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/>
  <mc:AlternateContent xmlns:mc="http://schemas.openxmlformats.org/markup-compatibility/2006">
    <mc:Choice Requires="x15">
      <x15ac:absPath xmlns:x15ac="http://schemas.microsoft.com/office/spreadsheetml/2010/11/ac" url="C:\Users\MF-IT\Desktop\MF\total sector financiero\"/>
    </mc:Choice>
  </mc:AlternateContent>
  <xr:revisionPtr revIDLastSave="0" documentId="13_ncr:1_{B6E54E49-58E0-433B-9F20-09AED0A28E6A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Índice" sheetId="1" r:id="rId1"/>
    <sheet name="BANCOS" sheetId="2" r:id="rId2"/>
    <sheet name="FINANCIERAS" sheetId="3" r:id="rId3"/>
    <sheet name="Total" sheetId="4" r:id="rId4"/>
    <sheet name="Actividad" sheetId="5" r:id="rId5"/>
  </sheets>
  <externalReferences>
    <externalReference r:id="rId6"/>
  </externalReferences>
  <definedNames>
    <definedName name="_xlnm.Print_Titles" localSheetId="1">BANCOS!$6:$6</definedName>
    <definedName name="_xlnm.Print_Titles" localSheetId="2">FINANCIERAS!$6:$6</definedName>
    <definedName name="_xlnm.Print_Titles" localSheetId="3">Total!$8:$8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JF389" i="4" l="1"/>
  <c r="JE389" i="4"/>
  <c r="JD389" i="4"/>
  <c r="JC389" i="4"/>
  <c r="JB389" i="4"/>
  <c r="JA389" i="4"/>
  <c r="IZ389" i="4"/>
  <c r="IY389" i="4"/>
  <c r="IX389" i="4"/>
  <c r="IW389" i="4"/>
  <c r="IV389" i="4"/>
  <c r="IU389" i="4"/>
  <c r="IT389" i="4"/>
  <c r="IS389" i="4"/>
  <c r="IR389" i="4"/>
  <c r="IQ389" i="4"/>
  <c r="IP389" i="4"/>
  <c r="IO389" i="4"/>
  <c r="IN389" i="4"/>
  <c r="IM389" i="4"/>
  <c r="IL389" i="4"/>
  <c r="IK389" i="4"/>
  <c r="IJ389" i="4"/>
  <c r="II389" i="4"/>
  <c r="IH389" i="4"/>
  <c r="IG389" i="4"/>
  <c r="IF389" i="4"/>
  <c r="IE389" i="4"/>
  <c r="ID389" i="4"/>
  <c r="IC389" i="4"/>
  <c r="IB389" i="4"/>
  <c r="IA389" i="4"/>
  <c r="HZ389" i="4"/>
  <c r="HY389" i="4"/>
  <c r="HX389" i="4"/>
  <c r="HW389" i="4"/>
  <c r="HV389" i="4"/>
  <c r="HU389" i="4"/>
  <c r="HT389" i="4"/>
  <c r="HS389" i="4"/>
  <c r="HR389" i="4"/>
  <c r="HQ389" i="4"/>
  <c r="HP389" i="4"/>
  <c r="HO389" i="4"/>
  <c r="HN389" i="4"/>
  <c r="HM389" i="4"/>
  <c r="HL389" i="4"/>
  <c r="HK389" i="4"/>
  <c r="HJ389" i="4"/>
  <c r="HI389" i="4"/>
  <c r="HH389" i="4"/>
  <c r="HG389" i="4"/>
  <c r="HF389" i="4"/>
  <c r="HE389" i="4"/>
  <c r="HD389" i="4"/>
  <c r="HC389" i="4"/>
  <c r="HB389" i="4"/>
  <c r="HA389" i="4"/>
  <c r="GZ389" i="4"/>
  <c r="GY389" i="4"/>
  <c r="GX389" i="4"/>
  <c r="GW389" i="4"/>
  <c r="GV389" i="4"/>
  <c r="GU389" i="4"/>
  <c r="GT389" i="4"/>
  <c r="GS389" i="4"/>
  <c r="GR389" i="4"/>
  <c r="GQ389" i="4"/>
  <c r="GP389" i="4"/>
  <c r="GO389" i="4"/>
  <c r="GN389" i="4"/>
  <c r="GM389" i="4"/>
  <c r="GL389" i="4"/>
  <c r="GK389" i="4"/>
  <c r="GJ389" i="4"/>
  <c r="GI389" i="4"/>
  <c r="GH389" i="4"/>
  <c r="GG389" i="4"/>
  <c r="GF389" i="4"/>
  <c r="GE389" i="4"/>
  <c r="GD389" i="4"/>
  <c r="GC389" i="4"/>
  <c r="GB389" i="4"/>
  <c r="GA389" i="4"/>
  <c r="FZ389" i="4"/>
  <c r="FY389" i="4"/>
  <c r="FX389" i="4"/>
  <c r="FW389" i="4"/>
  <c r="FV389" i="4"/>
  <c r="FU389" i="4"/>
  <c r="FT389" i="4"/>
  <c r="FS389" i="4"/>
  <c r="FR389" i="4"/>
  <c r="FQ389" i="4"/>
  <c r="FP389" i="4"/>
  <c r="FO389" i="4"/>
  <c r="FN389" i="4"/>
  <c r="FM389" i="4"/>
  <c r="FL389" i="4"/>
  <c r="FK389" i="4"/>
  <c r="FJ389" i="4"/>
  <c r="FI389" i="4"/>
  <c r="FH389" i="4"/>
  <c r="FG389" i="4"/>
  <c r="FF389" i="4"/>
  <c r="FE389" i="4"/>
  <c r="FD389" i="4"/>
  <c r="FC389" i="4"/>
  <c r="FB389" i="4"/>
  <c r="JF388" i="4"/>
  <c r="JE388" i="4"/>
  <c r="JD388" i="4"/>
  <c r="JC388" i="4"/>
  <c r="JB388" i="4"/>
  <c r="JA388" i="4"/>
  <c r="IZ388" i="4"/>
  <c r="IY388" i="4"/>
  <c r="IX388" i="4"/>
  <c r="IW388" i="4"/>
  <c r="IV388" i="4"/>
  <c r="IU388" i="4"/>
  <c r="IT388" i="4"/>
  <c r="IS388" i="4"/>
  <c r="IR388" i="4"/>
  <c r="IQ388" i="4"/>
  <c r="IP388" i="4"/>
  <c r="IO388" i="4"/>
  <c r="IN388" i="4"/>
  <c r="IM388" i="4"/>
  <c r="IL388" i="4"/>
  <c r="IK388" i="4"/>
  <c r="IJ388" i="4"/>
  <c r="II388" i="4"/>
  <c r="IH388" i="4"/>
  <c r="IG388" i="4"/>
  <c r="IF388" i="4"/>
  <c r="IE388" i="4"/>
  <c r="ID388" i="4"/>
  <c r="IC388" i="4"/>
  <c r="IB388" i="4"/>
  <c r="IA388" i="4"/>
  <c r="HZ388" i="4"/>
  <c r="HY388" i="4"/>
  <c r="HX388" i="4"/>
  <c r="HW388" i="4"/>
  <c r="HV388" i="4"/>
  <c r="HU388" i="4"/>
  <c r="HT388" i="4"/>
  <c r="HS388" i="4"/>
  <c r="HR388" i="4"/>
  <c r="HQ388" i="4"/>
  <c r="HP388" i="4"/>
  <c r="HO388" i="4"/>
  <c r="HN388" i="4"/>
  <c r="HM388" i="4"/>
  <c r="HL388" i="4"/>
  <c r="HK388" i="4"/>
  <c r="HJ388" i="4"/>
  <c r="HI388" i="4"/>
  <c r="HH388" i="4"/>
  <c r="HG388" i="4"/>
  <c r="HF388" i="4"/>
  <c r="HE388" i="4"/>
  <c r="HD388" i="4"/>
  <c r="HC388" i="4"/>
  <c r="HB388" i="4"/>
  <c r="HA388" i="4"/>
  <c r="GZ388" i="4"/>
  <c r="GY388" i="4"/>
  <c r="GX388" i="4"/>
  <c r="GW388" i="4"/>
  <c r="GV388" i="4"/>
  <c r="GU388" i="4"/>
  <c r="GT388" i="4"/>
  <c r="GS388" i="4"/>
  <c r="GR388" i="4"/>
  <c r="GQ388" i="4"/>
  <c r="GP388" i="4"/>
  <c r="GO388" i="4"/>
  <c r="GN388" i="4"/>
  <c r="GM388" i="4"/>
  <c r="GL388" i="4"/>
  <c r="GK388" i="4"/>
  <c r="GJ388" i="4"/>
  <c r="GI388" i="4"/>
  <c r="GH388" i="4"/>
  <c r="GG388" i="4"/>
  <c r="GF388" i="4"/>
  <c r="GE388" i="4"/>
  <c r="GD388" i="4"/>
  <c r="GC388" i="4"/>
  <c r="GB388" i="4"/>
  <c r="GA388" i="4"/>
  <c r="FZ388" i="4"/>
  <c r="FY388" i="4"/>
  <c r="FX388" i="4"/>
  <c r="FW388" i="4"/>
  <c r="FV388" i="4"/>
  <c r="FU388" i="4"/>
  <c r="FT388" i="4"/>
  <c r="FS388" i="4"/>
  <c r="FR388" i="4"/>
  <c r="FQ388" i="4"/>
  <c r="FP388" i="4"/>
  <c r="FO388" i="4"/>
  <c r="FN388" i="4"/>
  <c r="FM388" i="4"/>
  <c r="FL388" i="4"/>
  <c r="FK388" i="4"/>
  <c r="FJ388" i="4"/>
  <c r="FI388" i="4"/>
  <c r="FH388" i="4"/>
  <c r="FG388" i="4"/>
  <c r="FF388" i="4"/>
  <c r="FE388" i="4"/>
  <c r="FD388" i="4"/>
  <c r="FC388" i="4"/>
  <c r="FB388" i="4"/>
  <c r="CE379" i="4"/>
  <c r="AG378" i="4"/>
  <c r="IY373" i="4"/>
  <c r="JF369" i="4"/>
  <c r="JF365" i="4"/>
  <c r="JE365" i="4"/>
  <c r="JD365" i="4"/>
  <c r="JC365" i="4"/>
  <c r="JB365" i="4"/>
  <c r="JB369" i="4" s="1"/>
  <c r="JA365" i="4"/>
  <c r="IZ365" i="4"/>
  <c r="IY365" i="4"/>
  <c r="IX365" i="4"/>
  <c r="IW365" i="4"/>
  <c r="IV365" i="4"/>
  <c r="IU365" i="4"/>
  <c r="IT365" i="4"/>
  <c r="IS365" i="4"/>
  <c r="IR365" i="4"/>
  <c r="IQ365" i="4"/>
  <c r="IP365" i="4"/>
  <c r="IO365" i="4"/>
  <c r="IN365" i="4"/>
  <c r="IM365" i="4"/>
  <c r="IL365" i="4"/>
  <c r="IK365" i="4"/>
  <c r="IJ365" i="4"/>
  <c r="II365" i="4"/>
  <c r="IH365" i="4"/>
  <c r="IG365" i="4"/>
  <c r="IF365" i="4"/>
  <c r="IE365" i="4"/>
  <c r="ID365" i="4"/>
  <c r="IC365" i="4"/>
  <c r="IB365" i="4"/>
  <c r="IA365" i="4"/>
  <c r="HZ365" i="4"/>
  <c r="HY365" i="4"/>
  <c r="HX365" i="4"/>
  <c r="HW365" i="4"/>
  <c r="HV365" i="4"/>
  <c r="HU365" i="4"/>
  <c r="HT365" i="4"/>
  <c r="HS365" i="4"/>
  <c r="HR365" i="4"/>
  <c r="HQ365" i="4"/>
  <c r="HP365" i="4"/>
  <c r="HO365" i="4"/>
  <c r="HN365" i="4"/>
  <c r="HM365" i="4"/>
  <c r="HL365" i="4"/>
  <c r="HK365" i="4"/>
  <c r="HJ365" i="4"/>
  <c r="HI365" i="4"/>
  <c r="HH365" i="4"/>
  <c r="HG365" i="4"/>
  <c r="HF365" i="4"/>
  <c r="HE365" i="4"/>
  <c r="HD365" i="4"/>
  <c r="HC365" i="4"/>
  <c r="HB365" i="4"/>
  <c r="HA365" i="4"/>
  <c r="GZ365" i="4"/>
  <c r="GY365" i="4"/>
  <c r="GX365" i="4"/>
  <c r="GW365" i="4"/>
  <c r="GV365" i="4"/>
  <c r="GU365" i="4"/>
  <c r="GT365" i="4"/>
  <c r="GS365" i="4"/>
  <c r="GR365" i="4"/>
  <c r="GQ365" i="4"/>
  <c r="GP365" i="4"/>
  <c r="GO365" i="4"/>
  <c r="GN365" i="4"/>
  <c r="GM365" i="4"/>
  <c r="GL365" i="4"/>
  <c r="GK365" i="4"/>
  <c r="GJ365" i="4"/>
  <c r="GI365" i="4"/>
  <c r="GI378" i="4" s="1"/>
  <c r="GH365" i="4"/>
  <c r="GG365" i="4"/>
  <c r="GF365" i="4"/>
  <c r="GE365" i="4"/>
  <c r="GD365" i="4"/>
  <c r="GC365" i="4"/>
  <c r="GB365" i="4"/>
  <c r="GA365" i="4"/>
  <c r="FZ365" i="4"/>
  <c r="FY365" i="4"/>
  <c r="FX365" i="4"/>
  <c r="FW365" i="4"/>
  <c r="FV365" i="4"/>
  <c r="FU365" i="4"/>
  <c r="FT365" i="4"/>
  <c r="FS365" i="4"/>
  <c r="FR365" i="4"/>
  <c r="FQ365" i="4"/>
  <c r="FP365" i="4"/>
  <c r="FO365" i="4"/>
  <c r="FN365" i="4"/>
  <c r="FM365" i="4"/>
  <c r="FL365" i="4"/>
  <c r="FK365" i="4"/>
  <c r="FJ365" i="4"/>
  <c r="FI365" i="4"/>
  <c r="FH365" i="4"/>
  <c r="FG365" i="4"/>
  <c r="FF365" i="4"/>
  <c r="FE365" i="4"/>
  <c r="FD365" i="4"/>
  <c r="FC365" i="4"/>
  <c r="FB365" i="4"/>
  <c r="FA365" i="4"/>
  <c r="EZ365" i="4"/>
  <c r="EY365" i="4"/>
  <c r="EX365" i="4"/>
  <c r="EW365" i="4"/>
  <c r="EV365" i="4"/>
  <c r="EU365" i="4"/>
  <c r="ET365" i="4"/>
  <c r="ES365" i="4"/>
  <c r="ER365" i="4"/>
  <c r="EQ365" i="4"/>
  <c r="EP365" i="4"/>
  <c r="EO365" i="4"/>
  <c r="EN365" i="4"/>
  <c r="EM365" i="4"/>
  <c r="EL365" i="4"/>
  <c r="EK365" i="4"/>
  <c r="EJ365" i="4"/>
  <c r="EI365" i="4"/>
  <c r="EH365" i="4"/>
  <c r="EG365" i="4"/>
  <c r="EF365" i="4"/>
  <c r="EE365" i="4"/>
  <c r="ED365" i="4"/>
  <c r="EC365" i="4"/>
  <c r="EB365" i="4"/>
  <c r="EA365" i="4"/>
  <c r="DZ365" i="4"/>
  <c r="DY365" i="4"/>
  <c r="DX365" i="4"/>
  <c r="DW365" i="4"/>
  <c r="DV365" i="4"/>
  <c r="DU365" i="4"/>
  <c r="DT365" i="4"/>
  <c r="DS365" i="4"/>
  <c r="DR365" i="4"/>
  <c r="DQ365" i="4"/>
  <c r="DP365" i="4"/>
  <c r="DO365" i="4"/>
  <c r="DN365" i="4"/>
  <c r="DM365" i="4"/>
  <c r="DM369" i="4" s="1"/>
  <c r="DL365" i="4"/>
  <c r="DK365" i="4"/>
  <c r="DJ365" i="4"/>
  <c r="DI365" i="4"/>
  <c r="DH365" i="4"/>
  <c r="DG365" i="4"/>
  <c r="DF365" i="4"/>
  <c r="DE365" i="4"/>
  <c r="DD365" i="4"/>
  <c r="DC365" i="4"/>
  <c r="DB365" i="4"/>
  <c r="DA365" i="4"/>
  <c r="CZ365" i="4"/>
  <c r="CY365" i="4"/>
  <c r="CX365" i="4"/>
  <c r="CW365" i="4"/>
  <c r="CV365" i="4"/>
  <c r="CU365" i="4"/>
  <c r="CT365" i="4"/>
  <c r="CS365" i="4"/>
  <c r="CR365" i="4"/>
  <c r="CQ365" i="4"/>
  <c r="CP365" i="4"/>
  <c r="CO365" i="4"/>
  <c r="CN365" i="4"/>
  <c r="CM365" i="4"/>
  <c r="CL365" i="4"/>
  <c r="CK365" i="4"/>
  <c r="CJ365" i="4"/>
  <c r="CI365" i="4"/>
  <c r="CH365" i="4"/>
  <c r="CG365" i="4"/>
  <c r="CF365" i="4"/>
  <c r="CE365" i="4"/>
  <c r="CD365" i="4"/>
  <c r="CC365" i="4"/>
  <c r="CB365" i="4"/>
  <c r="CA365" i="4"/>
  <c r="BZ365" i="4"/>
  <c r="BY365" i="4"/>
  <c r="BX365" i="4"/>
  <c r="BW365" i="4"/>
  <c r="BV365" i="4"/>
  <c r="BU365" i="4"/>
  <c r="BT365" i="4"/>
  <c r="BS365" i="4"/>
  <c r="BR365" i="4"/>
  <c r="BQ365" i="4"/>
  <c r="BP365" i="4"/>
  <c r="BO365" i="4"/>
  <c r="BN365" i="4"/>
  <c r="BM365" i="4"/>
  <c r="BL365" i="4"/>
  <c r="BK365" i="4"/>
  <c r="BJ365" i="4"/>
  <c r="BI365" i="4"/>
  <c r="BH365" i="4"/>
  <c r="BG365" i="4"/>
  <c r="BF365" i="4"/>
  <c r="BE365" i="4"/>
  <c r="BD365" i="4"/>
  <c r="BC365" i="4"/>
  <c r="BB365" i="4"/>
  <c r="BA365" i="4"/>
  <c r="AZ365" i="4"/>
  <c r="AY365" i="4"/>
  <c r="AX365" i="4"/>
  <c r="AW365" i="4"/>
  <c r="AV365" i="4"/>
  <c r="AU365" i="4"/>
  <c r="AT365" i="4"/>
  <c r="AS365" i="4"/>
  <c r="AR365" i="4"/>
  <c r="AQ365" i="4"/>
  <c r="AP365" i="4"/>
  <c r="AO365" i="4"/>
  <c r="AN365" i="4"/>
  <c r="AM365" i="4"/>
  <c r="AL365" i="4"/>
  <c r="AK365" i="4"/>
  <c r="AJ365" i="4"/>
  <c r="AI365" i="4"/>
  <c r="AH365" i="4"/>
  <c r="AG365" i="4"/>
  <c r="AF365" i="4"/>
  <c r="AE365" i="4"/>
  <c r="AD365" i="4"/>
  <c r="AC365" i="4"/>
  <c r="AB365" i="4"/>
  <c r="AA365" i="4"/>
  <c r="Z365" i="4"/>
  <c r="Y365" i="4"/>
  <c r="X365" i="4"/>
  <c r="W365" i="4"/>
  <c r="V365" i="4"/>
  <c r="U365" i="4"/>
  <c r="T365" i="4"/>
  <c r="S365" i="4"/>
  <c r="R365" i="4"/>
  <c r="Q365" i="4"/>
  <c r="P365" i="4"/>
  <c r="O365" i="4"/>
  <c r="N365" i="4"/>
  <c r="M365" i="4"/>
  <c r="L365" i="4"/>
  <c r="K365" i="4"/>
  <c r="J365" i="4"/>
  <c r="I365" i="4"/>
  <c r="H365" i="4"/>
  <c r="G365" i="4"/>
  <c r="F365" i="4"/>
  <c r="E365" i="4"/>
  <c r="D365" i="4"/>
  <c r="C365" i="4"/>
  <c r="B365" i="4"/>
  <c r="Y362" i="4"/>
  <c r="X362" i="4"/>
  <c r="W362" i="4"/>
  <c r="V362" i="4"/>
  <c r="U362" i="4"/>
  <c r="T362" i="4"/>
  <c r="S362" i="4"/>
  <c r="R362" i="4"/>
  <c r="Q362" i="4"/>
  <c r="P362" i="4"/>
  <c r="O362" i="4"/>
  <c r="N362" i="4"/>
  <c r="M362" i="4"/>
  <c r="L362" i="4"/>
  <c r="K362" i="4"/>
  <c r="J362" i="4"/>
  <c r="I362" i="4"/>
  <c r="H362" i="4"/>
  <c r="G362" i="4"/>
  <c r="F362" i="4"/>
  <c r="E362" i="4"/>
  <c r="D362" i="4"/>
  <c r="C362" i="4"/>
  <c r="B362" i="4"/>
  <c r="JF361" i="4"/>
  <c r="JE361" i="4"/>
  <c r="JD361" i="4"/>
  <c r="JC361" i="4"/>
  <c r="JB361" i="4"/>
  <c r="JA361" i="4"/>
  <c r="IZ361" i="4"/>
  <c r="IY361" i="4"/>
  <c r="IX361" i="4"/>
  <c r="IW361" i="4"/>
  <c r="IV361" i="4"/>
  <c r="IU361" i="4"/>
  <c r="IT361" i="4"/>
  <c r="IS361" i="4"/>
  <c r="IR361" i="4"/>
  <c r="IQ361" i="4"/>
  <c r="IP361" i="4"/>
  <c r="IO361" i="4"/>
  <c r="IN361" i="4"/>
  <c r="IM361" i="4"/>
  <c r="IL361" i="4"/>
  <c r="IK361" i="4"/>
  <c r="IJ361" i="4"/>
  <c r="II361" i="4"/>
  <c r="IH361" i="4"/>
  <c r="IG361" i="4"/>
  <c r="IF361" i="4"/>
  <c r="IE361" i="4"/>
  <c r="ID361" i="4"/>
  <c r="IC361" i="4"/>
  <c r="IB361" i="4"/>
  <c r="IA361" i="4"/>
  <c r="HZ361" i="4"/>
  <c r="HY361" i="4"/>
  <c r="HX361" i="4"/>
  <c r="HW361" i="4"/>
  <c r="HV361" i="4"/>
  <c r="HU361" i="4"/>
  <c r="HT361" i="4"/>
  <c r="HS361" i="4"/>
  <c r="HR361" i="4"/>
  <c r="HQ361" i="4"/>
  <c r="HP361" i="4"/>
  <c r="HO361" i="4"/>
  <c r="HN361" i="4"/>
  <c r="HM361" i="4"/>
  <c r="HL361" i="4"/>
  <c r="HK361" i="4"/>
  <c r="HJ361" i="4"/>
  <c r="HI361" i="4"/>
  <c r="HH361" i="4"/>
  <c r="HG361" i="4"/>
  <c r="HF361" i="4"/>
  <c r="HE361" i="4"/>
  <c r="HD361" i="4"/>
  <c r="HC361" i="4"/>
  <c r="HB361" i="4"/>
  <c r="HA361" i="4"/>
  <c r="GZ361" i="4"/>
  <c r="GY361" i="4"/>
  <c r="GX361" i="4"/>
  <c r="GW361" i="4"/>
  <c r="GV361" i="4"/>
  <c r="GU361" i="4"/>
  <c r="GT361" i="4"/>
  <c r="GS361" i="4"/>
  <c r="GR361" i="4"/>
  <c r="GQ361" i="4"/>
  <c r="GP361" i="4"/>
  <c r="GO361" i="4"/>
  <c r="GN361" i="4"/>
  <c r="GM361" i="4"/>
  <c r="GL361" i="4"/>
  <c r="GK361" i="4"/>
  <c r="GJ361" i="4"/>
  <c r="GI361" i="4"/>
  <c r="GH361" i="4"/>
  <c r="GG361" i="4"/>
  <c r="GF361" i="4"/>
  <c r="GE361" i="4"/>
  <c r="GD361" i="4"/>
  <c r="GC361" i="4"/>
  <c r="GB361" i="4"/>
  <c r="GA361" i="4"/>
  <c r="FZ361" i="4"/>
  <c r="FY361" i="4"/>
  <c r="FX361" i="4"/>
  <c r="FW361" i="4"/>
  <c r="FV361" i="4"/>
  <c r="FU361" i="4"/>
  <c r="FT361" i="4"/>
  <c r="FS361" i="4"/>
  <c r="FR361" i="4"/>
  <c r="FQ361" i="4"/>
  <c r="FP361" i="4"/>
  <c r="FO361" i="4"/>
  <c r="FN361" i="4"/>
  <c r="FM361" i="4"/>
  <c r="FL361" i="4"/>
  <c r="FK361" i="4"/>
  <c r="FJ361" i="4"/>
  <c r="FI361" i="4"/>
  <c r="FH361" i="4"/>
  <c r="FG361" i="4"/>
  <c r="FF361" i="4"/>
  <c r="FE361" i="4"/>
  <c r="FD361" i="4"/>
  <c r="FC361" i="4"/>
  <c r="FB361" i="4"/>
  <c r="FA361" i="4"/>
  <c r="EZ361" i="4"/>
  <c r="EY361" i="4"/>
  <c r="EX361" i="4"/>
  <c r="EW361" i="4"/>
  <c r="EV361" i="4"/>
  <c r="EU361" i="4"/>
  <c r="ET361" i="4"/>
  <c r="ES361" i="4"/>
  <c r="ER361" i="4"/>
  <c r="EQ361" i="4"/>
  <c r="EP361" i="4"/>
  <c r="EO361" i="4"/>
  <c r="EN361" i="4"/>
  <c r="EM361" i="4"/>
  <c r="EL361" i="4"/>
  <c r="EK361" i="4"/>
  <c r="EJ361" i="4"/>
  <c r="EI361" i="4"/>
  <c r="EH361" i="4"/>
  <c r="EG361" i="4"/>
  <c r="EF361" i="4"/>
  <c r="EE361" i="4"/>
  <c r="ED361" i="4"/>
  <c r="EC361" i="4"/>
  <c r="EB361" i="4"/>
  <c r="EA361" i="4"/>
  <c r="DZ361" i="4"/>
  <c r="DY361" i="4"/>
  <c r="DX361" i="4"/>
  <c r="DW361" i="4"/>
  <c r="DV361" i="4"/>
  <c r="DU361" i="4"/>
  <c r="DT361" i="4"/>
  <c r="DS361" i="4"/>
  <c r="DR361" i="4"/>
  <c r="DQ361" i="4"/>
  <c r="DP361" i="4"/>
  <c r="DO361" i="4"/>
  <c r="DN361" i="4"/>
  <c r="DM361" i="4"/>
  <c r="DL361" i="4"/>
  <c r="DK361" i="4"/>
  <c r="DJ361" i="4"/>
  <c r="DI361" i="4"/>
  <c r="DH361" i="4"/>
  <c r="DG361" i="4"/>
  <c r="DF361" i="4"/>
  <c r="DE361" i="4"/>
  <c r="DD361" i="4"/>
  <c r="DC361" i="4"/>
  <c r="DB361" i="4"/>
  <c r="DA361" i="4"/>
  <c r="CZ361" i="4"/>
  <c r="CY361" i="4"/>
  <c r="CX361" i="4"/>
  <c r="CW361" i="4"/>
  <c r="CV361" i="4"/>
  <c r="CU361" i="4"/>
  <c r="CT361" i="4"/>
  <c r="CS361" i="4"/>
  <c r="CR361" i="4"/>
  <c r="CQ361" i="4"/>
  <c r="CP361" i="4"/>
  <c r="CO361" i="4"/>
  <c r="CN361" i="4"/>
  <c r="CM361" i="4"/>
  <c r="CL361" i="4"/>
  <c r="CK361" i="4"/>
  <c r="CJ361" i="4"/>
  <c r="CI361" i="4"/>
  <c r="CH361" i="4"/>
  <c r="CG361" i="4"/>
  <c r="CF361" i="4"/>
  <c r="CE361" i="4"/>
  <c r="CD361" i="4"/>
  <c r="CC361" i="4"/>
  <c r="CB361" i="4"/>
  <c r="CA361" i="4"/>
  <c r="BZ361" i="4"/>
  <c r="BY361" i="4"/>
  <c r="BX361" i="4"/>
  <c r="BW361" i="4"/>
  <c r="BV361" i="4"/>
  <c r="BU361" i="4"/>
  <c r="BT361" i="4"/>
  <c r="BS361" i="4"/>
  <c r="BR361" i="4"/>
  <c r="BQ361" i="4"/>
  <c r="BP361" i="4"/>
  <c r="BO361" i="4"/>
  <c r="BN361" i="4"/>
  <c r="BM361" i="4"/>
  <c r="BL361" i="4"/>
  <c r="BK361" i="4"/>
  <c r="BJ361" i="4"/>
  <c r="BI361" i="4"/>
  <c r="BH361" i="4"/>
  <c r="BG361" i="4"/>
  <c r="BF361" i="4"/>
  <c r="BE361" i="4"/>
  <c r="BD361" i="4"/>
  <c r="BC361" i="4"/>
  <c r="BB361" i="4"/>
  <c r="BA361" i="4"/>
  <c r="AZ361" i="4"/>
  <c r="AY361" i="4"/>
  <c r="AX361" i="4"/>
  <c r="AW361" i="4"/>
  <c r="AV361" i="4"/>
  <c r="AU361" i="4"/>
  <c r="AT361" i="4"/>
  <c r="AS361" i="4"/>
  <c r="AR361" i="4"/>
  <c r="AQ361" i="4"/>
  <c r="AP361" i="4"/>
  <c r="AO361" i="4"/>
  <c r="AN361" i="4"/>
  <c r="AM361" i="4"/>
  <c r="AL361" i="4"/>
  <c r="AK361" i="4"/>
  <c r="AJ361" i="4"/>
  <c r="AI361" i="4"/>
  <c r="AH361" i="4"/>
  <c r="AG361" i="4"/>
  <c r="AF361" i="4"/>
  <c r="AE361" i="4"/>
  <c r="AD361" i="4"/>
  <c r="AC361" i="4"/>
  <c r="AB361" i="4"/>
  <c r="AA361" i="4"/>
  <c r="Z361" i="4"/>
  <c r="Y361" i="4"/>
  <c r="X361" i="4"/>
  <c r="W361" i="4"/>
  <c r="V361" i="4"/>
  <c r="U361" i="4"/>
  <c r="T361" i="4"/>
  <c r="S361" i="4"/>
  <c r="R361" i="4"/>
  <c r="Q361" i="4"/>
  <c r="P361" i="4"/>
  <c r="O361" i="4"/>
  <c r="N361" i="4"/>
  <c r="M361" i="4"/>
  <c r="L361" i="4"/>
  <c r="K361" i="4"/>
  <c r="J361" i="4"/>
  <c r="I361" i="4"/>
  <c r="H361" i="4"/>
  <c r="G361" i="4"/>
  <c r="F361" i="4"/>
  <c r="E361" i="4"/>
  <c r="D361" i="4"/>
  <c r="C361" i="4"/>
  <c r="B361" i="4"/>
  <c r="Y360" i="4"/>
  <c r="X360" i="4"/>
  <c r="W360" i="4"/>
  <c r="V360" i="4"/>
  <c r="U360" i="4"/>
  <c r="T360" i="4"/>
  <c r="S360" i="4"/>
  <c r="R360" i="4"/>
  <c r="Q360" i="4"/>
  <c r="P360" i="4"/>
  <c r="O360" i="4"/>
  <c r="N360" i="4"/>
  <c r="M360" i="4"/>
  <c r="L360" i="4"/>
  <c r="K360" i="4"/>
  <c r="J360" i="4"/>
  <c r="I360" i="4"/>
  <c r="H360" i="4"/>
  <c r="G360" i="4"/>
  <c r="F360" i="4"/>
  <c r="E360" i="4"/>
  <c r="D360" i="4"/>
  <c r="C360" i="4"/>
  <c r="B360" i="4"/>
  <c r="JF359" i="4"/>
  <c r="JE359" i="4"/>
  <c r="JD359" i="4"/>
  <c r="JC359" i="4"/>
  <c r="JB359" i="4"/>
  <c r="JA359" i="4"/>
  <c r="IZ359" i="4"/>
  <c r="IY359" i="4"/>
  <c r="IX359" i="4"/>
  <c r="IW359" i="4"/>
  <c r="IV359" i="4"/>
  <c r="IU359" i="4"/>
  <c r="IT359" i="4"/>
  <c r="IS359" i="4"/>
  <c r="IR359" i="4"/>
  <c r="IQ359" i="4"/>
  <c r="IP359" i="4"/>
  <c r="IO359" i="4"/>
  <c r="IN359" i="4"/>
  <c r="IM359" i="4"/>
  <c r="IL359" i="4"/>
  <c r="IK359" i="4"/>
  <c r="IJ359" i="4"/>
  <c r="II359" i="4"/>
  <c r="IH359" i="4"/>
  <c r="IG359" i="4"/>
  <c r="IF359" i="4"/>
  <c r="IE359" i="4"/>
  <c r="ID359" i="4"/>
  <c r="IC359" i="4"/>
  <c r="IB359" i="4"/>
  <c r="IA359" i="4"/>
  <c r="HZ359" i="4"/>
  <c r="HY359" i="4"/>
  <c r="HX359" i="4"/>
  <c r="HW359" i="4"/>
  <c r="HV359" i="4"/>
  <c r="HU359" i="4"/>
  <c r="HT359" i="4"/>
  <c r="HS359" i="4"/>
  <c r="HR359" i="4"/>
  <c r="HQ359" i="4"/>
  <c r="HP359" i="4"/>
  <c r="HO359" i="4"/>
  <c r="HN359" i="4"/>
  <c r="HM359" i="4"/>
  <c r="HL359" i="4"/>
  <c r="HK359" i="4"/>
  <c r="HJ359" i="4"/>
  <c r="HI359" i="4"/>
  <c r="HH359" i="4"/>
  <c r="HG359" i="4"/>
  <c r="HF359" i="4"/>
  <c r="HE359" i="4"/>
  <c r="HD359" i="4"/>
  <c r="HC359" i="4"/>
  <c r="HB359" i="4"/>
  <c r="HA359" i="4"/>
  <c r="GZ359" i="4"/>
  <c r="GY359" i="4"/>
  <c r="GX359" i="4"/>
  <c r="GW359" i="4"/>
  <c r="GV359" i="4"/>
  <c r="GU359" i="4"/>
  <c r="GT359" i="4"/>
  <c r="GS359" i="4"/>
  <c r="GR359" i="4"/>
  <c r="GQ359" i="4"/>
  <c r="GP359" i="4"/>
  <c r="GO359" i="4"/>
  <c r="GN359" i="4"/>
  <c r="GM359" i="4"/>
  <c r="GL359" i="4"/>
  <c r="GK359" i="4"/>
  <c r="GJ359" i="4"/>
  <c r="GI359" i="4"/>
  <c r="GH359" i="4"/>
  <c r="GG359" i="4"/>
  <c r="GF359" i="4"/>
  <c r="GE359" i="4"/>
  <c r="GD359" i="4"/>
  <c r="GC359" i="4"/>
  <c r="GB359" i="4"/>
  <c r="GA359" i="4"/>
  <c r="FZ359" i="4"/>
  <c r="FY359" i="4"/>
  <c r="FX359" i="4"/>
  <c r="FW359" i="4"/>
  <c r="FV359" i="4"/>
  <c r="FU359" i="4"/>
  <c r="FT359" i="4"/>
  <c r="FS359" i="4"/>
  <c r="FR359" i="4"/>
  <c r="FQ359" i="4"/>
  <c r="FP359" i="4"/>
  <c r="FO359" i="4"/>
  <c r="FN359" i="4"/>
  <c r="FM359" i="4"/>
  <c r="FL359" i="4"/>
  <c r="FK359" i="4"/>
  <c r="FJ359" i="4"/>
  <c r="FI359" i="4"/>
  <c r="FH359" i="4"/>
  <c r="FG359" i="4"/>
  <c r="FF359" i="4"/>
  <c r="FE359" i="4"/>
  <c r="FD359" i="4"/>
  <c r="FC359" i="4"/>
  <c r="FB359" i="4"/>
  <c r="FA359" i="4"/>
  <c r="EZ359" i="4"/>
  <c r="EY359" i="4"/>
  <c r="EX359" i="4"/>
  <c r="EW359" i="4"/>
  <c r="EV359" i="4"/>
  <c r="EU359" i="4"/>
  <c r="ET359" i="4"/>
  <c r="ES359" i="4"/>
  <c r="ER359" i="4"/>
  <c r="EQ359" i="4"/>
  <c r="EP359" i="4"/>
  <c r="EO359" i="4"/>
  <c r="EN359" i="4"/>
  <c r="EM359" i="4"/>
  <c r="EL359" i="4"/>
  <c r="EK359" i="4"/>
  <c r="EJ359" i="4"/>
  <c r="EI359" i="4"/>
  <c r="EH359" i="4"/>
  <c r="EG359" i="4"/>
  <c r="EF359" i="4"/>
  <c r="EE359" i="4"/>
  <c r="ED359" i="4"/>
  <c r="EC359" i="4"/>
  <c r="EB359" i="4"/>
  <c r="EA359" i="4"/>
  <c r="DZ359" i="4"/>
  <c r="DY359" i="4"/>
  <c r="DX359" i="4"/>
  <c r="DW359" i="4"/>
  <c r="DV359" i="4"/>
  <c r="DU359" i="4"/>
  <c r="DT359" i="4"/>
  <c r="DS359" i="4"/>
  <c r="DR359" i="4"/>
  <c r="DQ359" i="4"/>
  <c r="DP359" i="4"/>
  <c r="DO359" i="4"/>
  <c r="DN359" i="4"/>
  <c r="DM359" i="4"/>
  <c r="DL359" i="4"/>
  <c r="DK359" i="4"/>
  <c r="DJ359" i="4"/>
  <c r="DI359" i="4"/>
  <c r="DH359" i="4"/>
  <c r="DG359" i="4"/>
  <c r="DF359" i="4"/>
  <c r="DE359" i="4"/>
  <c r="DD359" i="4"/>
  <c r="DC359" i="4"/>
  <c r="DB359" i="4"/>
  <c r="DA359" i="4"/>
  <c r="CZ359" i="4"/>
  <c r="CY359" i="4"/>
  <c r="CX359" i="4"/>
  <c r="CW359" i="4"/>
  <c r="CV359" i="4"/>
  <c r="CU359" i="4"/>
  <c r="CT359" i="4"/>
  <c r="CS359" i="4"/>
  <c r="CR359" i="4"/>
  <c r="CQ359" i="4"/>
  <c r="CP359" i="4"/>
  <c r="CO359" i="4"/>
  <c r="CN359" i="4"/>
  <c r="CM359" i="4"/>
  <c r="CL359" i="4"/>
  <c r="CK359" i="4"/>
  <c r="CJ359" i="4"/>
  <c r="CI359" i="4"/>
  <c r="CH359" i="4"/>
  <c r="CG359" i="4"/>
  <c r="CF359" i="4"/>
  <c r="CE359" i="4"/>
  <c r="CD359" i="4"/>
  <c r="CC359" i="4"/>
  <c r="CB359" i="4"/>
  <c r="CA359" i="4"/>
  <c r="BZ359" i="4"/>
  <c r="BY359" i="4"/>
  <c r="BX359" i="4"/>
  <c r="BW359" i="4"/>
  <c r="BV359" i="4"/>
  <c r="BU359" i="4"/>
  <c r="BT359" i="4"/>
  <c r="BS359" i="4"/>
  <c r="BR359" i="4"/>
  <c r="BQ359" i="4"/>
  <c r="BP359" i="4"/>
  <c r="BO359" i="4"/>
  <c r="BN359" i="4"/>
  <c r="BM359" i="4"/>
  <c r="BL359" i="4"/>
  <c r="BK359" i="4"/>
  <c r="BJ359" i="4"/>
  <c r="BI359" i="4"/>
  <c r="BH359" i="4"/>
  <c r="BG359" i="4"/>
  <c r="BF359" i="4"/>
  <c r="BE359" i="4"/>
  <c r="BD359" i="4"/>
  <c r="BC359" i="4"/>
  <c r="BB359" i="4"/>
  <c r="BA359" i="4"/>
  <c r="AZ359" i="4"/>
  <c r="AY359" i="4"/>
  <c r="AX359" i="4"/>
  <c r="AW359" i="4"/>
  <c r="AV359" i="4"/>
  <c r="AU359" i="4"/>
  <c r="AT359" i="4"/>
  <c r="AS359" i="4"/>
  <c r="AR359" i="4"/>
  <c r="AQ359" i="4"/>
  <c r="AP359" i="4"/>
  <c r="AO359" i="4"/>
  <c r="AN359" i="4"/>
  <c r="AM359" i="4"/>
  <c r="AL359" i="4"/>
  <c r="AK359" i="4"/>
  <c r="AJ359" i="4"/>
  <c r="AI359" i="4"/>
  <c r="AH359" i="4"/>
  <c r="AG359" i="4"/>
  <c r="AF359" i="4"/>
  <c r="AE359" i="4"/>
  <c r="AD359" i="4"/>
  <c r="AC359" i="4"/>
  <c r="AB359" i="4"/>
  <c r="AA359" i="4"/>
  <c r="Z359" i="4"/>
  <c r="Y359" i="4"/>
  <c r="X359" i="4"/>
  <c r="W359" i="4"/>
  <c r="V359" i="4"/>
  <c r="U359" i="4"/>
  <c r="T359" i="4"/>
  <c r="S359" i="4"/>
  <c r="R359" i="4"/>
  <c r="Q359" i="4"/>
  <c r="P359" i="4"/>
  <c r="O359" i="4"/>
  <c r="N359" i="4"/>
  <c r="M359" i="4"/>
  <c r="L359" i="4"/>
  <c r="K359" i="4"/>
  <c r="J359" i="4"/>
  <c r="I359" i="4"/>
  <c r="H359" i="4"/>
  <c r="G359" i="4"/>
  <c r="F359" i="4"/>
  <c r="E359" i="4"/>
  <c r="D359" i="4"/>
  <c r="C359" i="4"/>
  <c r="B359" i="4"/>
  <c r="JF358" i="4"/>
  <c r="JE358" i="4"/>
  <c r="JD358" i="4"/>
  <c r="JC358" i="4"/>
  <c r="JB358" i="4"/>
  <c r="JA358" i="4"/>
  <c r="IZ358" i="4"/>
  <c r="IY358" i="4"/>
  <c r="IX358" i="4"/>
  <c r="IW358" i="4"/>
  <c r="IV358" i="4"/>
  <c r="IU358" i="4"/>
  <c r="IT358" i="4"/>
  <c r="IS358" i="4"/>
  <c r="IR358" i="4"/>
  <c r="IQ358" i="4"/>
  <c r="IP358" i="4"/>
  <c r="IO358" i="4"/>
  <c r="IN358" i="4"/>
  <c r="IM358" i="4"/>
  <c r="IL358" i="4"/>
  <c r="IK358" i="4"/>
  <c r="IJ358" i="4"/>
  <c r="II358" i="4"/>
  <c r="IH358" i="4"/>
  <c r="IG358" i="4"/>
  <c r="IF358" i="4"/>
  <c r="IE358" i="4"/>
  <c r="ID358" i="4"/>
  <c r="IC358" i="4"/>
  <c r="IB358" i="4"/>
  <c r="IA358" i="4"/>
  <c r="HZ358" i="4"/>
  <c r="HY358" i="4"/>
  <c r="HX358" i="4"/>
  <c r="HW358" i="4"/>
  <c r="HV358" i="4"/>
  <c r="HU358" i="4"/>
  <c r="HT358" i="4"/>
  <c r="HS358" i="4"/>
  <c r="HR358" i="4"/>
  <c r="HQ358" i="4"/>
  <c r="HP358" i="4"/>
  <c r="HO358" i="4"/>
  <c r="HN358" i="4"/>
  <c r="HM358" i="4"/>
  <c r="HL358" i="4"/>
  <c r="HK358" i="4"/>
  <c r="HJ358" i="4"/>
  <c r="HI358" i="4"/>
  <c r="HH358" i="4"/>
  <c r="HG358" i="4"/>
  <c r="HF358" i="4"/>
  <c r="HE358" i="4"/>
  <c r="HD358" i="4"/>
  <c r="HC358" i="4"/>
  <c r="HB358" i="4"/>
  <c r="HA358" i="4"/>
  <c r="GZ358" i="4"/>
  <c r="GY358" i="4"/>
  <c r="GX358" i="4"/>
  <c r="GW358" i="4"/>
  <c r="GV358" i="4"/>
  <c r="GU358" i="4"/>
  <c r="GT358" i="4"/>
  <c r="GS358" i="4"/>
  <c r="GR358" i="4"/>
  <c r="GQ358" i="4"/>
  <c r="GP358" i="4"/>
  <c r="GO358" i="4"/>
  <c r="GN358" i="4"/>
  <c r="GM358" i="4"/>
  <c r="GL358" i="4"/>
  <c r="GK358" i="4"/>
  <c r="GJ358" i="4"/>
  <c r="GI358" i="4"/>
  <c r="GH358" i="4"/>
  <c r="GG358" i="4"/>
  <c r="GF358" i="4"/>
  <c r="GE358" i="4"/>
  <c r="GD358" i="4"/>
  <c r="GC358" i="4"/>
  <c r="GB358" i="4"/>
  <c r="GA358" i="4"/>
  <c r="FZ358" i="4"/>
  <c r="FY358" i="4"/>
  <c r="FX358" i="4"/>
  <c r="FW358" i="4"/>
  <c r="FV358" i="4"/>
  <c r="FU358" i="4"/>
  <c r="FT358" i="4"/>
  <c r="FS358" i="4"/>
  <c r="FR358" i="4"/>
  <c r="FQ358" i="4"/>
  <c r="FP358" i="4"/>
  <c r="FO358" i="4"/>
  <c r="FN358" i="4"/>
  <c r="FM358" i="4"/>
  <c r="FL358" i="4"/>
  <c r="FK358" i="4"/>
  <c r="FJ358" i="4"/>
  <c r="FI358" i="4"/>
  <c r="FH358" i="4"/>
  <c r="FG358" i="4"/>
  <c r="FF358" i="4"/>
  <c r="FE358" i="4"/>
  <c r="FD358" i="4"/>
  <c r="FC358" i="4"/>
  <c r="FB358" i="4"/>
  <c r="FA358" i="4"/>
  <c r="EZ358" i="4"/>
  <c r="EY358" i="4"/>
  <c r="EX358" i="4"/>
  <c r="EW358" i="4"/>
  <c r="EV358" i="4"/>
  <c r="EU358" i="4"/>
  <c r="ET358" i="4"/>
  <c r="ES358" i="4"/>
  <c r="ER358" i="4"/>
  <c r="EQ358" i="4"/>
  <c r="EP358" i="4"/>
  <c r="EO358" i="4"/>
  <c r="EN358" i="4"/>
  <c r="EM358" i="4"/>
  <c r="EL358" i="4"/>
  <c r="EK358" i="4"/>
  <c r="EJ358" i="4"/>
  <c r="EI358" i="4"/>
  <c r="EH358" i="4"/>
  <c r="EG358" i="4"/>
  <c r="EF358" i="4"/>
  <c r="EE358" i="4"/>
  <c r="ED358" i="4"/>
  <c r="EC358" i="4"/>
  <c r="EB358" i="4"/>
  <c r="EA358" i="4"/>
  <c r="DZ358" i="4"/>
  <c r="DY358" i="4"/>
  <c r="DX358" i="4"/>
  <c r="DW358" i="4"/>
  <c r="DV358" i="4"/>
  <c r="DU358" i="4"/>
  <c r="DT358" i="4"/>
  <c r="DS358" i="4"/>
  <c r="DR358" i="4"/>
  <c r="DQ358" i="4"/>
  <c r="DP358" i="4"/>
  <c r="DO358" i="4"/>
  <c r="DN358" i="4"/>
  <c r="DM358" i="4"/>
  <c r="DL358" i="4"/>
  <c r="DK358" i="4"/>
  <c r="DJ358" i="4"/>
  <c r="DI358" i="4"/>
  <c r="DH358" i="4"/>
  <c r="DG358" i="4"/>
  <c r="DF358" i="4"/>
  <c r="DE358" i="4"/>
  <c r="DD358" i="4"/>
  <c r="DC358" i="4"/>
  <c r="DB358" i="4"/>
  <c r="DA358" i="4"/>
  <c r="CZ358" i="4"/>
  <c r="CY358" i="4"/>
  <c r="CX358" i="4"/>
  <c r="CW358" i="4"/>
  <c r="CV358" i="4"/>
  <c r="CU358" i="4"/>
  <c r="CT358" i="4"/>
  <c r="CS358" i="4"/>
  <c r="CR358" i="4"/>
  <c r="CQ358" i="4"/>
  <c r="CP358" i="4"/>
  <c r="CO358" i="4"/>
  <c r="CN358" i="4"/>
  <c r="CM358" i="4"/>
  <c r="CL358" i="4"/>
  <c r="CK358" i="4"/>
  <c r="CJ358" i="4"/>
  <c r="CI358" i="4"/>
  <c r="CH358" i="4"/>
  <c r="CG358" i="4"/>
  <c r="CF358" i="4"/>
  <c r="CE358" i="4"/>
  <c r="CD358" i="4"/>
  <c r="CC358" i="4"/>
  <c r="CB358" i="4"/>
  <c r="CA358" i="4"/>
  <c r="BZ358" i="4"/>
  <c r="BY358" i="4"/>
  <c r="BX358" i="4"/>
  <c r="BW358" i="4"/>
  <c r="BV358" i="4"/>
  <c r="BU358" i="4"/>
  <c r="BT358" i="4"/>
  <c r="BS358" i="4"/>
  <c r="BR358" i="4"/>
  <c r="BQ358" i="4"/>
  <c r="BP358" i="4"/>
  <c r="BO358" i="4"/>
  <c r="BN358" i="4"/>
  <c r="BM358" i="4"/>
  <c r="BL358" i="4"/>
  <c r="BK358" i="4"/>
  <c r="BJ358" i="4"/>
  <c r="BI358" i="4"/>
  <c r="BH358" i="4"/>
  <c r="BG358" i="4"/>
  <c r="BF358" i="4"/>
  <c r="BE358" i="4"/>
  <c r="BD358" i="4"/>
  <c r="BC358" i="4"/>
  <c r="BB358" i="4"/>
  <c r="BA358" i="4"/>
  <c r="AZ358" i="4"/>
  <c r="AY358" i="4"/>
  <c r="AX358" i="4"/>
  <c r="AW358" i="4"/>
  <c r="AV358" i="4"/>
  <c r="AU358" i="4"/>
  <c r="AT358" i="4"/>
  <c r="AS358" i="4"/>
  <c r="AR358" i="4"/>
  <c r="AQ358" i="4"/>
  <c r="AP358" i="4"/>
  <c r="AO358" i="4"/>
  <c r="AN358" i="4"/>
  <c r="AM358" i="4"/>
  <c r="AL358" i="4"/>
  <c r="AK358" i="4"/>
  <c r="AJ358" i="4"/>
  <c r="AI358" i="4"/>
  <c r="AH358" i="4"/>
  <c r="AG358" i="4"/>
  <c r="AF358" i="4"/>
  <c r="AE358" i="4"/>
  <c r="AD358" i="4"/>
  <c r="AC358" i="4"/>
  <c r="AB358" i="4"/>
  <c r="AA358" i="4"/>
  <c r="Z358" i="4"/>
  <c r="Y358" i="4"/>
  <c r="X358" i="4"/>
  <c r="W358" i="4"/>
  <c r="V358" i="4"/>
  <c r="U358" i="4"/>
  <c r="T358" i="4"/>
  <c r="S358" i="4"/>
  <c r="R358" i="4"/>
  <c r="Q358" i="4"/>
  <c r="P358" i="4"/>
  <c r="O358" i="4"/>
  <c r="N358" i="4"/>
  <c r="M358" i="4"/>
  <c r="L358" i="4"/>
  <c r="K358" i="4"/>
  <c r="J358" i="4"/>
  <c r="I358" i="4"/>
  <c r="H358" i="4"/>
  <c r="G358" i="4"/>
  <c r="F358" i="4"/>
  <c r="E358" i="4"/>
  <c r="D358" i="4"/>
  <c r="C358" i="4"/>
  <c r="B358" i="4"/>
  <c r="Y357" i="4"/>
  <c r="X357" i="4"/>
  <c r="W357" i="4"/>
  <c r="V357" i="4"/>
  <c r="U357" i="4"/>
  <c r="T357" i="4"/>
  <c r="S357" i="4"/>
  <c r="R357" i="4"/>
  <c r="Q357" i="4"/>
  <c r="P357" i="4"/>
  <c r="O357" i="4"/>
  <c r="N357" i="4"/>
  <c r="M357" i="4"/>
  <c r="L357" i="4"/>
  <c r="K357" i="4"/>
  <c r="J357" i="4"/>
  <c r="I357" i="4"/>
  <c r="H357" i="4"/>
  <c r="G357" i="4"/>
  <c r="F357" i="4"/>
  <c r="E357" i="4"/>
  <c r="D357" i="4"/>
  <c r="C357" i="4"/>
  <c r="B357" i="4"/>
  <c r="HQ356" i="4"/>
  <c r="EO356" i="4"/>
  <c r="Y356" i="4"/>
  <c r="X356" i="4"/>
  <c r="W356" i="4"/>
  <c r="V356" i="4"/>
  <c r="U356" i="4"/>
  <c r="T356" i="4"/>
  <c r="S356" i="4"/>
  <c r="R356" i="4"/>
  <c r="Q356" i="4"/>
  <c r="P356" i="4"/>
  <c r="O356" i="4"/>
  <c r="N356" i="4"/>
  <c r="M356" i="4"/>
  <c r="L356" i="4"/>
  <c r="K356" i="4"/>
  <c r="J356" i="4"/>
  <c r="I356" i="4"/>
  <c r="H356" i="4"/>
  <c r="G356" i="4"/>
  <c r="F356" i="4"/>
  <c r="E356" i="4"/>
  <c r="D356" i="4"/>
  <c r="C356" i="4"/>
  <c r="B356" i="4"/>
  <c r="JF355" i="4"/>
  <c r="JE355" i="4"/>
  <c r="JD355" i="4"/>
  <c r="JC355" i="4"/>
  <c r="JB355" i="4"/>
  <c r="JA355" i="4"/>
  <c r="IZ355" i="4"/>
  <c r="IY355" i="4"/>
  <c r="IX355" i="4"/>
  <c r="IW355" i="4"/>
  <c r="IV355" i="4"/>
  <c r="IU355" i="4"/>
  <c r="IT355" i="4"/>
  <c r="IS355" i="4"/>
  <c r="IR355" i="4"/>
  <c r="IQ355" i="4"/>
  <c r="IP355" i="4"/>
  <c r="IO355" i="4"/>
  <c r="IN355" i="4"/>
  <c r="IM355" i="4"/>
  <c r="IL355" i="4"/>
  <c r="IK355" i="4"/>
  <c r="IJ355" i="4"/>
  <c r="II355" i="4"/>
  <c r="IH355" i="4"/>
  <c r="IG355" i="4"/>
  <c r="IF355" i="4"/>
  <c r="IE355" i="4"/>
  <c r="ID355" i="4"/>
  <c r="IC355" i="4"/>
  <c r="IB355" i="4"/>
  <c r="IA355" i="4"/>
  <c r="HZ355" i="4"/>
  <c r="HY355" i="4"/>
  <c r="HX355" i="4"/>
  <c r="HW355" i="4"/>
  <c r="HV355" i="4"/>
  <c r="HU355" i="4"/>
  <c r="HT355" i="4"/>
  <c r="HS355" i="4"/>
  <c r="HR355" i="4"/>
  <c r="HQ355" i="4"/>
  <c r="HP355" i="4"/>
  <c r="HO355" i="4"/>
  <c r="HN355" i="4"/>
  <c r="HM355" i="4"/>
  <c r="HL355" i="4"/>
  <c r="HK355" i="4"/>
  <c r="HJ355" i="4"/>
  <c r="HI355" i="4"/>
  <c r="HH355" i="4"/>
  <c r="HG355" i="4"/>
  <c r="HF355" i="4"/>
  <c r="HE355" i="4"/>
  <c r="HD355" i="4"/>
  <c r="HC355" i="4"/>
  <c r="HB355" i="4"/>
  <c r="HA355" i="4"/>
  <c r="GZ355" i="4"/>
  <c r="GY355" i="4"/>
  <c r="GX355" i="4"/>
  <c r="GW355" i="4"/>
  <c r="GV355" i="4"/>
  <c r="GU355" i="4"/>
  <c r="GT355" i="4"/>
  <c r="GS355" i="4"/>
  <c r="GR355" i="4"/>
  <c r="GQ355" i="4"/>
  <c r="GP355" i="4"/>
  <c r="GO355" i="4"/>
  <c r="GN355" i="4"/>
  <c r="GM355" i="4"/>
  <c r="GL355" i="4"/>
  <c r="GK355" i="4"/>
  <c r="GJ355" i="4"/>
  <c r="GI355" i="4"/>
  <c r="GH355" i="4"/>
  <c r="GG355" i="4"/>
  <c r="GF355" i="4"/>
  <c r="GE355" i="4"/>
  <c r="GD355" i="4"/>
  <c r="GC355" i="4"/>
  <c r="GB355" i="4"/>
  <c r="GA355" i="4"/>
  <c r="FZ355" i="4"/>
  <c r="FY355" i="4"/>
  <c r="FX355" i="4"/>
  <c r="FW355" i="4"/>
  <c r="FV355" i="4"/>
  <c r="FU355" i="4"/>
  <c r="FT355" i="4"/>
  <c r="FS355" i="4"/>
  <c r="FR355" i="4"/>
  <c r="FQ355" i="4"/>
  <c r="FP355" i="4"/>
  <c r="FO355" i="4"/>
  <c r="FN355" i="4"/>
  <c r="FM355" i="4"/>
  <c r="FL355" i="4"/>
  <c r="FK355" i="4"/>
  <c r="FJ355" i="4"/>
  <c r="FI355" i="4"/>
  <c r="FH355" i="4"/>
  <c r="FG355" i="4"/>
  <c r="FF355" i="4"/>
  <c r="FE355" i="4"/>
  <c r="FD355" i="4"/>
  <c r="FC355" i="4"/>
  <c r="FB355" i="4"/>
  <c r="FA355" i="4"/>
  <c r="EZ355" i="4"/>
  <c r="EY355" i="4"/>
  <c r="EX355" i="4"/>
  <c r="EW355" i="4"/>
  <c r="EV355" i="4"/>
  <c r="EU355" i="4"/>
  <c r="ET355" i="4"/>
  <c r="ES355" i="4"/>
  <c r="ER355" i="4"/>
  <c r="EQ355" i="4"/>
  <c r="EP355" i="4"/>
  <c r="EO355" i="4"/>
  <c r="EN355" i="4"/>
  <c r="EM355" i="4"/>
  <c r="EL355" i="4"/>
  <c r="EK355" i="4"/>
  <c r="EJ355" i="4"/>
  <c r="EI355" i="4"/>
  <c r="EH355" i="4"/>
  <c r="EG355" i="4"/>
  <c r="EF355" i="4"/>
  <c r="EE355" i="4"/>
  <c r="ED355" i="4"/>
  <c r="EC355" i="4"/>
  <c r="EB355" i="4"/>
  <c r="EA355" i="4"/>
  <c r="DZ355" i="4"/>
  <c r="DY355" i="4"/>
  <c r="DX355" i="4"/>
  <c r="DW355" i="4"/>
  <c r="DV355" i="4"/>
  <c r="DU355" i="4"/>
  <c r="DT355" i="4"/>
  <c r="DS355" i="4"/>
  <c r="DR355" i="4"/>
  <c r="DQ355" i="4"/>
  <c r="DP355" i="4"/>
  <c r="DO355" i="4"/>
  <c r="DN355" i="4"/>
  <c r="DM355" i="4"/>
  <c r="DL355" i="4"/>
  <c r="DK355" i="4"/>
  <c r="DJ355" i="4"/>
  <c r="DI355" i="4"/>
  <c r="DH355" i="4"/>
  <c r="DG355" i="4"/>
  <c r="DF355" i="4"/>
  <c r="DE355" i="4"/>
  <c r="DD355" i="4"/>
  <c r="DC355" i="4"/>
  <c r="DB355" i="4"/>
  <c r="DA355" i="4"/>
  <c r="CZ355" i="4"/>
  <c r="CY355" i="4"/>
  <c r="CX355" i="4"/>
  <c r="CW355" i="4"/>
  <c r="CV355" i="4"/>
  <c r="CU355" i="4"/>
  <c r="CT355" i="4"/>
  <c r="CS355" i="4"/>
  <c r="CR355" i="4"/>
  <c r="CQ355" i="4"/>
  <c r="CP355" i="4"/>
  <c r="CO355" i="4"/>
  <c r="CN355" i="4"/>
  <c r="CM355" i="4"/>
  <c r="CL355" i="4"/>
  <c r="CK355" i="4"/>
  <c r="CJ355" i="4"/>
  <c r="CI355" i="4"/>
  <c r="CH355" i="4"/>
  <c r="CG355" i="4"/>
  <c r="CF355" i="4"/>
  <c r="CE355" i="4"/>
  <c r="CD355" i="4"/>
  <c r="CC355" i="4"/>
  <c r="CB355" i="4"/>
  <c r="CA355" i="4"/>
  <c r="BZ355" i="4"/>
  <c r="BY355" i="4"/>
  <c r="BX355" i="4"/>
  <c r="BW355" i="4"/>
  <c r="BV355" i="4"/>
  <c r="BU355" i="4"/>
  <c r="BT355" i="4"/>
  <c r="BS355" i="4"/>
  <c r="BR355" i="4"/>
  <c r="BQ355" i="4"/>
  <c r="BP355" i="4"/>
  <c r="BO355" i="4"/>
  <c r="BN355" i="4"/>
  <c r="BM355" i="4"/>
  <c r="BL355" i="4"/>
  <c r="BK355" i="4"/>
  <c r="BJ355" i="4"/>
  <c r="BI355" i="4"/>
  <c r="BH355" i="4"/>
  <c r="BG355" i="4"/>
  <c r="BF355" i="4"/>
  <c r="BE355" i="4"/>
  <c r="BD355" i="4"/>
  <c r="BC355" i="4"/>
  <c r="BB355" i="4"/>
  <c r="BA355" i="4"/>
  <c r="AZ355" i="4"/>
  <c r="AY355" i="4"/>
  <c r="AX355" i="4"/>
  <c r="AW355" i="4"/>
  <c r="AV355" i="4"/>
  <c r="AU355" i="4"/>
  <c r="AT355" i="4"/>
  <c r="AS355" i="4"/>
  <c r="AR355" i="4"/>
  <c r="AQ355" i="4"/>
  <c r="AP355" i="4"/>
  <c r="AO355" i="4"/>
  <c r="AN355" i="4"/>
  <c r="AM355" i="4"/>
  <c r="AL355" i="4"/>
  <c r="AK355" i="4"/>
  <c r="AJ355" i="4"/>
  <c r="AI355" i="4"/>
  <c r="AH355" i="4"/>
  <c r="AG355" i="4"/>
  <c r="AF355" i="4"/>
  <c r="AE355" i="4"/>
  <c r="AD355" i="4"/>
  <c r="AC355" i="4"/>
  <c r="AB355" i="4"/>
  <c r="AA355" i="4"/>
  <c r="Z355" i="4"/>
  <c r="Y355" i="4"/>
  <c r="X355" i="4"/>
  <c r="W355" i="4"/>
  <c r="V355" i="4"/>
  <c r="U355" i="4"/>
  <c r="T355" i="4"/>
  <c r="S355" i="4"/>
  <c r="R355" i="4"/>
  <c r="Q355" i="4"/>
  <c r="P355" i="4"/>
  <c r="O355" i="4"/>
  <c r="N355" i="4"/>
  <c r="M355" i="4"/>
  <c r="L355" i="4"/>
  <c r="K355" i="4"/>
  <c r="J355" i="4"/>
  <c r="I355" i="4"/>
  <c r="H355" i="4"/>
  <c r="G355" i="4"/>
  <c r="F355" i="4"/>
  <c r="E355" i="4"/>
  <c r="D355" i="4"/>
  <c r="C355" i="4"/>
  <c r="B355" i="4"/>
  <c r="JF354" i="4"/>
  <c r="JE354" i="4"/>
  <c r="JD354" i="4"/>
  <c r="JC354" i="4"/>
  <c r="JB354" i="4"/>
  <c r="JA354" i="4"/>
  <c r="IZ354" i="4"/>
  <c r="IY354" i="4"/>
  <c r="IX354" i="4"/>
  <c r="IW354" i="4"/>
  <c r="IV354" i="4"/>
  <c r="IU354" i="4"/>
  <c r="IT354" i="4"/>
  <c r="IS354" i="4"/>
  <c r="IR354" i="4"/>
  <c r="IQ354" i="4"/>
  <c r="IP354" i="4"/>
  <c r="IO354" i="4"/>
  <c r="IN354" i="4"/>
  <c r="IM354" i="4"/>
  <c r="IL354" i="4"/>
  <c r="IK354" i="4"/>
  <c r="IJ354" i="4"/>
  <c r="II354" i="4"/>
  <c r="IH354" i="4"/>
  <c r="IG354" i="4"/>
  <c r="IF354" i="4"/>
  <c r="IE354" i="4"/>
  <c r="ID354" i="4"/>
  <c r="IC354" i="4"/>
  <c r="IB354" i="4"/>
  <c r="IA354" i="4"/>
  <c r="HZ354" i="4"/>
  <c r="HY354" i="4"/>
  <c r="HX354" i="4"/>
  <c r="HW354" i="4"/>
  <c r="HV354" i="4"/>
  <c r="HU354" i="4"/>
  <c r="HT354" i="4"/>
  <c r="HS354" i="4"/>
  <c r="HR354" i="4"/>
  <c r="HQ354" i="4"/>
  <c r="HP354" i="4"/>
  <c r="HO354" i="4"/>
  <c r="HN354" i="4"/>
  <c r="HM354" i="4"/>
  <c r="HL354" i="4"/>
  <c r="HK354" i="4"/>
  <c r="HJ354" i="4"/>
  <c r="HI354" i="4"/>
  <c r="HH354" i="4"/>
  <c r="HG354" i="4"/>
  <c r="HF354" i="4"/>
  <c r="HE354" i="4"/>
  <c r="HD354" i="4"/>
  <c r="HC354" i="4"/>
  <c r="HB354" i="4"/>
  <c r="HA354" i="4"/>
  <c r="GZ354" i="4"/>
  <c r="GY354" i="4"/>
  <c r="GX354" i="4"/>
  <c r="GW354" i="4"/>
  <c r="GV354" i="4"/>
  <c r="GU354" i="4"/>
  <c r="GT354" i="4"/>
  <c r="GS354" i="4"/>
  <c r="GR354" i="4"/>
  <c r="GQ354" i="4"/>
  <c r="GP354" i="4"/>
  <c r="GO354" i="4"/>
  <c r="GN354" i="4"/>
  <c r="GM354" i="4"/>
  <c r="GL354" i="4"/>
  <c r="GK354" i="4"/>
  <c r="GJ354" i="4"/>
  <c r="GI354" i="4"/>
  <c r="GH354" i="4"/>
  <c r="GG354" i="4"/>
  <c r="GF354" i="4"/>
  <c r="GE354" i="4"/>
  <c r="GD354" i="4"/>
  <c r="GC354" i="4"/>
  <c r="GB354" i="4"/>
  <c r="GA354" i="4"/>
  <c r="FZ354" i="4"/>
  <c r="FY354" i="4"/>
  <c r="FX354" i="4"/>
  <c r="FW354" i="4"/>
  <c r="FV354" i="4"/>
  <c r="FU354" i="4"/>
  <c r="FT354" i="4"/>
  <c r="FS354" i="4"/>
  <c r="FR354" i="4"/>
  <c r="FQ354" i="4"/>
  <c r="FP354" i="4"/>
  <c r="FO354" i="4"/>
  <c r="FN354" i="4"/>
  <c r="FM354" i="4"/>
  <c r="FL354" i="4"/>
  <c r="FK354" i="4"/>
  <c r="FJ354" i="4"/>
  <c r="FI354" i="4"/>
  <c r="FH354" i="4"/>
  <c r="FG354" i="4"/>
  <c r="FF354" i="4"/>
  <c r="FE354" i="4"/>
  <c r="FD354" i="4"/>
  <c r="FC354" i="4"/>
  <c r="FB354" i="4"/>
  <c r="FA354" i="4"/>
  <c r="EZ354" i="4"/>
  <c r="EY354" i="4"/>
  <c r="EX354" i="4"/>
  <c r="EW354" i="4"/>
  <c r="EV354" i="4"/>
  <c r="EU354" i="4"/>
  <c r="ET354" i="4"/>
  <c r="ES354" i="4"/>
  <c r="ER354" i="4"/>
  <c r="EQ354" i="4"/>
  <c r="EP354" i="4"/>
  <c r="EO354" i="4"/>
  <c r="EN354" i="4"/>
  <c r="EM354" i="4"/>
  <c r="EL354" i="4"/>
  <c r="EK354" i="4"/>
  <c r="EJ354" i="4"/>
  <c r="EI354" i="4"/>
  <c r="EH354" i="4"/>
  <c r="EG354" i="4"/>
  <c r="EF354" i="4"/>
  <c r="EE354" i="4"/>
  <c r="ED354" i="4"/>
  <c r="EC354" i="4"/>
  <c r="EB354" i="4"/>
  <c r="EA354" i="4"/>
  <c r="DZ354" i="4"/>
  <c r="DY354" i="4"/>
  <c r="DX354" i="4"/>
  <c r="DW354" i="4"/>
  <c r="DV354" i="4"/>
  <c r="DU354" i="4"/>
  <c r="DT354" i="4"/>
  <c r="DS354" i="4"/>
  <c r="DR354" i="4"/>
  <c r="DQ354" i="4"/>
  <c r="DP354" i="4"/>
  <c r="DO354" i="4"/>
  <c r="DN354" i="4"/>
  <c r="DM354" i="4"/>
  <c r="DL354" i="4"/>
  <c r="DK354" i="4"/>
  <c r="DJ354" i="4"/>
  <c r="DI354" i="4"/>
  <c r="DH354" i="4"/>
  <c r="DG354" i="4"/>
  <c r="DF354" i="4"/>
  <c r="DE354" i="4"/>
  <c r="DD354" i="4"/>
  <c r="DC354" i="4"/>
  <c r="DB354" i="4"/>
  <c r="DA354" i="4"/>
  <c r="CZ354" i="4"/>
  <c r="CY354" i="4"/>
  <c r="CX354" i="4"/>
  <c r="CW354" i="4"/>
  <c r="CV354" i="4"/>
  <c r="CU354" i="4"/>
  <c r="CT354" i="4"/>
  <c r="CS354" i="4"/>
  <c r="CR354" i="4"/>
  <c r="CQ354" i="4"/>
  <c r="CP354" i="4"/>
  <c r="CO354" i="4"/>
  <c r="CN354" i="4"/>
  <c r="CM354" i="4"/>
  <c r="CL354" i="4"/>
  <c r="CK354" i="4"/>
  <c r="CJ354" i="4"/>
  <c r="CI354" i="4"/>
  <c r="CH354" i="4"/>
  <c r="CG354" i="4"/>
  <c r="CF354" i="4"/>
  <c r="CE354" i="4"/>
  <c r="CD354" i="4"/>
  <c r="CC354" i="4"/>
  <c r="CB354" i="4"/>
  <c r="CA354" i="4"/>
  <c r="BZ354" i="4"/>
  <c r="BY354" i="4"/>
  <c r="BX354" i="4"/>
  <c r="BW354" i="4"/>
  <c r="BV354" i="4"/>
  <c r="BU354" i="4"/>
  <c r="BT354" i="4"/>
  <c r="BS354" i="4"/>
  <c r="BR354" i="4"/>
  <c r="BQ354" i="4"/>
  <c r="BP354" i="4"/>
  <c r="BO354" i="4"/>
  <c r="BN354" i="4"/>
  <c r="BM354" i="4"/>
  <c r="BL354" i="4"/>
  <c r="BK354" i="4"/>
  <c r="BJ354" i="4"/>
  <c r="BI354" i="4"/>
  <c r="BH354" i="4"/>
  <c r="BG354" i="4"/>
  <c r="BF354" i="4"/>
  <c r="BE354" i="4"/>
  <c r="BD354" i="4"/>
  <c r="BC354" i="4"/>
  <c r="BB354" i="4"/>
  <c r="BA354" i="4"/>
  <c r="AZ354" i="4"/>
  <c r="AY354" i="4"/>
  <c r="AX354" i="4"/>
  <c r="AW354" i="4"/>
  <c r="AV354" i="4"/>
  <c r="AU354" i="4"/>
  <c r="AT354" i="4"/>
  <c r="AS354" i="4"/>
  <c r="AR354" i="4"/>
  <c r="AQ354" i="4"/>
  <c r="AP354" i="4"/>
  <c r="AO354" i="4"/>
  <c r="AN354" i="4"/>
  <c r="AM354" i="4"/>
  <c r="AL354" i="4"/>
  <c r="AK354" i="4"/>
  <c r="AJ354" i="4"/>
  <c r="AI354" i="4"/>
  <c r="AH354" i="4"/>
  <c r="AG354" i="4"/>
  <c r="AF354" i="4"/>
  <c r="AE354" i="4"/>
  <c r="AD354" i="4"/>
  <c r="AC354" i="4"/>
  <c r="AB354" i="4"/>
  <c r="AA354" i="4"/>
  <c r="Z354" i="4"/>
  <c r="Y354" i="4"/>
  <c r="X354" i="4"/>
  <c r="W354" i="4"/>
  <c r="V354" i="4"/>
  <c r="U354" i="4"/>
  <c r="T354" i="4"/>
  <c r="S354" i="4"/>
  <c r="R354" i="4"/>
  <c r="Q354" i="4"/>
  <c r="P354" i="4"/>
  <c r="O354" i="4"/>
  <c r="N354" i="4"/>
  <c r="M354" i="4"/>
  <c r="L354" i="4"/>
  <c r="K354" i="4"/>
  <c r="J354" i="4"/>
  <c r="I354" i="4"/>
  <c r="H354" i="4"/>
  <c r="G354" i="4"/>
  <c r="F354" i="4"/>
  <c r="E354" i="4"/>
  <c r="D354" i="4"/>
  <c r="C354" i="4"/>
  <c r="B354" i="4"/>
  <c r="JF353" i="4"/>
  <c r="JE353" i="4"/>
  <c r="JD353" i="4"/>
  <c r="JC353" i="4"/>
  <c r="JB353" i="4"/>
  <c r="JA353" i="4"/>
  <c r="IZ353" i="4"/>
  <c r="IY353" i="4"/>
  <c r="IX353" i="4"/>
  <c r="IW353" i="4"/>
  <c r="IV353" i="4"/>
  <c r="IU353" i="4"/>
  <c r="IT353" i="4"/>
  <c r="IS353" i="4"/>
  <c r="IR353" i="4"/>
  <c r="IQ353" i="4"/>
  <c r="IP353" i="4"/>
  <c r="IO353" i="4"/>
  <c r="IN353" i="4"/>
  <c r="IM353" i="4"/>
  <c r="IL353" i="4"/>
  <c r="IK353" i="4"/>
  <c r="IJ353" i="4"/>
  <c r="II353" i="4"/>
  <c r="IH353" i="4"/>
  <c r="IG353" i="4"/>
  <c r="IF353" i="4"/>
  <c r="IE353" i="4"/>
  <c r="ID353" i="4"/>
  <c r="IC353" i="4"/>
  <c r="IB353" i="4"/>
  <c r="IA353" i="4"/>
  <c r="HZ353" i="4"/>
  <c r="HY353" i="4"/>
  <c r="HX353" i="4"/>
  <c r="HW353" i="4"/>
  <c r="HV353" i="4"/>
  <c r="HU353" i="4"/>
  <c r="HT353" i="4"/>
  <c r="HS353" i="4"/>
  <c r="HR353" i="4"/>
  <c r="HQ353" i="4"/>
  <c r="HP353" i="4"/>
  <c r="HO353" i="4"/>
  <c r="HN353" i="4"/>
  <c r="HM353" i="4"/>
  <c r="HL353" i="4"/>
  <c r="HK353" i="4"/>
  <c r="HJ353" i="4"/>
  <c r="HI353" i="4"/>
  <c r="HH353" i="4"/>
  <c r="HG353" i="4"/>
  <c r="HF353" i="4"/>
  <c r="HE353" i="4"/>
  <c r="HD353" i="4"/>
  <c r="HC353" i="4"/>
  <c r="HB353" i="4"/>
  <c r="HA353" i="4"/>
  <c r="GZ353" i="4"/>
  <c r="GY353" i="4"/>
  <c r="GX353" i="4"/>
  <c r="GW353" i="4"/>
  <c r="GV353" i="4"/>
  <c r="GU353" i="4"/>
  <c r="GT353" i="4"/>
  <c r="GS353" i="4"/>
  <c r="GR353" i="4"/>
  <c r="GQ353" i="4"/>
  <c r="GP353" i="4"/>
  <c r="GO353" i="4"/>
  <c r="GN353" i="4"/>
  <c r="GM353" i="4"/>
  <c r="GL353" i="4"/>
  <c r="GK353" i="4"/>
  <c r="GJ353" i="4"/>
  <c r="GI353" i="4"/>
  <c r="GH353" i="4"/>
  <c r="GG353" i="4"/>
  <c r="GF353" i="4"/>
  <c r="GE353" i="4"/>
  <c r="GD353" i="4"/>
  <c r="GC353" i="4"/>
  <c r="GB353" i="4"/>
  <c r="GA353" i="4"/>
  <c r="FZ353" i="4"/>
  <c r="FY353" i="4"/>
  <c r="FX353" i="4"/>
  <c r="FW353" i="4"/>
  <c r="FV353" i="4"/>
  <c r="FU353" i="4"/>
  <c r="FT353" i="4"/>
  <c r="FS353" i="4"/>
  <c r="FR353" i="4"/>
  <c r="FQ353" i="4"/>
  <c r="FP353" i="4"/>
  <c r="FO353" i="4"/>
  <c r="FN353" i="4"/>
  <c r="FM353" i="4"/>
  <c r="FL353" i="4"/>
  <c r="FK353" i="4"/>
  <c r="FJ353" i="4"/>
  <c r="FI353" i="4"/>
  <c r="FH353" i="4"/>
  <c r="FG353" i="4"/>
  <c r="FF353" i="4"/>
  <c r="FE353" i="4"/>
  <c r="FD353" i="4"/>
  <c r="FC353" i="4"/>
  <c r="FB353" i="4"/>
  <c r="FA353" i="4"/>
  <c r="EZ353" i="4"/>
  <c r="EY353" i="4"/>
  <c r="EX353" i="4"/>
  <c r="EW353" i="4"/>
  <c r="EV353" i="4"/>
  <c r="EU353" i="4"/>
  <c r="ET353" i="4"/>
  <c r="ES353" i="4"/>
  <c r="ER353" i="4"/>
  <c r="EQ353" i="4"/>
  <c r="EP353" i="4"/>
  <c r="EO353" i="4"/>
  <c r="EN353" i="4"/>
  <c r="EM353" i="4"/>
  <c r="EL353" i="4"/>
  <c r="EK353" i="4"/>
  <c r="EJ353" i="4"/>
  <c r="EI353" i="4"/>
  <c r="EH353" i="4"/>
  <c r="EG353" i="4"/>
  <c r="EF353" i="4"/>
  <c r="EE353" i="4"/>
  <c r="ED353" i="4"/>
  <c r="EC353" i="4"/>
  <c r="EB353" i="4"/>
  <c r="EA353" i="4"/>
  <c r="DZ353" i="4"/>
  <c r="DY353" i="4"/>
  <c r="DX353" i="4"/>
  <c r="DW353" i="4"/>
  <c r="DV353" i="4"/>
  <c r="DU353" i="4"/>
  <c r="DT353" i="4"/>
  <c r="DS353" i="4"/>
  <c r="DR353" i="4"/>
  <c r="DQ353" i="4"/>
  <c r="DP353" i="4"/>
  <c r="DO353" i="4"/>
  <c r="DN353" i="4"/>
  <c r="DM353" i="4"/>
  <c r="DL353" i="4"/>
  <c r="DK353" i="4"/>
  <c r="DJ353" i="4"/>
  <c r="DI353" i="4"/>
  <c r="DH353" i="4"/>
  <c r="DG353" i="4"/>
  <c r="DF353" i="4"/>
  <c r="DE353" i="4"/>
  <c r="DD353" i="4"/>
  <c r="DC353" i="4"/>
  <c r="DB353" i="4"/>
  <c r="DA353" i="4"/>
  <c r="CZ353" i="4"/>
  <c r="CY353" i="4"/>
  <c r="CX353" i="4"/>
  <c r="CW353" i="4"/>
  <c r="CV353" i="4"/>
  <c r="CU353" i="4"/>
  <c r="CT353" i="4"/>
  <c r="CS353" i="4"/>
  <c r="CR353" i="4"/>
  <c r="CQ353" i="4"/>
  <c r="CP353" i="4"/>
  <c r="CO353" i="4"/>
  <c r="CN353" i="4"/>
  <c r="CM353" i="4"/>
  <c r="CL353" i="4"/>
  <c r="CK353" i="4"/>
  <c r="CJ353" i="4"/>
  <c r="CI353" i="4"/>
  <c r="CH353" i="4"/>
  <c r="CG353" i="4"/>
  <c r="CF353" i="4"/>
  <c r="CE353" i="4"/>
  <c r="CD353" i="4"/>
  <c r="CC353" i="4"/>
  <c r="CB353" i="4"/>
  <c r="CA353" i="4"/>
  <c r="BZ353" i="4"/>
  <c r="BY353" i="4"/>
  <c r="BX353" i="4"/>
  <c r="BW353" i="4"/>
  <c r="BV353" i="4"/>
  <c r="BU353" i="4"/>
  <c r="BT353" i="4"/>
  <c r="BS353" i="4"/>
  <c r="BR353" i="4"/>
  <c r="BQ353" i="4"/>
  <c r="BP353" i="4"/>
  <c r="BO353" i="4"/>
  <c r="BN353" i="4"/>
  <c r="BM353" i="4"/>
  <c r="BL353" i="4"/>
  <c r="BK353" i="4"/>
  <c r="BJ353" i="4"/>
  <c r="BI353" i="4"/>
  <c r="BH353" i="4"/>
  <c r="BG353" i="4"/>
  <c r="BF353" i="4"/>
  <c r="BE353" i="4"/>
  <c r="BD353" i="4"/>
  <c r="BC353" i="4"/>
  <c r="BB353" i="4"/>
  <c r="BA353" i="4"/>
  <c r="AZ353" i="4"/>
  <c r="AY353" i="4"/>
  <c r="AX353" i="4"/>
  <c r="AW353" i="4"/>
  <c r="AV353" i="4"/>
  <c r="AU353" i="4"/>
  <c r="AT353" i="4"/>
  <c r="AS353" i="4"/>
  <c r="AR353" i="4"/>
  <c r="AQ353" i="4"/>
  <c r="AP353" i="4"/>
  <c r="AO353" i="4"/>
  <c r="AN353" i="4"/>
  <c r="AM353" i="4"/>
  <c r="AL353" i="4"/>
  <c r="AK353" i="4"/>
  <c r="AJ353" i="4"/>
  <c r="AI353" i="4"/>
  <c r="AH353" i="4"/>
  <c r="AG353" i="4"/>
  <c r="AF353" i="4"/>
  <c r="AE353" i="4"/>
  <c r="AD353" i="4"/>
  <c r="AC353" i="4"/>
  <c r="AB353" i="4"/>
  <c r="AA353" i="4"/>
  <c r="Z353" i="4"/>
  <c r="Y353" i="4"/>
  <c r="X353" i="4"/>
  <c r="W353" i="4"/>
  <c r="V353" i="4"/>
  <c r="U353" i="4"/>
  <c r="T353" i="4"/>
  <c r="S353" i="4"/>
  <c r="R353" i="4"/>
  <c r="Q353" i="4"/>
  <c r="P353" i="4"/>
  <c r="O353" i="4"/>
  <c r="N353" i="4"/>
  <c r="M353" i="4"/>
  <c r="L353" i="4"/>
  <c r="K353" i="4"/>
  <c r="J353" i="4"/>
  <c r="I353" i="4"/>
  <c r="H353" i="4"/>
  <c r="G353" i="4"/>
  <c r="F353" i="4"/>
  <c r="E353" i="4"/>
  <c r="D353" i="4"/>
  <c r="C353" i="4"/>
  <c r="B353" i="4"/>
  <c r="Y351" i="4"/>
  <c r="X351" i="4"/>
  <c r="W351" i="4"/>
  <c r="V351" i="4"/>
  <c r="U351" i="4"/>
  <c r="T351" i="4"/>
  <c r="S351" i="4"/>
  <c r="R351" i="4"/>
  <c r="Q351" i="4"/>
  <c r="P351" i="4"/>
  <c r="O351" i="4"/>
  <c r="N351" i="4"/>
  <c r="M351" i="4"/>
  <c r="L351" i="4"/>
  <c r="K351" i="4"/>
  <c r="J351" i="4"/>
  <c r="I351" i="4"/>
  <c r="H351" i="4"/>
  <c r="G351" i="4"/>
  <c r="F351" i="4"/>
  <c r="E351" i="4"/>
  <c r="D351" i="4"/>
  <c r="C351" i="4"/>
  <c r="B351" i="4"/>
  <c r="JF350" i="4"/>
  <c r="JE350" i="4"/>
  <c r="JD350" i="4"/>
  <c r="JC350" i="4"/>
  <c r="JB350" i="4"/>
  <c r="JA350" i="4"/>
  <c r="IZ350" i="4"/>
  <c r="IY350" i="4"/>
  <c r="IX350" i="4"/>
  <c r="IW350" i="4"/>
  <c r="IV350" i="4"/>
  <c r="IU350" i="4"/>
  <c r="IT350" i="4"/>
  <c r="IS350" i="4"/>
  <c r="IR350" i="4"/>
  <c r="IQ350" i="4"/>
  <c r="IP350" i="4"/>
  <c r="IO350" i="4"/>
  <c r="IN350" i="4"/>
  <c r="IM350" i="4"/>
  <c r="IL350" i="4"/>
  <c r="IK350" i="4"/>
  <c r="IJ350" i="4"/>
  <c r="II350" i="4"/>
  <c r="IH350" i="4"/>
  <c r="IG350" i="4"/>
  <c r="IF350" i="4"/>
  <c r="IE350" i="4"/>
  <c r="ID350" i="4"/>
  <c r="IC350" i="4"/>
  <c r="IB350" i="4"/>
  <c r="IA350" i="4"/>
  <c r="HZ350" i="4"/>
  <c r="HY350" i="4"/>
  <c r="HX350" i="4"/>
  <c r="HW350" i="4"/>
  <c r="HV350" i="4"/>
  <c r="HU350" i="4"/>
  <c r="HT350" i="4"/>
  <c r="HS350" i="4"/>
  <c r="HR350" i="4"/>
  <c r="HQ350" i="4"/>
  <c r="HP350" i="4"/>
  <c r="HO350" i="4"/>
  <c r="HN350" i="4"/>
  <c r="HM350" i="4"/>
  <c r="HL350" i="4"/>
  <c r="HK350" i="4"/>
  <c r="HJ350" i="4"/>
  <c r="HI350" i="4"/>
  <c r="HH350" i="4"/>
  <c r="HG350" i="4"/>
  <c r="HF350" i="4"/>
  <c r="HE350" i="4"/>
  <c r="HD350" i="4"/>
  <c r="HC350" i="4"/>
  <c r="HB350" i="4"/>
  <c r="HA350" i="4"/>
  <c r="GZ350" i="4"/>
  <c r="GY350" i="4"/>
  <c r="GX350" i="4"/>
  <c r="GW350" i="4"/>
  <c r="GV350" i="4"/>
  <c r="GU350" i="4"/>
  <c r="GT350" i="4"/>
  <c r="GS350" i="4"/>
  <c r="GR350" i="4"/>
  <c r="GQ350" i="4"/>
  <c r="GP350" i="4"/>
  <c r="GO350" i="4"/>
  <c r="GN350" i="4"/>
  <c r="GM350" i="4"/>
  <c r="GL350" i="4"/>
  <c r="GK350" i="4"/>
  <c r="GJ350" i="4"/>
  <c r="GI350" i="4"/>
  <c r="GH350" i="4"/>
  <c r="GG350" i="4"/>
  <c r="GF350" i="4"/>
  <c r="GE350" i="4"/>
  <c r="GD350" i="4"/>
  <c r="GC350" i="4"/>
  <c r="GB350" i="4"/>
  <c r="GA350" i="4"/>
  <c r="FZ350" i="4"/>
  <c r="FY350" i="4"/>
  <c r="FX350" i="4"/>
  <c r="FW350" i="4"/>
  <c r="FV350" i="4"/>
  <c r="FU350" i="4"/>
  <c r="FT350" i="4"/>
  <c r="FS350" i="4"/>
  <c r="FR350" i="4"/>
  <c r="FQ350" i="4"/>
  <c r="FP350" i="4"/>
  <c r="FO350" i="4"/>
  <c r="FN350" i="4"/>
  <c r="FM350" i="4"/>
  <c r="FL350" i="4"/>
  <c r="FK350" i="4"/>
  <c r="FJ350" i="4"/>
  <c r="JF349" i="4"/>
  <c r="JE349" i="4"/>
  <c r="JD349" i="4"/>
  <c r="JC349" i="4"/>
  <c r="JB349" i="4"/>
  <c r="JA349" i="4"/>
  <c r="IZ349" i="4"/>
  <c r="IY349" i="4"/>
  <c r="IX349" i="4"/>
  <c r="IW349" i="4"/>
  <c r="IV349" i="4"/>
  <c r="IU349" i="4"/>
  <c r="IT349" i="4"/>
  <c r="IS349" i="4"/>
  <c r="IR349" i="4"/>
  <c r="IQ349" i="4"/>
  <c r="IP349" i="4"/>
  <c r="IO349" i="4"/>
  <c r="IN349" i="4"/>
  <c r="IM349" i="4"/>
  <c r="IL349" i="4"/>
  <c r="IK349" i="4"/>
  <c r="IJ349" i="4"/>
  <c r="II349" i="4"/>
  <c r="IH349" i="4"/>
  <c r="IG349" i="4"/>
  <c r="IF349" i="4"/>
  <c r="IE349" i="4"/>
  <c r="ID349" i="4"/>
  <c r="IC349" i="4"/>
  <c r="IB349" i="4"/>
  <c r="IA349" i="4"/>
  <c r="HZ349" i="4"/>
  <c r="HY349" i="4"/>
  <c r="HX349" i="4"/>
  <c r="HW349" i="4"/>
  <c r="HV349" i="4"/>
  <c r="HU349" i="4"/>
  <c r="HT349" i="4"/>
  <c r="HS349" i="4"/>
  <c r="HR349" i="4"/>
  <c r="HQ349" i="4"/>
  <c r="HP349" i="4"/>
  <c r="HO349" i="4"/>
  <c r="HN349" i="4"/>
  <c r="HM349" i="4"/>
  <c r="HL349" i="4"/>
  <c r="HK349" i="4"/>
  <c r="HJ349" i="4"/>
  <c r="HI349" i="4"/>
  <c r="HH349" i="4"/>
  <c r="HG349" i="4"/>
  <c r="HF349" i="4"/>
  <c r="HE349" i="4"/>
  <c r="HD349" i="4"/>
  <c r="HC349" i="4"/>
  <c r="HB349" i="4"/>
  <c r="HA349" i="4"/>
  <c r="GZ349" i="4"/>
  <c r="GY349" i="4"/>
  <c r="GX349" i="4"/>
  <c r="GW349" i="4"/>
  <c r="GV349" i="4"/>
  <c r="GU349" i="4"/>
  <c r="GT349" i="4"/>
  <c r="GS349" i="4"/>
  <c r="GR349" i="4"/>
  <c r="GQ349" i="4"/>
  <c r="GP349" i="4"/>
  <c r="GO349" i="4"/>
  <c r="GN349" i="4"/>
  <c r="GM349" i="4"/>
  <c r="GL349" i="4"/>
  <c r="GK349" i="4"/>
  <c r="GJ349" i="4"/>
  <c r="GI349" i="4"/>
  <c r="GH349" i="4"/>
  <c r="GG349" i="4"/>
  <c r="GF349" i="4"/>
  <c r="GE349" i="4"/>
  <c r="GD349" i="4"/>
  <c r="GC349" i="4"/>
  <c r="GB349" i="4"/>
  <c r="GA349" i="4"/>
  <c r="FZ349" i="4"/>
  <c r="FY349" i="4"/>
  <c r="FX349" i="4"/>
  <c r="FW349" i="4"/>
  <c r="FV349" i="4"/>
  <c r="FU349" i="4"/>
  <c r="FT349" i="4"/>
  <c r="FS349" i="4"/>
  <c r="FR349" i="4"/>
  <c r="FQ349" i="4"/>
  <c r="FP349" i="4"/>
  <c r="FO349" i="4"/>
  <c r="FN349" i="4"/>
  <c r="FM349" i="4"/>
  <c r="FL349" i="4"/>
  <c r="FK349" i="4"/>
  <c r="FJ349" i="4"/>
  <c r="JF348" i="4"/>
  <c r="JE348" i="4"/>
  <c r="JD348" i="4"/>
  <c r="JC348" i="4"/>
  <c r="JB348" i="4"/>
  <c r="JA348" i="4"/>
  <c r="IZ348" i="4"/>
  <c r="IY348" i="4"/>
  <c r="IX348" i="4"/>
  <c r="IW348" i="4"/>
  <c r="IV348" i="4"/>
  <c r="IU348" i="4"/>
  <c r="IT348" i="4"/>
  <c r="IS348" i="4"/>
  <c r="IR348" i="4"/>
  <c r="IQ348" i="4"/>
  <c r="IP348" i="4"/>
  <c r="IO348" i="4"/>
  <c r="IN348" i="4"/>
  <c r="IM348" i="4"/>
  <c r="IL348" i="4"/>
  <c r="IK348" i="4"/>
  <c r="IJ348" i="4"/>
  <c r="II348" i="4"/>
  <c r="IH348" i="4"/>
  <c r="IG348" i="4"/>
  <c r="IF348" i="4"/>
  <c r="IE348" i="4"/>
  <c r="ID348" i="4"/>
  <c r="IC348" i="4"/>
  <c r="IB348" i="4"/>
  <c r="IA348" i="4"/>
  <c r="HZ348" i="4"/>
  <c r="HY348" i="4"/>
  <c r="HX348" i="4"/>
  <c r="HW348" i="4"/>
  <c r="HV348" i="4"/>
  <c r="HU348" i="4"/>
  <c r="HT348" i="4"/>
  <c r="HS348" i="4"/>
  <c r="HR348" i="4"/>
  <c r="HQ348" i="4"/>
  <c r="HP348" i="4"/>
  <c r="HO348" i="4"/>
  <c r="HN348" i="4"/>
  <c r="HM348" i="4"/>
  <c r="HL348" i="4"/>
  <c r="HK348" i="4"/>
  <c r="HJ348" i="4"/>
  <c r="HI348" i="4"/>
  <c r="HH348" i="4"/>
  <c r="HG348" i="4"/>
  <c r="HF348" i="4"/>
  <c r="HE348" i="4"/>
  <c r="HD348" i="4"/>
  <c r="HC348" i="4"/>
  <c r="HB348" i="4"/>
  <c r="HA348" i="4"/>
  <c r="GZ348" i="4"/>
  <c r="GY348" i="4"/>
  <c r="GX348" i="4"/>
  <c r="GW348" i="4"/>
  <c r="GV348" i="4"/>
  <c r="GU348" i="4"/>
  <c r="GT348" i="4"/>
  <c r="GS348" i="4"/>
  <c r="GR348" i="4"/>
  <c r="GQ348" i="4"/>
  <c r="GP348" i="4"/>
  <c r="GO348" i="4"/>
  <c r="GN348" i="4"/>
  <c r="GM348" i="4"/>
  <c r="GL348" i="4"/>
  <c r="GK348" i="4"/>
  <c r="GJ348" i="4"/>
  <c r="GI348" i="4"/>
  <c r="GH348" i="4"/>
  <c r="GG348" i="4"/>
  <c r="GF348" i="4"/>
  <c r="GE348" i="4"/>
  <c r="GD348" i="4"/>
  <c r="GC348" i="4"/>
  <c r="GB348" i="4"/>
  <c r="GA348" i="4"/>
  <c r="FZ348" i="4"/>
  <c r="FY348" i="4"/>
  <c r="FX348" i="4"/>
  <c r="FW348" i="4"/>
  <c r="FV348" i="4"/>
  <c r="FU348" i="4"/>
  <c r="FT348" i="4"/>
  <c r="FS348" i="4"/>
  <c r="FR348" i="4"/>
  <c r="FQ348" i="4"/>
  <c r="FP348" i="4"/>
  <c r="FO348" i="4"/>
  <c r="FN348" i="4"/>
  <c r="FM348" i="4"/>
  <c r="FL348" i="4"/>
  <c r="FK348" i="4"/>
  <c r="FJ348" i="4"/>
  <c r="JF347" i="4"/>
  <c r="JE347" i="4"/>
  <c r="JD347" i="4"/>
  <c r="JC347" i="4"/>
  <c r="JB347" i="4"/>
  <c r="JA347" i="4"/>
  <c r="IZ347" i="4"/>
  <c r="IY347" i="4"/>
  <c r="IX347" i="4"/>
  <c r="IW347" i="4"/>
  <c r="IV347" i="4"/>
  <c r="IU347" i="4"/>
  <c r="IT347" i="4"/>
  <c r="IS347" i="4"/>
  <c r="IR347" i="4"/>
  <c r="IQ347" i="4"/>
  <c r="IP347" i="4"/>
  <c r="IO347" i="4"/>
  <c r="IN347" i="4"/>
  <c r="IM347" i="4"/>
  <c r="IL347" i="4"/>
  <c r="IK347" i="4"/>
  <c r="IJ347" i="4"/>
  <c r="II347" i="4"/>
  <c r="IH347" i="4"/>
  <c r="IG347" i="4"/>
  <c r="IF347" i="4"/>
  <c r="IE347" i="4"/>
  <c r="ID347" i="4"/>
  <c r="IC347" i="4"/>
  <c r="IB347" i="4"/>
  <c r="IA347" i="4"/>
  <c r="HZ347" i="4"/>
  <c r="HY347" i="4"/>
  <c r="HX347" i="4"/>
  <c r="HW347" i="4"/>
  <c r="HV347" i="4"/>
  <c r="HU347" i="4"/>
  <c r="HT347" i="4"/>
  <c r="HS347" i="4"/>
  <c r="HR347" i="4"/>
  <c r="HQ347" i="4"/>
  <c r="HP347" i="4"/>
  <c r="HO347" i="4"/>
  <c r="HN347" i="4"/>
  <c r="HM347" i="4"/>
  <c r="HL347" i="4"/>
  <c r="HK347" i="4"/>
  <c r="HJ347" i="4"/>
  <c r="HI347" i="4"/>
  <c r="HH347" i="4"/>
  <c r="HG347" i="4"/>
  <c r="HF347" i="4"/>
  <c r="HE347" i="4"/>
  <c r="HD347" i="4"/>
  <c r="HC347" i="4"/>
  <c r="HB347" i="4"/>
  <c r="HA347" i="4"/>
  <c r="GZ347" i="4"/>
  <c r="GY347" i="4"/>
  <c r="GX347" i="4"/>
  <c r="GW347" i="4"/>
  <c r="GV347" i="4"/>
  <c r="GU347" i="4"/>
  <c r="GT347" i="4"/>
  <c r="GS347" i="4"/>
  <c r="GR347" i="4"/>
  <c r="GQ347" i="4"/>
  <c r="GP347" i="4"/>
  <c r="GO347" i="4"/>
  <c r="GN347" i="4"/>
  <c r="GM347" i="4"/>
  <c r="GL347" i="4"/>
  <c r="GK347" i="4"/>
  <c r="GJ347" i="4"/>
  <c r="GI347" i="4"/>
  <c r="GH347" i="4"/>
  <c r="GG347" i="4"/>
  <c r="GF347" i="4"/>
  <c r="GE347" i="4"/>
  <c r="GD347" i="4"/>
  <c r="GC347" i="4"/>
  <c r="GB347" i="4"/>
  <c r="GA347" i="4"/>
  <c r="FZ347" i="4"/>
  <c r="FY347" i="4"/>
  <c r="FX347" i="4"/>
  <c r="FW347" i="4"/>
  <c r="FV347" i="4"/>
  <c r="FU347" i="4"/>
  <c r="FT347" i="4"/>
  <c r="FS347" i="4"/>
  <c r="FR347" i="4"/>
  <c r="FQ347" i="4"/>
  <c r="FP347" i="4"/>
  <c r="FO347" i="4"/>
  <c r="FN347" i="4"/>
  <c r="FM347" i="4"/>
  <c r="FL347" i="4"/>
  <c r="FK347" i="4"/>
  <c r="FJ347" i="4"/>
  <c r="FI346" i="4"/>
  <c r="FH346" i="4"/>
  <c r="FG346" i="4"/>
  <c r="FF346" i="4"/>
  <c r="FE346" i="4"/>
  <c r="FD346" i="4"/>
  <c r="FC346" i="4"/>
  <c r="FB346" i="4"/>
  <c r="FA346" i="4"/>
  <c r="EZ346" i="4"/>
  <c r="EY346" i="4"/>
  <c r="EX346" i="4"/>
  <c r="EW346" i="4"/>
  <c r="EV346" i="4"/>
  <c r="EU346" i="4"/>
  <c r="ET346" i="4"/>
  <c r="ES346" i="4"/>
  <c r="ER346" i="4"/>
  <c r="EQ346" i="4"/>
  <c r="EP346" i="4"/>
  <c r="EO346" i="4"/>
  <c r="EN346" i="4"/>
  <c r="EM346" i="4"/>
  <c r="EL346" i="4"/>
  <c r="EK346" i="4"/>
  <c r="EJ346" i="4"/>
  <c r="EI346" i="4"/>
  <c r="EH346" i="4"/>
  <c r="EG346" i="4"/>
  <c r="EF346" i="4"/>
  <c r="EE346" i="4"/>
  <c r="ED346" i="4"/>
  <c r="EC346" i="4"/>
  <c r="EB346" i="4"/>
  <c r="EA346" i="4"/>
  <c r="DZ346" i="4"/>
  <c r="DY346" i="4"/>
  <c r="DX346" i="4"/>
  <c r="DW346" i="4"/>
  <c r="DV346" i="4"/>
  <c r="DU346" i="4"/>
  <c r="DT346" i="4"/>
  <c r="DS346" i="4"/>
  <c r="DR346" i="4"/>
  <c r="DQ346" i="4"/>
  <c r="DP346" i="4"/>
  <c r="DO346" i="4"/>
  <c r="DN346" i="4"/>
  <c r="DM346" i="4"/>
  <c r="DL346" i="4"/>
  <c r="DK346" i="4"/>
  <c r="DJ346" i="4"/>
  <c r="DI346" i="4"/>
  <c r="DH346" i="4"/>
  <c r="DG346" i="4"/>
  <c r="DF346" i="4"/>
  <c r="DE346" i="4"/>
  <c r="DD346" i="4"/>
  <c r="DC346" i="4"/>
  <c r="DB346" i="4"/>
  <c r="DA346" i="4"/>
  <c r="CZ346" i="4"/>
  <c r="CY346" i="4"/>
  <c r="CX346" i="4"/>
  <c r="CW346" i="4"/>
  <c r="CV346" i="4"/>
  <c r="CU346" i="4"/>
  <c r="CT346" i="4"/>
  <c r="CS346" i="4"/>
  <c r="CR346" i="4"/>
  <c r="CQ346" i="4"/>
  <c r="CP346" i="4"/>
  <c r="CO346" i="4"/>
  <c r="CN346" i="4"/>
  <c r="CM346" i="4"/>
  <c r="CL346" i="4"/>
  <c r="CK346" i="4"/>
  <c r="CJ346" i="4"/>
  <c r="CI346" i="4"/>
  <c r="CH346" i="4"/>
  <c r="CG346" i="4"/>
  <c r="CF346" i="4"/>
  <c r="CE346" i="4"/>
  <c r="CD346" i="4"/>
  <c r="CC346" i="4"/>
  <c r="CB346" i="4"/>
  <c r="CA346" i="4"/>
  <c r="BZ346" i="4"/>
  <c r="BY346" i="4"/>
  <c r="BX346" i="4"/>
  <c r="BW346" i="4"/>
  <c r="BV346" i="4"/>
  <c r="BU346" i="4"/>
  <c r="BT346" i="4"/>
  <c r="BS346" i="4"/>
  <c r="BR346" i="4"/>
  <c r="BQ346" i="4"/>
  <c r="BP346" i="4"/>
  <c r="BO346" i="4"/>
  <c r="BN346" i="4"/>
  <c r="BM346" i="4"/>
  <c r="BL346" i="4"/>
  <c r="BK346" i="4"/>
  <c r="BJ346" i="4"/>
  <c r="BI346" i="4"/>
  <c r="BH346" i="4"/>
  <c r="BG346" i="4"/>
  <c r="BF346" i="4"/>
  <c r="BE346" i="4"/>
  <c r="BD346" i="4"/>
  <c r="BC346" i="4"/>
  <c r="BB346" i="4"/>
  <c r="BA346" i="4"/>
  <c r="AZ346" i="4"/>
  <c r="AY346" i="4"/>
  <c r="AX346" i="4"/>
  <c r="AW346" i="4"/>
  <c r="AV346" i="4"/>
  <c r="AU346" i="4"/>
  <c r="AT346" i="4"/>
  <c r="AS346" i="4"/>
  <c r="AR346" i="4"/>
  <c r="AQ346" i="4"/>
  <c r="AP346" i="4"/>
  <c r="AO346" i="4"/>
  <c r="AN346" i="4"/>
  <c r="AM346" i="4"/>
  <c r="AL346" i="4"/>
  <c r="AK346" i="4"/>
  <c r="AJ346" i="4"/>
  <c r="AI346" i="4"/>
  <c r="AH346" i="4"/>
  <c r="AG346" i="4"/>
  <c r="AF346" i="4"/>
  <c r="AE346" i="4"/>
  <c r="AD346" i="4"/>
  <c r="AC346" i="4"/>
  <c r="AB346" i="4"/>
  <c r="AA346" i="4"/>
  <c r="Z346" i="4"/>
  <c r="Y346" i="4"/>
  <c r="X346" i="4"/>
  <c r="W346" i="4"/>
  <c r="V346" i="4"/>
  <c r="U346" i="4"/>
  <c r="T346" i="4"/>
  <c r="S346" i="4"/>
  <c r="R346" i="4"/>
  <c r="Q346" i="4"/>
  <c r="P346" i="4"/>
  <c r="O346" i="4"/>
  <c r="N346" i="4"/>
  <c r="M346" i="4"/>
  <c r="L346" i="4"/>
  <c r="K346" i="4"/>
  <c r="J346" i="4"/>
  <c r="I346" i="4"/>
  <c r="H346" i="4"/>
  <c r="G346" i="4"/>
  <c r="F346" i="4"/>
  <c r="E346" i="4"/>
  <c r="D346" i="4"/>
  <c r="C346" i="4"/>
  <c r="B346" i="4"/>
  <c r="JF345" i="4"/>
  <c r="JE345" i="4"/>
  <c r="JD345" i="4"/>
  <c r="JC345" i="4"/>
  <c r="JB345" i="4"/>
  <c r="JA345" i="4"/>
  <c r="IZ345" i="4"/>
  <c r="IY345" i="4"/>
  <c r="IX345" i="4"/>
  <c r="IW345" i="4"/>
  <c r="IV345" i="4"/>
  <c r="IU345" i="4"/>
  <c r="IT345" i="4"/>
  <c r="IS345" i="4"/>
  <c r="IR345" i="4"/>
  <c r="IQ345" i="4"/>
  <c r="IP345" i="4"/>
  <c r="IO345" i="4"/>
  <c r="IN345" i="4"/>
  <c r="IM345" i="4"/>
  <c r="IL345" i="4"/>
  <c r="IK345" i="4"/>
  <c r="IJ345" i="4"/>
  <c r="II345" i="4"/>
  <c r="IH345" i="4"/>
  <c r="IG345" i="4"/>
  <c r="IF345" i="4"/>
  <c r="IE345" i="4"/>
  <c r="ID345" i="4"/>
  <c r="IC345" i="4"/>
  <c r="IB345" i="4"/>
  <c r="IA345" i="4"/>
  <c r="HZ345" i="4"/>
  <c r="HY345" i="4"/>
  <c r="HX345" i="4"/>
  <c r="HW345" i="4"/>
  <c r="HV345" i="4"/>
  <c r="HU345" i="4"/>
  <c r="HT345" i="4"/>
  <c r="HS345" i="4"/>
  <c r="HR345" i="4"/>
  <c r="HQ345" i="4"/>
  <c r="HP345" i="4"/>
  <c r="HO345" i="4"/>
  <c r="HN345" i="4"/>
  <c r="HM345" i="4"/>
  <c r="HL345" i="4"/>
  <c r="HK345" i="4"/>
  <c r="HJ345" i="4"/>
  <c r="HI345" i="4"/>
  <c r="HH345" i="4"/>
  <c r="HG345" i="4"/>
  <c r="HF345" i="4"/>
  <c r="HE345" i="4"/>
  <c r="HD345" i="4"/>
  <c r="HC345" i="4"/>
  <c r="HB345" i="4"/>
  <c r="HA345" i="4"/>
  <c r="GZ345" i="4"/>
  <c r="GY345" i="4"/>
  <c r="GX345" i="4"/>
  <c r="GW345" i="4"/>
  <c r="GV345" i="4"/>
  <c r="GU345" i="4"/>
  <c r="GT345" i="4"/>
  <c r="GS345" i="4"/>
  <c r="GR345" i="4"/>
  <c r="GQ345" i="4"/>
  <c r="GP345" i="4"/>
  <c r="GO345" i="4"/>
  <c r="GN345" i="4"/>
  <c r="GM345" i="4"/>
  <c r="GL345" i="4"/>
  <c r="GK345" i="4"/>
  <c r="GJ345" i="4"/>
  <c r="GI345" i="4"/>
  <c r="GH345" i="4"/>
  <c r="GG345" i="4"/>
  <c r="GF345" i="4"/>
  <c r="GE345" i="4"/>
  <c r="GD345" i="4"/>
  <c r="GC345" i="4"/>
  <c r="GB345" i="4"/>
  <c r="GA345" i="4"/>
  <c r="FZ345" i="4"/>
  <c r="FY345" i="4"/>
  <c r="FX345" i="4"/>
  <c r="FW345" i="4"/>
  <c r="FV345" i="4"/>
  <c r="FU345" i="4"/>
  <c r="FT345" i="4"/>
  <c r="FS345" i="4"/>
  <c r="FR345" i="4"/>
  <c r="FQ345" i="4"/>
  <c r="FP345" i="4"/>
  <c r="FO345" i="4"/>
  <c r="FN345" i="4"/>
  <c r="FM345" i="4"/>
  <c r="FL345" i="4"/>
  <c r="FK345" i="4"/>
  <c r="FJ345" i="4"/>
  <c r="JF344" i="4"/>
  <c r="JE344" i="4"/>
  <c r="JD344" i="4"/>
  <c r="JC344" i="4"/>
  <c r="JB344" i="4"/>
  <c r="JA344" i="4"/>
  <c r="IZ344" i="4"/>
  <c r="IY344" i="4"/>
  <c r="IX344" i="4"/>
  <c r="IW344" i="4"/>
  <c r="IV344" i="4"/>
  <c r="IU344" i="4"/>
  <c r="IT344" i="4"/>
  <c r="IS344" i="4"/>
  <c r="IR344" i="4"/>
  <c r="IQ344" i="4"/>
  <c r="IP344" i="4"/>
  <c r="IO344" i="4"/>
  <c r="IN344" i="4"/>
  <c r="IM344" i="4"/>
  <c r="IL344" i="4"/>
  <c r="IK344" i="4"/>
  <c r="IJ344" i="4"/>
  <c r="II344" i="4"/>
  <c r="IH344" i="4"/>
  <c r="IG344" i="4"/>
  <c r="IF344" i="4"/>
  <c r="IE344" i="4"/>
  <c r="ID344" i="4"/>
  <c r="IC344" i="4"/>
  <c r="IB344" i="4"/>
  <c r="IA344" i="4"/>
  <c r="HZ344" i="4"/>
  <c r="HY344" i="4"/>
  <c r="HX344" i="4"/>
  <c r="HW344" i="4"/>
  <c r="HV344" i="4"/>
  <c r="HU344" i="4"/>
  <c r="HT344" i="4"/>
  <c r="HS344" i="4"/>
  <c r="HR344" i="4"/>
  <c r="HQ344" i="4"/>
  <c r="HP344" i="4"/>
  <c r="HO344" i="4"/>
  <c r="HN344" i="4"/>
  <c r="HM344" i="4"/>
  <c r="HL344" i="4"/>
  <c r="HK344" i="4"/>
  <c r="HJ344" i="4"/>
  <c r="HI344" i="4"/>
  <c r="HH344" i="4"/>
  <c r="HG344" i="4"/>
  <c r="HF344" i="4"/>
  <c r="HE344" i="4"/>
  <c r="HD344" i="4"/>
  <c r="HC344" i="4"/>
  <c r="HB344" i="4"/>
  <c r="HA344" i="4"/>
  <c r="GZ344" i="4"/>
  <c r="GY344" i="4"/>
  <c r="GX344" i="4"/>
  <c r="GW344" i="4"/>
  <c r="GV344" i="4"/>
  <c r="GU344" i="4"/>
  <c r="GT344" i="4"/>
  <c r="GS344" i="4"/>
  <c r="GR344" i="4"/>
  <c r="GQ344" i="4"/>
  <c r="GP344" i="4"/>
  <c r="GO344" i="4"/>
  <c r="GN344" i="4"/>
  <c r="GM344" i="4"/>
  <c r="GL344" i="4"/>
  <c r="GK344" i="4"/>
  <c r="GJ344" i="4"/>
  <c r="GI344" i="4"/>
  <c r="GH344" i="4"/>
  <c r="GG344" i="4"/>
  <c r="GF344" i="4"/>
  <c r="GE344" i="4"/>
  <c r="GD344" i="4"/>
  <c r="GC344" i="4"/>
  <c r="GB344" i="4"/>
  <c r="GA344" i="4"/>
  <c r="FZ344" i="4"/>
  <c r="FY344" i="4"/>
  <c r="FX344" i="4"/>
  <c r="FW344" i="4"/>
  <c r="FV344" i="4"/>
  <c r="FU344" i="4"/>
  <c r="FT344" i="4"/>
  <c r="FS344" i="4"/>
  <c r="FR344" i="4"/>
  <c r="FQ344" i="4"/>
  <c r="FP344" i="4"/>
  <c r="FO344" i="4"/>
  <c r="FN344" i="4"/>
  <c r="FM344" i="4"/>
  <c r="FL344" i="4"/>
  <c r="FK344" i="4"/>
  <c r="FJ344" i="4"/>
  <c r="JF343" i="4"/>
  <c r="JE343" i="4"/>
  <c r="JD343" i="4"/>
  <c r="JC343" i="4"/>
  <c r="JB343" i="4"/>
  <c r="JA343" i="4"/>
  <c r="IZ343" i="4"/>
  <c r="IY343" i="4"/>
  <c r="IX343" i="4"/>
  <c r="IW343" i="4"/>
  <c r="IV343" i="4"/>
  <c r="IU343" i="4"/>
  <c r="IT343" i="4"/>
  <c r="IS343" i="4"/>
  <c r="IR343" i="4"/>
  <c r="IQ343" i="4"/>
  <c r="IP343" i="4"/>
  <c r="IO343" i="4"/>
  <c r="IN343" i="4"/>
  <c r="IM343" i="4"/>
  <c r="IL343" i="4"/>
  <c r="IK343" i="4"/>
  <c r="IJ343" i="4"/>
  <c r="II343" i="4"/>
  <c r="IH343" i="4"/>
  <c r="IG343" i="4"/>
  <c r="IF343" i="4"/>
  <c r="IE343" i="4"/>
  <c r="ID343" i="4"/>
  <c r="IC343" i="4"/>
  <c r="IB343" i="4"/>
  <c r="IA343" i="4"/>
  <c r="HZ343" i="4"/>
  <c r="HY343" i="4"/>
  <c r="HX343" i="4"/>
  <c r="HW343" i="4"/>
  <c r="HV343" i="4"/>
  <c r="HU343" i="4"/>
  <c r="HT343" i="4"/>
  <c r="HS343" i="4"/>
  <c r="HR343" i="4"/>
  <c r="HQ343" i="4"/>
  <c r="HP343" i="4"/>
  <c r="HO343" i="4"/>
  <c r="HN343" i="4"/>
  <c r="HM343" i="4"/>
  <c r="HL343" i="4"/>
  <c r="HK343" i="4"/>
  <c r="HJ343" i="4"/>
  <c r="HI343" i="4"/>
  <c r="HH343" i="4"/>
  <c r="HG343" i="4"/>
  <c r="HF343" i="4"/>
  <c r="HE343" i="4"/>
  <c r="HD343" i="4"/>
  <c r="HC343" i="4"/>
  <c r="HB343" i="4"/>
  <c r="HA343" i="4"/>
  <c r="GZ343" i="4"/>
  <c r="GY343" i="4"/>
  <c r="GX343" i="4"/>
  <c r="GW343" i="4"/>
  <c r="GV343" i="4"/>
  <c r="GU343" i="4"/>
  <c r="GT343" i="4"/>
  <c r="GS343" i="4"/>
  <c r="GR343" i="4"/>
  <c r="GQ343" i="4"/>
  <c r="GP343" i="4"/>
  <c r="GO343" i="4"/>
  <c r="GN343" i="4"/>
  <c r="GM343" i="4"/>
  <c r="GL343" i="4"/>
  <c r="GK343" i="4"/>
  <c r="GJ343" i="4"/>
  <c r="GI343" i="4"/>
  <c r="GH343" i="4"/>
  <c r="GG343" i="4"/>
  <c r="GF343" i="4"/>
  <c r="GE343" i="4"/>
  <c r="GD343" i="4"/>
  <c r="GC343" i="4"/>
  <c r="GB343" i="4"/>
  <c r="GA343" i="4"/>
  <c r="FZ343" i="4"/>
  <c r="FY343" i="4"/>
  <c r="FX343" i="4"/>
  <c r="FW343" i="4"/>
  <c r="FV343" i="4"/>
  <c r="FU343" i="4"/>
  <c r="FT343" i="4"/>
  <c r="FS343" i="4"/>
  <c r="FR343" i="4"/>
  <c r="FQ343" i="4"/>
  <c r="FP343" i="4"/>
  <c r="FO343" i="4"/>
  <c r="FN343" i="4"/>
  <c r="FM343" i="4"/>
  <c r="FL343" i="4"/>
  <c r="FK343" i="4"/>
  <c r="FJ343" i="4"/>
  <c r="JF342" i="4"/>
  <c r="JE342" i="4"/>
  <c r="JD342" i="4"/>
  <c r="JC342" i="4"/>
  <c r="JB342" i="4"/>
  <c r="JA342" i="4"/>
  <c r="IZ342" i="4"/>
  <c r="IY342" i="4"/>
  <c r="IX342" i="4"/>
  <c r="IW342" i="4"/>
  <c r="IV342" i="4"/>
  <c r="IU342" i="4"/>
  <c r="IT342" i="4"/>
  <c r="IS342" i="4"/>
  <c r="IR342" i="4"/>
  <c r="IQ342" i="4"/>
  <c r="IP342" i="4"/>
  <c r="IO342" i="4"/>
  <c r="IN342" i="4"/>
  <c r="IM342" i="4"/>
  <c r="IL342" i="4"/>
  <c r="IK342" i="4"/>
  <c r="IJ342" i="4"/>
  <c r="II342" i="4"/>
  <c r="IH342" i="4"/>
  <c r="IG342" i="4"/>
  <c r="IF342" i="4"/>
  <c r="IE342" i="4"/>
  <c r="ID342" i="4"/>
  <c r="IC342" i="4"/>
  <c r="IB342" i="4"/>
  <c r="IA342" i="4"/>
  <c r="HZ342" i="4"/>
  <c r="HY342" i="4"/>
  <c r="HX342" i="4"/>
  <c r="HW342" i="4"/>
  <c r="HV342" i="4"/>
  <c r="HU342" i="4"/>
  <c r="HT342" i="4"/>
  <c r="HS342" i="4"/>
  <c r="HR342" i="4"/>
  <c r="HQ342" i="4"/>
  <c r="HP342" i="4"/>
  <c r="HO342" i="4"/>
  <c r="HN342" i="4"/>
  <c r="HM342" i="4"/>
  <c r="HL342" i="4"/>
  <c r="HK342" i="4"/>
  <c r="HJ342" i="4"/>
  <c r="HI342" i="4"/>
  <c r="HH342" i="4"/>
  <c r="HG342" i="4"/>
  <c r="HF342" i="4"/>
  <c r="HE342" i="4"/>
  <c r="HD342" i="4"/>
  <c r="HC342" i="4"/>
  <c r="HB342" i="4"/>
  <c r="HA342" i="4"/>
  <c r="GZ342" i="4"/>
  <c r="GY342" i="4"/>
  <c r="GX342" i="4"/>
  <c r="GW342" i="4"/>
  <c r="GV342" i="4"/>
  <c r="GU342" i="4"/>
  <c r="GT342" i="4"/>
  <c r="GS342" i="4"/>
  <c r="GR342" i="4"/>
  <c r="GQ342" i="4"/>
  <c r="GP342" i="4"/>
  <c r="GO342" i="4"/>
  <c r="GN342" i="4"/>
  <c r="GM342" i="4"/>
  <c r="GL342" i="4"/>
  <c r="GK342" i="4"/>
  <c r="GJ342" i="4"/>
  <c r="GI342" i="4"/>
  <c r="GH342" i="4"/>
  <c r="GG342" i="4"/>
  <c r="GF342" i="4"/>
  <c r="GE342" i="4"/>
  <c r="GD342" i="4"/>
  <c r="GC342" i="4"/>
  <c r="GB342" i="4"/>
  <c r="GA342" i="4"/>
  <c r="FZ342" i="4"/>
  <c r="FY342" i="4"/>
  <c r="FX342" i="4"/>
  <c r="FW342" i="4"/>
  <c r="FV342" i="4"/>
  <c r="FU342" i="4"/>
  <c r="FT342" i="4"/>
  <c r="FS342" i="4"/>
  <c r="FR342" i="4"/>
  <c r="FQ342" i="4"/>
  <c r="FP342" i="4"/>
  <c r="FO342" i="4"/>
  <c r="FN342" i="4"/>
  <c r="FM342" i="4"/>
  <c r="FL342" i="4"/>
  <c r="FK342" i="4"/>
  <c r="FJ342" i="4"/>
  <c r="FI341" i="4"/>
  <c r="FH341" i="4"/>
  <c r="FG341" i="4"/>
  <c r="FF341" i="4"/>
  <c r="FE341" i="4"/>
  <c r="FD341" i="4"/>
  <c r="FC341" i="4"/>
  <c r="FB341" i="4"/>
  <c r="FA341" i="4"/>
  <c r="EZ341" i="4"/>
  <c r="EY341" i="4"/>
  <c r="EX341" i="4"/>
  <c r="EW341" i="4"/>
  <c r="EV341" i="4"/>
  <c r="EU341" i="4"/>
  <c r="ET341" i="4"/>
  <c r="ES341" i="4"/>
  <c r="ER341" i="4"/>
  <c r="EQ341" i="4"/>
  <c r="EP341" i="4"/>
  <c r="EO341" i="4"/>
  <c r="EN341" i="4"/>
  <c r="EM341" i="4"/>
  <c r="EL341" i="4"/>
  <c r="EK341" i="4"/>
  <c r="EJ341" i="4"/>
  <c r="EI341" i="4"/>
  <c r="EH341" i="4"/>
  <c r="EG341" i="4"/>
  <c r="EF341" i="4"/>
  <c r="EE341" i="4"/>
  <c r="ED341" i="4"/>
  <c r="EC341" i="4"/>
  <c r="EB341" i="4"/>
  <c r="EA341" i="4"/>
  <c r="DZ341" i="4"/>
  <c r="DY341" i="4"/>
  <c r="DX341" i="4"/>
  <c r="DW341" i="4"/>
  <c r="DV341" i="4"/>
  <c r="DU341" i="4"/>
  <c r="DT341" i="4"/>
  <c r="DS341" i="4"/>
  <c r="DR341" i="4"/>
  <c r="DQ341" i="4"/>
  <c r="DP341" i="4"/>
  <c r="DO341" i="4"/>
  <c r="DN341" i="4"/>
  <c r="DM341" i="4"/>
  <c r="DL341" i="4"/>
  <c r="DK341" i="4"/>
  <c r="DJ341" i="4"/>
  <c r="DI341" i="4"/>
  <c r="DH341" i="4"/>
  <c r="DG341" i="4"/>
  <c r="DF341" i="4"/>
  <c r="DE341" i="4"/>
  <c r="DD341" i="4"/>
  <c r="DC341" i="4"/>
  <c r="DB341" i="4"/>
  <c r="DA341" i="4"/>
  <c r="CZ341" i="4"/>
  <c r="CY341" i="4"/>
  <c r="CX341" i="4"/>
  <c r="CW341" i="4"/>
  <c r="CV341" i="4"/>
  <c r="CU341" i="4"/>
  <c r="CT341" i="4"/>
  <c r="CS341" i="4"/>
  <c r="CR341" i="4"/>
  <c r="CQ341" i="4"/>
  <c r="CP341" i="4"/>
  <c r="CO341" i="4"/>
  <c r="CN341" i="4"/>
  <c r="CM341" i="4"/>
  <c r="CL341" i="4"/>
  <c r="CK341" i="4"/>
  <c r="CJ341" i="4"/>
  <c r="CI341" i="4"/>
  <c r="CH341" i="4"/>
  <c r="CG341" i="4"/>
  <c r="CF341" i="4"/>
  <c r="CE341" i="4"/>
  <c r="CD341" i="4"/>
  <c r="CC341" i="4"/>
  <c r="CB341" i="4"/>
  <c r="CA341" i="4"/>
  <c r="BZ341" i="4"/>
  <c r="BY341" i="4"/>
  <c r="BX341" i="4"/>
  <c r="BW341" i="4"/>
  <c r="BV341" i="4"/>
  <c r="BU341" i="4"/>
  <c r="BT341" i="4"/>
  <c r="BS341" i="4"/>
  <c r="BR341" i="4"/>
  <c r="BQ341" i="4"/>
  <c r="BP341" i="4"/>
  <c r="BO341" i="4"/>
  <c r="BN341" i="4"/>
  <c r="BM341" i="4"/>
  <c r="BL341" i="4"/>
  <c r="BK341" i="4"/>
  <c r="BJ341" i="4"/>
  <c r="BI341" i="4"/>
  <c r="BH341" i="4"/>
  <c r="BG341" i="4"/>
  <c r="BF341" i="4"/>
  <c r="BE341" i="4"/>
  <c r="BD341" i="4"/>
  <c r="BC341" i="4"/>
  <c r="BB341" i="4"/>
  <c r="BA341" i="4"/>
  <c r="AZ341" i="4"/>
  <c r="AY341" i="4"/>
  <c r="AX341" i="4"/>
  <c r="AW341" i="4"/>
  <c r="AV341" i="4"/>
  <c r="AU341" i="4"/>
  <c r="AT341" i="4"/>
  <c r="AS341" i="4"/>
  <c r="AR341" i="4"/>
  <c r="AQ341" i="4"/>
  <c r="AP341" i="4"/>
  <c r="AO341" i="4"/>
  <c r="AN341" i="4"/>
  <c r="AM341" i="4"/>
  <c r="AL341" i="4"/>
  <c r="AK341" i="4"/>
  <c r="AJ341" i="4"/>
  <c r="AI341" i="4"/>
  <c r="AH341" i="4"/>
  <c r="AG341" i="4"/>
  <c r="AF341" i="4"/>
  <c r="AE341" i="4"/>
  <c r="AD341" i="4"/>
  <c r="AC341" i="4"/>
  <c r="AB341" i="4"/>
  <c r="AA341" i="4"/>
  <c r="Z341" i="4"/>
  <c r="Y341" i="4"/>
  <c r="X341" i="4"/>
  <c r="W341" i="4"/>
  <c r="V341" i="4"/>
  <c r="U341" i="4"/>
  <c r="T341" i="4"/>
  <c r="S341" i="4"/>
  <c r="R341" i="4"/>
  <c r="Q341" i="4"/>
  <c r="P341" i="4"/>
  <c r="O341" i="4"/>
  <c r="N341" i="4"/>
  <c r="M341" i="4"/>
  <c r="L341" i="4"/>
  <c r="K341" i="4"/>
  <c r="J341" i="4"/>
  <c r="I341" i="4"/>
  <c r="H341" i="4"/>
  <c r="G341" i="4"/>
  <c r="F341" i="4"/>
  <c r="E341" i="4"/>
  <c r="D341" i="4"/>
  <c r="C341" i="4"/>
  <c r="B341" i="4"/>
  <c r="BF340" i="4"/>
  <c r="Y340" i="4"/>
  <c r="X340" i="4"/>
  <c r="W340" i="4"/>
  <c r="V340" i="4"/>
  <c r="U340" i="4"/>
  <c r="T340" i="4"/>
  <c r="S340" i="4"/>
  <c r="R340" i="4"/>
  <c r="Q340" i="4"/>
  <c r="P340" i="4"/>
  <c r="O340" i="4"/>
  <c r="N340" i="4"/>
  <c r="M340" i="4"/>
  <c r="L340" i="4"/>
  <c r="K340" i="4"/>
  <c r="J340" i="4"/>
  <c r="I340" i="4"/>
  <c r="H340" i="4"/>
  <c r="G340" i="4"/>
  <c r="F340" i="4"/>
  <c r="E340" i="4"/>
  <c r="D340" i="4"/>
  <c r="C340" i="4"/>
  <c r="B340" i="4"/>
  <c r="JF339" i="4"/>
  <c r="JE339" i="4"/>
  <c r="JD339" i="4"/>
  <c r="JC339" i="4"/>
  <c r="JB339" i="4"/>
  <c r="JA339" i="4"/>
  <c r="IZ339" i="4"/>
  <c r="IY339" i="4"/>
  <c r="IX339" i="4"/>
  <c r="IW339" i="4"/>
  <c r="IV339" i="4"/>
  <c r="IU339" i="4"/>
  <c r="IT339" i="4"/>
  <c r="IS339" i="4"/>
  <c r="IR339" i="4"/>
  <c r="IQ339" i="4"/>
  <c r="IP339" i="4"/>
  <c r="IO339" i="4"/>
  <c r="IN339" i="4"/>
  <c r="IM339" i="4"/>
  <c r="IL339" i="4"/>
  <c r="IK339" i="4"/>
  <c r="IJ339" i="4"/>
  <c r="II339" i="4"/>
  <c r="IH339" i="4"/>
  <c r="IG339" i="4"/>
  <c r="IF339" i="4"/>
  <c r="IE339" i="4"/>
  <c r="ID339" i="4"/>
  <c r="IC339" i="4"/>
  <c r="IB339" i="4"/>
  <c r="IA339" i="4"/>
  <c r="HZ339" i="4"/>
  <c r="HY339" i="4"/>
  <c r="HX339" i="4"/>
  <c r="HW339" i="4"/>
  <c r="HV339" i="4"/>
  <c r="HU339" i="4"/>
  <c r="HT339" i="4"/>
  <c r="HS339" i="4"/>
  <c r="HR339" i="4"/>
  <c r="HQ339" i="4"/>
  <c r="HP339" i="4"/>
  <c r="HO339" i="4"/>
  <c r="HN339" i="4"/>
  <c r="HM339" i="4"/>
  <c r="HL339" i="4"/>
  <c r="HK339" i="4"/>
  <c r="HJ339" i="4"/>
  <c r="HI339" i="4"/>
  <c r="HH339" i="4"/>
  <c r="HG339" i="4"/>
  <c r="HF339" i="4"/>
  <c r="HE339" i="4"/>
  <c r="HD339" i="4"/>
  <c r="HC339" i="4"/>
  <c r="HB339" i="4"/>
  <c r="HA339" i="4"/>
  <c r="GZ339" i="4"/>
  <c r="GY339" i="4"/>
  <c r="GX339" i="4"/>
  <c r="GW339" i="4"/>
  <c r="GV339" i="4"/>
  <c r="GU339" i="4"/>
  <c r="GT339" i="4"/>
  <c r="GS339" i="4"/>
  <c r="GR339" i="4"/>
  <c r="GQ339" i="4"/>
  <c r="GP339" i="4"/>
  <c r="GO339" i="4"/>
  <c r="GN339" i="4"/>
  <c r="GM339" i="4"/>
  <c r="GL339" i="4"/>
  <c r="GK339" i="4"/>
  <c r="GJ339" i="4"/>
  <c r="GI339" i="4"/>
  <c r="GH339" i="4"/>
  <c r="GG339" i="4"/>
  <c r="GF339" i="4"/>
  <c r="GE339" i="4"/>
  <c r="GD339" i="4"/>
  <c r="GC339" i="4"/>
  <c r="GB339" i="4"/>
  <c r="GA339" i="4"/>
  <c r="FZ339" i="4"/>
  <c r="FY339" i="4"/>
  <c r="FX339" i="4"/>
  <c r="FW339" i="4"/>
  <c r="FV339" i="4"/>
  <c r="FU339" i="4"/>
  <c r="FT339" i="4"/>
  <c r="FS339" i="4"/>
  <c r="FR339" i="4"/>
  <c r="FQ339" i="4"/>
  <c r="FP339" i="4"/>
  <c r="FO339" i="4"/>
  <c r="FN339" i="4"/>
  <c r="FM339" i="4"/>
  <c r="FL339" i="4"/>
  <c r="FK339" i="4"/>
  <c r="FJ339" i="4"/>
  <c r="FI339" i="4"/>
  <c r="FH339" i="4"/>
  <c r="FG339" i="4"/>
  <c r="FF339" i="4"/>
  <c r="FE339" i="4"/>
  <c r="FD339" i="4"/>
  <c r="FC339" i="4"/>
  <c r="FB339" i="4"/>
  <c r="FA339" i="4"/>
  <c r="EZ339" i="4"/>
  <c r="EY339" i="4"/>
  <c r="EX339" i="4"/>
  <c r="EW339" i="4"/>
  <c r="EV339" i="4"/>
  <c r="EU339" i="4"/>
  <c r="ET339" i="4"/>
  <c r="ES339" i="4"/>
  <c r="ER339" i="4"/>
  <c r="EQ339" i="4"/>
  <c r="EP339" i="4"/>
  <c r="EO339" i="4"/>
  <c r="EN339" i="4"/>
  <c r="EM339" i="4"/>
  <c r="EL339" i="4"/>
  <c r="EK339" i="4"/>
  <c r="EJ339" i="4"/>
  <c r="EI339" i="4"/>
  <c r="EH339" i="4"/>
  <c r="EG339" i="4"/>
  <c r="EF339" i="4"/>
  <c r="EE339" i="4"/>
  <c r="ED339" i="4"/>
  <c r="EC339" i="4"/>
  <c r="EB339" i="4"/>
  <c r="EA339" i="4"/>
  <c r="DZ339" i="4"/>
  <c r="DY339" i="4"/>
  <c r="DX339" i="4"/>
  <c r="DW339" i="4"/>
  <c r="DV339" i="4"/>
  <c r="DU339" i="4"/>
  <c r="DT339" i="4"/>
  <c r="DS339" i="4"/>
  <c r="DR339" i="4"/>
  <c r="DQ339" i="4"/>
  <c r="DP339" i="4"/>
  <c r="DO339" i="4"/>
  <c r="DN339" i="4"/>
  <c r="DM339" i="4"/>
  <c r="DL339" i="4"/>
  <c r="DK339" i="4"/>
  <c r="DJ339" i="4"/>
  <c r="DI339" i="4"/>
  <c r="DH339" i="4"/>
  <c r="DG339" i="4"/>
  <c r="DF339" i="4"/>
  <c r="DE339" i="4"/>
  <c r="DD339" i="4"/>
  <c r="DC339" i="4"/>
  <c r="DB339" i="4"/>
  <c r="DA339" i="4"/>
  <c r="CZ339" i="4"/>
  <c r="CY339" i="4"/>
  <c r="CX339" i="4"/>
  <c r="CW339" i="4"/>
  <c r="CV339" i="4"/>
  <c r="CU339" i="4"/>
  <c r="CT339" i="4"/>
  <c r="CS339" i="4"/>
  <c r="CR339" i="4"/>
  <c r="CQ339" i="4"/>
  <c r="CP339" i="4"/>
  <c r="CO339" i="4"/>
  <c r="CN339" i="4"/>
  <c r="CM339" i="4"/>
  <c r="CL339" i="4"/>
  <c r="CK339" i="4"/>
  <c r="CJ339" i="4"/>
  <c r="CI339" i="4"/>
  <c r="CH339" i="4"/>
  <c r="CG339" i="4"/>
  <c r="CF339" i="4"/>
  <c r="CE339" i="4"/>
  <c r="CD339" i="4"/>
  <c r="CC339" i="4"/>
  <c r="CB339" i="4"/>
  <c r="CA339" i="4"/>
  <c r="BZ339" i="4"/>
  <c r="BY339" i="4"/>
  <c r="BX339" i="4"/>
  <c r="BW339" i="4"/>
  <c r="BV339" i="4"/>
  <c r="BU339" i="4"/>
  <c r="BT339" i="4"/>
  <c r="BS339" i="4"/>
  <c r="BR339" i="4"/>
  <c r="BQ339" i="4"/>
  <c r="BP339" i="4"/>
  <c r="BO339" i="4"/>
  <c r="BN339" i="4"/>
  <c r="BM339" i="4"/>
  <c r="BL339" i="4"/>
  <c r="BK339" i="4"/>
  <c r="BJ339" i="4"/>
  <c r="BI339" i="4"/>
  <c r="BH339" i="4"/>
  <c r="BG339" i="4"/>
  <c r="BF339" i="4"/>
  <c r="BE339" i="4"/>
  <c r="BD339" i="4"/>
  <c r="BC339" i="4"/>
  <c r="BB339" i="4"/>
  <c r="BA339" i="4"/>
  <c r="AZ339" i="4"/>
  <c r="AY339" i="4"/>
  <c r="AX339" i="4"/>
  <c r="AW339" i="4"/>
  <c r="AV339" i="4"/>
  <c r="AU339" i="4"/>
  <c r="AT339" i="4"/>
  <c r="AS339" i="4"/>
  <c r="AR339" i="4"/>
  <c r="AQ339" i="4"/>
  <c r="AP339" i="4"/>
  <c r="AO339" i="4"/>
  <c r="AN339" i="4"/>
  <c r="AM339" i="4"/>
  <c r="AL339" i="4"/>
  <c r="AK339" i="4"/>
  <c r="AJ339" i="4"/>
  <c r="AI339" i="4"/>
  <c r="AH339" i="4"/>
  <c r="AG339" i="4"/>
  <c r="AF339" i="4"/>
  <c r="AE339" i="4"/>
  <c r="AD339" i="4"/>
  <c r="AC339" i="4"/>
  <c r="AB339" i="4"/>
  <c r="AA339" i="4"/>
  <c r="Z339" i="4"/>
  <c r="Y339" i="4"/>
  <c r="X339" i="4"/>
  <c r="W339" i="4"/>
  <c r="V339" i="4"/>
  <c r="U339" i="4"/>
  <c r="T339" i="4"/>
  <c r="S339" i="4"/>
  <c r="R339" i="4"/>
  <c r="Q339" i="4"/>
  <c r="P339" i="4"/>
  <c r="O339" i="4"/>
  <c r="N339" i="4"/>
  <c r="M339" i="4"/>
  <c r="L339" i="4"/>
  <c r="K339" i="4"/>
  <c r="J339" i="4"/>
  <c r="I339" i="4"/>
  <c r="H339" i="4"/>
  <c r="G339" i="4"/>
  <c r="F339" i="4"/>
  <c r="E339" i="4"/>
  <c r="D339" i="4"/>
  <c r="C339" i="4"/>
  <c r="B339" i="4"/>
  <c r="JF338" i="4"/>
  <c r="JE338" i="4"/>
  <c r="JD338" i="4"/>
  <c r="JC338" i="4"/>
  <c r="JB338" i="4"/>
  <c r="JA338" i="4"/>
  <c r="IZ338" i="4"/>
  <c r="IY338" i="4"/>
  <c r="IX338" i="4"/>
  <c r="IW338" i="4"/>
  <c r="IV338" i="4"/>
  <c r="IU338" i="4"/>
  <c r="IT338" i="4"/>
  <c r="IS338" i="4"/>
  <c r="IR338" i="4"/>
  <c r="IQ338" i="4"/>
  <c r="IP338" i="4"/>
  <c r="IO338" i="4"/>
  <c r="IN338" i="4"/>
  <c r="IM338" i="4"/>
  <c r="IL338" i="4"/>
  <c r="IK338" i="4"/>
  <c r="IJ338" i="4"/>
  <c r="II338" i="4"/>
  <c r="IH338" i="4"/>
  <c r="IG338" i="4"/>
  <c r="IF338" i="4"/>
  <c r="IE338" i="4"/>
  <c r="ID338" i="4"/>
  <c r="IC338" i="4"/>
  <c r="IB338" i="4"/>
  <c r="IA338" i="4"/>
  <c r="HZ338" i="4"/>
  <c r="HY338" i="4"/>
  <c r="HX338" i="4"/>
  <c r="HW338" i="4"/>
  <c r="HV338" i="4"/>
  <c r="HU338" i="4"/>
  <c r="HT338" i="4"/>
  <c r="HS338" i="4"/>
  <c r="HR338" i="4"/>
  <c r="HQ338" i="4"/>
  <c r="HP338" i="4"/>
  <c r="HO338" i="4"/>
  <c r="HN338" i="4"/>
  <c r="HM338" i="4"/>
  <c r="HL338" i="4"/>
  <c r="HK338" i="4"/>
  <c r="HJ338" i="4"/>
  <c r="HI338" i="4"/>
  <c r="HH338" i="4"/>
  <c r="HG338" i="4"/>
  <c r="HF338" i="4"/>
  <c r="HE338" i="4"/>
  <c r="HD338" i="4"/>
  <c r="HC338" i="4"/>
  <c r="HB338" i="4"/>
  <c r="HA338" i="4"/>
  <c r="GZ338" i="4"/>
  <c r="GY338" i="4"/>
  <c r="GX338" i="4"/>
  <c r="GW338" i="4"/>
  <c r="GV338" i="4"/>
  <c r="GU338" i="4"/>
  <c r="GT338" i="4"/>
  <c r="GS338" i="4"/>
  <c r="GR338" i="4"/>
  <c r="GQ338" i="4"/>
  <c r="GP338" i="4"/>
  <c r="GO338" i="4"/>
  <c r="GN338" i="4"/>
  <c r="GM338" i="4"/>
  <c r="GL338" i="4"/>
  <c r="GK338" i="4"/>
  <c r="GJ338" i="4"/>
  <c r="GI338" i="4"/>
  <c r="GH338" i="4"/>
  <c r="GG338" i="4"/>
  <c r="GF338" i="4"/>
  <c r="GE338" i="4"/>
  <c r="GD338" i="4"/>
  <c r="GC338" i="4"/>
  <c r="GB338" i="4"/>
  <c r="GA338" i="4"/>
  <c r="FZ338" i="4"/>
  <c r="FY338" i="4"/>
  <c r="FX338" i="4"/>
  <c r="FW338" i="4"/>
  <c r="FV338" i="4"/>
  <c r="FU338" i="4"/>
  <c r="FT338" i="4"/>
  <c r="FS338" i="4"/>
  <c r="FR338" i="4"/>
  <c r="FQ338" i="4"/>
  <c r="FP338" i="4"/>
  <c r="FO338" i="4"/>
  <c r="FN338" i="4"/>
  <c r="FM338" i="4"/>
  <c r="FL338" i="4"/>
  <c r="FK338" i="4"/>
  <c r="FJ338" i="4"/>
  <c r="FI338" i="4"/>
  <c r="FH338" i="4"/>
  <c r="FG338" i="4"/>
  <c r="FF338" i="4"/>
  <c r="FE338" i="4"/>
  <c r="FD338" i="4"/>
  <c r="FC338" i="4"/>
  <c r="FB338" i="4"/>
  <c r="FA338" i="4"/>
  <c r="EZ338" i="4"/>
  <c r="EY338" i="4"/>
  <c r="EX338" i="4"/>
  <c r="EW338" i="4"/>
  <c r="EV338" i="4"/>
  <c r="EU338" i="4"/>
  <c r="ET338" i="4"/>
  <c r="ES338" i="4"/>
  <c r="ER338" i="4"/>
  <c r="EQ338" i="4"/>
  <c r="EP338" i="4"/>
  <c r="EO338" i="4"/>
  <c r="EN338" i="4"/>
  <c r="EM338" i="4"/>
  <c r="EL338" i="4"/>
  <c r="EK338" i="4"/>
  <c r="EJ338" i="4"/>
  <c r="EI338" i="4"/>
  <c r="EH338" i="4"/>
  <c r="EG338" i="4"/>
  <c r="EF338" i="4"/>
  <c r="EE338" i="4"/>
  <c r="ED338" i="4"/>
  <c r="EC338" i="4"/>
  <c r="EB338" i="4"/>
  <c r="EA338" i="4"/>
  <c r="DZ338" i="4"/>
  <c r="DY338" i="4"/>
  <c r="DX338" i="4"/>
  <c r="DW338" i="4"/>
  <c r="DV338" i="4"/>
  <c r="DU338" i="4"/>
  <c r="DT338" i="4"/>
  <c r="DS338" i="4"/>
  <c r="DR338" i="4"/>
  <c r="DQ338" i="4"/>
  <c r="DP338" i="4"/>
  <c r="DO338" i="4"/>
  <c r="DN338" i="4"/>
  <c r="DM338" i="4"/>
  <c r="DL338" i="4"/>
  <c r="DK338" i="4"/>
  <c r="DJ338" i="4"/>
  <c r="DI338" i="4"/>
  <c r="DH338" i="4"/>
  <c r="DG338" i="4"/>
  <c r="DF338" i="4"/>
  <c r="DE338" i="4"/>
  <c r="DD338" i="4"/>
  <c r="DC338" i="4"/>
  <c r="DB338" i="4"/>
  <c r="DA338" i="4"/>
  <c r="CZ338" i="4"/>
  <c r="CY338" i="4"/>
  <c r="CX338" i="4"/>
  <c r="CW338" i="4"/>
  <c r="CV338" i="4"/>
  <c r="CU338" i="4"/>
  <c r="CT338" i="4"/>
  <c r="CS338" i="4"/>
  <c r="CR338" i="4"/>
  <c r="CQ338" i="4"/>
  <c r="CP338" i="4"/>
  <c r="CO338" i="4"/>
  <c r="CN338" i="4"/>
  <c r="CM338" i="4"/>
  <c r="CL338" i="4"/>
  <c r="CK338" i="4"/>
  <c r="CJ338" i="4"/>
  <c r="CI338" i="4"/>
  <c r="CH338" i="4"/>
  <c r="CG338" i="4"/>
  <c r="CF338" i="4"/>
  <c r="CE338" i="4"/>
  <c r="CD338" i="4"/>
  <c r="CC338" i="4"/>
  <c r="CB338" i="4"/>
  <c r="CA338" i="4"/>
  <c r="BZ338" i="4"/>
  <c r="BY338" i="4"/>
  <c r="BX338" i="4"/>
  <c r="BW338" i="4"/>
  <c r="BV338" i="4"/>
  <c r="BU338" i="4"/>
  <c r="BT338" i="4"/>
  <c r="BS338" i="4"/>
  <c r="BR338" i="4"/>
  <c r="BQ338" i="4"/>
  <c r="BP338" i="4"/>
  <c r="BO338" i="4"/>
  <c r="BN338" i="4"/>
  <c r="BM338" i="4"/>
  <c r="BL338" i="4"/>
  <c r="BK338" i="4"/>
  <c r="BJ338" i="4"/>
  <c r="BI338" i="4"/>
  <c r="BH338" i="4"/>
  <c r="BG338" i="4"/>
  <c r="BF338" i="4"/>
  <c r="BE338" i="4"/>
  <c r="BD338" i="4"/>
  <c r="BC338" i="4"/>
  <c r="BB338" i="4"/>
  <c r="BA338" i="4"/>
  <c r="AZ338" i="4"/>
  <c r="AY338" i="4"/>
  <c r="AX338" i="4"/>
  <c r="AW338" i="4"/>
  <c r="AV338" i="4"/>
  <c r="AU338" i="4"/>
  <c r="AT338" i="4"/>
  <c r="AS338" i="4"/>
  <c r="AR338" i="4"/>
  <c r="AQ338" i="4"/>
  <c r="AP338" i="4"/>
  <c r="AO338" i="4"/>
  <c r="AN338" i="4"/>
  <c r="AM338" i="4"/>
  <c r="AL338" i="4"/>
  <c r="AK338" i="4"/>
  <c r="AJ338" i="4"/>
  <c r="AI338" i="4"/>
  <c r="AH338" i="4"/>
  <c r="AG338" i="4"/>
  <c r="AF338" i="4"/>
  <c r="AE338" i="4"/>
  <c r="AD338" i="4"/>
  <c r="AC338" i="4"/>
  <c r="AB338" i="4"/>
  <c r="AA338" i="4"/>
  <c r="Z338" i="4"/>
  <c r="Y338" i="4"/>
  <c r="X338" i="4"/>
  <c r="W338" i="4"/>
  <c r="V338" i="4"/>
  <c r="U338" i="4"/>
  <c r="T338" i="4"/>
  <c r="S338" i="4"/>
  <c r="R338" i="4"/>
  <c r="Q338" i="4"/>
  <c r="P338" i="4"/>
  <c r="O338" i="4"/>
  <c r="N338" i="4"/>
  <c r="M338" i="4"/>
  <c r="L338" i="4"/>
  <c r="K338" i="4"/>
  <c r="J338" i="4"/>
  <c r="I338" i="4"/>
  <c r="H338" i="4"/>
  <c r="G338" i="4"/>
  <c r="F338" i="4"/>
  <c r="E338" i="4"/>
  <c r="D338" i="4"/>
  <c r="C338" i="4"/>
  <c r="B338" i="4"/>
  <c r="DE337" i="4"/>
  <c r="Y337" i="4"/>
  <c r="X337" i="4"/>
  <c r="W337" i="4"/>
  <c r="V337" i="4"/>
  <c r="U337" i="4"/>
  <c r="T337" i="4"/>
  <c r="S337" i="4"/>
  <c r="R337" i="4"/>
  <c r="Q337" i="4"/>
  <c r="P337" i="4"/>
  <c r="O337" i="4"/>
  <c r="N337" i="4"/>
  <c r="M337" i="4"/>
  <c r="L337" i="4"/>
  <c r="K337" i="4"/>
  <c r="J337" i="4"/>
  <c r="I337" i="4"/>
  <c r="H337" i="4"/>
  <c r="G337" i="4"/>
  <c r="F337" i="4"/>
  <c r="E337" i="4"/>
  <c r="D337" i="4"/>
  <c r="C337" i="4"/>
  <c r="B337" i="4"/>
  <c r="JF336" i="4"/>
  <c r="JE336" i="4"/>
  <c r="JD336" i="4"/>
  <c r="JC336" i="4"/>
  <c r="JB336" i="4"/>
  <c r="JA336" i="4"/>
  <c r="IZ336" i="4"/>
  <c r="IY336" i="4"/>
  <c r="IX336" i="4"/>
  <c r="IW336" i="4"/>
  <c r="IV336" i="4"/>
  <c r="IU336" i="4"/>
  <c r="IT336" i="4"/>
  <c r="IS336" i="4"/>
  <c r="IR336" i="4"/>
  <c r="IQ336" i="4"/>
  <c r="IP336" i="4"/>
  <c r="IO336" i="4"/>
  <c r="IN336" i="4"/>
  <c r="IM336" i="4"/>
  <c r="IL336" i="4"/>
  <c r="IK336" i="4"/>
  <c r="IJ336" i="4"/>
  <c r="II336" i="4"/>
  <c r="IH336" i="4"/>
  <c r="IG336" i="4"/>
  <c r="IF336" i="4"/>
  <c r="IE336" i="4"/>
  <c r="ID336" i="4"/>
  <c r="IC336" i="4"/>
  <c r="IB336" i="4"/>
  <c r="IA336" i="4"/>
  <c r="HZ336" i="4"/>
  <c r="HY336" i="4"/>
  <c r="HX336" i="4"/>
  <c r="HW336" i="4"/>
  <c r="HV336" i="4"/>
  <c r="HU336" i="4"/>
  <c r="HT336" i="4"/>
  <c r="HS336" i="4"/>
  <c r="HR336" i="4"/>
  <c r="HQ336" i="4"/>
  <c r="HP336" i="4"/>
  <c r="HO336" i="4"/>
  <c r="HN336" i="4"/>
  <c r="HM336" i="4"/>
  <c r="HL336" i="4"/>
  <c r="HK336" i="4"/>
  <c r="HJ336" i="4"/>
  <c r="HI336" i="4"/>
  <c r="HH336" i="4"/>
  <c r="HG336" i="4"/>
  <c r="HF336" i="4"/>
  <c r="HE336" i="4"/>
  <c r="HD336" i="4"/>
  <c r="HC336" i="4"/>
  <c r="HB336" i="4"/>
  <c r="HA336" i="4"/>
  <c r="GZ336" i="4"/>
  <c r="GY336" i="4"/>
  <c r="GX336" i="4"/>
  <c r="GW336" i="4"/>
  <c r="GV336" i="4"/>
  <c r="GU336" i="4"/>
  <c r="GT336" i="4"/>
  <c r="GS336" i="4"/>
  <c r="GR336" i="4"/>
  <c r="GQ336" i="4"/>
  <c r="GP336" i="4"/>
  <c r="GO336" i="4"/>
  <c r="GN336" i="4"/>
  <c r="GM336" i="4"/>
  <c r="GL336" i="4"/>
  <c r="GK336" i="4"/>
  <c r="GJ336" i="4"/>
  <c r="GI336" i="4"/>
  <c r="GH336" i="4"/>
  <c r="GG336" i="4"/>
  <c r="GF336" i="4"/>
  <c r="GE336" i="4"/>
  <c r="GD336" i="4"/>
  <c r="GC336" i="4"/>
  <c r="GB336" i="4"/>
  <c r="GA336" i="4"/>
  <c r="FZ336" i="4"/>
  <c r="FY336" i="4"/>
  <c r="FX336" i="4"/>
  <c r="FW336" i="4"/>
  <c r="FV336" i="4"/>
  <c r="FU336" i="4"/>
  <c r="FT336" i="4"/>
  <c r="FS336" i="4"/>
  <c r="FR336" i="4"/>
  <c r="FQ336" i="4"/>
  <c r="FP336" i="4"/>
  <c r="FO336" i="4"/>
  <c r="FN336" i="4"/>
  <c r="FM336" i="4"/>
  <c r="FL336" i="4"/>
  <c r="FK336" i="4"/>
  <c r="FJ336" i="4"/>
  <c r="JF335" i="4"/>
  <c r="JE335" i="4"/>
  <c r="JD335" i="4"/>
  <c r="JC335" i="4"/>
  <c r="JB335" i="4"/>
  <c r="JA335" i="4"/>
  <c r="IZ335" i="4"/>
  <c r="IY335" i="4"/>
  <c r="IX335" i="4"/>
  <c r="IW335" i="4"/>
  <c r="IV335" i="4"/>
  <c r="IU335" i="4"/>
  <c r="IT335" i="4"/>
  <c r="IS335" i="4"/>
  <c r="IR335" i="4"/>
  <c r="IQ335" i="4"/>
  <c r="IP335" i="4"/>
  <c r="IO335" i="4"/>
  <c r="IN335" i="4"/>
  <c r="IM335" i="4"/>
  <c r="IL335" i="4"/>
  <c r="IK335" i="4"/>
  <c r="IJ335" i="4"/>
  <c r="II335" i="4"/>
  <c r="IH335" i="4"/>
  <c r="IG335" i="4"/>
  <c r="IF335" i="4"/>
  <c r="IE335" i="4"/>
  <c r="ID335" i="4"/>
  <c r="IC335" i="4"/>
  <c r="IB335" i="4"/>
  <c r="IA335" i="4"/>
  <c r="HZ335" i="4"/>
  <c r="HY335" i="4"/>
  <c r="HX335" i="4"/>
  <c r="HW335" i="4"/>
  <c r="HV335" i="4"/>
  <c r="HU335" i="4"/>
  <c r="HT335" i="4"/>
  <c r="HS335" i="4"/>
  <c r="HR335" i="4"/>
  <c r="HQ335" i="4"/>
  <c r="HP335" i="4"/>
  <c r="HO335" i="4"/>
  <c r="HN335" i="4"/>
  <c r="HM335" i="4"/>
  <c r="HL335" i="4"/>
  <c r="HK335" i="4"/>
  <c r="HJ335" i="4"/>
  <c r="HI335" i="4"/>
  <c r="HH335" i="4"/>
  <c r="HG335" i="4"/>
  <c r="HF335" i="4"/>
  <c r="HE335" i="4"/>
  <c r="HD335" i="4"/>
  <c r="HC335" i="4"/>
  <c r="HB335" i="4"/>
  <c r="HA335" i="4"/>
  <c r="GZ335" i="4"/>
  <c r="GY335" i="4"/>
  <c r="GX335" i="4"/>
  <c r="GW335" i="4"/>
  <c r="GV335" i="4"/>
  <c r="GU335" i="4"/>
  <c r="GT335" i="4"/>
  <c r="GS335" i="4"/>
  <c r="GR335" i="4"/>
  <c r="GQ335" i="4"/>
  <c r="GP335" i="4"/>
  <c r="GO335" i="4"/>
  <c r="GN335" i="4"/>
  <c r="GM335" i="4"/>
  <c r="GL335" i="4"/>
  <c r="GK335" i="4"/>
  <c r="GJ335" i="4"/>
  <c r="GI335" i="4"/>
  <c r="GH335" i="4"/>
  <c r="GG335" i="4"/>
  <c r="GF335" i="4"/>
  <c r="GE335" i="4"/>
  <c r="GD335" i="4"/>
  <c r="GC335" i="4"/>
  <c r="GB335" i="4"/>
  <c r="GA335" i="4"/>
  <c r="FZ335" i="4"/>
  <c r="FY335" i="4"/>
  <c r="FX335" i="4"/>
  <c r="FW335" i="4"/>
  <c r="FV335" i="4"/>
  <c r="FU335" i="4"/>
  <c r="FT335" i="4"/>
  <c r="FS335" i="4"/>
  <c r="FR335" i="4"/>
  <c r="FQ335" i="4"/>
  <c r="FP335" i="4"/>
  <c r="FO335" i="4"/>
  <c r="FN335" i="4"/>
  <c r="FM335" i="4"/>
  <c r="FL335" i="4"/>
  <c r="FK335" i="4"/>
  <c r="FJ335" i="4"/>
  <c r="FI334" i="4"/>
  <c r="FH334" i="4"/>
  <c r="FG334" i="4"/>
  <c r="FF334" i="4"/>
  <c r="FE334" i="4"/>
  <c r="FD334" i="4"/>
  <c r="FC334" i="4"/>
  <c r="FB334" i="4"/>
  <c r="FA334" i="4"/>
  <c r="EZ334" i="4"/>
  <c r="EY334" i="4"/>
  <c r="EX334" i="4"/>
  <c r="EW334" i="4"/>
  <c r="EV334" i="4"/>
  <c r="EU334" i="4"/>
  <c r="ET334" i="4"/>
  <c r="ES334" i="4"/>
  <c r="ER334" i="4"/>
  <c r="EQ334" i="4"/>
  <c r="EP334" i="4"/>
  <c r="EO334" i="4"/>
  <c r="EN334" i="4"/>
  <c r="EM334" i="4"/>
  <c r="EL334" i="4"/>
  <c r="EK334" i="4"/>
  <c r="EJ334" i="4"/>
  <c r="EI334" i="4"/>
  <c r="EH334" i="4"/>
  <c r="EG334" i="4"/>
  <c r="EF334" i="4"/>
  <c r="EE334" i="4"/>
  <c r="ED334" i="4"/>
  <c r="EC334" i="4"/>
  <c r="EB334" i="4"/>
  <c r="EA334" i="4"/>
  <c r="DZ334" i="4"/>
  <c r="DY334" i="4"/>
  <c r="DX334" i="4"/>
  <c r="DW334" i="4"/>
  <c r="DV334" i="4"/>
  <c r="DU334" i="4"/>
  <c r="DT334" i="4"/>
  <c r="DS334" i="4"/>
  <c r="DR334" i="4"/>
  <c r="DQ334" i="4"/>
  <c r="DP334" i="4"/>
  <c r="DO334" i="4"/>
  <c r="DN334" i="4"/>
  <c r="DM334" i="4"/>
  <c r="DL334" i="4"/>
  <c r="DK334" i="4"/>
  <c r="DJ334" i="4"/>
  <c r="DI334" i="4"/>
  <c r="DH334" i="4"/>
  <c r="DG334" i="4"/>
  <c r="DF334" i="4"/>
  <c r="DE334" i="4"/>
  <c r="DD334" i="4"/>
  <c r="DC334" i="4"/>
  <c r="DB334" i="4"/>
  <c r="DA334" i="4"/>
  <c r="CZ334" i="4"/>
  <c r="CY334" i="4"/>
  <c r="CX334" i="4"/>
  <c r="CW334" i="4"/>
  <c r="CV334" i="4"/>
  <c r="CU334" i="4"/>
  <c r="CT334" i="4"/>
  <c r="CS334" i="4"/>
  <c r="CR334" i="4"/>
  <c r="CQ334" i="4"/>
  <c r="CP334" i="4"/>
  <c r="CO334" i="4"/>
  <c r="CN334" i="4"/>
  <c r="CM334" i="4"/>
  <c r="CL334" i="4"/>
  <c r="CK334" i="4"/>
  <c r="CJ334" i="4"/>
  <c r="CI334" i="4"/>
  <c r="CH334" i="4"/>
  <c r="CG334" i="4"/>
  <c r="CF334" i="4"/>
  <c r="CE334" i="4"/>
  <c r="CD334" i="4"/>
  <c r="CC334" i="4"/>
  <c r="CB334" i="4"/>
  <c r="CA334" i="4"/>
  <c r="BZ334" i="4"/>
  <c r="BY334" i="4"/>
  <c r="BX334" i="4"/>
  <c r="BW334" i="4"/>
  <c r="BV334" i="4"/>
  <c r="BU334" i="4"/>
  <c r="BT334" i="4"/>
  <c r="BS334" i="4"/>
  <c r="BR334" i="4"/>
  <c r="BQ334" i="4"/>
  <c r="BP334" i="4"/>
  <c r="BO334" i="4"/>
  <c r="BN334" i="4"/>
  <c r="BM334" i="4"/>
  <c r="BL334" i="4"/>
  <c r="BK334" i="4"/>
  <c r="BJ334" i="4"/>
  <c r="BI334" i="4"/>
  <c r="BH334" i="4"/>
  <c r="BG334" i="4"/>
  <c r="BF334" i="4"/>
  <c r="BE334" i="4"/>
  <c r="BD334" i="4"/>
  <c r="BC334" i="4"/>
  <c r="BB334" i="4"/>
  <c r="BA334" i="4"/>
  <c r="AZ334" i="4"/>
  <c r="AY334" i="4"/>
  <c r="AX334" i="4"/>
  <c r="AW334" i="4"/>
  <c r="AV334" i="4"/>
  <c r="AU334" i="4"/>
  <c r="AT334" i="4"/>
  <c r="AS334" i="4"/>
  <c r="AR334" i="4"/>
  <c r="AQ334" i="4"/>
  <c r="AP334" i="4"/>
  <c r="AO334" i="4"/>
  <c r="AN334" i="4"/>
  <c r="AM334" i="4"/>
  <c r="AL334" i="4"/>
  <c r="AK334" i="4"/>
  <c r="AJ334" i="4"/>
  <c r="AI334" i="4"/>
  <c r="AH334" i="4"/>
  <c r="AG334" i="4"/>
  <c r="AF334" i="4"/>
  <c r="AE334" i="4"/>
  <c r="AD334" i="4"/>
  <c r="AC334" i="4"/>
  <c r="AB334" i="4"/>
  <c r="AA334" i="4"/>
  <c r="Z334" i="4"/>
  <c r="Y334" i="4"/>
  <c r="X334" i="4"/>
  <c r="W334" i="4"/>
  <c r="V334" i="4"/>
  <c r="U334" i="4"/>
  <c r="T334" i="4"/>
  <c r="S334" i="4"/>
  <c r="R334" i="4"/>
  <c r="Q334" i="4"/>
  <c r="P334" i="4"/>
  <c r="O334" i="4"/>
  <c r="N334" i="4"/>
  <c r="M334" i="4"/>
  <c r="L334" i="4"/>
  <c r="K334" i="4"/>
  <c r="J334" i="4"/>
  <c r="I334" i="4"/>
  <c r="H334" i="4"/>
  <c r="G334" i="4"/>
  <c r="F334" i="4"/>
  <c r="E334" i="4"/>
  <c r="D334" i="4"/>
  <c r="C334" i="4"/>
  <c r="B334" i="4"/>
  <c r="JF333" i="4"/>
  <c r="JE333" i="4"/>
  <c r="JD333" i="4"/>
  <c r="JC333" i="4"/>
  <c r="JB333" i="4"/>
  <c r="JA333" i="4"/>
  <c r="IZ333" i="4"/>
  <c r="IY333" i="4"/>
  <c r="IX333" i="4"/>
  <c r="IW333" i="4"/>
  <c r="IV333" i="4"/>
  <c r="IU333" i="4"/>
  <c r="IT333" i="4"/>
  <c r="IS333" i="4"/>
  <c r="IR333" i="4"/>
  <c r="IQ333" i="4"/>
  <c r="IP333" i="4"/>
  <c r="IO333" i="4"/>
  <c r="IN333" i="4"/>
  <c r="IM333" i="4"/>
  <c r="IL333" i="4"/>
  <c r="IK333" i="4"/>
  <c r="IJ333" i="4"/>
  <c r="II333" i="4"/>
  <c r="IH333" i="4"/>
  <c r="IG333" i="4"/>
  <c r="IF333" i="4"/>
  <c r="IE333" i="4"/>
  <c r="ID333" i="4"/>
  <c r="IC333" i="4"/>
  <c r="IB333" i="4"/>
  <c r="IA333" i="4"/>
  <c r="HZ333" i="4"/>
  <c r="HY333" i="4"/>
  <c r="HX333" i="4"/>
  <c r="HW333" i="4"/>
  <c r="HV333" i="4"/>
  <c r="HU333" i="4"/>
  <c r="HT333" i="4"/>
  <c r="HS333" i="4"/>
  <c r="HR333" i="4"/>
  <c r="HQ333" i="4"/>
  <c r="HP333" i="4"/>
  <c r="HO333" i="4"/>
  <c r="HN333" i="4"/>
  <c r="HM333" i="4"/>
  <c r="HL333" i="4"/>
  <c r="HK333" i="4"/>
  <c r="HJ333" i="4"/>
  <c r="HI333" i="4"/>
  <c r="HH333" i="4"/>
  <c r="HG333" i="4"/>
  <c r="HF333" i="4"/>
  <c r="HE333" i="4"/>
  <c r="HD333" i="4"/>
  <c r="HC333" i="4"/>
  <c r="HB333" i="4"/>
  <c r="HA333" i="4"/>
  <c r="GZ333" i="4"/>
  <c r="GY333" i="4"/>
  <c r="GX333" i="4"/>
  <c r="GW333" i="4"/>
  <c r="GV333" i="4"/>
  <c r="GU333" i="4"/>
  <c r="GT333" i="4"/>
  <c r="GS333" i="4"/>
  <c r="GR333" i="4"/>
  <c r="GQ333" i="4"/>
  <c r="GP333" i="4"/>
  <c r="GO333" i="4"/>
  <c r="GN333" i="4"/>
  <c r="GM333" i="4"/>
  <c r="GL333" i="4"/>
  <c r="GK333" i="4"/>
  <c r="GJ333" i="4"/>
  <c r="GI333" i="4"/>
  <c r="GH333" i="4"/>
  <c r="GG333" i="4"/>
  <c r="GF333" i="4"/>
  <c r="GE333" i="4"/>
  <c r="GD333" i="4"/>
  <c r="GC333" i="4"/>
  <c r="GB333" i="4"/>
  <c r="GA333" i="4"/>
  <c r="FZ333" i="4"/>
  <c r="FY333" i="4"/>
  <c r="FX333" i="4"/>
  <c r="FW333" i="4"/>
  <c r="FV333" i="4"/>
  <c r="FU333" i="4"/>
  <c r="FT333" i="4"/>
  <c r="FS333" i="4"/>
  <c r="FR333" i="4"/>
  <c r="FQ333" i="4"/>
  <c r="FP333" i="4"/>
  <c r="FO333" i="4"/>
  <c r="FN333" i="4"/>
  <c r="FM333" i="4"/>
  <c r="FL333" i="4"/>
  <c r="FK333" i="4"/>
  <c r="FJ333" i="4"/>
  <c r="JF332" i="4"/>
  <c r="JE332" i="4"/>
  <c r="JD332" i="4"/>
  <c r="JC332" i="4"/>
  <c r="JB332" i="4"/>
  <c r="JA332" i="4"/>
  <c r="IZ332" i="4"/>
  <c r="IY332" i="4"/>
  <c r="IX332" i="4"/>
  <c r="IW332" i="4"/>
  <c r="IV332" i="4"/>
  <c r="IU332" i="4"/>
  <c r="IT332" i="4"/>
  <c r="IS332" i="4"/>
  <c r="IR332" i="4"/>
  <c r="IQ332" i="4"/>
  <c r="IP332" i="4"/>
  <c r="IO332" i="4"/>
  <c r="IN332" i="4"/>
  <c r="IM332" i="4"/>
  <c r="IL332" i="4"/>
  <c r="IK332" i="4"/>
  <c r="IJ332" i="4"/>
  <c r="II332" i="4"/>
  <c r="IH332" i="4"/>
  <c r="IG332" i="4"/>
  <c r="IF332" i="4"/>
  <c r="IE332" i="4"/>
  <c r="ID332" i="4"/>
  <c r="IC332" i="4"/>
  <c r="IB332" i="4"/>
  <c r="IA332" i="4"/>
  <c r="HZ332" i="4"/>
  <c r="HY332" i="4"/>
  <c r="HX332" i="4"/>
  <c r="HW332" i="4"/>
  <c r="HV332" i="4"/>
  <c r="HU332" i="4"/>
  <c r="HT332" i="4"/>
  <c r="HS332" i="4"/>
  <c r="HR332" i="4"/>
  <c r="HQ332" i="4"/>
  <c r="HP332" i="4"/>
  <c r="HO332" i="4"/>
  <c r="HN332" i="4"/>
  <c r="HM332" i="4"/>
  <c r="HL332" i="4"/>
  <c r="HK332" i="4"/>
  <c r="HJ332" i="4"/>
  <c r="HI332" i="4"/>
  <c r="HH332" i="4"/>
  <c r="HG332" i="4"/>
  <c r="HF332" i="4"/>
  <c r="HE332" i="4"/>
  <c r="HD332" i="4"/>
  <c r="HC332" i="4"/>
  <c r="HB332" i="4"/>
  <c r="HA332" i="4"/>
  <c r="GZ332" i="4"/>
  <c r="GY332" i="4"/>
  <c r="GX332" i="4"/>
  <c r="GW332" i="4"/>
  <c r="GV332" i="4"/>
  <c r="GU332" i="4"/>
  <c r="GT332" i="4"/>
  <c r="GS332" i="4"/>
  <c r="GR332" i="4"/>
  <c r="GQ332" i="4"/>
  <c r="GP332" i="4"/>
  <c r="GO332" i="4"/>
  <c r="GN332" i="4"/>
  <c r="GM332" i="4"/>
  <c r="GL332" i="4"/>
  <c r="GK332" i="4"/>
  <c r="GJ332" i="4"/>
  <c r="GI332" i="4"/>
  <c r="GH332" i="4"/>
  <c r="GG332" i="4"/>
  <c r="GF332" i="4"/>
  <c r="GE332" i="4"/>
  <c r="GD332" i="4"/>
  <c r="GC332" i="4"/>
  <c r="GB332" i="4"/>
  <c r="GA332" i="4"/>
  <c r="FZ332" i="4"/>
  <c r="FY332" i="4"/>
  <c r="FX332" i="4"/>
  <c r="FW332" i="4"/>
  <c r="FV332" i="4"/>
  <c r="FU332" i="4"/>
  <c r="FT332" i="4"/>
  <c r="FS332" i="4"/>
  <c r="FR332" i="4"/>
  <c r="FQ332" i="4"/>
  <c r="FP332" i="4"/>
  <c r="FO332" i="4"/>
  <c r="FN332" i="4"/>
  <c r="FM332" i="4"/>
  <c r="FL332" i="4"/>
  <c r="FK332" i="4"/>
  <c r="FJ332" i="4"/>
  <c r="FI331" i="4"/>
  <c r="FH331" i="4"/>
  <c r="FG331" i="4"/>
  <c r="FF331" i="4"/>
  <c r="FE331" i="4"/>
  <c r="FD331" i="4"/>
  <c r="FC331" i="4"/>
  <c r="FB331" i="4"/>
  <c r="FA331" i="4"/>
  <c r="EZ331" i="4"/>
  <c r="EY331" i="4"/>
  <c r="EX331" i="4"/>
  <c r="EW331" i="4"/>
  <c r="EV331" i="4"/>
  <c r="EU331" i="4"/>
  <c r="ET331" i="4"/>
  <c r="ES331" i="4"/>
  <c r="ER331" i="4"/>
  <c r="EQ331" i="4"/>
  <c r="EP331" i="4"/>
  <c r="EO331" i="4"/>
  <c r="EN331" i="4"/>
  <c r="EM331" i="4"/>
  <c r="EL331" i="4"/>
  <c r="EK331" i="4"/>
  <c r="EJ331" i="4"/>
  <c r="EI331" i="4"/>
  <c r="EH331" i="4"/>
  <c r="EG331" i="4"/>
  <c r="EF331" i="4"/>
  <c r="EE331" i="4"/>
  <c r="ED331" i="4"/>
  <c r="EC331" i="4"/>
  <c r="EB331" i="4"/>
  <c r="EA331" i="4"/>
  <c r="DZ331" i="4"/>
  <c r="DY331" i="4"/>
  <c r="DX331" i="4"/>
  <c r="DW331" i="4"/>
  <c r="DV331" i="4"/>
  <c r="DU331" i="4"/>
  <c r="DT331" i="4"/>
  <c r="DS331" i="4"/>
  <c r="DR331" i="4"/>
  <c r="DQ331" i="4"/>
  <c r="DP331" i="4"/>
  <c r="DO331" i="4"/>
  <c r="DN331" i="4"/>
  <c r="DM331" i="4"/>
  <c r="DL331" i="4"/>
  <c r="DK331" i="4"/>
  <c r="DJ331" i="4"/>
  <c r="DI331" i="4"/>
  <c r="DH331" i="4"/>
  <c r="DG331" i="4"/>
  <c r="DF331" i="4"/>
  <c r="DE331" i="4"/>
  <c r="DD331" i="4"/>
  <c r="DC331" i="4"/>
  <c r="DB331" i="4"/>
  <c r="DA331" i="4"/>
  <c r="CZ331" i="4"/>
  <c r="CY331" i="4"/>
  <c r="CX331" i="4"/>
  <c r="CW331" i="4"/>
  <c r="CV331" i="4"/>
  <c r="CU331" i="4"/>
  <c r="CT331" i="4"/>
  <c r="CS331" i="4"/>
  <c r="CR331" i="4"/>
  <c r="CQ331" i="4"/>
  <c r="CP331" i="4"/>
  <c r="CO331" i="4"/>
  <c r="CN331" i="4"/>
  <c r="CM331" i="4"/>
  <c r="CL331" i="4"/>
  <c r="CK331" i="4"/>
  <c r="CJ331" i="4"/>
  <c r="CI331" i="4"/>
  <c r="CH331" i="4"/>
  <c r="CG331" i="4"/>
  <c r="CF331" i="4"/>
  <c r="CE331" i="4"/>
  <c r="CD331" i="4"/>
  <c r="CC331" i="4"/>
  <c r="CB331" i="4"/>
  <c r="CA331" i="4"/>
  <c r="BZ331" i="4"/>
  <c r="BY331" i="4"/>
  <c r="BX331" i="4"/>
  <c r="BW331" i="4"/>
  <c r="BV331" i="4"/>
  <c r="BU331" i="4"/>
  <c r="BT331" i="4"/>
  <c r="BS331" i="4"/>
  <c r="BR331" i="4"/>
  <c r="BQ331" i="4"/>
  <c r="BP331" i="4"/>
  <c r="BO331" i="4"/>
  <c r="BN331" i="4"/>
  <c r="BM331" i="4"/>
  <c r="BL331" i="4"/>
  <c r="BK331" i="4"/>
  <c r="BJ331" i="4"/>
  <c r="BI331" i="4"/>
  <c r="BH331" i="4"/>
  <c r="BG331" i="4"/>
  <c r="BF331" i="4"/>
  <c r="BE331" i="4"/>
  <c r="BD331" i="4"/>
  <c r="BC331" i="4"/>
  <c r="BB331" i="4"/>
  <c r="BA331" i="4"/>
  <c r="AZ331" i="4"/>
  <c r="AY331" i="4"/>
  <c r="AX331" i="4"/>
  <c r="AW331" i="4"/>
  <c r="AV331" i="4"/>
  <c r="AU331" i="4"/>
  <c r="AT331" i="4"/>
  <c r="AS331" i="4"/>
  <c r="AR331" i="4"/>
  <c r="AQ331" i="4"/>
  <c r="AP331" i="4"/>
  <c r="AO331" i="4"/>
  <c r="AN331" i="4"/>
  <c r="AM331" i="4"/>
  <c r="AL331" i="4"/>
  <c r="AK331" i="4"/>
  <c r="AJ331" i="4"/>
  <c r="AI331" i="4"/>
  <c r="AH331" i="4"/>
  <c r="AG331" i="4"/>
  <c r="AF331" i="4"/>
  <c r="AE331" i="4"/>
  <c r="AD331" i="4"/>
  <c r="AC331" i="4"/>
  <c r="AB331" i="4"/>
  <c r="AA331" i="4"/>
  <c r="Z331" i="4"/>
  <c r="Y331" i="4"/>
  <c r="X331" i="4"/>
  <c r="W331" i="4"/>
  <c r="V331" i="4"/>
  <c r="U331" i="4"/>
  <c r="T331" i="4"/>
  <c r="S331" i="4"/>
  <c r="R331" i="4"/>
  <c r="Q331" i="4"/>
  <c r="P331" i="4"/>
  <c r="O331" i="4"/>
  <c r="N331" i="4"/>
  <c r="M331" i="4"/>
  <c r="L331" i="4"/>
  <c r="K331" i="4"/>
  <c r="J331" i="4"/>
  <c r="I331" i="4"/>
  <c r="H331" i="4"/>
  <c r="G331" i="4"/>
  <c r="F331" i="4"/>
  <c r="E331" i="4"/>
  <c r="D331" i="4"/>
  <c r="C331" i="4"/>
  <c r="B331" i="4"/>
  <c r="IL324" i="4"/>
  <c r="GV324" i="4"/>
  <c r="FE324" i="4"/>
  <c r="CX324" i="4"/>
  <c r="AW324" i="4"/>
  <c r="AR324" i="4"/>
  <c r="AL324" i="4"/>
  <c r="HE323" i="4"/>
  <c r="JB319" i="4"/>
  <c r="IN319" i="4"/>
  <c r="HV319" i="4"/>
  <c r="HG319" i="4"/>
  <c r="HA319" i="4"/>
  <c r="GZ319" i="4"/>
  <c r="GY319" i="4"/>
  <c r="GJ319" i="4"/>
  <c r="GI319" i="4"/>
  <c r="FM319" i="4"/>
  <c r="FL319" i="4"/>
  <c r="FB319" i="4"/>
  <c r="EU319" i="4"/>
  <c r="ET319" i="4"/>
  <c r="EJ319" i="4"/>
  <c r="EH319" i="4"/>
  <c r="DH319" i="4"/>
  <c r="CY319" i="4"/>
  <c r="CX319" i="4"/>
  <c r="CU319" i="4"/>
  <c r="CS319" i="4"/>
  <c r="CR319" i="4"/>
  <c r="CL319" i="4"/>
  <c r="BU319" i="4"/>
  <c r="BM319" i="4"/>
  <c r="BK319" i="4"/>
  <c r="BE319" i="4"/>
  <c r="BC319" i="4"/>
  <c r="AF319" i="4"/>
  <c r="V319" i="4"/>
  <c r="M319" i="4"/>
  <c r="L319" i="4"/>
  <c r="IR318" i="4"/>
  <c r="HH318" i="4"/>
  <c r="FV318" i="4"/>
  <c r="BL318" i="4"/>
  <c r="FV315" i="4"/>
  <c r="DY315" i="4"/>
  <c r="DW315" i="4"/>
  <c r="JF314" i="4"/>
  <c r="JD314" i="4"/>
  <c r="JC314" i="4"/>
  <c r="JA314" i="4"/>
  <c r="IW314" i="4"/>
  <c r="IT314" i="4"/>
  <c r="IP314" i="4"/>
  <c r="IK314" i="4"/>
  <c r="IG314" i="4"/>
  <c r="ID314" i="4"/>
  <c r="IB314" i="4"/>
  <c r="IA314" i="4"/>
  <c r="HW314" i="4"/>
  <c r="HU314" i="4"/>
  <c r="HQ314" i="4"/>
  <c r="HB314" i="4"/>
  <c r="HA314" i="4"/>
  <c r="GX314" i="4"/>
  <c r="GV314" i="4"/>
  <c r="GS314" i="4"/>
  <c r="GE314" i="4"/>
  <c r="FW314" i="4"/>
  <c r="FV314" i="4"/>
  <c r="FU314" i="4"/>
  <c r="FR314" i="4"/>
  <c r="FO314" i="4"/>
  <c r="EZ314" i="4"/>
  <c r="EX314" i="4"/>
  <c r="EV314" i="4"/>
  <c r="EI314" i="4"/>
  <c r="EH314" i="4"/>
  <c r="DV314" i="4"/>
  <c r="DS314" i="4"/>
  <c r="DF314" i="4"/>
  <c r="DD314" i="4"/>
  <c r="CY314" i="4"/>
  <c r="CX314" i="4"/>
  <c r="CU314" i="4"/>
  <c r="BF314" i="4"/>
  <c r="BD314" i="4"/>
  <c r="BB314" i="4"/>
  <c r="AZ314" i="4"/>
  <c r="AY314" i="4"/>
  <c r="AX314" i="4"/>
  <c r="AW314" i="4"/>
  <c r="AQ314" i="4"/>
  <c r="AP314" i="4"/>
  <c r="AL314" i="4"/>
  <c r="AK314" i="4"/>
  <c r="AI314" i="4"/>
  <c r="Z314" i="4"/>
  <c r="Y314" i="4"/>
  <c r="V314" i="4"/>
  <c r="U314" i="4"/>
  <c r="S314" i="4"/>
  <c r="J314" i="4"/>
  <c r="I314" i="4"/>
  <c r="H314" i="4"/>
  <c r="G314" i="4"/>
  <c r="F314" i="4"/>
  <c r="E314" i="4"/>
  <c r="IY313" i="4"/>
  <c r="IK313" i="4"/>
  <c r="HW313" i="4"/>
  <c r="HQ313" i="4"/>
  <c r="HK313" i="4"/>
  <c r="HG313" i="4"/>
  <c r="HE313" i="4"/>
  <c r="GD313" i="4"/>
  <c r="GA313" i="4"/>
  <c r="FO313" i="4"/>
  <c r="FI313" i="4"/>
  <c r="FH313" i="4"/>
  <c r="FB313" i="4"/>
  <c r="EP313" i="4"/>
  <c r="EI313" i="4"/>
  <c r="EC313" i="4"/>
  <c r="DS313" i="4"/>
  <c r="DM313" i="4"/>
  <c r="DK313" i="4"/>
  <c r="DJ313" i="4"/>
  <c r="DC313" i="4"/>
  <c r="CW313" i="4"/>
  <c r="BQ313" i="4"/>
  <c r="BP313" i="4"/>
  <c r="BN313" i="4"/>
  <c r="AK313" i="4"/>
  <c r="AJ313" i="4"/>
  <c r="AI313" i="4"/>
  <c r="AH313" i="4"/>
  <c r="K313" i="4"/>
  <c r="E313" i="4"/>
  <c r="IQ310" i="4"/>
  <c r="IK310" i="4"/>
  <c r="IJ310" i="4"/>
  <c r="IF310" i="4"/>
  <c r="HT310" i="4"/>
  <c r="HN310" i="4"/>
  <c r="GW310" i="4"/>
  <c r="GR310" i="4"/>
  <c r="GG310" i="4"/>
  <c r="GB310" i="4"/>
  <c r="FX310" i="4"/>
  <c r="FT310" i="4"/>
  <c r="FR310" i="4"/>
  <c r="FQ310" i="4"/>
  <c r="FH310" i="4"/>
  <c r="FG310" i="4"/>
  <c r="FB310" i="4"/>
  <c r="FA310" i="4"/>
  <c r="EX310" i="4"/>
  <c r="EN310" i="4"/>
  <c r="EL310" i="4"/>
  <c r="EE310" i="4"/>
  <c r="ED310" i="4"/>
  <c r="EB310" i="4"/>
  <c r="DX310" i="4"/>
  <c r="DV310" i="4"/>
  <c r="DS310" i="4"/>
  <c r="CW310" i="4"/>
  <c r="CV310" i="4"/>
  <c r="CR310" i="4"/>
  <c r="CO310" i="4"/>
  <c r="CM310" i="4"/>
  <c r="CM315" i="4" s="1"/>
  <c r="BD310" i="4"/>
  <c r="BD315" i="4" s="1"/>
  <c r="BC310" i="4"/>
  <c r="BA310" i="4"/>
  <c r="AN310" i="4"/>
  <c r="T310" i="4"/>
  <c r="D310" i="4"/>
  <c r="JF309" i="4"/>
  <c r="JE309" i="4"/>
  <c r="JD309" i="4"/>
  <c r="JC309" i="4"/>
  <c r="JC310" i="4" s="1"/>
  <c r="JB309" i="4"/>
  <c r="JA309" i="4"/>
  <c r="IZ309" i="4"/>
  <c r="IY309" i="4"/>
  <c r="IX309" i="4"/>
  <c r="IW309" i="4"/>
  <c r="IV309" i="4"/>
  <c r="IU309" i="4"/>
  <c r="IT309" i="4"/>
  <c r="IT310" i="4" s="1"/>
  <c r="IS309" i="4"/>
  <c r="IR309" i="4"/>
  <c r="IQ309" i="4"/>
  <c r="IP309" i="4"/>
  <c r="IO309" i="4"/>
  <c r="IN309" i="4"/>
  <c r="IM309" i="4"/>
  <c r="IL309" i="4"/>
  <c r="IK309" i="4"/>
  <c r="IJ309" i="4"/>
  <c r="II309" i="4"/>
  <c r="IH309" i="4"/>
  <c r="IG309" i="4"/>
  <c r="IF309" i="4"/>
  <c r="IE309" i="4"/>
  <c r="ID309" i="4"/>
  <c r="IC309" i="4"/>
  <c r="IB309" i="4"/>
  <c r="IA309" i="4"/>
  <c r="HZ309" i="4"/>
  <c r="HY309" i="4"/>
  <c r="HX309" i="4"/>
  <c r="HW309" i="4"/>
  <c r="HV309" i="4"/>
  <c r="HU309" i="4"/>
  <c r="HT309" i="4"/>
  <c r="HS309" i="4"/>
  <c r="HR309" i="4"/>
  <c r="HQ309" i="4"/>
  <c r="HP309" i="4"/>
  <c r="HO309" i="4"/>
  <c r="HN309" i="4"/>
  <c r="HN314" i="4" s="1"/>
  <c r="HM309" i="4"/>
  <c r="HM310" i="4" s="1"/>
  <c r="HL309" i="4"/>
  <c r="HK309" i="4"/>
  <c r="HJ309" i="4"/>
  <c r="HI309" i="4"/>
  <c r="HH309" i="4"/>
  <c r="HG309" i="4"/>
  <c r="HF309" i="4"/>
  <c r="HE309" i="4"/>
  <c r="HD309" i="4"/>
  <c r="HC309" i="4"/>
  <c r="HB309" i="4"/>
  <c r="HA309" i="4"/>
  <c r="GZ309" i="4"/>
  <c r="GY309" i="4"/>
  <c r="GX309" i="4"/>
  <c r="GX310" i="4" s="1"/>
  <c r="GW309" i="4"/>
  <c r="GV309" i="4"/>
  <c r="GU309" i="4"/>
  <c r="GS309" i="4"/>
  <c r="GR309" i="4"/>
  <c r="GQ309" i="4"/>
  <c r="GP309" i="4"/>
  <c r="GO309" i="4"/>
  <c r="GN309" i="4"/>
  <c r="GM309" i="4"/>
  <c r="GL309" i="4"/>
  <c r="GK309" i="4"/>
  <c r="GK314" i="4" s="1"/>
  <c r="GJ309" i="4"/>
  <c r="GI309" i="4"/>
  <c r="GH309" i="4"/>
  <c r="GG309" i="4"/>
  <c r="GF309" i="4"/>
  <c r="GF314" i="4" s="1"/>
  <c r="GE309" i="4"/>
  <c r="GD309" i="4"/>
  <c r="GC309" i="4"/>
  <c r="GB309" i="4"/>
  <c r="GA309" i="4"/>
  <c r="FZ309" i="4"/>
  <c r="FY309" i="4"/>
  <c r="FY314" i="4" s="1"/>
  <c r="FX309" i="4"/>
  <c r="FW309" i="4"/>
  <c r="FV309" i="4"/>
  <c r="FU309" i="4"/>
  <c r="FT309" i="4"/>
  <c r="FS309" i="4"/>
  <c r="FR309" i="4"/>
  <c r="FQ309" i="4"/>
  <c r="FP309" i="4"/>
  <c r="FO309" i="4"/>
  <c r="FN309" i="4"/>
  <c r="FM309" i="4"/>
  <c r="FL309" i="4"/>
  <c r="FK309" i="4"/>
  <c r="FJ309" i="4"/>
  <c r="FI309" i="4"/>
  <c r="FI314" i="4" s="1"/>
  <c r="FH309" i="4"/>
  <c r="FG309" i="4"/>
  <c r="FF309" i="4"/>
  <c r="FE309" i="4"/>
  <c r="FD309" i="4"/>
  <c r="FC309" i="4"/>
  <c r="FB309" i="4"/>
  <c r="FA309" i="4"/>
  <c r="EZ309" i="4"/>
  <c r="EY309" i="4"/>
  <c r="EX309" i="4"/>
  <c r="EW309" i="4"/>
  <c r="EV309" i="4"/>
  <c r="EU309" i="4"/>
  <c r="ET309" i="4"/>
  <c r="ES309" i="4"/>
  <c r="ES314" i="4" s="1"/>
  <c r="ER309" i="4"/>
  <c r="EQ309" i="4"/>
  <c r="EP309" i="4"/>
  <c r="EO309" i="4"/>
  <c r="EO314" i="4" s="1"/>
  <c r="EN309" i="4"/>
  <c r="EM309" i="4"/>
  <c r="EL309" i="4"/>
  <c r="EK309" i="4"/>
  <c r="EK310" i="4" s="1"/>
  <c r="EJ309" i="4"/>
  <c r="EJ314" i="4" s="1"/>
  <c r="EI309" i="4"/>
  <c r="EH309" i="4"/>
  <c r="EG309" i="4"/>
  <c r="EF309" i="4"/>
  <c r="EE309" i="4"/>
  <c r="EE314" i="4" s="1"/>
  <c r="ED309" i="4"/>
  <c r="EC309" i="4"/>
  <c r="EC314" i="4" s="1"/>
  <c r="EB309" i="4"/>
  <c r="EA309" i="4"/>
  <c r="DZ309" i="4"/>
  <c r="DY309" i="4"/>
  <c r="DY314" i="4" s="1"/>
  <c r="DX309" i="4"/>
  <c r="DW309" i="4"/>
  <c r="DV309" i="4"/>
  <c r="DU309" i="4"/>
  <c r="DT309" i="4"/>
  <c r="DS309" i="4"/>
  <c r="DR309" i="4"/>
  <c r="DQ309" i="4"/>
  <c r="DP309" i="4"/>
  <c r="DO309" i="4"/>
  <c r="DN309" i="4"/>
  <c r="DM309" i="4"/>
  <c r="DM314" i="4" s="1"/>
  <c r="DL309" i="4"/>
  <c r="DK309" i="4"/>
  <c r="DJ309" i="4"/>
  <c r="DI309" i="4"/>
  <c r="DH309" i="4"/>
  <c r="DG309" i="4"/>
  <c r="DF309" i="4"/>
  <c r="DF310" i="4" s="1"/>
  <c r="DE309" i="4"/>
  <c r="DD309" i="4"/>
  <c r="DC309" i="4"/>
  <c r="DB309" i="4"/>
  <c r="DA309" i="4"/>
  <c r="CZ309" i="4"/>
  <c r="CY309" i="4"/>
  <c r="CX309" i="4"/>
  <c r="CW309" i="4"/>
  <c r="CW314" i="4" s="1"/>
  <c r="CV309" i="4"/>
  <c r="CU309" i="4"/>
  <c r="CT309" i="4"/>
  <c r="CS309" i="4"/>
  <c r="CS314" i="4" s="1"/>
  <c r="CR309" i="4"/>
  <c r="CQ309" i="4"/>
  <c r="CP309" i="4"/>
  <c r="CO309" i="4"/>
  <c r="CN309" i="4"/>
  <c r="CM309" i="4"/>
  <c r="CL309" i="4"/>
  <c r="CF309" i="4"/>
  <c r="BX309" i="4"/>
  <c r="BI309" i="4"/>
  <c r="BH309" i="4"/>
  <c r="BH314" i="4" s="1"/>
  <c r="BG309" i="4"/>
  <c r="BF309" i="4"/>
  <c r="BE309" i="4"/>
  <c r="BE314" i="4" s="1"/>
  <c r="BD309" i="4"/>
  <c r="BC309" i="4"/>
  <c r="BB309" i="4"/>
  <c r="BA309" i="4"/>
  <c r="AZ309" i="4"/>
  <c r="AZ310" i="4" s="1"/>
  <c r="AY309" i="4"/>
  <c r="AX309" i="4"/>
  <c r="AW309" i="4"/>
  <c r="AV309" i="4"/>
  <c r="AU309" i="4"/>
  <c r="AT309" i="4"/>
  <c r="AS309" i="4"/>
  <c r="AS310" i="4" s="1"/>
  <c r="AR309" i="4"/>
  <c r="AQ309" i="4"/>
  <c r="AP309" i="4"/>
  <c r="AO309" i="4"/>
  <c r="AN309" i="4"/>
  <c r="AM309" i="4"/>
  <c r="AL309" i="4"/>
  <c r="AK309" i="4"/>
  <c r="AJ309" i="4"/>
  <c r="AJ310" i="4" s="1"/>
  <c r="AI309" i="4"/>
  <c r="AH309" i="4"/>
  <c r="AG309" i="4"/>
  <c r="AF309" i="4"/>
  <c r="AE309" i="4"/>
  <c r="AD309" i="4"/>
  <c r="AC309" i="4"/>
  <c r="AB309" i="4"/>
  <c r="AB314" i="4" s="1"/>
  <c r="AA309" i="4"/>
  <c r="Z309" i="4"/>
  <c r="Y309" i="4"/>
  <c r="X309" i="4"/>
  <c r="W309" i="4"/>
  <c r="V309" i="4"/>
  <c r="U309" i="4"/>
  <c r="T309" i="4"/>
  <c r="S309" i="4"/>
  <c r="R309" i="4"/>
  <c r="Q309" i="4"/>
  <c r="P309" i="4"/>
  <c r="O309" i="4"/>
  <c r="N309" i="4"/>
  <c r="M309" i="4"/>
  <c r="L309" i="4"/>
  <c r="K309" i="4"/>
  <c r="J309" i="4"/>
  <c r="I309" i="4"/>
  <c r="H309" i="4"/>
  <c r="G309" i="4"/>
  <c r="F309" i="4"/>
  <c r="E309" i="4"/>
  <c r="D309" i="4"/>
  <c r="C309" i="4"/>
  <c r="B309" i="4"/>
  <c r="JD308" i="4"/>
  <c r="JD310" i="4" s="1"/>
  <c r="JC308" i="4"/>
  <c r="JB308" i="4"/>
  <c r="JB310" i="4" s="1"/>
  <c r="JA308" i="4"/>
  <c r="JA310" i="4" s="1"/>
  <c r="IZ308" i="4"/>
  <c r="IZ310" i="4" s="1"/>
  <c r="IY308" i="4"/>
  <c r="IY310" i="4" s="1"/>
  <c r="IX308" i="4"/>
  <c r="IW308" i="4"/>
  <c r="IW310" i="4" s="1"/>
  <c r="IV308" i="4"/>
  <c r="IU308" i="4"/>
  <c r="IU310" i="4" s="1"/>
  <c r="IT308" i="4"/>
  <c r="IS308" i="4"/>
  <c r="IS310" i="4" s="1"/>
  <c r="IR308" i="4"/>
  <c r="IQ308" i="4"/>
  <c r="IP308" i="4"/>
  <c r="IP310" i="4" s="1"/>
  <c r="IO308" i="4"/>
  <c r="IN308" i="4"/>
  <c r="IN310" i="4" s="1"/>
  <c r="IM308" i="4"/>
  <c r="IL308" i="4"/>
  <c r="IL310" i="4" s="1"/>
  <c r="IK308" i="4"/>
  <c r="IJ308" i="4"/>
  <c r="II308" i="4"/>
  <c r="II310" i="4" s="1"/>
  <c r="IH308" i="4"/>
  <c r="IH313" i="4" s="1"/>
  <c r="IG308" i="4"/>
  <c r="IG310" i="4" s="1"/>
  <c r="IF308" i="4"/>
  <c r="IE308" i="4"/>
  <c r="IE310" i="4" s="1"/>
  <c r="ID308" i="4"/>
  <c r="IC308" i="4"/>
  <c r="IB308" i="4"/>
  <c r="IA308" i="4"/>
  <c r="IA310" i="4" s="1"/>
  <c r="HZ308" i="4"/>
  <c r="HZ310" i="4" s="1"/>
  <c r="HY308" i="4"/>
  <c r="HX308" i="4"/>
  <c r="HX310" i="4" s="1"/>
  <c r="HW308" i="4"/>
  <c r="HV308" i="4"/>
  <c r="HV310" i="4" s="1"/>
  <c r="HU308" i="4"/>
  <c r="HT308" i="4"/>
  <c r="HS308" i="4"/>
  <c r="HR308" i="4"/>
  <c r="HR313" i="4" s="1"/>
  <c r="HQ308" i="4"/>
  <c r="HQ310" i="4" s="1"/>
  <c r="HP308" i="4"/>
  <c r="HO308" i="4"/>
  <c r="HO310" i="4" s="1"/>
  <c r="HN308" i="4"/>
  <c r="HM308" i="4"/>
  <c r="HL308" i="4"/>
  <c r="HL310" i="4" s="1"/>
  <c r="HK308" i="4"/>
  <c r="HK310" i="4" s="1"/>
  <c r="HJ308" i="4"/>
  <c r="HJ310" i="4" s="1"/>
  <c r="HI308" i="4"/>
  <c r="HH308" i="4"/>
  <c r="HH310" i="4" s="1"/>
  <c r="HG308" i="4"/>
  <c r="HF308" i="4"/>
  <c r="HF310" i="4" s="1"/>
  <c r="HE308" i="4"/>
  <c r="HE310" i="4" s="1"/>
  <c r="HD308" i="4"/>
  <c r="HC308" i="4"/>
  <c r="HC310" i="4" s="1"/>
  <c r="HB308" i="4"/>
  <c r="HB313" i="4" s="1"/>
  <c r="HA308" i="4"/>
  <c r="HA310" i="4" s="1"/>
  <c r="GZ308" i="4"/>
  <c r="GZ310" i="4" s="1"/>
  <c r="GY308" i="4"/>
  <c r="GY310" i="4" s="1"/>
  <c r="GX308" i="4"/>
  <c r="GW308" i="4"/>
  <c r="GV308" i="4"/>
  <c r="GV310" i="4" s="1"/>
  <c r="GU308" i="4"/>
  <c r="GU310" i="4" s="1"/>
  <c r="GT308" i="4"/>
  <c r="GS308" i="4"/>
  <c r="GR308" i="4"/>
  <c r="GQ308" i="4"/>
  <c r="GP308" i="4"/>
  <c r="GP310" i="4" s="1"/>
  <c r="GO308" i="4"/>
  <c r="GN308" i="4"/>
  <c r="GN310" i="4" s="1"/>
  <c r="GM308" i="4"/>
  <c r="GM310" i="4" s="1"/>
  <c r="GL308" i="4"/>
  <c r="GL310" i="4" s="1"/>
  <c r="GK308" i="4"/>
  <c r="GK310" i="4" s="1"/>
  <c r="GJ308" i="4"/>
  <c r="GI308" i="4"/>
  <c r="GH308" i="4"/>
  <c r="GG308" i="4"/>
  <c r="GF308" i="4"/>
  <c r="GF313" i="4" s="1"/>
  <c r="GE308" i="4"/>
  <c r="GE310" i="4" s="1"/>
  <c r="GD308" i="4"/>
  <c r="GD310" i="4" s="1"/>
  <c r="GC308" i="4"/>
  <c r="GB308" i="4"/>
  <c r="GA308" i="4"/>
  <c r="FZ308" i="4"/>
  <c r="FZ310" i="4" s="1"/>
  <c r="FY308" i="4"/>
  <c r="FY310" i="4" s="1"/>
  <c r="FX308" i="4"/>
  <c r="FW308" i="4"/>
  <c r="FW310" i="4" s="1"/>
  <c r="FV308" i="4"/>
  <c r="FV310" i="4" s="1"/>
  <c r="FU308" i="4"/>
  <c r="FU310" i="4" s="1"/>
  <c r="FT308" i="4"/>
  <c r="FS308" i="4"/>
  <c r="FS310" i="4" s="1"/>
  <c r="FR308" i="4"/>
  <c r="FQ308" i="4"/>
  <c r="FP308" i="4"/>
  <c r="FO308" i="4"/>
  <c r="FO310" i="4" s="1"/>
  <c r="FO315" i="4" s="1"/>
  <c r="FN308" i="4"/>
  <c r="FN310" i="4" s="1"/>
  <c r="FM308" i="4"/>
  <c r="FL308" i="4"/>
  <c r="FL310" i="4" s="1"/>
  <c r="FK308" i="4"/>
  <c r="FJ308" i="4"/>
  <c r="FJ310" i="4" s="1"/>
  <c r="FI308" i="4"/>
  <c r="FH308" i="4"/>
  <c r="FG308" i="4"/>
  <c r="FF308" i="4"/>
  <c r="FF310" i="4" s="1"/>
  <c r="FE308" i="4"/>
  <c r="FE310" i="4" s="1"/>
  <c r="FD308" i="4"/>
  <c r="FC308" i="4"/>
  <c r="FB308" i="4"/>
  <c r="FA308" i="4"/>
  <c r="EZ308" i="4"/>
  <c r="EZ310" i="4" s="1"/>
  <c r="EY308" i="4"/>
  <c r="EY310" i="4" s="1"/>
  <c r="EX308" i="4"/>
  <c r="EW308" i="4"/>
  <c r="EV308" i="4"/>
  <c r="EV310" i="4" s="1"/>
  <c r="EU308" i="4"/>
  <c r="ET308" i="4"/>
  <c r="ET310" i="4" s="1"/>
  <c r="ES308" i="4"/>
  <c r="ER308" i="4"/>
  <c r="ER310" i="4" s="1"/>
  <c r="EQ308" i="4"/>
  <c r="EQ310" i="4" s="1"/>
  <c r="EP308" i="4"/>
  <c r="EP310" i="4" s="1"/>
  <c r="EO308" i="4"/>
  <c r="EO310" i="4" s="1"/>
  <c r="EN308" i="4"/>
  <c r="EM308" i="4"/>
  <c r="EM310" i="4" s="1"/>
  <c r="EL308" i="4"/>
  <c r="EK308" i="4"/>
  <c r="EJ308" i="4"/>
  <c r="EJ310" i="4" s="1"/>
  <c r="EI308" i="4"/>
  <c r="EI310" i="4" s="1"/>
  <c r="EH308" i="4"/>
  <c r="EH310" i="4" s="1"/>
  <c r="EG308" i="4"/>
  <c r="EF308" i="4"/>
  <c r="EF310" i="4" s="1"/>
  <c r="EE308" i="4"/>
  <c r="ED308" i="4"/>
  <c r="EC308" i="4"/>
  <c r="EB308" i="4"/>
  <c r="EA308" i="4"/>
  <c r="DZ308" i="4"/>
  <c r="DZ310" i="4" s="1"/>
  <c r="DY308" i="4"/>
  <c r="DY310" i="4" s="1"/>
  <c r="DX308" i="4"/>
  <c r="DW308" i="4"/>
  <c r="DW310" i="4" s="1"/>
  <c r="DV308" i="4"/>
  <c r="DU308" i="4"/>
  <c r="DT308" i="4"/>
  <c r="DS308" i="4"/>
  <c r="DR308" i="4"/>
  <c r="DR310" i="4" s="1"/>
  <c r="DQ308" i="4"/>
  <c r="DP308" i="4"/>
  <c r="DP310" i="4" s="1"/>
  <c r="DO308" i="4"/>
  <c r="DN308" i="4"/>
  <c r="DN310" i="4" s="1"/>
  <c r="DM308" i="4"/>
  <c r="DM310" i="4" s="1"/>
  <c r="DL308" i="4"/>
  <c r="DL310" i="4" s="1"/>
  <c r="DK308" i="4"/>
  <c r="DK310" i="4" s="1"/>
  <c r="DJ308" i="4"/>
  <c r="DJ310" i="4" s="1"/>
  <c r="DI308" i="4"/>
  <c r="DI310" i="4" s="1"/>
  <c r="DH308" i="4"/>
  <c r="DH310" i="4" s="1"/>
  <c r="DG308" i="4"/>
  <c r="DG310" i="4" s="1"/>
  <c r="DF308" i="4"/>
  <c r="DE308" i="4"/>
  <c r="DD308" i="4"/>
  <c r="DD310" i="4" s="1"/>
  <c r="DC308" i="4"/>
  <c r="DC310" i="4" s="1"/>
  <c r="DB308" i="4"/>
  <c r="DB310" i="4" s="1"/>
  <c r="DA308" i="4"/>
  <c r="CZ308" i="4"/>
  <c r="CZ310" i="4" s="1"/>
  <c r="CY308" i="4"/>
  <c r="CX308" i="4"/>
  <c r="CX310" i="4" s="1"/>
  <c r="CW308" i="4"/>
  <c r="CV308" i="4"/>
  <c r="CU308" i="4"/>
  <c r="CU310" i="4" s="1"/>
  <c r="CT308" i="4"/>
  <c r="CT310" i="4" s="1"/>
  <c r="CS308" i="4"/>
  <c r="CS310" i="4" s="1"/>
  <c r="CR308" i="4"/>
  <c r="CQ308" i="4"/>
  <c r="CP308" i="4"/>
  <c r="CP310" i="4" s="1"/>
  <c r="CO308" i="4"/>
  <c r="CN308" i="4"/>
  <c r="CM308" i="4"/>
  <c r="CL308" i="4"/>
  <c r="CL310" i="4" s="1"/>
  <c r="CK308" i="4"/>
  <c r="CJ308" i="4"/>
  <c r="CI308" i="4"/>
  <c r="CH308" i="4"/>
  <c r="CG308" i="4"/>
  <c r="CF308" i="4"/>
  <c r="CE308" i="4"/>
  <c r="CD308" i="4"/>
  <c r="CD313" i="4" s="1"/>
  <c r="CC308" i="4"/>
  <c r="CB308" i="4"/>
  <c r="CA308" i="4"/>
  <c r="BZ308" i="4"/>
  <c r="BY308" i="4"/>
  <c r="BX308" i="4"/>
  <c r="BW308" i="4"/>
  <c r="BV308" i="4"/>
  <c r="BU308" i="4"/>
  <c r="BT308" i="4"/>
  <c r="BS308" i="4"/>
  <c r="BR308" i="4"/>
  <c r="BQ308" i="4"/>
  <c r="BP308" i="4"/>
  <c r="BO308" i="4"/>
  <c r="BO313" i="4" s="1"/>
  <c r="BN308" i="4"/>
  <c r="BM308" i="4"/>
  <c r="BL308" i="4"/>
  <c r="BK308" i="4"/>
  <c r="BJ308" i="4"/>
  <c r="BI308" i="4"/>
  <c r="BH308" i="4"/>
  <c r="BH310" i="4" s="1"/>
  <c r="BG308" i="4"/>
  <c r="BG310" i="4" s="1"/>
  <c r="BF308" i="4"/>
  <c r="BF310" i="4" s="1"/>
  <c r="BE308" i="4"/>
  <c r="BD308" i="4"/>
  <c r="BC308" i="4"/>
  <c r="BB308" i="4"/>
  <c r="BB310" i="4" s="1"/>
  <c r="BA308" i="4"/>
  <c r="BA313" i="4" s="1"/>
  <c r="AZ308" i="4"/>
  <c r="AY308" i="4"/>
  <c r="AY310" i="4" s="1"/>
  <c r="AX308" i="4"/>
  <c r="AW308" i="4"/>
  <c r="AW310" i="4" s="1"/>
  <c r="AV308" i="4"/>
  <c r="AU308" i="4"/>
  <c r="AT308" i="4"/>
  <c r="AT310" i="4" s="1"/>
  <c r="AS308" i="4"/>
  <c r="AR308" i="4"/>
  <c r="AQ308" i="4"/>
  <c r="AQ310" i="4" s="1"/>
  <c r="AP308" i="4"/>
  <c r="AP310" i="4" s="1"/>
  <c r="AO308" i="4"/>
  <c r="AO310" i="4" s="1"/>
  <c r="AN308" i="4"/>
  <c r="AM308" i="4"/>
  <c r="AL308" i="4"/>
  <c r="AL310" i="4" s="1"/>
  <c r="AK308" i="4"/>
  <c r="AK310" i="4" s="1"/>
  <c r="AJ308" i="4"/>
  <c r="AI308" i="4"/>
  <c r="AH308" i="4"/>
  <c r="AG308" i="4"/>
  <c r="AG310" i="4" s="1"/>
  <c r="AF308" i="4"/>
  <c r="AF310" i="4" s="1"/>
  <c r="AE308" i="4"/>
  <c r="AE310" i="4" s="1"/>
  <c r="AD308" i="4"/>
  <c r="AD310" i="4" s="1"/>
  <c r="AC308" i="4"/>
  <c r="AC310" i="4" s="1"/>
  <c r="AB308" i="4"/>
  <c r="AB310" i="4" s="1"/>
  <c r="AB315" i="4" s="1"/>
  <c r="AA308" i="4"/>
  <c r="AA310" i="4" s="1"/>
  <c r="Z308" i="4"/>
  <c r="Z310" i="4" s="1"/>
  <c r="Y308" i="4"/>
  <c r="X308" i="4"/>
  <c r="X310" i="4" s="1"/>
  <c r="W308" i="4"/>
  <c r="V308" i="4"/>
  <c r="V310" i="4" s="1"/>
  <c r="U308" i="4"/>
  <c r="U310" i="4" s="1"/>
  <c r="T308" i="4"/>
  <c r="S308" i="4"/>
  <c r="R308" i="4"/>
  <c r="Q308" i="4"/>
  <c r="Q310" i="4" s="1"/>
  <c r="P308" i="4"/>
  <c r="O308" i="4"/>
  <c r="O310" i="4" s="1"/>
  <c r="N308" i="4"/>
  <c r="N310" i="4" s="1"/>
  <c r="M308" i="4"/>
  <c r="L308" i="4"/>
  <c r="K308" i="4"/>
  <c r="K310" i="4" s="1"/>
  <c r="J308" i="4"/>
  <c r="J310" i="4" s="1"/>
  <c r="I308" i="4"/>
  <c r="H308" i="4"/>
  <c r="H310" i="4" s="1"/>
  <c r="G308" i="4"/>
  <c r="F308" i="4"/>
  <c r="F310" i="4" s="1"/>
  <c r="E308" i="4"/>
  <c r="E310" i="4" s="1"/>
  <c r="D308" i="4"/>
  <c r="C308" i="4"/>
  <c r="C310" i="4" s="1"/>
  <c r="B308" i="4"/>
  <c r="JA305" i="4"/>
  <c r="IQ305" i="4"/>
  <c r="IQ315" i="4" s="1"/>
  <c r="HZ305" i="4"/>
  <c r="HZ315" i="4" s="1"/>
  <c r="HU305" i="4"/>
  <c r="HR305" i="4"/>
  <c r="HO305" i="4"/>
  <c r="HO315" i="4" s="1"/>
  <c r="HK305" i="4"/>
  <c r="HE305" i="4"/>
  <c r="HE315" i="4" s="1"/>
  <c r="GU305" i="4"/>
  <c r="GU315" i="4" s="1"/>
  <c r="GL305" i="4"/>
  <c r="GL315" i="4" s="1"/>
  <c r="GE305" i="4"/>
  <c r="GE315" i="4" s="1"/>
  <c r="FY305" i="4"/>
  <c r="FL305" i="4"/>
  <c r="FL315" i="4" s="1"/>
  <c r="FK305" i="4"/>
  <c r="FI305" i="4"/>
  <c r="FG305" i="4"/>
  <c r="FF305" i="4"/>
  <c r="EI305" i="4"/>
  <c r="EI315" i="4" s="1"/>
  <c r="EC305" i="4"/>
  <c r="DZ305" i="4"/>
  <c r="DZ315" i="4" s="1"/>
  <c r="DY305" i="4"/>
  <c r="DW305" i="4"/>
  <c r="DR305" i="4"/>
  <c r="DR315" i="4" s="1"/>
  <c r="DJ305" i="4"/>
  <c r="CQ305" i="4"/>
  <c r="BW305" i="4"/>
  <c r="BV305" i="4"/>
  <c r="BD305" i="4"/>
  <c r="BA305" i="4"/>
  <c r="AU305" i="4"/>
  <c r="AN305" i="4"/>
  <c r="AK305" i="4"/>
  <c r="AK315" i="4" s="1"/>
  <c r="X305" i="4"/>
  <c r="W305" i="4"/>
  <c r="V305" i="4"/>
  <c r="U305" i="4"/>
  <c r="U315" i="4" s="1"/>
  <c r="R305" i="4"/>
  <c r="O305" i="4"/>
  <c r="E305" i="4"/>
  <c r="JF304" i="4"/>
  <c r="JE304" i="4"/>
  <c r="JD304" i="4"/>
  <c r="JC304" i="4"/>
  <c r="JB304" i="4"/>
  <c r="JA304" i="4"/>
  <c r="IZ304" i="4"/>
  <c r="IZ314" i="4" s="1"/>
  <c r="IY304" i="4"/>
  <c r="IX304" i="4"/>
  <c r="IX314" i="4" s="1"/>
  <c r="IW304" i="4"/>
  <c r="IV304" i="4"/>
  <c r="IU304" i="4"/>
  <c r="IU314" i="4" s="1"/>
  <c r="IT304" i="4"/>
  <c r="IS304" i="4"/>
  <c r="IS314" i="4" s="1"/>
  <c r="IR304" i="4"/>
  <c r="IR314" i="4" s="1"/>
  <c r="IQ304" i="4"/>
  <c r="IQ314" i="4" s="1"/>
  <c r="IP304" i="4"/>
  <c r="IO304" i="4"/>
  <c r="IN304" i="4"/>
  <c r="IM304" i="4"/>
  <c r="IL304" i="4"/>
  <c r="IL314" i="4" s="1"/>
  <c r="IK304" i="4"/>
  <c r="IJ304" i="4"/>
  <c r="IJ314" i="4" s="1"/>
  <c r="II304" i="4"/>
  <c r="IH304" i="4"/>
  <c r="IH305" i="4" s="1"/>
  <c r="IG304" i="4"/>
  <c r="IF304" i="4"/>
  <c r="IE304" i="4"/>
  <c r="IE314" i="4" s="1"/>
  <c r="ID304" i="4"/>
  <c r="IC304" i="4"/>
  <c r="IC314" i="4" s="1"/>
  <c r="IB304" i="4"/>
  <c r="IA304" i="4"/>
  <c r="HZ304" i="4"/>
  <c r="HZ314" i="4" s="1"/>
  <c r="HY304" i="4"/>
  <c r="HX304" i="4"/>
  <c r="HX314" i="4" s="1"/>
  <c r="HW304" i="4"/>
  <c r="HV304" i="4"/>
  <c r="HV314" i="4" s="1"/>
  <c r="HU304" i="4"/>
  <c r="HT304" i="4"/>
  <c r="HT314" i="4" s="1"/>
  <c r="HS304" i="4"/>
  <c r="HS314" i="4" s="1"/>
  <c r="HR304" i="4"/>
  <c r="HR314" i="4" s="1"/>
  <c r="HQ304" i="4"/>
  <c r="HP304" i="4"/>
  <c r="HO304" i="4"/>
  <c r="HO314" i="4" s="1"/>
  <c r="HN304" i="4"/>
  <c r="HM304" i="4"/>
  <c r="HM314" i="4" s="1"/>
  <c r="HL304" i="4"/>
  <c r="HK304" i="4"/>
  <c r="HK314" i="4" s="1"/>
  <c r="HJ304" i="4"/>
  <c r="HI304" i="4"/>
  <c r="HH304" i="4"/>
  <c r="HH314" i="4" s="1"/>
  <c r="HG304" i="4"/>
  <c r="HF304" i="4"/>
  <c r="HE304" i="4"/>
  <c r="HE314" i="4" s="1"/>
  <c r="HD304" i="4"/>
  <c r="HD314" i="4" s="1"/>
  <c r="HC304" i="4"/>
  <c r="HB304" i="4"/>
  <c r="HA304" i="4"/>
  <c r="GZ304" i="4"/>
  <c r="GY304" i="4"/>
  <c r="GY314" i="4" s="1"/>
  <c r="GX304" i="4"/>
  <c r="GW304" i="4"/>
  <c r="GW314" i="4" s="1"/>
  <c r="GV304" i="4"/>
  <c r="GU304" i="4"/>
  <c r="GU314" i="4" s="1"/>
  <c r="GS304" i="4"/>
  <c r="GR304" i="4"/>
  <c r="GR314" i="4" s="1"/>
  <c r="GQ304" i="4"/>
  <c r="GP304" i="4"/>
  <c r="GO304" i="4"/>
  <c r="GN304" i="4"/>
  <c r="GN314" i="4" s="1"/>
  <c r="GM304" i="4"/>
  <c r="GL304" i="4"/>
  <c r="GL314" i="4" s="1"/>
  <c r="GK304" i="4"/>
  <c r="GJ304" i="4"/>
  <c r="GI304" i="4"/>
  <c r="GI314" i="4" s="1"/>
  <c r="GH304" i="4"/>
  <c r="GH314" i="4" s="1"/>
  <c r="GG304" i="4"/>
  <c r="GG314" i="4" s="1"/>
  <c r="GF304" i="4"/>
  <c r="GE304" i="4"/>
  <c r="GD304" i="4"/>
  <c r="GC304" i="4"/>
  <c r="GB304" i="4"/>
  <c r="GB314" i="4" s="1"/>
  <c r="GA304" i="4"/>
  <c r="FZ304" i="4"/>
  <c r="FY304" i="4"/>
  <c r="FX304" i="4"/>
  <c r="FX314" i="4" s="1"/>
  <c r="FW304" i="4"/>
  <c r="FW305" i="4" s="1"/>
  <c r="FV304" i="4"/>
  <c r="FV305" i="4" s="1"/>
  <c r="FU304" i="4"/>
  <c r="FT304" i="4"/>
  <c r="FS304" i="4"/>
  <c r="FS314" i="4" s="1"/>
  <c r="FR304" i="4"/>
  <c r="FQ304" i="4"/>
  <c r="FQ314" i="4" s="1"/>
  <c r="FP304" i="4"/>
  <c r="FO304" i="4"/>
  <c r="FN304" i="4"/>
  <c r="FM304" i="4"/>
  <c r="FL304" i="4"/>
  <c r="FL314" i="4" s="1"/>
  <c r="FK304" i="4"/>
  <c r="FJ304" i="4"/>
  <c r="FI304" i="4"/>
  <c r="FH304" i="4"/>
  <c r="FG304" i="4"/>
  <c r="FG314" i="4" s="1"/>
  <c r="FF304" i="4"/>
  <c r="FF314" i="4" s="1"/>
  <c r="FE304" i="4"/>
  <c r="FE314" i="4" s="1"/>
  <c r="FD304" i="4"/>
  <c r="FC304" i="4"/>
  <c r="FC314" i="4" s="1"/>
  <c r="FB304" i="4"/>
  <c r="FB314" i="4" s="1"/>
  <c r="FA304" i="4"/>
  <c r="FA314" i="4" s="1"/>
  <c r="EZ304" i="4"/>
  <c r="EY304" i="4"/>
  <c r="EY314" i="4" s="1"/>
  <c r="EX304" i="4"/>
  <c r="EW304" i="4"/>
  <c r="EV304" i="4"/>
  <c r="EU304" i="4"/>
  <c r="ET304" i="4"/>
  <c r="ES304" i="4"/>
  <c r="ER304" i="4"/>
  <c r="ER314" i="4" s="1"/>
  <c r="EQ304" i="4"/>
  <c r="EP304" i="4"/>
  <c r="EO304" i="4"/>
  <c r="EN304" i="4"/>
  <c r="EM304" i="4"/>
  <c r="EM314" i="4" s="1"/>
  <c r="EL304" i="4"/>
  <c r="EL314" i="4" s="1"/>
  <c r="EK304" i="4"/>
  <c r="EK314" i="4" s="1"/>
  <c r="EJ304" i="4"/>
  <c r="EI304" i="4"/>
  <c r="EH304" i="4"/>
  <c r="EG304" i="4"/>
  <c r="EF304" i="4"/>
  <c r="EF314" i="4" s="1"/>
  <c r="EE304" i="4"/>
  <c r="ED304" i="4"/>
  <c r="EC304" i="4"/>
  <c r="EB304" i="4"/>
  <c r="EB314" i="4" s="1"/>
  <c r="EA304" i="4"/>
  <c r="EA305" i="4" s="1"/>
  <c r="DZ304" i="4"/>
  <c r="DZ314" i="4" s="1"/>
  <c r="DY304" i="4"/>
  <c r="DX304" i="4"/>
  <c r="DW304" i="4"/>
  <c r="DW314" i="4" s="1"/>
  <c r="DV304" i="4"/>
  <c r="DU304" i="4"/>
  <c r="DU314" i="4" s="1"/>
  <c r="DT304" i="4"/>
  <c r="DS304" i="4"/>
  <c r="DR304" i="4"/>
  <c r="DR314" i="4" s="1"/>
  <c r="DQ304" i="4"/>
  <c r="DP304" i="4"/>
  <c r="DO304" i="4"/>
  <c r="DN304" i="4"/>
  <c r="DN314" i="4" s="1"/>
  <c r="DM304" i="4"/>
  <c r="DL304" i="4"/>
  <c r="DL314" i="4" s="1"/>
  <c r="DK304" i="4"/>
  <c r="DJ304" i="4"/>
  <c r="DJ314" i="4" s="1"/>
  <c r="DI304" i="4"/>
  <c r="DH304" i="4"/>
  <c r="DG304" i="4"/>
  <c r="DG314" i="4" s="1"/>
  <c r="DF304" i="4"/>
  <c r="DE304" i="4"/>
  <c r="DE314" i="4" s="1"/>
  <c r="DD304" i="4"/>
  <c r="DC304" i="4"/>
  <c r="DC314" i="4" s="1"/>
  <c r="DB304" i="4"/>
  <c r="DB314" i="4" s="1"/>
  <c r="DA304" i="4"/>
  <c r="CZ304" i="4"/>
  <c r="CY304" i="4"/>
  <c r="CX304" i="4"/>
  <c r="CX305" i="4" s="1"/>
  <c r="CW304" i="4"/>
  <c r="CV304" i="4"/>
  <c r="CV314" i="4" s="1"/>
  <c r="CU304" i="4"/>
  <c r="CT304" i="4"/>
  <c r="CS304" i="4"/>
  <c r="CR304" i="4"/>
  <c r="CQ304" i="4"/>
  <c r="CQ314" i="4" s="1"/>
  <c r="CP304" i="4"/>
  <c r="CP314" i="4" s="1"/>
  <c r="CO304" i="4"/>
  <c r="CO314" i="4" s="1"/>
  <c r="CN304" i="4"/>
  <c r="CM304" i="4"/>
  <c r="CM314" i="4" s="1"/>
  <c r="CL304" i="4"/>
  <c r="CL314" i="4" s="1"/>
  <c r="CK304" i="4"/>
  <c r="CE304" i="4"/>
  <c r="BI304" i="4"/>
  <c r="BH304" i="4"/>
  <c r="BG304" i="4"/>
  <c r="BG314" i="4" s="1"/>
  <c r="BF304" i="4"/>
  <c r="BE304" i="4"/>
  <c r="BD304" i="4"/>
  <c r="BC304" i="4"/>
  <c r="BC314" i="4" s="1"/>
  <c r="BB304" i="4"/>
  <c r="BA304" i="4"/>
  <c r="BA314" i="4" s="1"/>
  <c r="AZ304" i="4"/>
  <c r="AZ305" i="4" s="1"/>
  <c r="AY304" i="4"/>
  <c r="AX304" i="4"/>
  <c r="AW304" i="4"/>
  <c r="AV304" i="4"/>
  <c r="AV314" i="4" s="1"/>
  <c r="AU304" i="4"/>
  <c r="AT304" i="4"/>
  <c r="AT314" i="4" s="1"/>
  <c r="AS304" i="4"/>
  <c r="AR304" i="4"/>
  <c r="AR314" i="4" s="1"/>
  <c r="AQ304" i="4"/>
  <c r="AP304" i="4"/>
  <c r="AO304" i="4"/>
  <c r="AO314" i="4" s="1"/>
  <c r="AN304" i="4"/>
  <c r="AN314" i="4" s="1"/>
  <c r="AM304" i="4"/>
  <c r="AL304" i="4"/>
  <c r="AK304" i="4"/>
  <c r="AJ304" i="4"/>
  <c r="AJ314" i="4" s="1"/>
  <c r="AI304" i="4"/>
  <c r="AH304" i="4"/>
  <c r="AG304" i="4"/>
  <c r="AF304" i="4"/>
  <c r="AE304" i="4"/>
  <c r="AD304" i="4"/>
  <c r="AD314" i="4" s="1"/>
  <c r="AC304" i="4"/>
  <c r="AB304" i="4"/>
  <c r="AA304" i="4"/>
  <c r="AA314" i="4" s="1"/>
  <c r="Z304" i="4"/>
  <c r="Y304" i="4"/>
  <c r="X304" i="4"/>
  <c r="X314" i="4" s="1"/>
  <c r="W304" i="4"/>
  <c r="V304" i="4"/>
  <c r="U304" i="4"/>
  <c r="T304" i="4"/>
  <c r="S304" i="4"/>
  <c r="R304" i="4"/>
  <c r="Q304" i="4"/>
  <c r="P304" i="4"/>
  <c r="P314" i="4" s="1"/>
  <c r="O304" i="4"/>
  <c r="N304" i="4"/>
  <c r="N314" i="4" s="1"/>
  <c r="M304" i="4"/>
  <c r="L304" i="4"/>
  <c r="K304" i="4"/>
  <c r="K314" i="4" s="1"/>
  <c r="J304" i="4"/>
  <c r="I304" i="4"/>
  <c r="H304" i="4"/>
  <c r="G304" i="4"/>
  <c r="F304" i="4"/>
  <c r="F305" i="4" s="1"/>
  <c r="E304" i="4"/>
  <c r="D304" i="4"/>
  <c r="D314" i="4" s="1"/>
  <c r="C304" i="4"/>
  <c r="C314" i="4" s="1"/>
  <c r="B304" i="4"/>
  <c r="B305" i="4" s="1"/>
  <c r="JD303" i="4"/>
  <c r="JC303" i="4"/>
  <c r="JB303" i="4"/>
  <c r="JA303" i="4"/>
  <c r="IZ303" i="4"/>
  <c r="IY303" i="4"/>
  <c r="IX303" i="4"/>
  <c r="IW303" i="4"/>
  <c r="IV303" i="4"/>
  <c r="IV305" i="4" s="1"/>
  <c r="IU303" i="4"/>
  <c r="IT303" i="4"/>
  <c r="IT305" i="4" s="1"/>
  <c r="IT315" i="4" s="1"/>
  <c r="IS303" i="4"/>
  <c r="IR303" i="4"/>
  <c r="IQ303" i="4"/>
  <c r="IQ313" i="4" s="1"/>
  <c r="IP303" i="4"/>
  <c r="IO303" i="4"/>
  <c r="IO313" i="4" s="1"/>
  <c r="IN303" i="4"/>
  <c r="IM303" i="4"/>
  <c r="IL303" i="4"/>
  <c r="IK303" i="4"/>
  <c r="IK305" i="4" s="1"/>
  <c r="IJ303" i="4"/>
  <c r="IJ305" i="4" s="1"/>
  <c r="IJ315" i="4" s="1"/>
  <c r="II303" i="4"/>
  <c r="IH303" i="4"/>
  <c r="IG303" i="4"/>
  <c r="IF303" i="4"/>
  <c r="IE303" i="4"/>
  <c r="ID303" i="4"/>
  <c r="IC303" i="4"/>
  <c r="IB303" i="4"/>
  <c r="IB305" i="4" s="1"/>
  <c r="IA303" i="4"/>
  <c r="HZ303" i="4"/>
  <c r="HZ313" i="4" s="1"/>
  <c r="HY303" i="4"/>
  <c r="HY313" i="4" s="1"/>
  <c r="HX303" i="4"/>
  <c r="HW303" i="4"/>
  <c r="HW305" i="4" s="1"/>
  <c r="HV303" i="4"/>
  <c r="HU303" i="4"/>
  <c r="HT303" i="4"/>
  <c r="HS303" i="4"/>
  <c r="HR303" i="4"/>
  <c r="HQ303" i="4"/>
  <c r="HQ305" i="4" s="1"/>
  <c r="HQ315" i="4" s="1"/>
  <c r="HP303" i="4"/>
  <c r="HP305" i="4" s="1"/>
  <c r="HO303" i="4"/>
  <c r="HN303" i="4"/>
  <c r="HN313" i="4" s="1"/>
  <c r="HM303" i="4"/>
  <c r="HL303" i="4"/>
  <c r="HK303" i="4"/>
  <c r="HJ303" i="4"/>
  <c r="HJ313" i="4" s="1"/>
  <c r="HI303" i="4"/>
  <c r="HH303" i="4"/>
  <c r="HG303" i="4"/>
  <c r="HG305" i="4" s="1"/>
  <c r="HF303" i="4"/>
  <c r="HE303" i="4"/>
  <c r="HD303" i="4"/>
  <c r="HC303" i="4"/>
  <c r="HB303" i="4"/>
  <c r="HA303" i="4"/>
  <c r="GZ303" i="4"/>
  <c r="GZ305" i="4" s="1"/>
  <c r="GY303" i="4"/>
  <c r="GY305" i="4" s="1"/>
  <c r="GY315" i="4" s="1"/>
  <c r="GX303" i="4"/>
  <c r="GX305" i="4" s="1"/>
  <c r="GX315" i="4" s="1"/>
  <c r="GW303" i="4"/>
  <c r="GV303" i="4"/>
  <c r="GU303" i="4"/>
  <c r="GT303" i="4"/>
  <c r="GT313" i="4" s="1"/>
  <c r="GS303" i="4"/>
  <c r="GR303" i="4"/>
  <c r="GR305" i="4" s="1"/>
  <c r="GQ303" i="4"/>
  <c r="GP303" i="4"/>
  <c r="GO303" i="4"/>
  <c r="GO305" i="4" s="1"/>
  <c r="GN303" i="4"/>
  <c r="GM303" i="4"/>
  <c r="GL303" i="4"/>
  <c r="GL313" i="4" s="1"/>
  <c r="GK303" i="4"/>
  <c r="GJ303" i="4"/>
  <c r="GI303" i="4"/>
  <c r="GI305" i="4" s="1"/>
  <c r="GH303" i="4"/>
  <c r="GG303" i="4"/>
  <c r="GF303" i="4"/>
  <c r="GF305" i="4" s="1"/>
  <c r="GE303" i="4"/>
  <c r="GD303" i="4"/>
  <c r="GC303" i="4"/>
  <c r="GC313" i="4" s="1"/>
  <c r="GB303" i="4"/>
  <c r="GA303" i="4"/>
  <c r="GA305" i="4" s="1"/>
  <c r="FZ303" i="4"/>
  <c r="FY303" i="4"/>
  <c r="FX303" i="4"/>
  <c r="FW303" i="4"/>
  <c r="FV303" i="4"/>
  <c r="FU303" i="4"/>
  <c r="FU305" i="4" s="1"/>
  <c r="FU315" i="4" s="1"/>
  <c r="FT303" i="4"/>
  <c r="FT305" i="4" s="1"/>
  <c r="FS303" i="4"/>
  <c r="FR303" i="4"/>
  <c r="FQ303" i="4"/>
  <c r="FP303" i="4"/>
  <c r="FP305" i="4" s="1"/>
  <c r="FO303" i="4"/>
  <c r="FO305" i="4" s="1"/>
  <c r="FN303" i="4"/>
  <c r="FN313" i="4" s="1"/>
  <c r="FM303" i="4"/>
  <c r="FM313" i="4" s="1"/>
  <c r="FL303" i="4"/>
  <c r="FK303" i="4"/>
  <c r="FJ303" i="4"/>
  <c r="FI303" i="4"/>
  <c r="FH303" i="4"/>
  <c r="FG303" i="4"/>
  <c r="FF303" i="4"/>
  <c r="FE303" i="4"/>
  <c r="FD303" i="4"/>
  <c r="FD305" i="4" s="1"/>
  <c r="FC303" i="4"/>
  <c r="FC305" i="4" s="1"/>
  <c r="FB303" i="4"/>
  <c r="FB305" i="4" s="1"/>
  <c r="FA303" i="4"/>
  <c r="EZ303" i="4"/>
  <c r="EY303" i="4"/>
  <c r="EX303" i="4"/>
  <c r="EW303" i="4"/>
  <c r="EV303" i="4"/>
  <c r="EU303" i="4"/>
  <c r="ET303" i="4"/>
  <c r="ES303" i="4"/>
  <c r="ES305" i="4" s="1"/>
  <c r="ER303" i="4"/>
  <c r="EQ303" i="4"/>
  <c r="EP303" i="4"/>
  <c r="EO303" i="4"/>
  <c r="EN303" i="4"/>
  <c r="EM303" i="4"/>
  <c r="EM305" i="4" s="1"/>
  <c r="EM315" i="4" s="1"/>
  <c r="EL303" i="4"/>
  <c r="EK303" i="4"/>
  <c r="EJ303" i="4"/>
  <c r="EI303" i="4"/>
  <c r="EH303" i="4"/>
  <c r="EH313" i="4" s="1"/>
  <c r="EG303" i="4"/>
  <c r="EF303" i="4"/>
  <c r="EE303" i="4"/>
  <c r="ED303" i="4"/>
  <c r="EC303" i="4"/>
  <c r="EB303" i="4"/>
  <c r="EA303" i="4"/>
  <c r="DZ303" i="4"/>
  <c r="DY303" i="4"/>
  <c r="DY313" i="4" s="1"/>
  <c r="DX303" i="4"/>
  <c r="DX305" i="4" s="1"/>
  <c r="DW303" i="4"/>
  <c r="DV303" i="4"/>
  <c r="DU303" i="4"/>
  <c r="DT303" i="4"/>
  <c r="DS303" i="4"/>
  <c r="DS305" i="4" s="1"/>
  <c r="DR303" i="4"/>
  <c r="DQ303" i="4"/>
  <c r="DP303" i="4"/>
  <c r="DO303" i="4"/>
  <c r="DO305" i="4" s="1"/>
  <c r="DN303" i="4"/>
  <c r="DM303" i="4"/>
  <c r="DM305" i="4" s="1"/>
  <c r="DL303" i="4"/>
  <c r="DK303" i="4"/>
  <c r="DJ303" i="4"/>
  <c r="DI303" i="4"/>
  <c r="DH303" i="4"/>
  <c r="DG303" i="4"/>
  <c r="DF303" i="4"/>
  <c r="DF305" i="4" s="1"/>
  <c r="DE303" i="4"/>
  <c r="DD303" i="4"/>
  <c r="DC303" i="4"/>
  <c r="DC305" i="4" s="1"/>
  <c r="DB303" i="4"/>
  <c r="DB305" i="4" s="1"/>
  <c r="DB315" i="4" s="1"/>
  <c r="DA303" i="4"/>
  <c r="CZ303" i="4"/>
  <c r="CY303" i="4"/>
  <c r="CX303" i="4"/>
  <c r="CW303" i="4"/>
  <c r="CW305" i="4" s="1"/>
  <c r="CV303" i="4"/>
  <c r="CU303" i="4"/>
  <c r="CT303" i="4"/>
  <c r="CS303" i="4"/>
  <c r="CR303" i="4"/>
  <c r="CR305" i="4" s="1"/>
  <c r="CQ303" i="4"/>
  <c r="CP303" i="4"/>
  <c r="CO303" i="4"/>
  <c r="CN303" i="4"/>
  <c r="CM303" i="4"/>
  <c r="CM305" i="4" s="1"/>
  <c r="CL303" i="4"/>
  <c r="CK303" i="4"/>
  <c r="CJ303" i="4"/>
  <c r="CI303" i="4"/>
  <c r="CH303" i="4"/>
  <c r="CG303" i="4"/>
  <c r="CF303" i="4"/>
  <c r="CE303" i="4"/>
  <c r="CD303" i="4"/>
  <c r="CC303" i="4"/>
  <c r="CB303" i="4"/>
  <c r="CA303" i="4"/>
  <c r="BZ303" i="4"/>
  <c r="BZ313" i="4" s="1"/>
  <c r="BY303" i="4"/>
  <c r="BX303" i="4"/>
  <c r="BW303" i="4"/>
  <c r="BV303" i="4"/>
  <c r="BU303" i="4"/>
  <c r="BT303" i="4"/>
  <c r="BS303" i="4"/>
  <c r="BR303" i="4"/>
  <c r="BQ303" i="4"/>
  <c r="BP303" i="4"/>
  <c r="BO303" i="4"/>
  <c r="BN303" i="4"/>
  <c r="BM303" i="4"/>
  <c r="BM313" i="4" s="1"/>
  <c r="BL303" i="4"/>
  <c r="BL313" i="4" s="1"/>
  <c r="BK303" i="4"/>
  <c r="BJ303" i="4"/>
  <c r="BI303" i="4"/>
  <c r="BH303" i="4"/>
  <c r="BG303" i="4"/>
  <c r="BF303" i="4"/>
  <c r="BF305" i="4" s="1"/>
  <c r="BE303" i="4"/>
  <c r="BD303" i="4"/>
  <c r="BC303" i="4"/>
  <c r="BB303" i="4"/>
  <c r="BB305" i="4" s="1"/>
  <c r="BA303" i="4"/>
  <c r="AZ303" i="4"/>
  <c r="AY303" i="4"/>
  <c r="AX303" i="4"/>
  <c r="AW303" i="4"/>
  <c r="AW313" i="4" s="1"/>
  <c r="AV303" i="4"/>
  <c r="AV305" i="4" s="1"/>
  <c r="AU303" i="4"/>
  <c r="AT303" i="4"/>
  <c r="AT313" i="4" s="1"/>
  <c r="AS303" i="4"/>
  <c r="AR303" i="4"/>
  <c r="AQ303" i="4"/>
  <c r="AP303" i="4"/>
  <c r="AP305" i="4" s="1"/>
  <c r="AP315" i="4" s="1"/>
  <c r="AO303" i="4"/>
  <c r="AN303" i="4"/>
  <c r="AM303" i="4"/>
  <c r="AL303" i="4"/>
  <c r="AL305" i="4" s="1"/>
  <c r="AK303" i="4"/>
  <c r="AJ303" i="4"/>
  <c r="AI303" i="4"/>
  <c r="AI305" i="4" s="1"/>
  <c r="AH303" i="4"/>
  <c r="AG303" i="4"/>
  <c r="AG313" i="4" s="1"/>
  <c r="AF303" i="4"/>
  <c r="AE303" i="4"/>
  <c r="AD303" i="4"/>
  <c r="AD313" i="4" s="1"/>
  <c r="AC303" i="4"/>
  <c r="AB303" i="4"/>
  <c r="AB305" i="4" s="1"/>
  <c r="AA303" i="4"/>
  <c r="Z303" i="4"/>
  <c r="Y303" i="4"/>
  <c r="X303" i="4"/>
  <c r="W303" i="4"/>
  <c r="V303" i="4"/>
  <c r="U303" i="4"/>
  <c r="T303" i="4"/>
  <c r="S303" i="4"/>
  <c r="S305" i="4" s="1"/>
  <c r="R303" i="4"/>
  <c r="Q303" i="4"/>
  <c r="P303" i="4"/>
  <c r="P305" i="4" s="1"/>
  <c r="O303" i="4"/>
  <c r="O313" i="4" s="1"/>
  <c r="N303" i="4"/>
  <c r="N313" i="4" s="1"/>
  <c r="M303" i="4"/>
  <c r="M305" i="4" s="1"/>
  <c r="L303" i="4"/>
  <c r="K303" i="4"/>
  <c r="J303" i="4"/>
  <c r="I303" i="4"/>
  <c r="H303" i="4"/>
  <c r="G303" i="4"/>
  <c r="F303" i="4"/>
  <c r="E303" i="4"/>
  <c r="D303" i="4"/>
  <c r="C303" i="4"/>
  <c r="B303" i="4"/>
  <c r="JD298" i="4"/>
  <c r="JB298" i="4"/>
  <c r="HE298" i="4"/>
  <c r="CG298" i="4"/>
  <c r="BX298" i="4"/>
  <c r="JF297" i="4"/>
  <c r="JD297" i="4"/>
  <c r="IT297" i="4"/>
  <c r="IS297" i="4"/>
  <c r="IR297" i="4"/>
  <c r="IQ297" i="4"/>
  <c r="IN297" i="4"/>
  <c r="IK297" i="4"/>
  <c r="IC297" i="4"/>
  <c r="IB297" i="4"/>
  <c r="IA297" i="4"/>
  <c r="HX297" i="4"/>
  <c r="HV297" i="4"/>
  <c r="HU297" i="4"/>
  <c r="HS297" i="4"/>
  <c r="HN297" i="4"/>
  <c r="HM297" i="4"/>
  <c r="HL297" i="4"/>
  <c r="HH297" i="4"/>
  <c r="HF297" i="4"/>
  <c r="HE297" i="4"/>
  <c r="HA297" i="4"/>
  <c r="GW297" i="4"/>
  <c r="GV297" i="4"/>
  <c r="GO297" i="4"/>
  <c r="GH297" i="4"/>
  <c r="GG297" i="4"/>
  <c r="GC297" i="4"/>
  <c r="GB297" i="4"/>
  <c r="GA297" i="4"/>
  <c r="FZ297" i="4"/>
  <c r="FY297" i="4"/>
  <c r="FQ297" i="4"/>
  <c r="FP297" i="4"/>
  <c r="FK297" i="4"/>
  <c r="FI297" i="4"/>
  <c r="FC297" i="4"/>
  <c r="FA297" i="4"/>
  <c r="EY297" i="4"/>
  <c r="ET297" i="4"/>
  <c r="ES297" i="4"/>
  <c r="EK297" i="4"/>
  <c r="EJ297" i="4"/>
  <c r="EI297" i="4"/>
  <c r="EE297" i="4"/>
  <c r="EA297" i="4"/>
  <c r="DW297" i="4"/>
  <c r="DU297" i="4"/>
  <c r="DT297" i="4"/>
  <c r="DS297" i="4"/>
  <c r="DP297" i="4"/>
  <c r="DG297" i="4"/>
  <c r="DE297" i="4"/>
  <c r="DD297" i="4"/>
  <c r="CZ297" i="4"/>
  <c r="CY297" i="4"/>
  <c r="CX297" i="4"/>
  <c r="CW297" i="4"/>
  <c r="CV297" i="4"/>
  <c r="CO297" i="4"/>
  <c r="CM297" i="4"/>
  <c r="CJ297" i="4"/>
  <c r="CI297" i="4"/>
  <c r="CH297" i="4"/>
  <c r="CG297" i="4"/>
  <c r="BY297" i="4"/>
  <c r="BX297" i="4"/>
  <c r="BT297" i="4"/>
  <c r="BQ297" i="4"/>
  <c r="BM297" i="4"/>
  <c r="BK297" i="4"/>
  <c r="BJ297" i="4"/>
  <c r="BI297" i="4"/>
  <c r="BF297" i="4"/>
  <c r="BD297" i="4"/>
  <c r="AW297" i="4"/>
  <c r="AU297" i="4"/>
  <c r="AS297" i="4"/>
  <c r="AR297" i="4"/>
  <c r="AN297" i="4"/>
  <c r="AM297" i="4"/>
  <c r="AL297" i="4"/>
  <c r="AK297" i="4"/>
  <c r="AD297" i="4"/>
  <c r="AC297" i="4"/>
  <c r="AB297" i="4"/>
  <c r="V297" i="4"/>
  <c r="S297" i="4"/>
  <c r="O297" i="4"/>
  <c r="M297" i="4"/>
  <c r="H297" i="4"/>
  <c r="G297" i="4"/>
  <c r="JF296" i="4"/>
  <c r="JD296" i="4"/>
  <c r="JB296" i="4"/>
  <c r="IN296" i="4"/>
  <c r="IL296" i="4"/>
  <c r="IK296" i="4"/>
  <c r="HQ296" i="4"/>
  <c r="HF296" i="4"/>
  <c r="GH296" i="4"/>
  <c r="GB296" i="4"/>
  <c r="FZ296" i="4"/>
  <c r="FY296" i="4"/>
  <c r="FU296" i="4"/>
  <c r="FK296" i="4"/>
  <c r="EH296" i="4"/>
  <c r="DV296" i="4"/>
  <c r="DN296" i="4"/>
  <c r="CX296" i="4"/>
  <c r="CJ296" i="4"/>
  <c r="CH296" i="4"/>
  <c r="BV296" i="4"/>
  <c r="BE296" i="4"/>
  <c r="BD296" i="4"/>
  <c r="BC296" i="4"/>
  <c r="BB296" i="4"/>
  <c r="AN296" i="4"/>
  <c r="AK296" i="4"/>
  <c r="AG296" i="4"/>
  <c r="Z296" i="4"/>
  <c r="U296" i="4"/>
  <c r="JC293" i="4"/>
  <c r="JA293" i="4"/>
  <c r="IU293" i="4"/>
  <c r="IK293" i="4"/>
  <c r="IG293" i="4"/>
  <c r="HN293" i="4"/>
  <c r="HI293" i="4"/>
  <c r="HH293" i="4"/>
  <c r="HE293" i="4"/>
  <c r="GW293" i="4"/>
  <c r="GI293" i="4"/>
  <c r="GH293" i="4"/>
  <c r="GD293" i="4"/>
  <c r="FS293" i="4"/>
  <c r="FO293" i="4"/>
  <c r="FL293" i="4"/>
  <c r="FJ293" i="4"/>
  <c r="FI293" i="4"/>
  <c r="FE293" i="4"/>
  <c r="EW293" i="4"/>
  <c r="EV293" i="4"/>
  <c r="EU293" i="4"/>
  <c r="ET293" i="4"/>
  <c r="ES293" i="4"/>
  <c r="ES298" i="4" s="1"/>
  <c r="EF293" i="4"/>
  <c r="DW293" i="4"/>
  <c r="DO293" i="4"/>
  <c r="DM293" i="4"/>
  <c r="DC293" i="4"/>
  <c r="CZ293" i="4"/>
  <c r="CS293" i="4"/>
  <c r="BX293" i="4"/>
  <c r="BV293" i="4"/>
  <c r="BU293" i="4"/>
  <c r="BT293" i="4"/>
  <c r="BR293" i="4"/>
  <c r="AW293" i="4"/>
  <c r="AU293" i="4"/>
  <c r="AT293" i="4"/>
  <c r="AN293" i="4"/>
  <c r="AN298" i="4" s="1"/>
  <c r="AM293" i="4"/>
  <c r="K293" i="4"/>
  <c r="F293" i="4"/>
  <c r="JF292" i="4"/>
  <c r="JE292" i="4"/>
  <c r="JD292" i="4"/>
  <c r="JC292" i="4"/>
  <c r="JB292" i="4"/>
  <c r="JA292" i="4"/>
  <c r="IZ292" i="4"/>
  <c r="IY292" i="4"/>
  <c r="IX292" i="4"/>
  <c r="IW292" i="4"/>
  <c r="IV292" i="4"/>
  <c r="IU292" i="4"/>
  <c r="IT292" i="4"/>
  <c r="IS292" i="4"/>
  <c r="IR292" i="4"/>
  <c r="IQ292" i="4"/>
  <c r="IP292" i="4"/>
  <c r="IO292" i="4"/>
  <c r="IO297" i="4" s="1"/>
  <c r="IN292" i="4"/>
  <c r="IM292" i="4"/>
  <c r="IM297" i="4" s="1"/>
  <c r="IL292" i="4"/>
  <c r="IL297" i="4" s="1"/>
  <c r="IK292" i="4"/>
  <c r="IJ292" i="4"/>
  <c r="II292" i="4"/>
  <c r="IH292" i="4"/>
  <c r="IG292" i="4"/>
  <c r="IF292" i="4"/>
  <c r="IE292" i="4"/>
  <c r="ID292" i="4"/>
  <c r="IC292" i="4"/>
  <c r="IB292" i="4"/>
  <c r="IA292" i="4"/>
  <c r="HZ292" i="4"/>
  <c r="HY292" i="4"/>
  <c r="HX292" i="4"/>
  <c r="HW292" i="4"/>
  <c r="HW297" i="4" s="1"/>
  <c r="HV292" i="4"/>
  <c r="HU292" i="4"/>
  <c r="HU293" i="4" s="1"/>
  <c r="HT292" i="4"/>
  <c r="HS292" i="4"/>
  <c r="HR292" i="4"/>
  <c r="HQ292" i="4"/>
  <c r="HP292" i="4"/>
  <c r="HO292" i="4"/>
  <c r="HN292" i="4"/>
  <c r="HM292" i="4"/>
  <c r="HL292" i="4"/>
  <c r="HK292" i="4"/>
  <c r="HK293" i="4" s="1"/>
  <c r="HJ292" i="4"/>
  <c r="HJ293" i="4" s="1"/>
  <c r="HI292" i="4"/>
  <c r="HH292" i="4"/>
  <c r="HG292" i="4"/>
  <c r="HG297" i="4" s="1"/>
  <c r="HF292" i="4"/>
  <c r="HE292" i="4"/>
  <c r="HD292" i="4"/>
  <c r="HC292" i="4"/>
  <c r="HC297" i="4" s="1"/>
  <c r="HB292" i="4"/>
  <c r="HA292" i="4"/>
  <c r="GZ292" i="4"/>
  <c r="GY292" i="4"/>
  <c r="GX292" i="4"/>
  <c r="GW292" i="4"/>
  <c r="GV292" i="4"/>
  <c r="GU292" i="4"/>
  <c r="GT292" i="4"/>
  <c r="GS292" i="4"/>
  <c r="GS297" i="4" s="1"/>
  <c r="GR292" i="4"/>
  <c r="GR297" i="4" s="1"/>
  <c r="GQ292" i="4"/>
  <c r="GP292" i="4"/>
  <c r="GO292" i="4"/>
  <c r="GN292" i="4"/>
  <c r="GM292" i="4"/>
  <c r="GM297" i="4" s="1"/>
  <c r="GL292" i="4"/>
  <c r="GK292" i="4"/>
  <c r="GJ292" i="4"/>
  <c r="GI292" i="4"/>
  <c r="GH292" i="4"/>
  <c r="GG292" i="4"/>
  <c r="GF292" i="4"/>
  <c r="GE292" i="4"/>
  <c r="GD292" i="4"/>
  <c r="GD297" i="4" s="1"/>
  <c r="GC292" i="4"/>
  <c r="GB292" i="4"/>
  <c r="GB293" i="4" s="1"/>
  <c r="GA292" i="4"/>
  <c r="FZ292" i="4"/>
  <c r="FY292" i="4"/>
  <c r="FX292" i="4"/>
  <c r="FW292" i="4"/>
  <c r="FV292" i="4"/>
  <c r="FU292" i="4"/>
  <c r="FT292" i="4"/>
  <c r="FS292" i="4"/>
  <c r="FR292" i="4"/>
  <c r="FQ292" i="4"/>
  <c r="FP292" i="4"/>
  <c r="FO292" i="4"/>
  <c r="FN292" i="4"/>
  <c r="FN293" i="4" s="1"/>
  <c r="FM292" i="4"/>
  <c r="FL292" i="4"/>
  <c r="FL297" i="4" s="1"/>
  <c r="FK292" i="4"/>
  <c r="FJ292" i="4"/>
  <c r="FJ297" i="4" s="1"/>
  <c r="FI292" i="4"/>
  <c r="FH292" i="4"/>
  <c r="FG292" i="4"/>
  <c r="FG297" i="4" s="1"/>
  <c r="FF292" i="4"/>
  <c r="FE292" i="4"/>
  <c r="FD292" i="4"/>
  <c r="FC292" i="4"/>
  <c r="FB292" i="4"/>
  <c r="FA292" i="4"/>
  <c r="EZ292" i="4"/>
  <c r="EZ297" i="4" s="1"/>
  <c r="EY292" i="4"/>
  <c r="EX292" i="4"/>
  <c r="EW292" i="4"/>
  <c r="EW297" i="4" s="1"/>
  <c r="EV292" i="4"/>
  <c r="EU292" i="4"/>
  <c r="ET292" i="4"/>
  <c r="ES292" i="4"/>
  <c r="ER292" i="4"/>
  <c r="EQ292" i="4"/>
  <c r="EQ297" i="4" s="1"/>
  <c r="EP292" i="4"/>
  <c r="EO292" i="4"/>
  <c r="EN292" i="4"/>
  <c r="EM292" i="4"/>
  <c r="EL292" i="4"/>
  <c r="EK292" i="4"/>
  <c r="EJ292" i="4"/>
  <c r="EI292" i="4"/>
  <c r="EI293" i="4" s="1"/>
  <c r="EH292" i="4"/>
  <c r="EH293" i="4" s="1"/>
  <c r="EH298" i="4" s="1"/>
  <c r="EG292" i="4"/>
  <c r="EF292" i="4"/>
  <c r="EF297" i="4" s="1"/>
  <c r="EE292" i="4"/>
  <c r="ED292" i="4"/>
  <c r="EC292" i="4"/>
  <c r="EB292" i="4"/>
  <c r="EA292" i="4"/>
  <c r="DZ292" i="4"/>
  <c r="DY292" i="4"/>
  <c r="DX292" i="4"/>
  <c r="DW292" i="4"/>
  <c r="DV292" i="4"/>
  <c r="DV297" i="4" s="1"/>
  <c r="DU292" i="4"/>
  <c r="DT292" i="4"/>
  <c r="DS292" i="4"/>
  <c r="DR292" i="4"/>
  <c r="DR293" i="4" s="1"/>
  <c r="DQ292" i="4"/>
  <c r="DP292" i="4"/>
  <c r="DO292" i="4"/>
  <c r="DO297" i="4" s="1"/>
  <c r="DN292" i="4"/>
  <c r="DM292" i="4"/>
  <c r="DL292" i="4"/>
  <c r="DK292" i="4"/>
  <c r="DJ292" i="4"/>
  <c r="DI292" i="4"/>
  <c r="DH292" i="4"/>
  <c r="DG292" i="4"/>
  <c r="DF292" i="4"/>
  <c r="DE292" i="4"/>
  <c r="DD292" i="4"/>
  <c r="DC292" i="4"/>
  <c r="DB292" i="4"/>
  <c r="DA292" i="4"/>
  <c r="DA297" i="4" s="1"/>
  <c r="CZ292" i="4"/>
  <c r="CY292" i="4"/>
  <c r="CX292" i="4"/>
  <c r="CW292" i="4"/>
  <c r="CV292" i="4"/>
  <c r="CU292" i="4"/>
  <c r="CU297" i="4" s="1"/>
  <c r="CT292" i="4"/>
  <c r="CS292" i="4"/>
  <c r="CR292" i="4"/>
  <c r="CQ292" i="4"/>
  <c r="CP292" i="4"/>
  <c r="CO292" i="4"/>
  <c r="CN292" i="4"/>
  <c r="CN297" i="4" s="1"/>
  <c r="CM292" i="4"/>
  <c r="CL292" i="4"/>
  <c r="CL293" i="4" s="1"/>
  <c r="CK292" i="4"/>
  <c r="CK297" i="4" s="1"/>
  <c r="CJ292" i="4"/>
  <c r="CJ293" i="4" s="1"/>
  <c r="CI292" i="4"/>
  <c r="CH292" i="4"/>
  <c r="CG292" i="4"/>
  <c r="CG293" i="4" s="1"/>
  <c r="CF292" i="4"/>
  <c r="CE292" i="4"/>
  <c r="CE297" i="4" s="1"/>
  <c r="CD292" i="4"/>
  <c r="CC292" i="4"/>
  <c r="CB292" i="4"/>
  <c r="CA292" i="4"/>
  <c r="BZ292" i="4"/>
  <c r="BY292" i="4"/>
  <c r="BX292" i="4"/>
  <c r="BW292" i="4"/>
  <c r="BV292" i="4"/>
  <c r="BU292" i="4"/>
  <c r="BT292" i="4"/>
  <c r="BS292" i="4"/>
  <c r="BS297" i="4" s="1"/>
  <c r="BR292" i="4"/>
  <c r="BR297" i="4" s="1"/>
  <c r="BQ292" i="4"/>
  <c r="BP292" i="4"/>
  <c r="BO292" i="4"/>
  <c r="BO297" i="4" s="1"/>
  <c r="BN292" i="4"/>
  <c r="BM292" i="4"/>
  <c r="BL292" i="4"/>
  <c r="BK292" i="4"/>
  <c r="BJ292" i="4"/>
  <c r="BI292" i="4"/>
  <c r="BH292" i="4"/>
  <c r="BG292" i="4"/>
  <c r="BF292" i="4"/>
  <c r="BF293" i="4" s="1"/>
  <c r="BE292" i="4"/>
  <c r="BD292" i="4"/>
  <c r="BD293" i="4" s="1"/>
  <c r="BC292" i="4"/>
  <c r="BB292" i="4"/>
  <c r="BA292" i="4"/>
  <c r="BA293" i="4" s="1"/>
  <c r="AZ292" i="4"/>
  <c r="AY292" i="4"/>
  <c r="AY297" i="4" s="1"/>
  <c r="AX292" i="4"/>
  <c r="AW292" i="4"/>
  <c r="AV292" i="4"/>
  <c r="AU292" i="4"/>
  <c r="AT292" i="4"/>
  <c r="AS292" i="4"/>
  <c r="AR292" i="4"/>
  <c r="AQ292" i="4"/>
  <c r="AQ293" i="4" s="1"/>
  <c r="AP292" i="4"/>
  <c r="AP293" i="4" s="1"/>
  <c r="AO292" i="4"/>
  <c r="AN292" i="4"/>
  <c r="AM292" i="4"/>
  <c r="AL292" i="4"/>
  <c r="AK292" i="4"/>
  <c r="AK293" i="4" s="1"/>
  <c r="AJ292" i="4"/>
  <c r="AI292" i="4"/>
  <c r="AI293" i="4" s="1"/>
  <c r="AH292" i="4"/>
  <c r="AG292" i="4"/>
  <c r="AF292" i="4"/>
  <c r="AE292" i="4"/>
  <c r="AD292" i="4"/>
  <c r="AC292" i="4"/>
  <c r="AB292" i="4"/>
  <c r="AA292" i="4"/>
  <c r="Z292" i="4"/>
  <c r="Z297" i="4" s="1"/>
  <c r="Y292" i="4"/>
  <c r="X292" i="4"/>
  <c r="W292" i="4"/>
  <c r="V292" i="4"/>
  <c r="U292" i="4"/>
  <c r="T292" i="4"/>
  <c r="S292" i="4"/>
  <c r="R292" i="4"/>
  <c r="Q292" i="4"/>
  <c r="P292" i="4"/>
  <c r="O292" i="4"/>
  <c r="N292" i="4"/>
  <c r="N297" i="4" s="1"/>
  <c r="M292" i="4"/>
  <c r="L292" i="4"/>
  <c r="L297" i="4" s="1"/>
  <c r="K292" i="4"/>
  <c r="J292" i="4"/>
  <c r="J297" i="4" s="1"/>
  <c r="I292" i="4"/>
  <c r="I297" i="4" s="1"/>
  <c r="H292" i="4"/>
  <c r="G292" i="4"/>
  <c r="F292" i="4"/>
  <c r="E292" i="4"/>
  <c r="D292" i="4"/>
  <c r="C292" i="4"/>
  <c r="C297" i="4" s="1"/>
  <c r="B292" i="4"/>
  <c r="JF291" i="4"/>
  <c r="JE291" i="4"/>
  <c r="JE293" i="4" s="1"/>
  <c r="JD291" i="4"/>
  <c r="JD293" i="4" s="1"/>
  <c r="JC291" i="4"/>
  <c r="JB291" i="4"/>
  <c r="JB293" i="4" s="1"/>
  <c r="JA291" i="4"/>
  <c r="IZ291" i="4"/>
  <c r="IY291" i="4"/>
  <c r="IX291" i="4"/>
  <c r="IX293" i="4" s="1"/>
  <c r="IW291" i="4"/>
  <c r="IV291" i="4"/>
  <c r="IU291" i="4"/>
  <c r="IT291" i="4"/>
  <c r="IS291" i="4"/>
  <c r="IS293" i="4" s="1"/>
  <c r="IR291" i="4"/>
  <c r="IR293" i="4" s="1"/>
  <c r="IQ291" i="4"/>
  <c r="IQ293" i="4" s="1"/>
  <c r="IP291" i="4"/>
  <c r="IO291" i="4"/>
  <c r="IO293" i="4" s="1"/>
  <c r="IN291" i="4"/>
  <c r="IM291" i="4"/>
  <c r="IM293" i="4" s="1"/>
  <c r="IL291" i="4"/>
  <c r="IL293" i="4" s="1"/>
  <c r="IK291" i="4"/>
  <c r="IJ291" i="4"/>
  <c r="IJ296" i="4" s="1"/>
  <c r="II291" i="4"/>
  <c r="II296" i="4" s="1"/>
  <c r="IH291" i="4"/>
  <c r="IG291" i="4"/>
  <c r="IF291" i="4"/>
  <c r="IE291" i="4"/>
  <c r="ID291" i="4"/>
  <c r="IC291" i="4"/>
  <c r="IC293" i="4" s="1"/>
  <c r="IB291" i="4"/>
  <c r="IB293" i="4" s="1"/>
  <c r="IB298" i="4" s="1"/>
  <c r="IA291" i="4"/>
  <c r="IA293" i="4" s="1"/>
  <c r="HZ291" i="4"/>
  <c r="HY291" i="4"/>
  <c r="HY293" i="4" s="1"/>
  <c r="HX291" i="4"/>
  <c r="HW291" i="4"/>
  <c r="HW293" i="4" s="1"/>
  <c r="HV291" i="4"/>
  <c r="HU291" i="4"/>
  <c r="HT291" i="4"/>
  <c r="HS291" i="4"/>
  <c r="HR291" i="4"/>
  <c r="HR293" i="4" s="1"/>
  <c r="HQ291" i="4"/>
  <c r="HQ293" i="4" s="1"/>
  <c r="HP291" i="4"/>
  <c r="HP293" i="4" s="1"/>
  <c r="HO291" i="4"/>
  <c r="HO293" i="4" s="1"/>
  <c r="HN291" i="4"/>
  <c r="HM291" i="4"/>
  <c r="HM293" i="4" s="1"/>
  <c r="HL291" i="4"/>
  <c r="HK291" i="4"/>
  <c r="HJ291" i="4"/>
  <c r="HI291" i="4"/>
  <c r="HH291" i="4"/>
  <c r="HG291" i="4"/>
  <c r="HG293" i="4" s="1"/>
  <c r="HF291" i="4"/>
  <c r="HE291" i="4"/>
  <c r="HD291" i="4"/>
  <c r="HC291" i="4"/>
  <c r="HB291" i="4"/>
  <c r="HB293" i="4" s="1"/>
  <c r="HA291" i="4"/>
  <c r="HA293" i="4" s="1"/>
  <c r="GZ291" i="4"/>
  <c r="GY291" i="4"/>
  <c r="GY293" i="4" s="1"/>
  <c r="GX291" i="4"/>
  <c r="GW291" i="4"/>
  <c r="GV291" i="4"/>
  <c r="GU291" i="4"/>
  <c r="GU293" i="4" s="1"/>
  <c r="GT291" i="4"/>
  <c r="GS291" i="4"/>
  <c r="GS293" i="4" s="1"/>
  <c r="GR291" i="4"/>
  <c r="GQ291" i="4"/>
  <c r="GQ293" i="4" s="1"/>
  <c r="GP291" i="4"/>
  <c r="GO291" i="4"/>
  <c r="GN291" i="4"/>
  <c r="GM291" i="4"/>
  <c r="GL291" i="4"/>
  <c r="GL293" i="4" s="1"/>
  <c r="GK291" i="4"/>
  <c r="GJ291" i="4"/>
  <c r="GI291" i="4"/>
  <c r="GH291" i="4"/>
  <c r="GG291" i="4"/>
  <c r="GG293" i="4" s="1"/>
  <c r="GF291" i="4"/>
  <c r="GE291" i="4"/>
  <c r="GE293" i="4" s="1"/>
  <c r="GD291" i="4"/>
  <c r="GC291" i="4"/>
  <c r="GC293" i="4" s="1"/>
  <c r="GB291" i="4"/>
  <c r="GA291" i="4"/>
  <c r="GA293" i="4" s="1"/>
  <c r="FZ291" i="4"/>
  <c r="FY291" i="4"/>
  <c r="FX291" i="4"/>
  <c r="FX296" i="4" s="1"/>
  <c r="FW291" i="4"/>
  <c r="FV291" i="4"/>
  <c r="FV293" i="4" s="1"/>
  <c r="FU291" i="4"/>
  <c r="FU293" i="4" s="1"/>
  <c r="FT291" i="4"/>
  <c r="FS291" i="4"/>
  <c r="FR291" i="4"/>
  <c r="FQ291" i="4"/>
  <c r="FQ293" i="4" s="1"/>
  <c r="FP291" i="4"/>
  <c r="FO291" i="4"/>
  <c r="FN291" i="4"/>
  <c r="FM291" i="4"/>
  <c r="FM293" i="4" s="1"/>
  <c r="FL291" i="4"/>
  <c r="FK291" i="4"/>
  <c r="FK293" i="4" s="1"/>
  <c r="FJ291" i="4"/>
  <c r="FI291" i="4"/>
  <c r="FH291" i="4"/>
  <c r="FG291" i="4"/>
  <c r="FF291" i="4"/>
  <c r="FF293" i="4" s="1"/>
  <c r="FE291" i="4"/>
  <c r="FD291" i="4"/>
  <c r="FC291" i="4"/>
  <c r="FC293" i="4" s="1"/>
  <c r="FB291" i="4"/>
  <c r="FA291" i="4"/>
  <c r="FA293" i="4" s="1"/>
  <c r="EZ291" i="4"/>
  <c r="EY291" i="4"/>
  <c r="EY293" i="4" s="1"/>
  <c r="EX291" i="4"/>
  <c r="EW291" i="4"/>
  <c r="EV291" i="4"/>
  <c r="EU291" i="4"/>
  <c r="ET291" i="4"/>
  <c r="ES291" i="4"/>
  <c r="ER291" i="4"/>
  <c r="ER296" i="4" s="1"/>
  <c r="EQ291" i="4"/>
  <c r="EQ293" i="4" s="1"/>
  <c r="EP291" i="4"/>
  <c r="EP293" i="4" s="1"/>
  <c r="EO291" i="4"/>
  <c r="EO293" i="4" s="1"/>
  <c r="EN291" i="4"/>
  <c r="EM291" i="4"/>
  <c r="EM293" i="4" s="1"/>
  <c r="EL291" i="4"/>
  <c r="EK291" i="4"/>
  <c r="EK293" i="4" s="1"/>
  <c r="EJ291" i="4"/>
  <c r="EI291" i="4"/>
  <c r="EH291" i="4"/>
  <c r="EG291" i="4"/>
  <c r="EG293" i="4" s="1"/>
  <c r="EF291" i="4"/>
  <c r="EE291" i="4"/>
  <c r="EE293" i="4" s="1"/>
  <c r="ED291" i="4"/>
  <c r="EC291" i="4"/>
  <c r="EB291" i="4"/>
  <c r="EA291" i="4"/>
  <c r="DZ291" i="4"/>
  <c r="DZ293" i="4" s="1"/>
  <c r="DY291" i="4"/>
  <c r="DY293" i="4" s="1"/>
  <c r="DX291" i="4"/>
  <c r="DW291" i="4"/>
  <c r="DV291" i="4"/>
  <c r="DU291" i="4"/>
  <c r="DU293" i="4" s="1"/>
  <c r="DT291" i="4"/>
  <c r="DT293" i="4" s="1"/>
  <c r="DS291" i="4"/>
  <c r="DS293" i="4" s="1"/>
  <c r="DR291" i="4"/>
  <c r="DQ291" i="4"/>
  <c r="DQ293" i="4" s="1"/>
  <c r="DP291" i="4"/>
  <c r="DO291" i="4"/>
  <c r="DN291" i="4"/>
  <c r="DN293" i="4" s="1"/>
  <c r="DM291" i="4"/>
  <c r="DL291" i="4"/>
  <c r="DK291" i="4"/>
  <c r="DJ291" i="4"/>
  <c r="DJ293" i="4" s="1"/>
  <c r="DI291" i="4"/>
  <c r="DI293" i="4" s="1"/>
  <c r="DH291" i="4"/>
  <c r="DG291" i="4"/>
  <c r="DG293" i="4" s="1"/>
  <c r="DF291" i="4"/>
  <c r="DE291" i="4"/>
  <c r="DE293" i="4" s="1"/>
  <c r="DD291" i="4"/>
  <c r="DC291" i="4"/>
  <c r="DB291" i="4"/>
  <c r="DA291" i="4"/>
  <c r="DA293" i="4" s="1"/>
  <c r="CZ291" i="4"/>
  <c r="CY291" i="4"/>
  <c r="CY293" i="4" s="1"/>
  <c r="CX291" i="4"/>
  <c r="CW291" i="4"/>
  <c r="CW293" i="4" s="1"/>
  <c r="CV291" i="4"/>
  <c r="CV296" i="4" s="1"/>
  <c r="CU291" i="4"/>
  <c r="CT291" i="4"/>
  <c r="CT293" i="4" s="1"/>
  <c r="CS291" i="4"/>
  <c r="CR291" i="4"/>
  <c r="CQ291" i="4"/>
  <c r="CQ293" i="4" s="1"/>
  <c r="CP291" i="4"/>
  <c r="CO291" i="4"/>
  <c r="CO293" i="4" s="1"/>
  <c r="CN291" i="4"/>
  <c r="CN293" i="4" s="1"/>
  <c r="CM291" i="4"/>
  <c r="CM293" i="4" s="1"/>
  <c r="CL291" i="4"/>
  <c r="CK291" i="4"/>
  <c r="CK293" i="4" s="1"/>
  <c r="CJ291" i="4"/>
  <c r="CI291" i="4"/>
  <c r="CI293" i="4" s="1"/>
  <c r="CH291" i="4"/>
  <c r="CH293" i="4" s="1"/>
  <c r="CG291" i="4"/>
  <c r="CF291" i="4"/>
  <c r="CE291" i="4"/>
  <c r="CD291" i="4"/>
  <c r="CC291" i="4"/>
  <c r="CB291" i="4"/>
  <c r="CA291" i="4"/>
  <c r="CA293" i="4" s="1"/>
  <c r="BZ291" i="4"/>
  <c r="BY291" i="4"/>
  <c r="BY293" i="4" s="1"/>
  <c r="BX291" i="4"/>
  <c r="BX296" i="4" s="1"/>
  <c r="BW291" i="4"/>
  <c r="BW293" i="4" s="1"/>
  <c r="BV291" i="4"/>
  <c r="BU291" i="4"/>
  <c r="BT291" i="4"/>
  <c r="BS291" i="4"/>
  <c r="BS293" i="4" s="1"/>
  <c r="BR291" i="4"/>
  <c r="BQ291" i="4"/>
  <c r="BQ293" i="4" s="1"/>
  <c r="BP291" i="4"/>
  <c r="BO291" i="4"/>
  <c r="BN291" i="4"/>
  <c r="BM291" i="4"/>
  <c r="BM293" i="4" s="1"/>
  <c r="BL291" i="4"/>
  <c r="BK291" i="4"/>
  <c r="BK293" i="4" s="1"/>
  <c r="BJ291" i="4"/>
  <c r="BI291" i="4"/>
  <c r="BI293" i="4" s="1"/>
  <c r="BH291" i="4"/>
  <c r="BH293" i="4" s="1"/>
  <c r="BG291" i="4"/>
  <c r="BG293" i="4" s="1"/>
  <c r="BF291" i="4"/>
  <c r="BE291" i="4"/>
  <c r="BE293" i="4" s="1"/>
  <c r="BD291" i="4"/>
  <c r="BC291" i="4"/>
  <c r="BC293" i="4" s="1"/>
  <c r="BB291" i="4"/>
  <c r="BA291" i="4"/>
  <c r="AZ291" i="4"/>
  <c r="AY291" i="4"/>
  <c r="AX291" i="4"/>
  <c r="AX293" i="4" s="1"/>
  <c r="AW291" i="4"/>
  <c r="AV291" i="4"/>
  <c r="AU291" i="4"/>
  <c r="AT291" i="4"/>
  <c r="AS291" i="4"/>
  <c r="AS293" i="4" s="1"/>
  <c r="AR291" i="4"/>
  <c r="AQ291" i="4"/>
  <c r="AP291" i="4"/>
  <c r="AO291" i="4"/>
  <c r="AN291" i="4"/>
  <c r="AM291" i="4"/>
  <c r="AL291" i="4"/>
  <c r="AK291" i="4"/>
  <c r="AJ291" i="4"/>
  <c r="AI291" i="4"/>
  <c r="AH291" i="4"/>
  <c r="AH293" i="4" s="1"/>
  <c r="AG291" i="4"/>
  <c r="AG293" i="4" s="1"/>
  <c r="AF291" i="4"/>
  <c r="AE291" i="4"/>
  <c r="AE293" i="4" s="1"/>
  <c r="AD291" i="4"/>
  <c r="AC291" i="4"/>
  <c r="AB291" i="4"/>
  <c r="AA291" i="4"/>
  <c r="AA293" i="4" s="1"/>
  <c r="Z291" i="4"/>
  <c r="Y291" i="4"/>
  <c r="X291" i="4"/>
  <c r="W291" i="4"/>
  <c r="W293" i="4" s="1"/>
  <c r="V291" i="4"/>
  <c r="V296" i="4" s="1"/>
  <c r="U291" i="4"/>
  <c r="U293" i="4" s="1"/>
  <c r="T291" i="4"/>
  <c r="S291" i="4"/>
  <c r="R291" i="4"/>
  <c r="R293" i="4" s="1"/>
  <c r="Q291" i="4"/>
  <c r="Q293" i="4" s="1"/>
  <c r="P291" i="4"/>
  <c r="O291" i="4"/>
  <c r="N291" i="4"/>
  <c r="M291" i="4"/>
  <c r="M293" i="4" s="1"/>
  <c r="L291" i="4"/>
  <c r="L293" i="4" s="1"/>
  <c r="K291" i="4"/>
  <c r="J291" i="4"/>
  <c r="I291" i="4"/>
  <c r="H291" i="4"/>
  <c r="H293" i="4" s="1"/>
  <c r="G291" i="4"/>
  <c r="G293" i="4" s="1"/>
  <c r="F291" i="4"/>
  <c r="E291" i="4"/>
  <c r="E293" i="4" s="1"/>
  <c r="D291" i="4"/>
  <c r="D296" i="4" s="1"/>
  <c r="C291" i="4"/>
  <c r="B291" i="4"/>
  <c r="B293" i="4" s="1"/>
  <c r="JB288" i="4"/>
  <c r="JA288" i="4"/>
  <c r="JA298" i="4" s="1"/>
  <c r="IO288" i="4"/>
  <c r="IN288" i="4"/>
  <c r="IM288" i="4"/>
  <c r="IM298" i="4" s="1"/>
  <c r="IL288" i="4"/>
  <c r="IL298" i="4" s="1"/>
  <c r="IG288" i="4"/>
  <c r="IG298" i="4" s="1"/>
  <c r="HV288" i="4"/>
  <c r="HS288" i="4"/>
  <c r="HJ288" i="4"/>
  <c r="HI288" i="4"/>
  <c r="HH288" i="4"/>
  <c r="HH298" i="4" s="1"/>
  <c r="HG288" i="4"/>
  <c r="HG298" i="4" s="1"/>
  <c r="HC288" i="4"/>
  <c r="GQ288" i="4"/>
  <c r="GQ298" i="4" s="1"/>
  <c r="FW288" i="4"/>
  <c r="FN288" i="4"/>
  <c r="FN298" i="4" s="1"/>
  <c r="FM288" i="4"/>
  <c r="FL288" i="4"/>
  <c r="FL298" i="4" s="1"/>
  <c r="FK288" i="4"/>
  <c r="FJ288" i="4"/>
  <c r="FH288" i="4"/>
  <c r="FB288" i="4"/>
  <c r="EY288" i="4"/>
  <c r="EA288" i="4"/>
  <c r="DV288" i="4"/>
  <c r="DU288" i="4"/>
  <c r="DT288" i="4"/>
  <c r="DN288" i="4"/>
  <c r="DM288" i="4"/>
  <c r="DD288" i="4"/>
  <c r="CX288" i="4"/>
  <c r="CV288" i="4"/>
  <c r="CE288" i="4"/>
  <c r="BU288" i="4"/>
  <c r="BR288" i="4"/>
  <c r="BR298" i="4" s="1"/>
  <c r="BO288" i="4"/>
  <c r="BA288" i="4"/>
  <c r="AY288" i="4"/>
  <c r="AR288" i="4"/>
  <c r="AO288" i="4"/>
  <c r="Z288" i="4"/>
  <c r="Y288" i="4"/>
  <c r="M288" i="4"/>
  <c r="I288" i="4"/>
  <c r="JF287" i="4"/>
  <c r="JE287" i="4"/>
  <c r="JE297" i="4" s="1"/>
  <c r="JD287" i="4"/>
  <c r="JC287" i="4"/>
  <c r="JC297" i="4" s="1"/>
  <c r="JB287" i="4"/>
  <c r="JA287" i="4"/>
  <c r="IZ287" i="4"/>
  <c r="IZ297" i="4" s="1"/>
  <c r="IY287" i="4"/>
  <c r="IX287" i="4"/>
  <c r="IX297" i="4" s="1"/>
  <c r="IW287" i="4"/>
  <c r="IV287" i="4"/>
  <c r="IU287" i="4"/>
  <c r="IU297" i="4" s="1"/>
  <c r="IT287" i="4"/>
  <c r="IS287" i="4"/>
  <c r="IR287" i="4"/>
  <c r="IQ287" i="4"/>
  <c r="IP287" i="4"/>
  <c r="IO287" i="4"/>
  <c r="IN287" i="4"/>
  <c r="IM287" i="4"/>
  <c r="IL287" i="4"/>
  <c r="IK287" i="4"/>
  <c r="IJ287" i="4"/>
  <c r="IJ297" i="4" s="1"/>
  <c r="II287" i="4"/>
  <c r="IH287" i="4"/>
  <c r="IH297" i="4" s="1"/>
  <c r="IG287" i="4"/>
  <c r="IG297" i="4" s="1"/>
  <c r="IF287" i="4"/>
  <c r="IE287" i="4"/>
  <c r="IE297" i="4" s="1"/>
  <c r="ID287" i="4"/>
  <c r="IC287" i="4"/>
  <c r="IB287" i="4"/>
  <c r="IA287" i="4"/>
  <c r="HZ287" i="4"/>
  <c r="HY287" i="4"/>
  <c r="HY297" i="4" s="1"/>
  <c r="HX287" i="4"/>
  <c r="HW287" i="4"/>
  <c r="HV287" i="4"/>
  <c r="HU287" i="4"/>
  <c r="HU288" i="4" s="1"/>
  <c r="HU298" i="4" s="1"/>
  <c r="HT287" i="4"/>
  <c r="HS287" i="4"/>
  <c r="HR287" i="4"/>
  <c r="HR297" i="4" s="1"/>
  <c r="HQ287" i="4"/>
  <c r="HQ297" i="4" s="1"/>
  <c r="HP287" i="4"/>
  <c r="HO287" i="4"/>
  <c r="HO297" i="4" s="1"/>
  <c r="HN287" i="4"/>
  <c r="HM287" i="4"/>
  <c r="HL287" i="4"/>
  <c r="HK287" i="4"/>
  <c r="HK297" i="4" s="1"/>
  <c r="HJ287" i="4"/>
  <c r="HI287" i="4"/>
  <c r="HH287" i="4"/>
  <c r="HG287" i="4"/>
  <c r="HF287" i="4"/>
  <c r="HF288" i="4" s="1"/>
  <c r="HE287" i="4"/>
  <c r="HE288" i="4" s="1"/>
  <c r="HD287" i="4"/>
  <c r="HD297" i="4" s="1"/>
  <c r="HC287" i="4"/>
  <c r="HB287" i="4"/>
  <c r="HB297" i="4" s="1"/>
  <c r="HA287" i="4"/>
  <c r="GZ287" i="4"/>
  <c r="GY287" i="4"/>
  <c r="GY297" i="4" s="1"/>
  <c r="GX287" i="4"/>
  <c r="GW287" i="4"/>
  <c r="GV287" i="4"/>
  <c r="GU287" i="4"/>
  <c r="GU297" i="4" s="1"/>
  <c r="GT287" i="4"/>
  <c r="GS287" i="4"/>
  <c r="GR287" i="4"/>
  <c r="GQ287" i="4"/>
  <c r="GQ297" i="4" s="1"/>
  <c r="GP287" i="4"/>
  <c r="GO287" i="4"/>
  <c r="GN287" i="4"/>
  <c r="GM287" i="4"/>
  <c r="GL287" i="4"/>
  <c r="GL297" i="4" s="1"/>
  <c r="GK287" i="4"/>
  <c r="GJ287" i="4"/>
  <c r="GI287" i="4"/>
  <c r="GI297" i="4" s="1"/>
  <c r="GH287" i="4"/>
  <c r="GG287" i="4"/>
  <c r="GF287" i="4"/>
  <c r="GF297" i="4" s="1"/>
  <c r="GE287" i="4"/>
  <c r="GE297" i="4" s="1"/>
  <c r="GD287" i="4"/>
  <c r="GC287" i="4"/>
  <c r="GB287" i="4"/>
  <c r="GA287" i="4"/>
  <c r="FZ287" i="4"/>
  <c r="FY287" i="4"/>
  <c r="FX287" i="4"/>
  <c r="FX297" i="4" s="1"/>
  <c r="FW287" i="4"/>
  <c r="FV287" i="4"/>
  <c r="FV297" i="4" s="1"/>
  <c r="FU287" i="4"/>
  <c r="FT287" i="4"/>
  <c r="FS287" i="4"/>
  <c r="FS297" i="4" s="1"/>
  <c r="FR287" i="4"/>
  <c r="FQ287" i="4"/>
  <c r="FP287" i="4"/>
  <c r="FO287" i="4"/>
  <c r="FO297" i="4" s="1"/>
  <c r="FN287" i="4"/>
  <c r="FM287" i="4"/>
  <c r="FL287" i="4"/>
  <c r="FK287" i="4"/>
  <c r="FJ287" i="4"/>
  <c r="FI287" i="4"/>
  <c r="FH287" i="4"/>
  <c r="FH297" i="4" s="1"/>
  <c r="FG287" i="4"/>
  <c r="FF287" i="4"/>
  <c r="FF297" i="4" s="1"/>
  <c r="FE287" i="4"/>
  <c r="FE297" i="4" s="1"/>
  <c r="FD287" i="4"/>
  <c r="FC287" i="4"/>
  <c r="FB287" i="4"/>
  <c r="FA287" i="4"/>
  <c r="EZ287" i="4"/>
  <c r="EY287" i="4"/>
  <c r="EX287" i="4"/>
  <c r="EW287" i="4"/>
  <c r="EV287" i="4"/>
  <c r="EU287" i="4"/>
  <c r="ET287" i="4"/>
  <c r="ES287" i="4"/>
  <c r="ER287" i="4"/>
  <c r="ER297" i="4" s="1"/>
  <c r="EQ287" i="4"/>
  <c r="EP287" i="4"/>
  <c r="EP297" i="4" s="1"/>
  <c r="EO287" i="4"/>
  <c r="EN287" i="4"/>
  <c r="EM287" i="4"/>
  <c r="EM297" i="4" s="1"/>
  <c r="EL287" i="4"/>
  <c r="EK287" i="4"/>
  <c r="EJ287" i="4"/>
  <c r="EI287" i="4"/>
  <c r="EH287" i="4"/>
  <c r="EG287" i="4"/>
  <c r="EF287" i="4"/>
  <c r="EE287" i="4"/>
  <c r="ED287" i="4"/>
  <c r="EC287" i="4"/>
  <c r="EB287" i="4"/>
  <c r="EB297" i="4" s="1"/>
  <c r="EA287" i="4"/>
  <c r="DZ287" i="4"/>
  <c r="DZ297" i="4" s="1"/>
  <c r="DY287" i="4"/>
  <c r="DY297" i="4" s="1"/>
  <c r="DX287" i="4"/>
  <c r="DW287" i="4"/>
  <c r="DV287" i="4"/>
  <c r="DU287" i="4"/>
  <c r="DT287" i="4"/>
  <c r="DS287" i="4"/>
  <c r="DR287" i="4"/>
  <c r="DQ287" i="4"/>
  <c r="DP287" i="4"/>
  <c r="DO287" i="4"/>
  <c r="DN287" i="4"/>
  <c r="DM287" i="4"/>
  <c r="DL287" i="4"/>
  <c r="DL297" i="4" s="1"/>
  <c r="DK287" i="4"/>
  <c r="DJ287" i="4"/>
  <c r="DJ297" i="4" s="1"/>
  <c r="DI287" i="4"/>
  <c r="DH287" i="4"/>
  <c r="DG287" i="4"/>
  <c r="DF287" i="4"/>
  <c r="DE287" i="4"/>
  <c r="DD287" i="4"/>
  <c r="DC287" i="4"/>
  <c r="DC297" i="4" s="1"/>
  <c r="DB287" i="4"/>
  <c r="DA287" i="4"/>
  <c r="CZ287" i="4"/>
  <c r="CY287" i="4"/>
  <c r="CX287" i="4"/>
  <c r="CW287" i="4"/>
  <c r="CV287" i="4"/>
  <c r="CU287" i="4"/>
  <c r="CT287" i="4"/>
  <c r="CT297" i="4" s="1"/>
  <c r="CS287" i="4"/>
  <c r="CS297" i="4" s="1"/>
  <c r="CR287" i="4"/>
  <c r="CQ287" i="4"/>
  <c r="CQ297" i="4" s="1"/>
  <c r="CP287" i="4"/>
  <c r="CO287" i="4"/>
  <c r="CN287" i="4"/>
  <c r="CM287" i="4"/>
  <c r="CL287" i="4"/>
  <c r="CK287" i="4"/>
  <c r="CJ287" i="4"/>
  <c r="CI287" i="4"/>
  <c r="CH287" i="4"/>
  <c r="CG287" i="4"/>
  <c r="CG288" i="4" s="1"/>
  <c r="CF287" i="4"/>
  <c r="CF297" i="4" s="1"/>
  <c r="CE287" i="4"/>
  <c r="CD287" i="4"/>
  <c r="CD297" i="4" s="1"/>
  <c r="CC287" i="4"/>
  <c r="CB287" i="4"/>
  <c r="CA287" i="4"/>
  <c r="CA297" i="4" s="1"/>
  <c r="BZ287" i="4"/>
  <c r="BY287" i="4"/>
  <c r="BX287" i="4"/>
  <c r="BW287" i="4"/>
  <c r="BW297" i="4" s="1"/>
  <c r="BV287" i="4"/>
  <c r="BU287" i="4"/>
  <c r="BT287" i="4"/>
  <c r="BS287" i="4"/>
  <c r="BR287" i="4"/>
  <c r="BQ287" i="4"/>
  <c r="BP287" i="4"/>
  <c r="BO287" i="4"/>
  <c r="BN287" i="4"/>
  <c r="BN297" i="4" s="1"/>
  <c r="BM287" i="4"/>
  <c r="BL287" i="4"/>
  <c r="BK287" i="4"/>
  <c r="BJ287" i="4"/>
  <c r="BI287" i="4"/>
  <c r="BH287" i="4"/>
  <c r="BH297" i="4" s="1"/>
  <c r="BG287" i="4"/>
  <c r="BG297" i="4" s="1"/>
  <c r="BF287" i="4"/>
  <c r="BE287" i="4"/>
  <c r="BE297" i="4" s="1"/>
  <c r="BD287" i="4"/>
  <c r="BC287" i="4"/>
  <c r="BC297" i="4" s="1"/>
  <c r="BB287" i="4"/>
  <c r="BB288" i="4" s="1"/>
  <c r="BA287" i="4"/>
  <c r="AZ287" i="4"/>
  <c r="AZ297" i="4" s="1"/>
  <c r="AY287" i="4"/>
  <c r="AX287" i="4"/>
  <c r="AX297" i="4" s="1"/>
  <c r="AW287" i="4"/>
  <c r="AV287" i="4"/>
  <c r="AU287" i="4"/>
  <c r="AT287" i="4"/>
  <c r="AS287" i="4"/>
  <c r="AR287" i="4"/>
  <c r="AQ287" i="4"/>
  <c r="AQ297" i="4" s="1"/>
  <c r="AP287" i="4"/>
  <c r="AO287" i="4"/>
  <c r="AN287" i="4"/>
  <c r="AM287" i="4"/>
  <c r="AL287" i="4"/>
  <c r="AK287" i="4"/>
  <c r="AJ287" i="4"/>
  <c r="AJ297" i="4" s="1"/>
  <c r="AI287" i="4"/>
  <c r="AH287" i="4"/>
  <c r="AH297" i="4" s="1"/>
  <c r="AG287" i="4"/>
  <c r="AG297" i="4" s="1"/>
  <c r="AF287" i="4"/>
  <c r="AE287" i="4"/>
  <c r="AE297" i="4" s="1"/>
  <c r="AD287" i="4"/>
  <c r="AC287" i="4"/>
  <c r="AB287" i="4"/>
  <c r="AA287" i="4"/>
  <c r="AA297" i="4" s="1"/>
  <c r="Z287" i="4"/>
  <c r="Y287" i="4"/>
  <c r="Y297" i="4" s="1"/>
  <c r="X287" i="4"/>
  <c r="W287" i="4"/>
  <c r="V287" i="4"/>
  <c r="U287" i="4"/>
  <c r="U297" i="4" s="1"/>
  <c r="T287" i="4"/>
  <c r="T297" i="4" s="1"/>
  <c r="S287" i="4"/>
  <c r="R287" i="4"/>
  <c r="R297" i="4" s="1"/>
  <c r="Q287" i="4"/>
  <c r="P287" i="4"/>
  <c r="O287" i="4"/>
  <c r="N287" i="4"/>
  <c r="M287" i="4"/>
  <c r="L287" i="4"/>
  <c r="K287" i="4"/>
  <c r="K297" i="4" s="1"/>
  <c r="J287" i="4"/>
  <c r="I287" i="4"/>
  <c r="H287" i="4"/>
  <c r="G287" i="4"/>
  <c r="F287" i="4"/>
  <c r="E287" i="4"/>
  <c r="D287" i="4"/>
  <c r="D297" i="4" s="1"/>
  <c r="C287" i="4"/>
  <c r="B287" i="4"/>
  <c r="JF286" i="4"/>
  <c r="JF288" i="4" s="1"/>
  <c r="JE286" i="4"/>
  <c r="JD286" i="4"/>
  <c r="JD288" i="4" s="1"/>
  <c r="JC286" i="4"/>
  <c r="JB286" i="4"/>
  <c r="JA286" i="4"/>
  <c r="JA296" i="4" s="1"/>
  <c r="IZ286" i="4"/>
  <c r="IY286" i="4"/>
  <c r="IX286" i="4"/>
  <c r="IW286" i="4"/>
  <c r="IV286" i="4"/>
  <c r="IU286" i="4"/>
  <c r="IU296" i="4" s="1"/>
  <c r="IT286" i="4"/>
  <c r="IS286" i="4"/>
  <c r="IR286" i="4"/>
  <c r="IQ286" i="4"/>
  <c r="IP286" i="4"/>
  <c r="IP288" i="4" s="1"/>
  <c r="IO286" i="4"/>
  <c r="IN286" i="4"/>
  <c r="IM286" i="4"/>
  <c r="IM296" i="4" s="1"/>
  <c r="IL286" i="4"/>
  <c r="IK286" i="4"/>
  <c r="IK288" i="4" s="1"/>
  <c r="IJ286" i="4"/>
  <c r="IJ288" i="4" s="1"/>
  <c r="II286" i="4"/>
  <c r="II288" i="4" s="1"/>
  <c r="IH286" i="4"/>
  <c r="IG286" i="4"/>
  <c r="IG296" i="4" s="1"/>
  <c r="IF286" i="4"/>
  <c r="IE286" i="4"/>
  <c r="ID286" i="4"/>
  <c r="IC286" i="4"/>
  <c r="IB286" i="4"/>
  <c r="IB288" i="4" s="1"/>
  <c r="IA286" i="4"/>
  <c r="HZ286" i="4"/>
  <c r="HY286" i="4"/>
  <c r="HX286" i="4"/>
  <c r="HW286" i="4"/>
  <c r="HV286" i="4"/>
  <c r="HV296" i="4" s="1"/>
  <c r="HU286" i="4"/>
  <c r="HU296" i="4" s="1"/>
  <c r="HT286" i="4"/>
  <c r="HS286" i="4"/>
  <c r="HR286" i="4"/>
  <c r="HR296" i="4" s="1"/>
  <c r="HQ286" i="4"/>
  <c r="HP286" i="4"/>
  <c r="HO286" i="4"/>
  <c r="HO296" i="4" s="1"/>
  <c r="HN286" i="4"/>
  <c r="HN296" i="4" s="1"/>
  <c r="HM286" i="4"/>
  <c r="HL286" i="4"/>
  <c r="HL288" i="4" s="1"/>
  <c r="HK286" i="4"/>
  <c r="HJ286" i="4"/>
  <c r="HJ296" i="4" s="1"/>
  <c r="HI286" i="4"/>
  <c r="HH286" i="4"/>
  <c r="HG286" i="4"/>
  <c r="HF286" i="4"/>
  <c r="HE286" i="4"/>
  <c r="HD286" i="4"/>
  <c r="HC286" i="4"/>
  <c r="HB286" i="4"/>
  <c r="HA286" i="4"/>
  <c r="HA296" i="4" s="1"/>
  <c r="GZ286" i="4"/>
  <c r="GY286" i="4"/>
  <c r="GY296" i="4" s="1"/>
  <c r="GX286" i="4"/>
  <c r="GX288" i="4" s="1"/>
  <c r="GW286" i="4"/>
  <c r="GV286" i="4"/>
  <c r="GV288" i="4" s="1"/>
  <c r="GU286" i="4"/>
  <c r="GT286" i="4"/>
  <c r="GS286" i="4"/>
  <c r="GR286" i="4"/>
  <c r="GQ286" i="4"/>
  <c r="GQ296" i="4" s="1"/>
  <c r="GP286" i="4"/>
  <c r="GO286" i="4"/>
  <c r="GN286" i="4"/>
  <c r="GM286" i="4"/>
  <c r="GL286" i="4"/>
  <c r="GK286" i="4"/>
  <c r="GJ286" i="4"/>
  <c r="GJ296" i="4" s="1"/>
  <c r="GI286" i="4"/>
  <c r="GI296" i="4" s="1"/>
  <c r="GH286" i="4"/>
  <c r="GG286" i="4"/>
  <c r="GG288" i="4" s="1"/>
  <c r="GF286" i="4"/>
  <c r="GF288" i="4" s="1"/>
  <c r="GE286" i="4"/>
  <c r="GD286" i="4"/>
  <c r="GC286" i="4"/>
  <c r="GB286" i="4"/>
  <c r="GB288" i="4" s="1"/>
  <c r="GA286" i="4"/>
  <c r="FZ286" i="4"/>
  <c r="FZ288" i="4" s="1"/>
  <c r="FY286" i="4"/>
  <c r="FY288" i="4" s="1"/>
  <c r="FX286" i="4"/>
  <c r="FW286" i="4"/>
  <c r="FV286" i="4"/>
  <c r="FU286" i="4"/>
  <c r="FT286" i="4"/>
  <c r="FT288" i="4" s="1"/>
  <c r="FS286" i="4"/>
  <c r="FR286" i="4"/>
  <c r="FQ286" i="4"/>
  <c r="FP286" i="4"/>
  <c r="FP288" i="4" s="1"/>
  <c r="FO286" i="4"/>
  <c r="FN286" i="4"/>
  <c r="FN296" i="4" s="1"/>
  <c r="FM286" i="4"/>
  <c r="FL286" i="4"/>
  <c r="FK286" i="4"/>
  <c r="FJ286" i="4"/>
  <c r="FI286" i="4"/>
  <c r="FI296" i="4" s="1"/>
  <c r="FH286" i="4"/>
  <c r="FG286" i="4"/>
  <c r="FF286" i="4"/>
  <c r="FE286" i="4"/>
  <c r="FE288" i="4" s="1"/>
  <c r="FD286" i="4"/>
  <c r="FC286" i="4"/>
  <c r="FC296" i="4" s="1"/>
  <c r="FB286" i="4"/>
  <c r="FB296" i="4" s="1"/>
  <c r="FA286" i="4"/>
  <c r="EZ286" i="4"/>
  <c r="EZ288" i="4" s="1"/>
  <c r="EY286" i="4"/>
  <c r="EX286" i="4"/>
  <c r="EW286" i="4"/>
  <c r="EV286" i="4"/>
  <c r="EU286" i="4"/>
  <c r="ET286" i="4"/>
  <c r="ES286" i="4"/>
  <c r="ES288" i="4" s="1"/>
  <c r="ER286" i="4"/>
  <c r="EQ286" i="4"/>
  <c r="EP286" i="4"/>
  <c r="EO286" i="4"/>
  <c r="EN286" i="4"/>
  <c r="EN288" i="4" s="1"/>
  <c r="EM286" i="4"/>
  <c r="EL286" i="4"/>
  <c r="EL288" i="4" s="1"/>
  <c r="EK286" i="4"/>
  <c r="EJ286" i="4"/>
  <c r="EJ288" i="4" s="1"/>
  <c r="EI286" i="4"/>
  <c r="EH286" i="4"/>
  <c r="EH288" i="4" s="1"/>
  <c r="EG286" i="4"/>
  <c r="EF286" i="4"/>
  <c r="EE286" i="4"/>
  <c r="ED286" i="4"/>
  <c r="EC286" i="4"/>
  <c r="EB286" i="4"/>
  <c r="EA286" i="4"/>
  <c r="DZ286" i="4"/>
  <c r="DZ288" i="4" s="1"/>
  <c r="DZ298" i="4" s="1"/>
  <c r="DY286" i="4"/>
  <c r="DX286" i="4"/>
  <c r="DW286" i="4"/>
  <c r="DW296" i="4" s="1"/>
  <c r="DV286" i="4"/>
  <c r="DU286" i="4"/>
  <c r="DT286" i="4"/>
  <c r="DS286" i="4"/>
  <c r="DR286" i="4"/>
  <c r="DQ286" i="4"/>
  <c r="DP286" i="4"/>
  <c r="DP288" i="4" s="1"/>
  <c r="DO286" i="4"/>
  <c r="DO288" i="4" s="1"/>
  <c r="DN286" i="4"/>
  <c r="DM286" i="4"/>
  <c r="DM296" i="4" s="1"/>
  <c r="DL286" i="4"/>
  <c r="DK286" i="4"/>
  <c r="DK288" i="4" s="1"/>
  <c r="DJ286" i="4"/>
  <c r="DI286" i="4"/>
  <c r="DI296" i="4" s="1"/>
  <c r="DH286" i="4"/>
  <c r="DH296" i="4" s="1"/>
  <c r="DG286" i="4"/>
  <c r="DF286" i="4"/>
  <c r="DF296" i="4" s="1"/>
  <c r="DE286" i="4"/>
  <c r="DD286" i="4"/>
  <c r="DC286" i="4"/>
  <c r="DB286" i="4"/>
  <c r="DA286" i="4"/>
  <c r="CZ286" i="4"/>
  <c r="CY286" i="4"/>
  <c r="CY288" i="4" s="1"/>
  <c r="CY298" i="4" s="1"/>
  <c r="CX286" i="4"/>
  <c r="CW286" i="4"/>
  <c r="CV286" i="4"/>
  <c r="CU286" i="4"/>
  <c r="CU288" i="4" s="1"/>
  <c r="CT286" i="4"/>
  <c r="CS286" i="4"/>
  <c r="CR286" i="4"/>
  <c r="CQ286" i="4"/>
  <c r="CQ296" i="4" s="1"/>
  <c r="CP286" i="4"/>
  <c r="CP296" i="4" s="1"/>
  <c r="CO286" i="4"/>
  <c r="CN286" i="4"/>
  <c r="CN288" i="4" s="1"/>
  <c r="CM286" i="4"/>
  <c r="CL286" i="4"/>
  <c r="CK286" i="4"/>
  <c r="CJ286" i="4"/>
  <c r="CJ288" i="4" s="1"/>
  <c r="CI286" i="4"/>
  <c r="CH286" i="4"/>
  <c r="CH288" i="4" s="1"/>
  <c r="CG286" i="4"/>
  <c r="CG296" i="4" s="1"/>
  <c r="CF286" i="4"/>
  <c r="CE286" i="4"/>
  <c r="CD286" i="4"/>
  <c r="CD288" i="4" s="1"/>
  <c r="CC286" i="4"/>
  <c r="CB286" i="4"/>
  <c r="CB288" i="4" s="1"/>
  <c r="CA286" i="4"/>
  <c r="CA296" i="4" s="1"/>
  <c r="BZ286" i="4"/>
  <c r="BY286" i="4"/>
  <c r="BX286" i="4"/>
  <c r="BX288" i="4" s="1"/>
  <c r="BW286" i="4"/>
  <c r="BV286" i="4"/>
  <c r="BV288" i="4" s="1"/>
  <c r="BU286" i="4"/>
  <c r="BT286" i="4"/>
  <c r="BS286" i="4"/>
  <c r="BR286" i="4"/>
  <c r="BR296" i="4" s="1"/>
  <c r="BQ286" i="4"/>
  <c r="BP286" i="4"/>
  <c r="BO286" i="4"/>
  <c r="BN286" i="4"/>
  <c r="BM286" i="4"/>
  <c r="BM296" i="4" s="1"/>
  <c r="BL286" i="4"/>
  <c r="BK286" i="4"/>
  <c r="BK296" i="4" s="1"/>
  <c r="BJ286" i="4"/>
  <c r="BJ296" i="4" s="1"/>
  <c r="BI286" i="4"/>
  <c r="BH286" i="4"/>
  <c r="BG286" i="4"/>
  <c r="BF286" i="4"/>
  <c r="BE286" i="4"/>
  <c r="BE288" i="4" s="1"/>
  <c r="BD286" i="4"/>
  <c r="BD288" i="4" s="1"/>
  <c r="BC286" i="4"/>
  <c r="BC288" i="4" s="1"/>
  <c r="BB286" i="4"/>
  <c r="BA286" i="4"/>
  <c r="AZ286" i="4"/>
  <c r="AY286" i="4"/>
  <c r="AX286" i="4"/>
  <c r="AX288" i="4" s="1"/>
  <c r="AX298" i="4" s="1"/>
  <c r="AW286" i="4"/>
  <c r="AW288" i="4" s="1"/>
  <c r="AW298" i="4" s="1"/>
  <c r="AV286" i="4"/>
  <c r="AU286" i="4"/>
  <c r="AT286" i="4"/>
  <c r="AS286" i="4"/>
  <c r="AR286" i="4"/>
  <c r="AQ286" i="4"/>
  <c r="AP286" i="4"/>
  <c r="AO286" i="4"/>
  <c r="AN286" i="4"/>
  <c r="AN288" i="4" s="1"/>
  <c r="AM286" i="4"/>
  <c r="AL286" i="4"/>
  <c r="AK286" i="4"/>
  <c r="AK288" i="4" s="1"/>
  <c r="AK298" i="4" s="1"/>
  <c r="AJ286" i="4"/>
  <c r="AI286" i="4"/>
  <c r="AH286" i="4"/>
  <c r="AH288" i="4" s="1"/>
  <c r="AH298" i="4" s="1"/>
  <c r="AG286" i="4"/>
  <c r="AG288" i="4" s="1"/>
  <c r="AG298" i="4" s="1"/>
  <c r="AF286" i="4"/>
  <c r="AE286" i="4"/>
  <c r="AD286" i="4"/>
  <c r="AC286" i="4"/>
  <c r="AC288" i="4" s="1"/>
  <c r="AB286" i="4"/>
  <c r="AB288" i="4" s="1"/>
  <c r="AA286" i="4"/>
  <c r="Z286" i="4"/>
  <c r="Y286" i="4"/>
  <c r="X286" i="4"/>
  <c r="W286" i="4"/>
  <c r="W288" i="4" s="1"/>
  <c r="V286" i="4"/>
  <c r="V288" i="4" s="1"/>
  <c r="U286" i="4"/>
  <c r="U288" i="4" s="1"/>
  <c r="T286" i="4"/>
  <c r="S286" i="4"/>
  <c r="S288" i="4" s="1"/>
  <c r="R286" i="4"/>
  <c r="Q286" i="4"/>
  <c r="P286" i="4"/>
  <c r="P296" i="4" s="1"/>
  <c r="O286" i="4"/>
  <c r="N286" i="4"/>
  <c r="M286" i="4"/>
  <c r="L286" i="4"/>
  <c r="K286" i="4"/>
  <c r="J286" i="4"/>
  <c r="I286" i="4"/>
  <c r="H286" i="4"/>
  <c r="G286" i="4"/>
  <c r="G296" i="4" s="1"/>
  <c r="F286" i="4"/>
  <c r="F288" i="4" s="1"/>
  <c r="E286" i="4"/>
  <c r="D286" i="4"/>
  <c r="C286" i="4"/>
  <c r="B286" i="4"/>
  <c r="B296" i="4" s="1"/>
  <c r="JF281" i="4"/>
  <c r="JE281" i="4"/>
  <c r="JB281" i="4"/>
  <c r="IB281" i="4"/>
  <c r="HV281" i="4"/>
  <c r="HJ281" i="4"/>
  <c r="HI281" i="4"/>
  <c r="HF281" i="4"/>
  <c r="HA281" i="4"/>
  <c r="GF281" i="4"/>
  <c r="FP281" i="4"/>
  <c r="FO281" i="4"/>
  <c r="FN281" i="4"/>
  <c r="EZ281" i="4"/>
  <c r="EY281" i="4"/>
  <c r="EX281" i="4"/>
  <c r="EW281" i="4"/>
  <c r="EI281" i="4"/>
  <c r="EH281" i="4"/>
  <c r="CL281" i="4"/>
  <c r="CK281" i="4"/>
  <c r="CH281" i="4"/>
  <c r="BX281" i="4"/>
  <c r="BH281" i="4"/>
  <c r="BG281" i="4"/>
  <c r="BF281" i="4"/>
  <c r="AU281" i="4"/>
  <c r="AA281" i="4"/>
  <c r="Z281" i="4"/>
  <c r="Y281" i="4"/>
  <c r="V281" i="4"/>
  <c r="L281" i="4"/>
  <c r="I281" i="4"/>
  <c r="GN280" i="4"/>
  <c r="FV280" i="4"/>
  <c r="AU280" i="4"/>
  <c r="AH280" i="4"/>
  <c r="R280" i="4"/>
  <c r="E280" i="4"/>
  <c r="JA276" i="4"/>
  <c r="IW276" i="4"/>
  <c r="IU276" i="4"/>
  <c r="IT276" i="4"/>
  <c r="IT281" i="4" s="1"/>
  <c r="IR276" i="4"/>
  <c r="IQ276" i="4"/>
  <c r="IP276" i="4"/>
  <c r="IP281" i="4" s="1"/>
  <c r="IO276" i="4"/>
  <c r="IB276" i="4"/>
  <c r="IA276" i="4"/>
  <c r="IA281" i="4" s="1"/>
  <c r="HZ276" i="4"/>
  <c r="HZ281" i="4" s="1"/>
  <c r="HW276" i="4"/>
  <c r="HQ276" i="4"/>
  <c r="HQ281" i="4" s="1"/>
  <c r="HO276" i="4"/>
  <c r="HO281" i="4" s="1"/>
  <c r="HL276" i="4"/>
  <c r="HJ276" i="4"/>
  <c r="HI276" i="4"/>
  <c r="HG276" i="4"/>
  <c r="HF276" i="4"/>
  <c r="HE276" i="4"/>
  <c r="GV276" i="4"/>
  <c r="GV281" i="4" s="1"/>
  <c r="GU276" i="4"/>
  <c r="GT276" i="4"/>
  <c r="GS276" i="4"/>
  <c r="GF276" i="4"/>
  <c r="GE276" i="4"/>
  <c r="GD276" i="4"/>
  <c r="GD281" i="4" s="1"/>
  <c r="GC276" i="4"/>
  <c r="GB276" i="4"/>
  <c r="GA276" i="4"/>
  <c r="FZ276" i="4"/>
  <c r="FO276" i="4"/>
  <c r="FN276" i="4"/>
  <c r="FK276" i="4"/>
  <c r="FJ276" i="4"/>
  <c r="FA276" i="4"/>
  <c r="FA281" i="4" s="1"/>
  <c r="EW276" i="4"/>
  <c r="EJ276" i="4"/>
  <c r="EI276" i="4"/>
  <c r="EE276" i="4"/>
  <c r="ED276" i="4"/>
  <c r="EB276" i="4"/>
  <c r="DY276" i="4"/>
  <c r="DT276" i="4"/>
  <c r="DT281" i="4" s="1"/>
  <c r="DR276" i="4"/>
  <c r="DR281" i="4" s="1"/>
  <c r="DG276" i="4"/>
  <c r="DE276" i="4"/>
  <c r="DE281" i="4" s="1"/>
  <c r="DD276" i="4"/>
  <c r="DD281" i="4" s="1"/>
  <c r="DC276" i="4"/>
  <c r="DC281" i="4" s="1"/>
  <c r="DB276" i="4"/>
  <c r="DB281" i="4" s="1"/>
  <c r="DA276" i="4"/>
  <c r="CO276" i="4"/>
  <c r="CO281" i="4" s="1"/>
  <c r="CN276" i="4"/>
  <c r="CM276" i="4"/>
  <c r="CL276" i="4"/>
  <c r="CK276" i="4"/>
  <c r="CA276" i="4"/>
  <c r="CA281" i="4" s="1"/>
  <c r="BX276" i="4"/>
  <c r="BW276" i="4"/>
  <c r="BV276" i="4"/>
  <c r="BT276" i="4"/>
  <c r="BS276" i="4"/>
  <c r="BR276" i="4"/>
  <c r="BQ276" i="4"/>
  <c r="BP276" i="4"/>
  <c r="BH276" i="4"/>
  <c r="BG276" i="4"/>
  <c r="BF276" i="4"/>
  <c r="AU276" i="4"/>
  <c r="AQ276" i="4"/>
  <c r="AP276" i="4"/>
  <c r="AP281" i="4" s="1"/>
  <c r="AO276" i="4"/>
  <c r="AO281" i="4" s="1"/>
  <c r="AN276" i="4"/>
  <c r="AM276" i="4"/>
  <c r="AL276" i="4"/>
  <c r="AL281" i="4" s="1"/>
  <c r="V276" i="4"/>
  <c r="U276" i="4"/>
  <c r="T276" i="4"/>
  <c r="Q276" i="4"/>
  <c r="Q281" i="4" s="1"/>
  <c r="L276" i="4"/>
  <c r="K276" i="4"/>
  <c r="K281" i="4" s="1"/>
  <c r="G276" i="4"/>
  <c r="F276" i="4"/>
  <c r="F281" i="4" s="1"/>
  <c r="IZ275" i="4"/>
  <c r="IY275" i="4"/>
  <c r="IY280" i="4" s="1"/>
  <c r="IX275" i="4"/>
  <c r="IK275" i="4"/>
  <c r="IK280" i="4" s="1"/>
  <c r="II275" i="4"/>
  <c r="II280" i="4" s="1"/>
  <c r="IH275" i="4"/>
  <c r="IG275" i="4"/>
  <c r="IF275" i="4"/>
  <c r="HR275" i="4"/>
  <c r="HE275" i="4"/>
  <c r="HE280" i="4" s="1"/>
  <c r="HD275" i="4"/>
  <c r="GO275" i="4"/>
  <c r="GO280" i="4" s="1"/>
  <c r="GN275" i="4"/>
  <c r="GM275" i="4"/>
  <c r="FC275" i="4"/>
  <c r="FC280" i="4" s="1"/>
  <c r="EV275" i="4"/>
  <c r="EV280" i="4" s="1"/>
  <c r="EF275" i="4"/>
  <c r="EB275" i="4"/>
  <c r="EB280" i="4" s="1"/>
  <c r="DZ275" i="4"/>
  <c r="DN275" i="4"/>
  <c r="DN280" i="4" s="1"/>
  <c r="DM275" i="4"/>
  <c r="DB275" i="4"/>
  <c r="DB280" i="4" s="1"/>
  <c r="CU275" i="4"/>
  <c r="CE275" i="4"/>
  <c r="CD275" i="4"/>
  <c r="BO275" i="4"/>
  <c r="BO280" i="4" s="1"/>
  <c r="AU275" i="4"/>
  <c r="AP275" i="4"/>
  <c r="AP280" i="4" s="1"/>
  <c r="AN275" i="4"/>
  <c r="AN280" i="4" s="1"/>
  <c r="AH275" i="4"/>
  <c r="X275" i="4"/>
  <c r="X280" i="4" s="1"/>
  <c r="U275" i="4"/>
  <c r="N275" i="4"/>
  <c r="B275" i="4"/>
  <c r="JC272" i="4"/>
  <c r="IU272" i="4"/>
  <c r="IT272" i="4"/>
  <c r="IE272" i="4"/>
  <c r="ID272" i="4"/>
  <c r="IB272" i="4"/>
  <c r="HZ272" i="4"/>
  <c r="HI272" i="4"/>
  <c r="HG272" i="4"/>
  <c r="GT272" i="4"/>
  <c r="GF272" i="4"/>
  <c r="GB272" i="4"/>
  <c r="FV272" i="4"/>
  <c r="EV272" i="4"/>
  <c r="EO272" i="4"/>
  <c r="EN272" i="4"/>
  <c r="EM272" i="4"/>
  <c r="EL272" i="4"/>
  <c r="EJ272" i="4"/>
  <c r="DY272" i="4"/>
  <c r="DX272" i="4"/>
  <c r="DR272" i="4"/>
  <c r="DJ272" i="4"/>
  <c r="CA272" i="4"/>
  <c r="BV272" i="4"/>
  <c r="BU272" i="4"/>
  <c r="BM272" i="4"/>
  <c r="BF272" i="4"/>
  <c r="AP272" i="4"/>
  <c r="AG272" i="4"/>
  <c r="W272" i="4"/>
  <c r="V272" i="4"/>
  <c r="S272" i="4"/>
  <c r="R272" i="4"/>
  <c r="Q272" i="4"/>
  <c r="P272" i="4"/>
  <c r="O272" i="4"/>
  <c r="JF271" i="4"/>
  <c r="JE271" i="4"/>
  <c r="JE276" i="4" s="1"/>
  <c r="JD271" i="4"/>
  <c r="JC271" i="4"/>
  <c r="JB271" i="4"/>
  <c r="JA271" i="4"/>
  <c r="IZ271" i="4"/>
  <c r="IY271" i="4"/>
  <c r="IX271" i="4"/>
  <c r="IW271" i="4"/>
  <c r="IV271" i="4"/>
  <c r="IU271" i="4"/>
  <c r="IT271" i="4"/>
  <c r="IS271" i="4"/>
  <c r="IR271" i="4"/>
  <c r="IQ271" i="4"/>
  <c r="IP271" i="4"/>
  <c r="IO271" i="4"/>
  <c r="IN271" i="4"/>
  <c r="IM271" i="4"/>
  <c r="IL271" i="4"/>
  <c r="IK271" i="4"/>
  <c r="IJ271" i="4"/>
  <c r="II271" i="4"/>
  <c r="IH271" i="4"/>
  <c r="IG271" i="4"/>
  <c r="IF271" i="4"/>
  <c r="IE271" i="4"/>
  <c r="ID271" i="4"/>
  <c r="IC271" i="4"/>
  <c r="IB271" i="4"/>
  <c r="IA271" i="4"/>
  <c r="HZ271" i="4"/>
  <c r="HY271" i="4"/>
  <c r="HX271" i="4"/>
  <c r="HX276" i="4" s="1"/>
  <c r="HW271" i="4"/>
  <c r="HV271" i="4"/>
  <c r="HU271" i="4"/>
  <c r="HT271" i="4"/>
  <c r="HS271" i="4"/>
  <c r="HR271" i="4"/>
  <c r="HQ271" i="4"/>
  <c r="HP271" i="4"/>
  <c r="HO271" i="4"/>
  <c r="HN271" i="4"/>
  <c r="HM271" i="4"/>
  <c r="HL271" i="4"/>
  <c r="HK271" i="4"/>
  <c r="HJ271" i="4"/>
  <c r="HI271" i="4"/>
  <c r="HH271" i="4"/>
  <c r="HG271" i="4"/>
  <c r="HF271" i="4"/>
  <c r="HE271" i="4"/>
  <c r="HD271" i="4"/>
  <c r="HC271" i="4"/>
  <c r="HB271" i="4"/>
  <c r="HA271" i="4"/>
  <c r="GZ271" i="4"/>
  <c r="GY271" i="4"/>
  <c r="GX271" i="4"/>
  <c r="GW271" i="4"/>
  <c r="GV271" i="4"/>
  <c r="GU271" i="4"/>
  <c r="GT271" i="4"/>
  <c r="GS271" i="4"/>
  <c r="GR271" i="4"/>
  <c r="GR276" i="4" s="1"/>
  <c r="GQ271" i="4"/>
  <c r="GP271" i="4"/>
  <c r="GO271" i="4"/>
  <c r="GN271" i="4"/>
  <c r="GM271" i="4"/>
  <c r="GL271" i="4"/>
  <c r="GK271" i="4"/>
  <c r="GJ271" i="4"/>
  <c r="GI271" i="4"/>
  <c r="GH271" i="4"/>
  <c r="GG271" i="4"/>
  <c r="GF271" i="4"/>
  <c r="GE271" i="4"/>
  <c r="GD271" i="4"/>
  <c r="GC271" i="4"/>
  <c r="GB271" i="4"/>
  <c r="GA271" i="4"/>
  <c r="FZ271" i="4"/>
  <c r="FY271" i="4"/>
  <c r="FX271" i="4"/>
  <c r="FW271" i="4"/>
  <c r="FV271" i="4"/>
  <c r="FU271" i="4"/>
  <c r="FT271" i="4"/>
  <c r="FS271" i="4"/>
  <c r="FR271" i="4"/>
  <c r="FQ271" i="4"/>
  <c r="FP271" i="4"/>
  <c r="FP276" i="4" s="1"/>
  <c r="FO271" i="4"/>
  <c r="FN271" i="4"/>
  <c r="FM271" i="4"/>
  <c r="FL271" i="4"/>
  <c r="FK271" i="4"/>
  <c r="FJ271" i="4"/>
  <c r="FI271" i="4"/>
  <c r="FH271" i="4"/>
  <c r="FG271" i="4"/>
  <c r="FF271" i="4"/>
  <c r="FE271" i="4"/>
  <c r="FD271" i="4"/>
  <c r="FC271" i="4"/>
  <c r="FB271" i="4"/>
  <c r="FA271" i="4"/>
  <c r="EZ271" i="4"/>
  <c r="EY271" i="4"/>
  <c r="EX271" i="4"/>
  <c r="EW271" i="4"/>
  <c r="EV271" i="4"/>
  <c r="EU271" i="4"/>
  <c r="ET271" i="4"/>
  <c r="ES271" i="4"/>
  <c r="ER271" i="4"/>
  <c r="EQ271" i="4"/>
  <c r="EP271" i="4"/>
  <c r="EO271" i="4"/>
  <c r="EN271" i="4"/>
  <c r="EM271" i="4"/>
  <c r="EL271" i="4"/>
  <c r="EK271" i="4"/>
  <c r="EJ271" i="4"/>
  <c r="EI271" i="4"/>
  <c r="EH271" i="4"/>
  <c r="EG271" i="4"/>
  <c r="EG276" i="4" s="1"/>
  <c r="EF271" i="4"/>
  <c r="EE271" i="4"/>
  <c r="ED271" i="4"/>
  <c r="EC271" i="4"/>
  <c r="EB271" i="4"/>
  <c r="EB281" i="4" s="1"/>
  <c r="EA271" i="4"/>
  <c r="DZ271" i="4"/>
  <c r="DY271" i="4"/>
  <c r="DY281" i="4" s="1"/>
  <c r="DX271" i="4"/>
  <c r="DW271" i="4"/>
  <c r="DV271" i="4"/>
  <c r="DU271" i="4"/>
  <c r="DT271" i="4"/>
  <c r="DS271" i="4"/>
  <c r="DS276" i="4" s="1"/>
  <c r="DS281" i="4" s="1"/>
  <c r="DR271" i="4"/>
  <c r="DQ271" i="4"/>
  <c r="DP271" i="4"/>
  <c r="DO271" i="4"/>
  <c r="DN271" i="4"/>
  <c r="DM271" i="4"/>
  <c r="DL271" i="4"/>
  <c r="DK271" i="4"/>
  <c r="DJ271" i="4"/>
  <c r="DI271" i="4"/>
  <c r="DH271" i="4"/>
  <c r="DG271" i="4"/>
  <c r="DF271" i="4"/>
  <c r="DE271" i="4"/>
  <c r="DD271" i="4"/>
  <c r="DC271" i="4"/>
  <c r="DB271" i="4"/>
  <c r="DA271" i="4"/>
  <c r="CZ271" i="4"/>
  <c r="CY271" i="4"/>
  <c r="CX271" i="4"/>
  <c r="CW271" i="4"/>
  <c r="CV271" i="4"/>
  <c r="CU271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C271" i="4"/>
  <c r="CB271" i="4"/>
  <c r="CA271" i="4"/>
  <c r="BZ271" i="4"/>
  <c r="BY271" i="4"/>
  <c r="BX271" i="4"/>
  <c r="BW271" i="4"/>
  <c r="BV271" i="4"/>
  <c r="BU271" i="4"/>
  <c r="BT271" i="4"/>
  <c r="BS271" i="4"/>
  <c r="BR271" i="4"/>
  <c r="BQ271" i="4"/>
  <c r="BP271" i="4"/>
  <c r="BO271" i="4"/>
  <c r="BN271" i="4"/>
  <c r="BM271" i="4"/>
  <c r="BL271" i="4"/>
  <c r="BK271" i="4"/>
  <c r="BJ271" i="4"/>
  <c r="BI271" i="4"/>
  <c r="BH271" i="4"/>
  <c r="BG271" i="4"/>
  <c r="BF271" i="4"/>
  <c r="BE271" i="4"/>
  <c r="BD271" i="4"/>
  <c r="BC271" i="4"/>
  <c r="BB271" i="4"/>
  <c r="BA271" i="4"/>
  <c r="AZ271" i="4"/>
  <c r="AY271" i="4"/>
  <c r="AX271" i="4"/>
  <c r="AW271" i="4"/>
  <c r="AV271" i="4"/>
  <c r="AU271" i="4"/>
  <c r="AT271" i="4"/>
  <c r="AS271" i="4"/>
  <c r="AR271" i="4"/>
  <c r="AR276" i="4" s="1"/>
  <c r="AQ271" i="4"/>
  <c r="AP271" i="4"/>
  <c r="AO271" i="4"/>
  <c r="AN271" i="4"/>
  <c r="AM271" i="4"/>
  <c r="AL271" i="4"/>
  <c r="AK271" i="4"/>
  <c r="AJ271" i="4"/>
  <c r="AI271" i="4"/>
  <c r="AH271" i="4"/>
  <c r="AG271" i="4"/>
  <c r="AF271" i="4"/>
  <c r="AE271" i="4"/>
  <c r="AD271" i="4"/>
  <c r="AC271" i="4"/>
  <c r="AB271" i="4"/>
  <c r="AA271" i="4"/>
  <c r="Z271" i="4"/>
  <c r="Y271" i="4"/>
  <c r="Y276" i="4" s="1"/>
  <c r="X271" i="4"/>
  <c r="W271" i="4"/>
  <c r="V271" i="4"/>
  <c r="U271" i="4"/>
  <c r="T271" i="4"/>
  <c r="S271" i="4"/>
  <c r="R271" i="4"/>
  <c r="Q271" i="4"/>
  <c r="P271" i="4"/>
  <c r="O271" i="4"/>
  <c r="N271" i="4"/>
  <c r="M271" i="4"/>
  <c r="L271" i="4"/>
  <c r="K271" i="4"/>
  <c r="J271" i="4"/>
  <c r="I271" i="4"/>
  <c r="I276" i="4" s="1"/>
  <c r="H271" i="4"/>
  <c r="G271" i="4"/>
  <c r="F271" i="4"/>
  <c r="E271" i="4"/>
  <c r="D271" i="4"/>
  <c r="C271" i="4"/>
  <c r="B271" i="4"/>
  <c r="JF270" i="4"/>
  <c r="JE270" i="4"/>
  <c r="JD270" i="4"/>
  <c r="JC270" i="4"/>
  <c r="JB270" i="4"/>
  <c r="JB272" i="4" s="1"/>
  <c r="JA270" i="4"/>
  <c r="IZ270" i="4"/>
  <c r="IY270" i="4"/>
  <c r="IX270" i="4"/>
  <c r="IW270" i="4"/>
  <c r="IV270" i="4"/>
  <c r="IU270" i="4"/>
  <c r="IT270" i="4"/>
  <c r="IS270" i="4"/>
  <c r="IR270" i="4"/>
  <c r="IQ270" i="4"/>
  <c r="IP270" i="4"/>
  <c r="IP272" i="4" s="1"/>
  <c r="IO270" i="4"/>
  <c r="IN270" i="4"/>
  <c r="IM270" i="4"/>
  <c r="IL270" i="4"/>
  <c r="IK270" i="4"/>
  <c r="IJ270" i="4"/>
  <c r="II270" i="4"/>
  <c r="IH270" i="4"/>
  <c r="IG270" i="4"/>
  <c r="IF270" i="4"/>
  <c r="IF272" i="4" s="1"/>
  <c r="IE270" i="4"/>
  <c r="ID270" i="4"/>
  <c r="IC270" i="4"/>
  <c r="IC272" i="4" s="1"/>
  <c r="IB270" i="4"/>
  <c r="IA270" i="4"/>
  <c r="IA272" i="4" s="1"/>
  <c r="HZ270" i="4"/>
  <c r="HY270" i="4"/>
  <c r="HX270" i="4"/>
  <c r="HW270" i="4"/>
  <c r="HV270" i="4"/>
  <c r="HU270" i="4"/>
  <c r="HU275" i="4" s="1"/>
  <c r="HT270" i="4"/>
  <c r="HS270" i="4"/>
  <c r="HR270" i="4"/>
  <c r="HQ270" i="4"/>
  <c r="HP270" i="4"/>
  <c r="HO270" i="4"/>
  <c r="HO272" i="4" s="1"/>
  <c r="HN270" i="4"/>
  <c r="HM270" i="4"/>
  <c r="HM272" i="4" s="1"/>
  <c r="HL270" i="4"/>
  <c r="HK270" i="4"/>
  <c r="HK272" i="4" s="1"/>
  <c r="HJ270" i="4"/>
  <c r="HI270" i="4"/>
  <c r="HH270" i="4"/>
  <c r="HH272" i="4" s="1"/>
  <c r="HG270" i="4"/>
  <c r="HF270" i="4"/>
  <c r="HF272" i="4" s="1"/>
  <c r="HE270" i="4"/>
  <c r="HD270" i="4"/>
  <c r="HC270" i="4"/>
  <c r="HB270" i="4"/>
  <c r="HA270" i="4"/>
  <c r="GZ270" i="4"/>
  <c r="GY270" i="4"/>
  <c r="GY272" i="4" s="1"/>
  <c r="GX270" i="4"/>
  <c r="GW270" i="4"/>
  <c r="GV270" i="4"/>
  <c r="GU270" i="4"/>
  <c r="GT270" i="4"/>
  <c r="GS270" i="4"/>
  <c r="GR270" i="4"/>
  <c r="GQ270" i="4"/>
  <c r="GP270" i="4"/>
  <c r="GO270" i="4"/>
  <c r="GN270" i="4"/>
  <c r="GM270" i="4"/>
  <c r="GL270" i="4"/>
  <c r="GK270" i="4"/>
  <c r="GJ270" i="4"/>
  <c r="GI270" i="4"/>
  <c r="GH270" i="4"/>
  <c r="GG270" i="4"/>
  <c r="GG272" i="4" s="1"/>
  <c r="GF270" i="4"/>
  <c r="GE270" i="4"/>
  <c r="GE272" i="4" s="1"/>
  <c r="GE277" i="4" s="1"/>
  <c r="GD270" i="4"/>
  <c r="GD272" i="4" s="1"/>
  <c r="GC270" i="4"/>
  <c r="GC272" i="4" s="1"/>
  <c r="GB270" i="4"/>
  <c r="GA270" i="4"/>
  <c r="FZ270" i="4"/>
  <c r="FZ272" i="4" s="1"/>
  <c r="FY270" i="4"/>
  <c r="FX270" i="4"/>
  <c r="FW270" i="4"/>
  <c r="FW275" i="4" s="1"/>
  <c r="FW280" i="4" s="1"/>
  <c r="FV270" i="4"/>
  <c r="FV275" i="4" s="1"/>
  <c r="FU270" i="4"/>
  <c r="FU272" i="4" s="1"/>
  <c r="FT270" i="4"/>
  <c r="FS270" i="4"/>
  <c r="FS272" i="4" s="1"/>
  <c r="FR270" i="4"/>
  <c r="FQ270" i="4"/>
  <c r="FP270" i="4"/>
  <c r="FO270" i="4"/>
  <c r="FO272" i="4" s="1"/>
  <c r="FN270" i="4"/>
  <c r="FN272" i="4" s="1"/>
  <c r="FM270" i="4"/>
  <c r="FM272" i="4" s="1"/>
  <c r="FL270" i="4"/>
  <c r="FK270" i="4"/>
  <c r="FJ270" i="4"/>
  <c r="FI270" i="4"/>
  <c r="FH270" i="4"/>
  <c r="FG270" i="4"/>
  <c r="FF270" i="4"/>
  <c r="FE270" i="4"/>
  <c r="FE272" i="4" s="1"/>
  <c r="FD270" i="4"/>
  <c r="FC270" i="4"/>
  <c r="FC272" i="4" s="1"/>
  <c r="FB270" i="4"/>
  <c r="FA270" i="4"/>
  <c r="FA275" i="4" s="1"/>
  <c r="EZ270" i="4"/>
  <c r="EY270" i="4"/>
  <c r="EX270" i="4"/>
  <c r="EW270" i="4"/>
  <c r="EW272" i="4" s="1"/>
  <c r="EV270" i="4"/>
  <c r="EU270" i="4"/>
  <c r="ET270" i="4"/>
  <c r="ES270" i="4"/>
  <c r="ER270" i="4"/>
  <c r="EQ270" i="4"/>
  <c r="EP270" i="4"/>
  <c r="EO270" i="4"/>
  <c r="EN270" i="4"/>
  <c r="EM270" i="4"/>
  <c r="EL270" i="4"/>
  <c r="EK270" i="4"/>
  <c r="EK272" i="4" s="1"/>
  <c r="EJ270" i="4"/>
  <c r="EI270" i="4"/>
  <c r="EI272" i="4" s="1"/>
  <c r="EH270" i="4"/>
  <c r="EG270" i="4"/>
  <c r="EF270" i="4"/>
  <c r="EE270" i="4"/>
  <c r="ED270" i="4"/>
  <c r="EC270" i="4"/>
  <c r="EC275" i="4" s="1"/>
  <c r="EC280" i="4" s="1"/>
  <c r="EB270" i="4"/>
  <c r="EA270" i="4"/>
  <c r="DZ270" i="4"/>
  <c r="DY270" i="4"/>
  <c r="DX270" i="4"/>
  <c r="DW270" i="4"/>
  <c r="DV270" i="4"/>
  <c r="DU270" i="4"/>
  <c r="DT270" i="4"/>
  <c r="DS270" i="4"/>
  <c r="DR270" i="4"/>
  <c r="DQ270" i="4"/>
  <c r="DQ272" i="4" s="1"/>
  <c r="DP270" i="4"/>
  <c r="DO270" i="4"/>
  <c r="DN270" i="4"/>
  <c r="DM270" i="4"/>
  <c r="DL270" i="4"/>
  <c r="DK270" i="4"/>
  <c r="DJ270" i="4"/>
  <c r="DI270" i="4"/>
  <c r="DH270" i="4"/>
  <c r="DH272" i="4" s="1"/>
  <c r="DG270" i="4"/>
  <c r="DG272" i="4" s="1"/>
  <c r="DF270" i="4"/>
  <c r="DF272" i="4" s="1"/>
  <c r="DE270" i="4"/>
  <c r="DE272" i="4" s="1"/>
  <c r="DD270" i="4"/>
  <c r="DD272" i="4" s="1"/>
  <c r="DC270" i="4"/>
  <c r="DC272" i="4" s="1"/>
  <c r="DB270" i="4"/>
  <c r="DB272" i="4" s="1"/>
  <c r="DA270" i="4"/>
  <c r="CZ270" i="4"/>
  <c r="CY270" i="4"/>
  <c r="CX270" i="4"/>
  <c r="CW270" i="4"/>
  <c r="CW275" i="4" s="1"/>
  <c r="CV270" i="4"/>
  <c r="CU270" i="4"/>
  <c r="CT270" i="4"/>
  <c r="CS270" i="4"/>
  <c r="CR270" i="4"/>
  <c r="CQ270" i="4"/>
  <c r="CQ272" i="4" s="1"/>
  <c r="CP270" i="4"/>
  <c r="CO270" i="4"/>
  <c r="CN270" i="4"/>
  <c r="CM270" i="4"/>
  <c r="CM272" i="4" s="1"/>
  <c r="CL270" i="4"/>
  <c r="CL272" i="4" s="1"/>
  <c r="CK270" i="4"/>
  <c r="CK272" i="4" s="1"/>
  <c r="CJ270" i="4"/>
  <c r="CI270" i="4"/>
  <c r="CI272" i="4" s="1"/>
  <c r="CH270" i="4"/>
  <c r="CH272" i="4" s="1"/>
  <c r="CG270" i="4"/>
  <c r="CF270" i="4"/>
  <c r="CF275" i="4" s="1"/>
  <c r="CE270" i="4"/>
  <c r="CD270" i="4"/>
  <c r="CC270" i="4"/>
  <c r="CB270" i="4"/>
  <c r="CA270" i="4"/>
  <c r="BZ270" i="4"/>
  <c r="BY270" i="4"/>
  <c r="BX270" i="4"/>
  <c r="BW270" i="4"/>
  <c r="BV270" i="4"/>
  <c r="BU270" i="4"/>
  <c r="BT270" i="4"/>
  <c r="BS270" i="4"/>
  <c r="BR270" i="4"/>
  <c r="BQ270" i="4"/>
  <c r="BQ275" i="4" s="1"/>
  <c r="BP270" i="4"/>
  <c r="BP275" i="4" s="1"/>
  <c r="BP280" i="4" s="1"/>
  <c r="BO270" i="4"/>
  <c r="BN270" i="4"/>
  <c r="BM270" i="4"/>
  <c r="BL270" i="4"/>
  <c r="BK270" i="4"/>
  <c r="BJ270" i="4"/>
  <c r="BI270" i="4"/>
  <c r="BH270" i="4"/>
  <c r="BG270" i="4"/>
  <c r="BG272" i="4" s="1"/>
  <c r="BF270" i="4"/>
  <c r="BE270" i="4"/>
  <c r="BE272" i="4" s="1"/>
  <c r="BD270" i="4"/>
  <c r="BC270" i="4"/>
  <c r="BB270" i="4"/>
  <c r="BA270" i="4"/>
  <c r="AZ270" i="4"/>
  <c r="AY270" i="4"/>
  <c r="AY275" i="4" s="1"/>
  <c r="AY280" i="4" s="1"/>
  <c r="AX270" i="4"/>
  <c r="AW270" i="4"/>
  <c r="AW272" i="4" s="1"/>
  <c r="AV270" i="4"/>
  <c r="AU270" i="4"/>
  <c r="AU272" i="4" s="1"/>
  <c r="AT270" i="4"/>
  <c r="AS270" i="4"/>
  <c r="AS275" i="4" s="1"/>
  <c r="AR270" i="4"/>
  <c r="AQ270" i="4"/>
  <c r="AP270" i="4"/>
  <c r="AO270" i="4"/>
  <c r="AO272" i="4" s="1"/>
  <c r="AN270" i="4"/>
  <c r="AM270" i="4"/>
  <c r="AL270" i="4"/>
  <c r="AK270" i="4"/>
  <c r="AJ270" i="4"/>
  <c r="AI270" i="4"/>
  <c r="AH270" i="4"/>
  <c r="AG270" i="4"/>
  <c r="AF270" i="4"/>
  <c r="AE270" i="4"/>
  <c r="AD270" i="4"/>
  <c r="AC270" i="4"/>
  <c r="AB270" i="4"/>
  <c r="AA270" i="4"/>
  <c r="Z270" i="4"/>
  <c r="Y270" i="4"/>
  <c r="Y272" i="4" s="1"/>
  <c r="X270" i="4"/>
  <c r="W270" i="4"/>
  <c r="V270" i="4"/>
  <c r="U270" i="4"/>
  <c r="T270" i="4"/>
  <c r="T275" i="4" s="1"/>
  <c r="T280" i="4" s="1"/>
  <c r="S270" i="4"/>
  <c r="R270" i="4"/>
  <c r="R275" i="4" s="1"/>
  <c r="Q270" i="4"/>
  <c r="P270" i="4"/>
  <c r="O270" i="4"/>
  <c r="N270" i="4"/>
  <c r="M270" i="4"/>
  <c r="M272" i="4" s="1"/>
  <c r="L270" i="4"/>
  <c r="L272" i="4" s="1"/>
  <c r="K270" i="4"/>
  <c r="K272" i="4" s="1"/>
  <c r="J270" i="4"/>
  <c r="I270" i="4"/>
  <c r="H270" i="4"/>
  <c r="G270" i="4"/>
  <c r="F270" i="4"/>
  <c r="E270" i="4"/>
  <c r="E275" i="4" s="1"/>
  <c r="D270" i="4"/>
  <c r="C270" i="4"/>
  <c r="B270" i="4"/>
  <c r="IR267" i="4"/>
  <c r="HY267" i="4"/>
  <c r="HH267" i="4"/>
  <c r="HH277" i="4" s="1"/>
  <c r="GP267" i="4"/>
  <c r="GO267" i="4"/>
  <c r="GN267" i="4"/>
  <c r="GM267" i="4"/>
  <c r="GL267" i="4"/>
  <c r="GE267" i="4"/>
  <c r="FO267" i="4"/>
  <c r="FO277" i="4" s="1"/>
  <c r="FL267" i="4"/>
  <c r="FF267" i="4"/>
  <c r="EI267" i="4"/>
  <c r="EH267" i="4"/>
  <c r="EC267" i="4"/>
  <c r="EB267" i="4"/>
  <c r="DM267" i="4"/>
  <c r="DC267" i="4"/>
  <c r="CW267" i="4"/>
  <c r="CV267" i="4"/>
  <c r="CU267" i="4"/>
  <c r="BA267" i="4"/>
  <c r="AZ267" i="4"/>
  <c r="AX267" i="4"/>
  <c r="AJ267" i="4"/>
  <c r="L267" i="4"/>
  <c r="L277" i="4" s="1"/>
  <c r="J267" i="4"/>
  <c r="JF266" i="4"/>
  <c r="JF276" i="4" s="1"/>
  <c r="JE266" i="4"/>
  <c r="JD266" i="4"/>
  <c r="JC266" i="4"/>
  <c r="JB266" i="4"/>
  <c r="JB276" i="4" s="1"/>
  <c r="JA266" i="4"/>
  <c r="IZ266" i="4"/>
  <c r="IY266" i="4"/>
  <c r="IX266" i="4"/>
  <c r="IW266" i="4"/>
  <c r="IV266" i="4"/>
  <c r="IU266" i="4"/>
  <c r="IU267" i="4" s="1"/>
  <c r="IT266" i="4"/>
  <c r="IS266" i="4"/>
  <c r="IR266" i="4"/>
  <c r="IQ266" i="4"/>
  <c r="IP266" i="4"/>
  <c r="IO266" i="4"/>
  <c r="IN266" i="4"/>
  <c r="IM266" i="4"/>
  <c r="IL266" i="4"/>
  <c r="IL276" i="4" s="1"/>
  <c r="IK266" i="4"/>
  <c r="IJ266" i="4"/>
  <c r="II266" i="4"/>
  <c r="IH266" i="4"/>
  <c r="IG266" i="4"/>
  <c r="IF266" i="4"/>
  <c r="IE266" i="4"/>
  <c r="IE267" i="4" s="1"/>
  <c r="ID266" i="4"/>
  <c r="IC266" i="4"/>
  <c r="IB266" i="4"/>
  <c r="IA266" i="4"/>
  <c r="HZ266" i="4"/>
  <c r="HY266" i="4"/>
  <c r="HX266" i="4"/>
  <c r="HW266" i="4"/>
  <c r="HV266" i="4"/>
  <c r="HV276" i="4" s="1"/>
  <c r="HU266" i="4"/>
  <c r="HT266" i="4"/>
  <c r="HS266" i="4"/>
  <c r="HR266" i="4"/>
  <c r="HQ266" i="4"/>
  <c r="HP266" i="4"/>
  <c r="HO266" i="4"/>
  <c r="HO267" i="4" s="1"/>
  <c r="HN266" i="4"/>
  <c r="HM266" i="4"/>
  <c r="HL266" i="4"/>
  <c r="HK266" i="4"/>
  <c r="HJ266" i="4"/>
  <c r="HI266" i="4"/>
  <c r="HH266" i="4"/>
  <c r="HG266" i="4"/>
  <c r="HF266" i="4"/>
  <c r="HE266" i="4"/>
  <c r="HE267" i="4" s="1"/>
  <c r="HD266" i="4"/>
  <c r="HC266" i="4"/>
  <c r="HB266" i="4"/>
  <c r="HA266" i="4"/>
  <c r="HA276" i="4" s="1"/>
  <c r="GZ266" i="4"/>
  <c r="GY266" i="4"/>
  <c r="GX266" i="4"/>
  <c r="GW266" i="4"/>
  <c r="GV266" i="4"/>
  <c r="GU266" i="4"/>
  <c r="GT266" i="4"/>
  <c r="GS266" i="4"/>
  <c r="GR266" i="4"/>
  <c r="GQ266" i="4"/>
  <c r="GP266" i="4"/>
  <c r="GP276" i="4" s="1"/>
  <c r="GO266" i="4"/>
  <c r="GN266" i="4"/>
  <c r="GM266" i="4"/>
  <c r="GL266" i="4"/>
  <c r="GK266" i="4"/>
  <c r="GJ266" i="4"/>
  <c r="GI266" i="4"/>
  <c r="GH266" i="4"/>
  <c r="GG266" i="4"/>
  <c r="GF266" i="4"/>
  <c r="GE266" i="4"/>
  <c r="GD266" i="4"/>
  <c r="GC266" i="4"/>
  <c r="GB266" i="4"/>
  <c r="GA266" i="4"/>
  <c r="FZ266" i="4"/>
  <c r="FY266" i="4"/>
  <c r="FX266" i="4"/>
  <c r="FW266" i="4"/>
  <c r="FV266" i="4"/>
  <c r="FU266" i="4"/>
  <c r="FT266" i="4"/>
  <c r="FS266" i="4"/>
  <c r="FR266" i="4"/>
  <c r="FQ266" i="4"/>
  <c r="FP266" i="4"/>
  <c r="FO266" i="4"/>
  <c r="FN266" i="4"/>
  <c r="FM266" i="4"/>
  <c r="FL266" i="4"/>
  <c r="FK266" i="4"/>
  <c r="FJ266" i="4"/>
  <c r="FI266" i="4"/>
  <c r="FI267" i="4" s="1"/>
  <c r="FH266" i="4"/>
  <c r="FG266" i="4"/>
  <c r="FF266" i="4"/>
  <c r="FE266" i="4"/>
  <c r="FE276" i="4" s="1"/>
  <c r="FE281" i="4" s="1"/>
  <c r="FD266" i="4"/>
  <c r="FC266" i="4"/>
  <c r="FC267" i="4" s="1"/>
  <c r="FB266" i="4"/>
  <c r="FA266" i="4"/>
  <c r="EZ266" i="4"/>
  <c r="EZ276" i="4" s="1"/>
  <c r="EY266" i="4"/>
  <c r="EY276" i="4" s="1"/>
  <c r="EX266" i="4"/>
  <c r="EX276" i="4" s="1"/>
  <c r="EW266" i="4"/>
  <c r="EV266" i="4"/>
  <c r="EU266" i="4"/>
  <c r="ET266" i="4"/>
  <c r="ES266" i="4"/>
  <c r="ER266" i="4"/>
  <c r="EQ266" i="4"/>
  <c r="EP266" i="4"/>
  <c r="EO266" i="4"/>
  <c r="EN266" i="4"/>
  <c r="EM266" i="4"/>
  <c r="EL266" i="4"/>
  <c r="EK266" i="4"/>
  <c r="EJ266" i="4"/>
  <c r="EI266" i="4"/>
  <c r="EH266" i="4"/>
  <c r="EH276" i="4" s="1"/>
  <c r="EG266" i="4"/>
  <c r="EF266" i="4"/>
  <c r="EE266" i="4"/>
  <c r="ED266" i="4"/>
  <c r="EC266" i="4"/>
  <c r="EB266" i="4"/>
  <c r="EA266" i="4"/>
  <c r="DZ266" i="4"/>
  <c r="DY266" i="4"/>
  <c r="DX266" i="4"/>
  <c r="DW266" i="4"/>
  <c r="DV266" i="4"/>
  <c r="DU266" i="4"/>
  <c r="DT266" i="4"/>
  <c r="DS266" i="4"/>
  <c r="DR266" i="4"/>
  <c r="DQ266" i="4"/>
  <c r="DP266" i="4"/>
  <c r="DO266" i="4"/>
  <c r="DN266" i="4"/>
  <c r="DN276" i="4" s="1"/>
  <c r="DM266" i="4"/>
  <c r="DL266" i="4"/>
  <c r="DK266" i="4"/>
  <c r="DJ266" i="4"/>
  <c r="DI266" i="4"/>
  <c r="DH266" i="4"/>
  <c r="DG266" i="4"/>
  <c r="DG267" i="4" s="1"/>
  <c r="DF266" i="4"/>
  <c r="DE266" i="4"/>
  <c r="DD266" i="4"/>
  <c r="DC266" i="4"/>
  <c r="DB266" i="4"/>
  <c r="DA266" i="4"/>
  <c r="CZ266" i="4"/>
  <c r="CY266" i="4"/>
  <c r="CX266" i="4"/>
  <c r="CX276" i="4" s="1"/>
  <c r="CW266" i="4"/>
  <c r="CV266" i="4"/>
  <c r="CU266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H276" i="4" s="1"/>
  <c r="CG266" i="4"/>
  <c r="CG267" i="4" s="1"/>
  <c r="CF266" i="4"/>
  <c r="CE266" i="4"/>
  <c r="CD266" i="4"/>
  <c r="CC266" i="4"/>
  <c r="CC276" i="4" s="1"/>
  <c r="CC281" i="4" s="1"/>
  <c r="CB266" i="4"/>
  <c r="CA266" i="4"/>
  <c r="CA267" i="4" s="1"/>
  <c r="BZ266" i="4"/>
  <c r="BY266" i="4"/>
  <c r="BX266" i="4"/>
  <c r="BW266" i="4"/>
  <c r="BV266" i="4"/>
  <c r="BU266" i="4"/>
  <c r="BT266" i="4"/>
  <c r="BS266" i="4"/>
  <c r="BR266" i="4"/>
  <c r="BQ266" i="4"/>
  <c r="BQ267" i="4" s="1"/>
  <c r="BP266" i="4"/>
  <c r="BP267" i="4" s="1"/>
  <c r="BO266" i="4"/>
  <c r="BN266" i="4"/>
  <c r="BM266" i="4"/>
  <c r="BL266" i="4"/>
  <c r="BK266" i="4"/>
  <c r="BJ266" i="4"/>
  <c r="BI266" i="4"/>
  <c r="BH266" i="4"/>
  <c r="BG266" i="4"/>
  <c r="BF266" i="4"/>
  <c r="BE266" i="4"/>
  <c r="BD266" i="4"/>
  <c r="BC266" i="4"/>
  <c r="BC276" i="4" s="1"/>
  <c r="BB266" i="4"/>
  <c r="BB276" i="4" s="1"/>
  <c r="BA266" i="4"/>
  <c r="AZ266" i="4"/>
  <c r="AY266" i="4"/>
  <c r="AX266" i="4"/>
  <c r="AW266" i="4"/>
  <c r="AW276" i="4" s="1"/>
  <c r="AW281" i="4" s="1"/>
  <c r="AV266" i="4"/>
  <c r="AU266" i="4"/>
  <c r="AU267" i="4" s="1"/>
  <c r="AT266" i="4"/>
  <c r="AS266" i="4"/>
  <c r="AR266" i="4"/>
  <c r="AQ266" i="4"/>
  <c r="AP266" i="4"/>
  <c r="AO266" i="4"/>
  <c r="AN266" i="4"/>
  <c r="AM266" i="4"/>
  <c r="AL266" i="4"/>
  <c r="AK266" i="4"/>
  <c r="AK267" i="4" s="1"/>
  <c r="AJ266" i="4"/>
  <c r="AI266" i="4"/>
  <c r="AH266" i="4"/>
  <c r="AG266" i="4"/>
  <c r="AF266" i="4"/>
  <c r="AE266" i="4"/>
  <c r="AD266" i="4"/>
  <c r="AC266" i="4"/>
  <c r="AB266" i="4"/>
  <c r="AB276" i="4" s="1"/>
  <c r="AA266" i="4"/>
  <c r="AA276" i="4" s="1"/>
  <c r="Z266" i="4"/>
  <c r="Z276" i="4" s="1"/>
  <c r="Y266" i="4"/>
  <c r="X266" i="4"/>
  <c r="W266" i="4"/>
  <c r="V266" i="4"/>
  <c r="U266" i="4"/>
  <c r="U267" i="4" s="1"/>
  <c r="T266" i="4"/>
  <c r="T267" i="4" s="1"/>
  <c r="S266" i="4"/>
  <c r="R266" i="4"/>
  <c r="Q266" i="4"/>
  <c r="P266" i="4"/>
  <c r="O266" i="4"/>
  <c r="N266" i="4"/>
  <c r="M266" i="4"/>
  <c r="L266" i="4"/>
  <c r="K266" i="4"/>
  <c r="J266" i="4"/>
  <c r="J276" i="4" s="1"/>
  <c r="J281" i="4" s="1"/>
  <c r="I266" i="4"/>
  <c r="H266" i="4"/>
  <c r="G266" i="4"/>
  <c r="F266" i="4"/>
  <c r="E266" i="4"/>
  <c r="D266" i="4"/>
  <c r="C266" i="4"/>
  <c r="B266" i="4"/>
  <c r="JF265" i="4"/>
  <c r="JE265" i="4"/>
  <c r="JD265" i="4"/>
  <c r="JC265" i="4"/>
  <c r="JB265" i="4"/>
  <c r="JA265" i="4"/>
  <c r="JA267" i="4" s="1"/>
  <c r="IZ265" i="4"/>
  <c r="IZ267" i="4" s="1"/>
  <c r="IY265" i="4"/>
  <c r="IX265" i="4"/>
  <c r="IW265" i="4"/>
  <c r="IV265" i="4"/>
  <c r="IU265" i="4"/>
  <c r="IT265" i="4"/>
  <c r="IS265" i="4"/>
  <c r="IR265" i="4"/>
  <c r="IQ265" i="4"/>
  <c r="IP265" i="4"/>
  <c r="IP267" i="4" s="1"/>
  <c r="IO265" i="4"/>
  <c r="IN265" i="4"/>
  <c r="IM265" i="4"/>
  <c r="IM275" i="4" s="1"/>
  <c r="IM280" i="4" s="1"/>
  <c r="IL265" i="4"/>
  <c r="IK265" i="4"/>
  <c r="IK267" i="4" s="1"/>
  <c r="IJ265" i="4"/>
  <c r="II265" i="4"/>
  <c r="IH265" i="4"/>
  <c r="IG265" i="4"/>
  <c r="IF265" i="4"/>
  <c r="IE265" i="4"/>
  <c r="ID265" i="4"/>
  <c r="IC265" i="4"/>
  <c r="IB265" i="4"/>
  <c r="IA265" i="4"/>
  <c r="HZ265" i="4"/>
  <c r="HY265" i="4"/>
  <c r="HX265" i="4"/>
  <c r="HW265" i="4"/>
  <c r="HV265" i="4"/>
  <c r="HU265" i="4"/>
  <c r="HT265" i="4"/>
  <c r="HT275" i="4" s="1"/>
  <c r="HS265" i="4"/>
  <c r="HR265" i="4"/>
  <c r="HQ265" i="4"/>
  <c r="HQ275" i="4" s="1"/>
  <c r="HP265" i="4"/>
  <c r="HO265" i="4"/>
  <c r="HN265" i="4"/>
  <c r="HM265" i="4"/>
  <c r="HL265" i="4"/>
  <c r="HK265" i="4"/>
  <c r="HJ265" i="4"/>
  <c r="HI265" i="4"/>
  <c r="HH265" i="4"/>
  <c r="HH275" i="4" s="1"/>
  <c r="HG265" i="4"/>
  <c r="HF265" i="4"/>
  <c r="HE265" i="4"/>
  <c r="HD265" i="4"/>
  <c r="HC265" i="4"/>
  <c r="HC275" i="4" s="1"/>
  <c r="HB265" i="4"/>
  <c r="HA265" i="4"/>
  <c r="HA267" i="4" s="1"/>
  <c r="GZ265" i="4"/>
  <c r="GZ275" i="4" s="1"/>
  <c r="GY265" i="4"/>
  <c r="GX265" i="4"/>
  <c r="GW265" i="4"/>
  <c r="GV265" i="4"/>
  <c r="GU265" i="4"/>
  <c r="GT265" i="4"/>
  <c r="GS265" i="4"/>
  <c r="GR265" i="4"/>
  <c r="GQ265" i="4"/>
  <c r="GQ275" i="4" s="1"/>
  <c r="GQ280" i="4" s="1"/>
  <c r="GP265" i="4"/>
  <c r="GO265" i="4"/>
  <c r="GN265" i="4"/>
  <c r="GM265" i="4"/>
  <c r="GL265" i="4"/>
  <c r="GK265" i="4"/>
  <c r="GK275" i="4" s="1"/>
  <c r="GJ265" i="4"/>
  <c r="GJ275" i="4" s="1"/>
  <c r="GI265" i="4"/>
  <c r="GI275" i="4" s="1"/>
  <c r="GH265" i="4"/>
  <c r="GH275" i="4" s="1"/>
  <c r="GH323" i="4" s="1"/>
  <c r="GG265" i="4"/>
  <c r="GF265" i="4"/>
  <c r="GE265" i="4"/>
  <c r="GD265" i="4"/>
  <c r="GD267" i="4" s="1"/>
  <c r="GC265" i="4"/>
  <c r="GB265" i="4"/>
  <c r="GA265" i="4"/>
  <c r="GA275" i="4" s="1"/>
  <c r="GA280" i="4" s="1"/>
  <c r="FZ265" i="4"/>
  <c r="FY265" i="4"/>
  <c r="FX265" i="4"/>
  <c r="FX275" i="4" s="1"/>
  <c r="FW265" i="4"/>
  <c r="FV265" i="4"/>
  <c r="FU265" i="4"/>
  <c r="FT265" i="4"/>
  <c r="FS265" i="4"/>
  <c r="FR265" i="4"/>
  <c r="FQ265" i="4"/>
  <c r="FP265" i="4"/>
  <c r="FO265" i="4"/>
  <c r="FN265" i="4"/>
  <c r="FM265" i="4"/>
  <c r="FL265" i="4"/>
  <c r="FL275" i="4" s="1"/>
  <c r="FL280" i="4" s="1"/>
  <c r="FK265" i="4"/>
  <c r="FK275" i="4" s="1"/>
  <c r="FK280" i="4" s="1"/>
  <c r="FJ265" i="4"/>
  <c r="FI265" i="4"/>
  <c r="FH265" i="4"/>
  <c r="FG265" i="4"/>
  <c r="FF265" i="4"/>
  <c r="FF275" i="4" s="1"/>
  <c r="FE265" i="4"/>
  <c r="FE267" i="4" s="1"/>
  <c r="FE277" i="4" s="1"/>
  <c r="FD265" i="4"/>
  <c r="FD275" i="4" s="1"/>
  <c r="FC265" i="4"/>
  <c r="FB265" i="4"/>
  <c r="FA265" i="4"/>
  <c r="EZ265" i="4"/>
  <c r="EY265" i="4"/>
  <c r="EX265" i="4"/>
  <c r="EX267" i="4" s="1"/>
  <c r="EW265" i="4"/>
  <c r="EW267" i="4" s="1"/>
  <c r="EV265" i="4"/>
  <c r="EV267" i="4" s="1"/>
  <c r="EU265" i="4"/>
  <c r="EU275" i="4" s="1"/>
  <c r="EU280" i="4" s="1"/>
  <c r="ET265" i="4"/>
  <c r="ES265" i="4"/>
  <c r="ER265" i="4"/>
  <c r="EQ265" i="4"/>
  <c r="EP265" i="4"/>
  <c r="EO265" i="4"/>
  <c r="EN265" i="4"/>
  <c r="EM265" i="4"/>
  <c r="EL265" i="4"/>
  <c r="EK265" i="4"/>
  <c r="EJ265" i="4"/>
  <c r="EJ267" i="4" s="1"/>
  <c r="EI265" i="4"/>
  <c r="EH265" i="4"/>
  <c r="EG265" i="4"/>
  <c r="EF265" i="4"/>
  <c r="EF267" i="4" s="1"/>
  <c r="EE265" i="4"/>
  <c r="EE275" i="4" s="1"/>
  <c r="EE280" i="4" s="1"/>
  <c r="ED265" i="4"/>
  <c r="EC265" i="4"/>
  <c r="EB265" i="4"/>
  <c r="EA265" i="4"/>
  <c r="EA275" i="4" s="1"/>
  <c r="EA280" i="4" s="1"/>
  <c r="DZ265" i="4"/>
  <c r="DY265" i="4"/>
  <c r="DX265" i="4"/>
  <c r="DW265" i="4"/>
  <c r="DV265" i="4"/>
  <c r="DU265" i="4"/>
  <c r="DT265" i="4"/>
  <c r="DT267" i="4" s="1"/>
  <c r="DS265" i="4"/>
  <c r="DS267" i="4" s="1"/>
  <c r="DR265" i="4"/>
  <c r="DQ265" i="4"/>
  <c r="DP265" i="4"/>
  <c r="DO265" i="4"/>
  <c r="DO275" i="4" s="1"/>
  <c r="DO280" i="4" s="1"/>
  <c r="DN265" i="4"/>
  <c r="DN267" i="4" s="1"/>
  <c r="DM265" i="4"/>
  <c r="DL265" i="4"/>
  <c r="DL275" i="4" s="1"/>
  <c r="DK265" i="4"/>
  <c r="DJ265" i="4"/>
  <c r="DI265" i="4"/>
  <c r="DH265" i="4"/>
  <c r="DG265" i="4"/>
  <c r="DF265" i="4"/>
  <c r="DE265" i="4"/>
  <c r="DD265" i="4"/>
  <c r="DC265" i="4"/>
  <c r="DB265" i="4"/>
  <c r="DB267" i="4" s="1"/>
  <c r="DA265" i="4"/>
  <c r="DA267" i="4" s="1"/>
  <c r="CZ265" i="4"/>
  <c r="CY265" i="4"/>
  <c r="CY275" i="4" s="1"/>
  <c r="CY280" i="4" s="1"/>
  <c r="CX265" i="4"/>
  <c r="CW265" i="4"/>
  <c r="CV265" i="4"/>
  <c r="CU265" i="4"/>
  <c r="CT265" i="4"/>
  <c r="CT267" i="4" s="1"/>
  <c r="CS265" i="4"/>
  <c r="CS275" i="4" s="1"/>
  <c r="CR265" i="4"/>
  <c r="CR275" i="4" s="1"/>
  <c r="CQ265" i="4"/>
  <c r="CP265" i="4"/>
  <c r="CP275" i="4" s="1"/>
  <c r="CO265" i="4"/>
  <c r="CN265" i="4"/>
  <c r="CM265" i="4"/>
  <c r="CL265" i="4"/>
  <c r="CK265" i="4"/>
  <c r="CJ265" i="4"/>
  <c r="CI265" i="4"/>
  <c r="CI275" i="4" s="1"/>
  <c r="CI280" i="4" s="1"/>
  <c r="CH265" i="4"/>
  <c r="CG265" i="4"/>
  <c r="CF265" i="4"/>
  <c r="CF267" i="4" s="1"/>
  <c r="CE265" i="4"/>
  <c r="CE267" i="4" s="1"/>
  <c r="CD265" i="4"/>
  <c r="CD267" i="4" s="1"/>
  <c r="CC265" i="4"/>
  <c r="CB265" i="4"/>
  <c r="CA265" i="4"/>
  <c r="BZ265" i="4"/>
  <c r="BY265" i="4"/>
  <c r="BX265" i="4"/>
  <c r="BX267" i="4" s="1"/>
  <c r="BW265" i="4"/>
  <c r="BV265" i="4"/>
  <c r="BU265" i="4"/>
  <c r="BT265" i="4"/>
  <c r="BS265" i="4"/>
  <c r="BR265" i="4"/>
  <c r="BQ265" i="4"/>
  <c r="BP265" i="4"/>
  <c r="BO265" i="4"/>
  <c r="BN265" i="4"/>
  <c r="BN275" i="4" s="1"/>
  <c r="BM265" i="4"/>
  <c r="BM275" i="4" s="1"/>
  <c r="BL265" i="4"/>
  <c r="BL275" i="4" s="1"/>
  <c r="BK265" i="4"/>
  <c r="BJ265" i="4"/>
  <c r="BJ275" i="4" s="1"/>
  <c r="BI265" i="4"/>
  <c r="BH265" i="4"/>
  <c r="BG265" i="4"/>
  <c r="BF265" i="4"/>
  <c r="BE265" i="4"/>
  <c r="BD265" i="4"/>
  <c r="BC265" i="4"/>
  <c r="BC275" i="4" s="1"/>
  <c r="BC280" i="4" s="1"/>
  <c r="BB265" i="4"/>
  <c r="BA265" i="4"/>
  <c r="AZ265" i="4"/>
  <c r="AZ275" i="4" s="1"/>
  <c r="AY265" i="4"/>
  <c r="AX265" i="4"/>
  <c r="AW265" i="4"/>
  <c r="AW267" i="4" s="1"/>
  <c r="AV265" i="4"/>
  <c r="AU265" i="4"/>
  <c r="AT265" i="4"/>
  <c r="AS265" i="4"/>
  <c r="AR265" i="4"/>
  <c r="AQ265" i="4"/>
  <c r="AP265" i="4"/>
  <c r="AP267" i="4" s="1"/>
  <c r="AO265" i="4"/>
  <c r="AN265" i="4"/>
  <c r="AN267" i="4" s="1"/>
  <c r="AM265" i="4"/>
  <c r="AM275" i="4" s="1"/>
  <c r="AM280" i="4" s="1"/>
  <c r="AL265" i="4"/>
  <c r="AK265" i="4"/>
  <c r="AJ265" i="4"/>
  <c r="AI265" i="4"/>
  <c r="AH265" i="4"/>
  <c r="AG265" i="4"/>
  <c r="AG275" i="4" s="1"/>
  <c r="AF265" i="4"/>
  <c r="AF275" i="4" s="1"/>
  <c r="AE265" i="4"/>
  <c r="AD265" i="4"/>
  <c r="AC265" i="4"/>
  <c r="AB265" i="4"/>
  <c r="AA265" i="4"/>
  <c r="Z265" i="4"/>
  <c r="Y265" i="4"/>
  <c r="X265" i="4"/>
  <c r="X267" i="4" s="1"/>
  <c r="W265" i="4"/>
  <c r="W275" i="4" s="1"/>
  <c r="V265" i="4"/>
  <c r="U265" i="4"/>
  <c r="T265" i="4"/>
  <c r="S265" i="4"/>
  <c r="R265" i="4"/>
  <c r="Q265" i="4"/>
  <c r="Q267" i="4" s="1"/>
  <c r="Q277" i="4" s="1"/>
  <c r="Q282" i="4" s="1"/>
  <c r="P265" i="4"/>
  <c r="P275" i="4" s="1"/>
  <c r="O265" i="4"/>
  <c r="N265" i="4"/>
  <c r="M265" i="4"/>
  <c r="L265" i="4"/>
  <c r="K265" i="4"/>
  <c r="K267" i="4" s="1"/>
  <c r="J265" i="4"/>
  <c r="I265" i="4"/>
  <c r="H265" i="4"/>
  <c r="G265" i="4"/>
  <c r="F265" i="4"/>
  <c r="E265" i="4"/>
  <c r="D265" i="4"/>
  <c r="C265" i="4"/>
  <c r="B265" i="4"/>
  <c r="JF261" i="4"/>
  <c r="JE261" i="4"/>
  <c r="JD261" i="4"/>
  <c r="JC261" i="4"/>
  <c r="JB261" i="4"/>
  <c r="JA261" i="4"/>
  <c r="IZ261" i="4"/>
  <c r="IY261" i="4"/>
  <c r="IX261" i="4"/>
  <c r="IW261" i="4"/>
  <c r="IV261" i="4"/>
  <c r="IU261" i="4"/>
  <c r="IT261" i="4"/>
  <c r="IS261" i="4"/>
  <c r="IR261" i="4"/>
  <c r="IQ261" i="4"/>
  <c r="IP261" i="4"/>
  <c r="IO261" i="4"/>
  <c r="IN261" i="4"/>
  <c r="IM261" i="4"/>
  <c r="IL261" i="4"/>
  <c r="IK261" i="4"/>
  <c r="IJ261" i="4"/>
  <c r="II261" i="4"/>
  <c r="IH261" i="4"/>
  <c r="IG261" i="4"/>
  <c r="IF261" i="4"/>
  <c r="IE261" i="4"/>
  <c r="ID261" i="4"/>
  <c r="IC261" i="4"/>
  <c r="IB261" i="4"/>
  <c r="IA261" i="4"/>
  <c r="HZ261" i="4"/>
  <c r="HY261" i="4"/>
  <c r="HX261" i="4"/>
  <c r="HW261" i="4"/>
  <c r="HV261" i="4"/>
  <c r="HU261" i="4"/>
  <c r="HT261" i="4"/>
  <c r="HS261" i="4"/>
  <c r="HR261" i="4"/>
  <c r="HQ261" i="4"/>
  <c r="HP261" i="4"/>
  <c r="HO261" i="4"/>
  <c r="HN261" i="4"/>
  <c r="HM261" i="4"/>
  <c r="HL261" i="4"/>
  <c r="HK261" i="4"/>
  <c r="HJ261" i="4"/>
  <c r="HI261" i="4"/>
  <c r="HH261" i="4"/>
  <c r="HG261" i="4"/>
  <c r="HF261" i="4"/>
  <c r="HE261" i="4"/>
  <c r="HD261" i="4"/>
  <c r="HC261" i="4"/>
  <c r="HB261" i="4"/>
  <c r="HA261" i="4"/>
  <c r="GZ261" i="4"/>
  <c r="GY261" i="4"/>
  <c r="GX261" i="4"/>
  <c r="GW261" i="4"/>
  <c r="GV261" i="4"/>
  <c r="GU261" i="4"/>
  <c r="JF260" i="4"/>
  <c r="JE260" i="4"/>
  <c r="JD260" i="4"/>
  <c r="JC260" i="4"/>
  <c r="JB260" i="4"/>
  <c r="JA260" i="4"/>
  <c r="IZ260" i="4"/>
  <c r="IY260" i="4"/>
  <c r="IX260" i="4"/>
  <c r="IW260" i="4"/>
  <c r="IV260" i="4"/>
  <c r="IU260" i="4"/>
  <c r="IT260" i="4"/>
  <c r="IS260" i="4"/>
  <c r="IR260" i="4"/>
  <c r="IQ260" i="4"/>
  <c r="IP260" i="4"/>
  <c r="IO260" i="4"/>
  <c r="IN260" i="4"/>
  <c r="IM260" i="4"/>
  <c r="IL260" i="4"/>
  <c r="IK260" i="4"/>
  <c r="IJ260" i="4"/>
  <c r="II260" i="4"/>
  <c r="IH260" i="4"/>
  <c r="IG260" i="4"/>
  <c r="IF260" i="4"/>
  <c r="IE260" i="4"/>
  <c r="ID260" i="4"/>
  <c r="IC260" i="4"/>
  <c r="IB260" i="4"/>
  <c r="IA260" i="4"/>
  <c r="HZ260" i="4"/>
  <c r="HY260" i="4"/>
  <c r="HX260" i="4"/>
  <c r="HW260" i="4"/>
  <c r="HV260" i="4"/>
  <c r="HU260" i="4"/>
  <c r="HT260" i="4"/>
  <c r="HS260" i="4"/>
  <c r="HR260" i="4"/>
  <c r="HQ260" i="4"/>
  <c r="HP260" i="4"/>
  <c r="HO260" i="4"/>
  <c r="HN260" i="4"/>
  <c r="HM260" i="4"/>
  <c r="HL260" i="4"/>
  <c r="HK260" i="4"/>
  <c r="HJ260" i="4"/>
  <c r="HI260" i="4"/>
  <c r="HH260" i="4"/>
  <c r="HG260" i="4"/>
  <c r="HF260" i="4"/>
  <c r="HE260" i="4"/>
  <c r="HD260" i="4"/>
  <c r="HC260" i="4"/>
  <c r="HB260" i="4"/>
  <c r="HA260" i="4"/>
  <c r="GZ260" i="4"/>
  <c r="GY260" i="4"/>
  <c r="GX260" i="4"/>
  <c r="GW260" i="4"/>
  <c r="GV260" i="4"/>
  <c r="GU260" i="4"/>
  <c r="GT260" i="4"/>
  <c r="GS260" i="4"/>
  <c r="GR260" i="4"/>
  <c r="GQ260" i="4"/>
  <c r="GP260" i="4"/>
  <c r="GO260" i="4"/>
  <c r="GN260" i="4"/>
  <c r="GM260" i="4"/>
  <c r="GL260" i="4"/>
  <c r="GK260" i="4"/>
  <c r="GJ260" i="4"/>
  <c r="GI260" i="4"/>
  <c r="GH260" i="4"/>
  <c r="GG260" i="4"/>
  <c r="GF260" i="4"/>
  <c r="GE260" i="4"/>
  <c r="GD260" i="4"/>
  <c r="GC260" i="4"/>
  <c r="GB260" i="4"/>
  <c r="GA260" i="4"/>
  <c r="FZ260" i="4"/>
  <c r="FY260" i="4"/>
  <c r="FX260" i="4"/>
  <c r="FW260" i="4"/>
  <c r="FV260" i="4"/>
  <c r="FU260" i="4"/>
  <c r="FT260" i="4"/>
  <c r="FS260" i="4"/>
  <c r="FR260" i="4"/>
  <c r="FQ260" i="4"/>
  <c r="FP260" i="4"/>
  <c r="FO260" i="4"/>
  <c r="FN260" i="4"/>
  <c r="FM260" i="4"/>
  <c r="FL260" i="4"/>
  <c r="FK260" i="4"/>
  <c r="FJ260" i="4"/>
  <c r="FI260" i="4"/>
  <c r="FH260" i="4"/>
  <c r="FG260" i="4"/>
  <c r="FF260" i="4"/>
  <c r="FE260" i="4"/>
  <c r="FD260" i="4"/>
  <c r="FC260" i="4"/>
  <c r="FB260" i="4"/>
  <c r="FA260" i="4"/>
  <c r="EZ260" i="4"/>
  <c r="EY260" i="4"/>
  <c r="EX260" i="4"/>
  <c r="EW260" i="4"/>
  <c r="EV260" i="4"/>
  <c r="EU260" i="4"/>
  <c r="ET260" i="4"/>
  <c r="ES260" i="4"/>
  <c r="ER260" i="4"/>
  <c r="EQ260" i="4"/>
  <c r="EP260" i="4"/>
  <c r="EO260" i="4"/>
  <c r="EN260" i="4"/>
  <c r="EM260" i="4"/>
  <c r="EL260" i="4"/>
  <c r="EK260" i="4"/>
  <c r="EJ260" i="4"/>
  <c r="EI260" i="4"/>
  <c r="EH260" i="4"/>
  <c r="EG260" i="4"/>
  <c r="EF260" i="4"/>
  <c r="EE260" i="4"/>
  <c r="ED260" i="4"/>
  <c r="EC260" i="4"/>
  <c r="EB260" i="4"/>
  <c r="EA260" i="4"/>
  <c r="DZ260" i="4"/>
  <c r="DY260" i="4"/>
  <c r="DX260" i="4"/>
  <c r="DW260" i="4"/>
  <c r="DV260" i="4"/>
  <c r="DU260" i="4"/>
  <c r="DT260" i="4"/>
  <c r="DS260" i="4"/>
  <c r="DR260" i="4"/>
  <c r="DQ260" i="4"/>
  <c r="DP260" i="4"/>
  <c r="DO260" i="4"/>
  <c r="DN260" i="4"/>
  <c r="DM260" i="4"/>
  <c r="DL260" i="4"/>
  <c r="DK260" i="4"/>
  <c r="DJ260" i="4"/>
  <c r="DI260" i="4"/>
  <c r="DH260" i="4"/>
  <c r="DG260" i="4"/>
  <c r="DF260" i="4"/>
  <c r="DE260" i="4"/>
  <c r="DD260" i="4"/>
  <c r="DC260" i="4"/>
  <c r="JF259" i="4"/>
  <c r="JE259" i="4"/>
  <c r="JD259" i="4"/>
  <c r="JC259" i="4"/>
  <c r="JB259" i="4"/>
  <c r="JA259" i="4"/>
  <c r="IZ259" i="4"/>
  <c r="IY259" i="4"/>
  <c r="IX259" i="4"/>
  <c r="IW259" i="4"/>
  <c r="IV259" i="4"/>
  <c r="IU259" i="4"/>
  <c r="IT259" i="4"/>
  <c r="IS259" i="4"/>
  <c r="IR259" i="4"/>
  <c r="IQ259" i="4"/>
  <c r="IP259" i="4"/>
  <c r="IO259" i="4"/>
  <c r="IN259" i="4"/>
  <c r="IM259" i="4"/>
  <c r="IL259" i="4"/>
  <c r="IK259" i="4"/>
  <c r="IJ259" i="4"/>
  <c r="II259" i="4"/>
  <c r="IH259" i="4"/>
  <c r="IG259" i="4"/>
  <c r="IF259" i="4"/>
  <c r="IE259" i="4"/>
  <c r="ID259" i="4"/>
  <c r="IC259" i="4"/>
  <c r="IB259" i="4"/>
  <c r="IA259" i="4"/>
  <c r="HZ259" i="4"/>
  <c r="HY259" i="4"/>
  <c r="HX259" i="4"/>
  <c r="HW259" i="4"/>
  <c r="HV259" i="4"/>
  <c r="HU259" i="4"/>
  <c r="HT259" i="4"/>
  <c r="HS259" i="4"/>
  <c r="HR259" i="4"/>
  <c r="HQ259" i="4"/>
  <c r="HP259" i="4"/>
  <c r="HO259" i="4"/>
  <c r="HN259" i="4"/>
  <c r="HM259" i="4"/>
  <c r="HL259" i="4"/>
  <c r="HK259" i="4"/>
  <c r="HJ259" i="4"/>
  <c r="HI259" i="4"/>
  <c r="HH259" i="4"/>
  <c r="HG259" i="4"/>
  <c r="HF259" i="4"/>
  <c r="HE259" i="4"/>
  <c r="HD259" i="4"/>
  <c r="HC259" i="4"/>
  <c r="HB259" i="4"/>
  <c r="HA259" i="4"/>
  <c r="GZ259" i="4"/>
  <c r="GY259" i="4"/>
  <c r="GX259" i="4"/>
  <c r="GW259" i="4"/>
  <c r="GV259" i="4"/>
  <c r="GU259" i="4"/>
  <c r="GT259" i="4"/>
  <c r="GS259" i="4"/>
  <c r="GR259" i="4"/>
  <c r="GQ259" i="4"/>
  <c r="GP259" i="4"/>
  <c r="GO259" i="4"/>
  <c r="GN259" i="4"/>
  <c r="GM259" i="4"/>
  <c r="GL259" i="4"/>
  <c r="GK259" i="4"/>
  <c r="GJ259" i="4"/>
  <c r="GI259" i="4"/>
  <c r="GH259" i="4"/>
  <c r="GG259" i="4"/>
  <c r="GF259" i="4"/>
  <c r="GE259" i="4"/>
  <c r="GD259" i="4"/>
  <c r="GC259" i="4"/>
  <c r="GB259" i="4"/>
  <c r="GA259" i="4"/>
  <c r="FZ259" i="4"/>
  <c r="FY259" i="4"/>
  <c r="FX259" i="4"/>
  <c r="FW259" i="4"/>
  <c r="FV259" i="4"/>
  <c r="FU259" i="4"/>
  <c r="FT259" i="4"/>
  <c r="FS259" i="4"/>
  <c r="FR259" i="4"/>
  <c r="FQ259" i="4"/>
  <c r="FP259" i="4"/>
  <c r="FO259" i="4"/>
  <c r="FN259" i="4"/>
  <c r="FM259" i="4"/>
  <c r="FL259" i="4"/>
  <c r="FK259" i="4"/>
  <c r="FJ259" i="4"/>
  <c r="FI259" i="4"/>
  <c r="FH259" i="4"/>
  <c r="FG259" i="4"/>
  <c r="FF259" i="4"/>
  <c r="FE259" i="4"/>
  <c r="FD259" i="4"/>
  <c r="FC259" i="4"/>
  <c r="FB259" i="4"/>
  <c r="FA259" i="4"/>
  <c r="EZ259" i="4"/>
  <c r="EY259" i="4"/>
  <c r="EX259" i="4"/>
  <c r="EW259" i="4"/>
  <c r="EV259" i="4"/>
  <c r="EU259" i="4"/>
  <c r="ET259" i="4"/>
  <c r="ES259" i="4"/>
  <c r="ER259" i="4"/>
  <c r="EQ259" i="4"/>
  <c r="EP259" i="4"/>
  <c r="EO259" i="4"/>
  <c r="EN259" i="4"/>
  <c r="EM259" i="4"/>
  <c r="EL259" i="4"/>
  <c r="EK259" i="4"/>
  <c r="EJ259" i="4"/>
  <c r="EI259" i="4"/>
  <c r="EH259" i="4"/>
  <c r="EG259" i="4"/>
  <c r="EF259" i="4"/>
  <c r="EE259" i="4"/>
  <c r="ED259" i="4"/>
  <c r="EC259" i="4"/>
  <c r="EB259" i="4"/>
  <c r="EA259" i="4"/>
  <c r="DZ259" i="4"/>
  <c r="DY259" i="4"/>
  <c r="DX259" i="4"/>
  <c r="DW259" i="4"/>
  <c r="DV259" i="4"/>
  <c r="DU259" i="4"/>
  <c r="DT259" i="4"/>
  <c r="DS259" i="4"/>
  <c r="DR259" i="4"/>
  <c r="DQ259" i="4"/>
  <c r="DP259" i="4"/>
  <c r="DO259" i="4"/>
  <c r="DN259" i="4"/>
  <c r="DM259" i="4"/>
  <c r="DL259" i="4"/>
  <c r="DK259" i="4"/>
  <c r="DJ259" i="4"/>
  <c r="DI259" i="4"/>
  <c r="DH259" i="4"/>
  <c r="DG259" i="4"/>
  <c r="DF259" i="4"/>
  <c r="DE259" i="4"/>
  <c r="DD259" i="4"/>
  <c r="DC259" i="4"/>
  <c r="JF258" i="4"/>
  <c r="JE258" i="4"/>
  <c r="JD258" i="4"/>
  <c r="JC258" i="4"/>
  <c r="JB258" i="4"/>
  <c r="JA258" i="4"/>
  <c r="IZ258" i="4"/>
  <c r="IY258" i="4"/>
  <c r="IX258" i="4"/>
  <c r="IW258" i="4"/>
  <c r="IV258" i="4"/>
  <c r="IU258" i="4"/>
  <c r="IT258" i="4"/>
  <c r="IS258" i="4"/>
  <c r="IR258" i="4"/>
  <c r="IQ258" i="4"/>
  <c r="IP258" i="4"/>
  <c r="IO258" i="4"/>
  <c r="IN258" i="4"/>
  <c r="IM258" i="4"/>
  <c r="IL258" i="4"/>
  <c r="IK258" i="4"/>
  <c r="IJ258" i="4"/>
  <c r="II258" i="4"/>
  <c r="IH258" i="4"/>
  <c r="IG258" i="4"/>
  <c r="IF258" i="4"/>
  <c r="IE258" i="4"/>
  <c r="ID258" i="4"/>
  <c r="IC258" i="4"/>
  <c r="IB258" i="4"/>
  <c r="IA258" i="4"/>
  <c r="HZ258" i="4"/>
  <c r="HY258" i="4"/>
  <c r="HX258" i="4"/>
  <c r="HW258" i="4"/>
  <c r="HV258" i="4"/>
  <c r="HU258" i="4"/>
  <c r="HT258" i="4"/>
  <c r="HS258" i="4"/>
  <c r="HR258" i="4"/>
  <c r="HQ258" i="4"/>
  <c r="HP258" i="4"/>
  <c r="HO258" i="4"/>
  <c r="HN258" i="4"/>
  <c r="HM258" i="4"/>
  <c r="HL258" i="4"/>
  <c r="HK258" i="4"/>
  <c r="HJ258" i="4"/>
  <c r="HI258" i="4"/>
  <c r="HH258" i="4"/>
  <c r="HG258" i="4"/>
  <c r="HF258" i="4"/>
  <c r="HE258" i="4"/>
  <c r="HD258" i="4"/>
  <c r="HC258" i="4"/>
  <c r="HB258" i="4"/>
  <c r="HA258" i="4"/>
  <c r="GZ258" i="4"/>
  <c r="GY258" i="4"/>
  <c r="GX258" i="4"/>
  <c r="GW258" i="4"/>
  <c r="GV258" i="4"/>
  <c r="GU258" i="4"/>
  <c r="GT258" i="4"/>
  <c r="GS258" i="4"/>
  <c r="GR258" i="4"/>
  <c r="GQ258" i="4"/>
  <c r="GP258" i="4"/>
  <c r="GO258" i="4"/>
  <c r="GN258" i="4"/>
  <c r="GM258" i="4"/>
  <c r="GL258" i="4"/>
  <c r="GK258" i="4"/>
  <c r="GJ258" i="4"/>
  <c r="GI258" i="4"/>
  <c r="GH258" i="4"/>
  <c r="GG258" i="4"/>
  <c r="GF258" i="4"/>
  <c r="GE258" i="4"/>
  <c r="GD258" i="4"/>
  <c r="GC258" i="4"/>
  <c r="GB258" i="4"/>
  <c r="GA258" i="4"/>
  <c r="FZ258" i="4"/>
  <c r="FY258" i="4"/>
  <c r="FX258" i="4"/>
  <c r="FW258" i="4"/>
  <c r="FV258" i="4"/>
  <c r="FU258" i="4"/>
  <c r="FT258" i="4"/>
  <c r="FS258" i="4"/>
  <c r="FR258" i="4"/>
  <c r="FQ258" i="4"/>
  <c r="FP258" i="4"/>
  <c r="FO258" i="4"/>
  <c r="FN258" i="4"/>
  <c r="FM258" i="4"/>
  <c r="FL258" i="4"/>
  <c r="FK258" i="4"/>
  <c r="FJ258" i="4"/>
  <c r="FI258" i="4"/>
  <c r="FH258" i="4"/>
  <c r="FG258" i="4"/>
  <c r="FF258" i="4"/>
  <c r="FE258" i="4"/>
  <c r="FD258" i="4"/>
  <c r="FC258" i="4"/>
  <c r="FB258" i="4"/>
  <c r="FA258" i="4"/>
  <c r="EZ258" i="4"/>
  <c r="EY258" i="4"/>
  <c r="EX258" i="4"/>
  <c r="EW258" i="4"/>
  <c r="EV258" i="4"/>
  <c r="EU258" i="4"/>
  <c r="ET258" i="4"/>
  <c r="ES258" i="4"/>
  <c r="ER258" i="4"/>
  <c r="EQ258" i="4"/>
  <c r="EP258" i="4"/>
  <c r="EO258" i="4"/>
  <c r="EN258" i="4"/>
  <c r="EM258" i="4"/>
  <c r="EL258" i="4"/>
  <c r="EK258" i="4"/>
  <c r="EJ258" i="4"/>
  <c r="EI258" i="4"/>
  <c r="EH258" i="4"/>
  <c r="EG258" i="4"/>
  <c r="EF258" i="4"/>
  <c r="EE258" i="4"/>
  <c r="ED258" i="4"/>
  <c r="EC258" i="4"/>
  <c r="EB258" i="4"/>
  <c r="EA258" i="4"/>
  <c r="DZ258" i="4"/>
  <c r="DY258" i="4"/>
  <c r="DX258" i="4"/>
  <c r="DW258" i="4"/>
  <c r="DV258" i="4"/>
  <c r="DU258" i="4"/>
  <c r="DT258" i="4"/>
  <c r="DS258" i="4"/>
  <c r="DR258" i="4"/>
  <c r="DQ258" i="4"/>
  <c r="DP258" i="4"/>
  <c r="DO258" i="4"/>
  <c r="DN258" i="4"/>
  <c r="DM258" i="4"/>
  <c r="DL258" i="4"/>
  <c r="DK258" i="4"/>
  <c r="DJ258" i="4"/>
  <c r="DI258" i="4"/>
  <c r="DH258" i="4"/>
  <c r="DG258" i="4"/>
  <c r="DF258" i="4"/>
  <c r="DE258" i="4"/>
  <c r="DD258" i="4"/>
  <c r="DC258" i="4"/>
  <c r="JF257" i="4"/>
  <c r="JE257" i="4"/>
  <c r="JD257" i="4"/>
  <c r="JC257" i="4"/>
  <c r="JB257" i="4"/>
  <c r="JA257" i="4"/>
  <c r="IZ257" i="4"/>
  <c r="IY257" i="4"/>
  <c r="IX257" i="4"/>
  <c r="IW257" i="4"/>
  <c r="IV257" i="4"/>
  <c r="IU257" i="4"/>
  <c r="IT257" i="4"/>
  <c r="IS257" i="4"/>
  <c r="IR257" i="4"/>
  <c r="IQ257" i="4"/>
  <c r="IP257" i="4"/>
  <c r="IO257" i="4"/>
  <c r="IN257" i="4"/>
  <c r="IM257" i="4"/>
  <c r="IL257" i="4"/>
  <c r="IK257" i="4"/>
  <c r="IJ257" i="4"/>
  <c r="II257" i="4"/>
  <c r="IH257" i="4"/>
  <c r="IG257" i="4"/>
  <c r="IF257" i="4"/>
  <c r="IE257" i="4"/>
  <c r="ID257" i="4"/>
  <c r="IC257" i="4"/>
  <c r="IB257" i="4"/>
  <c r="IA257" i="4"/>
  <c r="HZ257" i="4"/>
  <c r="HY257" i="4"/>
  <c r="HX257" i="4"/>
  <c r="HW257" i="4"/>
  <c r="HV257" i="4"/>
  <c r="HU257" i="4"/>
  <c r="HT257" i="4"/>
  <c r="HS257" i="4"/>
  <c r="HR257" i="4"/>
  <c r="HQ257" i="4"/>
  <c r="HP257" i="4"/>
  <c r="HO257" i="4"/>
  <c r="HN257" i="4"/>
  <c r="HM257" i="4"/>
  <c r="HL257" i="4"/>
  <c r="HK257" i="4"/>
  <c r="HJ257" i="4"/>
  <c r="HI257" i="4"/>
  <c r="HH257" i="4"/>
  <c r="HG257" i="4"/>
  <c r="HF257" i="4"/>
  <c r="HE257" i="4"/>
  <c r="HD257" i="4"/>
  <c r="HC257" i="4"/>
  <c r="HB257" i="4"/>
  <c r="HA257" i="4"/>
  <c r="GZ257" i="4"/>
  <c r="GY257" i="4"/>
  <c r="GX257" i="4"/>
  <c r="GW257" i="4"/>
  <c r="GV257" i="4"/>
  <c r="GU257" i="4"/>
  <c r="GT257" i="4"/>
  <c r="GS257" i="4"/>
  <c r="GR257" i="4"/>
  <c r="GQ257" i="4"/>
  <c r="GP257" i="4"/>
  <c r="GO257" i="4"/>
  <c r="GN257" i="4"/>
  <c r="GM257" i="4"/>
  <c r="GL257" i="4"/>
  <c r="GK257" i="4"/>
  <c r="GJ257" i="4"/>
  <c r="GI257" i="4"/>
  <c r="GH257" i="4"/>
  <c r="GG257" i="4"/>
  <c r="GF257" i="4"/>
  <c r="GE257" i="4"/>
  <c r="GD257" i="4"/>
  <c r="GC257" i="4"/>
  <c r="GB257" i="4"/>
  <c r="GA257" i="4"/>
  <c r="FZ257" i="4"/>
  <c r="FY257" i="4"/>
  <c r="FX257" i="4"/>
  <c r="FW257" i="4"/>
  <c r="FV257" i="4"/>
  <c r="FU257" i="4"/>
  <c r="FT257" i="4"/>
  <c r="FS257" i="4"/>
  <c r="FR257" i="4"/>
  <c r="FQ257" i="4"/>
  <c r="FP257" i="4"/>
  <c r="FO257" i="4"/>
  <c r="FN257" i="4"/>
  <c r="FM257" i="4"/>
  <c r="FL257" i="4"/>
  <c r="FK257" i="4"/>
  <c r="FJ257" i="4"/>
  <c r="FI257" i="4"/>
  <c r="FH257" i="4"/>
  <c r="FG257" i="4"/>
  <c r="FF257" i="4"/>
  <c r="FE257" i="4"/>
  <c r="FD257" i="4"/>
  <c r="FC257" i="4"/>
  <c r="FB257" i="4"/>
  <c r="FA257" i="4"/>
  <c r="EZ257" i="4"/>
  <c r="EY257" i="4"/>
  <c r="EX257" i="4"/>
  <c r="EW257" i="4"/>
  <c r="EV257" i="4"/>
  <c r="EU257" i="4"/>
  <c r="ET257" i="4"/>
  <c r="ES257" i="4"/>
  <c r="ER257" i="4"/>
  <c r="EQ257" i="4"/>
  <c r="EP257" i="4"/>
  <c r="EO257" i="4"/>
  <c r="EN257" i="4"/>
  <c r="EM257" i="4"/>
  <c r="EL257" i="4"/>
  <c r="EK257" i="4"/>
  <c r="EJ257" i="4"/>
  <c r="EI257" i="4"/>
  <c r="EH257" i="4"/>
  <c r="EG257" i="4"/>
  <c r="EF257" i="4"/>
  <c r="EE257" i="4"/>
  <c r="ED257" i="4"/>
  <c r="EC257" i="4"/>
  <c r="EB257" i="4"/>
  <c r="EA257" i="4"/>
  <c r="DZ257" i="4"/>
  <c r="DY257" i="4"/>
  <c r="DX257" i="4"/>
  <c r="DW257" i="4"/>
  <c r="DV257" i="4"/>
  <c r="DU257" i="4"/>
  <c r="DT257" i="4"/>
  <c r="DS257" i="4"/>
  <c r="DR257" i="4"/>
  <c r="DQ257" i="4"/>
  <c r="DP257" i="4"/>
  <c r="DO257" i="4"/>
  <c r="DN257" i="4"/>
  <c r="DM257" i="4"/>
  <c r="DL257" i="4"/>
  <c r="DK257" i="4"/>
  <c r="DJ257" i="4"/>
  <c r="DI257" i="4"/>
  <c r="DH257" i="4"/>
  <c r="DG257" i="4"/>
  <c r="DF257" i="4"/>
  <c r="DE257" i="4"/>
  <c r="DD257" i="4"/>
  <c r="DC257" i="4"/>
  <c r="JF256" i="4"/>
  <c r="JE256" i="4"/>
  <c r="JD256" i="4"/>
  <c r="JC256" i="4"/>
  <c r="JB256" i="4"/>
  <c r="JA256" i="4"/>
  <c r="IZ256" i="4"/>
  <c r="IY256" i="4"/>
  <c r="IX256" i="4"/>
  <c r="IW256" i="4"/>
  <c r="IV256" i="4"/>
  <c r="IU256" i="4"/>
  <c r="IT256" i="4"/>
  <c r="IS256" i="4"/>
  <c r="IR256" i="4"/>
  <c r="IQ256" i="4"/>
  <c r="IP256" i="4"/>
  <c r="IO256" i="4"/>
  <c r="IN256" i="4"/>
  <c r="IM256" i="4"/>
  <c r="IL256" i="4"/>
  <c r="IK256" i="4"/>
  <c r="IJ256" i="4"/>
  <c r="II256" i="4"/>
  <c r="IH256" i="4"/>
  <c r="IG256" i="4"/>
  <c r="IF256" i="4"/>
  <c r="IE256" i="4"/>
  <c r="ID256" i="4"/>
  <c r="IC256" i="4"/>
  <c r="IB256" i="4"/>
  <c r="IA256" i="4"/>
  <c r="HZ256" i="4"/>
  <c r="HY256" i="4"/>
  <c r="HX256" i="4"/>
  <c r="HW256" i="4"/>
  <c r="HV256" i="4"/>
  <c r="HU256" i="4"/>
  <c r="HT256" i="4"/>
  <c r="HS256" i="4"/>
  <c r="HR256" i="4"/>
  <c r="HQ256" i="4"/>
  <c r="HP256" i="4"/>
  <c r="HO256" i="4"/>
  <c r="HN256" i="4"/>
  <c r="HM256" i="4"/>
  <c r="HL256" i="4"/>
  <c r="HK256" i="4"/>
  <c r="HJ256" i="4"/>
  <c r="HI256" i="4"/>
  <c r="HH256" i="4"/>
  <c r="HG256" i="4"/>
  <c r="HF256" i="4"/>
  <c r="HE256" i="4"/>
  <c r="HD256" i="4"/>
  <c r="HC256" i="4"/>
  <c r="HB256" i="4"/>
  <c r="HA256" i="4"/>
  <c r="GZ256" i="4"/>
  <c r="GY256" i="4"/>
  <c r="GX256" i="4"/>
  <c r="GW256" i="4"/>
  <c r="GV256" i="4"/>
  <c r="GU256" i="4"/>
  <c r="GT256" i="4"/>
  <c r="GS256" i="4"/>
  <c r="GR256" i="4"/>
  <c r="GQ256" i="4"/>
  <c r="GP256" i="4"/>
  <c r="GO256" i="4"/>
  <c r="GN256" i="4"/>
  <c r="GM256" i="4"/>
  <c r="GL256" i="4"/>
  <c r="GK256" i="4"/>
  <c r="GJ256" i="4"/>
  <c r="GI256" i="4"/>
  <c r="GH256" i="4"/>
  <c r="GG256" i="4"/>
  <c r="GF256" i="4"/>
  <c r="GE256" i="4"/>
  <c r="GD256" i="4"/>
  <c r="GC256" i="4"/>
  <c r="GB256" i="4"/>
  <c r="GA256" i="4"/>
  <c r="FZ256" i="4"/>
  <c r="FY256" i="4"/>
  <c r="FX256" i="4"/>
  <c r="FW256" i="4"/>
  <c r="FV256" i="4"/>
  <c r="FU256" i="4"/>
  <c r="FT256" i="4"/>
  <c r="FS256" i="4"/>
  <c r="FR256" i="4"/>
  <c r="FQ256" i="4"/>
  <c r="FP256" i="4"/>
  <c r="FO256" i="4"/>
  <c r="FN256" i="4"/>
  <c r="FM256" i="4"/>
  <c r="FL256" i="4"/>
  <c r="FK256" i="4"/>
  <c r="FJ256" i="4"/>
  <c r="FI256" i="4"/>
  <c r="FH256" i="4"/>
  <c r="FG256" i="4"/>
  <c r="FF256" i="4"/>
  <c r="FE256" i="4"/>
  <c r="FD256" i="4"/>
  <c r="FC256" i="4"/>
  <c r="FB256" i="4"/>
  <c r="FA256" i="4"/>
  <c r="EZ256" i="4"/>
  <c r="EY256" i="4"/>
  <c r="EX256" i="4"/>
  <c r="EW256" i="4"/>
  <c r="EV256" i="4"/>
  <c r="EU256" i="4"/>
  <c r="ET256" i="4"/>
  <c r="ES256" i="4"/>
  <c r="ER256" i="4"/>
  <c r="EQ256" i="4"/>
  <c r="EP256" i="4"/>
  <c r="EO256" i="4"/>
  <c r="EN256" i="4"/>
  <c r="EM256" i="4"/>
  <c r="EL256" i="4"/>
  <c r="EK256" i="4"/>
  <c r="EJ256" i="4"/>
  <c r="EI256" i="4"/>
  <c r="EH256" i="4"/>
  <c r="EG256" i="4"/>
  <c r="EF256" i="4"/>
  <c r="EE256" i="4"/>
  <c r="ED256" i="4"/>
  <c r="EC256" i="4"/>
  <c r="EB256" i="4"/>
  <c r="EA256" i="4"/>
  <c r="DZ256" i="4"/>
  <c r="DY256" i="4"/>
  <c r="DX256" i="4"/>
  <c r="DW256" i="4"/>
  <c r="DV256" i="4"/>
  <c r="DU256" i="4"/>
  <c r="DT256" i="4"/>
  <c r="DS256" i="4"/>
  <c r="DR256" i="4"/>
  <c r="DQ256" i="4"/>
  <c r="DP256" i="4"/>
  <c r="DO256" i="4"/>
  <c r="DN256" i="4"/>
  <c r="DM256" i="4"/>
  <c r="DL256" i="4"/>
  <c r="DK256" i="4"/>
  <c r="DJ256" i="4"/>
  <c r="DI256" i="4"/>
  <c r="DH256" i="4"/>
  <c r="DG256" i="4"/>
  <c r="DF256" i="4"/>
  <c r="DE256" i="4"/>
  <c r="DD256" i="4"/>
  <c r="DC256" i="4"/>
  <c r="JF255" i="4"/>
  <c r="JE255" i="4"/>
  <c r="JD255" i="4"/>
  <c r="JC255" i="4"/>
  <c r="JB255" i="4"/>
  <c r="JA255" i="4"/>
  <c r="IZ255" i="4"/>
  <c r="IY255" i="4"/>
  <c r="IX255" i="4"/>
  <c r="IW255" i="4"/>
  <c r="IV255" i="4"/>
  <c r="IU255" i="4"/>
  <c r="IT255" i="4"/>
  <c r="IS255" i="4"/>
  <c r="IR255" i="4"/>
  <c r="IQ255" i="4"/>
  <c r="IP255" i="4"/>
  <c r="IO255" i="4"/>
  <c r="IN255" i="4"/>
  <c r="IM255" i="4"/>
  <c r="IL255" i="4"/>
  <c r="IK255" i="4"/>
  <c r="IJ255" i="4"/>
  <c r="II255" i="4"/>
  <c r="IH255" i="4"/>
  <c r="IG255" i="4"/>
  <c r="IF255" i="4"/>
  <c r="IE255" i="4"/>
  <c r="ID255" i="4"/>
  <c r="IC255" i="4"/>
  <c r="IB255" i="4"/>
  <c r="IA255" i="4"/>
  <c r="HZ255" i="4"/>
  <c r="HY255" i="4"/>
  <c r="HX255" i="4"/>
  <c r="HW255" i="4"/>
  <c r="HV255" i="4"/>
  <c r="HU255" i="4"/>
  <c r="HT255" i="4"/>
  <c r="HS255" i="4"/>
  <c r="HR255" i="4"/>
  <c r="HQ255" i="4"/>
  <c r="HP255" i="4"/>
  <c r="HO255" i="4"/>
  <c r="HN255" i="4"/>
  <c r="HM255" i="4"/>
  <c r="HL255" i="4"/>
  <c r="HK255" i="4"/>
  <c r="HJ255" i="4"/>
  <c r="HI255" i="4"/>
  <c r="HH255" i="4"/>
  <c r="HG255" i="4"/>
  <c r="HF255" i="4"/>
  <c r="HE255" i="4"/>
  <c r="HD255" i="4"/>
  <c r="HC255" i="4"/>
  <c r="HB255" i="4"/>
  <c r="HA255" i="4"/>
  <c r="GZ255" i="4"/>
  <c r="GY255" i="4"/>
  <c r="GX255" i="4"/>
  <c r="GW255" i="4"/>
  <c r="GV255" i="4"/>
  <c r="GU255" i="4"/>
  <c r="GT255" i="4"/>
  <c r="GS255" i="4"/>
  <c r="GR255" i="4"/>
  <c r="GQ255" i="4"/>
  <c r="GP255" i="4"/>
  <c r="GO255" i="4"/>
  <c r="GN255" i="4"/>
  <c r="GM255" i="4"/>
  <c r="GL255" i="4"/>
  <c r="GK255" i="4"/>
  <c r="GJ255" i="4"/>
  <c r="GI255" i="4"/>
  <c r="GH255" i="4"/>
  <c r="GG255" i="4"/>
  <c r="GF255" i="4"/>
  <c r="GE255" i="4"/>
  <c r="GD255" i="4"/>
  <c r="GC255" i="4"/>
  <c r="GB255" i="4"/>
  <c r="GA255" i="4"/>
  <c r="FZ255" i="4"/>
  <c r="FY255" i="4"/>
  <c r="FX255" i="4"/>
  <c r="FW255" i="4"/>
  <c r="FV255" i="4"/>
  <c r="FU255" i="4"/>
  <c r="FT255" i="4"/>
  <c r="FS255" i="4"/>
  <c r="FR255" i="4"/>
  <c r="FQ255" i="4"/>
  <c r="FP255" i="4"/>
  <c r="FO255" i="4"/>
  <c r="FN255" i="4"/>
  <c r="FM255" i="4"/>
  <c r="FL255" i="4"/>
  <c r="FK255" i="4"/>
  <c r="FJ255" i="4"/>
  <c r="FI255" i="4"/>
  <c r="FH255" i="4"/>
  <c r="FG255" i="4"/>
  <c r="FF255" i="4"/>
  <c r="FE255" i="4"/>
  <c r="FD255" i="4"/>
  <c r="FC255" i="4"/>
  <c r="FB255" i="4"/>
  <c r="FA255" i="4"/>
  <c r="EZ255" i="4"/>
  <c r="EY255" i="4"/>
  <c r="EX255" i="4"/>
  <c r="EW255" i="4"/>
  <c r="EV255" i="4"/>
  <c r="EU255" i="4"/>
  <c r="ET255" i="4"/>
  <c r="ES255" i="4"/>
  <c r="ER255" i="4"/>
  <c r="EQ255" i="4"/>
  <c r="EP255" i="4"/>
  <c r="JF254" i="4"/>
  <c r="JE254" i="4"/>
  <c r="JD254" i="4"/>
  <c r="JC254" i="4"/>
  <c r="JB254" i="4"/>
  <c r="JA254" i="4"/>
  <c r="IZ254" i="4"/>
  <c r="IY254" i="4"/>
  <c r="IX254" i="4"/>
  <c r="IW254" i="4"/>
  <c r="IV254" i="4"/>
  <c r="IU254" i="4"/>
  <c r="IT254" i="4"/>
  <c r="IS254" i="4"/>
  <c r="IR254" i="4"/>
  <c r="IQ254" i="4"/>
  <c r="IP254" i="4"/>
  <c r="IO254" i="4"/>
  <c r="IN254" i="4"/>
  <c r="IM254" i="4"/>
  <c r="IL254" i="4"/>
  <c r="IK254" i="4"/>
  <c r="IJ254" i="4"/>
  <c r="II254" i="4"/>
  <c r="IH254" i="4"/>
  <c r="IG254" i="4"/>
  <c r="IF254" i="4"/>
  <c r="IE254" i="4"/>
  <c r="ID254" i="4"/>
  <c r="IC254" i="4"/>
  <c r="IB254" i="4"/>
  <c r="IA254" i="4"/>
  <c r="HZ254" i="4"/>
  <c r="HY254" i="4"/>
  <c r="HX254" i="4"/>
  <c r="HW254" i="4"/>
  <c r="HV254" i="4"/>
  <c r="HU254" i="4"/>
  <c r="HT254" i="4"/>
  <c r="HS254" i="4"/>
  <c r="HR254" i="4"/>
  <c r="HQ254" i="4"/>
  <c r="HP254" i="4"/>
  <c r="HO254" i="4"/>
  <c r="HN254" i="4"/>
  <c r="HM254" i="4"/>
  <c r="HL254" i="4"/>
  <c r="HK254" i="4"/>
  <c r="HJ254" i="4"/>
  <c r="HI254" i="4"/>
  <c r="HH254" i="4"/>
  <c r="HG254" i="4"/>
  <c r="HF254" i="4"/>
  <c r="HE254" i="4"/>
  <c r="HD254" i="4"/>
  <c r="HC254" i="4"/>
  <c r="HB254" i="4"/>
  <c r="HA254" i="4"/>
  <c r="GZ254" i="4"/>
  <c r="GY254" i="4"/>
  <c r="GX254" i="4"/>
  <c r="GW254" i="4"/>
  <c r="GV254" i="4"/>
  <c r="GU254" i="4"/>
  <c r="GT254" i="4"/>
  <c r="GS254" i="4"/>
  <c r="GR254" i="4"/>
  <c r="GQ254" i="4"/>
  <c r="GP254" i="4"/>
  <c r="GO254" i="4"/>
  <c r="GN254" i="4"/>
  <c r="GM254" i="4"/>
  <c r="GL254" i="4"/>
  <c r="GK254" i="4"/>
  <c r="GJ254" i="4"/>
  <c r="GI254" i="4"/>
  <c r="GH254" i="4"/>
  <c r="GG254" i="4"/>
  <c r="GF254" i="4"/>
  <c r="GE254" i="4"/>
  <c r="GD254" i="4"/>
  <c r="GC254" i="4"/>
  <c r="GB254" i="4"/>
  <c r="GA254" i="4"/>
  <c r="FZ254" i="4"/>
  <c r="FY254" i="4"/>
  <c r="FX254" i="4"/>
  <c r="FW254" i="4"/>
  <c r="FV254" i="4"/>
  <c r="FU254" i="4"/>
  <c r="FT254" i="4"/>
  <c r="FS254" i="4"/>
  <c r="FR254" i="4"/>
  <c r="FQ254" i="4"/>
  <c r="FP254" i="4"/>
  <c r="FO254" i="4"/>
  <c r="FN254" i="4"/>
  <c r="FM254" i="4"/>
  <c r="FL254" i="4"/>
  <c r="FK254" i="4"/>
  <c r="FJ254" i="4"/>
  <c r="FI254" i="4"/>
  <c r="FH254" i="4"/>
  <c r="FG254" i="4"/>
  <c r="FF254" i="4"/>
  <c r="FE254" i="4"/>
  <c r="FD254" i="4"/>
  <c r="FC254" i="4"/>
  <c r="FB254" i="4"/>
  <c r="FA254" i="4"/>
  <c r="EZ254" i="4"/>
  <c r="EY254" i="4"/>
  <c r="EX254" i="4"/>
  <c r="EW254" i="4"/>
  <c r="EV254" i="4"/>
  <c r="EU254" i="4"/>
  <c r="ET254" i="4"/>
  <c r="ES254" i="4"/>
  <c r="ER254" i="4"/>
  <c r="EQ254" i="4"/>
  <c r="EP254" i="4"/>
  <c r="JF253" i="4"/>
  <c r="JE253" i="4"/>
  <c r="JD253" i="4"/>
  <c r="JC253" i="4"/>
  <c r="JB253" i="4"/>
  <c r="JA253" i="4"/>
  <c r="IZ253" i="4"/>
  <c r="IY253" i="4"/>
  <c r="IX253" i="4"/>
  <c r="IW253" i="4"/>
  <c r="IV253" i="4"/>
  <c r="IU253" i="4"/>
  <c r="IT253" i="4"/>
  <c r="IS253" i="4"/>
  <c r="IR253" i="4"/>
  <c r="IQ253" i="4"/>
  <c r="IP253" i="4"/>
  <c r="IO253" i="4"/>
  <c r="IN253" i="4"/>
  <c r="IM253" i="4"/>
  <c r="IL253" i="4"/>
  <c r="IK253" i="4"/>
  <c r="IJ253" i="4"/>
  <c r="II253" i="4"/>
  <c r="IH253" i="4"/>
  <c r="IG253" i="4"/>
  <c r="IF253" i="4"/>
  <c r="IE253" i="4"/>
  <c r="ID253" i="4"/>
  <c r="IC253" i="4"/>
  <c r="IB253" i="4"/>
  <c r="IA253" i="4"/>
  <c r="HZ253" i="4"/>
  <c r="HY253" i="4"/>
  <c r="HX253" i="4"/>
  <c r="HW253" i="4"/>
  <c r="HV253" i="4"/>
  <c r="HU253" i="4"/>
  <c r="HT253" i="4"/>
  <c r="HS253" i="4"/>
  <c r="HR253" i="4"/>
  <c r="HQ253" i="4"/>
  <c r="HP253" i="4"/>
  <c r="HO253" i="4"/>
  <c r="HN253" i="4"/>
  <c r="HM253" i="4"/>
  <c r="HL253" i="4"/>
  <c r="HK253" i="4"/>
  <c r="HJ253" i="4"/>
  <c r="HI253" i="4"/>
  <c r="HH253" i="4"/>
  <c r="HG253" i="4"/>
  <c r="HF253" i="4"/>
  <c r="HE253" i="4"/>
  <c r="HD253" i="4"/>
  <c r="HC253" i="4"/>
  <c r="HB253" i="4"/>
  <c r="HA253" i="4"/>
  <c r="GZ253" i="4"/>
  <c r="GY253" i="4"/>
  <c r="GX253" i="4"/>
  <c r="GW253" i="4"/>
  <c r="GV253" i="4"/>
  <c r="GU253" i="4"/>
  <c r="GT253" i="4"/>
  <c r="GS253" i="4"/>
  <c r="GR253" i="4"/>
  <c r="GQ253" i="4"/>
  <c r="GP253" i="4"/>
  <c r="GO253" i="4"/>
  <c r="GN253" i="4"/>
  <c r="GM253" i="4"/>
  <c r="GL253" i="4"/>
  <c r="GK253" i="4"/>
  <c r="GJ253" i="4"/>
  <c r="GI253" i="4"/>
  <c r="GH253" i="4"/>
  <c r="GG253" i="4"/>
  <c r="GF253" i="4"/>
  <c r="GE253" i="4"/>
  <c r="GD253" i="4"/>
  <c r="GC253" i="4"/>
  <c r="GB253" i="4"/>
  <c r="GA253" i="4"/>
  <c r="FZ253" i="4"/>
  <c r="FY253" i="4"/>
  <c r="FX253" i="4"/>
  <c r="FW253" i="4"/>
  <c r="FV253" i="4"/>
  <c r="FU253" i="4"/>
  <c r="FT253" i="4"/>
  <c r="FS253" i="4"/>
  <c r="FR253" i="4"/>
  <c r="FQ253" i="4"/>
  <c r="FP253" i="4"/>
  <c r="FO253" i="4"/>
  <c r="FN253" i="4"/>
  <c r="FM253" i="4"/>
  <c r="FL253" i="4"/>
  <c r="FK253" i="4"/>
  <c r="FJ253" i="4"/>
  <c r="FI253" i="4"/>
  <c r="FH253" i="4"/>
  <c r="FG253" i="4"/>
  <c r="FF253" i="4"/>
  <c r="FE253" i="4"/>
  <c r="FD253" i="4"/>
  <c r="FC253" i="4"/>
  <c r="FB253" i="4"/>
  <c r="FA253" i="4"/>
  <c r="EZ253" i="4"/>
  <c r="EY253" i="4"/>
  <c r="EX253" i="4"/>
  <c r="EW253" i="4"/>
  <c r="EV253" i="4"/>
  <c r="EU253" i="4"/>
  <c r="ET253" i="4"/>
  <c r="ES253" i="4"/>
  <c r="ER253" i="4"/>
  <c r="EQ253" i="4"/>
  <c r="EP253" i="4"/>
  <c r="EO253" i="4"/>
  <c r="EN253" i="4"/>
  <c r="EM253" i="4"/>
  <c r="EL253" i="4"/>
  <c r="EK253" i="4"/>
  <c r="EJ253" i="4"/>
  <c r="EI253" i="4"/>
  <c r="EH253" i="4"/>
  <c r="EG253" i="4"/>
  <c r="EF253" i="4"/>
  <c r="EE253" i="4"/>
  <c r="ED253" i="4"/>
  <c r="EC253" i="4"/>
  <c r="EB253" i="4"/>
  <c r="EA253" i="4"/>
  <c r="DZ253" i="4"/>
  <c r="DY253" i="4"/>
  <c r="DX253" i="4"/>
  <c r="DW253" i="4"/>
  <c r="DV253" i="4"/>
  <c r="DU253" i="4"/>
  <c r="DT253" i="4"/>
  <c r="DS253" i="4"/>
  <c r="DR253" i="4"/>
  <c r="DQ253" i="4"/>
  <c r="DP253" i="4"/>
  <c r="DO253" i="4"/>
  <c r="DN253" i="4"/>
  <c r="DM253" i="4"/>
  <c r="DL253" i="4"/>
  <c r="DK253" i="4"/>
  <c r="DJ253" i="4"/>
  <c r="DI253" i="4"/>
  <c r="DH253" i="4"/>
  <c r="DG253" i="4"/>
  <c r="DF253" i="4"/>
  <c r="DE253" i="4"/>
  <c r="DD253" i="4"/>
  <c r="DC253" i="4"/>
  <c r="P251" i="4"/>
  <c r="DB250" i="4"/>
  <c r="DA250" i="4"/>
  <c r="CZ250" i="4"/>
  <c r="CY250" i="4"/>
  <c r="CX250" i="4"/>
  <c r="CW250" i="4"/>
  <c r="CV250" i="4"/>
  <c r="CU250" i="4"/>
  <c r="CT250" i="4"/>
  <c r="CS250" i="4"/>
  <c r="CR250" i="4"/>
  <c r="CQ250" i="4"/>
  <c r="CP250" i="4"/>
  <c r="CO250" i="4"/>
  <c r="CN250" i="4"/>
  <c r="CM250" i="4"/>
  <c r="CL250" i="4"/>
  <c r="CK250" i="4"/>
  <c r="CJ250" i="4"/>
  <c r="CI250" i="4"/>
  <c r="CH250" i="4"/>
  <c r="CG250" i="4"/>
  <c r="CF250" i="4"/>
  <c r="CE250" i="4"/>
  <c r="CD250" i="4"/>
  <c r="CC250" i="4"/>
  <c r="CB250" i="4"/>
  <c r="CA250" i="4"/>
  <c r="BZ250" i="4"/>
  <c r="BY250" i="4"/>
  <c r="BX250" i="4"/>
  <c r="BW250" i="4"/>
  <c r="BV250" i="4"/>
  <c r="BU250" i="4"/>
  <c r="BT250" i="4"/>
  <c r="BS250" i="4"/>
  <c r="BR250" i="4"/>
  <c r="BQ250" i="4"/>
  <c r="BP250" i="4"/>
  <c r="BO250" i="4"/>
  <c r="BN250" i="4"/>
  <c r="BM250" i="4"/>
  <c r="BL250" i="4"/>
  <c r="BK250" i="4"/>
  <c r="BJ250" i="4"/>
  <c r="BI250" i="4"/>
  <c r="BH250" i="4"/>
  <c r="BG250" i="4"/>
  <c r="BF250" i="4"/>
  <c r="BE250" i="4"/>
  <c r="BD250" i="4"/>
  <c r="BC250" i="4"/>
  <c r="BB250" i="4"/>
  <c r="BA250" i="4"/>
  <c r="AZ250" i="4"/>
  <c r="AY250" i="4"/>
  <c r="AX250" i="4"/>
  <c r="AW250" i="4"/>
  <c r="AV250" i="4"/>
  <c r="AU250" i="4"/>
  <c r="AT250" i="4"/>
  <c r="AS250" i="4"/>
  <c r="AR250" i="4"/>
  <c r="AQ250" i="4"/>
  <c r="AP250" i="4"/>
  <c r="AO250" i="4"/>
  <c r="AN250" i="4"/>
  <c r="AM250" i="4"/>
  <c r="AL250" i="4"/>
  <c r="AK250" i="4"/>
  <c r="AJ250" i="4"/>
  <c r="AI250" i="4"/>
  <c r="AH250" i="4"/>
  <c r="AG250" i="4"/>
  <c r="AF250" i="4"/>
  <c r="AE250" i="4"/>
  <c r="AD250" i="4"/>
  <c r="AC250" i="4"/>
  <c r="AB250" i="4"/>
  <c r="AA250" i="4"/>
  <c r="Z250" i="4"/>
  <c r="Y250" i="4"/>
  <c r="X250" i="4"/>
  <c r="W250" i="4"/>
  <c r="V250" i="4"/>
  <c r="U250" i="4"/>
  <c r="T250" i="4"/>
  <c r="S250" i="4"/>
  <c r="R250" i="4"/>
  <c r="Q250" i="4"/>
  <c r="P250" i="4"/>
  <c r="O250" i="4"/>
  <c r="N250" i="4"/>
  <c r="M250" i="4"/>
  <c r="L250" i="4"/>
  <c r="K250" i="4"/>
  <c r="J250" i="4"/>
  <c r="I250" i="4"/>
  <c r="H250" i="4"/>
  <c r="G250" i="4"/>
  <c r="F250" i="4"/>
  <c r="E250" i="4"/>
  <c r="D250" i="4"/>
  <c r="C250" i="4"/>
  <c r="B250" i="4"/>
  <c r="DB249" i="4"/>
  <c r="DA249" i="4"/>
  <c r="CZ249" i="4"/>
  <c r="CY249" i="4"/>
  <c r="CX249" i="4"/>
  <c r="CW249" i="4"/>
  <c r="CV249" i="4"/>
  <c r="CU249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C249" i="4"/>
  <c r="CB249" i="4"/>
  <c r="CA249" i="4"/>
  <c r="BZ249" i="4"/>
  <c r="BY249" i="4"/>
  <c r="BX249" i="4"/>
  <c r="BW249" i="4"/>
  <c r="BV249" i="4"/>
  <c r="BU249" i="4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C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K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S249" i="4"/>
  <c r="R249" i="4"/>
  <c r="Q249" i="4"/>
  <c r="P249" i="4"/>
  <c r="O249" i="4"/>
  <c r="N249" i="4"/>
  <c r="M249" i="4"/>
  <c r="L249" i="4"/>
  <c r="K249" i="4"/>
  <c r="J249" i="4"/>
  <c r="I249" i="4"/>
  <c r="H249" i="4"/>
  <c r="G249" i="4"/>
  <c r="F249" i="4"/>
  <c r="E249" i="4"/>
  <c r="D249" i="4"/>
  <c r="C249" i="4"/>
  <c r="B249" i="4"/>
  <c r="DB248" i="4"/>
  <c r="DA248" i="4"/>
  <c r="CZ248" i="4"/>
  <c r="CY248" i="4"/>
  <c r="CX248" i="4"/>
  <c r="CW248" i="4"/>
  <c r="CV248" i="4"/>
  <c r="CU248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C248" i="4"/>
  <c r="CB248" i="4"/>
  <c r="CA248" i="4"/>
  <c r="BZ248" i="4"/>
  <c r="BY248" i="4"/>
  <c r="BX248" i="4"/>
  <c r="BW248" i="4"/>
  <c r="BV248" i="4"/>
  <c r="BU248" i="4"/>
  <c r="BT248" i="4"/>
  <c r="BS248" i="4"/>
  <c r="BR248" i="4"/>
  <c r="BQ248" i="4"/>
  <c r="BP248" i="4"/>
  <c r="BO248" i="4"/>
  <c r="BN248" i="4"/>
  <c r="BM248" i="4"/>
  <c r="BL248" i="4"/>
  <c r="BK248" i="4"/>
  <c r="BJ248" i="4"/>
  <c r="BI248" i="4"/>
  <c r="BH248" i="4"/>
  <c r="BG248" i="4"/>
  <c r="BF248" i="4"/>
  <c r="BE248" i="4"/>
  <c r="BD248" i="4"/>
  <c r="BC248" i="4"/>
  <c r="BB248" i="4"/>
  <c r="BA248" i="4"/>
  <c r="AZ248" i="4"/>
  <c r="AY248" i="4"/>
  <c r="AX248" i="4"/>
  <c r="AW248" i="4"/>
  <c r="AV248" i="4"/>
  <c r="AU248" i="4"/>
  <c r="AT248" i="4"/>
  <c r="AS248" i="4"/>
  <c r="AR248" i="4"/>
  <c r="AQ248" i="4"/>
  <c r="AP248" i="4"/>
  <c r="AO248" i="4"/>
  <c r="AN248" i="4"/>
  <c r="AM248" i="4"/>
  <c r="AL248" i="4"/>
  <c r="AK248" i="4"/>
  <c r="AJ248" i="4"/>
  <c r="AI248" i="4"/>
  <c r="AH248" i="4"/>
  <c r="AG248" i="4"/>
  <c r="AF248" i="4"/>
  <c r="AE248" i="4"/>
  <c r="AD248" i="4"/>
  <c r="AC248" i="4"/>
  <c r="AB248" i="4"/>
  <c r="AA248" i="4"/>
  <c r="Z248" i="4"/>
  <c r="Y248" i="4"/>
  <c r="X248" i="4"/>
  <c r="W248" i="4"/>
  <c r="V248" i="4"/>
  <c r="U248" i="4"/>
  <c r="T248" i="4"/>
  <c r="S248" i="4"/>
  <c r="R248" i="4"/>
  <c r="Q248" i="4"/>
  <c r="P248" i="4"/>
  <c r="O248" i="4"/>
  <c r="N248" i="4"/>
  <c r="M248" i="4"/>
  <c r="L248" i="4"/>
  <c r="K248" i="4"/>
  <c r="J248" i="4"/>
  <c r="I248" i="4"/>
  <c r="H248" i="4"/>
  <c r="G248" i="4"/>
  <c r="F248" i="4"/>
  <c r="E248" i="4"/>
  <c r="D248" i="4"/>
  <c r="C248" i="4"/>
  <c r="B248" i="4"/>
  <c r="DB247" i="4"/>
  <c r="DA247" i="4"/>
  <c r="CZ247" i="4"/>
  <c r="CY247" i="4"/>
  <c r="CX247" i="4"/>
  <c r="CW247" i="4"/>
  <c r="CV247" i="4"/>
  <c r="CU247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C247" i="4"/>
  <c r="CB247" i="4"/>
  <c r="CA247" i="4"/>
  <c r="BZ247" i="4"/>
  <c r="BY247" i="4"/>
  <c r="BX247" i="4"/>
  <c r="BW247" i="4"/>
  <c r="BV247" i="4"/>
  <c r="BU247" i="4"/>
  <c r="BT247" i="4"/>
  <c r="BS247" i="4"/>
  <c r="BR247" i="4"/>
  <c r="BQ247" i="4"/>
  <c r="BP247" i="4"/>
  <c r="BO247" i="4"/>
  <c r="BN247" i="4"/>
  <c r="BM247" i="4"/>
  <c r="BL247" i="4"/>
  <c r="BK247" i="4"/>
  <c r="BJ247" i="4"/>
  <c r="BI247" i="4"/>
  <c r="BH247" i="4"/>
  <c r="BG247" i="4"/>
  <c r="BF247" i="4"/>
  <c r="BE247" i="4"/>
  <c r="BD247" i="4"/>
  <c r="BC247" i="4"/>
  <c r="BB247" i="4"/>
  <c r="BA247" i="4"/>
  <c r="AZ247" i="4"/>
  <c r="AY247" i="4"/>
  <c r="AX247" i="4"/>
  <c r="AW247" i="4"/>
  <c r="AV247" i="4"/>
  <c r="AU247" i="4"/>
  <c r="AT247" i="4"/>
  <c r="AS247" i="4"/>
  <c r="AR247" i="4"/>
  <c r="AQ247" i="4"/>
  <c r="AP247" i="4"/>
  <c r="AO247" i="4"/>
  <c r="AN247" i="4"/>
  <c r="AM247" i="4"/>
  <c r="AL247" i="4"/>
  <c r="AK247" i="4"/>
  <c r="AJ247" i="4"/>
  <c r="AI247" i="4"/>
  <c r="AH247" i="4"/>
  <c r="AG247" i="4"/>
  <c r="AF247" i="4"/>
  <c r="AE247" i="4"/>
  <c r="AD247" i="4"/>
  <c r="AC247" i="4"/>
  <c r="AB247" i="4"/>
  <c r="AA247" i="4"/>
  <c r="Z247" i="4"/>
  <c r="Y247" i="4"/>
  <c r="X247" i="4"/>
  <c r="W247" i="4"/>
  <c r="V247" i="4"/>
  <c r="U247" i="4"/>
  <c r="T247" i="4"/>
  <c r="S247" i="4"/>
  <c r="R247" i="4"/>
  <c r="Q247" i="4"/>
  <c r="P247" i="4"/>
  <c r="O247" i="4"/>
  <c r="N247" i="4"/>
  <c r="M247" i="4"/>
  <c r="L247" i="4"/>
  <c r="K247" i="4"/>
  <c r="J247" i="4"/>
  <c r="I247" i="4"/>
  <c r="H247" i="4"/>
  <c r="G247" i="4"/>
  <c r="F247" i="4"/>
  <c r="E247" i="4"/>
  <c r="D247" i="4"/>
  <c r="C247" i="4"/>
  <c r="B247" i="4"/>
  <c r="DB246" i="4"/>
  <c r="DA246" i="4"/>
  <c r="CZ246" i="4"/>
  <c r="CY246" i="4"/>
  <c r="CX246" i="4"/>
  <c r="CW246" i="4"/>
  <c r="CV246" i="4"/>
  <c r="CU246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C246" i="4"/>
  <c r="CB246" i="4"/>
  <c r="CA246" i="4"/>
  <c r="BZ246" i="4"/>
  <c r="BY246" i="4"/>
  <c r="BX246" i="4"/>
  <c r="BW246" i="4"/>
  <c r="BV246" i="4"/>
  <c r="BU246" i="4"/>
  <c r="BT246" i="4"/>
  <c r="BS246" i="4"/>
  <c r="BR246" i="4"/>
  <c r="BQ246" i="4"/>
  <c r="BP246" i="4"/>
  <c r="BO246" i="4"/>
  <c r="BN246" i="4"/>
  <c r="BM246" i="4"/>
  <c r="BL246" i="4"/>
  <c r="BK246" i="4"/>
  <c r="BJ246" i="4"/>
  <c r="BI246" i="4"/>
  <c r="BH246" i="4"/>
  <c r="BG246" i="4"/>
  <c r="BF246" i="4"/>
  <c r="BE246" i="4"/>
  <c r="BD246" i="4"/>
  <c r="BC246" i="4"/>
  <c r="BB246" i="4"/>
  <c r="BA246" i="4"/>
  <c r="AZ246" i="4"/>
  <c r="AY246" i="4"/>
  <c r="AX246" i="4"/>
  <c r="AW246" i="4"/>
  <c r="AV246" i="4"/>
  <c r="AU246" i="4"/>
  <c r="AT246" i="4"/>
  <c r="AS246" i="4"/>
  <c r="AR246" i="4"/>
  <c r="AQ246" i="4"/>
  <c r="AP246" i="4"/>
  <c r="AO246" i="4"/>
  <c r="AN246" i="4"/>
  <c r="AM246" i="4"/>
  <c r="AL246" i="4"/>
  <c r="AK246" i="4"/>
  <c r="AJ246" i="4"/>
  <c r="AI246" i="4"/>
  <c r="AH246" i="4"/>
  <c r="AG246" i="4"/>
  <c r="AF246" i="4"/>
  <c r="AE246" i="4"/>
  <c r="AD246" i="4"/>
  <c r="AC246" i="4"/>
  <c r="AB246" i="4"/>
  <c r="AA246" i="4"/>
  <c r="Z246" i="4"/>
  <c r="Y246" i="4"/>
  <c r="X246" i="4"/>
  <c r="W246" i="4"/>
  <c r="V246" i="4"/>
  <c r="U246" i="4"/>
  <c r="T246" i="4"/>
  <c r="S246" i="4"/>
  <c r="R246" i="4"/>
  <c r="Q246" i="4"/>
  <c r="P246" i="4"/>
  <c r="O246" i="4"/>
  <c r="N246" i="4"/>
  <c r="M246" i="4"/>
  <c r="L246" i="4"/>
  <c r="K246" i="4"/>
  <c r="J246" i="4"/>
  <c r="I246" i="4"/>
  <c r="H246" i="4"/>
  <c r="G246" i="4"/>
  <c r="F246" i="4"/>
  <c r="E246" i="4"/>
  <c r="D246" i="4"/>
  <c r="C246" i="4"/>
  <c r="B246" i="4"/>
  <c r="JF243" i="4"/>
  <c r="JE243" i="4"/>
  <c r="JD243" i="4"/>
  <c r="JC243" i="4"/>
  <c r="JB243" i="4"/>
  <c r="JA243" i="4"/>
  <c r="IZ243" i="4"/>
  <c r="IY243" i="4"/>
  <c r="IX243" i="4"/>
  <c r="IW243" i="4"/>
  <c r="IV243" i="4"/>
  <c r="IU243" i="4"/>
  <c r="IT243" i="4"/>
  <c r="IS243" i="4"/>
  <c r="IR243" i="4"/>
  <c r="IQ243" i="4"/>
  <c r="IP243" i="4"/>
  <c r="IO243" i="4"/>
  <c r="IN243" i="4"/>
  <c r="IM243" i="4"/>
  <c r="IL243" i="4"/>
  <c r="IK243" i="4"/>
  <c r="IJ243" i="4"/>
  <c r="II243" i="4"/>
  <c r="IH243" i="4"/>
  <c r="IG243" i="4"/>
  <c r="IF243" i="4"/>
  <c r="IE243" i="4"/>
  <c r="ID243" i="4"/>
  <c r="IC243" i="4"/>
  <c r="IB243" i="4"/>
  <c r="IA243" i="4"/>
  <c r="HZ243" i="4"/>
  <c r="HY243" i="4"/>
  <c r="HX243" i="4"/>
  <c r="HW243" i="4"/>
  <c r="HV243" i="4"/>
  <c r="HU243" i="4"/>
  <c r="HT243" i="4"/>
  <c r="HS243" i="4"/>
  <c r="HR243" i="4"/>
  <c r="HQ243" i="4"/>
  <c r="HP243" i="4"/>
  <c r="HO243" i="4"/>
  <c r="HN243" i="4"/>
  <c r="HM243" i="4"/>
  <c r="HL243" i="4"/>
  <c r="HK243" i="4"/>
  <c r="HJ243" i="4"/>
  <c r="HI243" i="4"/>
  <c r="HH243" i="4"/>
  <c r="HG243" i="4"/>
  <c r="HF243" i="4"/>
  <c r="HE243" i="4"/>
  <c r="HD243" i="4"/>
  <c r="HC243" i="4"/>
  <c r="HB243" i="4"/>
  <c r="HA243" i="4"/>
  <c r="GZ243" i="4"/>
  <c r="GY243" i="4"/>
  <c r="GX243" i="4"/>
  <c r="GW243" i="4"/>
  <c r="GV243" i="4"/>
  <c r="GU243" i="4"/>
  <c r="BJ243" i="4"/>
  <c r="JF242" i="4"/>
  <c r="JE242" i="4"/>
  <c r="JD242" i="4"/>
  <c r="JC242" i="4"/>
  <c r="JB242" i="4"/>
  <c r="JA242" i="4"/>
  <c r="IZ242" i="4"/>
  <c r="IY242" i="4"/>
  <c r="IX242" i="4"/>
  <c r="IW242" i="4"/>
  <c r="IV242" i="4"/>
  <c r="IU242" i="4"/>
  <c r="IT242" i="4"/>
  <c r="IS242" i="4"/>
  <c r="IR242" i="4"/>
  <c r="IQ242" i="4"/>
  <c r="IP242" i="4"/>
  <c r="IO242" i="4"/>
  <c r="IN242" i="4"/>
  <c r="IM242" i="4"/>
  <c r="IL242" i="4"/>
  <c r="IK242" i="4"/>
  <c r="IJ242" i="4"/>
  <c r="II242" i="4"/>
  <c r="IH242" i="4"/>
  <c r="IG242" i="4"/>
  <c r="IF242" i="4"/>
  <c r="IE242" i="4"/>
  <c r="ID242" i="4"/>
  <c r="IC242" i="4"/>
  <c r="IB242" i="4"/>
  <c r="IA242" i="4"/>
  <c r="HZ242" i="4"/>
  <c r="HY242" i="4"/>
  <c r="HX242" i="4"/>
  <c r="HW242" i="4"/>
  <c r="HV242" i="4"/>
  <c r="HU242" i="4"/>
  <c r="HT242" i="4"/>
  <c r="HS242" i="4"/>
  <c r="HR242" i="4"/>
  <c r="HQ242" i="4"/>
  <c r="HP242" i="4"/>
  <c r="HO242" i="4"/>
  <c r="HN242" i="4"/>
  <c r="HM242" i="4"/>
  <c r="HL242" i="4"/>
  <c r="HK242" i="4"/>
  <c r="HJ242" i="4"/>
  <c r="HI242" i="4"/>
  <c r="HH242" i="4"/>
  <c r="HG242" i="4"/>
  <c r="HF242" i="4"/>
  <c r="HE242" i="4"/>
  <c r="HD242" i="4"/>
  <c r="HC242" i="4"/>
  <c r="HB242" i="4"/>
  <c r="HA242" i="4"/>
  <c r="GZ242" i="4"/>
  <c r="GY242" i="4"/>
  <c r="GX242" i="4"/>
  <c r="GW242" i="4"/>
  <c r="GV242" i="4"/>
  <c r="GU242" i="4"/>
  <c r="GT242" i="4"/>
  <c r="GS242" i="4"/>
  <c r="GR242" i="4"/>
  <c r="GQ242" i="4"/>
  <c r="GP242" i="4"/>
  <c r="GO242" i="4"/>
  <c r="GN242" i="4"/>
  <c r="GM242" i="4"/>
  <c r="GL242" i="4"/>
  <c r="GK242" i="4"/>
  <c r="GJ242" i="4"/>
  <c r="GI242" i="4"/>
  <c r="GH242" i="4"/>
  <c r="GG242" i="4"/>
  <c r="GF242" i="4"/>
  <c r="GE242" i="4"/>
  <c r="GD242" i="4"/>
  <c r="GC242" i="4"/>
  <c r="GB242" i="4"/>
  <c r="GA242" i="4"/>
  <c r="FZ242" i="4"/>
  <c r="FY242" i="4"/>
  <c r="FX242" i="4"/>
  <c r="FW242" i="4"/>
  <c r="FV242" i="4"/>
  <c r="FU242" i="4"/>
  <c r="FT242" i="4"/>
  <c r="FS242" i="4"/>
  <c r="FR242" i="4"/>
  <c r="FQ242" i="4"/>
  <c r="FP242" i="4"/>
  <c r="FO242" i="4"/>
  <c r="FN242" i="4"/>
  <c r="FM242" i="4"/>
  <c r="FL242" i="4"/>
  <c r="FK242" i="4"/>
  <c r="FJ242" i="4"/>
  <c r="FI242" i="4"/>
  <c r="FH242" i="4"/>
  <c r="FG242" i="4"/>
  <c r="FF242" i="4"/>
  <c r="FE242" i="4"/>
  <c r="FD242" i="4"/>
  <c r="FC242" i="4"/>
  <c r="FB242" i="4"/>
  <c r="FA242" i="4"/>
  <c r="EZ242" i="4"/>
  <c r="EY242" i="4"/>
  <c r="EX242" i="4"/>
  <c r="EW242" i="4"/>
  <c r="EV242" i="4"/>
  <c r="EU242" i="4"/>
  <c r="ET242" i="4"/>
  <c r="ES242" i="4"/>
  <c r="ER242" i="4"/>
  <c r="EQ242" i="4"/>
  <c r="EP242" i="4"/>
  <c r="EO242" i="4"/>
  <c r="EN242" i="4"/>
  <c r="EM242" i="4"/>
  <c r="EL242" i="4"/>
  <c r="EK242" i="4"/>
  <c r="EJ242" i="4"/>
  <c r="EI242" i="4"/>
  <c r="EH242" i="4"/>
  <c r="EG242" i="4"/>
  <c r="EF242" i="4"/>
  <c r="EE242" i="4"/>
  <c r="ED242" i="4"/>
  <c r="EC242" i="4"/>
  <c r="EB242" i="4"/>
  <c r="EA242" i="4"/>
  <c r="DZ242" i="4"/>
  <c r="DY242" i="4"/>
  <c r="DX242" i="4"/>
  <c r="DW242" i="4"/>
  <c r="DV242" i="4"/>
  <c r="DU242" i="4"/>
  <c r="DT242" i="4"/>
  <c r="DS242" i="4"/>
  <c r="DR242" i="4"/>
  <c r="DQ242" i="4"/>
  <c r="DP242" i="4"/>
  <c r="DO242" i="4"/>
  <c r="DN242" i="4"/>
  <c r="DM242" i="4"/>
  <c r="DL242" i="4"/>
  <c r="DK242" i="4"/>
  <c r="DJ242" i="4"/>
  <c r="DI242" i="4"/>
  <c r="DH242" i="4"/>
  <c r="DG242" i="4"/>
  <c r="DF242" i="4"/>
  <c r="DE242" i="4"/>
  <c r="DD242" i="4"/>
  <c r="DC242" i="4"/>
  <c r="DB242" i="4"/>
  <c r="DA242" i="4"/>
  <c r="CZ242" i="4"/>
  <c r="CY242" i="4"/>
  <c r="CX242" i="4"/>
  <c r="CW242" i="4"/>
  <c r="CV242" i="4"/>
  <c r="CU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C242" i="4"/>
  <c r="CB242" i="4"/>
  <c r="CA242" i="4"/>
  <c r="BZ242" i="4"/>
  <c r="BY242" i="4"/>
  <c r="BX242" i="4"/>
  <c r="BW242" i="4"/>
  <c r="BV242" i="4"/>
  <c r="BU242" i="4"/>
  <c r="BT242" i="4"/>
  <c r="BS242" i="4"/>
  <c r="BR242" i="4"/>
  <c r="BQ242" i="4"/>
  <c r="BP242" i="4"/>
  <c r="BO242" i="4"/>
  <c r="BN242" i="4"/>
  <c r="BM242" i="4"/>
  <c r="BL242" i="4"/>
  <c r="BK242" i="4"/>
  <c r="BJ242" i="4"/>
  <c r="BI242" i="4"/>
  <c r="BH242" i="4"/>
  <c r="BG242" i="4"/>
  <c r="BF242" i="4"/>
  <c r="BE242" i="4"/>
  <c r="BD242" i="4"/>
  <c r="BC242" i="4"/>
  <c r="BB242" i="4"/>
  <c r="BA242" i="4"/>
  <c r="AZ242" i="4"/>
  <c r="AY242" i="4"/>
  <c r="AX242" i="4"/>
  <c r="AW242" i="4"/>
  <c r="AV242" i="4"/>
  <c r="AU242" i="4"/>
  <c r="AT242" i="4"/>
  <c r="AS242" i="4"/>
  <c r="AR242" i="4"/>
  <c r="AQ242" i="4"/>
  <c r="AP242" i="4"/>
  <c r="AO242" i="4"/>
  <c r="AN242" i="4"/>
  <c r="AM242" i="4"/>
  <c r="AL242" i="4"/>
  <c r="AK242" i="4"/>
  <c r="AJ242" i="4"/>
  <c r="AI242" i="4"/>
  <c r="AH242" i="4"/>
  <c r="AG242" i="4"/>
  <c r="AF242" i="4"/>
  <c r="AE242" i="4"/>
  <c r="AD242" i="4"/>
  <c r="AC242" i="4"/>
  <c r="AB242" i="4"/>
  <c r="AA242" i="4"/>
  <c r="Z242" i="4"/>
  <c r="Y242" i="4"/>
  <c r="X242" i="4"/>
  <c r="W242" i="4"/>
  <c r="V242" i="4"/>
  <c r="U242" i="4"/>
  <c r="T242" i="4"/>
  <c r="S242" i="4"/>
  <c r="R242" i="4"/>
  <c r="Q242" i="4"/>
  <c r="P242" i="4"/>
  <c r="O242" i="4"/>
  <c r="N242" i="4"/>
  <c r="M242" i="4"/>
  <c r="L242" i="4"/>
  <c r="K242" i="4"/>
  <c r="J242" i="4"/>
  <c r="I242" i="4"/>
  <c r="H242" i="4"/>
  <c r="G242" i="4"/>
  <c r="F242" i="4"/>
  <c r="E242" i="4"/>
  <c r="D242" i="4"/>
  <c r="C242" i="4"/>
  <c r="B242" i="4"/>
  <c r="JF241" i="4"/>
  <c r="JE241" i="4"/>
  <c r="JD241" i="4"/>
  <c r="JC241" i="4"/>
  <c r="JB241" i="4"/>
  <c r="JA241" i="4"/>
  <c r="IZ241" i="4"/>
  <c r="IY241" i="4"/>
  <c r="IX241" i="4"/>
  <c r="IW241" i="4"/>
  <c r="IV241" i="4"/>
  <c r="IU241" i="4"/>
  <c r="IT241" i="4"/>
  <c r="IS241" i="4"/>
  <c r="IR241" i="4"/>
  <c r="IQ241" i="4"/>
  <c r="IP241" i="4"/>
  <c r="IO241" i="4"/>
  <c r="IN241" i="4"/>
  <c r="IM241" i="4"/>
  <c r="IL241" i="4"/>
  <c r="IK241" i="4"/>
  <c r="IJ241" i="4"/>
  <c r="II241" i="4"/>
  <c r="IH241" i="4"/>
  <c r="IG241" i="4"/>
  <c r="IF241" i="4"/>
  <c r="IE241" i="4"/>
  <c r="ID241" i="4"/>
  <c r="IC241" i="4"/>
  <c r="IB241" i="4"/>
  <c r="IA241" i="4"/>
  <c r="HZ241" i="4"/>
  <c r="HY241" i="4"/>
  <c r="HX241" i="4"/>
  <c r="HW241" i="4"/>
  <c r="HV241" i="4"/>
  <c r="HU241" i="4"/>
  <c r="HT241" i="4"/>
  <c r="HS241" i="4"/>
  <c r="HR241" i="4"/>
  <c r="HQ241" i="4"/>
  <c r="HP241" i="4"/>
  <c r="HO241" i="4"/>
  <c r="HN241" i="4"/>
  <c r="HM241" i="4"/>
  <c r="HL241" i="4"/>
  <c r="HK241" i="4"/>
  <c r="HJ241" i="4"/>
  <c r="HI241" i="4"/>
  <c r="HH241" i="4"/>
  <c r="HG241" i="4"/>
  <c r="HF241" i="4"/>
  <c r="HE241" i="4"/>
  <c r="HD241" i="4"/>
  <c r="HC241" i="4"/>
  <c r="HB241" i="4"/>
  <c r="HA241" i="4"/>
  <c r="GZ241" i="4"/>
  <c r="GY241" i="4"/>
  <c r="GX241" i="4"/>
  <c r="GW241" i="4"/>
  <c r="GV241" i="4"/>
  <c r="GU241" i="4"/>
  <c r="GT241" i="4"/>
  <c r="GS241" i="4"/>
  <c r="GR241" i="4"/>
  <c r="GQ241" i="4"/>
  <c r="GP241" i="4"/>
  <c r="GO241" i="4"/>
  <c r="GN241" i="4"/>
  <c r="GM241" i="4"/>
  <c r="GL241" i="4"/>
  <c r="GK241" i="4"/>
  <c r="GJ241" i="4"/>
  <c r="GI241" i="4"/>
  <c r="GH241" i="4"/>
  <c r="GG241" i="4"/>
  <c r="GF241" i="4"/>
  <c r="GE241" i="4"/>
  <c r="GD241" i="4"/>
  <c r="GC241" i="4"/>
  <c r="GB241" i="4"/>
  <c r="GA241" i="4"/>
  <c r="FZ241" i="4"/>
  <c r="FY241" i="4"/>
  <c r="FX241" i="4"/>
  <c r="FW241" i="4"/>
  <c r="FV241" i="4"/>
  <c r="FU241" i="4"/>
  <c r="FT241" i="4"/>
  <c r="FS241" i="4"/>
  <c r="FR241" i="4"/>
  <c r="FQ241" i="4"/>
  <c r="FP241" i="4"/>
  <c r="FO241" i="4"/>
  <c r="FN241" i="4"/>
  <c r="FM241" i="4"/>
  <c r="FL241" i="4"/>
  <c r="FK241" i="4"/>
  <c r="FJ241" i="4"/>
  <c r="FI241" i="4"/>
  <c r="FH241" i="4"/>
  <c r="FG241" i="4"/>
  <c r="FF241" i="4"/>
  <c r="FE241" i="4"/>
  <c r="FD241" i="4"/>
  <c r="FC241" i="4"/>
  <c r="FB241" i="4"/>
  <c r="FA241" i="4"/>
  <c r="EZ241" i="4"/>
  <c r="EY241" i="4"/>
  <c r="EX241" i="4"/>
  <c r="EW241" i="4"/>
  <c r="EV241" i="4"/>
  <c r="EU241" i="4"/>
  <c r="ET241" i="4"/>
  <c r="ES241" i="4"/>
  <c r="ER241" i="4"/>
  <c r="EQ241" i="4"/>
  <c r="EP241" i="4"/>
  <c r="EO241" i="4"/>
  <c r="EN241" i="4"/>
  <c r="EM241" i="4"/>
  <c r="EL241" i="4"/>
  <c r="EK241" i="4"/>
  <c r="EJ241" i="4"/>
  <c r="EI241" i="4"/>
  <c r="EH241" i="4"/>
  <c r="EG241" i="4"/>
  <c r="EF241" i="4"/>
  <c r="EE241" i="4"/>
  <c r="ED241" i="4"/>
  <c r="EC241" i="4"/>
  <c r="EB241" i="4"/>
  <c r="EA241" i="4"/>
  <c r="DZ241" i="4"/>
  <c r="DY241" i="4"/>
  <c r="DX241" i="4"/>
  <c r="DW241" i="4"/>
  <c r="DV241" i="4"/>
  <c r="DU241" i="4"/>
  <c r="DT241" i="4"/>
  <c r="DS241" i="4"/>
  <c r="DR241" i="4"/>
  <c r="DQ241" i="4"/>
  <c r="DP241" i="4"/>
  <c r="DO241" i="4"/>
  <c r="DN241" i="4"/>
  <c r="DM241" i="4"/>
  <c r="DL241" i="4"/>
  <c r="DK241" i="4"/>
  <c r="DJ241" i="4"/>
  <c r="DI241" i="4"/>
  <c r="DH241" i="4"/>
  <c r="DG241" i="4"/>
  <c r="DF241" i="4"/>
  <c r="DE241" i="4"/>
  <c r="DD241" i="4"/>
  <c r="DC241" i="4"/>
  <c r="DB241" i="4"/>
  <c r="DA241" i="4"/>
  <c r="CZ241" i="4"/>
  <c r="CY241" i="4"/>
  <c r="CX241" i="4"/>
  <c r="CW241" i="4"/>
  <c r="CV241" i="4"/>
  <c r="CU241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C241" i="4"/>
  <c r="CB241" i="4"/>
  <c r="CA241" i="4"/>
  <c r="BZ241" i="4"/>
  <c r="BY241" i="4"/>
  <c r="BX241" i="4"/>
  <c r="BW241" i="4"/>
  <c r="BV241" i="4"/>
  <c r="BU241" i="4"/>
  <c r="BT241" i="4"/>
  <c r="BS241" i="4"/>
  <c r="BR241" i="4"/>
  <c r="BQ241" i="4"/>
  <c r="BP241" i="4"/>
  <c r="BO241" i="4"/>
  <c r="BN241" i="4"/>
  <c r="BM241" i="4"/>
  <c r="BL241" i="4"/>
  <c r="BK241" i="4"/>
  <c r="BJ241" i="4"/>
  <c r="BI241" i="4"/>
  <c r="BH241" i="4"/>
  <c r="BG241" i="4"/>
  <c r="BF241" i="4"/>
  <c r="BE241" i="4"/>
  <c r="BD241" i="4"/>
  <c r="BC241" i="4"/>
  <c r="BB241" i="4"/>
  <c r="BA241" i="4"/>
  <c r="AZ241" i="4"/>
  <c r="AY241" i="4"/>
  <c r="AX241" i="4"/>
  <c r="AW241" i="4"/>
  <c r="AV241" i="4"/>
  <c r="AU241" i="4"/>
  <c r="AT241" i="4"/>
  <c r="AS241" i="4"/>
  <c r="AR241" i="4"/>
  <c r="AQ241" i="4"/>
  <c r="AP241" i="4"/>
  <c r="AO241" i="4"/>
  <c r="AN241" i="4"/>
  <c r="AM241" i="4"/>
  <c r="AL241" i="4"/>
  <c r="AK241" i="4"/>
  <c r="AJ241" i="4"/>
  <c r="AI241" i="4"/>
  <c r="AH241" i="4"/>
  <c r="AG241" i="4"/>
  <c r="AF241" i="4"/>
  <c r="AE241" i="4"/>
  <c r="AD241" i="4"/>
  <c r="AC241" i="4"/>
  <c r="AB241" i="4"/>
  <c r="AA241" i="4"/>
  <c r="Z241" i="4"/>
  <c r="Y241" i="4"/>
  <c r="X241" i="4"/>
  <c r="W241" i="4"/>
  <c r="V241" i="4"/>
  <c r="U241" i="4"/>
  <c r="T241" i="4"/>
  <c r="S241" i="4"/>
  <c r="R241" i="4"/>
  <c r="Q241" i="4"/>
  <c r="P241" i="4"/>
  <c r="O241" i="4"/>
  <c r="N241" i="4"/>
  <c r="M241" i="4"/>
  <c r="L241" i="4"/>
  <c r="K241" i="4"/>
  <c r="J241" i="4"/>
  <c r="I241" i="4"/>
  <c r="H241" i="4"/>
  <c r="G241" i="4"/>
  <c r="F241" i="4"/>
  <c r="E241" i="4"/>
  <c r="D241" i="4"/>
  <c r="C241" i="4"/>
  <c r="B241" i="4"/>
  <c r="JF240" i="4"/>
  <c r="JE240" i="4"/>
  <c r="JD240" i="4"/>
  <c r="JC240" i="4"/>
  <c r="JB240" i="4"/>
  <c r="JA240" i="4"/>
  <c r="IZ240" i="4"/>
  <c r="IY240" i="4"/>
  <c r="IX240" i="4"/>
  <c r="IW240" i="4"/>
  <c r="IV240" i="4"/>
  <c r="IU240" i="4"/>
  <c r="IT240" i="4"/>
  <c r="IS240" i="4"/>
  <c r="IR240" i="4"/>
  <c r="IQ240" i="4"/>
  <c r="IP240" i="4"/>
  <c r="IO240" i="4"/>
  <c r="IN240" i="4"/>
  <c r="IM240" i="4"/>
  <c r="IL240" i="4"/>
  <c r="IK240" i="4"/>
  <c r="IJ240" i="4"/>
  <c r="II240" i="4"/>
  <c r="IH240" i="4"/>
  <c r="IG240" i="4"/>
  <c r="IF240" i="4"/>
  <c r="IE240" i="4"/>
  <c r="ID240" i="4"/>
  <c r="IC240" i="4"/>
  <c r="IB240" i="4"/>
  <c r="IA240" i="4"/>
  <c r="HZ240" i="4"/>
  <c r="HY240" i="4"/>
  <c r="HX240" i="4"/>
  <c r="HW240" i="4"/>
  <c r="HV240" i="4"/>
  <c r="HU240" i="4"/>
  <c r="HT240" i="4"/>
  <c r="HS240" i="4"/>
  <c r="HR240" i="4"/>
  <c r="HQ240" i="4"/>
  <c r="HP240" i="4"/>
  <c r="HO240" i="4"/>
  <c r="HN240" i="4"/>
  <c r="HM240" i="4"/>
  <c r="HL240" i="4"/>
  <c r="HK240" i="4"/>
  <c r="HJ240" i="4"/>
  <c r="HI240" i="4"/>
  <c r="HH240" i="4"/>
  <c r="HG240" i="4"/>
  <c r="HF240" i="4"/>
  <c r="HE240" i="4"/>
  <c r="HD240" i="4"/>
  <c r="HC240" i="4"/>
  <c r="HB240" i="4"/>
  <c r="HA240" i="4"/>
  <c r="GZ240" i="4"/>
  <c r="GY240" i="4"/>
  <c r="GX240" i="4"/>
  <c r="GW240" i="4"/>
  <c r="GV240" i="4"/>
  <c r="GU240" i="4"/>
  <c r="GT240" i="4"/>
  <c r="GS240" i="4"/>
  <c r="GR240" i="4"/>
  <c r="GQ240" i="4"/>
  <c r="GP240" i="4"/>
  <c r="GO240" i="4"/>
  <c r="GN240" i="4"/>
  <c r="GM240" i="4"/>
  <c r="GL240" i="4"/>
  <c r="GK240" i="4"/>
  <c r="GJ240" i="4"/>
  <c r="GI240" i="4"/>
  <c r="GH240" i="4"/>
  <c r="GG240" i="4"/>
  <c r="GF240" i="4"/>
  <c r="GE240" i="4"/>
  <c r="GD240" i="4"/>
  <c r="GC240" i="4"/>
  <c r="GB240" i="4"/>
  <c r="GA240" i="4"/>
  <c r="FZ240" i="4"/>
  <c r="FY240" i="4"/>
  <c r="FX240" i="4"/>
  <c r="FW240" i="4"/>
  <c r="FV240" i="4"/>
  <c r="FU240" i="4"/>
  <c r="FT240" i="4"/>
  <c r="FS240" i="4"/>
  <c r="FR240" i="4"/>
  <c r="FQ240" i="4"/>
  <c r="FP240" i="4"/>
  <c r="FO240" i="4"/>
  <c r="FN240" i="4"/>
  <c r="FM240" i="4"/>
  <c r="FL240" i="4"/>
  <c r="FK240" i="4"/>
  <c r="FJ240" i="4"/>
  <c r="FI240" i="4"/>
  <c r="FH240" i="4"/>
  <c r="FG240" i="4"/>
  <c r="FF240" i="4"/>
  <c r="FE240" i="4"/>
  <c r="FD240" i="4"/>
  <c r="FC240" i="4"/>
  <c r="FB240" i="4"/>
  <c r="FA240" i="4"/>
  <c r="EZ240" i="4"/>
  <c r="EY240" i="4"/>
  <c r="EX240" i="4"/>
  <c r="EW240" i="4"/>
  <c r="EV240" i="4"/>
  <c r="EU240" i="4"/>
  <c r="ET240" i="4"/>
  <c r="ES240" i="4"/>
  <c r="ER240" i="4"/>
  <c r="EQ240" i="4"/>
  <c r="EP240" i="4"/>
  <c r="EO240" i="4"/>
  <c r="EN240" i="4"/>
  <c r="EM240" i="4"/>
  <c r="EL240" i="4"/>
  <c r="EK240" i="4"/>
  <c r="EJ240" i="4"/>
  <c r="EI240" i="4"/>
  <c r="EH240" i="4"/>
  <c r="EG240" i="4"/>
  <c r="EF240" i="4"/>
  <c r="EE240" i="4"/>
  <c r="ED240" i="4"/>
  <c r="EC240" i="4"/>
  <c r="EB240" i="4"/>
  <c r="EA240" i="4"/>
  <c r="DZ240" i="4"/>
  <c r="DY240" i="4"/>
  <c r="DX240" i="4"/>
  <c r="DW240" i="4"/>
  <c r="DV240" i="4"/>
  <c r="DU240" i="4"/>
  <c r="DT240" i="4"/>
  <c r="DS240" i="4"/>
  <c r="DR240" i="4"/>
  <c r="DQ240" i="4"/>
  <c r="DP240" i="4"/>
  <c r="DO240" i="4"/>
  <c r="DN240" i="4"/>
  <c r="DM240" i="4"/>
  <c r="DL240" i="4"/>
  <c r="DK240" i="4"/>
  <c r="DJ240" i="4"/>
  <c r="DI240" i="4"/>
  <c r="DH240" i="4"/>
  <c r="DG240" i="4"/>
  <c r="DF240" i="4"/>
  <c r="DE240" i="4"/>
  <c r="DD240" i="4"/>
  <c r="DC240" i="4"/>
  <c r="DB240" i="4"/>
  <c r="DA240" i="4"/>
  <c r="CZ240" i="4"/>
  <c r="CY240" i="4"/>
  <c r="CX240" i="4"/>
  <c r="CW240" i="4"/>
  <c r="CV240" i="4"/>
  <c r="CU240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C240" i="4"/>
  <c r="CB240" i="4"/>
  <c r="CA240" i="4"/>
  <c r="BZ240" i="4"/>
  <c r="BY240" i="4"/>
  <c r="BX240" i="4"/>
  <c r="BW240" i="4"/>
  <c r="BV240" i="4"/>
  <c r="BU240" i="4"/>
  <c r="BT240" i="4"/>
  <c r="BS240" i="4"/>
  <c r="BR240" i="4"/>
  <c r="BQ240" i="4"/>
  <c r="BP240" i="4"/>
  <c r="BO240" i="4"/>
  <c r="BN240" i="4"/>
  <c r="BM240" i="4"/>
  <c r="BL240" i="4"/>
  <c r="BK240" i="4"/>
  <c r="BJ240" i="4"/>
  <c r="BI240" i="4"/>
  <c r="BH240" i="4"/>
  <c r="BG240" i="4"/>
  <c r="BF240" i="4"/>
  <c r="BE240" i="4"/>
  <c r="BD240" i="4"/>
  <c r="BC240" i="4"/>
  <c r="BB240" i="4"/>
  <c r="BA240" i="4"/>
  <c r="AZ240" i="4"/>
  <c r="AY240" i="4"/>
  <c r="AX240" i="4"/>
  <c r="AW240" i="4"/>
  <c r="AV240" i="4"/>
  <c r="AU240" i="4"/>
  <c r="AT240" i="4"/>
  <c r="AS240" i="4"/>
  <c r="AR240" i="4"/>
  <c r="AQ240" i="4"/>
  <c r="AP240" i="4"/>
  <c r="AO240" i="4"/>
  <c r="AN240" i="4"/>
  <c r="AM240" i="4"/>
  <c r="AL240" i="4"/>
  <c r="AK240" i="4"/>
  <c r="AJ240" i="4"/>
  <c r="AI240" i="4"/>
  <c r="AH240" i="4"/>
  <c r="AG240" i="4"/>
  <c r="AF240" i="4"/>
  <c r="AE240" i="4"/>
  <c r="AD240" i="4"/>
  <c r="AC240" i="4"/>
  <c r="AB240" i="4"/>
  <c r="AA240" i="4"/>
  <c r="Z240" i="4"/>
  <c r="Y240" i="4"/>
  <c r="X240" i="4"/>
  <c r="W240" i="4"/>
  <c r="V240" i="4"/>
  <c r="U240" i="4"/>
  <c r="T240" i="4"/>
  <c r="S240" i="4"/>
  <c r="R240" i="4"/>
  <c r="Q240" i="4"/>
  <c r="P240" i="4"/>
  <c r="O240" i="4"/>
  <c r="N240" i="4"/>
  <c r="M240" i="4"/>
  <c r="L240" i="4"/>
  <c r="K240" i="4"/>
  <c r="J240" i="4"/>
  <c r="I240" i="4"/>
  <c r="H240" i="4"/>
  <c r="G240" i="4"/>
  <c r="F240" i="4"/>
  <c r="E240" i="4"/>
  <c r="D240" i="4"/>
  <c r="C240" i="4"/>
  <c r="B240" i="4"/>
  <c r="JF239" i="4"/>
  <c r="JE239" i="4"/>
  <c r="JD239" i="4"/>
  <c r="JC239" i="4"/>
  <c r="JB239" i="4"/>
  <c r="JA239" i="4"/>
  <c r="IZ239" i="4"/>
  <c r="IY239" i="4"/>
  <c r="IX239" i="4"/>
  <c r="IW239" i="4"/>
  <c r="IV239" i="4"/>
  <c r="IU239" i="4"/>
  <c r="IT239" i="4"/>
  <c r="IS239" i="4"/>
  <c r="IR239" i="4"/>
  <c r="IQ239" i="4"/>
  <c r="IP239" i="4"/>
  <c r="IO239" i="4"/>
  <c r="IN239" i="4"/>
  <c r="IM239" i="4"/>
  <c r="IL239" i="4"/>
  <c r="IK239" i="4"/>
  <c r="IJ239" i="4"/>
  <c r="II239" i="4"/>
  <c r="IH239" i="4"/>
  <c r="IG239" i="4"/>
  <c r="IF239" i="4"/>
  <c r="IE239" i="4"/>
  <c r="ID239" i="4"/>
  <c r="IC239" i="4"/>
  <c r="IB239" i="4"/>
  <c r="IA239" i="4"/>
  <c r="HZ239" i="4"/>
  <c r="HY239" i="4"/>
  <c r="HX239" i="4"/>
  <c r="HW239" i="4"/>
  <c r="HV239" i="4"/>
  <c r="HU239" i="4"/>
  <c r="HT239" i="4"/>
  <c r="HS239" i="4"/>
  <c r="HR239" i="4"/>
  <c r="HQ239" i="4"/>
  <c r="HP239" i="4"/>
  <c r="HO239" i="4"/>
  <c r="HN239" i="4"/>
  <c r="HM239" i="4"/>
  <c r="HL239" i="4"/>
  <c r="HK239" i="4"/>
  <c r="HJ239" i="4"/>
  <c r="HI239" i="4"/>
  <c r="HH239" i="4"/>
  <c r="HG239" i="4"/>
  <c r="HF239" i="4"/>
  <c r="HE239" i="4"/>
  <c r="HD239" i="4"/>
  <c r="HC239" i="4"/>
  <c r="HB239" i="4"/>
  <c r="HA239" i="4"/>
  <c r="GZ239" i="4"/>
  <c r="GY239" i="4"/>
  <c r="GX239" i="4"/>
  <c r="GW239" i="4"/>
  <c r="GV239" i="4"/>
  <c r="GU239" i="4"/>
  <c r="GT239" i="4"/>
  <c r="GS239" i="4"/>
  <c r="GR239" i="4"/>
  <c r="GQ239" i="4"/>
  <c r="GP239" i="4"/>
  <c r="GO239" i="4"/>
  <c r="GN239" i="4"/>
  <c r="GM239" i="4"/>
  <c r="GL239" i="4"/>
  <c r="GK239" i="4"/>
  <c r="GJ239" i="4"/>
  <c r="GI239" i="4"/>
  <c r="GH239" i="4"/>
  <c r="GG239" i="4"/>
  <c r="GF239" i="4"/>
  <c r="GE239" i="4"/>
  <c r="GD239" i="4"/>
  <c r="GC239" i="4"/>
  <c r="GB239" i="4"/>
  <c r="GA239" i="4"/>
  <c r="FZ239" i="4"/>
  <c r="FY239" i="4"/>
  <c r="FX239" i="4"/>
  <c r="FW239" i="4"/>
  <c r="FV239" i="4"/>
  <c r="FU239" i="4"/>
  <c r="FT239" i="4"/>
  <c r="FS239" i="4"/>
  <c r="FR239" i="4"/>
  <c r="FQ239" i="4"/>
  <c r="FP239" i="4"/>
  <c r="FO239" i="4"/>
  <c r="FN239" i="4"/>
  <c r="FM239" i="4"/>
  <c r="FL239" i="4"/>
  <c r="FK239" i="4"/>
  <c r="FJ239" i="4"/>
  <c r="FI239" i="4"/>
  <c r="FH239" i="4"/>
  <c r="FG239" i="4"/>
  <c r="FF239" i="4"/>
  <c r="FE239" i="4"/>
  <c r="FD239" i="4"/>
  <c r="FC239" i="4"/>
  <c r="FB239" i="4"/>
  <c r="FA239" i="4"/>
  <c r="EZ239" i="4"/>
  <c r="EY239" i="4"/>
  <c r="EX239" i="4"/>
  <c r="EW239" i="4"/>
  <c r="EV239" i="4"/>
  <c r="EU239" i="4"/>
  <c r="ET239" i="4"/>
  <c r="ES239" i="4"/>
  <c r="ER239" i="4"/>
  <c r="EQ239" i="4"/>
  <c r="EP239" i="4"/>
  <c r="EO239" i="4"/>
  <c r="EN239" i="4"/>
  <c r="EM239" i="4"/>
  <c r="EL239" i="4"/>
  <c r="EK239" i="4"/>
  <c r="EJ239" i="4"/>
  <c r="EI239" i="4"/>
  <c r="EH239" i="4"/>
  <c r="EG239" i="4"/>
  <c r="EF239" i="4"/>
  <c r="EE239" i="4"/>
  <c r="ED239" i="4"/>
  <c r="EC239" i="4"/>
  <c r="EB239" i="4"/>
  <c r="EA239" i="4"/>
  <c r="DZ239" i="4"/>
  <c r="DY239" i="4"/>
  <c r="DX239" i="4"/>
  <c r="DW239" i="4"/>
  <c r="DV239" i="4"/>
  <c r="DU239" i="4"/>
  <c r="DT239" i="4"/>
  <c r="DS239" i="4"/>
  <c r="DR239" i="4"/>
  <c r="DQ239" i="4"/>
  <c r="DP239" i="4"/>
  <c r="DO239" i="4"/>
  <c r="DN239" i="4"/>
  <c r="DM239" i="4"/>
  <c r="DL239" i="4"/>
  <c r="DK239" i="4"/>
  <c r="DJ239" i="4"/>
  <c r="DI239" i="4"/>
  <c r="DH239" i="4"/>
  <c r="DG239" i="4"/>
  <c r="DF239" i="4"/>
  <c r="DE239" i="4"/>
  <c r="DD239" i="4"/>
  <c r="DC239" i="4"/>
  <c r="DB239" i="4"/>
  <c r="DA239" i="4"/>
  <c r="CZ239" i="4"/>
  <c r="CY239" i="4"/>
  <c r="CX239" i="4"/>
  <c r="CW239" i="4"/>
  <c r="CV239" i="4"/>
  <c r="CU239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C239" i="4"/>
  <c r="CB239" i="4"/>
  <c r="CA239" i="4"/>
  <c r="BZ239" i="4"/>
  <c r="BY239" i="4"/>
  <c r="BX239" i="4"/>
  <c r="BW239" i="4"/>
  <c r="BV239" i="4"/>
  <c r="BU239" i="4"/>
  <c r="BT239" i="4"/>
  <c r="BS239" i="4"/>
  <c r="BR239" i="4"/>
  <c r="BQ239" i="4"/>
  <c r="BP239" i="4"/>
  <c r="BO239" i="4"/>
  <c r="BN239" i="4"/>
  <c r="BM239" i="4"/>
  <c r="BL239" i="4"/>
  <c r="BK239" i="4"/>
  <c r="BJ239" i="4"/>
  <c r="BI239" i="4"/>
  <c r="BH239" i="4"/>
  <c r="BG239" i="4"/>
  <c r="BF239" i="4"/>
  <c r="BE239" i="4"/>
  <c r="BD239" i="4"/>
  <c r="BC239" i="4"/>
  <c r="BB239" i="4"/>
  <c r="BA239" i="4"/>
  <c r="AZ239" i="4"/>
  <c r="AY239" i="4"/>
  <c r="AX239" i="4"/>
  <c r="AW239" i="4"/>
  <c r="AV239" i="4"/>
  <c r="AU239" i="4"/>
  <c r="AT239" i="4"/>
  <c r="AS239" i="4"/>
  <c r="AR239" i="4"/>
  <c r="AQ239" i="4"/>
  <c r="AP239" i="4"/>
  <c r="AO239" i="4"/>
  <c r="AN239" i="4"/>
  <c r="AM239" i="4"/>
  <c r="AL239" i="4"/>
  <c r="AK239" i="4"/>
  <c r="AJ239" i="4"/>
  <c r="AI239" i="4"/>
  <c r="AH239" i="4"/>
  <c r="AG239" i="4"/>
  <c r="AF239" i="4"/>
  <c r="AE239" i="4"/>
  <c r="AD239" i="4"/>
  <c r="AC239" i="4"/>
  <c r="AB239" i="4"/>
  <c r="AA239" i="4"/>
  <c r="Z239" i="4"/>
  <c r="Y239" i="4"/>
  <c r="X239" i="4"/>
  <c r="W239" i="4"/>
  <c r="V239" i="4"/>
  <c r="U239" i="4"/>
  <c r="T239" i="4"/>
  <c r="S239" i="4"/>
  <c r="R239" i="4"/>
  <c r="Q239" i="4"/>
  <c r="P239" i="4"/>
  <c r="O239" i="4"/>
  <c r="N239" i="4"/>
  <c r="M239" i="4"/>
  <c r="L239" i="4"/>
  <c r="K239" i="4"/>
  <c r="J239" i="4"/>
  <c r="I239" i="4"/>
  <c r="H239" i="4"/>
  <c r="G239" i="4"/>
  <c r="F239" i="4"/>
  <c r="E239" i="4"/>
  <c r="D239" i="4"/>
  <c r="C239" i="4"/>
  <c r="B239" i="4"/>
  <c r="JF238" i="4"/>
  <c r="JE238" i="4"/>
  <c r="JD238" i="4"/>
  <c r="JC238" i="4"/>
  <c r="JB238" i="4"/>
  <c r="JA238" i="4"/>
  <c r="IZ238" i="4"/>
  <c r="IY238" i="4"/>
  <c r="IX238" i="4"/>
  <c r="IW238" i="4"/>
  <c r="IV238" i="4"/>
  <c r="IU238" i="4"/>
  <c r="IT238" i="4"/>
  <c r="IS238" i="4"/>
  <c r="IR238" i="4"/>
  <c r="IQ238" i="4"/>
  <c r="IP238" i="4"/>
  <c r="IO238" i="4"/>
  <c r="IN238" i="4"/>
  <c r="IM238" i="4"/>
  <c r="IL238" i="4"/>
  <c r="IK238" i="4"/>
  <c r="IJ238" i="4"/>
  <c r="II238" i="4"/>
  <c r="IH238" i="4"/>
  <c r="IG238" i="4"/>
  <c r="IF238" i="4"/>
  <c r="IE238" i="4"/>
  <c r="ID238" i="4"/>
  <c r="IC238" i="4"/>
  <c r="IB238" i="4"/>
  <c r="IA238" i="4"/>
  <c r="HZ238" i="4"/>
  <c r="HY238" i="4"/>
  <c r="HX238" i="4"/>
  <c r="HW238" i="4"/>
  <c r="HV238" i="4"/>
  <c r="HU238" i="4"/>
  <c r="HT238" i="4"/>
  <c r="HS238" i="4"/>
  <c r="HR238" i="4"/>
  <c r="HQ238" i="4"/>
  <c r="HP238" i="4"/>
  <c r="HO238" i="4"/>
  <c r="HN238" i="4"/>
  <c r="HM238" i="4"/>
  <c r="HL238" i="4"/>
  <c r="HK238" i="4"/>
  <c r="HJ238" i="4"/>
  <c r="HI238" i="4"/>
  <c r="HH238" i="4"/>
  <c r="HG238" i="4"/>
  <c r="HF238" i="4"/>
  <c r="HE238" i="4"/>
  <c r="HD238" i="4"/>
  <c r="HC238" i="4"/>
  <c r="HB238" i="4"/>
  <c r="HA238" i="4"/>
  <c r="GZ238" i="4"/>
  <c r="GY238" i="4"/>
  <c r="GX238" i="4"/>
  <c r="GW238" i="4"/>
  <c r="GV238" i="4"/>
  <c r="GU238" i="4"/>
  <c r="GT238" i="4"/>
  <c r="GS238" i="4"/>
  <c r="GR238" i="4"/>
  <c r="GQ238" i="4"/>
  <c r="GP238" i="4"/>
  <c r="GO238" i="4"/>
  <c r="GN238" i="4"/>
  <c r="GM238" i="4"/>
  <c r="GL238" i="4"/>
  <c r="GK238" i="4"/>
  <c r="GJ238" i="4"/>
  <c r="GI238" i="4"/>
  <c r="GH238" i="4"/>
  <c r="GG238" i="4"/>
  <c r="GF238" i="4"/>
  <c r="GE238" i="4"/>
  <c r="GD238" i="4"/>
  <c r="GC238" i="4"/>
  <c r="GB238" i="4"/>
  <c r="GA238" i="4"/>
  <c r="FZ238" i="4"/>
  <c r="FY238" i="4"/>
  <c r="FX238" i="4"/>
  <c r="FW238" i="4"/>
  <c r="FV238" i="4"/>
  <c r="FU238" i="4"/>
  <c r="FT238" i="4"/>
  <c r="FS238" i="4"/>
  <c r="FR238" i="4"/>
  <c r="FQ238" i="4"/>
  <c r="FP238" i="4"/>
  <c r="FO238" i="4"/>
  <c r="FN238" i="4"/>
  <c r="FM238" i="4"/>
  <c r="FL238" i="4"/>
  <c r="FK238" i="4"/>
  <c r="FJ238" i="4"/>
  <c r="FI238" i="4"/>
  <c r="FH238" i="4"/>
  <c r="FG238" i="4"/>
  <c r="FF238" i="4"/>
  <c r="FE238" i="4"/>
  <c r="FD238" i="4"/>
  <c r="FC238" i="4"/>
  <c r="FB238" i="4"/>
  <c r="FA238" i="4"/>
  <c r="EZ238" i="4"/>
  <c r="EY238" i="4"/>
  <c r="EX238" i="4"/>
  <c r="EW238" i="4"/>
  <c r="EV238" i="4"/>
  <c r="EU238" i="4"/>
  <c r="ET238" i="4"/>
  <c r="ES238" i="4"/>
  <c r="ER238" i="4"/>
  <c r="EQ238" i="4"/>
  <c r="EP238" i="4"/>
  <c r="EO238" i="4"/>
  <c r="EN238" i="4"/>
  <c r="EM238" i="4"/>
  <c r="EL238" i="4"/>
  <c r="EK238" i="4"/>
  <c r="EJ238" i="4"/>
  <c r="EI238" i="4"/>
  <c r="EH238" i="4"/>
  <c r="EG238" i="4"/>
  <c r="EF238" i="4"/>
  <c r="EE238" i="4"/>
  <c r="ED238" i="4"/>
  <c r="EC238" i="4"/>
  <c r="EB238" i="4"/>
  <c r="EA238" i="4"/>
  <c r="DZ238" i="4"/>
  <c r="DY238" i="4"/>
  <c r="DX238" i="4"/>
  <c r="DW238" i="4"/>
  <c r="DV238" i="4"/>
  <c r="DU238" i="4"/>
  <c r="DT238" i="4"/>
  <c r="DS238" i="4"/>
  <c r="DR238" i="4"/>
  <c r="DQ238" i="4"/>
  <c r="DP238" i="4"/>
  <c r="DO238" i="4"/>
  <c r="DN238" i="4"/>
  <c r="DM238" i="4"/>
  <c r="DL238" i="4"/>
  <c r="DK238" i="4"/>
  <c r="DJ238" i="4"/>
  <c r="DI238" i="4"/>
  <c r="DH238" i="4"/>
  <c r="DG238" i="4"/>
  <c r="DF238" i="4"/>
  <c r="DE238" i="4"/>
  <c r="DD238" i="4"/>
  <c r="DC238" i="4"/>
  <c r="DB238" i="4"/>
  <c r="DA238" i="4"/>
  <c r="CZ238" i="4"/>
  <c r="CY238" i="4"/>
  <c r="CX238" i="4"/>
  <c r="CW238" i="4"/>
  <c r="CV238" i="4"/>
  <c r="CU238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CC238" i="4"/>
  <c r="CB238" i="4"/>
  <c r="CA238" i="4"/>
  <c r="BZ238" i="4"/>
  <c r="BY238" i="4"/>
  <c r="BX238" i="4"/>
  <c r="BW238" i="4"/>
  <c r="BV238" i="4"/>
  <c r="BU238" i="4"/>
  <c r="BT238" i="4"/>
  <c r="BS238" i="4"/>
  <c r="BR238" i="4"/>
  <c r="BQ238" i="4"/>
  <c r="BP238" i="4"/>
  <c r="BO238" i="4"/>
  <c r="BN238" i="4"/>
  <c r="BM238" i="4"/>
  <c r="BL238" i="4"/>
  <c r="BK238" i="4"/>
  <c r="BJ238" i="4"/>
  <c r="BI238" i="4"/>
  <c r="BH238" i="4"/>
  <c r="BG238" i="4"/>
  <c r="BF238" i="4"/>
  <c r="BE238" i="4"/>
  <c r="BD238" i="4"/>
  <c r="BC238" i="4"/>
  <c r="BB238" i="4"/>
  <c r="BA238" i="4"/>
  <c r="AZ238" i="4"/>
  <c r="AY238" i="4"/>
  <c r="AX238" i="4"/>
  <c r="AW238" i="4"/>
  <c r="AV238" i="4"/>
  <c r="AU238" i="4"/>
  <c r="AT238" i="4"/>
  <c r="AS238" i="4"/>
  <c r="AR238" i="4"/>
  <c r="AQ238" i="4"/>
  <c r="AP238" i="4"/>
  <c r="AO238" i="4"/>
  <c r="AN238" i="4"/>
  <c r="AM238" i="4"/>
  <c r="AL238" i="4"/>
  <c r="AK238" i="4"/>
  <c r="AJ238" i="4"/>
  <c r="AI238" i="4"/>
  <c r="AH238" i="4"/>
  <c r="AG238" i="4"/>
  <c r="AF238" i="4"/>
  <c r="AE238" i="4"/>
  <c r="AD238" i="4"/>
  <c r="AC238" i="4"/>
  <c r="AB238" i="4"/>
  <c r="AA238" i="4"/>
  <c r="Z238" i="4"/>
  <c r="Y238" i="4"/>
  <c r="X238" i="4"/>
  <c r="W238" i="4"/>
  <c r="V238" i="4"/>
  <c r="U238" i="4"/>
  <c r="T238" i="4"/>
  <c r="S238" i="4"/>
  <c r="R238" i="4"/>
  <c r="Q238" i="4"/>
  <c r="P238" i="4"/>
  <c r="O238" i="4"/>
  <c r="N238" i="4"/>
  <c r="M238" i="4"/>
  <c r="L238" i="4"/>
  <c r="K238" i="4"/>
  <c r="J238" i="4"/>
  <c r="I238" i="4"/>
  <c r="H238" i="4"/>
  <c r="G238" i="4"/>
  <c r="F238" i="4"/>
  <c r="E238" i="4"/>
  <c r="D238" i="4"/>
  <c r="C238" i="4"/>
  <c r="B238" i="4"/>
  <c r="JF237" i="4"/>
  <c r="JE237" i="4"/>
  <c r="JD237" i="4"/>
  <c r="JC237" i="4"/>
  <c r="JB237" i="4"/>
  <c r="JA237" i="4"/>
  <c r="IZ237" i="4"/>
  <c r="IY237" i="4"/>
  <c r="IX237" i="4"/>
  <c r="IW237" i="4"/>
  <c r="IV237" i="4"/>
  <c r="IU237" i="4"/>
  <c r="IT237" i="4"/>
  <c r="IS237" i="4"/>
  <c r="IR237" i="4"/>
  <c r="IQ237" i="4"/>
  <c r="IP237" i="4"/>
  <c r="IO237" i="4"/>
  <c r="IN237" i="4"/>
  <c r="IM237" i="4"/>
  <c r="IL237" i="4"/>
  <c r="IK237" i="4"/>
  <c r="IJ237" i="4"/>
  <c r="II237" i="4"/>
  <c r="IH237" i="4"/>
  <c r="IG237" i="4"/>
  <c r="IF237" i="4"/>
  <c r="IE237" i="4"/>
  <c r="ID237" i="4"/>
  <c r="IC237" i="4"/>
  <c r="IB237" i="4"/>
  <c r="IA237" i="4"/>
  <c r="HZ237" i="4"/>
  <c r="HY237" i="4"/>
  <c r="HX237" i="4"/>
  <c r="HW237" i="4"/>
  <c r="HV237" i="4"/>
  <c r="HU237" i="4"/>
  <c r="HT237" i="4"/>
  <c r="HS237" i="4"/>
  <c r="HR237" i="4"/>
  <c r="HQ237" i="4"/>
  <c r="HP237" i="4"/>
  <c r="HO237" i="4"/>
  <c r="HN237" i="4"/>
  <c r="HM237" i="4"/>
  <c r="HL237" i="4"/>
  <c r="HK237" i="4"/>
  <c r="HJ237" i="4"/>
  <c r="HI237" i="4"/>
  <c r="HH237" i="4"/>
  <c r="HG237" i="4"/>
  <c r="HF237" i="4"/>
  <c r="HE237" i="4"/>
  <c r="HD237" i="4"/>
  <c r="HC237" i="4"/>
  <c r="HB237" i="4"/>
  <c r="HA237" i="4"/>
  <c r="GZ237" i="4"/>
  <c r="GY237" i="4"/>
  <c r="GX237" i="4"/>
  <c r="GW237" i="4"/>
  <c r="GV237" i="4"/>
  <c r="GU237" i="4"/>
  <c r="GT237" i="4"/>
  <c r="GS237" i="4"/>
  <c r="GR237" i="4"/>
  <c r="GQ237" i="4"/>
  <c r="GP237" i="4"/>
  <c r="GO237" i="4"/>
  <c r="GN237" i="4"/>
  <c r="GM237" i="4"/>
  <c r="GL237" i="4"/>
  <c r="GK237" i="4"/>
  <c r="GJ237" i="4"/>
  <c r="GI237" i="4"/>
  <c r="GH237" i="4"/>
  <c r="GG237" i="4"/>
  <c r="GF237" i="4"/>
  <c r="GE237" i="4"/>
  <c r="GD237" i="4"/>
  <c r="GC237" i="4"/>
  <c r="GB237" i="4"/>
  <c r="GA237" i="4"/>
  <c r="FZ237" i="4"/>
  <c r="FY237" i="4"/>
  <c r="FX237" i="4"/>
  <c r="FW237" i="4"/>
  <c r="FV237" i="4"/>
  <c r="FU237" i="4"/>
  <c r="FT237" i="4"/>
  <c r="FS237" i="4"/>
  <c r="FR237" i="4"/>
  <c r="FQ237" i="4"/>
  <c r="FP237" i="4"/>
  <c r="FO237" i="4"/>
  <c r="FN237" i="4"/>
  <c r="FM237" i="4"/>
  <c r="FL237" i="4"/>
  <c r="FK237" i="4"/>
  <c r="FJ237" i="4"/>
  <c r="FI237" i="4"/>
  <c r="FH237" i="4"/>
  <c r="FG237" i="4"/>
  <c r="FF237" i="4"/>
  <c r="FE237" i="4"/>
  <c r="FD237" i="4"/>
  <c r="FC237" i="4"/>
  <c r="FB237" i="4"/>
  <c r="FA237" i="4"/>
  <c r="EZ237" i="4"/>
  <c r="EY237" i="4"/>
  <c r="EX237" i="4"/>
  <c r="EW237" i="4"/>
  <c r="EV237" i="4"/>
  <c r="EU237" i="4"/>
  <c r="ET237" i="4"/>
  <c r="ES237" i="4"/>
  <c r="ER237" i="4"/>
  <c r="EQ237" i="4"/>
  <c r="EP237" i="4"/>
  <c r="EO237" i="4"/>
  <c r="EN237" i="4"/>
  <c r="EM237" i="4"/>
  <c r="EL237" i="4"/>
  <c r="EK237" i="4"/>
  <c r="EJ237" i="4"/>
  <c r="EI237" i="4"/>
  <c r="EH237" i="4"/>
  <c r="EG237" i="4"/>
  <c r="EF237" i="4"/>
  <c r="EE237" i="4"/>
  <c r="ED237" i="4"/>
  <c r="EC237" i="4"/>
  <c r="EB237" i="4"/>
  <c r="EA237" i="4"/>
  <c r="DZ237" i="4"/>
  <c r="DY237" i="4"/>
  <c r="DX237" i="4"/>
  <c r="DW237" i="4"/>
  <c r="DV237" i="4"/>
  <c r="DU237" i="4"/>
  <c r="DT237" i="4"/>
  <c r="DS237" i="4"/>
  <c r="DR237" i="4"/>
  <c r="DQ237" i="4"/>
  <c r="DP237" i="4"/>
  <c r="DO237" i="4"/>
  <c r="DN237" i="4"/>
  <c r="DM237" i="4"/>
  <c r="DL237" i="4"/>
  <c r="DK237" i="4"/>
  <c r="DJ237" i="4"/>
  <c r="DI237" i="4"/>
  <c r="DH237" i="4"/>
  <c r="DG237" i="4"/>
  <c r="DF237" i="4"/>
  <c r="DE237" i="4"/>
  <c r="DD237" i="4"/>
  <c r="DC237" i="4"/>
  <c r="DB237" i="4"/>
  <c r="DA237" i="4"/>
  <c r="CZ237" i="4"/>
  <c r="CY237" i="4"/>
  <c r="CX237" i="4"/>
  <c r="CW237" i="4"/>
  <c r="CV237" i="4"/>
  <c r="CU237" i="4"/>
  <c r="CT237" i="4"/>
  <c r="CS237" i="4"/>
  <c r="CR237" i="4"/>
  <c r="CQ237" i="4"/>
  <c r="CP237" i="4"/>
  <c r="CO237" i="4"/>
  <c r="CN237" i="4"/>
  <c r="CM237" i="4"/>
  <c r="CL237" i="4"/>
  <c r="CK237" i="4"/>
  <c r="CJ237" i="4"/>
  <c r="CI237" i="4"/>
  <c r="CH237" i="4"/>
  <c r="CG237" i="4"/>
  <c r="CF237" i="4"/>
  <c r="CE237" i="4"/>
  <c r="CD237" i="4"/>
  <c r="CC237" i="4"/>
  <c r="CB237" i="4"/>
  <c r="CA237" i="4"/>
  <c r="BZ237" i="4"/>
  <c r="BY237" i="4"/>
  <c r="BX237" i="4"/>
  <c r="BW237" i="4"/>
  <c r="BV237" i="4"/>
  <c r="BU237" i="4"/>
  <c r="BT237" i="4"/>
  <c r="BS237" i="4"/>
  <c r="BR237" i="4"/>
  <c r="BQ237" i="4"/>
  <c r="BP237" i="4"/>
  <c r="BO237" i="4"/>
  <c r="BN237" i="4"/>
  <c r="BM237" i="4"/>
  <c r="BL237" i="4"/>
  <c r="BK237" i="4"/>
  <c r="BJ237" i="4"/>
  <c r="BI237" i="4"/>
  <c r="BH237" i="4"/>
  <c r="BG237" i="4"/>
  <c r="BF237" i="4"/>
  <c r="BE237" i="4"/>
  <c r="BD237" i="4"/>
  <c r="BC237" i="4"/>
  <c r="BB237" i="4"/>
  <c r="BA237" i="4"/>
  <c r="AZ237" i="4"/>
  <c r="AY237" i="4"/>
  <c r="AX237" i="4"/>
  <c r="AW237" i="4"/>
  <c r="AV237" i="4"/>
  <c r="AU237" i="4"/>
  <c r="AT237" i="4"/>
  <c r="AS237" i="4"/>
  <c r="AR237" i="4"/>
  <c r="AQ237" i="4"/>
  <c r="AP237" i="4"/>
  <c r="AO237" i="4"/>
  <c r="AN237" i="4"/>
  <c r="AM237" i="4"/>
  <c r="AL237" i="4"/>
  <c r="AK237" i="4"/>
  <c r="AJ237" i="4"/>
  <c r="AI237" i="4"/>
  <c r="AH237" i="4"/>
  <c r="AG237" i="4"/>
  <c r="AF237" i="4"/>
  <c r="AE237" i="4"/>
  <c r="AD237" i="4"/>
  <c r="AC237" i="4"/>
  <c r="AB237" i="4"/>
  <c r="AA237" i="4"/>
  <c r="Z237" i="4"/>
  <c r="Y237" i="4"/>
  <c r="X237" i="4"/>
  <c r="W237" i="4"/>
  <c r="V237" i="4"/>
  <c r="U237" i="4"/>
  <c r="T237" i="4"/>
  <c r="S237" i="4"/>
  <c r="R237" i="4"/>
  <c r="Q237" i="4"/>
  <c r="P237" i="4"/>
  <c r="O237" i="4"/>
  <c r="N237" i="4"/>
  <c r="M237" i="4"/>
  <c r="L237" i="4"/>
  <c r="K237" i="4"/>
  <c r="J237" i="4"/>
  <c r="I237" i="4"/>
  <c r="H237" i="4"/>
  <c r="G237" i="4"/>
  <c r="F237" i="4"/>
  <c r="E237" i="4"/>
  <c r="D237" i="4"/>
  <c r="C237" i="4"/>
  <c r="B237" i="4"/>
  <c r="JF236" i="4"/>
  <c r="JE236" i="4"/>
  <c r="JD236" i="4"/>
  <c r="JC236" i="4"/>
  <c r="JB236" i="4"/>
  <c r="JA236" i="4"/>
  <c r="IZ236" i="4"/>
  <c r="IY236" i="4"/>
  <c r="IX236" i="4"/>
  <c r="IW236" i="4"/>
  <c r="IV236" i="4"/>
  <c r="IU236" i="4"/>
  <c r="IT236" i="4"/>
  <c r="IS236" i="4"/>
  <c r="IR236" i="4"/>
  <c r="IQ236" i="4"/>
  <c r="IP236" i="4"/>
  <c r="IO236" i="4"/>
  <c r="IN236" i="4"/>
  <c r="IM236" i="4"/>
  <c r="IL236" i="4"/>
  <c r="IK236" i="4"/>
  <c r="IJ236" i="4"/>
  <c r="II236" i="4"/>
  <c r="IH236" i="4"/>
  <c r="IG236" i="4"/>
  <c r="IF236" i="4"/>
  <c r="IE236" i="4"/>
  <c r="ID236" i="4"/>
  <c r="IC236" i="4"/>
  <c r="IB236" i="4"/>
  <c r="IA236" i="4"/>
  <c r="HZ236" i="4"/>
  <c r="HY236" i="4"/>
  <c r="HX236" i="4"/>
  <c r="HW236" i="4"/>
  <c r="HV236" i="4"/>
  <c r="HU236" i="4"/>
  <c r="HT236" i="4"/>
  <c r="HS236" i="4"/>
  <c r="HR236" i="4"/>
  <c r="HQ236" i="4"/>
  <c r="HP236" i="4"/>
  <c r="HO236" i="4"/>
  <c r="HN236" i="4"/>
  <c r="HM236" i="4"/>
  <c r="HL236" i="4"/>
  <c r="HK236" i="4"/>
  <c r="HJ236" i="4"/>
  <c r="HI236" i="4"/>
  <c r="HH236" i="4"/>
  <c r="HG236" i="4"/>
  <c r="HF236" i="4"/>
  <c r="HE236" i="4"/>
  <c r="HD236" i="4"/>
  <c r="HC236" i="4"/>
  <c r="HB236" i="4"/>
  <c r="HA236" i="4"/>
  <c r="GZ236" i="4"/>
  <c r="GY236" i="4"/>
  <c r="GX236" i="4"/>
  <c r="GW236" i="4"/>
  <c r="GV236" i="4"/>
  <c r="GU236" i="4"/>
  <c r="GT236" i="4"/>
  <c r="GS236" i="4"/>
  <c r="GR236" i="4"/>
  <c r="GQ236" i="4"/>
  <c r="GP236" i="4"/>
  <c r="GO236" i="4"/>
  <c r="GN236" i="4"/>
  <c r="GM236" i="4"/>
  <c r="GL236" i="4"/>
  <c r="GK236" i="4"/>
  <c r="GJ236" i="4"/>
  <c r="GI236" i="4"/>
  <c r="GH236" i="4"/>
  <c r="GG236" i="4"/>
  <c r="GF236" i="4"/>
  <c r="GE236" i="4"/>
  <c r="GD236" i="4"/>
  <c r="GC236" i="4"/>
  <c r="GB236" i="4"/>
  <c r="GA236" i="4"/>
  <c r="FZ236" i="4"/>
  <c r="FY236" i="4"/>
  <c r="FX236" i="4"/>
  <c r="FW236" i="4"/>
  <c r="FV236" i="4"/>
  <c r="FU236" i="4"/>
  <c r="FT236" i="4"/>
  <c r="FS236" i="4"/>
  <c r="FR236" i="4"/>
  <c r="FQ236" i="4"/>
  <c r="FP236" i="4"/>
  <c r="FO236" i="4"/>
  <c r="FN236" i="4"/>
  <c r="FM236" i="4"/>
  <c r="FL236" i="4"/>
  <c r="FK236" i="4"/>
  <c r="FJ236" i="4"/>
  <c r="FI236" i="4"/>
  <c r="FH236" i="4"/>
  <c r="FG236" i="4"/>
  <c r="FF236" i="4"/>
  <c r="FE236" i="4"/>
  <c r="FD236" i="4"/>
  <c r="FC236" i="4"/>
  <c r="FB236" i="4"/>
  <c r="FA236" i="4"/>
  <c r="EZ236" i="4"/>
  <c r="EY236" i="4"/>
  <c r="EX236" i="4"/>
  <c r="EW236" i="4"/>
  <c r="EV236" i="4"/>
  <c r="EU236" i="4"/>
  <c r="ET236" i="4"/>
  <c r="ES236" i="4"/>
  <c r="ER236" i="4"/>
  <c r="EQ236" i="4"/>
  <c r="EP236" i="4"/>
  <c r="EO236" i="4"/>
  <c r="EN236" i="4"/>
  <c r="EM236" i="4"/>
  <c r="EL236" i="4"/>
  <c r="EK236" i="4"/>
  <c r="EJ236" i="4"/>
  <c r="EI236" i="4"/>
  <c r="EH236" i="4"/>
  <c r="EG236" i="4"/>
  <c r="EF236" i="4"/>
  <c r="EE236" i="4"/>
  <c r="ED236" i="4"/>
  <c r="EC236" i="4"/>
  <c r="EB236" i="4"/>
  <c r="EA236" i="4"/>
  <c r="DZ236" i="4"/>
  <c r="DY236" i="4"/>
  <c r="DX236" i="4"/>
  <c r="DW236" i="4"/>
  <c r="DV236" i="4"/>
  <c r="DU236" i="4"/>
  <c r="DT236" i="4"/>
  <c r="DS236" i="4"/>
  <c r="DR236" i="4"/>
  <c r="DQ236" i="4"/>
  <c r="DP236" i="4"/>
  <c r="DO236" i="4"/>
  <c r="DN236" i="4"/>
  <c r="DM236" i="4"/>
  <c r="DL236" i="4"/>
  <c r="DK236" i="4"/>
  <c r="DJ236" i="4"/>
  <c r="DI236" i="4"/>
  <c r="DH236" i="4"/>
  <c r="DG236" i="4"/>
  <c r="DF236" i="4"/>
  <c r="DE236" i="4"/>
  <c r="DD236" i="4"/>
  <c r="DC236" i="4"/>
  <c r="DB236" i="4"/>
  <c r="DA236" i="4"/>
  <c r="CZ236" i="4"/>
  <c r="CY236" i="4"/>
  <c r="CX236" i="4"/>
  <c r="CW236" i="4"/>
  <c r="CV236" i="4"/>
  <c r="CU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C236" i="4"/>
  <c r="CB236" i="4"/>
  <c r="CA236" i="4"/>
  <c r="BZ236" i="4"/>
  <c r="BY236" i="4"/>
  <c r="BX236" i="4"/>
  <c r="BW236" i="4"/>
  <c r="BV236" i="4"/>
  <c r="BU236" i="4"/>
  <c r="BT236" i="4"/>
  <c r="BS236" i="4"/>
  <c r="BR236" i="4"/>
  <c r="BQ236" i="4"/>
  <c r="BP236" i="4"/>
  <c r="BO236" i="4"/>
  <c r="BN236" i="4"/>
  <c r="BM236" i="4"/>
  <c r="BL236" i="4"/>
  <c r="BK236" i="4"/>
  <c r="BJ236" i="4"/>
  <c r="BI236" i="4"/>
  <c r="BH236" i="4"/>
  <c r="BG236" i="4"/>
  <c r="BF236" i="4"/>
  <c r="BE236" i="4"/>
  <c r="BD236" i="4"/>
  <c r="BC236" i="4"/>
  <c r="BB236" i="4"/>
  <c r="BA236" i="4"/>
  <c r="AZ236" i="4"/>
  <c r="AY236" i="4"/>
  <c r="AX236" i="4"/>
  <c r="AW236" i="4"/>
  <c r="AV236" i="4"/>
  <c r="AU236" i="4"/>
  <c r="AT236" i="4"/>
  <c r="AS236" i="4"/>
  <c r="AR236" i="4"/>
  <c r="AQ236" i="4"/>
  <c r="AP236" i="4"/>
  <c r="AO236" i="4"/>
  <c r="AN236" i="4"/>
  <c r="AM236" i="4"/>
  <c r="AL236" i="4"/>
  <c r="AK236" i="4"/>
  <c r="AJ236" i="4"/>
  <c r="AI236" i="4"/>
  <c r="AH236" i="4"/>
  <c r="AG236" i="4"/>
  <c r="AF236" i="4"/>
  <c r="AE236" i="4"/>
  <c r="AD236" i="4"/>
  <c r="AC236" i="4"/>
  <c r="AB236" i="4"/>
  <c r="AA236" i="4"/>
  <c r="Z236" i="4"/>
  <c r="Y236" i="4"/>
  <c r="X236" i="4"/>
  <c r="W236" i="4"/>
  <c r="V236" i="4"/>
  <c r="U236" i="4"/>
  <c r="T236" i="4"/>
  <c r="S236" i="4"/>
  <c r="R236" i="4"/>
  <c r="Q236" i="4"/>
  <c r="P236" i="4"/>
  <c r="O236" i="4"/>
  <c r="N236" i="4"/>
  <c r="M236" i="4"/>
  <c r="L236" i="4"/>
  <c r="K236" i="4"/>
  <c r="J236" i="4"/>
  <c r="I236" i="4"/>
  <c r="H236" i="4"/>
  <c r="G236" i="4"/>
  <c r="F236" i="4"/>
  <c r="E236" i="4"/>
  <c r="D236" i="4"/>
  <c r="C236" i="4"/>
  <c r="B236" i="4"/>
  <c r="JF235" i="4"/>
  <c r="JE235" i="4"/>
  <c r="JD235" i="4"/>
  <c r="JC235" i="4"/>
  <c r="JB235" i="4"/>
  <c r="JA235" i="4"/>
  <c r="IZ235" i="4"/>
  <c r="IY235" i="4"/>
  <c r="IX235" i="4"/>
  <c r="IW235" i="4"/>
  <c r="IV235" i="4"/>
  <c r="IU235" i="4"/>
  <c r="IT235" i="4"/>
  <c r="IS235" i="4"/>
  <c r="IR235" i="4"/>
  <c r="IQ235" i="4"/>
  <c r="IP235" i="4"/>
  <c r="IO235" i="4"/>
  <c r="IN235" i="4"/>
  <c r="IM235" i="4"/>
  <c r="IL235" i="4"/>
  <c r="IK235" i="4"/>
  <c r="IJ235" i="4"/>
  <c r="II235" i="4"/>
  <c r="IH235" i="4"/>
  <c r="IG235" i="4"/>
  <c r="IF235" i="4"/>
  <c r="IE235" i="4"/>
  <c r="ID235" i="4"/>
  <c r="IC235" i="4"/>
  <c r="IB235" i="4"/>
  <c r="IA235" i="4"/>
  <c r="HZ235" i="4"/>
  <c r="HY235" i="4"/>
  <c r="HX235" i="4"/>
  <c r="HW235" i="4"/>
  <c r="HV235" i="4"/>
  <c r="HU235" i="4"/>
  <c r="HT235" i="4"/>
  <c r="HS235" i="4"/>
  <c r="HR235" i="4"/>
  <c r="HQ235" i="4"/>
  <c r="HP235" i="4"/>
  <c r="HO235" i="4"/>
  <c r="HN235" i="4"/>
  <c r="HM235" i="4"/>
  <c r="HL235" i="4"/>
  <c r="HK235" i="4"/>
  <c r="HJ235" i="4"/>
  <c r="HI235" i="4"/>
  <c r="HH235" i="4"/>
  <c r="HG235" i="4"/>
  <c r="HF235" i="4"/>
  <c r="HE235" i="4"/>
  <c r="HD235" i="4"/>
  <c r="HC235" i="4"/>
  <c r="HB235" i="4"/>
  <c r="HA235" i="4"/>
  <c r="GZ235" i="4"/>
  <c r="GY235" i="4"/>
  <c r="GX235" i="4"/>
  <c r="GW235" i="4"/>
  <c r="GV235" i="4"/>
  <c r="GU235" i="4"/>
  <c r="GT235" i="4"/>
  <c r="GS235" i="4"/>
  <c r="GR235" i="4"/>
  <c r="GQ235" i="4"/>
  <c r="GP235" i="4"/>
  <c r="GO235" i="4"/>
  <c r="GN235" i="4"/>
  <c r="GM235" i="4"/>
  <c r="GL235" i="4"/>
  <c r="GK235" i="4"/>
  <c r="GJ235" i="4"/>
  <c r="GI235" i="4"/>
  <c r="GH235" i="4"/>
  <c r="GG235" i="4"/>
  <c r="GF235" i="4"/>
  <c r="GE235" i="4"/>
  <c r="GD235" i="4"/>
  <c r="GC235" i="4"/>
  <c r="GB235" i="4"/>
  <c r="GA235" i="4"/>
  <c r="FZ235" i="4"/>
  <c r="FY235" i="4"/>
  <c r="FX235" i="4"/>
  <c r="FW235" i="4"/>
  <c r="FV235" i="4"/>
  <c r="FU235" i="4"/>
  <c r="FT235" i="4"/>
  <c r="FS235" i="4"/>
  <c r="FR235" i="4"/>
  <c r="FQ235" i="4"/>
  <c r="FP235" i="4"/>
  <c r="FO235" i="4"/>
  <c r="FN235" i="4"/>
  <c r="FM235" i="4"/>
  <c r="FL235" i="4"/>
  <c r="FK235" i="4"/>
  <c r="FJ235" i="4"/>
  <c r="FI235" i="4"/>
  <c r="FH235" i="4"/>
  <c r="FG235" i="4"/>
  <c r="FF235" i="4"/>
  <c r="FE235" i="4"/>
  <c r="FD235" i="4"/>
  <c r="FC235" i="4"/>
  <c r="FB235" i="4"/>
  <c r="FA235" i="4"/>
  <c r="EZ235" i="4"/>
  <c r="EY235" i="4"/>
  <c r="EX235" i="4"/>
  <c r="EW235" i="4"/>
  <c r="EV235" i="4"/>
  <c r="EU235" i="4"/>
  <c r="ET235" i="4"/>
  <c r="ES235" i="4"/>
  <c r="ER235" i="4"/>
  <c r="EQ235" i="4"/>
  <c r="EP235" i="4"/>
  <c r="EO235" i="4"/>
  <c r="EN235" i="4"/>
  <c r="EM235" i="4"/>
  <c r="EL235" i="4"/>
  <c r="EK235" i="4"/>
  <c r="EJ235" i="4"/>
  <c r="EI235" i="4"/>
  <c r="EH235" i="4"/>
  <c r="EG235" i="4"/>
  <c r="EF235" i="4"/>
  <c r="EE235" i="4"/>
  <c r="ED235" i="4"/>
  <c r="EC235" i="4"/>
  <c r="EB235" i="4"/>
  <c r="EA235" i="4"/>
  <c r="DZ235" i="4"/>
  <c r="DY235" i="4"/>
  <c r="DX235" i="4"/>
  <c r="DW235" i="4"/>
  <c r="DV235" i="4"/>
  <c r="DU235" i="4"/>
  <c r="DT235" i="4"/>
  <c r="DS235" i="4"/>
  <c r="DR235" i="4"/>
  <c r="DQ235" i="4"/>
  <c r="DP235" i="4"/>
  <c r="DO235" i="4"/>
  <c r="DN235" i="4"/>
  <c r="DM235" i="4"/>
  <c r="DL235" i="4"/>
  <c r="DK235" i="4"/>
  <c r="DJ235" i="4"/>
  <c r="DI235" i="4"/>
  <c r="DH235" i="4"/>
  <c r="DG235" i="4"/>
  <c r="DF235" i="4"/>
  <c r="DE235" i="4"/>
  <c r="DD235" i="4"/>
  <c r="DC235" i="4"/>
  <c r="DB235" i="4"/>
  <c r="DA235" i="4"/>
  <c r="CZ235" i="4"/>
  <c r="CY235" i="4"/>
  <c r="CX235" i="4"/>
  <c r="CW235" i="4"/>
  <c r="CV235" i="4"/>
  <c r="CU235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C235" i="4"/>
  <c r="CB235" i="4"/>
  <c r="CA235" i="4"/>
  <c r="BZ235" i="4"/>
  <c r="BY235" i="4"/>
  <c r="BX235" i="4"/>
  <c r="BW235" i="4"/>
  <c r="BV235" i="4"/>
  <c r="BU235" i="4"/>
  <c r="BT235" i="4"/>
  <c r="BS235" i="4"/>
  <c r="BR235" i="4"/>
  <c r="BQ235" i="4"/>
  <c r="BP235" i="4"/>
  <c r="BO235" i="4"/>
  <c r="BN235" i="4"/>
  <c r="BM235" i="4"/>
  <c r="BL235" i="4"/>
  <c r="BK235" i="4"/>
  <c r="BJ235" i="4"/>
  <c r="BI235" i="4"/>
  <c r="BH235" i="4"/>
  <c r="BG235" i="4"/>
  <c r="BF235" i="4"/>
  <c r="BE235" i="4"/>
  <c r="BD235" i="4"/>
  <c r="BC235" i="4"/>
  <c r="BB235" i="4"/>
  <c r="BA235" i="4"/>
  <c r="AZ235" i="4"/>
  <c r="AY235" i="4"/>
  <c r="AX235" i="4"/>
  <c r="AW235" i="4"/>
  <c r="AV235" i="4"/>
  <c r="AU235" i="4"/>
  <c r="AT235" i="4"/>
  <c r="AS235" i="4"/>
  <c r="AR235" i="4"/>
  <c r="AQ235" i="4"/>
  <c r="AP235" i="4"/>
  <c r="AO235" i="4"/>
  <c r="AN235" i="4"/>
  <c r="AM235" i="4"/>
  <c r="AL235" i="4"/>
  <c r="AK235" i="4"/>
  <c r="AJ235" i="4"/>
  <c r="AI235" i="4"/>
  <c r="AH235" i="4"/>
  <c r="AG235" i="4"/>
  <c r="AF235" i="4"/>
  <c r="AE235" i="4"/>
  <c r="AD235" i="4"/>
  <c r="AC235" i="4"/>
  <c r="AB235" i="4"/>
  <c r="AA235" i="4"/>
  <c r="Z235" i="4"/>
  <c r="Y235" i="4"/>
  <c r="X235" i="4"/>
  <c r="W235" i="4"/>
  <c r="V235" i="4"/>
  <c r="U235" i="4"/>
  <c r="T235" i="4"/>
  <c r="S235" i="4"/>
  <c r="R235" i="4"/>
  <c r="Q235" i="4"/>
  <c r="P235" i="4"/>
  <c r="O235" i="4"/>
  <c r="N235" i="4"/>
  <c r="M235" i="4"/>
  <c r="L235" i="4"/>
  <c r="K235" i="4"/>
  <c r="J235" i="4"/>
  <c r="I235" i="4"/>
  <c r="H235" i="4"/>
  <c r="G235" i="4"/>
  <c r="F235" i="4"/>
  <c r="E235" i="4"/>
  <c r="D235" i="4"/>
  <c r="C235" i="4"/>
  <c r="B235" i="4"/>
  <c r="JF234" i="4"/>
  <c r="JE234" i="4"/>
  <c r="JD234" i="4"/>
  <c r="JC234" i="4"/>
  <c r="JB234" i="4"/>
  <c r="JA234" i="4"/>
  <c r="IZ234" i="4"/>
  <c r="IY234" i="4"/>
  <c r="IX234" i="4"/>
  <c r="IW234" i="4"/>
  <c r="IV234" i="4"/>
  <c r="IU234" i="4"/>
  <c r="IT234" i="4"/>
  <c r="IS234" i="4"/>
  <c r="IR234" i="4"/>
  <c r="IQ234" i="4"/>
  <c r="IP234" i="4"/>
  <c r="IO234" i="4"/>
  <c r="IN234" i="4"/>
  <c r="IM234" i="4"/>
  <c r="IL234" i="4"/>
  <c r="IK234" i="4"/>
  <c r="IJ234" i="4"/>
  <c r="II234" i="4"/>
  <c r="IH234" i="4"/>
  <c r="IG234" i="4"/>
  <c r="IF234" i="4"/>
  <c r="IE234" i="4"/>
  <c r="ID234" i="4"/>
  <c r="IC234" i="4"/>
  <c r="IB234" i="4"/>
  <c r="IA234" i="4"/>
  <c r="HZ234" i="4"/>
  <c r="HY234" i="4"/>
  <c r="HX234" i="4"/>
  <c r="HW234" i="4"/>
  <c r="HV234" i="4"/>
  <c r="HU234" i="4"/>
  <c r="HT234" i="4"/>
  <c r="HS234" i="4"/>
  <c r="HR234" i="4"/>
  <c r="HQ234" i="4"/>
  <c r="HP234" i="4"/>
  <c r="HO234" i="4"/>
  <c r="HN234" i="4"/>
  <c r="HM234" i="4"/>
  <c r="HL234" i="4"/>
  <c r="HK234" i="4"/>
  <c r="HJ234" i="4"/>
  <c r="HI234" i="4"/>
  <c r="HH234" i="4"/>
  <c r="HG234" i="4"/>
  <c r="HF234" i="4"/>
  <c r="HE234" i="4"/>
  <c r="HD234" i="4"/>
  <c r="HC234" i="4"/>
  <c r="HB234" i="4"/>
  <c r="HA234" i="4"/>
  <c r="GZ234" i="4"/>
  <c r="GY234" i="4"/>
  <c r="GX234" i="4"/>
  <c r="GW234" i="4"/>
  <c r="GV234" i="4"/>
  <c r="GU234" i="4"/>
  <c r="GT234" i="4"/>
  <c r="GS234" i="4"/>
  <c r="GR234" i="4"/>
  <c r="GQ234" i="4"/>
  <c r="GP234" i="4"/>
  <c r="GO234" i="4"/>
  <c r="GN234" i="4"/>
  <c r="GM234" i="4"/>
  <c r="GL234" i="4"/>
  <c r="GK234" i="4"/>
  <c r="GJ234" i="4"/>
  <c r="GI234" i="4"/>
  <c r="GH234" i="4"/>
  <c r="GG234" i="4"/>
  <c r="GF234" i="4"/>
  <c r="GE234" i="4"/>
  <c r="GD234" i="4"/>
  <c r="GC234" i="4"/>
  <c r="GB234" i="4"/>
  <c r="GA234" i="4"/>
  <c r="FZ234" i="4"/>
  <c r="FY234" i="4"/>
  <c r="FX234" i="4"/>
  <c r="FW234" i="4"/>
  <c r="FV234" i="4"/>
  <c r="FU234" i="4"/>
  <c r="FT234" i="4"/>
  <c r="FS234" i="4"/>
  <c r="FR234" i="4"/>
  <c r="FQ234" i="4"/>
  <c r="FP234" i="4"/>
  <c r="FO234" i="4"/>
  <c r="FN234" i="4"/>
  <c r="FM234" i="4"/>
  <c r="FL234" i="4"/>
  <c r="FK234" i="4"/>
  <c r="FJ234" i="4"/>
  <c r="FI234" i="4"/>
  <c r="FH234" i="4"/>
  <c r="FG234" i="4"/>
  <c r="FF234" i="4"/>
  <c r="FE234" i="4"/>
  <c r="FD234" i="4"/>
  <c r="FC234" i="4"/>
  <c r="FB234" i="4"/>
  <c r="FA234" i="4"/>
  <c r="EZ234" i="4"/>
  <c r="EY234" i="4"/>
  <c r="EX234" i="4"/>
  <c r="EW234" i="4"/>
  <c r="EV234" i="4"/>
  <c r="EU234" i="4"/>
  <c r="ET234" i="4"/>
  <c r="ES234" i="4"/>
  <c r="ER234" i="4"/>
  <c r="EQ234" i="4"/>
  <c r="EP234" i="4"/>
  <c r="EO234" i="4"/>
  <c r="EN234" i="4"/>
  <c r="EM234" i="4"/>
  <c r="EL234" i="4"/>
  <c r="EK234" i="4"/>
  <c r="EJ234" i="4"/>
  <c r="EI234" i="4"/>
  <c r="EH234" i="4"/>
  <c r="EG234" i="4"/>
  <c r="EF234" i="4"/>
  <c r="EE234" i="4"/>
  <c r="ED234" i="4"/>
  <c r="EC234" i="4"/>
  <c r="EB234" i="4"/>
  <c r="EA234" i="4"/>
  <c r="DZ234" i="4"/>
  <c r="DY234" i="4"/>
  <c r="DX234" i="4"/>
  <c r="DW234" i="4"/>
  <c r="DV234" i="4"/>
  <c r="DU234" i="4"/>
  <c r="DT234" i="4"/>
  <c r="DS234" i="4"/>
  <c r="DR234" i="4"/>
  <c r="DQ234" i="4"/>
  <c r="DP234" i="4"/>
  <c r="DO234" i="4"/>
  <c r="DN234" i="4"/>
  <c r="DM234" i="4"/>
  <c r="DL234" i="4"/>
  <c r="DK234" i="4"/>
  <c r="DJ234" i="4"/>
  <c r="DI234" i="4"/>
  <c r="DH234" i="4"/>
  <c r="DG234" i="4"/>
  <c r="DF234" i="4"/>
  <c r="DE234" i="4"/>
  <c r="DD234" i="4"/>
  <c r="DC234" i="4"/>
  <c r="DB234" i="4"/>
  <c r="DA234" i="4"/>
  <c r="CZ234" i="4"/>
  <c r="CY234" i="4"/>
  <c r="CX234" i="4"/>
  <c r="CW234" i="4"/>
  <c r="CV234" i="4"/>
  <c r="CU234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C234" i="4"/>
  <c r="CB234" i="4"/>
  <c r="CA234" i="4"/>
  <c r="BZ234" i="4"/>
  <c r="BY234" i="4"/>
  <c r="BX234" i="4"/>
  <c r="BW234" i="4"/>
  <c r="BV234" i="4"/>
  <c r="BU234" i="4"/>
  <c r="BT234" i="4"/>
  <c r="BS234" i="4"/>
  <c r="BR234" i="4"/>
  <c r="BQ234" i="4"/>
  <c r="BP234" i="4"/>
  <c r="BO234" i="4"/>
  <c r="BN234" i="4"/>
  <c r="BM234" i="4"/>
  <c r="BL234" i="4"/>
  <c r="BK234" i="4"/>
  <c r="BJ234" i="4"/>
  <c r="BI234" i="4"/>
  <c r="BH234" i="4"/>
  <c r="BG234" i="4"/>
  <c r="BF234" i="4"/>
  <c r="BE234" i="4"/>
  <c r="BD234" i="4"/>
  <c r="BC234" i="4"/>
  <c r="BB234" i="4"/>
  <c r="BA234" i="4"/>
  <c r="AZ234" i="4"/>
  <c r="AY234" i="4"/>
  <c r="AX234" i="4"/>
  <c r="AW234" i="4"/>
  <c r="AV234" i="4"/>
  <c r="AU234" i="4"/>
  <c r="AT234" i="4"/>
  <c r="AS234" i="4"/>
  <c r="AR234" i="4"/>
  <c r="AQ234" i="4"/>
  <c r="AP234" i="4"/>
  <c r="AO234" i="4"/>
  <c r="AN234" i="4"/>
  <c r="AM234" i="4"/>
  <c r="AL234" i="4"/>
  <c r="AK234" i="4"/>
  <c r="AJ234" i="4"/>
  <c r="AI234" i="4"/>
  <c r="AH234" i="4"/>
  <c r="AG234" i="4"/>
  <c r="AF234" i="4"/>
  <c r="AE234" i="4"/>
  <c r="AD234" i="4"/>
  <c r="AC234" i="4"/>
  <c r="AB234" i="4"/>
  <c r="AA234" i="4"/>
  <c r="Z234" i="4"/>
  <c r="Y234" i="4"/>
  <c r="X234" i="4"/>
  <c r="W234" i="4"/>
  <c r="V234" i="4"/>
  <c r="U234" i="4"/>
  <c r="T234" i="4"/>
  <c r="S234" i="4"/>
  <c r="R234" i="4"/>
  <c r="Q234" i="4"/>
  <c r="P234" i="4"/>
  <c r="O234" i="4"/>
  <c r="N234" i="4"/>
  <c r="M234" i="4"/>
  <c r="L234" i="4"/>
  <c r="K234" i="4"/>
  <c r="J234" i="4"/>
  <c r="I234" i="4"/>
  <c r="H234" i="4"/>
  <c r="G234" i="4"/>
  <c r="F234" i="4"/>
  <c r="E234" i="4"/>
  <c r="D234" i="4"/>
  <c r="C234" i="4"/>
  <c r="B234" i="4"/>
  <c r="JF233" i="4"/>
  <c r="JE233" i="4"/>
  <c r="JD233" i="4"/>
  <c r="JC233" i="4"/>
  <c r="JB233" i="4"/>
  <c r="JA233" i="4"/>
  <c r="IZ233" i="4"/>
  <c r="IY233" i="4"/>
  <c r="IX233" i="4"/>
  <c r="IW233" i="4"/>
  <c r="IV233" i="4"/>
  <c r="IU233" i="4"/>
  <c r="IT233" i="4"/>
  <c r="IS233" i="4"/>
  <c r="IR233" i="4"/>
  <c r="IQ233" i="4"/>
  <c r="IP233" i="4"/>
  <c r="IO233" i="4"/>
  <c r="IN233" i="4"/>
  <c r="IM233" i="4"/>
  <c r="IL233" i="4"/>
  <c r="IK233" i="4"/>
  <c r="IJ233" i="4"/>
  <c r="II233" i="4"/>
  <c r="IH233" i="4"/>
  <c r="IG233" i="4"/>
  <c r="IF233" i="4"/>
  <c r="IE233" i="4"/>
  <c r="ID233" i="4"/>
  <c r="IC233" i="4"/>
  <c r="IB233" i="4"/>
  <c r="IA233" i="4"/>
  <c r="HZ233" i="4"/>
  <c r="HY233" i="4"/>
  <c r="HX233" i="4"/>
  <c r="HW233" i="4"/>
  <c r="HV233" i="4"/>
  <c r="HU233" i="4"/>
  <c r="HT233" i="4"/>
  <c r="HS233" i="4"/>
  <c r="HR233" i="4"/>
  <c r="HQ233" i="4"/>
  <c r="HP233" i="4"/>
  <c r="HO233" i="4"/>
  <c r="HN233" i="4"/>
  <c r="HM233" i="4"/>
  <c r="HL233" i="4"/>
  <c r="HK233" i="4"/>
  <c r="HJ233" i="4"/>
  <c r="HI233" i="4"/>
  <c r="HH233" i="4"/>
  <c r="HG233" i="4"/>
  <c r="HF233" i="4"/>
  <c r="HE233" i="4"/>
  <c r="HD233" i="4"/>
  <c r="HC233" i="4"/>
  <c r="HB233" i="4"/>
  <c r="HA233" i="4"/>
  <c r="GZ233" i="4"/>
  <c r="GY233" i="4"/>
  <c r="GX233" i="4"/>
  <c r="GW233" i="4"/>
  <c r="GV233" i="4"/>
  <c r="GU233" i="4"/>
  <c r="GT233" i="4"/>
  <c r="GS233" i="4"/>
  <c r="GR233" i="4"/>
  <c r="GQ233" i="4"/>
  <c r="GP233" i="4"/>
  <c r="GO233" i="4"/>
  <c r="GN233" i="4"/>
  <c r="GM233" i="4"/>
  <c r="GL233" i="4"/>
  <c r="GK233" i="4"/>
  <c r="GJ233" i="4"/>
  <c r="GI233" i="4"/>
  <c r="GH233" i="4"/>
  <c r="GG233" i="4"/>
  <c r="GF233" i="4"/>
  <c r="GE233" i="4"/>
  <c r="GD233" i="4"/>
  <c r="GC233" i="4"/>
  <c r="GB233" i="4"/>
  <c r="GA233" i="4"/>
  <c r="FZ233" i="4"/>
  <c r="FY233" i="4"/>
  <c r="FX233" i="4"/>
  <c r="FW233" i="4"/>
  <c r="FV233" i="4"/>
  <c r="FU233" i="4"/>
  <c r="FT233" i="4"/>
  <c r="FS233" i="4"/>
  <c r="FR233" i="4"/>
  <c r="FQ233" i="4"/>
  <c r="FP233" i="4"/>
  <c r="FO233" i="4"/>
  <c r="FN233" i="4"/>
  <c r="FM233" i="4"/>
  <c r="FL233" i="4"/>
  <c r="FK233" i="4"/>
  <c r="FJ233" i="4"/>
  <c r="FI233" i="4"/>
  <c r="FH233" i="4"/>
  <c r="FG233" i="4"/>
  <c r="FF233" i="4"/>
  <c r="FE233" i="4"/>
  <c r="FD233" i="4"/>
  <c r="FC233" i="4"/>
  <c r="FB233" i="4"/>
  <c r="FA233" i="4"/>
  <c r="EZ233" i="4"/>
  <c r="EY233" i="4"/>
  <c r="EX233" i="4"/>
  <c r="EW233" i="4"/>
  <c r="EV233" i="4"/>
  <c r="EU233" i="4"/>
  <c r="ET233" i="4"/>
  <c r="ES233" i="4"/>
  <c r="ER233" i="4"/>
  <c r="EQ233" i="4"/>
  <c r="EP233" i="4"/>
  <c r="EO233" i="4"/>
  <c r="EN233" i="4"/>
  <c r="EM233" i="4"/>
  <c r="EL233" i="4"/>
  <c r="EK233" i="4"/>
  <c r="EJ233" i="4"/>
  <c r="EI233" i="4"/>
  <c r="EH233" i="4"/>
  <c r="EG233" i="4"/>
  <c r="EF233" i="4"/>
  <c r="EE233" i="4"/>
  <c r="ED233" i="4"/>
  <c r="EC233" i="4"/>
  <c r="EB233" i="4"/>
  <c r="EA233" i="4"/>
  <c r="DZ233" i="4"/>
  <c r="DY233" i="4"/>
  <c r="DX233" i="4"/>
  <c r="DW233" i="4"/>
  <c r="DV233" i="4"/>
  <c r="DU233" i="4"/>
  <c r="DT233" i="4"/>
  <c r="DS233" i="4"/>
  <c r="DR233" i="4"/>
  <c r="DQ233" i="4"/>
  <c r="DP233" i="4"/>
  <c r="DO233" i="4"/>
  <c r="DN233" i="4"/>
  <c r="DM233" i="4"/>
  <c r="DL233" i="4"/>
  <c r="DK233" i="4"/>
  <c r="DJ233" i="4"/>
  <c r="DI233" i="4"/>
  <c r="DH233" i="4"/>
  <c r="DG233" i="4"/>
  <c r="DF233" i="4"/>
  <c r="DE233" i="4"/>
  <c r="DD233" i="4"/>
  <c r="DC233" i="4"/>
  <c r="DB233" i="4"/>
  <c r="DA233" i="4"/>
  <c r="CZ233" i="4"/>
  <c r="CY233" i="4"/>
  <c r="CX233" i="4"/>
  <c r="CW233" i="4"/>
  <c r="CV233" i="4"/>
  <c r="CU233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C233" i="4"/>
  <c r="CB233" i="4"/>
  <c r="CA233" i="4"/>
  <c r="BZ233" i="4"/>
  <c r="BY233" i="4"/>
  <c r="BX233" i="4"/>
  <c r="BW233" i="4"/>
  <c r="BV233" i="4"/>
  <c r="BU233" i="4"/>
  <c r="BT233" i="4"/>
  <c r="BS233" i="4"/>
  <c r="BR233" i="4"/>
  <c r="BQ233" i="4"/>
  <c r="BP233" i="4"/>
  <c r="BO233" i="4"/>
  <c r="BN233" i="4"/>
  <c r="BM233" i="4"/>
  <c r="BL233" i="4"/>
  <c r="BK233" i="4"/>
  <c r="BJ233" i="4"/>
  <c r="BI233" i="4"/>
  <c r="BH233" i="4"/>
  <c r="BG233" i="4"/>
  <c r="BF233" i="4"/>
  <c r="BE233" i="4"/>
  <c r="BD233" i="4"/>
  <c r="BC233" i="4"/>
  <c r="BB233" i="4"/>
  <c r="BA233" i="4"/>
  <c r="AZ233" i="4"/>
  <c r="AY233" i="4"/>
  <c r="AX233" i="4"/>
  <c r="AW233" i="4"/>
  <c r="AV233" i="4"/>
  <c r="AU233" i="4"/>
  <c r="AT233" i="4"/>
  <c r="AS233" i="4"/>
  <c r="AR233" i="4"/>
  <c r="AQ233" i="4"/>
  <c r="AP233" i="4"/>
  <c r="AO233" i="4"/>
  <c r="AN233" i="4"/>
  <c r="AM233" i="4"/>
  <c r="AL233" i="4"/>
  <c r="AK233" i="4"/>
  <c r="AJ233" i="4"/>
  <c r="AI233" i="4"/>
  <c r="AH233" i="4"/>
  <c r="AG233" i="4"/>
  <c r="AF233" i="4"/>
  <c r="AE233" i="4"/>
  <c r="AD233" i="4"/>
  <c r="AC233" i="4"/>
  <c r="AB233" i="4"/>
  <c r="AA233" i="4"/>
  <c r="Z233" i="4"/>
  <c r="Y233" i="4"/>
  <c r="X233" i="4"/>
  <c r="W233" i="4"/>
  <c r="V233" i="4"/>
  <c r="U233" i="4"/>
  <c r="T233" i="4"/>
  <c r="S233" i="4"/>
  <c r="R233" i="4"/>
  <c r="Q233" i="4"/>
  <c r="P233" i="4"/>
  <c r="O233" i="4"/>
  <c r="N233" i="4"/>
  <c r="M233" i="4"/>
  <c r="L233" i="4"/>
  <c r="K233" i="4"/>
  <c r="J233" i="4"/>
  <c r="I233" i="4"/>
  <c r="H233" i="4"/>
  <c r="G233" i="4"/>
  <c r="F233" i="4"/>
  <c r="E233" i="4"/>
  <c r="D233" i="4"/>
  <c r="C233" i="4"/>
  <c r="B233" i="4"/>
  <c r="ER227" i="4"/>
  <c r="EO227" i="4"/>
  <c r="AJ227" i="4"/>
  <c r="AG227" i="4"/>
  <c r="IP221" i="4"/>
  <c r="HU221" i="4"/>
  <c r="HJ221" i="4"/>
  <c r="EN221" i="4"/>
  <c r="DW221" i="4"/>
  <c r="DB221" i="4"/>
  <c r="Z221" i="4"/>
  <c r="C216" i="4"/>
  <c r="HG211" i="4"/>
  <c r="AV211" i="4"/>
  <c r="IN210" i="4"/>
  <c r="IM210" i="4"/>
  <c r="IL210" i="4"/>
  <c r="IK210" i="4"/>
  <c r="IG210" i="4"/>
  <c r="IF210" i="4"/>
  <c r="HQ210" i="4"/>
  <c r="HH210" i="4"/>
  <c r="HG210" i="4"/>
  <c r="HA210" i="4"/>
  <c r="GU210" i="4"/>
  <c r="GK210" i="4"/>
  <c r="GJ210" i="4"/>
  <c r="GI210" i="4"/>
  <c r="FQ210" i="4"/>
  <c r="FO210" i="4"/>
  <c r="FN210" i="4"/>
  <c r="FM210" i="4"/>
  <c r="FL210" i="4"/>
  <c r="FK210" i="4"/>
  <c r="FJ210" i="4"/>
  <c r="FE210" i="4"/>
  <c r="EO210" i="4"/>
  <c r="EN210" i="4"/>
  <c r="EM210" i="4"/>
  <c r="EL210" i="4"/>
  <c r="EF210" i="4"/>
  <c r="EE210" i="4"/>
  <c r="DY210" i="4"/>
  <c r="DT210" i="4"/>
  <c r="DS210" i="4"/>
  <c r="DI210" i="4"/>
  <c r="DH210" i="4"/>
  <c r="DG210" i="4"/>
  <c r="DF210" i="4"/>
  <c r="DE210" i="4"/>
  <c r="DB210" i="4"/>
  <c r="CL210" i="4"/>
  <c r="CI210" i="4"/>
  <c r="BY210" i="4"/>
  <c r="BS210" i="4"/>
  <c r="BQ210" i="4"/>
  <c r="BM210" i="4"/>
  <c r="BL210" i="4"/>
  <c r="BK210" i="4"/>
  <c r="BF210" i="4"/>
  <c r="BD210" i="4"/>
  <c r="BC210" i="4"/>
  <c r="AM210" i="4"/>
  <c r="AK210" i="4"/>
  <c r="AG210" i="4"/>
  <c r="AF210" i="4"/>
  <c r="AE210" i="4"/>
  <c r="AD210" i="4"/>
  <c r="O210" i="4"/>
  <c r="N210" i="4"/>
  <c r="I210" i="4"/>
  <c r="H210" i="4"/>
  <c r="H211" i="4" s="1"/>
  <c r="G210" i="4"/>
  <c r="JB209" i="4"/>
  <c r="IT209" i="4"/>
  <c r="IT211" i="4" s="1"/>
  <c r="IP209" i="4"/>
  <c r="HW209" i="4"/>
  <c r="HW211" i="4" s="1"/>
  <c r="EN209" i="4"/>
  <c r="EL209" i="4"/>
  <c r="EL211" i="4" s="1"/>
  <c r="DX209" i="4"/>
  <c r="DX211" i="4" s="1"/>
  <c r="B209" i="4"/>
  <c r="EF206" i="4"/>
  <c r="JF205" i="4"/>
  <c r="IR205" i="4"/>
  <c r="IP205" i="4"/>
  <c r="IO205" i="4"/>
  <c r="IN205" i="4"/>
  <c r="IL205" i="4"/>
  <c r="IK205" i="4"/>
  <c r="IJ205" i="4"/>
  <c r="II205" i="4"/>
  <c r="HY205" i="4"/>
  <c r="HX205" i="4"/>
  <c r="HU205" i="4"/>
  <c r="HP205" i="4"/>
  <c r="HJ205" i="4"/>
  <c r="HI205" i="4"/>
  <c r="HD205" i="4"/>
  <c r="HA205" i="4"/>
  <c r="GX205" i="4"/>
  <c r="GO205" i="4"/>
  <c r="GH205" i="4"/>
  <c r="GB205" i="4"/>
  <c r="FY205" i="4"/>
  <c r="FW205" i="4"/>
  <c r="FV205" i="4"/>
  <c r="FI205" i="4"/>
  <c r="FB205" i="4"/>
  <c r="EZ205" i="4"/>
  <c r="EY205" i="4"/>
  <c r="ES205" i="4"/>
  <c r="EC205" i="4"/>
  <c r="EB205" i="4"/>
  <c r="DZ205" i="4"/>
  <c r="DY205" i="4"/>
  <c r="DX205" i="4"/>
  <c r="DR205" i="4"/>
  <c r="DQ205" i="4"/>
  <c r="DB205" i="4"/>
  <c r="CS205" i="4"/>
  <c r="CP205" i="4"/>
  <c r="CO205" i="4"/>
  <c r="CN205" i="4"/>
  <c r="CL205" i="4"/>
  <c r="CK205" i="4"/>
  <c r="CJ205" i="4"/>
  <c r="BU205" i="4"/>
  <c r="BT205" i="4"/>
  <c r="BR205" i="4"/>
  <c r="BJ205" i="4"/>
  <c r="BH205" i="4"/>
  <c r="BB205" i="4"/>
  <c r="BA205" i="4"/>
  <c r="AQ205" i="4"/>
  <c r="AP205" i="4"/>
  <c r="AO205" i="4"/>
  <c r="AN205" i="4"/>
  <c r="AM205" i="4"/>
  <c r="AB205" i="4"/>
  <c r="AA205" i="4"/>
  <c r="Z205" i="4"/>
  <c r="Y205" i="4"/>
  <c r="X205" i="4"/>
  <c r="U205" i="4"/>
  <c r="L205" i="4"/>
  <c r="F205" i="4"/>
  <c r="E205" i="4"/>
  <c r="D205" i="4"/>
  <c r="IE204" i="4"/>
  <c r="IE206" i="4" s="1"/>
  <c r="IA204" i="4"/>
  <c r="HQ204" i="4"/>
  <c r="EU204" i="4"/>
  <c r="DS204" i="4"/>
  <c r="DC204" i="4"/>
  <c r="DC206" i="4" s="1"/>
  <c r="CG204" i="4"/>
  <c r="CG206" i="4" s="1"/>
  <c r="CF204" i="4"/>
  <c r="BA204" i="4"/>
  <c r="E204" i="4"/>
  <c r="IS200" i="4"/>
  <c r="IR200" i="4"/>
  <c r="IQ200" i="4"/>
  <c r="IP200" i="4"/>
  <c r="IO200" i="4"/>
  <c r="IN200" i="4"/>
  <c r="IM200" i="4"/>
  <c r="IL200" i="4"/>
  <c r="IK200" i="4"/>
  <c r="IJ200" i="4"/>
  <c r="II200" i="4"/>
  <c r="IH200" i="4"/>
  <c r="IG200" i="4"/>
  <c r="IF200" i="4"/>
  <c r="IE200" i="4"/>
  <c r="ID200" i="4"/>
  <c r="IC200" i="4"/>
  <c r="IB200" i="4"/>
  <c r="IA200" i="4"/>
  <c r="HZ200" i="4"/>
  <c r="HY200" i="4"/>
  <c r="HX200" i="4"/>
  <c r="HW200" i="4"/>
  <c r="HV200" i="4"/>
  <c r="HU200" i="4"/>
  <c r="HT200" i="4"/>
  <c r="HS200" i="4"/>
  <c r="HR200" i="4"/>
  <c r="HQ200" i="4"/>
  <c r="HP200" i="4"/>
  <c r="HO200" i="4"/>
  <c r="HN200" i="4"/>
  <c r="HM200" i="4"/>
  <c r="HL200" i="4"/>
  <c r="HK200" i="4"/>
  <c r="HJ200" i="4"/>
  <c r="HI200" i="4"/>
  <c r="HH200" i="4"/>
  <c r="HG200" i="4"/>
  <c r="HF200" i="4"/>
  <c r="HE200" i="4"/>
  <c r="HD200" i="4"/>
  <c r="HC200" i="4"/>
  <c r="HB200" i="4"/>
  <c r="HA200" i="4"/>
  <c r="GZ200" i="4"/>
  <c r="GY200" i="4"/>
  <c r="GX200" i="4"/>
  <c r="GW200" i="4"/>
  <c r="GV200" i="4"/>
  <c r="GU200" i="4"/>
  <c r="GT200" i="4"/>
  <c r="GS200" i="4"/>
  <c r="GR200" i="4"/>
  <c r="GQ200" i="4"/>
  <c r="GP200" i="4"/>
  <c r="GO200" i="4"/>
  <c r="GN200" i="4"/>
  <c r="GM200" i="4"/>
  <c r="GL200" i="4"/>
  <c r="GK200" i="4"/>
  <c r="GJ200" i="4"/>
  <c r="GI200" i="4"/>
  <c r="GH200" i="4"/>
  <c r="GG200" i="4"/>
  <c r="GF200" i="4"/>
  <c r="GE200" i="4"/>
  <c r="GD200" i="4"/>
  <c r="GC200" i="4"/>
  <c r="GB200" i="4"/>
  <c r="GA200" i="4"/>
  <c r="FZ200" i="4"/>
  <c r="FY200" i="4"/>
  <c r="FX200" i="4"/>
  <c r="FW200" i="4"/>
  <c r="FV200" i="4"/>
  <c r="FU200" i="4"/>
  <c r="FT200" i="4"/>
  <c r="FS200" i="4"/>
  <c r="FR200" i="4"/>
  <c r="FQ200" i="4"/>
  <c r="FP200" i="4"/>
  <c r="FO200" i="4"/>
  <c r="FN200" i="4"/>
  <c r="FM200" i="4"/>
  <c r="FL200" i="4"/>
  <c r="FK200" i="4"/>
  <c r="FJ200" i="4"/>
  <c r="FI200" i="4"/>
  <c r="FH200" i="4"/>
  <c r="FG200" i="4"/>
  <c r="FF200" i="4"/>
  <c r="FE200" i="4"/>
  <c r="FD200" i="4"/>
  <c r="FC200" i="4"/>
  <c r="FB200" i="4"/>
  <c r="FA200" i="4"/>
  <c r="EZ200" i="4"/>
  <c r="EY200" i="4"/>
  <c r="EX200" i="4"/>
  <c r="EW200" i="4"/>
  <c r="EV200" i="4"/>
  <c r="EU200" i="4"/>
  <c r="ET200" i="4"/>
  <c r="ES200" i="4"/>
  <c r="ER200" i="4"/>
  <c r="EQ200" i="4"/>
  <c r="EP200" i="4"/>
  <c r="EO200" i="4"/>
  <c r="EN200" i="4"/>
  <c r="EM200" i="4"/>
  <c r="EL200" i="4"/>
  <c r="EK200" i="4"/>
  <c r="EJ200" i="4"/>
  <c r="EI200" i="4"/>
  <c r="EH200" i="4"/>
  <c r="EG200" i="4"/>
  <c r="EF200" i="4"/>
  <c r="EE200" i="4"/>
  <c r="ED200" i="4"/>
  <c r="EC200" i="4"/>
  <c r="EB200" i="4"/>
  <c r="EA200" i="4"/>
  <c r="DZ200" i="4"/>
  <c r="DY200" i="4"/>
  <c r="DX200" i="4"/>
  <c r="DW200" i="4"/>
  <c r="DV200" i="4"/>
  <c r="DU200" i="4"/>
  <c r="DT200" i="4"/>
  <c r="DS200" i="4"/>
  <c r="DR200" i="4"/>
  <c r="DQ200" i="4"/>
  <c r="DP200" i="4"/>
  <c r="DO200" i="4"/>
  <c r="DN200" i="4"/>
  <c r="DM200" i="4"/>
  <c r="DL200" i="4"/>
  <c r="DK200" i="4"/>
  <c r="DJ200" i="4"/>
  <c r="DI200" i="4"/>
  <c r="DH200" i="4"/>
  <c r="DG200" i="4"/>
  <c r="DF200" i="4"/>
  <c r="DE200" i="4"/>
  <c r="DD200" i="4"/>
  <c r="DC200" i="4"/>
  <c r="DB200" i="4"/>
  <c r="DA200" i="4"/>
  <c r="CZ200" i="4"/>
  <c r="CY200" i="4"/>
  <c r="CX200" i="4"/>
  <c r="CW200" i="4"/>
  <c r="CV200" i="4"/>
  <c r="CU200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C200" i="4"/>
  <c r="CB200" i="4"/>
  <c r="CA200" i="4"/>
  <c r="BZ200" i="4"/>
  <c r="BY200" i="4"/>
  <c r="BX200" i="4"/>
  <c r="BW200" i="4"/>
  <c r="BV200" i="4"/>
  <c r="BU200" i="4"/>
  <c r="BT200" i="4"/>
  <c r="BS200" i="4"/>
  <c r="BR200" i="4"/>
  <c r="BQ200" i="4"/>
  <c r="BP200" i="4"/>
  <c r="BO200" i="4"/>
  <c r="BN200" i="4"/>
  <c r="BM200" i="4"/>
  <c r="BL200" i="4"/>
  <c r="BK200" i="4"/>
  <c r="BJ200" i="4"/>
  <c r="BI200" i="4"/>
  <c r="BH200" i="4"/>
  <c r="BG200" i="4"/>
  <c r="BF200" i="4"/>
  <c r="BE200" i="4"/>
  <c r="BD200" i="4"/>
  <c r="BC200" i="4"/>
  <c r="BB200" i="4"/>
  <c r="BA200" i="4"/>
  <c r="AZ200" i="4"/>
  <c r="AY200" i="4"/>
  <c r="AX200" i="4"/>
  <c r="AW200" i="4"/>
  <c r="AV200" i="4"/>
  <c r="AU200" i="4"/>
  <c r="AT200" i="4"/>
  <c r="AS200" i="4"/>
  <c r="AR200" i="4"/>
  <c r="AQ200" i="4"/>
  <c r="AP200" i="4"/>
  <c r="AO200" i="4"/>
  <c r="AN200" i="4"/>
  <c r="AM200" i="4"/>
  <c r="AL200" i="4"/>
  <c r="AK200" i="4"/>
  <c r="AJ200" i="4"/>
  <c r="AI200" i="4"/>
  <c r="AH200" i="4"/>
  <c r="AG200" i="4"/>
  <c r="AF200" i="4"/>
  <c r="AE200" i="4"/>
  <c r="AD200" i="4"/>
  <c r="AC200" i="4"/>
  <c r="AB200" i="4"/>
  <c r="AA200" i="4"/>
  <c r="Z200" i="4"/>
  <c r="Y200" i="4"/>
  <c r="X200" i="4"/>
  <c r="W200" i="4"/>
  <c r="V200" i="4"/>
  <c r="U200" i="4"/>
  <c r="T200" i="4"/>
  <c r="S200" i="4"/>
  <c r="R200" i="4"/>
  <c r="Q200" i="4"/>
  <c r="P200" i="4"/>
  <c r="O200" i="4"/>
  <c r="N200" i="4"/>
  <c r="M200" i="4"/>
  <c r="L200" i="4"/>
  <c r="K200" i="4"/>
  <c r="J200" i="4"/>
  <c r="I200" i="4"/>
  <c r="H200" i="4"/>
  <c r="G200" i="4"/>
  <c r="F200" i="4"/>
  <c r="E200" i="4"/>
  <c r="D200" i="4"/>
  <c r="C200" i="4"/>
  <c r="B200" i="4"/>
  <c r="JD198" i="4"/>
  <c r="JD379" i="4" s="1"/>
  <c r="IN198" i="4"/>
  <c r="IG198" i="4"/>
  <c r="ID198" i="4"/>
  <c r="HV198" i="4"/>
  <c r="HG198" i="4"/>
  <c r="HC198" i="4"/>
  <c r="HA198" i="4"/>
  <c r="GX198" i="4"/>
  <c r="GM198" i="4"/>
  <c r="EO198" i="4"/>
  <c r="EL198" i="4"/>
  <c r="EK198" i="4"/>
  <c r="EK379" i="4" s="1"/>
  <c r="EJ198" i="4"/>
  <c r="EJ379" i="4" s="1"/>
  <c r="DU198" i="4"/>
  <c r="DU379" i="4" s="1"/>
  <c r="DP198" i="4"/>
  <c r="DP379" i="4" s="1"/>
  <c r="BZ198" i="4"/>
  <c r="BY198" i="4"/>
  <c r="BY379" i="4" s="1"/>
  <c r="BX198" i="4"/>
  <c r="BX379" i="4" s="1"/>
  <c r="AY198" i="4"/>
  <c r="AS198" i="4"/>
  <c r="AS379" i="4" s="1"/>
  <c r="AJ198" i="4"/>
  <c r="AI198" i="4"/>
  <c r="W198" i="4"/>
  <c r="V198" i="4"/>
  <c r="Q198" i="4"/>
  <c r="C198" i="4"/>
  <c r="IG197" i="4"/>
  <c r="JF194" i="4"/>
  <c r="JE194" i="4"/>
  <c r="JC194" i="4"/>
  <c r="JB194" i="4"/>
  <c r="JA194" i="4"/>
  <c r="IY194" i="4"/>
  <c r="IQ194" i="4"/>
  <c r="IK194" i="4"/>
  <c r="HY194" i="4"/>
  <c r="HN194" i="4"/>
  <c r="HI194" i="4"/>
  <c r="HH194" i="4"/>
  <c r="GR194" i="4"/>
  <c r="GP194" i="4"/>
  <c r="GO194" i="4"/>
  <c r="GM194" i="4"/>
  <c r="GJ194" i="4"/>
  <c r="GH194" i="4"/>
  <c r="JF193" i="4"/>
  <c r="JE193" i="4"/>
  <c r="JD193" i="4"/>
  <c r="JC193" i="4"/>
  <c r="JB193" i="4"/>
  <c r="JA193" i="4"/>
  <c r="IZ193" i="4"/>
  <c r="IY193" i="4"/>
  <c r="IX193" i="4"/>
  <c r="IW193" i="4"/>
  <c r="IV193" i="4"/>
  <c r="IV194" i="4" s="1"/>
  <c r="IU193" i="4"/>
  <c r="IT193" i="4"/>
  <c r="IS193" i="4"/>
  <c r="IR193" i="4"/>
  <c r="IR194" i="4" s="1"/>
  <c r="IQ193" i="4"/>
  <c r="IP193" i="4"/>
  <c r="IO193" i="4"/>
  <c r="IN193" i="4"/>
  <c r="IM193" i="4"/>
  <c r="IL193" i="4"/>
  <c r="IK193" i="4"/>
  <c r="IJ193" i="4"/>
  <c r="II193" i="4"/>
  <c r="II194" i="4" s="1"/>
  <c r="IH193" i="4"/>
  <c r="IG193" i="4"/>
  <c r="IF193" i="4"/>
  <c r="IE193" i="4"/>
  <c r="ID193" i="4"/>
  <c r="IC193" i="4"/>
  <c r="IB193" i="4"/>
  <c r="IB194" i="4" s="1"/>
  <c r="IA193" i="4"/>
  <c r="HZ193" i="4"/>
  <c r="HY193" i="4"/>
  <c r="HX193" i="4"/>
  <c r="HW193" i="4"/>
  <c r="HV193" i="4"/>
  <c r="HV194" i="4" s="1"/>
  <c r="HU193" i="4"/>
  <c r="HT193" i="4"/>
  <c r="HS193" i="4"/>
  <c r="HR193" i="4"/>
  <c r="HQ193" i="4"/>
  <c r="HP193" i="4"/>
  <c r="HP210" i="4" s="1"/>
  <c r="HO193" i="4"/>
  <c r="HO210" i="4" s="1"/>
  <c r="HN193" i="4"/>
  <c r="HM193" i="4"/>
  <c r="HL193" i="4"/>
  <c r="HL194" i="4" s="1"/>
  <c r="HK193" i="4"/>
  <c r="HJ193" i="4"/>
  <c r="HI193" i="4"/>
  <c r="HH193" i="4"/>
  <c r="HG193" i="4"/>
  <c r="HF193" i="4"/>
  <c r="HE193" i="4"/>
  <c r="HD193" i="4"/>
  <c r="HC193" i="4"/>
  <c r="HB193" i="4"/>
  <c r="HA193" i="4"/>
  <c r="GZ193" i="4"/>
  <c r="GY193" i="4"/>
  <c r="GX193" i="4"/>
  <c r="GW193" i="4"/>
  <c r="GV193" i="4"/>
  <c r="GV194" i="4" s="1"/>
  <c r="GU193" i="4"/>
  <c r="GT193" i="4"/>
  <c r="GS193" i="4"/>
  <c r="GR193" i="4"/>
  <c r="GQ193" i="4"/>
  <c r="GP193" i="4"/>
  <c r="GO193" i="4"/>
  <c r="GN193" i="4"/>
  <c r="GM193" i="4"/>
  <c r="GL193" i="4"/>
  <c r="GK193" i="4"/>
  <c r="GJ193" i="4"/>
  <c r="GI193" i="4"/>
  <c r="GH193" i="4"/>
  <c r="GG193" i="4"/>
  <c r="GF193" i="4"/>
  <c r="GF194" i="4" s="1"/>
  <c r="GE193" i="4"/>
  <c r="GD193" i="4"/>
  <c r="GC193" i="4"/>
  <c r="GC194" i="4" s="1"/>
  <c r="GB193" i="4"/>
  <c r="GA193" i="4"/>
  <c r="FZ193" i="4"/>
  <c r="FZ194" i="4" s="1"/>
  <c r="FY193" i="4"/>
  <c r="FX193" i="4"/>
  <c r="FW193" i="4"/>
  <c r="FW194" i="4" s="1"/>
  <c r="FV193" i="4"/>
  <c r="FU193" i="4"/>
  <c r="FT193" i="4"/>
  <c r="FT194" i="4" s="1"/>
  <c r="FS193" i="4"/>
  <c r="FR193" i="4"/>
  <c r="FR194" i="4" s="1"/>
  <c r="FQ193" i="4"/>
  <c r="FP193" i="4"/>
  <c r="FP194" i="4" s="1"/>
  <c r="FO193" i="4"/>
  <c r="FN193" i="4"/>
  <c r="JF192" i="4"/>
  <c r="JE192" i="4"/>
  <c r="JD192" i="4"/>
  <c r="JD194" i="4" s="1"/>
  <c r="JC192" i="4"/>
  <c r="JB192" i="4"/>
  <c r="JA192" i="4"/>
  <c r="IZ192" i="4"/>
  <c r="IZ194" i="4" s="1"/>
  <c r="IY192" i="4"/>
  <c r="IX192" i="4"/>
  <c r="IX194" i="4" s="1"/>
  <c r="IW192" i="4"/>
  <c r="IW209" i="4" s="1"/>
  <c r="IV192" i="4"/>
  <c r="IU192" i="4"/>
  <c r="IT192" i="4"/>
  <c r="IS192" i="4"/>
  <c r="IR192" i="4"/>
  <c r="IQ192" i="4"/>
  <c r="IP192" i="4"/>
  <c r="IP194" i="4" s="1"/>
  <c r="IO192" i="4"/>
  <c r="IO194" i="4" s="1"/>
  <c r="IN192" i="4"/>
  <c r="IN194" i="4" s="1"/>
  <c r="IM192" i="4"/>
  <c r="IM194" i="4" s="1"/>
  <c r="IL192" i="4"/>
  <c r="IL194" i="4" s="1"/>
  <c r="IK192" i="4"/>
  <c r="IJ192" i="4"/>
  <c r="IJ194" i="4" s="1"/>
  <c r="II192" i="4"/>
  <c r="IH192" i="4"/>
  <c r="IH194" i="4" s="1"/>
  <c r="IG192" i="4"/>
  <c r="IF192" i="4"/>
  <c r="IF194" i="4" s="1"/>
  <c r="IE192" i="4"/>
  <c r="IE194" i="4" s="1"/>
  <c r="ID192" i="4"/>
  <c r="IC192" i="4"/>
  <c r="IB192" i="4"/>
  <c r="IA192" i="4"/>
  <c r="HZ192" i="4"/>
  <c r="HZ194" i="4" s="1"/>
  <c r="HY192" i="4"/>
  <c r="HX192" i="4"/>
  <c r="HX194" i="4" s="1"/>
  <c r="HW192" i="4"/>
  <c r="HV192" i="4"/>
  <c r="HU192" i="4"/>
  <c r="HT192" i="4"/>
  <c r="HS192" i="4"/>
  <c r="HS194" i="4" s="1"/>
  <c r="HR192" i="4"/>
  <c r="HR194" i="4" s="1"/>
  <c r="HQ192" i="4"/>
  <c r="HQ209" i="4" s="1"/>
  <c r="HQ211" i="4" s="1"/>
  <c r="HP192" i="4"/>
  <c r="HO192" i="4"/>
  <c r="HO194" i="4" s="1"/>
  <c r="HN192" i="4"/>
  <c r="HM192" i="4"/>
  <c r="HL192" i="4"/>
  <c r="HK192" i="4"/>
  <c r="HJ192" i="4"/>
  <c r="HI192" i="4"/>
  <c r="HH192" i="4"/>
  <c r="HG192" i="4"/>
  <c r="HG194" i="4" s="1"/>
  <c r="HF192" i="4"/>
  <c r="HF194" i="4" s="1"/>
  <c r="HE192" i="4"/>
  <c r="HE194" i="4" s="1"/>
  <c r="HD192" i="4"/>
  <c r="HD194" i="4" s="1"/>
  <c r="HC192" i="4"/>
  <c r="HC194" i="4" s="1"/>
  <c r="HB192" i="4"/>
  <c r="HB194" i="4" s="1"/>
  <c r="HA192" i="4"/>
  <c r="GZ192" i="4"/>
  <c r="GY192" i="4"/>
  <c r="GX192" i="4"/>
  <c r="GW192" i="4"/>
  <c r="GW194" i="4" s="1"/>
  <c r="GV192" i="4"/>
  <c r="GU192" i="4"/>
  <c r="GU194" i="4" s="1"/>
  <c r="GT192" i="4"/>
  <c r="GS192" i="4"/>
  <c r="GS194" i="4" s="1"/>
  <c r="GR192" i="4"/>
  <c r="GQ192" i="4"/>
  <c r="GQ194" i="4" s="1"/>
  <c r="GP192" i="4"/>
  <c r="GO192" i="4"/>
  <c r="GN192" i="4"/>
  <c r="GN194" i="4" s="1"/>
  <c r="GM192" i="4"/>
  <c r="GL192" i="4"/>
  <c r="GL194" i="4" s="1"/>
  <c r="GK192" i="4"/>
  <c r="GK209" i="4" s="1"/>
  <c r="GK211" i="4" s="1"/>
  <c r="GJ192" i="4"/>
  <c r="GI192" i="4"/>
  <c r="GI194" i="4" s="1"/>
  <c r="GH192" i="4"/>
  <c r="GG192" i="4"/>
  <c r="GF192" i="4"/>
  <c r="GE192" i="4"/>
  <c r="GD192" i="4"/>
  <c r="GC192" i="4"/>
  <c r="GB192" i="4"/>
  <c r="GA192" i="4"/>
  <c r="GA194" i="4" s="1"/>
  <c r="FZ192" i="4"/>
  <c r="FY192" i="4"/>
  <c r="FX192" i="4"/>
  <c r="FX194" i="4" s="1"/>
  <c r="FW192" i="4"/>
  <c r="FV192" i="4"/>
  <c r="FU192" i="4"/>
  <c r="FT192" i="4"/>
  <c r="FS192" i="4"/>
  <c r="FR192" i="4"/>
  <c r="FQ192" i="4"/>
  <c r="FQ194" i="4" s="1"/>
  <c r="FP192" i="4"/>
  <c r="FO192" i="4"/>
  <c r="FO194" i="4" s="1"/>
  <c r="FN192" i="4"/>
  <c r="IY189" i="4"/>
  <c r="IV189" i="4"/>
  <c r="IU189" i="4"/>
  <c r="IT189" i="4"/>
  <c r="IM189" i="4"/>
  <c r="IL189" i="4"/>
  <c r="IE189" i="4"/>
  <c r="ID189" i="4"/>
  <c r="HY189" i="4"/>
  <c r="HW189" i="4"/>
  <c r="HV189" i="4"/>
  <c r="HQ189" i="4"/>
  <c r="HF189" i="4"/>
  <c r="GZ189" i="4"/>
  <c r="GX189" i="4"/>
  <c r="GJ189" i="4"/>
  <c r="GI189" i="4"/>
  <c r="GH189" i="4"/>
  <c r="GB189" i="4"/>
  <c r="GA189" i="4"/>
  <c r="FZ189" i="4"/>
  <c r="FS189" i="4"/>
  <c r="FR189" i="4"/>
  <c r="FL189" i="4"/>
  <c r="FK189" i="4"/>
  <c r="EU189" i="4"/>
  <c r="ET189" i="4"/>
  <c r="EN189" i="4"/>
  <c r="EL189" i="4"/>
  <c r="EG189" i="4"/>
  <c r="DZ189" i="4"/>
  <c r="DY189" i="4"/>
  <c r="DX189" i="4"/>
  <c r="DV189" i="4"/>
  <c r="DQ189" i="4"/>
  <c r="DO189" i="4"/>
  <c r="DN189" i="4"/>
  <c r="DF189" i="4"/>
  <c r="DA189" i="4"/>
  <c r="CY189" i="4"/>
  <c r="CX189" i="4"/>
  <c r="CJ189" i="4"/>
  <c r="CI189" i="4"/>
  <c r="CH189" i="4"/>
  <c r="CB189" i="4"/>
  <c r="CA189" i="4"/>
  <c r="BZ189" i="4"/>
  <c r="BU189" i="4"/>
  <c r="BO189" i="4"/>
  <c r="BJ189" i="4"/>
  <c r="BD189" i="4"/>
  <c r="AT189" i="4"/>
  <c r="AO189" i="4"/>
  <c r="AN189" i="4"/>
  <c r="AM189" i="4"/>
  <c r="W189" i="4"/>
  <c r="C189" i="4"/>
  <c r="JF188" i="4"/>
  <c r="JE188" i="4"/>
  <c r="JD188" i="4"/>
  <c r="JC188" i="4"/>
  <c r="JB188" i="4"/>
  <c r="JA188" i="4"/>
  <c r="IZ188" i="4"/>
  <c r="IY188" i="4"/>
  <c r="IX188" i="4"/>
  <c r="IW188" i="4"/>
  <c r="IV188" i="4"/>
  <c r="IU188" i="4"/>
  <c r="IT188" i="4"/>
  <c r="IS188" i="4"/>
  <c r="IR188" i="4"/>
  <c r="IQ188" i="4"/>
  <c r="IP188" i="4"/>
  <c r="IO188" i="4"/>
  <c r="IN188" i="4"/>
  <c r="IM188" i="4"/>
  <c r="IL188" i="4"/>
  <c r="IK188" i="4"/>
  <c r="IJ188" i="4"/>
  <c r="II188" i="4"/>
  <c r="IH188" i="4"/>
  <c r="IG188" i="4"/>
  <c r="IF188" i="4"/>
  <c r="IE188" i="4"/>
  <c r="ID188" i="4"/>
  <c r="IC188" i="4"/>
  <c r="IB188" i="4"/>
  <c r="IA188" i="4"/>
  <c r="HZ188" i="4"/>
  <c r="HY188" i="4"/>
  <c r="HX188" i="4"/>
  <c r="HW188" i="4"/>
  <c r="HV188" i="4"/>
  <c r="HU188" i="4"/>
  <c r="HT188" i="4"/>
  <c r="HS188" i="4"/>
  <c r="HR188" i="4"/>
  <c r="HQ188" i="4"/>
  <c r="HP188" i="4"/>
  <c r="HO188" i="4"/>
  <c r="HO189" i="4" s="1"/>
  <c r="HN188" i="4"/>
  <c r="HM188" i="4"/>
  <c r="HL188" i="4"/>
  <c r="HK188" i="4"/>
  <c r="HJ188" i="4"/>
  <c r="HI188" i="4"/>
  <c r="HH188" i="4"/>
  <c r="HG188" i="4"/>
  <c r="HF188" i="4"/>
  <c r="HE188" i="4"/>
  <c r="HD188" i="4"/>
  <c r="HC188" i="4"/>
  <c r="HB188" i="4"/>
  <c r="HA188" i="4"/>
  <c r="GZ188" i="4"/>
  <c r="GY188" i="4"/>
  <c r="GX188" i="4"/>
  <c r="GW188" i="4"/>
  <c r="GV188" i="4"/>
  <c r="GU188" i="4"/>
  <c r="GT188" i="4"/>
  <c r="GS188" i="4"/>
  <c r="GS189" i="4" s="1"/>
  <c r="GR188" i="4"/>
  <c r="GQ188" i="4"/>
  <c r="GP188" i="4"/>
  <c r="GO188" i="4"/>
  <c r="GN188" i="4"/>
  <c r="GM188" i="4"/>
  <c r="GL188" i="4"/>
  <c r="GK188" i="4"/>
  <c r="GJ188" i="4"/>
  <c r="GI188" i="4"/>
  <c r="GH188" i="4"/>
  <c r="GG188" i="4"/>
  <c r="GF188" i="4"/>
  <c r="GE188" i="4"/>
  <c r="GD188" i="4"/>
  <c r="GC188" i="4"/>
  <c r="GB188" i="4"/>
  <c r="GA188" i="4"/>
  <c r="FZ188" i="4"/>
  <c r="FY188" i="4"/>
  <c r="FX188" i="4"/>
  <c r="FW188" i="4"/>
  <c r="FV188" i="4"/>
  <c r="FU188" i="4"/>
  <c r="FT188" i="4"/>
  <c r="FS188" i="4"/>
  <c r="FR188" i="4"/>
  <c r="FQ188" i="4"/>
  <c r="FP188" i="4"/>
  <c r="FO188" i="4"/>
  <c r="FN188" i="4"/>
  <c r="FM188" i="4"/>
  <c r="FM189" i="4" s="1"/>
  <c r="FL188" i="4"/>
  <c r="FK188" i="4"/>
  <c r="FJ188" i="4"/>
  <c r="FI188" i="4"/>
  <c r="FH188" i="4"/>
  <c r="FG188" i="4"/>
  <c r="FF188" i="4"/>
  <c r="FE188" i="4"/>
  <c r="FD188" i="4"/>
  <c r="FC188" i="4"/>
  <c r="FC189" i="4" s="1"/>
  <c r="FB188" i="4"/>
  <c r="FA188" i="4"/>
  <c r="EZ188" i="4"/>
  <c r="EY188" i="4"/>
  <c r="EX188" i="4"/>
  <c r="EW188" i="4"/>
  <c r="EV188" i="4"/>
  <c r="EU188" i="4"/>
  <c r="ET188" i="4"/>
  <c r="ES188" i="4"/>
  <c r="ER188" i="4"/>
  <c r="EQ188" i="4"/>
  <c r="EP188" i="4"/>
  <c r="EO188" i="4"/>
  <c r="EN188" i="4"/>
  <c r="EM188" i="4"/>
  <c r="EL188" i="4"/>
  <c r="EK188" i="4"/>
  <c r="EJ188" i="4"/>
  <c r="EI188" i="4"/>
  <c r="EH188" i="4"/>
  <c r="EG188" i="4"/>
  <c r="EF188" i="4"/>
  <c r="EE188" i="4"/>
  <c r="ED188" i="4"/>
  <c r="EC188" i="4"/>
  <c r="EB188" i="4"/>
  <c r="EA188" i="4"/>
  <c r="DZ188" i="4"/>
  <c r="DY188" i="4"/>
  <c r="DX188" i="4"/>
  <c r="DW188" i="4"/>
  <c r="DV188" i="4"/>
  <c r="DU188" i="4"/>
  <c r="DT188" i="4"/>
  <c r="DS188" i="4"/>
  <c r="DR188" i="4"/>
  <c r="DQ188" i="4"/>
  <c r="DP188" i="4"/>
  <c r="DO188" i="4"/>
  <c r="DN188" i="4"/>
  <c r="DM188" i="4"/>
  <c r="DL188" i="4"/>
  <c r="DK188" i="4"/>
  <c r="DJ188" i="4"/>
  <c r="DI188" i="4"/>
  <c r="DH188" i="4"/>
  <c r="DG188" i="4"/>
  <c r="DF188" i="4"/>
  <c r="DE188" i="4"/>
  <c r="DD188" i="4"/>
  <c r="DC188" i="4"/>
  <c r="DB188" i="4"/>
  <c r="DA188" i="4"/>
  <c r="CZ188" i="4"/>
  <c r="CY188" i="4"/>
  <c r="CX188" i="4"/>
  <c r="CW188" i="4"/>
  <c r="CV188" i="4"/>
  <c r="CU188" i="4"/>
  <c r="CT188" i="4"/>
  <c r="CS188" i="4"/>
  <c r="CR188" i="4"/>
  <c r="CQ188" i="4"/>
  <c r="CQ189" i="4" s="1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C188" i="4"/>
  <c r="CB188" i="4"/>
  <c r="CA188" i="4"/>
  <c r="BZ188" i="4"/>
  <c r="BY188" i="4"/>
  <c r="BX188" i="4"/>
  <c r="BW188" i="4"/>
  <c r="BV188" i="4"/>
  <c r="BU188" i="4"/>
  <c r="BT188" i="4"/>
  <c r="BS188" i="4"/>
  <c r="BR188" i="4"/>
  <c r="BQ188" i="4"/>
  <c r="BP188" i="4"/>
  <c r="BO188" i="4"/>
  <c r="BN188" i="4"/>
  <c r="BM188" i="4"/>
  <c r="BL188" i="4"/>
  <c r="BK188" i="4"/>
  <c r="BJ188" i="4"/>
  <c r="BI188" i="4"/>
  <c r="BH188" i="4"/>
  <c r="BG188" i="4"/>
  <c r="BF188" i="4"/>
  <c r="BE188" i="4"/>
  <c r="BE189" i="4" s="1"/>
  <c r="BD188" i="4"/>
  <c r="BC188" i="4"/>
  <c r="BB188" i="4"/>
  <c r="BA188" i="4"/>
  <c r="AZ188" i="4"/>
  <c r="AY188" i="4"/>
  <c r="AX188" i="4"/>
  <c r="AW188" i="4"/>
  <c r="AV188" i="4"/>
  <c r="AU188" i="4"/>
  <c r="AT188" i="4"/>
  <c r="AS188" i="4"/>
  <c r="AR188" i="4"/>
  <c r="AQ188" i="4"/>
  <c r="AP188" i="4"/>
  <c r="AO188" i="4"/>
  <c r="AN188" i="4"/>
  <c r="AM188" i="4"/>
  <c r="AL188" i="4"/>
  <c r="AK188" i="4"/>
  <c r="AJ188" i="4"/>
  <c r="AI188" i="4"/>
  <c r="AH188" i="4"/>
  <c r="AG188" i="4"/>
  <c r="AF188" i="4"/>
  <c r="AE188" i="4"/>
  <c r="AE189" i="4" s="1"/>
  <c r="AD188" i="4"/>
  <c r="AC188" i="4"/>
  <c r="AB188" i="4"/>
  <c r="AA188" i="4"/>
  <c r="Z188" i="4"/>
  <c r="Y188" i="4"/>
  <c r="X188" i="4"/>
  <c r="W188" i="4"/>
  <c r="V188" i="4"/>
  <c r="U188" i="4"/>
  <c r="T188" i="4"/>
  <c r="S188" i="4"/>
  <c r="R188" i="4"/>
  <c r="Q188" i="4"/>
  <c r="P188" i="4"/>
  <c r="O188" i="4"/>
  <c r="N188" i="4"/>
  <c r="M188" i="4"/>
  <c r="L188" i="4"/>
  <c r="K188" i="4"/>
  <c r="J188" i="4"/>
  <c r="I188" i="4"/>
  <c r="H188" i="4"/>
  <c r="G188" i="4"/>
  <c r="F188" i="4"/>
  <c r="E188" i="4"/>
  <c r="D188" i="4"/>
  <c r="C188" i="4"/>
  <c r="B188" i="4"/>
  <c r="JF187" i="4"/>
  <c r="JE187" i="4"/>
  <c r="JE189" i="4" s="1"/>
  <c r="JD187" i="4"/>
  <c r="JD189" i="4" s="1"/>
  <c r="JC187" i="4"/>
  <c r="JC189" i="4" s="1"/>
  <c r="JB187" i="4"/>
  <c r="JB189" i="4" s="1"/>
  <c r="JA187" i="4"/>
  <c r="JA189" i="4" s="1"/>
  <c r="IZ187" i="4"/>
  <c r="IZ189" i="4" s="1"/>
  <c r="IY187" i="4"/>
  <c r="IX187" i="4"/>
  <c r="IX189" i="4" s="1"/>
  <c r="IW187" i="4"/>
  <c r="IW189" i="4" s="1"/>
  <c r="IV187" i="4"/>
  <c r="IU187" i="4"/>
  <c r="IT187" i="4"/>
  <c r="IS187" i="4"/>
  <c r="IR187" i="4"/>
  <c r="IQ187" i="4"/>
  <c r="IQ189" i="4" s="1"/>
  <c r="IP187" i="4"/>
  <c r="IO187" i="4"/>
  <c r="IO189" i="4" s="1"/>
  <c r="IN187" i="4"/>
  <c r="IN189" i="4" s="1"/>
  <c r="IM187" i="4"/>
  <c r="IL187" i="4"/>
  <c r="IK187" i="4"/>
  <c r="IK189" i="4" s="1"/>
  <c r="IJ187" i="4"/>
  <c r="IJ189" i="4" s="1"/>
  <c r="II187" i="4"/>
  <c r="II189" i="4" s="1"/>
  <c r="IH187" i="4"/>
  <c r="IG187" i="4"/>
  <c r="IG189" i="4" s="1"/>
  <c r="IF187" i="4"/>
  <c r="IF189" i="4" s="1"/>
  <c r="IE187" i="4"/>
  <c r="ID187" i="4"/>
  <c r="IC187" i="4"/>
  <c r="IB187" i="4"/>
  <c r="IA187" i="4"/>
  <c r="IA189" i="4" s="1"/>
  <c r="HZ187" i="4"/>
  <c r="HY187" i="4"/>
  <c r="HX187" i="4"/>
  <c r="HX189" i="4" s="1"/>
  <c r="HW187" i="4"/>
  <c r="HV187" i="4"/>
  <c r="HU187" i="4"/>
  <c r="HU189" i="4" s="1"/>
  <c r="HT187" i="4"/>
  <c r="HT189" i="4" s="1"/>
  <c r="HS187" i="4"/>
  <c r="HS189" i="4" s="1"/>
  <c r="HR187" i="4"/>
  <c r="HR189" i="4" s="1"/>
  <c r="HQ187" i="4"/>
  <c r="HP187" i="4"/>
  <c r="HP189" i="4" s="1"/>
  <c r="HO187" i="4"/>
  <c r="HN187" i="4"/>
  <c r="HM187" i="4"/>
  <c r="HL187" i="4"/>
  <c r="HK187" i="4"/>
  <c r="HK189" i="4" s="1"/>
  <c r="HJ187" i="4"/>
  <c r="HI187" i="4"/>
  <c r="HI189" i="4" s="1"/>
  <c r="HH187" i="4"/>
  <c r="HH189" i="4" s="1"/>
  <c r="HG187" i="4"/>
  <c r="HG189" i="4" s="1"/>
  <c r="HF187" i="4"/>
  <c r="HE187" i="4"/>
  <c r="HE189" i="4" s="1"/>
  <c r="HD187" i="4"/>
  <c r="HD189" i="4" s="1"/>
  <c r="HC187" i="4"/>
  <c r="HC189" i="4" s="1"/>
  <c r="HB187" i="4"/>
  <c r="HA187" i="4"/>
  <c r="HA189" i="4" s="1"/>
  <c r="GZ187" i="4"/>
  <c r="GY187" i="4"/>
  <c r="GY189" i="4" s="1"/>
  <c r="GX187" i="4"/>
  <c r="GW187" i="4"/>
  <c r="GV187" i="4"/>
  <c r="GU187" i="4"/>
  <c r="GU189" i="4" s="1"/>
  <c r="GT187" i="4"/>
  <c r="GS187" i="4"/>
  <c r="GR187" i="4"/>
  <c r="GR189" i="4" s="1"/>
  <c r="GQ187" i="4"/>
  <c r="GQ189" i="4" s="1"/>
  <c r="GP187" i="4"/>
  <c r="GP189" i="4" s="1"/>
  <c r="GO187" i="4"/>
  <c r="GO189" i="4" s="1"/>
  <c r="GN187" i="4"/>
  <c r="GN189" i="4" s="1"/>
  <c r="GM187" i="4"/>
  <c r="GM189" i="4" s="1"/>
  <c r="GL187" i="4"/>
  <c r="GL189" i="4" s="1"/>
  <c r="GK187" i="4"/>
  <c r="GK189" i="4" s="1"/>
  <c r="GJ187" i="4"/>
  <c r="GI187" i="4"/>
  <c r="GH187" i="4"/>
  <c r="GG187" i="4"/>
  <c r="GF187" i="4"/>
  <c r="GE187" i="4"/>
  <c r="GE189" i="4" s="1"/>
  <c r="GD187" i="4"/>
  <c r="GC187" i="4"/>
  <c r="GC189" i="4" s="1"/>
  <c r="GB187" i="4"/>
  <c r="GA187" i="4"/>
  <c r="FZ187" i="4"/>
  <c r="FY187" i="4"/>
  <c r="FY189" i="4" s="1"/>
  <c r="FX187" i="4"/>
  <c r="FX189" i="4" s="1"/>
  <c r="FW187" i="4"/>
  <c r="FW189" i="4" s="1"/>
  <c r="FV187" i="4"/>
  <c r="FU187" i="4"/>
  <c r="FU189" i="4" s="1"/>
  <c r="FT187" i="4"/>
  <c r="FT189" i="4" s="1"/>
  <c r="FS187" i="4"/>
  <c r="FR187" i="4"/>
  <c r="FQ187" i="4"/>
  <c r="FP187" i="4"/>
  <c r="FO187" i="4"/>
  <c r="FO189" i="4" s="1"/>
  <c r="FN187" i="4"/>
  <c r="FM187" i="4"/>
  <c r="FL187" i="4"/>
  <c r="FK187" i="4"/>
  <c r="FJ187" i="4"/>
  <c r="FJ189" i="4" s="1"/>
  <c r="FI187" i="4"/>
  <c r="FI189" i="4" s="1"/>
  <c r="FH187" i="4"/>
  <c r="FH189" i="4" s="1"/>
  <c r="FG187" i="4"/>
  <c r="FF187" i="4"/>
  <c r="FE187" i="4"/>
  <c r="FE189" i="4" s="1"/>
  <c r="FD187" i="4"/>
  <c r="FD189" i="4" s="1"/>
  <c r="FC187" i="4"/>
  <c r="FB187" i="4"/>
  <c r="FA187" i="4"/>
  <c r="EZ187" i="4"/>
  <c r="EY187" i="4"/>
  <c r="EY189" i="4" s="1"/>
  <c r="EX187" i="4"/>
  <c r="EW187" i="4"/>
  <c r="EW189" i="4" s="1"/>
  <c r="EV187" i="4"/>
  <c r="EV189" i="4" s="1"/>
  <c r="EU187" i="4"/>
  <c r="ET187" i="4"/>
  <c r="ES187" i="4"/>
  <c r="ES189" i="4" s="1"/>
  <c r="ER187" i="4"/>
  <c r="ER189" i="4" s="1"/>
  <c r="EQ187" i="4"/>
  <c r="EQ189" i="4" s="1"/>
  <c r="EP187" i="4"/>
  <c r="EP189" i="4" s="1"/>
  <c r="EO187" i="4"/>
  <c r="EO189" i="4" s="1"/>
  <c r="EN187" i="4"/>
  <c r="EM187" i="4"/>
  <c r="EM189" i="4" s="1"/>
  <c r="EL187" i="4"/>
  <c r="EK187" i="4"/>
  <c r="EJ187" i="4"/>
  <c r="EI187" i="4"/>
  <c r="EI189" i="4" s="1"/>
  <c r="EH187" i="4"/>
  <c r="EG187" i="4"/>
  <c r="EF187" i="4"/>
  <c r="EF189" i="4" s="1"/>
  <c r="EE187" i="4"/>
  <c r="EE189" i="4" s="1"/>
  <c r="ED187" i="4"/>
  <c r="ED189" i="4" s="1"/>
  <c r="EC187" i="4"/>
  <c r="EC189" i="4" s="1"/>
  <c r="EB187" i="4"/>
  <c r="EB189" i="4" s="1"/>
  <c r="EA187" i="4"/>
  <c r="EA189" i="4" s="1"/>
  <c r="DZ187" i="4"/>
  <c r="DY187" i="4"/>
  <c r="DX187" i="4"/>
  <c r="DW187" i="4"/>
  <c r="DW189" i="4" s="1"/>
  <c r="DV187" i="4"/>
  <c r="DU187" i="4"/>
  <c r="DT187" i="4"/>
  <c r="DS187" i="4"/>
  <c r="DS189" i="4" s="1"/>
  <c r="DR187" i="4"/>
  <c r="DQ187" i="4"/>
  <c r="DP187" i="4"/>
  <c r="DP189" i="4" s="1"/>
  <c r="DO187" i="4"/>
  <c r="DN187" i="4"/>
  <c r="DM187" i="4"/>
  <c r="DM189" i="4" s="1"/>
  <c r="DL187" i="4"/>
  <c r="DL189" i="4" s="1"/>
  <c r="DK187" i="4"/>
  <c r="DK189" i="4" s="1"/>
  <c r="DJ187" i="4"/>
  <c r="DI187" i="4"/>
  <c r="DI189" i="4" s="1"/>
  <c r="DH187" i="4"/>
  <c r="DH189" i="4" s="1"/>
  <c r="DG187" i="4"/>
  <c r="DG189" i="4" s="1"/>
  <c r="DF187" i="4"/>
  <c r="DE187" i="4"/>
  <c r="DD187" i="4"/>
  <c r="DC187" i="4"/>
  <c r="DC189" i="4" s="1"/>
  <c r="DB187" i="4"/>
  <c r="DA187" i="4"/>
  <c r="CZ187" i="4"/>
  <c r="CZ189" i="4" s="1"/>
  <c r="CY187" i="4"/>
  <c r="CX187" i="4"/>
  <c r="CW187" i="4"/>
  <c r="CW189" i="4" s="1"/>
  <c r="CV187" i="4"/>
  <c r="CV189" i="4" s="1"/>
  <c r="CU187" i="4"/>
  <c r="CU189" i="4" s="1"/>
  <c r="CT187" i="4"/>
  <c r="CT189" i="4" s="1"/>
  <c r="CS187" i="4"/>
  <c r="CS189" i="4" s="1"/>
  <c r="CR187" i="4"/>
  <c r="CR189" i="4" s="1"/>
  <c r="CQ187" i="4"/>
  <c r="CP187" i="4"/>
  <c r="CO187" i="4"/>
  <c r="CN187" i="4"/>
  <c r="CM187" i="4"/>
  <c r="CM189" i="4" s="1"/>
  <c r="CL187" i="4"/>
  <c r="CK187" i="4"/>
  <c r="CK189" i="4" s="1"/>
  <c r="CJ187" i="4"/>
  <c r="CI187" i="4"/>
  <c r="CH187" i="4"/>
  <c r="CG187" i="4"/>
  <c r="CG189" i="4" s="1"/>
  <c r="CF187" i="4"/>
  <c r="CF189" i="4" s="1"/>
  <c r="CE187" i="4"/>
  <c r="CE189" i="4" s="1"/>
  <c r="CD187" i="4"/>
  <c r="CD189" i="4" s="1"/>
  <c r="CC187" i="4"/>
  <c r="CC189" i="4" s="1"/>
  <c r="CB187" i="4"/>
  <c r="CA187" i="4"/>
  <c r="BZ187" i="4"/>
  <c r="BY187" i="4"/>
  <c r="BX187" i="4"/>
  <c r="BW187" i="4"/>
  <c r="BW189" i="4" s="1"/>
  <c r="BV187" i="4"/>
  <c r="BU187" i="4"/>
  <c r="BT187" i="4"/>
  <c r="BT189" i="4" s="1"/>
  <c r="BS187" i="4"/>
  <c r="BS189" i="4" s="1"/>
  <c r="BR187" i="4"/>
  <c r="BR189" i="4" s="1"/>
  <c r="BQ187" i="4"/>
  <c r="BQ189" i="4" s="1"/>
  <c r="BP187" i="4"/>
  <c r="BP189" i="4" s="1"/>
  <c r="BO187" i="4"/>
  <c r="BN187" i="4"/>
  <c r="BN189" i="4" s="1"/>
  <c r="BM187" i="4"/>
  <c r="BM189" i="4" s="1"/>
  <c r="BL187" i="4"/>
  <c r="BL189" i="4" s="1"/>
  <c r="BK187" i="4"/>
  <c r="BK189" i="4" s="1"/>
  <c r="BJ187" i="4"/>
  <c r="BI187" i="4"/>
  <c r="BH187" i="4"/>
  <c r="BG187" i="4"/>
  <c r="BG189" i="4" s="1"/>
  <c r="BF187" i="4"/>
  <c r="BE187" i="4"/>
  <c r="BD187" i="4"/>
  <c r="BC187" i="4"/>
  <c r="BC189" i="4" s="1"/>
  <c r="BB187" i="4"/>
  <c r="BB189" i="4" s="1"/>
  <c r="BA187" i="4"/>
  <c r="BA189" i="4" s="1"/>
  <c r="AZ187" i="4"/>
  <c r="AZ189" i="4" s="1"/>
  <c r="AY187" i="4"/>
  <c r="AY189" i="4" s="1"/>
  <c r="AX187" i="4"/>
  <c r="AW187" i="4"/>
  <c r="AW189" i="4" s="1"/>
  <c r="AV187" i="4"/>
  <c r="AV209" i="4" s="1"/>
  <c r="AU187" i="4"/>
  <c r="AU189" i="4" s="1"/>
  <c r="AT187" i="4"/>
  <c r="AS187" i="4"/>
  <c r="AR187" i="4"/>
  <c r="AQ187" i="4"/>
  <c r="AQ189" i="4" s="1"/>
  <c r="AP187" i="4"/>
  <c r="AO187" i="4"/>
  <c r="AN187" i="4"/>
  <c r="AM187" i="4"/>
  <c r="AL187" i="4"/>
  <c r="AL189" i="4" s="1"/>
  <c r="AK187" i="4"/>
  <c r="AK189" i="4" s="1"/>
  <c r="AJ187" i="4"/>
  <c r="AJ189" i="4" s="1"/>
  <c r="AI187" i="4"/>
  <c r="AI189" i="4" s="1"/>
  <c r="AH187" i="4"/>
  <c r="AG187" i="4"/>
  <c r="AG189" i="4" s="1"/>
  <c r="AF187" i="4"/>
  <c r="AF189" i="4" s="1"/>
  <c r="AE187" i="4"/>
  <c r="AD187" i="4"/>
  <c r="AC187" i="4"/>
  <c r="AB187" i="4"/>
  <c r="AA187" i="4"/>
  <c r="AA189" i="4" s="1"/>
  <c r="Z187" i="4"/>
  <c r="Y187" i="4"/>
  <c r="Y189" i="4" s="1"/>
  <c r="X187" i="4"/>
  <c r="X189" i="4" s="1"/>
  <c r="W187" i="4"/>
  <c r="V187" i="4"/>
  <c r="V189" i="4" s="1"/>
  <c r="U187" i="4"/>
  <c r="U189" i="4" s="1"/>
  <c r="T187" i="4"/>
  <c r="T189" i="4" s="1"/>
  <c r="S187" i="4"/>
  <c r="S189" i="4" s="1"/>
  <c r="R187" i="4"/>
  <c r="R189" i="4" s="1"/>
  <c r="Q187" i="4"/>
  <c r="Q189" i="4" s="1"/>
  <c r="P187" i="4"/>
  <c r="P189" i="4" s="1"/>
  <c r="O187" i="4"/>
  <c r="O189" i="4" s="1"/>
  <c r="N187" i="4"/>
  <c r="N189" i="4" s="1"/>
  <c r="M187" i="4"/>
  <c r="L187" i="4"/>
  <c r="K187" i="4"/>
  <c r="K189" i="4" s="1"/>
  <c r="J187" i="4"/>
  <c r="I187" i="4"/>
  <c r="I189" i="4" s="1"/>
  <c r="H187" i="4"/>
  <c r="H189" i="4" s="1"/>
  <c r="G187" i="4"/>
  <c r="G189" i="4" s="1"/>
  <c r="F187" i="4"/>
  <c r="F189" i="4" s="1"/>
  <c r="E187" i="4"/>
  <c r="E189" i="4" s="1"/>
  <c r="D187" i="4"/>
  <c r="D189" i="4" s="1"/>
  <c r="C187" i="4"/>
  <c r="C209" i="4" s="1"/>
  <c r="B187" i="4"/>
  <c r="IY184" i="4"/>
  <c r="IV184" i="4"/>
  <c r="IQ184" i="4"/>
  <c r="IH184" i="4"/>
  <c r="IF184" i="4"/>
  <c r="IE184" i="4"/>
  <c r="ID184" i="4"/>
  <c r="HP184" i="4"/>
  <c r="HO184" i="4"/>
  <c r="HA184" i="4"/>
  <c r="GY184" i="4"/>
  <c r="GX184" i="4"/>
  <c r="GW184" i="4"/>
  <c r="GJ184" i="4"/>
  <c r="FR184" i="4"/>
  <c r="FG184" i="4"/>
  <c r="FE184" i="4"/>
  <c r="FD184" i="4"/>
  <c r="FC184" i="4"/>
  <c r="EO184" i="4"/>
  <c r="EM184" i="4"/>
  <c r="EI184" i="4"/>
  <c r="EH184" i="4"/>
  <c r="DY184" i="4"/>
  <c r="DX184" i="4"/>
  <c r="DI184" i="4"/>
  <c r="DH184" i="4"/>
  <c r="DG184" i="4"/>
  <c r="DF184" i="4"/>
  <c r="DE184" i="4"/>
  <c r="CU184" i="4"/>
  <c r="CS184" i="4"/>
  <c r="CR184" i="4"/>
  <c r="CQ184" i="4"/>
  <c r="CA184" i="4"/>
  <c r="BO184" i="4"/>
  <c r="BM184" i="4"/>
  <c r="BL184" i="4"/>
  <c r="BF184" i="4"/>
  <c r="AW184" i="4"/>
  <c r="AV184" i="4"/>
  <c r="AU184" i="4"/>
  <c r="AT184" i="4"/>
  <c r="AG184" i="4"/>
  <c r="AF184" i="4"/>
  <c r="AB184" i="4"/>
  <c r="Z184" i="4"/>
  <c r="Q184" i="4"/>
  <c r="O184" i="4"/>
  <c r="N184" i="4"/>
  <c r="K184" i="4"/>
  <c r="J184" i="4"/>
  <c r="C184" i="4"/>
  <c r="JF183" i="4"/>
  <c r="JE183" i="4"/>
  <c r="JD183" i="4"/>
  <c r="JD184" i="4" s="1"/>
  <c r="JC183" i="4"/>
  <c r="JB183" i="4"/>
  <c r="JA183" i="4"/>
  <c r="IZ183" i="4"/>
  <c r="IY183" i="4"/>
  <c r="IX183" i="4"/>
  <c r="IW183" i="4"/>
  <c r="IV183" i="4"/>
  <c r="IU183" i="4"/>
  <c r="IT183" i="4"/>
  <c r="IS183" i="4"/>
  <c r="IR183" i="4"/>
  <c r="IQ183" i="4"/>
  <c r="IP183" i="4"/>
  <c r="IO183" i="4"/>
  <c r="IN183" i="4"/>
  <c r="IN184" i="4" s="1"/>
  <c r="IM183" i="4"/>
  <c r="IL183" i="4"/>
  <c r="IK183" i="4"/>
  <c r="IJ183" i="4"/>
  <c r="II183" i="4"/>
  <c r="IH183" i="4"/>
  <c r="IG183" i="4"/>
  <c r="IF183" i="4"/>
  <c r="IE183" i="4"/>
  <c r="ID183" i="4"/>
  <c r="IC183" i="4"/>
  <c r="IB183" i="4"/>
  <c r="IB184" i="4" s="1"/>
  <c r="IA183" i="4"/>
  <c r="HZ183" i="4"/>
  <c r="HY183" i="4"/>
  <c r="HX183" i="4"/>
  <c r="HX184" i="4" s="1"/>
  <c r="HW183" i="4"/>
  <c r="HV183" i="4"/>
  <c r="HU183" i="4"/>
  <c r="HT183" i="4"/>
  <c r="HS183" i="4"/>
  <c r="HR183" i="4"/>
  <c r="HQ183" i="4"/>
  <c r="HP183" i="4"/>
  <c r="HO183" i="4"/>
  <c r="HN183" i="4"/>
  <c r="HM183" i="4"/>
  <c r="HL183" i="4"/>
  <c r="HL184" i="4" s="1"/>
  <c r="HK183" i="4"/>
  <c r="HK184" i="4" s="1"/>
  <c r="HJ183" i="4"/>
  <c r="HJ184" i="4" s="1"/>
  <c r="HI183" i="4"/>
  <c r="HH183" i="4"/>
  <c r="HH184" i="4" s="1"/>
  <c r="HG183" i="4"/>
  <c r="HF183" i="4"/>
  <c r="HE183" i="4"/>
  <c r="HD183" i="4"/>
  <c r="HC183" i="4"/>
  <c r="HB183" i="4"/>
  <c r="HA183" i="4"/>
  <c r="GZ183" i="4"/>
  <c r="GY183" i="4"/>
  <c r="GX183" i="4"/>
  <c r="GW183" i="4"/>
  <c r="GV183" i="4"/>
  <c r="GU183" i="4"/>
  <c r="GT183" i="4"/>
  <c r="GS183" i="4"/>
  <c r="GR183" i="4"/>
  <c r="GR184" i="4" s="1"/>
  <c r="GQ183" i="4"/>
  <c r="GP183" i="4"/>
  <c r="GO183" i="4"/>
  <c r="GN183" i="4"/>
  <c r="GM183" i="4"/>
  <c r="GL183" i="4"/>
  <c r="GK183" i="4"/>
  <c r="GJ183" i="4"/>
  <c r="GI183" i="4"/>
  <c r="GH183" i="4"/>
  <c r="GG183" i="4"/>
  <c r="GF183" i="4"/>
  <c r="GE183" i="4"/>
  <c r="GE184" i="4" s="1"/>
  <c r="GD183" i="4"/>
  <c r="GC183" i="4"/>
  <c r="GB183" i="4"/>
  <c r="GB184" i="4" s="1"/>
  <c r="GA183" i="4"/>
  <c r="FZ183" i="4"/>
  <c r="FY183" i="4"/>
  <c r="FX183" i="4"/>
  <c r="FW183" i="4"/>
  <c r="FV183" i="4"/>
  <c r="FU183" i="4"/>
  <c r="FT183" i="4"/>
  <c r="FS183" i="4"/>
  <c r="FR183" i="4"/>
  <c r="FQ183" i="4"/>
  <c r="FP183" i="4"/>
  <c r="FP184" i="4" s="1"/>
  <c r="FO183" i="4"/>
  <c r="FN183" i="4"/>
  <c r="FN184" i="4" s="1"/>
  <c r="FM183" i="4"/>
  <c r="FL183" i="4"/>
  <c r="FL184" i="4" s="1"/>
  <c r="FK183" i="4"/>
  <c r="FJ183" i="4"/>
  <c r="FI183" i="4"/>
  <c r="FH183" i="4"/>
  <c r="FG183" i="4"/>
  <c r="FF183" i="4"/>
  <c r="FE183" i="4"/>
  <c r="FD183" i="4"/>
  <c r="FC183" i="4"/>
  <c r="FB183" i="4"/>
  <c r="FA183" i="4"/>
  <c r="EZ183" i="4"/>
  <c r="EZ184" i="4" s="1"/>
  <c r="EY183" i="4"/>
  <c r="EY184" i="4" s="1"/>
  <c r="EX183" i="4"/>
  <c r="EW183" i="4"/>
  <c r="EV183" i="4"/>
  <c r="EV184" i="4" s="1"/>
  <c r="EU183" i="4"/>
  <c r="ET183" i="4"/>
  <c r="ES183" i="4"/>
  <c r="ER183" i="4"/>
  <c r="EQ183" i="4"/>
  <c r="EP183" i="4"/>
  <c r="EO183" i="4"/>
  <c r="EN183" i="4"/>
  <c r="EM183" i="4"/>
  <c r="EL183" i="4"/>
  <c r="EK183" i="4"/>
  <c r="EK184" i="4" s="1"/>
  <c r="EJ183" i="4"/>
  <c r="EJ184" i="4" s="1"/>
  <c r="EI183" i="4"/>
  <c r="EH183" i="4"/>
  <c r="EH210" i="4" s="1"/>
  <c r="EG183" i="4"/>
  <c r="EG210" i="4" s="1"/>
  <c r="EF183" i="4"/>
  <c r="EF184" i="4" s="1"/>
  <c r="EE183" i="4"/>
  <c r="ED183" i="4"/>
  <c r="EC183" i="4"/>
  <c r="EB183" i="4"/>
  <c r="EA183" i="4"/>
  <c r="DZ183" i="4"/>
  <c r="DY183" i="4"/>
  <c r="DX183" i="4"/>
  <c r="DW183" i="4"/>
  <c r="DV183" i="4"/>
  <c r="DU183" i="4"/>
  <c r="DT183" i="4"/>
  <c r="DS183" i="4"/>
  <c r="DR183" i="4"/>
  <c r="DQ183" i="4"/>
  <c r="DP183" i="4"/>
  <c r="DP184" i="4" s="1"/>
  <c r="DO183" i="4"/>
  <c r="DN183" i="4"/>
  <c r="DM183" i="4"/>
  <c r="DL183" i="4"/>
  <c r="DK183" i="4"/>
  <c r="DJ183" i="4"/>
  <c r="DI183" i="4"/>
  <c r="DH183" i="4"/>
  <c r="DG183" i="4"/>
  <c r="DF183" i="4"/>
  <c r="DE183" i="4"/>
  <c r="DD183" i="4"/>
  <c r="DC183" i="4"/>
  <c r="DB183" i="4"/>
  <c r="DB184" i="4" s="1"/>
  <c r="DA183" i="4"/>
  <c r="DA210" i="4" s="1"/>
  <c r="CZ183" i="4"/>
  <c r="CZ184" i="4" s="1"/>
  <c r="CY183" i="4"/>
  <c r="CX183" i="4"/>
  <c r="CW183" i="4"/>
  <c r="CV183" i="4"/>
  <c r="CU183" i="4"/>
  <c r="CT183" i="4"/>
  <c r="CS183" i="4"/>
  <c r="CR183" i="4"/>
  <c r="CQ183" i="4"/>
  <c r="CP183" i="4"/>
  <c r="CO183" i="4"/>
  <c r="CN183" i="4"/>
  <c r="CM183" i="4"/>
  <c r="CM184" i="4" s="1"/>
  <c r="CL183" i="4"/>
  <c r="CL184" i="4" s="1"/>
  <c r="CK183" i="4"/>
  <c r="CK210" i="4" s="1"/>
  <c r="CJ183" i="4"/>
  <c r="CJ184" i="4" s="1"/>
  <c r="CI183" i="4"/>
  <c r="CH183" i="4"/>
  <c r="CG183" i="4"/>
  <c r="CF183" i="4"/>
  <c r="CE183" i="4"/>
  <c r="CD183" i="4"/>
  <c r="CC183" i="4"/>
  <c r="CB183" i="4"/>
  <c r="CA183" i="4"/>
  <c r="BZ183" i="4"/>
  <c r="BY183" i="4"/>
  <c r="BX183" i="4"/>
  <c r="BW183" i="4"/>
  <c r="BW184" i="4" s="1"/>
  <c r="BV183" i="4"/>
  <c r="BU183" i="4"/>
  <c r="BU210" i="4" s="1"/>
  <c r="BT183" i="4"/>
  <c r="BT184" i="4" s="1"/>
  <c r="BS183" i="4"/>
  <c r="BR183" i="4"/>
  <c r="BQ183" i="4"/>
  <c r="BP183" i="4"/>
  <c r="BO183" i="4"/>
  <c r="BN183" i="4"/>
  <c r="BM183" i="4"/>
  <c r="BL183" i="4"/>
  <c r="BK183" i="4"/>
  <c r="BJ183" i="4"/>
  <c r="BI183" i="4"/>
  <c r="BH183" i="4"/>
  <c r="BG183" i="4"/>
  <c r="BF183" i="4"/>
  <c r="BE183" i="4"/>
  <c r="BE210" i="4" s="1"/>
  <c r="BD183" i="4"/>
  <c r="BD184" i="4" s="1"/>
  <c r="BC183" i="4"/>
  <c r="BB183" i="4"/>
  <c r="BA183" i="4"/>
  <c r="AZ183" i="4"/>
  <c r="AY183" i="4"/>
  <c r="AX183" i="4"/>
  <c r="AW183" i="4"/>
  <c r="AV183" i="4"/>
  <c r="AU183" i="4"/>
  <c r="AT183" i="4"/>
  <c r="AS183" i="4"/>
  <c r="AR183" i="4"/>
  <c r="AQ183" i="4"/>
  <c r="AP183" i="4"/>
  <c r="AO183" i="4"/>
  <c r="AN183" i="4"/>
  <c r="AN184" i="4" s="1"/>
  <c r="AM183" i="4"/>
  <c r="AL183" i="4"/>
  <c r="AK183" i="4"/>
  <c r="AJ183" i="4"/>
  <c r="AI183" i="4"/>
  <c r="AH183" i="4"/>
  <c r="AG183" i="4"/>
  <c r="AF183" i="4"/>
  <c r="AE183" i="4"/>
  <c r="AD183" i="4"/>
  <c r="AC183" i="4"/>
  <c r="AC210" i="4" s="1"/>
  <c r="AB183" i="4"/>
  <c r="AA183" i="4"/>
  <c r="Z183" i="4"/>
  <c r="Z210" i="4" s="1"/>
  <c r="Y183" i="4"/>
  <c r="Y210" i="4" s="1"/>
  <c r="X183" i="4"/>
  <c r="X184" i="4" s="1"/>
  <c r="W183" i="4"/>
  <c r="V183" i="4"/>
  <c r="U183" i="4"/>
  <c r="T183" i="4"/>
  <c r="S183" i="4"/>
  <c r="R183" i="4"/>
  <c r="Q183" i="4"/>
  <c r="P183" i="4"/>
  <c r="O183" i="4"/>
  <c r="N183" i="4"/>
  <c r="M183" i="4"/>
  <c r="L183" i="4"/>
  <c r="L184" i="4" s="1"/>
  <c r="K183" i="4"/>
  <c r="J183" i="4"/>
  <c r="J210" i="4" s="1"/>
  <c r="I183" i="4"/>
  <c r="H183" i="4"/>
  <c r="H184" i="4" s="1"/>
  <c r="G183" i="4"/>
  <c r="F183" i="4"/>
  <c r="E183" i="4"/>
  <c r="D183" i="4"/>
  <c r="C183" i="4"/>
  <c r="B183" i="4"/>
  <c r="JF182" i="4"/>
  <c r="JE182" i="4"/>
  <c r="JD182" i="4"/>
  <c r="JC182" i="4"/>
  <c r="JB182" i="4"/>
  <c r="JB184" i="4" s="1"/>
  <c r="JA182" i="4"/>
  <c r="JA184" i="4" s="1"/>
  <c r="IZ182" i="4"/>
  <c r="IZ184" i="4" s="1"/>
  <c r="IY182" i="4"/>
  <c r="IX182" i="4"/>
  <c r="IW182" i="4"/>
  <c r="IW184" i="4" s="1"/>
  <c r="IV182" i="4"/>
  <c r="IU182" i="4"/>
  <c r="IU184" i="4" s="1"/>
  <c r="IT182" i="4"/>
  <c r="IT184" i="4" s="1"/>
  <c r="IS182" i="4"/>
  <c r="IR182" i="4"/>
  <c r="IQ182" i="4"/>
  <c r="IP182" i="4"/>
  <c r="IO182" i="4"/>
  <c r="IN182" i="4"/>
  <c r="IM182" i="4"/>
  <c r="IL182" i="4"/>
  <c r="IL184" i="4" s="1"/>
  <c r="IK182" i="4"/>
  <c r="IK184" i="4" s="1"/>
  <c r="IJ182" i="4"/>
  <c r="IJ184" i="4" s="1"/>
  <c r="II182" i="4"/>
  <c r="IH182" i="4"/>
  <c r="IG182" i="4"/>
  <c r="IG184" i="4" s="1"/>
  <c r="IF182" i="4"/>
  <c r="IE182" i="4"/>
  <c r="ID182" i="4"/>
  <c r="IC182" i="4"/>
  <c r="IB182" i="4"/>
  <c r="IA182" i="4"/>
  <c r="HZ182" i="4"/>
  <c r="HY182" i="4"/>
  <c r="HX182" i="4"/>
  <c r="HW182" i="4"/>
  <c r="HV182" i="4"/>
  <c r="HV184" i="4" s="1"/>
  <c r="HU182" i="4"/>
  <c r="HU184" i="4" s="1"/>
  <c r="HT182" i="4"/>
  <c r="HT184" i="4" s="1"/>
  <c r="HS182" i="4"/>
  <c r="HS184" i="4" s="1"/>
  <c r="HR182" i="4"/>
  <c r="HR184" i="4" s="1"/>
  <c r="HQ182" i="4"/>
  <c r="HQ184" i="4" s="1"/>
  <c r="HP182" i="4"/>
  <c r="HO182" i="4"/>
  <c r="HN182" i="4"/>
  <c r="HN184" i="4" s="1"/>
  <c r="HM182" i="4"/>
  <c r="HM184" i="4" s="1"/>
  <c r="HL182" i="4"/>
  <c r="HK182" i="4"/>
  <c r="HJ182" i="4"/>
  <c r="HI182" i="4"/>
  <c r="HI184" i="4" s="1"/>
  <c r="HH182" i="4"/>
  <c r="HG182" i="4"/>
  <c r="HG209" i="4" s="1"/>
  <c r="HF182" i="4"/>
  <c r="HF184" i="4" s="1"/>
  <c r="HE182" i="4"/>
  <c r="HE184" i="4" s="1"/>
  <c r="HD182" i="4"/>
  <c r="HD184" i="4" s="1"/>
  <c r="HC182" i="4"/>
  <c r="HB182" i="4"/>
  <c r="HB184" i="4" s="1"/>
  <c r="HA182" i="4"/>
  <c r="GZ182" i="4"/>
  <c r="GZ184" i="4" s="1"/>
  <c r="GY182" i="4"/>
  <c r="GX182" i="4"/>
  <c r="GW182" i="4"/>
  <c r="GV182" i="4"/>
  <c r="GU182" i="4"/>
  <c r="GU184" i="4" s="1"/>
  <c r="GT182" i="4"/>
  <c r="GS182" i="4"/>
  <c r="GR182" i="4"/>
  <c r="GQ182" i="4"/>
  <c r="GQ209" i="4" s="1"/>
  <c r="GQ211" i="4" s="1"/>
  <c r="GP182" i="4"/>
  <c r="GP184" i="4" s="1"/>
  <c r="GO182" i="4"/>
  <c r="GN182" i="4"/>
  <c r="GN184" i="4" s="1"/>
  <c r="GM182" i="4"/>
  <c r="GL182" i="4"/>
  <c r="GK182" i="4"/>
  <c r="GK184" i="4" s="1"/>
  <c r="GJ182" i="4"/>
  <c r="GI182" i="4"/>
  <c r="GI184" i="4" s="1"/>
  <c r="GH182" i="4"/>
  <c r="GH184" i="4" s="1"/>
  <c r="GG182" i="4"/>
  <c r="GF182" i="4"/>
  <c r="GE182" i="4"/>
  <c r="GD182" i="4"/>
  <c r="GC182" i="4"/>
  <c r="GB182" i="4"/>
  <c r="GA182" i="4"/>
  <c r="FZ182" i="4"/>
  <c r="FZ184" i="4" s="1"/>
  <c r="FY182" i="4"/>
  <c r="FY184" i="4" s="1"/>
  <c r="FX182" i="4"/>
  <c r="FX184" i="4" s="1"/>
  <c r="FW182" i="4"/>
  <c r="FW184" i="4" s="1"/>
  <c r="FV182" i="4"/>
  <c r="FU182" i="4"/>
  <c r="FU184" i="4" s="1"/>
  <c r="FT182" i="4"/>
  <c r="FT184" i="4" s="1"/>
  <c r="FS182" i="4"/>
  <c r="FS184" i="4" s="1"/>
  <c r="FR182" i="4"/>
  <c r="FQ182" i="4"/>
  <c r="FQ184" i="4" s="1"/>
  <c r="FP182" i="4"/>
  <c r="FO182" i="4"/>
  <c r="FN182" i="4"/>
  <c r="FM182" i="4"/>
  <c r="FL182" i="4"/>
  <c r="FK182" i="4"/>
  <c r="FJ182" i="4"/>
  <c r="FJ184" i="4" s="1"/>
  <c r="FI182" i="4"/>
  <c r="FH182" i="4"/>
  <c r="FH184" i="4" s="1"/>
  <c r="FG182" i="4"/>
  <c r="FF182" i="4"/>
  <c r="FE182" i="4"/>
  <c r="FD182" i="4"/>
  <c r="FC182" i="4"/>
  <c r="FB182" i="4"/>
  <c r="FB184" i="4" s="1"/>
  <c r="FA182" i="4"/>
  <c r="EZ182" i="4"/>
  <c r="EY182" i="4"/>
  <c r="EX182" i="4"/>
  <c r="EW182" i="4"/>
  <c r="EV182" i="4"/>
  <c r="EU182" i="4"/>
  <c r="ET182" i="4"/>
  <c r="ET184" i="4" s="1"/>
  <c r="ES182" i="4"/>
  <c r="ER182" i="4"/>
  <c r="EQ182" i="4"/>
  <c r="EP182" i="4"/>
  <c r="EO182" i="4"/>
  <c r="EN182" i="4"/>
  <c r="EN184" i="4" s="1"/>
  <c r="EM182" i="4"/>
  <c r="EL182" i="4"/>
  <c r="EL184" i="4" s="1"/>
  <c r="EK182" i="4"/>
  <c r="EJ182" i="4"/>
  <c r="EI182" i="4"/>
  <c r="EH182" i="4"/>
  <c r="EG182" i="4"/>
  <c r="EF182" i="4"/>
  <c r="EE182" i="4"/>
  <c r="ED182" i="4"/>
  <c r="ED184" i="4" s="1"/>
  <c r="EC182" i="4"/>
  <c r="EC184" i="4" s="1"/>
  <c r="EB182" i="4"/>
  <c r="EB184" i="4" s="1"/>
  <c r="EA182" i="4"/>
  <c r="DZ182" i="4"/>
  <c r="DY182" i="4"/>
  <c r="DX182" i="4"/>
  <c r="DW182" i="4"/>
  <c r="DW184" i="4" s="1"/>
  <c r="DV182" i="4"/>
  <c r="DV184" i="4" s="1"/>
  <c r="DU182" i="4"/>
  <c r="DT182" i="4"/>
  <c r="DS182" i="4"/>
  <c r="DR182" i="4"/>
  <c r="DQ182" i="4"/>
  <c r="DP182" i="4"/>
  <c r="DO182" i="4"/>
  <c r="DO209" i="4" s="1"/>
  <c r="DO211" i="4" s="1"/>
  <c r="DN182" i="4"/>
  <c r="DN184" i="4" s="1"/>
  <c r="DM182" i="4"/>
  <c r="DM184" i="4" s="1"/>
  <c r="DL182" i="4"/>
  <c r="DL184" i="4" s="1"/>
  <c r="DK182" i="4"/>
  <c r="DJ182" i="4"/>
  <c r="DI182" i="4"/>
  <c r="DH182" i="4"/>
  <c r="DG182" i="4"/>
  <c r="DF182" i="4"/>
  <c r="DE182" i="4"/>
  <c r="DD182" i="4"/>
  <c r="DC182" i="4"/>
  <c r="DB182" i="4"/>
  <c r="DA182" i="4"/>
  <c r="CZ182" i="4"/>
  <c r="CY182" i="4"/>
  <c r="CX182" i="4"/>
  <c r="CX184" i="4" s="1"/>
  <c r="CW182" i="4"/>
  <c r="CV182" i="4"/>
  <c r="CV184" i="4" s="1"/>
  <c r="CU182" i="4"/>
  <c r="CT182" i="4"/>
  <c r="CT184" i="4" s="1"/>
  <c r="CS182" i="4"/>
  <c r="CR182" i="4"/>
  <c r="CQ182" i="4"/>
  <c r="CP182" i="4"/>
  <c r="CP184" i="4" s="1"/>
  <c r="CO182" i="4"/>
  <c r="CO184" i="4" s="1"/>
  <c r="CN182" i="4"/>
  <c r="CM182" i="4"/>
  <c r="CL182" i="4"/>
  <c r="CK182" i="4"/>
  <c r="CK184" i="4" s="1"/>
  <c r="CJ182" i="4"/>
  <c r="CI182" i="4"/>
  <c r="CH182" i="4"/>
  <c r="CH184" i="4" s="1"/>
  <c r="CG182" i="4"/>
  <c r="CG184" i="4" s="1"/>
  <c r="CF182" i="4"/>
  <c r="CF184" i="4" s="1"/>
  <c r="CE182" i="4"/>
  <c r="CD182" i="4"/>
  <c r="CD184" i="4" s="1"/>
  <c r="CC182" i="4"/>
  <c r="CC184" i="4" s="1"/>
  <c r="CB182" i="4"/>
  <c r="CB184" i="4" s="1"/>
  <c r="CA182" i="4"/>
  <c r="BZ182" i="4"/>
  <c r="BZ184" i="4" s="1"/>
  <c r="BY182" i="4"/>
  <c r="BY184" i="4" s="1"/>
  <c r="BX182" i="4"/>
  <c r="BW182" i="4"/>
  <c r="BV182" i="4"/>
  <c r="BU182" i="4"/>
  <c r="BT182" i="4"/>
  <c r="BS182" i="4"/>
  <c r="BR182" i="4"/>
  <c r="BR184" i="4" s="1"/>
  <c r="BQ182" i="4"/>
  <c r="BQ184" i="4" s="1"/>
  <c r="BP182" i="4"/>
  <c r="BP184" i="4" s="1"/>
  <c r="BO182" i="4"/>
  <c r="BN182" i="4"/>
  <c r="BM182" i="4"/>
  <c r="BL182" i="4"/>
  <c r="BK182" i="4"/>
  <c r="BK184" i="4" s="1"/>
  <c r="BJ182" i="4"/>
  <c r="BJ184" i="4" s="1"/>
  <c r="BI182" i="4"/>
  <c r="BH182" i="4"/>
  <c r="BG182" i="4"/>
  <c r="BG184" i="4" s="1"/>
  <c r="BF182" i="4"/>
  <c r="BE182" i="4"/>
  <c r="BE184" i="4" s="1"/>
  <c r="BD182" i="4"/>
  <c r="BC182" i="4"/>
  <c r="BB182" i="4"/>
  <c r="BB184" i="4" s="1"/>
  <c r="BA182" i="4"/>
  <c r="AZ182" i="4"/>
  <c r="AZ184" i="4" s="1"/>
  <c r="AY182" i="4"/>
  <c r="AY184" i="4" s="1"/>
  <c r="AX182" i="4"/>
  <c r="AW182" i="4"/>
  <c r="AV182" i="4"/>
  <c r="AU182" i="4"/>
  <c r="AT182" i="4"/>
  <c r="AS182" i="4"/>
  <c r="AR182" i="4"/>
  <c r="AQ182" i="4"/>
  <c r="AP182" i="4"/>
  <c r="AO182" i="4"/>
  <c r="AO184" i="4" s="1"/>
  <c r="AN182" i="4"/>
  <c r="AM182" i="4"/>
  <c r="AM209" i="4" s="1"/>
  <c r="AM211" i="4" s="1"/>
  <c r="AL182" i="4"/>
  <c r="AL184" i="4" s="1"/>
  <c r="AK182" i="4"/>
  <c r="AK184" i="4" s="1"/>
  <c r="AJ182" i="4"/>
  <c r="AJ184" i="4" s="1"/>
  <c r="AI182" i="4"/>
  <c r="AH182" i="4"/>
  <c r="AG182" i="4"/>
  <c r="AF182" i="4"/>
  <c r="AE182" i="4"/>
  <c r="AE184" i="4" s="1"/>
  <c r="AD182" i="4"/>
  <c r="AD184" i="4" s="1"/>
  <c r="AC182" i="4"/>
  <c r="AC184" i="4" s="1"/>
  <c r="AB182" i="4"/>
  <c r="AA182" i="4"/>
  <c r="AA184" i="4" s="1"/>
  <c r="Z182" i="4"/>
  <c r="Y182" i="4"/>
  <c r="Y184" i="4" s="1"/>
  <c r="X182" i="4"/>
  <c r="W182" i="4"/>
  <c r="V182" i="4"/>
  <c r="V184" i="4" s="1"/>
  <c r="U182" i="4"/>
  <c r="T182" i="4"/>
  <c r="T184" i="4" s="1"/>
  <c r="S182" i="4"/>
  <c r="S184" i="4" s="1"/>
  <c r="R182" i="4"/>
  <c r="Q182" i="4"/>
  <c r="P182" i="4"/>
  <c r="P184" i="4" s="1"/>
  <c r="O182" i="4"/>
  <c r="N182" i="4"/>
  <c r="M182" i="4"/>
  <c r="L182" i="4"/>
  <c r="K182" i="4"/>
  <c r="J182" i="4"/>
  <c r="I182" i="4"/>
  <c r="H182" i="4"/>
  <c r="G182" i="4"/>
  <c r="F182" i="4"/>
  <c r="F184" i="4" s="1"/>
  <c r="E182" i="4"/>
  <c r="E184" i="4" s="1"/>
  <c r="D182" i="4"/>
  <c r="D184" i="4" s="1"/>
  <c r="C182" i="4"/>
  <c r="B182" i="4"/>
  <c r="B184" i="4" s="1"/>
  <c r="JA179" i="4"/>
  <c r="IX179" i="4"/>
  <c r="HR179" i="4"/>
  <c r="HH179" i="4"/>
  <c r="HG179" i="4"/>
  <c r="HE179" i="4"/>
  <c r="HD179" i="4"/>
  <c r="HB179" i="4"/>
  <c r="GQ179" i="4"/>
  <c r="GA179" i="4"/>
  <c r="FV179" i="4"/>
  <c r="FR179" i="4"/>
  <c r="FF179" i="4"/>
  <c r="EZ179" i="4"/>
  <c r="EU179" i="4"/>
  <c r="EP179" i="4"/>
  <c r="EG179" i="4"/>
  <c r="DZ179" i="4"/>
  <c r="DO179" i="4"/>
  <c r="CT179" i="4"/>
  <c r="CP179" i="4"/>
  <c r="CG179" i="4"/>
  <c r="CD179" i="4"/>
  <c r="BZ179" i="4"/>
  <c r="BT179" i="4"/>
  <c r="BN179" i="4"/>
  <c r="AO179" i="4"/>
  <c r="AN179" i="4"/>
  <c r="AM179" i="4"/>
  <c r="AK179" i="4"/>
  <c r="AH179" i="4"/>
  <c r="R179" i="4"/>
  <c r="B179" i="4"/>
  <c r="JF178" i="4"/>
  <c r="JE178" i="4"/>
  <c r="JD178" i="4"/>
  <c r="JD210" i="4" s="1"/>
  <c r="JC178" i="4"/>
  <c r="JC210" i="4" s="1"/>
  <c r="JB178" i="4"/>
  <c r="JA178" i="4"/>
  <c r="JA210" i="4" s="1"/>
  <c r="IZ178" i="4"/>
  <c r="IZ210" i="4" s="1"/>
  <c r="IY178" i="4"/>
  <c r="IX178" i="4"/>
  <c r="IW178" i="4"/>
  <c r="IV178" i="4"/>
  <c r="IU178" i="4"/>
  <c r="IT178" i="4"/>
  <c r="IT210" i="4" s="1"/>
  <c r="IS178" i="4"/>
  <c r="IR178" i="4"/>
  <c r="IQ178" i="4"/>
  <c r="IP178" i="4"/>
  <c r="IO178" i="4"/>
  <c r="IN178" i="4"/>
  <c r="IM178" i="4"/>
  <c r="IL178" i="4"/>
  <c r="IK178" i="4"/>
  <c r="IJ178" i="4"/>
  <c r="IJ210" i="4" s="1"/>
  <c r="II178" i="4"/>
  <c r="IH178" i="4"/>
  <c r="IG178" i="4"/>
  <c r="IF178" i="4"/>
  <c r="IE178" i="4"/>
  <c r="ID178" i="4"/>
  <c r="ID210" i="4" s="1"/>
  <c r="IC178" i="4"/>
  <c r="IB178" i="4"/>
  <c r="IA178" i="4"/>
  <c r="IA210" i="4" s="1"/>
  <c r="HZ178" i="4"/>
  <c r="HY178" i="4"/>
  <c r="HX178" i="4"/>
  <c r="HX210" i="4" s="1"/>
  <c r="HW178" i="4"/>
  <c r="HW210" i="4" s="1"/>
  <c r="HV178" i="4"/>
  <c r="HV210" i="4" s="1"/>
  <c r="HU178" i="4"/>
  <c r="HU179" i="4" s="1"/>
  <c r="HT178" i="4"/>
  <c r="HT210" i="4" s="1"/>
  <c r="HS178" i="4"/>
  <c r="HR178" i="4"/>
  <c r="HQ178" i="4"/>
  <c r="HP178" i="4"/>
  <c r="HO178" i="4"/>
  <c r="HN178" i="4"/>
  <c r="HN210" i="4" s="1"/>
  <c r="HM178" i="4"/>
  <c r="HL178" i="4"/>
  <c r="HK178" i="4"/>
  <c r="HJ178" i="4"/>
  <c r="HI178" i="4"/>
  <c r="HH178" i="4"/>
  <c r="HG178" i="4"/>
  <c r="HF178" i="4"/>
  <c r="HF210" i="4" s="1"/>
  <c r="HE178" i="4"/>
  <c r="HE210" i="4" s="1"/>
  <c r="HD178" i="4"/>
  <c r="HD210" i="4" s="1"/>
  <c r="HC178" i="4"/>
  <c r="HB178" i="4"/>
  <c r="HA178" i="4"/>
  <c r="GZ178" i="4"/>
  <c r="GY178" i="4"/>
  <c r="GY210" i="4" s="1"/>
  <c r="GX178" i="4"/>
  <c r="GX210" i="4" s="1"/>
  <c r="GW178" i="4"/>
  <c r="GV178" i="4"/>
  <c r="GU178" i="4"/>
  <c r="GT178" i="4"/>
  <c r="GS178" i="4"/>
  <c r="GR178" i="4"/>
  <c r="GR210" i="4" s="1"/>
  <c r="GQ178" i="4"/>
  <c r="GQ210" i="4" s="1"/>
  <c r="GP178" i="4"/>
  <c r="GP210" i="4" s="1"/>
  <c r="GO178" i="4"/>
  <c r="GN178" i="4"/>
  <c r="GM178" i="4"/>
  <c r="GL178" i="4"/>
  <c r="GK178" i="4"/>
  <c r="GJ178" i="4"/>
  <c r="GI178" i="4"/>
  <c r="GH178" i="4"/>
  <c r="GH210" i="4" s="1"/>
  <c r="GG178" i="4"/>
  <c r="GF178" i="4"/>
  <c r="GE178" i="4"/>
  <c r="GE210" i="4" s="1"/>
  <c r="GD178" i="4"/>
  <c r="GC178" i="4"/>
  <c r="GB178" i="4"/>
  <c r="GB210" i="4" s="1"/>
  <c r="GA178" i="4"/>
  <c r="GA210" i="4" s="1"/>
  <c r="FZ178" i="4"/>
  <c r="FZ210" i="4" s="1"/>
  <c r="FY178" i="4"/>
  <c r="FY210" i="4" s="1"/>
  <c r="FX178" i="4"/>
  <c r="FX210" i="4" s="1"/>
  <c r="FW178" i="4"/>
  <c r="FV178" i="4"/>
  <c r="FU178" i="4"/>
  <c r="FT178" i="4"/>
  <c r="FS178" i="4"/>
  <c r="FS210" i="4" s="1"/>
  <c r="FR178" i="4"/>
  <c r="FR210" i="4" s="1"/>
  <c r="FQ178" i="4"/>
  <c r="FP178" i="4"/>
  <c r="FO178" i="4"/>
  <c r="FN178" i="4"/>
  <c r="FM178" i="4"/>
  <c r="FL178" i="4"/>
  <c r="FK178" i="4"/>
  <c r="FJ178" i="4"/>
  <c r="FI178" i="4"/>
  <c r="FI210" i="4" s="1"/>
  <c r="FH178" i="4"/>
  <c r="FH210" i="4" s="1"/>
  <c r="FG178" i="4"/>
  <c r="FF178" i="4"/>
  <c r="FE178" i="4"/>
  <c r="FD178" i="4"/>
  <c r="FD210" i="4" s="1"/>
  <c r="FC178" i="4"/>
  <c r="FC210" i="4" s="1"/>
  <c r="FB178" i="4"/>
  <c r="FB210" i="4" s="1"/>
  <c r="FA178" i="4"/>
  <c r="EZ178" i="4"/>
  <c r="EY178" i="4"/>
  <c r="EX178" i="4"/>
  <c r="EW178" i="4"/>
  <c r="EV178" i="4"/>
  <c r="EV210" i="4" s="1"/>
  <c r="EU178" i="4"/>
  <c r="EU210" i="4" s="1"/>
  <c r="ET178" i="4"/>
  <c r="ES178" i="4"/>
  <c r="ES210" i="4" s="1"/>
  <c r="ER178" i="4"/>
  <c r="ER210" i="4" s="1"/>
  <c r="EQ178" i="4"/>
  <c r="EP178" i="4"/>
  <c r="EO178" i="4"/>
  <c r="EN178" i="4"/>
  <c r="EM178" i="4"/>
  <c r="EL178" i="4"/>
  <c r="EK178" i="4"/>
  <c r="EJ178" i="4"/>
  <c r="EI178" i="4"/>
  <c r="EI210" i="4" s="1"/>
  <c r="EH178" i="4"/>
  <c r="EG178" i="4"/>
  <c r="EF178" i="4"/>
  <c r="EE178" i="4"/>
  <c r="ED178" i="4"/>
  <c r="EC178" i="4"/>
  <c r="EC210" i="4" s="1"/>
  <c r="EB178" i="4"/>
  <c r="EB210" i="4" s="1"/>
  <c r="EA178" i="4"/>
  <c r="DZ178" i="4"/>
  <c r="DY178" i="4"/>
  <c r="DX178" i="4"/>
  <c r="DX210" i="4" s="1"/>
  <c r="DW178" i="4"/>
  <c r="DW210" i="4" s="1"/>
  <c r="DV178" i="4"/>
  <c r="DV210" i="4" s="1"/>
  <c r="DU178" i="4"/>
  <c r="DT178" i="4"/>
  <c r="DS178" i="4"/>
  <c r="DR178" i="4"/>
  <c r="DQ178" i="4"/>
  <c r="DP178" i="4"/>
  <c r="DP210" i="4" s="1"/>
  <c r="DO178" i="4"/>
  <c r="DO210" i="4" s="1"/>
  <c r="DN178" i="4"/>
  <c r="DN210" i="4" s="1"/>
  <c r="DM178" i="4"/>
  <c r="DL178" i="4"/>
  <c r="DL210" i="4" s="1"/>
  <c r="DK178" i="4"/>
  <c r="DJ178" i="4"/>
  <c r="DI178" i="4"/>
  <c r="DH178" i="4"/>
  <c r="DG178" i="4"/>
  <c r="DF178" i="4"/>
  <c r="DE178" i="4"/>
  <c r="DD178" i="4"/>
  <c r="DC178" i="4"/>
  <c r="DB178" i="4"/>
  <c r="DA178" i="4"/>
  <c r="CZ178" i="4"/>
  <c r="CZ210" i="4" s="1"/>
  <c r="CY178" i="4"/>
  <c r="CY210" i="4" s="1"/>
  <c r="CX178" i="4"/>
  <c r="CX210" i="4" s="1"/>
  <c r="CW178" i="4"/>
  <c r="CW210" i="4" s="1"/>
  <c r="CV178" i="4"/>
  <c r="CV210" i="4" s="1"/>
  <c r="CU178" i="4"/>
  <c r="CT178" i="4"/>
  <c r="CS178" i="4"/>
  <c r="CS210" i="4" s="1"/>
  <c r="CR178" i="4"/>
  <c r="CR210" i="4" s="1"/>
  <c r="CQ178" i="4"/>
  <c r="CQ210" i="4" s="1"/>
  <c r="CP178" i="4"/>
  <c r="CP210" i="4" s="1"/>
  <c r="CO178" i="4"/>
  <c r="CN178" i="4"/>
  <c r="CM178" i="4"/>
  <c r="CM210" i="4" s="1"/>
  <c r="CL178" i="4"/>
  <c r="CK178" i="4"/>
  <c r="CJ178" i="4"/>
  <c r="CI178" i="4"/>
  <c r="CH178" i="4"/>
  <c r="CH210" i="4" s="1"/>
  <c r="CG178" i="4"/>
  <c r="CG210" i="4" s="1"/>
  <c r="CF178" i="4"/>
  <c r="CF210" i="4" s="1"/>
  <c r="CE178" i="4"/>
  <c r="CD178" i="4"/>
  <c r="CC178" i="4"/>
  <c r="CC210" i="4" s="1"/>
  <c r="CB178" i="4"/>
  <c r="CB210" i="4" s="1"/>
  <c r="CA178" i="4"/>
  <c r="CA210" i="4" s="1"/>
  <c r="BZ178" i="4"/>
  <c r="BZ210" i="4" s="1"/>
  <c r="BY178" i="4"/>
  <c r="BX178" i="4"/>
  <c r="BW178" i="4"/>
  <c r="BV178" i="4"/>
  <c r="BU178" i="4"/>
  <c r="BT178" i="4"/>
  <c r="BT210" i="4" s="1"/>
  <c r="BS178" i="4"/>
  <c r="BR178" i="4"/>
  <c r="BR210" i="4" s="1"/>
  <c r="BQ178" i="4"/>
  <c r="BP178" i="4"/>
  <c r="BP210" i="4" s="1"/>
  <c r="BO178" i="4"/>
  <c r="BN178" i="4"/>
  <c r="BM178" i="4"/>
  <c r="BL178" i="4"/>
  <c r="BK178" i="4"/>
  <c r="BJ178" i="4"/>
  <c r="BJ210" i="4" s="1"/>
  <c r="BI178" i="4"/>
  <c r="BH178" i="4"/>
  <c r="BG178" i="4"/>
  <c r="BG210" i="4" s="1"/>
  <c r="BF178" i="4"/>
  <c r="BE178" i="4"/>
  <c r="BD178" i="4"/>
  <c r="BC178" i="4"/>
  <c r="BB178" i="4"/>
  <c r="BB210" i="4" s="1"/>
  <c r="BA178" i="4"/>
  <c r="BA210" i="4" s="1"/>
  <c r="AZ178" i="4"/>
  <c r="AZ210" i="4" s="1"/>
  <c r="AY178" i="4"/>
  <c r="AX178" i="4"/>
  <c r="AW178" i="4"/>
  <c r="AW210" i="4" s="1"/>
  <c r="AV178" i="4"/>
  <c r="AV210" i="4" s="1"/>
  <c r="AU178" i="4"/>
  <c r="AU210" i="4" s="1"/>
  <c r="AT178" i="4"/>
  <c r="AT210" i="4" s="1"/>
  <c r="AS178" i="4"/>
  <c r="AR178" i="4"/>
  <c r="AQ178" i="4"/>
  <c r="AQ210" i="4" s="1"/>
  <c r="AP178" i="4"/>
  <c r="AO178" i="4"/>
  <c r="AN178" i="4"/>
  <c r="AN210" i="4" s="1"/>
  <c r="AM178" i="4"/>
  <c r="AL178" i="4"/>
  <c r="AL210" i="4" s="1"/>
  <c r="AK178" i="4"/>
  <c r="AJ178" i="4"/>
  <c r="AJ210" i="4" s="1"/>
  <c r="AI178" i="4"/>
  <c r="AH178" i="4"/>
  <c r="AG178" i="4"/>
  <c r="AF178" i="4"/>
  <c r="AE178" i="4"/>
  <c r="AD178" i="4"/>
  <c r="AC178" i="4"/>
  <c r="AB178" i="4"/>
  <c r="AA178" i="4"/>
  <c r="Z178" i="4"/>
  <c r="Y178" i="4"/>
  <c r="X178" i="4"/>
  <c r="X210" i="4" s="1"/>
  <c r="W178" i="4"/>
  <c r="W210" i="4" s="1"/>
  <c r="V178" i="4"/>
  <c r="V210" i="4" s="1"/>
  <c r="U178" i="4"/>
  <c r="T178" i="4"/>
  <c r="S178" i="4"/>
  <c r="R178" i="4"/>
  <c r="Q178" i="4"/>
  <c r="Q210" i="4" s="1"/>
  <c r="P178" i="4"/>
  <c r="P210" i="4" s="1"/>
  <c r="O178" i="4"/>
  <c r="N178" i="4"/>
  <c r="M178" i="4"/>
  <c r="L178" i="4"/>
  <c r="K178" i="4"/>
  <c r="J178" i="4"/>
  <c r="I178" i="4"/>
  <c r="H178" i="4"/>
  <c r="G178" i="4"/>
  <c r="F178" i="4"/>
  <c r="F210" i="4" s="1"/>
  <c r="E178" i="4"/>
  <c r="D178" i="4"/>
  <c r="D210" i="4" s="1"/>
  <c r="C178" i="4"/>
  <c r="B178" i="4"/>
  <c r="JF177" i="4"/>
  <c r="JF209" i="4" s="1"/>
  <c r="JE177" i="4"/>
  <c r="JE209" i="4" s="1"/>
  <c r="JD177" i="4"/>
  <c r="JD209" i="4" s="1"/>
  <c r="JC177" i="4"/>
  <c r="JC179" i="4" s="1"/>
  <c r="JB177" i="4"/>
  <c r="JA177" i="4"/>
  <c r="IZ177" i="4"/>
  <c r="IY177" i="4"/>
  <c r="IX177" i="4"/>
  <c r="IW177" i="4"/>
  <c r="IW179" i="4" s="1"/>
  <c r="IV177" i="4"/>
  <c r="IV179" i="4" s="1"/>
  <c r="IU177" i="4"/>
  <c r="IT177" i="4"/>
  <c r="IT179" i="4" s="1"/>
  <c r="IS177" i="4"/>
  <c r="IR177" i="4"/>
  <c r="IQ177" i="4"/>
  <c r="IP177" i="4"/>
  <c r="IP179" i="4" s="1"/>
  <c r="IO177" i="4"/>
  <c r="IN177" i="4"/>
  <c r="IM177" i="4"/>
  <c r="IL177" i="4"/>
  <c r="IK177" i="4"/>
  <c r="IJ177" i="4"/>
  <c r="II177" i="4"/>
  <c r="IH177" i="4"/>
  <c r="IH179" i="4" s="1"/>
  <c r="IG177" i="4"/>
  <c r="IG179" i="4" s="1"/>
  <c r="IF177" i="4"/>
  <c r="IE177" i="4"/>
  <c r="ID177" i="4"/>
  <c r="IC177" i="4"/>
  <c r="IB177" i="4"/>
  <c r="IA177" i="4"/>
  <c r="IA179" i="4" s="1"/>
  <c r="HZ177" i="4"/>
  <c r="HY177" i="4"/>
  <c r="HX177" i="4"/>
  <c r="HW177" i="4"/>
  <c r="HW179" i="4" s="1"/>
  <c r="HV177" i="4"/>
  <c r="HU177" i="4"/>
  <c r="HT177" i="4"/>
  <c r="HS177" i="4"/>
  <c r="HR177" i="4"/>
  <c r="HQ177" i="4"/>
  <c r="HQ179" i="4" s="1"/>
  <c r="HP177" i="4"/>
  <c r="HP179" i="4" s="1"/>
  <c r="HO177" i="4"/>
  <c r="HN177" i="4"/>
  <c r="HM177" i="4"/>
  <c r="HL177" i="4"/>
  <c r="HK177" i="4"/>
  <c r="HJ177" i="4"/>
  <c r="HI177" i="4"/>
  <c r="HH177" i="4"/>
  <c r="HH209" i="4" s="1"/>
  <c r="HH211" i="4" s="1"/>
  <c r="HG177" i="4"/>
  <c r="HF177" i="4"/>
  <c r="HF179" i="4" s="1"/>
  <c r="HE177" i="4"/>
  <c r="HD177" i="4"/>
  <c r="HC177" i="4"/>
  <c r="HB177" i="4"/>
  <c r="HA177" i="4"/>
  <c r="GZ177" i="4"/>
  <c r="GY177" i="4"/>
  <c r="GX177" i="4"/>
  <c r="GW177" i="4"/>
  <c r="GV177" i="4"/>
  <c r="GU177" i="4"/>
  <c r="GT177" i="4"/>
  <c r="GS177" i="4"/>
  <c r="GR177" i="4"/>
  <c r="GQ177" i="4"/>
  <c r="GP177" i="4"/>
  <c r="GO177" i="4"/>
  <c r="GN177" i="4"/>
  <c r="GM177" i="4"/>
  <c r="GL177" i="4"/>
  <c r="GL179" i="4" s="1"/>
  <c r="GK177" i="4"/>
  <c r="GK179" i="4" s="1"/>
  <c r="GJ177" i="4"/>
  <c r="GI177" i="4"/>
  <c r="GH177" i="4"/>
  <c r="GG177" i="4"/>
  <c r="GF177" i="4"/>
  <c r="GE177" i="4"/>
  <c r="GD177" i="4"/>
  <c r="GC177" i="4"/>
  <c r="GB177" i="4"/>
  <c r="GB209" i="4" s="1"/>
  <c r="GB211" i="4" s="1"/>
  <c r="GA177" i="4"/>
  <c r="FZ177" i="4"/>
  <c r="FY177" i="4"/>
  <c r="FX177" i="4"/>
  <c r="FW177" i="4"/>
  <c r="FV177" i="4"/>
  <c r="FU177" i="4"/>
  <c r="FU179" i="4" s="1"/>
  <c r="FT177" i="4"/>
  <c r="FT179" i="4" s="1"/>
  <c r="FS177" i="4"/>
  <c r="FR177" i="4"/>
  <c r="FQ177" i="4"/>
  <c r="FP177" i="4"/>
  <c r="FO177" i="4"/>
  <c r="FO179" i="4" s="1"/>
  <c r="FN177" i="4"/>
  <c r="FM177" i="4"/>
  <c r="FL177" i="4"/>
  <c r="FK177" i="4"/>
  <c r="FJ177" i="4"/>
  <c r="FI177" i="4"/>
  <c r="FH177" i="4"/>
  <c r="FG177" i="4"/>
  <c r="FF177" i="4"/>
  <c r="FE177" i="4"/>
  <c r="FD177" i="4"/>
  <c r="FC177" i="4"/>
  <c r="FB177" i="4"/>
  <c r="FA177" i="4"/>
  <c r="EZ177" i="4"/>
  <c r="EY177" i="4"/>
  <c r="EX177" i="4"/>
  <c r="EW177" i="4"/>
  <c r="EV177" i="4"/>
  <c r="EV209" i="4" s="1"/>
  <c r="EV211" i="4" s="1"/>
  <c r="EU177" i="4"/>
  <c r="ET177" i="4"/>
  <c r="ES177" i="4"/>
  <c r="ER177" i="4"/>
  <c r="EQ177" i="4"/>
  <c r="EP177" i="4"/>
  <c r="EO177" i="4"/>
  <c r="EO179" i="4" s="1"/>
  <c r="EN177" i="4"/>
  <c r="EN179" i="4" s="1"/>
  <c r="EM177" i="4"/>
  <c r="EL177" i="4"/>
  <c r="EL179" i="4" s="1"/>
  <c r="EK177" i="4"/>
  <c r="EJ177" i="4"/>
  <c r="EI177" i="4"/>
  <c r="EI179" i="4" s="1"/>
  <c r="EH177" i="4"/>
  <c r="EG177" i="4"/>
  <c r="EG209" i="4" s="1"/>
  <c r="EG211" i="4" s="1"/>
  <c r="EF177" i="4"/>
  <c r="EE177" i="4"/>
  <c r="ED177" i="4"/>
  <c r="EC177" i="4"/>
  <c r="EB177" i="4"/>
  <c r="EA177" i="4"/>
  <c r="DZ177" i="4"/>
  <c r="DY177" i="4"/>
  <c r="DX177" i="4"/>
  <c r="DX179" i="4" s="1"/>
  <c r="DW177" i="4"/>
  <c r="DV177" i="4"/>
  <c r="DU177" i="4"/>
  <c r="DT177" i="4"/>
  <c r="DS177" i="4"/>
  <c r="DR177" i="4"/>
  <c r="DQ177" i="4"/>
  <c r="DQ179" i="4" s="1"/>
  <c r="DP177" i="4"/>
  <c r="DO177" i="4"/>
  <c r="DN177" i="4"/>
  <c r="DM177" i="4"/>
  <c r="DL177" i="4"/>
  <c r="DK177" i="4"/>
  <c r="DJ177" i="4"/>
  <c r="DJ179" i="4" s="1"/>
  <c r="DI177" i="4"/>
  <c r="DI179" i="4" s="1"/>
  <c r="DH177" i="4"/>
  <c r="DG177" i="4"/>
  <c r="DF177" i="4"/>
  <c r="DE177" i="4"/>
  <c r="DD177" i="4"/>
  <c r="DC177" i="4"/>
  <c r="DB177" i="4"/>
  <c r="DA177" i="4"/>
  <c r="DA179" i="4" s="1"/>
  <c r="CZ177" i="4"/>
  <c r="CY177" i="4"/>
  <c r="CY179" i="4" s="1"/>
  <c r="CX177" i="4"/>
  <c r="CW177" i="4"/>
  <c r="CV177" i="4"/>
  <c r="CU177" i="4"/>
  <c r="CT177" i="4"/>
  <c r="CS177" i="4"/>
  <c r="CR177" i="4"/>
  <c r="CQ177" i="4"/>
  <c r="CP177" i="4"/>
  <c r="CO177" i="4"/>
  <c r="CN177" i="4"/>
  <c r="CM177" i="4"/>
  <c r="CL177" i="4"/>
  <c r="CK177" i="4"/>
  <c r="CK179" i="4" s="1"/>
  <c r="CJ177" i="4"/>
  <c r="CJ209" i="4" s="1"/>
  <c r="CI177" i="4"/>
  <c r="CH177" i="4"/>
  <c r="CG177" i="4"/>
  <c r="CF177" i="4"/>
  <c r="CE177" i="4"/>
  <c r="CD177" i="4"/>
  <c r="CC177" i="4"/>
  <c r="CB177" i="4"/>
  <c r="CA177" i="4"/>
  <c r="BZ177" i="4"/>
  <c r="BY177" i="4"/>
  <c r="BX177" i="4"/>
  <c r="BW177" i="4"/>
  <c r="BV177" i="4"/>
  <c r="BU177" i="4"/>
  <c r="BU179" i="4" s="1"/>
  <c r="BT177" i="4"/>
  <c r="BT209" i="4" s="1"/>
  <c r="BT211" i="4" s="1"/>
  <c r="BS177" i="4"/>
  <c r="BR177" i="4"/>
  <c r="BQ177" i="4"/>
  <c r="BP177" i="4"/>
  <c r="BO177" i="4"/>
  <c r="BN177" i="4"/>
  <c r="BM177" i="4"/>
  <c r="BL177" i="4"/>
  <c r="BK177" i="4"/>
  <c r="BJ177" i="4"/>
  <c r="BI177" i="4"/>
  <c r="BH177" i="4"/>
  <c r="BG177" i="4"/>
  <c r="BG179" i="4" s="1"/>
  <c r="BF177" i="4"/>
  <c r="BE177" i="4"/>
  <c r="BE179" i="4" s="1"/>
  <c r="BD177" i="4"/>
  <c r="BD179" i="4" s="1"/>
  <c r="BC177" i="4"/>
  <c r="BC179" i="4" s="1"/>
  <c r="BB177" i="4"/>
  <c r="BA177" i="4"/>
  <c r="AZ177" i="4"/>
  <c r="AY177" i="4"/>
  <c r="AX177" i="4"/>
  <c r="AW177" i="4"/>
  <c r="AW179" i="4" s="1"/>
  <c r="AV177" i="4"/>
  <c r="AV179" i="4" s="1"/>
  <c r="AU177" i="4"/>
  <c r="AT177" i="4"/>
  <c r="AS177" i="4"/>
  <c r="AR177" i="4"/>
  <c r="AQ177" i="4"/>
  <c r="AQ179" i="4" s="1"/>
  <c r="AP177" i="4"/>
  <c r="AO177" i="4"/>
  <c r="AN177" i="4"/>
  <c r="AN209" i="4" s="1"/>
  <c r="AN211" i="4" s="1"/>
  <c r="AM177" i="4"/>
  <c r="AL177" i="4"/>
  <c r="AK177" i="4"/>
  <c r="AJ177" i="4"/>
  <c r="AI177" i="4"/>
  <c r="AH177" i="4"/>
  <c r="AG177" i="4"/>
  <c r="AG179" i="4" s="1"/>
  <c r="AF177" i="4"/>
  <c r="AE177" i="4"/>
  <c r="AD177" i="4"/>
  <c r="AC177" i="4"/>
  <c r="AB177" i="4"/>
  <c r="AA177" i="4"/>
  <c r="Z177" i="4"/>
  <c r="Z209" i="4" s="1"/>
  <c r="Y177" i="4"/>
  <c r="Y179" i="4" s="1"/>
  <c r="X177" i="4"/>
  <c r="W177" i="4"/>
  <c r="V177" i="4"/>
  <c r="U177" i="4"/>
  <c r="T177" i="4"/>
  <c r="S177" i="4"/>
  <c r="R177" i="4"/>
  <c r="Q177" i="4"/>
  <c r="Q179" i="4" s="1"/>
  <c r="P177" i="4"/>
  <c r="O177" i="4"/>
  <c r="N177" i="4"/>
  <c r="M177" i="4"/>
  <c r="L177" i="4"/>
  <c r="K177" i="4"/>
  <c r="J177" i="4"/>
  <c r="I177" i="4"/>
  <c r="I179" i="4" s="1"/>
  <c r="H177" i="4"/>
  <c r="H209" i="4" s="1"/>
  <c r="G177" i="4"/>
  <c r="F177" i="4"/>
  <c r="E177" i="4"/>
  <c r="D177" i="4"/>
  <c r="C177" i="4"/>
  <c r="B177" i="4"/>
  <c r="JD174" i="4"/>
  <c r="JA174" i="4"/>
  <c r="IV174" i="4"/>
  <c r="IT174" i="4"/>
  <c r="IS174" i="4"/>
  <c r="IK174" i="4"/>
  <c r="ID174" i="4"/>
  <c r="HZ174" i="4"/>
  <c r="HV174" i="4"/>
  <c r="HU174" i="4"/>
  <c r="HT174" i="4"/>
  <c r="HD174" i="4"/>
  <c r="GK174" i="4"/>
  <c r="GJ174" i="4"/>
  <c r="GH174" i="4"/>
  <c r="GG174" i="4"/>
  <c r="FX174" i="4"/>
  <c r="FW174" i="4"/>
  <c r="FV174" i="4"/>
  <c r="FH174" i="4"/>
  <c r="EM174" i="4"/>
  <c r="EK174" i="4"/>
  <c r="EF174" i="4"/>
  <c r="DV174" i="4"/>
  <c r="DN174" i="4"/>
  <c r="DM174" i="4"/>
  <c r="DL174" i="4"/>
  <c r="DF174" i="4"/>
  <c r="CZ174" i="4"/>
  <c r="CW174" i="4"/>
  <c r="CP174" i="4"/>
  <c r="CG174" i="4"/>
  <c r="CF174" i="4"/>
  <c r="CD174" i="4"/>
  <c r="BR174" i="4"/>
  <c r="BQ174" i="4"/>
  <c r="BP174" i="4"/>
  <c r="AU174" i="4"/>
  <c r="AT174" i="4"/>
  <c r="AS174" i="4"/>
  <c r="AJ174" i="4"/>
  <c r="AD174" i="4"/>
  <c r="M174" i="4"/>
  <c r="JF173" i="4"/>
  <c r="JE173" i="4"/>
  <c r="JD173" i="4"/>
  <c r="JD205" i="4" s="1"/>
  <c r="JC173" i="4"/>
  <c r="JB173" i="4"/>
  <c r="JB205" i="4" s="1"/>
  <c r="JA173" i="4"/>
  <c r="IZ173" i="4"/>
  <c r="IY173" i="4"/>
  <c r="IX173" i="4"/>
  <c r="IW173" i="4"/>
  <c r="IW205" i="4" s="1"/>
  <c r="IV173" i="4"/>
  <c r="IV205" i="4" s="1"/>
  <c r="IV221" i="4" s="1"/>
  <c r="IU173" i="4"/>
  <c r="IU205" i="4" s="1"/>
  <c r="IT173" i="4"/>
  <c r="IS173" i="4"/>
  <c r="IR173" i="4"/>
  <c r="IQ173" i="4"/>
  <c r="IP173" i="4"/>
  <c r="IO173" i="4"/>
  <c r="IN173" i="4"/>
  <c r="IM173" i="4"/>
  <c r="IL173" i="4"/>
  <c r="IK173" i="4"/>
  <c r="IJ173" i="4"/>
  <c r="IJ174" i="4" s="1"/>
  <c r="II173" i="4"/>
  <c r="IH173" i="4"/>
  <c r="IG173" i="4"/>
  <c r="IG205" i="4" s="1"/>
  <c r="IF173" i="4"/>
  <c r="IF205" i="4" s="1"/>
  <c r="IE173" i="4"/>
  <c r="IE205" i="4" s="1"/>
  <c r="ID173" i="4"/>
  <c r="IC173" i="4"/>
  <c r="IB173" i="4"/>
  <c r="IA173" i="4"/>
  <c r="HZ173" i="4"/>
  <c r="HY173" i="4"/>
  <c r="HX173" i="4"/>
  <c r="HW173" i="4"/>
  <c r="HW205" i="4" s="1"/>
  <c r="HV173" i="4"/>
  <c r="HV205" i="4" s="1"/>
  <c r="HU173" i="4"/>
  <c r="HT173" i="4"/>
  <c r="HS173" i="4"/>
  <c r="HR173" i="4"/>
  <c r="HQ173" i="4"/>
  <c r="HQ205" i="4" s="1"/>
  <c r="HP173" i="4"/>
  <c r="HO173" i="4"/>
  <c r="HO205" i="4" s="1"/>
  <c r="HN173" i="4"/>
  <c r="HM173" i="4"/>
  <c r="HL173" i="4"/>
  <c r="HK173" i="4"/>
  <c r="HJ173" i="4"/>
  <c r="HI173" i="4"/>
  <c r="HH173" i="4"/>
  <c r="HH205" i="4" s="1"/>
  <c r="HG173" i="4"/>
  <c r="HF173" i="4"/>
  <c r="HF205" i="4" s="1"/>
  <c r="HE173" i="4"/>
  <c r="HD173" i="4"/>
  <c r="HC173" i="4"/>
  <c r="HB173" i="4"/>
  <c r="HB205" i="4" s="1"/>
  <c r="HA173" i="4"/>
  <c r="GZ173" i="4"/>
  <c r="GZ205" i="4" s="1"/>
  <c r="GY173" i="4"/>
  <c r="GY205" i="4" s="1"/>
  <c r="GX173" i="4"/>
  <c r="GW173" i="4"/>
  <c r="GV173" i="4"/>
  <c r="GU173" i="4"/>
  <c r="GT173" i="4"/>
  <c r="GS173" i="4"/>
  <c r="GR173" i="4"/>
  <c r="GR205" i="4" s="1"/>
  <c r="GQ173" i="4"/>
  <c r="GP173" i="4"/>
  <c r="GP205" i="4" s="1"/>
  <c r="GO173" i="4"/>
  <c r="GN173" i="4"/>
  <c r="GN174" i="4" s="1"/>
  <c r="GM173" i="4"/>
  <c r="GL173" i="4"/>
  <c r="GK173" i="4"/>
  <c r="GK205" i="4" s="1"/>
  <c r="GJ173" i="4"/>
  <c r="GJ205" i="4" s="1"/>
  <c r="GI173" i="4"/>
  <c r="GI205" i="4" s="1"/>
  <c r="GH173" i="4"/>
  <c r="GG173" i="4"/>
  <c r="GF173" i="4"/>
  <c r="GE173" i="4"/>
  <c r="GD173" i="4"/>
  <c r="GC173" i="4"/>
  <c r="GB173" i="4"/>
  <c r="GA173" i="4"/>
  <c r="FZ173" i="4"/>
  <c r="FY173" i="4"/>
  <c r="FX173" i="4"/>
  <c r="FW173" i="4"/>
  <c r="FV173" i="4"/>
  <c r="FU173" i="4"/>
  <c r="FT173" i="4"/>
  <c r="FT205" i="4" s="1"/>
  <c r="FS173" i="4"/>
  <c r="FS205" i="4" s="1"/>
  <c r="FR173" i="4"/>
  <c r="FQ173" i="4"/>
  <c r="FQ205" i="4" s="1"/>
  <c r="FP173" i="4"/>
  <c r="FO173" i="4"/>
  <c r="FN173" i="4"/>
  <c r="FM173" i="4"/>
  <c r="FL173" i="4"/>
  <c r="FL205" i="4" s="1"/>
  <c r="FK173" i="4"/>
  <c r="FJ173" i="4"/>
  <c r="FJ205" i="4" s="1"/>
  <c r="FI173" i="4"/>
  <c r="FH173" i="4"/>
  <c r="FG173" i="4"/>
  <c r="FG174" i="4" s="1"/>
  <c r="FF173" i="4"/>
  <c r="FE173" i="4"/>
  <c r="FD173" i="4"/>
  <c r="FD205" i="4" s="1"/>
  <c r="FC173" i="4"/>
  <c r="FC205" i="4" s="1"/>
  <c r="FB173" i="4"/>
  <c r="FA173" i="4"/>
  <c r="EZ173" i="4"/>
  <c r="EY173" i="4"/>
  <c r="EX173" i="4"/>
  <c r="EW173" i="4"/>
  <c r="EV173" i="4"/>
  <c r="EV205" i="4" s="1"/>
  <c r="EU173" i="4"/>
  <c r="ET173" i="4"/>
  <c r="ET205" i="4" s="1"/>
  <c r="ES173" i="4"/>
  <c r="ER173" i="4"/>
  <c r="EQ173" i="4"/>
  <c r="EP173" i="4"/>
  <c r="EO173" i="4"/>
  <c r="EO205" i="4" s="1"/>
  <c r="EN173" i="4"/>
  <c r="EN205" i="4" s="1"/>
  <c r="EM173" i="4"/>
  <c r="EM205" i="4" s="1"/>
  <c r="EL173" i="4"/>
  <c r="EK173" i="4"/>
  <c r="EJ173" i="4"/>
  <c r="EI173" i="4"/>
  <c r="EH173" i="4"/>
  <c r="EH205" i="4" s="1"/>
  <c r="EG173" i="4"/>
  <c r="EF173" i="4"/>
  <c r="EF205" i="4" s="1"/>
  <c r="EE173" i="4"/>
  <c r="ED173" i="4"/>
  <c r="ED205" i="4" s="1"/>
  <c r="EC173" i="4"/>
  <c r="EB173" i="4"/>
  <c r="EA173" i="4"/>
  <c r="DZ173" i="4"/>
  <c r="DY173" i="4"/>
  <c r="DX173" i="4"/>
  <c r="DW173" i="4"/>
  <c r="DW205" i="4" s="1"/>
  <c r="DV173" i="4"/>
  <c r="DV205" i="4" s="1"/>
  <c r="DU173" i="4"/>
  <c r="DU205" i="4" s="1"/>
  <c r="DT173" i="4"/>
  <c r="DS173" i="4"/>
  <c r="DR173" i="4"/>
  <c r="DQ173" i="4"/>
  <c r="DP173" i="4"/>
  <c r="DP205" i="4" s="1"/>
  <c r="DO173" i="4"/>
  <c r="DN173" i="4"/>
  <c r="DN205" i="4" s="1"/>
  <c r="DM173" i="4"/>
  <c r="DL173" i="4"/>
  <c r="DL205" i="4" s="1"/>
  <c r="DK173" i="4"/>
  <c r="DJ173" i="4"/>
  <c r="DJ205" i="4" s="1"/>
  <c r="DI173" i="4"/>
  <c r="DI205" i="4" s="1"/>
  <c r="DH173" i="4"/>
  <c r="DH205" i="4" s="1"/>
  <c r="DG173" i="4"/>
  <c r="DG205" i="4" s="1"/>
  <c r="DF173" i="4"/>
  <c r="DE173" i="4"/>
  <c r="DD173" i="4"/>
  <c r="DC173" i="4"/>
  <c r="DB173" i="4"/>
  <c r="DA173" i="4"/>
  <c r="CZ173" i="4"/>
  <c r="CZ205" i="4" s="1"/>
  <c r="CY173" i="4"/>
  <c r="CX173" i="4"/>
  <c r="CW173" i="4"/>
  <c r="CW205" i="4" s="1"/>
  <c r="CV173" i="4"/>
  <c r="CU173" i="4"/>
  <c r="CT173" i="4"/>
  <c r="CS173" i="4"/>
  <c r="CR173" i="4"/>
  <c r="CR205" i="4" s="1"/>
  <c r="CQ173" i="4"/>
  <c r="CQ205" i="4" s="1"/>
  <c r="CP173" i="4"/>
  <c r="CO173" i="4"/>
  <c r="CN173" i="4"/>
  <c r="CM173" i="4"/>
  <c r="CL173" i="4"/>
  <c r="CK173" i="4"/>
  <c r="CJ173" i="4"/>
  <c r="CI173" i="4"/>
  <c r="CI205" i="4" s="1"/>
  <c r="CH173" i="4"/>
  <c r="CH205" i="4" s="1"/>
  <c r="CG173" i="4"/>
  <c r="CF173" i="4"/>
  <c r="CE173" i="4"/>
  <c r="CD173" i="4"/>
  <c r="CC173" i="4"/>
  <c r="CC205" i="4" s="1"/>
  <c r="CB173" i="4"/>
  <c r="CB205" i="4" s="1"/>
  <c r="CA173" i="4"/>
  <c r="CA205" i="4" s="1"/>
  <c r="BZ173" i="4"/>
  <c r="BY173" i="4"/>
  <c r="BY205" i="4" s="1"/>
  <c r="BX173" i="4"/>
  <c r="BW173" i="4"/>
  <c r="BV173" i="4"/>
  <c r="BV205" i="4" s="1"/>
  <c r="BU173" i="4"/>
  <c r="BT173" i="4"/>
  <c r="BS173" i="4"/>
  <c r="BR173" i="4"/>
  <c r="BQ173" i="4"/>
  <c r="BP173" i="4"/>
  <c r="BO173" i="4"/>
  <c r="BN173" i="4"/>
  <c r="BM173" i="4"/>
  <c r="BL173" i="4"/>
  <c r="BL205" i="4" s="1"/>
  <c r="BL221" i="4" s="1"/>
  <c r="BK173" i="4"/>
  <c r="BK205" i="4" s="1"/>
  <c r="BJ173" i="4"/>
  <c r="BI173" i="4"/>
  <c r="BH173" i="4"/>
  <c r="BG173" i="4"/>
  <c r="BF173" i="4"/>
  <c r="BE173" i="4"/>
  <c r="BD173" i="4"/>
  <c r="BD205" i="4" s="1"/>
  <c r="BC173" i="4"/>
  <c r="BB173" i="4"/>
  <c r="BA173" i="4"/>
  <c r="AZ173" i="4"/>
  <c r="AY173" i="4"/>
  <c r="AX173" i="4"/>
  <c r="AW173" i="4"/>
  <c r="AW205" i="4" s="1"/>
  <c r="AV173" i="4"/>
  <c r="AV205" i="4" s="1"/>
  <c r="AU173" i="4"/>
  <c r="AU205" i="4" s="1"/>
  <c r="AT173" i="4"/>
  <c r="AS173" i="4"/>
  <c r="AR173" i="4"/>
  <c r="AQ173" i="4"/>
  <c r="AP173" i="4"/>
  <c r="AO173" i="4"/>
  <c r="AN173" i="4"/>
  <c r="AM173" i="4"/>
  <c r="AL173" i="4"/>
  <c r="AL205" i="4" s="1"/>
  <c r="AK173" i="4"/>
  <c r="AJ173" i="4"/>
  <c r="AI173" i="4"/>
  <c r="AH173" i="4"/>
  <c r="AG173" i="4"/>
  <c r="AF173" i="4"/>
  <c r="AF205" i="4" s="1"/>
  <c r="AE173" i="4"/>
  <c r="AE205" i="4" s="1"/>
  <c r="AD173" i="4"/>
  <c r="AD205" i="4" s="1"/>
  <c r="AC173" i="4"/>
  <c r="AC205" i="4" s="1"/>
  <c r="AB173" i="4"/>
  <c r="AA173" i="4"/>
  <c r="Z173" i="4"/>
  <c r="Y173" i="4"/>
  <c r="X173" i="4"/>
  <c r="W173" i="4"/>
  <c r="V173" i="4"/>
  <c r="V205" i="4" s="1"/>
  <c r="U173" i="4"/>
  <c r="T173" i="4"/>
  <c r="S173" i="4"/>
  <c r="R173" i="4"/>
  <c r="Q173" i="4"/>
  <c r="P173" i="4"/>
  <c r="P205" i="4" s="1"/>
  <c r="O173" i="4"/>
  <c r="N173" i="4"/>
  <c r="M173" i="4"/>
  <c r="L173" i="4"/>
  <c r="K173" i="4"/>
  <c r="J173" i="4"/>
  <c r="I173" i="4"/>
  <c r="H173" i="4"/>
  <c r="H205" i="4" s="1"/>
  <c r="G173" i="4"/>
  <c r="F173" i="4"/>
  <c r="E173" i="4"/>
  <c r="D173" i="4"/>
  <c r="D174" i="4" s="1"/>
  <c r="C173" i="4"/>
  <c r="B173" i="4"/>
  <c r="JF172" i="4"/>
  <c r="JE172" i="4"/>
  <c r="JD172" i="4"/>
  <c r="JD204" i="4" s="1"/>
  <c r="JD206" i="4" s="1"/>
  <c r="JC172" i="4"/>
  <c r="JB172" i="4"/>
  <c r="JB174" i="4" s="1"/>
  <c r="JA172" i="4"/>
  <c r="JA204" i="4" s="1"/>
  <c r="JA206" i="4" s="1"/>
  <c r="IZ172" i="4"/>
  <c r="IY172" i="4"/>
  <c r="IX172" i="4"/>
  <c r="IW172" i="4"/>
  <c r="IV172" i="4"/>
  <c r="IU172" i="4"/>
  <c r="IT172" i="4"/>
  <c r="IS172" i="4"/>
  <c r="IR172" i="4"/>
  <c r="IQ172" i="4"/>
  <c r="IP172" i="4"/>
  <c r="IP204" i="4" s="1"/>
  <c r="IP206" i="4" s="1"/>
  <c r="IO172" i="4"/>
  <c r="IN172" i="4"/>
  <c r="IM172" i="4"/>
  <c r="IL172" i="4"/>
  <c r="IK172" i="4"/>
  <c r="IJ172" i="4"/>
  <c r="II172" i="4"/>
  <c r="IH172" i="4"/>
  <c r="IG172" i="4"/>
  <c r="IG204" i="4" s="1"/>
  <c r="IG206" i="4" s="1"/>
  <c r="IF172" i="4"/>
  <c r="IE172" i="4"/>
  <c r="ID172" i="4"/>
  <c r="IC172" i="4"/>
  <c r="IB172" i="4"/>
  <c r="IB174" i="4" s="1"/>
  <c r="IA172" i="4"/>
  <c r="IA174" i="4" s="1"/>
  <c r="HZ172" i="4"/>
  <c r="HZ204" i="4" s="1"/>
  <c r="HY172" i="4"/>
  <c r="HX172" i="4"/>
  <c r="HW172" i="4"/>
  <c r="HV172" i="4"/>
  <c r="HU172" i="4"/>
  <c r="HT172" i="4"/>
  <c r="HS172" i="4"/>
  <c r="HS174" i="4" s="1"/>
  <c r="HR172" i="4"/>
  <c r="HR174" i="4" s="1"/>
  <c r="HQ172" i="4"/>
  <c r="HQ174" i="4" s="1"/>
  <c r="HP172" i="4"/>
  <c r="HO172" i="4"/>
  <c r="HN172" i="4"/>
  <c r="HN174" i="4" s="1"/>
  <c r="HM172" i="4"/>
  <c r="HL172" i="4"/>
  <c r="HK172" i="4"/>
  <c r="HK174" i="4" s="1"/>
  <c r="HJ172" i="4"/>
  <c r="HI172" i="4"/>
  <c r="HH172" i="4"/>
  <c r="HG172" i="4"/>
  <c r="HF172" i="4"/>
  <c r="HF174" i="4" s="1"/>
  <c r="HE172" i="4"/>
  <c r="HE174" i="4" s="1"/>
  <c r="HD172" i="4"/>
  <c r="HC172" i="4"/>
  <c r="HB172" i="4"/>
  <c r="HA172" i="4"/>
  <c r="HA204" i="4" s="1"/>
  <c r="HA206" i="4" s="1"/>
  <c r="GZ172" i="4"/>
  <c r="GY172" i="4"/>
  <c r="GX172" i="4"/>
  <c r="GW172" i="4"/>
  <c r="GV172" i="4"/>
  <c r="GU172" i="4"/>
  <c r="GU174" i="4" s="1"/>
  <c r="GT172" i="4"/>
  <c r="GS172" i="4"/>
  <c r="GR172" i="4"/>
  <c r="GQ172" i="4"/>
  <c r="GP172" i="4"/>
  <c r="GP174" i="4" s="1"/>
  <c r="GO172" i="4"/>
  <c r="GO174" i="4" s="1"/>
  <c r="GN172" i="4"/>
  <c r="GM172" i="4"/>
  <c r="GL172" i="4"/>
  <c r="GK172" i="4"/>
  <c r="GK204" i="4" s="1"/>
  <c r="GK206" i="4" s="1"/>
  <c r="GJ172" i="4"/>
  <c r="GI172" i="4"/>
  <c r="GH172" i="4"/>
  <c r="GG172" i="4"/>
  <c r="GF172" i="4"/>
  <c r="GE172" i="4"/>
  <c r="GD172" i="4"/>
  <c r="GC172" i="4"/>
  <c r="GB172" i="4"/>
  <c r="GA172" i="4"/>
  <c r="FZ172" i="4"/>
  <c r="FZ204" i="4" s="1"/>
  <c r="FY172" i="4"/>
  <c r="FX172" i="4"/>
  <c r="FW172" i="4"/>
  <c r="FV172" i="4"/>
  <c r="FU172" i="4"/>
  <c r="FU204" i="4" s="1"/>
  <c r="FT172" i="4"/>
  <c r="FS172" i="4"/>
  <c r="FR172" i="4"/>
  <c r="FR174" i="4" s="1"/>
  <c r="FQ172" i="4"/>
  <c r="FQ174" i="4" s="1"/>
  <c r="FP172" i="4"/>
  <c r="FO172" i="4"/>
  <c r="FO174" i="4" s="1"/>
  <c r="FN172" i="4"/>
  <c r="FM172" i="4"/>
  <c r="FM174" i="4" s="1"/>
  <c r="FL172" i="4"/>
  <c r="FK172" i="4"/>
  <c r="FJ172" i="4"/>
  <c r="FJ174" i="4" s="1"/>
  <c r="FI172" i="4"/>
  <c r="FH172" i="4"/>
  <c r="FG172" i="4"/>
  <c r="FF172" i="4"/>
  <c r="FF174" i="4" s="1"/>
  <c r="FE172" i="4"/>
  <c r="FE204" i="4" s="1"/>
  <c r="FD172" i="4"/>
  <c r="FC172" i="4"/>
  <c r="FB172" i="4"/>
  <c r="FB174" i="4" s="1"/>
  <c r="FA172" i="4"/>
  <c r="EZ172" i="4"/>
  <c r="EY172" i="4"/>
  <c r="EY174" i="4" s="1"/>
  <c r="EX172" i="4"/>
  <c r="EW172" i="4"/>
  <c r="EV172" i="4"/>
  <c r="EV204" i="4" s="1"/>
  <c r="EV206" i="4" s="1"/>
  <c r="EU172" i="4"/>
  <c r="ET172" i="4"/>
  <c r="ET174" i="4" s="1"/>
  <c r="ES172" i="4"/>
  <c r="ER172" i="4"/>
  <c r="EQ172" i="4"/>
  <c r="EP172" i="4"/>
  <c r="EO172" i="4"/>
  <c r="EN172" i="4"/>
  <c r="EM172" i="4"/>
  <c r="EL172" i="4"/>
  <c r="EL174" i="4" s="1"/>
  <c r="EK172" i="4"/>
  <c r="EJ172" i="4"/>
  <c r="EI172" i="4"/>
  <c r="EH172" i="4"/>
  <c r="EG172" i="4"/>
  <c r="EF172" i="4"/>
  <c r="EF204" i="4" s="1"/>
  <c r="EE172" i="4"/>
  <c r="ED172" i="4"/>
  <c r="ED174" i="4" s="1"/>
  <c r="EC172" i="4"/>
  <c r="EC174" i="4" s="1"/>
  <c r="EB172" i="4"/>
  <c r="EA172" i="4"/>
  <c r="DZ172" i="4"/>
  <c r="DY172" i="4"/>
  <c r="DX172" i="4"/>
  <c r="DW172" i="4"/>
  <c r="DV172" i="4"/>
  <c r="DU172" i="4"/>
  <c r="DT172" i="4"/>
  <c r="DS172" i="4"/>
  <c r="DS174" i="4" s="1"/>
  <c r="DR172" i="4"/>
  <c r="DQ172" i="4"/>
  <c r="DP172" i="4"/>
  <c r="DO172" i="4"/>
  <c r="DO204" i="4" s="1"/>
  <c r="DN172" i="4"/>
  <c r="DN204" i="4" s="1"/>
  <c r="DN206" i="4" s="1"/>
  <c r="DM172" i="4"/>
  <c r="DL172" i="4"/>
  <c r="DK172" i="4"/>
  <c r="DK174" i="4" s="1"/>
  <c r="DJ172" i="4"/>
  <c r="DI172" i="4"/>
  <c r="DI204" i="4" s="1"/>
  <c r="DH172" i="4"/>
  <c r="DG172" i="4"/>
  <c r="DF172" i="4"/>
  <c r="DE172" i="4"/>
  <c r="DE174" i="4" s="1"/>
  <c r="DD172" i="4"/>
  <c r="DC172" i="4"/>
  <c r="DC174" i="4" s="1"/>
  <c r="DB172" i="4"/>
  <c r="DA172" i="4"/>
  <c r="CZ172" i="4"/>
  <c r="CZ204" i="4" s="1"/>
  <c r="CZ206" i="4" s="1"/>
  <c r="CY172" i="4"/>
  <c r="CX172" i="4"/>
  <c r="CW172" i="4"/>
  <c r="CV172" i="4"/>
  <c r="CU172" i="4"/>
  <c r="CT172" i="4"/>
  <c r="CS172" i="4"/>
  <c r="CS204" i="4" s="1"/>
  <c r="CR172" i="4"/>
  <c r="CQ172" i="4"/>
  <c r="CP172" i="4"/>
  <c r="CO172" i="4"/>
  <c r="CN172" i="4"/>
  <c r="CM172" i="4"/>
  <c r="CL172" i="4"/>
  <c r="CK172" i="4"/>
  <c r="CJ172" i="4"/>
  <c r="CJ204" i="4" s="1"/>
  <c r="CI172" i="4"/>
  <c r="CH172" i="4"/>
  <c r="CH174" i="4" s="1"/>
  <c r="CG172" i="4"/>
  <c r="CF172" i="4"/>
  <c r="CE172" i="4"/>
  <c r="CD172" i="4"/>
  <c r="CC172" i="4"/>
  <c r="CC204" i="4" s="1"/>
  <c r="CC206" i="4" s="1"/>
  <c r="CB172" i="4"/>
  <c r="CB174" i="4" s="1"/>
  <c r="CA172" i="4"/>
  <c r="BZ172" i="4"/>
  <c r="BY172" i="4"/>
  <c r="BX172" i="4"/>
  <c r="BW172" i="4"/>
  <c r="BV172" i="4"/>
  <c r="BU172" i="4"/>
  <c r="BT172" i="4"/>
  <c r="BS172" i="4"/>
  <c r="BR172" i="4"/>
  <c r="BR204" i="4" s="1"/>
  <c r="BR206" i="4" s="1"/>
  <c r="BQ172" i="4"/>
  <c r="BP172" i="4"/>
  <c r="BO172" i="4"/>
  <c r="BN172" i="4"/>
  <c r="BM172" i="4"/>
  <c r="BM204" i="4" s="1"/>
  <c r="BL172" i="4"/>
  <c r="BK172" i="4"/>
  <c r="BJ172" i="4"/>
  <c r="BJ174" i="4" s="1"/>
  <c r="BI172" i="4"/>
  <c r="BI174" i="4" s="1"/>
  <c r="BH172" i="4"/>
  <c r="BG172" i="4"/>
  <c r="BF172" i="4"/>
  <c r="BE172" i="4"/>
  <c r="BD172" i="4"/>
  <c r="BC172" i="4"/>
  <c r="BB172" i="4"/>
  <c r="BB174" i="4" s="1"/>
  <c r="BA172" i="4"/>
  <c r="BA174" i="4" s="1"/>
  <c r="AZ172" i="4"/>
  <c r="AY172" i="4"/>
  <c r="AX172" i="4"/>
  <c r="AW172" i="4"/>
  <c r="AV172" i="4"/>
  <c r="AU172" i="4"/>
  <c r="AT172" i="4"/>
  <c r="AS172" i="4"/>
  <c r="AR172" i="4"/>
  <c r="AQ172" i="4"/>
  <c r="AP172" i="4"/>
  <c r="AO172" i="4"/>
  <c r="AN172" i="4"/>
  <c r="AM172" i="4"/>
  <c r="AL172" i="4"/>
  <c r="AL174" i="4" s="1"/>
  <c r="AK172" i="4"/>
  <c r="AK174" i="4" s="1"/>
  <c r="AJ172" i="4"/>
  <c r="AI172" i="4"/>
  <c r="AH172" i="4"/>
  <c r="AG172" i="4"/>
  <c r="AG204" i="4" s="1"/>
  <c r="AF172" i="4"/>
  <c r="AE172" i="4"/>
  <c r="AE204" i="4" s="1"/>
  <c r="AE206" i="4" s="1"/>
  <c r="AD172" i="4"/>
  <c r="AC172" i="4"/>
  <c r="AB172" i="4"/>
  <c r="AA172" i="4"/>
  <c r="Z172" i="4"/>
  <c r="Y172" i="4"/>
  <c r="X172" i="4"/>
  <c r="W172" i="4"/>
  <c r="V172" i="4"/>
  <c r="V174" i="4" s="1"/>
  <c r="U172" i="4"/>
  <c r="U174" i="4" s="1"/>
  <c r="T172" i="4"/>
  <c r="S172" i="4"/>
  <c r="R172" i="4"/>
  <c r="Q172" i="4"/>
  <c r="Q204" i="4" s="1"/>
  <c r="P172" i="4"/>
  <c r="O172" i="4"/>
  <c r="N172" i="4"/>
  <c r="M172" i="4"/>
  <c r="L172" i="4"/>
  <c r="K172" i="4"/>
  <c r="K174" i="4" s="1"/>
  <c r="J172" i="4"/>
  <c r="I172" i="4"/>
  <c r="H172" i="4"/>
  <c r="G172" i="4"/>
  <c r="F172" i="4"/>
  <c r="E172" i="4"/>
  <c r="E174" i="4" s="1"/>
  <c r="D172" i="4"/>
  <c r="C172" i="4"/>
  <c r="B172" i="4"/>
  <c r="JE169" i="4"/>
  <c r="JA169" i="4"/>
  <c r="IW169" i="4"/>
  <c r="IJ169" i="4"/>
  <c r="IG169" i="4"/>
  <c r="IF169" i="4"/>
  <c r="HY169" i="4"/>
  <c r="HU169" i="4"/>
  <c r="HO169" i="4"/>
  <c r="HH169" i="4"/>
  <c r="HE169" i="4"/>
  <c r="HA169" i="4"/>
  <c r="GZ169" i="4"/>
  <c r="GN169" i="4"/>
  <c r="GM169" i="4"/>
  <c r="FO169" i="4"/>
  <c r="FI169" i="4"/>
  <c r="FH169" i="4"/>
  <c r="FF169" i="4"/>
  <c r="FD169" i="4"/>
  <c r="EO169" i="4"/>
  <c r="EN169" i="4"/>
  <c r="DY169" i="4"/>
  <c r="DS169" i="4"/>
  <c r="DQ169" i="4"/>
  <c r="DP169" i="4"/>
  <c r="DJ169" i="4"/>
  <c r="DC169" i="4"/>
  <c r="DB169" i="4"/>
  <c r="DA169" i="4"/>
  <c r="CZ169" i="4"/>
  <c r="CS169" i="4"/>
  <c r="CR169" i="4"/>
  <c r="CG169" i="4"/>
  <c r="CB169" i="4"/>
  <c r="BT169" i="4"/>
  <c r="BE169" i="4"/>
  <c r="BD169" i="4"/>
  <c r="BB169" i="4"/>
  <c r="AT169" i="4"/>
  <c r="AN169" i="4"/>
  <c r="AA169" i="4"/>
  <c r="Z169" i="4"/>
  <c r="Y169" i="4"/>
  <c r="Q169" i="4"/>
  <c r="H169" i="4"/>
  <c r="JF168" i="4"/>
  <c r="JE168" i="4"/>
  <c r="JE205" i="4" s="1"/>
  <c r="JD168" i="4"/>
  <c r="JC168" i="4"/>
  <c r="JB168" i="4"/>
  <c r="JA168" i="4"/>
  <c r="JA205" i="4" s="1"/>
  <c r="IZ168" i="4"/>
  <c r="IY168" i="4"/>
  <c r="IX168" i="4"/>
  <c r="IW168" i="4"/>
  <c r="IV168" i="4"/>
  <c r="IU168" i="4"/>
  <c r="IT168" i="4"/>
  <c r="IS168" i="4"/>
  <c r="IR168" i="4"/>
  <c r="IQ168" i="4"/>
  <c r="IQ205" i="4" s="1"/>
  <c r="IP168" i="4"/>
  <c r="IO168" i="4"/>
  <c r="IO169" i="4" s="1"/>
  <c r="IN168" i="4"/>
  <c r="IM168" i="4"/>
  <c r="IL168" i="4"/>
  <c r="IK168" i="4"/>
  <c r="IJ168" i="4"/>
  <c r="II168" i="4"/>
  <c r="II169" i="4" s="1"/>
  <c r="IH168" i="4"/>
  <c r="IG168" i="4"/>
  <c r="IF168" i="4"/>
  <c r="IE168" i="4"/>
  <c r="ID168" i="4"/>
  <c r="IC168" i="4"/>
  <c r="IB168" i="4"/>
  <c r="IA168" i="4"/>
  <c r="HZ168" i="4"/>
  <c r="HY168" i="4"/>
  <c r="HX168" i="4"/>
  <c r="HW168" i="4"/>
  <c r="HV168" i="4"/>
  <c r="HU168" i="4"/>
  <c r="HT168" i="4"/>
  <c r="HS168" i="4"/>
  <c r="HS205" i="4" s="1"/>
  <c r="HR168" i="4"/>
  <c r="HQ168" i="4"/>
  <c r="HQ169" i="4" s="1"/>
  <c r="HP168" i="4"/>
  <c r="HO168" i="4"/>
  <c r="HN168" i="4"/>
  <c r="HM168" i="4"/>
  <c r="HL168" i="4"/>
  <c r="HK168" i="4"/>
  <c r="HJ168" i="4"/>
  <c r="HI168" i="4"/>
  <c r="HH168" i="4"/>
  <c r="HG168" i="4"/>
  <c r="HF168" i="4"/>
  <c r="HE168" i="4"/>
  <c r="HE205" i="4" s="1"/>
  <c r="HD168" i="4"/>
  <c r="HC168" i="4"/>
  <c r="HC169" i="4" s="1"/>
  <c r="HB168" i="4"/>
  <c r="HA168" i="4"/>
  <c r="GZ168" i="4"/>
  <c r="GY168" i="4"/>
  <c r="GX168" i="4"/>
  <c r="GW168" i="4"/>
  <c r="GV168" i="4"/>
  <c r="GU168" i="4"/>
  <c r="GT168" i="4"/>
  <c r="GS168" i="4"/>
  <c r="GS169" i="4" s="1"/>
  <c r="GR168" i="4"/>
  <c r="GQ168" i="4"/>
  <c r="GP168" i="4"/>
  <c r="GO168" i="4"/>
  <c r="GN168" i="4"/>
  <c r="GN205" i="4" s="1"/>
  <c r="GM168" i="4"/>
  <c r="GL168" i="4"/>
  <c r="GK168" i="4"/>
  <c r="GK169" i="4" s="1"/>
  <c r="GJ168" i="4"/>
  <c r="GI168" i="4"/>
  <c r="GH168" i="4"/>
  <c r="GG168" i="4"/>
  <c r="GG205" i="4" s="1"/>
  <c r="GF168" i="4"/>
  <c r="GE168" i="4"/>
  <c r="GD168" i="4"/>
  <c r="GC168" i="4"/>
  <c r="GC169" i="4" s="1"/>
  <c r="GB168" i="4"/>
  <c r="GA168" i="4"/>
  <c r="FZ168" i="4"/>
  <c r="FY168" i="4"/>
  <c r="FX168" i="4"/>
  <c r="FW168" i="4"/>
  <c r="FW169" i="4" s="1"/>
  <c r="FV168" i="4"/>
  <c r="FU168" i="4"/>
  <c r="FU169" i="4" s="1"/>
  <c r="FT168" i="4"/>
  <c r="FS168" i="4"/>
  <c r="FR168" i="4"/>
  <c r="FR205" i="4" s="1"/>
  <c r="FQ168" i="4"/>
  <c r="FP168" i="4"/>
  <c r="FO168" i="4"/>
  <c r="FN168" i="4"/>
  <c r="FM168" i="4"/>
  <c r="FM169" i="4" s="1"/>
  <c r="FL168" i="4"/>
  <c r="FK168" i="4"/>
  <c r="FJ168" i="4"/>
  <c r="FI168" i="4"/>
  <c r="FH168" i="4"/>
  <c r="FG168" i="4"/>
  <c r="FG205" i="4" s="1"/>
  <c r="FF168" i="4"/>
  <c r="FF205" i="4" s="1"/>
  <c r="FE168" i="4"/>
  <c r="FE169" i="4" s="1"/>
  <c r="FD168" i="4"/>
  <c r="FC168" i="4"/>
  <c r="FB168" i="4"/>
  <c r="FA168" i="4"/>
  <c r="FA205" i="4" s="1"/>
  <c r="EZ168" i="4"/>
  <c r="EY168" i="4"/>
  <c r="EX168" i="4"/>
  <c r="EW168" i="4"/>
  <c r="EW169" i="4" s="1"/>
  <c r="EV168" i="4"/>
  <c r="EU168" i="4"/>
  <c r="ET168" i="4"/>
  <c r="ES168" i="4"/>
  <c r="ER168" i="4"/>
  <c r="EQ168" i="4"/>
  <c r="EQ169" i="4" s="1"/>
  <c r="EP168" i="4"/>
  <c r="EO168" i="4"/>
  <c r="EN168" i="4"/>
  <c r="EM168" i="4"/>
  <c r="EL168" i="4"/>
  <c r="EL205" i="4" s="1"/>
  <c r="EK168" i="4"/>
  <c r="EJ168" i="4"/>
  <c r="EJ205" i="4" s="1"/>
  <c r="EI168" i="4"/>
  <c r="EI205" i="4" s="1"/>
  <c r="EH168" i="4"/>
  <c r="EG168" i="4"/>
  <c r="EG169" i="4" s="1"/>
  <c r="EF168" i="4"/>
  <c r="EE168" i="4"/>
  <c r="ED168" i="4"/>
  <c r="EC168" i="4"/>
  <c r="EB168" i="4"/>
  <c r="EA168" i="4"/>
  <c r="EA169" i="4" s="1"/>
  <c r="DZ168" i="4"/>
  <c r="DY168" i="4"/>
  <c r="DX168" i="4"/>
  <c r="DW168" i="4"/>
  <c r="DV168" i="4"/>
  <c r="DU168" i="4"/>
  <c r="DT168" i="4"/>
  <c r="DS168" i="4"/>
  <c r="DR168" i="4"/>
  <c r="DQ168" i="4"/>
  <c r="DP168" i="4"/>
  <c r="DO168" i="4"/>
  <c r="DN168" i="4"/>
  <c r="DM168" i="4"/>
  <c r="DM205" i="4" s="1"/>
  <c r="DL168" i="4"/>
  <c r="DK168" i="4"/>
  <c r="DK205" i="4" s="1"/>
  <c r="DJ168" i="4"/>
  <c r="DI168" i="4"/>
  <c r="DI169" i="4" s="1"/>
  <c r="DH168" i="4"/>
  <c r="DG168" i="4"/>
  <c r="DF168" i="4"/>
  <c r="DE168" i="4"/>
  <c r="DE205" i="4" s="1"/>
  <c r="DD168" i="4"/>
  <c r="DD205" i="4" s="1"/>
  <c r="DC168" i="4"/>
  <c r="DC205" i="4" s="1"/>
  <c r="DB168" i="4"/>
  <c r="DA168" i="4"/>
  <c r="CZ168" i="4"/>
  <c r="CY168" i="4"/>
  <c r="CX168" i="4"/>
  <c r="CW168" i="4"/>
  <c r="CV168" i="4"/>
  <c r="CU168" i="4"/>
  <c r="CT168" i="4"/>
  <c r="CS168" i="4"/>
  <c r="CR168" i="4"/>
  <c r="CQ168" i="4"/>
  <c r="CP168" i="4"/>
  <c r="CO168" i="4"/>
  <c r="CN168" i="4"/>
  <c r="CM168" i="4"/>
  <c r="CM205" i="4" s="1"/>
  <c r="CL168" i="4"/>
  <c r="CK168" i="4"/>
  <c r="CK169" i="4" s="1"/>
  <c r="CJ168" i="4"/>
  <c r="CI168" i="4"/>
  <c r="CH168" i="4"/>
  <c r="CG168" i="4"/>
  <c r="CG205" i="4" s="1"/>
  <c r="CF168" i="4"/>
  <c r="CE168" i="4"/>
  <c r="CD168" i="4"/>
  <c r="CC168" i="4"/>
  <c r="CC169" i="4" s="1"/>
  <c r="CB168" i="4"/>
  <c r="CA168" i="4"/>
  <c r="BZ168" i="4"/>
  <c r="BY168" i="4"/>
  <c r="BX168" i="4"/>
  <c r="BW168" i="4"/>
  <c r="BW205" i="4" s="1"/>
  <c r="BV168" i="4"/>
  <c r="BU168" i="4"/>
  <c r="BT168" i="4"/>
  <c r="BS168" i="4"/>
  <c r="BR168" i="4"/>
  <c r="BQ168" i="4"/>
  <c r="BQ205" i="4" s="1"/>
  <c r="BP168" i="4"/>
  <c r="BO168" i="4"/>
  <c r="BN168" i="4"/>
  <c r="BM168" i="4"/>
  <c r="BM169" i="4" s="1"/>
  <c r="BL168" i="4"/>
  <c r="BK168" i="4"/>
  <c r="BJ168" i="4"/>
  <c r="BI168" i="4"/>
  <c r="BI205" i="4" s="1"/>
  <c r="BH168" i="4"/>
  <c r="BG168" i="4"/>
  <c r="BG205" i="4" s="1"/>
  <c r="BF168" i="4"/>
  <c r="BE168" i="4"/>
  <c r="BD168" i="4"/>
  <c r="BC168" i="4"/>
  <c r="BB168" i="4"/>
  <c r="BA168" i="4"/>
  <c r="AZ168" i="4"/>
  <c r="AY168" i="4"/>
  <c r="AY169" i="4" s="1"/>
  <c r="AX168" i="4"/>
  <c r="AW168" i="4"/>
  <c r="AW169" i="4" s="1"/>
  <c r="AV168" i="4"/>
  <c r="AU168" i="4"/>
  <c r="AT168" i="4"/>
  <c r="AT205" i="4" s="1"/>
  <c r="AS168" i="4"/>
  <c r="AS205" i="4" s="1"/>
  <c r="AR168" i="4"/>
  <c r="AR205" i="4" s="1"/>
  <c r="AQ168" i="4"/>
  <c r="AP168" i="4"/>
  <c r="AO168" i="4"/>
  <c r="AO169" i="4" s="1"/>
  <c r="AN168" i="4"/>
  <c r="AM168" i="4"/>
  <c r="AL168" i="4"/>
  <c r="AK168" i="4"/>
  <c r="AK205" i="4" s="1"/>
  <c r="AJ168" i="4"/>
  <c r="AI168" i="4"/>
  <c r="AI169" i="4" s="1"/>
  <c r="AH168" i="4"/>
  <c r="AG168" i="4"/>
  <c r="AF168" i="4"/>
  <c r="AE168" i="4"/>
  <c r="AD168" i="4"/>
  <c r="AC168" i="4"/>
  <c r="AB168" i="4"/>
  <c r="AA168" i="4"/>
  <c r="Z168" i="4"/>
  <c r="Y168" i="4"/>
  <c r="X168" i="4"/>
  <c r="W168" i="4"/>
  <c r="V168" i="4"/>
  <c r="U168" i="4"/>
  <c r="T168" i="4"/>
  <c r="S168" i="4"/>
  <c r="R168" i="4"/>
  <c r="Q168" i="4"/>
  <c r="P168" i="4"/>
  <c r="O168" i="4"/>
  <c r="N168" i="4"/>
  <c r="M168" i="4"/>
  <c r="M205" i="4" s="1"/>
  <c r="L168" i="4"/>
  <c r="K168" i="4"/>
  <c r="J168" i="4"/>
  <c r="I168" i="4"/>
  <c r="H168" i="4"/>
  <c r="G168" i="4"/>
  <c r="F168" i="4"/>
  <c r="E168" i="4"/>
  <c r="D168" i="4"/>
  <c r="C168" i="4"/>
  <c r="C169" i="4" s="1"/>
  <c r="B168" i="4"/>
  <c r="B205" i="4" s="1"/>
  <c r="JF167" i="4"/>
  <c r="JF169" i="4" s="1"/>
  <c r="JE167" i="4"/>
  <c r="JD167" i="4"/>
  <c r="JD169" i="4" s="1"/>
  <c r="JC167" i="4"/>
  <c r="JC169" i="4" s="1"/>
  <c r="JB167" i="4"/>
  <c r="JB169" i="4" s="1"/>
  <c r="JA167" i="4"/>
  <c r="IZ167" i="4"/>
  <c r="IY167" i="4"/>
  <c r="IX167" i="4"/>
  <c r="IW167" i="4"/>
  <c r="IV167" i="4"/>
  <c r="IV169" i="4" s="1"/>
  <c r="IU167" i="4"/>
  <c r="IU169" i="4" s="1"/>
  <c r="IT167" i="4"/>
  <c r="IT204" i="4" s="1"/>
  <c r="IS167" i="4"/>
  <c r="IR167" i="4"/>
  <c r="IR169" i="4" s="1"/>
  <c r="IQ167" i="4"/>
  <c r="IP167" i="4"/>
  <c r="IP169" i="4" s="1"/>
  <c r="IO167" i="4"/>
  <c r="IN167" i="4"/>
  <c r="IN169" i="4" s="1"/>
  <c r="IM167" i="4"/>
  <c r="IM169" i="4" s="1"/>
  <c r="IL167" i="4"/>
  <c r="IL169" i="4" s="1"/>
  <c r="IK167" i="4"/>
  <c r="IK169" i="4" s="1"/>
  <c r="IJ167" i="4"/>
  <c r="IJ204" i="4" s="1"/>
  <c r="II167" i="4"/>
  <c r="IH167" i="4"/>
  <c r="IG167" i="4"/>
  <c r="IF167" i="4"/>
  <c r="IE167" i="4"/>
  <c r="IE169" i="4" s="1"/>
  <c r="ID167" i="4"/>
  <c r="ID169" i="4" s="1"/>
  <c r="IC167" i="4"/>
  <c r="IB167" i="4"/>
  <c r="IB169" i="4" s="1"/>
  <c r="IA167" i="4"/>
  <c r="HZ167" i="4"/>
  <c r="HZ169" i="4" s="1"/>
  <c r="HY167" i="4"/>
  <c r="HX167" i="4"/>
  <c r="HX169" i="4" s="1"/>
  <c r="HW167" i="4"/>
  <c r="HW169" i="4" s="1"/>
  <c r="HV167" i="4"/>
  <c r="HV169" i="4" s="1"/>
  <c r="HU167" i="4"/>
  <c r="HT167" i="4"/>
  <c r="HT169" i="4" s="1"/>
  <c r="HS167" i="4"/>
  <c r="HR167" i="4"/>
  <c r="HR169" i="4" s="1"/>
  <c r="HQ167" i="4"/>
  <c r="HP167" i="4"/>
  <c r="HP169" i="4" s="1"/>
  <c r="HO167" i="4"/>
  <c r="HN167" i="4"/>
  <c r="HN169" i="4" s="1"/>
  <c r="HM167" i="4"/>
  <c r="HL167" i="4"/>
  <c r="HL169" i="4" s="1"/>
  <c r="HK167" i="4"/>
  <c r="HJ167" i="4"/>
  <c r="HJ169" i="4" s="1"/>
  <c r="HI167" i="4"/>
  <c r="HI169" i="4" s="1"/>
  <c r="HH167" i="4"/>
  <c r="HG167" i="4"/>
  <c r="HG169" i="4" s="1"/>
  <c r="HF167" i="4"/>
  <c r="HF169" i="4" s="1"/>
  <c r="HE167" i="4"/>
  <c r="HD167" i="4"/>
  <c r="HD169" i="4" s="1"/>
  <c r="HC167" i="4"/>
  <c r="HB167" i="4"/>
  <c r="HB169" i="4" s="1"/>
  <c r="HA167" i="4"/>
  <c r="GZ167" i="4"/>
  <c r="GY167" i="4"/>
  <c r="GY169" i="4" s="1"/>
  <c r="GX167" i="4"/>
  <c r="GX204" i="4" s="1"/>
  <c r="GW167" i="4"/>
  <c r="GV167" i="4"/>
  <c r="GV169" i="4" s="1"/>
  <c r="GU167" i="4"/>
  <c r="GT167" i="4"/>
  <c r="GT169" i="4" s="1"/>
  <c r="GS167" i="4"/>
  <c r="GR167" i="4"/>
  <c r="GR169" i="4" s="1"/>
  <c r="GQ167" i="4"/>
  <c r="GQ169" i="4" s="1"/>
  <c r="GP167" i="4"/>
  <c r="GO167" i="4"/>
  <c r="GO169" i="4" s="1"/>
  <c r="GN167" i="4"/>
  <c r="GM167" i="4"/>
  <c r="GL167" i="4"/>
  <c r="GK167" i="4"/>
  <c r="GJ167" i="4"/>
  <c r="GJ169" i="4" s="1"/>
  <c r="GI167" i="4"/>
  <c r="GI169" i="4" s="1"/>
  <c r="GH167" i="4"/>
  <c r="GH169" i="4" s="1"/>
  <c r="GG167" i="4"/>
  <c r="GF167" i="4"/>
  <c r="GF169" i="4" s="1"/>
  <c r="GE167" i="4"/>
  <c r="GD167" i="4"/>
  <c r="GD169" i="4" s="1"/>
  <c r="GC167" i="4"/>
  <c r="GB167" i="4"/>
  <c r="GB169" i="4" s="1"/>
  <c r="GA167" i="4"/>
  <c r="GA169" i="4" s="1"/>
  <c r="FZ167" i="4"/>
  <c r="FZ169" i="4" s="1"/>
  <c r="FY167" i="4"/>
  <c r="FY169" i="4" s="1"/>
  <c r="FX167" i="4"/>
  <c r="FX169" i="4" s="1"/>
  <c r="FW167" i="4"/>
  <c r="FV167" i="4"/>
  <c r="FV169" i="4" s="1"/>
  <c r="FU167" i="4"/>
  <c r="FT167" i="4"/>
  <c r="FT169" i="4" s="1"/>
  <c r="FS167" i="4"/>
  <c r="FS169" i="4" s="1"/>
  <c r="FR167" i="4"/>
  <c r="FQ167" i="4"/>
  <c r="FQ204" i="4" s="1"/>
  <c r="FP167" i="4"/>
  <c r="FP169" i="4" s="1"/>
  <c r="FO167" i="4"/>
  <c r="FN167" i="4"/>
  <c r="FN169" i="4" s="1"/>
  <c r="FM167" i="4"/>
  <c r="FL167" i="4"/>
  <c r="FL169" i="4" s="1"/>
  <c r="FK167" i="4"/>
  <c r="FJ167" i="4"/>
  <c r="FI167" i="4"/>
  <c r="FH167" i="4"/>
  <c r="FG167" i="4"/>
  <c r="FF167" i="4"/>
  <c r="FE167" i="4"/>
  <c r="FD167" i="4"/>
  <c r="FC167" i="4"/>
  <c r="FB167" i="4"/>
  <c r="FB204" i="4" s="1"/>
  <c r="FB206" i="4" s="1"/>
  <c r="FA167" i="4"/>
  <c r="EZ167" i="4"/>
  <c r="EZ169" i="4" s="1"/>
  <c r="EY167" i="4"/>
  <c r="EX167" i="4"/>
  <c r="EX169" i="4" s="1"/>
  <c r="EW167" i="4"/>
  <c r="EV167" i="4"/>
  <c r="EV169" i="4" s="1"/>
  <c r="EU167" i="4"/>
  <c r="EU169" i="4" s="1"/>
  <c r="ET167" i="4"/>
  <c r="ES167" i="4"/>
  <c r="ES169" i="4" s="1"/>
  <c r="ER167" i="4"/>
  <c r="EQ167" i="4"/>
  <c r="EQ204" i="4" s="1"/>
  <c r="EP167" i="4"/>
  <c r="EO167" i="4"/>
  <c r="EN167" i="4"/>
  <c r="EM167" i="4"/>
  <c r="EM169" i="4" s="1"/>
  <c r="EL167" i="4"/>
  <c r="EK167" i="4"/>
  <c r="EJ167" i="4"/>
  <c r="EJ169" i="4" s="1"/>
  <c r="EI167" i="4"/>
  <c r="EI169" i="4" s="1"/>
  <c r="EH167" i="4"/>
  <c r="EH169" i="4" s="1"/>
  <c r="EG167" i="4"/>
  <c r="EF167" i="4"/>
  <c r="EF169" i="4" s="1"/>
  <c r="EE167" i="4"/>
  <c r="EE169" i="4" s="1"/>
  <c r="ED167" i="4"/>
  <c r="ED169" i="4" s="1"/>
  <c r="EC167" i="4"/>
  <c r="EB167" i="4"/>
  <c r="EA167" i="4"/>
  <c r="DZ167" i="4"/>
  <c r="DZ169" i="4" s="1"/>
  <c r="DY167" i="4"/>
  <c r="DX167" i="4"/>
  <c r="DX169" i="4" s="1"/>
  <c r="DW167" i="4"/>
  <c r="DW169" i="4" s="1"/>
  <c r="DV167" i="4"/>
  <c r="DU167" i="4"/>
  <c r="DT167" i="4"/>
  <c r="DT169" i="4" s="1"/>
  <c r="DS167" i="4"/>
  <c r="DR167" i="4"/>
  <c r="DR169" i="4" s="1"/>
  <c r="DQ167" i="4"/>
  <c r="DP167" i="4"/>
  <c r="DO167" i="4"/>
  <c r="DO169" i="4" s="1"/>
  <c r="DN167" i="4"/>
  <c r="DN169" i="4" s="1"/>
  <c r="DM167" i="4"/>
  <c r="DM169" i="4" s="1"/>
  <c r="DL167" i="4"/>
  <c r="DL169" i="4" s="1"/>
  <c r="DK167" i="4"/>
  <c r="DJ167" i="4"/>
  <c r="DI167" i="4"/>
  <c r="DH167" i="4"/>
  <c r="DH169" i="4" s="1"/>
  <c r="DG167" i="4"/>
  <c r="DF167" i="4"/>
  <c r="DE167" i="4"/>
  <c r="DD167" i="4"/>
  <c r="DD169" i="4" s="1"/>
  <c r="DC167" i="4"/>
  <c r="DB167" i="4"/>
  <c r="DA167" i="4"/>
  <c r="CZ167" i="4"/>
  <c r="CY167" i="4"/>
  <c r="CX167" i="4"/>
  <c r="CW167" i="4"/>
  <c r="CV167" i="4"/>
  <c r="CU167" i="4"/>
  <c r="CT167" i="4"/>
  <c r="CS167" i="4"/>
  <c r="CR167" i="4"/>
  <c r="CQ167" i="4"/>
  <c r="CP167" i="4"/>
  <c r="CO167" i="4"/>
  <c r="CN167" i="4"/>
  <c r="CN169" i="4" s="1"/>
  <c r="CM167" i="4"/>
  <c r="CL167" i="4"/>
  <c r="CL169" i="4" s="1"/>
  <c r="CK167" i="4"/>
  <c r="CJ167" i="4"/>
  <c r="CJ169" i="4" s="1"/>
  <c r="CI167" i="4"/>
  <c r="CI169" i="4" s="1"/>
  <c r="CH167" i="4"/>
  <c r="CG167" i="4"/>
  <c r="CF167" i="4"/>
  <c r="CF169" i="4" s="1"/>
  <c r="CE167" i="4"/>
  <c r="CE204" i="4" s="1"/>
  <c r="CD167" i="4"/>
  <c r="CC167" i="4"/>
  <c r="CB167" i="4"/>
  <c r="CB204" i="4" s="1"/>
  <c r="CB206" i="4" s="1"/>
  <c r="CA167" i="4"/>
  <c r="CA169" i="4" s="1"/>
  <c r="BZ167" i="4"/>
  <c r="BY167" i="4"/>
  <c r="BX167" i="4"/>
  <c r="BX169" i="4" s="1"/>
  <c r="BW167" i="4"/>
  <c r="BW169" i="4" s="1"/>
  <c r="BV167" i="4"/>
  <c r="BV169" i="4" s="1"/>
  <c r="BU167" i="4"/>
  <c r="BU169" i="4" s="1"/>
  <c r="BT167" i="4"/>
  <c r="BS167" i="4"/>
  <c r="BS169" i="4" s="1"/>
  <c r="BR167" i="4"/>
  <c r="BR169" i="4" s="1"/>
  <c r="BQ167" i="4"/>
  <c r="BQ169" i="4" s="1"/>
  <c r="BP167" i="4"/>
  <c r="BP169" i="4" s="1"/>
  <c r="BO167" i="4"/>
  <c r="BN167" i="4"/>
  <c r="BM167" i="4"/>
  <c r="BL167" i="4"/>
  <c r="BL169" i="4" s="1"/>
  <c r="BK167" i="4"/>
  <c r="BJ167" i="4"/>
  <c r="BJ204" i="4" s="1"/>
  <c r="BJ206" i="4" s="1"/>
  <c r="BI167" i="4"/>
  <c r="BH167" i="4"/>
  <c r="BH169" i="4" s="1"/>
  <c r="BG167" i="4"/>
  <c r="BF167" i="4"/>
  <c r="BF169" i="4" s="1"/>
  <c r="BE167" i="4"/>
  <c r="BD167" i="4"/>
  <c r="BC167" i="4"/>
  <c r="BC169" i="4" s="1"/>
  <c r="BB167" i="4"/>
  <c r="BA167" i="4"/>
  <c r="BA169" i="4" s="1"/>
  <c r="AZ167" i="4"/>
  <c r="AY167" i="4"/>
  <c r="AX167" i="4"/>
  <c r="AW167" i="4"/>
  <c r="AV167" i="4"/>
  <c r="AV169" i="4" s="1"/>
  <c r="AU167" i="4"/>
  <c r="AU169" i="4" s="1"/>
  <c r="AT167" i="4"/>
  <c r="AS167" i="4"/>
  <c r="AS204" i="4" s="1"/>
  <c r="AR167" i="4"/>
  <c r="AR169" i="4" s="1"/>
  <c r="AQ167" i="4"/>
  <c r="AP167" i="4"/>
  <c r="AP169" i="4" s="1"/>
  <c r="AO167" i="4"/>
  <c r="AN167" i="4"/>
  <c r="AM167" i="4"/>
  <c r="AL167" i="4"/>
  <c r="AK167" i="4"/>
  <c r="AJ167" i="4"/>
  <c r="AI167" i="4"/>
  <c r="AH167" i="4"/>
  <c r="AH169" i="4" s="1"/>
  <c r="AG167" i="4"/>
  <c r="AF167" i="4"/>
  <c r="AF169" i="4" s="1"/>
  <c r="AE167" i="4"/>
  <c r="AE169" i="4" s="1"/>
  <c r="AD167" i="4"/>
  <c r="AC167" i="4"/>
  <c r="AB167" i="4"/>
  <c r="AB169" i="4" s="1"/>
  <c r="AA167" i="4"/>
  <c r="Z167" i="4"/>
  <c r="Y167" i="4"/>
  <c r="X167" i="4"/>
  <c r="X169" i="4" s="1"/>
  <c r="W167" i="4"/>
  <c r="W169" i="4" s="1"/>
  <c r="V167" i="4"/>
  <c r="V169" i="4" s="1"/>
  <c r="U167" i="4"/>
  <c r="U169" i="4" s="1"/>
  <c r="T167" i="4"/>
  <c r="S167" i="4"/>
  <c r="R167" i="4"/>
  <c r="Q167" i="4"/>
  <c r="P167" i="4"/>
  <c r="P169" i="4" s="1"/>
  <c r="O167" i="4"/>
  <c r="O169" i="4" s="1"/>
  <c r="N167" i="4"/>
  <c r="N169" i="4" s="1"/>
  <c r="M167" i="4"/>
  <c r="L167" i="4"/>
  <c r="L169" i="4" s="1"/>
  <c r="K167" i="4"/>
  <c r="J167" i="4"/>
  <c r="J169" i="4" s="1"/>
  <c r="I167" i="4"/>
  <c r="I169" i="4" s="1"/>
  <c r="H167" i="4"/>
  <c r="G167" i="4"/>
  <c r="G169" i="4" s="1"/>
  <c r="F167" i="4"/>
  <c r="F169" i="4" s="1"/>
  <c r="E167" i="4"/>
  <c r="E169" i="4" s="1"/>
  <c r="D167" i="4"/>
  <c r="C167" i="4"/>
  <c r="B167" i="4"/>
  <c r="B169" i="4" s="1"/>
  <c r="JC162" i="4"/>
  <c r="JC227" i="4" s="1"/>
  <c r="IR162" i="4"/>
  <c r="IM162" i="4"/>
  <c r="IM227" i="4" s="1"/>
  <c r="II162" i="4"/>
  <c r="HT162" i="4"/>
  <c r="HT227" i="4" s="1"/>
  <c r="HS162" i="4"/>
  <c r="HR162" i="4"/>
  <c r="HQ162" i="4"/>
  <c r="HQ227" i="4" s="1"/>
  <c r="HL162" i="4"/>
  <c r="GQ162" i="4"/>
  <c r="GQ227" i="4" s="1"/>
  <c r="GA162" i="4"/>
  <c r="GA227" i="4" s="1"/>
  <c r="FZ162" i="4"/>
  <c r="FZ227" i="4" s="1"/>
  <c r="FY162" i="4"/>
  <c r="FY227" i="4" s="1"/>
  <c r="FX162" i="4"/>
  <c r="FX227" i="4" s="1"/>
  <c r="FR162" i="4"/>
  <c r="FR227" i="4" s="1"/>
  <c r="FK162" i="4"/>
  <c r="FK227" i="4" s="1"/>
  <c r="FF162" i="4"/>
  <c r="FE162" i="4"/>
  <c r="FE227" i="4" s="1"/>
  <c r="EU162" i="4"/>
  <c r="EU227" i="4" s="1"/>
  <c r="EJ162" i="4"/>
  <c r="EB162" i="4"/>
  <c r="DZ162" i="4"/>
  <c r="DY162" i="4"/>
  <c r="DK162" i="4"/>
  <c r="DH162" i="4"/>
  <c r="DH227" i="4" s="1"/>
  <c r="DF162" i="4"/>
  <c r="DF227" i="4" s="1"/>
  <c r="CO162" i="4"/>
  <c r="CN162" i="4"/>
  <c r="BS162" i="4"/>
  <c r="BS227" i="4" s="1"/>
  <c r="BN162" i="4"/>
  <c r="BM162" i="4"/>
  <c r="AR162" i="4"/>
  <c r="AM162" i="4"/>
  <c r="AM227" i="4" s="1"/>
  <c r="V162" i="4"/>
  <c r="V227" i="4" s="1"/>
  <c r="D162" i="4"/>
  <c r="D227" i="4" s="1"/>
  <c r="C162" i="4"/>
  <c r="HM161" i="4"/>
  <c r="CD161" i="4"/>
  <c r="IR157" i="4"/>
  <c r="IK157" i="4"/>
  <c r="IK221" i="4" s="1"/>
  <c r="IE157" i="4"/>
  <c r="IE221" i="4" s="1"/>
  <c r="IC157" i="4"/>
  <c r="HL157" i="4"/>
  <c r="HK157" i="4"/>
  <c r="GJ157" i="4"/>
  <c r="GJ221" i="4" s="1"/>
  <c r="FQ157" i="4"/>
  <c r="FQ221" i="4" s="1"/>
  <c r="FP157" i="4"/>
  <c r="FO157" i="4"/>
  <c r="FC157" i="4"/>
  <c r="FC221" i="4" s="1"/>
  <c r="FA157" i="4"/>
  <c r="EZ157" i="4"/>
  <c r="EZ221" i="4" s="1"/>
  <c r="EN157" i="4"/>
  <c r="EC157" i="4"/>
  <c r="EC221" i="4" s="1"/>
  <c r="DC157" i="4"/>
  <c r="DC221" i="4" s="1"/>
  <c r="CW157" i="4"/>
  <c r="CW221" i="4" s="1"/>
  <c r="CG157" i="4"/>
  <c r="CG221" i="4" s="1"/>
  <c r="BF157" i="4"/>
  <c r="BA157" i="4"/>
  <c r="BA221" i="4" s="1"/>
  <c r="AV157" i="4"/>
  <c r="AV221" i="4" s="1"/>
  <c r="AU157" i="4"/>
  <c r="AU221" i="4" s="1"/>
  <c r="AP157" i="4"/>
  <c r="AP221" i="4" s="1"/>
  <c r="AF157" i="4"/>
  <c r="AF221" i="4" s="1"/>
  <c r="P157" i="4"/>
  <c r="P221" i="4" s="1"/>
  <c r="M157" i="4"/>
  <c r="HF156" i="4"/>
  <c r="HD156" i="4"/>
  <c r="IZ152" i="4"/>
  <c r="IT152" i="4"/>
  <c r="IK152" i="4"/>
  <c r="HN152" i="4"/>
  <c r="HI152" i="4"/>
  <c r="HC152" i="4"/>
  <c r="GH152" i="4"/>
  <c r="GC152" i="4"/>
  <c r="GA152" i="4"/>
  <c r="FC152" i="4"/>
  <c r="ES152" i="4"/>
  <c r="ES374" i="4" s="1"/>
  <c r="ER152" i="4"/>
  <c r="EG152" i="4"/>
  <c r="ED152" i="4"/>
  <c r="DM152" i="4"/>
  <c r="DL152" i="4"/>
  <c r="DK152" i="4"/>
  <c r="CW152" i="4"/>
  <c r="CV152" i="4"/>
  <c r="CK152" i="4"/>
  <c r="CH152" i="4"/>
  <c r="CB152" i="4"/>
  <c r="BU152" i="4"/>
  <c r="BS152" i="4"/>
  <c r="AG152" i="4"/>
  <c r="AD152" i="4"/>
  <c r="D152" i="4"/>
  <c r="FX151" i="4"/>
  <c r="JC148" i="4"/>
  <c r="JB148" i="4"/>
  <c r="IU148" i="4"/>
  <c r="IF148" i="4"/>
  <c r="IE148" i="4"/>
  <c r="IB148" i="4"/>
  <c r="HF148" i="4"/>
  <c r="HC148" i="4"/>
  <c r="HB148" i="4"/>
  <c r="GZ148" i="4"/>
  <c r="GS148" i="4"/>
  <c r="GR148" i="4"/>
  <c r="GH148" i="4"/>
  <c r="GA148" i="4"/>
  <c r="JF147" i="4"/>
  <c r="JF148" i="4" s="1"/>
  <c r="JE147" i="4"/>
  <c r="JE148" i="4" s="1"/>
  <c r="JD147" i="4"/>
  <c r="JD148" i="4" s="1"/>
  <c r="JC147" i="4"/>
  <c r="JB147" i="4"/>
  <c r="JA147" i="4"/>
  <c r="IZ147" i="4"/>
  <c r="IY147" i="4"/>
  <c r="IX147" i="4"/>
  <c r="IW147" i="4"/>
  <c r="IV147" i="4"/>
  <c r="IU147" i="4"/>
  <c r="IT147" i="4"/>
  <c r="IS147" i="4"/>
  <c r="IR147" i="4"/>
  <c r="IQ147" i="4"/>
  <c r="IP147" i="4"/>
  <c r="IP148" i="4" s="1"/>
  <c r="IO147" i="4"/>
  <c r="IO148" i="4" s="1"/>
  <c r="IN147" i="4"/>
  <c r="IN148" i="4" s="1"/>
  <c r="IM147" i="4"/>
  <c r="IL147" i="4"/>
  <c r="IK147" i="4"/>
  <c r="IJ147" i="4"/>
  <c r="II147" i="4"/>
  <c r="IH147" i="4"/>
  <c r="IG147" i="4"/>
  <c r="IG148" i="4" s="1"/>
  <c r="IF147" i="4"/>
  <c r="IE147" i="4"/>
  <c r="ID147" i="4"/>
  <c r="IC147" i="4"/>
  <c r="IB147" i="4"/>
  <c r="IA147" i="4"/>
  <c r="HZ147" i="4"/>
  <c r="HZ148" i="4" s="1"/>
  <c r="HY147" i="4"/>
  <c r="HY148" i="4" s="1"/>
  <c r="HX147" i="4"/>
  <c r="HX148" i="4" s="1"/>
  <c r="HW147" i="4"/>
  <c r="HV147" i="4"/>
  <c r="HU147" i="4"/>
  <c r="HT147" i="4"/>
  <c r="HS147" i="4"/>
  <c r="HR147" i="4"/>
  <c r="HQ147" i="4"/>
  <c r="HQ148" i="4" s="1"/>
  <c r="HP147" i="4"/>
  <c r="HO147" i="4"/>
  <c r="HN147" i="4"/>
  <c r="HM147" i="4"/>
  <c r="HL147" i="4"/>
  <c r="HK147" i="4"/>
  <c r="HJ147" i="4"/>
  <c r="HJ148" i="4" s="1"/>
  <c r="HI147" i="4"/>
  <c r="HI148" i="4" s="1"/>
  <c r="HH147" i="4"/>
  <c r="HH148" i="4" s="1"/>
  <c r="HG147" i="4"/>
  <c r="HF147" i="4"/>
  <c r="HE147" i="4"/>
  <c r="HD147" i="4"/>
  <c r="HC147" i="4"/>
  <c r="HB147" i="4"/>
  <c r="HA147" i="4"/>
  <c r="GZ147" i="4"/>
  <c r="GY147" i="4"/>
  <c r="GX147" i="4"/>
  <c r="GW147" i="4"/>
  <c r="GV147" i="4"/>
  <c r="GU147" i="4"/>
  <c r="GT147" i="4"/>
  <c r="GT148" i="4" s="1"/>
  <c r="GS147" i="4"/>
  <c r="GR147" i="4"/>
  <c r="GQ147" i="4"/>
  <c r="GP147" i="4"/>
  <c r="GO147" i="4"/>
  <c r="GN147" i="4"/>
  <c r="GM147" i="4"/>
  <c r="GL147" i="4"/>
  <c r="GK147" i="4"/>
  <c r="GJ147" i="4"/>
  <c r="GI147" i="4"/>
  <c r="GH147" i="4"/>
  <c r="GG147" i="4"/>
  <c r="GF147" i="4"/>
  <c r="GE147" i="4"/>
  <c r="GD147" i="4"/>
  <c r="GD148" i="4" s="1"/>
  <c r="GC147" i="4"/>
  <c r="GC148" i="4" s="1"/>
  <c r="GB147" i="4"/>
  <c r="GB148" i="4" s="1"/>
  <c r="GA147" i="4"/>
  <c r="FZ147" i="4"/>
  <c r="FY147" i="4"/>
  <c r="FX147" i="4"/>
  <c r="FW147" i="4"/>
  <c r="FV147" i="4"/>
  <c r="FU147" i="4"/>
  <c r="FU148" i="4" s="1"/>
  <c r="FT147" i="4"/>
  <c r="FS147" i="4"/>
  <c r="FR147" i="4"/>
  <c r="FQ147" i="4"/>
  <c r="FP147" i="4"/>
  <c r="FP148" i="4" s="1"/>
  <c r="FO147" i="4"/>
  <c r="FN147" i="4"/>
  <c r="FN148" i="4" s="1"/>
  <c r="JF146" i="4"/>
  <c r="JE146" i="4"/>
  <c r="JD146" i="4"/>
  <c r="JC146" i="4"/>
  <c r="JB146" i="4"/>
  <c r="JA146" i="4"/>
  <c r="JA148" i="4" s="1"/>
  <c r="IZ146" i="4"/>
  <c r="IY146" i="4"/>
  <c r="IY148" i="4" s="1"/>
  <c r="IX146" i="4"/>
  <c r="IX148" i="4" s="1"/>
  <c r="IW146" i="4"/>
  <c r="IW148" i="4" s="1"/>
  <c r="IV146" i="4"/>
  <c r="IV148" i="4" s="1"/>
  <c r="IU146" i="4"/>
  <c r="IT146" i="4"/>
  <c r="IS146" i="4"/>
  <c r="IR146" i="4"/>
  <c r="IQ146" i="4"/>
  <c r="IP146" i="4"/>
  <c r="IO146" i="4"/>
  <c r="IN146" i="4"/>
  <c r="IM146" i="4"/>
  <c r="IL146" i="4"/>
  <c r="IL148" i="4" s="1"/>
  <c r="IK146" i="4"/>
  <c r="IK148" i="4" s="1"/>
  <c r="IJ146" i="4"/>
  <c r="II146" i="4"/>
  <c r="II148" i="4" s="1"/>
  <c r="IH146" i="4"/>
  <c r="IH148" i="4" s="1"/>
  <c r="IG146" i="4"/>
  <c r="IF146" i="4"/>
  <c r="IE146" i="4"/>
  <c r="ID146" i="4"/>
  <c r="ID148" i="4" s="1"/>
  <c r="IC146" i="4"/>
  <c r="IC148" i="4" s="1"/>
  <c r="IB146" i="4"/>
  <c r="IA146" i="4"/>
  <c r="IA148" i="4" s="1"/>
  <c r="HZ146" i="4"/>
  <c r="HY146" i="4"/>
  <c r="HX146" i="4"/>
  <c r="HW146" i="4"/>
  <c r="HV146" i="4"/>
  <c r="HV148" i="4" s="1"/>
  <c r="HU146" i="4"/>
  <c r="HU148" i="4" s="1"/>
  <c r="HT146" i="4"/>
  <c r="HS146" i="4"/>
  <c r="HS148" i="4" s="1"/>
  <c r="HR146" i="4"/>
  <c r="HQ146" i="4"/>
  <c r="HP146" i="4"/>
  <c r="HO146" i="4"/>
  <c r="HN146" i="4"/>
  <c r="HM146" i="4"/>
  <c r="HL146" i="4"/>
  <c r="HK146" i="4"/>
  <c r="HJ146" i="4"/>
  <c r="HI146" i="4"/>
  <c r="HH146" i="4"/>
  <c r="HG146" i="4"/>
  <c r="HF146" i="4"/>
  <c r="HE146" i="4"/>
  <c r="HE148" i="4" s="1"/>
  <c r="HD146" i="4"/>
  <c r="HC146" i="4"/>
  <c r="HB146" i="4"/>
  <c r="HA146" i="4"/>
  <c r="HA148" i="4" s="1"/>
  <c r="GZ146" i="4"/>
  <c r="GY146" i="4"/>
  <c r="GX146" i="4"/>
  <c r="GW146" i="4"/>
  <c r="GV146" i="4"/>
  <c r="GU146" i="4"/>
  <c r="GU148" i="4" s="1"/>
  <c r="GT146" i="4"/>
  <c r="GS146" i="4"/>
  <c r="GR146" i="4"/>
  <c r="GQ146" i="4"/>
  <c r="GP146" i="4"/>
  <c r="GP148" i="4" s="1"/>
  <c r="GO146" i="4"/>
  <c r="GO148" i="4" s="1"/>
  <c r="GN146" i="4"/>
  <c r="GM146" i="4"/>
  <c r="GL146" i="4"/>
  <c r="GL148" i="4" s="1"/>
  <c r="GK146" i="4"/>
  <c r="GK148" i="4" s="1"/>
  <c r="GJ146" i="4"/>
  <c r="GI146" i="4"/>
  <c r="GH146" i="4"/>
  <c r="GG146" i="4"/>
  <c r="GF146" i="4"/>
  <c r="GE146" i="4"/>
  <c r="GD146" i="4"/>
  <c r="GC146" i="4"/>
  <c r="GB146" i="4"/>
  <c r="GA146" i="4"/>
  <c r="FZ146" i="4"/>
  <c r="FY146" i="4"/>
  <c r="FY148" i="4" s="1"/>
  <c r="FX146" i="4"/>
  <c r="FW146" i="4"/>
  <c r="FV146" i="4"/>
  <c r="FU146" i="4"/>
  <c r="FT146" i="4"/>
  <c r="FT148" i="4" s="1"/>
  <c r="FS146" i="4"/>
  <c r="FR146" i="4"/>
  <c r="FQ146" i="4"/>
  <c r="FP146" i="4"/>
  <c r="FO146" i="4"/>
  <c r="FN146" i="4"/>
  <c r="IQ143" i="4"/>
  <c r="IP143" i="4"/>
  <c r="IH143" i="4"/>
  <c r="HZ143" i="4"/>
  <c r="HQ143" i="4"/>
  <c r="HO143" i="4"/>
  <c r="HK143" i="4"/>
  <c r="GZ143" i="4"/>
  <c r="GU143" i="4"/>
  <c r="GD143" i="4"/>
  <c r="FZ143" i="4"/>
  <c r="FY143" i="4"/>
  <c r="EX143" i="4"/>
  <c r="EO143" i="4"/>
  <c r="EI143" i="4"/>
  <c r="DY143" i="4"/>
  <c r="DM143" i="4"/>
  <c r="DI143" i="4"/>
  <c r="CS143" i="4"/>
  <c r="BQ143" i="4"/>
  <c r="BN143" i="4"/>
  <c r="BM143" i="4"/>
  <c r="BL143" i="4"/>
  <c r="AK143" i="4"/>
  <c r="AD143" i="4"/>
  <c r="AA143" i="4"/>
  <c r="S143" i="4"/>
  <c r="JF142" i="4"/>
  <c r="JF143" i="4" s="1"/>
  <c r="JE142" i="4"/>
  <c r="JD142" i="4"/>
  <c r="JC142" i="4"/>
  <c r="JB142" i="4"/>
  <c r="JA142" i="4"/>
  <c r="IZ142" i="4"/>
  <c r="IY142" i="4"/>
  <c r="IX142" i="4"/>
  <c r="IW142" i="4"/>
  <c r="IV142" i="4"/>
  <c r="IU142" i="4"/>
  <c r="IT142" i="4"/>
  <c r="IS142" i="4"/>
  <c r="IR142" i="4"/>
  <c r="IQ142" i="4"/>
  <c r="IP142" i="4"/>
  <c r="IO142" i="4"/>
  <c r="IN142" i="4"/>
  <c r="IM142" i="4"/>
  <c r="IL142" i="4"/>
  <c r="IK142" i="4"/>
  <c r="IJ142" i="4"/>
  <c r="II142" i="4"/>
  <c r="IH142" i="4"/>
  <c r="IG142" i="4"/>
  <c r="IF142" i="4"/>
  <c r="IE142" i="4"/>
  <c r="ID142" i="4"/>
  <c r="IC142" i="4"/>
  <c r="IB142" i="4"/>
  <c r="IA142" i="4"/>
  <c r="IA143" i="4" s="1"/>
  <c r="HZ142" i="4"/>
  <c r="HY142" i="4"/>
  <c r="HX142" i="4"/>
  <c r="HW142" i="4"/>
  <c r="HV142" i="4"/>
  <c r="HV143" i="4" s="1"/>
  <c r="HU142" i="4"/>
  <c r="HT142" i="4"/>
  <c r="HS142" i="4"/>
  <c r="HR142" i="4"/>
  <c r="HQ142" i="4"/>
  <c r="HP142" i="4"/>
  <c r="HO142" i="4"/>
  <c r="HN142" i="4"/>
  <c r="HM142" i="4"/>
  <c r="HL142" i="4"/>
  <c r="HK142" i="4"/>
  <c r="HJ142" i="4"/>
  <c r="HI142" i="4"/>
  <c r="HH142" i="4"/>
  <c r="HG142" i="4"/>
  <c r="HF142" i="4"/>
  <c r="HF143" i="4" s="1"/>
  <c r="HE142" i="4"/>
  <c r="HD142" i="4"/>
  <c r="HC142" i="4"/>
  <c r="HB142" i="4"/>
  <c r="HA142" i="4"/>
  <c r="GZ142" i="4"/>
  <c r="GY142" i="4"/>
  <c r="GX142" i="4"/>
  <c r="GW142" i="4"/>
  <c r="GV142" i="4"/>
  <c r="GU142" i="4"/>
  <c r="GT142" i="4"/>
  <c r="GT143" i="4" s="1"/>
  <c r="GS142" i="4"/>
  <c r="GR142" i="4"/>
  <c r="GQ142" i="4"/>
  <c r="GP142" i="4"/>
  <c r="GP143" i="4" s="1"/>
  <c r="GO142" i="4"/>
  <c r="GN142" i="4"/>
  <c r="GM142" i="4"/>
  <c r="GL142" i="4"/>
  <c r="GK142" i="4"/>
  <c r="GJ142" i="4"/>
  <c r="GI142" i="4"/>
  <c r="GH142" i="4"/>
  <c r="GG142" i="4"/>
  <c r="GF142" i="4"/>
  <c r="GE142" i="4"/>
  <c r="GE143" i="4" s="1"/>
  <c r="GD142" i="4"/>
  <c r="GC142" i="4"/>
  <c r="GB142" i="4"/>
  <c r="GA142" i="4"/>
  <c r="FZ142" i="4"/>
  <c r="FY142" i="4"/>
  <c r="FX142" i="4"/>
  <c r="FX143" i="4" s="1"/>
  <c r="FW142" i="4"/>
  <c r="FW143" i="4" s="1"/>
  <c r="FV142" i="4"/>
  <c r="FU142" i="4"/>
  <c r="FT142" i="4"/>
  <c r="FS142" i="4"/>
  <c r="FR142" i="4"/>
  <c r="FQ142" i="4"/>
  <c r="FP142" i="4"/>
  <c r="FO142" i="4"/>
  <c r="FN142" i="4"/>
  <c r="FN143" i="4" s="1"/>
  <c r="FM142" i="4"/>
  <c r="FL142" i="4"/>
  <c r="FK142" i="4"/>
  <c r="FJ142" i="4"/>
  <c r="FJ143" i="4" s="1"/>
  <c r="FI142" i="4"/>
  <c r="FI143" i="4" s="1"/>
  <c r="FH142" i="4"/>
  <c r="FG142" i="4"/>
  <c r="FF142" i="4"/>
  <c r="FE142" i="4"/>
  <c r="FD142" i="4"/>
  <c r="FC142" i="4"/>
  <c r="FB142" i="4"/>
  <c r="FA142" i="4"/>
  <c r="EZ142" i="4"/>
  <c r="EY142" i="4"/>
  <c r="EX142" i="4"/>
  <c r="EW142" i="4"/>
  <c r="EV142" i="4"/>
  <c r="EU142" i="4"/>
  <c r="ET142" i="4"/>
  <c r="ET143" i="4" s="1"/>
  <c r="ES142" i="4"/>
  <c r="ER142" i="4"/>
  <c r="EQ142" i="4"/>
  <c r="EP142" i="4"/>
  <c r="EO142" i="4"/>
  <c r="EN142" i="4"/>
  <c r="EM142" i="4"/>
  <c r="EL142" i="4"/>
  <c r="EK142" i="4"/>
  <c r="EJ142" i="4"/>
  <c r="EI142" i="4"/>
  <c r="EH142" i="4"/>
  <c r="EH143" i="4" s="1"/>
  <c r="EG142" i="4"/>
  <c r="EF142" i="4"/>
  <c r="EE142" i="4"/>
  <c r="ED142" i="4"/>
  <c r="ED143" i="4" s="1"/>
  <c r="EC142" i="4"/>
  <c r="EB142" i="4"/>
  <c r="EA142" i="4"/>
  <c r="DZ142" i="4"/>
  <c r="DY142" i="4"/>
  <c r="DX142" i="4"/>
  <c r="DW142" i="4"/>
  <c r="DV142" i="4"/>
  <c r="DU142" i="4"/>
  <c r="DT142" i="4"/>
  <c r="DS142" i="4"/>
  <c r="DR142" i="4"/>
  <c r="DQ142" i="4"/>
  <c r="DP142" i="4"/>
  <c r="DO142" i="4"/>
  <c r="DN142" i="4"/>
  <c r="DM142" i="4"/>
  <c r="DL142" i="4"/>
  <c r="DL143" i="4" s="1"/>
  <c r="DK142" i="4"/>
  <c r="DJ142" i="4"/>
  <c r="DI142" i="4"/>
  <c r="DH142" i="4"/>
  <c r="DG142" i="4"/>
  <c r="DF142" i="4"/>
  <c r="DE142" i="4"/>
  <c r="DD142" i="4"/>
  <c r="DC142" i="4"/>
  <c r="DB142" i="4"/>
  <c r="DB143" i="4" s="1"/>
  <c r="DA142" i="4"/>
  <c r="CZ142" i="4"/>
  <c r="CY142" i="4"/>
  <c r="CX142" i="4"/>
  <c r="CX143" i="4" s="1"/>
  <c r="CW142" i="4"/>
  <c r="CV142" i="4"/>
  <c r="CU142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C142" i="4"/>
  <c r="CB142" i="4"/>
  <c r="CA142" i="4"/>
  <c r="BZ142" i="4"/>
  <c r="BY142" i="4"/>
  <c r="BX142" i="4"/>
  <c r="BW142" i="4"/>
  <c r="BV142" i="4"/>
  <c r="BU142" i="4"/>
  <c r="BT142" i="4"/>
  <c r="BS142" i="4"/>
  <c r="BR142" i="4"/>
  <c r="BR143" i="4" s="1"/>
  <c r="BQ142" i="4"/>
  <c r="BP142" i="4"/>
  <c r="BP143" i="4" s="1"/>
  <c r="BO142" i="4"/>
  <c r="BN142" i="4"/>
  <c r="BM142" i="4"/>
  <c r="BL142" i="4"/>
  <c r="BK142" i="4"/>
  <c r="BJ142" i="4"/>
  <c r="BI142" i="4"/>
  <c r="BH142" i="4"/>
  <c r="BG142" i="4"/>
  <c r="BF142" i="4"/>
  <c r="BE142" i="4"/>
  <c r="BD142" i="4"/>
  <c r="BC142" i="4"/>
  <c r="BB142" i="4"/>
  <c r="BB143" i="4" s="1"/>
  <c r="BA142" i="4"/>
  <c r="AZ142" i="4"/>
  <c r="AY142" i="4"/>
  <c r="AX142" i="4"/>
  <c r="AW142" i="4"/>
  <c r="AV142" i="4"/>
  <c r="AU142" i="4"/>
  <c r="AT142" i="4"/>
  <c r="AS142" i="4"/>
  <c r="AR142" i="4"/>
  <c r="AQ142" i="4"/>
  <c r="AP142" i="4"/>
  <c r="AO142" i="4"/>
  <c r="AN142" i="4"/>
  <c r="AM142" i="4"/>
  <c r="AL142" i="4"/>
  <c r="AK142" i="4"/>
  <c r="AJ142" i="4"/>
  <c r="AI142" i="4"/>
  <c r="AI143" i="4" s="1"/>
  <c r="AH142" i="4"/>
  <c r="AG142" i="4"/>
  <c r="AF142" i="4"/>
  <c r="AE142" i="4"/>
  <c r="AD142" i="4"/>
  <c r="AC142" i="4"/>
  <c r="AB142" i="4"/>
  <c r="AA142" i="4"/>
  <c r="Z142" i="4"/>
  <c r="Z143" i="4" s="1"/>
  <c r="Y142" i="4"/>
  <c r="X142" i="4"/>
  <c r="W142" i="4"/>
  <c r="V142" i="4"/>
  <c r="U142" i="4"/>
  <c r="T142" i="4"/>
  <c r="S142" i="4"/>
  <c r="R142" i="4"/>
  <c r="Q142" i="4"/>
  <c r="P142" i="4"/>
  <c r="O142" i="4"/>
  <c r="N142" i="4"/>
  <c r="M142" i="4"/>
  <c r="L142" i="4"/>
  <c r="K142" i="4"/>
  <c r="J142" i="4"/>
  <c r="I142" i="4"/>
  <c r="H142" i="4"/>
  <c r="G142" i="4"/>
  <c r="F142" i="4"/>
  <c r="E142" i="4"/>
  <c r="D142" i="4"/>
  <c r="C142" i="4"/>
  <c r="B142" i="4"/>
  <c r="JF141" i="4"/>
  <c r="JE141" i="4"/>
  <c r="JD141" i="4"/>
  <c r="JC141" i="4"/>
  <c r="JB141" i="4"/>
  <c r="JB143" i="4" s="1"/>
  <c r="JA141" i="4"/>
  <c r="IZ141" i="4"/>
  <c r="IY141" i="4"/>
  <c r="IX141" i="4"/>
  <c r="IX143" i="4" s="1"/>
  <c r="IW141" i="4"/>
  <c r="IW143" i="4" s="1"/>
  <c r="IV141" i="4"/>
  <c r="IV143" i="4" s="1"/>
  <c r="IU141" i="4"/>
  <c r="IU143" i="4" s="1"/>
  <c r="IT141" i="4"/>
  <c r="IT143" i="4" s="1"/>
  <c r="IS141" i="4"/>
  <c r="IS143" i="4" s="1"/>
  <c r="IR141" i="4"/>
  <c r="IR143" i="4" s="1"/>
  <c r="IQ141" i="4"/>
  <c r="IP141" i="4"/>
  <c r="IO141" i="4"/>
  <c r="IN141" i="4"/>
  <c r="IM141" i="4"/>
  <c r="IL141" i="4"/>
  <c r="IL143" i="4" s="1"/>
  <c r="IK141" i="4"/>
  <c r="IJ141" i="4"/>
  <c r="II141" i="4"/>
  <c r="IH141" i="4"/>
  <c r="IG141" i="4"/>
  <c r="IG143" i="4" s="1"/>
  <c r="IF141" i="4"/>
  <c r="IF143" i="4" s="1"/>
  <c r="IE141" i="4"/>
  <c r="IE143" i="4" s="1"/>
  <c r="ID141" i="4"/>
  <c r="ID143" i="4" s="1"/>
  <c r="IC141" i="4"/>
  <c r="IC143" i="4" s="1"/>
  <c r="IB141" i="4"/>
  <c r="IB143" i="4" s="1"/>
  <c r="IA141" i="4"/>
  <c r="HZ141" i="4"/>
  <c r="HY141" i="4"/>
  <c r="HX141" i="4"/>
  <c r="HW141" i="4"/>
  <c r="HV141" i="4"/>
  <c r="HU141" i="4"/>
  <c r="HT141" i="4"/>
  <c r="HS141" i="4"/>
  <c r="HR141" i="4"/>
  <c r="HR143" i="4" s="1"/>
  <c r="HQ141" i="4"/>
  <c r="HP141" i="4"/>
  <c r="HP143" i="4" s="1"/>
  <c r="HO141" i="4"/>
  <c r="HN141" i="4"/>
  <c r="HN143" i="4" s="1"/>
  <c r="HM141" i="4"/>
  <c r="HM143" i="4" s="1"/>
  <c r="HL141" i="4"/>
  <c r="HL143" i="4" s="1"/>
  <c r="HK141" i="4"/>
  <c r="HJ141" i="4"/>
  <c r="HI141" i="4"/>
  <c r="HH141" i="4"/>
  <c r="HG141" i="4"/>
  <c r="HF141" i="4"/>
  <c r="HE141" i="4"/>
  <c r="HE143" i="4" s="1"/>
  <c r="HD141" i="4"/>
  <c r="HC141" i="4"/>
  <c r="HB141" i="4"/>
  <c r="HB143" i="4" s="1"/>
  <c r="HA141" i="4"/>
  <c r="HA143" i="4" s="1"/>
  <c r="GZ141" i="4"/>
  <c r="GY141" i="4"/>
  <c r="GY143" i="4" s="1"/>
  <c r="GX141" i="4"/>
  <c r="GX143" i="4" s="1"/>
  <c r="GW141" i="4"/>
  <c r="GW143" i="4" s="1"/>
  <c r="GV141" i="4"/>
  <c r="GV143" i="4" s="1"/>
  <c r="GU141" i="4"/>
  <c r="GT141" i="4"/>
  <c r="GS141" i="4"/>
  <c r="GR141" i="4"/>
  <c r="GR143" i="4" s="1"/>
  <c r="GQ141" i="4"/>
  <c r="GP141" i="4"/>
  <c r="GO141" i="4"/>
  <c r="GO143" i="4" s="1"/>
  <c r="GN141" i="4"/>
  <c r="GM141" i="4"/>
  <c r="GL141" i="4"/>
  <c r="GL143" i="4" s="1"/>
  <c r="GK141" i="4"/>
  <c r="GK143" i="4" s="1"/>
  <c r="GJ141" i="4"/>
  <c r="GJ143" i="4" s="1"/>
  <c r="GI141" i="4"/>
  <c r="GI143" i="4" s="1"/>
  <c r="GH141" i="4"/>
  <c r="GH143" i="4" s="1"/>
  <c r="GG141" i="4"/>
  <c r="GG143" i="4" s="1"/>
  <c r="GF141" i="4"/>
  <c r="GF143" i="4" s="1"/>
  <c r="GE141" i="4"/>
  <c r="GD141" i="4"/>
  <c r="GC141" i="4"/>
  <c r="GB141" i="4"/>
  <c r="GB143" i="4" s="1"/>
  <c r="GA141" i="4"/>
  <c r="FZ141" i="4"/>
  <c r="FY141" i="4"/>
  <c r="FX141" i="4"/>
  <c r="FW141" i="4"/>
  <c r="FV141" i="4"/>
  <c r="FV143" i="4" s="1"/>
  <c r="FU141" i="4"/>
  <c r="FU143" i="4" s="1"/>
  <c r="FT141" i="4"/>
  <c r="FT143" i="4" s="1"/>
  <c r="FS141" i="4"/>
  <c r="FS143" i="4" s="1"/>
  <c r="FR141" i="4"/>
  <c r="FR143" i="4" s="1"/>
  <c r="FQ141" i="4"/>
  <c r="FQ143" i="4" s="1"/>
  <c r="FP141" i="4"/>
  <c r="FP143" i="4" s="1"/>
  <c r="FO141" i="4"/>
  <c r="FN141" i="4"/>
  <c r="FM141" i="4"/>
  <c r="FL141" i="4"/>
  <c r="FK141" i="4"/>
  <c r="FJ141" i="4"/>
  <c r="FI141" i="4"/>
  <c r="FH141" i="4"/>
  <c r="FG141" i="4"/>
  <c r="FF141" i="4"/>
  <c r="FF143" i="4" s="1"/>
  <c r="FE141" i="4"/>
  <c r="FE143" i="4" s="1"/>
  <c r="FD141" i="4"/>
  <c r="FD143" i="4" s="1"/>
  <c r="FC141" i="4"/>
  <c r="FC143" i="4" s="1"/>
  <c r="FB141" i="4"/>
  <c r="FB143" i="4" s="1"/>
  <c r="FA141" i="4"/>
  <c r="FA143" i="4" s="1"/>
  <c r="EZ141" i="4"/>
  <c r="EZ143" i="4" s="1"/>
  <c r="EY141" i="4"/>
  <c r="EY143" i="4" s="1"/>
  <c r="EX141" i="4"/>
  <c r="EW141" i="4"/>
  <c r="EW143" i="4" s="1"/>
  <c r="EV141" i="4"/>
  <c r="EU141" i="4"/>
  <c r="ET141" i="4"/>
  <c r="ES141" i="4"/>
  <c r="ER141" i="4"/>
  <c r="EQ141" i="4"/>
  <c r="EP141" i="4"/>
  <c r="EP143" i="4" s="1"/>
  <c r="EO141" i="4"/>
  <c r="EN141" i="4"/>
  <c r="EN143" i="4" s="1"/>
  <c r="EM141" i="4"/>
  <c r="EM143" i="4" s="1"/>
  <c r="EL141" i="4"/>
  <c r="EL143" i="4" s="1"/>
  <c r="EK141" i="4"/>
  <c r="EK143" i="4" s="1"/>
  <c r="EJ141" i="4"/>
  <c r="EJ143" i="4" s="1"/>
  <c r="EI141" i="4"/>
  <c r="EH141" i="4"/>
  <c r="EG141" i="4"/>
  <c r="EF141" i="4"/>
  <c r="EF143" i="4" s="1"/>
  <c r="EE141" i="4"/>
  <c r="ED141" i="4"/>
  <c r="EC141" i="4"/>
  <c r="EB141" i="4"/>
  <c r="EA141" i="4"/>
  <c r="EA143" i="4" s="1"/>
  <c r="DZ141" i="4"/>
  <c r="DZ143" i="4" s="1"/>
  <c r="DY141" i="4"/>
  <c r="DX141" i="4"/>
  <c r="DX143" i="4" s="1"/>
  <c r="DW141" i="4"/>
  <c r="DW143" i="4" s="1"/>
  <c r="DV141" i="4"/>
  <c r="DV143" i="4" s="1"/>
  <c r="DU141" i="4"/>
  <c r="DU143" i="4" s="1"/>
  <c r="DT141" i="4"/>
  <c r="DT143" i="4" s="1"/>
  <c r="DS141" i="4"/>
  <c r="DR141" i="4"/>
  <c r="DQ141" i="4"/>
  <c r="DP141" i="4"/>
  <c r="DP143" i="4" s="1"/>
  <c r="DO141" i="4"/>
  <c r="DN141" i="4"/>
  <c r="DN143" i="4" s="1"/>
  <c r="DM141" i="4"/>
  <c r="DL141" i="4"/>
  <c r="DK141" i="4"/>
  <c r="DJ141" i="4"/>
  <c r="DJ143" i="4" s="1"/>
  <c r="DI141" i="4"/>
  <c r="DH141" i="4"/>
  <c r="DH143" i="4" s="1"/>
  <c r="DG141" i="4"/>
  <c r="DG143" i="4" s="1"/>
  <c r="DF141" i="4"/>
  <c r="DF143" i="4" s="1"/>
  <c r="DE141" i="4"/>
  <c r="DE143" i="4" s="1"/>
  <c r="DD141" i="4"/>
  <c r="DD143" i="4" s="1"/>
  <c r="DC141" i="4"/>
  <c r="DB141" i="4"/>
  <c r="DA141" i="4"/>
  <c r="CZ141" i="4"/>
  <c r="CY141" i="4"/>
  <c r="CX141" i="4"/>
  <c r="CW141" i="4"/>
  <c r="CV141" i="4"/>
  <c r="CU141" i="4"/>
  <c r="CT141" i="4"/>
  <c r="CT143" i="4" s="1"/>
  <c r="CS141" i="4"/>
  <c r="CR141" i="4"/>
  <c r="CR143" i="4" s="1"/>
  <c r="CQ141" i="4"/>
  <c r="CQ143" i="4" s="1"/>
  <c r="CP141" i="4"/>
  <c r="CP143" i="4" s="1"/>
  <c r="CO141" i="4"/>
  <c r="CO143" i="4" s="1"/>
  <c r="CN141" i="4"/>
  <c r="CN143" i="4" s="1"/>
  <c r="CM141" i="4"/>
  <c r="CL141" i="4"/>
  <c r="CK141" i="4"/>
  <c r="CJ141" i="4"/>
  <c r="CJ143" i="4" s="1"/>
  <c r="CI141" i="4"/>
  <c r="CH141" i="4"/>
  <c r="CH143" i="4" s="1"/>
  <c r="CG141" i="4"/>
  <c r="CG143" i="4" s="1"/>
  <c r="CF141" i="4"/>
  <c r="CF143" i="4" s="1"/>
  <c r="CE141" i="4"/>
  <c r="CE143" i="4" s="1"/>
  <c r="CD141" i="4"/>
  <c r="CD143" i="4" s="1"/>
  <c r="CC141" i="4"/>
  <c r="CC143" i="4" s="1"/>
  <c r="CB141" i="4"/>
  <c r="CB143" i="4" s="1"/>
  <c r="CA141" i="4"/>
  <c r="CA143" i="4" s="1"/>
  <c r="BZ141" i="4"/>
  <c r="BZ143" i="4" s="1"/>
  <c r="BY141" i="4"/>
  <c r="BY143" i="4" s="1"/>
  <c r="BX141" i="4"/>
  <c r="BX143" i="4" s="1"/>
  <c r="BW141" i="4"/>
  <c r="BV141" i="4"/>
  <c r="BU141" i="4"/>
  <c r="BT141" i="4"/>
  <c r="BT143" i="4" s="1"/>
  <c r="BS141" i="4"/>
  <c r="BR141" i="4"/>
  <c r="BQ141" i="4"/>
  <c r="BP141" i="4"/>
  <c r="BO141" i="4"/>
  <c r="BO143" i="4" s="1"/>
  <c r="BN141" i="4"/>
  <c r="BM141" i="4"/>
  <c r="BL141" i="4"/>
  <c r="BK141" i="4"/>
  <c r="BK143" i="4" s="1"/>
  <c r="BJ141" i="4"/>
  <c r="BJ143" i="4" s="1"/>
  <c r="BI141" i="4"/>
  <c r="BI143" i="4" s="1"/>
  <c r="BH141" i="4"/>
  <c r="BH143" i="4" s="1"/>
  <c r="BG141" i="4"/>
  <c r="BF141" i="4"/>
  <c r="BE141" i="4"/>
  <c r="BD141" i="4"/>
  <c r="BC141" i="4"/>
  <c r="BB141" i="4"/>
  <c r="BA141" i="4"/>
  <c r="AZ141" i="4"/>
  <c r="AY141" i="4"/>
  <c r="AX141" i="4"/>
  <c r="AX143" i="4" s="1"/>
  <c r="AW141" i="4"/>
  <c r="AW143" i="4" s="1"/>
  <c r="AV141" i="4"/>
  <c r="AV143" i="4" s="1"/>
  <c r="AU141" i="4"/>
  <c r="AU143" i="4" s="1"/>
  <c r="AT141" i="4"/>
  <c r="AT143" i="4" s="1"/>
  <c r="AS141" i="4"/>
  <c r="AS143" i="4" s="1"/>
  <c r="AR141" i="4"/>
  <c r="AR143" i="4" s="1"/>
  <c r="AQ141" i="4"/>
  <c r="AQ143" i="4" s="1"/>
  <c r="AP141" i="4"/>
  <c r="AO141" i="4"/>
  <c r="AN141" i="4"/>
  <c r="AM141" i="4"/>
  <c r="AL141" i="4"/>
  <c r="AL143" i="4" s="1"/>
  <c r="AK141" i="4"/>
  <c r="AJ141" i="4"/>
  <c r="AJ143" i="4" s="1"/>
  <c r="AI141" i="4"/>
  <c r="AH141" i="4"/>
  <c r="AH143" i="4" s="1"/>
  <c r="AG141" i="4"/>
  <c r="AG143" i="4" s="1"/>
  <c r="AF141" i="4"/>
  <c r="AF143" i="4" s="1"/>
  <c r="AE141" i="4"/>
  <c r="AE143" i="4" s="1"/>
  <c r="AD141" i="4"/>
  <c r="AC141" i="4"/>
  <c r="AC143" i="4" s="1"/>
  <c r="AB141" i="4"/>
  <c r="AB143" i="4" s="1"/>
  <c r="AA141" i="4"/>
  <c r="Z141" i="4"/>
  <c r="Y141" i="4"/>
  <c r="X141" i="4"/>
  <c r="W141" i="4"/>
  <c r="V141" i="4"/>
  <c r="V143" i="4" s="1"/>
  <c r="U141" i="4"/>
  <c r="T141" i="4"/>
  <c r="S141" i="4"/>
  <c r="R141" i="4"/>
  <c r="R143" i="4" s="1"/>
  <c r="Q141" i="4"/>
  <c r="Q143" i="4" s="1"/>
  <c r="P141" i="4"/>
  <c r="P143" i="4" s="1"/>
  <c r="O141" i="4"/>
  <c r="O143" i="4" s="1"/>
  <c r="N141" i="4"/>
  <c r="N143" i="4" s="1"/>
  <c r="M141" i="4"/>
  <c r="M143" i="4" s="1"/>
  <c r="L141" i="4"/>
  <c r="L143" i="4" s="1"/>
  <c r="K141" i="4"/>
  <c r="J141" i="4"/>
  <c r="I141" i="4"/>
  <c r="I143" i="4" s="1"/>
  <c r="H141" i="4"/>
  <c r="G141" i="4"/>
  <c r="F141" i="4"/>
  <c r="F143" i="4" s="1"/>
  <c r="E141" i="4"/>
  <c r="D141" i="4"/>
  <c r="C141" i="4"/>
  <c r="B141" i="4"/>
  <c r="B143" i="4" s="1"/>
  <c r="IP138" i="4"/>
  <c r="IJ138" i="4"/>
  <c r="II138" i="4"/>
  <c r="HP138" i="4"/>
  <c r="HL138" i="4"/>
  <c r="HK138" i="4"/>
  <c r="HJ138" i="4"/>
  <c r="HD138" i="4"/>
  <c r="GT138" i="4"/>
  <c r="GS138" i="4"/>
  <c r="GC138" i="4"/>
  <c r="GB138" i="4"/>
  <c r="FN138" i="4"/>
  <c r="FL138" i="4"/>
  <c r="FH138" i="4"/>
  <c r="FG138" i="4"/>
  <c r="EW138" i="4"/>
  <c r="ER138" i="4"/>
  <c r="EB138" i="4"/>
  <c r="EA138" i="4"/>
  <c r="DT138" i="4"/>
  <c r="DR138" i="4"/>
  <c r="DK138" i="4"/>
  <c r="DC138" i="4"/>
  <c r="DB138" i="4"/>
  <c r="CL138" i="4"/>
  <c r="CK138" i="4"/>
  <c r="BV138" i="4"/>
  <c r="BT138" i="4"/>
  <c r="BP138" i="4"/>
  <c r="BH138" i="4"/>
  <c r="BF138" i="4"/>
  <c r="AY138" i="4"/>
  <c r="AW138" i="4"/>
  <c r="AR138" i="4"/>
  <c r="AQ138" i="4"/>
  <c r="AP138" i="4"/>
  <c r="J138" i="4"/>
  <c r="D138" i="4"/>
  <c r="JF137" i="4"/>
  <c r="JE137" i="4"/>
  <c r="JD137" i="4"/>
  <c r="JD138" i="4" s="1"/>
  <c r="JC137" i="4"/>
  <c r="JB137" i="4"/>
  <c r="JA137" i="4"/>
  <c r="IZ137" i="4"/>
  <c r="IY137" i="4"/>
  <c r="IY138" i="4" s="1"/>
  <c r="IX137" i="4"/>
  <c r="IW137" i="4"/>
  <c r="IV137" i="4"/>
  <c r="IU137" i="4"/>
  <c r="IT137" i="4"/>
  <c r="IS137" i="4"/>
  <c r="IR137" i="4"/>
  <c r="IR138" i="4" s="1"/>
  <c r="IQ137" i="4"/>
  <c r="IP137" i="4"/>
  <c r="IO137" i="4"/>
  <c r="IN137" i="4"/>
  <c r="IN138" i="4" s="1"/>
  <c r="IM137" i="4"/>
  <c r="IL137" i="4"/>
  <c r="IK137" i="4"/>
  <c r="IJ137" i="4"/>
  <c r="II137" i="4"/>
  <c r="IH137" i="4"/>
  <c r="IG137" i="4"/>
  <c r="IF137" i="4"/>
  <c r="IE137" i="4"/>
  <c r="ID137" i="4"/>
  <c r="IC137" i="4"/>
  <c r="IB137" i="4"/>
  <c r="IA137" i="4"/>
  <c r="HZ137" i="4"/>
  <c r="HY137" i="4"/>
  <c r="HX137" i="4"/>
  <c r="HX138" i="4" s="1"/>
  <c r="HW137" i="4"/>
  <c r="HV137" i="4"/>
  <c r="HU137" i="4"/>
  <c r="HT137" i="4"/>
  <c r="HS137" i="4"/>
  <c r="HR137" i="4"/>
  <c r="HQ137" i="4"/>
  <c r="HP137" i="4"/>
  <c r="HO137" i="4"/>
  <c r="HN137" i="4"/>
  <c r="HM137" i="4"/>
  <c r="HM138" i="4" s="1"/>
  <c r="HL137" i="4"/>
  <c r="HK137" i="4"/>
  <c r="HJ137" i="4"/>
  <c r="HI137" i="4"/>
  <c r="HH137" i="4"/>
  <c r="HG137" i="4"/>
  <c r="HF137" i="4"/>
  <c r="HE137" i="4"/>
  <c r="HD137" i="4"/>
  <c r="HC137" i="4"/>
  <c r="HB137" i="4"/>
  <c r="HA137" i="4"/>
  <c r="GZ137" i="4"/>
  <c r="GY137" i="4"/>
  <c r="GX137" i="4"/>
  <c r="GW137" i="4"/>
  <c r="GV137" i="4"/>
  <c r="GV138" i="4" s="1"/>
  <c r="GU137" i="4"/>
  <c r="GT137" i="4"/>
  <c r="GS137" i="4"/>
  <c r="GR137" i="4"/>
  <c r="GR138" i="4" s="1"/>
  <c r="GQ137" i="4"/>
  <c r="GP137" i="4"/>
  <c r="GO137" i="4"/>
  <c r="GN137" i="4"/>
  <c r="GN138" i="4" s="1"/>
  <c r="GM137" i="4"/>
  <c r="GL137" i="4"/>
  <c r="GK137" i="4"/>
  <c r="GJ137" i="4"/>
  <c r="GI137" i="4"/>
  <c r="GH137" i="4"/>
  <c r="GG137" i="4"/>
  <c r="GF137" i="4"/>
  <c r="GE137" i="4"/>
  <c r="GD137" i="4"/>
  <c r="GC137" i="4"/>
  <c r="GB137" i="4"/>
  <c r="GA137" i="4"/>
  <c r="FZ137" i="4"/>
  <c r="FY137" i="4"/>
  <c r="FX137" i="4"/>
  <c r="FX138" i="4" s="1"/>
  <c r="FW137" i="4"/>
  <c r="FW138" i="4" s="1"/>
  <c r="FV137" i="4"/>
  <c r="FU137" i="4"/>
  <c r="FT137" i="4"/>
  <c r="FS137" i="4"/>
  <c r="FR137" i="4"/>
  <c r="FQ137" i="4"/>
  <c r="FQ138" i="4" s="1"/>
  <c r="FP137" i="4"/>
  <c r="FO137" i="4"/>
  <c r="FN137" i="4"/>
  <c r="FM137" i="4"/>
  <c r="FL137" i="4"/>
  <c r="FK137" i="4"/>
  <c r="FJ137" i="4"/>
  <c r="FI137" i="4"/>
  <c r="FH137" i="4"/>
  <c r="FG137" i="4"/>
  <c r="FF137" i="4"/>
  <c r="FE137" i="4"/>
  <c r="FD137" i="4"/>
  <c r="FC137" i="4"/>
  <c r="FB137" i="4"/>
  <c r="FA137" i="4"/>
  <c r="EZ137" i="4"/>
  <c r="EY137" i="4"/>
  <c r="EX137" i="4"/>
  <c r="EW137" i="4"/>
  <c r="EV137" i="4"/>
  <c r="EV138" i="4" s="1"/>
  <c r="EU137" i="4"/>
  <c r="ET137" i="4"/>
  <c r="ES137" i="4"/>
  <c r="ER137" i="4"/>
  <c r="EQ137" i="4"/>
  <c r="EP137" i="4"/>
  <c r="EO137" i="4"/>
  <c r="EN137" i="4"/>
  <c r="EM137" i="4"/>
  <c r="EL137" i="4"/>
  <c r="EK137" i="4"/>
  <c r="EJ137" i="4"/>
  <c r="EI137" i="4"/>
  <c r="EH137" i="4"/>
  <c r="EG137" i="4"/>
  <c r="EF137" i="4"/>
  <c r="EE137" i="4"/>
  <c r="ED137" i="4"/>
  <c r="EC137" i="4"/>
  <c r="EB137" i="4"/>
  <c r="EA137" i="4"/>
  <c r="DZ137" i="4"/>
  <c r="DY137" i="4"/>
  <c r="DX137" i="4"/>
  <c r="DW137" i="4"/>
  <c r="DV137" i="4"/>
  <c r="DU137" i="4"/>
  <c r="DU138" i="4" s="1"/>
  <c r="DT137" i="4"/>
  <c r="DS137" i="4"/>
  <c r="DR137" i="4"/>
  <c r="DQ137" i="4"/>
  <c r="DP137" i="4"/>
  <c r="DO137" i="4"/>
  <c r="DN137" i="4"/>
  <c r="DM137" i="4"/>
  <c r="DL137" i="4"/>
  <c r="DK137" i="4"/>
  <c r="DJ137" i="4"/>
  <c r="DI137" i="4"/>
  <c r="DH137" i="4"/>
  <c r="DG137" i="4"/>
  <c r="DF137" i="4"/>
  <c r="DE137" i="4"/>
  <c r="DE138" i="4" s="1"/>
  <c r="DD137" i="4"/>
  <c r="DD138" i="4" s="1"/>
  <c r="DC137" i="4"/>
  <c r="DB137" i="4"/>
  <c r="DA137" i="4"/>
  <c r="CZ137" i="4"/>
  <c r="CY137" i="4"/>
  <c r="CX137" i="4"/>
  <c r="CW137" i="4"/>
  <c r="CV137" i="4"/>
  <c r="CV138" i="4" s="1"/>
  <c r="CU137" i="4"/>
  <c r="CT137" i="4"/>
  <c r="CS137" i="4"/>
  <c r="CR137" i="4"/>
  <c r="CQ137" i="4"/>
  <c r="CP137" i="4"/>
  <c r="CO137" i="4"/>
  <c r="CO138" i="4" s="1"/>
  <c r="CN137" i="4"/>
  <c r="CM137" i="4"/>
  <c r="CL137" i="4"/>
  <c r="CK137" i="4"/>
  <c r="CJ137" i="4"/>
  <c r="CJ138" i="4" s="1"/>
  <c r="CI137" i="4"/>
  <c r="CH137" i="4"/>
  <c r="CG137" i="4"/>
  <c r="CF137" i="4"/>
  <c r="CE137" i="4"/>
  <c r="CE138" i="4" s="1"/>
  <c r="CD137" i="4"/>
  <c r="CC137" i="4"/>
  <c r="CB137" i="4"/>
  <c r="CA137" i="4"/>
  <c r="BZ137" i="4"/>
  <c r="BY137" i="4"/>
  <c r="BY138" i="4" s="1"/>
  <c r="BX137" i="4"/>
  <c r="BX138" i="4" s="1"/>
  <c r="BW137" i="4"/>
  <c r="BV137" i="4"/>
  <c r="BU137" i="4"/>
  <c r="BT137" i="4"/>
  <c r="BS137" i="4"/>
  <c r="BR137" i="4"/>
  <c r="BQ137" i="4"/>
  <c r="BP137" i="4"/>
  <c r="BO137" i="4"/>
  <c r="BO138" i="4" s="1"/>
  <c r="BN137" i="4"/>
  <c r="BM137" i="4"/>
  <c r="BL137" i="4"/>
  <c r="BK137" i="4"/>
  <c r="BJ137" i="4"/>
  <c r="BI137" i="4"/>
  <c r="BI138" i="4" s="1"/>
  <c r="BH137" i="4"/>
  <c r="BG137" i="4"/>
  <c r="BF137" i="4"/>
  <c r="BE137" i="4"/>
  <c r="BD137" i="4"/>
  <c r="BD138" i="4" s="1"/>
  <c r="BC137" i="4"/>
  <c r="BB137" i="4"/>
  <c r="BA137" i="4"/>
  <c r="AZ137" i="4"/>
  <c r="AY137" i="4"/>
  <c r="AX137" i="4"/>
  <c r="AW137" i="4"/>
  <c r="AV137" i="4"/>
  <c r="AU137" i="4"/>
  <c r="AT137" i="4"/>
  <c r="AS137" i="4"/>
  <c r="AR137" i="4"/>
  <c r="AQ137" i="4"/>
  <c r="AP137" i="4"/>
  <c r="AO137" i="4"/>
  <c r="AN137" i="4"/>
  <c r="AN138" i="4" s="1"/>
  <c r="AM137" i="4"/>
  <c r="AL137" i="4"/>
  <c r="AK137" i="4"/>
  <c r="AJ137" i="4"/>
  <c r="AJ138" i="4" s="1"/>
  <c r="AI137" i="4"/>
  <c r="AH137" i="4"/>
  <c r="AG137" i="4"/>
  <c r="AF137" i="4"/>
  <c r="AE137" i="4"/>
  <c r="AD137" i="4"/>
  <c r="AC137" i="4"/>
  <c r="AC138" i="4" s="1"/>
  <c r="AB137" i="4"/>
  <c r="AA137" i="4"/>
  <c r="Z137" i="4"/>
  <c r="Y137" i="4"/>
  <c r="X137" i="4"/>
  <c r="X138" i="4" s="1"/>
  <c r="W137" i="4"/>
  <c r="V137" i="4"/>
  <c r="U137" i="4"/>
  <c r="T137" i="4"/>
  <c r="S137" i="4"/>
  <c r="R137" i="4"/>
  <c r="Q137" i="4"/>
  <c r="P137" i="4"/>
  <c r="O137" i="4"/>
  <c r="N137" i="4"/>
  <c r="M137" i="4"/>
  <c r="M138" i="4" s="1"/>
  <c r="L137" i="4"/>
  <c r="K137" i="4"/>
  <c r="J137" i="4"/>
  <c r="I137" i="4"/>
  <c r="H137" i="4"/>
  <c r="H138" i="4" s="1"/>
  <c r="G137" i="4"/>
  <c r="F137" i="4"/>
  <c r="E137" i="4"/>
  <c r="D137" i="4"/>
  <c r="C137" i="4"/>
  <c r="B137" i="4"/>
  <c r="JF136" i="4"/>
  <c r="JF138" i="4" s="1"/>
  <c r="JE136" i="4"/>
  <c r="JE138" i="4" s="1"/>
  <c r="JD136" i="4"/>
  <c r="JC136" i="4"/>
  <c r="JC138" i="4" s="1"/>
  <c r="JB136" i="4"/>
  <c r="JB138" i="4" s="1"/>
  <c r="JA136" i="4"/>
  <c r="JA138" i="4" s="1"/>
  <c r="IZ136" i="4"/>
  <c r="IZ138" i="4" s="1"/>
  <c r="IY136" i="4"/>
  <c r="IX136" i="4"/>
  <c r="IX138" i="4" s="1"/>
  <c r="IW136" i="4"/>
  <c r="IW138" i="4" s="1"/>
  <c r="IV136" i="4"/>
  <c r="IV138" i="4" s="1"/>
  <c r="IU136" i="4"/>
  <c r="IU138" i="4" s="1"/>
  <c r="IT136" i="4"/>
  <c r="IT138" i="4" s="1"/>
  <c r="IS136" i="4"/>
  <c r="IR136" i="4"/>
  <c r="IQ136" i="4"/>
  <c r="IQ138" i="4" s="1"/>
  <c r="IP136" i="4"/>
  <c r="IO136" i="4"/>
  <c r="IO138" i="4" s="1"/>
  <c r="IN136" i="4"/>
  <c r="IM136" i="4"/>
  <c r="IL136" i="4"/>
  <c r="IL138" i="4" s="1"/>
  <c r="IK136" i="4"/>
  <c r="IJ136" i="4"/>
  <c r="II136" i="4"/>
  <c r="IH136" i="4"/>
  <c r="IH138" i="4" s="1"/>
  <c r="IG136" i="4"/>
  <c r="IG138" i="4" s="1"/>
  <c r="IF136" i="4"/>
  <c r="IF138" i="4" s="1"/>
  <c r="IE136" i="4"/>
  <c r="IE138" i="4" s="1"/>
  <c r="ID136" i="4"/>
  <c r="ID138" i="4" s="1"/>
  <c r="IC136" i="4"/>
  <c r="IB136" i="4"/>
  <c r="IB138" i="4" s="1"/>
  <c r="IA136" i="4"/>
  <c r="IA138" i="4" s="1"/>
  <c r="HZ136" i="4"/>
  <c r="HZ138" i="4" s="1"/>
  <c r="HY136" i="4"/>
  <c r="HY138" i="4" s="1"/>
  <c r="HX136" i="4"/>
  <c r="HW136" i="4"/>
  <c r="HW138" i="4" s="1"/>
  <c r="HV136" i="4"/>
  <c r="HV138" i="4" s="1"/>
  <c r="HU136" i="4"/>
  <c r="HT136" i="4"/>
  <c r="HT138" i="4" s="1"/>
  <c r="HS136" i="4"/>
  <c r="HS138" i="4" s="1"/>
  <c r="HR136" i="4"/>
  <c r="HR138" i="4" s="1"/>
  <c r="HQ136" i="4"/>
  <c r="HQ138" i="4" s="1"/>
  <c r="HP136" i="4"/>
  <c r="HO136" i="4"/>
  <c r="HO138" i="4" s="1"/>
  <c r="HN136" i="4"/>
  <c r="HN138" i="4" s="1"/>
  <c r="HM136" i="4"/>
  <c r="HL136" i="4"/>
  <c r="HK136" i="4"/>
  <c r="HJ136" i="4"/>
  <c r="HI136" i="4"/>
  <c r="HI138" i="4" s="1"/>
  <c r="HH136" i="4"/>
  <c r="HG136" i="4"/>
  <c r="HF136" i="4"/>
  <c r="HF138" i="4" s="1"/>
  <c r="HE136" i="4"/>
  <c r="HE138" i="4" s="1"/>
  <c r="HD136" i="4"/>
  <c r="HC136" i="4"/>
  <c r="HC138" i="4" s="1"/>
  <c r="HB136" i="4"/>
  <c r="HB138" i="4" s="1"/>
  <c r="HA136" i="4"/>
  <c r="HA138" i="4" s="1"/>
  <c r="GZ136" i="4"/>
  <c r="GZ138" i="4" s="1"/>
  <c r="GY136" i="4"/>
  <c r="GY138" i="4" s="1"/>
  <c r="GX136" i="4"/>
  <c r="GX138" i="4" s="1"/>
  <c r="GW136" i="4"/>
  <c r="GV136" i="4"/>
  <c r="GU136" i="4"/>
  <c r="GU138" i="4" s="1"/>
  <c r="GT136" i="4"/>
  <c r="GS136" i="4"/>
  <c r="GR136" i="4"/>
  <c r="GQ136" i="4"/>
  <c r="GP136" i="4"/>
  <c r="GP138" i="4" s="1"/>
  <c r="GO136" i="4"/>
  <c r="GN136" i="4"/>
  <c r="GM136" i="4"/>
  <c r="GM138" i="4" s="1"/>
  <c r="GL136" i="4"/>
  <c r="GL138" i="4" s="1"/>
  <c r="GK136" i="4"/>
  <c r="GK138" i="4" s="1"/>
  <c r="GJ136" i="4"/>
  <c r="GJ138" i="4" s="1"/>
  <c r="GI136" i="4"/>
  <c r="GI138" i="4" s="1"/>
  <c r="GH136" i="4"/>
  <c r="GH138" i="4" s="1"/>
  <c r="GG136" i="4"/>
  <c r="GF136" i="4"/>
  <c r="GE136" i="4"/>
  <c r="GE138" i="4" s="1"/>
  <c r="GD136" i="4"/>
  <c r="GD138" i="4" s="1"/>
  <c r="GC136" i="4"/>
  <c r="GB136" i="4"/>
  <c r="GA136" i="4"/>
  <c r="FZ136" i="4"/>
  <c r="FZ138" i="4" s="1"/>
  <c r="FY136" i="4"/>
  <c r="FX136" i="4"/>
  <c r="FW136" i="4"/>
  <c r="FV136" i="4"/>
  <c r="FV138" i="4" s="1"/>
  <c r="FU136" i="4"/>
  <c r="FU138" i="4" s="1"/>
  <c r="FT136" i="4"/>
  <c r="FT138" i="4" s="1"/>
  <c r="FS136" i="4"/>
  <c r="FS138" i="4" s="1"/>
  <c r="FR136" i="4"/>
  <c r="FR138" i="4" s="1"/>
  <c r="FQ136" i="4"/>
  <c r="FP136" i="4"/>
  <c r="FO136" i="4"/>
  <c r="FO138" i="4" s="1"/>
  <c r="FN136" i="4"/>
  <c r="FM136" i="4"/>
  <c r="FM138" i="4" s="1"/>
  <c r="FL136" i="4"/>
  <c r="FK136" i="4"/>
  <c r="FJ136" i="4"/>
  <c r="FJ138" i="4" s="1"/>
  <c r="FI136" i="4"/>
  <c r="FI138" i="4" s="1"/>
  <c r="FH136" i="4"/>
  <c r="FG136" i="4"/>
  <c r="FF136" i="4"/>
  <c r="FF138" i="4" s="1"/>
  <c r="FE136" i="4"/>
  <c r="FE138" i="4" s="1"/>
  <c r="FD136" i="4"/>
  <c r="FD138" i="4" s="1"/>
  <c r="FC136" i="4"/>
  <c r="FC138" i="4" s="1"/>
  <c r="FB136" i="4"/>
  <c r="FB138" i="4" s="1"/>
  <c r="FA136" i="4"/>
  <c r="EZ136" i="4"/>
  <c r="EZ138" i="4" s="1"/>
  <c r="EY136" i="4"/>
  <c r="EY138" i="4" s="1"/>
  <c r="EX136" i="4"/>
  <c r="EX138" i="4" s="1"/>
  <c r="EW136" i="4"/>
  <c r="EV136" i="4"/>
  <c r="EU136" i="4"/>
  <c r="ET136" i="4"/>
  <c r="ET138" i="4" s="1"/>
  <c r="ES136" i="4"/>
  <c r="ER136" i="4"/>
  <c r="EQ136" i="4"/>
  <c r="EQ138" i="4" s="1"/>
  <c r="EP136" i="4"/>
  <c r="EP138" i="4" s="1"/>
  <c r="EO136" i="4"/>
  <c r="EO138" i="4" s="1"/>
  <c r="EN136" i="4"/>
  <c r="EN138" i="4" s="1"/>
  <c r="EM136" i="4"/>
  <c r="EM138" i="4" s="1"/>
  <c r="EL136" i="4"/>
  <c r="EL138" i="4" s="1"/>
  <c r="EK136" i="4"/>
  <c r="EJ136" i="4"/>
  <c r="EJ138" i="4" s="1"/>
  <c r="EI136" i="4"/>
  <c r="EI138" i="4" s="1"/>
  <c r="EH136" i="4"/>
  <c r="EH138" i="4" s="1"/>
  <c r="EG136" i="4"/>
  <c r="EG138" i="4" s="1"/>
  <c r="EF136" i="4"/>
  <c r="EE136" i="4"/>
  <c r="ED136" i="4"/>
  <c r="ED138" i="4" s="1"/>
  <c r="EC136" i="4"/>
  <c r="EC138" i="4" s="1"/>
  <c r="EB136" i="4"/>
  <c r="EA136" i="4"/>
  <c r="DZ136" i="4"/>
  <c r="DZ138" i="4" s="1"/>
  <c r="DY136" i="4"/>
  <c r="DY138" i="4" s="1"/>
  <c r="DX136" i="4"/>
  <c r="DX138" i="4" s="1"/>
  <c r="DW136" i="4"/>
  <c r="DW138" i="4" s="1"/>
  <c r="DV136" i="4"/>
  <c r="DV138" i="4" s="1"/>
  <c r="DU136" i="4"/>
  <c r="DT136" i="4"/>
  <c r="DS136" i="4"/>
  <c r="DS138" i="4" s="1"/>
  <c r="DR136" i="4"/>
  <c r="DQ136" i="4"/>
  <c r="DQ138" i="4" s="1"/>
  <c r="DP136" i="4"/>
  <c r="DO136" i="4"/>
  <c r="DN136" i="4"/>
  <c r="DN138" i="4" s="1"/>
  <c r="DM136" i="4"/>
  <c r="DM138" i="4" s="1"/>
  <c r="DL136" i="4"/>
  <c r="DL138" i="4" s="1"/>
  <c r="DK136" i="4"/>
  <c r="DJ136" i="4"/>
  <c r="DJ138" i="4" s="1"/>
  <c r="DI136" i="4"/>
  <c r="DI138" i="4" s="1"/>
  <c r="DH136" i="4"/>
  <c r="DH138" i="4" s="1"/>
  <c r="DG136" i="4"/>
  <c r="DG138" i="4" s="1"/>
  <c r="DF136" i="4"/>
  <c r="DF138" i="4" s="1"/>
  <c r="DE136" i="4"/>
  <c r="DD136" i="4"/>
  <c r="DC136" i="4"/>
  <c r="DB136" i="4"/>
  <c r="DA136" i="4"/>
  <c r="DA138" i="4" s="1"/>
  <c r="CZ136" i="4"/>
  <c r="CY136" i="4"/>
  <c r="CX136" i="4"/>
  <c r="CX138" i="4" s="1"/>
  <c r="CW136" i="4"/>
  <c r="CV136" i="4"/>
  <c r="CU136" i="4"/>
  <c r="CU138" i="4" s="1"/>
  <c r="CT136" i="4"/>
  <c r="CT138" i="4" s="1"/>
  <c r="CS136" i="4"/>
  <c r="CS138" i="4" s="1"/>
  <c r="CR136" i="4"/>
  <c r="CR138" i="4" s="1"/>
  <c r="CQ136" i="4"/>
  <c r="CQ138" i="4" s="1"/>
  <c r="CP136" i="4"/>
  <c r="CP138" i="4" s="1"/>
  <c r="CO136" i="4"/>
  <c r="CN136" i="4"/>
  <c r="CN138" i="4" s="1"/>
  <c r="CM136" i="4"/>
  <c r="CM138" i="4" s="1"/>
  <c r="CL136" i="4"/>
  <c r="CK136" i="4"/>
  <c r="CJ136" i="4"/>
  <c r="CI136" i="4"/>
  <c r="CH136" i="4"/>
  <c r="CH138" i="4" s="1"/>
  <c r="CG136" i="4"/>
  <c r="CF136" i="4"/>
  <c r="CF138" i="4" s="1"/>
  <c r="CE136" i="4"/>
  <c r="CD136" i="4"/>
  <c r="CD138" i="4" s="1"/>
  <c r="CC136" i="4"/>
  <c r="CC138" i="4" s="1"/>
  <c r="CB136" i="4"/>
  <c r="CB138" i="4" s="1"/>
  <c r="CA136" i="4"/>
  <c r="CA138" i="4" s="1"/>
  <c r="BZ136" i="4"/>
  <c r="BZ138" i="4" s="1"/>
  <c r="BY136" i="4"/>
  <c r="BX136" i="4"/>
  <c r="BW136" i="4"/>
  <c r="BW138" i="4" s="1"/>
  <c r="BV136" i="4"/>
  <c r="BU136" i="4"/>
  <c r="BU138" i="4" s="1"/>
  <c r="BT136" i="4"/>
  <c r="BS136" i="4"/>
  <c r="BS138" i="4" s="1"/>
  <c r="BR136" i="4"/>
  <c r="BR138" i="4" s="1"/>
  <c r="BQ136" i="4"/>
  <c r="BQ138" i="4" s="1"/>
  <c r="BP136" i="4"/>
  <c r="BO136" i="4"/>
  <c r="BN136" i="4"/>
  <c r="BN138" i="4" s="1"/>
  <c r="BM136" i="4"/>
  <c r="BM138" i="4" s="1"/>
  <c r="BL136" i="4"/>
  <c r="BL138" i="4" s="1"/>
  <c r="BK136" i="4"/>
  <c r="BK138" i="4" s="1"/>
  <c r="BJ136" i="4"/>
  <c r="BJ138" i="4" s="1"/>
  <c r="BI136" i="4"/>
  <c r="BH136" i="4"/>
  <c r="BG136" i="4"/>
  <c r="BG138" i="4" s="1"/>
  <c r="BF136" i="4"/>
  <c r="BE136" i="4"/>
  <c r="BE138" i="4" s="1"/>
  <c r="BD136" i="4"/>
  <c r="BC136" i="4"/>
  <c r="BB136" i="4"/>
  <c r="BB138" i="4" s="1"/>
  <c r="BA136" i="4"/>
  <c r="AZ136" i="4"/>
  <c r="AZ138" i="4" s="1"/>
  <c r="AY136" i="4"/>
  <c r="AX136" i="4"/>
  <c r="AX138" i="4" s="1"/>
  <c r="AW136" i="4"/>
  <c r="AV136" i="4"/>
  <c r="AV138" i="4" s="1"/>
  <c r="AU136" i="4"/>
  <c r="AU138" i="4" s="1"/>
  <c r="AT136" i="4"/>
  <c r="AT138" i="4" s="1"/>
  <c r="AS136" i="4"/>
  <c r="AR136" i="4"/>
  <c r="AQ136" i="4"/>
  <c r="AP136" i="4"/>
  <c r="AO136" i="4"/>
  <c r="AO138" i="4" s="1"/>
  <c r="AN136" i="4"/>
  <c r="AM136" i="4"/>
  <c r="AL136" i="4"/>
  <c r="AL138" i="4" s="1"/>
  <c r="AK136" i="4"/>
  <c r="AJ136" i="4"/>
  <c r="AI136" i="4"/>
  <c r="AI138" i="4" s="1"/>
  <c r="AH136" i="4"/>
  <c r="AH138" i="4" s="1"/>
  <c r="AG136" i="4"/>
  <c r="AG138" i="4" s="1"/>
  <c r="AF136" i="4"/>
  <c r="AF138" i="4" s="1"/>
  <c r="AE136" i="4"/>
  <c r="AE138" i="4" s="1"/>
  <c r="AD136" i="4"/>
  <c r="AD138" i="4" s="1"/>
  <c r="AC136" i="4"/>
  <c r="AB136" i="4"/>
  <c r="AB138" i="4" s="1"/>
  <c r="AA136" i="4"/>
  <c r="AA138" i="4" s="1"/>
  <c r="Z136" i="4"/>
  <c r="Z138" i="4" s="1"/>
  <c r="Y136" i="4"/>
  <c r="Y138" i="4" s="1"/>
  <c r="X136" i="4"/>
  <c r="W136" i="4"/>
  <c r="V136" i="4"/>
  <c r="V138" i="4" s="1"/>
  <c r="U136" i="4"/>
  <c r="T136" i="4"/>
  <c r="T138" i="4" s="1"/>
  <c r="S136" i="4"/>
  <c r="S138" i="4" s="1"/>
  <c r="R136" i="4"/>
  <c r="R138" i="4" s="1"/>
  <c r="Q136" i="4"/>
  <c r="Q138" i="4" s="1"/>
  <c r="P136" i="4"/>
  <c r="P138" i="4" s="1"/>
  <c r="O136" i="4"/>
  <c r="O138" i="4" s="1"/>
  <c r="N136" i="4"/>
  <c r="N138" i="4" s="1"/>
  <c r="M136" i="4"/>
  <c r="L136" i="4"/>
  <c r="L138" i="4" s="1"/>
  <c r="K136" i="4"/>
  <c r="K138" i="4" s="1"/>
  <c r="J136" i="4"/>
  <c r="I136" i="4"/>
  <c r="I138" i="4" s="1"/>
  <c r="H136" i="4"/>
  <c r="G136" i="4"/>
  <c r="F136" i="4"/>
  <c r="F138" i="4" s="1"/>
  <c r="E136" i="4"/>
  <c r="E138" i="4" s="1"/>
  <c r="D136" i="4"/>
  <c r="C136" i="4"/>
  <c r="C138" i="4" s="1"/>
  <c r="B136" i="4"/>
  <c r="B138" i="4" s="1"/>
  <c r="JF133" i="4"/>
  <c r="JC133" i="4"/>
  <c r="IX133" i="4"/>
  <c r="IT133" i="4"/>
  <c r="HV133" i="4"/>
  <c r="HS133" i="4"/>
  <c r="HN133" i="4"/>
  <c r="HK133" i="4"/>
  <c r="HJ133" i="4"/>
  <c r="HG133" i="4"/>
  <c r="HC133" i="4"/>
  <c r="GU133" i="4"/>
  <c r="GM133" i="4"/>
  <c r="GL133" i="4"/>
  <c r="GI133" i="4"/>
  <c r="GE133" i="4"/>
  <c r="FY133" i="4"/>
  <c r="FW133" i="4"/>
  <c r="FV133" i="4"/>
  <c r="FR133" i="4"/>
  <c r="FP133" i="4"/>
  <c r="FG133" i="4"/>
  <c r="FB133" i="4"/>
  <c r="EY133" i="4"/>
  <c r="EX133" i="4"/>
  <c r="EQ133" i="4"/>
  <c r="EP133" i="4"/>
  <c r="EL133" i="4"/>
  <c r="EJ133" i="4"/>
  <c r="EI133" i="4"/>
  <c r="DZ133" i="4"/>
  <c r="DV133" i="4"/>
  <c r="DS133" i="4"/>
  <c r="DR133" i="4"/>
  <c r="DF133" i="4"/>
  <c r="DC133" i="4"/>
  <c r="CN133" i="4"/>
  <c r="CH133" i="4"/>
  <c r="CG133" i="4"/>
  <c r="CE133" i="4"/>
  <c r="BX133" i="4"/>
  <c r="BS133" i="4"/>
  <c r="BO133" i="4"/>
  <c r="BC133" i="4"/>
  <c r="BA133" i="4"/>
  <c r="AY133" i="4"/>
  <c r="AW133" i="4"/>
  <c r="AQ133" i="4"/>
  <c r="AM133" i="4"/>
  <c r="AL133" i="4"/>
  <c r="AI133" i="4"/>
  <c r="Z133" i="4"/>
  <c r="N133" i="4"/>
  <c r="K133" i="4"/>
  <c r="G133" i="4"/>
  <c r="F133" i="4"/>
  <c r="C133" i="4"/>
  <c r="JF132" i="4"/>
  <c r="JE132" i="4"/>
  <c r="JD132" i="4"/>
  <c r="JC132" i="4"/>
  <c r="JB132" i="4"/>
  <c r="JA132" i="4"/>
  <c r="IZ132" i="4"/>
  <c r="IY132" i="4"/>
  <c r="IX132" i="4"/>
  <c r="IW132" i="4"/>
  <c r="IV132" i="4"/>
  <c r="IV133" i="4" s="1"/>
  <c r="IU132" i="4"/>
  <c r="IT132" i="4"/>
  <c r="IS132" i="4"/>
  <c r="IR132" i="4"/>
  <c r="IQ132" i="4"/>
  <c r="IP132" i="4"/>
  <c r="IO132" i="4"/>
  <c r="IN132" i="4"/>
  <c r="IM132" i="4"/>
  <c r="IL132" i="4"/>
  <c r="IK132" i="4"/>
  <c r="IJ132" i="4"/>
  <c r="II132" i="4"/>
  <c r="IH132" i="4"/>
  <c r="IG132" i="4"/>
  <c r="IF132" i="4"/>
  <c r="IF133" i="4" s="1"/>
  <c r="IE132" i="4"/>
  <c r="IE133" i="4" s="1"/>
  <c r="ID132" i="4"/>
  <c r="ID133" i="4" s="1"/>
  <c r="IC132" i="4"/>
  <c r="IB132" i="4"/>
  <c r="IA132" i="4"/>
  <c r="HZ132" i="4"/>
  <c r="HY132" i="4"/>
  <c r="HX132" i="4"/>
  <c r="HW132" i="4"/>
  <c r="HV132" i="4"/>
  <c r="HU132" i="4"/>
  <c r="HT132" i="4"/>
  <c r="HS132" i="4"/>
  <c r="HR132" i="4"/>
  <c r="HQ132" i="4"/>
  <c r="HP132" i="4"/>
  <c r="HO132" i="4"/>
  <c r="HN132" i="4"/>
  <c r="HM132" i="4"/>
  <c r="HL132" i="4"/>
  <c r="HK132" i="4"/>
  <c r="HJ132" i="4"/>
  <c r="HI132" i="4"/>
  <c r="HH132" i="4"/>
  <c r="HG132" i="4"/>
  <c r="HF132" i="4"/>
  <c r="HE132" i="4"/>
  <c r="HD132" i="4"/>
  <c r="HC132" i="4"/>
  <c r="HB132" i="4"/>
  <c r="HA132" i="4"/>
  <c r="GZ132" i="4"/>
  <c r="GY132" i="4"/>
  <c r="GX132" i="4"/>
  <c r="GW132" i="4"/>
  <c r="GV132" i="4"/>
  <c r="GU132" i="4"/>
  <c r="GT132" i="4"/>
  <c r="GS132" i="4"/>
  <c r="GR132" i="4"/>
  <c r="GQ132" i="4"/>
  <c r="GP132" i="4"/>
  <c r="GO132" i="4"/>
  <c r="GN132" i="4"/>
  <c r="GM132" i="4"/>
  <c r="GL132" i="4"/>
  <c r="GK132" i="4"/>
  <c r="GJ132" i="4"/>
  <c r="GJ133" i="4" s="1"/>
  <c r="GI132" i="4"/>
  <c r="GH132" i="4"/>
  <c r="GG132" i="4"/>
  <c r="GF132" i="4"/>
  <c r="GE132" i="4"/>
  <c r="GD132" i="4"/>
  <c r="GC132" i="4"/>
  <c r="GB132" i="4"/>
  <c r="GA132" i="4"/>
  <c r="FZ132" i="4"/>
  <c r="FY132" i="4"/>
  <c r="FX132" i="4"/>
  <c r="FW132" i="4"/>
  <c r="FV132" i="4"/>
  <c r="FU132" i="4"/>
  <c r="FT132" i="4"/>
  <c r="FT133" i="4" s="1"/>
  <c r="FS132" i="4"/>
  <c r="FS133" i="4" s="1"/>
  <c r="FR132" i="4"/>
  <c r="FQ132" i="4"/>
  <c r="FP132" i="4"/>
  <c r="FO132" i="4"/>
  <c r="FN132" i="4"/>
  <c r="FM132" i="4"/>
  <c r="FL132" i="4"/>
  <c r="FK132" i="4"/>
  <c r="FJ132" i="4"/>
  <c r="FI132" i="4"/>
  <c r="FH132" i="4"/>
  <c r="FG132" i="4"/>
  <c r="FF132" i="4"/>
  <c r="FE132" i="4"/>
  <c r="FD132" i="4"/>
  <c r="FD133" i="4" s="1"/>
  <c r="FC132" i="4"/>
  <c r="FB132" i="4"/>
  <c r="FA132" i="4"/>
  <c r="EZ132" i="4"/>
  <c r="EY132" i="4"/>
  <c r="EX132" i="4"/>
  <c r="EW132" i="4"/>
  <c r="EV132" i="4"/>
  <c r="EU132" i="4"/>
  <c r="ET132" i="4"/>
  <c r="ES132" i="4"/>
  <c r="ER132" i="4"/>
  <c r="EQ132" i="4"/>
  <c r="EP132" i="4"/>
  <c r="EO132" i="4"/>
  <c r="EN132" i="4"/>
  <c r="EN133" i="4" s="1"/>
  <c r="EM132" i="4"/>
  <c r="EM133" i="4" s="1"/>
  <c r="EL132" i="4"/>
  <c r="EK132" i="4"/>
  <c r="EJ132" i="4"/>
  <c r="EI132" i="4"/>
  <c r="EH132" i="4"/>
  <c r="EG132" i="4"/>
  <c r="EF132" i="4"/>
  <c r="EE132" i="4"/>
  <c r="ED132" i="4"/>
  <c r="EC132" i="4"/>
  <c r="EB132" i="4"/>
  <c r="EA132" i="4"/>
  <c r="DZ132" i="4"/>
  <c r="DY132" i="4"/>
  <c r="DX132" i="4"/>
  <c r="DX133" i="4" s="1"/>
  <c r="DW132" i="4"/>
  <c r="DV132" i="4"/>
  <c r="DU132" i="4"/>
  <c r="DT132" i="4"/>
  <c r="DS132" i="4"/>
  <c r="DR132" i="4"/>
  <c r="DQ132" i="4"/>
  <c r="DP132" i="4"/>
  <c r="DO132" i="4"/>
  <c r="DN132" i="4"/>
  <c r="DM132" i="4"/>
  <c r="DL132" i="4"/>
  <c r="DK132" i="4"/>
  <c r="DJ132" i="4"/>
  <c r="DI132" i="4"/>
  <c r="DH132" i="4"/>
  <c r="DH133" i="4" s="1"/>
  <c r="DG132" i="4"/>
  <c r="DF132" i="4"/>
  <c r="DE132" i="4"/>
  <c r="DD132" i="4"/>
  <c r="DC132" i="4"/>
  <c r="DB132" i="4"/>
  <c r="DA132" i="4"/>
  <c r="CZ132" i="4"/>
  <c r="CY132" i="4"/>
  <c r="CX132" i="4"/>
  <c r="CW132" i="4"/>
  <c r="CV132" i="4"/>
  <c r="CU132" i="4"/>
  <c r="CT132" i="4"/>
  <c r="CS132" i="4"/>
  <c r="CR132" i="4"/>
  <c r="CQ132" i="4"/>
  <c r="CP132" i="4"/>
  <c r="CP133" i="4" s="1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C132" i="4"/>
  <c r="CB132" i="4"/>
  <c r="CA132" i="4"/>
  <c r="BZ132" i="4"/>
  <c r="BY132" i="4"/>
  <c r="BX132" i="4"/>
  <c r="BW132" i="4"/>
  <c r="BV132" i="4"/>
  <c r="BU132" i="4"/>
  <c r="BT132" i="4"/>
  <c r="BS132" i="4"/>
  <c r="BR132" i="4"/>
  <c r="BQ132" i="4"/>
  <c r="BP132" i="4"/>
  <c r="BO132" i="4"/>
  <c r="BN132" i="4"/>
  <c r="BM132" i="4"/>
  <c r="BL132" i="4"/>
  <c r="BK132" i="4"/>
  <c r="BJ132" i="4"/>
  <c r="BI132" i="4"/>
  <c r="BH132" i="4"/>
  <c r="BG132" i="4"/>
  <c r="BF132" i="4"/>
  <c r="BE132" i="4"/>
  <c r="BD132" i="4"/>
  <c r="BC132" i="4"/>
  <c r="BB132" i="4"/>
  <c r="BA132" i="4"/>
  <c r="AZ132" i="4"/>
  <c r="AY132" i="4"/>
  <c r="AX132" i="4"/>
  <c r="AW132" i="4"/>
  <c r="AV132" i="4"/>
  <c r="AV133" i="4" s="1"/>
  <c r="AU132" i="4"/>
  <c r="AT132" i="4"/>
  <c r="AT133" i="4" s="1"/>
  <c r="AS132" i="4"/>
  <c r="AR132" i="4"/>
  <c r="AQ132" i="4"/>
  <c r="AP132" i="4"/>
  <c r="AO132" i="4"/>
  <c r="AN132" i="4"/>
  <c r="AM132" i="4"/>
  <c r="AL132" i="4"/>
  <c r="AK132" i="4"/>
  <c r="AJ132" i="4"/>
  <c r="AI132" i="4"/>
  <c r="AH132" i="4"/>
  <c r="AG132" i="4"/>
  <c r="AF132" i="4"/>
  <c r="AF133" i="4" s="1"/>
  <c r="AE132" i="4"/>
  <c r="AD132" i="4"/>
  <c r="AC132" i="4"/>
  <c r="AB132" i="4"/>
  <c r="AA132" i="4"/>
  <c r="Z132" i="4"/>
  <c r="Y132" i="4"/>
  <c r="X132" i="4"/>
  <c r="W132" i="4"/>
  <c r="V132" i="4"/>
  <c r="U132" i="4"/>
  <c r="T132" i="4"/>
  <c r="S132" i="4"/>
  <c r="R132" i="4"/>
  <c r="Q132" i="4"/>
  <c r="P132" i="4"/>
  <c r="O132" i="4"/>
  <c r="O133" i="4" s="1"/>
  <c r="N132" i="4"/>
  <c r="M132" i="4"/>
  <c r="L132" i="4"/>
  <c r="K132" i="4"/>
  <c r="J132" i="4"/>
  <c r="I132" i="4"/>
  <c r="H132" i="4"/>
  <c r="G132" i="4"/>
  <c r="F132" i="4"/>
  <c r="E132" i="4"/>
  <c r="D132" i="4"/>
  <c r="C132" i="4"/>
  <c r="B132" i="4"/>
  <c r="JF131" i="4"/>
  <c r="JE131" i="4"/>
  <c r="JE133" i="4" s="1"/>
  <c r="JD131" i="4"/>
  <c r="JD133" i="4" s="1"/>
  <c r="JC131" i="4"/>
  <c r="JB131" i="4"/>
  <c r="JB133" i="4" s="1"/>
  <c r="JA131" i="4"/>
  <c r="JA133" i="4" s="1"/>
  <c r="IZ131" i="4"/>
  <c r="IY131" i="4"/>
  <c r="IY133" i="4" s="1"/>
  <c r="IX131" i="4"/>
  <c r="IW131" i="4"/>
  <c r="IV131" i="4"/>
  <c r="IU131" i="4"/>
  <c r="IT131" i="4"/>
  <c r="IS131" i="4"/>
  <c r="IR131" i="4"/>
  <c r="IQ131" i="4"/>
  <c r="IQ133" i="4" s="1"/>
  <c r="IP131" i="4"/>
  <c r="IP133" i="4" s="1"/>
  <c r="IO131" i="4"/>
  <c r="IO133" i="4" s="1"/>
  <c r="IN131" i="4"/>
  <c r="IN133" i="4" s="1"/>
  <c r="IM131" i="4"/>
  <c r="IM133" i="4" s="1"/>
  <c r="IL131" i="4"/>
  <c r="IL133" i="4" s="1"/>
  <c r="IK131" i="4"/>
  <c r="IK133" i="4" s="1"/>
  <c r="IJ131" i="4"/>
  <c r="II131" i="4"/>
  <c r="II133" i="4" s="1"/>
  <c r="IH131" i="4"/>
  <c r="IH133" i="4" s="1"/>
  <c r="IG131" i="4"/>
  <c r="IF131" i="4"/>
  <c r="IE131" i="4"/>
  <c r="ID131" i="4"/>
  <c r="IC131" i="4"/>
  <c r="IB131" i="4"/>
  <c r="IB133" i="4" s="1"/>
  <c r="IA131" i="4"/>
  <c r="IA133" i="4" s="1"/>
  <c r="HZ131" i="4"/>
  <c r="HZ133" i="4" s="1"/>
  <c r="HY131" i="4"/>
  <c r="HY133" i="4" s="1"/>
  <c r="HX131" i="4"/>
  <c r="HX133" i="4" s="1"/>
  <c r="HW131" i="4"/>
  <c r="HW133" i="4" s="1"/>
  <c r="HV131" i="4"/>
  <c r="HU131" i="4"/>
  <c r="HU133" i="4" s="1"/>
  <c r="HT131" i="4"/>
  <c r="HT133" i="4" s="1"/>
  <c r="HS131" i="4"/>
  <c r="HR131" i="4"/>
  <c r="HR133" i="4" s="1"/>
  <c r="HQ131" i="4"/>
  <c r="HP131" i="4"/>
  <c r="HO131" i="4"/>
  <c r="HN131" i="4"/>
  <c r="HM131" i="4"/>
  <c r="HL131" i="4"/>
  <c r="HK131" i="4"/>
  <c r="HJ131" i="4"/>
  <c r="HI131" i="4"/>
  <c r="HI133" i="4" s="1"/>
  <c r="HH131" i="4"/>
  <c r="HH133" i="4" s="1"/>
  <c r="HG131" i="4"/>
  <c r="HF131" i="4"/>
  <c r="HF133" i="4" s="1"/>
  <c r="HE131" i="4"/>
  <c r="HE133" i="4" s="1"/>
  <c r="HD131" i="4"/>
  <c r="HD133" i="4" s="1"/>
  <c r="HC131" i="4"/>
  <c r="HB131" i="4"/>
  <c r="HB133" i="4" s="1"/>
  <c r="HA131" i="4"/>
  <c r="GZ131" i="4"/>
  <c r="GY131" i="4"/>
  <c r="GX131" i="4"/>
  <c r="GX133" i="4" s="1"/>
  <c r="GW131" i="4"/>
  <c r="GV131" i="4"/>
  <c r="GV133" i="4" s="1"/>
  <c r="GU131" i="4"/>
  <c r="GT131" i="4"/>
  <c r="GT133" i="4" s="1"/>
  <c r="GS131" i="4"/>
  <c r="GS133" i="4" s="1"/>
  <c r="GR131" i="4"/>
  <c r="GR133" i="4" s="1"/>
  <c r="GQ131" i="4"/>
  <c r="GQ133" i="4" s="1"/>
  <c r="GP131" i="4"/>
  <c r="GP133" i="4" s="1"/>
  <c r="GO131" i="4"/>
  <c r="GO133" i="4" s="1"/>
  <c r="GN131" i="4"/>
  <c r="GN133" i="4" s="1"/>
  <c r="GM131" i="4"/>
  <c r="GL131" i="4"/>
  <c r="GK131" i="4"/>
  <c r="GJ131" i="4"/>
  <c r="GI131" i="4"/>
  <c r="GH131" i="4"/>
  <c r="GH133" i="4" s="1"/>
  <c r="GG131" i="4"/>
  <c r="GF131" i="4"/>
  <c r="GE131" i="4"/>
  <c r="GD131" i="4"/>
  <c r="GD133" i="4" s="1"/>
  <c r="GC131" i="4"/>
  <c r="GC133" i="4" s="1"/>
  <c r="GB131" i="4"/>
  <c r="GB133" i="4" s="1"/>
  <c r="GA131" i="4"/>
  <c r="GA133" i="4" s="1"/>
  <c r="FZ131" i="4"/>
  <c r="FZ133" i="4" s="1"/>
  <c r="FY131" i="4"/>
  <c r="FX131" i="4"/>
  <c r="FX133" i="4" s="1"/>
  <c r="FW131" i="4"/>
  <c r="FV131" i="4"/>
  <c r="FU131" i="4"/>
  <c r="FU133" i="4" s="1"/>
  <c r="FT131" i="4"/>
  <c r="FS131" i="4"/>
  <c r="FR131" i="4"/>
  <c r="FQ131" i="4"/>
  <c r="FP131" i="4"/>
  <c r="FO131" i="4"/>
  <c r="FO133" i="4" s="1"/>
  <c r="FN131" i="4"/>
  <c r="FN133" i="4" s="1"/>
  <c r="FM131" i="4"/>
  <c r="FM133" i="4" s="1"/>
  <c r="FL131" i="4"/>
  <c r="FL133" i="4" s="1"/>
  <c r="FK131" i="4"/>
  <c r="FK133" i="4" s="1"/>
  <c r="FJ131" i="4"/>
  <c r="FJ133" i="4" s="1"/>
  <c r="FI131" i="4"/>
  <c r="FI133" i="4" s="1"/>
  <c r="FH131" i="4"/>
  <c r="FH133" i="4" s="1"/>
  <c r="FG131" i="4"/>
  <c r="FF131" i="4"/>
  <c r="FF133" i="4" s="1"/>
  <c r="FE131" i="4"/>
  <c r="FD131" i="4"/>
  <c r="FC131" i="4"/>
  <c r="FB131" i="4"/>
  <c r="FA131" i="4"/>
  <c r="EZ131" i="4"/>
  <c r="EY131" i="4"/>
  <c r="EX131" i="4"/>
  <c r="EW131" i="4"/>
  <c r="EW133" i="4" s="1"/>
  <c r="EV131" i="4"/>
  <c r="EV133" i="4" s="1"/>
  <c r="EU131" i="4"/>
  <c r="EU133" i="4" s="1"/>
  <c r="ET131" i="4"/>
  <c r="ET133" i="4" s="1"/>
  <c r="ES131" i="4"/>
  <c r="ES133" i="4" s="1"/>
  <c r="ER131" i="4"/>
  <c r="ER133" i="4" s="1"/>
  <c r="EQ131" i="4"/>
  <c r="EP131" i="4"/>
  <c r="EO131" i="4"/>
  <c r="EN131" i="4"/>
  <c r="EM131" i="4"/>
  <c r="EL131" i="4"/>
  <c r="EK131" i="4"/>
  <c r="EJ131" i="4"/>
  <c r="EI131" i="4"/>
  <c r="EH131" i="4"/>
  <c r="EH133" i="4" s="1"/>
  <c r="EG131" i="4"/>
  <c r="EG133" i="4" s="1"/>
  <c r="EF131" i="4"/>
  <c r="EF133" i="4" s="1"/>
  <c r="EE131" i="4"/>
  <c r="EE133" i="4" s="1"/>
  <c r="ED131" i="4"/>
  <c r="ED133" i="4" s="1"/>
  <c r="EC131" i="4"/>
  <c r="EC133" i="4" s="1"/>
  <c r="EB131" i="4"/>
  <c r="EB133" i="4" s="1"/>
  <c r="EA131" i="4"/>
  <c r="EA133" i="4" s="1"/>
  <c r="DZ131" i="4"/>
  <c r="DY131" i="4"/>
  <c r="DY133" i="4" s="1"/>
  <c r="DX131" i="4"/>
  <c r="DW131" i="4"/>
  <c r="DW133" i="4" s="1"/>
  <c r="DV131" i="4"/>
  <c r="DU131" i="4"/>
  <c r="DT131" i="4"/>
  <c r="DS131" i="4"/>
  <c r="DR131" i="4"/>
  <c r="DQ131" i="4"/>
  <c r="DQ133" i="4" s="1"/>
  <c r="DP131" i="4"/>
  <c r="DP133" i="4" s="1"/>
  <c r="DO131" i="4"/>
  <c r="DO133" i="4" s="1"/>
  <c r="DN131" i="4"/>
  <c r="DN133" i="4" s="1"/>
  <c r="DM131" i="4"/>
  <c r="DM133" i="4" s="1"/>
  <c r="DL131" i="4"/>
  <c r="DK131" i="4"/>
  <c r="DK133" i="4" s="1"/>
  <c r="DJ131" i="4"/>
  <c r="DJ133" i="4" s="1"/>
  <c r="DI131" i="4"/>
  <c r="DH131" i="4"/>
  <c r="DG131" i="4"/>
  <c r="DF131" i="4"/>
  <c r="DE131" i="4"/>
  <c r="DD131" i="4"/>
  <c r="DC131" i="4"/>
  <c r="DB131" i="4"/>
  <c r="DB133" i="4" s="1"/>
  <c r="DA131" i="4"/>
  <c r="DA133" i="4" s="1"/>
  <c r="CZ131" i="4"/>
  <c r="CZ133" i="4" s="1"/>
  <c r="CY131" i="4"/>
  <c r="CY133" i="4" s="1"/>
  <c r="CX131" i="4"/>
  <c r="CX133" i="4" s="1"/>
  <c r="CW131" i="4"/>
  <c r="CW133" i="4" s="1"/>
  <c r="CV131" i="4"/>
  <c r="CV133" i="4" s="1"/>
  <c r="CU131" i="4"/>
  <c r="CU133" i="4" s="1"/>
  <c r="CT131" i="4"/>
  <c r="CT133" i="4" s="1"/>
  <c r="CS131" i="4"/>
  <c r="CR131" i="4"/>
  <c r="CQ131" i="4"/>
  <c r="CP131" i="4"/>
  <c r="CO131" i="4"/>
  <c r="CN131" i="4"/>
  <c r="CM131" i="4"/>
  <c r="CM133" i="4" s="1"/>
  <c r="CL131" i="4"/>
  <c r="CL133" i="4" s="1"/>
  <c r="CK131" i="4"/>
  <c r="CK133" i="4" s="1"/>
  <c r="CJ131" i="4"/>
  <c r="CJ133" i="4" s="1"/>
  <c r="CI131" i="4"/>
  <c r="CI133" i="4" s="1"/>
  <c r="CH131" i="4"/>
  <c r="CG131" i="4"/>
  <c r="CF131" i="4"/>
  <c r="CF133" i="4" s="1"/>
  <c r="CE131" i="4"/>
  <c r="CD131" i="4"/>
  <c r="CD133" i="4" s="1"/>
  <c r="CC131" i="4"/>
  <c r="CB131" i="4"/>
  <c r="CA131" i="4"/>
  <c r="BZ131" i="4"/>
  <c r="BZ133" i="4" s="1"/>
  <c r="BY131" i="4"/>
  <c r="BY133" i="4" s="1"/>
  <c r="BX131" i="4"/>
  <c r="BW131" i="4"/>
  <c r="BW133" i="4" s="1"/>
  <c r="BV131" i="4"/>
  <c r="BV133" i="4" s="1"/>
  <c r="BU131" i="4"/>
  <c r="BU133" i="4" s="1"/>
  <c r="BT131" i="4"/>
  <c r="BT133" i="4" s="1"/>
  <c r="BS131" i="4"/>
  <c r="BR131" i="4"/>
  <c r="BR133" i="4" s="1"/>
  <c r="BQ131" i="4"/>
  <c r="BQ133" i="4" s="1"/>
  <c r="BP131" i="4"/>
  <c r="BP133" i="4" s="1"/>
  <c r="BO131" i="4"/>
  <c r="BN131" i="4"/>
  <c r="BN133" i="4" s="1"/>
  <c r="BM131" i="4"/>
  <c r="BL131" i="4"/>
  <c r="BK131" i="4"/>
  <c r="BJ131" i="4"/>
  <c r="BJ133" i="4" s="1"/>
  <c r="BI131" i="4"/>
  <c r="BI133" i="4" s="1"/>
  <c r="BH131" i="4"/>
  <c r="BG131" i="4"/>
  <c r="BG133" i="4" s="1"/>
  <c r="BF131" i="4"/>
  <c r="BF133" i="4" s="1"/>
  <c r="BE131" i="4"/>
  <c r="BE133" i="4" s="1"/>
  <c r="BD131" i="4"/>
  <c r="BD133" i="4" s="1"/>
  <c r="BC131" i="4"/>
  <c r="BB131" i="4"/>
  <c r="BB133" i="4" s="1"/>
  <c r="BA131" i="4"/>
  <c r="AZ131" i="4"/>
  <c r="AZ133" i="4" s="1"/>
  <c r="AY131" i="4"/>
  <c r="AX131" i="4"/>
  <c r="AX133" i="4" s="1"/>
  <c r="AW131" i="4"/>
  <c r="AV131" i="4"/>
  <c r="AU131" i="4"/>
  <c r="AT131" i="4"/>
  <c r="AS131" i="4"/>
  <c r="AS133" i="4" s="1"/>
  <c r="AR131" i="4"/>
  <c r="AR133" i="4" s="1"/>
  <c r="AQ131" i="4"/>
  <c r="AP131" i="4"/>
  <c r="AP133" i="4" s="1"/>
  <c r="AO131" i="4"/>
  <c r="AO133" i="4" s="1"/>
  <c r="AN131" i="4"/>
  <c r="AN133" i="4" s="1"/>
  <c r="AM131" i="4"/>
  <c r="AL131" i="4"/>
  <c r="AK131" i="4"/>
  <c r="AK133" i="4" s="1"/>
  <c r="AJ131" i="4"/>
  <c r="AJ133" i="4" s="1"/>
  <c r="AI131" i="4"/>
  <c r="AH131" i="4"/>
  <c r="AH133" i="4" s="1"/>
  <c r="AG131" i="4"/>
  <c r="AF131" i="4"/>
  <c r="AE131" i="4"/>
  <c r="AE133" i="4" s="1"/>
  <c r="AD131" i="4"/>
  <c r="AD133" i="4" s="1"/>
  <c r="AC131" i="4"/>
  <c r="AC133" i="4" s="1"/>
  <c r="AB131" i="4"/>
  <c r="AB133" i="4" s="1"/>
  <c r="AA131" i="4"/>
  <c r="AA133" i="4" s="1"/>
  <c r="Z131" i="4"/>
  <c r="Y131" i="4"/>
  <c r="Y133" i="4" s="1"/>
  <c r="X131" i="4"/>
  <c r="X133" i="4" s="1"/>
  <c r="W131" i="4"/>
  <c r="W133" i="4" s="1"/>
  <c r="V131" i="4"/>
  <c r="V133" i="4" s="1"/>
  <c r="U131" i="4"/>
  <c r="U133" i="4" s="1"/>
  <c r="T131" i="4"/>
  <c r="T133" i="4" s="1"/>
  <c r="S131" i="4"/>
  <c r="S133" i="4" s="1"/>
  <c r="R131" i="4"/>
  <c r="R133" i="4" s="1"/>
  <c r="Q131" i="4"/>
  <c r="P131" i="4"/>
  <c r="P133" i="4" s="1"/>
  <c r="O131" i="4"/>
  <c r="N131" i="4"/>
  <c r="M131" i="4"/>
  <c r="M133" i="4" s="1"/>
  <c r="L131" i="4"/>
  <c r="K131" i="4"/>
  <c r="J131" i="4"/>
  <c r="J133" i="4" s="1"/>
  <c r="I131" i="4"/>
  <c r="I133" i="4" s="1"/>
  <c r="H131" i="4"/>
  <c r="H133" i="4" s="1"/>
  <c r="G131" i="4"/>
  <c r="F131" i="4"/>
  <c r="E131" i="4"/>
  <c r="E133" i="4" s="1"/>
  <c r="D131" i="4"/>
  <c r="D133" i="4" s="1"/>
  <c r="C131" i="4"/>
  <c r="B131" i="4"/>
  <c r="B133" i="4" s="1"/>
  <c r="JD128" i="4"/>
  <c r="IV128" i="4"/>
  <c r="IU128" i="4"/>
  <c r="IQ128" i="4"/>
  <c r="IE128" i="4"/>
  <c r="HX128" i="4"/>
  <c r="HQ128" i="4"/>
  <c r="HO128" i="4"/>
  <c r="HK128" i="4"/>
  <c r="HF128" i="4"/>
  <c r="GZ128" i="4"/>
  <c r="GY128" i="4"/>
  <c r="GR128" i="4"/>
  <c r="GI128" i="4"/>
  <c r="GB128" i="4"/>
  <c r="FZ128" i="4"/>
  <c r="FL128" i="4"/>
  <c r="ET128" i="4"/>
  <c r="EO128" i="4"/>
  <c r="EG128" i="4"/>
  <c r="EF128" i="4"/>
  <c r="ED128" i="4"/>
  <c r="DY128" i="4"/>
  <c r="DG128" i="4"/>
  <c r="CZ128" i="4"/>
  <c r="CD128" i="4"/>
  <c r="CA128" i="4"/>
  <c r="BX128" i="4"/>
  <c r="BS128" i="4"/>
  <c r="BL128" i="4"/>
  <c r="BK128" i="4"/>
  <c r="BB128" i="4"/>
  <c r="V128" i="4"/>
  <c r="P128" i="4"/>
  <c r="O128" i="4"/>
  <c r="H128" i="4"/>
  <c r="F128" i="4"/>
  <c r="JF127" i="4"/>
  <c r="JE127" i="4"/>
  <c r="JD127" i="4"/>
  <c r="JC127" i="4"/>
  <c r="JB127" i="4"/>
  <c r="JA127" i="4"/>
  <c r="IZ127" i="4"/>
  <c r="IY127" i="4"/>
  <c r="IY128" i="4" s="1"/>
  <c r="IX127" i="4"/>
  <c r="IW127" i="4"/>
  <c r="IV127" i="4"/>
  <c r="IU127" i="4"/>
  <c r="IT127" i="4"/>
  <c r="IS127" i="4"/>
  <c r="IR127" i="4"/>
  <c r="IQ127" i="4"/>
  <c r="IP127" i="4"/>
  <c r="IO127" i="4"/>
  <c r="IN127" i="4"/>
  <c r="IM127" i="4"/>
  <c r="IL127" i="4"/>
  <c r="IK127" i="4"/>
  <c r="IJ127" i="4"/>
  <c r="II127" i="4"/>
  <c r="IH127" i="4"/>
  <c r="IG127" i="4"/>
  <c r="IF127" i="4"/>
  <c r="IE127" i="4"/>
  <c r="ID127" i="4"/>
  <c r="IC127" i="4"/>
  <c r="IB127" i="4"/>
  <c r="IA127" i="4"/>
  <c r="HZ127" i="4"/>
  <c r="HY127" i="4"/>
  <c r="HX127" i="4"/>
  <c r="HW127" i="4"/>
  <c r="HV127" i="4"/>
  <c r="HU127" i="4"/>
  <c r="HT127" i="4"/>
  <c r="HS127" i="4"/>
  <c r="HR127" i="4"/>
  <c r="HQ127" i="4"/>
  <c r="HP127" i="4"/>
  <c r="HO127" i="4"/>
  <c r="HN127" i="4"/>
  <c r="HM127" i="4"/>
  <c r="HL127" i="4"/>
  <c r="HK127" i="4"/>
  <c r="HJ127" i="4"/>
  <c r="HI127" i="4"/>
  <c r="HH127" i="4"/>
  <c r="HG127" i="4"/>
  <c r="HF127" i="4"/>
  <c r="HE127" i="4"/>
  <c r="HD127" i="4"/>
  <c r="HC127" i="4"/>
  <c r="HB127" i="4"/>
  <c r="HA127" i="4"/>
  <c r="GZ127" i="4"/>
  <c r="GY127" i="4"/>
  <c r="GX127" i="4"/>
  <c r="GW127" i="4"/>
  <c r="GV127" i="4"/>
  <c r="GU127" i="4"/>
  <c r="GT127" i="4"/>
  <c r="GS127" i="4"/>
  <c r="GR127" i="4"/>
  <c r="GQ127" i="4"/>
  <c r="GP127" i="4"/>
  <c r="GO127" i="4"/>
  <c r="GN127" i="4"/>
  <c r="GM127" i="4"/>
  <c r="GL127" i="4"/>
  <c r="GK127" i="4"/>
  <c r="GJ127" i="4"/>
  <c r="GI127" i="4"/>
  <c r="GH127" i="4"/>
  <c r="GG127" i="4"/>
  <c r="GF127" i="4"/>
  <c r="GE127" i="4"/>
  <c r="GD127" i="4"/>
  <c r="GC127" i="4"/>
  <c r="GB127" i="4"/>
  <c r="GA127" i="4"/>
  <c r="FZ127" i="4"/>
  <c r="FY127" i="4"/>
  <c r="FX127" i="4"/>
  <c r="FW127" i="4"/>
  <c r="FW128" i="4" s="1"/>
  <c r="FV127" i="4"/>
  <c r="FU127" i="4"/>
  <c r="FT127" i="4"/>
  <c r="FS127" i="4"/>
  <c r="FS128" i="4" s="1"/>
  <c r="FR127" i="4"/>
  <c r="FQ127" i="4"/>
  <c r="FP127" i="4"/>
  <c r="FO127" i="4"/>
  <c r="FN127" i="4"/>
  <c r="FM127" i="4"/>
  <c r="FL127" i="4"/>
  <c r="FK127" i="4"/>
  <c r="FJ127" i="4"/>
  <c r="FI127" i="4"/>
  <c r="FH127" i="4"/>
  <c r="FG127" i="4"/>
  <c r="FF127" i="4"/>
  <c r="FE127" i="4"/>
  <c r="FD127" i="4"/>
  <c r="FC127" i="4"/>
  <c r="FC128" i="4" s="1"/>
  <c r="FB127" i="4"/>
  <c r="FA127" i="4"/>
  <c r="EZ127" i="4"/>
  <c r="EY127" i="4"/>
  <c r="EX127" i="4"/>
  <c r="EW127" i="4"/>
  <c r="EV127" i="4"/>
  <c r="EU127" i="4"/>
  <c r="ET127" i="4"/>
  <c r="ES127" i="4"/>
  <c r="ER127" i="4"/>
  <c r="EQ127" i="4"/>
  <c r="EQ128" i="4" s="1"/>
  <c r="EP127" i="4"/>
  <c r="EO127" i="4"/>
  <c r="EN127" i="4"/>
  <c r="EM127" i="4"/>
  <c r="EM128" i="4" s="1"/>
  <c r="EL127" i="4"/>
  <c r="EK127" i="4"/>
  <c r="EJ127" i="4"/>
  <c r="EI127" i="4"/>
  <c r="EH127" i="4"/>
  <c r="EG127" i="4"/>
  <c r="EF127" i="4"/>
  <c r="EE127" i="4"/>
  <c r="ED127" i="4"/>
  <c r="EC127" i="4"/>
  <c r="EB127" i="4"/>
  <c r="EA127" i="4"/>
  <c r="DZ127" i="4"/>
  <c r="DY127" i="4"/>
  <c r="DX127" i="4"/>
  <c r="DW127" i="4"/>
  <c r="DW128" i="4" s="1"/>
  <c r="DV127" i="4"/>
  <c r="DU127" i="4"/>
  <c r="DT127" i="4"/>
  <c r="DS127" i="4"/>
  <c r="DR127" i="4"/>
  <c r="DQ127" i="4"/>
  <c r="DP127" i="4"/>
  <c r="DO127" i="4"/>
  <c r="DN127" i="4"/>
  <c r="DM127" i="4"/>
  <c r="DL127" i="4"/>
  <c r="DK127" i="4"/>
  <c r="DK128" i="4" s="1"/>
  <c r="DJ127" i="4"/>
  <c r="DI127" i="4"/>
  <c r="DH127" i="4"/>
  <c r="DG127" i="4"/>
  <c r="DF127" i="4"/>
  <c r="DE127" i="4"/>
  <c r="DD127" i="4"/>
  <c r="DC127" i="4"/>
  <c r="DB127" i="4"/>
  <c r="DA127" i="4"/>
  <c r="CZ127" i="4"/>
  <c r="CY127" i="4"/>
  <c r="CX127" i="4"/>
  <c r="CW127" i="4"/>
  <c r="CV127" i="4"/>
  <c r="CU127" i="4"/>
  <c r="CU128" i="4" s="1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E128" i="4" s="1"/>
  <c r="CD127" i="4"/>
  <c r="CC127" i="4"/>
  <c r="CB127" i="4"/>
  <c r="CA127" i="4"/>
  <c r="BZ127" i="4"/>
  <c r="BY127" i="4"/>
  <c r="BX127" i="4"/>
  <c r="BW127" i="4"/>
  <c r="BV127" i="4"/>
  <c r="BU127" i="4"/>
  <c r="BT127" i="4"/>
  <c r="BS127" i="4"/>
  <c r="BR127" i="4"/>
  <c r="BQ127" i="4"/>
  <c r="BP127" i="4"/>
  <c r="BO127" i="4"/>
  <c r="BO128" i="4" s="1"/>
  <c r="BN127" i="4"/>
  <c r="BM127" i="4"/>
  <c r="BL127" i="4"/>
  <c r="BK127" i="4"/>
  <c r="BJ127" i="4"/>
  <c r="BI127" i="4"/>
  <c r="BH127" i="4"/>
  <c r="BG127" i="4"/>
  <c r="BF127" i="4"/>
  <c r="BE127" i="4"/>
  <c r="BD127" i="4"/>
  <c r="BC127" i="4"/>
  <c r="BB127" i="4"/>
  <c r="BA127" i="4"/>
  <c r="AZ127" i="4"/>
  <c r="AY127" i="4"/>
  <c r="AY128" i="4" s="1"/>
  <c r="AX127" i="4"/>
  <c r="AW127" i="4"/>
  <c r="AV127" i="4"/>
  <c r="AU127" i="4"/>
  <c r="AT127" i="4"/>
  <c r="AS127" i="4"/>
  <c r="AR127" i="4"/>
  <c r="AQ127" i="4"/>
  <c r="AP127" i="4"/>
  <c r="AO127" i="4"/>
  <c r="AN127" i="4"/>
  <c r="AM127" i="4"/>
  <c r="AL127" i="4"/>
  <c r="AK127" i="4"/>
  <c r="AJ127" i="4"/>
  <c r="AI127" i="4"/>
  <c r="AI128" i="4" s="1"/>
  <c r="AH127" i="4"/>
  <c r="AG127" i="4"/>
  <c r="AF127" i="4"/>
  <c r="AE127" i="4"/>
  <c r="AD127" i="4"/>
  <c r="AC127" i="4"/>
  <c r="AB127" i="4"/>
  <c r="AA127" i="4"/>
  <c r="Z127" i="4"/>
  <c r="Y127" i="4"/>
  <c r="X127" i="4"/>
  <c r="W127" i="4"/>
  <c r="V127" i="4"/>
  <c r="U127" i="4"/>
  <c r="T127" i="4"/>
  <c r="S127" i="4"/>
  <c r="R127" i="4"/>
  <c r="Q127" i="4"/>
  <c r="P127" i="4"/>
  <c r="O127" i="4"/>
  <c r="N127" i="4"/>
  <c r="M127" i="4"/>
  <c r="L127" i="4"/>
  <c r="K127" i="4"/>
  <c r="J127" i="4"/>
  <c r="I127" i="4"/>
  <c r="H127" i="4"/>
  <c r="G127" i="4"/>
  <c r="F127" i="4"/>
  <c r="E127" i="4"/>
  <c r="D127" i="4"/>
  <c r="C127" i="4"/>
  <c r="C128" i="4" s="1"/>
  <c r="B127" i="4"/>
  <c r="JF126" i="4"/>
  <c r="JF128" i="4" s="1"/>
  <c r="JE126" i="4"/>
  <c r="JD126" i="4"/>
  <c r="JC126" i="4"/>
  <c r="JB126" i="4"/>
  <c r="JB128" i="4" s="1"/>
  <c r="JA126" i="4"/>
  <c r="IZ126" i="4"/>
  <c r="IY126" i="4"/>
  <c r="IX126" i="4"/>
  <c r="IX128" i="4" s="1"/>
  <c r="IW126" i="4"/>
  <c r="IW128" i="4" s="1"/>
  <c r="IV126" i="4"/>
  <c r="IU126" i="4"/>
  <c r="IT126" i="4"/>
  <c r="IT128" i="4" s="1"/>
  <c r="IS126" i="4"/>
  <c r="IS128" i="4" s="1"/>
  <c r="IR126" i="4"/>
  <c r="IR128" i="4" s="1"/>
  <c r="IQ126" i="4"/>
  <c r="IP126" i="4"/>
  <c r="IP128" i="4" s="1"/>
  <c r="IO126" i="4"/>
  <c r="IO128" i="4" s="1"/>
  <c r="IN126" i="4"/>
  <c r="IN128" i="4" s="1"/>
  <c r="IM126" i="4"/>
  <c r="IL126" i="4"/>
  <c r="IL128" i="4" s="1"/>
  <c r="IK126" i="4"/>
  <c r="IJ126" i="4"/>
  <c r="II126" i="4"/>
  <c r="IH126" i="4"/>
  <c r="IG126" i="4"/>
  <c r="IF126" i="4"/>
  <c r="IF128" i="4" s="1"/>
  <c r="IE126" i="4"/>
  <c r="ID126" i="4"/>
  <c r="ID128" i="4" s="1"/>
  <c r="IC126" i="4"/>
  <c r="IC128" i="4" s="1"/>
  <c r="IB126" i="4"/>
  <c r="IB128" i="4" s="1"/>
  <c r="IA126" i="4"/>
  <c r="IA128" i="4" s="1"/>
  <c r="HZ126" i="4"/>
  <c r="HZ128" i="4" s="1"/>
  <c r="HY126" i="4"/>
  <c r="HY128" i="4" s="1"/>
  <c r="HX126" i="4"/>
  <c r="HW126" i="4"/>
  <c r="HW128" i="4" s="1"/>
  <c r="HV126" i="4"/>
  <c r="HV128" i="4" s="1"/>
  <c r="HU126" i="4"/>
  <c r="HT126" i="4"/>
  <c r="HS126" i="4"/>
  <c r="HR126" i="4"/>
  <c r="HQ126" i="4"/>
  <c r="HP126" i="4"/>
  <c r="HP128" i="4" s="1"/>
  <c r="HO126" i="4"/>
  <c r="HN126" i="4"/>
  <c r="HN128" i="4" s="1"/>
  <c r="HM126" i="4"/>
  <c r="HM128" i="4" s="1"/>
  <c r="HL126" i="4"/>
  <c r="HL128" i="4" s="1"/>
  <c r="HK126" i="4"/>
  <c r="HJ126" i="4"/>
  <c r="HJ128" i="4" s="1"/>
  <c r="HI126" i="4"/>
  <c r="HI128" i="4" s="1"/>
  <c r="HH126" i="4"/>
  <c r="HH128" i="4" s="1"/>
  <c r="HG126" i="4"/>
  <c r="HF126" i="4"/>
  <c r="HE126" i="4"/>
  <c r="HD126" i="4"/>
  <c r="HC126" i="4"/>
  <c r="HB126" i="4"/>
  <c r="HA126" i="4"/>
  <c r="GZ126" i="4"/>
  <c r="GY126" i="4"/>
  <c r="GX126" i="4"/>
  <c r="GX128" i="4" s="1"/>
  <c r="GW126" i="4"/>
  <c r="GW128" i="4" s="1"/>
  <c r="GV126" i="4"/>
  <c r="GV128" i="4" s="1"/>
  <c r="GU126" i="4"/>
  <c r="GU128" i="4" s="1"/>
  <c r="GT126" i="4"/>
  <c r="GT128" i="4" s="1"/>
  <c r="GS126" i="4"/>
  <c r="GR126" i="4"/>
  <c r="GQ126" i="4"/>
  <c r="GP126" i="4"/>
  <c r="GP128" i="4" s="1"/>
  <c r="GO126" i="4"/>
  <c r="GN126" i="4"/>
  <c r="GM126" i="4"/>
  <c r="GL126" i="4"/>
  <c r="GK126" i="4"/>
  <c r="GJ126" i="4"/>
  <c r="GJ128" i="4" s="1"/>
  <c r="GI126" i="4"/>
  <c r="GH126" i="4"/>
  <c r="GH128" i="4" s="1"/>
  <c r="GG126" i="4"/>
  <c r="GG128" i="4" s="1"/>
  <c r="GF126" i="4"/>
  <c r="GF128" i="4" s="1"/>
  <c r="GE126" i="4"/>
  <c r="GE128" i="4" s="1"/>
  <c r="GD126" i="4"/>
  <c r="GD128" i="4" s="1"/>
  <c r="GC126" i="4"/>
  <c r="GC128" i="4" s="1"/>
  <c r="GB126" i="4"/>
  <c r="GA126" i="4"/>
  <c r="GA128" i="4" s="1"/>
  <c r="FZ126" i="4"/>
  <c r="FY126" i="4"/>
  <c r="FX126" i="4"/>
  <c r="FW126" i="4"/>
  <c r="FV126" i="4"/>
  <c r="FU126" i="4"/>
  <c r="FT126" i="4"/>
  <c r="FT128" i="4" s="1"/>
  <c r="FS126" i="4"/>
  <c r="FR126" i="4"/>
  <c r="FR128" i="4" s="1"/>
  <c r="FQ126" i="4"/>
  <c r="FQ128" i="4" s="1"/>
  <c r="FP126" i="4"/>
  <c r="FP128" i="4" s="1"/>
  <c r="FO126" i="4"/>
  <c r="FO128" i="4" s="1"/>
  <c r="FN126" i="4"/>
  <c r="FN128" i="4" s="1"/>
  <c r="FM126" i="4"/>
  <c r="FM128" i="4" s="1"/>
  <c r="FL126" i="4"/>
  <c r="FK126" i="4"/>
  <c r="FK128" i="4" s="1"/>
  <c r="FJ126" i="4"/>
  <c r="FJ128" i="4" s="1"/>
  <c r="FI126" i="4"/>
  <c r="FH126" i="4"/>
  <c r="FG126" i="4"/>
  <c r="FF126" i="4"/>
  <c r="FF128" i="4" s="1"/>
  <c r="FE126" i="4"/>
  <c r="FD126" i="4"/>
  <c r="FD128" i="4" s="1"/>
  <c r="FC126" i="4"/>
  <c r="FB126" i="4"/>
  <c r="FB128" i="4" s="1"/>
  <c r="FA126" i="4"/>
  <c r="FA128" i="4" s="1"/>
  <c r="EZ126" i="4"/>
  <c r="EZ128" i="4" s="1"/>
  <c r="EY126" i="4"/>
  <c r="EY128" i="4" s="1"/>
  <c r="EX126" i="4"/>
  <c r="EX128" i="4" s="1"/>
  <c r="EW126" i="4"/>
  <c r="EW128" i="4" s="1"/>
  <c r="EV126" i="4"/>
  <c r="EU126" i="4"/>
  <c r="ET126" i="4"/>
  <c r="ES126" i="4"/>
  <c r="ER126" i="4"/>
  <c r="EQ126" i="4"/>
  <c r="EP126" i="4"/>
  <c r="EP128" i="4" s="1"/>
  <c r="EO126" i="4"/>
  <c r="EN126" i="4"/>
  <c r="EN128" i="4" s="1"/>
  <c r="EM126" i="4"/>
  <c r="EL126" i="4"/>
  <c r="EL128" i="4" s="1"/>
  <c r="EK126" i="4"/>
  <c r="EK128" i="4" s="1"/>
  <c r="EJ126" i="4"/>
  <c r="EJ128" i="4" s="1"/>
  <c r="EI126" i="4"/>
  <c r="EI128" i="4" s="1"/>
  <c r="EH126" i="4"/>
  <c r="EH128" i="4" s="1"/>
  <c r="EG126" i="4"/>
  <c r="EF126" i="4"/>
  <c r="EE126" i="4"/>
  <c r="ED126" i="4"/>
  <c r="EC126" i="4"/>
  <c r="EB126" i="4"/>
  <c r="EA126" i="4"/>
  <c r="DZ126" i="4"/>
  <c r="DY126" i="4"/>
  <c r="DX126" i="4"/>
  <c r="DX128" i="4" s="1"/>
  <c r="DW126" i="4"/>
  <c r="DV126" i="4"/>
  <c r="DV128" i="4" s="1"/>
  <c r="DU126" i="4"/>
  <c r="DU128" i="4" s="1"/>
  <c r="DT126" i="4"/>
  <c r="DT128" i="4" s="1"/>
  <c r="DS126" i="4"/>
  <c r="DS128" i="4" s="1"/>
  <c r="DR126" i="4"/>
  <c r="DR128" i="4" s="1"/>
  <c r="DQ126" i="4"/>
  <c r="DQ128" i="4" s="1"/>
  <c r="DP126" i="4"/>
  <c r="DP128" i="4" s="1"/>
  <c r="DO126" i="4"/>
  <c r="DN126" i="4"/>
  <c r="DN128" i="4" s="1"/>
  <c r="DM126" i="4"/>
  <c r="DL126" i="4"/>
  <c r="DK126" i="4"/>
  <c r="DJ126" i="4"/>
  <c r="DJ128" i="4" s="1"/>
  <c r="DI126" i="4"/>
  <c r="DH126" i="4"/>
  <c r="DH128" i="4" s="1"/>
  <c r="DG126" i="4"/>
  <c r="DF126" i="4"/>
  <c r="DF128" i="4" s="1"/>
  <c r="DE126" i="4"/>
  <c r="DE128" i="4" s="1"/>
  <c r="DD126" i="4"/>
  <c r="DD128" i="4" s="1"/>
  <c r="DC126" i="4"/>
  <c r="DC128" i="4" s="1"/>
  <c r="DB126" i="4"/>
  <c r="DB128" i="4" s="1"/>
  <c r="DA126" i="4"/>
  <c r="CZ126" i="4"/>
  <c r="CY126" i="4"/>
  <c r="CX126" i="4"/>
  <c r="CX128" i="4" s="1"/>
  <c r="CW126" i="4"/>
  <c r="CV126" i="4"/>
  <c r="CU126" i="4"/>
  <c r="CT126" i="4"/>
  <c r="CS126" i="4"/>
  <c r="CR126" i="4"/>
  <c r="CR128" i="4" s="1"/>
  <c r="CQ126" i="4"/>
  <c r="CQ128" i="4" s="1"/>
  <c r="CP126" i="4"/>
  <c r="CP128" i="4" s="1"/>
  <c r="CO126" i="4"/>
  <c r="CO128" i="4" s="1"/>
  <c r="CN126" i="4"/>
  <c r="CN128" i="4" s="1"/>
  <c r="CM126" i="4"/>
  <c r="CM128" i="4" s="1"/>
  <c r="CL126" i="4"/>
  <c r="CL128" i="4" s="1"/>
  <c r="CK126" i="4"/>
  <c r="CK128" i="4" s="1"/>
  <c r="CJ126" i="4"/>
  <c r="CJ128" i="4" s="1"/>
  <c r="CI126" i="4"/>
  <c r="CH126" i="4"/>
  <c r="CH128" i="4" s="1"/>
  <c r="CG126" i="4"/>
  <c r="CF126" i="4"/>
  <c r="CE126" i="4"/>
  <c r="CD126" i="4"/>
  <c r="CC126" i="4"/>
  <c r="CB126" i="4"/>
  <c r="CB128" i="4" s="1"/>
  <c r="CA126" i="4"/>
  <c r="BZ126" i="4"/>
  <c r="BZ128" i="4" s="1"/>
  <c r="BY126" i="4"/>
  <c r="BY128" i="4" s="1"/>
  <c r="BX126" i="4"/>
  <c r="BW126" i="4"/>
  <c r="BW128" i="4" s="1"/>
  <c r="BV126" i="4"/>
  <c r="BV128" i="4" s="1"/>
  <c r="BU126" i="4"/>
  <c r="BU128" i="4" s="1"/>
  <c r="BT126" i="4"/>
  <c r="BT128" i="4" s="1"/>
  <c r="BS126" i="4"/>
  <c r="BR126" i="4"/>
  <c r="BR128" i="4" s="1"/>
  <c r="BQ126" i="4"/>
  <c r="BP126" i="4"/>
  <c r="BO126" i="4"/>
  <c r="BN126" i="4"/>
  <c r="BM126" i="4"/>
  <c r="BL126" i="4"/>
  <c r="BK126" i="4"/>
  <c r="BJ126" i="4"/>
  <c r="BJ128" i="4" s="1"/>
  <c r="BI126" i="4"/>
  <c r="BI128" i="4" s="1"/>
  <c r="BH126" i="4"/>
  <c r="BH128" i="4" s="1"/>
  <c r="BG126" i="4"/>
  <c r="BG128" i="4" s="1"/>
  <c r="BF126" i="4"/>
  <c r="BF128" i="4" s="1"/>
  <c r="BE126" i="4"/>
  <c r="BD126" i="4"/>
  <c r="BD128" i="4" s="1"/>
  <c r="BC126" i="4"/>
  <c r="BC128" i="4" s="1"/>
  <c r="BB126" i="4"/>
  <c r="BA126" i="4"/>
  <c r="AZ126" i="4"/>
  <c r="AY126" i="4"/>
  <c r="AX126" i="4"/>
  <c r="AW126" i="4"/>
  <c r="AW128" i="4" s="1"/>
  <c r="AV126" i="4"/>
  <c r="AV128" i="4" s="1"/>
  <c r="AU126" i="4"/>
  <c r="AU128" i="4" s="1"/>
  <c r="AT126" i="4"/>
  <c r="AT128" i="4" s="1"/>
  <c r="AS126" i="4"/>
  <c r="AS128" i="4" s="1"/>
  <c r="AR126" i="4"/>
  <c r="AR128" i="4" s="1"/>
  <c r="AQ126" i="4"/>
  <c r="AQ128" i="4" s="1"/>
  <c r="AP126" i="4"/>
  <c r="AP128" i="4" s="1"/>
  <c r="AO126" i="4"/>
  <c r="AO128" i="4" s="1"/>
  <c r="AN126" i="4"/>
  <c r="AN128" i="4" s="1"/>
  <c r="AM126" i="4"/>
  <c r="AM128" i="4" s="1"/>
  <c r="AL126" i="4"/>
  <c r="AL128" i="4" s="1"/>
  <c r="AK126" i="4"/>
  <c r="AJ126" i="4"/>
  <c r="AI126" i="4"/>
  <c r="AH126" i="4"/>
  <c r="AH128" i="4" s="1"/>
  <c r="AG126" i="4"/>
  <c r="AF126" i="4"/>
  <c r="AF128" i="4" s="1"/>
  <c r="AE126" i="4"/>
  <c r="AE128" i="4" s="1"/>
  <c r="AD126" i="4"/>
  <c r="AD128" i="4" s="1"/>
  <c r="AC126" i="4"/>
  <c r="AC128" i="4" s="1"/>
  <c r="AB126" i="4"/>
  <c r="AB128" i="4" s="1"/>
  <c r="AA126" i="4"/>
  <c r="AA128" i="4" s="1"/>
  <c r="Z126" i="4"/>
  <c r="Z128" i="4" s="1"/>
  <c r="Y126" i="4"/>
  <c r="Y128" i="4" s="1"/>
  <c r="X126" i="4"/>
  <c r="X128" i="4" s="1"/>
  <c r="W126" i="4"/>
  <c r="V126" i="4"/>
  <c r="U126" i="4"/>
  <c r="T126" i="4"/>
  <c r="S126" i="4"/>
  <c r="R126" i="4"/>
  <c r="R128" i="4" s="1"/>
  <c r="Q126" i="4"/>
  <c r="P126" i="4"/>
  <c r="O126" i="4"/>
  <c r="N126" i="4"/>
  <c r="N128" i="4" s="1"/>
  <c r="M126" i="4"/>
  <c r="M128" i="4" s="1"/>
  <c r="L126" i="4"/>
  <c r="L128" i="4" s="1"/>
  <c r="K126" i="4"/>
  <c r="K128" i="4" s="1"/>
  <c r="J126" i="4"/>
  <c r="J128" i="4" s="1"/>
  <c r="I126" i="4"/>
  <c r="I128" i="4" s="1"/>
  <c r="H126" i="4"/>
  <c r="G126" i="4"/>
  <c r="F126" i="4"/>
  <c r="E126" i="4"/>
  <c r="D126" i="4"/>
  <c r="C126" i="4"/>
  <c r="B126" i="4"/>
  <c r="IP123" i="4"/>
  <c r="IG123" i="4"/>
  <c r="HA123" i="4"/>
  <c r="GY123" i="4"/>
  <c r="GK123" i="4"/>
  <c r="EQ123" i="4"/>
  <c r="CM123" i="4"/>
  <c r="CL123" i="4"/>
  <c r="CD123" i="4"/>
  <c r="CB123" i="4"/>
  <c r="BV123" i="4"/>
  <c r="E123" i="4"/>
  <c r="JF122" i="4"/>
  <c r="JE122" i="4"/>
  <c r="JD122" i="4"/>
  <c r="JC122" i="4"/>
  <c r="JB122" i="4"/>
  <c r="JA122" i="4"/>
  <c r="IZ122" i="4"/>
  <c r="IY122" i="4"/>
  <c r="IX122" i="4"/>
  <c r="IW122" i="4"/>
  <c r="IV122" i="4"/>
  <c r="IU122" i="4"/>
  <c r="IT122" i="4"/>
  <c r="IS122" i="4"/>
  <c r="IR122" i="4"/>
  <c r="IQ122" i="4"/>
  <c r="IP122" i="4"/>
  <c r="IO122" i="4"/>
  <c r="IN122" i="4"/>
  <c r="IM122" i="4"/>
  <c r="IL122" i="4"/>
  <c r="IK122" i="4"/>
  <c r="IJ122" i="4"/>
  <c r="II122" i="4"/>
  <c r="IH122" i="4"/>
  <c r="IG122" i="4"/>
  <c r="IF122" i="4"/>
  <c r="IE122" i="4"/>
  <c r="ID122" i="4"/>
  <c r="IC122" i="4"/>
  <c r="IB122" i="4"/>
  <c r="IA122" i="4"/>
  <c r="HZ122" i="4"/>
  <c r="HY122" i="4"/>
  <c r="HX122" i="4"/>
  <c r="HW122" i="4"/>
  <c r="HV122" i="4"/>
  <c r="HU122" i="4"/>
  <c r="HT122" i="4"/>
  <c r="HS122" i="4"/>
  <c r="HR122" i="4"/>
  <c r="HQ122" i="4"/>
  <c r="HP122" i="4"/>
  <c r="HO122" i="4"/>
  <c r="HN122" i="4"/>
  <c r="HM122" i="4"/>
  <c r="HL122" i="4"/>
  <c r="HK122" i="4"/>
  <c r="HJ122" i="4"/>
  <c r="HI122" i="4"/>
  <c r="HH122" i="4"/>
  <c r="HG122" i="4"/>
  <c r="HF122" i="4"/>
  <c r="HE122" i="4"/>
  <c r="HD122" i="4"/>
  <c r="HC122" i="4"/>
  <c r="HB122" i="4"/>
  <c r="HA122" i="4"/>
  <c r="GZ122" i="4"/>
  <c r="GY122" i="4"/>
  <c r="GX122" i="4"/>
  <c r="GW122" i="4"/>
  <c r="GV122" i="4"/>
  <c r="GU122" i="4"/>
  <c r="GT122" i="4"/>
  <c r="GS122" i="4"/>
  <c r="GR122" i="4"/>
  <c r="GQ122" i="4"/>
  <c r="GP122" i="4"/>
  <c r="GO122" i="4"/>
  <c r="GN122" i="4"/>
  <c r="GM122" i="4"/>
  <c r="GL122" i="4"/>
  <c r="GK122" i="4"/>
  <c r="GJ122" i="4"/>
  <c r="GI122" i="4"/>
  <c r="GI123" i="4" s="1"/>
  <c r="GH122" i="4"/>
  <c r="GG122" i="4"/>
  <c r="GF122" i="4"/>
  <c r="GE122" i="4"/>
  <c r="GD122" i="4"/>
  <c r="GC122" i="4"/>
  <c r="GB122" i="4"/>
  <c r="GA122" i="4"/>
  <c r="FZ122" i="4"/>
  <c r="FY122" i="4"/>
  <c r="FX122" i="4"/>
  <c r="FW122" i="4"/>
  <c r="FV122" i="4"/>
  <c r="FU122" i="4"/>
  <c r="FT122" i="4"/>
  <c r="FS122" i="4"/>
  <c r="FR122" i="4"/>
  <c r="FQ122" i="4"/>
  <c r="FP122" i="4"/>
  <c r="FO122" i="4"/>
  <c r="FN122" i="4"/>
  <c r="FM122" i="4"/>
  <c r="FL122" i="4"/>
  <c r="FK122" i="4"/>
  <c r="FJ122" i="4"/>
  <c r="FI122" i="4"/>
  <c r="FH122" i="4"/>
  <c r="FG122" i="4"/>
  <c r="FF122" i="4"/>
  <c r="FE122" i="4"/>
  <c r="FD122" i="4"/>
  <c r="FC122" i="4"/>
  <c r="FB122" i="4"/>
  <c r="FA122" i="4"/>
  <c r="EZ122" i="4"/>
  <c r="EY122" i="4"/>
  <c r="EX122" i="4"/>
  <c r="EW122" i="4"/>
  <c r="EV122" i="4"/>
  <c r="EU122" i="4"/>
  <c r="ET122" i="4"/>
  <c r="ES122" i="4"/>
  <c r="ER122" i="4"/>
  <c r="EQ122" i="4"/>
  <c r="EP122" i="4"/>
  <c r="EO122" i="4"/>
  <c r="EN122" i="4"/>
  <c r="EM122" i="4"/>
  <c r="EM123" i="4" s="1"/>
  <c r="EL122" i="4"/>
  <c r="EK122" i="4"/>
  <c r="EJ122" i="4"/>
  <c r="EI122" i="4"/>
  <c r="EH122" i="4"/>
  <c r="EG122" i="4"/>
  <c r="EF122" i="4"/>
  <c r="EE122" i="4"/>
  <c r="ED122" i="4"/>
  <c r="EC122" i="4"/>
  <c r="EB122" i="4"/>
  <c r="EA122" i="4"/>
  <c r="DZ122" i="4"/>
  <c r="DY122" i="4"/>
  <c r="DX122" i="4"/>
  <c r="DW122" i="4"/>
  <c r="DW123" i="4" s="1"/>
  <c r="DV122" i="4"/>
  <c r="DU122" i="4"/>
  <c r="DT122" i="4"/>
  <c r="DS122" i="4"/>
  <c r="DR122" i="4"/>
  <c r="DQ122" i="4"/>
  <c r="DP122" i="4"/>
  <c r="DO122" i="4"/>
  <c r="DN122" i="4"/>
  <c r="DM122" i="4"/>
  <c r="DL122" i="4"/>
  <c r="DK122" i="4"/>
  <c r="DJ122" i="4"/>
  <c r="DI122" i="4"/>
  <c r="DH122" i="4"/>
  <c r="DG122" i="4"/>
  <c r="DG123" i="4" s="1"/>
  <c r="DF122" i="4"/>
  <c r="DE122" i="4"/>
  <c r="DD122" i="4"/>
  <c r="DC122" i="4"/>
  <c r="DB122" i="4"/>
  <c r="DA122" i="4"/>
  <c r="CZ122" i="4"/>
  <c r="CY122" i="4"/>
  <c r="CX122" i="4"/>
  <c r="CW122" i="4"/>
  <c r="CV122" i="4"/>
  <c r="CU122" i="4"/>
  <c r="CT122" i="4"/>
  <c r="CS122" i="4"/>
  <c r="CS123" i="4" s="1"/>
  <c r="CR122" i="4"/>
  <c r="CQ122" i="4"/>
  <c r="CQ123" i="4" s="1"/>
  <c r="CP122" i="4"/>
  <c r="CO122" i="4"/>
  <c r="CN122" i="4"/>
  <c r="CM122" i="4"/>
  <c r="CL122" i="4"/>
  <c r="CK122" i="4"/>
  <c r="CJ122" i="4"/>
  <c r="CI122" i="4"/>
  <c r="CH122" i="4"/>
  <c r="CG122" i="4"/>
  <c r="CF122" i="4"/>
  <c r="CE122" i="4"/>
  <c r="CD122" i="4"/>
  <c r="CC122" i="4"/>
  <c r="CC123" i="4" s="1"/>
  <c r="CB122" i="4"/>
  <c r="CA122" i="4"/>
  <c r="CA123" i="4" s="1"/>
  <c r="BZ122" i="4"/>
  <c r="BY122" i="4"/>
  <c r="BX122" i="4"/>
  <c r="BW122" i="4"/>
  <c r="BV122" i="4"/>
  <c r="BU122" i="4"/>
  <c r="BT122" i="4"/>
  <c r="BS122" i="4"/>
  <c r="BR122" i="4"/>
  <c r="BQ122" i="4"/>
  <c r="BP122" i="4"/>
  <c r="BO122" i="4"/>
  <c r="BN122" i="4"/>
  <c r="BM122" i="4"/>
  <c r="BM123" i="4" s="1"/>
  <c r="BL122" i="4"/>
  <c r="BL123" i="4" s="1"/>
  <c r="BK122" i="4"/>
  <c r="BJ122" i="4"/>
  <c r="BI122" i="4"/>
  <c r="BH122" i="4"/>
  <c r="BG122" i="4"/>
  <c r="BF122" i="4"/>
  <c r="BE122" i="4"/>
  <c r="BD122" i="4"/>
  <c r="BC122" i="4"/>
  <c r="BB122" i="4"/>
  <c r="BA122" i="4"/>
  <c r="AZ122" i="4"/>
  <c r="AY122" i="4"/>
  <c r="AX122" i="4"/>
  <c r="AW122" i="4"/>
  <c r="AV122" i="4"/>
  <c r="AU122" i="4"/>
  <c r="AU123" i="4" s="1"/>
  <c r="AT122" i="4"/>
  <c r="AS122" i="4"/>
  <c r="AR122" i="4"/>
  <c r="AQ122" i="4"/>
  <c r="AP122" i="4"/>
  <c r="AO122" i="4"/>
  <c r="AN122" i="4"/>
  <c r="AM122" i="4"/>
  <c r="AL122" i="4"/>
  <c r="AK122" i="4"/>
  <c r="AJ122" i="4"/>
  <c r="AI122" i="4"/>
  <c r="AH122" i="4"/>
  <c r="AG122" i="4"/>
  <c r="AF122" i="4"/>
  <c r="AE122" i="4"/>
  <c r="AD122" i="4"/>
  <c r="AC122" i="4"/>
  <c r="AB122" i="4"/>
  <c r="AA122" i="4"/>
  <c r="Z122" i="4"/>
  <c r="Y122" i="4"/>
  <c r="X122" i="4"/>
  <c r="W122" i="4"/>
  <c r="V122" i="4"/>
  <c r="U122" i="4"/>
  <c r="T122" i="4"/>
  <c r="S122" i="4"/>
  <c r="R122" i="4"/>
  <c r="Q122" i="4"/>
  <c r="Q123" i="4" s="1"/>
  <c r="P122" i="4"/>
  <c r="P123" i="4" s="1"/>
  <c r="O122" i="4"/>
  <c r="N122" i="4"/>
  <c r="M122" i="4"/>
  <c r="L122" i="4"/>
  <c r="K122" i="4"/>
  <c r="J122" i="4"/>
  <c r="I122" i="4"/>
  <c r="H122" i="4"/>
  <c r="G122" i="4"/>
  <c r="F122" i="4"/>
  <c r="E122" i="4"/>
  <c r="D122" i="4"/>
  <c r="C122" i="4"/>
  <c r="B122" i="4"/>
  <c r="JF121" i="4"/>
  <c r="JF123" i="4" s="1"/>
  <c r="JE121" i="4"/>
  <c r="JE123" i="4" s="1"/>
  <c r="JD121" i="4"/>
  <c r="JD123" i="4" s="1"/>
  <c r="JC121" i="4"/>
  <c r="JC123" i="4" s="1"/>
  <c r="JB121" i="4"/>
  <c r="JB123" i="4" s="1"/>
  <c r="JA121" i="4"/>
  <c r="JA123" i="4" s="1"/>
  <c r="IZ121" i="4"/>
  <c r="IZ123" i="4" s="1"/>
  <c r="IY121" i="4"/>
  <c r="IY123" i="4" s="1"/>
  <c r="IX121" i="4"/>
  <c r="IX123" i="4" s="1"/>
  <c r="IW121" i="4"/>
  <c r="IW123" i="4" s="1"/>
  <c r="IV121" i="4"/>
  <c r="IU121" i="4"/>
  <c r="IT121" i="4"/>
  <c r="IS121" i="4"/>
  <c r="IS123" i="4" s="1"/>
  <c r="IR121" i="4"/>
  <c r="IR123" i="4" s="1"/>
  <c r="IQ121" i="4"/>
  <c r="IP121" i="4"/>
  <c r="IO121" i="4"/>
  <c r="IO123" i="4" s="1"/>
  <c r="IN121" i="4"/>
  <c r="IN123" i="4" s="1"/>
  <c r="IM121" i="4"/>
  <c r="IM123" i="4" s="1"/>
  <c r="IL121" i="4"/>
  <c r="IL123" i="4" s="1"/>
  <c r="IK121" i="4"/>
  <c r="IK123" i="4" s="1"/>
  <c r="IJ121" i="4"/>
  <c r="IJ123" i="4" s="1"/>
  <c r="II121" i="4"/>
  <c r="IH121" i="4"/>
  <c r="IG121" i="4"/>
  <c r="IF121" i="4"/>
  <c r="IE121" i="4"/>
  <c r="ID121" i="4"/>
  <c r="IC121" i="4"/>
  <c r="IB121" i="4"/>
  <c r="IA121" i="4"/>
  <c r="HZ121" i="4"/>
  <c r="HZ123" i="4" s="1"/>
  <c r="HY121" i="4"/>
  <c r="HY123" i="4" s="1"/>
  <c r="HX121" i="4"/>
  <c r="HX123" i="4" s="1"/>
  <c r="HW121" i="4"/>
  <c r="HW123" i="4" s="1"/>
  <c r="HV121" i="4"/>
  <c r="HV123" i="4" s="1"/>
  <c r="HU121" i="4"/>
  <c r="HU123" i="4" s="1"/>
  <c r="HT121" i="4"/>
  <c r="HT123" i="4" s="1"/>
  <c r="HS121" i="4"/>
  <c r="HS123" i="4" s="1"/>
  <c r="HR121" i="4"/>
  <c r="HR123" i="4" s="1"/>
  <c r="HQ121" i="4"/>
  <c r="HP121" i="4"/>
  <c r="HO121" i="4"/>
  <c r="HN121" i="4"/>
  <c r="HM121" i="4"/>
  <c r="HL121" i="4"/>
  <c r="HK121" i="4"/>
  <c r="HJ121" i="4"/>
  <c r="HJ123" i="4" s="1"/>
  <c r="HI121" i="4"/>
  <c r="HI123" i="4" s="1"/>
  <c r="HH121" i="4"/>
  <c r="HH123" i="4" s="1"/>
  <c r="HG121" i="4"/>
  <c r="HG123" i="4" s="1"/>
  <c r="HF121" i="4"/>
  <c r="HF123" i="4" s="1"/>
  <c r="HE121" i="4"/>
  <c r="HE123" i="4" s="1"/>
  <c r="HD121" i="4"/>
  <c r="HD123" i="4" s="1"/>
  <c r="HC121" i="4"/>
  <c r="HB121" i="4"/>
  <c r="HB123" i="4" s="1"/>
  <c r="HA121" i="4"/>
  <c r="GZ121" i="4"/>
  <c r="GZ123" i="4" s="1"/>
  <c r="GY121" i="4"/>
  <c r="GX121" i="4"/>
  <c r="GW121" i="4"/>
  <c r="GV121" i="4"/>
  <c r="GU121" i="4"/>
  <c r="GT121" i="4"/>
  <c r="GT123" i="4" s="1"/>
  <c r="GS121" i="4"/>
  <c r="GS123" i="4" s="1"/>
  <c r="GR121" i="4"/>
  <c r="GR123" i="4" s="1"/>
  <c r="GQ121" i="4"/>
  <c r="GQ123" i="4" s="1"/>
  <c r="GP121" i="4"/>
  <c r="GP123" i="4" s="1"/>
  <c r="GO121" i="4"/>
  <c r="GO123" i="4" s="1"/>
  <c r="GN121" i="4"/>
  <c r="GN123" i="4" s="1"/>
  <c r="GM121" i="4"/>
  <c r="GL121" i="4"/>
  <c r="GL123" i="4" s="1"/>
  <c r="GK121" i="4"/>
  <c r="GJ121" i="4"/>
  <c r="GI121" i="4"/>
  <c r="GH121" i="4"/>
  <c r="GG121" i="4"/>
  <c r="GF121" i="4"/>
  <c r="GE121" i="4"/>
  <c r="GD121" i="4"/>
  <c r="GD123" i="4" s="1"/>
  <c r="GC121" i="4"/>
  <c r="GC123" i="4" s="1"/>
  <c r="GB121" i="4"/>
  <c r="GB123" i="4" s="1"/>
  <c r="GA121" i="4"/>
  <c r="GA123" i="4" s="1"/>
  <c r="FZ121" i="4"/>
  <c r="FZ123" i="4" s="1"/>
  <c r="FY121" i="4"/>
  <c r="FY123" i="4" s="1"/>
  <c r="FX121" i="4"/>
  <c r="FX123" i="4" s="1"/>
  <c r="FW121" i="4"/>
  <c r="FW123" i="4" s="1"/>
  <c r="FV121" i="4"/>
  <c r="FU121" i="4"/>
  <c r="FT121" i="4"/>
  <c r="FT123" i="4" s="1"/>
  <c r="FS121" i="4"/>
  <c r="FR121" i="4"/>
  <c r="FQ121" i="4"/>
  <c r="FP121" i="4"/>
  <c r="FO121" i="4"/>
  <c r="FN121" i="4"/>
  <c r="FN123" i="4" s="1"/>
  <c r="FM121" i="4"/>
  <c r="FM123" i="4" s="1"/>
  <c r="FL121" i="4"/>
  <c r="FL123" i="4" s="1"/>
  <c r="FK121" i="4"/>
  <c r="FK123" i="4" s="1"/>
  <c r="FJ121" i="4"/>
  <c r="FJ123" i="4" s="1"/>
  <c r="FI121" i="4"/>
  <c r="FI123" i="4" s="1"/>
  <c r="FH121" i="4"/>
  <c r="FH123" i="4" s="1"/>
  <c r="FG121" i="4"/>
  <c r="FF121" i="4"/>
  <c r="FF123" i="4" s="1"/>
  <c r="FE121" i="4"/>
  <c r="FD121" i="4"/>
  <c r="FC121" i="4"/>
  <c r="FC123" i="4" s="1"/>
  <c r="FB121" i="4"/>
  <c r="FA121" i="4"/>
  <c r="EZ121" i="4"/>
  <c r="EY121" i="4"/>
  <c r="EX121" i="4"/>
  <c r="EX123" i="4" s="1"/>
  <c r="EW121" i="4"/>
  <c r="EW123" i="4" s="1"/>
  <c r="EV121" i="4"/>
  <c r="EV123" i="4" s="1"/>
  <c r="EU121" i="4"/>
  <c r="EU123" i="4" s="1"/>
  <c r="ET121" i="4"/>
  <c r="ET123" i="4" s="1"/>
  <c r="ES121" i="4"/>
  <c r="ES123" i="4" s="1"/>
  <c r="ER121" i="4"/>
  <c r="ER123" i="4" s="1"/>
  <c r="EQ121" i="4"/>
  <c r="EP121" i="4"/>
  <c r="EO121" i="4"/>
  <c r="EN121" i="4"/>
  <c r="EM121" i="4"/>
  <c r="EL121" i="4"/>
  <c r="EK121" i="4"/>
  <c r="EJ121" i="4"/>
  <c r="EI121" i="4"/>
  <c r="EH121" i="4"/>
  <c r="EH123" i="4" s="1"/>
  <c r="EG121" i="4"/>
  <c r="EG123" i="4" s="1"/>
  <c r="EF121" i="4"/>
  <c r="EF123" i="4" s="1"/>
  <c r="EE121" i="4"/>
  <c r="EE123" i="4" s="1"/>
  <c r="ED121" i="4"/>
  <c r="ED123" i="4" s="1"/>
  <c r="EC121" i="4"/>
  <c r="EC123" i="4" s="1"/>
  <c r="EB121" i="4"/>
  <c r="EB123" i="4" s="1"/>
  <c r="EA121" i="4"/>
  <c r="DZ121" i="4"/>
  <c r="DY121" i="4"/>
  <c r="DX121" i="4"/>
  <c r="DW121" i="4"/>
  <c r="DV121" i="4"/>
  <c r="DU121" i="4"/>
  <c r="DT121" i="4"/>
  <c r="DS121" i="4"/>
  <c r="DR121" i="4"/>
  <c r="DR123" i="4" s="1"/>
  <c r="DQ121" i="4"/>
  <c r="DQ123" i="4" s="1"/>
  <c r="DP121" i="4"/>
  <c r="DP123" i="4" s="1"/>
  <c r="DO121" i="4"/>
  <c r="DO123" i="4" s="1"/>
  <c r="DN121" i="4"/>
  <c r="DN123" i="4" s="1"/>
  <c r="DM121" i="4"/>
  <c r="DM123" i="4" s="1"/>
  <c r="DL121" i="4"/>
  <c r="DL123" i="4" s="1"/>
  <c r="DK121" i="4"/>
  <c r="DK123" i="4" s="1"/>
  <c r="DJ121" i="4"/>
  <c r="DJ123" i="4" s="1"/>
  <c r="DI121" i="4"/>
  <c r="DI123" i="4" s="1"/>
  <c r="DH121" i="4"/>
  <c r="DH123" i="4" s="1"/>
  <c r="DG121" i="4"/>
  <c r="DF121" i="4"/>
  <c r="DE121" i="4"/>
  <c r="DD121" i="4"/>
  <c r="DC121" i="4"/>
  <c r="DB121" i="4"/>
  <c r="DB123" i="4" s="1"/>
  <c r="DA121" i="4"/>
  <c r="DA123" i="4" s="1"/>
  <c r="CZ121" i="4"/>
  <c r="CZ123" i="4" s="1"/>
  <c r="CY121" i="4"/>
  <c r="CY123" i="4" s="1"/>
  <c r="CX121" i="4"/>
  <c r="CX123" i="4" s="1"/>
  <c r="CW121" i="4"/>
  <c r="CW123" i="4" s="1"/>
  <c r="CV121" i="4"/>
  <c r="CV123" i="4" s="1"/>
  <c r="CU121" i="4"/>
  <c r="CT121" i="4"/>
  <c r="CS121" i="4"/>
  <c r="CR121" i="4"/>
  <c r="CQ121" i="4"/>
  <c r="CP121" i="4"/>
  <c r="CO121" i="4"/>
  <c r="CN121" i="4"/>
  <c r="CM121" i="4"/>
  <c r="CL121" i="4"/>
  <c r="CK121" i="4"/>
  <c r="CK123" i="4" s="1"/>
  <c r="CJ121" i="4"/>
  <c r="CJ123" i="4" s="1"/>
  <c r="CI121" i="4"/>
  <c r="CI123" i="4" s="1"/>
  <c r="CH121" i="4"/>
  <c r="CH123" i="4" s="1"/>
  <c r="CG121" i="4"/>
  <c r="CG123" i="4" s="1"/>
  <c r="CF121" i="4"/>
  <c r="CF123" i="4" s="1"/>
  <c r="CE121" i="4"/>
  <c r="CD121" i="4"/>
  <c r="CC121" i="4"/>
  <c r="CB121" i="4"/>
  <c r="CA121" i="4"/>
  <c r="BZ121" i="4"/>
  <c r="BZ123" i="4" s="1"/>
  <c r="BY121" i="4"/>
  <c r="BX121" i="4"/>
  <c r="BW121" i="4"/>
  <c r="BV121" i="4"/>
  <c r="BU121" i="4"/>
  <c r="BU123" i="4" s="1"/>
  <c r="BT121" i="4"/>
  <c r="BT123" i="4" s="1"/>
  <c r="BS121" i="4"/>
  <c r="BS123" i="4" s="1"/>
  <c r="BR121" i="4"/>
  <c r="BR123" i="4" s="1"/>
  <c r="BQ121" i="4"/>
  <c r="BQ123" i="4" s="1"/>
  <c r="BP121" i="4"/>
  <c r="BP123" i="4" s="1"/>
  <c r="BO121" i="4"/>
  <c r="BN121" i="4"/>
  <c r="BM121" i="4"/>
  <c r="BL121" i="4"/>
  <c r="BK121" i="4"/>
  <c r="BJ121" i="4"/>
  <c r="BI121" i="4"/>
  <c r="BH121" i="4"/>
  <c r="BG121" i="4"/>
  <c r="BF121" i="4"/>
  <c r="BF123" i="4" s="1"/>
  <c r="BE121" i="4"/>
  <c r="BE123" i="4" s="1"/>
  <c r="BD121" i="4"/>
  <c r="BD123" i="4" s="1"/>
  <c r="BC121" i="4"/>
  <c r="BC123" i="4" s="1"/>
  <c r="BB121" i="4"/>
  <c r="BB123" i="4" s="1"/>
  <c r="BA121" i="4"/>
  <c r="BA123" i="4" s="1"/>
  <c r="AZ121" i="4"/>
  <c r="AZ123" i="4" s="1"/>
  <c r="AY121" i="4"/>
  <c r="AX121" i="4"/>
  <c r="AW121" i="4"/>
  <c r="AV121" i="4"/>
  <c r="AV123" i="4" s="1"/>
  <c r="AU121" i="4"/>
  <c r="AT121" i="4"/>
  <c r="AS121" i="4"/>
  <c r="AR121" i="4"/>
  <c r="AQ121" i="4"/>
  <c r="AP121" i="4"/>
  <c r="AP123" i="4" s="1"/>
  <c r="AO121" i="4"/>
  <c r="AO123" i="4" s="1"/>
  <c r="AN121" i="4"/>
  <c r="AN123" i="4" s="1"/>
  <c r="AM121" i="4"/>
  <c r="AM123" i="4" s="1"/>
  <c r="AL121" i="4"/>
  <c r="AL123" i="4" s="1"/>
  <c r="AK121" i="4"/>
  <c r="AK123" i="4" s="1"/>
  <c r="AJ121" i="4"/>
  <c r="AJ123" i="4" s="1"/>
  <c r="AI121" i="4"/>
  <c r="AH121" i="4"/>
  <c r="AG121" i="4"/>
  <c r="AF121" i="4"/>
  <c r="AE121" i="4"/>
  <c r="AE123" i="4" s="1"/>
  <c r="AD121" i="4"/>
  <c r="AC121" i="4"/>
  <c r="AB121" i="4"/>
  <c r="AA121" i="4"/>
  <c r="Z121" i="4"/>
  <c r="Z123" i="4" s="1"/>
  <c r="Y121" i="4"/>
  <c r="Y123" i="4" s="1"/>
  <c r="X121" i="4"/>
  <c r="X123" i="4" s="1"/>
  <c r="W121" i="4"/>
  <c r="W123" i="4" s="1"/>
  <c r="V121" i="4"/>
  <c r="V123" i="4" s="1"/>
  <c r="U121" i="4"/>
  <c r="U123" i="4" s="1"/>
  <c r="T121" i="4"/>
  <c r="T123" i="4" s="1"/>
  <c r="S121" i="4"/>
  <c r="R121" i="4"/>
  <c r="Q121" i="4"/>
  <c r="P121" i="4"/>
  <c r="O121" i="4"/>
  <c r="N121" i="4"/>
  <c r="M121" i="4"/>
  <c r="L121" i="4"/>
  <c r="K121" i="4"/>
  <c r="J121" i="4"/>
  <c r="J123" i="4" s="1"/>
  <c r="I121" i="4"/>
  <c r="I123" i="4" s="1"/>
  <c r="H121" i="4"/>
  <c r="H123" i="4" s="1"/>
  <c r="G121" i="4"/>
  <c r="G123" i="4" s="1"/>
  <c r="F121" i="4"/>
  <c r="F123" i="4" s="1"/>
  <c r="E121" i="4"/>
  <c r="D121" i="4"/>
  <c r="D123" i="4" s="1"/>
  <c r="C121" i="4"/>
  <c r="C123" i="4" s="1"/>
  <c r="B121" i="4"/>
  <c r="B123" i="4" s="1"/>
  <c r="IW113" i="4"/>
  <c r="IV113" i="4"/>
  <c r="IN113" i="4"/>
  <c r="IN369" i="4" s="1"/>
  <c r="IK113" i="4"/>
  <c r="HZ113" i="4"/>
  <c r="HX113" i="4"/>
  <c r="HW113" i="4"/>
  <c r="HV113" i="4"/>
  <c r="HU113" i="4"/>
  <c r="HP113" i="4"/>
  <c r="HH113" i="4"/>
  <c r="HH369" i="4" s="1"/>
  <c r="GT113" i="4"/>
  <c r="GS113" i="4"/>
  <c r="GR113" i="4"/>
  <c r="GQ113" i="4"/>
  <c r="GJ113" i="4"/>
  <c r="FZ113" i="4"/>
  <c r="FN113" i="4"/>
  <c r="FM113" i="4"/>
  <c r="FL113" i="4"/>
  <c r="FK113" i="4"/>
  <c r="FJ113" i="4"/>
  <c r="FI113" i="4"/>
  <c r="EV113" i="4"/>
  <c r="ET113" i="4"/>
  <c r="ET369" i="4" s="1"/>
  <c r="EN113" i="4"/>
  <c r="DX113" i="4"/>
  <c r="DQ113" i="4"/>
  <c r="DP113" i="4"/>
  <c r="DO113" i="4"/>
  <c r="DH113" i="4"/>
  <c r="CT113" i="4"/>
  <c r="CR113" i="4"/>
  <c r="CJ113" i="4"/>
  <c r="CH113" i="4"/>
  <c r="BV113" i="4"/>
  <c r="BT113" i="4"/>
  <c r="BS113" i="4"/>
  <c r="BL113" i="4"/>
  <c r="BB113" i="4"/>
  <c r="AV113" i="4"/>
  <c r="AN113" i="4"/>
  <c r="AM113" i="4"/>
  <c r="AL113" i="4"/>
  <c r="AK113" i="4"/>
  <c r="AJ113" i="4"/>
  <c r="J113" i="4"/>
  <c r="H113" i="4"/>
  <c r="H369" i="4" s="1"/>
  <c r="G113" i="4"/>
  <c r="IR109" i="4"/>
  <c r="IL109" i="4"/>
  <c r="HX109" i="4"/>
  <c r="HW109" i="4"/>
  <c r="HV109" i="4"/>
  <c r="HS109" i="4"/>
  <c r="HL109" i="4"/>
  <c r="HC109" i="4"/>
  <c r="GR109" i="4"/>
  <c r="GC109" i="4"/>
  <c r="GA109" i="4"/>
  <c r="FY109" i="4"/>
  <c r="FW109" i="4"/>
  <c r="FV109" i="4"/>
  <c r="FU109" i="4"/>
  <c r="EW109" i="4"/>
  <c r="ET109" i="4"/>
  <c r="EQ109" i="4"/>
  <c r="EP109" i="4"/>
  <c r="EJ109" i="4"/>
  <c r="ED109" i="4"/>
  <c r="DT109" i="4"/>
  <c r="DR109" i="4"/>
  <c r="CZ109" i="4"/>
  <c r="CW109" i="4"/>
  <c r="CN109" i="4"/>
  <c r="CH109" i="4"/>
  <c r="CF109" i="4"/>
  <c r="BQ109" i="4"/>
  <c r="BE109" i="4"/>
  <c r="BA109" i="4"/>
  <c r="AY109" i="4"/>
  <c r="AX109" i="4"/>
  <c r="AN109" i="4"/>
  <c r="AK109" i="4"/>
  <c r="AH109" i="4"/>
  <c r="V109" i="4"/>
  <c r="S109" i="4"/>
  <c r="R109" i="4"/>
  <c r="JF108" i="4"/>
  <c r="JE108" i="4"/>
  <c r="JD108" i="4"/>
  <c r="JC108" i="4"/>
  <c r="JB108" i="4"/>
  <c r="JB324" i="4" s="1"/>
  <c r="JA108" i="4"/>
  <c r="IZ108" i="4"/>
  <c r="IY108" i="4"/>
  <c r="IX108" i="4"/>
  <c r="IW108" i="4"/>
  <c r="IV108" i="4"/>
  <c r="IU108" i="4"/>
  <c r="IT108" i="4"/>
  <c r="IS108" i="4"/>
  <c r="IS319" i="4" s="1"/>
  <c r="IR108" i="4"/>
  <c r="IQ108" i="4"/>
  <c r="IP108" i="4"/>
  <c r="IO108" i="4"/>
  <c r="IN108" i="4"/>
  <c r="IM108" i="4"/>
  <c r="IL108" i="4"/>
  <c r="IL319" i="4" s="1"/>
  <c r="IK108" i="4"/>
  <c r="IJ108" i="4"/>
  <c r="II108" i="4"/>
  <c r="IH108" i="4"/>
  <c r="IG108" i="4"/>
  <c r="IG319" i="4" s="1"/>
  <c r="IF108" i="4"/>
  <c r="IE108" i="4"/>
  <c r="ID108" i="4"/>
  <c r="IC108" i="4"/>
  <c r="IC319" i="4" s="1"/>
  <c r="IB108" i="4"/>
  <c r="IA108" i="4"/>
  <c r="HZ108" i="4"/>
  <c r="HY108" i="4"/>
  <c r="HX108" i="4"/>
  <c r="HW108" i="4"/>
  <c r="HV108" i="4"/>
  <c r="HV324" i="4" s="1"/>
  <c r="HU108" i="4"/>
  <c r="HT108" i="4"/>
  <c r="HS108" i="4"/>
  <c r="HR108" i="4"/>
  <c r="HQ108" i="4"/>
  <c r="HP108" i="4"/>
  <c r="HO108" i="4"/>
  <c r="HN108" i="4"/>
  <c r="HM108" i="4"/>
  <c r="HL108" i="4"/>
  <c r="HL324" i="4" s="1"/>
  <c r="HK108" i="4"/>
  <c r="HJ108" i="4"/>
  <c r="HI108" i="4"/>
  <c r="HH108" i="4"/>
  <c r="HG108" i="4"/>
  <c r="HF108" i="4"/>
  <c r="HE108" i="4"/>
  <c r="HD108" i="4"/>
  <c r="HC108" i="4"/>
  <c r="HB108" i="4"/>
  <c r="HA108" i="4"/>
  <c r="HA324" i="4" s="1"/>
  <c r="GZ108" i="4"/>
  <c r="GY108" i="4"/>
  <c r="GX108" i="4"/>
  <c r="GW108" i="4"/>
  <c r="GW319" i="4" s="1"/>
  <c r="GV108" i="4"/>
  <c r="GV319" i="4" s="1"/>
  <c r="GU108" i="4"/>
  <c r="GT108" i="4"/>
  <c r="GS108" i="4"/>
  <c r="GR108" i="4"/>
  <c r="GQ108" i="4"/>
  <c r="GP108" i="4"/>
  <c r="GO108" i="4"/>
  <c r="GN108" i="4"/>
  <c r="GN319" i="4" s="1"/>
  <c r="GM108" i="4"/>
  <c r="GL108" i="4"/>
  <c r="GK108" i="4"/>
  <c r="GJ108" i="4"/>
  <c r="GI108" i="4"/>
  <c r="GH108" i="4"/>
  <c r="GG108" i="4"/>
  <c r="GF108" i="4"/>
  <c r="GE108" i="4"/>
  <c r="GD108" i="4"/>
  <c r="GC108" i="4"/>
  <c r="GB108" i="4"/>
  <c r="GA108" i="4"/>
  <c r="FZ108" i="4"/>
  <c r="FY108" i="4"/>
  <c r="FX108" i="4"/>
  <c r="FW108" i="4"/>
  <c r="FV108" i="4"/>
  <c r="FU108" i="4"/>
  <c r="FU319" i="4" s="1"/>
  <c r="FT108" i="4"/>
  <c r="FS108" i="4"/>
  <c r="FR108" i="4"/>
  <c r="FQ108" i="4"/>
  <c r="FP108" i="4"/>
  <c r="FP319" i="4" s="1"/>
  <c r="FO108" i="4"/>
  <c r="FN108" i="4"/>
  <c r="FM108" i="4"/>
  <c r="FL108" i="4"/>
  <c r="FK108" i="4"/>
  <c r="FJ108" i="4"/>
  <c r="FI108" i="4"/>
  <c r="FH108" i="4"/>
  <c r="FG108" i="4"/>
  <c r="FF108" i="4"/>
  <c r="FE108" i="4"/>
  <c r="FE319" i="4" s="1"/>
  <c r="FD108" i="4"/>
  <c r="FC108" i="4"/>
  <c r="FB108" i="4"/>
  <c r="FA108" i="4"/>
  <c r="EZ108" i="4"/>
  <c r="EY108" i="4"/>
  <c r="EX108" i="4"/>
  <c r="EW108" i="4"/>
  <c r="EV108" i="4"/>
  <c r="EU108" i="4"/>
  <c r="ET108" i="4"/>
  <c r="ES108" i="4"/>
  <c r="ER108" i="4"/>
  <c r="EQ108" i="4"/>
  <c r="EP108" i="4"/>
  <c r="EO108" i="4"/>
  <c r="EN108" i="4"/>
  <c r="EM108" i="4"/>
  <c r="EL108" i="4"/>
  <c r="EK108" i="4"/>
  <c r="EK319" i="4" s="1"/>
  <c r="EJ108" i="4"/>
  <c r="EI108" i="4"/>
  <c r="EH108" i="4"/>
  <c r="EH324" i="4" s="1"/>
  <c r="EG108" i="4"/>
  <c r="EF108" i="4"/>
  <c r="EE108" i="4"/>
  <c r="ED108" i="4"/>
  <c r="ED319" i="4" s="1"/>
  <c r="EC108" i="4"/>
  <c r="EB108" i="4"/>
  <c r="EA108" i="4"/>
  <c r="DZ108" i="4"/>
  <c r="DZ319" i="4" s="1"/>
  <c r="DY108" i="4"/>
  <c r="DX108" i="4"/>
  <c r="DW108" i="4"/>
  <c r="DV108" i="4"/>
  <c r="DU108" i="4"/>
  <c r="DT108" i="4"/>
  <c r="DS108" i="4"/>
  <c r="DR108" i="4"/>
  <c r="DQ108" i="4"/>
  <c r="DP108" i="4"/>
  <c r="DO108" i="4"/>
  <c r="DN108" i="4"/>
  <c r="DM108" i="4"/>
  <c r="DL108" i="4"/>
  <c r="DK108" i="4"/>
  <c r="DJ108" i="4"/>
  <c r="DI108" i="4"/>
  <c r="DH108" i="4"/>
  <c r="DG108" i="4"/>
  <c r="DF108" i="4"/>
  <c r="DE108" i="4"/>
  <c r="DD108" i="4"/>
  <c r="DC108" i="4"/>
  <c r="DB108" i="4"/>
  <c r="DA108" i="4"/>
  <c r="CZ108" i="4"/>
  <c r="CZ319" i="4" s="1"/>
  <c r="CY108" i="4"/>
  <c r="CX108" i="4"/>
  <c r="CW108" i="4"/>
  <c r="CV108" i="4"/>
  <c r="CU108" i="4"/>
  <c r="CT108" i="4"/>
  <c r="CS108" i="4"/>
  <c r="CR108" i="4"/>
  <c r="CQ108" i="4"/>
  <c r="CP108" i="4"/>
  <c r="CO108" i="4"/>
  <c r="CO319" i="4" s="1"/>
  <c r="CN108" i="4"/>
  <c r="CN319" i="4" s="1"/>
  <c r="CM108" i="4"/>
  <c r="CM324" i="4" s="1"/>
  <c r="CL108" i="4"/>
  <c r="CL324" i="4" s="1"/>
  <c r="CK108" i="4"/>
  <c r="CJ108" i="4"/>
  <c r="CI108" i="4"/>
  <c r="CH108" i="4"/>
  <c r="CG108" i="4"/>
  <c r="CF108" i="4"/>
  <c r="CE108" i="4"/>
  <c r="CD108" i="4"/>
  <c r="CC108" i="4"/>
  <c r="CB108" i="4"/>
  <c r="CA108" i="4"/>
  <c r="BZ108" i="4"/>
  <c r="BY108" i="4"/>
  <c r="BX108" i="4"/>
  <c r="BW108" i="4"/>
  <c r="BV108" i="4"/>
  <c r="BU108" i="4"/>
  <c r="BT108" i="4"/>
  <c r="BS108" i="4"/>
  <c r="BR108" i="4"/>
  <c r="BQ108" i="4"/>
  <c r="BP108" i="4"/>
  <c r="BO108" i="4"/>
  <c r="BN108" i="4"/>
  <c r="BM108" i="4"/>
  <c r="BL108" i="4"/>
  <c r="BK108" i="4"/>
  <c r="BJ108" i="4"/>
  <c r="BI108" i="4"/>
  <c r="BH108" i="4"/>
  <c r="BG108" i="4"/>
  <c r="BF108" i="4"/>
  <c r="BE108" i="4"/>
  <c r="BD108" i="4"/>
  <c r="BC108" i="4"/>
  <c r="BB108" i="4"/>
  <c r="BB324" i="4" s="1"/>
  <c r="BA108" i="4"/>
  <c r="AZ108" i="4"/>
  <c r="AY108" i="4"/>
  <c r="AX108" i="4"/>
  <c r="AX319" i="4" s="1"/>
  <c r="AW108" i="4"/>
  <c r="AW319" i="4" s="1"/>
  <c r="AV108" i="4"/>
  <c r="AU108" i="4"/>
  <c r="AT108" i="4"/>
  <c r="AS108" i="4"/>
  <c r="AR108" i="4"/>
  <c r="AR319" i="4" s="1"/>
  <c r="AQ108" i="4"/>
  <c r="AP108" i="4"/>
  <c r="AO108" i="4"/>
  <c r="AN108" i="4"/>
  <c r="AM108" i="4"/>
  <c r="AL108" i="4"/>
  <c r="AL319" i="4" s="1"/>
  <c r="AK108" i="4"/>
  <c r="AJ108" i="4"/>
  <c r="AJ319" i="4" s="1"/>
  <c r="AI108" i="4"/>
  <c r="AH108" i="4"/>
  <c r="AG108" i="4"/>
  <c r="AF108" i="4"/>
  <c r="AE108" i="4"/>
  <c r="AD108" i="4"/>
  <c r="AC108" i="4"/>
  <c r="AB108" i="4"/>
  <c r="AA108" i="4"/>
  <c r="Z108" i="4"/>
  <c r="Y108" i="4"/>
  <c r="X108" i="4"/>
  <c r="X319" i="4" s="1"/>
  <c r="W108" i="4"/>
  <c r="V108" i="4"/>
  <c r="U108" i="4"/>
  <c r="T108" i="4"/>
  <c r="S108" i="4"/>
  <c r="R108" i="4"/>
  <c r="Q108" i="4"/>
  <c r="P108" i="4"/>
  <c r="O108" i="4"/>
  <c r="N108" i="4"/>
  <c r="M108" i="4"/>
  <c r="L108" i="4"/>
  <c r="L324" i="4" s="1"/>
  <c r="K108" i="4"/>
  <c r="J108" i="4"/>
  <c r="I108" i="4"/>
  <c r="H108" i="4"/>
  <c r="G108" i="4"/>
  <c r="F108" i="4"/>
  <c r="E108" i="4"/>
  <c r="D108" i="4"/>
  <c r="C108" i="4"/>
  <c r="B108" i="4"/>
  <c r="JF107" i="4"/>
  <c r="JE107" i="4"/>
  <c r="JD107" i="4"/>
  <c r="JD109" i="4" s="1"/>
  <c r="JC107" i="4"/>
  <c r="JC109" i="4" s="1"/>
  <c r="JB107" i="4"/>
  <c r="JB318" i="4" s="1"/>
  <c r="JA107" i="4"/>
  <c r="IZ107" i="4"/>
  <c r="IY107" i="4"/>
  <c r="IX107" i="4"/>
  <c r="IW107" i="4"/>
  <c r="IV107" i="4"/>
  <c r="IU107" i="4"/>
  <c r="IT107" i="4"/>
  <c r="IS107" i="4"/>
  <c r="IR107" i="4"/>
  <c r="IQ107" i="4"/>
  <c r="IP107" i="4"/>
  <c r="IP109" i="4" s="1"/>
  <c r="IO107" i="4"/>
  <c r="IN107" i="4"/>
  <c r="IM107" i="4"/>
  <c r="IM109" i="4" s="1"/>
  <c r="IL107" i="4"/>
  <c r="IL318" i="4" s="1"/>
  <c r="IK107" i="4"/>
  <c r="IJ107" i="4"/>
  <c r="II107" i="4"/>
  <c r="IH107" i="4"/>
  <c r="IG107" i="4"/>
  <c r="IF107" i="4"/>
  <c r="IE107" i="4"/>
  <c r="ID107" i="4"/>
  <c r="IC107" i="4"/>
  <c r="IB107" i="4"/>
  <c r="IA107" i="4"/>
  <c r="HZ107" i="4"/>
  <c r="HZ109" i="4" s="1"/>
  <c r="HY107" i="4"/>
  <c r="HX107" i="4"/>
  <c r="HW107" i="4"/>
  <c r="HV107" i="4"/>
  <c r="HU107" i="4"/>
  <c r="HT107" i="4"/>
  <c r="HS107" i="4"/>
  <c r="HR107" i="4"/>
  <c r="HQ107" i="4"/>
  <c r="HQ109" i="4" s="1"/>
  <c r="HP107" i="4"/>
  <c r="HO107" i="4"/>
  <c r="HN107" i="4"/>
  <c r="HM107" i="4"/>
  <c r="HL107" i="4"/>
  <c r="HK107" i="4"/>
  <c r="HJ107" i="4"/>
  <c r="HI107" i="4"/>
  <c r="HI109" i="4" s="1"/>
  <c r="HH107" i="4"/>
  <c r="HG107" i="4"/>
  <c r="HF107" i="4"/>
  <c r="HE107" i="4"/>
  <c r="HE318" i="4" s="1"/>
  <c r="HD107" i="4"/>
  <c r="HC107" i="4"/>
  <c r="HC323" i="4" s="1"/>
  <c r="HB107" i="4"/>
  <c r="HB318" i="4" s="1"/>
  <c r="HA107" i="4"/>
  <c r="GZ107" i="4"/>
  <c r="GZ323" i="4" s="1"/>
  <c r="GY107" i="4"/>
  <c r="GX107" i="4"/>
  <c r="GW107" i="4"/>
  <c r="GV107" i="4"/>
  <c r="GU107" i="4"/>
  <c r="GT107" i="4"/>
  <c r="GT109" i="4" s="1"/>
  <c r="GS107" i="4"/>
  <c r="GR107" i="4"/>
  <c r="GR318" i="4" s="1"/>
  <c r="GQ107" i="4"/>
  <c r="GP107" i="4"/>
  <c r="GO107" i="4"/>
  <c r="GN107" i="4"/>
  <c r="GM107" i="4"/>
  <c r="GL107" i="4"/>
  <c r="GK107" i="4"/>
  <c r="GJ107" i="4"/>
  <c r="GI107" i="4"/>
  <c r="GH107" i="4"/>
  <c r="GG107" i="4"/>
  <c r="GF107" i="4"/>
  <c r="GE107" i="4"/>
  <c r="GD107" i="4"/>
  <c r="GC107" i="4"/>
  <c r="GB107" i="4"/>
  <c r="GB109" i="4" s="1"/>
  <c r="GA107" i="4"/>
  <c r="FZ107" i="4"/>
  <c r="FZ109" i="4" s="1"/>
  <c r="FY107" i="4"/>
  <c r="FX107" i="4"/>
  <c r="FX109" i="4" s="1"/>
  <c r="FW107" i="4"/>
  <c r="FV107" i="4"/>
  <c r="FV323" i="4" s="1"/>
  <c r="FU107" i="4"/>
  <c r="FU318" i="4" s="1"/>
  <c r="FT107" i="4"/>
  <c r="FS107" i="4"/>
  <c r="FR107" i="4"/>
  <c r="FQ107" i="4"/>
  <c r="FP107" i="4"/>
  <c r="FO107" i="4"/>
  <c r="FN107" i="4"/>
  <c r="FN109" i="4" s="1"/>
  <c r="FM107" i="4"/>
  <c r="FL107" i="4"/>
  <c r="FL109" i="4" s="1"/>
  <c r="FK107" i="4"/>
  <c r="FJ107" i="4"/>
  <c r="FJ109" i="4" s="1"/>
  <c r="FI107" i="4"/>
  <c r="FH107" i="4"/>
  <c r="FG107" i="4"/>
  <c r="FF107" i="4"/>
  <c r="FE107" i="4"/>
  <c r="FD107" i="4"/>
  <c r="FC107" i="4"/>
  <c r="FB107" i="4"/>
  <c r="FA107" i="4"/>
  <c r="EZ107" i="4"/>
  <c r="EZ109" i="4" s="1"/>
  <c r="EY107" i="4"/>
  <c r="EX107" i="4"/>
  <c r="EX109" i="4" s="1"/>
  <c r="EW107" i="4"/>
  <c r="EV107" i="4"/>
  <c r="EU107" i="4"/>
  <c r="ET107" i="4"/>
  <c r="ET318" i="4" s="1"/>
  <c r="ES107" i="4"/>
  <c r="ES109" i="4" s="1"/>
  <c r="ER107" i="4"/>
  <c r="EQ107" i="4"/>
  <c r="EP107" i="4"/>
  <c r="EO107" i="4"/>
  <c r="EN107" i="4"/>
  <c r="EN318" i="4" s="1"/>
  <c r="EM107" i="4"/>
  <c r="EL107" i="4"/>
  <c r="EK107" i="4"/>
  <c r="EJ107" i="4"/>
  <c r="EI107" i="4"/>
  <c r="EH107" i="4"/>
  <c r="EG107" i="4"/>
  <c r="EG109" i="4" s="1"/>
  <c r="EF107" i="4"/>
  <c r="EF109" i="4" s="1"/>
  <c r="EE107" i="4"/>
  <c r="ED107" i="4"/>
  <c r="EC107" i="4"/>
  <c r="EB107" i="4"/>
  <c r="EA107" i="4"/>
  <c r="DZ107" i="4"/>
  <c r="DY107" i="4"/>
  <c r="DX107" i="4"/>
  <c r="DW107" i="4"/>
  <c r="DV107" i="4"/>
  <c r="DU107" i="4"/>
  <c r="DT107" i="4"/>
  <c r="DS107" i="4"/>
  <c r="DS109" i="4" s="1"/>
  <c r="DR107" i="4"/>
  <c r="DR318" i="4" s="1"/>
  <c r="DQ107" i="4"/>
  <c r="DP107" i="4"/>
  <c r="DP109" i="4" s="1"/>
  <c r="DO107" i="4"/>
  <c r="DN107" i="4"/>
  <c r="DN109" i="4" s="1"/>
  <c r="DM107" i="4"/>
  <c r="DM109" i="4" s="1"/>
  <c r="DL107" i="4"/>
  <c r="DK107" i="4"/>
  <c r="DJ107" i="4"/>
  <c r="DJ109" i="4" s="1"/>
  <c r="DI107" i="4"/>
  <c r="DI318" i="4" s="1"/>
  <c r="DH107" i="4"/>
  <c r="DH318" i="4" s="1"/>
  <c r="DG107" i="4"/>
  <c r="DF107" i="4"/>
  <c r="DE107" i="4"/>
  <c r="DD107" i="4"/>
  <c r="DC107" i="4"/>
  <c r="DB107" i="4"/>
  <c r="DB109" i="4" s="1"/>
  <c r="DA107" i="4"/>
  <c r="CZ107" i="4"/>
  <c r="CY107" i="4"/>
  <c r="CX107" i="4"/>
  <c r="CX109" i="4" s="1"/>
  <c r="CW107" i="4"/>
  <c r="CV107" i="4"/>
  <c r="CU107" i="4"/>
  <c r="CT107" i="4"/>
  <c r="CS107" i="4"/>
  <c r="CS109" i="4" s="1"/>
  <c r="CR107" i="4"/>
  <c r="CQ107" i="4"/>
  <c r="CP107" i="4"/>
  <c r="CO107" i="4"/>
  <c r="CN107" i="4"/>
  <c r="CM107" i="4"/>
  <c r="CM318" i="4" s="1"/>
  <c r="CL107" i="4"/>
  <c r="CK107" i="4"/>
  <c r="CK318" i="4" s="1"/>
  <c r="CJ107" i="4"/>
  <c r="CI107" i="4"/>
  <c r="CH107" i="4"/>
  <c r="CH318" i="4" s="1"/>
  <c r="CG107" i="4"/>
  <c r="CG318" i="4" s="1"/>
  <c r="CF107" i="4"/>
  <c r="CE107" i="4"/>
  <c r="CD107" i="4"/>
  <c r="CD109" i="4" s="1"/>
  <c r="CC107" i="4"/>
  <c r="CB107" i="4"/>
  <c r="CA107" i="4"/>
  <c r="BZ107" i="4"/>
  <c r="BY107" i="4"/>
  <c r="BX107" i="4"/>
  <c r="BX109" i="4" s="1"/>
  <c r="BW107" i="4"/>
  <c r="BV107" i="4"/>
  <c r="BU107" i="4"/>
  <c r="BU109" i="4" s="1"/>
  <c r="BT107" i="4"/>
  <c r="BT109" i="4" s="1"/>
  <c r="BS107" i="4"/>
  <c r="BR107" i="4"/>
  <c r="BR109" i="4" s="1"/>
  <c r="BQ107" i="4"/>
  <c r="BP107" i="4"/>
  <c r="BO107" i="4"/>
  <c r="BN107" i="4"/>
  <c r="BN318" i="4" s="1"/>
  <c r="BM107" i="4"/>
  <c r="BM318" i="4" s="1"/>
  <c r="BL107" i="4"/>
  <c r="BK107" i="4"/>
  <c r="BK318" i="4" s="1"/>
  <c r="BJ107" i="4"/>
  <c r="BI107" i="4"/>
  <c r="BH107" i="4"/>
  <c r="BG107" i="4"/>
  <c r="BF107" i="4"/>
  <c r="BF318" i="4" s="1"/>
  <c r="BE107" i="4"/>
  <c r="BD107" i="4"/>
  <c r="BD109" i="4" s="1"/>
  <c r="BC107" i="4"/>
  <c r="BC109" i="4" s="1"/>
  <c r="BB107" i="4"/>
  <c r="BB109" i="4" s="1"/>
  <c r="BA107" i="4"/>
  <c r="AZ107" i="4"/>
  <c r="AY107" i="4"/>
  <c r="AX107" i="4"/>
  <c r="AW107" i="4"/>
  <c r="AV107" i="4"/>
  <c r="AV318" i="4" s="1"/>
  <c r="AU107" i="4"/>
  <c r="AT107" i="4"/>
  <c r="AS107" i="4"/>
  <c r="AR107" i="4"/>
  <c r="AQ107" i="4"/>
  <c r="AP107" i="4"/>
  <c r="AP318" i="4" s="1"/>
  <c r="AO107" i="4"/>
  <c r="AN107" i="4"/>
  <c r="AN318" i="4" s="1"/>
  <c r="AM107" i="4"/>
  <c r="AL107" i="4"/>
  <c r="AL109" i="4" s="1"/>
  <c r="AK107" i="4"/>
  <c r="AJ107" i="4"/>
  <c r="AI107" i="4"/>
  <c r="AH107" i="4"/>
  <c r="AG107" i="4"/>
  <c r="AG318" i="4" s="1"/>
  <c r="AF107" i="4"/>
  <c r="AE107" i="4"/>
  <c r="AD107" i="4"/>
  <c r="AC107" i="4"/>
  <c r="AB107" i="4"/>
  <c r="AB109" i="4" s="1"/>
  <c r="AA107" i="4"/>
  <c r="Z107" i="4"/>
  <c r="Z109" i="4" s="1"/>
  <c r="Y107" i="4"/>
  <c r="Y109" i="4" s="1"/>
  <c r="X107" i="4"/>
  <c r="W107" i="4"/>
  <c r="V107" i="4"/>
  <c r="U107" i="4"/>
  <c r="U109" i="4" s="1"/>
  <c r="T107" i="4"/>
  <c r="S107" i="4"/>
  <c r="R107" i="4"/>
  <c r="Q107" i="4"/>
  <c r="P107" i="4"/>
  <c r="O107" i="4"/>
  <c r="O318" i="4" s="1"/>
  <c r="N107" i="4"/>
  <c r="M107" i="4"/>
  <c r="L107" i="4"/>
  <c r="K107" i="4"/>
  <c r="J107" i="4"/>
  <c r="J109" i="4" s="1"/>
  <c r="I107" i="4"/>
  <c r="H107" i="4"/>
  <c r="G107" i="4"/>
  <c r="F107" i="4"/>
  <c r="E107" i="4"/>
  <c r="E109" i="4" s="1"/>
  <c r="D107" i="4"/>
  <c r="D318" i="4" s="1"/>
  <c r="C107" i="4"/>
  <c r="B107" i="4"/>
  <c r="B109" i="4" s="1"/>
  <c r="IF104" i="4"/>
  <c r="IE104" i="4"/>
  <c r="GV104" i="4"/>
  <c r="GN104" i="4"/>
  <c r="GK104" i="4"/>
  <c r="GJ104" i="4"/>
  <c r="FF104" i="4"/>
  <c r="FD104" i="4"/>
  <c r="FC104" i="4"/>
  <c r="DH104" i="4"/>
  <c r="CD104" i="4"/>
  <c r="BN104" i="4"/>
  <c r="BL104" i="4"/>
  <c r="AV104" i="4"/>
  <c r="AU104" i="4"/>
  <c r="AK104" i="4"/>
  <c r="AH104" i="4"/>
  <c r="AF104" i="4"/>
  <c r="AE104" i="4"/>
  <c r="AC104" i="4"/>
  <c r="E104" i="4"/>
  <c r="D104" i="4"/>
  <c r="C104" i="4"/>
  <c r="JF103" i="4"/>
  <c r="JE103" i="4"/>
  <c r="JD103" i="4"/>
  <c r="JC103" i="4"/>
  <c r="JB103" i="4"/>
  <c r="JA103" i="4"/>
  <c r="IZ103" i="4"/>
  <c r="IY103" i="4"/>
  <c r="IX103" i="4"/>
  <c r="IW103" i="4"/>
  <c r="IV103" i="4"/>
  <c r="IU103" i="4"/>
  <c r="IT103" i="4"/>
  <c r="IT104" i="4" s="1"/>
  <c r="IS103" i="4"/>
  <c r="IS104" i="4" s="1"/>
  <c r="IR103" i="4"/>
  <c r="IR104" i="4" s="1"/>
  <c r="IQ103" i="4"/>
  <c r="IP103" i="4"/>
  <c r="IO103" i="4"/>
  <c r="IN103" i="4"/>
  <c r="IM103" i="4"/>
  <c r="IL103" i="4"/>
  <c r="IK103" i="4"/>
  <c r="IJ103" i="4"/>
  <c r="II103" i="4"/>
  <c r="IH103" i="4"/>
  <c r="IG103" i="4"/>
  <c r="IF103" i="4"/>
  <c r="IE103" i="4"/>
  <c r="ID103" i="4"/>
  <c r="ID104" i="4" s="1"/>
  <c r="IC103" i="4"/>
  <c r="IC104" i="4" s="1"/>
  <c r="IB103" i="4"/>
  <c r="IB104" i="4" s="1"/>
  <c r="IA103" i="4"/>
  <c r="HZ103" i="4"/>
  <c r="HY103" i="4"/>
  <c r="HX103" i="4"/>
  <c r="HW103" i="4"/>
  <c r="HV103" i="4"/>
  <c r="HU103" i="4"/>
  <c r="HT103" i="4"/>
  <c r="HS103" i="4"/>
  <c r="HR103" i="4"/>
  <c r="HQ103" i="4"/>
  <c r="HP103" i="4"/>
  <c r="HO103" i="4"/>
  <c r="HN103" i="4"/>
  <c r="HN104" i="4" s="1"/>
  <c r="HM103" i="4"/>
  <c r="HM104" i="4" s="1"/>
  <c r="HL103" i="4"/>
  <c r="HL104" i="4" s="1"/>
  <c r="HK103" i="4"/>
  <c r="HJ103" i="4"/>
  <c r="HI103" i="4"/>
  <c r="HH103" i="4"/>
  <c r="HG103" i="4"/>
  <c r="HF103" i="4"/>
  <c r="HE103" i="4"/>
  <c r="HD103" i="4"/>
  <c r="HC103" i="4"/>
  <c r="HB103" i="4"/>
  <c r="HA103" i="4"/>
  <c r="GZ103" i="4"/>
  <c r="GY103" i="4"/>
  <c r="GX103" i="4"/>
  <c r="GX104" i="4" s="1"/>
  <c r="GW103" i="4"/>
  <c r="GW104" i="4" s="1"/>
  <c r="GV103" i="4"/>
  <c r="GU103" i="4"/>
  <c r="GT103" i="4"/>
  <c r="GS103" i="4"/>
  <c r="GR103" i="4"/>
  <c r="GQ103" i="4"/>
  <c r="GP103" i="4"/>
  <c r="GO103" i="4"/>
  <c r="GN103" i="4"/>
  <c r="GM103" i="4"/>
  <c r="GL103" i="4"/>
  <c r="GK103" i="4"/>
  <c r="GJ103" i="4"/>
  <c r="GI103" i="4"/>
  <c r="GI104" i="4" s="1"/>
  <c r="GH103" i="4"/>
  <c r="GH104" i="4" s="1"/>
  <c r="GG103" i="4"/>
  <c r="GG104" i="4" s="1"/>
  <c r="GF103" i="4"/>
  <c r="GF104" i="4" s="1"/>
  <c r="GE103" i="4"/>
  <c r="GD103" i="4"/>
  <c r="GC103" i="4"/>
  <c r="GB103" i="4"/>
  <c r="GA103" i="4"/>
  <c r="FZ103" i="4"/>
  <c r="FY103" i="4"/>
  <c r="FX103" i="4"/>
  <c r="FW103" i="4"/>
  <c r="FV103" i="4"/>
  <c r="FU103" i="4"/>
  <c r="FT103" i="4"/>
  <c r="FT104" i="4" s="1"/>
  <c r="FS103" i="4"/>
  <c r="FR103" i="4"/>
  <c r="FR104" i="4" s="1"/>
  <c r="FQ103" i="4"/>
  <c r="FQ104" i="4" s="1"/>
  <c r="FP103" i="4"/>
  <c r="FP104" i="4" s="1"/>
  <c r="FO103" i="4"/>
  <c r="FN103" i="4"/>
  <c r="FM103" i="4"/>
  <c r="FL103" i="4"/>
  <c r="FK103" i="4"/>
  <c r="FJ103" i="4"/>
  <c r="FI103" i="4"/>
  <c r="FH103" i="4"/>
  <c r="FG103" i="4"/>
  <c r="FF103" i="4"/>
  <c r="FE103" i="4"/>
  <c r="FD103" i="4"/>
  <c r="FC103" i="4"/>
  <c r="FB103" i="4"/>
  <c r="FB104" i="4" s="1"/>
  <c r="FA103" i="4"/>
  <c r="FA104" i="4" s="1"/>
  <c r="EZ103" i="4"/>
  <c r="EZ104" i="4" s="1"/>
  <c r="EY103" i="4"/>
  <c r="EX103" i="4"/>
  <c r="EW103" i="4"/>
  <c r="EV103" i="4"/>
  <c r="EU103" i="4"/>
  <c r="ET103" i="4"/>
  <c r="ES103" i="4"/>
  <c r="ER103" i="4"/>
  <c r="EQ103" i="4"/>
  <c r="EP103" i="4"/>
  <c r="EO103" i="4"/>
  <c r="EN103" i="4"/>
  <c r="EM103" i="4"/>
  <c r="EL103" i="4"/>
  <c r="EL104" i="4" s="1"/>
  <c r="EK103" i="4"/>
  <c r="EK104" i="4" s="1"/>
  <c r="EJ103" i="4"/>
  <c r="EI103" i="4"/>
  <c r="EH103" i="4"/>
  <c r="EG103" i="4"/>
  <c r="EF103" i="4"/>
  <c r="EE103" i="4"/>
  <c r="ED103" i="4"/>
  <c r="EC103" i="4"/>
  <c r="EB103" i="4"/>
  <c r="EA103" i="4"/>
  <c r="DZ103" i="4"/>
  <c r="DY103" i="4"/>
  <c r="DX103" i="4"/>
  <c r="DW103" i="4"/>
  <c r="DW104" i="4" s="1"/>
  <c r="DV103" i="4"/>
  <c r="DV104" i="4" s="1"/>
  <c r="DU103" i="4"/>
  <c r="DU104" i="4" s="1"/>
  <c r="DT103" i="4"/>
  <c r="DT104" i="4" s="1"/>
  <c r="DS103" i="4"/>
  <c r="DR103" i="4"/>
  <c r="DQ103" i="4"/>
  <c r="DP103" i="4"/>
  <c r="DO103" i="4"/>
  <c r="DN103" i="4"/>
  <c r="DM103" i="4"/>
  <c r="DL103" i="4"/>
  <c r="DK103" i="4"/>
  <c r="DJ103" i="4"/>
  <c r="DI103" i="4"/>
  <c r="DH103" i="4"/>
  <c r="DG103" i="4"/>
  <c r="DF103" i="4"/>
  <c r="DF104" i="4" s="1"/>
  <c r="DE103" i="4"/>
  <c r="DE104" i="4" s="1"/>
  <c r="DD103" i="4"/>
  <c r="DC103" i="4"/>
  <c r="DB103" i="4"/>
  <c r="DA103" i="4"/>
  <c r="CZ103" i="4"/>
  <c r="CY103" i="4"/>
  <c r="CX103" i="4"/>
  <c r="CW103" i="4"/>
  <c r="CV103" i="4"/>
  <c r="CU103" i="4"/>
  <c r="CT103" i="4"/>
  <c r="CS103" i="4"/>
  <c r="CR103" i="4"/>
  <c r="CR104" i="4" s="1"/>
  <c r="CQ103" i="4"/>
  <c r="CP103" i="4"/>
  <c r="CP104" i="4" s="1"/>
  <c r="CO103" i="4"/>
  <c r="CO104" i="4" s="1"/>
  <c r="CN103" i="4"/>
  <c r="CN104" i="4" s="1"/>
  <c r="CM103" i="4"/>
  <c r="CL103" i="4"/>
  <c r="CK103" i="4"/>
  <c r="CJ103" i="4"/>
  <c r="CI103" i="4"/>
  <c r="CH103" i="4"/>
  <c r="CG103" i="4"/>
  <c r="CF103" i="4"/>
  <c r="CE103" i="4"/>
  <c r="CD103" i="4"/>
  <c r="CC103" i="4"/>
  <c r="CB103" i="4"/>
  <c r="CA103" i="4"/>
  <c r="BZ103" i="4"/>
  <c r="BZ104" i="4" s="1"/>
  <c r="BY103" i="4"/>
  <c r="BY104" i="4" s="1"/>
  <c r="BX103" i="4"/>
  <c r="BX104" i="4" s="1"/>
  <c r="BW103" i="4"/>
  <c r="BV103" i="4"/>
  <c r="BU103" i="4"/>
  <c r="BT103" i="4"/>
  <c r="BS103" i="4"/>
  <c r="BR103" i="4"/>
  <c r="BQ103" i="4"/>
  <c r="BP103" i="4"/>
  <c r="BO103" i="4"/>
  <c r="BN103" i="4"/>
  <c r="BM103" i="4"/>
  <c r="BL103" i="4"/>
  <c r="BK103" i="4"/>
  <c r="BK104" i="4" s="1"/>
  <c r="BJ103" i="4"/>
  <c r="BJ104" i="4" s="1"/>
  <c r="BI103" i="4"/>
  <c r="BI104" i="4" s="1"/>
  <c r="BH103" i="4"/>
  <c r="BH104" i="4" s="1"/>
  <c r="BG103" i="4"/>
  <c r="BF103" i="4"/>
  <c r="BE103" i="4"/>
  <c r="BD103" i="4"/>
  <c r="BC103" i="4"/>
  <c r="BB103" i="4"/>
  <c r="BA103" i="4"/>
  <c r="AZ103" i="4"/>
  <c r="AY103" i="4"/>
  <c r="AX103" i="4"/>
  <c r="AW103" i="4"/>
  <c r="AV103" i="4"/>
  <c r="AU103" i="4"/>
  <c r="AT103" i="4"/>
  <c r="AT104" i="4" s="1"/>
  <c r="AS103" i="4"/>
  <c r="AS104" i="4" s="1"/>
  <c r="AR103" i="4"/>
  <c r="AR104" i="4" s="1"/>
  <c r="AQ103" i="4"/>
  <c r="AP103" i="4"/>
  <c r="AO103" i="4"/>
  <c r="AN103" i="4"/>
  <c r="AM103" i="4"/>
  <c r="AL103" i="4"/>
  <c r="AK103" i="4"/>
  <c r="AJ103" i="4"/>
  <c r="AI103" i="4"/>
  <c r="AH103" i="4"/>
  <c r="AG103" i="4"/>
  <c r="AF103" i="4"/>
  <c r="AE103" i="4"/>
  <c r="AD103" i="4"/>
  <c r="AD104" i="4" s="1"/>
  <c r="AC103" i="4"/>
  <c r="AB103" i="4"/>
  <c r="AB104" i="4" s="1"/>
  <c r="AA103" i="4"/>
  <c r="Z103" i="4"/>
  <c r="Y103" i="4"/>
  <c r="X103" i="4"/>
  <c r="W103" i="4"/>
  <c r="V103" i="4"/>
  <c r="U103" i="4"/>
  <c r="T103" i="4"/>
  <c r="S103" i="4"/>
  <c r="R103" i="4"/>
  <c r="Q103" i="4"/>
  <c r="P103" i="4"/>
  <c r="O103" i="4"/>
  <c r="N103" i="4"/>
  <c r="N104" i="4" s="1"/>
  <c r="M103" i="4"/>
  <c r="M104" i="4" s="1"/>
  <c r="L103" i="4"/>
  <c r="L104" i="4" s="1"/>
  <c r="K103" i="4"/>
  <c r="J103" i="4"/>
  <c r="I103" i="4"/>
  <c r="H103" i="4"/>
  <c r="G103" i="4"/>
  <c r="F103" i="4"/>
  <c r="E103" i="4"/>
  <c r="D103" i="4"/>
  <c r="C103" i="4"/>
  <c r="B103" i="4"/>
  <c r="JF102" i="4"/>
  <c r="JE102" i="4"/>
  <c r="JD102" i="4"/>
  <c r="JC102" i="4"/>
  <c r="JC104" i="4" s="1"/>
  <c r="JB102" i="4"/>
  <c r="JB104" i="4" s="1"/>
  <c r="JA102" i="4"/>
  <c r="JA104" i="4" s="1"/>
  <c r="IZ102" i="4"/>
  <c r="IZ104" i="4" s="1"/>
  <c r="IY102" i="4"/>
  <c r="IY104" i="4" s="1"/>
  <c r="IX102" i="4"/>
  <c r="IX104" i="4" s="1"/>
  <c r="IW102" i="4"/>
  <c r="IW104" i="4" s="1"/>
  <c r="IV102" i="4"/>
  <c r="IV104" i="4" s="1"/>
  <c r="IU102" i="4"/>
  <c r="IT102" i="4"/>
  <c r="IS102" i="4"/>
  <c r="IR102" i="4"/>
  <c r="IQ102" i="4"/>
  <c r="IP102" i="4"/>
  <c r="IO102" i="4"/>
  <c r="IN102" i="4"/>
  <c r="IM102" i="4"/>
  <c r="IM104" i="4" s="1"/>
  <c r="IL102" i="4"/>
  <c r="IL104" i="4" s="1"/>
  <c r="IK102" i="4"/>
  <c r="IK104" i="4" s="1"/>
  <c r="IJ102" i="4"/>
  <c r="IJ104" i="4" s="1"/>
  <c r="II102" i="4"/>
  <c r="II104" i="4" s="1"/>
  <c r="IH102" i="4"/>
  <c r="IH104" i="4" s="1"/>
  <c r="IG102" i="4"/>
  <c r="IG104" i="4" s="1"/>
  <c r="IF102" i="4"/>
  <c r="IE102" i="4"/>
  <c r="ID102" i="4"/>
  <c r="IC102" i="4"/>
  <c r="IB102" i="4"/>
  <c r="IA102" i="4"/>
  <c r="HZ102" i="4"/>
  <c r="HY102" i="4"/>
  <c r="HX102" i="4"/>
  <c r="HW102" i="4"/>
  <c r="HW104" i="4" s="1"/>
  <c r="HV102" i="4"/>
  <c r="HV104" i="4" s="1"/>
  <c r="HU102" i="4"/>
  <c r="HU104" i="4" s="1"/>
  <c r="HT102" i="4"/>
  <c r="HT104" i="4" s="1"/>
  <c r="HS102" i="4"/>
  <c r="HS104" i="4" s="1"/>
  <c r="HR102" i="4"/>
  <c r="HR104" i="4" s="1"/>
  <c r="HQ102" i="4"/>
  <c r="HQ104" i="4" s="1"/>
  <c r="HP102" i="4"/>
  <c r="HO102" i="4"/>
  <c r="HO104" i="4" s="1"/>
  <c r="HN102" i="4"/>
  <c r="HM102" i="4"/>
  <c r="HL102" i="4"/>
  <c r="HK102" i="4"/>
  <c r="HJ102" i="4"/>
  <c r="HI102" i="4"/>
  <c r="HH102" i="4"/>
  <c r="HG102" i="4"/>
  <c r="HG104" i="4" s="1"/>
  <c r="HF102" i="4"/>
  <c r="HF104" i="4" s="1"/>
  <c r="HE102" i="4"/>
  <c r="HE104" i="4" s="1"/>
  <c r="HD102" i="4"/>
  <c r="HD104" i="4" s="1"/>
  <c r="HC102" i="4"/>
  <c r="HC104" i="4" s="1"/>
  <c r="HB102" i="4"/>
  <c r="HB104" i="4" s="1"/>
  <c r="HA102" i="4"/>
  <c r="HA104" i="4" s="1"/>
  <c r="GZ102" i="4"/>
  <c r="GY102" i="4"/>
  <c r="GX102" i="4"/>
  <c r="GW102" i="4"/>
  <c r="GV102" i="4"/>
  <c r="GU102" i="4"/>
  <c r="GT102" i="4"/>
  <c r="GS102" i="4"/>
  <c r="GR102" i="4"/>
  <c r="GQ102" i="4"/>
  <c r="GQ104" i="4" s="1"/>
  <c r="GP102" i="4"/>
  <c r="GP104" i="4" s="1"/>
  <c r="GO102" i="4"/>
  <c r="GO104" i="4" s="1"/>
  <c r="GN102" i="4"/>
  <c r="GM102" i="4"/>
  <c r="GM104" i="4" s="1"/>
  <c r="GL102" i="4"/>
  <c r="GL104" i="4" s="1"/>
  <c r="GK102" i="4"/>
  <c r="GJ102" i="4"/>
  <c r="GI102" i="4"/>
  <c r="GH102" i="4"/>
  <c r="GG102" i="4"/>
  <c r="GF102" i="4"/>
  <c r="GE102" i="4"/>
  <c r="GD102" i="4"/>
  <c r="GC102" i="4"/>
  <c r="GB102" i="4"/>
  <c r="GA102" i="4"/>
  <c r="GA104" i="4" s="1"/>
  <c r="FZ102" i="4"/>
  <c r="FZ104" i="4" s="1"/>
  <c r="FY102" i="4"/>
  <c r="FY104" i="4" s="1"/>
  <c r="FX102" i="4"/>
  <c r="FX104" i="4" s="1"/>
  <c r="FW102" i="4"/>
  <c r="FW104" i="4" s="1"/>
  <c r="FV102" i="4"/>
  <c r="FV104" i="4" s="1"/>
  <c r="FU102" i="4"/>
  <c r="FU104" i="4" s="1"/>
  <c r="FT102" i="4"/>
  <c r="FS102" i="4"/>
  <c r="FR102" i="4"/>
  <c r="FQ102" i="4"/>
  <c r="FP102" i="4"/>
  <c r="FO102" i="4"/>
  <c r="FN102" i="4"/>
  <c r="FM102" i="4"/>
  <c r="FL102" i="4"/>
  <c r="FK102" i="4"/>
  <c r="FK104" i="4" s="1"/>
  <c r="FJ102" i="4"/>
  <c r="FJ104" i="4" s="1"/>
  <c r="FI102" i="4"/>
  <c r="FI104" i="4" s="1"/>
  <c r="FH102" i="4"/>
  <c r="FH104" i="4" s="1"/>
  <c r="FG102" i="4"/>
  <c r="FG104" i="4" s="1"/>
  <c r="FF102" i="4"/>
  <c r="FE102" i="4"/>
  <c r="FE104" i="4" s="1"/>
  <c r="FD102" i="4"/>
  <c r="FC102" i="4"/>
  <c r="FB102" i="4"/>
  <c r="FA102" i="4"/>
  <c r="EZ102" i="4"/>
  <c r="EY102" i="4"/>
  <c r="EX102" i="4"/>
  <c r="EW102" i="4"/>
  <c r="EV102" i="4"/>
  <c r="EU102" i="4"/>
  <c r="EU104" i="4" s="1"/>
  <c r="ET102" i="4"/>
  <c r="ET104" i="4" s="1"/>
  <c r="ES102" i="4"/>
  <c r="ES104" i="4" s="1"/>
  <c r="ER102" i="4"/>
  <c r="ER104" i="4" s="1"/>
  <c r="EQ102" i="4"/>
  <c r="EQ104" i="4" s="1"/>
  <c r="EP102" i="4"/>
  <c r="EP104" i="4" s="1"/>
  <c r="EO102" i="4"/>
  <c r="EO104" i="4" s="1"/>
  <c r="EN102" i="4"/>
  <c r="EM102" i="4"/>
  <c r="EL102" i="4"/>
  <c r="EK102" i="4"/>
  <c r="EJ102" i="4"/>
  <c r="EJ104" i="4" s="1"/>
  <c r="EI102" i="4"/>
  <c r="EH102" i="4"/>
  <c r="EG102" i="4"/>
  <c r="EF102" i="4"/>
  <c r="EE102" i="4"/>
  <c r="EE104" i="4" s="1"/>
  <c r="ED102" i="4"/>
  <c r="ED104" i="4" s="1"/>
  <c r="EC102" i="4"/>
  <c r="EC104" i="4" s="1"/>
  <c r="EB102" i="4"/>
  <c r="EB104" i="4" s="1"/>
  <c r="EA102" i="4"/>
  <c r="EA104" i="4" s="1"/>
  <c r="DZ102" i="4"/>
  <c r="DZ104" i="4" s="1"/>
  <c r="DY102" i="4"/>
  <c r="DY104" i="4" s="1"/>
  <c r="DX102" i="4"/>
  <c r="DX104" i="4" s="1"/>
  <c r="DW102" i="4"/>
  <c r="DV102" i="4"/>
  <c r="DU102" i="4"/>
  <c r="DT102" i="4"/>
  <c r="DS102" i="4"/>
  <c r="DR102" i="4"/>
  <c r="DQ102" i="4"/>
  <c r="DP102" i="4"/>
  <c r="DO102" i="4"/>
  <c r="DO104" i="4" s="1"/>
  <c r="DN102" i="4"/>
  <c r="DN104" i="4" s="1"/>
  <c r="DM102" i="4"/>
  <c r="DM104" i="4" s="1"/>
  <c r="DL102" i="4"/>
  <c r="DL104" i="4" s="1"/>
  <c r="DK102" i="4"/>
  <c r="DK104" i="4" s="1"/>
  <c r="DJ102" i="4"/>
  <c r="DJ104" i="4" s="1"/>
  <c r="DI102" i="4"/>
  <c r="DI104" i="4" s="1"/>
  <c r="DH102" i="4"/>
  <c r="DG102" i="4"/>
  <c r="DG104" i="4" s="1"/>
  <c r="DF102" i="4"/>
  <c r="DE102" i="4"/>
  <c r="DD102" i="4"/>
  <c r="DD104" i="4" s="1"/>
  <c r="DC102" i="4"/>
  <c r="DB102" i="4"/>
  <c r="DA102" i="4"/>
  <c r="CZ102" i="4"/>
  <c r="CY102" i="4"/>
  <c r="CY104" i="4" s="1"/>
  <c r="CX102" i="4"/>
  <c r="CX104" i="4" s="1"/>
  <c r="CW102" i="4"/>
  <c r="CW104" i="4" s="1"/>
  <c r="CV102" i="4"/>
  <c r="CV104" i="4" s="1"/>
  <c r="CU102" i="4"/>
  <c r="CU104" i="4" s="1"/>
  <c r="CT102" i="4"/>
  <c r="CT104" i="4" s="1"/>
  <c r="CS102" i="4"/>
  <c r="CS104" i="4" s="1"/>
  <c r="CR102" i="4"/>
  <c r="CQ102" i="4"/>
  <c r="CP102" i="4"/>
  <c r="CO102" i="4"/>
  <c r="CN102" i="4"/>
  <c r="CM102" i="4"/>
  <c r="CL102" i="4"/>
  <c r="CK102" i="4"/>
  <c r="CJ102" i="4"/>
  <c r="CI102" i="4"/>
  <c r="CI104" i="4" s="1"/>
  <c r="CH102" i="4"/>
  <c r="CH104" i="4" s="1"/>
  <c r="CG102" i="4"/>
  <c r="CG104" i="4" s="1"/>
  <c r="CF102" i="4"/>
  <c r="CF104" i="4" s="1"/>
  <c r="CE102" i="4"/>
  <c r="CE104" i="4" s="1"/>
  <c r="CD102" i="4"/>
  <c r="CC102" i="4"/>
  <c r="CC104" i="4" s="1"/>
  <c r="CB102" i="4"/>
  <c r="CA102" i="4"/>
  <c r="BZ102" i="4"/>
  <c r="BY102" i="4"/>
  <c r="BX102" i="4"/>
  <c r="BW102" i="4"/>
  <c r="BV102" i="4"/>
  <c r="BU102" i="4"/>
  <c r="BT102" i="4"/>
  <c r="BS102" i="4"/>
  <c r="BS104" i="4" s="1"/>
  <c r="BR102" i="4"/>
  <c r="BR104" i="4" s="1"/>
  <c r="BQ102" i="4"/>
  <c r="BQ104" i="4" s="1"/>
  <c r="BP102" i="4"/>
  <c r="BP104" i="4" s="1"/>
  <c r="BO102" i="4"/>
  <c r="BO104" i="4" s="1"/>
  <c r="BN102" i="4"/>
  <c r="BM102" i="4"/>
  <c r="BM104" i="4" s="1"/>
  <c r="BL102" i="4"/>
  <c r="BK102" i="4"/>
  <c r="BJ102" i="4"/>
  <c r="BI102" i="4"/>
  <c r="BH102" i="4"/>
  <c r="BG102" i="4"/>
  <c r="BF102" i="4"/>
  <c r="BE102" i="4"/>
  <c r="BD102" i="4"/>
  <c r="BC102" i="4"/>
  <c r="BC104" i="4" s="1"/>
  <c r="BB102" i="4"/>
  <c r="BB104" i="4" s="1"/>
  <c r="BA102" i="4"/>
  <c r="BA104" i="4" s="1"/>
  <c r="AZ102" i="4"/>
  <c r="AZ104" i="4" s="1"/>
  <c r="AY102" i="4"/>
  <c r="AY104" i="4" s="1"/>
  <c r="AX102" i="4"/>
  <c r="AX104" i="4" s="1"/>
  <c r="AW102" i="4"/>
  <c r="AW104" i="4" s="1"/>
  <c r="AV102" i="4"/>
  <c r="AU102" i="4"/>
  <c r="AT102" i="4"/>
  <c r="AS102" i="4"/>
  <c r="AR102" i="4"/>
  <c r="AQ102" i="4"/>
  <c r="AP102" i="4"/>
  <c r="AO102" i="4"/>
  <c r="AN102" i="4"/>
  <c r="AM102" i="4"/>
  <c r="AM104" i="4" s="1"/>
  <c r="AL102" i="4"/>
  <c r="AL104" i="4" s="1"/>
  <c r="AK102" i="4"/>
  <c r="AJ102" i="4"/>
  <c r="AJ104" i="4" s="1"/>
  <c r="AI102" i="4"/>
  <c r="AI104" i="4" s="1"/>
  <c r="AH102" i="4"/>
  <c r="AG102" i="4"/>
  <c r="AG104" i="4" s="1"/>
  <c r="AF102" i="4"/>
  <c r="AE102" i="4"/>
  <c r="AD102" i="4"/>
  <c r="AC102" i="4"/>
  <c r="AB102" i="4"/>
  <c r="AA102" i="4"/>
  <c r="Z102" i="4"/>
  <c r="Y102" i="4"/>
  <c r="X102" i="4"/>
  <c r="W102" i="4"/>
  <c r="W104" i="4" s="1"/>
  <c r="V102" i="4"/>
  <c r="V104" i="4" s="1"/>
  <c r="U102" i="4"/>
  <c r="U104" i="4" s="1"/>
  <c r="T102" i="4"/>
  <c r="T104" i="4" s="1"/>
  <c r="S102" i="4"/>
  <c r="S104" i="4" s="1"/>
  <c r="R102" i="4"/>
  <c r="R104" i="4" s="1"/>
  <c r="Q102" i="4"/>
  <c r="Q104" i="4" s="1"/>
  <c r="P102" i="4"/>
  <c r="O102" i="4"/>
  <c r="N102" i="4"/>
  <c r="M102" i="4"/>
  <c r="L102" i="4"/>
  <c r="K102" i="4"/>
  <c r="J102" i="4"/>
  <c r="I102" i="4"/>
  <c r="H102" i="4"/>
  <c r="G102" i="4"/>
  <c r="G104" i="4" s="1"/>
  <c r="F102" i="4"/>
  <c r="F104" i="4" s="1"/>
  <c r="E102" i="4"/>
  <c r="D102" i="4"/>
  <c r="C102" i="4"/>
  <c r="B102" i="4"/>
  <c r="B104" i="4" s="1"/>
  <c r="IS99" i="4"/>
  <c r="IO99" i="4"/>
  <c r="IC99" i="4"/>
  <c r="HZ99" i="4"/>
  <c r="HY99" i="4"/>
  <c r="HR99" i="4"/>
  <c r="HO99" i="4"/>
  <c r="GX99" i="4"/>
  <c r="GW99" i="4"/>
  <c r="GU99" i="4"/>
  <c r="GS99" i="4"/>
  <c r="GI99" i="4"/>
  <c r="GH99" i="4"/>
  <c r="GG99" i="4"/>
  <c r="GF99" i="4"/>
  <c r="GE99" i="4"/>
  <c r="GD99" i="4"/>
  <c r="GC99" i="4"/>
  <c r="FM99" i="4"/>
  <c r="FF99" i="4"/>
  <c r="FD99" i="4"/>
  <c r="FC99" i="4"/>
  <c r="FB99" i="4"/>
  <c r="FA99" i="4"/>
  <c r="EP99" i="4"/>
  <c r="EL99" i="4"/>
  <c r="EK99" i="4"/>
  <c r="DE99" i="4"/>
  <c r="DC99" i="4"/>
  <c r="DA99" i="4"/>
  <c r="CR99" i="4"/>
  <c r="CP99" i="4"/>
  <c r="CO99" i="4"/>
  <c r="CN99" i="4"/>
  <c r="CK99" i="4"/>
  <c r="BK99" i="4"/>
  <c r="BJ99" i="4"/>
  <c r="BI99" i="4"/>
  <c r="BH99" i="4"/>
  <c r="BF99" i="4"/>
  <c r="AO99" i="4"/>
  <c r="AC99" i="4"/>
  <c r="AB99" i="4"/>
  <c r="Y99" i="4"/>
  <c r="N99" i="4"/>
  <c r="M99" i="4"/>
  <c r="JF98" i="4"/>
  <c r="JE98" i="4"/>
  <c r="JD98" i="4"/>
  <c r="JD99" i="4" s="1"/>
  <c r="JC98" i="4"/>
  <c r="JB98" i="4"/>
  <c r="JA98" i="4"/>
  <c r="IZ98" i="4"/>
  <c r="IY98" i="4"/>
  <c r="IX98" i="4"/>
  <c r="IW98" i="4"/>
  <c r="IV98" i="4"/>
  <c r="IU98" i="4"/>
  <c r="IT98" i="4"/>
  <c r="IS98" i="4"/>
  <c r="IR98" i="4"/>
  <c r="IQ98" i="4"/>
  <c r="IP98" i="4"/>
  <c r="IP99" i="4" s="1"/>
  <c r="IO98" i="4"/>
  <c r="IN98" i="4"/>
  <c r="IN99" i="4" s="1"/>
  <c r="IM98" i="4"/>
  <c r="IL98" i="4"/>
  <c r="IK98" i="4"/>
  <c r="IJ98" i="4"/>
  <c r="II98" i="4"/>
  <c r="IH98" i="4"/>
  <c r="IG98" i="4"/>
  <c r="IF98" i="4"/>
  <c r="IE98" i="4"/>
  <c r="ID98" i="4"/>
  <c r="IC98" i="4"/>
  <c r="IB98" i="4"/>
  <c r="IA98" i="4"/>
  <c r="HZ98" i="4"/>
  <c r="HY98" i="4"/>
  <c r="HX98" i="4"/>
  <c r="HX99" i="4" s="1"/>
  <c r="HW98" i="4"/>
  <c r="HV98" i="4"/>
  <c r="HU98" i="4"/>
  <c r="HT98" i="4"/>
  <c r="HS98" i="4"/>
  <c r="HR98" i="4"/>
  <c r="HQ98" i="4"/>
  <c r="HP98" i="4"/>
  <c r="HO98" i="4"/>
  <c r="HN98" i="4"/>
  <c r="HM98" i="4"/>
  <c r="HL98" i="4"/>
  <c r="HK98" i="4"/>
  <c r="HJ98" i="4"/>
  <c r="HI98" i="4"/>
  <c r="HH98" i="4"/>
  <c r="HH99" i="4" s="1"/>
  <c r="HG98" i="4"/>
  <c r="HF98" i="4"/>
  <c r="HE98" i="4"/>
  <c r="HD98" i="4"/>
  <c r="HC98" i="4"/>
  <c r="HB98" i="4"/>
  <c r="HA98" i="4"/>
  <c r="GZ98" i="4"/>
  <c r="GY98" i="4"/>
  <c r="GX98" i="4"/>
  <c r="GW98" i="4"/>
  <c r="GV98" i="4"/>
  <c r="GU98" i="4"/>
  <c r="GT98" i="4"/>
  <c r="GS98" i="4"/>
  <c r="GR98" i="4"/>
  <c r="GR99" i="4" s="1"/>
  <c r="GQ98" i="4"/>
  <c r="GP98" i="4"/>
  <c r="GO98" i="4"/>
  <c r="GN98" i="4"/>
  <c r="GM98" i="4"/>
  <c r="GL98" i="4"/>
  <c r="GK98" i="4"/>
  <c r="GJ98" i="4"/>
  <c r="GI98" i="4"/>
  <c r="GH98" i="4"/>
  <c r="GG98" i="4"/>
  <c r="GF98" i="4"/>
  <c r="GE98" i="4"/>
  <c r="GD98" i="4"/>
  <c r="GC98" i="4"/>
  <c r="GB98" i="4"/>
  <c r="GB99" i="4" s="1"/>
  <c r="GA98" i="4"/>
  <c r="FZ98" i="4"/>
  <c r="FY98" i="4"/>
  <c r="FX98" i="4"/>
  <c r="FW98" i="4"/>
  <c r="FV98" i="4"/>
  <c r="FU98" i="4"/>
  <c r="FT98" i="4"/>
  <c r="FS98" i="4"/>
  <c r="FR98" i="4"/>
  <c r="FQ98" i="4"/>
  <c r="FP98" i="4"/>
  <c r="FO98" i="4"/>
  <c r="FN98" i="4"/>
  <c r="FN99" i="4" s="1"/>
  <c r="FM98" i="4"/>
  <c r="FL98" i="4"/>
  <c r="FL99" i="4" s="1"/>
  <c r="FK98" i="4"/>
  <c r="FJ98" i="4"/>
  <c r="FI98" i="4"/>
  <c r="FH98" i="4"/>
  <c r="FG98" i="4"/>
  <c r="FF98" i="4"/>
  <c r="FE98" i="4"/>
  <c r="FD98" i="4"/>
  <c r="FC98" i="4"/>
  <c r="FB98" i="4"/>
  <c r="FA98" i="4"/>
  <c r="EZ98" i="4"/>
  <c r="EY98" i="4"/>
  <c r="EX98" i="4"/>
  <c r="EW98" i="4"/>
  <c r="EV98" i="4"/>
  <c r="EV99" i="4" s="1"/>
  <c r="EU98" i="4"/>
  <c r="ET98" i="4"/>
  <c r="ES98" i="4"/>
  <c r="ER98" i="4"/>
  <c r="EQ98" i="4"/>
  <c r="EP98" i="4"/>
  <c r="EO98" i="4"/>
  <c r="EN98" i="4"/>
  <c r="EM98" i="4"/>
  <c r="EL98" i="4"/>
  <c r="EK98" i="4"/>
  <c r="EJ98" i="4"/>
  <c r="EI98" i="4"/>
  <c r="EH98" i="4"/>
  <c r="EG98" i="4"/>
  <c r="EF98" i="4"/>
  <c r="EF99" i="4" s="1"/>
  <c r="EE98" i="4"/>
  <c r="ED98" i="4"/>
  <c r="EC98" i="4"/>
  <c r="EB98" i="4"/>
  <c r="EA98" i="4"/>
  <c r="DZ98" i="4"/>
  <c r="DY98" i="4"/>
  <c r="DX98" i="4"/>
  <c r="DW98" i="4"/>
  <c r="DV98" i="4"/>
  <c r="DU98" i="4"/>
  <c r="DT98" i="4"/>
  <c r="DS98" i="4"/>
  <c r="DR98" i="4"/>
  <c r="DQ98" i="4"/>
  <c r="DP98" i="4"/>
  <c r="DO98" i="4"/>
  <c r="DN98" i="4"/>
  <c r="DM98" i="4"/>
  <c r="DL98" i="4"/>
  <c r="DK98" i="4"/>
  <c r="DJ98" i="4"/>
  <c r="DI98" i="4"/>
  <c r="DH98" i="4"/>
  <c r="DG98" i="4"/>
  <c r="DF98" i="4"/>
  <c r="DE98" i="4"/>
  <c r="DD98" i="4"/>
  <c r="DC98" i="4"/>
  <c r="DB98" i="4"/>
  <c r="DA98" i="4"/>
  <c r="CZ98" i="4"/>
  <c r="CZ99" i="4" s="1"/>
  <c r="CY98" i="4"/>
  <c r="CX98" i="4"/>
  <c r="CW98" i="4"/>
  <c r="CV98" i="4"/>
  <c r="CU98" i="4"/>
  <c r="CT98" i="4"/>
  <c r="CS98" i="4"/>
  <c r="CR98" i="4"/>
  <c r="CQ98" i="4"/>
  <c r="CP98" i="4"/>
  <c r="CO98" i="4"/>
  <c r="CN98" i="4"/>
  <c r="CM98" i="4"/>
  <c r="CL98" i="4"/>
  <c r="CK98" i="4"/>
  <c r="CJ98" i="4"/>
  <c r="CJ99" i="4" s="1"/>
  <c r="CI98" i="4"/>
  <c r="CH98" i="4"/>
  <c r="CG98" i="4"/>
  <c r="CF98" i="4"/>
  <c r="CE98" i="4"/>
  <c r="CD98" i="4"/>
  <c r="CC98" i="4"/>
  <c r="CB98" i="4"/>
  <c r="CA98" i="4"/>
  <c r="BZ98" i="4"/>
  <c r="BY98" i="4"/>
  <c r="BX98" i="4"/>
  <c r="BW98" i="4"/>
  <c r="BV98" i="4"/>
  <c r="BU98" i="4"/>
  <c r="BT98" i="4"/>
  <c r="BT99" i="4" s="1"/>
  <c r="BS98" i="4"/>
  <c r="BR98" i="4"/>
  <c r="BQ98" i="4"/>
  <c r="BP98" i="4"/>
  <c r="BO98" i="4"/>
  <c r="BN98" i="4"/>
  <c r="BM98" i="4"/>
  <c r="BL98" i="4"/>
  <c r="BK98" i="4"/>
  <c r="BJ98" i="4"/>
  <c r="BI98" i="4"/>
  <c r="BH98" i="4"/>
  <c r="BG98" i="4"/>
  <c r="BF98" i="4"/>
  <c r="BE98" i="4"/>
  <c r="BD98" i="4"/>
  <c r="BD99" i="4" s="1"/>
  <c r="BC98" i="4"/>
  <c r="BB98" i="4"/>
  <c r="BA98" i="4"/>
  <c r="AZ98" i="4"/>
  <c r="AY98" i="4"/>
  <c r="AX98" i="4"/>
  <c r="AW98" i="4"/>
  <c r="AV98" i="4"/>
  <c r="AU98" i="4"/>
  <c r="AT98" i="4"/>
  <c r="AS98" i="4"/>
  <c r="AR98" i="4"/>
  <c r="AQ98" i="4"/>
  <c r="AP98" i="4"/>
  <c r="AO98" i="4"/>
  <c r="AN98" i="4"/>
  <c r="AN99" i="4" s="1"/>
  <c r="AM98" i="4"/>
  <c r="AL98" i="4"/>
  <c r="AK98" i="4"/>
  <c r="AJ98" i="4"/>
  <c r="AI98" i="4"/>
  <c r="AH98" i="4"/>
  <c r="AG98" i="4"/>
  <c r="AF98" i="4"/>
  <c r="AE98" i="4"/>
  <c r="AD98" i="4"/>
  <c r="AC98" i="4"/>
  <c r="AB98" i="4"/>
  <c r="AA98" i="4"/>
  <c r="Z98" i="4"/>
  <c r="Y98" i="4"/>
  <c r="X98" i="4"/>
  <c r="X99" i="4" s="1"/>
  <c r="W98" i="4"/>
  <c r="V98" i="4"/>
  <c r="U98" i="4"/>
  <c r="T98" i="4"/>
  <c r="S98" i="4"/>
  <c r="R98" i="4"/>
  <c r="Q98" i="4"/>
  <c r="P98" i="4"/>
  <c r="O98" i="4"/>
  <c r="N98" i="4"/>
  <c r="M98" i="4"/>
  <c r="L98" i="4"/>
  <c r="K98" i="4"/>
  <c r="J98" i="4"/>
  <c r="J99" i="4" s="1"/>
  <c r="I98" i="4"/>
  <c r="H98" i="4"/>
  <c r="H99" i="4" s="1"/>
  <c r="G98" i="4"/>
  <c r="F98" i="4"/>
  <c r="E98" i="4"/>
  <c r="D98" i="4"/>
  <c r="C98" i="4"/>
  <c r="B98" i="4"/>
  <c r="JF97" i="4"/>
  <c r="JF99" i="4" s="1"/>
  <c r="JE97" i="4"/>
  <c r="JE99" i="4" s="1"/>
  <c r="JD97" i="4"/>
  <c r="JC97" i="4"/>
  <c r="JB97" i="4"/>
  <c r="JA97" i="4"/>
  <c r="IZ97" i="4"/>
  <c r="IY97" i="4"/>
  <c r="IX97" i="4"/>
  <c r="IW97" i="4"/>
  <c r="IW99" i="4" s="1"/>
  <c r="IV97" i="4"/>
  <c r="IV99" i="4" s="1"/>
  <c r="IU97" i="4"/>
  <c r="IU99" i="4" s="1"/>
  <c r="IT97" i="4"/>
  <c r="IT99" i="4" s="1"/>
  <c r="IS97" i="4"/>
  <c r="IR97" i="4"/>
  <c r="IR99" i="4" s="1"/>
  <c r="IQ97" i="4"/>
  <c r="IQ99" i="4" s="1"/>
  <c r="IP97" i="4"/>
  <c r="IO97" i="4"/>
  <c r="IN97" i="4"/>
  <c r="IM97" i="4"/>
  <c r="IL97" i="4"/>
  <c r="IK97" i="4"/>
  <c r="IJ97" i="4"/>
  <c r="II97" i="4"/>
  <c r="IH97" i="4"/>
  <c r="IH99" i="4" s="1"/>
  <c r="IG97" i="4"/>
  <c r="IG99" i="4" s="1"/>
  <c r="IF97" i="4"/>
  <c r="IF99" i="4" s="1"/>
  <c r="IE97" i="4"/>
  <c r="IE99" i="4" s="1"/>
  <c r="ID97" i="4"/>
  <c r="ID99" i="4" s="1"/>
  <c r="IC97" i="4"/>
  <c r="IB97" i="4"/>
  <c r="IB99" i="4" s="1"/>
  <c r="IA97" i="4"/>
  <c r="IA99" i="4" s="1"/>
  <c r="HZ97" i="4"/>
  <c r="HY97" i="4"/>
  <c r="HX97" i="4"/>
  <c r="HW97" i="4"/>
  <c r="HV97" i="4"/>
  <c r="HU97" i="4"/>
  <c r="HT97" i="4"/>
  <c r="HS97" i="4"/>
  <c r="HR97" i="4"/>
  <c r="HQ97" i="4"/>
  <c r="HQ99" i="4" s="1"/>
  <c r="HP97" i="4"/>
  <c r="HP99" i="4" s="1"/>
  <c r="HO97" i="4"/>
  <c r="HN97" i="4"/>
  <c r="HN99" i="4" s="1"/>
  <c r="HM97" i="4"/>
  <c r="HM99" i="4" s="1"/>
  <c r="HL97" i="4"/>
  <c r="HL99" i="4" s="1"/>
  <c r="HK97" i="4"/>
  <c r="HK99" i="4" s="1"/>
  <c r="HJ97" i="4"/>
  <c r="HI97" i="4"/>
  <c r="HI99" i="4" s="1"/>
  <c r="HH97" i="4"/>
  <c r="HG97" i="4"/>
  <c r="HF97" i="4"/>
  <c r="HE97" i="4"/>
  <c r="HD97" i="4"/>
  <c r="HC97" i="4"/>
  <c r="HB97" i="4"/>
  <c r="HB99" i="4" s="1"/>
  <c r="HA97" i="4"/>
  <c r="HA99" i="4" s="1"/>
  <c r="GZ97" i="4"/>
  <c r="GZ99" i="4" s="1"/>
  <c r="GY97" i="4"/>
  <c r="GY99" i="4" s="1"/>
  <c r="GX97" i="4"/>
  <c r="GW97" i="4"/>
  <c r="GV97" i="4"/>
  <c r="GV99" i="4" s="1"/>
  <c r="GU97" i="4"/>
  <c r="GT97" i="4"/>
  <c r="GS97" i="4"/>
  <c r="GR97" i="4"/>
  <c r="GQ97" i="4"/>
  <c r="GP97" i="4"/>
  <c r="GO97" i="4"/>
  <c r="GN97" i="4"/>
  <c r="GM97" i="4"/>
  <c r="GL97" i="4"/>
  <c r="GK97" i="4"/>
  <c r="GK99" i="4" s="1"/>
  <c r="GJ97" i="4"/>
  <c r="GJ99" i="4" s="1"/>
  <c r="GI97" i="4"/>
  <c r="GH97" i="4"/>
  <c r="GG97" i="4"/>
  <c r="GF97" i="4"/>
  <c r="GE97" i="4"/>
  <c r="GD97" i="4"/>
  <c r="GC97" i="4"/>
  <c r="GB97" i="4"/>
  <c r="GA97" i="4"/>
  <c r="FZ97" i="4"/>
  <c r="FY97" i="4"/>
  <c r="FX97" i="4"/>
  <c r="FW97" i="4"/>
  <c r="FV97" i="4"/>
  <c r="FV99" i="4" s="1"/>
  <c r="FU97" i="4"/>
  <c r="FU99" i="4" s="1"/>
  <c r="FT97" i="4"/>
  <c r="FT99" i="4" s="1"/>
  <c r="FS97" i="4"/>
  <c r="FS99" i="4" s="1"/>
  <c r="FR97" i="4"/>
  <c r="FR99" i="4" s="1"/>
  <c r="FQ97" i="4"/>
  <c r="FQ99" i="4" s="1"/>
  <c r="FP97" i="4"/>
  <c r="FP99" i="4" s="1"/>
  <c r="FO97" i="4"/>
  <c r="FO99" i="4" s="1"/>
  <c r="FN97" i="4"/>
  <c r="FM97" i="4"/>
  <c r="FL97" i="4"/>
  <c r="FK97" i="4"/>
  <c r="FJ97" i="4"/>
  <c r="FI97" i="4"/>
  <c r="FH97" i="4"/>
  <c r="FG97" i="4"/>
  <c r="FF97" i="4"/>
  <c r="FE97" i="4"/>
  <c r="FE99" i="4" s="1"/>
  <c r="FD97" i="4"/>
  <c r="FC97" i="4"/>
  <c r="FB97" i="4"/>
  <c r="FA97" i="4"/>
  <c r="EZ97" i="4"/>
  <c r="EZ99" i="4" s="1"/>
  <c r="EY97" i="4"/>
  <c r="EY99" i="4" s="1"/>
  <c r="EX97" i="4"/>
  <c r="EW97" i="4"/>
  <c r="EW99" i="4" s="1"/>
  <c r="EV97" i="4"/>
  <c r="EU97" i="4"/>
  <c r="ET97" i="4"/>
  <c r="ES97" i="4"/>
  <c r="ER97" i="4"/>
  <c r="EQ97" i="4"/>
  <c r="EP97" i="4"/>
  <c r="EO97" i="4"/>
  <c r="EO99" i="4" s="1"/>
  <c r="EN97" i="4"/>
  <c r="EN99" i="4" s="1"/>
  <c r="EM97" i="4"/>
  <c r="EM99" i="4" s="1"/>
  <c r="EL97" i="4"/>
  <c r="EK97" i="4"/>
  <c r="EJ97" i="4"/>
  <c r="EJ99" i="4" s="1"/>
  <c r="EI97" i="4"/>
  <c r="EI99" i="4" s="1"/>
  <c r="EH97" i="4"/>
  <c r="EG97" i="4"/>
  <c r="EG99" i="4" s="1"/>
  <c r="EF97" i="4"/>
  <c r="EE97" i="4"/>
  <c r="ED97" i="4"/>
  <c r="EC97" i="4"/>
  <c r="EB97" i="4"/>
  <c r="EA97" i="4"/>
  <c r="DZ97" i="4"/>
  <c r="DY97" i="4"/>
  <c r="DY99" i="4" s="1"/>
  <c r="DX97" i="4"/>
  <c r="DX99" i="4" s="1"/>
  <c r="DW97" i="4"/>
  <c r="DW99" i="4" s="1"/>
  <c r="DV97" i="4"/>
  <c r="DV99" i="4" s="1"/>
  <c r="DU97" i="4"/>
  <c r="DU99" i="4" s="1"/>
  <c r="DT97" i="4"/>
  <c r="DT99" i="4" s="1"/>
  <c r="DS97" i="4"/>
  <c r="DS99" i="4" s="1"/>
  <c r="DR97" i="4"/>
  <c r="DQ97" i="4"/>
  <c r="DQ99" i="4" s="1"/>
  <c r="DP97" i="4"/>
  <c r="DP99" i="4" s="1"/>
  <c r="DO97" i="4"/>
  <c r="DN97" i="4"/>
  <c r="DM97" i="4"/>
  <c r="DL97" i="4"/>
  <c r="DK97" i="4"/>
  <c r="DJ97" i="4"/>
  <c r="DJ99" i="4" s="1"/>
  <c r="DI97" i="4"/>
  <c r="DI99" i="4" s="1"/>
  <c r="DH97" i="4"/>
  <c r="DH99" i="4" s="1"/>
  <c r="DG97" i="4"/>
  <c r="DG99" i="4" s="1"/>
  <c r="DF97" i="4"/>
  <c r="DF99" i="4" s="1"/>
  <c r="DE97" i="4"/>
  <c r="DD97" i="4"/>
  <c r="DD99" i="4" s="1"/>
  <c r="DC97" i="4"/>
  <c r="DB97" i="4"/>
  <c r="DA97" i="4"/>
  <c r="CZ97" i="4"/>
  <c r="CY97" i="4"/>
  <c r="CY99" i="4" s="1"/>
  <c r="CX97" i="4"/>
  <c r="CW97" i="4"/>
  <c r="CV97" i="4"/>
  <c r="CU97" i="4"/>
  <c r="CT97" i="4"/>
  <c r="CT99" i="4" s="1"/>
  <c r="CS97" i="4"/>
  <c r="CS99" i="4" s="1"/>
  <c r="CR97" i="4"/>
  <c r="CQ97" i="4"/>
  <c r="CQ99" i="4" s="1"/>
  <c r="CP97" i="4"/>
  <c r="CO97" i="4"/>
  <c r="CN97" i="4"/>
  <c r="CM97" i="4"/>
  <c r="CM99" i="4" s="1"/>
  <c r="CL97" i="4"/>
  <c r="CK97" i="4"/>
  <c r="CJ97" i="4"/>
  <c r="CI97" i="4"/>
  <c r="CH97" i="4"/>
  <c r="CG97" i="4"/>
  <c r="CF97" i="4"/>
  <c r="CE97" i="4"/>
  <c r="CD97" i="4"/>
  <c r="CD99" i="4" s="1"/>
  <c r="CC97" i="4"/>
  <c r="CC99" i="4" s="1"/>
  <c r="CB97" i="4"/>
  <c r="CB99" i="4" s="1"/>
  <c r="CA97" i="4"/>
  <c r="CA99" i="4" s="1"/>
  <c r="BZ97" i="4"/>
  <c r="BZ99" i="4" s="1"/>
  <c r="BY97" i="4"/>
  <c r="BY99" i="4" s="1"/>
  <c r="BX97" i="4"/>
  <c r="BX99" i="4" s="1"/>
  <c r="BW97" i="4"/>
  <c r="BW99" i="4" s="1"/>
  <c r="BV97" i="4"/>
  <c r="BU97" i="4"/>
  <c r="BU99" i="4" s="1"/>
  <c r="BT97" i="4"/>
  <c r="BS97" i="4"/>
  <c r="BR97" i="4"/>
  <c r="BQ97" i="4"/>
  <c r="BP97" i="4"/>
  <c r="BO97" i="4"/>
  <c r="BN97" i="4"/>
  <c r="BM97" i="4"/>
  <c r="BM99" i="4" s="1"/>
  <c r="BL97" i="4"/>
  <c r="BL99" i="4" s="1"/>
  <c r="BK97" i="4"/>
  <c r="BJ97" i="4"/>
  <c r="BI97" i="4"/>
  <c r="BH97" i="4"/>
  <c r="BG97" i="4"/>
  <c r="BG99" i="4" s="1"/>
  <c r="BF97" i="4"/>
  <c r="BE97" i="4"/>
  <c r="BE99" i="4" s="1"/>
  <c r="BD97" i="4"/>
  <c r="BC97" i="4"/>
  <c r="BB97" i="4"/>
  <c r="BA97" i="4"/>
  <c r="AZ97" i="4"/>
  <c r="AY97" i="4"/>
  <c r="AX97" i="4"/>
  <c r="AX99" i="4" s="1"/>
  <c r="AW97" i="4"/>
  <c r="AW99" i="4" s="1"/>
  <c r="AV97" i="4"/>
  <c r="AV99" i="4" s="1"/>
  <c r="AU97" i="4"/>
  <c r="AU99" i="4" s="1"/>
  <c r="AT97" i="4"/>
  <c r="AT99" i="4" s="1"/>
  <c r="AS97" i="4"/>
  <c r="AS99" i="4" s="1"/>
  <c r="AR97" i="4"/>
  <c r="AR99" i="4" s="1"/>
  <c r="AQ97" i="4"/>
  <c r="AQ99" i="4" s="1"/>
  <c r="AP97" i="4"/>
  <c r="AO97" i="4"/>
  <c r="AN97" i="4"/>
  <c r="AM97" i="4"/>
  <c r="AL97" i="4"/>
  <c r="AK97" i="4"/>
  <c r="AJ97" i="4"/>
  <c r="AI97" i="4"/>
  <c r="AH97" i="4"/>
  <c r="AH99" i="4" s="1"/>
  <c r="AG97" i="4"/>
  <c r="AG99" i="4" s="1"/>
  <c r="AF97" i="4"/>
  <c r="AF99" i="4" s="1"/>
  <c r="AE97" i="4"/>
  <c r="AE99" i="4" s="1"/>
  <c r="AD97" i="4"/>
  <c r="AD99" i="4" s="1"/>
  <c r="AC97" i="4"/>
  <c r="AB97" i="4"/>
  <c r="AA97" i="4"/>
  <c r="AA99" i="4" s="1"/>
  <c r="Z97" i="4"/>
  <c r="Y97" i="4"/>
  <c r="X97" i="4"/>
  <c r="W97" i="4"/>
  <c r="W99" i="4" s="1"/>
  <c r="V97" i="4"/>
  <c r="U97" i="4"/>
  <c r="T97" i="4"/>
  <c r="S97" i="4"/>
  <c r="R97" i="4"/>
  <c r="R99" i="4" s="1"/>
  <c r="Q97" i="4"/>
  <c r="Q99" i="4" s="1"/>
  <c r="P97" i="4"/>
  <c r="P99" i="4" s="1"/>
  <c r="O97" i="4"/>
  <c r="O99" i="4" s="1"/>
  <c r="N97" i="4"/>
  <c r="M97" i="4"/>
  <c r="L97" i="4"/>
  <c r="L99" i="4" s="1"/>
  <c r="K97" i="4"/>
  <c r="K99" i="4" s="1"/>
  <c r="J97" i="4"/>
  <c r="I97" i="4"/>
  <c r="I99" i="4" s="1"/>
  <c r="H97" i="4"/>
  <c r="G97" i="4"/>
  <c r="F97" i="4"/>
  <c r="E97" i="4"/>
  <c r="D97" i="4"/>
  <c r="C97" i="4"/>
  <c r="B97" i="4"/>
  <c r="JF94" i="4"/>
  <c r="HZ94" i="4"/>
  <c r="HX94" i="4"/>
  <c r="HT94" i="4"/>
  <c r="HM94" i="4"/>
  <c r="HJ94" i="4"/>
  <c r="GT94" i="4"/>
  <c r="GF94" i="4"/>
  <c r="FO94" i="4"/>
  <c r="FN94" i="4"/>
  <c r="FH94" i="4"/>
  <c r="EX94" i="4"/>
  <c r="EU94" i="4"/>
  <c r="EQ94" i="4"/>
  <c r="EJ94" i="4"/>
  <c r="EH94" i="4"/>
  <c r="DS94" i="4"/>
  <c r="DE94" i="4"/>
  <c r="DD94" i="4"/>
  <c r="DC94" i="4"/>
  <c r="CH94" i="4"/>
  <c r="BV94" i="4"/>
  <c r="BT94" i="4"/>
  <c r="BS94" i="4"/>
  <c r="BR94" i="4"/>
  <c r="BQ94" i="4"/>
  <c r="BP94" i="4"/>
  <c r="BH94" i="4"/>
  <c r="AR94" i="4"/>
  <c r="AQ94" i="4"/>
  <c r="AA94" i="4"/>
  <c r="V94" i="4"/>
  <c r="U94" i="4"/>
  <c r="JF93" i="4"/>
  <c r="JE93" i="4"/>
  <c r="JD93" i="4"/>
  <c r="JC93" i="4"/>
  <c r="JB93" i="4"/>
  <c r="JA93" i="4"/>
  <c r="IZ93" i="4"/>
  <c r="IY93" i="4"/>
  <c r="IX93" i="4"/>
  <c r="IW93" i="4"/>
  <c r="IV93" i="4"/>
  <c r="IU93" i="4"/>
  <c r="IT93" i="4"/>
  <c r="IS93" i="4"/>
  <c r="IS94" i="4" s="1"/>
  <c r="IR93" i="4"/>
  <c r="IQ93" i="4"/>
  <c r="IP93" i="4"/>
  <c r="IO93" i="4"/>
  <c r="IN93" i="4"/>
  <c r="IM93" i="4"/>
  <c r="IL93" i="4"/>
  <c r="IK93" i="4"/>
  <c r="IJ93" i="4"/>
  <c r="II93" i="4"/>
  <c r="IH93" i="4"/>
  <c r="IG93" i="4"/>
  <c r="IF93" i="4"/>
  <c r="IE93" i="4"/>
  <c r="ID93" i="4"/>
  <c r="IC93" i="4"/>
  <c r="IC94" i="4" s="1"/>
  <c r="IB93" i="4"/>
  <c r="IA93" i="4"/>
  <c r="HZ93" i="4"/>
  <c r="HY93" i="4"/>
  <c r="HX93" i="4"/>
  <c r="HW93" i="4"/>
  <c r="HV93" i="4"/>
  <c r="HU93" i="4"/>
  <c r="HT93" i="4"/>
  <c r="HS93" i="4"/>
  <c r="HR93" i="4"/>
  <c r="HQ93" i="4"/>
  <c r="HP93" i="4"/>
  <c r="HO93" i="4"/>
  <c r="HN93" i="4"/>
  <c r="HM93" i="4"/>
  <c r="HL93" i="4"/>
  <c r="HK93" i="4"/>
  <c r="HJ93" i="4"/>
  <c r="HI93" i="4"/>
  <c r="HH93" i="4"/>
  <c r="HG93" i="4"/>
  <c r="HF93" i="4"/>
  <c r="HE93" i="4"/>
  <c r="HD93" i="4"/>
  <c r="HC93" i="4"/>
  <c r="HB93" i="4"/>
  <c r="HA93" i="4"/>
  <c r="GZ93" i="4"/>
  <c r="GY93" i="4"/>
  <c r="GX93" i="4"/>
  <c r="GW93" i="4"/>
  <c r="GW94" i="4" s="1"/>
  <c r="GV93" i="4"/>
  <c r="GU93" i="4"/>
  <c r="GT93" i="4"/>
  <c r="GS93" i="4"/>
  <c r="GR93" i="4"/>
  <c r="GQ93" i="4"/>
  <c r="GP93" i="4"/>
  <c r="GO93" i="4"/>
  <c r="GN93" i="4"/>
  <c r="GM93" i="4"/>
  <c r="GL93" i="4"/>
  <c r="GK93" i="4"/>
  <c r="GJ93" i="4"/>
  <c r="GI93" i="4"/>
  <c r="GH93" i="4"/>
  <c r="GG93" i="4"/>
  <c r="GG94" i="4" s="1"/>
  <c r="GF93" i="4"/>
  <c r="GE93" i="4"/>
  <c r="GD93" i="4"/>
  <c r="GC93" i="4"/>
  <c r="GB93" i="4"/>
  <c r="GA93" i="4"/>
  <c r="FZ93" i="4"/>
  <c r="FY93" i="4"/>
  <c r="FX93" i="4"/>
  <c r="FW93" i="4"/>
  <c r="FV93" i="4"/>
  <c r="FU93" i="4"/>
  <c r="FT93" i="4"/>
  <c r="FS93" i="4"/>
  <c r="FR93" i="4"/>
  <c r="FQ93" i="4"/>
  <c r="FQ94" i="4" s="1"/>
  <c r="FP93" i="4"/>
  <c r="FO93" i="4"/>
  <c r="FN93" i="4"/>
  <c r="FM93" i="4"/>
  <c r="FL93" i="4"/>
  <c r="FK93" i="4"/>
  <c r="FJ93" i="4"/>
  <c r="FI93" i="4"/>
  <c r="FH93" i="4"/>
  <c r="FG93" i="4"/>
  <c r="FF93" i="4"/>
  <c r="FE93" i="4"/>
  <c r="FD93" i="4"/>
  <c r="FC93" i="4"/>
  <c r="FB93" i="4"/>
  <c r="FA93" i="4"/>
  <c r="FA94" i="4" s="1"/>
  <c r="EZ93" i="4"/>
  <c r="EY93" i="4"/>
  <c r="EX93" i="4"/>
  <c r="EW93" i="4"/>
  <c r="EV93" i="4"/>
  <c r="EU93" i="4"/>
  <c r="ET93" i="4"/>
  <c r="ES93" i="4"/>
  <c r="ER93" i="4"/>
  <c r="EQ93" i="4"/>
  <c r="EP93" i="4"/>
  <c r="EO93" i="4"/>
  <c r="EN93" i="4"/>
  <c r="EM93" i="4"/>
  <c r="EL93" i="4"/>
  <c r="EK93" i="4"/>
  <c r="EK94" i="4" s="1"/>
  <c r="EJ93" i="4"/>
  <c r="EI93" i="4"/>
  <c r="EH93" i="4"/>
  <c r="EG93" i="4"/>
  <c r="EF93" i="4"/>
  <c r="EE93" i="4"/>
  <c r="ED93" i="4"/>
  <c r="EC93" i="4"/>
  <c r="EB93" i="4"/>
  <c r="EA93" i="4"/>
  <c r="DZ93" i="4"/>
  <c r="DY93" i="4"/>
  <c r="DX93" i="4"/>
  <c r="DW93" i="4"/>
  <c r="DV93" i="4"/>
  <c r="DU93" i="4"/>
  <c r="DU94" i="4" s="1"/>
  <c r="DT93" i="4"/>
  <c r="DS93" i="4"/>
  <c r="DR93" i="4"/>
  <c r="DQ93" i="4"/>
  <c r="DP93" i="4"/>
  <c r="DO93" i="4"/>
  <c r="DN93" i="4"/>
  <c r="DM93" i="4"/>
  <c r="DL93" i="4"/>
  <c r="DK93" i="4"/>
  <c r="DJ93" i="4"/>
  <c r="DI93" i="4"/>
  <c r="DH93" i="4"/>
  <c r="DG93" i="4"/>
  <c r="DF93" i="4"/>
  <c r="DE93" i="4"/>
  <c r="DD93" i="4"/>
  <c r="DC93" i="4"/>
  <c r="DB93" i="4"/>
  <c r="DA93" i="4"/>
  <c r="CZ93" i="4"/>
  <c r="CY93" i="4"/>
  <c r="CX93" i="4"/>
  <c r="CW93" i="4"/>
  <c r="CV93" i="4"/>
  <c r="CU93" i="4"/>
  <c r="CT93" i="4"/>
  <c r="CS93" i="4"/>
  <c r="CR93" i="4"/>
  <c r="CQ93" i="4"/>
  <c r="CP93" i="4"/>
  <c r="CO93" i="4"/>
  <c r="CO94" i="4" s="1"/>
  <c r="CN93" i="4"/>
  <c r="CM93" i="4"/>
  <c r="CL93" i="4"/>
  <c r="CK93" i="4"/>
  <c r="CJ93" i="4"/>
  <c r="CI93" i="4"/>
  <c r="CH93" i="4"/>
  <c r="CG93" i="4"/>
  <c r="CF93" i="4"/>
  <c r="CE93" i="4"/>
  <c r="CD93" i="4"/>
  <c r="CC93" i="4"/>
  <c r="CB93" i="4"/>
  <c r="CA93" i="4"/>
  <c r="BZ93" i="4"/>
  <c r="BY93" i="4"/>
  <c r="BY94" i="4" s="1"/>
  <c r="BX93" i="4"/>
  <c r="BW93" i="4"/>
  <c r="BV93" i="4"/>
  <c r="BU93" i="4"/>
  <c r="BT93" i="4"/>
  <c r="BS93" i="4"/>
  <c r="BR93" i="4"/>
  <c r="BQ93" i="4"/>
  <c r="BP93" i="4"/>
  <c r="BO93" i="4"/>
  <c r="BN93" i="4"/>
  <c r="BM93" i="4"/>
  <c r="BL93" i="4"/>
  <c r="BK93" i="4"/>
  <c r="BJ93" i="4"/>
  <c r="BI93" i="4"/>
  <c r="BI94" i="4" s="1"/>
  <c r="BH93" i="4"/>
  <c r="BG93" i="4"/>
  <c r="BF93" i="4"/>
  <c r="BE93" i="4"/>
  <c r="BD93" i="4"/>
  <c r="BC93" i="4"/>
  <c r="BB93" i="4"/>
  <c r="BA93" i="4"/>
  <c r="AZ93" i="4"/>
  <c r="AY93" i="4"/>
  <c r="AX93" i="4"/>
  <c r="AW93" i="4"/>
  <c r="AV93" i="4"/>
  <c r="AU93" i="4"/>
  <c r="AT93" i="4"/>
  <c r="AS93" i="4"/>
  <c r="AS94" i="4" s="1"/>
  <c r="AR93" i="4"/>
  <c r="AQ93" i="4"/>
  <c r="AP93" i="4"/>
  <c r="AO93" i="4"/>
  <c r="AN93" i="4"/>
  <c r="AM93" i="4"/>
  <c r="AL93" i="4"/>
  <c r="AK93" i="4"/>
  <c r="AJ93" i="4"/>
  <c r="AI93" i="4"/>
  <c r="AH93" i="4"/>
  <c r="AG93" i="4"/>
  <c r="AF93" i="4"/>
  <c r="AE93" i="4"/>
  <c r="AD93" i="4"/>
  <c r="AC93" i="4"/>
  <c r="AC94" i="4" s="1"/>
  <c r="AB93" i="4"/>
  <c r="AA93" i="4"/>
  <c r="Z93" i="4"/>
  <c r="Y93" i="4"/>
  <c r="X93" i="4"/>
  <c r="W93" i="4"/>
  <c r="V93" i="4"/>
  <c r="U93" i="4"/>
  <c r="T93" i="4"/>
  <c r="S93" i="4"/>
  <c r="R93" i="4"/>
  <c r="Q93" i="4"/>
  <c r="P93" i="4"/>
  <c r="O93" i="4"/>
  <c r="N93" i="4"/>
  <c r="M93" i="4"/>
  <c r="M94" i="4" s="1"/>
  <c r="L93" i="4"/>
  <c r="K93" i="4"/>
  <c r="J93" i="4"/>
  <c r="I93" i="4"/>
  <c r="H93" i="4"/>
  <c r="G93" i="4"/>
  <c r="F93" i="4"/>
  <c r="E93" i="4"/>
  <c r="D93" i="4"/>
  <c r="C93" i="4"/>
  <c r="B93" i="4"/>
  <c r="JF92" i="4"/>
  <c r="JE92" i="4"/>
  <c r="JE94" i="4" s="1"/>
  <c r="JD92" i="4"/>
  <c r="JD94" i="4" s="1"/>
  <c r="JC92" i="4"/>
  <c r="JC94" i="4" s="1"/>
  <c r="JB92" i="4"/>
  <c r="JB94" i="4" s="1"/>
  <c r="JA92" i="4"/>
  <c r="JA94" i="4" s="1"/>
  <c r="IZ92" i="4"/>
  <c r="IZ94" i="4" s="1"/>
  <c r="IY92" i="4"/>
  <c r="IY94" i="4" s="1"/>
  <c r="IX92" i="4"/>
  <c r="IX94" i="4" s="1"/>
  <c r="IW92" i="4"/>
  <c r="IV92" i="4"/>
  <c r="IU92" i="4"/>
  <c r="IT92" i="4"/>
  <c r="IS92" i="4"/>
  <c r="IR92" i="4"/>
  <c r="IR94" i="4" s="1"/>
  <c r="IQ92" i="4"/>
  <c r="IQ94" i="4" s="1"/>
  <c r="IP92" i="4"/>
  <c r="IP94" i="4" s="1"/>
  <c r="IO92" i="4"/>
  <c r="IO94" i="4" s="1"/>
  <c r="IN92" i="4"/>
  <c r="IN94" i="4" s="1"/>
  <c r="IM92" i="4"/>
  <c r="IM94" i="4" s="1"/>
  <c r="IL92" i="4"/>
  <c r="IL94" i="4" s="1"/>
  <c r="IK92" i="4"/>
  <c r="IJ92" i="4"/>
  <c r="IJ94" i="4" s="1"/>
  <c r="II92" i="4"/>
  <c r="II94" i="4" s="1"/>
  <c r="IH92" i="4"/>
  <c r="IH94" i="4" s="1"/>
  <c r="IG92" i="4"/>
  <c r="IF92" i="4"/>
  <c r="IE92" i="4"/>
  <c r="ID92" i="4"/>
  <c r="IC92" i="4"/>
  <c r="IB92" i="4"/>
  <c r="IB94" i="4" s="1"/>
  <c r="IA92" i="4"/>
  <c r="IA94" i="4" s="1"/>
  <c r="HZ92" i="4"/>
  <c r="HY92" i="4"/>
  <c r="HY94" i="4" s="1"/>
  <c r="HX92" i="4"/>
  <c r="HW92" i="4"/>
  <c r="HW94" i="4" s="1"/>
  <c r="HV92" i="4"/>
  <c r="HV94" i="4" s="1"/>
  <c r="HU92" i="4"/>
  <c r="HT92" i="4"/>
  <c r="HS92" i="4"/>
  <c r="HR92" i="4"/>
  <c r="HR94" i="4" s="1"/>
  <c r="HQ92" i="4"/>
  <c r="HP92" i="4"/>
  <c r="HO92" i="4"/>
  <c r="HN92" i="4"/>
  <c r="HM92" i="4"/>
  <c r="HL92" i="4"/>
  <c r="HL94" i="4" s="1"/>
  <c r="HK92" i="4"/>
  <c r="HK94" i="4" s="1"/>
  <c r="HJ92" i="4"/>
  <c r="HI92" i="4"/>
  <c r="HI94" i="4" s="1"/>
  <c r="HH92" i="4"/>
  <c r="HH94" i="4" s="1"/>
  <c r="HG92" i="4"/>
  <c r="HG94" i="4" s="1"/>
  <c r="HF92" i="4"/>
  <c r="HF94" i="4" s="1"/>
  <c r="HE92" i="4"/>
  <c r="HE94" i="4" s="1"/>
  <c r="HD92" i="4"/>
  <c r="HD94" i="4" s="1"/>
  <c r="HC92" i="4"/>
  <c r="HB92" i="4"/>
  <c r="HA92" i="4"/>
  <c r="GZ92" i="4"/>
  <c r="GY92" i="4"/>
  <c r="GX92" i="4"/>
  <c r="GW92" i="4"/>
  <c r="GV92" i="4"/>
  <c r="GV94" i="4" s="1"/>
  <c r="GU92" i="4"/>
  <c r="GU94" i="4" s="1"/>
  <c r="GT92" i="4"/>
  <c r="GS92" i="4"/>
  <c r="GS94" i="4" s="1"/>
  <c r="GR92" i="4"/>
  <c r="GR94" i="4" s="1"/>
  <c r="GQ92" i="4"/>
  <c r="GQ94" i="4" s="1"/>
  <c r="GP92" i="4"/>
  <c r="GP94" i="4" s="1"/>
  <c r="GO92" i="4"/>
  <c r="GO94" i="4" s="1"/>
  <c r="GN92" i="4"/>
  <c r="GN94" i="4" s="1"/>
  <c r="GM92" i="4"/>
  <c r="GM94" i="4" s="1"/>
  <c r="GL92" i="4"/>
  <c r="GK92" i="4"/>
  <c r="GJ92" i="4"/>
  <c r="GI92" i="4"/>
  <c r="GH92" i="4"/>
  <c r="GG92" i="4"/>
  <c r="GF92" i="4"/>
  <c r="GE92" i="4"/>
  <c r="GE94" i="4" s="1"/>
  <c r="GD92" i="4"/>
  <c r="GD94" i="4" s="1"/>
  <c r="GC92" i="4"/>
  <c r="GC94" i="4" s="1"/>
  <c r="GB92" i="4"/>
  <c r="GB94" i="4" s="1"/>
  <c r="GA92" i="4"/>
  <c r="GA94" i="4" s="1"/>
  <c r="FZ92" i="4"/>
  <c r="FZ94" i="4" s="1"/>
  <c r="FY92" i="4"/>
  <c r="FY94" i="4" s="1"/>
  <c r="FX92" i="4"/>
  <c r="FX94" i="4" s="1"/>
  <c r="FW92" i="4"/>
  <c r="FW94" i="4" s="1"/>
  <c r="FV92" i="4"/>
  <c r="FV94" i="4" s="1"/>
  <c r="FU92" i="4"/>
  <c r="FT92" i="4"/>
  <c r="FS92" i="4"/>
  <c r="FR92" i="4"/>
  <c r="FQ92" i="4"/>
  <c r="FP92" i="4"/>
  <c r="FP94" i="4" s="1"/>
  <c r="FO92" i="4"/>
  <c r="FN92" i="4"/>
  <c r="FM92" i="4"/>
  <c r="FM94" i="4" s="1"/>
  <c r="FL92" i="4"/>
  <c r="FL94" i="4" s="1"/>
  <c r="FK92" i="4"/>
  <c r="FK94" i="4" s="1"/>
  <c r="FJ92" i="4"/>
  <c r="FJ94" i="4" s="1"/>
  <c r="FI92" i="4"/>
  <c r="FH92" i="4"/>
  <c r="FG92" i="4"/>
  <c r="FF92" i="4"/>
  <c r="FE92" i="4"/>
  <c r="FD92" i="4"/>
  <c r="FC92" i="4"/>
  <c r="FB92" i="4"/>
  <c r="FA92" i="4"/>
  <c r="EZ92" i="4"/>
  <c r="EZ94" i="4" s="1"/>
  <c r="EY92" i="4"/>
  <c r="EY94" i="4" s="1"/>
  <c r="EX92" i="4"/>
  <c r="EW92" i="4"/>
  <c r="EW94" i="4" s="1"/>
  <c r="EV92" i="4"/>
  <c r="EV94" i="4" s="1"/>
  <c r="EU92" i="4"/>
  <c r="ET92" i="4"/>
  <c r="ET94" i="4" s="1"/>
  <c r="ES92" i="4"/>
  <c r="ES94" i="4" s="1"/>
  <c r="ER92" i="4"/>
  <c r="ER94" i="4" s="1"/>
  <c r="EQ92" i="4"/>
  <c r="EP92" i="4"/>
  <c r="EO92" i="4"/>
  <c r="EN92" i="4"/>
  <c r="EM92" i="4"/>
  <c r="EL92" i="4"/>
  <c r="EK92" i="4"/>
  <c r="EJ92" i="4"/>
  <c r="EI92" i="4"/>
  <c r="EI94" i="4" s="1"/>
  <c r="EH92" i="4"/>
  <c r="EG92" i="4"/>
  <c r="EG94" i="4" s="1"/>
  <c r="EF92" i="4"/>
  <c r="EF94" i="4" s="1"/>
  <c r="EE92" i="4"/>
  <c r="EE94" i="4" s="1"/>
  <c r="ED92" i="4"/>
  <c r="ED94" i="4" s="1"/>
  <c r="EC92" i="4"/>
  <c r="EC94" i="4" s="1"/>
  <c r="EB92" i="4"/>
  <c r="EB94" i="4" s="1"/>
  <c r="EA92" i="4"/>
  <c r="EA94" i="4" s="1"/>
  <c r="DZ92" i="4"/>
  <c r="DY92" i="4"/>
  <c r="DX92" i="4"/>
  <c r="DW92" i="4"/>
  <c r="DV92" i="4"/>
  <c r="DU92" i="4"/>
  <c r="DT92" i="4"/>
  <c r="DT94" i="4" s="1"/>
  <c r="DS92" i="4"/>
  <c r="DR92" i="4"/>
  <c r="DR94" i="4" s="1"/>
  <c r="DQ92" i="4"/>
  <c r="DQ94" i="4" s="1"/>
  <c r="DP92" i="4"/>
  <c r="DP94" i="4" s="1"/>
  <c r="DO92" i="4"/>
  <c r="DO94" i="4" s="1"/>
  <c r="DN92" i="4"/>
  <c r="DN94" i="4" s="1"/>
  <c r="DM92" i="4"/>
  <c r="DM94" i="4" s="1"/>
  <c r="DL92" i="4"/>
  <c r="DL94" i="4" s="1"/>
  <c r="DK92" i="4"/>
  <c r="DK94" i="4" s="1"/>
  <c r="DJ92" i="4"/>
  <c r="DJ94" i="4" s="1"/>
  <c r="DI92" i="4"/>
  <c r="DH92" i="4"/>
  <c r="DG92" i="4"/>
  <c r="DF92" i="4"/>
  <c r="DE92" i="4"/>
  <c r="DD92" i="4"/>
  <c r="DC92" i="4"/>
  <c r="DB92" i="4"/>
  <c r="DB94" i="4" s="1"/>
  <c r="DA92" i="4"/>
  <c r="DA94" i="4" s="1"/>
  <c r="CZ92" i="4"/>
  <c r="CZ94" i="4" s="1"/>
  <c r="CY92" i="4"/>
  <c r="CY94" i="4" s="1"/>
  <c r="CX92" i="4"/>
  <c r="CX94" i="4" s="1"/>
  <c r="CW92" i="4"/>
  <c r="CV92" i="4"/>
  <c r="CV94" i="4" s="1"/>
  <c r="CU92" i="4"/>
  <c r="CT92" i="4"/>
  <c r="CT94" i="4" s="1"/>
  <c r="CS92" i="4"/>
  <c r="CR92" i="4"/>
  <c r="CQ92" i="4"/>
  <c r="CP92" i="4"/>
  <c r="CO92" i="4"/>
  <c r="CN92" i="4"/>
  <c r="CN94" i="4" s="1"/>
  <c r="CM92" i="4"/>
  <c r="CM94" i="4" s="1"/>
  <c r="CL92" i="4"/>
  <c r="CL94" i="4" s="1"/>
  <c r="CK92" i="4"/>
  <c r="CK94" i="4" s="1"/>
  <c r="CJ92" i="4"/>
  <c r="CJ94" i="4" s="1"/>
  <c r="CI92" i="4"/>
  <c r="CI94" i="4" s="1"/>
  <c r="CH92" i="4"/>
  <c r="CG92" i="4"/>
  <c r="CF92" i="4"/>
  <c r="CF94" i="4" s="1"/>
  <c r="CE92" i="4"/>
  <c r="CD92" i="4"/>
  <c r="CC92" i="4"/>
  <c r="CB92" i="4"/>
  <c r="CA92" i="4"/>
  <c r="BZ92" i="4"/>
  <c r="BY92" i="4"/>
  <c r="BX92" i="4"/>
  <c r="BX94" i="4" s="1"/>
  <c r="BW92" i="4"/>
  <c r="BW94" i="4" s="1"/>
  <c r="BV92" i="4"/>
  <c r="BU92" i="4"/>
  <c r="BU94" i="4" s="1"/>
  <c r="BT92" i="4"/>
  <c r="BS92" i="4"/>
  <c r="BR92" i="4"/>
  <c r="BQ92" i="4"/>
  <c r="BP92" i="4"/>
  <c r="BO92" i="4"/>
  <c r="BO94" i="4" s="1"/>
  <c r="BN92" i="4"/>
  <c r="BM92" i="4"/>
  <c r="BL92" i="4"/>
  <c r="BK92" i="4"/>
  <c r="BJ92" i="4"/>
  <c r="BI92" i="4"/>
  <c r="BH92" i="4"/>
  <c r="BG92" i="4"/>
  <c r="BG94" i="4" s="1"/>
  <c r="BF92" i="4"/>
  <c r="BF94" i="4" s="1"/>
  <c r="BE92" i="4"/>
  <c r="BE94" i="4" s="1"/>
  <c r="BD92" i="4"/>
  <c r="BD94" i="4" s="1"/>
  <c r="BC92" i="4"/>
  <c r="BC94" i="4" s="1"/>
  <c r="BB92" i="4"/>
  <c r="BB94" i="4" s="1"/>
  <c r="BA92" i="4"/>
  <c r="BA94" i="4" s="1"/>
  <c r="AZ92" i="4"/>
  <c r="AZ94" i="4" s="1"/>
  <c r="AY92" i="4"/>
  <c r="AX92" i="4"/>
  <c r="AW92" i="4"/>
  <c r="AV92" i="4"/>
  <c r="AU92" i="4"/>
  <c r="AT92" i="4"/>
  <c r="AS92" i="4"/>
  <c r="AR92" i="4"/>
  <c r="AQ92" i="4"/>
  <c r="AP92" i="4"/>
  <c r="AP94" i="4" s="1"/>
  <c r="AO92" i="4"/>
  <c r="AO94" i="4" s="1"/>
  <c r="AN92" i="4"/>
  <c r="AN94" i="4" s="1"/>
  <c r="AM92" i="4"/>
  <c r="AM94" i="4" s="1"/>
  <c r="AL92" i="4"/>
  <c r="AL94" i="4" s="1"/>
  <c r="AK92" i="4"/>
  <c r="AJ92" i="4"/>
  <c r="AJ94" i="4" s="1"/>
  <c r="AI92" i="4"/>
  <c r="AH92" i="4"/>
  <c r="AH94" i="4" s="1"/>
  <c r="AG92" i="4"/>
  <c r="AF92" i="4"/>
  <c r="AE92" i="4"/>
  <c r="AD92" i="4"/>
  <c r="AC92" i="4"/>
  <c r="AB92" i="4"/>
  <c r="AB94" i="4" s="1"/>
  <c r="AA92" i="4"/>
  <c r="Z92" i="4"/>
  <c r="Z94" i="4" s="1"/>
  <c r="Y92" i="4"/>
  <c r="Y94" i="4" s="1"/>
  <c r="X92" i="4"/>
  <c r="X94" i="4" s="1"/>
  <c r="W92" i="4"/>
  <c r="W94" i="4" s="1"/>
  <c r="V92" i="4"/>
  <c r="U92" i="4"/>
  <c r="T92" i="4"/>
  <c r="T94" i="4" s="1"/>
  <c r="S92" i="4"/>
  <c r="R92" i="4"/>
  <c r="Q92" i="4"/>
  <c r="P92" i="4"/>
  <c r="O92" i="4"/>
  <c r="N92" i="4"/>
  <c r="M92" i="4"/>
  <c r="L92" i="4"/>
  <c r="L94" i="4" s="1"/>
  <c r="K92" i="4"/>
  <c r="K94" i="4" s="1"/>
  <c r="J92" i="4"/>
  <c r="J94" i="4" s="1"/>
  <c r="I92" i="4"/>
  <c r="I94" i="4" s="1"/>
  <c r="H92" i="4"/>
  <c r="H94" i="4" s="1"/>
  <c r="G92" i="4"/>
  <c r="G94" i="4" s="1"/>
  <c r="F92" i="4"/>
  <c r="F94" i="4" s="1"/>
  <c r="E92" i="4"/>
  <c r="E94" i="4" s="1"/>
  <c r="D92" i="4"/>
  <c r="D94" i="4" s="1"/>
  <c r="C92" i="4"/>
  <c r="B92" i="4"/>
  <c r="JD89" i="4"/>
  <c r="ID89" i="4"/>
  <c r="IC89" i="4"/>
  <c r="HR89" i="4"/>
  <c r="HQ89" i="4"/>
  <c r="HP89" i="4"/>
  <c r="HM89" i="4"/>
  <c r="HB89" i="4"/>
  <c r="HA89" i="4"/>
  <c r="GX89" i="4"/>
  <c r="GK89" i="4"/>
  <c r="GH89" i="4"/>
  <c r="GG89" i="4"/>
  <c r="FR89" i="4"/>
  <c r="FQ89" i="4"/>
  <c r="FK89" i="4"/>
  <c r="FE89" i="4"/>
  <c r="FA89" i="4"/>
  <c r="DZ89" i="4"/>
  <c r="DY89" i="4"/>
  <c r="DX89" i="4"/>
  <c r="DW89" i="4"/>
  <c r="DV89" i="4"/>
  <c r="DU89" i="4"/>
  <c r="DP89" i="4"/>
  <c r="DL89" i="4"/>
  <c r="DF89" i="4"/>
  <c r="DE89" i="4"/>
  <c r="CO89" i="4"/>
  <c r="CI89" i="4"/>
  <c r="BZ89" i="4"/>
  <c r="BY89" i="4"/>
  <c r="BI89" i="4"/>
  <c r="BD89" i="4"/>
  <c r="AG89" i="4"/>
  <c r="AC89" i="4"/>
  <c r="Q89" i="4"/>
  <c r="N89" i="4"/>
  <c r="M89" i="4"/>
  <c r="JF88" i="4"/>
  <c r="JE88" i="4"/>
  <c r="JD88" i="4"/>
  <c r="JC88" i="4"/>
  <c r="JB88" i="4"/>
  <c r="JA88" i="4"/>
  <c r="IZ88" i="4"/>
  <c r="IY88" i="4"/>
  <c r="IX88" i="4"/>
  <c r="IW88" i="4"/>
  <c r="IV88" i="4"/>
  <c r="IU88" i="4"/>
  <c r="IT88" i="4"/>
  <c r="IS88" i="4"/>
  <c r="IR88" i="4"/>
  <c r="IR89" i="4" s="1"/>
  <c r="IQ88" i="4"/>
  <c r="IQ89" i="4" s="1"/>
  <c r="IP88" i="4"/>
  <c r="IO88" i="4"/>
  <c r="IN88" i="4"/>
  <c r="IM88" i="4"/>
  <c r="IL88" i="4"/>
  <c r="IK88" i="4"/>
  <c r="IJ88" i="4"/>
  <c r="II88" i="4"/>
  <c r="IH88" i="4"/>
  <c r="IG88" i="4"/>
  <c r="IF88" i="4"/>
  <c r="IE88" i="4"/>
  <c r="ID88" i="4"/>
  <c r="IC88" i="4"/>
  <c r="IB88" i="4"/>
  <c r="IB89" i="4" s="1"/>
  <c r="IA88" i="4"/>
  <c r="IA89" i="4" s="1"/>
  <c r="HZ88" i="4"/>
  <c r="HY88" i="4"/>
  <c r="HX88" i="4"/>
  <c r="HW88" i="4"/>
  <c r="HV88" i="4"/>
  <c r="HU88" i="4"/>
  <c r="HT88" i="4"/>
  <c r="HS88" i="4"/>
  <c r="HR88" i="4"/>
  <c r="HQ88" i="4"/>
  <c r="HP88" i="4"/>
  <c r="HO88" i="4"/>
  <c r="HN88" i="4"/>
  <c r="HN89" i="4" s="1"/>
  <c r="HM88" i="4"/>
  <c r="HL88" i="4"/>
  <c r="HL89" i="4" s="1"/>
  <c r="HK88" i="4"/>
  <c r="HK89" i="4" s="1"/>
  <c r="HJ88" i="4"/>
  <c r="HI88" i="4"/>
  <c r="HH88" i="4"/>
  <c r="HG88" i="4"/>
  <c r="HF88" i="4"/>
  <c r="HE88" i="4"/>
  <c r="HD88" i="4"/>
  <c r="HC88" i="4"/>
  <c r="HB88" i="4"/>
  <c r="HA88" i="4"/>
  <c r="GZ88" i="4"/>
  <c r="GY88" i="4"/>
  <c r="GX88" i="4"/>
  <c r="GW88" i="4"/>
  <c r="GV88" i="4"/>
  <c r="GV89" i="4" s="1"/>
  <c r="GU88" i="4"/>
  <c r="GU89" i="4" s="1"/>
  <c r="GT88" i="4"/>
  <c r="GS88" i="4"/>
  <c r="GR88" i="4"/>
  <c r="GQ88" i="4"/>
  <c r="GP88" i="4"/>
  <c r="GO88" i="4"/>
  <c r="GN88" i="4"/>
  <c r="GM88" i="4"/>
  <c r="GL88" i="4"/>
  <c r="GK88" i="4"/>
  <c r="GJ88" i="4"/>
  <c r="GI88" i="4"/>
  <c r="GH88" i="4"/>
  <c r="GG88" i="4"/>
  <c r="GF88" i="4"/>
  <c r="GF89" i="4" s="1"/>
  <c r="GE88" i="4"/>
  <c r="GE89" i="4" s="1"/>
  <c r="GD88" i="4"/>
  <c r="GC88" i="4"/>
  <c r="GB88" i="4"/>
  <c r="GA88" i="4"/>
  <c r="FZ88" i="4"/>
  <c r="FY88" i="4"/>
  <c r="FX88" i="4"/>
  <c r="FW88" i="4"/>
  <c r="FV88" i="4"/>
  <c r="FU88" i="4"/>
  <c r="FT88" i="4"/>
  <c r="FS88" i="4"/>
  <c r="FR88" i="4"/>
  <c r="FQ88" i="4"/>
  <c r="FP88" i="4"/>
  <c r="FP89" i="4" s="1"/>
  <c r="FO88" i="4"/>
  <c r="FO89" i="4" s="1"/>
  <c r="FN88" i="4"/>
  <c r="FM88" i="4"/>
  <c r="FL88" i="4"/>
  <c r="FK88" i="4"/>
  <c r="FJ88" i="4"/>
  <c r="FI88" i="4"/>
  <c r="FH88" i="4"/>
  <c r="FG88" i="4"/>
  <c r="FF88" i="4"/>
  <c r="FE88" i="4"/>
  <c r="FD88" i="4"/>
  <c r="FC88" i="4"/>
  <c r="FB88" i="4"/>
  <c r="FB89" i="4" s="1"/>
  <c r="FA88" i="4"/>
  <c r="EZ88" i="4"/>
  <c r="EZ89" i="4" s="1"/>
  <c r="EY88" i="4"/>
  <c r="EY89" i="4" s="1"/>
  <c r="EX88" i="4"/>
  <c r="EW88" i="4"/>
  <c r="EV88" i="4"/>
  <c r="EU88" i="4"/>
  <c r="ET88" i="4"/>
  <c r="ES88" i="4"/>
  <c r="ER88" i="4"/>
  <c r="EQ88" i="4"/>
  <c r="EP88" i="4"/>
  <c r="EO88" i="4"/>
  <c r="EN88" i="4"/>
  <c r="EM88" i="4"/>
  <c r="EL88" i="4"/>
  <c r="EL89" i="4" s="1"/>
  <c r="EK88" i="4"/>
  <c r="EJ88" i="4"/>
  <c r="EJ89" i="4" s="1"/>
  <c r="EI88" i="4"/>
  <c r="EI89" i="4" s="1"/>
  <c r="EH88" i="4"/>
  <c r="EG88" i="4"/>
  <c r="EF88" i="4"/>
  <c r="EE88" i="4"/>
  <c r="ED88" i="4"/>
  <c r="EC88" i="4"/>
  <c r="EB88" i="4"/>
  <c r="EA88" i="4"/>
  <c r="DZ88" i="4"/>
  <c r="DY88" i="4"/>
  <c r="DX88" i="4"/>
  <c r="DW88" i="4"/>
  <c r="DV88" i="4"/>
  <c r="DU88" i="4"/>
  <c r="DT88" i="4"/>
  <c r="DT89" i="4" s="1"/>
  <c r="DS88" i="4"/>
  <c r="DS89" i="4" s="1"/>
  <c r="DR88" i="4"/>
  <c r="DQ88" i="4"/>
  <c r="DP88" i="4"/>
  <c r="DO88" i="4"/>
  <c r="DN88" i="4"/>
  <c r="DM88" i="4"/>
  <c r="DL88" i="4"/>
  <c r="DK88" i="4"/>
  <c r="DJ88" i="4"/>
  <c r="DI88" i="4"/>
  <c r="DH88" i="4"/>
  <c r="DG88" i="4"/>
  <c r="DF88" i="4"/>
  <c r="DE88" i="4"/>
  <c r="DD88" i="4"/>
  <c r="DD89" i="4" s="1"/>
  <c r="DC88" i="4"/>
  <c r="DC89" i="4" s="1"/>
  <c r="DB88" i="4"/>
  <c r="DA88" i="4"/>
  <c r="CZ88" i="4"/>
  <c r="CY88" i="4"/>
  <c r="CX88" i="4"/>
  <c r="CW88" i="4"/>
  <c r="CV88" i="4"/>
  <c r="CU88" i="4"/>
  <c r="CT88" i="4"/>
  <c r="CS88" i="4"/>
  <c r="CR88" i="4"/>
  <c r="CQ88" i="4"/>
  <c r="CP88" i="4"/>
  <c r="CP89" i="4" s="1"/>
  <c r="CO88" i="4"/>
  <c r="CN88" i="4"/>
  <c r="CN89" i="4" s="1"/>
  <c r="CM88" i="4"/>
  <c r="CM89" i="4" s="1"/>
  <c r="CL88" i="4"/>
  <c r="CK88" i="4"/>
  <c r="CJ88" i="4"/>
  <c r="CI88" i="4"/>
  <c r="CH88" i="4"/>
  <c r="CG88" i="4"/>
  <c r="CF88" i="4"/>
  <c r="CE88" i="4"/>
  <c r="CD88" i="4"/>
  <c r="CC88" i="4"/>
  <c r="CB88" i="4"/>
  <c r="CA88" i="4"/>
  <c r="BZ88" i="4"/>
  <c r="BY88" i="4"/>
  <c r="BX88" i="4"/>
  <c r="BX89" i="4" s="1"/>
  <c r="BW88" i="4"/>
  <c r="BW89" i="4" s="1"/>
  <c r="BV88" i="4"/>
  <c r="BU88" i="4"/>
  <c r="BT88" i="4"/>
  <c r="BS88" i="4"/>
  <c r="BR88" i="4"/>
  <c r="BQ88" i="4"/>
  <c r="BP88" i="4"/>
  <c r="BO88" i="4"/>
  <c r="BN88" i="4"/>
  <c r="BM88" i="4"/>
  <c r="BL88" i="4"/>
  <c r="BK88" i="4"/>
  <c r="BJ88" i="4"/>
  <c r="BJ89" i="4" s="1"/>
  <c r="BI88" i="4"/>
  <c r="BH88" i="4"/>
  <c r="BH89" i="4" s="1"/>
  <c r="BG88" i="4"/>
  <c r="BG89" i="4" s="1"/>
  <c r="BF88" i="4"/>
  <c r="BE88" i="4"/>
  <c r="BD88" i="4"/>
  <c r="BC88" i="4"/>
  <c r="BB88" i="4"/>
  <c r="BA88" i="4"/>
  <c r="AZ88" i="4"/>
  <c r="AY88" i="4"/>
  <c r="AX88" i="4"/>
  <c r="AW88" i="4"/>
  <c r="AV88" i="4"/>
  <c r="AU88" i="4"/>
  <c r="AT88" i="4"/>
  <c r="AS88" i="4"/>
  <c r="AR88" i="4"/>
  <c r="AR89" i="4" s="1"/>
  <c r="AQ88" i="4"/>
  <c r="AQ89" i="4" s="1"/>
  <c r="AP88" i="4"/>
  <c r="AO88" i="4"/>
  <c r="AN88" i="4"/>
  <c r="AM88" i="4"/>
  <c r="AL88" i="4"/>
  <c r="AK88" i="4"/>
  <c r="AJ88" i="4"/>
  <c r="AI88" i="4"/>
  <c r="AH88" i="4"/>
  <c r="AG88" i="4"/>
  <c r="AF88" i="4"/>
  <c r="AE88" i="4"/>
  <c r="AD88" i="4"/>
  <c r="AD89" i="4" s="1"/>
  <c r="AC88" i="4"/>
  <c r="AB88" i="4"/>
  <c r="AB89" i="4" s="1"/>
  <c r="AA88" i="4"/>
  <c r="AA89" i="4" s="1"/>
  <c r="Z88" i="4"/>
  <c r="Y88" i="4"/>
  <c r="X88" i="4"/>
  <c r="W88" i="4"/>
  <c r="V88" i="4"/>
  <c r="U88" i="4"/>
  <c r="T88" i="4"/>
  <c r="S88" i="4"/>
  <c r="R88" i="4"/>
  <c r="Q88" i="4"/>
  <c r="P88" i="4"/>
  <c r="O88" i="4"/>
  <c r="N88" i="4"/>
  <c r="M88" i="4"/>
  <c r="L88" i="4"/>
  <c r="L89" i="4" s="1"/>
  <c r="K88" i="4"/>
  <c r="K89" i="4" s="1"/>
  <c r="J88" i="4"/>
  <c r="I88" i="4"/>
  <c r="H88" i="4"/>
  <c r="G88" i="4"/>
  <c r="F88" i="4"/>
  <c r="E88" i="4"/>
  <c r="D88" i="4"/>
  <c r="C88" i="4"/>
  <c r="B88" i="4"/>
  <c r="JF87" i="4"/>
  <c r="JE87" i="4"/>
  <c r="JD87" i="4"/>
  <c r="JC87" i="4"/>
  <c r="JB87" i="4"/>
  <c r="JA87" i="4"/>
  <c r="JA89" i="4" s="1"/>
  <c r="IZ87" i="4"/>
  <c r="IZ89" i="4" s="1"/>
  <c r="IY87" i="4"/>
  <c r="IY89" i="4" s="1"/>
  <c r="IX87" i="4"/>
  <c r="IX89" i="4" s="1"/>
  <c r="IW87" i="4"/>
  <c r="IW89" i="4" s="1"/>
  <c r="IV87" i="4"/>
  <c r="IV89" i="4" s="1"/>
  <c r="IU87" i="4"/>
  <c r="IU89" i="4" s="1"/>
  <c r="IT87" i="4"/>
  <c r="IT89" i="4" s="1"/>
  <c r="IS87" i="4"/>
  <c r="IS89" i="4" s="1"/>
  <c r="IR87" i="4"/>
  <c r="IQ87" i="4"/>
  <c r="IP87" i="4"/>
  <c r="IO87" i="4"/>
  <c r="IN87" i="4"/>
  <c r="IM87" i="4"/>
  <c r="IL87" i="4"/>
  <c r="IL89" i="4" s="1"/>
  <c r="IK87" i="4"/>
  <c r="IK89" i="4" s="1"/>
  <c r="IJ87" i="4"/>
  <c r="IJ89" i="4" s="1"/>
  <c r="II87" i="4"/>
  <c r="II89" i="4" s="1"/>
  <c r="IH87" i="4"/>
  <c r="IH89" i="4" s="1"/>
  <c r="IG87" i="4"/>
  <c r="IG89" i="4" s="1"/>
  <c r="IF87" i="4"/>
  <c r="IF89" i="4" s="1"/>
  <c r="IE87" i="4"/>
  <c r="IE89" i="4" s="1"/>
  <c r="ID87" i="4"/>
  <c r="IC87" i="4"/>
  <c r="IB87" i="4"/>
  <c r="IA87" i="4"/>
  <c r="HZ87" i="4"/>
  <c r="HY87" i="4"/>
  <c r="HX87" i="4"/>
  <c r="HW87" i="4"/>
  <c r="HV87" i="4"/>
  <c r="HU87" i="4"/>
  <c r="HU89" i="4" s="1"/>
  <c r="HT87" i="4"/>
  <c r="HT89" i="4" s="1"/>
  <c r="HS87" i="4"/>
  <c r="HS89" i="4" s="1"/>
  <c r="HR87" i="4"/>
  <c r="HQ87" i="4"/>
  <c r="HP87" i="4"/>
  <c r="HO87" i="4"/>
  <c r="HO89" i="4" s="1"/>
  <c r="HN87" i="4"/>
  <c r="HM87" i="4"/>
  <c r="HL87" i="4"/>
  <c r="HK87" i="4"/>
  <c r="HJ87" i="4"/>
  <c r="HI87" i="4"/>
  <c r="HH87" i="4"/>
  <c r="HG87" i="4"/>
  <c r="HF87" i="4"/>
  <c r="HE87" i="4"/>
  <c r="HE89" i="4" s="1"/>
  <c r="HD87" i="4"/>
  <c r="HD89" i="4" s="1"/>
  <c r="HC87" i="4"/>
  <c r="HC89" i="4" s="1"/>
  <c r="HB87" i="4"/>
  <c r="HA87" i="4"/>
  <c r="GZ87" i="4"/>
  <c r="GZ89" i="4" s="1"/>
  <c r="GY87" i="4"/>
  <c r="GY89" i="4" s="1"/>
  <c r="GX87" i="4"/>
  <c r="GW87" i="4"/>
  <c r="GW89" i="4" s="1"/>
  <c r="GV87" i="4"/>
  <c r="GU87" i="4"/>
  <c r="GT87" i="4"/>
  <c r="GS87" i="4"/>
  <c r="GR87" i="4"/>
  <c r="GQ87" i="4"/>
  <c r="GP87" i="4"/>
  <c r="GO87" i="4"/>
  <c r="GO89" i="4" s="1"/>
  <c r="GN87" i="4"/>
  <c r="GN89" i="4" s="1"/>
  <c r="GM87" i="4"/>
  <c r="GM89" i="4" s="1"/>
  <c r="GL87" i="4"/>
  <c r="GL89" i="4" s="1"/>
  <c r="GK87" i="4"/>
  <c r="GJ87" i="4"/>
  <c r="GJ89" i="4" s="1"/>
  <c r="GI87" i="4"/>
  <c r="GI89" i="4" s="1"/>
  <c r="GH87" i="4"/>
  <c r="GG87" i="4"/>
  <c r="GF87" i="4"/>
  <c r="GE87" i="4"/>
  <c r="GD87" i="4"/>
  <c r="GC87" i="4"/>
  <c r="GB87" i="4"/>
  <c r="GB89" i="4" s="1"/>
  <c r="GA87" i="4"/>
  <c r="FZ87" i="4"/>
  <c r="FY87" i="4"/>
  <c r="FY89" i="4" s="1"/>
  <c r="FX87" i="4"/>
  <c r="FX89" i="4" s="1"/>
  <c r="FW87" i="4"/>
  <c r="FW89" i="4" s="1"/>
  <c r="FV87" i="4"/>
  <c r="FV89" i="4" s="1"/>
  <c r="FU87" i="4"/>
  <c r="FU89" i="4" s="1"/>
  <c r="FT87" i="4"/>
  <c r="FT89" i="4" s="1"/>
  <c r="FS87" i="4"/>
  <c r="FS89" i="4" s="1"/>
  <c r="FR87" i="4"/>
  <c r="FQ87" i="4"/>
  <c r="FP87" i="4"/>
  <c r="FO87" i="4"/>
  <c r="FN87" i="4"/>
  <c r="FM87" i="4"/>
  <c r="FL87" i="4"/>
  <c r="FK87" i="4"/>
  <c r="FJ87" i="4"/>
  <c r="FJ89" i="4" s="1"/>
  <c r="FI87" i="4"/>
  <c r="FI89" i="4" s="1"/>
  <c r="FH87" i="4"/>
  <c r="FH89" i="4" s="1"/>
  <c r="FG87" i="4"/>
  <c r="FG89" i="4" s="1"/>
  <c r="FF87" i="4"/>
  <c r="FF89" i="4" s="1"/>
  <c r="FE87" i="4"/>
  <c r="FD87" i="4"/>
  <c r="FD89" i="4" s="1"/>
  <c r="FC87" i="4"/>
  <c r="FC89" i="4" s="1"/>
  <c r="FB87" i="4"/>
  <c r="FA87" i="4"/>
  <c r="EZ87" i="4"/>
  <c r="EY87" i="4"/>
  <c r="EX87" i="4"/>
  <c r="EW87" i="4"/>
  <c r="EV87" i="4"/>
  <c r="EU87" i="4"/>
  <c r="ET87" i="4"/>
  <c r="ES87" i="4"/>
  <c r="ES89" i="4" s="1"/>
  <c r="ER87" i="4"/>
  <c r="ER89" i="4" s="1"/>
  <c r="EQ87" i="4"/>
  <c r="EQ89" i="4" s="1"/>
  <c r="EP87" i="4"/>
  <c r="EP89" i="4" s="1"/>
  <c r="EO87" i="4"/>
  <c r="EO89" i="4" s="1"/>
  <c r="EN87" i="4"/>
  <c r="EN89" i="4" s="1"/>
  <c r="EM87" i="4"/>
  <c r="EM89" i="4" s="1"/>
  <c r="EL87" i="4"/>
  <c r="EK87" i="4"/>
  <c r="EK89" i="4" s="1"/>
  <c r="EJ87" i="4"/>
  <c r="EI87" i="4"/>
  <c r="EH87" i="4"/>
  <c r="EG87" i="4"/>
  <c r="EF87" i="4"/>
  <c r="EF89" i="4" s="1"/>
  <c r="EE87" i="4"/>
  <c r="ED87" i="4"/>
  <c r="EC87" i="4"/>
  <c r="EC89" i="4" s="1"/>
  <c r="EB87" i="4"/>
  <c r="EB89" i="4" s="1"/>
  <c r="EA87" i="4"/>
  <c r="EA89" i="4" s="1"/>
  <c r="DZ87" i="4"/>
  <c r="DY87" i="4"/>
  <c r="DX87" i="4"/>
  <c r="DW87" i="4"/>
  <c r="DV87" i="4"/>
  <c r="DU87" i="4"/>
  <c r="DT87" i="4"/>
  <c r="DS87" i="4"/>
  <c r="DR87" i="4"/>
  <c r="DQ87" i="4"/>
  <c r="DP87" i="4"/>
  <c r="DO87" i="4"/>
  <c r="DN87" i="4"/>
  <c r="DM87" i="4"/>
  <c r="DM89" i="4" s="1"/>
  <c r="DL87" i="4"/>
  <c r="DK87" i="4"/>
  <c r="DK89" i="4" s="1"/>
  <c r="DJ87" i="4"/>
  <c r="DJ89" i="4" s="1"/>
  <c r="DI87" i="4"/>
  <c r="DI89" i="4" s="1"/>
  <c r="DH87" i="4"/>
  <c r="DH89" i="4" s="1"/>
  <c r="DG87" i="4"/>
  <c r="DG89" i="4" s="1"/>
  <c r="DF87" i="4"/>
  <c r="DE87" i="4"/>
  <c r="DD87" i="4"/>
  <c r="DC87" i="4"/>
  <c r="DB87" i="4"/>
  <c r="DA87" i="4"/>
  <c r="CZ87" i="4"/>
  <c r="CY87" i="4"/>
  <c r="CX87" i="4"/>
  <c r="CW87" i="4"/>
  <c r="CW89" i="4" s="1"/>
  <c r="CV87" i="4"/>
  <c r="CV89" i="4" s="1"/>
  <c r="CU87" i="4"/>
  <c r="CU89" i="4" s="1"/>
  <c r="CT87" i="4"/>
  <c r="CT89" i="4" s="1"/>
  <c r="CS87" i="4"/>
  <c r="CS89" i="4" s="1"/>
  <c r="CR87" i="4"/>
  <c r="CR89" i="4" s="1"/>
  <c r="CQ87" i="4"/>
  <c r="CQ89" i="4" s="1"/>
  <c r="CP87" i="4"/>
  <c r="CO87" i="4"/>
  <c r="CN87" i="4"/>
  <c r="CM87" i="4"/>
  <c r="CL87" i="4"/>
  <c r="CK87" i="4"/>
  <c r="CJ87" i="4"/>
  <c r="CI87" i="4"/>
  <c r="CH87" i="4"/>
  <c r="CH89" i="4" s="1"/>
  <c r="CG87" i="4"/>
  <c r="CG89" i="4" s="1"/>
  <c r="CF87" i="4"/>
  <c r="CF89" i="4" s="1"/>
  <c r="CE87" i="4"/>
  <c r="CE89" i="4" s="1"/>
  <c r="CD87" i="4"/>
  <c r="CD89" i="4" s="1"/>
  <c r="CC87" i="4"/>
  <c r="CC89" i="4" s="1"/>
  <c r="CB87" i="4"/>
  <c r="CB89" i="4" s="1"/>
  <c r="CA87" i="4"/>
  <c r="CA89" i="4" s="1"/>
  <c r="BZ87" i="4"/>
  <c r="BY87" i="4"/>
  <c r="BX87" i="4"/>
  <c r="BW87" i="4"/>
  <c r="BV87" i="4"/>
  <c r="BU87" i="4"/>
  <c r="BT87" i="4"/>
  <c r="BS87" i="4"/>
  <c r="BR87" i="4"/>
  <c r="BQ87" i="4"/>
  <c r="BQ89" i="4" s="1"/>
  <c r="BP87" i="4"/>
  <c r="BP89" i="4" s="1"/>
  <c r="BO87" i="4"/>
  <c r="BO89" i="4" s="1"/>
  <c r="BN87" i="4"/>
  <c r="BN89" i="4" s="1"/>
  <c r="BM87" i="4"/>
  <c r="BM89" i="4" s="1"/>
  <c r="BL87" i="4"/>
  <c r="BL89" i="4" s="1"/>
  <c r="BK87" i="4"/>
  <c r="BK89" i="4" s="1"/>
  <c r="BJ87" i="4"/>
  <c r="BI87" i="4"/>
  <c r="BH87" i="4"/>
  <c r="BG87" i="4"/>
  <c r="BF87" i="4"/>
  <c r="BE87" i="4"/>
  <c r="BD87" i="4"/>
  <c r="BC87" i="4"/>
  <c r="BB87" i="4"/>
  <c r="BB89" i="4" s="1"/>
  <c r="BA87" i="4"/>
  <c r="BA89" i="4" s="1"/>
  <c r="AZ87" i="4"/>
  <c r="AZ89" i="4" s="1"/>
  <c r="AY87" i="4"/>
  <c r="AY89" i="4" s="1"/>
  <c r="AX87" i="4"/>
  <c r="AX89" i="4" s="1"/>
  <c r="AW87" i="4"/>
  <c r="AW89" i="4" s="1"/>
  <c r="AV87" i="4"/>
  <c r="AV89" i="4" s="1"/>
  <c r="AU87" i="4"/>
  <c r="AU89" i="4" s="1"/>
  <c r="AT87" i="4"/>
  <c r="AT89" i="4" s="1"/>
  <c r="AS87" i="4"/>
  <c r="AS89" i="4" s="1"/>
  <c r="AR87" i="4"/>
  <c r="AQ87" i="4"/>
  <c r="AP87" i="4"/>
  <c r="AO87" i="4"/>
  <c r="AN87" i="4"/>
  <c r="AM87" i="4"/>
  <c r="AL87" i="4"/>
  <c r="AK87" i="4"/>
  <c r="AK89" i="4" s="1"/>
  <c r="AJ87" i="4"/>
  <c r="AJ89" i="4" s="1"/>
  <c r="AI87" i="4"/>
  <c r="AI89" i="4" s="1"/>
  <c r="AH87" i="4"/>
  <c r="AH89" i="4" s="1"/>
  <c r="AG87" i="4"/>
  <c r="AF87" i="4"/>
  <c r="AF89" i="4" s="1"/>
  <c r="AE87" i="4"/>
  <c r="AE89" i="4" s="1"/>
  <c r="AD87" i="4"/>
  <c r="AC87" i="4"/>
  <c r="AB87" i="4"/>
  <c r="AA87" i="4"/>
  <c r="Z87" i="4"/>
  <c r="Y87" i="4"/>
  <c r="X87" i="4"/>
  <c r="W87" i="4"/>
  <c r="V87" i="4"/>
  <c r="U87" i="4"/>
  <c r="U89" i="4" s="1"/>
  <c r="T87" i="4"/>
  <c r="T89" i="4" s="1"/>
  <c r="S87" i="4"/>
  <c r="S89" i="4" s="1"/>
  <c r="R87" i="4"/>
  <c r="R89" i="4" s="1"/>
  <c r="Q87" i="4"/>
  <c r="P87" i="4"/>
  <c r="P89" i="4" s="1"/>
  <c r="O87" i="4"/>
  <c r="O89" i="4" s="1"/>
  <c r="N87" i="4"/>
  <c r="M87" i="4"/>
  <c r="L87" i="4"/>
  <c r="K87" i="4"/>
  <c r="J87" i="4"/>
  <c r="I87" i="4"/>
  <c r="H87" i="4"/>
  <c r="G87" i="4"/>
  <c r="F87" i="4"/>
  <c r="E87" i="4"/>
  <c r="E89" i="4" s="1"/>
  <c r="D87" i="4"/>
  <c r="D89" i="4" s="1"/>
  <c r="C87" i="4"/>
  <c r="C89" i="4" s="1"/>
  <c r="B87" i="4"/>
  <c r="B89" i="4" s="1"/>
  <c r="JF84" i="4"/>
  <c r="IV84" i="4"/>
  <c r="IU84" i="4"/>
  <c r="IN84" i="4"/>
  <c r="IG84" i="4"/>
  <c r="IF84" i="4"/>
  <c r="HX84" i="4"/>
  <c r="HQ84" i="4"/>
  <c r="HC84" i="4"/>
  <c r="GZ84" i="4"/>
  <c r="GW84" i="4"/>
  <c r="GU84" i="4"/>
  <c r="GT84" i="4"/>
  <c r="GS84" i="4"/>
  <c r="GL84" i="4"/>
  <c r="GJ84" i="4"/>
  <c r="GI84" i="4"/>
  <c r="FU84" i="4"/>
  <c r="FL84" i="4"/>
  <c r="FD84" i="4"/>
  <c r="FC84" i="4"/>
  <c r="EY84" i="4"/>
  <c r="EX84" i="4"/>
  <c r="EK84" i="4"/>
  <c r="EH84" i="4"/>
  <c r="EA84" i="4"/>
  <c r="DX84" i="4"/>
  <c r="DW84" i="4"/>
  <c r="DU84" i="4"/>
  <c r="CM84" i="4"/>
  <c r="CL84" i="4"/>
  <c r="CK84" i="4"/>
  <c r="CJ84" i="4"/>
  <c r="CB84" i="4"/>
  <c r="BV84" i="4"/>
  <c r="AY84" i="4"/>
  <c r="AX84" i="4"/>
  <c r="AS84" i="4"/>
  <c r="AH84" i="4"/>
  <c r="AG84" i="4"/>
  <c r="AF84" i="4"/>
  <c r="AE84" i="4"/>
  <c r="J84" i="4"/>
  <c r="I84" i="4"/>
  <c r="H84" i="4"/>
  <c r="JF83" i="4"/>
  <c r="JE83" i="4"/>
  <c r="JD83" i="4"/>
  <c r="JC83" i="4"/>
  <c r="JB83" i="4"/>
  <c r="JA83" i="4"/>
  <c r="IZ83" i="4"/>
  <c r="IY83" i="4"/>
  <c r="IX83" i="4"/>
  <c r="IW83" i="4"/>
  <c r="IV83" i="4"/>
  <c r="IU83" i="4"/>
  <c r="IT83" i="4"/>
  <c r="IS83" i="4"/>
  <c r="IR83" i="4"/>
  <c r="IQ83" i="4"/>
  <c r="IP83" i="4"/>
  <c r="IP84" i="4" s="1"/>
  <c r="IO83" i="4"/>
  <c r="IO84" i="4" s="1"/>
  <c r="IN83" i="4"/>
  <c r="IM83" i="4"/>
  <c r="IL83" i="4"/>
  <c r="IK83" i="4"/>
  <c r="IJ83" i="4"/>
  <c r="II83" i="4"/>
  <c r="IH83" i="4"/>
  <c r="IG83" i="4"/>
  <c r="IF83" i="4"/>
  <c r="IE83" i="4"/>
  <c r="ID83" i="4"/>
  <c r="IC83" i="4"/>
  <c r="IB83" i="4"/>
  <c r="IA83" i="4"/>
  <c r="HZ83" i="4"/>
  <c r="HY83" i="4"/>
  <c r="HY84" i="4" s="1"/>
  <c r="HX83" i="4"/>
  <c r="HW83" i="4"/>
  <c r="HV83" i="4"/>
  <c r="HU83" i="4"/>
  <c r="HT83" i="4"/>
  <c r="HS83" i="4"/>
  <c r="HR83" i="4"/>
  <c r="HQ83" i="4"/>
  <c r="HP83" i="4"/>
  <c r="HO83" i="4"/>
  <c r="HN83" i="4"/>
  <c r="HM83" i="4"/>
  <c r="HL83" i="4"/>
  <c r="HK83" i="4"/>
  <c r="HK84" i="4" s="1"/>
  <c r="HJ83" i="4"/>
  <c r="HI83" i="4"/>
  <c r="HH83" i="4"/>
  <c r="HG83" i="4"/>
  <c r="HF83" i="4"/>
  <c r="HE83" i="4"/>
  <c r="HD83" i="4"/>
  <c r="HC83" i="4"/>
  <c r="HB83" i="4"/>
  <c r="HA83" i="4"/>
  <c r="GZ83" i="4"/>
  <c r="GY83" i="4"/>
  <c r="GX83" i="4"/>
  <c r="GW83" i="4"/>
  <c r="GV83" i="4"/>
  <c r="GU83" i="4"/>
  <c r="GT83" i="4"/>
  <c r="GS83" i="4"/>
  <c r="GR83" i="4"/>
  <c r="GR84" i="4" s="1"/>
  <c r="GQ83" i="4"/>
  <c r="GP83" i="4"/>
  <c r="GO83" i="4"/>
  <c r="GN83" i="4"/>
  <c r="GM83" i="4"/>
  <c r="GL83" i="4"/>
  <c r="GK83" i="4"/>
  <c r="GJ83" i="4"/>
  <c r="GI83" i="4"/>
  <c r="GH83" i="4"/>
  <c r="GG83" i="4"/>
  <c r="GF83" i="4"/>
  <c r="GE83" i="4"/>
  <c r="GD83" i="4"/>
  <c r="GC83" i="4"/>
  <c r="GB83" i="4"/>
  <c r="GA83" i="4"/>
  <c r="FZ83" i="4"/>
  <c r="FY83" i="4"/>
  <c r="FX83" i="4"/>
  <c r="FW83" i="4"/>
  <c r="FV83" i="4"/>
  <c r="FU83" i="4"/>
  <c r="FT83" i="4"/>
  <c r="FS83" i="4"/>
  <c r="FR83" i="4"/>
  <c r="FQ83" i="4"/>
  <c r="FP83" i="4"/>
  <c r="FO83" i="4"/>
  <c r="FN83" i="4"/>
  <c r="FM83" i="4"/>
  <c r="FM84" i="4" s="1"/>
  <c r="FL83" i="4"/>
  <c r="FK83" i="4"/>
  <c r="FJ83" i="4"/>
  <c r="FI83" i="4"/>
  <c r="FH83" i="4"/>
  <c r="FG83" i="4"/>
  <c r="FF83" i="4"/>
  <c r="FE83" i="4"/>
  <c r="FD83" i="4"/>
  <c r="FC83" i="4"/>
  <c r="FB83" i="4"/>
  <c r="FA83" i="4"/>
  <c r="EZ83" i="4"/>
  <c r="EY83" i="4"/>
  <c r="EX83" i="4"/>
  <c r="EW83" i="4"/>
  <c r="EV83" i="4"/>
  <c r="EU83" i="4"/>
  <c r="ET83" i="4"/>
  <c r="ES83" i="4"/>
  <c r="ER83" i="4"/>
  <c r="EQ83" i="4"/>
  <c r="EP83" i="4"/>
  <c r="EO83" i="4"/>
  <c r="EN83" i="4"/>
  <c r="EM83" i="4"/>
  <c r="EL83" i="4"/>
  <c r="EK83" i="4"/>
  <c r="EJ83" i="4"/>
  <c r="EI83" i="4"/>
  <c r="EI84" i="4" s="1"/>
  <c r="EH83" i="4"/>
  <c r="EG83" i="4"/>
  <c r="EG84" i="4" s="1"/>
  <c r="EF83" i="4"/>
  <c r="EF84" i="4" s="1"/>
  <c r="EE83" i="4"/>
  <c r="ED83" i="4"/>
  <c r="EC83" i="4"/>
  <c r="EB83" i="4"/>
  <c r="EA83" i="4"/>
  <c r="DZ83" i="4"/>
  <c r="DY83" i="4"/>
  <c r="DX83" i="4"/>
  <c r="DW83" i="4"/>
  <c r="DV83" i="4"/>
  <c r="DU83" i="4"/>
  <c r="DT83" i="4"/>
  <c r="DS83" i="4"/>
  <c r="DR83" i="4"/>
  <c r="DR84" i="4" s="1"/>
  <c r="DQ83" i="4"/>
  <c r="DQ84" i="4" s="1"/>
  <c r="DP83" i="4"/>
  <c r="DO83" i="4"/>
  <c r="DN83" i="4"/>
  <c r="DM83" i="4"/>
  <c r="DL83" i="4"/>
  <c r="DK83" i="4"/>
  <c r="DJ83" i="4"/>
  <c r="DI83" i="4"/>
  <c r="DH83" i="4"/>
  <c r="DG83" i="4"/>
  <c r="DF83" i="4"/>
  <c r="DE83" i="4"/>
  <c r="DD83" i="4"/>
  <c r="DC83" i="4"/>
  <c r="DB83" i="4"/>
  <c r="DA83" i="4"/>
  <c r="DA84" i="4" s="1"/>
  <c r="CZ83" i="4"/>
  <c r="CZ84" i="4" s="1"/>
  <c r="CY83" i="4"/>
  <c r="CX83" i="4"/>
  <c r="CW83" i="4"/>
  <c r="CV83" i="4"/>
  <c r="CU83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C83" i="4"/>
  <c r="CB83" i="4"/>
  <c r="CA83" i="4"/>
  <c r="BZ83" i="4"/>
  <c r="BY83" i="4"/>
  <c r="BX83" i="4"/>
  <c r="BW83" i="4"/>
  <c r="BV83" i="4"/>
  <c r="BU83" i="4"/>
  <c r="BU84" i="4" s="1"/>
  <c r="BT83" i="4"/>
  <c r="BT84" i="4" s="1"/>
  <c r="BS83" i="4"/>
  <c r="BR83" i="4"/>
  <c r="BQ83" i="4"/>
  <c r="BP83" i="4"/>
  <c r="BO83" i="4"/>
  <c r="BN83" i="4"/>
  <c r="BM83" i="4"/>
  <c r="BL83" i="4"/>
  <c r="BK83" i="4"/>
  <c r="BJ83" i="4"/>
  <c r="BI83" i="4"/>
  <c r="BH83" i="4"/>
  <c r="BG83" i="4"/>
  <c r="BF83" i="4"/>
  <c r="BE83" i="4"/>
  <c r="BD83" i="4"/>
  <c r="BC83" i="4"/>
  <c r="BB83" i="4"/>
  <c r="BA83" i="4"/>
  <c r="AZ83" i="4"/>
  <c r="AY83" i="4"/>
  <c r="AX83" i="4"/>
  <c r="AW83" i="4"/>
  <c r="AV83" i="4"/>
  <c r="AU83" i="4"/>
  <c r="AT83" i="4"/>
  <c r="AS83" i="4"/>
  <c r="AR83" i="4"/>
  <c r="AQ83" i="4"/>
  <c r="AP83" i="4"/>
  <c r="AO83" i="4"/>
  <c r="AO84" i="4" s="1"/>
  <c r="AN83" i="4"/>
  <c r="AN84" i="4" s="1"/>
  <c r="AM83" i="4"/>
  <c r="AL83" i="4"/>
  <c r="AK83" i="4"/>
  <c r="AJ83" i="4"/>
  <c r="AI83" i="4"/>
  <c r="AH83" i="4"/>
  <c r="AG83" i="4"/>
  <c r="AF83" i="4"/>
  <c r="AE83" i="4"/>
  <c r="AD83" i="4"/>
  <c r="AC83" i="4"/>
  <c r="AB83" i="4"/>
  <c r="AA83" i="4"/>
  <c r="Z83" i="4"/>
  <c r="Y83" i="4"/>
  <c r="X83" i="4"/>
  <c r="W83" i="4"/>
  <c r="V83" i="4"/>
  <c r="U83" i="4"/>
  <c r="S83" i="4"/>
  <c r="R83" i="4"/>
  <c r="Q83" i="4"/>
  <c r="P83" i="4"/>
  <c r="O83" i="4"/>
  <c r="N83" i="4"/>
  <c r="M83" i="4"/>
  <c r="L83" i="4"/>
  <c r="K83" i="4"/>
  <c r="K84" i="4" s="1"/>
  <c r="J83" i="4"/>
  <c r="I83" i="4"/>
  <c r="H83" i="4"/>
  <c r="G83" i="4"/>
  <c r="F83" i="4"/>
  <c r="E83" i="4"/>
  <c r="D83" i="4"/>
  <c r="C83" i="4"/>
  <c r="B83" i="4"/>
  <c r="JF82" i="4"/>
  <c r="JE82" i="4"/>
  <c r="JE84" i="4" s="1"/>
  <c r="JD82" i="4"/>
  <c r="JD84" i="4" s="1"/>
  <c r="JC82" i="4"/>
  <c r="JB82" i="4"/>
  <c r="JA82" i="4"/>
  <c r="JA84" i="4" s="1"/>
  <c r="IZ82" i="4"/>
  <c r="IZ84" i="4" s="1"/>
  <c r="IY82" i="4"/>
  <c r="IY84" i="4" s="1"/>
  <c r="IX82" i="4"/>
  <c r="IX84" i="4" s="1"/>
  <c r="IW82" i="4"/>
  <c r="IV82" i="4"/>
  <c r="IU82" i="4"/>
  <c r="IT82" i="4"/>
  <c r="IT84" i="4" s="1"/>
  <c r="IS82" i="4"/>
  <c r="IS84" i="4" s="1"/>
  <c r="IR82" i="4"/>
  <c r="IQ82" i="4"/>
  <c r="IP82" i="4"/>
  <c r="IO82" i="4"/>
  <c r="IN82" i="4"/>
  <c r="IM82" i="4"/>
  <c r="IL82" i="4"/>
  <c r="IK82" i="4"/>
  <c r="IK84" i="4" s="1"/>
  <c r="IJ82" i="4"/>
  <c r="IJ84" i="4" s="1"/>
  <c r="II82" i="4"/>
  <c r="II84" i="4" s="1"/>
  <c r="IH82" i="4"/>
  <c r="IH84" i="4" s="1"/>
  <c r="IG82" i="4"/>
  <c r="IF82" i="4"/>
  <c r="IE82" i="4"/>
  <c r="IE84" i="4" s="1"/>
  <c r="ID82" i="4"/>
  <c r="ID84" i="4" s="1"/>
  <c r="IC82" i="4"/>
  <c r="IC84" i="4" s="1"/>
  <c r="IB82" i="4"/>
  <c r="IA82" i="4"/>
  <c r="IA84" i="4" s="1"/>
  <c r="HZ82" i="4"/>
  <c r="HY82" i="4"/>
  <c r="HX82" i="4"/>
  <c r="HW82" i="4"/>
  <c r="HV82" i="4"/>
  <c r="HU82" i="4"/>
  <c r="HU84" i="4" s="1"/>
  <c r="HT82" i="4"/>
  <c r="HT84" i="4" s="1"/>
  <c r="HS82" i="4"/>
  <c r="HS84" i="4" s="1"/>
  <c r="HR82" i="4"/>
  <c r="HR84" i="4" s="1"/>
  <c r="HQ82" i="4"/>
  <c r="HP82" i="4"/>
  <c r="HP84" i="4" s="1"/>
  <c r="HO82" i="4"/>
  <c r="HO84" i="4" s="1"/>
  <c r="HN82" i="4"/>
  <c r="HN84" i="4" s="1"/>
  <c r="HM82" i="4"/>
  <c r="HM84" i="4" s="1"/>
  <c r="HL82" i="4"/>
  <c r="HK82" i="4"/>
  <c r="HJ82" i="4"/>
  <c r="HJ84" i="4" s="1"/>
  <c r="HI82" i="4"/>
  <c r="HI84" i="4" s="1"/>
  <c r="HH82" i="4"/>
  <c r="HH84" i="4" s="1"/>
  <c r="HG82" i="4"/>
  <c r="HF82" i="4"/>
  <c r="HE82" i="4"/>
  <c r="HE84" i="4" s="1"/>
  <c r="HD82" i="4"/>
  <c r="HD84" i="4" s="1"/>
  <c r="HC82" i="4"/>
  <c r="HB82" i="4"/>
  <c r="HB84" i="4" s="1"/>
  <c r="HA82" i="4"/>
  <c r="GZ82" i="4"/>
  <c r="GY82" i="4"/>
  <c r="GY84" i="4" s="1"/>
  <c r="GX82" i="4"/>
  <c r="GX84" i="4" s="1"/>
  <c r="GW82" i="4"/>
  <c r="GV82" i="4"/>
  <c r="GU82" i="4"/>
  <c r="GT82" i="4"/>
  <c r="GS82" i="4"/>
  <c r="GR82" i="4"/>
  <c r="GQ82" i="4"/>
  <c r="GP82" i="4"/>
  <c r="GO82" i="4"/>
  <c r="GO84" i="4" s="1"/>
  <c r="GN82" i="4"/>
  <c r="GN84" i="4" s="1"/>
  <c r="GM82" i="4"/>
  <c r="GM84" i="4" s="1"/>
  <c r="GL82" i="4"/>
  <c r="GK82" i="4"/>
  <c r="GJ82" i="4"/>
  <c r="GI82" i="4"/>
  <c r="GH82" i="4"/>
  <c r="GH84" i="4" s="1"/>
  <c r="GG82" i="4"/>
  <c r="GG84" i="4" s="1"/>
  <c r="GF82" i="4"/>
  <c r="GE82" i="4"/>
  <c r="GD82" i="4"/>
  <c r="GD84" i="4" s="1"/>
  <c r="GC82" i="4"/>
  <c r="GC84" i="4" s="1"/>
  <c r="GB82" i="4"/>
  <c r="GB84" i="4" s="1"/>
  <c r="GA82" i="4"/>
  <c r="FZ82" i="4"/>
  <c r="FY82" i="4"/>
  <c r="FY84" i="4" s="1"/>
  <c r="FX82" i="4"/>
  <c r="FX84" i="4" s="1"/>
  <c r="FW82" i="4"/>
  <c r="FW84" i="4" s="1"/>
  <c r="FV82" i="4"/>
  <c r="FV84" i="4" s="1"/>
  <c r="FU82" i="4"/>
  <c r="FT82" i="4"/>
  <c r="FT84" i="4" s="1"/>
  <c r="FS82" i="4"/>
  <c r="FS84" i="4" s="1"/>
  <c r="FR82" i="4"/>
  <c r="FR84" i="4" s="1"/>
  <c r="FQ82" i="4"/>
  <c r="FQ84" i="4" s="1"/>
  <c r="FP82" i="4"/>
  <c r="FO82" i="4"/>
  <c r="FN82" i="4"/>
  <c r="FM82" i="4"/>
  <c r="FL82" i="4"/>
  <c r="FK82" i="4"/>
  <c r="FJ82" i="4"/>
  <c r="FI82" i="4"/>
  <c r="FI84" i="4" s="1"/>
  <c r="FH82" i="4"/>
  <c r="FH84" i="4" s="1"/>
  <c r="FG82" i="4"/>
  <c r="FG84" i="4" s="1"/>
  <c r="FF82" i="4"/>
  <c r="FF84" i="4" s="1"/>
  <c r="FE82" i="4"/>
  <c r="FD82" i="4"/>
  <c r="FC82" i="4"/>
  <c r="FB82" i="4"/>
  <c r="FB84" i="4" s="1"/>
  <c r="FA82" i="4"/>
  <c r="FA84" i="4" s="1"/>
  <c r="EZ82" i="4"/>
  <c r="EY82" i="4"/>
  <c r="EX82" i="4"/>
  <c r="EW82" i="4"/>
  <c r="EW84" i="4" s="1"/>
  <c r="EV82" i="4"/>
  <c r="EV84" i="4" s="1"/>
  <c r="EU82" i="4"/>
  <c r="ET82" i="4"/>
  <c r="ES82" i="4"/>
  <c r="ES84" i="4" s="1"/>
  <c r="ER82" i="4"/>
  <c r="ER84" i="4" s="1"/>
  <c r="EQ82" i="4"/>
  <c r="EQ84" i="4" s="1"/>
  <c r="EP82" i="4"/>
  <c r="EP84" i="4" s="1"/>
  <c r="EO82" i="4"/>
  <c r="EN82" i="4"/>
  <c r="EN84" i="4" s="1"/>
  <c r="EM82" i="4"/>
  <c r="EM84" i="4" s="1"/>
  <c r="EL82" i="4"/>
  <c r="EL84" i="4" s="1"/>
  <c r="EK82" i="4"/>
  <c r="EJ82" i="4"/>
  <c r="EI82" i="4"/>
  <c r="EH82" i="4"/>
  <c r="EG82" i="4"/>
  <c r="EF82" i="4"/>
  <c r="EE82" i="4"/>
  <c r="ED82" i="4"/>
  <c r="EC82" i="4"/>
  <c r="EC84" i="4" s="1"/>
  <c r="EB82" i="4"/>
  <c r="EB84" i="4" s="1"/>
  <c r="EA82" i="4"/>
  <c r="DZ82" i="4"/>
  <c r="DZ84" i="4" s="1"/>
  <c r="DY82" i="4"/>
  <c r="DX82" i="4"/>
  <c r="DW82" i="4"/>
  <c r="DV82" i="4"/>
  <c r="DV84" i="4" s="1"/>
  <c r="DU82" i="4"/>
  <c r="DT82" i="4"/>
  <c r="DS82" i="4"/>
  <c r="DR82" i="4"/>
  <c r="DQ82" i="4"/>
  <c r="DP82" i="4"/>
  <c r="DP84" i="4" s="1"/>
  <c r="DO82" i="4"/>
  <c r="DN82" i="4"/>
  <c r="DM82" i="4"/>
  <c r="DM84" i="4" s="1"/>
  <c r="DL82" i="4"/>
  <c r="DL84" i="4" s="1"/>
  <c r="DK82" i="4"/>
  <c r="DK84" i="4" s="1"/>
  <c r="DJ82" i="4"/>
  <c r="DJ84" i="4" s="1"/>
  <c r="DI82" i="4"/>
  <c r="DI84" i="4" s="1"/>
  <c r="DH82" i="4"/>
  <c r="DH84" i="4" s="1"/>
  <c r="DG82" i="4"/>
  <c r="DG84" i="4" s="1"/>
  <c r="DF82" i="4"/>
  <c r="DF84" i="4" s="1"/>
  <c r="DE82" i="4"/>
  <c r="DE84" i="4" s="1"/>
  <c r="DD82" i="4"/>
  <c r="DC82" i="4"/>
  <c r="DC84" i="4" s="1"/>
  <c r="DB82" i="4"/>
  <c r="DA82" i="4"/>
  <c r="CZ82" i="4"/>
  <c r="CY82" i="4"/>
  <c r="CX82" i="4"/>
  <c r="CW82" i="4"/>
  <c r="CW84" i="4" s="1"/>
  <c r="CV82" i="4"/>
  <c r="CV84" i="4" s="1"/>
  <c r="CU82" i="4"/>
  <c r="CU84" i="4" s="1"/>
  <c r="CT82" i="4"/>
  <c r="CT84" i="4" s="1"/>
  <c r="CS82" i="4"/>
  <c r="CR82" i="4"/>
  <c r="CR84" i="4" s="1"/>
  <c r="CQ82" i="4"/>
  <c r="CQ84" i="4" s="1"/>
  <c r="CP82" i="4"/>
  <c r="CP84" i="4" s="1"/>
  <c r="CO82" i="4"/>
  <c r="CO84" i="4" s="1"/>
  <c r="CN82" i="4"/>
  <c r="CM82" i="4"/>
  <c r="CL82" i="4"/>
  <c r="CK82" i="4"/>
  <c r="CJ82" i="4"/>
  <c r="CI82" i="4"/>
  <c r="CH82" i="4"/>
  <c r="CG82" i="4"/>
  <c r="CG84" i="4" s="1"/>
  <c r="CF82" i="4"/>
  <c r="CF84" i="4" s="1"/>
  <c r="CE82" i="4"/>
  <c r="CE84" i="4" s="1"/>
  <c r="CD82" i="4"/>
  <c r="CD84" i="4" s="1"/>
  <c r="CC82" i="4"/>
  <c r="CB82" i="4"/>
  <c r="CA82" i="4"/>
  <c r="CA84" i="4" s="1"/>
  <c r="BZ82" i="4"/>
  <c r="BZ84" i="4" s="1"/>
  <c r="BY82" i="4"/>
  <c r="BY84" i="4" s="1"/>
  <c r="BX82" i="4"/>
  <c r="BW82" i="4"/>
  <c r="BW84" i="4" s="1"/>
  <c r="BV82" i="4"/>
  <c r="BU82" i="4"/>
  <c r="BT82" i="4"/>
  <c r="BS82" i="4"/>
  <c r="BR82" i="4"/>
  <c r="BQ82" i="4"/>
  <c r="BQ84" i="4" s="1"/>
  <c r="BP82" i="4"/>
  <c r="BP84" i="4" s="1"/>
  <c r="BO82" i="4"/>
  <c r="BO84" i="4" s="1"/>
  <c r="BN82" i="4"/>
  <c r="BN84" i="4" s="1"/>
  <c r="BM82" i="4"/>
  <c r="BL82" i="4"/>
  <c r="BL84" i="4" s="1"/>
  <c r="BK82" i="4"/>
  <c r="BK84" i="4" s="1"/>
  <c r="BJ82" i="4"/>
  <c r="BJ84" i="4" s="1"/>
  <c r="BI82" i="4"/>
  <c r="BI84" i="4" s="1"/>
  <c r="BH82" i="4"/>
  <c r="BG82" i="4"/>
  <c r="BF82" i="4"/>
  <c r="BF84" i="4" s="1"/>
  <c r="BE82" i="4"/>
  <c r="BE84" i="4" s="1"/>
  <c r="BD82" i="4"/>
  <c r="BD84" i="4" s="1"/>
  <c r="BC82" i="4"/>
  <c r="BB82" i="4"/>
  <c r="BA82" i="4"/>
  <c r="BA84" i="4" s="1"/>
  <c r="AZ82" i="4"/>
  <c r="AZ84" i="4" s="1"/>
  <c r="AY82" i="4"/>
  <c r="AX82" i="4"/>
  <c r="AW82" i="4"/>
  <c r="AW84" i="4" s="1"/>
  <c r="AV82" i="4"/>
  <c r="AV84" i="4" s="1"/>
  <c r="AU82" i="4"/>
  <c r="AU84" i="4" s="1"/>
  <c r="AT82" i="4"/>
  <c r="AT84" i="4" s="1"/>
  <c r="AS82" i="4"/>
  <c r="AR82" i="4"/>
  <c r="AQ82" i="4"/>
  <c r="AP82" i="4"/>
  <c r="AO82" i="4"/>
  <c r="AN82" i="4"/>
  <c r="AM82" i="4"/>
  <c r="AL82" i="4"/>
  <c r="AK82" i="4"/>
  <c r="AK84" i="4" s="1"/>
  <c r="AJ82" i="4"/>
  <c r="AJ84" i="4" s="1"/>
  <c r="AI82" i="4"/>
  <c r="AI84" i="4" s="1"/>
  <c r="AH82" i="4"/>
  <c r="AG82" i="4"/>
  <c r="AF82" i="4"/>
  <c r="AE82" i="4"/>
  <c r="AD82" i="4"/>
  <c r="AD84" i="4" s="1"/>
  <c r="AC82" i="4"/>
  <c r="AC84" i="4" s="1"/>
  <c r="AB82" i="4"/>
  <c r="AA82" i="4"/>
  <c r="AA84" i="4" s="1"/>
  <c r="Z82" i="4"/>
  <c r="Z84" i="4" s="1"/>
  <c r="Y82" i="4"/>
  <c r="Y84" i="4" s="1"/>
  <c r="X82" i="4"/>
  <c r="X84" i="4" s="1"/>
  <c r="W82" i="4"/>
  <c r="V82" i="4"/>
  <c r="U82" i="4"/>
  <c r="U84" i="4" s="1"/>
  <c r="T82" i="4"/>
  <c r="T84" i="4" s="1"/>
  <c r="S82" i="4"/>
  <c r="S84" i="4" s="1"/>
  <c r="R82" i="4"/>
  <c r="R84" i="4" s="1"/>
  <c r="Q82" i="4"/>
  <c r="Q84" i="4" s="1"/>
  <c r="P82" i="4"/>
  <c r="P84" i="4" s="1"/>
  <c r="O82" i="4"/>
  <c r="O84" i="4" s="1"/>
  <c r="N82" i="4"/>
  <c r="N84" i="4" s="1"/>
  <c r="M82" i="4"/>
  <c r="M84" i="4" s="1"/>
  <c r="L82" i="4"/>
  <c r="L84" i="4" s="1"/>
  <c r="K82" i="4"/>
  <c r="J82" i="4"/>
  <c r="I82" i="4"/>
  <c r="H82" i="4"/>
  <c r="G82" i="4"/>
  <c r="F82" i="4"/>
  <c r="E82" i="4"/>
  <c r="E84" i="4" s="1"/>
  <c r="D82" i="4"/>
  <c r="D84" i="4" s="1"/>
  <c r="C82" i="4"/>
  <c r="C84" i="4" s="1"/>
  <c r="B82" i="4"/>
  <c r="B84" i="4" s="1"/>
  <c r="IC77" i="4"/>
  <c r="HZ77" i="4"/>
  <c r="HD77" i="4"/>
  <c r="GT77" i="4"/>
  <c r="GD77" i="4"/>
  <c r="FQ77" i="4"/>
  <c r="FN77" i="4"/>
  <c r="EJ77" i="4"/>
  <c r="EH77" i="4"/>
  <c r="DE77" i="4"/>
  <c r="DB77" i="4"/>
  <c r="AS77" i="4"/>
  <c r="AP77" i="4"/>
  <c r="AK77" i="4"/>
  <c r="Y77" i="4"/>
  <c r="T77" i="4"/>
  <c r="M77" i="4"/>
  <c r="JF76" i="4"/>
  <c r="JE76" i="4"/>
  <c r="JD76" i="4"/>
  <c r="JC76" i="4"/>
  <c r="JB76" i="4"/>
  <c r="JA76" i="4"/>
  <c r="JA77" i="4" s="1"/>
  <c r="IZ76" i="4"/>
  <c r="IZ77" i="4" s="1"/>
  <c r="IY76" i="4"/>
  <c r="IY77" i="4" s="1"/>
  <c r="IX76" i="4"/>
  <c r="IW76" i="4"/>
  <c r="IW77" i="4" s="1"/>
  <c r="IV76" i="4"/>
  <c r="IU76" i="4"/>
  <c r="IT76" i="4"/>
  <c r="IS76" i="4"/>
  <c r="IR76" i="4"/>
  <c r="IQ76" i="4"/>
  <c r="IP76" i="4"/>
  <c r="IO76" i="4"/>
  <c r="IN76" i="4"/>
  <c r="IM76" i="4"/>
  <c r="IL76" i="4"/>
  <c r="IK76" i="4"/>
  <c r="IJ76" i="4"/>
  <c r="IJ77" i="4" s="1"/>
  <c r="II76" i="4"/>
  <c r="II77" i="4" s="1"/>
  <c r="IH76" i="4"/>
  <c r="IG76" i="4"/>
  <c r="IG77" i="4" s="1"/>
  <c r="IF76" i="4"/>
  <c r="IE76" i="4"/>
  <c r="ID76" i="4"/>
  <c r="IC76" i="4"/>
  <c r="IB76" i="4"/>
  <c r="IA76" i="4"/>
  <c r="HZ76" i="4"/>
  <c r="HY76" i="4"/>
  <c r="HX76" i="4"/>
  <c r="HW76" i="4"/>
  <c r="HV76" i="4"/>
  <c r="HU76" i="4"/>
  <c r="HU77" i="4" s="1"/>
  <c r="HT76" i="4"/>
  <c r="HS76" i="4"/>
  <c r="HS77" i="4" s="1"/>
  <c r="HR76" i="4"/>
  <c r="HQ76" i="4"/>
  <c r="HQ77" i="4" s="1"/>
  <c r="HP76" i="4"/>
  <c r="HO76" i="4"/>
  <c r="HN76" i="4"/>
  <c r="HM76" i="4"/>
  <c r="HL76" i="4"/>
  <c r="HK76" i="4"/>
  <c r="HJ76" i="4"/>
  <c r="HI76" i="4"/>
  <c r="HH76" i="4"/>
  <c r="HG76" i="4"/>
  <c r="HF76" i="4"/>
  <c r="HE76" i="4"/>
  <c r="HE77" i="4" s="1"/>
  <c r="HD76" i="4"/>
  <c r="HC76" i="4"/>
  <c r="HC77" i="4" s="1"/>
  <c r="HB76" i="4"/>
  <c r="HA76" i="4"/>
  <c r="HA77" i="4" s="1"/>
  <c r="GZ76" i="4"/>
  <c r="GY76" i="4"/>
  <c r="GX76" i="4"/>
  <c r="GW76" i="4"/>
  <c r="GV76" i="4"/>
  <c r="GU76" i="4"/>
  <c r="GT76" i="4"/>
  <c r="GS76" i="4"/>
  <c r="GR76" i="4"/>
  <c r="GQ76" i="4"/>
  <c r="GP76" i="4"/>
  <c r="GO76" i="4"/>
  <c r="GO77" i="4" s="1"/>
  <c r="GN76" i="4"/>
  <c r="GN77" i="4" s="1"/>
  <c r="GM76" i="4"/>
  <c r="GM77" i="4" s="1"/>
  <c r="GL76" i="4"/>
  <c r="GK76" i="4"/>
  <c r="GK77" i="4" s="1"/>
  <c r="GJ76" i="4"/>
  <c r="GI76" i="4"/>
  <c r="GH76" i="4"/>
  <c r="GG76" i="4"/>
  <c r="GF76" i="4"/>
  <c r="GE76" i="4"/>
  <c r="GD76" i="4"/>
  <c r="GC76" i="4"/>
  <c r="GB76" i="4"/>
  <c r="GA76" i="4"/>
  <c r="FZ76" i="4"/>
  <c r="FY76" i="4"/>
  <c r="FX76" i="4"/>
  <c r="FX77" i="4" s="1"/>
  <c r="FW76" i="4"/>
  <c r="FW77" i="4" s="1"/>
  <c r="FV76" i="4"/>
  <c r="FU76" i="4"/>
  <c r="FU77" i="4" s="1"/>
  <c r="FT76" i="4"/>
  <c r="FS76" i="4"/>
  <c r="FR76" i="4"/>
  <c r="FQ76" i="4"/>
  <c r="FP76" i="4"/>
  <c r="FO76" i="4"/>
  <c r="FN76" i="4"/>
  <c r="FM76" i="4"/>
  <c r="FL76" i="4"/>
  <c r="FK76" i="4"/>
  <c r="FJ76" i="4"/>
  <c r="FI76" i="4"/>
  <c r="FI77" i="4" s="1"/>
  <c r="FH76" i="4"/>
  <c r="FH77" i="4" s="1"/>
  <c r="FG76" i="4"/>
  <c r="FG77" i="4" s="1"/>
  <c r="FF76" i="4"/>
  <c r="FE76" i="4"/>
  <c r="FE77" i="4" s="1"/>
  <c r="FD76" i="4"/>
  <c r="FC76" i="4"/>
  <c r="FB76" i="4"/>
  <c r="FA76" i="4"/>
  <c r="EZ76" i="4"/>
  <c r="EY76" i="4"/>
  <c r="EX76" i="4"/>
  <c r="EW76" i="4"/>
  <c r="EV76" i="4"/>
  <c r="EU76" i="4"/>
  <c r="ET76" i="4"/>
  <c r="ES76" i="4"/>
  <c r="ES77" i="4" s="1"/>
  <c r="ER76" i="4"/>
  <c r="EQ76" i="4"/>
  <c r="EQ77" i="4" s="1"/>
  <c r="EP76" i="4"/>
  <c r="EO76" i="4"/>
  <c r="EO77" i="4" s="1"/>
  <c r="EN76" i="4"/>
  <c r="EM76" i="4"/>
  <c r="EL76" i="4"/>
  <c r="EK76" i="4"/>
  <c r="EJ76" i="4"/>
  <c r="EI76" i="4"/>
  <c r="EH76" i="4"/>
  <c r="EG76" i="4"/>
  <c r="EF76" i="4"/>
  <c r="EE76" i="4"/>
  <c r="ED76" i="4"/>
  <c r="EC76" i="4"/>
  <c r="EC77" i="4" s="1"/>
  <c r="EB76" i="4"/>
  <c r="EB77" i="4" s="1"/>
  <c r="EA76" i="4"/>
  <c r="EA77" i="4" s="1"/>
  <c r="DZ76" i="4"/>
  <c r="DY76" i="4"/>
  <c r="DY77" i="4" s="1"/>
  <c r="DX76" i="4"/>
  <c r="DW76" i="4"/>
  <c r="DV76" i="4"/>
  <c r="DU76" i="4"/>
  <c r="DT76" i="4"/>
  <c r="DS76" i="4"/>
  <c r="DR76" i="4"/>
  <c r="DQ76" i="4"/>
  <c r="DP76" i="4"/>
  <c r="DO76" i="4"/>
  <c r="DN76" i="4"/>
  <c r="DM76" i="4"/>
  <c r="DL76" i="4"/>
  <c r="DL77" i="4" s="1"/>
  <c r="DK76" i="4"/>
  <c r="DK77" i="4" s="1"/>
  <c r="DJ76" i="4"/>
  <c r="DI76" i="4"/>
  <c r="DI77" i="4" s="1"/>
  <c r="DH76" i="4"/>
  <c r="DG76" i="4"/>
  <c r="DF76" i="4"/>
  <c r="DE76" i="4"/>
  <c r="DD76" i="4"/>
  <c r="DC76" i="4"/>
  <c r="DB76" i="4"/>
  <c r="DA76" i="4"/>
  <c r="CZ76" i="4"/>
  <c r="CY76" i="4"/>
  <c r="CX76" i="4"/>
  <c r="CW76" i="4"/>
  <c r="CW77" i="4" s="1"/>
  <c r="CV76" i="4"/>
  <c r="CV77" i="4" s="1"/>
  <c r="CU76" i="4"/>
  <c r="CU77" i="4" s="1"/>
  <c r="CT76" i="4"/>
  <c r="CS76" i="4"/>
  <c r="CS77" i="4" s="1"/>
  <c r="CR76" i="4"/>
  <c r="CQ76" i="4"/>
  <c r="CP76" i="4"/>
  <c r="CO76" i="4"/>
  <c r="CN76" i="4"/>
  <c r="CM76" i="4"/>
  <c r="CL76" i="4"/>
  <c r="CK76" i="4"/>
  <c r="CJ76" i="4"/>
  <c r="CI76" i="4"/>
  <c r="CH76" i="4"/>
  <c r="CG76" i="4"/>
  <c r="CG77" i="4" s="1"/>
  <c r="CF76" i="4"/>
  <c r="CF77" i="4" s="1"/>
  <c r="CE76" i="4"/>
  <c r="CE77" i="4" s="1"/>
  <c r="CD76" i="4"/>
  <c r="CC76" i="4"/>
  <c r="CC77" i="4" s="1"/>
  <c r="CB76" i="4"/>
  <c r="CA76" i="4"/>
  <c r="BZ76" i="4"/>
  <c r="BY76" i="4"/>
  <c r="BX76" i="4"/>
  <c r="BW76" i="4"/>
  <c r="BV76" i="4"/>
  <c r="BU76" i="4"/>
  <c r="BT76" i="4"/>
  <c r="BS76" i="4"/>
  <c r="BR76" i="4"/>
  <c r="BQ76" i="4"/>
  <c r="BQ77" i="4" s="1"/>
  <c r="BP76" i="4"/>
  <c r="BP77" i="4" s="1"/>
  <c r="BO76" i="4"/>
  <c r="BO77" i="4" s="1"/>
  <c r="BN76" i="4"/>
  <c r="BM76" i="4"/>
  <c r="BM77" i="4" s="1"/>
  <c r="BL76" i="4"/>
  <c r="BK76" i="4"/>
  <c r="BJ76" i="4"/>
  <c r="BI76" i="4"/>
  <c r="BH76" i="4"/>
  <c r="BG76" i="4"/>
  <c r="BF76" i="4"/>
  <c r="BE76" i="4"/>
  <c r="BD76" i="4"/>
  <c r="BC76" i="4"/>
  <c r="BB76" i="4"/>
  <c r="BA76" i="4"/>
  <c r="AZ76" i="4"/>
  <c r="AZ77" i="4" s="1"/>
  <c r="AY76" i="4"/>
  <c r="AY77" i="4" s="1"/>
  <c r="AX76" i="4"/>
  <c r="AW76" i="4"/>
  <c r="AW77" i="4" s="1"/>
  <c r="AV76" i="4"/>
  <c r="AU76" i="4"/>
  <c r="AT76" i="4"/>
  <c r="AS76" i="4"/>
  <c r="AR76" i="4"/>
  <c r="AQ76" i="4"/>
  <c r="AP76" i="4"/>
  <c r="AO76" i="4"/>
  <c r="AN76" i="4"/>
  <c r="AM76" i="4"/>
  <c r="AL76" i="4"/>
  <c r="AK76" i="4"/>
  <c r="AJ76" i="4"/>
  <c r="AJ77" i="4" s="1"/>
  <c r="AI76" i="4"/>
  <c r="AI77" i="4" s="1"/>
  <c r="AH76" i="4"/>
  <c r="AG76" i="4"/>
  <c r="AG77" i="4" s="1"/>
  <c r="AF76" i="4"/>
  <c r="AE76" i="4"/>
  <c r="AD76" i="4"/>
  <c r="AC76" i="4"/>
  <c r="AB76" i="4"/>
  <c r="AA76" i="4"/>
  <c r="Z76" i="4"/>
  <c r="Y76" i="4"/>
  <c r="X76" i="4"/>
  <c r="W76" i="4"/>
  <c r="V76" i="4"/>
  <c r="U76" i="4"/>
  <c r="U77" i="4" s="1"/>
  <c r="T76" i="4"/>
  <c r="S76" i="4"/>
  <c r="S77" i="4" s="1"/>
  <c r="R76" i="4"/>
  <c r="Q76" i="4"/>
  <c r="Q77" i="4" s="1"/>
  <c r="P76" i="4"/>
  <c r="O76" i="4"/>
  <c r="N76" i="4"/>
  <c r="M76" i="4"/>
  <c r="L76" i="4"/>
  <c r="K76" i="4"/>
  <c r="J76" i="4"/>
  <c r="I76" i="4"/>
  <c r="H76" i="4"/>
  <c r="G76" i="4"/>
  <c r="F76" i="4"/>
  <c r="E76" i="4"/>
  <c r="E77" i="4" s="1"/>
  <c r="D76" i="4"/>
  <c r="D77" i="4" s="1"/>
  <c r="C76" i="4"/>
  <c r="C77" i="4" s="1"/>
  <c r="B76" i="4"/>
  <c r="JF75" i="4"/>
  <c r="JF77" i="4" s="1"/>
  <c r="JE75" i="4"/>
  <c r="JE77" i="4" s="1"/>
  <c r="JD75" i="4"/>
  <c r="JD77" i="4" s="1"/>
  <c r="JC75" i="4"/>
  <c r="JB75" i="4"/>
  <c r="JA75" i="4"/>
  <c r="IZ75" i="4"/>
  <c r="IY75" i="4"/>
  <c r="IX75" i="4"/>
  <c r="IW75" i="4"/>
  <c r="IV75" i="4"/>
  <c r="IV77" i="4" s="1"/>
  <c r="IU75" i="4"/>
  <c r="IU77" i="4" s="1"/>
  <c r="IT75" i="4"/>
  <c r="IT77" i="4" s="1"/>
  <c r="IS75" i="4"/>
  <c r="IS77" i="4" s="1"/>
  <c r="IR75" i="4"/>
  <c r="IR77" i="4" s="1"/>
  <c r="IQ75" i="4"/>
  <c r="IQ77" i="4" s="1"/>
  <c r="IP75" i="4"/>
  <c r="IP77" i="4" s="1"/>
  <c r="IO75" i="4"/>
  <c r="IO77" i="4" s="1"/>
  <c r="IN75" i="4"/>
  <c r="IN77" i="4" s="1"/>
  <c r="IM75" i="4"/>
  <c r="IL75" i="4"/>
  <c r="IL77" i="4" s="1"/>
  <c r="IK75" i="4"/>
  <c r="IJ75" i="4"/>
  <c r="II75" i="4"/>
  <c r="IH75" i="4"/>
  <c r="IG75" i="4"/>
  <c r="IF75" i="4"/>
  <c r="IF77" i="4" s="1"/>
  <c r="IE75" i="4"/>
  <c r="IE77" i="4" s="1"/>
  <c r="ID75" i="4"/>
  <c r="ID77" i="4" s="1"/>
  <c r="IC75" i="4"/>
  <c r="IB75" i="4"/>
  <c r="IB77" i="4" s="1"/>
  <c r="IA75" i="4"/>
  <c r="IA77" i="4" s="1"/>
  <c r="HZ75" i="4"/>
  <c r="HY75" i="4"/>
  <c r="HY77" i="4" s="1"/>
  <c r="HX75" i="4"/>
  <c r="HX77" i="4" s="1"/>
  <c r="HW75" i="4"/>
  <c r="HV75" i="4"/>
  <c r="HU75" i="4"/>
  <c r="HT75" i="4"/>
  <c r="HT77" i="4" s="1"/>
  <c r="HS75" i="4"/>
  <c r="HR75" i="4"/>
  <c r="HQ75" i="4"/>
  <c r="HP75" i="4"/>
  <c r="HP77" i="4" s="1"/>
  <c r="HO75" i="4"/>
  <c r="HO77" i="4" s="1"/>
  <c r="HN75" i="4"/>
  <c r="HN77" i="4" s="1"/>
  <c r="HM75" i="4"/>
  <c r="HM77" i="4" s="1"/>
  <c r="HL75" i="4"/>
  <c r="HL77" i="4" s="1"/>
  <c r="HK75" i="4"/>
  <c r="HK77" i="4" s="1"/>
  <c r="HJ75" i="4"/>
  <c r="HJ77" i="4" s="1"/>
  <c r="HI75" i="4"/>
  <c r="HI77" i="4" s="1"/>
  <c r="HH75" i="4"/>
  <c r="HH77" i="4" s="1"/>
  <c r="HG75" i="4"/>
  <c r="HF75" i="4"/>
  <c r="HF77" i="4" s="1"/>
  <c r="HE75" i="4"/>
  <c r="HD75" i="4"/>
  <c r="HC75" i="4"/>
  <c r="HB75" i="4"/>
  <c r="HA75" i="4"/>
  <c r="GZ75" i="4"/>
  <c r="GZ77" i="4" s="1"/>
  <c r="GY75" i="4"/>
  <c r="GY77" i="4" s="1"/>
  <c r="GX75" i="4"/>
  <c r="GX77" i="4" s="1"/>
  <c r="GW75" i="4"/>
  <c r="GW77" i="4" s="1"/>
  <c r="GV75" i="4"/>
  <c r="GV77" i="4" s="1"/>
  <c r="GU75" i="4"/>
  <c r="GU77" i="4" s="1"/>
  <c r="GT75" i="4"/>
  <c r="GS75" i="4"/>
  <c r="GS77" i="4" s="1"/>
  <c r="GR75" i="4"/>
  <c r="GR77" i="4" s="1"/>
  <c r="GQ75" i="4"/>
  <c r="GP75" i="4"/>
  <c r="GO75" i="4"/>
  <c r="GN75" i="4"/>
  <c r="GM75" i="4"/>
  <c r="GL75" i="4"/>
  <c r="GK75" i="4"/>
  <c r="GJ75" i="4"/>
  <c r="GJ77" i="4" s="1"/>
  <c r="GI75" i="4"/>
  <c r="GI77" i="4" s="1"/>
  <c r="GH75" i="4"/>
  <c r="GH77" i="4" s="1"/>
  <c r="GG75" i="4"/>
  <c r="GG77" i="4" s="1"/>
  <c r="GF75" i="4"/>
  <c r="GF77" i="4" s="1"/>
  <c r="GE75" i="4"/>
  <c r="GE77" i="4" s="1"/>
  <c r="GD75" i="4"/>
  <c r="GC75" i="4"/>
  <c r="GC77" i="4" s="1"/>
  <c r="GB75" i="4"/>
  <c r="GB77" i="4" s="1"/>
  <c r="GA75" i="4"/>
  <c r="FZ75" i="4"/>
  <c r="FZ77" i="4" s="1"/>
  <c r="FY75" i="4"/>
  <c r="FX75" i="4"/>
  <c r="FW75" i="4"/>
  <c r="FV75" i="4"/>
  <c r="FU75" i="4"/>
  <c r="FT75" i="4"/>
  <c r="FT77" i="4" s="1"/>
  <c r="FS75" i="4"/>
  <c r="FS77" i="4" s="1"/>
  <c r="FR75" i="4"/>
  <c r="FR77" i="4" s="1"/>
  <c r="FQ75" i="4"/>
  <c r="FP75" i="4"/>
  <c r="FP77" i="4" s="1"/>
  <c r="FO75" i="4"/>
  <c r="FO77" i="4" s="1"/>
  <c r="FN75" i="4"/>
  <c r="FM75" i="4"/>
  <c r="FM77" i="4" s="1"/>
  <c r="FL75" i="4"/>
  <c r="FL77" i="4" s="1"/>
  <c r="FK75" i="4"/>
  <c r="FJ75" i="4"/>
  <c r="FJ77" i="4" s="1"/>
  <c r="FI75" i="4"/>
  <c r="FH75" i="4"/>
  <c r="FG75" i="4"/>
  <c r="FF75" i="4"/>
  <c r="FE75" i="4"/>
  <c r="FD75" i="4"/>
  <c r="FD77" i="4" s="1"/>
  <c r="FC75" i="4"/>
  <c r="FC77" i="4" s="1"/>
  <c r="FB75" i="4"/>
  <c r="FB77" i="4" s="1"/>
  <c r="FA75" i="4"/>
  <c r="FA77" i="4" s="1"/>
  <c r="EZ75" i="4"/>
  <c r="EZ77" i="4" s="1"/>
  <c r="EY75" i="4"/>
  <c r="EY77" i="4" s="1"/>
  <c r="EX75" i="4"/>
  <c r="EX77" i="4" s="1"/>
  <c r="EW75" i="4"/>
  <c r="EW77" i="4" s="1"/>
  <c r="EV75" i="4"/>
  <c r="EV77" i="4" s="1"/>
  <c r="EU75" i="4"/>
  <c r="ET75" i="4"/>
  <c r="ES75" i="4"/>
  <c r="ER75" i="4"/>
  <c r="ER77" i="4" s="1"/>
  <c r="EQ75" i="4"/>
  <c r="EP75" i="4"/>
  <c r="EO75" i="4"/>
  <c r="EN75" i="4"/>
  <c r="EN77" i="4" s="1"/>
  <c r="EM75" i="4"/>
  <c r="EM77" i="4" s="1"/>
  <c r="EL75" i="4"/>
  <c r="EL77" i="4" s="1"/>
  <c r="EK75" i="4"/>
  <c r="EK77" i="4" s="1"/>
  <c r="EJ75" i="4"/>
  <c r="EI75" i="4"/>
  <c r="EI77" i="4" s="1"/>
  <c r="EH75" i="4"/>
  <c r="EG75" i="4"/>
  <c r="EG77" i="4" s="1"/>
  <c r="EF75" i="4"/>
  <c r="EF77" i="4" s="1"/>
  <c r="EE75" i="4"/>
  <c r="ED75" i="4"/>
  <c r="EC75" i="4"/>
  <c r="EB75" i="4"/>
  <c r="EA75" i="4"/>
  <c r="DZ75" i="4"/>
  <c r="DY75" i="4"/>
  <c r="DX75" i="4"/>
  <c r="DX77" i="4" s="1"/>
  <c r="DW75" i="4"/>
  <c r="DW77" i="4" s="1"/>
  <c r="DV75" i="4"/>
  <c r="DV77" i="4" s="1"/>
  <c r="DU75" i="4"/>
  <c r="DU77" i="4" s="1"/>
  <c r="DT75" i="4"/>
  <c r="DT77" i="4" s="1"/>
  <c r="DS75" i="4"/>
  <c r="DS77" i="4" s="1"/>
  <c r="DR75" i="4"/>
  <c r="DR77" i="4" s="1"/>
  <c r="DQ75" i="4"/>
  <c r="DQ77" i="4" s="1"/>
  <c r="DP75" i="4"/>
  <c r="DP77" i="4" s="1"/>
  <c r="DO75" i="4"/>
  <c r="DN75" i="4"/>
  <c r="DM75" i="4"/>
  <c r="DL75" i="4"/>
  <c r="DK75" i="4"/>
  <c r="DJ75" i="4"/>
  <c r="DI75" i="4"/>
  <c r="DH75" i="4"/>
  <c r="DH77" i="4" s="1"/>
  <c r="DG75" i="4"/>
  <c r="DG77" i="4" s="1"/>
  <c r="DF75" i="4"/>
  <c r="DF77" i="4" s="1"/>
  <c r="DE75" i="4"/>
  <c r="DD75" i="4"/>
  <c r="DD77" i="4" s="1"/>
  <c r="DC75" i="4"/>
  <c r="DC77" i="4" s="1"/>
  <c r="DB75" i="4"/>
  <c r="DA75" i="4"/>
  <c r="DA77" i="4" s="1"/>
  <c r="CZ75" i="4"/>
  <c r="CZ77" i="4" s="1"/>
  <c r="CY75" i="4"/>
  <c r="CY77" i="4" s="1"/>
  <c r="CX75" i="4"/>
  <c r="CW75" i="4"/>
  <c r="CV75" i="4"/>
  <c r="CU75" i="4"/>
  <c r="CT75" i="4"/>
  <c r="CS75" i="4"/>
  <c r="CR75" i="4"/>
  <c r="CR77" i="4" s="1"/>
  <c r="CQ75" i="4"/>
  <c r="CQ77" i="4" s="1"/>
  <c r="CP75" i="4"/>
  <c r="CP77" i="4" s="1"/>
  <c r="CO75" i="4"/>
  <c r="CO77" i="4" s="1"/>
  <c r="CN75" i="4"/>
  <c r="CN77" i="4" s="1"/>
  <c r="CM75" i="4"/>
  <c r="CM77" i="4" s="1"/>
  <c r="CL75" i="4"/>
  <c r="CL77" i="4" s="1"/>
  <c r="CK75" i="4"/>
  <c r="CK77" i="4" s="1"/>
  <c r="CJ75" i="4"/>
  <c r="CJ77" i="4" s="1"/>
  <c r="CI75" i="4"/>
  <c r="CI77" i="4" s="1"/>
  <c r="CH75" i="4"/>
  <c r="CG75" i="4"/>
  <c r="CF75" i="4"/>
  <c r="CE75" i="4"/>
  <c r="CD75" i="4"/>
  <c r="CC75" i="4"/>
  <c r="CB75" i="4"/>
  <c r="CB77" i="4" s="1"/>
  <c r="CA75" i="4"/>
  <c r="CA77" i="4" s="1"/>
  <c r="BZ75" i="4"/>
  <c r="BZ77" i="4" s="1"/>
  <c r="BY75" i="4"/>
  <c r="BY77" i="4" s="1"/>
  <c r="BX75" i="4"/>
  <c r="BX77" i="4" s="1"/>
  <c r="BW75" i="4"/>
  <c r="BW77" i="4" s="1"/>
  <c r="BV75" i="4"/>
  <c r="BV77" i="4" s="1"/>
  <c r="BU75" i="4"/>
  <c r="BU77" i="4" s="1"/>
  <c r="BT75" i="4"/>
  <c r="BT77" i="4" s="1"/>
  <c r="BS75" i="4"/>
  <c r="BR75" i="4"/>
  <c r="BQ75" i="4"/>
  <c r="BP75" i="4"/>
  <c r="BO75" i="4"/>
  <c r="BN75" i="4"/>
  <c r="BM75" i="4"/>
  <c r="BL75" i="4"/>
  <c r="BL77" i="4" s="1"/>
  <c r="BK75" i="4"/>
  <c r="BK77" i="4" s="1"/>
  <c r="BJ75" i="4"/>
  <c r="BJ77" i="4" s="1"/>
  <c r="BI75" i="4"/>
  <c r="BI77" i="4" s="1"/>
  <c r="BH75" i="4"/>
  <c r="BH77" i="4" s="1"/>
  <c r="BG75" i="4"/>
  <c r="BG77" i="4" s="1"/>
  <c r="BF75" i="4"/>
  <c r="BF77" i="4" s="1"/>
  <c r="BE75" i="4"/>
  <c r="BE77" i="4" s="1"/>
  <c r="BD75" i="4"/>
  <c r="BD77" i="4" s="1"/>
  <c r="BC75" i="4"/>
  <c r="BB75" i="4"/>
  <c r="BB77" i="4" s="1"/>
  <c r="BA75" i="4"/>
  <c r="AZ75" i="4"/>
  <c r="AY75" i="4"/>
  <c r="AX75" i="4"/>
  <c r="AW75" i="4"/>
  <c r="AV75" i="4"/>
  <c r="AV77" i="4" s="1"/>
  <c r="AU75" i="4"/>
  <c r="AU77" i="4" s="1"/>
  <c r="AT75" i="4"/>
  <c r="AT77" i="4" s="1"/>
  <c r="AS75" i="4"/>
  <c r="AR75" i="4"/>
  <c r="AR77" i="4" s="1"/>
  <c r="AQ75" i="4"/>
  <c r="AQ77" i="4" s="1"/>
  <c r="AP75" i="4"/>
  <c r="AO75" i="4"/>
  <c r="AO77" i="4" s="1"/>
  <c r="AN75" i="4"/>
  <c r="AN77" i="4" s="1"/>
  <c r="AM75" i="4"/>
  <c r="AL75" i="4"/>
  <c r="AK75" i="4"/>
  <c r="AJ75" i="4"/>
  <c r="AI75" i="4"/>
  <c r="AH75" i="4"/>
  <c r="AG75" i="4"/>
  <c r="AF75" i="4"/>
  <c r="AF77" i="4" s="1"/>
  <c r="AE75" i="4"/>
  <c r="AE77" i="4" s="1"/>
  <c r="AD75" i="4"/>
  <c r="AD77" i="4" s="1"/>
  <c r="AC75" i="4"/>
  <c r="AC77" i="4" s="1"/>
  <c r="AB75" i="4"/>
  <c r="AB77" i="4" s="1"/>
  <c r="AA75" i="4"/>
  <c r="AA77" i="4" s="1"/>
  <c r="Z75" i="4"/>
  <c r="Z77" i="4" s="1"/>
  <c r="Y75" i="4"/>
  <c r="X75" i="4"/>
  <c r="X77" i="4" s="1"/>
  <c r="W75" i="4"/>
  <c r="V75" i="4"/>
  <c r="V77" i="4" s="1"/>
  <c r="U75" i="4"/>
  <c r="T75" i="4"/>
  <c r="S75" i="4"/>
  <c r="R75" i="4"/>
  <c r="Q75" i="4"/>
  <c r="P75" i="4"/>
  <c r="P77" i="4" s="1"/>
  <c r="O75" i="4"/>
  <c r="O77" i="4" s="1"/>
  <c r="N75" i="4"/>
  <c r="N77" i="4" s="1"/>
  <c r="M75" i="4"/>
  <c r="L75" i="4"/>
  <c r="L77" i="4" s="1"/>
  <c r="K75" i="4"/>
  <c r="K77" i="4" s="1"/>
  <c r="J75" i="4"/>
  <c r="J77" i="4" s="1"/>
  <c r="I75" i="4"/>
  <c r="I77" i="4" s="1"/>
  <c r="H75" i="4"/>
  <c r="H77" i="4" s="1"/>
  <c r="G75" i="4"/>
  <c r="F75" i="4"/>
  <c r="E75" i="4"/>
  <c r="D75" i="4"/>
  <c r="C75" i="4"/>
  <c r="B75" i="4"/>
  <c r="IZ72" i="4"/>
  <c r="IY72" i="4"/>
  <c r="HU72" i="4"/>
  <c r="HD72" i="4"/>
  <c r="GS72" i="4"/>
  <c r="GO72" i="4"/>
  <c r="GN72" i="4"/>
  <c r="GM72" i="4"/>
  <c r="FZ72" i="4"/>
  <c r="FX72" i="4"/>
  <c r="FG72" i="4"/>
  <c r="FF72" i="4"/>
  <c r="EU72" i="4"/>
  <c r="ER72" i="4"/>
  <c r="EP72" i="4"/>
  <c r="EB72" i="4"/>
  <c r="EA72" i="4"/>
  <c r="DV72" i="4"/>
  <c r="DL72" i="4"/>
  <c r="DJ72" i="4"/>
  <c r="CX72" i="4"/>
  <c r="CW72" i="4"/>
  <c r="CV72" i="4"/>
  <c r="CU72" i="4"/>
  <c r="BO72" i="4"/>
  <c r="BE72" i="4"/>
  <c r="BA72" i="4"/>
  <c r="AY72" i="4"/>
  <c r="AX72" i="4"/>
  <c r="AJ72" i="4"/>
  <c r="AI72" i="4"/>
  <c r="AD72" i="4"/>
  <c r="N72" i="4"/>
  <c r="C72" i="4"/>
  <c r="JF71" i="4"/>
  <c r="JE71" i="4"/>
  <c r="JD71" i="4"/>
  <c r="JC71" i="4"/>
  <c r="JC72" i="4" s="1"/>
  <c r="JB71" i="4"/>
  <c r="JA71" i="4"/>
  <c r="IZ71" i="4"/>
  <c r="IY71" i="4"/>
  <c r="IX71" i="4"/>
  <c r="IW71" i="4"/>
  <c r="IV71" i="4"/>
  <c r="IU71" i="4"/>
  <c r="IT71" i="4"/>
  <c r="IS71" i="4"/>
  <c r="IS72" i="4" s="1"/>
  <c r="IR71" i="4"/>
  <c r="IR72" i="4" s="1"/>
  <c r="IQ71" i="4"/>
  <c r="IP71" i="4"/>
  <c r="IO71" i="4"/>
  <c r="IO72" i="4" s="1"/>
  <c r="IN71" i="4"/>
  <c r="IM71" i="4"/>
  <c r="IM72" i="4" s="1"/>
  <c r="IL71" i="4"/>
  <c r="IK71" i="4"/>
  <c r="IJ71" i="4"/>
  <c r="II71" i="4"/>
  <c r="IH71" i="4"/>
  <c r="IG71" i="4"/>
  <c r="IF71" i="4"/>
  <c r="IE71" i="4"/>
  <c r="ID71" i="4"/>
  <c r="IC71" i="4"/>
  <c r="IC72" i="4" s="1"/>
  <c r="IB71" i="4"/>
  <c r="IB72" i="4" s="1"/>
  <c r="IA71" i="4"/>
  <c r="HZ71" i="4"/>
  <c r="HY71" i="4"/>
  <c r="HX71" i="4"/>
  <c r="HW71" i="4"/>
  <c r="HV71" i="4"/>
  <c r="HU71" i="4"/>
  <c r="HT71" i="4"/>
  <c r="HS71" i="4"/>
  <c r="HR71" i="4"/>
  <c r="HQ71" i="4"/>
  <c r="HP71" i="4"/>
  <c r="HO71" i="4"/>
  <c r="HN71" i="4"/>
  <c r="HM71" i="4"/>
  <c r="HM72" i="4" s="1"/>
  <c r="HL71" i="4"/>
  <c r="HL72" i="4" s="1"/>
  <c r="HK71" i="4"/>
  <c r="HJ71" i="4"/>
  <c r="HI71" i="4"/>
  <c r="HI72" i="4" s="1"/>
  <c r="HH71" i="4"/>
  <c r="HG71" i="4"/>
  <c r="HG72" i="4" s="1"/>
  <c r="HF71" i="4"/>
  <c r="HE71" i="4"/>
  <c r="HD71" i="4"/>
  <c r="HC71" i="4"/>
  <c r="HB71" i="4"/>
  <c r="HA71" i="4"/>
  <c r="GZ71" i="4"/>
  <c r="GY71" i="4"/>
  <c r="GX71" i="4"/>
  <c r="GW71" i="4"/>
  <c r="GW72" i="4" s="1"/>
  <c r="GV71" i="4"/>
  <c r="GV72" i="4" s="1"/>
  <c r="GU71" i="4"/>
  <c r="GT71" i="4"/>
  <c r="GS71" i="4"/>
  <c r="GR71" i="4"/>
  <c r="GQ71" i="4"/>
  <c r="GQ72" i="4" s="1"/>
  <c r="GP71" i="4"/>
  <c r="GO71" i="4"/>
  <c r="GN71" i="4"/>
  <c r="GM71" i="4"/>
  <c r="GL71" i="4"/>
  <c r="GK71" i="4"/>
  <c r="GJ71" i="4"/>
  <c r="GI71" i="4"/>
  <c r="GH71" i="4"/>
  <c r="GG71" i="4"/>
  <c r="GG72" i="4" s="1"/>
  <c r="GF71" i="4"/>
  <c r="GF72" i="4" s="1"/>
  <c r="GE71" i="4"/>
  <c r="GD71" i="4"/>
  <c r="GC71" i="4"/>
  <c r="GC72" i="4" s="1"/>
  <c r="GB71" i="4"/>
  <c r="GA71" i="4"/>
  <c r="GA72" i="4" s="1"/>
  <c r="FZ71" i="4"/>
  <c r="FY71" i="4"/>
  <c r="FX71" i="4"/>
  <c r="FW71" i="4"/>
  <c r="FV71" i="4"/>
  <c r="FU71" i="4"/>
  <c r="FT71" i="4"/>
  <c r="FS71" i="4"/>
  <c r="FR71" i="4"/>
  <c r="FQ71" i="4"/>
  <c r="FQ72" i="4" s="1"/>
  <c r="FP71" i="4"/>
  <c r="FP72" i="4" s="1"/>
  <c r="FO71" i="4"/>
  <c r="FN71" i="4"/>
  <c r="FM71" i="4"/>
  <c r="FL71" i="4"/>
  <c r="FK71" i="4"/>
  <c r="FJ71" i="4"/>
  <c r="FI71" i="4"/>
  <c r="FH71" i="4"/>
  <c r="FG71" i="4"/>
  <c r="FF71" i="4"/>
  <c r="FE71" i="4"/>
  <c r="FD71" i="4"/>
  <c r="FC71" i="4"/>
  <c r="FB71" i="4"/>
  <c r="FA71" i="4"/>
  <c r="FA72" i="4" s="1"/>
  <c r="EZ71" i="4"/>
  <c r="EZ72" i="4" s="1"/>
  <c r="EY71" i="4"/>
  <c r="EX71" i="4"/>
  <c r="EW71" i="4"/>
  <c r="EW72" i="4" s="1"/>
  <c r="EV71" i="4"/>
  <c r="EU71" i="4"/>
  <c r="ET71" i="4"/>
  <c r="ES71" i="4"/>
  <c r="ER71" i="4"/>
  <c r="EQ71" i="4"/>
  <c r="EP71" i="4"/>
  <c r="EO71" i="4"/>
  <c r="EN71" i="4"/>
  <c r="EM71" i="4"/>
  <c r="EL71" i="4"/>
  <c r="EK71" i="4"/>
  <c r="EK72" i="4" s="1"/>
  <c r="EJ71" i="4"/>
  <c r="EJ72" i="4" s="1"/>
  <c r="EI71" i="4"/>
  <c r="EH71" i="4"/>
  <c r="EG71" i="4"/>
  <c r="EG72" i="4" s="1"/>
  <c r="EF71" i="4"/>
  <c r="EE71" i="4"/>
  <c r="EE72" i="4" s="1"/>
  <c r="ED71" i="4"/>
  <c r="EC71" i="4"/>
  <c r="EB71" i="4"/>
  <c r="EA71" i="4"/>
  <c r="DZ71" i="4"/>
  <c r="DY71" i="4"/>
  <c r="DX71" i="4"/>
  <c r="DW71" i="4"/>
  <c r="DV71" i="4"/>
  <c r="DU71" i="4"/>
  <c r="DU72" i="4" s="1"/>
  <c r="DT71" i="4"/>
  <c r="DT72" i="4" s="1"/>
  <c r="DS71" i="4"/>
  <c r="DR71" i="4"/>
  <c r="DQ71" i="4"/>
  <c r="DP71" i="4"/>
  <c r="DO71" i="4"/>
  <c r="DO72" i="4" s="1"/>
  <c r="DN71" i="4"/>
  <c r="DM71" i="4"/>
  <c r="DL71" i="4"/>
  <c r="DK71" i="4"/>
  <c r="DJ71" i="4"/>
  <c r="DI71" i="4"/>
  <c r="DH71" i="4"/>
  <c r="DG71" i="4"/>
  <c r="DF71" i="4"/>
  <c r="DE71" i="4"/>
  <c r="DE72" i="4" s="1"/>
  <c r="DD71" i="4"/>
  <c r="DD72" i="4" s="1"/>
  <c r="DC71" i="4"/>
  <c r="DB71" i="4"/>
  <c r="DA71" i="4"/>
  <c r="CZ71" i="4"/>
  <c r="CY71" i="4"/>
  <c r="CX71" i="4"/>
  <c r="CW71" i="4"/>
  <c r="CV71" i="4"/>
  <c r="CU71" i="4"/>
  <c r="CT71" i="4"/>
  <c r="CS71" i="4"/>
  <c r="CR71" i="4"/>
  <c r="CQ71" i="4"/>
  <c r="CP71" i="4"/>
  <c r="CO71" i="4"/>
  <c r="CO72" i="4" s="1"/>
  <c r="CN71" i="4"/>
  <c r="CN72" i="4" s="1"/>
  <c r="CM71" i="4"/>
  <c r="CL71" i="4"/>
  <c r="CK71" i="4"/>
  <c r="CK72" i="4" s="1"/>
  <c r="CJ71" i="4"/>
  <c r="CI71" i="4"/>
  <c r="CI72" i="4" s="1"/>
  <c r="CH71" i="4"/>
  <c r="CG71" i="4"/>
  <c r="CF71" i="4"/>
  <c r="CE71" i="4"/>
  <c r="CD71" i="4"/>
  <c r="CC71" i="4"/>
  <c r="CB71" i="4"/>
  <c r="CA71" i="4"/>
  <c r="BZ71" i="4"/>
  <c r="BY71" i="4"/>
  <c r="BY72" i="4" s="1"/>
  <c r="BX71" i="4"/>
  <c r="BX72" i="4" s="1"/>
  <c r="BW71" i="4"/>
  <c r="BV71" i="4"/>
  <c r="BU71" i="4"/>
  <c r="BU72" i="4" s="1"/>
  <c r="BT71" i="4"/>
  <c r="BS71" i="4"/>
  <c r="BS72" i="4" s="1"/>
  <c r="BR71" i="4"/>
  <c r="BQ71" i="4"/>
  <c r="BP71" i="4"/>
  <c r="BO71" i="4"/>
  <c r="BN71" i="4"/>
  <c r="BM71" i="4"/>
  <c r="BL71" i="4"/>
  <c r="BK71" i="4"/>
  <c r="BJ71" i="4"/>
  <c r="BI71" i="4"/>
  <c r="BI72" i="4" s="1"/>
  <c r="BH71" i="4"/>
  <c r="BH72" i="4" s="1"/>
  <c r="BG71" i="4"/>
  <c r="BF71" i="4"/>
  <c r="BE71" i="4"/>
  <c r="BD71" i="4"/>
  <c r="BC71" i="4"/>
  <c r="BC72" i="4" s="1"/>
  <c r="BB71" i="4"/>
  <c r="BA71" i="4"/>
  <c r="AZ71" i="4"/>
  <c r="AY71" i="4"/>
  <c r="AX71" i="4"/>
  <c r="AW71" i="4"/>
  <c r="AV71" i="4"/>
  <c r="AU71" i="4"/>
  <c r="AT71" i="4"/>
  <c r="AS71" i="4"/>
  <c r="AS72" i="4" s="1"/>
  <c r="AR71" i="4"/>
  <c r="AR72" i="4" s="1"/>
  <c r="AQ71" i="4"/>
  <c r="AP71" i="4"/>
  <c r="AO71" i="4"/>
  <c r="AN71" i="4"/>
  <c r="AM71" i="4"/>
  <c r="AL71" i="4"/>
  <c r="AK71" i="4"/>
  <c r="AJ71" i="4"/>
  <c r="AI71" i="4"/>
  <c r="AH71" i="4"/>
  <c r="AG71" i="4"/>
  <c r="AF71" i="4"/>
  <c r="AE71" i="4"/>
  <c r="AD71" i="4"/>
  <c r="AC71" i="4"/>
  <c r="AC72" i="4" s="1"/>
  <c r="AB71" i="4"/>
  <c r="AB72" i="4" s="1"/>
  <c r="AA71" i="4"/>
  <c r="Z71" i="4"/>
  <c r="Y71" i="4"/>
  <c r="X71" i="4"/>
  <c r="W71" i="4"/>
  <c r="V71" i="4"/>
  <c r="U71" i="4"/>
  <c r="T71" i="4"/>
  <c r="S71" i="4"/>
  <c r="R71" i="4"/>
  <c r="Q71" i="4"/>
  <c r="P71" i="4"/>
  <c r="O71" i="4"/>
  <c r="N71" i="4"/>
  <c r="M71" i="4"/>
  <c r="M72" i="4" s="1"/>
  <c r="L71" i="4"/>
  <c r="L72" i="4" s="1"/>
  <c r="K71" i="4"/>
  <c r="J71" i="4"/>
  <c r="I71" i="4"/>
  <c r="I72" i="4" s="1"/>
  <c r="H71" i="4"/>
  <c r="G71" i="4"/>
  <c r="G72" i="4" s="1"/>
  <c r="F71" i="4"/>
  <c r="E71" i="4"/>
  <c r="D71" i="4"/>
  <c r="C71" i="4"/>
  <c r="B71" i="4"/>
  <c r="JF70" i="4"/>
  <c r="JF72" i="4" s="1"/>
  <c r="JE70" i="4"/>
  <c r="JE72" i="4" s="1"/>
  <c r="JD70" i="4"/>
  <c r="JD72" i="4" s="1"/>
  <c r="JC70" i="4"/>
  <c r="JB70" i="4"/>
  <c r="JB72" i="4" s="1"/>
  <c r="JA70" i="4"/>
  <c r="JA72" i="4" s="1"/>
  <c r="IZ70" i="4"/>
  <c r="IY70" i="4"/>
  <c r="IX70" i="4"/>
  <c r="IW70" i="4"/>
  <c r="IV70" i="4"/>
  <c r="IV72" i="4" s="1"/>
  <c r="IU70" i="4"/>
  <c r="IT70" i="4"/>
  <c r="IT72" i="4" s="1"/>
  <c r="IS70" i="4"/>
  <c r="IR70" i="4"/>
  <c r="IQ70" i="4"/>
  <c r="IQ72" i="4" s="1"/>
  <c r="IP70" i="4"/>
  <c r="IP72" i="4" s="1"/>
  <c r="IO70" i="4"/>
  <c r="IN70" i="4"/>
  <c r="IN72" i="4" s="1"/>
  <c r="IM70" i="4"/>
  <c r="IL70" i="4"/>
  <c r="IL72" i="4" s="1"/>
  <c r="IK70" i="4"/>
  <c r="IK72" i="4" s="1"/>
  <c r="IJ70" i="4"/>
  <c r="IJ72" i="4" s="1"/>
  <c r="II70" i="4"/>
  <c r="II72" i="4" s="1"/>
  <c r="IH70" i="4"/>
  <c r="IH72" i="4" s="1"/>
  <c r="IG70" i="4"/>
  <c r="IG72" i="4" s="1"/>
  <c r="IF70" i="4"/>
  <c r="IF72" i="4" s="1"/>
  <c r="IE70" i="4"/>
  <c r="ID70" i="4"/>
  <c r="IC70" i="4"/>
  <c r="IB70" i="4"/>
  <c r="IA70" i="4"/>
  <c r="IA72" i="4" s="1"/>
  <c r="HZ70" i="4"/>
  <c r="HZ72" i="4" s="1"/>
  <c r="HY70" i="4"/>
  <c r="HX70" i="4"/>
  <c r="HX72" i="4" s="1"/>
  <c r="HW70" i="4"/>
  <c r="HV70" i="4"/>
  <c r="HV72" i="4" s="1"/>
  <c r="HU70" i="4"/>
  <c r="HT70" i="4"/>
  <c r="HT72" i="4" s="1"/>
  <c r="HS70" i="4"/>
  <c r="HS72" i="4" s="1"/>
  <c r="HR70" i="4"/>
  <c r="HR72" i="4" s="1"/>
  <c r="HQ70" i="4"/>
  <c r="HQ72" i="4" s="1"/>
  <c r="HP70" i="4"/>
  <c r="HP72" i="4" s="1"/>
  <c r="HO70" i="4"/>
  <c r="HN70" i="4"/>
  <c r="HM70" i="4"/>
  <c r="HL70" i="4"/>
  <c r="HK70" i="4"/>
  <c r="HK72" i="4" s="1"/>
  <c r="HJ70" i="4"/>
  <c r="HJ72" i="4" s="1"/>
  <c r="HI70" i="4"/>
  <c r="HH70" i="4"/>
  <c r="HH72" i="4" s="1"/>
  <c r="HG70" i="4"/>
  <c r="HF70" i="4"/>
  <c r="HF72" i="4" s="1"/>
  <c r="HE70" i="4"/>
  <c r="HE72" i="4" s="1"/>
  <c r="HD70" i="4"/>
  <c r="HC70" i="4"/>
  <c r="HC72" i="4" s="1"/>
  <c r="HB70" i="4"/>
  <c r="HA70" i="4"/>
  <c r="HA72" i="4" s="1"/>
  <c r="GZ70" i="4"/>
  <c r="GZ72" i="4" s="1"/>
  <c r="GY70" i="4"/>
  <c r="GX70" i="4"/>
  <c r="GX72" i="4" s="1"/>
  <c r="GW70" i="4"/>
  <c r="GV70" i="4"/>
  <c r="GU70" i="4"/>
  <c r="GU72" i="4" s="1"/>
  <c r="GT70" i="4"/>
  <c r="GT72" i="4" s="1"/>
  <c r="GS70" i="4"/>
  <c r="GR70" i="4"/>
  <c r="GR72" i="4" s="1"/>
  <c r="GQ70" i="4"/>
  <c r="GP70" i="4"/>
  <c r="GP72" i="4" s="1"/>
  <c r="GO70" i="4"/>
  <c r="GN70" i="4"/>
  <c r="GM70" i="4"/>
  <c r="GL70" i="4"/>
  <c r="GK70" i="4"/>
  <c r="GJ70" i="4"/>
  <c r="GJ72" i="4" s="1"/>
  <c r="GI70" i="4"/>
  <c r="GH70" i="4"/>
  <c r="GG70" i="4"/>
  <c r="GF70" i="4"/>
  <c r="GE70" i="4"/>
  <c r="GE72" i="4" s="1"/>
  <c r="GD70" i="4"/>
  <c r="GD72" i="4" s="1"/>
  <c r="GC70" i="4"/>
  <c r="GB70" i="4"/>
  <c r="GB72" i="4" s="1"/>
  <c r="GA70" i="4"/>
  <c r="FZ70" i="4"/>
  <c r="FY70" i="4"/>
  <c r="FY72" i="4" s="1"/>
  <c r="FX70" i="4"/>
  <c r="FW70" i="4"/>
  <c r="FW72" i="4" s="1"/>
  <c r="FV70" i="4"/>
  <c r="FV72" i="4" s="1"/>
  <c r="FU70" i="4"/>
  <c r="FU72" i="4" s="1"/>
  <c r="FT70" i="4"/>
  <c r="FT72" i="4" s="1"/>
  <c r="FS70" i="4"/>
  <c r="FR70" i="4"/>
  <c r="FQ70" i="4"/>
  <c r="FP70" i="4"/>
  <c r="FO70" i="4"/>
  <c r="FO72" i="4" s="1"/>
  <c r="FN70" i="4"/>
  <c r="FN72" i="4" s="1"/>
  <c r="FM70" i="4"/>
  <c r="FL70" i="4"/>
  <c r="FL72" i="4" s="1"/>
  <c r="FK70" i="4"/>
  <c r="FJ70" i="4"/>
  <c r="FJ72" i="4" s="1"/>
  <c r="FI70" i="4"/>
  <c r="FI72" i="4" s="1"/>
  <c r="FH70" i="4"/>
  <c r="FH72" i="4" s="1"/>
  <c r="FG70" i="4"/>
  <c r="FF70" i="4"/>
  <c r="FE70" i="4"/>
  <c r="FE72" i="4" s="1"/>
  <c r="FD70" i="4"/>
  <c r="FD72" i="4" s="1"/>
  <c r="FC70" i="4"/>
  <c r="FB70" i="4"/>
  <c r="FB72" i="4" s="1"/>
  <c r="FA70" i="4"/>
  <c r="EZ70" i="4"/>
  <c r="EY70" i="4"/>
  <c r="EY72" i="4" s="1"/>
  <c r="EX70" i="4"/>
  <c r="EX72" i="4" s="1"/>
  <c r="EW70" i="4"/>
  <c r="EV70" i="4"/>
  <c r="EV72" i="4" s="1"/>
  <c r="EU70" i="4"/>
  <c r="ET70" i="4"/>
  <c r="ET72" i="4" s="1"/>
  <c r="ES70" i="4"/>
  <c r="ES72" i="4" s="1"/>
  <c r="ER70" i="4"/>
  <c r="EQ70" i="4"/>
  <c r="EQ72" i="4" s="1"/>
  <c r="EP70" i="4"/>
  <c r="EO70" i="4"/>
  <c r="EO72" i="4" s="1"/>
  <c r="EN70" i="4"/>
  <c r="EN72" i="4" s="1"/>
  <c r="EM70" i="4"/>
  <c r="EL70" i="4"/>
  <c r="EK70" i="4"/>
  <c r="EJ70" i="4"/>
  <c r="EI70" i="4"/>
  <c r="EI72" i="4" s="1"/>
  <c r="EH70" i="4"/>
  <c r="EH72" i="4" s="1"/>
  <c r="EG70" i="4"/>
  <c r="EF70" i="4"/>
  <c r="EF72" i="4" s="1"/>
  <c r="EE70" i="4"/>
  <c r="ED70" i="4"/>
  <c r="ED72" i="4" s="1"/>
  <c r="EC70" i="4"/>
  <c r="EC72" i="4" s="1"/>
  <c r="EB70" i="4"/>
  <c r="EA70" i="4"/>
  <c r="DZ70" i="4"/>
  <c r="DY70" i="4"/>
  <c r="DX70" i="4"/>
  <c r="DX72" i="4" s="1"/>
  <c r="DW70" i="4"/>
  <c r="DV70" i="4"/>
  <c r="DU70" i="4"/>
  <c r="DT70" i="4"/>
  <c r="DS70" i="4"/>
  <c r="DS72" i="4" s="1"/>
  <c r="DR70" i="4"/>
  <c r="DR72" i="4" s="1"/>
  <c r="DQ70" i="4"/>
  <c r="DQ72" i="4" s="1"/>
  <c r="DP70" i="4"/>
  <c r="DP72" i="4" s="1"/>
  <c r="DO70" i="4"/>
  <c r="DN70" i="4"/>
  <c r="DN72" i="4" s="1"/>
  <c r="DM70" i="4"/>
  <c r="DM72" i="4" s="1"/>
  <c r="DL70" i="4"/>
  <c r="DK70" i="4"/>
  <c r="DK72" i="4" s="1"/>
  <c r="DJ70" i="4"/>
  <c r="DI70" i="4"/>
  <c r="DH70" i="4"/>
  <c r="DH72" i="4" s="1"/>
  <c r="DG70" i="4"/>
  <c r="DF70" i="4"/>
  <c r="DE70" i="4"/>
  <c r="DD70" i="4"/>
  <c r="DC70" i="4"/>
  <c r="DC72" i="4" s="1"/>
  <c r="DB70" i="4"/>
  <c r="DB72" i="4" s="1"/>
  <c r="DA70" i="4"/>
  <c r="CZ70" i="4"/>
  <c r="CZ72" i="4" s="1"/>
  <c r="CY70" i="4"/>
  <c r="CX70" i="4"/>
  <c r="CW70" i="4"/>
  <c r="CV70" i="4"/>
  <c r="CU70" i="4"/>
  <c r="CT70" i="4"/>
  <c r="CS70" i="4"/>
  <c r="CS72" i="4" s="1"/>
  <c r="CR70" i="4"/>
  <c r="CR72" i="4" s="1"/>
  <c r="CQ70" i="4"/>
  <c r="CP70" i="4"/>
  <c r="CP72" i="4" s="1"/>
  <c r="CO70" i="4"/>
  <c r="CN70" i="4"/>
  <c r="CM70" i="4"/>
  <c r="CM72" i="4" s="1"/>
  <c r="CL70" i="4"/>
  <c r="CL72" i="4" s="1"/>
  <c r="CK70" i="4"/>
  <c r="CJ70" i="4"/>
  <c r="CJ72" i="4" s="1"/>
  <c r="CI70" i="4"/>
  <c r="CH70" i="4"/>
  <c r="CH72" i="4" s="1"/>
  <c r="CG70" i="4"/>
  <c r="CG72" i="4" s="1"/>
  <c r="CF70" i="4"/>
  <c r="CF72" i="4" s="1"/>
  <c r="CE70" i="4"/>
  <c r="CE72" i="4" s="1"/>
  <c r="CD70" i="4"/>
  <c r="CD72" i="4" s="1"/>
  <c r="CC70" i="4"/>
  <c r="CC72" i="4" s="1"/>
  <c r="CB70" i="4"/>
  <c r="CB72" i="4" s="1"/>
  <c r="CA70" i="4"/>
  <c r="BZ70" i="4"/>
  <c r="BZ72" i="4" s="1"/>
  <c r="BY70" i="4"/>
  <c r="BX70" i="4"/>
  <c r="BW70" i="4"/>
  <c r="BW72" i="4" s="1"/>
  <c r="BV70" i="4"/>
  <c r="BV72" i="4" s="1"/>
  <c r="BU70" i="4"/>
  <c r="BT70" i="4"/>
  <c r="BT72" i="4" s="1"/>
  <c r="BS70" i="4"/>
  <c r="BR70" i="4"/>
  <c r="BR72" i="4" s="1"/>
  <c r="BQ70" i="4"/>
  <c r="BQ72" i="4" s="1"/>
  <c r="BP70" i="4"/>
  <c r="BP72" i="4" s="1"/>
  <c r="BO70" i="4"/>
  <c r="BN70" i="4"/>
  <c r="BM70" i="4"/>
  <c r="BL70" i="4"/>
  <c r="BL72" i="4" s="1"/>
  <c r="BK70" i="4"/>
  <c r="BJ70" i="4"/>
  <c r="BI70" i="4"/>
  <c r="BH70" i="4"/>
  <c r="BG70" i="4"/>
  <c r="BG72" i="4" s="1"/>
  <c r="BF70" i="4"/>
  <c r="BF72" i="4" s="1"/>
  <c r="BE70" i="4"/>
  <c r="BD70" i="4"/>
  <c r="BD72" i="4" s="1"/>
  <c r="BC70" i="4"/>
  <c r="BB70" i="4"/>
  <c r="BB72" i="4" s="1"/>
  <c r="BA70" i="4"/>
  <c r="AZ70" i="4"/>
  <c r="AZ72" i="4" s="1"/>
  <c r="AY70" i="4"/>
  <c r="AX70" i="4"/>
  <c r="AW70" i="4"/>
  <c r="AW72" i="4" s="1"/>
  <c r="AV70" i="4"/>
  <c r="AV72" i="4" s="1"/>
  <c r="AU70" i="4"/>
  <c r="AT70" i="4"/>
  <c r="AS70" i="4"/>
  <c r="AR70" i="4"/>
  <c r="AQ70" i="4"/>
  <c r="AQ72" i="4" s="1"/>
  <c r="AP70" i="4"/>
  <c r="AP72" i="4" s="1"/>
  <c r="AO70" i="4"/>
  <c r="AN70" i="4"/>
  <c r="AN72" i="4" s="1"/>
  <c r="AM70" i="4"/>
  <c r="AL70" i="4"/>
  <c r="AL72" i="4" s="1"/>
  <c r="AK70" i="4"/>
  <c r="AK72" i="4" s="1"/>
  <c r="AJ70" i="4"/>
  <c r="AI70" i="4"/>
  <c r="AH70" i="4"/>
  <c r="AG70" i="4"/>
  <c r="AF70" i="4"/>
  <c r="AF72" i="4" s="1"/>
  <c r="AE70" i="4"/>
  <c r="AD70" i="4"/>
  <c r="AC70" i="4"/>
  <c r="AB70" i="4"/>
  <c r="AA70" i="4"/>
  <c r="AA72" i="4" s="1"/>
  <c r="Z70" i="4"/>
  <c r="Z72" i="4" s="1"/>
  <c r="Y70" i="4"/>
  <c r="Y72" i="4" s="1"/>
  <c r="X70" i="4"/>
  <c r="X72" i="4" s="1"/>
  <c r="W70" i="4"/>
  <c r="W72" i="4" s="1"/>
  <c r="V70" i="4"/>
  <c r="V72" i="4" s="1"/>
  <c r="U70" i="4"/>
  <c r="U72" i="4" s="1"/>
  <c r="T70" i="4"/>
  <c r="T72" i="4" s="1"/>
  <c r="S70" i="4"/>
  <c r="S72" i="4" s="1"/>
  <c r="R70" i="4"/>
  <c r="R72" i="4" s="1"/>
  <c r="Q70" i="4"/>
  <c r="Q72" i="4" s="1"/>
  <c r="P70" i="4"/>
  <c r="P72" i="4" s="1"/>
  <c r="O70" i="4"/>
  <c r="N70" i="4"/>
  <c r="M70" i="4"/>
  <c r="L70" i="4"/>
  <c r="K70" i="4"/>
  <c r="K72" i="4" s="1"/>
  <c r="J70" i="4"/>
  <c r="J72" i="4" s="1"/>
  <c r="I70" i="4"/>
  <c r="H70" i="4"/>
  <c r="H72" i="4" s="1"/>
  <c r="G70" i="4"/>
  <c r="F70" i="4"/>
  <c r="F72" i="4" s="1"/>
  <c r="E70" i="4"/>
  <c r="E72" i="4" s="1"/>
  <c r="D70" i="4"/>
  <c r="D72" i="4" s="1"/>
  <c r="C70" i="4"/>
  <c r="B70" i="4"/>
  <c r="IY67" i="4"/>
  <c r="IX67" i="4"/>
  <c r="IW67" i="4"/>
  <c r="IV67" i="4"/>
  <c r="IU67" i="4"/>
  <c r="IE67" i="4"/>
  <c r="HO67" i="4"/>
  <c r="HI67" i="4"/>
  <c r="GY67" i="4"/>
  <c r="GX67" i="4"/>
  <c r="GM67" i="4"/>
  <c r="GE67" i="4"/>
  <c r="FF67" i="4"/>
  <c r="FC67" i="4"/>
  <c r="DZ67" i="4"/>
  <c r="DY67" i="4"/>
  <c r="DX67" i="4"/>
  <c r="DW67" i="4"/>
  <c r="DV67" i="4"/>
  <c r="CT67" i="4"/>
  <c r="CF67" i="4"/>
  <c r="CE67" i="4"/>
  <c r="BM67" i="4"/>
  <c r="BK67" i="4"/>
  <c r="AU67" i="4"/>
  <c r="AJ67" i="4"/>
  <c r="AA67" i="4"/>
  <c r="Y67" i="4"/>
  <c r="O67" i="4"/>
  <c r="I67" i="4"/>
  <c r="D67" i="4"/>
  <c r="C67" i="4"/>
  <c r="JF66" i="4"/>
  <c r="JE66" i="4"/>
  <c r="JD66" i="4"/>
  <c r="JD67" i="4" s="1"/>
  <c r="JC66" i="4"/>
  <c r="JB66" i="4"/>
  <c r="JA66" i="4"/>
  <c r="IZ66" i="4"/>
  <c r="IY66" i="4"/>
  <c r="IX66" i="4"/>
  <c r="IW66" i="4"/>
  <c r="IV66" i="4"/>
  <c r="IU66" i="4"/>
  <c r="IT66" i="4"/>
  <c r="IS66" i="4"/>
  <c r="IR66" i="4"/>
  <c r="IQ66" i="4"/>
  <c r="IP66" i="4"/>
  <c r="IO66" i="4"/>
  <c r="IN66" i="4"/>
  <c r="IN67" i="4" s="1"/>
  <c r="IM66" i="4"/>
  <c r="IL66" i="4"/>
  <c r="IK66" i="4"/>
  <c r="IJ66" i="4"/>
  <c r="II66" i="4"/>
  <c r="IH66" i="4"/>
  <c r="IG66" i="4"/>
  <c r="IF66" i="4"/>
  <c r="IE66" i="4"/>
  <c r="ID66" i="4"/>
  <c r="IC66" i="4"/>
  <c r="IB66" i="4"/>
  <c r="IB67" i="4" s="1"/>
  <c r="IA66" i="4"/>
  <c r="HZ66" i="4"/>
  <c r="HY66" i="4"/>
  <c r="HX66" i="4"/>
  <c r="HX67" i="4" s="1"/>
  <c r="HW66" i="4"/>
  <c r="HV66" i="4"/>
  <c r="HU66" i="4"/>
  <c r="HT66" i="4"/>
  <c r="HS66" i="4"/>
  <c r="HR66" i="4"/>
  <c r="HQ66" i="4"/>
  <c r="HP66" i="4"/>
  <c r="HO66" i="4"/>
  <c r="HN66" i="4"/>
  <c r="HM66" i="4"/>
  <c r="HL66" i="4"/>
  <c r="HL67" i="4" s="1"/>
  <c r="HK66" i="4"/>
  <c r="HJ66" i="4"/>
  <c r="HI66" i="4"/>
  <c r="HH66" i="4"/>
  <c r="HH67" i="4" s="1"/>
  <c r="HG66" i="4"/>
  <c r="HF66" i="4"/>
  <c r="HE66" i="4"/>
  <c r="HD66" i="4"/>
  <c r="HC66" i="4"/>
  <c r="HB66" i="4"/>
  <c r="HA66" i="4"/>
  <c r="GZ66" i="4"/>
  <c r="GY66" i="4"/>
  <c r="GX66" i="4"/>
  <c r="GW66" i="4"/>
  <c r="GV66" i="4"/>
  <c r="GU66" i="4"/>
  <c r="GT66" i="4"/>
  <c r="GS66" i="4"/>
  <c r="GR66" i="4"/>
  <c r="GR67" i="4" s="1"/>
  <c r="GQ66" i="4"/>
  <c r="GP66" i="4"/>
  <c r="GO66" i="4"/>
  <c r="GN66" i="4"/>
  <c r="GM66" i="4"/>
  <c r="GL66" i="4"/>
  <c r="GK66" i="4"/>
  <c r="GJ66" i="4"/>
  <c r="GI66" i="4"/>
  <c r="GH66" i="4"/>
  <c r="GG66" i="4"/>
  <c r="GF66" i="4"/>
  <c r="GF67" i="4" s="1"/>
  <c r="GE66" i="4"/>
  <c r="GD66" i="4"/>
  <c r="GC66" i="4"/>
  <c r="GB66" i="4"/>
  <c r="GB67" i="4" s="1"/>
  <c r="GA66" i="4"/>
  <c r="FZ66" i="4"/>
  <c r="FY66" i="4"/>
  <c r="FX66" i="4"/>
  <c r="FW66" i="4"/>
  <c r="FV66" i="4"/>
  <c r="FU66" i="4"/>
  <c r="FT66" i="4"/>
  <c r="FS66" i="4"/>
  <c r="FR66" i="4"/>
  <c r="FQ66" i="4"/>
  <c r="FP66" i="4"/>
  <c r="FP67" i="4" s="1"/>
  <c r="FO66" i="4"/>
  <c r="FN66" i="4"/>
  <c r="FM66" i="4"/>
  <c r="FL66" i="4"/>
  <c r="FL67" i="4" s="1"/>
  <c r="FK66" i="4"/>
  <c r="FJ66" i="4"/>
  <c r="FI66" i="4"/>
  <c r="FH66" i="4"/>
  <c r="FG66" i="4"/>
  <c r="FF66" i="4"/>
  <c r="FE66" i="4"/>
  <c r="FD66" i="4"/>
  <c r="FC66" i="4"/>
  <c r="FB66" i="4"/>
  <c r="FA66" i="4"/>
  <c r="EZ66" i="4"/>
  <c r="EZ67" i="4" s="1"/>
  <c r="EY66" i="4"/>
  <c r="EX66" i="4"/>
  <c r="EW66" i="4"/>
  <c r="EV66" i="4"/>
  <c r="EV67" i="4" s="1"/>
  <c r="EU66" i="4"/>
  <c r="ET66" i="4"/>
  <c r="ES66" i="4"/>
  <c r="ER66" i="4"/>
  <c r="EQ66" i="4"/>
  <c r="EP66" i="4"/>
  <c r="EO66" i="4"/>
  <c r="EN66" i="4"/>
  <c r="EM66" i="4"/>
  <c r="EL66" i="4"/>
  <c r="EK66" i="4"/>
  <c r="EJ66" i="4"/>
  <c r="EI66" i="4"/>
  <c r="EH66" i="4"/>
  <c r="EG66" i="4"/>
  <c r="EF66" i="4"/>
  <c r="EF67" i="4" s="1"/>
  <c r="EE66" i="4"/>
  <c r="ED66" i="4"/>
  <c r="EC66" i="4"/>
  <c r="EB66" i="4"/>
  <c r="EA66" i="4"/>
  <c r="DZ66" i="4"/>
  <c r="DY66" i="4"/>
  <c r="DX66" i="4"/>
  <c r="DW66" i="4"/>
  <c r="DV66" i="4"/>
  <c r="DU66" i="4"/>
  <c r="DT66" i="4"/>
  <c r="DS66" i="4"/>
  <c r="DR66" i="4"/>
  <c r="DQ66" i="4"/>
  <c r="DP66" i="4"/>
  <c r="DP67" i="4" s="1"/>
  <c r="DO66" i="4"/>
  <c r="DN66" i="4"/>
  <c r="DM66" i="4"/>
  <c r="DL66" i="4"/>
  <c r="DK66" i="4"/>
  <c r="DJ66" i="4"/>
  <c r="DI66" i="4"/>
  <c r="DH66" i="4"/>
  <c r="DG66" i="4"/>
  <c r="DF66" i="4"/>
  <c r="DE66" i="4"/>
  <c r="DD66" i="4"/>
  <c r="DD67" i="4" s="1"/>
  <c r="DC66" i="4"/>
  <c r="DB66" i="4"/>
  <c r="DA66" i="4"/>
  <c r="CZ66" i="4"/>
  <c r="CZ67" i="4" s="1"/>
  <c r="CY66" i="4"/>
  <c r="CX66" i="4"/>
  <c r="CW66" i="4"/>
  <c r="CV66" i="4"/>
  <c r="CU66" i="4"/>
  <c r="CT66" i="4"/>
  <c r="CS66" i="4"/>
  <c r="CR66" i="4"/>
  <c r="CQ66" i="4"/>
  <c r="CP66" i="4"/>
  <c r="CO66" i="4"/>
  <c r="CN66" i="4"/>
  <c r="CN67" i="4" s="1"/>
  <c r="CM66" i="4"/>
  <c r="CL66" i="4"/>
  <c r="CK66" i="4"/>
  <c r="CJ66" i="4"/>
  <c r="CJ67" i="4" s="1"/>
  <c r="CI66" i="4"/>
  <c r="CH66" i="4"/>
  <c r="CG66" i="4"/>
  <c r="CF66" i="4"/>
  <c r="CE66" i="4"/>
  <c r="CD66" i="4"/>
  <c r="CC66" i="4"/>
  <c r="CB66" i="4"/>
  <c r="CA66" i="4"/>
  <c r="BZ66" i="4"/>
  <c r="BY66" i="4"/>
  <c r="BX66" i="4"/>
  <c r="BW66" i="4"/>
  <c r="BV66" i="4"/>
  <c r="BU66" i="4"/>
  <c r="BT66" i="4"/>
  <c r="BT67" i="4" s="1"/>
  <c r="BS66" i="4"/>
  <c r="BR66" i="4"/>
  <c r="BQ66" i="4"/>
  <c r="BP66" i="4"/>
  <c r="BO66" i="4"/>
  <c r="BN66" i="4"/>
  <c r="BM66" i="4"/>
  <c r="BL66" i="4"/>
  <c r="BK66" i="4"/>
  <c r="BJ66" i="4"/>
  <c r="BI66" i="4"/>
  <c r="BH66" i="4"/>
  <c r="BH67" i="4" s="1"/>
  <c r="BG66" i="4"/>
  <c r="BF66" i="4"/>
  <c r="BE66" i="4"/>
  <c r="BD66" i="4"/>
  <c r="BD67" i="4" s="1"/>
  <c r="BC66" i="4"/>
  <c r="BB66" i="4"/>
  <c r="BA66" i="4"/>
  <c r="AZ66" i="4"/>
  <c r="AY66" i="4"/>
  <c r="AX66" i="4"/>
  <c r="AW66" i="4"/>
  <c r="AV66" i="4"/>
  <c r="AU66" i="4"/>
  <c r="AT66" i="4"/>
  <c r="AS66" i="4"/>
  <c r="AR66" i="4"/>
  <c r="AQ66" i="4"/>
  <c r="AP66" i="4"/>
  <c r="AO66" i="4"/>
  <c r="AN66" i="4"/>
  <c r="AN67" i="4" s="1"/>
  <c r="AM66" i="4"/>
  <c r="AL66" i="4"/>
  <c r="AK66" i="4"/>
  <c r="AJ66" i="4"/>
  <c r="AI66" i="4"/>
  <c r="AH66" i="4"/>
  <c r="AG66" i="4"/>
  <c r="AF66" i="4"/>
  <c r="AE66" i="4"/>
  <c r="AD66" i="4"/>
  <c r="AC66" i="4"/>
  <c r="AB66" i="4"/>
  <c r="AB67" i="4" s="1"/>
  <c r="AA66" i="4"/>
  <c r="Z66" i="4"/>
  <c r="Y66" i="4"/>
  <c r="X66" i="4"/>
  <c r="X67" i="4" s="1"/>
  <c r="W66" i="4"/>
  <c r="V66" i="4"/>
  <c r="U66" i="4"/>
  <c r="T66" i="4"/>
  <c r="S66" i="4"/>
  <c r="R66" i="4"/>
  <c r="Q66" i="4"/>
  <c r="P66" i="4"/>
  <c r="O66" i="4"/>
  <c r="N66" i="4"/>
  <c r="M66" i="4"/>
  <c r="L66" i="4"/>
  <c r="K66" i="4"/>
  <c r="J66" i="4"/>
  <c r="I66" i="4"/>
  <c r="H66" i="4"/>
  <c r="H67" i="4" s="1"/>
  <c r="G66" i="4"/>
  <c r="F66" i="4"/>
  <c r="E66" i="4"/>
  <c r="D66" i="4"/>
  <c r="C66" i="4"/>
  <c r="B66" i="4"/>
  <c r="JF65" i="4"/>
  <c r="JE65" i="4"/>
  <c r="JD65" i="4"/>
  <c r="JC65" i="4"/>
  <c r="JB65" i="4"/>
  <c r="JB67" i="4" s="1"/>
  <c r="JA65" i="4"/>
  <c r="JA67" i="4" s="1"/>
  <c r="IZ65" i="4"/>
  <c r="IY65" i="4"/>
  <c r="IX65" i="4"/>
  <c r="IW65" i="4"/>
  <c r="IV65" i="4"/>
  <c r="IU65" i="4"/>
  <c r="IT65" i="4"/>
  <c r="IT67" i="4" s="1"/>
  <c r="IS65" i="4"/>
  <c r="IR65" i="4"/>
  <c r="IR67" i="4" s="1"/>
  <c r="IQ65" i="4"/>
  <c r="IP65" i="4"/>
  <c r="IP67" i="4" s="1"/>
  <c r="IO65" i="4"/>
  <c r="IN65" i="4"/>
  <c r="IM65" i="4"/>
  <c r="IL65" i="4"/>
  <c r="IL67" i="4" s="1"/>
  <c r="IK65" i="4"/>
  <c r="IK67" i="4" s="1"/>
  <c r="IJ65" i="4"/>
  <c r="II65" i="4"/>
  <c r="II67" i="4" s="1"/>
  <c r="IH65" i="4"/>
  <c r="IH67" i="4" s="1"/>
  <c r="IG65" i="4"/>
  <c r="IG67" i="4" s="1"/>
  <c r="IF65" i="4"/>
  <c r="IF67" i="4" s="1"/>
  <c r="IE65" i="4"/>
  <c r="ID65" i="4"/>
  <c r="ID67" i="4" s="1"/>
  <c r="IC65" i="4"/>
  <c r="IB65" i="4"/>
  <c r="IA65" i="4"/>
  <c r="HZ65" i="4"/>
  <c r="HY65" i="4"/>
  <c r="HX65" i="4"/>
  <c r="HW65" i="4"/>
  <c r="HV65" i="4"/>
  <c r="HV67" i="4" s="1"/>
  <c r="HU65" i="4"/>
  <c r="HU67" i="4" s="1"/>
  <c r="HT65" i="4"/>
  <c r="HS65" i="4"/>
  <c r="HS67" i="4" s="1"/>
  <c r="HR65" i="4"/>
  <c r="HR67" i="4" s="1"/>
  <c r="HQ65" i="4"/>
  <c r="HQ67" i="4" s="1"/>
  <c r="HP65" i="4"/>
  <c r="HP67" i="4" s="1"/>
  <c r="HO65" i="4"/>
  <c r="HN65" i="4"/>
  <c r="HN67" i="4" s="1"/>
  <c r="HM65" i="4"/>
  <c r="HL65" i="4"/>
  <c r="HK65" i="4"/>
  <c r="HJ65" i="4"/>
  <c r="HI65" i="4"/>
  <c r="HH65" i="4"/>
  <c r="HG65" i="4"/>
  <c r="HF65" i="4"/>
  <c r="HF67" i="4" s="1"/>
  <c r="HE65" i="4"/>
  <c r="HE67" i="4" s="1"/>
  <c r="HD65" i="4"/>
  <c r="HD67" i="4" s="1"/>
  <c r="HC65" i="4"/>
  <c r="HC67" i="4" s="1"/>
  <c r="HB65" i="4"/>
  <c r="HB67" i="4" s="1"/>
  <c r="HA65" i="4"/>
  <c r="HA67" i="4" s="1"/>
  <c r="GZ65" i="4"/>
  <c r="GZ67" i="4" s="1"/>
  <c r="GY65" i="4"/>
  <c r="GX65" i="4"/>
  <c r="GW65" i="4"/>
  <c r="GV65" i="4"/>
  <c r="GU65" i="4"/>
  <c r="GT65" i="4"/>
  <c r="GS65" i="4"/>
  <c r="GR65" i="4"/>
  <c r="GQ65" i="4"/>
  <c r="GP65" i="4"/>
  <c r="GP67" i="4" s="1"/>
  <c r="GO65" i="4"/>
  <c r="GO67" i="4" s="1"/>
  <c r="GN65" i="4"/>
  <c r="GM65" i="4"/>
  <c r="GL65" i="4"/>
  <c r="GL67" i="4" s="1"/>
  <c r="GK65" i="4"/>
  <c r="GK67" i="4" s="1"/>
  <c r="GJ65" i="4"/>
  <c r="GJ67" i="4" s="1"/>
  <c r="GI65" i="4"/>
  <c r="GI67" i="4" s="1"/>
  <c r="GH65" i="4"/>
  <c r="GH67" i="4" s="1"/>
  <c r="GG65" i="4"/>
  <c r="GG67" i="4" s="1"/>
  <c r="GF65" i="4"/>
  <c r="GE65" i="4"/>
  <c r="GD65" i="4"/>
  <c r="GD67" i="4" s="1"/>
  <c r="GC65" i="4"/>
  <c r="GB65" i="4"/>
  <c r="GA65" i="4"/>
  <c r="FZ65" i="4"/>
  <c r="FZ67" i="4" s="1"/>
  <c r="FY65" i="4"/>
  <c r="FY67" i="4" s="1"/>
  <c r="FX65" i="4"/>
  <c r="FW65" i="4"/>
  <c r="FW67" i="4" s="1"/>
  <c r="FV65" i="4"/>
  <c r="FV67" i="4" s="1"/>
  <c r="FU65" i="4"/>
  <c r="FU67" i="4" s="1"/>
  <c r="FT65" i="4"/>
  <c r="FT67" i="4" s="1"/>
  <c r="FS65" i="4"/>
  <c r="FS67" i="4" s="1"/>
  <c r="FR65" i="4"/>
  <c r="FR67" i="4" s="1"/>
  <c r="FQ65" i="4"/>
  <c r="FP65" i="4"/>
  <c r="FO65" i="4"/>
  <c r="FN65" i="4"/>
  <c r="FN67" i="4" s="1"/>
  <c r="FM65" i="4"/>
  <c r="FL65" i="4"/>
  <c r="FK65" i="4"/>
  <c r="FJ65" i="4"/>
  <c r="FJ67" i="4" s="1"/>
  <c r="FI65" i="4"/>
  <c r="FI67" i="4" s="1"/>
  <c r="FH65" i="4"/>
  <c r="FG65" i="4"/>
  <c r="FG67" i="4" s="1"/>
  <c r="FF65" i="4"/>
  <c r="FE65" i="4"/>
  <c r="FE67" i="4" s="1"/>
  <c r="FD65" i="4"/>
  <c r="FD67" i="4" s="1"/>
  <c r="FC65" i="4"/>
  <c r="FB65" i="4"/>
  <c r="FB67" i="4" s="1"/>
  <c r="FA65" i="4"/>
  <c r="EZ65" i="4"/>
  <c r="EY65" i="4"/>
  <c r="EX65" i="4"/>
  <c r="EW65" i="4"/>
  <c r="EV65" i="4"/>
  <c r="EU65" i="4"/>
  <c r="ET65" i="4"/>
  <c r="ET67" i="4" s="1"/>
  <c r="ES65" i="4"/>
  <c r="ES67" i="4" s="1"/>
  <c r="ER65" i="4"/>
  <c r="EQ65" i="4"/>
  <c r="EQ67" i="4" s="1"/>
  <c r="EP65" i="4"/>
  <c r="EP67" i="4" s="1"/>
  <c r="EO65" i="4"/>
  <c r="EO67" i="4" s="1"/>
  <c r="EN65" i="4"/>
  <c r="EN67" i="4" s="1"/>
  <c r="EM65" i="4"/>
  <c r="EM67" i="4" s="1"/>
  <c r="EL65" i="4"/>
  <c r="EL67" i="4" s="1"/>
  <c r="EK65" i="4"/>
  <c r="EJ65" i="4"/>
  <c r="EI65" i="4"/>
  <c r="EH65" i="4"/>
  <c r="EG65" i="4"/>
  <c r="EG67" i="4" s="1"/>
  <c r="EF65" i="4"/>
  <c r="EE65" i="4"/>
  <c r="ED65" i="4"/>
  <c r="ED67" i="4" s="1"/>
  <c r="EC65" i="4"/>
  <c r="EC67" i="4" s="1"/>
  <c r="EB65" i="4"/>
  <c r="EB67" i="4" s="1"/>
  <c r="EA65" i="4"/>
  <c r="EA67" i="4" s="1"/>
  <c r="DZ65" i="4"/>
  <c r="DY65" i="4"/>
  <c r="DX65" i="4"/>
  <c r="DW65" i="4"/>
  <c r="DV65" i="4"/>
  <c r="DU65" i="4"/>
  <c r="DT65" i="4"/>
  <c r="DS65" i="4"/>
  <c r="DR65" i="4"/>
  <c r="DQ65" i="4"/>
  <c r="DP65" i="4"/>
  <c r="DO65" i="4"/>
  <c r="DN65" i="4"/>
  <c r="DN67" i="4" s="1"/>
  <c r="DM65" i="4"/>
  <c r="DM67" i="4" s="1"/>
  <c r="DL65" i="4"/>
  <c r="DK65" i="4"/>
  <c r="DK67" i="4" s="1"/>
  <c r="DJ65" i="4"/>
  <c r="DJ67" i="4" s="1"/>
  <c r="DI65" i="4"/>
  <c r="DI67" i="4" s="1"/>
  <c r="DH65" i="4"/>
  <c r="DH67" i="4" s="1"/>
  <c r="DG65" i="4"/>
  <c r="DG67" i="4" s="1"/>
  <c r="DF65" i="4"/>
  <c r="DF67" i="4" s="1"/>
  <c r="DE65" i="4"/>
  <c r="DD65" i="4"/>
  <c r="DC65" i="4"/>
  <c r="DB65" i="4"/>
  <c r="DA65" i="4"/>
  <c r="CZ65" i="4"/>
  <c r="CY65" i="4"/>
  <c r="CX65" i="4"/>
  <c r="CX67" i="4" s="1"/>
  <c r="CW65" i="4"/>
  <c r="CW67" i="4" s="1"/>
  <c r="CV65" i="4"/>
  <c r="CU65" i="4"/>
  <c r="CU67" i="4" s="1"/>
  <c r="CT65" i="4"/>
  <c r="CS65" i="4"/>
  <c r="CS67" i="4" s="1"/>
  <c r="CR65" i="4"/>
  <c r="CR67" i="4" s="1"/>
  <c r="CQ65" i="4"/>
  <c r="CQ67" i="4" s="1"/>
  <c r="CP65" i="4"/>
  <c r="CP67" i="4" s="1"/>
  <c r="CO65" i="4"/>
  <c r="CN65" i="4"/>
  <c r="CM65" i="4"/>
  <c r="CL65" i="4"/>
  <c r="CL67" i="4" s="1"/>
  <c r="CK65" i="4"/>
  <c r="CK67" i="4" s="1"/>
  <c r="CJ65" i="4"/>
  <c r="CI65" i="4"/>
  <c r="CH65" i="4"/>
  <c r="CH67" i="4" s="1"/>
  <c r="CG65" i="4"/>
  <c r="CG67" i="4" s="1"/>
  <c r="CF65" i="4"/>
  <c r="CE65" i="4"/>
  <c r="CD65" i="4"/>
  <c r="CD67" i="4" s="1"/>
  <c r="CC65" i="4"/>
  <c r="CC67" i="4" s="1"/>
  <c r="CB65" i="4"/>
  <c r="CB67" i="4" s="1"/>
  <c r="CA65" i="4"/>
  <c r="CA67" i="4" s="1"/>
  <c r="BZ65" i="4"/>
  <c r="BZ67" i="4" s="1"/>
  <c r="BY65" i="4"/>
  <c r="BX65" i="4"/>
  <c r="BW65" i="4"/>
  <c r="BV65" i="4"/>
  <c r="BU65" i="4"/>
  <c r="BT65" i="4"/>
  <c r="BS65" i="4"/>
  <c r="BR65" i="4"/>
  <c r="BR67" i="4" s="1"/>
  <c r="BQ65" i="4"/>
  <c r="BQ67" i="4" s="1"/>
  <c r="BP65" i="4"/>
  <c r="BO65" i="4"/>
  <c r="BO67" i="4" s="1"/>
  <c r="BN65" i="4"/>
  <c r="BN67" i="4" s="1"/>
  <c r="BM65" i="4"/>
  <c r="BL65" i="4"/>
  <c r="BL67" i="4" s="1"/>
  <c r="BK65" i="4"/>
  <c r="BJ65" i="4"/>
  <c r="BJ67" i="4" s="1"/>
  <c r="BI65" i="4"/>
  <c r="BH65" i="4"/>
  <c r="BG65" i="4"/>
  <c r="BF65" i="4"/>
  <c r="BF67" i="4" s="1"/>
  <c r="BE65" i="4"/>
  <c r="BD65" i="4"/>
  <c r="BC65" i="4"/>
  <c r="BB65" i="4"/>
  <c r="BB67" i="4" s="1"/>
  <c r="BA65" i="4"/>
  <c r="BA67" i="4" s="1"/>
  <c r="AZ65" i="4"/>
  <c r="AY65" i="4"/>
  <c r="AY67" i="4" s="1"/>
  <c r="AX65" i="4"/>
  <c r="AX67" i="4" s="1"/>
  <c r="AW65" i="4"/>
  <c r="AW67" i="4" s="1"/>
  <c r="AV65" i="4"/>
  <c r="AV67" i="4" s="1"/>
  <c r="AU65" i="4"/>
  <c r="AT65" i="4"/>
  <c r="AT67" i="4" s="1"/>
  <c r="AS65" i="4"/>
  <c r="AR65" i="4"/>
  <c r="AQ65" i="4"/>
  <c r="AP65" i="4"/>
  <c r="AO65" i="4"/>
  <c r="AN65" i="4"/>
  <c r="AM65" i="4"/>
  <c r="AL65" i="4"/>
  <c r="AL67" i="4" s="1"/>
  <c r="AK65" i="4"/>
  <c r="AK67" i="4" s="1"/>
  <c r="AJ65" i="4"/>
  <c r="AI65" i="4"/>
  <c r="AI67" i="4" s="1"/>
  <c r="AH65" i="4"/>
  <c r="AH67" i="4" s="1"/>
  <c r="AG65" i="4"/>
  <c r="AG67" i="4" s="1"/>
  <c r="AF65" i="4"/>
  <c r="AF67" i="4" s="1"/>
  <c r="AE65" i="4"/>
  <c r="AE67" i="4" s="1"/>
  <c r="AD65" i="4"/>
  <c r="AD67" i="4" s="1"/>
  <c r="AC65" i="4"/>
  <c r="AB65" i="4"/>
  <c r="AA65" i="4"/>
  <c r="Z65" i="4"/>
  <c r="Z67" i="4" s="1"/>
  <c r="Y65" i="4"/>
  <c r="X65" i="4"/>
  <c r="W65" i="4"/>
  <c r="V65" i="4"/>
  <c r="V67" i="4" s="1"/>
  <c r="U65" i="4"/>
  <c r="U67" i="4" s="1"/>
  <c r="T65" i="4"/>
  <c r="S65" i="4"/>
  <c r="S67" i="4" s="1"/>
  <c r="R65" i="4"/>
  <c r="R67" i="4" s="1"/>
  <c r="Q65" i="4"/>
  <c r="Q67" i="4" s="1"/>
  <c r="P65" i="4"/>
  <c r="P67" i="4" s="1"/>
  <c r="O65" i="4"/>
  <c r="N65" i="4"/>
  <c r="N67" i="4" s="1"/>
  <c r="M65" i="4"/>
  <c r="L65" i="4"/>
  <c r="K65" i="4"/>
  <c r="J65" i="4"/>
  <c r="I65" i="4"/>
  <c r="H65" i="4"/>
  <c r="G65" i="4"/>
  <c r="F65" i="4"/>
  <c r="F67" i="4" s="1"/>
  <c r="E65" i="4"/>
  <c r="E67" i="4" s="1"/>
  <c r="D65" i="4"/>
  <c r="C65" i="4"/>
  <c r="B65" i="4"/>
  <c r="B67" i="4" s="1"/>
  <c r="IR62" i="4"/>
  <c r="IK62" i="4"/>
  <c r="HU62" i="4"/>
  <c r="HD62" i="4"/>
  <c r="GO62" i="4"/>
  <c r="FJ62" i="4"/>
  <c r="FI62" i="4"/>
  <c r="FH62" i="4"/>
  <c r="EC62" i="4"/>
  <c r="CF62" i="4"/>
  <c r="BX62" i="4"/>
  <c r="BQ62" i="4"/>
  <c r="BA62" i="4"/>
  <c r="AZ62" i="4"/>
  <c r="AK62" i="4"/>
  <c r="AJ62" i="4"/>
  <c r="F62" i="4"/>
  <c r="JF61" i="4"/>
  <c r="JE61" i="4"/>
  <c r="JD61" i="4"/>
  <c r="JC61" i="4"/>
  <c r="JB61" i="4"/>
  <c r="JA61" i="4"/>
  <c r="JA62" i="4" s="1"/>
  <c r="IZ61" i="4"/>
  <c r="IZ62" i="4" s="1"/>
  <c r="IY61" i="4"/>
  <c r="IY62" i="4" s="1"/>
  <c r="IX61" i="4"/>
  <c r="IX62" i="4" s="1"/>
  <c r="IW61" i="4"/>
  <c r="IV61" i="4"/>
  <c r="IU61" i="4"/>
  <c r="IT61" i="4"/>
  <c r="IS61" i="4"/>
  <c r="IR61" i="4"/>
  <c r="IQ61" i="4"/>
  <c r="IP61" i="4"/>
  <c r="IO61" i="4"/>
  <c r="IN61" i="4"/>
  <c r="IM61" i="4"/>
  <c r="IL61" i="4"/>
  <c r="IK61" i="4"/>
  <c r="IJ61" i="4"/>
  <c r="II61" i="4"/>
  <c r="II62" i="4" s="1"/>
  <c r="IH61" i="4"/>
  <c r="IH62" i="4" s="1"/>
  <c r="IG61" i="4"/>
  <c r="IF61" i="4"/>
  <c r="IE61" i="4"/>
  <c r="ID61" i="4"/>
  <c r="IC61" i="4"/>
  <c r="IB61" i="4"/>
  <c r="IA61" i="4"/>
  <c r="HZ61" i="4"/>
  <c r="HY61" i="4"/>
  <c r="HX61" i="4"/>
  <c r="HW61" i="4"/>
  <c r="HV61" i="4"/>
  <c r="HU61" i="4"/>
  <c r="HT61" i="4"/>
  <c r="HT62" i="4" s="1"/>
  <c r="HS61" i="4"/>
  <c r="HS62" i="4" s="1"/>
  <c r="HR61" i="4"/>
  <c r="HR62" i="4" s="1"/>
  <c r="HQ61" i="4"/>
  <c r="HP61" i="4"/>
  <c r="HO61" i="4"/>
  <c r="HO62" i="4" s="1"/>
  <c r="HN61" i="4"/>
  <c r="HM61" i="4"/>
  <c r="HL61" i="4"/>
  <c r="HK61" i="4"/>
  <c r="HJ61" i="4"/>
  <c r="HI61" i="4"/>
  <c r="HH61" i="4"/>
  <c r="HG61" i="4"/>
  <c r="HF61" i="4"/>
  <c r="HE61" i="4"/>
  <c r="HE62" i="4" s="1"/>
  <c r="HD61" i="4"/>
  <c r="HC61" i="4"/>
  <c r="HC62" i="4" s="1"/>
  <c r="HB61" i="4"/>
  <c r="HB62" i="4" s="1"/>
  <c r="HA61" i="4"/>
  <c r="GZ61" i="4"/>
  <c r="GY61" i="4"/>
  <c r="GY62" i="4" s="1"/>
  <c r="GX61" i="4"/>
  <c r="GW61" i="4"/>
  <c r="GV61" i="4"/>
  <c r="GU61" i="4"/>
  <c r="GT61" i="4"/>
  <c r="GS61" i="4"/>
  <c r="GR61" i="4"/>
  <c r="GQ61" i="4"/>
  <c r="GP61" i="4"/>
  <c r="GO61" i="4"/>
  <c r="GN61" i="4"/>
  <c r="GN62" i="4" s="1"/>
  <c r="GM61" i="4"/>
  <c r="GM62" i="4" s="1"/>
  <c r="GL61" i="4"/>
  <c r="GL62" i="4" s="1"/>
  <c r="GK61" i="4"/>
  <c r="GJ61" i="4"/>
  <c r="GI61" i="4"/>
  <c r="GH61" i="4"/>
  <c r="GG61" i="4"/>
  <c r="GF61" i="4"/>
  <c r="GE61" i="4"/>
  <c r="GD61" i="4"/>
  <c r="GC61" i="4"/>
  <c r="GB61" i="4"/>
  <c r="GA61" i="4"/>
  <c r="FZ61" i="4"/>
  <c r="FY61" i="4"/>
  <c r="FY62" i="4" s="1"/>
  <c r="FX61" i="4"/>
  <c r="FX62" i="4" s="1"/>
  <c r="FW61" i="4"/>
  <c r="FW62" i="4" s="1"/>
  <c r="FV61" i="4"/>
  <c r="FV62" i="4" s="1"/>
  <c r="FU61" i="4"/>
  <c r="FT61" i="4"/>
  <c r="FS61" i="4"/>
  <c r="FS62" i="4" s="1"/>
  <c r="FR61" i="4"/>
  <c r="FQ61" i="4"/>
  <c r="FP61" i="4"/>
  <c r="FO61" i="4"/>
  <c r="FN61" i="4"/>
  <c r="FM61" i="4"/>
  <c r="FL61" i="4"/>
  <c r="FK61" i="4"/>
  <c r="FJ61" i="4"/>
  <c r="FI61" i="4"/>
  <c r="FH61" i="4"/>
  <c r="FG61" i="4"/>
  <c r="FG62" i="4" s="1"/>
  <c r="FF61" i="4"/>
  <c r="FF62" i="4" s="1"/>
  <c r="FE61" i="4"/>
  <c r="FD61" i="4"/>
  <c r="FC61" i="4"/>
  <c r="FC62" i="4" s="1"/>
  <c r="FB61" i="4"/>
  <c r="FA61" i="4"/>
  <c r="EZ61" i="4"/>
  <c r="EY61" i="4"/>
  <c r="EX61" i="4"/>
  <c r="EW61" i="4"/>
  <c r="EV61" i="4"/>
  <c r="EU61" i="4"/>
  <c r="ET61" i="4"/>
  <c r="ES61" i="4"/>
  <c r="ES62" i="4" s="1"/>
  <c r="ER61" i="4"/>
  <c r="ER62" i="4" s="1"/>
  <c r="EQ61" i="4"/>
  <c r="EQ62" i="4" s="1"/>
  <c r="EP61" i="4"/>
  <c r="EP62" i="4" s="1"/>
  <c r="EO61" i="4"/>
  <c r="EN61" i="4"/>
  <c r="EM61" i="4"/>
  <c r="EM62" i="4" s="1"/>
  <c r="EL61" i="4"/>
  <c r="EK61" i="4"/>
  <c r="EJ61" i="4"/>
  <c r="EI61" i="4"/>
  <c r="EH61" i="4"/>
  <c r="EG61" i="4"/>
  <c r="EF61" i="4"/>
  <c r="EE61" i="4"/>
  <c r="ED61" i="4"/>
  <c r="EC61" i="4"/>
  <c r="EB61" i="4"/>
  <c r="EB62" i="4" s="1"/>
  <c r="EA61" i="4"/>
  <c r="EA62" i="4" s="1"/>
  <c r="DZ61" i="4"/>
  <c r="DZ62" i="4" s="1"/>
  <c r="DY61" i="4"/>
  <c r="DX61" i="4"/>
  <c r="DW61" i="4"/>
  <c r="DV61" i="4"/>
  <c r="DU61" i="4"/>
  <c r="DT61" i="4"/>
  <c r="DS61" i="4"/>
  <c r="DR61" i="4"/>
  <c r="DQ61" i="4"/>
  <c r="DP61" i="4"/>
  <c r="DO61" i="4"/>
  <c r="DN61" i="4"/>
  <c r="DM61" i="4"/>
  <c r="DL61" i="4"/>
  <c r="DK61" i="4"/>
  <c r="DK62" i="4" s="1"/>
  <c r="DJ61" i="4"/>
  <c r="DJ62" i="4" s="1"/>
  <c r="DI61" i="4"/>
  <c r="DH61" i="4"/>
  <c r="DG61" i="4"/>
  <c r="DG62" i="4" s="1"/>
  <c r="DF61" i="4"/>
  <c r="DE61" i="4"/>
  <c r="DD61" i="4"/>
  <c r="DC61" i="4"/>
  <c r="DB61" i="4"/>
  <c r="DA61" i="4"/>
  <c r="CZ61" i="4"/>
  <c r="CY61" i="4"/>
  <c r="CX61" i="4"/>
  <c r="CW61" i="4"/>
  <c r="CW62" i="4" s="1"/>
  <c r="CV61" i="4"/>
  <c r="CV62" i="4" s="1"/>
  <c r="CU61" i="4"/>
  <c r="CU62" i="4" s="1"/>
  <c r="CT61" i="4"/>
  <c r="CT62" i="4" s="1"/>
  <c r="CS61" i="4"/>
  <c r="CR61" i="4"/>
  <c r="CQ61" i="4"/>
  <c r="CQ62" i="4" s="1"/>
  <c r="CP61" i="4"/>
  <c r="CO61" i="4"/>
  <c r="CN61" i="4"/>
  <c r="CM61" i="4"/>
  <c r="CL61" i="4"/>
  <c r="CK61" i="4"/>
  <c r="CJ61" i="4"/>
  <c r="CI61" i="4"/>
  <c r="CH61" i="4"/>
  <c r="CG61" i="4"/>
  <c r="CG62" i="4" s="1"/>
  <c r="CF61" i="4"/>
  <c r="CE61" i="4"/>
  <c r="CE62" i="4" s="1"/>
  <c r="CD61" i="4"/>
  <c r="CD62" i="4" s="1"/>
  <c r="CC61" i="4"/>
  <c r="CB61" i="4"/>
  <c r="CA61" i="4"/>
  <c r="CA62" i="4" s="1"/>
  <c r="BZ61" i="4"/>
  <c r="BY61" i="4"/>
  <c r="BX61" i="4"/>
  <c r="BW61" i="4"/>
  <c r="BV61" i="4"/>
  <c r="BU61" i="4"/>
  <c r="BT61" i="4"/>
  <c r="BS61" i="4"/>
  <c r="BR61" i="4"/>
  <c r="BQ61" i="4"/>
  <c r="BP61" i="4"/>
  <c r="BP62" i="4" s="1"/>
  <c r="BO61" i="4"/>
  <c r="BO62" i="4" s="1"/>
  <c r="BN61" i="4"/>
  <c r="BN62" i="4" s="1"/>
  <c r="BM61" i="4"/>
  <c r="BL61" i="4"/>
  <c r="BK61" i="4"/>
  <c r="BJ61" i="4"/>
  <c r="BI61" i="4"/>
  <c r="BH61" i="4"/>
  <c r="BG61" i="4"/>
  <c r="BF61" i="4"/>
  <c r="BE61" i="4"/>
  <c r="BD61" i="4"/>
  <c r="BC61" i="4"/>
  <c r="BB61" i="4"/>
  <c r="BA61" i="4"/>
  <c r="AZ61" i="4"/>
  <c r="AY61" i="4"/>
  <c r="AY62" i="4" s="1"/>
  <c r="AX61" i="4"/>
  <c r="AX62" i="4" s="1"/>
  <c r="AW61" i="4"/>
  <c r="AV61" i="4"/>
  <c r="AU61" i="4"/>
  <c r="AU62" i="4" s="1"/>
  <c r="AT61" i="4"/>
  <c r="AS61" i="4"/>
  <c r="AR61" i="4"/>
  <c r="AQ61" i="4"/>
  <c r="AP61" i="4"/>
  <c r="AO61" i="4"/>
  <c r="AN61" i="4"/>
  <c r="AM61" i="4"/>
  <c r="AL61" i="4"/>
  <c r="AK61" i="4"/>
  <c r="AJ61" i="4"/>
  <c r="AI61" i="4"/>
  <c r="AI62" i="4" s="1"/>
  <c r="AH61" i="4"/>
  <c r="AH62" i="4" s="1"/>
  <c r="AG61" i="4"/>
  <c r="AF61" i="4"/>
  <c r="AE61" i="4"/>
  <c r="AE62" i="4" s="1"/>
  <c r="AD61" i="4"/>
  <c r="AC61" i="4"/>
  <c r="AB61" i="4"/>
  <c r="AA61" i="4"/>
  <c r="Z61" i="4"/>
  <c r="Y61" i="4"/>
  <c r="X61" i="4"/>
  <c r="W61" i="4"/>
  <c r="V61" i="4"/>
  <c r="U61" i="4"/>
  <c r="U62" i="4" s="1"/>
  <c r="T61" i="4"/>
  <c r="T62" i="4" s="1"/>
  <c r="S61" i="4"/>
  <c r="S62" i="4" s="1"/>
  <c r="R61" i="4"/>
  <c r="R62" i="4" s="1"/>
  <c r="Q61" i="4"/>
  <c r="P61" i="4"/>
  <c r="O61" i="4"/>
  <c r="O62" i="4" s="1"/>
  <c r="N61" i="4"/>
  <c r="M61" i="4"/>
  <c r="L61" i="4"/>
  <c r="K61" i="4"/>
  <c r="J61" i="4"/>
  <c r="I61" i="4"/>
  <c r="H61" i="4"/>
  <c r="G61" i="4"/>
  <c r="F61" i="4"/>
  <c r="E61" i="4"/>
  <c r="D61" i="4"/>
  <c r="D62" i="4" s="1"/>
  <c r="C61" i="4"/>
  <c r="C62" i="4" s="1"/>
  <c r="B61" i="4"/>
  <c r="B62" i="4" s="1"/>
  <c r="JF60" i="4"/>
  <c r="JF62" i="4" s="1"/>
  <c r="JE60" i="4"/>
  <c r="JE62" i="4" s="1"/>
  <c r="JD60" i="4"/>
  <c r="JD62" i="4" s="1"/>
  <c r="JC60" i="4"/>
  <c r="JC62" i="4" s="1"/>
  <c r="JB60" i="4"/>
  <c r="JB62" i="4" s="1"/>
  <c r="JA60" i="4"/>
  <c r="IZ60" i="4"/>
  <c r="IY60" i="4"/>
  <c r="IX60" i="4"/>
  <c r="IW60" i="4"/>
  <c r="IV60" i="4"/>
  <c r="IU60" i="4"/>
  <c r="IT60" i="4"/>
  <c r="IS60" i="4"/>
  <c r="IR60" i="4"/>
  <c r="IQ60" i="4"/>
  <c r="IQ62" i="4" s="1"/>
  <c r="IP60" i="4"/>
  <c r="IP62" i="4" s="1"/>
  <c r="IO60" i="4"/>
  <c r="IO62" i="4" s="1"/>
  <c r="IN60" i="4"/>
  <c r="IN62" i="4" s="1"/>
  <c r="IM60" i="4"/>
  <c r="IM62" i="4" s="1"/>
  <c r="IL60" i="4"/>
  <c r="IL62" i="4" s="1"/>
  <c r="IK60" i="4"/>
  <c r="IJ60" i="4"/>
  <c r="IJ62" i="4" s="1"/>
  <c r="II60" i="4"/>
  <c r="IH60" i="4"/>
  <c r="IG60" i="4"/>
  <c r="IF60" i="4"/>
  <c r="IE60" i="4"/>
  <c r="IE62" i="4" s="1"/>
  <c r="ID60" i="4"/>
  <c r="IC60" i="4"/>
  <c r="IB60" i="4"/>
  <c r="IB62" i="4" s="1"/>
  <c r="IA60" i="4"/>
  <c r="IA62" i="4" s="1"/>
  <c r="HZ60" i="4"/>
  <c r="HZ62" i="4" s="1"/>
  <c r="HY60" i="4"/>
  <c r="HY62" i="4" s="1"/>
  <c r="HX60" i="4"/>
  <c r="HX62" i="4" s="1"/>
  <c r="HW60" i="4"/>
  <c r="HW62" i="4" s="1"/>
  <c r="HV60" i="4"/>
  <c r="HV62" i="4" s="1"/>
  <c r="HU60" i="4"/>
  <c r="HT60" i="4"/>
  <c r="HS60" i="4"/>
  <c r="HR60" i="4"/>
  <c r="HQ60" i="4"/>
  <c r="HP60" i="4"/>
  <c r="HO60" i="4"/>
  <c r="HN60" i="4"/>
  <c r="HM60" i="4"/>
  <c r="HL60" i="4"/>
  <c r="HL62" i="4" s="1"/>
  <c r="HK60" i="4"/>
  <c r="HK62" i="4" s="1"/>
  <c r="HJ60" i="4"/>
  <c r="HJ62" i="4" s="1"/>
  <c r="HI60" i="4"/>
  <c r="HI62" i="4" s="1"/>
  <c r="HH60" i="4"/>
  <c r="HH62" i="4" s="1"/>
  <c r="HG60" i="4"/>
  <c r="HG62" i="4" s="1"/>
  <c r="HF60" i="4"/>
  <c r="HF62" i="4" s="1"/>
  <c r="HE60" i="4"/>
  <c r="HD60" i="4"/>
  <c r="HC60" i="4"/>
  <c r="HB60" i="4"/>
  <c r="HA60" i="4"/>
  <c r="GZ60" i="4"/>
  <c r="GY60" i="4"/>
  <c r="GX60" i="4"/>
  <c r="GW60" i="4"/>
  <c r="GV60" i="4"/>
  <c r="GV62" i="4" s="1"/>
  <c r="GU60" i="4"/>
  <c r="GU62" i="4" s="1"/>
  <c r="GT60" i="4"/>
  <c r="GT62" i="4" s="1"/>
  <c r="GS60" i="4"/>
  <c r="GS62" i="4" s="1"/>
  <c r="GR60" i="4"/>
  <c r="GR62" i="4" s="1"/>
  <c r="GQ60" i="4"/>
  <c r="GQ62" i="4" s="1"/>
  <c r="GP60" i="4"/>
  <c r="GP62" i="4" s="1"/>
  <c r="GO60" i="4"/>
  <c r="GN60" i="4"/>
  <c r="GM60" i="4"/>
  <c r="GL60" i="4"/>
  <c r="GK60" i="4"/>
  <c r="GJ60" i="4"/>
  <c r="GI60" i="4"/>
  <c r="GH60" i="4"/>
  <c r="GG60" i="4"/>
  <c r="GF60" i="4"/>
  <c r="GF62" i="4" s="1"/>
  <c r="GE60" i="4"/>
  <c r="GE62" i="4" s="1"/>
  <c r="GD60" i="4"/>
  <c r="GD62" i="4" s="1"/>
  <c r="GC60" i="4"/>
  <c r="GC62" i="4" s="1"/>
  <c r="GB60" i="4"/>
  <c r="GB62" i="4" s="1"/>
  <c r="GA60" i="4"/>
  <c r="GA62" i="4" s="1"/>
  <c r="FZ60" i="4"/>
  <c r="FZ62" i="4" s="1"/>
  <c r="FY60" i="4"/>
  <c r="FX60" i="4"/>
  <c r="FW60" i="4"/>
  <c r="FV60" i="4"/>
  <c r="FU60" i="4"/>
  <c r="FT60" i="4"/>
  <c r="FS60" i="4"/>
  <c r="FR60" i="4"/>
  <c r="FQ60" i="4"/>
  <c r="FP60" i="4"/>
  <c r="FP62" i="4" s="1"/>
  <c r="FO60" i="4"/>
  <c r="FO62" i="4" s="1"/>
  <c r="FN60" i="4"/>
  <c r="FN62" i="4" s="1"/>
  <c r="FM60" i="4"/>
  <c r="FM62" i="4" s="1"/>
  <c r="FL60" i="4"/>
  <c r="FL62" i="4" s="1"/>
  <c r="FK60" i="4"/>
  <c r="FK62" i="4" s="1"/>
  <c r="FJ60" i="4"/>
  <c r="FI60" i="4"/>
  <c r="FH60" i="4"/>
  <c r="FG60" i="4"/>
  <c r="FF60" i="4"/>
  <c r="FE60" i="4"/>
  <c r="FD60" i="4"/>
  <c r="FC60" i="4"/>
  <c r="FB60" i="4"/>
  <c r="FA60" i="4"/>
  <c r="EZ60" i="4"/>
  <c r="EZ62" i="4" s="1"/>
  <c r="EY60" i="4"/>
  <c r="EY62" i="4" s="1"/>
  <c r="EX60" i="4"/>
  <c r="EX62" i="4" s="1"/>
  <c r="EW60" i="4"/>
  <c r="EW62" i="4" s="1"/>
  <c r="EV60" i="4"/>
  <c r="EV62" i="4" s="1"/>
  <c r="EU60" i="4"/>
  <c r="EU62" i="4" s="1"/>
  <c r="ET60" i="4"/>
  <c r="ET62" i="4" s="1"/>
  <c r="ES60" i="4"/>
  <c r="ER60" i="4"/>
  <c r="EQ60" i="4"/>
  <c r="EP60" i="4"/>
  <c r="EO60" i="4"/>
  <c r="EN60" i="4"/>
  <c r="EM60" i="4"/>
  <c r="EL60" i="4"/>
  <c r="EK60" i="4"/>
  <c r="EJ60" i="4"/>
  <c r="EJ62" i="4" s="1"/>
  <c r="EI60" i="4"/>
  <c r="EI62" i="4" s="1"/>
  <c r="EH60" i="4"/>
  <c r="EH62" i="4" s="1"/>
  <c r="EG60" i="4"/>
  <c r="EG62" i="4" s="1"/>
  <c r="EF60" i="4"/>
  <c r="EF62" i="4" s="1"/>
  <c r="EE60" i="4"/>
  <c r="EE62" i="4" s="1"/>
  <c r="ED60" i="4"/>
  <c r="ED62" i="4" s="1"/>
  <c r="EC60" i="4"/>
  <c r="EB60" i="4"/>
  <c r="EA60" i="4"/>
  <c r="DZ60" i="4"/>
  <c r="DY60" i="4"/>
  <c r="DX60" i="4"/>
  <c r="DW60" i="4"/>
  <c r="DV60" i="4"/>
  <c r="DU60" i="4"/>
  <c r="DT60" i="4"/>
  <c r="DT62" i="4" s="1"/>
  <c r="DS60" i="4"/>
  <c r="DS62" i="4" s="1"/>
  <c r="DR60" i="4"/>
  <c r="DR62" i="4" s="1"/>
  <c r="DQ60" i="4"/>
  <c r="DQ62" i="4" s="1"/>
  <c r="DP60" i="4"/>
  <c r="DP62" i="4" s="1"/>
  <c r="DO60" i="4"/>
  <c r="DO62" i="4" s="1"/>
  <c r="DN60" i="4"/>
  <c r="DN62" i="4" s="1"/>
  <c r="DM60" i="4"/>
  <c r="DM62" i="4" s="1"/>
  <c r="DL60" i="4"/>
  <c r="DL62" i="4" s="1"/>
  <c r="DK60" i="4"/>
  <c r="DJ60" i="4"/>
  <c r="DI60" i="4"/>
  <c r="DH60" i="4"/>
  <c r="DG60" i="4"/>
  <c r="DF60" i="4"/>
  <c r="DE60" i="4"/>
  <c r="DD60" i="4"/>
  <c r="DD62" i="4" s="1"/>
  <c r="DC60" i="4"/>
  <c r="DC62" i="4" s="1"/>
  <c r="DB60" i="4"/>
  <c r="DB62" i="4" s="1"/>
  <c r="DA60" i="4"/>
  <c r="DA62" i="4" s="1"/>
  <c r="CZ60" i="4"/>
  <c r="CZ62" i="4" s="1"/>
  <c r="CY60" i="4"/>
  <c r="CY62" i="4" s="1"/>
  <c r="CX60" i="4"/>
  <c r="CX62" i="4" s="1"/>
  <c r="CW60" i="4"/>
  <c r="CV60" i="4"/>
  <c r="CU60" i="4"/>
  <c r="CT60" i="4"/>
  <c r="CS60" i="4"/>
  <c r="CR60" i="4"/>
  <c r="CQ60" i="4"/>
  <c r="CP60" i="4"/>
  <c r="CO60" i="4"/>
  <c r="CN60" i="4"/>
  <c r="CN62" i="4" s="1"/>
  <c r="CM60" i="4"/>
  <c r="CM62" i="4" s="1"/>
  <c r="CL60" i="4"/>
  <c r="CL62" i="4" s="1"/>
  <c r="CK60" i="4"/>
  <c r="CK62" i="4" s="1"/>
  <c r="CJ60" i="4"/>
  <c r="CJ62" i="4" s="1"/>
  <c r="CI60" i="4"/>
  <c r="CI62" i="4" s="1"/>
  <c r="CH60" i="4"/>
  <c r="CH62" i="4" s="1"/>
  <c r="CG60" i="4"/>
  <c r="CF60" i="4"/>
  <c r="CE60" i="4"/>
  <c r="CD60" i="4"/>
  <c r="CC60" i="4"/>
  <c r="CB60" i="4"/>
  <c r="CA60" i="4"/>
  <c r="BZ60" i="4"/>
  <c r="BY60" i="4"/>
  <c r="BX60" i="4"/>
  <c r="BW60" i="4"/>
  <c r="BW62" i="4" s="1"/>
  <c r="BV60" i="4"/>
  <c r="BV62" i="4" s="1"/>
  <c r="BU60" i="4"/>
  <c r="BU62" i="4" s="1"/>
  <c r="BT60" i="4"/>
  <c r="BT62" i="4" s="1"/>
  <c r="BS60" i="4"/>
  <c r="BS62" i="4" s="1"/>
  <c r="BR60" i="4"/>
  <c r="BR62" i="4" s="1"/>
  <c r="BQ60" i="4"/>
  <c r="BP60" i="4"/>
  <c r="BO60" i="4"/>
  <c r="BN60" i="4"/>
  <c r="BM60" i="4"/>
  <c r="BL60" i="4"/>
  <c r="BK60" i="4"/>
  <c r="BJ60" i="4"/>
  <c r="BI60" i="4"/>
  <c r="BH60" i="4"/>
  <c r="BH62" i="4" s="1"/>
  <c r="BG60" i="4"/>
  <c r="BG62" i="4" s="1"/>
  <c r="BF60" i="4"/>
  <c r="BF62" i="4" s="1"/>
  <c r="BE60" i="4"/>
  <c r="BE62" i="4" s="1"/>
  <c r="BD60" i="4"/>
  <c r="BD62" i="4" s="1"/>
  <c r="BC60" i="4"/>
  <c r="BC62" i="4" s="1"/>
  <c r="BB60" i="4"/>
  <c r="BB62" i="4" s="1"/>
  <c r="BA60" i="4"/>
  <c r="AZ60" i="4"/>
  <c r="AY60" i="4"/>
  <c r="AX60" i="4"/>
  <c r="AW60" i="4"/>
  <c r="AV60" i="4"/>
  <c r="AU60" i="4"/>
  <c r="AT60" i="4"/>
  <c r="AS60" i="4"/>
  <c r="AR60" i="4"/>
  <c r="AR62" i="4" s="1"/>
  <c r="AQ60" i="4"/>
  <c r="AQ62" i="4" s="1"/>
  <c r="AP60" i="4"/>
  <c r="AP62" i="4" s="1"/>
  <c r="AO60" i="4"/>
  <c r="AO62" i="4" s="1"/>
  <c r="AN60" i="4"/>
  <c r="AN62" i="4" s="1"/>
  <c r="AM60" i="4"/>
  <c r="AM62" i="4" s="1"/>
  <c r="AL60" i="4"/>
  <c r="AL62" i="4" s="1"/>
  <c r="AK60" i="4"/>
  <c r="AJ60" i="4"/>
  <c r="AI60" i="4"/>
  <c r="AH60" i="4"/>
  <c r="AG60" i="4"/>
  <c r="AF60" i="4"/>
  <c r="AE60" i="4"/>
  <c r="AD60" i="4"/>
  <c r="AC60" i="4"/>
  <c r="AB60" i="4"/>
  <c r="AB62" i="4" s="1"/>
  <c r="AA60" i="4"/>
  <c r="AA62" i="4" s="1"/>
  <c r="Z60" i="4"/>
  <c r="Z62" i="4" s="1"/>
  <c r="Y60" i="4"/>
  <c r="Y62" i="4" s="1"/>
  <c r="X60" i="4"/>
  <c r="X62" i="4" s="1"/>
  <c r="W60" i="4"/>
  <c r="W62" i="4" s="1"/>
  <c r="V60" i="4"/>
  <c r="V62" i="4" s="1"/>
  <c r="U60" i="4"/>
  <c r="T60" i="4"/>
  <c r="S60" i="4"/>
  <c r="R60" i="4"/>
  <c r="Q60" i="4"/>
  <c r="P60" i="4"/>
  <c r="O60" i="4"/>
  <c r="N60" i="4"/>
  <c r="M60" i="4"/>
  <c r="L60" i="4"/>
  <c r="L62" i="4" s="1"/>
  <c r="K60" i="4"/>
  <c r="K62" i="4" s="1"/>
  <c r="J60" i="4"/>
  <c r="J62" i="4" s="1"/>
  <c r="I60" i="4"/>
  <c r="I62" i="4" s="1"/>
  <c r="H60" i="4"/>
  <c r="H62" i="4" s="1"/>
  <c r="G60" i="4"/>
  <c r="G62" i="4" s="1"/>
  <c r="F60" i="4"/>
  <c r="E60" i="4"/>
  <c r="E62" i="4" s="1"/>
  <c r="D60" i="4"/>
  <c r="C60" i="4"/>
  <c r="B60" i="4"/>
  <c r="IV57" i="4"/>
  <c r="IU57" i="4"/>
  <c r="IP57" i="4"/>
  <c r="IH57" i="4"/>
  <c r="IE57" i="4"/>
  <c r="HP57" i="4"/>
  <c r="HO57" i="4"/>
  <c r="GS57" i="4"/>
  <c r="GK57" i="4"/>
  <c r="GJ57" i="4"/>
  <c r="FV57" i="4"/>
  <c r="FU57" i="4"/>
  <c r="FT57" i="4"/>
  <c r="FS57" i="4"/>
  <c r="FM57" i="4"/>
  <c r="EP57" i="4"/>
  <c r="EF57" i="4"/>
  <c r="DY57" i="4"/>
  <c r="DX57" i="4"/>
  <c r="DW57" i="4"/>
  <c r="DR57" i="4"/>
  <c r="CS57" i="4"/>
  <c r="CR57" i="4"/>
  <c r="CQ57" i="4"/>
  <c r="BP57" i="4"/>
  <c r="BO57" i="4"/>
  <c r="BN57" i="4"/>
  <c r="BL57" i="4"/>
  <c r="BK57" i="4"/>
  <c r="BF57" i="4"/>
  <c r="AX57" i="4"/>
  <c r="AW57" i="4"/>
  <c r="AF57" i="4"/>
  <c r="Y57" i="4"/>
  <c r="R57" i="4"/>
  <c r="O57" i="4"/>
  <c r="G57" i="4"/>
  <c r="F57" i="4"/>
  <c r="E57" i="4"/>
  <c r="JF56" i="4"/>
  <c r="JE56" i="4"/>
  <c r="JD56" i="4"/>
  <c r="JC56" i="4"/>
  <c r="JB56" i="4"/>
  <c r="JA56" i="4"/>
  <c r="IZ56" i="4"/>
  <c r="IY56" i="4"/>
  <c r="IX56" i="4"/>
  <c r="IW56" i="4"/>
  <c r="IV56" i="4"/>
  <c r="IU56" i="4"/>
  <c r="IT56" i="4"/>
  <c r="IT57" i="4" s="1"/>
  <c r="IS56" i="4"/>
  <c r="IS57" i="4" s="1"/>
  <c r="IR56" i="4"/>
  <c r="IQ56" i="4"/>
  <c r="IP56" i="4"/>
  <c r="IO56" i="4"/>
  <c r="IN56" i="4"/>
  <c r="IM56" i="4"/>
  <c r="IL56" i="4"/>
  <c r="IK56" i="4"/>
  <c r="IJ56" i="4"/>
  <c r="II56" i="4"/>
  <c r="IH56" i="4"/>
  <c r="IG56" i="4"/>
  <c r="IF56" i="4"/>
  <c r="IF57" i="4" s="1"/>
  <c r="IE56" i="4"/>
  <c r="ID56" i="4"/>
  <c r="ID57" i="4" s="1"/>
  <c r="IC56" i="4"/>
  <c r="IC57" i="4" s="1"/>
  <c r="IB56" i="4"/>
  <c r="IA56" i="4"/>
  <c r="HZ56" i="4"/>
  <c r="HY56" i="4"/>
  <c r="HX56" i="4"/>
  <c r="HW56" i="4"/>
  <c r="HV56" i="4"/>
  <c r="HU56" i="4"/>
  <c r="HT56" i="4"/>
  <c r="HS56" i="4"/>
  <c r="HR56" i="4"/>
  <c r="HQ56" i="4"/>
  <c r="HQ57" i="4" s="1"/>
  <c r="HP56" i="4"/>
  <c r="HO56" i="4"/>
  <c r="HN56" i="4"/>
  <c r="HN57" i="4" s="1"/>
  <c r="HM56" i="4"/>
  <c r="HM57" i="4" s="1"/>
  <c r="HL56" i="4"/>
  <c r="HK56" i="4"/>
  <c r="HJ56" i="4"/>
  <c r="HI56" i="4"/>
  <c r="HH56" i="4"/>
  <c r="HG56" i="4"/>
  <c r="HF56" i="4"/>
  <c r="HE56" i="4"/>
  <c r="HD56" i="4"/>
  <c r="HC56" i="4"/>
  <c r="HB56" i="4"/>
  <c r="HB57" i="4" s="1"/>
  <c r="HA56" i="4"/>
  <c r="GZ56" i="4"/>
  <c r="GZ57" i="4" s="1"/>
  <c r="GY56" i="4"/>
  <c r="GX56" i="4"/>
  <c r="GX57" i="4" s="1"/>
  <c r="GW56" i="4"/>
  <c r="GW57" i="4" s="1"/>
  <c r="GV56" i="4"/>
  <c r="GU56" i="4"/>
  <c r="GT56" i="4"/>
  <c r="GS56" i="4"/>
  <c r="GR56" i="4"/>
  <c r="GQ56" i="4"/>
  <c r="GP56" i="4"/>
  <c r="GO56" i="4"/>
  <c r="GN56" i="4"/>
  <c r="GM56" i="4"/>
  <c r="GL56" i="4"/>
  <c r="GL57" i="4" s="1"/>
  <c r="GK56" i="4"/>
  <c r="GJ56" i="4"/>
  <c r="GI56" i="4"/>
  <c r="GI57" i="4" s="1"/>
  <c r="GH56" i="4"/>
  <c r="GH57" i="4" s="1"/>
  <c r="GG56" i="4"/>
  <c r="GG57" i="4" s="1"/>
  <c r="GF56" i="4"/>
  <c r="GE56" i="4"/>
  <c r="GD56" i="4"/>
  <c r="GC56" i="4"/>
  <c r="GB56" i="4"/>
  <c r="GA56" i="4"/>
  <c r="FZ56" i="4"/>
  <c r="FY56" i="4"/>
  <c r="FX56" i="4"/>
  <c r="FW56" i="4"/>
  <c r="FV56" i="4"/>
  <c r="FU56" i="4"/>
  <c r="FT56" i="4"/>
  <c r="FS56" i="4"/>
  <c r="FR56" i="4"/>
  <c r="FR57" i="4" s="1"/>
  <c r="FQ56" i="4"/>
  <c r="FQ57" i="4" s="1"/>
  <c r="FP56" i="4"/>
  <c r="FO56" i="4"/>
  <c r="FN56" i="4"/>
  <c r="FM56" i="4"/>
  <c r="FL56" i="4"/>
  <c r="FK56" i="4"/>
  <c r="FJ56" i="4"/>
  <c r="FI56" i="4"/>
  <c r="FH56" i="4"/>
  <c r="FG56" i="4"/>
  <c r="FF56" i="4"/>
  <c r="FE56" i="4"/>
  <c r="FD56" i="4"/>
  <c r="FD57" i="4" s="1"/>
  <c r="FC56" i="4"/>
  <c r="FB56" i="4"/>
  <c r="FB57" i="4" s="1"/>
  <c r="FA56" i="4"/>
  <c r="FA57" i="4" s="1"/>
  <c r="EZ56" i="4"/>
  <c r="EY56" i="4"/>
  <c r="EX56" i="4"/>
  <c r="EW56" i="4"/>
  <c r="EV56" i="4"/>
  <c r="EU56" i="4"/>
  <c r="ET56" i="4"/>
  <c r="ES56" i="4"/>
  <c r="ER56" i="4"/>
  <c r="EQ56" i="4"/>
  <c r="EP56" i="4"/>
  <c r="EO56" i="4"/>
  <c r="EN56" i="4"/>
  <c r="EN57" i="4" s="1"/>
  <c r="EM56" i="4"/>
  <c r="EL56" i="4"/>
  <c r="EL57" i="4" s="1"/>
  <c r="EK56" i="4"/>
  <c r="EK57" i="4" s="1"/>
  <c r="EJ56" i="4"/>
  <c r="EI56" i="4"/>
  <c r="EH56" i="4"/>
  <c r="EG56" i="4"/>
  <c r="EF56" i="4"/>
  <c r="EE56" i="4"/>
  <c r="ED56" i="4"/>
  <c r="EC56" i="4"/>
  <c r="EB56" i="4"/>
  <c r="EA56" i="4"/>
  <c r="DZ56" i="4"/>
  <c r="DZ57" i="4" s="1"/>
  <c r="DY56" i="4"/>
  <c r="DX56" i="4"/>
  <c r="DW56" i="4"/>
  <c r="DV56" i="4"/>
  <c r="DV57" i="4" s="1"/>
  <c r="DU56" i="4"/>
  <c r="DU57" i="4" s="1"/>
  <c r="DT56" i="4"/>
  <c r="DS56" i="4"/>
  <c r="DR56" i="4"/>
  <c r="DQ56" i="4"/>
  <c r="DP56" i="4"/>
  <c r="DO56" i="4"/>
  <c r="DN56" i="4"/>
  <c r="DM56" i="4"/>
  <c r="DL56" i="4"/>
  <c r="DK56" i="4"/>
  <c r="DJ56" i="4"/>
  <c r="DI56" i="4"/>
  <c r="DH56" i="4"/>
  <c r="DH57" i="4" s="1"/>
  <c r="DG56" i="4"/>
  <c r="DG57" i="4" s="1"/>
  <c r="DF56" i="4"/>
  <c r="DF57" i="4" s="1"/>
  <c r="DE56" i="4"/>
  <c r="DE57" i="4" s="1"/>
  <c r="DD56" i="4"/>
  <c r="DC56" i="4"/>
  <c r="DB56" i="4"/>
  <c r="DA56" i="4"/>
  <c r="CZ56" i="4"/>
  <c r="CY56" i="4"/>
  <c r="CX56" i="4"/>
  <c r="CW56" i="4"/>
  <c r="CV56" i="4"/>
  <c r="CU56" i="4"/>
  <c r="CT56" i="4"/>
  <c r="CS56" i="4"/>
  <c r="CR56" i="4"/>
  <c r="CQ56" i="4"/>
  <c r="CP56" i="4"/>
  <c r="CP57" i="4" s="1"/>
  <c r="CO56" i="4"/>
  <c r="CO57" i="4" s="1"/>
  <c r="CN56" i="4"/>
  <c r="CM56" i="4"/>
  <c r="CL56" i="4"/>
  <c r="CK56" i="4"/>
  <c r="CJ56" i="4"/>
  <c r="CI56" i="4"/>
  <c r="CH56" i="4"/>
  <c r="CG56" i="4"/>
  <c r="CF56" i="4"/>
  <c r="CE56" i="4"/>
  <c r="CD56" i="4"/>
  <c r="CD57" i="4" s="1"/>
  <c r="CC56" i="4"/>
  <c r="CB56" i="4"/>
  <c r="CB57" i="4" s="1"/>
  <c r="CA56" i="4"/>
  <c r="CA57" i="4" s="1"/>
  <c r="BZ56" i="4"/>
  <c r="BZ57" i="4" s="1"/>
  <c r="BY56" i="4"/>
  <c r="BY57" i="4" s="1"/>
  <c r="BX56" i="4"/>
  <c r="BW56" i="4"/>
  <c r="BV56" i="4"/>
  <c r="BU56" i="4"/>
  <c r="BT56" i="4"/>
  <c r="BS56" i="4"/>
  <c r="BR56" i="4"/>
  <c r="BQ56" i="4"/>
  <c r="BP56" i="4"/>
  <c r="BO56" i="4"/>
  <c r="BN56" i="4"/>
  <c r="BM56" i="4"/>
  <c r="BM57" i="4" s="1"/>
  <c r="BL56" i="4"/>
  <c r="BK56" i="4"/>
  <c r="BJ56" i="4"/>
  <c r="BJ57" i="4" s="1"/>
  <c r="BI56" i="4"/>
  <c r="BI57" i="4" s="1"/>
  <c r="BH56" i="4"/>
  <c r="BG56" i="4"/>
  <c r="BF56" i="4"/>
  <c r="BE56" i="4"/>
  <c r="BD56" i="4"/>
  <c r="BC56" i="4"/>
  <c r="BB56" i="4"/>
  <c r="BA56" i="4"/>
  <c r="AZ56" i="4"/>
  <c r="AY56" i="4"/>
  <c r="AX56" i="4"/>
  <c r="AW56" i="4"/>
  <c r="AV56" i="4"/>
  <c r="AU56" i="4"/>
  <c r="AT56" i="4"/>
  <c r="AT57" i="4" s="1"/>
  <c r="AS56" i="4"/>
  <c r="AS57" i="4" s="1"/>
  <c r="AR56" i="4"/>
  <c r="AQ56" i="4"/>
  <c r="AP56" i="4"/>
  <c r="AO56" i="4"/>
  <c r="AN56" i="4"/>
  <c r="AM56" i="4"/>
  <c r="AL56" i="4"/>
  <c r="AK56" i="4"/>
  <c r="AJ56" i="4"/>
  <c r="AI56" i="4"/>
  <c r="AH56" i="4"/>
  <c r="AG56" i="4"/>
  <c r="AF56" i="4"/>
  <c r="AE56" i="4"/>
  <c r="AE57" i="4" s="1"/>
  <c r="AD56" i="4"/>
  <c r="AD57" i="4" s="1"/>
  <c r="AC56" i="4"/>
  <c r="AC57" i="4" s="1"/>
  <c r="AB56" i="4"/>
  <c r="AA56" i="4"/>
  <c r="Z56" i="4"/>
  <c r="Y56" i="4"/>
  <c r="X56" i="4"/>
  <c r="W56" i="4"/>
  <c r="V56" i="4"/>
  <c r="U56" i="4"/>
  <c r="T56" i="4"/>
  <c r="S56" i="4"/>
  <c r="R56" i="4"/>
  <c r="Q56" i="4"/>
  <c r="P56" i="4"/>
  <c r="P57" i="4" s="1"/>
  <c r="O56" i="4"/>
  <c r="N56" i="4"/>
  <c r="N57" i="4" s="1"/>
  <c r="M56" i="4"/>
  <c r="M57" i="4" s="1"/>
  <c r="L56" i="4"/>
  <c r="K56" i="4"/>
  <c r="J56" i="4"/>
  <c r="I56" i="4"/>
  <c r="H56" i="4"/>
  <c r="G56" i="4"/>
  <c r="F56" i="4"/>
  <c r="E56" i="4"/>
  <c r="D56" i="4"/>
  <c r="C56" i="4"/>
  <c r="B56" i="4"/>
  <c r="B57" i="4" s="1"/>
  <c r="JF55" i="4"/>
  <c r="JF57" i="4" s="1"/>
  <c r="JE55" i="4"/>
  <c r="JE57" i="4" s="1"/>
  <c r="JD55" i="4"/>
  <c r="JC55" i="4"/>
  <c r="JC57" i="4" s="1"/>
  <c r="JB55" i="4"/>
  <c r="JB57" i="4" s="1"/>
  <c r="JA55" i="4"/>
  <c r="JA57" i="4" s="1"/>
  <c r="IZ55" i="4"/>
  <c r="IZ57" i="4" s="1"/>
  <c r="IY55" i="4"/>
  <c r="IY57" i="4" s="1"/>
  <c r="IX55" i="4"/>
  <c r="IW55" i="4"/>
  <c r="IW57" i="4" s="1"/>
  <c r="IV55" i="4"/>
  <c r="IU55" i="4"/>
  <c r="IT55" i="4"/>
  <c r="IS55" i="4"/>
  <c r="IR55" i="4"/>
  <c r="IQ55" i="4"/>
  <c r="IQ57" i="4" s="1"/>
  <c r="IP55" i="4"/>
  <c r="IO55" i="4"/>
  <c r="IN55" i="4"/>
  <c r="IM55" i="4"/>
  <c r="IM57" i="4" s="1"/>
  <c r="IL55" i="4"/>
  <c r="IL57" i="4" s="1"/>
  <c r="IK55" i="4"/>
  <c r="IK57" i="4" s="1"/>
  <c r="IJ55" i="4"/>
  <c r="IJ57" i="4" s="1"/>
  <c r="II55" i="4"/>
  <c r="II57" i="4" s="1"/>
  <c r="IH55" i="4"/>
  <c r="IG55" i="4"/>
  <c r="IF55" i="4"/>
  <c r="IE55" i="4"/>
  <c r="ID55" i="4"/>
  <c r="IC55" i="4"/>
  <c r="IB55" i="4"/>
  <c r="IA55" i="4"/>
  <c r="IA57" i="4" s="1"/>
  <c r="HZ55" i="4"/>
  <c r="HZ57" i="4" s="1"/>
  <c r="HY55" i="4"/>
  <c r="HY57" i="4" s="1"/>
  <c r="HX55" i="4"/>
  <c r="HX57" i="4" s="1"/>
  <c r="HW55" i="4"/>
  <c r="HW57" i="4" s="1"/>
  <c r="HV55" i="4"/>
  <c r="HV57" i="4" s="1"/>
  <c r="HU55" i="4"/>
  <c r="HU57" i="4" s="1"/>
  <c r="HT55" i="4"/>
  <c r="HT57" i="4" s="1"/>
  <c r="HS55" i="4"/>
  <c r="HS57" i="4" s="1"/>
  <c r="HR55" i="4"/>
  <c r="HQ55" i="4"/>
  <c r="HP55" i="4"/>
  <c r="HO55" i="4"/>
  <c r="HN55" i="4"/>
  <c r="HM55" i="4"/>
  <c r="HL55" i="4"/>
  <c r="HK55" i="4"/>
  <c r="HK57" i="4" s="1"/>
  <c r="HJ55" i="4"/>
  <c r="HJ57" i="4" s="1"/>
  <c r="HI55" i="4"/>
  <c r="HI57" i="4" s="1"/>
  <c r="HH55" i="4"/>
  <c r="HH57" i="4" s="1"/>
  <c r="HG55" i="4"/>
  <c r="HG57" i="4" s="1"/>
  <c r="HF55" i="4"/>
  <c r="HF57" i="4" s="1"/>
  <c r="HE55" i="4"/>
  <c r="HE57" i="4" s="1"/>
  <c r="HD55" i="4"/>
  <c r="HD57" i="4" s="1"/>
  <c r="HC55" i="4"/>
  <c r="HC57" i="4" s="1"/>
  <c r="HB55" i="4"/>
  <c r="HA55" i="4"/>
  <c r="GZ55" i="4"/>
  <c r="GY55" i="4"/>
  <c r="GY57" i="4" s="1"/>
  <c r="GX55" i="4"/>
  <c r="GW55" i="4"/>
  <c r="GV55" i="4"/>
  <c r="GU55" i="4"/>
  <c r="GU57" i="4" s="1"/>
  <c r="GT55" i="4"/>
  <c r="GT57" i="4" s="1"/>
  <c r="GS55" i="4"/>
  <c r="GR55" i="4"/>
  <c r="GQ55" i="4"/>
  <c r="GQ57" i="4" s="1"/>
  <c r="GP55" i="4"/>
  <c r="GP57" i="4" s="1"/>
  <c r="GO55" i="4"/>
  <c r="GO57" i="4" s="1"/>
  <c r="GN55" i="4"/>
  <c r="GN57" i="4" s="1"/>
  <c r="GM55" i="4"/>
  <c r="GM57" i="4" s="1"/>
  <c r="GL55" i="4"/>
  <c r="GK55" i="4"/>
  <c r="GJ55" i="4"/>
  <c r="GI55" i="4"/>
  <c r="GH55" i="4"/>
  <c r="GG55" i="4"/>
  <c r="GF55" i="4"/>
  <c r="GE55" i="4"/>
  <c r="GE57" i="4" s="1"/>
  <c r="GD55" i="4"/>
  <c r="GD57" i="4" s="1"/>
  <c r="GC55" i="4"/>
  <c r="GB55" i="4"/>
  <c r="GA55" i="4"/>
  <c r="GA57" i="4" s="1"/>
  <c r="FZ55" i="4"/>
  <c r="FZ57" i="4" s="1"/>
  <c r="FY55" i="4"/>
  <c r="FY57" i="4" s="1"/>
  <c r="FX55" i="4"/>
  <c r="FX57" i="4" s="1"/>
  <c r="FW55" i="4"/>
  <c r="FW57" i="4" s="1"/>
  <c r="FV55" i="4"/>
  <c r="FU55" i="4"/>
  <c r="FT55" i="4"/>
  <c r="FS55" i="4"/>
  <c r="FR55" i="4"/>
  <c r="FQ55" i="4"/>
  <c r="FP55" i="4"/>
  <c r="FO55" i="4"/>
  <c r="FO57" i="4" s="1"/>
  <c r="FN55" i="4"/>
  <c r="FN57" i="4" s="1"/>
  <c r="FM55" i="4"/>
  <c r="FL55" i="4"/>
  <c r="FK55" i="4"/>
  <c r="FK57" i="4" s="1"/>
  <c r="FJ55" i="4"/>
  <c r="FJ57" i="4" s="1"/>
  <c r="FI55" i="4"/>
  <c r="FI57" i="4" s="1"/>
  <c r="FH55" i="4"/>
  <c r="FH57" i="4" s="1"/>
  <c r="FG55" i="4"/>
  <c r="FG57" i="4" s="1"/>
  <c r="FF55" i="4"/>
  <c r="FE55" i="4"/>
  <c r="FD55" i="4"/>
  <c r="FC55" i="4"/>
  <c r="FC57" i="4" s="1"/>
  <c r="FB55" i="4"/>
  <c r="FA55" i="4"/>
  <c r="EZ55" i="4"/>
  <c r="EY55" i="4"/>
  <c r="EY57" i="4" s="1"/>
  <c r="EX55" i="4"/>
  <c r="EX57" i="4" s="1"/>
  <c r="EW55" i="4"/>
  <c r="EW57" i="4" s="1"/>
  <c r="EV55" i="4"/>
  <c r="EV57" i="4" s="1"/>
  <c r="EU55" i="4"/>
  <c r="EU57" i="4" s="1"/>
  <c r="ET55" i="4"/>
  <c r="ET57" i="4" s="1"/>
  <c r="ES55" i="4"/>
  <c r="ES57" i="4" s="1"/>
  <c r="ER55" i="4"/>
  <c r="ER57" i="4" s="1"/>
  <c r="EQ55" i="4"/>
  <c r="EQ57" i="4" s="1"/>
  <c r="EP55" i="4"/>
  <c r="EO55" i="4"/>
  <c r="EN55" i="4"/>
  <c r="EM55" i="4"/>
  <c r="EM57" i="4" s="1"/>
  <c r="EL55" i="4"/>
  <c r="EK55" i="4"/>
  <c r="EJ55" i="4"/>
  <c r="EI55" i="4"/>
  <c r="EI57" i="4" s="1"/>
  <c r="EH55" i="4"/>
  <c r="EH57" i="4" s="1"/>
  <c r="EG55" i="4"/>
  <c r="EG57" i="4" s="1"/>
  <c r="EF55" i="4"/>
  <c r="EE55" i="4"/>
  <c r="EE57" i="4" s="1"/>
  <c r="ED55" i="4"/>
  <c r="ED57" i="4" s="1"/>
  <c r="EC55" i="4"/>
  <c r="EC57" i="4" s="1"/>
  <c r="EB55" i="4"/>
  <c r="EB57" i="4" s="1"/>
  <c r="EA55" i="4"/>
  <c r="EA57" i="4" s="1"/>
  <c r="DZ55" i="4"/>
  <c r="DY55" i="4"/>
  <c r="DX55" i="4"/>
  <c r="DW55" i="4"/>
  <c r="DV55" i="4"/>
  <c r="DU55" i="4"/>
  <c r="DT55" i="4"/>
  <c r="DS55" i="4"/>
  <c r="DS57" i="4" s="1"/>
  <c r="DR55" i="4"/>
  <c r="DQ55" i="4"/>
  <c r="DP55" i="4"/>
  <c r="DO55" i="4"/>
  <c r="DO57" i="4" s="1"/>
  <c r="DN55" i="4"/>
  <c r="DN57" i="4" s="1"/>
  <c r="DM55" i="4"/>
  <c r="DM57" i="4" s="1"/>
  <c r="DL55" i="4"/>
  <c r="DL57" i="4" s="1"/>
  <c r="DK55" i="4"/>
  <c r="DK57" i="4" s="1"/>
  <c r="DJ55" i="4"/>
  <c r="DI55" i="4"/>
  <c r="DI57" i="4" s="1"/>
  <c r="DH55" i="4"/>
  <c r="DG55" i="4"/>
  <c r="DF55" i="4"/>
  <c r="DE55" i="4"/>
  <c r="DD55" i="4"/>
  <c r="DC55" i="4"/>
  <c r="DC57" i="4" s="1"/>
  <c r="DB55" i="4"/>
  <c r="DB57" i="4" s="1"/>
  <c r="DA55" i="4"/>
  <c r="DA57" i="4" s="1"/>
  <c r="CZ55" i="4"/>
  <c r="CY55" i="4"/>
  <c r="CY57" i="4" s="1"/>
  <c r="CX55" i="4"/>
  <c r="CX57" i="4" s="1"/>
  <c r="CW55" i="4"/>
  <c r="CW57" i="4" s="1"/>
  <c r="CV55" i="4"/>
  <c r="CV57" i="4" s="1"/>
  <c r="CU55" i="4"/>
  <c r="CU57" i="4" s="1"/>
  <c r="CT55" i="4"/>
  <c r="CS55" i="4"/>
  <c r="CR55" i="4"/>
  <c r="CQ55" i="4"/>
  <c r="CP55" i="4"/>
  <c r="CO55" i="4"/>
  <c r="CN55" i="4"/>
  <c r="CM55" i="4"/>
  <c r="CM57" i="4" s="1"/>
  <c r="CL55" i="4"/>
  <c r="CL57" i="4" s="1"/>
  <c r="CK55" i="4"/>
  <c r="CK57" i="4" s="1"/>
  <c r="CJ55" i="4"/>
  <c r="CJ57" i="4" s="1"/>
  <c r="CI55" i="4"/>
  <c r="CI57" i="4" s="1"/>
  <c r="CH55" i="4"/>
  <c r="CH57" i="4" s="1"/>
  <c r="CG55" i="4"/>
  <c r="CG57" i="4" s="1"/>
  <c r="CF55" i="4"/>
  <c r="CF57" i="4" s="1"/>
  <c r="CE55" i="4"/>
  <c r="CE57" i="4" s="1"/>
  <c r="CD55" i="4"/>
  <c r="CC55" i="4"/>
  <c r="CB55" i="4"/>
  <c r="CA55" i="4"/>
  <c r="BZ55" i="4"/>
  <c r="BY55" i="4"/>
  <c r="BX55" i="4"/>
  <c r="BW55" i="4"/>
  <c r="BW57" i="4" s="1"/>
  <c r="BV55" i="4"/>
  <c r="BV57" i="4" s="1"/>
  <c r="BU55" i="4"/>
  <c r="BT55" i="4"/>
  <c r="BS55" i="4"/>
  <c r="BS57" i="4" s="1"/>
  <c r="BR55" i="4"/>
  <c r="BR57" i="4" s="1"/>
  <c r="BQ55" i="4"/>
  <c r="BQ57" i="4" s="1"/>
  <c r="BP55" i="4"/>
  <c r="BO55" i="4"/>
  <c r="BN55" i="4"/>
  <c r="BM55" i="4"/>
  <c r="BL55" i="4"/>
  <c r="BK55" i="4"/>
  <c r="BJ55" i="4"/>
  <c r="BI55" i="4"/>
  <c r="BH55" i="4"/>
  <c r="BG55" i="4"/>
  <c r="BG57" i="4" s="1"/>
  <c r="BF55" i="4"/>
  <c r="BE55" i="4"/>
  <c r="BD55" i="4"/>
  <c r="BC55" i="4"/>
  <c r="BC57" i="4" s="1"/>
  <c r="BB55" i="4"/>
  <c r="BB57" i="4" s="1"/>
  <c r="BA55" i="4"/>
  <c r="BA57" i="4" s="1"/>
  <c r="AZ55" i="4"/>
  <c r="AZ57" i="4" s="1"/>
  <c r="AY55" i="4"/>
  <c r="AY57" i="4" s="1"/>
  <c r="AX55" i="4"/>
  <c r="AW55" i="4"/>
  <c r="AV55" i="4"/>
  <c r="AV57" i="4" s="1"/>
  <c r="AU55" i="4"/>
  <c r="AU57" i="4" s="1"/>
  <c r="AT55" i="4"/>
  <c r="AS55" i="4"/>
  <c r="AR55" i="4"/>
  <c r="AQ55" i="4"/>
  <c r="AQ57" i="4" s="1"/>
  <c r="AP55" i="4"/>
  <c r="AP57" i="4" s="1"/>
  <c r="AO55" i="4"/>
  <c r="AO57" i="4" s="1"/>
  <c r="AN55" i="4"/>
  <c r="AM55" i="4"/>
  <c r="AM57" i="4" s="1"/>
  <c r="AL55" i="4"/>
  <c r="AL57" i="4" s="1"/>
  <c r="AK55" i="4"/>
  <c r="AK57" i="4" s="1"/>
  <c r="AJ55" i="4"/>
  <c r="AJ57" i="4" s="1"/>
  <c r="AI55" i="4"/>
  <c r="AI57" i="4" s="1"/>
  <c r="AH55" i="4"/>
  <c r="AG55" i="4"/>
  <c r="AG57" i="4" s="1"/>
  <c r="AF55" i="4"/>
  <c r="AE55" i="4"/>
  <c r="AD55" i="4"/>
  <c r="AC55" i="4"/>
  <c r="AB55" i="4"/>
  <c r="AA55" i="4"/>
  <c r="AA57" i="4" s="1"/>
  <c r="Z55" i="4"/>
  <c r="Z57" i="4" s="1"/>
  <c r="Y55" i="4"/>
  <c r="X55" i="4"/>
  <c r="W55" i="4"/>
  <c r="W57" i="4" s="1"/>
  <c r="V55" i="4"/>
  <c r="V57" i="4" s="1"/>
  <c r="U55" i="4"/>
  <c r="U57" i="4" s="1"/>
  <c r="T55" i="4"/>
  <c r="T57" i="4" s="1"/>
  <c r="S55" i="4"/>
  <c r="S57" i="4" s="1"/>
  <c r="R55" i="4"/>
  <c r="Q55" i="4"/>
  <c r="P55" i="4"/>
  <c r="O55" i="4"/>
  <c r="N55" i="4"/>
  <c r="M55" i="4"/>
  <c r="L55" i="4"/>
  <c r="K55" i="4"/>
  <c r="K57" i="4" s="1"/>
  <c r="J55" i="4"/>
  <c r="J57" i="4" s="1"/>
  <c r="I55" i="4"/>
  <c r="I57" i="4" s="1"/>
  <c r="H55" i="4"/>
  <c r="H57" i="4" s="1"/>
  <c r="G55" i="4"/>
  <c r="F55" i="4"/>
  <c r="E55" i="4"/>
  <c r="D55" i="4"/>
  <c r="D57" i="4" s="1"/>
  <c r="C55" i="4"/>
  <c r="C57" i="4" s="1"/>
  <c r="B55" i="4"/>
  <c r="IR52" i="4"/>
  <c r="IQ52" i="4"/>
  <c r="IP52" i="4"/>
  <c r="IK52" i="4"/>
  <c r="IA52" i="4"/>
  <c r="HZ52" i="4"/>
  <c r="HU52" i="4"/>
  <c r="HN52" i="4"/>
  <c r="HJ52" i="4"/>
  <c r="HB52" i="4"/>
  <c r="GW52" i="4"/>
  <c r="GU52" i="4"/>
  <c r="GT52" i="4"/>
  <c r="GO52" i="4"/>
  <c r="GL52" i="4"/>
  <c r="GJ52" i="4"/>
  <c r="FU52" i="4"/>
  <c r="FO52" i="4"/>
  <c r="FN52" i="4"/>
  <c r="FI52" i="4"/>
  <c r="EX52" i="4"/>
  <c r="EQ52" i="4"/>
  <c r="EO52" i="4"/>
  <c r="EN52" i="4"/>
  <c r="EI52" i="4"/>
  <c r="EC52" i="4"/>
  <c r="DX52" i="4"/>
  <c r="DV52" i="4"/>
  <c r="DU52" i="4"/>
  <c r="DS52" i="4"/>
  <c r="DR52" i="4"/>
  <c r="DL52" i="4"/>
  <c r="DC52" i="4"/>
  <c r="DB52" i="4"/>
  <c r="CW52" i="4"/>
  <c r="CV52" i="4"/>
  <c r="CR52" i="4"/>
  <c r="CL52" i="4"/>
  <c r="CB52" i="4"/>
  <c r="BZ52" i="4"/>
  <c r="BY52" i="4"/>
  <c r="BX52" i="4"/>
  <c r="BW52" i="4"/>
  <c r="BV52" i="4"/>
  <c r="BQ52" i="4"/>
  <c r="BL52" i="4"/>
  <c r="BG52" i="4"/>
  <c r="AW52" i="4"/>
  <c r="AQ52" i="4"/>
  <c r="AP52" i="4"/>
  <c r="AK52" i="4"/>
  <c r="AJ52" i="4"/>
  <c r="AI52" i="4"/>
  <c r="AF52" i="4"/>
  <c r="AD52" i="4"/>
  <c r="Z52" i="4"/>
  <c r="T52" i="4"/>
  <c r="M52" i="4"/>
  <c r="K52" i="4"/>
  <c r="J52" i="4"/>
  <c r="E52" i="4"/>
  <c r="JF51" i="4"/>
  <c r="JE51" i="4"/>
  <c r="JE52" i="4" s="1"/>
  <c r="JD51" i="4"/>
  <c r="JC51" i="4"/>
  <c r="JB51" i="4"/>
  <c r="JA51" i="4"/>
  <c r="IZ51" i="4"/>
  <c r="IY51" i="4"/>
  <c r="IY52" i="4" s="1"/>
  <c r="IX51" i="4"/>
  <c r="IW51" i="4"/>
  <c r="IV51" i="4"/>
  <c r="IU51" i="4"/>
  <c r="IT51" i="4"/>
  <c r="IS51" i="4"/>
  <c r="IR51" i="4"/>
  <c r="IQ51" i="4"/>
  <c r="IP51" i="4"/>
  <c r="IO51" i="4"/>
  <c r="IO52" i="4" s="1"/>
  <c r="IN51" i="4"/>
  <c r="IM51" i="4"/>
  <c r="IL51" i="4"/>
  <c r="IK51" i="4"/>
  <c r="IJ51" i="4"/>
  <c r="IJ52" i="4" s="1"/>
  <c r="II51" i="4"/>
  <c r="II52" i="4" s="1"/>
  <c r="IH51" i="4"/>
  <c r="IG51" i="4"/>
  <c r="IF51" i="4"/>
  <c r="IE51" i="4"/>
  <c r="ID51" i="4"/>
  <c r="IC51" i="4"/>
  <c r="IB51" i="4"/>
  <c r="IA51" i="4"/>
  <c r="HZ51" i="4"/>
  <c r="HY51" i="4"/>
  <c r="HY52" i="4" s="1"/>
  <c r="HX51" i="4"/>
  <c r="HW51" i="4"/>
  <c r="HV51" i="4"/>
  <c r="HU51" i="4"/>
  <c r="HT51" i="4"/>
  <c r="HS51" i="4"/>
  <c r="HR51" i="4"/>
  <c r="HQ51" i="4"/>
  <c r="HP51" i="4"/>
  <c r="HO51" i="4"/>
  <c r="HN51" i="4"/>
  <c r="HM51" i="4"/>
  <c r="HL51" i="4"/>
  <c r="HK51" i="4"/>
  <c r="HK52" i="4" s="1"/>
  <c r="HJ51" i="4"/>
  <c r="HI51" i="4"/>
  <c r="HI52" i="4" s="1"/>
  <c r="HH51" i="4"/>
  <c r="HG51" i="4"/>
  <c r="HF51" i="4"/>
  <c r="HE51" i="4"/>
  <c r="HD51" i="4"/>
  <c r="HD52" i="4" s="1"/>
  <c r="HC51" i="4"/>
  <c r="HC52" i="4" s="1"/>
  <c r="HB51" i="4"/>
  <c r="HA51" i="4"/>
  <c r="GZ51" i="4"/>
  <c r="GY51" i="4"/>
  <c r="GX51" i="4"/>
  <c r="GW51" i="4"/>
  <c r="GV51" i="4"/>
  <c r="GU51" i="4"/>
  <c r="GT51" i="4"/>
  <c r="GS51" i="4"/>
  <c r="GS52" i="4" s="1"/>
  <c r="GR51" i="4"/>
  <c r="GQ51" i="4"/>
  <c r="GP51" i="4"/>
  <c r="GO51" i="4"/>
  <c r="GN51" i="4"/>
  <c r="GM51" i="4"/>
  <c r="GM52" i="4" s="1"/>
  <c r="GL51" i="4"/>
  <c r="GK51" i="4"/>
  <c r="GJ51" i="4"/>
  <c r="GI51" i="4"/>
  <c r="GH51" i="4"/>
  <c r="GG51" i="4"/>
  <c r="GF51" i="4"/>
  <c r="GE51" i="4"/>
  <c r="GD51" i="4"/>
  <c r="GC51" i="4"/>
  <c r="GC52" i="4" s="1"/>
  <c r="GB51" i="4"/>
  <c r="GA51" i="4"/>
  <c r="FZ51" i="4"/>
  <c r="FY51" i="4"/>
  <c r="FY52" i="4" s="1"/>
  <c r="FX51" i="4"/>
  <c r="FW51" i="4"/>
  <c r="FW52" i="4" s="1"/>
  <c r="FV51" i="4"/>
  <c r="FU51" i="4"/>
  <c r="FT51" i="4"/>
  <c r="FS51" i="4"/>
  <c r="FR51" i="4"/>
  <c r="FQ51" i="4"/>
  <c r="FP51" i="4"/>
  <c r="FO51" i="4"/>
  <c r="FN51" i="4"/>
  <c r="FM51" i="4"/>
  <c r="FM52" i="4" s="1"/>
  <c r="FL51" i="4"/>
  <c r="FK51" i="4"/>
  <c r="FJ51" i="4"/>
  <c r="FI51" i="4"/>
  <c r="FH51" i="4"/>
  <c r="FH52" i="4" s="1"/>
  <c r="FG51" i="4"/>
  <c r="FG52" i="4" s="1"/>
  <c r="FF51" i="4"/>
  <c r="FE51" i="4"/>
  <c r="FD51" i="4"/>
  <c r="FC51" i="4"/>
  <c r="FB51" i="4"/>
  <c r="FA51" i="4"/>
  <c r="EZ51" i="4"/>
  <c r="EY51" i="4"/>
  <c r="EY52" i="4" s="1"/>
  <c r="EX51" i="4"/>
  <c r="EW51" i="4"/>
  <c r="EW52" i="4" s="1"/>
  <c r="EV51" i="4"/>
  <c r="EU51" i="4"/>
  <c r="ET51" i="4"/>
  <c r="ES51" i="4"/>
  <c r="ER51" i="4"/>
  <c r="ER52" i="4" s="1"/>
  <c r="EQ51" i="4"/>
  <c r="EP51" i="4"/>
  <c r="EO51" i="4"/>
  <c r="EN51" i="4"/>
  <c r="EM51" i="4"/>
  <c r="EL51" i="4"/>
  <c r="EK51" i="4"/>
  <c r="EJ51" i="4"/>
  <c r="EI51" i="4"/>
  <c r="EH51" i="4"/>
  <c r="EG51" i="4"/>
  <c r="EG52" i="4" s="1"/>
  <c r="EF51" i="4"/>
  <c r="EE51" i="4"/>
  <c r="ED51" i="4"/>
  <c r="EC51" i="4"/>
  <c r="EB51" i="4"/>
  <c r="EA51" i="4"/>
  <c r="EA52" i="4" s="1"/>
  <c r="DZ51" i="4"/>
  <c r="DY51" i="4"/>
  <c r="DX51" i="4"/>
  <c r="DW51" i="4"/>
  <c r="DV51" i="4"/>
  <c r="DU51" i="4"/>
  <c r="DT51" i="4"/>
  <c r="DS51" i="4"/>
  <c r="DR51" i="4"/>
  <c r="DQ51" i="4"/>
  <c r="DQ52" i="4" s="1"/>
  <c r="DP51" i="4"/>
  <c r="DO51" i="4"/>
  <c r="DN51" i="4"/>
  <c r="DM51" i="4"/>
  <c r="DM52" i="4" s="1"/>
  <c r="DL51" i="4"/>
  <c r="DK51" i="4"/>
  <c r="DJ51" i="4"/>
  <c r="DI51" i="4"/>
  <c r="DH51" i="4"/>
  <c r="DG51" i="4"/>
  <c r="DF51" i="4"/>
  <c r="DE51" i="4"/>
  <c r="DD51" i="4"/>
  <c r="DC51" i="4"/>
  <c r="DB51" i="4"/>
  <c r="DA51" i="4"/>
  <c r="DA52" i="4" s="1"/>
  <c r="CZ51" i="4"/>
  <c r="CY51" i="4"/>
  <c r="CX51" i="4"/>
  <c r="CW51" i="4"/>
  <c r="CV51" i="4"/>
  <c r="CU51" i="4"/>
  <c r="CT51" i="4"/>
  <c r="CS51" i="4"/>
  <c r="CR51" i="4"/>
  <c r="CQ51" i="4"/>
  <c r="CP51" i="4"/>
  <c r="CO51" i="4"/>
  <c r="CN51" i="4"/>
  <c r="CM51" i="4"/>
  <c r="CM52" i="4" s="1"/>
  <c r="CL51" i="4"/>
  <c r="CK51" i="4"/>
  <c r="CK52" i="4" s="1"/>
  <c r="CJ51" i="4"/>
  <c r="CI51" i="4"/>
  <c r="CH51" i="4"/>
  <c r="CG51" i="4"/>
  <c r="CF51" i="4"/>
  <c r="CF52" i="4" s="1"/>
  <c r="CE51" i="4"/>
  <c r="CE52" i="4" s="1"/>
  <c r="CD51" i="4"/>
  <c r="CC51" i="4"/>
  <c r="CB51" i="4"/>
  <c r="CA51" i="4"/>
  <c r="BZ51" i="4"/>
  <c r="BY51" i="4"/>
  <c r="BX51" i="4"/>
  <c r="BW51" i="4"/>
  <c r="BV51" i="4"/>
  <c r="BU51" i="4"/>
  <c r="BU52" i="4" s="1"/>
  <c r="BT51" i="4"/>
  <c r="BS51" i="4"/>
  <c r="BR51" i="4"/>
  <c r="BQ51" i="4"/>
  <c r="BP51" i="4"/>
  <c r="BO51" i="4"/>
  <c r="BO52" i="4" s="1"/>
  <c r="BN51" i="4"/>
  <c r="BM51" i="4"/>
  <c r="BL51" i="4"/>
  <c r="BK51" i="4"/>
  <c r="BJ51" i="4"/>
  <c r="BI51" i="4"/>
  <c r="BH51" i="4"/>
  <c r="BG51" i="4"/>
  <c r="BF51" i="4"/>
  <c r="BE51" i="4"/>
  <c r="BE52" i="4" s="1"/>
  <c r="BD51" i="4"/>
  <c r="BC51" i="4"/>
  <c r="BB51" i="4"/>
  <c r="BA51" i="4"/>
  <c r="AZ51" i="4"/>
  <c r="AZ52" i="4" s="1"/>
  <c r="AY51" i="4"/>
  <c r="AX51" i="4"/>
  <c r="AW51" i="4"/>
  <c r="AV51" i="4"/>
  <c r="AU51" i="4"/>
  <c r="AT51" i="4"/>
  <c r="AS51" i="4"/>
  <c r="AR51" i="4"/>
  <c r="AQ51" i="4"/>
  <c r="AP51" i="4"/>
  <c r="AO51" i="4"/>
  <c r="AO52" i="4" s="1"/>
  <c r="AN51" i="4"/>
  <c r="AM51" i="4"/>
  <c r="AL51" i="4"/>
  <c r="AK51" i="4"/>
  <c r="AJ51" i="4"/>
  <c r="AI51" i="4"/>
  <c r="AH51" i="4"/>
  <c r="AG51" i="4"/>
  <c r="AF51" i="4"/>
  <c r="AE51" i="4"/>
  <c r="AD51" i="4"/>
  <c r="AC51" i="4"/>
  <c r="AB51" i="4"/>
  <c r="AA51" i="4"/>
  <c r="AA52" i="4" s="1"/>
  <c r="Z51" i="4"/>
  <c r="Y51" i="4"/>
  <c r="Y52" i="4" s="1"/>
  <c r="X51" i="4"/>
  <c r="W51" i="4"/>
  <c r="V51" i="4"/>
  <c r="U51" i="4"/>
  <c r="T51" i="4"/>
  <c r="S51" i="4"/>
  <c r="S52" i="4" s="1"/>
  <c r="R51" i="4"/>
  <c r="Q51" i="4"/>
  <c r="P51" i="4"/>
  <c r="O51" i="4"/>
  <c r="N51" i="4"/>
  <c r="M51" i="4"/>
  <c r="L51" i="4"/>
  <c r="K51" i="4"/>
  <c r="J51" i="4"/>
  <c r="I51" i="4"/>
  <c r="I52" i="4" s="1"/>
  <c r="H51" i="4"/>
  <c r="G51" i="4"/>
  <c r="F51" i="4"/>
  <c r="E51" i="4"/>
  <c r="D51" i="4"/>
  <c r="C51" i="4"/>
  <c r="C52" i="4" s="1"/>
  <c r="B51" i="4"/>
  <c r="JF50" i="4"/>
  <c r="JF52" i="4" s="1"/>
  <c r="JE50" i="4"/>
  <c r="JD50" i="4"/>
  <c r="JC50" i="4"/>
  <c r="JB50" i="4"/>
  <c r="JA50" i="4"/>
  <c r="JA52" i="4" s="1"/>
  <c r="IZ50" i="4"/>
  <c r="IY50" i="4"/>
  <c r="IX50" i="4"/>
  <c r="IX52" i="4" s="1"/>
  <c r="IW50" i="4"/>
  <c r="IW52" i="4" s="1"/>
  <c r="IV50" i="4"/>
  <c r="IV52" i="4" s="1"/>
  <c r="IU50" i="4"/>
  <c r="IU52" i="4" s="1"/>
  <c r="IT50" i="4"/>
  <c r="IT52" i="4" s="1"/>
  <c r="IS50" i="4"/>
  <c r="IS52" i="4" s="1"/>
  <c r="IR50" i="4"/>
  <c r="IQ50" i="4"/>
  <c r="IP50" i="4"/>
  <c r="IO50" i="4"/>
  <c r="IN50" i="4"/>
  <c r="IM50" i="4"/>
  <c r="IL50" i="4"/>
  <c r="IK50" i="4"/>
  <c r="IJ50" i="4"/>
  <c r="II50" i="4"/>
  <c r="IH50" i="4"/>
  <c r="IH52" i="4" s="1"/>
  <c r="IG50" i="4"/>
  <c r="IG52" i="4" s="1"/>
  <c r="IF50" i="4"/>
  <c r="IF52" i="4" s="1"/>
  <c r="IE50" i="4"/>
  <c r="IE52" i="4" s="1"/>
  <c r="ID50" i="4"/>
  <c r="ID52" i="4" s="1"/>
  <c r="IC50" i="4"/>
  <c r="IC52" i="4" s="1"/>
  <c r="IB50" i="4"/>
  <c r="IB52" i="4" s="1"/>
  <c r="IA50" i="4"/>
  <c r="HZ50" i="4"/>
  <c r="HY50" i="4"/>
  <c r="HX50" i="4"/>
  <c r="HW50" i="4"/>
  <c r="HV50" i="4"/>
  <c r="HU50" i="4"/>
  <c r="HT50" i="4"/>
  <c r="HT52" i="4" s="1"/>
  <c r="HS50" i="4"/>
  <c r="HS52" i="4" s="1"/>
  <c r="HR50" i="4"/>
  <c r="HR52" i="4" s="1"/>
  <c r="HQ50" i="4"/>
  <c r="HQ52" i="4" s="1"/>
  <c r="HP50" i="4"/>
  <c r="HP52" i="4" s="1"/>
  <c r="HO50" i="4"/>
  <c r="HO52" i="4" s="1"/>
  <c r="HN50" i="4"/>
  <c r="HM50" i="4"/>
  <c r="HM52" i="4" s="1"/>
  <c r="HL50" i="4"/>
  <c r="HL52" i="4" s="1"/>
  <c r="HK50" i="4"/>
  <c r="HJ50" i="4"/>
  <c r="HI50" i="4"/>
  <c r="HH50" i="4"/>
  <c r="HG50" i="4"/>
  <c r="HF50" i="4"/>
  <c r="HE50" i="4"/>
  <c r="HE52" i="4" s="1"/>
  <c r="HD50" i="4"/>
  <c r="HC50" i="4"/>
  <c r="HB50" i="4"/>
  <c r="HA50" i="4"/>
  <c r="HA52" i="4" s="1"/>
  <c r="GZ50" i="4"/>
  <c r="GZ52" i="4" s="1"/>
  <c r="GY50" i="4"/>
  <c r="GY52" i="4" s="1"/>
  <c r="GX50" i="4"/>
  <c r="GX52" i="4" s="1"/>
  <c r="GW50" i="4"/>
  <c r="GV50" i="4"/>
  <c r="GV52" i="4" s="1"/>
  <c r="GU50" i="4"/>
  <c r="GT50" i="4"/>
  <c r="GS50" i="4"/>
  <c r="GR50" i="4"/>
  <c r="GQ50" i="4"/>
  <c r="GP50" i="4"/>
  <c r="GO50" i="4"/>
  <c r="GN50" i="4"/>
  <c r="GM50" i="4"/>
  <c r="GL50" i="4"/>
  <c r="GK50" i="4"/>
  <c r="GK52" i="4" s="1"/>
  <c r="GJ50" i="4"/>
  <c r="GI50" i="4"/>
  <c r="GI52" i="4" s="1"/>
  <c r="GH50" i="4"/>
  <c r="GH52" i="4" s="1"/>
  <c r="GG50" i="4"/>
  <c r="GG52" i="4" s="1"/>
  <c r="GF50" i="4"/>
  <c r="GF52" i="4" s="1"/>
  <c r="GE50" i="4"/>
  <c r="GE52" i="4" s="1"/>
  <c r="GD50" i="4"/>
  <c r="GD52" i="4" s="1"/>
  <c r="GC50" i="4"/>
  <c r="GB50" i="4"/>
  <c r="GA50" i="4"/>
  <c r="FZ50" i="4"/>
  <c r="FY50" i="4"/>
  <c r="FX50" i="4"/>
  <c r="FX52" i="4" s="1"/>
  <c r="FW50" i="4"/>
  <c r="FV50" i="4"/>
  <c r="FV52" i="4" s="1"/>
  <c r="FU50" i="4"/>
  <c r="FT50" i="4"/>
  <c r="FT52" i="4" s="1"/>
  <c r="FS50" i="4"/>
  <c r="FS52" i="4" s="1"/>
  <c r="FR50" i="4"/>
  <c r="FR52" i="4" s="1"/>
  <c r="FQ50" i="4"/>
  <c r="FQ52" i="4" s="1"/>
  <c r="FP50" i="4"/>
  <c r="FP52" i="4" s="1"/>
  <c r="FO50" i="4"/>
  <c r="FN50" i="4"/>
  <c r="FM50" i="4"/>
  <c r="FL50" i="4"/>
  <c r="FK50" i="4"/>
  <c r="FJ50" i="4"/>
  <c r="FI50" i="4"/>
  <c r="FH50" i="4"/>
  <c r="FG50" i="4"/>
  <c r="FF50" i="4"/>
  <c r="FF52" i="4" s="1"/>
  <c r="FE50" i="4"/>
  <c r="FE52" i="4" s="1"/>
  <c r="FD50" i="4"/>
  <c r="FD52" i="4" s="1"/>
  <c r="FC50" i="4"/>
  <c r="FC52" i="4" s="1"/>
  <c r="FB50" i="4"/>
  <c r="FB52" i="4" s="1"/>
  <c r="FA50" i="4"/>
  <c r="FA52" i="4" s="1"/>
  <c r="EZ50" i="4"/>
  <c r="EZ52" i="4" s="1"/>
  <c r="EY50" i="4"/>
  <c r="EX50" i="4"/>
  <c r="EW50" i="4"/>
  <c r="EV50" i="4"/>
  <c r="EU50" i="4"/>
  <c r="ET50" i="4"/>
  <c r="ES50" i="4"/>
  <c r="ES52" i="4" s="1"/>
  <c r="ER50" i="4"/>
  <c r="EQ50" i="4"/>
  <c r="EP50" i="4"/>
  <c r="EP52" i="4" s="1"/>
  <c r="EO50" i="4"/>
  <c r="EN50" i="4"/>
  <c r="EM50" i="4"/>
  <c r="EM52" i="4" s="1"/>
  <c r="EL50" i="4"/>
  <c r="EL52" i="4" s="1"/>
  <c r="EK50" i="4"/>
  <c r="EK52" i="4" s="1"/>
  <c r="EJ50" i="4"/>
  <c r="EJ52" i="4" s="1"/>
  <c r="EI50" i="4"/>
  <c r="EH50" i="4"/>
  <c r="EH52" i="4" s="1"/>
  <c r="EG50" i="4"/>
  <c r="EF50" i="4"/>
  <c r="EE50" i="4"/>
  <c r="ED50" i="4"/>
  <c r="EC50" i="4"/>
  <c r="EB50" i="4"/>
  <c r="EA50" i="4"/>
  <c r="DZ50" i="4"/>
  <c r="DZ52" i="4" s="1"/>
  <c r="DY50" i="4"/>
  <c r="DY52" i="4" s="1"/>
  <c r="DX50" i="4"/>
  <c r="DW50" i="4"/>
  <c r="DW52" i="4" s="1"/>
  <c r="DV50" i="4"/>
  <c r="DU50" i="4"/>
  <c r="DT50" i="4"/>
  <c r="DT52" i="4" s="1"/>
  <c r="DS50" i="4"/>
  <c r="DR50" i="4"/>
  <c r="DQ50" i="4"/>
  <c r="DP50" i="4"/>
  <c r="DO50" i="4"/>
  <c r="DN50" i="4"/>
  <c r="DM50" i="4"/>
  <c r="DL50" i="4"/>
  <c r="DK50" i="4"/>
  <c r="DK52" i="4" s="1"/>
  <c r="DJ50" i="4"/>
  <c r="DJ52" i="4" s="1"/>
  <c r="DI50" i="4"/>
  <c r="DI52" i="4" s="1"/>
  <c r="DH50" i="4"/>
  <c r="DH52" i="4" s="1"/>
  <c r="DG50" i="4"/>
  <c r="DG52" i="4" s="1"/>
  <c r="DF50" i="4"/>
  <c r="DF52" i="4" s="1"/>
  <c r="DE50" i="4"/>
  <c r="DE52" i="4" s="1"/>
  <c r="DD50" i="4"/>
  <c r="DD52" i="4" s="1"/>
  <c r="DC50" i="4"/>
  <c r="DB50" i="4"/>
  <c r="DA50" i="4"/>
  <c r="CZ50" i="4"/>
  <c r="CY50" i="4"/>
  <c r="CX50" i="4"/>
  <c r="CW50" i="4"/>
  <c r="CV50" i="4"/>
  <c r="CU50" i="4"/>
  <c r="CU52" i="4" s="1"/>
  <c r="CT50" i="4"/>
  <c r="CT52" i="4" s="1"/>
  <c r="CS50" i="4"/>
  <c r="CS52" i="4" s="1"/>
  <c r="CR50" i="4"/>
  <c r="CQ50" i="4"/>
  <c r="CQ52" i="4" s="1"/>
  <c r="CP50" i="4"/>
  <c r="CP52" i="4" s="1"/>
  <c r="CO50" i="4"/>
  <c r="CO52" i="4" s="1"/>
  <c r="CN50" i="4"/>
  <c r="CN52" i="4" s="1"/>
  <c r="CM50" i="4"/>
  <c r="CL50" i="4"/>
  <c r="CK50" i="4"/>
  <c r="CJ50" i="4"/>
  <c r="CI50" i="4"/>
  <c r="CH50" i="4"/>
  <c r="CG50" i="4"/>
  <c r="CG52" i="4" s="1"/>
  <c r="CF50" i="4"/>
  <c r="CE50" i="4"/>
  <c r="CD50" i="4"/>
  <c r="CD52" i="4" s="1"/>
  <c r="CC50" i="4"/>
  <c r="CC52" i="4" s="1"/>
  <c r="CB50" i="4"/>
  <c r="CA50" i="4"/>
  <c r="CA52" i="4" s="1"/>
  <c r="BZ50" i="4"/>
  <c r="BY50" i="4"/>
  <c r="BX50" i="4"/>
  <c r="BW50" i="4"/>
  <c r="BV50" i="4"/>
  <c r="BU50" i="4"/>
  <c r="BT50" i="4"/>
  <c r="BS50" i="4"/>
  <c r="BR50" i="4"/>
  <c r="BQ50" i="4"/>
  <c r="BP50" i="4"/>
  <c r="BO50" i="4"/>
  <c r="BN50" i="4"/>
  <c r="BN52" i="4" s="1"/>
  <c r="BM50" i="4"/>
  <c r="BM52" i="4" s="1"/>
  <c r="BL50" i="4"/>
  <c r="BK50" i="4"/>
  <c r="BK52" i="4" s="1"/>
  <c r="BJ50" i="4"/>
  <c r="BJ52" i="4" s="1"/>
  <c r="BI50" i="4"/>
  <c r="BI52" i="4" s="1"/>
  <c r="BH50" i="4"/>
  <c r="BH52" i="4" s="1"/>
  <c r="BG50" i="4"/>
  <c r="BF50" i="4"/>
  <c r="BF52" i="4" s="1"/>
  <c r="BE50" i="4"/>
  <c r="BD50" i="4"/>
  <c r="BC50" i="4"/>
  <c r="BB50" i="4"/>
  <c r="BA50" i="4"/>
  <c r="BA52" i="4" s="1"/>
  <c r="AZ50" i="4"/>
  <c r="AY50" i="4"/>
  <c r="AY52" i="4" s="1"/>
  <c r="AX50" i="4"/>
  <c r="AX52" i="4" s="1"/>
  <c r="AW50" i="4"/>
  <c r="AV50" i="4"/>
  <c r="AV52" i="4" s="1"/>
  <c r="AU50" i="4"/>
  <c r="AU52" i="4" s="1"/>
  <c r="AT50" i="4"/>
  <c r="AT52" i="4" s="1"/>
  <c r="AS50" i="4"/>
  <c r="AS52" i="4" s="1"/>
  <c r="AR50" i="4"/>
  <c r="AR52" i="4" s="1"/>
  <c r="AQ50" i="4"/>
  <c r="AP50" i="4"/>
  <c r="AO50" i="4"/>
  <c r="AN50" i="4"/>
  <c r="AM50" i="4"/>
  <c r="AL50" i="4"/>
  <c r="AK50" i="4"/>
  <c r="AJ50" i="4"/>
  <c r="AI50" i="4"/>
  <c r="AH50" i="4"/>
  <c r="AH52" i="4" s="1"/>
  <c r="AG50" i="4"/>
  <c r="AG52" i="4" s="1"/>
  <c r="AF50" i="4"/>
  <c r="AE50" i="4"/>
  <c r="AE52" i="4" s="1"/>
  <c r="AD50" i="4"/>
  <c r="AC50" i="4"/>
  <c r="AC52" i="4" s="1"/>
  <c r="AB50" i="4"/>
  <c r="AB52" i="4" s="1"/>
  <c r="AA50" i="4"/>
  <c r="Z50" i="4"/>
  <c r="Y50" i="4"/>
  <c r="X50" i="4"/>
  <c r="W50" i="4"/>
  <c r="V50" i="4"/>
  <c r="U50" i="4"/>
  <c r="U52" i="4" s="1"/>
  <c r="T50" i="4"/>
  <c r="S50" i="4"/>
  <c r="R50" i="4"/>
  <c r="R52" i="4" s="1"/>
  <c r="Q50" i="4"/>
  <c r="Q52" i="4" s="1"/>
  <c r="P50" i="4"/>
  <c r="P52" i="4" s="1"/>
  <c r="O50" i="4"/>
  <c r="O52" i="4" s="1"/>
  <c r="N50" i="4"/>
  <c r="N52" i="4" s="1"/>
  <c r="M50" i="4"/>
  <c r="L50" i="4"/>
  <c r="L52" i="4" s="1"/>
  <c r="K50" i="4"/>
  <c r="J50" i="4"/>
  <c r="I50" i="4"/>
  <c r="H50" i="4"/>
  <c r="G50" i="4"/>
  <c r="F50" i="4"/>
  <c r="E50" i="4"/>
  <c r="D50" i="4"/>
  <c r="C50" i="4"/>
  <c r="B50" i="4"/>
  <c r="B52" i="4" s="1"/>
  <c r="JB47" i="4"/>
  <c r="JA47" i="4"/>
  <c r="IR47" i="4"/>
  <c r="IQ47" i="4"/>
  <c r="IL47" i="4"/>
  <c r="IA47" i="4"/>
  <c r="HU47" i="4"/>
  <c r="HK47" i="4"/>
  <c r="HH47" i="4"/>
  <c r="HG47" i="4"/>
  <c r="HF47" i="4"/>
  <c r="HE47" i="4"/>
  <c r="GP47" i="4"/>
  <c r="GO47" i="4"/>
  <c r="FY47" i="4"/>
  <c r="FP47" i="4"/>
  <c r="FO47" i="4"/>
  <c r="FI47" i="4"/>
  <c r="EZ47" i="4"/>
  <c r="EI47" i="4"/>
  <c r="EF47" i="4"/>
  <c r="EE47" i="4"/>
  <c r="DN47" i="4"/>
  <c r="DM47" i="4"/>
  <c r="DD47" i="4"/>
  <c r="DC47" i="4"/>
  <c r="CW47" i="4"/>
  <c r="CM47" i="4"/>
  <c r="BH47" i="4"/>
  <c r="BG47" i="4"/>
  <c r="BC47" i="4"/>
  <c r="BB47" i="4"/>
  <c r="BA47" i="4"/>
  <c r="AR47" i="4"/>
  <c r="AK47" i="4"/>
  <c r="AB47" i="4"/>
  <c r="AA47" i="4"/>
  <c r="F47" i="4"/>
  <c r="E47" i="4"/>
  <c r="JF46" i="4"/>
  <c r="JE46" i="4"/>
  <c r="JD46" i="4"/>
  <c r="JC46" i="4"/>
  <c r="JB46" i="4"/>
  <c r="JA46" i="4"/>
  <c r="IZ46" i="4"/>
  <c r="IZ47" i="4" s="1"/>
  <c r="IY46" i="4"/>
  <c r="IX46" i="4"/>
  <c r="IW46" i="4"/>
  <c r="IV46" i="4"/>
  <c r="IU46" i="4"/>
  <c r="IT46" i="4"/>
  <c r="IS46" i="4"/>
  <c r="IR46" i="4"/>
  <c r="IQ46" i="4"/>
  <c r="IP46" i="4"/>
  <c r="IO46" i="4"/>
  <c r="IN46" i="4"/>
  <c r="IM46" i="4"/>
  <c r="IL46" i="4"/>
  <c r="IK46" i="4"/>
  <c r="IJ46" i="4"/>
  <c r="IJ47" i="4" s="1"/>
  <c r="II46" i="4"/>
  <c r="IH46" i="4"/>
  <c r="IG46" i="4"/>
  <c r="IF46" i="4"/>
  <c r="IE46" i="4"/>
  <c r="ID46" i="4"/>
  <c r="IC46" i="4"/>
  <c r="IB46" i="4"/>
  <c r="IA46" i="4"/>
  <c r="HZ46" i="4"/>
  <c r="HY46" i="4"/>
  <c r="HX46" i="4"/>
  <c r="HW46" i="4"/>
  <c r="HV46" i="4"/>
  <c r="HV47" i="4" s="1"/>
  <c r="HU46" i="4"/>
  <c r="HT46" i="4"/>
  <c r="HT47" i="4" s="1"/>
  <c r="HS46" i="4"/>
  <c r="HR46" i="4"/>
  <c r="HQ46" i="4"/>
  <c r="HP46" i="4"/>
  <c r="HO46" i="4"/>
  <c r="HN46" i="4"/>
  <c r="HM46" i="4"/>
  <c r="HL46" i="4"/>
  <c r="HK46" i="4"/>
  <c r="HJ46" i="4"/>
  <c r="HI46" i="4"/>
  <c r="HH46" i="4"/>
  <c r="HG46" i="4"/>
  <c r="HF46" i="4"/>
  <c r="HE46" i="4"/>
  <c r="HD46" i="4"/>
  <c r="HD47" i="4" s="1"/>
  <c r="HC46" i="4"/>
  <c r="HB46" i="4"/>
  <c r="HA46" i="4"/>
  <c r="GZ46" i="4"/>
  <c r="GY46" i="4"/>
  <c r="GX46" i="4"/>
  <c r="GW46" i="4"/>
  <c r="GV46" i="4"/>
  <c r="GU46" i="4"/>
  <c r="GT46" i="4"/>
  <c r="GS46" i="4"/>
  <c r="GR46" i="4"/>
  <c r="GQ46" i="4"/>
  <c r="GP46" i="4"/>
  <c r="GO46" i="4"/>
  <c r="GN46" i="4"/>
  <c r="GN47" i="4" s="1"/>
  <c r="GM46" i="4"/>
  <c r="GL46" i="4"/>
  <c r="GK46" i="4"/>
  <c r="GJ46" i="4"/>
  <c r="GI46" i="4"/>
  <c r="GH46" i="4"/>
  <c r="GG46" i="4"/>
  <c r="GF46" i="4"/>
  <c r="GE46" i="4"/>
  <c r="GD46" i="4"/>
  <c r="GC46" i="4"/>
  <c r="GB46" i="4"/>
  <c r="GA46" i="4"/>
  <c r="FZ46" i="4"/>
  <c r="FY46" i="4"/>
  <c r="FX46" i="4"/>
  <c r="FX47" i="4" s="1"/>
  <c r="FW46" i="4"/>
  <c r="FV46" i="4"/>
  <c r="FU46" i="4"/>
  <c r="FT46" i="4"/>
  <c r="FS46" i="4"/>
  <c r="FR46" i="4"/>
  <c r="FQ46" i="4"/>
  <c r="FP46" i="4"/>
  <c r="FO46" i="4"/>
  <c r="FN46" i="4"/>
  <c r="FM46" i="4"/>
  <c r="FL46" i="4"/>
  <c r="FK46" i="4"/>
  <c r="FJ46" i="4"/>
  <c r="FJ47" i="4" s="1"/>
  <c r="FI46" i="4"/>
  <c r="FH46" i="4"/>
  <c r="FH47" i="4" s="1"/>
  <c r="FG46" i="4"/>
  <c r="FF46" i="4"/>
  <c r="FE46" i="4"/>
  <c r="FD46" i="4"/>
  <c r="FC46" i="4"/>
  <c r="FB46" i="4"/>
  <c r="FA46" i="4"/>
  <c r="EZ46" i="4"/>
  <c r="EY46" i="4"/>
  <c r="EX46" i="4"/>
  <c r="EW46" i="4"/>
  <c r="EV46" i="4"/>
  <c r="EU46" i="4"/>
  <c r="ET46" i="4"/>
  <c r="ET47" i="4" s="1"/>
  <c r="ES46" i="4"/>
  <c r="ER46" i="4"/>
  <c r="ER47" i="4" s="1"/>
  <c r="EQ46" i="4"/>
  <c r="EP46" i="4"/>
  <c r="EO46" i="4"/>
  <c r="EN46" i="4"/>
  <c r="EM46" i="4"/>
  <c r="EL46" i="4"/>
  <c r="EK46" i="4"/>
  <c r="EJ46" i="4"/>
  <c r="EI46" i="4"/>
  <c r="EH46" i="4"/>
  <c r="EG46" i="4"/>
  <c r="EF46" i="4"/>
  <c r="EE46" i="4"/>
  <c r="ED46" i="4"/>
  <c r="EC46" i="4"/>
  <c r="EB46" i="4"/>
  <c r="EB47" i="4" s="1"/>
  <c r="EA46" i="4"/>
  <c r="DZ46" i="4"/>
  <c r="DY46" i="4"/>
  <c r="DX46" i="4"/>
  <c r="DW46" i="4"/>
  <c r="DV46" i="4"/>
  <c r="DU46" i="4"/>
  <c r="DT46" i="4"/>
  <c r="DS46" i="4"/>
  <c r="DR46" i="4"/>
  <c r="DQ46" i="4"/>
  <c r="DP46" i="4"/>
  <c r="DO46" i="4"/>
  <c r="DN46" i="4"/>
  <c r="DM46" i="4"/>
  <c r="DL46" i="4"/>
  <c r="DL47" i="4" s="1"/>
  <c r="DK46" i="4"/>
  <c r="DJ46" i="4"/>
  <c r="DI46" i="4"/>
  <c r="DH46" i="4"/>
  <c r="DG46" i="4"/>
  <c r="DF46" i="4"/>
  <c r="DE46" i="4"/>
  <c r="DD46" i="4"/>
  <c r="DC46" i="4"/>
  <c r="DB46" i="4"/>
  <c r="DA46" i="4"/>
  <c r="CZ46" i="4"/>
  <c r="CY46" i="4"/>
  <c r="CX46" i="4"/>
  <c r="CX47" i="4" s="1"/>
  <c r="CW46" i="4"/>
  <c r="CV46" i="4"/>
  <c r="CV47" i="4" s="1"/>
  <c r="CU46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F47" i="4" s="1"/>
  <c r="CE46" i="4"/>
  <c r="CD46" i="4"/>
  <c r="CC46" i="4"/>
  <c r="CB46" i="4"/>
  <c r="CA46" i="4"/>
  <c r="BZ46" i="4"/>
  <c r="BY46" i="4"/>
  <c r="BX46" i="4"/>
  <c r="BW46" i="4"/>
  <c r="BV46" i="4"/>
  <c r="BU46" i="4"/>
  <c r="BT46" i="4"/>
  <c r="BS46" i="4"/>
  <c r="BR46" i="4"/>
  <c r="BQ46" i="4"/>
  <c r="BP46" i="4"/>
  <c r="BP47" i="4" s="1"/>
  <c r="BO46" i="4"/>
  <c r="BN46" i="4"/>
  <c r="BM46" i="4"/>
  <c r="BL46" i="4"/>
  <c r="BK46" i="4"/>
  <c r="BJ46" i="4"/>
  <c r="BI46" i="4"/>
  <c r="BH46" i="4"/>
  <c r="BG46" i="4"/>
  <c r="BF46" i="4"/>
  <c r="BE46" i="4"/>
  <c r="BD46" i="4"/>
  <c r="BC46" i="4"/>
  <c r="BB46" i="4"/>
  <c r="BA46" i="4"/>
  <c r="AZ46" i="4"/>
  <c r="AZ47" i="4" s="1"/>
  <c r="AY46" i="4"/>
  <c r="AX46" i="4"/>
  <c r="AW46" i="4"/>
  <c r="AV46" i="4"/>
  <c r="AU46" i="4"/>
  <c r="AT46" i="4"/>
  <c r="AS46" i="4"/>
  <c r="AR46" i="4"/>
  <c r="AQ46" i="4"/>
  <c r="AP46" i="4"/>
  <c r="AO46" i="4"/>
  <c r="AN46" i="4"/>
  <c r="AM46" i="4"/>
  <c r="AL46" i="4"/>
  <c r="AL47" i="4" s="1"/>
  <c r="AK46" i="4"/>
  <c r="AJ46" i="4"/>
  <c r="AJ47" i="4" s="1"/>
  <c r="AI46" i="4"/>
  <c r="AH46" i="4"/>
  <c r="AG46" i="4"/>
  <c r="AF46" i="4"/>
  <c r="AE46" i="4"/>
  <c r="AD46" i="4"/>
  <c r="AC46" i="4"/>
  <c r="AB46" i="4"/>
  <c r="AA46" i="4"/>
  <c r="Z46" i="4"/>
  <c r="Y46" i="4"/>
  <c r="X46" i="4"/>
  <c r="W46" i="4"/>
  <c r="V46" i="4"/>
  <c r="V47" i="4" s="1"/>
  <c r="U46" i="4"/>
  <c r="T46" i="4"/>
  <c r="T47" i="4" s="1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E46" i="4"/>
  <c r="D46" i="4"/>
  <c r="D47" i="4" s="1"/>
  <c r="C46" i="4"/>
  <c r="B46" i="4"/>
  <c r="JF45" i="4"/>
  <c r="JF47" i="4" s="1"/>
  <c r="JE45" i="4"/>
  <c r="JE47" i="4" s="1"/>
  <c r="JD45" i="4"/>
  <c r="JD47" i="4" s="1"/>
  <c r="JC45" i="4"/>
  <c r="JC47" i="4" s="1"/>
  <c r="JB45" i="4"/>
  <c r="JA45" i="4"/>
  <c r="IZ45" i="4"/>
  <c r="IY45" i="4"/>
  <c r="IX45" i="4"/>
  <c r="IX47" i="4" s="1"/>
  <c r="IW45" i="4"/>
  <c r="IV45" i="4"/>
  <c r="IU45" i="4"/>
  <c r="IT45" i="4"/>
  <c r="IS45" i="4"/>
  <c r="IS47" i="4" s="1"/>
  <c r="IR45" i="4"/>
  <c r="IQ45" i="4"/>
  <c r="IP45" i="4"/>
  <c r="IP47" i="4" s="1"/>
  <c r="IO45" i="4"/>
  <c r="IO47" i="4" s="1"/>
  <c r="IN45" i="4"/>
  <c r="IN47" i="4" s="1"/>
  <c r="IM45" i="4"/>
  <c r="IM47" i="4" s="1"/>
  <c r="IL45" i="4"/>
  <c r="IK45" i="4"/>
  <c r="IK47" i="4" s="1"/>
  <c r="IJ45" i="4"/>
  <c r="II45" i="4"/>
  <c r="IH45" i="4"/>
  <c r="IH47" i="4" s="1"/>
  <c r="IG45" i="4"/>
  <c r="IF45" i="4"/>
  <c r="IE45" i="4"/>
  <c r="ID45" i="4"/>
  <c r="IC45" i="4"/>
  <c r="IC47" i="4" s="1"/>
  <c r="IB45" i="4"/>
  <c r="IB47" i="4" s="1"/>
  <c r="IA45" i="4"/>
  <c r="HZ45" i="4"/>
  <c r="HZ47" i="4" s="1"/>
  <c r="HY45" i="4"/>
  <c r="HY47" i="4" s="1"/>
  <c r="HX45" i="4"/>
  <c r="HX47" i="4" s="1"/>
  <c r="HW45" i="4"/>
  <c r="HW47" i="4" s="1"/>
  <c r="HV45" i="4"/>
  <c r="HU45" i="4"/>
  <c r="HT45" i="4"/>
  <c r="HS45" i="4"/>
  <c r="HR45" i="4"/>
  <c r="HR47" i="4" s="1"/>
  <c r="HQ45" i="4"/>
  <c r="HP45" i="4"/>
  <c r="HO45" i="4"/>
  <c r="HN45" i="4"/>
  <c r="HM45" i="4"/>
  <c r="HM47" i="4" s="1"/>
  <c r="HL45" i="4"/>
  <c r="HL47" i="4" s="1"/>
  <c r="HK45" i="4"/>
  <c r="HJ45" i="4"/>
  <c r="HJ47" i="4" s="1"/>
  <c r="HI45" i="4"/>
  <c r="HI47" i="4" s="1"/>
  <c r="HH45" i="4"/>
  <c r="HG45" i="4"/>
  <c r="HF45" i="4"/>
  <c r="HE45" i="4"/>
  <c r="HD45" i="4"/>
  <c r="HC45" i="4"/>
  <c r="HB45" i="4"/>
  <c r="HB47" i="4" s="1"/>
  <c r="HA45" i="4"/>
  <c r="GZ45" i="4"/>
  <c r="GY45" i="4"/>
  <c r="GX45" i="4"/>
  <c r="GW45" i="4"/>
  <c r="GW47" i="4" s="1"/>
  <c r="GV45" i="4"/>
  <c r="GV47" i="4" s="1"/>
  <c r="GU45" i="4"/>
  <c r="GU47" i="4" s="1"/>
  <c r="GT45" i="4"/>
  <c r="GT47" i="4" s="1"/>
  <c r="GS45" i="4"/>
  <c r="GS47" i="4" s="1"/>
  <c r="GR45" i="4"/>
  <c r="GR47" i="4" s="1"/>
  <c r="GQ45" i="4"/>
  <c r="GQ47" i="4" s="1"/>
  <c r="GP45" i="4"/>
  <c r="GO45" i="4"/>
  <c r="GN45" i="4"/>
  <c r="GM45" i="4"/>
  <c r="GL45" i="4"/>
  <c r="GL47" i="4" s="1"/>
  <c r="GK45" i="4"/>
  <c r="GJ45" i="4"/>
  <c r="GI45" i="4"/>
  <c r="GH45" i="4"/>
  <c r="GG45" i="4"/>
  <c r="GG47" i="4" s="1"/>
  <c r="GF45" i="4"/>
  <c r="GF47" i="4" s="1"/>
  <c r="GE45" i="4"/>
  <c r="GE47" i="4" s="1"/>
  <c r="GD45" i="4"/>
  <c r="GD47" i="4" s="1"/>
  <c r="GC45" i="4"/>
  <c r="GC47" i="4" s="1"/>
  <c r="GB45" i="4"/>
  <c r="GB47" i="4" s="1"/>
  <c r="GA45" i="4"/>
  <c r="GA47" i="4" s="1"/>
  <c r="FZ45" i="4"/>
  <c r="FZ47" i="4" s="1"/>
  <c r="FY45" i="4"/>
  <c r="FX45" i="4"/>
  <c r="FW45" i="4"/>
  <c r="FV45" i="4"/>
  <c r="FV47" i="4" s="1"/>
  <c r="FU45" i="4"/>
  <c r="FT45" i="4"/>
  <c r="FS45" i="4"/>
  <c r="FR45" i="4"/>
  <c r="FQ45" i="4"/>
  <c r="FQ47" i="4" s="1"/>
  <c r="FP45" i="4"/>
  <c r="FO45" i="4"/>
  <c r="FN45" i="4"/>
  <c r="FN47" i="4" s="1"/>
  <c r="FM45" i="4"/>
  <c r="FM47" i="4" s="1"/>
  <c r="FL45" i="4"/>
  <c r="FL47" i="4" s="1"/>
  <c r="FK45" i="4"/>
  <c r="FK47" i="4" s="1"/>
  <c r="FJ45" i="4"/>
  <c r="FI45" i="4"/>
  <c r="FH45" i="4"/>
  <c r="FG45" i="4"/>
  <c r="FF45" i="4"/>
  <c r="FF47" i="4" s="1"/>
  <c r="FE45" i="4"/>
  <c r="FD45" i="4"/>
  <c r="FC45" i="4"/>
  <c r="FB45" i="4"/>
  <c r="FA45" i="4"/>
  <c r="FA47" i="4" s="1"/>
  <c r="EZ45" i="4"/>
  <c r="EY45" i="4"/>
  <c r="EY47" i="4" s="1"/>
  <c r="EX45" i="4"/>
  <c r="EX47" i="4" s="1"/>
  <c r="EW45" i="4"/>
  <c r="EW47" i="4" s="1"/>
  <c r="EV45" i="4"/>
  <c r="EV47" i="4" s="1"/>
  <c r="EU45" i="4"/>
  <c r="EU47" i="4" s="1"/>
  <c r="ET45" i="4"/>
  <c r="ES45" i="4"/>
  <c r="ES47" i="4" s="1"/>
  <c r="ER45" i="4"/>
  <c r="EQ45" i="4"/>
  <c r="EP45" i="4"/>
  <c r="EP47" i="4" s="1"/>
  <c r="EO45" i="4"/>
  <c r="EN45" i="4"/>
  <c r="EM45" i="4"/>
  <c r="EL45" i="4"/>
  <c r="EK45" i="4"/>
  <c r="EK47" i="4" s="1"/>
  <c r="EJ45" i="4"/>
  <c r="EJ47" i="4" s="1"/>
  <c r="EI45" i="4"/>
  <c r="EH45" i="4"/>
  <c r="EH47" i="4" s="1"/>
  <c r="EG45" i="4"/>
  <c r="EG47" i="4" s="1"/>
  <c r="EF45" i="4"/>
  <c r="EE45" i="4"/>
  <c r="ED45" i="4"/>
  <c r="ED47" i="4" s="1"/>
  <c r="EC45" i="4"/>
  <c r="EC47" i="4" s="1"/>
  <c r="EB45" i="4"/>
  <c r="EA45" i="4"/>
  <c r="DZ45" i="4"/>
  <c r="DZ47" i="4" s="1"/>
  <c r="DY45" i="4"/>
  <c r="DX45" i="4"/>
  <c r="DW45" i="4"/>
  <c r="DV45" i="4"/>
  <c r="DU45" i="4"/>
  <c r="DU47" i="4" s="1"/>
  <c r="DT45" i="4"/>
  <c r="DT47" i="4" s="1"/>
  <c r="DS45" i="4"/>
  <c r="DS47" i="4" s="1"/>
  <c r="DR45" i="4"/>
  <c r="DR47" i="4" s="1"/>
  <c r="DQ45" i="4"/>
  <c r="DQ47" i="4" s="1"/>
  <c r="DP45" i="4"/>
  <c r="DP47" i="4" s="1"/>
  <c r="DO45" i="4"/>
  <c r="DO47" i="4" s="1"/>
  <c r="DN45" i="4"/>
  <c r="DM45" i="4"/>
  <c r="DL45" i="4"/>
  <c r="DK45" i="4"/>
  <c r="DJ45" i="4"/>
  <c r="DJ47" i="4" s="1"/>
  <c r="DI45" i="4"/>
  <c r="DH45" i="4"/>
  <c r="DG45" i="4"/>
  <c r="DF45" i="4"/>
  <c r="DE45" i="4"/>
  <c r="DE47" i="4" s="1"/>
  <c r="DD45" i="4"/>
  <c r="DC45" i="4"/>
  <c r="DB45" i="4"/>
  <c r="DB47" i="4" s="1"/>
  <c r="DA45" i="4"/>
  <c r="DA47" i="4" s="1"/>
  <c r="CZ45" i="4"/>
  <c r="CZ47" i="4" s="1"/>
  <c r="CY45" i="4"/>
  <c r="CY47" i="4" s="1"/>
  <c r="CX45" i="4"/>
  <c r="CW45" i="4"/>
  <c r="CV45" i="4"/>
  <c r="CU45" i="4"/>
  <c r="CT45" i="4"/>
  <c r="CT47" i="4" s="1"/>
  <c r="CS45" i="4"/>
  <c r="CR45" i="4"/>
  <c r="CQ45" i="4"/>
  <c r="CP45" i="4"/>
  <c r="CO45" i="4"/>
  <c r="CO47" i="4" s="1"/>
  <c r="CN45" i="4"/>
  <c r="CN47" i="4" s="1"/>
  <c r="CM45" i="4"/>
  <c r="CL45" i="4"/>
  <c r="CL47" i="4" s="1"/>
  <c r="CK45" i="4"/>
  <c r="CK47" i="4" s="1"/>
  <c r="CJ45" i="4"/>
  <c r="CJ47" i="4" s="1"/>
  <c r="CI45" i="4"/>
  <c r="CI47" i="4" s="1"/>
  <c r="CH45" i="4"/>
  <c r="CH47" i="4" s="1"/>
  <c r="CG45" i="4"/>
  <c r="CG47" i="4" s="1"/>
  <c r="CF45" i="4"/>
  <c r="CE45" i="4"/>
  <c r="CD45" i="4"/>
  <c r="CD47" i="4" s="1"/>
  <c r="CC45" i="4"/>
  <c r="CB45" i="4"/>
  <c r="CA45" i="4"/>
  <c r="BZ45" i="4"/>
  <c r="BY45" i="4"/>
  <c r="BY47" i="4" s="1"/>
  <c r="BX45" i="4"/>
  <c r="BX47" i="4" s="1"/>
  <c r="BW45" i="4"/>
  <c r="BW47" i="4" s="1"/>
  <c r="BV45" i="4"/>
  <c r="BV47" i="4" s="1"/>
  <c r="BU45" i="4"/>
  <c r="BU47" i="4" s="1"/>
  <c r="BT45" i="4"/>
  <c r="BT47" i="4" s="1"/>
  <c r="BS45" i="4"/>
  <c r="BS47" i="4" s="1"/>
  <c r="BR45" i="4"/>
  <c r="BR47" i="4" s="1"/>
  <c r="BQ45" i="4"/>
  <c r="BQ47" i="4" s="1"/>
  <c r="BP45" i="4"/>
  <c r="BO45" i="4"/>
  <c r="BN45" i="4"/>
  <c r="BN47" i="4" s="1"/>
  <c r="BM45" i="4"/>
  <c r="BL45" i="4"/>
  <c r="BK45" i="4"/>
  <c r="BJ45" i="4"/>
  <c r="BI45" i="4"/>
  <c r="BI47" i="4" s="1"/>
  <c r="BH45" i="4"/>
  <c r="BG45" i="4"/>
  <c r="BF45" i="4"/>
  <c r="BF47" i="4" s="1"/>
  <c r="BE45" i="4"/>
  <c r="BE47" i="4" s="1"/>
  <c r="BD45" i="4"/>
  <c r="BD47" i="4" s="1"/>
  <c r="BC45" i="4"/>
  <c r="BB45" i="4"/>
  <c r="BA45" i="4"/>
  <c r="AZ45" i="4"/>
  <c r="AY45" i="4"/>
  <c r="AX45" i="4"/>
  <c r="AX47" i="4" s="1"/>
  <c r="AW45" i="4"/>
  <c r="AV45" i="4"/>
  <c r="AU45" i="4"/>
  <c r="AT45" i="4"/>
  <c r="AS45" i="4"/>
  <c r="AS47" i="4" s="1"/>
  <c r="AR45" i="4"/>
  <c r="AQ45" i="4"/>
  <c r="AQ47" i="4" s="1"/>
  <c r="AP45" i="4"/>
  <c r="AP47" i="4" s="1"/>
  <c r="AO45" i="4"/>
  <c r="AO47" i="4" s="1"/>
  <c r="AN45" i="4"/>
  <c r="AN47" i="4" s="1"/>
  <c r="AM45" i="4"/>
  <c r="AM47" i="4" s="1"/>
  <c r="AL45" i="4"/>
  <c r="AK45" i="4"/>
  <c r="AJ45" i="4"/>
  <c r="AI45" i="4"/>
  <c r="AH45" i="4"/>
  <c r="AH47" i="4" s="1"/>
  <c r="AG45" i="4"/>
  <c r="AF45" i="4"/>
  <c r="AE45" i="4"/>
  <c r="AD45" i="4"/>
  <c r="AC45" i="4"/>
  <c r="AC47" i="4" s="1"/>
  <c r="AB45" i="4"/>
  <c r="AA45" i="4"/>
  <c r="Z45" i="4"/>
  <c r="Z47" i="4" s="1"/>
  <c r="Y45" i="4"/>
  <c r="Y47" i="4" s="1"/>
  <c r="X45" i="4"/>
  <c r="X47" i="4" s="1"/>
  <c r="W45" i="4"/>
  <c r="W47" i="4" s="1"/>
  <c r="V45" i="4"/>
  <c r="U45" i="4"/>
  <c r="U47" i="4" s="1"/>
  <c r="T45" i="4"/>
  <c r="S45" i="4"/>
  <c r="R45" i="4"/>
  <c r="R47" i="4" s="1"/>
  <c r="Q45" i="4"/>
  <c r="P45" i="4"/>
  <c r="O45" i="4"/>
  <c r="N45" i="4"/>
  <c r="M45" i="4"/>
  <c r="M47" i="4" s="1"/>
  <c r="L45" i="4"/>
  <c r="L47" i="4" s="1"/>
  <c r="K45" i="4"/>
  <c r="K47" i="4" s="1"/>
  <c r="J45" i="4"/>
  <c r="J47" i="4" s="1"/>
  <c r="I45" i="4"/>
  <c r="I47" i="4" s="1"/>
  <c r="H45" i="4"/>
  <c r="H47" i="4" s="1"/>
  <c r="G45" i="4"/>
  <c r="G47" i="4" s="1"/>
  <c r="F45" i="4"/>
  <c r="E45" i="4"/>
  <c r="D45" i="4"/>
  <c r="C45" i="4"/>
  <c r="B45" i="4"/>
  <c r="B47" i="4" s="1"/>
  <c r="JD42" i="4"/>
  <c r="IX42" i="4"/>
  <c r="IW42" i="4"/>
  <c r="IG42" i="4"/>
  <c r="HX42" i="4"/>
  <c r="HW42" i="4"/>
  <c r="HS42" i="4"/>
  <c r="HR42" i="4"/>
  <c r="HQ42" i="4"/>
  <c r="HP42" i="4"/>
  <c r="HI42" i="4"/>
  <c r="HG42" i="4"/>
  <c r="GR42" i="4"/>
  <c r="GM42" i="4"/>
  <c r="GL42" i="4"/>
  <c r="GK42" i="4"/>
  <c r="GB42" i="4"/>
  <c r="GA42" i="4"/>
  <c r="FZ42" i="4"/>
  <c r="FU42" i="4"/>
  <c r="FL42" i="4"/>
  <c r="FE42" i="4"/>
  <c r="FD42" i="4"/>
  <c r="EU42" i="4"/>
  <c r="EO42" i="4"/>
  <c r="EN42" i="4"/>
  <c r="EF42" i="4"/>
  <c r="DP42" i="4"/>
  <c r="DI42" i="4"/>
  <c r="CZ42" i="4"/>
  <c r="CY42" i="4"/>
  <c r="CT42" i="4"/>
  <c r="CR42" i="4"/>
  <c r="CI42" i="4"/>
  <c r="CB42" i="4"/>
  <c r="BT42" i="4"/>
  <c r="BD42" i="4"/>
  <c r="BC42" i="4"/>
  <c r="AN42" i="4"/>
  <c r="AM42" i="4"/>
  <c r="AG42" i="4"/>
  <c r="AF42" i="4"/>
  <c r="Y42" i="4"/>
  <c r="W42" i="4"/>
  <c r="V42" i="4"/>
  <c r="JF41" i="4"/>
  <c r="JE41" i="4"/>
  <c r="JE42" i="4" s="1"/>
  <c r="JD41" i="4"/>
  <c r="JC41" i="4"/>
  <c r="JB41" i="4"/>
  <c r="JA41" i="4"/>
  <c r="IZ41" i="4"/>
  <c r="IY41" i="4"/>
  <c r="IX41" i="4"/>
  <c r="IW41" i="4"/>
  <c r="IV41" i="4"/>
  <c r="IU41" i="4"/>
  <c r="IT41" i="4"/>
  <c r="IS41" i="4"/>
  <c r="IR41" i="4"/>
  <c r="IQ41" i="4"/>
  <c r="IP41" i="4"/>
  <c r="IO41" i="4"/>
  <c r="IN41" i="4"/>
  <c r="IM41" i="4"/>
  <c r="IL41" i="4"/>
  <c r="IK41" i="4"/>
  <c r="IJ41" i="4"/>
  <c r="II41" i="4"/>
  <c r="IH41" i="4"/>
  <c r="IG41" i="4"/>
  <c r="IF41" i="4"/>
  <c r="IE41" i="4"/>
  <c r="ID41" i="4"/>
  <c r="IC41" i="4"/>
  <c r="IB41" i="4"/>
  <c r="IA41" i="4"/>
  <c r="HZ41" i="4"/>
  <c r="HY41" i="4"/>
  <c r="HY42" i="4" s="1"/>
  <c r="HX41" i="4"/>
  <c r="HW41" i="4"/>
  <c r="HV41" i="4"/>
  <c r="HU41" i="4"/>
  <c r="HT41" i="4"/>
  <c r="HS41" i="4"/>
  <c r="HR41" i="4"/>
  <c r="HQ41" i="4"/>
  <c r="HP41" i="4"/>
  <c r="HO41" i="4"/>
  <c r="HN41" i="4"/>
  <c r="HM41" i="4"/>
  <c r="HL41" i="4"/>
  <c r="HK41" i="4"/>
  <c r="HJ41" i="4"/>
  <c r="HI41" i="4"/>
  <c r="HH41" i="4"/>
  <c r="HG41" i="4"/>
  <c r="HF41" i="4"/>
  <c r="HE41" i="4"/>
  <c r="HD41" i="4"/>
  <c r="HC41" i="4"/>
  <c r="HB41" i="4"/>
  <c r="HA41" i="4"/>
  <c r="HA42" i="4" s="1"/>
  <c r="GZ41" i="4"/>
  <c r="GY41" i="4"/>
  <c r="GX41" i="4"/>
  <c r="GW41" i="4"/>
  <c r="GV41" i="4"/>
  <c r="GU41" i="4"/>
  <c r="GT41" i="4"/>
  <c r="GS41" i="4"/>
  <c r="GS42" i="4" s="1"/>
  <c r="GR41" i="4"/>
  <c r="GQ41" i="4"/>
  <c r="GP41" i="4"/>
  <c r="GO41" i="4"/>
  <c r="GN41" i="4"/>
  <c r="GM41" i="4"/>
  <c r="GL41" i="4"/>
  <c r="GK41" i="4"/>
  <c r="GJ41" i="4"/>
  <c r="GI41" i="4"/>
  <c r="GH41" i="4"/>
  <c r="GG41" i="4"/>
  <c r="GF41" i="4"/>
  <c r="GE41" i="4"/>
  <c r="GD41" i="4"/>
  <c r="GC41" i="4"/>
  <c r="GC42" i="4" s="1"/>
  <c r="GB41" i="4"/>
  <c r="GA41" i="4"/>
  <c r="FZ41" i="4"/>
  <c r="FY41" i="4"/>
  <c r="FX41" i="4"/>
  <c r="FW41" i="4"/>
  <c r="FV41" i="4"/>
  <c r="FU41" i="4"/>
  <c r="FT41" i="4"/>
  <c r="FS41" i="4"/>
  <c r="FR41" i="4"/>
  <c r="FQ41" i="4"/>
  <c r="FP41" i="4"/>
  <c r="FO41" i="4"/>
  <c r="FN41" i="4"/>
  <c r="FM41" i="4"/>
  <c r="FM42" i="4" s="1"/>
  <c r="FL41" i="4"/>
  <c r="FK41" i="4"/>
  <c r="FJ41" i="4"/>
  <c r="FI41" i="4"/>
  <c r="FH41" i="4"/>
  <c r="FG41" i="4"/>
  <c r="FF41" i="4"/>
  <c r="FE41" i="4"/>
  <c r="FD41" i="4"/>
  <c r="FC41" i="4"/>
  <c r="FB41" i="4"/>
  <c r="FA41" i="4"/>
  <c r="EZ41" i="4"/>
  <c r="EY41" i="4"/>
  <c r="EX41" i="4"/>
  <c r="EW41" i="4"/>
  <c r="EW42" i="4" s="1"/>
  <c r="EV41" i="4"/>
  <c r="EU41" i="4"/>
  <c r="ET41" i="4"/>
  <c r="ES41" i="4"/>
  <c r="ER41" i="4"/>
  <c r="EQ41" i="4"/>
  <c r="EP41" i="4"/>
  <c r="EO41" i="4"/>
  <c r="EN41" i="4"/>
  <c r="EM41" i="4"/>
  <c r="EL41" i="4"/>
  <c r="EK41" i="4"/>
  <c r="EJ41" i="4"/>
  <c r="EI41" i="4"/>
  <c r="EH41" i="4"/>
  <c r="EG41" i="4"/>
  <c r="EG42" i="4" s="1"/>
  <c r="EF41" i="4"/>
  <c r="EE41" i="4"/>
  <c r="ED41" i="4"/>
  <c r="EC41" i="4"/>
  <c r="EB41" i="4"/>
  <c r="EA41" i="4"/>
  <c r="DZ41" i="4"/>
  <c r="DY41" i="4"/>
  <c r="DY42" i="4" s="1"/>
  <c r="DX41" i="4"/>
  <c r="DW41" i="4"/>
  <c r="DV41" i="4"/>
  <c r="DU41" i="4"/>
  <c r="DT41" i="4"/>
  <c r="DS41" i="4"/>
  <c r="DR41" i="4"/>
  <c r="DQ41" i="4"/>
  <c r="DQ42" i="4" s="1"/>
  <c r="DP41" i="4"/>
  <c r="DO41" i="4"/>
  <c r="DN41" i="4"/>
  <c r="DM41" i="4"/>
  <c r="DL41" i="4"/>
  <c r="DK41" i="4"/>
  <c r="DJ41" i="4"/>
  <c r="DI41" i="4"/>
  <c r="DH41" i="4"/>
  <c r="DG41" i="4"/>
  <c r="DF41" i="4"/>
  <c r="DE41" i="4"/>
  <c r="DD41" i="4"/>
  <c r="DC41" i="4"/>
  <c r="DB41" i="4"/>
  <c r="DA41" i="4"/>
  <c r="DA42" i="4" s="1"/>
  <c r="CZ41" i="4"/>
  <c r="CY41" i="4"/>
  <c r="CX41" i="4"/>
  <c r="CW41" i="4"/>
  <c r="CV41" i="4"/>
  <c r="CU41" i="4"/>
  <c r="CT41" i="4"/>
  <c r="CS41" i="4"/>
  <c r="CS42" i="4" s="1"/>
  <c r="CR41" i="4"/>
  <c r="CQ41" i="4"/>
  <c r="CP41" i="4"/>
  <c r="CO41" i="4"/>
  <c r="CN41" i="4"/>
  <c r="CM41" i="4"/>
  <c r="CL41" i="4"/>
  <c r="CK41" i="4"/>
  <c r="CK42" i="4" s="1"/>
  <c r="CJ41" i="4"/>
  <c r="CI41" i="4"/>
  <c r="CH41" i="4"/>
  <c r="CG41" i="4"/>
  <c r="CF41" i="4"/>
  <c r="CE41" i="4"/>
  <c r="CD41" i="4"/>
  <c r="CC41" i="4"/>
  <c r="CC42" i="4" s="1"/>
  <c r="CB41" i="4"/>
  <c r="CA41" i="4"/>
  <c r="BZ41" i="4"/>
  <c r="BY41" i="4"/>
  <c r="BX41" i="4"/>
  <c r="BW41" i="4"/>
  <c r="BV41" i="4"/>
  <c r="BU41" i="4"/>
  <c r="BU42" i="4" s="1"/>
  <c r="BT41" i="4"/>
  <c r="BS41" i="4"/>
  <c r="BR41" i="4"/>
  <c r="BQ41" i="4"/>
  <c r="BP41" i="4"/>
  <c r="BO41" i="4"/>
  <c r="BN41" i="4"/>
  <c r="BM41" i="4"/>
  <c r="BM42" i="4" s="1"/>
  <c r="BL41" i="4"/>
  <c r="BK41" i="4"/>
  <c r="BJ41" i="4"/>
  <c r="BI41" i="4"/>
  <c r="BH41" i="4"/>
  <c r="BG41" i="4"/>
  <c r="BF41" i="4"/>
  <c r="BE41" i="4"/>
  <c r="BE42" i="4" s="1"/>
  <c r="BD41" i="4"/>
  <c r="BC41" i="4"/>
  <c r="BB41" i="4"/>
  <c r="BA41" i="4"/>
  <c r="AZ41" i="4"/>
  <c r="AY41" i="4"/>
  <c r="AX41" i="4"/>
  <c r="AW41" i="4"/>
  <c r="AW42" i="4" s="1"/>
  <c r="AV41" i="4"/>
  <c r="AU41" i="4"/>
  <c r="AT41" i="4"/>
  <c r="AS41" i="4"/>
  <c r="AR41" i="4"/>
  <c r="AQ41" i="4"/>
  <c r="AP41" i="4"/>
  <c r="AO41" i="4"/>
  <c r="AO42" i="4" s="1"/>
  <c r="AN41" i="4"/>
  <c r="AM41" i="4"/>
  <c r="AL41" i="4"/>
  <c r="AK41" i="4"/>
  <c r="AJ41" i="4"/>
  <c r="AI41" i="4"/>
  <c r="AH41" i="4"/>
  <c r="AG41" i="4"/>
  <c r="AF41" i="4"/>
  <c r="AE41" i="4"/>
  <c r="AD41" i="4"/>
  <c r="AC41" i="4"/>
  <c r="AB41" i="4"/>
  <c r="AA41" i="4"/>
  <c r="Z41" i="4"/>
  <c r="Y41" i="4"/>
  <c r="X41" i="4"/>
  <c r="W41" i="4"/>
  <c r="V41" i="4"/>
  <c r="U41" i="4"/>
  <c r="T41" i="4"/>
  <c r="S41" i="4"/>
  <c r="R41" i="4"/>
  <c r="Q41" i="4"/>
  <c r="Q42" i="4" s="1"/>
  <c r="P41" i="4"/>
  <c r="O41" i="4"/>
  <c r="N41" i="4"/>
  <c r="M41" i="4"/>
  <c r="L41" i="4"/>
  <c r="K41" i="4"/>
  <c r="J41" i="4"/>
  <c r="I41" i="4"/>
  <c r="I42" i="4" s="1"/>
  <c r="H41" i="4"/>
  <c r="G41" i="4"/>
  <c r="F41" i="4"/>
  <c r="E41" i="4"/>
  <c r="D41" i="4"/>
  <c r="C41" i="4"/>
  <c r="B41" i="4"/>
  <c r="JF40" i="4"/>
  <c r="JE40" i="4"/>
  <c r="JD40" i="4"/>
  <c r="JC40" i="4"/>
  <c r="JC42" i="4" s="1"/>
  <c r="JB40" i="4"/>
  <c r="JB42" i="4" s="1"/>
  <c r="JA40" i="4"/>
  <c r="JA42" i="4" s="1"/>
  <c r="IZ40" i="4"/>
  <c r="IZ42" i="4" s="1"/>
  <c r="IY40" i="4"/>
  <c r="IY42" i="4" s="1"/>
  <c r="IX40" i="4"/>
  <c r="IW40" i="4"/>
  <c r="IV40" i="4"/>
  <c r="IV42" i="4" s="1"/>
  <c r="IU40" i="4"/>
  <c r="IT40" i="4"/>
  <c r="IS40" i="4"/>
  <c r="IS42" i="4" s="1"/>
  <c r="IR40" i="4"/>
  <c r="IR42" i="4" s="1"/>
  <c r="IQ40" i="4"/>
  <c r="IQ42" i="4" s="1"/>
  <c r="IP40" i="4"/>
  <c r="IP42" i="4" s="1"/>
  <c r="IO40" i="4"/>
  <c r="IO42" i="4" s="1"/>
  <c r="IN40" i="4"/>
  <c r="IN42" i="4" s="1"/>
  <c r="IM40" i="4"/>
  <c r="IM42" i="4" s="1"/>
  <c r="IL40" i="4"/>
  <c r="IL42" i="4" s="1"/>
  <c r="IK40" i="4"/>
  <c r="IK42" i="4" s="1"/>
  <c r="IJ40" i="4"/>
  <c r="IJ42" i="4" s="1"/>
  <c r="II40" i="4"/>
  <c r="II42" i="4" s="1"/>
  <c r="IH40" i="4"/>
  <c r="IH42" i="4" s="1"/>
  <c r="IG40" i="4"/>
  <c r="IF40" i="4"/>
  <c r="IE40" i="4"/>
  <c r="ID40" i="4"/>
  <c r="IC40" i="4"/>
  <c r="IC42" i="4" s="1"/>
  <c r="IB40" i="4"/>
  <c r="IB42" i="4" s="1"/>
  <c r="IA40" i="4"/>
  <c r="HZ40" i="4"/>
  <c r="HY40" i="4"/>
  <c r="HX40" i="4"/>
  <c r="HW40" i="4"/>
  <c r="HV40" i="4"/>
  <c r="HV42" i="4" s="1"/>
  <c r="HU40" i="4"/>
  <c r="HU42" i="4" s="1"/>
  <c r="HT40" i="4"/>
  <c r="HT42" i="4" s="1"/>
  <c r="HS40" i="4"/>
  <c r="HR40" i="4"/>
  <c r="HQ40" i="4"/>
  <c r="HP40" i="4"/>
  <c r="HO40" i="4"/>
  <c r="HN40" i="4"/>
  <c r="HM40" i="4"/>
  <c r="HM42" i="4" s="1"/>
  <c r="HL40" i="4"/>
  <c r="HL42" i="4" s="1"/>
  <c r="HK40" i="4"/>
  <c r="HJ40" i="4"/>
  <c r="HI40" i="4"/>
  <c r="HH40" i="4"/>
  <c r="HH42" i="4" s="1"/>
  <c r="HG40" i="4"/>
  <c r="HF40" i="4"/>
  <c r="HF42" i="4" s="1"/>
  <c r="HE40" i="4"/>
  <c r="HE42" i="4" s="1"/>
  <c r="HD40" i="4"/>
  <c r="HD42" i="4" s="1"/>
  <c r="HC40" i="4"/>
  <c r="HC42" i="4" s="1"/>
  <c r="HB40" i="4"/>
  <c r="HB42" i="4" s="1"/>
  <c r="HA40" i="4"/>
  <c r="GZ40" i="4"/>
  <c r="GZ42" i="4" s="1"/>
  <c r="GY40" i="4"/>
  <c r="GX40" i="4"/>
  <c r="GW40" i="4"/>
  <c r="GW42" i="4" s="1"/>
  <c r="GV40" i="4"/>
  <c r="GV42" i="4" s="1"/>
  <c r="GU40" i="4"/>
  <c r="GT40" i="4"/>
  <c r="GS40" i="4"/>
  <c r="GR40" i="4"/>
  <c r="GQ40" i="4"/>
  <c r="GQ42" i="4" s="1"/>
  <c r="GP40" i="4"/>
  <c r="GP42" i="4" s="1"/>
  <c r="GO40" i="4"/>
  <c r="GO42" i="4" s="1"/>
  <c r="GN40" i="4"/>
  <c r="GN42" i="4" s="1"/>
  <c r="GM40" i="4"/>
  <c r="GL40" i="4"/>
  <c r="GK40" i="4"/>
  <c r="GJ40" i="4"/>
  <c r="GJ42" i="4" s="1"/>
  <c r="GI40" i="4"/>
  <c r="GH40" i="4"/>
  <c r="GG40" i="4"/>
  <c r="GG42" i="4" s="1"/>
  <c r="GF40" i="4"/>
  <c r="GF42" i="4" s="1"/>
  <c r="GE40" i="4"/>
  <c r="GD40" i="4"/>
  <c r="GC40" i="4"/>
  <c r="GB40" i="4"/>
  <c r="GA40" i="4"/>
  <c r="FZ40" i="4"/>
  <c r="FY40" i="4"/>
  <c r="FY42" i="4" s="1"/>
  <c r="FX40" i="4"/>
  <c r="FX42" i="4" s="1"/>
  <c r="FW40" i="4"/>
  <c r="FW42" i="4" s="1"/>
  <c r="FV40" i="4"/>
  <c r="FV42" i="4" s="1"/>
  <c r="FU40" i="4"/>
  <c r="FT40" i="4"/>
  <c r="FS40" i="4"/>
  <c r="FR40" i="4"/>
  <c r="FQ40" i="4"/>
  <c r="FQ42" i="4" s="1"/>
  <c r="FP40" i="4"/>
  <c r="FP42" i="4" s="1"/>
  <c r="FO40" i="4"/>
  <c r="FN40" i="4"/>
  <c r="FM40" i="4"/>
  <c r="FL40" i="4"/>
  <c r="FK40" i="4"/>
  <c r="FK42" i="4" s="1"/>
  <c r="FJ40" i="4"/>
  <c r="FJ42" i="4" s="1"/>
  <c r="FI40" i="4"/>
  <c r="FI42" i="4" s="1"/>
  <c r="FH40" i="4"/>
  <c r="FH42" i="4" s="1"/>
  <c r="FG40" i="4"/>
  <c r="FG42" i="4" s="1"/>
  <c r="FF40" i="4"/>
  <c r="FF42" i="4" s="1"/>
  <c r="FE40" i="4"/>
  <c r="FD40" i="4"/>
  <c r="FC40" i="4"/>
  <c r="FB40" i="4"/>
  <c r="FA40" i="4"/>
  <c r="FA42" i="4" s="1"/>
  <c r="EZ40" i="4"/>
  <c r="EZ42" i="4" s="1"/>
  <c r="EY40" i="4"/>
  <c r="EX40" i="4"/>
  <c r="EW40" i="4"/>
  <c r="EV40" i="4"/>
  <c r="EV42" i="4" s="1"/>
  <c r="EU40" i="4"/>
  <c r="ET40" i="4"/>
  <c r="ET42" i="4" s="1"/>
  <c r="ES40" i="4"/>
  <c r="ES42" i="4" s="1"/>
  <c r="ER40" i="4"/>
  <c r="ER42" i="4" s="1"/>
  <c r="EQ40" i="4"/>
  <c r="EQ42" i="4" s="1"/>
  <c r="EP40" i="4"/>
  <c r="EP42" i="4" s="1"/>
  <c r="EO40" i="4"/>
  <c r="EN40" i="4"/>
  <c r="EM40" i="4"/>
  <c r="EL40" i="4"/>
  <c r="EK40" i="4"/>
  <c r="EK42" i="4" s="1"/>
  <c r="EJ40" i="4"/>
  <c r="EJ42" i="4" s="1"/>
  <c r="EI40" i="4"/>
  <c r="EH40" i="4"/>
  <c r="EH42" i="4" s="1"/>
  <c r="EG40" i="4"/>
  <c r="EF40" i="4"/>
  <c r="EE40" i="4"/>
  <c r="EE42" i="4" s="1"/>
  <c r="ED40" i="4"/>
  <c r="ED42" i="4" s="1"/>
  <c r="EC40" i="4"/>
  <c r="EC42" i="4" s="1"/>
  <c r="EB40" i="4"/>
  <c r="EB42" i="4" s="1"/>
  <c r="EA40" i="4"/>
  <c r="EA42" i="4" s="1"/>
  <c r="DZ40" i="4"/>
  <c r="DZ42" i="4" s="1"/>
  <c r="DY40" i="4"/>
  <c r="DX40" i="4"/>
  <c r="DX42" i="4" s="1"/>
  <c r="DW40" i="4"/>
  <c r="DV40" i="4"/>
  <c r="DU40" i="4"/>
  <c r="DU42" i="4" s="1"/>
  <c r="DT40" i="4"/>
  <c r="DT42" i="4" s="1"/>
  <c r="DS40" i="4"/>
  <c r="DR40" i="4"/>
  <c r="DQ40" i="4"/>
  <c r="DP40" i="4"/>
  <c r="DO40" i="4"/>
  <c r="DO42" i="4" s="1"/>
  <c r="DN40" i="4"/>
  <c r="DN42" i="4" s="1"/>
  <c r="DM40" i="4"/>
  <c r="DM42" i="4" s="1"/>
  <c r="DL40" i="4"/>
  <c r="DL42" i="4" s="1"/>
  <c r="DK40" i="4"/>
  <c r="DK42" i="4" s="1"/>
  <c r="DJ40" i="4"/>
  <c r="DJ42" i="4" s="1"/>
  <c r="DI40" i="4"/>
  <c r="DH40" i="4"/>
  <c r="DG40" i="4"/>
  <c r="DF40" i="4"/>
  <c r="DE40" i="4"/>
  <c r="DE42" i="4" s="1"/>
  <c r="DD40" i="4"/>
  <c r="DD42" i="4" s="1"/>
  <c r="DC40" i="4"/>
  <c r="DB40" i="4"/>
  <c r="DA40" i="4"/>
  <c r="CZ40" i="4"/>
  <c r="CY40" i="4"/>
  <c r="CX40" i="4"/>
  <c r="CX42" i="4" s="1"/>
  <c r="CW40" i="4"/>
  <c r="CW42" i="4" s="1"/>
  <c r="CV40" i="4"/>
  <c r="CV42" i="4" s="1"/>
  <c r="CU40" i="4"/>
  <c r="CU42" i="4" s="1"/>
  <c r="CT40" i="4"/>
  <c r="CS40" i="4"/>
  <c r="CR40" i="4"/>
  <c r="CQ40" i="4"/>
  <c r="CP40" i="4"/>
  <c r="CO40" i="4"/>
  <c r="CO42" i="4" s="1"/>
  <c r="CN40" i="4"/>
  <c r="CN42" i="4" s="1"/>
  <c r="CM40" i="4"/>
  <c r="CL40" i="4"/>
  <c r="CK40" i="4"/>
  <c r="CJ40" i="4"/>
  <c r="CJ42" i="4" s="1"/>
  <c r="CI40" i="4"/>
  <c r="CH40" i="4"/>
  <c r="CH42" i="4" s="1"/>
  <c r="CG40" i="4"/>
  <c r="CG42" i="4" s="1"/>
  <c r="CF40" i="4"/>
  <c r="CF42" i="4" s="1"/>
  <c r="CE40" i="4"/>
  <c r="CE42" i="4" s="1"/>
  <c r="CD40" i="4"/>
  <c r="CD42" i="4" s="1"/>
  <c r="CC40" i="4"/>
  <c r="CB40" i="4"/>
  <c r="CA40" i="4"/>
  <c r="BZ40" i="4"/>
  <c r="BY40" i="4"/>
  <c r="BY42" i="4" s="1"/>
  <c r="BX40" i="4"/>
  <c r="BX42" i="4" s="1"/>
  <c r="BW40" i="4"/>
  <c r="BV40" i="4"/>
  <c r="BU40" i="4"/>
  <c r="BT40" i="4"/>
  <c r="BS40" i="4"/>
  <c r="BS42" i="4" s="1"/>
  <c r="BR40" i="4"/>
  <c r="BR42" i="4" s="1"/>
  <c r="BQ40" i="4"/>
  <c r="BQ42" i="4" s="1"/>
  <c r="BP40" i="4"/>
  <c r="BP42" i="4" s="1"/>
  <c r="BO40" i="4"/>
  <c r="BO42" i="4" s="1"/>
  <c r="BN40" i="4"/>
  <c r="BN42" i="4" s="1"/>
  <c r="BM40" i="4"/>
  <c r="BL40" i="4"/>
  <c r="BL42" i="4" s="1"/>
  <c r="BK40" i="4"/>
  <c r="BJ40" i="4"/>
  <c r="BI40" i="4"/>
  <c r="BI42" i="4" s="1"/>
  <c r="BH40" i="4"/>
  <c r="BH42" i="4" s="1"/>
  <c r="BG40" i="4"/>
  <c r="BF40" i="4"/>
  <c r="BE40" i="4"/>
  <c r="BD40" i="4"/>
  <c r="BC40" i="4"/>
  <c r="BB40" i="4"/>
  <c r="BB42" i="4" s="1"/>
  <c r="BA40" i="4"/>
  <c r="BA42" i="4" s="1"/>
  <c r="AZ40" i="4"/>
  <c r="AZ42" i="4" s="1"/>
  <c r="AY40" i="4"/>
  <c r="AY42" i="4" s="1"/>
  <c r="AX40" i="4"/>
  <c r="AX42" i="4" s="1"/>
  <c r="AW40" i="4"/>
  <c r="AV40" i="4"/>
  <c r="AU40" i="4"/>
  <c r="AT40" i="4"/>
  <c r="AS40" i="4"/>
  <c r="AS42" i="4" s="1"/>
  <c r="AR40" i="4"/>
  <c r="AR42" i="4" s="1"/>
  <c r="AQ40" i="4"/>
  <c r="AP40" i="4"/>
  <c r="AO40" i="4"/>
  <c r="AN40" i="4"/>
  <c r="AM40" i="4"/>
  <c r="AL40" i="4"/>
  <c r="AL42" i="4" s="1"/>
  <c r="AK40" i="4"/>
  <c r="AK42" i="4" s="1"/>
  <c r="AJ40" i="4"/>
  <c r="AJ42" i="4" s="1"/>
  <c r="AI40" i="4"/>
  <c r="AI42" i="4" s="1"/>
  <c r="AH40" i="4"/>
  <c r="AH42" i="4" s="1"/>
  <c r="AG40" i="4"/>
  <c r="AF40" i="4"/>
  <c r="AE40" i="4"/>
  <c r="AD40" i="4"/>
  <c r="AC40" i="4"/>
  <c r="AC42" i="4" s="1"/>
  <c r="AB40" i="4"/>
  <c r="AB42" i="4" s="1"/>
  <c r="AA40" i="4"/>
  <c r="Z40" i="4"/>
  <c r="Y40" i="4"/>
  <c r="X40" i="4"/>
  <c r="X42" i="4" s="1"/>
  <c r="W40" i="4"/>
  <c r="V40" i="4"/>
  <c r="U40" i="4"/>
  <c r="U42" i="4" s="1"/>
  <c r="T40" i="4"/>
  <c r="T42" i="4" s="1"/>
  <c r="S40" i="4"/>
  <c r="S42" i="4" s="1"/>
  <c r="R40" i="4"/>
  <c r="R42" i="4" s="1"/>
  <c r="Q40" i="4"/>
  <c r="P40" i="4"/>
  <c r="P42" i="4" s="1"/>
  <c r="O40" i="4"/>
  <c r="N40" i="4"/>
  <c r="M40" i="4"/>
  <c r="M42" i="4" s="1"/>
  <c r="L40" i="4"/>
  <c r="L42" i="4" s="1"/>
  <c r="K40" i="4"/>
  <c r="J40" i="4"/>
  <c r="I40" i="4"/>
  <c r="H40" i="4"/>
  <c r="H42" i="4" s="1"/>
  <c r="G40" i="4"/>
  <c r="G42" i="4" s="1"/>
  <c r="F40" i="4"/>
  <c r="F42" i="4" s="1"/>
  <c r="E40" i="4"/>
  <c r="E42" i="4" s="1"/>
  <c r="D40" i="4"/>
  <c r="D42" i="4" s="1"/>
  <c r="C40" i="4"/>
  <c r="C42" i="4" s="1"/>
  <c r="B40" i="4"/>
  <c r="B42" i="4" s="1"/>
  <c r="IU37" i="4"/>
  <c r="IE37" i="4"/>
  <c r="IB37" i="4"/>
  <c r="HP37" i="4"/>
  <c r="HO37" i="4"/>
  <c r="GZ37" i="4"/>
  <c r="GJ37" i="4"/>
  <c r="GI37" i="4"/>
  <c r="FX37" i="4"/>
  <c r="FT37" i="4"/>
  <c r="FS37" i="4"/>
  <c r="FC37" i="4"/>
  <c r="FA37" i="4"/>
  <c r="ET37" i="4"/>
  <c r="DG37" i="4"/>
  <c r="DF37" i="4"/>
  <c r="DE37" i="4"/>
  <c r="DD37" i="4"/>
  <c r="DC37" i="4"/>
  <c r="CR37" i="4"/>
  <c r="CQ37" i="4"/>
  <c r="CB37" i="4"/>
  <c r="AV37" i="4"/>
  <c r="AU37" i="4"/>
  <c r="AR37" i="4"/>
  <c r="AE37" i="4"/>
  <c r="AD37" i="4"/>
  <c r="JF36" i="4"/>
  <c r="JF37" i="4" s="1"/>
  <c r="JE36" i="4"/>
  <c r="JE37" i="4" s="1"/>
  <c r="JD36" i="4"/>
  <c r="JC36" i="4"/>
  <c r="JB36" i="4"/>
  <c r="JA36" i="4"/>
  <c r="IZ36" i="4"/>
  <c r="IY36" i="4"/>
  <c r="IX36" i="4"/>
  <c r="IW36" i="4"/>
  <c r="IV36" i="4"/>
  <c r="IU36" i="4"/>
  <c r="IT36" i="4"/>
  <c r="IS36" i="4"/>
  <c r="IS37" i="4" s="1"/>
  <c r="IR36" i="4"/>
  <c r="IR37" i="4" s="1"/>
  <c r="IQ36" i="4"/>
  <c r="IQ37" i="4" s="1"/>
  <c r="IP36" i="4"/>
  <c r="IP37" i="4" s="1"/>
  <c r="IO36" i="4"/>
  <c r="IO37" i="4" s="1"/>
  <c r="IN36" i="4"/>
  <c r="IM36" i="4"/>
  <c r="IL36" i="4"/>
  <c r="IK36" i="4"/>
  <c r="IJ36" i="4"/>
  <c r="II36" i="4"/>
  <c r="IH36" i="4"/>
  <c r="IG36" i="4"/>
  <c r="IF36" i="4"/>
  <c r="IE36" i="4"/>
  <c r="ID36" i="4"/>
  <c r="IC36" i="4"/>
  <c r="IC37" i="4" s="1"/>
  <c r="IB36" i="4"/>
  <c r="IA36" i="4"/>
  <c r="IA37" i="4" s="1"/>
  <c r="HZ36" i="4"/>
  <c r="HZ37" i="4" s="1"/>
  <c r="HY36" i="4"/>
  <c r="HY37" i="4" s="1"/>
  <c r="HX36" i="4"/>
  <c r="HW36" i="4"/>
  <c r="HV36" i="4"/>
  <c r="HU36" i="4"/>
  <c r="HT36" i="4"/>
  <c r="HS36" i="4"/>
  <c r="HR36" i="4"/>
  <c r="HQ36" i="4"/>
  <c r="HP36" i="4"/>
  <c r="HO36" i="4"/>
  <c r="HN36" i="4"/>
  <c r="HM36" i="4"/>
  <c r="HM37" i="4" s="1"/>
  <c r="HL36" i="4"/>
  <c r="HL37" i="4" s="1"/>
  <c r="HK36" i="4"/>
  <c r="HK37" i="4" s="1"/>
  <c r="HJ36" i="4"/>
  <c r="HJ37" i="4" s="1"/>
  <c r="HI36" i="4"/>
  <c r="HI37" i="4" s="1"/>
  <c r="HH36" i="4"/>
  <c r="HG36" i="4"/>
  <c r="HF36" i="4"/>
  <c r="HE36" i="4"/>
  <c r="HD36" i="4"/>
  <c r="HC36" i="4"/>
  <c r="HB36" i="4"/>
  <c r="HA36" i="4"/>
  <c r="GZ36" i="4"/>
  <c r="GY36" i="4"/>
  <c r="GX36" i="4"/>
  <c r="GW36" i="4"/>
  <c r="GW37" i="4" s="1"/>
  <c r="GV36" i="4"/>
  <c r="GU36" i="4"/>
  <c r="GT36" i="4"/>
  <c r="GT37" i="4" s="1"/>
  <c r="GS36" i="4"/>
  <c r="GS37" i="4" s="1"/>
  <c r="GR36" i="4"/>
  <c r="GQ36" i="4"/>
  <c r="GP36" i="4"/>
  <c r="GO36" i="4"/>
  <c r="GN36" i="4"/>
  <c r="GM36" i="4"/>
  <c r="GL36" i="4"/>
  <c r="GK36" i="4"/>
  <c r="GJ36" i="4"/>
  <c r="GI36" i="4"/>
  <c r="GH36" i="4"/>
  <c r="GG36" i="4"/>
  <c r="GG37" i="4" s="1"/>
  <c r="GF36" i="4"/>
  <c r="GF37" i="4" s="1"/>
  <c r="GE36" i="4"/>
  <c r="GE37" i="4" s="1"/>
  <c r="GD36" i="4"/>
  <c r="GD37" i="4" s="1"/>
  <c r="GC36" i="4"/>
  <c r="GC37" i="4" s="1"/>
  <c r="GB36" i="4"/>
  <c r="GA36" i="4"/>
  <c r="FZ36" i="4"/>
  <c r="FY36" i="4"/>
  <c r="FX36" i="4"/>
  <c r="FW36" i="4"/>
  <c r="FV36" i="4"/>
  <c r="FU36" i="4"/>
  <c r="FT36" i="4"/>
  <c r="FS36" i="4"/>
  <c r="FR36" i="4"/>
  <c r="FQ36" i="4"/>
  <c r="FQ37" i="4" s="1"/>
  <c r="FP36" i="4"/>
  <c r="FP37" i="4" s="1"/>
  <c r="FO36" i="4"/>
  <c r="FO37" i="4" s="1"/>
  <c r="FN36" i="4"/>
  <c r="FN37" i="4" s="1"/>
  <c r="FM36" i="4"/>
  <c r="FM37" i="4" s="1"/>
  <c r="FL36" i="4"/>
  <c r="FK36" i="4"/>
  <c r="FJ36" i="4"/>
  <c r="FI36" i="4"/>
  <c r="FH36" i="4"/>
  <c r="FG36" i="4"/>
  <c r="FF36" i="4"/>
  <c r="FE36" i="4"/>
  <c r="FD36" i="4"/>
  <c r="FC36" i="4"/>
  <c r="FB36" i="4"/>
  <c r="FA36" i="4"/>
  <c r="EZ36" i="4"/>
  <c r="EZ37" i="4" s="1"/>
  <c r="EY36" i="4"/>
  <c r="EY37" i="4" s="1"/>
  <c r="EX36" i="4"/>
  <c r="EX37" i="4" s="1"/>
  <c r="EW36" i="4"/>
  <c r="EW37" i="4" s="1"/>
  <c r="EV36" i="4"/>
  <c r="EU36" i="4"/>
  <c r="ET36" i="4"/>
  <c r="ES36" i="4"/>
  <c r="ER36" i="4"/>
  <c r="EQ36" i="4"/>
  <c r="EP36" i="4"/>
  <c r="EO36" i="4"/>
  <c r="EN36" i="4"/>
  <c r="EM36" i="4"/>
  <c r="EL36" i="4"/>
  <c r="EK36" i="4"/>
  <c r="EK37" i="4" s="1"/>
  <c r="EJ36" i="4"/>
  <c r="EJ37" i="4" s="1"/>
  <c r="EI36" i="4"/>
  <c r="EI37" i="4" s="1"/>
  <c r="EH36" i="4"/>
  <c r="EH37" i="4" s="1"/>
  <c r="EG36" i="4"/>
  <c r="EG37" i="4" s="1"/>
  <c r="EF36" i="4"/>
  <c r="EE36" i="4"/>
  <c r="ED36" i="4"/>
  <c r="EC36" i="4"/>
  <c r="EB36" i="4"/>
  <c r="EA36" i="4"/>
  <c r="DZ36" i="4"/>
  <c r="DY36" i="4"/>
  <c r="DX36" i="4"/>
  <c r="DW36" i="4"/>
  <c r="DV36" i="4"/>
  <c r="DU36" i="4"/>
  <c r="DU37" i="4" s="1"/>
  <c r="DT36" i="4"/>
  <c r="DT37" i="4" s="1"/>
  <c r="DS36" i="4"/>
  <c r="DS37" i="4" s="1"/>
  <c r="DR36" i="4"/>
  <c r="DR37" i="4" s="1"/>
  <c r="DQ36" i="4"/>
  <c r="DQ37" i="4" s="1"/>
  <c r="DP36" i="4"/>
  <c r="DO36" i="4"/>
  <c r="DN36" i="4"/>
  <c r="DM36" i="4"/>
  <c r="DL36" i="4"/>
  <c r="DK36" i="4"/>
  <c r="DJ36" i="4"/>
  <c r="DI36" i="4"/>
  <c r="DH36" i="4"/>
  <c r="DG36" i="4"/>
  <c r="DF36" i="4"/>
  <c r="DE36" i="4"/>
  <c r="DD36" i="4"/>
  <c r="DC36" i="4"/>
  <c r="DB36" i="4"/>
  <c r="DB37" i="4" s="1"/>
  <c r="DA36" i="4"/>
  <c r="DA37" i="4" s="1"/>
  <c r="CZ36" i="4"/>
  <c r="CY36" i="4"/>
  <c r="CX36" i="4"/>
  <c r="CW36" i="4"/>
  <c r="CV36" i="4"/>
  <c r="CU36" i="4"/>
  <c r="CT36" i="4"/>
  <c r="CS36" i="4"/>
  <c r="CR36" i="4"/>
  <c r="CQ36" i="4"/>
  <c r="CP36" i="4"/>
  <c r="CO36" i="4"/>
  <c r="CO37" i="4" s="1"/>
  <c r="CN36" i="4"/>
  <c r="CN37" i="4" s="1"/>
  <c r="CM36" i="4"/>
  <c r="CM37" i="4" s="1"/>
  <c r="CL36" i="4"/>
  <c r="CL37" i="4" s="1"/>
  <c r="CK36" i="4"/>
  <c r="CK37" i="4" s="1"/>
  <c r="CJ36" i="4"/>
  <c r="CI36" i="4"/>
  <c r="CH36" i="4"/>
  <c r="CG36" i="4"/>
  <c r="CF36" i="4"/>
  <c r="CE36" i="4"/>
  <c r="CD36" i="4"/>
  <c r="CC36" i="4"/>
  <c r="CB36" i="4"/>
  <c r="CA36" i="4"/>
  <c r="BZ36" i="4"/>
  <c r="BY36" i="4"/>
  <c r="BY37" i="4" s="1"/>
  <c r="BX36" i="4"/>
  <c r="BX37" i="4" s="1"/>
  <c r="BW36" i="4"/>
  <c r="BW37" i="4" s="1"/>
  <c r="BV36" i="4"/>
  <c r="BV37" i="4" s="1"/>
  <c r="BU36" i="4"/>
  <c r="BU37" i="4" s="1"/>
  <c r="BT36" i="4"/>
  <c r="BS36" i="4"/>
  <c r="BR36" i="4"/>
  <c r="BQ36" i="4"/>
  <c r="BP36" i="4"/>
  <c r="BO36" i="4"/>
  <c r="BN36" i="4"/>
  <c r="BM36" i="4"/>
  <c r="BL36" i="4"/>
  <c r="BK36" i="4"/>
  <c r="BK37" i="4" s="1"/>
  <c r="BJ36" i="4"/>
  <c r="BI36" i="4"/>
  <c r="BI37" i="4" s="1"/>
  <c r="BH36" i="4"/>
  <c r="BH37" i="4" s="1"/>
  <c r="BG36" i="4"/>
  <c r="BG37" i="4" s="1"/>
  <c r="BF36" i="4"/>
  <c r="BF37" i="4" s="1"/>
  <c r="BE36" i="4"/>
  <c r="BE37" i="4" s="1"/>
  <c r="BD36" i="4"/>
  <c r="BC36" i="4"/>
  <c r="BB36" i="4"/>
  <c r="BA36" i="4"/>
  <c r="AZ36" i="4"/>
  <c r="AY36" i="4"/>
  <c r="AX36" i="4"/>
  <c r="AW36" i="4"/>
  <c r="AV36" i="4"/>
  <c r="AU36" i="4"/>
  <c r="AT36" i="4"/>
  <c r="AS36" i="4"/>
  <c r="AR36" i="4"/>
  <c r="AQ36" i="4"/>
  <c r="AQ37" i="4" s="1"/>
  <c r="AP36" i="4"/>
  <c r="AP37" i="4" s="1"/>
  <c r="AO36" i="4"/>
  <c r="AO37" i="4" s="1"/>
  <c r="AN36" i="4"/>
  <c r="AM36" i="4"/>
  <c r="AL36" i="4"/>
  <c r="AK36" i="4"/>
  <c r="AJ36" i="4"/>
  <c r="AI36" i="4"/>
  <c r="AH36" i="4"/>
  <c r="AG36" i="4"/>
  <c r="AF36" i="4"/>
  <c r="AE36" i="4"/>
  <c r="AD36" i="4"/>
  <c r="AC36" i="4"/>
  <c r="AC37" i="4" s="1"/>
  <c r="AB36" i="4"/>
  <c r="AB37" i="4" s="1"/>
  <c r="AA36" i="4"/>
  <c r="AA37" i="4" s="1"/>
  <c r="Z36" i="4"/>
  <c r="Z37" i="4" s="1"/>
  <c r="Y36" i="4"/>
  <c r="Y37" i="4" s="1"/>
  <c r="X36" i="4"/>
  <c r="W36" i="4"/>
  <c r="V36" i="4"/>
  <c r="U36" i="4"/>
  <c r="T36" i="4"/>
  <c r="S36" i="4"/>
  <c r="R36" i="4"/>
  <c r="Q36" i="4"/>
  <c r="P36" i="4"/>
  <c r="O36" i="4"/>
  <c r="N36" i="4"/>
  <c r="M36" i="4"/>
  <c r="M37" i="4" s="1"/>
  <c r="L36" i="4"/>
  <c r="L37" i="4" s="1"/>
  <c r="K36" i="4"/>
  <c r="K37" i="4" s="1"/>
  <c r="J36" i="4"/>
  <c r="J37" i="4" s="1"/>
  <c r="I36" i="4"/>
  <c r="I37" i="4" s="1"/>
  <c r="H36" i="4"/>
  <c r="G36" i="4"/>
  <c r="F36" i="4"/>
  <c r="E36" i="4"/>
  <c r="D36" i="4"/>
  <c r="C36" i="4"/>
  <c r="B36" i="4"/>
  <c r="JF35" i="4"/>
  <c r="JE35" i="4"/>
  <c r="JD35" i="4"/>
  <c r="JC35" i="4"/>
  <c r="JC37" i="4" s="1"/>
  <c r="JB35" i="4"/>
  <c r="JB37" i="4" s="1"/>
  <c r="JA35" i="4"/>
  <c r="IZ35" i="4"/>
  <c r="IZ37" i="4" s="1"/>
  <c r="IY35" i="4"/>
  <c r="IY37" i="4" s="1"/>
  <c r="IX35" i="4"/>
  <c r="IX37" i="4" s="1"/>
  <c r="IW35" i="4"/>
  <c r="IW37" i="4" s="1"/>
  <c r="IV35" i="4"/>
  <c r="IV37" i="4" s="1"/>
  <c r="IU35" i="4"/>
  <c r="IT35" i="4"/>
  <c r="IT37" i="4" s="1"/>
  <c r="IS35" i="4"/>
  <c r="IR35" i="4"/>
  <c r="IQ35" i="4"/>
  <c r="IP35" i="4"/>
  <c r="IO35" i="4"/>
  <c r="IN35" i="4"/>
  <c r="IM35" i="4"/>
  <c r="IM37" i="4" s="1"/>
  <c r="IL35" i="4"/>
  <c r="IL37" i="4" s="1"/>
  <c r="IK35" i="4"/>
  <c r="IJ35" i="4"/>
  <c r="IJ37" i="4" s="1"/>
  <c r="II35" i="4"/>
  <c r="II37" i="4" s="1"/>
  <c r="IH35" i="4"/>
  <c r="IH37" i="4" s="1"/>
  <c r="IG35" i="4"/>
  <c r="IG37" i="4" s="1"/>
  <c r="IF35" i="4"/>
  <c r="IF37" i="4" s="1"/>
  <c r="IE35" i="4"/>
  <c r="ID35" i="4"/>
  <c r="ID37" i="4" s="1"/>
  <c r="IC35" i="4"/>
  <c r="IB35" i="4"/>
  <c r="IA35" i="4"/>
  <c r="HZ35" i="4"/>
  <c r="HY35" i="4"/>
  <c r="HX35" i="4"/>
  <c r="HW35" i="4"/>
  <c r="HW37" i="4" s="1"/>
  <c r="HV35" i="4"/>
  <c r="HV37" i="4" s="1"/>
  <c r="HU35" i="4"/>
  <c r="HT35" i="4"/>
  <c r="HT37" i="4" s="1"/>
  <c r="HS35" i="4"/>
  <c r="HS37" i="4" s="1"/>
  <c r="HR35" i="4"/>
  <c r="HR37" i="4" s="1"/>
  <c r="HQ35" i="4"/>
  <c r="HQ37" i="4" s="1"/>
  <c r="HP35" i="4"/>
  <c r="HO35" i="4"/>
  <c r="HN35" i="4"/>
  <c r="HN37" i="4" s="1"/>
  <c r="HM35" i="4"/>
  <c r="HL35" i="4"/>
  <c r="HK35" i="4"/>
  <c r="HJ35" i="4"/>
  <c r="HI35" i="4"/>
  <c r="HH35" i="4"/>
  <c r="HG35" i="4"/>
  <c r="HG37" i="4" s="1"/>
  <c r="HF35" i="4"/>
  <c r="HF37" i="4" s="1"/>
  <c r="HE35" i="4"/>
  <c r="HD35" i="4"/>
  <c r="HD37" i="4" s="1"/>
  <c r="HC35" i="4"/>
  <c r="HC37" i="4" s="1"/>
  <c r="HB35" i="4"/>
  <c r="HB37" i="4" s="1"/>
  <c r="HA35" i="4"/>
  <c r="HA37" i="4" s="1"/>
  <c r="GZ35" i="4"/>
  <c r="GY35" i="4"/>
  <c r="GY37" i="4" s="1"/>
  <c r="GX35" i="4"/>
  <c r="GX37" i="4" s="1"/>
  <c r="GW35" i="4"/>
  <c r="GV35" i="4"/>
  <c r="GV37" i="4" s="1"/>
  <c r="GU35" i="4"/>
  <c r="GU37" i="4" s="1"/>
  <c r="GT35" i="4"/>
  <c r="GS35" i="4"/>
  <c r="GR35" i="4"/>
  <c r="GQ35" i="4"/>
  <c r="GQ37" i="4" s="1"/>
  <c r="GP35" i="4"/>
  <c r="GP37" i="4" s="1"/>
  <c r="GO35" i="4"/>
  <c r="GN35" i="4"/>
  <c r="GN37" i="4" s="1"/>
  <c r="GM35" i="4"/>
  <c r="GM37" i="4" s="1"/>
  <c r="GL35" i="4"/>
  <c r="GL37" i="4" s="1"/>
  <c r="GK35" i="4"/>
  <c r="GK37" i="4" s="1"/>
  <c r="GJ35" i="4"/>
  <c r="GI35" i="4"/>
  <c r="GH35" i="4"/>
  <c r="GH37" i="4" s="1"/>
  <c r="GG35" i="4"/>
  <c r="GF35" i="4"/>
  <c r="GE35" i="4"/>
  <c r="GD35" i="4"/>
  <c r="GC35" i="4"/>
  <c r="GB35" i="4"/>
  <c r="GA35" i="4"/>
  <c r="GA37" i="4" s="1"/>
  <c r="FZ35" i="4"/>
  <c r="FZ37" i="4" s="1"/>
  <c r="FY35" i="4"/>
  <c r="FX35" i="4"/>
  <c r="FW35" i="4"/>
  <c r="FW37" i="4" s="1"/>
  <c r="FV35" i="4"/>
  <c r="FV37" i="4" s="1"/>
  <c r="FU35" i="4"/>
  <c r="FU37" i="4" s="1"/>
  <c r="FT35" i="4"/>
  <c r="FS35" i="4"/>
  <c r="FR35" i="4"/>
  <c r="FR37" i="4" s="1"/>
  <c r="FQ35" i="4"/>
  <c r="FP35" i="4"/>
  <c r="FO35" i="4"/>
  <c r="FN35" i="4"/>
  <c r="FM35" i="4"/>
  <c r="FL35" i="4"/>
  <c r="FK35" i="4"/>
  <c r="FK37" i="4" s="1"/>
  <c r="FJ35" i="4"/>
  <c r="FJ37" i="4" s="1"/>
  <c r="FI35" i="4"/>
  <c r="FH35" i="4"/>
  <c r="FH37" i="4" s="1"/>
  <c r="FG35" i="4"/>
  <c r="FG37" i="4" s="1"/>
  <c r="FF35" i="4"/>
  <c r="FF37" i="4" s="1"/>
  <c r="FE35" i="4"/>
  <c r="FE37" i="4" s="1"/>
  <c r="FD35" i="4"/>
  <c r="FD37" i="4" s="1"/>
  <c r="FC35" i="4"/>
  <c r="FB35" i="4"/>
  <c r="FB37" i="4" s="1"/>
  <c r="FA35" i="4"/>
  <c r="EZ35" i="4"/>
  <c r="EY35" i="4"/>
  <c r="EX35" i="4"/>
  <c r="EW35" i="4"/>
  <c r="EV35" i="4"/>
  <c r="EU35" i="4"/>
  <c r="EU37" i="4" s="1"/>
  <c r="ET35" i="4"/>
  <c r="ES35" i="4"/>
  <c r="ER35" i="4"/>
  <c r="ER37" i="4" s="1"/>
  <c r="EQ35" i="4"/>
  <c r="EQ37" i="4" s="1"/>
  <c r="EP35" i="4"/>
  <c r="EP37" i="4" s="1"/>
  <c r="EO35" i="4"/>
  <c r="EO37" i="4" s="1"/>
  <c r="EN35" i="4"/>
  <c r="EN37" i="4" s="1"/>
  <c r="EM35" i="4"/>
  <c r="EM37" i="4" s="1"/>
  <c r="EL35" i="4"/>
  <c r="EL37" i="4" s="1"/>
  <c r="EK35" i="4"/>
  <c r="EJ35" i="4"/>
  <c r="EI35" i="4"/>
  <c r="EH35" i="4"/>
  <c r="EG35" i="4"/>
  <c r="EF35" i="4"/>
  <c r="EE35" i="4"/>
  <c r="EE37" i="4" s="1"/>
  <c r="ED35" i="4"/>
  <c r="ED37" i="4" s="1"/>
  <c r="EC35" i="4"/>
  <c r="EB35" i="4"/>
  <c r="EB37" i="4" s="1"/>
  <c r="EA35" i="4"/>
  <c r="EA37" i="4" s="1"/>
  <c r="DZ35" i="4"/>
  <c r="DZ37" i="4" s="1"/>
  <c r="DY35" i="4"/>
  <c r="DY37" i="4" s="1"/>
  <c r="DX35" i="4"/>
  <c r="DX37" i="4" s="1"/>
  <c r="DW35" i="4"/>
  <c r="DW37" i="4" s="1"/>
  <c r="DV35" i="4"/>
  <c r="DV37" i="4" s="1"/>
  <c r="DU35" i="4"/>
  <c r="DT35" i="4"/>
  <c r="DS35" i="4"/>
  <c r="DR35" i="4"/>
  <c r="DQ35" i="4"/>
  <c r="DP35" i="4"/>
  <c r="DO35" i="4"/>
  <c r="DO37" i="4" s="1"/>
  <c r="DN35" i="4"/>
  <c r="DN37" i="4" s="1"/>
  <c r="DM35" i="4"/>
  <c r="DL35" i="4"/>
  <c r="DL37" i="4" s="1"/>
  <c r="DK35" i="4"/>
  <c r="DK37" i="4" s="1"/>
  <c r="DJ35" i="4"/>
  <c r="DJ37" i="4" s="1"/>
  <c r="DI35" i="4"/>
  <c r="DI37" i="4" s="1"/>
  <c r="DH35" i="4"/>
  <c r="DH37" i="4" s="1"/>
  <c r="DG35" i="4"/>
  <c r="DF35" i="4"/>
  <c r="DE35" i="4"/>
  <c r="DD35" i="4"/>
  <c r="DC35" i="4"/>
  <c r="DB35" i="4"/>
  <c r="DA35" i="4"/>
  <c r="CZ35" i="4"/>
  <c r="CY35" i="4"/>
  <c r="CY37" i="4" s="1"/>
  <c r="CX35" i="4"/>
  <c r="CX37" i="4" s="1"/>
  <c r="CW35" i="4"/>
  <c r="CV35" i="4"/>
  <c r="CV37" i="4" s="1"/>
  <c r="CU35" i="4"/>
  <c r="CU37" i="4" s="1"/>
  <c r="CT35" i="4"/>
  <c r="CT37" i="4" s="1"/>
  <c r="CS35" i="4"/>
  <c r="CS37" i="4" s="1"/>
  <c r="CR35" i="4"/>
  <c r="CQ35" i="4"/>
  <c r="CP35" i="4"/>
  <c r="CP37" i="4" s="1"/>
  <c r="CO35" i="4"/>
  <c r="CN35" i="4"/>
  <c r="CM35" i="4"/>
  <c r="CL35" i="4"/>
  <c r="CK35" i="4"/>
  <c r="CJ35" i="4"/>
  <c r="CI35" i="4"/>
  <c r="CI37" i="4" s="1"/>
  <c r="CH35" i="4"/>
  <c r="CH37" i="4" s="1"/>
  <c r="CG35" i="4"/>
  <c r="CF35" i="4"/>
  <c r="CF37" i="4" s="1"/>
  <c r="CE35" i="4"/>
  <c r="CE37" i="4" s="1"/>
  <c r="CD35" i="4"/>
  <c r="CD37" i="4" s="1"/>
  <c r="CC35" i="4"/>
  <c r="CC37" i="4" s="1"/>
  <c r="CB35" i="4"/>
  <c r="CA35" i="4"/>
  <c r="CA37" i="4" s="1"/>
  <c r="BZ35" i="4"/>
  <c r="BZ37" i="4" s="1"/>
  <c r="BY35" i="4"/>
  <c r="BX35" i="4"/>
  <c r="BW35" i="4"/>
  <c r="BV35" i="4"/>
  <c r="BU35" i="4"/>
  <c r="BT35" i="4"/>
  <c r="BS35" i="4"/>
  <c r="BS37" i="4" s="1"/>
  <c r="BR35" i="4"/>
  <c r="BR37" i="4" s="1"/>
  <c r="BQ35" i="4"/>
  <c r="BP35" i="4"/>
  <c r="BP37" i="4" s="1"/>
  <c r="BO35" i="4"/>
  <c r="BO37" i="4" s="1"/>
  <c r="BN35" i="4"/>
  <c r="BN37" i="4" s="1"/>
  <c r="BM35" i="4"/>
  <c r="BM37" i="4" s="1"/>
  <c r="BL35" i="4"/>
  <c r="BL37" i="4" s="1"/>
  <c r="BK35" i="4"/>
  <c r="BJ35" i="4"/>
  <c r="BJ37" i="4" s="1"/>
  <c r="BI35" i="4"/>
  <c r="BH35" i="4"/>
  <c r="BG35" i="4"/>
  <c r="BF35" i="4"/>
  <c r="BE35" i="4"/>
  <c r="BD35" i="4"/>
  <c r="BC35" i="4"/>
  <c r="BC37" i="4" s="1"/>
  <c r="BB35" i="4"/>
  <c r="BB37" i="4" s="1"/>
  <c r="BA35" i="4"/>
  <c r="AZ35" i="4"/>
  <c r="AZ37" i="4" s="1"/>
  <c r="AY35" i="4"/>
  <c r="AY37" i="4" s="1"/>
  <c r="AX35" i="4"/>
  <c r="AX37" i="4" s="1"/>
  <c r="AW35" i="4"/>
  <c r="AW37" i="4" s="1"/>
  <c r="AV35" i="4"/>
  <c r="AU35" i="4"/>
  <c r="AT35" i="4"/>
  <c r="AT37" i="4" s="1"/>
  <c r="AS35" i="4"/>
  <c r="AS37" i="4" s="1"/>
  <c r="AR35" i="4"/>
  <c r="AQ35" i="4"/>
  <c r="AP35" i="4"/>
  <c r="AO35" i="4"/>
  <c r="AN35" i="4"/>
  <c r="AM35" i="4"/>
  <c r="AM37" i="4" s="1"/>
  <c r="AL35" i="4"/>
  <c r="AL37" i="4" s="1"/>
  <c r="AK35" i="4"/>
  <c r="AJ35" i="4"/>
  <c r="AJ37" i="4" s="1"/>
  <c r="AI35" i="4"/>
  <c r="AI37" i="4" s="1"/>
  <c r="AH35" i="4"/>
  <c r="AH37" i="4" s="1"/>
  <c r="AG35" i="4"/>
  <c r="AG37" i="4" s="1"/>
  <c r="AF35" i="4"/>
  <c r="AF37" i="4" s="1"/>
  <c r="AE35" i="4"/>
  <c r="AD35" i="4"/>
  <c r="AC35" i="4"/>
  <c r="AB35" i="4"/>
  <c r="AA35" i="4"/>
  <c r="Z35" i="4"/>
  <c r="Y35" i="4"/>
  <c r="X35" i="4"/>
  <c r="W35" i="4"/>
  <c r="W37" i="4" s="1"/>
  <c r="V35" i="4"/>
  <c r="V37" i="4" s="1"/>
  <c r="U35" i="4"/>
  <c r="T35" i="4"/>
  <c r="T37" i="4" s="1"/>
  <c r="S35" i="4"/>
  <c r="S37" i="4" s="1"/>
  <c r="R35" i="4"/>
  <c r="R37" i="4" s="1"/>
  <c r="Q35" i="4"/>
  <c r="Q37" i="4" s="1"/>
  <c r="P35" i="4"/>
  <c r="P37" i="4" s="1"/>
  <c r="O35" i="4"/>
  <c r="O37" i="4" s="1"/>
  <c r="N35" i="4"/>
  <c r="N37" i="4" s="1"/>
  <c r="M35" i="4"/>
  <c r="L35" i="4"/>
  <c r="K35" i="4"/>
  <c r="J35" i="4"/>
  <c r="I35" i="4"/>
  <c r="H35" i="4"/>
  <c r="G35" i="4"/>
  <c r="G37" i="4" s="1"/>
  <c r="F35" i="4"/>
  <c r="F37" i="4" s="1"/>
  <c r="E35" i="4"/>
  <c r="D35" i="4"/>
  <c r="D37" i="4" s="1"/>
  <c r="C35" i="4"/>
  <c r="C37" i="4" s="1"/>
  <c r="B35" i="4"/>
  <c r="B37" i="4" s="1"/>
  <c r="IA32" i="4"/>
  <c r="HK32" i="4"/>
  <c r="HF32" i="4"/>
  <c r="GV32" i="4"/>
  <c r="GH32" i="4"/>
  <c r="GF32" i="4"/>
  <c r="GE32" i="4"/>
  <c r="FZ32" i="4"/>
  <c r="FO32" i="4"/>
  <c r="EY32" i="4"/>
  <c r="EJ32" i="4"/>
  <c r="EI32" i="4"/>
  <c r="EH32" i="4"/>
  <c r="DN32" i="4"/>
  <c r="DG32" i="4"/>
  <c r="CS32" i="4"/>
  <c r="CH32" i="4"/>
  <c r="CC32" i="4"/>
  <c r="BX32" i="4"/>
  <c r="BW32" i="4"/>
  <c r="BV32" i="4"/>
  <c r="BB32" i="4"/>
  <c r="AS32" i="4"/>
  <c r="AR32" i="4"/>
  <c r="AL32" i="4"/>
  <c r="AG32" i="4"/>
  <c r="AE32" i="4"/>
  <c r="AA32" i="4"/>
  <c r="JF31" i="4"/>
  <c r="JF32" i="4" s="1"/>
  <c r="JE31" i="4"/>
  <c r="JD31" i="4"/>
  <c r="JC31" i="4"/>
  <c r="JB31" i="4"/>
  <c r="JB32" i="4" s="1"/>
  <c r="JA31" i="4"/>
  <c r="JA32" i="4" s="1"/>
  <c r="IZ31" i="4"/>
  <c r="IZ32" i="4" s="1"/>
  <c r="IY31" i="4"/>
  <c r="IX31" i="4"/>
  <c r="IW31" i="4"/>
  <c r="IV31" i="4"/>
  <c r="IU31" i="4"/>
  <c r="IT31" i="4"/>
  <c r="IS31" i="4"/>
  <c r="IR31" i="4"/>
  <c r="IQ31" i="4"/>
  <c r="IP31" i="4"/>
  <c r="IP32" i="4" s="1"/>
  <c r="IO31" i="4"/>
  <c r="IN31" i="4"/>
  <c r="IM31" i="4"/>
  <c r="IL31" i="4"/>
  <c r="IK31" i="4"/>
  <c r="IK32" i="4" s="1"/>
  <c r="IJ31" i="4"/>
  <c r="IJ32" i="4" s="1"/>
  <c r="II31" i="4"/>
  <c r="IH31" i="4"/>
  <c r="IG31" i="4"/>
  <c r="IF31" i="4"/>
  <c r="IE31" i="4"/>
  <c r="ID31" i="4"/>
  <c r="IC31" i="4"/>
  <c r="IB31" i="4"/>
  <c r="IA31" i="4"/>
  <c r="HZ31" i="4"/>
  <c r="HZ32" i="4" s="1"/>
  <c r="HY31" i="4"/>
  <c r="HX31" i="4"/>
  <c r="HW31" i="4"/>
  <c r="HV31" i="4"/>
  <c r="HV32" i="4" s="1"/>
  <c r="HU31" i="4"/>
  <c r="HU32" i="4" s="1"/>
  <c r="HT31" i="4"/>
  <c r="HT32" i="4" s="1"/>
  <c r="HS31" i="4"/>
  <c r="HR31" i="4"/>
  <c r="HQ31" i="4"/>
  <c r="HP31" i="4"/>
  <c r="HO31" i="4"/>
  <c r="HN31" i="4"/>
  <c r="HM31" i="4"/>
  <c r="HL31" i="4"/>
  <c r="HK31" i="4"/>
  <c r="HJ31" i="4"/>
  <c r="HI31" i="4"/>
  <c r="HH31" i="4"/>
  <c r="HG31" i="4"/>
  <c r="HF31" i="4"/>
  <c r="HE31" i="4"/>
  <c r="HE32" i="4" s="1"/>
  <c r="HD31" i="4"/>
  <c r="HD32" i="4" s="1"/>
  <c r="HC31" i="4"/>
  <c r="HB31" i="4"/>
  <c r="HA31" i="4"/>
  <c r="GZ31" i="4"/>
  <c r="GY31" i="4"/>
  <c r="GX31" i="4"/>
  <c r="GW31" i="4"/>
  <c r="GV31" i="4"/>
  <c r="GU31" i="4"/>
  <c r="GT31" i="4"/>
  <c r="GS31" i="4"/>
  <c r="GR31" i="4"/>
  <c r="GQ31" i="4"/>
  <c r="GP31" i="4"/>
  <c r="GP32" i="4" s="1"/>
  <c r="GO31" i="4"/>
  <c r="GO32" i="4" s="1"/>
  <c r="GN31" i="4"/>
  <c r="GN32" i="4" s="1"/>
  <c r="GM31" i="4"/>
  <c r="GL31" i="4"/>
  <c r="GK31" i="4"/>
  <c r="GJ31" i="4"/>
  <c r="GI31" i="4"/>
  <c r="GH31" i="4"/>
  <c r="GG31" i="4"/>
  <c r="GF31" i="4"/>
  <c r="GE31" i="4"/>
  <c r="GD31" i="4"/>
  <c r="GD32" i="4" s="1"/>
  <c r="GC31" i="4"/>
  <c r="GB31" i="4"/>
  <c r="GA31" i="4"/>
  <c r="FZ31" i="4"/>
  <c r="FY31" i="4"/>
  <c r="FY32" i="4" s="1"/>
  <c r="FX31" i="4"/>
  <c r="FX32" i="4" s="1"/>
  <c r="FW31" i="4"/>
  <c r="FV31" i="4"/>
  <c r="FU31" i="4"/>
  <c r="FT31" i="4"/>
  <c r="FS31" i="4"/>
  <c r="FR31" i="4"/>
  <c r="FQ31" i="4"/>
  <c r="FP31" i="4"/>
  <c r="FO31" i="4"/>
  <c r="FN31" i="4"/>
  <c r="FN32" i="4" s="1"/>
  <c r="FM31" i="4"/>
  <c r="FL31" i="4"/>
  <c r="FK31" i="4"/>
  <c r="FJ31" i="4"/>
  <c r="FJ32" i="4" s="1"/>
  <c r="FI31" i="4"/>
  <c r="FI32" i="4" s="1"/>
  <c r="FH31" i="4"/>
  <c r="FH32" i="4" s="1"/>
  <c r="FG31" i="4"/>
  <c r="FF31" i="4"/>
  <c r="FE31" i="4"/>
  <c r="FD31" i="4"/>
  <c r="FC31" i="4"/>
  <c r="FB31" i="4"/>
  <c r="FA31" i="4"/>
  <c r="EZ31" i="4"/>
  <c r="EY31" i="4"/>
  <c r="EX31" i="4"/>
  <c r="EW31" i="4"/>
  <c r="EV31" i="4"/>
  <c r="EU31" i="4"/>
  <c r="ET31" i="4"/>
  <c r="ET32" i="4" s="1"/>
  <c r="ES31" i="4"/>
  <c r="ES32" i="4" s="1"/>
  <c r="ER31" i="4"/>
  <c r="ER32" i="4" s="1"/>
  <c r="EQ31" i="4"/>
  <c r="EP31" i="4"/>
  <c r="EO31" i="4"/>
  <c r="EN31" i="4"/>
  <c r="EM31" i="4"/>
  <c r="EL31" i="4"/>
  <c r="EK31" i="4"/>
  <c r="EJ31" i="4"/>
  <c r="EI31" i="4"/>
  <c r="EH31" i="4"/>
  <c r="EG31" i="4"/>
  <c r="EF31" i="4"/>
  <c r="EE31" i="4"/>
  <c r="ED31" i="4"/>
  <c r="ED32" i="4" s="1"/>
  <c r="EC31" i="4"/>
  <c r="EC32" i="4" s="1"/>
  <c r="EB31" i="4"/>
  <c r="EB32" i="4" s="1"/>
  <c r="EA31" i="4"/>
  <c r="DZ31" i="4"/>
  <c r="DY31" i="4"/>
  <c r="DX31" i="4"/>
  <c r="DW31" i="4"/>
  <c r="DV31" i="4"/>
  <c r="DU31" i="4"/>
  <c r="DT31" i="4"/>
  <c r="DS31" i="4"/>
  <c r="DR31" i="4"/>
  <c r="DQ31" i="4"/>
  <c r="DP31" i="4"/>
  <c r="DO31" i="4"/>
  <c r="DN31" i="4"/>
  <c r="DM31" i="4"/>
  <c r="DM32" i="4" s="1"/>
  <c r="DL31" i="4"/>
  <c r="DL32" i="4" s="1"/>
  <c r="DK31" i="4"/>
  <c r="DJ31" i="4"/>
  <c r="DI31" i="4"/>
  <c r="DH31" i="4"/>
  <c r="DG31" i="4"/>
  <c r="DF31" i="4"/>
  <c r="DE31" i="4"/>
  <c r="DD31" i="4"/>
  <c r="DC31" i="4"/>
  <c r="DB31" i="4"/>
  <c r="DB32" i="4" s="1"/>
  <c r="DA31" i="4"/>
  <c r="CZ31" i="4"/>
  <c r="CY31" i="4"/>
  <c r="CX31" i="4"/>
  <c r="CX32" i="4" s="1"/>
  <c r="CW31" i="4"/>
  <c r="CW32" i="4" s="1"/>
  <c r="CV31" i="4"/>
  <c r="CV32" i="4" s="1"/>
  <c r="CU31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G32" i="4" s="1"/>
  <c r="CF31" i="4"/>
  <c r="CF32" i="4" s="1"/>
  <c r="CE31" i="4"/>
  <c r="CD31" i="4"/>
  <c r="CC31" i="4"/>
  <c r="CB31" i="4"/>
  <c r="CA31" i="4"/>
  <c r="BZ31" i="4"/>
  <c r="BY31" i="4"/>
  <c r="BX31" i="4"/>
  <c r="BW31" i="4"/>
  <c r="BV31" i="4"/>
  <c r="BU31" i="4"/>
  <c r="BT31" i="4"/>
  <c r="BS31" i="4"/>
  <c r="BR31" i="4"/>
  <c r="BR32" i="4" s="1"/>
  <c r="BQ31" i="4"/>
  <c r="BQ32" i="4" s="1"/>
  <c r="BP31" i="4"/>
  <c r="BP32" i="4" s="1"/>
  <c r="BO31" i="4"/>
  <c r="BN31" i="4"/>
  <c r="BM31" i="4"/>
  <c r="BL31" i="4"/>
  <c r="BK31" i="4"/>
  <c r="BJ31" i="4"/>
  <c r="BI31" i="4"/>
  <c r="BH31" i="4"/>
  <c r="BG31" i="4"/>
  <c r="BF31" i="4"/>
  <c r="BF32" i="4" s="1"/>
  <c r="BE31" i="4"/>
  <c r="BD31" i="4"/>
  <c r="BC31" i="4"/>
  <c r="BB31" i="4"/>
  <c r="BA31" i="4"/>
  <c r="BA32" i="4" s="1"/>
  <c r="AZ31" i="4"/>
  <c r="AZ32" i="4" s="1"/>
  <c r="AY31" i="4"/>
  <c r="AX31" i="4"/>
  <c r="AW31" i="4"/>
  <c r="AV31" i="4"/>
  <c r="AU31" i="4"/>
  <c r="AT31" i="4"/>
  <c r="AS31" i="4"/>
  <c r="AR31" i="4"/>
  <c r="AQ31" i="4"/>
  <c r="AP31" i="4"/>
  <c r="AO31" i="4"/>
  <c r="AN31" i="4"/>
  <c r="AM31" i="4"/>
  <c r="AL31" i="4"/>
  <c r="AK31" i="4"/>
  <c r="AK32" i="4" s="1"/>
  <c r="AJ31" i="4"/>
  <c r="AJ32" i="4" s="1"/>
  <c r="AI31" i="4"/>
  <c r="AH31" i="4"/>
  <c r="AG31" i="4"/>
  <c r="AF31" i="4"/>
  <c r="AE31" i="4"/>
  <c r="AD31" i="4"/>
  <c r="AC31" i="4"/>
  <c r="AB31" i="4"/>
  <c r="AA31" i="4"/>
  <c r="Z31" i="4"/>
  <c r="Y31" i="4"/>
  <c r="X31" i="4"/>
  <c r="W31" i="4"/>
  <c r="V31" i="4"/>
  <c r="U31" i="4"/>
  <c r="U32" i="4" s="1"/>
  <c r="T31" i="4"/>
  <c r="T32" i="4" s="1"/>
  <c r="S31" i="4"/>
  <c r="R31" i="4"/>
  <c r="Q31" i="4"/>
  <c r="P31" i="4"/>
  <c r="O31" i="4"/>
  <c r="N31" i="4"/>
  <c r="M31" i="4"/>
  <c r="L31" i="4"/>
  <c r="K31" i="4"/>
  <c r="J31" i="4"/>
  <c r="J32" i="4" s="1"/>
  <c r="I31" i="4"/>
  <c r="H31" i="4"/>
  <c r="G31" i="4"/>
  <c r="F31" i="4"/>
  <c r="F32" i="4" s="1"/>
  <c r="E31" i="4"/>
  <c r="E32" i="4" s="1"/>
  <c r="D31" i="4"/>
  <c r="D32" i="4" s="1"/>
  <c r="C31" i="4"/>
  <c r="B31" i="4"/>
  <c r="JF30" i="4"/>
  <c r="JE30" i="4"/>
  <c r="JE32" i="4" s="1"/>
  <c r="JD30" i="4"/>
  <c r="JC30" i="4"/>
  <c r="JB30" i="4"/>
  <c r="JA30" i="4"/>
  <c r="IZ30" i="4"/>
  <c r="IY30" i="4"/>
  <c r="IY32" i="4" s="1"/>
  <c r="IX30" i="4"/>
  <c r="IX32" i="4" s="1"/>
  <c r="IW30" i="4"/>
  <c r="IW32" i="4" s="1"/>
  <c r="IV30" i="4"/>
  <c r="IV32" i="4" s="1"/>
  <c r="IU30" i="4"/>
  <c r="IU32" i="4" s="1"/>
  <c r="IT30" i="4"/>
  <c r="IT32" i="4" s="1"/>
  <c r="IS30" i="4"/>
  <c r="IS32" i="4" s="1"/>
  <c r="IR30" i="4"/>
  <c r="IR32" i="4" s="1"/>
  <c r="IQ30" i="4"/>
  <c r="IQ32" i="4" s="1"/>
  <c r="IP30" i="4"/>
  <c r="IO30" i="4"/>
  <c r="IO32" i="4" s="1"/>
  <c r="IN30" i="4"/>
  <c r="IN32" i="4" s="1"/>
  <c r="IM30" i="4"/>
  <c r="IL30" i="4"/>
  <c r="IL32" i="4" s="1"/>
  <c r="IK30" i="4"/>
  <c r="IJ30" i="4"/>
  <c r="II30" i="4"/>
  <c r="II32" i="4" s="1"/>
  <c r="IH30" i="4"/>
  <c r="IH32" i="4" s="1"/>
  <c r="IG30" i="4"/>
  <c r="IG32" i="4" s="1"/>
  <c r="IF30" i="4"/>
  <c r="IF32" i="4" s="1"/>
  <c r="IE30" i="4"/>
  <c r="IE32" i="4" s="1"/>
  <c r="ID30" i="4"/>
  <c r="ID32" i="4" s="1"/>
  <c r="IC30" i="4"/>
  <c r="IC32" i="4" s="1"/>
  <c r="IB30" i="4"/>
  <c r="IB32" i="4" s="1"/>
  <c r="IA30" i="4"/>
  <c r="HZ30" i="4"/>
  <c r="HY30" i="4"/>
  <c r="HY32" i="4" s="1"/>
  <c r="HX30" i="4"/>
  <c r="HX32" i="4" s="1"/>
  <c r="HW30" i="4"/>
  <c r="HV30" i="4"/>
  <c r="HU30" i="4"/>
  <c r="HT30" i="4"/>
  <c r="HS30" i="4"/>
  <c r="HS32" i="4" s="1"/>
  <c r="HR30" i="4"/>
  <c r="HR32" i="4" s="1"/>
  <c r="HQ30" i="4"/>
  <c r="HQ32" i="4" s="1"/>
  <c r="HP30" i="4"/>
  <c r="HP32" i="4" s="1"/>
  <c r="HO30" i="4"/>
  <c r="HO32" i="4" s="1"/>
  <c r="HN30" i="4"/>
  <c r="HN32" i="4" s="1"/>
  <c r="HM30" i="4"/>
  <c r="HM32" i="4" s="1"/>
  <c r="HL30" i="4"/>
  <c r="HL32" i="4" s="1"/>
  <c r="HK30" i="4"/>
  <c r="HJ30" i="4"/>
  <c r="HI30" i="4"/>
  <c r="HI32" i="4" s="1"/>
  <c r="HH30" i="4"/>
  <c r="HH32" i="4" s="1"/>
  <c r="HG30" i="4"/>
  <c r="HF30" i="4"/>
  <c r="HE30" i="4"/>
  <c r="HD30" i="4"/>
  <c r="HC30" i="4"/>
  <c r="HC32" i="4" s="1"/>
  <c r="HB30" i="4"/>
  <c r="HB32" i="4" s="1"/>
  <c r="HA30" i="4"/>
  <c r="HA32" i="4" s="1"/>
  <c r="GZ30" i="4"/>
  <c r="GZ32" i="4" s="1"/>
  <c r="GY30" i="4"/>
  <c r="GY32" i="4" s="1"/>
  <c r="GX30" i="4"/>
  <c r="GX32" i="4" s="1"/>
  <c r="GW30" i="4"/>
  <c r="GW32" i="4" s="1"/>
  <c r="GV30" i="4"/>
  <c r="GU30" i="4"/>
  <c r="GU32" i="4" s="1"/>
  <c r="GT30" i="4"/>
  <c r="GS30" i="4"/>
  <c r="GS32" i="4" s="1"/>
  <c r="GR30" i="4"/>
  <c r="GQ30" i="4"/>
  <c r="GP30" i="4"/>
  <c r="GO30" i="4"/>
  <c r="GN30" i="4"/>
  <c r="GM30" i="4"/>
  <c r="GM32" i="4" s="1"/>
  <c r="GL30" i="4"/>
  <c r="GL32" i="4" s="1"/>
  <c r="GK30" i="4"/>
  <c r="GK32" i="4" s="1"/>
  <c r="GJ30" i="4"/>
  <c r="GJ32" i="4" s="1"/>
  <c r="GI30" i="4"/>
  <c r="GI32" i="4" s="1"/>
  <c r="GH30" i="4"/>
  <c r="GG30" i="4"/>
  <c r="GG32" i="4" s="1"/>
  <c r="GF30" i="4"/>
  <c r="GE30" i="4"/>
  <c r="GD30" i="4"/>
  <c r="GC30" i="4"/>
  <c r="GC32" i="4" s="1"/>
  <c r="GB30" i="4"/>
  <c r="GB32" i="4" s="1"/>
  <c r="GA30" i="4"/>
  <c r="FZ30" i="4"/>
  <c r="FY30" i="4"/>
  <c r="FX30" i="4"/>
  <c r="FW30" i="4"/>
  <c r="FW32" i="4" s="1"/>
  <c r="FV30" i="4"/>
  <c r="FV32" i="4" s="1"/>
  <c r="FU30" i="4"/>
  <c r="FU32" i="4" s="1"/>
  <c r="FT30" i="4"/>
  <c r="FT32" i="4" s="1"/>
  <c r="FS30" i="4"/>
  <c r="FS32" i="4" s="1"/>
  <c r="FR30" i="4"/>
  <c r="FR32" i="4" s="1"/>
  <c r="FQ30" i="4"/>
  <c r="FQ32" i="4" s="1"/>
  <c r="FP30" i="4"/>
  <c r="FP32" i="4" s="1"/>
  <c r="FO30" i="4"/>
  <c r="FN30" i="4"/>
  <c r="FM30" i="4"/>
  <c r="FM32" i="4" s="1"/>
  <c r="FL30" i="4"/>
  <c r="FL32" i="4" s="1"/>
  <c r="FK30" i="4"/>
  <c r="FJ30" i="4"/>
  <c r="FI30" i="4"/>
  <c r="FH30" i="4"/>
  <c r="FG30" i="4"/>
  <c r="FG32" i="4" s="1"/>
  <c r="FF30" i="4"/>
  <c r="FF32" i="4" s="1"/>
  <c r="FE30" i="4"/>
  <c r="FE32" i="4" s="1"/>
  <c r="FD30" i="4"/>
  <c r="FD32" i="4" s="1"/>
  <c r="FC30" i="4"/>
  <c r="FC32" i="4" s="1"/>
  <c r="FB30" i="4"/>
  <c r="FB32" i="4" s="1"/>
  <c r="FA30" i="4"/>
  <c r="FA32" i="4" s="1"/>
  <c r="EZ30" i="4"/>
  <c r="EZ32" i="4" s="1"/>
  <c r="EY30" i="4"/>
  <c r="EX30" i="4"/>
  <c r="EW30" i="4"/>
  <c r="EW32" i="4" s="1"/>
  <c r="EV30" i="4"/>
  <c r="EV32" i="4" s="1"/>
  <c r="EU30" i="4"/>
  <c r="EU32" i="4" s="1"/>
  <c r="ET30" i="4"/>
  <c r="ES30" i="4"/>
  <c r="ER30" i="4"/>
  <c r="EQ30" i="4"/>
  <c r="EQ32" i="4" s="1"/>
  <c r="EP30" i="4"/>
  <c r="EP32" i="4" s="1"/>
  <c r="EO30" i="4"/>
  <c r="EO32" i="4" s="1"/>
  <c r="EN30" i="4"/>
  <c r="EN32" i="4" s="1"/>
  <c r="EM30" i="4"/>
  <c r="EM32" i="4" s="1"/>
  <c r="EL30" i="4"/>
  <c r="EL32" i="4" s="1"/>
  <c r="EK30" i="4"/>
  <c r="EK32" i="4" s="1"/>
  <c r="EJ30" i="4"/>
  <c r="EI30" i="4"/>
  <c r="EH30" i="4"/>
  <c r="EG30" i="4"/>
  <c r="EG32" i="4" s="1"/>
  <c r="EF30" i="4"/>
  <c r="EE30" i="4"/>
  <c r="ED30" i="4"/>
  <c r="EC30" i="4"/>
  <c r="EB30" i="4"/>
  <c r="EA30" i="4"/>
  <c r="EA32" i="4" s="1"/>
  <c r="DZ30" i="4"/>
  <c r="DZ32" i="4" s="1"/>
  <c r="DY30" i="4"/>
  <c r="DY32" i="4" s="1"/>
  <c r="DX30" i="4"/>
  <c r="DX32" i="4" s="1"/>
  <c r="DW30" i="4"/>
  <c r="DW32" i="4" s="1"/>
  <c r="DV30" i="4"/>
  <c r="DV32" i="4" s="1"/>
  <c r="DU30" i="4"/>
  <c r="DU32" i="4" s="1"/>
  <c r="DT30" i="4"/>
  <c r="DT32" i="4" s="1"/>
  <c r="DS30" i="4"/>
  <c r="DS32" i="4" s="1"/>
  <c r="DR30" i="4"/>
  <c r="DQ30" i="4"/>
  <c r="DQ32" i="4" s="1"/>
  <c r="DP30" i="4"/>
  <c r="DP32" i="4" s="1"/>
  <c r="DO30" i="4"/>
  <c r="DN30" i="4"/>
  <c r="DM30" i="4"/>
  <c r="DL30" i="4"/>
  <c r="DK30" i="4"/>
  <c r="DK32" i="4" s="1"/>
  <c r="DJ30" i="4"/>
  <c r="DJ32" i="4" s="1"/>
  <c r="DI30" i="4"/>
  <c r="DI32" i="4" s="1"/>
  <c r="DH30" i="4"/>
  <c r="DH32" i="4" s="1"/>
  <c r="DG30" i="4"/>
  <c r="DF30" i="4"/>
  <c r="DF32" i="4" s="1"/>
  <c r="DE30" i="4"/>
  <c r="DE32" i="4" s="1"/>
  <c r="DD30" i="4"/>
  <c r="DD32" i="4" s="1"/>
  <c r="DC30" i="4"/>
  <c r="DC32" i="4" s="1"/>
  <c r="DB30" i="4"/>
  <c r="DA30" i="4"/>
  <c r="DA32" i="4" s="1"/>
  <c r="CZ30" i="4"/>
  <c r="CZ32" i="4" s="1"/>
  <c r="CY30" i="4"/>
  <c r="CX30" i="4"/>
  <c r="CW30" i="4"/>
  <c r="CV30" i="4"/>
  <c r="CU30" i="4"/>
  <c r="CU32" i="4" s="1"/>
  <c r="CT30" i="4"/>
  <c r="CT32" i="4" s="1"/>
  <c r="CS30" i="4"/>
  <c r="CR30" i="4"/>
  <c r="CR32" i="4" s="1"/>
  <c r="CQ30" i="4"/>
  <c r="CQ32" i="4" s="1"/>
  <c r="CP30" i="4"/>
  <c r="CP32" i="4" s="1"/>
  <c r="CO30" i="4"/>
  <c r="CO32" i="4" s="1"/>
  <c r="CN30" i="4"/>
  <c r="CN32" i="4" s="1"/>
  <c r="CM30" i="4"/>
  <c r="CM32" i="4" s="1"/>
  <c r="CL30" i="4"/>
  <c r="CK30" i="4"/>
  <c r="CK32" i="4" s="1"/>
  <c r="CJ30" i="4"/>
  <c r="CJ32" i="4" s="1"/>
  <c r="CI30" i="4"/>
  <c r="CH30" i="4"/>
  <c r="CG30" i="4"/>
  <c r="CF30" i="4"/>
  <c r="CE30" i="4"/>
  <c r="CE32" i="4" s="1"/>
  <c r="CD30" i="4"/>
  <c r="CD32" i="4" s="1"/>
  <c r="CC30" i="4"/>
  <c r="CB30" i="4"/>
  <c r="CB32" i="4" s="1"/>
  <c r="CA30" i="4"/>
  <c r="CA32" i="4" s="1"/>
  <c r="BZ30" i="4"/>
  <c r="BZ32" i="4" s="1"/>
  <c r="BY30" i="4"/>
  <c r="BY32" i="4" s="1"/>
  <c r="BX30" i="4"/>
  <c r="BW30" i="4"/>
  <c r="BV30" i="4"/>
  <c r="BU30" i="4"/>
  <c r="BU32" i="4" s="1"/>
  <c r="BT30" i="4"/>
  <c r="BS30" i="4"/>
  <c r="BR30" i="4"/>
  <c r="BQ30" i="4"/>
  <c r="BP30" i="4"/>
  <c r="BO30" i="4"/>
  <c r="BO32" i="4" s="1"/>
  <c r="BN30" i="4"/>
  <c r="BN32" i="4" s="1"/>
  <c r="BM30" i="4"/>
  <c r="BM32" i="4" s="1"/>
  <c r="BL30" i="4"/>
  <c r="BL32" i="4" s="1"/>
  <c r="BK30" i="4"/>
  <c r="BK32" i="4" s="1"/>
  <c r="BJ30" i="4"/>
  <c r="BJ32" i="4" s="1"/>
  <c r="BI30" i="4"/>
  <c r="BI32" i="4" s="1"/>
  <c r="BH30" i="4"/>
  <c r="BH32" i="4" s="1"/>
  <c r="BG30" i="4"/>
  <c r="BG32" i="4" s="1"/>
  <c r="BF30" i="4"/>
  <c r="BE30" i="4"/>
  <c r="BE32" i="4" s="1"/>
  <c r="BD30" i="4"/>
  <c r="BD32" i="4" s="1"/>
  <c r="BC30" i="4"/>
  <c r="BB30" i="4"/>
  <c r="BA30" i="4"/>
  <c r="AZ30" i="4"/>
  <c r="AY30" i="4"/>
  <c r="AY32" i="4" s="1"/>
  <c r="AX30" i="4"/>
  <c r="AX32" i="4" s="1"/>
  <c r="AW30" i="4"/>
  <c r="AW32" i="4" s="1"/>
  <c r="AV30" i="4"/>
  <c r="AV32" i="4" s="1"/>
  <c r="AU30" i="4"/>
  <c r="AU32" i="4" s="1"/>
  <c r="AT30" i="4"/>
  <c r="AT32" i="4" s="1"/>
  <c r="AS30" i="4"/>
  <c r="AR30" i="4"/>
  <c r="AQ30" i="4"/>
  <c r="AQ32" i="4" s="1"/>
  <c r="AP30" i="4"/>
  <c r="AO30" i="4"/>
  <c r="AO32" i="4" s="1"/>
  <c r="AN30" i="4"/>
  <c r="AN32" i="4" s="1"/>
  <c r="AM30" i="4"/>
  <c r="AM32" i="4" s="1"/>
  <c r="AL30" i="4"/>
  <c r="AK30" i="4"/>
  <c r="AJ30" i="4"/>
  <c r="AI30" i="4"/>
  <c r="AI32" i="4" s="1"/>
  <c r="AH30" i="4"/>
  <c r="AH32" i="4" s="1"/>
  <c r="AG30" i="4"/>
  <c r="AF30" i="4"/>
  <c r="AF32" i="4" s="1"/>
  <c r="AE30" i="4"/>
  <c r="AD30" i="4"/>
  <c r="AD32" i="4" s="1"/>
  <c r="AC30" i="4"/>
  <c r="AC32" i="4" s="1"/>
  <c r="AB30" i="4"/>
  <c r="AB32" i="4" s="1"/>
  <c r="AA30" i="4"/>
  <c r="Z30" i="4"/>
  <c r="Y30" i="4"/>
  <c r="Y32" i="4" s="1"/>
  <c r="X30" i="4"/>
  <c r="X32" i="4" s="1"/>
  <c r="W30" i="4"/>
  <c r="W32" i="4" s="1"/>
  <c r="V30" i="4"/>
  <c r="V32" i="4" s="1"/>
  <c r="U30" i="4"/>
  <c r="T30" i="4"/>
  <c r="S30" i="4"/>
  <c r="S32" i="4" s="1"/>
  <c r="R30" i="4"/>
  <c r="R32" i="4" s="1"/>
  <c r="Q30" i="4"/>
  <c r="Q32" i="4" s="1"/>
  <c r="P30" i="4"/>
  <c r="P32" i="4" s="1"/>
  <c r="O30" i="4"/>
  <c r="O32" i="4" s="1"/>
  <c r="N30" i="4"/>
  <c r="N32" i="4" s="1"/>
  <c r="M30" i="4"/>
  <c r="M32" i="4" s="1"/>
  <c r="L30" i="4"/>
  <c r="L32" i="4" s="1"/>
  <c r="K30" i="4"/>
  <c r="K32" i="4" s="1"/>
  <c r="J30" i="4"/>
  <c r="I30" i="4"/>
  <c r="I32" i="4" s="1"/>
  <c r="H30" i="4"/>
  <c r="G30" i="4"/>
  <c r="F30" i="4"/>
  <c r="E30" i="4"/>
  <c r="D30" i="4"/>
  <c r="C30" i="4"/>
  <c r="C32" i="4" s="1"/>
  <c r="B30" i="4"/>
  <c r="B32" i="4" s="1"/>
  <c r="GN27" i="4"/>
  <c r="GL27" i="4"/>
  <c r="FX27" i="4"/>
  <c r="FV27" i="4"/>
  <c r="FF27" i="4"/>
  <c r="FE27" i="4"/>
  <c r="EX27" i="4"/>
  <c r="EU27" i="4"/>
  <c r="ET27" i="4"/>
  <c r="ES27" i="4"/>
  <c r="EP27" i="4"/>
  <c r="EG27" i="4"/>
  <c r="EF27" i="4"/>
  <c r="EB27" i="4"/>
  <c r="DL27" i="4"/>
  <c r="DJ27" i="4"/>
  <c r="DA27" i="4"/>
  <c r="CX27" i="4"/>
  <c r="CV27" i="4"/>
  <c r="CT27" i="4"/>
  <c r="CK27" i="4"/>
  <c r="CJ27" i="4"/>
  <c r="CI27" i="4"/>
  <c r="BR27" i="4"/>
  <c r="BP27" i="4"/>
  <c r="BN27" i="4"/>
  <c r="BD27" i="4"/>
  <c r="AZ27" i="4"/>
  <c r="AO27" i="4"/>
  <c r="AL27" i="4"/>
  <c r="AJ27" i="4"/>
  <c r="V27" i="4"/>
  <c r="U27" i="4"/>
  <c r="I27" i="4"/>
  <c r="H27" i="4"/>
  <c r="G27" i="4"/>
  <c r="F27" i="4"/>
  <c r="E27" i="4"/>
  <c r="JF26" i="4"/>
  <c r="JE26" i="4"/>
  <c r="JD26" i="4"/>
  <c r="JC26" i="4"/>
  <c r="JB26" i="4"/>
  <c r="IW26" i="4"/>
  <c r="IV26" i="4"/>
  <c r="IR26" i="4"/>
  <c r="IQ26" i="4"/>
  <c r="IP26" i="4"/>
  <c r="IC26" i="4"/>
  <c r="IA26" i="4"/>
  <c r="HM26" i="4"/>
  <c r="HL26" i="4"/>
  <c r="HA26" i="4"/>
  <c r="GU26" i="4"/>
  <c r="GT26" i="4"/>
  <c r="GS26" i="4"/>
  <c r="GR26" i="4"/>
  <c r="GQ26" i="4"/>
  <c r="GP26" i="4"/>
  <c r="GO26" i="4"/>
  <c r="GN26" i="4"/>
  <c r="GM26" i="4"/>
  <c r="GL26" i="4"/>
  <c r="GK26" i="4"/>
  <c r="GJ26" i="4"/>
  <c r="GI26" i="4"/>
  <c r="GI27" i="4" s="1"/>
  <c r="GH26" i="4"/>
  <c r="GG26" i="4"/>
  <c r="GF26" i="4"/>
  <c r="GE26" i="4"/>
  <c r="GD26" i="4"/>
  <c r="GC26" i="4"/>
  <c r="GB26" i="4"/>
  <c r="GA26" i="4"/>
  <c r="FZ26" i="4"/>
  <c r="FY26" i="4"/>
  <c r="FX26" i="4"/>
  <c r="FW26" i="4"/>
  <c r="FV26" i="4"/>
  <c r="FU26" i="4"/>
  <c r="FT26" i="4"/>
  <c r="FS26" i="4"/>
  <c r="FS27" i="4" s="1"/>
  <c r="FR26" i="4"/>
  <c r="FQ26" i="4"/>
  <c r="FP26" i="4"/>
  <c r="FO26" i="4"/>
  <c r="FN26" i="4"/>
  <c r="FM26" i="4"/>
  <c r="FL26" i="4"/>
  <c r="FK26" i="4"/>
  <c r="FJ26" i="4"/>
  <c r="FI26" i="4"/>
  <c r="FH26" i="4"/>
  <c r="FG26" i="4"/>
  <c r="FF26" i="4"/>
  <c r="FE26" i="4"/>
  <c r="FD26" i="4"/>
  <c r="FC26" i="4"/>
  <c r="FC27" i="4" s="1"/>
  <c r="FB26" i="4"/>
  <c r="FA26" i="4"/>
  <c r="EZ26" i="4"/>
  <c r="EY26" i="4"/>
  <c r="EX26" i="4"/>
  <c r="EW26" i="4"/>
  <c r="EV26" i="4"/>
  <c r="EU26" i="4"/>
  <c r="ET26" i="4"/>
  <c r="ES26" i="4"/>
  <c r="ER26" i="4"/>
  <c r="EQ26" i="4"/>
  <c r="EP26" i="4"/>
  <c r="EO26" i="4"/>
  <c r="EN26" i="4"/>
  <c r="EM26" i="4"/>
  <c r="EM27" i="4" s="1"/>
  <c r="EL26" i="4"/>
  <c r="EK26" i="4"/>
  <c r="EJ26" i="4"/>
  <c r="EI26" i="4"/>
  <c r="EH26" i="4"/>
  <c r="EG26" i="4"/>
  <c r="EF26" i="4"/>
  <c r="EE26" i="4"/>
  <c r="ED26" i="4"/>
  <c r="EC26" i="4"/>
  <c r="EB26" i="4"/>
  <c r="EA26" i="4"/>
  <c r="DZ26" i="4"/>
  <c r="DY26" i="4"/>
  <c r="DX26" i="4"/>
  <c r="DW26" i="4"/>
  <c r="DW27" i="4" s="1"/>
  <c r="DV26" i="4"/>
  <c r="DU26" i="4"/>
  <c r="DT26" i="4"/>
  <c r="DS26" i="4"/>
  <c r="DR26" i="4"/>
  <c r="DQ26" i="4"/>
  <c r="DP26" i="4"/>
  <c r="DO26" i="4"/>
  <c r="DN26" i="4"/>
  <c r="DM26" i="4"/>
  <c r="DL26" i="4"/>
  <c r="DK26" i="4"/>
  <c r="DJ26" i="4"/>
  <c r="DI26" i="4"/>
  <c r="DH26" i="4"/>
  <c r="DG26" i="4"/>
  <c r="DG27" i="4" s="1"/>
  <c r="DF26" i="4"/>
  <c r="DE26" i="4"/>
  <c r="DD26" i="4"/>
  <c r="DC26" i="4"/>
  <c r="DB26" i="4"/>
  <c r="DA26" i="4"/>
  <c r="CZ26" i="4"/>
  <c r="CY26" i="4"/>
  <c r="CX26" i="4"/>
  <c r="CW26" i="4"/>
  <c r="CV26" i="4"/>
  <c r="CU26" i="4"/>
  <c r="CT26" i="4"/>
  <c r="CS26" i="4"/>
  <c r="CR26" i="4"/>
  <c r="CQ26" i="4"/>
  <c r="CQ27" i="4" s="1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C26" i="4"/>
  <c r="CB26" i="4"/>
  <c r="CA26" i="4"/>
  <c r="CA27" i="4" s="1"/>
  <c r="BZ26" i="4"/>
  <c r="BY26" i="4"/>
  <c r="BX26" i="4"/>
  <c r="BW26" i="4"/>
  <c r="BV26" i="4"/>
  <c r="BU26" i="4"/>
  <c r="BT26" i="4"/>
  <c r="BS26" i="4"/>
  <c r="BR26" i="4"/>
  <c r="BQ26" i="4"/>
  <c r="BP26" i="4"/>
  <c r="BO26" i="4"/>
  <c r="BN26" i="4"/>
  <c r="BM26" i="4"/>
  <c r="BL26" i="4"/>
  <c r="BK26" i="4"/>
  <c r="BK27" i="4" s="1"/>
  <c r="BJ26" i="4"/>
  <c r="BI26" i="4"/>
  <c r="BH26" i="4"/>
  <c r="BG26" i="4"/>
  <c r="BF26" i="4"/>
  <c r="BE26" i="4"/>
  <c r="BD26" i="4"/>
  <c r="BC26" i="4"/>
  <c r="BB26" i="4"/>
  <c r="BA26" i="4"/>
  <c r="AZ26" i="4"/>
  <c r="AY26" i="4"/>
  <c r="AX26" i="4"/>
  <c r="AW26" i="4"/>
  <c r="AV26" i="4"/>
  <c r="AU26" i="4"/>
  <c r="AU27" i="4" s="1"/>
  <c r="AT26" i="4"/>
  <c r="AS26" i="4"/>
  <c r="AR26" i="4"/>
  <c r="AQ26" i="4"/>
  <c r="AP26" i="4"/>
  <c r="AO26" i="4"/>
  <c r="AN26" i="4"/>
  <c r="AM26" i="4"/>
  <c r="AL26" i="4"/>
  <c r="AK26" i="4"/>
  <c r="AJ26" i="4"/>
  <c r="AI26" i="4"/>
  <c r="AH26" i="4"/>
  <c r="AG26" i="4"/>
  <c r="AF26" i="4"/>
  <c r="AE26" i="4"/>
  <c r="AE27" i="4" s="1"/>
  <c r="AD26" i="4"/>
  <c r="AC26" i="4"/>
  <c r="AB26" i="4"/>
  <c r="AA26" i="4"/>
  <c r="Z26" i="4"/>
  <c r="Y26" i="4"/>
  <c r="X26" i="4"/>
  <c r="W26" i="4"/>
  <c r="V26" i="4"/>
  <c r="U26" i="4"/>
  <c r="T26" i="4"/>
  <c r="S26" i="4"/>
  <c r="R26" i="4"/>
  <c r="Q26" i="4"/>
  <c r="P26" i="4"/>
  <c r="O26" i="4"/>
  <c r="O27" i="4" s="1"/>
  <c r="N26" i="4"/>
  <c r="M26" i="4"/>
  <c r="L26" i="4"/>
  <c r="K26" i="4"/>
  <c r="J26" i="4"/>
  <c r="I26" i="4"/>
  <c r="H26" i="4"/>
  <c r="G26" i="4"/>
  <c r="F26" i="4"/>
  <c r="E26" i="4"/>
  <c r="D26" i="4"/>
  <c r="C26" i="4"/>
  <c r="B26" i="4"/>
  <c r="JF25" i="4"/>
  <c r="GV25" i="4"/>
  <c r="GU25" i="4"/>
  <c r="GU27" i="4" s="1"/>
  <c r="GT25" i="4"/>
  <c r="GT27" i="4" s="1"/>
  <c r="GS25" i="4"/>
  <c r="GS27" i="4" s="1"/>
  <c r="GR25" i="4"/>
  <c r="GR27" i="4" s="1"/>
  <c r="GQ25" i="4"/>
  <c r="GQ27" i="4" s="1"/>
  <c r="GP25" i="4"/>
  <c r="GP27" i="4" s="1"/>
  <c r="GO25" i="4"/>
  <c r="GO27" i="4" s="1"/>
  <c r="GN25" i="4"/>
  <c r="GM25" i="4"/>
  <c r="GL25" i="4"/>
  <c r="GK25" i="4"/>
  <c r="GK27" i="4" s="1"/>
  <c r="GJ25" i="4"/>
  <c r="GI25" i="4"/>
  <c r="GH25" i="4"/>
  <c r="GH27" i="4" s="1"/>
  <c r="GG25" i="4"/>
  <c r="GG27" i="4" s="1"/>
  <c r="GF25" i="4"/>
  <c r="GF27" i="4" s="1"/>
  <c r="GE25" i="4"/>
  <c r="GE27" i="4" s="1"/>
  <c r="GD25" i="4"/>
  <c r="GD27" i="4" s="1"/>
  <c r="GC25" i="4"/>
  <c r="GC27" i="4" s="1"/>
  <c r="GB25" i="4"/>
  <c r="GB27" i="4" s="1"/>
  <c r="GA25" i="4"/>
  <c r="GA27" i="4" s="1"/>
  <c r="FZ25" i="4"/>
  <c r="FZ27" i="4" s="1"/>
  <c r="FY25" i="4"/>
  <c r="FY27" i="4" s="1"/>
  <c r="FX25" i="4"/>
  <c r="FW25" i="4"/>
  <c r="FV25" i="4"/>
  <c r="FU25" i="4"/>
  <c r="FT25" i="4"/>
  <c r="FS25" i="4"/>
  <c r="FR25" i="4"/>
  <c r="FR27" i="4" s="1"/>
  <c r="FQ25" i="4"/>
  <c r="FQ27" i="4" s="1"/>
  <c r="FP25" i="4"/>
  <c r="FP27" i="4" s="1"/>
  <c r="FO25" i="4"/>
  <c r="FO27" i="4" s="1"/>
  <c r="FN25" i="4"/>
  <c r="FN27" i="4" s="1"/>
  <c r="FM25" i="4"/>
  <c r="FM27" i="4" s="1"/>
  <c r="FL25" i="4"/>
  <c r="FL27" i="4" s="1"/>
  <c r="FK25" i="4"/>
  <c r="FK27" i="4" s="1"/>
  <c r="FJ25" i="4"/>
  <c r="FJ27" i="4" s="1"/>
  <c r="FI25" i="4"/>
  <c r="FI27" i="4" s="1"/>
  <c r="FH25" i="4"/>
  <c r="FH27" i="4" s="1"/>
  <c r="FG25" i="4"/>
  <c r="FG27" i="4" s="1"/>
  <c r="FF25" i="4"/>
  <c r="FE25" i="4"/>
  <c r="FD25" i="4"/>
  <c r="FC25" i="4"/>
  <c r="FB25" i="4"/>
  <c r="FB27" i="4" s="1"/>
  <c r="FA25" i="4"/>
  <c r="FA27" i="4" s="1"/>
  <c r="EZ25" i="4"/>
  <c r="EZ27" i="4" s="1"/>
  <c r="EY25" i="4"/>
  <c r="EY27" i="4" s="1"/>
  <c r="EX25" i="4"/>
  <c r="EW25" i="4"/>
  <c r="EW27" i="4" s="1"/>
  <c r="EV25" i="4"/>
  <c r="EV27" i="4" s="1"/>
  <c r="EU25" i="4"/>
  <c r="ET25" i="4"/>
  <c r="ES25" i="4"/>
  <c r="ER25" i="4"/>
  <c r="ER27" i="4" s="1"/>
  <c r="EQ25" i="4"/>
  <c r="EP25" i="4"/>
  <c r="EO25" i="4"/>
  <c r="EN25" i="4"/>
  <c r="EM25" i="4"/>
  <c r="EL25" i="4"/>
  <c r="EL27" i="4" s="1"/>
  <c r="EK25" i="4"/>
  <c r="EK27" i="4" s="1"/>
  <c r="EJ25" i="4"/>
  <c r="EJ27" i="4" s="1"/>
  <c r="EI25" i="4"/>
  <c r="EI27" i="4" s="1"/>
  <c r="EH25" i="4"/>
  <c r="EH27" i="4" s="1"/>
  <c r="EG25" i="4"/>
  <c r="EF25" i="4"/>
  <c r="EE25" i="4"/>
  <c r="EE27" i="4" s="1"/>
  <c r="ED25" i="4"/>
  <c r="ED27" i="4" s="1"/>
  <c r="EC25" i="4"/>
  <c r="EC27" i="4" s="1"/>
  <c r="EB25" i="4"/>
  <c r="EA25" i="4"/>
  <c r="DZ25" i="4"/>
  <c r="DZ27" i="4" s="1"/>
  <c r="DY25" i="4"/>
  <c r="DX25" i="4"/>
  <c r="DW25" i="4"/>
  <c r="DV25" i="4"/>
  <c r="DV27" i="4" s="1"/>
  <c r="DU25" i="4"/>
  <c r="DU27" i="4" s="1"/>
  <c r="DT25" i="4"/>
  <c r="DT27" i="4" s="1"/>
  <c r="DS25" i="4"/>
  <c r="DS27" i="4" s="1"/>
  <c r="DR25" i="4"/>
  <c r="DR27" i="4" s="1"/>
  <c r="DQ25" i="4"/>
  <c r="DQ27" i="4" s="1"/>
  <c r="DP25" i="4"/>
  <c r="DP27" i="4" s="1"/>
  <c r="DO25" i="4"/>
  <c r="DO27" i="4" s="1"/>
  <c r="DN25" i="4"/>
  <c r="DN27" i="4" s="1"/>
  <c r="DM25" i="4"/>
  <c r="DM27" i="4" s="1"/>
  <c r="DL25" i="4"/>
  <c r="DK25" i="4"/>
  <c r="DJ25" i="4"/>
  <c r="DI25" i="4"/>
  <c r="DI27" i="4" s="1"/>
  <c r="DH25" i="4"/>
  <c r="DG25" i="4"/>
  <c r="DF25" i="4"/>
  <c r="DF27" i="4" s="1"/>
  <c r="DE25" i="4"/>
  <c r="DE27" i="4" s="1"/>
  <c r="DD25" i="4"/>
  <c r="DD27" i="4" s="1"/>
  <c r="DC25" i="4"/>
  <c r="DC27" i="4" s="1"/>
  <c r="DB25" i="4"/>
  <c r="DB27" i="4" s="1"/>
  <c r="DA25" i="4"/>
  <c r="CZ25" i="4"/>
  <c r="CZ27" i="4" s="1"/>
  <c r="CY25" i="4"/>
  <c r="CY27" i="4" s="1"/>
  <c r="CX25" i="4"/>
  <c r="CW25" i="4"/>
  <c r="CW27" i="4" s="1"/>
  <c r="CV25" i="4"/>
  <c r="CU25" i="4"/>
  <c r="CT25" i="4"/>
  <c r="CS25" i="4"/>
  <c r="CR25" i="4"/>
  <c r="CQ25" i="4"/>
  <c r="CP25" i="4"/>
  <c r="CP27" i="4" s="1"/>
  <c r="CO25" i="4"/>
  <c r="CO27" i="4" s="1"/>
  <c r="CN25" i="4"/>
  <c r="CN27" i="4" s="1"/>
  <c r="CM25" i="4"/>
  <c r="CM27" i="4" s="1"/>
  <c r="CL25" i="4"/>
  <c r="CL27" i="4" s="1"/>
  <c r="CK25" i="4"/>
  <c r="CJ25" i="4"/>
  <c r="CI25" i="4"/>
  <c r="CH25" i="4"/>
  <c r="CH27" i="4" s="1"/>
  <c r="CG25" i="4"/>
  <c r="CG27" i="4" s="1"/>
  <c r="CF25" i="4"/>
  <c r="CF27" i="4" s="1"/>
  <c r="CE25" i="4"/>
  <c r="CD25" i="4"/>
  <c r="CD27" i="4" s="1"/>
  <c r="CC25" i="4"/>
  <c r="CB25" i="4"/>
  <c r="CA25" i="4"/>
  <c r="BZ25" i="4"/>
  <c r="BZ27" i="4" s="1"/>
  <c r="BY25" i="4"/>
  <c r="BY27" i="4" s="1"/>
  <c r="BX25" i="4"/>
  <c r="BX27" i="4" s="1"/>
  <c r="BW25" i="4"/>
  <c r="BW27" i="4" s="1"/>
  <c r="BV25" i="4"/>
  <c r="BV27" i="4" s="1"/>
  <c r="BU25" i="4"/>
  <c r="BU27" i="4" s="1"/>
  <c r="BT25" i="4"/>
  <c r="BT27" i="4" s="1"/>
  <c r="BS25" i="4"/>
  <c r="BS27" i="4" s="1"/>
  <c r="BR25" i="4"/>
  <c r="BQ25" i="4"/>
  <c r="BQ27" i="4" s="1"/>
  <c r="BP25" i="4"/>
  <c r="BO25" i="4"/>
  <c r="BN25" i="4"/>
  <c r="BM25" i="4"/>
  <c r="BM27" i="4" s="1"/>
  <c r="BL25" i="4"/>
  <c r="BK25" i="4"/>
  <c r="BJ25" i="4"/>
  <c r="BJ27" i="4" s="1"/>
  <c r="BI25" i="4"/>
  <c r="BI27" i="4" s="1"/>
  <c r="BH25" i="4"/>
  <c r="BH27" i="4" s="1"/>
  <c r="BG25" i="4"/>
  <c r="BG27" i="4" s="1"/>
  <c r="BF25" i="4"/>
  <c r="BF27" i="4" s="1"/>
  <c r="BE25" i="4"/>
  <c r="BE27" i="4" s="1"/>
  <c r="BD25" i="4"/>
  <c r="BC25" i="4"/>
  <c r="BC27" i="4" s="1"/>
  <c r="BB25" i="4"/>
  <c r="BB27" i="4" s="1"/>
  <c r="BA25" i="4"/>
  <c r="BA27" i="4" s="1"/>
  <c r="AZ25" i="4"/>
  <c r="AY25" i="4"/>
  <c r="AX25" i="4"/>
  <c r="AX27" i="4" s="1"/>
  <c r="AW25" i="4"/>
  <c r="AV25" i="4"/>
  <c r="AU25" i="4"/>
  <c r="AT25" i="4"/>
  <c r="AT27" i="4" s="1"/>
  <c r="AS25" i="4"/>
  <c r="AS27" i="4" s="1"/>
  <c r="AR25" i="4"/>
  <c r="AR27" i="4" s="1"/>
  <c r="AQ25" i="4"/>
  <c r="AQ27" i="4" s="1"/>
  <c r="AP25" i="4"/>
  <c r="AP27" i="4" s="1"/>
  <c r="AO25" i="4"/>
  <c r="AN25" i="4"/>
  <c r="AN27" i="4" s="1"/>
  <c r="AM25" i="4"/>
  <c r="AM27" i="4" s="1"/>
  <c r="AL25" i="4"/>
  <c r="AK25" i="4"/>
  <c r="AK27" i="4" s="1"/>
  <c r="AJ25" i="4"/>
  <c r="AI25" i="4"/>
  <c r="AH25" i="4"/>
  <c r="AH27" i="4" s="1"/>
  <c r="AG25" i="4"/>
  <c r="AG27" i="4" s="1"/>
  <c r="AF25" i="4"/>
  <c r="AE25" i="4"/>
  <c r="AD25" i="4"/>
  <c r="AD27" i="4" s="1"/>
  <c r="AC25" i="4"/>
  <c r="AC27" i="4" s="1"/>
  <c r="AB25" i="4"/>
  <c r="AB27" i="4" s="1"/>
  <c r="AA25" i="4"/>
  <c r="AA27" i="4" s="1"/>
  <c r="Z25" i="4"/>
  <c r="Z27" i="4" s="1"/>
  <c r="Y25" i="4"/>
  <c r="Y27" i="4" s="1"/>
  <c r="X25" i="4"/>
  <c r="X27" i="4" s="1"/>
  <c r="W25" i="4"/>
  <c r="W27" i="4" s="1"/>
  <c r="V25" i="4"/>
  <c r="U25" i="4"/>
  <c r="T25" i="4"/>
  <c r="T27" i="4" s="1"/>
  <c r="S25" i="4"/>
  <c r="R25" i="4"/>
  <c r="Q25" i="4"/>
  <c r="P25" i="4"/>
  <c r="O25" i="4"/>
  <c r="N25" i="4"/>
  <c r="N27" i="4" s="1"/>
  <c r="M25" i="4"/>
  <c r="M27" i="4" s="1"/>
  <c r="L25" i="4"/>
  <c r="L27" i="4" s="1"/>
  <c r="K25" i="4"/>
  <c r="K27" i="4" s="1"/>
  <c r="J25" i="4"/>
  <c r="J27" i="4" s="1"/>
  <c r="I25" i="4"/>
  <c r="H25" i="4"/>
  <c r="G25" i="4"/>
  <c r="F25" i="4"/>
  <c r="E25" i="4"/>
  <c r="D25" i="4"/>
  <c r="D27" i="4" s="1"/>
  <c r="C25" i="4"/>
  <c r="B25" i="4"/>
  <c r="B27" i="4" s="1"/>
  <c r="JB22" i="4"/>
  <c r="IV22" i="4"/>
  <c r="IF22" i="4"/>
  <c r="IE22" i="4"/>
  <c r="HW22" i="4"/>
  <c r="HV22" i="4"/>
  <c r="HP22" i="4"/>
  <c r="HO22" i="4"/>
  <c r="HB22" i="4"/>
  <c r="GJ22" i="4"/>
  <c r="FS22" i="4"/>
  <c r="FD22" i="4"/>
  <c r="FC22" i="4"/>
  <c r="FB22" i="4"/>
  <c r="EU22" i="4"/>
  <c r="ET22" i="4"/>
  <c r="ES22" i="4"/>
  <c r="DX22" i="4"/>
  <c r="DW22" i="4"/>
  <c r="DH22" i="4"/>
  <c r="CR22" i="4"/>
  <c r="CQ22" i="4"/>
  <c r="BR22" i="4"/>
  <c r="BQ22" i="4"/>
  <c r="AW22" i="4"/>
  <c r="AV22" i="4"/>
  <c r="AU22" i="4"/>
  <c r="AF22" i="4"/>
  <c r="V22" i="4"/>
  <c r="N22" i="4"/>
  <c r="JF21" i="4"/>
  <c r="JF22" i="4" s="1"/>
  <c r="JE21" i="4"/>
  <c r="JD21" i="4"/>
  <c r="JC21" i="4"/>
  <c r="JB21" i="4"/>
  <c r="JA21" i="4"/>
  <c r="IZ21" i="4"/>
  <c r="IY21" i="4"/>
  <c r="IX21" i="4"/>
  <c r="IW21" i="4"/>
  <c r="IV21" i="4"/>
  <c r="IU21" i="4"/>
  <c r="IT21" i="4"/>
  <c r="IT22" i="4" s="1"/>
  <c r="IS21" i="4"/>
  <c r="IR21" i="4"/>
  <c r="IQ21" i="4"/>
  <c r="IQ22" i="4" s="1"/>
  <c r="IP21" i="4"/>
  <c r="IP22" i="4" s="1"/>
  <c r="IO21" i="4"/>
  <c r="IN21" i="4"/>
  <c r="IM21" i="4"/>
  <c r="IL21" i="4"/>
  <c r="IK21" i="4"/>
  <c r="IJ21" i="4"/>
  <c r="II21" i="4"/>
  <c r="IH21" i="4"/>
  <c r="IG21" i="4"/>
  <c r="IF21" i="4"/>
  <c r="IE21" i="4"/>
  <c r="ID21" i="4"/>
  <c r="ID22" i="4" s="1"/>
  <c r="IC21" i="4"/>
  <c r="IB21" i="4"/>
  <c r="IA21" i="4"/>
  <c r="IA22" i="4" s="1"/>
  <c r="HZ21" i="4"/>
  <c r="HZ22" i="4" s="1"/>
  <c r="HY21" i="4"/>
  <c r="HX21" i="4"/>
  <c r="HW21" i="4"/>
  <c r="HV21" i="4"/>
  <c r="HU21" i="4"/>
  <c r="HT21" i="4"/>
  <c r="HS21" i="4"/>
  <c r="HR21" i="4"/>
  <c r="HQ21" i="4"/>
  <c r="HP21" i="4"/>
  <c r="HO21" i="4"/>
  <c r="HN21" i="4"/>
  <c r="HN22" i="4" s="1"/>
  <c r="HM21" i="4"/>
  <c r="HL21" i="4"/>
  <c r="HK21" i="4"/>
  <c r="HK22" i="4" s="1"/>
  <c r="HJ21" i="4"/>
  <c r="HJ22" i="4" s="1"/>
  <c r="HI21" i="4"/>
  <c r="HH21" i="4"/>
  <c r="HG21" i="4"/>
  <c r="HF21" i="4"/>
  <c r="HE21" i="4"/>
  <c r="HD21" i="4"/>
  <c r="HC21" i="4"/>
  <c r="HB21" i="4"/>
  <c r="HA21" i="4"/>
  <c r="GZ21" i="4"/>
  <c r="GY21" i="4"/>
  <c r="GX21" i="4"/>
  <c r="GX22" i="4" s="1"/>
  <c r="GW21" i="4"/>
  <c r="GV21" i="4"/>
  <c r="GU21" i="4"/>
  <c r="GU22" i="4" s="1"/>
  <c r="GT21" i="4"/>
  <c r="GT22" i="4" s="1"/>
  <c r="GS21" i="4"/>
  <c r="GR21" i="4"/>
  <c r="GQ21" i="4"/>
  <c r="GP21" i="4"/>
  <c r="GO21" i="4"/>
  <c r="GN21" i="4"/>
  <c r="GM21" i="4"/>
  <c r="GL21" i="4"/>
  <c r="GK21" i="4"/>
  <c r="GJ21" i="4"/>
  <c r="GI21" i="4"/>
  <c r="GH21" i="4"/>
  <c r="GH22" i="4" s="1"/>
  <c r="GG21" i="4"/>
  <c r="GF21" i="4"/>
  <c r="GE21" i="4"/>
  <c r="GE22" i="4" s="1"/>
  <c r="GD21" i="4"/>
  <c r="GD22" i="4" s="1"/>
  <c r="GC21" i="4"/>
  <c r="GB21" i="4"/>
  <c r="GA21" i="4"/>
  <c r="FZ21" i="4"/>
  <c r="FY21" i="4"/>
  <c r="FX21" i="4"/>
  <c r="FW21" i="4"/>
  <c r="FV21" i="4"/>
  <c r="FU21" i="4"/>
  <c r="FT21" i="4"/>
  <c r="FS21" i="4"/>
  <c r="FR21" i="4"/>
  <c r="FR22" i="4" s="1"/>
  <c r="FQ21" i="4"/>
  <c r="FP21" i="4"/>
  <c r="FO21" i="4"/>
  <c r="FO22" i="4" s="1"/>
  <c r="FN21" i="4"/>
  <c r="FN22" i="4" s="1"/>
  <c r="FM21" i="4"/>
  <c r="FL21" i="4"/>
  <c r="FK21" i="4"/>
  <c r="FJ21" i="4"/>
  <c r="FI21" i="4"/>
  <c r="FH21" i="4"/>
  <c r="FG21" i="4"/>
  <c r="FF21" i="4"/>
  <c r="FE21" i="4"/>
  <c r="FD21" i="4"/>
  <c r="FC21" i="4"/>
  <c r="FB21" i="4"/>
  <c r="FA21" i="4"/>
  <c r="EZ21" i="4"/>
  <c r="EY21" i="4"/>
  <c r="EY22" i="4" s="1"/>
  <c r="EX21" i="4"/>
  <c r="EX22" i="4" s="1"/>
  <c r="EW21" i="4"/>
  <c r="EV21" i="4"/>
  <c r="EU21" i="4"/>
  <c r="ET21" i="4"/>
  <c r="ES21" i="4"/>
  <c r="ER21" i="4"/>
  <c r="EQ21" i="4"/>
  <c r="EP21" i="4"/>
  <c r="EO21" i="4"/>
  <c r="EN21" i="4"/>
  <c r="EM21" i="4"/>
  <c r="EL21" i="4"/>
  <c r="EL22" i="4" s="1"/>
  <c r="EK21" i="4"/>
  <c r="EJ21" i="4"/>
  <c r="EI21" i="4"/>
  <c r="EI22" i="4" s="1"/>
  <c r="EH21" i="4"/>
  <c r="EH22" i="4" s="1"/>
  <c r="EG21" i="4"/>
  <c r="EF21" i="4"/>
  <c r="EE21" i="4"/>
  <c r="ED21" i="4"/>
  <c r="EC21" i="4"/>
  <c r="EB21" i="4"/>
  <c r="EA21" i="4"/>
  <c r="DZ21" i="4"/>
  <c r="DY21" i="4"/>
  <c r="DX21" i="4"/>
  <c r="DW21" i="4"/>
  <c r="DV21" i="4"/>
  <c r="DV22" i="4" s="1"/>
  <c r="DU21" i="4"/>
  <c r="DT21" i="4"/>
  <c r="DS21" i="4"/>
  <c r="DS22" i="4" s="1"/>
  <c r="DR21" i="4"/>
  <c r="DR22" i="4" s="1"/>
  <c r="DQ21" i="4"/>
  <c r="DP21" i="4"/>
  <c r="DO21" i="4"/>
  <c r="DN21" i="4"/>
  <c r="DM21" i="4"/>
  <c r="DL21" i="4"/>
  <c r="DK21" i="4"/>
  <c r="DJ21" i="4"/>
  <c r="DI21" i="4"/>
  <c r="DH21" i="4"/>
  <c r="DG21" i="4"/>
  <c r="DF21" i="4"/>
  <c r="DE21" i="4"/>
  <c r="DD21" i="4"/>
  <c r="DC21" i="4"/>
  <c r="DC22" i="4" s="1"/>
  <c r="DB21" i="4"/>
  <c r="DB22" i="4" s="1"/>
  <c r="DA21" i="4"/>
  <c r="CZ21" i="4"/>
  <c r="CY21" i="4"/>
  <c r="CX21" i="4"/>
  <c r="CW21" i="4"/>
  <c r="CV21" i="4"/>
  <c r="CU21" i="4"/>
  <c r="CT21" i="4"/>
  <c r="CS21" i="4"/>
  <c r="CR21" i="4"/>
  <c r="CQ21" i="4"/>
  <c r="CP21" i="4"/>
  <c r="CP22" i="4" s="1"/>
  <c r="CO21" i="4"/>
  <c r="CN21" i="4"/>
  <c r="CM21" i="4"/>
  <c r="CM22" i="4" s="1"/>
  <c r="CL21" i="4"/>
  <c r="CL22" i="4" s="1"/>
  <c r="CK21" i="4"/>
  <c r="CJ21" i="4"/>
  <c r="CI21" i="4"/>
  <c r="CH21" i="4"/>
  <c r="CG21" i="4"/>
  <c r="CF21" i="4"/>
  <c r="CE21" i="4"/>
  <c r="CD21" i="4"/>
  <c r="CC21" i="4"/>
  <c r="CB21" i="4"/>
  <c r="CA21" i="4"/>
  <c r="BZ21" i="4"/>
  <c r="BZ22" i="4" s="1"/>
  <c r="BY21" i="4"/>
  <c r="BX21" i="4"/>
  <c r="BW21" i="4"/>
  <c r="BW22" i="4" s="1"/>
  <c r="BV21" i="4"/>
  <c r="BV22" i="4" s="1"/>
  <c r="BU21" i="4"/>
  <c r="BT21" i="4"/>
  <c r="BS21" i="4"/>
  <c r="BR21" i="4"/>
  <c r="BQ21" i="4"/>
  <c r="BP21" i="4"/>
  <c r="BO21" i="4"/>
  <c r="BN21" i="4"/>
  <c r="BM21" i="4"/>
  <c r="BL21" i="4"/>
  <c r="BK21" i="4"/>
  <c r="BJ21" i="4"/>
  <c r="BJ22" i="4" s="1"/>
  <c r="BI21" i="4"/>
  <c r="BH21" i="4"/>
  <c r="BG21" i="4"/>
  <c r="BG22" i="4" s="1"/>
  <c r="BF21" i="4"/>
  <c r="BF22" i="4" s="1"/>
  <c r="BE21" i="4"/>
  <c r="BD21" i="4"/>
  <c r="BC21" i="4"/>
  <c r="BB21" i="4"/>
  <c r="BA21" i="4"/>
  <c r="AZ21" i="4"/>
  <c r="AY21" i="4"/>
  <c r="AX21" i="4"/>
  <c r="AW21" i="4"/>
  <c r="AV21" i="4"/>
  <c r="AU21" i="4"/>
  <c r="AT21" i="4"/>
  <c r="AS21" i="4"/>
  <c r="AR21" i="4"/>
  <c r="AQ21" i="4"/>
  <c r="AQ22" i="4" s="1"/>
  <c r="AP21" i="4"/>
  <c r="AP22" i="4" s="1"/>
  <c r="AO21" i="4"/>
  <c r="AN21" i="4"/>
  <c r="AM21" i="4"/>
  <c r="AL21" i="4"/>
  <c r="AK21" i="4"/>
  <c r="AJ21" i="4"/>
  <c r="AI21" i="4"/>
  <c r="AH21" i="4"/>
  <c r="AG21" i="4"/>
  <c r="AF21" i="4"/>
  <c r="AE21" i="4"/>
  <c r="AD21" i="4"/>
  <c r="AD22" i="4" s="1"/>
  <c r="AC21" i="4"/>
  <c r="AB21" i="4"/>
  <c r="AA21" i="4"/>
  <c r="AA22" i="4" s="1"/>
  <c r="Z21" i="4"/>
  <c r="Z22" i="4" s="1"/>
  <c r="Y21" i="4"/>
  <c r="X21" i="4"/>
  <c r="W21" i="4"/>
  <c r="V21" i="4"/>
  <c r="U21" i="4"/>
  <c r="T21" i="4"/>
  <c r="S21" i="4"/>
  <c r="R21" i="4"/>
  <c r="Q21" i="4"/>
  <c r="P21" i="4"/>
  <c r="O21" i="4"/>
  <c r="N21" i="4"/>
  <c r="M21" i="4"/>
  <c r="L21" i="4"/>
  <c r="K21" i="4"/>
  <c r="K22" i="4" s="1"/>
  <c r="J21" i="4"/>
  <c r="J22" i="4" s="1"/>
  <c r="I21" i="4"/>
  <c r="H21" i="4"/>
  <c r="G21" i="4"/>
  <c r="F21" i="4"/>
  <c r="E21" i="4"/>
  <c r="D21" i="4"/>
  <c r="C21" i="4"/>
  <c r="B21" i="4"/>
  <c r="JF20" i="4"/>
  <c r="JE20" i="4"/>
  <c r="JD20" i="4"/>
  <c r="JC20" i="4"/>
  <c r="JC22" i="4" s="1"/>
  <c r="JB20" i="4"/>
  <c r="JA20" i="4"/>
  <c r="JA22" i="4" s="1"/>
  <c r="IZ20" i="4"/>
  <c r="IZ22" i="4" s="1"/>
  <c r="IY20" i="4"/>
  <c r="IY22" i="4" s="1"/>
  <c r="IX20" i="4"/>
  <c r="IX22" i="4" s="1"/>
  <c r="IW20" i="4"/>
  <c r="IW22" i="4" s="1"/>
  <c r="IV20" i="4"/>
  <c r="IU20" i="4"/>
  <c r="IU22" i="4" s="1"/>
  <c r="IT20" i="4"/>
  <c r="IS20" i="4"/>
  <c r="IS22" i="4" s="1"/>
  <c r="IR20" i="4"/>
  <c r="IQ20" i="4"/>
  <c r="IP20" i="4"/>
  <c r="IO20" i="4"/>
  <c r="IN20" i="4"/>
  <c r="IM20" i="4"/>
  <c r="IM22" i="4" s="1"/>
  <c r="IL20" i="4"/>
  <c r="IL22" i="4" s="1"/>
  <c r="IK20" i="4"/>
  <c r="IK22" i="4" s="1"/>
  <c r="IJ20" i="4"/>
  <c r="IJ22" i="4" s="1"/>
  <c r="II20" i="4"/>
  <c r="II22" i="4" s="1"/>
  <c r="IH20" i="4"/>
  <c r="IH22" i="4" s="1"/>
  <c r="IG20" i="4"/>
  <c r="IG22" i="4" s="1"/>
  <c r="IF20" i="4"/>
  <c r="IE20" i="4"/>
  <c r="ID20" i="4"/>
  <c r="IC20" i="4"/>
  <c r="IC22" i="4" s="1"/>
  <c r="IB20" i="4"/>
  <c r="IA20" i="4"/>
  <c r="HZ20" i="4"/>
  <c r="HY20" i="4"/>
  <c r="HX20" i="4"/>
  <c r="HW20" i="4"/>
  <c r="HV20" i="4"/>
  <c r="HU20" i="4"/>
  <c r="HU22" i="4" s="1"/>
  <c r="HT20" i="4"/>
  <c r="HT22" i="4" s="1"/>
  <c r="HS20" i="4"/>
  <c r="HS22" i="4" s="1"/>
  <c r="HR20" i="4"/>
  <c r="HR22" i="4" s="1"/>
  <c r="HQ20" i="4"/>
  <c r="HQ22" i="4" s="1"/>
  <c r="HP20" i="4"/>
  <c r="HO20" i="4"/>
  <c r="HN20" i="4"/>
  <c r="HM20" i="4"/>
  <c r="HM22" i="4" s="1"/>
  <c r="HL20" i="4"/>
  <c r="HK20" i="4"/>
  <c r="HJ20" i="4"/>
  <c r="HI20" i="4"/>
  <c r="HH20" i="4"/>
  <c r="HG20" i="4"/>
  <c r="HG22" i="4" s="1"/>
  <c r="HF20" i="4"/>
  <c r="HF22" i="4" s="1"/>
  <c r="HE20" i="4"/>
  <c r="HE22" i="4" s="1"/>
  <c r="HD20" i="4"/>
  <c r="HD22" i="4" s="1"/>
  <c r="HC20" i="4"/>
  <c r="HC22" i="4" s="1"/>
  <c r="HB20" i="4"/>
  <c r="HA20" i="4"/>
  <c r="HA22" i="4" s="1"/>
  <c r="GZ20" i="4"/>
  <c r="GZ22" i="4" s="1"/>
  <c r="GY20" i="4"/>
  <c r="GY22" i="4" s="1"/>
  <c r="GX20" i="4"/>
  <c r="GW20" i="4"/>
  <c r="GV20" i="4"/>
  <c r="GU20" i="4"/>
  <c r="GT20" i="4"/>
  <c r="GS20" i="4"/>
  <c r="GR20" i="4"/>
  <c r="GQ20" i="4"/>
  <c r="GQ22" i="4" s="1"/>
  <c r="GP20" i="4"/>
  <c r="GP22" i="4" s="1"/>
  <c r="GO20" i="4"/>
  <c r="GO22" i="4" s="1"/>
  <c r="GN20" i="4"/>
  <c r="GN22" i="4" s="1"/>
  <c r="GM20" i="4"/>
  <c r="GM22" i="4" s="1"/>
  <c r="GL20" i="4"/>
  <c r="GL22" i="4" s="1"/>
  <c r="GK20" i="4"/>
  <c r="GK22" i="4" s="1"/>
  <c r="GJ20" i="4"/>
  <c r="GI20" i="4"/>
  <c r="GI22" i="4" s="1"/>
  <c r="GH20" i="4"/>
  <c r="GG20" i="4"/>
  <c r="GG22" i="4" s="1"/>
  <c r="GF20" i="4"/>
  <c r="GE20" i="4"/>
  <c r="GD20" i="4"/>
  <c r="GC20" i="4"/>
  <c r="GB20" i="4"/>
  <c r="GA20" i="4"/>
  <c r="GA22" i="4" s="1"/>
  <c r="FZ20" i="4"/>
  <c r="FZ22" i="4" s="1"/>
  <c r="FY20" i="4"/>
  <c r="FY22" i="4" s="1"/>
  <c r="FX20" i="4"/>
  <c r="FX22" i="4" s="1"/>
  <c r="FW20" i="4"/>
  <c r="FW22" i="4" s="1"/>
  <c r="FV20" i="4"/>
  <c r="FV22" i="4" s="1"/>
  <c r="FU20" i="4"/>
  <c r="FU22" i="4" s="1"/>
  <c r="FT20" i="4"/>
  <c r="FT22" i="4" s="1"/>
  <c r="FS20" i="4"/>
  <c r="FR20" i="4"/>
  <c r="FQ20" i="4"/>
  <c r="FQ22" i="4" s="1"/>
  <c r="FP20" i="4"/>
  <c r="FO20" i="4"/>
  <c r="FN20" i="4"/>
  <c r="FM20" i="4"/>
  <c r="FL20" i="4"/>
  <c r="FK20" i="4"/>
  <c r="FK22" i="4" s="1"/>
  <c r="FJ20" i="4"/>
  <c r="FJ22" i="4" s="1"/>
  <c r="FI20" i="4"/>
  <c r="FI22" i="4" s="1"/>
  <c r="FH20" i="4"/>
  <c r="FH22" i="4" s="1"/>
  <c r="FG20" i="4"/>
  <c r="FG22" i="4" s="1"/>
  <c r="FF20" i="4"/>
  <c r="FF22" i="4" s="1"/>
  <c r="FE20" i="4"/>
  <c r="FE22" i="4" s="1"/>
  <c r="FD20" i="4"/>
  <c r="FC20" i="4"/>
  <c r="FB20" i="4"/>
  <c r="FA20" i="4"/>
  <c r="FA22" i="4" s="1"/>
  <c r="EZ20" i="4"/>
  <c r="EY20" i="4"/>
  <c r="EX20" i="4"/>
  <c r="EW20" i="4"/>
  <c r="EV20" i="4"/>
  <c r="EU20" i="4"/>
  <c r="ET20" i="4"/>
  <c r="ES20" i="4"/>
  <c r="ER20" i="4"/>
  <c r="ER22" i="4" s="1"/>
  <c r="EQ20" i="4"/>
  <c r="EQ22" i="4" s="1"/>
  <c r="EP20" i="4"/>
  <c r="EP22" i="4" s="1"/>
  <c r="EO20" i="4"/>
  <c r="EO22" i="4" s="1"/>
  <c r="EN20" i="4"/>
  <c r="EN22" i="4" s="1"/>
  <c r="EM20" i="4"/>
  <c r="EM22" i="4" s="1"/>
  <c r="EL20" i="4"/>
  <c r="EK20" i="4"/>
  <c r="EJ20" i="4"/>
  <c r="EI20" i="4"/>
  <c r="EH20" i="4"/>
  <c r="EG20" i="4"/>
  <c r="EF20" i="4"/>
  <c r="EE20" i="4"/>
  <c r="EE22" i="4" s="1"/>
  <c r="ED20" i="4"/>
  <c r="ED22" i="4" s="1"/>
  <c r="EC20" i="4"/>
  <c r="EC22" i="4" s="1"/>
  <c r="EB20" i="4"/>
  <c r="EB22" i="4" s="1"/>
  <c r="EA20" i="4"/>
  <c r="EA22" i="4" s="1"/>
  <c r="DZ20" i="4"/>
  <c r="DZ22" i="4" s="1"/>
  <c r="DY20" i="4"/>
  <c r="DY22" i="4" s="1"/>
  <c r="DX20" i="4"/>
  <c r="DW20" i="4"/>
  <c r="DV20" i="4"/>
  <c r="DU20" i="4"/>
  <c r="DU22" i="4" s="1"/>
  <c r="DT20" i="4"/>
  <c r="DS20" i="4"/>
  <c r="DR20" i="4"/>
  <c r="DQ20" i="4"/>
  <c r="DP20" i="4"/>
  <c r="DO20" i="4"/>
  <c r="DO22" i="4" s="1"/>
  <c r="DN20" i="4"/>
  <c r="DN22" i="4" s="1"/>
  <c r="DM20" i="4"/>
  <c r="DM22" i="4" s="1"/>
  <c r="DL20" i="4"/>
  <c r="DL22" i="4" s="1"/>
  <c r="DK20" i="4"/>
  <c r="DK22" i="4" s="1"/>
  <c r="DJ20" i="4"/>
  <c r="DJ22" i="4" s="1"/>
  <c r="DI20" i="4"/>
  <c r="DI22" i="4" s="1"/>
  <c r="DH20" i="4"/>
  <c r="DG20" i="4"/>
  <c r="DG22" i="4" s="1"/>
  <c r="DF20" i="4"/>
  <c r="DF22" i="4" s="1"/>
  <c r="DE20" i="4"/>
  <c r="DE22" i="4" s="1"/>
  <c r="DD20" i="4"/>
  <c r="DD22" i="4" s="1"/>
  <c r="DC20" i="4"/>
  <c r="DB20" i="4"/>
  <c r="DA20" i="4"/>
  <c r="CZ20" i="4"/>
  <c r="CY20" i="4"/>
  <c r="CY22" i="4" s="1"/>
  <c r="CX20" i="4"/>
  <c r="CX22" i="4" s="1"/>
  <c r="CW20" i="4"/>
  <c r="CW22" i="4" s="1"/>
  <c r="CV20" i="4"/>
  <c r="CV22" i="4" s="1"/>
  <c r="CU20" i="4"/>
  <c r="CU22" i="4" s="1"/>
  <c r="CT20" i="4"/>
  <c r="CT22" i="4" s="1"/>
  <c r="CS20" i="4"/>
  <c r="CS22" i="4" s="1"/>
  <c r="CR20" i="4"/>
  <c r="CQ20" i="4"/>
  <c r="CP20" i="4"/>
  <c r="CO20" i="4"/>
  <c r="CO22" i="4" s="1"/>
  <c r="CN20" i="4"/>
  <c r="CN22" i="4" s="1"/>
  <c r="CM20" i="4"/>
  <c r="CL20" i="4"/>
  <c r="CK20" i="4"/>
  <c r="CJ20" i="4"/>
  <c r="CI20" i="4"/>
  <c r="CI22" i="4" s="1"/>
  <c r="CH20" i="4"/>
  <c r="CH22" i="4" s="1"/>
  <c r="CG20" i="4"/>
  <c r="CG22" i="4" s="1"/>
  <c r="CF20" i="4"/>
  <c r="CF22" i="4" s="1"/>
  <c r="CE20" i="4"/>
  <c r="CE22" i="4" s="1"/>
  <c r="CD20" i="4"/>
  <c r="CD22" i="4" s="1"/>
  <c r="CC20" i="4"/>
  <c r="CC22" i="4" s="1"/>
  <c r="CB20" i="4"/>
  <c r="CB22" i="4" s="1"/>
  <c r="CA20" i="4"/>
  <c r="CA22" i="4" s="1"/>
  <c r="BZ20" i="4"/>
  <c r="BY20" i="4"/>
  <c r="BX20" i="4"/>
  <c r="BX22" i="4" s="1"/>
  <c r="BW20" i="4"/>
  <c r="BV20" i="4"/>
  <c r="BU20" i="4"/>
  <c r="BT20" i="4"/>
  <c r="BS20" i="4"/>
  <c r="BS22" i="4" s="1"/>
  <c r="BR20" i="4"/>
  <c r="BQ20" i="4"/>
  <c r="BP20" i="4"/>
  <c r="BP22" i="4" s="1"/>
  <c r="BO20" i="4"/>
  <c r="BO22" i="4" s="1"/>
  <c r="BN20" i="4"/>
  <c r="BN22" i="4" s="1"/>
  <c r="BM20" i="4"/>
  <c r="BM22" i="4" s="1"/>
  <c r="BL20" i="4"/>
  <c r="BL22" i="4" s="1"/>
  <c r="BK20" i="4"/>
  <c r="BK22" i="4" s="1"/>
  <c r="BJ20" i="4"/>
  <c r="BI20" i="4"/>
  <c r="BH20" i="4"/>
  <c r="BG20" i="4"/>
  <c r="BF20" i="4"/>
  <c r="BE20" i="4"/>
  <c r="BD20" i="4"/>
  <c r="BC20" i="4"/>
  <c r="BC22" i="4" s="1"/>
  <c r="BB20" i="4"/>
  <c r="BA20" i="4"/>
  <c r="BA22" i="4" s="1"/>
  <c r="AZ20" i="4"/>
  <c r="AZ22" i="4" s="1"/>
  <c r="AY20" i="4"/>
  <c r="AY22" i="4" s="1"/>
  <c r="AX20" i="4"/>
  <c r="AX22" i="4" s="1"/>
  <c r="AW20" i="4"/>
  <c r="AV20" i="4"/>
  <c r="AU20" i="4"/>
  <c r="AT20" i="4"/>
  <c r="AT22" i="4" s="1"/>
  <c r="AS20" i="4"/>
  <c r="AS22" i="4" s="1"/>
  <c r="AR20" i="4"/>
  <c r="AQ20" i="4"/>
  <c r="AP20" i="4"/>
  <c r="AO20" i="4"/>
  <c r="AN20" i="4"/>
  <c r="AM20" i="4"/>
  <c r="AM22" i="4" s="1"/>
  <c r="AL20" i="4"/>
  <c r="AL22" i="4" s="1"/>
  <c r="AK20" i="4"/>
  <c r="AK22" i="4" s="1"/>
  <c r="AJ20" i="4"/>
  <c r="AJ22" i="4" s="1"/>
  <c r="AI20" i="4"/>
  <c r="AI22" i="4" s="1"/>
  <c r="AH20" i="4"/>
  <c r="AH22" i="4" s="1"/>
  <c r="AG20" i="4"/>
  <c r="AG22" i="4" s="1"/>
  <c r="AF20" i="4"/>
  <c r="AE20" i="4"/>
  <c r="AE22" i="4" s="1"/>
  <c r="AD20" i="4"/>
  <c r="AC20" i="4"/>
  <c r="AC22" i="4" s="1"/>
  <c r="AB20" i="4"/>
  <c r="AA20" i="4"/>
  <c r="Z20" i="4"/>
  <c r="Y20" i="4"/>
  <c r="X20" i="4"/>
  <c r="W20" i="4"/>
  <c r="W22" i="4" s="1"/>
  <c r="V20" i="4"/>
  <c r="U20" i="4"/>
  <c r="U22" i="4" s="1"/>
  <c r="T20" i="4"/>
  <c r="T22" i="4" s="1"/>
  <c r="S20" i="4"/>
  <c r="S22" i="4" s="1"/>
  <c r="R20" i="4"/>
  <c r="R22" i="4" s="1"/>
  <c r="Q20" i="4"/>
  <c r="Q22" i="4" s="1"/>
  <c r="P20" i="4"/>
  <c r="P22" i="4" s="1"/>
  <c r="O20" i="4"/>
  <c r="O22" i="4" s="1"/>
  <c r="N20" i="4"/>
  <c r="M20" i="4"/>
  <c r="L20" i="4"/>
  <c r="L22" i="4" s="1"/>
  <c r="K20" i="4"/>
  <c r="J20" i="4"/>
  <c r="I20" i="4"/>
  <c r="H20" i="4"/>
  <c r="G20" i="4"/>
  <c r="G22" i="4" s="1"/>
  <c r="F20" i="4"/>
  <c r="F22" i="4" s="1"/>
  <c r="E20" i="4"/>
  <c r="E22" i="4" s="1"/>
  <c r="D20" i="4"/>
  <c r="D22" i="4" s="1"/>
  <c r="C20" i="4"/>
  <c r="C22" i="4" s="1"/>
  <c r="B20" i="4"/>
  <c r="B22" i="4" s="1"/>
  <c r="IS17" i="4"/>
  <c r="IR17" i="4"/>
  <c r="IO17" i="4"/>
  <c r="IH17" i="4"/>
  <c r="IF17" i="4"/>
  <c r="IC17" i="4"/>
  <c r="IA17" i="4"/>
  <c r="HY17" i="4"/>
  <c r="HI17" i="4"/>
  <c r="GU17" i="4"/>
  <c r="GS17" i="4"/>
  <c r="GG17" i="4"/>
  <c r="GF17" i="4"/>
  <c r="GE17" i="4"/>
  <c r="GC17" i="4"/>
  <c r="FV17" i="4"/>
  <c r="FQ17" i="4"/>
  <c r="FM17" i="4"/>
  <c r="EZ17" i="4"/>
  <c r="EJ17" i="4"/>
  <c r="EG17" i="4"/>
  <c r="DV17" i="4"/>
  <c r="DU17" i="4"/>
  <c r="DT17" i="4"/>
  <c r="DS17" i="4"/>
  <c r="DQ17" i="4"/>
  <c r="DO17" i="4"/>
  <c r="DE17" i="4"/>
  <c r="DC17" i="4"/>
  <c r="DB17" i="4"/>
  <c r="CK17" i="4"/>
  <c r="BZ17" i="4"/>
  <c r="BY17" i="4"/>
  <c r="BU17" i="4"/>
  <c r="BH17" i="4"/>
  <c r="BE17" i="4"/>
  <c r="BD17" i="4"/>
  <c r="BC17" i="4"/>
  <c r="AX17" i="4"/>
  <c r="AS17" i="4"/>
  <c r="AO17" i="4"/>
  <c r="Y17" i="4"/>
  <c r="R17" i="4"/>
  <c r="I17" i="4"/>
  <c r="JF16" i="4"/>
  <c r="JE16" i="4"/>
  <c r="JD16" i="4"/>
  <c r="JC16" i="4"/>
  <c r="JB16" i="4"/>
  <c r="JB17" i="4" s="1"/>
  <c r="JA16" i="4"/>
  <c r="JA17" i="4" s="1"/>
  <c r="IZ16" i="4"/>
  <c r="IY16" i="4"/>
  <c r="IX16" i="4"/>
  <c r="IW16" i="4"/>
  <c r="IV16" i="4"/>
  <c r="IU16" i="4"/>
  <c r="IT16" i="4"/>
  <c r="IS16" i="4"/>
  <c r="IR16" i="4"/>
  <c r="IQ16" i="4"/>
  <c r="IP16" i="4"/>
  <c r="IO16" i="4"/>
  <c r="IN16" i="4"/>
  <c r="IM16" i="4"/>
  <c r="IL16" i="4"/>
  <c r="IL17" i="4" s="1"/>
  <c r="IK16" i="4"/>
  <c r="IK17" i="4" s="1"/>
  <c r="IJ16" i="4"/>
  <c r="II16" i="4"/>
  <c r="IH16" i="4"/>
  <c r="IG16" i="4"/>
  <c r="IF16" i="4"/>
  <c r="IE16" i="4"/>
  <c r="ID16" i="4"/>
  <c r="IC16" i="4"/>
  <c r="IB16" i="4"/>
  <c r="IA16" i="4"/>
  <c r="HZ16" i="4"/>
  <c r="HZ17" i="4" s="1"/>
  <c r="HY16" i="4"/>
  <c r="HX16" i="4"/>
  <c r="HW16" i="4"/>
  <c r="HV16" i="4"/>
  <c r="HV17" i="4" s="1"/>
  <c r="HU16" i="4"/>
  <c r="HU17" i="4" s="1"/>
  <c r="HT16" i="4"/>
  <c r="HS16" i="4"/>
  <c r="HR16" i="4"/>
  <c r="HQ16" i="4"/>
  <c r="HP16" i="4"/>
  <c r="HO16" i="4"/>
  <c r="HN16" i="4"/>
  <c r="HM16" i="4"/>
  <c r="HL16" i="4"/>
  <c r="HK16" i="4"/>
  <c r="HJ16" i="4"/>
  <c r="HI16" i="4"/>
  <c r="HH16" i="4"/>
  <c r="HG16" i="4"/>
  <c r="HF16" i="4"/>
  <c r="HF17" i="4" s="1"/>
  <c r="HE16" i="4"/>
  <c r="HE17" i="4" s="1"/>
  <c r="HD16" i="4"/>
  <c r="HC16" i="4"/>
  <c r="HB16" i="4"/>
  <c r="HA16" i="4"/>
  <c r="GZ16" i="4"/>
  <c r="GY16" i="4"/>
  <c r="GX16" i="4"/>
  <c r="GW16" i="4"/>
  <c r="GV16" i="4"/>
  <c r="GU16" i="4"/>
  <c r="GT16" i="4"/>
  <c r="GT17" i="4" s="1"/>
  <c r="GS16" i="4"/>
  <c r="GR16" i="4"/>
  <c r="GR17" i="4" s="1"/>
  <c r="GQ16" i="4"/>
  <c r="GP16" i="4"/>
  <c r="GO16" i="4"/>
  <c r="GO17" i="4" s="1"/>
  <c r="GN16" i="4"/>
  <c r="GM16" i="4"/>
  <c r="GL16" i="4"/>
  <c r="GK16" i="4"/>
  <c r="GJ16" i="4"/>
  <c r="GI16" i="4"/>
  <c r="GH16" i="4"/>
  <c r="GG16" i="4"/>
  <c r="GF16" i="4"/>
  <c r="GE16" i="4"/>
  <c r="GD16" i="4"/>
  <c r="GD17" i="4" s="1"/>
  <c r="GC16" i="4"/>
  <c r="GB16" i="4"/>
  <c r="GB17" i="4" s="1"/>
  <c r="GA16" i="4"/>
  <c r="FZ16" i="4"/>
  <c r="FY16" i="4"/>
  <c r="FY17" i="4" s="1"/>
  <c r="FX16" i="4"/>
  <c r="FW16" i="4"/>
  <c r="FV16" i="4"/>
  <c r="FU16" i="4"/>
  <c r="FT16" i="4"/>
  <c r="FS16" i="4"/>
  <c r="FR16" i="4"/>
  <c r="FQ16" i="4"/>
  <c r="FP16" i="4"/>
  <c r="FO16" i="4"/>
  <c r="FN16" i="4"/>
  <c r="FM16" i="4"/>
  <c r="FL16" i="4"/>
  <c r="FL17" i="4" s="1"/>
  <c r="FK16" i="4"/>
  <c r="FJ16" i="4"/>
  <c r="FI16" i="4"/>
  <c r="FI17" i="4" s="1"/>
  <c r="FH16" i="4"/>
  <c r="FG16" i="4"/>
  <c r="FF16" i="4"/>
  <c r="FE16" i="4"/>
  <c r="FD16" i="4"/>
  <c r="FC16" i="4"/>
  <c r="FB16" i="4"/>
  <c r="FA16" i="4"/>
  <c r="EZ16" i="4"/>
  <c r="EY16" i="4"/>
  <c r="EX16" i="4"/>
  <c r="EW16" i="4"/>
  <c r="EV16" i="4"/>
  <c r="EV17" i="4" s="1"/>
  <c r="EU16" i="4"/>
  <c r="ET16" i="4"/>
  <c r="ES16" i="4"/>
  <c r="ES17" i="4" s="1"/>
  <c r="ER16" i="4"/>
  <c r="EQ16" i="4"/>
  <c r="EP16" i="4"/>
  <c r="EO16" i="4"/>
  <c r="EN16" i="4"/>
  <c r="EM16" i="4"/>
  <c r="EL16" i="4"/>
  <c r="EK16" i="4"/>
  <c r="EJ16" i="4"/>
  <c r="EI16" i="4"/>
  <c r="EH16" i="4"/>
  <c r="EH17" i="4" s="1"/>
  <c r="EG16" i="4"/>
  <c r="EF16" i="4"/>
  <c r="EF17" i="4" s="1"/>
  <c r="EE16" i="4"/>
  <c r="ED16" i="4"/>
  <c r="EC16" i="4"/>
  <c r="EC17" i="4" s="1"/>
  <c r="EB16" i="4"/>
  <c r="EA16" i="4"/>
  <c r="DZ16" i="4"/>
  <c r="DY16" i="4"/>
  <c r="DX16" i="4"/>
  <c r="DW16" i="4"/>
  <c r="DV16" i="4"/>
  <c r="DU16" i="4"/>
  <c r="DT16" i="4"/>
  <c r="DS16" i="4"/>
  <c r="DR16" i="4"/>
  <c r="DR17" i="4" s="1"/>
  <c r="DQ16" i="4"/>
  <c r="DP16" i="4"/>
  <c r="DP17" i="4" s="1"/>
  <c r="DO16" i="4"/>
  <c r="DN16" i="4"/>
  <c r="DM16" i="4"/>
  <c r="DM17" i="4" s="1"/>
  <c r="DL16" i="4"/>
  <c r="DK16" i="4"/>
  <c r="DJ16" i="4"/>
  <c r="DI16" i="4"/>
  <c r="DH16" i="4"/>
  <c r="DG16" i="4"/>
  <c r="DF16" i="4"/>
  <c r="DE16" i="4"/>
  <c r="DD16" i="4"/>
  <c r="DC16" i="4"/>
  <c r="DB16" i="4"/>
  <c r="DA16" i="4"/>
  <c r="CZ16" i="4"/>
  <c r="CZ17" i="4" s="1"/>
  <c r="CY16" i="4"/>
  <c r="CX16" i="4"/>
  <c r="CW16" i="4"/>
  <c r="CW17" i="4" s="1"/>
  <c r="CV16" i="4"/>
  <c r="CU16" i="4"/>
  <c r="CT16" i="4"/>
  <c r="CS16" i="4"/>
  <c r="CR16" i="4"/>
  <c r="CQ16" i="4"/>
  <c r="CP16" i="4"/>
  <c r="CO16" i="4"/>
  <c r="CN16" i="4"/>
  <c r="CM16" i="4"/>
  <c r="CL16" i="4"/>
  <c r="CK16" i="4"/>
  <c r="CJ16" i="4"/>
  <c r="CJ17" i="4" s="1"/>
  <c r="CI16" i="4"/>
  <c r="CH16" i="4"/>
  <c r="CG16" i="4"/>
  <c r="CG17" i="4" s="1"/>
  <c r="CF16" i="4"/>
  <c r="CE16" i="4"/>
  <c r="CD16" i="4"/>
  <c r="CC16" i="4"/>
  <c r="CB16" i="4"/>
  <c r="CA16" i="4"/>
  <c r="BZ16" i="4"/>
  <c r="BY16" i="4"/>
  <c r="BX16" i="4"/>
  <c r="BW16" i="4"/>
  <c r="BV16" i="4"/>
  <c r="BV17" i="4" s="1"/>
  <c r="BU16" i="4"/>
  <c r="BT16" i="4"/>
  <c r="BT17" i="4" s="1"/>
  <c r="BS16" i="4"/>
  <c r="BR16" i="4"/>
  <c r="BQ16" i="4"/>
  <c r="BQ17" i="4" s="1"/>
  <c r="BP16" i="4"/>
  <c r="BO16" i="4"/>
  <c r="BN16" i="4"/>
  <c r="BM16" i="4"/>
  <c r="BL16" i="4"/>
  <c r="BK16" i="4"/>
  <c r="BJ16" i="4"/>
  <c r="BI16" i="4"/>
  <c r="BH16" i="4"/>
  <c r="BG16" i="4"/>
  <c r="BF16" i="4"/>
  <c r="BF17" i="4" s="1"/>
  <c r="BE16" i="4"/>
  <c r="BD16" i="4"/>
  <c r="BC16" i="4"/>
  <c r="BB16" i="4"/>
  <c r="BA16" i="4"/>
  <c r="BA17" i="4" s="1"/>
  <c r="AZ16" i="4"/>
  <c r="AY16" i="4"/>
  <c r="AX16" i="4"/>
  <c r="AW16" i="4"/>
  <c r="AV16" i="4"/>
  <c r="AU16" i="4"/>
  <c r="AT16" i="4"/>
  <c r="AS16" i="4"/>
  <c r="AR16" i="4"/>
  <c r="AQ16" i="4"/>
  <c r="AP16" i="4"/>
  <c r="AP17" i="4" s="1"/>
  <c r="AO16" i="4"/>
  <c r="AN16" i="4"/>
  <c r="AN17" i="4" s="1"/>
  <c r="AM16" i="4"/>
  <c r="AL16" i="4"/>
  <c r="AK16" i="4"/>
  <c r="AK17" i="4" s="1"/>
  <c r="AJ16" i="4"/>
  <c r="AI16" i="4"/>
  <c r="AH16" i="4"/>
  <c r="AG16" i="4"/>
  <c r="AF16" i="4"/>
  <c r="AE16" i="4"/>
  <c r="AD16" i="4"/>
  <c r="AC16" i="4"/>
  <c r="AB16" i="4"/>
  <c r="AA16" i="4"/>
  <c r="Z16" i="4"/>
  <c r="Y16" i="4"/>
  <c r="X16" i="4"/>
  <c r="X17" i="4" s="1"/>
  <c r="W16" i="4"/>
  <c r="V16" i="4"/>
  <c r="U16" i="4"/>
  <c r="U17" i="4" s="1"/>
  <c r="T16" i="4"/>
  <c r="S16" i="4"/>
  <c r="R16" i="4"/>
  <c r="Q16" i="4"/>
  <c r="P16" i="4"/>
  <c r="O16" i="4"/>
  <c r="N16" i="4"/>
  <c r="M16" i="4"/>
  <c r="L16" i="4"/>
  <c r="K16" i="4"/>
  <c r="J16" i="4"/>
  <c r="J17" i="4" s="1"/>
  <c r="I16" i="4"/>
  <c r="H16" i="4"/>
  <c r="H17" i="4" s="1"/>
  <c r="G16" i="4"/>
  <c r="F16" i="4"/>
  <c r="E16" i="4"/>
  <c r="E17" i="4" s="1"/>
  <c r="D16" i="4"/>
  <c r="C16" i="4"/>
  <c r="B16" i="4"/>
  <c r="JF15" i="4"/>
  <c r="JF17" i="4" s="1"/>
  <c r="JE15" i="4"/>
  <c r="JE17" i="4" s="1"/>
  <c r="JD15" i="4"/>
  <c r="JC15" i="4"/>
  <c r="JB15" i="4"/>
  <c r="JA15" i="4"/>
  <c r="IZ15" i="4"/>
  <c r="IY15" i="4"/>
  <c r="IY17" i="4" s="1"/>
  <c r="IX15" i="4"/>
  <c r="IW15" i="4"/>
  <c r="IW17" i="4" s="1"/>
  <c r="IV15" i="4"/>
  <c r="IV17" i="4" s="1"/>
  <c r="IU15" i="4"/>
  <c r="IU17" i="4" s="1"/>
  <c r="IT15" i="4"/>
  <c r="IT17" i="4" s="1"/>
  <c r="IS15" i="4"/>
  <c r="IR15" i="4"/>
  <c r="IQ15" i="4"/>
  <c r="IQ17" i="4" s="1"/>
  <c r="IP15" i="4"/>
  <c r="IO15" i="4"/>
  <c r="IN15" i="4"/>
  <c r="IM15" i="4"/>
  <c r="IL15" i="4"/>
  <c r="IK15" i="4"/>
  <c r="IJ15" i="4"/>
  <c r="II15" i="4"/>
  <c r="II17" i="4" s="1"/>
  <c r="IH15" i="4"/>
  <c r="IG15" i="4"/>
  <c r="IG17" i="4" s="1"/>
  <c r="IF15" i="4"/>
  <c r="IE15" i="4"/>
  <c r="IE17" i="4" s="1"/>
  <c r="ID15" i="4"/>
  <c r="ID17" i="4" s="1"/>
  <c r="IC15" i="4"/>
  <c r="IB15" i="4"/>
  <c r="IB17" i="4" s="1"/>
  <c r="IA15" i="4"/>
  <c r="HZ15" i="4"/>
  <c r="HY15" i="4"/>
  <c r="HX15" i="4"/>
  <c r="HW15" i="4"/>
  <c r="HV15" i="4"/>
  <c r="HU15" i="4"/>
  <c r="HT15" i="4"/>
  <c r="HS15" i="4"/>
  <c r="HS17" i="4" s="1"/>
  <c r="HR15" i="4"/>
  <c r="HR17" i="4" s="1"/>
  <c r="HQ15" i="4"/>
  <c r="HQ17" i="4" s="1"/>
  <c r="HP15" i="4"/>
  <c r="HP17" i="4" s="1"/>
  <c r="HO15" i="4"/>
  <c r="HO17" i="4" s="1"/>
  <c r="HN15" i="4"/>
  <c r="HN17" i="4" s="1"/>
  <c r="HM15" i="4"/>
  <c r="HM17" i="4" s="1"/>
  <c r="HL15" i="4"/>
  <c r="HL17" i="4" s="1"/>
  <c r="HK15" i="4"/>
  <c r="HK17" i="4" s="1"/>
  <c r="HJ15" i="4"/>
  <c r="HI15" i="4"/>
  <c r="HH15" i="4"/>
  <c r="HG15" i="4"/>
  <c r="HG17" i="4" s="1"/>
  <c r="HF15" i="4"/>
  <c r="HE15" i="4"/>
  <c r="HD15" i="4"/>
  <c r="HC15" i="4"/>
  <c r="HC17" i="4" s="1"/>
  <c r="HB15" i="4"/>
  <c r="HB17" i="4" s="1"/>
  <c r="HA15" i="4"/>
  <c r="HA17" i="4" s="1"/>
  <c r="GZ15" i="4"/>
  <c r="GZ17" i="4" s="1"/>
  <c r="GY15" i="4"/>
  <c r="GY17" i="4" s="1"/>
  <c r="GX15" i="4"/>
  <c r="GX17" i="4" s="1"/>
  <c r="GW15" i="4"/>
  <c r="GW17" i="4" s="1"/>
  <c r="GU15" i="4"/>
  <c r="GT15" i="4"/>
  <c r="GS15" i="4"/>
  <c r="GR15" i="4"/>
  <c r="GQ15" i="4"/>
  <c r="GP15" i="4"/>
  <c r="GO15" i="4"/>
  <c r="GN15" i="4"/>
  <c r="GM15" i="4"/>
  <c r="GM17" i="4" s="1"/>
  <c r="GL15" i="4"/>
  <c r="GK15" i="4"/>
  <c r="GK17" i="4" s="1"/>
  <c r="GJ15" i="4"/>
  <c r="GJ17" i="4" s="1"/>
  <c r="GI15" i="4"/>
  <c r="GI17" i="4" s="1"/>
  <c r="GH15" i="4"/>
  <c r="GH17" i="4" s="1"/>
  <c r="GG15" i="4"/>
  <c r="GF15" i="4"/>
  <c r="GE15" i="4"/>
  <c r="GD15" i="4"/>
  <c r="GC15" i="4"/>
  <c r="GB15" i="4"/>
  <c r="GA15" i="4"/>
  <c r="FZ15" i="4"/>
  <c r="FY15" i="4"/>
  <c r="FX15" i="4"/>
  <c r="FW15" i="4"/>
  <c r="FW17" i="4" s="1"/>
  <c r="FV15" i="4"/>
  <c r="FU15" i="4"/>
  <c r="FU17" i="4" s="1"/>
  <c r="FT15" i="4"/>
  <c r="FT17" i="4" s="1"/>
  <c r="FS15" i="4"/>
  <c r="FS17" i="4" s="1"/>
  <c r="FR15" i="4"/>
  <c r="FR17" i="4" s="1"/>
  <c r="FQ15" i="4"/>
  <c r="FP15" i="4"/>
  <c r="FP17" i="4" s="1"/>
  <c r="FO15" i="4"/>
  <c r="FO17" i="4" s="1"/>
  <c r="FN15" i="4"/>
  <c r="FM15" i="4"/>
  <c r="FL15" i="4"/>
  <c r="FK15" i="4"/>
  <c r="FJ15" i="4"/>
  <c r="FI15" i="4"/>
  <c r="FH15" i="4"/>
  <c r="FG15" i="4"/>
  <c r="FG17" i="4" s="1"/>
  <c r="FF15" i="4"/>
  <c r="FE15" i="4"/>
  <c r="FE17" i="4" s="1"/>
  <c r="FD15" i="4"/>
  <c r="FD17" i="4" s="1"/>
  <c r="FC15" i="4"/>
  <c r="FC17" i="4" s="1"/>
  <c r="FB15" i="4"/>
  <c r="FB17" i="4" s="1"/>
  <c r="FA15" i="4"/>
  <c r="FA17" i="4" s="1"/>
  <c r="EZ15" i="4"/>
  <c r="EY15" i="4"/>
  <c r="EY17" i="4" s="1"/>
  <c r="EX15" i="4"/>
  <c r="EW15" i="4"/>
  <c r="EW17" i="4" s="1"/>
  <c r="EV15" i="4"/>
  <c r="EU15" i="4"/>
  <c r="ET15" i="4"/>
  <c r="ES15" i="4"/>
  <c r="ER15" i="4"/>
  <c r="EQ15" i="4"/>
  <c r="EQ17" i="4" s="1"/>
  <c r="EP15" i="4"/>
  <c r="EP17" i="4" s="1"/>
  <c r="EO15" i="4"/>
  <c r="EO17" i="4" s="1"/>
  <c r="EN15" i="4"/>
  <c r="EN17" i="4" s="1"/>
  <c r="EM15" i="4"/>
  <c r="EM17" i="4" s="1"/>
  <c r="EL15" i="4"/>
  <c r="EL17" i="4" s="1"/>
  <c r="EK15" i="4"/>
  <c r="EK17" i="4" s="1"/>
  <c r="EJ15" i="4"/>
  <c r="EI15" i="4"/>
  <c r="EI17" i="4" s="1"/>
  <c r="EH15" i="4"/>
  <c r="EG15" i="4"/>
  <c r="EF15" i="4"/>
  <c r="EE15" i="4"/>
  <c r="ED15" i="4"/>
  <c r="EC15" i="4"/>
  <c r="EB15" i="4"/>
  <c r="EA15" i="4"/>
  <c r="EA17" i="4" s="1"/>
  <c r="DZ15" i="4"/>
  <c r="DY15" i="4"/>
  <c r="DY17" i="4" s="1"/>
  <c r="DX15" i="4"/>
  <c r="DX17" i="4" s="1"/>
  <c r="DW15" i="4"/>
  <c r="DW17" i="4" s="1"/>
  <c r="DV15" i="4"/>
  <c r="DU15" i="4"/>
  <c r="DT15" i="4"/>
  <c r="DS15" i="4"/>
  <c r="DR15" i="4"/>
  <c r="DQ15" i="4"/>
  <c r="DP15" i="4"/>
  <c r="DO15" i="4"/>
  <c r="DN15" i="4"/>
  <c r="DM15" i="4"/>
  <c r="DL15" i="4"/>
  <c r="DK15" i="4"/>
  <c r="DK17" i="4" s="1"/>
  <c r="DJ15" i="4"/>
  <c r="DI15" i="4"/>
  <c r="DI17" i="4" s="1"/>
  <c r="DH15" i="4"/>
  <c r="DH17" i="4" s="1"/>
  <c r="DG15" i="4"/>
  <c r="DG17" i="4" s="1"/>
  <c r="DF15" i="4"/>
  <c r="DF17" i="4" s="1"/>
  <c r="DE15" i="4"/>
  <c r="DD15" i="4"/>
  <c r="DD17" i="4" s="1"/>
  <c r="DC15" i="4"/>
  <c r="DB15" i="4"/>
  <c r="DA15" i="4"/>
  <c r="DA17" i="4" s="1"/>
  <c r="CZ15" i="4"/>
  <c r="CY15" i="4"/>
  <c r="CX15" i="4"/>
  <c r="CW15" i="4"/>
  <c r="CV15" i="4"/>
  <c r="CU15" i="4"/>
  <c r="CU17" i="4" s="1"/>
  <c r="CT15" i="4"/>
  <c r="CS15" i="4"/>
  <c r="CS17" i="4" s="1"/>
  <c r="CR15" i="4"/>
  <c r="CR17" i="4" s="1"/>
  <c r="CQ15" i="4"/>
  <c r="CQ17" i="4" s="1"/>
  <c r="CP15" i="4"/>
  <c r="CP17" i="4" s="1"/>
  <c r="CO15" i="4"/>
  <c r="CO17" i="4" s="1"/>
  <c r="CN15" i="4"/>
  <c r="CN17" i="4" s="1"/>
  <c r="CM15" i="4"/>
  <c r="CM17" i="4" s="1"/>
  <c r="CL15" i="4"/>
  <c r="CK15" i="4"/>
  <c r="CJ15" i="4"/>
  <c r="CI15" i="4"/>
  <c r="CH15" i="4"/>
  <c r="CG15" i="4"/>
  <c r="CF15" i="4"/>
  <c r="CE15" i="4"/>
  <c r="CE17" i="4" s="1"/>
  <c r="CD15" i="4"/>
  <c r="CD17" i="4" s="1"/>
  <c r="CC15" i="4"/>
  <c r="CC17" i="4" s="1"/>
  <c r="CB15" i="4"/>
  <c r="CB17" i="4" s="1"/>
  <c r="CA15" i="4"/>
  <c r="CA17" i="4" s="1"/>
  <c r="BZ15" i="4"/>
  <c r="BY15" i="4"/>
  <c r="BX15" i="4"/>
  <c r="BX17" i="4" s="1"/>
  <c r="BW15" i="4"/>
  <c r="BW17" i="4" s="1"/>
  <c r="BV15" i="4"/>
  <c r="BU15" i="4"/>
  <c r="BT15" i="4"/>
  <c r="BS15" i="4"/>
  <c r="BR15" i="4"/>
  <c r="BQ15" i="4"/>
  <c r="BP15" i="4"/>
  <c r="BO15" i="4"/>
  <c r="BO17" i="4" s="1"/>
  <c r="BN15" i="4"/>
  <c r="BM15" i="4"/>
  <c r="BM17" i="4" s="1"/>
  <c r="BL15" i="4"/>
  <c r="BL17" i="4" s="1"/>
  <c r="BK15" i="4"/>
  <c r="BK17" i="4" s="1"/>
  <c r="BJ15" i="4"/>
  <c r="BJ17" i="4" s="1"/>
  <c r="BI15" i="4"/>
  <c r="BI17" i="4" s="1"/>
  <c r="BH15" i="4"/>
  <c r="BG15" i="4"/>
  <c r="BG17" i="4" s="1"/>
  <c r="BF15" i="4"/>
  <c r="BE15" i="4"/>
  <c r="BD15" i="4"/>
  <c r="BC15" i="4"/>
  <c r="BB15" i="4"/>
  <c r="BA15" i="4"/>
  <c r="AZ15" i="4"/>
  <c r="AY15" i="4"/>
  <c r="AY17" i="4" s="1"/>
  <c r="AX15" i="4"/>
  <c r="AW15" i="4"/>
  <c r="AW17" i="4" s="1"/>
  <c r="AV15" i="4"/>
  <c r="AV17" i="4" s="1"/>
  <c r="AU15" i="4"/>
  <c r="AU17" i="4" s="1"/>
  <c r="AT15" i="4"/>
  <c r="AT17" i="4" s="1"/>
  <c r="AS15" i="4"/>
  <c r="AR15" i="4"/>
  <c r="AR17" i="4" s="1"/>
  <c r="AQ15" i="4"/>
  <c r="AQ17" i="4" s="1"/>
  <c r="AP15" i="4"/>
  <c r="AO15" i="4"/>
  <c r="AN15" i="4"/>
  <c r="AM15" i="4"/>
  <c r="AL15" i="4"/>
  <c r="AK15" i="4"/>
  <c r="AJ15" i="4"/>
  <c r="AI15" i="4"/>
  <c r="AI17" i="4" s="1"/>
  <c r="AH15" i="4"/>
  <c r="AG15" i="4"/>
  <c r="AG17" i="4" s="1"/>
  <c r="AF15" i="4"/>
  <c r="AF17" i="4" s="1"/>
  <c r="AE15" i="4"/>
  <c r="AE17" i="4" s="1"/>
  <c r="AD15" i="4"/>
  <c r="AD17" i="4" s="1"/>
  <c r="AC15" i="4"/>
  <c r="AC17" i="4" s="1"/>
  <c r="AB15" i="4"/>
  <c r="AB17" i="4" s="1"/>
  <c r="AA15" i="4"/>
  <c r="AA17" i="4" s="1"/>
  <c r="Z15" i="4"/>
  <c r="Y15" i="4"/>
  <c r="X15" i="4"/>
  <c r="W15" i="4"/>
  <c r="V15" i="4"/>
  <c r="U15" i="4"/>
  <c r="T15" i="4"/>
  <c r="S15" i="4"/>
  <c r="S17" i="4" s="1"/>
  <c r="R15" i="4"/>
  <c r="Q15" i="4"/>
  <c r="Q17" i="4" s="1"/>
  <c r="P15" i="4"/>
  <c r="P17" i="4" s="1"/>
  <c r="O15" i="4"/>
  <c r="O17" i="4" s="1"/>
  <c r="N15" i="4"/>
  <c r="N17" i="4" s="1"/>
  <c r="M15" i="4"/>
  <c r="M17" i="4" s="1"/>
  <c r="L15" i="4"/>
  <c r="L17" i="4" s="1"/>
  <c r="K15" i="4"/>
  <c r="K17" i="4" s="1"/>
  <c r="J15" i="4"/>
  <c r="I15" i="4"/>
  <c r="H15" i="4"/>
  <c r="G15" i="4"/>
  <c r="F15" i="4"/>
  <c r="E15" i="4"/>
  <c r="D15" i="4"/>
  <c r="C15" i="4"/>
  <c r="C17" i="4" s="1"/>
  <c r="B15" i="4"/>
  <c r="JC12" i="4"/>
  <c r="JB12" i="4"/>
  <c r="IZ12" i="4"/>
  <c r="IM12" i="4"/>
  <c r="IL12" i="4"/>
  <c r="IB12" i="4"/>
  <c r="IA12" i="4"/>
  <c r="HV12" i="4"/>
  <c r="HT12" i="4"/>
  <c r="HM12" i="4"/>
  <c r="HG12" i="4"/>
  <c r="HF12" i="4"/>
  <c r="GQ12" i="4"/>
  <c r="GP12" i="4"/>
  <c r="GO12" i="4"/>
  <c r="GN12" i="4"/>
  <c r="FJ12" i="4"/>
  <c r="FH12" i="4"/>
  <c r="FC12" i="4"/>
  <c r="EZ12" i="4"/>
  <c r="EU12" i="4"/>
  <c r="ET12" i="4"/>
  <c r="EH12" i="4"/>
  <c r="EG12" i="4"/>
  <c r="DU12" i="4"/>
  <c r="DO12" i="4"/>
  <c r="DN12" i="4"/>
  <c r="DL12" i="4"/>
  <c r="DE12" i="4"/>
  <c r="CX12" i="4"/>
  <c r="BS12" i="4"/>
  <c r="BR12" i="4"/>
  <c r="BP12" i="4"/>
  <c r="BI12" i="4"/>
  <c r="BC12" i="4"/>
  <c r="AZ12" i="4"/>
  <c r="AS12" i="4"/>
  <c r="AL12" i="4"/>
  <c r="AJ12" i="4"/>
  <c r="W12" i="4"/>
  <c r="JF11" i="4"/>
  <c r="JE11" i="4"/>
  <c r="JD11" i="4"/>
  <c r="JC11" i="4"/>
  <c r="JB11" i="4"/>
  <c r="JA11" i="4"/>
  <c r="JA12" i="4" s="1"/>
  <c r="IZ11" i="4"/>
  <c r="IY11" i="4"/>
  <c r="IY12" i="4" s="1"/>
  <c r="IX11" i="4"/>
  <c r="IX12" i="4" s="1"/>
  <c r="IW11" i="4"/>
  <c r="IV11" i="4"/>
  <c r="IU11" i="4"/>
  <c r="IT11" i="4"/>
  <c r="IS11" i="4"/>
  <c r="IR11" i="4"/>
  <c r="IQ11" i="4"/>
  <c r="IP11" i="4"/>
  <c r="IO11" i="4"/>
  <c r="IN11" i="4"/>
  <c r="IM11" i="4"/>
  <c r="IL11" i="4"/>
  <c r="IK11" i="4"/>
  <c r="IK12" i="4" s="1"/>
  <c r="IJ11" i="4"/>
  <c r="II11" i="4"/>
  <c r="II12" i="4" s="1"/>
  <c r="IH11" i="4"/>
  <c r="IH12" i="4" s="1"/>
  <c r="IG11" i="4"/>
  <c r="IF11" i="4"/>
  <c r="IE11" i="4"/>
  <c r="ID11" i="4"/>
  <c r="IC11" i="4"/>
  <c r="IB11" i="4"/>
  <c r="IA11" i="4"/>
  <c r="HZ11" i="4"/>
  <c r="HY11" i="4"/>
  <c r="HX11" i="4"/>
  <c r="HW11" i="4"/>
  <c r="HV11" i="4"/>
  <c r="HU11" i="4"/>
  <c r="HU12" i="4" s="1"/>
  <c r="HU13" i="4" s="1"/>
  <c r="HT11" i="4"/>
  <c r="HS11" i="4"/>
  <c r="HS12" i="4" s="1"/>
  <c r="HR11" i="4"/>
  <c r="HR12" i="4" s="1"/>
  <c r="HQ11" i="4"/>
  <c r="HP11" i="4"/>
  <c r="HO11" i="4"/>
  <c r="HO12" i="4" s="1"/>
  <c r="HN11" i="4"/>
  <c r="HM11" i="4"/>
  <c r="HL11" i="4"/>
  <c r="HK11" i="4"/>
  <c r="HJ11" i="4"/>
  <c r="HI11" i="4"/>
  <c r="HH11" i="4"/>
  <c r="HG11" i="4"/>
  <c r="HF11" i="4"/>
  <c r="HE11" i="4"/>
  <c r="HE12" i="4" s="1"/>
  <c r="HD11" i="4"/>
  <c r="HC11" i="4"/>
  <c r="HC12" i="4" s="1"/>
  <c r="HB11" i="4"/>
  <c r="HB12" i="4" s="1"/>
  <c r="HA11" i="4"/>
  <c r="GZ11" i="4"/>
  <c r="GY11" i="4"/>
  <c r="GX11" i="4"/>
  <c r="GW11" i="4"/>
  <c r="GV11" i="4"/>
  <c r="GU11" i="4"/>
  <c r="GT11" i="4"/>
  <c r="GS11" i="4"/>
  <c r="GR11" i="4"/>
  <c r="GQ11" i="4"/>
  <c r="GP11" i="4"/>
  <c r="GO11" i="4"/>
  <c r="GN11" i="4"/>
  <c r="GM11" i="4"/>
  <c r="GM12" i="4" s="1"/>
  <c r="GL11" i="4"/>
  <c r="GL12" i="4" s="1"/>
  <c r="GK11" i="4"/>
  <c r="GJ11" i="4"/>
  <c r="GI11" i="4"/>
  <c r="GI12" i="4" s="1"/>
  <c r="GH11" i="4"/>
  <c r="GG11" i="4"/>
  <c r="GF11" i="4"/>
  <c r="GE11" i="4"/>
  <c r="GD11" i="4"/>
  <c r="GC11" i="4"/>
  <c r="GB11" i="4"/>
  <c r="GA11" i="4"/>
  <c r="FZ11" i="4"/>
  <c r="FY11" i="4"/>
  <c r="FY12" i="4" s="1"/>
  <c r="FX11" i="4"/>
  <c r="FW11" i="4"/>
  <c r="FW12" i="4" s="1"/>
  <c r="FV11" i="4"/>
  <c r="FV12" i="4" s="1"/>
  <c r="FU11" i="4"/>
  <c r="FT11" i="4"/>
  <c r="FS11" i="4"/>
  <c r="FS12" i="4" s="1"/>
  <c r="FR11" i="4"/>
  <c r="FQ11" i="4"/>
  <c r="FP11" i="4"/>
  <c r="FO11" i="4"/>
  <c r="FN11" i="4"/>
  <c r="FM11" i="4"/>
  <c r="FL11" i="4"/>
  <c r="FK11" i="4"/>
  <c r="FJ11" i="4"/>
  <c r="FI11" i="4"/>
  <c r="FI12" i="4" s="1"/>
  <c r="FH11" i="4"/>
  <c r="FG11" i="4"/>
  <c r="FG12" i="4" s="1"/>
  <c r="FF11" i="4"/>
  <c r="FF12" i="4" s="1"/>
  <c r="FE11" i="4"/>
  <c r="FD11" i="4"/>
  <c r="FC11" i="4"/>
  <c r="FB11" i="4"/>
  <c r="FA11" i="4"/>
  <c r="EZ11" i="4"/>
  <c r="EY11" i="4"/>
  <c r="EX11" i="4"/>
  <c r="EW11" i="4"/>
  <c r="EV11" i="4"/>
  <c r="EU11" i="4"/>
  <c r="ET11" i="4"/>
  <c r="ES11" i="4"/>
  <c r="ES12" i="4" s="1"/>
  <c r="ER11" i="4"/>
  <c r="EQ11" i="4"/>
  <c r="EQ12" i="4" s="1"/>
  <c r="EP11" i="4"/>
  <c r="EP12" i="4" s="1"/>
  <c r="EO11" i="4"/>
  <c r="EN11" i="4"/>
  <c r="EM11" i="4"/>
  <c r="EL11" i="4"/>
  <c r="EK11" i="4"/>
  <c r="EJ11" i="4"/>
  <c r="EI11" i="4"/>
  <c r="EH11" i="4"/>
  <c r="EG11" i="4"/>
  <c r="EF11" i="4"/>
  <c r="EE11" i="4"/>
  <c r="ED11" i="4"/>
  <c r="EC11" i="4"/>
  <c r="EC12" i="4" s="1"/>
  <c r="EB11" i="4"/>
  <c r="EA11" i="4"/>
  <c r="EA12" i="4" s="1"/>
  <c r="DZ11" i="4"/>
  <c r="DZ12" i="4" s="1"/>
  <c r="DY11" i="4"/>
  <c r="DX11" i="4"/>
  <c r="DW11" i="4"/>
  <c r="DW12" i="4" s="1"/>
  <c r="DV11" i="4"/>
  <c r="DU11" i="4"/>
  <c r="DT11" i="4"/>
  <c r="DS11" i="4"/>
  <c r="DR11" i="4"/>
  <c r="DQ11" i="4"/>
  <c r="DP11" i="4"/>
  <c r="DO11" i="4"/>
  <c r="DN11" i="4"/>
  <c r="DM11" i="4"/>
  <c r="DM12" i="4" s="1"/>
  <c r="DL11" i="4"/>
  <c r="DK11" i="4"/>
  <c r="DK12" i="4" s="1"/>
  <c r="DJ11" i="4"/>
  <c r="DJ12" i="4" s="1"/>
  <c r="DI11" i="4"/>
  <c r="DH11" i="4"/>
  <c r="DG11" i="4"/>
  <c r="DG12" i="4" s="1"/>
  <c r="DF11" i="4"/>
  <c r="DE11" i="4"/>
  <c r="DD11" i="4"/>
  <c r="DC11" i="4"/>
  <c r="DB11" i="4"/>
  <c r="DA11" i="4"/>
  <c r="CZ11" i="4"/>
  <c r="CY11" i="4"/>
  <c r="CX11" i="4"/>
  <c r="CW11" i="4"/>
  <c r="CW12" i="4" s="1"/>
  <c r="CV11" i="4"/>
  <c r="CU11" i="4"/>
  <c r="CU12" i="4" s="1"/>
  <c r="CT11" i="4"/>
  <c r="CT12" i="4" s="1"/>
  <c r="CS11" i="4"/>
  <c r="CR11" i="4"/>
  <c r="CQ11" i="4"/>
  <c r="CQ12" i="4" s="1"/>
  <c r="CP11" i="4"/>
  <c r="CO11" i="4"/>
  <c r="CN11" i="4"/>
  <c r="CM11" i="4"/>
  <c r="CL11" i="4"/>
  <c r="CK11" i="4"/>
  <c r="CJ11" i="4"/>
  <c r="CI11" i="4"/>
  <c r="CH11" i="4"/>
  <c r="CG11" i="4"/>
  <c r="CG12" i="4" s="1"/>
  <c r="CF11" i="4"/>
  <c r="CE11" i="4"/>
  <c r="CE12" i="4" s="1"/>
  <c r="CD11" i="4"/>
  <c r="CD12" i="4" s="1"/>
  <c r="CC11" i="4"/>
  <c r="CB11" i="4"/>
  <c r="CA11" i="4"/>
  <c r="BZ11" i="4"/>
  <c r="BY11" i="4"/>
  <c r="BX11" i="4"/>
  <c r="BW11" i="4"/>
  <c r="BV11" i="4"/>
  <c r="BU11" i="4"/>
  <c r="BT11" i="4"/>
  <c r="BS11" i="4"/>
  <c r="BR11" i="4"/>
  <c r="BQ11" i="4"/>
  <c r="BQ12" i="4" s="1"/>
  <c r="BP11" i="4"/>
  <c r="BO11" i="4"/>
  <c r="BO12" i="4" s="1"/>
  <c r="BN11" i="4"/>
  <c r="BN12" i="4" s="1"/>
  <c r="BM11" i="4"/>
  <c r="BL11" i="4"/>
  <c r="BK11" i="4"/>
  <c r="BK12" i="4" s="1"/>
  <c r="BJ11" i="4"/>
  <c r="BI11" i="4"/>
  <c r="BH11" i="4"/>
  <c r="BG11" i="4"/>
  <c r="BF11" i="4"/>
  <c r="BE11" i="4"/>
  <c r="BD11" i="4"/>
  <c r="BC11" i="4"/>
  <c r="BB11" i="4"/>
  <c r="BA11" i="4"/>
  <c r="BA12" i="4" s="1"/>
  <c r="AZ11" i="4"/>
  <c r="AY11" i="4"/>
  <c r="AY12" i="4" s="1"/>
  <c r="AX11" i="4"/>
  <c r="AX12" i="4" s="1"/>
  <c r="AW11" i="4"/>
  <c r="AV11" i="4"/>
  <c r="AU11" i="4"/>
  <c r="AU12" i="4" s="1"/>
  <c r="AT11" i="4"/>
  <c r="AS11" i="4"/>
  <c r="AR11" i="4"/>
  <c r="AQ11" i="4"/>
  <c r="AP11" i="4"/>
  <c r="AO11" i="4"/>
  <c r="AN11" i="4"/>
  <c r="AM11" i="4"/>
  <c r="AL11" i="4"/>
  <c r="AK11" i="4"/>
  <c r="AK12" i="4" s="1"/>
  <c r="AJ11" i="4"/>
  <c r="AI11" i="4"/>
  <c r="AI12" i="4" s="1"/>
  <c r="AH11" i="4"/>
  <c r="AH12" i="4" s="1"/>
  <c r="AG11" i="4"/>
  <c r="AF11" i="4"/>
  <c r="AE11" i="4"/>
  <c r="AD11" i="4"/>
  <c r="AC11" i="4"/>
  <c r="AB11" i="4"/>
  <c r="AA11" i="4"/>
  <c r="Z11" i="4"/>
  <c r="Y11" i="4"/>
  <c r="X11" i="4"/>
  <c r="W11" i="4"/>
  <c r="V11" i="4"/>
  <c r="U11" i="4"/>
  <c r="U12" i="4" s="1"/>
  <c r="T11" i="4"/>
  <c r="S11" i="4"/>
  <c r="S12" i="4" s="1"/>
  <c r="R11" i="4"/>
  <c r="R12" i="4" s="1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E12" i="4" s="1"/>
  <c r="D11" i="4"/>
  <c r="C11" i="4"/>
  <c r="C12" i="4" s="1"/>
  <c r="B11" i="4"/>
  <c r="B12" i="4" s="1"/>
  <c r="JF10" i="4"/>
  <c r="JF12" i="4" s="1"/>
  <c r="JE10" i="4"/>
  <c r="JE12" i="4" s="1"/>
  <c r="JD10" i="4"/>
  <c r="JC10" i="4"/>
  <c r="JB10" i="4"/>
  <c r="JA10" i="4"/>
  <c r="IZ10" i="4"/>
  <c r="IY10" i="4"/>
  <c r="IX10" i="4"/>
  <c r="IW10" i="4"/>
  <c r="IW12" i="4" s="1"/>
  <c r="IV10" i="4"/>
  <c r="IU10" i="4"/>
  <c r="IU12" i="4" s="1"/>
  <c r="IT10" i="4"/>
  <c r="IT12" i="4" s="1"/>
  <c r="IS10" i="4"/>
  <c r="IS12" i="4" s="1"/>
  <c r="IS13" i="4" s="1"/>
  <c r="IR10" i="4"/>
  <c r="IR12" i="4" s="1"/>
  <c r="IQ10" i="4"/>
  <c r="IQ12" i="4" s="1"/>
  <c r="IP10" i="4"/>
  <c r="IP12" i="4" s="1"/>
  <c r="IO10" i="4"/>
  <c r="IO12" i="4" s="1"/>
  <c r="IN10" i="4"/>
  <c r="IM10" i="4"/>
  <c r="IL10" i="4"/>
  <c r="IK10" i="4"/>
  <c r="IJ10" i="4"/>
  <c r="IJ12" i="4" s="1"/>
  <c r="II10" i="4"/>
  <c r="IH10" i="4"/>
  <c r="IG10" i="4"/>
  <c r="IG12" i="4" s="1"/>
  <c r="IF10" i="4"/>
  <c r="IE10" i="4"/>
  <c r="IE12" i="4" s="1"/>
  <c r="ID10" i="4"/>
  <c r="ID12" i="4" s="1"/>
  <c r="IC10" i="4"/>
  <c r="IC12" i="4" s="1"/>
  <c r="IB10" i="4"/>
  <c r="IA10" i="4"/>
  <c r="HZ10" i="4"/>
  <c r="HZ12" i="4" s="1"/>
  <c r="HY10" i="4"/>
  <c r="HY12" i="4" s="1"/>
  <c r="HX10" i="4"/>
  <c r="HW10" i="4"/>
  <c r="HW12" i="4" s="1"/>
  <c r="HV10" i="4"/>
  <c r="HU10" i="4"/>
  <c r="HT10" i="4"/>
  <c r="HS10" i="4"/>
  <c r="HR10" i="4"/>
  <c r="HQ10" i="4"/>
  <c r="HQ12" i="4" s="1"/>
  <c r="HP10" i="4"/>
  <c r="HO10" i="4"/>
  <c r="HN10" i="4"/>
  <c r="HN12" i="4" s="1"/>
  <c r="HM10" i="4"/>
  <c r="HL10" i="4"/>
  <c r="HL12" i="4" s="1"/>
  <c r="HK10" i="4"/>
  <c r="HK12" i="4" s="1"/>
  <c r="HJ10" i="4"/>
  <c r="HJ12" i="4" s="1"/>
  <c r="HI10" i="4"/>
  <c r="HI12" i="4" s="1"/>
  <c r="HH10" i="4"/>
  <c r="HG10" i="4"/>
  <c r="HF10" i="4"/>
  <c r="HE10" i="4"/>
  <c r="HD10" i="4"/>
  <c r="HD12" i="4" s="1"/>
  <c r="HC10" i="4"/>
  <c r="HB10" i="4"/>
  <c r="HA10" i="4"/>
  <c r="HA12" i="4" s="1"/>
  <c r="GZ10" i="4"/>
  <c r="GY10" i="4"/>
  <c r="GY12" i="4" s="1"/>
  <c r="GX10" i="4"/>
  <c r="GX12" i="4" s="1"/>
  <c r="GW10" i="4"/>
  <c r="GW12" i="4" s="1"/>
  <c r="GV10" i="4"/>
  <c r="GV12" i="4" s="1"/>
  <c r="GU10" i="4"/>
  <c r="GU12" i="4" s="1"/>
  <c r="GT10" i="4"/>
  <c r="GT12" i="4" s="1"/>
  <c r="GS10" i="4"/>
  <c r="GS12" i="4" s="1"/>
  <c r="GR10" i="4"/>
  <c r="GQ10" i="4"/>
  <c r="GP10" i="4"/>
  <c r="GO10" i="4"/>
  <c r="GN10" i="4"/>
  <c r="GM10" i="4"/>
  <c r="GL10" i="4"/>
  <c r="GK10" i="4"/>
  <c r="GK12" i="4" s="1"/>
  <c r="GJ10" i="4"/>
  <c r="GI10" i="4"/>
  <c r="GH10" i="4"/>
  <c r="GH12" i="4" s="1"/>
  <c r="GG10" i="4"/>
  <c r="GG12" i="4" s="1"/>
  <c r="GF10" i="4"/>
  <c r="GF12" i="4" s="1"/>
  <c r="GE10" i="4"/>
  <c r="GE12" i="4" s="1"/>
  <c r="GD10" i="4"/>
  <c r="GD12" i="4" s="1"/>
  <c r="GC10" i="4"/>
  <c r="GC12" i="4" s="1"/>
  <c r="GB10" i="4"/>
  <c r="GA10" i="4"/>
  <c r="GA12" i="4" s="1"/>
  <c r="FZ10" i="4"/>
  <c r="FZ12" i="4" s="1"/>
  <c r="FY10" i="4"/>
  <c r="FX10" i="4"/>
  <c r="FX12" i="4" s="1"/>
  <c r="FW10" i="4"/>
  <c r="FV10" i="4"/>
  <c r="FU10" i="4"/>
  <c r="FU12" i="4" s="1"/>
  <c r="FT10" i="4"/>
  <c r="FS10" i="4"/>
  <c r="FR10" i="4"/>
  <c r="FR12" i="4" s="1"/>
  <c r="FQ10" i="4"/>
  <c r="FQ12" i="4" s="1"/>
  <c r="FP10" i="4"/>
  <c r="FP12" i="4" s="1"/>
  <c r="FO10" i="4"/>
  <c r="FO12" i="4" s="1"/>
  <c r="FN10" i="4"/>
  <c r="FN12" i="4" s="1"/>
  <c r="FM10" i="4"/>
  <c r="FM12" i="4" s="1"/>
  <c r="FL10" i="4"/>
  <c r="FK10" i="4"/>
  <c r="FK12" i="4" s="1"/>
  <c r="FJ10" i="4"/>
  <c r="FI10" i="4"/>
  <c r="FH10" i="4"/>
  <c r="FG10" i="4"/>
  <c r="FF10" i="4"/>
  <c r="FE10" i="4"/>
  <c r="FE12" i="4" s="1"/>
  <c r="FD10" i="4"/>
  <c r="FC10" i="4"/>
  <c r="FB10" i="4"/>
  <c r="FB12" i="4" s="1"/>
  <c r="FA10" i="4"/>
  <c r="EZ10" i="4"/>
  <c r="EY10" i="4"/>
  <c r="EY12" i="4" s="1"/>
  <c r="EX10" i="4"/>
  <c r="EX12" i="4" s="1"/>
  <c r="EW10" i="4"/>
  <c r="EW12" i="4" s="1"/>
  <c r="EV10" i="4"/>
  <c r="EU10" i="4"/>
  <c r="ET10" i="4"/>
  <c r="ES10" i="4"/>
  <c r="ER10" i="4"/>
  <c r="ER12" i="4" s="1"/>
  <c r="EQ10" i="4"/>
  <c r="EP10" i="4"/>
  <c r="EO10" i="4"/>
  <c r="EO12" i="4" s="1"/>
  <c r="EN10" i="4"/>
  <c r="EM10" i="4"/>
  <c r="EM12" i="4" s="1"/>
  <c r="EL10" i="4"/>
  <c r="EL12" i="4" s="1"/>
  <c r="EK10" i="4"/>
  <c r="EK12" i="4" s="1"/>
  <c r="EJ10" i="4"/>
  <c r="EJ12" i="4" s="1"/>
  <c r="EI10" i="4"/>
  <c r="EI12" i="4" s="1"/>
  <c r="EH10" i="4"/>
  <c r="EG10" i="4"/>
  <c r="EF10" i="4"/>
  <c r="EE10" i="4"/>
  <c r="EE12" i="4" s="1"/>
  <c r="ED10" i="4"/>
  <c r="ED12" i="4" s="1"/>
  <c r="EC10" i="4"/>
  <c r="EB10" i="4"/>
  <c r="EB12" i="4" s="1"/>
  <c r="EA10" i="4"/>
  <c r="DZ10" i="4"/>
  <c r="DY10" i="4"/>
  <c r="DY12" i="4" s="1"/>
  <c r="DX10" i="4"/>
  <c r="DW10" i="4"/>
  <c r="DV10" i="4"/>
  <c r="DV12" i="4" s="1"/>
  <c r="DU10" i="4"/>
  <c r="DT10" i="4"/>
  <c r="DT12" i="4" s="1"/>
  <c r="DS10" i="4"/>
  <c r="DS12" i="4" s="1"/>
  <c r="DR10" i="4"/>
  <c r="DR12" i="4" s="1"/>
  <c r="DQ10" i="4"/>
  <c r="DQ12" i="4" s="1"/>
  <c r="DP10" i="4"/>
  <c r="DO10" i="4"/>
  <c r="DN10" i="4"/>
  <c r="DM10" i="4"/>
  <c r="DL10" i="4"/>
  <c r="DK10" i="4"/>
  <c r="DJ10" i="4"/>
  <c r="DI10" i="4"/>
  <c r="DI12" i="4" s="1"/>
  <c r="DH10" i="4"/>
  <c r="DG10" i="4"/>
  <c r="DF10" i="4"/>
  <c r="DF12" i="4" s="1"/>
  <c r="DE10" i="4"/>
  <c r="DD10" i="4"/>
  <c r="DD12" i="4" s="1"/>
  <c r="DC10" i="4"/>
  <c r="DC12" i="4" s="1"/>
  <c r="DB10" i="4"/>
  <c r="DB12" i="4" s="1"/>
  <c r="DA10" i="4"/>
  <c r="DA12" i="4" s="1"/>
  <c r="CZ10" i="4"/>
  <c r="CY10" i="4"/>
  <c r="CY12" i="4" s="1"/>
  <c r="CX10" i="4"/>
  <c r="CW10" i="4"/>
  <c r="CV10" i="4"/>
  <c r="CV12" i="4" s="1"/>
  <c r="CU10" i="4"/>
  <c r="CT10" i="4"/>
  <c r="CS10" i="4"/>
  <c r="CS12" i="4" s="1"/>
  <c r="CR10" i="4"/>
  <c r="CQ10" i="4"/>
  <c r="CP10" i="4"/>
  <c r="CP12" i="4" s="1"/>
  <c r="CO10" i="4"/>
  <c r="CO12" i="4" s="1"/>
  <c r="CN10" i="4"/>
  <c r="CN12" i="4" s="1"/>
  <c r="CM10" i="4"/>
  <c r="CM12" i="4" s="1"/>
  <c r="CL10" i="4"/>
  <c r="CL12" i="4" s="1"/>
  <c r="CK10" i="4"/>
  <c r="CK12" i="4" s="1"/>
  <c r="CJ10" i="4"/>
  <c r="CI10" i="4"/>
  <c r="CI12" i="4" s="1"/>
  <c r="CH10" i="4"/>
  <c r="CH12" i="4" s="1"/>
  <c r="CG10" i="4"/>
  <c r="CF10" i="4"/>
  <c r="CF12" i="4" s="1"/>
  <c r="CE10" i="4"/>
  <c r="CD10" i="4"/>
  <c r="CC10" i="4"/>
  <c r="CC12" i="4" s="1"/>
  <c r="CB10" i="4"/>
  <c r="CA10" i="4"/>
  <c r="CA12" i="4" s="1"/>
  <c r="BZ10" i="4"/>
  <c r="BZ12" i="4" s="1"/>
  <c r="BY10" i="4"/>
  <c r="BY12" i="4" s="1"/>
  <c r="BX10" i="4"/>
  <c r="BX12" i="4" s="1"/>
  <c r="BW10" i="4"/>
  <c r="BW12" i="4" s="1"/>
  <c r="BV10" i="4"/>
  <c r="BV12" i="4" s="1"/>
  <c r="BU10" i="4"/>
  <c r="BU12" i="4" s="1"/>
  <c r="BT10" i="4"/>
  <c r="BS10" i="4"/>
  <c r="BR10" i="4"/>
  <c r="BQ10" i="4"/>
  <c r="BP10" i="4"/>
  <c r="BO10" i="4"/>
  <c r="BN10" i="4"/>
  <c r="BM10" i="4"/>
  <c r="BM12" i="4" s="1"/>
  <c r="BL10" i="4"/>
  <c r="BK10" i="4"/>
  <c r="BJ10" i="4"/>
  <c r="BJ12" i="4" s="1"/>
  <c r="BI10" i="4"/>
  <c r="BH10" i="4"/>
  <c r="BH12" i="4" s="1"/>
  <c r="BG10" i="4"/>
  <c r="BG12" i="4" s="1"/>
  <c r="BF10" i="4"/>
  <c r="BF12" i="4" s="1"/>
  <c r="BE10" i="4"/>
  <c r="BE12" i="4" s="1"/>
  <c r="BD10" i="4"/>
  <c r="BC10" i="4"/>
  <c r="BB10" i="4"/>
  <c r="BB12" i="4" s="1"/>
  <c r="BA10" i="4"/>
  <c r="AZ10" i="4"/>
  <c r="AY10" i="4"/>
  <c r="AX10" i="4"/>
  <c r="AW10" i="4"/>
  <c r="AW12" i="4" s="1"/>
  <c r="AV10" i="4"/>
  <c r="AU10" i="4"/>
  <c r="AT10" i="4"/>
  <c r="AT12" i="4" s="1"/>
  <c r="AS10" i="4"/>
  <c r="AR10" i="4"/>
  <c r="AR12" i="4" s="1"/>
  <c r="AQ10" i="4"/>
  <c r="AQ12" i="4" s="1"/>
  <c r="AP10" i="4"/>
  <c r="AP12" i="4" s="1"/>
  <c r="AO10" i="4"/>
  <c r="AO12" i="4" s="1"/>
  <c r="AN10" i="4"/>
  <c r="AM10" i="4"/>
  <c r="AM12" i="4" s="1"/>
  <c r="AL10" i="4"/>
  <c r="AK10" i="4"/>
  <c r="AJ10" i="4"/>
  <c r="AI10" i="4"/>
  <c r="AH10" i="4"/>
  <c r="AG10" i="4"/>
  <c r="AG12" i="4" s="1"/>
  <c r="AF10" i="4"/>
  <c r="AE10" i="4"/>
  <c r="AE12" i="4" s="1"/>
  <c r="AD10" i="4"/>
  <c r="AD12" i="4" s="1"/>
  <c r="AC10" i="4"/>
  <c r="AC12" i="4" s="1"/>
  <c r="AB10" i="4"/>
  <c r="AB12" i="4" s="1"/>
  <c r="AA10" i="4"/>
  <c r="AA12" i="4" s="1"/>
  <c r="Z10" i="4"/>
  <c r="Z12" i="4" s="1"/>
  <c r="Y10" i="4"/>
  <c r="Y12" i="4" s="1"/>
  <c r="X10" i="4"/>
  <c r="W10" i="4"/>
  <c r="V10" i="4"/>
  <c r="V12" i="4" s="1"/>
  <c r="U10" i="4"/>
  <c r="T10" i="4"/>
  <c r="T12" i="4" s="1"/>
  <c r="S10" i="4"/>
  <c r="R10" i="4"/>
  <c r="Q10" i="4"/>
  <c r="Q12" i="4" s="1"/>
  <c r="P10" i="4"/>
  <c r="O10" i="4"/>
  <c r="O12" i="4" s="1"/>
  <c r="N10" i="4"/>
  <c r="N12" i="4" s="1"/>
  <c r="M10" i="4"/>
  <c r="M12" i="4" s="1"/>
  <c r="L10" i="4"/>
  <c r="L12" i="4" s="1"/>
  <c r="K10" i="4"/>
  <c r="K12" i="4" s="1"/>
  <c r="J10" i="4"/>
  <c r="J12" i="4" s="1"/>
  <c r="I10" i="4"/>
  <c r="I12" i="4" s="1"/>
  <c r="H10" i="4"/>
  <c r="G10" i="4"/>
  <c r="G12" i="4" s="1"/>
  <c r="F10" i="4"/>
  <c r="F12" i="4" s="1"/>
  <c r="E10" i="4"/>
  <c r="D10" i="4"/>
  <c r="D12" i="4" s="1"/>
  <c r="C10" i="4"/>
  <c r="B10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I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B7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B6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B5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4" i="4"/>
  <c r="B4" i="4"/>
  <c r="A1" i="4"/>
  <c r="IS282" i="3"/>
  <c r="IR282" i="3"/>
  <c r="IR281" i="3" s="1"/>
  <c r="IQ282" i="3"/>
  <c r="IP282" i="3"/>
  <c r="IK282" i="3"/>
  <c r="FO282" i="3"/>
  <c r="FO281" i="3" s="1"/>
  <c r="FN282" i="3"/>
  <c r="FB282" i="3"/>
  <c r="FB285" i="3" s="1"/>
  <c r="EQ282" i="3"/>
  <c r="EP282" i="3"/>
  <c r="EP281" i="3" s="1"/>
  <c r="EH282" i="3"/>
  <c r="DS282" i="3"/>
  <c r="DR282" i="3"/>
  <c r="DI282" i="3"/>
  <c r="BW282" i="3"/>
  <c r="BW281" i="3" s="1"/>
  <c r="BV282" i="3"/>
  <c r="BQ282" i="3"/>
  <c r="BL282" i="3"/>
  <c r="AY282" i="3"/>
  <c r="Z282" i="3"/>
  <c r="DS281" i="3"/>
  <c r="JF276" i="3"/>
  <c r="JE276" i="3"/>
  <c r="JD276" i="3"/>
  <c r="JC276" i="3"/>
  <c r="JB276" i="3"/>
  <c r="IW276" i="3"/>
  <c r="IV276" i="3"/>
  <c r="IU276" i="3"/>
  <c r="IT276" i="3"/>
  <c r="IG276" i="3"/>
  <c r="HV276" i="3"/>
  <c r="HO276" i="3"/>
  <c r="HF276" i="3"/>
  <c r="HA276" i="3"/>
  <c r="GX276" i="3"/>
  <c r="GT276" i="3"/>
  <c r="GS276" i="3"/>
  <c r="GR276" i="3"/>
  <c r="GQ276" i="3"/>
  <c r="GP276" i="3"/>
  <c r="GO276" i="3"/>
  <c r="GN276" i="3"/>
  <c r="GM276" i="3"/>
  <c r="GL276" i="3"/>
  <c r="GK276" i="3"/>
  <c r="GJ276" i="3"/>
  <c r="GI276" i="3"/>
  <c r="GH276" i="3"/>
  <c r="GG276" i="3"/>
  <c r="GF276" i="3"/>
  <c r="GE276" i="3"/>
  <c r="GD276" i="3"/>
  <c r="GC276" i="3"/>
  <c r="GB276" i="3"/>
  <c r="GA276" i="3"/>
  <c r="FZ276" i="3"/>
  <c r="FY276" i="3"/>
  <c r="FX276" i="3"/>
  <c r="FW276" i="3"/>
  <c r="FV276" i="3"/>
  <c r="FU276" i="3"/>
  <c r="FT276" i="3"/>
  <c r="FS276" i="3"/>
  <c r="FR276" i="3"/>
  <c r="FQ276" i="3"/>
  <c r="FP276" i="3"/>
  <c r="FO276" i="3"/>
  <c r="FN276" i="3"/>
  <c r="FM276" i="3"/>
  <c r="FL276" i="3"/>
  <c r="FK276" i="3"/>
  <c r="FJ276" i="3"/>
  <c r="FI276" i="3"/>
  <c r="FH276" i="3"/>
  <c r="FG276" i="3"/>
  <c r="FF276" i="3"/>
  <c r="FE276" i="3"/>
  <c r="FD276" i="3"/>
  <c r="FC276" i="3"/>
  <c r="FB276" i="3"/>
  <c r="FA276" i="3"/>
  <c r="EZ276" i="3"/>
  <c r="EY276" i="3"/>
  <c r="EX276" i="3"/>
  <c r="EW276" i="3"/>
  <c r="EV276" i="3"/>
  <c r="EU276" i="3"/>
  <c r="ET276" i="3"/>
  <c r="ES276" i="3"/>
  <c r="ER276" i="3"/>
  <c r="EQ276" i="3"/>
  <c r="EP276" i="3"/>
  <c r="EO276" i="3"/>
  <c r="EN276" i="3"/>
  <c r="EM276" i="3"/>
  <c r="EL276" i="3"/>
  <c r="EK276" i="3"/>
  <c r="EJ276" i="3"/>
  <c r="EI276" i="3"/>
  <c r="EH276" i="3"/>
  <c r="EG276" i="3"/>
  <c r="EF276" i="3"/>
  <c r="EE276" i="3"/>
  <c r="ED276" i="3"/>
  <c r="EC276" i="3"/>
  <c r="EB276" i="3"/>
  <c r="EA276" i="3"/>
  <c r="DZ276" i="3"/>
  <c r="DY276" i="3"/>
  <c r="DX276" i="3"/>
  <c r="DW276" i="3"/>
  <c r="DV276" i="3"/>
  <c r="DU276" i="3"/>
  <c r="DT276" i="3"/>
  <c r="DS276" i="3"/>
  <c r="DR276" i="3"/>
  <c r="DQ276" i="3"/>
  <c r="DP276" i="3"/>
  <c r="DO276" i="3"/>
  <c r="DN276" i="3"/>
  <c r="DM276" i="3"/>
  <c r="DL276" i="3"/>
  <c r="DK276" i="3"/>
  <c r="DJ276" i="3"/>
  <c r="DI276" i="3"/>
  <c r="DH276" i="3"/>
  <c r="DG276" i="3"/>
  <c r="DF276" i="3"/>
  <c r="DE276" i="3"/>
  <c r="DD276" i="3"/>
  <c r="DC276" i="3"/>
  <c r="DB276" i="3"/>
  <c r="DA276" i="3"/>
  <c r="CZ276" i="3"/>
  <c r="CY276" i="3"/>
  <c r="CX276" i="3"/>
  <c r="CW276" i="3"/>
  <c r="CV276" i="3"/>
  <c r="CU276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C276" i="3"/>
  <c r="CB276" i="3"/>
  <c r="CA276" i="3"/>
  <c r="BZ276" i="3"/>
  <c r="BY276" i="3"/>
  <c r="BX276" i="3"/>
  <c r="BW276" i="3"/>
  <c r="BV276" i="3"/>
  <c r="BU276" i="3"/>
  <c r="BT276" i="3"/>
  <c r="BS276" i="3"/>
  <c r="BR276" i="3"/>
  <c r="BQ276" i="3"/>
  <c r="BP276" i="3"/>
  <c r="BO276" i="3"/>
  <c r="BN276" i="3"/>
  <c r="BM276" i="3"/>
  <c r="BL276" i="3"/>
  <c r="BK276" i="3"/>
  <c r="BJ276" i="3"/>
  <c r="BI276" i="3"/>
  <c r="BH276" i="3"/>
  <c r="BG276" i="3"/>
  <c r="BF276" i="3"/>
  <c r="BE276" i="3"/>
  <c r="BD276" i="3"/>
  <c r="BC276" i="3"/>
  <c r="BB276" i="3"/>
  <c r="BA276" i="3"/>
  <c r="AZ276" i="3"/>
  <c r="AY276" i="3"/>
  <c r="AX276" i="3"/>
  <c r="AW276" i="3"/>
  <c r="AV276" i="3"/>
  <c r="AU276" i="3"/>
  <c r="AT276" i="3"/>
  <c r="AS276" i="3"/>
  <c r="AR276" i="3"/>
  <c r="AQ276" i="3"/>
  <c r="AP276" i="3"/>
  <c r="AO276" i="3"/>
  <c r="AN276" i="3"/>
  <c r="AM276" i="3"/>
  <c r="AL276" i="3"/>
  <c r="AK276" i="3"/>
  <c r="AJ276" i="3"/>
  <c r="AI276" i="3"/>
  <c r="AH276" i="3"/>
  <c r="AG276" i="3"/>
  <c r="AF276" i="3"/>
  <c r="AE276" i="3"/>
  <c r="AD276" i="3"/>
  <c r="AC276" i="3"/>
  <c r="AB276" i="3"/>
  <c r="AA276" i="3"/>
  <c r="Z276" i="3"/>
  <c r="IW273" i="3"/>
  <c r="IV273" i="3"/>
  <c r="IF273" i="3"/>
  <c r="HA273" i="3"/>
  <c r="GK273" i="3"/>
  <c r="FT273" i="3"/>
  <c r="ED273" i="3"/>
  <c r="DY273" i="3"/>
  <c r="DX273" i="3"/>
  <c r="DW273" i="3"/>
  <c r="DR273" i="3"/>
  <c r="DG273" i="3"/>
  <c r="CX273" i="3"/>
  <c r="CH273" i="3"/>
  <c r="CC273" i="3"/>
  <c r="CB273" i="3"/>
  <c r="BR273" i="3"/>
  <c r="BK273" i="3"/>
  <c r="BF273" i="3"/>
  <c r="BD273" i="3"/>
  <c r="AU273" i="3"/>
  <c r="GZ266" i="3"/>
  <c r="GZ253" i="3"/>
  <c r="GY253" i="3"/>
  <c r="GZ252" i="3"/>
  <c r="GY252" i="3"/>
  <c r="GY251" i="3"/>
  <c r="GZ249" i="3"/>
  <c r="JF233" i="3"/>
  <c r="JE233" i="3"/>
  <c r="JD233" i="3"/>
  <c r="JC233" i="3"/>
  <c r="JB233" i="3"/>
  <c r="JA233" i="3"/>
  <c r="IZ233" i="3"/>
  <c r="IY233" i="3"/>
  <c r="IX233" i="3"/>
  <c r="IW233" i="3"/>
  <c r="IV233" i="3"/>
  <c r="IU233" i="3"/>
  <c r="IT233" i="3"/>
  <c r="IS233" i="3"/>
  <c r="IR233" i="3"/>
  <c r="IQ233" i="3"/>
  <c r="IP233" i="3"/>
  <c r="IO233" i="3"/>
  <c r="IN233" i="3"/>
  <c r="IM233" i="3"/>
  <c r="IL233" i="3"/>
  <c r="IK233" i="3"/>
  <c r="IJ233" i="3"/>
  <c r="II233" i="3"/>
  <c r="IH233" i="3"/>
  <c r="IG233" i="3"/>
  <c r="IF233" i="3"/>
  <c r="IE233" i="3"/>
  <c r="ID233" i="3"/>
  <c r="IC233" i="3"/>
  <c r="IB233" i="3"/>
  <c r="IA233" i="3"/>
  <c r="HZ233" i="3"/>
  <c r="HY233" i="3"/>
  <c r="HX233" i="3"/>
  <c r="HW233" i="3"/>
  <c r="HV233" i="3"/>
  <c r="HU233" i="3"/>
  <c r="HT233" i="3"/>
  <c r="HS233" i="3"/>
  <c r="HR233" i="3"/>
  <c r="HQ233" i="3"/>
  <c r="HP233" i="3"/>
  <c r="HO233" i="3"/>
  <c r="HN233" i="3"/>
  <c r="HM233" i="3"/>
  <c r="HL233" i="3"/>
  <c r="HK233" i="3"/>
  <c r="HJ233" i="3"/>
  <c r="HI233" i="3"/>
  <c r="HH233" i="3"/>
  <c r="HG233" i="3"/>
  <c r="HF233" i="3"/>
  <c r="HE233" i="3"/>
  <c r="HD233" i="3"/>
  <c r="HC233" i="3"/>
  <c r="HB233" i="3"/>
  <c r="HA233" i="3"/>
  <c r="GZ233" i="3"/>
  <c r="GY233" i="3"/>
  <c r="GX233" i="3"/>
  <c r="GW233" i="3"/>
  <c r="GV233" i="3"/>
  <c r="GU233" i="3"/>
  <c r="GT233" i="3"/>
  <c r="GS233" i="3"/>
  <c r="GR233" i="3"/>
  <c r="GQ233" i="3"/>
  <c r="GP233" i="3"/>
  <c r="GO233" i="3"/>
  <c r="GN233" i="3"/>
  <c r="GM233" i="3"/>
  <c r="GL233" i="3"/>
  <c r="GK233" i="3"/>
  <c r="GJ233" i="3"/>
  <c r="GI233" i="3"/>
  <c r="GH233" i="3"/>
  <c r="GG233" i="3"/>
  <c r="GF233" i="3"/>
  <c r="GE233" i="3"/>
  <c r="GD233" i="3"/>
  <c r="GC233" i="3"/>
  <c r="GB233" i="3"/>
  <c r="GA233" i="3"/>
  <c r="FZ233" i="3"/>
  <c r="FY233" i="3"/>
  <c r="FX233" i="3"/>
  <c r="FW233" i="3"/>
  <c r="FV233" i="3"/>
  <c r="FU233" i="3"/>
  <c r="FT233" i="3"/>
  <c r="FS233" i="3"/>
  <c r="FR233" i="3"/>
  <c r="FQ233" i="3"/>
  <c r="FP233" i="3"/>
  <c r="FO233" i="3"/>
  <c r="FN233" i="3"/>
  <c r="FM233" i="3"/>
  <c r="FL233" i="3"/>
  <c r="FK233" i="3"/>
  <c r="FJ233" i="3"/>
  <c r="FI233" i="3"/>
  <c r="FH233" i="3"/>
  <c r="FG233" i="3"/>
  <c r="FF233" i="3"/>
  <c r="FE233" i="3"/>
  <c r="FD233" i="3"/>
  <c r="FC233" i="3"/>
  <c r="FB233" i="3"/>
  <c r="FA233" i="3"/>
  <c r="EZ233" i="3"/>
  <c r="EY233" i="3"/>
  <c r="EX233" i="3"/>
  <c r="EW233" i="3"/>
  <c r="EV233" i="3"/>
  <c r="EU233" i="3"/>
  <c r="ET233" i="3"/>
  <c r="ES233" i="3"/>
  <c r="ER233" i="3"/>
  <c r="EQ233" i="3"/>
  <c r="EP233" i="3"/>
  <c r="EO233" i="3"/>
  <c r="EN233" i="3"/>
  <c r="EM233" i="3"/>
  <c r="EL233" i="3"/>
  <c r="EK233" i="3"/>
  <c r="EJ233" i="3"/>
  <c r="EI233" i="3"/>
  <c r="EH233" i="3"/>
  <c r="EG233" i="3"/>
  <c r="EF233" i="3"/>
  <c r="EE233" i="3"/>
  <c r="ED233" i="3"/>
  <c r="EC233" i="3"/>
  <c r="EB233" i="3"/>
  <c r="EA233" i="3"/>
  <c r="DZ233" i="3"/>
  <c r="DY233" i="3"/>
  <c r="DX233" i="3"/>
  <c r="DW233" i="3"/>
  <c r="DV233" i="3"/>
  <c r="DU233" i="3"/>
  <c r="DT233" i="3"/>
  <c r="DS233" i="3"/>
  <c r="DR233" i="3"/>
  <c r="DQ233" i="3"/>
  <c r="DP233" i="3"/>
  <c r="DO233" i="3"/>
  <c r="DN233" i="3"/>
  <c r="DM233" i="3"/>
  <c r="DL233" i="3"/>
  <c r="DK233" i="3"/>
  <c r="DJ233" i="3"/>
  <c r="DI233" i="3"/>
  <c r="DH233" i="3"/>
  <c r="DG233" i="3"/>
  <c r="DF233" i="3"/>
  <c r="DE233" i="3"/>
  <c r="DD233" i="3"/>
  <c r="DC233" i="3"/>
  <c r="DB233" i="3"/>
  <c r="DA233" i="3"/>
  <c r="CZ233" i="3"/>
  <c r="CY233" i="3"/>
  <c r="CX233" i="3"/>
  <c r="CW233" i="3"/>
  <c r="CV233" i="3"/>
  <c r="CU233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C233" i="3"/>
  <c r="CB233" i="3"/>
  <c r="CA233" i="3"/>
  <c r="BZ233" i="3"/>
  <c r="BY233" i="3"/>
  <c r="BX233" i="3"/>
  <c r="BW233" i="3"/>
  <c r="BV233" i="3"/>
  <c r="BU233" i="3"/>
  <c r="BT233" i="3"/>
  <c r="BS233" i="3"/>
  <c r="BR233" i="3"/>
  <c r="BQ233" i="3"/>
  <c r="BP233" i="3"/>
  <c r="BO233" i="3"/>
  <c r="BN233" i="3"/>
  <c r="BM233" i="3"/>
  <c r="BL233" i="3"/>
  <c r="BK233" i="3"/>
  <c r="BJ233" i="3"/>
  <c r="BI233" i="3"/>
  <c r="BH233" i="3"/>
  <c r="BG233" i="3"/>
  <c r="BF233" i="3"/>
  <c r="BE233" i="3"/>
  <c r="BD233" i="3"/>
  <c r="BC233" i="3"/>
  <c r="BB233" i="3"/>
  <c r="BA233" i="3"/>
  <c r="AZ233" i="3"/>
  <c r="AY233" i="3"/>
  <c r="AX233" i="3"/>
  <c r="AW233" i="3"/>
  <c r="AV233" i="3"/>
  <c r="AU233" i="3"/>
  <c r="AT233" i="3"/>
  <c r="AS233" i="3"/>
  <c r="AR233" i="3"/>
  <c r="AQ233" i="3"/>
  <c r="AP233" i="3"/>
  <c r="AO233" i="3"/>
  <c r="AN233" i="3"/>
  <c r="AM233" i="3"/>
  <c r="AL233" i="3"/>
  <c r="AK233" i="3"/>
  <c r="AJ233" i="3"/>
  <c r="AI233" i="3"/>
  <c r="AH233" i="3"/>
  <c r="AG233" i="3"/>
  <c r="AF233" i="3"/>
  <c r="AE233" i="3"/>
  <c r="AD233" i="3"/>
  <c r="AC233" i="3"/>
  <c r="AB233" i="3"/>
  <c r="AA233" i="3"/>
  <c r="Z233" i="3"/>
  <c r="JF231" i="3"/>
  <c r="JE231" i="3"/>
  <c r="JD231" i="3"/>
  <c r="JC231" i="3"/>
  <c r="JB231" i="3"/>
  <c r="JA231" i="3"/>
  <c r="IZ231" i="3"/>
  <c r="IY231" i="3"/>
  <c r="IX231" i="3"/>
  <c r="IW231" i="3"/>
  <c r="IV231" i="3"/>
  <c r="IU231" i="3"/>
  <c r="IT231" i="3"/>
  <c r="IS231" i="3"/>
  <c r="IR231" i="3"/>
  <c r="IQ231" i="3"/>
  <c r="IP231" i="3"/>
  <c r="IO231" i="3"/>
  <c r="IN231" i="3"/>
  <c r="IM231" i="3"/>
  <c r="IL231" i="3"/>
  <c r="IK231" i="3"/>
  <c r="IJ231" i="3"/>
  <c r="II231" i="3"/>
  <c r="IH231" i="3"/>
  <c r="IG231" i="3"/>
  <c r="IF231" i="3"/>
  <c r="IE231" i="3"/>
  <c r="ID231" i="3"/>
  <c r="IC231" i="3"/>
  <c r="IB231" i="3"/>
  <c r="IA231" i="3"/>
  <c r="HZ231" i="3"/>
  <c r="HY231" i="3"/>
  <c r="HX231" i="3"/>
  <c r="HW231" i="3"/>
  <c r="HV231" i="3"/>
  <c r="HU231" i="3"/>
  <c r="HT231" i="3"/>
  <c r="HS231" i="3"/>
  <c r="HR231" i="3"/>
  <c r="HQ231" i="3"/>
  <c r="HP231" i="3"/>
  <c r="HO231" i="3"/>
  <c r="HN231" i="3"/>
  <c r="HM231" i="3"/>
  <c r="HL231" i="3"/>
  <c r="HK231" i="3"/>
  <c r="HJ231" i="3"/>
  <c r="HI231" i="3"/>
  <c r="HH231" i="3"/>
  <c r="HG231" i="3"/>
  <c r="HF231" i="3"/>
  <c r="HE231" i="3"/>
  <c r="HD231" i="3"/>
  <c r="HC231" i="3"/>
  <c r="HB231" i="3"/>
  <c r="HA231" i="3"/>
  <c r="GZ231" i="3"/>
  <c r="GY231" i="3"/>
  <c r="GX231" i="3"/>
  <c r="GW231" i="3"/>
  <c r="GV231" i="3"/>
  <c r="GU231" i="3"/>
  <c r="GT231" i="3"/>
  <c r="GS231" i="3"/>
  <c r="GR231" i="3"/>
  <c r="GQ231" i="3"/>
  <c r="GP231" i="3"/>
  <c r="GO231" i="3"/>
  <c r="GN231" i="3"/>
  <c r="GM231" i="3"/>
  <c r="GL231" i="3"/>
  <c r="GK231" i="3"/>
  <c r="GJ231" i="3"/>
  <c r="GI231" i="3"/>
  <c r="GH231" i="3"/>
  <c r="GG231" i="3"/>
  <c r="GF231" i="3"/>
  <c r="GE231" i="3"/>
  <c r="GD231" i="3"/>
  <c r="GC231" i="3"/>
  <c r="GB231" i="3"/>
  <c r="GA231" i="3"/>
  <c r="FZ231" i="3"/>
  <c r="FY231" i="3"/>
  <c r="FX231" i="3"/>
  <c r="FW231" i="3"/>
  <c r="FV231" i="3"/>
  <c r="FU231" i="3"/>
  <c r="FT231" i="3"/>
  <c r="FS231" i="3"/>
  <c r="FR231" i="3"/>
  <c r="FQ231" i="3"/>
  <c r="FP231" i="3"/>
  <c r="FO231" i="3"/>
  <c r="FN231" i="3"/>
  <c r="FM231" i="3"/>
  <c r="FL231" i="3"/>
  <c r="FK231" i="3"/>
  <c r="FJ231" i="3"/>
  <c r="FI231" i="3"/>
  <c r="FH231" i="3"/>
  <c r="FG231" i="3"/>
  <c r="FF231" i="3"/>
  <c r="FE231" i="3"/>
  <c r="FD231" i="3"/>
  <c r="FC231" i="3"/>
  <c r="FB231" i="3"/>
  <c r="FA231" i="3"/>
  <c r="EZ231" i="3"/>
  <c r="EY231" i="3"/>
  <c r="EX231" i="3"/>
  <c r="EW231" i="3"/>
  <c r="EV231" i="3"/>
  <c r="EU231" i="3"/>
  <c r="ET231" i="3"/>
  <c r="ES231" i="3"/>
  <c r="ER231" i="3"/>
  <c r="EQ231" i="3"/>
  <c r="EP231" i="3"/>
  <c r="EO231" i="3"/>
  <c r="EN231" i="3"/>
  <c r="EM231" i="3"/>
  <c r="EL231" i="3"/>
  <c r="EK231" i="3"/>
  <c r="EJ231" i="3"/>
  <c r="EI231" i="3"/>
  <c r="EH231" i="3"/>
  <c r="EG231" i="3"/>
  <c r="EF231" i="3"/>
  <c r="EE231" i="3"/>
  <c r="ED231" i="3"/>
  <c r="EC231" i="3"/>
  <c r="EB231" i="3"/>
  <c r="EA231" i="3"/>
  <c r="DZ231" i="3"/>
  <c r="DY231" i="3"/>
  <c r="DX231" i="3"/>
  <c r="DW231" i="3"/>
  <c r="DV231" i="3"/>
  <c r="DU231" i="3"/>
  <c r="DT231" i="3"/>
  <c r="DS231" i="3"/>
  <c r="DR231" i="3"/>
  <c r="DQ231" i="3"/>
  <c r="DP231" i="3"/>
  <c r="DO231" i="3"/>
  <c r="DN231" i="3"/>
  <c r="DM231" i="3"/>
  <c r="DL231" i="3"/>
  <c r="DK231" i="3"/>
  <c r="DJ231" i="3"/>
  <c r="DI231" i="3"/>
  <c r="DH231" i="3"/>
  <c r="DG231" i="3"/>
  <c r="DF231" i="3"/>
  <c r="DE231" i="3"/>
  <c r="DD231" i="3"/>
  <c r="DC231" i="3"/>
  <c r="DB231" i="3"/>
  <c r="DA231" i="3"/>
  <c r="CZ231" i="3"/>
  <c r="CY231" i="3"/>
  <c r="CX231" i="3"/>
  <c r="CW231" i="3"/>
  <c r="CV231" i="3"/>
  <c r="CU231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C231" i="3"/>
  <c r="CB231" i="3"/>
  <c r="CA231" i="3"/>
  <c r="BZ231" i="3"/>
  <c r="BY231" i="3"/>
  <c r="BX231" i="3"/>
  <c r="BW231" i="3"/>
  <c r="BV231" i="3"/>
  <c r="BU231" i="3"/>
  <c r="BT231" i="3"/>
  <c r="BS231" i="3"/>
  <c r="BR231" i="3"/>
  <c r="BQ231" i="3"/>
  <c r="BP231" i="3"/>
  <c r="BO231" i="3"/>
  <c r="BN231" i="3"/>
  <c r="BM231" i="3"/>
  <c r="BL231" i="3"/>
  <c r="BK231" i="3"/>
  <c r="BJ231" i="3"/>
  <c r="BI231" i="3"/>
  <c r="BH231" i="3"/>
  <c r="BG231" i="3"/>
  <c r="BF231" i="3"/>
  <c r="BE231" i="3"/>
  <c r="BD231" i="3"/>
  <c r="BC231" i="3"/>
  <c r="BB231" i="3"/>
  <c r="BA231" i="3"/>
  <c r="AZ231" i="3"/>
  <c r="AY231" i="3"/>
  <c r="AX231" i="3"/>
  <c r="AW231" i="3"/>
  <c r="AV231" i="3"/>
  <c r="AU231" i="3"/>
  <c r="AT231" i="3"/>
  <c r="AS231" i="3"/>
  <c r="AR231" i="3"/>
  <c r="AQ231" i="3"/>
  <c r="AP231" i="3"/>
  <c r="AO231" i="3"/>
  <c r="AN231" i="3"/>
  <c r="AM231" i="3"/>
  <c r="AL231" i="3"/>
  <c r="AK231" i="3"/>
  <c r="AJ231" i="3"/>
  <c r="AI231" i="3"/>
  <c r="AH231" i="3"/>
  <c r="AG231" i="3"/>
  <c r="AF231" i="3"/>
  <c r="AE231" i="3"/>
  <c r="AD231" i="3"/>
  <c r="AC231" i="3"/>
  <c r="AB231" i="3"/>
  <c r="AA231" i="3"/>
  <c r="Z231" i="3"/>
  <c r="JF230" i="3"/>
  <c r="JE230" i="3"/>
  <c r="JD230" i="3"/>
  <c r="JC230" i="3"/>
  <c r="JB230" i="3"/>
  <c r="JA230" i="3"/>
  <c r="IZ230" i="3"/>
  <c r="IY230" i="3"/>
  <c r="IX230" i="3"/>
  <c r="IW230" i="3"/>
  <c r="IV230" i="3"/>
  <c r="IU230" i="3"/>
  <c r="IT230" i="3"/>
  <c r="IS230" i="3"/>
  <c r="IR230" i="3"/>
  <c r="IQ230" i="3"/>
  <c r="IP230" i="3"/>
  <c r="IO230" i="3"/>
  <c r="IN230" i="3"/>
  <c r="IM230" i="3"/>
  <c r="IL230" i="3"/>
  <c r="IK230" i="3"/>
  <c r="IJ230" i="3"/>
  <c r="II230" i="3"/>
  <c r="IH230" i="3"/>
  <c r="IG230" i="3"/>
  <c r="IF230" i="3"/>
  <c r="IE230" i="3"/>
  <c r="ID230" i="3"/>
  <c r="IC230" i="3"/>
  <c r="IB230" i="3"/>
  <c r="IA230" i="3"/>
  <c r="HZ230" i="3"/>
  <c r="HY230" i="3"/>
  <c r="HX230" i="3"/>
  <c r="HW230" i="3"/>
  <c r="HV230" i="3"/>
  <c r="HU230" i="3"/>
  <c r="HT230" i="3"/>
  <c r="HS230" i="3"/>
  <c r="HR230" i="3"/>
  <c r="HQ230" i="3"/>
  <c r="HP230" i="3"/>
  <c r="HO230" i="3"/>
  <c r="HN230" i="3"/>
  <c r="HM230" i="3"/>
  <c r="HL230" i="3"/>
  <c r="HK230" i="3"/>
  <c r="HJ230" i="3"/>
  <c r="HI230" i="3"/>
  <c r="HH230" i="3"/>
  <c r="HG230" i="3"/>
  <c r="HF230" i="3"/>
  <c r="HE230" i="3"/>
  <c r="HD230" i="3"/>
  <c r="HC230" i="3"/>
  <c r="HB230" i="3"/>
  <c r="HA230" i="3"/>
  <c r="GZ230" i="3"/>
  <c r="GY230" i="3"/>
  <c r="GX230" i="3"/>
  <c r="GW230" i="3"/>
  <c r="GV230" i="3"/>
  <c r="GU230" i="3"/>
  <c r="GT230" i="3"/>
  <c r="GS230" i="3"/>
  <c r="GR230" i="3"/>
  <c r="GQ230" i="3"/>
  <c r="GP230" i="3"/>
  <c r="GO230" i="3"/>
  <c r="GN230" i="3"/>
  <c r="GM230" i="3"/>
  <c r="GL230" i="3"/>
  <c r="GK230" i="3"/>
  <c r="GJ230" i="3"/>
  <c r="GI230" i="3"/>
  <c r="GH230" i="3"/>
  <c r="GG230" i="3"/>
  <c r="GF230" i="3"/>
  <c r="GE230" i="3"/>
  <c r="GD230" i="3"/>
  <c r="GC230" i="3"/>
  <c r="GB230" i="3"/>
  <c r="GA230" i="3"/>
  <c r="FZ230" i="3"/>
  <c r="FY230" i="3"/>
  <c r="FX230" i="3"/>
  <c r="FW230" i="3"/>
  <c r="FV230" i="3"/>
  <c r="FU230" i="3"/>
  <c r="FT230" i="3"/>
  <c r="FS230" i="3"/>
  <c r="FR230" i="3"/>
  <c r="FQ230" i="3"/>
  <c r="FP230" i="3"/>
  <c r="FO230" i="3"/>
  <c r="FN230" i="3"/>
  <c r="FM230" i="3"/>
  <c r="FL230" i="3"/>
  <c r="FK230" i="3"/>
  <c r="FJ230" i="3"/>
  <c r="FI230" i="3"/>
  <c r="FH230" i="3"/>
  <c r="FG230" i="3"/>
  <c r="FF230" i="3"/>
  <c r="FE230" i="3"/>
  <c r="FD230" i="3"/>
  <c r="FC230" i="3"/>
  <c r="FB230" i="3"/>
  <c r="FA230" i="3"/>
  <c r="EZ230" i="3"/>
  <c r="EY230" i="3"/>
  <c r="EX230" i="3"/>
  <c r="EW230" i="3"/>
  <c r="EV230" i="3"/>
  <c r="EU230" i="3"/>
  <c r="ET230" i="3"/>
  <c r="ES230" i="3"/>
  <c r="ER230" i="3"/>
  <c r="EQ230" i="3"/>
  <c r="EP230" i="3"/>
  <c r="EO230" i="3"/>
  <c r="EN230" i="3"/>
  <c r="EM230" i="3"/>
  <c r="EL230" i="3"/>
  <c r="EK230" i="3"/>
  <c r="EJ230" i="3"/>
  <c r="EI230" i="3"/>
  <c r="EH230" i="3"/>
  <c r="EG230" i="3"/>
  <c r="EF230" i="3"/>
  <c r="EE230" i="3"/>
  <c r="ED230" i="3"/>
  <c r="EC230" i="3"/>
  <c r="EB230" i="3"/>
  <c r="EA230" i="3"/>
  <c r="DZ230" i="3"/>
  <c r="DY230" i="3"/>
  <c r="DX230" i="3"/>
  <c r="DW230" i="3"/>
  <c r="DV230" i="3"/>
  <c r="DU230" i="3"/>
  <c r="DT230" i="3"/>
  <c r="DS230" i="3"/>
  <c r="DR230" i="3"/>
  <c r="DQ230" i="3"/>
  <c r="DP230" i="3"/>
  <c r="DO230" i="3"/>
  <c r="DN230" i="3"/>
  <c r="DM230" i="3"/>
  <c r="DL230" i="3"/>
  <c r="DK230" i="3"/>
  <c r="DJ230" i="3"/>
  <c r="DI230" i="3"/>
  <c r="DH230" i="3"/>
  <c r="DG230" i="3"/>
  <c r="DF230" i="3"/>
  <c r="DE230" i="3"/>
  <c r="DD230" i="3"/>
  <c r="DC230" i="3"/>
  <c r="DB230" i="3"/>
  <c r="DA230" i="3"/>
  <c r="CZ230" i="3"/>
  <c r="CY230" i="3"/>
  <c r="CX230" i="3"/>
  <c r="CW230" i="3"/>
  <c r="CV230" i="3"/>
  <c r="CU230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C230" i="3"/>
  <c r="CB230" i="3"/>
  <c r="CA230" i="3"/>
  <c r="BZ230" i="3"/>
  <c r="BY230" i="3"/>
  <c r="BX230" i="3"/>
  <c r="BW230" i="3"/>
  <c r="BV230" i="3"/>
  <c r="BU230" i="3"/>
  <c r="BT230" i="3"/>
  <c r="BS230" i="3"/>
  <c r="BR230" i="3"/>
  <c r="BQ230" i="3"/>
  <c r="BP230" i="3"/>
  <c r="BO230" i="3"/>
  <c r="BN230" i="3"/>
  <c r="BM230" i="3"/>
  <c r="BL230" i="3"/>
  <c r="BK230" i="3"/>
  <c r="BJ230" i="3"/>
  <c r="BI230" i="3"/>
  <c r="BH230" i="3"/>
  <c r="BG230" i="3"/>
  <c r="BF230" i="3"/>
  <c r="BE230" i="3"/>
  <c r="BD230" i="3"/>
  <c r="BC230" i="3"/>
  <c r="BB230" i="3"/>
  <c r="BA230" i="3"/>
  <c r="AZ230" i="3"/>
  <c r="AY230" i="3"/>
  <c r="AX230" i="3"/>
  <c r="AW230" i="3"/>
  <c r="AV230" i="3"/>
  <c r="AU230" i="3"/>
  <c r="AT230" i="3"/>
  <c r="AS230" i="3"/>
  <c r="AR230" i="3"/>
  <c r="AQ230" i="3"/>
  <c r="AP230" i="3"/>
  <c r="AO230" i="3"/>
  <c r="AN230" i="3"/>
  <c r="AM230" i="3"/>
  <c r="AL230" i="3"/>
  <c r="AK230" i="3"/>
  <c r="AJ230" i="3"/>
  <c r="AI230" i="3"/>
  <c r="AH230" i="3"/>
  <c r="AG230" i="3"/>
  <c r="AF230" i="3"/>
  <c r="AE230" i="3"/>
  <c r="AD230" i="3"/>
  <c r="AC230" i="3"/>
  <c r="AB230" i="3"/>
  <c r="AA230" i="3"/>
  <c r="Z230" i="3"/>
  <c r="IY228" i="3"/>
  <c r="IW228" i="3"/>
  <c r="IV228" i="3"/>
  <c r="IR228" i="3"/>
  <c r="II228" i="3"/>
  <c r="IF228" i="3"/>
  <c r="ID228" i="3"/>
  <c r="IC228" i="3"/>
  <c r="IB228" i="3"/>
  <c r="HU228" i="3"/>
  <c r="HS228" i="3"/>
  <c r="HR228" i="3"/>
  <c r="HQ228" i="3"/>
  <c r="HL228" i="3"/>
  <c r="HA228" i="3"/>
  <c r="GV228" i="3"/>
  <c r="GM228" i="3"/>
  <c r="GL228" i="3"/>
  <c r="GF228" i="3"/>
  <c r="FW228" i="3"/>
  <c r="FV228" i="3"/>
  <c r="FU228" i="3"/>
  <c r="FT228" i="3"/>
  <c r="FP228" i="3"/>
  <c r="FE228" i="3"/>
  <c r="FC228" i="3"/>
  <c r="EZ228" i="3"/>
  <c r="EO228" i="3"/>
  <c r="EL228" i="3"/>
  <c r="EK228" i="3"/>
  <c r="EJ228" i="3"/>
  <c r="EA228" i="3"/>
  <c r="DZ228" i="3"/>
  <c r="DT228" i="3"/>
  <c r="DM228" i="3"/>
  <c r="DK228" i="3"/>
  <c r="DH228" i="3"/>
  <c r="DE228" i="3"/>
  <c r="DD228" i="3"/>
  <c r="CU228" i="3"/>
  <c r="CT228" i="3"/>
  <c r="CQ228" i="3"/>
  <c r="CN228" i="3"/>
  <c r="CC228" i="3"/>
  <c r="BX228" i="3"/>
  <c r="BO228" i="3"/>
  <c r="BM228" i="3"/>
  <c r="BH228" i="3"/>
  <c r="BB228" i="3"/>
  <c r="AY228" i="3"/>
  <c r="AX228" i="3"/>
  <c r="AW228" i="3"/>
  <c r="AV228" i="3"/>
  <c r="AR228" i="3"/>
  <c r="AB228" i="3"/>
  <c r="JF227" i="3"/>
  <c r="JE227" i="3"/>
  <c r="JD227" i="3"/>
  <c r="JC227" i="3"/>
  <c r="JC228" i="3" s="1"/>
  <c r="JB227" i="3"/>
  <c r="JA227" i="3"/>
  <c r="IZ227" i="3"/>
  <c r="IZ228" i="3" s="1"/>
  <c r="IY227" i="3"/>
  <c r="IX227" i="3"/>
  <c r="IW227" i="3"/>
  <c r="IV227" i="3"/>
  <c r="IU227" i="3"/>
  <c r="IT227" i="3"/>
  <c r="IS227" i="3"/>
  <c r="IS228" i="3" s="1"/>
  <c r="IR227" i="3"/>
  <c r="IQ227" i="3"/>
  <c r="IQ228" i="3" s="1"/>
  <c r="IP227" i="3"/>
  <c r="IO227" i="3"/>
  <c r="IN227" i="3"/>
  <c r="IM227" i="3"/>
  <c r="IM228" i="3" s="1"/>
  <c r="IL227" i="3"/>
  <c r="IK227" i="3"/>
  <c r="IJ227" i="3"/>
  <c r="IJ228" i="3" s="1"/>
  <c r="II227" i="3"/>
  <c r="IH227" i="3"/>
  <c r="IG227" i="3"/>
  <c r="IF227" i="3"/>
  <c r="IE227" i="3"/>
  <c r="ID227" i="3"/>
  <c r="IC227" i="3"/>
  <c r="IB227" i="3"/>
  <c r="IA227" i="3"/>
  <c r="IA228" i="3" s="1"/>
  <c r="HZ227" i="3"/>
  <c r="HY227" i="3"/>
  <c r="HX227" i="3"/>
  <c r="HW227" i="3"/>
  <c r="HV227" i="3"/>
  <c r="HU227" i="3"/>
  <c r="HT227" i="3"/>
  <c r="HS227" i="3"/>
  <c r="HR227" i="3"/>
  <c r="HQ227" i="3"/>
  <c r="HP227" i="3"/>
  <c r="HP228" i="3" s="1"/>
  <c r="HO227" i="3"/>
  <c r="HN227" i="3"/>
  <c r="HM227" i="3"/>
  <c r="HM228" i="3" s="1"/>
  <c r="HL227" i="3"/>
  <c r="HK227" i="3"/>
  <c r="HK228" i="3" s="1"/>
  <c r="HJ227" i="3"/>
  <c r="HI227" i="3"/>
  <c r="HH227" i="3"/>
  <c r="HG227" i="3"/>
  <c r="HG228" i="3" s="1"/>
  <c r="HF227" i="3"/>
  <c r="HE227" i="3"/>
  <c r="HD227" i="3"/>
  <c r="HC227" i="3"/>
  <c r="HB227" i="3"/>
  <c r="HA227" i="3"/>
  <c r="GZ227" i="3"/>
  <c r="GY227" i="3"/>
  <c r="GX227" i="3"/>
  <c r="GW227" i="3"/>
  <c r="GW228" i="3" s="1"/>
  <c r="GV227" i="3"/>
  <c r="GU227" i="3"/>
  <c r="GU228" i="3" s="1"/>
  <c r="GT227" i="3"/>
  <c r="GS227" i="3"/>
  <c r="GR227" i="3"/>
  <c r="GQ227" i="3"/>
  <c r="GQ228" i="3" s="1"/>
  <c r="GP227" i="3"/>
  <c r="GO227" i="3"/>
  <c r="GN227" i="3"/>
  <c r="GN228" i="3" s="1"/>
  <c r="GM227" i="3"/>
  <c r="GL227" i="3"/>
  <c r="GK227" i="3"/>
  <c r="GJ227" i="3"/>
  <c r="GI227" i="3"/>
  <c r="GH227" i="3"/>
  <c r="GG227" i="3"/>
  <c r="GG228" i="3" s="1"/>
  <c r="GF227" i="3"/>
  <c r="GE227" i="3"/>
  <c r="GE228" i="3" s="1"/>
  <c r="GD227" i="3"/>
  <c r="GC227" i="3"/>
  <c r="GB227" i="3"/>
  <c r="GA227" i="3"/>
  <c r="GA228" i="3" s="1"/>
  <c r="FZ227" i="3"/>
  <c r="FY227" i="3"/>
  <c r="FX227" i="3"/>
  <c r="FX228" i="3" s="1"/>
  <c r="FW227" i="3"/>
  <c r="FV227" i="3"/>
  <c r="FU227" i="3"/>
  <c r="FT227" i="3"/>
  <c r="FS227" i="3"/>
  <c r="FR227" i="3"/>
  <c r="FQ227" i="3"/>
  <c r="FQ228" i="3" s="1"/>
  <c r="FP227" i="3"/>
  <c r="FO227" i="3"/>
  <c r="FO228" i="3" s="1"/>
  <c r="FN227" i="3"/>
  <c r="FM227" i="3"/>
  <c r="FL227" i="3"/>
  <c r="FK227" i="3"/>
  <c r="FJ227" i="3"/>
  <c r="FI227" i="3"/>
  <c r="FH227" i="3"/>
  <c r="FG227" i="3"/>
  <c r="FF227" i="3"/>
  <c r="FE227" i="3"/>
  <c r="FD227" i="3"/>
  <c r="FC227" i="3"/>
  <c r="FB227" i="3"/>
  <c r="FA227" i="3"/>
  <c r="FA228" i="3" s="1"/>
  <c r="EZ227" i="3"/>
  <c r="EY227" i="3"/>
  <c r="EY228" i="3" s="1"/>
  <c r="EX227" i="3"/>
  <c r="EW227" i="3"/>
  <c r="EV227" i="3"/>
  <c r="EU227" i="3"/>
  <c r="EU228" i="3" s="1"/>
  <c r="ET227" i="3"/>
  <c r="ES227" i="3"/>
  <c r="ER227" i="3"/>
  <c r="ER228" i="3" s="1"/>
  <c r="EQ227" i="3"/>
  <c r="EP227" i="3"/>
  <c r="EO227" i="3"/>
  <c r="EN227" i="3"/>
  <c r="EM227" i="3"/>
  <c r="EL227" i="3"/>
  <c r="EK227" i="3"/>
  <c r="EJ227" i="3"/>
  <c r="EI227" i="3"/>
  <c r="EI228" i="3" s="1"/>
  <c r="EH227" i="3"/>
  <c r="EG227" i="3"/>
  <c r="EF227" i="3"/>
  <c r="EE227" i="3"/>
  <c r="EE228" i="3" s="1"/>
  <c r="ED227" i="3"/>
  <c r="EC227" i="3"/>
  <c r="EB227" i="3"/>
  <c r="EB228" i="3" s="1"/>
  <c r="EA227" i="3"/>
  <c r="DZ227" i="3"/>
  <c r="DY227" i="3"/>
  <c r="DX227" i="3"/>
  <c r="DW227" i="3"/>
  <c r="DV227" i="3"/>
  <c r="DU227" i="3"/>
  <c r="DU228" i="3" s="1"/>
  <c r="DT227" i="3"/>
  <c r="DS227" i="3"/>
  <c r="DS228" i="3" s="1"/>
  <c r="DR227" i="3"/>
  <c r="DQ227" i="3"/>
  <c r="DP227" i="3"/>
  <c r="DO227" i="3"/>
  <c r="DO228" i="3" s="1"/>
  <c r="DN227" i="3"/>
  <c r="DM227" i="3"/>
  <c r="DL227" i="3"/>
  <c r="DL228" i="3" s="1"/>
  <c r="DK227" i="3"/>
  <c r="DJ227" i="3"/>
  <c r="DI227" i="3"/>
  <c r="DH227" i="3"/>
  <c r="DG227" i="3"/>
  <c r="DF227" i="3"/>
  <c r="DE227" i="3"/>
  <c r="DD227" i="3"/>
  <c r="DC227" i="3"/>
  <c r="DC228" i="3" s="1"/>
  <c r="DB227" i="3"/>
  <c r="DA227" i="3"/>
  <c r="CZ227" i="3"/>
  <c r="CY227" i="3"/>
  <c r="CX227" i="3"/>
  <c r="CW227" i="3"/>
  <c r="CV227" i="3"/>
  <c r="CU227" i="3"/>
  <c r="CT227" i="3"/>
  <c r="CS227" i="3"/>
  <c r="CR227" i="3"/>
  <c r="CQ227" i="3"/>
  <c r="CP227" i="3"/>
  <c r="CO227" i="3"/>
  <c r="CO228" i="3" s="1"/>
  <c r="CN227" i="3"/>
  <c r="CM227" i="3"/>
  <c r="CM228" i="3" s="1"/>
  <c r="CL227" i="3"/>
  <c r="CK227" i="3"/>
  <c r="CJ227" i="3"/>
  <c r="CI227" i="3"/>
  <c r="CI228" i="3" s="1"/>
  <c r="CH227" i="3"/>
  <c r="CG227" i="3"/>
  <c r="CF227" i="3"/>
  <c r="CE227" i="3"/>
  <c r="CD227" i="3"/>
  <c r="CC227" i="3"/>
  <c r="CB227" i="3"/>
  <c r="CA227" i="3"/>
  <c r="BZ227" i="3"/>
  <c r="BY227" i="3"/>
  <c r="BY228" i="3" s="1"/>
  <c r="BX227" i="3"/>
  <c r="BW227" i="3"/>
  <c r="BW228" i="3" s="1"/>
  <c r="BV227" i="3"/>
  <c r="BU227" i="3"/>
  <c r="BT227" i="3"/>
  <c r="BS227" i="3"/>
  <c r="BS228" i="3" s="1"/>
  <c r="BR227" i="3"/>
  <c r="BQ227" i="3"/>
  <c r="BP227" i="3"/>
  <c r="BP228" i="3" s="1"/>
  <c r="BO227" i="3"/>
  <c r="BN227" i="3"/>
  <c r="BM227" i="3"/>
  <c r="BL227" i="3"/>
  <c r="BK227" i="3"/>
  <c r="BJ227" i="3"/>
  <c r="BI227" i="3"/>
  <c r="BI228" i="3" s="1"/>
  <c r="BH227" i="3"/>
  <c r="BG227" i="3"/>
  <c r="BG228" i="3" s="1"/>
  <c r="BF227" i="3"/>
  <c r="BE227" i="3"/>
  <c r="BD227" i="3"/>
  <c r="BC227" i="3"/>
  <c r="BC228" i="3" s="1"/>
  <c r="BB227" i="3"/>
  <c r="BA227" i="3"/>
  <c r="AZ227" i="3"/>
  <c r="AZ228" i="3" s="1"/>
  <c r="AY227" i="3"/>
  <c r="AX227" i="3"/>
  <c r="AW227" i="3"/>
  <c r="AV227" i="3"/>
  <c r="AU227" i="3"/>
  <c r="AT227" i="3"/>
  <c r="AS227" i="3"/>
  <c r="AS228" i="3" s="1"/>
  <c r="AR227" i="3"/>
  <c r="AQ227" i="3"/>
  <c r="AQ228" i="3" s="1"/>
  <c r="AP227" i="3"/>
  <c r="AO227" i="3"/>
  <c r="AN227" i="3"/>
  <c r="AM227" i="3"/>
  <c r="AL227" i="3"/>
  <c r="AK227" i="3"/>
  <c r="AJ227" i="3"/>
  <c r="AI227" i="3"/>
  <c r="AH227" i="3"/>
  <c r="AG227" i="3"/>
  <c r="AF227" i="3"/>
  <c r="AE227" i="3"/>
  <c r="AD227" i="3"/>
  <c r="AC227" i="3"/>
  <c r="AC228" i="3" s="1"/>
  <c r="AB227" i="3"/>
  <c r="AA227" i="3"/>
  <c r="AA228" i="3" s="1"/>
  <c r="Z227" i="3"/>
  <c r="JF226" i="3"/>
  <c r="JE226" i="3"/>
  <c r="JD226" i="3"/>
  <c r="JC226" i="3"/>
  <c r="JB226" i="3"/>
  <c r="JA226" i="3"/>
  <c r="JA228" i="3" s="1"/>
  <c r="IZ226" i="3"/>
  <c r="IY226" i="3"/>
  <c r="IX226" i="3"/>
  <c r="IW226" i="3"/>
  <c r="IV226" i="3"/>
  <c r="IU226" i="3"/>
  <c r="IT226" i="3"/>
  <c r="IT228" i="3" s="1"/>
  <c r="IS226" i="3"/>
  <c r="IR226" i="3"/>
  <c r="IQ226" i="3"/>
  <c r="IP226" i="3"/>
  <c r="IO226" i="3"/>
  <c r="IN226" i="3"/>
  <c r="IM226" i="3"/>
  <c r="IL226" i="3"/>
  <c r="IK226" i="3"/>
  <c r="IK228" i="3" s="1"/>
  <c r="IJ226" i="3"/>
  <c r="II226" i="3"/>
  <c r="IH226" i="3"/>
  <c r="IG226" i="3"/>
  <c r="IF226" i="3"/>
  <c r="IE226" i="3"/>
  <c r="ID226" i="3"/>
  <c r="IC226" i="3"/>
  <c r="IB226" i="3"/>
  <c r="IA226" i="3"/>
  <c r="HZ226" i="3"/>
  <c r="HY226" i="3"/>
  <c r="HX226" i="3"/>
  <c r="HW226" i="3"/>
  <c r="HW228" i="3" s="1"/>
  <c r="HV226" i="3"/>
  <c r="HU226" i="3"/>
  <c r="HT226" i="3"/>
  <c r="HS226" i="3"/>
  <c r="HR226" i="3"/>
  <c r="HQ226" i="3"/>
  <c r="HP226" i="3"/>
  <c r="HO226" i="3"/>
  <c r="HN226" i="3"/>
  <c r="HN228" i="3" s="1"/>
  <c r="HM226" i="3"/>
  <c r="HL226" i="3"/>
  <c r="HK226" i="3"/>
  <c r="HJ226" i="3"/>
  <c r="HI226" i="3"/>
  <c r="HH226" i="3"/>
  <c r="HG226" i="3"/>
  <c r="HF226" i="3"/>
  <c r="HE226" i="3"/>
  <c r="HE228" i="3" s="1"/>
  <c r="HD226" i="3"/>
  <c r="HC226" i="3"/>
  <c r="HB226" i="3"/>
  <c r="HA226" i="3"/>
  <c r="GZ226" i="3"/>
  <c r="GY226" i="3"/>
  <c r="GX226" i="3"/>
  <c r="GX228" i="3" s="1"/>
  <c r="GW226" i="3"/>
  <c r="GV226" i="3"/>
  <c r="GU226" i="3"/>
  <c r="GT226" i="3"/>
  <c r="GS226" i="3"/>
  <c r="GR226" i="3"/>
  <c r="GQ226" i="3"/>
  <c r="GP226" i="3"/>
  <c r="GO226" i="3"/>
  <c r="GO228" i="3" s="1"/>
  <c r="GN226" i="3"/>
  <c r="GM226" i="3"/>
  <c r="GL226" i="3"/>
  <c r="GK226" i="3"/>
  <c r="GK228" i="3" s="1"/>
  <c r="GJ226" i="3"/>
  <c r="GI226" i="3"/>
  <c r="GH226" i="3"/>
  <c r="GH228" i="3" s="1"/>
  <c r="GG226" i="3"/>
  <c r="GF226" i="3"/>
  <c r="GE226" i="3"/>
  <c r="GD226" i="3"/>
  <c r="GC226" i="3"/>
  <c r="GB226" i="3"/>
  <c r="GA226" i="3"/>
  <c r="FZ226" i="3"/>
  <c r="FY226" i="3"/>
  <c r="FY228" i="3" s="1"/>
  <c r="FX226" i="3"/>
  <c r="FW226" i="3"/>
  <c r="FV226" i="3"/>
  <c r="FU226" i="3"/>
  <c r="FT226" i="3"/>
  <c r="FS226" i="3"/>
  <c r="FR226" i="3"/>
  <c r="FR228" i="3" s="1"/>
  <c r="FQ226" i="3"/>
  <c r="FP226" i="3"/>
  <c r="FO226" i="3"/>
  <c r="FN226" i="3"/>
  <c r="FM226" i="3"/>
  <c r="FL226" i="3"/>
  <c r="FK226" i="3"/>
  <c r="FK228" i="3" s="1"/>
  <c r="FJ226" i="3"/>
  <c r="FI226" i="3"/>
  <c r="FI228" i="3" s="1"/>
  <c r="FH226" i="3"/>
  <c r="FG226" i="3"/>
  <c r="FG228" i="3" s="1"/>
  <c r="FF226" i="3"/>
  <c r="FE226" i="3"/>
  <c r="FD226" i="3"/>
  <c r="FC226" i="3"/>
  <c r="FB226" i="3"/>
  <c r="FB228" i="3" s="1"/>
  <c r="FB281" i="3" s="1"/>
  <c r="FA226" i="3"/>
  <c r="EZ226" i="3"/>
  <c r="EY226" i="3"/>
  <c r="EX226" i="3"/>
  <c r="EW226" i="3"/>
  <c r="EV226" i="3"/>
  <c r="EU226" i="3"/>
  <c r="ET226" i="3"/>
  <c r="ES226" i="3"/>
  <c r="ES228" i="3" s="1"/>
  <c r="ER226" i="3"/>
  <c r="EQ226" i="3"/>
  <c r="EP226" i="3"/>
  <c r="EO226" i="3"/>
  <c r="EN226" i="3"/>
  <c r="EM226" i="3"/>
  <c r="EL226" i="3"/>
  <c r="EK226" i="3"/>
  <c r="EJ226" i="3"/>
  <c r="EI226" i="3"/>
  <c r="EH226" i="3"/>
  <c r="EG226" i="3"/>
  <c r="EF226" i="3"/>
  <c r="EE226" i="3"/>
  <c r="ED226" i="3"/>
  <c r="EC226" i="3"/>
  <c r="EC228" i="3" s="1"/>
  <c r="EB226" i="3"/>
  <c r="EA226" i="3"/>
  <c r="DZ226" i="3"/>
  <c r="DY226" i="3"/>
  <c r="DY228" i="3" s="1"/>
  <c r="DX226" i="3"/>
  <c r="DW226" i="3"/>
  <c r="DV226" i="3"/>
  <c r="DV228" i="3" s="1"/>
  <c r="DU226" i="3"/>
  <c r="DT226" i="3"/>
  <c r="DS226" i="3"/>
  <c r="DR226" i="3"/>
  <c r="DQ226" i="3"/>
  <c r="DP226" i="3"/>
  <c r="DO226" i="3"/>
  <c r="DN226" i="3"/>
  <c r="DM226" i="3"/>
  <c r="DL226" i="3"/>
  <c r="DK226" i="3"/>
  <c r="DJ226" i="3"/>
  <c r="DI226" i="3"/>
  <c r="DH226" i="3"/>
  <c r="DG226" i="3"/>
  <c r="DF226" i="3"/>
  <c r="DF228" i="3" s="1"/>
  <c r="DE226" i="3"/>
  <c r="DD226" i="3"/>
  <c r="DC226" i="3"/>
  <c r="DB226" i="3"/>
  <c r="DA226" i="3"/>
  <c r="CZ226" i="3"/>
  <c r="CY226" i="3"/>
  <c r="CY228" i="3" s="1"/>
  <c r="CX226" i="3"/>
  <c r="CW226" i="3"/>
  <c r="CW228" i="3" s="1"/>
  <c r="CV226" i="3"/>
  <c r="CU226" i="3"/>
  <c r="CT226" i="3"/>
  <c r="CS226" i="3"/>
  <c r="CS228" i="3" s="1"/>
  <c r="CR226" i="3"/>
  <c r="CQ226" i="3"/>
  <c r="CP226" i="3"/>
  <c r="CP228" i="3" s="1"/>
  <c r="CO226" i="3"/>
  <c r="CN226" i="3"/>
  <c r="CM226" i="3"/>
  <c r="CL226" i="3"/>
  <c r="CK226" i="3"/>
  <c r="CJ226" i="3"/>
  <c r="CI226" i="3"/>
  <c r="CH226" i="3"/>
  <c r="CG226" i="3"/>
  <c r="CG228" i="3" s="1"/>
  <c r="CF226" i="3"/>
  <c r="CE226" i="3"/>
  <c r="CD226" i="3"/>
  <c r="CC226" i="3"/>
  <c r="CB226" i="3"/>
  <c r="CA226" i="3"/>
  <c r="BZ226" i="3"/>
  <c r="BZ228" i="3" s="1"/>
  <c r="BY226" i="3"/>
  <c r="BX226" i="3"/>
  <c r="BW226" i="3"/>
  <c r="BV226" i="3"/>
  <c r="BU226" i="3"/>
  <c r="BT226" i="3"/>
  <c r="BS226" i="3"/>
  <c r="BR226" i="3"/>
  <c r="BQ226" i="3"/>
  <c r="BQ228" i="3" s="1"/>
  <c r="BQ281" i="3" s="1"/>
  <c r="BP226" i="3"/>
  <c r="BO226" i="3"/>
  <c r="BN226" i="3"/>
  <c r="BM226" i="3"/>
  <c r="BL226" i="3"/>
  <c r="BK226" i="3"/>
  <c r="BJ226" i="3"/>
  <c r="BJ228" i="3" s="1"/>
  <c r="BI226" i="3"/>
  <c r="BH226" i="3"/>
  <c r="BG226" i="3"/>
  <c r="BF226" i="3"/>
  <c r="BE226" i="3"/>
  <c r="BD226" i="3"/>
  <c r="BC226" i="3"/>
  <c r="BB226" i="3"/>
  <c r="BA226" i="3"/>
  <c r="BA228" i="3" s="1"/>
  <c r="AZ226" i="3"/>
  <c r="AY226" i="3"/>
  <c r="AX226" i="3"/>
  <c r="AW226" i="3"/>
  <c r="AV226" i="3"/>
  <c r="AU226" i="3"/>
  <c r="AT226" i="3"/>
  <c r="AT228" i="3" s="1"/>
  <c r="AS226" i="3"/>
  <c r="AR226" i="3"/>
  <c r="AQ226" i="3"/>
  <c r="AP226" i="3"/>
  <c r="AO226" i="3"/>
  <c r="AN226" i="3"/>
  <c r="AM226" i="3"/>
  <c r="AM228" i="3" s="1"/>
  <c r="AL226" i="3"/>
  <c r="AK226" i="3"/>
  <c r="AK228" i="3" s="1"/>
  <c r="AJ226" i="3"/>
  <c r="AI226" i="3"/>
  <c r="AI228" i="3" s="1"/>
  <c r="AH226" i="3"/>
  <c r="AG226" i="3"/>
  <c r="AG228" i="3" s="1"/>
  <c r="AF226" i="3"/>
  <c r="AE226" i="3"/>
  <c r="AD226" i="3"/>
  <c r="AD228" i="3" s="1"/>
  <c r="AC226" i="3"/>
  <c r="AB226" i="3"/>
  <c r="AA226" i="3"/>
  <c r="Z226" i="3"/>
  <c r="JF225" i="3"/>
  <c r="JF228" i="3" s="1"/>
  <c r="JE225" i="3"/>
  <c r="JE228" i="3" s="1"/>
  <c r="JD225" i="3"/>
  <c r="JC225" i="3"/>
  <c r="JB225" i="3"/>
  <c r="JB228" i="3" s="1"/>
  <c r="JA225" i="3"/>
  <c r="IZ225" i="3"/>
  <c r="IY225" i="3"/>
  <c r="IX225" i="3"/>
  <c r="IX228" i="3" s="1"/>
  <c r="IW225" i="3"/>
  <c r="IV225" i="3"/>
  <c r="IU225" i="3"/>
  <c r="IU228" i="3" s="1"/>
  <c r="IT225" i="3"/>
  <c r="IS225" i="3"/>
  <c r="IR225" i="3"/>
  <c r="IQ225" i="3"/>
  <c r="IP225" i="3"/>
  <c r="IP228" i="3" s="1"/>
  <c r="IO225" i="3"/>
  <c r="IO228" i="3" s="1"/>
  <c r="IN225" i="3"/>
  <c r="IM225" i="3"/>
  <c r="IL225" i="3"/>
  <c r="IL228" i="3" s="1"/>
  <c r="IK225" i="3"/>
  <c r="IJ225" i="3"/>
  <c r="II225" i="3"/>
  <c r="IH225" i="3"/>
  <c r="IH228" i="3" s="1"/>
  <c r="IG225" i="3"/>
  <c r="IF225" i="3"/>
  <c r="IE225" i="3"/>
  <c r="IE228" i="3" s="1"/>
  <c r="ID225" i="3"/>
  <c r="IC225" i="3"/>
  <c r="IB225" i="3"/>
  <c r="IA225" i="3"/>
  <c r="HZ225" i="3"/>
  <c r="HZ228" i="3" s="1"/>
  <c r="HY225" i="3"/>
  <c r="HY228" i="3" s="1"/>
  <c r="HX225" i="3"/>
  <c r="HW225" i="3"/>
  <c r="HV225" i="3"/>
  <c r="HV228" i="3" s="1"/>
  <c r="HU225" i="3"/>
  <c r="HT225" i="3"/>
  <c r="HS225" i="3"/>
  <c r="HR225" i="3"/>
  <c r="HQ225" i="3"/>
  <c r="HP225" i="3"/>
  <c r="HO225" i="3"/>
  <c r="HO228" i="3" s="1"/>
  <c r="HN225" i="3"/>
  <c r="HM225" i="3"/>
  <c r="HL225" i="3"/>
  <c r="HK225" i="3"/>
  <c r="HJ225" i="3"/>
  <c r="HJ228" i="3" s="1"/>
  <c r="HI225" i="3"/>
  <c r="HI228" i="3" s="1"/>
  <c r="HH225" i="3"/>
  <c r="HG225" i="3"/>
  <c r="HF225" i="3"/>
  <c r="HF228" i="3" s="1"/>
  <c r="HE225" i="3"/>
  <c r="HD225" i="3"/>
  <c r="HC225" i="3"/>
  <c r="HB225" i="3"/>
  <c r="HB228" i="3" s="1"/>
  <c r="HA225" i="3"/>
  <c r="GZ225" i="3"/>
  <c r="GY225" i="3"/>
  <c r="GY228" i="3" s="1"/>
  <c r="GX225" i="3"/>
  <c r="GW225" i="3"/>
  <c r="GV225" i="3"/>
  <c r="GU225" i="3"/>
  <c r="GT225" i="3"/>
  <c r="GT228" i="3" s="1"/>
  <c r="GS225" i="3"/>
  <c r="GS228" i="3" s="1"/>
  <c r="GR225" i="3"/>
  <c r="GQ225" i="3"/>
  <c r="GP225" i="3"/>
  <c r="GP228" i="3" s="1"/>
  <c r="GO225" i="3"/>
  <c r="GN225" i="3"/>
  <c r="GM225" i="3"/>
  <c r="GL225" i="3"/>
  <c r="GK225" i="3"/>
  <c r="GJ225" i="3"/>
  <c r="GI225" i="3"/>
  <c r="GI228" i="3" s="1"/>
  <c r="GH225" i="3"/>
  <c r="GG225" i="3"/>
  <c r="GF225" i="3"/>
  <c r="GE225" i="3"/>
  <c r="GD225" i="3"/>
  <c r="GD228" i="3" s="1"/>
  <c r="GC225" i="3"/>
  <c r="GC228" i="3" s="1"/>
  <c r="GB225" i="3"/>
  <c r="GA225" i="3"/>
  <c r="FZ225" i="3"/>
  <c r="FZ228" i="3" s="1"/>
  <c r="FY225" i="3"/>
  <c r="FX225" i="3"/>
  <c r="FW225" i="3"/>
  <c r="FV225" i="3"/>
  <c r="FU225" i="3"/>
  <c r="FT225" i="3"/>
  <c r="FS225" i="3"/>
  <c r="FS228" i="3" s="1"/>
  <c r="FR225" i="3"/>
  <c r="FQ225" i="3"/>
  <c r="FP225" i="3"/>
  <c r="FO225" i="3"/>
  <c r="FN225" i="3"/>
  <c r="FN228" i="3" s="1"/>
  <c r="FN281" i="3" s="1"/>
  <c r="FM225" i="3"/>
  <c r="FM228" i="3" s="1"/>
  <c r="FL225" i="3"/>
  <c r="FK225" i="3"/>
  <c r="FJ225" i="3"/>
  <c r="FJ228" i="3" s="1"/>
  <c r="FI225" i="3"/>
  <c r="FH225" i="3"/>
  <c r="FG225" i="3"/>
  <c r="FF225" i="3"/>
  <c r="FF228" i="3" s="1"/>
  <c r="FE225" i="3"/>
  <c r="FD225" i="3"/>
  <c r="FC225" i="3"/>
  <c r="FB225" i="3"/>
  <c r="FA225" i="3"/>
  <c r="EZ225" i="3"/>
  <c r="EY225" i="3"/>
  <c r="EX225" i="3"/>
  <c r="EX228" i="3" s="1"/>
  <c r="EW225" i="3"/>
  <c r="EW228" i="3" s="1"/>
  <c r="EV225" i="3"/>
  <c r="EU225" i="3"/>
  <c r="ET225" i="3"/>
  <c r="ET228" i="3" s="1"/>
  <c r="ES225" i="3"/>
  <c r="ER225" i="3"/>
  <c r="EQ225" i="3"/>
  <c r="EP225" i="3"/>
  <c r="EP228" i="3" s="1"/>
  <c r="EO225" i="3"/>
  <c r="EN225" i="3"/>
  <c r="EM225" i="3"/>
  <c r="EM228" i="3" s="1"/>
  <c r="EL225" i="3"/>
  <c r="EK225" i="3"/>
  <c r="EJ225" i="3"/>
  <c r="EI225" i="3"/>
  <c r="EH225" i="3"/>
  <c r="EH228" i="3" s="1"/>
  <c r="EG225" i="3"/>
  <c r="EG228" i="3" s="1"/>
  <c r="EF225" i="3"/>
  <c r="EE225" i="3"/>
  <c r="ED225" i="3"/>
  <c r="ED228" i="3" s="1"/>
  <c r="EC225" i="3"/>
  <c r="EB225" i="3"/>
  <c r="EA225" i="3"/>
  <c r="DZ225" i="3"/>
  <c r="DY225" i="3"/>
  <c r="DX225" i="3"/>
  <c r="DX228" i="3" s="1"/>
  <c r="DW225" i="3"/>
  <c r="DW228" i="3" s="1"/>
  <c r="DV225" i="3"/>
  <c r="DU225" i="3"/>
  <c r="DT225" i="3"/>
  <c r="DS225" i="3"/>
  <c r="DR225" i="3"/>
  <c r="DR228" i="3" s="1"/>
  <c r="DR281" i="3" s="1"/>
  <c r="DQ225" i="3"/>
  <c r="DQ228" i="3" s="1"/>
  <c r="DP225" i="3"/>
  <c r="DO225" i="3"/>
  <c r="DN225" i="3"/>
  <c r="DN228" i="3" s="1"/>
  <c r="DM225" i="3"/>
  <c r="DL225" i="3"/>
  <c r="DK225" i="3"/>
  <c r="DJ225" i="3"/>
  <c r="DJ228" i="3" s="1"/>
  <c r="DI225" i="3"/>
  <c r="DH225" i="3"/>
  <c r="DG225" i="3"/>
  <c r="DG228" i="3" s="1"/>
  <c r="DF225" i="3"/>
  <c r="DE225" i="3"/>
  <c r="DD225" i="3"/>
  <c r="DC225" i="3"/>
  <c r="DB225" i="3"/>
  <c r="DB228" i="3" s="1"/>
  <c r="DA225" i="3"/>
  <c r="DA228" i="3" s="1"/>
  <c r="CZ225" i="3"/>
  <c r="CY225" i="3"/>
  <c r="CX225" i="3"/>
  <c r="CX228" i="3" s="1"/>
  <c r="CW225" i="3"/>
  <c r="CV225" i="3"/>
  <c r="CU225" i="3"/>
  <c r="CT225" i="3"/>
  <c r="CS225" i="3"/>
  <c r="CR225" i="3"/>
  <c r="CR228" i="3" s="1"/>
  <c r="CQ225" i="3"/>
  <c r="CP225" i="3"/>
  <c r="CO225" i="3"/>
  <c r="CN225" i="3"/>
  <c r="CM225" i="3"/>
  <c r="CL225" i="3"/>
  <c r="CL228" i="3" s="1"/>
  <c r="CK225" i="3"/>
  <c r="CK228" i="3" s="1"/>
  <c r="CJ225" i="3"/>
  <c r="CI225" i="3"/>
  <c r="CH225" i="3"/>
  <c r="CH228" i="3" s="1"/>
  <c r="CG225" i="3"/>
  <c r="CF225" i="3"/>
  <c r="CE225" i="3"/>
  <c r="CD225" i="3"/>
  <c r="CD228" i="3" s="1"/>
  <c r="CC225" i="3"/>
  <c r="CB225" i="3"/>
  <c r="CA225" i="3"/>
  <c r="CA228" i="3" s="1"/>
  <c r="BZ225" i="3"/>
  <c r="BY225" i="3"/>
  <c r="BX225" i="3"/>
  <c r="BW225" i="3"/>
  <c r="BV225" i="3"/>
  <c r="BV228" i="3" s="1"/>
  <c r="BU225" i="3"/>
  <c r="BU228" i="3" s="1"/>
  <c r="BT225" i="3"/>
  <c r="BS225" i="3"/>
  <c r="BR225" i="3"/>
  <c r="BR228" i="3" s="1"/>
  <c r="BQ225" i="3"/>
  <c r="BP225" i="3"/>
  <c r="BO225" i="3"/>
  <c r="BN225" i="3"/>
  <c r="BN228" i="3" s="1"/>
  <c r="BM225" i="3"/>
  <c r="BL225" i="3"/>
  <c r="BK225" i="3"/>
  <c r="BK228" i="3" s="1"/>
  <c r="BJ225" i="3"/>
  <c r="BI225" i="3"/>
  <c r="BH225" i="3"/>
  <c r="BG225" i="3"/>
  <c r="BF225" i="3"/>
  <c r="BF228" i="3" s="1"/>
  <c r="BE225" i="3"/>
  <c r="BE228" i="3" s="1"/>
  <c r="BD225" i="3"/>
  <c r="BC225" i="3"/>
  <c r="BB225" i="3"/>
  <c r="BA225" i="3"/>
  <c r="AZ225" i="3"/>
  <c r="AY225" i="3"/>
  <c r="AX225" i="3"/>
  <c r="AW225" i="3"/>
  <c r="AV225" i="3"/>
  <c r="AU225" i="3"/>
  <c r="AU228" i="3" s="1"/>
  <c r="AT225" i="3"/>
  <c r="AS225" i="3"/>
  <c r="AR225" i="3"/>
  <c r="AQ225" i="3"/>
  <c r="AP225" i="3"/>
  <c r="AP228" i="3" s="1"/>
  <c r="AO225" i="3"/>
  <c r="AO228" i="3" s="1"/>
  <c r="AN225" i="3"/>
  <c r="AM225" i="3"/>
  <c r="AL225" i="3"/>
  <c r="AL228" i="3" s="1"/>
  <c r="AK225" i="3"/>
  <c r="AJ225" i="3"/>
  <c r="AI225" i="3"/>
  <c r="AH225" i="3"/>
  <c r="AH228" i="3" s="1"/>
  <c r="AG225" i="3"/>
  <c r="AF225" i="3"/>
  <c r="AE225" i="3"/>
  <c r="AE228" i="3" s="1"/>
  <c r="AD225" i="3"/>
  <c r="AC225" i="3"/>
  <c r="AB225" i="3"/>
  <c r="AA225" i="3"/>
  <c r="Z225" i="3"/>
  <c r="Z228" i="3" s="1"/>
  <c r="Z281" i="3" s="1"/>
  <c r="EC223" i="3"/>
  <c r="CB223" i="3"/>
  <c r="BQ223" i="3"/>
  <c r="JF222" i="3"/>
  <c r="JE222" i="3"/>
  <c r="JD222" i="3"/>
  <c r="JC222" i="3"/>
  <c r="JB222" i="3"/>
  <c r="JA222" i="3"/>
  <c r="IZ222" i="3"/>
  <c r="IY222" i="3"/>
  <c r="IX222" i="3"/>
  <c r="IW222" i="3"/>
  <c r="IV222" i="3"/>
  <c r="IU222" i="3"/>
  <c r="IT222" i="3"/>
  <c r="IS222" i="3"/>
  <c r="IR222" i="3"/>
  <c r="IQ222" i="3"/>
  <c r="IP222" i="3"/>
  <c r="IO222" i="3"/>
  <c r="IN222" i="3"/>
  <c r="IM222" i="3"/>
  <c r="IL222" i="3"/>
  <c r="IK222" i="3"/>
  <c r="IJ222" i="3"/>
  <c r="II222" i="3"/>
  <c r="IH222" i="3"/>
  <c r="IG222" i="3"/>
  <c r="IF222" i="3"/>
  <c r="IE222" i="3"/>
  <c r="ID222" i="3"/>
  <c r="IC222" i="3"/>
  <c r="IB222" i="3"/>
  <c r="IA222" i="3"/>
  <c r="HZ222" i="3"/>
  <c r="HY222" i="3"/>
  <c r="HX222" i="3"/>
  <c r="HW222" i="3"/>
  <c r="HV222" i="3"/>
  <c r="HU222" i="3"/>
  <c r="HT222" i="3"/>
  <c r="HS222" i="3"/>
  <c r="HR222" i="3"/>
  <c r="HQ222" i="3"/>
  <c r="HP222" i="3"/>
  <c r="HO222" i="3"/>
  <c r="HN222" i="3"/>
  <c r="HM222" i="3"/>
  <c r="HL222" i="3"/>
  <c r="HK222" i="3"/>
  <c r="HJ222" i="3"/>
  <c r="HI222" i="3"/>
  <c r="HH222" i="3"/>
  <c r="HG222" i="3"/>
  <c r="HF222" i="3"/>
  <c r="HE222" i="3"/>
  <c r="HD222" i="3"/>
  <c r="HC222" i="3"/>
  <c r="HB222" i="3"/>
  <c r="HA222" i="3"/>
  <c r="GZ222" i="3"/>
  <c r="GY222" i="3"/>
  <c r="GX222" i="3"/>
  <c r="GW222" i="3"/>
  <c r="GV222" i="3"/>
  <c r="GU222" i="3"/>
  <c r="GT222" i="3"/>
  <c r="GS222" i="3"/>
  <c r="GR222" i="3"/>
  <c r="GQ222" i="3"/>
  <c r="GP222" i="3"/>
  <c r="GO222" i="3"/>
  <c r="GN222" i="3"/>
  <c r="GM222" i="3"/>
  <c r="GL222" i="3"/>
  <c r="GK222" i="3"/>
  <c r="GJ222" i="3"/>
  <c r="GI222" i="3"/>
  <c r="GH222" i="3"/>
  <c r="GG222" i="3"/>
  <c r="GF222" i="3"/>
  <c r="GE222" i="3"/>
  <c r="GD222" i="3"/>
  <c r="GC222" i="3"/>
  <c r="GB222" i="3"/>
  <c r="GA222" i="3"/>
  <c r="FZ222" i="3"/>
  <c r="FY222" i="3"/>
  <c r="FX222" i="3"/>
  <c r="FW222" i="3"/>
  <c r="FV222" i="3"/>
  <c r="FU222" i="3"/>
  <c r="FT222" i="3"/>
  <c r="FS222" i="3"/>
  <c r="FR222" i="3"/>
  <c r="FQ222" i="3"/>
  <c r="FP222" i="3"/>
  <c r="FO222" i="3"/>
  <c r="FN222" i="3"/>
  <c r="FM222" i="3"/>
  <c r="FL222" i="3"/>
  <c r="FK222" i="3"/>
  <c r="JF221" i="3"/>
  <c r="JE221" i="3"/>
  <c r="JD221" i="3"/>
  <c r="JC221" i="3"/>
  <c r="JB221" i="3"/>
  <c r="JA221" i="3"/>
  <c r="IZ221" i="3"/>
  <c r="IY221" i="3"/>
  <c r="IX221" i="3"/>
  <c r="IW221" i="3"/>
  <c r="IV221" i="3"/>
  <c r="IU221" i="3"/>
  <c r="IT221" i="3"/>
  <c r="IS221" i="3"/>
  <c r="IR221" i="3"/>
  <c r="IQ221" i="3"/>
  <c r="IP221" i="3"/>
  <c r="IO221" i="3"/>
  <c r="IN221" i="3"/>
  <c r="IM221" i="3"/>
  <c r="IL221" i="3"/>
  <c r="IK221" i="3"/>
  <c r="IJ221" i="3"/>
  <c r="II221" i="3"/>
  <c r="IH221" i="3"/>
  <c r="IG221" i="3"/>
  <c r="IF221" i="3"/>
  <c r="IE221" i="3"/>
  <c r="ID221" i="3"/>
  <c r="IC221" i="3"/>
  <c r="IB221" i="3"/>
  <c r="IA221" i="3"/>
  <c r="HZ221" i="3"/>
  <c r="HY221" i="3"/>
  <c r="HX221" i="3"/>
  <c r="HW221" i="3"/>
  <c r="HV221" i="3"/>
  <c r="HU221" i="3"/>
  <c r="HT221" i="3"/>
  <c r="HS221" i="3"/>
  <c r="HR221" i="3"/>
  <c r="HQ221" i="3"/>
  <c r="HP221" i="3"/>
  <c r="HO221" i="3"/>
  <c r="HN221" i="3"/>
  <c r="HM221" i="3"/>
  <c r="HL221" i="3"/>
  <c r="HK221" i="3"/>
  <c r="HJ221" i="3"/>
  <c r="HI221" i="3"/>
  <c r="HH221" i="3"/>
  <c r="HG221" i="3"/>
  <c r="HF221" i="3"/>
  <c r="HE221" i="3"/>
  <c r="HD221" i="3"/>
  <c r="HC221" i="3"/>
  <c r="HB221" i="3"/>
  <c r="HA221" i="3"/>
  <c r="GZ221" i="3"/>
  <c r="GY221" i="3"/>
  <c r="GX221" i="3"/>
  <c r="GW221" i="3"/>
  <c r="GV221" i="3"/>
  <c r="GU221" i="3"/>
  <c r="GT221" i="3"/>
  <c r="GS221" i="3"/>
  <c r="GR221" i="3"/>
  <c r="GQ221" i="3"/>
  <c r="GP221" i="3"/>
  <c r="GO221" i="3"/>
  <c r="GN221" i="3"/>
  <c r="GM221" i="3"/>
  <c r="GL221" i="3"/>
  <c r="GK221" i="3"/>
  <c r="GJ221" i="3"/>
  <c r="GI221" i="3"/>
  <c r="GH221" i="3"/>
  <c r="GG221" i="3"/>
  <c r="GF221" i="3"/>
  <c r="GE221" i="3"/>
  <c r="GD221" i="3"/>
  <c r="GC221" i="3"/>
  <c r="GB221" i="3"/>
  <c r="GA221" i="3"/>
  <c r="FZ221" i="3"/>
  <c r="FY221" i="3"/>
  <c r="FX221" i="3"/>
  <c r="FW221" i="3"/>
  <c r="FV221" i="3"/>
  <c r="FU221" i="3"/>
  <c r="FT221" i="3"/>
  <c r="FS221" i="3"/>
  <c r="FR221" i="3"/>
  <c r="FQ221" i="3"/>
  <c r="FP221" i="3"/>
  <c r="FO221" i="3"/>
  <c r="FN221" i="3"/>
  <c r="FM221" i="3"/>
  <c r="FL221" i="3"/>
  <c r="FK221" i="3"/>
  <c r="JF220" i="3"/>
  <c r="JE220" i="3"/>
  <c r="JD220" i="3"/>
  <c r="JC220" i="3"/>
  <c r="JB220" i="3"/>
  <c r="JA220" i="3"/>
  <c r="IZ220" i="3"/>
  <c r="IY220" i="3"/>
  <c r="IX220" i="3"/>
  <c r="IW220" i="3"/>
  <c r="IV220" i="3"/>
  <c r="IU220" i="3"/>
  <c r="IT220" i="3"/>
  <c r="IS220" i="3"/>
  <c r="IR220" i="3"/>
  <c r="IQ220" i="3"/>
  <c r="IP220" i="3"/>
  <c r="IO220" i="3"/>
  <c r="IN220" i="3"/>
  <c r="IM220" i="3"/>
  <c r="IL220" i="3"/>
  <c r="IK220" i="3"/>
  <c r="IJ220" i="3"/>
  <c r="II220" i="3"/>
  <c r="IH220" i="3"/>
  <c r="IG220" i="3"/>
  <c r="IF220" i="3"/>
  <c r="IE220" i="3"/>
  <c r="ID220" i="3"/>
  <c r="IC220" i="3"/>
  <c r="IB220" i="3"/>
  <c r="IA220" i="3"/>
  <c r="HZ220" i="3"/>
  <c r="HY220" i="3"/>
  <c r="HX220" i="3"/>
  <c r="HW220" i="3"/>
  <c r="HV220" i="3"/>
  <c r="HU220" i="3"/>
  <c r="HT220" i="3"/>
  <c r="HS220" i="3"/>
  <c r="HR220" i="3"/>
  <c r="HQ220" i="3"/>
  <c r="HP220" i="3"/>
  <c r="HO220" i="3"/>
  <c r="HN220" i="3"/>
  <c r="HM220" i="3"/>
  <c r="HL220" i="3"/>
  <c r="HK220" i="3"/>
  <c r="HJ220" i="3"/>
  <c r="HI220" i="3"/>
  <c r="HH220" i="3"/>
  <c r="HG220" i="3"/>
  <c r="HF220" i="3"/>
  <c r="HE220" i="3"/>
  <c r="HD220" i="3"/>
  <c r="HC220" i="3"/>
  <c r="HB220" i="3"/>
  <c r="HA220" i="3"/>
  <c r="GZ220" i="3"/>
  <c r="GY220" i="3"/>
  <c r="GX220" i="3"/>
  <c r="GW220" i="3"/>
  <c r="GV220" i="3"/>
  <c r="GU220" i="3"/>
  <c r="GT220" i="3"/>
  <c r="GS220" i="3"/>
  <c r="GR220" i="3"/>
  <c r="GQ220" i="3"/>
  <c r="GP220" i="3"/>
  <c r="GO220" i="3"/>
  <c r="GN220" i="3"/>
  <c r="GM220" i="3"/>
  <c r="GL220" i="3"/>
  <c r="GK220" i="3"/>
  <c r="GJ220" i="3"/>
  <c r="GI220" i="3"/>
  <c r="GH220" i="3"/>
  <c r="GG220" i="3"/>
  <c r="GF220" i="3"/>
  <c r="GE220" i="3"/>
  <c r="GD220" i="3"/>
  <c r="GC220" i="3"/>
  <c r="GB220" i="3"/>
  <c r="GA220" i="3"/>
  <c r="FZ220" i="3"/>
  <c r="FY220" i="3"/>
  <c r="FX220" i="3"/>
  <c r="FW220" i="3"/>
  <c r="FV220" i="3"/>
  <c r="FU220" i="3"/>
  <c r="FT220" i="3"/>
  <c r="FS220" i="3"/>
  <c r="FR220" i="3"/>
  <c r="FQ220" i="3"/>
  <c r="FP220" i="3"/>
  <c r="FO220" i="3"/>
  <c r="FN220" i="3"/>
  <c r="FM220" i="3"/>
  <c r="FL220" i="3"/>
  <c r="FK220" i="3"/>
  <c r="JF219" i="3"/>
  <c r="JE219" i="3"/>
  <c r="JD219" i="3"/>
  <c r="JC219" i="3"/>
  <c r="JB219" i="3"/>
  <c r="JA219" i="3"/>
  <c r="IZ219" i="3"/>
  <c r="IY219" i="3"/>
  <c r="IX219" i="3"/>
  <c r="IW219" i="3"/>
  <c r="IV219" i="3"/>
  <c r="IU219" i="3"/>
  <c r="IT219" i="3"/>
  <c r="IS219" i="3"/>
  <c r="IR219" i="3"/>
  <c r="IQ219" i="3"/>
  <c r="IP219" i="3"/>
  <c r="IO219" i="3"/>
  <c r="IN219" i="3"/>
  <c r="IM219" i="3"/>
  <c r="IL219" i="3"/>
  <c r="IK219" i="3"/>
  <c r="IJ219" i="3"/>
  <c r="II219" i="3"/>
  <c r="IH219" i="3"/>
  <c r="IG219" i="3"/>
  <c r="IF219" i="3"/>
  <c r="IE219" i="3"/>
  <c r="ID219" i="3"/>
  <c r="IC219" i="3"/>
  <c r="IB219" i="3"/>
  <c r="IA219" i="3"/>
  <c r="HZ219" i="3"/>
  <c r="HY219" i="3"/>
  <c r="HX219" i="3"/>
  <c r="HW219" i="3"/>
  <c r="HV219" i="3"/>
  <c r="HU219" i="3"/>
  <c r="HT219" i="3"/>
  <c r="HS219" i="3"/>
  <c r="HR219" i="3"/>
  <c r="HQ219" i="3"/>
  <c r="HP219" i="3"/>
  <c r="HO219" i="3"/>
  <c r="HN219" i="3"/>
  <c r="HM219" i="3"/>
  <c r="HL219" i="3"/>
  <c r="HK219" i="3"/>
  <c r="HJ219" i="3"/>
  <c r="HI219" i="3"/>
  <c r="HH219" i="3"/>
  <c r="HG219" i="3"/>
  <c r="HF219" i="3"/>
  <c r="HE219" i="3"/>
  <c r="HD219" i="3"/>
  <c r="HC219" i="3"/>
  <c r="HB219" i="3"/>
  <c r="HA219" i="3"/>
  <c r="GZ219" i="3"/>
  <c r="GY219" i="3"/>
  <c r="GX219" i="3"/>
  <c r="GW219" i="3"/>
  <c r="GV219" i="3"/>
  <c r="GU219" i="3"/>
  <c r="GT219" i="3"/>
  <c r="GS219" i="3"/>
  <c r="GR219" i="3"/>
  <c r="GQ219" i="3"/>
  <c r="GP219" i="3"/>
  <c r="GO219" i="3"/>
  <c r="GN219" i="3"/>
  <c r="GM219" i="3"/>
  <c r="GL219" i="3"/>
  <c r="GK219" i="3"/>
  <c r="GJ219" i="3"/>
  <c r="GI219" i="3"/>
  <c r="GH219" i="3"/>
  <c r="GG219" i="3"/>
  <c r="GF219" i="3"/>
  <c r="GE219" i="3"/>
  <c r="GD219" i="3"/>
  <c r="GC219" i="3"/>
  <c r="GB219" i="3"/>
  <c r="GA219" i="3"/>
  <c r="FZ219" i="3"/>
  <c r="FY219" i="3"/>
  <c r="FX219" i="3"/>
  <c r="FW219" i="3"/>
  <c r="FV219" i="3"/>
  <c r="FU219" i="3"/>
  <c r="FT219" i="3"/>
  <c r="FS219" i="3"/>
  <c r="FR219" i="3"/>
  <c r="FQ219" i="3"/>
  <c r="FP219" i="3"/>
  <c r="FO219" i="3"/>
  <c r="FN219" i="3"/>
  <c r="FM219" i="3"/>
  <c r="FL219" i="3"/>
  <c r="FK219" i="3"/>
  <c r="JF218" i="3"/>
  <c r="JD218" i="3"/>
  <c r="JB218" i="3"/>
  <c r="IR218" i="3"/>
  <c r="IQ218" i="3"/>
  <c r="IP218" i="3"/>
  <c r="IN218" i="3"/>
  <c r="IL218" i="3"/>
  <c r="IB218" i="3"/>
  <c r="IA218" i="3"/>
  <c r="HZ218" i="3"/>
  <c r="HX218" i="3"/>
  <c r="HL218" i="3"/>
  <c r="HK218" i="3"/>
  <c r="HJ218" i="3"/>
  <c r="HI218" i="3"/>
  <c r="HG218" i="3"/>
  <c r="GV218" i="3"/>
  <c r="GU218" i="3"/>
  <c r="GK218" i="3"/>
  <c r="GF218" i="3"/>
  <c r="GE218" i="3"/>
  <c r="FZ218" i="3"/>
  <c r="FP218" i="3"/>
  <c r="FO218" i="3"/>
  <c r="FN218" i="3"/>
  <c r="FM218" i="3"/>
  <c r="FI218" i="3"/>
  <c r="FH218" i="3"/>
  <c r="FG218" i="3"/>
  <c r="FF218" i="3"/>
  <c r="FE218" i="3"/>
  <c r="FD218" i="3"/>
  <c r="FC218" i="3"/>
  <c r="FB218" i="3"/>
  <c r="FA218" i="3"/>
  <c r="EZ218" i="3"/>
  <c r="EY218" i="3"/>
  <c r="EX218" i="3"/>
  <c r="EW218" i="3"/>
  <c r="EV218" i="3"/>
  <c r="EU218" i="3"/>
  <c r="ET218" i="3"/>
  <c r="ES218" i="3"/>
  <c r="ER218" i="3"/>
  <c r="EQ218" i="3"/>
  <c r="EP218" i="3"/>
  <c r="EO218" i="3"/>
  <c r="EN218" i="3"/>
  <c r="EM218" i="3"/>
  <c r="EL218" i="3"/>
  <c r="EK218" i="3"/>
  <c r="EJ218" i="3"/>
  <c r="EI218" i="3"/>
  <c r="EH218" i="3"/>
  <c r="EG218" i="3"/>
  <c r="EF218" i="3"/>
  <c r="EE218" i="3"/>
  <c r="ED218" i="3"/>
  <c r="EC218" i="3"/>
  <c r="EB218" i="3"/>
  <c r="EA218" i="3"/>
  <c r="DZ218" i="3"/>
  <c r="DY218" i="3"/>
  <c r="DX218" i="3"/>
  <c r="DW218" i="3"/>
  <c r="DV218" i="3"/>
  <c r="DU218" i="3"/>
  <c r="DT218" i="3"/>
  <c r="DS218" i="3"/>
  <c r="DR218" i="3"/>
  <c r="DQ218" i="3"/>
  <c r="DP218" i="3"/>
  <c r="DO218" i="3"/>
  <c r="DN218" i="3"/>
  <c r="DM218" i="3"/>
  <c r="DL218" i="3"/>
  <c r="DK218" i="3"/>
  <c r="DJ218" i="3"/>
  <c r="DI218" i="3"/>
  <c r="DH218" i="3"/>
  <c r="DG218" i="3"/>
  <c r="DF218" i="3"/>
  <c r="DE218" i="3"/>
  <c r="DD218" i="3"/>
  <c r="DC218" i="3"/>
  <c r="DB218" i="3"/>
  <c r="DA218" i="3"/>
  <c r="CZ218" i="3"/>
  <c r="CY218" i="3"/>
  <c r="CX218" i="3"/>
  <c r="CW218" i="3"/>
  <c r="CV218" i="3"/>
  <c r="CU218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C218" i="3"/>
  <c r="CB218" i="3"/>
  <c r="CA218" i="3"/>
  <c r="BZ218" i="3"/>
  <c r="BY218" i="3"/>
  <c r="BX218" i="3"/>
  <c r="BW218" i="3"/>
  <c r="BV218" i="3"/>
  <c r="BU218" i="3"/>
  <c r="BT218" i="3"/>
  <c r="BS218" i="3"/>
  <c r="BR218" i="3"/>
  <c r="BQ218" i="3"/>
  <c r="BP218" i="3"/>
  <c r="BO218" i="3"/>
  <c r="BN218" i="3"/>
  <c r="BM218" i="3"/>
  <c r="BL218" i="3"/>
  <c r="BK218" i="3"/>
  <c r="BJ218" i="3"/>
  <c r="BI218" i="3"/>
  <c r="BH218" i="3"/>
  <c r="BG218" i="3"/>
  <c r="BF218" i="3"/>
  <c r="BE218" i="3"/>
  <c r="BD218" i="3"/>
  <c r="BC218" i="3"/>
  <c r="BB218" i="3"/>
  <c r="BA218" i="3"/>
  <c r="AZ218" i="3"/>
  <c r="AY218" i="3"/>
  <c r="AX218" i="3"/>
  <c r="AW218" i="3"/>
  <c r="AV218" i="3"/>
  <c r="AU218" i="3"/>
  <c r="AT218" i="3"/>
  <c r="AS218" i="3"/>
  <c r="AR218" i="3"/>
  <c r="AQ218" i="3"/>
  <c r="AP218" i="3"/>
  <c r="AO218" i="3"/>
  <c r="AN218" i="3"/>
  <c r="AM218" i="3"/>
  <c r="AL218" i="3"/>
  <c r="AK218" i="3"/>
  <c r="AJ218" i="3"/>
  <c r="AI218" i="3"/>
  <c r="AH218" i="3"/>
  <c r="AG218" i="3"/>
  <c r="AF218" i="3"/>
  <c r="AE218" i="3"/>
  <c r="AD218" i="3"/>
  <c r="AC218" i="3"/>
  <c r="AB218" i="3"/>
  <c r="AA218" i="3"/>
  <c r="Z218" i="3"/>
  <c r="JF217" i="3"/>
  <c r="JE217" i="3"/>
  <c r="JD217" i="3"/>
  <c r="JC217" i="3"/>
  <c r="JB217" i="3"/>
  <c r="JA217" i="3"/>
  <c r="IZ217" i="3"/>
  <c r="IY217" i="3"/>
  <c r="IX217" i="3"/>
  <c r="IW217" i="3"/>
  <c r="IV217" i="3"/>
  <c r="IU217" i="3"/>
  <c r="IT217" i="3"/>
  <c r="IS217" i="3"/>
  <c r="IR217" i="3"/>
  <c r="IQ217" i="3"/>
  <c r="IP217" i="3"/>
  <c r="IO217" i="3"/>
  <c r="IN217" i="3"/>
  <c r="IM217" i="3"/>
  <c r="IL217" i="3"/>
  <c r="IK217" i="3"/>
  <c r="IJ217" i="3"/>
  <c r="II217" i="3"/>
  <c r="IH217" i="3"/>
  <c r="IG217" i="3"/>
  <c r="IF217" i="3"/>
  <c r="IE217" i="3"/>
  <c r="ID217" i="3"/>
  <c r="IC217" i="3"/>
  <c r="IB217" i="3"/>
  <c r="IA217" i="3"/>
  <c r="HZ217" i="3"/>
  <c r="HY217" i="3"/>
  <c r="HX217" i="3"/>
  <c r="HW217" i="3"/>
  <c r="HV217" i="3"/>
  <c r="HU217" i="3"/>
  <c r="HT217" i="3"/>
  <c r="HS217" i="3"/>
  <c r="HR217" i="3"/>
  <c r="HQ217" i="3"/>
  <c r="HP217" i="3"/>
  <c r="HO217" i="3"/>
  <c r="HN217" i="3"/>
  <c r="HM217" i="3"/>
  <c r="HL217" i="3"/>
  <c r="HK217" i="3"/>
  <c r="HJ217" i="3"/>
  <c r="HI217" i="3"/>
  <c r="HH217" i="3"/>
  <c r="HG217" i="3"/>
  <c r="HF217" i="3"/>
  <c r="HE217" i="3"/>
  <c r="HD217" i="3"/>
  <c r="HC217" i="3"/>
  <c r="HB217" i="3"/>
  <c r="HA217" i="3"/>
  <c r="GZ217" i="3"/>
  <c r="GY217" i="3"/>
  <c r="GX217" i="3"/>
  <c r="GW217" i="3"/>
  <c r="GV217" i="3"/>
  <c r="GU217" i="3"/>
  <c r="GT217" i="3"/>
  <c r="GS217" i="3"/>
  <c r="GR217" i="3"/>
  <c r="GQ217" i="3"/>
  <c r="GP217" i="3"/>
  <c r="GO217" i="3"/>
  <c r="GN217" i="3"/>
  <c r="GM217" i="3"/>
  <c r="GL217" i="3"/>
  <c r="GK217" i="3"/>
  <c r="GJ217" i="3"/>
  <c r="GI217" i="3"/>
  <c r="GH217" i="3"/>
  <c r="GG217" i="3"/>
  <c r="GF217" i="3"/>
  <c r="GE217" i="3"/>
  <c r="GD217" i="3"/>
  <c r="GC217" i="3"/>
  <c r="GB217" i="3"/>
  <c r="GA217" i="3"/>
  <c r="FZ217" i="3"/>
  <c r="FY217" i="3"/>
  <c r="FX217" i="3"/>
  <c r="FW217" i="3"/>
  <c r="FV217" i="3"/>
  <c r="FU217" i="3"/>
  <c r="FT217" i="3"/>
  <c r="FS217" i="3"/>
  <c r="FR217" i="3"/>
  <c r="FQ217" i="3"/>
  <c r="FP217" i="3"/>
  <c r="FO217" i="3"/>
  <c r="FN217" i="3"/>
  <c r="FM217" i="3"/>
  <c r="FL217" i="3"/>
  <c r="FK217" i="3"/>
  <c r="JF216" i="3"/>
  <c r="JE216" i="3"/>
  <c r="JD216" i="3"/>
  <c r="JC216" i="3"/>
  <c r="JB216" i="3"/>
  <c r="JA216" i="3"/>
  <c r="IZ216" i="3"/>
  <c r="IY216" i="3"/>
  <c r="IX216" i="3"/>
  <c r="IW216" i="3"/>
  <c r="IV216" i="3"/>
  <c r="IU216" i="3"/>
  <c r="IT216" i="3"/>
  <c r="IS216" i="3"/>
  <c r="IR216" i="3"/>
  <c r="IQ216" i="3"/>
  <c r="IP216" i="3"/>
  <c r="IO216" i="3"/>
  <c r="IN216" i="3"/>
  <c r="IM216" i="3"/>
  <c r="IL216" i="3"/>
  <c r="IK216" i="3"/>
  <c r="IJ216" i="3"/>
  <c r="II216" i="3"/>
  <c r="IH216" i="3"/>
  <c r="IG216" i="3"/>
  <c r="IF216" i="3"/>
  <c r="IE216" i="3"/>
  <c r="ID216" i="3"/>
  <c r="IC216" i="3"/>
  <c r="IB216" i="3"/>
  <c r="IA216" i="3"/>
  <c r="HZ216" i="3"/>
  <c r="HY216" i="3"/>
  <c r="HX216" i="3"/>
  <c r="HW216" i="3"/>
  <c r="HV216" i="3"/>
  <c r="HU216" i="3"/>
  <c r="HT216" i="3"/>
  <c r="HS216" i="3"/>
  <c r="HR216" i="3"/>
  <c r="HQ216" i="3"/>
  <c r="HP216" i="3"/>
  <c r="HO216" i="3"/>
  <c r="HN216" i="3"/>
  <c r="HM216" i="3"/>
  <c r="HL216" i="3"/>
  <c r="HK216" i="3"/>
  <c r="HJ216" i="3"/>
  <c r="HI216" i="3"/>
  <c r="HH216" i="3"/>
  <c r="HG216" i="3"/>
  <c r="HF216" i="3"/>
  <c r="HE216" i="3"/>
  <c r="HD216" i="3"/>
  <c r="HC216" i="3"/>
  <c r="HB216" i="3"/>
  <c r="HA216" i="3"/>
  <c r="GZ216" i="3"/>
  <c r="GY216" i="3"/>
  <c r="GX216" i="3"/>
  <c r="GW216" i="3"/>
  <c r="GV216" i="3"/>
  <c r="GU216" i="3"/>
  <c r="GT216" i="3"/>
  <c r="GS216" i="3"/>
  <c r="GR216" i="3"/>
  <c r="GQ216" i="3"/>
  <c r="GP216" i="3"/>
  <c r="GO216" i="3"/>
  <c r="GN216" i="3"/>
  <c r="GM216" i="3"/>
  <c r="GL216" i="3"/>
  <c r="GK216" i="3"/>
  <c r="GJ216" i="3"/>
  <c r="GI216" i="3"/>
  <c r="GH216" i="3"/>
  <c r="GG216" i="3"/>
  <c r="GF216" i="3"/>
  <c r="GE216" i="3"/>
  <c r="GD216" i="3"/>
  <c r="GC216" i="3"/>
  <c r="GB216" i="3"/>
  <c r="GA216" i="3"/>
  <c r="FZ216" i="3"/>
  <c r="FY216" i="3"/>
  <c r="FX216" i="3"/>
  <c r="FW216" i="3"/>
  <c r="FV216" i="3"/>
  <c r="FU216" i="3"/>
  <c r="FT216" i="3"/>
  <c r="FS216" i="3"/>
  <c r="FR216" i="3"/>
  <c r="FQ216" i="3"/>
  <c r="FP216" i="3"/>
  <c r="FO216" i="3"/>
  <c r="FN216" i="3"/>
  <c r="FM216" i="3"/>
  <c r="FL216" i="3"/>
  <c r="FK216" i="3"/>
  <c r="JF215" i="3"/>
  <c r="JE215" i="3"/>
  <c r="JD215" i="3"/>
  <c r="JC215" i="3"/>
  <c r="JB215" i="3"/>
  <c r="JA215" i="3"/>
  <c r="IZ215" i="3"/>
  <c r="IY215" i="3"/>
  <c r="IX215" i="3"/>
  <c r="IW215" i="3"/>
  <c r="IV215" i="3"/>
  <c r="IU215" i="3"/>
  <c r="IT215" i="3"/>
  <c r="IS215" i="3"/>
  <c r="IR215" i="3"/>
  <c r="IQ215" i="3"/>
  <c r="IP215" i="3"/>
  <c r="IO215" i="3"/>
  <c r="IN215" i="3"/>
  <c r="IM215" i="3"/>
  <c r="IL215" i="3"/>
  <c r="IK215" i="3"/>
  <c r="IJ215" i="3"/>
  <c r="II215" i="3"/>
  <c r="IH215" i="3"/>
  <c r="IG215" i="3"/>
  <c r="IF215" i="3"/>
  <c r="IE215" i="3"/>
  <c r="ID215" i="3"/>
  <c r="IC215" i="3"/>
  <c r="IB215" i="3"/>
  <c r="IA215" i="3"/>
  <c r="HZ215" i="3"/>
  <c r="HY215" i="3"/>
  <c r="HX215" i="3"/>
  <c r="HW215" i="3"/>
  <c r="HV215" i="3"/>
  <c r="HU215" i="3"/>
  <c r="HT215" i="3"/>
  <c r="HS215" i="3"/>
  <c r="HR215" i="3"/>
  <c r="HQ215" i="3"/>
  <c r="HP215" i="3"/>
  <c r="HO215" i="3"/>
  <c r="HN215" i="3"/>
  <c r="HM215" i="3"/>
  <c r="HL215" i="3"/>
  <c r="HK215" i="3"/>
  <c r="HJ215" i="3"/>
  <c r="HI215" i="3"/>
  <c r="HH215" i="3"/>
  <c r="HG215" i="3"/>
  <c r="HF215" i="3"/>
  <c r="HE215" i="3"/>
  <c r="HD215" i="3"/>
  <c r="HC215" i="3"/>
  <c r="HB215" i="3"/>
  <c r="HA215" i="3"/>
  <c r="GZ215" i="3"/>
  <c r="GY215" i="3"/>
  <c r="GX215" i="3"/>
  <c r="GW215" i="3"/>
  <c r="GV215" i="3"/>
  <c r="GU215" i="3"/>
  <c r="GT215" i="3"/>
  <c r="GS215" i="3"/>
  <c r="GR215" i="3"/>
  <c r="GQ215" i="3"/>
  <c r="GP215" i="3"/>
  <c r="GO215" i="3"/>
  <c r="GN215" i="3"/>
  <c r="GM215" i="3"/>
  <c r="GL215" i="3"/>
  <c r="GK215" i="3"/>
  <c r="GJ215" i="3"/>
  <c r="GI215" i="3"/>
  <c r="GH215" i="3"/>
  <c r="GG215" i="3"/>
  <c r="GF215" i="3"/>
  <c r="GE215" i="3"/>
  <c r="GD215" i="3"/>
  <c r="GC215" i="3"/>
  <c r="GB215" i="3"/>
  <c r="GA215" i="3"/>
  <c r="FZ215" i="3"/>
  <c r="FY215" i="3"/>
  <c r="FX215" i="3"/>
  <c r="FW215" i="3"/>
  <c r="FV215" i="3"/>
  <c r="FU215" i="3"/>
  <c r="FT215" i="3"/>
  <c r="FS215" i="3"/>
  <c r="FR215" i="3"/>
  <c r="FQ215" i="3"/>
  <c r="FP215" i="3"/>
  <c r="FO215" i="3"/>
  <c r="FN215" i="3"/>
  <c r="FM215" i="3"/>
  <c r="FL215" i="3"/>
  <c r="FK215" i="3"/>
  <c r="JF214" i="3"/>
  <c r="JE214" i="3"/>
  <c r="JD214" i="3"/>
  <c r="JC214" i="3"/>
  <c r="JB214" i="3"/>
  <c r="JA214" i="3"/>
  <c r="IZ214" i="3"/>
  <c r="IY214" i="3"/>
  <c r="IX214" i="3"/>
  <c r="IW214" i="3"/>
  <c r="IV214" i="3"/>
  <c r="IU214" i="3"/>
  <c r="IT214" i="3"/>
  <c r="IS214" i="3"/>
  <c r="IR214" i="3"/>
  <c r="IQ214" i="3"/>
  <c r="IP214" i="3"/>
  <c r="IO214" i="3"/>
  <c r="IN214" i="3"/>
  <c r="IM214" i="3"/>
  <c r="IL214" i="3"/>
  <c r="IK214" i="3"/>
  <c r="IJ214" i="3"/>
  <c r="II214" i="3"/>
  <c r="IH214" i="3"/>
  <c r="IG214" i="3"/>
  <c r="IF214" i="3"/>
  <c r="IE214" i="3"/>
  <c r="ID214" i="3"/>
  <c r="IC214" i="3"/>
  <c r="IB214" i="3"/>
  <c r="IA214" i="3"/>
  <c r="HZ214" i="3"/>
  <c r="HY214" i="3"/>
  <c r="HX214" i="3"/>
  <c r="HW214" i="3"/>
  <c r="HV214" i="3"/>
  <c r="HU214" i="3"/>
  <c r="HT214" i="3"/>
  <c r="HS214" i="3"/>
  <c r="HR214" i="3"/>
  <c r="HQ214" i="3"/>
  <c r="HP214" i="3"/>
  <c r="HO214" i="3"/>
  <c r="HN214" i="3"/>
  <c r="HM214" i="3"/>
  <c r="HL214" i="3"/>
  <c r="HK214" i="3"/>
  <c r="HJ214" i="3"/>
  <c r="HI214" i="3"/>
  <c r="HH214" i="3"/>
  <c r="HG214" i="3"/>
  <c r="HF214" i="3"/>
  <c r="HE214" i="3"/>
  <c r="HD214" i="3"/>
  <c r="HC214" i="3"/>
  <c r="HB214" i="3"/>
  <c r="HA214" i="3"/>
  <c r="GZ214" i="3"/>
  <c r="GY214" i="3"/>
  <c r="GX214" i="3"/>
  <c r="GW214" i="3"/>
  <c r="GV214" i="3"/>
  <c r="GU214" i="3"/>
  <c r="GT214" i="3"/>
  <c r="GS214" i="3"/>
  <c r="GR214" i="3"/>
  <c r="GQ214" i="3"/>
  <c r="GP214" i="3"/>
  <c r="GO214" i="3"/>
  <c r="GN214" i="3"/>
  <c r="GM214" i="3"/>
  <c r="GL214" i="3"/>
  <c r="GK214" i="3"/>
  <c r="GJ214" i="3"/>
  <c r="GI214" i="3"/>
  <c r="GH214" i="3"/>
  <c r="GG214" i="3"/>
  <c r="GF214" i="3"/>
  <c r="GE214" i="3"/>
  <c r="GD214" i="3"/>
  <c r="GC214" i="3"/>
  <c r="GB214" i="3"/>
  <c r="GA214" i="3"/>
  <c r="FZ214" i="3"/>
  <c r="FY214" i="3"/>
  <c r="FX214" i="3"/>
  <c r="FW214" i="3"/>
  <c r="FV214" i="3"/>
  <c r="FU214" i="3"/>
  <c r="FT214" i="3"/>
  <c r="FS214" i="3"/>
  <c r="FR214" i="3"/>
  <c r="FQ214" i="3"/>
  <c r="FP214" i="3"/>
  <c r="FO214" i="3"/>
  <c r="FN214" i="3"/>
  <c r="FM214" i="3"/>
  <c r="FL214" i="3"/>
  <c r="FK214" i="3"/>
  <c r="IY213" i="3"/>
  <c r="IX213" i="3"/>
  <c r="IS213" i="3"/>
  <c r="IQ213" i="3"/>
  <c r="IJ213" i="3"/>
  <c r="II213" i="3"/>
  <c r="IH213" i="3"/>
  <c r="IC213" i="3"/>
  <c r="IA213" i="3"/>
  <c r="HS213" i="3"/>
  <c r="HR213" i="3"/>
  <c r="HC213" i="3"/>
  <c r="HB213" i="3"/>
  <c r="GO213" i="3"/>
  <c r="GM213" i="3"/>
  <c r="GL213" i="3"/>
  <c r="GG213" i="3"/>
  <c r="FW213" i="3"/>
  <c r="FV213" i="3"/>
  <c r="FI213" i="3"/>
  <c r="FH213" i="3"/>
  <c r="FG213" i="3"/>
  <c r="FF213" i="3"/>
  <c r="FE213" i="3"/>
  <c r="FD213" i="3"/>
  <c r="FC213" i="3"/>
  <c r="FB213" i="3"/>
  <c r="FA213" i="3"/>
  <c r="EZ213" i="3"/>
  <c r="EY213" i="3"/>
  <c r="EX213" i="3"/>
  <c r="EW213" i="3"/>
  <c r="EV213" i="3"/>
  <c r="EU213" i="3"/>
  <c r="ET213" i="3"/>
  <c r="ES213" i="3"/>
  <c r="ER213" i="3"/>
  <c r="EQ213" i="3"/>
  <c r="EP213" i="3"/>
  <c r="EO213" i="3"/>
  <c r="EN213" i="3"/>
  <c r="EM213" i="3"/>
  <c r="EL213" i="3"/>
  <c r="EK213" i="3"/>
  <c r="EJ213" i="3"/>
  <c r="EI213" i="3"/>
  <c r="EH213" i="3"/>
  <c r="EG213" i="3"/>
  <c r="EF213" i="3"/>
  <c r="EE213" i="3"/>
  <c r="ED213" i="3"/>
  <c r="EC213" i="3"/>
  <c r="EB213" i="3"/>
  <c r="EA213" i="3"/>
  <c r="DZ213" i="3"/>
  <c r="DY213" i="3"/>
  <c r="DX213" i="3"/>
  <c r="DW213" i="3"/>
  <c r="DV213" i="3"/>
  <c r="DU213" i="3"/>
  <c r="DT213" i="3"/>
  <c r="DS213" i="3"/>
  <c r="DR213" i="3"/>
  <c r="DQ213" i="3"/>
  <c r="DP213" i="3"/>
  <c r="DO213" i="3"/>
  <c r="DN213" i="3"/>
  <c r="DM213" i="3"/>
  <c r="DL213" i="3"/>
  <c r="DK213" i="3"/>
  <c r="DJ213" i="3"/>
  <c r="DI213" i="3"/>
  <c r="DH213" i="3"/>
  <c r="DG213" i="3"/>
  <c r="DF213" i="3"/>
  <c r="DE213" i="3"/>
  <c r="DD213" i="3"/>
  <c r="DC213" i="3"/>
  <c r="DC223" i="3" s="1"/>
  <c r="DB213" i="3"/>
  <c r="DA213" i="3"/>
  <c r="CZ213" i="3"/>
  <c r="CY213" i="3"/>
  <c r="CX213" i="3"/>
  <c r="CW213" i="3"/>
  <c r="CV213" i="3"/>
  <c r="CU213" i="3"/>
  <c r="CT213" i="3"/>
  <c r="CS213" i="3"/>
  <c r="CR213" i="3"/>
  <c r="CQ213" i="3"/>
  <c r="CP213" i="3"/>
  <c r="CO213" i="3"/>
  <c r="CN213" i="3"/>
  <c r="CM213" i="3"/>
  <c r="CL213" i="3"/>
  <c r="CK213" i="3"/>
  <c r="CJ213" i="3"/>
  <c r="CI213" i="3"/>
  <c r="CH213" i="3"/>
  <c r="CG213" i="3"/>
  <c r="CF213" i="3"/>
  <c r="CE213" i="3"/>
  <c r="CD213" i="3"/>
  <c r="CC213" i="3"/>
  <c r="CB213" i="3"/>
  <c r="CA213" i="3"/>
  <c r="BZ213" i="3"/>
  <c r="BY213" i="3"/>
  <c r="BX213" i="3"/>
  <c r="BW213" i="3"/>
  <c r="BV213" i="3"/>
  <c r="BU213" i="3"/>
  <c r="BT213" i="3"/>
  <c r="BS213" i="3"/>
  <c r="BR213" i="3"/>
  <c r="BQ213" i="3"/>
  <c r="BP213" i="3"/>
  <c r="BO213" i="3"/>
  <c r="BN213" i="3"/>
  <c r="BM213" i="3"/>
  <c r="BL213" i="3"/>
  <c r="BK213" i="3"/>
  <c r="BJ213" i="3"/>
  <c r="BI213" i="3"/>
  <c r="BH213" i="3"/>
  <c r="BG213" i="3"/>
  <c r="BF213" i="3"/>
  <c r="BE213" i="3"/>
  <c r="BD213" i="3"/>
  <c r="BC213" i="3"/>
  <c r="BB213" i="3"/>
  <c r="BA213" i="3"/>
  <c r="AZ213" i="3"/>
  <c r="AY213" i="3"/>
  <c r="AX213" i="3"/>
  <c r="AW213" i="3"/>
  <c r="AV213" i="3"/>
  <c r="AU213" i="3"/>
  <c r="AT213" i="3"/>
  <c r="AS213" i="3"/>
  <c r="AR213" i="3"/>
  <c r="AQ213" i="3"/>
  <c r="AP213" i="3"/>
  <c r="AO213" i="3"/>
  <c r="AN213" i="3"/>
  <c r="AM213" i="3"/>
  <c r="AL213" i="3"/>
  <c r="AK213" i="3"/>
  <c r="AJ213" i="3"/>
  <c r="AI213" i="3"/>
  <c r="AH213" i="3"/>
  <c r="AG213" i="3"/>
  <c r="AF213" i="3"/>
  <c r="AE213" i="3"/>
  <c r="AD213" i="3"/>
  <c r="AC213" i="3"/>
  <c r="AB213" i="3"/>
  <c r="AA213" i="3"/>
  <c r="AA223" i="3" s="1"/>
  <c r="Z213" i="3"/>
  <c r="JE212" i="3"/>
  <c r="JD212" i="3"/>
  <c r="JC212" i="3"/>
  <c r="JB212" i="3"/>
  <c r="JA212" i="3"/>
  <c r="IZ212" i="3"/>
  <c r="IY212" i="3"/>
  <c r="IK212" i="3"/>
  <c r="IJ212" i="3"/>
  <c r="II212" i="3"/>
  <c r="ID212" i="3"/>
  <c r="IC212" i="3"/>
  <c r="IB212" i="3"/>
  <c r="IA212" i="3"/>
  <c r="HY212" i="3"/>
  <c r="HV212" i="3"/>
  <c r="HT212" i="3"/>
  <c r="HS212" i="3"/>
  <c r="HL212" i="3"/>
  <c r="HI212" i="3"/>
  <c r="HH212" i="3"/>
  <c r="HE212" i="3"/>
  <c r="HD212" i="3"/>
  <c r="HC212" i="3"/>
  <c r="GX212" i="3"/>
  <c r="GV212" i="3"/>
  <c r="GS212" i="3"/>
  <c r="GQ212" i="3"/>
  <c r="GP212" i="3"/>
  <c r="GO212" i="3"/>
  <c r="GN212" i="3"/>
  <c r="GM212" i="3"/>
  <c r="GB212" i="3"/>
  <c r="FY212" i="3"/>
  <c r="FX212" i="3"/>
  <c r="FW212" i="3"/>
  <c r="FP212" i="3"/>
  <c r="FO212" i="3"/>
  <c r="FN212" i="3"/>
  <c r="FH212" i="3"/>
  <c r="FG212" i="3"/>
  <c r="FB212" i="3"/>
  <c r="EZ212" i="3"/>
  <c r="ES212" i="3"/>
  <c r="ER212" i="3"/>
  <c r="EQ212" i="3"/>
  <c r="EJ212" i="3"/>
  <c r="EF212" i="3"/>
  <c r="ED212" i="3"/>
  <c r="EC212" i="3"/>
  <c r="EB212" i="3"/>
  <c r="EA212" i="3"/>
  <c r="DR212" i="3"/>
  <c r="DP212" i="3"/>
  <c r="DM212" i="3"/>
  <c r="DL212" i="3"/>
  <c r="DK212" i="3"/>
  <c r="DD212" i="3"/>
  <c r="DB212" i="3"/>
  <c r="CV212" i="3"/>
  <c r="CU212" i="3"/>
  <c r="CN212" i="3"/>
  <c r="CK212" i="3"/>
  <c r="CJ212" i="3"/>
  <c r="CG212" i="3"/>
  <c r="CF212" i="3"/>
  <c r="CE212" i="3"/>
  <c r="BU212" i="3"/>
  <c r="BT212" i="3"/>
  <c r="BS212" i="3"/>
  <c r="BR212" i="3"/>
  <c r="BQ212" i="3"/>
  <c r="BP212" i="3"/>
  <c r="BO212" i="3"/>
  <c r="BD212" i="3"/>
  <c r="AZ212" i="3"/>
  <c r="AY212" i="3"/>
  <c r="AR212" i="3"/>
  <c r="AO212" i="3"/>
  <c r="AL212" i="3"/>
  <c r="AJ212" i="3"/>
  <c r="AI212" i="3"/>
  <c r="AC212" i="3"/>
  <c r="AB212" i="3"/>
  <c r="JF211" i="3"/>
  <c r="JF212" i="3" s="1"/>
  <c r="JE211" i="3"/>
  <c r="JD211" i="3"/>
  <c r="JC211" i="3"/>
  <c r="JB211" i="3"/>
  <c r="JA211" i="3"/>
  <c r="IZ211" i="3"/>
  <c r="IY211" i="3"/>
  <c r="IX211" i="3"/>
  <c r="IW211" i="3"/>
  <c r="IV211" i="3"/>
  <c r="IU211" i="3"/>
  <c r="IT211" i="3"/>
  <c r="IS211" i="3"/>
  <c r="IR211" i="3"/>
  <c r="IQ211" i="3"/>
  <c r="IP211" i="3"/>
  <c r="IP212" i="3" s="1"/>
  <c r="IO211" i="3"/>
  <c r="IN211" i="3"/>
  <c r="IM211" i="3"/>
  <c r="IL211" i="3"/>
  <c r="IK211" i="3"/>
  <c r="IJ211" i="3"/>
  <c r="II211" i="3"/>
  <c r="IH211" i="3"/>
  <c r="IG211" i="3"/>
  <c r="IF211" i="3"/>
  <c r="IE211" i="3"/>
  <c r="ID211" i="3"/>
  <c r="IC211" i="3"/>
  <c r="IB211" i="3"/>
  <c r="IA211" i="3"/>
  <c r="HZ211" i="3"/>
  <c r="HZ212" i="3" s="1"/>
  <c r="HY211" i="3"/>
  <c r="HX211" i="3"/>
  <c r="HW211" i="3"/>
  <c r="HV211" i="3"/>
  <c r="HU211" i="3"/>
  <c r="HT211" i="3"/>
  <c r="HS211" i="3"/>
  <c r="HR211" i="3"/>
  <c r="HQ211" i="3"/>
  <c r="HP211" i="3"/>
  <c r="HO211" i="3"/>
  <c r="HN211" i="3"/>
  <c r="HM211" i="3"/>
  <c r="HL211" i="3"/>
  <c r="HK211" i="3"/>
  <c r="HJ211" i="3"/>
  <c r="HJ212" i="3" s="1"/>
  <c r="HI211" i="3"/>
  <c r="HH211" i="3"/>
  <c r="HG211" i="3"/>
  <c r="HF211" i="3"/>
  <c r="HF212" i="3" s="1"/>
  <c r="HE211" i="3"/>
  <c r="HD211" i="3"/>
  <c r="HC211" i="3"/>
  <c r="HB211" i="3"/>
  <c r="HA211" i="3"/>
  <c r="GZ211" i="3"/>
  <c r="GY211" i="3"/>
  <c r="GX211" i="3"/>
  <c r="GW211" i="3"/>
  <c r="GV211" i="3"/>
  <c r="GU211" i="3"/>
  <c r="GT211" i="3"/>
  <c r="GS211" i="3"/>
  <c r="GR211" i="3"/>
  <c r="GQ211" i="3"/>
  <c r="GP211" i="3"/>
  <c r="GO211" i="3"/>
  <c r="GN211" i="3"/>
  <c r="GM211" i="3"/>
  <c r="GL211" i="3"/>
  <c r="GK211" i="3"/>
  <c r="GJ211" i="3"/>
  <c r="GI211" i="3"/>
  <c r="GH211" i="3"/>
  <c r="GG211" i="3"/>
  <c r="GG212" i="3" s="1"/>
  <c r="GF211" i="3"/>
  <c r="GE211" i="3"/>
  <c r="GD211" i="3"/>
  <c r="GD212" i="3" s="1"/>
  <c r="GC211" i="3"/>
  <c r="GB211" i="3"/>
  <c r="GA211" i="3"/>
  <c r="FZ211" i="3"/>
  <c r="FZ212" i="3" s="1"/>
  <c r="FY211" i="3"/>
  <c r="FX211" i="3"/>
  <c r="FW211" i="3"/>
  <c r="FV211" i="3"/>
  <c r="FU211" i="3"/>
  <c r="FT211" i="3"/>
  <c r="FS211" i="3"/>
  <c r="FR211" i="3"/>
  <c r="FQ211" i="3"/>
  <c r="FP211" i="3"/>
  <c r="FO211" i="3"/>
  <c r="FN211" i="3"/>
  <c r="FM211" i="3"/>
  <c r="FL211" i="3"/>
  <c r="FK211" i="3"/>
  <c r="FJ211" i="3"/>
  <c r="FI211" i="3"/>
  <c r="FH211" i="3"/>
  <c r="FG211" i="3"/>
  <c r="FF211" i="3"/>
  <c r="FE211" i="3"/>
  <c r="FD211" i="3"/>
  <c r="FC211" i="3"/>
  <c r="FB211" i="3"/>
  <c r="FA211" i="3"/>
  <c r="FA212" i="3" s="1"/>
  <c r="EZ211" i="3"/>
  <c r="EY211" i="3"/>
  <c r="EX211" i="3"/>
  <c r="EX212" i="3" s="1"/>
  <c r="EW211" i="3"/>
  <c r="EV211" i="3"/>
  <c r="EU211" i="3"/>
  <c r="ET211" i="3"/>
  <c r="ES211" i="3"/>
  <c r="ER211" i="3"/>
  <c r="EQ211" i="3"/>
  <c r="EP211" i="3"/>
  <c r="EO211" i="3"/>
  <c r="EN211" i="3"/>
  <c r="EM211" i="3"/>
  <c r="EL211" i="3"/>
  <c r="EK211" i="3"/>
  <c r="EJ211" i="3"/>
  <c r="EI211" i="3"/>
  <c r="EH211" i="3"/>
  <c r="EH212" i="3" s="1"/>
  <c r="EG211" i="3"/>
  <c r="EF211" i="3"/>
  <c r="EE211" i="3"/>
  <c r="ED211" i="3"/>
  <c r="EC211" i="3"/>
  <c r="EB211" i="3"/>
  <c r="EA211" i="3"/>
  <c r="DZ211" i="3"/>
  <c r="DY211" i="3"/>
  <c r="DX211" i="3"/>
  <c r="DW211" i="3"/>
  <c r="DV211" i="3"/>
  <c r="DU211" i="3"/>
  <c r="DT211" i="3"/>
  <c r="DS211" i="3"/>
  <c r="DR211" i="3"/>
  <c r="DQ211" i="3"/>
  <c r="DP211" i="3"/>
  <c r="DO211" i="3"/>
  <c r="DN211" i="3"/>
  <c r="DN212" i="3" s="1"/>
  <c r="DM211" i="3"/>
  <c r="DL211" i="3"/>
  <c r="DK211" i="3"/>
  <c r="DJ211" i="3"/>
  <c r="DI211" i="3"/>
  <c r="DH211" i="3"/>
  <c r="DG211" i="3"/>
  <c r="DF211" i="3"/>
  <c r="DE211" i="3"/>
  <c r="DE212" i="3" s="1"/>
  <c r="DD211" i="3"/>
  <c r="DC211" i="3"/>
  <c r="DB211" i="3"/>
  <c r="DA211" i="3"/>
  <c r="CZ211" i="3"/>
  <c r="CY211" i="3"/>
  <c r="CX211" i="3"/>
  <c r="CW211" i="3"/>
  <c r="CV211" i="3"/>
  <c r="CU211" i="3"/>
  <c r="CT211" i="3"/>
  <c r="CS211" i="3"/>
  <c r="CR211" i="3"/>
  <c r="CQ211" i="3"/>
  <c r="CP211" i="3"/>
  <c r="CO211" i="3"/>
  <c r="CO212" i="3" s="1"/>
  <c r="CN211" i="3"/>
  <c r="CM211" i="3"/>
  <c r="CL211" i="3"/>
  <c r="CL212" i="3" s="1"/>
  <c r="CK211" i="3"/>
  <c r="CJ211" i="3"/>
  <c r="CI211" i="3"/>
  <c r="CH211" i="3"/>
  <c r="CH212" i="3" s="1"/>
  <c r="CG211" i="3"/>
  <c r="CF211" i="3"/>
  <c r="CE211" i="3"/>
  <c r="CD211" i="3"/>
  <c r="CC211" i="3"/>
  <c r="CB211" i="3"/>
  <c r="CA211" i="3"/>
  <c r="BZ211" i="3"/>
  <c r="BY211" i="3"/>
  <c r="BX211" i="3"/>
  <c r="BW211" i="3"/>
  <c r="BV211" i="3"/>
  <c r="BU211" i="3"/>
  <c r="BT211" i="3"/>
  <c r="BS211" i="3"/>
  <c r="BR211" i="3"/>
  <c r="BQ211" i="3"/>
  <c r="BP211" i="3"/>
  <c r="BO211" i="3"/>
  <c r="BN211" i="3"/>
  <c r="BM211" i="3"/>
  <c r="BL211" i="3"/>
  <c r="BK211" i="3"/>
  <c r="BJ211" i="3"/>
  <c r="BI211" i="3"/>
  <c r="BI212" i="3" s="1"/>
  <c r="BH211" i="3"/>
  <c r="BG211" i="3"/>
  <c r="BF211" i="3"/>
  <c r="BF212" i="3" s="1"/>
  <c r="BE211" i="3"/>
  <c r="BD211" i="3"/>
  <c r="BC211" i="3"/>
  <c r="BB211" i="3"/>
  <c r="BA211" i="3"/>
  <c r="BA212" i="3" s="1"/>
  <c r="AZ211" i="3"/>
  <c r="AY211" i="3"/>
  <c r="AX211" i="3"/>
  <c r="AW211" i="3"/>
  <c r="AV211" i="3"/>
  <c r="AU211" i="3"/>
  <c r="AT211" i="3"/>
  <c r="AS211" i="3"/>
  <c r="AS212" i="3" s="1"/>
  <c r="AR211" i="3"/>
  <c r="AQ211" i="3"/>
  <c r="AP211" i="3"/>
  <c r="AP212" i="3" s="1"/>
  <c r="AO211" i="3"/>
  <c r="AN211" i="3"/>
  <c r="AM211" i="3"/>
  <c r="AL211" i="3"/>
  <c r="AK211" i="3"/>
  <c r="AJ211" i="3"/>
  <c r="AI211" i="3"/>
  <c r="AH211" i="3"/>
  <c r="AG211" i="3"/>
  <c r="AF211" i="3"/>
  <c r="AE211" i="3"/>
  <c r="AD211" i="3"/>
  <c r="AC211" i="3"/>
  <c r="AB211" i="3"/>
  <c r="AA211" i="3"/>
  <c r="Z211" i="3"/>
  <c r="JF210" i="3"/>
  <c r="JE210" i="3"/>
  <c r="JD210" i="3"/>
  <c r="JC210" i="3"/>
  <c r="JB210" i="3"/>
  <c r="JA210" i="3"/>
  <c r="IZ210" i="3"/>
  <c r="IY210" i="3"/>
  <c r="IX210" i="3"/>
  <c r="IX212" i="3" s="1"/>
  <c r="IW210" i="3"/>
  <c r="IW212" i="3" s="1"/>
  <c r="IV210" i="3"/>
  <c r="IV212" i="3" s="1"/>
  <c r="IU210" i="3"/>
  <c r="IU212" i="3" s="1"/>
  <c r="IT210" i="3"/>
  <c r="IT212" i="3" s="1"/>
  <c r="IS210" i="3"/>
  <c r="IS212" i="3" s="1"/>
  <c r="IR210" i="3"/>
  <c r="IQ210" i="3"/>
  <c r="IQ212" i="3" s="1"/>
  <c r="IP210" i="3"/>
  <c r="IO210" i="3"/>
  <c r="IO212" i="3" s="1"/>
  <c r="IN210" i="3"/>
  <c r="IM210" i="3"/>
  <c r="IM212" i="3" s="1"/>
  <c r="IL210" i="3"/>
  <c r="IL212" i="3" s="1"/>
  <c r="IK210" i="3"/>
  <c r="IJ210" i="3"/>
  <c r="II210" i="3"/>
  <c r="IH210" i="3"/>
  <c r="IH212" i="3" s="1"/>
  <c r="IG210" i="3"/>
  <c r="IG212" i="3" s="1"/>
  <c r="IF210" i="3"/>
  <c r="IF212" i="3" s="1"/>
  <c r="IE210" i="3"/>
  <c r="IE212" i="3" s="1"/>
  <c r="ID210" i="3"/>
  <c r="IC210" i="3"/>
  <c r="IB210" i="3"/>
  <c r="IA210" i="3"/>
  <c r="HZ210" i="3"/>
  <c r="HY210" i="3"/>
  <c r="HX210" i="3"/>
  <c r="HW210" i="3"/>
  <c r="HW212" i="3" s="1"/>
  <c r="HV210" i="3"/>
  <c r="HU210" i="3"/>
  <c r="HU212" i="3" s="1"/>
  <c r="HT210" i="3"/>
  <c r="HS210" i="3"/>
  <c r="HR210" i="3"/>
  <c r="HR212" i="3" s="1"/>
  <c r="HQ210" i="3"/>
  <c r="HQ212" i="3" s="1"/>
  <c r="HP210" i="3"/>
  <c r="HP212" i="3" s="1"/>
  <c r="HO210" i="3"/>
  <c r="HO212" i="3" s="1"/>
  <c r="HN210" i="3"/>
  <c r="HN212" i="3" s="1"/>
  <c r="HM210" i="3"/>
  <c r="HM212" i="3" s="1"/>
  <c r="HL210" i="3"/>
  <c r="HK210" i="3"/>
  <c r="HK212" i="3" s="1"/>
  <c r="HJ210" i="3"/>
  <c r="HI210" i="3"/>
  <c r="HH210" i="3"/>
  <c r="HG210" i="3"/>
  <c r="HG212" i="3" s="1"/>
  <c r="HF210" i="3"/>
  <c r="HE210" i="3"/>
  <c r="HD210" i="3"/>
  <c r="HC210" i="3"/>
  <c r="HB210" i="3"/>
  <c r="HB212" i="3" s="1"/>
  <c r="HA210" i="3"/>
  <c r="HA212" i="3" s="1"/>
  <c r="GZ210" i="3"/>
  <c r="GZ212" i="3" s="1"/>
  <c r="GY210" i="3"/>
  <c r="GY212" i="3" s="1"/>
  <c r="GX210" i="3"/>
  <c r="GW210" i="3"/>
  <c r="GV210" i="3"/>
  <c r="GU210" i="3"/>
  <c r="GU212" i="3" s="1"/>
  <c r="GT210" i="3"/>
  <c r="GS210" i="3"/>
  <c r="GR210" i="3"/>
  <c r="GQ210" i="3"/>
  <c r="GP210" i="3"/>
  <c r="GO210" i="3"/>
  <c r="GN210" i="3"/>
  <c r="GM210" i="3"/>
  <c r="GL210" i="3"/>
  <c r="GL212" i="3" s="1"/>
  <c r="GK210" i="3"/>
  <c r="GK212" i="3" s="1"/>
  <c r="GJ210" i="3"/>
  <c r="GJ212" i="3" s="1"/>
  <c r="GI210" i="3"/>
  <c r="GI212" i="3" s="1"/>
  <c r="GH210" i="3"/>
  <c r="GH212" i="3" s="1"/>
  <c r="GG210" i="3"/>
  <c r="GF210" i="3"/>
  <c r="GE210" i="3"/>
  <c r="GE212" i="3" s="1"/>
  <c r="GD210" i="3"/>
  <c r="GC210" i="3"/>
  <c r="GC212" i="3" s="1"/>
  <c r="GB210" i="3"/>
  <c r="GA210" i="3"/>
  <c r="GA212" i="3" s="1"/>
  <c r="FZ210" i="3"/>
  <c r="FY210" i="3"/>
  <c r="FX210" i="3"/>
  <c r="FW210" i="3"/>
  <c r="FV210" i="3"/>
  <c r="FV212" i="3" s="1"/>
  <c r="FU210" i="3"/>
  <c r="FU212" i="3" s="1"/>
  <c r="FT210" i="3"/>
  <c r="FT212" i="3" s="1"/>
  <c r="FS210" i="3"/>
  <c r="FS212" i="3" s="1"/>
  <c r="FR210" i="3"/>
  <c r="FR212" i="3" s="1"/>
  <c r="FQ210" i="3"/>
  <c r="FQ212" i="3" s="1"/>
  <c r="FP210" i="3"/>
  <c r="FO210" i="3"/>
  <c r="FN210" i="3"/>
  <c r="FM210" i="3"/>
  <c r="FM212" i="3" s="1"/>
  <c r="FL210" i="3"/>
  <c r="FK210" i="3"/>
  <c r="FK212" i="3" s="1"/>
  <c r="FJ210" i="3"/>
  <c r="FJ212" i="3" s="1"/>
  <c r="FI210" i="3"/>
  <c r="FI212" i="3" s="1"/>
  <c r="FH210" i="3"/>
  <c r="FG210" i="3"/>
  <c r="FF210" i="3"/>
  <c r="FF212" i="3" s="1"/>
  <c r="FE210" i="3"/>
  <c r="FE212" i="3" s="1"/>
  <c r="FD210" i="3"/>
  <c r="FD212" i="3" s="1"/>
  <c r="FC210" i="3"/>
  <c r="FC212" i="3" s="1"/>
  <c r="FB210" i="3"/>
  <c r="FA210" i="3"/>
  <c r="EZ210" i="3"/>
  <c r="EY210" i="3"/>
  <c r="EY212" i="3" s="1"/>
  <c r="EX210" i="3"/>
  <c r="EW210" i="3"/>
  <c r="EW212" i="3" s="1"/>
  <c r="EV210" i="3"/>
  <c r="EU210" i="3"/>
  <c r="EU212" i="3" s="1"/>
  <c r="ET210" i="3"/>
  <c r="ES210" i="3"/>
  <c r="ER210" i="3"/>
  <c r="EQ210" i="3"/>
  <c r="EP210" i="3"/>
  <c r="EP212" i="3" s="1"/>
  <c r="EO210" i="3"/>
  <c r="EO212" i="3" s="1"/>
  <c r="EN210" i="3"/>
  <c r="EN212" i="3" s="1"/>
  <c r="EM210" i="3"/>
  <c r="EM212" i="3" s="1"/>
  <c r="EL210" i="3"/>
  <c r="EL212" i="3" s="1"/>
  <c r="EK210" i="3"/>
  <c r="EJ210" i="3"/>
  <c r="EI210" i="3"/>
  <c r="EI212" i="3" s="1"/>
  <c r="EH210" i="3"/>
  <c r="EG210" i="3"/>
  <c r="EG212" i="3" s="1"/>
  <c r="EF210" i="3"/>
  <c r="EE210" i="3"/>
  <c r="EE212" i="3" s="1"/>
  <c r="ED210" i="3"/>
  <c r="EC210" i="3"/>
  <c r="EB210" i="3"/>
  <c r="EA210" i="3"/>
  <c r="DZ210" i="3"/>
  <c r="DZ212" i="3" s="1"/>
  <c r="DY210" i="3"/>
  <c r="DY212" i="3" s="1"/>
  <c r="DX210" i="3"/>
  <c r="DX212" i="3" s="1"/>
  <c r="DW210" i="3"/>
  <c r="DW212" i="3" s="1"/>
  <c r="DV210" i="3"/>
  <c r="DV212" i="3" s="1"/>
  <c r="DU210" i="3"/>
  <c r="DU212" i="3" s="1"/>
  <c r="DT210" i="3"/>
  <c r="DS210" i="3"/>
  <c r="DS212" i="3" s="1"/>
  <c r="DR210" i="3"/>
  <c r="DQ210" i="3"/>
  <c r="DQ212" i="3" s="1"/>
  <c r="DP210" i="3"/>
  <c r="DO210" i="3"/>
  <c r="DO212" i="3" s="1"/>
  <c r="DN210" i="3"/>
  <c r="DM210" i="3"/>
  <c r="DL210" i="3"/>
  <c r="DK210" i="3"/>
  <c r="DJ210" i="3"/>
  <c r="DJ212" i="3" s="1"/>
  <c r="DI210" i="3"/>
  <c r="DI212" i="3" s="1"/>
  <c r="DH210" i="3"/>
  <c r="DH212" i="3" s="1"/>
  <c r="DG210" i="3"/>
  <c r="DG212" i="3" s="1"/>
  <c r="DF210" i="3"/>
  <c r="DF212" i="3" s="1"/>
  <c r="DE210" i="3"/>
  <c r="DD210" i="3"/>
  <c r="DC210" i="3"/>
  <c r="DC212" i="3" s="1"/>
  <c r="DB210" i="3"/>
  <c r="DA210" i="3"/>
  <c r="DA212" i="3" s="1"/>
  <c r="CZ210" i="3"/>
  <c r="CY210" i="3"/>
  <c r="CY212" i="3" s="1"/>
  <c r="CX210" i="3"/>
  <c r="CW210" i="3"/>
  <c r="CW212" i="3" s="1"/>
  <c r="CV210" i="3"/>
  <c r="CU210" i="3"/>
  <c r="CT210" i="3"/>
  <c r="CT212" i="3" s="1"/>
  <c r="CS210" i="3"/>
  <c r="CS212" i="3" s="1"/>
  <c r="CR210" i="3"/>
  <c r="CR212" i="3" s="1"/>
  <c r="CQ210" i="3"/>
  <c r="CQ212" i="3" s="1"/>
  <c r="CP210" i="3"/>
  <c r="CP212" i="3" s="1"/>
  <c r="CO210" i="3"/>
  <c r="CN210" i="3"/>
  <c r="CM210" i="3"/>
  <c r="CM212" i="3" s="1"/>
  <c r="CL210" i="3"/>
  <c r="CK210" i="3"/>
  <c r="CJ210" i="3"/>
  <c r="CI210" i="3"/>
  <c r="CI212" i="3" s="1"/>
  <c r="CH210" i="3"/>
  <c r="CG210" i="3"/>
  <c r="CF210" i="3"/>
  <c r="CE210" i="3"/>
  <c r="CD210" i="3"/>
  <c r="CD212" i="3" s="1"/>
  <c r="CC210" i="3"/>
  <c r="CC212" i="3" s="1"/>
  <c r="CB210" i="3"/>
  <c r="CB212" i="3" s="1"/>
  <c r="CA210" i="3"/>
  <c r="CA212" i="3" s="1"/>
  <c r="BZ210" i="3"/>
  <c r="BZ212" i="3" s="1"/>
  <c r="BY210" i="3"/>
  <c r="BX210" i="3"/>
  <c r="BX212" i="3" s="1"/>
  <c r="BW210" i="3"/>
  <c r="BW212" i="3" s="1"/>
  <c r="BV210" i="3"/>
  <c r="BU210" i="3"/>
  <c r="BT210" i="3"/>
  <c r="BS210" i="3"/>
  <c r="BR210" i="3"/>
  <c r="BQ210" i="3"/>
  <c r="BP210" i="3"/>
  <c r="BO210" i="3"/>
  <c r="BN210" i="3"/>
  <c r="BN212" i="3" s="1"/>
  <c r="BM210" i="3"/>
  <c r="BM212" i="3" s="1"/>
  <c r="BL210" i="3"/>
  <c r="BL212" i="3" s="1"/>
  <c r="BK210" i="3"/>
  <c r="BK212" i="3" s="1"/>
  <c r="BJ210" i="3"/>
  <c r="BJ212" i="3" s="1"/>
  <c r="BI210" i="3"/>
  <c r="BH210" i="3"/>
  <c r="BG210" i="3"/>
  <c r="BG212" i="3" s="1"/>
  <c r="BF210" i="3"/>
  <c r="BE210" i="3"/>
  <c r="BE212" i="3" s="1"/>
  <c r="BD210" i="3"/>
  <c r="BC210" i="3"/>
  <c r="BC212" i="3" s="1"/>
  <c r="BB210" i="3"/>
  <c r="BA210" i="3"/>
  <c r="AZ210" i="3"/>
  <c r="AY210" i="3"/>
  <c r="AX210" i="3"/>
  <c r="AX212" i="3" s="1"/>
  <c r="AW210" i="3"/>
  <c r="AW212" i="3" s="1"/>
  <c r="AV210" i="3"/>
  <c r="AV212" i="3" s="1"/>
  <c r="AU210" i="3"/>
  <c r="AU212" i="3" s="1"/>
  <c r="AT210" i="3"/>
  <c r="AT212" i="3" s="1"/>
  <c r="AS210" i="3"/>
  <c r="AR210" i="3"/>
  <c r="AQ210" i="3"/>
  <c r="AQ212" i="3" s="1"/>
  <c r="AP210" i="3"/>
  <c r="AO210" i="3"/>
  <c r="AN210" i="3"/>
  <c r="AM210" i="3"/>
  <c r="AM212" i="3" s="1"/>
  <c r="AL210" i="3"/>
  <c r="AK210" i="3"/>
  <c r="AK212" i="3" s="1"/>
  <c r="AJ210" i="3"/>
  <c r="AI210" i="3"/>
  <c r="AH210" i="3"/>
  <c r="AH212" i="3" s="1"/>
  <c r="AG210" i="3"/>
  <c r="AG212" i="3" s="1"/>
  <c r="AF210" i="3"/>
  <c r="AF212" i="3" s="1"/>
  <c r="AE210" i="3"/>
  <c r="AE212" i="3" s="1"/>
  <c r="AD210" i="3"/>
  <c r="AD212" i="3" s="1"/>
  <c r="AC210" i="3"/>
  <c r="AB210" i="3"/>
  <c r="AA210" i="3"/>
  <c r="AA212" i="3" s="1"/>
  <c r="Z210" i="3"/>
  <c r="IU209" i="3"/>
  <c r="IT209" i="3"/>
  <c r="IR209" i="3"/>
  <c r="IF209" i="3"/>
  <c r="IC209" i="3"/>
  <c r="HL209" i="3"/>
  <c r="GX209" i="3"/>
  <c r="GH209" i="3"/>
  <c r="FB209" i="3"/>
  <c r="FA209" i="3"/>
  <c r="EY209" i="3"/>
  <c r="EU209" i="3"/>
  <c r="EL209" i="3"/>
  <c r="EK209" i="3"/>
  <c r="EI209" i="3"/>
  <c r="EE209" i="3"/>
  <c r="EE223" i="3" s="1"/>
  <c r="DY209" i="3"/>
  <c r="DV209" i="3"/>
  <c r="DU209" i="3"/>
  <c r="DE209" i="3"/>
  <c r="DC209" i="3"/>
  <c r="CY209" i="3"/>
  <c r="CR209" i="3"/>
  <c r="CP209" i="3"/>
  <c r="CO209" i="3"/>
  <c r="CN209" i="3"/>
  <c r="CM209" i="3"/>
  <c r="BZ209" i="3"/>
  <c r="BY209" i="3"/>
  <c r="BJ209" i="3"/>
  <c r="BI209" i="3"/>
  <c r="BH209" i="3"/>
  <c r="BG209" i="3"/>
  <c r="AV209" i="3"/>
  <c r="AS209" i="3"/>
  <c r="AQ209" i="3"/>
  <c r="AM209" i="3"/>
  <c r="AL209" i="3"/>
  <c r="AG209" i="3"/>
  <c r="AD209" i="3"/>
  <c r="AC209" i="3"/>
  <c r="JF208" i="3"/>
  <c r="JE208" i="3"/>
  <c r="JD208" i="3"/>
  <c r="JC208" i="3"/>
  <c r="JB208" i="3"/>
  <c r="JA208" i="3"/>
  <c r="IZ208" i="3"/>
  <c r="IY208" i="3"/>
  <c r="IX208" i="3"/>
  <c r="IW208" i="3"/>
  <c r="IV208" i="3"/>
  <c r="IU208" i="3"/>
  <c r="IT208" i="3"/>
  <c r="IS208" i="3"/>
  <c r="IR208" i="3"/>
  <c r="IQ208" i="3"/>
  <c r="IP208" i="3"/>
  <c r="IO208" i="3"/>
  <c r="IN208" i="3"/>
  <c r="IM208" i="3"/>
  <c r="IL208" i="3"/>
  <c r="IK208" i="3"/>
  <c r="IJ208" i="3"/>
  <c r="II208" i="3"/>
  <c r="IH208" i="3"/>
  <c r="IG208" i="3"/>
  <c r="IF208" i="3"/>
  <c r="IE208" i="3"/>
  <c r="ID208" i="3"/>
  <c r="IC208" i="3"/>
  <c r="IB208" i="3"/>
  <c r="IA208" i="3"/>
  <c r="HZ208" i="3"/>
  <c r="HY208" i="3"/>
  <c r="HX208" i="3"/>
  <c r="HW208" i="3"/>
  <c r="HV208" i="3"/>
  <c r="HU208" i="3"/>
  <c r="HT208" i="3"/>
  <c r="HS208" i="3"/>
  <c r="HR208" i="3"/>
  <c r="HQ208" i="3"/>
  <c r="HP208" i="3"/>
  <c r="HO208" i="3"/>
  <c r="HN208" i="3"/>
  <c r="HM208" i="3"/>
  <c r="HL208" i="3"/>
  <c r="HK208" i="3"/>
  <c r="HJ208" i="3"/>
  <c r="HI208" i="3"/>
  <c r="HH208" i="3"/>
  <c r="HG208" i="3"/>
  <c r="HF208" i="3"/>
  <c r="HE208" i="3"/>
  <c r="HD208" i="3"/>
  <c r="HC208" i="3"/>
  <c r="HB208" i="3"/>
  <c r="HA208" i="3"/>
  <c r="GZ208" i="3"/>
  <c r="GY208" i="3"/>
  <c r="GX208" i="3"/>
  <c r="GW208" i="3"/>
  <c r="GV208" i="3"/>
  <c r="GU208" i="3"/>
  <c r="GT208" i="3"/>
  <c r="GS208" i="3"/>
  <c r="GR208" i="3"/>
  <c r="GQ208" i="3"/>
  <c r="GP208" i="3"/>
  <c r="GO208" i="3"/>
  <c r="GN208" i="3"/>
  <c r="GM208" i="3"/>
  <c r="GL208" i="3"/>
  <c r="GK208" i="3"/>
  <c r="GJ208" i="3"/>
  <c r="GI208" i="3"/>
  <c r="GH208" i="3"/>
  <c r="GG208" i="3"/>
  <c r="GF208" i="3"/>
  <c r="GE208" i="3"/>
  <c r="GD208" i="3"/>
  <c r="GC208" i="3"/>
  <c r="GB208" i="3"/>
  <c r="GA208" i="3"/>
  <c r="FZ208" i="3"/>
  <c r="FY208" i="3"/>
  <c r="FX208" i="3"/>
  <c r="FW208" i="3"/>
  <c r="FV208" i="3"/>
  <c r="FU208" i="3"/>
  <c r="FT208" i="3"/>
  <c r="FS208" i="3"/>
  <c r="FR208" i="3"/>
  <c r="FQ208" i="3"/>
  <c r="FP208" i="3"/>
  <c r="FO208" i="3"/>
  <c r="FN208" i="3"/>
  <c r="FM208" i="3"/>
  <c r="FL208" i="3"/>
  <c r="FK208" i="3"/>
  <c r="JF207" i="3"/>
  <c r="JE207" i="3"/>
  <c r="JD207" i="3"/>
  <c r="JC207" i="3"/>
  <c r="JB207" i="3"/>
  <c r="JA207" i="3"/>
  <c r="IZ207" i="3"/>
  <c r="IY207" i="3"/>
  <c r="IX207" i="3"/>
  <c r="IW207" i="3"/>
  <c r="IV207" i="3"/>
  <c r="IU207" i="3"/>
  <c r="IT207" i="3"/>
  <c r="IS207" i="3"/>
  <c r="IR207" i="3"/>
  <c r="IQ207" i="3"/>
  <c r="IP207" i="3"/>
  <c r="IO207" i="3"/>
  <c r="IN207" i="3"/>
  <c r="IM207" i="3"/>
  <c r="IL207" i="3"/>
  <c r="IK207" i="3"/>
  <c r="IJ207" i="3"/>
  <c r="II207" i="3"/>
  <c r="IH207" i="3"/>
  <c r="IG207" i="3"/>
  <c r="IF207" i="3"/>
  <c r="IE207" i="3"/>
  <c r="ID207" i="3"/>
  <c r="IC207" i="3"/>
  <c r="IB207" i="3"/>
  <c r="IA207" i="3"/>
  <c r="HZ207" i="3"/>
  <c r="HY207" i="3"/>
  <c r="HX207" i="3"/>
  <c r="HW207" i="3"/>
  <c r="HV207" i="3"/>
  <c r="HU207" i="3"/>
  <c r="HT207" i="3"/>
  <c r="HS207" i="3"/>
  <c r="HR207" i="3"/>
  <c r="HQ207" i="3"/>
  <c r="HP207" i="3"/>
  <c r="HO207" i="3"/>
  <c r="HN207" i="3"/>
  <c r="HM207" i="3"/>
  <c r="HL207" i="3"/>
  <c r="HK207" i="3"/>
  <c r="HJ207" i="3"/>
  <c r="HI207" i="3"/>
  <c r="HH207" i="3"/>
  <c r="HG207" i="3"/>
  <c r="HF207" i="3"/>
  <c r="HE207" i="3"/>
  <c r="HD207" i="3"/>
  <c r="HC207" i="3"/>
  <c r="HB207" i="3"/>
  <c r="HA207" i="3"/>
  <c r="GZ207" i="3"/>
  <c r="GY207" i="3"/>
  <c r="GX207" i="3"/>
  <c r="GW207" i="3"/>
  <c r="GV207" i="3"/>
  <c r="GU207" i="3"/>
  <c r="GT207" i="3"/>
  <c r="GS207" i="3"/>
  <c r="GR207" i="3"/>
  <c r="GQ207" i="3"/>
  <c r="GP207" i="3"/>
  <c r="GO207" i="3"/>
  <c r="GN207" i="3"/>
  <c r="GM207" i="3"/>
  <c r="GL207" i="3"/>
  <c r="GK207" i="3"/>
  <c r="GJ207" i="3"/>
  <c r="GI207" i="3"/>
  <c r="GH207" i="3"/>
  <c r="GG207" i="3"/>
  <c r="GF207" i="3"/>
  <c r="GE207" i="3"/>
  <c r="GD207" i="3"/>
  <c r="GC207" i="3"/>
  <c r="GB207" i="3"/>
  <c r="GA207" i="3"/>
  <c r="FZ207" i="3"/>
  <c r="FY207" i="3"/>
  <c r="FX207" i="3"/>
  <c r="FW207" i="3"/>
  <c r="FV207" i="3"/>
  <c r="FU207" i="3"/>
  <c r="FT207" i="3"/>
  <c r="FS207" i="3"/>
  <c r="FR207" i="3"/>
  <c r="FQ207" i="3"/>
  <c r="FP207" i="3"/>
  <c r="FO207" i="3"/>
  <c r="FN207" i="3"/>
  <c r="FM207" i="3"/>
  <c r="FL207" i="3"/>
  <c r="FK207" i="3"/>
  <c r="JF206" i="3"/>
  <c r="JE206" i="3"/>
  <c r="JD206" i="3"/>
  <c r="JC206" i="3"/>
  <c r="JB206" i="3"/>
  <c r="IV206" i="3"/>
  <c r="IU206" i="3"/>
  <c r="IO206" i="3"/>
  <c r="IN206" i="3"/>
  <c r="IM206" i="3"/>
  <c r="IL206" i="3"/>
  <c r="IF206" i="3"/>
  <c r="HZ206" i="3"/>
  <c r="HY206" i="3"/>
  <c r="HX206" i="3"/>
  <c r="HW206" i="3"/>
  <c r="HV206" i="3"/>
  <c r="HP206" i="3"/>
  <c r="HO206" i="3"/>
  <c r="HO209" i="3" s="1"/>
  <c r="HJ206" i="3"/>
  <c r="HI206" i="3"/>
  <c r="HH206" i="3"/>
  <c r="HG206" i="3"/>
  <c r="GZ206" i="3"/>
  <c r="GY206" i="3"/>
  <c r="GY209" i="3" s="1"/>
  <c r="GS206" i="3"/>
  <c r="GR206" i="3"/>
  <c r="GQ206" i="3"/>
  <c r="GJ206" i="3"/>
  <c r="GI206" i="3"/>
  <c r="GC206" i="3"/>
  <c r="GB206" i="3"/>
  <c r="GA206" i="3"/>
  <c r="FZ206" i="3"/>
  <c r="FT206" i="3"/>
  <c r="FN206" i="3"/>
  <c r="FM206" i="3"/>
  <c r="FL206" i="3"/>
  <c r="FK206" i="3"/>
  <c r="FJ206" i="3"/>
  <c r="FI206" i="3"/>
  <c r="FH206" i="3"/>
  <c r="FG206" i="3"/>
  <c r="FF206" i="3"/>
  <c r="FE206" i="3"/>
  <c r="FD206" i="3"/>
  <c r="FC206" i="3"/>
  <c r="FC209" i="3" s="1"/>
  <c r="FB206" i="3"/>
  <c r="FA206" i="3"/>
  <c r="EZ206" i="3"/>
  <c r="EY206" i="3"/>
  <c r="EX206" i="3"/>
  <c r="EW206" i="3"/>
  <c r="EV206" i="3"/>
  <c r="EU206" i="3"/>
  <c r="ET206" i="3"/>
  <c r="ET209" i="3" s="1"/>
  <c r="ES206" i="3"/>
  <c r="ER206" i="3"/>
  <c r="EQ206" i="3"/>
  <c r="EP206" i="3"/>
  <c r="EO206" i="3"/>
  <c r="EN206" i="3"/>
  <c r="EM206" i="3"/>
  <c r="EL206" i="3"/>
  <c r="EK206" i="3"/>
  <c r="EJ206" i="3"/>
  <c r="EI206" i="3"/>
  <c r="EH206" i="3"/>
  <c r="EH209" i="3" s="1"/>
  <c r="EG206" i="3"/>
  <c r="EF206" i="3"/>
  <c r="EF209" i="3" s="1"/>
  <c r="EE206" i="3"/>
  <c r="ED206" i="3"/>
  <c r="ED209" i="3" s="1"/>
  <c r="EC206" i="3"/>
  <c r="EB206" i="3"/>
  <c r="EA206" i="3"/>
  <c r="DZ206" i="3"/>
  <c r="DY206" i="3"/>
  <c r="DX206" i="3"/>
  <c r="DW206" i="3"/>
  <c r="DW209" i="3" s="1"/>
  <c r="DV206" i="3"/>
  <c r="DU206" i="3"/>
  <c r="DT206" i="3"/>
  <c r="DS206" i="3"/>
  <c r="DR206" i="3"/>
  <c r="DR209" i="3" s="1"/>
  <c r="DR285" i="3" s="1"/>
  <c r="DQ206" i="3"/>
  <c r="DP206" i="3"/>
  <c r="DP209" i="3" s="1"/>
  <c r="DO206" i="3"/>
  <c r="DO209" i="3" s="1"/>
  <c r="DN206" i="3"/>
  <c r="DN209" i="3" s="1"/>
  <c r="DM206" i="3"/>
  <c r="DL206" i="3"/>
  <c r="DK206" i="3"/>
  <c r="DJ206" i="3"/>
  <c r="DI206" i="3"/>
  <c r="DH206" i="3"/>
  <c r="DG206" i="3"/>
  <c r="DF206" i="3"/>
  <c r="DE206" i="3"/>
  <c r="DD206" i="3"/>
  <c r="DC206" i="3"/>
  <c r="DB206" i="3"/>
  <c r="DB209" i="3" s="1"/>
  <c r="DA206" i="3"/>
  <c r="CZ206" i="3"/>
  <c r="CZ209" i="3" s="1"/>
  <c r="CY206" i="3"/>
  <c r="CX206" i="3"/>
  <c r="CX209" i="3" s="1"/>
  <c r="CW206" i="3"/>
  <c r="CV206" i="3"/>
  <c r="CU206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I209" i="3" s="1"/>
  <c r="CH206" i="3"/>
  <c r="CH209" i="3" s="1"/>
  <c r="CG206" i="3"/>
  <c r="CF206" i="3"/>
  <c r="CE206" i="3"/>
  <c r="CD206" i="3"/>
  <c r="CC206" i="3"/>
  <c r="CB206" i="3"/>
  <c r="CA206" i="3"/>
  <c r="BZ206" i="3"/>
  <c r="BY206" i="3"/>
  <c r="BX206" i="3"/>
  <c r="BW206" i="3"/>
  <c r="BV206" i="3"/>
  <c r="BV209" i="3" s="1"/>
  <c r="BU206" i="3"/>
  <c r="BT206" i="3"/>
  <c r="BT209" i="3" s="1"/>
  <c r="BS206" i="3"/>
  <c r="BS209" i="3" s="1"/>
  <c r="BR206" i="3"/>
  <c r="BR209" i="3" s="1"/>
  <c r="BQ206" i="3"/>
  <c r="BP206" i="3"/>
  <c r="BO206" i="3"/>
  <c r="BN206" i="3"/>
  <c r="BM206" i="3"/>
  <c r="BL206" i="3"/>
  <c r="BK206" i="3"/>
  <c r="BK209" i="3" s="1"/>
  <c r="BJ206" i="3"/>
  <c r="BI206" i="3"/>
  <c r="BH206" i="3"/>
  <c r="BG206" i="3"/>
  <c r="BF206" i="3"/>
  <c r="BF209" i="3" s="1"/>
  <c r="BF223" i="3" s="1"/>
  <c r="BE206" i="3"/>
  <c r="BD206" i="3"/>
  <c r="BD209" i="3" s="1"/>
  <c r="BC206" i="3"/>
  <c r="BC209" i="3" s="1"/>
  <c r="BB206" i="3"/>
  <c r="BB209" i="3" s="1"/>
  <c r="BA206" i="3"/>
  <c r="AZ206" i="3"/>
  <c r="AY206" i="3"/>
  <c r="AX206" i="3"/>
  <c r="AW206" i="3"/>
  <c r="AV206" i="3"/>
  <c r="AU206" i="3"/>
  <c r="AT206" i="3"/>
  <c r="AS206" i="3"/>
  <c r="AR206" i="3"/>
  <c r="AQ206" i="3"/>
  <c r="AP206" i="3"/>
  <c r="AP209" i="3" s="1"/>
  <c r="AO206" i="3"/>
  <c r="AN206" i="3"/>
  <c r="AN209" i="3" s="1"/>
  <c r="AM206" i="3"/>
  <c r="AL206" i="3"/>
  <c r="AK206" i="3"/>
  <c r="AJ206" i="3"/>
  <c r="AI206" i="3"/>
  <c r="AH206" i="3"/>
  <c r="AG206" i="3"/>
  <c r="AF206" i="3"/>
  <c r="AE206" i="3"/>
  <c r="AE209" i="3" s="1"/>
  <c r="AD206" i="3"/>
  <c r="AC206" i="3"/>
  <c r="AB206" i="3"/>
  <c r="AA206" i="3"/>
  <c r="Z206" i="3"/>
  <c r="JF205" i="3"/>
  <c r="JE205" i="3"/>
  <c r="JD205" i="3"/>
  <c r="JC205" i="3"/>
  <c r="JB205" i="3"/>
  <c r="JA205" i="3"/>
  <c r="IZ205" i="3"/>
  <c r="IY205" i="3"/>
  <c r="IX205" i="3"/>
  <c r="IW205" i="3"/>
  <c r="IV205" i="3"/>
  <c r="IU205" i="3"/>
  <c r="IT205" i="3"/>
  <c r="IS205" i="3"/>
  <c r="IR205" i="3"/>
  <c r="IQ205" i="3"/>
  <c r="IP205" i="3"/>
  <c r="IO205" i="3"/>
  <c r="IN205" i="3"/>
  <c r="IM205" i="3"/>
  <c r="IL205" i="3"/>
  <c r="IK205" i="3"/>
  <c r="IJ205" i="3"/>
  <c r="II205" i="3"/>
  <c r="IH205" i="3"/>
  <c r="IG205" i="3"/>
  <c r="IF205" i="3"/>
  <c r="IE205" i="3"/>
  <c r="ID205" i="3"/>
  <c r="IC205" i="3"/>
  <c r="IB205" i="3"/>
  <c r="IA205" i="3"/>
  <c r="HZ205" i="3"/>
  <c r="HY205" i="3"/>
  <c r="HX205" i="3"/>
  <c r="HW205" i="3"/>
  <c r="HV205" i="3"/>
  <c r="HU205" i="3"/>
  <c r="HT205" i="3"/>
  <c r="HS205" i="3"/>
  <c r="HR205" i="3"/>
  <c r="HQ205" i="3"/>
  <c r="HP205" i="3"/>
  <c r="HO205" i="3"/>
  <c r="HN205" i="3"/>
  <c r="HM205" i="3"/>
  <c r="HL205" i="3"/>
  <c r="HK205" i="3"/>
  <c r="HJ205" i="3"/>
  <c r="HI205" i="3"/>
  <c r="HH205" i="3"/>
  <c r="HG205" i="3"/>
  <c r="HF205" i="3"/>
  <c r="HE205" i="3"/>
  <c r="HD205" i="3"/>
  <c r="HC205" i="3"/>
  <c r="HB205" i="3"/>
  <c r="HA205" i="3"/>
  <c r="GZ205" i="3"/>
  <c r="GY205" i="3"/>
  <c r="GX205" i="3"/>
  <c r="GW205" i="3"/>
  <c r="GV205" i="3"/>
  <c r="GU205" i="3"/>
  <c r="GT205" i="3"/>
  <c r="GS205" i="3"/>
  <c r="GR205" i="3"/>
  <c r="GQ205" i="3"/>
  <c r="GP205" i="3"/>
  <c r="GO205" i="3"/>
  <c r="GN205" i="3"/>
  <c r="GM205" i="3"/>
  <c r="GL205" i="3"/>
  <c r="GK205" i="3"/>
  <c r="GJ205" i="3"/>
  <c r="GI205" i="3"/>
  <c r="GH205" i="3"/>
  <c r="GG205" i="3"/>
  <c r="GF205" i="3"/>
  <c r="GE205" i="3"/>
  <c r="GD205" i="3"/>
  <c r="GC205" i="3"/>
  <c r="GB205" i="3"/>
  <c r="GA205" i="3"/>
  <c r="FZ205" i="3"/>
  <c r="FY205" i="3"/>
  <c r="FX205" i="3"/>
  <c r="FW205" i="3"/>
  <c r="FV205" i="3"/>
  <c r="FU205" i="3"/>
  <c r="FT205" i="3"/>
  <c r="FS205" i="3"/>
  <c r="FR205" i="3"/>
  <c r="FQ205" i="3"/>
  <c r="FP205" i="3"/>
  <c r="FO205" i="3"/>
  <c r="FN205" i="3"/>
  <c r="FM205" i="3"/>
  <c r="FL205" i="3"/>
  <c r="FK205" i="3"/>
  <c r="JF204" i="3"/>
  <c r="JE204" i="3"/>
  <c r="JD204" i="3"/>
  <c r="JC204" i="3"/>
  <c r="JB204" i="3"/>
  <c r="JA204" i="3"/>
  <c r="IZ204" i="3"/>
  <c r="IY204" i="3"/>
  <c r="IX204" i="3"/>
  <c r="IW204" i="3"/>
  <c r="IV204" i="3"/>
  <c r="IU204" i="3"/>
  <c r="IT204" i="3"/>
  <c r="IS204" i="3"/>
  <c r="IR204" i="3"/>
  <c r="IQ204" i="3"/>
  <c r="IP204" i="3"/>
  <c r="IO204" i="3"/>
  <c r="IN204" i="3"/>
  <c r="IM204" i="3"/>
  <c r="IL204" i="3"/>
  <c r="IK204" i="3"/>
  <c r="IJ204" i="3"/>
  <c r="II204" i="3"/>
  <c r="IH204" i="3"/>
  <c r="IG204" i="3"/>
  <c r="IF204" i="3"/>
  <c r="IE204" i="3"/>
  <c r="ID204" i="3"/>
  <c r="IC204" i="3"/>
  <c r="IB204" i="3"/>
  <c r="IA204" i="3"/>
  <c r="HZ204" i="3"/>
  <c r="HY204" i="3"/>
  <c r="HX204" i="3"/>
  <c r="HW204" i="3"/>
  <c r="HV204" i="3"/>
  <c r="HU204" i="3"/>
  <c r="HT204" i="3"/>
  <c r="HS204" i="3"/>
  <c r="HR204" i="3"/>
  <c r="HQ204" i="3"/>
  <c r="HP204" i="3"/>
  <c r="HO204" i="3"/>
  <c r="HN204" i="3"/>
  <c r="HM204" i="3"/>
  <c r="HL204" i="3"/>
  <c r="HK204" i="3"/>
  <c r="HJ204" i="3"/>
  <c r="HI204" i="3"/>
  <c r="HH204" i="3"/>
  <c r="HG204" i="3"/>
  <c r="HF204" i="3"/>
  <c r="HE204" i="3"/>
  <c r="HD204" i="3"/>
  <c r="HC204" i="3"/>
  <c r="HB204" i="3"/>
  <c r="HA204" i="3"/>
  <c r="GZ204" i="3"/>
  <c r="GY204" i="3"/>
  <c r="GX204" i="3"/>
  <c r="GW204" i="3"/>
  <c r="GV204" i="3"/>
  <c r="GU204" i="3"/>
  <c r="GT204" i="3"/>
  <c r="GS204" i="3"/>
  <c r="GR204" i="3"/>
  <c r="GQ204" i="3"/>
  <c r="GP204" i="3"/>
  <c r="GO204" i="3"/>
  <c r="GN204" i="3"/>
  <c r="GM204" i="3"/>
  <c r="GL204" i="3"/>
  <c r="GK204" i="3"/>
  <c r="GJ204" i="3"/>
  <c r="GI204" i="3"/>
  <c r="GH204" i="3"/>
  <c r="GG204" i="3"/>
  <c r="GF204" i="3"/>
  <c r="GE204" i="3"/>
  <c r="GD204" i="3"/>
  <c r="GC204" i="3"/>
  <c r="GB204" i="3"/>
  <c r="GA204" i="3"/>
  <c r="FZ204" i="3"/>
  <c r="FY204" i="3"/>
  <c r="FX204" i="3"/>
  <c r="FW204" i="3"/>
  <c r="FV204" i="3"/>
  <c r="FU204" i="3"/>
  <c r="FT204" i="3"/>
  <c r="FS204" i="3"/>
  <c r="FR204" i="3"/>
  <c r="FQ204" i="3"/>
  <c r="FP204" i="3"/>
  <c r="FO204" i="3"/>
  <c r="FN204" i="3"/>
  <c r="FM204" i="3"/>
  <c r="FL204" i="3"/>
  <c r="FK204" i="3"/>
  <c r="IY203" i="3"/>
  <c r="IX203" i="3"/>
  <c r="IW203" i="3"/>
  <c r="IT203" i="3"/>
  <c r="IS203" i="3"/>
  <c r="IS273" i="3" s="1"/>
  <c r="IR203" i="3"/>
  <c r="IR273" i="3" s="1"/>
  <c r="IQ203" i="3"/>
  <c r="IQ273" i="3" s="1"/>
  <c r="IP203" i="3"/>
  <c r="II203" i="3"/>
  <c r="IH203" i="3"/>
  <c r="ID203" i="3"/>
  <c r="IC203" i="3"/>
  <c r="IC273" i="3" s="1"/>
  <c r="IB203" i="3"/>
  <c r="IA203" i="3"/>
  <c r="HS203" i="3"/>
  <c r="HR203" i="3"/>
  <c r="HQ203" i="3"/>
  <c r="HN203" i="3"/>
  <c r="HM203" i="3"/>
  <c r="HL203" i="3"/>
  <c r="HL273" i="3" s="1"/>
  <c r="HJ203" i="3"/>
  <c r="HI203" i="3"/>
  <c r="HI273" i="3" s="1"/>
  <c r="HC203" i="3"/>
  <c r="GX203" i="3"/>
  <c r="GW203" i="3"/>
  <c r="GV203" i="3"/>
  <c r="GL203" i="3"/>
  <c r="GK203" i="3"/>
  <c r="GI203" i="3"/>
  <c r="GH203" i="3"/>
  <c r="GG203" i="3"/>
  <c r="GF203" i="3"/>
  <c r="FW203" i="3"/>
  <c r="FS203" i="3"/>
  <c r="FR203" i="3"/>
  <c r="FQ203" i="3"/>
  <c r="FP203" i="3"/>
  <c r="FO203" i="3"/>
  <c r="FI203" i="3"/>
  <c r="FI209" i="3" s="1"/>
  <c r="FH203" i="3"/>
  <c r="FH209" i="3" s="1"/>
  <c r="FG203" i="3"/>
  <c r="FF203" i="3"/>
  <c r="FE203" i="3"/>
  <c r="FE273" i="3" s="1"/>
  <c r="FD203" i="3"/>
  <c r="FC203" i="3"/>
  <c r="FB203" i="3"/>
  <c r="FA203" i="3"/>
  <c r="EZ203" i="3"/>
  <c r="EZ273" i="3" s="1"/>
  <c r="EY203" i="3"/>
  <c r="EX203" i="3"/>
  <c r="EW203" i="3"/>
  <c r="EV203" i="3"/>
  <c r="EU203" i="3"/>
  <c r="ET203" i="3"/>
  <c r="ES203" i="3"/>
  <c r="ES209" i="3" s="1"/>
  <c r="ER203" i="3"/>
  <c r="ER209" i="3" s="1"/>
  <c r="ER223" i="3" s="1"/>
  <c r="EQ203" i="3"/>
  <c r="EP203" i="3"/>
  <c r="EO203" i="3"/>
  <c r="EN203" i="3"/>
  <c r="EM203" i="3"/>
  <c r="EL203" i="3"/>
  <c r="EK203" i="3"/>
  <c r="EJ203" i="3"/>
  <c r="EI203" i="3"/>
  <c r="EH203" i="3"/>
  <c r="EG203" i="3"/>
  <c r="EG273" i="3" s="1"/>
  <c r="EF203" i="3"/>
  <c r="EF273" i="3" s="1"/>
  <c r="EE203" i="3"/>
  <c r="ED203" i="3"/>
  <c r="EC203" i="3"/>
  <c r="EC209" i="3" s="1"/>
  <c r="EB203" i="3"/>
  <c r="EB209" i="3" s="1"/>
  <c r="EA203" i="3"/>
  <c r="EA209" i="3" s="1"/>
  <c r="DZ203" i="3"/>
  <c r="DZ209" i="3" s="1"/>
  <c r="DY203" i="3"/>
  <c r="DX203" i="3"/>
  <c r="DX209" i="3" s="1"/>
  <c r="DW203" i="3"/>
  <c r="DV203" i="3"/>
  <c r="DU203" i="3"/>
  <c r="DT203" i="3"/>
  <c r="DS203" i="3"/>
  <c r="DR203" i="3"/>
  <c r="DQ203" i="3"/>
  <c r="DP203" i="3"/>
  <c r="DO203" i="3"/>
  <c r="DN203" i="3"/>
  <c r="DM203" i="3"/>
  <c r="DM209" i="3" s="1"/>
  <c r="DL203" i="3"/>
  <c r="DL209" i="3" s="1"/>
  <c r="DK203" i="3"/>
  <c r="DJ203" i="3"/>
  <c r="DI203" i="3"/>
  <c r="DH203" i="3"/>
  <c r="DG203" i="3"/>
  <c r="DF203" i="3"/>
  <c r="DE203" i="3"/>
  <c r="DD203" i="3"/>
  <c r="DC203" i="3"/>
  <c r="DB203" i="3"/>
  <c r="DA203" i="3"/>
  <c r="CZ203" i="3"/>
  <c r="CY203" i="3"/>
  <c r="CX203" i="3"/>
  <c r="CW203" i="3"/>
  <c r="CW209" i="3" s="1"/>
  <c r="CV203" i="3"/>
  <c r="CV209" i="3" s="1"/>
  <c r="CU203" i="3"/>
  <c r="CT203" i="3"/>
  <c r="CS203" i="3"/>
  <c r="CS209" i="3" s="1"/>
  <c r="CR203" i="3"/>
  <c r="CQ203" i="3"/>
  <c r="CP203" i="3"/>
  <c r="CO203" i="3"/>
  <c r="CN203" i="3"/>
  <c r="CN273" i="3" s="1"/>
  <c r="CM203" i="3"/>
  <c r="CL203" i="3"/>
  <c r="CK203" i="3"/>
  <c r="CJ203" i="3"/>
  <c r="CI203" i="3"/>
  <c r="CH203" i="3"/>
  <c r="CG203" i="3"/>
  <c r="CG209" i="3" s="1"/>
  <c r="CF203" i="3"/>
  <c r="CF209" i="3" s="1"/>
  <c r="CF223" i="3" s="1"/>
  <c r="CE203" i="3"/>
  <c r="CE209" i="3" s="1"/>
  <c r="CD203" i="3"/>
  <c r="CC203" i="3"/>
  <c r="CC209" i="3" s="1"/>
  <c r="CB203" i="3"/>
  <c r="CB209" i="3" s="1"/>
  <c r="CA203" i="3"/>
  <c r="BZ203" i="3"/>
  <c r="BY203" i="3"/>
  <c r="BX203" i="3"/>
  <c r="BW203" i="3"/>
  <c r="BV203" i="3"/>
  <c r="BU203" i="3"/>
  <c r="BT203" i="3"/>
  <c r="BT273" i="3" s="1"/>
  <c r="BS203" i="3"/>
  <c r="BR203" i="3"/>
  <c r="BQ203" i="3"/>
  <c r="BQ209" i="3" s="1"/>
  <c r="BP203" i="3"/>
  <c r="BP209" i="3" s="1"/>
  <c r="BO203" i="3"/>
  <c r="BN203" i="3"/>
  <c r="BM203" i="3"/>
  <c r="BM273" i="3" s="1"/>
  <c r="BL203" i="3"/>
  <c r="BK203" i="3"/>
  <c r="BJ203" i="3"/>
  <c r="BI203" i="3"/>
  <c r="BH203" i="3"/>
  <c r="BH273" i="3" s="1"/>
  <c r="BG203" i="3"/>
  <c r="BF203" i="3"/>
  <c r="BE203" i="3"/>
  <c r="BD203" i="3"/>
  <c r="BC203" i="3"/>
  <c r="BB203" i="3"/>
  <c r="BA203" i="3"/>
  <c r="BA209" i="3" s="1"/>
  <c r="AZ203" i="3"/>
  <c r="AZ209" i="3" s="1"/>
  <c r="AY203" i="3"/>
  <c r="AX203" i="3"/>
  <c r="AW203" i="3"/>
  <c r="AV203" i="3"/>
  <c r="AU203" i="3"/>
  <c r="AT203" i="3"/>
  <c r="AS203" i="3"/>
  <c r="AR203" i="3"/>
  <c r="AQ203" i="3"/>
  <c r="AP203" i="3"/>
  <c r="AO203" i="3"/>
  <c r="AN203" i="3"/>
  <c r="AM203" i="3"/>
  <c r="AL203" i="3"/>
  <c r="AK203" i="3"/>
  <c r="AK209" i="3" s="1"/>
  <c r="AJ203" i="3"/>
  <c r="AJ209" i="3" s="1"/>
  <c r="AI203" i="3"/>
  <c r="AI209" i="3" s="1"/>
  <c r="AH203" i="3"/>
  <c r="AH209" i="3" s="1"/>
  <c r="AG203" i="3"/>
  <c r="AF203" i="3"/>
  <c r="AF209" i="3" s="1"/>
  <c r="AE203" i="3"/>
  <c r="AD203" i="3"/>
  <c r="AC203" i="3"/>
  <c r="AB203" i="3"/>
  <c r="AB209" i="3" s="1"/>
  <c r="AA203" i="3"/>
  <c r="AA209" i="3" s="1"/>
  <c r="Z203" i="3"/>
  <c r="DL200" i="3"/>
  <c r="EQ198" i="3"/>
  <c r="EQ200" i="3" s="1"/>
  <c r="EO198" i="3"/>
  <c r="EO200" i="3" s="1"/>
  <c r="CF198" i="3"/>
  <c r="CF200" i="3" s="1"/>
  <c r="CE198" i="3"/>
  <c r="CE200" i="3" s="1"/>
  <c r="CC198" i="3"/>
  <c r="CC200" i="3" s="1"/>
  <c r="AX198" i="3"/>
  <c r="AX200" i="3" s="1"/>
  <c r="HP195" i="3"/>
  <c r="HP198" i="3" s="1"/>
  <c r="HP200" i="3" s="1"/>
  <c r="FF195" i="3"/>
  <c r="FF198" i="3" s="1"/>
  <c r="FF200" i="3" s="1"/>
  <c r="EC195" i="3"/>
  <c r="EC198" i="3" s="1"/>
  <c r="EC200" i="3" s="1"/>
  <c r="CB195" i="3"/>
  <c r="CB198" i="3" s="1"/>
  <c r="CB200" i="3" s="1"/>
  <c r="CA195" i="3"/>
  <c r="CA198" i="3" s="1"/>
  <c r="CA200" i="3" s="1"/>
  <c r="JF194" i="3"/>
  <c r="JE194" i="3"/>
  <c r="JD194" i="3"/>
  <c r="JC194" i="3"/>
  <c r="JB194" i="3"/>
  <c r="JA194" i="3"/>
  <c r="IZ194" i="3"/>
  <c r="IY194" i="3"/>
  <c r="IX194" i="3"/>
  <c r="IW194" i="3"/>
  <c r="IV194" i="3"/>
  <c r="IU194" i="3"/>
  <c r="IT194" i="3"/>
  <c r="IS194" i="3"/>
  <c r="IR194" i="3"/>
  <c r="IQ194" i="3"/>
  <c r="IP194" i="3"/>
  <c r="IO194" i="3"/>
  <c r="IN194" i="3"/>
  <c r="IM194" i="3"/>
  <c r="IL194" i="3"/>
  <c r="IK194" i="3"/>
  <c r="IJ194" i="3"/>
  <c r="II194" i="3"/>
  <c r="IH194" i="3"/>
  <c r="IG194" i="3"/>
  <c r="IF194" i="3"/>
  <c r="IE194" i="3"/>
  <c r="ID194" i="3"/>
  <c r="IC194" i="3"/>
  <c r="IB194" i="3"/>
  <c r="IA194" i="3"/>
  <c r="HZ194" i="3"/>
  <c r="HY194" i="3"/>
  <c r="HX194" i="3"/>
  <c r="HW194" i="3"/>
  <c r="HV194" i="3"/>
  <c r="HU194" i="3"/>
  <c r="HT194" i="3"/>
  <c r="HS194" i="3"/>
  <c r="HR194" i="3"/>
  <c r="HQ194" i="3"/>
  <c r="HP194" i="3"/>
  <c r="HO194" i="3"/>
  <c r="HN194" i="3"/>
  <c r="HM194" i="3"/>
  <c r="HL194" i="3"/>
  <c r="HK194" i="3"/>
  <c r="HJ194" i="3"/>
  <c r="HI194" i="3"/>
  <c r="HH194" i="3"/>
  <c r="HG194" i="3"/>
  <c r="HF194" i="3"/>
  <c r="HE194" i="3"/>
  <c r="HD194" i="3"/>
  <c r="HC194" i="3"/>
  <c r="HB194" i="3"/>
  <c r="HA194" i="3"/>
  <c r="GZ194" i="3"/>
  <c r="GY194" i="3"/>
  <c r="GY266" i="3" s="1"/>
  <c r="GX194" i="3"/>
  <c r="GW194" i="3"/>
  <c r="GV194" i="3"/>
  <c r="GU194" i="3"/>
  <c r="GT194" i="3"/>
  <c r="GS194" i="3"/>
  <c r="GR194" i="3"/>
  <c r="GQ194" i="3"/>
  <c r="GP194" i="3"/>
  <c r="GO194" i="3"/>
  <c r="GN194" i="3"/>
  <c r="GM194" i="3"/>
  <c r="GL194" i="3"/>
  <c r="GK194" i="3"/>
  <c r="GJ194" i="3"/>
  <c r="GI194" i="3"/>
  <c r="GH194" i="3"/>
  <c r="GG194" i="3"/>
  <c r="GF194" i="3"/>
  <c r="GE194" i="3"/>
  <c r="GD194" i="3"/>
  <c r="GC194" i="3"/>
  <c r="GB194" i="3"/>
  <c r="GA194" i="3"/>
  <c r="FZ194" i="3"/>
  <c r="FY194" i="3"/>
  <c r="FX194" i="3"/>
  <c r="FW194" i="3"/>
  <c r="FV194" i="3"/>
  <c r="FU194" i="3"/>
  <c r="FT194" i="3"/>
  <c r="FS194" i="3"/>
  <c r="FR194" i="3"/>
  <c r="FQ194" i="3"/>
  <c r="FP194" i="3"/>
  <c r="FO194" i="3"/>
  <c r="FN194" i="3"/>
  <c r="FM194" i="3"/>
  <c r="FL194" i="3"/>
  <c r="FK194" i="3"/>
  <c r="FJ194" i="3"/>
  <c r="FI194" i="3"/>
  <c r="FH194" i="3"/>
  <c r="FG194" i="3"/>
  <c r="FF194" i="3"/>
  <c r="FE194" i="3"/>
  <c r="FD194" i="3"/>
  <c r="FC194" i="3"/>
  <c r="FB194" i="3"/>
  <c r="FA194" i="3"/>
  <c r="EZ194" i="3"/>
  <c r="EY194" i="3"/>
  <c r="EX194" i="3"/>
  <c r="EW194" i="3"/>
  <c r="EV194" i="3"/>
  <c r="EU194" i="3"/>
  <c r="ET194" i="3"/>
  <c r="ES194" i="3"/>
  <c r="ER194" i="3"/>
  <c r="EQ194" i="3"/>
  <c r="EP194" i="3"/>
  <c r="EO194" i="3"/>
  <c r="EN194" i="3"/>
  <c r="EM194" i="3"/>
  <c r="EL194" i="3"/>
  <c r="EK194" i="3"/>
  <c r="EJ194" i="3"/>
  <c r="EI194" i="3"/>
  <c r="EH194" i="3"/>
  <c r="EG194" i="3"/>
  <c r="EF194" i="3"/>
  <c r="EE194" i="3"/>
  <c r="ED194" i="3"/>
  <c r="ED195" i="3" s="1"/>
  <c r="ED198" i="3" s="1"/>
  <c r="ED200" i="3" s="1"/>
  <c r="EC194" i="3"/>
  <c r="EB194" i="3"/>
  <c r="EA194" i="3"/>
  <c r="DZ194" i="3"/>
  <c r="DY194" i="3"/>
  <c r="DX194" i="3"/>
  <c r="DW194" i="3"/>
  <c r="DV194" i="3"/>
  <c r="DU194" i="3"/>
  <c r="DT194" i="3"/>
  <c r="DS194" i="3"/>
  <c r="DR194" i="3"/>
  <c r="DQ194" i="3"/>
  <c r="DP194" i="3"/>
  <c r="DO194" i="3"/>
  <c r="DN194" i="3"/>
  <c r="DN195" i="3" s="1"/>
  <c r="DN198" i="3" s="1"/>
  <c r="DN200" i="3" s="1"/>
  <c r="DM194" i="3"/>
  <c r="DL194" i="3"/>
  <c r="DK194" i="3"/>
  <c r="DJ194" i="3"/>
  <c r="DI194" i="3"/>
  <c r="DH194" i="3"/>
  <c r="DG194" i="3"/>
  <c r="DF194" i="3"/>
  <c r="DE194" i="3"/>
  <c r="DD194" i="3"/>
  <c r="DC194" i="3"/>
  <c r="DB194" i="3"/>
  <c r="DA194" i="3"/>
  <c r="CZ194" i="3"/>
  <c r="CY194" i="3"/>
  <c r="CX194" i="3"/>
  <c r="CW194" i="3"/>
  <c r="CV194" i="3"/>
  <c r="CU194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C194" i="3"/>
  <c r="CB194" i="3"/>
  <c r="CA194" i="3"/>
  <c r="BZ194" i="3"/>
  <c r="BY194" i="3"/>
  <c r="BX194" i="3"/>
  <c r="BW194" i="3"/>
  <c r="BV194" i="3"/>
  <c r="BU194" i="3"/>
  <c r="BT194" i="3"/>
  <c r="BS194" i="3"/>
  <c r="BR194" i="3"/>
  <c r="BR195" i="3" s="1"/>
  <c r="BR198" i="3" s="1"/>
  <c r="BR200" i="3" s="1"/>
  <c r="BQ194" i="3"/>
  <c r="BP194" i="3"/>
  <c r="BO194" i="3"/>
  <c r="BN194" i="3"/>
  <c r="BM194" i="3"/>
  <c r="BL194" i="3"/>
  <c r="BK194" i="3"/>
  <c r="BJ194" i="3"/>
  <c r="BI194" i="3"/>
  <c r="BH194" i="3"/>
  <c r="BG194" i="3"/>
  <c r="BF194" i="3"/>
  <c r="BE194" i="3"/>
  <c r="BD194" i="3"/>
  <c r="BC194" i="3"/>
  <c r="BB194" i="3"/>
  <c r="BA194" i="3"/>
  <c r="AZ194" i="3"/>
  <c r="AY194" i="3"/>
  <c r="AX194" i="3"/>
  <c r="AW194" i="3"/>
  <c r="AV194" i="3"/>
  <c r="AU194" i="3"/>
  <c r="AT194" i="3"/>
  <c r="AS194" i="3"/>
  <c r="AR194" i="3"/>
  <c r="AQ194" i="3"/>
  <c r="AP194" i="3"/>
  <c r="AO194" i="3"/>
  <c r="AN194" i="3"/>
  <c r="AM194" i="3"/>
  <c r="AL194" i="3"/>
  <c r="AK194" i="3"/>
  <c r="AJ194" i="3"/>
  <c r="AI194" i="3"/>
  <c r="AH194" i="3"/>
  <c r="AG194" i="3"/>
  <c r="AF194" i="3"/>
  <c r="AE194" i="3"/>
  <c r="AD194" i="3"/>
  <c r="AC194" i="3"/>
  <c r="AB194" i="3"/>
  <c r="AA194" i="3"/>
  <c r="Z194" i="3"/>
  <c r="GZ189" i="3"/>
  <c r="FI189" i="3"/>
  <c r="EV189" i="3"/>
  <c r="EV195" i="3" s="1"/>
  <c r="EV198" i="3" s="1"/>
  <c r="EV200" i="3" s="1"/>
  <c r="EU189" i="3"/>
  <c r="EU195" i="3" s="1"/>
  <c r="EU198" i="3" s="1"/>
  <c r="EU200" i="3" s="1"/>
  <c r="ET189" i="3"/>
  <c r="ES189" i="3"/>
  <c r="EO189" i="3"/>
  <c r="EO195" i="3" s="1"/>
  <c r="EE189" i="3"/>
  <c r="EE195" i="3" s="1"/>
  <c r="EE198" i="3" s="1"/>
  <c r="EE200" i="3" s="1"/>
  <c r="ED189" i="3"/>
  <c r="EC189" i="3"/>
  <c r="EB189" i="3"/>
  <c r="EB195" i="3" s="1"/>
  <c r="EB198" i="3" s="1"/>
  <c r="EB200" i="3" s="1"/>
  <c r="DP189" i="3"/>
  <c r="DP195" i="3" s="1"/>
  <c r="DP198" i="3" s="1"/>
  <c r="DP200" i="3" s="1"/>
  <c r="DO189" i="3"/>
  <c r="DO195" i="3" s="1"/>
  <c r="DO198" i="3" s="1"/>
  <c r="DO200" i="3" s="1"/>
  <c r="DN189" i="3"/>
  <c r="DM189" i="3"/>
  <c r="DK189" i="3"/>
  <c r="DK195" i="3" s="1"/>
  <c r="DK198" i="3" s="1"/>
  <c r="DK200" i="3" s="1"/>
  <c r="CZ189" i="3"/>
  <c r="CZ195" i="3" s="1"/>
  <c r="CZ198" i="3" s="1"/>
  <c r="CZ200" i="3" s="1"/>
  <c r="CY189" i="3"/>
  <c r="CY195" i="3" s="1"/>
  <c r="CY198" i="3" s="1"/>
  <c r="CY200" i="3" s="1"/>
  <c r="CX189" i="3"/>
  <c r="CW189" i="3"/>
  <c r="CW195" i="3" s="1"/>
  <c r="CW198" i="3" s="1"/>
  <c r="CW200" i="3" s="1"/>
  <c r="CV189" i="3"/>
  <c r="CV195" i="3" s="1"/>
  <c r="CV198" i="3" s="1"/>
  <c r="CV200" i="3" s="1"/>
  <c r="CU189" i="3"/>
  <c r="CU195" i="3" s="1"/>
  <c r="CU198" i="3" s="1"/>
  <c r="CU200" i="3" s="1"/>
  <c r="CJ189" i="3"/>
  <c r="CJ195" i="3" s="1"/>
  <c r="CJ198" i="3" s="1"/>
  <c r="CJ200" i="3" s="1"/>
  <c r="CI189" i="3"/>
  <c r="CI195" i="3" s="1"/>
  <c r="CI198" i="3" s="1"/>
  <c r="CI200" i="3" s="1"/>
  <c r="CH189" i="3"/>
  <c r="CG189" i="3"/>
  <c r="BS189" i="3"/>
  <c r="BS195" i="3" s="1"/>
  <c r="BS198" i="3" s="1"/>
  <c r="BS200" i="3" s="1"/>
  <c r="BR189" i="3"/>
  <c r="BQ189" i="3"/>
  <c r="BQ195" i="3" s="1"/>
  <c r="BQ198" i="3" s="1"/>
  <c r="BQ200" i="3" s="1"/>
  <c r="BO189" i="3"/>
  <c r="BO195" i="3" s="1"/>
  <c r="BO198" i="3" s="1"/>
  <c r="BO200" i="3" s="1"/>
  <c r="BN189" i="3"/>
  <c r="BN195" i="3" s="1"/>
  <c r="BN198" i="3" s="1"/>
  <c r="BN200" i="3" s="1"/>
  <c r="BD189" i="3"/>
  <c r="BD195" i="3" s="1"/>
  <c r="BD198" i="3" s="1"/>
  <c r="BD200" i="3" s="1"/>
  <c r="BC189" i="3"/>
  <c r="BC195" i="3" s="1"/>
  <c r="BC198" i="3" s="1"/>
  <c r="BC200" i="3" s="1"/>
  <c r="BB189" i="3"/>
  <c r="BB195" i="3" s="1"/>
  <c r="BB198" i="3" s="1"/>
  <c r="BB200" i="3" s="1"/>
  <c r="BA189" i="3"/>
  <c r="BA195" i="3" s="1"/>
  <c r="BA198" i="3" s="1"/>
  <c r="BA200" i="3" s="1"/>
  <c r="AY189" i="3"/>
  <c r="AY195" i="3" s="1"/>
  <c r="AY198" i="3" s="1"/>
  <c r="AY200" i="3" s="1"/>
  <c r="AN189" i="3"/>
  <c r="AN195" i="3" s="1"/>
  <c r="AN198" i="3" s="1"/>
  <c r="AN200" i="3" s="1"/>
  <c r="AM189" i="3"/>
  <c r="AM195" i="3" s="1"/>
  <c r="AM198" i="3" s="1"/>
  <c r="AM200" i="3" s="1"/>
  <c r="AL189" i="3"/>
  <c r="AK189" i="3"/>
  <c r="AK195" i="3" s="1"/>
  <c r="AK198" i="3" s="1"/>
  <c r="AK200" i="3" s="1"/>
  <c r="JF184" i="3"/>
  <c r="JE184" i="3"/>
  <c r="JE218" i="3" s="1"/>
  <c r="JD184" i="3"/>
  <c r="JC184" i="3"/>
  <c r="JC218" i="3" s="1"/>
  <c r="JB184" i="3"/>
  <c r="JA184" i="3"/>
  <c r="JA218" i="3" s="1"/>
  <c r="IZ184" i="3"/>
  <c r="IZ218" i="3" s="1"/>
  <c r="IY184" i="3"/>
  <c r="IY218" i="3" s="1"/>
  <c r="IX184" i="3"/>
  <c r="IX218" i="3" s="1"/>
  <c r="IW184" i="3"/>
  <c r="IW218" i="3" s="1"/>
  <c r="IV184" i="3"/>
  <c r="IV218" i="3" s="1"/>
  <c r="IU184" i="3"/>
  <c r="IU218" i="3" s="1"/>
  <c r="IT184" i="3"/>
  <c r="IT218" i="3" s="1"/>
  <c r="IS184" i="3"/>
  <c r="IS218" i="3" s="1"/>
  <c r="IR184" i="3"/>
  <c r="IQ184" i="3"/>
  <c r="IP184" i="3"/>
  <c r="IO184" i="3"/>
  <c r="IO218" i="3" s="1"/>
  <c r="IN184" i="3"/>
  <c r="IM184" i="3"/>
  <c r="IM218" i="3" s="1"/>
  <c r="IL184" i="3"/>
  <c r="IK184" i="3"/>
  <c r="IK218" i="3" s="1"/>
  <c r="IJ184" i="3"/>
  <c r="IJ218" i="3" s="1"/>
  <c r="II184" i="3"/>
  <c r="II218" i="3" s="1"/>
  <c r="IH184" i="3"/>
  <c r="IH218" i="3" s="1"/>
  <c r="IG184" i="3"/>
  <c r="IG218" i="3" s="1"/>
  <c r="IF184" i="3"/>
  <c r="IF218" i="3" s="1"/>
  <c r="IE184" i="3"/>
  <c r="IE218" i="3" s="1"/>
  <c r="ID184" i="3"/>
  <c r="ID218" i="3" s="1"/>
  <c r="IC184" i="3"/>
  <c r="IC218" i="3" s="1"/>
  <c r="IB184" i="3"/>
  <c r="IA184" i="3"/>
  <c r="HZ184" i="3"/>
  <c r="HY184" i="3"/>
  <c r="HY218" i="3" s="1"/>
  <c r="HX184" i="3"/>
  <c r="HW184" i="3"/>
  <c r="HW218" i="3" s="1"/>
  <c r="HV184" i="3"/>
  <c r="HV218" i="3" s="1"/>
  <c r="HU184" i="3"/>
  <c r="HT184" i="3"/>
  <c r="HS184" i="3"/>
  <c r="HR184" i="3"/>
  <c r="HQ184" i="3"/>
  <c r="HQ218" i="3" s="1"/>
  <c r="HP184" i="3"/>
  <c r="HO184" i="3"/>
  <c r="HO218" i="3" s="1"/>
  <c r="HN184" i="3"/>
  <c r="HN218" i="3" s="1"/>
  <c r="HM184" i="3"/>
  <c r="HM218" i="3" s="1"/>
  <c r="HL184" i="3"/>
  <c r="HK184" i="3"/>
  <c r="HJ184" i="3"/>
  <c r="HI184" i="3"/>
  <c r="HH184" i="3"/>
  <c r="HG184" i="3"/>
  <c r="HH218" i="3" s="1"/>
  <c r="HF184" i="3"/>
  <c r="HE184" i="3"/>
  <c r="HD184" i="3"/>
  <c r="HC184" i="3"/>
  <c r="HB184" i="3"/>
  <c r="HA184" i="3"/>
  <c r="HA218" i="3" s="1"/>
  <c r="GZ184" i="3"/>
  <c r="GY184" i="3"/>
  <c r="GY218" i="3" s="1"/>
  <c r="GX184" i="3"/>
  <c r="GX218" i="3" s="1"/>
  <c r="GW184" i="3"/>
  <c r="GW218" i="3" s="1"/>
  <c r="GV184" i="3"/>
  <c r="GU184" i="3"/>
  <c r="GT184" i="3"/>
  <c r="GS184" i="3"/>
  <c r="GR184" i="3"/>
  <c r="GQ184" i="3"/>
  <c r="GP184" i="3"/>
  <c r="GO184" i="3"/>
  <c r="GN184" i="3"/>
  <c r="GM184" i="3"/>
  <c r="GL184" i="3"/>
  <c r="GL218" i="3" s="1"/>
  <c r="GK184" i="3"/>
  <c r="GJ184" i="3"/>
  <c r="GI184" i="3"/>
  <c r="GI218" i="3" s="1"/>
  <c r="GH184" i="3"/>
  <c r="GH218" i="3" s="1"/>
  <c r="GG184" i="3"/>
  <c r="GG218" i="3" s="1"/>
  <c r="GF184" i="3"/>
  <c r="GE184" i="3"/>
  <c r="GD184" i="3"/>
  <c r="GC184" i="3"/>
  <c r="GB184" i="3"/>
  <c r="GA184" i="3"/>
  <c r="GA218" i="3" s="1"/>
  <c r="FZ184" i="3"/>
  <c r="FY184" i="3"/>
  <c r="FX184" i="3"/>
  <c r="FX218" i="3" s="1"/>
  <c r="FW184" i="3"/>
  <c r="FV184" i="3"/>
  <c r="FU184" i="3"/>
  <c r="FU218" i="3" s="1"/>
  <c r="FT184" i="3"/>
  <c r="FS184" i="3"/>
  <c r="FS218" i="3" s="1"/>
  <c r="FR184" i="3"/>
  <c r="FR218" i="3" s="1"/>
  <c r="FQ184" i="3"/>
  <c r="FQ218" i="3" s="1"/>
  <c r="FP184" i="3"/>
  <c r="FO184" i="3"/>
  <c r="FN184" i="3"/>
  <c r="FM184" i="3"/>
  <c r="FL184" i="3"/>
  <c r="FK184" i="3"/>
  <c r="FK218" i="3" s="1"/>
  <c r="FJ184" i="3"/>
  <c r="FJ218" i="3" s="1"/>
  <c r="JF179" i="3"/>
  <c r="JF213" i="3" s="1"/>
  <c r="JE179" i="3"/>
  <c r="JE213" i="3" s="1"/>
  <c r="JD179" i="3"/>
  <c r="JD213" i="3" s="1"/>
  <c r="JC179" i="3"/>
  <c r="JC213" i="3" s="1"/>
  <c r="JB179" i="3"/>
  <c r="JB213" i="3" s="1"/>
  <c r="JA179" i="3"/>
  <c r="JA213" i="3" s="1"/>
  <c r="IZ179" i="3"/>
  <c r="IZ213" i="3" s="1"/>
  <c r="IY179" i="3"/>
  <c r="IX179" i="3"/>
  <c r="IW179" i="3"/>
  <c r="IW213" i="3" s="1"/>
  <c r="IV179" i="3"/>
  <c r="IV213" i="3" s="1"/>
  <c r="IU179" i="3"/>
  <c r="IU213" i="3" s="1"/>
  <c r="IT179" i="3"/>
  <c r="IT213" i="3" s="1"/>
  <c r="IS179" i="3"/>
  <c r="IR179" i="3"/>
  <c r="IR213" i="3" s="1"/>
  <c r="IQ179" i="3"/>
  <c r="IP179" i="3"/>
  <c r="IP213" i="3" s="1"/>
  <c r="IO179" i="3"/>
  <c r="IO213" i="3" s="1"/>
  <c r="IN179" i="3"/>
  <c r="IN213" i="3" s="1"/>
  <c r="IM179" i="3"/>
  <c r="IM213" i="3" s="1"/>
  <c r="IL179" i="3"/>
  <c r="IL213" i="3" s="1"/>
  <c r="IK179" i="3"/>
  <c r="IK213" i="3" s="1"/>
  <c r="IJ179" i="3"/>
  <c r="II179" i="3"/>
  <c r="IH179" i="3"/>
  <c r="IG179" i="3"/>
  <c r="IG213" i="3" s="1"/>
  <c r="IF179" i="3"/>
  <c r="IF213" i="3" s="1"/>
  <c r="IE179" i="3"/>
  <c r="IE213" i="3" s="1"/>
  <c r="ID179" i="3"/>
  <c r="ID213" i="3" s="1"/>
  <c r="IC179" i="3"/>
  <c r="IB179" i="3"/>
  <c r="IB213" i="3" s="1"/>
  <c r="IA179" i="3"/>
  <c r="HZ179" i="3"/>
  <c r="HZ213" i="3" s="1"/>
  <c r="HY179" i="3"/>
  <c r="HY213" i="3" s="1"/>
  <c r="HX179" i="3"/>
  <c r="HX213" i="3" s="1"/>
  <c r="HW179" i="3"/>
  <c r="HW213" i="3" s="1"/>
  <c r="HV179" i="3"/>
  <c r="HV213" i="3" s="1"/>
  <c r="HU179" i="3"/>
  <c r="HT179" i="3"/>
  <c r="HT213" i="3" s="1"/>
  <c r="HS179" i="3"/>
  <c r="HR179" i="3"/>
  <c r="HQ179" i="3"/>
  <c r="HQ213" i="3" s="1"/>
  <c r="HP179" i="3"/>
  <c r="HP213" i="3" s="1"/>
  <c r="HO179" i="3"/>
  <c r="HN179" i="3"/>
  <c r="HN213" i="3" s="1"/>
  <c r="HM179" i="3"/>
  <c r="HL179" i="3"/>
  <c r="HK179" i="3"/>
  <c r="HJ179" i="3"/>
  <c r="HJ213" i="3" s="1"/>
  <c r="HI179" i="3"/>
  <c r="HH179" i="3"/>
  <c r="HG179" i="3"/>
  <c r="HF179" i="3"/>
  <c r="HF213" i="3" s="1"/>
  <c r="HE179" i="3"/>
  <c r="HE213" i="3" s="1"/>
  <c r="HD179" i="3"/>
  <c r="HD213" i="3" s="1"/>
  <c r="HC179" i="3"/>
  <c r="HB179" i="3"/>
  <c r="HA179" i="3"/>
  <c r="HA213" i="3" s="1"/>
  <c r="GZ179" i="3"/>
  <c r="GZ213" i="3" s="1"/>
  <c r="GY179" i="3"/>
  <c r="GX179" i="3"/>
  <c r="GX213" i="3" s="1"/>
  <c r="GW179" i="3"/>
  <c r="GV179" i="3"/>
  <c r="GU179" i="3"/>
  <c r="GT179" i="3"/>
  <c r="GS179" i="3"/>
  <c r="GR179" i="3"/>
  <c r="GQ179" i="3"/>
  <c r="GP179" i="3"/>
  <c r="GO179" i="3"/>
  <c r="GN179" i="3"/>
  <c r="GN213" i="3" s="1"/>
  <c r="GM179" i="3"/>
  <c r="GL179" i="3"/>
  <c r="GK179" i="3"/>
  <c r="GK213" i="3" s="1"/>
  <c r="GJ179" i="3"/>
  <c r="GJ213" i="3" s="1"/>
  <c r="GI179" i="3"/>
  <c r="GH179" i="3"/>
  <c r="GH213" i="3" s="1"/>
  <c r="GG179" i="3"/>
  <c r="GF179" i="3"/>
  <c r="GF213" i="3" s="1"/>
  <c r="GE179" i="3"/>
  <c r="GD179" i="3"/>
  <c r="GC179" i="3"/>
  <c r="GB179" i="3"/>
  <c r="GA179" i="3"/>
  <c r="FZ179" i="3"/>
  <c r="FZ213" i="3" s="1"/>
  <c r="FY179" i="3"/>
  <c r="FX179" i="3"/>
  <c r="FX213" i="3" s="1"/>
  <c r="FW179" i="3"/>
  <c r="FV179" i="3"/>
  <c r="FU179" i="3"/>
  <c r="FU213" i="3" s="1"/>
  <c r="FT179" i="3"/>
  <c r="FT213" i="3" s="1"/>
  <c r="FS179" i="3"/>
  <c r="FR179" i="3"/>
  <c r="FR213" i="3" s="1"/>
  <c r="FQ179" i="3"/>
  <c r="FP179" i="3"/>
  <c r="FP213" i="3" s="1"/>
  <c r="FO179" i="3"/>
  <c r="FN179" i="3"/>
  <c r="FN213" i="3" s="1"/>
  <c r="FM179" i="3"/>
  <c r="FL179" i="3"/>
  <c r="FK179" i="3"/>
  <c r="FJ179" i="3"/>
  <c r="JF178" i="3"/>
  <c r="JE178" i="3"/>
  <c r="JD178" i="3"/>
  <c r="JC178" i="3"/>
  <c r="JB178" i="3"/>
  <c r="JA178" i="3"/>
  <c r="IZ178" i="3"/>
  <c r="IY178" i="3"/>
  <c r="IX178" i="3"/>
  <c r="IW178" i="3"/>
  <c r="IV178" i="3"/>
  <c r="IU178" i="3"/>
  <c r="IU189" i="3" s="1"/>
  <c r="IU195" i="3" s="1"/>
  <c r="IU198" i="3" s="1"/>
  <c r="IU200" i="3" s="1"/>
  <c r="IT178" i="3"/>
  <c r="IS178" i="3"/>
  <c r="IS189" i="3" s="1"/>
  <c r="IS195" i="3" s="1"/>
  <c r="IS198" i="3" s="1"/>
  <c r="IS200" i="3" s="1"/>
  <c r="IR178" i="3"/>
  <c r="IQ178" i="3"/>
  <c r="IP178" i="3"/>
  <c r="IO178" i="3"/>
  <c r="IN178" i="3"/>
  <c r="IM178" i="3"/>
  <c r="IL178" i="3"/>
  <c r="IK178" i="3"/>
  <c r="IJ178" i="3"/>
  <c r="II178" i="3"/>
  <c r="IH178" i="3"/>
  <c r="IG178" i="3"/>
  <c r="IF178" i="3"/>
  <c r="IE178" i="3"/>
  <c r="IE189" i="3" s="1"/>
  <c r="IE195" i="3" s="1"/>
  <c r="IE198" i="3" s="1"/>
  <c r="IE200" i="3" s="1"/>
  <c r="ID178" i="3"/>
  <c r="IC178" i="3"/>
  <c r="IB178" i="3"/>
  <c r="IA178" i="3"/>
  <c r="HZ178" i="3"/>
  <c r="HY178" i="3"/>
  <c r="HX178" i="3"/>
  <c r="HW178" i="3"/>
  <c r="HV178" i="3"/>
  <c r="HU178" i="3"/>
  <c r="HT178" i="3"/>
  <c r="HS178" i="3"/>
  <c r="HR178" i="3"/>
  <c r="HQ178" i="3"/>
  <c r="HP178" i="3"/>
  <c r="HO178" i="3"/>
  <c r="HO189" i="3" s="1"/>
  <c r="HO195" i="3" s="1"/>
  <c r="HO198" i="3" s="1"/>
  <c r="HO200" i="3" s="1"/>
  <c r="HN178" i="3"/>
  <c r="HM178" i="3"/>
  <c r="HM189" i="3" s="1"/>
  <c r="HM195" i="3" s="1"/>
  <c r="HM198" i="3" s="1"/>
  <c r="HM200" i="3" s="1"/>
  <c r="HL178" i="3"/>
  <c r="HK178" i="3"/>
  <c r="HJ178" i="3"/>
  <c r="HI178" i="3"/>
  <c r="HH178" i="3"/>
  <c r="HG178" i="3"/>
  <c r="HF178" i="3"/>
  <c r="HE178" i="3"/>
  <c r="HD178" i="3"/>
  <c r="HC178" i="3"/>
  <c r="HB178" i="3"/>
  <c r="HA178" i="3"/>
  <c r="GZ178" i="3"/>
  <c r="GY178" i="3"/>
  <c r="GY189" i="3" s="1"/>
  <c r="GX178" i="3"/>
  <c r="GW178" i="3"/>
  <c r="GW189" i="3" s="1"/>
  <c r="GW195" i="3" s="1"/>
  <c r="GW198" i="3" s="1"/>
  <c r="GW200" i="3" s="1"/>
  <c r="GV178" i="3"/>
  <c r="GU178" i="3"/>
  <c r="GT178" i="3"/>
  <c r="GS178" i="3"/>
  <c r="GR178" i="3"/>
  <c r="GQ178" i="3"/>
  <c r="GP178" i="3"/>
  <c r="GO178" i="3"/>
  <c r="GN178" i="3"/>
  <c r="GM178" i="3"/>
  <c r="GL178" i="3"/>
  <c r="GK178" i="3"/>
  <c r="GJ178" i="3"/>
  <c r="GI178" i="3"/>
  <c r="GH178" i="3"/>
  <c r="GG178" i="3"/>
  <c r="GF178" i="3"/>
  <c r="GE178" i="3"/>
  <c r="GD178" i="3"/>
  <c r="GC178" i="3"/>
  <c r="GB178" i="3"/>
  <c r="GA178" i="3"/>
  <c r="FZ178" i="3"/>
  <c r="FY178" i="3"/>
  <c r="FX178" i="3"/>
  <c r="FW178" i="3"/>
  <c r="FV178" i="3"/>
  <c r="FU178" i="3"/>
  <c r="FT178" i="3"/>
  <c r="FS178" i="3"/>
  <c r="FS189" i="3" s="1"/>
  <c r="FS195" i="3" s="1"/>
  <c r="FS198" i="3" s="1"/>
  <c r="FS200" i="3" s="1"/>
  <c r="FR178" i="3"/>
  <c r="FQ178" i="3"/>
  <c r="FQ189" i="3" s="1"/>
  <c r="FQ195" i="3" s="1"/>
  <c r="FQ198" i="3" s="1"/>
  <c r="FQ200" i="3" s="1"/>
  <c r="FP178" i="3"/>
  <c r="FO178" i="3"/>
  <c r="FN178" i="3"/>
  <c r="FM178" i="3"/>
  <c r="FL178" i="3"/>
  <c r="FK178" i="3"/>
  <c r="FJ178" i="3"/>
  <c r="FI178" i="3"/>
  <c r="FH178" i="3"/>
  <c r="FG178" i="3"/>
  <c r="FF178" i="3"/>
  <c r="FE178" i="3"/>
  <c r="FD178" i="3"/>
  <c r="FC178" i="3"/>
  <c r="FC189" i="3" s="1"/>
  <c r="FC195" i="3" s="1"/>
  <c r="FC198" i="3" s="1"/>
  <c r="FC200" i="3" s="1"/>
  <c r="FB178" i="3"/>
  <c r="FA178" i="3"/>
  <c r="FA189" i="3" s="1"/>
  <c r="FA195" i="3" s="1"/>
  <c r="FA198" i="3" s="1"/>
  <c r="FA200" i="3" s="1"/>
  <c r="EZ178" i="3"/>
  <c r="EY178" i="3"/>
  <c r="EX178" i="3"/>
  <c r="EW178" i="3"/>
  <c r="EV178" i="3"/>
  <c r="EU178" i="3"/>
  <c r="ET178" i="3"/>
  <c r="ES178" i="3"/>
  <c r="ER178" i="3"/>
  <c r="EQ178" i="3"/>
  <c r="EP178" i="3"/>
  <c r="EO178" i="3"/>
  <c r="EN178" i="3"/>
  <c r="EM178" i="3"/>
  <c r="EM189" i="3" s="1"/>
  <c r="EM195" i="3" s="1"/>
  <c r="EM198" i="3" s="1"/>
  <c r="EM200" i="3" s="1"/>
  <c r="EL178" i="3"/>
  <c r="EL189" i="3" s="1"/>
  <c r="EL195" i="3" s="1"/>
  <c r="EL198" i="3" s="1"/>
  <c r="EL200" i="3" s="1"/>
  <c r="EK178" i="3"/>
  <c r="EK189" i="3" s="1"/>
  <c r="EK195" i="3" s="1"/>
  <c r="EK198" i="3" s="1"/>
  <c r="EK200" i="3" s="1"/>
  <c r="EJ178" i="3"/>
  <c r="EI178" i="3"/>
  <c r="EH178" i="3"/>
  <c r="EG178" i="3"/>
  <c r="EF178" i="3"/>
  <c r="EF189" i="3" s="1"/>
  <c r="EF195" i="3" s="1"/>
  <c r="EF198" i="3" s="1"/>
  <c r="EF200" i="3" s="1"/>
  <c r="EE178" i="3"/>
  <c r="ED178" i="3"/>
  <c r="EC178" i="3"/>
  <c r="EB178" i="3"/>
  <c r="EA178" i="3"/>
  <c r="DZ178" i="3"/>
  <c r="DY178" i="3"/>
  <c r="DX178" i="3"/>
  <c r="DW178" i="3"/>
  <c r="DW189" i="3" s="1"/>
  <c r="DW195" i="3" s="1"/>
  <c r="DW198" i="3" s="1"/>
  <c r="DW200" i="3" s="1"/>
  <c r="DV178" i="3"/>
  <c r="DV189" i="3" s="1"/>
  <c r="DV195" i="3" s="1"/>
  <c r="DV198" i="3" s="1"/>
  <c r="DV200" i="3" s="1"/>
  <c r="DU178" i="3"/>
  <c r="DU189" i="3" s="1"/>
  <c r="DU195" i="3" s="1"/>
  <c r="DU198" i="3" s="1"/>
  <c r="DU200" i="3" s="1"/>
  <c r="DT178" i="3"/>
  <c r="DS178" i="3"/>
  <c r="DR178" i="3"/>
  <c r="DQ178" i="3"/>
  <c r="DP178" i="3"/>
  <c r="DO178" i="3"/>
  <c r="DN178" i="3"/>
  <c r="DM178" i="3"/>
  <c r="DL178" i="3"/>
  <c r="DK178" i="3"/>
  <c r="DJ178" i="3"/>
  <c r="DI178" i="3"/>
  <c r="DH178" i="3"/>
  <c r="DG178" i="3"/>
  <c r="DG189" i="3" s="1"/>
  <c r="DG195" i="3" s="1"/>
  <c r="DG198" i="3" s="1"/>
  <c r="DG200" i="3" s="1"/>
  <c r="DF178" i="3"/>
  <c r="DF189" i="3" s="1"/>
  <c r="DF195" i="3" s="1"/>
  <c r="DF198" i="3" s="1"/>
  <c r="DF200" i="3" s="1"/>
  <c r="DE178" i="3"/>
  <c r="DE189" i="3" s="1"/>
  <c r="DE195" i="3" s="1"/>
  <c r="DE198" i="3" s="1"/>
  <c r="DE200" i="3" s="1"/>
  <c r="DD178" i="3"/>
  <c r="DC178" i="3"/>
  <c r="DB178" i="3"/>
  <c r="DA178" i="3"/>
  <c r="CZ178" i="3"/>
  <c r="CY178" i="3"/>
  <c r="CX178" i="3"/>
  <c r="CW178" i="3"/>
  <c r="CV178" i="3"/>
  <c r="CU178" i="3"/>
  <c r="CT178" i="3"/>
  <c r="CS178" i="3"/>
  <c r="CR178" i="3"/>
  <c r="CQ178" i="3"/>
  <c r="CQ189" i="3" s="1"/>
  <c r="CQ195" i="3" s="1"/>
  <c r="CQ198" i="3" s="1"/>
  <c r="CQ200" i="3" s="1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C178" i="3"/>
  <c r="CB178" i="3"/>
  <c r="CA178" i="3"/>
  <c r="CA189" i="3" s="1"/>
  <c r="BZ178" i="3"/>
  <c r="BZ189" i="3" s="1"/>
  <c r="BZ195" i="3" s="1"/>
  <c r="BZ198" i="3" s="1"/>
  <c r="BZ200" i="3" s="1"/>
  <c r="BY178" i="3"/>
  <c r="BY189" i="3" s="1"/>
  <c r="BY195" i="3" s="1"/>
  <c r="BY198" i="3" s="1"/>
  <c r="BY200" i="3" s="1"/>
  <c r="BX178" i="3"/>
  <c r="BW178" i="3"/>
  <c r="BV178" i="3"/>
  <c r="BU178" i="3"/>
  <c r="BT178" i="3"/>
  <c r="BT189" i="3" s="1"/>
  <c r="BT195" i="3" s="1"/>
  <c r="BT198" i="3" s="1"/>
  <c r="BT200" i="3" s="1"/>
  <c r="BS178" i="3"/>
  <c r="BR178" i="3"/>
  <c r="BQ178" i="3"/>
  <c r="BP178" i="3"/>
  <c r="BO178" i="3"/>
  <c r="BN178" i="3"/>
  <c r="BM178" i="3"/>
  <c r="BL178" i="3"/>
  <c r="BK178" i="3"/>
  <c r="BK189" i="3" s="1"/>
  <c r="BK195" i="3" s="1"/>
  <c r="BK198" i="3" s="1"/>
  <c r="BK200" i="3" s="1"/>
  <c r="BJ178" i="3"/>
  <c r="BJ189" i="3" s="1"/>
  <c r="BJ195" i="3" s="1"/>
  <c r="BJ198" i="3" s="1"/>
  <c r="BJ200" i="3" s="1"/>
  <c r="BI178" i="3"/>
  <c r="BI189" i="3" s="1"/>
  <c r="BI195" i="3" s="1"/>
  <c r="BI198" i="3" s="1"/>
  <c r="BI200" i="3" s="1"/>
  <c r="BH178" i="3"/>
  <c r="BG178" i="3"/>
  <c r="BF178" i="3"/>
  <c r="BE178" i="3"/>
  <c r="BD178" i="3"/>
  <c r="BC178" i="3"/>
  <c r="BB178" i="3"/>
  <c r="BA178" i="3"/>
  <c r="AZ178" i="3"/>
  <c r="AY178" i="3"/>
  <c r="AX178" i="3"/>
  <c r="AW178" i="3"/>
  <c r="AV178" i="3"/>
  <c r="AU178" i="3"/>
  <c r="AU189" i="3" s="1"/>
  <c r="AU195" i="3" s="1"/>
  <c r="AU198" i="3" s="1"/>
  <c r="AU200" i="3" s="1"/>
  <c r="AT178" i="3"/>
  <c r="AT189" i="3" s="1"/>
  <c r="AT195" i="3" s="1"/>
  <c r="AT198" i="3" s="1"/>
  <c r="AT200" i="3" s="1"/>
  <c r="AS178" i="3"/>
  <c r="AS189" i="3" s="1"/>
  <c r="AS195" i="3" s="1"/>
  <c r="AS198" i="3" s="1"/>
  <c r="AS200" i="3" s="1"/>
  <c r="AR178" i="3"/>
  <c r="AQ178" i="3"/>
  <c r="AP178" i="3"/>
  <c r="AO178" i="3"/>
  <c r="AN178" i="3"/>
  <c r="AM178" i="3"/>
  <c r="AL178" i="3"/>
  <c r="AK178" i="3"/>
  <c r="AJ178" i="3"/>
  <c r="AI178" i="3"/>
  <c r="AH178" i="3"/>
  <c r="AG178" i="3"/>
  <c r="AF178" i="3"/>
  <c r="AE178" i="3"/>
  <c r="AE189" i="3" s="1"/>
  <c r="AE195" i="3" s="1"/>
  <c r="AE198" i="3" s="1"/>
  <c r="AE200" i="3" s="1"/>
  <c r="AD178" i="3"/>
  <c r="AC178" i="3"/>
  <c r="AC189" i="3" s="1"/>
  <c r="AC195" i="3" s="1"/>
  <c r="AC198" i="3" s="1"/>
  <c r="AC200" i="3" s="1"/>
  <c r="AB178" i="3"/>
  <c r="AA178" i="3"/>
  <c r="Z178" i="3"/>
  <c r="IU175" i="3"/>
  <c r="IT175" i="3"/>
  <c r="IS175" i="3"/>
  <c r="IR175" i="3"/>
  <c r="IF175" i="3"/>
  <c r="IF189" i="3" s="1"/>
  <c r="IF195" i="3" s="1"/>
  <c r="IF198" i="3" s="1"/>
  <c r="IF200" i="3" s="1"/>
  <c r="ID175" i="3"/>
  <c r="ID189" i="3" s="1"/>
  <c r="ID195" i="3" s="1"/>
  <c r="ID198" i="3" s="1"/>
  <c r="ID200" i="3" s="1"/>
  <c r="IC175" i="3"/>
  <c r="IC189" i="3" s="1"/>
  <c r="IC195" i="3" s="1"/>
  <c r="IC198" i="3" s="1"/>
  <c r="IC200" i="3" s="1"/>
  <c r="IB175" i="3"/>
  <c r="IB189" i="3" s="1"/>
  <c r="IB195" i="3" s="1"/>
  <c r="IB198" i="3" s="1"/>
  <c r="IB200" i="3" s="1"/>
  <c r="HP175" i="3"/>
  <c r="HP189" i="3" s="1"/>
  <c r="HO175" i="3"/>
  <c r="HN175" i="3"/>
  <c r="HM175" i="3"/>
  <c r="HL175" i="3"/>
  <c r="GY175" i="3"/>
  <c r="GW175" i="3"/>
  <c r="GJ175" i="3"/>
  <c r="GJ189" i="3" s="1"/>
  <c r="GJ195" i="3" s="1"/>
  <c r="GJ198" i="3" s="1"/>
  <c r="GJ200" i="3" s="1"/>
  <c r="GI175" i="3"/>
  <c r="GI189" i="3" s="1"/>
  <c r="GI195" i="3" s="1"/>
  <c r="GI198" i="3" s="1"/>
  <c r="GI200" i="3" s="1"/>
  <c r="GH175" i="3"/>
  <c r="GH189" i="3" s="1"/>
  <c r="GH195" i="3" s="1"/>
  <c r="GH198" i="3" s="1"/>
  <c r="GH200" i="3" s="1"/>
  <c r="GG175" i="3"/>
  <c r="GG189" i="3" s="1"/>
  <c r="GG195" i="3" s="1"/>
  <c r="GG198" i="3" s="1"/>
  <c r="GG200" i="3" s="1"/>
  <c r="GF175" i="3"/>
  <c r="GE175" i="3"/>
  <c r="FT175" i="3"/>
  <c r="FR175" i="3"/>
  <c r="FQ175" i="3"/>
  <c r="FI175" i="3"/>
  <c r="FH175" i="3"/>
  <c r="FH189" i="3" s="1"/>
  <c r="FH195" i="3" s="1"/>
  <c r="FH198" i="3" s="1"/>
  <c r="FH200" i="3" s="1"/>
  <c r="FG175" i="3"/>
  <c r="FG189" i="3" s="1"/>
  <c r="FG195" i="3" s="1"/>
  <c r="FG198" i="3" s="1"/>
  <c r="FG200" i="3" s="1"/>
  <c r="FF175" i="3"/>
  <c r="FF189" i="3" s="1"/>
  <c r="FE175" i="3"/>
  <c r="FE189" i="3" s="1"/>
  <c r="FE195" i="3" s="1"/>
  <c r="FE198" i="3" s="1"/>
  <c r="FE200" i="3" s="1"/>
  <c r="FD175" i="3"/>
  <c r="FD189" i="3" s="1"/>
  <c r="FD195" i="3" s="1"/>
  <c r="FD198" i="3" s="1"/>
  <c r="FD200" i="3" s="1"/>
  <c r="FC175" i="3"/>
  <c r="FB175" i="3"/>
  <c r="FB189" i="3" s="1"/>
  <c r="FB195" i="3" s="1"/>
  <c r="FB198" i="3" s="1"/>
  <c r="FB200" i="3" s="1"/>
  <c r="FA175" i="3"/>
  <c r="EZ175" i="3"/>
  <c r="EY175" i="3"/>
  <c r="EX175" i="3"/>
  <c r="EW175" i="3"/>
  <c r="EV175" i="3"/>
  <c r="EU175" i="3"/>
  <c r="ET175" i="3"/>
  <c r="ES175" i="3"/>
  <c r="ER175" i="3"/>
  <c r="ER189" i="3" s="1"/>
  <c r="ER195" i="3" s="1"/>
  <c r="ER198" i="3" s="1"/>
  <c r="ER200" i="3" s="1"/>
  <c r="EQ175" i="3"/>
  <c r="EQ189" i="3" s="1"/>
  <c r="EQ195" i="3" s="1"/>
  <c r="EP175" i="3"/>
  <c r="EP189" i="3" s="1"/>
  <c r="EP195" i="3" s="1"/>
  <c r="EP198" i="3" s="1"/>
  <c r="EP200" i="3" s="1"/>
  <c r="EO175" i="3"/>
  <c r="EN175" i="3"/>
  <c r="EN189" i="3" s="1"/>
  <c r="EN195" i="3" s="1"/>
  <c r="EN198" i="3" s="1"/>
  <c r="EN200" i="3" s="1"/>
  <c r="EM175" i="3"/>
  <c r="EL175" i="3"/>
  <c r="EK175" i="3"/>
  <c r="EJ175" i="3"/>
  <c r="EI175" i="3"/>
  <c r="EH175" i="3"/>
  <c r="EG175" i="3"/>
  <c r="EF175" i="3"/>
  <c r="EE175" i="3"/>
  <c r="ED175" i="3"/>
  <c r="EC175" i="3"/>
  <c r="EB175" i="3"/>
  <c r="EA175" i="3"/>
  <c r="EA189" i="3" s="1"/>
  <c r="EA195" i="3" s="1"/>
  <c r="EA198" i="3" s="1"/>
  <c r="EA200" i="3" s="1"/>
  <c r="DZ175" i="3"/>
  <c r="DZ189" i="3" s="1"/>
  <c r="DZ195" i="3" s="1"/>
  <c r="DZ198" i="3" s="1"/>
  <c r="DZ200" i="3" s="1"/>
  <c r="DY175" i="3"/>
  <c r="DY189" i="3" s="1"/>
  <c r="DY195" i="3" s="1"/>
  <c r="DY198" i="3" s="1"/>
  <c r="DY200" i="3" s="1"/>
  <c r="DX175" i="3"/>
  <c r="DX189" i="3" s="1"/>
  <c r="DX195" i="3" s="1"/>
  <c r="DX198" i="3" s="1"/>
  <c r="DX200" i="3" s="1"/>
  <c r="DW175" i="3"/>
  <c r="DV175" i="3"/>
  <c r="DU175" i="3"/>
  <c r="DT175" i="3"/>
  <c r="DS175" i="3"/>
  <c r="DR175" i="3"/>
  <c r="DQ175" i="3"/>
  <c r="DP175" i="3"/>
  <c r="DO175" i="3"/>
  <c r="DN175" i="3"/>
  <c r="DM175" i="3"/>
  <c r="DL175" i="3"/>
  <c r="DL189" i="3" s="1"/>
  <c r="DL195" i="3" s="1"/>
  <c r="DL198" i="3" s="1"/>
  <c r="DK175" i="3"/>
  <c r="DJ175" i="3"/>
  <c r="DJ189" i="3" s="1"/>
  <c r="DJ195" i="3" s="1"/>
  <c r="DJ198" i="3" s="1"/>
  <c r="DJ200" i="3" s="1"/>
  <c r="DI175" i="3"/>
  <c r="DI189" i="3" s="1"/>
  <c r="DI195" i="3" s="1"/>
  <c r="DI198" i="3" s="1"/>
  <c r="DI200" i="3" s="1"/>
  <c r="DH175" i="3"/>
  <c r="DH189" i="3" s="1"/>
  <c r="DH195" i="3" s="1"/>
  <c r="DH198" i="3" s="1"/>
  <c r="DH200" i="3" s="1"/>
  <c r="DG175" i="3"/>
  <c r="DF175" i="3"/>
  <c r="DE175" i="3"/>
  <c r="DD175" i="3"/>
  <c r="DC175" i="3"/>
  <c r="DB175" i="3"/>
  <c r="DA175" i="3"/>
  <c r="CZ175" i="3"/>
  <c r="CY175" i="3"/>
  <c r="CX175" i="3"/>
  <c r="CW175" i="3"/>
  <c r="CV175" i="3"/>
  <c r="CU175" i="3"/>
  <c r="CT175" i="3"/>
  <c r="CT189" i="3" s="1"/>
  <c r="CT195" i="3" s="1"/>
  <c r="CT198" i="3" s="1"/>
  <c r="CT200" i="3" s="1"/>
  <c r="CS175" i="3"/>
  <c r="CS189" i="3" s="1"/>
  <c r="CS195" i="3" s="1"/>
  <c r="CS198" i="3" s="1"/>
  <c r="CS200" i="3" s="1"/>
  <c r="CR175" i="3"/>
  <c r="CR189" i="3" s="1"/>
  <c r="CR195" i="3" s="1"/>
  <c r="CR198" i="3" s="1"/>
  <c r="CR200" i="3" s="1"/>
  <c r="CQ175" i="3"/>
  <c r="CP175" i="3"/>
  <c r="CP189" i="3" s="1"/>
  <c r="CP195" i="3" s="1"/>
  <c r="CP198" i="3" s="1"/>
  <c r="CP200" i="3" s="1"/>
  <c r="CO175" i="3"/>
  <c r="CN175" i="3"/>
  <c r="CM175" i="3"/>
  <c r="CL175" i="3"/>
  <c r="CK175" i="3"/>
  <c r="CJ175" i="3"/>
  <c r="CI175" i="3"/>
  <c r="CH175" i="3"/>
  <c r="CG175" i="3"/>
  <c r="CF175" i="3"/>
  <c r="CF189" i="3" s="1"/>
  <c r="CF195" i="3" s="1"/>
  <c r="CE175" i="3"/>
  <c r="CE189" i="3" s="1"/>
  <c r="CE195" i="3" s="1"/>
  <c r="CD175" i="3"/>
  <c r="CD189" i="3" s="1"/>
  <c r="CD195" i="3" s="1"/>
  <c r="CD198" i="3" s="1"/>
  <c r="CD200" i="3" s="1"/>
  <c r="CC175" i="3"/>
  <c r="CC189" i="3" s="1"/>
  <c r="CC195" i="3" s="1"/>
  <c r="CB175" i="3"/>
  <c r="CB189" i="3" s="1"/>
  <c r="CA175" i="3"/>
  <c r="BZ175" i="3"/>
  <c r="BY175" i="3"/>
  <c r="BX175" i="3"/>
  <c r="BW175" i="3"/>
  <c r="BV175" i="3"/>
  <c r="BU175" i="3"/>
  <c r="BT175" i="3"/>
  <c r="BS175" i="3"/>
  <c r="BR175" i="3"/>
  <c r="BQ175" i="3"/>
  <c r="BP175" i="3"/>
  <c r="BP189" i="3" s="1"/>
  <c r="BP195" i="3" s="1"/>
  <c r="BP198" i="3" s="1"/>
  <c r="BP200" i="3" s="1"/>
  <c r="BO175" i="3"/>
  <c r="BN175" i="3"/>
  <c r="BM175" i="3"/>
  <c r="BM189" i="3" s="1"/>
  <c r="BM195" i="3" s="1"/>
  <c r="BM198" i="3" s="1"/>
  <c r="BM200" i="3" s="1"/>
  <c r="BL175" i="3"/>
  <c r="BL189" i="3" s="1"/>
  <c r="BL195" i="3" s="1"/>
  <c r="BL198" i="3" s="1"/>
  <c r="BL200" i="3" s="1"/>
  <c r="BK175" i="3"/>
  <c r="BJ175" i="3"/>
  <c r="BI175" i="3"/>
  <c r="BH175" i="3"/>
  <c r="BG175" i="3"/>
  <c r="BF175" i="3"/>
  <c r="BE175" i="3"/>
  <c r="BD175" i="3"/>
  <c r="BC175" i="3"/>
  <c r="BB175" i="3"/>
  <c r="BA175" i="3"/>
  <c r="AZ175" i="3"/>
  <c r="AZ189" i="3" s="1"/>
  <c r="AZ195" i="3" s="1"/>
  <c r="AZ198" i="3" s="1"/>
  <c r="AZ200" i="3" s="1"/>
  <c r="AY175" i="3"/>
  <c r="AX175" i="3"/>
  <c r="AX189" i="3" s="1"/>
  <c r="AX195" i="3" s="1"/>
  <c r="AW175" i="3"/>
  <c r="AW189" i="3" s="1"/>
  <c r="AW195" i="3" s="1"/>
  <c r="AW198" i="3" s="1"/>
  <c r="AW200" i="3" s="1"/>
  <c r="AV175" i="3"/>
  <c r="AV189" i="3" s="1"/>
  <c r="AV195" i="3" s="1"/>
  <c r="AV198" i="3" s="1"/>
  <c r="AV200" i="3" s="1"/>
  <c r="AU175" i="3"/>
  <c r="AT175" i="3"/>
  <c r="AS175" i="3"/>
  <c r="AR175" i="3"/>
  <c r="AQ175" i="3"/>
  <c r="AP175" i="3"/>
  <c r="AO175" i="3"/>
  <c r="AN175" i="3"/>
  <c r="AM175" i="3"/>
  <c r="AL175" i="3"/>
  <c r="AK175" i="3"/>
  <c r="AJ175" i="3"/>
  <c r="AJ189" i="3" s="1"/>
  <c r="AJ195" i="3" s="1"/>
  <c r="AJ198" i="3" s="1"/>
  <c r="AJ200" i="3" s="1"/>
  <c r="AI175" i="3"/>
  <c r="AI189" i="3" s="1"/>
  <c r="AI195" i="3" s="1"/>
  <c r="AI198" i="3" s="1"/>
  <c r="AI200" i="3" s="1"/>
  <c r="AH175" i="3"/>
  <c r="AH189" i="3" s="1"/>
  <c r="AH195" i="3" s="1"/>
  <c r="AH198" i="3" s="1"/>
  <c r="AH200" i="3" s="1"/>
  <c r="AG175" i="3"/>
  <c r="AG189" i="3" s="1"/>
  <c r="AG195" i="3" s="1"/>
  <c r="AG198" i="3" s="1"/>
  <c r="AG200" i="3" s="1"/>
  <c r="AF175" i="3"/>
  <c r="AF189" i="3" s="1"/>
  <c r="AF195" i="3" s="1"/>
  <c r="AF198" i="3" s="1"/>
  <c r="AF200" i="3" s="1"/>
  <c r="AE175" i="3"/>
  <c r="AD175" i="3"/>
  <c r="AD189" i="3" s="1"/>
  <c r="AD195" i="3" s="1"/>
  <c r="AD198" i="3" s="1"/>
  <c r="AD200" i="3" s="1"/>
  <c r="AC175" i="3"/>
  <c r="AB175" i="3"/>
  <c r="AA175" i="3"/>
  <c r="Z175" i="3"/>
  <c r="JF172" i="3"/>
  <c r="JE172" i="3"/>
  <c r="JD172" i="3"/>
  <c r="JC172" i="3"/>
  <c r="JB172" i="3"/>
  <c r="JA172" i="3"/>
  <c r="JA206" i="3" s="1"/>
  <c r="IZ172" i="3"/>
  <c r="IY172" i="3"/>
  <c r="IY206" i="3" s="1"/>
  <c r="IX172" i="3"/>
  <c r="IW172" i="3"/>
  <c r="IW206" i="3" s="1"/>
  <c r="IV172" i="3"/>
  <c r="IU172" i="3"/>
  <c r="IT172" i="3"/>
  <c r="IT206" i="3" s="1"/>
  <c r="IS172" i="3"/>
  <c r="IS206" i="3" s="1"/>
  <c r="IR172" i="3"/>
  <c r="IR206" i="3" s="1"/>
  <c r="IQ172" i="3"/>
  <c r="IP172" i="3"/>
  <c r="IP206" i="3" s="1"/>
  <c r="IO172" i="3"/>
  <c r="IN172" i="3"/>
  <c r="IM172" i="3"/>
  <c r="IL172" i="3"/>
  <c r="IK172" i="3"/>
  <c r="IK206" i="3" s="1"/>
  <c r="IJ172" i="3"/>
  <c r="IJ206" i="3" s="1"/>
  <c r="II172" i="3"/>
  <c r="II206" i="3" s="1"/>
  <c r="IH172" i="3"/>
  <c r="IH206" i="3" s="1"/>
  <c r="IG172" i="3"/>
  <c r="IG206" i="3" s="1"/>
  <c r="IF172" i="3"/>
  <c r="IE172" i="3"/>
  <c r="IE206" i="3" s="1"/>
  <c r="ID172" i="3"/>
  <c r="ID206" i="3" s="1"/>
  <c r="IC172" i="3"/>
  <c r="IC206" i="3" s="1"/>
  <c r="IB172" i="3"/>
  <c r="IB206" i="3" s="1"/>
  <c r="IA172" i="3"/>
  <c r="HZ172" i="3"/>
  <c r="HY172" i="3"/>
  <c r="HX172" i="3"/>
  <c r="HW172" i="3"/>
  <c r="HV172" i="3"/>
  <c r="HU172" i="3"/>
  <c r="HT172" i="3"/>
  <c r="HT175" i="3" s="1"/>
  <c r="HT189" i="3" s="1"/>
  <c r="HT195" i="3" s="1"/>
  <c r="HT198" i="3" s="1"/>
  <c r="HT200" i="3" s="1"/>
  <c r="HS172" i="3"/>
  <c r="HR172" i="3"/>
  <c r="HQ172" i="3"/>
  <c r="HQ206" i="3" s="1"/>
  <c r="HP172" i="3"/>
  <c r="HO172" i="3"/>
  <c r="HN172" i="3"/>
  <c r="HN206" i="3" s="1"/>
  <c r="HM172" i="3"/>
  <c r="HL172" i="3"/>
  <c r="HL206" i="3" s="1"/>
  <c r="HK172" i="3"/>
  <c r="HJ172" i="3"/>
  <c r="HI172" i="3"/>
  <c r="HH172" i="3"/>
  <c r="HG172" i="3"/>
  <c r="HF172" i="3"/>
  <c r="HE172" i="3"/>
  <c r="HD172" i="3"/>
  <c r="HD175" i="3" s="1"/>
  <c r="HD189" i="3" s="1"/>
  <c r="HD195" i="3" s="1"/>
  <c r="HD198" i="3" s="1"/>
  <c r="HD200" i="3" s="1"/>
  <c r="HC172" i="3"/>
  <c r="HB172" i="3"/>
  <c r="HB175" i="3" s="1"/>
  <c r="HA172" i="3"/>
  <c r="HA206" i="3" s="1"/>
  <c r="HA209" i="3" s="1"/>
  <c r="GZ172" i="3"/>
  <c r="GY172" i="3"/>
  <c r="GX172" i="3"/>
  <c r="GX206" i="3" s="1"/>
  <c r="GW172" i="3"/>
  <c r="GV172" i="3"/>
  <c r="GU172" i="3"/>
  <c r="GU206" i="3" s="1"/>
  <c r="GT172" i="3"/>
  <c r="GT206" i="3" s="1"/>
  <c r="GS172" i="3"/>
  <c r="GR172" i="3"/>
  <c r="GQ172" i="3"/>
  <c r="GP172" i="3"/>
  <c r="GO172" i="3"/>
  <c r="GP206" i="3" s="1"/>
  <c r="GN172" i="3"/>
  <c r="GM172" i="3"/>
  <c r="GL172" i="3"/>
  <c r="GL206" i="3" s="1"/>
  <c r="GK172" i="3"/>
  <c r="GK206" i="3" s="1"/>
  <c r="GK209" i="3" s="1"/>
  <c r="GJ172" i="3"/>
  <c r="GI172" i="3"/>
  <c r="GH172" i="3"/>
  <c r="GH206" i="3" s="1"/>
  <c r="GG172" i="3"/>
  <c r="GF172" i="3"/>
  <c r="GF206" i="3" s="1"/>
  <c r="GE172" i="3"/>
  <c r="GE206" i="3" s="1"/>
  <c r="GD172" i="3"/>
  <c r="GD206" i="3" s="1"/>
  <c r="GC172" i="3"/>
  <c r="GB172" i="3"/>
  <c r="GA172" i="3"/>
  <c r="FZ172" i="3"/>
  <c r="FY172" i="3"/>
  <c r="FX172" i="3"/>
  <c r="FW172" i="3"/>
  <c r="FV172" i="3"/>
  <c r="FU172" i="3"/>
  <c r="FU206" i="3" s="1"/>
  <c r="FT172" i="3"/>
  <c r="FS172" i="3"/>
  <c r="FS206" i="3" s="1"/>
  <c r="FS209" i="3" s="1"/>
  <c r="FR172" i="3"/>
  <c r="FR206" i="3" s="1"/>
  <c r="FQ172" i="3"/>
  <c r="FP172" i="3"/>
  <c r="FO172" i="3"/>
  <c r="FO206" i="3" s="1"/>
  <c r="FN172" i="3"/>
  <c r="FM172" i="3"/>
  <c r="FL172" i="3"/>
  <c r="FK172" i="3"/>
  <c r="FJ172" i="3"/>
  <c r="JF169" i="3"/>
  <c r="JF203" i="3" s="1"/>
  <c r="JE169" i="3"/>
  <c r="JD169" i="3"/>
  <c r="JD175" i="3" s="1"/>
  <c r="JC169" i="3"/>
  <c r="JB169" i="3"/>
  <c r="JA169" i="3"/>
  <c r="IZ169" i="3"/>
  <c r="IZ203" i="3" s="1"/>
  <c r="IY169" i="3"/>
  <c r="IX169" i="3"/>
  <c r="IW169" i="3"/>
  <c r="IV169" i="3"/>
  <c r="IV203" i="3" s="1"/>
  <c r="IU169" i="3"/>
  <c r="IU203" i="3" s="1"/>
  <c r="IT169" i="3"/>
  <c r="IS169" i="3"/>
  <c r="IR169" i="3"/>
  <c r="IQ169" i="3"/>
  <c r="IP169" i="3"/>
  <c r="IP175" i="3" s="1"/>
  <c r="IP189" i="3" s="1"/>
  <c r="IP195" i="3" s="1"/>
  <c r="IP198" i="3" s="1"/>
  <c r="IP200" i="3" s="1"/>
  <c r="IO169" i="3"/>
  <c r="IO203" i="3" s="1"/>
  <c r="IO209" i="3" s="1"/>
  <c r="IN169" i="3"/>
  <c r="IM169" i="3"/>
  <c r="IL169" i="3"/>
  <c r="IK169" i="3"/>
  <c r="IJ169" i="3"/>
  <c r="IJ203" i="3" s="1"/>
  <c r="II169" i="3"/>
  <c r="IH169" i="3"/>
  <c r="IG169" i="3"/>
  <c r="IF169" i="3"/>
  <c r="IF203" i="3" s="1"/>
  <c r="IE169" i="3"/>
  <c r="IE175" i="3" s="1"/>
  <c r="ID169" i="3"/>
  <c r="IC169" i="3"/>
  <c r="IB169" i="3"/>
  <c r="IA169" i="3"/>
  <c r="HZ169" i="3"/>
  <c r="HY169" i="3"/>
  <c r="HY175" i="3" s="1"/>
  <c r="HX169" i="3"/>
  <c r="HW169" i="3"/>
  <c r="HV169" i="3"/>
  <c r="HU169" i="3"/>
  <c r="HT169" i="3"/>
  <c r="HS169" i="3"/>
  <c r="HR169" i="3"/>
  <c r="HQ169" i="3"/>
  <c r="HP169" i="3"/>
  <c r="HP203" i="3" s="1"/>
  <c r="HO169" i="3"/>
  <c r="HO203" i="3" s="1"/>
  <c r="HN169" i="3"/>
  <c r="HM169" i="3"/>
  <c r="HL169" i="3"/>
  <c r="HK169" i="3"/>
  <c r="HJ169" i="3"/>
  <c r="HI169" i="3"/>
  <c r="HI175" i="3" s="1"/>
  <c r="HH169" i="3"/>
  <c r="HG169" i="3"/>
  <c r="HF169" i="3"/>
  <c r="HE169" i="3"/>
  <c r="HD169" i="3"/>
  <c r="HC169" i="3"/>
  <c r="HB169" i="3"/>
  <c r="HB203" i="3" s="1"/>
  <c r="HA169" i="3"/>
  <c r="HA203" i="3" s="1"/>
  <c r="GZ169" i="3"/>
  <c r="GZ175" i="3" s="1"/>
  <c r="GY169" i="3"/>
  <c r="GY203" i="3" s="1"/>
  <c r="GX169" i="3"/>
  <c r="GW169" i="3"/>
  <c r="GV169" i="3"/>
  <c r="GU169" i="3"/>
  <c r="GT169" i="3"/>
  <c r="GS169" i="3"/>
  <c r="GR169" i="3"/>
  <c r="GR175" i="3" s="1"/>
  <c r="GQ169" i="3"/>
  <c r="GP169" i="3"/>
  <c r="GO169" i="3"/>
  <c r="GN169" i="3"/>
  <c r="GM169" i="3"/>
  <c r="GL169" i="3"/>
  <c r="GK169" i="3"/>
  <c r="GJ169" i="3"/>
  <c r="GJ203" i="3" s="1"/>
  <c r="GI169" i="3"/>
  <c r="GH169" i="3"/>
  <c r="GG169" i="3"/>
  <c r="GF169" i="3"/>
  <c r="GE169" i="3"/>
  <c r="GD169" i="3"/>
  <c r="GC169" i="3"/>
  <c r="GB169" i="3"/>
  <c r="GA169" i="3"/>
  <c r="FZ169" i="3"/>
  <c r="FY169" i="3"/>
  <c r="FX169" i="3"/>
  <c r="FW169" i="3"/>
  <c r="FV169" i="3"/>
  <c r="FU169" i="3"/>
  <c r="FT169" i="3"/>
  <c r="FT203" i="3" s="1"/>
  <c r="FT209" i="3" s="1"/>
  <c r="FS169" i="3"/>
  <c r="FS175" i="3" s="1"/>
  <c r="FR169" i="3"/>
  <c r="FQ169" i="3"/>
  <c r="FP169" i="3"/>
  <c r="FO169" i="3"/>
  <c r="FN169" i="3"/>
  <c r="FM169" i="3"/>
  <c r="FM203" i="3" s="1"/>
  <c r="FL169" i="3"/>
  <c r="FL175" i="3" s="1"/>
  <c r="FL189" i="3" s="1"/>
  <c r="FL195" i="3" s="1"/>
  <c r="FL198" i="3" s="1"/>
  <c r="FL200" i="3" s="1"/>
  <c r="FK169" i="3"/>
  <c r="FJ169" i="3"/>
  <c r="JF166" i="3"/>
  <c r="JE166" i="3"/>
  <c r="JD166" i="3"/>
  <c r="II166" i="3"/>
  <c r="IH166" i="3"/>
  <c r="IG166" i="3"/>
  <c r="IF166" i="3"/>
  <c r="IE166" i="3"/>
  <c r="ID166" i="3"/>
  <c r="IC166" i="3"/>
  <c r="IB166" i="3"/>
  <c r="IA166" i="3"/>
  <c r="HZ166" i="3"/>
  <c r="HY166" i="3"/>
  <c r="HX166" i="3"/>
  <c r="HW166" i="3"/>
  <c r="HV166" i="3"/>
  <c r="HU166" i="3"/>
  <c r="HT166" i="3"/>
  <c r="HS166" i="3"/>
  <c r="HR166" i="3"/>
  <c r="HQ166" i="3"/>
  <c r="HP166" i="3"/>
  <c r="HO166" i="3"/>
  <c r="HN166" i="3"/>
  <c r="HM166" i="3"/>
  <c r="HL166" i="3"/>
  <c r="HK166" i="3"/>
  <c r="HJ166" i="3"/>
  <c r="HI166" i="3"/>
  <c r="HH166" i="3"/>
  <c r="HG166" i="3"/>
  <c r="HF166" i="3"/>
  <c r="HE166" i="3"/>
  <c r="HD166" i="3"/>
  <c r="HC166" i="3"/>
  <c r="HB166" i="3"/>
  <c r="HA166" i="3"/>
  <c r="GZ166" i="3"/>
  <c r="GY166" i="3"/>
  <c r="GX166" i="3"/>
  <c r="GT155" i="3"/>
  <c r="GS155" i="3"/>
  <c r="GR155" i="3"/>
  <c r="GQ155" i="3"/>
  <c r="GP155" i="3"/>
  <c r="GO155" i="3"/>
  <c r="GN155" i="3"/>
  <c r="GM155" i="3"/>
  <c r="GL155" i="3"/>
  <c r="GK155" i="3"/>
  <c r="GJ155" i="3"/>
  <c r="GI155" i="3"/>
  <c r="GH155" i="3"/>
  <c r="GG155" i="3"/>
  <c r="GF155" i="3"/>
  <c r="GE155" i="3"/>
  <c r="GD155" i="3"/>
  <c r="GC155" i="3"/>
  <c r="GB155" i="3"/>
  <c r="GA155" i="3"/>
  <c r="FZ155" i="3"/>
  <c r="FY155" i="3"/>
  <c r="FX155" i="3"/>
  <c r="FW155" i="3"/>
  <c r="FV155" i="3"/>
  <c r="FU155" i="3"/>
  <c r="FT155" i="3"/>
  <c r="FS155" i="3"/>
  <c r="FR155" i="3"/>
  <c r="FQ155" i="3"/>
  <c r="FP155" i="3"/>
  <c r="FO155" i="3"/>
  <c r="FN155" i="3"/>
  <c r="FM155" i="3"/>
  <c r="FL155" i="3"/>
  <c r="FK155" i="3"/>
  <c r="FJ155" i="3"/>
  <c r="FI155" i="3"/>
  <c r="FH155" i="3"/>
  <c r="FG155" i="3"/>
  <c r="FF155" i="3"/>
  <c r="FE155" i="3"/>
  <c r="FD155" i="3"/>
  <c r="FC155" i="3"/>
  <c r="FB155" i="3"/>
  <c r="FA155" i="3"/>
  <c r="EZ155" i="3"/>
  <c r="EY155" i="3"/>
  <c r="EX155" i="3"/>
  <c r="EW155" i="3"/>
  <c r="EV155" i="3"/>
  <c r="EU155" i="3"/>
  <c r="ET155" i="3"/>
  <c r="ES155" i="3"/>
  <c r="ER155" i="3"/>
  <c r="EQ155" i="3"/>
  <c r="EP155" i="3"/>
  <c r="EO155" i="3"/>
  <c r="EN155" i="3"/>
  <c r="EM155" i="3"/>
  <c r="EL155" i="3"/>
  <c r="EK155" i="3"/>
  <c r="EJ155" i="3"/>
  <c r="EI155" i="3"/>
  <c r="EH155" i="3"/>
  <c r="EG155" i="3"/>
  <c r="EF155" i="3"/>
  <c r="EE155" i="3"/>
  <c r="ED155" i="3"/>
  <c r="EC155" i="3"/>
  <c r="EB155" i="3"/>
  <c r="EA155" i="3"/>
  <c r="DZ155" i="3"/>
  <c r="DY155" i="3"/>
  <c r="DX155" i="3"/>
  <c r="DW155" i="3"/>
  <c r="DV155" i="3"/>
  <c r="DU155" i="3"/>
  <c r="DT155" i="3"/>
  <c r="DS155" i="3"/>
  <c r="DR155" i="3"/>
  <c r="DQ155" i="3"/>
  <c r="DP155" i="3"/>
  <c r="DO155" i="3"/>
  <c r="DN155" i="3"/>
  <c r="DM155" i="3"/>
  <c r="DL155" i="3"/>
  <c r="DK155" i="3"/>
  <c r="DJ155" i="3"/>
  <c r="DI155" i="3"/>
  <c r="DH155" i="3"/>
  <c r="DG155" i="3"/>
  <c r="DF155" i="3"/>
  <c r="DE155" i="3"/>
  <c r="DD155" i="3"/>
  <c r="DC155" i="3"/>
  <c r="DB145" i="3"/>
  <c r="DA145" i="3"/>
  <c r="CZ145" i="3"/>
  <c r="CY145" i="3"/>
  <c r="CX145" i="3"/>
  <c r="CW145" i="3"/>
  <c r="CV145" i="3"/>
  <c r="CU145" i="3"/>
  <c r="CT145" i="3"/>
  <c r="CS145" i="3"/>
  <c r="CR145" i="3"/>
  <c r="CQ145" i="3"/>
  <c r="CP145" i="3"/>
  <c r="CO145" i="3"/>
  <c r="CN145" i="3"/>
  <c r="CM145" i="3"/>
  <c r="CL145" i="3"/>
  <c r="CK145" i="3"/>
  <c r="CJ145" i="3"/>
  <c r="CI145" i="3"/>
  <c r="CH145" i="3"/>
  <c r="CG145" i="3"/>
  <c r="CF145" i="3"/>
  <c r="CE145" i="3"/>
  <c r="CD145" i="3"/>
  <c r="CC145" i="3"/>
  <c r="CB145" i="3"/>
  <c r="CA145" i="3"/>
  <c r="BZ145" i="3"/>
  <c r="BY145" i="3"/>
  <c r="BX145" i="3"/>
  <c r="BW145" i="3"/>
  <c r="BV145" i="3"/>
  <c r="BU145" i="3"/>
  <c r="BT145" i="3"/>
  <c r="BS145" i="3"/>
  <c r="BR145" i="3"/>
  <c r="BQ145" i="3"/>
  <c r="BP145" i="3"/>
  <c r="BO145" i="3"/>
  <c r="BN145" i="3"/>
  <c r="BM145" i="3"/>
  <c r="BL145" i="3"/>
  <c r="BK145" i="3"/>
  <c r="BJ145" i="3"/>
  <c r="BI145" i="3"/>
  <c r="BH145" i="3"/>
  <c r="BG145" i="3"/>
  <c r="BF145" i="3"/>
  <c r="BE145" i="3"/>
  <c r="BD145" i="3"/>
  <c r="BC145" i="3"/>
  <c r="BB145" i="3"/>
  <c r="BA145" i="3"/>
  <c r="AZ145" i="3"/>
  <c r="AY145" i="3"/>
  <c r="AX145" i="3"/>
  <c r="AW145" i="3"/>
  <c r="AV145" i="3"/>
  <c r="AU145" i="3"/>
  <c r="AT145" i="3"/>
  <c r="AS145" i="3"/>
  <c r="AR145" i="3"/>
  <c r="AQ145" i="3"/>
  <c r="AP145" i="3"/>
  <c r="AO145" i="3"/>
  <c r="AN145" i="3"/>
  <c r="AM145" i="3"/>
  <c r="AL145" i="3"/>
  <c r="AK145" i="3"/>
  <c r="AK251" i="4" s="1"/>
  <c r="AJ145" i="3"/>
  <c r="AJ251" i="4" s="1"/>
  <c r="AI145" i="3"/>
  <c r="AI251" i="4" s="1"/>
  <c r="AH145" i="3"/>
  <c r="AH251" i="4" s="1"/>
  <c r="AG145" i="3"/>
  <c r="AG251" i="4" s="1"/>
  <c r="AF145" i="3"/>
  <c r="AF251" i="4" s="1"/>
  <c r="AE145" i="3"/>
  <c r="AE251" i="4" s="1"/>
  <c r="AD145" i="3"/>
  <c r="AD251" i="4" s="1"/>
  <c r="AC145" i="3"/>
  <c r="AC251" i="4" s="1"/>
  <c r="AB145" i="3"/>
  <c r="AB251" i="4" s="1"/>
  <c r="AA145" i="3"/>
  <c r="AA251" i="4" s="1"/>
  <c r="Z145" i="3"/>
  <c r="Z251" i="4" s="1"/>
  <c r="Y145" i="3"/>
  <c r="Y251" i="4" s="1"/>
  <c r="X145" i="3"/>
  <c r="X251" i="4" s="1"/>
  <c r="W145" i="3"/>
  <c r="W251" i="4" s="1"/>
  <c r="V145" i="3"/>
  <c r="V251" i="4" s="1"/>
  <c r="U145" i="3"/>
  <c r="U251" i="4" s="1"/>
  <c r="T145" i="3"/>
  <c r="T251" i="4" s="1"/>
  <c r="S145" i="3"/>
  <c r="S251" i="4" s="1"/>
  <c r="R145" i="3"/>
  <c r="R251" i="4" s="1"/>
  <c r="Q145" i="3"/>
  <c r="Q251" i="4" s="1"/>
  <c r="P145" i="3"/>
  <c r="O145" i="3"/>
  <c r="O251" i="4" s="1"/>
  <c r="N145" i="3"/>
  <c r="N251" i="4" s="1"/>
  <c r="M145" i="3"/>
  <c r="M251" i="4" s="1"/>
  <c r="L145" i="3"/>
  <c r="L251" i="4" s="1"/>
  <c r="K145" i="3"/>
  <c r="K251" i="4" s="1"/>
  <c r="J145" i="3"/>
  <c r="J251" i="4" s="1"/>
  <c r="I145" i="3"/>
  <c r="I251" i="4" s="1"/>
  <c r="H145" i="3"/>
  <c r="H251" i="4" s="1"/>
  <c r="G145" i="3"/>
  <c r="G251" i="4" s="1"/>
  <c r="F145" i="3"/>
  <c r="F251" i="4" s="1"/>
  <c r="E145" i="3"/>
  <c r="E251" i="4" s="1"/>
  <c r="D145" i="3"/>
  <c r="D251" i="4" s="1"/>
  <c r="C145" i="3"/>
  <c r="C251" i="4" s="1"/>
  <c r="B145" i="3"/>
  <c r="B251" i="4" s="1"/>
  <c r="GT122" i="3"/>
  <c r="GS122" i="3"/>
  <c r="GR122" i="3"/>
  <c r="GQ122" i="3"/>
  <c r="GP122" i="3"/>
  <c r="GO122" i="3"/>
  <c r="GN122" i="3"/>
  <c r="GM122" i="3"/>
  <c r="GL122" i="3"/>
  <c r="GK122" i="3"/>
  <c r="GJ122" i="3"/>
  <c r="GI122" i="3"/>
  <c r="GH122" i="3"/>
  <c r="GG122" i="3"/>
  <c r="GF122" i="3"/>
  <c r="GE122" i="3"/>
  <c r="GD122" i="3"/>
  <c r="GC122" i="3"/>
  <c r="GB122" i="3"/>
  <c r="GA122" i="3"/>
  <c r="FZ122" i="3"/>
  <c r="FY122" i="3"/>
  <c r="FX122" i="3"/>
  <c r="FW122" i="3"/>
  <c r="FV122" i="3"/>
  <c r="FU122" i="3"/>
  <c r="FT122" i="3"/>
  <c r="FS122" i="3"/>
  <c r="FR122" i="3"/>
  <c r="FQ122" i="3"/>
  <c r="FP122" i="3"/>
  <c r="FO122" i="3"/>
  <c r="FN122" i="3"/>
  <c r="FM122" i="3"/>
  <c r="FL122" i="3"/>
  <c r="FK122" i="3"/>
  <c r="FJ122" i="3"/>
  <c r="FI122" i="3"/>
  <c r="FH122" i="3"/>
  <c r="FG122" i="3"/>
  <c r="FF122" i="3"/>
  <c r="FE122" i="3"/>
  <c r="FD122" i="3"/>
  <c r="FC122" i="3"/>
  <c r="FB122" i="3"/>
  <c r="FA122" i="3"/>
  <c r="EZ122" i="3"/>
  <c r="EY122" i="3"/>
  <c r="EX122" i="3"/>
  <c r="EW122" i="3"/>
  <c r="EV122" i="3"/>
  <c r="EU122" i="3"/>
  <c r="ET122" i="3"/>
  <c r="ES122" i="3"/>
  <c r="ER122" i="3"/>
  <c r="EQ122" i="3"/>
  <c r="EP122" i="3"/>
  <c r="EO122" i="3"/>
  <c r="EN122" i="3"/>
  <c r="EM122" i="3"/>
  <c r="EL122" i="3"/>
  <c r="EK122" i="3"/>
  <c r="EJ122" i="3"/>
  <c r="EI122" i="3"/>
  <c r="EH122" i="3"/>
  <c r="EG122" i="3"/>
  <c r="EF122" i="3"/>
  <c r="EE122" i="3"/>
  <c r="ED122" i="3"/>
  <c r="EC122" i="3"/>
  <c r="EB122" i="3"/>
  <c r="EA122" i="3"/>
  <c r="DZ122" i="3"/>
  <c r="DY122" i="3"/>
  <c r="DX122" i="3"/>
  <c r="DW122" i="3"/>
  <c r="DV122" i="3"/>
  <c r="DU122" i="3"/>
  <c r="DT122" i="3"/>
  <c r="DS122" i="3"/>
  <c r="DR122" i="3"/>
  <c r="DQ122" i="3"/>
  <c r="DP122" i="3"/>
  <c r="DO122" i="3"/>
  <c r="DN122" i="3"/>
  <c r="DM122" i="3"/>
  <c r="DL122" i="3"/>
  <c r="DK122" i="3"/>
  <c r="DJ122" i="3"/>
  <c r="DI122" i="3"/>
  <c r="DH122" i="3"/>
  <c r="DG122" i="3"/>
  <c r="DF122" i="3"/>
  <c r="DE122" i="3"/>
  <c r="DD122" i="3"/>
  <c r="DC122" i="3"/>
  <c r="DB122" i="3"/>
  <c r="DA122" i="3"/>
  <c r="CZ122" i="3"/>
  <c r="CY122" i="3"/>
  <c r="CX122" i="3"/>
  <c r="CW122" i="3"/>
  <c r="CV122" i="3"/>
  <c r="CU122" i="3"/>
  <c r="CT122" i="3"/>
  <c r="CS122" i="3"/>
  <c r="CR122" i="3"/>
  <c r="CQ122" i="3"/>
  <c r="CP122" i="3"/>
  <c r="CO122" i="3"/>
  <c r="CN122" i="3"/>
  <c r="CM122" i="3"/>
  <c r="CL122" i="3"/>
  <c r="CK122" i="3"/>
  <c r="CJ122" i="3"/>
  <c r="CI122" i="3"/>
  <c r="CH122" i="3"/>
  <c r="CG122" i="3"/>
  <c r="CF122" i="3"/>
  <c r="CE122" i="3"/>
  <c r="CD122" i="3"/>
  <c r="CC122" i="3"/>
  <c r="CB122" i="3"/>
  <c r="CA122" i="3"/>
  <c r="BZ122" i="3"/>
  <c r="BY122" i="3"/>
  <c r="BX122" i="3"/>
  <c r="BW122" i="3"/>
  <c r="BV122" i="3"/>
  <c r="BU122" i="3"/>
  <c r="BT122" i="3"/>
  <c r="BS122" i="3"/>
  <c r="BR122" i="3"/>
  <c r="BQ122" i="3"/>
  <c r="BP122" i="3"/>
  <c r="BO122" i="3"/>
  <c r="BN122" i="3"/>
  <c r="BM122" i="3"/>
  <c r="BL122" i="3"/>
  <c r="BK122" i="3"/>
  <c r="BJ122" i="3"/>
  <c r="BI122" i="3"/>
  <c r="BH122" i="3"/>
  <c r="BG122" i="3"/>
  <c r="BF122" i="3"/>
  <c r="BE122" i="3"/>
  <c r="BD122" i="3"/>
  <c r="BC122" i="3"/>
  <c r="BB122" i="3"/>
  <c r="BA122" i="3"/>
  <c r="AZ122" i="3"/>
  <c r="AY122" i="3"/>
  <c r="AX122" i="3"/>
  <c r="AW122" i="3"/>
  <c r="AV122" i="3"/>
  <c r="AU122" i="3"/>
  <c r="AT122" i="3"/>
  <c r="AS122" i="3"/>
  <c r="AR122" i="3"/>
  <c r="AQ122" i="3"/>
  <c r="AP122" i="3"/>
  <c r="AO122" i="3"/>
  <c r="AN122" i="3"/>
  <c r="AM122" i="3"/>
  <c r="AL122" i="3"/>
  <c r="AK122" i="3"/>
  <c r="AJ122" i="3"/>
  <c r="AI122" i="3"/>
  <c r="AH122" i="3"/>
  <c r="AG122" i="3"/>
  <c r="AF122" i="3"/>
  <c r="AE122" i="3"/>
  <c r="AD122" i="3"/>
  <c r="AC122" i="3"/>
  <c r="AB122" i="3"/>
  <c r="AA122" i="3"/>
  <c r="Z122" i="3"/>
  <c r="Y122" i="3"/>
  <c r="X122" i="3"/>
  <c r="W122" i="3"/>
  <c r="V122" i="3"/>
  <c r="U122" i="3"/>
  <c r="T122" i="3"/>
  <c r="S122" i="3"/>
  <c r="R122" i="3"/>
  <c r="Q122" i="3"/>
  <c r="P122" i="3"/>
  <c r="O122" i="3"/>
  <c r="N122" i="3"/>
  <c r="M122" i="3"/>
  <c r="L122" i="3"/>
  <c r="K122" i="3"/>
  <c r="J122" i="3"/>
  <c r="I122" i="3"/>
  <c r="H122" i="3"/>
  <c r="G122" i="3"/>
  <c r="F122" i="3"/>
  <c r="E122" i="3"/>
  <c r="D122" i="3"/>
  <c r="C122" i="3"/>
  <c r="B122" i="3"/>
  <c r="GR110" i="3"/>
  <c r="DN110" i="3"/>
  <c r="X110" i="3"/>
  <c r="N110" i="3"/>
  <c r="E110" i="3"/>
  <c r="IL109" i="3"/>
  <c r="II109" i="3"/>
  <c r="HH109" i="3"/>
  <c r="HF109" i="3"/>
  <c r="GR109" i="3"/>
  <c r="GB109" i="3"/>
  <c r="FX109" i="3"/>
  <c r="FT109" i="3"/>
  <c r="FL109" i="3"/>
  <c r="EN109" i="3"/>
  <c r="EK109" i="3"/>
  <c r="CZ109" i="3"/>
  <c r="CY109" i="3"/>
  <c r="CJ109" i="3"/>
  <c r="CF109" i="3"/>
  <c r="CE109" i="3"/>
  <c r="CD109" i="3"/>
  <c r="BB109" i="3"/>
  <c r="AX109" i="3"/>
  <c r="AN109" i="3"/>
  <c r="AL109" i="3"/>
  <c r="AC109" i="3"/>
  <c r="JE108" i="3"/>
  <c r="JB108" i="3"/>
  <c r="IU108" i="3"/>
  <c r="IL108" i="3"/>
  <c r="HY108" i="3"/>
  <c r="HV108" i="3"/>
  <c r="HS108" i="3"/>
  <c r="HR108" i="3"/>
  <c r="HP108" i="3"/>
  <c r="HO108" i="3"/>
  <c r="FZ108" i="3"/>
  <c r="FC108" i="3"/>
  <c r="EW108" i="3"/>
  <c r="ET108" i="3"/>
  <c r="EQ108" i="3"/>
  <c r="ED108" i="3"/>
  <c r="DQ108" i="3"/>
  <c r="DN108" i="3"/>
  <c r="CB108" i="3"/>
  <c r="CA108" i="3"/>
  <c r="BR108" i="3"/>
  <c r="BB108" i="3"/>
  <c r="AU108" i="3"/>
  <c r="AO108" i="3"/>
  <c r="JF107" i="3"/>
  <c r="IP107" i="3"/>
  <c r="IN107" i="3"/>
  <c r="IM107" i="3"/>
  <c r="IL107" i="3"/>
  <c r="IA107" i="3"/>
  <c r="HY107" i="3"/>
  <c r="HX107" i="3"/>
  <c r="HV107" i="3"/>
  <c r="FM107" i="3"/>
  <c r="FL107" i="3"/>
  <c r="FJ107" i="3"/>
  <c r="FH107" i="3"/>
  <c r="EV107" i="3"/>
  <c r="EF107" i="3"/>
  <c r="EE107" i="3"/>
  <c r="ED107" i="3"/>
  <c r="DS107" i="3"/>
  <c r="DR107" i="3"/>
  <c r="BT107" i="3"/>
  <c r="BS107" i="3"/>
  <c r="BR107" i="3"/>
  <c r="BD107" i="3"/>
  <c r="AN107" i="3"/>
  <c r="AL107" i="3"/>
  <c r="AJ107" i="3"/>
  <c r="AI107" i="3"/>
  <c r="H107" i="3"/>
  <c r="G107" i="3"/>
  <c r="F107" i="3"/>
  <c r="JE105" i="3"/>
  <c r="JE107" i="3" s="1"/>
  <c r="JD105" i="3"/>
  <c r="JD109" i="3" s="1"/>
  <c r="JC105" i="3"/>
  <c r="JB105" i="3"/>
  <c r="JB110" i="3" s="1"/>
  <c r="JA105" i="3"/>
  <c r="IZ105" i="3"/>
  <c r="IZ108" i="3" s="1"/>
  <c r="IY105" i="3"/>
  <c r="IX105" i="3"/>
  <c r="IW105" i="3"/>
  <c r="IV105" i="3"/>
  <c r="IV108" i="3" s="1"/>
  <c r="IU105" i="3"/>
  <c r="IU109" i="3" s="1"/>
  <c r="IT105" i="3"/>
  <c r="IT108" i="3" s="1"/>
  <c r="IS105" i="3"/>
  <c r="IS109" i="3" s="1"/>
  <c r="IR105" i="3"/>
  <c r="IQ105" i="3"/>
  <c r="IQ107" i="3" s="1"/>
  <c r="IP105" i="3"/>
  <c r="IO105" i="3"/>
  <c r="IO108" i="3" s="1"/>
  <c r="IN105" i="3"/>
  <c r="IN109" i="3" s="1"/>
  <c r="IM105" i="3"/>
  <c r="IM109" i="3" s="1"/>
  <c r="IL105" i="3"/>
  <c r="IK105" i="3"/>
  <c r="IK107" i="3" s="1"/>
  <c r="IJ105" i="3"/>
  <c r="IJ108" i="3" s="1"/>
  <c r="II105" i="3"/>
  <c r="IH105" i="3"/>
  <c r="IG105" i="3"/>
  <c r="IG109" i="3" s="1"/>
  <c r="IF105" i="3"/>
  <c r="IF109" i="3" s="1"/>
  <c r="IE105" i="3"/>
  <c r="IE109" i="3" s="1"/>
  <c r="ID105" i="3"/>
  <c r="ID109" i="3" s="1"/>
  <c r="IC105" i="3"/>
  <c r="IC109" i="3" s="1"/>
  <c r="IB105" i="3"/>
  <c r="IA105" i="3"/>
  <c r="HZ105" i="3"/>
  <c r="HY105" i="3"/>
  <c r="HX105" i="3"/>
  <c r="HX109" i="3" s="1"/>
  <c r="HW105" i="3"/>
  <c r="HV105" i="3"/>
  <c r="HU105" i="3"/>
  <c r="HU107" i="3" s="1"/>
  <c r="HT105" i="3"/>
  <c r="HS105" i="3"/>
  <c r="HS109" i="3" s="1"/>
  <c r="HR105" i="3"/>
  <c r="HR109" i="3" s="1"/>
  <c r="HQ105" i="3"/>
  <c r="HQ109" i="3" s="1"/>
  <c r="HP105" i="3"/>
  <c r="HP109" i="3" s="1"/>
  <c r="HO105" i="3"/>
  <c r="HO109" i="3" s="1"/>
  <c r="HN105" i="3"/>
  <c r="HM105" i="3"/>
  <c r="HM109" i="3" s="1"/>
  <c r="HL105" i="3"/>
  <c r="HL109" i="3" s="1"/>
  <c r="HK105" i="3"/>
  <c r="HK107" i="3" s="1"/>
  <c r="HJ105" i="3"/>
  <c r="HI105" i="3"/>
  <c r="HI108" i="3" s="1"/>
  <c r="HH105" i="3"/>
  <c r="HG105" i="3"/>
  <c r="HG107" i="3" s="1"/>
  <c r="HF105" i="3"/>
  <c r="HE105" i="3"/>
  <c r="HE107" i="3" s="1"/>
  <c r="HD105" i="3"/>
  <c r="HC105" i="3"/>
  <c r="HC108" i="3" s="1"/>
  <c r="HB105" i="3"/>
  <c r="HA105" i="3"/>
  <c r="HA109" i="3" s="1"/>
  <c r="GZ105" i="3"/>
  <c r="GY105" i="3"/>
  <c r="GX105" i="3"/>
  <c r="GX108" i="3" s="1"/>
  <c r="GW105" i="3"/>
  <c r="GV105" i="3"/>
  <c r="GU105" i="3"/>
  <c r="GT105" i="3"/>
  <c r="GT107" i="3" s="1"/>
  <c r="GS105" i="3"/>
  <c r="GS108" i="3" s="1"/>
  <c r="GR105" i="3"/>
  <c r="GR107" i="3" s="1"/>
  <c r="GQ105" i="3"/>
  <c r="GQ109" i="3" s="1"/>
  <c r="GP105" i="3"/>
  <c r="GO105" i="3"/>
  <c r="GN105" i="3"/>
  <c r="GM105" i="3"/>
  <c r="GM109" i="3" s="1"/>
  <c r="GL105" i="3"/>
  <c r="GL107" i="3" s="1"/>
  <c r="GK105" i="3"/>
  <c r="GK109" i="3" s="1"/>
  <c r="GJ105" i="3"/>
  <c r="GI105" i="3"/>
  <c r="GH105" i="3"/>
  <c r="GG105" i="3"/>
  <c r="GF105" i="3"/>
  <c r="GF109" i="3" s="1"/>
  <c r="GE105" i="3"/>
  <c r="GE107" i="3" s="1"/>
  <c r="GD105" i="3"/>
  <c r="GD107" i="3" s="1"/>
  <c r="GC105" i="3"/>
  <c r="GC108" i="3" s="1"/>
  <c r="GB105" i="3"/>
  <c r="GB107" i="3" s="1"/>
  <c r="GA105" i="3"/>
  <c r="FZ105" i="3"/>
  <c r="FZ107" i="3" s="1"/>
  <c r="FY105" i="3"/>
  <c r="FY107" i="3" s="1"/>
  <c r="FX105" i="3"/>
  <c r="FX108" i="3" s="1"/>
  <c r="FW105" i="3"/>
  <c r="FW108" i="3" s="1"/>
  <c r="FV105" i="3"/>
  <c r="FU105" i="3"/>
  <c r="FT105" i="3"/>
  <c r="FS105" i="3"/>
  <c r="FS109" i="3" s="1"/>
  <c r="FR105" i="3"/>
  <c r="FR109" i="3" s="1"/>
  <c r="FQ105" i="3"/>
  <c r="FQ109" i="3" s="1"/>
  <c r="FP105" i="3"/>
  <c r="FO105" i="3"/>
  <c r="FO107" i="3" s="1"/>
  <c r="FN105" i="3"/>
  <c r="FM105" i="3"/>
  <c r="FM108" i="3" s="1"/>
  <c r="FL105" i="3"/>
  <c r="FL108" i="3" s="1"/>
  <c r="FK105" i="3"/>
  <c r="FJ105" i="3"/>
  <c r="FJ108" i="3" s="1"/>
  <c r="FI105" i="3"/>
  <c r="FH105" i="3"/>
  <c r="FH108" i="3" s="1"/>
  <c r="FG105" i="3"/>
  <c r="FG109" i="3" s="1"/>
  <c r="FF105" i="3"/>
  <c r="FF107" i="3" s="1"/>
  <c r="FE105" i="3"/>
  <c r="FD105" i="3"/>
  <c r="FC105" i="3"/>
  <c r="FC107" i="3" s="1"/>
  <c r="FB105" i="3"/>
  <c r="FA105" i="3"/>
  <c r="FA109" i="3" s="1"/>
  <c r="EZ105" i="3"/>
  <c r="EZ109" i="3" s="1"/>
  <c r="EY105" i="3"/>
  <c r="EY107" i="3" s="1"/>
  <c r="EX105" i="3"/>
  <c r="EW105" i="3"/>
  <c r="EV105" i="3"/>
  <c r="EV109" i="3" s="1"/>
  <c r="EU105" i="3"/>
  <c r="EU107" i="3" s="1"/>
  <c r="ET105" i="3"/>
  <c r="ET109" i="3" s="1"/>
  <c r="ES105" i="3"/>
  <c r="ER105" i="3"/>
  <c r="ER108" i="3" s="1"/>
  <c r="EQ105" i="3"/>
  <c r="EQ109" i="3" s="1"/>
  <c r="EP105" i="3"/>
  <c r="EO105" i="3"/>
  <c r="EN105" i="3"/>
  <c r="EM105" i="3"/>
  <c r="EL105" i="3"/>
  <c r="EL108" i="3" s="1"/>
  <c r="EK105" i="3"/>
  <c r="EJ105" i="3"/>
  <c r="EJ109" i="3" s="1"/>
  <c r="EI105" i="3"/>
  <c r="EI107" i="3" s="1"/>
  <c r="EH105" i="3"/>
  <c r="EG105" i="3"/>
  <c r="EF105" i="3"/>
  <c r="EE105" i="3"/>
  <c r="ED105" i="3"/>
  <c r="EC105" i="3"/>
  <c r="EB105" i="3"/>
  <c r="EA105" i="3"/>
  <c r="EA109" i="3" s="1"/>
  <c r="DZ105" i="3"/>
  <c r="DZ109" i="3" s="1"/>
  <c r="DY105" i="3"/>
  <c r="DY109" i="3" s="1"/>
  <c r="DX105" i="3"/>
  <c r="DW105" i="3"/>
  <c r="DW109" i="3" s="1"/>
  <c r="DV105" i="3"/>
  <c r="DV108" i="3" s="1"/>
  <c r="DU105" i="3"/>
  <c r="DU109" i="3" s="1"/>
  <c r="DT105" i="3"/>
  <c r="DT109" i="3" s="1"/>
  <c r="DS105" i="3"/>
  <c r="DR105" i="3"/>
  <c r="DQ105" i="3"/>
  <c r="DQ107" i="3" s="1"/>
  <c r="DP105" i="3"/>
  <c r="DO105" i="3"/>
  <c r="DN105" i="3"/>
  <c r="DM105" i="3"/>
  <c r="DM107" i="3" s="1"/>
  <c r="DL105" i="3"/>
  <c r="DK105" i="3"/>
  <c r="DJ105" i="3"/>
  <c r="DJ108" i="3" s="1"/>
  <c r="DI105" i="3"/>
  <c r="DH105" i="3"/>
  <c r="DG105" i="3"/>
  <c r="DF105" i="3"/>
  <c r="DF108" i="3" s="1"/>
  <c r="DE105" i="3"/>
  <c r="DD105" i="3"/>
  <c r="DC105" i="3"/>
  <c r="DC107" i="3" s="1"/>
  <c r="DB105" i="3"/>
  <c r="DA105" i="3"/>
  <c r="DA108" i="3" s="1"/>
  <c r="CZ105" i="3"/>
  <c r="CZ107" i="3" s="1"/>
  <c r="CY105" i="3"/>
  <c r="CY107" i="3" s="1"/>
  <c r="CX105" i="3"/>
  <c r="CW105" i="3"/>
  <c r="CW107" i="3" s="1"/>
  <c r="CV105" i="3"/>
  <c r="CV109" i="3" s="1"/>
  <c r="CU105" i="3"/>
  <c r="CU109" i="3" s="1"/>
  <c r="CT105" i="3"/>
  <c r="CT109" i="3" s="1"/>
  <c r="CS105" i="3"/>
  <c r="CS109" i="3" s="1"/>
  <c r="CR105" i="3"/>
  <c r="CQ105" i="3"/>
  <c r="CP105" i="3"/>
  <c r="CP108" i="3" s="1"/>
  <c r="CO105" i="3"/>
  <c r="CO109" i="3" s="1"/>
  <c r="CN105" i="3"/>
  <c r="CM105" i="3"/>
  <c r="CM107" i="3" s="1"/>
  <c r="CL105" i="3"/>
  <c r="CL107" i="3" s="1"/>
  <c r="CK105" i="3"/>
  <c r="CK108" i="3" s="1"/>
  <c r="CJ105" i="3"/>
  <c r="CI105" i="3"/>
  <c r="CH105" i="3"/>
  <c r="CG105" i="3"/>
  <c r="CF105" i="3"/>
  <c r="CE105" i="3"/>
  <c r="CE110" i="3" s="1"/>
  <c r="CD105" i="3"/>
  <c r="CC105" i="3"/>
  <c r="CC108" i="3" s="1"/>
  <c r="CB105" i="3"/>
  <c r="CB109" i="3" s="1"/>
  <c r="CA105" i="3"/>
  <c r="BZ105" i="3"/>
  <c r="BZ108" i="3" s="1"/>
  <c r="BY105" i="3"/>
  <c r="BY108" i="3" s="1"/>
  <c r="BX105" i="3"/>
  <c r="BW105" i="3"/>
  <c r="BV105" i="3"/>
  <c r="BV107" i="3" s="1"/>
  <c r="BU105" i="3"/>
  <c r="BU108" i="3" s="1"/>
  <c r="BT105" i="3"/>
  <c r="BT109" i="3" s="1"/>
  <c r="BS105" i="3"/>
  <c r="BS109" i="3" s="1"/>
  <c r="BR105" i="3"/>
  <c r="BQ105" i="3"/>
  <c r="BQ107" i="3" s="1"/>
  <c r="BP105" i="3"/>
  <c r="BP108" i="3" s="1"/>
  <c r="BO105" i="3"/>
  <c r="BN105" i="3"/>
  <c r="BM105" i="3"/>
  <c r="BM109" i="3" s="1"/>
  <c r="BL105" i="3"/>
  <c r="BK105" i="3"/>
  <c r="BK109" i="3" s="1"/>
  <c r="BJ105" i="3"/>
  <c r="BJ108" i="3" s="1"/>
  <c r="BI105" i="3"/>
  <c r="BI109" i="3" s="1"/>
  <c r="BH105" i="3"/>
  <c r="BG105" i="3"/>
  <c r="BG107" i="3" s="1"/>
  <c r="BF105" i="3"/>
  <c r="BE105" i="3"/>
  <c r="BE108" i="3" s="1"/>
  <c r="BD105" i="3"/>
  <c r="BD108" i="3" s="1"/>
  <c r="BC105" i="3"/>
  <c r="BB105" i="3"/>
  <c r="BB107" i="3" s="1"/>
  <c r="BA105" i="3"/>
  <c r="BA107" i="3" s="1"/>
  <c r="AZ105" i="3"/>
  <c r="AZ108" i="3" s="1"/>
  <c r="AY105" i="3"/>
  <c r="AY109" i="3" s="1"/>
  <c r="AX105" i="3"/>
  <c r="AW105" i="3"/>
  <c r="AW108" i="3" s="1"/>
  <c r="AV105" i="3"/>
  <c r="AU105" i="3"/>
  <c r="AT105" i="3"/>
  <c r="AS105" i="3"/>
  <c r="AR105" i="3"/>
  <c r="AQ105" i="3"/>
  <c r="AQ107" i="3" s="1"/>
  <c r="AP105" i="3"/>
  <c r="AO105" i="3"/>
  <c r="AN105" i="3"/>
  <c r="AM105" i="3"/>
  <c r="AL105" i="3"/>
  <c r="AL108" i="3" s="1"/>
  <c r="AK105" i="3"/>
  <c r="AJ105" i="3"/>
  <c r="AJ108" i="3" s="1"/>
  <c r="AI105" i="3"/>
  <c r="AH105" i="3"/>
  <c r="AH107" i="3" s="1"/>
  <c r="AG105" i="3"/>
  <c r="AG109" i="3" s="1"/>
  <c r="AF105" i="3"/>
  <c r="AF109" i="3" s="1"/>
  <c r="AE105" i="3"/>
  <c r="AE109" i="3" s="1"/>
  <c r="AD105" i="3"/>
  <c r="AD110" i="3" s="1"/>
  <c r="AC105" i="3"/>
  <c r="AB105" i="3"/>
  <c r="AA105" i="3"/>
  <c r="AA107" i="3" s="1"/>
  <c r="Z105" i="3"/>
  <c r="Z107" i="3" s="1"/>
  <c r="Y105" i="3"/>
  <c r="Y108" i="3" s="1"/>
  <c r="X105" i="3"/>
  <c r="W105" i="3"/>
  <c r="V105" i="3"/>
  <c r="V108" i="3" s="1"/>
  <c r="U105" i="3"/>
  <c r="T105" i="3"/>
  <c r="T108" i="3" s="1"/>
  <c r="S105" i="3"/>
  <c r="S109" i="3" s="1"/>
  <c r="R105" i="3"/>
  <c r="R109" i="3" s="1"/>
  <c r="Q105" i="3"/>
  <c r="Q109" i="3" s="1"/>
  <c r="P105" i="3"/>
  <c r="O105" i="3"/>
  <c r="N105" i="3"/>
  <c r="N108" i="3" s="1"/>
  <c r="M105" i="3"/>
  <c r="M109" i="3" s="1"/>
  <c r="L105" i="3"/>
  <c r="K105" i="3"/>
  <c r="K107" i="3" s="1"/>
  <c r="J105" i="3"/>
  <c r="J107" i="3" s="1"/>
  <c r="I105" i="3"/>
  <c r="H105" i="3"/>
  <c r="H109" i="3" s="1"/>
  <c r="G105" i="3"/>
  <c r="F105" i="3"/>
  <c r="F108" i="3" s="1"/>
  <c r="E105" i="3"/>
  <c r="D105" i="3"/>
  <c r="D108" i="3" s="1"/>
  <c r="C105" i="3"/>
  <c r="C108" i="3" s="1"/>
  <c r="B105" i="3"/>
  <c r="JB104" i="3"/>
  <c r="HH104" i="3"/>
  <c r="GR104" i="3"/>
  <c r="GQ104" i="3"/>
  <c r="FW104" i="3"/>
  <c r="FR104" i="3"/>
  <c r="FK104" i="3"/>
  <c r="EF104" i="3"/>
  <c r="CX104" i="3"/>
  <c r="CE104" i="3"/>
  <c r="BO104" i="3"/>
  <c r="AT104" i="3"/>
  <c r="X104" i="3"/>
  <c r="S104" i="3"/>
  <c r="N104" i="3"/>
  <c r="E104" i="3"/>
  <c r="C104" i="3"/>
  <c r="JE103" i="3"/>
  <c r="JC103" i="3"/>
  <c r="JA103" i="3"/>
  <c r="IZ103" i="3"/>
  <c r="IY103" i="3"/>
  <c r="IX103" i="3"/>
  <c r="IW103" i="3"/>
  <c r="IV103" i="3"/>
  <c r="IU103" i="3"/>
  <c r="IO103" i="3"/>
  <c r="IM103" i="3"/>
  <c r="IL103" i="3"/>
  <c r="IK103" i="3"/>
  <c r="IJ103" i="3"/>
  <c r="II103" i="3"/>
  <c r="IF103" i="3"/>
  <c r="IE103" i="3"/>
  <c r="ID103" i="3"/>
  <c r="IC103" i="3"/>
  <c r="HY103" i="3"/>
  <c r="HW103" i="3"/>
  <c r="HU103" i="3"/>
  <c r="HS103" i="3"/>
  <c r="HQ103" i="3"/>
  <c r="HP103" i="3"/>
  <c r="HO103" i="3"/>
  <c r="HN103" i="3"/>
  <c r="HM103" i="3"/>
  <c r="HI103" i="3"/>
  <c r="HG103" i="3"/>
  <c r="HF103" i="3"/>
  <c r="HE103" i="3"/>
  <c r="GZ103" i="3"/>
  <c r="GY103" i="3"/>
  <c r="GX103" i="3"/>
  <c r="GW103" i="3"/>
  <c r="GU103" i="3"/>
  <c r="GS103" i="3"/>
  <c r="GQ103" i="3"/>
  <c r="GP103" i="3"/>
  <c r="GO103" i="3"/>
  <c r="GL103" i="3"/>
  <c r="GJ103" i="3"/>
  <c r="GI103" i="3"/>
  <c r="GC103" i="3"/>
  <c r="GA103" i="3"/>
  <c r="FZ103" i="3"/>
  <c r="FY103" i="3"/>
  <c r="FX103" i="3"/>
  <c r="FT103" i="3"/>
  <c r="FQ103" i="3"/>
  <c r="FO103" i="3"/>
  <c r="FM103" i="3"/>
  <c r="FK103" i="3"/>
  <c r="FI103" i="3"/>
  <c r="FE103" i="3"/>
  <c r="FD103" i="3"/>
  <c r="FB103" i="3"/>
  <c r="EZ103" i="3"/>
  <c r="EY103" i="3"/>
  <c r="EU103" i="3"/>
  <c r="ES103" i="3"/>
  <c r="EN103" i="3"/>
  <c r="EM103" i="3"/>
  <c r="EL103" i="3"/>
  <c r="EG103" i="3"/>
  <c r="EE103" i="3"/>
  <c r="EC103" i="3"/>
  <c r="EA103" i="3"/>
  <c r="DZ103" i="3"/>
  <c r="DY103" i="3"/>
  <c r="DX103" i="3"/>
  <c r="DW103" i="3"/>
  <c r="DV103" i="3"/>
  <c r="DQ103" i="3"/>
  <c r="DO103" i="3"/>
  <c r="DM103" i="3"/>
  <c r="DL103" i="3"/>
  <c r="DK103" i="3"/>
  <c r="DH103" i="3"/>
  <c r="DG103" i="3"/>
  <c r="DF103" i="3"/>
  <c r="DE103" i="3"/>
  <c r="DC103" i="3"/>
  <c r="DA103" i="3"/>
  <c r="CY103" i="3"/>
  <c r="CW103" i="3"/>
  <c r="CV103" i="3"/>
  <c r="CU103" i="3"/>
  <c r="CT103" i="3"/>
  <c r="CR103" i="3"/>
  <c r="CP103" i="3"/>
  <c r="CO103" i="3"/>
  <c r="CK103" i="3"/>
  <c r="CI103" i="3"/>
  <c r="CH103" i="3"/>
  <c r="CG103" i="3"/>
  <c r="CB103" i="3"/>
  <c r="CA103" i="3"/>
  <c r="BZ103" i="3"/>
  <c r="BY103" i="3"/>
  <c r="BW103" i="3"/>
  <c r="BU103" i="3"/>
  <c r="BS103" i="3"/>
  <c r="BQ103" i="3"/>
  <c r="BL103" i="3"/>
  <c r="BK103" i="3"/>
  <c r="BG103" i="3"/>
  <c r="BE103" i="3"/>
  <c r="BC103" i="3"/>
  <c r="BA103" i="3"/>
  <c r="AY103" i="3"/>
  <c r="AX103" i="3"/>
  <c r="AV103" i="3"/>
  <c r="AT103" i="3"/>
  <c r="AS103" i="3"/>
  <c r="AR103" i="3"/>
  <c r="AQ103" i="3"/>
  <c r="AO103" i="3"/>
  <c r="AM103" i="3"/>
  <c r="AK103" i="3"/>
  <c r="AF103" i="3"/>
  <c r="AD103" i="3"/>
  <c r="AA103" i="3"/>
  <c r="Y103" i="3"/>
  <c r="W103" i="3"/>
  <c r="V103" i="3"/>
  <c r="U103" i="3"/>
  <c r="T103" i="3"/>
  <c r="P103" i="3"/>
  <c r="O103" i="3"/>
  <c r="L103" i="3"/>
  <c r="I103" i="3"/>
  <c r="G103" i="3"/>
  <c r="E103" i="3"/>
  <c r="D103" i="3"/>
  <c r="C103" i="3"/>
  <c r="JF102" i="3"/>
  <c r="JE102" i="3"/>
  <c r="JD102" i="3"/>
  <c r="JC102" i="3"/>
  <c r="JB102" i="3"/>
  <c r="JA102" i="3"/>
  <c r="IZ102" i="3"/>
  <c r="IY102" i="3"/>
  <c r="IX102" i="3"/>
  <c r="IW102" i="3"/>
  <c r="IV102" i="3"/>
  <c r="IU102" i="3"/>
  <c r="IT102" i="3"/>
  <c r="IS102" i="3"/>
  <c r="IR102" i="3"/>
  <c r="IQ102" i="3"/>
  <c r="IP102" i="3"/>
  <c r="IO102" i="3"/>
  <c r="IN102" i="3"/>
  <c r="IM102" i="3"/>
  <c r="IL102" i="3"/>
  <c r="IK102" i="3"/>
  <c r="IJ102" i="3"/>
  <c r="II102" i="3"/>
  <c r="IH102" i="3"/>
  <c r="IG102" i="3"/>
  <c r="IF102" i="3"/>
  <c r="IE102" i="3"/>
  <c r="ID102" i="3"/>
  <c r="IC102" i="3"/>
  <c r="IB102" i="3"/>
  <c r="IA102" i="3"/>
  <c r="HZ102" i="3"/>
  <c r="HY102" i="3"/>
  <c r="HX102" i="3"/>
  <c r="HW102" i="3"/>
  <c r="HV102" i="3"/>
  <c r="HU102" i="3"/>
  <c r="HT102" i="3"/>
  <c r="HS102" i="3"/>
  <c r="HR102" i="3"/>
  <c r="HQ102" i="3"/>
  <c r="HP102" i="3"/>
  <c r="HO102" i="3"/>
  <c r="HN102" i="3"/>
  <c r="HM102" i="3"/>
  <c r="HL102" i="3"/>
  <c r="HK102" i="3"/>
  <c r="HJ102" i="3"/>
  <c r="HI102" i="3"/>
  <c r="HH102" i="3"/>
  <c r="HG102" i="3"/>
  <c r="HF102" i="3"/>
  <c r="HE102" i="3"/>
  <c r="HD102" i="3"/>
  <c r="HC102" i="3"/>
  <c r="HB102" i="3"/>
  <c r="HA102" i="3"/>
  <c r="GZ102" i="3"/>
  <c r="GY102" i="3"/>
  <c r="GX102" i="3"/>
  <c r="GW102" i="3"/>
  <c r="GV102" i="3"/>
  <c r="GU102" i="3"/>
  <c r="GT102" i="3"/>
  <c r="GS102" i="3"/>
  <c r="GR102" i="3"/>
  <c r="GQ102" i="3"/>
  <c r="GP102" i="3"/>
  <c r="GO102" i="3"/>
  <c r="GN102" i="3"/>
  <c r="GM102" i="3"/>
  <c r="GL102" i="3"/>
  <c r="GK102" i="3"/>
  <c r="GJ102" i="3"/>
  <c r="GI102" i="3"/>
  <c r="GH102" i="3"/>
  <c r="GG102" i="3"/>
  <c r="GF102" i="3"/>
  <c r="GE102" i="3"/>
  <c r="GD102" i="3"/>
  <c r="GC102" i="3"/>
  <c r="GB102" i="3"/>
  <c r="GA102" i="3"/>
  <c r="FZ102" i="3"/>
  <c r="FY102" i="3"/>
  <c r="FX102" i="3"/>
  <c r="FW102" i="3"/>
  <c r="FV102" i="3"/>
  <c r="FU102" i="3"/>
  <c r="FT102" i="3"/>
  <c r="FS102" i="3"/>
  <c r="FR102" i="3"/>
  <c r="FQ102" i="3"/>
  <c r="FP102" i="3"/>
  <c r="FO102" i="3"/>
  <c r="FN102" i="3"/>
  <c r="FM102" i="3"/>
  <c r="FL102" i="3"/>
  <c r="FK102" i="3"/>
  <c r="FJ102" i="3"/>
  <c r="FI102" i="3"/>
  <c r="FH102" i="3"/>
  <c r="FG102" i="3"/>
  <c r="FF102" i="3"/>
  <c r="FE102" i="3"/>
  <c r="FD102" i="3"/>
  <c r="FC102" i="3"/>
  <c r="FB102" i="3"/>
  <c r="FA102" i="3"/>
  <c r="EZ102" i="3"/>
  <c r="EY102" i="3"/>
  <c r="EX102" i="3"/>
  <c r="EW102" i="3"/>
  <c r="EV102" i="3"/>
  <c r="EU102" i="3"/>
  <c r="ET102" i="3"/>
  <c r="ES102" i="3"/>
  <c r="ER102" i="3"/>
  <c r="EQ102" i="3"/>
  <c r="EP102" i="3"/>
  <c r="EO102" i="3"/>
  <c r="EN102" i="3"/>
  <c r="EM102" i="3"/>
  <c r="EL102" i="3"/>
  <c r="EK102" i="3"/>
  <c r="EJ102" i="3"/>
  <c r="EI102" i="3"/>
  <c r="EH102" i="3"/>
  <c r="EG102" i="3"/>
  <c r="EF102" i="3"/>
  <c r="EE102" i="3"/>
  <c r="ED102" i="3"/>
  <c r="EC102" i="3"/>
  <c r="EB102" i="3"/>
  <c r="EA102" i="3"/>
  <c r="DZ102" i="3"/>
  <c r="DY102" i="3"/>
  <c r="DX102" i="3"/>
  <c r="DW102" i="3"/>
  <c r="DV102" i="3"/>
  <c r="DU102" i="3"/>
  <c r="DT102" i="3"/>
  <c r="DS102" i="3"/>
  <c r="DR102" i="3"/>
  <c r="DQ102" i="3"/>
  <c r="DP102" i="3"/>
  <c r="DO102" i="3"/>
  <c r="DN102" i="3"/>
  <c r="DM102" i="3"/>
  <c r="DL102" i="3"/>
  <c r="DK102" i="3"/>
  <c r="DJ102" i="3"/>
  <c r="DI102" i="3"/>
  <c r="DH102" i="3"/>
  <c r="DG102" i="3"/>
  <c r="DF102" i="3"/>
  <c r="DE102" i="3"/>
  <c r="DD102" i="3"/>
  <c r="DC102" i="3"/>
  <c r="DB102" i="3"/>
  <c r="DA102" i="3"/>
  <c r="CZ102" i="3"/>
  <c r="CY102" i="3"/>
  <c r="CX102" i="3"/>
  <c r="CW102" i="3"/>
  <c r="CV102" i="3"/>
  <c r="CU102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C102" i="3"/>
  <c r="CB102" i="3"/>
  <c r="CA102" i="3"/>
  <c r="BZ102" i="3"/>
  <c r="BY102" i="3"/>
  <c r="BX102" i="3"/>
  <c r="BW102" i="3"/>
  <c r="BV102" i="3"/>
  <c r="BU102" i="3"/>
  <c r="BT102" i="3"/>
  <c r="BS102" i="3"/>
  <c r="BR102" i="3"/>
  <c r="BQ102" i="3"/>
  <c r="BP102" i="3"/>
  <c r="BO102" i="3"/>
  <c r="BN102" i="3"/>
  <c r="BM102" i="3"/>
  <c r="BL102" i="3"/>
  <c r="BK102" i="3"/>
  <c r="BJ102" i="3"/>
  <c r="BI102" i="3"/>
  <c r="BH102" i="3"/>
  <c r="BG102" i="3"/>
  <c r="BF102" i="3"/>
  <c r="BE102" i="3"/>
  <c r="BD102" i="3"/>
  <c r="BC102" i="3"/>
  <c r="BB102" i="3"/>
  <c r="BA102" i="3"/>
  <c r="AZ102" i="3"/>
  <c r="AY102" i="3"/>
  <c r="AX102" i="3"/>
  <c r="AW102" i="3"/>
  <c r="AV102" i="3"/>
  <c r="AU102" i="3"/>
  <c r="AT102" i="3"/>
  <c r="AS102" i="3"/>
  <c r="AR102" i="3"/>
  <c r="AQ102" i="3"/>
  <c r="AP102" i="3"/>
  <c r="AO102" i="3"/>
  <c r="AN102" i="3"/>
  <c r="AM102" i="3"/>
  <c r="AL102" i="3"/>
  <c r="AK102" i="3"/>
  <c r="AJ102" i="3"/>
  <c r="AI102" i="3"/>
  <c r="AH102" i="3"/>
  <c r="AG102" i="3"/>
  <c r="AF102" i="3"/>
  <c r="AE102" i="3"/>
  <c r="AD102" i="3"/>
  <c r="AC102" i="3"/>
  <c r="AB102" i="3"/>
  <c r="AA102" i="3"/>
  <c r="Z102" i="3"/>
  <c r="Y102" i="3"/>
  <c r="X102" i="3"/>
  <c r="W102" i="3"/>
  <c r="V102" i="3"/>
  <c r="U102" i="3"/>
  <c r="T102" i="3"/>
  <c r="S102" i="3"/>
  <c r="R102" i="3"/>
  <c r="Q102" i="3"/>
  <c r="P102" i="3"/>
  <c r="O102" i="3"/>
  <c r="N102" i="3"/>
  <c r="M102" i="3"/>
  <c r="L102" i="3"/>
  <c r="K102" i="3"/>
  <c r="J102" i="3"/>
  <c r="I102" i="3"/>
  <c r="H102" i="3"/>
  <c r="G102" i="3"/>
  <c r="F102" i="3"/>
  <c r="E102" i="3"/>
  <c r="D102" i="3"/>
  <c r="C102" i="3"/>
  <c r="B102" i="3"/>
  <c r="JE99" i="3"/>
  <c r="JA99" i="3"/>
  <c r="IZ99" i="3"/>
  <c r="IX99" i="3"/>
  <c r="IO99" i="3"/>
  <c r="IK99" i="3"/>
  <c r="IJ99" i="3"/>
  <c r="II99" i="3"/>
  <c r="IH99" i="3"/>
  <c r="IG99" i="3"/>
  <c r="IA99" i="3"/>
  <c r="HY99" i="3"/>
  <c r="HU99" i="3"/>
  <c r="HQ99" i="3"/>
  <c r="HK99" i="3"/>
  <c r="HI99" i="3"/>
  <c r="HH99" i="3"/>
  <c r="HG99" i="3"/>
  <c r="HE99" i="3"/>
  <c r="GS99" i="3"/>
  <c r="GQ99" i="3"/>
  <c r="GP99" i="3"/>
  <c r="GO99" i="3"/>
  <c r="GM99" i="3"/>
  <c r="GK99" i="3"/>
  <c r="GJ99" i="3"/>
  <c r="FY99" i="3"/>
  <c r="FX99" i="3"/>
  <c r="FW99" i="3"/>
  <c r="FO99" i="3"/>
  <c r="FM99" i="3"/>
  <c r="FL99" i="3"/>
  <c r="FK99" i="3"/>
  <c r="FJ99" i="3"/>
  <c r="FI99" i="3"/>
  <c r="FE99" i="3"/>
  <c r="EY99" i="3"/>
  <c r="EW99" i="3"/>
  <c r="EV99" i="3"/>
  <c r="ES99" i="3"/>
  <c r="EG99" i="3"/>
  <c r="EF99" i="3"/>
  <c r="EE99" i="3"/>
  <c r="ED99" i="3"/>
  <c r="EC99" i="3"/>
  <c r="EB99" i="3"/>
  <c r="EA99" i="3"/>
  <c r="DZ99" i="3"/>
  <c r="DY99" i="3"/>
  <c r="DX99" i="3"/>
  <c r="DQ99" i="3"/>
  <c r="DM99" i="3"/>
  <c r="DC99" i="3"/>
  <c r="DA99" i="3"/>
  <c r="CY99" i="3"/>
  <c r="CW99" i="3"/>
  <c r="CV99" i="3"/>
  <c r="CB99" i="3"/>
  <c r="BE99" i="3"/>
  <c r="BD99" i="3"/>
  <c r="BC99" i="3"/>
  <c r="BA99" i="3"/>
  <c r="AY99" i="3"/>
  <c r="AS99" i="3"/>
  <c r="AQ99" i="3"/>
  <c r="AO99" i="3"/>
  <c r="AN99" i="3"/>
  <c r="AM99" i="3"/>
  <c r="AK99" i="3"/>
  <c r="Y99" i="3"/>
  <c r="X99" i="3"/>
  <c r="JE98" i="3"/>
  <c r="JA98" i="3"/>
  <c r="IO98" i="3"/>
  <c r="IM98" i="3"/>
  <c r="IL98" i="3"/>
  <c r="IG98" i="3"/>
  <c r="IF98" i="3"/>
  <c r="HY98" i="3"/>
  <c r="HT98" i="3"/>
  <c r="HS98" i="3"/>
  <c r="HR98" i="3"/>
  <c r="HP98" i="3"/>
  <c r="HN98" i="3"/>
  <c r="HD98" i="3"/>
  <c r="GZ98" i="3"/>
  <c r="GX98" i="3"/>
  <c r="GU98" i="3"/>
  <c r="GO98" i="3"/>
  <c r="GN98" i="3"/>
  <c r="GM98" i="3"/>
  <c r="GK98" i="3"/>
  <c r="GJ98" i="3"/>
  <c r="GH98" i="3"/>
  <c r="GC98" i="3"/>
  <c r="FT98" i="3"/>
  <c r="FR98" i="3"/>
  <c r="FO98" i="3"/>
  <c r="FM98" i="3"/>
  <c r="FE98" i="3"/>
  <c r="FD98" i="3"/>
  <c r="FB98" i="3"/>
  <c r="EY98" i="3"/>
  <c r="EW98" i="3"/>
  <c r="ES98" i="3"/>
  <c r="ER98" i="3"/>
  <c r="EL98" i="3"/>
  <c r="EG98" i="3"/>
  <c r="ED98" i="3"/>
  <c r="EC98" i="3"/>
  <c r="EB98" i="3"/>
  <c r="EA98" i="3"/>
  <c r="DZ98" i="3"/>
  <c r="DX98" i="3"/>
  <c r="DR98" i="3"/>
  <c r="DQ98" i="3"/>
  <c r="DM98" i="3"/>
  <c r="DH98" i="3"/>
  <c r="DA98" i="3"/>
  <c r="CY98" i="3"/>
  <c r="CX98" i="3"/>
  <c r="CW98" i="3"/>
  <c r="CP98" i="3"/>
  <c r="CI98" i="3"/>
  <c r="CH98" i="3"/>
  <c r="CG98" i="3"/>
  <c r="CF98" i="3"/>
  <c r="CB98" i="3"/>
  <c r="BZ98" i="3"/>
  <c r="BR98" i="3"/>
  <c r="BQ98" i="3"/>
  <c r="BP98" i="3"/>
  <c r="BO98" i="3"/>
  <c r="BL98" i="3"/>
  <c r="BJ98" i="3"/>
  <c r="BH98" i="3"/>
  <c r="BG98" i="3"/>
  <c r="BE98" i="3"/>
  <c r="AV98" i="3"/>
  <c r="AT98" i="3"/>
  <c r="AQ98" i="3"/>
  <c r="AO98" i="3"/>
  <c r="AM98" i="3"/>
  <c r="AD98" i="3"/>
  <c r="Y98" i="3"/>
  <c r="JE96" i="3"/>
  <c r="JD96" i="3"/>
  <c r="JC96" i="3"/>
  <c r="JA96" i="3"/>
  <c r="IY96" i="3"/>
  <c r="IW96" i="3"/>
  <c r="IQ96" i="3"/>
  <c r="IO96" i="3"/>
  <c r="IK96" i="3"/>
  <c r="II96" i="3"/>
  <c r="IB96" i="3"/>
  <c r="IA96" i="3"/>
  <c r="HZ96" i="3"/>
  <c r="HY96" i="3"/>
  <c r="HU96" i="3"/>
  <c r="HT96" i="3"/>
  <c r="HS96" i="3"/>
  <c r="HK96" i="3"/>
  <c r="HJ96" i="3"/>
  <c r="HI96" i="3"/>
  <c r="HG96" i="3"/>
  <c r="HF96" i="3"/>
  <c r="HE96" i="3"/>
  <c r="HC96" i="3"/>
  <c r="GU96" i="3"/>
  <c r="GS96" i="3"/>
  <c r="GR96" i="3"/>
  <c r="GQ96" i="3"/>
  <c r="GO96" i="3"/>
  <c r="GN96" i="3"/>
  <c r="GM96" i="3"/>
  <c r="GK96" i="3"/>
  <c r="GE96" i="3"/>
  <c r="GC96" i="3"/>
  <c r="GA96" i="3"/>
  <c r="FZ96" i="3"/>
  <c r="FY96" i="3"/>
  <c r="FX96" i="3"/>
  <c r="FW96" i="3"/>
  <c r="FU96" i="3"/>
  <c r="FO96" i="3"/>
  <c r="FM96" i="3"/>
  <c r="FI96" i="3"/>
  <c r="FH96" i="3"/>
  <c r="FG96" i="3"/>
  <c r="FE96" i="3"/>
  <c r="EZ96" i="3"/>
  <c r="EY96" i="3"/>
  <c r="EX96" i="3"/>
  <c r="EW96" i="3"/>
  <c r="EU96" i="3"/>
  <c r="ES96" i="3"/>
  <c r="ER96" i="3"/>
  <c r="EQ96" i="3"/>
  <c r="EI96" i="3"/>
  <c r="EH96" i="3"/>
  <c r="EG96" i="3"/>
  <c r="EF96" i="3"/>
  <c r="EE96" i="3"/>
  <c r="EC96" i="3"/>
  <c r="EA96" i="3"/>
  <c r="DY96" i="3"/>
  <c r="DS96" i="3"/>
  <c r="DQ96" i="3"/>
  <c r="DP96" i="3"/>
  <c r="DM96" i="3"/>
  <c r="DK96" i="3"/>
  <c r="DC96" i="3"/>
  <c r="DB96" i="3"/>
  <c r="DA96" i="3"/>
  <c r="CW96" i="3"/>
  <c r="CV96" i="3"/>
  <c r="CU96" i="3"/>
  <c r="CM96" i="3"/>
  <c r="BG96" i="3"/>
  <c r="BC96" i="3"/>
  <c r="BB96" i="3"/>
  <c r="BA96" i="3"/>
  <c r="AZ96" i="3"/>
  <c r="AY96" i="3"/>
  <c r="AR96" i="3"/>
  <c r="AQ96" i="3"/>
  <c r="AO96" i="3"/>
  <c r="AM96" i="3"/>
  <c r="AL96" i="3"/>
  <c r="AK96" i="3"/>
  <c r="AJ96" i="3"/>
  <c r="AI96" i="3"/>
  <c r="AD96" i="3"/>
  <c r="AC96" i="3"/>
  <c r="AB96" i="3"/>
  <c r="AA96" i="3"/>
  <c r="Z96" i="3"/>
  <c r="JF95" i="3"/>
  <c r="JE95" i="3"/>
  <c r="JD95" i="3"/>
  <c r="JD99" i="3" s="1"/>
  <c r="JC95" i="3"/>
  <c r="JC99" i="3" s="1"/>
  <c r="JB95" i="3"/>
  <c r="JA95" i="3"/>
  <c r="IZ95" i="3"/>
  <c r="IZ96" i="3" s="1"/>
  <c r="IY95" i="3"/>
  <c r="IX95" i="3"/>
  <c r="IX96" i="3" s="1"/>
  <c r="IW95" i="3"/>
  <c r="IV95" i="3"/>
  <c r="IV96" i="3" s="1"/>
  <c r="IU95" i="3"/>
  <c r="IT95" i="3"/>
  <c r="IS95" i="3"/>
  <c r="IR95" i="3"/>
  <c r="IQ95" i="3"/>
  <c r="IP95" i="3"/>
  <c r="IO95" i="3"/>
  <c r="IN95" i="3"/>
  <c r="IM95" i="3"/>
  <c r="IL95" i="3"/>
  <c r="IL99" i="3" s="1"/>
  <c r="IK95" i="3"/>
  <c r="IJ95" i="3"/>
  <c r="IJ96" i="3" s="1"/>
  <c r="II95" i="3"/>
  <c r="IH95" i="3"/>
  <c r="IH96" i="3" s="1"/>
  <c r="IG95" i="3"/>
  <c r="IG96" i="3" s="1"/>
  <c r="IF95" i="3"/>
  <c r="IF96" i="3" s="1"/>
  <c r="IE95" i="3"/>
  <c r="ID95" i="3"/>
  <c r="IC95" i="3"/>
  <c r="IB95" i="3"/>
  <c r="IA95" i="3"/>
  <c r="HZ95" i="3"/>
  <c r="HZ99" i="3" s="1"/>
  <c r="HY95" i="3"/>
  <c r="HX95" i="3"/>
  <c r="HW95" i="3"/>
  <c r="HV95" i="3"/>
  <c r="HU95" i="3"/>
  <c r="HT95" i="3"/>
  <c r="HT99" i="3" s="1"/>
  <c r="HS95" i="3"/>
  <c r="HR95" i="3"/>
  <c r="HR96" i="3" s="1"/>
  <c r="HQ95" i="3"/>
  <c r="HQ96" i="3" s="1"/>
  <c r="HP95" i="3"/>
  <c r="HP96" i="3" s="1"/>
  <c r="HO95" i="3"/>
  <c r="HN95" i="3"/>
  <c r="HM95" i="3"/>
  <c r="HL95" i="3"/>
  <c r="HK95" i="3"/>
  <c r="HJ95" i="3"/>
  <c r="HJ99" i="3" s="1"/>
  <c r="HI95" i="3"/>
  <c r="HH95" i="3"/>
  <c r="HH96" i="3" s="1"/>
  <c r="HG95" i="3"/>
  <c r="HF95" i="3"/>
  <c r="HF99" i="3" s="1"/>
  <c r="HE95" i="3"/>
  <c r="HD95" i="3"/>
  <c r="HC95" i="3"/>
  <c r="HB95" i="3"/>
  <c r="HB96" i="3" s="1"/>
  <c r="HA95" i="3"/>
  <c r="GZ95" i="3"/>
  <c r="GY95" i="3"/>
  <c r="GX95" i="3"/>
  <c r="GW95" i="3"/>
  <c r="GV95" i="3"/>
  <c r="GU95" i="3"/>
  <c r="GS95" i="3"/>
  <c r="GR95" i="3"/>
  <c r="GR99" i="3" s="1"/>
  <c r="GQ95" i="3"/>
  <c r="GP95" i="3"/>
  <c r="GP96" i="3" s="1"/>
  <c r="GO95" i="3"/>
  <c r="GN95" i="3"/>
  <c r="GM95" i="3"/>
  <c r="GL95" i="3"/>
  <c r="GK95" i="3"/>
  <c r="GJ95" i="3"/>
  <c r="GJ96" i="3" s="1"/>
  <c r="GI95" i="3"/>
  <c r="GH95" i="3"/>
  <c r="GG95" i="3"/>
  <c r="GF95" i="3"/>
  <c r="GE95" i="3"/>
  <c r="GD95" i="3"/>
  <c r="GC95" i="3"/>
  <c r="GB95" i="3"/>
  <c r="GA95" i="3"/>
  <c r="GA99" i="3" s="1"/>
  <c r="FZ95" i="3"/>
  <c r="FZ99" i="3" s="1"/>
  <c r="FY95" i="3"/>
  <c r="FX95" i="3"/>
  <c r="FW95" i="3"/>
  <c r="FV95" i="3"/>
  <c r="FU95" i="3"/>
  <c r="FT95" i="3"/>
  <c r="FS95" i="3"/>
  <c r="FS99" i="3" s="1"/>
  <c r="FR95" i="3"/>
  <c r="FR99" i="3" s="1"/>
  <c r="FQ95" i="3"/>
  <c r="FQ99" i="3" s="1"/>
  <c r="FP95" i="3"/>
  <c r="FO95" i="3"/>
  <c r="FN95" i="3"/>
  <c r="FM95" i="3"/>
  <c r="FL95" i="3"/>
  <c r="FL96" i="3" s="1"/>
  <c r="FK95" i="3"/>
  <c r="FK96" i="3" s="1"/>
  <c r="FJ95" i="3"/>
  <c r="FJ96" i="3" s="1"/>
  <c r="FI95" i="3"/>
  <c r="FH95" i="3"/>
  <c r="FH99" i="3" s="1"/>
  <c r="FG95" i="3"/>
  <c r="FF95" i="3"/>
  <c r="FF96" i="3" s="1"/>
  <c r="FE95" i="3"/>
  <c r="FD95" i="3"/>
  <c r="FC95" i="3"/>
  <c r="FC96" i="3" s="1"/>
  <c r="FB95" i="3"/>
  <c r="FA95" i="3"/>
  <c r="FA96" i="3" s="1"/>
  <c r="EZ95" i="3"/>
  <c r="EY95" i="3"/>
  <c r="EX95" i="3"/>
  <c r="EX99" i="3" s="1"/>
  <c r="EW95" i="3"/>
  <c r="EV95" i="3"/>
  <c r="EV96" i="3" s="1"/>
  <c r="EU95" i="3"/>
  <c r="EU99" i="3" s="1"/>
  <c r="ET95" i="3"/>
  <c r="ES95" i="3"/>
  <c r="ER95" i="3"/>
  <c r="EQ95" i="3"/>
  <c r="EP95" i="3"/>
  <c r="EP96" i="3" s="1"/>
  <c r="EO95" i="3"/>
  <c r="EN95" i="3"/>
  <c r="EM95" i="3"/>
  <c r="EL95" i="3"/>
  <c r="EK95" i="3"/>
  <c r="EJ95" i="3"/>
  <c r="EI95" i="3"/>
  <c r="EH95" i="3"/>
  <c r="EH99" i="3" s="1"/>
  <c r="EG95" i="3"/>
  <c r="EF95" i="3"/>
  <c r="EE95" i="3"/>
  <c r="ED95" i="3"/>
  <c r="ED96" i="3" s="1"/>
  <c r="EC95" i="3"/>
  <c r="EB95" i="3"/>
  <c r="EB96" i="3" s="1"/>
  <c r="EA95" i="3"/>
  <c r="DZ95" i="3"/>
  <c r="DZ96" i="3" s="1"/>
  <c r="DY95" i="3"/>
  <c r="DX95" i="3"/>
  <c r="DX96" i="3" s="1"/>
  <c r="DW95" i="3"/>
  <c r="DW96" i="3" s="1"/>
  <c r="DV95" i="3"/>
  <c r="DU95" i="3"/>
  <c r="DT95" i="3"/>
  <c r="DS95" i="3"/>
  <c r="DR95" i="3"/>
  <c r="DQ95" i="3"/>
  <c r="DP95" i="3"/>
  <c r="DP99" i="3" s="1"/>
  <c r="DO95" i="3"/>
  <c r="DN95" i="3"/>
  <c r="DM95" i="3"/>
  <c r="DL95" i="3"/>
  <c r="DL96" i="3" s="1"/>
  <c r="DK95" i="3"/>
  <c r="DJ95" i="3"/>
  <c r="DJ96" i="3" s="1"/>
  <c r="DI95" i="3"/>
  <c r="DI96" i="3" s="1"/>
  <c r="DH95" i="3"/>
  <c r="DH96" i="3" s="1"/>
  <c r="DG95" i="3"/>
  <c r="DF95" i="3"/>
  <c r="DE95" i="3"/>
  <c r="DD95" i="3"/>
  <c r="DD96" i="3" s="1"/>
  <c r="DC95" i="3"/>
  <c r="DB95" i="3"/>
  <c r="DB99" i="3" s="1"/>
  <c r="DA95" i="3"/>
  <c r="CZ95" i="3"/>
  <c r="CY95" i="3"/>
  <c r="CY96" i="3" s="1"/>
  <c r="CX95" i="3"/>
  <c r="CW95" i="3"/>
  <c r="CV95" i="3"/>
  <c r="CU95" i="3"/>
  <c r="CT95" i="3"/>
  <c r="CT96" i="3" s="1"/>
  <c r="CS95" i="3"/>
  <c r="CS96" i="3" s="1"/>
  <c r="CR95" i="3"/>
  <c r="CQ95" i="3"/>
  <c r="CQ96" i="3" s="1"/>
  <c r="CP95" i="3"/>
  <c r="CP96" i="3" s="1"/>
  <c r="CO95" i="3"/>
  <c r="CN95" i="3"/>
  <c r="CM95" i="3"/>
  <c r="CL95" i="3"/>
  <c r="CF95" i="3"/>
  <c r="CF99" i="3" s="1"/>
  <c r="CD95" i="3"/>
  <c r="CD99" i="3" s="1"/>
  <c r="CB95" i="3"/>
  <c r="BY95" i="3"/>
  <c r="BP95" i="3"/>
  <c r="BP99" i="3" s="1"/>
  <c r="BN95" i="3"/>
  <c r="BN99" i="3" s="1"/>
  <c r="BM95" i="3"/>
  <c r="BL95" i="3"/>
  <c r="BL99" i="3" s="1"/>
  <c r="BK95" i="3"/>
  <c r="BI95" i="3"/>
  <c r="BH95" i="3"/>
  <c r="BG95" i="3"/>
  <c r="BF95" i="3"/>
  <c r="BE95" i="3"/>
  <c r="BE96" i="3" s="1"/>
  <c r="BD95" i="3"/>
  <c r="BD96" i="3" s="1"/>
  <c r="BC95" i="3"/>
  <c r="BB95" i="3"/>
  <c r="BA95" i="3"/>
  <c r="AZ95" i="3"/>
  <c r="AY95" i="3"/>
  <c r="AX95" i="3"/>
  <c r="AW95" i="3"/>
  <c r="AV95" i="3"/>
  <c r="AU95" i="3"/>
  <c r="AT95" i="3"/>
  <c r="AT96" i="3" s="1"/>
  <c r="AS95" i="3"/>
  <c r="AS96" i="3" s="1"/>
  <c r="AR95" i="3"/>
  <c r="AQ95" i="3"/>
  <c r="AP95" i="3"/>
  <c r="AO95" i="3"/>
  <c r="AN95" i="3"/>
  <c r="AN96" i="3" s="1"/>
  <c r="AM95" i="3"/>
  <c r="AL95" i="3"/>
  <c r="AK95" i="3"/>
  <c r="AJ95" i="3"/>
  <c r="AI95" i="3"/>
  <c r="AH95" i="3"/>
  <c r="AG95" i="3"/>
  <c r="AF95" i="3"/>
  <c r="AE95" i="3"/>
  <c r="AD95" i="3"/>
  <c r="AD99" i="3" s="1"/>
  <c r="AC95" i="3"/>
  <c r="AC99" i="3" s="1"/>
  <c r="AB95" i="3"/>
  <c r="AA95" i="3"/>
  <c r="Z95" i="3"/>
  <c r="Z99" i="3" s="1"/>
  <c r="Y95" i="3"/>
  <c r="Y96" i="3" s="1"/>
  <c r="X95" i="3"/>
  <c r="X96" i="3" s="1"/>
  <c r="W95" i="3"/>
  <c r="V95" i="3"/>
  <c r="U95" i="3"/>
  <c r="T95" i="3"/>
  <c r="S95" i="3"/>
  <c r="R95" i="3"/>
  <c r="Q95" i="3"/>
  <c r="P95" i="3"/>
  <c r="O95" i="3"/>
  <c r="N95" i="3"/>
  <c r="M95" i="3"/>
  <c r="L95" i="3"/>
  <c r="K95" i="3"/>
  <c r="J95" i="3"/>
  <c r="I95" i="3"/>
  <c r="H95" i="3"/>
  <c r="G95" i="3"/>
  <c r="F95" i="3"/>
  <c r="E95" i="3"/>
  <c r="D95" i="3"/>
  <c r="C95" i="3"/>
  <c r="B95" i="3"/>
  <c r="GT94" i="3"/>
  <c r="CK94" i="3"/>
  <c r="CJ94" i="3"/>
  <c r="CI94" i="3"/>
  <c r="CI309" i="4" s="1"/>
  <c r="CI310" i="4" s="1"/>
  <c r="CH94" i="3"/>
  <c r="CH309" i="4" s="1"/>
  <c r="CG94" i="3"/>
  <c r="CF94" i="3"/>
  <c r="CE94" i="3"/>
  <c r="CD94" i="3"/>
  <c r="CC94" i="3"/>
  <c r="CB94" i="3"/>
  <c r="CA94" i="3"/>
  <c r="BZ94" i="3"/>
  <c r="BZ309" i="4" s="1"/>
  <c r="BZ310" i="4" s="1"/>
  <c r="BY94" i="3"/>
  <c r="BY309" i="4" s="1"/>
  <c r="BY310" i="4" s="1"/>
  <c r="BX94" i="3"/>
  <c r="BW94" i="3"/>
  <c r="BV94" i="3"/>
  <c r="BU94" i="3"/>
  <c r="BT94" i="3"/>
  <c r="BS94" i="3"/>
  <c r="BR94" i="3"/>
  <c r="BQ94" i="3"/>
  <c r="BP94" i="3"/>
  <c r="BP309" i="4" s="1"/>
  <c r="BP310" i="4" s="1"/>
  <c r="BO94" i="3"/>
  <c r="BN94" i="3"/>
  <c r="BM94" i="3"/>
  <c r="BM309" i="4" s="1"/>
  <c r="BL94" i="3"/>
  <c r="BK94" i="3"/>
  <c r="BK309" i="4" s="1"/>
  <c r="BJ94" i="3"/>
  <c r="BJ309" i="4" s="1"/>
  <c r="GT93" i="3"/>
  <c r="GT304" i="4" s="1"/>
  <c r="CK93" i="3"/>
  <c r="CJ93" i="3"/>
  <c r="CJ304" i="4" s="1"/>
  <c r="CI93" i="3"/>
  <c r="CI304" i="4" s="1"/>
  <c r="CH93" i="3"/>
  <c r="CG93" i="3"/>
  <c r="CG304" i="4" s="1"/>
  <c r="CF93" i="3"/>
  <c r="CF304" i="4" s="1"/>
  <c r="CF314" i="4" s="1"/>
  <c r="CE93" i="3"/>
  <c r="CD93" i="3"/>
  <c r="CD304" i="4" s="1"/>
  <c r="CC93" i="3"/>
  <c r="CC304" i="4" s="1"/>
  <c r="CB93" i="3"/>
  <c r="CB304" i="4" s="1"/>
  <c r="CA93" i="3"/>
  <c r="CA304" i="4" s="1"/>
  <c r="BZ93" i="3"/>
  <c r="BY93" i="3"/>
  <c r="BY304" i="4" s="1"/>
  <c r="BX93" i="3"/>
  <c r="BW93" i="3"/>
  <c r="BW304" i="4" s="1"/>
  <c r="BV93" i="3"/>
  <c r="BV304" i="4" s="1"/>
  <c r="BU93" i="3"/>
  <c r="BU304" i="4" s="1"/>
  <c r="BT93" i="3"/>
  <c r="BT304" i="4" s="1"/>
  <c r="BS93" i="3"/>
  <c r="BS304" i="4" s="1"/>
  <c r="BR93" i="3"/>
  <c r="BR304" i="4" s="1"/>
  <c r="BQ93" i="3"/>
  <c r="BQ304" i="4" s="1"/>
  <c r="BP93" i="3"/>
  <c r="BP304" i="4" s="1"/>
  <c r="BP314" i="4" s="1"/>
  <c r="BO93" i="3"/>
  <c r="BO304" i="4" s="1"/>
  <c r="BN93" i="3"/>
  <c r="BN304" i="4" s="1"/>
  <c r="BM93" i="3"/>
  <c r="BM304" i="4" s="1"/>
  <c r="BL93" i="3"/>
  <c r="BL304" i="4" s="1"/>
  <c r="BK93" i="3"/>
  <c r="BK304" i="4" s="1"/>
  <c r="BJ93" i="3"/>
  <c r="BJ304" i="4" s="1"/>
  <c r="BJ314" i="4" s="1"/>
  <c r="JE91" i="3"/>
  <c r="IX91" i="3"/>
  <c r="IW91" i="3"/>
  <c r="IV91" i="3"/>
  <c r="IU91" i="3"/>
  <c r="IT91" i="3"/>
  <c r="IS91" i="3"/>
  <c r="IR91" i="3"/>
  <c r="IQ91" i="3"/>
  <c r="IO91" i="3"/>
  <c r="IG91" i="3"/>
  <c r="IF91" i="3"/>
  <c r="ID91" i="3"/>
  <c r="IB91" i="3"/>
  <c r="IA91" i="3"/>
  <c r="HY91" i="3"/>
  <c r="HW91" i="3"/>
  <c r="HU91" i="3"/>
  <c r="HS91" i="3"/>
  <c r="HQ91" i="3"/>
  <c r="HN91" i="3"/>
  <c r="HM91" i="3"/>
  <c r="HL91" i="3"/>
  <c r="HK91" i="3"/>
  <c r="HI91" i="3"/>
  <c r="HC91" i="3"/>
  <c r="HA91" i="3"/>
  <c r="GY91" i="3"/>
  <c r="GX91" i="3"/>
  <c r="GV91" i="3"/>
  <c r="GU91" i="3"/>
  <c r="GS91" i="3"/>
  <c r="GQ91" i="3"/>
  <c r="GN91" i="3"/>
  <c r="GM91" i="3"/>
  <c r="GL91" i="3"/>
  <c r="GK91" i="3"/>
  <c r="GI91" i="3"/>
  <c r="GH91" i="3"/>
  <c r="GF91" i="3"/>
  <c r="GE91" i="3"/>
  <c r="GC91" i="3"/>
  <c r="FU91" i="3"/>
  <c r="FT91" i="3"/>
  <c r="FS91" i="3"/>
  <c r="FQ91" i="3"/>
  <c r="FO91" i="3"/>
  <c r="FM91" i="3"/>
  <c r="FK91" i="3"/>
  <c r="FI91" i="3"/>
  <c r="FH91" i="3"/>
  <c r="FE91" i="3"/>
  <c r="FC91" i="3"/>
  <c r="FB91" i="3"/>
  <c r="EY91" i="3"/>
  <c r="EW91" i="3"/>
  <c r="ES91" i="3"/>
  <c r="ER91" i="3"/>
  <c r="EQ91" i="3"/>
  <c r="EP91" i="3"/>
  <c r="EO91" i="3"/>
  <c r="EN91" i="3"/>
  <c r="EM91" i="3"/>
  <c r="EL91" i="3"/>
  <c r="EJ91" i="3"/>
  <c r="EI91" i="3"/>
  <c r="EG91" i="3"/>
  <c r="EC91" i="3"/>
  <c r="DY91" i="3"/>
  <c r="DX91" i="3"/>
  <c r="DW91" i="3"/>
  <c r="DV91" i="3"/>
  <c r="DU91" i="3"/>
  <c r="DT91" i="3"/>
  <c r="DS91" i="3"/>
  <c r="DQ91" i="3"/>
  <c r="DI91" i="3"/>
  <c r="DH91" i="3"/>
  <c r="DG91" i="3"/>
  <c r="DF91" i="3"/>
  <c r="DE91" i="3"/>
  <c r="DD91" i="3"/>
  <c r="DC91" i="3"/>
  <c r="DA91" i="3"/>
  <c r="CS91" i="3"/>
  <c r="CP91" i="3"/>
  <c r="CO91" i="3"/>
  <c r="CN91" i="3"/>
  <c r="CM91" i="3"/>
  <c r="CK91" i="3"/>
  <c r="CI91" i="3"/>
  <c r="CG91" i="3"/>
  <c r="CF91" i="3"/>
  <c r="CC91" i="3"/>
  <c r="CA91" i="3"/>
  <c r="BZ91" i="3"/>
  <c r="BX91" i="3"/>
  <c r="BW91" i="3"/>
  <c r="BU91" i="3"/>
  <c r="BQ91" i="3"/>
  <c r="BP91" i="3"/>
  <c r="BO91" i="3"/>
  <c r="BM91" i="3"/>
  <c r="BK91" i="3"/>
  <c r="BJ91" i="3"/>
  <c r="BI91" i="3"/>
  <c r="BH91" i="3"/>
  <c r="BG91" i="3"/>
  <c r="BE91" i="3"/>
  <c r="AX91" i="3"/>
  <c r="AW91" i="3"/>
  <c r="AV91" i="3"/>
  <c r="AU91" i="3"/>
  <c r="AS91" i="3"/>
  <c r="AQ91" i="3"/>
  <c r="AO91" i="3"/>
  <c r="AM91" i="3"/>
  <c r="AK91" i="3"/>
  <c r="AJ91" i="3"/>
  <c r="AI91" i="3"/>
  <c r="AD91" i="3"/>
  <c r="AA91" i="3"/>
  <c r="Y91" i="3"/>
  <c r="JF90" i="3"/>
  <c r="JF91" i="3" s="1"/>
  <c r="JE90" i="3"/>
  <c r="JD90" i="3"/>
  <c r="JD91" i="3" s="1"/>
  <c r="JC90" i="3"/>
  <c r="JC91" i="3" s="1"/>
  <c r="JB90" i="3"/>
  <c r="JA90" i="3"/>
  <c r="JA91" i="3" s="1"/>
  <c r="IZ90" i="3"/>
  <c r="IZ91" i="3" s="1"/>
  <c r="IY90" i="3"/>
  <c r="IY91" i="3" s="1"/>
  <c r="IX90" i="3"/>
  <c r="IX98" i="3" s="1"/>
  <c r="IW90" i="3"/>
  <c r="IV90" i="3"/>
  <c r="IU90" i="3"/>
  <c r="IT90" i="3"/>
  <c r="IS90" i="3"/>
  <c r="IS98" i="3" s="1"/>
  <c r="IR90" i="3"/>
  <c r="IQ90" i="3"/>
  <c r="IP90" i="3"/>
  <c r="IO90" i="3"/>
  <c r="IN90" i="3"/>
  <c r="IM90" i="3"/>
  <c r="IM91" i="3" s="1"/>
  <c r="IL90" i="3"/>
  <c r="IL91" i="3" s="1"/>
  <c r="IK90" i="3"/>
  <c r="IJ90" i="3"/>
  <c r="II90" i="3"/>
  <c r="II91" i="3" s="1"/>
  <c r="IH90" i="3"/>
  <c r="IH98" i="3" s="1"/>
  <c r="IG90" i="3"/>
  <c r="IF90" i="3"/>
  <c r="IE90" i="3"/>
  <c r="ID90" i="3"/>
  <c r="ID98" i="3" s="1"/>
  <c r="IC90" i="3"/>
  <c r="IB90" i="3"/>
  <c r="IA90" i="3"/>
  <c r="HZ90" i="3"/>
  <c r="HY90" i="3"/>
  <c r="HX90" i="3"/>
  <c r="HW90" i="3"/>
  <c r="HW98" i="3" s="1"/>
  <c r="HV90" i="3"/>
  <c r="HU90" i="3"/>
  <c r="HU98" i="3" s="1"/>
  <c r="HT90" i="3"/>
  <c r="HT91" i="3" s="1"/>
  <c r="HS90" i="3"/>
  <c r="HR90" i="3"/>
  <c r="HR91" i="3" s="1"/>
  <c r="HQ90" i="3"/>
  <c r="HP90" i="3"/>
  <c r="HP91" i="3" s="1"/>
  <c r="HO90" i="3"/>
  <c r="HN90" i="3"/>
  <c r="HM90" i="3"/>
  <c r="HM98" i="3" s="1"/>
  <c r="HL90" i="3"/>
  <c r="HK90" i="3"/>
  <c r="HJ90" i="3"/>
  <c r="HI90" i="3"/>
  <c r="HH90" i="3"/>
  <c r="HG90" i="3"/>
  <c r="HG98" i="3" s="1"/>
  <c r="HF90" i="3"/>
  <c r="HE90" i="3"/>
  <c r="HD90" i="3"/>
  <c r="HD91" i="3" s="1"/>
  <c r="HC90" i="3"/>
  <c r="HB90" i="3"/>
  <c r="HA90" i="3"/>
  <c r="GZ90" i="3"/>
  <c r="GZ91" i="3" s="1"/>
  <c r="GY90" i="3"/>
  <c r="GX90" i="3"/>
  <c r="GW90" i="3"/>
  <c r="GV90" i="3"/>
  <c r="GU90" i="3"/>
  <c r="GT90" i="3"/>
  <c r="GS90" i="3"/>
  <c r="GR90" i="3"/>
  <c r="GQ90" i="3"/>
  <c r="GQ98" i="3" s="1"/>
  <c r="GP90" i="3"/>
  <c r="GO90" i="3"/>
  <c r="GO91" i="3" s="1"/>
  <c r="GN90" i="3"/>
  <c r="GM90" i="3"/>
  <c r="GL90" i="3"/>
  <c r="GL98" i="3" s="1"/>
  <c r="GK90" i="3"/>
  <c r="GJ90" i="3"/>
  <c r="GJ91" i="3" s="1"/>
  <c r="GI90" i="3"/>
  <c r="GH90" i="3"/>
  <c r="GG90" i="3"/>
  <c r="GF90" i="3"/>
  <c r="GE90" i="3"/>
  <c r="GD90" i="3"/>
  <c r="GC90" i="3"/>
  <c r="GB90" i="3"/>
  <c r="GA90" i="3"/>
  <c r="FZ90" i="3"/>
  <c r="FY90" i="3"/>
  <c r="FX90" i="3"/>
  <c r="FX91" i="3" s="1"/>
  <c r="FW90" i="3"/>
  <c r="FW91" i="3" s="1"/>
  <c r="FV90" i="3"/>
  <c r="FU90" i="3"/>
  <c r="FT90" i="3"/>
  <c r="FS90" i="3"/>
  <c r="FR90" i="3"/>
  <c r="FR91" i="3" s="1"/>
  <c r="FQ90" i="3"/>
  <c r="FQ98" i="3" s="1"/>
  <c r="FP90" i="3"/>
  <c r="FP91" i="3" s="1"/>
  <c r="FO90" i="3"/>
  <c r="FN90" i="3"/>
  <c r="FM90" i="3"/>
  <c r="FL90" i="3"/>
  <c r="FK90" i="3"/>
  <c r="FK98" i="3" s="1"/>
  <c r="FJ90" i="3"/>
  <c r="FI90" i="3"/>
  <c r="FI98" i="3" s="1"/>
  <c r="FH90" i="3"/>
  <c r="FH98" i="3" s="1"/>
  <c r="FG90" i="3"/>
  <c r="FF90" i="3"/>
  <c r="FE90" i="3"/>
  <c r="FD90" i="3"/>
  <c r="FD91" i="3" s="1"/>
  <c r="FC90" i="3"/>
  <c r="FB90" i="3"/>
  <c r="FA90" i="3"/>
  <c r="FA98" i="3" s="1"/>
  <c r="EZ90" i="3"/>
  <c r="EZ91" i="3" s="1"/>
  <c r="EY90" i="3"/>
  <c r="EX90" i="3"/>
  <c r="EW90" i="3"/>
  <c r="EV90" i="3"/>
  <c r="EU90" i="3"/>
  <c r="EU98" i="3" s="1"/>
  <c r="ET90" i="3"/>
  <c r="ET91" i="3" s="1"/>
  <c r="ES90" i="3"/>
  <c r="ER90" i="3"/>
  <c r="EQ90" i="3"/>
  <c r="EQ98" i="3" s="1"/>
  <c r="EP90" i="3"/>
  <c r="EP98" i="3" s="1"/>
  <c r="EO90" i="3"/>
  <c r="EN90" i="3"/>
  <c r="EM90" i="3"/>
  <c r="EL90" i="3"/>
  <c r="EK90" i="3"/>
  <c r="EJ90" i="3"/>
  <c r="EI90" i="3"/>
  <c r="EH90" i="3"/>
  <c r="EG90" i="3"/>
  <c r="EF90" i="3"/>
  <c r="EE90" i="3"/>
  <c r="ED90" i="3"/>
  <c r="ED91" i="3" s="1"/>
  <c r="EC90" i="3"/>
  <c r="EB90" i="3"/>
  <c r="EB91" i="3" s="1"/>
  <c r="EA90" i="3"/>
  <c r="EA91" i="3" s="1"/>
  <c r="DZ90" i="3"/>
  <c r="DZ91" i="3" s="1"/>
  <c r="DY90" i="3"/>
  <c r="DX90" i="3"/>
  <c r="DW90" i="3"/>
  <c r="DV90" i="3"/>
  <c r="DU90" i="3"/>
  <c r="DU98" i="3" s="1"/>
  <c r="DT90" i="3"/>
  <c r="DS90" i="3"/>
  <c r="DR90" i="3"/>
  <c r="DR91" i="3" s="1"/>
  <c r="DQ90" i="3"/>
  <c r="DP90" i="3"/>
  <c r="DO90" i="3"/>
  <c r="DN90" i="3"/>
  <c r="DM90" i="3"/>
  <c r="DM91" i="3" s="1"/>
  <c r="DL90" i="3"/>
  <c r="DK90" i="3"/>
  <c r="DK91" i="3" s="1"/>
  <c r="DJ90" i="3"/>
  <c r="DJ91" i="3" s="1"/>
  <c r="DI90" i="3"/>
  <c r="DH90" i="3"/>
  <c r="DG90" i="3"/>
  <c r="DF90" i="3"/>
  <c r="DF98" i="3" s="1"/>
  <c r="DE90" i="3"/>
  <c r="DE98" i="3" s="1"/>
  <c r="DD90" i="3"/>
  <c r="DC90" i="3"/>
  <c r="DB90" i="3"/>
  <c r="DA90" i="3"/>
  <c r="CZ90" i="3"/>
  <c r="CY90" i="3"/>
  <c r="CY91" i="3" s="1"/>
  <c r="CX90" i="3"/>
  <c r="CX91" i="3" s="1"/>
  <c r="CW90" i="3"/>
  <c r="CW91" i="3" s="1"/>
  <c r="CV90" i="3"/>
  <c r="CU90" i="3"/>
  <c r="CU98" i="3" s="1"/>
  <c r="CT90" i="3"/>
  <c r="CS90" i="3"/>
  <c r="CR90" i="3"/>
  <c r="CQ90" i="3"/>
  <c r="CP90" i="3"/>
  <c r="CO90" i="3"/>
  <c r="CO98" i="3" s="1"/>
  <c r="CN90" i="3"/>
  <c r="CM90" i="3"/>
  <c r="CL90" i="3"/>
  <c r="CK90" i="3"/>
  <c r="CJ90" i="3"/>
  <c r="CJ91" i="3" s="1"/>
  <c r="CI90" i="3"/>
  <c r="CH90" i="3"/>
  <c r="CH91" i="3" s="1"/>
  <c r="CG90" i="3"/>
  <c r="CF90" i="3"/>
  <c r="CE90" i="3"/>
  <c r="CE91" i="3" s="1"/>
  <c r="CD90" i="3"/>
  <c r="CC90" i="3"/>
  <c r="CB90" i="3"/>
  <c r="CB91" i="3" s="1"/>
  <c r="CA90" i="3"/>
  <c r="BZ90" i="3"/>
  <c r="BY90" i="3"/>
  <c r="BX90" i="3"/>
  <c r="BW90" i="3"/>
  <c r="BV90" i="3"/>
  <c r="BU90" i="3"/>
  <c r="BT90" i="3"/>
  <c r="BS90" i="3"/>
  <c r="BS98" i="3" s="1"/>
  <c r="BR90" i="3"/>
  <c r="BR91" i="3" s="1"/>
  <c r="BQ90" i="3"/>
  <c r="BP90" i="3"/>
  <c r="BO90" i="3"/>
  <c r="BN90" i="3"/>
  <c r="BM90" i="3"/>
  <c r="BL90" i="3"/>
  <c r="BL91" i="3" s="1"/>
  <c r="BK90" i="3"/>
  <c r="BJ90" i="3"/>
  <c r="BI90" i="3"/>
  <c r="BI98" i="3" s="1"/>
  <c r="BH90" i="3"/>
  <c r="BG90" i="3"/>
  <c r="BF90" i="3"/>
  <c r="BF91" i="3" s="1"/>
  <c r="BE90" i="3"/>
  <c r="BD90" i="3"/>
  <c r="BC90" i="3"/>
  <c r="BB90" i="3"/>
  <c r="BA90" i="3"/>
  <c r="AZ90" i="3"/>
  <c r="AY90" i="3"/>
  <c r="AX90" i="3"/>
  <c r="AX98" i="3" s="1"/>
  <c r="AW90" i="3"/>
  <c r="AV90" i="3"/>
  <c r="AU90" i="3"/>
  <c r="AT90" i="3"/>
  <c r="AT91" i="3" s="1"/>
  <c r="AS90" i="3"/>
  <c r="AS98" i="3" s="1"/>
  <c r="AR90" i="3"/>
  <c r="AR91" i="3" s="1"/>
  <c r="AQ90" i="3"/>
  <c r="AP90" i="3"/>
  <c r="AO90" i="3"/>
  <c r="AN90" i="3"/>
  <c r="AM90" i="3"/>
  <c r="AL90" i="3"/>
  <c r="AK90" i="3"/>
  <c r="AK98" i="3" s="1"/>
  <c r="AJ90" i="3"/>
  <c r="AJ98" i="3" s="1"/>
  <c r="AI90" i="3"/>
  <c r="AI98" i="3" s="1"/>
  <c r="AH90" i="3"/>
  <c r="AG90" i="3"/>
  <c r="AG91" i="3" s="1"/>
  <c r="AF90" i="3"/>
  <c r="AE90" i="3"/>
  <c r="AD90" i="3"/>
  <c r="AC90" i="3"/>
  <c r="AC98" i="3" s="1"/>
  <c r="AB90" i="3"/>
  <c r="AB91" i="3" s="1"/>
  <c r="AA90" i="3"/>
  <c r="Z90" i="3"/>
  <c r="Y90" i="3"/>
  <c r="X90" i="3"/>
  <c r="JF86" i="3"/>
  <c r="JE86" i="3"/>
  <c r="JD86" i="3"/>
  <c r="JC86" i="3"/>
  <c r="JA86" i="3"/>
  <c r="IQ86" i="3"/>
  <c r="IP86" i="3"/>
  <c r="IO86" i="3"/>
  <c r="IN86" i="3"/>
  <c r="IM86" i="3"/>
  <c r="IK86" i="3"/>
  <c r="IJ86" i="3"/>
  <c r="II86" i="3"/>
  <c r="IH86" i="3"/>
  <c r="IG86" i="3"/>
  <c r="IC86" i="3"/>
  <c r="HZ86" i="3"/>
  <c r="HY86" i="3"/>
  <c r="HX86" i="3"/>
  <c r="HW86" i="3"/>
  <c r="HV86" i="3"/>
  <c r="HU86" i="3"/>
  <c r="HT86" i="3"/>
  <c r="HS86" i="3"/>
  <c r="HP86" i="3"/>
  <c r="HO86" i="3"/>
  <c r="HM86" i="3"/>
  <c r="HJ86" i="3"/>
  <c r="HH86" i="3"/>
  <c r="HG86" i="3"/>
  <c r="HE86" i="3"/>
  <c r="HB86" i="3"/>
  <c r="GZ86" i="3"/>
  <c r="GY86" i="3"/>
  <c r="GW86" i="3"/>
  <c r="GU86" i="3"/>
  <c r="GT86" i="3"/>
  <c r="GR86" i="3"/>
  <c r="GQ86" i="3"/>
  <c r="GO86" i="3"/>
  <c r="GN86" i="3"/>
  <c r="GJ86" i="3"/>
  <c r="GI86" i="3"/>
  <c r="GG86" i="3"/>
  <c r="GE86" i="3"/>
  <c r="GD86" i="3"/>
  <c r="GC86" i="3"/>
  <c r="GB86" i="3"/>
  <c r="GA86" i="3"/>
  <c r="FY86" i="3"/>
  <c r="FX86" i="3"/>
  <c r="FN86" i="3"/>
  <c r="FM86" i="3"/>
  <c r="FL86" i="3"/>
  <c r="FK86" i="3"/>
  <c r="FJ86" i="3"/>
  <c r="FI86" i="3"/>
  <c r="FH86" i="3"/>
  <c r="FF86" i="3"/>
  <c r="FE86" i="3"/>
  <c r="FC86" i="3"/>
  <c r="FA86" i="3"/>
  <c r="EY86" i="3"/>
  <c r="EX86" i="3"/>
  <c r="EW86" i="3"/>
  <c r="EV86" i="3"/>
  <c r="EU86" i="3"/>
  <c r="ES86" i="3"/>
  <c r="ER86" i="3"/>
  <c r="EP86" i="3"/>
  <c r="EN86" i="3"/>
  <c r="EM86" i="3"/>
  <c r="EK86" i="3"/>
  <c r="EI86" i="3"/>
  <c r="EH86" i="3"/>
  <c r="EG86" i="3"/>
  <c r="EF86" i="3"/>
  <c r="EE86" i="3"/>
  <c r="EC86" i="3"/>
  <c r="DX86" i="3"/>
  <c r="DU86" i="3"/>
  <c r="DR86" i="3"/>
  <c r="DQ86" i="3"/>
  <c r="DP86" i="3"/>
  <c r="DO86" i="3"/>
  <c r="DM86" i="3"/>
  <c r="DL86" i="3"/>
  <c r="DK86" i="3"/>
  <c r="DJ86" i="3"/>
  <c r="DB86" i="3"/>
  <c r="DA86" i="3"/>
  <c r="CZ86" i="3"/>
  <c r="CY86" i="3"/>
  <c r="CW86" i="3"/>
  <c r="CR86" i="3"/>
  <c r="CQ86" i="3"/>
  <c r="CO86" i="3"/>
  <c r="CL86" i="3"/>
  <c r="CJ86" i="3"/>
  <c r="CI86" i="3"/>
  <c r="CG86" i="3"/>
  <c r="CF86" i="3"/>
  <c r="CE86" i="3"/>
  <c r="CD86" i="3"/>
  <c r="CC86" i="3"/>
  <c r="CB86" i="3"/>
  <c r="CA86" i="3"/>
  <c r="BV86" i="3"/>
  <c r="BT86" i="3"/>
  <c r="BS86" i="3"/>
  <c r="BQ86" i="3"/>
  <c r="BL86" i="3"/>
  <c r="BK86" i="3"/>
  <c r="BI86" i="3"/>
  <c r="BG86" i="3"/>
  <c r="BF86" i="3"/>
  <c r="BD86" i="3"/>
  <c r="BC86" i="3"/>
  <c r="BB86" i="3"/>
  <c r="BA86" i="3"/>
  <c r="AQ86" i="3"/>
  <c r="AP86" i="3"/>
  <c r="AO86" i="3"/>
  <c r="AN86" i="3"/>
  <c r="AM86" i="3"/>
  <c r="AK86" i="3"/>
  <c r="AJ86" i="3"/>
  <c r="AH86" i="3"/>
  <c r="AG86" i="3"/>
  <c r="AF86" i="3"/>
  <c r="AE86" i="3"/>
  <c r="Z86" i="3"/>
  <c r="Y86" i="3"/>
  <c r="X86" i="3"/>
  <c r="W86" i="3"/>
  <c r="V86" i="3"/>
  <c r="U86" i="3"/>
  <c r="R86" i="3"/>
  <c r="P86" i="3"/>
  <c r="O86" i="3"/>
  <c r="M86" i="3"/>
  <c r="K86" i="3"/>
  <c r="J86" i="3"/>
  <c r="I86" i="3"/>
  <c r="H86" i="3"/>
  <c r="G86" i="3"/>
  <c r="E86" i="3"/>
  <c r="C86" i="3"/>
  <c r="JF85" i="3"/>
  <c r="JF103" i="3" s="1"/>
  <c r="JE85" i="3"/>
  <c r="JD85" i="3"/>
  <c r="JD103" i="3" s="1"/>
  <c r="JC85" i="3"/>
  <c r="JB85" i="3"/>
  <c r="JB103" i="3" s="1"/>
  <c r="JA85" i="3"/>
  <c r="IZ85" i="3"/>
  <c r="IZ86" i="3" s="1"/>
  <c r="IY85" i="3"/>
  <c r="IX85" i="3"/>
  <c r="IW85" i="3"/>
  <c r="IW99" i="3" s="1"/>
  <c r="IV85" i="3"/>
  <c r="IV86" i="3" s="1"/>
  <c r="IU85" i="3"/>
  <c r="IT85" i="3"/>
  <c r="IS85" i="3"/>
  <c r="IR85" i="3"/>
  <c r="IQ85" i="3"/>
  <c r="IP85" i="3"/>
  <c r="IO85" i="3"/>
  <c r="IN85" i="3"/>
  <c r="IN103" i="3" s="1"/>
  <c r="IM85" i="3"/>
  <c r="IL85" i="3"/>
  <c r="IL86" i="3" s="1"/>
  <c r="IK85" i="3"/>
  <c r="IJ85" i="3"/>
  <c r="II85" i="3"/>
  <c r="II98" i="3" s="1"/>
  <c r="IH85" i="3"/>
  <c r="IG85" i="3"/>
  <c r="IF85" i="3"/>
  <c r="IE85" i="3"/>
  <c r="ID85" i="3"/>
  <c r="ID86" i="3" s="1"/>
  <c r="IC85" i="3"/>
  <c r="IB85" i="3"/>
  <c r="IA85" i="3"/>
  <c r="HZ85" i="3"/>
  <c r="HZ103" i="3" s="1"/>
  <c r="HY85" i="3"/>
  <c r="HX85" i="3"/>
  <c r="HW85" i="3"/>
  <c r="HV85" i="3"/>
  <c r="HU85" i="3"/>
  <c r="HT85" i="3"/>
  <c r="HS85" i="3"/>
  <c r="HR85" i="3"/>
  <c r="HQ85" i="3"/>
  <c r="HP85" i="3"/>
  <c r="HO85" i="3"/>
  <c r="HN85" i="3"/>
  <c r="HN86" i="3" s="1"/>
  <c r="HM85" i="3"/>
  <c r="HL85" i="3"/>
  <c r="HK85" i="3"/>
  <c r="HK103" i="3" s="1"/>
  <c r="HJ85" i="3"/>
  <c r="HJ103" i="3" s="1"/>
  <c r="HI85" i="3"/>
  <c r="HH85" i="3"/>
  <c r="HH103" i="3" s="1"/>
  <c r="HG85" i="3"/>
  <c r="HF85" i="3"/>
  <c r="HE85" i="3"/>
  <c r="HD85" i="3"/>
  <c r="HC85" i="3"/>
  <c r="HB85" i="3"/>
  <c r="HA85" i="3"/>
  <c r="GZ85" i="3"/>
  <c r="GY85" i="3"/>
  <c r="GX85" i="3"/>
  <c r="GW85" i="3"/>
  <c r="GV85" i="3"/>
  <c r="GV98" i="3" s="1"/>
  <c r="GU85" i="3"/>
  <c r="GX282" i="3" s="1"/>
  <c r="GT85" i="3"/>
  <c r="GT103" i="3" s="1"/>
  <c r="GS85" i="3"/>
  <c r="GR85" i="3"/>
  <c r="GR103" i="3" s="1"/>
  <c r="GQ85" i="3"/>
  <c r="GP85" i="3"/>
  <c r="GV282" i="3" s="1"/>
  <c r="GO85" i="3"/>
  <c r="GN85" i="3"/>
  <c r="GN103" i="3" s="1"/>
  <c r="GM85" i="3"/>
  <c r="GL85" i="3"/>
  <c r="GK85" i="3"/>
  <c r="GO282" i="3" s="1"/>
  <c r="GO281" i="3" s="1"/>
  <c r="GJ85" i="3"/>
  <c r="GI85" i="3"/>
  <c r="GH85" i="3"/>
  <c r="GH86" i="3" s="1"/>
  <c r="GG85" i="3"/>
  <c r="GG103" i="3" s="1"/>
  <c r="GF85" i="3"/>
  <c r="GE85" i="3"/>
  <c r="GE103" i="3" s="1"/>
  <c r="GD85" i="3"/>
  <c r="GC85" i="3"/>
  <c r="GC99" i="3" s="1"/>
  <c r="GB85" i="3"/>
  <c r="GB103" i="3" s="1"/>
  <c r="GA85" i="3"/>
  <c r="FZ85" i="3"/>
  <c r="FZ86" i="3" s="1"/>
  <c r="FY85" i="3"/>
  <c r="FX85" i="3"/>
  <c r="FW85" i="3"/>
  <c r="FV85" i="3"/>
  <c r="FU85" i="3"/>
  <c r="FT85" i="3"/>
  <c r="FS85" i="3"/>
  <c r="FR85" i="3"/>
  <c r="FQ85" i="3"/>
  <c r="FQ86" i="3" s="1"/>
  <c r="FP85" i="3"/>
  <c r="FO85" i="3"/>
  <c r="FN85" i="3"/>
  <c r="FM85" i="3"/>
  <c r="FL85" i="3"/>
  <c r="FL103" i="3" s="1"/>
  <c r="FK85" i="3"/>
  <c r="FJ85" i="3"/>
  <c r="FJ103" i="3" s="1"/>
  <c r="FI85" i="3"/>
  <c r="FH85" i="3"/>
  <c r="FH103" i="3" s="1"/>
  <c r="FG85" i="3"/>
  <c r="FF85" i="3"/>
  <c r="FE85" i="3"/>
  <c r="FD85" i="3"/>
  <c r="FD86" i="3" s="1"/>
  <c r="FC85" i="3"/>
  <c r="FC103" i="3" s="1"/>
  <c r="FB85" i="3"/>
  <c r="FA85" i="3"/>
  <c r="FA103" i="3" s="1"/>
  <c r="EZ85" i="3"/>
  <c r="EY85" i="3"/>
  <c r="EX85" i="3"/>
  <c r="EX103" i="3" s="1"/>
  <c r="EW85" i="3"/>
  <c r="EW103" i="3" s="1"/>
  <c r="EV85" i="3"/>
  <c r="EV103" i="3" s="1"/>
  <c r="EU85" i="3"/>
  <c r="ET85" i="3"/>
  <c r="ET86" i="3" s="1"/>
  <c r="ES85" i="3"/>
  <c r="ER85" i="3"/>
  <c r="ER99" i="3" s="1"/>
  <c r="EQ85" i="3"/>
  <c r="EP85" i="3"/>
  <c r="EO85" i="3"/>
  <c r="EN85" i="3"/>
  <c r="EN98" i="3" s="1"/>
  <c r="EM85" i="3"/>
  <c r="EL85" i="3"/>
  <c r="EL86" i="3" s="1"/>
  <c r="EK85" i="3"/>
  <c r="EK103" i="3" s="1"/>
  <c r="EJ85" i="3"/>
  <c r="EI85" i="3"/>
  <c r="EH85" i="3"/>
  <c r="EH103" i="3" s="1"/>
  <c r="EG85" i="3"/>
  <c r="EF85" i="3"/>
  <c r="EF103" i="3" s="1"/>
  <c r="EE85" i="3"/>
  <c r="ED85" i="3"/>
  <c r="EC85" i="3"/>
  <c r="EB85" i="3"/>
  <c r="EA85" i="3"/>
  <c r="EA86" i="3" s="1"/>
  <c r="DZ85" i="3"/>
  <c r="DZ86" i="3" s="1"/>
  <c r="DY85" i="3"/>
  <c r="DY86" i="3" s="1"/>
  <c r="DX85" i="3"/>
  <c r="DW85" i="3"/>
  <c r="DW86" i="3" s="1"/>
  <c r="DV85" i="3"/>
  <c r="DU85" i="3"/>
  <c r="DU103" i="3" s="1"/>
  <c r="DT85" i="3"/>
  <c r="DT282" i="3" s="1"/>
  <c r="DT281" i="3" s="1"/>
  <c r="DS85" i="3"/>
  <c r="DS98" i="3" s="1"/>
  <c r="DR85" i="3"/>
  <c r="DQ85" i="3"/>
  <c r="DP85" i="3"/>
  <c r="DP103" i="3" s="1"/>
  <c r="DO85" i="3"/>
  <c r="DN85" i="3"/>
  <c r="DN86" i="3" s="1"/>
  <c r="DM85" i="3"/>
  <c r="DL85" i="3"/>
  <c r="DL99" i="3" s="1"/>
  <c r="DK85" i="3"/>
  <c r="DK99" i="3" s="1"/>
  <c r="DJ85" i="3"/>
  <c r="DJ103" i="3" s="1"/>
  <c r="DI85" i="3"/>
  <c r="DI99" i="3" s="1"/>
  <c r="DH85" i="3"/>
  <c r="DH86" i="3" s="1"/>
  <c r="DG85" i="3"/>
  <c r="DG86" i="3" s="1"/>
  <c r="DF85" i="3"/>
  <c r="DE85" i="3"/>
  <c r="DE86" i="3" s="1"/>
  <c r="DD85" i="3"/>
  <c r="DC85" i="3"/>
  <c r="DB85" i="3"/>
  <c r="DB103" i="3" s="1"/>
  <c r="DA85" i="3"/>
  <c r="CZ85" i="3"/>
  <c r="CZ103" i="3" s="1"/>
  <c r="CY85" i="3"/>
  <c r="CX85" i="3"/>
  <c r="CX103" i="3" s="1"/>
  <c r="CW85" i="3"/>
  <c r="CV85" i="3"/>
  <c r="CV86" i="3" s="1"/>
  <c r="CU85" i="3"/>
  <c r="CT85" i="3"/>
  <c r="CS85" i="3"/>
  <c r="CS98" i="3" s="1"/>
  <c r="CR85" i="3"/>
  <c r="CQ85" i="3"/>
  <c r="CQ103" i="3" s="1"/>
  <c r="CP85" i="3"/>
  <c r="CP86" i="3" s="1"/>
  <c r="CO85" i="3"/>
  <c r="CN85" i="3"/>
  <c r="CM85" i="3"/>
  <c r="CM103" i="3" s="1"/>
  <c r="CL85" i="3"/>
  <c r="CL103" i="3" s="1"/>
  <c r="CK85" i="3"/>
  <c r="CJ85" i="3"/>
  <c r="CJ103" i="3" s="1"/>
  <c r="CI85" i="3"/>
  <c r="CH85" i="3"/>
  <c r="CG85" i="3"/>
  <c r="CF85" i="3"/>
  <c r="CF103" i="3" s="1"/>
  <c r="CE85" i="3"/>
  <c r="CE103" i="3" s="1"/>
  <c r="CD85" i="3"/>
  <c r="CD103" i="3" s="1"/>
  <c r="CC85" i="3"/>
  <c r="CC103" i="3" s="1"/>
  <c r="CB85" i="3"/>
  <c r="CA85" i="3"/>
  <c r="BZ85" i="3"/>
  <c r="BZ86" i="3" s="1"/>
  <c r="BY85" i="3"/>
  <c r="BY86" i="3" s="1"/>
  <c r="BX85" i="3"/>
  <c r="BW85" i="3"/>
  <c r="BW86" i="3" s="1"/>
  <c r="BV85" i="3"/>
  <c r="BU85" i="3"/>
  <c r="BT85" i="3"/>
  <c r="BT103" i="3" s="1"/>
  <c r="BS85" i="3"/>
  <c r="BR85" i="3"/>
  <c r="BR103" i="3" s="1"/>
  <c r="BQ85" i="3"/>
  <c r="BP85" i="3"/>
  <c r="BO85" i="3"/>
  <c r="BN85" i="3"/>
  <c r="BM85" i="3"/>
  <c r="BL85" i="3"/>
  <c r="BK85" i="3"/>
  <c r="BJ85" i="3"/>
  <c r="BI85" i="3"/>
  <c r="BI103" i="3" s="1"/>
  <c r="BH85" i="3"/>
  <c r="BG85" i="3"/>
  <c r="BG99" i="3" s="1"/>
  <c r="BF85" i="3"/>
  <c r="BF103" i="3" s="1"/>
  <c r="BE85" i="3"/>
  <c r="BE86" i="3" s="1"/>
  <c r="BD85" i="3"/>
  <c r="BD103" i="3" s="1"/>
  <c r="BC85" i="3"/>
  <c r="BB85" i="3"/>
  <c r="BB103" i="3" s="1"/>
  <c r="BA85" i="3"/>
  <c r="AZ85" i="3"/>
  <c r="AY85" i="3"/>
  <c r="AY86" i="3" s="1"/>
  <c r="AX85" i="3"/>
  <c r="AW85" i="3"/>
  <c r="AV85" i="3"/>
  <c r="AV86" i="3" s="1"/>
  <c r="AU85" i="3"/>
  <c r="AU103" i="3" s="1"/>
  <c r="AT85" i="3"/>
  <c r="AT86" i="3" s="1"/>
  <c r="AS85" i="3"/>
  <c r="AS86" i="3" s="1"/>
  <c r="AR85" i="3"/>
  <c r="AR86" i="3" s="1"/>
  <c r="AQ85" i="3"/>
  <c r="AP85" i="3"/>
  <c r="AP103" i="3" s="1"/>
  <c r="AO85" i="3"/>
  <c r="AN85" i="3"/>
  <c r="AN103" i="3" s="1"/>
  <c r="AM85" i="3"/>
  <c r="AL85" i="3"/>
  <c r="AP282" i="3" s="1"/>
  <c r="AK85" i="3"/>
  <c r="AJ85" i="3"/>
  <c r="AI85" i="3"/>
  <c r="AH85" i="3"/>
  <c r="AH103" i="3" s="1"/>
  <c r="AG85" i="3"/>
  <c r="AG98" i="3" s="1"/>
  <c r="AF85" i="3"/>
  <c r="AE85" i="3"/>
  <c r="AE103" i="3" s="1"/>
  <c r="AD85" i="3"/>
  <c r="AD86" i="3" s="1"/>
  <c r="AC85" i="3"/>
  <c r="AC103" i="3" s="1"/>
  <c r="AB85" i="3"/>
  <c r="AE282" i="3" s="1"/>
  <c r="AE285" i="3" s="1"/>
  <c r="AA85" i="3"/>
  <c r="AG282" i="3" s="1"/>
  <c r="Z85" i="3"/>
  <c r="Y85" i="3"/>
  <c r="X85" i="3"/>
  <c r="X103" i="3" s="1"/>
  <c r="W85" i="3"/>
  <c r="V85" i="3"/>
  <c r="U85" i="3"/>
  <c r="T85" i="3"/>
  <c r="T86" i="3" s="1"/>
  <c r="S85" i="3"/>
  <c r="R85" i="3"/>
  <c r="R103" i="3" s="1"/>
  <c r="Q85" i="3"/>
  <c r="P85" i="3"/>
  <c r="O85" i="3"/>
  <c r="N85" i="3"/>
  <c r="M85" i="3"/>
  <c r="M103" i="3" s="1"/>
  <c r="L85" i="3"/>
  <c r="L86" i="3" s="1"/>
  <c r="K85" i="3"/>
  <c r="K103" i="3" s="1"/>
  <c r="J85" i="3"/>
  <c r="J103" i="3" s="1"/>
  <c r="I85" i="3"/>
  <c r="H85" i="3"/>
  <c r="H103" i="3" s="1"/>
  <c r="G85" i="3"/>
  <c r="F85" i="3"/>
  <c r="E85" i="3"/>
  <c r="D85" i="3"/>
  <c r="D86" i="3" s="1"/>
  <c r="C85" i="3"/>
  <c r="B85" i="3"/>
  <c r="JA80" i="3"/>
  <c r="IL80" i="3"/>
  <c r="IK80" i="3"/>
  <c r="HC80" i="3"/>
  <c r="FW80" i="3"/>
  <c r="FL80" i="3"/>
  <c r="FG80" i="3"/>
  <c r="DO80" i="3"/>
  <c r="DN80" i="3"/>
  <c r="CY80" i="3"/>
  <c r="CU80" i="3"/>
  <c r="CT80" i="3"/>
  <c r="CS80" i="3"/>
  <c r="BR80" i="3"/>
  <c r="BQ80" i="3"/>
  <c r="BO80" i="3"/>
  <c r="BN80" i="3"/>
  <c r="AI80" i="3"/>
  <c r="X80" i="3"/>
  <c r="JB79" i="3"/>
  <c r="IT79" i="3"/>
  <c r="GR79" i="3"/>
  <c r="GB79" i="3"/>
  <c r="FZ79" i="3"/>
  <c r="FL79" i="3"/>
  <c r="EQ79" i="3"/>
  <c r="DP79" i="3"/>
  <c r="DN79" i="3"/>
  <c r="CE79" i="3"/>
  <c r="BO79" i="3"/>
  <c r="BJ79" i="3"/>
  <c r="AT79" i="3"/>
  <c r="X79" i="3"/>
  <c r="V79" i="3"/>
  <c r="S79" i="3"/>
  <c r="GK77" i="3"/>
  <c r="JA76" i="3"/>
  <c r="BQ76" i="3"/>
  <c r="AD76" i="3"/>
  <c r="E76" i="3"/>
  <c r="IW74" i="3"/>
  <c r="IR74" i="3"/>
  <c r="IF74" i="3"/>
  <c r="IE74" i="3"/>
  <c r="ID74" i="3"/>
  <c r="ID77" i="3" s="1"/>
  <c r="IC74" i="3"/>
  <c r="IB74" i="3"/>
  <c r="HL74" i="3"/>
  <c r="HF74" i="3"/>
  <c r="HE74" i="3"/>
  <c r="HA74" i="3"/>
  <c r="GZ74" i="3"/>
  <c r="GP74" i="3"/>
  <c r="GN74" i="3"/>
  <c r="GK74" i="3"/>
  <c r="GF74" i="3"/>
  <c r="FZ74" i="3"/>
  <c r="FY74" i="3"/>
  <c r="FX74" i="3"/>
  <c r="FW74" i="3"/>
  <c r="FW77" i="3" s="1"/>
  <c r="FP74" i="3"/>
  <c r="FH74" i="3"/>
  <c r="FG74" i="3"/>
  <c r="FG77" i="3" s="1"/>
  <c r="FE74" i="3"/>
  <c r="EN74" i="3"/>
  <c r="EL74" i="3"/>
  <c r="EL77" i="3" s="1"/>
  <c r="EK74" i="3"/>
  <c r="EJ74" i="3"/>
  <c r="ED74" i="3"/>
  <c r="EC74" i="3"/>
  <c r="EB74" i="3"/>
  <c r="EA74" i="3"/>
  <c r="DT74" i="3"/>
  <c r="DN74" i="3"/>
  <c r="DN77" i="3" s="1"/>
  <c r="DM74" i="3"/>
  <c r="DL74" i="3"/>
  <c r="DK74" i="3"/>
  <c r="DI74" i="3"/>
  <c r="DH74" i="3"/>
  <c r="CV74" i="3"/>
  <c r="CS74" i="3"/>
  <c r="CH74" i="3"/>
  <c r="CG74" i="3"/>
  <c r="CE74" i="3"/>
  <c r="CE77" i="3" s="1"/>
  <c r="CC74" i="3"/>
  <c r="CB74" i="3"/>
  <c r="BX74" i="3"/>
  <c r="BH74" i="3"/>
  <c r="BB74" i="3"/>
  <c r="BA74" i="3"/>
  <c r="AR74" i="3"/>
  <c r="AL74" i="3"/>
  <c r="AK74" i="3"/>
  <c r="AJ74" i="3"/>
  <c r="AI74" i="3"/>
  <c r="AI77" i="3" s="1"/>
  <c r="AG74" i="3"/>
  <c r="AB74" i="3"/>
  <c r="W74" i="3"/>
  <c r="V74" i="3"/>
  <c r="Q74" i="3"/>
  <c r="F74" i="3"/>
  <c r="E74" i="3"/>
  <c r="D74" i="3"/>
  <c r="C74" i="3"/>
  <c r="JF73" i="3"/>
  <c r="JE73" i="3"/>
  <c r="JD73" i="3"/>
  <c r="JA73" i="3"/>
  <c r="IZ73" i="3"/>
  <c r="IS73" i="3"/>
  <c r="IP73" i="3"/>
  <c r="IK73" i="3"/>
  <c r="HV73" i="3"/>
  <c r="HU73" i="3"/>
  <c r="HT73" i="3"/>
  <c r="HO73" i="3"/>
  <c r="HE73" i="3"/>
  <c r="GY73" i="3"/>
  <c r="GX73" i="3"/>
  <c r="GX76" i="3" s="1"/>
  <c r="GW73" i="3"/>
  <c r="GS73" i="3"/>
  <c r="GR73" i="3"/>
  <c r="GR76" i="3" s="1"/>
  <c r="GI73" i="3"/>
  <c r="GG73" i="3"/>
  <c r="FY73" i="3"/>
  <c r="FY76" i="3" s="1"/>
  <c r="FS73" i="3"/>
  <c r="FR73" i="3"/>
  <c r="FR76" i="3" s="1"/>
  <c r="FQ73" i="3"/>
  <c r="FP73" i="3"/>
  <c r="FN73" i="3"/>
  <c r="FL73" i="3"/>
  <c r="FL76" i="3" s="1"/>
  <c r="FK73" i="3"/>
  <c r="FK76" i="3" s="1"/>
  <c r="FI73" i="3"/>
  <c r="FH73" i="3"/>
  <c r="EX73" i="3"/>
  <c r="ES73" i="3"/>
  <c r="EM73" i="3"/>
  <c r="EG73" i="3"/>
  <c r="EF73" i="3"/>
  <c r="EF76" i="3" s="1"/>
  <c r="ED73" i="3"/>
  <c r="EC73" i="3"/>
  <c r="DW73" i="3"/>
  <c r="DU73" i="3"/>
  <c r="DM73" i="3"/>
  <c r="DG73" i="3"/>
  <c r="DF73" i="3"/>
  <c r="DE73" i="3"/>
  <c r="DB73" i="3"/>
  <c r="CZ73" i="3"/>
  <c r="CQ73" i="3"/>
  <c r="CO73" i="3"/>
  <c r="CL73" i="3"/>
  <c r="CG73" i="3"/>
  <c r="CA73" i="3"/>
  <c r="BV73" i="3"/>
  <c r="BU73" i="3"/>
  <c r="BT73" i="3"/>
  <c r="BT76" i="3" s="1"/>
  <c r="BS73" i="3"/>
  <c r="BS76" i="3" s="1"/>
  <c r="BQ73" i="3"/>
  <c r="BH73" i="3"/>
  <c r="BF73" i="3"/>
  <c r="BA73" i="3"/>
  <c r="AU73" i="3"/>
  <c r="AT73" i="3"/>
  <c r="AT76" i="3" s="1"/>
  <c r="AN73" i="3"/>
  <c r="AN76" i="3" s="1"/>
  <c r="AK73" i="3"/>
  <c r="AE73" i="3"/>
  <c r="Z73" i="3"/>
  <c r="O73" i="3"/>
  <c r="N73" i="3"/>
  <c r="N76" i="3" s="1"/>
  <c r="M73" i="3"/>
  <c r="L73" i="3"/>
  <c r="J73" i="3"/>
  <c r="JB72" i="3"/>
  <c r="JA72" i="3"/>
  <c r="IY72" i="3"/>
  <c r="IY104" i="3" s="1"/>
  <c r="IT72" i="3"/>
  <c r="IL72" i="3"/>
  <c r="IK72" i="3"/>
  <c r="II72" i="3"/>
  <c r="ID72" i="3"/>
  <c r="HN72" i="3"/>
  <c r="HG72" i="3"/>
  <c r="GY72" i="3"/>
  <c r="GX72" i="3"/>
  <c r="GX79" i="3" s="1"/>
  <c r="GR72" i="3"/>
  <c r="GR80" i="3" s="1"/>
  <c r="GQ72" i="3"/>
  <c r="GQ110" i="3" s="1"/>
  <c r="GP72" i="3"/>
  <c r="GP110" i="3" s="1"/>
  <c r="GO72" i="3"/>
  <c r="GK72" i="3"/>
  <c r="GK104" i="3" s="1"/>
  <c r="GB72" i="3"/>
  <c r="GA72" i="3"/>
  <c r="FZ72" i="3"/>
  <c r="FY72" i="3"/>
  <c r="FW72" i="3"/>
  <c r="FW79" i="3" s="1"/>
  <c r="FR72" i="3"/>
  <c r="FL72" i="3"/>
  <c r="FK72" i="3"/>
  <c r="FK110" i="3" s="1"/>
  <c r="FJ72" i="3"/>
  <c r="FG72" i="3"/>
  <c r="FG104" i="3" s="1"/>
  <c r="ET72" i="3"/>
  <c r="ES72" i="3"/>
  <c r="EQ72" i="3"/>
  <c r="EQ104" i="3" s="1"/>
  <c r="EL72" i="3"/>
  <c r="EF72" i="3"/>
  <c r="DV72" i="3"/>
  <c r="DV104" i="3" s="1"/>
  <c r="DP72" i="3"/>
  <c r="DO72" i="3"/>
  <c r="DN72" i="3"/>
  <c r="DN104" i="3" s="1"/>
  <c r="CY72" i="3"/>
  <c r="CX72" i="3"/>
  <c r="CX110" i="3" s="1"/>
  <c r="CW72" i="3"/>
  <c r="CW79" i="3" s="1"/>
  <c r="CU72" i="3"/>
  <c r="CU79" i="3" s="1"/>
  <c r="CT72" i="3"/>
  <c r="CS72" i="3"/>
  <c r="CL72" i="3"/>
  <c r="CK72" i="3"/>
  <c r="CJ72" i="3"/>
  <c r="CE72" i="3"/>
  <c r="CE80" i="3" s="1"/>
  <c r="BZ72" i="3"/>
  <c r="BZ104" i="3" s="1"/>
  <c r="BT72" i="3"/>
  <c r="BS72" i="3"/>
  <c r="BR72" i="3"/>
  <c r="BR110" i="3" s="1"/>
  <c r="BQ72" i="3"/>
  <c r="BN72" i="3"/>
  <c r="BN104" i="3" s="1"/>
  <c r="BM72" i="3"/>
  <c r="BL72" i="3"/>
  <c r="BK72" i="3"/>
  <c r="BJ72" i="3"/>
  <c r="BJ110" i="3" s="1"/>
  <c r="AY72" i="3"/>
  <c r="AY80" i="3" s="1"/>
  <c r="AT72" i="3"/>
  <c r="AN72" i="3"/>
  <c r="AN79" i="3" s="1"/>
  <c r="AM72" i="3"/>
  <c r="AM104" i="3" s="1"/>
  <c r="AD72" i="3"/>
  <c r="AC72" i="3"/>
  <c r="X72" i="3"/>
  <c r="V72" i="3"/>
  <c r="S72" i="3"/>
  <c r="N72" i="3"/>
  <c r="E72" i="3"/>
  <c r="E80" i="3" s="1"/>
  <c r="C72" i="3"/>
  <c r="C79" i="3" s="1"/>
  <c r="B72" i="3"/>
  <c r="IY70" i="3"/>
  <c r="IX70" i="3"/>
  <c r="IW70" i="3"/>
  <c r="IU70" i="3"/>
  <c r="IR70" i="3"/>
  <c r="IL70" i="3"/>
  <c r="IG70" i="3"/>
  <c r="IF70" i="3"/>
  <c r="ID70" i="3"/>
  <c r="IB70" i="3"/>
  <c r="HV70" i="3"/>
  <c r="HQ70" i="3"/>
  <c r="HF70" i="3"/>
  <c r="HE70" i="3"/>
  <c r="HD70" i="3"/>
  <c r="HC70" i="3"/>
  <c r="HB70" i="3"/>
  <c r="HA70" i="3"/>
  <c r="GZ70" i="3"/>
  <c r="GK70" i="3"/>
  <c r="GI70" i="3"/>
  <c r="GF70" i="3"/>
  <c r="FY70" i="3"/>
  <c r="FX70" i="3"/>
  <c r="FW70" i="3"/>
  <c r="FV70" i="3"/>
  <c r="FU70" i="3"/>
  <c r="FT70" i="3"/>
  <c r="FS70" i="3"/>
  <c r="FP70" i="3"/>
  <c r="FE70" i="3"/>
  <c r="FC70" i="3"/>
  <c r="EZ70" i="3"/>
  <c r="EU70" i="3"/>
  <c r="EO70" i="3"/>
  <c r="EM70" i="3"/>
  <c r="EJ70" i="3"/>
  <c r="ED70" i="3"/>
  <c r="EC70" i="3"/>
  <c r="EA70" i="3"/>
  <c r="DZ70" i="3"/>
  <c r="DY70" i="3"/>
  <c r="DN70" i="3"/>
  <c r="DM70" i="3"/>
  <c r="DL70" i="3"/>
  <c r="DK70" i="3"/>
  <c r="DI70" i="3"/>
  <c r="DG70" i="3"/>
  <c r="CW70" i="3"/>
  <c r="CV70" i="3"/>
  <c r="CU70" i="3"/>
  <c r="CS70" i="3"/>
  <c r="CQ70" i="3"/>
  <c r="CP70" i="3"/>
  <c r="CN70" i="3"/>
  <c r="CF70" i="3"/>
  <c r="CD70" i="3"/>
  <c r="CC70" i="3"/>
  <c r="CA70" i="3"/>
  <c r="BX70" i="3"/>
  <c r="BM70" i="3"/>
  <c r="BL70" i="3"/>
  <c r="BK70" i="3"/>
  <c r="BJ70" i="3"/>
  <c r="BH70" i="3"/>
  <c r="BB70" i="3"/>
  <c r="AW70" i="3"/>
  <c r="AU70" i="3"/>
  <c r="AR70" i="3"/>
  <c r="AL70" i="3"/>
  <c r="AK70" i="3"/>
  <c r="AJ70" i="3"/>
  <c r="AI70" i="3"/>
  <c r="AG70" i="3"/>
  <c r="R70" i="3"/>
  <c r="O70" i="3"/>
  <c r="L70" i="3"/>
  <c r="F70" i="3"/>
  <c r="D70" i="3"/>
  <c r="C70" i="3"/>
  <c r="B70" i="3"/>
  <c r="JD69" i="3"/>
  <c r="IY69" i="3"/>
  <c r="IS69" i="3"/>
  <c r="IK69" i="3"/>
  <c r="IJ69" i="3"/>
  <c r="II69" i="3"/>
  <c r="IF69" i="3"/>
  <c r="IE69" i="3"/>
  <c r="HX69" i="3"/>
  <c r="HT69" i="3"/>
  <c r="HS69" i="3"/>
  <c r="HO69" i="3"/>
  <c r="HN69" i="3"/>
  <c r="HM69" i="3"/>
  <c r="HL69" i="3"/>
  <c r="HD69" i="3"/>
  <c r="HC69" i="3"/>
  <c r="GY69" i="3"/>
  <c r="GX69" i="3"/>
  <c r="GW69" i="3"/>
  <c r="GR69" i="3"/>
  <c r="GI69" i="3"/>
  <c r="GH69" i="3"/>
  <c r="GG69" i="3"/>
  <c r="GF69" i="3"/>
  <c r="GB69" i="3"/>
  <c r="GA69" i="3"/>
  <c r="FY69" i="3"/>
  <c r="FS69" i="3"/>
  <c r="FR69" i="3"/>
  <c r="FQ69" i="3"/>
  <c r="FL69" i="3"/>
  <c r="FI69" i="3"/>
  <c r="FG69" i="3"/>
  <c r="EV69" i="3"/>
  <c r="EU69" i="3"/>
  <c r="ES69" i="3"/>
  <c r="ER69" i="3"/>
  <c r="EQ69" i="3"/>
  <c r="EM69" i="3"/>
  <c r="EK69" i="3"/>
  <c r="EF69" i="3"/>
  <c r="EA69" i="3"/>
  <c r="DW69" i="3"/>
  <c r="DV69" i="3"/>
  <c r="DU69" i="3"/>
  <c r="DP69" i="3"/>
  <c r="DL69" i="3"/>
  <c r="DK69" i="3"/>
  <c r="CZ69" i="3"/>
  <c r="CQ69" i="3"/>
  <c r="CO69" i="3"/>
  <c r="CN69" i="3"/>
  <c r="CM69" i="3"/>
  <c r="CL69" i="3"/>
  <c r="CK69" i="3"/>
  <c r="CE69" i="3"/>
  <c r="CA69" i="3"/>
  <c r="BT69" i="3"/>
  <c r="BP69" i="3"/>
  <c r="BO69" i="3"/>
  <c r="BD69" i="3"/>
  <c r="BC69" i="3"/>
  <c r="BA69" i="3"/>
  <c r="AZ69" i="3"/>
  <c r="AU69" i="3"/>
  <c r="AT69" i="3"/>
  <c r="AS69" i="3"/>
  <c r="AN69" i="3"/>
  <c r="AK69" i="3"/>
  <c r="AI69" i="3"/>
  <c r="AE69" i="3"/>
  <c r="AD69" i="3"/>
  <c r="AC69" i="3"/>
  <c r="AB69" i="3"/>
  <c r="X69" i="3"/>
  <c r="S69" i="3"/>
  <c r="N69" i="3"/>
  <c r="H69" i="3"/>
  <c r="G69" i="3"/>
  <c r="E69" i="3"/>
  <c r="JF67" i="3"/>
  <c r="JE67" i="3"/>
  <c r="JD67" i="3"/>
  <c r="JD70" i="3" s="1"/>
  <c r="JC67" i="3"/>
  <c r="JC70" i="3" s="1"/>
  <c r="JB67" i="3"/>
  <c r="JA67" i="3"/>
  <c r="IZ67" i="3"/>
  <c r="IY67" i="3"/>
  <c r="IY74" i="3" s="1"/>
  <c r="IY77" i="3" s="1"/>
  <c r="IX67" i="3"/>
  <c r="IW67" i="3"/>
  <c r="IV67" i="3"/>
  <c r="IU67" i="3"/>
  <c r="IT67" i="3"/>
  <c r="IT70" i="3" s="1"/>
  <c r="IS67" i="3"/>
  <c r="IS70" i="3" s="1"/>
  <c r="IR67" i="3"/>
  <c r="IQ67" i="3"/>
  <c r="IP67" i="3"/>
  <c r="IO67" i="3"/>
  <c r="IN67" i="3"/>
  <c r="IN70" i="3" s="1"/>
  <c r="IM67" i="3"/>
  <c r="IL67" i="3"/>
  <c r="IK67" i="3"/>
  <c r="IJ67" i="3"/>
  <c r="II67" i="3"/>
  <c r="II70" i="3" s="1"/>
  <c r="IH67" i="3"/>
  <c r="IH70" i="3" s="1"/>
  <c r="IG67" i="3"/>
  <c r="IF67" i="3"/>
  <c r="IE67" i="3"/>
  <c r="ID67" i="3"/>
  <c r="IC67" i="3"/>
  <c r="IC70" i="3" s="1"/>
  <c r="IB67" i="3"/>
  <c r="IA67" i="3"/>
  <c r="HZ67" i="3"/>
  <c r="HY67" i="3"/>
  <c r="HY70" i="3" s="1"/>
  <c r="HX67" i="3"/>
  <c r="HX70" i="3" s="1"/>
  <c r="HW67" i="3"/>
  <c r="HV67" i="3"/>
  <c r="HU67" i="3"/>
  <c r="HU70" i="3" s="1"/>
  <c r="HT67" i="3"/>
  <c r="HT74" i="3" s="1"/>
  <c r="HS67" i="3"/>
  <c r="HR67" i="3"/>
  <c r="HR70" i="3" s="1"/>
  <c r="HQ67" i="3"/>
  <c r="HP67" i="3"/>
  <c r="HO67" i="3"/>
  <c r="HN67" i="3"/>
  <c r="HN70" i="3" s="1"/>
  <c r="HM67" i="3"/>
  <c r="HM70" i="3" s="1"/>
  <c r="HL67" i="3"/>
  <c r="HK67" i="3"/>
  <c r="HJ67" i="3"/>
  <c r="HI67" i="3"/>
  <c r="HH67" i="3"/>
  <c r="HH70" i="3" s="1"/>
  <c r="HG67" i="3"/>
  <c r="HF67" i="3"/>
  <c r="HE67" i="3"/>
  <c r="HD67" i="3"/>
  <c r="HC67" i="3"/>
  <c r="HB67" i="3"/>
  <c r="HA67" i="3"/>
  <c r="GZ67" i="3"/>
  <c r="GY67" i="3"/>
  <c r="GX67" i="3"/>
  <c r="GX70" i="3" s="1"/>
  <c r="GW67" i="3"/>
  <c r="GW70" i="3" s="1"/>
  <c r="GV67" i="3"/>
  <c r="GV74" i="3" s="1"/>
  <c r="GU67" i="3"/>
  <c r="GT67" i="3"/>
  <c r="GS67" i="3"/>
  <c r="GR67" i="3"/>
  <c r="GR70" i="3" s="1"/>
  <c r="GQ67" i="3"/>
  <c r="GP67" i="3"/>
  <c r="GO67" i="3"/>
  <c r="GO74" i="3" s="1"/>
  <c r="GO77" i="3" s="1"/>
  <c r="GN67" i="3"/>
  <c r="GM67" i="3"/>
  <c r="GM70" i="3" s="1"/>
  <c r="GL67" i="3"/>
  <c r="GL70" i="3" s="1"/>
  <c r="GK67" i="3"/>
  <c r="GJ67" i="3"/>
  <c r="GI67" i="3"/>
  <c r="GH67" i="3"/>
  <c r="GH70" i="3" s="1"/>
  <c r="GG67" i="3"/>
  <c r="GG70" i="3" s="1"/>
  <c r="GF67" i="3"/>
  <c r="GE67" i="3"/>
  <c r="GD67" i="3"/>
  <c r="GC67" i="3"/>
  <c r="GB67" i="3"/>
  <c r="GB70" i="3" s="1"/>
  <c r="GA67" i="3"/>
  <c r="FZ67" i="3"/>
  <c r="FY67" i="3"/>
  <c r="FX67" i="3"/>
  <c r="FW67" i="3"/>
  <c r="FV67" i="3"/>
  <c r="FU67" i="3"/>
  <c r="FT67" i="3"/>
  <c r="FS67" i="3"/>
  <c r="FR67" i="3"/>
  <c r="FR70" i="3" s="1"/>
  <c r="FQ67" i="3"/>
  <c r="FQ70" i="3" s="1"/>
  <c r="FP67" i="3"/>
  <c r="FO67" i="3"/>
  <c r="FN67" i="3"/>
  <c r="FM67" i="3"/>
  <c r="FL67" i="3"/>
  <c r="FL70" i="3" s="1"/>
  <c r="FK67" i="3"/>
  <c r="FJ67" i="3"/>
  <c r="FI67" i="3"/>
  <c r="FH67" i="3"/>
  <c r="FG67" i="3"/>
  <c r="FG70" i="3" s="1"/>
  <c r="FF67" i="3"/>
  <c r="FF70" i="3" s="1"/>
  <c r="FE67" i="3"/>
  <c r="FD67" i="3"/>
  <c r="FC67" i="3"/>
  <c r="FB67" i="3"/>
  <c r="FB70" i="3" s="1"/>
  <c r="FA67" i="3"/>
  <c r="FA70" i="3" s="1"/>
  <c r="EZ67" i="3"/>
  <c r="EY67" i="3"/>
  <c r="EX67" i="3"/>
  <c r="EW67" i="3"/>
  <c r="EV67" i="3"/>
  <c r="EV70" i="3" s="1"/>
  <c r="EU67" i="3"/>
  <c r="EU74" i="3" s="1"/>
  <c r="ET67" i="3"/>
  <c r="ET70" i="3" s="1"/>
  <c r="ES67" i="3"/>
  <c r="ER67" i="3"/>
  <c r="EQ67" i="3"/>
  <c r="EQ70" i="3" s="1"/>
  <c r="EP67" i="3"/>
  <c r="EP70" i="3" s="1"/>
  <c r="EO67" i="3"/>
  <c r="EN67" i="3"/>
  <c r="EM67" i="3"/>
  <c r="EL67" i="3"/>
  <c r="EL70" i="3" s="1"/>
  <c r="EK67" i="3"/>
  <c r="EK70" i="3" s="1"/>
  <c r="EJ67" i="3"/>
  <c r="EI67" i="3"/>
  <c r="EH67" i="3"/>
  <c r="EG67" i="3"/>
  <c r="EF67" i="3"/>
  <c r="EF70" i="3" s="1"/>
  <c r="EE67" i="3"/>
  <c r="ED67" i="3"/>
  <c r="EC67" i="3"/>
  <c r="EB67" i="3"/>
  <c r="EA67" i="3"/>
  <c r="DZ67" i="3"/>
  <c r="DY67" i="3"/>
  <c r="DX67" i="3"/>
  <c r="DW67" i="3"/>
  <c r="DV67" i="3"/>
  <c r="DV70" i="3" s="1"/>
  <c r="DU67" i="3"/>
  <c r="DU70" i="3" s="1"/>
  <c r="DT67" i="3"/>
  <c r="DS67" i="3"/>
  <c r="DR67" i="3"/>
  <c r="DQ67" i="3"/>
  <c r="DP67" i="3"/>
  <c r="DP70" i="3" s="1"/>
  <c r="DO67" i="3"/>
  <c r="DN67" i="3"/>
  <c r="DM67" i="3"/>
  <c r="DL67" i="3"/>
  <c r="DK67" i="3"/>
  <c r="DJ67" i="3"/>
  <c r="DJ70" i="3" s="1"/>
  <c r="DI67" i="3"/>
  <c r="DH67" i="3"/>
  <c r="DG67" i="3"/>
  <c r="DF67" i="3"/>
  <c r="DF70" i="3" s="1"/>
  <c r="DE67" i="3"/>
  <c r="DE70" i="3" s="1"/>
  <c r="DD67" i="3"/>
  <c r="DD74" i="3" s="1"/>
  <c r="DC67" i="3"/>
  <c r="DB67" i="3"/>
  <c r="DA67" i="3"/>
  <c r="CZ67" i="3"/>
  <c r="CZ70" i="3" s="1"/>
  <c r="CY67" i="3"/>
  <c r="CX67" i="3"/>
  <c r="CW67" i="3"/>
  <c r="CW74" i="3" s="1"/>
  <c r="CW77" i="3" s="1"/>
  <c r="CV67" i="3"/>
  <c r="CU67" i="3"/>
  <c r="CU74" i="3" s="1"/>
  <c r="CT67" i="3"/>
  <c r="CT70" i="3" s="1"/>
  <c r="CS67" i="3"/>
  <c r="CR67" i="3"/>
  <c r="CQ67" i="3"/>
  <c r="CP67" i="3"/>
  <c r="CO67" i="3"/>
  <c r="CO70" i="3" s="1"/>
  <c r="CN67" i="3"/>
  <c r="CM67" i="3"/>
  <c r="CL67" i="3"/>
  <c r="CK67" i="3"/>
  <c r="CJ67" i="3"/>
  <c r="CJ70" i="3" s="1"/>
  <c r="CI67" i="3"/>
  <c r="CH67" i="3"/>
  <c r="CG67" i="3"/>
  <c r="CF67" i="3"/>
  <c r="CE67" i="3"/>
  <c r="CE70" i="3" s="1"/>
  <c r="CD67" i="3"/>
  <c r="CC67" i="3"/>
  <c r="CB67" i="3"/>
  <c r="CA67" i="3"/>
  <c r="BZ67" i="3"/>
  <c r="BZ70" i="3" s="1"/>
  <c r="BY67" i="3"/>
  <c r="BY70" i="3" s="1"/>
  <c r="BX67" i="3"/>
  <c r="BW67" i="3"/>
  <c r="BV67" i="3"/>
  <c r="BU67" i="3"/>
  <c r="BT67" i="3"/>
  <c r="BT70" i="3" s="1"/>
  <c r="BS67" i="3"/>
  <c r="BR67" i="3"/>
  <c r="BQ67" i="3"/>
  <c r="BP67" i="3"/>
  <c r="BO67" i="3"/>
  <c r="BO70" i="3" s="1"/>
  <c r="BN67" i="3"/>
  <c r="BN70" i="3" s="1"/>
  <c r="BM67" i="3"/>
  <c r="BL67" i="3"/>
  <c r="BK67" i="3"/>
  <c r="BJ67" i="3"/>
  <c r="BI67" i="3"/>
  <c r="BI70" i="3" s="1"/>
  <c r="BH67" i="3"/>
  <c r="BG67" i="3"/>
  <c r="BF67" i="3"/>
  <c r="BE67" i="3"/>
  <c r="BE70" i="3" s="1"/>
  <c r="BD67" i="3"/>
  <c r="BD70" i="3" s="1"/>
  <c r="BC67" i="3"/>
  <c r="BC70" i="3" s="1"/>
  <c r="BB67" i="3"/>
  <c r="BA67" i="3"/>
  <c r="BA70" i="3" s="1"/>
  <c r="AZ67" i="3"/>
  <c r="AY67" i="3"/>
  <c r="AY70" i="3" s="1"/>
  <c r="AX67" i="3"/>
  <c r="AX70" i="3" s="1"/>
  <c r="AW67" i="3"/>
  <c r="AV67" i="3"/>
  <c r="AU67" i="3"/>
  <c r="AT67" i="3"/>
  <c r="AT70" i="3" s="1"/>
  <c r="AS67" i="3"/>
  <c r="AS70" i="3" s="1"/>
  <c r="AR67" i="3"/>
  <c r="AQ67" i="3"/>
  <c r="AP67" i="3"/>
  <c r="AO67" i="3"/>
  <c r="AN67" i="3"/>
  <c r="AN70" i="3" s="1"/>
  <c r="AM67" i="3"/>
  <c r="AL67" i="3"/>
  <c r="AK67" i="3"/>
  <c r="AJ67" i="3"/>
  <c r="AI67" i="3"/>
  <c r="AH67" i="3"/>
  <c r="AH70" i="3" s="1"/>
  <c r="AG67" i="3"/>
  <c r="AF67" i="3"/>
  <c r="AE67" i="3"/>
  <c r="AD67" i="3"/>
  <c r="AD70" i="3" s="1"/>
  <c r="AC67" i="3"/>
  <c r="AC70" i="3" s="1"/>
  <c r="AB67" i="3"/>
  <c r="AB70" i="3" s="1"/>
  <c r="AA67" i="3"/>
  <c r="Z67" i="3"/>
  <c r="Y67" i="3"/>
  <c r="X67" i="3"/>
  <c r="X70" i="3" s="1"/>
  <c r="W67" i="3"/>
  <c r="W70" i="3" s="1"/>
  <c r="V67" i="3"/>
  <c r="U67" i="3"/>
  <c r="T67" i="3"/>
  <c r="S67" i="3"/>
  <c r="S74" i="3" s="1"/>
  <c r="S77" i="3" s="1"/>
  <c r="R67" i="3"/>
  <c r="Q67" i="3"/>
  <c r="Q70" i="3" s="1"/>
  <c r="P67" i="3"/>
  <c r="O67" i="3"/>
  <c r="N67" i="3"/>
  <c r="N70" i="3" s="1"/>
  <c r="M67" i="3"/>
  <c r="M70" i="3" s="1"/>
  <c r="L67" i="3"/>
  <c r="L74" i="3" s="1"/>
  <c r="K67" i="3"/>
  <c r="J67" i="3"/>
  <c r="I67" i="3"/>
  <c r="H67" i="3"/>
  <c r="H70" i="3" s="1"/>
  <c r="G67" i="3"/>
  <c r="G70" i="3" s="1"/>
  <c r="F67" i="3"/>
  <c r="E67" i="3"/>
  <c r="D67" i="3"/>
  <c r="C67" i="3"/>
  <c r="B67" i="3"/>
  <c r="JF66" i="3"/>
  <c r="JE66" i="3"/>
  <c r="JD66" i="3"/>
  <c r="JC66" i="3"/>
  <c r="JC69" i="3" s="1"/>
  <c r="JB66" i="3"/>
  <c r="JA66" i="3"/>
  <c r="IZ66" i="3"/>
  <c r="IY66" i="3"/>
  <c r="IX66" i="3"/>
  <c r="IX69" i="3" s="1"/>
  <c r="IW66" i="3"/>
  <c r="IW69" i="3" s="1"/>
  <c r="IV66" i="3"/>
  <c r="IU66" i="3"/>
  <c r="IT66" i="3"/>
  <c r="IT69" i="3" s="1"/>
  <c r="IS66" i="3"/>
  <c r="IR66" i="3"/>
  <c r="IR69" i="3" s="1"/>
  <c r="IQ66" i="3"/>
  <c r="IQ69" i="3" s="1"/>
  <c r="IP66" i="3"/>
  <c r="IO66" i="3"/>
  <c r="IN66" i="3"/>
  <c r="IM66" i="3"/>
  <c r="IM69" i="3" s="1"/>
  <c r="IL66" i="3"/>
  <c r="IK66" i="3"/>
  <c r="IJ66" i="3"/>
  <c r="II66" i="3"/>
  <c r="IH66" i="3"/>
  <c r="IH69" i="3" s="1"/>
  <c r="IG66" i="3"/>
  <c r="IG69" i="3" s="1"/>
  <c r="IF66" i="3"/>
  <c r="IF73" i="3" s="1"/>
  <c r="IE66" i="3"/>
  <c r="ID66" i="3"/>
  <c r="ID69" i="3" s="1"/>
  <c r="IC66" i="3"/>
  <c r="IC69" i="3" s="1"/>
  <c r="IB66" i="3"/>
  <c r="IB69" i="3" s="1"/>
  <c r="IA66" i="3"/>
  <c r="HZ66" i="3"/>
  <c r="HY66" i="3"/>
  <c r="HX66" i="3"/>
  <c r="HW66" i="3"/>
  <c r="HW69" i="3" s="1"/>
  <c r="HV66" i="3"/>
  <c r="HU66" i="3"/>
  <c r="HT66" i="3"/>
  <c r="HS66" i="3"/>
  <c r="HR66" i="3"/>
  <c r="HR69" i="3" s="1"/>
  <c r="HQ66" i="3"/>
  <c r="HQ69" i="3" s="1"/>
  <c r="HP66" i="3"/>
  <c r="HO66" i="3"/>
  <c r="HN66" i="3"/>
  <c r="HM66" i="3"/>
  <c r="HL66" i="3"/>
  <c r="HL73" i="3" s="1"/>
  <c r="HK66" i="3"/>
  <c r="HJ66" i="3"/>
  <c r="HI66" i="3"/>
  <c r="HH66" i="3"/>
  <c r="HG66" i="3"/>
  <c r="HG69" i="3" s="1"/>
  <c r="HF66" i="3"/>
  <c r="HE66" i="3"/>
  <c r="HD66" i="3"/>
  <c r="HC66" i="3"/>
  <c r="HB66" i="3"/>
  <c r="HB69" i="3" s="1"/>
  <c r="HA66" i="3"/>
  <c r="HA69" i="3" s="1"/>
  <c r="GZ66" i="3"/>
  <c r="GY66" i="3"/>
  <c r="GX66" i="3"/>
  <c r="GW66" i="3"/>
  <c r="GV66" i="3"/>
  <c r="GV69" i="3" s="1"/>
  <c r="GU66" i="3"/>
  <c r="GT66" i="3"/>
  <c r="GS66" i="3"/>
  <c r="GR66" i="3"/>
  <c r="GQ66" i="3"/>
  <c r="GQ69" i="3" s="1"/>
  <c r="GP66" i="3"/>
  <c r="GO66" i="3"/>
  <c r="GO73" i="3" s="1"/>
  <c r="GO76" i="3" s="1"/>
  <c r="GN66" i="3"/>
  <c r="GM66" i="3"/>
  <c r="GM69" i="3" s="1"/>
  <c r="GL66" i="3"/>
  <c r="GL69" i="3" s="1"/>
  <c r="GK66" i="3"/>
  <c r="GK69" i="3" s="1"/>
  <c r="GJ66" i="3"/>
  <c r="GI66" i="3"/>
  <c r="GH66" i="3"/>
  <c r="GH73" i="3" s="1"/>
  <c r="GH76" i="3" s="1"/>
  <c r="GG66" i="3"/>
  <c r="GF66" i="3"/>
  <c r="GF73" i="3" s="1"/>
  <c r="GE66" i="3"/>
  <c r="GD66" i="3"/>
  <c r="GC66" i="3"/>
  <c r="GB66" i="3"/>
  <c r="GA66" i="3"/>
  <c r="FZ66" i="3"/>
  <c r="FY66" i="3"/>
  <c r="FX66" i="3"/>
  <c r="FW66" i="3"/>
  <c r="FW69" i="3" s="1"/>
  <c r="FV66" i="3"/>
  <c r="FV69" i="3" s="1"/>
  <c r="FU66" i="3"/>
  <c r="FU69" i="3" s="1"/>
  <c r="FT66" i="3"/>
  <c r="FS66" i="3"/>
  <c r="FR66" i="3"/>
  <c r="FQ66" i="3"/>
  <c r="FP66" i="3"/>
  <c r="FP69" i="3" s="1"/>
  <c r="FO66" i="3"/>
  <c r="FO69" i="3" s="1"/>
  <c r="FN66" i="3"/>
  <c r="FM66" i="3"/>
  <c r="FL66" i="3"/>
  <c r="FK66" i="3"/>
  <c r="FK69" i="3" s="1"/>
  <c r="FJ66" i="3"/>
  <c r="FI66" i="3"/>
  <c r="FH66" i="3"/>
  <c r="FG66" i="3"/>
  <c r="FF66" i="3"/>
  <c r="FF69" i="3" s="1"/>
  <c r="FE66" i="3"/>
  <c r="FE69" i="3" s="1"/>
  <c r="FD66" i="3"/>
  <c r="FC66" i="3"/>
  <c r="FB66" i="3"/>
  <c r="FB69" i="3" s="1"/>
  <c r="FA66" i="3"/>
  <c r="EZ66" i="3"/>
  <c r="EY66" i="3"/>
  <c r="EX66" i="3"/>
  <c r="EW66" i="3"/>
  <c r="EV66" i="3"/>
  <c r="EU66" i="3"/>
  <c r="ET66" i="3"/>
  <c r="ES66" i="3"/>
  <c r="ER66" i="3"/>
  <c r="EQ66" i="3"/>
  <c r="EP66" i="3"/>
  <c r="EP69" i="3" s="1"/>
  <c r="EO66" i="3"/>
  <c r="EO69" i="3" s="1"/>
  <c r="EN66" i="3"/>
  <c r="EM66" i="3"/>
  <c r="EL66" i="3"/>
  <c r="EL69" i="3" s="1"/>
  <c r="EK66" i="3"/>
  <c r="EJ66" i="3"/>
  <c r="EJ69" i="3" s="1"/>
  <c r="EI66" i="3"/>
  <c r="EH66" i="3"/>
  <c r="EG66" i="3"/>
  <c r="EF66" i="3"/>
  <c r="EE66" i="3"/>
  <c r="EE69" i="3" s="1"/>
  <c r="ED66" i="3"/>
  <c r="EC66" i="3"/>
  <c r="EB66" i="3"/>
  <c r="EA66" i="3"/>
  <c r="DZ66" i="3"/>
  <c r="DZ69" i="3" s="1"/>
  <c r="DY66" i="3"/>
  <c r="DY69" i="3" s="1"/>
  <c r="DX66" i="3"/>
  <c r="DW66" i="3"/>
  <c r="DV66" i="3"/>
  <c r="DV73" i="3" s="1"/>
  <c r="DV76" i="3" s="1"/>
  <c r="DU66" i="3"/>
  <c r="DT66" i="3"/>
  <c r="DT69" i="3" s="1"/>
  <c r="DS66" i="3"/>
  <c r="DR66" i="3"/>
  <c r="DQ66" i="3"/>
  <c r="DP66" i="3"/>
  <c r="DO66" i="3"/>
  <c r="DO69" i="3" s="1"/>
  <c r="DN66" i="3"/>
  <c r="DM66" i="3"/>
  <c r="DL66" i="3"/>
  <c r="DK66" i="3"/>
  <c r="DJ66" i="3"/>
  <c r="DJ69" i="3" s="1"/>
  <c r="DI66" i="3"/>
  <c r="DI69" i="3" s="1"/>
  <c r="DH66" i="3"/>
  <c r="DG66" i="3"/>
  <c r="DF66" i="3"/>
  <c r="DF69" i="3" s="1"/>
  <c r="DE66" i="3"/>
  <c r="DE69" i="3" s="1"/>
  <c r="DD66" i="3"/>
  <c r="DD73" i="3" s="1"/>
  <c r="DC66" i="3"/>
  <c r="DC69" i="3" s="1"/>
  <c r="DB66" i="3"/>
  <c r="DA66" i="3"/>
  <c r="CZ66" i="3"/>
  <c r="CY66" i="3"/>
  <c r="CY69" i="3" s="1"/>
  <c r="CX66" i="3"/>
  <c r="CW66" i="3"/>
  <c r="CV66" i="3"/>
  <c r="CU66" i="3"/>
  <c r="CU69" i="3" s="1"/>
  <c r="CT66" i="3"/>
  <c r="CT69" i="3" s="1"/>
  <c r="CS66" i="3"/>
  <c r="CS69" i="3" s="1"/>
  <c r="CR66" i="3"/>
  <c r="CQ66" i="3"/>
  <c r="CP66" i="3"/>
  <c r="CP69" i="3" s="1"/>
  <c r="CO66" i="3"/>
  <c r="CN66" i="3"/>
  <c r="CN73" i="3" s="1"/>
  <c r="CM66" i="3"/>
  <c r="CL66" i="3"/>
  <c r="CK66" i="3"/>
  <c r="CJ66" i="3"/>
  <c r="CI66" i="3"/>
  <c r="CI69" i="3" s="1"/>
  <c r="CH66" i="3"/>
  <c r="CG66" i="3"/>
  <c r="CF66" i="3"/>
  <c r="CE66" i="3"/>
  <c r="CD66" i="3"/>
  <c r="CD69" i="3" s="1"/>
  <c r="CC66" i="3"/>
  <c r="CC69" i="3" s="1"/>
  <c r="CB66" i="3"/>
  <c r="CA66" i="3"/>
  <c r="BZ66" i="3"/>
  <c r="BZ73" i="3" s="1"/>
  <c r="BY66" i="3"/>
  <c r="BX66" i="3"/>
  <c r="BX69" i="3" s="1"/>
  <c r="BW66" i="3"/>
  <c r="BW69" i="3" s="1"/>
  <c r="BV66" i="3"/>
  <c r="BU66" i="3"/>
  <c r="BT66" i="3"/>
  <c r="BS66" i="3"/>
  <c r="BS69" i="3" s="1"/>
  <c r="BR66" i="3"/>
  <c r="BQ66" i="3"/>
  <c r="BP66" i="3"/>
  <c r="BO66" i="3"/>
  <c r="BN66" i="3"/>
  <c r="BN69" i="3" s="1"/>
  <c r="BM66" i="3"/>
  <c r="BM69" i="3" s="1"/>
  <c r="BL66" i="3"/>
  <c r="BK66" i="3"/>
  <c r="BJ66" i="3"/>
  <c r="BJ69" i="3" s="1"/>
  <c r="BI66" i="3"/>
  <c r="BH66" i="3"/>
  <c r="BH69" i="3" s="1"/>
  <c r="BG66" i="3"/>
  <c r="BF66" i="3"/>
  <c r="BE66" i="3"/>
  <c r="BD66" i="3"/>
  <c r="BC66" i="3"/>
  <c r="BB66" i="3"/>
  <c r="BA66" i="3"/>
  <c r="AZ66" i="3"/>
  <c r="AY66" i="3"/>
  <c r="AY69" i="3" s="1"/>
  <c r="AX66" i="3"/>
  <c r="AX69" i="3" s="1"/>
  <c r="AW66" i="3"/>
  <c r="AW69" i="3" s="1"/>
  <c r="AV66" i="3"/>
  <c r="AU66" i="3"/>
  <c r="AT66" i="3"/>
  <c r="AS66" i="3"/>
  <c r="AR66" i="3"/>
  <c r="AR69" i="3" s="1"/>
  <c r="AQ66" i="3"/>
  <c r="AP66" i="3"/>
  <c r="AO66" i="3"/>
  <c r="AN66" i="3"/>
  <c r="AM66" i="3"/>
  <c r="AM69" i="3" s="1"/>
  <c r="AL66" i="3"/>
  <c r="AK66" i="3"/>
  <c r="AJ66" i="3"/>
  <c r="AI66" i="3"/>
  <c r="AH66" i="3"/>
  <c r="AH69" i="3" s="1"/>
  <c r="AG66" i="3"/>
  <c r="AG69" i="3" s="1"/>
  <c r="AF66" i="3"/>
  <c r="AE66" i="3"/>
  <c r="AD66" i="3"/>
  <c r="AD73" i="3" s="1"/>
  <c r="AC66" i="3"/>
  <c r="AC73" i="3" s="1"/>
  <c r="AB66" i="3"/>
  <c r="AB73" i="3" s="1"/>
  <c r="AA66" i="3"/>
  <c r="Z66" i="3"/>
  <c r="Y66" i="3"/>
  <c r="X66" i="3"/>
  <c r="W66" i="3"/>
  <c r="W69" i="3" s="1"/>
  <c r="V66" i="3"/>
  <c r="U66" i="3"/>
  <c r="U69" i="3" s="1"/>
  <c r="T66" i="3"/>
  <c r="S66" i="3"/>
  <c r="R66" i="3"/>
  <c r="R69" i="3" s="1"/>
  <c r="Q66" i="3"/>
  <c r="Q69" i="3" s="1"/>
  <c r="P66" i="3"/>
  <c r="P69" i="3" s="1"/>
  <c r="O66" i="3"/>
  <c r="O69" i="3" s="1"/>
  <c r="N66" i="3"/>
  <c r="M66" i="3"/>
  <c r="M69" i="3" s="1"/>
  <c r="L66" i="3"/>
  <c r="L69" i="3" s="1"/>
  <c r="K66" i="3"/>
  <c r="J66" i="3"/>
  <c r="I66" i="3"/>
  <c r="H66" i="3"/>
  <c r="G66" i="3"/>
  <c r="F66" i="3"/>
  <c r="E66" i="3"/>
  <c r="E73" i="3" s="1"/>
  <c r="D66" i="3"/>
  <c r="C66" i="3"/>
  <c r="C69" i="3" s="1"/>
  <c r="B66" i="3"/>
  <c r="B69" i="3" s="1"/>
  <c r="JF64" i="3"/>
  <c r="JF69" i="3" s="1"/>
  <c r="JE64" i="3"/>
  <c r="JD64" i="3"/>
  <c r="JC64" i="3"/>
  <c r="JB64" i="3"/>
  <c r="JA64" i="3"/>
  <c r="IZ64" i="3"/>
  <c r="IY64" i="3"/>
  <c r="IY198" i="4" s="1"/>
  <c r="IX64" i="3"/>
  <c r="IW64" i="3"/>
  <c r="IW198" i="4" s="1"/>
  <c r="IV64" i="3"/>
  <c r="IU64" i="3"/>
  <c r="IU69" i="3" s="1"/>
  <c r="IT64" i="3"/>
  <c r="IS64" i="3"/>
  <c r="IS198" i="4" s="1"/>
  <c r="IS379" i="4" s="1"/>
  <c r="IR64" i="3"/>
  <c r="IQ64" i="3"/>
  <c r="IP64" i="3"/>
  <c r="IO64" i="3"/>
  <c r="IN64" i="3"/>
  <c r="IN69" i="3" s="1"/>
  <c r="IM64" i="3"/>
  <c r="IM198" i="4" s="1"/>
  <c r="IL64" i="3"/>
  <c r="IL198" i="4" s="1"/>
  <c r="IL379" i="4" s="1"/>
  <c r="IK64" i="3"/>
  <c r="IJ64" i="3"/>
  <c r="II64" i="3"/>
  <c r="II198" i="4" s="1"/>
  <c r="IH64" i="3"/>
  <c r="IG64" i="3"/>
  <c r="IF64" i="3"/>
  <c r="IE64" i="3"/>
  <c r="ID64" i="3"/>
  <c r="IC64" i="3"/>
  <c r="IB64" i="3"/>
  <c r="IA64" i="3"/>
  <c r="HZ64" i="3"/>
  <c r="HY64" i="3"/>
  <c r="HX64" i="3"/>
  <c r="HX198" i="4" s="1"/>
  <c r="HX379" i="4" s="1"/>
  <c r="HW64" i="3"/>
  <c r="HV64" i="3"/>
  <c r="HV109" i="3" s="1"/>
  <c r="HU64" i="3"/>
  <c r="HT64" i="3"/>
  <c r="HS64" i="3"/>
  <c r="HS198" i="4" s="1"/>
  <c r="HR64" i="3"/>
  <c r="HR198" i="4" s="1"/>
  <c r="HQ64" i="3"/>
  <c r="HQ198" i="4" s="1"/>
  <c r="HP64" i="3"/>
  <c r="HO64" i="3"/>
  <c r="HO198" i="4" s="1"/>
  <c r="HN64" i="3"/>
  <c r="HM64" i="3"/>
  <c r="HL64" i="3"/>
  <c r="HL198" i="4" s="1"/>
  <c r="HL379" i="4" s="1"/>
  <c r="HK64" i="3"/>
  <c r="HJ64" i="3"/>
  <c r="HI64" i="3"/>
  <c r="HH64" i="3"/>
  <c r="HH198" i="4" s="1"/>
  <c r="HH379" i="4" s="1"/>
  <c r="HG64" i="3"/>
  <c r="HF64" i="3"/>
  <c r="HE64" i="3"/>
  <c r="HD64" i="3"/>
  <c r="HC64" i="3"/>
  <c r="HB64" i="3"/>
  <c r="HB198" i="4" s="1"/>
  <c r="HA64" i="3"/>
  <c r="GZ64" i="3"/>
  <c r="GY64" i="3"/>
  <c r="GY198" i="4" s="1"/>
  <c r="GX64" i="3"/>
  <c r="GW64" i="3"/>
  <c r="GW198" i="4" s="1"/>
  <c r="GW379" i="4" s="1"/>
  <c r="GV64" i="3"/>
  <c r="GV198" i="4" s="1"/>
  <c r="GV379" i="4" s="1"/>
  <c r="GU64" i="3"/>
  <c r="GT64" i="3"/>
  <c r="GS64" i="3"/>
  <c r="GR64" i="3"/>
  <c r="GR198" i="4" s="1"/>
  <c r="GR379" i="4" s="1"/>
  <c r="GQ64" i="3"/>
  <c r="GQ198" i="4" s="1"/>
  <c r="GP64" i="3"/>
  <c r="GO64" i="3"/>
  <c r="GN64" i="3"/>
  <c r="GM64" i="3"/>
  <c r="GL64" i="3"/>
  <c r="GK64" i="3"/>
  <c r="GK198" i="4" s="1"/>
  <c r="GJ64" i="3"/>
  <c r="GI64" i="3"/>
  <c r="GH64" i="3"/>
  <c r="GH72" i="3" s="1"/>
  <c r="GH104" i="3" s="1"/>
  <c r="GG64" i="3"/>
  <c r="GF64" i="3"/>
  <c r="GF198" i="4" s="1"/>
  <c r="GF379" i="4" s="1"/>
  <c r="GE64" i="3"/>
  <c r="GD64" i="3"/>
  <c r="GC64" i="3"/>
  <c r="GB64" i="3"/>
  <c r="GB198" i="4" s="1"/>
  <c r="GB379" i="4" s="1"/>
  <c r="GA64" i="3"/>
  <c r="FZ64" i="3"/>
  <c r="FY64" i="3"/>
  <c r="FX64" i="3"/>
  <c r="FW64" i="3"/>
  <c r="FV64" i="3"/>
  <c r="FU64" i="3"/>
  <c r="FU198" i="4" s="1"/>
  <c r="FT64" i="3"/>
  <c r="FS64" i="3"/>
  <c r="FS198" i="4" s="1"/>
  <c r="FR64" i="3"/>
  <c r="FQ64" i="3"/>
  <c r="FQ198" i="4" s="1"/>
  <c r="FQ379" i="4" s="1"/>
  <c r="FP64" i="3"/>
  <c r="FP198" i="4" s="1"/>
  <c r="FP379" i="4" s="1"/>
  <c r="FO64" i="3"/>
  <c r="FN64" i="3"/>
  <c r="FM64" i="3"/>
  <c r="FL64" i="3"/>
  <c r="FL198" i="4" s="1"/>
  <c r="FL379" i="4" s="1"/>
  <c r="FK64" i="3"/>
  <c r="FJ64" i="3"/>
  <c r="FI64" i="3"/>
  <c r="FH64" i="3"/>
  <c r="FG64" i="3"/>
  <c r="FG198" i="4" s="1"/>
  <c r="FF64" i="3"/>
  <c r="FE64" i="3"/>
  <c r="FE198" i="4" s="1"/>
  <c r="FD64" i="3"/>
  <c r="FC64" i="3"/>
  <c r="FC198" i="4" s="1"/>
  <c r="FB64" i="3"/>
  <c r="FB109" i="3" s="1"/>
  <c r="FA64" i="3"/>
  <c r="FA198" i="4" s="1"/>
  <c r="FA379" i="4" s="1"/>
  <c r="EZ64" i="3"/>
  <c r="EZ198" i="4" s="1"/>
  <c r="EZ379" i="4" s="1"/>
  <c r="EY64" i="3"/>
  <c r="EX64" i="3"/>
  <c r="EW64" i="3"/>
  <c r="EV64" i="3"/>
  <c r="EV198" i="4" s="1"/>
  <c r="EV379" i="4" s="1"/>
  <c r="EU64" i="3"/>
  <c r="ET64" i="3"/>
  <c r="ES64" i="3"/>
  <c r="ER64" i="3"/>
  <c r="EQ64" i="3"/>
  <c r="EQ198" i="4" s="1"/>
  <c r="EP64" i="3"/>
  <c r="EP198" i="4" s="1"/>
  <c r="EO64" i="3"/>
  <c r="EN64" i="3"/>
  <c r="EM64" i="3"/>
  <c r="EL64" i="3"/>
  <c r="EK64" i="3"/>
  <c r="EJ64" i="3"/>
  <c r="EI64" i="3"/>
  <c r="EH64" i="3"/>
  <c r="EG64" i="3"/>
  <c r="EF64" i="3"/>
  <c r="EF198" i="4" s="1"/>
  <c r="EF379" i="4" s="1"/>
  <c r="EE64" i="3"/>
  <c r="ED64" i="3"/>
  <c r="EC64" i="3"/>
  <c r="EB64" i="3"/>
  <c r="EA64" i="3"/>
  <c r="EA198" i="4" s="1"/>
  <c r="DZ64" i="3"/>
  <c r="DY64" i="3"/>
  <c r="DY198" i="4" s="1"/>
  <c r="DX64" i="3"/>
  <c r="DW64" i="3"/>
  <c r="DW198" i="4" s="1"/>
  <c r="DV64" i="3"/>
  <c r="DU64" i="3"/>
  <c r="DT64" i="3"/>
  <c r="DT198" i="4" s="1"/>
  <c r="DT379" i="4" s="1"/>
  <c r="DS64" i="3"/>
  <c r="DR64" i="3"/>
  <c r="DQ64" i="3"/>
  <c r="DP64" i="3"/>
  <c r="DO64" i="3"/>
  <c r="DO198" i="4" s="1"/>
  <c r="DN64" i="3"/>
  <c r="DN198" i="4" s="1"/>
  <c r="DN379" i="4" s="1"/>
  <c r="DM64" i="3"/>
  <c r="DL64" i="3"/>
  <c r="DL198" i="4" s="1"/>
  <c r="DL379" i="4" s="1"/>
  <c r="DK64" i="3"/>
  <c r="DK198" i="4" s="1"/>
  <c r="DJ64" i="3"/>
  <c r="DI64" i="3"/>
  <c r="DI198" i="4" s="1"/>
  <c r="DH64" i="3"/>
  <c r="DG64" i="3"/>
  <c r="DF64" i="3"/>
  <c r="DF109" i="3" s="1"/>
  <c r="DE64" i="3"/>
  <c r="DD64" i="3"/>
  <c r="DC64" i="3"/>
  <c r="DB64" i="3"/>
  <c r="DA64" i="3"/>
  <c r="CZ64" i="3"/>
  <c r="CZ198" i="4" s="1"/>
  <c r="CZ379" i="4" s="1"/>
  <c r="CY64" i="3"/>
  <c r="CY198" i="4" s="1"/>
  <c r="CX64" i="3"/>
  <c r="CW64" i="3"/>
  <c r="CV64" i="3"/>
  <c r="CU64" i="3"/>
  <c r="CU198" i="4" s="1"/>
  <c r="CT64" i="3"/>
  <c r="CT198" i="4" s="1"/>
  <c r="CS64" i="3"/>
  <c r="CS198" i="4" s="1"/>
  <c r="CR64" i="3"/>
  <c r="CQ64" i="3"/>
  <c r="CP64" i="3"/>
  <c r="CP198" i="4" s="1"/>
  <c r="CO64" i="3"/>
  <c r="CN64" i="3"/>
  <c r="CM64" i="3"/>
  <c r="CL64" i="3"/>
  <c r="CK64" i="3"/>
  <c r="CJ64" i="3"/>
  <c r="CJ198" i="4" s="1"/>
  <c r="CJ379" i="4" s="1"/>
  <c r="CI64" i="3"/>
  <c r="CH64" i="3"/>
  <c r="CG64" i="3"/>
  <c r="CG109" i="3" s="1"/>
  <c r="CF64" i="3"/>
  <c r="CE64" i="3"/>
  <c r="CE198" i="4" s="1"/>
  <c r="CD64" i="3"/>
  <c r="CD198" i="4" s="1"/>
  <c r="CC64" i="3"/>
  <c r="CC198" i="4" s="1"/>
  <c r="CB64" i="3"/>
  <c r="CB70" i="3" s="1"/>
  <c r="CA64" i="3"/>
  <c r="BZ64" i="3"/>
  <c r="BY64" i="3"/>
  <c r="BX64" i="3"/>
  <c r="BW64" i="3"/>
  <c r="BV64" i="3"/>
  <c r="BU64" i="3"/>
  <c r="BT64" i="3"/>
  <c r="BT198" i="4" s="1"/>
  <c r="BT379" i="4" s="1"/>
  <c r="BS64" i="3"/>
  <c r="BR64" i="3"/>
  <c r="BQ64" i="3"/>
  <c r="BP64" i="3"/>
  <c r="BO64" i="3"/>
  <c r="BO198" i="4" s="1"/>
  <c r="BN64" i="3"/>
  <c r="BM64" i="3"/>
  <c r="BM198" i="4" s="1"/>
  <c r="BL64" i="3"/>
  <c r="BK64" i="3"/>
  <c r="BK198" i="4" s="1"/>
  <c r="BJ64" i="3"/>
  <c r="BI64" i="3"/>
  <c r="BI198" i="4" s="1"/>
  <c r="BI379" i="4" s="1"/>
  <c r="BH64" i="3"/>
  <c r="BG64" i="3"/>
  <c r="BF64" i="3"/>
  <c r="BE64" i="3"/>
  <c r="BD64" i="3"/>
  <c r="BC64" i="3"/>
  <c r="BB64" i="3"/>
  <c r="BA64" i="3"/>
  <c r="BA198" i="4" s="1"/>
  <c r="BA379" i="4" s="1"/>
  <c r="AZ64" i="3"/>
  <c r="AZ198" i="4" s="1"/>
  <c r="AZ379" i="4" s="1"/>
  <c r="AY64" i="3"/>
  <c r="AX64" i="3"/>
  <c r="AX198" i="4" s="1"/>
  <c r="AW64" i="3"/>
  <c r="AW198" i="4" s="1"/>
  <c r="AV64" i="3"/>
  <c r="AV109" i="3" s="1"/>
  <c r="AU64" i="3"/>
  <c r="AT64" i="3"/>
  <c r="AS64" i="3"/>
  <c r="AS109" i="3" s="1"/>
  <c r="AR64" i="3"/>
  <c r="AQ64" i="3"/>
  <c r="AP64" i="3"/>
  <c r="AO64" i="3"/>
  <c r="AN64" i="3"/>
  <c r="AN198" i="4" s="1"/>
  <c r="AN379" i="4" s="1"/>
  <c r="AM64" i="3"/>
  <c r="AL64" i="3"/>
  <c r="AK64" i="3"/>
  <c r="AJ64" i="3"/>
  <c r="AI64" i="3"/>
  <c r="AH64" i="3"/>
  <c r="AH198" i="4" s="1"/>
  <c r="AG64" i="3"/>
  <c r="AG198" i="4" s="1"/>
  <c r="AF64" i="3"/>
  <c r="AE64" i="3"/>
  <c r="AE198" i="4" s="1"/>
  <c r="AD64" i="3"/>
  <c r="AC64" i="3"/>
  <c r="AC198" i="4" s="1"/>
  <c r="AC379" i="4" s="1"/>
  <c r="AB64" i="3"/>
  <c r="AA64" i="3"/>
  <c r="Z64" i="3"/>
  <c r="Y64" i="3"/>
  <c r="X64" i="3"/>
  <c r="X198" i="4" s="1"/>
  <c r="X379" i="4" s="1"/>
  <c r="W64" i="3"/>
  <c r="V64" i="3"/>
  <c r="U64" i="3"/>
  <c r="U72" i="3" s="1"/>
  <c r="T64" i="3"/>
  <c r="S64" i="3"/>
  <c r="S198" i="4" s="1"/>
  <c r="R64" i="3"/>
  <c r="Q64" i="3"/>
  <c r="P64" i="3"/>
  <c r="P109" i="3" s="1"/>
  <c r="O64" i="3"/>
  <c r="N64" i="3"/>
  <c r="M64" i="3"/>
  <c r="M198" i="4" s="1"/>
  <c r="M379" i="4" s="1"/>
  <c r="L64" i="3"/>
  <c r="K64" i="3"/>
  <c r="J64" i="3"/>
  <c r="I64" i="3"/>
  <c r="H64" i="3"/>
  <c r="H198" i="4" s="1"/>
  <c r="H379" i="4" s="1"/>
  <c r="G64" i="3"/>
  <c r="F64" i="3"/>
  <c r="E64" i="3"/>
  <c r="D64" i="3"/>
  <c r="C64" i="3"/>
  <c r="B64" i="3"/>
  <c r="IZ55" i="3"/>
  <c r="IY55" i="3"/>
  <c r="IX55" i="3"/>
  <c r="IW55" i="3"/>
  <c r="IU55" i="3"/>
  <c r="IT55" i="3"/>
  <c r="IS55" i="3"/>
  <c r="IM55" i="3"/>
  <c r="IL55" i="3"/>
  <c r="IK55" i="3"/>
  <c r="HW55" i="3"/>
  <c r="HV55" i="3"/>
  <c r="HU55" i="3"/>
  <c r="HT55" i="3"/>
  <c r="HS55" i="3"/>
  <c r="HR55" i="3"/>
  <c r="HM55" i="3"/>
  <c r="HG55" i="3"/>
  <c r="HD55" i="3"/>
  <c r="HC55" i="3"/>
  <c r="GP55" i="3"/>
  <c r="GO55" i="3"/>
  <c r="GN55" i="3"/>
  <c r="GM55" i="3"/>
  <c r="GL55" i="3"/>
  <c r="GK55" i="3"/>
  <c r="FX55" i="3"/>
  <c r="FW55" i="3"/>
  <c r="FC55" i="3"/>
  <c r="FB55" i="3"/>
  <c r="FA55" i="3"/>
  <c r="EU55" i="3"/>
  <c r="ET55" i="3"/>
  <c r="EE55" i="3"/>
  <c r="ED55" i="3"/>
  <c r="EB55" i="3"/>
  <c r="EA55" i="3"/>
  <c r="DO55" i="3"/>
  <c r="DN55" i="3"/>
  <c r="DL55" i="3"/>
  <c r="DK55" i="3"/>
  <c r="DJ55" i="3"/>
  <c r="DH55" i="3"/>
  <c r="CY55" i="3"/>
  <c r="CX55" i="3"/>
  <c r="CV55" i="3"/>
  <c r="CU55" i="3"/>
  <c r="CI55" i="3"/>
  <c r="CH55" i="3"/>
  <c r="CF55" i="3"/>
  <c r="CE55" i="3"/>
  <c r="CD55" i="3"/>
  <c r="CC55" i="3"/>
  <c r="CB55" i="3"/>
  <c r="BZ55" i="3"/>
  <c r="BY55" i="3"/>
  <c r="BS55" i="3"/>
  <c r="BR55" i="3"/>
  <c r="BP55" i="3"/>
  <c r="BO55" i="3"/>
  <c r="AZ55" i="3"/>
  <c r="AY55" i="3"/>
  <c r="AX55" i="3"/>
  <c r="AW55" i="3"/>
  <c r="AV55" i="3"/>
  <c r="W55" i="3"/>
  <c r="V55" i="3"/>
  <c r="G55" i="3"/>
  <c r="F55" i="3"/>
  <c r="D55" i="3"/>
  <c r="C55" i="3"/>
  <c r="JC54" i="3"/>
  <c r="JB54" i="3"/>
  <c r="JA54" i="3"/>
  <c r="IV54" i="3"/>
  <c r="IU54" i="3"/>
  <c r="IS54" i="3"/>
  <c r="IK54" i="3"/>
  <c r="HY54" i="3"/>
  <c r="HX54" i="3"/>
  <c r="HP54" i="3"/>
  <c r="HO54" i="3"/>
  <c r="HE54" i="3"/>
  <c r="GS54" i="3"/>
  <c r="GR54" i="3"/>
  <c r="GQ54" i="3"/>
  <c r="GO54" i="3"/>
  <c r="FY54" i="3"/>
  <c r="FM54" i="3"/>
  <c r="FL54" i="3"/>
  <c r="FI54" i="3"/>
  <c r="ES54" i="3"/>
  <c r="EN54" i="3"/>
  <c r="EC54" i="3"/>
  <c r="DM54" i="3"/>
  <c r="DH54" i="3"/>
  <c r="DG54" i="3"/>
  <c r="DE54" i="3"/>
  <c r="CK54" i="3"/>
  <c r="CI54" i="3"/>
  <c r="CH54" i="3"/>
  <c r="CG54" i="3"/>
  <c r="CB54" i="3"/>
  <c r="BQ54" i="3"/>
  <c r="BE54" i="3"/>
  <c r="BD54" i="3"/>
  <c r="BC54" i="3"/>
  <c r="BA54" i="3"/>
  <c r="AF54" i="3"/>
  <c r="Z54" i="3"/>
  <c r="Y54" i="3"/>
  <c r="X54" i="3"/>
  <c r="U54" i="3"/>
  <c r="E54" i="3"/>
  <c r="JF52" i="3"/>
  <c r="JE52" i="3"/>
  <c r="JD52" i="3"/>
  <c r="JC52" i="3"/>
  <c r="JB52" i="3"/>
  <c r="JA52" i="3"/>
  <c r="IZ52" i="3"/>
  <c r="IZ162" i="4" s="1"/>
  <c r="IY52" i="3"/>
  <c r="IY162" i="4" s="1"/>
  <c r="IX52" i="3"/>
  <c r="IW52" i="3"/>
  <c r="IW162" i="4" s="1"/>
  <c r="IV52" i="3"/>
  <c r="IU52" i="3"/>
  <c r="IU162" i="4" s="1"/>
  <c r="IT52" i="3"/>
  <c r="IS52" i="3"/>
  <c r="IR52" i="3"/>
  <c r="IQ52" i="3"/>
  <c r="IP52" i="3"/>
  <c r="IO52" i="3"/>
  <c r="IN52" i="3"/>
  <c r="IM52" i="3"/>
  <c r="IL52" i="3"/>
  <c r="IK52" i="3"/>
  <c r="IJ52" i="3"/>
  <c r="IJ162" i="4" s="1"/>
  <c r="II52" i="3"/>
  <c r="II55" i="3" s="1"/>
  <c r="IH52" i="3"/>
  <c r="IG52" i="3"/>
  <c r="IG162" i="4" s="1"/>
  <c r="IF52" i="3"/>
  <c r="IE52" i="3"/>
  <c r="ID52" i="3"/>
  <c r="IC52" i="3"/>
  <c r="IC162" i="4" s="1"/>
  <c r="IB52" i="3"/>
  <c r="IB162" i="4" s="1"/>
  <c r="IA52" i="3"/>
  <c r="IA162" i="4" s="1"/>
  <c r="IA227" i="4" s="1"/>
  <c r="HZ52" i="3"/>
  <c r="HY52" i="3"/>
  <c r="HX52" i="3"/>
  <c r="HW52" i="3"/>
  <c r="HW162" i="4" s="1"/>
  <c r="HW227" i="4" s="1"/>
  <c r="HV52" i="3"/>
  <c r="HU52" i="3"/>
  <c r="HT52" i="3"/>
  <c r="HS52" i="3"/>
  <c r="HR52" i="3"/>
  <c r="HQ52" i="3"/>
  <c r="HQ74" i="3" s="1"/>
  <c r="HP52" i="3"/>
  <c r="HO52" i="3"/>
  <c r="HN52" i="3"/>
  <c r="HM52" i="3"/>
  <c r="HM162" i="4" s="1"/>
  <c r="HL52" i="3"/>
  <c r="HK52" i="3"/>
  <c r="HK162" i="4" s="1"/>
  <c r="HJ52" i="3"/>
  <c r="HI52" i="3"/>
  <c r="HH52" i="3"/>
  <c r="HG52" i="3"/>
  <c r="HG162" i="4" s="1"/>
  <c r="HG227" i="4" s="1"/>
  <c r="HF52" i="3"/>
  <c r="HF162" i="4" s="1"/>
  <c r="HF227" i="4" s="1"/>
  <c r="HE52" i="3"/>
  <c r="HE162" i="4" s="1"/>
  <c r="HE227" i="4" s="1"/>
  <c r="HD52" i="3"/>
  <c r="HC52" i="3"/>
  <c r="HB52" i="3"/>
  <c r="HA52" i="3"/>
  <c r="HA162" i="4" s="1"/>
  <c r="HA227" i="4" s="1"/>
  <c r="GZ52" i="3"/>
  <c r="GZ162" i="4" s="1"/>
  <c r="GY52" i="3"/>
  <c r="GY162" i="4" s="1"/>
  <c r="GY227" i="4" s="1"/>
  <c r="GX52" i="3"/>
  <c r="GW52" i="3"/>
  <c r="GV52" i="3"/>
  <c r="GV162" i="4" s="1"/>
  <c r="GU52" i="3"/>
  <c r="GT52" i="3"/>
  <c r="GS52" i="3"/>
  <c r="GR52" i="3"/>
  <c r="GQ52" i="3"/>
  <c r="GQ55" i="3" s="1"/>
  <c r="GP52" i="3"/>
  <c r="GP162" i="4" s="1"/>
  <c r="GP227" i="4" s="1"/>
  <c r="GO52" i="3"/>
  <c r="GO162" i="4" s="1"/>
  <c r="GN52" i="3"/>
  <c r="GN162" i="4" s="1"/>
  <c r="GM52" i="3"/>
  <c r="GM162" i="4" s="1"/>
  <c r="GL52" i="3"/>
  <c r="GK52" i="3"/>
  <c r="GK162" i="4" s="1"/>
  <c r="GK227" i="4" s="1"/>
  <c r="GJ52" i="3"/>
  <c r="GI52" i="3"/>
  <c r="GH52" i="3"/>
  <c r="GH74" i="3" s="1"/>
  <c r="GH77" i="3" s="1"/>
  <c r="GG52" i="3"/>
  <c r="GG162" i="4" s="1"/>
  <c r="GF52" i="3"/>
  <c r="GF162" i="4" s="1"/>
  <c r="GE52" i="3"/>
  <c r="GD52" i="3"/>
  <c r="GC52" i="3"/>
  <c r="GB52" i="3"/>
  <c r="GA52" i="3"/>
  <c r="FZ52" i="3"/>
  <c r="FZ55" i="3" s="1"/>
  <c r="FY52" i="3"/>
  <c r="FY55" i="3" s="1"/>
  <c r="FX52" i="3"/>
  <c r="FW52" i="3"/>
  <c r="FW162" i="4" s="1"/>
  <c r="FV52" i="3"/>
  <c r="FU52" i="3"/>
  <c r="FT52" i="3"/>
  <c r="FT55" i="3" s="1"/>
  <c r="FS52" i="3"/>
  <c r="FR52" i="3"/>
  <c r="FR74" i="3" s="1"/>
  <c r="FR77" i="3" s="1"/>
  <c r="FQ52" i="3"/>
  <c r="FQ55" i="3" s="1"/>
  <c r="FP52" i="3"/>
  <c r="FP162" i="4" s="1"/>
  <c r="FO52" i="3"/>
  <c r="FO162" i="4" s="1"/>
  <c r="FO227" i="4" s="1"/>
  <c r="FN52" i="3"/>
  <c r="FM52" i="3"/>
  <c r="FL52" i="3"/>
  <c r="FK52" i="3"/>
  <c r="FJ52" i="3"/>
  <c r="FI52" i="3"/>
  <c r="FH52" i="3"/>
  <c r="FG52" i="3"/>
  <c r="FG162" i="4" s="1"/>
  <c r="FF52" i="3"/>
  <c r="FE52" i="3"/>
  <c r="FD52" i="3"/>
  <c r="FC52" i="3"/>
  <c r="FC162" i="4" s="1"/>
  <c r="FC227" i="4" s="1"/>
  <c r="FB52" i="3"/>
  <c r="FB162" i="4" s="1"/>
  <c r="FB227" i="4" s="1"/>
  <c r="FA52" i="3"/>
  <c r="FA162" i="4" s="1"/>
  <c r="EZ52" i="3"/>
  <c r="EZ162" i="4" s="1"/>
  <c r="EY52" i="3"/>
  <c r="EY162" i="4" s="1"/>
  <c r="EX52" i="3"/>
  <c r="EW52" i="3"/>
  <c r="EV52" i="3"/>
  <c r="EU52" i="3"/>
  <c r="ET52" i="3"/>
  <c r="ET162" i="4" s="1"/>
  <c r="ES52" i="3"/>
  <c r="ER52" i="3"/>
  <c r="ER162" i="4" s="1"/>
  <c r="EQ52" i="3"/>
  <c r="EQ74" i="3" s="1"/>
  <c r="EQ77" i="3" s="1"/>
  <c r="EP52" i="3"/>
  <c r="EO52" i="3"/>
  <c r="EO162" i="4" s="1"/>
  <c r="EN52" i="3"/>
  <c r="EM52" i="3"/>
  <c r="EM55" i="3" s="1"/>
  <c r="EL52" i="3"/>
  <c r="EL162" i="4" s="1"/>
  <c r="EL227" i="4" s="1"/>
  <c r="EK52" i="3"/>
  <c r="EK162" i="4" s="1"/>
  <c r="EJ52" i="3"/>
  <c r="EI52" i="3"/>
  <c r="EH52" i="3"/>
  <c r="EG52" i="3"/>
  <c r="EF52" i="3"/>
  <c r="EE52" i="3"/>
  <c r="EE162" i="4" s="1"/>
  <c r="ED52" i="3"/>
  <c r="ED162" i="4" s="1"/>
  <c r="EC52" i="3"/>
  <c r="EB52" i="3"/>
  <c r="EA52" i="3"/>
  <c r="EA162" i="4" s="1"/>
  <c r="DZ52" i="3"/>
  <c r="DY52" i="3"/>
  <c r="DY74" i="3" s="1"/>
  <c r="DX52" i="3"/>
  <c r="DW52" i="3"/>
  <c r="DV52" i="3"/>
  <c r="DU52" i="3"/>
  <c r="DU74" i="3" s="1"/>
  <c r="DT52" i="3"/>
  <c r="DT162" i="4" s="1"/>
  <c r="DS52" i="3"/>
  <c r="DR52" i="3"/>
  <c r="DQ52" i="3"/>
  <c r="DP52" i="3"/>
  <c r="DO52" i="3"/>
  <c r="DO162" i="4" s="1"/>
  <c r="DO227" i="4" s="1"/>
  <c r="DN52" i="3"/>
  <c r="DN162" i="4" s="1"/>
  <c r="DN227" i="4" s="1"/>
  <c r="DM52" i="3"/>
  <c r="DL52" i="3"/>
  <c r="DL162" i="4" s="1"/>
  <c r="DL227" i="4" s="1"/>
  <c r="DK52" i="3"/>
  <c r="DJ52" i="3"/>
  <c r="DI52" i="3"/>
  <c r="DH52" i="3"/>
  <c r="DG52" i="3"/>
  <c r="DF52" i="3"/>
  <c r="DE52" i="3"/>
  <c r="DD52" i="3"/>
  <c r="DD162" i="4" s="1"/>
  <c r="DC52" i="3"/>
  <c r="DB52" i="3"/>
  <c r="DA52" i="3"/>
  <c r="CZ52" i="3"/>
  <c r="CY52" i="3"/>
  <c r="CY162" i="4" s="1"/>
  <c r="CY227" i="4" s="1"/>
  <c r="CX52" i="3"/>
  <c r="CW52" i="3"/>
  <c r="CV52" i="3"/>
  <c r="CV162" i="4" s="1"/>
  <c r="CU52" i="3"/>
  <c r="CU162" i="4" s="1"/>
  <c r="CT52" i="3"/>
  <c r="CS52" i="3"/>
  <c r="CS162" i="4" s="1"/>
  <c r="CS227" i="4" s="1"/>
  <c r="CR52" i="3"/>
  <c r="CQ52" i="3"/>
  <c r="CQ162" i="4" s="1"/>
  <c r="CQ227" i="4" s="1"/>
  <c r="CP52" i="3"/>
  <c r="CP74" i="3" s="1"/>
  <c r="CO52" i="3"/>
  <c r="CO74" i="3" s="1"/>
  <c r="CN52" i="3"/>
  <c r="CM52" i="3"/>
  <c r="CL52" i="3"/>
  <c r="CK52" i="3"/>
  <c r="CJ52" i="3"/>
  <c r="CI52" i="3"/>
  <c r="CI162" i="4" s="1"/>
  <c r="CI227" i="4" s="1"/>
  <c r="CH52" i="3"/>
  <c r="CH162" i="4" s="1"/>
  <c r="CH227" i="4" s="1"/>
  <c r="CG52" i="3"/>
  <c r="CF52" i="3"/>
  <c r="CE52" i="3"/>
  <c r="CE162" i="4" s="1"/>
  <c r="CD52" i="3"/>
  <c r="CC52" i="3"/>
  <c r="CC162" i="4" s="1"/>
  <c r="CC227" i="4" s="1"/>
  <c r="CB52" i="3"/>
  <c r="CB162" i="4" s="1"/>
  <c r="CA52" i="3"/>
  <c r="BZ52" i="3"/>
  <c r="BZ162" i="4" s="1"/>
  <c r="BZ227" i="4" s="1"/>
  <c r="BY52" i="3"/>
  <c r="BY162" i="4" s="1"/>
  <c r="BY227" i="4" s="1"/>
  <c r="BX52" i="3"/>
  <c r="BX162" i="4" s="1"/>
  <c r="BW52" i="3"/>
  <c r="BV52" i="3"/>
  <c r="BU52" i="3"/>
  <c r="BT52" i="3"/>
  <c r="BS52" i="3"/>
  <c r="BR52" i="3"/>
  <c r="BQ52" i="3"/>
  <c r="BP52" i="3"/>
  <c r="BP162" i="4" s="1"/>
  <c r="BO52" i="3"/>
  <c r="BO162" i="4" s="1"/>
  <c r="BN52" i="3"/>
  <c r="BM52" i="3"/>
  <c r="BM74" i="3" s="1"/>
  <c r="BL52" i="3"/>
  <c r="BL162" i="4" s="1"/>
  <c r="BL227" i="4" s="1"/>
  <c r="BK52" i="3"/>
  <c r="BK162" i="4" s="1"/>
  <c r="BK227" i="4" s="1"/>
  <c r="BJ52" i="3"/>
  <c r="BI52" i="3"/>
  <c r="BI162" i="4" s="1"/>
  <c r="BH52" i="3"/>
  <c r="BH162" i="4" s="1"/>
  <c r="BG52" i="3"/>
  <c r="BG162" i="4" s="1"/>
  <c r="BG227" i="4" s="1"/>
  <c r="BF52" i="3"/>
  <c r="BE52" i="3"/>
  <c r="BD52" i="3"/>
  <c r="BC52" i="3"/>
  <c r="BC162" i="4" s="1"/>
  <c r="BC227" i="4" s="1"/>
  <c r="BB52" i="3"/>
  <c r="BA52" i="3"/>
  <c r="AZ52" i="3"/>
  <c r="AZ162" i="4" s="1"/>
  <c r="AY52" i="3"/>
  <c r="AY162" i="4" s="1"/>
  <c r="AX52" i="3"/>
  <c r="AW52" i="3"/>
  <c r="AW162" i="4" s="1"/>
  <c r="AW227" i="4" s="1"/>
  <c r="AV52" i="3"/>
  <c r="AU52" i="3"/>
  <c r="AT52" i="3"/>
  <c r="AT162" i="4" s="1"/>
  <c r="AT227" i="4" s="1"/>
  <c r="AS52" i="3"/>
  <c r="AR52" i="3"/>
  <c r="AQ52" i="3"/>
  <c r="AP52" i="3"/>
  <c r="AO52" i="3"/>
  <c r="AN52" i="3"/>
  <c r="AM52" i="3"/>
  <c r="AL52" i="3"/>
  <c r="AK52" i="3"/>
  <c r="AJ52" i="3"/>
  <c r="AJ162" i="4" s="1"/>
  <c r="AI52" i="3"/>
  <c r="AI162" i="4" s="1"/>
  <c r="AH52" i="3"/>
  <c r="AG52" i="3"/>
  <c r="AG162" i="4" s="1"/>
  <c r="AF52" i="3"/>
  <c r="AF55" i="3" s="1"/>
  <c r="AE52" i="3"/>
  <c r="AE55" i="3" s="1"/>
  <c r="AD52" i="3"/>
  <c r="AC52" i="3"/>
  <c r="AB52" i="3"/>
  <c r="AB162" i="4" s="1"/>
  <c r="AA52" i="3"/>
  <c r="AA162" i="4" s="1"/>
  <c r="Z52" i="3"/>
  <c r="Y52" i="3"/>
  <c r="X52" i="3"/>
  <c r="X55" i="3" s="1"/>
  <c r="W52" i="3"/>
  <c r="W162" i="4" s="1"/>
  <c r="W227" i="4" s="1"/>
  <c r="V52" i="3"/>
  <c r="U52" i="3"/>
  <c r="T52" i="3"/>
  <c r="T162" i="4" s="1"/>
  <c r="S52" i="3"/>
  <c r="S162" i="4" s="1"/>
  <c r="R52" i="3"/>
  <c r="Q52" i="3"/>
  <c r="Q162" i="4" s="1"/>
  <c r="Q227" i="4" s="1"/>
  <c r="P52" i="3"/>
  <c r="O52" i="3"/>
  <c r="O162" i="4" s="1"/>
  <c r="O227" i="4" s="1"/>
  <c r="N52" i="3"/>
  <c r="N162" i="4" s="1"/>
  <c r="N227" i="4" s="1"/>
  <c r="M52" i="3"/>
  <c r="L52" i="3"/>
  <c r="L162" i="4" s="1"/>
  <c r="K52" i="3"/>
  <c r="J52" i="3"/>
  <c r="I52" i="3"/>
  <c r="H52" i="3"/>
  <c r="G52" i="3"/>
  <c r="G162" i="4" s="1"/>
  <c r="G227" i="4" s="1"/>
  <c r="F52" i="3"/>
  <c r="F162" i="4" s="1"/>
  <c r="F227" i="4" s="1"/>
  <c r="E52" i="3"/>
  <c r="D52" i="3"/>
  <c r="C52" i="3"/>
  <c r="B52" i="3"/>
  <c r="JF51" i="3"/>
  <c r="JF157" i="4" s="1"/>
  <c r="JF221" i="4" s="1"/>
  <c r="JE51" i="3"/>
  <c r="JD51" i="3"/>
  <c r="JC51" i="3"/>
  <c r="JB51" i="3"/>
  <c r="JA51" i="3"/>
  <c r="JA157" i="4" s="1"/>
  <c r="JA221" i="4" s="1"/>
  <c r="IZ51" i="3"/>
  <c r="IY51" i="3"/>
  <c r="IX51" i="3"/>
  <c r="IW51" i="3"/>
  <c r="IV51" i="3"/>
  <c r="IV157" i="4" s="1"/>
  <c r="IU51" i="3"/>
  <c r="IT51" i="3"/>
  <c r="IS51" i="3"/>
  <c r="IS157" i="4" s="1"/>
  <c r="IR51" i="3"/>
  <c r="IQ51" i="3"/>
  <c r="IP51" i="3"/>
  <c r="IP157" i="4" s="1"/>
  <c r="IO51" i="3"/>
  <c r="IN51" i="3"/>
  <c r="IM51" i="3"/>
  <c r="IM73" i="3" s="1"/>
  <c r="IL51" i="3"/>
  <c r="IK51" i="3"/>
  <c r="IJ51" i="3"/>
  <c r="IJ73" i="3" s="1"/>
  <c r="II51" i="3"/>
  <c r="IH51" i="3"/>
  <c r="IG51" i="3"/>
  <c r="IF51" i="3"/>
  <c r="IF157" i="4" s="1"/>
  <c r="IE51" i="3"/>
  <c r="IE73" i="3" s="1"/>
  <c r="ID51" i="3"/>
  <c r="IC51" i="3"/>
  <c r="IC73" i="3" s="1"/>
  <c r="IB51" i="3"/>
  <c r="IB157" i="4" s="1"/>
  <c r="IA51" i="3"/>
  <c r="HZ51" i="3"/>
  <c r="HZ157" i="4" s="1"/>
  <c r="HY51" i="3"/>
  <c r="HX51" i="3"/>
  <c r="HW51" i="3"/>
  <c r="HV51" i="3"/>
  <c r="HU51" i="3"/>
  <c r="HU157" i="4" s="1"/>
  <c r="HT51" i="3"/>
  <c r="HS51" i="3"/>
  <c r="HS73" i="3" s="1"/>
  <c r="HR51" i="3"/>
  <c r="HR157" i="4" s="1"/>
  <c r="HQ51" i="3"/>
  <c r="HP51" i="3"/>
  <c r="HP157" i="4" s="1"/>
  <c r="HP221" i="4" s="1"/>
  <c r="HO51" i="3"/>
  <c r="HO157" i="4" s="1"/>
  <c r="HO221" i="4" s="1"/>
  <c r="HN51" i="3"/>
  <c r="HM51" i="3"/>
  <c r="HL51" i="3"/>
  <c r="HK51" i="3"/>
  <c r="HJ51" i="3"/>
  <c r="HJ157" i="4" s="1"/>
  <c r="HI51" i="3"/>
  <c r="HI54" i="3" s="1"/>
  <c r="HH51" i="3"/>
  <c r="HG51" i="3"/>
  <c r="HF51" i="3"/>
  <c r="HF73" i="3" s="1"/>
  <c r="HE51" i="3"/>
  <c r="HE157" i="4" s="1"/>
  <c r="HE221" i="4" s="1"/>
  <c r="HD51" i="3"/>
  <c r="HC51" i="3"/>
  <c r="HB51" i="3"/>
  <c r="HA51" i="3"/>
  <c r="GZ51" i="3"/>
  <c r="GZ157" i="4" s="1"/>
  <c r="GZ221" i="4" s="1"/>
  <c r="GY51" i="3"/>
  <c r="GY157" i="4" s="1"/>
  <c r="GY221" i="4" s="1"/>
  <c r="GX51" i="3"/>
  <c r="GW51" i="3"/>
  <c r="GW157" i="4" s="1"/>
  <c r="GV51" i="3"/>
  <c r="GU51" i="3"/>
  <c r="GT51" i="3"/>
  <c r="GT73" i="3" s="1"/>
  <c r="GS51" i="3"/>
  <c r="GS157" i="4" s="1"/>
  <c r="GR51" i="3"/>
  <c r="GR157" i="4" s="1"/>
  <c r="GR221" i="4" s="1"/>
  <c r="GQ51" i="3"/>
  <c r="GP51" i="3"/>
  <c r="GO51" i="3"/>
  <c r="GO157" i="4" s="1"/>
  <c r="GO221" i="4" s="1"/>
  <c r="GN51" i="3"/>
  <c r="GM51" i="3"/>
  <c r="GM73" i="3" s="1"/>
  <c r="GL51" i="3"/>
  <c r="GK51" i="3"/>
  <c r="GK73" i="3" s="1"/>
  <c r="GK76" i="3" s="1"/>
  <c r="GJ51" i="3"/>
  <c r="GI51" i="3"/>
  <c r="GH51" i="3"/>
  <c r="GG51" i="3"/>
  <c r="GG157" i="4" s="1"/>
  <c r="GF51" i="3"/>
  <c r="GF157" i="4" s="1"/>
  <c r="GE51" i="3"/>
  <c r="GD51" i="3"/>
  <c r="GC51" i="3"/>
  <c r="GB51" i="3"/>
  <c r="GA51" i="3"/>
  <c r="FZ51" i="3"/>
  <c r="FY51" i="3"/>
  <c r="FY157" i="4" s="1"/>
  <c r="FX51" i="3"/>
  <c r="FW51" i="3"/>
  <c r="FV51" i="3"/>
  <c r="FU51" i="3"/>
  <c r="FT51" i="3"/>
  <c r="FT157" i="4" s="1"/>
  <c r="FS51" i="3"/>
  <c r="FR51" i="3"/>
  <c r="FQ51" i="3"/>
  <c r="FP51" i="3"/>
  <c r="FO51" i="3"/>
  <c r="FN51" i="3"/>
  <c r="FN157" i="4" s="1"/>
  <c r="FM51" i="3"/>
  <c r="FL51" i="3"/>
  <c r="FL157" i="4" s="1"/>
  <c r="FL221" i="4" s="1"/>
  <c r="FK51" i="3"/>
  <c r="FK157" i="4" s="1"/>
  <c r="FJ51" i="3"/>
  <c r="FI51" i="3"/>
  <c r="FI157" i="4" s="1"/>
  <c r="FI221" i="4" s="1"/>
  <c r="FH51" i="3"/>
  <c r="FG51" i="3"/>
  <c r="FF51" i="3"/>
  <c r="FE51" i="3"/>
  <c r="FD51" i="3"/>
  <c r="FD157" i="4" s="1"/>
  <c r="FC51" i="3"/>
  <c r="FB51" i="3"/>
  <c r="FA51" i="3"/>
  <c r="EZ51" i="3"/>
  <c r="EY51" i="3"/>
  <c r="EX51" i="3"/>
  <c r="EX157" i="4" s="1"/>
  <c r="EW51" i="3"/>
  <c r="EW157" i="4" s="1"/>
  <c r="EV51" i="3"/>
  <c r="EV54" i="3" s="1"/>
  <c r="EU51" i="3"/>
  <c r="EU157" i="4" s="1"/>
  <c r="ET51" i="3"/>
  <c r="ET157" i="4" s="1"/>
  <c r="ET221" i="4" s="1"/>
  <c r="ES51" i="3"/>
  <c r="ES157" i="4" s="1"/>
  <c r="ES221" i="4" s="1"/>
  <c r="ER51" i="3"/>
  <c r="EQ51" i="3"/>
  <c r="EP51" i="3"/>
  <c r="EO51" i="3"/>
  <c r="EO54" i="3" s="1"/>
  <c r="EN51" i="3"/>
  <c r="EM51" i="3"/>
  <c r="EM157" i="4" s="1"/>
  <c r="EM221" i="4" s="1"/>
  <c r="EL51" i="3"/>
  <c r="EK51" i="3"/>
  <c r="EK157" i="4" s="1"/>
  <c r="EJ51" i="3"/>
  <c r="EJ157" i="4" s="1"/>
  <c r="EJ221" i="4" s="1"/>
  <c r="EI51" i="3"/>
  <c r="EH51" i="3"/>
  <c r="EG51" i="3"/>
  <c r="EF51" i="3"/>
  <c r="EE51" i="3"/>
  <c r="ED51" i="3"/>
  <c r="ED157" i="4" s="1"/>
  <c r="EC51" i="3"/>
  <c r="EB51" i="3"/>
  <c r="EA51" i="3"/>
  <c r="DZ51" i="3"/>
  <c r="DY51" i="3"/>
  <c r="DX51" i="3"/>
  <c r="DX157" i="4" s="1"/>
  <c r="DW51" i="3"/>
  <c r="DW157" i="4" s="1"/>
  <c r="DV51" i="3"/>
  <c r="DV54" i="3" s="1"/>
  <c r="DU51" i="3"/>
  <c r="DU157" i="4" s="1"/>
  <c r="DT51" i="3"/>
  <c r="DT157" i="4" s="1"/>
  <c r="DS51" i="3"/>
  <c r="DR51" i="3"/>
  <c r="DQ51" i="3"/>
  <c r="DP51" i="3"/>
  <c r="DO51" i="3"/>
  <c r="DN51" i="3"/>
  <c r="DM51" i="3"/>
  <c r="DM157" i="4" s="1"/>
  <c r="DM221" i="4" s="1"/>
  <c r="DL51" i="3"/>
  <c r="DL157" i="4" s="1"/>
  <c r="DL221" i="4" s="1"/>
  <c r="DK51" i="3"/>
  <c r="DJ51" i="3"/>
  <c r="DI51" i="3"/>
  <c r="DH51" i="3"/>
  <c r="DH157" i="4" s="1"/>
  <c r="DG51" i="3"/>
  <c r="DG157" i="4" s="1"/>
  <c r="DG221" i="4" s="1"/>
  <c r="DF51" i="3"/>
  <c r="DE51" i="3"/>
  <c r="DE157" i="4" s="1"/>
  <c r="DD51" i="3"/>
  <c r="DD157" i="4" s="1"/>
  <c r="DD221" i="4" s="1"/>
  <c r="DC51" i="3"/>
  <c r="DB51" i="3"/>
  <c r="DB157" i="4" s="1"/>
  <c r="DA51" i="3"/>
  <c r="CZ51" i="3"/>
  <c r="CZ157" i="4" s="1"/>
  <c r="CZ221" i="4" s="1"/>
  <c r="CY51" i="3"/>
  <c r="CX51" i="3"/>
  <c r="CW51" i="3"/>
  <c r="CV51" i="3"/>
  <c r="CU51" i="3"/>
  <c r="CT51" i="3"/>
  <c r="CS51" i="3"/>
  <c r="CR51" i="3"/>
  <c r="CR157" i="4" s="1"/>
  <c r="CQ51" i="3"/>
  <c r="CQ157" i="4" s="1"/>
  <c r="CQ221" i="4" s="1"/>
  <c r="CP51" i="3"/>
  <c r="CO51" i="3"/>
  <c r="CO157" i="4" s="1"/>
  <c r="CN51" i="3"/>
  <c r="CN157" i="4" s="1"/>
  <c r="CN221" i="4" s="1"/>
  <c r="CM51" i="3"/>
  <c r="CL51" i="3"/>
  <c r="CL157" i="4" s="1"/>
  <c r="CK51" i="3"/>
  <c r="CK157" i="4" s="1"/>
  <c r="CK221" i="4" s="1"/>
  <c r="CJ51" i="3"/>
  <c r="CI51" i="3"/>
  <c r="CI157" i="4" s="1"/>
  <c r="CI221" i="4" s="1"/>
  <c r="CH51" i="3"/>
  <c r="CH157" i="4" s="1"/>
  <c r="CH221" i="4" s="1"/>
  <c r="CG51" i="3"/>
  <c r="CF51" i="3"/>
  <c r="CE51" i="3"/>
  <c r="CD51" i="3"/>
  <c r="CC51" i="3"/>
  <c r="CC54" i="3" s="1"/>
  <c r="CB51" i="3"/>
  <c r="CB157" i="4" s="1"/>
  <c r="CA51" i="3"/>
  <c r="CA157" i="4" s="1"/>
  <c r="CA221" i="4" s="1"/>
  <c r="BZ51" i="3"/>
  <c r="BY51" i="3"/>
  <c r="BY157" i="4" s="1"/>
  <c r="BX51" i="3"/>
  <c r="BW51" i="3"/>
  <c r="BV51" i="3"/>
  <c r="BV157" i="4" s="1"/>
  <c r="BV221" i="4" s="1"/>
  <c r="BU51" i="3"/>
  <c r="BU157" i="4" s="1"/>
  <c r="BU221" i="4" s="1"/>
  <c r="BT51" i="3"/>
  <c r="BT157" i="4" s="1"/>
  <c r="BT221" i="4" s="1"/>
  <c r="BS51" i="3"/>
  <c r="BR51" i="3"/>
  <c r="BQ51" i="3"/>
  <c r="BQ157" i="4" s="1"/>
  <c r="BQ221" i="4" s="1"/>
  <c r="BP51" i="3"/>
  <c r="BO51" i="3"/>
  <c r="BN51" i="3"/>
  <c r="BM51" i="3"/>
  <c r="BL51" i="3"/>
  <c r="BL157" i="4" s="1"/>
  <c r="BK51" i="3"/>
  <c r="BJ51" i="3"/>
  <c r="BI51" i="3"/>
  <c r="BI157" i="4" s="1"/>
  <c r="BH51" i="3"/>
  <c r="BH157" i="4" s="1"/>
  <c r="BH221" i="4" s="1"/>
  <c r="BG51" i="3"/>
  <c r="BF51" i="3"/>
  <c r="BE51" i="3"/>
  <c r="BD51" i="3"/>
  <c r="BD157" i="4" s="1"/>
  <c r="BD221" i="4" s="1"/>
  <c r="BC51" i="3"/>
  <c r="BC157" i="4" s="1"/>
  <c r="BB51" i="3"/>
  <c r="BA51" i="3"/>
  <c r="AZ51" i="3"/>
  <c r="AY51" i="3"/>
  <c r="AX51" i="3"/>
  <c r="AW51" i="3"/>
  <c r="AV51" i="3"/>
  <c r="AU51" i="3"/>
  <c r="AT51" i="3"/>
  <c r="AS51" i="3"/>
  <c r="AS157" i="4" s="1"/>
  <c r="AR51" i="3"/>
  <c r="AR157" i="4" s="1"/>
  <c r="AR221" i="4" s="1"/>
  <c r="AQ51" i="3"/>
  <c r="AP51" i="3"/>
  <c r="AP73" i="3" s="1"/>
  <c r="AO51" i="3"/>
  <c r="AN51" i="3"/>
  <c r="AN157" i="4" s="1"/>
  <c r="AN221" i="4" s="1"/>
  <c r="AM51" i="3"/>
  <c r="AL51" i="3"/>
  <c r="AL157" i="4" s="1"/>
  <c r="AL221" i="4" s="1"/>
  <c r="AK51" i="3"/>
  <c r="AK157" i="4" s="1"/>
  <c r="AK221" i="4" s="1"/>
  <c r="AJ51" i="3"/>
  <c r="AJ157" i="4" s="1"/>
  <c r="AI51" i="3"/>
  <c r="AH51" i="3"/>
  <c r="AG51" i="3"/>
  <c r="AF51" i="3"/>
  <c r="AE51" i="3"/>
  <c r="AD51" i="3"/>
  <c r="AC51" i="3"/>
  <c r="AC157" i="4" s="1"/>
  <c r="AB51" i="3"/>
  <c r="AB157" i="4" s="1"/>
  <c r="AA51" i="3"/>
  <c r="Z51" i="3"/>
  <c r="Z157" i="4" s="1"/>
  <c r="Y51" i="3"/>
  <c r="X51" i="3"/>
  <c r="W51" i="3"/>
  <c r="V51" i="3"/>
  <c r="U51" i="3"/>
  <c r="U157" i="4" s="1"/>
  <c r="U221" i="4" s="1"/>
  <c r="T51" i="3"/>
  <c r="S51" i="3"/>
  <c r="R51" i="3"/>
  <c r="Q51" i="3"/>
  <c r="P51" i="3"/>
  <c r="O51" i="3"/>
  <c r="O157" i="4" s="1"/>
  <c r="N51" i="3"/>
  <c r="M51" i="3"/>
  <c r="L51" i="3"/>
  <c r="L157" i="4" s="1"/>
  <c r="L221" i="4" s="1"/>
  <c r="K51" i="3"/>
  <c r="J51" i="3"/>
  <c r="J157" i="4" s="1"/>
  <c r="I51" i="3"/>
  <c r="H51" i="3"/>
  <c r="H157" i="4" s="1"/>
  <c r="H221" i="4" s="1"/>
  <c r="G51" i="3"/>
  <c r="G157" i="4" s="1"/>
  <c r="F51" i="3"/>
  <c r="F54" i="3" s="1"/>
  <c r="E51" i="3"/>
  <c r="E157" i="4" s="1"/>
  <c r="D51" i="3"/>
  <c r="C51" i="3"/>
  <c r="B51" i="3"/>
  <c r="JF49" i="3"/>
  <c r="JE49" i="3"/>
  <c r="JD49" i="3"/>
  <c r="JC49" i="3"/>
  <c r="JB49" i="3"/>
  <c r="JB152" i="4" s="1"/>
  <c r="JA49" i="3"/>
  <c r="IZ49" i="3"/>
  <c r="IY49" i="3"/>
  <c r="IY152" i="4" s="1"/>
  <c r="IX49" i="3"/>
  <c r="IX72" i="3" s="1"/>
  <c r="IW49" i="3"/>
  <c r="IW152" i="4" s="1"/>
  <c r="IV49" i="3"/>
  <c r="IV152" i="4" s="1"/>
  <c r="IU49" i="3"/>
  <c r="IU152" i="4" s="1"/>
  <c r="IT49" i="3"/>
  <c r="IS49" i="3"/>
  <c r="IR49" i="3"/>
  <c r="IQ49" i="3"/>
  <c r="IP49" i="3"/>
  <c r="IO49" i="3"/>
  <c r="IN49" i="3"/>
  <c r="IM49" i="3"/>
  <c r="IL49" i="3"/>
  <c r="IK49" i="3"/>
  <c r="IJ49" i="3"/>
  <c r="II49" i="3"/>
  <c r="II152" i="4" s="1"/>
  <c r="IH49" i="3"/>
  <c r="IG49" i="3"/>
  <c r="IF49" i="3"/>
  <c r="IF54" i="3" s="1"/>
  <c r="IE49" i="3"/>
  <c r="ID49" i="3"/>
  <c r="ID152" i="4" s="1"/>
  <c r="IC49" i="3"/>
  <c r="IB49" i="3"/>
  <c r="IA49" i="3"/>
  <c r="HZ49" i="3"/>
  <c r="HY49" i="3"/>
  <c r="HX49" i="3"/>
  <c r="HW49" i="3"/>
  <c r="HV49" i="3"/>
  <c r="HU49" i="3"/>
  <c r="HT49" i="3"/>
  <c r="HS49" i="3"/>
  <c r="HS152" i="4" s="1"/>
  <c r="HR49" i="3"/>
  <c r="HR152" i="4" s="1"/>
  <c r="HQ49" i="3"/>
  <c r="HQ152" i="4" s="1"/>
  <c r="HP49" i="3"/>
  <c r="HP152" i="4" s="1"/>
  <c r="HO49" i="3"/>
  <c r="HN49" i="3"/>
  <c r="HM49" i="3"/>
  <c r="HL49" i="3"/>
  <c r="HK49" i="3"/>
  <c r="HJ49" i="3"/>
  <c r="HI49" i="3"/>
  <c r="HH49" i="3"/>
  <c r="HH72" i="3" s="1"/>
  <c r="HH80" i="3" s="1"/>
  <c r="HG49" i="3"/>
  <c r="HF49" i="3"/>
  <c r="HE49" i="3"/>
  <c r="HD49" i="3"/>
  <c r="HC49" i="3"/>
  <c r="HC72" i="3" s="1"/>
  <c r="HB49" i="3"/>
  <c r="HA49" i="3"/>
  <c r="GZ49" i="3"/>
  <c r="GY49" i="3"/>
  <c r="GX49" i="3"/>
  <c r="GX152" i="4" s="1"/>
  <c r="GW49" i="3"/>
  <c r="GW152" i="4" s="1"/>
  <c r="GV49" i="3"/>
  <c r="GU49" i="3"/>
  <c r="GT49" i="3"/>
  <c r="GS49" i="3"/>
  <c r="GS152" i="4" s="1"/>
  <c r="GS374" i="4" s="1"/>
  <c r="GR49" i="3"/>
  <c r="GQ49" i="3"/>
  <c r="GP49" i="3"/>
  <c r="GP152" i="4" s="1"/>
  <c r="GO49" i="3"/>
  <c r="GN49" i="3"/>
  <c r="GM49" i="3"/>
  <c r="GL49" i="3"/>
  <c r="GK49" i="3"/>
  <c r="GK152" i="4" s="1"/>
  <c r="GJ49" i="3"/>
  <c r="GI49" i="3"/>
  <c r="GH49" i="3"/>
  <c r="GH79" i="3" s="1"/>
  <c r="GG49" i="3"/>
  <c r="GF49" i="3"/>
  <c r="GE49" i="3"/>
  <c r="GD49" i="3"/>
  <c r="GC49" i="3"/>
  <c r="GB49" i="3"/>
  <c r="GB152" i="4" s="1"/>
  <c r="GB374" i="4" s="1"/>
  <c r="GB384" i="4" s="1"/>
  <c r="GA49" i="3"/>
  <c r="FZ49" i="3"/>
  <c r="FZ152" i="4" s="1"/>
  <c r="FY49" i="3"/>
  <c r="FX49" i="3"/>
  <c r="FW49" i="3"/>
  <c r="FW152" i="4" s="1"/>
  <c r="FV49" i="3"/>
  <c r="FV55" i="3" s="1"/>
  <c r="FU49" i="3"/>
  <c r="FT49" i="3"/>
  <c r="FS49" i="3"/>
  <c r="FR49" i="3"/>
  <c r="FQ49" i="3"/>
  <c r="FP49" i="3"/>
  <c r="FO49" i="3"/>
  <c r="FN49" i="3"/>
  <c r="FM49" i="3"/>
  <c r="FL49" i="3"/>
  <c r="FL152" i="4" s="1"/>
  <c r="FK49" i="3"/>
  <c r="FJ49" i="3"/>
  <c r="FJ152" i="4" s="1"/>
  <c r="FI49" i="3"/>
  <c r="FH49" i="3"/>
  <c r="FG49" i="3"/>
  <c r="FG152" i="4" s="1"/>
  <c r="FF49" i="3"/>
  <c r="FE49" i="3"/>
  <c r="FD49" i="3"/>
  <c r="FC49" i="3"/>
  <c r="FC72" i="3" s="1"/>
  <c r="FB49" i="3"/>
  <c r="FA49" i="3"/>
  <c r="EZ49" i="3"/>
  <c r="EY49" i="3"/>
  <c r="EX49" i="3"/>
  <c r="EW49" i="3"/>
  <c r="EV49" i="3"/>
  <c r="EU49" i="3"/>
  <c r="ET49" i="3"/>
  <c r="ES49" i="3"/>
  <c r="ER49" i="3"/>
  <c r="EQ49" i="3"/>
  <c r="EQ152" i="4" s="1"/>
  <c r="EP49" i="3"/>
  <c r="EO49" i="3"/>
  <c r="EO152" i="4" s="1"/>
  <c r="EN49" i="3"/>
  <c r="EM49" i="3"/>
  <c r="EL49" i="3"/>
  <c r="EL152" i="4" s="1"/>
  <c r="EK49" i="3"/>
  <c r="EK108" i="3" s="1"/>
  <c r="EJ49" i="3"/>
  <c r="EI49" i="3"/>
  <c r="EH49" i="3"/>
  <c r="EG49" i="3"/>
  <c r="EF49" i="3"/>
  <c r="EE49" i="3"/>
  <c r="ED49" i="3"/>
  <c r="EC49" i="3"/>
  <c r="EB49" i="3"/>
  <c r="EA49" i="3"/>
  <c r="DZ49" i="3"/>
  <c r="DY49" i="3"/>
  <c r="DX49" i="3"/>
  <c r="DX54" i="3" s="1"/>
  <c r="DW49" i="3"/>
  <c r="DV49" i="3"/>
  <c r="DV152" i="4" s="1"/>
  <c r="DU49" i="3"/>
  <c r="DU152" i="4" s="1"/>
  <c r="DT49" i="3"/>
  <c r="DS49" i="3"/>
  <c r="DR49" i="3"/>
  <c r="DQ49" i="3"/>
  <c r="DQ152" i="4" s="1"/>
  <c r="DP49" i="3"/>
  <c r="DO49" i="3"/>
  <c r="DN49" i="3"/>
  <c r="DN152" i="4" s="1"/>
  <c r="DM49" i="3"/>
  <c r="DL49" i="3"/>
  <c r="DK49" i="3"/>
  <c r="DJ49" i="3"/>
  <c r="DI49" i="3"/>
  <c r="DH49" i="3"/>
  <c r="DG49" i="3"/>
  <c r="DF49" i="3"/>
  <c r="DE49" i="3"/>
  <c r="DD49" i="3"/>
  <c r="DC49" i="3"/>
  <c r="DB49" i="3"/>
  <c r="DA49" i="3"/>
  <c r="CZ49" i="3"/>
  <c r="CY49" i="3"/>
  <c r="CX49" i="3"/>
  <c r="CW49" i="3"/>
  <c r="CW54" i="3" s="1"/>
  <c r="CV49" i="3"/>
  <c r="CU49" i="3"/>
  <c r="CU152" i="4" s="1"/>
  <c r="CT49" i="3"/>
  <c r="CT152" i="4" s="1"/>
  <c r="CS49" i="3"/>
  <c r="CR49" i="3"/>
  <c r="CR54" i="3" s="1"/>
  <c r="CQ49" i="3"/>
  <c r="CP49" i="3"/>
  <c r="CP152" i="4" s="1"/>
  <c r="CO49" i="3"/>
  <c r="CN49" i="3"/>
  <c r="CM49" i="3"/>
  <c r="CL49" i="3"/>
  <c r="CK49" i="3"/>
  <c r="CJ49" i="3"/>
  <c r="CI49" i="3"/>
  <c r="CH49" i="3"/>
  <c r="CG49" i="3"/>
  <c r="CF49" i="3"/>
  <c r="CE49" i="3"/>
  <c r="CE152" i="4" s="1"/>
  <c r="CD49" i="3"/>
  <c r="CC49" i="3"/>
  <c r="CB49" i="3"/>
  <c r="CA49" i="3"/>
  <c r="CA152" i="4" s="1"/>
  <c r="BZ49" i="3"/>
  <c r="BZ152" i="4" s="1"/>
  <c r="BY49" i="3"/>
  <c r="BX49" i="3"/>
  <c r="BW49" i="3"/>
  <c r="BV49" i="3"/>
  <c r="BU49" i="3"/>
  <c r="BT49" i="3"/>
  <c r="BS49" i="3"/>
  <c r="BR49" i="3"/>
  <c r="BR152" i="4" s="1"/>
  <c r="BQ49" i="3"/>
  <c r="BP49" i="3"/>
  <c r="BO49" i="3"/>
  <c r="BO72" i="3" s="1"/>
  <c r="BO110" i="3" s="1"/>
  <c r="BN49" i="3"/>
  <c r="BM49" i="3"/>
  <c r="BL49" i="3"/>
  <c r="BL79" i="3" s="1"/>
  <c r="BK49" i="3"/>
  <c r="BJ49" i="3"/>
  <c r="BJ152" i="4" s="1"/>
  <c r="BI49" i="3"/>
  <c r="BH49" i="3"/>
  <c r="BG49" i="3"/>
  <c r="BF49" i="3"/>
  <c r="BE49" i="3"/>
  <c r="BD49" i="3"/>
  <c r="BC49" i="3"/>
  <c r="BB49" i="3"/>
  <c r="BB152" i="4" s="1"/>
  <c r="BA49" i="3"/>
  <c r="AZ49" i="3"/>
  <c r="AY49" i="3"/>
  <c r="AY152" i="4" s="1"/>
  <c r="AX49" i="3"/>
  <c r="AW49" i="3"/>
  <c r="AV49" i="3"/>
  <c r="AU49" i="3"/>
  <c r="AU152" i="4" s="1"/>
  <c r="AT49" i="3"/>
  <c r="AS49" i="3"/>
  <c r="AR49" i="3"/>
  <c r="AQ49" i="3"/>
  <c r="AP49" i="3"/>
  <c r="AO49" i="3"/>
  <c r="AO152" i="4" s="1"/>
  <c r="AN49" i="3"/>
  <c r="AM49" i="3"/>
  <c r="AL49" i="3"/>
  <c r="AL152" i="4" s="1"/>
  <c r="AK49" i="3"/>
  <c r="AJ49" i="3"/>
  <c r="AI49" i="3"/>
  <c r="AI72" i="3" s="1"/>
  <c r="AI104" i="3" s="1"/>
  <c r="AH49" i="3"/>
  <c r="AH55" i="3" s="1"/>
  <c r="AG49" i="3"/>
  <c r="AF49" i="3"/>
  <c r="AE49" i="3"/>
  <c r="AD49" i="3"/>
  <c r="AC49" i="3"/>
  <c r="AB49" i="3"/>
  <c r="AA49" i="3"/>
  <c r="Z49" i="3"/>
  <c r="Y49" i="3"/>
  <c r="Y152" i="4" s="1"/>
  <c r="Y374" i="4" s="1"/>
  <c r="X49" i="3"/>
  <c r="X152" i="4" s="1"/>
  <c r="W49" i="3"/>
  <c r="V49" i="3"/>
  <c r="V152" i="4" s="1"/>
  <c r="U49" i="3"/>
  <c r="T49" i="3"/>
  <c r="S49" i="3"/>
  <c r="S152" i="4" s="1"/>
  <c r="R49" i="3"/>
  <c r="Q49" i="3"/>
  <c r="P49" i="3"/>
  <c r="P108" i="3" s="1"/>
  <c r="O49" i="3"/>
  <c r="O108" i="3" s="1"/>
  <c r="N49" i="3"/>
  <c r="M49" i="3"/>
  <c r="L49" i="3"/>
  <c r="K49" i="3"/>
  <c r="J49" i="3"/>
  <c r="I49" i="3"/>
  <c r="I152" i="4" s="1"/>
  <c r="H49" i="3"/>
  <c r="G49" i="3"/>
  <c r="F49" i="3"/>
  <c r="F152" i="4" s="1"/>
  <c r="E49" i="3"/>
  <c r="E152" i="4" s="1"/>
  <c r="D49" i="3"/>
  <c r="C49" i="3"/>
  <c r="C152" i="4" s="1"/>
  <c r="B49" i="3"/>
  <c r="JF40" i="3"/>
  <c r="JE40" i="3"/>
  <c r="JD40" i="3"/>
  <c r="JC40" i="3"/>
  <c r="JB40" i="3"/>
  <c r="JA40" i="3"/>
  <c r="IZ40" i="3"/>
  <c r="IY40" i="3"/>
  <c r="IX40" i="3"/>
  <c r="IW40" i="3"/>
  <c r="IV40" i="3"/>
  <c r="IU40" i="3"/>
  <c r="IT40" i="3"/>
  <c r="IS40" i="3"/>
  <c r="IR40" i="3"/>
  <c r="IQ40" i="3"/>
  <c r="IP40" i="3"/>
  <c r="IO40" i="3"/>
  <c r="IN40" i="3"/>
  <c r="IM40" i="3"/>
  <c r="IL40" i="3"/>
  <c r="IK40" i="3"/>
  <c r="IJ40" i="3"/>
  <c r="II40" i="3"/>
  <c r="IH40" i="3"/>
  <c r="IG40" i="3"/>
  <c r="IF40" i="3"/>
  <c r="IE40" i="3"/>
  <c r="ID40" i="3"/>
  <c r="IC40" i="3"/>
  <c r="IB40" i="3"/>
  <c r="IA40" i="3"/>
  <c r="HZ40" i="3"/>
  <c r="HY40" i="3"/>
  <c r="HX40" i="3"/>
  <c r="HW40" i="3"/>
  <c r="HV40" i="3"/>
  <c r="HU40" i="3"/>
  <c r="HT40" i="3"/>
  <c r="HS40" i="3"/>
  <c r="HR40" i="3"/>
  <c r="HQ40" i="3"/>
  <c r="HP40" i="3"/>
  <c r="HO40" i="3"/>
  <c r="HN40" i="3"/>
  <c r="HM40" i="3"/>
  <c r="HL40" i="3"/>
  <c r="HK40" i="3"/>
  <c r="HJ40" i="3"/>
  <c r="HI40" i="3"/>
  <c r="HH40" i="3"/>
  <c r="HG40" i="3"/>
  <c r="HF40" i="3"/>
  <c r="HE40" i="3"/>
  <c r="HD40" i="3"/>
  <c r="HC40" i="3"/>
  <c r="HB40" i="3"/>
  <c r="HA40" i="3"/>
  <c r="GZ40" i="3"/>
  <c r="GY40" i="3"/>
  <c r="GX40" i="3"/>
  <c r="GW40" i="3"/>
  <c r="GV40" i="3"/>
  <c r="GU40" i="3"/>
  <c r="GT40" i="3"/>
  <c r="GS40" i="3"/>
  <c r="GR40" i="3"/>
  <c r="GQ40" i="3"/>
  <c r="GP40" i="3"/>
  <c r="GO40" i="3"/>
  <c r="GN40" i="3"/>
  <c r="GM40" i="3"/>
  <c r="GL40" i="3"/>
  <c r="GK40" i="3"/>
  <c r="GJ40" i="3"/>
  <c r="GI40" i="3"/>
  <c r="GH40" i="3"/>
  <c r="GG40" i="3"/>
  <c r="GF40" i="3"/>
  <c r="GE40" i="3"/>
  <c r="GD40" i="3"/>
  <c r="GC40" i="3"/>
  <c r="GB40" i="3"/>
  <c r="GA40" i="3"/>
  <c r="FZ40" i="3"/>
  <c r="FY40" i="3"/>
  <c r="FX40" i="3"/>
  <c r="FW40" i="3"/>
  <c r="FV40" i="3"/>
  <c r="FU40" i="3"/>
  <c r="FT40" i="3"/>
  <c r="FS40" i="3"/>
  <c r="FR40" i="3"/>
  <c r="FQ40" i="3"/>
  <c r="FP40" i="3"/>
  <c r="FO40" i="3"/>
  <c r="FN40" i="3"/>
  <c r="FM40" i="3"/>
  <c r="FL40" i="3"/>
  <c r="FK40" i="3"/>
  <c r="FJ40" i="3"/>
  <c r="FI40" i="3"/>
  <c r="FH40" i="3"/>
  <c r="FG40" i="3"/>
  <c r="FF40" i="3"/>
  <c r="FE40" i="3"/>
  <c r="FD40" i="3"/>
  <c r="FC40" i="3"/>
  <c r="FB40" i="3"/>
  <c r="FA40" i="3"/>
  <c r="EZ40" i="3"/>
  <c r="EY40" i="3"/>
  <c r="EX40" i="3"/>
  <c r="EW40" i="3"/>
  <c r="EV40" i="3"/>
  <c r="EU40" i="3"/>
  <c r="ET40" i="3"/>
  <c r="ES40" i="3"/>
  <c r="ER40" i="3"/>
  <c r="EQ40" i="3"/>
  <c r="EP40" i="3"/>
  <c r="EO40" i="3"/>
  <c r="EN40" i="3"/>
  <c r="EM40" i="3"/>
  <c r="EL40" i="3"/>
  <c r="EK40" i="3"/>
  <c r="EJ40" i="3"/>
  <c r="EI40" i="3"/>
  <c r="EH40" i="3"/>
  <c r="EG40" i="3"/>
  <c r="EF40" i="3"/>
  <c r="EE40" i="3"/>
  <c r="ED40" i="3"/>
  <c r="EC40" i="3"/>
  <c r="EB40" i="3"/>
  <c r="EA40" i="3"/>
  <c r="DZ40" i="3"/>
  <c r="DY40" i="3"/>
  <c r="DX40" i="3"/>
  <c r="DW40" i="3"/>
  <c r="DV40" i="3"/>
  <c r="DU40" i="3"/>
  <c r="DT40" i="3"/>
  <c r="DS40" i="3"/>
  <c r="DR40" i="3"/>
  <c r="DQ40" i="3"/>
  <c r="DP40" i="3"/>
  <c r="DO40" i="3"/>
  <c r="DN40" i="3"/>
  <c r="DM40" i="3"/>
  <c r="DL40" i="3"/>
  <c r="DK40" i="3"/>
  <c r="DJ40" i="3"/>
  <c r="DI40" i="3"/>
  <c r="DH40" i="3"/>
  <c r="DG40" i="3"/>
  <c r="DF40" i="3"/>
  <c r="DE40" i="3"/>
  <c r="DD40" i="3"/>
  <c r="DC40" i="3"/>
  <c r="DB40" i="3"/>
  <c r="DA40" i="3"/>
  <c r="CZ40" i="3"/>
  <c r="CY40" i="3"/>
  <c r="CX40" i="3"/>
  <c r="CW40" i="3"/>
  <c r="CV40" i="3"/>
  <c r="CU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CC40" i="3"/>
  <c r="CB40" i="3"/>
  <c r="CA40" i="3"/>
  <c r="BZ40" i="3"/>
  <c r="BY40" i="3"/>
  <c r="BX40" i="3"/>
  <c r="BW40" i="3"/>
  <c r="BV40" i="3"/>
  <c r="BU40" i="3"/>
  <c r="BT40" i="3"/>
  <c r="BS40" i="3"/>
  <c r="BR40" i="3"/>
  <c r="BQ40" i="3"/>
  <c r="BP40" i="3"/>
  <c r="BO40" i="3"/>
  <c r="BN40" i="3"/>
  <c r="BM40" i="3"/>
  <c r="BL40" i="3"/>
  <c r="BK40" i="3"/>
  <c r="BJ40" i="3"/>
  <c r="BI40" i="3"/>
  <c r="BH40" i="3"/>
  <c r="BG40" i="3"/>
  <c r="BF40" i="3"/>
  <c r="BE40" i="3"/>
  <c r="BD40" i="3"/>
  <c r="BC40" i="3"/>
  <c r="BB40" i="3"/>
  <c r="BA40" i="3"/>
  <c r="AZ40" i="3"/>
  <c r="AY40" i="3"/>
  <c r="AX40" i="3"/>
  <c r="AW40" i="3"/>
  <c r="AV40" i="3"/>
  <c r="AU40" i="3"/>
  <c r="AT40" i="3"/>
  <c r="AS40" i="3"/>
  <c r="AR40" i="3"/>
  <c r="AQ40" i="3"/>
  <c r="AP40" i="3"/>
  <c r="AO40" i="3"/>
  <c r="AN40" i="3"/>
  <c r="AM40" i="3"/>
  <c r="AL40" i="3"/>
  <c r="AK40" i="3"/>
  <c r="AJ40" i="3"/>
  <c r="AI40" i="3"/>
  <c r="AH40" i="3"/>
  <c r="AG40" i="3"/>
  <c r="AF40" i="3"/>
  <c r="AE40" i="3"/>
  <c r="AD40" i="3"/>
  <c r="AC40" i="3"/>
  <c r="AB40" i="3"/>
  <c r="AA40" i="3"/>
  <c r="Z40" i="3"/>
  <c r="Y40" i="3"/>
  <c r="X40" i="3"/>
  <c r="W40" i="3"/>
  <c r="V40" i="3"/>
  <c r="U40" i="3"/>
  <c r="T40" i="3"/>
  <c r="S40" i="3"/>
  <c r="R40" i="3"/>
  <c r="Q40" i="3"/>
  <c r="P40" i="3"/>
  <c r="O40" i="3"/>
  <c r="N40" i="3"/>
  <c r="M40" i="3"/>
  <c r="L40" i="3"/>
  <c r="K40" i="3"/>
  <c r="J40" i="3"/>
  <c r="I40" i="3"/>
  <c r="H40" i="3"/>
  <c r="G40" i="3"/>
  <c r="F40" i="3"/>
  <c r="E40" i="3"/>
  <c r="D40" i="3"/>
  <c r="C40" i="3"/>
  <c r="B40" i="3"/>
  <c r="JF39" i="3"/>
  <c r="JF113" i="4" s="1"/>
  <c r="JE39" i="3"/>
  <c r="JE113" i="4" s="1"/>
  <c r="JD39" i="3"/>
  <c r="JC39" i="3"/>
  <c r="JC113" i="4" s="1"/>
  <c r="JB39" i="3"/>
  <c r="JB113" i="4" s="1"/>
  <c r="JA39" i="3"/>
  <c r="JA113" i="4" s="1"/>
  <c r="IZ39" i="3"/>
  <c r="IZ113" i="4" s="1"/>
  <c r="IY39" i="3"/>
  <c r="IX39" i="3"/>
  <c r="IX113" i="4" s="1"/>
  <c r="IW39" i="3"/>
  <c r="IV39" i="3"/>
  <c r="IU39" i="3"/>
  <c r="IU113" i="4" s="1"/>
  <c r="IT39" i="3"/>
  <c r="IS39" i="3"/>
  <c r="IR39" i="3"/>
  <c r="IQ39" i="3"/>
  <c r="IQ113" i="4" s="1"/>
  <c r="IP39" i="3"/>
  <c r="IP113" i="4" s="1"/>
  <c r="IO39" i="3"/>
  <c r="IN39" i="3"/>
  <c r="IM39" i="3"/>
  <c r="IM113" i="4" s="1"/>
  <c r="IL39" i="3"/>
  <c r="IL113" i="4" s="1"/>
  <c r="IK39" i="3"/>
  <c r="IJ39" i="3"/>
  <c r="II39" i="3"/>
  <c r="IH39" i="3"/>
  <c r="IG39" i="3"/>
  <c r="IF39" i="3"/>
  <c r="IE39" i="3"/>
  <c r="ID39" i="3"/>
  <c r="IC39" i="3"/>
  <c r="IB39" i="3"/>
  <c r="IA39" i="3"/>
  <c r="IA113" i="4" s="1"/>
  <c r="HZ39" i="3"/>
  <c r="HZ107" i="3" s="1"/>
  <c r="HY39" i="3"/>
  <c r="HY113" i="4" s="1"/>
  <c r="HX39" i="3"/>
  <c r="HW39" i="3"/>
  <c r="HV39" i="3"/>
  <c r="HU39" i="3"/>
  <c r="HT39" i="3"/>
  <c r="HT113" i="4" s="1"/>
  <c r="HS39" i="3"/>
  <c r="HS113" i="4" s="1"/>
  <c r="HR39" i="3"/>
  <c r="HR113" i="4" s="1"/>
  <c r="HQ39" i="3"/>
  <c r="HQ113" i="4" s="1"/>
  <c r="HP39" i="3"/>
  <c r="HO39" i="3"/>
  <c r="HN39" i="3"/>
  <c r="HM39" i="3"/>
  <c r="HL39" i="3"/>
  <c r="HK39" i="3"/>
  <c r="HK113" i="4" s="1"/>
  <c r="HJ39" i="3"/>
  <c r="HI39" i="3"/>
  <c r="HH39" i="3"/>
  <c r="HG39" i="3"/>
  <c r="HG113" i="4" s="1"/>
  <c r="HF39" i="3"/>
  <c r="HF113" i="4" s="1"/>
  <c r="HE39" i="3"/>
  <c r="HE113" i="4" s="1"/>
  <c r="HD39" i="3"/>
  <c r="HC39" i="3"/>
  <c r="HB39" i="3"/>
  <c r="HA39" i="3"/>
  <c r="GZ39" i="3"/>
  <c r="GZ113" i="4" s="1"/>
  <c r="GY39" i="3"/>
  <c r="GY113" i="4" s="1"/>
  <c r="GX39" i="3"/>
  <c r="GW39" i="3"/>
  <c r="GV39" i="3"/>
  <c r="GU39" i="3"/>
  <c r="GU113" i="4" s="1"/>
  <c r="GT39" i="3"/>
  <c r="GS39" i="3"/>
  <c r="GR39" i="3"/>
  <c r="GQ39" i="3"/>
  <c r="GP39" i="3"/>
  <c r="GP113" i="4" s="1"/>
  <c r="GO39" i="3"/>
  <c r="GO113" i="4" s="1"/>
  <c r="GN39" i="3"/>
  <c r="GM39" i="3"/>
  <c r="GM113" i="4" s="1"/>
  <c r="GL39" i="3"/>
  <c r="GL113" i="4" s="1"/>
  <c r="GK39" i="3"/>
  <c r="GJ39" i="3"/>
  <c r="GI39" i="3"/>
  <c r="GH39" i="3"/>
  <c r="GG39" i="3"/>
  <c r="GF39" i="3"/>
  <c r="GE39" i="3"/>
  <c r="GE113" i="4" s="1"/>
  <c r="GD39" i="3"/>
  <c r="GD113" i="4" s="1"/>
  <c r="GC39" i="3"/>
  <c r="GB39" i="3"/>
  <c r="GB113" i="4" s="1"/>
  <c r="GA39" i="3"/>
  <c r="FZ39" i="3"/>
  <c r="FY39" i="3"/>
  <c r="FY113" i="4" s="1"/>
  <c r="FX39" i="3"/>
  <c r="FW39" i="3"/>
  <c r="FV39" i="3"/>
  <c r="FU39" i="3"/>
  <c r="FT39" i="3"/>
  <c r="FT113" i="4" s="1"/>
  <c r="FS39" i="3"/>
  <c r="FR39" i="3"/>
  <c r="FQ39" i="3"/>
  <c r="FP39" i="3"/>
  <c r="FO39" i="3"/>
  <c r="FO113" i="4" s="1"/>
  <c r="FN39" i="3"/>
  <c r="FN107" i="3" s="1"/>
  <c r="FM39" i="3"/>
  <c r="FL39" i="3"/>
  <c r="FK39" i="3"/>
  <c r="FJ39" i="3"/>
  <c r="FI39" i="3"/>
  <c r="FH39" i="3"/>
  <c r="FH113" i="4" s="1"/>
  <c r="FG39" i="3"/>
  <c r="FF39" i="3"/>
  <c r="FF113" i="4" s="1"/>
  <c r="FE39" i="3"/>
  <c r="FE113" i="4" s="1"/>
  <c r="FD39" i="3"/>
  <c r="FC39" i="3"/>
  <c r="FC113" i="4" s="1"/>
  <c r="FB39" i="3"/>
  <c r="FA39" i="3"/>
  <c r="FA113" i="4" s="1"/>
  <c r="EZ39" i="3"/>
  <c r="EY39" i="3"/>
  <c r="EY113" i="4" s="1"/>
  <c r="EX39" i="3"/>
  <c r="EW39" i="3"/>
  <c r="EV39" i="3"/>
  <c r="EU39" i="3"/>
  <c r="EU113" i="4" s="1"/>
  <c r="ET39" i="3"/>
  <c r="ES39" i="3"/>
  <c r="ER39" i="3"/>
  <c r="EQ39" i="3"/>
  <c r="EP39" i="3"/>
  <c r="EO39" i="3"/>
  <c r="EO113" i="4" s="1"/>
  <c r="EN39" i="3"/>
  <c r="EM39" i="3"/>
  <c r="EM113" i="4" s="1"/>
  <c r="EL39" i="3"/>
  <c r="EK39" i="3"/>
  <c r="EJ39" i="3"/>
  <c r="EI39" i="3"/>
  <c r="EI113" i="4" s="1"/>
  <c r="EH39" i="3"/>
  <c r="EH107" i="3" s="1"/>
  <c r="EG39" i="3"/>
  <c r="EG113" i="4" s="1"/>
  <c r="EF39" i="3"/>
  <c r="EF113" i="4" s="1"/>
  <c r="EF369" i="4" s="1"/>
  <c r="EE39" i="3"/>
  <c r="EE113" i="4" s="1"/>
  <c r="ED39" i="3"/>
  <c r="ED113" i="4" s="1"/>
  <c r="EC39" i="3"/>
  <c r="EC113" i="4" s="1"/>
  <c r="EB39" i="3"/>
  <c r="EA39" i="3"/>
  <c r="DZ39" i="3"/>
  <c r="DY39" i="3"/>
  <c r="DX39" i="3"/>
  <c r="DW39" i="3"/>
  <c r="DV39" i="3"/>
  <c r="DU39" i="3"/>
  <c r="DT39" i="3"/>
  <c r="DT113" i="4" s="1"/>
  <c r="DS39" i="3"/>
  <c r="DS113" i="4" s="1"/>
  <c r="DR39" i="3"/>
  <c r="DR113" i="4" s="1"/>
  <c r="DQ39" i="3"/>
  <c r="DP39" i="3"/>
  <c r="DO39" i="3"/>
  <c r="DN39" i="3"/>
  <c r="DN113" i="4" s="1"/>
  <c r="DM39" i="3"/>
  <c r="DM113" i="4" s="1"/>
  <c r="DL39" i="3"/>
  <c r="DL113" i="4" s="1"/>
  <c r="DK39" i="3"/>
  <c r="DK113" i="4" s="1"/>
  <c r="DJ39" i="3"/>
  <c r="DI39" i="3"/>
  <c r="DH39" i="3"/>
  <c r="DG39" i="3"/>
  <c r="DF39" i="3"/>
  <c r="DE39" i="3"/>
  <c r="DD39" i="3"/>
  <c r="DC39" i="3"/>
  <c r="DC113" i="4" s="1"/>
  <c r="DB39" i="3"/>
  <c r="DA39" i="3"/>
  <c r="CZ39" i="3"/>
  <c r="CZ113" i="4" s="1"/>
  <c r="CY39" i="3"/>
  <c r="CY113" i="4" s="1"/>
  <c r="CX39" i="3"/>
  <c r="CX113" i="4" s="1"/>
  <c r="CW39" i="3"/>
  <c r="CW113" i="4" s="1"/>
  <c r="CV39" i="3"/>
  <c r="CV113" i="4" s="1"/>
  <c r="CU39" i="3"/>
  <c r="CU113" i="4" s="1"/>
  <c r="CT39" i="3"/>
  <c r="CS39" i="3"/>
  <c r="CS113" i="4" s="1"/>
  <c r="CR39" i="3"/>
  <c r="CQ39" i="3"/>
  <c r="CQ107" i="3" s="1"/>
  <c r="CP39" i="3"/>
  <c r="CO39" i="3"/>
  <c r="CN39" i="3"/>
  <c r="CM39" i="3"/>
  <c r="CM113" i="4" s="1"/>
  <c r="CL39" i="3"/>
  <c r="CL113" i="4" s="1"/>
  <c r="CK39" i="3"/>
  <c r="CJ39" i="3"/>
  <c r="CI39" i="3"/>
  <c r="CH39" i="3"/>
  <c r="CG39" i="3"/>
  <c r="CG113" i="4" s="1"/>
  <c r="CF39" i="3"/>
  <c r="CF113" i="4" s="1"/>
  <c r="CE39" i="3"/>
  <c r="CE113" i="4" s="1"/>
  <c r="CD39" i="3"/>
  <c r="CC39" i="3"/>
  <c r="CB39" i="3"/>
  <c r="CA39" i="3"/>
  <c r="CA113" i="4" s="1"/>
  <c r="BZ39" i="3"/>
  <c r="BY39" i="3"/>
  <c r="BX39" i="3"/>
  <c r="BW39" i="3"/>
  <c r="BW113" i="4" s="1"/>
  <c r="BV39" i="3"/>
  <c r="BU39" i="3"/>
  <c r="BT39" i="3"/>
  <c r="BS39" i="3"/>
  <c r="BR39" i="3"/>
  <c r="BR113" i="4" s="1"/>
  <c r="BQ39" i="3"/>
  <c r="BQ113" i="4" s="1"/>
  <c r="BP39" i="3"/>
  <c r="BO39" i="3"/>
  <c r="BN39" i="3"/>
  <c r="BM39" i="3"/>
  <c r="BL39" i="3"/>
  <c r="BK39" i="3"/>
  <c r="BJ39" i="3"/>
  <c r="BI39" i="3"/>
  <c r="BI113" i="4" s="1"/>
  <c r="BH39" i="3"/>
  <c r="BG39" i="3"/>
  <c r="BG113" i="4" s="1"/>
  <c r="BF39" i="3"/>
  <c r="BF113" i="4" s="1"/>
  <c r="BE39" i="3"/>
  <c r="BD39" i="3"/>
  <c r="BD113" i="4" s="1"/>
  <c r="BD369" i="4" s="1"/>
  <c r="BC39" i="3"/>
  <c r="BB39" i="3"/>
  <c r="BA39" i="3"/>
  <c r="BA113" i="4" s="1"/>
  <c r="AZ39" i="3"/>
  <c r="AZ113" i="4" s="1"/>
  <c r="AY39" i="3"/>
  <c r="AY113" i="4" s="1"/>
  <c r="AX39" i="3"/>
  <c r="AX113" i="4" s="1"/>
  <c r="AW39" i="3"/>
  <c r="AW113" i="4" s="1"/>
  <c r="AV39" i="3"/>
  <c r="AU39" i="3"/>
  <c r="AU113" i="4" s="1"/>
  <c r="AT39" i="3"/>
  <c r="AS39" i="3"/>
  <c r="AR39" i="3"/>
  <c r="AQ39" i="3"/>
  <c r="AQ113" i="4" s="1"/>
  <c r="AP39" i="3"/>
  <c r="AO39" i="3"/>
  <c r="AN39" i="3"/>
  <c r="AM39" i="3"/>
  <c r="AL39" i="3"/>
  <c r="AK39" i="3"/>
  <c r="AJ39" i="3"/>
  <c r="AI39" i="3"/>
  <c r="AI113" i="4" s="1"/>
  <c r="AH39" i="3"/>
  <c r="AH113" i="4" s="1"/>
  <c r="AG39" i="3"/>
  <c r="AF39" i="3"/>
  <c r="AE39" i="3"/>
  <c r="AD39" i="3"/>
  <c r="AC39" i="3"/>
  <c r="AB39" i="3"/>
  <c r="AA39" i="3"/>
  <c r="AA113" i="4" s="1"/>
  <c r="Z39" i="3"/>
  <c r="Z113" i="4" s="1"/>
  <c r="Z369" i="4" s="1"/>
  <c r="Y39" i="3"/>
  <c r="X39" i="3"/>
  <c r="X113" i="4" s="1"/>
  <c r="X369" i="4" s="1"/>
  <c r="W39" i="3"/>
  <c r="W113" i="4" s="1"/>
  <c r="V39" i="3"/>
  <c r="U39" i="3"/>
  <c r="U113" i="4" s="1"/>
  <c r="S39" i="3"/>
  <c r="R39" i="3"/>
  <c r="Q39" i="3"/>
  <c r="P39" i="3"/>
  <c r="P113" i="4" s="1"/>
  <c r="O39" i="3"/>
  <c r="O107" i="3" s="1"/>
  <c r="N39" i="3"/>
  <c r="M39" i="3"/>
  <c r="L39" i="3"/>
  <c r="K39" i="3"/>
  <c r="K113" i="4" s="1"/>
  <c r="J39" i="3"/>
  <c r="I39" i="3"/>
  <c r="I113" i="4" s="1"/>
  <c r="H39" i="3"/>
  <c r="G39" i="3"/>
  <c r="F39" i="3"/>
  <c r="F113" i="4" s="1"/>
  <c r="E39" i="3"/>
  <c r="D39" i="3"/>
  <c r="C39" i="3"/>
  <c r="B39" i="3"/>
  <c r="T33" i="3"/>
  <c r="T83" i="4" s="1"/>
  <c r="AM21" i="3"/>
  <c r="JA19" i="3"/>
  <c r="IZ19" i="3"/>
  <c r="IY19" i="3"/>
  <c r="IX19" i="3"/>
  <c r="IW19" i="3"/>
  <c r="IV19" i="3"/>
  <c r="IU19" i="3"/>
  <c r="IU26" i="4" s="1"/>
  <c r="IT19" i="3"/>
  <c r="IT26" i="4" s="1"/>
  <c r="IS19" i="3"/>
  <c r="IS276" i="3" s="1"/>
  <c r="IR19" i="3"/>
  <c r="IR276" i="3" s="1"/>
  <c r="IQ19" i="3"/>
  <c r="IQ276" i="3" s="1"/>
  <c r="IP19" i="3"/>
  <c r="IP276" i="3" s="1"/>
  <c r="IO19" i="3"/>
  <c r="IN19" i="3"/>
  <c r="IN26" i="4" s="1"/>
  <c r="IM19" i="3"/>
  <c r="IM26" i="4" s="1"/>
  <c r="IL19" i="3"/>
  <c r="IL26" i="4" s="1"/>
  <c r="IK19" i="3"/>
  <c r="IJ19" i="3"/>
  <c r="II19" i="3"/>
  <c r="IH19" i="3"/>
  <c r="IG19" i="3"/>
  <c r="IG26" i="4" s="1"/>
  <c r="IF19" i="3"/>
  <c r="IE19" i="3"/>
  <c r="ID19" i="3"/>
  <c r="IC19" i="3"/>
  <c r="IC276" i="3" s="1"/>
  <c r="IB19" i="3"/>
  <c r="IA19" i="3"/>
  <c r="IA276" i="3" s="1"/>
  <c r="HZ19" i="3"/>
  <c r="HY19" i="3"/>
  <c r="HX19" i="3"/>
  <c r="HW19" i="3"/>
  <c r="HV19" i="3"/>
  <c r="HV26" i="4" s="1"/>
  <c r="HU19" i="3"/>
  <c r="HU276" i="3" s="1"/>
  <c r="HT19" i="3"/>
  <c r="HS19" i="3"/>
  <c r="HR19" i="3"/>
  <c r="HQ19" i="3"/>
  <c r="HP19" i="3"/>
  <c r="HO19" i="3"/>
  <c r="HO26" i="4" s="1"/>
  <c r="HN19" i="3"/>
  <c r="HM19" i="3"/>
  <c r="HM276" i="3" s="1"/>
  <c r="HL19" i="3"/>
  <c r="HL276" i="3" s="1"/>
  <c r="HK19" i="3"/>
  <c r="HJ19" i="3"/>
  <c r="HI19" i="3"/>
  <c r="HH19" i="3"/>
  <c r="HG19" i="3"/>
  <c r="HF19" i="3"/>
  <c r="HF26" i="4" s="1"/>
  <c r="HE19" i="3"/>
  <c r="HD19" i="3"/>
  <c r="HC19" i="3"/>
  <c r="HB19" i="3"/>
  <c r="HA19" i="3"/>
  <c r="GZ19" i="3"/>
  <c r="GY19" i="3"/>
  <c r="GX19" i="3"/>
  <c r="GX26" i="4" s="1"/>
  <c r="GW19" i="3"/>
  <c r="GV19" i="3"/>
  <c r="GU19" i="3"/>
  <c r="GU276" i="3" s="1"/>
  <c r="JF14" i="3"/>
  <c r="JE14" i="3"/>
  <c r="JD14" i="3"/>
  <c r="JC14" i="3"/>
  <c r="JB14" i="3"/>
  <c r="JA14" i="3"/>
  <c r="IZ14" i="3"/>
  <c r="IZ273" i="3" s="1"/>
  <c r="IY14" i="3"/>
  <c r="IY273" i="3" s="1"/>
  <c r="IX14" i="3"/>
  <c r="IX273" i="3" s="1"/>
  <c r="IW14" i="3"/>
  <c r="IV14" i="3"/>
  <c r="IU14" i="3"/>
  <c r="IT14" i="3"/>
  <c r="IS14" i="3"/>
  <c r="IR14" i="3"/>
  <c r="IQ14" i="3"/>
  <c r="IP14" i="3"/>
  <c r="IO14" i="3"/>
  <c r="IN14" i="3"/>
  <c r="IM14" i="3"/>
  <c r="IL14" i="3"/>
  <c r="IK14" i="3"/>
  <c r="IJ14" i="3"/>
  <c r="II14" i="3"/>
  <c r="IH14" i="3"/>
  <c r="IH273" i="3" s="1"/>
  <c r="IG14" i="3"/>
  <c r="IF14" i="3"/>
  <c r="IE14" i="3"/>
  <c r="ID14" i="3"/>
  <c r="IC14" i="3"/>
  <c r="IB14" i="3"/>
  <c r="IA14" i="3"/>
  <c r="HZ14" i="3"/>
  <c r="HY14" i="3"/>
  <c r="HX14" i="3"/>
  <c r="HW14" i="3"/>
  <c r="HV14" i="3"/>
  <c r="HU14" i="3"/>
  <c r="HT14" i="3"/>
  <c r="HS14" i="3"/>
  <c r="HR14" i="3"/>
  <c r="HQ14" i="3"/>
  <c r="HP14" i="3"/>
  <c r="HO14" i="3"/>
  <c r="HO273" i="3" s="1"/>
  <c r="HN14" i="3"/>
  <c r="HM14" i="3"/>
  <c r="HL14" i="3"/>
  <c r="HK14" i="3"/>
  <c r="HJ14" i="3"/>
  <c r="HI14" i="3"/>
  <c r="HH14" i="3"/>
  <c r="HG14" i="3"/>
  <c r="HF14" i="3"/>
  <c r="HE14" i="3"/>
  <c r="HD14" i="3"/>
  <c r="HC14" i="3"/>
  <c r="HB14" i="3"/>
  <c r="HA14" i="3"/>
  <c r="GZ14" i="3"/>
  <c r="GY14" i="3"/>
  <c r="GX14" i="3"/>
  <c r="GW14" i="3"/>
  <c r="GV14" i="3"/>
  <c r="GU14" i="3"/>
  <c r="GT14" i="3"/>
  <c r="GS14" i="3"/>
  <c r="GR14" i="3"/>
  <c r="GQ14" i="3"/>
  <c r="GP14" i="3"/>
  <c r="GO14" i="3"/>
  <c r="GN14" i="3"/>
  <c r="GM14" i="3"/>
  <c r="GL14" i="3"/>
  <c r="GL273" i="3" s="1"/>
  <c r="GK14" i="3"/>
  <c r="GJ14" i="3"/>
  <c r="GI14" i="3"/>
  <c r="GH14" i="3"/>
  <c r="GG14" i="3"/>
  <c r="GF14" i="3"/>
  <c r="GE14" i="3"/>
  <c r="GD14" i="3"/>
  <c r="GC14" i="3"/>
  <c r="GB14" i="3"/>
  <c r="GA14" i="3"/>
  <c r="FZ14" i="3"/>
  <c r="FY14" i="3"/>
  <c r="FX14" i="3"/>
  <c r="FW14" i="3"/>
  <c r="FW273" i="3" s="1"/>
  <c r="FV14" i="3"/>
  <c r="FU14" i="3"/>
  <c r="FT14" i="3"/>
  <c r="FS14" i="3"/>
  <c r="FR14" i="3"/>
  <c r="FQ14" i="3"/>
  <c r="FP14" i="3"/>
  <c r="FO14" i="3"/>
  <c r="FN14" i="3"/>
  <c r="FM14" i="3"/>
  <c r="FL14" i="3"/>
  <c r="FK14" i="3"/>
  <c r="FJ14" i="3"/>
  <c r="FI14" i="3"/>
  <c r="FI273" i="3" s="1"/>
  <c r="FH14" i="3"/>
  <c r="FH273" i="3" s="1"/>
  <c r="FG14" i="3"/>
  <c r="FF14" i="3"/>
  <c r="FE14" i="3"/>
  <c r="FD14" i="3"/>
  <c r="FC14" i="3"/>
  <c r="FC273" i="3" s="1"/>
  <c r="FB14" i="3"/>
  <c r="FA14" i="3"/>
  <c r="EZ14" i="3"/>
  <c r="EY14" i="3"/>
  <c r="EX14" i="3"/>
  <c r="EX273" i="3" s="1"/>
  <c r="EW14" i="3"/>
  <c r="EV14" i="3"/>
  <c r="EV273" i="3" s="1"/>
  <c r="EU14" i="3"/>
  <c r="EU273" i="3" s="1"/>
  <c r="ET14" i="3"/>
  <c r="ET273" i="3" s="1"/>
  <c r="ES14" i="3"/>
  <c r="ES273" i="3" s="1"/>
  <c r="ER14" i="3"/>
  <c r="ER273" i="3" s="1"/>
  <c r="EQ14" i="3"/>
  <c r="EP14" i="3"/>
  <c r="EO14" i="3"/>
  <c r="EN14" i="3"/>
  <c r="EM14" i="3"/>
  <c r="EL14" i="3"/>
  <c r="EK14" i="3"/>
  <c r="EJ14" i="3"/>
  <c r="EI14" i="3"/>
  <c r="EH14" i="3"/>
  <c r="EG14" i="3"/>
  <c r="EF14" i="3"/>
  <c r="EE14" i="3"/>
  <c r="EE273" i="3" s="1"/>
  <c r="ED14" i="3"/>
  <c r="EC14" i="3"/>
  <c r="EC273" i="3" s="1"/>
  <c r="EB14" i="3"/>
  <c r="EB273" i="3" s="1"/>
  <c r="EA14" i="3"/>
  <c r="EA273" i="3" s="1"/>
  <c r="DZ14" i="3"/>
  <c r="DZ273" i="3" s="1"/>
  <c r="DY14" i="3"/>
  <c r="DX14" i="3"/>
  <c r="DW14" i="3"/>
  <c r="DV14" i="3"/>
  <c r="DU14" i="3"/>
  <c r="DT14" i="3"/>
  <c r="DS14" i="3"/>
  <c r="DR14" i="3"/>
  <c r="DQ14" i="3"/>
  <c r="DP14" i="3"/>
  <c r="DP273" i="3" s="1"/>
  <c r="DO14" i="3"/>
  <c r="DO273" i="3" s="1"/>
  <c r="DN14" i="3"/>
  <c r="DN273" i="3" s="1"/>
  <c r="DM14" i="3"/>
  <c r="DM273" i="3" s="1"/>
  <c r="DL14" i="3"/>
  <c r="DL273" i="3" s="1"/>
  <c r="DK14" i="3"/>
  <c r="DJ14" i="3"/>
  <c r="DI14" i="3"/>
  <c r="DH14" i="3"/>
  <c r="DG14" i="3"/>
  <c r="DF14" i="3"/>
  <c r="DE14" i="3"/>
  <c r="DD14" i="3"/>
  <c r="DC14" i="3"/>
  <c r="DB14" i="3"/>
  <c r="DB273" i="3" s="1"/>
  <c r="DA14" i="3"/>
  <c r="CZ14" i="3"/>
  <c r="CZ273" i="3" s="1"/>
  <c r="CY14" i="3"/>
  <c r="CY273" i="3" s="1"/>
  <c r="CX14" i="3"/>
  <c r="CW14" i="3"/>
  <c r="CW273" i="3" s="1"/>
  <c r="CV14" i="3"/>
  <c r="CV273" i="3" s="1"/>
  <c r="CU14" i="3"/>
  <c r="CT14" i="3"/>
  <c r="CS14" i="3"/>
  <c r="CR14" i="3"/>
  <c r="CQ14" i="3"/>
  <c r="CP14" i="3"/>
  <c r="CO14" i="3"/>
  <c r="CN14" i="3"/>
  <c r="CM14" i="3"/>
  <c r="CL14" i="3"/>
  <c r="CL273" i="3" s="1"/>
  <c r="CK14" i="3"/>
  <c r="CJ14" i="3"/>
  <c r="CJ273" i="3" s="1"/>
  <c r="CI14" i="3"/>
  <c r="CI273" i="3" s="1"/>
  <c r="CH14" i="3"/>
  <c r="CG14" i="3"/>
  <c r="CG273" i="3" s="1"/>
  <c r="CF14" i="3"/>
  <c r="CF273" i="3" s="1"/>
  <c r="CE14" i="3"/>
  <c r="CE273" i="3" s="1"/>
  <c r="CD14" i="3"/>
  <c r="CC14" i="3"/>
  <c r="CB14" i="3"/>
  <c r="CA14" i="3"/>
  <c r="BZ14" i="3"/>
  <c r="BY14" i="3"/>
  <c r="BX14" i="3"/>
  <c r="BW14" i="3"/>
  <c r="BV14" i="3"/>
  <c r="BU14" i="3"/>
  <c r="BT14" i="3"/>
  <c r="BS14" i="3"/>
  <c r="BS273" i="3" s="1"/>
  <c r="BR14" i="3"/>
  <c r="BQ14" i="3"/>
  <c r="BQ273" i="3" s="1"/>
  <c r="BP14" i="3"/>
  <c r="BP273" i="3" s="1"/>
  <c r="BO14" i="3"/>
  <c r="BN14" i="3"/>
  <c r="BM14" i="3"/>
  <c r="BL14" i="3"/>
  <c r="BK14" i="3"/>
  <c r="BJ14" i="3"/>
  <c r="BI14" i="3"/>
  <c r="BH14" i="3"/>
  <c r="BG14" i="3"/>
  <c r="BF14" i="3"/>
  <c r="BE14" i="3"/>
  <c r="BD14" i="3"/>
  <c r="BC14" i="3"/>
  <c r="BC273" i="3" s="1"/>
  <c r="BB14" i="3"/>
  <c r="BB273" i="3" s="1"/>
  <c r="BA14" i="3"/>
  <c r="BA273" i="3" s="1"/>
  <c r="AZ14" i="3"/>
  <c r="AZ273" i="3" s="1"/>
  <c r="AY14" i="3"/>
  <c r="AX14" i="3"/>
  <c r="AW14" i="3"/>
  <c r="AV14" i="3"/>
  <c r="AU14" i="3"/>
  <c r="AT14" i="3"/>
  <c r="AS14" i="3"/>
  <c r="AR14" i="3"/>
  <c r="AQ14" i="3"/>
  <c r="AP14" i="3"/>
  <c r="AP273" i="3" s="1"/>
  <c r="AO14" i="3"/>
  <c r="AN14" i="3"/>
  <c r="AN273" i="3" s="1"/>
  <c r="AM14" i="3"/>
  <c r="AM273" i="3" s="1"/>
  <c r="AL14" i="3"/>
  <c r="AL273" i="3" s="1"/>
  <c r="AK14" i="3"/>
  <c r="AJ14" i="3"/>
  <c r="AI14" i="3"/>
  <c r="AH14" i="3"/>
  <c r="AG14" i="3"/>
  <c r="AF14" i="3"/>
  <c r="AE14" i="3"/>
  <c r="AD14" i="3"/>
  <c r="AC14" i="3"/>
  <c r="AB14" i="3"/>
  <c r="AA14" i="3"/>
  <c r="Z14" i="3"/>
  <c r="Y14" i="3"/>
  <c r="X14" i="3"/>
  <c r="W14" i="3"/>
  <c r="V14" i="3"/>
  <c r="U14" i="3"/>
  <c r="T14" i="3"/>
  <c r="S14" i="3"/>
  <c r="R14" i="3"/>
  <c r="Q14" i="3"/>
  <c r="P14" i="3"/>
  <c r="O14" i="3"/>
  <c r="N14" i="3"/>
  <c r="M14" i="3"/>
  <c r="L14" i="3"/>
  <c r="K14" i="3"/>
  <c r="J14" i="3"/>
  <c r="I14" i="3"/>
  <c r="H14" i="3"/>
  <c r="G14" i="3"/>
  <c r="F14" i="3"/>
  <c r="E14" i="3"/>
  <c r="D14" i="3"/>
  <c r="C14" i="3"/>
  <c r="B14" i="3"/>
  <c r="JF6" i="3"/>
  <c r="JE6" i="3"/>
  <c r="JD6" i="3"/>
  <c r="JC6" i="3"/>
  <c r="JB6" i="3"/>
  <c r="JA6" i="3"/>
  <c r="IZ6" i="3"/>
  <c r="IY6" i="3"/>
  <c r="IX6" i="3"/>
  <c r="IW6" i="3"/>
  <c r="IV6" i="3"/>
  <c r="IU6" i="3"/>
  <c r="IT6" i="3"/>
  <c r="IS6" i="3"/>
  <c r="IR6" i="3"/>
  <c r="IQ6" i="3"/>
  <c r="IP6" i="3"/>
  <c r="IO6" i="3"/>
  <c r="IN6" i="3"/>
  <c r="IM6" i="3"/>
  <c r="IL6" i="3"/>
  <c r="IK6" i="3"/>
  <c r="IJ6" i="3"/>
  <c r="II6" i="3"/>
  <c r="IH6" i="3"/>
  <c r="IG6" i="3"/>
  <c r="IF6" i="3"/>
  <c r="IE6" i="3"/>
  <c r="ID6" i="3"/>
  <c r="IC6" i="3"/>
  <c r="IB6" i="3"/>
  <c r="IA6" i="3"/>
  <c r="HZ6" i="3"/>
  <c r="HY6" i="3"/>
  <c r="HX6" i="3"/>
  <c r="HW6" i="3"/>
  <c r="HV6" i="3"/>
  <c r="HU6" i="3"/>
  <c r="HT6" i="3"/>
  <c r="HS6" i="3"/>
  <c r="HR6" i="3"/>
  <c r="HQ6" i="3"/>
  <c r="HP6" i="3"/>
  <c r="HO6" i="3"/>
  <c r="HN6" i="3"/>
  <c r="HM6" i="3"/>
  <c r="HL6" i="3"/>
  <c r="HK6" i="3"/>
  <c r="HJ6" i="3"/>
  <c r="HI6" i="3"/>
  <c r="HH6" i="3"/>
  <c r="HG6" i="3"/>
  <c r="HF6" i="3"/>
  <c r="HE6" i="3"/>
  <c r="HD6" i="3"/>
  <c r="HC6" i="3"/>
  <c r="HB6" i="3"/>
  <c r="HA6" i="3"/>
  <c r="GZ6" i="3"/>
  <c r="GY6" i="3"/>
  <c r="GX6" i="3"/>
  <c r="GW6" i="3"/>
  <c r="GV6" i="3"/>
  <c r="GU6" i="3"/>
  <c r="GT6" i="3"/>
  <c r="GS6" i="3"/>
  <c r="GR6" i="3"/>
  <c r="GQ6" i="3"/>
  <c r="GP6" i="3"/>
  <c r="GO6" i="3"/>
  <c r="GN6" i="3"/>
  <c r="FR6" i="3"/>
  <c r="FP6" i="3"/>
  <c r="FN6" i="3"/>
  <c r="FM6" i="3"/>
  <c r="FL6" i="3"/>
  <c r="FK6" i="3"/>
  <c r="FJ6" i="3"/>
  <c r="FI6" i="3"/>
  <c r="FH6" i="3"/>
  <c r="FG6" i="3"/>
  <c r="FF6" i="3"/>
  <c r="FE6" i="3"/>
  <c r="FD6" i="3"/>
  <c r="FC6" i="3"/>
  <c r="FB6" i="3"/>
  <c r="FA6" i="3"/>
  <c r="EZ6" i="3"/>
  <c r="EY6" i="3"/>
  <c r="EX6" i="3"/>
  <c r="EW6" i="3"/>
  <c r="EV6" i="3"/>
  <c r="EU6" i="3"/>
  <c r="ET6" i="3"/>
  <c r="ES6" i="3"/>
  <c r="ER6" i="3"/>
  <c r="EQ6" i="3"/>
  <c r="EP6" i="3"/>
  <c r="EO6" i="3"/>
  <c r="EN6" i="3"/>
  <c r="EM6" i="3"/>
  <c r="EL6" i="3"/>
  <c r="EK6" i="3"/>
  <c r="EJ6" i="3"/>
  <c r="EI6" i="3"/>
  <c r="EH6" i="3"/>
  <c r="EG6" i="3"/>
  <c r="EF6" i="3"/>
  <c r="EE6" i="3"/>
  <c r="ED6" i="3"/>
  <c r="EC6" i="3"/>
  <c r="EB6" i="3"/>
  <c r="EA6" i="3"/>
  <c r="DZ6" i="3"/>
  <c r="DY6" i="3"/>
  <c r="DX6" i="3"/>
  <c r="DW6" i="3"/>
  <c r="DV6" i="3"/>
  <c r="DU6" i="3"/>
  <c r="DT6" i="3"/>
  <c r="DS6" i="3"/>
  <c r="DR6" i="3"/>
  <c r="DQ6" i="3"/>
  <c r="DP6" i="3"/>
  <c r="DO6" i="3"/>
  <c r="DN6" i="3"/>
  <c r="DM6" i="3"/>
  <c r="DL6" i="3"/>
  <c r="DK6" i="3"/>
  <c r="DJ6" i="3"/>
  <c r="DI6" i="3"/>
  <c r="DH6" i="3"/>
  <c r="DG6" i="3"/>
  <c r="DF6" i="3"/>
  <c r="DE6" i="3"/>
  <c r="DD6" i="3"/>
  <c r="DC6" i="3"/>
  <c r="DB6" i="3"/>
  <c r="DA6" i="3"/>
  <c r="CZ6" i="3"/>
  <c r="CY6" i="3"/>
  <c r="CX6" i="3"/>
  <c r="CW6" i="3"/>
  <c r="CV6" i="3"/>
  <c r="CU6" i="3"/>
  <c r="CT6" i="3"/>
  <c r="CS6" i="3"/>
  <c r="CR6" i="3"/>
  <c r="CQ6" i="3"/>
  <c r="CP6" i="3"/>
  <c r="CO6" i="3"/>
  <c r="CN6" i="3"/>
  <c r="CM6" i="3"/>
  <c r="CL6" i="3"/>
  <c r="CK6" i="3"/>
  <c r="CJ6" i="3"/>
  <c r="CI6" i="3"/>
  <c r="CH6" i="3"/>
  <c r="CG6" i="3"/>
  <c r="CF6" i="3"/>
  <c r="CE6" i="3"/>
  <c r="CD6" i="3"/>
  <c r="CC6" i="3"/>
  <c r="CB6" i="3"/>
  <c r="CA6" i="3"/>
  <c r="BZ6" i="3"/>
  <c r="BY6" i="3"/>
  <c r="BX6" i="3"/>
  <c r="BW6" i="3"/>
  <c r="BV6" i="3"/>
  <c r="BU6" i="3"/>
  <c r="BT6" i="3"/>
  <c r="BS6" i="3"/>
  <c r="BR6" i="3"/>
  <c r="BQ6" i="3"/>
  <c r="BP6" i="3"/>
  <c r="BO6" i="3"/>
  <c r="BN6" i="3"/>
  <c r="BM6" i="3"/>
  <c r="BL6" i="3"/>
  <c r="BK6" i="3"/>
  <c r="BJ6" i="3"/>
  <c r="BI6" i="3"/>
  <c r="BH6" i="3"/>
  <c r="BG6" i="3"/>
  <c r="BF6" i="3"/>
  <c r="BE6" i="3"/>
  <c r="BD6" i="3"/>
  <c r="BC6" i="3"/>
  <c r="BB6" i="3"/>
  <c r="BA6" i="3"/>
  <c r="AZ6" i="3"/>
  <c r="AY6" i="3"/>
  <c r="AX6" i="3"/>
  <c r="AW6" i="3"/>
  <c r="AV6" i="3"/>
  <c r="AU6" i="3"/>
  <c r="AT6" i="3"/>
  <c r="AS6" i="3"/>
  <c r="AR6" i="3"/>
  <c r="AQ6" i="3"/>
  <c r="AP6" i="3"/>
  <c r="AO6" i="3"/>
  <c r="AN6" i="3"/>
  <c r="AM6" i="3"/>
  <c r="AL6" i="3"/>
  <c r="AK6" i="3"/>
  <c r="AJ6" i="3"/>
  <c r="AI6" i="3"/>
  <c r="AH6" i="3"/>
  <c r="AG6" i="3"/>
  <c r="AF6" i="3"/>
  <c r="AE6" i="3"/>
  <c r="AD6" i="3"/>
  <c r="AC6" i="3"/>
  <c r="AB6" i="3"/>
  <c r="AA6" i="3"/>
  <c r="Z6" i="3"/>
  <c r="Y6" i="3"/>
  <c r="X6" i="3"/>
  <c r="W6" i="3"/>
  <c r="V6" i="3"/>
  <c r="U6" i="3"/>
  <c r="T6" i="3"/>
  <c r="S6" i="3"/>
  <c r="R6" i="3"/>
  <c r="Q6" i="3"/>
  <c r="P6" i="3"/>
  <c r="O6" i="3"/>
  <c r="N6" i="3"/>
  <c r="M6" i="3"/>
  <c r="L6" i="3"/>
  <c r="K6" i="3"/>
  <c r="J6" i="3"/>
  <c r="I6" i="3"/>
  <c r="H6" i="3"/>
  <c r="G6" i="3"/>
  <c r="F6" i="3"/>
  <c r="E6" i="3"/>
  <c r="D6" i="3"/>
  <c r="C6" i="3"/>
  <c r="B6" i="3"/>
  <c r="GA4" i="3"/>
  <c r="GA6" i="4" s="1"/>
  <c r="A1" i="3"/>
  <c r="IG285" i="2"/>
  <c r="GT285" i="2"/>
  <c r="GS285" i="2"/>
  <c r="GR285" i="2"/>
  <c r="GQ285" i="2"/>
  <c r="GP285" i="2"/>
  <c r="GO285" i="2"/>
  <c r="GN285" i="2"/>
  <c r="GM285" i="2"/>
  <c r="GL285" i="2"/>
  <c r="GK285" i="2"/>
  <c r="GJ285" i="2"/>
  <c r="GI285" i="2"/>
  <c r="GH285" i="2"/>
  <c r="GG285" i="2"/>
  <c r="GF285" i="2"/>
  <c r="GE285" i="2"/>
  <c r="GD285" i="2"/>
  <c r="GC285" i="2"/>
  <c r="GB285" i="2"/>
  <c r="GA285" i="2"/>
  <c r="FZ285" i="2"/>
  <c r="FY285" i="2"/>
  <c r="FX285" i="2"/>
  <c r="FW285" i="2"/>
  <c r="FV285" i="2"/>
  <c r="FU285" i="2"/>
  <c r="FT285" i="2"/>
  <c r="FS285" i="2"/>
  <c r="FR285" i="2"/>
  <c r="FQ285" i="2"/>
  <c r="FP285" i="2"/>
  <c r="FO285" i="2"/>
  <c r="FN285" i="2"/>
  <c r="FM285" i="2"/>
  <c r="FL285" i="2"/>
  <c r="FK285" i="2"/>
  <c r="FJ285" i="2"/>
  <c r="FI285" i="2"/>
  <c r="FH285" i="2"/>
  <c r="FG285" i="2"/>
  <c r="FF285" i="2"/>
  <c r="FE285" i="2"/>
  <c r="FD285" i="2"/>
  <c r="FC285" i="2"/>
  <c r="FB285" i="2"/>
  <c r="FA285" i="2"/>
  <c r="EZ285" i="2"/>
  <c r="EY285" i="2"/>
  <c r="EX285" i="2"/>
  <c r="EW285" i="2"/>
  <c r="EV285" i="2"/>
  <c r="EU285" i="2"/>
  <c r="ET285" i="2"/>
  <c r="ES285" i="2"/>
  <c r="ER285" i="2"/>
  <c r="EQ285" i="2"/>
  <c r="EP285" i="2"/>
  <c r="EO285" i="2"/>
  <c r="EN285" i="2"/>
  <c r="EM285" i="2"/>
  <c r="EL285" i="2"/>
  <c r="EK285" i="2"/>
  <c r="EJ285" i="2"/>
  <c r="EI285" i="2"/>
  <c r="EH285" i="2"/>
  <c r="EG285" i="2"/>
  <c r="EF285" i="2"/>
  <c r="EE285" i="2"/>
  <c r="ED285" i="2"/>
  <c r="EC285" i="2"/>
  <c r="EB285" i="2"/>
  <c r="EA285" i="2"/>
  <c r="DZ285" i="2"/>
  <c r="DY285" i="2"/>
  <c r="DX285" i="2"/>
  <c r="DW285" i="2"/>
  <c r="DV285" i="2"/>
  <c r="DU285" i="2"/>
  <c r="DT285" i="2"/>
  <c r="DS285" i="2"/>
  <c r="DR285" i="2"/>
  <c r="DQ285" i="2"/>
  <c r="DP285" i="2"/>
  <c r="DO285" i="2"/>
  <c r="DN285" i="2"/>
  <c r="DM285" i="2"/>
  <c r="DL285" i="2"/>
  <c r="DK285" i="2"/>
  <c r="DJ285" i="2"/>
  <c r="DI285" i="2"/>
  <c r="DH285" i="2"/>
  <c r="DG285" i="2"/>
  <c r="DF285" i="2"/>
  <c r="DE285" i="2"/>
  <c r="DD285" i="2"/>
  <c r="DC285" i="2"/>
  <c r="DB285" i="2"/>
  <c r="DA285" i="2"/>
  <c r="CZ285" i="2"/>
  <c r="CY285" i="2"/>
  <c r="CX285" i="2"/>
  <c r="CW285" i="2"/>
  <c r="CV285" i="2"/>
  <c r="CU285" i="2"/>
  <c r="CT285" i="2"/>
  <c r="CS285" i="2"/>
  <c r="CR285" i="2"/>
  <c r="CQ285" i="2"/>
  <c r="CP285" i="2"/>
  <c r="CO285" i="2"/>
  <c r="CN285" i="2"/>
  <c r="CM285" i="2"/>
  <c r="CL285" i="2"/>
  <c r="CK285" i="2"/>
  <c r="CJ285" i="2"/>
  <c r="CI285" i="2"/>
  <c r="CH285" i="2"/>
  <c r="CG285" i="2"/>
  <c r="CF285" i="2"/>
  <c r="CE285" i="2"/>
  <c r="CD285" i="2"/>
  <c r="CC285" i="2"/>
  <c r="CB285" i="2"/>
  <c r="CA285" i="2"/>
  <c r="BZ285" i="2"/>
  <c r="BY285" i="2"/>
  <c r="BX285" i="2"/>
  <c r="BW285" i="2"/>
  <c r="BV285" i="2"/>
  <c r="BU285" i="2"/>
  <c r="BT285" i="2"/>
  <c r="BS285" i="2"/>
  <c r="BR285" i="2"/>
  <c r="BQ285" i="2"/>
  <c r="BP285" i="2"/>
  <c r="BO285" i="2"/>
  <c r="BN285" i="2"/>
  <c r="BM285" i="2"/>
  <c r="BL285" i="2"/>
  <c r="BK285" i="2"/>
  <c r="BJ285" i="2"/>
  <c r="BI285" i="2"/>
  <c r="BH285" i="2"/>
  <c r="BG285" i="2"/>
  <c r="BF285" i="2"/>
  <c r="BE285" i="2"/>
  <c r="BD285" i="2"/>
  <c r="BC285" i="2"/>
  <c r="BB285" i="2"/>
  <c r="BA285" i="2"/>
  <c r="AZ285" i="2"/>
  <c r="AY285" i="2"/>
  <c r="AX285" i="2"/>
  <c r="AW285" i="2"/>
  <c r="AV285" i="2"/>
  <c r="AU285" i="2"/>
  <c r="AT285" i="2"/>
  <c r="AS285" i="2"/>
  <c r="AR285" i="2"/>
  <c r="AQ285" i="2"/>
  <c r="AP285" i="2"/>
  <c r="AO285" i="2"/>
  <c r="AN285" i="2"/>
  <c r="AM285" i="2"/>
  <c r="AL285" i="2"/>
  <c r="AK285" i="2"/>
  <c r="AJ285" i="2"/>
  <c r="AI285" i="2"/>
  <c r="AH285" i="2"/>
  <c r="AG285" i="2"/>
  <c r="AF285" i="2"/>
  <c r="AE285" i="2"/>
  <c r="AD285" i="2"/>
  <c r="AC285" i="2"/>
  <c r="AB285" i="2"/>
  <c r="AA285" i="2"/>
  <c r="Z285" i="2"/>
  <c r="Y285" i="2"/>
  <c r="X285" i="2"/>
  <c r="W285" i="2"/>
  <c r="V285" i="2"/>
  <c r="U285" i="2"/>
  <c r="T285" i="2"/>
  <c r="S285" i="2"/>
  <c r="R285" i="2"/>
  <c r="Q285" i="2"/>
  <c r="P285" i="2"/>
  <c r="O285" i="2"/>
  <c r="N285" i="2"/>
  <c r="M285" i="2"/>
  <c r="L285" i="2"/>
  <c r="K285" i="2"/>
  <c r="J285" i="2"/>
  <c r="I285" i="2"/>
  <c r="H285" i="2"/>
  <c r="G285" i="2"/>
  <c r="F285" i="2"/>
  <c r="E285" i="2"/>
  <c r="D285" i="2"/>
  <c r="C285" i="2"/>
  <c r="B285" i="2"/>
  <c r="EN282" i="2"/>
  <c r="DB282" i="2"/>
  <c r="DA282" i="2"/>
  <c r="CT282" i="2"/>
  <c r="CS282" i="2"/>
  <c r="BI258" i="2"/>
  <c r="AQ258" i="2"/>
  <c r="AO258" i="2"/>
  <c r="AN258" i="2"/>
  <c r="AM258" i="2"/>
  <c r="AL258" i="2"/>
  <c r="AK258" i="2"/>
  <c r="AJ258" i="2"/>
  <c r="AI258" i="2"/>
  <c r="AH258" i="2"/>
  <c r="AF258" i="2"/>
  <c r="AE258" i="2"/>
  <c r="AD258" i="2"/>
  <c r="AC258" i="2"/>
  <c r="AB258" i="2"/>
  <c r="AA258" i="2"/>
  <c r="Z258" i="2"/>
  <c r="JE242" i="2"/>
  <c r="JD242" i="2"/>
  <c r="JC242" i="2"/>
  <c r="JB242" i="2"/>
  <c r="JA242" i="2"/>
  <c r="IZ242" i="2"/>
  <c r="IY242" i="2"/>
  <c r="IX242" i="2"/>
  <c r="IW242" i="2"/>
  <c r="IV242" i="2"/>
  <c r="IU242" i="2"/>
  <c r="IT242" i="2"/>
  <c r="IS242" i="2"/>
  <c r="IR242" i="2"/>
  <c r="IQ242" i="2"/>
  <c r="IP242" i="2"/>
  <c r="IO242" i="2"/>
  <c r="IN242" i="2"/>
  <c r="IM242" i="2"/>
  <c r="IL242" i="2"/>
  <c r="IK242" i="2"/>
  <c r="IJ242" i="2"/>
  <c r="II242" i="2"/>
  <c r="IH242" i="2"/>
  <c r="IG242" i="2"/>
  <c r="IF242" i="2"/>
  <c r="IE242" i="2"/>
  <c r="ID242" i="2"/>
  <c r="IC242" i="2"/>
  <c r="IB242" i="2"/>
  <c r="IA242" i="2"/>
  <c r="HZ242" i="2"/>
  <c r="HY242" i="2"/>
  <c r="HX242" i="2"/>
  <c r="HW242" i="2"/>
  <c r="HV242" i="2"/>
  <c r="HU242" i="2"/>
  <c r="HT242" i="2"/>
  <c r="HS242" i="2"/>
  <c r="HR242" i="2"/>
  <c r="HQ242" i="2"/>
  <c r="HP242" i="2"/>
  <c r="HO242" i="2"/>
  <c r="HN242" i="2"/>
  <c r="HM242" i="2"/>
  <c r="HL242" i="2"/>
  <c r="HK242" i="2"/>
  <c r="HJ242" i="2"/>
  <c r="HI242" i="2"/>
  <c r="HH242" i="2"/>
  <c r="HG242" i="2"/>
  <c r="HF242" i="2"/>
  <c r="HE242" i="2"/>
  <c r="HD242" i="2"/>
  <c r="HC242" i="2"/>
  <c r="HB242" i="2"/>
  <c r="HA242" i="2"/>
  <c r="GZ242" i="2"/>
  <c r="GY242" i="2"/>
  <c r="GX242" i="2"/>
  <c r="GW242" i="2"/>
  <c r="GV242" i="2"/>
  <c r="GU242" i="2"/>
  <c r="GT242" i="2"/>
  <c r="GS242" i="2"/>
  <c r="GR242" i="2"/>
  <c r="GQ242" i="2"/>
  <c r="GP242" i="2"/>
  <c r="GO242" i="2"/>
  <c r="GN242" i="2"/>
  <c r="GM242" i="2"/>
  <c r="GL242" i="2"/>
  <c r="GK242" i="2"/>
  <c r="GJ242" i="2"/>
  <c r="GI242" i="2"/>
  <c r="GH242" i="2"/>
  <c r="GG242" i="2"/>
  <c r="GF242" i="2"/>
  <c r="GE242" i="2"/>
  <c r="GD242" i="2"/>
  <c r="GC242" i="2"/>
  <c r="GB242" i="2"/>
  <c r="GA242" i="2"/>
  <c r="FZ242" i="2"/>
  <c r="FY242" i="2"/>
  <c r="FX242" i="2"/>
  <c r="FW242" i="2"/>
  <c r="FV242" i="2"/>
  <c r="FU242" i="2"/>
  <c r="FT242" i="2"/>
  <c r="FS242" i="2"/>
  <c r="FR242" i="2"/>
  <c r="FQ242" i="2"/>
  <c r="FP242" i="2"/>
  <c r="FO242" i="2"/>
  <c r="FN242" i="2"/>
  <c r="FM242" i="2"/>
  <c r="FL242" i="2"/>
  <c r="FK242" i="2"/>
  <c r="FJ242" i="2"/>
  <c r="FI242" i="2"/>
  <c r="FH242" i="2"/>
  <c r="FG242" i="2"/>
  <c r="FF242" i="2"/>
  <c r="FE242" i="2"/>
  <c r="FD242" i="2"/>
  <c r="FC242" i="2"/>
  <c r="FB242" i="2"/>
  <c r="FA242" i="2"/>
  <c r="EZ242" i="2"/>
  <c r="EY242" i="2"/>
  <c r="EX242" i="2"/>
  <c r="EW242" i="2"/>
  <c r="EV242" i="2"/>
  <c r="EU242" i="2"/>
  <c r="ET242" i="2"/>
  <c r="ES242" i="2"/>
  <c r="ER242" i="2"/>
  <c r="EQ242" i="2"/>
  <c r="EP242" i="2"/>
  <c r="EO242" i="2"/>
  <c r="EN242" i="2"/>
  <c r="EM242" i="2"/>
  <c r="EL242" i="2"/>
  <c r="EK242" i="2"/>
  <c r="EJ242" i="2"/>
  <c r="EI242" i="2"/>
  <c r="EH242" i="2"/>
  <c r="EG242" i="2"/>
  <c r="EF242" i="2"/>
  <c r="EE242" i="2"/>
  <c r="ED242" i="2"/>
  <c r="EC242" i="2"/>
  <c r="EB242" i="2"/>
  <c r="EA242" i="2"/>
  <c r="DZ242" i="2"/>
  <c r="DY242" i="2"/>
  <c r="DX242" i="2"/>
  <c r="DW242" i="2"/>
  <c r="DV242" i="2"/>
  <c r="DU242" i="2"/>
  <c r="DT242" i="2"/>
  <c r="DS242" i="2"/>
  <c r="DR242" i="2"/>
  <c r="DQ242" i="2"/>
  <c r="DP242" i="2"/>
  <c r="DO242" i="2"/>
  <c r="DN242" i="2"/>
  <c r="DM242" i="2"/>
  <c r="DL242" i="2"/>
  <c r="DK242" i="2"/>
  <c r="DJ242" i="2"/>
  <c r="DI242" i="2"/>
  <c r="DH242" i="2"/>
  <c r="DG242" i="2"/>
  <c r="DF242" i="2"/>
  <c r="DE242" i="2"/>
  <c r="DD242" i="2"/>
  <c r="DC242" i="2"/>
  <c r="DB242" i="2"/>
  <c r="DA242" i="2"/>
  <c r="CZ242" i="2"/>
  <c r="CY242" i="2"/>
  <c r="CX242" i="2"/>
  <c r="CW242" i="2"/>
  <c r="CV242" i="2"/>
  <c r="CU242" i="2"/>
  <c r="CT242" i="2"/>
  <c r="CS242" i="2"/>
  <c r="CR242" i="2"/>
  <c r="CQ242" i="2"/>
  <c r="CP242" i="2"/>
  <c r="CO242" i="2"/>
  <c r="CN242" i="2"/>
  <c r="CM242" i="2"/>
  <c r="CL242" i="2"/>
  <c r="CK242" i="2"/>
  <c r="CJ242" i="2"/>
  <c r="CI242" i="2"/>
  <c r="CH242" i="2"/>
  <c r="CG242" i="2"/>
  <c r="CF242" i="2"/>
  <c r="CE242" i="2"/>
  <c r="CD242" i="2"/>
  <c r="CC242" i="2"/>
  <c r="CB242" i="2"/>
  <c r="CA242" i="2"/>
  <c r="BZ242" i="2"/>
  <c r="BY242" i="2"/>
  <c r="BX242" i="2"/>
  <c r="BW242" i="2"/>
  <c r="BV242" i="2"/>
  <c r="BU242" i="2"/>
  <c r="BT242" i="2"/>
  <c r="BS242" i="2"/>
  <c r="BR242" i="2"/>
  <c r="BQ242" i="2"/>
  <c r="BP242" i="2"/>
  <c r="BO242" i="2"/>
  <c r="BN242" i="2"/>
  <c r="BM242" i="2"/>
  <c r="BL242" i="2"/>
  <c r="BK242" i="2"/>
  <c r="BJ242" i="2"/>
  <c r="BI242" i="2"/>
  <c r="BH242" i="2"/>
  <c r="BG242" i="2"/>
  <c r="BF242" i="2"/>
  <c r="BE242" i="2"/>
  <c r="BD242" i="2"/>
  <c r="BC242" i="2"/>
  <c r="BB242" i="2"/>
  <c r="BA242" i="2"/>
  <c r="AZ242" i="2"/>
  <c r="AY242" i="2"/>
  <c r="AX242" i="2"/>
  <c r="AW242" i="2"/>
  <c r="AV242" i="2"/>
  <c r="AU242" i="2"/>
  <c r="AT242" i="2"/>
  <c r="AS242" i="2"/>
  <c r="AR242" i="2"/>
  <c r="AQ242" i="2"/>
  <c r="AP242" i="2"/>
  <c r="AO242" i="2"/>
  <c r="AN242" i="2"/>
  <c r="AM242" i="2"/>
  <c r="AL242" i="2"/>
  <c r="AK242" i="2"/>
  <c r="AJ242" i="2"/>
  <c r="AI242" i="2"/>
  <c r="AH242" i="2"/>
  <c r="AG242" i="2"/>
  <c r="AF242" i="2"/>
  <c r="AE242" i="2"/>
  <c r="AD242" i="2"/>
  <c r="AC242" i="2"/>
  <c r="AB242" i="2"/>
  <c r="AA242" i="2"/>
  <c r="Z242" i="2"/>
  <c r="Y242" i="2"/>
  <c r="X242" i="2"/>
  <c r="W242" i="2"/>
  <c r="V242" i="2"/>
  <c r="U242" i="2"/>
  <c r="T242" i="2"/>
  <c r="S242" i="2"/>
  <c r="R242" i="2"/>
  <c r="Q242" i="2"/>
  <c r="P242" i="2"/>
  <c r="O242" i="2"/>
  <c r="N242" i="2"/>
  <c r="M242" i="2"/>
  <c r="L242" i="2"/>
  <c r="K242" i="2"/>
  <c r="J242" i="2"/>
  <c r="I242" i="2"/>
  <c r="H242" i="2"/>
  <c r="G242" i="2"/>
  <c r="F242" i="2"/>
  <c r="E242" i="2"/>
  <c r="D242" i="2"/>
  <c r="C242" i="2"/>
  <c r="B242" i="2"/>
  <c r="JE240" i="2"/>
  <c r="JD240" i="2"/>
  <c r="JC240" i="2"/>
  <c r="JB240" i="2"/>
  <c r="JA240" i="2"/>
  <c r="IZ240" i="2"/>
  <c r="IY240" i="2"/>
  <c r="IX240" i="2"/>
  <c r="IW240" i="2"/>
  <c r="IV240" i="2"/>
  <c r="IU240" i="2"/>
  <c r="IT240" i="2"/>
  <c r="IS240" i="2"/>
  <c r="IR240" i="2"/>
  <c r="IQ240" i="2"/>
  <c r="IP240" i="2"/>
  <c r="IO240" i="2"/>
  <c r="IN240" i="2"/>
  <c r="IM240" i="2"/>
  <c r="IL240" i="2"/>
  <c r="IK240" i="2"/>
  <c r="IJ240" i="2"/>
  <c r="II240" i="2"/>
  <c r="IH240" i="2"/>
  <c r="IG240" i="2"/>
  <c r="IF240" i="2"/>
  <c r="IE240" i="2"/>
  <c r="ID240" i="2"/>
  <c r="IC240" i="2"/>
  <c r="IB240" i="2"/>
  <c r="IA240" i="2"/>
  <c r="HZ240" i="2"/>
  <c r="HY240" i="2"/>
  <c r="HX240" i="2"/>
  <c r="HW240" i="2"/>
  <c r="HV240" i="2"/>
  <c r="HU240" i="2"/>
  <c r="HT240" i="2"/>
  <c r="HS240" i="2"/>
  <c r="HR240" i="2"/>
  <c r="HQ240" i="2"/>
  <c r="HP240" i="2"/>
  <c r="HO240" i="2"/>
  <c r="HN240" i="2"/>
  <c r="HM240" i="2"/>
  <c r="HL240" i="2"/>
  <c r="HK240" i="2"/>
  <c r="HJ240" i="2"/>
  <c r="HI240" i="2"/>
  <c r="HH240" i="2"/>
  <c r="HG240" i="2"/>
  <c r="HF240" i="2"/>
  <c r="HE240" i="2"/>
  <c r="HD240" i="2"/>
  <c r="HC240" i="2"/>
  <c r="HB240" i="2"/>
  <c r="HA240" i="2"/>
  <c r="GZ240" i="2"/>
  <c r="GY240" i="2"/>
  <c r="GX240" i="2"/>
  <c r="GW240" i="2"/>
  <c r="GV240" i="2"/>
  <c r="GU240" i="2"/>
  <c r="GT240" i="2"/>
  <c r="GS240" i="2"/>
  <c r="GR240" i="2"/>
  <c r="GQ240" i="2"/>
  <c r="GP240" i="2"/>
  <c r="GO240" i="2"/>
  <c r="GN240" i="2"/>
  <c r="GM240" i="2"/>
  <c r="GL240" i="2"/>
  <c r="GK240" i="2"/>
  <c r="GJ240" i="2"/>
  <c r="GI240" i="2"/>
  <c r="GH240" i="2"/>
  <c r="GG240" i="2"/>
  <c r="GF240" i="2"/>
  <c r="GE240" i="2"/>
  <c r="GD240" i="2"/>
  <c r="GC240" i="2"/>
  <c r="GB240" i="2"/>
  <c r="GA240" i="2"/>
  <c r="FZ240" i="2"/>
  <c r="FY240" i="2"/>
  <c r="FX240" i="2"/>
  <c r="FW240" i="2"/>
  <c r="FV240" i="2"/>
  <c r="FU240" i="2"/>
  <c r="FT240" i="2"/>
  <c r="FS240" i="2"/>
  <c r="FR240" i="2"/>
  <c r="FQ240" i="2"/>
  <c r="FP240" i="2"/>
  <c r="FO240" i="2"/>
  <c r="FN240" i="2"/>
  <c r="FM240" i="2"/>
  <c r="FL240" i="2"/>
  <c r="FK240" i="2"/>
  <c r="FJ240" i="2"/>
  <c r="FI240" i="2"/>
  <c r="FH240" i="2"/>
  <c r="FG240" i="2"/>
  <c r="FF240" i="2"/>
  <c r="FE240" i="2"/>
  <c r="FD240" i="2"/>
  <c r="FC240" i="2"/>
  <c r="FB240" i="2"/>
  <c r="FA240" i="2"/>
  <c r="EZ240" i="2"/>
  <c r="EY240" i="2"/>
  <c r="EX240" i="2"/>
  <c r="EW240" i="2"/>
  <c r="EV240" i="2"/>
  <c r="EU240" i="2"/>
  <c r="ET240" i="2"/>
  <c r="ES240" i="2"/>
  <c r="ER240" i="2"/>
  <c r="EQ240" i="2"/>
  <c r="EP240" i="2"/>
  <c r="EO240" i="2"/>
  <c r="EN240" i="2"/>
  <c r="EM240" i="2"/>
  <c r="EL240" i="2"/>
  <c r="EK240" i="2"/>
  <c r="EJ240" i="2"/>
  <c r="EI240" i="2"/>
  <c r="EH240" i="2"/>
  <c r="EG240" i="2"/>
  <c r="EF240" i="2"/>
  <c r="EE240" i="2"/>
  <c r="ED240" i="2"/>
  <c r="EC240" i="2"/>
  <c r="EB240" i="2"/>
  <c r="EA240" i="2"/>
  <c r="DZ240" i="2"/>
  <c r="DY240" i="2"/>
  <c r="DX240" i="2"/>
  <c r="DW240" i="2"/>
  <c r="DV240" i="2"/>
  <c r="DU240" i="2"/>
  <c r="DT240" i="2"/>
  <c r="DS240" i="2"/>
  <c r="DR240" i="2"/>
  <c r="DQ240" i="2"/>
  <c r="DP240" i="2"/>
  <c r="DO240" i="2"/>
  <c r="DN240" i="2"/>
  <c r="DM240" i="2"/>
  <c r="DL240" i="2"/>
  <c r="DK240" i="2"/>
  <c r="DJ240" i="2"/>
  <c r="DI240" i="2"/>
  <c r="DH240" i="2"/>
  <c r="DG240" i="2"/>
  <c r="DF240" i="2"/>
  <c r="DE240" i="2"/>
  <c r="DD240" i="2"/>
  <c r="DC240" i="2"/>
  <c r="DB240" i="2"/>
  <c r="DA240" i="2"/>
  <c r="CZ240" i="2"/>
  <c r="CY240" i="2"/>
  <c r="CX240" i="2"/>
  <c r="CW240" i="2"/>
  <c r="CV240" i="2"/>
  <c r="CU240" i="2"/>
  <c r="CT240" i="2"/>
  <c r="CS240" i="2"/>
  <c r="CR240" i="2"/>
  <c r="CQ240" i="2"/>
  <c r="CP240" i="2"/>
  <c r="CO240" i="2"/>
  <c r="CN240" i="2"/>
  <c r="CM240" i="2"/>
  <c r="CL240" i="2"/>
  <c r="CK240" i="2"/>
  <c r="CJ240" i="2"/>
  <c r="CI240" i="2"/>
  <c r="CH240" i="2"/>
  <c r="CG240" i="2"/>
  <c r="CF240" i="2"/>
  <c r="CE240" i="2"/>
  <c r="CD240" i="2"/>
  <c r="CC240" i="2"/>
  <c r="CB240" i="2"/>
  <c r="CA240" i="2"/>
  <c r="BZ240" i="2"/>
  <c r="BY240" i="2"/>
  <c r="BX240" i="2"/>
  <c r="BW240" i="2"/>
  <c r="BV240" i="2"/>
  <c r="BU240" i="2"/>
  <c r="BT240" i="2"/>
  <c r="BS240" i="2"/>
  <c r="BR240" i="2"/>
  <c r="BQ240" i="2"/>
  <c r="BP240" i="2"/>
  <c r="BO240" i="2"/>
  <c r="BN240" i="2"/>
  <c r="BM240" i="2"/>
  <c r="BL240" i="2"/>
  <c r="BK240" i="2"/>
  <c r="BJ240" i="2"/>
  <c r="BI240" i="2"/>
  <c r="BH240" i="2"/>
  <c r="BG240" i="2"/>
  <c r="BF240" i="2"/>
  <c r="BE240" i="2"/>
  <c r="BD240" i="2"/>
  <c r="BC240" i="2"/>
  <c r="BB240" i="2"/>
  <c r="BA240" i="2"/>
  <c r="AZ240" i="2"/>
  <c r="AY240" i="2"/>
  <c r="AX240" i="2"/>
  <c r="AW240" i="2"/>
  <c r="AV240" i="2"/>
  <c r="AU240" i="2"/>
  <c r="AT240" i="2"/>
  <c r="AS240" i="2"/>
  <c r="AR240" i="2"/>
  <c r="AQ240" i="2"/>
  <c r="AP240" i="2"/>
  <c r="AO240" i="2"/>
  <c r="AN240" i="2"/>
  <c r="AM240" i="2"/>
  <c r="AL240" i="2"/>
  <c r="AK240" i="2"/>
  <c r="AJ240" i="2"/>
  <c r="AI240" i="2"/>
  <c r="AH240" i="2"/>
  <c r="AG240" i="2"/>
  <c r="AF240" i="2"/>
  <c r="AE240" i="2"/>
  <c r="AD240" i="2"/>
  <c r="AC240" i="2"/>
  <c r="AB240" i="2"/>
  <c r="AA240" i="2"/>
  <c r="Z240" i="2"/>
  <c r="Y240" i="2"/>
  <c r="X240" i="2"/>
  <c r="W240" i="2"/>
  <c r="V240" i="2"/>
  <c r="U240" i="2"/>
  <c r="T240" i="2"/>
  <c r="S240" i="2"/>
  <c r="R240" i="2"/>
  <c r="Q240" i="2"/>
  <c r="P240" i="2"/>
  <c r="O240" i="2"/>
  <c r="N240" i="2"/>
  <c r="M240" i="2"/>
  <c r="L240" i="2"/>
  <c r="K240" i="2"/>
  <c r="J240" i="2"/>
  <c r="I240" i="2"/>
  <c r="H240" i="2"/>
  <c r="G240" i="2"/>
  <c r="F240" i="2"/>
  <c r="E240" i="2"/>
  <c r="D240" i="2"/>
  <c r="C240" i="2"/>
  <c r="B240" i="2"/>
  <c r="JE239" i="2"/>
  <c r="JD239" i="2"/>
  <c r="JC239" i="2"/>
  <c r="JB239" i="2"/>
  <c r="JA239" i="2"/>
  <c r="IZ239" i="2"/>
  <c r="IY239" i="2"/>
  <c r="IX239" i="2"/>
  <c r="IW239" i="2"/>
  <c r="IV239" i="2"/>
  <c r="IU239" i="2"/>
  <c r="IT239" i="2"/>
  <c r="IS239" i="2"/>
  <c r="IR239" i="2"/>
  <c r="IQ239" i="2"/>
  <c r="IP239" i="2"/>
  <c r="IO239" i="2"/>
  <c r="IN239" i="2"/>
  <c r="IM239" i="2"/>
  <c r="IL239" i="2"/>
  <c r="IK239" i="2"/>
  <c r="IJ239" i="2"/>
  <c r="II239" i="2"/>
  <c r="IH239" i="2"/>
  <c r="IG239" i="2"/>
  <c r="IF239" i="2"/>
  <c r="IE239" i="2"/>
  <c r="ID239" i="2"/>
  <c r="IC239" i="2"/>
  <c r="IB239" i="2"/>
  <c r="IA239" i="2"/>
  <c r="HZ239" i="2"/>
  <c r="HY239" i="2"/>
  <c r="HX239" i="2"/>
  <c r="HW239" i="2"/>
  <c r="HV239" i="2"/>
  <c r="HU239" i="2"/>
  <c r="HT239" i="2"/>
  <c r="HS239" i="2"/>
  <c r="HR239" i="2"/>
  <c r="HQ239" i="2"/>
  <c r="HP239" i="2"/>
  <c r="HO239" i="2"/>
  <c r="HN239" i="2"/>
  <c r="HM239" i="2"/>
  <c r="HL239" i="2"/>
  <c r="HK239" i="2"/>
  <c r="HJ239" i="2"/>
  <c r="HI239" i="2"/>
  <c r="HH239" i="2"/>
  <c r="HG239" i="2"/>
  <c r="HF239" i="2"/>
  <c r="HE239" i="2"/>
  <c r="HD239" i="2"/>
  <c r="HC239" i="2"/>
  <c r="HB239" i="2"/>
  <c r="HA239" i="2"/>
  <c r="GZ239" i="2"/>
  <c r="GY239" i="2"/>
  <c r="GX239" i="2"/>
  <c r="GW239" i="2"/>
  <c r="GV239" i="2"/>
  <c r="GU239" i="2"/>
  <c r="GT239" i="2"/>
  <c r="GS239" i="2"/>
  <c r="GR239" i="2"/>
  <c r="GQ239" i="2"/>
  <c r="GP239" i="2"/>
  <c r="GO239" i="2"/>
  <c r="GN239" i="2"/>
  <c r="GM239" i="2"/>
  <c r="GL239" i="2"/>
  <c r="GK239" i="2"/>
  <c r="GJ239" i="2"/>
  <c r="GI239" i="2"/>
  <c r="GH239" i="2"/>
  <c r="GG239" i="2"/>
  <c r="GF239" i="2"/>
  <c r="GE239" i="2"/>
  <c r="GD239" i="2"/>
  <c r="GC239" i="2"/>
  <c r="GB239" i="2"/>
  <c r="GA239" i="2"/>
  <c r="FZ239" i="2"/>
  <c r="FY239" i="2"/>
  <c r="FX239" i="2"/>
  <c r="FW239" i="2"/>
  <c r="FV239" i="2"/>
  <c r="FU239" i="2"/>
  <c r="FT239" i="2"/>
  <c r="FS239" i="2"/>
  <c r="FR239" i="2"/>
  <c r="FQ239" i="2"/>
  <c r="FP239" i="2"/>
  <c r="FO239" i="2"/>
  <c r="FN239" i="2"/>
  <c r="FM239" i="2"/>
  <c r="FL239" i="2"/>
  <c r="FK239" i="2"/>
  <c r="FJ239" i="2"/>
  <c r="FI239" i="2"/>
  <c r="FH239" i="2"/>
  <c r="FG239" i="2"/>
  <c r="FF239" i="2"/>
  <c r="FE239" i="2"/>
  <c r="FD239" i="2"/>
  <c r="FC239" i="2"/>
  <c r="FB239" i="2"/>
  <c r="FA239" i="2"/>
  <c r="EZ239" i="2"/>
  <c r="EY239" i="2"/>
  <c r="EX239" i="2"/>
  <c r="EW239" i="2"/>
  <c r="EV239" i="2"/>
  <c r="EU239" i="2"/>
  <c r="ET239" i="2"/>
  <c r="ES239" i="2"/>
  <c r="ER239" i="2"/>
  <c r="EQ239" i="2"/>
  <c r="EP239" i="2"/>
  <c r="EO239" i="2"/>
  <c r="EN239" i="2"/>
  <c r="EM239" i="2"/>
  <c r="EL239" i="2"/>
  <c r="EK239" i="2"/>
  <c r="EJ239" i="2"/>
  <c r="EI239" i="2"/>
  <c r="EH239" i="2"/>
  <c r="EG239" i="2"/>
  <c r="EF239" i="2"/>
  <c r="EE239" i="2"/>
  <c r="ED239" i="2"/>
  <c r="EC239" i="2"/>
  <c r="EB239" i="2"/>
  <c r="EA239" i="2"/>
  <c r="DZ239" i="2"/>
  <c r="DY239" i="2"/>
  <c r="DX239" i="2"/>
  <c r="DW239" i="2"/>
  <c r="DV239" i="2"/>
  <c r="DU239" i="2"/>
  <c r="DT239" i="2"/>
  <c r="DS239" i="2"/>
  <c r="DR239" i="2"/>
  <c r="DQ239" i="2"/>
  <c r="DP239" i="2"/>
  <c r="DO239" i="2"/>
  <c r="DN239" i="2"/>
  <c r="DM239" i="2"/>
  <c r="DL239" i="2"/>
  <c r="DK239" i="2"/>
  <c r="DJ239" i="2"/>
  <c r="DI239" i="2"/>
  <c r="DH239" i="2"/>
  <c r="DG239" i="2"/>
  <c r="DF239" i="2"/>
  <c r="DE239" i="2"/>
  <c r="DD239" i="2"/>
  <c r="DC239" i="2"/>
  <c r="DB239" i="2"/>
  <c r="DA239" i="2"/>
  <c r="CZ239" i="2"/>
  <c r="CY239" i="2"/>
  <c r="CX239" i="2"/>
  <c r="CW239" i="2"/>
  <c r="CV239" i="2"/>
  <c r="CU239" i="2"/>
  <c r="CT239" i="2"/>
  <c r="CS239" i="2"/>
  <c r="CR239" i="2"/>
  <c r="CQ239" i="2"/>
  <c r="CP239" i="2"/>
  <c r="CO239" i="2"/>
  <c r="CN239" i="2"/>
  <c r="CM239" i="2"/>
  <c r="CL239" i="2"/>
  <c r="CK239" i="2"/>
  <c r="CJ239" i="2"/>
  <c r="CI239" i="2"/>
  <c r="CH239" i="2"/>
  <c r="CG239" i="2"/>
  <c r="CF239" i="2"/>
  <c r="CE239" i="2"/>
  <c r="CD239" i="2"/>
  <c r="CC239" i="2"/>
  <c r="CB239" i="2"/>
  <c r="CA239" i="2"/>
  <c r="BZ239" i="2"/>
  <c r="BY239" i="2"/>
  <c r="BX239" i="2"/>
  <c r="BW239" i="2"/>
  <c r="BV239" i="2"/>
  <c r="BU239" i="2"/>
  <c r="BT239" i="2"/>
  <c r="BS239" i="2"/>
  <c r="BR239" i="2"/>
  <c r="BQ239" i="2"/>
  <c r="BP239" i="2"/>
  <c r="BO239" i="2"/>
  <c r="BN239" i="2"/>
  <c r="BM239" i="2"/>
  <c r="BL239" i="2"/>
  <c r="BK239" i="2"/>
  <c r="BJ239" i="2"/>
  <c r="BI239" i="2"/>
  <c r="BH239" i="2"/>
  <c r="BG239" i="2"/>
  <c r="BF239" i="2"/>
  <c r="BE239" i="2"/>
  <c r="BD239" i="2"/>
  <c r="BC239" i="2"/>
  <c r="BB239" i="2"/>
  <c r="BA239" i="2"/>
  <c r="AZ239" i="2"/>
  <c r="AY239" i="2"/>
  <c r="AX239" i="2"/>
  <c r="AW239" i="2"/>
  <c r="AV239" i="2"/>
  <c r="AU239" i="2"/>
  <c r="AT239" i="2"/>
  <c r="AS239" i="2"/>
  <c r="AR239" i="2"/>
  <c r="AQ239" i="2"/>
  <c r="AP239" i="2"/>
  <c r="AO239" i="2"/>
  <c r="AN239" i="2"/>
  <c r="AM239" i="2"/>
  <c r="AL239" i="2"/>
  <c r="AK239" i="2"/>
  <c r="AJ239" i="2"/>
  <c r="AI239" i="2"/>
  <c r="AH239" i="2"/>
  <c r="AG239" i="2"/>
  <c r="AF239" i="2"/>
  <c r="AE239" i="2"/>
  <c r="AD239" i="2"/>
  <c r="AC239" i="2"/>
  <c r="AB239" i="2"/>
  <c r="AA239" i="2"/>
  <c r="Z239" i="2"/>
  <c r="Y239" i="2"/>
  <c r="X239" i="2"/>
  <c r="W239" i="2"/>
  <c r="V239" i="2"/>
  <c r="U239" i="2"/>
  <c r="T239" i="2"/>
  <c r="S239" i="2"/>
  <c r="R239" i="2"/>
  <c r="Q239" i="2"/>
  <c r="P239" i="2"/>
  <c r="O239" i="2"/>
  <c r="N239" i="2"/>
  <c r="M239" i="2"/>
  <c r="L239" i="2"/>
  <c r="K239" i="2"/>
  <c r="J239" i="2"/>
  <c r="I239" i="2"/>
  <c r="H239" i="2"/>
  <c r="G239" i="2"/>
  <c r="F239" i="2"/>
  <c r="E239" i="2"/>
  <c r="D239" i="2"/>
  <c r="C239" i="2"/>
  <c r="B239" i="2"/>
  <c r="JC237" i="2"/>
  <c r="HB237" i="2"/>
  <c r="HA237" i="2"/>
  <c r="GZ237" i="2"/>
  <c r="GY237" i="2"/>
  <c r="EO237" i="2"/>
  <c r="DX237" i="2"/>
  <c r="DR237" i="2"/>
  <c r="AW237" i="2"/>
  <c r="AV237" i="2"/>
  <c r="AM237" i="2"/>
  <c r="O237" i="2"/>
  <c r="JE236" i="2"/>
  <c r="JD236" i="2"/>
  <c r="JC236" i="2"/>
  <c r="JB236" i="2"/>
  <c r="JA236" i="2"/>
  <c r="IZ236" i="2"/>
  <c r="IY236" i="2"/>
  <c r="IX236" i="2"/>
  <c r="IW236" i="2"/>
  <c r="IV236" i="2"/>
  <c r="IU236" i="2"/>
  <c r="IT236" i="2"/>
  <c r="IS236" i="2"/>
  <c r="IR236" i="2"/>
  <c r="IQ236" i="2"/>
  <c r="IP236" i="2"/>
  <c r="IO236" i="2"/>
  <c r="IN236" i="2"/>
  <c r="IM236" i="2"/>
  <c r="IL236" i="2"/>
  <c r="IK236" i="2"/>
  <c r="IJ236" i="2"/>
  <c r="II236" i="2"/>
  <c r="IH236" i="2"/>
  <c r="IG236" i="2"/>
  <c r="IF236" i="2"/>
  <c r="IE236" i="2"/>
  <c r="ID236" i="2"/>
  <c r="IC236" i="2"/>
  <c r="IB236" i="2"/>
  <c r="IA236" i="2"/>
  <c r="HZ236" i="2"/>
  <c r="HY236" i="2"/>
  <c r="HX236" i="2"/>
  <c r="HW236" i="2"/>
  <c r="HV236" i="2"/>
  <c r="HU236" i="2"/>
  <c r="HT236" i="2"/>
  <c r="HS236" i="2"/>
  <c r="HR236" i="2"/>
  <c r="HQ236" i="2"/>
  <c r="HP236" i="2"/>
  <c r="HO236" i="2"/>
  <c r="HN236" i="2"/>
  <c r="HM236" i="2"/>
  <c r="HL236" i="2"/>
  <c r="HK236" i="2"/>
  <c r="HJ236" i="2"/>
  <c r="HI236" i="2"/>
  <c r="HH236" i="2"/>
  <c r="HG236" i="2"/>
  <c r="HF236" i="2"/>
  <c r="HE236" i="2"/>
  <c r="HD236" i="2"/>
  <c r="HC236" i="2"/>
  <c r="HB236" i="2"/>
  <c r="HA236" i="2"/>
  <c r="GZ236" i="2"/>
  <c r="GY236" i="2"/>
  <c r="GX236" i="2"/>
  <c r="GW236" i="2"/>
  <c r="GV236" i="2"/>
  <c r="GU236" i="2"/>
  <c r="GT236" i="2"/>
  <c r="GS236" i="2"/>
  <c r="GR236" i="2"/>
  <c r="GQ236" i="2"/>
  <c r="GP236" i="2"/>
  <c r="GO236" i="2"/>
  <c r="GN236" i="2"/>
  <c r="GM236" i="2"/>
  <c r="GL236" i="2"/>
  <c r="GK236" i="2"/>
  <c r="GJ236" i="2"/>
  <c r="GI236" i="2"/>
  <c r="GH236" i="2"/>
  <c r="GG236" i="2"/>
  <c r="GF236" i="2"/>
  <c r="GE236" i="2"/>
  <c r="GD236" i="2"/>
  <c r="GC236" i="2"/>
  <c r="GB236" i="2"/>
  <c r="GA236" i="2"/>
  <c r="FZ236" i="2"/>
  <c r="FY236" i="2"/>
  <c r="FX236" i="2"/>
  <c r="FW236" i="2"/>
  <c r="FV236" i="2"/>
  <c r="FU236" i="2"/>
  <c r="FT236" i="2"/>
  <c r="FS236" i="2"/>
  <c r="FR236" i="2"/>
  <c r="FQ236" i="2"/>
  <c r="FP236" i="2"/>
  <c r="FO236" i="2"/>
  <c r="FN236" i="2"/>
  <c r="FM236" i="2"/>
  <c r="FL236" i="2"/>
  <c r="FK236" i="2"/>
  <c r="FJ236" i="2"/>
  <c r="FI236" i="2"/>
  <c r="FH236" i="2"/>
  <c r="FG236" i="2"/>
  <c r="FF236" i="2"/>
  <c r="FE236" i="2"/>
  <c r="FD236" i="2"/>
  <c r="FC236" i="2"/>
  <c r="FB236" i="2"/>
  <c r="FA236" i="2"/>
  <c r="EZ236" i="2"/>
  <c r="EY236" i="2"/>
  <c r="EX236" i="2"/>
  <c r="EW236" i="2"/>
  <c r="EV236" i="2"/>
  <c r="EU236" i="2"/>
  <c r="ET236" i="2"/>
  <c r="ES236" i="2"/>
  <c r="ER236" i="2"/>
  <c r="EQ236" i="2"/>
  <c r="EP236" i="2"/>
  <c r="EO236" i="2"/>
  <c r="EN236" i="2"/>
  <c r="EM236" i="2"/>
  <c r="EL236" i="2"/>
  <c r="EK236" i="2"/>
  <c r="EJ236" i="2"/>
  <c r="EI236" i="2"/>
  <c r="EH236" i="2"/>
  <c r="EG236" i="2"/>
  <c r="EF236" i="2"/>
  <c r="EE236" i="2"/>
  <c r="ED236" i="2"/>
  <c r="EC236" i="2"/>
  <c r="EB236" i="2"/>
  <c r="EA236" i="2"/>
  <c r="DZ236" i="2"/>
  <c r="DY236" i="2"/>
  <c r="DX236" i="2"/>
  <c r="DW236" i="2"/>
  <c r="DV236" i="2"/>
  <c r="DU236" i="2"/>
  <c r="DT236" i="2"/>
  <c r="DS236" i="2"/>
  <c r="DR236" i="2"/>
  <c r="DQ236" i="2"/>
  <c r="DP236" i="2"/>
  <c r="DO236" i="2"/>
  <c r="DN236" i="2"/>
  <c r="DM236" i="2"/>
  <c r="DL236" i="2"/>
  <c r="DK236" i="2"/>
  <c r="DJ236" i="2"/>
  <c r="DI236" i="2"/>
  <c r="DH236" i="2"/>
  <c r="DG236" i="2"/>
  <c r="DF236" i="2"/>
  <c r="DE236" i="2"/>
  <c r="DD236" i="2"/>
  <c r="DC236" i="2"/>
  <c r="DB236" i="2"/>
  <c r="DA236" i="2"/>
  <c r="CZ236" i="2"/>
  <c r="CY236" i="2"/>
  <c r="CX236" i="2"/>
  <c r="CW236" i="2"/>
  <c r="CV236" i="2"/>
  <c r="CU236" i="2"/>
  <c r="CT236" i="2"/>
  <c r="CS236" i="2"/>
  <c r="CR236" i="2"/>
  <c r="CQ236" i="2"/>
  <c r="CP236" i="2"/>
  <c r="CO236" i="2"/>
  <c r="CN236" i="2"/>
  <c r="CM236" i="2"/>
  <c r="CL236" i="2"/>
  <c r="CK236" i="2"/>
  <c r="CJ236" i="2"/>
  <c r="CI236" i="2"/>
  <c r="CH236" i="2"/>
  <c r="CG236" i="2"/>
  <c r="CF236" i="2"/>
  <c r="CE236" i="2"/>
  <c r="CD236" i="2"/>
  <c r="CC236" i="2"/>
  <c r="CB236" i="2"/>
  <c r="CA236" i="2"/>
  <c r="BZ236" i="2"/>
  <c r="BY236" i="2"/>
  <c r="BX236" i="2"/>
  <c r="BW236" i="2"/>
  <c r="BV236" i="2"/>
  <c r="BU236" i="2"/>
  <c r="BT236" i="2"/>
  <c r="BS236" i="2"/>
  <c r="BR236" i="2"/>
  <c r="BQ236" i="2"/>
  <c r="BP236" i="2"/>
  <c r="BO236" i="2"/>
  <c r="BN236" i="2"/>
  <c r="BM236" i="2"/>
  <c r="BL236" i="2"/>
  <c r="BK236" i="2"/>
  <c r="BJ236" i="2"/>
  <c r="BI236" i="2"/>
  <c r="BH236" i="2"/>
  <c r="BG236" i="2"/>
  <c r="BF236" i="2"/>
  <c r="BE236" i="2"/>
  <c r="BD236" i="2"/>
  <c r="BC236" i="2"/>
  <c r="BB236" i="2"/>
  <c r="BA236" i="2"/>
  <c r="AZ236" i="2"/>
  <c r="AY236" i="2"/>
  <c r="AX236" i="2"/>
  <c r="AW236" i="2"/>
  <c r="AV236" i="2"/>
  <c r="AU236" i="2"/>
  <c r="AT236" i="2"/>
  <c r="AS236" i="2"/>
  <c r="AR236" i="2"/>
  <c r="AQ236" i="2"/>
  <c r="AP236" i="2"/>
  <c r="AO236" i="2"/>
  <c r="AN236" i="2"/>
  <c r="AM236" i="2"/>
  <c r="AL236" i="2"/>
  <c r="AK236" i="2"/>
  <c r="AJ236" i="2"/>
  <c r="AI236" i="2"/>
  <c r="AH236" i="2"/>
  <c r="AG236" i="2"/>
  <c r="AF236" i="2"/>
  <c r="AE236" i="2"/>
  <c r="AD236" i="2"/>
  <c r="AC236" i="2"/>
  <c r="AB236" i="2"/>
  <c r="AA236" i="2"/>
  <c r="Z236" i="2"/>
  <c r="Y236" i="2"/>
  <c r="X236" i="2"/>
  <c r="W236" i="2"/>
  <c r="V236" i="2"/>
  <c r="U236" i="2"/>
  <c r="T236" i="2"/>
  <c r="S236" i="2"/>
  <c r="R236" i="2"/>
  <c r="Q236" i="2"/>
  <c r="P236" i="2"/>
  <c r="O236" i="2"/>
  <c r="N236" i="2"/>
  <c r="M236" i="2"/>
  <c r="L236" i="2"/>
  <c r="K236" i="2"/>
  <c r="J236" i="2"/>
  <c r="I236" i="2"/>
  <c r="H236" i="2"/>
  <c r="G236" i="2"/>
  <c r="F236" i="2"/>
  <c r="E236" i="2"/>
  <c r="D236" i="2"/>
  <c r="C236" i="2"/>
  <c r="B236" i="2"/>
  <c r="JE235" i="2"/>
  <c r="JD235" i="2"/>
  <c r="JC235" i="2"/>
  <c r="JB235" i="2"/>
  <c r="JA235" i="2"/>
  <c r="IZ235" i="2"/>
  <c r="IY235" i="2"/>
  <c r="IX235" i="2"/>
  <c r="IX237" i="2" s="1"/>
  <c r="IW235" i="2"/>
  <c r="IW237" i="2" s="1"/>
  <c r="IV235" i="2"/>
  <c r="IU235" i="2"/>
  <c r="IT235" i="2"/>
  <c r="IS235" i="2"/>
  <c r="IR235" i="2"/>
  <c r="IQ235" i="2"/>
  <c r="IP235" i="2"/>
  <c r="IO235" i="2"/>
  <c r="IN235" i="2"/>
  <c r="IM235" i="2"/>
  <c r="IL235" i="2"/>
  <c r="IK235" i="2"/>
  <c r="IJ235" i="2"/>
  <c r="II235" i="2"/>
  <c r="IH235" i="2"/>
  <c r="IH237" i="2" s="1"/>
  <c r="IG235" i="2"/>
  <c r="IG237" i="2" s="1"/>
  <c r="IF235" i="2"/>
  <c r="IE235" i="2"/>
  <c r="ID235" i="2"/>
  <c r="IC235" i="2"/>
  <c r="IB235" i="2"/>
  <c r="IA235" i="2"/>
  <c r="HZ235" i="2"/>
  <c r="HY235" i="2"/>
  <c r="HX235" i="2"/>
  <c r="HW235" i="2"/>
  <c r="HV235" i="2"/>
  <c r="HU235" i="2"/>
  <c r="HT235" i="2"/>
  <c r="HT237" i="2" s="1"/>
  <c r="HS235" i="2"/>
  <c r="HS237" i="2" s="1"/>
  <c r="HR235" i="2"/>
  <c r="HR237" i="2" s="1"/>
  <c r="HQ235" i="2"/>
  <c r="HQ237" i="2" s="1"/>
  <c r="HP235" i="2"/>
  <c r="HP237" i="2" s="1"/>
  <c r="HO235" i="2"/>
  <c r="HN235" i="2"/>
  <c r="HM235" i="2"/>
  <c r="HL235" i="2"/>
  <c r="HK235" i="2"/>
  <c r="HJ235" i="2"/>
  <c r="HI235" i="2"/>
  <c r="HH235" i="2"/>
  <c r="HG235" i="2"/>
  <c r="HF235" i="2"/>
  <c r="HE235" i="2"/>
  <c r="HD235" i="2"/>
  <c r="HC235" i="2"/>
  <c r="HB235" i="2"/>
  <c r="HA235" i="2"/>
  <c r="GZ235" i="2"/>
  <c r="GY235" i="2"/>
  <c r="GX235" i="2"/>
  <c r="GW235" i="2"/>
  <c r="GV235" i="2"/>
  <c r="GU235" i="2"/>
  <c r="GT235" i="2"/>
  <c r="GS235" i="2"/>
  <c r="GR235" i="2"/>
  <c r="GQ235" i="2"/>
  <c r="GP235" i="2"/>
  <c r="GO235" i="2"/>
  <c r="GN235" i="2"/>
  <c r="GM235" i="2"/>
  <c r="GL235" i="2"/>
  <c r="GL237" i="2" s="1"/>
  <c r="GK235" i="2"/>
  <c r="GK237" i="2" s="1"/>
  <c r="GJ235" i="2"/>
  <c r="GJ237" i="2" s="1"/>
  <c r="GI235" i="2"/>
  <c r="GH235" i="2"/>
  <c r="GG235" i="2"/>
  <c r="GF235" i="2"/>
  <c r="GE235" i="2"/>
  <c r="GD235" i="2"/>
  <c r="GC235" i="2"/>
  <c r="GB235" i="2"/>
  <c r="GA235" i="2"/>
  <c r="FZ235" i="2"/>
  <c r="FY235" i="2"/>
  <c r="FX235" i="2"/>
  <c r="FW235" i="2"/>
  <c r="FV235" i="2"/>
  <c r="FU235" i="2"/>
  <c r="FT235" i="2"/>
  <c r="FS235" i="2"/>
  <c r="FR235" i="2"/>
  <c r="FQ235" i="2"/>
  <c r="FP235" i="2"/>
  <c r="FO235" i="2"/>
  <c r="FN235" i="2"/>
  <c r="FM235" i="2"/>
  <c r="FL235" i="2"/>
  <c r="FK235" i="2"/>
  <c r="FJ235" i="2"/>
  <c r="FI235" i="2"/>
  <c r="FH235" i="2"/>
  <c r="FH237" i="2" s="1"/>
  <c r="FG235" i="2"/>
  <c r="FG237" i="2" s="1"/>
  <c r="FF235" i="2"/>
  <c r="FF237" i="2" s="1"/>
  <c r="FE235" i="2"/>
  <c r="FE237" i="2" s="1"/>
  <c r="FD235" i="2"/>
  <c r="FD237" i="2" s="1"/>
  <c r="FC235" i="2"/>
  <c r="FB235" i="2"/>
  <c r="FA235" i="2"/>
  <c r="EZ235" i="2"/>
  <c r="EY235" i="2"/>
  <c r="EX235" i="2"/>
  <c r="EW235" i="2"/>
  <c r="EV235" i="2"/>
  <c r="EU235" i="2"/>
  <c r="ET235" i="2"/>
  <c r="ES235" i="2"/>
  <c r="ER235" i="2"/>
  <c r="EQ235" i="2"/>
  <c r="EP235" i="2"/>
  <c r="EP237" i="2" s="1"/>
  <c r="EO235" i="2"/>
  <c r="EN235" i="2"/>
  <c r="EM235" i="2"/>
  <c r="EL235" i="2"/>
  <c r="EK235" i="2"/>
  <c r="EJ235" i="2"/>
  <c r="EI235" i="2"/>
  <c r="EH235" i="2"/>
  <c r="EG235" i="2"/>
  <c r="EF235" i="2"/>
  <c r="EE235" i="2"/>
  <c r="ED235" i="2"/>
  <c r="EC235" i="2"/>
  <c r="EB235" i="2"/>
  <c r="EA235" i="2"/>
  <c r="DZ235" i="2"/>
  <c r="DY235" i="2"/>
  <c r="DY237" i="2" s="1"/>
  <c r="DX235" i="2"/>
  <c r="DW235" i="2"/>
  <c r="DV235" i="2"/>
  <c r="DU235" i="2"/>
  <c r="DT235" i="2"/>
  <c r="DS235" i="2"/>
  <c r="DR235" i="2"/>
  <c r="DQ235" i="2"/>
  <c r="DP235" i="2"/>
  <c r="DO235" i="2"/>
  <c r="DN235" i="2"/>
  <c r="DM235" i="2"/>
  <c r="DL235" i="2"/>
  <c r="DL237" i="2" s="1"/>
  <c r="DK235" i="2"/>
  <c r="DK237" i="2" s="1"/>
  <c r="DJ235" i="2"/>
  <c r="DJ237" i="2" s="1"/>
  <c r="DI235" i="2"/>
  <c r="DI237" i="2" s="1"/>
  <c r="DH235" i="2"/>
  <c r="DG235" i="2"/>
  <c r="DF235" i="2"/>
  <c r="DE235" i="2"/>
  <c r="DD235" i="2"/>
  <c r="DC235" i="2"/>
  <c r="DB235" i="2"/>
  <c r="DA235" i="2"/>
  <c r="CZ235" i="2"/>
  <c r="CY235" i="2"/>
  <c r="CX235" i="2"/>
  <c r="CW235" i="2"/>
  <c r="CV235" i="2"/>
  <c r="CU235" i="2"/>
  <c r="CT235" i="2"/>
  <c r="CT237" i="2" s="1"/>
  <c r="CS235" i="2"/>
  <c r="CS237" i="2" s="1"/>
  <c r="CR235" i="2"/>
  <c r="CQ235" i="2"/>
  <c r="CP235" i="2"/>
  <c r="CO235" i="2"/>
  <c r="CN235" i="2"/>
  <c r="CM235" i="2"/>
  <c r="CL235" i="2"/>
  <c r="CK235" i="2"/>
  <c r="CJ235" i="2"/>
  <c r="CI235" i="2"/>
  <c r="CH235" i="2"/>
  <c r="CG235" i="2"/>
  <c r="CF235" i="2"/>
  <c r="CF237" i="2" s="1"/>
  <c r="CE235" i="2"/>
  <c r="CE237" i="2" s="1"/>
  <c r="CD235" i="2"/>
  <c r="CD237" i="2" s="1"/>
  <c r="CC235" i="2"/>
  <c r="CC237" i="2" s="1"/>
  <c r="CB235" i="2"/>
  <c r="CB237" i="2" s="1"/>
  <c r="CA235" i="2"/>
  <c r="BZ235" i="2"/>
  <c r="BY235" i="2"/>
  <c r="BX235" i="2"/>
  <c r="BW235" i="2"/>
  <c r="BV235" i="2"/>
  <c r="BU235" i="2"/>
  <c r="BT235" i="2"/>
  <c r="BS235" i="2"/>
  <c r="BR235" i="2"/>
  <c r="BQ235" i="2"/>
  <c r="BP235" i="2"/>
  <c r="BP237" i="2" s="1"/>
  <c r="BO235" i="2"/>
  <c r="BN235" i="2"/>
  <c r="BM235" i="2"/>
  <c r="BM237" i="2" s="1"/>
  <c r="BL235" i="2"/>
  <c r="BL237" i="2" s="1"/>
  <c r="BK235" i="2"/>
  <c r="BJ235" i="2"/>
  <c r="BI235" i="2"/>
  <c r="BH235" i="2"/>
  <c r="BG235" i="2"/>
  <c r="BF235" i="2"/>
  <c r="BE235" i="2"/>
  <c r="BD235" i="2"/>
  <c r="BC235" i="2"/>
  <c r="BB235" i="2"/>
  <c r="BA235" i="2"/>
  <c r="AZ235" i="2"/>
  <c r="AY235" i="2"/>
  <c r="AX235" i="2"/>
  <c r="AW235" i="2"/>
  <c r="AV235" i="2"/>
  <c r="AU235" i="2"/>
  <c r="AT235" i="2"/>
  <c r="AS235" i="2"/>
  <c r="AR235" i="2"/>
  <c r="AQ235" i="2"/>
  <c r="AP235" i="2"/>
  <c r="AO235" i="2"/>
  <c r="AN235" i="2"/>
  <c r="AM235" i="2"/>
  <c r="AL235" i="2"/>
  <c r="AK235" i="2"/>
  <c r="AJ235" i="2"/>
  <c r="AJ237" i="2" s="1"/>
  <c r="AI235" i="2"/>
  <c r="AI237" i="2" s="1"/>
  <c r="AH235" i="2"/>
  <c r="AH237" i="2" s="1"/>
  <c r="AG235" i="2"/>
  <c r="AG237" i="2" s="1"/>
  <c r="AF235" i="2"/>
  <c r="AF237" i="2" s="1"/>
  <c r="AE235" i="2"/>
  <c r="AD235" i="2"/>
  <c r="AC235" i="2"/>
  <c r="AB235" i="2"/>
  <c r="AA235" i="2"/>
  <c r="Z235" i="2"/>
  <c r="Y235" i="2"/>
  <c r="X235" i="2"/>
  <c r="W235" i="2"/>
  <c r="V235" i="2"/>
  <c r="U235" i="2"/>
  <c r="T235" i="2"/>
  <c r="S235" i="2"/>
  <c r="R235" i="2"/>
  <c r="R237" i="2" s="1"/>
  <c r="Q235" i="2"/>
  <c r="Q237" i="2" s="1"/>
  <c r="P235" i="2"/>
  <c r="P237" i="2" s="1"/>
  <c r="O235" i="2"/>
  <c r="N235" i="2"/>
  <c r="M235" i="2"/>
  <c r="L235" i="2"/>
  <c r="K235" i="2"/>
  <c r="J235" i="2"/>
  <c r="I235" i="2"/>
  <c r="H235" i="2"/>
  <c r="G235" i="2"/>
  <c r="F235" i="2"/>
  <c r="E235" i="2"/>
  <c r="D235" i="2"/>
  <c r="D237" i="2" s="1"/>
  <c r="C235" i="2"/>
  <c r="C237" i="2" s="1"/>
  <c r="B235" i="2"/>
  <c r="B237" i="2" s="1"/>
  <c r="JE234" i="2"/>
  <c r="JE237" i="2" s="1"/>
  <c r="JD234" i="2"/>
  <c r="JD237" i="2" s="1"/>
  <c r="JC234" i="2"/>
  <c r="JB234" i="2"/>
  <c r="JA234" i="2"/>
  <c r="IZ234" i="2"/>
  <c r="IZ237" i="2" s="1"/>
  <c r="IY234" i="2"/>
  <c r="IX234" i="2"/>
  <c r="IW234" i="2"/>
  <c r="IV234" i="2"/>
  <c r="IU234" i="2"/>
  <c r="IU237" i="2" s="1"/>
  <c r="IT234" i="2"/>
  <c r="IS234" i="2"/>
  <c r="IS237" i="2" s="1"/>
  <c r="IR234" i="2"/>
  <c r="IR237" i="2" s="1"/>
  <c r="IQ234" i="2"/>
  <c r="IQ237" i="2" s="1"/>
  <c r="IP234" i="2"/>
  <c r="IP237" i="2" s="1"/>
  <c r="IO234" i="2"/>
  <c r="IO237" i="2" s="1"/>
  <c r="IN234" i="2"/>
  <c r="IN237" i="2" s="1"/>
  <c r="IM234" i="2"/>
  <c r="IL234" i="2"/>
  <c r="IK234" i="2"/>
  <c r="IJ234" i="2"/>
  <c r="II234" i="2"/>
  <c r="IH234" i="2"/>
  <c r="IG234" i="2"/>
  <c r="IF234" i="2"/>
  <c r="IE234" i="2"/>
  <c r="ID234" i="2"/>
  <c r="IC234" i="2"/>
  <c r="IB234" i="2"/>
  <c r="IA234" i="2"/>
  <c r="IA237" i="2" s="1"/>
  <c r="HZ234" i="2"/>
  <c r="HZ237" i="2" s="1"/>
  <c r="HY234" i="2"/>
  <c r="HY237" i="2" s="1"/>
  <c r="HX234" i="2"/>
  <c r="HX237" i="2" s="1"/>
  <c r="HW234" i="2"/>
  <c r="HV234" i="2"/>
  <c r="HU234" i="2"/>
  <c r="HT234" i="2"/>
  <c r="HS234" i="2"/>
  <c r="HR234" i="2"/>
  <c r="HQ234" i="2"/>
  <c r="HP234" i="2"/>
  <c r="HO234" i="2"/>
  <c r="HN234" i="2"/>
  <c r="HM234" i="2"/>
  <c r="HL234" i="2"/>
  <c r="HK234" i="2"/>
  <c r="HK237" i="2" s="1"/>
  <c r="HJ234" i="2"/>
  <c r="HJ237" i="2" s="1"/>
  <c r="HI234" i="2"/>
  <c r="HI237" i="2" s="1"/>
  <c r="HH234" i="2"/>
  <c r="HH237" i="2" s="1"/>
  <c r="HG234" i="2"/>
  <c r="HF234" i="2"/>
  <c r="HE234" i="2"/>
  <c r="HD234" i="2"/>
  <c r="HC234" i="2"/>
  <c r="HB234" i="2"/>
  <c r="HA234" i="2"/>
  <c r="GZ234" i="2"/>
  <c r="GY234" i="2"/>
  <c r="GX234" i="2"/>
  <c r="GX237" i="2" s="1"/>
  <c r="GW234" i="2"/>
  <c r="GV234" i="2"/>
  <c r="GU234" i="2"/>
  <c r="GU237" i="2" s="1"/>
  <c r="GT234" i="2"/>
  <c r="GT237" i="2" s="1"/>
  <c r="GS234" i="2"/>
  <c r="GS237" i="2" s="1"/>
  <c r="GR234" i="2"/>
  <c r="GR237" i="2" s="1"/>
  <c r="GQ234" i="2"/>
  <c r="GP234" i="2"/>
  <c r="GO234" i="2"/>
  <c r="GN234" i="2"/>
  <c r="GM234" i="2"/>
  <c r="GL234" i="2"/>
  <c r="GK234" i="2"/>
  <c r="GJ234" i="2"/>
  <c r="GI234" i="2"/>
  <c r="GH234" i="2"/>
  <c r="GG234" i="2"/>
  <c r="GF234" i="2"/>
  <c r="GE234" i="2"/>
  <c r="GE237" i="2" s="1"/>
  <c r="GD234" i="2"/>
  <c r="GD237" i="2" s="1"/>
  <c r="GC234" i="2"/>
  <c r="GC237" i="2" s="1"/>
  <c r="GB234" i="2"/>
  <c r="GB237" i="2" s="1"/>
  <c r="GA234" i="2"/>
  <c r="FZ234" i="2"/>
  <c r="FY234" i="2"/>
  <c r="FX234" i="2"/>
  <c r="FW234" i="2"/>
  <c r="FV234" i="2"/>
  <c r="FU234" i="2"/>
  <c r="FT234" i="2"/>
  <c r="FS234" i="2"/>
  <c r="FS237" i="2" s="1"/>
  <c r="FR234" i="2"/>
  <c r="FQ234" i="2"/>
  <c r="FP234" i="2"/>
  <c r="FP237" i="2" s="1"/>
  <c r="FO234" i="2"/>
  <c r="FO237" i="2" s="1"/>
  <c r="FN234" i="2"/>
  <c r="FN237" i="2" s="1"/>
  <c r="FM234" i="2"/>
  <c r="FM237" i="2" s="1"/>
  <c r="FL234" i="2"/>
  <c r="FL237" i="2" s="1"/>
  <c r="FK234" i="2"/>
  <c r="FJ234" i="2"/>
  <c r="FI234" i="2"/>
  <c r="FH234" i="2"/>
  <c r="FG234" i="2"/>
  <c r="FF234" i="2"/>
  <c r="FE234" i="2"/>
  <c r="FD234" i="2"/>
  <c r="FC234" i="2"/>
  <c r="FB234" i="2"/>
  <c r="FA234" i="2"/>
  <c r="EZ234" i="2"/>
  <c r="EY234" i="2"/>
  <c r="EY237" i="2" s="1"/>
  <c r="EX234" i="2"/>
  <c r="EX237" i="2" s="1"/>
  <c r="EW234" i="2"/>
  <c r="EW237" i="2" s="1"/>
  <c r="EV234" i="2"/>
  <c r="EV237" i="2" s="1"/>
  <c r="EU234" i="2"/>
  <c r="ET234" i="2"/>
  <c r="ES234" i="2"/>
  <c r="ER234" i="2"/>
  <c r="EQ234" i="2"/>
  <c r="EP234" i="2"/>
  <c r="EO234" i="2"/>
  <c r="EN234" i="2"/>
  <c r="EM234" i="2"/>
  <c r="EM237" i="2" s="1"/>
  <c r="EL234" i="2"/>
  <c r="EK234" i="2"/>
  <c r="EK237" i="2" s="1"/>
  <c r="EJ234" i="2"/>
  <c r="EJ237" i="2" s="1"/>
  <c r="EI234" i="2"/>
  <c r="EI237" i="2" s="1"/>
  <c r="EH234" i="2"/>
  <c r="EH237" i="2" s="1"/>
  <c r="EG234" i="2"/>
  <c r="EG237" i="2" s="1"/>
  <c r="EF234" i="2"/>
  <c r="EF237" i="2" s="1"/>
  <c r="EE234" i="2"/>
  <c r="ED234" i="2"/>
  <c r="EC234" i="2"/>
  <c r="EB234" i="2"/>
  <c r="EA234" i="2"/>
  <c r="DZ234" i="2"/>
  <c r="DY234" i="2"/>
  <c r="DX234" i="2"/>
  <c r="DW234" i="2"/>
  <c r="DV234" i="2"/>
  <c r="DU234" i="2"/>
  <c r="DT234" i="2"/>
  <c r="DS234" i="2"/>
  <c r="DS237" i="2" s="1"/>
  <c r="DR234" i="2"/>
  <c r="DQ234" i="2"/>
  <c r="DQ237" i="2" s="1"/>
  <c r="DP234" i="2"/>
  <c r="DP237" i="2" s="1"/>
  <c r="DO234" i="2"/>
  <c r="DN234" i="2"/>
  <c r="DM234" i="2"/>
  <c r="DL234" i="2"/>
  <c r="DK234" i="2"/>
  <c r="DJ234" i="2"/>
  <c r="DI234" i="2"/>
  <c r="DH234" i="2"/>
  <c r="DG234" i="2"/>
  <c r="DF234" i="2"/>
  <c r="DE234" i="2"/>
  <c r="DE237" i="2" s="1"/>
  <c r="DD234" i="2"/>
  <c r="DD237" i="2" s="1"/>
  <c r="DC234" i="2"/>
  <c r="DC237" i="2" s="1"/>
  <c r="DB234" i="2"/>
  <c r="DB237" i="2" s="1"/>
  <c r="DA234" i="2"/>
  <c r="DA237" i="2" s="1"/>
  <c r="CZ234" i="2"/>
  <c r="CZ237" i="2" s="1"/>
  <c r="CY234" i="2"/>
  <c r="CX234" i="2"/>
  <c r="CW234" i="2"/>
  <c r="CV234" i="2"/>
  <c r="CU234" i="2"/>
  <c r="CT234" i="2"/>
  <c r="CS234" i="2"/>
  <c r="CR234" i="2"/>
  <c r="CQ234" i="2"/>
  <c r="CP234" i="2"/>
  <c r="CO234" i="2"/>
  <c r="CN234" i="2"/>
  <c r="CM234" i="2"/>
  <c r="CM237" i="2" s="1"/>
  <c r="CL234" i="2"/>
  <c r="CL237" i="2" s="1"/>
  <c r="CK234" i="2"/>
  <c r="CK237" i="2" s="1"/>
  <c r="CJ234" i="2"/>
  <c r="CJ237" i="2" s="1"/>
  <c r="CI234" i="2"/>
  <c r="CH234" i="2"/>
  <c r="CG234" i="2"/>
  <c r="CF234" i="2"/>
  <c r="CE234" i="2"/>
  <c r="CD234" i="2"/>
  <c r="CC234" i="2"/>
  <c r="CB234" i="2"/>
  <c r="CA234" i="2"/>
  <c r="BZ234" i="2"/>
  <c r="BY234" i="2"/>
  <c r="BX234" i="2"/>
  <c r="BW234" i="2"/>
  <c r="BW237" i="2" s="1"/>
  <c r="BV234" i="2"/>
  <c r="BV237" i="2" s="1"/>
  <c r="BU234" i="2"/>
  <c r="BU237" i="2" s="1"/>
  <c r="BT234" i="2"/>
  <c r="BT237" i="2" s="1"/>
  <c r="BS234" i="2"/>
  <c r="BR234" i="2"/>
  <c r="BQ234" i="2"/>
  <c r="BP234" i="2"/>
  <c r="BO234" i="2"/>
  <c r="BN234" i="2"/>
  <c r="BM234" i="2"/>
  <c r="BL234" i="2"/>
  <c r="BK234" i="2"/>
  <c r="BK237" i="2" s="1"/>
  <c r="BJ234" i="2"/>
  <c r="BI234" i="2"/>
  <c r="BH234" i="2"/>
  <c r="BG234" i="2"/>
  <c r="BG237" i="2" s="1"/>
  <c r="BF234" i="2"/>
  <c r="BF237" i="2" s="1"/>
  <c r="BE234" i="2"/>
  <c r="BE237" i="2" s="1"/>
  <c r="BD234" i="2"/>
  <c r="BD237" i="2" s="1"/>
  <c r="BC234" i="2"/>
  <c r="BB234" i="2"/>
  <c r="BA234" i="2"/>
  <c r="AZ234" i="2"/>
  <c r="AY234" i="2"/>
  <c r="AX234" i="2"/>
  <c r="AW234" i="2"/>
  <c r="AV234" i="2"/>
  <c r="AU234" i="2"/>
  <c r="AU237" i="2" s="1"/>
  <c r="AT234" i="2"/>
  <c r="AT237" i="2" s="1"/>
  <c r="AS234" i="2"/>
  <c r="AS237" i="2" s="1"/>
  <c r="AR234" i="2"/>
  <c r="AQ234" i="2"/>
  <c r="AQ237" i="2" s="1"/>
  <c r="AP234" i="2"/>
  <c r="AP237" i="2" s="1"/>
  <c r="AO234" i="2"/>
  <c r="AO237" i="2" s="1"/>
  <c r="AN234" i="2"/>
  <c r="AN237" i="2" s="1"/>
  <c r="AM234" i="2"/>
  <c r="AL234" i="2"/>
  <c r="AK234" i="2"/>
  <c r="AJ234" i="2"/>
  <c r="AI234" i="2"/>
  <c r="AH234" i="2"/>
  <c r="AG234" i="2"/>
  <c r="AF234" i="2"/>
  <c r="AE234" i="2"/>
  <c r="AD234" i="2"/>
  <c r="AC234" i="2"/>
  <c r="AB234" i="2"/>
  <c r="AA234" i="2"/>
  <c r="AA237" i="2" s="1"/>
  <c r="Z234" i="2"/>
  <c r="Z237" i="2" s="1"/>
  <c r="Y234" i="2"/>
  <c r="Y237" i="2" s="1"/>
  <c r="X234" i="2"/>
  <c r="X237" i="2" s="1"/>
  <c r="W234" i="2"/>
  <c r="V234" i="2"/>
  <c r="U234" i="2"/>
  <c r="T234" i="2"/>
  <c r="S234" i="2"/>
  <c r="R234" i="2"/>
  <c r="Q234" i="2"/>
  <c r="P234" i="2"/>
  <c r="O234" i="2"/>
  <c r="N234" i="2"/>
  <c r="M234" i="2"/>
  <c r="M237" i="2" s="1"/>
  <c r="L234" i="2"/>
  <c r="L237" i="2" s="1"/>
  <c r="K234" i="2"/>
  <c r="K237" i="2" s="1"/>
  <c r="J234" i="2"/>
  <c r="J237" i="2" s="1"/>
  <c r="I234" i="2"/>
  <c r="I237" i="2" s="1"/>
  <c r="H234" i="2"/>
  <c r="H237" i="2" s="1"/>
  <c r="G234" i="2"/>
  <c r="F234" i="2"/>
  <c r="E234" i="2"/>
  <c r="D234" i="2"/>
  <c r="C234" i="2"/>
  <c r="B234" i="2"/>
  <c r="BE232" i="2"/>
  <c r="BE238" i="2" s="1"/>
  <c r="BE241" i="2" s="1"/>
  <c r="BE243" i="2" s="1"/>
  <c r="H232" i="2"/>
  <c r="H238" i="2" s="1"/>
  <c r="JE231" i="2"/>
  <c r="JD231" i="2"/>
  <c r="JC231" i="2"/>
  <c r="JB231" i="2"/>
  <c r="JA231" i="2"/>
  <c r="IZ231" i="2"/>
  <c r="IY231" i="2"/>
  <c r="IX231" i="2"/>
  <c r="IW231" i="2"/>
  <c r="IV231" i="2"/>
  <c r="IU231" i="2"/>
  <c r="IT231" i="2"/>
  <c r="IS231" i="2"/>
  <c r="IR231" i="2"/>
  <c r="IQ231" i="2"/>
  <c r="IP231" i="2"/>
  <c r="IO231" i="2"/>
  <c r="IN231" i="2"/>
  <c r="IM231" i="2"/>
  <c r="IL231" i="2"/>
  <c r="IK231" i="2"/>
  <c r="IJ231" i="2"/>
  <c r="II231" i="2"/>
  <c r="IH231" i="2"/>
  <c r="IG231" i="2"/>
  <c r="IF231" i="2"/>
  <c r="IE231" i="2"/>
  <c r="ID231" i="2"/>
  <c r="IC231" i="2"/>
  <c r="IB231" i="2"/>
  <c r="IA231" i="2"/>
  <c r="HZ231" i="2"/>
  <c r="HY231" i="2"/>
  <c r="HX231" i="2"/>
  <c r="HW231" i="2"/>
  <c r="HV231" i="2"/>
  <c r="HU231" i="2"/>
  <c r="HT231" i="2"/>
  <c r="HS231" i="2"/>
  <c r="HR231" i="2"/>
  <c r="HQ231" i="2"/>
  <c r="HP231" i="2"/>
  <c r="HO231" i="2"/>
  <c r="HN231" i="2"/>
  <c r="HM231" i="2"/>
  <c r="HL231" i="2"/>
  <c r="HK231" i="2"/>
  <c r="HJ231" i="2"/>
  <c r="HI231" i="2"/>
  <c r="HH231" i="2"/>
  <c r="HG231" i="2"/>
  <c r="HF231" i="2"/>
  <c r="HE231" i="2"/>
  <c r="HD231" i="2"/>
  <c r="HC231" i="2"/>
  <c r="HB231" i="2"/>
  <c r="HA231" i="2"/>
  <c r="GZ231" i="2"/>
  <c r="GY231" i="2"/>
  <c r="GX231" i="2"/>
  <c r="GW231" i="2"/>
  <c r="GV231" i="2"/>
  <c r="GU231" i="2"/>
  <c r="GT231" i="2"/>
  <c r="GS231" i="2"/>
  <c r="GR231" i="2"/>
  <c r="GQ231" i="2"/>
  <c r="GP231" i="2"/>
  <c r="GO231" i="2"/>
  <c r="GN231" i="2"/>
  <c r="GM231" i="2"/>
  <c r="GL231" i="2"/>
  <c r="GK231" i="2"/>
  <c r="GJ231" i="2"/>
  <c r="GI231" i="2"/>
  <c r="GH231" i="2"/>
  <c r="GG231" i="2"/>
  <c r="GF231" i="2"/>
  <c r="GE231" i="2"/>
  <c r="GD231" i="2"/>
  <c r="GC231" i="2"/>
  <c r="GB231" i="2"/>
  <c r="GA231" i="2"/>
  <c r="FZ231" i="2"/>
  <c r="FY231" i="2"/>
  <c r="FX231" i="2"/>
  <c r="FW231" i="2"/>
  <c r="FV231" i="2"/>
  <c r="FU231" i="2"/>
  <c r="FT231" i="2"/>
  <c r="FS231" i="2"/>
  <c r="FR231" i="2"/>
  <c r="FQ231" i="2"/>
  <c r="FP231" i="2"/>
  <c r="FO231" i="2"/>
  <c r="FN231" i="2"/>
  <c r="FM231" i="2"/>
  <c r="FL231" i="2"/>
  <c r="FK231" i="2"/>
  <c r="JE230" i="2"/>
  <c r="JD230" i="2"/>
  <c r="JC230" i="2"/>
  <c r="JB230" i="2"/>
  <c r="JA230" i="2"/>
  <c r="IZ230" i="2"/>
  <c r="IY230" i="2"/>
  <c r="IX230" i="2"/>
  <c r="IW230" i="2"/>
  <c r="IV230" i="2"/>
  <c r="IU230" i="2"/>
  <c r="IT230" i="2"/>
  <c r="IS230" i="2"/>
  <c r="IR230" i="2"/>
  <c r="IQ230" i="2"/>
  <c r="IP230" i="2"/>
  <c r="IO230" i="2"/>
  <c r="IN230" i="2"/>
  <c r="IM230" i="2"/>
  <c r="IL230" i="2"/>
  <c r="IK230" i="2"/>
  <c r="IJ230" i="2"/>
  <c r="II230" i="2"/>
  <c r="IH230" i="2"/>
  <c r="IG230" i="2"/>
  <c r="IF230" i="2"/>
  <c r="IE230" i="2"/>
  <c r="ID230" i="2"/>
  <c r="IC230" i="2"/>
  <c r="IB230" i="2"/>
  <c r="IA230" i="2"/>
  <c r="HZ230" i="2"/>
  <c r="HY230" i="2"/>
  <c r="HX230" i="2"/>
  <c r="HW230" i="2"/>
  <c r="HV230" i="2"/>
  <c r="HU230" i="2"/>
  <c r="HT230" i="2"/>
  <c r="HS230" i="2"/>
  <c r="HR230" i="2"/>
  <c r="HQ230" i="2"/>
  <c r="HP230" i="2"/>
  <c r="HO230" i="2"/>
  <c r="HN230" i="2"/>
  <c r="HM230" i="2"/>
  <c r="HL230" i="2"/>
  <c r="HK230" i="2"/>
  <c r="HJ230" i="2"/>
  <c r="HI230" i="2"/>
  <c r="HH230" i="2"/>
  <c r="HG230" i="2"/>
  <c r="HF230" i="2"/>
  <c r="HE230" i="2"/>
  <c r="HD230" i="2"/>
  <c r="HC230" i="2"/>
  <c r="HB230" i="2"/>
  <c r="HA230" i="2"/>
  <c r="GZ230" i="2"/>
  <c r="GY230" i="2"/>
  <c r="GX230" i="2"/>
  <c r="GW230" i="2"/>
  <c r="GV230" i="2"/>
  <c r="GU230" i="2"/>
  <c r="GT230" i="2"/>
  <c r="GS230" i="2"/>
  <c r="GR230" i="2"/>
  <c r="GQ230" i="2"/>
  <c r="GP230" i="2"/>
  <c r="GO230" i="2"/>
  <c r="GN230" i="2"/>
  <c r="GM230" i="2"/>
  <c r="GL230" i="2"/>
  <c r="GK230" i="2"/>
  <c r="GJ230" i="2"/>
  <c r="GI230" i="2"/>
  <c r="GH230" i="2"/>
  <c r="GG230" i="2"/>
  <c r="GF230" i="2"/>
  <c r="GE230" i="2"/>
  <c r="GD230" i="2"/>
  <c r="GC230" i="2"/>
  <c r="GB230" i="2"/>
  <c r="GA230" i="2"/>
  <c r="FZ230" i="2"/>
  <c r="FY230" i="2"/>
  <c r="FX230" i="2"/>
  <c r="FW230" i="2"/>
  <c r="FV230" i="2"/>
  <c r="FU230" i="2"/>
  <c r="FT230" i="2"/>
  <c r="FS230" i="2"/>
  <c r="FR230" i="2"/>
  <c r="FQ230" i="2"/>
  <c r="FP230" i="2"/>
  <c r="FO230" i="2"/>
  <c r="FN230" i="2"/>
  <c r="FM230" i="2"/>
  <c r="FL230" i="2"/>
  <c r="FK230" i="2"/>
  <c r="JE229" i="2"/>
  <c r="JD229" i="2"/>
  <c r="JC229" i="2"/>
  <c r="JB229" i="2"/>
  <c r="JA229" i="2"/>
  <c r="IZ229" i="2"/>
  <c r="IY229" i="2"/>
  <c r="IX229" i="2"/>
  <c r="IW229" i="2"/>
  <c r="IV229" i="2"/>
  <c r="IU229" i="2"/>
  <c r="IT229" i="2"/>
  <c r="IS229" i="2"/>
  <c r="IR229" i="2"/>
  <c r="IQ229" i="2"/>
  <c r="IP229" i="2"/>
  <c r="IO229" i="2"/>
  <c r="IN229" i="2"/>
  <c r="IM229" i="2"/>
  <c r="IL229" i="2"/>
  <c r="IK229" i="2"/>
  <c r="IJ229" i="2"/>
  <c r="II229" i="2"/>
  <c r="IH229" i="2"/>
  <c r="IG229" i="2"/>
  <c r="IF229" i="2"/>
  <c r="IE229" i="2"/>
  <c r="ID229" i="2"/>
  <c r="IC229" i="2"/>
  <c r="IB229" i="2"/>
  <c r="IA229" i="2"/>
  <c r="HZ229" i="2"/>
  <c r="HY229" i="2"/>
  <c r="HX229" i="2"/>
  <c r="HW229" i="2"/>
  <c r="HV229" i="2"/>
  <c r="HU229" i="2"/>
  <c r="HT229" i="2"/>
  <c r="HS229" i="2"/>
  <c r="HR229" i="2"/>
  <c r="HQ229" i="2"/>
  <c r="HP229" i="2"/>
  <c r="HO229" i="2"/>
  <c r="HN229" i="2"/>
  <c r="HM229" i="2"/>
  <c r="HL229" i="2"/>
  <c r="HK229" i="2"/>
  <c r="HJ229" i="2"/>
  <c r="HI229" i="2"/>
  <c r="HH229" i="2"/>
  <c r="HG229" i="2"/>
  <c r="HF229" i="2"/>
  <c r="HE229" i="2"/>
  <c r="HD229" i="2"/>
  <c r="HC229" i="2"/>
  <c r="HB229" i="2"/>
  <c r="HA229" i="2"/>
  <c r="GZ229" i="2"/>
  <c r="GY229" i="2"/>
  <c r="GX229" i="2"/>
  <c r="GW229" i="2"/>
  <c r="GV229" i="2"/>
  <c r="GU229" i="2"/>
  <c r="GT229" i="2"/>
  <c r="GS229" i="2"/>
  <c r="GR229" i="2"/>
  <c r="GQ229" i="2"/>
  <c r="GP229" i="2"/>
  <c r="GO229" i="2"/>
  <c r="GN229" i="2"/>
  <c r="GM229" i="2"/>
  <c r="GL229" i="2"/>
  <c r="GK229" i="2"/>
  <c r="GJ229" i="2"/>
  <c r="GI229" i="2"/>
  <c r="GH229" i="2"/>
  <c r="GG229" i="2"/>
  <c r="GF229" i="2"/>
  <c r="GE229" i="2"/>
  <c r="GD229" i="2"/>
  <c r="GC229" i="2"/>
  <c r="GB229" i="2"/>
  <c r="GA229" i="2"/>
  <c r="FZ229" i="2"/>
  <c r="FY229" i="2"/>
  <c r="FX229" i="2"/>
  <c r="FW229" i="2"/>
  <c r="FV229" i="2"/>
  <c r="FU229" i="2"/>
  <c r="FT229" i="2"/>
  <c r="FS229" i="2"/>
  <c r="FR229" i="2"/>
  <c r="FQ229" i="2"/>
  <c r="FP229" i="2"/>
  <c r="FO229" i="2"/>
  <c r="FN229" i="2"/>
  <c r="FM229" i="2"/>
  <c r="FL229" i="2"/>
  <c r="FK229" i="2"/>
  <c r="JE228" i="2"/>
  <c r="JD228" i="2"/>
  <c r="JC228" i="2"/>
  <c r="JB228" i="2"/>
  <c r="JA228" i="2"/>
  <c r="IZ228" i="2"/>
  <c r="IY228" i="2"/>
  <c r="IX228" i="2"/>
  <c r="IW228" i="2"/>
  <c r="IV228" i="2"/>
  <c r="IU228" i="2"/>
  <c r="IT228" i="2"/>
  <c r="IS228" i="2"/>
  <c r="IR228" i="2"/>
  <c r="IQ228" i="2"/>
  <c r="IP228" i="2"/>
  <c r="IO228" i="2"/>
  <c r="IN228" i="2"/>
  <c r="IM228" i="2"/>
  <c r="IL228" i="2"/>
  <c r="IK228" i="2"/>
  <c r="IJ228" i="2"/>
  <c r="II228" i="2"/>
  <c r="IH228" i="2"/>
  <c r="IG228" i="2"/>
  <c r="IF228" i="2"/>
  <c r="IE228" i="2"/>
  <c r="ID228" i="2"/>
  <c r="IC228" i="2"/>
  <c r="IB228" i="2"/>
  <c r="IA228" i="2"/>
  <c r="HZ228" i="2"/>
  <c r="HY228" i="2"/>
  <c r="HX228" i="2"/>
  <c r="HW228" i="2"/>
  <c r="HV228" i="2"/>
  <c r="HU228" i="2"/>
  <c r="HT228" i="2"/>
  <c r="HS228" i="2"/>
  <c r="HR228" i="2"/>
  <c r="HQ228" i="2"/>
  <c r="HP228" i="2"/>
  <c r="HO228" i="2"/>
  <c r="HN228" i="2"/>
  <c r="HM228" i="2"/>
  <c r="HL228" i="2"/>
  <c r="HK228" i="2"/>
  <c r="HJ228" i="2"/>
  <c r="HI228" i="2"/>
  <c r="HH228" i="2"/>
  <c r="HG228" i="2"/>
  <c r="HF228" i="2"/>
  <c r="HE228" i="2"/>
  <c r="HD228" i="2"/>
  <c r="HC228" i="2"/>
  <c r="HB228" i="2"/>
  <c r="HA228" i="2"/>
  <c r="GZ228" i="2"/>
  <c r="GY228" i="2"/>
  <c r="GX228" i="2"/>
  <c r="GW228" i="2"/>
  <c r="GV228" i="2"/>
  <c r="GU228" i="2"/>
  <c r="GT228" i="2"/>
  <c r="GS228" i="2"/>
  <c r="GR228" i="2"/>
  <c r="GQ228" i="2"/>
  <c r="GP228" i="2"/>
  <c r="GO228" i="2"/>
  <c r="GN228" i="2"/>
  <c r="GM228" i="2"/>
  <c r="GL228" i="2"/>
  <c r="GK228" i="2"/>
  <c r="GJ228" i="2"/>
  <c r="GI228" i="2"/>
  <c r="GH228" i="2"/>
  <c r="GG228" i="2"/>
  <c r="GF228" i="2"/>
  <c r="GE228" i="2"/>
  <c r="GD228" i="2"/>
  <c r="GC228" i="2"/>
  <c r="GB228" i="2"/>
  <c r="GA228" i="2"/>
  <c r="FZ228" i="2"/>
  <c r="FY228" i="2"/>
  <c r="FX228" i="2"/>
  <c r="FW228" i="2"/>
  <c r="FV228" i="2"/>
  <c r="FU228" i="2"/>
  <c r="FT228" i="2"/>
  <c r="FS228" i="2"/>
  <c r="FR228" i="2"/>
  <c r="FQ228" i="2"/>
  <c r="FP228" i="2"/>
  <c r="FO228" i="2"/>
  <c r="FN228" i="2"/>
  <c r="FM228" i="2"/>
  <c r="FL228" i="2"/>
  <c r="FK228" i="2"/>
  <c r="IP227" i="2"/>
  <c r="HW227" i="2"/>
  <c r="HN227" i="2"/>
  <c r="HM227" i="2"/>
  <c r="FO227" i="2"/>
  <c r="FI227" i="2"/>
  <c r="FH227" i="2"/>
  <c r="FG227" i="2"/>
  <c r="FF227" i="2"/>
  <c r="FE227" i="2"/>
  <c r="FD227" i="2"/>
  <c r="FC227" i="2"/>
  <c r="FB227" i="2"/>
  <c r="FA227" i="2"/>
  <c r="EZ227" i="2"/>
  <c r="EY227" i="2"/>
  <c r="EX227" i="2"/>
  <c r="EW227" i="2"/>
  <c r="EV227" i="2"/>
  <c r="EU227" i="2"/>
  <c r="ET227" i="2"/>
  <c r="ES227" i="2"/>
  <c r="ER227" i="2"/>
  <c r="EQ227" i="2"/>
  <c r="EP227" i="2"/>
  <c r="EO227" i="2"/>
  <c r="EN227" i="2"/>
  <c r="EM227" i="2"/>
  <c r="EL227" i="2"/>
  <c r="EK227" i="2"/>
  <c r="EJ227" i="2"/>
  <c r="EI227" i="2"/>
  <c r="EH227" i="2"/>
  <c r="EG227" i="2"/>
  <c r="EF227" i="2"/>
  <c r="EE227" i="2"/>
  <c r="ED227" i="2"/>
  <c r="EC227" i="2"/>
  <c r="EB227" i="2"/>
  <c r="EA227" i="2"/>
  <c r="DZ227" i="2"/>
  <c r="DY227" i="2"/>
  <c r="DX227" i="2"/>
  <c r="DW227" i="2"/>
  <c r="DV227" i="2"/>
  <c r="DU227" i="2"/>
  <c r="DT227" i="2"/>
  <c r="DS227" i="2"/>
  <c r="DR227" i="2"/>
  <c r="DQ227" i="2"/>
  <c r="DP227" i="2"/>
  <c r="DO227" i="2"/>
  <c r="DN227" i="2"/>
  <c r="DM227" i="2"/>
  <c r="DL227" i="2"/>
  <c r="DK227" i="2"/>
  <c r="DJ227" i="2"/>
  <c r="DI227" i="2"/>
  <c r="DH227" i="2"/>
  <c r="DG227" i="2"/>
  <c r="DF227" i="2"/>
  <c r="DE227" i="2"/>
  <c r="DD227" i="2"/>
  <c r="DC227" i="2"/>
  <c r="DB227" i="2"/>
  <c r="DA227" i="2"/>
  <c r="CZ227" i="2"/>
  <c r="CY227" i="2"/>
  <c r="CX227" i="2"/>
  <c r="CW227" i="2"/>
  <c r="CV227" i="2"/>
  <c r="CU227" i="2"/>
  <c r="CT227" i="2"/>
  <c r="CS227" i="2"/>
  <c r="CR227" i="2"/>
  <c r="CQ227" i="2"/>
  <c r="CP227" i="2"/>
  <c r="CO227" i="2"/>
  <c r="CN227" i="2"/>
  <c r="CM227" i="2"/>
  <c r="CL227" i="2"/>
  <c r="CK227" i="2"/>
  <c r="CJ227" i="2"/>
  <c r="CI227" i="2"/>
  <c r="CH227" i="2"/>
  <c r="CG227" i="2"/>
  <c r="CF227" i="2"/>
  <c r="CE227" i="2"/>
  <c r="CD227" i="2"/>
  <c r="CC227" i="2"/>
  <c r="CB227" i="2"/>
  <c r="CA227" i="2"/>
  <c r="BZ227" i="2"/>
  <c r="BY227" i="2"/>
  <c r="BX227" i="2"/>
  <c r="BW227" i="2"/>
  <c r="BV227" i="2"/>
  <c r="BU227" i="2"/>
  <c r="BT227" i="2"/>
  <c r="BS227" i="2"/>
  <c r="BR227" i="2"/>
  <c r="BQ227" i="2"/>
  <c r="BP227" i="2"/>
  <c r="BO227" i="2"/>
  <c r="BN227" i="2"/>
  <c r="BM227" i="2"/>
  <c r="BL227" i="2"/>
  <c r="BK227" i="2"/>
  <c r="BJ227" i="2"/>
  <c r="BI227" i="2"/>
  <c r="BH227" i="2"/>
  <c r="BG227" i="2"/>
  <c r="BF227" i="2"/>
  <c r="BE227" i="2"/>
  <c r="BD227" i="2"/>
  <c r="BC227" i="2"/>
  <c r="BB227" i="2"/>
  <c r="BA227" i="2"/>
  <c r="AZ227" i="2"/>
  <c r="AY227" i="2"/>
  <c r="AX227" i="2"/>
  <c r="AW227" i="2"/>
  <c r="AV227" i="2"/>
  <c r="AU227" i="2"/>
  <c r="AT227" i="2"/>
  <c r="AS227" i="2"/>
  <c r="AR227" i="2"/>
  <c r="AQ227" i="2"/>
  <c r="AP227" i="2"/>
  <c r="AO227" i="2"/>
  <c r="AN227" i="2"/>
  <c r="AM227" i="2"/>
  <c r="AL227" i="2"/>
  <c r="AK227" i="2"/>
  <c r="AJ227" i="2"/>
  <c r="AI227" i="2"/>
  <c r="AH227" i="2"/>
  <c r="AG227" i="2"/>
  <c r="AF227" i="2"/>
  <c r="AE227" i="2"/>
  <c r="AD227" i="2"/>
  <c r="AC227" i="2"/>
  <c r="AB227" i="2"/>
  <c r="AA227" i="2"/>
  <c r="Z227" i="2"/>
  <c r="Y227" i="2"/>
  <c r="X227" i="2"/>
  <c r="W227" i="2"/>
  <c r="V227" i="2"/>
  <c r="U227" i="2"/>
  <c r="T227" i="2"/>
  <c r="S227" i="2"/>
  <c r="R227" i="2"/>
  <c r="Q227" i="2"/>
  <c r="P227" i="2"/>
  <c r="O227" i="2"/>
  <c r="N227" i="2"/>
  <c r="M227" i="2"/>
  <c r="L227" i="2"/>
  <c r="K227" i="2"/>
  <c r="J227" i="2"/>
  <c r="I227" i="2"/>
  <c r="H227" i="2"/>
  <c r="G227" i="2"/>
  <c r="F227" i="2"/>
  <c r="E227" i="2"/>
  <c r="D227" i="2"/>
  <c r="C227" i="2"/>
  <c r="B227" i="2"/>
  <c r="JE226" i="2"/>
  <c r="JD226" i="2"/>
  <c r="JC226" i="2"/>
  <c r="JB226" i="2"/>
  <c r="JA226" i="2"/>
  <c r="IZ226" i="2"/>
  <c r="IY226" i="2"/>
  <c r="IX226" i="2"/>
  <c r="IW226" i="2"/>
  <c r="IV226" i="2"/>
  <c r="IU226" i="2"/>
  <c r="IT226" i="2"/>
  <c r="IS226" i="2"/>
  <c r="IR226" i="2"/>
  <c r="IQ226" i="2"/>
  <c r="IP226" i="2"/>
  <c r="IO226" i="2"/>
  <c r="IN226" i="2"/>
  <c r="IM226" i="2"/>
  <c r="IL226" i="2"/>
  <c r="IK226" i="2"/>
  <c r="IJ226" i="2"/>
  <c r="II226" i="2"/>
  <c r="IH226" i="2"/>
  <c r="IG226" i="2"/>
  <c r="IF226" i="2"/>
  <c r="IE226" i="2"/>
  <c r="ID226" i="2"/>
  <c r="IC226" i="2"/>
  <c r="IB226" i="2"/>
  <c r="IA226" i="2"/>
  <c r="HZ226" i="2"/>
  <c r="HY226" i="2"/>
  <c r="HX226" i="2"/>
  <c r="HW226" i="2"/>
  <c r="HV226" i="2"/>
  <c r="HU226" i="2"/>
  <c r="HT226" i="2"/>
  <c r="HS226" i="2"/>
  <c r="HR226" i="2"/>
  <c r="HQ226" i="2"/>
  <c r="HP226" i="2"/>
  <c r="HO226" i="2"/>
  <c r="HN226" i="2"/>
  <c r="HM226" i="2"/>
  <c r="HL226" i="2"/>
  <c r="HK226" i="2"/>
  <c r="HJ226" i="2"/>
  <c r="HI226" i="2"/>
  <c r="HH226" i="2"/>
  <c r="HG226" i="2"/>
  <c r="HF226" i="2"/>
  <c r="HE226" i="2"/>
  <c r="HD226" i="2"/>
  <c r="HC226" i="2"/>
  <c r="HB226" i="2"/>
  <c r="HA226" i="2"/>
  <c r="GZ226" i="2"/>
  <c r="GY226" i="2"/>
  <c r="GX226" i="2"/>
  <c r="GW226" i="2"/>
  <c r="GV226" i="2"/>
  <c r="GU226" i="2"/>
  <c r="GT226" i="2"/>
  <c r="GS226" i="2"/>
  <c r="GR226" i="2"/>
  <c r="GQ226" i="2"/>
  <c r="GP226" i="2"/>
  <c r="GO226" i="2"/>
  <c r="GN226" i="2"/>
  <c r="GM226" i="2"/>
  <c r="GL226" i="2"/>
  <c r="GK226" i="2"/>
  <c r="GJ226" i="2"/>
  <c r="GI226" i="2"/>
  <c r="GH226" i="2"/>
  <c r="GG226" i="2"/>
  <c r="GF226" i="2"/>
  <c r="GE226" i="2"/>
  <c r="GD226" i="2"/>
  <c r="GC226" i="2"/>
  <c r="GB226" i="2"/>
  <c r="GA226" i="2"/>
  <c r="FZ226" i="2"/>
  <c r="FY226" i="2"/>
  <c r="FX226" i="2"/>
  <c r="FW226" i="2"/>
  <c r="FV226" i="2"/>
  <c r="FU226" i="2"/>
  <c r="FT226" i="2"/>
  <c r="FS226" i="2"/>
  <c r="FR226" i="2"/>
  <c r="FQ226" i="2"/>
  <c r="FP226" i="2"/>
  <c r="FO226" i="2"/>
  <c r="FN226" i="2"/>
  <c r="FM226" i="2"/>
  <c r="FL226" i="2"/>
  <c r="FK226" i="2"/>
  <c r="JE225" i="2"/>
  <c r="JD225" i="2"/>
  <c r="JC225" i="2"/>
  <c r="JB225" i="2"/>
  <c r="JA225" i="2"/>
  <c r="IZ225" i="2"/>
  <c r="IY225" i="2"/>
  <c r="IX225" i="2"/>
  <c r="IW225" i="2"/>
  <c r="IV225" i="2"/>
  <c r="IU225" i="2"/>
  <c r="IT225" i="2"/>
  <c r="IS225" i="2"/>
  <c r="IR225" i="2"/>
  <c r="IQ225" i="2"/>
  <c r="IP225" i="2"/>
  <c r="IO225" i="2"/>
  <c r="IN225" i="2"/>
  <c r="IM225" i="2"/>
  <c r="IL225" i="2"/>
  <c r="IK225" i="2"/>
  <c r="IJ225" i="2"/>
  <c r="II225" i="2"/>
  <c r="IH225" i="2"/>
  <c r="IG225" i="2"/>
  <c r="IF225" i="2"/>
  <c r="IE225" i="2"/>
  <c r="ID225" i="2"/>
  <c r="IC225" i="2"/>
  <c r="IB225" i="2"/>
  <c r="IA225" i="2"/>
  <c r="HZ225" i="2"/>
  <c r="HY225" i="2"/>
  <c r="HX225" i="2"/>
  <c r="HW225" i="2"/>
  <c r="HV225" i="2"/>
  <c r="HU225" i="2"/>
  <c r="HT225" i="2"/>
  <c r="HS225" i="2"/>
  <c r="HR225" i="2"/>
  <c r="HQ225" i="2"/>
  <c r="HP225" i="2"/>
  <c r="HO225" i="2"/>
  <c r="HN225" i="2"/>
  <c r="HM225" i="2"/>
  <c r="HL225" i="2"/>
  <c r="HK225" i="2"/>
  <c r="HJ225" i="2"/>
  <c r="HI225" i="2"/>
  <c r="HH225" i="2"/>
  <c r="HG225" i="2"/>
  <c r="HF225" i="2"/>
  <c r="HE225" i="2"/>
  <c r="HD225" i="2"/>
  <c r="HC225" i="2"/>
  <c r="HB225" i="2"/>
  <c r="HA225" i="2"/>
  <c r="GZ225" i="2"/>
  <c r="GY225" i="2"/>
  <c r="GX225" i="2"/>
  <c r="GW225" i="2"/>
  <c r="GV225" i="2"/>
  <c r="GU225" i="2"/>
  <c r="GT225" i="2"/>
  <c r="GS225" i="2"/>
  <c r="GR225" i="2"/>
  <c r="GQ225" i="2"/>
  <c r="GP225" i="2"/>
  <c r="GO225" i="2"/>
  <c r="GN225" i="2"/>
  <c r="GM225" i="2"/>
  <c r="GL225" i="2"/>
  <c r="GK225" i="2"/>
  <c r="GJ225" i="2"/>
  <c r="GI225" i="2"/>
  <c r="GH225" i="2"/>
  <c r="GG225" i="2"/>
  <c r="GF225" i="2"/>
  <c r="GE225" i="2"/>
  <c r="GD225" i="2"/>
  <c r="GC225" i="2"/>
  <c r="GB225" i="2"/>
  <c r="GA225" i="2"/>
  <c r="FZ225" i="2"/>
  <c r="FY225" i="2"/>
  <c r="FX225" i="2"/>
  <c r="FW225" i="2"/>
  <c r="FV225" i="2"/>
  <c r="FU225" i="2"/>
  <c r="FT225" i="2"/>
  <c r="FS225" i="2"/>
  <c r="FR225" i="2"/>
  <c r="FQ225" i="2"/>
  <c r="FP225" i="2"/>
  <c r="FO225" i="2"/>
  <c r="FN225" i="2"/>
  <c r="FM225" i="2"/>
  <c r="FL225" i="2"/>
  <c r="FK225" i="2"/>
  <c r="JE224" i="2"/>
  <c r="JD224" i="2"/>
  <c r="JC224" i="2"/>
  <c r="JB224" i="2"/>
  <c r="JA224" i="2"/>
  <c r="IZ224" i="2"/>
  <c r="IY224" i="2"/>
  <c r="IX224" i="2"/>
  <c r="IW224" i="2"/>
  <c r="IV224" i="2"/>
  <c r="IU224" i="2"/>
  <c r="IT224" i="2"/>
  <c r="IS224" i="2"/>
  <c r="IR224" i="2"/>
  <c r="IQ224" i="2"/>
  <c r="IP224" i="2"/>
  <c r="IO224" i="2"/>
  <c r="IN224" i="2"/>
  <c r="IM224" i="2"/>
  <c r="IL224" i="2"/>
  <c r="IK224" i="2"/>
  <c r="IJ224" i="2"/>
  <c r="II224" i="2"/>
  <c r="IH224" i="2"/>
  <c r="IG224" i="2"/>
  <c r="IF224" i="2"/>
  <c r="IE224" i="2"/>
  <c r="ID224" i="2"/>
  <c r="IC224" i="2"/>
  <c r="IB224" i="2"/>
  <c r="IA224" i="2"/>
  <c r="HZ224" i="2"/>
  <c r="HY224" i="2"/>
  <c r="HX224" i="2"/>
  <c r="HW224" i="2"/>
  <c r="HV224" i="2"/>
  <c r="HU224" i="2"/>
  <c r="HT224" i="2"/>
  <c r="HS224" i="2"/>
  <c r="HR224" i="2"/>
  <c r="HQ224" i="2"/>
  <c r="HP224" i="2"/>
  <c r="HO224" i="2"/>
  <c r="HN224" i="2"/>
  <c r="HM224" i="2"/>
  <c r="HL224" i="2"/>
  <c r="HK224" i="2"/>
  <c r="HJ224" i="2"/>
  <c r="HI224" i="2"/>
  <c r="HH224" i="2"/>
  <c r="HG224" i="2"/>
  <c r="HF224" i="2"/>
  <c r="HE224" i="2"/>
  <c r="HD224" i="2"/>
  <c r="HC224" i="2"/>
  <c r="HB224" i="2"/>
  <c r="HA224" i="2"/>
  <c r="GZ224" i="2"/>
  <c r="GY224" i="2"/>
  <c r="GX224" i="2"/>
  <c r="GW224" i="2"/>
  <c r="GV224" i="2"/>
  <c r="GU224" i="2"/>
  <c r="GT224" i="2"/>
  <c r="GS224" i="2"/>
  <c r="GR224" i="2"/>
  <c r="GQ224" i="2"/>
  <c r="GP224" i="2"/>
  <c r="GO224" i="2"/>
  <c r="GN224" i="2"/>
  <c r="GM224" i="2"/>
  <c r="GL224" i="2"/>
  <c r="GK224" i="2"/>
  <c r="GJ224" i="2"/>
  <c r="GI224" i="2"/>
  <c r="GH224" i="2"/>
  <c r="GG224" i="2"/>
  <c r="GF224" i="2"/>
  <c r="GE224" i="2"/>
  <c r="GD224" i="2"/>
  <c r="GC224" i="2"/>
  <c r="GB224" i="2"/>
  <c r="GA224" i="2"/>
  <c r="FZ224" i="2"/>
  <c r="FY224" i="2"/>
  <c r="FX224" i="2"/>
  <c r="FW224" i="2"/>
  <c r="FV224" i="2"/>
  <c r="FU224" i="2"/>
  <c r="FT224" i="2"/>
  <c r="FS224" i="2"/>
  <c r="FR224" i="2"/>
  <c r="FQ224" i="2"/>
  <c r="FP224" i="2"/>
  <c r="FO224" i="2"/>
  <c r="FN224" i="2"/>
  <c r="FM224" i="2"/>
  <c r="FL224" i="2"/>
  <c r="FK224" i="2"/>
  <c r="JE223" i="2"/>
  <c r="JD223" i="2"/>
  <c r="JC223" i="2"/>
  <c r="JB223" i="2"/>
  <c r="JA223" i="2"/>
  <c r="IZ223" i="2"/>
  <c r="IY223" i="2"/>
  <c r="IX223" i="2"/>
  <c r="IW223" i="2"/>
  <c r="IV223" i="2"/>
  <c r="IU223" i="2"/>
  <c r="IT223" i="2"/>
  <c r="IS223" i="2"/>
  <c r="IR223" i="2"/>
  <c r="IQ223" i="2"/>
  <c r="IP223" i="2"/>
  <c r="IO223" i="2"/>
  <c r="IN223" i="2"/>
  <c r="IM223" i="2"/>
  <c r="IL223" i="2"/>
  <c r="IK223" i="2"/>
  <c r="IJ223" i="2"/>
  <c r="II223" i="2"/>
  <c r="IH223" i="2"/>
  <c r="IG223" i="2"/>
  <c r="IF223" i="2"/>
  <c r="IE223" i="2"/>
  <c r="ID223" i="2"/>
  <c r="IC223" i="2"/>
  <c r="IB223" i="2"/>
  <c r="IA223" i="2"/>
  <c r="HZ223" i="2"/>
  <c r="HY223" i="2"/>
  <c r="HX223" i="2"/>
  <c r="HW223" i="2"/>
  <c r="HV223" i="2"/>
  <c r="HU223" i="2"/>
  <c r="HT223" i="2"/>
  <c r="HS223" i="2"/>
  <c r="HR223" i="2"/>
  <c r="HQ223" i="2"/>
  <c r="HP223" i="2"/>
  <c r="HO223" i="2"/>
  <c r="HN223" i="2"/>
  <c r="HM223" i="2"/>
  <c r="HL223" i="2"/>
  <c r="HK223" i="2"/>
  <c r="HJ223" i="2"/>
  <c r="HI223" i="2"/>
  <c r="HH223" i="2"/>
  <c r="HG223" i="2"/>
  <c r="HF223" i="2"/>
  <c r="HE223" i="2"/>
  <c r="HD223" i="2"/>
  <c r="HC223" i="2"/>
  <c r="HB223" i="2"/>
  <c r="HA223" i="2"/>
  <c r="GZ223" i="2"/>
  <c r="GY223" i="2"/>
  <c r="GX223" i="2"/>
  <c r="GW223" i="2"/>
  <c r="GV223" i="2"/>
  <c r="GU223" i="2"/>
  <c r="GT223" i="2"/>
  <c r="GS223" i="2"/>
  <c r="GR223" i="2"/>
  <c r="GQ223" i="2"/>
  <c r="GP223" i="2"/>
  <c r="GO223" i="2"/>
  <c r="GN223" i="2"/>
  <c r="GM223" i="2"/>
  <c r="GL223" i="2"/>
  <c r="GK223" i="2"/>
  <c r="GJ223" i="2"/>
  <c r="GI223" i="2"/>
  <c r="GH223" i="2"/>
  <c r="GG223" i="2"/>
  <c r="GF223" i="2"/>
  <c r="GE223" i="2"/>
  <c r="GD223" i="2"/>
  <c r="GC223" i="2"/>
  <c r="GB223" i="2"/>
  <c r="GA223" i="2"/>
  <c r="FZ223" i="2"/>
  <c r="FY223" i="2"/>
  <c r="FX223" i="2"/>
  <c r="FW223" i="2"/>
  <c r="FV223" i="2"/>
  <c r="FU223" i="2"/>
  <c r="FT223" i="2"/>
  <c r="FS223" i="2"/>
  <c r="FR223" i="2"/>
  <c r="FQ223" i="2"/>
  <c r="FP223" i="2"/>
  <c r="FO223" i="2"/>
  <c r="FN223" i="2"/>
  <c r="FM223" i="2"/>
  <c r="FL223" i="2"/>
  <c r="FK223" i="2"/>
  <c r="JE222" i="2"/>
  <c r="IV222" i="2"/>
  <c r="IU222" i="2"/>
  <c r="IT222" i="2"/>
  <c r="HZ222" i="2"/>
  <c r="HK222" i="2"/>
  <c r="GZ222" i="2"/>
  <c r="GU222" i="2"/>
  <c r="GR222" i="2"/>
  <c r="FJ222" i="2"/>
  <c r="FI222" i="2"/>
  <c r="FH222" i="2"/>
  <c r="FG222" i="2"/>
  <c r="FF222" i="2"/>
  <c r="FE222" i="2"/>
  <c r="FD222" i="2"/>
  <c r="FC222" i="2"/>
  <c r="FB222" i="2"/>
  <c r="FA222" i="2"/>
  <c r="EZ222" i="2"/>
  <c r="EY222" i="2"/>
  <c r="EX222" i="2"/>
  <c r="EW222" i="2"/>
  <c r="EV222" i="2"/>
  <c r="EU222" i="2"/>
  <c r="ET222" i="2"/>
  <c r="ES222" i="2"/>
  <c r="ER222" i="2"/>
  <c r="EQ222" i="2"/>
  <c r="EP222" i="2"/>
  <c r="EO222" i="2"/>
  <c r="EN222" i="2"/>
  <c r="EM222" i="2"/>
  <c r="EL222" i="2"/>
  <c r="EK222" i="2"/>
  <c r="EJ222" i="2"/>
  <c r="EI222" i="2"/>
  <c r="EH222" i="2"/>
  <c r="EG222" i="2"/>
  <c r="EF222" i="2"/>
  <c r="EE222" i="2"/>
  <c r="ED222" i="2"/>
  <c r="EC222" i="2"/>
  <c r="EB222" i="2"/>
  <c r="EA222" i="2"/>
  <c r="DZ222" i="2"/>
  <c r="DY222" i="2"/>
  <c r="DX222" i="2"/>
  <c r="DW222" i="2"/>
  <c r="DV222" i="2"/>
  <c r="DU222" i="2"/>
  <c r="DT222" i="2"/>
  <c r="DS222" i="2"/>
  <c r="DR222" i="2"/>
  <c r="DQ222" i="2"/>
  <c r="DP222" i="2"/>
  <c r="DO222" i="2"/>
  <c r="DN222" i="2"/>
  <c r="DM222" i="2"/>
  <c r="DL222" i="2"/>
  <c r="DK222" i="2"/>
  <c r="DJ222" i="2"/>
  <c r="DI222" i="2"/>
  <c r="DH222" i="2"/>
  <c r="DG222" i="2"/>
  <c r="DF222" i="2"/>
  <c r="DE222" i="2"/>
  <c r="DD222" i="2"/>
  <c r="DC222" i="2"/>
  <c r="DB222" i="2"/>
  <c r="DA222" i="2"/>
  <c r="CZ222" i="2"/>
  <c r="CY222" i="2"/>
  <c r="CX222" i="2"/>
  <c r="CW222" i="2"/>
  <c r="CV222" i="2"/>
  <c r="CU222" i="2"/>
  <c r="CT222" i="2"/>
  <c r="CS222" i="2"/>
  <c r="CR222" i="2"/>
  <c r="CQ222" i="2"/>
  <c r="CP222" i="2"/>
  <c r="CO222" i="2"/>
  <c r="CN222" i="2"/>
  <c r="CM222" i="2"/>
  <c r="CL222" i="2"/>
  <c r="CK222" i="2"/>
  <c r="CJ222" i="2"/>
  <c r="CI222" i="2"/>
  <c r="CH222" i="2"/>
  <c r="CG222" i="2"/>
  <c r="CF222" i="2"/>
  <c r="CE222" i="2"/>
  <c r="CD222" i="2"/>
  <c r="CC222" i="2"/>
  <c r="CB222" i="2"/>
  <c r="CA222" i="2"/>
  <c r="BZ222" i="2"/>
  <c r="BY222" i="2"/>
  <c r="BX222" i="2"/>
  <c r="BW222" i="2"/>
  <c r="BV222" i="2"/>
  <c r="BU222" i="2"/>
  <c r="BT222" i="2"/>
  <c r="BS222" i="2"/>
  <c r="BR222" i="2"/>
  <c r="BQ222" i="2"/>
  <c r="BP222" i="2"/>
  <c r="BO222" i="2"/>
  <c r="BN222" i="2"/>
  <c r="BM222" i="2"/>
  <c r="BL222" i="2"/>
  <c r="BK222" i="2"/>
  <c r="BJ222" i="2"/>
  <c r="BI222" i="2"/>
  <c r="BH222" i="2"/>
  <c r="BG222" i="2"/>
  <c r="BF222" i="2"/>
  <c r="BE222" i="2"/>
  <c r="BD222" i="2"/>
  <c r="BC222" i="2"/>
  <c r="BB222" i="2"/>
  <c r="BA222" i="2"/>
  <c r="AZ222" i="2"/>
  <c r="AY222" i="2"/>
  <c r="AX222" i="2"/>
  <c r="AW222" i="2"/>
  <c r="AV222" i="2"/>
  <c r="AU222" i="2"/>
  <c r="AT222" i="2"/>
  <c r="AS222" i="2"/>
  <c r="AR222" i="2"/>
  <c r="AQ222" i="2"/>
  <c r="AP222" i="2"/>
  <c r="AO222" i="2"/>
  <c r="AN222" i="2"/>
  <c r="AM222" i="2"/>
  <c r="AL222" i="2"/>
  <c r="AK222" i="2"/>
  <c r="AJ222" i="2"/>
  <c r="AI222" i="2"/>
  <c r="AH222" i="2"/>
  <c r="AG222" i="2"/>
  <c r="AF222" i="2"/>
  <c r="AE222" i="2"/>
  <c r="AD222" i="2"/>
  <c r="AC222" i="2"/>
  <c r="AB222" i="2"/>
  <c r="AA222" i="2"/>
  <c r="Z222" i="2"/>
  <c r="Y222" i="2"/>
  <c r="X222" i="2"/>
  <c r="W222" i="2"/>
  <c r="V222" i="2"/>
  <c r="U222" i="2"/>
  <c r="T222" i="2"/>
  <c r="S222" i="2"/>
  <c r="R222" i="2"/>
  <c r="Q222" i="2"/>
  <c r="P222" i="2"/>
  <c r="O222" i="2"/>
  <c r="N222" i="2"/>
  <c r="M222" i="2"/>
  <c r="L222" i="2"/>
  <c r="K222" i="2"/>
  <c r="J222" i="2"/>
  <c r="I222" i="2"/>
  <c r="H222" i="2"/>
  <c r="G222" i="2"/>
  <c r="F222" i="2"/>
  <c r="E222" i="2"/>
  <c r="D222" i="2"/>
  <c r="C222" i="2"/>
  <c r="B222" i="2"/>
  <c r="HC221" i="2"/>
  <c r="FP221" i="2"/>
  <c r="FO221" i="2"/>
  <c r="FN221" i="2"/>
  <c r="FM221" i="2"/>
  <c r="JE220" i="2"/>
  <c r="JD220" i="2"/>
  <c r="JD221" i="2" s="1"/>
  <c r="JC220" i="2"/>
  <c r="JB220" i="2"/>
  <c r="JA220" i="2"/>
  <c r="IZ220" i="2"/>
  <c r="IY220" i="2"/>
  <c r="IX220" i="2"/>
  <c r="IW220" i="2"/>
  <c r="IV220" i="2"/>
  <c r="IU220" i="2"/>
  <c r="IT220" i="2"/>
  <c r="IS220" i="2"/>
  <c r="IR220" i="2"/>
  <c r="IQ220" i="2"/>
  <c r="IP220" i="2"/>
  <c r="IO220" i="2"/>
  <c r="IN220" i="2"/>
  <c r="IM220" i="2"/>
  <c r="IL220" i="2"/>
  <c r="IK220" i="2"/>
  <c r="IJ220" i="2"/>
  <c r="II220" i="2"/>
  <c r="IH220" i="2"/>
  <c r="IG220" i="2"/>
  <c r="IF220" i="2"/>
  <c r="IE220" i="2"/>
  <c r="ID220" i="2"/>
  <c r="IC220" i="2"/>
  <c r="IB220" i="2"/>
  <c r="IA220" i="2"/>
  <c r="HZ220" i="2"/>
  <c r="HZ221" i="2" s="1"/>
  <c r="HY220" i="2"/>
  <c r="HY221" i="2" s="1"/>
  <c r="HX220" i="2"/>
  <c r="HX221" i="2" s="1"/>
  <c r="HW220" i="2"/>
  <c r="HV220" i="2"/>
  <c r="HU220" i="2"/>
  <c r="HT220" i="2"/>
  <c r="HS220" i="2"/>
  <c r="HR220" i="2"/>
  <c r="HQ220" i="2"/>
  <c r="HP220" i="2"/>
  <c r="HO220" i="2"/>
  <c r="HN220" i="2"/>
  <c r="HM220" i="2"/>
  <c r="HL220" i="2"/>
  <c r="HK220" i="2"/>
  <c r="HJ220" i="2"/>
  <c r="HJ221" i="2" s="1"/>
  <c r="HI220" i="2"/>
  <c r="HI221" i="2" s="1"/>
  <c r="HH220" i="2"/>
  <c r="HH221" i="2" s="1"/>
  <c r="HG220" i="2"/>
  <c r="HF220" i="2"/>
  <c r="HE220" i="2"/>
  <c r="HD220" i="2"/>
  <c r="HC220" i="2"/>
  <c r="HB220" i="2"/>
  <c r="HA220" i="2"/>
  <c r="GZ220" i="2"/>
  <c r="GY220" i="2"/>
  <c r="GX220" i="2"/>
  <c r="GW220" i="2"/>
  <c r="GV220" i="2"/>
  <c r="GV221" i="2" s="1"/>
  <c r="GU220" i="2"/>
  <c r="GT220" i="2"/>
  <c r="GT221" i="2" s="1"/>
  <c r="GS220" i="2"/>
  <c r="GS221" i="2" s="1"/>
  <c r="GR220" i="2"/>
  <c r="GR221" i="2" s="1"/>
  <c r="GQ220" i="2"/>
  <c r="GP220" i="2"/>
  <c r="GO220" i="2"/>
  <c r="GN220" i="2"/>
  <c r="GM220" i="2"/>
  <c r="GL220" i="2"/>
  <c r="GK220" i="2"/>
  <c r="GJ220" i="2"/>
  <c r="GI220" i="2"/>
  <c r="GH220" i="2"/>
  <c r="GG220" i="2"/>
  <c r="GF220" i="2"/>
  <c r="GE220" i="2"/>
  <c r="GD220" i="2"/>
  <c r="GD221" i="2" s="1"/>
  <c r="GC220" i="2"/>
  <c r="GC221" i="2" s="1"/>
  <c r="GB220" i="2"/>
  <c r="GB221" i="2" s="1"/>
  <c r="GA220" i="2"/>
  <c r="FZ220" i="2"/>
  <c r="FY220" i="2"/>
  <c r="FX220" i="2"/>
  <c r="FW220" i="2"/>
  <c r="FV220" i="2"/>
  <c r="FU220" i="2"/>
  <c r="FT220" i="2"/>
  <c r="FS220" i="2"/>
  <c r="FR220" i="2"/>
  <c r="FQ220" i="2"/>
  <c r="FP220" i="2"/>
  <c r="FO220" i="2"/>
  <c r="FN220" i="2"/>
  <c r="FM220" i="2"/>
  <c r="FL220" i="2"/>
  <c r="FL221" i="2" s="1"/>
  <c r="FK220" i="2"/>
  <c r="FJ220" i="2"/>
  <c r="FI220" i="2"/>
  <c r="FH220" i="2"/>
  <c r="FG220" i="2"/>
  <c r="FF220" i="2"/>
  <c r="FE220" i="2"/>
  <c r="FD220" i="2"/>
  <c r="FC220" i="2"/>
  <c r="FB220" i="2"/>
  <c r="FA220" i="2"/>
  <c r="EZ220" i="2"/>
  <c r="EY220" i="2"/>
  <c r="EY221" i="2" s="1"/>
  <c r="EX220" i="2"/>
  <c r="EX221" i="2" s="1"/>
  <c r="EW220" i="2"/>
  <c r="EW221" i="2" s="1"/>
  <c r="EV220" i="2"/>
  <c r="EV221" i="2" s="1"/>
  <c r="EU220" i="2"/>
  <c r="ET220" i="2"/>
  <c r="ES220" i="2"/>
  <c r="ER220" i="2"/>
  <c r="EQ220" i="2"/>
  <c r="EP220" i="2"/>
  <c r="EO220" i="2"/>
  <c r="EN220" i="2"/>
  <c r="EM220" i="2"/>
  <c r="EL220" i="2"/>
  <c r="EK220" i="2"/>
  <c r="EJ220" i="2"/>
  <c r="EI220" i="2"/>
  <c r="EH220" i="2"/>
  <c r="EH221" i="2" s="1"/>
  <c r="EG220" i="2"/>
  <c r="EG221" i="2" s="1"/>
  <c r="EF220" i="2"/>
  <c r="EF221" i="2" s="1"/>
  <c r="EE220" i="2"/>
  <c r="ED220" i="2"/>
  <c r="EC220" i="2"/>
  <c r="EB220" i="2"/>
  <c r="EA220" i="2"/>
  <c r="DZ220" i="2"/>
  <c r="DY220" i="2"/>
  <c r="DX220" i="2"/>
  <c r="DW220" i="2"/>
  <c r="DV220" i="2"/>
  <c r="DU220" i="2"/>
  <c r="DT220" i="2"/>
  <c r="DT221" i="2" s="1"/>
  <c r="DS220" i="2"/>
  <c r="DS221" i="2" s="1"/>
  <c r="DR220" i="2"/>
  <c r="DR221" i="2" s="1"/>
  <c r="DQ220" i="2"/>
  <c r="DQ221" i="2" s="1"/>
  <c r="DP220" i="2"/>
  <c r="DP221" i="2" s="1"/>
  <c r="DO220" i="2"/>
  <c r="DN220" i="2"/>
  <c r="DM220" i="2"/>
  <c r="DL220" i="2"/>
  <c r="DK220" i="2"/>
  <c r="DJ220" i="2"/>
  <c r="DI220" i="2"/>
  <c r="DH220" i="2"/>
  <c r="DG220" i="2"/>
  <c r="DF220" i="2"/>
  <c r="DE220" i="2"/>
  <c r="DD220" i="2"/>
  <c r="DC220" i="2"/>
  <c r="DC221" i="2" s="1"/>
  <c r="DB220" i="2"/>
  <c r="DB221" i="2" s="1"/>
  <c r="DA220" i="2"/>
  <c r="DA221" i="2" s="1"/>
  <c r="CZ220" i="2"/>
  <c r="CZ221" i="2" s="1"/>
  <c r="CY220" i="2"/>
  <c r="CX220" i="2"/>
  <c r="CW220" i="2"/>
  <c r="CV220" i="2"/>
  <c r="CU220" i="2"/>
  <c r="CT220" i="2"/>
  <c r="CS220" i="2"/>
  <c r="CR220" i="2"/>
  <c r="CQ220" i="2"/>
  <c r="CP220" i="2"/>
  <c r="CO220" i="2"/>
  <c r="CN220" i="2"/>
  <c r="CN221" i="2" s="1"/>
  <c r="CM220" i="2"/>
  <c r="CL220" i="2"/>
  <c r="CL221" i="2" s="1"/>
  <c r="CK220" i="2"/>
  <c r="CK221" i="2" s="1"/>
  <c r="CJ220" i="2"/>
  <c r="CJ221" i="2" s="1"/>
  <c r="CI220" i="2"/>
  <c r="CH220" i="2"/>
  <c r="CG220" i="2"/>
  <c r="CF220" i="2"/>
  <c r="CE220" i="2"/>
  <c r="CD220" i="2"/>
  <c r="CC220" i="2"/>
  <c r="CB220" i="2"/>
  <c r="CA220" i="2"/>
  <c r="BZ220" i="2"/>
  <c r="BY220" i="2"/>
  <c r="BX220" i="2"/>
  <c r="BW220" i="2"/>
  <c r="BV220" i="2"/>
  <c r="BV221" i="2" s="1"/>
  <c r="BU220" i="2"/>
  <c r="BU221" i="2" s="1"/>
  <c r="BT220" i="2"/>
  <c r="BT221" i="2" s="1"/>
  <c r="BS220" i="2"/>
  <c r="BR220" i="2"/>
  <c r="BQ220" i="2"/>
  <c r="BP220" i="2"/>
  <c r="BO220" i="2"/>
  <c r="BN220" i="2"/>
  <c r="BM220" i="2"/>
  <c r="BL220" i="2"/>
  <c r="BK220" i="2"/>
  <c r="BJ220" i="2"/>
  <c r="BI220" i="2"/>
  <c r="BH220" i="2"/>
  <c r="BG220" i="2"/>
  <c r="BG221" i="2" s="1"/>
  <c r="BF220" i="2"/>
  <c r="BF221" i="2" s="1"/>
  <c r="BE220" i="2"/>
  <c r="BE221" i="2" s="1"/>
  <c r="BD220" i="2"/>
  <c r="BD221" i="2" s="1"/>
  <c r="BC220" i="2"/>
  <c r="BB220" i="2"/>
  <c r="BA220" i="2"/>
  <c r="AZ220" i="2"/>
  <c r="AY220" i="2"/>
  <c r="AX220" i="2"/>
  <c r="AW220" i="2"/>
  <c r="AV220" i="2"/>
  <c r="AU220" i="2"/>
  <c r="AT220" i="2"/>
  <c r="AS220" i="2"/>
  <c r="AR220" i="2"/>
  <c r="AR221" i="2" s="1"/>
  <c r="AQ220" i="2"/>
  <c r="AP220" i="2"/>
  <c r="AP221" i="2" s="1"/>
  <c r="AO220" i="2"/>
  <c r="AO221" i="2" s="1"/>
  <c r="AO232" i="2" s="1"/>
  <c r="AO238" i="2" s="1"/>
  <c r="AN220" i="2"/>
  <c r="AN221" i="2" s="1"/>
  <c r="AN232" i="2" s="1"/>
  <c r="AN238" i="2" s="1"/>
  <c r="AM220" i="2"/>
  <c r="AL220" i="2"/>
  <c r="AK220" i="2"/>
  <c r="AJ220" i="2"/>
  <c r="AI220" i="2"/>
  <c r="AH220" i="2"/>
  <c r="AG220" i="2"/>
  <c r="AF220" i="2"/>
  <c r="AE220" i="2"/>
  <c r="AD220" i="2"/>
  <c r="AC220" i="2"/>
  <c r="AB220" i="2"/>
  <c r="AA220" i="2"/>
  <c r="Z220" i="2"/>
  <c r="Z221" i="2" s="1"/>
  <c r="Y220" i="2"/>
  <c r="Y221" i="2" s="1"/>
  <c r="X220" i="2"/>
  <c r="X221" i="2" s="1"/>
  <c r="W220" i="2"/>
  <c r="V220" i="2"/>
  <c r="U220" i="2"/>
  <c r="T220" i="2"/>
  <c r="S220" i="2"/>
  <c r="R220" i="2"/>
  <c r="Q220" i="2"/>
  <c r="P220" i="2"/>
  <c r="O220" i="2"/>
  <c r="N220" i="2"/>
  <c r="M220" i="2"/>
  <c r="L220" i="2"/>
  <c r="K220" i="2"/>
  <c r="J220" i="2"/>
  <c r="J221" i="2" s="1"/>
  <c r="I220" i="2"/>
  <c r="I221" i="2" s="1"/>
  <c r="H220" i="2"/>
  <c r="H221" i="2" s="1"/>
  <c r="G220" i="2"/>
  <c r="F220" i="2"/>
  <c r="E220" i="2"/>
  <c r="D220" i="2"/>
  <c r="C220" i="2"/>
  <c r="B220" i="2"/>
  <c r="JE219" i="2"/>
  <c r="JD219" i="2"/>
  <c r="JC219" i="2"/>
  <c r="JC221" i="2" s="1"/>
  <c r="JB219" i="2"/>
  <c r="JA219" i="2"/>
  <c r="IZ219" i="2"/>
  <c r="IY219" i="2"/>
  <c r="IY221" i="2" s="1"/>
  <c r="IX219" i="2"/>
  <c r="IX221" i="2" s="1"/>
  <c r="IW219" i="2"/>
  <c r="IW221" i="2" s="1"/>
  <c r="IV219" i="2"/>
  <c r="IV221" i="2" s="1"/>
  <c r="IU219" i="2"/>
  <c r="IU221" i="2" s="1"/>
  <c r="IT219" i="2"/>
  <c r="IS219" i="2"/>
  <c r="IR219" i="2"/>
  <c r="IQ219" i="2"/>
  <c r="IP219" i="2"/>
  <c r="IO219" i="2"/>
  <c r="IN219" i="2"/>
  <c r="IM219" i="2"/>
  <c r="IL219" i="2"/>
  <c r="IK219" i="2"/>
  <c r="IJ219" i="2"/>
  <c r="II219" i="2"/>
  <c r="II221" i="2" s="1"/>
  <c r="IH219" i="2"/>
  <c r="IH221" i="2" s="1"/>
  <c r="IG219" i="2"/>
  <c r="IG221" i="2" s="1"/>
  <c r="IF219" i="2"/>
  <c r="IF221" i="2" s="1"/>
  <c r="IE219" i="2"/>
  <c r="IE221" i="2" s="1"/>
  <c r="ID219" i="2"/>
  <c r="IC219" i="2"/>
  <c r="IB219" i="2"/>
  <c r="IA219" i="2"/>
  <c r="HZ219" i="2"/>
  <c r="HY219" i="2"/>
  <c r="HX219" i="2"/>
  <c r="HW219" i="2"/>
  <c r="HV219" i="2"/>
  <c r="HU219" i="2"/>
  <c r="HT219" i="2"/>
  <c r="HS219" i="2"/>
  <c r="HS221" i="2" s="1"/>
  <c r="HR219" i="2"/>
  <c r="HR221" i="2" s="1"/>
  <c r="HQ219" i="2"/>
  <c r="HQ221" i="2" s="1"/>
  <c r="HP219" i="2"/>
  <c r="HP221" i="2" s="1"/>
  <c r="HO219" i="2"/>
  <c r="HO221" i="2" s="1"/>
  <c r="HN219" i="2"/>
  <c r="HM219" i="2"/>
  <c r="HL219" i="2"/>
  <c r="HK219" i="2"/>
  <c r="HJ219" i="2"/>
  <c r="HI219" i="2"/>
  <c r="HH219" i="2"/>
  <c r="HG219" i="2"/>
  <c r="HF219" i="2"/>
  <c r="HE219" i="2"/>
  <c r="HD219" i="2"/>
  <c r="HC219" i="2"/>
  <c r="HB219" i="2"/>
  <c r="HB221" i="2" s="1"/>
  <c r="HA219" i="2"/>
  <c r="HA221" i="2" s="1"/>
  <c r="GZ219" i="2"/>
  <c r="GZ221" i="2" s="1"/>
  <c r="GY219" i="2"/>
  <c r="GY221" i="2" s="1"/>
  <c r="GX219" i="2"/>
  <c r="GW219" i="2"/>
  <c r="GV219" i="2"/>
  <c r="GU219" i="2"/>
  <c r="GT219" i="2"/>
  <c r="GS219" i="2"/>
  <c r="GR219" i="2"/>
  <c r="GQ219" i="2"/>
  <c r="GP219" i="2"/>
  <c r="GO219" i="2"/>
  <c r="GN219" i="2"/>
  <c r="GM219" i="2"/>
  <c r="GM221" i="2" s="1"/>
  <c r="GL219" i="2"/>
  <c r="GL221" i="2" s="1"/>
  <c r="GK219" i="2"/>
  <c r="GK221" i="2" s="1"/>
  <c r="GJ219" i="2"/>
  <c r="GJ221" i="2" s="1"/>
  <c r="GI219" i="2"/>
  <c r="GI221" i="2" s="1"/>
  <c r="GH219" i="2"/>
  <c r="GG219" i="2"/>
  <c r="GF219" i="2"/>
  <c r="GE219" i="2"/>
  <c r="GD219" i="2"/>
  <c r="GC219" i="2"/>
  <c r="GB219" i="2"/>
  <c r="GA219" i="2"/>
  <c r="FZ219" i="2"/>
  <c r="FY219" i="2"/>
  <c r="FX219" i="2"/>
  <c r="FW219" i="2"/>
  <c r="FW221" i="2" s="1"/>
  <c r="FV219" i="2"/>
  <c r="FV221" i="2" s="1"/>
  <c r="FU219" i="2"/>
  <c r="FU221" i="2" s="1"/>
  <c r="FT219" i="2"/>
  <c r="FT221" i="2" s="1"/>
  <c r="FS219" i="2"/>
  <c r="FS221" i="2" s="1"/>
  <c r="FR219" i="2"/>
  <c r="FQ219" i="2"/>
  <c r="FP219" i="2"/>
  <c r="FO219" i="2"/>
  <c r="FN219" i="2"/>
  <c r="FM219" i="2"/>
  <c r="FL219" i="2"/>
  <c r="FK219" i="2"/>
  <c r="FJ219" i="2"/>
  <c r="FI219" i="2"/>
  <c r="FH219" i="2"/>
  <c r="FG219" i="2"/>
  <c r="FG221" i="2" s="1"/>
  <c r="FG232" i="2" s="1"/>
  <c r="FG238" i="2" s="1"/>
  <c r="FG241" i="2" s="1"/>
  <c r="FG243" i="2" s="1"/>
  <c r="FF219" i="2"/>
  <c r="FF221" i="2" s="1"/>
  <c r="FE219" i="2"/>
  <c r="FE221" i="2" s="1"/>
  <c r="FD219" i="2"/>
  <c r="FD221" i="2" s="1"/>
  <c r="FC219" i="2"/>
  <c r="FC221" i="2" s="1"/>
  <c r="FB219" i="2"/>
  <c r="FA219" i="2"/>
  <c r="EZ219" i="2"/>
  <c r="EY219" i="2"/>
  <c r="EX219" i="2"/>
  <c r="EW219" i="2"/>
  <c r="EV219" i="2"/>
  <c r="EU219" i="2"/>
  <c r="ET219" i="2"/>
  <c r="ES219" i="2"/>
  <c r="ER219" i="2"/>
  <c r="EQ219" i="2"/>
  <c r="EQ221" i="2" s="1"/>
  <c r="EP219" i="2"/>
  <c r="EP221" i="2" s="1"/>
  <c r="EO219" i="2"/>
  <c r="EO221" i="2" s="1"/>
  <c r="EN219" i="2"/>
  <c r="EN221" i="2" s="1"/>
  <c r="EM219" i="2"/>
  <c r="EM221" i="2" s="1"/>
  <c r="EL219" i="2"/>
  <c r="EK219" i="2"/>
  <c r="EJ219" i="2"/>
  <c r="EI219" i="2"/>
  <c r="EH219" i="2"/>
  <c r="EG219" i="2"/>
  <c r="EF219" i="2"/>
  <c r="EE219" i="2"/>
  <c r="ED219" i="2"/>
  <c r="EC219" i="2"/>
  <c r="EB219" i="2"/>
  <c r="EA219" i="2"/>
  <c r="EA221" i="2" s="1"/>
  <c r="DZ219" i="2"/>
  <c r="DZ221" i="2" s="1"/>
  <c r="DY219" i="2"/>
  <c r="DY221" i="2" s="1"/>
  <c r="DX219" i="2"/>
  <c r="DX221" i="2" s="1"/>
  <c r="DW219" i="2"/>
  <c r="DW221" i="2" s="1"/>
  <c r="DV219" i="2"/>
  <c r="DU219" i="2"/>
  <c r="DT219" i="2"/>
  <c r="DS219" i="2"/>
  <c r="DR219" i="2"/>
  <c r="DQ219" i="2"/>
  <c r="DP219" i="2"/>
  <c r="DO219" i="2"/>
  <c r="DN219" i="2"/>
  <c r="DM219" i="2"/>
  <c r="DL219" i="2"/>
  <c r="DK219" i="2"/>
  <c r="DK221" i="2" s="1"/>
  <c r="DJ219" i="2"/>
  <c r="DJ221" i="2" s="1"/>
  <c r="DI219" i="2"/>
  <c r="DI221" i="2" s="1"/>
  <c r="DH219" i="2"/>
  <c r="DH221" i="2" s="1"/>
  <c r="DG219" i="2"/>
  <c r="DG221" i="2" s="1"/>
  <c r="DF219" i="2"/>
  <c r="DE219" i="2"/>
  <c r="DD219" i="2"/>
  <c r="DC219" i="2"/>
  <c r="DB219" i="2"/>
  <c r="DA219" i="2"/>
  <c r="CZ219" i="2"/>
  <c r="CY219" i="2"/>
  <c r="CX219" i="2"/>
  <c r="CW219" i="2"/>
  <c r="CV219" i="2"/>
  <c r="CU219" i="2"/>
  <c r="CU221" i="2" s="1"/>
  <c r="CT219" i="2"/>
  <c r="CT221" i="2" s="1"/>
  <c r="CS219" i="2"/>
  <c r="CS221" i="2" s="1"/>
  <c r="CR219" i="2"/>
  <c r="CR221" i="2" s="1"/>
  <c r="CQ219" i="2"/>
  <c r="CQ221" i="2" s="1"/>
  <c r="CP219" i="2"/>
  <c r="CO219" i="2"/>
  <c r="CN219" i="2"/>
  <c r="CM219" i="2"/>
  <c r="CL219" i="2"/>
  <c r="CK219" i="2"/>
  <c r="CJ219" i="2"/>
  <c r="CI219" i="2"/>
  <c r="CH219" i="2"/>
  <c r="CG219" i="2"/>
  <c r="CF219" i="2"/>
  <c r="CE219" i="2"/>
  <c r="CE221" i="2" s="1"/>
  <c r="CD219" i="2"/>
  <c r="CD221" i="2" s="1"/>
  <c r="CC219" i="2"/>
  <c r="CC221" i="2" s="1"/>
  <c r="CB219" i="2"/>
  <c r="CB221" i="2" s="1"/>
  <c r="CA219" i="2"/>
  <c r="CA221" i="2" s="1"/>
  <c r="BZ219" i="2"/>
  <c r="BY219" i="2"/>
  <c r="BX219" i="2"/>
  <c r="BW219" i="2"/>
  <c r="BV219" i="2"/>
  <c r="BU219" i="2"/>
  <c r="BT219" i="2"/>
  <c r="BS219" i="2"/>
  <c r="BR219" i="2"/>
  <c r="BQ219" i="2"/>
  <c r="BP219" i="2"/>
  <c r="BO219" i="2"/>
  <c r="BO221" i="2" s="1"/>
  <c r="BN219" i="2"/>
  <c r="BN221" i="2" s="1"/>
  <c r="BM219" i="2"/>
  <c r="BM221" i="2" s="1"/>
  <c r="BL219" i="2"/>
  <c r="BL221" i="2" s="1"/>
  <c r="BK219" i="2"/>
  <c r="BK221" i="2" s="1"/>
  <c r="BJ219" i="2"/>
  <c r="BI219" i="2"/>
  <c r="BH219" i="2"/>
  <c r="BG219" i="2"/>
  <c r="BF219" i="2"/>
  <c r="BE219" i="2"/>
  <c r="BD219" i="2"/>
  <c r="BC219" i="2"/>
  <c r="BB219" i="2"/>
  <c r="BA219" i="2"/>
  <c r="AZ219" i="2"/>
  <c r="AY219" i="2"/>
  <c r="AY221" i="2" s="1"/>
  <c r="AX219" i="2"/>
  <c r="AX221" i="2" s="1"/>
  <c r="AW219" i="2"/>
  <c r="AW221" i="2" s="1"/>
  <c r="AV219" i="2"/>
  <c r="AV221" i="2" s="1"/>
  <c r="AU219" i="2"/>
  <c r="AU221" i="2" s="1"/>
  <c r="AT219" i="2"/>
  <c r="AS219" i="2"/>
  <c r="AR219" i="2"/>
  <c r="AQ219" i="2"/>
  <c r="AP219" i="2"/>
  <c r="AO219" i="2"/>
  <c r="AN219" i="2"/>
  <c r="AM219" i="2"/>
  <c r="AL219" i="2"/>
  <c r="AK219" i="2"/>
  <c r="AJ219" i="2"/>
  <c r="AI219" i="2"/>
  <c r="AI221" i="2" s="1"/>
  <c r="AH219" i="2"/>
  <c r="AH221" i="2" s="1"/>
  <c r="AG219" i="2"/>
  <c r="AG221" i="2" s="1"/>
  <c r="AF219" i="2"/>
  <c r="AF221" i="2" s="1"/>
  <c r="AE219" i="2"/>
  <c r="AE221" i="2" s="1"/>
  <c r="AD219" i="2"/>
  <c r="AC219" i="2"/>
  <c r="AB219" i="2"/>
  <c r="AA219" i="2"/>
  <c r="Z219" i="2"/>
  <c r="Y219" i="2"/>
  <c r="X219" i="2"/>
  <c r="W219" i="2"/>
  <c r="V219" i="2"/>
  <c r="U219" i="2"/>
  <c r="T219" i="2"/>
  <c r="S219" i="2"/>
  <c r="S221" i="2" s="1"/>
  <c r="S232" i="2" s="1"/>
  <c r="R219" i="2"/>
  <c r="R221" i="2" s="1"/>
  <c r="Q219" i="2"/>
  <c r="Q221" i="2" s="1"/>
  <c r="P219" i="2"/>
  <c r="P221" i="2" s="1"/>
  <c r="O219" i="2"/>
  <c r="O221" i="2" s="1"/>
  <c r="N219" i="2"/>
  <c r="M219" i="2"/>
  <c r="L219" i="2"/>
  <c r="K219" i="2"/>
  <c r="J219" i="2"/>
  <c r="I219" i="2"/>
  <c r="H219" i="2"/>
  <c r="G219" i="2"/>
  <c r="F219" i="2"/>
  <c r="E219" i="2"/>
  <c r="D219" i="2"/>
  <c r="C219" i="2"/>
  <c r="C221" i="2" s="1"/>
  <c r="B219" i="2"/>
  <c r="B221" i="2" s="1"/>
  <c r="FH218" i="2"/>
  <c r="ER218" i="2"/>
  <c r="EQ218" i="2"/>
  <c r="EF218" i="2"/>
  <c r="EF232" i="2" s="1"/>
  <c r="EF238" i="2" s="1"/>
  <c r="DP218" i="2"/>
  <c r="DM218" i="2"/>
  <c r="CV218" i="2"/>
  <c r="CU218" i="2"/>
  <c r="AY218" i="2"/>
  <c r="AO218" i="2"/>
  <c r="AN218" i="2"/>
  <c r="AM218" i="2"/>
  <c r="AL218" i="2"/>
  <c r="AK218" i="2"/>
  <c r="AJ218" i="2"/>
  <c r="AI218" i="2"/>
  <c r="U218" i="2"/>
  <c r="T218" i="2"/>
  <c r="S218" i="2"/>
  <c r="JE217" i="2"/>
  <c r="JD217" i="2"/>
  <c r="JC217" i="2"/>
  <c r="JB217" i="2"/>
  <c r="JA217" i="2"/>
  <c r="IZ217" i="2"/>
  <c r="IY217" i="2"/>
  <c r="IX217" i="2"/>
  <c r="IW217" i="2"/>
  <c r="IV217" i="2"/>
  <c r="IU217" i="2"/>
  <c r="IT217" i="2"/>
  <c r="IS217" i="2"/>
  <c r="IR217" i="2"/>
  <c r="IQ217" i="2"/>
  <c r="IP217" i="2"/>
  <c r="IO217" i="2"/>
  <c r="IN217" i="2"/>
  <c r="IM217" i="2"/>
  <c r="IL217" i="2"/>
  <c r="IK217" i="2"/>
  <c r="IJ217" i="2"/>
  <c r="II217" i="2"/>
  <c r="IH217" i="2"/>
  <c r="IG217" i="2"/>
  <c r="IF217" i="2"/>
  <c r="IE217" i="2"/>
  <c r="ID217" i="2"/>
  <c r="IC217" i="2"/>
  <c r="IB217" i="2"/>
  <c r="IA217" i="2"/>
  <c r="HZ217" i="2"/>
  <c r="HY217" i="2"/>
  <c r="HX217" i="2"/>
  <c r="HW217" i="2"/>
  <c r="HV217" i="2"/>
  <c r="HU217" i="2"/>
  <c r="HT217" i="2"/>
  <c r="HS217" i="2"/>
  <c r="HR217" i="2"/>
  <c r="HQ217" i="2"/>
  <c r="HP217" i="2"/>
  <c r="HO217" i="2"/>
  <c r="HN217" i="2"/>
  <c r="HM217" i="2"/>
  <c r="HL217" i="2"/>
  <c r="HK217" i="2"/>
  <c r="HJ217" i="2"/>
  <c r="HI217" i="2"/>
  <c r="HH217" i="2"/>
  <c r="HG217" i="2"/>
  <c r="HF217" i="2"/>
  <c r="HE217" i="2"/>
  <c r="HD217" i="2"/>
  <c r="HC217" i="2"/>
  <c r="HB217" i="2"/>
  <c r="HA217" i="2"/>
  <c r="GZ217" i="2"/>
  <c r="GY217" i="2"/>
  <c r="GX217" i="2"/>
  <c r="GW217" i="2"/>
  <c r="GV217" i="2"/>
  <c r="GU217" i="2"/>
  <c r="GT217" i="2"/>
  <c r="GS217" i="2"/>
  <c r="GR217" i="2"/>
  <c r="GQ217" i="2"/>
  <c r="GP217" i="2"/>
  <c r="GO217" i="2"/>
  <c r="GN217" i="2"/>
  <c r="GM217" i="2"/>
  <c r="GL217" i="2"/>
  <c r="GK217" i="2"/>
  <c r="GJ217" i="2"/>
  <c r="GI217" i="2"/>
  <c r="GH217" i="2"/>
  <c r="GG217" i="2"/>
  <c r="GF217" i="2"/>
  <c r="GE217" i="2"/>
  <c r="GD217" i="2"/>
  <c r="GC217" i="2"/>
  <c r="GB217" i="2"/>
  <c r="GA217" i="2"/>
  <c r="FZ217" i="2"/>
  <c r="FY217" i="2"/>
  <c r="FX217" i="2"/>
  <c r="FW217" i="2"/>
  <c r="FV217" i="2"/>
  <c r="FU217" i="2"/>
  <c r="FT217" i="2"/>
  <c r="FS217" i="2"/>
  <c r="FR217" i="2"/>
  <c r="FQ217" i="2"/>
  <c r="FP217" i="2"/>
  <c r="FO217" i="2"/>
  <c r="FN217" i="2"/>
  <c r="FM217" i="2"/>
  <c r="FL217" i="2"/>
  <c r="FK217" i="2"/>
  <c r="JE216" i="2"/>
  <c r="JD216" i="2"/>
  <c r="JC216" i="2"/>
  <c r="JB216" i="2"/>
  <c r="JA216" i="2"/>
  <c r="IZ216" i="2"/>
  <c r="IY216" i="2"/>
  <c r="IX216" i="2"/>
  <c r="IW216" i="2"/>
  <c r="IV216" i="2"/>
  <c r="IU216" i="2"/>
  <c r="IT216" i="2"/>
  <c r="IS216" i="2"/>
  <c r="IR216" i="2"/>
  <c r="IQ216" i="2"/>
  <c r="IP216" i="2"/>
  <c r="IO216" i="2"/>
  <c r="IN216" i="2"/>
  <c r="IM216" i="2"/>
  <c r="IL216" i="2"/>
  <c r="IK216" i="2"/>
  <c r="IJ216" i="2"/>
  <c r="II216" i="2"/>
  <c r="IH216" i="2"/>
  <c r="IG216" i="2"/>
  <c r="IF216" i="2"/>
  <c r="IE216" i="2"/>
  <c r="ID216" i="2"/>
  <c r="IC216" i="2"/>
  <c r="IB216" i="2"/>
  <c r="IA216" i="2"/>
  <c r="HZ216" i="2"/>
  <c r="HY216" i="2"/>
  <c r="HX216" i="2"/>
  <c r="HW216" i="2"/>
  <c r="HV216" i="2"/>
  <c r="HU216" i="2"/>
  <c r="HT216" i="2"/>
  <c r="HS216" i="2"/>
  <c r="HR216" i="2"/>
  <c r="HQ216" i="2"/>
  <c r="HP216" i="2"/>
  <c r="HO216" i="2"/>
  <c r="HN216" i="2"/>
  <c r="HM216" i="2"/>
  <c r="HL216" i="2"/>
  <c r="HK216" i="2"/>
  <c r="HJ216" i="2"/>
  <c r="HI216" i="2"/>
  <c r="HH216" i="2"/>
  <c r="HG216" i="2"/>
  <c r="HF216" i="2"/>
  <c r="HE216" i="2"/>
  <c r="HD216" i="2"/>
  <c r="HC216" i="2"/>
  <c r="HB216" i="2"/>
  <c r="HA216" i="2"/>
  <c r="GZ216" i="2"/>
  <c r="GY216" i="2"/>
  <c r="GX216" i="2"/>
  <c r="GW216" i="2"/>
  <c r="GV216" i="2"/>
  <c r="GU216" i="2"/>
  <c r="GT216" i="2"/>
  <c r="GS216" i="2"/>
  <c r="GR216" i="2"/>
  <c r="GQ216" i="2"/>
  <c r="GP216" i="2"/>
  <c r="GO216" i="2"/>
  <c r="GN216" i="2"/>
  <c r="GM216" i="2"/>
  <c r="GL216" i="2"/>
  <c r="GK216" i="2"/>
  <c r="GJ216" i="2"/>
  <c r="GI216" i="2"/>
  <c r="GH216" i="2"/>
  <c r="GG216" i="2"/>
  <c r="GF216" i="2"/>
  <c r="GE216" i="2"/>
  <c r="GD216" i="2"/>
  <c r="GC216" i="2"/>
  <c r="GB216" i="2"/>
  <c r="GA216" i="2"/>
  <c r="FZ216" i="2"/>
  <c r="FY216" i="2"/>
  <c r="FX216" i="2"/>
  <c r="FW216" i="2"/>
  <c r="FV216" i="2"/>
  <c r="FU216" i="2"/>
  <c r="FT216" i="2"/>
  <c r="FS216" i="2"/>
  <c r="FR216" i="2"/>
  <c r="FQ216" i="2"/>
  <c r="FP216" i="2"/>
  <c r="FO216" i="2"/>
  <c r="FN216" i="2"/>
  <c r="FM216" i="2"/>
  <c r="FL216" i="2"/>
  <c r="FK216" i="2"/>
  <c r="IU215" i="2"/>
  <c r="IT215" i="2"/>
  <c r="IS215" i="2"/>
  <c r="ID215" i="2"/>
  <c r="IC215" i="2"/>
  <c r="HW215" i="2"/>
  <c r="GX215" i="2"/>
  <c r="GW215" i="2"/>
  <c r="GQ215" i="2"/>
  <c r="GH215" i="2"/>
  <c r="GG215" i="2"/>
  <c r="FZ215" i="2"/>
  <c r="FY215" i="2"/>
  <c r="FT215" i="2"/>
  <c r="FI215" i="2"/>
  <c r="FI218" i="2" s="1"/>
  <c r="FH215" i="2"/>
  <c r="FG215" i="2"/>
  <c r="FG218" i="2" s="1"/>
  <c r="FF215" i="2"/>
  <c r="FE215" i="2"/>
  <c r="FD215" i="2"/>
  <c r="FC215" i="2"/>
  <c r="FB215" i="2"/>
  <c r="FB218" i="2" s="1"/>
  <c r="FA215" i="2"/>
  <c r="EZ215" i="2"/>
  <c r="EY215" i="2"/>
  <c r="EX215" i="2"/>
  <c r="EW215" i="2"/>
  <c r="EV215" i="2"/>
  <c r="EU215" i="2"/>
  <c r="ET215" i="2"/>
  <c r="ES215" i="2"/>
  <c r="ER215" i="2"/>
  <c r="EQ215" i="2"/>
  <c r="EP215" i="2"/>
  <c r="EO215" i="2"/>
  <c r="EN215" i="2"/>
  <c r="EM215" i="2"/>
  <c r="EL215" i="2"/>
  <c r="EK215" i="2"/>
  <c r="EJ215" i="2"/>
  <c r="EI215" i="2"/>
  <c r="EH215" i="2"/>
  <c r="EG215" i="2"/>
  <c r="EF215" i="2"/>
  <c r="EE215" i="2"/>
  <c r="ED215" i="2"/>
  <c r="EC215" i="2"/>
  <c r="EB215" i="2"/>
  <c r="EA215" i="2"/>
  <c r="EA218" i="2" s="1"/>
  <c r="DZ215" i="2"/>
  <c r="DY215" i="2"/>
  <c r="DX215" i="2"/>
  <c r="DW215" i="2"/>
  <c r="DV215" i="2"/>
  <c r="DV218" i="2" s="1"/>
  <c r="DU215" i="2"/>
  <c r="DT215" i="2"/>
  <c r="DS215" i="2"/>
  <c r="DR215" i="2"/>
  <c r="DQ215" i="2"/>
  <c r="DP215" i="2"/>
  <c r="DO215" i="2"/>
  <c r="DN215" i="2"/>
  <c r="DM215" i="2"/>
  <c r="DL215" i="2"/>
  <c r="DK215" i="2"/>
  <c r="DK218" i="2" s="1"/>
  <c r="DJ215" i="2"/>
  <c r="DI215" i="2"/>
  <c r="DH215" i="2"/>
  <c r="DG215" i="2"/>
  <c r="DF215" i="2"/>
  <c r="DE215" i="2"/>
  <c r="DD215" i="2"/>
  <c r="DC215" i="2"/>
  <c r="DB215" i="2"/>
  <c r="DA215" i="2"/>
  <c r="CZ215" i="2"/>
  <c r="CY215" i="2"/>
  <c r="CX215" i="2"/>
  <c r="CW215" i="2"/>
  <c r="CV215" i="2"/>
  <c r="CU215" i="2"/>
  <c r="CT215" i="2"/>
  <c r="CS215" i="2"/>
  <c r="CR215" i="2"/>
  <c r="CQ215" i="2"/>
  <c r="CP215" i="2"/>
  <c r="CP218" i="2" s="1"/>
  <c r="CO215" i="2"/>
  <c r="CN215" i="2"/>
  <c r="CM215" i="2"/>
  <c r="CL215" i="2"/>
  <c r="CK215" i="2"/>
  <c r="CJ215" i="2"/>
  <c r="CI215" i="2"/>
  <c r="CH215" i="2"/>
  <c r="CG215" i="2"/>
  <c r="CF215" i="2"/>
  <c r="CE215" i="2"/>
  <c r="CE218" i="2" s="1"/>
  <c r="CD215" i="2"/>
  <c r="CC215" i="2"/>
  <c r="CB215" i="2"/>
  <c r="CA215" i="2"/>
  <c r="CA218" i="2" s="1"/>
  <c r="BZ215" i="2"/>
  <c r="BZ218" i="2" s="1"/>
  <c r="BY215" i="2"/>
  <c r="BX215" i="2"/>
  <c r="BW215" i="2"/>
  <c r="BV215" i="2"/>
  <c r="BU215" i="2"/>
  <c r="BT215" i="2"/>
  <c r="BS215" i="2"/>
  <c r="BR215" i="2"/>
  <c r="BR218" i="2" s="1"/>
  <c r="BQ215" i="2"/>
  <c r="BQ218" i="2" s="1"/>
  <c r="BP215" i="2"/>
  <c r="BO215" i="2"/>
  <c r="BN215" i="2"/>
  <c r="BM215" i="2"/>
  <c r="BL215" i="2"/>
  <c r="BK215" i="2"/>
  <c r="BJ215" i="2"/>
  <c r="BJ218" i="2" s="1"/>
  <c r="BI215" i="2"/>
  <c r="BH215" i="2"/>
  <c r="BG215" i="2"/>
  <c r="BF215" i="2"/>
  <c r="BE215" i="2"/>
  <c r="BD215" i="2"/>
  <c r="BC215" i="2"/>
  <c r="BB215" i="2"/>
  <c r="BA215" i="2"/>
  <c r="BA218" i="2" s="1"/>
  <c r="AZ215" i="2"/>
  <c r="AY215" i="2"/>
  <c r="AX215" i="2"/>
  <c r="AW215" i="2"/>
  <c r="AV215" i="2"/>
  <c r="AU215" i="2"/>
  <c r="AT215" i="2"/>
  <c r="AT218" i="2" s="1"/>
  <c r="AS215" i="2"/>
  <c r="AR215" i="2"/>
  <c r="AQ215" i="2"/>
  <c r="AP215" i="2"/>
  <c r="AO215" i="2"/>
  <c r="AN215" i="2"/>
  <c r="AM215" i="2"/>
  <c r="AL215" i="2"/>
  <c r="AK215" i="2"/>
  <c r="AJ215" i="2"/>
  <c r="AI215" i="2"/>
  <c r="AH215" i="2"/>
  <c r="AG215" i="2"/>
  <c r="AF215" i="2"/>
  <c r="AE215" i="2"/>
  <c r="AD215" i="2"/>
  <c r="AC215" i="2"/>
  <c r="AB215" i="2"/>
  <c r="AA215" i="2"/>
  <c r="Z215" i="2"/>
  <c r="Y215" i="2"/>
  <c r="X215" i="2"/>
  <c r="W215" i="2"/>
  <c r="V215" i="2"/>
  <c r="U215" i="2"/>
  <c r="T215" i="2"/>
  <c r="S215" i="2"/>
  <c r="R215" i="2"/>
  <c r="Q215" i="2"/>
  <c r="P215" i="2"/>
  <c r="O215" i="2"/>
  <c r="N215" i="2"/>
  <c r="M215" i="2"/>
  <c r="L215" i="2"/>
  <c r="K215" i="2"/>
  <c r="J215" i="2"/>
  <c r="I215" i="2"/>
  <c r="H215" i="2"/>
  <c r="G215" i="2"/>
  <c r="F215" i="2"/>
  <c r="E215" i="2"/>
  <c r="D215" i="2"/>
  <c r="C215" i="2"/>
  <c r="C218" i="2" s="1"/>
  <c r="B215" i="2"/>
  <c r="JE214" i="2"/>
  <c r="JD214" i="2"/>
  <c r="JC214" i="2"/>
  <c r="JB214" i="2"/>
  <c r="JA214" i="2"/>
  <c r="IZ214" i="2"/>
  <c r="IY214" i="2"/>
  <c r="IX214" i="2"/>
  <c r="IW214" i="2"/>
  <c r="IV214" i="2"/>
  <c r="IU214" i="2"/>
  <c r="IT214" i="2"/>
  <c r="IS214" i="2"/>
  <c r="IR214" i="2"/>
  <c r="IQ214" i="2"/>
  <c r="IP214" i="2"/>
  <c r="IO214" i="2"/>
  <c r="IN214" i="2"/>
  <c r="IM214" i="2"/>
  <c r="IL214" i="2"/>
  <c r="IK214" i="2"/>
  <c r="IJ214" i="2"/>
  <c r="II214" i="2"/>
  <c r="IH214" i="2"/>
  <c r="IG214" i="2"/>
  <c r="IF214" i="2"/>
  <c r="IE214" i="2"/>
  <c r="ID214" i="2"/>
  <c r="IC214" i="2"/>
  <c r="IB214" i="2"/>
  <c r="IA214" i="2"/>
  <c r="HZ214" i="2"/>
  <c r="HY214" i="2"/>
  <c r="HX214" i="2"/>
  <c r="HW214" i="2"/>
  <c r="HV214" i="2"/>
  <c r="HU214" i="2"/>
  <c r="HT214" i="2"/>
  <c r="HS214" i="2"/>
  <c r="HR214" i="2"/>
  <c r="HQ214" i="2"/>
  <c r="HP214" i="2"/>
  <c r="HO214" i="2"/>
  <c r="HN214" i="2"/>
  <c r="HM214" i="2"/>
  <c r="HL214" i="2"/>
  <c r="HK214" i="2"/>
  <c r="HJ214" i="2"/>
  <c r="HI214" i="2"/>
  <c r="HH214" i="2"/>
  <c r="HG214" i="2"/>
  <c r="HF214" i="2"/>
  <c r="HE214" i="2"/>
  <c r="HD214" i="2"/>
  <c r="HC214" i="2"/>
  <c r="HB214" i="2"/>
  <c r="HA214" i="2"/>
  <c r="GZ214" i="2"/>
  <c r="GY214" i="2"/>
  <c r="GX214" i="2"/>
  <c r="GW214" i="2"/>
  <c r="GV214" i="2"/>
  <c r="GU214" i="2"/>
  <c r="GT214" i="2"/>
  <c r="GS214" i="2"/>
  <c r="GR214" i="2"/>
  <c r="GQ214" i="2"/>
  <c r="GP214" i="2"/>
  <c r="GO214" i="2"/>
  <c r="GN214" i="2"/>
  <c r="GM214" i="2"/>
  <c r="GL214" i="2"/>
  <c r="GK214" i="2"/>
  <c r="GJ214" i="2"/>
  <c r="GI214" i="2"/>
  <c r="GH214" i="2"/>
  <c r="GG214" i="2"/>
  <c r="GF214" i="2"/>
  <c r="GE214" i="2"/>
  <c r="GD214" i="2"/>
  <c r="GC214" i="2"/>
  <c r="GB214" i="2"/>
  <c r="GA214" i="2"/>
  <c r="FZ214" i="2"/>
  <c r="FY214" i="2"/>
  <c r="FX214" i="2"/>
  <c r="FW214" i="2"/>
  <c r="FV214" i="2"/>
  <c r="FU214" i="2"/>
  <c r="FT214" i="2"/>
  <c r="FS214" i="2"/>
  <c r="FR214" i="2"/>
  <c r="FQ214" i="2"/>
  <c r="FP214" i="2"/>
  <c r="FO214" i="2"/>
  <c r="FN214" i="2"/>
  <c r="FM214" i="2"/>
  <c r="FL214" i="2"/>
  <c r="FK214" i="2"/>
  <c r="JE213" i="2"/>
  <c r="JD213" i="2"/>
  <c r="JC213" i="2"/>
  <c r="JB213" i="2"/>
  <c r="JA213" i="2"/>
  <c r="IZ213" i="2"/>
  <c r="IY213" i="2"/>
  <c r="IX213" i="2"/>
  <c r="IW213" i="2"/>
  <c r="IV213" i="2"/>
  <c r="IU213" i="2"/>
  <c r="IT213" i="2"/>
  <c r="IS213" i="2"/>
  <c r="IR213" i="2"/>
  <c r="IQ213" i="2"/>
  <c r="IP213" i="2"/>
  <c r="IO213" i="2"/>
  <c r="IN213" i="2"/>
  <c r="IM213" i="2"/>
  <c r="IL213" i="2"/>
  <c r="IK213" i="2"/>
  <c r="IJ213" i="2"/>
  <c r="II213" i="2"/>
  <c r="IH213" i="2"/>
  <c r="IG213" i="2"/>
  <c r="IF213" i="2"/>
  <c r="IE213" i="2"/>
  <c r="ID213" i="2"/>
  <c r="IC213" i="2"/>
  <c r="IB213" i="2"/>
  <c r="IA213" i="2"/>
  <c r="HZ213" i="2"/>
  <c r="HY213" i="2"/>
  <c r="HX213" i="2"/>
  <c r="HW213" i="2"/>
  <c r="HV213" i="2"/>
  <c r="HU213" i="2"/>
  <c r="HT213" i="2"/>
  <c r="HS213" i="2"/>
  <c r="HR213" i="2"/>
  <c r="HQ213" i="2"/>
  <c r="HP213" i="2"/>
  <c r="HO213" i="2"/>
  <c r="HN213" i="2"/>
  <c r="HM213" i="2"/>
  <c r="HL213" i="2"/>
  <c r="HK213" i="2"/>
  <c r="HJ213" i="2"/>
  <c r="HI213" i="2"/>
  <c r="HH213" i="2"/>
  <c r="HG213" i="2"/>
  <c r="HF213" i="2"/>
  <c r="HE213" i="2"/>
  <c r="HD213" i="2"/>
  <c r="HC213" i="2"/>
  <c r="HB213" i="2"/>
  <c r="HA213" i="2"/>
  <c r="GZ213" i="2"/>
  <c r="GY213" i="2"/>
  <c r="GX213" i="2"/>
  <c r="GW213" i="2"/>
  <c r="GV213" i="2"/>
  <c r="GU213" i="2"/>
  <c r="GT213" i="2"/>
  <c r="GS213" i="2"/>
  <c r="GR213" i="2"/>
  <c r="GQ213" i="2"/>
  <c r="GP213" i="2"/>
  <c r="GO213" i="2"/>
  <c r="GN213" i="2"/>
  <c r="GM213" i="2"/>
  <c r="GL213" i="2"/>
  <c r="GK213" i="2"/>
  <c r="GJ213" i="2"/>
  <c r="GI213" i="2"/>
  <c r="GH213" i="2"/>
  <c r="GG213" i="2"/>
  <c r="GF213" i="2"/>
  <c r="GE213" i="2"/>
  <c r="GD213" i="2"/>
  <c r="GC213" i="2"/>
  <c r="GB213" i="2"/>
  <c r="GA213" i="2"/>
  <c r="FZ213" i="2"/>
  <c r="FY213" i="2"/>
  <c r="FX213" i="2"/>
  <c r="FW213" i="2"/>
  <c r="FV213" i="2"/>
  <c r="FU213" i="2"/>
  <c r="FT213" i="2"/>
  <c r="FS213" i="2"/>
  <c r="FR213" i="2"/>
  <c r="FQ213" i="2"/>
  <c r="FP213" i="2"/>
  <c r="FO213" i="2"/>
  <c r="FN213" i="2"/>
  <c r="FM213" i="2"/>
  <c r="FL213" i="2"/>
  <c r="FK213" i="2"/>
  <c r="IM212" i="2"/>
  <c r="IL212" i="2"/>
  <c r="IG212" i="2"/>
  <c r="HY212" i="2"/>
  <c r="HX212" i="2"/>
  <c r="HW212" i="2"/>
  <c r="HV212" i="2"/>
  <c r="HL212" i="2"/>
  <c r="HK212" i="2"/>
  <c r="HJ212" i="2"/>
  <c r="GV212" i="2"/>
  <c r="GU212" i="2"/>
  <c r="GL212" i="2"/>
  <c r="GC212" i="2"/>
  <c r="GC282" i="2" s="1"/>
  <c r="GA212" i="2"/>
  <c r="FZ212" i="2"/>
  <c r="FP212" i="2"/>
  <c r="FO212" i="2"/>
  <c r="FN212" i="2"/>
  <c r="FN282" i="2" s="1"/>
  <c r="FI212" i="2"/>
  <c r="FH212" i="2"/>
  <c r="FG212" i="2"/>
  <c r="FF212" i="2"/>
  <c r="FE212" i="2"/>
  <c r="FD212" i="2"/>
  <c r="FC212" i="2"/>
  <c r="FB212" i="2"/>
  <c r="FA212" i="2"/>
  <c r="EZ212" i="2"/>
  <c r="EY212" i="2"/>
  <c r="EX212" i="2"/>
  <c r="EX282" i="2" s="1"/>
  <c r="EW212" i="2"/>
  <c r="EW218" i="2" s="1"/>
  <c r="EV212" i="2"/>
  <c r="EU212" i="2"/>
  <c r="ET212" i="2"/>
  <c r="ES212" i="2"/>
  <c r="ER212" i="2"/>
  <c r="EQ212" i="2"/>
  <c r="EP212" i="2"/>
  <c r="EO212" i="2"/>
  <c r="EN212" i="2"/>
  <c r="EM212" i="2"/>
  <c r="EL212" i="2"/>
  <c r="EK212" i="2"/>
  <c r="EK218" i="2" s="1"/>
  <c r="EJ212" i="2"/>
  <c r="EJ282" i="2" s="1"/>
  <c r="EI212" i="2"/>
  <c r="EH212" i="2"/>
  <c r="EH282" i="2" s="1"/>
  <c r="EG212" i="2"/>
  <c r="EF212" i="2"/>
  <c r="EE212" i="2"/>
  <c r="ED212" i="2"/>
  <c r="EC212" i="2"/>
  <c r="EB212" i="2"/>
  <c r="EA212" i="2"/>
  <c r="DZ212" i="2"/>
  <c r="DY212" i="2"/>
  <c r="DX212" i="2"/>
  <c r="DW212" i="2"/>
  <c r="DV212" i="2"/>
  <c r="DU212" i="2"/>
  <c r="DT212" i="2"/>
  <c r="DS212" i="2"/>
  <c r="DR212" i="2"/>
  <c r="DQ212" i="2"/>
  <c r="DQ218" i="2" s="1"/>
  <c r="DP212" i="2"/>
  <c r="DO212" i="2"/>
  <c r="DN212" i="2"/>
  <c r="DM212" i="2"/>
  <c r="DL212" i="2"/>
  <c r="DL218" i="2" s="1"/>
  <c r="DK212" i="2"/>
  <c r="DJ212" i="2"/>
  <c r="DI212" i="2"/>
  <c r="DH212" i="2"/>
  <c r="DG212" i="2"/>
  <c r="DF212" i="2"/>
  <c r="DE212" i="2"/>
  <c r="DD212" i="2"/>
  <c r="DC212" i="2"/>
  <c r="DB212" i="2"/>
  <c r="DA212" i="2"/>
  <c r="DA218" i="2" s="1"/>
  <c r="CZ212" i="2"/>
  <c r="CY212" i="2"/>
  <c r="CY218" i="2" s="1"/>
  <c r="CX212" i="2"/>
  <c r="CW212" i="2"/>
  <c r="CW282" i="2" s="1"/>
  <c r="CV212" i="2"/>
  <c r="CV282" i="2" s="1"/>
  <c r="CU212" i="2"/>
  <c r="CT212" i="2"/>
  <c r="CS212" i="2"/>
  <c r="CR212" i="2"/>
  <c r="CQ212" i="2"/>
  <c r="CP212" i="2"/>
  <c r="CO212" i="2"/>
  <c r="CN212" i="2"/>
  <c r="CM212" i="2"/>
  <c r="CL212" i="2"/>
  <c r="CK212" i="2"/>
  <c r="CK282" i="2" s="1"/>
  <c r="CJ212" i="2"/>
  <c r="CJ218" i="2" s="1"/>
  <c r="CJ232" i="2" s="1"/>
  <c r="CJ238" i="2" s="1"/>
  <c r="CJ241" i="2" s="1"/>
  <c r="CJ243" i="2" s="1"/>
  <c r="CI212" i="2"/>
  <c r="CH212" i="2"/>
  <c r="CH218" i="2" s="1"/>
  <c r="CG212" i="2"/>
  <c r="CF212" i="2"/>
  <c r="CF218" i="2" s="1"/>
  <c r="CE212" i="2"/>
  <c r="CD212" i="2"/>
  <c r="CC212" i="2"/>
  <c r="CB212" i="2"/>
  <c r="CA212" i="2"/>
  <c r="BZ212" i="2"/>
  <c r="BY212" i="2"/>
  <c r="BY218" i="2" s="1"/>
  <c r="BX212" i="2"/>
  <c r="BW212" i="2"/>
  <c r="BV212" i="2"/>
  <c r="BU212" i="2"/>
  <c r="BU218" i="2" s="1"/>
  <c r="BT212" i="2"/>
  <c r="BS212" i="2"/>
  <c r="BR212" i="2"/>
  <c r="BQ212" i="2"/>
  <c r="BP212" i="2"/>
  <c r="BO212" i="2"/>
  <c r="BN212" i="2"/>
  <c r="BM212" i="2"/>
  <c r="BL212" i="2"/>
  <c r="BK212" i="2"/>
  <c r="BJ212" i="2"/>
  <c r="BI212" i="2"/>
  <c r="BH212" i="2"/>
  <c r="BG212" i="2"/>
  <c r="BF212" i="2"/>
  <c r="BE212" i="2"/>
  <c r="BE218" i="2" s="1"/>
  <c r="BD212" i="2"/>
  <c r="BC212" i="2"/>
  <c r="BB212" i="2"/>
  <c r="BA212" i="2"/>
  <c r="AZ212" i="2"/>
  <c r="AZ218" i="2" s="1"/>
  <c r="AY212" i="2"/>
  <c r="AX212" i="2"/>
  <c r="AW212" i="2"/>
  <c r="AV212" i="2"/>
  <c r="AU212" i="2"/>
  <c r="AT212" i="2"/>
  <c r="AS212" i="2"/>
  <c r="AR212" i="2"/>
  <c r="AQ212" i="2"/>
  <c r="AQ282" i="2" s="1"/>
  <c r="AP212" i="2"/>
  <c r="AP282" i="2" s="1"/>
  <c r="AO212" i="2"/>
  <c r="AO282" i="2" s="1"/>
  <c r="AN212" i="2"/>
  <c r="AM212" i="2"/>
  <c r="AL212" i="2"/>
  <c r="AK212" i="2"/>
  <c r="AJ212" i="2"/>
  <c r="AI212" i="2"/>
  <c r="AH212" i="2"/>
  <c r="AG212" i="2"/>
  <c r="AF212" i="2"/>
  <c r="AE212" i="2"/>
  <c r="AD212" i="2"/>
  <c r="AC212" i="2"/>
  <c r="AB212" i="2"/>
  <c r="AA212" i="2"/>
  <c r="Z212" i="2"/>
  <c r="Y212" i="2"/>
  <c r="Y218" i="2" s="1"/>
  <c r="X212" i="2"/>
  <c r="X218" i="2" s="1"/>
  <c r="W212" i="2"/>
  <c r="W218" i="2" s="1"/>
  <c r="V212" i="2"/>
  <c r="U212" i="2"/>
  <c r="T212" i="2"/>
  <c r="S212" i="2"/>
  <c r="R212" i="2"/>
  <c r="Q212" i="2"/>
  <c r="P212" i="2"/>
  <c r="O212" i="2"/>
  <c r="N212" i="2"/>
  <c r="M212" i="2"/>
  <c r="M218" i="2" s="1"/>
  <c r="L212" i="2"/>
  <c r="K212" i="2"/>
  <c r="J212" i="2"/>
  <c r="I212" i="2"/>
  <c r="I218" i="2" s="1"/>
  <c r="H212" i="2"/>
  <c r="H218" i="2" s="1"/>
  <c r="G212" i="2"/>
  <c r="G218" i="2" s="1"/>
  <c r="F212" i="2"/>
  <c r="E212" i="2"/>
  <c r="D212" i="2"/>
  <c r="D218" i="2" s="1"/>
  <c r="C212" i="2"/>
  <c r="B212" i="2"/>
  <c r="BQ204" i="2"/>
  <c r="BG204" i="2"/>
  <c r="BG207" i="2" s="1"/>
  <c r="JF356" i="4"/>
  <c r="JE203" i="2"/>
  <c r="JE356" i="4" s="1"/>
  <c r="JD203" i="2"/>
  <c r="JD356" i="4" s="1"/>
  <c r="JC203" i="2"/>
  <c r="JC356" i="4" s="1"/>
  <c r="JB203" i="2"/>
  <c r="JA203" i="2"/>
  <c r="IZ203" i="2"/>
  <c r="IZ356" i="4" s="1"/>
  <c r="IY203" i="2"/>
  <c r="IY356" i="4" s="1"/>
  <c r="IX203" i="2"/>
  <c r="IX356" i="4" s="1"/>
  <c r="IW203" i="2"/>
  <c r="IW356" i="4" s="1"/>
  <c r="IV203" i="2"/>
  <c r="IV356" i="4" s="1"/>
  <c r="IU203" i="2"/>
  <c r="IU356" i="4" s="1"/>
  <c r="IT203" i="2"/>
  <c r="IS203" i="2"/>
  <c r="IS356" i="4" s="1"/>
  <c r="IR203" i="2"/>
  <c r="IQ203" i="2"/>
  <c r="IQ356" i="4" s="1"/>
  <c r="IP203" i="2"/>
  <c r="IP356" i="4" s="1"/>
  <c r="IO203" i="2"/>
  <c r="IO356" i="4" s="1"/>
  <c r="IN203" i="2"/>
  <c r="IN356" i="4" s="1"/>
  <c r="IM203" i="2"/>
  <c r="IM356" i="4" s="1"/>
  <c r="IL203" i="2"/>
  <c r="IK203" i="2"/>
  <c r="IJ203" i="2"/>
  <c r="IJ356" i="4" s="1"/>
  <c r="II203" i="2"/>
  <c r="II356" i="4" s="1"/>
  <c r="IH203" i="2"/>
  <c r="IH356" i="4" s="1"/>
  <c r="IG203" i="2"/>
  <c r="IG356" i="4" s="1"/>
  <c r="IF203" i="2"/>
  <c r="IF356" i="4" s="1"/>
  <c r="IE203" i="2"/>
  <c r="IE356" i="4" s="1"/>
  <c r="ID203" i="2"/>
  <c r="IC203" i="2"/>
  <c r="IC356" i="4" s="1"/>
  <c r="IB203" i="2"/>
  <c r="IA203" i="2"/>
  <c r="IA356" i="4" s="1"/>
  <c r="HZ203" i="2"/>
  <c r="HZ356" i="4" s="1"/>
  <c r="HY203" i="2"/>
  <c r="HY356" i="4" s="1"/>
  <c r="HX203" i="2"/>
  <c r="HX356" i="4" s="1"/>
  <c r="HW203" i="2"/>
  <c r="HW356" i="4" s="1"/>
  <c r="HV203" i="2"/>
  <c r="HU203" i="2"/>
  <c r="HT203" i="2"/>
  <c r="HT356" i="4" s="1"/>
  <c r="HS203" i="2"/>
  <c r="HS356" i="4" s="1"/>
  <c r="HR203" i="2"/>
  <c r="HR356" i="4" s="1"/>
  <c r="HQ203" i="2"/>
  <c r="HP203" i="2"/>
  <c r="HP356" i="4" s="1"/>
  <c r="HO203" i="2"/>
  <c r="HO356" i="4" s="1"/>
  <c r="HN203" i="2"/>
  <c r="HM203" i="2"/>
  <c r="HM356" i="4" s="1"/>
  <c r="HL203" i="2"/>
  <c r="HK203" i="2"/>
  <c r="HK356" i="4" s="1"/>
  <c r="HJ203" i="2"/>
  <c r="HJ356" i="4" s="1"/>
  <c r="HI203" i="2"/>
  <c r="HI356" i="4" s="1"/>
  <c r="HH203" i="2"/>
  <c r="HH356" i="4" s="1"/>
  <c r="HG203" i="2"/>
  <c r="HG356" i="4" s="1"/>
  <c r="HF203" i="2"/>
  <c r="HE203" i="2"/>
  <c r="HD203" i="2"/>
  <c r="HD356" i="4" s="1"/>
  <c r="HC203" i="2"/>
  <c r="HC356" i="4" s="1"/>
  <c r="HB203" i="2"/>
  <c r="HB356" i="4" s="1"/>
  <c r="HA203" i="2"/>
  <c r="HA356" i="4" s="1"/>
  <c r="GZ203" i="2"/>
  <c r="GZ356" i="4" s="1"/>
  <c r="GY203" i="2"/>
  <c r="GY356" i="4" s="1"/>
  <c r="GX203" i="2"/>
  <c r="GW203" i="2"/>
  <c r="GW356" i="4" s="1"/>
  <c r="GV203" i="2"/>
  <c r="GU203" i="2"/>
  <c r="GU356" i="4" s="1"/>
  <c r="GT203" i="2"/>
  <c r="GT356" i="4" s="1"/>
  <c r="GS203" i="2"/>
  <c r="GS356" i="4" s="1"/>
  <c r="GR203" i="2"/>
  <c r="GR356" i="4" s="1"/>
  <c r="GQ203" i="2"/>
  <c r="GQ356" i="4" s="1"/>
  <c r="GP203" i="2"/>
  <c r="GO203" i="2"/>
  <c r="GN203" i="2"/>
  <c r="GN356" i="4" s="1"/>
  <c r="GM203" i="2"/>
  <c r="GM356" i="4" s="1"/>
  <c r="GL203" i="2"/>
  <c r="GL356" i="4" s="1"/>
  <c r="GK203" i="2"/>
  <c r="GK356" i="4" s="1"/>
  <c r="GJ203" i="2"/>
  <c r="GJ356" i="4" s="1"/>
  <c r="GI203" i="2"/>
  <c r="GI356" i="4" s="1"/>
  <c r="GH203" i="2"/>
  <c r="GG203" i="2"/>
  <c r="GG356" i="4" s="1"/>
  <c r="GF203" i="2"/>
  <c r="GE203" i="2"/>
  <c r="GE356" i="4" s="1"/>
  <c r="GD203" i="2"/>
  <c r="GD356" i="4" s="1"/>
  <c r="GC203" i="2"/>
  <c r="GC356" i="4" s="1"/>
  <c r="GB203" i="2"/>
  <c r="GB356" i="4" s="1"/>
  <c r="GA203" i="2"/>
  <c r="GA356" i="4" s="1"/>
  <c r="FZ203" i="2"/>
  <c r="FY203" i="2"/>
  <c r="FX203" i="2"/>
  <c r="FX356" i="4" s="1"/>
  <c r="FW203" i="2"/>
  <c r="FW356" i="4" s="1"/>
  <c r="FV203" i="2"/>
  <c r="FV356" i="4" s="1"/>
  <c r="FU203" i="2"/>
  <c r="FU356" i="4" s="1"/>
  <c r="FT203" i="2"/>
  <c r="FT356" i="4" s="1"/>
  <c r="FS203" i="2"/>
  <c r="FS356" i="4" s="1"/>
  <c r="FR203" i="2"/>
  <c r="FQ203" i="2"/>
  <c r="FQ356" i="4" s="1"/>
  <c r="FP203" i="2"/>
  <c r="FO203" i="2"/>
  <c r="FO356" i="4" s="1"/>
  <c r="FN203" i="2"/>
  <c r="FN356" i="4" s="1"/>
  <c r="FM203" i="2"/>
  <c r="FM356" i="4" s="1"/>
  <c r="FL203" i="2"/>
  <c r="FL356" i="4" s="1"/>
  <c r="FK203" i="2"/>
  <c r="FK356" i="4" s="1"/>
  <c r="FJ203" i="2"/>
  <c r="FI203" i="2"/>
  <c r="FH203" i="2"/>
  <c r="FH356" i="4" s="1"/>
  <c r="FG203" i="2"/>
  <c r="FG356" i="4" s="1"/>
  <c r="FF203" i="2"/>
  <c r="FF356" i="4" s="1"/>
  <c r="FE203" i="2"/>
  <c r="FE356" i="4" s="1"/>
  <c r="FD203" i="2"/>
  <c r="FD356" i="4" s="1"/>
  <c r="FC203" i="2"/>
  <c r="FC356" i="4" s="1"/>
  <c r="FB203" i="2"/>
  <c r="FA203" i="2"/>
  <c r="FA356" i="4" s="1"/>
  <c r="EZ203" i="2"/>
  <c r="EY203" i="2"/>
  <c r="EY356" i="4" s="1"/>
  <c r="EX203" i="2"/>
  <c r="EX356" i="4" s="1"/>
  <c r="EW203" i="2"/>
  <c r="EW356" i="4" s="1"/>
  <c r="EV203" i="2"/>
  <c r="EV356" i="4" s="1"/>
  <c r="EU203" i="2"/>
  <c r="EU356" i="4" s="1"/>
  <c r="ET203" i="2"/>
  <c r="ES203" i="2"/>
  <c r="ER203" i="2"/>
  <c r="ER356" i="4" s="1"/>
  <c r="EQ203" i="2"/>
  <c r="EQ356" i="4" s="1"/>
  <c r="EP203" i="2"/>
  <c r="EP356" i="4" s="1"/>
  <c r="EO203" i="2"/>
  <c r="EN203" i="2"/>
  <c r="EN356" i="4" s="1"/>
  <c r="EM203" i="2"/>
  <c r="EM356" i="4" s="1"/>
  <c r="EL203" i="2"/>
  <c r="EK203" i="2"/>
  <c r="EK356" i="4" s="1"/>
  <c r="EJ203" i="2"/>
  <c r="EI203" i="2"/>
  <c r="EI356" i="4" s="1"/>
  <c r="EH203" i="2"/>
  <c r="EH356" i="4" s="1"/>
  <c r="EG203" i="2"/>
  <c r="EG356" i="4" s="1"/>
  <c r="EF203" i="2"/>
  <c r="EF356" i="4" s="1"/>
  <c r="EE203" i="2"/>
  <c r="EE356" i="4" s="1"/>
  <c r="ED203" i="2"/>
  <c r="EC203" i="2"/>
  <c r="EB203" i="2"/>
  <c r="EB356" i="4" s="1"/>
  <c r="EA203" i="2"/>
  <c r="EA356" i="4" s="1"/>
  <c r="DZ203" i="2"/>
  <c r="DZ356" i="4" s="1"/>
  <c r="DY203" i="2"/>
  <c r="DY356" i="4" s="1"/>
  <c r="DX203" i="2"/>
  <c r="DX356" i="4" s="1"/>
  <c r="DW203" i="2"/>
  <c r="DW356" i="4" s="1"/>
  <c r="DV203" i="2"/>
  <c r="DU203" i="2"/>
  <c r="DU356" i="4" s="1"/>
  <c r="DT203" i="2"/>
  <c r="DT356" i="4" s="1"/>
  <c r="DS203" i="2"/>
  <c r="DS356" i="4" s="1"/>
  <c r="DR203" i="2"/>
  <c r="DR356" i="4" s="1"/>
  <c r="DQ203" i="2"/>
  <c r="DQ356" i="4" s="1"/>
  <c r="DP203" i="2"/>
  <c r="DP356" i="4" s="1"/>
  <c r="DO203" i="2"/>
  <c r="DO356" i="4" s="1"/>
  <c r="DN203" i="2"/>
  <c r="DM203" i="2"/>
  <c r="DL203" i="2"/>
  <c r="DL356" i="4" s="1"/>
  <c r="DK203" i="2"/>
  <c r="DK356" i="4" s="1"/>
  <c r="DJ203" i="2"/>
  <c r="DJ356" i="4" s="1"/>
  <c r="DI203" i="2"/>
  <c r="DI356" i="4" s="1"/>
  <c r="DH203" i="2"/>
  <c r="DH356" i="4" s="1"/>
  <c r="DG203" i="2"/>
  <c r="DG356" i="4" s="1"/>
  <c r="DF203" i="2"/>
  <c r="DE203" i="2"/>
  <c r="DE356" i="4" s="1"/>
  <c r="DD203" i="2"/>
  <c r="DC203" i="2"/>
  <c r="DC356" i="4" s="1"/>
  <c r="DB203" i="2"/>
  <c r="DB356" i="4" s="1"/>
  <c r="DA203" i="2"/>
  <c r="DA356" i="4" s="1"/>
  <c r="CZ203" i="2"/>
  <c r="CZ356" i="4" s="1"/>
  <c r="CY203" i="2"/>
  <c r="CY356" i="4" s="1"/>
  <c r="CX203" i="2"/>
  <c r="CW203" i="2"/>
  <c r="CV203" i="2"/>
  <c r="CV356" i="4" s="1"/>
  <c r="CU203" i="2"/>
  <c r="CU356" i="4" s="1"/>
  <c r="CT203" i="2"/>
  <c r="CT356" i="4" s="1"/>
  <c r="CS203" i="2"/>
  <c r="CS356" i="4" s="1"/>
  <c r="CR203" i="2"/>
  <c r="CR356" i="4" s="1"/>
  <c r="CQ203" i="2"/>
  <c r="CQ356" i="4" s="1"/>
  <c r="CP203" i="2"/>
  <c r="CO203" i="2"/>
  <c r="CO356" i="4" s="1"/>
  <c r="CN203" i="2"/>
  <c r="CM203" i="2"/>
  <c r="CM356" i="4" s="1"/>
  <c r="CL203" i="2"/>
  <c r="CL356" i="4" s="1"/>
  <c r="CK203" i="2"/>
  <c r="CK356" i="4" s="1"/>
  <c r="CJ203" i="2"/>
  <c r="CJ356" i="4" s="1"/>
  <c r="CI203" i="2"/>
  <c r="CI356" i="4" s="1"/>
  <c r="CH203" i="2"/>
  <c r="CG203" i="2"/>
  <c r="CF203" i="2"/>
  <c r="CF356" i="4" s="1"/>
  <c r="CE203" i="2"/>
  <c r="CE356" i="4" s="1"/>
  <c r="CD203" i="2"/>
  <c r="CD356" i="4" s="1"/>
  <c r="CC203" i="2"/>
  <c r="CC356" i="4" s="1"/>
  <c r="CB203" i="2"/>
  <c r="CB356" i="4" s="1"/>
  <c r="CA203" i="2"/>
  <c r="CA356" i="4" s="1"/>
  <c r="BZ203" i="2"/>
  <c r="BY203" i="2"/>
  <c r="BY356" i="4" s="1"/>
  <c r="BX203" i="2"/>
  <c r="BW203" i="2"/>
  <c r="BW356" i="4" s="1"/>
  <c r="BV203" i="2"/>
  <c r="BV356" i="4" s="1"/>
  <c r="BU203" i="2"/>
  <c r="BU356" i="4" s="1"/>
  <c r="BT203" i="2"/>
  <c r="BT356" i="4" s="1"/>
  <c r="BS203" i="2"/>
  <c r="BS356" i="4" s="1"/>
  <c r="BR203" i="2"/>
  <c r="BQ203" i="2"/>
  <c r="BP203" i="2"/>
  <c r="BP356" i="4" s="1"/>
  <c r="BO203" i="2"/>
  <c r="BO356" i="4" s="1"/>
  <c r="BN203" i="2"/>
  <c r="BN356" i="4" s="1"/>
  <c r="BM203" i="2"/>
  <c r="BM356" i="4" s="1"/>
  <c r="BL203" i="2"/>
  <c r="BL356" i="4" s="1"/>
  <c r="BK203" i="2"/>
  <c r="BK356" i="4" s="1"/>
  <c r="BJ203" i="2"/>
  <c r="BI203" i="2"/>
  <c r="BI356" i="4" s="1"/>
  <c r="BH203" i="2"/>
  <c r="BG203" i="2"/>
  <c r="BG356" i="4" s="1"/>
  <c r="BF203" i="2"/>
  <c r="BF356" i="4" s="1"/>
  <c r="BE203" i="2"/>
  <c r="BE356" i="4" s="1"/>
  <c r="BD203" i="2"/>
  <c r="BD356" i="4" s="1"/>
  <c r="BC203" i="2"/>
  <c r="BC356" i="4" s="1"/>
  <c r="BB203" i="2"/>
  <c r="BA203" i="2"/>
  <c r="AZ203" i="2"/>
  <c r="AZ356" i="4" s="1"/>
  <c r="AY203" i="2"/>
  <c r="AY356" i="4" s="1"/>
  <c r="AX203" i="2"/>
  <c r="AX356" i="4" s="1"/>
  <c r="AW203" i="2"/>
  <c r="AW356" i="4" s="1"/>
  <c r="AV203" i="2"/>
  <c r="AV356" i="4" s="1"/>
  <c r="AU203" i="2"/>
  <c r="AU356" i="4" s="1"/>
  <c r="AT203" i="2"/>
  <c r="AS203" i="2"/>
  <c r="AS356" i="4" s="1"/>
  <c r="AR203" i="2"/>
  <c r="AQ203" i="2"/>
  <c r="AQ356" i="4" s="1"/>
  <c r="AP203" i="2"/>
  <c r="AP356" i="4" s="1"/>
  <c r="AO203" i="2"/>
  <c r="AO356" i="4" s="1"/>
  <c r="AN203" i="2"/>
  <c r="AN356" i="4" s="1"/>
  <c r="AM203" i="2"/>
  <c r="AM356" i="4" s="1"/>
  <c r="AL203" i="2"/>
  <c r="AK203" i="2"/>
  <c r="AJ203" i="2"/>
  <c r="AJ356" i="4" s="1"/>
  <c r="AI203" i="2"/>
  <c r="AI356" i="4" s="1"/>
  <c r="AH203" i="2"/>
  <c r="AH356" i="4" s="1"/>
  <c r="AG203" i="2"/>
  <c r="AG356" i="4" s="1"/>
  <c r="AF203" i="2"/>
  <c r="AF356" i="4" s="1"/>
  <c r="AE203" i="2"/>
  <c r="AE356" i="4" s="1"/>
  <c r="AD203" i="2"/>
  <c r="AC203" i="2"/>
  <c r="AC356" i="4" s="1"/>
  <c r="AB203" i="2"/>
  <c r="AA203" i="2"/>
  <c r="AA356" i="4" s="1"/>
  <c r="Z203" i="2"/>
  <c r="Z356" i="4" s="1"/>
  <c r="FI198" i="2"/>
  <c r="DN198" i="2"/>
  <c r="DM198" i="2"/>
  <c r="DE198" i="2"/>
  <c r="DD198" i="2"/>
  <c r="DD204" i="2" s="1"/>
  <c r="CN198" i="2"/>
  <c r="CG198" i="2"/>
  <c r="BQ198" i="2"/>
  <c r="BI198" i="2"/>
  <c r="AY198" i="2"/>
  <c r="JE193" i="2"/>
  <c r="JD193" i="2"/>
  <c r="JC193" i="2"/>
  <c r="JB193" i="2"/>
  <c r="JA193" i="2"/>
  <c r="IZ193" i="2"/>
  <c r="IY193" i="2"/>
  <c r="IX193" i="2"/>
  <c r="IW193" i="2"/>
  <c r="IV193" i="2"/>
  <c r="IU193" i="2"/>
  <c r="IT193" i="2"/>
  <c r="IT346" i="4" s="1"/>
  <c r="IS193" i="2"/>
  <c r="IS346" i="4" s="1"/>
  <c r="IR193" i="2"/>
  <c r="IR346" i="4" s="1"/>
  <c r="IQ193" i="2"/>
  <c r="IQ346" i="4" s="1"/>
  <c r="IP193" i="2"/>
  <c r="IO193" i="2"/>
  <c r="IO346" i="4" s="1"/>
  <c r="IN193" i="2"/>
  <c r="IN346" i="4" s="1"/>
  <c r="IM193" i="2"/>
  <c r="IL193" i="2"/>
  <c r="IL346" i="4" s="1"/>
  <c r="IK193" i="2"/>
  <c r="IJ193" i="2"/>
  <c r="II193" i="2"/>
  <c r="IH193" i="2"/>
  <c r="IG193" i="2"/>
  <c r="IF193" i="2"/>
  <c r="IE193" i="2"/>
  <c r="IE346" i="4" s="1"/>
  <c r="ID193" i="2"/>
  <c r="ID346" i="4" s="1"/>
  <c r="IC193" i="2"/>
  <c r="IC346" i="4" s="1"/>
  <c r="IB193" i="2"/>
  <c r="IB346" i="4" s="1"/>
  <c r="IA193" i="2"/>
  <c r="IA346" i="4" s="1"/>
  <c r="HZ193" i="2"/>
  <c r="HY193" i="2"/>
  <c r="HX193" i="2"/>
  <c r="HX346" i="4" s="1"/>
  <c r="HW193" i="2"/>
  <c r="HV193" i="2"/>
  <c r="HU193" i="2"/>
  <c r="HT193" i="2"/>
  <c r="HS193" i="2"/>
  <c r="HR193" i="2"/>
  <c r="HR227" i="2" s="1"/>
  <c r="HQ193" i="2"/>
  <c r="HP193" i="2"/>
  <c r="HO193" i="2"/>
  <c r="HN193" i="2"/>
  <c r="HN346" i="4" s="1"/>
  <c r="HM193" i="2"/>
  <c r="HM346" i="4" s="1"/>
  <c r="HL193" i="2"/>
  <c r="HL346" i="4" s="1"/>
  <c r="HK193" i="2"/>
  <c r="HK346" i="4" s="1"/>
  <c r="HJ193" i="2"/>
  <c r="HI193" i="2"/>
  <c r="HH193" i="2"/>
  <c r="HH346" i="4" s="1"/>
  <c r="HG193" i="2"/>
  <c r="HF193" i="2"/>
  <c r="HE193" i="2"/>
  <c r="HD193" i="2"/>
  <c r="HE227" i="2" s="1"/>
  <c r="HC193" i="2"/>
  <c r="HB193" i="2"/>
  <c r="HA193" i="2"/>
  <c r="GZ193" i="2"/>
  <c r="GY193" i="2"/>
  <c r="GX193" i="2"/>
  <c r="GW193" i="2"/>
  <c r="GW346" i="4" s="1"/>
  <c r="GV193" i="2"/>
  <c r="GV346" i="4" s="1"/>
  <c r="GU193" i="2"/>
  <c r="GU346" i="4" s="1"/>
  <c r="GT193" i="2"/>
  <c r="GS193" i="2"/>
  <c r="GR193" i="2"/>
  <c r="GQ193" i="2"/>
  <c r="GP193" i="2"/>
  <c r="GO193" i="2"/>
  <c r="GN193" i="2"/>
  <c r="GM193" i="2"/>
  <c r="GL193" i="2"/>
  <c r="GL227" i="2" s="1"/>
  <c r="GK193" i="2"/>
  <c r="GJ193" i="2"/>
  <c r="GI193" i="2"/>
  <c r="GH193" i="2"/>
  <c r="GG193" i="2"/>
  <c r="GF193" i="2"/>
  <c r="GE193" i="2"/>
  <c r="GE346" i="4" s="1"/>
  <c r="GD193" i="2"/>
  <c r="GC193" i="2"/>
  <c r="GB193" i="2"/>
  <c r="GA193" i="2"/>
  <c r="FZ193" i="2"/>
  <c r="FY193" i="2"/>
  <c r="FX193" i="2"/>
  <c r="FW193" i="2"/>
  <c r="FV193" i="2"/>
  <c r="FU193" i="2"/>
  <c r="FT193" i="2"/>
  <c r="FT227" i="2" s="1"/>
  <c r="FS193" i="2"/>
  <c r="FR193" i="2"/>
  <c r="FQ193" i="2"/>
  <c r="FP193" i="2"/>
  <c r="FO193" i="2"/>
  <c r="FO346" i="4" s="1"/>
  <c r="FN193" i="2"/>
  <c r="FM193" i="2"/>
  <c r="FL193" i="2"/>
  <c r="FK193" i="2"/>
  <c r="FJ193" i="2"/>
  <c r="FJ346" i="4" s="1"/>
  <c r="JE188" i="2"/>
  <c r="JD188" i="2"/>
  <c r="JC188" i="2"/>
  <c r="JB188" i="2"/>
  <c r="JA188" i="2"/>
  <c r="JA341" i="4" s="1"/>
  <c r="IZ188" i="2"/>
  <c r="IZ341" i="4" s="1"/>
  <c r="IY188" i="2"/>
  <c r="IY341" i="4" s="1"/>
  <c r="IX188" i="2"/>
  <c r="IX341" i="4" s="1"/>
  <c r="IW188" i="2"/>
  <c r="IW341" i="4" s="1"/>
  <c r="IV188" i="2"/>
  <c r="IV341" i="4" s="1"/>
  <c r="IU188" i="2"/>
  <c r="IU341" i="4" s="1"/>
  <c r="IT188" i="2"/>
  <c r="IT341" i="4" s="1"/>
  <c r="IS188" i="2"/>
  <c r="IR188" i="2"/>
  <c r="IQ188" i="2"/>
  <c r="IP188" i="2"/>
  <c r="IO188" i="2"/>
  <c r="IN188" i="2"/>
  <c r="IM188" i="2"/>
  <c r="IL188" i="2"/>
  <c r="IK188" i="2"/>
  <c r="IJ188" i="2"/>
  <c r="II188" i="2"/>
  <c r="II341" i="4" s="1"/>
  <c r="IH188" i="2"/>
  <c r="IH341" i="4" s="1"/>
  <c r="IG188" i="2"/>
  <c r="IG341" i="4" s="1"/>
  <c r="IF188" i="2"/>
  <c r="IF341" i="4" s="1"/>
  <c r="IE188" i="2"/>
  <c r="ID188" i="2"/>
  <c r="IC188" i="2"/>
  <c r="IB188" i="2"/>
  <c r="IA188" i="2"/>
  <c r="HZ188" i="2"/>
  <c r="HY188" i="2"/>
  <c r="HX188" i="2"/>
  <c r="HW188" i="2"/>
  <c r="HV188" i="2"/>
  <c r="HU188" i="2"/>
  <c r="HT188" i="2"/>
  <c r="HS188" i="2"/>
  <c r="HR188" i="2"/>
  <c r="HR341" i="4" s="1"/>
  <c r="HQ188" i="2"/>
  <c r="HQ341" i="4" s="1"/>
  <c r="HP188" i="2"/>
  <c r="HP341" i="4" s="1"/>
  <c r="HO188" i="2"/>
  <c r="HN188" i="2"/>
  <c r="HM188" i="2"/>
  <c r="HM341" i="4" s="1"/>
  <c r="HL188" i="2"/>
  <c r="HM222" i="2" s="1"/>
  <c r="HK188" i="2"/>
  <c r="HK341" i="4" s="1"/>
  <c r="HJ188" i="2"/>
  <c r="HJ222" i="2" s="1"/>
  <c r="HI188" i="2"/>
  <c r="HH188" i="2"/>
  <c r="HG188" i="2"/>
  <c r="HF188" i="2"/>
  <c r="HE188" i="2"/>
  <c r="HD188" i="2"/>
  <c r="HC188" i="2"/>
  <c r="HB188" i="2"/>
  <c r="HA188" i="2"/>
  <c r="HA341" i="4" s="1"/>
  <c r="GZ188" i="2"/>
  <c r="GZ341" i="4" s="1"/>
  <c r="GY188" i="2"/>
  <c r="GX188" i="2"/>
  <c r="GW188" i="2"/>
  <c r="GW341" i="4" s="1"/>
  <c r="GV188" i="2"/>
  <c r="GU188" i="2"/>
  <c r="GU341" i="4" s="1"/>
  <c r="GT188" i="2"/>
  <c r="GS188" i="2"/>
  <c r="GR188" i="2"/>
  <c r="GQ188" i="2"/>
  <c r="GP188" i="2"/>
  <c r="GO188" i="2"/>
  <c r="GN188" i="2"/>
  <c r="GM188" i="2"/>
  <c r="GL188" i="2"/>
  <c r="GK188" i="2"/>
  <c r="GJ188" i="2"/>
  <c r="GJ341" i="4" s="1"/>
  <c r="GI188" i="2"/>
  <c r="GH188" i="2"/>
  <c r="GG188" i="2"/>
  <c r="GF188" i="2"/>
  <c r="GE188" i="2"/>
  <c r="GD188" i="2"/>
  <c r="GC188" i="2"/>
  <c r="GB188" i="2"/>
  <c r="GA188" i="2"/>
  <c r="FZ188" i="2"/>
  <c r="FZ222" i="2" s="1"/>
  <c r="FY188" i="2"/>
  <c r="FY222" i="2" s="1"/>
  <c r="FX188" i="2"/>
  <c r="FX341" i="4" s="1"/>
  <c r="FW188" i="2"/>
  <c r="FV188" i="2"/>
  <c r="FU188" i="2"/>
  <c r="FT188" i="2"/>
  <c r="FS188" i="2"/>
  <c r="FR188" i="2"/>
  <c r="FQ188" i="2"/>
  <c r="FQ341" i="4" s="1"/>
  <c r="FP188" i="2"/>
  <c r="FO188" i="2"/>
  <c r="FO341" i="4" s="1"/>
  <c r="FN188" i="2"/>
  <c r="FO222" i="2" s="1"/>
  <c r="FM188" i="2"/>
  <c r="FL188" i="2"/>
  <c r="FM222" i="2" s="1"/>
  <c r="FK188" i="2"/>
  <c r="FL222" i="2" s="1"/>
  <c r="FJ188" i="2"/>
  <c r="FK222" i="2" s="1"/>
  <c r="JE187" i="2"/>
  <c r="JE340" i="4" s="1"/>
  <c r="JD187" i="2"/>
  <c r="JD340" i="4" s="1"/>
  <c r="JC187" i="2"/>
  <c r="JC340" i="4" s="1"/>
  <c r="JB187" i="2"/>
  <c r="JB340" i="4" s="1"/>
  <c r="JA187" i="2"/>
  <c r="JA340" i="4" s="1"/>
  <c r="IZ187" i="2"/>
  <c r="IZ340" i="4" s="1"/>
  <c r="IY187" i="2"/>
  <c r="IY340" i="4" s="1"/>
  <c r="IX187" i="2"/>
  <c r="IX340" i="4" s="1"/>
  <c r="IW187" i="2"/>
  <c r="IV187" i="2"/>
  <c r="IV340" i="4" s="1"/>
  <c r="IU187" i="2"/>
  <c r="IT187" i="2"/>
  <c r="IS187" i="2"/>
  <c r="IR187" i="2"/>
  <c r="IQ187" i="2"/>
  <c r="IP187" i="2"/>
  <c r="IO187" i="2"/>
  <c r="IO340" i="4" s="1"/>
  <c r="IN187" i="2"/>
  <c r="IN340" i="4" s="1"/>
  <c r="IM187" i="2"/>
  <c r="IM340" i="4" s="1"/>
  <c r="IL187" i="2"/>
  <c r="IL340" i="4" s="1"/>
  <c r="IK187" i="2"/>
  <c r="IK340" i="4" s="1"/>
  <c r="IJ187" i="2"/>
  <c r="IJ340" i="4" s="1"/>
  <c r="II187" i="2"/>
  <c r="II340" i="4" s="1"/>
  <c r="IH187" i="2"/>
  <c r="IH340" i="4" s="1"/>
  <c r="IG187" i="2"/>
  <c r="IF187" i="2"/>
  <c r="IF340" i="4" s="1"/>
  <c r="IE187" i="2"/>
  <c r="ID187" i="2"/>
  <c r="IC187" i="2"/>
  <c r="IB187" i="2"/>
  <c r="IA187" i="2"/>
  <c r="HZ187" i="2"/>
  <c r="HY187" i="2"/>
  <c r="HY340" i="4" s="1"/>
  <c r="HX187" i="2"/>
  <c r="HX340" i="4" s="1"/>
  <c r="HW187" i="2"/>
  <c r="HW340" i="4" s="1"/>
  <c r="HV187" i="2"/>
  <c r="HV340" i="4" s="1"/>
  <c r="HU187" i="2"/>
  <c r="HU340" i="4" s="1"/>
  <c r="HT187" i="2"/>
  <c r="HT340" i="4" s="1"/>
  <c r="HS187" i="2"/>
  <c r="HS340" i="4" s="1"/>
  <c r="HR187" i="2"/>
  <c r="HR340" i="4" s="1"/>
  <c r="HQ187" i="2"/>
  <c r="HP187" i="2"/>
  <c r="HP340" i="4" s="1"/>
  <c r="HO187" i="2"/>
  <c r="HN187" i="2"/>
  <c r="HM187" i="2"/>
  <c r="HL187" i="2"/>
  <c r="HK187" i="2"/>
  <c r="HJ187" i="2"/>
  <c r="HI187" i="2"/>
  <c r="HI340" i="4" s="1"/>
  <c r="HH187" i="2"/>
  <c r="HH340" i="4" s="1"/>
  <c r="HG187" i="2"/>
  <c r="HG340" i="4" s="1"/>
  <c r="HF187" i="2"/>
  <c r="HF340" i="4" s="1"/>
  <c r="HE187" i="2"/>
  <c r="HE340" i="4" s="1"/>
  <c r="HD187" i="2"/>
  <c r="HC187" i="2"/>
  <c r="HC340" i="4" s="1"/>
  <c r="HB187" i="2"/>
  <c r="HB340" i="4" s="1"/>
  <c r="HA187" i="2"/>
  <c r="GZ187" i="2"/>
  <c r="GZ340" i="4" s="1"/>
  <c r="GY187" i="2"/>
  <c r="GX187" i="2"/>
  <c r="GW187" i="2"/>
  <c r="GV187" i="2"/>
  <c r="GU187" i="2"/>
  <c r="GT187" i="2"/>
  <c r="GS187" i="2"/>
  <c r="GS340" i="4" s="1"/>
  <c r="GR187" i="2"/>
  <c r="GR340" i="4" s="1"/>
  <c r="GQ187" i="2"/>
  <c r="GQ340" i="4" s="1"/>
  <c r="GP187" i="2"/>
  <c r="GP340" i="4" s="1"/>
  <c r="GO187" i="2"/>
  <c r="GO340" i="4" s="1"/>
  <c r="GN187" i="2"/>
  <c r="GN340" i="4" s="1"/>
  <c r="GM187" i="2"/>
  <c r="GM340" i="4" s="1"/>
  <c r="GL187" i="2"/>
  <c r="GL340" i="4" s="1"/>
  <c r="GK187" i="2"/>
  <c r="GJ187" i="2"/>
  <c r="GJ340" i="4" s="1"/>
  <c r="GI187" i="2"/>
  <c r="GI340" i="4" s="1"/>
  <c r="GH187" i="2"/>
  <c r="GG187" i="2"/>
  <c r="GF187" i="2"/>
  <c r="GE187" i="2"/>
  <c r="GD187" i="2"/>
  <c r="GC187" i="2"/>
  <c r="GC340" i="4" s="1"/>
  <c r="GB187" i="2"/>
  <c r="GB340" i="4" s="1"/>
  <c r="GA187" i="2"/>
  <c r="GA340" i="4" s="1"/>
  <c r="FZ187" i="2"/>
  <c r="FZ340" i="4" s="1"/>
  <c r="FY187" i="2"/>
  <c r="FY340" i="4" s="1"/>
  <c r="FX187" i="2"/>
  <c r="FX340" i="4" s="1"/>
  <c r="FW187" i="2"/>
  <c r="FW340" i="4" s="1"/>
  <c r="FV187" i="2"/>
  <c r="FV340" i="4" s="1"/>
  <c r="FU187" i="2"/>
  <c r="FT187" i="2"/>
  <c r="FT340" i="4" s="1"/>
  <c r="FS187" i="2"/>
  <c r="FR187" i="2"/>
  <c r="FQ187" i="2"/>
  <c r="FP187" i="2"/>
  <c r="FO187" i="2"/>
  <c r="FN187" i="2"/>
  <c r="FM187" i="2"/>
  <c r="FM340" i="4" s="1"/>
  <c r="FL187" i="2"/>
  <c r="FL340" i="4" s="1"/>
  <c r="FK187" i="2"/>
  <c r="FK340" i="4" s="1"/>
  <c r="FJ187" i="2"/>
  <c r="FJ340" i="4" s="1"/>
  <c r="FI187" i="2"/>
  <c r="FI340" i="4" s="1"/>
  <c r="FH187" i="2"/>
  <c r="FH340" i="4" s="1"/>
  <c r="FG187" i="2"/>
  <c r="FG340" i="4" s="1"/>
  <c r="FF187" i="2"/>
  <c r="FF340" i="4" s="1"/>
  <c r="FE187" i="2"/>
  <c r="FD187" i="2"/>
  <c r="FD340" i="4" s="1"/>
  <c r="FC187" i="2"/>
  <c r="FB187" i="2"/>
  <c r="FA187" i="2"/>
  <c r="FA198" i="2" s="1"/>
  <c r="EZ187" i="2"/>
  <c r="EZ198" i="2" s="1"/>
  <c r="EZ204" i="2" s="1"/>
  <c r="EY187" i="2"/>
  <c r="EX187" i="2"/>
  <c r="EW187" i="2"/>
  <c r="EW340" i="4" s="1"/>
  <c r="EV187" i="2"/>
  <c r="EV340" i="4" s="1"/>
  <c r="EU187" i="2"/>
  <c r="EU340" i="4" s="1"/>
  <c r="ET187" i="2"/>
  <c r="ET340" i="4" s="1"/>
  <c r="ES187" i="2"/>
  <c r="ES340" i="4" s="1"/>
  <c r="ER187" i="2"/>
  <c r="EQ187" i="2"/>
  <c r="EP187" i="2"/>
  <c r="EP340" i="4" s="1"/>
  <c r="EO187" i="2"/>
  <c r="EN187" i="2"/>
  <c r="EN340" i="4" s="1"/>
  <c r="EM187" i="2"/>
  <c r="EL187" i="2"/>
  <c r="EL198" i="2" s="1"/>
  <c r="EK187" i="2"/>
  <c r="EK198" i="2" s="1"/>
  <c r="EJ187" i="2"/>
  <c r="EJ198" i="2" s="1"/>
  <c r="EI187" i="2"/>
  <c r="EH187" i="2"/>
  <c r="EG187" i="2"/>
  <c r="EG340" i="4" s="1"/>
  <c r="EF187" i="2"/>
  <c r="EF340" i="4" s="1"/>
  <c r="EE187" i="2"/>
  <c r="EE340" i="4" s="1"/>
  <c r="ED187" i="2"/>
  <c r="ED340" i="4" s="1"/>
  <c r="EC187" i="2"/>
  <c r="EC340" i="4" s="1"/>
  <c r="EB187" i="2"/>
  <c r="EA187" i="2"/>
  <c r="DZ187" i="2"/>
  <c r="DZ340" i="4" s="1"/>
  <c r="DY187" i="2"/>
  <c r="DX187" i="2"/>
  <c r="DX340" i="4" s="1"/>
  <c r="DW187" i="2"/>
  <c r="DV187" i="2"/>
  <c r="DU187" i="2"/>
  <c r="DT187" i="2"/>
  <c r="DT198" i="2" s="1"/>
  <c r="DS187" i="2"/>
  <c r="DR187" i="2"/>
  <c r="DQ187" i="2"/>
  <c r="DQ340" i="4" s="1"/>
  <c r="DP187" i="2"/>
  <c r="DP340" i="4" s="1"/>
  <c r="DO187" i="2"/>
  <c r="DO340" i="4" s="1"/>
  <c r="DN187" i="2"/>
  <c r="DN340" i="4" s="1"/>
  <c r="DM187" i="2"/>
  <c r="DM340" i="4" s="1"/>
  <c r="DL187" i="2"/>
  <c r="DK187" i="2"/>
  <c r="DK340" i="4" s="1"/>
  <c r="DJ187" i="2"/>
  <c r="DJ340" i="4" s="1"/>
  <c r="DI187" i="2"/>
  <c r="DH187" i="2"/>
  <c r="DH340" i="4" s="1"/>
  <c r="DG187" i="2"/>
  <c r="DF187" i="2"/>
  <c r="DE187" i="2"/>
  <c r="DD187" i="2"/>
  <c r="DC187" i="2"/>
  <c r="DB187" i="2"/>
  <c r="DA187" i="2"/>
  <c r="DA340" i="4" s="1"/>
  <c r="CZ187" i="2"/>
  <c r="CZ340" i="4" s="1"/>
  <c r="CY187" i="2"/>
  <c r="CY340" i="4" s="1"/>
  <c r="CX187" i="2"/>
  <c r="CX340" i="4" s="1"/>
  <c r="CW187" i="2"/>
  <c r="CW340" i="4" s="1"/>
  <c r="CV187" i="2"/>
  <c r="CU187" i="2"/>
  <c r="CT187" i="2"/>
  <c r="CT340" i="4" s="1"/>
  <c r="CS187" i="2"/>
  <c r="CR187" i="2"/>
  <c r="CR340" i="4" s="1"/>
  <c r="CQ187" i="2"/>
  <c r="CP187" i="2"/>
  <c r="CP198" i="2" s="1"/>
  <c r="CO187" i="2"/>
  <c r="CO198" i="2" s="1"/>
  <c r="CN187" i="2"/>
  <c r="CM187" i="2"/>
  <c r="CL187" i="2"/>
  <c r="CK187" i="2"/>
  <c r="CK340" i="4" s="1"/>
  <c r="CJ187" i="2"/>
  <c r="CJ340" i="4" s="1"/>
  <c r="CI187" i="2"/>
  <c r="CI340" i="4" s="1"/>
  <c r="CH187" i="2"/>
  <c r="CH340" i="4" s="1"/>
  <c r="CG187" i="2"/>
  <c r="CG340" i="4" s="1"/>
  <c r="CF187" i="2"/>
  <c r="CE187" i="2"/>
  <c r="CD187" i="2"/>
  <c r="CD340" i="4" s="1"/>
  <c r="CC187" i="2"/>
  <c r="CB187" i="2"/>
  <c r="CB340" i="4" s="1"/>
  <c r="CA187" i="2"/>
  <c r="BZ187" i="2"/>
  <c r="BY187" i="2"/>
  <c r="BX187" i="2"/>
  <c r="BW187" i="2"/>
  <c r="BV187" i="2"/>
  <c r="BU187" i="2"/>
  <c r="BU340" i="4" s="1"/>
  <c r="BT187" i="2"/>
  <c r="BT340" i="4" s="1"/>
  <c r="BS187" i="2"/>
  <c r="BS340" i="4" s="1"/>
  <c r="BR187" i="2"/>
  <c r="BR340" i="4" s="1"/>
  <c r="BQ187" i="2"/>
  <c r="BQ340" i="4" s="1"/>
  <c r="BP187" i="2"/>
  <c r="BO187" i="2"/>
  <c r="BO340" i="4" s="1"/>
  <c r="BN187" i="2"/>
  <c r="BN340" i="4" s="1"/>
  <c r="BM187" i="2"/>
  <c r="BL187" i="2"/>
  <c r="BL340" i="4" s="1"/>
  <c r="BK187" i="2"/>
  <c r="BJ187" i="2"/>
  <c r="BJ198" i="2" s="1"/>
  <c r="BI187" i="2"/>
  <c r="BH187" i="2"/>
  <c r="BH198" i="2" s="1"/>
  <c r="BG187" i="2"/>
  <c r="BF187" i="2"/>
  <c r="BE187" i="2"/>
  <c r="BE340" i="4" s="1"/>
  <c r="BD187" i="2"/>
  <c r="BD340" i="4" s="1"/>
  <c r="BC187" i="2"/>
  <c r="BC340" i="4" s="1"/>
  <c r="BB187" i="2"/>
  <c r="BB340" i="4" s="1"/>
  <c r="BA187" i="2"/>
  <c r="BA340" i="4" s="1"/>
  <c r="AZ187" i="2"/>
  <c r="AZ340" i="4" s="1"/>
  <c r="AY187" i="2"/>
  <c r="AY340" i="4" s="1"/>
  <c r="AX187" i="2"/>
  <c r="AX340" i="4" s="1"/>
  <c r="AW187" i="2"/>
  <c r="AV187" i="2"/>
  <c r="AV340" i="4" s="1"/>
  <c r="AU187" i="2"/>
  <c r="AT187" i="2"/>
  <c r="AS187" i="2"/>
  <c r="AS198" i="2" s="1"/>
  <c r="AR187" i="2"/>
  <c r="AR198" i="2" s="1"/>
  <c r="AR204" i="2" s="1"/>
  <c r="AR207" i="2" s="1"/>
  <c r="AQ187" i="2"/>
  <c r="AP187" i="2"/>
  <c r="AO187" i="2"/>
  <c r="AO340" i="4" s="1"/>
  <c r="AN187" i="2"/>
  <c r="AN340" i="4" s="1"/>
  <c r="AM187" i="2"/>
  <c r="AM340" i="4" s="1"/>
  <c r="AL187" i="2"/>
  <c r="AL340" i="4" s="1"/>
  <c r="AK187" i="2"/>
  <c r="AK340" i="4" s="1"/>
  <c r="AJ187" i="2"/>
  <c r="AI187" i="2"/>
  <c r="AH187" i="2"/>
  <c r="AH340" i="4" s="1"/>
  <c r="AG187" i="2"/>
  <c r="AF187" i="2"/>
  <c r="AF340" i="4" s="1"/>
  <c r="AE187" i="2"/>
  <c r="AD187" i="2"/>
  <c r="AD198" i="2" s="1"/>
  <c r="AC187" i="2"/>
  <c r="AB187" i="2"/>
  <c r="AA187" i="2"/>
  <c r="Z187" i="2"/>
  <c r="JC184" i="2"/>
  <c r="JA184" i="2"/>
  <c r="HR184" i="2"/>
  <c r="HQ184" i="2"/>
  <c r="HG184" i="2"/>
  <c r="HF184" i="2"/>
  <c r="HE184" i="2"/>
  <c r="HD184" i="2"/>
  <c r="GQ184" i="2"/>
  <c r="GO184" i="2"/>
  <c r="GK184" i="2"/>
  <c r="GJ184" i="2"/>
  <c r="FI184" i="2"/>
  <c r="FI337" i="4" s="1"/>
  <c r="FH184" i="2"/>
  <c r="FH198" i="2" s="1"/>
  <c r="FG184" i="2"/>
  <c r="FG198" i="2" s="1"/>
  <c r="FF184" i="2"/>
  <c r="FE184" i="2"/>
  <c r="FD184" i="2"/>
  <c r="FC184" i="2"/>
  <c r="FB184" i="2"/>
  <c r="FB337" i="4" s="1"/>
  <c r="FA184" i="2"/>
  <c r="FA337" i="4" s="1"/>
  <c r="EZ184" i="2"/>
  <c r="EZ337" i="4" s="1"/>
  <c r="EY184" i="2"/>
  <c r="EY198" i="2" s="1"/>
  <c r="EY204" i="2" s="1"/>
  <c r="EX184" i="2"/>
  <c r="EW184" i="2"/>
  <c r="EV184" i="2"/>
  <c r="EU184" i="2"/>
  <c r="ET184" i="2"/>
  <c r="ET337" i="4" s="1"/>
  <c r="ES184" i="2"/>
  <c r="ES337" i="4" s="1"/>
  <c r="ER184" i="2"/>
  <c r="EQ184" i="2"/>
  <c r="EP184" i="2"/>
  <c r="EO184" i="2"/>
  <c r="EN184" i="2"/>
  <c r="EM184" i="2"/>
  <c r="EL184" i="2"/>
  <c r="EL337" i="4" s="1"/>
  <c r="EK184" i="2"/>
  <c r="EK337" i="4" s="1"/>
  <c r="EJ184" i="2"/>
  <c r="EJ337" i="4" s="1"/>
  <c r="EI184" i="2"/>
  <c r="EI198" i="2" s="1"/>
  <c r="EH184" i="2"/>
  <c r="EG184" i="2"/>
  <c r="EF184" i="2"/>
  <c r="EE184" i="2"/>
  <c r="ED184" i="2"/>
  <c r="EC184" i="2"/>
  <c r="EB184" i="2"/>
  <c r="EA184" i="2"/>
  <c r="DZ184" i="2"/>
  <c r="DY184" i="2"/>
  <c r="DX184" i="2"/>
  <c r="DW184" i="2"/>
  <c r="DV184" i="2"/>
  <c r="DV337" i="4" s="1"/>
  <c r="DU184" i="2"/>
  <c r="DU337" i="4" s="1"/>
  <c r="DT184" i="2"/>
  <c r="DT337" i="4" s="1"/>
  <c r="DS184" i="2"/>
  <c r="DS198" i="2" s="1"/>
  <c r="DR184" i="2"/>
  <c r="DR337" i="4" s="1"/>
  <c r="DQ184" i="2"/>
  <c r="DP184" i="2"/>
  <c r="DO184" i="2"/>
  <c r="DO337" i="4" s="1"/>
  <c r="DN184" i="2"/>
  <c r="DN337" i="4" s="1"/>
  <c r="DM184" i="2"/>
  <c r="DM337" i="4" s="1"/>
  <c r="DL184" i="2"/>
  <c r="DK184" i="2"/>
  <c r="DJ184" i="2"/>
  <c r="DI184" i="2"/>
  <c r="DH184" i="2"/>
  <c r="DG184" i="2"/>
  <c r="DF184" i="2"/>
  <c r="DF337" i="4" s="1"/>
  <c r="DE184" i="2"/>
  <c r="DD184" i="2"/>
  <c r="DD337" i="4" s="1"/>
  <c r="DC184" i="2"/>
  <c r="DC198" i="2" s="1"/>
  <c r="DC204" i="2" s="1"/>
  <c r="DB184" i="2"/>
  <c r="DB337" i="4" s="1"/>
  <c r="DA184" i="2"/>
  <c r="CZ184" i="2"/>
  <c r="CY184" i="2"/>
  <c r="CX184" i="2"/>
  <c r="CX337" i="4" s="1"/>
  <c r="CW184" i="2"/>
  <c r="CV184" i="2"/>
  <c r="CU184" i="2"/>
  <c r="CT184" i="2"/>
  <c r="CS184" i="2"/>
  <c r="CR184" i="2"/>
  <c r="CQ184" i="2"/>
  <c r="CP184" i="2"/>
  <c r="CP337" i="4" s="1"/>
  <c r="CO184" i="2"/>
  <c r="CO337" i="4" s="1"/>
  <c r="CN184" i="2"/>
  <c r="CN337" i="4" s="1"/>
  <c r="CM184" i="2"/>
  <c r="CM198" i="2" s="1"/>
  <c r="CM204" i="2" s="1"/>
  <c r="CM207" i="2" s="1"/>
  <c r="CL184" i="2"/>
  <c r="CL198" i="2" s="1"/>
  <c r="CK184" i="2"/>
  <c r="CJ184" i="2"/>
  <c r="CI184" i="2"/>
  <c r="CH184" i="2"/>
  <c r="CH337" i="4" s="1"/>
  <c r="CG184" i="2"/>
  <c r="CG337" i="4" s="1"/>
  <c r="CF184" i="2"/>
  <c r="CE184" i="2"/>
  <c r="CD184" i="2"/>
  <c r="CC184" i="2"/>
  <c r="CB184" i="2"/>
  <c r="CA184" i="2"/>
  <c r="BZ184" i="2"/>
  <c r="BZ337" i="4" s="1"/>
  <c r="BY184" i="2"/>
  <c r="BY337" i="4" s="1"/>
  <c r="BX184" i="2"/>
  <c r="BX337" i="4" s="1"/>
  <c r="BW184" i="2"/>
  <c r="BW198" i="2" s="1"/>
  <c r="BV184" i="2"/>
  <c r="BV337" i="4" s="1"/>
  <c r="BU184" i="2"/>
  <c r="BU337" i="4" s="1"/>
  <c r="BT184" i="2"/>
  <c r="BT337" i="4" s="1"/>
  <c r="BS184" i="2"/>
  <c r="BS337" i="4" s="1"/>
  <c r="BR184" i="2"/>
  <c r="BQ184" i="2"/>
  <c r="BQ337" i="4" s="1"/>
  <c r="BP184" i="2"/>
  <c r="BO184" i="2"/>
  <c r="BN184" i="2"/>
  <c r="BM184" i="2"/>
  <c r="BL184" i="2"/>
  <c r="BK184" i="2"/>
  <c r="BJ184" i="2"/>
  <c r="BJ337" i="4" s="1"/>
  <c r="BI184" i="2"/>
  <c r="BI337" i="4" s="1"/>
  <c r="BH184" i="2"/>
  <c r="BH337" i="4" s="1"/>
  <c r="BG184" i="2"/>
  <c r="BG198" i="2" s="1"/>
  <c r="BF184" i="2"/>
  <c r="BF337" i="4" s="1"/>
  <c r="BE184" i="2"/>
  <c r="BD184" i="2"/>
  <c r="BC184" i="2"/>
  <c r="BB184" i="2"/>
  <c r="BB337" i="4" s="1"/>
  <c r="BA184" i="2"/>
  <c r="AZ184" i="2"/>
  <c r="AZ198" i="2" s="1"/>
  <c r="AY184" i="2"/>
  <c r="AX184" i="2"/>
  <c r="AW184" i="2"/>
  <c r="AV184" i="2"/>
  <c r="AU184" i="2"/>
  <c r="AT184" i="2"/>
  <c r="AT337" i="4" s="1"/>
  <c r="AS184" i="2"/>
  <c r="AS337" i="4" s="1"/>
  <c r="AR184" i="2"/>
  <c r="AR337" i="4" s="1"/>
  <c r="AQ184" i="2"/>
  <c r="AQ198" i="2" s="1"/>
  <c r="AQ204" i="2" s="1"/>
  <c r="AQ207" i="2" s="1"/>
  <c r="AP184" i="2"/>
  <c r="AP337" i="4" s="1"/>
  <c r="AO184" i="2"/>
  <c r="AN184" i="2"/>
  <c r="AM184" i="2"/>
  <c r="AL184" i="2"/>
  <c r="AL337" i="4" s="1"/>
  <c r="AK184" i="2"/>
  <c r="AJ184" i="2"/>
  <c r="AI184" i="2"/>
  <c r="AH184" i="2"/>
  <c r="AG184" i="2"/>
  <c r="AF184" i="2"/>
  <c r="AE184" i="2"/>
  <c r="AD184" i="2"/>
  <c r="AD337" i="4" s="1"/>
  <c r="AC184" i="2"/>
  <c r="AC337" i="4" s="1"/>
  <c r="AB184" i="2"/>
  <c r="AB337" i="4" s="1"/>
  <c r="AA184" i="2"/>
  <c r="AA198" i="2" s="1"/>
  <c r="Z184" i="2"/>
  <c r="JE181" i="2"/>
  <c r="JD181" i="2"/>
  <c r="JC181" i="2"/>
  <c r="JC334" i="4" s="1"/>
  <c r="JB181" i="2"/>
  <c r="JB334" i="4" s="1"/>
  <c r="JA181" i="2"/>
  <c r="IZ181" i="2"/>
  <c r="IZ184" i="2" s="1"/>
  <c r="IY181" i="2"/>
  <c r="IX181" i="2"/>
  <c r="IW181" i="2"/>
  <c r="IV181" i="2"/>
  <c r="IV334" i="4" s="1"/>
  <c r="IU181" i="2"/>
  <c r="IU334" i="4" s="1"/>
  <c r="IT181" i="2"/>
  <c r="IT334" i="4" s="1"/>
  <c r="IS181" i="2"/>
  <c r="IS334" i="4" s="1"/>
  <c r="IR181" i="2"/>
  <c r="IQ181" i="2"/>
  <c r="IQ334" i="4" s="1"/>
  <c r="IP181" i="2"/>
  <c r="IO181" i="2"/>
  <c r="IN181" i="2"/>
  <c r="IM181" i="2"/>
  <c r="IL181" i="2"/>
  <c r="IL334" i="4" s="1"/>
  <c r="IK181" i="2"/>
  <c r="IJ181" i="2"/>
  <c r="II181" i="2"/>
  <c r="IH181" i="2"/>
  <c r="IG181" i="2"/>
  <c r="IG184" i="2" s="1"/>
  <c r="IF181" i="2"/>
  <c r="IE181" i="2"/>
  <c r="ID181" i="2"/>
  <c r="ID334" i="4" s="1"/>
  <c r="IC181" i="2"/>
  <c r="IC334" i="4" s="1"/>
  <c r="IB181" i="2"/>
  <c r="IA181" i="2"/>
  <c r="IA334" i="4" s="1"/>
  <c r="HZ181" i="2"/>
  <c r="HZ184" i="2" s="1"/>
  <c r="HY181" i="2"/>
  <c r="HX181" i="2"/>
  <c r="HW181" i="2"/>
  <c r="HW334" i="4" s="1"/>
  <c r="HV181" i="2"/>
  <c r="HV334" i="4" s="1"/>
  <c r="HU181" i="2"/>
  <c r="HT181" i="2"/>
  <c r="HT184" i="2" s="1"/>
  <c r="HS181" i="2"/>
  <c r="HR181" i="2"/>
  <c r="HQ181" i="2"/>
  <c r="HP181" i="2"/>
  <c r="HO181" i="2"/>
  <c r="HO334" i="4" s="1"/>
  <c r="HN181" i="2"/>
  <c r="HN334" i="4" s="1"/>
  <c r="HM181" i="2"/>
  <c r="HM334" i="4" s="1"/>
  <c r="HL181" i="2"/>
  <c r="HK181" i="2"/>
  <c r="HK334" i="4" s="1"/>
  <c r="HJ181" i="2"/>
  <c r="HJ334" i="4" s="1"/>
  <c r="HI181" i="2"/>
  <c r="HH181" i="2"/>
  <c r="HG181" i="2"/>
  <c r="HG334" i="4" s="1"/>
  <c r="HF181" i="2"/>
  <c r="HF334" i="4" s="1"/>
  <c r="HE181" i="2"/>
  <c r="HD181" i="2"/>
  <c r="HE215" i="2" s="1"/>
  <c r="HC181" i="2"/>
  <c r="HB181" i="2"/>
  <c r="HB184" i="2" s="1"/>
  <c r="HA181" i="2"/>
  <c r="GZ181" i="2"/>
  <c r="GZ334" i="4" s="1"/>
  <c r="GY181" i="2"/>
  <c r="GY334" i="4" s="1"/>
  <c r="GX181" i="2"/>
  <c r="GX334" i="4" s="1"/>
  <c r="GW181" i="2"/>
  <c r="GW334" i="4" s="1"/>
  <c r="GV181" i="2"/>
  <c r="GU181" i="2"/>
  <c r="GT181" i="2"/>
  <c r="GS181" i="2"/>
  <c r="GR181" i="2"/>
  <c r="GQ181" i="2"/>
  <c r="GQ334" i="4" s="1"/>
  <c r="GP181" i="2"/>
  <c r="GP334" i="4" s="1"/>
  <c r="GO181" i="2"/>
  <c r="GP215" i="2" s="1"/>
  <c r="GN181" i="2"/>
  <c r="GM181" i="2"/>
  <c r="GL181" i="2"/>
  <c r="GK181" i="2"/>
  <c r="GJ181" i="2"/>
  <c r="GI181" i="2"/>
  <c r="GH181" i="2"/>
  <c r="GH334" i="4" s="1"/>
  <c r="GG181" i="2"/>
  <c r="GG334" i="4" s="1"/>
  <c r="GF181" i="2"/>
  <c r="GE181" i="2"/>
  <c r="GE334" i="4" s="1"/>
  <c r="GD181" i="2"/>
  <c r="GC181" i="2"/>
  <c r="GB181" i="2"/>
  <c r="GA181" i="2"/>
  <c r="FZ181" i="2"/>
  <c r="FZ334" i="4" s="1"/>
  <c r="FY181" i="2"/>
  <c r="FX181" i="2"/>
  <c r="FW181" i="2"/>
  <c r="FV181" i="2"/>
  <c r="FU181" i="2"/>
  <c r="FU184" i="2" s="1"/>
  <c r="FT181" i="2"/>
  <c r="FT334" i="4" s="1"/>
  <c r="FS181" i="2"/>
  <c r="FR181" i="2"/>
  <c r="FR334" i="4" s="1"/>
  <c r="FQ181" i="2"/>
  <c r="FQ334" i="4" s="1"/>
  <c r="FP181" i="2"/>
  <c r="FO181" i="2"/>
  <c r="FO334" i="4" s="1"/>
  <c r="FN181" i="2"/>
  <c r="FN215" i="2" s="1"/>
  <c r="FM181" i="2"/>
  <c r="FL181" i="2"/>
  <c r="FK181" i="2"/>
  <c r="FK334" i="4" s="1"/>
  <c r="FJ181" i="2"/>
  <c r="FJ334" i="4" s="1"/>
  <c r="JE178" i="2"/>
  <c r="JD178" i="2"/>
  <c r="JD212" i="2" s="1"/>
  <c r="JC178" i="2"/>
  <c r="JB178" i="2"/>
  <c r="JB212" i="2" s="1"/>
  <c r="JA178" i="2"/>
  <c r="IZ178" i="2"/>
  <c r="IZ331" i="4" s="1"/>
  <c r="IY178" i="2"/>
  <c r="IY331" i="4" s="1"/>
  <c r="IX178" i="2"/>
  <c r="IX331" i="4" s="1"/>
  <c r="IW178" i="2"/>
  <c r="IV178" i="2"/>
  <c r="IU178" i="2"/>
  <c r="IT178" i="2"/>
  <c r="IS178" i="2"/>
  <c r="IR178" i="2"/>
  <c r="IR212" i="2" s="1"/>
  <c r="IR282" i="2" s="1"/>
  <c r="IQ178" i="2"/>
  <c r="IP178" i="2"/>
  <c r="IO178" i="2"/>
  <c r="IN178" i="2"/>
  <c r="IN212" i="2" s="1"/>
  <c r="IM178" i="2"/>
  <c r="IM184" i="2" s="1"/>
  <c r="IL178" i="2"/>
  <c r="IL184" i="2" s="1"/>
  <c r="IK178" i="2"/>
  <c r="IJ178" i="2"/>
  <c r="II178" i="2"/>
  <c r="IH178" i="2"/>
  <c r="IH331" i="4" s="1"/>
  <c r="IG178" i="2"/>
  <c r="IF178" i="2"/>
  <c r="IF331" i="4" s="1"/>
  <c r="IE178" i="2"/>
  <c r="IE184" i="2" s="1"/>
  <c r="ID178" i="2"/>
  <c r="IC178" i="2"/>
  <c r="IB178" i="2"/>
  <c r="IA178" i="2"/>
  <c r="HZ178" i="2"/>
  <c r="HY178" i="2"/>
  <c r="HZ212" i="2" s="1"/>
  <c r="HX178" i="2"/>
  <c r="HW178" i="2"/>
  <c r="HV178" i="2"/>
  <c r="HU178" i="2"/>
  <c r="HT178" i="2"/>
  <c r="HT331" i="4" s="1"/>
  <c r="HS178" i="2"/>
  <c r="HS331" i="4" s="1"/>
  <c r="HR178" i="2"/>
  <c r="HR331" i="4" s="1"/>
  <c r="HQ178" i="2"/>
  <c r="HR212" i="2" s="1"/>
  <c r="HP178" i="2"/>
  <c r="HP331" i="4" s="1"/>
  <c r="HO178" i="2"/>
  <c r="HN178" i="2"/>
  <c r="HM178" i="2"/>
  <c r="HL178" i="2"/>
  <c r="HK178" i="2"/>
  <c r="HJ178" i="2"/>
  <c r="HI178" i="2"/>
  <c r="HH178" i="2"/>
  <c r="HG178" i="2"/>
  <c r="HG212" i="2" s="1"/>
  <c r="HF178" i="2"/>
  <c r="HE178" i="2"/>
  <c r="HD178" i="2"/>
  <c r="HD331" i="4" s="1"/>
  <c r="HC178" i="2"/>
  <c r="HC331" i="4" s="1"/>
  <c r="HB178" i="2"/>
  <c r="HB331" i="4" s="1"/>
  <c r="HA178" i="2"/>
  <c r="GZ178" i="2"/>
  <c r="GZ331" i="4" s="1"/>
  <c r="GY178" i="2"/>
  <c r="GX178" i="2"/>
  <c r="GW178" i="2"/>
  <c r="GV178" i="2"/>
  <c r="GU178" i="2"/>
  <c r="GT178" i="2"/>
  <c r="GS178" i="2"/>
  <c r="GR178" i="2"/>
  <c r="GR212" i="2" s="1"/>
  <c r="GR282" i="2" s="1"/>
  <c r="GQ178" i="2"/>
  <c r="GQ212" i="2" s="1"/>
  <c r="GP178" i="2"/>
  <c r="GP212" i="2" s="1"/>
  <c r="GO178" i="2"/>
  <c r="GN178" i="2"/>
  <c r="GM178" i="2"/>
  <c r="GL178" i="2"/>
  <c r="GL331" i="4" s="1"/>
  <c r="GK178" i="2"/>
  <c r="GJ178" i="2"/>
  <c r="GI178" i="2"/>
  <c r="GH178" i="2"/>
  <c r="GG178" i="2"/>
  <c r="GF178" i="2"/>
  <c r="GF212" i="2" s="1"/>
  <c r="GE178" i="2"/>
  <c r="GD178" i="2"/>
  <c r="GE212" i="2" s="1"/>
  <c r="GE282" i="2" s="1"/>
  <c r="GC178" i="2"/>
  <c r="GD212" i="2" s="1"/>
  <c r="GD282" i="2" s="1"/>
  <c r="GB178" i="2"/>
  <c r="GB212" i="2" s="1"/>
  <c r="GB282" i="2" s="1"/>
  <c r="GA178" i="2"/>
  <c r="GA184" i="2" s="1"/>
  <c r="FZ178" i="2"/>
  <c r="FZ184" i="2" s="1"/>
  <c r="FY178" i="2"/>
  <c r="FX178" i="2"/>
  <c r="FW178" i="2"/>
  <c r="FV178" i="2"/>
  <c r="FV331" i="4" s="1"/>
  <c r="FU178" i="2"/>
  <c r="FT178" i="2"/>
  <c r="FT331" i="4" s="1"/>
  <c r="FS178" i="2"/>
  <c r="FR178" i="2"/>
  <c r="FQ178" i="2"/>
  <c r="FP178" i="2"/>
  <c r="FO178" i="2"/>
  <c r="FN178" i="2"/>
  <c r="FM178" i="2"/>
  <c r="FL178" i="2"/>
  <c r="FL212" i="2" s="1"/>
  <c r="FK178" i="2"/>
  <c r="FK184" i="2" s="1"/>
  <c r="FJ178" i="2"/>
  <c r="FJ212" i="2" s="1"/>
  <c r="IH175" i="2"/>
  <c r="IG175" i="2"/>
  <c r="IF175" i="2"/>
  <c r="IE175" i="2"/>
  <c r="ID175" i="2"/>
  <c r="IC175" i="2"/>
  <c r="IB175" i="2"/>
  <c r="IA175" i="2"/>
  <c r="HZ175" i="2"/>
  <c r="HY175" i="2"/>
  <c r="HX175" i="2"/>
  <c r="HW175" i="2"/>
  <c r="HV175" i="2"/>
  <c r="HU175" i="2"/>
  <c r="HT175" i="2"/>
  <c r="HS175" i="2"/>
  <c r="HR175" i="2"/>
  <c r="HQ175" i="2"/>
  <c r="HP175" i="2"/>
  <c r="HO175" i="2"/>
  <c r="HN175" i="2"/>
  <c r="HM175" i="2"/>
  <c r="HL175" i="2"/>
  <c r="HK175" i="2"/>
  <c r="HJ175" i="2"/>
  <c r="HI175" i="2"/>
  <c r="HH175" i="2"/>
  <c r="HG175" i="2"/>
  <c r="HF175" i="2"/>
  <c r="HE175" i="2"/>
  <c r="HD175" i="2"/>
  <c r="HC175" i="2"/>
  <c r="HB175" i="2"/>
  <c r="HA175" i="2"/>
  <c r="GZ175" i="2"/>
  <c r="GY175" i="2"/>
  <c r="GT164" i="2"/>
  <c r="GT261" i="4" s="1"/>
  <c r="GS164" i="2"/>
  <c r="GS261" i="4" s="1"/>
  <c r="GR164" i="2"/>
  <c r="GR261" i="4" s="1"/>
  <c r="GQ164" i="2"/>
  <c r="GQ261" i="4" s="1"/>
  <c r="GP164" i="2"/>
  <c r="GP261" i="4" s="1"/>
  <c r="GO164" i="2"/>
  <c r="GN164" i="2"/>
  <c r="GM164" i="2"/>
  <c r="GM261" i="4" s="1"/>
  <c r="GL164" i="2"/>
  <c r="GL261" i="4" s="1"/>
  <c r="GK164" i="2"/>
  <c r="GK261" i="4" s="1"/>
  <c r="GJ164" i="2"/>
  <c r="GJ261" i="4" s="1"/>
  <c r="GI164" i="2"/>
  <c r="GI261" i="4" s="1"/>
  <c r="GH164" i="2"/>
  <c r="GH261" i="4" s="1"/>
  <c r="GG164" i="2"/>
  <c r="GG261" i="4" s="1"/>
  <c r="GF164" i="2"/>
  <c r="GF261" i="4" s="1"/>
  <c r="GE164" i="2"/>
  <c r="GE261" i="4" s="1"/>
  <c r="GD164" i="2"/>
  <c r="GD261" i="4" s="1"/>
  <c r="GC164" i="2"/>
  <c r="GC261" i="4" s="1"/>
  <c r="GB164" i="2"/>
  <c r="GB261" i="4" s="1"/>
  <c r="GA164" i="2"/>
  <c r="GA261" i="4" s="1"/>
  <c r="FZ164" i="2"/>
  <c r="FZ261" i="4" s="1"/>
  <c r="FY164" i="2"/>
  <c r="FX164" i="2"/>
  <c r="FW164" i="2"/>
  <c r="FW261" i="4" s="1"/>
  <c r="FV164" i="2"/>
  <c r="FV261" i="4" s="1"/>
  <c r="FU164" i="2"/>
  <c r="FU261" i="4" s="1"/>
  <c r="FT164" i="2"/>
  <c r="FT261" i="4" s="1"/>
  <c r="FS164" i="2"/>
  <c r="FS261" i="4" s="1"/>
  <c r="FR164" i="2"/>
  <c r="FR261" i="4" s="1"/>
  <c r="FQ164" i="2"/>
  <c r="FQ261" i="4" s="1"/>
  <c r="FP164" i="2"/>
  <c r="FP261" i="4" s="1"/>
  <c r="FO164" i="2"/>
  <c r="FO261" i="4" s="1"/>
  <c r="FN164" i="2"/>
  <c r="FN261" i="4" s="1"/>
  <c r="FM164" i="2"/>
  <c r="FM261" i="4" s="1"/>
  <c r="FL164" i="2"/>
  <c r="FL261" i="4" s="1"/>
  <c r="FK164" i="2"/>
  <c r="FK261" i="4" s="1"/>
  <c r="FJ164" i="2"/>
  <c r="FJ261" i="4" s="1"/>
  <c r="FI164" i="2"/>
  <c r="FH164" i="2"/>
  <c r="FG164" i="2"/>
  <c r="FG261" i="4" s="1"/>
  <c r="FF164" i="2"/>
  <c r="FF261" i="4" s="1"/>
  <c r="FE164" i="2"/>
  <c r="FE261" i="4" s="1"/>
  <c r="FD164" i="2"/>
  <c r="FD261" i="4" s="1"/>
  <c r="FC164" i="2"/>
  <c r="FC261" i="4" s="1"/>
  <c r="FB164" i="2"/>
  <c r="FB261" i="4" s="1"/>
  <c r="FA164" i="2"/>
  <c r="FA261" i="4" s="1"/>
  <c r="EZ164" i="2"/>
  <c r="EZ261" i="4" s="1"/>
  <c r="EY164" i="2"/>
  <c r="EX164" i="2"/>
  <c r="EX261" i="4" s="1"/>
  <c r="EW164" i="2"/>
  <c r="EW261" i="4" s="1"/>
  <c r="EV164" i="2"/>
  <c r="EV261" i="4" s="1"/>
  <c r="EU164" i="2"/>
  <c r="EU261" i="4" s="1"/>
  <c r="ET164" i="2"/>
  <c r="ET261" i="4" s="1"/>
  <c r="ES164" i="2"/>
  <c r="ER164" i="2"/>
  <c r="EQ164" i="2"/>
  <c r="EQ261" i="4" s="1"/>
  <c r="EP164" i="2"/>
  <c r="EP261" i="4" s="1"/>
  <c r="EO164" i="2"/>
  <c r="EO261" i="4" s="1"/>
  <c r="EN164" i="2"/>
  <c r="EN261" i="4" s="1"/>
  <c r="EM164" i="2"/>
  <c r="EM261" i="4" s="1"/>
  <c r="EL164" i="2"/>
  <c r="EL261" i="4" s="1"/>
  <c r="EK164" i="2"/>
  <c r="EK261" i="4" s="1"/>
  <c r="EJ164" i="2"/>
  <c r="EJ261" i="4" s="1"/>
  <c r="EI164" i="2"/>
  <c r="EH164" i="2"/>
  <c r="EH261" i="4" s="1"/>
  <c r="EG164" i="2"/>
  <c r="EG261" i="4" s="1"/>
  <c r="EF164" i="2"/>
  <c r="EF261" i="4" s="1"/>
  <c r="EE164" i="2"/>
  <c r="EE261" i="4" s="1"/>
  <c r="ED164" i="2"/>
  <c r="ED261" i="4" s="1"/>
  <c r="EC164" i="2"/>
  <c r="EB164" i="2"/>
  <c r="EA164" i="2"/>
  <c r="EA261" i="4" s="1"/>
  <c r="DZ164" i="2"/>
  <c r="DZ261" i="4" s="1"/>
  <c r="DY164" i="2"/>
  <c r="DY261" i="4" s="1"/>
  <c r="DX164" i="2"/>
  <c r="DX261" i="4" s="1"/>
  <c r="DW164" i="2"/>
  <c r="DW261" i="4" s="1"/>
  <c r="DV164" i="2"/>
  <c r="DV261" i="4" s="1"/>
  <c r="DU164" i="2"/>
  <c r="DU261" i="4" s="1"/>
  <c r="DT164" i="2"/>
  <c r="DT261" i="4" s="1"/>
  <c r="DS164" i="2"/>
  <c r="DR164" i="2"/>
  <c r="DR261" i="4" s="1"/>
  <c r="DQ164" i="2"/>
  <c r="DQ261" i="4" s="1"/>
  <c r="DP164" i="2"/>
  <c r="DP261" i="4" s="1"/>
  <c r="DO164" i="2"/>
  <c r="DO261" i="4" s="1"/>
  <c r="DN164" i="2"/>
  <c r="DN261" i="4" s="1"/>
  <c r="DM164" i="2"/>
  <c r="DL164" i="2"/>
  <c r="DK164" i="2"/>
  <c r="DK261" i="4" s="1"/>
  <c r="DJ164" i="2"/>
  <c r="DJ261" i="4" s="1"/>
  <c r="DI164" i="2"/>
  <c r="DI261" i="4" s="1"/>
  <c r="DH164" i="2"/>
  <c r="DH261" i="4" s="1"/>
  <c r="DG164" i="2"/>
  <c r="DG261" i="4" s="1"/>
  <c r="DF164" i="2"/>
  <c r="DF261" i="4" s="1"/>
  <c r="DE164" i="2"/>
  <c r="DE261" i="4" s="1"/>
  <c r="DD164" i="2"/>
  <c r="DD261" i="4" s="1"/>
  <c r="DC164" i="2"/>
  <c r="DB154" i="2"/>
  <c r="DB251" i="4" s="1"/>
  <c r="DA154" i="2"/>
  <c r="DA251" i="4" s="1"/>
  <c r="CZ154" i="2"/>
  <c r="CZ251" i="4" s="1"/>
  <c r="CY154" i="2"/>
  <c r="CY251" i="4" s="1"/>
  <c r="CX154" i="2"/>
  <c r="CX251" i="4" s="1"/>
  <c r="CW154" i="2"/>
  <c r="CV154" i="2"/>
  <c r="CU154" i="2"/>
  <c r="CU251" i="4" s="1"/>
  <c r="CT154" i="2"/>
  <c r="CT251" i="4" s="1"/>
  <c r="CS154" i="2"/>
  <c r="CS251" i="4" s="1"/>
  <c r="CR154" i="2"/>
  <c r="CR251" i="4" s="1"/>
  <c r="CQ154" i="2"/>
  <c r="CQ251" i="4" s="1"/>
  <c r="CP154" i="2"/>
  <c r="CP251" i="4" s="1"/>
  <c r="CO154" i="2"/>
  <c r="CO251" i="4" s="1"/>
  <c r="CN154" i="2"/>
  <c r="CN251" i="4" s="1"/>
  <c r="CM154" i="2"/>
  <c r="CL154" i="2"/>
  <c r="CL251" i="4" s="1"/>
  <c r="CK154" i="2"/>
  <c r="CK251" i="4" s="1"/>
  <c r="CJ154" i="2"/>
  <c r="CJ251" i="4" s="1"/>
  <c r="CI154" i="2"/>
  <c r="CI251" i="4" s="1"/>
  <c r="CH154" i="2"/>
  <c r="CH251" i="4" s="1"/>
  <c r="CG154" i="2"/>
  <c r="CF154" i="2"/>
  <c r="CE154" i="2"/>
  <c r="CE251" i="4" s="1"/>
  <c r="CD154" i="2"/>
  <c r="CD251" i="4" s="1"/>
  <c r="CC154" i="2"/>
  <c r="CC251" i="4" s="1"/>
  <c r="CB154" i="2"/>
  <c r="CB251" i="4" s="1"/>
  <c r="CA154" i="2"/>
  <c r="CA251" i="4" s="1"/>
  <c r="BZ154" i="2"/>
  <c r="BZ251" i="4" s="1"/>
  <c r="BY154" i="2"/>
  <c r="BY251" i="4" s="1"/>
  <c r="BX154" i="2"/>
  <c r="BX251" i="4" s="1"/>
  <c r="BW154" i="2"/>
  <c r="BV154" i="2"/>
  <c r="BV251" i="4" s="1"/>
  <c r="BU154" i="2"/>
  <c r="BU251" i="4" s="1"/>
  <c r="BT154" i="2"/>
  <c r="BT251" i="4" s="1"/>
  <c r="BS154" i="2"/>
  <c r="BS251" i="4" s="1"/>
  <c r="BR154" i="2"/>
  <c r="BR251" i="4" s="1"/>
  <c r="BQ154" i="2"/>
  <c r="BP154" i="2"/>
  <c r="BO154" i="2"/>
  <c r="BO251" i="4" s="1"/>
  <c r="BN154" i="2"/>
  <c r="BN251" i="4" s="1"/>
  <c r="BM154" i="2"/>
  <c r="BM251" i="4" s="1"/>
  <c r="BL154" i="2"/>
  <c r="BL251" i="4" s="1"/>
  <c r="BK154" i="2"/>
  <c r="BK251" i="4" s="1"/>
  <c r="BJ154" i="2"/>
  <c r="BJ251" i="4" s="1"/>
  <c r="BI154" i="2"/>
  <c r="BI251" i="4" s="1"/>
  <c r="BH154" i="2"/>
  <c r="BH251" i="4" s="1"/>
  <c r="BG154" i="2"/>
  <c r="BF154" i="2"/>
  <c r="BF251" i="4" s="1"/>
  <c r="BE154" i="2"/>
  <c r="BE251" i="4" s="1"/>
  <c r="BD154" i="2"/>
  <c r="BD251" i="4" s="1"/>
  <c r="BC154" i="2"/>
  <c r="BC251" i="4" s="1"/>
  <c r="BB154" i="2"/>
  <c r="BB251" i="4" s="1"/>
  <c r="BA154" i="2"/>
  <c r="AZ154" i="2"/>
  <c r="AY154" i="2"/>
  <c r="AY251" i="4" s="1"/>
  <c r="AX154" i="2"/>
  <c r="AX251" i="4" s="1"/>
  <c r="AW154" i="2"/>
  <c r="AW251" i="4" s="1"/>
  <c r="AV154" i="2"/>
  <c r="AV251" i="4" s="1"/>
  <c r="AU154" i="2"/>
  <c r="AU251" i="4" s="1"/>
  <c r="AT154" i="2"/>
  <c r="AT251" i="4" s="1"/>
  <c r="AS154" i="2"/>
  <c r="AS251" i="4" s="1"/>
  <c r="AR154" i="2"/>
  <c r="AR251" i="4" s="1"/>
  <c r="AQ154" i="2"/>
  <c r="AP154" i="2"/>
  <c r="AP251" i="4" s="1"/>
  <c r="AO154" i="2"/>
  <c r="AO251" i="4" s="1"/>
  <c r="AN154" i="2"/>
  <c r="AN251" i="4" s="1"/>
  <c r="AM154" i="2"/>
  <c r="AM251" i="4" s="1"/>
  <c r="AL154" i="2"/>
  <c r="AL251" i="4" s="1"/>
  <c r="GT131" i="2"/>
  <c r="GT243" i="4" s="1"/>
  <c r="GS131" i="2"/>
  <c r="GS243" i="4" s="1"/>
  <c r="GR131" i="2"/>
  <c r="GR243" i="4" s="1"/>
  <c r="GQ131" i="2"/>
  <c r="GQ243" i="4" s="1"/>
  <c r="GP131" i="2"/>
  <c r="GP243" i="4" s="1"/>
  <c r="GO131" i="2"/>
  <c r="GO243" i="4" s="1"/>
  <c r="GN131" i="2"/>
  <c r="GN243" i="4" s="1"/>
  <c r="GM131" i="2"/>
  <c r="GM243" i="4" s="1"/>
  <c r="GL131" i="2"/>
  <c r="GL243" i="4" s="1"/>
  <c r="GK131" i="2"/>
  <c r="GJ131" i="2"/>
  <c r="GI131" i="2"/>
  <c r="GH131" i="2"/>
  <c r="GH243" i="4" s="1"/>
  <c r="GG131" i="2"/>
  <c r="GG243" i="4" s="1"/>
  <c r="GF131" i="2"/>
  <c r="GF243" i="4" s="1"/>
  <c r="GE131" i="2"/>
  <c r="GE243" i="4" s="1"/>
  <c r="GD131" i="2"/>
  <c r="GD243" i="4" s="1"/>
  <c r="GC131" i="2"/>
  <c r="GC243" i="4" s="1"/>
  <c r="GB131" i="2"/>
  <c r="GB243" i="4" s="1"/>
  <c r="GA131" i="2"/>
  <c r="GA243" i="4" s="1"/>
  <c r="FZ131" i="2"/>
  <c r="FZ243" i="4" s="1"/>
  <c r="FY131" i="2"/>
  <c r="FY243" i="4" s="1"/>
  <c r="FX131" i="2"/>
  <c r="FX243" i="4" s="1"/>
  <c r="FW131" i="2"/>
  <c r="FW243" i="4" s="1"/>
  <c r="FV131" i="2"/>
  <c r="FV243" i="4" s="1"/>
  <c r="FU131" i="2"/>
  <c r="FT131" i="2"/>
  <c r="FS131" i="2"/>
  <c r="FR131" i="2"/>
  <c r="FR243" i="4" s="1"/>
  <c r="FQ131" i="2"/>
  <c r="FQ243" i="4" s="1"/>
  <c r="FP131" i="2"/>
  <c r="FP243" i="4" s="1"/>
  <c r="FO131" i="2"/>
  <c r="FO243" i="4" s="1"/>
  <c r="FN131" i="2"/>
  <c r="FN243" i="4" s="1"/>
  <c r="FM131" i="2"/>
  <c r="FM243" i="4" s="1"/>
  <c r="FL131" i="2"/>
  <c r="FL243" i="4" s="1"/>
  <c r="FK131" i="2"/>
  <c r="FK243" i="4" s="1"/>
  <c r="FJ131" i="2"/>
  <c r="FJ243" i="4" s="1"/>
  <c r="FI131" i="2"/>
  <c r="FI243" i="4" s="1"/>
  <c r="FH131" i="2"/>
  <c r="FH243" i="4" s="1"/>
  <c r="FG131" i="2"/>
  <c r="FG243" i="4" s="1"/>
  <c r="FF131" i="2"/>
  <c r="FF243" i="4" s="1"/>
  <c r="FE131" i="2"/>
  <c r="FE243" i="4" s="1"/>
  <c r="FD131" i="2"/>
  <c r="FC131" i="2"/>
  <c r="FB131" i="2"/>
  <c r="FB243" i="4" s="1"/>
  <c r="FA131" i="2"/>
  <c r="FA243" i="4" s="1"/>
  <c r="EZ131" i="2"/>
  <c r="EZ243" i="4" s="1"/>
  <c r="EY131" i="2"/>
  <c r="EY243" i="4" s="1"/>
  <c r="EX131" i="2"/>
  <c r="EX243" i="4" s="1"/>
  <c r="EW131" i="2"/>
  <c r="EW243" i="4" s="1"/>
  <c r="EV131" i="2"/>
  <c r="EV243" i="4" s="1"/>
  <c r="EU131" i="2"/>
  <c r="EU243" i="4" s="1"/>
  <c r="ET131" i="2"/>
  <c r="ET243" i="4" s="1"/>
  <c r="ES131" i="2"/>
  <c r="ES243" i="4" s="1"/>
  <c r="ER131" i="2"/>
  <c r="ER243" i="4" s="1"/>
  <c r="EQ131" i="2"/>
  <c r="EQ243" i="4" s="1"/>
  <c r="EP131" i="2"/>
  <c r="EP243" i="4" s="1"/>
  <c r="EO131" i="2"/>
  <c r="EO243" i="4" s="1"/>
  <c r="EN131" i="2"/>
  <c r="EM131" i="2"/>
  <c r="EM243" i="4" s="1"/>
  <c r="EL131" i="2"/>
  <c r="EL243" i="4" s="1"/>
  <c r="EK131" i="2"/>
  <c r="EK243" i="4" s="1"/>
  <c r="EJ131" i="2"/>
  <c r="EJ243" i="4" s="1"/>
  <c r="EI131" i="2"/>
  <c r="EI243" i="4" s="1"/>
  <c r="EH131" i="2"/>
  <c r="EH243" i="4" s="1"/>
  <c r="EG131" i="2"/>
  <c r="EG243" i="4" s="1"/>
  <c r="EF131" i="2"/>
  <c r="EF243" i="4" s="1"/>
  <c r="EE131" i="2"/>
  <c r="EE243" i="4" s="1"/>
  <c r="ED131" i="2"/>
  <c r="ED243" i="4" s="1"/>
  <c r="EC131" i="2"/>
  <c r="EC243" i="4" s="1"/>
  <c r="EB131" i="2"/>
  <c r="EB243" i="4" s="1"/>
  <c r="EA131" i="2"/>
  <c r="EA243" i="4" s="1"/>
  <c r="DZ131" i="2"/>
  <c r="DZ243" i="4" s="1"/>
  <c r="DY131" i="2"/>
  <c r="DX131" i="2"/>
  <c r="DW131" i="2"/>
  <c r="DV131" i="2"/>
  <c r="DV243" i="4" s="1"/>
  <c r="DU131" i="2"/>
  <c r="DU243" i="4" s="1"/>
  <c r="DT131" i="2"/>
  <c r="DT243" i="4" s="1"/>
  <c r="DS131" i="2"/>
  <c r="DS243" i="4" s="1"/>
  <c r="DR131" i="2"/>
  <c r="DR243" i="4" s="1"/>
  <c r="DQ131" i="2"/>
  <c r="DQ243" i="4" s="1"/>
  <c r="DP131" i="2"/>
  <c r="DP243" i="4" s="1"/>
  <c r="DO131" i="2"/>
  <c r="DO243" i="4" s="1"/>
  <c r="DN131" i="2"/>
  <c r="DN243" i="4" s="1"/>
  <c r="DM131" i="2"/>
  <c r="DM243" i="4" s="1"/>
  <c r="DL131" i="2"/>
  <c r="DL243" i="4" s="1"/>
  <c r="DK131" i="2"/>
  <c r="DK243" i="4" s="1"/>
  <c r="DJ131" i="2"/>
  <c r="DJ243" i="4" s="1"/>
  <c r="DI131" i="2"/>
  <c r="DH131" i="2"/>
  <c r="DG131" i="2"/>
  <c r="DF131" i="2"/>
  <c r="DF243" i="4" s="1"/>
  <c r="DE131" i="2"/>
  <c r="DE243" i="4" s="1"/>
  <c r="DD131" i="2"/>
  <c r="DD243" i="4" s="1"/>
  <c r="DC131" i="2"/>
  <c r="DC243" i="4" s="1"/>
  <c r="DB131" i="2"/>
  <c r="DB243" i="4" s="1"/>
  <c r="DA131" i="2"/>
  <c r="DA243" i="4" s="1"/>
  <c r="CZ131" i="2"/>
  <c r="CZ243" i="4" s="1"/>
  <c r="CY131" i="2"/>
  <c r="CY243" i="4" s="1"/>
  <c r="CX131" i="2"/>
  <c r="CX243" i="4" s="1"/>
  <c r="CW131" i="2"/>
  <c r="CW243" i="4" s="1"/>
  <c r="CV131" i="2"/>
  <c r="CV243" i="4" s="1"/>
  <c r="CU131" i="2"/>
  <c r="CU243" i="4" s="1"/>
  <c r="CT131" i="2"/>
  <c r="CT243" i="4" s="1"/>
  <c r="CS131" i="2"/>
  <c r="CR131" i="2"/>
  <c r="CQ131" i="2"/>
  <c r="CP131" i="2"/>
  <c r="CP243" i="4" s="1"/>
  <c r="CO131" i="2"/>
  <c r="CO243" i="4" s="1"/>
  <c r="CN131" i="2"/>
  <c r="CN243" i="4" s="1"/>
  <c r="CM131" i="2"/>
  <c r="CM243" i="4" s="1"/>
  <c r="CL131" i="2"/>
  <c r="CL243" i="4" s="1"/>
  <c r="CK131" i="2"/>
  <c r="CK243" i="4" s="1"/>
  <c r="CJ131" i="2"/>
  <c r="CJ243" i="4" s="1"/>
  <c r="CI131" i="2"/>
  <c r="CI243" i="4" s="1"/>
  <c r="CH131" i="2"/>
  <c r="CH243" i="4" s="1"/>
  <c r="CG131" i="2"/>
  <c r="CG243" i="4" s="1"/>
  <c r="CF131" i="2"/>
  <c r="CF243" i="4" s="1"/>
  <c r="CE131" i="2"/>
  <c r="CE243" i="4" s="1"/>
  <c r="CD131" i="2"/>
  <c r="CD243" i="4" s="1"/>
  <c r="CC131" i="2"/>
  <c r="CB131" i="2"/>
  <c r="CA131" i="2"/>
  <c r="BZ131" i="2"/>
  <c r="BZ243" i="4" s="1"/>
  <c r="BY131" i="2"/>
  <c r="BY243" i="4" s="1"/>
  <c r="BX131" i="2"/>
  <c r="BX243" i="4" s="1"/>
  <c r="BW131" i="2"/>
  <c r="BW243" i="4" s="1"/>
  <c r="BV131" i="2"/>
  <c r="BV243" i="4" s="1"/>
  <c r="BU131" i="2"/>
  <c r="BU243" i="4" s="1"/>
  <c r="BT131" i="2"/>
  <c r="BT243" i="4" s="1"/>
  <c r="BS131" i="2"/>
  <c r="BS243" i="4" s="1"/>
  <c r="BR131" i="2"/>
  <c r="BR243" i="4" s="1"/>
  <c r="BQ131" i="2"/>
  <c r="BQ243" i="4" s="1"/>
  <c r="BP131" i="2"/>
  <c r="BP243" i="4" s="1"/>
  <c r="BO131" i="2"/>
  <c r="BO243" i="4" s="1"/>
  <c r="BN131" i="2"/>
  <c r="BN243" i="4" s="1"/>
  <c r="BM131" i="2"/>
  <c r="BM243" i="4" s="1"/>
  <c r="BL131" i="2"/>
  <c r="BK131" i="2"/>
  <c r="BJ131" i="2"/>
  <c r="BI131" i="2"/>
  <c r="BI243" i="4" s="1"/>
  <c r="BH131" i="2"/>
  <c r="BH243" i="4" s="1"/>
  <c r="BG131" i="2"/>
  <c r="BG243" i="4" s="1"/>
  <c r="BF131" i="2"/>
  <c r="BF243" i="4" s="1"/>
  <c r="BE131" i="2"/>
  <c r="BE243" i="4" s="1"/>
  <c r="BD131" i="2"/>
  <c r="BD243" i="4" s="1"/>
  <c r="BC131" i="2"/>
  <c r="BC243" i="4" s="1"/>
  <c r="BB131" i="2"/>
  <c r="BB243" i="4" s="1"/>
  <c r="BA131" i="2"/>
  <c r="BA243" i="4" s="1"/>
  <c r="AZ131" i="2"/>
  <c r="AZ243" i="4" s="1"/>
  <c r="AY131" i="2"/>
  <c r="AY243" i="4" s="1"/>
  <c r="AX131" i="2"/>
  <c r="AX243" i="4" s="1"/>
  <c r="AW131" i="2"/>
  <c r="AV131" i="2"/>
  <c r="AU131" i="2"/>
  <c r="AT131" i="2"/>
  <c r="AT243" i="4" s="1"/>
  <c r="AS131" i="2"/>
  <c r="AS243" i="4" s="1"/>
  <c r="AR131" i="2"/>
  <c r="AR243" i="4" s="1"/>
  <c r="AQ131" i="2"/>
  <c r="AQ243" i="4" s="1"/>
  <c r="AP131" i="2"/>
  <c r="AP243" i="4" s="1"/>
  <c r="AO131" i="2"/>
  <c r="AO243" i="4" s="1"/>
  <c r="AN131" i="2"/>
  <c r="AN243" i="4" s="1"/>
  <c r="AM131" i="2"/>
  <c r="AM243" i="4" s="1"/>
  <c r="AL131" i="2"/>
  <c r="AL243" i="4" s="1"/>
  <c r="AK131" i="2"/>
  <c r="AK243" i="4" s="1"/>
  <c r="AJ131" i="2"/>
  <c r="AJ243" i="4" s="1"/>
  <c r="AI131" i="2"/>
  <c r="AI243" i="4" s="1"/>
  <c r="AH131" i="2"/>
  <c r="AH243" i="4" s="1"/>
  <c r="AG131" i="2"/>
  <c r="AF131" i="2"/>
  <c r="AE131" i="2"/>
  <c r="AE243" i="4" s="1"/>
  <c r="AD131" i="2"/>
  <c r="AD243" i="4" s="1"/>
  <c r="AC131" i="2"/>
  <c r="AC243" i="4" s="1"/>
  <c r="AB131" i="2"/>
  <c r="AB243" i="4" s="1"/>
  <c r="AA131" i="2"/>
  <c r="AA243" i="4" s="1"/>
  <c r="Z131" i="2"/>
  <c r="Z243" i="4" s="1"/>
  <c r="Y131" i="2"/>
  <c r="Y243" i="4" s="1"/>
  <c r="X131" i="2"/>
  <c r="X243" i="4" s="1"/>
  <c r="W131" i="2"/>
  <c r="W243" i="4" s="1"/>
  <c r="V131" i="2"/>
  <c r="V243" i="4" s="1"/>
  <c r="U131" i="2"/>
  <c r="U243" i="4" s="1"/>
  <c r="T131" i="2"/>
  <c r="T243" i="4" s="1"/>
  <c r="S131" i="2"/>
  <c r="S243" i="4" s="1"/>
  <c r="R131" i="2"/>
  <c r="R243" i="4" s="1"/>
  <c r="Q131" i="2"/>
  <c r="P131" i="2"/>
  <c r="O131" i="2"/>
  <c r="N131" i="2"/>
  <c r="N243" i="4" s="1"/>
  <c r="M131" i="2"/>
  <c r="M243" i="4" s="1"/>
  <c r="L131" i="2"/>
  <c r="L243" i="4" s="1"/>
  <c r="K131" i="2"/>
  <c r="K243" i="4" s="1"/>
  <c r="J131" i="2"/>
  <c r="J243" i="4" s="1"/>
  <c r="I131" i="2"/>
  <c r="I243" i="4" s="1"/>
  <c r="H131" i="2"/>
  <c r="H243" i="4" s="1"/>
  <c r="G131" i="2"/>
  <c r="G243" i="4" s="1"/>
  <c r="F131" i="2"/>
  <c r="F243" i="4" s="1"/>
  <c r="E131" i="2"/>
  <c r="E243" i="4" s="1"/>
  <c r="D131" i="2"/>
  <c r="D243" i="4" s="1"/>
  <c r="C131" i="2"/>
  <c r="C243" i="4" s="1"/>
  <c r="B131" i="2"/>
  <c r="B243" i="4" s="1"/>
  <c r="IY118" i="2"/>
  <c r="IX118" i="2"/>
  <c r="IR118" i="2"/>
  <c r="IQ118" i="2"/>
  <c r="IP118" i="2"/>
  <c r="II118" i="2"/>
  <c r="IH118" i="2"/>
  <c r="IG118" i="2"/>
  <c r="IF118" i="2"/>
  <c r="IA118" i="2"/>
  <c r="HZ118" i="2"/>
  <c r="HS118" i="2"/>
  <c r="HR118" i="2"/>
  <c r="HQ118" i="2"/>
  <c r="HL118" i="2"/>
  <c r="HK118" i="2"/>
  <c r="GU118" i="2"/>
  <c r="GT118" i="2"/>
  <c r="GQ118" i="2"/>
  <c r="GH118" i="2"/>
  <c r="GF118" i="2"/>
  <c r="GE118" i="2"/>
  <c r="GD118" i="2"/>
  <c r="FP118" i="2"/>
  <c r="FH118" i="2"/>
  <c r="FG118" i="2"/>
  <c r="FF118" i="2"/>
  <c r="FE118" i="2"/>
  <c r="EZ118" i="2"/>
  <c r="EY118" i="2"/>
  <c r="EX118" i="2"/>
  <c r="EU118" i="2"/>
  <c r="ET118" i="2"/>
  <c r="ES118" i="2"/>
  <c r="EJ118" i="2"/>
  <c r="EI118" i="2"/>
  <c r="EH118" i="2"/>
  <c r="EC118" i="2"/>
  <c r="EB118" i="2"/>
  <c r="EA118" i="2"/>
  <c r="DZ118" i="2"/>
  <c r="DT118" i="2"/>
  <c r="DS118" i="2"/>
  <c r="DR118" i="2"/>
  <c r="DD118" i="2"/>
  <c r="DC118" i="2"/>
  <c r="DB118" i="2"/>
  <c r="CN118" i="2"/>
  <c r="CM118" i="2"/>
  <c r="CG118" i="2"/>
  <c r="CF118" i="2"/>
  <c r="BZ118" i="2"/>
  <c r="BX118" i="2"/>
  <c r="BW118" i="2"/>
  <c r="BV118" i="2"/>
  <c r="BS118" i="2"/>
  <c r="BN118" i="2"/>
  <c r="BL118" i="2"/>
  <c r="BF118" i="2"/>
  <c r="AY118" i="2"/>
  <c r="AX118" i="2"/>
  <c r="AW118" i="2"/>
  <c r="AV118" i="2"/>
  <c r="AT118" i="2"/>
  <c r="AR118" i="2"/>
  <c r="AQ118" i="2"/>
  <c r="AP118" i="2"/>
  <c r="Z118" i="2"/>
  <c r="JE117" i="2"/>
  <c r="JE118" i="2" s="1"/>
  <c r="JD117" i="2"/>
  <c r="JD118" i="2" s="1"/>
  <c r="JC117" i="2"/>
  <c r="JC118" i="2" s="1"/>
  <c r="JB117" i="2"/>
  <c r="JB118" i="2" s="1"/>
  <c r="JA117" i="2"/>
  <c r="JA118" i="2" s="1"/>
  <c r="IZ117" i="2"/>
  <c r="IZ118" i="2" s="1"/>
  <c r="IY117" i="2"/>
  <c r="IX117" i="2"/>
  <c r="IW117" i="2"/>
  <c r="IW118" i="2" s="1"/>
  <c r="IV117" i="2"/>
  <c r="IV118" i="2" s="1"/>
  <c r="IU117" i="2"/>
  <c r="IU118" i="2" s="1"/>
  <c r="IT117" i="2"/>
  <c r="IT118" i="2" s="1"/>
  <c r="IS117" i="2"/>
  <c r="IS118" i="2" s="1"/>
  <c r="IR117" i="2"/>
  <c r="IQ117" i="2"/>
  <c r="IP117" i="2"/>
  <c r="IO117" i="2"/>
  <c r="IO118" i="2" s="1"/>
  <c r="IN117" i="2"/>
  <c r="IN118" i="2" s="1"/>
  <c r="IM117" i="2"/>
  <c r="IM118" i="2" s="1"/>
  <c r="IL117" i="2"/>
  <c r="IL118" i="2" s="1"/>
  <c r="IK117" i="2"/>
  <c r="IK118" i="2" s="1"/>
  <c r="IJ117" i="2"/>
  <c r="IJ118" i="2" s="1"/>
  <c r="II117" i="2"/>
  <c r="IH117" i="2"/>
  <c r="IG117" i="2"/>
  <c r="IF117" i="2"/>
  <c r="IE117" i="2"/>
  <c r="IE118" i="2" s="1"/>
  <c r="ID117" i="2"/>
  <c r="ID118" i="2" s="1"/>
  <c r="IC117" i="2"/>
  <c r="IC118" i="2" s="1"/>
  <c r="IB117" i="2"/>
  <c r="IB118" i="2" s="1"/>
  <c r="IA117" i="2"/>
  <c r="HZ117" i="2"/>
  <c r="HY117" i="2"/>
  <c r="HY118" i="2" s="1"/>
  <c r="HX117" i="2"/>
  <c r="HX118" i="2" s="1"/>
  <c r="HW117" i="2"/>
  <c r="HW118" i="2" s="1"/>
  <c r="HV117" i="2"/>
  <c r="HV118" i="2" s="1"/>
  <c r="HU117" i="2"/>
  <c r="HU118" i="2" s="1"/>
  <c r="HT117" i="2"/>
  <c r="HT118" i="2" s="1"/>
  <c r="HS117" i="2"/>
  <c r="HR117" i="2"/>
  <c r="HQ117" i="2"/>
  <c r="HP117" i="2"/>
  <c r="HP118" i="2" s="1"/>
  <c r="HO117" i="2"/>
  <c r="HO118" i="2" s="1"/>
  <c r="HN117" i="2"/>
  <c r="HN118" i="2" s="1"/>
  <c r="HM117" i="2"/>
  <c r="HM118" i="2" s="1"/>
  <c r="HL117" i="2"/>
  <c r="HK117" i="2"/>
  <c r="HJ117" i="2"/>
  <c r="HJ118" i="2" s="1"/>
  <c r="HI117" i="2"/>
  <c r="HI118" i="2" s="1"/>
  <c r="HH117" i="2"/>
  <c r="HH118" i="2" s="1"/>
  <c r="HG117" i="2"/>
  <c r="HG118" i="2" s="1"/>
  <c r="HF117" i="2"/>
  <c r="HF118" i="2" s="1"/>
  <c r="HE117" i="2"/>
  <c r="HE118" i="2" s="1"/>
  <c r="HD117" i="2"/>
  <c r="HD118" i="2" s="1"/>
  <c r="HC117" i="2"/>
  <c r="HC118" i="2" s="1"/>
  <c r="HB117" i="2"/>
  <c r="HB118" i="2" s="1"/>
  <c r="HA117" i="2"/>
  <c r="HA118" i="2" s="1"/>
  <c r="GZ117" i="2"/>
  <c r="GZ118" i="2" s="1"/>
  <c r="GY117" i="2"/>
  <c r="GY118" i="2" s="1"/>
  <c r="GX117" i="2"/>
  <c r="GX118" i="2" s="1"/>
  <c r="GW117" i="2"/>
  <c r="GW118" i="2" s="1"/>
  <c r="GV117" i="2"/>
  <c r="GV118" i="2" s="1"/>
  <c r="GU117" i="2"/>
  <c r="GT117" i="2"/>
  <c r="GS117" i="2"/>
  <c r="GS118" i="2" s="1"/>
  <c r="GR117" i="2"/>
  <c r="GR118" i="2" s="1"/>
  <c r="GQ117" i="2"/>
  <c r="GP117" i="2"/>
  <c r="GP118" i="2" s="1"/>
  <c r="GO117" i="2"/>
  <c r="GO118" i="2" s="1"/>
  <c r="GN117" i="2"/>
  <c r="GN118" i="2" s="1"/>
  <c r="GM117" i="2"/>
  <c r="GM118" i="2" s="1"/>
  <c r="GL117" i="2"/>
  <c r="GL118" i="2" s="1"/>
  <c r="GK117" i="2"/>
  <c r="GK118" i="2" s="1"/>
  <c r="GJ117" i="2"/>
  <c r="GJ118" i="2" s="1"/>
  <c r="GI117" i="2"/>
  <c r="GI118" i="2" s="1"/>
  <c r="GH117" i="2"/>
  <c r="GG117" i="2"/>
  <c r="GG118" i="2" s="1"/>
  <c r="GF117" i="2"/>
  <c r="GE117" i="2"/>
  <c r="GD117" i="2"/>
  <c r="GC117" i="2"/>
  <c r="GC118" i="2" s="1"/>
  <c r="GB117" i="2"/>
  <c r="GB118" i="2" s="1"/>
  <c r="GA117" i="2"/>
  <c r="GA118" i="2" s="1"/>
  <c r="FZ117" i="2"/>
  <c r="FZ118" i="2" s="1"/>
  <c r="FY117" i="2"/>
  <c r="FY118" i="2" s="1"/>
  <c r="FX117" i="2"/>
  <c r="FX118" i="2" s="1"/>
  <c r="FW117" i="2"/>
  <c r="FW118" i="2" s="1"/>
  <c r="FV117" i="2"/>
  <c r="FV118" i="2" s="1"/>
  <c r="FU117" i="2"/>
  <c r="FU118" i="2" s="1"/>
  <c r="FS117" i="2"/>
  <c r="FS118" i="2" s="1"/>
  <c r="FR117" i="2"/>
  <c r="FR118" i="2" s="1"/>
  <c r="FQ117" i="2"/>
  <c r="FQ118" i="2" s="1"/>
  <c r="FP117" i="2"/>
  <c r="FO117" i="2"/>
  <c r="FO118" i="2" s="1"/>
  <c r="FN117" i="2"/>
  <c r="FN118" i="2" s="1"/>
  <c r="FM117" i="2"/>
  <c r="FM118" i="2" s="1"/>
  <c r="FL117" i="2"/>
  <c r="FL118" i="2" s="1"/>
  <c r="FK117" i="2"/>
  <c r="FK118" i="2" s="1"/>
  <c r="FJ117" i="2"/>
  <c r="FJ118" i="2" s="1"/>
  <c r="FI117" i="2"/>
  <c r="FI118" i="2" s="1"/>
  <c r="FH117" i="2"/>
  <c r="FG117" i="2"/>
  <c r="FF117" i="2"/>
  <c r="FE117" i="2"/>
  <c r="FD117" i="2"/>
  <c r="FD118" i="2" s="1"/>
  <c r="FC117" i="2"/>
  <c r="FC118" i="2" s="1"/>
  <c r="FB117" i="2"/>
  <c r="FB118" i="2" s="1"/>
  <c r="FA117" i="2"/>
  <c r="FA118" i="2" s="1"/>
  <c r="EZ117" i="2"/>
  <c r="EY117" i="2"/>
  <c r="EX117" i="2"/>
  <c r="EW117" i="2"/>
  <c r="EW118" i="2" s="1"/>
  <c r="EV117" i="2"/>
  <c r="EV118" i="2" s="1"/>
  <c r="EU117" i="2"/>
  <c r="ET117" i="2"/>
  <c r="ES117" i="2"/>
  <c r="ER117" i="2"/>
  <c r="ER118" i="2" s="1"/>
  <c r="EQ117" i="2"/>
  <c r="EQ118" i="2" s="1"/>
  <c r="EP117" i="2"/>
  <c r="EP118" i="2" s="1"/>
  <c r="EO117" i="2"/>
  <c r="EO118" i="2" s="1"/>
  <c r="EN117" i="2"/>
  <c r="EN118" i="2" s="1"/>
  <c r="EM117" i="2"/>
  <c r="EM118" i="2" s="1"/>
  <c r="EL117" i="2"/>
  <c r="EL118" i="2" s="1"/>
  <c r="EK117" i="2"/>
  <c r="EK118" i="2" s="1"/>
  <c r="EJ117" i="2"/>
  <c r="EI117" i="2"/>
  <c r="EH117" i="2"/>
  <c r="EG117" i="2"/>
  <c r="EG118" i="2" s="1"/>
  <c r="EF117" i="2"/>
  <c r="EF118" i="2" s="1"/>
  <c r="EE117" i="2"/>
  <c r="EE118" i="2" s="1"/>
  <c r="ED117" i="2"/>
  <c r="ED118" i="2" s="1"/>
  <c r="EC117" i="2"/>
  <c r="EB117" i="2"/>
  <c r="EA117" i="2"/>
  <c r="DZ117" i="2"/>
  <c r="DY117" i="2"/>
  <c r="DY118" i="2" s="1"/>
  <c r="DX117" i="2"/>
  <c r="DX118" i="2" s="1"/>
  <c r="DW117" i="2"/>
  <c r="DW118" i="2" s="1"/>
  <c r="DV117" i="2"/>
  <c r="DV118" i="2" s="1"/>
  <c r="DU117" i="2"/>
  <c r="DU118" i="2" s="1"/>
  <c r="DT117" i="2"/>
  <c r="DS117" i="2"/>
  <c r="DR117" i="2"/>
  <c r="DQ117" i="2"/>
  <c r="DQ118" i="2" s="1"/>
  <c r="DP117" i="2"/>
  <c r="DP118" i="2" s="1"/>
  <c r="DO117" i="2"/>
  <c r="DO118" i="2" s="1"/>
  <c r="DN117" i="2"/>
  <c r="DN118" i="2" s="1"/>
  <c r="DM117" i="2"/>
  <c r="DM118" i="2" s="1"/>
  <c r="DL117" i="2"/>
  <c r="DL118" i="2" s="1"/>
  <c r="DK117" i="2"/>
  <c r="DK118" i="2" s="1"/>
  <c r="DJ117" i="2"/>
  <c r="DJ118" i="2" s="1"/>
  <c r="DI117" i="2"/>
  <c r="DI118" i="2" s="1"/>
  <c r="DH117" i="2"/>
  <c r="DH118" i="2" s="1"/>
  <c r="DG117" i="2"/>
  <c r="DG118" i="2" s="1"/>
  <c r="DF117" i="2"/>
  <c r="DF118" i="2" s="1"/>
  <c r="DE117" i="2"/>
  <c r="DE118" i="2" s="1"/>
  <c r="DD117" i="2"/>
  <c r="DC117" i="2"/>
  <c r="DB117" i="2"/>
  <c r="DA117" i="2"/>
  <c r="DA118" i="2" s="1"/>
  <c r="CZ117" i="2"/>
  <c r="CZ118" i="2" s="1"/>
  <c r="CY117" i="2"/>
  <c r="CY118" i="2" s="1"/>
  <c r="CX117" i="2"/>
  <c r="CX118" i="2" s="1"/>
  <c r="CW117" i="2"/>
  <c r="CW118" i="2" s="1"/>
  <c r="CV117" i="2"/>
  <c r="CV118" i="2" s="1"/>
  <c r="CU117" i="2"/>
  <c r="CU118" i="2" s="1"/>
  <c r="CT117" i="2"/>
  <c r="CT118" i="2" s="1"/>
  <c r="CS117" i="2"/>
  <c r="CS118" i="2" s="1"/>
  <c r="CR117" i="2"/>
  <c r="CR118" i="2" s="1"/>
  <c r="CQ117" i="2"/>
  <c r="CQ118" i="2" s="1"/>
  <c r="CP117" i="2"/>
  <c r="CP118" i="2" s="1"/>
  <c r="CO117" i="2"/>
  <c r="CO118" i="2" s="1"/>
  <c r="CN117" i="2"/>
  <c r="CM117" i="2"/>
  <c r="CL117" i="2"/>
  <c r="CL118" i="2" s="1"/>
  <c r="CK117" i="2"/>
  <c r="CK118" i="2" s="1"/>
  <c r="CJ117" i="2"/>
  <c r="CJ118" i="2" s="1"/>
  <c r="CI117" i="2"/>
  <c r="CI118" i="2" s="1"/>
  <c r="CH117" i="2"/>
  <c r="CH118" i="2" s="1"/>
  <c r="CG117" i="2"/>
  <c r="CF117" i="2"/>
  <c r="CE117" i="2"/>
  <c r="CE118" i="2" s="1"/>
  <c r="CD117" i="2"/>
  <c r="CD118" i="2" s="1"/>
  <c r="CC117" i="2"/>
  <c r="CC118" i="2" s="1"/>
  <c r="CB117" i="2"/>
  <c r="CB118" i="2" s="1"/>
  <c r="CA117" i="2"/>
  <c r="CA118" i="2" s="1"/>
  <c r="BZ117" i="2"/>
  <c r="BY117" i="2"/>
  <c r="BY118" i="2" s="1"/>
  <c r="BX117" i="2"/>
  <c r="BW117" i="2"/>
  <c r="BV117" i="2"/>
  <c r="BU117" i="2"/>
  <c r="BU118" i="2" s="1"/>
  <c r="BT117" i="2"/>
  <c r="BT118" i="2" s="1"/>
  <c r="BS117" i="2"/>
  <c r="BR117" i="2"/>
  <c r="BR118" i="2" s="1"/>
  <c r="BQ117" i="2"/>
  <c r="BQ118" i="2" s="1"/>
  <c r="BP117" i="2"/>
  <c r="BP118" i="2" s="1"/>
  <c r="BO117" i="2"/>
  <c r="BO118" i="2" s="1"/>
  <c r="BN117" i="2"/>
  <c r="BM117" i="2"/>
  <c r="BM118" i="2" s="1"/>
  <c r="BL117" i="2"/>
  <c r="BK117" i="2"/>
  <c r="BK118" i="2" s="1"/>
  <c r="BJ117" i="2"/>
  <c r="BJ118" i="2" s="1"/>
  <c r="BI117" i="2"/>
  <c r="BI118" i="2" s="1"/>
  <c r="BH117" i="2"/>
  <c r="BH118" i="2" s="1"/>
  <c r="BG117" i="2"/>
  <c r="BG118" i="2" s="1"/>
  <c r="BF117" i="2"/>
  <c r="BE117" i="2"/>
  <c r="BE118" i="2" s="1"/>
  <c r="BD117" i="2"/>
  <c r="BD118" i="2" s="1"/>
  <c r="BC117" i="2"/>
  <c r="BC118" i="2" s="1"/>
  <c r="BB117" i="2"/>
  <c r="BB118" i="2" s="1"/>
  <c r="BA117" i="2"/>
  <c r="BA118" i="2" s="1"/>
  <c r="AZ117" i="2"/>
  <c r="AZ118" i="2" s="1"/>
  <c r="AY117" i="2"/>
  <c r="AX117" i="2"/>
  <c r="AW117" i="2"/>
  <c r="AV117" i="2"/>
  <c r="AU117" i="2"/>
  <c r="AU118" i="2" s="1"/>
  <c r="AT117" i="2"/>
  <c r="AS117" i="2"/>
  <c r="AS118" i="2" s="1"/>
  <c r="AR117" i="2"/>
  <c r="AQ117" i="2"/>
  <c r="AP117" i="2"/>
  <c r="AO117" i="2"/>
  <c r="AO118" i="2" s="1"/>
  <c r="AN117" i="2"/>
  <c r="AN118" i="2" s="1"/>
  <c r="AM117" i="2"/>
  <c r="AM118" i="2" s="1"/>
  <c r="AL117" i="2"/>
  <c r="AL118" i="2" s="1"/>
  <c r="AK117" i="2"/>
  <c r="AK118" i="2" s="1"/>
  <c r="AJ117" i="2"/>
  <c r="AJ118" i="2" s="1"/>
  <c r="AI117" i="2"/>
  <c r="AI118" i="2" s="1"/>
  <c r="AH117" i="2"/>
  <c r="AH118" i="2" s="1"/>
  <c r="AG117" i="2"/>
  <c r="AG118" i="2" s="1"/>
  <c r="AF117" i="2"/>
  <c r="AF118" i="2" s="1"/>
  <c r="AE117" i="2"/>
  <c r="AE118" i="2" s="1"/>
  <c r="AD117" i="2"/>
  <c r="AD118" i="2" s="1"/>
  <c r="AC117" i="2"/>
  <c r="AC118" i="2" s="1"/>
  <c r="AB117" i="2"/>
  <c r="AB118" i="2" s="1"/>
  <c r="AA117" i="2"/>
  <c r="AA118" i="2" s="1"/>
  <c r="Z117" i="2"/>
  <c r="Y117" i="2"/>
  <c r="X117" i="2"/>
  <c r="W117" i="2"/>
  <c r="V117" i="2"/>
  <c r="U117" i="2"/>
  <c r="T117" i="2"/>
  <c r="S117" i="2"/>
  <c r="R117" i="2"/>
  <c r="Q117" i="2"/>
  <c r="P117" i="2"/>
  <c r="O117" i="2"/>
  <c r="N117" i="2"/>
  <c r="M117" i="2"/>
  <c r="L117" i="2"/>
  <c r="K117" i="2"/>
  <c r="J117" i="2"/>
  <c r="I117" i="2"/>
  <c r="H117" i="2"/>
  <c r="G117" i="2"/>
  <c r="F117" i="2"/>
  <c r="E117" i="2"/>
  <c r="D117" i="2"/>
  <c r="C117" i="2"/>
  <c r="B117" i="2"/>
  <c r="FT116" i="2"/>
  <c r="FT115" i="2"/>
  <c r="FT117" i="2" s="1"/>
  <c r="JD113" i="2"/>
  <c r="JC113" i="2"/>
  <c r="JB113" i="2"/>
  <c r="IN113" i="2"/>
  <c r="IM113" i="2"/>
  <c r="IL113" i="2"/>
  <c r="II113" i="2"/>
  <c r="IH113" i="2"/>
  <c r="IG113" i="2"/>
  <c r="IB113" i="2"/>
  <c r="IA113" i="2"/>
  <c r="HZ113" i="2"/>
  <c r="HX113" i="2"/>
  <c r="HQ113" i="2"/>
  <c r="HP113" i="2"/>
  <c r="HL113" i="2"/>
  <c r="HH113" i="2"/>
  <c r="HG113" i="2"/>
  <c r="HF113" i="2"/>
  <c r="GV113" i="2"/>
  <c r="GU113" i="2"/>
  <c r="GT113" i="2"/>
  <c r="GR113" i="2"/>
  <c r="GQ113" i="2"/>
  <c r="GD113" i="2"/>
  <c r="GB113" i="2"/>
  <c r="GA113" i="2"/>
  <c r="FZ113" i="2"/>
  <c r="FP113" i="2"/>
  <c r="FL113" i="2"/>
  <c r="FK113" i="2"/>
  <c r="FJ113" i="2"/>
  <c r="FG113" i="2"/>
  <c r="EV113" i="2"/>
  <c r="EU113" i="2"/>
  <c r="ET113" i="2"/>
  <c r="EQ113" i="2"/>
  <c r="EP113" i="2"/>
  <c r="EO113" i="2"/>
  <c r="EN113" i="2"/>
  <c r="EJ113" i="2"/>
  <c r="EI113" i="2"/>
  <c r="EF113" i="2"/>
  <c r="EE113" i="2"/>
  <c r="ED113" i="2"/>
  <c r="DO113" i="2"/>
  <c r="DN113" i="2"/>
  <c r="DD113" i="2"/>
  <c r="DC113" i="2"/>
  <c r="DB113" i="2"/>
  <c r="CZ113" i="2"/>
  <c r="CY113" i="2"/>
  <c r="CX113" i="2"/>
  <c r="CN113" i="2"/>
  <c r="CM113" i="2"/>
  <c r="CL113" i="2"/>
  <c r="CJ113" i="2"/>
  <c r="BT113" i="2"/>
  <c r="BS113" i="2"/>
  <c r="BR113" i="2"/>
  <c r="BO113" i="2"/>
  <c r="BH113" i="2"/>
  <c r="BG113" i="2"/>
  <c r="BF113" i="2"/>
  <c r="BE113" i="2"/>
  <c r="BD113" i="2"/>
  <c r="BC113" i="2"/>
  <c r="AW113" i="2"/>
  <c r="AV113" i="2"/>
  <c r="AN113" i="2"/>
  <c r="AM113" i="2"/>
  <c r="AL113" i="2"/>
  <c r="Z113" i="2"/>
  <c r="JD112" i="2"/>
  <c r="JC112" i="2"/>
  <c r="JB112" i="2"/>
  <c r="JA112" i="2"/>
  <c r="JA113" i="2" s="1"/>
  <c r="IZ112" i="2"/>
  <c r="IZ113" i="2" s="1"/>
  <c r="IY112" i="2"/>
  <c r="IY113" i="2" s="1"/>
  <c r="IX112" i="2"/>
  <c r="IX113" i="2" s="1"/>
  <c r="IW112" i="2"/>
  <c r="IW113" i="2" s="1"/>
  <c r="IV112" i="2"/>
  <c r="IV113" i="2" s="1"/>
  <c r="IU112" i="2"/>
  <c r="IU113" i="2" s="1"/>
  <c r="IT112" i="2"/>
  <c r="IT113" i="2" s="1"/>
  <c r="IS112" i="2"/>
  <c r="IS113" i="2" s="1"/>
  <c r="IR112" i="2"/>
  <c r="IR113" i="2" s="1"/>
  <c r="IQ112" i="2"/>
  <c r="IQ113" i="2" s="1"/>
  <c r="IP112" i="2"/>
  <c r="IP113" i="2" s="1"/>
  <c r="IO112" i="2"/>
  <c r="IO113" i="2" s="1"/>
  <c r="IN112" i="2"/>
  <c r="IM112" i="2"/>
  <c r="IL112" i="2"/>
  <c r="IK112" i="2"/>
  <c r="IK113" i="2" s="1"/>
  <c r="IJ112" i="2"/>
  <c r="IJ113" i="2" s="1"/>
  <c r="II112" i="2"/>
  <c r="IH112" i="2"/>
  <c r="IG112" i="2"/>
  <c r="IF112" i="2"/>
  <c r="IF113" i="2" s="1"/>
  <c r="IE112" i="2"/>
  <c r="IE113" i="2" s="1"/>
  <c r="ID112" i="2"/>
  <c r="ID113" i="2" s="1"/>
  <c r="IC112" i="2"/>
  <c r="IC113" i="2" s="1"/>
  <c r="IB112" i="2"/>
  <c r="IA112" i="2"/>
  <c r="HZ112" i="2"/>
  <c r="HY112" i="2"/>
  <c r="HY113" i="2" s="1"/>
  <c r="HX112" i="2"/>
  <c r="HW112" i="2"/>
  <c r="HW113" i="2" s="1"/>
  <c r="HV112" i="2"/>
  <c r="HV113" i="2" s="1"/>
  <c r="HU112" i="2"/>
  <c r="HU113" i="2" s="1"/>
  <c r="HT112" i="2"/>
  <c r="HT113" i="2" s="1"/>
  <c r="HS112" i="2"/>
  <c r="HS113" i="2" s="1"/>
  <c r="HR112" i="2"/>
  <c r="HR113" i="2" s="1"/>
  <c r="HQ112" i="2"/>
  <c r="HP112" i="2"/>
  <c r="HO112" i="2"/>
  <c r="HO113" i="2" s="1"/>
  <c r="HN112" i="2"/>
  <c r="HN113" i="2" s="1"/>
  <c r="HM112" i="2"/>
  <c r="HM113" i="2" s="1"/>
  <c r="HL112" i="2"/>
  <c r="HK112" i="2"/>
  <c r="HK113" i="2" s="1"/>
  <c r="HJ112" i="2"/>
  <c r="HJ113" i="2" s="1"/>
  <c r="HI112" i="2"/>
  <c r="HI113" i="2" s="1"/>
  <c r="HH112" i="2"/>
  <c r="HG112" i="2"/>
  <c r="HF112" i="2"/>
  <c r="HE112" i="2"/>
  <c r="HE113" i="2" s="1"/>
  <c r="HD112" i="2"/>
  <c r="HD113" i="2" s="1"/>
  <c r="HC112" i="2"/>
  <c r="HC113" i="2" s="1"/>
  <c r="HB112" i="2"/>
  <c r="HB113" i="2" s="1"/>
  <c r="HA112" i="2"/>
  <c r="HA113" i="2" s="1"/>
  <c r="GZ112" i="2"/>
  <c r="GZ113" i="2" s="1"/>
  <c r="GY112" i="2"/>
  <c r="GY113" i="2" s="1"/>
  <c r="GX112" i="2"/>
  <c r="GX113" i="2" s="1"/>
  <c r="GW112" i="2"/>
  <c r="GW113" i="2" s="1"/>
  <c r="GV112" i="2"/>
  <c r="GU112" i="2"/>
  <c r="GT112" i="2"/>
  <c r="GS112" i="2"/>
  <c r="GS113" i="2" s="1"/>
  <c r="GR112" i="2"/>
  <c r="GQ112" i="2"/>
  <c r="GP112" i="2"/>
  <c r="GP113" i="2" s="1"/>
  <c r="GO112" i="2"/>
  <c r="GO113" i="2" s="1"/>
  <c r="GN112" i="2"/>
  <c r="GN113" i="2" s="1"/>
  <c r="GM112" i="2"/>
  <c r="GM113" i="2" s="1"/>
  <c r="GL112" i="2"/>
  <c r="GL113" i="2" s="1"/>
  <c r="GK112" i="2"/>
  <c r="GK113" i="2" s="1"/>
  <c r="GJ112" i="2"/>
  <c r="GJ113" i="2" s="1"/>
  <c r="GI112" i="2"/>
  <c r="GI113" i="2" s="1"/>
  <c r="GH112" i="2"/>
  <c r="GH113" i="2" s="1"/>
  <c r="GG112" i="2"/>
  <c r="GG113" i="2" s="1"/>
  <c r="GF112" i="2"/>
  <c r="GF113" i="2" s="1"/>
  <c r="GE112" i="2"/>
  <c r="GE113" i="2" s="1"/>
  <c r="GD112" i="2"/>
  <c r="GC112" i="2"/>
  <c r="GC113" i="2" s="1"/>
  <c r="GB112" i="2"/>
  <c r="GA112" i="2"/>
  <c r="FZ112" i="2"/>
  <c r="FY112" i="2"/>
  <c r="FY113" i="2" s="1"/>
  <c r="FX112" i="2"/>
  <c r="FX113" i="2" s="1"/>
  <c r="FW112" i="2"/>
  <c r="FW113" i="2" s="1"/>
  <c r="FV112" i="2"/>
  <c r="FV113" i="2" s="1"/>
  <c r="FU112" i="2"/>
  <c r="FU113" i="2" s="1"/>
  <c r="FT112" i="2"/>
  <c r="FT113" i="2" s="1"/>
  <c r="FS112" i="2"/>
  <c r="FS113" i="2" s="1"/>
  <c r="FR112" i="2"/>
  <c r="FR113" i="2" s="1"/>
  <c r="FQ112" i="2"/>
  <c r="FQ113" i="2" s="1"/>
  <c r="FP112" i="2"/>
  <c r="FO112" i="2"/>
  <c r="FO113" i="2" s="1"/>
  <c r="FN112" i="2"/>
  <c r="FN113" i="2" s="1"/>
  <c r="FM112" i="2"/>
  <c r="FM113" i="2" s="1"/>
  <c r="FL112" i="2"/>
  <c r="FK112" i="2"/>
  <c r="FJ112" i="2"/>
  <c r="FI112" i="2"/>
  <c r="FI113" i="2" s="1"/>
  <c r="FH112" i="2"/>
  <c r="FH113" i="2" s="1"/>
  <c r="FG112" i="2"/>
  <c r="FF112" i="2"/>
  <c r="FF113" i="2" s="1"/>
  <c r="FE112" i="2"/>
  <c r="FE113" i="2" s="1"/>
  <c r="FD112" i="2"/>
  <c r="FD113" i="2" s="1"/>
  <c r="FC112" i="2"/>
  <c r="FC113" i="2" s="1"/>
  <c r="FB112" i="2"/>
  <c r="FB113" i="2" s="1"/>
  <c r="FA112" i="2"/>
  <c r="FA113" i="2" s="1"/>
  <c r="EZ112" i="2"/>
  <c r="EZ113" i="2" s="1"/>
  <c r="EY112" i="2"/>
  <c r="EY113" i="2" s="1"/>
  <c r="EX112" i="2"/>
  <c r="EX113" i="2" s="1"/>
  <c r="EW112" i="2"/>
  <c r="EW113" i="2" s="1"/>
  <c r="EV112" i="2"/>
  <c r="EU112" i="2"/>
  <c r="ET112" i="2"/>
  <c r="ES112" i="2"/>
  <c r="ES113" i="2" s="1"/>
  <c r="ER112" i="2"/>
  <c r="ER113" i="2" s="1"/>
  <c r="EQ112" i="2"/>
  <c r="EP112" i="2"/>
  <c r="EO112" i="2"/>
  <c r="EN112" i="2"/>
  <c r="EM112" i="2"/>
  <c r="EM113" i="2" s="1"/>
  <c r="EL112" i="2"/>
  <c r="EL113" i="2" s="1"/>
  <c r="EK112" i="2"/>
  <c r="EK113" i="2" s="1"/>
  <c r="EJ112" i="2"/>
  <c r="EI112" i="2"/>
  <c r="EH112" i="2"/>
  <c r="EH113" i="2" s="1"/>
  <c r="EG112" i="2"/>
  <c r="EG113" i="2" s="1"/>
  <c r="EF112" i="2"/>
  <c r="EE112" i="2"/>
  <c r="ED112" i="2"/>
  <c r="EC112" i="2"/>
  <c r="EC113" i="2" s="1"/>
  <c r="EB112" i="2"/>
  <c r="EB113" i="2" s="1"/>
  <c r="EA112" i="2"/>
  <c r="EA113" i="2" s="1"/>
  <c r="DZ112" i="2"/>
  <c r="DZ113" i="2" s="1"/>
  <c r="DY112" i="2"/>
  <c r="DY113" i="2" s="1"/>
  <c r="DX112" i="2"/>
  <c r="DX113" i="2" s="1"/>
  <c r="DW112" i="2"/>
  <c r="DW113" i="2" s="1"/>
  <c r="DV112" i="2"/>
  <c r="DV113" i="2" s="1"/>
  <c r="DU112" i="2"/>
  <c r="DU113" i="2" s="1"/>
  <c r="DT112" i="2"/>
  <c r="DT113" i="2" s="1"/>
  <c r="DS112" i="2"/>
  <c r="DS113" i="2" s="1"/>
  <c r="DR112" i="2"/>
  <c r="DR113" i="2" s="1"/>
  <c r="DQ112" i="2"/>
  <c r="DQ113" i="2" s="1"/>
  <c r="DP112" i="2"/>
  <c r="DP113" i="2" s="1"/>
  <c r="DO112" i="2"/>
  <c r="DN112" i="2"/>
  <c r="DM112" i="2"/>
  <c r="DM113" i="2" s="1"/>
  <c r="DL112" i="2"/>
  <c r="DL113" i="2" s="1"/>
  <c r="DK112" i="2"/>
  <c r="DK113" i="2" s="1"/>
  <c r="DJ112" i="2"/>
  <c r="DJ113" i="2" s="1"/>
  <c r="DI112" i="2"/>
  <c r="DI113" i="2" s="1"/>
  <c r="DH112" i="2"/>
  <c r="DH113" i="2" s="1"/>
  <c r="DG112" i="2"/>
  <c r="DG113" i="2" s="1"/>
  <c r="DF112" i="2"/>
  <c r="DF113" i="2" s="1"/>
  <c r="DE112" i="2"/>
  <c r="DE113" i="2" s="1"/>
  <c r="DD112" i="2"/>
  <c r="DC112" i="2"/>
  <c r="DB112" i="2"/>
  <c r="DA112" i="2"/>
  <c r="DA113" i="2" s="1"/>
  <c r="CZ112" i="2"/>
  <c r="CY112" i="2"/>
  <c r="CX112" i="2"/>
  <c r="CW112" i="2"/>
  <c r="CW113" i="2" s="1"/>
  <c r="CV112" i="2"/>
  <c r="CV113" i="2" s="1"/>
  <c r="CU112" i="2"/>
  <c r="CU113" i="2" s="1"/>
  <c r="CT112" i="2"/>
  <c r="CT113" i="2" s="1"/>
  <c r="CS112" i="2"/>
  <c r="CS113" i="2" s="1"/>
  <c r="CR112" i="2"/>
  <c r="CR113" i="2" s="1"/>
  <c r="CQ112" i="2"/>
  <c r="CQ113" i="2" s="1"/>
  <c r="CP112" i="2"/>
  <c r="CP113" i="2" s="1"/>
  <c r="CO112" i="2"/>
  <c r="CO113" i="2" s="1"/>
  <c r="CN112" i="2"/>
  <c r="CM112" i="2"/>
  <c r="CL112" i="2"/>
  <c r="CK112" i="2"/>
  <c r="CK113" i="2" s="1"/>
  <c r="CJ112" i="2"/>
  <c r="CI112" i="2"/>
  <c r="CI113" i="2" s="1"/>
  <c r="CH112" i="2"/>
  <c r="CH113" i="2" s="1"/>
  <c r="CG112" i="2"/>
  <c r="CG113" i="2" s="1"/>
  <c r="CF112" i="2"/>
  <c r="CF113" i="2" s="1"/>
  <c r="CE112" i="2"/>
  <c r="CE113" i="2" s="1"/>
  <c r="CD112" i="2"/>
  <c r="CD113" i="2" s="1"/>
  <c r="CC112" i="2"/>
  <c r="CC113" i="2" s="1"/>
  <c r="CB112" i="2"/>
  <c r="CB113" i="2" s="1"/>
  <c r="CA112" i="2"/>
  <c r="CA113" i="2" s="1"/>
  <c r="BZ112" i="2"/>
  <c r="BZ113" i="2" s="1"/>
  <c r="BY112" i="2"/>
  <c r="BY113" i="2" s="1"/>
  <c r="BX112" i="2"/>
  <c r="BX113" i="2" s="1"/>
  <c r="BW112" i="2"/>
  <c r="BW113" i="2" s="1"/>
  <c r="BV112" i="2"/>
  <c r="BV113" i="2" s="1"/>
  <c r="BU112" i="2"/>
  <c r="BU113" i="2" s="1"/>
  <c r="BT112" i="2"/>
  <c r="BS112" i="2"/>
  <c r="BR112" i="2"/>
  <c r="BQ112" i="2"/>
  <c r="BQ113" i="2" s="1"/>
  <c r="BP112" i="2"/>
  <c r="BP113" i="2" s="1"/>
  <c r="BO112" i="2"/>
  <c r="BN112" i="2"/>
  <c r="BN113" i="2" s="1"/>
  <c r="BM112" i="2"/>
  <c r="BM113" i="2" s="1"/>
  <c r="BL112" i="2"/>
  <c r="BL113" i="2" s="1"/>
  <c r="BK112" i="2"/>
  <c r="BK113" i="2" s="1"/>
  <c r="BJ112" i="2"/>
  <c r="BJ113" i="2" s="1"/>
  <c r="BI112" i="2"/>
  <c r="BI113" i="2" s="1"/>
  <c r="BH112" i="2"/>
  <c r="BG112" i="2"/>
  <c r="BF112" i="2"/>
  <c r="BE112" i="2"/>
  <c r="BD112" i="2"/>
  <c r="BC112" i="2"/>
  <c r="BB112" i="2"/>
  <c r="BB113" i="2" s="1"/>
  <c r="BA112" i="2"/>
  <c r="BA113" i="2" s="1"/>
  <c r="AZ112" i="2"/>
  <c r="AZ113" i="2" s="1"/>
  <c r="AY112" i="2"/>
  <c r="AY113" i="2" s="1"/>
  <c r="AX112" i="2"/>
  <c r="AX113" i="2" s="1"/>
  <c r="AW112" i="2"/>
  <c r="AV112" i="2"/>
  <c r="AU112" i="2"/>
  <c r="AU113" i="2" s="1"/>
  <c r="AT112" i="2"/>
  <c r="AT113" i="2" s="1"/>
  <c r="AS112" i="2"/>
  <c r="AS113" i="2" s="1"/>
  <c r="AR112" i="2"/>
  <c r="AR113" i="2" s="1"/>
  <c r="AQ112" i="2"/>
  <c r="AQ113" i="2" s="1"/>
  <c r="AP112" i="2"/>
  <c r="AP113" i="2" s="1"/>
  <c r="AO112" i="2"/>
  <c r="AO113" i="2" s="1"/>
  <c r="AN112" i="2"/>
  <c r="AM112" i="2"/>
  <c r="AL112" i="2"/>
  <c r="AK112" i="2"/>
  <c r="AK113" i="2" s="1"/>
  <c r="AJ112" i="2"/>
  <c r="AJ113" i="2" s="1"/>
  <c r="AI112" i="2"/>
  <c r="AI113" i="2" s="1"/>
  <c r="AH112" i="2"/>
  <c r="AH113" i="2" s="1"/>
  <c r="AG112" i="2"/>
  <c r="AG113" i="2" s="1"/>
  <c r="AF112" i="2"/>
  <c r="AF113" i="2" s="1"/>
  <c r="AE112" i="2"/>
  <c r="AE113" i="2" s="1"/>
  <c r="AD112" i="2"/>
  <c r="AD113" i="2" s="1"/>
  <c r="AC112" i="2"/>
  <c r="AC113" i="2" s="1"/>
  <c r="AB112" i="2"/>
  <c r="AB113" i="2" s="1"/>
  <c r="AA112" i="2"/>
  <c r="AA113" i="2" s="1"/>
  <c r="Z112" i="2"/>
  <c r="Y112" i="2"/>
  <c r="X112" i="2"/>
  <c r="W112" i="2"/>
  <c r="V112" i="2"/>
  <c r="U112" i="2"/>
  <c r="T112" i="2"/>
  <c r="S112" i="2"/>
  <c r="R112" i="2"/>
  <c r="Q112" i="2"/>
  <c r="P112" i="2"/>
  <c r="O112" i="2"/>
  <c r="N112" i="2"/>
  <c r="M112" i="2"/>
  <c r="L112" i="2"/>
  <c r="K112" i="2"/>
  <c r="J112" i="2"/>
  <c r="I112" i="2"/>
  <c r="H112" i="2"/>
  <c r="G112" i="2"/>
  <c r="F112" i="2"/>
  <c r="E112" i="2"/>
  <c r="D112" i="2"/>
  <c r="C112" i="2"/>
  <c r="B112" i="2"/>
  <c r="JF308" i="4"/>
  <c r="JF310" i="4" s="1"/>
  <c r="JE111" i="2"/>
  <c r="JE110" i="2"/>
  <c r="JB107" i="2"/>
  <c r="IV107" i="2"/>
  <c r="IU107" i="2"/>
  <c r="IT107" i="2"/>
  <c r="IL107" i="2"/>
  <c r="IK107" i="2"/>
  <c r="IE107" i="2"/>
  <c r="HU107" i="2"/>
  <c r="HN107" i="2"/>
  <c r="HD107" i="2"/>
  <c r="GV107" i="2"/>
  <c r="GP107" i="2"/>
  <c r="GO107" i="2"/>
  <c r="GN107" i="2"/>
  <c r="GJ107" i="2"/>
  <c r="GH107" i="2"/>
  <c r="GG107" i="2"/>
  <c r="FS107" i="2"/>
  <c r="FR107" i="2"/>
  <c r="FC107" i="2"/>
  <c r="FB107" i="2"/>
  <c r="FA107" i="2"/>
  <c r="EZ107" i="2"/>
  <c r="ES107" i="2"/>
  <c r="EK107" i="2"/>
  <c r="DU107" i="2"/>
  <c r="DM107" i="2"/>
  <c r="DL107" i="2"/>
  <c r="DH107" i="2"/>
  <c r="DG107" i="2"/>
  <c r="DF107" i="2"/>
  <c r="DE107" i="2"/>
  <c r="CW107" i="2"/>
  <c r="CV107" i="2"/>
  <c r="CQ107" i="2"/>
  <c r="CP107" i="2"/>
  <c r="CO107" i="2"/>
  <c r="CA107" i="2"/>
  <c r="BZ107" i="2"/>
  <c r="BY107" i="2"/>
  <c r="BX107" i="2"/>
  <c r="BP107" i="2"/>
  <c r="BJ107" i="2"/>
  <c r="AU107" i="2"/>
  <c r="AT107" i="2"/>
  <c r="AG107" i="2"/>
  <c r="AC107" i="2"/>
  <c r="AB107" i="2"/>
  <c r="JE106" i="2"/>
  <c r="JE107" i="2" s="1"/>
  <c r="JD106" i="2"/>
  <c r="JD107" i="2" s="1"/>
  <c r="JC106" i="2"/>
  <c r="JC107" i="2" s="1"/>
  <c r="JB106" i="2"/>
  <c r="JA106" i="2"/>
  <c r="JA107" i="2" s="1"/>
  <c r="IZ106" i="2"/>
  <c r="IZ107" i="2" s="1"/>
  <c r="IY106" i="2"/>
  <c r="IY107" i="2" s="1"/>
  <c r="IX106" i="2"/>
  <c r="IX107" i="2" s="1"/>
  <c r="IW106" i="2"/>
  <c r="IW107" i="2" s="1"/>
  <c r="IV106" i="2"/>
  <c r="IU106" i="2"/>
  <c r="IT106" i="2"/>
  <c r="IS106" i="2"/>
  <c r="IS107" i="2" s="1"/>
  <c r="IR106" i="2"/>
  <c r="IR107" i="2" s="1"/>
  <c r="IQ106" i="2"/>
  <c r="IQ107" i="2" s="1"/>
  <c r="IP106" i="2"/>
  <c r="IP107" i="2" s="1"/>
  <c r="IO106" i="2"/>
  <c r="IO107" i="2" s="1"/>
  <c r="IN106" i="2"/>
  <c r="IN107" i="2" s="1"/>
  <c r="IM106" i="2"/>
  <c r="IM107" i="2" s="1"/>
  <c r="IL106" i="2"/>
  <c r="IK106" i="2"/>
  <c r="IJ106" i="2"/>
  <c r="IJ107" i="2" s="1"/>
  <c r="II106" i="2"/>
  <c r="II107" i="2" s="1"/>
  <c r="IH106" i="2"/>
  <c r="IH107" i="2" s="1"/>
  <c r="IG106" i="2"/>
  <c r="IG107" i="2" s="1"/>
  <c r="IF106" i="2"/>
  <c r="IF107" i="2" s="1"/>
  <c r="IE106" i="2"/>
  <c r="ID106" i="2"/>
  <c r="ID107" i="2" s="1"/>
  <c r="IC106" i="2"/>
  <c r="IC107" i="2" s="1"/>
  <c r="IB106" i="2"/>
  <c r="IB107" i="2" s="1"/>
  <c r="IA106" i="2"/>
  <c r="IA107" i="2" s="1"/>
  <c r="HZ106" i="2"/>
  <c r="HZ107" i="2" s="1"/>
  <c r="HY106" i="2"/>
  <c r="HY107" i="2" s="1"/>
  <c r="HX106" i="2"/>
  <c r="HX107" i="2" s="1"/>
  <c r="HW106" i="2"/>
  <c r="HW107" i="2" s="1"/>
  <c r="HV106" i="2"/>
  <c r="HV107" i="2" s="1"/>
  <c r="HU106" i="2"/>
  <c r="HT106" i="2"/>
  <c r="HT107" i="2" s="1"/>
  <c r="HS106" i="2"/>
  <c r="HS107" i="2" s="1"/>
  <c r="HR106" i="2"/>
  <c r="HR107" i="2" s="1"/>
  <c r="HQ106" i="2"/>
  <c r="HQ107" i="2" s="1"/>
  <c r="HP106" i="2"/>
  <c r="HP107" i="2" s="1"/>
  <c r="HO106" i="2"/>
  <c r="HO107" i="2" s="1"/>
  <c r="HN106" i="2"/>
  <c r="HM106" i="2"/>
  <c r="HM107" i="2" s="1"/>
  <c r="HL106" i="2"/>
  <c r="HL107" i="2" s="1"/>
  <c r="HK106" i="2"/>
  <c r="HK107" i="2" s="1"/>
  <c r="HJ106" i="2"/>
  <c r="HJ107" i="2" s="1"/>
  <c r="HI106" i="2"/>
  <c r="HI107" i="2" s="1"/>
  <c r="HH106" i="2"/>
  <c r="HH107" i="2" s="1"/>
  <c r="HG106" i="2"/>
  <c r="HG107" i="2" s="1"/>
  <c r="HF106" i="2"/>
  <c r="HF107" i="2" s="1"/>
  <c r="HE106" i="2"/>
  <c r="HE107" i="2" s="1"/>
  <c r="HD106" i="2"/>
  <c r="HC106" i="2"/>
  <c r="HC107" i="2" s="1"/>
  <c r="HB106" i="2"/>
  <c r="HB107" i="2" s="1"/>
  <c r="HA106" i="2"/>
  <c r="HA107" i="2" s="1"/>
  <c r="GZ106" i="2"/>
  <c r="GZ107" i="2" s="1"/>
  <c r="GY106" i="2"/>
  <c r="GY107" i="2" s="1"/>
  <c r="GX106" i="2"/>
  <c r="GX107" i="2" s="1"/>
  <c r="GW106" i="2"/>
  <c r="GW107" i="2" s="1"/>
  <c r="GV106" i="2"/>
  <c r="GU106" i="2"/>
  <c r="GU107" i="2" s="1"/>
  <c r="GT106" i="2"/>
  <c r="GT107" i="2" s="1"/>
  <c r="GS106" i="2"/>
  <c r="GS107" i="2" s="1"/>
  <c r="GR106" i="2"/>
  <c r="GR107" i="2" s="1"/>
  <c r="GQ106" i="2"/>
  <c r="GQ107" i="2" s="1"/>
  <c r="GP106" i="2"/>
  <c r="GO106" i="2"/>
  <c r="GN106" i="2"/>
  <c r="GM106" i="2"/>
  <c r="GM107" i="2" s="1"/>
  <c r="GL106" i="2"/>
  <c r="GL107" i="2" s="1"/>
  <c r="GK106" i="2"/>
  <c r="GK107" i="2" s="1"/>
  <c r="GJ106" i="2"/>
  <c r="GI106" i="2"/>
  <c r="GI107" i="2" s="1"/>
  <c r="GH106" i="2"/>
  <c r="GG106" i="2"/>
  <c r="GF106" i="2"/>
  <c r="GF107" i="2" s="1"/>
  <c r="GE106" i="2"/>
  <c r="GE107" i="2" s="1"/>
  <c r="GD106" i="2"/>
  <c r="GD107" i="2" s="1"/>
  <c r="GC106" i="2"/>
  <c r="GC107" i="2" s="1"/>
  <c r="GB106" i="2"/>
  <c r="GB107" i="2" s="1"/>
  <c r="GA106" i="2"/>
  <c r="GA107" i="2" s="1"/>
  <c r="FY106" i="2"/>
  <c r="FY107" i="2" s="1"/>
  <c r="FX106" i="2"/>
  <c r="FX107" i="2" s="1"/>
  <c r="FW106" i="2"/>
  <c r="FW107" i="2" s="1"/>
  <c r="FV106" i="2"/>
  <c r="FV107" i="2" s="1"/>
  <c r="FU106" i="2"/>
  <c r="FU107" i="2" s="1"/>
  <c r="FT106" i="2"/>
  <c r="FT107" i="2" s="1"/>
  <c r="FS106" i="2"/>
  <c r="FR106" i="2"/>
  <c r="FQ106" i="2"/>
  <c r="FQ107" i="2" s="1"/>
  <c r="FP106" i="2"/>
  <c r="FP107" i="2" s="1"/>
  <c r="FO106" i="2"/>
  <c r="FO107" i="2" s="1"/>
  <c r="FN106" i="2"/>
  <c r="FN107" i="2" s="1"/>
  <c r="FM106" i="2"/>
  <c r="FM107" i="2" s="1"/>
  <c r="FL106" i="2"/>
  <c r="FL107" i="2" s="1"/>
  <c r="FK106" i="2"/>
  <c r="FK107" i="2" s="1"/>
  <c r="FJ106" i="2"/>
  <c r="FJ107" i="2" s="1"/>
  <c r="FI106" i="2"/>
  <c r="FI107" i="2" s="1"/>
  <c r="FH106" i="2"/>
  <c r="FH107" i="2" s="1"/>
  <c r="FG106" i="2"/>
  <c r="FG107" i="2" s="1"/>
  <c r="FF106" i="2"/>
  <c r="FF107" i="2" s="1"/>
  <c r="FE106" i="2"/>
  <c r="FE107" i="2" s="1"/>
  <c r="FD106" i="2"/>
  <c r="FD107" i="2" s="1"/>
  <c r="FC106" i="2"/>
  <c r="FB106" i="2"/>
  <c r="FA106" i="2"/>
  <c r="EZ106" i="2"/>
  <c r="EY106" i="2"/>
  <c r="EY107" i="2" s="1"/>
  <c r="EX106" i="2"/>
  <c r="EX107" i="2" s="1"/>
  <c r="EW106" i="2"/>
  <c r="EW107" i="2" s="1"/>
  <c r="EV106" i="2"/>
  <c r="EV107" i="2" s="1"/>
  <c r="EU106" i="2"/>
  <c r="EU107" i="2" s="1"/>
  <c r="ET106" i="2"/>
  <c r="ET107" i="2" s="1"/>
  <c r="ES106" i="2"/>
  <c r="ER106" i="2"/>
  <c r="ER107" i="2" s="1"/>
  <c r="EQ106" i="2"/>
  <c r="EQ107" i="2" s="1"/>
  <c r="EP106" i="2"/>
  <c r="EP107" i="2" s="1"/>
  <c r="EO106" i="2"/>
  <c r="EO107" i="2" s="1"/>
  <c r="EN106" i="2"/>
  <c r="EN107" i="2" s="1"/>
  <c r="EM106" i="2"/>
  <c r="EM107" i="2" s="1"/>
  <c r="EL106" i="2"/>
  <c r="EL107" i="2" s="1"/>
  <c r="EK106" i="2"/>
  <c r="EJ106" i="2"/>
  <c r="EJ107" i="2" s="1"/>
  <c r="EI106" i="2"/>
  <c r="EI107" i="2" s="1"/>
  <c r="EH106" i="2"/>
  <c r="EH107" i="2" s="1"/>
  <c r="EG106" i="2"/>
  <c r="EG107" i="2" s="1"/>
  <c r="EF106" i="2"/>
  <c r="EF107" i="2" s="1"/>
  <c r="EE106" i="2"/>
  <c r="EE107" i="2" s="1"/>
  <c r="ED106" i="2"/>
  <c r="ED107" i="2" s="1"/>
  <c r="EC106" i="2"/>
  <c r="EC107" i="2" s="1"/>
  <c r="EB106" i="2"/>
  <c r="EB107" i="2" s="1"/>
  <c r="EA106" i="2"/>
  <c r="EA107" i="2" s="1"/>
  <c r="DZ106" i="2"/>
  <c r="DZ107" i="2" s="1"/>
  <c r="DY106" i="2"/>
  <c r="DY107" i="2" s="1"/>
  <c r="DX106" i="2"/>
  <c r="DX107" i="2" s="1"/>
  <c r="DW106" i="2"/>
  <c r="DW107" i="2" s="1"/>
  <c r="DV106" i="2"/>
  <c r="DV107" i="2" s="1"/>
  <c r="DU106" i="2"/>
  <c r="DT106" i="2"/>
  <c r="DT107" i="2" s="1"/>
  <c r="DS106" i="2"/>
  <c r="DS107" i="2" s="1"/>
  <c r="DR106" i="2"/>
  <c r="DR107" i="2" s="1"/>
  <c r="DQ106" i="2"/>
  <c r="DQ107" i="2" s="1"/>
  <c r="DP106" i="2"/>
  <c r="DP107" i="2" s="1"/>
  <c r="DO106" i="2"/>
  <c r="DO107" i="2" s="1"/>
  <c r="DN106" i="2"/>
  <c r="DN107" i="2" s="1"/>
  <c r="DM106" i="2"/>
  <c r="DL106" i="2"/>
  <c r="DK106" i="2"/>
  <c r="DK107" i="2" s="1"/>
  <c r="DJ106" i="2"/>
  <c r="DJ107" i="2" s="1"/>
  <c r="DI106" i="2"/>
  <c r="DI107" i="2" s="1"/>
  <c r="DH106" i="2"/>
  <c r="DG106" i="2"/>
  <c r="DF106" i="2"/>
  <c r="DE106" i="2"/>
  <c r="DD106" i="2"/>
  <c r="DD107" i="2" s="1"/>
  <c r="DC106" i="2"/>
  <c r="DC107" i="2" s="1"/>
  <c r="DB106" i="2"/>
  <c r="DB107" i="2" s="1"/>
  <c r="DA106" i="2"/>
  <c r="DA107" i="2" s="1"/>
  <c r="CZ106" i="2"/>
  <c r="CZ107" i="2" s="1"/>
  <c r="CY106" i="2"/>
  <c r="CY107" i="2" s="1"/>
  <c r="CX106" i="2"/>
  <c r="CX107" i="2" s="1"/>
  <c r="CW106" i="2"/>
  <c r="CV106" i="2"/>
  <c r="CU106" i="2"/>
  <c r="CU107" i="2" s="1"/>
  <c r="CT106" i="2"/>
  <c r="CT107" i="2" s="1"/>
  <c r="CS106" i="2"/>
  <c r="CS107" i="2" s="1"/>
  <c r="CR106" i="2"/>
  <c r="CR107" i="2" s="1"/>
  <c r="CQ106" i="2"/>
  <c r="CP106" i="2"/>
  <c r="CO106" i="2"/>
  <c r="CN106" i="2"/>
  <c r="CN107" i="2" s="1"/>
  <c r="CM106" i="2"/>
  <c r="CM107" i="2" s="1"/>
  <c r="CL106" i="2"/>
  <c r="CL107" i="2" s="1"/>
  <c r="CK106" i="2"/>
  <c r="CK107" i="2" s="1"/>
  <c r="CJ106" i="2"/>
  <c r="CJ107" i="2" s="1"/>
  <c r="CI106" i="2"/>
  <c r="CI107" i="2" s="1"/>
  <c r="CH106" i="2"/>
  <c r="CH107" i="2" s="1"/>
  <c r="CG106" i="2"/>
  <c r="CG107" i="2" s="1"/>
  <c r="CF106" i="2"/>
  <c r="CF107" i="2" s="1"/>
  <c r="CE106" i="2"/>
  <c r="CE107" i="2" s="1"/>
  <c r="CD106" i="2"/>
  <c r="CD107" i="2" s="1"/>
  <c r="CC106" i="2"/>
  <c r="CC107" i="2" s="1"/>
  <c r="CB106" i="2"/>
  <c r="CB107" i="2" s="1"/>
  <c r="CA106" i="2"/>
  <c r="BZ106" i="2"/>
  <c r="BY106" i="2"/>
  <c r="BX106" i="2"/>
  <c r="BW106" i="2"/>
  <c r="BW107" i="2" s="1"/>
  <c r="BV106" i="2"/>
  <c r="BV107" i="2" s="1"/>
  <c r="BU106" i="2"/>
  <c r="BU107" i="2" s="1"/>
  <c r="BT106" i="2"/>
  <c r="BT107" i="2" s="1"/>
  <c r="BS106" i="2"/>
  <c r="BS107" i="2" s="1"/>
  <c r="BR106" i="2"/>
  <c r="BR107" i="2" s="1"/>
  <c r="BQ106" i="2"/>
  <c r="BQ107" i="2" s="1"/>
  <c r="BP106" i="2"/>
  <c r="BO106" i="2"/>
  <c r="BO107" i="2" s="1"/>
  <c r="BN106" i="2"/>
  <c r="BN107" i="2" s="1"/>
  <c r="BM106" i="2"/>
  <c r="BM107" i="2" s="1"/>
  <c r="BL106" i="2"/>
  <c r="BL107" i="2" s="1"/>
  <c r="BK106" i="2"/>
  <c r="BK107" i="2" s="1"/>
  <c r="BJ106" i="2"/>
  <c r="BI106" i="2"/>
  <c r="BI107" i="2" s="1"/>
  <c r="BH106" i="2"/>
  <c r="BH107" i="2" s="1"/>
  <c r="BG106" i="2"/>
  <c r="BG107" i="2" s="1"/>
  <c r="BF106" i="2"/>
  <c r="BF107" i="2" s="1"/>
  <c r="BE106" i="2"/>
  <c r="BE107" i="2" s="1"/>
  <c r="BD106" i="2"/>
  <c r="BD107" i="2" s="1"/>
  <c r="BC106" i="2"/>
  <c r="BC107" i="2" s="1"/>
  <c r="BB106" i="2"/>
  <c r="BB107" i="2" s="1"/>
  <c r="BA106" i="2"/>
  <c r="BA107" i="2" s="1"/>
  <c r="AZ106" i="2"/>
  <c r="AZ107" i="2" s="1"/>
  <c r="AY106" i="2"/>
  <c r="AY107" i="2" s="1"/>
  <c r="AX106" i="2"/>
  <c r="AX107" i="2" s="1"/>
  <c r="AW106" i="2"/>
  <c r="AW107" i="2" s="1"/>
  <c r="AV106" i="2"/>
  <c r="AV107" i="2" s="1"/>
  <c r="AU106" i="2"/>
  <c r="AT106" i="2"/>
  <c r="AS106" i="2"/>
  <c r="AS107" i="2" s="1"/>
  <c r="AR106" i="2"/>
  <c r="AR107" i="2" s="1"/>
  <c r="AQ106" i="2"/>
  <c r="AQ107" i="2" s="1"/>
  <c r="AP106" i="2"/>
  <c r="AP107" i="2" s="1"/>
  <c r="AO106" i="2"/>
  <c r="AO107" i="2" s="1"/>
  <c r="AN106" i="2"/>
  <c r="AN107" i="2" s="1"/>
  <c r="AM106" i="2"/>
  <c r="AM107" i="2" s="1"/>
  <c r="AL106" i="2"/>
  <c r="AL107" i="2" s="1"/>
  <c r="AK106" i="2"/>
  <c r="AK107" i="2" s="1"/>
  <c r="AJ106" i="2"/>
  <c r="AJ107" i="2" s="1"/>
  <c r="AI106" i="2"/>
  <c r="AI107" i="2" s="1"/>
  <c r="AH106" i="2"/>
  <c r="AH107" i="2" s="1"/>
  <c r="AG106" i="2"/>
  <c r="AF106" i="2"/>
  <c r="AF107" i="2" s="1"/>
  <c r="AE106" i="2"/>
  <c r="AE107" i="2" s="1"/>
  <c r="AD106" i="2"/>
  <c r="AD107" i="2" s="1"/>
  <c r="AC106" i="2"/>
  <c r="AB106" i="2"/>
  <c r="AA106" i="2"/>
  <c r="AA107" i="2" s="1"/>
  <c r="Z106" i="2"/>
  <c r="Z107" i="2" s="1"/>
  <c r="FZ104" i="2"/>
  <c r="IY102" i="2"/>
  <c r="IV102" i="2"/>
  <c r="IU102" i="2"/>
  <c r="IT102" i="2"/>
  <c r="IR102" i="2"/>
  <c r="IQ102" i="2"/>
  <c r="IP102" i="2"/>
  <c r="HP102" i="2"/>
  <c r="HO102" i="2"/>
  <c r="HN102" i="2"/>
  <c r="HL102" i="2"/>
  <c r="HK102" i="2"/>
  <c r="HJ102" i="2"/>
  <c r="HE102" i="2"/>
  <c r="GV102" i="2"/>
  <c r="GU102" i="2"/>
  <c r="GT102" i="2"/>
  <c r="GG102" i="2"/>
  <c r="GF102" i="2"/>
  <c r="GE102" i="2"/>
  <c r="GD102" i="2"/>
  <c r="FT102" i="2"/>
  <c r="FP102" i="2"/>
  <c r="FO102" i="2"/>
  <c r="FN102" i="2"/>
  <c r="FI102" i="2"/>
  <c r="FG102" i="2"/>
  <c r="FC102" i="2"/>
  <c r="EX102" i="2"/>
  <c r="EQ102" i="2"/>
  <c r="EO102" i="2"/>
  <c r="EJ102" i="2"/>
  <c r="EI102" i="2"/>
  <c r="EH102" i="2"/>
  <c r="DX102" i="2"/>
  <c r="DW102" i="2"/>
  <c r="DV102" i="2"/>
  <c r="DT102" i="2"/>
  <c r="DD102" i="2"/>
  <c r="DC102" i="2"/>
  <c r="DB102" i="2"/>
  <c r="CW102" i="2"/>
  <c r="CV102" i="2"/>
  <c r="CU102" i="2"/>
  <c r="CP102" i="2"/>
  <c r="CO102" i="2"/>
  <c r="CN102" i="2"/>
  <c r="CM102" i="2"/>
  <c r="CL102" i="2"/>
  <c r="BL102" i="2"/>
  <c r="BK102" i="2"/>
  <c r="BJ102" i="2"/>
  <c r="BH102" i="2"/>
  <c r="BG102" i="2"/>
  <c r="BF102" i="2"/>
  <c r="BA102" i="2"/>
  <c r="AY102" i="2"/>
  <c r="AV102" i="2"/>
  <c r="AR102" i="2"/>
  <c r="AQ102" i="2"/>
  <c r="AE102" i="2"/>
  <c r="AD102" i="2"/>
  <c r="JE101" i="2"/>
  <c r="JE102" i="2" s="1"/>
  <c r="JD101" i="2"/>
  <c r="JD102" i="2" s="1"/>
  <c r="JC101" i="2"/>
  <c r="JC102" i="2" s="1"/>
  <c r="JB101" i="2"/>
  <c r="JB102" i="2" s="1"/>
  <c r="JA101" i="2"/>
  <c r="JA102" i="2" s="1"/>
  <c r="IZ101" i="2"/>
  <c r="IZ102" i="2" s="1"/>
  <c r="IY101" i="2"/>
  <c r="IX101" i="2"/>
  <c r="IX102" i="2" s="1"/>
  <c r="IW101" i="2"/>
  <c r="IW102" i="2" s="1"/>
  <c r="IV101" i="2"/>
  <c r="IU101" i="2"/>
  <c r="IT101" i="2"/>
  <c r="IS101" i="2"/>
  <c r="IS102" i="2" s="1"/>
  <c r="IR101" i="2"/>
  <c r="IQ101" i="2"/>
  <c r="IP101" i="2"/>
  <c r="IO101" i="2"/>
  <c r="IO102" i="2" s="1"/>
  <c r="IN101" i="2"/>
  <c r="IN102" i="2" s="1"/>
  <c r="IM101" i="2"/>
  <c r="IM102" i="2" s="1"/>
  <c r="IL101" i="2"/>
  <c r="IL102" i="2" s="1"/>
  <c r="IK101" i="2"/>
  <c r="IK102" i="2" s="1"/>
  <c r="IJ101" i="2"/>
  <c r="IJ102" i="2" s="1"/>
  <c r="II101" i="2"/>
  <c r="II102" i="2" s="1"/>
  <c r="IH101" i="2"/>
  <c r="IH102" i="2" s="1"/>
  <c r="IG101" i="2"/>
  <c r="IG102" i="2" s="1"/>
  <c r="IF101" i="2"/>
  <c r="IF102" i="2" s="1"/>
  <c r="IE101" i="2"/>
  <c r="IE102" i="2" s="1"/>
  <c r="ID101" i="2"/>
  <c r="ID102" i="2" s="1"/>
  <c r="IC101" i="2"/>
  <c r="IC102" i="2" s="1"/>
  <c r="IB101" i="2"/>
  <c r="IB102" i="2" s="1"/>
  <c r="IA101" i="2"/>
  <c r="IA102" i="2" s="1"/>
  <c r="HZ101" i="2"/>
  <c r="HZ102" i="2" s="1"/>
  <c r="HY101" i="2"/>
  <c r="HY102" i="2" s="1"/>
  <c r="HX101" i="2"/>
  <c r="HX102" i="2" s="1"/>
  <c r="HW101" i="2"/>
  <c r="HW102" i="2" s="1"/>
  <c r="HV101" i="2"/>
  <c r="HV102" i="2" s="1"/>
  <c r="HU101" i="2"/>
  <c r="HU102" i="2" s="1"/>
  <c r="HT101" i="2"/>
  <c r="HT102" i="2" s="1"/>
  <c r="HS101" i="2"/>
  <c r="HS102" i="2" s="1"/>
  <c r="HR101" i="2"/>
  <c r="HR102" i="2" s="1"/>
  <c r="HQ101" i="2"/>
  <c r="HQ102" i="2" s="1"/>
  <c r="HP101" i="2"/>
  <c r="HO101" i="2"/>
  <c r="HN101" i="2"/>
  <c r="HM101" i="2"/>
  <c r="HM102" i="2" s="1"/>
  <c r="HL101" i="2"/>
  <c r="HK101" i="2"/>
  <c r="HJ101" i="2"/>
  <c r="HI101" i="2"/>
  <c r="HI102" i="2" s="1"/>
  <c r="HH101" i="2"/>
  <c r="HH102" i="2" s="1"/>
  <c r="HG101" i="2"/>
  <c r="HG102" i="2" s="1"/>
  <c r="HF101" i="2"/>
  <c r="HF102" i="2" s="1"/>
  <c r="HE101" i="2"/>
  <c r="HD101" i="2"/>
  <c r="HD102" i="2" s="1"/>
  <c r="HC101" i="2"/>
  <c r="HC102" i="2" s="1"/>
  <c r="HB101" i="2"/>
  <c r="HB102" i="2" s="1"/>
  <c r="HA101" i="2"/>
  <c r="HA102" i="2" s="1"/>
  <c r="GZ101" i="2"/>
  <c r="GZ102" i="2" s="1"/>
  <c r="GY101" i="2"/>
  <c r="GY102" i="2" s="1"/>
  <c r="GX101" i="2"/>
  <c r="GX102" i="2" s="1"/>
  <c r="GW101" i="2"/>
  <c r="GW102" i="2" s="1"/>
  <c r="GV101" i="2"/>
  <c r="GU101" i="2"/>
  <c r="GT101" i="2"/>
  <c r="GS101" i="2"/>
  <c r="GS102" i="2" s="1"/>
  <c r="GR101" i="2"/>
  <c r="GR102" i="2" s="1"/>
  <c r="GQ101" i="2"/>
  <c r="GQ102" i="2" s="1"/>
  <c r="GP101" i="2"/>
  <c r="GP102" i="2" s="1"/>
  <c r="GO101" i="2"/>
  <c r="GO102" i="2" s="1"/>
  <c r="GN101" i="2"/>
  <c r="GN102" i="2" s="1"/>
  <c r="GM101" i="2"/>
  <c r="GM102" i="2" s="1"/>
  <c r="GL101" i="2"/>
  <c r="GL102" i="2" s="1"/>
  <c r="GK101" i="2"/>
  <c r="GK102" i="2" s="1"/>
  <c r="GJ101" i="2"/>
  <c r="GJ102" i="2" s="1"/>
  <c r="GI101" i="2"/>
  <c r="GI102" i="2" s="1"/>
  <c r="GH101" i="2"/>
  <c r="GH102" i="2" s="1"/>
  <c r="GG101" i="2"/>
  <c r="GF101" i="2"/>
  <c r="GE101" i="2"/>
  <c r="GD101" i="2"/>
  <c r="GC101" i="2"/>
  <c r="GC102" i="2" s="1"/>
  <c r="GB101" i="2"/>
  <c r="GB102" i="2" s="1"/>
  <c r="GA101" i="2"/>
  <c r="GA102" i="2" s="1"/>
  <c r="FZ101" i="2"/>
  <c r="FZ102" i="2" s="1"/>
  <c r="FY101" i="2"/>
  <c r="FY102" i="2" s="1"/>
  <c r="FX101" i="2"/>
  <c r="FX102" i="2" s="1"/>
  <c r="FW101" i="2"/>
  <c r="FW102" i="2" s="1"/>
  <c r="FV101" i="2"/>
  <c r="FV102" i="2" s="1"/>
  <c r="FU101" i="2"/>
  <c r="FU102" i="2" s="1"/>
  <c r="FT101" i="2"/>
  <c r="FS101" i="2"/>
  <c r="FS102" i="2" s="1"/>
  <c r="FR101" i="2"/>
  <c r="FR102" i="2" s="1"/>
  <c r="FQ101" i="2"/>
  <c r="FQ102" i="2" s="1"/>
  <c r="FP101" i="2"/>
  <c r="FO101" i="2"/>
  <c r="FN101" i="2"/>
  <c r="FM101" i="2"/>
  <c r="FM102" i="2" s="1"/>
  <c r="FL101" i="2"/>
  <c r="FL102" i="2" s="1"/>
  <c r="FK101" i="2"/>
  <c r="FK102" i="2" s="1"/>
  <c r="FJ101" i="2"/>
  <c r="FJ102" i="2" s="1"/>
  <c r="FI101" i="2"/>
  <c r="FH101" i="2"/>
  <c r="FH102" i="2" s="1"/>
  <c r="FG101" i="2"/>
  <c r="FF101" i="2"/>
  <c r="FF102" i="2" s="1"/>
  <c r="FE101" i="2"/>
  <c r="FE102" i="2" s="1"/>
  <c r="FD101" i="2"/>
  <c r="FD102" i="2" s="1"/>
  <c r="FC101" i="2"/>
  <c r="FB101" i="2"/>
  <c r="FB102" i="2" s="1"/>
  <c r="FA101" i="2"/>
  <c r="FA102" i="2" s="1"/>
  <c r="EZ101" i="2"/>
  <c r="EZ102" i="2" s="1"/>
  <c r="EY101" i="2"/>
  <c r="EY102" i="2" s="1"/>
  <c r="EX101" i="2"/>
  <c r="EW101" i="2"/>
  <c r="EW102" i="2" s="1"/>
  <c r="EV101" i="2"/>
  <c r="EV102" i="2" s="1"/>
  <c r="EU101" i="2"/>
  <c r="EU102" i="2" s="1"/>
  <c r="ET101" i="2"/>
  <c r="ET102" i="2" s="1"/>
  <c r="ES101" i="2"/>
  <c r="ES102" i="2" s="1"/>
  <c r="ER101" i="2"/>
  <c r="ER102" i="2" s="1"/>
  <c r="EQ101" i="2"/>
  <c r="EP101" i="2"/>
  <c r="EP102" i="2" s="1"/>
  <c r="EO101" i="2"/>
  <c r="EN101" i="2"/>
  <c r="EN102" i="2" s="1"/>
  <c r="EM101" i="2"/>
  <c r="EM102" i="2" s="1"/>
  <c r="EL101" i="2"/>
  <c r="EL102" i="2" s="1"/>
  <c r="EK101" i="2"/>
  <c r="EK102" i="2" s="1"/>
  <c r="EJ101" i="2"/>
  <c r="EI101" i="2"/>
  <c r="EH101" i="2"/>
  <c r="EG101" i="2"/>
  <c r="EG102" i="2" s="1"/>
  <c r="EF101" i="2"/>
  <c r="EF102" i="2" s="1"/>
  <c r="EE101" i="2"/>
  <c r="EE102" i="2" s="1"/>
  <c r="ED101" i="2"/>
  <c r="ED102" i="2" s="1"/>
  <c r="EC101" i="2"/>
  <c r="EC102" i="2" s="1"/>
  <c r="EB101" i="2"/>
  <c r="EB102" i="2" s="1"/>
  <c r="EA101" i="2"/>
  <c r="EA102" i="2" s="1"/>
  <c r="DZ101" i="2"/>
  <c r="DZ102" i="2" s="1"/>
  <c r="DY101" i="2"/>
  <c r="DY102" i="2" s="1"/>
  <c r="DX101" i="2"/>
  <c r="DW101" i="2"/>
  <c r="DV101" i="2"/>
  <c r="DU101" i="2"/>
  <c r="DU102" i="2" s="1"/>
  <c r="DT101" i="2"/>
  <c r="DS101" i="2"/>
  <c r="DS102" i="2" s="1"/>
  <c r="DR101" i="2"/>
  <c r="DR102" i="2" s="1"/>
  <c r="DQ101" i="2"/>
  <c r="DQ102" i="2" s="1"/>
  <c r="DP101" i="2"/>
  <c r="DP102" i="2" s="1"/>
  <c r="DO101" i="2"/>
  <c r="DO102" i="2" s="1"/>
  <c r="DN101" i="2"/>
  <c r="DN102" i="2" s="1"/>
  <c r="DM101" i="2"/>
  <c r="DM102" i="2" s="1"/>
  <c r="DL101" i="2"/>
  <c r="DL102" i="2" s="1"/>
  <c r="DK101" i="2"/>
  <c r="DK102" i="2" s="1"/>
  <c r="DJ101" i="2"/>
  <c r="DJ102" i="2" s="1"/>
  <c r="DI101" i="2"/>
  <c r="DI102" i="2" s="1"/>
  <c r="DH101" i="2"/>
  <c r="DH102" i="2" s="1"/>
  <c r="DG101" i="2"/>
  <c r="DG102" i="2" s="1"/>
  <c r="DF101" i="2"/>
  <c r="DF102" i="2" s="1"/>
  <c r="DE101" i="2"/>
  <c r="DE102" i="2" s="1"/>
  <c r="DD101" i="2"/>
  <c r="DC101" i="2"/>
  <c r="DB101" i="2"/>
  <c r="DA101" i="2"/>
  <c r="DA102" i="2" s="1"/>
  <c r="CZ101" i="2"/>
  <c r="CZ102" i="2" s="1"/>
  <c r="CY101" i="2"/>
  <c r="CY102" i="2" s="1"/>
  <c r="CX101" i="2"/>
  <c r="CX102" i="2" s="1"/>
  <c r="CW101" i="2"/>
  <c r="CV101" i="2"/>
  <c r="CU101" i="2"/>
  <c r="CT101" i="2"/>
  <c r="CT102" i="2" s="1"/>
  <c r="CS101" i="2"/>
  <c r="CS102" i="2" s="1"/>
  <c r="CR101" i="2"/>
  <c r="CR102" i="2" s="1"/>
  <c r="CQ101" i="2"/>
  <c r="CQ102" i="2" s="1"/>
  <c r="CP101" i="2"/>
  <c r="CO101" i="2"/>
  <c r="CN101" i="2"/>
  <c r="CM101" i="2"/>
  <c r="CL101" i="2"/>
  <c r="CK101" i="2"/>
  <c r="CK102" i="2" s="1"/>
  <c r="CJ101" i="2"/>
  <c r="CJ102" i="2" s="1"/>
  <c r="CI101" i="2"/>
  <c r="CI102" i="2" s="1"/>
  <c r="CH101" i="2"/>
  <c r="CH102" i="2" s="1"/>
  <c r="CG101" i="2"/>
  <c r="CG102" i="2" s="1"/>
  <c r="CF101" i="2"/>
  <c r="CF102" i="2" s="1"/>
  <c r="CE101" i="2"/>
  <c r="CE102" i="2" s="1"/>
  <c r="CD101" i="2"/>
  <c r="CD102" i="2" s="1"/>
  <c r="CC101" i="2"/>
  <c r="CC102" i="2" s="1"/>
  <c r="CB101" i="2"/>
  <c r="CB102" i="2" s="1"/>
  <c r="CA101" i="2"/>
  <c r="CA102" i="2" s="1"/>
  <c r="BZ101" i="2"/>
  <c r="BZ102" i="2" s="1"/>
  <c r="BY101" i="2"/>
  <c r="BY102" i="2" s="1"/>
  <c r="BX101" i="2"/>
  <c r="BX102" i="2" s="1"/>
  <c r="BW101" i="2"/>
  <c r="BW102" i="2" s="1"/>
  <c r="BV101" i="2"/>
  <c r="BV102" i="2" s="1"/>
  <c r="BU101" i="2"/>
  <c r="BU102" i="2" s="1"/>
  <c r="BT101" i="2"/>
  <c r="BT102" i="2" s="1"/>
  <c r="BS101" i="2"/>
  <c r="BS102" i="2" s="1"/>
  <c r="BR101" i="2"/>
  <c r="BR102" i="2" s="1"/>
  <c r="BQ101" i="2"/>
  <c r="BQ102" i="2" s="1"/>
  <c r="BP101" i="2"/>
  <c r="BP102" i="2" s="1"/>
  <c r="BO101" i="2"/>
  <c r="BO102" i="2" s="1"/>
  <c r="BN101" i="2"/>
  <c r="BN102" i="2" s="1"/>
  <c r="BM101" i="2"/>
  <c r="BM102" i="2" s="1"/>
  <c r="BL101" i="2"/>
  <c r="BK101" i="2"/>
  <c r="BJ101" i="2"/>
  <c r="BI101" i="2"/>
  <c r="BI102" i="2" s="1"/>
  <c r="BH101" i="2"/>
  <c r="BG101" i="2"/>
  <c r="BF101" i="2"/>
  <c r="BE101" i="2"/>
  <c r="BE102" i="2" s="1"/>
  <c r="BD101" i="2"/>
  <c r="BD102" i="2" s="1"/>
  <c r="BC101" i="2"/>
  <c r="BC102" i="2" s="1"/>
  <c r="BB101" i="2"/>
  <c r="BB102" i="2" s="1"/>
  <c r="BA101" i="2"/>
  <c r="AZ101" i="2"/>
  <c r="AZ102" i="2" s="1"/>
  <c r="AY101" i="2"/>
  <c r="AX101" i="2"/>
  <c r="AX102" i="2" s="1"/>
  <c r="AW101" i="2"/>
  <c r="AW102" i="2" s="1"/>
  <c r="AV101" i="2"/>
  <c r="AU101" i="2"/>
  <c r="AU102" i="2" s="1"/>
  <c r="AT101" i="2"/>
  <c r="AT102" i="2" s="1"/>
  <c r="AS101" i="2"/>
  <c r="AS102" i="2" s="1"/>
  <c r="AR101" i="2"/>
  <c r="AQ101" i="2"/>
  <c r="AP101" i="2"/>
  <c r="AP102" i="2" s="1"/>
  <c r="AO101" i="2"/>
  <c r="AO102" i="2" s="1"/>
  <c r="AN101" i="2"/>
  <c r="AN102" i="2" s="1"/>
  <c r="AM101" i="2"/>
  <c r="AM102" i="2" s="1"/>
  <c r="AL101" i="2"/>
  <c r="AL102" i="2" s="1"/>
  <c r="AK101" i="2"/>
  <c r="AK102" i="2" s="1"/>
  <c r="AJ101" i="2"/>
  <c r="AJ102" i="2" s="1"/>
  <c r="AI101" i="2"/>
  <c r="AI102" i="2" s="1"/>
  <c r="AH101" i="2"/>
  <c r="AH102" i="2" s="1"/>
  <c r="AG101" i="2"/>
  <c r="AG102" i="2" s="1"/>
  <c r="AF101" i="2"/>
  <c r="AF102" i="2" s="1"/>
  <c r="AE101" i="2"/>
  <c r="AD101" i="2"/>
  <c r="AC101" i="2"/>
  <c r="AC102" i="2" s="1"/>
  <c r="AB101" i="2"/>
  <c r="AB102" i="2" s="1"/>
  <c r="AA101" i="2"/>
  <c r="AA102" i="2" s="1"/>
  <c r="Z101" i="2"/>
  <c r="Z102" i="2" s="1"/>
  <c r="Y101" i="2"/>
  <c r="Y102" i="2" s="1"/>
  <c r="X101" i="2"/>
  <c r="X102" i="2" s="1"/>
  <c r="IZ96" i="2"/>
  <c r="IY96" i="2"/>
  <c r="IX96" i="2"/>
  <c r="IM96" i="2"/>
  <c r="IL96" i="2"/>
  <c r="IK96" i="2"/>
  <c r="IG96" i="2"/>
  <c r="IF96" i="2"/>
  <c r="IA96" i="2"/>
  <c r="HT96" i="2"/>
  <c r="HQ96" i="2"/>
  <c r="HP96" i="2"/>
  <c r="HI96" i="2"/>
  <c r="HH96" i="2"/>
  <c r="HG96" i="2"/>
  <c r="HF96" i="2"/>
  <c r="HE96" i="2"/>
  <c r="HA96" i="2"/>
  <c r="GP96" i="2"/>
  <c r="GO96" i="2"/>
  <c r="GN96" i="2"/>
  <c r="GM96" i="2"/>
  <c r="GL96" i="2"/>
  <c r="GK96" i="2"/>
  <c r="GA96" i="2"/>
  <c r="FZ96" i="2"/>
  <c r="FY96" i="2"/>
  <c r="FX96" i="2"/>
  <c r="FK96" i="2"/>
  <c r="FJ96" i="2"/>
  <c r="FI96" i="2"/>
  <c r="FH96" i="2"/>
  <c r="FG96" i="2"/>
  <c r="FF96" i="2"/>
  <c r="FE96" i="2"/>
  <c r="FD96" i="2"/>
  <c r="EU96" i="2"/>
  <c r="ET96" i="2"/>
  <c r="EE96" i="2"/>
  <c r="ED96" i="2"/>
  <c r="EC96" i="2"/>
  <c r="EB96" i="2"/>
  <c r="EA96" i="2"/>
  <c r="DZ96" i="2"/>
  <c r="DY96" i="2"/>
  <c r="DX96" i="2"/>
  <c r="DP96" i="2"/>
  <c r="DO96" i="2"/>
  <c r="DN96" i="2"/>
  <c r="DI96" i="2"/>
  <c r="CY96" i="2"/>
  <c r="CX96" i="2"/>
  <c r="CW96" i="2"/>
  <c r="CT96" i="2"/>
  <c r="CS96" i="2"/>
  <c r="CR96" i="2"/>
  <c r="CJ96" i="2"/>
  <c r="CF96" i="2"/>
  <c r="CE96" i="2"/>
  <c r="CD96" i="2"/>
  <c r="CC96" i="2"/>
  <c r="BT96" i="2"/>
  <c r="BS96" i="2"/>
  <c r="BR96" i="2"/>
  <c r="BQ96" i="2"/>
  <c r="BP96" i="2"/>
  <c r="BC96" i="2"/>
  <c r="BB96" i="2"/>
  <c r="BA96" i="2"/>
  <c r="AZ96" i="2"/>
  <c r="AY96" i="2"/>
  <c r="AW96" i="2"/>
  <c r="AV96" i="2"/>
  <c r="AN96" i="2"/>
  <c r="AM96" i="2"/>
  <c r="AL96" i="2"/>
  <c r="AK96" i="2"/>
  <c r="W96" i="2"/>
  <c r="R96" i="2"/>
  <c r="Q96" i="2"/>
  <c r="G96" i="2"/>
  <c r="F96" i="2"/>
  <c r="E96" i="2"/>
  <c r="D96" i="2"/>
  <c r="C96" i="2"/>
  <c r="B96" i="2"/>
  <c r="JE95" i="2"/>
  <c r="JE96" i="2" s="1"/>
  <c r="JD95" i="2"/>
  <c r="JD96" i="2" s="1"/>
  <c r="JC95" i="2"/>
  <c r="JC96" i="2" s="1"/>
  <c r="JB95" i="2"/>
  <c r="JB96" i="2" s="1"/>
  <c r="JA95" i="2"/>
  <c r="JA96" i="2" s="1"/>
  <c r="IZ95" i="2"/>
  <c r="IY95" i="2"/>
  <c r="IX95" i="2"/>
  <c r="IW95" i="2"/>
  <c r="IW96" i="2" s="1"/>
  <c r="IV95" i="2"/>
  <c r="IV96" i="2" s="1"/>
  <c r="IU95" i="2"/>
  <c r="IU96" i="2" s="1"/>
  <c r="IT95" i="2"/>
  <c r="IT96" i="2" s="1"/>
  <c r="IS95" i="2"/>
  <c r="IS96" i="2" s="1"/>
  <c r="IR95" i="2"/>
  <c r="IR96" i="2" s="1"/>
  <c r="IQ95" i="2"/>
  <c r="IQ96" i="2" s="1"/>
  <c r="IP95" i="2"/>
  <c r="IP96" i="2" s="1"/>
  <c r="IO95" i="2"/>
  <c r="IO96" i="2" s="1"/>
  <c r="IN95" i="2"/>
  <c r="IN96" i="2" s="1"/>
  <c r="IM95" i="2"/>
  <c r="IL95" i="2"/>
  <c r="IK95" i="2"/>
  <c r="IJ95" i="2"/>
  <c r="IJ96" i="2" s="1"/>
  <c r="II95" i="2"/>
  <c r="II96" i="2" s="1"/>
  <c r="IH95" i="2"/>
  <c r="IH96" i="2" s="1"/>
  <c r="IG95" i="2"/>
  <c r="IF95" i="2"/>
  <c r="IE95" i="2"/>
  <c r="IE96" i="2" s="1"/>
  <c r="ID95" i="2"/>
  <c r="ID96" i="2" s="1"/>
  <c r="IC95" i="2"/>
  <c r="IC96" i="2" s="1"/>
  <c r="IB95" i="2"/>
  <c r="IB96" i="2" s="1"/>
  <c r="IA95" i="2"/>
  <c r="HZ95" i="2"/>
  <c r="HZ96" i="2" s="1"/>
  <c r="HY95" i="2"/>
  <c r="HY96" i="2" s="1"/>
  <c r="HX95" i="2"/>
  <c r="HX96" i="2" s="1"/>
  <c r="HW95" i="2"/>
  <c r="HW96" i="2" s="1"/>
  <c r="HV95" i="2"/>
  <c r="HV96" i="2" s="1"/>
  <c r="HU95" i="2"/>
  <c r="HU96" i="2" s="1"/>
  <c r="HT95" i="2"/>
  <c r="HS95" i="2"/>
  <c r="HS96" i="2" s="1"/>
  <c r="HR95" i="2"/>
  <c r="HR96" i="2" s="1"/>
  <c r="HQ95" i="2"/>
  <c r="HP95" i="2"/>
  <c r="HO95" i="2"/>
  <c r="HO96" i="2" s="1"/>
  <c r="HN95" i="2"/>
  <c r="HN96" i="2" s="1"/>
  <c r="HM95" i="2"/>
  <c r="HM96" i="2" s="1"/>
  <c r="HL95" i="2"/>
  <c r="HL96" i="2" s="1"/>
  <c r="HK95" i="2"/>
  <c r="HK96" i="2" s="1"/>
  <c r="HJ95" i="2"/>
  <c r="HJ96" i="2" s="1"/>
  <c r="HI95" i="2"/>
  <c r="HH95" i="2"/>
  <c r="HG95" i="2"/>
  <c r="HF95" i="2"/>
  <c r="HE95" i="2"/>
  <c r="HD95" i="2"/>
  <c r="HD96" i="2" s="1"/>
  <c r="HC95" i="2"/>
  <c r="HC96" i="2" s="1"/>
  <c r="HB95" i="2"/>
  <c r="HB96" i="2" s="1"/>
  <c r="HA95" i="2"/>
  <c r="GZ95" i="2"/>
  <c r="GZ96" i="2" s="1"/>
  <c r="GY95" i="2"/>
  <c r="GY96" i="2" s="1"/>
  <c r="GX95" i="2"/>
  <c r="GX96" i="2" s="1"/>
  <c r="GW95" i="2"/>
  <c r="GW96" i="2" s="1"/>
  <c r="GV95" i="2"/>
  <c r="GV96" i="2" s="1"/>
  <c r="GU95" i="2"/>
  <c r="GU96" i="2" s="1"/>
  <c r="GT95" i="2"/>
  <c r="GT96" i="2" s="1"/>
  <c r="GS95" i="2"/>
  <c r="GS96" i="2" s="1"/>
  <c r="GR95" i="2"/>
  <c r="GR96" i="2" s="1"/>
  <c r="GQ95" i="2"/>
  <c r="GQ96" i="2" s="1"/>
  <c r="GP95" i="2"/>
  <c r="GO95" i="2"/>
  <c r="GN95" i="2"/>
  <c r="GM95" i="2"/>
  <c r="GL95" i="2"/>
  <c r="GK95" i="2"/>
  <c r="GJ95" i="2"/>
  <c r="GJ96" i="2" s="1"/>
  <c r="GI95" i="2"/>
  <c r="GI96" i="2" s="1"/>
  <c r="GH95" i="2"/>
  <c r="GH96" i="2" s="1"/>
  <c r="GG95" i="2"/>
  <c r="GG96" i="2" s="1"/>
  <c r="GF95" i="2"/>
  <c r="GF96" i="2" s="1"/>
  <c r="GE95" i="2"/>
  <c r="GE96" i="2" s="1"/>
  <c r="GD95" i="2"/>
  <c r="GD96" i="2" s="1"/>
  <c r="GC95" i="2"/>
  <c r="GC96" i="2" s="1"/>
  <c r="GB95" i="2"/>
  <c r="GB96" i="2" s="1"/>
  <c r="GA95" i="2"/>
  <c r="FZ95" i="2"/>
  <c r="FY95" i="2"/>
  <c r="FX95" i="2"/>
  <c r="FW95" i="2"/>
  <c r="FW96" i="2" s="1"/>
  <c r="FV95" i="2"/>
  <c r="FV96" i="2" s="1"/>
  <c r="FU95" i="2"/>
  <c r="FU96" i="2" s="1"/>
  <c r="FT95" i="2"/>
  <c r="FT96" i="2" s="1"/>
  <c r="FS95" i="2"/>
  <c r="FS96" i="2" s="1"/>
  <c r="FR95" i="2"/>
  <c r="FR96" i="2" s="1"/>
  <c r="FQ95" i="2"/>
  <c r="FQ96" i="2" s="1"/>
  <c r="FP95" i="2"/>
  <c r="FP96" i="2" s="1"/>
  <c r="FO95" i="2"/>
  <c r="FO96" i="2" s="1"/>
  <c r="FN95" i="2"/>
  <c r="FN96" i="2" s="1"/>
  <c r="FM95" i="2"/>
  <c r="FM96" i="2" s="1"/>
  <c r="FL95" i="2"/>
  <c r="FL96" i="2" s="1"/>
  <c r="FK95" i="2"/>
  <c r="FJ95" i="2"/>
  <c r="FI95" i="2"/>
  <c r="FH95" i="2"/>
  <c r="FG95" i="2"/>
  <c r="FF95" i="2"/>
  <c r="FE95" i="2"/>
  <c r="FD95" i="2"/>
  <c r="FC95" i="2"/>
  <c r="FC96" i="2" s="1"/>
  <c r="FB95" i="2"/>
  <c r="FB96" i="2" s="1"/>
  <c r="FA95" i="2"/>
  <c r="FA96" i="2" s="1"/>
  <c r="EZ95" i="2"/>
  <c r="EZ96" i="2" s="1"/>
  <c r="EY95" i="2"/>
  <c r="EY96" i="2" s="1"/>
  <c r="EX95" i="2"/>
  <c r="EX96" i="2" s="1"/>
  <c r="EW95" i="2"/>
  <c r="EW96" i="2" s="1"/>
  <c r="EV95" i="2"/>
  <c r="EV96" i="2" s="1"/>
  <c r="EU95" i="2"/>
  <c r="ET95" i="2"/>
  <c r="ES95" i="2"/>
  <c r="ES96" i="2" s="1"/>
  <c r="ER95" i="2"/>
  <c r="ER96" i="2" s="1"/>
  <c r="EQ95" i="2"/>
  <c r="EQ96" i="2" s="1"/>
  <c r="EP95" i="2"/>
  <c r="EP96" i="2" s="1"/>
  <c r="EO95" i="2"/>
  <c r="EO96" i="2" s="1"/>
  <c r="EN95" i="2"/>
  <c r="EN96" i="2" s="1"/>
  <c r="EM95" i="2"/>
  <c r="EM96" i="2" s="1"/>
  <c r="EL95" i="2"/>
  <c r="EL96" i="2" s="1"/>
  <c r="EK95" i="2"/>
  <c r="EK96" i="2" s="1"/>
  <c r="EJ95" i="2"/>
  <c r="EJ96" i="2" s="1"/>
  <c r="EI95" i="2"/>
  <c r="EI96" i="2" s="1"/>
  <c r="EH95" i="2"/>
  <c r="EH96" i="2" s="1"/>
  <c r="EG95" i="2"/>
  <c r="EG96" i="2" s="1"/>
  <c r="EF95" i="2"/>
  <c r="EF96" i="2" s="1"/>
  <c r="EE95" i="2"/>
  <c r="ED95" i="2"/>
  <c r="EC95" i="2"/>
  <c r="EB95" i="2"/>
  <c r="EA95" i="2"/>
  <c r="DZ95" i="2"/>
  <c r="DY95" i="2"/>
  <c r="DX95" i="2"/>
  <c r="DW95" i="2"/>
  <c r="DW96" i="2" s="1"/>
  <c r="DV95" i="2"/>
  <c r="DV96" i="2" s="1"/>
  <c r="DU95" i="2"/>
  <c r="DU96" i="2" s="1"/>
  <c r="DT95" i="2"/>
  <c r="DT96" i="2" s="1"/>
  <c r="DS95" i="2"/>
  <c r="DS96" i="2" s="1"/>
  <c r="DR95" i="2"/>
  <c r="DR96" i="2" s="1"/>
  <c r="DQ95" i="2"/>
  <c r="DQ96" i="2" s="1"/>
  <c r="DP95" i="2"/>
  <c r="DO95" i="2"/>
  <c r="DN95" i="2"/>
  <c r="DM95" i="2"/>
  <c r="DM96" i="2" s="1"/>
  <c r="DL95" i="2"/>
  <c r="DL96" i="2" s="1"/>
  <c r="DK95" i="2"/>
  <c r="DK96" i="2" s="1"/>
  <c r="DJ95" i="2"/>
  <c r="DJ96" i="2" s="1"/>
  <c r="DI95" i="2"/>
  <c r="DH95" i="2"/>
  <c r="DH96" i="2" s="1"/>
  <c r="DG95" i="2"/>
  <c r="DG96" i="2" s="1"/>
  <c r="DF95" i="2"/>
  <c r="DF96" i="2" s="1"/>
  <c r="DE95" i="2"/>
  <c r="DE96" i="2" s="1"/>
  <c r="DD95" i="2"/>
  <c r="DD96" i="2" s="1"/>
  <c r="DC95" i="2"/>
  <c r="DC96" i="2" s="1"/>
  <c r="DB95" i="2"/>
  <c r="DB96" i="2" s="1"/>
  <c r="DA95" i="2"/>
  <c r="DA96" i="2" s="1"/>
  <c r="CZ95" i="2"/>
  <c r="CZ96" i="2" s="1"/>
  <c r="CY95" i="2"/>
  <c r="CX95" i="2"/>
  <c r="CW95" i="2"/>
  <c r="CV95" i="2"/>
  <c r="CV96" i="2" s="1"/>
  <c r="CU95" i="2"/>
  <c r="CU96" i="2" s="1"/>
  <c r="CT95" i="2"/>
  <c r="CS95" i="2"/>
  <c r="CR95" i="2"/>
  <c r="CQ95" i="2"/>
  <c r="CQ96" i="2" s="1"/>
  <c r="CP95" i="2"/>
  <c r="CP96" i="2" s="1"/>
  <c r="CO95" i="2"/>
  <c r="CO96" i="2" s="1"/>
  <c r="CN95" i="2"/>
  <c r="CN96" i="2" s="1"/>
  <c r="CM95" i="2"/>
  <c r="CM96" i="2" s="1"/>
  <c r="CL95" i="2"/>
  <c r="CL96" i="2" s="1"/>
  <c r="CK95" i="2"/>
  <c r="CK96" i="2" s="1"/>
  <c r="CJ95" i="2"/>
  <c r="CI95" i="2"/>
  <c r="CI96" i="2" s="1"/>
  <c r="CH95" i="2"/>
  <c r="CH96" i="2" s="1"/>
  <c r="CG95" i="2"/>
  <c r="CG96" i="2" s="1"/>
  <c r="CF95" i="2"/>
  <c r="CE95" i="2"/>
  <c r="CD95" i="2"/>
  <c r="CC95" i="2"/>
  <c r="CB95" i="2"/>
  <c r="CB96" i="2" s="1"/>
  <c r="CA95" i="2"/>
  <c r="CA96" i="2" s="1"/>
  <c r="BZ95" i="2"/>
  <c r="BZ96" i="2" s="1"/>
  <c r="BY95" i="2"/>
  <c r="BY96" i="2" s="1"/>
  <c r="BX95" i="2"/>
  <c r="BX96" i="2" s="1"/>
  <c r="BW95" i="2"/>
  <c r="BW96" i="2" s="1"/>
  <c r="BV95" i="2"/>
  <c r="BV96" i="2" s="1"/>
  <c r="BU95" i="2"/>
  <c r="BU96" i="2" s="1"/>
  <c r="BT95" i="2"/>
  <c r="BS95" i="2"/>
  <c r="BR95" i="2"/>
  <c r="BQ95" i="2"/>
  <c r="BP95" i="2"/>
  <c r="BO95" i="2"/>
  <c r="BO96" i="2" s="1"/>
  <c r="BN95" i="2"/>
  <c r="BN96" i="2" s="1"/>
  <c r="BM95" i="2"/>
  <c r="BM96" i="2" s="1"/>
  <c r="BL95" i="2"/>
  <c r="BL96" i="2" s="1"/>
  <c r="BK95" i="2"/>
  <c r="BK96" i="2" s="1"/>
  <c r="BJ95" i="2"/>
  <c r="BJ96" i="2" s="1"/>
  <c r="BI95" i="2"/>
  <c r="BI96" i="2" s="1"/>
  <c r="BH95" i="2"/>
  <c r="BH96" i="2" s="1"/>
  <c r="BG95" i="2"/>
  <c r="BG96" i="2" s="1"/>
  <c r="BF95" i="2"/>
  <c r="BF96" i="2" s="1"/>
  <c r="BE95" i="2"/>
  <c r="BE96" i="2" s="1"/>
  <c r="BD95" i="2"/>
  <c r="BD96" i="2" s="1"/>
  <c r="BC95" i="2"/>
  <c r="BB95" i="2"/>
  <c r="BA95" i="2"/>
  <c r="AZ95" i="2"/>
  <c r="AY95" i="2"/>
  <c r="AX95" i="2"/>
  <c r="AX96" i="2" s="1"/>
  <c r="AW95" i="2"/>
  <c r="AV95" i="2"/>
  <c r="AU95" i="2"/>
  <c r="AU96" i="2" s="1"/>
  <c r="AT95" i="2"/>
  <c r="AT96" i="2" s="1"/>
  <c r="AS95" i="2"/>
  <c r="AS96" i="2" s="1"/>
  <c r="AR95" i="2"/>
  <c r="AR96" i="2" s="1"/>
  <c r="AQ95" i="2"/>
  <c r="AQ96" i="2" s="1"/>
  <c r="AP95" i="2"/>
  <c r="AP96" i="2" s="1"/>
  <c r="AO95" i="2"/>
  <c r="AO96" i="2" s="1"/>
  <c r="AN95" i="2"/>
  <c r="AM95" i="2"/>
  <c r="AL95" i="2"/>
  <c r="AK95" i="2"/>
  <c r="AJ95" i="2"/>
  <c r="AJ96" i="2" s="1"/>
  <c r="AI95" i="2"/>
  <c r="AI96" i="2" s="1"/>
  <c r="AH95" i="2"/>
  <c r="AH96" i="2" s="1"/>
  <c r="AG95" i="2"/>
  <c r="AG96" i="2" s="1"/>
  <c r="AF95" i="2"/>
  <c r="AF96" i="2" s="1"/>
  <c r="AE95" i="2"/>
  <c r="AE96" i="2" s="1"/>
  <c r="AD95" i="2"/>
  <c r="AD96" i="2" s="1"/>
  <c r="AC95" i="2"/>
  <c r="AC96" i="2" s="1"/>
  <c r="AB95" i="2"/>
  <c r="AB96" i="2" s="1"/>
  <c r="AA95" i="2"/>
  <c r="AA96" i="2" s="1"/>
  <c r="Z95" i="2"/>
  <c r="Z96" i="2" s="1"/>
  <c r="Y95" i="2"/>
  <c r="Y96" i="2" s="1"/>
  <c r="X95" i="2"/>
  <c r="X96" i="2" s="1"/>
  <c r="W95" i="2"/>
  <c r="V95" i="2"/>
  <c r="V96" i="2" s="1"/>
  <c r="U95" i="2"/>
  <c r="U96" i="2" s="1"/>
  <c r="T95" i="2"/>
  <c r="T96" i="2" s="1"/>
  <c r="S95" i="2"/>
  <c r="S96" i="2" s="1"/>
  <c r="R95" i="2"/>
  <c r="Q95" i="2"/>
  <c r="P95" i="2"/>
  <c r="P96" i="2" s="1"/>
  <c r="O95" i="2"/>
  <c r="O96" i="2" s="1"/>
  <c r="N95" i="2"/>
  <c r="N96" i="2" s="1"/>
  <c r="M95" i="2"/>
  <c r="M96" i="2" s="1"/>
  <c r="L95" i="2"/>
  <c r="L96" i="2" s="1"/>
  <c r="K95" i="2"/>
  <c r="K96" i="2" s="1"/>
  <c r="J95" i="2"/>
  <c r="J96" i="2" s="1"/>
  <c r="I95" i="2"/>
  <c r="I96" i="2" s="1"/>
  <c r="H95" i="2"/>
  <c r="H96" i="2" s="1"/>
  <c r="G95" i="2"/>
  <c r="F95" i="2"/>
  <c r="E95" i="2"/>
  <c r="D95" i="2"/>
  <c r="C95" i="2"/>
  <c r="B95" i="2"/>
  <c r="IS91" i="2"/>
  <c r="IR91" i="2"/>
  <c r="IQ91" i="2"/>
  <c r="IP91" i="2"/>
  <c r="HZ91" i="2"/>
  <c r="HK91" i="2"/>
  <c r="HJ91" i="2"/>
  <c r="GW91" i="2"/>
  <c r="GV91" i="2"/>
  <c r="GU91" i="2"/>
  <c r="GT91" i="2"/>
  <c r="GG91" i="2"/>
  <c r="GF91" i="2"/>
  <c r="GE91" i="2"/>
  <c r="GD91" i="2"/>
  <c r="FO91" i="2"/>
  <c r="FN91" i="2"/>
  <c r="FH91" i="2"/>
  <c r="EX91" i="2"/>
  <c r="EH91" i="2"/>
  <c r="DT91" i="2"/>
  <c r="DS91" i="2"/>
  <c r="DR91" i="2"/>
  <c r="DD91" i="2"/>
  <c r="CV91" i="2"/>
  <c r="CU91" i="2"/>
  <c r="CT91" i="2"/>
  <c r="CO91" i="2"/>
  <c r="CM91" i="2"/>
  <c r="CL91" i="2"/>
  <c r="BV91" i="2"/>
  <c r="BH91" i="2"/>
  <c r="BG91" i="2"/>
  <c r="BF91" i="2"/>
  <c r="BE91" i="2"/>
  <c r="BD91" i="2"/>
  <c r="BC91" i="2"/>
  <c r="AA91" i="2"/>
  <c r="Z91" i="2"/>
  <c r="L91" i="2"/>
  <c r="K91" i="2"/>
  <c r="J91" i="2"/>
  <c r="JE90" i="2"/>
  <c r="JE91" i="2" s="1"/>
  <c r="JD90" i="2"/>
  <c r="JD91" i="2" s="1"/>
  <c r="JC90" i="2"/>
  <c r="JC91" i="2" s="1"/>
  <c r="JB90" i="2"/>
  <c r="JB91" i="2" s="1"/>
  <c r="JA90" i="2"/>
  <c r="JA91" i="2" s="1"/>
  <c r="IZ90" i="2"/>
  <c r="IZ91" i="2" s="1"/>
  <c r="IY90" i="2"/>
  <c r="IY91" i="2" s="1"/>
  <c r="IX90" i="2"/>
  <c r="IX91" i="2" s="1"/>
  <c r="IW90" i="2"/>
  <c r="IW91" i="2" s="1"/>
  <c r="IV90" i="2"/>
  <c r="IV91" i="2" s="1"/>
  <c r="IU90" i="2"/>
  <c r="IU91" i="2" s="1"/>
  <c r="IT90" i="2"/>
  <c r="IT91" i="2" s="1"/>
  <c r="IS90" i="2"/>
  <c r="IR90" i="2"/>
  <c r="IQ90" i="2"/>
  <c r="IP90" i="2"/>
  <c r="IO90" i="2"/>
  <c r="IO91" i="2" s="1"/>
  <c r="IN90" i="2"/>
  <c r="IN91" i="2" s="1"/>
  <c r="IM90" i="2"/>
  <c r="IM91" i="2" s="1"/>
  <c r="IL90" i="2"/>
  <c r="IL91" i="2" s="1"/>
  <c r="IK90" i="2"/>
  <c r="IK91" i="2" s="1"/>
  <c r="IJ90" i="2"/>
  <c r="IJ91" i="2" s="1"/>
  <c r="II90" i="2"/>
  <c r="II91" i="2" s="1"/>
  <c r="IH90" i="2"/>
  <c r="IH91" i="2" s="1"/>
  <c r="IG90" i="2"/>
  <c r="IG91" i="2" s="1"/>
  <c r="IF90" i="2"/>
  <c r="IF91" i="2" s="1"/>
  <c r="IE90" i="2"/>
  <c r="IE91" i="2" s="1"/>
  <c r="ID90" i="2"/>
  <c r="ID91" i="2" s="1"/>
  <c r="IC90" i="2"/>
  <c r="IC91" i="2" s="1"/>
  <c r="IB90" i="2"/>
  <c r="IB91" i="2" s="1"/>
  <c r="IA90" i="2"/>
  <c r="IA91" i="2" s="1"/>
  <c r="HZ90" i="2"/>
  <c r="HY90" i="2"/>
  <c r="HY91" i="2" s="1"/>
  <c r="HX90" i="2"/>
  <c r="HX91" i="2" s="1"/>
  <c r="HW90" i="2"/>
  <c r="HW91" i="2" s="1"/>
  <c r="HV90" i="2"/>
  <c r="HV91" i="2" s="1"/>
  <c r="HU90" i="2"/>
  <c r="HU91" i="2" s="1"/>
  <c r="HT90" i="2"/>
  <c r="HT91" i="2" s="1"/>
  <c r="HS90" i="2"/>
  <c r="HS91" i="2" s="1"/>
  <c r="HR90" i="2"/>
  <c r="HR91" i="2" s="1"/>
  <c r="HQ90" i="2"/>
  <c r="HQ91" i="2" s="1"/>
  <c r="HP90" i="2"/>
  <c r="HP91" i="2" s="1"/>
  <c r="HO90" i="2"/>
  <c r="HO91" i="2" s="1"/>
  <c r="HN90" i="2"/>
  <c r="HN91" i="2" s="1"/>
  <c r="HM90" i="2"/>
  <c r="HM91" i="2" s="1"/>
  <c r="HL90" i="2"/>
  <c r="HL91" i="2" s="1"/>
  <c r="HK90" i="2"/>
  <c r="HJ90" i="2"/>
  <c r="HI90" i="2"/>
  <c r="HI91" i="2" s="1"/>
  <c r="HH90" i="2"/>
  <c r="HH91" i="2" s="1"/>
  <c r="HG90" i="2"/>
  <c r="HG91" i="2" s="1"/>
  <c r="HF90" i="2"/>
  <c r="HF91" i="2" s="1"/>
  <c r="HE90" i="2"/>
  <c r="HE91" i="2" s="1"/>
  <c r="HD90" i="2"/>
  <c r="HD91" i="2" s="1"/>
  <c r="HC90" i="2"/>
  <c r="HC91" i="2" s="1"/>
  <c r="HB90" i="2"/>
  <c r="HB91" i="2" s="1"/>
  <c r="HA90" i="2"/>
  <c r="HA91" i="2" s="1"/>
  <c r="GZ90" i="2"/>
  <c r="GZ91" i="2" s="1"/>
  <c r="GY90" i="2"/>
  <c r="GY91" i="2" s="1"/>
  <c r="GX90" i="2"/>
  <c r="GX91" i="2" s="1"/>
  <c r="GW90" i="2"/>
  <c r="GV90" i="2"/>
  <c r="GU90" i="2"/>
  <c r="GT90" i="2"/>
  <c r="GS90" i="2"/>
  <c r="GS91" i="2" s="1"/>
  <c r="GR90" i="2"/>
  <c r="GR91" i="2" s="1"/>
  <c r="GQ90" i="2"/>
  <c r="GQ91" i="2" s="1"/>
  <c r="GP90" i="2"/>
  <c r="GP91" i="2" s="1"/>
  <c r="GO90" i="2"/>
  <c r="GO91" i="2" s="1"/>
  <c r="GN90" i="2"/>
  <c r="GN91" i="2" s="1"/>
  <c r="GM90" i="2"/>
  <c r="GM91" i="2" s="1"/>
  <c r="GL90" i="2"/>
  <c r="GL91" i="2" s="1"/>
  <c r="GK90" i="2"/>
  <c r="GK91" i="2" s="1"/>
  <c r="GJ90" i="2"/>
  <c r="GJ91" i="2" s="1"/>
  <c r="GI90" i="2"/>
  <c r="GI91" i="2" s="1"/>
  <c r="GH90" i="2"/>
  <c r="GH91" i="2" s="1"/>
  <c r="GG90" i="2"/>
  <c r="GF90" i="2"/>
  <c r="GE90" i="2"/>
  <c r="GD90" i="2"/>
  <c r="GC90" i="2"/>
  <c r="GC91" i="2" s="1"/>
  <c r="GB90" i="2"/>
  <c r="GB91" i="2" s="1"/>
  <c r="FZ105" i="2" s="1"/>
  <c r="GA90" i="2"/>
  <c r="GA91" i="2" s="1"/>
  <c r="FZ90" i="2"/>
  <c r="FZ91" i="2" s="1"/>
  <c r="FY90" i="2"/>
  <c r="FY91" i="2" s="1"/>
  <c r="FX90" i="2"/>
  <c r="FX91" i="2" s="1"/>
  <c r="FW90" i="2"/>
  <c r="FW91" i="2" s="1"/>
  <c r="FV90" i="2"/>
  <c r="FV91" i="2" s="1"/>
  <c r="FU90" i="2"/>
  <c r="FU91" i="2" s="1"/>
  <c r="FT90" i="2"/>
  <c r="FT91" i="2" s="1"/>
  <c r="FS90" i="2"/>
  <c r="FS91" i="2" s="1"/>
  <c r="FR90" i="2"/>
  <c r="FR91" i="2" s="1"/>
  <c r="FQ90" i="2"/>
  <c r="FQ91" i="2" s="1"/>
  <c r="FP90" i="2"/>
  <c r="FP91" i="2" s="1"/>
  <c r="FO90" i="2"/>
  <c r="FN90" i="2"/>
  <c r="FM90" i="2"/>
  <c r="FM91" i="2" s="1"/>
  <c r="FL90" i="2"/>
  <c r="FL91" i="2" s="1"/>
  <c r="FK90" i="2"/>
  <c r="FK91" i="2" s="1"/>
  <c r="FJ90" i="2"/>
  <c r="FJ91" i="2" s="1"/>
  <c r="FI90" i="2"/>
  <c r="FI91" i="2" s="1"/>
  <c r="FH90" i="2"/>
  <c r="FG90" i="2"/>
  <c r="FG91" i="2" s="1"/>
  <c r="FF90" i="2"/>
  <c r="FF91" i="2" s="1"/>
  <c r="FE90" i="2"/>
  <c r="FE91" i="2" s="1"/>
  <c r="FD90" i="2"/>
  <c r="FD91" i="2" s="1"/>
  <c r="FC90" i="2"/>
  <c r="FC91" i="2" s="1"/>
  <c r="FB90" i="2"/>
  <c r="FB91" i="2" s="1"/>
  <c r="FA90" i="2"/>
  <c r="FA91" i="2" s="1"/>
  <c r="EZ90" i="2"/>
  <c r="EZ91" i="2" s="1"/>
  <c r="EY90" i="2"/>
  <c r="EY91" i="2" s="1"/>
  <c r="EX90" i="2"/>
  <c r="EW90" i="2"/>
  <c r="EW91" i="2" s="1"/>
  <c r="EV90" i="2"/>
  <c r="EV91" i="2" s="1"/>
  <c r="EU90" i="2"/>
  <c r="EU91" i="2" s="1"/>
  <c r="ET90" i="2"/>
  <c r="ET91" i="2" s="1"/>
  <c r="ES90" i="2"/>
  <c r="ES91" i="2" s="1"/>
  <c r="ER90" i="2"/>
  <c r="ER91" i="2" s="1"/>
  <c r="EQ90" i="2"/>
  <c r="EQ91" i="2" s="1"/>
  <c r="EP90" i="2"/>
  <c r="EP91" i="2" s="1"/>
  <c r="EO90" i="2"/>
  <c r="EO91" i="2" s="1"/>
  <c r="EN90" i="2"/>
  <c r="EN91" i="2" s="1"/>
  <c r="EM90" i="2"/>
  <c r="EM91" i="2" s="1"/>
  <c r="EL90" i="2"/>
  <c r="EL91" i="2" s="1"/>
  <c r="EK90" i="2"/>
  <c r="EK91" i="2" s="1"/>
  <c r="EJ90" i="2"/>
  <c r="EJ91" i="2" s="1"/>
  <c r="EI90" i="2"/>
  <c r="EI91" i="2" s="1"/>
  <c r="EH90" i="2"/>
  <c r="EG90" i="2"/>
  <c r="EG91" i="2" s="1"/>
  <c r="EF90" i="2"/>
  <c r="EF91" i="2" s="1"/>
  <c r="EE90" i="2"/>
  <c r="EE91" i="2" s="1"/>
  <c r="ED90" i="2"/>
  <c r="ED91" i="2" s="1"/>
  <c r="EC90" i="2"/>
  <c r="EC91" i="2" s="1"/>
  <c r="EB90" i="2"/>
  <c r="EB91" i="2" s="1"/>
  <c r="EA90" i="2"/>
  <c r="EA91" i="2" s="1"/>
  <c r="DZ90" i="2"/>
  <c r="DZ91" i="2" s="1"/>
  <c r="DY90" i="2"/>
  <c r="DY91" i="2" s="1"/>
  <c r="DX90" i="2"/>
  <c r="DX91" i="2" s="1"/>
  <c r="DW90" i="2"/>
  <c r="DW91" i="2" s="1"/>
  <c r="DV90" i="2"/>
  <c r="DV91" i="2" s="1"/>
  <c r="DU90" i="2"/>
  <c r="DU91" i="2" s="1"/>
  <c r="DT90" i="2"/>
  <c r="DS90" i="2"/>
  <c r="DR90" i="2"/>
  <c r="DQ90" i="2"/>
  <c r="DQ91" i="2" s="1"/>
  <c r="DP90" i="2"/>
  <c r="DP91" i="2" s="1"/>
  <c r="DO90" i="2"/>
  <c r="DO91" i="2" s="1"/>
  <c r="DN90" i="2"/>
  <c r="DN91" i="2" s="1"/>
  <c r="DM90" i="2"/>
  <c r="DM91" i="2" s="1"/>
  <c r="DL90" i="2"/>
  <c r="DL91" i="2" s="1"/>
  <c r="DK90" i="2"/>
  <c r="DK91" i="2" s="1"/>
  <c r="DJ90" i="2"/>
  <c r="DJ91" i="2" s="1"/>
  <c r="DI90" i="2"/>
  <c r="DI91" i="2" s="1"/>
  <c r="DH90" i="2"/>
  <c r="DH91" i="2" s="1"/>
  <c r="DG90" i="2"/>
  <c r="DG91" i="2" s="1"/>
  <c r="DF90" i="2"/>
  <c r="DF91" i="2" s="1"/>
  <c r="DE90" i="2"/>
  <c r="DE91" i="2" s="1"/>
  <c r="DD90" i="2"/>
  <c r="DC90" i="2"/>
  <c r="DC91" i="2" s="1"/>
  <c r="DB90" i="2"/>
  <c r="DB91" i="2" s="1"/>
  <c r="DA90" i="2"/>
  <c r="DA91" i="2" s="1"/>
  <c r="CZ90" i="2"/>
  <c r="CZ91" i="2" s="1"/>
  <c r="CY90" i="2"/>
  <c r="CY91" i="2" s="1"/>
  <c r="CX90" i="2"/>
  <c r="CX91" i="2" s="1"/>
  <c r="CW90" i="2"/>
  <c r="CW91" i="2" s="1"/>
  <c r="CV90" i="2"/>
  <c r="CU90" i="2"/>
  <c r="CT90" i="2"/>
  <c r="CS90" i="2"/>
  <c r="CS91" i="2" s="1"/>
  <c r="CR90" i="2"/>
  <c r="CR91" i="2" s="1"/>
  <c r="CQ90" i="2"/>
  <c r="CQ91" i="2" s="1"/>
  <c r="CP90" i="2"/>
  <c r="CP91" i="2" s="1"/>
  <c r="CO90" i="2"/>
  <c r="CN90" i="2"/>
  <c r="CN91" i="2" s="1"/>
  <c r="CM90" i="2"/>
  <c r="CL90" i="2"/>
  <c r="CK90" i="2"/>
  <c r="CK91" i="2" s="1"/>
  <c r="CJ90" i="2"/>
  <c r="CJ91" i="2" s="1"/>
  <c r="CI90" i="2"/>
  <c r="CI91" i="2" s="1"/>
  <c r="CH90" i="2"/>
  <c r="CH91" i="2" s="1"/>
  <c r="CG90" i="2"/>
  <c r="CG91" i="2" s="1"/>
  <c r="CF90" i="2"/>
  <c r="CF91" i="2" s="1"/>
  <c r="CE90" i="2"/>
  <c r="CE91" i="2" s="1"/>
  <c r="CD90" i="2"/>
  <c r="CD91" i="2" s="1"/>
  <c r="CC90" i="2"/>
  <c r="CC91" i="2" s="1"/>
  <c r="CB90" i="2"/>
  <c r="CB91" i="2" s="1"/>
  <c r="CA90" i="2"/>
  <c r="CA91" i="2" s="1"/>
  <c r="BZ90" i="2"/>
  <c r="BZ91" i="2" s="1"/>
  <c r="BY90" i="2"/>
  <c r="BY91" i="2" s="1"/>
  <c r="BX90" i="2"/>
  <c r="BX91" i="2" s="1"/>
  <c r="BW90" i="2"/>
  <c r="BW91" i="2" s="1"/>
  <c r="BV90" i="2"/>
  <c r="BU90" i="2"/>
  <c r="BU91" i="2" s="1"/>
  <c r="BT90" i="2"/>
  <c r="BT91" i="2" s="1"/>
  <c r="BS90" i="2"/>
  <c r="BS91" i="2" s="1"/>
  <c r="BR90" i="2"/>
  <c r="BR91" i="2" s="1"/>
  <c r="BQ90" i="2"/>
  <c r="BQ91" i="2" s="1"/>
  <c r="BP90" i="2"/>
  <c r="BP91" i="2" s="1"/>
  <c r="BO90" i="2"/>
  <c r="BO91" i="2" s="1"/>
  <c r="BN90" i="2"/>
  <c r="BN91" i="2" s="1"/>
  <c r="BM90" i="2"/>
  <c r="BM91" i="2" s="1"/>
  <c r="BL90" i="2"/>
  <c r="BL91" i="2" s="1"/>
  <c r="BK90" i="2"/>
  <c r="BK91" i="2" s="1"/>
  <c r="BJ90" i="2"/>
  <c r="BJ91" i="2" s="1"/>
  <c r="BI90" i="2"/>
  <c r="BI91" i="2" s="1"/>
  <c r="BH90" i="2"/>
  <c r="BG90" i="2"/>
  <c r="BF90" i="2"/>
  <c r="BE90" i="2"/>
  <c r="BD90" i="2"/>
  <c r="BC90" i="2"/>
  <c r="BB90" i="2"/>
  <c r="BB91" i="2" s="1"/>
  <c r="BA90" i="2"/>
  <c r="BA91" i="2" s="1"/>
  <c r="AZ90" i="2"/>
  <c r="AZ91" i="2" s="1"/>
  <c r="AY90" i="2"/>
  <c r="AY91" i="2" s="1"/>
  <c r="AX90" i="2"/>
  <c r="AX91" i="2" s="1"/>
  <c r="AW90" i="2"/>
  <c r="AW91" i="2" s="1"/>
  <c r="AV90" i="2"/>
  <c r="AV91" i="2" s="1"/>
  <c r="AU90" i="2"/>
  <c r="AU91" i="2" s="1"/>
  <c r="AT90" i="2"/>
  <c r="AT91" i="2" s="1"/>
  <c r="AS90" i="2"/>
  <c r="AS91" i="2" s="1"/>
  <c r="AR90" i="2"/>
  <c r="AR91" i="2" s="1"/>
  <c r="AQ90" i="2"/>
  <c r="AQ91" i="2" s="1"/>
  <c r="AP90" i="2"/>
  <c r="AP91" i="2" s="1"/>
  <c r="AO90" i="2"/>
  <c r="AO91" i="2" s="1"/>
  <c r="AN90" i="2"/>
  <c r="AN91" i="2" s="1"/>
  <c r="AM90" i="2"/>
  <c r="AM91" i="2" s="1"/>
  <c r="AL90" i="2"/>
  <c r="AL91" i="2" s="1"/>
  <c r="AK90" i="2"/>
  <c r="AK91" i="2" s="1"/>
  <c r="AJ90" i="2"/>
  <c r="AJ91" i="2" s="1"/>
  <c r="AI90" i="2"/>
  <c r="AI91" i="2" s="1"/>
  <c r="AH90" i="2"/>
  <c r="AH91" i="2" s="1"/>
  <c r="AG90" i="2"/>
  <c r="AG91" i="2" s="1"/>
  <c r="AF90" i="2"/>
  <c r="AF91" i="2" s="1"/>
  <c r="AE90" i="2"/>
  <c r="AE91" i="2" s="1"/>
  <c r="AD90" i="2"/>
  <c r="AD91" i="2" s="1"/>
  <c r="AC90" i="2"/>
  <c r="AC91" i="2" s="1"/>
  <c r="AB90" i="2"/>
  <c r="AB91" i="2" s="1"/>
  <c r="AA90" i="2"/>
  <c r="Z90" i="2"/>
  <c r="Y90" i="2"/>
  <c r="Y91" i="2" s="1"/>
  <c r="X90" i="2"/>
  <c r="X91" i="2" s="1"/>
  <c r="W90" i="2"/>
  <c r="W91" i="2" s="1"/>
  <c r="V90" i="2"/>
  <c r="V91" i="2" s="1"/>
  <c r="U90" i="2"/>
  <c r="U91" i="2" s="1"/>
  <c r="T90" i="2"/>
  <c r="T91" i="2" s="1"/>
  <c r="S90" i="2"/>
  <c r="S91" i="2" s="1"/>
  <c r="R90" i="2"/>
  <c r="R91" i="2" s="1"/>
  <c r="Q90" i="2"/>
  <c r="Q91" i="2" s="1"/>
  <c r="P90" i="2"/>
  <c r="P91" i="2" s="1"/>
  <c r="O90" i="2"/>
  <c r="O91" i="2" s="1"/>
  <c r="N90" i="2"/>
  <c r="N91" i="2" s="1"/>
  <c r="M90" i="2"/>
  <c r="M91" i="2" s="1"/>
  <c r="L90" i="2"/>
  <c r="K90" i="2"/>
  <c r="J90" i="2"/>
  <c r="I90" i="2"/>
  <c r="I91" i="2" s="1"/>
  <c r="H90" i="2"/>
  <c r="H91" i="2" s="1"/>
  <c r="G90" i="2"/>
  <c r="G91" i="2" s="1"/>
  <c r="F90" i="2"/>
  <c r="F91" i="2" s="1"/>
  <c r="E90" i="2"/>
  <c r="E91" i="2" s="1"/>
  <c r="D90" i="2"/>
  <c r="D91" i="2" s="1"/>
  <c r="C90" i="2"/>
  <c r="C91" i="2" s="1"/>
  <c r="B90" i="2"/>
  <c r="B91" i="2" s="1"/>
  <c r="IP79" i="2"/>
  <c r="IP82" i="2" s="1"/>
  <c r="IO79" i="2"/>
  <c r="IN79" i="2"/>
  <c r="HM79" i="2"/>
  <c r="GW79" i="2"/>
  <c r="GF79" i="2"/>
  <c r="FA79" i="2"/>
  <c r="DG79" i="2"/>
  <c r="DE79" i="2"/>
  <c r="AS79" i="2"/>
  <c r="M79" i="2"/>
  <c r="ES78" i="2"/>
  <c r="CH78" i="2"/>
  <c r="CG78" i="2"/>
  <c r="CF78" i="2"/>
  <c r="U78" i="2"/>
  <c r="T78" i="2"/>
  <c r="GV77" i="2"/>
  <c r="GV85" i="2" s="1"/>
  <c r="GU77" i="2"/>
  <c r="GU85" i="2" s="1"/>
  <c r="GT77" i="2"/>
  <c r="FY77" i="2"/>
  <c r="FY85" i="2" s="1"/>
  <c r="EJ77" i="2"/>
  <c r="EJ85" i="2" s="1"/>
  <c r="EI77" i="2"/>
  <c r="EI85" i="2" s="1"/>
  <c r="EH77" i="2"/>
  <c r="CS77" i="2"/>
  <c r="BX77" i="2"/>
  <c r="BV77" i="2"/>
  <c r="L77" i="2"/>
  <c r="L85" i="2" s="1"/>
  <c r="K77" i="2"/>
  <c r="K85" i="2" s="1"/>
  <c r="J77" i="2"/>
  <c r="HL74" i="2"/>
  <c r="HK74" i="2"/>
  <c r="GF74" i="2"/>
  <c r="GE74" i="2"/>
  <c r="DT74" i="2"/>
  <c r="DS74" i="2"/>
  <c r="DR74" i="2"/>
  <c r="DF74" i="2"/>
  <c r="DE74" i="2"/>
  <c r="DD74" i="2"/>
  <c r="DC74" i="2"/>
  <c r="AR74" i="2"/>
  <c r="AL74" i="2"/>
  <c r="JC73" i="2"/>
  <c r="JB73" i="2"/>
  <c r="GV73" i="2"/>
  <c r="GM73" i="2"/>
  <c r="GI73" i="2"/>
  <c r="EC73" i="2"/>
  <c r="EB73" i="2"/>
  <c r="EA73" i="2"/>
  <c r="DW73" i="2"/>
  <c r="DT73" i="2"/>
  <c r="DK73" i="2"/>
  <c r="BQ73" i="2"/>
  <c r="BP73" i="2"/>
  <c r="BO73" i="2"/>
  <c r="BK73" i="2"/>
  <c r="AU73" i="2"/>
  <c r="W73" i="2"/>
  <c r="O73" i="2"/>
  <c r="IV71" i="2"/>
  <c r="IU71" i="2"/>
  <c r="IT71" i="2"/>
  <c r="IS71" i="2"/>
  <c r="IR71" i="2"/>
  <c r="IE71" i="2"/>
  <c r="ID71" i="2"/>
  <c r="IC71" i="2"/>
  <c r="IB71" i="2"/>
  <c r="HV71" i="2"/>
  <c r="GY71" i="2"/>
  <c r="GJ71" i="2"/>
  <c r="GI71" i="2"/>
  <c r="GH71" i="2"/>
  <c r="GG71" i="2"/>
  <c r="GF71" i="2"/>
  <c r="GE71" i="2"/>
  <c r="FD71" i="2"/>
  <c r="FC71" i="2"/>
  <c r="FB71" i="2"/>
  <c r="FA71" i="2"/>
  <c r="EZ71" i="2"/>
  <c r="EY71" i="2"/>
  <c r="EK71" i="2"/>
  <c r="DW71" i="2"/>
  <c r="DV71" i="2"/>
  <c r="DU71" i="2"/>
  <c r="CR71" i="2"/>
  <c r="CQ71" i="2"/>
  <c r="CP71" i="2"/>
  <c r="CO71" i="2"/>
  <c r="CN71" i="2"/>
  <c r="CA71" i="2"/>
  <c r="BZ71" i="2"/>
  <c r="BL71" i="2"/>
  <c r="AT71" i="2"/>
  <c r="AS71" i="2"/>
  <c r="AR71" i="2"/>
  <c r="AQ71" i="2"/>
  <c r="AL71" i="2"/>
  <c r="JE70" i="2"/>
  <c r="JE74" i="2" s="1"/>
  <c r="JD70" i="2"/>
  <c r="JD71" i="2" s="1"/>
  <c r="JC70" i="2"/>
  <c r="JC71" i="2" s="1"/>
  <c r="JB70" i="2"/>
  <c r="JA70" i="2"/>
  <c r="JA71" i="2" s="1"/>
  <c r="IZ70" i="2"/>
  <c r="IY70" i="2"/>
  <c r="IX70" i="2"/>
  <c r="IW70" i="2"/>
  <c r="IV70" i="2"/>
  <c r="IU70" i="2"/>
  <c r="IT70" i="2"/>
  <c r="IS70" i="2"/>
  <c r="IR70" i="2"/>
  <c r="IR74" i="2" s="1"/>
  <c r="IQ70" i="2"/>
  <c r="IP70" i="2"/>
  <c r="IO70" i="2"/>
  <c r="IN70" i="2"/>
  <c r="IM70" i="2"/>
  <c r="IM71" i="2" s="1"/>
  <c r="IL70" i="2"/>
  <c r="IL71" i="2" s="1"/>
  <c r="IK70" i="2"/>
  <c r="IK74" i="2" s="1"/>
  <c r="IJ70" i="2"/>
  <c r="II70" i="2"/>
  <c r="IH70" i="2"/>
  <c r="IG70" i="2"/>
  <c r="IF70" i="2"/>
  <c r="IE70" i="2"/>
  <c r="ID70" i="2"/>
  <c r="IC70" i="2"/>
  <c r="IB70" i="2"/>
  <c r="IB74" i="2" s="1"/>
  <c r="IA70" i="2"/>
  <c r="IA71" i="2" s="1"/>
  <c r="HZ70" i="2"/>
  <c r="HZ71" i="2" s="1"/>
  <c r="HY70" i="2"/>
  <c r="HY71" i="2" s="1"/>
  <c r="HX70" i="2"/>
  <c r="HX74" i="2" s="1"/>
  <c r="HW70" i="2"/>
  <c r="HW74" i="2" s="1"/>
  <c r="HV70" i="2"/>
  <c r="HU70" i="2"/>
  <c r="HT70" i="2"/>
  <c r="HS70" i="2"/>
  <c r="HR70" i="2"/>
  <c r="HQ70" i="2"/>
  <c r="HP70" i="2"/>
  <c r="HO70" i="2"/>
  <c r="HN70" i="2"/>
  <c r="HM70" i="2"/>
  <c r="HL70" i="2"/>
  <c r="HL71" i="2" s="1"/>
  <c r="HK70" i="2"/>
  <c r="HK71" i="2" s="1"/>
  <c r="HJ70" i="2"/>
  <c r="HI70" i="2"/>
  <c r="HI71" i="2" s="1"/>
  <c r="HH70" i="2"/>
  <c r="HH71" i="2" s="1"/>
  <c r="HG70" i="2"/>
  <c r="HG74" i="2" s="1"/>
  <c r="HF70" i="2"/>
  <c r="HF71" i="2" s="1"/>
  <c r="HE70" i="2"/>
  <c r="HE71" i="2" s="1"/>
  <c r="HD70" i="2"/>
  <c r="HD71" i="2" s="1"/>
  <c r="HC70" i="2"/>
  <c r="HB70" i="2"/>
  <c r="HA70" i="2"/>
  <c r="GZ70" i="2"/>
  <c r="GY70" i="2"/>
  <c r="GX70" i="2"/>
  <c r="GW70" i="2"/>
  <c r="GW71" i="2" s="1"/>
  <c r="GV70" i="2"/>
  <c r="GV71" i="2" s="1"/>
  <c r="GU70" i="2"/>
  <c r="GU71" i="2" s="1"/>
  <c r="GT70" i="2"/>
  <c r="GT71" i="2" s="1"/>
  <c r="GS70" i="2"/>
  <c r="GS74" i="2" s="1"/>
  <c r="GR70" i="2"/>
  <c r="GR71" i="2" s="1"/>
  <c r="GQ70" i="2"/>
  <c r="GQ71" i="2" s="1"/>
  <c r="GP70" i="2"/>
  <c r="GP71" i="2" s="1"/>
  <c r="GO70" i="2"/>
  <c r="GO71" i="2" s="1"/>
  <c r="GN70" i="2"/>
  <c r="GM70" i="2"/>
  <c r="GL70" i="2"/>
  <c r="GK70" i="2"/>
  <c r="GJ70" i="2"/>
  <c r="GI70" i="2"/>
  <c r="GH70" i="2"/>
  <c r="GG70" i="2"/>
  <c r="GF70" i="2"/>
  <c r="GE70" i="2"/>
  <c r="GD70" i="2"/>
  <c r="GD79" i="2" s="1"/>
  <c r="GD82" i="2" s="1"/>
  <c r="GC70" i="2"/>
  <c r="GC74" i="2" s="1"/>
  <c r="GB70" i="2"/>
  <c r="GA70" i="2"/>
  <c r="GA71" i="2" s="1"/>
  <c r="FZ70" i="2"/>
  <c r="FZ71" i="2" s="1"/>
  <c r="FY70" i="2"/>
  <c r="FY74" i="2" s="1"/>
  <c r="FX70" i="2"/>
  <c r="FW70" i="2"/>
  <c r="FV70" i="2"/>
  <c r="FU70" i="2"/>
  <c r="FT70" i="2"/>
  <c r="FS70" i="2"/>
  <c r="FR70" i="2"/>
  <c r="FR71" i="2" s="1"/>
  <c r="FQ70" i="2"/>
  <c r="FQ71" i="2" s="1"/>
  <c r="FP70" i="2"/>
  <c r="FP71" i="2" s="1"/>
  <c r="FO70" i="2"/>
  <c r="FO71" i="2" s="1"/>
  <c r="FN70" i="2"/>
  <c r="FM70" i="2"/>
  <c r="FL70" i="2"/>
  <c r="FK70" i="2"/>
  <c r="FJ70" i="2"/>
  <c r="FI70" i="2"/>
  <c r="FH70" i="2"/>
  <c r="FG70" i="2"/>
  <c r="FF70" i="2"/>
  <c r="FE70" i="2"/>
  <c r="FD70" i="2"/>
  <c r="FC70" i="2"/>
  <c r="FB70" i="2"/>
  <c r="FA70" i="2"/>
  <c r="EZ70" i="2"/>
  <c r="EZ74" i="2" s="1"/>
  <c r="EY70" i="2"/>
  <c r="EY74" i="2" s="1"/>
  <c r="EX70" i="2"/>
  <c r="EX74" i="2" s="1"/>
  <c r="EW70" i="2"/>
  <c r="EW71" i="2" s="1"/>
  <c r="EV70" i="2"/>
  <c r="EV71" i="2" s="1"/>
  <c r="EU70" i="2"/>
  <c r="EU71" i="2" s="1"/>
  <c r="ET70" i="2"/>
  <c r="ET71" i="2" s="1"/>
  <c r="ES70" i="2"/>
  <c r="ES74" i="2" s="1"/>
  <c r="ER70" i="2"/>
  <c r="ER71" i="2" s="1"/>
  <c r="EQ70" i="2"/>
  <c r="EP70" i="2"/>
  <c r="EO70" i="2"/>
  <c r="EN70" i="2"/>
  <c r="EM70" i="2"/>
  <c r="EL70" i="2"/>
  <c r="EL71" i="2" s="1"/>
  <c r="EK70" i="2"/>
  <c r="EJ70" i="2"/>
  <c r="EJ71" i="2" s="1"/>
  <c r="EI70" i="2"/>
  <c r="EI71" i="2" s="1"/>
  <c r="EH70" i="2"/>
  <c r="EH71" i="2" s="1"/>
  <c r="EG70" i="2"/>
  <c r="EG74" i="2" s="1"/>
  <c r="EF70" i="2"/>
  <c r="EF71" i="2" s="1"/>
  <c r="EE70" i="2"/>
  <c r="EE71" i="2" s="1"/>
  <c r="ED70" i="2"/>
  <c r="EC70" i="2"/>
  <c r="EC71" i="2" s="1"/>
  <c r="EB70" i="2"/>
  <c r="EA70" i="2"/>
  <c r="DZ70" i="2"/>
  <c r="DY70" i="2"/>
  <c r="DX70" i="2"/>
  <c r="DW70" i="2"/>
  <c r="DV70" i="2"/>
  <c r="DU70" i="2"/>
  <c r="DT70" i="2"/>
  <c r="DT71" i="2" s="1"/>
  <c r="DS70" i="2"/>
  <c r="DS71" i="2" s="1"/>
  <c r="DR70" i="2"/>
  <c r="DQ70" i="2"/>
  <c r="DP70" i="2"/>
  <c r="DO70" i="2"/>
  <c r="DO71" i="2" s="1"/>
  <c r="DN70" i="2"/>
  <c r="DN71" i="2" s="1"/>
  <c r="DM70" i="2"/>
  <c r="DM74" i="2" s="1"/>
  <c r="DL70" i="2"/>
  <c r="DK70" i="2"/>
  <c r="DJ70" i="2"/>
  <c r="DI70" i="2"/>
  <c r="DH70" i="2"/>
  <c r="DG70" i="2"/>
  <c r="DF70" i="2"/>
  <c r="DF71" i="2" s="1"/>
  <c r="DE70" i="2"/>
  <c r="DE71" i="2" s="1"/>
  <c r="DD70" i="2"/>
  <c r="DD71" i="2" s="1"/>
  <c r="DC70" i="2"/>
  <c r="DC71" i="2" s="1"/>
  <c r="DB70" i="2"/>
  <c r="DB74" i="2" s="1"/>
  <c r="DA70" i="2"/>
  <c r="DA74" i="2" s="1"/>
  <c r="CZ70" i="2"/>
  <c r="CY70" i="2"/>
  <c r="CX70" i="2"/>
  <c r="CW70" i="2"/>
  <c r="CV70" i="2"/>
  <c r="CU70" i="2"/>
  <c r="CT70" i="2"/>
  <c r="CS70" i="2"/>
  <c r="CR70" i="2"/>
  <c r="CQ70" i="2"/>
  <c r="CP70" i="2"/>
  <c r="CO70" i="2"/>
  <c r="CN70" i="2"/>
  <c r="CN74" i="2" s="1"/>
  <c r="CM70" i="2"/>
  <c r="CL70" i="2"/>
  <c r="CK70" i="2"/>
  <c r="CK71" i="2" s="1"/>
  <c r="CJ70" i="2"/>
  <c r="CJ71" i="2" s="1"/>
  <c r="CI70" i="2"/>
  <c r="CI71" i="2" s="1"/>
  <c r="CH70" i="2"/>
  <c r="CH71" i="2" s="1"/>
  <c r="CG70" i="2"/>
  <c r="CG71" i="2" s="1"/>
  <c r="CF70" i="2"/>
  <c r="CF71" i="2" s="1"/>
  <c r="CE70" i="2"/>
  <c r="CD70" i="2"/>
  <c r="CC70" i="2"/>
  <c r="CB70" i="2"/>
  <c r="CA70" i="2"/>
  <c r="BZ70" i="2"/>
  <c r="BY70" i="2"/>
  <c r="BY71" i="2" s="1"/>
  <c r="BX70" i="2"/>
  <c r="BX79" i="2" s="1"/>
  <c r="BW70" i="2"/>
  <c r="BW71" i="2" s="1"/>
  <c r="BV70" i="2"/>
  <c r="BV71" i="2" s="1"/>
  <c r="BU70" i="2"/>
  <c r="BU74" i="2" s="1"/>
  <c r="BT70" i="2"/>
  <c r="BT71" i="2" s="1"/>
  <c r="BS70" i="2"/>
  <c r="BS71" i="2" s="1"/>
  <c r="BR70" i="2"/>
  <c r="BQ70" i="2"/>
  <c r="BQ71" i="2" s="1"/>
  <c r="BP70" i="2"/>
  <c r="BO70" i="2"/>
  <c r="BN70" i="2"/>
  <c r="BM70" i="2"/>
  <c r="BL70" i="2"/>
  <c r="BK70" i="2"/>
  <c r="BJ70" i="2"/>
  <c r="BJ71" i="2" s="1"/>
  <c r="BI70" i="2"/>
  <c r="BI71" i="2" s="1"/>
  <c r="BH70" i="2"/>
  <c r="BH71" i="2" s="1"/>
  <c r="BG70" i="2"/>
  <c r="BG79" i="2" s="1"/>
  <c r="BF70" i="2"/>
  <c r="BE70" i="2"/>
  <c r="BD70" i="2"/>
  <c r="BC70" i="2"/>
  <c r="BC71" i="2" s="1"/>
  <c r="BB70" i="2"/>
  <c r="BB71" i="2" s="1"/>
  <c r="BA70" i="2"/>
  <c r="BA74" i="2" s="1"/>
  <c r="AZ70" i="2"/>
  <c r="AY70" i="2"/>
  <c r="AX70" i="2"/>
  <c r="AW70" i="2"/>
  <c r="AV70" i="2"/>
  <c r="AU70" i="2"/>
  <c r="AT70" i="2"/>
  <c r="AS70" i="2"/>
  <c r="AR70" i="2"/>
  <c r="AQ70" i="2"/>
  <c r="AQ74" i="2" s="1"/>
  <c r="AP70" i="2"/>
  <c r="AP74" i="2" s="1"/>
  <c r="AO70" i="2"/>
  <c r="AO74" i="2" s="1"/>
  <c r="AN70" i="2"/>
  <c r="AN74" i="2" s="1"/>
  <c r="AM70" i="2"/>
  <c r="AM71" i="2" s="1"/>
  <c r="AL70" i="2"/>
  <c r="AK70" i="2"/>
  <c r="AJ70" i="2"/>
  <c r="AI70" i="2"/>
  <c r="AH70" i="2"/>
  <c r="AG70" i="2"/>
  <c r="AF70" i="2"/>
  <c r="AE70" i="2"/>
  <c r="AD70" i="2"/>
  <c r="AC70" i="2"/>
  <c r="AB70" i="2"/>
  <c r="AA70" i="2"/>
  <c r="Z70" i="2"/>
  <c r="Y70" i="2"/>
  <c r="Y71" i="2" s="1"/>
  <c r="X70" i="2"/>
  <c r="X71" i="2" s="1"/>
  <c r="W70" i="2"/>
  <c r="W71" i="2" s="1"/>
  <c r="V70" i="2"/>
  <c r="V71" i="2" s="1"/>
  <c r="U70" i="2"/>
  <c r="U71" i="2" s="1"/>
  <c r="T70" i="2"/>
  <c r="T71" i="2" s="1"/>
  <c r="S70" i="2"/>
  <c r="R70" i="2"/>
  <c r="Q70" i="2"/>
  <c r="P70" i="2"/>
  <c r="O70" i="2"/>
  <c r="N70" i="2"/>
  <c r="N71" i="2" s="1"/>
  <c r="M70" i="2"/>
  <c r="M71" i="2" s="1"/>
  <c r="L70" i="2"/>
  <c r="L71" i="2" s="1"/>
  <c r="K70" i="2"/>
  <c r="K71" i="2" s="1"/>
  <c r="J70" i="2"/>
  <c r="J71" i="2" s="1"/>
  <c r="I70" i="2"/>
  <c r="I74" i="2" s="1"/>
  <c r="H70" i="2"/>
  <c r="H71" i="2" s="1"/>
  <c r="G70" i="2"/>
  <c r="G71" i="2" s="1"/>
  <c r="F70" i="2"/>
  <c r="F71" i="2" s="1"/>
  <c r="E70" i="2"/>
  <c r="E71" i="2" s="1"/>
  <c r="D70" i="2"/>
  <c r="C70" i="2"/>
  <c r="B70" i="2"/>
  <c r="IN69" i="2"/>
  <c r="IM69" i="2"/>
  <c r="IE69" i="2"/>
  <c r="ID69" i="2"/>
  <c r="IC69" i="2"/>
  <c r="IB69" i="2"/>
  <c r="HX69" i="2"/>
  <c r="HW69" i="2"/>
  <c r="HM69" i="2"/>
  <c r="HL69" i="2"/>
  <c r="GI69" i="2"/>
  <c r="GH69" i="2"/>
  <c r="GB69" i="2"/>
  <c r="GA69" i="2"/>
  <c r="FP69" i="2"/>
  <c r="FO69" i="2"/>
  <c r="FN69" i="2"/>
  <c r="FM69" i="2"/>
  <c r="FL69" i="2"/>
  <c r="FK69" i="2"/>
  <c r="DS69" i="2"/>
  <c r="DR69" i="2"/>
  <c r="DQ69" i="2"/>
  <c r="DF69" i="2"/>
  <c r="DE69" i="2"/>
  <c r="CZ69" i="2"/>
  <c r="CY69" i="2"/>
  <c r="BH69" i="2"/>
  <c r="BG69" i="2"/>
  <c r="BF69" i="2"/>
  <c r="BE69" i="2"/>
  <c r="BD69" i="2"/>
  <c r="BC69" i="2"/>
  <c r="AU69" i="2"/>
  <c r="AT69" i="2"/>
  <c r="AN69" i="2"/>
  <c r="AM69" i="2"/>
  <c r="O69" i="2"/>
  <c r="N69" i="2"/>
  <c r="M69" i="2"/>
  <c r="L69" i="2"/>
  <c r="K69" i="2"/>
  <c r="JE68" i="2"/>
  <c r="JE73" i="2" s="1"/>
  <c r="JD68" i="2"/>
  <c r="JC68" i="2"/>
  <c r="JB68" i="2"/>
  <c r="JB69" i="2" s="1"/>
  <c r="JA68" i="2"/>
  <c r="JA69" i="2" s="1"/>
  <c r="IZ68" i="2"/>
  <c r="IZ69" i="2" s="1"/>
  <c r="IY68" i="2"/>
  <c r="IY69" i="2" s="1"/>
  <c r="IX68" i="2"/>
  <c r="IW68" i="2"/>
  <c r="IV68" i="2"/>
  <c r="IU68" i="2"/>
  <c r="IT68" i="2"/>
  <c r="IS68" i="2"/>
  <c r="IR68" i="2"/>
  <c r="IQ68" i="2"/>
  <c r="IP68" i="2"/>
  <c r="IO68" i="2"/>
  <c r="IN68" i="2"/>
  <c r="IM68" i="2"/>
  <c r="IL68" i="2"/>
  <c r="IL69" i="2" s="1"/>
  <c r="IK68" i="2"/>
  <c r="IK69" i="2" s="1"/>
  <c r="IJ68" i="2"/>
  <c r="IJ69" i="2" s="1"/>
  <c r="II68" i="2"/>
  <c r="II69" i="2" s="1"/>
  <c r="IH68" i="2"/>
  <c r="IG68" i="2"/>
  <c r="IG69" i="2" s="1"/>
  <c r="IF68" i="2"/>
  <c r="IF69" i="2" s="1"/>
  <c r="IE68" i="2"/>
  <c r="IE73" i="2" s="1"/>
  <c r="ID68" i="2"/>
  <c r="IC68" i="2"/>
  <c r="IB68" i="2"/>
  <c r="IA68" i="2"/>
  <c r="HZ68" i="2"/>
  <c r="HY68" i="2"/>
  <c r="HX68" i="2"/>
  <c r="HW68" i="2"/>
  <c r="HV68" i="2"/>
  <c r="HV69" i="2" s="1"/>
  <c r="HU68" i="2"/>
  <c r="HU69" i="2" s="1"/>
  <c r="HT68" i="2"/>
  <c r="HT69" i="2" s="1"/>
  <c r="HS68" i="2"/>
  <c r="HS69" i="2" s="1"/>
  <c r="HR68" i="2"/>
  <c r="HQ68" i="2"/>
  <c r="HQ73" i="2" s="1"/>
  <c r="HP68" i="2"/>
  <c r="HO68" i="2"/>
  <c r="HO69" i="2" s="1"/>
  <c r="HN68" i="2"/>
  <c r="HN69" i="2" s="1"/>
  <c r="HM68" i="2"/>
  <c r="HL68" i="2"/>
  <c r="HL73" i="2" s="1"/>
  <c r="HK68" i="2"/>
  <c r="HK73" i="2" s="1"/>
  <c r="HJ68" i="2"/>
  <c r="HJ73" i="2" s="1"/>
  <c r="HI68" i="2"/>
  <c r="HI73" i="2" s="1"/>
  <c r="HH68" i="2"/>
  <c r="HG68" i="2"/>
  <c r="HG69" i="2" s="1"/>
  <c r="HF68" i="2"/>
  <c r="HF69" i="2" s="1"/>
  <c r="HE68" i="2"/>
  <c r="HE69" i="2" s="1"/>
  <c r="HD68" i="2"/>
  <c r="HD69" i="2" s="1"/>
  <c r="HC68" i="2"/>
  <c r="HC69" i="2" s="1"/>
  <c r="HB68" i="2"/>
  <c r="HA68" i="2"/>
  <c r="GZ68" i="2"/>
  <c r="GY68" i="2"/>
  <c r="GX68" i="2"/>
  <c r="GW68" i="2"/>
  <c r="GW69" i="2" s="1"/>
  <c r="GV68" i="2"/>
  <c r="GV69" i="2" s="1"/>
  <c r="GU68" i="2"/>
  <c r="GT68" i="2"/>
  <c r="GT73" i="2" s="1"/>
  <c r="GS68" i="2"/>
  <c r="GS73" i="2" s="1"/>
  <c r="GR68" i="2"/>
  <c r="GQ68" i="2"/>
  <c r="GQ69" i="2" s="1"/>
  <c r="GP68" i="2"/>
  <c r="GP69" i="2" s="1"/>
  <c r="GO68" i="2"/>
  <c r="GN68" i="2"/>
  <c r="GM68" i="2"/>
  <c r="GM69" i="2" s="1"/>
  <c r="GL68" i="2"/>
  <c r="GK68" i="2"/>
  <c r="GJ68" i="2"/>
  <c r="GI68" i="2"/>
  <c r="GH68" i="2"/>
  <c r="GG68" i="2"/>
  <c r="GG69" i="2" s="1"/>
  <c r="GF68" i="2"/>
  <c r="GE68" i="2"/>
  <c r="GD68" i="2"/>
  <c r="GD73" i="2" s="1"/>
  <c r="GC68" i="2"/>
  <c r="GC73" i="2" s="1"/>
  <c r="GB68" i="2"/>
  <c r="GA68" i="2"/>
  <c r="FZ68" i="2"/>
  <c r="FZ69" i="2" s="1"/>
  <c r="FY68" i="2"/>
  <c r="FY69" i="2" s="1"/>
  <c r="FX68" i="2"/>
  <c r="FX69" i="2" s="1"/>
  <c r="FW68" i="2"/>
  <c r="FW69" i="2" s="1"/>
  <c r="FV68" i="2"/>
  <c r="FU68" i="2"/>
  <c r="FU69" i="2" s="1"/>
  <c r="FT68" i="2"/>
  <c r="FT69" i="2" s="1"/>
  <c r="FS68" i="2"/>
  <c r="FS69" i="2" s="1"/>
  <c r="FR68" i="2"/>
  <c r="FR69" i="2" s="1"/>
  <c r="FQ68" i="2"/>
  <c r="FQ69" i="2" s="1"/>
  <c r="FP68" i="2"/>
  <c r="FO68" i="2"/>
  <c r="FO73" i="2" s="1"/>
  <c r="FN68" i="2"/>
  <c r="FN73" i="2" s="1"/>
  <c r="FM68" i="2"/>
  <c r="FM73" i="2" s="1"/>
  <c r="FL68" i="2"/>
  <c r="FK68" i="2"/>
  <c r="FJ68" i="2"/>
  <c r="FJ69" i="2" s="1"/>
  <c r="FI68" i="2"/>
  <c r="FI69" i="2" s="1"/>
  <c r="FH68" i="2"/>
  <c r="FH69" i="2" s="1"/>
  <c r="FG68" i="2"/>
  <c r="FG69" i="2" s="1"/>
  <c r="FF68" i="2"/>
  <c r="FE68" i="2"/>
  <c r="FD68" i="2"/>
  <c r="FC68" i="2"/>
  <c r="FC69" i="2" s="1"/>
  <c r="FB68" i="2"/>
  <c r="FA68" i="2"/>
  <c r="EZ68" i="2"/>
  <c r="EY68" i="2"/>
  <c r="EY73" i="2" s="1"/>
  <c r="EX68" i="2"/>
  <c r="EX73" i="2" s="1"/>
  <c r="EW68" i="2"/>
  <c r="EW73" i="2" s="1"/>
  <c r="EV68" i="2"/>
  <c r="EU68" i="2"/>
  <c r="EU69" i="2" s="1"/>
  <c r="ET68" i="2"/>
  <c r="ET69" i="2" s="1"/>
  <c r="ES68" i="2"/>
  <c r="ES69" i="2" s="1"/>
  <c r="ER68" i="2"/>
  <c r="ER69" i="2" s="1"/>
  <c r="EQ68" i="2"/>
  <c r="EQ69" i="2" s="1"/>
  <c r="EP68" i="2"/>
  <c r="EO68" i="2"/>
  <c r="EN68" i="2"/>
  <c r="EM68" i="2"/>
  <c r="EL68" i="2"/>
  <c r="EK68" i="2"/>
  <c r="EK69" i="2" s="1"/>
  <c r="EJ68" i="2"/>
  <c r="EI68" i="2"/>
  <c r="EH68" i="2"/>
  <c r="EH73" i="2" s="1"/>
  <c r="EG68" i="2"/>
  <c r="EG73" i="2" s="1"/>
  <c r="EF68" i="2"/>
  <c r="EE68" i="2"/>
  <c r="EE69" i="2" s="1"/>
  <c r="ED68" i="2"/>
  <c r="ED69" i="2" s="1"/>
  <c r="EC68" i="2"/>
  <c r="EC69" i="2" s="1"/>
  <c r="EB68" i="2"/>
  <c r="EB69" i="2" s="1"/>
  <c r="EA68" i="2"/>
  <c r="EA69" i="2" s="1"/>
  <c r="DZ68" i="2"/>
  <c r="DY68" i="2"/>
  <c r="DX68" i="2"/>
  <c r="DW68" i="2"/>
  <c r="DW69" i="2" s="1"/>
  <c r="DV68" i="2"/>
  <c r="DV69" i="2" s="1"/>
  <c r="DU68" i="2"/>
  <c r="DU69" i="2" s="1"/>
  <c r="DT68" i="2"/>
  <c r="DT69" i="2" s="1"/>
  <c r="DS68" i="2"/>
  <c r="DS73" i="2" s="1"/>
  <c r="DR68" i="2"/>
  <c r="DR73" i="2" s="1"/>
  <c r="DQ68" i="2"/>
  <c r="DQ73" i="2" s="1"/>
  <c r="DP68" i="2"/>
  <c r="DO68" i="2"/>
  <c r="DN68" i="2"/>
  <c r="DN69" i="2" s="1"/>
  <c r="DM68" i="2"/>
  <c r="DM69" i="2" s="1"/>
  <c r="DL68" i="2"/>
  <c r="DL69" i="2" s="1"/>
  <c r="DK68" i="2"/>
  <c r="DK69" i="2" s="1"/>
  <c r="DJ68" i="2"/>
  <c r="DI68" i="2"/>
  <c r="DI69" i="2" s="1"/>
  <c r="DH68" i="2"/>
  <c r="DH69" i="2" s="1"/>
  <c r="DG68" i="2"/>
  <c r="DG69" i="2" s="1"/>
  <c r="DF68" i="2"/>
  <c r="DE68" i="2"/>
  <c r="DD68" i="2"/>
  <c r="DD69" i="2" s="1"/>
  <c r="DC68" i="2"/>
  <c r="DC73" i="2" s="1"/>
  <c r="DB68" i="2"/>
  <c r="DB73" i="2" s="1"/>
  <c r="DA68" i="2"/>
  <c r="DA73" i="2" s="1"/>
  <c r="CZ68" i="2"/>
  <c r="CY68" i="2"/>
  <c r="CX68" i="2"/>
  <c r="CX69" i="2" s="1"/>
  <c r="CW68" i="2"/>
  <c r="CW69" i="2" s="1"/>
  <c r="CV68" i="2"/>
  <c r="CV69" i="2" s="1"/>
  <c r="CU68" i="2"/>
  <c r="CU69" i="2" s="1"/>
  <c r="CT68" i="2"/>
  <c r="CS68" i="2"/>
  <c r="CR68" i="2"/>
  <c r="CQ68" i="2"/>
  <c r="CP68" i="2"/>
  <c r="CO68" i="2"/>
  <c r="CN68" i="2"/>
  <c r="CM68" i="2"/>
  <c r="CM73" i="2" s="1"/>
  <c r="CL68" i="2"/>
  <c r="CL73" i="2" s="1"/>
  <c r="CK68" i="2"/>
  <c r="CK73" i="2" s="1"/>
  <c r="CJ68" i="2"/>
  <c r="CI68" i="2"/>
  <c r="CI69" i="2" s="1"/>
  <c r="CH68" i="2"/>
  <c r="CH69" i="2" s="1"/>
  <c r="CG68" i="2"/>
  <c r="CG69" i="2" s="1"/>
  <c r="CF68" i="2"/>
  <c r="CF69" i="2" s="1"/>
  <c r="CE68" i="2"/>
  <c r="CE69" i="2" s="1"/>
  <c r="CD68" i="2"/>
  <c r="CC68" i="2"/>
  <c r="CB68" i="2"/>
  <c r="CA68" i="2"/>
  <c r="BZ68" i="2"/>
  <c r="BZ69" i="2" s="1"/>
  <c r="BY68" i="2"/>
  <c r="BY69" i="2" s="1"/>
  <c r="BX68" i="2"/>
  <c r="BW68" i="2"/>
  <c r="BV68" i="2"/>
  <c r="BV73" i="2" s="1"/>
  <c r="BU68" i="2"/>
  <c r="BU73" i="2" s="1"/>
  <c r="BT68" i="2"/>
  <c r="BS68" i="2"/>
  <c r="BR68" i="2"/>
  <c r="BR69" i="2" s="1"/>
  <c r="BQ68" i="2"/>
  <c r="BQ69" i="2" s="1"/>
  <c r="BP68" i="2"/>
  <c r="BP69" i="2" s="1"/>
  <c r="BO68" i="2"/>
  <c r="BO69" i="2" s="1"/>
  <c r="BN68" i="2"/>
  <c r="BM68" i="2"/>
  <c r="BL68" i="2"/>
  <c r="BK68" i="2"/>
  <c r="BK69" i="2" s="1"/>
  <c r="BJ68" i="2"/>
  <c r="BJ69" i="2" s="1"/>
  <c r="BI68" i="2"/>
  <c r="BH68" i="2"/>
  <c r="BH73" i="2" s="1"/>
  <c r="BG68" i="2"/>
  <c r="BG73" i="2" s="1"/>
  <c r="BF68" i="2"/>
  <c r="BF73" i="2" s="1"/>
  <c r="BE68" i="2"/>
  <c r="BE73" i="2" s="1"/>
  <c r="BD68" i="2"/>
  <c r="BC68" i="2"/>
  <c r="BB68" i="2"/>
  <c r="BB69" i="2" s="1"/>
  <c r="BA68" i="2"/>
  <c r="BA69" i="2" s="1"/>
  <c r="AZ68" i="2"/>
  <c r="AZ69" i="2" s="1"/>
  <c r="AY68" i="2"/>
  <c r="AX68" i="2"/>
  <c r="AW68" i="2"/>
  <c r="AW69" i="2" s="1"/>
  <c r="AV68" i="2"/>
  <c r="AV69" i="2" s="1"/>
  <c r="AU68" i="2"/>
  <c r="AT68" i="2"/>
  <c r="AS68" i="2"/>
  <c r="AS69" i="2" s="1"/>
  <c r="AR68" i="2"/>
  <c r="AR69" i="2" s="1"/>
  <c r="AQ68" i="2"/>
  <c r="AP68" i="2"/>
  <c r="AO68" i="2"/>
  <c r="AN68" i="2"/>
  <c r="AM68" i="2"/>
  <c r="AL68" i="2"/>
  <c r="AL69" i="2" s="1"/>
  <c r="AK68" i="2"/>
  <c r="AK69" i="2" s="1"/>
  <c r="AJ68" i="2"/>
  <c r="AJ69" i="2" s="1"/>
  <c r="AI68" i="2"/>
  <c r="AI69" i="2" s="1"/>
  <c r="AH68" i="2"/>
  <c r="AG68" i="2"/>
  <c r="AF68" i="2"/>
  <c r="AE68" i="2"/>
  <c r="AD68" i="2"/>
  <c r="AC68" i="2"/>
  <c r="AC69" i="2" s="1"/>
  <c r="AB68" i="2"/>
  <c r="AA68" i="2"/>
  <c r="AA73" i="2" s="1"/>
  <c r="Z68" i="2"/>
  <c r="Z73" i="2" s="1"/>
  <c r="Y68" i="2"/>
  <c r="Y73" i="2" s="1"/>
  <c r="X68" i="2"/>
  <c r="W68" i="2"/>
  <c r="W69" i="2" s="1"/>
  <c r="V68" i="2"/>
  <c r="V69" i="2" s="1"/>
  <c r="U68" i="2"/>
  <c r="U69" i="2" s="1"/>
  <c r="T68" i="2"/>
  <c r="T69" i="2" s="1"/>
  <c r="S68" i="2"/>
  <c r="S69" i="2" s="1"/>
  <c r="R68" i="2"/>
  <c r="Q68" i="2"/>
  <c r="P68" i="2"/>
  <c r="O68" i="2"/>
  <c r="N68" i="2"/>
  <c r="M68" i="2"/>
  <c r="L68" i="2"/>
  <c r="L73" i="2" s="1"/>
  <c r="K68" i="2"/>
  <c r="K73" i="2" s="1"/>
  <c r="J68" i="2"/>
  <c r="J73" i="2" s="1"/>
  <c r="I68" i="2"/>
  <c r="I73" i="2" s="1"/>
  <c r="H68" i="2"/>
  <c r="G68" i="2"/>
  <c r="G69" i="2" s="1"/>
  <c r="F68" i="2"/>
  <c r="F69" i="2" s="1"/>
  <c r="E68" i="2"/>
  <c r="D68" i="2"/>
  <c r="C68" i="2"/>
  <c r="B68" i="2"/>
  <c r="JE66" i="2"/>
  <c r="IW66" i="2"/>
  <c r="IS66" i="2"/>
  <c r="IR66" i="2"/>
  <c r="IQ66" i="2"/>
  <c r="IP66" i="2"/>
  <c r="IH66" i="2"/>
  <c r="IG66" i="2"/>
  <c r="IB66" i="2"/>
  <c r="IA66" i="2"/>
  <c r="HZ66" i="2"/>
  <c r="HY66" i="2"/>
  <c r="HQ66" i="2"/>
  <c r="HK66" i="2"/>
  <c r="HA66" i="2"/>
  <c r="GZ66" i="2"/>
  <c r="GY66" i="2"/>
  <c r="GX66" i="2"/>
  <c r="GV66" i="2"/>
  <c r="GT66" i="2"/>
  <c r="GS66" i="2"/>
  <c r="GK66" i="2"/>
  <c r="GJ66" i="2"/>
  <c r="GI66" i="2"/>
  <c r="GE66" i="2"/>
  <c r="GD66" i="2"/>
  <c r="GC66" i="2"/>
  <c r="FX66" i="2"/>
  <c r="FW66" i="2"/>
  <c r="FV66" i="2"/>
  <c r="FU66" i="2"/>
  <c r="FP66" i="2"/>
  <c r="FO66" i="2"/>
  <c r="FN66" i="2"/>
  <c r="FM66" i="2"/>
  <c r="FC66" i="2"/>
  <c r="EZ66" i="2"/>
  <c r="EY66" i="2"/>
  <c r="EJ66" i="2"/>
  <c r="EH66" i="2"/>
  <c r="EG66" i="2"/>
  <c r="DW66" i="2"/>
  <c r="DT66" i="2"/>
  <c r="DS66" i="2"/>
  <c r="DR66" i="2"/>
  <c r="DQ66" i="2"/>
  <c r="DL66" i="2"/>
  <c r="DK66" i="2"/>
  <c r="DJ66" i="2"/>
  <c r="DB66" i="2"/>
  <c r="DA66" i="2"/>
  <c r="CS66" i="2"/>
  <c r="CR66" i="2"/>
  <c r="CQ66" i="2"/>
  <c r="CN66" i="2"/>
  <c r="CM66" i="2"/>
  <c r="CC66" i="2"/>
  <c r="CB66" i="2"/>
  <c r="CA66" i="2"/>
  <c r="BZ66" i="2"/>
  <c r="BV66" i="2"/>
  <c r="BH66" i="2"/>
  <c r="BG66" i="2"/>
  <c r="BF66" i="2"/>
  <c r="BE66" i="2"/>
  <c r="AZ66" i="2"/>
  <c r="AY66" i="2"/>
  <c r="AX66" i="2"/>
  <c r="AU66" i="2"/>
  <c r="AR66" i="2"/>
  <c r="AP66" i="2"/>
  <c r="AO66" i="2"/>
  <c r="AB66" i="2"/>
  <c r="AA66" i="2"/>
  <c r="Q66" i="2"/>
  <c r="N66" i="2"/>
  <c r="M66" i="2"/>
  <c r="L66" i="2"/>
  <c r="J66" i="2"/>
  <c r="JE64" i="2"/>
  <c r="JE197" i="4" s="1"/>
  <c r="JD64" i="2"/>
  <c r="JC64" i="2"/>
  <c r="JB64" i="2"/>
  <c r="JA64" i="2"/>
  <c r="JA73" i="2" s="1"/>
  <c r="IZ64" i="2"/>
  <c r="IZ197" i="4" s="1"/>
  <c r="IY64" i="2"/>
  <c r="IY66" i="2" s="1"/>
  <c r="IX64" i="2"/>
  <c r="IW64" i="2"/>
  <c r="IW197" i="4" s="1"/>
  <c r="IV64" i="2"/>
  <c r="IV197" i="4" s="1"/>
  <c r="IU64" i="2"/>
  <c r="IU197" i="4" s="1"/>
  <c r="IT64" i="2"/>
  <c r="IS64" i="2"/>
  <c r="IS197" i="4" s="1"/>
  <c r="IR64" i="2"/>
  <c r="IR197" i="4" s="1"/>
  <c r="IQ64" i="2"/>
  <c r="IQ197" i="4" s="1"/>
  <c r="IQ378" i="4" s="1"/>
  <c r="IP64" i="2"/>
  <c r="IP197" i="4" s="1"/>
  <c r="IP378" i="4" s="1"/>
  <c r="IO64" i="2"/>
  <c r="IN64" i="2"/>
  <c r="IM64" i="2"/>
  <c r="IL64" i="2"/>
  <c r="IK64" i="2"/>
  <c r="IJ64" i="2"/>
  <c r="II64" i="2"/>
  <c r="II66" i="2" s="1"/>
  <c r="IH64" i="2"/>
  <c r="IG64" i="2"/>
  <c r="IF64" i="2"/>
  <c r="IE64" i="2"/>
  <c r="ID64" i="2"/>
  <c r="IC64" i="2"/>
  <c r="IC197" i="4" s="1"/>
  <c r="IC378" i="4" s="1"/>
  <c r="IB64" i="2"/>
  <c r="IB197" i="4" s="1"/>
  <c r="IA64" i="2"/>
  <c r="IA197" i="4" s="1"/>
  <c r="HZ64" i="2"/>
  <c r="HZ197" i="4" s="1"/>
  <c r="HY64" i="2"/>
  <c r="HY197" i="4" s="1"/>
  <c r="HX64" i="2"/>
  <c r="HW64" i="2"/>
  <c r="HV64" i="2"/>
  <c r="HU64" i="2"/>
  <c r="HT64" i="2"/>
  <c r="HT197" i="4" s="1"/>
  <c r="HS64" i="2"/>
  <c r="HR64" i="2"/>
  <c r="HQ64" i="2"/>
  <c r="HP64" i="2"/>
  <c r="HP197" i="4" s="1"/>
  <c r="HO64" i="2"/>
  <c r="HO197" i="4" s="1"/>
  <c r="HN64" i="2"/>
  <c r="HN77" i="2" s="1"/>
  <c r="HN85" i="2" s="1"/>
  <c r="HM64" i="2"/>
  <c r="HM77" i="2" s="1"/>
  <c r="HM85" i="2" s="1"/>
  <c r="HL64" i="2"/>
  <c r="HK64" i="2"/>
  <c r="HK197" i="4" s="1"/>
  <c r="HJ64" i="2"/>
  <c r="HJ197" i="4" s="1"/>
  <c r="HJ378" i="4" s="1"/>
  <c r="HI64" i="2"/>
  <c r="HI197" i="4" s="1"/>
  <c r="HH64" i="2"/>
  <c r="HG64" i="2"/>
  <c r="HG73" i="2" s="1"/>
  <c r="HF64" i="2"/>
  <c r="HE64" i="2"/>
  <c r="HD64" i="2"/>
  <c r="HD197" i="4" s="1"/>
  <c r="HC64" i="2"/>
  <c r="HB64" i="2"/>
  <c r="HA64" i="2"/>
  <c r="HA197" i="4" s="1"/>
  <c r="GZ64" i="2"/>
  <c r="GZ197" i="4" s="1"/>
  <c r="GY64" i="2"/>
  <c r="GY197" i="4" s="1"/>
  <c r="GX64" i="2"/>
  <c r="GX197" i="4" s="1"/>
  <c r="GW64" i="2"/>
  <c r="GV64" i="2"/>
  <c r="GV197" i="4" s="1"/>
  <c r="GU64" i="2"/>
  <c r="GU197" i="4" s="1"/>
  <c r="GT64" i="2"/>
  <c r="GS64" i="2"/>
  <c r="GS197" i="4" s="1"/>
  <c r="GR64" i="2"/>
  <c r="GQ64" i="2"/>
  <c r="GQ73" i="2" s="1"/>
  <c r="GP64" i="2"/>
  <c r="GO64" i="2"/>
  <c r="GN64" i="2"/>
  <c r="GN197" i="4" s="1"/>
  <c r="GM64" i="2"/>
  <c r="GL64" i="2"/>
  <c r="GK64" i="2"/>
  <c r="GK197" i="4" s="1"/>
  <c r="GJ64" i="2"/>
  <c r="GJ197" i="4" s="1"/>
  <c r="GI64" i="2"/>
  <c r="GI197" i="4" s="1"/>
  <c r="GH64" i="2"/>
  <c r="GG64" i="2"/>
  <c r="GG73" i="2" s="1"/>
  <c r="GF64" i="2"/>
  <c r="GE64" i="2"/>
  <c r="GE197" i="4" s="1"/>
  <c r="GD64" i="2"/>
  <c r="GD197" i="4" s="1"/>
  <c r="GC64" i="2"/>
  <c r="GC197" i="4" s="1"/>
  <c r="GB64" i="2"/>
  <c r="GA64" i="2"/>
  <c r="FZ64" i="2"/>
  <c r="FY64" i="2"/>
  <c r="FY66" i="2" s="1"/>
  <c r="FX64" i="2"/>
  <c r="FX197" i="4" s="1"/>
  <c r="FW64" i="2"/>
  <c r="FV64" i="2"/>
  <c r="FU64" i="2"/>
  <c r="FU197" i="4" s="1"/>
  <c r="FT64" i="2"/>
  <c r="FS64" i="2"/>
  <c r="FR64" i="2"/>
  <c r="FR74" i="2" s="1"/>
  <c r="FQ64" i="2"/>
  <c r="FQ197" i="4" s="1"/>
  <c r="FP64" i="2"/>
  <c r="FP197" i="4" s="1"/>
  <c r="FO64" i="2"/>
  <c r="FO197" i="4" s="1"/>
  <c r="FN64" i="2"/>
  <c r="FN197" i="4" s="1"/>
  <c r="FM64" i="2"/>
  <c r="FM197" i="4" s="1"/>
  <c r="FL64" i="2"/>
  <c r="FK64" i="2"/>
  <c r="FJ64" i="2"/>
  <c r="FI64" i="2"/>
  <c r="FH64" i="2"/>
  <c r="FH197" i="4" s="1"/>
  <c r="FG64" i="2"/>
  <c r="FF64" i="2"/>
  <c r="FE64" i="2"/>
  <c r="FD64" i="2"/>
  <c r="FC64" i="2"/>
  <c r="FC197" i="4" s="1"/>
  <c r="FB64" i="2"/>
  <c r="FB197" i="4" s="1"/>
  <c r="FA64" i="2"/>
  <c r="FA197" i="4" s="1"/>
  <c r="EZ64" i="2"/>
  <c r="EZ197" i="4" s="1"/>
  <c r="EY64" i="2"/>
  <c r="EY197" i="4" s="1"/>
  <c r="EX64" i="2"/>
  <c r="EX197" i="4" s="1"/>
  <c r="EW64" i="2"/>
  <c r="EW197" i="4" s="1"/>
  <c r="EV64" i="2"/>
  <c r="EU64" i="2"/>
  <c r="EU73" i="2" s="1"/>
  <c r="ET64" i="2"/>
  <c r="ES64" i="2"/>
  <c r="ER64" i="2"/>
  <c r="ER197" i="4" s="1"/>
  <c r="ER378" i="4" s="1"/>
  <c r="EQ64" i="2"/>
  <c r="EQ66" i="2" s="1"/>
  <c r="EP64" i="2"/>
  <c r="EO64" i="2"/>
  <c r="EO197" i="4" s="1"/>
  <c r="EN64" i="2"/>
  <c r="EN197" i="4" s="1"/>
  <c r="EM64" i="2"/>
  <c r="EM197" i="4" s="1"/>
  <c r="EL64" i="2"/>
  <c r="EL77" i="2" s="1"/>
  <c r="EL85" i="2" s="1"/>
  <c r="EK64" i="2"/>
  <c r="EJ64" i="2"/>
  <c r="EJ197" i="4" s="1"/>
  <c r="EI64" i="2"/>
  <c r="EI197" i="4" s="1"/>
  <c r="EH64" i="2"/>
  <c r="EG64" i="2"/>
  <c r="EG197" i="4" s="1"/>
  <c r="EF64" i="2"/>
  <c r="EE64" i="2"/>
  <c r="EE73" i="2" s="1"/>
  <c r="ED64" i="2"/>
  <c r="ED73" i="2" s="1"/>
  <c r="EC64" i="2"/>
  <c r="EB64" i="2"/>
  <c r="EA64" i="2"/>
  <c r="DZ64" i="2"/>
  <c r="DY64" i="2"/>
  <c r="DX64" i="2"/>
  <c r="DW64" i="2"/>
  <c r="DV64" i="2"/>
  <c r="DU64" i="2"/>
  <c r="DU197" i="4" s="1"/>
  <c r="DT64" i="2"/>
  <c r="DT197" i="4" s="1"/>
  <c r="DS64" i="2"/>
  <c r="DS197" i="4" s="1"/>
  <c r="DR64" i="2"/>
  <c r="DR197" i="4" s="1"/>
  <c r="DQ64" i="2"/>
  <c r="DQ197" i="4" s="1"/>
  <c r="DP64" i="2"/>
  <c r="DO64" i="2"/>
  <c r="DN64" i="2"/>
  <c r="DM64" i="2"/>
  <c r="DL64" i="2"/>
  <c r="DL197" i="4" s="1"/>
  <c r="DK64" i="2"/>
  <c r="DJ64" i="2"/>
  <c r="DJ197" i="4" s="1"/>
  <c r="DI64" i="2"/>
  <c r="DI197" i="4" s="1"/>
  <c r="DH64" i="2"/>
  <c r="DG64" i="2"/>
  <c r="DF64" i="2"/>
  <c r="DE64" i="2"/>
  <c r="DE197" i="4" s="1"/>
  <c r="DD64" i="2"/>
  <c r="DC64" i="2"/>
  <c r="DB64" i="2"/>
  <c r="DB197" i="4" s="1"/>
  <c r="DA64" i="2"/>
  <c r="DA197" i="4" s="1"/>
  <c r="CZ64" i="2"/>
  <c r="CY64" i="2"/>
  <c r="CX64" i="2"/>
  <c r="CW64" i="2"/>
  <c r="CV64" i="2"/>
  <c r="CV197" i="4" s="1"/>
  <c r="CU64" i="2"/>
  <c r="CT64" i="2"/>
  <c r="CS64" i="2"/>
  <c r="CR64" i="2"/>
  <c r="CR197" i="4" s="1"/>
  <c r="CQ64" i="2"/>
  <c r="CQ197" i="4" s="1"/>
  <c r="CP64" i="2"/>
  <c r="CP197" i="4" s="1"/>
  <c r="CO64" i="2"/>
  <c r="CO197" i="4" s="1"/>
  <c r="CN64" i="2"/>
  <c r="CN197" i="4" s="1"/>
  <c r="CM64" i="2"/>
  <c r="CM197" i="4" s="1"/>
  <c r="CL64" i="2"/>
  <c r="CL197" i="4" s="1"/>
  <c r="CK64" i="2"/>
  <c r="CK197" i="4" s="1"/>
  <c r="CJ64" i="2"/>
  <c r="CI64" i="2"/>
  <c r="CI73" i="2" s="1"/>
  <c r="CH64" i="2"/>
  <c r="CG64" i="2"/>
  <c r="CF64" i="2"/>
  <c r="CF197" i="4" s="1"/>
  <c r="CE64" i="2"/>
  <c r="CD64" i="2"/>
  <c r="CC64" i="2"/>
  <c r="CC197" i="4" s="1"/>
  <c r="CB64" i="2"/>
  <c r="CB197" i="4" s="1"/>
  <c r="CA64" i="2"/>
  <c r="BZ64" i="2"/>
  <c r="BY64" i="2"/>
  <c r="BX64" i="2"/>
  <c r="BW64" i="2"/>
  <c r="BV64" i="2"/>
  <c r="BU64" i="2"/>
  <c r="BU197" i="4" s="1"/>
  <c r="BT64" i="2"/>
  <c r="BS64" i="2"/>
  <c r="BS73" i="2" s="1"/>
  <c r="BR64" i="2"/>
  <c r="BR73" i="2" s="1"/>
  <c r="BQ64" i="2"/>
  <c r="BP64" i="2"/>
  <c r="BP197" i="4" s="1"/>
  <c r="BO64" i="2"/>
  <c r="BN64" i="2"/>
  <c r="BM64" i="2"/>
  <c r="BL64" i="2"/>
  <c r="BL197" i="4" s="1"/>
  <c r="BK64" i="2"/>
  <c r="BK197" i="4" s="1"/>
  <c r="BJ64" i="2"/>
  <c r="BJ73" i="2" s="1"/>
  <c r="BI64" i="2"/>
  <c r="BH64" i="2"/>
  <c r="BH197" i="4" s="1"/>
  <c r="BG64" i="2"/>
  <c r="BG197" i="4" s="1"/>
  <c r="BG378" i="4" s="1"/>
  <c r="BF64" i="2"/>
  <c r="BF197" i="4" s="1"/>
  <c r="BE64" i="2"/>
  <c r="BE197" i="4" s="1"/>
  <c r="BD64" i="2"/>
  <c r="BC64" i="2"/>
  <c r="BB64" i="2"/>
  <c r="BA64" i="2"/>
  <c r="AZ64" i="2"/>
  <c r="AZ197" i="4" s="1"/>
  <c r="AY64" i="2"/>
  <c r="AX64" i="2"/>
  <c r="AW64" i="2"/>
  <c r="AV64" i="2"/>
  <c r="AU64" i="2"/>
  <c r="AU197" i="4" s="1"/>
  <c r="AT64" i="2"/>
  <c r="AS64" i="2"/>
  <c r="AS197" i="4" s="1"/>
  <c r="AR64" i="2"/>
  <c r="AR197" i="4" s="1"/>
  <c r="AQ64" i="2"/>
  <c r="AQ197" i="4" s="1"/>
  <c r="AP64" i="2"/>
  <c r="AP197" i="4" s="1"/>
  <c r="AO64" i="2"/>
  <c r="AO197" i="4" s="1"/>
  <c r="AO378" i="4" s="1"/>
  <c r="AN64" i="2"/>
  <c r="AM64" i="2"/>
  <c r="AL64" i="2"/>
  <c r="AK64" i="2"/>
  <c r="AJ64" i="2"/>
  <c r="AJ197" i="4" s="1"/>
  <c r="AI64" i="2"/>
  <c r="AH64" i="2"/>
  <c r="AG64" i="2"/>
  <c r="AG197" i="4" s="1"/>
  <c r="AG199" i="4" s="1"/>
  <c r="AF64" i="2"/>
  <c r="AF197" i="4" s="1"/>
  <c r="AE64" i="2"/>
  <c r="AE197" i="4" s="1"/>
  <c r="AD64" i="2"/>
  <c r="AD77" i="2" s="1"/>
  <c r="AC64" i="2"/>
  <c r="AB64" i="2"/>
  <c r="AB197" i="4" s="1"/>
  <c r="AA64" i="2"/>
  <c r="AA197" i="4" s="1"/>
  <c r="Z64" i="2"/>
  <c r="Z197" i="4" s="1"/>
  <c r="Y64" i="2"/>
  <c r="Y197" i="4" s="1"/>
  <c r="X64" i="2"/>
  <c r="W64" i="2"/>
  <c r="V64" i="2"/>
  <c r="U64" i="2"/>
  <c r="T64" i="2"/>
  <c r="T197" i="4" s="1"/>
  <c r="S64" i="2"/>
  <c r="R64" i="2"/>
  <c r="Q64" i="2"/>
  <c r="Q197" i="4" s="1"/>
  <c r="P64" i="2"/>
  <c r="O64" i="2"/>
  <c r="N64" i="2"/>
  <c r="N197" i="4" s="1"/>
  <c r="N378" i="4" s="1"/>
  <c r="M64" i="2"/>
  <c r="M197" i="4" s="1"/>
  <c r="L64" i="2"/>
  <c r="L197" i="4" s="1"/>
  <c r="K64" i="2"/>
  <c r="K197" i="4" s="1"/>
  <c r="J64" i="2"/>
  <c r="I64" i="2"/>
  <c r="I197" i="4" s="1"/>
  <c r="H64" i="2"/>
  <c r="G64" i="2"/>
  <c r="G73" i="2" s="1"/>
  <c r="F64" i="2"/>
  <c r="F73" i="2" s="1"/>
  <c r="E64" i="2"/>
  <c r="D64" i="2"/>
  <c r="D197" i="4" s="1"/>
  <c r="C64" i="2"/>
  <c r="B64" i="2"/>
  <c r="HT55" i="2"/>
  <c r="HL55" i="2"/>
  <c r="EZ55" i="2"/>
  <c r="EY55" i="2"/>
  <c r="EP55" i="2"/>
  <c r="CM55" i="2"/>
  <c r="BP55" i="2"/>
  <c r="BO55" i="2"/>
  <c r="AC55" i="2"/>
  <c r="AB55" i="2"/>
  <c r="AA55" i="2"/>
  <c r="HV54" i="2"/>
  <c r="HU54" i="2"/>
  <c r="HT54" i="2"/>
  <c r="GV54" i="2"/>
  <c r="GG54" i="2"/>
  <c r="ET54" i="2"/>
  <c r="ED54" i="2"/>
  <c r="DU54" i="2"/>
  <c r="AL54" i="2"/>
  <c r="AK54" i="2"/>
  <c r="V54" i="2"/>
  <c r="U54" i="2"/>
  <c r="JE52" i="2"/>
  <c r="JD52" i="2"/>
  <c r="JC52" i="2"/>
  <c r="JB52" i="2"/>
  <c r="JA52" i="2"/>
  <c r="IZ52" i="2"/>
  <c r="IY52" i="2"/>
  <c r="IX52" i="2"/>
  <c r="IW52" i="2"/>
  <c r="IW79" i="2" s="1"/>
  <c r="IV52" i="2"/>
  <c r="IU52" i="2"/>
  <c r="IT52" i="2"/>
  <c r="IS52" i="2"/>
  <c r="IR52" i="2"/>
  <c r="IR161" i="4" s="1"/>
  <c r="IQ52" i="2"/>
  <c r="IQ161" i="4" s="1"/>
  <c r="IP52" i="2"/>
  <c r="IO52" i="2"/>
  <c r="IN52" i="2"/>
  <c r="IM52" i="2"/>
  <c r="IL52" i="2"/>
  <c r="IK52" i="2"/>
  <c r="IJ52" i="2"/>
  <c r="II52" i="2"/>
  <c r="IH52" i="2"/>
  <c r="IG52" i="2"/>
  <c r="IG161" i="4" s="1"/>
  <c r="IF52" i="2"/>
  <c r="IF161" i="4" s="1"/>
  <c r="IE52" i="2"/>
  <c r="IE161" i="4" s="1"/>
  <c r="ID52" i="2"/>
  <c r="ID161" i="4" s="1"/>
  <c r="IC52" i="2"/>
  <c r="IB52" i="2"/>
  <c r="IB161" i="4" s="1"/>
  <c r="IA52" i="2"/>
  <c r="IA161" i="4" s="1"/>
  <c r="HZ52" i="2"/>
  <c r="HY52" i="2"/>
  <c r="HX52" i="2"/>
  <c r="HW52" i="2"/>
  <c r="HV52" i="2"/>
  <c r="HU52" i="2"/>
  <c r="HT52" i="2"/>
  <c r="HS52" i="2"/>
  <c r="HS161" i="4" s="1"/>
  <c r="HR52" i="2"/>
  <c r="HR161" i="4" s="1"/>
  <c r="HQ52" i="2"/>
  <c r="HP52" i="2"/>
  <c r="HO52" i="2"/>
  <c r="HN52" i="2"/>
  <c r="HM52" i="2"/>
  <c r="HM55" i="2" s="1"/>
  <c r="HL52" i="2"/>
  <c r="HL161" i="4" s="1"/>
  <c r="HL163" i="4" s="1"/>
  <c r="HK52" i="2"/>
  <c r="HK161" i="4" s="1"/>
  <c r="HJ52" i="2"/>
  <c r="HI52" i="2"/>
  <c r="HH52" i="2"/>
  <c r="HG52" i="2"/>
  <c r="HF52" i="2"/>
  <c r="HE52" i="2"/>
  <c r="HD52" i="2"/>
  <c r="HC52" i="2"/>
  <c r="HC161" i="4" s="1"/>
  <c r="HB52" i="2"/>
  <c r="HA52" i="2"/>
  <c r="GZ52" i="2"/>
  <c r="GY52" i="2"/>
  <c r="GX52" i="2"/>
  <c r="GX161" i="4" s="1"/>
  <c r="GW52" i="2"/>
  <c r="GW161" i="4" s="1"/>
  <c r="GV52" i="2"/>
  <c r="GV161" i="4" s="1"/>
  <c r="GU52" i="2"/>
  <c r="GU161" i="4" s="1"/>
  <c r="GT52" i="2"/>
  <c r="GS52" i="2"/>
  <c r="GR52" i="2"/>
  <c r="GQ52" i="2"/>
  <c r="GP52" i="2"/>
  <c r="GO52" i="2"/>
  <c r="GN52" i="2"/>
  <c r="GM52" i="2"/>
  <c r="GM161" i="4" s="1"/>
  <c r="GL52" i="2"/>
  <c r="GL161" i="4" s="1"/>
  <c r="GK52" i="2"/>
  <c r="GJ52" i="2"/>
  <c r="GI52" i="2"/>
  <c r="GI79" i="2" s="1"/>
  <c r="GH52" i="2"/>
  <c r="GG52" i="2"/>
  <c r="GF52" i="2"/>
  <c r="GF161" i="4" s="1"/>
  <c r="GF163" i="4" s="1"/>
  <c r="GE52" i="2"/>
  <c r="GE161" i="4" s="1"/>
  <c r="GD52" i="2"/>
  <c r="GC52" i="2"/>
  <c r="GB52" i="2"/>
  <c r="GA52" i="2"/>
  <c r="FZ52" i="2"/>
  <c r="FY52" i="2"/>
  <c r="FX52" i="2"/>
  <c r="FW52" i="2"/>
  <c r="FW161" i="4" s="1"/>
  <c r="FV52" i="2"/>
  <c r="FV161" i="4" s="1"/>
  <c r="FU52" i="2"/>
  <c r="FU161" i="4" s="1"/>
  <c r="FT52" i="2"/>
  <c r="FS52" i="2"/>
  <c r="FR52" i="2"/>
  <c r="FQ52" i="2"/>
  <c r="FP52" i="2"/>
  <c r="FP161" i="4" s="1"/>
  <c r="FO52" i="2"/>
  <c r="FO161" i="4" s="1"/>
  <c r="FN52" i="2"/>
  <c r="FM52" i="2"/>
  <c r="FL52" i="2"/>
  <c r="FL161" i="4" s="1"/>
  <c r="FK52" i="2"/>
  <c r="FJ52" i="2"/>
  <c r="FI52" i="2"/>
  <c r="FH52" i="2"/>
  <c r="FG52" i="2"/>
  <c r="FF52" i="2"/>
  <c r="FE52" i="2"/>
  <c r="FE79" i="2" s="1"/>
  <c r="FD52" i="2"/>
  <c r="FC52" i="2"/>
  <c r="FB52" i="2"/>
  <c r="FA52" i="2"/>
  <c r="EZ52" i="2"/>
  <c r="EZ161" i="4" s="1"/>
  <c r="EY52" i="2"/>
  <c r="EY161" i="4" s="1"/>
  <c r="EX52" i="2"/>
  <c r="EW52" i="2"/>
  <c r="EV52" i="2"/>
  <c r="EU52" i="2"/>
  <c r="ET52" i="2"/>
  <c r="ES52" i="2"/>
  <c r="ER52" i="2"/>
  <c r="EQ52" i="2"/>
  <c r="EQ161" i="4" s="1"/>
  <c r="EP52" i="2"/>
  <c r="EP161" i="4" s="1"/>
  <c r="EO52" i="2"/>
  <c r="EO161" i="4" s="1"/>
  <c r="EN52" i="2"/>
  <c r="EN161" i="4" s="1"/>
  <c r="EM52" i="2"/>
  <c r="EM161" i="4" s="1"/>
  <c r="EL52" i="2"/>
  <c r="EK52" i="2"/>
  <c r="EJ52" i="2"/>
  <c r="EJ161" i="4" s="1"/>
  <c r="EI52" i="2"/>
  <c r="EI161" i="4" s="1"/>
  <c r="EH52" i="2"/>
  <c r="EG52" i="2"/>
  <c r="EF52" i="2"/>
  <c r="EE52" i="2"/>
  <c r="ED52" i="2"/>
  <c r="EC52" i="2"/>
  <c r="EB52" i="2"/>
  <c r="EA52" i="2"/>
  <c r="DZ52" i="2"/>
  <c r="DY52" i="2"/>
  <c r="DX52" i="2"/>
  <c r="DW52" i="2"/>
  <c r="DW55" i="2" s="1"/>
  <c r="DV52" i="2"/>
  <c r="DU52" i="2"/>
  <c r="DT52" i="2"/>
  <c r="DT161" i="4" s="1"/>
  <c r="DS52" i="2"/>
  <c r="DS161" i="4" s="1"/>
  <c r="DR52" i="2"/>
  <c r="DQ52" i="2"/>
  <c r="DP52" i="2"/>
  <c r="DO52" i="2"/>
  <c r="DN52" i="2"/>
  <c r="DM52" i="2"/>
  <c r="DL52" i="2"/>
  <c r="DK52" i="2"/>
  <c r="DK161" i="4" s="1"/>
  <c r="DJ52" i="2"/>
  <c r="DI52" i="2"/>
  <c r="DH52" i="2"/>
  <c r="DG52" i="2"/>
  <c r="DF52" i="2"/>
  <c r="DF161" i="4" s="1"/>
  <c r="DE52" i="2"/>
  <c r="DE161" i="4" s="1"/>
  <c r="DD52" i="2"/>
  <c r="DD161" i="4" s="1"/>
  <c r="DC52" i="2"/>
  <c r="DC161" i="4" s="1"/>
  <c r="DB52" i="2"/>
  <c r="DA52" i="2"/>
  <c r="CZ52" i="2"/>
  <c r="CY52" i="2"/>
  <c r="CX52" i="2"/>
  <c r="CW52" i="2"/>
  <c r="CV52" i="2"/>
  <c r="CU52" i="2"/>
  <c r="CT52" i="2"/>
  <c r="CS52" i="2"/>
  <c r="CS161" i="4" s="1"/>
  <c r="CR52" i="2"/>
  <c r="CR161" i="4" s="1"/>
  <c r="CQ52" i="2"/>
  <c r="CQ79" i="2" s="1"/>
  <c r="CP52" i="2"/>
  <c r="CO52" i="2"/>
  <c r="CN52" i="2"/>
  <c r="CN161" i="4" s="1"/>
  <c r="CM52" i="2"/>
  <c r="CL52" i="2"/>
  <c r="CK52" i="2"/>
  <c r="CJ52" i="2"/>
  <c r="CI52" i="2"/>
  <c r="CH52" i="2"/>
  <c r="CG52" i="2"/>
  <c r="CF52" i="2"/>
  <c r="CE52" i="2"/>
  <c r="CD52" i="2"/>
  <c r="CD55" i="2" s="1"/>
  <c r="CC52" i="2"/>
  <c r="CC55" i="2" s="1"/>
  <c r="CB52" i="2"/>
  <c r="CB161" i="4" s="1"/>
  <c r="CA52" i="2"/>
  <c r="CA161" i="4" s="1"/>
  <c r="BZ52" i="2"/>
  <c r="BZ161" i="4" s="1"/>
  <c r="BY52" i="2"/>
  <c r="BX52" i="2"/>
  <c r="BX161" i="4" s="1"/>
  <c r="BW52" i="2"/>
  <c r="BW161" i="4" s="1"/>
  <c r="BV52" i="2"/>
  <c r="BU52" i="2"/>
  <c r="BT52" i="2"/>
  <c r="BS52" i="2"/>
  <c r="BR52" i="2"/>
  <c r="BQ52" i="2"/>
  <c r="BP52" i="2"/>
  <c r="BO52" i="2"/>
  <c r="BO161" i="4" s="1"/>
  <c r="BN52" i="2"/>
  <c r="BM52" i="2"/>
  <c r="BL52" i="2"/>
  <c r="BK52" i="2"/>
  <c r="BJ52" i="2"/>
  <c r="BI52" i="2"/>
  <c r="BH52" i="2"/>
  <c r="BH161" i="4" s="1"/>
  <c r="BG52" i="2"/>
  <c r="BG161" i="4" s="1"/>
  <c r="BF52" i="2"/>
  <c r="BE52" i="2"/>
  <c r="BD52" i="2"/>
  <c r="BC52" i="2"/>
  <c r="BB52" i="2"/>
  <c r="BA52" i="2"/>
  <c r="AZ52" i="2"/>
  <c r="AY52" i="2"/>
  <c r="AX52" i="2"/>
  <c r="AW52" i="2"/>
  <c r="AV52" i="2"/>
  <c r="AU52" i="2"/>
  <c r="AT52" i="2"/>
  <c r="AT161" i="4" s="1"/>
  <c r="AS52" i="2"/>
  <c r="AS161" i="4" s="1"/>
  <c r="AR52" i="2"/>
  <c r="AR161" i="4" s="1"/>
  <c r="AQ52" i="2"/>
  <c r="AQ161" i="4" s="1"/>
  <c r="AP52" i="2"/>
  <c r="AO52" i="2"/>
  <c r="AN52" i="2"/>
  <c r="AM52" i="2"/>
  <c r="AL52" i="2"/>
  <c r="AK52" i="2"/>
  <c r="AJ52" i="2"/>
  <c r="AI52" i="2"/>
  <c r="AI161" i="4" s="1"/>
  <c r="AI163" i="4" s="1"/>
  <c r="AH52" i="2"/>
  <c r="AH161" i="4" s="1"/>
  <c r="AG52" i="2"/>
  <c r="AG161" i="4" s="1"/>
  <c r="AF52" i="2"/>
  <c r="AF161" i="4" s="1"/>
  <c r="AE52" i="2"/>
  <c r="AE161" i="4" s="1"/>
  <c r="AD52" i="2"/>
  <c r="AD55" i="2" s="1"/>
  <c r="AC52" i="2"/>
  <c r="AB52" i="2"/>
  <c r="AB161" i="4" s="1"/>
  <c r="AA52" i="2"/>
  <c r="AA161" i="4" s="1"/>
  <c r="Z52" i="2"/>
  <c r="Y52" i="2"/>
  <c r="X52" i="2"/>
  <c r="W52" i="2"/>
  <c r="V52" i="2"/>
  <c r="U52" i="2"/>
  <c r="T52" i="2"/>
  <c r="S52" i="2"/>
  <c r="S161" i="4" s="1"/>
  <c r="R52" i="2"/>
  <c r="Q52" i="2"/>
  <c r="P52" i="2"/>
  <c r="O52" i="2"/>
  <c r="N52" i="2"/>
  <c r="N161" i="4" s="1"/>
  <c r="M52" i="2"/>
  <c r="M161" i="4" s="1"/>
  <c r="L52" i="2"/>
  <c r="K52" i="2"/>
  <c r="J52" i="2"/>
  <c r="I52" i="2"/>
  <c r="H52" i="2"/>
  <c r="G52" i="2"/>
  <c r="F52" i="2"/>
  <c r="E52" i="2"/>
  <c r="D52" i="2"/>
  <c r="C52" i="2"/>
  <c r="B52" i="2"/>
  <c r="JF156" i="4"/>
  <c r="JE51" i="2"/>
  <c r="JE156" i="4" s="1"/>
  <c r="JD51" i="2"/>
  <c r="JD156" i="4" s="1"/>
  <c r="JC51" i="2"/>
  <c r="JC156" i="4" s="1"/>
  <c r="JB51" i="2"/>
  <c r="JA51" i="2"/>
  <c r="JA156" i="4" s="1"/>
  <c r="IZ51" i="2"/>
  <c r="IZ156" i="4" s="1"/>
  <c r="IY51" i="2"/>
  <c r="IX51" i="2"/>
  <c r="IW51" i="2"/>
  <c r="IV51" i="2"/>
  <c r="IU51" i="2"/>
  <c r="IT51" i="2"/>
  <c r="IS51" i="2"/>
  <c r="IS54" i="2" s="1"/>
  <c r="IR51" i="2"/>
  <c r="IQ51" i="2"/>
  <c r="IP51" i="2"/>
  <c r="IP156" i="4" s="1"/>
  <c r="IO51" i="2"/>
  <c r="IO156" i="4" s="1"/>
  <c r="IN51" i="2"/>
  <c r="IN156" i="4" s="1"/>
  <c r="IM51" i="2"/>
  <c r="IM156" i="4" s="1"/>
  <c r="IL51" i="2"/>
  <c r="IL156" i="4" s="1"/>
  <c r="IK51" i="2"/>
  <c r="IK156" i="4" s="1"/>
  <c r="IJ51" i="2"/>
  <c r="IJ156" i="4" s="1"/>
  <c r="II51" i="2"/>
  <c r="IH51" i="2"/>
  <c r="IG51" i="2"/>
  <c r="IF51" i="2"/>
  <c r="IE51" i="2"/>
  <c r="ID51" i="2"/>
  <c r="IC51" i="2"/>
  <c r="IB51" i="2"/>
  <c r="IB156" i="4" s="1"/>
  <c r="IA51" i="2"/>
  <c r="HZ51" i="2"/>
  <c r="HY51" i="2"/>
  <c r="HX51" i="2"/>
  <c r="HW51" i="2"/>
  <c r="HW156" i="4" s="1"/>
  <c r="HV51" i="2"/>
  <c r="HV156" i="4" s="1"/>
  <c r="HU51" i="2"/>
  <c r="HU156" i="4" s="1"/>
  <c r="HT51" i="2"/>
  <c r="HT156" i="4" s="1"/>
  <c r="HS51" i="2"/>
  <c r="HR51" i="2"/>
  <c r="HQ51" i="2"/>
  <c r="HP51" i="2"/>
  <c r="HO51" i="2"/>
  <c r="HN51" i="2"/>
  <c r="HM51" i="2"/>
  <c r="HM54" i="2" s="1"/>
  <c r="HL51" i="2"/>
  <c r="HK51" i="2"/>
  <c r="HJ51" i="2"/>
  <c r="HI51" i="2"/>
  <c r="HI78" i="2" s="1"/>
  <c r="HH51" i="2"/>
  <c r="HH78" i="2" s="1"/>
  <c r="HG51" i="2"/>
  <c r="HF51" i="2"/>
  <c r="HE51" i="2"/>
  <c r="HE156" i="4" s="1"/>
  <c r="HD51" i="2"/>
  <c r="HD78" i="2" s="1"/>
  <c r="HC51" i="2"/>
  <c r="HB51" i="2"/>
  <c r="HA51" i="2"/>
  <c r="GZ51" i="2"/>
  <c r="GY51" i="2"/>
  <c r="GX51" i="2"/>
  <c r="GW51" i="2"/>
  <c r="GW54" i="2" s="1"/>
  <c r="GV51" i="2"/>
  <c r="GV156" i="4" s="1"/>
  <c r="GU51" i="2"/>
  <c r="GU156" i="4" s="1"/>
  <c r="GT51" i="2"/>
  <c r="GT156" i="4" s="1"/>
  <c r="GS51" i="2"/>
  <c r="GS156" i="4" s="1"/>
  <c r="GR51" i="2"/>
  <c r="GR156" i="4" s="1"/>
  <c r="GQ51" i="2"/>
  <c r="GQ156" i="4" s="1"/>
  <c r="GP51" i="2"/>
  <c r="GP156" i="4" s="1"/>
  <c r="GO51" i="2"/>
  <c r="GO156" i="4" s="1"/>
  <c r="GN51" i="2"/>
  <c r="GN156" i="4" s="1"/>
  <c r="GM51" i="2"/>
  <c r="GL51" i="2"/>
  <c r="GK51" i="2"/>
  <c r="GJ51" i="2"/>
  <c r="GI51" i="2"/>
  <c r="GH51" i="2"/>
  <c r="GG51" i="2"/>
  <c r="GF51" i="2"/>
  <c r="GE51" i="2"/>
  <c r="GD51" i="2"/>
  <c r="GC51" i="2"/>
  <c r="GB51" i="2"/>
  <c r="GA51" i="2"/>
  <c r="GA156" i="4" s="1"/>
  <c r="FZ51" i="2"/>
  <c r="FZ156" i="4" s="1"/>
  <c r="FY51" i="2"/>
  <c r="FY156" i="4" s="1"/>
  <c r="FX51" i="2"/>
  <c r="FX156" i="4" s="1"/>
  <c r="FW51" i="2"/>
  <c r="FV51" i="2"/>
  <c r="FU51" i="2"/>
  <c r="FT51" i="2"/>
  <c r="FS51" i="2"/>
  <c r="FR51" i="2"/>
  <c r="FQ51" i="2"/>
  <c r="FP51" i="2"/>
  <c r="FO51" i="2"/>
  <c r="FO156" i="4" s="1"/>
  <c r="FN51" i="2"/>
  <c r="FN156" i="4" s="1"/>
  <c r="FM51" i="2"/>
  <c r="FM156" i="4" s="1"/>
  <c r="FL51" i="2"/>
  <c r="FL156" i="4" s="1"/>
  <c r="FK51" i="2"/>
  <c r="FK156" i="4" s="1"/>
  <c r="FJ51" i="2"/>
  <c r="FI51" i="2"/>
  <c r="FI156" i="4" s="1"/>
  <c r="FH51" i="2"/>
  <c r="FH156" i="4" s="1"/>
  <c r="FG51" i="2"/>
  <c r="FF51" i="2"/>
  <c r="FE51" i="2"/>
  <c r="FD51" i="2"/>
  <c r="FC51" i="2"/>
  <c r="FB51" i="2"/>
  <c r="FA51" i="2"/>
  <c r="FA54" i="2" s="1"/>
  <c r="EZ51" i="2"/>
  <c r="EZ156" i="4" s="1"/>
  <c r="EY51" i="2"/>
  <c r="EY156" i="4" s="1"/>
  <c r="EX51" i="2"/>
  <c r="EX156" i="4" s="1"/>
  <c r="EW51" i="2"/>
  <c r="EW156" i="4" s="1"/>
  <c r="EV51" i="2"/>
  <c r="EU51" i="2"/>
  <c r="ET51" i="2"/>
  <c r="ES51" i="2"/>
  <c r="ES156" i="4" s="1"/>
  <c r="ER51" i="2"/>
  <c r="ER156" i="4" s="1"/>
  <c r="EQ51" i="2"/>
  <c r="EP51" i="2"/>
  <c r="EO51" i="2"/>
  <c r="EN51" i="2"/>
  <c r="EM51" i="2"/>
  <c r="EL51" i="2"/>
  <c r="EK51" i="2"/>
  <c r="EK54" i="2" s="1"/>
  <c r="EJ51" i="2"/>
  <c r="EI51" i="2"/>
  <c r="EI156" i="4" s="1"/>
  <c r="EH51" i="2"/>
  <c r="EH156" i="4" s="1"/>
  <c r="EG51" i="2"/>
  <c r="EG156" i="4" s="1"/>
  <c r="EF51" i="2"/>
  <c r="EF156" i="4" s="1"/>
  <c r="EE51" i="2"/>
  <c r="EE156" i="4" s="1"/>
  <c r="ED51" i="2"/>
  <c r="ED156" i="4" s="1"/>
  <c r="EC51" i="2"/>
  <c r="EC156" i="4" s="1"/>
  <c r="EB51" i="2"/>
  <c r="EB156" i="4" s="1"/>
  <c r="EA51" i="2"/>
  <c r="DZ51" i="2"/>
  <c r="DY51" i="2"/>
  <c r="DX51" i="2"/>
  <c r="DW51" i="2"/>
  <c r="DV51" i="2"/>
  <c r="DU51" i="2"/>
  <c r="DT51" i="2"/>
  <c r="DT54" i="2" s="1"/>
  <c r="DS51" i="2"/>
  <c r="DS156" i="4" s="1"/>
  <c r="DR51" i="2"/>
  <c r="DR156" i="4" s="1"/>
  <c r="DQ51" i="2"/>
  <c r="DQ156" i="4" s="1"/>
  <c r="DP51" i="2"/>
  <c r="DP156" i="4" s="1"/>
  <c r="DO51" i="2"/>
  <c r="DO156" i="4" s="1"/>
  <c r="DN51" i="2"/>
  <c r="DN156" i="4" s="1"/>
  <c r="DM51" i="2"/>
  <c r="DM156" i="4" s="1"/>
  <c r="DL51" i="2"/>
  <c r="DL156" i="4" s="1"/>
  <c r="DK51" i="2"/>
  <c r="DJ51" i="2"/>
  <c r="DI51" i="2"/>
  <c r="DH51" i="2"/>
  <c r="DG51" i="2"/>
  <c r="DF51" i="2"/>
  <c r="DE51" i="2"/>
  <c r="DD51" i="2"/>
  <c r="DC51" i="2"/>
  <c r="DB51" i="2"/>
  <c r="DA51" i="2"/>
  <c r="CZ51" i="2"/>
  <c r="CY51" i="2"/>
  <c r="CY156" i="4" s="1"/>
  <c r="CX51" i="2"/>
  <c r="CW51" i="2"/>
  <c r="CW156" i="4" s="1"/>
  <c r="CV51" i="2"/>
  <c r="CV78" i="2" s="1"/>
  <c r="CU51" i="2"/>
  <c r="CT51" i="2"/>
  <c r="CS51" i="2"/>
  <c r="CR51" i="2"/>
  <c r="CQ51" i="2"/>
  <c r="CP51" i="2"/>
  <c r="CO51" i="2"/>
  <c r="CO54" i="2" s="1"/>
  <c r="CN51" i="2"/>
  <c r="CM51" i="2"/>
  <c r="CL51" i="2"/>
  <c r="CK51" i="2"/>
  <c r="CK156" i="4" s="1"/>
  <c r="CJ51" i="2"/>
  <c r="CJ156" i="4" s="1"/>
  <c r="CI51" i="2"/>
  <c r="CI156" i="4" s="1"/>
  <c r="CH51" i="2"/>
  <c r="CG51" i="2"/>
  <c r="CG156" i="4" s="1"/>
  <c r="CF51" i="2"/>
  <c r="CF156" i="4" s="1"/>
  <c r="CE51" i="2"/>
  <c r="CD51" i="2"/>
  <c r="CC51" i="2"/>
  <c r="CB51" i="2"/>
  <c r="CA51" i="2"/>
  <c r="BZ51" i="2"/>
  <c r="BY51" i="2"/>
  <c r="BY54" i="2" s="1"/>
  <c r="BX51" i="2"/>
  <c r="BW51" i="2"/>
  <c r="BW156" i="4" s="1"/>
  <c r="BV51" i="2"/>
  <c r="BV156" i="4" s="1"/>
  <c r="BU51" i="2"/>
  <c r="BU156" i="4" s="1"/>
  <c r="BT51" i="2"/>
  <c r="BT156" i="4" s="1"/>
  <c r="BS51" i="2"/>
  <c r="BS156" i="4" s="1"/>
  <c r="BR51" i="2"/>
  <c r="BQ51" i="2"/>
  <c r="BQ156" i="4" s="1"/>
  <c r="BP51" i="2"/>
  <c r="BP156" i="4" s="1"/>
  <c r="BO51" i="2"/>
  <c r="BN51" i="2"/>
  <c r="BM51" i="2"/>
  <c r="BL51" i="2"/>
  <c r="BK51" i="2"/>
  <c r="BJ51" i="2"/>
  <c r="BI51" i="2"/>
  <c r="BI54" i="2" s="1"/>
  <c r="BH51" i="2"/>
  <c r="BG51" i="2"/>
  <c r="BG156" i="4" s="1"/>
  <c r="BF51" i="2"/>
  <c r="BF156" i="4" s="1"/>
  <c r="BE51" i="2"/>
  <c r="BE156" i="4" s="1"/>
  <c r="BD51" i="2"/>
  <c r="BD156" i="4" s="1"/>
  <c r="BC51" i="2"/>
  <c r="BC156" i="4" s="1"/>
  <c r="BB51" i="2"/>
  <c r="BB156" i="4" s="1"/>
  <c r="BA51" i="2"/>
  <c r="BA156" i="4" s="1"/>
  <c r="AZ51" i="2"/>
  <c r="AZ156" i="4" s="1"/>
  <c r="AY51" i="2"/>
  <c r="AX51" i="2"/>
  <c r="AW51" i="2"/>
  <c r="AV51" i="2"/>
  <c r="AU51" i="2"/>
  <c r="AT51" i="2"/>
  <c r="AS51" i="2"/>
  <c r="AR51" i="2"/>
  <c r="AQ51" i="2"/>
  <c r="AP51" i="2"/>
  <c r="AO51" i="2"/>
  <c r="AO156" i="4" s="1"/>
  <c r="AN51" i="2"/>
  <c r="AN156" i="4" s="1"/>
  <c r="AM51" i="2"/>
  <c r="AM156" i="4" s="1"/>
  <c r="AL51" i="2"/>
  <c r="AL156" i="4" s="1"/>
  <c r="AK51" i="2"/>
  <c r="AK156" i="4" s="1"/>
  <c r="AJ51" i="2"/>
  <c r="AJ156" i="4" s="1"/>
  <c r="AI51" i="2"/>
  <c r="AH51" i="2"/>
  <c r="AG51" i="2"/>
  <c r="AF51" i="2"/>
  <c r="AE51" i="2"/>
  <c r="AD51" i="2"/>
  <c r="AC51" i="2"/>
  <c r="AC54" i="2" s="1"/>
  <c r="AB51" i="2"/>
  <c r="AA51" i="2"/>
  <c r="Z51" i="2"/>
  <c r="Y51" i="2"/>
  <c r="X51" i="2"/>
  <c r="W51" i="2"/>
  <c r="V51" i="2"/>
  <c r="U51" i="2"/>
  <c r="U156" i="4" s="1"/>
  <c r="T51" i="2"/>
  <c r="T156" i="4" s="1"/>
  <c r="S51" i="2"/>
  <c r="R51" i="2"/>
  <c r="Q51" i="2"/>
  <c r="P51" i="2"/>
  <c r="O51" i="2"/>
  <c r="N51" i="2"/>
  <c r="M51" i="2"/>
  <c r="M54" i="2" s="1"/>
  <c r="L51" i="2"/>
  <c r="K51" i="2"/>
  <c r="K156" i="4" s="1"/>
  <c r="J51" i="2"/>
  <c r="J156" i="4" s="1"/>
  <c r="I51" i="2"/>
  <c r="I156" i="4" s="1"/>
  <c r="H51" i="2"/>
  <c r="H156" i="4" s="1"/>
  <c r="G51" i="2"/>
  <c r="G156" i="4" s="1"/>
  <c r="F51" i="2"/>
  <c r="E51" i="2"/>
  <c r="E156" i="4" s="1"/>
  <c r="D51" i="2"/>
  <c r="D156" i="4" s="1"/>
  <c r="C51" i="2"/>
  <c r="B51" i="2"/>
  <c r="JE49" i="2"/>
  <c r="JD49" i="2"/>
  <c r="JC49" i="2"/>
  <c r="JB49" i="2"/>
  <c r="JA49" i="2"/>
  <c r="JA151" i="4" s="1"/>
  <c r="IZ49" i="2"/>
  <c r="IZ151" i="4" s="1"/>
  <c r="IY49" i="2"/>
  <c r="IY151" i="4" s="1"/>
  <c r="IX49" i="2"/>
  <c r="IX151" i="4" s="1"/>
  <c r="IW49" i="2"/>
  <c r="IV49" i="2"/>
  <c r="IU49" i="2"/>
  <c r="IT49" i="2"/>
  <c r="IT151" i="4" s="1"/>
  <c r="IS49" i="2"/>
  <c r="IS151" i="4" s="1"/>
  <c r="IR49" i="2"/>
  <c r="IQ49" i="2"/>
  <c r="IP49" i="2"/>
  <c r="IP77" i="2" s="1"/>
  <c r="IP85" i="2" s="1"/>
  <c r="IO49" i="2"/>
  <c r="IN49" i="2"/>
  <c r="IM49" i="2"/>
  <c r="IL49" i="2"/>
  <c r="IK49" i="2"/>
  <c r="IJ49" i="2"/>
  <c r="IJ151" i="4" s="1"/>
  <c r="II49" i="2"/>
  <c r="II151" i="4" s="1"/>
  <c r="IH49" i="2"/>
  <c r="IH151" i="4" s="1"/>
  <c r="IG49" i="2"/>
  <c r="IG151" i="4" s="1"/>
  <c r="IF49" i="2"/>
  <c r="IE49" i="2"/>
  <c r="ID49" i="2"/>
  <c r="ID151" i="4" s="1"/>
  <c r="IC49" i="2"/>
  <c r="IC151" i="4" s="1"/>
  <c r="IB49" i="2"/>
  <c r="IA49" i="2"/>
  <c r="HZ49" i="2"/>
  <c r="HY49" i="2"/>
  <c r="HX49" i="2"/>
  <c r="HW49" i="2"/>
  <c r="HV49" i="2"/>
  <c r="HU49" i="2"/>
  <c r="HU151" i="4" s="1"/>
  <c r="HT49" i="2"/>
  <c r="HT151" i="4" s="1"/>
  <c r="HS49" i="2"/>
  <c r="HS151" i="4" s="1"/>
  <c r="HR49" i="2"/>
  <c r="HR151" i="4" s="1"/>
  <c r="HQ49" i="2"/>
  <c r="HP49" i="2"/>
  <c r="HO49" i="2"/>
  <c r="HN49" i="2"/>
  <c r="HN151" i="4" s="1"/>
  <c r="HM49" i="2"/>
  <c r="HM151" i="4" s="1"/>
  <c r="HL49" i="2"/>
  <c r="HK49" i="2"/>
  <c r="HJ49" i="2"/>
  <c r="HI49" i="2"/>
  <c r="HH49" i="2"/>
  <c r="HG49" i="2"/>
  <c r="HF49" i="2"/>
  <c r="HE49" i="2"/>
  <c r="HD49" i="2"/>
  <c r="HD151" i="4" s="1"/>
  <c r="HC49" i="2"/>
  <c r="HB49" i="2"/>
  <c r="HB151" i="4" s="1"/>
  <c r="HA49" i="2"/>
  <c r="GZ49" i="2"/>
  <c r="GZ151" i="4" s="1"/>
  <c r="GY49" i="2"/>
  <c r="GX49" i="2"/>
  <c r="GW49" i="2"/>
  <c r="GV49" i="2"/>
  <c r="GU49" i="2"/>
  <c r="GT49" i="2"/>
  <c r="GS49" i="2"/>
  <c r="GR49" i="2"/>
  <c r="GQ49" i="2"/>
  <c r="GP49" i="2"/>
  <c r="GO49" i="2"/>
  <c r="GO151" i="4" s="1"/>
  <c r="GN49" i="2"/>
  <c r="GN151" i="4" s="1"/>
  <c r="GM49" i="2"/>
  <c r="GM151" i="4" s="1"/>
  <c r="GL49" i="2"/>
  <c r="GL151" i="4" s="1"/>
  <c r="GK49" i="2"/>
  <c r="GJ49" i="2"/>
  <c r="GI49" i="2"/>
  <c r="GH49" i="2"/>
  <c r="GH151" i="4" s="1"/>
  <c r="GG49" i="2"/>
  <c r="GG151" i="4" s="1"/>
  <c r="GF49" i="2"/>
  <c r="GF77" i="2" s="1"/>
  <c r="GE49" i="2"/>
  <c r="GD49" i="2"/>
  <c r="GD77" i="2" s="1"/>
  <c r="GD85" i="2" s="1"/>
  <c r="GC49" i="2"/>
  <c r="GB49" i="2"/>
  <c r="GA49" i="2"/>
  <c r="FZ49" i="2"/>
  <c r="FZ151" i="4" s="1"/>
  <c r="FY49" i="2"/>
  <c r="FX49" i="2"/>
  <c r="FX77" i="2" s="1"/>
  <c r="FX84" i="2" s="1"/>
  <c r="FW49" i="2"/>
  <c r="FV49" i="2"/>
  <c r="FU49" i="2"/>
  <c r="FT49" i="2"/>
  <c r="FT77" i="2" s="1"/>
  <c r="FT85" i="2" s="1"/>
  <c r="FS49" i="2"/>
  <c r="FR49" i="2"/>
  <c r="FR151" i="4" s="1"/>
  <c r="FQ49" i="2"/>
  <c r="FQ151" i="4" s="1"/>
  <c r="FP49" i="2"/>
  <c r="FO49" i="2"/>
  <c r="FN49" i="2"/>
  <c r="FM49" i="2"/>
  <c r="FL49" i="2"/>
  <c r="FK49" i="2"/>
  <c r="FJ49" i="2"/>
  <c r="FI49" i="2"/>
  <c r="FH49" i="2"/>
  <c r="FH151" i="4" s="1"/>
  <c r="FG49" i="2"/>
  <c r="FG151" i="4" s="1"/>
  <c r="FF49" i="2"/>
  <c r="FF151" i="4" s="1"/>
  <c r="FE49" i="2"/>
  <c r="FD49" i="2"/>
  <c r="FC49" i="2"/>
  <c r="FC151" i="4" s="1"/>
  <c r="FB49" i="2"/>
  <c r="FB151" i="4" s="1"/>
  <c r="FA49" i="2"/>
  <c r="FA151" i="4" s="1"/>
  <c r="EZ49" i="2"/>
  <c r="EY49" i="2"/>
  <c r="EX49" i="2"/>
  <c r="EW49" i="2"/>
  <c r="EV49" i="2"/>
  <c r="EU49" i="2"/>
  <c r="ET49" i="2"/>
  <c r="ES49" i="2"/>
  <c r="ES151" i="4" s="1"/>
  <c r="ER49" i="2"/>
  <c r="ER151" i="4" s="1"/>
  <c r="EQ49" i="2"/>
  <c r="EP49" i="2"/>
  <c r="EP151" i="4" s="1"/>
  <c r="EO49" i="2"/>
  <c r="EO151" i="4" s="1"/>
  <c r="EN49" i="2"/>
  <c r="EN151" i="4" s="1"/>
  <c r="EM49" i="2"/>
  <c r="EL49" i="2"/>
  <c r="EK49" i="2"/>
  <c r="EK151" i="4" s="1"/>
  <c r="EJ49" i="2"/>
  <c r="EI49" i="2"/>
  <c r="EH49" i="2"/>
  <c r="EG49" i="2"/>
  <c r="EF49" i="2"/>
  <c r="EE49" i="2"/>
  <c r="ED49" i="2"/>
  <c r="EC49" i="2"/>
  <c r="EB49" i="2"/>
  <c r="EB151" i="4" s="1"/>
  <c r="EA49" i="2"/>
  <c r="EA151" i="4" s="1"/>
  <c r="DZ49" i="2"/>
  <c r="DZ151" i="4" s="1"/>
  <c r="DY49" i="2"/>
  <c r="DX49" i="2"/>
  <c r="DW49" i="2"/>
  <c r="DV49" i="2"/>
  <c r="DV151" i="4" s="1"/>
  <c r="DU49" i="2"/>
  <c r="DU151" i="4" s="1"/>
  <c r="DT49" i="2"/>
  <c r="DT77" i="2" s="1"/>
  <c r="DS49" i="2"/>
  <c r="DR49" i="2"/>
  <c r="DQ49" i="2"/>
  <c r="DP49" i="2"/>
  <c r="DO49" i="2"/>
  <c r="DN49" i="2"/>
  <c r="DM49" i="2"/>
  <c r="DL49" i="2"/>
  <c r="DK49" i="2"/>
  <c r="DK77" i="2" s="1"/>
  <c r="DJ49" i="2"/>
  <c r="DI49" i="2"/>
  <c r="DH49" i="2"/>
  <c r="DG49" i="2"/>
  <c r="DF49" i="2"/>
  <c r="DF151" i="4" s="1"/>
  <c r="DE49" i="2"/>
  <c r="DE151" i="4" s="1"/>
  <c r="DD49" i="2"/>
  <c r="DC49" i="2"/>
  <c r="DB49" i="2"/>
  <c r="DA49" i="2"/>
  <c r="CZ49" i="2"/>
  <c r="CY49" i="2"/>
  <c r="CX49" i="2"/>
  <c r="CW49" i="2"/>
  <c r="CW151" i="4" s="1"/>
  <c r="CV49" i="2"/>
  <c r="CU49" i="2"/>
  <c r="CU151" i="4" s="1"/>
  <c r="CT49" i="2"/>
  <c r="CT151" i="4" s="1"/>
  <c r="CT153" i="4" s="1"/>
  <c r="CS49" i="2"/>
  <c r="CS151" i="4" s="1"/>
  <c r="CR49" i="2"/>
  <c r="CQ49" i="2"/>
  <c r="CQ151" i="4" s="1"/>
  <c r="CP49" i="2"/>
  <c r="CP151" i="4" s="1"/>
  <c r="CO49" i="2"/>
  <c r="CO151" i="4" s="1"/>
  <c r="CN49" i="2"/>
  <c r="CN55" i="2" s="1"/>
  <c r="CM49" i="2"/>
  <c r="CL49" i="2"/>
  <c r="CK49" i="2"/>
  <c r="CJ49" i="2"/>
  <c r="CI49" i="2"/>
  <c r="CH49" i="2"/>
  <c r="CG49" i="2"/>
  <c r="CG151" i="4" s="1"/>
  <c r="CF49" i="2"/>
  <c r="CF151" i="4" s="1"/>
  <c r="CE49" i="2"/>
  <c r="CD49" i="2"/>
  <c r="CD151" i="4" s="1"/>
  <c r="CC49" i="2"/>
  <c r="CB49" i="2"/>
  <c r="CA49" i="2"/>
  <c r="BZ49" i="2"/>
  <c r="BY49" i="2"/>
  <c r="BX49" i="2"/>
  <c r="BW49" i="2"/>
  <c r="BV49" i="2"/>
  <c r="BU49" i="2"/>
  <c r="BT49" i="2"/>
  <c r="BS49" i="2"/>
  <c r="BR49" i="2"/>
  <c r="BQ49" i="2"/>
  <c r="BP49" i="2"/>
  <c r="BP151" i="4" s="1"/>
  <c r="BO49" i="2"/>
  <c r="BO151" i="4" s="1"/>
  <c r="BN49" i="2"/>
  <c r="BN151" i="4" s="1"/>
  <c r="BM49" i="2"/>
  <c r="BL49" i="2"/>
  <c r="BK49" i="2"/>
  <c r="BJ49" i="2"/>
  <c r="BJ151" i="4" s="1"/>
  <c r="BI49" i="2"/>
  <c r="BI151" i="4" s="1"/>
  <c r="BH49" i="2"/>
  <c r="BH77" i="2" s="1"/>
  <c r="BG49" i="2"/>
  <c r="BF49" i="2"/>
  <c r="BF77" i="2" s="1"/>
  <c r="BF85" i="2" s="1"/>
  <c r="BE49" i="2"/>
  <c r="BD49" i="2"/>
  <c r="BC49" i="2"/>
  <c r="BB49" i="2"/>
  <c r="BA49" i="2"/>
  <c r="BA151" i="4" s="1"/>
  <c r="AZ49" i="2"/>
  <c r="AY49" i="2"/>
  <c r="AX49" i="2"/>
  <c r="AW49" i="2"/>
  <c r="AW151" i="4" s="1"/>
  <c r="AV49" i="2"/>
  <c r="AV151" i="4" s="1"/>
  <c r="AU49" i="2"/>
  <c r="AT49" i="2"/>
  <c r="AT151" i="4" s="1"/>
  <c r="AS49" i="2"/>
  <c r="AS151" i="4" s="1"/>
  <c r="AR49" i="2"/>
  <c r="AQ49" i="2"/>
  <c r="AP49" i="2"/>
  <c r="AO49" i="2"/>
  <c r="AN49" i="2"/>
  <c r="AM49" i="2"/>
  <c r="AL49" i="2"/>
  <c r="AK49" i="2"/>
  <c r="AK151" i="4" s="1"/>
  <c r="AJ49" i="2"/>
  <c r="AJ151" i="4" s="1"/>
  <c r="AI49" i="2"/>
  <c r="AI151" i="4" s="1"/>
  <c r="AH49" i="2"/>
  <c r="AH151" i="4" s="1"/>
  <c r="AG49" i="2"/>
  <c r="AF49" i="2"/>
  <c r="AE49" i="2"/>
  <c r="AE151" i="4" s="1"/>
  <c r="AD49" i="2"/>
  <c r="AD151" i="4" s="1"/>
  <c r="AC49" i="2"/>
  <c r="AC151" i="4" s="1"/>
  <c r="AB49" i="2"/>
  <c r="AA49" i="2"/>
  <c r="Z49" i="2"/>
  <c r="Y49" i="2"/>
  <c r="X49" i="2"/>
  <c r="W49" i="2"/>
  <c r="V49" i="2"/>
  <c r="U49" i="2"/>
  <c r="U151" i="4" s="1"/>
  <c r="T49" i="2"/>
  <c r="S49" i="2"/>
  <c r="R49" i="2"/>
  <c r="R151" i="4" s="1"/>
  <c r="Q49" i="2"/>
  <c r="Q151" i="4" s="1"/>
  <c r="P49" i="2"/>
  <c r="O49" i="2"/>
  <c r="N49" i="2"/>
  <c r="M49" i="2"/>
  <c r="M151" i="4" s="1"/>
  <c r="L49" i="2"/>
  <c r="K49" i="2"/>
  <c r="J49" i="2"/>
  <c r="I49" i="2"/>
  <c r="H49" i="2"/>
  <c r="G49" i="2"/>
  <c r="F49" i="2"/>
  <c r="E49" i="2"/>
  <c r="E151" i="4" s="1"/>
  <c r="D49" i="2"/>
  <c r="D151" i="4" s="1"/>
  <c r="C49" i="2"/>
  <c r="C151" i="4" s="1"/>
  <c r="B49" i="2"/>
  <c r="B151" i="4" s="1"/>
  <c r="JE40" i="2"/>
  <c r="JD40" i="2"/>
  <c r="JC40" i="2"/>
  <c r="JB40" i="2"/>
  <c r="JA40" i="2"/>
  <c r="IZ40" i="2"/>
  <c r="IY40" i="2"/>
  <c r="IX40" i="2"/>
  <c r="IW40" i="2"/>
  <c r="IV40" i="2"/>
  <c r="IU40" i="2"/>
  <c r="IT40" i="2"/>
  <c r="IS40" i="2"/>
  <c r="IR40" i="2"/>
  <c r="IQ40" i="2"/>
  <c r="IP40" i="2"/>
  <c r="IO40" i="2"/>
  <c r="IN40" i="2"/>
  <c r="IM40" i="2"/>
  <c r="IL40" i="2"/>
  <c r="IK40" i="2"/>
  <c r="IJ40" i="2"/>
  <c r="II40" i="2"/>
  <c r="IH40" i="2"/>
  <c r="IG40" i="2"/>
  <c r="IF40" i="2"/>
  <c r="IE40" i="2"/>
  <c r="ID40" i="2"/>
  <c r="IC40" i="2"/>
  <c r="IB40" i="2"/>
  <c r="IA40" i="2"/>
  <c r="HZ40" i="2"/>
  <c r="HY40" i="2"/>
  <c r="HX40" i="2"/>
  <c r="HW40" i="2"/>
  <c r="HV40" i="2"/>
  <c r="HU40" i="2"/>
  <c r="HT40" i="2"/>
  <c r="HS40" i="2"/>
  <c r="HR40" i="2"/>
  <c r="HQ40" i="2"/>
  <c r="HP40" i="2"/>
  <c r="HO40" i="2"/>
  <c r="HN40" i="2"/>
  <c r="HM40" i="2"/>
  <c r="HL40" i="2"/>
  <c r="HK40" i="2"/>
  <c r="HJ40" i="2"/>
  <c r="HI40" i="2"/>
  <c r="HH40" i="2"/>
  <c r="HG40" i="2"/>
  <c r="HF40" i="2"/>
  <c r="HE40" i="2"/>
  <c r="HD40" i="2"/>
  <c r="HC40" i="2"/>
  <c r="HB40" i="2"/>
  <c r="HA40" i="2"/>
  <c r="GZ40" i="2"/>
  <c r="GY40" i="2"/>
  <c r="GX40" i="2"/>
  <c r="GW40" i="2"/>
  <c r="GV40" i="2"/>
  <c r="GU40" i="2"/>
  <c r="GT40" i="2"/>
  <c r="GS40" i="2"/>
  <c r="GR40" i="2"/>
  <c r="GQ40" i="2"/>
  <c r="GP40" i="2"/>
  <c r="GO40" i="2"/>
  <c r="GN40" i="2"/>
  <c r="GM40" i="2"/>
  <c r="GL40" i="2"/>
  <c r="GK40" i="2"/>
  <c r="GJ40" i="2"/>
  <c r="GI40" i="2"/>
  <c r="GH40" i="2"/>
  <c r="GG40" i="2"/>
  <c r="GF40" i="2"/>
  <c r="GE40" i="2"/>
  <c r="GD40" i="2"/>
  <c r="GC40" i="2"/>
  <c r="GB40" i="2"/>
  <c r="GA40" i="2"/>
  <c r="FZ40" i="2"/>
  <c r="FY40" i="2"/>
  <c r="FX40" i="2"/>
  <c r="FW40" i="2"/>
  <c r="FV40" i="2"/>
  <c r="FU40" i="2"/>
  <c r="FT40" i="2"/>
  <c r="FS40" i="2"/>
  <c r="FR40" i="2"/>
  <c r="FQ40" i="2"/>
  <c r="FP40" i="2"/>
  <c r="FO40" i="2"/>
  <c r="FN40" i="2"/>
  <c r="FM40" i="2"/>
  <c r="FL40" i="2"/>
  <c r="FK40" i="2"/>
  <c r="FJ40" i="2"/>
  <c r="FI40" i="2"/>
  <c r="FH40" i="2"/>
  <c r="FG40" i="2"/>
  <c r="FF40" i="2"/>
  <c r="FE40" i="2"/>
  <c r="FD40" i="2"/>
  <c r="FC40" i="2"/>
  <c r="FB40" i="2"/>
  <c r="FA40" i="2"/>
  <c r="EZ40" i="2"/>
  <c r="EY40" i="2"/>
  <c r="EX40" i="2"/>
  <c r="EW40" i="2"/>
  <c r="EV40" i="2"/>
  <c r="EU40" i="2"/>
  <c r="ET40" i="2"/>
  <c r="ES40" i="2"/>
  <c r="ER40" i="2"/>
  <c r="EQ40" i="2"/>
  <c r="EP40" i="2"/>
  <c r="EO40" i="2"/>
  <c r="EN40" i="2"/>
  <c r="EM40" i="2"/>
  <c r="EL40" i="2"/>
  <c r="EK40" i="2"/>
  <c r="EJ40" i="2"/>
  <c r="EI40" i="2"/>
  <c r="EH40" i="2"/>
  <c r="EG40" i="2"/>
  <c r="EF40" i="2"/>
  <c r="EE40" i="2"/>
  <c r="ED40" i="2"/>
  <c r="EC40" i="2"/>
  <c r="EB40" i="2"/>
  <c r="EA40" i="2"/>
  <c r="DZ40" i="2"/>
  <c r="DY40" i="2"/>
  <c r="DX40" i="2"/>
  <c r="DW40" i="2"/>
  <c r="DV40" i="2"/>
  <c r="DU40" i="2"/>
  <c r="DT40" i="2"/>
  <c r="DS40" i="2"/>
  <c r="DR40" i="2"/>
  <c r="DQ40" i="2"/>
  <c r="DP40" i="2"/>
  <c r="DO40" i="2"/>
  <c r="DN40" i="2"/>
  <c r="DM40" i="2"/>
  <c r="DL40" i="2"/>
  <c r="DK40" i="2"/>
  <c r="DJ40" i="2"/>
  <c r="DI40" i="2"/>
  <c r="DH40" i="2"/>
  <c r="DG40" i="2"/>
  <c r="DF40" i="2"/>
  <c r="DE40" i="2"/>
  <c r="DD40" i="2"/>
  <c r="DC40" i="2"/>
  <c r="DB40" i="2"/>
  <c r="DA40" i="2"/>
  <c r="CZ40" i="2"/>
  <c r="CY40" i="2"/>
  <c r="CX40" i="2"/>
  <c r="CW40" i="2"/>
  <c r="CV40" i="2"/>
  <c r="CU40" i="2"/>
  <c r="CT40" i="2"/>
  <c r="CS40" i="2"/>
  <c r="CR40" i="2"/>
  <c r="CQ40" i="2"/>
  <c r="CP40" i="2"/>
  <c r="CO40" i="2"/>
  <c r="CN40" i="2"/>
  <c r="CM40" i="2"/>
  <c r="CL40" i="2"/>
  <c r="CK40" i="2"/>
  <c r="CJ40" i="2"/>
  <c r="CI40" i="2"/>
  <c r="CH40" i="2"/>
  <c r="CG40" i="2"/>
  <c r="CF40" i="2"/>
  <c r="CE40" i="2"/>
  <c r="CD40" i="2"/>
  <c r="CC40" i="2"/>
  <c r="CB40" i="2"/>
  <c r="CA40" i="2"/>
  <c r="BZ40" i="2"/>
  <c r="BY40" i="2"/>
  <c r="BX40" i="2"/>
  <c r="BW40" i="2"/>
  <c r="BV40" i="2"/>
  <c r="BU40" i="2"/>
  <c r="BT40" i="2"/>
  <c r="BS40" i="2"/>
  <c r="BR40" i="2"/>
  <c r="BQ40" i="2"/>
  <c r="BP40" i="2"/>
  <c r="BO40" i="2"/>
  <c r="BN40" i="2"/>
  <c r="BM40" i="2"/>
  <c r="BL40" i="2"/>
  <c r="BK40" i="2"/>
  <c r="BJ40" i="2"/>
  <c r="BI40" i="2"/>
  <c r="BH40" i="2"/>
  <c r="BG40" i="2"/>
  <c r="BF40" i="2"/>
  <c r="BE40" i="2"/>
  <c r="BD40" i="2"/>
  <c r="BC40" i="2"/>
  <c r="BB40" i="2"/>
  <c r="BA40" i="2"/>
  <c r="AZ40" i="2"/>
  <c r="AY40" i="2"/>
  <c r="AX40" i="2"/>
  <c r="AW40" i="2"/>
  <c r="AV40" i="2"/>
  <c r="AU40" i="2"/>
  <c r="AT40" i="2"/>
  <c r="AS40" i="2"/>
  <c r="AR40" i="2"/>
  <c r="AQ40" i="2"/>
  <c r="AP40" i="2"/>
  <c r="AO40" i="2"/>
  <c r="AN40" i="2"/>
  <c r="AM40" i="2"/>
  <c r="AL40" i="2"/>
  <c r="AK40" i="2"/>
  <c r="AJ40" i="2"/>
  <c r="AI40" i="2"/>
  <c r="AH40" i="2"/>
  <c r="AG40" i="2"/>
  <c r="AF40" i="2"/>
  <c r="AE40" i="2"/>
  <c r="AD40" i="2"/>
  <c r="AC40" i="2"/>
  <c r="AB40" i="2"/>
  <c r="AA40" i="2"/>
  <c r="Z40" i="2"/>
  <c r="Y40" i="2"/>
  <c r="X40" i="2"/>
  <c r="W40" i="2"/>
  <c r="V40" i="2"/>
  <c r="U40" i="2"/>
  <c r="T40" i="2"/>
  <c r="S40" i="2"/>
  <c r="R40" i="2"/>
  <c r="Q40" i="2"/>
  <c r="P40" i="2"/>
  <c r="O40" i="2"/>
  <c r="N40" i="2"/>
  <c r="M40" i="2"/>
  <c r="L40" i="2"/>
  <c r="K40" i="2"/>
  <c r="J40" i="2"/>
  <c r="I40" i="2"/>
  <c r="H40" i="2"/>
  <c r="G40" i="2"/>
  <c r="F40" i="2"/>
  <c r="E40" i="2"/>
  <c r="D40" i="2"/>
  <c r="C40" i="2"/>
  <c r="B40" i="2"/>
  <c r="JF112" i="4"/>
  <c r="JF368" i="4" s="1"/>
  <c r="JE39" i="2"/>
  <c r="JE112" i="4" s="1"/>
  <c r="JE368" i="4" s="1"/>
  <c r="JD39" i="2"/>
  <c r="JD112" i="4" s="1"/>
  <c r="JD368" i="4" s="1"/>
  <c r="JC39" i="2"/>
  <c r="JC112" i="4" s="1"/>
  <c r="JB39" i="2"/>
  <c r="JB112" i="4" s="1"/>
  <c r="JB368" i="4" s="1"/>
  <c r="JA39" i="2"/>
  <c r="JA112" i="4" s="1"/>
  <c r="JA368" i="4" s="1"/>
  <c r="IZ39" i="2"/>
  <c r="IZ112" i="4" s="1"/>
  <c r="IZ368" i="4" s="1"/>
  <c r="IY39" i="2"/>
  <c r="IY112" i="4" s="1"/>
  <c r="IY368" i="4" s="1"/>
  <c r="IX39" i="2"/>
  <c r="IX112" i="4" s="1"/>
  <c r="IX368" i="4" s="1"/>
  <c r="IW39" i="2"/>
  <c r="IW112" i="4" s="1"/>
  <c r="IV39" i="2"/>
  <c r="IV112" i="4" s="1"/>
  <c r="IV368" i="4" s="1"/>
  <c r="IU39" i="2"/>
  <c r="IU112" i="4" s="1"/>
  <c r="IT39" i="2"/>
  <c r="IT112" i="4" s="1"/>
  <c r="IS39" i="2"/>
  <c r="IS112" i="4" s="1"/>
  <c r="IS368" i="4" s="1"/>
  <c r="IR39" i="2"/>
  <c r="IR112" i="4" s="1"/>
  <c r="IR368" i="4" s="1"/>
  <c r="IQ39" i="2"/>
  <c r="IQ112" i="4" s="1"/>
  <c r="IP39" i="2"/>
  <c r="IP112" i="4" s="1"/>
  <c r="IP368" i="4" s="1"/>
  <c r="IO39" i="2"/>
  <c r="IO112" i="4" s="1"/>
  <c r="IO368" i="4" s="1"/>
  <c r="IN39" i="2"/>
  <c r="IN112" i="4" s="1"/>
  <c r="IN368" i="4" s="1"/>
  <c r="IM39" i="2"/>
  <c r="IM112" i="4" s="1"/>
  <c r="IM368" i="4" s="1"/>
  <c r="IL39" i="2"/>
  <c r="IL112" i="4" s="1"/>
  <c r="IL368" i="4" s="1"/>
  <c r="IK39" i="2"/>
  <c r="IK112" i="4" s="1"/>
  <c r="IK368" i="4" s="1"/>
  <c r="IJ39" i="2"/>
  <c r="IJ112" i="4" s="1"/>
  <c r="IJ368" i="4" s="1"/>
  <c r="II39" i="2"/>
  <c r="II112" i="4" s="1"/>
  <c r="II368" i="4" s="1"/>
  <c r="IH39" i="2"/>
  <c r="IH112" i="4" s="1"/>
  <c r="IH368" i="4" s="1"/>
  <c r="IG39" i="2"/>
  <c r="IG112" i="4" s="1"/>
  <c r="IG368" i="4" s="1"/>
  <c r="IF39" i="2"/>
  <c r="IF112" i="4" s="1"/>
  <c r="IF368" i="4" s="1"/>
  <c r="IE39" i="2"/>
  <c r="IE112" i="4" s="1"/>
  <c r="ID39" i="2"/>
  <c r="ID112" i="4" s="1"/>
  <c r="IC39" i="2"/>
  <c r="IC112" i="4" s="1"/>
  <c r="IC368" i="4" s="1"/>
  <c r="IB39" i="2"/>
  <c r="IB112" i="4" s="1"/>
  <c r="IB368" i="4" s="1"/>
  <c r="IA39" i="2"/>
  <c r="IA112" i="4" s="1"/>
  <c r="IA368" i="4" s="1"/>
  <c r="HZ39" i="2"/>
  <c r="HZ112" i="4" s="1"/>
  <c r="HZ368" i="4" s="1"/>
  <c r="HY39" i="2"/>
  <c r="HY112" i="4" s="1"/>
  <c r="HY368" i="4" s="1"/>
  <c r="HX39" i="2"/>
  <c r="HX112" i="4" s="1"/>
  <c r="HX368" i="4" s="1"/>
  <c r="HW39" i="2"/>
  <c r="HW112" i="4" s="1"/>
  <c r="HW368" i="4" s="1"/>
  <c r="HV39" i="2"/>
  <c r="HV112" i="4" s="1"/>
  <c r="HV368" i="4" s="1"/>
  <c r="HU39" i="2"/>
  <c r="HU112" i="4" s="1"/>
  <c r="HU368" i="4" s="1"/>
  <c r="HT39" i="2"/>
  <c r="HT112" i="4" s="1"/>
  <c r="HT368" i="4" s="1"/>
  <c r="HS39" i="2"/>
  <c r="HS112" i="4" s="1"/>
  <c r="HS368" i="4" s="1"/>
  <c r="HR39" i="2"/>
  <c r="HR112" i="4" s="1"/>
  <c r="HR368" i="4" s="1"/>
  <c r="HQ39" i="2"/>
  <c r="HQ112" i="4" s="1"/>
  <c r="HQ368" i="4" s="1"/>
  <c r="HP39" i="2"/>
  <c r="HP112" i="4" s="1"/>
  <c r="HP368" i="4" s="1"/>
  <c r="HO39" i="2"/>
  <c r="HO112" i="4" s="1"/>
  <c r="HN39" i="2"/>
  <c r="HN112" i="4" s="1"/>
  <c r="HM39" i="2"/>
  <c r="HM112" i="4" s="1"/>
  <c r="HM368" i="4" s="1"/>
  <c r="HL39" i="2"/>
  <c r="HL112" i="4" s="1"/>
  <c r="HL368" i="4" s="1"/>
  <c r="HK39" i="2"/>
  <c r="HK112" i="4" s="1"/>
  <c r="HJ39" i="2"/>
  <c r="HJ112" i="4" s="1"/>
  <c r="HJ368" i="4" s="1"/>
  <c r="HI39" i="2"/>
  <c r="HI112" i="4" s="1"/>
  <c r="HI368" i="4" s="1"/>
  <c r="HH39" i="2"/>
  <c r="HH112" i="4" s="1"/>
  <c r="HG39" i="2"/>
  <c r="HG112" i="4" s="1"/>
  <c r="HG368" i="4" s="1"/>
  <c r="HF39" i="2"/>
  <c r="HF112" i="4" s="1"/>
  <c r="HF368" i="4" s="1"/>
  <c r="HE39" i="2"/>
  <c r="HE112" i="4" s="1"/>
  <c r="HE368" i="4" s="1"/>
  <c r="HD39" i="2"/>
  <c r="HD112" i="4" s="1"/>
  <c r="HD368" i="4" s="1"/>
  <c r="HC39" i="2"/>
  <c r="HC112" i="4" s="1"/>
  <c r="HC368" i="4" s="1"/>
  <c r="HB39" i="2"/>
  <c r="HB112" i="4" s="1"/>
  <c r="HB368" i="4" s="1"/>
  <c r="HA39" i="2"/>
  <c r="HA112" i="4" s="1"/>
  <c r="HA368" i="4" s="1"/>
  <c r="GZ39" i="2"/>
  <c r="GZ112" i="4" s="1"/>
  <c r="GZ368" i="4" s="1"/>
  <c r="GY39" i="2"/>
  <c r="GY112" i="4" s="1"/>
  <c r="GX39" i="2"/>
  <c r="GX112" i="4" s="1"/>
  <c r="GW39" i="2"/>
  <c r="GW112" i="4" s="1"/>
  <c r="GW368" i="4" s="1"/>
  <c r="GV39" i="2"/>
  <c r="GV112" i="4" s="1"/>
  <c r="GV368" i="4" s="1"/>
  <c r="GU39" i="2"/>
  <c r="GU112" i="4" s="1"/>
  <c r="GT39" i="2"/>
  <c r="GT112" i="4" s="1"/>
  <c r="GT368" i="4" s="1"/>
  <c r="GS39" i="2"/>
  <c r="GS112" i="4" s="1"/>
  <c r="GS368" i="4" s="1"/>
  <c r="GR39" i="2"/>
  <c r="GR112" i="4" s="1"/>
  <c r="GR368" i="4" s="1"/>
  <c r="GQ39" i="2"/>
  <c r="GQ112" i="4" s="1"/>
  <c r="GQ368" i="4" s="1"/>
  <c r="GP39" i="2"/>
  <c r="GP112" i="4" s="1"/>
  <c r="GP368" i="4" s="1"/>
  <c r="GO39" i="2"/>
  <c r="GO112" i="4" s="1"/>
  <c r="GO368" i="4" s="1"/>
  <c r="GN39" i="2"/>
  <c r="GN112" i="4" s="1"/>
  <c r="GN368" i="4" s="1"/>
  <c r="GM39" i="2"/>
  <c r="GM112" i="4" s="1"/>
  <c r="GM368" i="4" s="1"/>
  <c r="GL39" i="2"/>
  <c r="GL112" i="4" s="1"/>
  <c r="GL368" i="4" s="1"/>
  <c r="GK39" i="2"/>
  <c r="GK112" i="4" s="1"/>
  <c r="GK368" i="4" s="1"/>
  <c r="GJ39" i="2"/>
  <c r="GJ112" i="4" s="1"/>
  <c r="GI39" i="2"/>
  <c r="GI112" i="4" s="1"/>
  <c r="GH39" i="2"/>
  <c r="GH112" i="4" s="1"/>
  <c r="GG39" i="2"/>
  <c r="GG112" i="4" s="1"/>
  <c r="GG368" i="4" s="1"/>
  <c r="GF39" i="2"/>
  <c r="GF112" i="4" s="1"/>
  <c r="GF368" i="4" s="1"/>
  <c r="GE39" i="2"/>
  <c r="GE112" i="4" s="1"/>
  <c r="GD39" i="2"/>
  <c r="GD112" i="4" s="1"/>
  <c r="GD368" i="4" s="1"/>
  <c r="GC39" i="2"/>
  <c r="GC112" i="4" s="1"/>
  <c r="GC368" i="4" s="1"/>
  <c r="GB39" i="2"/>
  <c r="GB112" i="4" s="1"/>
  <c r="GB368" i="4" s="1"/>
  <c r="GA39" i="2"/>
  <c r="GA112" i="4" s="1"/>
  <c r="GA368" i="4" s="1"/>
  <c r="FZ39" i="2"/>
  <c r="FZ112" i="4" s="1"/>
  <c r="FZ368" i="4" s="1"/>
  <c r="FY39" i="2"/>
  <c r="FY112" i="4" s="1"/>
  <c r="FY368" i="4" s="1"/>
  <c r="FX39" i="2"/>
  <c r="FX112" i="4" s="1"/>
  <c r="FX368" i="4" s="1"/>
  <c r="FW39" i="2"/>
  <c r="FW112" i="4" s="1"/>
  <c r="FW368" i="4" s="1"/>
  <c r="FV39" i="2"/>
  <c r="FV112" i="4" s="1"/>
  <c r="FV368" i="4" s="1"/>
  <c r="FU39" i="2"/>
  <c r="FU112" i="4" s="1"/>
  <c r="FU368" i="4" s="1"/>
  <c r="FT39" i="2"/>
  <c r="FT112" i="4" s="1"/>
  <c r="FT368" i="4" s="1"/>
  <c r="FS39" i="2"/>
  <c r="FS112" i="4" s="1"/>
  <c r="FR39" i="2"/>
  <c r="FR112" i="4" s="1"/>
  <c r="FQ39" i="2"/>
  <c r="FQ112" i="4" s="1"/>
  <c r="FQ368" i="4" s="1"/>
  <c r="FP39" i="2"/>
  <c r="FP112" i="4" s="1"/>
  <c r="FP368" i="4" s="1"/>
  <c r="FO39" i="2"/>
  <c r="FO112" i="4" s="1"/>
  <c r="FN39" i="2"/>
  <c r="FN112" i="4" s="1"/>
  <c r="FN368" i="4" s="1"/>
  <c r="FM39" i="2"/>
  <c r="FM112" i="4" s="1"/>
  <c r="FM368" i="4" s="1"/>
  <c r="FL39" i="2"/>
  <c r="FL112" i="4" s="1"/>
  <c r="FL368" i="4" s="1"/>
  <c r="FK39" i="2"/>
  <c r="FK112" i="4" s="1"/>
  <c r="FJ39" i="2"/>
  <c r="FJ112" i="4" s="1"/>
  <c r="FJ368" i="4" s="1"/>
  <c r="FI39" i="2"/>
  <c r="FI112" i="4" s="1"/>
  <c r="FI368" i="4" s="1"/>
  <c r="FH39" i="2"/>
  <c r="FH112" i="4" s="1"/>
  <c r="FH368" i="4" s="1"/>
  <c r="FG39" i="2"/>
  <c r="FG112" i="4" s="1"/>
  <c r="FG368" i="4" s="1"/>
  <c r="FF39" i="2"/>
  <c r="FF112" i="4" s="1"/>
  <c r="FF368" i="4" s="1"/>
  <c r="FE39" i="2"/>
  <c r="FE112" i="4" s="1"/>
  <c r="FE368" i="4" s="1"/>
  <c r="FD39" i="2"/>
  <c r="FD112" i="4" s="1"/>
  <c r="FD368" i="4" s="1"/>
  <c r="FC39" i="2"/>
  <c r="FC112" i="4" s="1"/>
  <c r="FB39" i="2"/>
  <c r="FB112" i="4" s="1"/>
  <c r="FA39" i="2"/>
  <c r="FA112" i="4" s="1"/>
  <c r="FA368" i="4" s="1"/>
  <c r="EZ39" i="2"/>
  <c r="EZ112" i="4" s="1"/>
  <c r="EZ368" i="4" s="1"/>
  <c r="EY39" i="2"/>
  <c r="EY112" i="4" s="1"/>
  <c r="EY368" i="4" s="1"/>
  <c r="EX39" i="2"/>
  <c r="EX112" i="4" s="1"/>
  <c r="EX368" i="4" s="1"/>
  <c r="EW39" i="2"/>
  <c r="EW112" i="4" s="1"/>
  <c r="EW368" i="4" s="1"/>
  <c r="EV39" i="2"/>
  <c r="EV112" i="4" s="1"/>
  <c r="EV368" i="4" s="1"/>
  <c r="EU39" i="2"/>
  <c r="EU112" i="4" s="1"/>
  <c r="ET39" i="2"/>
  <c r="ET112" i="4" s="1"/>
  <c r="ES39" i="2"/>
  <c r="ES112" i="4" s="1"/>
  <c r="ES368" i="4" s="1"/>
  <c r="ER39" i="2"/>
  <c r="ER112" i="4" s="1"/>
  <c r="ER368" i="4" s="1"/>
  <c r="EQ39" i="2"/>
  <c r="EQ112" i="4" s="1"/>
  <c r="EQ368" i="4" s="1"/>
  <c r="EP39" i="2"/>
  <c r="EP112" i="4" s="1"/>
  <c r="EP368" i="4" s="1"/>
  <c r="EO39" i="2"/>
  <c r="EO112" i="4" s="1"/>
  <c r="EO368" i="4" s="1"/>
  <c r="EN39" i="2"/>
  <c r="EN112" i="4" s="1"/>
  <c r="EN368" i="4" s="1"/>
  <c r="EM39" i="2"/>
  <c r="EM112" i="4" s="1"/>
  <c r="EL39" i="2"/>
  <c r="EL112" i="4" s="1"/>
  <c r="EK39" i="2"/>
  <c r="EK112" i="4" s="1"/>
  <c r="EK368" i="4" s="1"/>
  <c r="EJ39" i="2"/>
  <c r="EJ112" i="4" s="1"/>
  <c r="EJ368" i="4" s="1"/>
  <c r="EI39" i="2"/>
  <c r="EI112" i="4" s="1"/>
  <c r="EH39" i="2"/>
  <c r="EH112" i="4" s="1"/>
  <c r="EH368" i="4" s="1"/>
  <c r="EG39" i="2"/>
  <c r="EG112" i="4" s="1"/>
  <c r="EG368" i="4" s="1"/>
  <c r="EF39" i="2"/>
  <c r="EF112" i="4" s="1"/>
  <c r="EE39" i="2"/>
  <c r="EE112" i="4" s="1"/>
  <c r="EE368" i="4" s="1"/>
  <c r="ED39" i="2"/>
  <c r="ED112" i="4" s="1"/>
  <c r="ED368" i="4" s="1"/>
  <c r="EC39" i="2"/>
  <c r="EC112" i="4" s="1"/>
  <c r="EC368" i="4" s="1"/>
  <c r="EB39" i="2"/>
  <c r="EB112" i="4" s="1"/>
  <c r="EB368" i="4" s="1"/>
  <c r="EA39" i="2"/>
  <c r="EA112" i="4" s="1"/>
  <c r="EA368" i="4" s="1"/>
  <c r="DZ39" i="2"/>
  <c r="DZ112" i="4" s="1"/>
  <c r="DZ368" i="4" s="1"/>
  <c r="DY39" i="2"/>
  <c r="DY112" i="4" s="1"/>
  <c r="DY368" i="4" s="1"/>
  <c r="DX39" i="2"/>
  <c r="DX112" i="4" s="1"/>
  <c r="DX368" i="4" s="1"/>
  <c r="DW39" i="2"/>
  <c r="DW112" i="4" s="1"/>
  <c r="DV39" i="2"/>
  <c r="DV112" i="4" s="1"/>
  <c r="DU39" i="2"/>
  <c r="DU112" i="4" s="1"/>
  <c r="DU368" i="4" s="1"/>
  <c r="DT39" i="2"/>
  <c r="DT112" i="4" s="1"/>
  <c r="DT368" i="4" s="1"/>
  <c r="DS39" i="2"/>
  <c r="DS112" i="4" s="1"/>
  <c r="DS368" i="4" s="1"/>
  <c r="DR39" i="2"/>
  <c r="DR112" i="4" s="1"/>
  <c r="DR368" i="4" s="1"/>
  <c r="DQ39" i="2"/>
  <c r="DQ112" i="4" s="1"/>
  <c r="DQ368" i="4" s="1"/>
  <c r="DP39" i="2"/>
  <c r="DP112" i="4" s="1"/>
  <c r="DP368" i="4" s="1"/>
  <c r="DO39" i="2"/>
  <c r="DO112" i="4" s="1"/>
  <c r="DO368" i="4" s="1"/>
  <c r="DN39" i="2"/>
  <c r="DN112" i="4" s="1"/>
  <c r="DM39" i="2"/>
  <c r="DM112" i="4" s="1"/>
  <c r="DM368" i="4" s="1"/>
  <c r="DL39" i="2"/>
  <c r="DL112" i="4" s="1"/>
  <c r="DL368" i="4" s="1"/>
  <c r="DK39" i="2"/>
  <c r="DK112" i="4" s="1"/>
  <c r="DK368" i="4" s="1"/>
  <c r="DJ39" i="2"/>
  <c r="DJ112" i="4" s="1"/>
  <c r="DJ368" i="4" s="1"/>
  <c r="DI39" i="2"/>
  <c r="DI112" i="4" s="1"/>
  <c r="DI368" i="4" s="1"/>
  <c r="DH39" i="2"/>
  <c r="DH112" i="4" s="1"/>
  <c r="DH368" i="4" s="1"/>
  <c r="DG39" i="2"/>
  <c r="DG112" i="4" s="1"/>
  <c r="DF39" i="2"/>
  <c r="DF112" i="4" s="1"/>
  <c r="DE39" i="2"/>
  <c r="DE112" i="4" s="1"/>
  <c r="DE368" i="4" s="1"/>
  <c r="DD39" i="2"/>
  <c r="DD112" i="4" s="1"/>
  <c r="DD368" i="4" s="1"/>
  <c r="DC39" i="2"/>
  <c r="DC112" i="4" s="1"/>
  <c r="DC368" i="4" s="1"/>
  <c r="DB39" i="2"/>
  <c r="DB112" i="4" s="1"/>
  <c r="DB368" i="4" s="1"/>
  <c r="DA39" i="2"/>
  <c r="DA112" i="4" s="1"/>
  <c r="DA368" i="4" s="1"/>
  <c r="CZ39" i="2"/>
  <c r="CZ112" i="4" s="1"/>
  <c r="CZ368" i="4" s="1"/>
  <c r="CY39" i="2"/>
  <c r="CY112" i="4" s="1"/>
  <c r="CY368" i="4" s="1"/>
  <c r="CX39" i="2"/>
  <c r="CX112" i="4" s="1"/>
  <c r="CX368" i="4" s="1"/>
  <c r="CW39" i="2"/>
  <c r="CW112" i="4" s="1"/>
  <c r="CW368" i="4" s="1"/>
  <c r="CV39" i="2"/>
  <c r="CV112" i="4" s="1"/>
  <c r="CV368" i="4" s="1"/>
  <c r="CU39" i="2"/>
  <c r="CU112" i="4" s="1"/>
  <c r="CU368" i="4" s="1"/>
  <c r="CT39" i="2"/>
  <c r="CT112" i="4" s="1"/>
  <c r="CT368" i="4" s="1"/>
  <c r="CS39" i="2"/>
  <c r="CS112" i="4" s="1"/>
  <c r="CS368" i="4" s="1"/>
  <c r="CR39" i="2"/>
  <c r="CR112" i="4" s="1"/>
  <c r="CQ39" i="2"/>
  <c r="CQ112" i="4" s="1"/>
  <c r="CP39" i="2"/>
  <c r="CP112" i="4" s="1"/>
  <c r="CO39" i="2"/>
  <c r="CO112" i="4" s="1"/>
  <c r="CO368" i="4" s="1"/>
  <c r="CN39" i="2"/>
  <c r="CN112" i="4" s="1"/>
  <c r="CN368" i="4" s="1"/>
  <c r="CM39" i="2"/>
  <c r="CM112" i="4" s="1"/>
  <c r="CL39" i="2"/>
  <c r="CL112" i="4" s="1"/>
  <c r="CL368" i="4" s="1"/>
  <c r="CK39" i="2"/>
  <c r="CK112" i="4" s="1"/>
  <c r="CK368" i="4" s="1"/>
  <c r="CJ39" i="2"/>
  <c r="CJ112" i="4" s="1"/>
  <c r="CJ368" i="4" s="1"/>
  <c r="CI39" i="2"/>
  <c r="CI112" i="4" s="1"/>
  <c r="CI368" i="4" s="1"/>
  <c r="CH39" i="2"/>
  <c r="CH112" i="4" s="1"/>
  <c r="CH368" i="4" s="1"/>
  <c r="CG39" i="2"/>
  <c r="CG112" i="4" s="1"/>
  <c r="CG368" i="4" s="1"/>
  <c r="CF39" i="2"/>
  <c r="CF112" i="4" s="1"/>
  <c r="CF368" i="4" s="1"/>
  <c r="CE39" i="2"/>
  <c r="CE112" i="4" s="1"/>
  <c r="CE368" i="4" s="1"/>
  <c r="CD39" i="2"/>
  <c r="CD112" i="4" s="1"/>
  <c r="CD368" i="4" s="1"/>
  <c r="CC39" i="2"/>
  <c r="CC112" i="4" s="1"/>
  <c r="CC368" i="4" s="1"/>
  <c r="CB39" i="2"/>
  <c r="CB112" i="4" s="1"/>
  <c r="CB368" i="4" s="1"/>
  <c r="CA39" i="2"/>
  <c r="CA112" i="4" s="1"/>
  <c r="BZ39" i="2"/>
  <c r="BZ112" i="4" s="1"/>
  <c r="BY39" i="2"/>
  <c r="BY112" i="4" s="1"/>
  <c r="BY368" i="4" s="1"/>
  <c r="BX39" i="2"/>
  <c r="BX112" i="4" s="1"/>
  <c r="BX368" i="4" s="1"/>
  <c r="BW39" i="2"/>
  <c r="BW112" i="4" s="1"/>
  <c r="BW368" i="4" s="1"/>
  <c r="BV39" i="2"/>
  <c r="BV112" i="4" s="1"/>
  <c r="BV368" i="4" s="1"/>
  <c r="BU39" i="2"/>
  <c r="BU112" i="4" s="1"/>
  <c r="BU368" i="4" s="1"/>
  <c r="BT39" i="2"/>
  <c r="BT112" i="4" s="1"/>
  <c r="BT368" i="4" s="1"/>
  <c r="BS39" i="2"/>
  <c r="BS112" i="4" s="1"/>
  <c r="BS368" i="4" s="1"/>
  <c r="BR39" i="2"/>
  <c r="BR112" i="4" s="1"/>
  <c r="BQ39" i="2"/>
  <c r="BQ112" i="4" s="1"/>
  <c r="BQ368" i="4" s="1"/>
  <c r="BP39" i="2"/>
  <c r="BP112" i="4" s="1"/>
  <c r="BP368" i="4" s="1"/>
  <c r="BO39" i="2"/>
  <c r="BO112" i="4" s="1"/>
  <c r="BO368" i="4" s="1"/>
  <c r="BN39" i="2"/>
  <c r="BN112" i="4" s="1"/>
  <c r="BN368" i="4" s="1"/>
  <c r="BM39" i="2"/>
  <c r="BM112" i="4" s="1"/>
  <c r="BM368" i="4" s="1"/>
  <c r="BL39" i="2"/>
  <c r="BL112" i="4" s="1"/>
  <c r="BK39" i="2"/>
  <c r="BK112" i="4" s="1"/>
  <c r="BJ39" i="2"/>
  <c r="BJ112" i="4" s="1"/>
  <c r="BI39" i="2"/>
  <c r="BI112" i="4" s="1"/>
  <c r="BI368" i="4" s="1"/>
  <c r="BH39" i="2"/>
  <c r="BH112" i="4" s="1"/>
  <c r="BH368" i="4" s="1"/>
  <c r="BG39" i="2"/>
  <c r="BG112" i="4" s="1"/>
  <c r="BF39" i="2"/>
  <c r="BF112" i="4" s="1"/>
  <c r="BF368" i="4" s="1"/>
  <c r="BE39" i="2"/>
  <c r="BE112" i="4" s="1"/>
  <c r="BE368" i="4" s="1"/>
  <c r="BD39" i="2"/>
  <c r="BD112" i="4" s="1"/>
  <c r="BC39" i="2"/>
  <c r="BC112" i="4" s="1"/>
  <c r="BC368" i="4" s="1"/>
  <c r="BB39" i="2"/>
  <c r="BB112" i="4" s="1"/>
  <c r="BB368" i="4" s="1"/>
  <c r="BA39" i="2"/>
  <c r="BA112" i="4" s="1"/>
  <c r="BA368" i="4" s="1"/>
  <c r="AZ39" i="2"/>
  <c r="AZ112" i="4" s="1"/>
  <c r="AZ368" i="4" s="1"/>
  <c r="AY39" i="2"/>
  <c r="AY112" i="4" s="1"/>
  <c r="AY368" i="4" s="1"/>
  <c r="AX39" i="2"/>
  <c r="AX112" i="4" s="1"/>
  <c r="AX368" i="4" s="1"/>
  <c r="AW39" i="2"/>
  <c r="AW112" i="4" s="1"/>
  <c r="AW368" i="4" s="1"/>
  <c r="AV39" i="2"/>
  <c r="AV112" i="4" s="1"/>
  <c r="AV368" i="4" s="1"/>
  <c r="AU39" i="2"/>
  <c r="AU112" i="4" s="1"/>
  <c r="AT39" i="2"/>
  <c r="AT112" i="4" s="1"/>
  <c r="AS39" i="2"/>
  <c r="AS112" i="4" s="1"/>
  <c r="AS368" i="4" s="1"/>
  <c r="AR39" i="2"/>
  <c r="AR112" i="4" s="1"/>
  <c r="AR368" i="4" s="1"/>
  <c r="AQ39" i="2"/>
  <c r="AQ112" i="4" s="1"/>
  <c r="AP39" i="2"/>
  <c r="AP112" i="4" s="1"/>
  <c r="AP368" i="4" s="1"/>
  <c r="AO39" i="2"/>
  <c r="AO112" i="4" s="1"/>
  <c r="AO368" i="4" s="1"/>
  <c r="AN39" i="2"/>
  <c r="AN112" i="4" s="1"/>
  <c r="AN368" i="4" s="1"/>
  <c r="AM39" i="2"/>
  <c r="AM112" i="4" s="1"/>
  <c r="AM368" i="4" s="1"/>
  <c r="AL39" i="2"/>
  <c r="AL112" i="4" s="1"/>
  <c r="AL368" i="4" s="1"/>
  <c r="AK39" i="2"/>
  <c r="AK112" i="4" s="1"/>
  <c r="AK368" i="4" s="1"/>
  <c r="AJ39" i="2"/>
  <c r="AJ112" i="4" s="1"/>
  <c r="AJ368" i="4" s="1"/>
  <c r="AI39" i="2"/>
  <c r="AI112" i="4" s="1"/>
  <c r="AI368" i="4" s="1"/>
  <c r="AH39" i="2"/>
  <c r="AH112" i="4" s="1"/>
  <c r="AH368" i="4" s="1"/>
  <c r="AG39" i="2"/>
  <c r="AG112" i="4" s="1"/>
  <c r="AG368" i="4" s="1"/>
  <c r="AF39" i="2"/>
  <c r="AF112" i="4" s="1"/>
  <c r="AF368" i="4" s="1"/>
  <c r="AE39" i="2"/>
  <c r="AE112" i="4" s="1"/>
  <c r="AD39" i="2"/>
  <c r="AD112" i="4" s="1"/>
  <c r="AC39" i="2"/>
  <c r="AC112" i="4" s="1"/>
  <c r="AC368" i="4" s="1"/>
  <c r="AB39" i="2"/>
  <c r="AB112" i="4" s="1"/>
  <c r="AB368" i="4" s="1"/>
  <c r="AA39" i="2"/>
  <c r="AA112" i="4" s="1"/>
  <c r="AA368" i="4" s="1"/>
  <c r="Z39" i="2"/>
  <c r="Z112" i="4" s="1"/>
  <c r="Y39" i="2"/>
  <c r="Y112" i="4" s="1"/>
  <c r="Y368" i="4" s="1"/>
  <c r="X39" i="2"/>
  <c r="X112" i="4" s="1"/>
  <c r="W39" i="2"/>
  <c r="W112" i="4" s="1"/>
  <c r="V39" i="2"/>
  <c r="V112" i="4" s="1"/>
  <c r="V368" i="4" s="1"/>
  <c r="U39" i="2"/>
  <c r="U112" i="4" s="1"/>
  <c r="U368" i="4" s="1"/>
  <c r="T39" i="2"/>
  <c r="T112" i="4" s="1"/>
  <c r="T368" i="4" s="1"/>
  <c r="S39" i="2"/>
  <c r="S112" i="4" s="1"/>
  <c r="S368" i="4" s="1"/>
  <c r="R39" i="2"/>
  <c r="R112" i="4" s="1"/>
  <c r="R368" i="4" s="1"/>
  <c r="Q39" i="2"/>
  <c r="Q112" i="4" s="1"/>
  <c r="Q368" i="4" s="1"/>
  <c r="P39" i="2"/>
  <c r="P112" i="4" s="1"/>
  <c r="P368" i="4" s="1"/>
  <c r="O39" i="2"/>
  <c r="O112" i="4" s="1"/>
  <c r="N39" i="2"/>
  <c r="N112" i="4" s="1"/>
  <c r="M39" i="2"/>
  <c r="M112" i="4" s="1"/>
  <c r="M368" i="4" s="1"/>
  <c r="L39" i="2"/>
  <c r="L112" i="4" s="1"/>
  <c r="L368" i="4" s="1"/>
  <c r="K39" i="2"/>
  <c r="K112" i="4" s="1"/>
  <c r="J39" i="2"/>
  <c r="J112" i="4" s="1"/>
  <c r="J368" i="4" s="1"/>
  <c r="I39" i="2"/>
  <c r="I112" i="4" s="1"/>
  <c r="I368" i="4" s="1"/>
  <c r="H39" i="2"/>
  <c r="H112" i="4" s="1"/>
  <c r="H368" i="4" s="1"/>
  <c r="G39" i="2"/>
  <c r="G112" i="4" s="1"/>
  <c r="G368" i="4" s="1"/>
  <c r="F39" i="2"/>
  <c r="F112" i="4" s="1"/>
  <c r="F368" i="4" s="1"/>
  <c r="E39" i="2"/>
  <c r="E112" i="4" s="1"/>
  <c r="E368" i="4" s="1"/>
  <c r="D39" i="2"/>
  <c r="D112" i="4" s="1"/>
  <c r="D368" i="4" s="1"/>
  <c r="C39" i="2"/>
  <c r="C112" i="4" s="1"/>
  <c r="C368" i="4" s="1"/>
  <c r="B39" i="2"/>
  <c r="B112" i="4" s="1"/>
  <c r="B368" i="4" s="1"/>
  <c r="JE19" i="2"/>
  <c r="JD19" i="2"/>
  <c r="JC19" i="2"/>
  <c r="JB19" i="2"/>
  <c r="JA19" i="2"/>
  <c r="JA25" i="4" s="1"/>
  <c r="IZ19" i="2"/>
  <c r="IZ25" i="4" s="1"/>
  <c r="IY19" i="2"/>
  <c r="IX19" i="2"/>
  <c r="IW19" i="2"/>
  <c r="IV19" i="2"/>
  <c r="IU19" i="2"/>
  <c r="IT19" i="2"/>
  <c r="IS19" i="2"/>
  <c r="IR19" i="2"/>
  <c r="IR285" i="2" s="1"/>
  <c r="IQ19" i="2"/>
  <c r="IQ285" i="2" s="1"/>
  <c r="IP19" i="2"/>
  <c r="IP25" i="4" s="1"/>
  <c r="IO19" i="2"/>
  <c r="IO25" i="4" s="1"/>
  <c r="IN19" i="2"/>
  <c r="IN25" i="4" s="1"/>
  <c r="IN27" i="4" s="1"/>
  <c r="IM19" i="2"/>
  <c r="IM25" i="4" s="1"/>
  <c r="IM27" i="4" s="1"/>
  <c r="IL19" i="2"/>
  <c r="IK19" i="2"/>
  <c r="IK25" i="4" s="1"/>
  <c r="IJ19" i="2"/>
  <c r="II19" i="2"/>
  <c r="IH19" i="2"/>
  <c r="IG19" i="2"/>
  <c r="IG25" i="4" s="1"/>
  <c r="IG27" i="4" s="1"/>
  <c r="IF19" i="2"/>
  <c r="IE19" i="2"/>
  <c r="ID19" i="2"/>
  <c r="IC19" i="2"/>
  <c r="IC25" i="4" s="1"/>
  <c r="IB19" i="2"/>
  <c r="IB285" i="2" s="1"/>
  <c r="IA19" i="2"/>
  <c r="IA25" i="4" s="1"/>
  <c r="HZ19" i="2"/>
  <c r="HZ25" i="4" s="1"/>
  <c r="HY19" i="2"/>
  <c r="HX19" i="2"/>
  <c r="HW19" i="2"/>
  <c r="HW25" i="4" s="1"/>
  <c r="HV19" i="2"/>
  <c r="HV25" i="4" s="1"/>
  <c r="HV27" i="4" s="1"/>
  <c r="HU19" i="2"/>
  <c r="HU285" i="2" s="1"/>
  <c r="HT19" i="2"/>
  <c r="HS19" i="2"/>
  <c r="HR19" i="2"/>
  <c r="HQ19" i="2"/>
  <c r="HQ25" i="4" s="1"/>
  <c r="HP19" i="2"/>
  <c r="HO19" i="2"/>
  <c r="HO25" i="4" s="1"/>
  <c r="HO27" i="4" s="1"/>
  <c r="HN19" i="2"/>
  <c r="HM19" i="2"/>
  <c r="HM285" i="2" s="1"/>
  <c r="HL19" i="2"/>
  <c r="HL25" i="4" s="1"/>
  <c r="HK19" i="2"/>
  <c r="HK25" i="4" s="1"/>
  <c r="HJ19" i="2"/>
  <c r="HJ25" i="4" s="1"/>
  <c r="HI19" i="2"/>
  <c r="HH19" i="2"/>
  <c r="HG19" i="2"/>
  <c r="HG25" i="4" s="1"/>
  <c r="HF19" i="2"/>
  <c r="HF25" i="4" s="1"/>
  <c r="HF27" i="4" s="1"/>
  <c r="HE19" i="2"/>
  <c r="HE25" i="4" s="1"/>
  <c r="HD19" i="2"/>
  <c r="HC19" i="2"/>
  <c r="HB19" i="2"/>
  <c r="HA19" i="2"/>
  <c r="GZ19" i="2"/>
  <c r="GY19" i="2"/>
  <c r="GX19" i="2"/>
  <c r="GX25" i="4" s="1"/>
  <c r="GX27" i="4" s="1"/>
  <c r="GW19" i="2"/>
  <c r="GU19" i="2"/>
  <c r="GU285" i="2" s="1"/>
  <c r="GV17" i="2"/>
  <c r="JE14" i="2"/>
  <c r="JD14" i="2"/>
  <c r="JC14" i="2"/>
  <c r="JB14" i="2"/>
  <c r="JB282" i="2" s="1"/>
  <c r="JA14" i="2"/>
  <c r="IZ14" i="2"/>
  <c r="IY14" i="2"/>
  <c r="IX14" i="2"/>
  <c r="IW14" i="2"/>
  <c r="IV14" i="2"/>
  <c r="IU14" i="2"/>
  <c r="IT14" i="2"/>
  <c r="IS14" i="2"/>
  <c r="IR14" i="2"/>
  <c r="IQ14" i="2"/>
  <c r="IP14" i="2"/>
  <c r="IO14" i="2"/>
  <c r="IN14" i="2"/>
  <c r="IM14" i="2"/>
  <c r="IL14" i="2"/>
  <c r="IK14" i="2"/>
  <c r="IJ14" i="2"/>
  <c r="II14" i="2"/>
  <c r="IH14" i="2"/>
  <c r="IG14" i="2"/>
  <c r="IF14" i="2"/>
  <c r="IE14" i="2"/>
  <c r="ID14" i="2"/>
  <c r="IC14" i="2"/>
  <c r="IB14" i="2"/>
  <c r="IA14" i="2"/>
  <c r="HZ14" i="2"/>
  <c r="HY14" i="2"/>
  <c r="HX14" i="2"/>
  <c r="HW14" i="2"/>
  <c r="HV14" i="2"/>
  <c r="HU14" i="2"/>
  <c r="HT14" i="2"/>
  <c r="HS14" i="2"/>
  <c r="HR14" i="2"/>
  <c r="HQ14" i="2"/>
  <c r="HP14" i="2"/>
  <c r="HO14" i="2"/>
  <c r="HN14" i="2"/>
  <c r="HM14" i="2"/>
  <c r="HL14" i="2"/>
  <c r="HK14" i="2"/>
  <c r="HJ14" i="2"/>
  <c r="HJ282" i="2" s="1"/>
  <c r="HI14" i="2"/>
  <c r="HH14" i="2"/>
  <c r="HG14" i="2"/>
  <c r="HF14" i="2"/>
  <c r="HE14" i="2"/>
  <c r="HD14" i="2"/>
  <c r="HC14" i="2"/>
  <c r="HB14" i="2"/>
  <c r="HA14" i="2"/>
  <c r="GZ14" i="2"/>
  <c r="GY14" i="2"/>
  <c r="GX14" i="2"/>
  <c r="GW14" i="2"/>
  <c r="GV14" i="2"/>
  <c r="GU14" i="2"/>
  <c r="GT14" i="2"/>
  <c r="GS14" i="2"/>
  <c r="GP14" i="2"/>
  <c r="GM14" i="2"/>
  <c r="GL14" i="2"/>
  <c r="GL282" i="2" s="1"/>
  <c r="GK14" i="2"/>
  <c r="GJ14" i="2"/>
  <c r="GI14" i="2"/>
  <c r="GH14" i="2"/>
  <c r="GG14" i="2"/>
  <c r="GF14" i="2"/>
  <c r="GE14" i="2"/>
  <c r="GD14" i="2"/>
  <c r="GC14" i="2"/>
  <c r="GB14" i="2"/>
  <c r="GA14" i="2"/>
  <c r="FZ14" i="2"/>
  <c r="FY14" i="2"/>
  <c r="FX14" i="2"/>
  <c r="FW14" i="2"/>
  <c r="FV14" i="2"/>
  <c r="FU14" i="2"/>
  <c r="FT14" i="2"/>
  <c r="FS14" i="2"/>
  <c r="FR14" i="2"/>
  <c r="FQ14" i="2"/>
  <c r="FP14" i="2"/>
  <c r="FO14" i="2"/>
  <c r="FN14" i="2"/>
  <c r="FM14" i="2"/>
  <c r="FL14" i="2"/>
  <c r="FK14" i="2"/>
  <c r="FJ14" i="2"/>
  <c r="FI14" i="2"/>
  <c r="FH14" i="2"/>
  <c r="FG14" i="2"/>
  <c r="FG282" i="2" s="1"/>
  <c r="FF14" i="2"/>
  <c r="FF282" i="2" s="1"/>
  <c r="FE14" i="2"/>
  <c r="FD14" i="2"/>
  <c r="FC14" i="2"/>
  <c r="FB14" i="2"/>
  <c r="FB282" i="2" s="1"/>
  <c r="FA14" i="2"/>
  <c r="EZ14" i="2"/>
  <c r="EY14" i="2"/>
  <c r="EX14" i="2"/>
  <c r="EW14" i="2"/>
  <c r="EV14" i="2"/>
  <c r="EU14" i="2"/>
  <c r="ET14" i="2"/>
  <c r="ES14" i="2"/>
  <c r="ER14" i="2"/>
  <c r="EQ14" i="2"/>
  <c r="EP14" i="2"/>
  <c r="EO14" i="2"/>
  <c r="EN14" i="2"/>
  <c r="EM14" i="2"/>
  <c r="EL14" i="2"/>
  <c r="EL282" i="2" s="1"/>
  <c r="EK14" i="2"/>
  <c r="EJ14" i="2"/>
  <c r="EI14" i="2"/>
  <c r="EH14" i="2"/>
  <c r="EG14" i="2"/>
  <c r="EF14" i="2"/>
  <c r="EE14" i="2"/>
  <c r="ED14" i="2"/>
  <c r="EC14" i="2"/>
  <c r="EB14" i="2"/>
  <c r="EA14" i="2"/>
  <c r="EA282" i="2" s="1"/>
  <c r="DZ14" i="2"/>
  <c r="DY14" i="2"/>
  <c r="DX14" i="2"/>
  <c r="DW14" i="2"/>
  <c r="DV14" i="2"/>
  <c r="DV282" i="2" s="1"/>
  <c r="DU14" i="2"/>
  <c r="DT14" i="2"/>
  <c r="DS14" i="2"/>
  <c r="DR14" i="2"/>
  <c r="DQ14" i="2"/>
  <c r="DP14" i="2"/>
  <c r="DO14" i="2"/>
  <c r="DN14" i="2"/>
  <c r="DM14" i="2"/>
  <c r="DL14" i="2"/>
  <c r="DL282" i="2" s="1"/>
  <c r="DK14" i="2"/>
  <c r="DK282" i="2" s="1"/>
  <c r="DJ14" i="2"/>
  <c r="DJ282" i="2" s="1"/>
  <c r="DI14" i="2"/>
  <c r="DH14" i="2"/>
  <c r="DG14" i="2"/>
  <c r="DF14" i="2"/>
  <c r="DE14" i="2"/>
  <c r="DD14" i="2"/>
  <c r="DC14" i="2"/>
  <c r="DB14" i="2"/>
  <c r="DA14" i="2"/>
  <c r="CZ14" i="2"/>
  <c r="CY14" i="2"/>
  <c r="CY282" i="2" s="1"/>
  <c r="CX14" i="2"/>
  <c r="CW14" i="2"/>
  <c r="CV14" i="2"/>
  <c r="CU14" i="2"/>
  <c r="CU282" i="2" s="1"/>
  <c r="CT14" i="2"/>
  <c r="CS14" i="2"/>
  <c r="CR14" i="2"/>
  <c r="CQ14" i="2"/>
  <c r="CQ282" i="2" s="1"/>
  <c r="CP14" i="2"/>
  <c r="CO14" i="2"/>
  <c r="CN14" i="2"/>
  <c r="CM14" i="2"/>
  <c r="CL14" i="2"/>
  <c r="CK14" i="2"/>
  <c r="CJ14" i="2"/>
  <c r="CI14" i="2"/>
  <c r="CH14" i="2"/>
  <c r="CG14" i="2"/>
  <c r="CF14" i="2"/>
  <c r="CF282" i="2" s="1"/>
  <c r="CE14" i="2"/>
  <c r="CE282" i="2" s="1"/>
  <c r="CD14" i="2"/>
  <c r="CD282" i="2" s="1"/>
  <c r="CC14" i="2"/>
  <c r="CB14" i="2"/>
  <c r="CA14" i="2"/>
  <c r="BZ14" i="2"/>
  <c r="BY14" i="2"/>
  <c r="BX14" i="2"/>
  <c r="BW14" i="2"/>
  <c r="BV14" i="2"/>
  <c r="BU14" i="2"/>
  <c r="BT14" i="2"/>
  <c r="BS14" i="2"/>
  <c r="BR14" i="2"/>
  <c r="BQ14" i="2"/>
  <c r="BP14" i="2"/>
  <c r="BO14" i="2"/>
  <c r="BN14" i="2"/>
  <c r="BM14" i="2"/>
  <c r="BL14" i="2"/>
  <c r="BK14" i="2"/>
  <c r="BJ14" i="2"/>
  <c r="BI14" i="2"/>
  <c r="BH14" i="2"/>
  <c r="BG14" i="2"/>
  <c r="BF14" i="2"/>
  <c r="BE14" i="2"/>
  <c r="BD14" i="2"/>
  <c r="BC14" i="2"/>
  <c r="BB14" i="2"/>
  <c r="BA14" i="2"/>
  <c r="AZ14" i="2"/>
  <c r="AZ282" i="2" s="1"/>
  <c r="AY14" i="2"/>
  <c r="AY282" i="2" s="1"/>
  <c r="AX14" i="2"/>
  <c r="AX282" i="2" s="1"/>
  <c r="AW14" i="2"/>
  <c r="AV14" i="2"/>
  <c r="AU14" i="2"/>
  <c r="AT14" i="2"/>
  <c r="AT282" i="2" s="1"/>
  <c r="AS14" i="2"/>
  <c r="AR14" i="2"/>
  <c r="AQ14" i="2"/>
  <c r="AP14" i="2"/>
  <c r="AO14" i="2"/>
  <c r="AN14" i="2"/>
  <c r="AM14" i="2"/>
  <c r="AL14" i="2"/>
  <c r="AK14" i="2"/>
  <c r="AJ14" i="2"/>
  <c r="AI14" i="2"/>
  <c r="AH14" i="2"/>
  <c r="AG14" i="2"/>
  <c r="AF14" i="2"/>
  <c r="AE14" i="2"/>
  <c r="AD14" i="2"/>
  <c r="AC14" i="2"/>
  <c r="AB14" i="2"/>
  <c r="AA14" i="2"/>
  <c r="Z14" i="2"/>
  <c r="Y14" i="2"/>
  <c r="X14" i="2"/>
  <c r="W14" i="2"/>
  <c r="V14" i="2"/>
  <c r="U14" i="2"/>
  <c r="T14" i="2"/>
  <c r="S14" i="2"/>
  <c r="R14" i="2"/>
  <c r="Q14" i="2"/>
  <c r="P14" i="2"/>
  <c r="O14" i="2"/>
  <c r="N14" i="2"/>
  <c r="M14" i="2"/>
  <c r="L14" i="2"/>
  <c r="K14" i="2"/>
  <c r="J14" i="2"/>
  <c r="I14" i="2"/>
  <c r="H14" i="2"/>
  <c r="G14" i="2"/>
  <c r="F14" i="2"/>
  <c r="E14" i="2"/>
  <c r="D14" i="2"/>
  <c r="C14" i="2"/>
  <c r="B14" i="2"/>
  <c r="A1" i="2"/>
  <c r="AD85" i="2" l="1"/>
  <c r="AD84" i="2"/>
  <c r="HZ156" i="4"/>
  <c r="HZ158" i="4" s="1"/>
  <c r="HZ78" i="2"/>
  <c r="HA161" i="4"/>
  <c r="HA79" i="2"/>
  <c r="HA82" i="2" s="1"/>
  <c r="HA55" i="2"/>
  <c r="GD71" i="2"/>
  <c r="EF241" i="2"/>
  <c r="EF243" i="2" s="1"/>
  <c r="EF288" i="2" s="1"/>
  <c r="HI156" i="4"/>
  <c r="HI158" i="4" s="1"/>
  <c r="CM156" i="4"/>
  <c r="CM78" i="2"/>
  <c r="JD25" i="4"/>
  <c r="JD27" i="4" s="1"/>
  <c r="JD285" i="2"/>
  <c r="O151" i="4"/>
  <c r="O77" i="2"/>
  <c r="O84" i="2" s="1"/>
  <c r="EM151" i="4"/>
  <c r="GI151" i="4"/>
  <c r="GI373" i="4" s="1"/>
  <c r="GI383" i="4" s="1"/>
  <c r="GI77" i="2"/>
  <c r="GI84" i="2" s="1"/>
  <c r="IE151" i="4"/>
  <c r="IE77" i="2"/>
  <c r="IE84" i="2"/>
  <c r="GQ220" i="4"/>
  <c r="FB161" i="4"/>
  <c r="FB226" i="4" s="1"/>
  <c r="FB228" i="4" s="1"/>
  <c r="FB55" i="2"/>
  <c r="FK74" i="2"/>
  <c r="FK71" i="2"/>
  <c r="M82" i="2"/>
  <c r="GR346" i="4"/>
  <c r="GR227" i="2"/>
  <c r="DI109" i="3"/>
  <c r="DI108" i="3"/>
  <c r="FE109" i="3"/>
  <c r="FE107" i="3"/>
  <c r="FE108" i="3"/>
  <c r="I204" i="4"/>
  <c r="I174" i="4"/>
  <c r="DA204" i="4"/>
  <c r="DA174" i="4"/>
  <c r="IV151" i="4"/>
  <c r="IV373" i="4" s="1"/>
  <c r="IV383" i="4" s="1"/>
  <c r="IV77" i="2"/>
  <c r="IV85" i="2" s="1"/>
  <c r="CR55" i="2"/>
  <c r="AO71" i="2"/>
  <c r="IH77" i="2"/>
  <c r="HV282" i="2"/>
  <c r="HX25" i="4"/>
  <c r="HX285" i="2"/>
  <c r="AU151" i="4"/>
  <c r="AU373" i="4" s="1"/>
  <c r="AU77" i="2"/>
  <c r="AU84" i="2" s="1"/>
  <c r="BK151" i="4"/>
  <c r="BK77" i="2"/>
  <c r="BK84" i="2" s="1"/>
  <c r="DG151" i="4"/>
  <c r="DG215" i="4" s="1"/>
  <c r="DG84" i="2"/>
  <c r="DW151" i="4"/>
  <c r="DW373" i="4" s="1"/>
  <c r="DW383" i="4" s="1"/>
  <c r="DW77" i="2"/>
  <c r="DW84" i="2" s="1"/>
  <c r="FS151" i="4"/>
  <c r="FS77" i="2"/>
  <c r="FS85" i="2" s="1"/>
  <c r="FS84" i="2"/>
  <c r="HO151" i="4"/>
  <c r="HO77" i="2"/>
  <c r="IU151" i="4"/>
  <c r="IU77" i="2"/>
  <c r="IU84" i="2" s="1"/>
  <c r="W156" i="4"/>
  <c r="W78" i="2"/>
  <c r="GA220" i="4"/>
  <c r="EL161" i="4"/>
  <c r="EL79" i="2"/>
  <c r="EL82" i="2" s="1"/>
  <c r="HN161" i="4"/>
  <c r="HN163" i="4" s="1"/>
  <c r="HN55" i="2"/>
  <c r="CY74" i="2"/>
  <c r="CY71" i="2"/>
  <c r="GF222" i="2"/>
  <c r="GF341" i="4"/>
  <c r="GB346" i="4"/>
  <c r="GB227" i="2"/>
  <c r="IW109" i="3"/>
  <c r="IW108" i="3"/>
  <c r="HY25" i="4"/>
  <c r="HY285" i="2"/>
  <c r="CB151" i="4"/>
  <c r="CB153" i="4" s="1"/>
  <c r="CR151" i="4"/>
  <c r="CR373" i="4" s="1"/>
  <c r="DX151" i="4"/>
  <c r="DX373" i="4" s="1"/>
  <c r="DX77" i="2"/>
  <c r="DX85" i="2" s="1"/>
  <c r="DX84" i="2"/>
  <c r="FD151" i="4"/>
  <c r="FD373" i="4" s="1"/>
  <c r="FD77" i="2"/>
  <c r="GJ151" i="4"/>
  <c r="GJ77" i="2"/>
  <c r="GJ85" i="2" s="1"/>
  <c r="HP151" i="4"/>
  <c r="HP77" i="2"/>
  <c r="HP85" i="2" s="1"/>
  <c r="CZ156" i="4"/>
  <c r="CZ78" i="2"/>
  <c r="GB156" i="4"/>
  <c r="GB54" i="2"/>
  <c r="O161" i="4"/>
  <c r="O55" i="2"/>
  <c r="AU161" i="4"/>
  <c r="AU163" i="4" s="1"/>
  <c r="AU79" i="2"/>
  <c r="AU82" i="2" s="1"/>
  <c r="AU55" i="2"/>
  <c r="DG161" i="4"/>
  <c r="DG226" i="4" s="1"/>
  <c r="DG55" i="2"/>
  <c r="FC161" i="4"/>
  <c r="FC163" i="4" s="1"/>
  <c r="FC55" i="2"/>
  <c r="FS161" i="4"/>
  <c r="FS79" i="2"/>
  <c r="FS55" i="2"/>
  <c r="GY161" i="4"/>
  <c r="GY79" i="2"/>
  <c r="GY55" i="2"/>
  <c r="HO161" i="4"/>
  <c r="HO79" i="2"/>
  <c r="HO55" i="2"/>
  <c r="IU161" i="4"/>
  <c r="IU226" i="4" s="1"/>
  <c r="IU79" i="2"/>
  <c r="IU82" i="2" s="1"/>
  <c r="IU55" i="2"/>
  <c r="AC197" i="4"/>
  <c r="AC378" i="4" s="1"/>
  <c r="AC66" i="2"/>
  <c r="BI197" i="4"/>
  <c r="BI215" i="4" s="1"/>
  <c r="BI66" i="2"/>
  <c r="BY197" i="4"/>
  <c r="BY66" i="2"/>
  <c r="EK197" i="4"/>
  <c r="EK66" i="2"/>
  <c r="EK77" i="2"/>
  <c r="EK85" i="2" s="1"/>
  <c r="GW197" i="4"/>
  <c r="GW66" i="2"/>
  <c r="HM197" i="4"/>
  <c r="HM66" i="2"/>
  <c r="BD74" i="2"/>
  <c r="BD71" i="2"/>
  <c r="DP74" i="2"/>
  <c r="DP71" i="2"/>
  <c r="DP79" i="2"/>
  <c r="GB74" i="2"/>
  <c r="GB71" i="2"/>
  <c r="IN74" i="2"/>
  <c r="IN71" i="2"/>
  <c r="DG77" i="2"/>
  <c r="EM79" i="2"/>
  <c r="H241" i="2"/>
  <c r="H243" i="2" s="1"/>
  <c r="AG151" i="4"/>
  <c r="AG77" i="2"/>
  <c r="AG84" i="2" s="1"/>
  <c r="BM151" i="4"/>
  <c r="BM77" i="2"/>
  <c r="BM85" i="2" s="1"/>
  <c r="BM84" i="2"/>
  <c r="CC151" i="4"/>
  <c r="CC84" i="2"/>
  <c r="DI151" i="4"/>
  <c r="DI373" i="4" s="1"/>
  <c r="DI383" i="4" s="1"/>
  <c r="DI77" i="2"/>
  <c r="DI84" i="2" s="1"/>
  <c r="DY151" i="4"/>
  <c r="DY77" i="2"/>
  <c r="FE151" i="4"/>
  <c r="FE77" i="2"/>
  <c r="FE84" i="2" s="1"/>
  <c r="GK151" i="4"/>
  <c r="GK77" i="2"/>
  <c r="GK84" i="2" s="1"/>
  <c r="HA151" i="4"/>
  <c r="IW151" i="4"/>
  <c r="IW77" i="2"/>
  <c r="IW82" i="2" s="1"/>
  <c r="Y156" i="4"/>
  <c r="Y78" i="2"/>
  <c r="HY156" i="4"/>
  <c r="HY220" i="4" s="1"/>
  <c r="HY78" i="2"/>
  <c r="BL161" i="4"/>
  <c r="BL163" i="4" s="1"/>
  <c r="BL79" i="2"/>
  <c r="BL82" i="2" s="1"/>
  <c r="BL55" i="2"/>
  <c r="DH161" i="4"/>
  <c r="DH55" i="2"/>
  <c r="FD161" i="4"/>
  <c r="FD55" i="2"/>
  <c r="FT161" i="4"/>
  <c r="FT226" i="4" s="1"/>
  <c r="FT55" i="2"/>
  <c r="GJ161" i="4"/>
  <c r="GJ79" i="2"/>
  <c r="GJ82" i="2" s="1"/>
  <c r="GZ161" i="4"/>
  <c r="GZ226" i="4" s="1"/>
  <c r="GZ79" i="2"/>
  <c r="GZ82" i="2" s="1"/>
  <c r="GZ55" i="2"/>
  <c r="HP161" i="4"/>
  <c r="HP226" i="4" s="1"/>
  <c r="HP79" i="2"/>
  <c r="HP82" i="2" s="1"/>
  <c r="HP55" i="2"/>
  <c r="IV161" i="4"/>
  <c r="IV79" i="2"/>
  <c r="BE54" i="2"/>
  <c r="CA55" i="2"/>
  <c r="IF55" i="2"/>
  <c r="AT197" i="4"/>
  <c r="AT378" i="4" s="1"/>
  <c r="AT66" i="2"/>
  <c r="DV197" i="4"/>
  <c r="DV74" i="2"/>
  <c r="GH197" i="4"/>
  <c r="GH378" i="4" s="1"/>
  <c r="GH66" i="2"/>
  <c r="FM71" i="2"/>
  <c r="FM74" i="2"/>
  <c r="EN79" i="2"/>
  <c r="HH156" i="4"/>
  <c r="GV15" i="4"/>
  <c r="GV17" i="4" s="1"/>
  <c r="GV285" i="2"/>
  <c r="AP156" i="4"/>
  <c r="AP78" i="2"/>
  <c r="CL156" i="4"/>
  <c r="CL78" i="2"/>
  <c r="GD156" i="4"/>
  <c r="GD54" i="2"/>
  <c r="AW161" i="4"/>
  <c r="AW55" i="2"/>
  <c r="BM161" i="4"/>
  <c r="BM79" i="2"/>
  <c r="BM82" i="2" s="1"/>
  <c r="BM55" i="2"/>
  <c r="DI161" i="4"/>
  <c r="DI55" i="2"/>
  <c r="FE161" i="4"/>
  <c r="FE163" i="4" s="1"/>
  <c r="FE55" i="2"/>
  <c r="GK161" i="4"/>
  <c r="GK79" i="2"/>
  <c r="HQ161" i="4"/>
  <c r="HQ79" i="2"/>
  <c r="BF54" i="2"/>
  <c r="IG55" i="2"/>
  <c r="Z74" i="2"/>
  <c r="Z71" i="2"/>
  <c r="BF74" i="2"/>
  <c r="BF71" i="2"/>
  <c r="CL71" i="2"/>
  <c r="CL74" i="2"/>
  <c r="FN71" i="2"/>
  <c r="FN74" i="2"/>
  <c r="HJ74" i="2"/>
  <c r="HJ71" i="2"/>
  <c r="CJ78" i="2"/>
  <c r="IU179" i="4"/>
  <c r="IU209" i="4"/>
  <c r="AY151" i="4"/>
  <c r="AY77" i="2"/>
  <c r="AY84" i="2" s="1"/>
  <c r="AA156" i="4"/>
  <c r="AA78" i="2"/>
  <c r="AA81" i="2" s="1"/>
  <c r="DC156" i="4"/>
  <c r="DC78" i="2"/>
  <c r="IQ156" i="4"/>
  <c r="IQ54" i="2"/>
  <c r="B161" i="4"/>
  <c r="B55" i="2"/>
  <c r="AX161" i="4"/>
  <c r="AX55" i="2"/>
  <c r="DZ161" i="4"/>
  <c r="DZ55" i="2"/>
  <c r="IX161" i="4"/>
  <c r="IX55" i="2"/>
  <c r="IN54" i="2"/>
  <c r="IV55" i="2"/>
  <c r="CK78" i="2"/>
  <c r="CS84" i="2"/>
  <c r="HL215" i="2"/>
  <c r="HL218" i="2" s="1"/>
  <c r="HL232" i="2" s="1"/>
  <c r="HL238" i="2" s="1"/>
  <c r="HL241" i="2" s="1"/>
  <c r="HL243" i="2" s="1"/>
  <c r="L156" i="4"/>
  <c r="L54" i="2"/>
  <c r="AB156" i="4"/>
  <c r="AB220" i="4" s="1"/>
  <c r="AB222" i="4" s="1"/>
  <c r="AB78" i="2"/>
  <c r="AR156" i="4"/>
  <c r="AR158" i="4" s="1"/>
  <c r="AR78" i="2"/>
  <c r="CN156" i="4"/>
  <c r="CN158" i="4" s="1"/>
  <c r="CN78" i="2"/>
  <c r="EJ156" i="4"/>
  <c r="EJ158" i="4" s="1"/>
  <c r="EJ54" i="2"/>
  <c r="GF156" i="4"/>
  <c r="GF78" i="2"/>
  <c r="GF54" i="2"/>
  <c r="AY161" i="4"/>
  <c r="AY55" i="2"/>
  <c r="CU161" i="4"/>
  <c r="CU226" i="4" s="1"/>
  <c r="CU55" i="2"/>
  <c r="FG161" i="4"/>
  <c r="FG163" i="4" s="1"/>
  <c r="FG55" i="2"/>
  <c r="DP54" i="2"/>
  <c r="FW55" i="2"/>
  <c r="FB79" i="2"/>
  <c r="FB82" i="2" s="1"/>
  <c r="AJ55" i="2"/>
  <c r="GN55" i="2"/>
  <c r="IZ55" i="2"/>
  <c r="DV66" i="2"/>
  <c r="IC74" i="2"/>
  <c r="AN71" i="2"/>
  <c r="IG77" i="2"/>
  <c r="IG84" i="2" s="1"/>
  <c r="AN241" i="2"/>
  <c r="AN243" i="2" s="1"/>
  <c r="AN288" i="2" s="1"/>
  <c r="AE318" i="4"/>
  <c r="DG318" i="4"/>
  <c r="DG323" i="4"/>
  <c r="DW323" i="4"/>
  <c r="DW318" i="4"/>
  <c r="EM323" i="4"/>
  <c r="EM318" i="4"/>
  <c r="IE318" i="4"/>
  <c r="IE323" i="4"/>
  <c r="AF296" i="4"/>
  <c r="AF288" i="4"/>
  <c r="BL288" i="4"/>
  <c r="BL296" i="4"/>
  <c r="CR288" i="4"/>
  <c r="CR296" i="4"/>
  <c r="IF288" i="4"/>
  <c r="IF298" i="4" s="1"/>
  <c r="IF296" i="4"/>
  <c r="CO66" i="2"/>
  <c r="ID74" i="2"/>
  <c r="AW77" i="2"/>
  <c r="AW84" i="2" s="1"/>
  <c r="EX78" i="2"/>
  <c r="FG84" i="2"/>
  <c r="IQ25" i="4"/>
  <c r="IQ27" i="4" s="1"/>
  <c r="FP215" i="2"/>
  <c r="FP218" i="2" s="1"/>
  <c r="CC109" i="3"/>
  <c r="IR25" i="4"/>
  <c r="IR27" i="4" s="1"/>
  <c r="AV27" i="4"/>
  <c r="CR27" i="4"/>
  <c r="FD27" i="4"/>
  <c r="Q318" i="4"/>
  <c r="Q109" i="4"/>
  <c r="CC318" i="4"/>
  <c r="CC109" i="4"/>
  <c r="FE318" i="4"/>
  <c r="FE109" i="4"/>
  <c r="GK318" i="4"/>
  <c r="GK323" i="4"/>
  <c r="EP288" i="4"/>
  <c r="EP298" i="4" s="1"/>
  <c r="EP296" i="4"/>
  <c r="DK55" i="2"/>
  <c r="EZ78" i="2"/>
  <c r="GK227" i="2"/>
  <c r="BQ282" i="2"/>
  <c r="CG282" i="2"/>
  <c r="DM282" i="2"/>
  <c r="EC218" i="2"/>
  <c r="EC282" i="2"/>
  <c r="ES282" i="2"/>
  <c r="ES218" i="2"/>
  <c r="ES232" i="2" s="1"/>
  <c r="ES238" i="2" s="1"/>
  <c r="ES241" i="2" s="1"/>
  <c r="ES243" i="2" s="1"/>
  <c r="CE232" i="2"/>
  <c r="CE238" i="2" s="1"/>
  <c r="CE241" i="2" s="1"/>
  <c r="CE243" i="2" s="1"/>
  <c r="HZ285" i="2"/>
  <c r="HQ108" i="3"/>
  <c r="Q27" i="4"/>
  <c r="DY27" i="4"/>
  <c r="AO73" i="2"/>
  <c r="AO69" i="2"/>
  <c r="HY73" i="2"/>
  <c r="HY69" i="2"/>
  <c r="GG74" i="2"/>
  <c r="FB77" i="2"/>
  <c r="FB85" i="2" s="1"/>
  <c r="FL78" i="2"/>
  <c r="GW82" i="2"/>
  <c r="GP222" i="2"/>
  <c r="HF222" i="2"/>
  <c r="F218" i="2"/>
  <c r="V218" i="2"/>
  <c r="V232" i="2" s="1"/>
  <c r="V238" i="2" s="1"/>
  <c r="V241" i="2" s="1"/>
  <c r="V243" i="2" s="1"/>
  <c r="BB282" i="2"/>
  <c r="BB218" i="2"/>
  <c r="BR282" i="2"/>
  <c r="CX282" i="2"/>
  <c r="CX218" i="2"/>
  <c r="ED282" i="2"/>
  <c r="ED218" i="2"/>
  <c r="CG218" i="2"/>
  <c r="IJ133" i="4"/>
  <c r="AE55" i="2"/>
  <c r="GM55" i="2"/>
  <c r="AP73" i="2"/>
  <c r="AP69" i="2"/>
  <c r="HZ73" i="2"/>
  <c r="HZ69" i="2"/>
  <c r="IP73" i="2"/>
  <c r="IP69" i="2"/>
  <c r="EX71" i="2"/>
  <c r="AT73" i="2"/>
  <c r="AS74" i="2"/>
  <c r="CC77" i="2"/>
  <c r="FC77" i="2"/>
  <c r="FM78" i="2"/>
  <c r="GA222" i="2"/>
  <c r="GQ222" i="2"/>
  <c r="HG222" i="2"/>
  <c r="HW222" i="2"/>
  <c r="IM222" i="2"/>
  <c r="FW227" i="2"/>
  <c r="AM282" i="2"/>
  <c r="BC282" i="2"/>
  <c r="BC218" i="2"/>
  <c r="BS218" i="2"/>
  <c r="BS282" i="2"/>
  <c r="CI282" i="2"/>
  <c r="DO218" i="2"/>
  <c r="DO282" i="2"/>
  <c r="EE218" i="2"/>
  <c r="EE282" i="2"/>
  <c r="BE288" i="2"/>
  <c r="BE289" i="2"/>
  <c r="FV151" i="4"/>
  <c r="FV373" i="4" s="1"/>
  <c r="FV77" i="2"/>
  <c r="FV84" i="2" s="1"/>
  <c r="Z156" i="4"/>
  <c r="Z78" i="2"/>
  <c r="DB156" i="4"/>
  <c r="DB78" i="2"/>
  <c r="HJ156" i="4"/>
  <c r="HJ220" i="4" s="1"/>
  <c r="HJ222" i="4" s="1"/>
  <c r="HJ78" i="2"/>
  <c r="Q161" i="4"/>
  <c r="Q226" i="4" s="1"/>
  <c r="Q228" i="4" s="1"/>
  <c r="Q55" i="2"/>
  <c r="Q79" i="2"/>
  <c r="Q82" i="2" s="1"/>
  <c r="DY161" i="4"/>
  <c r="DY79" i="2"/>
  <c r="DY55" i="2"/>
  <c r="CB55" i="2"/>
  <c r="IP71" i="2"/>
  <c r="IP74" i="2"/>
  <c r="HN73" i="2"/>
  <c r="EO79" i="2"/>
  <c r="FS212" i="2"/>
  <c r="FS282" i="2" s="1"/>
  <c r="AE209" i="4"/>
  <c r="AE211" i="4" s="1"/>
  <c r="AE179" i="4"/>
  <c r="IE209" i="4"/>
  <c r="IE226" i="4" s="1"/>
  <c r="IE179" i="4"/>
  <c r="FW151" i="4"/>
  <c r="FW373" i="4" s="1"/>
  <c r="FW77" i="2"/>
  <c r="AQ156" i="4"/>
  <c r="AQ78" i="2"/>
  <c r="IA156" i="4"/>
  <c r="IA78" i="2"/>
  <c r="IH161" i="4"/>
  <c r="IH55" i="2"/>
  <c r="AF79" i="2"/>
  <c r="AF82" i="2" s="1"/>
  <c r="BZ204" i="4"/>
  <c r="BZ169" i="4"/>
  <c r="DV204" i="4"/>
  <c r="DV206" i="4" s="1"/>
  <c r="DV169" i="4"/>
  <c r="EL169" i="4"/>
  <c r="EL204" i="4"/>
  <c r="EL206" i="4" s="1"/>
  <c r="DL151" i="4"/>
  <c r="DL215" i="4" s="1"/>
  <c r="DL77" i="2"/>
  <c r="DL84" i="2" s="1"/>
  <c r="BH156" i="4"/>
  <c r="BH158" i="4" s="1"/>
  <c r="BH54" i="2"/>
  <c r="DD156" i="4"/>
  <c r="DD78" i="2"/>
  <c r="IR156" i="4"/>
  <c r="IR78" i="2"/>
  <c r="IR54" i="2"/>
  <c r="CE55" i="2"/>
  <c r="CE161" i="4"/>
  <c r="EA161" i="4"/>
  <c r="EA55" i="2"/>
  <c r="IY161" i="4"/>
  <c r="IY55" i="2"/>
  <c r="IO54" i="2"/>
  <c r="IW55" i="2"/>
  <c r="DU66" i="2"/>
  <c r="DA71" i="2"/>
  <c r="DU74" i="2"/>
  <c r="AE77" i="2"/>
  <c r="AE85" i="2" s="1"/>
  <c r="AG79" i="2"/>
  <c r="AW109" i="3"/>
  <c r="IB25" i="4"/>
  <c r="CV55" i="2"/>
  <c r="IP54" i="2"/>
  <c r="DB71" i="2"/>
  <c r="AV77" i="2"/>
  <c r="AV85" i="2" s="1"/>
  <c r="EW78" i="2"/>
  <c r="DP232" i="2"/>
  <c r="DP238" i="2" s="1"/>
  <c r="DP241" i="2" s="1"/>
  <c r="DP243" i="2" s="1"/>
  <c r="FS323" i="4"/>
  <c r="DX296" i="4"/>
  <c r="DX288" i="4"/>
  <c r="IV296" i="4"/>
  <c r="IV288" i="4"/>
  <c r="DR54" i="2"/>
  <c r="GD74" i="2"/>
  <c r="AT79" i="2"/>
  <c r="AO241" i="2"/>
  <c r="AO243" i="2" s="1"/>
  <c r="IA27" i="4"/>
  <c r="AF55" i="2"/>
  <c r="AQ73" i="2"/>
  <c r="AQ69" i="2"/>
  <c r="GU73" i="2"/>
  <c r="GU69" i="2"/>
  <c r="DA69" i="2"/>
  <c r="AT74" i="2"/>
  <c r="AN78" i="2"/>
  <c r="IN282" i="2"/>
  <c r="GB222" i="2"/>
  <c r="HX222" i="2"/>
  <c r="FX227" i="2"/>
  <c r="AN282" i="2"/>
  <c r="DP282" i="2"/>
  <c r="FH54" i="2"/>
  <c r="AG55" i="2"/>
  <c r="EM55" i="2"/>
  <c r="HQ55" i="2"/>
  <c r="FA66" i="2"/>
  <c r="AB73" i="2"/>
  <c r="AB69" i="2"/>
  <c r="BX69" i="2"/>
  <c r="BX73" i="2"/>
  <c r="CN73" i="2"/>
  <c r="CN69" i="2"/>
  <c r="EJ73" i="2"/>
  <c r="EJ69" i="2"/>
  <c r="EZ73" i="2"/>
  <c r="EZ69" i="2"/>
  <c r="GF69" i="2"/>
  <c r="GF73" i="2"/>
  <c r="IR69" i="2"/>
  <c r="IR73" i="2"/>
  <c r="DB69" i="2"/>
  <c r="GC69" i="2"/>
  <c r="HW71" i="2"/>
  <c r="HY74" i="2"/>
  <c r="CP77" i="2"/>
  <c r="CP85" i="2" s="1"/>
  <c r="AO78" i="2"/>
  <c r="FO78" i="2"/>
  <c r="CS79" i="2"/>
  <c r="CS82" i="2" s="1"/>
  <c r="HN79" i="2"/>
  <c r="HN82" i="2" s="1"/>
  <c r="N85" i="2"/>
  <c r="GS212" i="2"/>
  <c r="HZ282" i="2"/>
  <c r="IO212" i="2"/>
  <c r="IO282" i="2" s="1"/>
  <c r="HV215" i="2"/>
  <c r="HV218" i="2" s="1"/>
  <c r="HU215" i="2"/>
  <c r="IK215" i="2"/>
  <c r="AK337" i="4"/>
  <c r="AK198" i="2"/>
  <c r="BA337" i="4"/>
  <c r="BA198" i="2"/>
  <c r="CW337" i="4"/>
  <c r="CW198" i="2"/>
  <c r="CW204" i="2" s="1"/>
  <c r="EC337" i="4"/>
  <c r="EC198" i="2"/>
  <c r="HI222" i="2"/>
  <c r="HY222" i="2"/>
  <c r="FY227" i="2"/>
  <c r="HU227" i="2"/>
  <c r="I232" i="2"/>
  <c r="I238" i="2" s="1"/>
  <c r="I241" i="2" s="1"/>
  <c r="I243" i="2" s="1"/>
  <c r="Y232" i="2"/>
  <c r="Y238" i="2" s="1"/>
  <c r="Y241" i="2" s="1"/>
  <c r="Y243" i="2" s="1"/>
  <c r="BU232" i="2"/>
  <c r="BU238" i="2" s="1"/>
  <c r="BU241" i="2" s="1"/>
  <c r="BU243" i="2" s="1"/>
  <c r="DQ232" i="2"/>
  <c r="DQ238" i="2" s="1"/>
  <c r="DQ241" i="2" s="1"/>
  <c r="DQ243" i="2" s="1"/>
  <c r="DQ289" i="2" s="1"/>
  <c r="EG218" i="2"/>
  <c r="EG282" i="2"/>
  <c r="FZ282" i="2"/>
  <c r="FN222" i="2"/>
  <c r="DQ282" i="2"/>
  <c r="IP285" i="2"/>
  <c r="CS55" i="2"/>
  <c r="AM74" i="2"/>
  <c r="EO77" i="2"/>
  <c r="EO85" i="2" s="1"/>
  <c r="EY78" i="2"/>
  <c r="GJ84" i="2"/>
  <c r="P27" i="4"/>
  <c r="AF27" i="4"/>
  <c r="BL27" i="4"/>
  <c r="CB27" i="4"/>
  <c r="DH27" i="4"/>
  <c r="DX27" i="4"/>
  <c r="EN27" i="4"/>
  <c r="FT27" i="4"/>
  <c r="GJ27" i="4"/>
  <c r="EO318" i="4"/>
  <c r="EO109" i="4"/>
  <c r="EO320" i="4" s="1"/>
  <c r="HA318" i="4"/>
  <c r="HA109" i="4"/>
  <c r="HA320" i="4" s="1"/>
  <c r="IG318" i="4"/>
  <c r="IG109" i="4"/>
  <c r="CT288" i="4"/>
  <c r="CT298" i="4" s="1"/>
  <c r="CT296" i="4"/>
  <c r="GK55" i="2"/>
  <c r="IJ77" i="2"/>
  <c r="CA79" i="2"/>
  <c r="E218" i="2"/>
  <c r="CW218" i="2"/>
  <c r="CW232" i="2" s="1"/>
  <c r="CW238" i="2" s="1"/>
  <c r="CW241" i="2" s="1"/>
  <c r="CW243" i="2" s="1"/>
  <c r="AY232" i="2"/>
  <c r="CU232" i="2"/>
  <c r="CU238" i="2" s="1"/>
  <c r="CU241" i="2" s="1"/>
  <c r="CU243" i="2" s="1"/>
  <c r="CU288" i="2" s="1"/>
  <c r="AW27" i="4"/>
  <c r="CC27" i="4"/>
  <c r="CS27" i="4"/>
  <c r="EO27" i="4"/>
  <c r="FU27" i="4"/>
  <c r="DD315" i="4"/>
  <c r="EZ315" i="4"/>
  <c r="IB310" i="4"/>
  <c r="IB313" i="4"/>
  <c r="DL55" i="2"/>
  <c r="GL55" i="2"/>
  <c r="IO73" i="2"/>
  <c r="IO69" i="2"/>
  <c r="CB77" i="2"/>
  <c r="CB85" i="2" s="1"/>
  <c r="CB79" i="2"/>
  <c r="FV227" i="2"/>
  <c r="HB227" i="2"/>
  <c r="IX227" i="2"/>
  <c r="AL282" i="2"/>
  <c r="CH282" i="2"/>
  <c r="DN218" i="2"/>
  <c r="DN282" i="2"/>
  <c r="ET282" i="2"/>
  <c r="IA285" i="2"/>
  <c r="DL133" i="4"/>
  <c r="IZ133" i="4"/>
  <c r="C374" i="4"/>
  <c r="IY374" i="4"/>
  <c r="FO282" i="4"/>
  <c r="EB55" i="2"/>
  <c r="EI73" i="2"/>
  <c r="EI69" i="2"/>
  <c r="GE73" i="2"/>
  <c r="GE69" i="2"/>
  <c r="IA73" i="2"/>
  <c r="IA69" i="2"/>
  <c r="GH73" i="2"/>
  <c r="FN78" i="2"/>
  <c r="CR79" i="2"/>
  <c r="CR82" i="2" s="1"/>
  <c r="JD282" i="2"/>
  <c r="HH222" i="2"/>
  <c r="IN222" i="2"/>
  <c r="HT227" i="2"/>
  <c r="BD282" i="2"/>
  <c r="BD218" i="2"/>
  <c r="BD232" i="2" s="1"/>
  <c r="CJ282" i="2"/>
  <c r="CZ282" i="2"/>
  <c r="CZ218" i="2"/>
  <c r="CZ232" i="2" s="1"/>
  <c r="CZ238" i="2" s="1"/>
  <c r="CZ241" i="2" s="1"/>
  <c r="CZ243" i="2" s="1"/>
  <c r="CZ288" i="2" s="1"/>
  <c r="EF282" i="2"/>
  <c r="EV282" i="2"/>
  <c r="EV218" i="2"/>
  <c r="EV232" i="2" s="1"/>
  <c r="EV238" i="2" s="1"/>
  <c r="EV241" i="2" s="1"/>
  <c r="EV243" i="2" s="1"/>
  <c r="CI218" i="2"/>
  <c r="M22" i="4"/>
  <c r="BI22" i="4"/>
  <c r="BY22" i="4"/>
  <c r="EK22" i="4"/>
  <c r="GW22" i="4"/>
  <c r="BA184" i="4"/>
  <c r="BA209" i="4"/>
  <c r="BA211" i="4" s="1"/>
  <c r="GO184" i="4"/>
  <c r="GO209" i="4"/>
  <c r="AJ54" i="2"/>
  <c r="AH55" i="2"/>
  <c r="EN55" i="2"/>
  <c r="HR55" i="2"/>
  <c r="FB66" i="2"/>
  <c r="M73" i="2"/>
  <c r="DC69" i="2"/>
  <c r="GD69" i="2"/>
  <c r="AK74" i="2"/>
  <c r="AK71" i="2"/>
  <c r="CW74" i="2"/>
  <c r="CW71" i="2"/>
  <c r="FI74" i="2"/>
  <c r="FI71" i="2"/>
  <c r="HU74" i="2"/>
  <c r="HU71" i="2"/>
  <c r="HX71" i="2"/>
  <c r="HZ74" i="2"/>
  <c r="CQ77" i="2"/>
  <c r="BH78" i="2"/>
  <c r="ID79" i="2"/>
  <c r="GT212" i="2"/>
  <c r="GT282" i="2" s="1"/>
  <c r="GD222" i="2"/>
  <c r="FZ346" i="4"/>
  <c r="FZ227" i="2"/>
  <c r="GP346" i="4"/>
  <c r="GP227" i="2"/>
  <c r="HV346" i="4"/>
  <c r="HV227" i="2"/>
  <c r="JB346" i="4"/>
  <c r="JB227" i="2"/>
  <c r="ES198" i="2"/>
  <c r="DR218" i="2"/>
  <c r="DR232" i="2" s="1"/>
  <c r="DR238" i="2" s="1"/>
  <c r="DR241" i="2" s="1"/>
  <c r="DR282" i="2"/>
  <c r="GA282" i="2"/>
  <c r="GO215" i="2"/>
  <c r="CK218" i="2"/>
  <c r="CK232" i="2" s="1"/>
  <c r="CK238" i="2" s="1"/>
  <c r="CK241" i="2" s="1"/>
  <c r="CK243" i="2" s="1"/>
  <c r="CK289" i="2" s="1"/>
  <c r="J179" i="4"/>
  <c r="J209" i="4"/>
  <c r="J211" i="4" s="1"/>
  <c r="AP209" i="4"/>
  <c r="AP211" i="4" s="1"/>
  <c r="AP179" i="4"/>
  <c r="BF209" i="4"/>
  <c r="BF179" i="4"/>
  <c r="BV179" i="4"/>
  <c r="BV209" i="4"/>
  <c r="BV211" i="4" s="1"/>
  <c r="CL209" i="4"/>
  <c r="CL211" i="4" s="1"/>
  <c r="CL179" i="4"/>
  <c r="DB179" i="4"/>
  <c r="DB209" i="4"/>
  <c r="DB211" i="4" s="1"/>
  <c r="DR179" i="4"/>
  <c r="DR209" i="4"/>
  <c r="DR211" i="4" s="1"/>
  <c r="EH209" i="4"/>
  <c r="EH211" i="4" s="1"/>
  <c r="EH179" i="4"/>
  <c r="EX209" i="4"/>
  <c r="EX211" i="4" s="1"/>
  <c r="EX179" i="4"/>
  <c r="FN209" i="4"/>
  <c r="FN211" i="4" s="1"/>
  <c r="FN179" i="4"/>
  <c r="GD179" i="4"/>
  <c r="GD209" i="4"/>
  <c r="GT179" i="4"/>
  <c r="GT209" i="4"/>
  <c r="HJ209" i="4"/>
  <c r="HJ179" i="4"/>
  <c r="HZ209" i="4"/>
  <c r="HZ179" i="4"/>
  <c r="GH204" i="4"/>
  <c r="GH206" i="4" s="1"/>
  <c r="CA151" i="4"/>
  <c r="CA373" i="4" s="1"/>
  <c r="CA77" i="2"/>
  <c r="CA84" i="2"/>
  <c r="GY151" i="4"/>
  <c r="GY373" i="4" s="1"/>
  <c r="GY77" i="2"/>
  <c r="GY84" i="2" s="1"/>
  <c r="EU156" i="4"/>
  <c r="EU78" i="2"/>
  <c r="HG156" i="4"/>
  <c r="HG78" i="2"/>
  <c r="AD79" i="2"/>
  <c r="AD82" i="2" s="1"/>
  <c r="AD161" i="4"/>
  <c r="BJ161" i="4"/>
  <c r="BJ79" i="2"/>
  <c r="CP161" i="4"/>
  <c r="CP79" i="2"/>
  <c r="CP55" i="2"/>
  <c r="DV161" i="4"/>
  <c r="DV79" i="2"/>
  <c r="FR161" i="4"/>
  <c r="FR163" i="4" s="1"/>
  <c r="FR79" i="2"/>
  <c r="GH161" i="4"/>
  <c r="GH226" i="4" s="1"/>
  <c r="GH79" i="2"/>
  <c r="IT161" i="4"/>
  <c r="IT79" i="2"/>
  <c r="DG82" i="2"/>
  <c r="JD346" i="4"/>
  <c r="JD227" i="2"/>
  <c r="BX282" i="2"/>
  <c r="BX218" i="2"/>
  <c r="AO204" i="4"/>
  <c r="AO206" i="4" s="1"/>
  <c r="AO174" i="4"/>
  <c r="DQ174" i="4"/>
  <c r="DQ204" i="4"/>
  <c r="DQ206" i="4" s="1"/>
  <c r="EW204" i="4"/>
  <c r="EW220" i="4" s="1"/>
  <c r="EW222" i="4" s="1"/>
  <c r="EW174" i="4"/>
  <c r="GS174" i="4"/>
  <c r="GS204" i="4"/>
  <c r="GS220" i="4" s="1"/>
  <c r="IW368" i="4"/>
  <c r="IW114" i="4"/>
  <c r="P151" i="4"/>
  <c r="P77" i="2"/>
  <c r="P85" i="2" s="1"/>
  <c r="AF151" i="4"/>
  <c r="AF77" i="2"/>
  <c r="AF85" i="2" s="1"/>
  <c r="BL151" i="4"/>
  <c r="BL373" i="4" s="1"/>
  <c r="BL383" i="4" s="1"/>
  <c r="BL77" i="2"/>
  <c r="BL85" i="2" s="1"/>
  <c r="DH151" i="4"/>
  <c r="DH77" i="2"/>
  <c r="DH85" i="2" s="1"/>
  <c r="DH84" i="2"/>
  <c r="FT151" i="4"/>
  <c r="FT84" i="2"/>
  <c r="IF151" i="4"/>
  <c r="IF215" i="4" s="1"/>
  <c r="IF84" i="2"/>
  <c r="X156" i="4"/>
  <c r="X220" i="4" s="1"/>
  <c r="X78" i="2"/>
  <c r="EV156" i="4"/>
  <c r="EV78" i="2"/>
  <c r="HX156" i="4"/>
  <c r="HX78" i="2"/>
  <c r="BK161" i="4"/>
  <c r="BK163" i="4" s="1"/>
  <c r="BK79" i="2"/>
  <c r="BK55" i="2"/>
  <c r="CQ161" i="4"/>
  <c r="CQ55" i="2"/>
  <c r="DW161" i="4"/>
  <c r="DW163" i="4" s="1"/>
  <c r="DW79" i="2"/>
  <c r="GI82" i="2"/>
  <c r="BD54" i="2"/>
  <c r="IE55" i="2"/>
  <c r="GG197" i="4"/>
  <c r="GG66" i="2"/>
  <c r="CZ74" i="2"/>
  <c r="CZ71" i="2"/>
  <c r="FL74" i="2"/>
  <c r="FL71" i="2"/>
  <c r="GW73" i="2"/>
  <c r="GZ77" i="2"/>
  <c r="GZ85" i="2" s="1"/>
  <c r="N79" i="2"/>
  <c r="HX227" i="2"/>
  <c r="GI161" i="4"/>
  <c r="FU151" i="4"/>
  <c r="FU153" i="4" s="1"/>
  <c r="FU77" i="2"/>
  <c r="FU84" i="2" s="1"/>
  <c r="HQ151" i="4"/>
  <c r="HQ153" i="4" s="1"/>
  <c r="HQ77" i="2"/>
  <c r="HQ84" i="2" s="1"/>
  <c r="I220" i="4"/>
  <c r="DA156" i="4"/>
  <c r="DA78" i="2"/>
  <c r="GC156" i="4"/>
  <c r="GC54" i="2"/>
  <c r="P161" i="4"/>
  <c r="P55" i="2"/>
  <c r="P79" i="2"/>
  <c r="P82" i="2" s="1"/>
  <c r="AV55" i="2"/>
  <c r="DX161" i="4"/>
  <c r="DX79" i="2"/>
  <c r="DX55" i="2"/>
  <c r="AD197" i="4"/>
  <c r="AD199" i="4" s="1"/>
  <c r="AD66" i="2"/>
  <c r="BJ197" i="4"/>
  <c r="BJ378" i="4" s="1"/>
  <c r="BJ74" i="2"/>
  <c r="BJ66" i="2"/>
  <c r="BZ197" i="4"/>
  <c r="BZ74" i="2"/>
  <c r="DF197" i="4"/>
  <c r="DF66" i="2"/>
  <c r="EL197" i="4"/>
  <c r="EL74" i="2"/>
  <c r="EL66" i="2"/>
  <c r="FR197" i="4"/>
  <c r="FR66" i="2"/>
  <c r="HN197" i="4"/>
  <c r="HN378" i="4" s="1"/>
  <c r="HN66" i="2"/>
  <c r="ID197" i="4"/>
  <c r="ID66" i="2"/>
  <c r="IT197" i="4"/>
  <c r="IT215" i="4" s="1"/>
  <c r="IT74" i="2"/>
  <c r="IT66" i="2"/>
  <c r="BE74" i="2"/>
  <c r="BE71" i="2"/>
  <c r="DQ74" i="2"/>
  <c r="DQ79" i="2"/>
  <c r="DQ71" i="2"/>
  <c r="IO74" i="2"/>
  <c r="IO71" i="2"/>
  <c r="GC71" i="2"/>
  <c r="HM73" i="2"/>
  <c r="Q77" i="2"/>
  <c r="Q84" i="2" s="1"/>
  <c r="HA77" i="2"/>
  <c r="HA84" i="2" s="1"/>
  <c r="CI78" i="2"/>
  <c r="O79" i="2"/>
  <c r="O82" i="2" s="1"/>
  <c r="EH337" i="4"/>
  <c r="EH198" i="2"/>
  <c r="EH204" i="2" s="1"/>
  <c r="IN227" i="2"/>
  <c r="AX151" i="4"/>
  <c r="AX373" i="4" s="1"/>
  <c r="AX77" i="2"/>
  <c r="AX84" i="2" s="1"/>
  <c r="DJ151" i="4"/>
  <c r="DJ77" i="2"/>
  <c r="DJ84" i="2" s="1"/>
  <c r="CC161" i="4"/>
  <c r="CC79" i="2"/>
  <c r="CC82" i="2" s="1"/>
  <c r="FU55" i="2"/>
  <c r="DR79" i="2"/>
  <c r="DR71" i="2"/>
  <c r="AC77" i="2"/>
  <c r="AC84" i="2" s="1"/>
  <c r="AE79" i="2"/>
  <c r="AE82" i="2" s="1"/>
  <c r="BL84" i="2"/>
  <c r="BQ357" i="4"/>
  <c r="BQ207" i="2"/>
  <c r="IO227" i="2"/>
  <c r="IW161" i="4"/>
  <c r="IW163" i="4" s="1"/>
  <c r="GE156" i="4"/>
  <c r="GE158" i="4" s="1"/>
  <c r="GE54" i="2"/>
  <c r="HK156" i="4"/>
  <c r="HK78" i="2"/>
  <c r="R161" i="4"/>
  <c r="R55" i="2"/>
  <c r="BN161" i="4"/>
  <c r="BN55" i="2"/>
  <c r="CT161" i="4"/>
  <c r="CT55" i="2"/>
  <c r="DJ161" i="4"/>
  <c r="DJ163" i="4" s="1"/>
  <c r="DJ55" i="2"/>
  <c r="FF161" i="4"/>
  <c r="FF55" i="2"/>
  <c r="HB161" i="4"/>
  <c r="HB163" i="4" s="1"/>
  <c r="HB55" i="2"/>
  <c r="BG54" i="2"/>
  <c r="FV55" i="2"/>
  <c r="DU73" i="2"/>
  <c r="AD169" i="4"/>
  <c r="AD204" i="4"/>
  <c r="AD206" i="4" s="1"/>
  <c r="CP204" i="4"/>
  <c r="CP206" i="4" s="1"/>
  <c r="CP169" i="4"/>
  <c r="FR204" i="4"/>
  <c r="FR169" i="4"/>
  <c r="GW25" i="4"/>
  <c r="GW285" i="2"/>
  <c r="IS25" i="4"/>
  <c r="IS285" i="2"/>
  <c r="T151" i="4"/>
  <c r="T373" i="4" s="1"/>
  <c r="T383" i="4" s="1"/>
  <c r="T54" i="2"/>
  <c r="AZ151" i="4"/>
  <c r="AZ77" i="2"/>
  <c r="AZ84" i="2" s="1"/>
  <c r="CV151" i="4"/>
  <c r="CV54" i="2"/>
  <c r="BX156" i="4"/>
  <c r="BX54" i="2"/>
  <c r="DT156" i="4"/>
  <c r="DT220" i="4" s="1"/>
  <c r="DT78" i="2"/>
  <c r="FP156" i="4"/>
  <c r="FP78" i="2"/>
  <c r="HL156" i="4"/>
  <c r="HL158" i="4" s="1"/>
  <c r="HL78" i="2"/>
  <c r="C161" i="4"/>
  <c r="C163" i="4" s="1"/>
  <c r="C55" i="2"/>
  <c r="II161" i="4"/>
  <c r="II55" i="2"/>
  <c r="DV73" i="2"/>
  <c r="IF77" i="2"/>
  <c r="IF85" i="2" s="1"/>
  <c r="HL27" i="4"/>
  <c r="AZ55" i="2"/>
  <c r="DQ54" i="2"/>
  <c r="FX55" i="2"/>
  <c r="N74" i="2"/>
  <c r="EM77" i="2"/>
  <c r="EM85" i="2" s="1"/>
  <c r="FC79" i="2"/>
  <c r="HO323" i="4"/>
  <c r="HP296" i="4"/>
  <c r="HP288" i="4"/>
  <c r="HP298" i="4" s="1"/>
  <c r="GI55" i="2"/>
  <c r="EN77" i="2"/>
  <c r="FD79" i="2"/>
  <c r="DS54" i="2"/>
  <c r="GJ55" i="2"/>
  <c r="CP66" i="2"/>
  <c r="AP71" i="2"/>
  <c r="N73" i="2"/>
  <c r="II77" i="2"/>
  <c r="II84" i="2" s="1"/>
  <c r="BZ79" i="2"/>
  <c r="BZ82" i="2" s="1"/>
  <c r="BP282" i="2"/>
  <c r="BP218" i="2"/>
  <c r="EB218" i="2"/>
  <c r="EB232" i="2" s="1"/>
  <c r="EB238" i="2" s="1"/>
  <c r="EB241" i="2" s="1"/>
  <c r="EB243" i="2" s="1"/>
  <c r="EB282" i="2"/>
  <c r="HW218" i="2"/>
  <c r="HW282" i="2"/>
  <c r="GO85" i="2"/>
  <c r="FA77" i="2"/>
  <c r="FU227" i="2"/>
  <c r="BA282" i="2"/>
  <c r="FI282" i="2"/>
  <c r="C232" i="2"/>
  <c r="AI232" i="2"/>
  <c r="AI238" i="2" s="1"/>
  <c r="AI241" i="2" s="1"/>
  <c r="AI243" i="2" s="1"/>
  <c r="GX79" i="2"/>
  <c r="GX82" i="2" s="1"/>
  <c r="BW73" i="2"/>
  <c r="BW69" i="2"/>
  <c r="IQ73" i="2"/>
  <c r="IQ69" i="2"/>
  <c r="CO77" i="2"/>
  <c r="CO85" i="2" s="1"/>
  <c r="HM82" i="2"/>
  <c r="HD227" i="2"/>
  <c r="X232" i="2"/>
  <c r="X238" i="2" s="1"/>
  <c r="X241" i="2" s="1"/>
  <c r="X243" i="2" s="1"/>
  <c r="O368" i="4"/>
  <c r="AE368" i="4"/>
  <c r="AU368" i="4"/>
  <c r="BK368" i="4"/>
  <c r="CA368" i="4"/>
  <c r="CQ368" i="4"/>
  <c r="DG368" i="4"/>
  <c r="DW368" i="4"/>
  <c r="EM368" i="4"/>
  <c r="FC368" i="4"/>
  <c r="FS368" i="4"/>
  <c r="GI368" i="4"/>
  <c r="GY368" i="4"/>
  <c r="HO368" i="4"/>
  <c r="IE368" i="4"/>
  <c r="IU368" i="4"/>
  <c r="N151" i="4"/>
  <c r="N77" i="2"/>
  <c r="N84" i="2" s="1"/>
  <c r="BZ55" i="2"/>
  <c r="BZ151" i="4"/>
  <c r="BZ77" i="2"/>
  <c r="BZ85" i="2" s="1"/>
  <c r="EL151" i="4"/>
  <c r="EL84" i="2"/>
  <c r="GX151" i="4"/>
  <c r="GX215" i="4" s="1"/>
  <c r="GX77" i="2"/>
  <c r="GX85" i="2" s="1"/>
  <c r="F156" i="4"/>
  <c r="F54" i="2"/>
  <c r="V156" i="4"/>
  <c r="V78" i="2"/>
  <c r="BR156" i="4"/>
  <c r="BR220" i="4" s="1"/>
  <c r="BR222" i="4" s="1"/>
  <c r="BR54" i="2"/>
  <c r="CH156" i="4"/>
  <c r="CH158" i="4" s="1"/>
  <c r="CH54" i="2"/>
  <c r="CX156" i="4"/>
  <c r="CX54" i="2"/>
  <c r="ET156" i="4"/>
  <c r="ET78" i="2"/>
  <c r="FJ156" i="4"/>
  <c r="FJ158" i="4" s="1"/>
  <c r="FJ54" i="2"/>
  <c r="HF54" i="2"/>
  <c r="HF78" i="2"/>
  <c r="JB156" i="4"/>
  <c r="JB54" i="2"/>
  <c r="AC161" i="4"/>
  <c r="AC79" i="2"/>
  <c r="AC82" i="2" s="1"/>
  <c r="BI161" i="4"/>
  <c r="BI79" i="2"/>
  <c r="BY161" i="4"/>
  <c r="BY79" i="2"/>
  <c r="CO161" i="4"/>
  <c r="CO79" i="2"/>
  <c r="CO55" i="2"/>
  <c r="DU161" i="4"/>
  <c r="DU79" i="2"/>
  <c r="EK161" i="4"/>
  <c r="EK79" i="2"/>
  <c r="EK82" i="2" s="1"/>
  <c r="FA161" i="4"/>
  <c r="FA55" i="2"/>
  <c r="FQ161" i="4"/>
  <c r="FQ226" i="4" s="1"/>
  <c r="FQ79" i="2"/>
  <c r="GG161" i="4"/>
  <c r="GG163" i="4" s="1"/>
  <c r="GG79" i="2"/>
  <c r="IC161" i="4"/>
  <c r="IC163" i="4" s="1"/>
  <c r="IC79" i="2"/>
  <c r="IS161" i="4"/>
  <c r="IS79" i="2"/>
  <c r="GP54" i="2"/>
  <c r="AI55" i="2"/>
  <c r="EO55" i="2"/>
  <c r="HS55" i="2"/>
  <c r="ID73" i="2"/>
  <c r="BR74" i="2"/>
  <c r="CX74" i="2"/>
  <c r="CX71" i="2"/>
  <c r="ED74" i="2"/>
  <c r="FJ74" i="2"/>
  <c r="FJ71" i="2"/>
  <c r="HV74" i="2"/>
  <c r="JB74" i="2"/>
  <c r="CR77" i="2"/>
  <c r="IB78" i="2"/>
  <c r="DF79" i="2"/>
  <c r="IE79" i="2"/>
  <c r="GE341" i="4"/>
  <c r="GE222" i="2"/>
  <c r="IA341" i="4"/>
  <c r="IA222" i="2"/>
  <c r="GA227" i="2"/>
  <c r="GQ227" i="2"/>
  <c r="JC227" i="2"/>
  <c r="DS282" i="2"/>
  <c r="DS218" i="2"/>
  <c r="DS232" i="2" s="1"/>
  <c r="DS238" i="2" s="1"/>
  <c r="DS241" i="2" s="1"/>
  <c r="DS243" i="2" s="1"/>
  <c r="GK110" i="3"/>
  <c r="AV161" i="4"/>
  <c r="AV163" i="4" s="1"/>
  <c r="FW148" i="4"/>
  <c r="GM148" i="4"/>
  <c r="CB374" i="4"/>
  <c r="CB384" i="4" s="1"/>
  <c r="BX109" i="3"/>
  <c r="FY84" i="2"/>
  <c r="FY151" i="4"/>
  <c r="IK151" i="4"/>
  <c r="IK77" i="2"/>
  <c r="IK84" i="2" s="1"/>
  <c r="DU78" i="2"/>
  <c r="DU156" i="4"/>
  <c r="T55" i="2"/>
  <c r="FH55" i="2"/>
  <c r="HD55" i="2"/>
  <c r="O197" i="4"/>
  <c r="O378" i="4" s="1"/>
  <c r="O66" i="2"/>
  <c r="BK378" i="4"/>
  <c r="DW197" i="4"/>
  <c r="DW378" i="4" s="1"/>
  <c r="DW85" i="2"/>
  <c r="FS197" i="4"/>
  <c r="FS66" i="2"/>
  <c r="IE197" i="4"/>
  <c r="IE66" i="2"/>
  <c r="CO73" i="2"/>
  <c r="CO69" i="2"/>
  <c r="IS73" i="2"/>
  <c r="IQ74" i="2"/>
  <c r="IQ71" i="2"/>
  <c r="HO73" i="2"/>
  <c r="O85" i="2"/>
  <c r="GG341" i="4"/>
  <c r="GG222" i="2"/>
  <c r="GW222" i="2"/>
  <c r="AL84" i="4"/>
  <c r="BR84" i="4"/>
  <c r="DN84" i="4"/>
  <c r="ET84" i="4"/>
  <c r="GP84" i="4"/>
  <c r="IL84" i="4"/>
  <c r="AF94" i="4"/>
  <c r="BL94" i="4"/>
  <c r="DH94" i="4"/>
  <c r="EN94" i="4"/>
  <c r="GJ94" i="4"/>
  <c r="IF94" i="4"/>
  <c r="GY25" i="4"/>
  <c r="GY285" i="2"/>
  <c r="FK368" i="4"/>
  <c r="FK114" i="4"/>
  <c r="FK370" i="4" s="1"/>
  <c r="JC368" i="4"/>
  <c r="JC114" i="4"/>
  <c r="BB54" i="2"/>
  <c r="DN54" i="2"/>
  <c r="IL54" i="2"/>
  <c r="EC55" i="2"/>
  <c r="P197" i="4"/>
  <c r="P66" i="2"/>
  <c r="AV197" i="4"/>
  <c r="AV66" i="2"/>
  <c r="BL378" i="4"/>
  <c r="DH197" i="4"/>
  <c r="DH378" i="4" s="1"/>
  <c r="DH66" i="2"/>
  <c r="DX197" i="4"/>
  <c r="DX378" i="4" s="1"/>
  <c r="DX66" i="2"/>
  <c r="FD197" i="4"/>
  <c r="FD199" i="4" s="1"/>
  <c r="FD66" i="2"/>
  <c r="FT197" i="4"/>
  <c r="FT378" i="4" s="1"/>
  <c r="FT66" i="2"/>
  <c r="IF197" i="4"/>
  <c r="IF378" i="4" s="1"/>
  <c r="IF66" i="2"/>
  <c r="IV378" i="4"/>
  <c r="IU66" i="2"/>
  <c r="AD73" i="2"/>
  <c r="CP73" i="2"/>
  <c r="CP69" i="2"/>
  <c r="DF73" i="2"/>
  <c r="EL73" i="2"/>
  <c r="FB69" i="2"/>
  <c r="FB73" i="2"/>
  <c r="GX73" i="2"/>
  <c r="IT73" i="2"/>
  <c r="AB71" i="2"/>
  <c r="AB74" i="2"/>
  <c r="BX82" i="2"/>
  <c r="AH77" i="2"/>
  <c r="AH84" i="2" s="1"/>
  <c r="CD77" i="2"/>
  <c r="CD84" i="2" s="1"/>
  <c r="FF77" i="2"/>
  <c r="FF84" i="2" s="1"/>
  <c r="EM66" i="2"/>
  <c r="HO66" i="2"/>
  <c r="AF73" i="2"/>
  <c r="CR73" i="2"/>
  <c r="FD73" i="2"/>
  <c r="HP73" i="2"/>
  <c r="EL69" i="2"/>
  <c r="AD74" i="2"/>
  <c r="AD71" i="2"/>
  <c r="CP74" i="2"/>
  <c r="FB74" i="2"/>
  <c r="GH74" i="2"/>
  <c r="GX71" i="2"/>
  <c r="GX74" i="2"/>
  <c r="HN74" i="2"/>
  <c r="HN71" i="2"/>
  <c r="FR73" i="2"/>
  <c r="BI74" i="2"/>
  <c r="BA77" i="2"/>
  <c r="BA84" i="2" s="1"/>
  <c r="GO77" i="2"/>
  <c r="GO84" i="2" s="1"/>
  <c r="EI79" i="2"/>
  <c r="FX331" i="4"/>
  <c r="FX184" i="2"/>
  <c r="FX198" i="2" s="1"/>
  <c r="GN331" i="4"/>
  <c r="GN184" i="2"/>
  <c r="GN198" i="2" s="1"/>
  <c r="IJ212" i="2"/>
  <c r="IJ282" i="2" s="1"/>
  <c r="IJ331" i="4"/>
  <c r="IJ184" i="2"/>
  <c r="IJ198" i="2" s="1"/>
  <c r="GJ334" i="4"/>
  <c r="GJ215" i="2"/>
  <c r="IF334" i="4"/>
  <c r="IF215" i="2"/>
  <c r="IF184" i="2"/>
  <c r="HS184" i="2"/>
  <c r="GV282" i="2"/>
  <c r="GY215" i="2"/>
  <c r="EB237" i="2"/>
  <c r="ER237" i="2"/>
  <c r="AB237" i="2"/>
  <c r="EZ237" i="2"/>
  <c r="GF237" i="2"/>
  <c r="IB237" i="2"/>
  <c r="T237" i="2"/>
  <c r="FX237" i="2"/>
  <c r="IJ237" i="2"/>
  <c r="HO285" i="2"/>
  <c r="AU369" i="4"/>
  <c r="EM369" i="4"/>
  <c r="IU369" i="4"/>
  <c r="CX108" i="3"/>
  <c r="CX107" i="3"/>
  <c r="DN107" i="3"/>
  <c r="DN109" i="3"/>
  <c r="HF108" i="3"/>
  <c r="HF107" i="3"/>
  <c r="CT107" i="3"/>
  <c r="FF108" i="3"/>
  <c r="FO340" i="4"/>
  <c r="HH17" i="4"/>
  <c r="HX17" i="4"/>
  <c r="IN17" i="4"/>
  <c r="JD17" i="4"/>
  <c r="BE128" i="4"/>
  <c r="DA128" i="4"/>
  <c r="GS128" i="4"/>
  <c r="JE128" i="4"/>
  <c r="BD209" i="4"/>
  <c r="BD211" i="4" s="1"/>
  <c r="AG305" i="4"/>
  <c r="AG315" i="4" s="1"/>
  <c r="DL108" i="3"/>
  <c r="DL109" i="3"/>
  <c r="BD368" i="4"/>
  <c r="BD114" i="4"/>
  <c r="BD117" i="4" s="1"/>
  <c r="EF368" i="4"/>
  <c r="EF114" i="4"/>
  <c r="EF370" i="4" s="1"/>
  <c r="CG54" i="2"/>
  <c r="BM197" i="4"/>
  <c r="BM66" i="2"/>
  <c r="DI378" i="4"/>
  <c r="IV66" i="2"/>
  <c r="AE73" i="2"/>
  <c r="CA73" i="2"/>
  <c r="CA69" i="2"/>
  <c r="CQ73" i="2"/>
  <c r="EM73" i="2"/>
  <c r="IU73" i="2"/>
  <c r="IU69" i="2"/>
  <c r="CO74" i="2"/>
  <c r="FA74" i="2"/>
  <c r="BH74" i="2"/>
  <c r="BH79" i="2"/>
  <c r="BH82" i="2" s="1"/>
  <c r="FS334" i="4"/>
  <c r="FS215" i="2"/>
  <c r="IE334" i="4"/>
  <c r="IE215" i="2"/>
  <c r="EA237" i="2"/>
  <c r="S237" i="2"/>
  <c r="AY237" i="2"/>
  <c r="CU237" i="2"/>
  <c r="HC237" i="2"/>
  <c r="II237" i="2"/>
  <c r="GX285" i="2"/>
  <c r="BK379" i="4"/>
  <c r="DW379" i="4"/>
  <c r="FC379" i="4"/>
  <c r="HO379" i="4"/>
  <c r="AY108" i="3"/>
  <c r="D109" i="3"/>
  <c r="FN340" i="4"/>
  <c r="G17" i="4"/>
  <c r="W17" i="4"/>
  <c r="AM17" i="4"/>
  <c r="BS17" i="4"/>
  <c r="CI17" i="4"/>
  <c r="CY17" i="4"/>
  <c r="EE17" i="4"/>
  <c r="EU17" i="4"/>
  <c r="FK17" i="4"/>
  <c r="GA17" i="4"/>
  <c r="GQ17" i="4"/>
  <c r="HW17" i="4"/>
  <c r="IM17" i="4"/>
  <c r="JC17" i="4"/>
  <c r="G32" i="4"/>
  <c r="BC32" i="4"/>
  <c r="BS32" i="4"/>
  <c r="CI32" i="4"/>
  <c r="CY32" i="4"/>
  <c r="DO32" i="4"/>
  <c r="EE32" i="4"/>
  <c r="FK32" i="4"/>
  <c r="GA32" i="4"/>
  <c r="GQ32" i="4"/>
  <c r="HG32" i="4"/>
  <c r="HW32" i="4"/>
  <c r="IM32" i="4"/>
  <c r="JC32" i="4"/>
  <c r="AY379" i="4"/>
  <c r="ID379" i="4"/>
  <c r="HA25" i="4"/>
  <c r="HA27" i="4" s="1"/>
  <c r="HA285" i="2"/>
  <c r="BI282" i="2"/>
  <c r="BY282" i="2"/>
  <c r="EK282" i="2"/>
  <c r="FA282" i="2"/>
  <c r="X79" i="2"/>
  <c r="BD79" i="2"/>
  <c r="GB79" i="2"/>
  <c r="S77" i="2"/>
  <c r="CE77" i="2"/>
  <c r="FG77" i="2"/>
  <c r="FG85" i="2" s="1"/>
  <c r="HC77" i="2"/>
  <c r="HC85" i="2" s="1"/>
  <c r="AE66" i="2"/>
  <c r="BK66" i="2"/>
  <c r="DI66" i="2"/>
  <c r="EN66" i="2"/>
  <c r="HP66" i="2"/>
  <c r="AG73" i="2"/>
  <c r="CS73" i="2"/>
  <c r="FE73" i="2"/>
  <c r="AD69" i="2"/>
  <c r="CQ69" i="2"/>
  <c r="EM69" i="2"/>
  <c r="O74" i="2"/>
  <c r="AE74" i="2"/>
  <c r="AE71" i="2"/>
  <c r="AU74" i="2"/>
  <c r="AU71" i="2"/>
  <c r="BK74" i="2"/>
  <c r="BK71" i="2"/>
  <c r="CA74" i="2"/>
  <c r="CQ74" i="2"/>
  <c r="DG74" i="2"/>
  <c r="DG71" i="2"/>
  <c r="DW74" i="2"/>
  <c r="EM74" i="2"/>
  <c r="EM71" i="2"/>
  <c r="FC74" i="2"/>
  <c r="FS74" i="2"/>
  <c r="FS71" i="2"/>
  <c r="GI74" i="2"/>
  <c r="GY74" i="2"/>
  <c r="HO74" i="2"/>
  <c r="IE74" i="2"/>
  <c r="IU74" i="2"/>
  <c r="O71" i="2"/>
  <c r="HO71" i="2"/>
  <c r="BY73" i="2"/>
  <c r="FS73" i="2"/>
  <c r="IY73" i="2"/>
  <c r="FO74" i="2"/>
  <c r="EJ79" i="2"/>
  <c r="EJ82" i="2" s="1"/>
  <c r="IK184" i="2"/>
  <c r="HO215" i="2"/>
  <c r="HQ285" i="2"/>
  <c r="AG379" i="4"/>
  <c r="AW379" i="4"/>
  <c r="BM379" i="4"/>
  <c r="CC379" i="4"/>
  <c r="CS379" i="4"/>
  <c r="DI379" i="4"/>
  <c r="DY379" i="4"/>
  <c r="FE379" i="4"/>
  <c r="FU379" i="4"/>
  <c r="GK379" i="4"/>
  <c r="HQ379" i="4"/>
  <c r="IW379" i="4"/>
  <c r="DO109" i="3"/>
  <c r="DO107" i="3"/>
  <c r="CU107" i="3"/>
  <c r="GM107" i="3"/>
  <c r="FG108" i="3"/>
  <c r="FP340" i="4"/>
  <c r="IN109" i="4"/>
  <c r="IN318" i="4"/>
  <c r="BG71" i="2"/>
  <c r="BG74" i="2"/>
  <c r="JA77" i="2"/>
  <c r="JA84" i="2" s="1"/>
  <c r="IR79" i="2"/>
  <c r="AU85" i="2"/>
  <c r="N218" i="2"/>
  <c r="N232" i="2" s="1"/>
  <c r="N238" i="2" s="1"/>
  <c r="N241" i="2" s="1"/>
  <c r="N243" i="2" s="1"/>
  <c r="N244" i="2" s="1"/>
  <c r="CP379" i="4"/>
  <c r="HH368" i="4"/>
  <c r="HH114" i="4"/>
  <c r="AW197" i="4"/>
  <c r="AW66" i="2"/>
  <c r="CS85" i="2"/>
  <c r="CS197" i="4"/>
  <c r="CS215" i="4" s="1"/>
  <c r="DY197" i="4"/>
  <c r="DY66" i="2"/>
  <c r="FE197" i="4"/>
  <c r="FE66" i="2"/>
  <c r="GY73" i="2"/>
  <c r="AC71" i="2"/>
  <c r="AC74" i="2"/>
  <c r="HM74" i="2"/>
  <c r="IS74" i="2"/>
  <c r="HM71" i="2"/>
  <c r="FC73" i="2"/>
  <c r="FW331" i="4"/>
  <c r="FW184" i="2"/>
  <c r="GM331" i="4"/>
  <c r="GM184" i="2"/>
  <c r="II331" i="4"/>
  <c r="II184" i="2"/>
  <c r="GI334" i="4"/>
  <c r="GI215" i="2"/>
  <c r="DG198" i="2"/>
  <c r="GU282" i="2"/>
  <c r="BO237" i="2"/>
  <c r="FW237" i="2"/>
  <c r="BX108" i="3"/>
  <c r="AE379" i="4"/>
  <c r="FS379" i="4"/>
  <c r="GY379" i="4"/>
  <c r="GC79" i="2"/>
  <c r="CW54" i="2"/>
  <c r="EB77" i="2"/>
  <c r="IJ197" i="4"/>
  <c r="IJ215" i="4" s="1"/>
  <c r="IJ66" i="2"/>
  <c r="AF66" i="2"/>
  <c r="BL66" i="2"/>
  <c r="EO66" i="2"/>
  <c r="AE69" i="2"/>
  <c r="GX69" i="2"/>
  <c r="IS69" i="2"/>
  <c r="P74" i="2"/>
  <c r="AF74" i="2"/>
  <c r="AF71" i="2"/>
  <c r="AV74" i="2"/>
  <c r="BL74" i="2"/>
  <c r="CB74" i="2"/>
  <c r="CB71" i="2"/>
  <c r="CR74" i="2"/>
  <c r="DH74" i="2"/>
  <c r="DX74" i="2"/>
  <c r="DX71" i="2"/>
  <c r="EN74" i="2"/>
  <c r="EN71" i="2"/>
  <c r="FD74" i="2"/>
  <c r="FT74" i="2"/>
  <c r="GJ74" i="2"/>
  <c r="GZ74" i="2"/>
  <c r="GZ71" i="2"/>
  <c r="HP74" i="2"/>
  <c r="IF74" i="2"/>
  <c r="IV74" i="2"/>
  <c r="P71" i="2"/>
  <c r="BX71" i="2"/>
  <c r="HP71" i="2"/>
  <c r="BZ73" i="2"/>
  <c r="FU73" i="2"/>
  <c r="IZ73" i="2"/>
  <c r="FP74" i="2"/>
  <c r="GU79" i="2"/>
  <c r="GU82" i="2" s="1"/>
  <c r="IE85" i="2"/>
  <c r="FJ282" i="2"/>
  <c r="IY184" i="2"/>
  <c r="IY198" i="2" s="1"/>
  <c r="BN282" i="2"/>
  <c r="AA221" i="2"/>
  <c r="AQ221" i="2"/>
  <c r="CM221" i="2"/>
  <c r="GE221" i="2"/>
  <c r="HK221" i="2"/>
  <c r="IA221" i="2"/>
  <c r="IQ221" i="2"/>
  <c r="AW369" i="4"/>
  <c r="CC107" i="3"/>
  <c r="CS369" i="4"/>
  <c r="IW107" i="3"/>
  <c r="AH379" i="4"/>
  <c r="AX379" i="4"/>
  <c r="CD379" i="4"/>
  <c r="CT379" i="4"/>
  <c r="EP379" i="4"/>
  <c r="HB379" i="4"/>
  <c r="HR379" i="4"/>
  <c r="X108" i="3"/>
  <c r="X109" i="3"/>
  <c r="X107" i="3"/>
  <c r="DP109" i="3"/>
  <c r="DP107" i="3"/>
  <c r="EF109" i="3"/>
  <c r="EF108" i="3"/>
  <c r="HH107" i="3"/>
  <c r="HH110" i="3"/>
  <c r="HH108" i="3"/>
  <c r="CV107" i="3"/>
  <c r="FH109" i="3"/>
  <c r="FG110" i="3"/>
  <c r="GG340" i="4"/>
  <c r="G67" i="4"/>
  <c r="W67" i="4"/>
  <c r="AM67" i="4"/>
  <c r="BC67" i="4"/>
  <c r="BS67" i="4"/>
  <c r="CI67" i="4"/>
  <c r="CY67" i="4"/>
  <c r="DO67" i="4"/>
  <c r="EE67" i="4"/>
  <c r="EU67" i="4"/>
  <c r="FK67" i="4"/>
  <c r="GA67" i="4"/>
  <c r="GQ67" i="4"/>
  <c r="HG67" i="4"/>
  <c r="HW67" i="4"/>
  <c r="IM67" i="4"/>
  <c r="JC67" i="4"/>
  <c r="DQ318" i="4"/>
  <c r="DQ109" i="4"/>
  <c r="GS318" i="4"/>
  <c r="GS109" i="4"/>
  <c r="IO318" i="4"/>
  <c r="IO109" i="4"/>
  <c r="JE318" i="4"/>
  <c r="JE109" i="4"/>
  <c r="FQ206" i="4"/>
  <c r="X209" i="4"/>
  <c r="X211" i="4" s="1"/>
  <c r="X179" i="4"/>
  <c r="CZ179" i="4"/>
  <c r="CZ209" i="4"/>
  <c r="CZ211" i="4" s="1"/>
  <c r="DP179" i="4"/>
  <c r="DP209" i="4"/>
  <c r="DP211" i="4" s="1"/>
  <c r="EF209" i="4"/>
  <c r="EF211" i="4" s="1"/>
  <c r="EF179" i="4"/>
  <c r="FL179" i="4"/>
  <c r="FL209" i="4"/>
  <c r="FL211" i="4" s="1"/>
  <c r="GR179" i="4"/>
  <c r="GR209" i="4"/>
  <c r="GR211" i="4" s="1"/>
  <c r="HX209" i="4"/>
  <c r="HX211" i="4" s="1"/>
  <c r="HX179" i="4"/>
  <c r="IN209" i="4"/>
  <c r="IN179" i="4"/>
  <c r="DH313" i="4"/>
  <c r="DH305" i="4"/>
  <c r="DH315" i="4" s="1"/>
  <c r="EN305" i="4"/>
  <c r="EN315" i="4" s="1"/>
  <c r="EN313" i="4"/>
  <c r="IF313" i="4"/>
  <c r="IF305" i="4"/>
  <c r="IF315" i="4" s="1"/>
  <c r="EA315" i="4"/>
  <c r="HS310" i="4"/>
  <c r="HS313" i="4"/>
  <c r="AR310" i="4"/>
  <c r="AB109" i="3"/>
  <c r="CN109" i="3"/>
  <c r="EP108" i="3"/>
  <c r="EP109" i="3"/>
  <c r="HN25" i="4"/>
  <c r="HN285" i="2"/>
  <c r="BQ151" i="4"/>
  <c r="BQ77" i="2"/>
  <c r="BQ85" i="2" s="1"/>
  <c r="DM151" i="4"/>
  <c r="DM153" i="4" s="1"/>
  <c r="DM77" i="2"/>
  <c r="DM84" i="2" s="1"/>
  <c r="EC151" i="4"/>
  <c r="EC215" i="4" s="1"/>
  <c r="EC77" i="2"/>
  <c r="FI151" i="4"/>
  <c r="HE151" i="4"/>
  <c r="HE54" i="2"/>
  <c r="D55" i="2"/>
  <c r="CF55" i="2"/>
  <c r="ER55" i="2"/>
  <c r="IJ55" i="2"/>
  <c r="FI54" i="2"/>
  <c r="AE378" i="4"/>
  <c r="AE199" i="4"/>
  <c r="AE380" i="4" s="1"/>
  <c r="CA197" i="4"/>
  <c r="CA378" i="4" s="1"/>
  <c r="CA85" i="2"/>
  <c r="DG197" i="4"/>
  <c r="DG378" i="4" s="1"/>
  <c r="DG85" i="2"/>
  <c r="DG66" i="2"/>
  <c r="AC73" i="2"/>
  <c r="BI73" i="2"/>
  <c r="EK73" i="2"/>
  <c r="FA69" i="2"/>
  <c r="FA73" i="2"/>
  <c r="BI69" i="2"/>
  <c r="AA71" i="2"/>
  <c r="AA74" i="2"/>
  <c r="CM71" i="2"/>
  <c r="CM74" i="2"/>
  <c r="IA74" i="2"/>
  <c r="IQ79" i="2"/>
  <c r="IC341" i="4"/>
  <c r="IC222" i="2"/>
  <c r="EK232" i="2"/>
  <c r="EK238" i="2" s="1"/>
  <c r="EK241" i="2" s="1"/>
  <c r="EK243" i="2" s="1"/>
  <c r="EK289" i="2" s="1"/>
  <c r="DK109" i="3"/>
  <c r="DK108" i="3"/>
  <c r="IY109" i="3"/>
  <c r="IY108" i="3"/>
  <c r="IY110" i="3"/>
  <c r="V84" i="4"/>
  <c r="BB84" i="4"/>
  <c r="CH84" i="4"/>
  <c r="CX84" i="4"/>
  <c r="ED84" i="4"/>
  <c r="FJ84" i="4"/>
  <c r="FZ84" i="4"/>
  <c r="HF84" i="4"/>
  <c r="HV84" i="4"/>
  <c r="JB84" i="4"/>
  <c r="P94" i="4"/>
  <c r="AV94" i="4"/>
  <c r="CB94" i="4"/>
  <c r="CR94" i="4"/>
  <c r="DX94" i="4"/>
  <c r="FD94" i="4"/>
  <c r="FT94" i="4"/>
  <c r="GZ94" i="4"/>
  <c r="HP94" i="4"/>
  <c r="IV94" i="4"/>
  <c r="CW77" i="2"/>
  <c r="CW84" i="2" s="1"/>
  <c r="DM66" i="2"/>
  <c r="DM197" i="4"/>
  <c r="DM378" i="4" s="1"/>
  <c r="FI77" i="2"/>
  <c r="FI84" i="2" s="1"/>
  <c r="IK85" i="2"/>
  <c r="AG66" i="2"/>
  <c r="GY69" i="2"/>
  <c r="IT69" i="2"/>
  <c r="DG73" i="2"/>
  <c r="FQ74" i="2"/>
  <c r="E77" i="2"/>
  <c r="E84" i="2" s="1"/>
  <c r="GV79" i="2"/>
  <c r="GV82" i="2" s="1"/>
  <c r="HG282" i="2"/>
  <c r="BO282" i="2"/>
  <c r="BX221" i="2"/>
  <c r="HL221" i="2"/>
  <c r="Q107" i="3"/>
  <c r="S379" i="4"/>
  <c r="BO379" i="4"/>
  <c r="CU379" i="4"/>
  <c r="DK379" i="4"/>
  <c r="EA379" i="4"/>
  <c r="EQ379" i="4"/>
  <c r="FG379" i="4"/>
  <c r="HS379" i="4"/>
  <c r="II379" i="4"/>
  <c r="IY379" i="4"/>
  <c r="IY216" i="4"/>
  <c r="I108" i="3"/>
  <c r="I107" i="3"/>
  <c r="EG108" i="3"/>
  <c r="EG107" i="3"/>
  <c r="FW110" i="3"/>
  <c r="AB22" i="4"/>
  <c r="AR22" i="4"/>
  <c r="BH22" i="4"/>
  <c r="DT22" i="4"/>
  <c r="EJ22" i="4"/>
  <c r="EZ22" i="4"/>
  <c r="FP22" i="4"/>
  <c r="GF22" i="4"/>
  <c r="GV22" i="4"/>
  <c r="HL22" i="4"/>
  <c r="IB22" i="4"/>
  <c r="IR22" i="4"/>
  <c r="AB84" i="4"/>
  <c r="AR84" i="4"/>
  <c r="BH84" i="4"/>
  <c r="BX84" i="4"/>
  <c r="CN84" i="4"/>
  <c r="DD84" i="4"/>
  <c r="DT84" i="4"/>
  <c r="EJ84" i="4"/>
  <c r="Z320" i="4"/>
  <c r="CL318" i="4"/>
  <c r="CL109" i="4"/>
  <c r="DB320" i="4"/>
  <c r="IP320" i="4"/>
  <c r="U138" i="4"/>
  <c r="AK138" i="4"/>
  <c r="IK138" i="4"/>
  <c r="EW209" i="4"/>
  <c r="EW179" i="4"/>
  <c r="FM209" i="4"/>
  <c r="FM211" i="4" s="1"/>
  <c r="FM179" i="4"/>
  <c r="GC179" i="4"/>
  <c r="GC209" i="4"/>
  <c r="GC211" i="4" s="1"/>
  <c r="GS209" i="4"/>
  <c r="GS179" i="4"/>
  <c r="HI179" i="4"/>
  <c r="HI209" i="4"/>
  <c r="HY209" i="4"/>
  <c r="HY179" i="4"/>
  <c r="IO209" i="4"/>
  <c r="IO179" i="4"/>
  <c r="ER184" i="4"/>
  <c r="ER209" i="4"/>
  <c r="ER211" i="4" s="1"/>
  <c r="AV296" i="4"/>
  <c r="CB296" i="4"/>
  <c r="GZ296" i="4"/>
  <c r="Q313" i="4"/>
  <c r="Q305" i="4"/>
  <c r="Q315" i="4" s="1"/>
  <c r="CS313" i="4"/>
  <c r="CS305" i="4"/>
  <c r="CS315" i="4" s="1"/>
  <c r="DI305" i="4"/>
  <c r="DI315" i="4" s="1"/>
  <c r="DI313" i="4"/>
  <c r="EO313" i="4"/>
  <c r="EO305" i="4"/>
  <c r="FE313" i="4"/>
  <c r="FE305" i="4"/>
  <c r="GK313" i="4"/>
  <c r="GK305" i="4"/>
  <c r="GK315" i="4" s="1"/>
  <c r="HA305" i="4"/>
  <c r="HA313" i="4"/>
  <c r="IG313" i="4"/>
  <c r="IG305" i="4"/>
  <c r="IG315" i="4" s="1"/>
  <c r="IW305" i="4"/>
  <c r="IW315" i="4" s="1"/>
  <c r="IW313" i="4"/>
  <c r="EZ84" i="4"/>
  <c r="FP84" i="4"/>
  <c r="GF84" i="4"/>
  <c r="GV84" i="4"/>
  <c r="HL84" i="4"/>
  <c r="IB84" i="4"/>
  <c r="IR84" i="4"/>
  <c r="BB209" i="4"/>
  <c r="BB211" i="4" s="1"/>
  <c r="EN211" i="4"/>
  <c r="GZ318" i="4"/>
  <c r="B77" i="4"/>
  <c r="R77" i="4"/>
  <c r="AH77" i="4"/>
  <c r="AX77" i="4"/>
  <c r="BN77" i="4"/>
  <c r="CD77" i="4"/>
  <c r="CT77" i="4"/>
  <c r="DJ77" i="4"/>
  <c r="DZ77" i="4"/>
  <c r="EP77" i="4"/>
  <c r="FF77" i="4"/>
  <c r="FV77" i="4"/>
  <c r="GL77" i="4"/>
  <c r="HB77" i="4"/>
  <c r="HR77" i="4"/>
  <c r="IH77" i="4"/>
  <c r="IX77" i="4"/>
  <c r="IP212" i="2"/>
  <c r="IP282" i="2" s="1"/>
  <c r="AD218" i="2"/>
  <c r="EL218" i="2"/>
  <c r="EL232" i="2" s="1"/>
  <c r="IQ212" i="2"/>
  <c r="IQ282" i="2" s="1"/>
  <c r="J218" i="2"/>
  <c r="J232" i="2" s="1"/>
  <c r="J238" i="2" s="1"/>
  <c r="J241" i="2" s="1"/>
  <c r="J243" i="2" s="1"/>
  <c r="AP218" i="2"/>
  <c r="AP232" i="2" s="1"/>
  <c r="AP238" i="2" s="1"/>
  <c r="AP241" i="2" s="1"/>
  <c r="AP243" i="2" s="1"/>
  <c r="BF218" i="2"/>
  <c r="BF232" i="2" s="1"/>
  <c r="BF238" i="2" s="1"/>
  <c r="BF241" i="2" s="1"/>
  <c r="DB218" i="2"/>
  <c r="DB232" i="2" s="1"/>
  <c r="DB238" i="2" s="1"/>
  <c r="DB241" i="2" s="1"/>
  <c r="DB243" i="2" s="1"/>
  <c r="EX218" i="2"/>
  <c r="EX232" i="2" s="1"/>
  <c r="EX238" i="2" s="1"/>
  <c r="EX241" i="2" s="1"/>
  <c r="EX243" i="2" s="1"/>
  <c r="L221" i="2"/>
  <c r="AB221" i="2"/>
  <c r="BH221" i="2"/>
  <c r="DD221" i="2"/>
  <c r="EJ221" i="2"/>
  <c r="EZ221" i="2"/>
  <c r="GF221" i="2"/>
  <c r="IB221" i="2"/>
  <c r="IR221" i="2"/>
  <c r="T221" i="2"/>
  <c r="T232" i="2" s="1"/>
  <c r="T238" i="2" s="1"/>
  <c r="T241" i="2" s="1"/>
  <c r="T243" i="2" s="1"/>
  <c r="BP221" i="2"/>
  <c r="BP232" i="2" s="1"/>
  <c r="BP238" i="2" s="1"/>
  <c r="BP241" i="2" s="1"/>
  <c r="BP243" i="2" s="1"/>
  <c r="DL221" i="2"/>
  <c r="DL232" i="2" s="1"/>
  <c r="DL238" i="2" s="1"/>
  <c r="DL241" i="2" s="1"/>
  <c r="DL243" i="2" s="1"/>
  <c r="FH221" i="2"/>
  <c r="FH232" i="2" s="1"/>
  <c r="FH238" i="2" s="1"/>
  <c r="FH241" i="2" s="1"/>
  <c r="FH243" i="2" s="1"/>
  <c r="HD221" i="2"/>
  <c r="FR356" i="4"/>
  <c r="H52" i="4"/>
  <c r="X52" i="4"/>
  <c r="AN52" i="4"/>
  <c r="BD52" i="4"/>
  <c r="BT52" i="4"/>
  <c r="CJ52" i="4"/>
  <c r="CZ52" i="4"/>
  <c r="DP52" i="4"/>
  <c r="EF52" i="4"/>
  <c r="EV52" i="4"/>
  <c r="FL52" i="4"/>
  <c r="GB52" i="4"/>
  <c r="GR52" i="4"/>
  <c r="HH52" i="4"/>
  <c r="HX52" i="4"/>
  <c r="IN52" i="4"/>
  <c r="JD52" i="4"/>
  <c r="JB109" i="4"/>
  <c r="JB320" i="4" s="1"/>
  <c r="B128" i="4"/>
  <c r="AX128" i="4"/>
  <c r="CT128" i="4"/>
  <c r="DZ128" i="4"/>
  <c r="IY204" i="4"/>
  <c r="IY206" i="4" s="1"/>
  <c r="IY169" i="4"/>
  <c r="AX54" i="2"/>
  <c r="AX156" i="4"/>
  <c r="BE79" i="2"/>
  <c r="BU79" i="2"/>
  <c r="BU82" i="2" s="1"/>
  <c r="IO197" i="4"/>
  <c r="IO378" i="4" s="1"/>
  <c r="IO66" i="2"/>
  <c r="C69" i="2"/>
  <c r="C73" i="2"/>
  <c r="AY69" i="2"/>
  <c r="AY73" i="2"/>
  <c r="M77" i="2"/>
  <c r="M84" i="2" s="1"/>
  <c r="HE78" i="2"/>
  <c r="DS79" i="2"/>
  <c r="AQ77" i="2"/>
  <c r="AQ85" i="2" s="1"/>
  <c r="EI55" i="2"/>
  <c r="AY78" i="2"/>
  <c r="AY81" i="2" s="1"/>
  <c r="BO54" i="2"/>
  <c r="DK78" i="2"/>
  <c r="DK81" i="2" s="1"/>
  <c r="FW78" i="2"/>
  <c r="HC54" i="2"/>
  <c r="BF79" i="2"/>
  <c r="BF82" i="2" s="1"/>
  <c r="FN79" i="2"/>
  <c r="HJ79" i="2"/>
  <c r="HD54" i="2"/>
  <c r="I66" i="2"/>
  <c r="AQ66" i="2"/>
  <c r="BU66" i="2"/>
  <c r="EI66" i="2"/>
  <c r="GU66" i="2"/>
  <c r="D69" i="2"/>
  <c r="D73" i="2"/>
  <c r="GN69" i="2"/>
  <c r="GN73" i="2"/>
  <c r="BW79" i="2"/>
  <c r="DT79" i="2"/>
  <c r="DT82" i="2" s="1"/>
  <c r="IA212" i="2"/>
  <c r="O218" i="2"/>
  <c r="O232" i="2" s="1"/>
  <c r="O238" i="2" s="1"/>
  <c r="O241" i="2" s="1"/>
  <c r="O243" i="2" s="1"/>
  <c r="AE218" i="2"/>
  <c r="AE232" i="2" s="1"/>
  <c r="AU218" i="2"/>
  <c r="AU232" i="2" s="1"/>
  <c r="AU238" i="2" s="1"/>
  <c r="AU241" i="2" s="1"/>
  <c r="AU243" i="2" s="1"/>
  <c r="CQ218" i="2"/>
  <c r="CQ232" i="2" s="1"/>
  <c r="EM218" i="2"/>
  <c r="EM232" i="2" s="1"/>
  <c r="EM238" i="2" s="1"/>
  <c r="EM241" i="2" s="1"/>
  <c r="EM243" i="2" s="1"/>
  <c r="FC218" i="2"/>
  <c r="FC232" i="2" s="1"/>
  <c r="FC238" i="2" s="1"/>
  <c r="FC241" i="2" s="1"/>
  <c r="FC243" i="2" s="1"/>
  <c r="M221" i="2"/>
  <c r="AC221" i="2"/>
  <c r="AS221" i="2"/>
  <c r="BI221" i="2"/>
  <c r="BY221" i="2"/>
  <c r="BY232" i="2" s="1"/>
  <c r="CO221" i="2"/>
  <c r="CO232" i="2" s="1"/>
  <c r="DE221" i="2"/>
  <c r="DU221" i="2"/>
  <c r="EK221" i="2"/>
  <c r="FA221" i="2"/>
  <c r="FQ221" i="2"/>
  <c r="GG221" i="2"/>
  <c r="GW221" i="2"/>
  <c r="HM221" i="2"/>
  <c r="IC221" i="2"/>
  <c r="IS221" i="2"/>
  <c r="FT237" i="2"/>
  <c r="DH369" i="4"/>
  <c r="D204" i="4"/>
  <c r="D169" i="4"/>
  <c r="T169" i="4"/>
  <c r="T204" i="4"/>
  <c r="ER204" i="4"/>
  <c r="ER220" i="4" s="1"/>
  <c r="ER169" i="4"/>
  <c r="FG189" i="4"/>
  <c r="FG209" i="4"/>
  <c r="FG226" i="4" s="1"/>
  <c r="AO313" i="4"/>
  <c r="AO305" i="4"/>
  <c r="AO315" i="4" s="1"/>
  <c r="BU313" i="4"/>
  <c r="BU305" i="4"/>
  <c r="DQ313" i="4"/>
  <c r="DQ305" i="4"/>
  <c r="DQ315" i="4" s="1"/>
  <c r="EG313" i="4"/>
  <c r="EG305" i="4"/>
  <c r="GS313" i="4"/>
  <c r="GS305" i="4"/>
  <c r="DB313" i="4"/>
  <c r="K161" i="4"/>
  <c r="K163" i="4" s="1"/>
  <c r="K79" i="2"/>
  <c r="K82" i="2" s="1"/>
  <c r="CM79" i="2"/>
  <c r="CM161" i="4"/>
  <c r="CM163" i="4" s="1"/>
  <c r="ER54" i="2"/>
  <c r="BW197" i="4"/>
  <c r="BW199" i="4" s="1"/>
  <c r="BW66" i="2"/>
  <c r="DC197" i="4"/>
  <c r="DC66" i="2"/>
  <c r="E69" i="2"/>
  <c r="E73" i="2"/>
  <c r="GO69" i="2"/>
  <c r="GO73" i="2"/>
  <c r="GF282" i="2"/>
  <c r="P218" i="2"/>
  <c r="AF218" i="2"/>
  <c r="AF232" i="2" s="1"/>
  <c r="AF238" i="2" s="1"/>
  <c r="AF241" i="2" s="1"/>
  <c r="AF243" i="2" s="1"/>
  <c r="AV218" i="2"/>
  <c r="AV232" i="2" s="1"/>
  <c r="AV238" i="2" s="1"/>
  <c r="AV241" i="2" s="1"/>
  <c r="AV243" i="2" s="1"/>
  <c r="BL218" i="2"/>
  <c r="EN218" i="2"/>
  <c r="EN232" i="2" s="1"/>
  <c r="FD218" i="2"/>
  <c r="FD232" i="2" s="1"/>
  <c r="FD238" i="2" s="1"/>
  <c r="FD241" i="2" s="1"/>
  <c r="FD243" i="2" s="1"/>
  <c r="EJ218" i="2"/>
  <c r="EJ232" i="2" s="1"/>
  <c r="EJ238" i="2" s="1"/>
  <c r="EJ241" i="2" s="1"/>
  <c r="EJ243" i="2" s="1"/>
  <c r="N221" i="2"/>
  <c r="AD221" i="2"/>
  <c r="AD232" i="2" s="1"/>
  <c r="AD238" i="2" s="1"/>
  <c r="AD241" i="2" s="1"/>
  <c r="AD243" i="2" s="1"/>
  <c r="AT221" i="2"/>
  <c r="AT232" i="2" s="1"/>
  <c r="AT238" i="2" s="1"/>
  <c r="AT241" i="2" s="1"/>
  <c r="AT243" i="2" s="1"/>
  <c r="BJ221" i="2"/>
  <c r="BZ221" i="2"/>
  <c r="BZ232" i="2" s="1"/>
  <c r="CP221" i="2"/>
  <c r="DF221" i="2"/>
  <c r="DV221" i="2"/>
  <c r="EL221" i="2"/>
  <c r="FB221" i="2"/>
  <c r="FR221" i="2"/>
  <c r="GH221" i="2"/>
  <c r="GX221" i="2"/>
  <c r="HN221" i="2"/>
  <c r="ID221" i="2"/>
  <c r="IT221" i="2"/>
  <c r="IL221" i="2"/>
  <c r="JB221" i="2"/>
  <c r="FU237" i="2"/>
  <c r="JA285" i="2"/>
  <c r="B99" i="4"/>
  <c r="BN99" i="4"/>
  <c r="DZ99" i="4"/>
  <c r="GL99" i="4"/>
  <c r="IX99" i="4"/>
  <c r="F318" i="4"/>
  <c r="F109" i="4"/>
  <c r="GP318" i="4"/>
  <c r="GP109" i="4"/>
  <c r="GP320" i="4" s="1"/>
  <c r="HF318" i="4"/>
  <c r="HF109" i="4"/>
  <c r="HF320" i="4" s="1"/>
  <c r="R204" i="4"/>
  <c r="R174" i="4"/>
  <c r="AH204" i="4"/>
  <c r="BN204" i="4"/>
  <c r="BN206" i="4" s="1"/>
  <c r="CD204" i="4"/>
  <c r="CT174" i="4"/>
  <c r="CT204" i="4"/>
  <c r="DJ204" i="4"/>
  <c r="HB204" i="4"/>
  <c r="HB206" i="4" s="1"/>
  <c r="IH204" i="4"/>
  <c r="IX204" i="4"/>
  <c r="GF296" i="4"/>
  <c r="GF293" i="4"/>
  <c r="GF298" i="4" s="1"/>
  <c r="J305" i="4"/>
  <c r="J313" i="4"/>
  <c r="GF82" i="2"/>
  <c r="JB25" i="4"/>
  <c r="JB27" i="4" s="1"/>
  <c r="JB285" i="2"/>
  <c r="N368" i="4"/>
  <c r="AD368" i="4"/>
  <c r="AT368" i="4"/>
  <c r="BJ368" i="4"/>
  <c r="BZ368" i="4"/>
  <c r="CP368" i="4"/>
  <c r="DF368" i="4"/>
  <c r="DV368" i="4"/>
  <c r="EL368" i="4"/>
  <c r="FB368" i="4"/>
  <c r="FR368" i="4"/>
  <c r="GH368" i="4"/>
  <c r="GX368" i="4"/>
  <c r="HN368" i="4"/>
  <c r="ID368" i="4"/>
  <c r="IT368" i="4"/>
  <c r="BY151" i="4"/>
  <c r="BY77" i="2"/>
  <c r="GW151" i="4"/>
  <c r="GW77" i="2"/>
  <c r="GW85" i="2" s="1"/>
  <c r="L161" i="4"/>
  <c r="L79" i="2"/>
  <c r="L82" i="2" s="1"/>
  <c r="CF54" i="2"/>
  <c r="ES54" i="2"/>
  <c r="HK55" i="2"/>
  <c r="BX197" i="4"/>
  <c r="BX66" i="2"/>
  <c r="DD197" i="4"/>
  <c r="DD378" i="4" s="1"/>
  <c r="DD66" i="2"/>
  <c r="GF197" i="4"/>
  <c r="GF66" i="2"/>
  <c r="HL197" i="4"/>
  <c r="HL378" i="4" s="1"/>
  <c r="HL66" i="2"/>
  <c r="K66" i="2"/>
  <c r="BW77" i="2"/>
  <c r="BW85" i="2" s="1"/>
  <c r="ER78" i="2"/>
  <c r="GE79" i="2"/>
  <c r="HM212" i="2"/>
  <c r="AC218" i="2"/>
  <c r="AS218" i="2"/>
  <c r="AS232" i="2" s="1"/>
  <c r="AS238" i="2" s="1"/>
  <c r="AS241" i="2" s="1"/>
  <c r="AS243" i="2" s="1"/>
  <c r="BI218" i="2"/>
  <c r="BI232" i="2" s="1"/>
  <c r="CO218" i="2"/>
  <c r="DU218" i="2"/>
  <c r="DU232" i="2" s="1"/>
  <c r="DU238" i="2" s="1"/>
  <c r="DU241" i="2" s="1"/>
  <c r="DU243" i="2" s="1"/>
  <c r="FA218" i="2"/>
  <c r="FA232" i="2" s="1"/>
  <c r="IL215" i="2"/>
  <c r="IL218" i="2" s="1"/>
  <c r="AX237" i="2"/>
  <c r="BN237" i="2"/>
  <c r="BU107" i="3"/>
  <c r="GS107" i="3"/>
  <c r="IO107" i="3"/>
  <c r="F17" i="4"/>
  <c r="V17" i="4"/>
  <c r="AL17" i="4"/>
  <c r="BB17" i="4"/>
  <c r="BR17" i="4"/>
  <c r="CH17" i="4"/>
  <c r="CX17" i="4"/>
  <c r="DN17" i="4"/>
  <c r="ED17" i="4"/>
  <c r="ET17" i="4"/>
  <c r="FJ17" i="4"/>
  <c r="FZ17" i="4"/>
  <c r="GP17" i="4"/>
  <c r="C47" i="4"/>
  <c r="S47" i="4"/>
  <c r="AI47" i="4"/>
  <c r="AY47" i="4"/>
  <c r="BO47" i="4"/>
  <c r="CE47" i="4"/>
  <c r="CU47" i="4"/>
  <c r="DK47" i="4"/>
  <c r="EA47" i="4"/>
  <c r="EQ47" i="4"/>
  <c r="FG47" i="4"/>
  <c r="FW47" i="4"/>
  <c r="GM47" i="4"/>
  <c r="HC47" i="4"/>
  <c r="HS47" i="4"/>
  <c r="II47" i="4"/>
  <c r="IY47" i="4"/>
  <c r="AD62" i="4"/>
  <c r="BJ62" i="4"/>
  <c r="BZ62" i="4"/>
  <c r="DF62" i="4"/>
  <c r="DV62" i="4"/>
  <c r="EL62" i="4"/>
  <c r="FB62" i="4"/>
  <c r="GH62" i="4"/>
  <c r="GX62" i="4"/>
  <c r="HN62" i="4"/>
  <c r="ID62" i="4"/>
  <c r="DO318" i="4"/>
  <c r="DO109" i="4"/>
  <c r="DO320" i="4" s="1"/>
  <c r="IG323" i="4"/>
  <c r="AC293" i="4"/>
  <c r="AC298" i="4" s="1"/>
  <c r="AC296" i="4"/>
  <c r="CS288" i="4"/>
  <c r="CS298" i="4" s="1"/>
  <c r="CS296" i="4"/>
  <c r="DY288" i="4"/>
  <c r="DY298" i="4" s="1"/>
  <c r="DY296" i="4"/>
  <c r="FE298" i="4"/>
  <c r="CP305" i="4"/>
  <c r="CP313" i="4"/>
  <c r="DV305" i="4"/>
  <c r="DV315" i="4" s="1"/>
  <c r="DV313" i="4"/>
  <c r="EL305" i="4"/>
  <c r="EL315" i="4" s="1"/>
  <c r="EL313" i="4"/>
  <c r="FR305" i="4"/>
  <c r="FR315" i="4" s="1"/>
  <c r="FR313" i="4"/>
  <c r="GH305" i="4"/>
  <c r="GH313" i="4"/>
  <c r="ID305" i="4"/>
  <c r="ID313" i="4"/>
  <c r="GL184" i="2"/>
  <c r="GL198" i="2" s="1"/>
  <c r="BX198" i="2"/>
  <c r="DU198" i="2"/>
  <c r="Q218" i="2"/>
  <c r="AG218" i="2"/>
  <c r="AG232" i="2" s="1"/>
  <c r="AG238" i="2" s="1"/>
  <c r="AG241" i="2" s="1"/>
  <c r="AG243" i="2" s="1"/>
  <c r="AW218" i="2"/>
  <c r="AW232" i="2" s="1"/>
  <c r="AW238" i="2" s="1"/>
  <c r="AW241" i="2" s="1"/>
  <c r="AW243" i="2" s="1"/>
  <c r="BM218" i="2"/>
  <c r="BM232" i="2" s="1"/>
  <c r="BM238" i="2" s="1"/>
  <c r="BM241" i="2" s="1"/>
  <c r="BM243" i="2" s="1"/>
  <c r="CC218" i="2"/>
  <c r="CS218" i="2"/>
  <c r="FE218" i="2"/>
  <c r="FE232" i="2" s="1"/>
  <c r="FE238" i="2" s="1"/>
  <c r="FE241" i="2" s="1"/>
  <c r="FE243" i="2" s="1"/>
  <c r="FE288" i="2" s="1"/>
  <c r="FQ215" i="2"/>
  <c r="BO218" i="2"/>
  <c r="BO232" i="2" s="1"/>
  <c r="BO238" i="2" s="1"/>
  <c r="BO241" i="2" s="1"/>
  <c r="BO243" i="2" s="1"/>
  <c r="E237" i="2"/>
  <c r="U237" i="2"/>
  <c r="AK237" i="2"/>
  <c r="BA237" i="2"/>
  <c r="BQ237" i="2"/>
  <c r="CG237" i="2"/>
  <c r="CW237" i="2"/>
  <c r="DM237" i="2"/>
  <c r="EC237" i="2"/>
  <c r="ES237" i="2"/>
  <c r="FI237" i="2"/>
  <c r="FY237" i="2"/>
  <c r="GO237" i="2"/>
  <c r="HE237" i="2"/>
  <c r="HU237" i="2"/>
  <c r="IK237" i="2"/>
  <c r="JA237" i="2"/>
  <c r="AC237" i="2"/>
  <c r="DU237" i="2"/>
  <c r="FA237" i="2"/>
  <c r="GG237" i="2"/>
  <c r="IC237" i="2"/>
  <c r="V107" i="3"/>
  <c r="BR369" i="4"/>
  <c r="CH107" i="3"/>
  <c r="DN369" i="4"/>
  <c r="ET107" i="3"/>
  <c r="GP369" i="4"/>
  <c r="IL369" i="4"/>
  <c r="W109" i="3"/>
  <c r="CY379" i="4"/>
  <c r="DO379" i="4"/>
  <c r="GQ379" i="4"/>
  <c r="HG109" i="3"/>
  <c r="IM379" i="4"/>
  <c r="FS243" i="4"/>
  <c r="BD12" i="4"/>
  <c r="BT12" i="4"/>
  <c r="CJ12" i="4"/>
  <c r="DP12" i="4"/>
  <c r="EF12" i="4"/>
  <c r="GR12" i="4"/>
  <c r="HH12" i="4"/>
  <c r="R27" i="4"/>
  <c r="AO67" i="4"/>
  <c r="BE67" i="4"/>
  <c r="BU67" i="4"/>
  <c r="DA67" i="4"/>
  <c r="DQ67" i="4"/>
  <c r="EW67" i="4"/>
  <c r="FM67" i="4"/>
  <c r="GC67" i="4"/>
  <c r="GS67" i="4"/>
  <c r="HY67" i="4"/>
  <c r="IO67" i="4"/>
  <c r="JE67" i="4"/>
  <c r="AT72" i="4"/>
  <c r="BJ72" i="4"/>
  <c r="DF72" i="4"/>
  <c r="EL72" i="4"/>
  <c r="FR72" i="4"/>
  <c r="GH72" i="4"/>
  <c r="HN72" i="4"/>
  <c r="ID72" i="4"/>
  <c r="CH77" i="4"/>
  <c r="DN77" i="4"/>
  <c r="ET77" i="4"/>
  <c r="F84" i="4"/>
  <c r="W84" i="4"/>
  <c r="AM84" i="4"/>
  <c r="BC84" i="4"/>
  <c r="BS84" i="4"/>
  <c r="CI84" i="4"/>
  <c r="CY84" i="4"/>
  <c r="DO84" i="4"/>
  <c r="EE84" i="4"/>
  <c r="EU84" i="4"/>
  <c r="FK84" i="4"/>
  <c r="GA84" i="4"/>
  <c r="GQ84" i="4"/>
  <c r="HG84" i="4"/>
  <c r="HW84" i="4"/>
  <c r="IM84" i="4"/>
  <c r="JC84" i="4"/>
  <c r="Q94" i="4"/>
  <c r="AG94" i="4"/>
  <c r="AW94" i="4"/>
  <c r="BM94" i="4"/>
  <c r="CC94" i="4"/>
  <c r="CS94" i="4"/>
  <c r="DI94" i="4"/>
  <c r="DY94" i="4"/>
  <c r="EO94" i="4"/>
  <c r="FE94" i="4"/>
  <c r="FU94" i="4"/>
  <c r="GK94" i="4"/>
  <c r="HA94" i="4"/>
  <c r="HQ94" i="4"/>
  <c r="IG94" i="4"/>
  <c r="IW94" i="4"/>
  <c r="FF323" i="4"/>
  <c r="FF318" i="4"/>
  <c r="HB109" i="4"/>
  <c r="CT123" i="4"/>
  <c r="DZ123" i="4"/>
  <c r="EP123" i="4"/>
  <c r="FV123" i="4"/>
  <c r="IH123" i="4"/>
  <c r="J204" i="4"/>
  <c r="J174" i="4"/>
  <c r="AP204" i="4"/>
  <c r="AP220" i="4" s="1"/>
  <c r="AP222" i="4" s="1"/>
  <c r="AP174" i="4"/>
  <c r="CL204" i="4"/>
  <c r="CL220" i="4" s="1"/>
  <c r="CL174" i="4"/>
  <c r="DB204" i="4"/>
  <c r="DB206" i="4" s="1"/>
  <c r="DB174" i="4"/>
  <c r="DR174" i="4"/>
  <c r="DR204" i="4"/>
  <c r="EX204" i="4"/>
  <c r="EX174" i="4"/>
  <c r="HJ174" i="4"/>
  <c r="HJ204" i="4"/>
  <c r="HJ206" i="4" s="1"/>
  <c r="CS174" i="4"/>
  <c r="FU174" i="4"/>
  <c r="HA174" i="4"/>
  <c r="AG323" i="4"/>
  <c r="AW277" i="4"/>
  <c r="AW282" i="4" s="1"/>
  <c r="CC267" i="4"/>
  <c r="CC275" i="4"/>
  <c r="CC323" i="4" s="1"/>
  <c r="F298" i="4"/>
  <c r="AM78" i="2"/>
  <c r="BC78" i="2"/>
  <c r="BS78" i="2"/>
  <c r="CY78" i="2"/>
  <c r="DO78" i="2"/>
  <c r="FK78" i="2"/>
  <c r="FK81" i="2" s="1"/>
  <c r="GA78" i="2"/>
  <c r="HW78" i="2"/>
  <c r="IM78" i="2"/>
  <c r="JC78" i="2"/>
  <c r="DO69" i="2"/>
  <c r="EQ74" i="2"/>
  <c r="HC74" i="2"/>
  <c r="AB198" i="2"/>
  <c r="AB204" i="2" s="1"/>
  <c r="BY198" i="2"/>
  <c r="BY351" i="4" s="1"/>
  <c r="DV198" i="2"/>
  <c r="DV204" i="2" s="1"/>
  <c r="B218" i="2"/>
  <c r="B232" i="2" s="1"/>
  <c r="R218" i="2"/>
  <c r="R232" i="2" s="1"/>
  <c r="R238" i="2" s="1"/>
  <c r="R241" i="2" s="1"/>
  <c r="R243" i="2" s="1"/>
  <c r="AH218" i="2"/>
  <c r="AH232" i="2" s="1"/>
  <c r="AH238" i="2" s="1"/>
  <c r="AH241" i="2" s="1"/>
  <c r="AH243" i="2" s="1"/>
  <c r="AX218" i="2"/>
  <c r="AX232" i="2" s="1"/>
  <c r="BN218" i="2"/>
  <c r="BN232" i="2" s="1"/>
  <c r="CD218" i="2"/>
  <c r="CD232" i="2" s="1"/>
  <c r="CT218" i="2"/>
  <c r="DJ218" i="2"/>
  <c r="EP218" i="2"/>
  <c r="FF218" i="2"/>
  <c r="FF232" i="2" s="1"/>
  <c r="FF238" i="2" s="1"/>
  <c r="FF241" i="2" s="1"/>
  <c r="FF243" i="2" s="1"/>
  <c r="FR215" i="2"/>
  <c r="HM215" i="2"/>
  <c r="HM218" i="2" s="1"/>
  <c r="HM232" i="2" s="1"/>
  <c r="HM238" i="2" s="1"/>
  <c r="HM241" i="2" s="1"/>
  <c r="HM243" i="2" s="1"/>
  <c r="F237" i="2"/>
  <c r="V237" i="2"/>
  <c r="AL237" i="2"/>
  <c r="BB237" i="2"/>
  <c r="BR237" i="2"/>
  <c r="CH237" i="2"/>
  <c r="CX237" i="2"/>
  <c r="DN237" i="2"/>
  <c r="ED237" i="2"/>
  <c r="ET237" i="2"/>
  <c r="FJ237" i="2"/>
  <c r="FZ237" i="2"/>
  <c r="GP237" i="2"/>
  <c r="HF237" i="2"/>
  <c r="HV237" i="2"/>
  <c r="IL237" i="2"/>
  <c r="JB237" i="2"/>
  <c r="N237" i="2"/>
  <c r="AD237" i="2"/>
  <c r="BJ237" i="2"/>
  <c r="DV237" i="2"/>
  <c r="EL237" i="2"/>
  <c r="FB237" i="2"/>
  <c r="GH237" i="2"/>
  <c r="IT237" i="2"/>
  <c r="F369" i="4"/>
  <c r="W369" i="4"/>
  <c r="AM107" i="3"/>
  <c r="EU369" i="4"/>
  <c r="FK107" i="3"/>
  <c r="GQ107" i="3"/>
  <c r="HW107" i="3"/>
  <c r="IM369" i="4"/>
  <c r="JC369" i="4"/>
  <c r="BD109" i="3"/>
  <c r="GH109" i="3"/>
  <c r="GH108" i="3"/>
  <c r="BY109" i="3"/>
  <c r="FT243" i="4"/>
  <c r="C27" i="4"/>
  <c r="S27" i="4"/>
  <c r="AI27" i="4"/>
  <c r="AY27" i="4"/>
  <c r="BO27" i="4"/>
  <c r="CE27" i="4"/>
  <c r="CU27" i="4"/>
  <c r="DK27" i="4"/>
  <c r="EA27" i="4"/>
  <c r="EQ27" i="4"/>
  <c r="FW27" i="4"/>
  <c r="GM27" i="4"/>
  <c r="E37" i="4"/>
  <c r="CG37" i="4"/>
  <c r="GO37" i="4"/>
  <c r="AP42" i="4"/>
  <c r="BV42" i="4"/>
  <c r="FN42" i="4"/>
  <c r="GT42" i="4"/>
  <c r="JF42" i="4"/>
  <c r="J67" i="4"/>
  <c r="AP67" i="4"/>
  <c r="BV67" i="4"/>
  <c r="DB67" i="4"/>
  <c r="DR67" i="4"/>
  <c r="EH67" i="4"/>
  <c r="EX67" i="4"/>
  <c r="GT67" i="4"/>
  <c r="HJ67" i="4"/>
  <c r="HZ67" i="4"/>
  <c r="JF67" i="4"/>
  <c r="O72" i="4"/>
  <c r="AE72" i="4"/>
  <c r="AU72" i="4"/>
  <c r="BK72" i="4"/>
  <c r="CA72" i="4"/>
  <c r="CQ72" i="4"/>
  <c r="DG72" i="4"/>
  <c r="DW72" i="4"/>
  <c r="EM72" i="4"/>
  <c r="FC72" i="4"/>
  <c r="FS72" i="4"/>
  <c r="GI72" i="4"/>
  <c r="GY72" i="4"/>
  <c r="HO72" i="4"/>
  <c r="IE72" i="4"/>
  <c r="IU72" i="4"/>
  <c r="G77" i="4"/>
  <c r="W77" i="4"/>
  <c r="AM77" i="4"/>
  <c r="BC77" i="4"/>
  <c r="BS77" i="4"/>
  <c r="DO77" i="4"/>
  <c r="EE77" i="4"/>
  <c r="EU77" i="4"/>
  <c r="FK77" i="4"/>
  <c r="GA77" i="4"/>
  <c r="GQ77" i="4"/>
  <c r="HG77" i="4"/>
  <c r="HW77" i="4"/>
  <c r="IM77" i="4"/>
  <c r="JC77" i="4"/>
  <c r="G84" i="4"/>
  <c r="G369" i="4"/>
  <c r="CR369" i="4"/>
  <c r="IW369" i="4"/>
  <c r="S123" i="4"/>
  <c r="AY123" i="4"/>
  <c r="CU123" i="4"/>
  <c r="EA123" i="4"/>
  <c r="FG123" i="4"/>
  <c r="GM123" i="4"/>
  <c r="HC123" i="4"/>
  <c r="II123" i="4"/>
  <c r="CO133" i="4"/>
  <c r="DM280" i="4"/>
  <c r="DU298" i="4"/>
  <c r="FG315" i="4"/>
  <c r="HQ85" i="2"/>
  <c r="IW378" i="4"/>
  <c r="IW199" i="4"/>
  <c r="H73" i="2"/>
  <c r="X73" i="2"/>
  <c r="AN73" i="2"/>
  <c r="BD73" i="2"/>
  <c r="BT73" i="2"/>
  <c r="CJ73" i="2"/>
  <c r="CZ73" i="2"/>
  <c r="DP73" i="2"/>
  <c r="EF73" i="2"/>
  <c r="EV73" i="2"/>
  <c r="FL73" i="2"/>
  <c r="GB73" i="2"/>
  <c r="GR73" i="2"/>
  <c r="HH73" i="2"/>
  <c r="HX73" i="2"/>
  <c r="IN73" i="2"/>
  <c r="JD73" i="2"/>
  <c r="DP69" i="2"/>
  <c r="GP73" i="2"/>
  <c r="AC198" i="2"/>
  <c r="BZ198" i="2"/>
  <c r="HN215" i="2"/>
  <c r="G237" i="2"/>
  <c r="W237" i="2"/>
  <c r="BC237" i="2"/>
  <c r="BS237" i="2"/>
  <c r="CI237" i="2"/>
  <c r="CY237" i="2"/>
  <c r="DO237" i="2"/>
  <c r="EE237" i="2"/>
  <c r="EU237" i="2"/>
  <c r="FK237" i="2"/>
  <c r="GA237" i="2"/>
  <c r="GQ237" i="2"/>
  <c r="HG237" i="2"/>
  <c r="HW237" i="2"/>
  <c r="IM237" i="2"/>
  <c r="FC237" i="2"/>
  <c r="GI237" i="2"/>
  <c r="CJ107" i="3"/>
  <c r="JD107" i="3"/>
  <c r="CH108" i="3"/>
  <c r="FJ374" i="4"/>
  <c r="Y109" i="3"/>
  <c r="Q243" i="4"/>
  <c r="CS243" i="4"/>
  <c r="FU243" i="4"/>
  <c r="K42" i="4"/>
  <c r="AQ42" i="4"/>
  <c r="BG42" i="4"/>
  <c r="BW42" i="4"/>
  <c r="DS42" i="4"/>
  <c r="EI42" i="4"/>
  <c r="FO42" i="4"/>
  <c r="GE42" i="4"/>
  <c r="GU42" i="4"/>
  <c r="K67" i="4"/>
  <c r="AQ67" i="4"/>
  <c r="BG67" i="4"/>
  <c r="BW67" i="4"/>
  <c r="CM67" i="4"/>
  <c r="DC67" i="4"/>
  <c r="DS67" i="4"/>
  <c r="EI67" i="4"/>
  <c r="EY67" i="4"/>
  <c r="FO67" i="4"/>
  <c r="GU67" i="4"/>
  <c r="HK67" i="4"/>
  <c r="IA67" i="4"/>
  <c r="IQ67" i="4"/>
  <c r="GJ369" i="4"/>
  <c r="DT174" i="4"/>
  <c r="DT204" i="4"/>
  <c r="GF174" i="4"/>
  <c r="GF204" i="4"/>
  <c r="GF220" i="4" s="1"/>
  <c r="GV174" i="4"/>
  <c r="GV204" i="4"/>
  <c r="GV220" i="4" s="1"/>
  <c r="GV222" i="4" s="1"/>
  <c r="M209" i="4"/>
  <c r="M226" i="4" s="1"/>
  <c r="M179" i="4"/>
  <c r="BZ379" i="4"/>
  <c r="D206" i="4"/>
  <c r="IT313" i="4"/>
  <c r="EJ209" i="4"/>
  <c r="EJ179" i="4"/>
  <c r="EZ209" i="4"/>
  <c r="EZ226" i="4" s="1"/>
  <c r="BB22" i="4"/>
  <c r="N42" i="4"/>
  <c r="AD42" i="4"/>
  <c r="AT42" i="4"/>
  <c r="BJ42" i="4"/>
  <c r="BZ42" i="4"/>
  <c r="CP42" i="4"/>
  <c r="DF42" i="4"/>
  <c r="DV42" i="4"/>
  <c r="EL42" i="4"/>
  <c r="FB42" i="4"/>
  <c r="FR42" i="4"/>
  <c r="GH42" i="4"/>
  <c r="GX42" i="4"/>
  <c r="HN42" i="4"/>
  <c r="ID42" i="4"/>
  <c r="IT42" i="4"/>
  <c r="AD47" i="4"/>
  <c r="AT47" i="4"/>
  <c r="BJ47" i="4"/>
  <c r="CP47" i="4"/>
  <c r="DF47" i="4"/>
  <c r="DV47" i="4"/>
  <c r="FB47" i="4"/>
  <c r="FR47" i="4"/>
  <c r="GH47" i="4"/>
  <c r="HN47" i="4"/>
  <c r="ID47" i="4"/>
  <c r="IT47" i="4"/>
  <c r="T67" i="4"/>
  <c r="IZ67" i="4"/>
  <c r="AG72" i="4"/>
  <c r="BM72" i="4"/>
  <c r="DI72" i="4"/>
  <c r="DY72" i="4"/>
  <c r="GK72" i="4"/>
  <c r="IW72" i="4"/>
  <c r="W89" i="4"/>
  <c r="AM89" i="4"/>
  <c r="CY89" i="4"/>
  <c r="DO89" i="4"/>
  <c r="EU89" i="4"/>
  <c r="GA89" i="4"/>
  <c r="HW89" i="4"/>
  <c r="IM89" i="4"/>
  <c r="S323" i="4"/>
  <c r="AA123" i="4"/>
  <c r="AQ123" i="4"/>
  <c r="DS123" i="4"/>
  <c r="HK123" i="4"/>
  <c r="IA123" i="4"/>
  <c r="IQ123" i="4"/>
  <c r="DY179" i="4"/>
  <c r="DY209" i="4"/>
  <c r="CJ179" i="4"/>
  <c r="JD211" i="4"/>
  <c r="W379" i="4"/>
  <c r="HA379" i="4"/>
  <c r="M275" i="4"/>
  <c r="M280" i="4" s="1"/>
  <c r="FA12" i="4"/>
  <c r="O42" i="4"/>
  <c r="AE42" i="4"/>
  <c r="AU42" i="4"/>
  <c r="BK42" i="4"/>
  <c r="CA42" i="4"/>
  <c r="CQ42" i="4"/>
  <c r="DG42" i="4"/>
  <c r="DW42" i="4"/>
  <c r="EM42" i="4"/>
  <c r="FC42" i="4"/>
  <c r="FS42" i="4"/>
  <c r="GI42" i="4"/>
  <c r="GY42" i="4"/>
  <c r="HO42" i="4"/>
  <c r="IE42" i="4"/>
  <c r="IU42" i="4"/>
  <c r="AE47" i="4"/>
  <c r="AU47" i="4"/>
  <c r="BK47" i="4"/>
  <c r="DG47" i="4"/>
  <c r="DW47" i="4"/>
  <c r="FC47" i="4"/>
  <c r="FS47" i="4"/>
  <c r="GI47" i="4"/>
  <c r="IE47" i="4"/>
  <c r="IU47" i="4"/>
  <c r="AN57" i="4"/>
  <c r="BT57" i="4"/>
  <c r="FL57" i="4"/>
  <c r="GR57" i="4"/>
  <c r="DY84" i="4"/>
  <c r="IW84" i="4"/>
  <c r="H89" i="4"/>
  <c r="AN89" i="4"/>
  <c r="BT89" i="4"/>
  <c r="CZ89" i="4"/>
  <c r="FL89" i="4"/>
  <c r="GR89" i="4"/>
  <c r="HX89" i="4"/>
  <c r="IN89" i="4"/>
  <c r="CG94" i="4"/>
  <c r="IK94" i="4"/>
  <c r="FZ148" i="4"/>
  <c r="AH184" i="4"/>
  <c r="AH209" i="4"/>
  <c r="BN209" i="4"/>
  <c r="BN184" i="4"/>
  <c r="GL209" i="4"/>
  <c r="GL184" i="4"/>
  <c r="IH209" i="4"/>
  <c r="IH226" i="4" s="1"/>
  <c r="IX209" i="4"/>
  <c r="IX226" i="4" s="1"/>
  <c r="IX184" i="4"/>
  <c r="FM184" i="4"/>
  <c r="GS184" i="4"/>
  <c r="AI379" i="4"/>
  <c r="HC379" i="4"/>
  <c r="S310" i="4"/>
  <c r="AI310" i="4"/>
  <c r="B17" i="4"/>
  <c r="AH17" i="4"/>
  <c r="BN17" i="4"/>
  <c r="CT17" i="4"/>
  <c r="DJ17" i="4"/>
  <c r="DZ17" i="4"/>
  <c r="FF17" i="4"/>
  <c r="GL17" i="4"/>
  <c r="IX17" i="4"/>
  <c r="AV42" i="4"/>
  <c r="DH42" i="4"/>
  <c r="FT42" i="4"/>
  <c r="IF42" i="4"/>
  <c r="AV47" i="4"/>
  <c r="CB47" i="4"/>
  <c r="FT47" i="4"/>
  <c r="GJ47" i="4"/>
  <c r="IF47" i="4"/>
  <c r="BU57" i="4"/>
  <c r="M62" i="4"/>
  <c r="AC62" i="4"/>
  <c r="AS62" i="4"/>
  <c r="BY62" i="4"/>
  <c r="CO62" i="4"/>
  <c r="DE62" i="4"/>
  <c r="EK62" i="4"/>
  <c r="FA62" i="4"/>
  <c r="FQ62" i="4"/>
  <c r="GW62" i="4"/>
  <c r="HM62" i="4"/>
  <c r="IC62" i="4"/>
  <c r="G99" i="4"/>
  <c r="AM99" i="4"/>
  <c r="BC99" i="4"/>
  <c r="BS99" i="4"/>
  <c r="CI99" i="4"/>
  <c r="DO99" i="4"/>
  <c r="EE99" i="4"/>
  <c r="EU99" i="4"/>
  <c r="FK99" i="4"/>
  <c r="GA99" i="4"/>
  <c r="GQ99" i="4"/>
  <c r="HG99" i="4"/>
  <c r="HW99" i="4"/>
  <c r="IM99" i="4"/>
  <c r="JC99" i="4"/>
  <c r="AK318" i="4"/>
  <c r="ES174" i="4"/>
  <c r="ES204" i="4"/>
  <c r="ES206" i="4" s="1"/>
  <c r="FY204" i="4"/>
  <c r="FY206" i="4" s="1"/>
  <c r="FY174" i="4"/>
  <c r="BO209" i="4"/>
  <c r="CU209" i="4"/>
  <c r="EA209" i="4"/>
  <c r="EA226" i="4" s="1"/>
  <c r="EA184" i="4"/>
  <c r="IY209" i="4"/>
  <c r="AG209" i="4"/>
  <c r="HY277" i="4"/>
  <c r="HY282" i="4" s="1"/>
  <c r="AG128" i="4"/>
  <c r="CC128" i="4"/>
  <c r="CS128" i="4"/>
  <c r="DI128" i="4"/>
  <c r="IG128" i="4"/>
  <c r="L133" i="4"/>
  <c r="BH133" i="4"/>
  <c r="DD133" i="4"/>
  <c r="DT133" i="4"/>
  <c r="EZ133" i="4"/>
  <c r="GF133" i="4"/>
  <c r="HL133" i="4"/>
  <c r="IR133" i="4"/>
  <c r="DK280" i="4"/>
  <c r="AW296" i="4"/>
  <c r="GK296" i="4"/>
  <c r="B94" i="4"/>
  <c r="R94" i="4"/>
  <c r="AX94" i="4"/>
  <c r="BN94" i="4"/>
  <c r="CD94" i="4"/>
  <c r="DZ94" i="4"/>
  <c r="EP94" i="4"/>
  <c r="FF94" i="4"/>
  <c r="GL94" i="4"/>
  <c r="HB94" i="4"/>
  <c r="BL369" i="4"/>
  <c r="CN123" i="4"/>
  <c r="DT123" i="4"/>
  <c r="EJ123" i="4"/>
  <c r="Q133" i="4"/>
  <c r="AG133" i="4"/>
  <c r="EO133" i="4"/>
  <c r="GK133" i="4"/>
  <c r="IW133" i="4"/>
  <c r="FQ148" i="4"/>
  <c r="AK204" i="4"/>
  <c r="AK169" i="4"/>
  <c r="GG204" i="4"/>
  <c r="GG206" i="4" s="1"/>
  <c r="IC174" i="4"/>
  <c r="IC204" i="4"/>
  <c r="S209" i="4"/>
  <c r="FW209" i="4"/>
  <c r="BH288" i="4"/>
  <c r="BH298" i="4" s="1"/>
  <c r="BH296" i="4"/>
  <c r="C94" i="4"/>
  <c r="S94" i="4"/>
  <c r="AI94" i="4"/>
  <c r="AY94" i="4"/>
  <c r="CE94" i="4"/>
  <c r="CU94" i="4"/>
  <c r="FG94" i="4"/>
  <c r="HC94" i="4"/>
  <c r="HS94" i="4"/>
  <c r="E99" i="4"/>
  <c r="U99" i="4"/>
  <c r="AK99" i="4"/>
  <c r="BA99" i="4"/>
  <c r="BQ99" i="4"/>
  <c r="CG99" i="4"/>
  <c r="CW99" i="4"/>
  <c r="DM99" i="4"/>
  <c r="EC99" i="4"/>
  <c r="ES99" i="4"/>
  <c r="FI99" i="4"/>
  <c r="FY99" i="4"/>
  <c r="GO99" i="4"/>
  <c r="HE99" i="4"/>
  <c r="HU99" i="4"/>
  <c r="IK99" i="4"/>
  <c r="JA99" i="4"/>
  <c r="J104" i="4"/>
  <c r="Z104" i="4"/>
  <c r="AP104" i="4"/>
  <c r="BF104" i="4"/>
  <c r="BV104" i="4"/>
  <c r="CL104" i="4"/>
  <c r="DB104" i="4"/>
  <c r="DR104" i="4"/>
  <c r="EH104" i="4"/>
  <c r="EX104" i="4"/>
  <c r="FN104" i="4"/>
  <c r="GD104" i="4"/>
  <c r="GT104" i="4"/>
  <c r="HJ104" i="4"/>
  <c r="HZ104" i="4"/>
  <c r="IP104" i="4"/>
  <c r="JF104" i="4"/>
  <c r="FA323" i="4"/>
  <c r="AC123" i="4"/>
  <c r="AS123" i="4"/>
  <c r="BI123" i="4"/>
  <c r="BY123" i="4"/>
  <c r="CO123" i="4"/>
  <c r="DU123" i="4"/>
  <c r="EK123" i="4"/>
  <c r="FQ123" i="4"/>
  <c r="G128" i="4"/>
  <c r="W128" i="4"/>
  <c r="CI128" i="4"/>
  <c r="CY128" i="4"/>
  <c r="DO128" i="4"/>
  <c r="EE128" i="4"/>
  <c r="EU128" i="4"/>
  <c r="GQ128" i="4"/>
  <c r="HG128" i="4"/>
  <c r="IM128" i="4"/>
  <c r="JC128" i="4"/>
  <c r="W138" i="4"/>
  <c r="AM138" i="4"/>
  <c r="EE138" i="4"/>
  <c r="GA138" i="4"/>
  <c r="IM138" i="4"/>
  <c r="HN148" i="4"/>
  <c r="BB204" i="4"/>
  <c r="BB206" i="4" s="1"/>
  <c r="BY169" i="4"/>
  <c r="FQ169" i="4"/>
  <c r="N204" i="4"/>
  <c r="N174" i="4"/>
  <c r="AT204" i="4"/>
  <c r="AT206" i="4" s="1"/>
  <c r="DF204" i="4"/>
  <c r="ID204" i="4"/>
  <c r="D209" i="4"/>
  <c r="D211" i="4" s="1"/>
  <c r="T209" i="4"/>
  <c r="AZ209" i="4"/>
  <c r="CF209" i="4"/>
  <c r="CF211" i="4" s="1"/>
  <c r="GN209" i="4"/>
  <c r="GN211" i="4" s="1"/>
  <c r="HD209" i="4"/>
  <c r="HD211" i="4" s="1"/>
  <c r="IZ209" i="4"/>
  <c r="IZ211" i="4" s="1"/>
  <c r="IZ179" i="4"/>
  <c r="AA179" i="4"/>
  <c r="DS179" i="4"/>
  <c r="GU179" i="4"/>
  <c r="Q379" i="4"/>
  <c r="GM379" i="4"/>
  <c r="GK293" i="4"/>
  <c r="C313" i="4"/>
  <c r="AI315" i="4"/>
  <c r="AY305" i="4"/>
  <c r="AY315" i="4" s="1"/>
  <c r="AY313" i="4"/>
  <c r="CE313" i="4"/>
  <c r="EA313" i="4"/>
  <c r="EQ313" i="4"/>
  <c r="FG313" i="4"/>
  <c r="FW313" i="4"/>
  <c r="GM313" i="4"/>
  <c r="HC313" i="4"/>
  <c r="II313" i="4"/>
  <c r="S313" i="4"/>
  <c r="F89" i="4"/>
  <c r="V89" i="4"/>
  <c r="AL89" i="4"/>
  <c r="BR89" i="4"/>
  <c r="CX89" i="4"/>
  <c r="DN89" i="4"/>
  <c r="ED89" i="4"/>
  <c r="ET89" i="4"/>
  <c r="FZ89" i="4"/>
  <c r="GP89" i="4"/>
  <c r="HF89" i="4"/>
  <c r="HV89" i="4"/>
  <c r="JB89" i="4"/>
  <c r="F99" i="4"/>
  <c r="V99" i="4"/>
  <c r="AL99" i="4"/>
  <c r="BB99" i="4"/>
  <c r="BR99" i="4"/>
  <c r="CH99" i="4"/>
  <c r="CX99" i="4"/>
  <c r="DN99" i="4"/>
  <c r="ED99" i="4"/>
  <c r="ET99" i="4"/>
  <c r="FJ99" i="4"/>
  <c r="FZ99" i="4"/>
  <c r="GP99" i="4"/>
  <c r="HF99" i="4"/>
  <c r="HV99" i="4"/>
  <c r="IL99" i="4"/>
  <c r="JB99" i="4"/>
  <c r="K104" i="4"/>
  <c r="AA104" i="4"/>
  <c r="AQ104" i="4"/>
  <c r="BG104" i="4"/>
  <c r="BW104" i="4"/>
  <c r="CM104" i="4"/>
  <c r="DC104" i="4"/>
  <c r="DS104" i="4"/>
  <c r="EI104" i="4"/>
  <c r="EY104" i="4"/>
  <c r="FO104" i="4"/>
  <c r="GE104" i="4"/>
  <c r="GU104" i="4"/>
  <c r="HK104" i="4"/>
  <c r="IA104" i="4"/>
  <c r="IQ104" i="4"/>
  <c r="FK369" i="4"/>
  <c r="N123" i="4"/>
  <c r="AD123" i="4"/>
  <c r="AT123" i="4"/>
  <c r="BJ123" i="4"/>
  <c r="CP123" i="4"/>
  <c r="DF123" i="4"/>
  <c r="DV123" i="4"/>
  <c r="EL123" i="4"/>
  <c r="FB123" i="4"/>
  <c r="FR123" i="4"/>
  <c r="GH123" i="4"/>
  <c r="EV128" i="4"/>
  <c r="Y143" i="4"/>
  <c r="AO143" i="4"/>
  <c r="BE143" i="4"/>
  <c r="BU143" i="4"/>
  <c r="CK143" i="4"/>
  <c r="DA143" i="4"/>
  <c r="DQ143" i="4"/>
  <c r="EG143" i="4"/>
  <c r="FM143" i="4"/>
  <c r="GC143" i="4"/>
  <c r="GS143" i="4"/>
  <c r="HI143" i="4"/>
  <c r="HY143" i="4"/>
  <c r="IO143" i="4"/>
  <c r="JE143" i="4"/>
  <c r="BJ169" i="4"/>
  <c r="FB169" i="4"/>
  <c r="GX169" i="4"/>
  <c r="IT169" i="4"/>
  <c r="O204" i="4"/>
  <c r="AU204" i="4"/>
  <c r="AU206" i="4" s="1"/>
  <c r="CA204" i="4"/>
  <c r="CA206" i="4" s="1"/>
  <c r="EM204" i="4"/>
  <c r="GY204" i="4"/>
  <c r="GY206" i="4" s="1"/>
  <c r="IU204" i="4"/>
  <c r="IU206" i="4" s="1"/>
  <c r="IU174" i="4"/>
  <c r="F174" i="4"/>
  <c r="IL174" i="4"/>
  <c r="AV189" i="4"/>
  <c r="V379" i="4"/>
  <c r="GX379" i="4"/>
  <c r="HN204" i="4"/>
  <c r="AP277" i="4"/>
  <c r="HJ272" i="4"/>
  <c r="IT288" i="4"/>
  <c r="IT298" i="4" s="1"/>
  <c r="IT296" i="4"/>
  <c r="EY298" i="4"/>
  <c r="CR123" i="4"/>
  <c r="DX123" i="4"/>
  <c r="EN123" i="4"/>
  <c r="FD123" i="4"/>
  <c r="GJ123" i="4"/>
  <c r="HP123" i="4"/>
  <c r="IF123" i="4"/>
  <c r="IV123" i="4"/>
  <c r="AJ128" i="4"/>
  <c r="BP128" i="4"/>
  <c r="CV128" i="4"/>
  <c r="DL128" i="4"/>
  <c r="EB128" i="4"/>
  <c r="ER128" i="4"/>
  <c r="GN128" i="4"/>
  <c r="GQ148" i="4"/>
  <c r="HG148" i="4"/>
  <c r="HW148" i="4"/>
  <c r="IM148" i="4"/>
  <c r="BK169" i="4"/>
  <c r="CQ169" i="4"/>
  <c r="DG169" i="4"/>
  <c r="FC169" i="4"/>
  <c r="BS204" i="4"/>
  <c r="CI204" i="4"/>
  <c r="GA204" i="4"/>
  <c r="GQ204" i="4"/>
  <c r="BZ174" i="4"/>
  <c r="GX174" i="4"/>
  <c r="EV174" i="4"/>
  <c r="BR209" i="4"/>
  <c r="BR211" i="4" s="1"/>
  <c r="ET209" i="4"/>
  <c r="FJ209" i="4"/>
  <c r="FJ211" i="4" s="1"/>
  <c r="GP209" i="4"/>
  <c r="GP211" i="4" s="1"/>
  <c r="HV209" i="4"/>
  <c r="HV211" i="4" s="1"/>
  <c r="L189" i="4"/>
  <c r="AB189" i="4"/>
  <c r="AR189" i="4"/>
  <c r="BH189" i="4"/>
  <c r="BX189" i="4"/>
  <c r="CN189" i="4"/>
  <c r="DD189" i="4"/>
  <c r="DT189" i="4"/>
  <c r="EJ189" i="4"/>
  <c r="EZ189" i="4"/>
  <c r="FP189" i="4"/>
  <c r="GF189" i="4"/>
  <c r="GV189" i="4"/>
  <c r="HL189" i="4"/>
  <c r="IB189" i="4"/>
  <c r="IR189" i="4"/>
  <c r="HW194" i="4"/>
  <c r="IT267" i="4"/>
  <c r="IT277" i="4" s="1"/>
  <c r="IT282" i="4" s="1"/>
  <c r="EI277" i="4"/>
  <c r="AI280" i="4"/>
  <c r="CU280" i="4"/>
  <c r="GM280" i="4"/>
  <c r="Z272" i="4"/>
  <c r="EX272" i="4"/>
  <c r="FW272" i="4"/>
  <c r="FW320" i="4" s="1"/>
  <c r="IP275" i="4"/>
  <c r="IP280" i="4" s="1"/>
  <c r="C288" i="4"/>
  <c r="C296" i="4"/>
  <c r="EQ288" i="4"/>
  <c r="EQ296" i="4"/>
  <c r="DY123" i="4"/>
  <c r="EO123" i="4"/>
  <c r="FE123" i="4"/>
  <c r="FU123" i="4"/>
  <c r="HQ123" i="4"/>
  <c r="CG128" i="4"/>
  <c r="DM128" i="4"/>
  <c r="FI128" i="4"/>
  <c r="CZ143" i="4"/>
  <c r="EV143" i="4"/>
  <c r="FL143" i="4"/>
  <c r="HH143" i="4"/>
  <c r="HX143" i="4"/>
  <c r="IN143" i="4"/>
  <c r="CJ174" i="4"/>
  <c r="BS179" i="4"/>
  <c r="BS209" i="4"/>
  <c r="BS211" i="4" s="1"/>
  <c r="H275" i="4"/>
  <c r="H280" i="4" s="1"/>
  <c r="H267" i="4"/>
  <c r="CZ267" i="4"/>
  <c r="CZ275" i="4"/>
  <c r="CZ280" i="4" s="1"/>
  <c r="EV277" i="4"/>
  <c r="EV282" i="4" s="1"/>
  <c r="GB267" i="4"/>
  <c r="GB275" i="4"/>
  <c r="GB280" i="4" s="1"/>
  <c r="IN267" i="4"/>
  <c r="IN275" i="4"/>
  <c r="IN323" i="4" s="1"/>
  <c r="JD267" i="4"/>
  <c r="JD275" i="4"/>
  <c r="IU277" i="4"/>
  <c r="GD275" i="4"/>
  <c r="GD280" i="4" s="1"/>
  <c r="FI288" i="4"/>
  <c r="FI298" i="4" s="1"/>
  <c r="I275" i="4"/>
  <c r="I280" i="4" s="1"/>
  <c r="I267" i="4"/>
  <c r="AO275" i="4"/>
  <c r="DA277" i="4"/>
  <c r="EW277" i="4"/>
  <c r="FM275" i="4"/>
  <c r="FM280" i="4" s="1"/>
  <c r="HI275" i="4"/>
  <c r="HI280" i="4" s="1"/>
  <c r="HI267" i="4"/>
  <c r="HI277" i="4" s="1"/>
  <c r="HY275" i="4"/>
  <c r="HY280" i="4" s="1"/>
  <c r="HP267" i="4"/>
  <c r="U280" i="4"/>
  <c r="JA275" i="4"/>
  <c r="JA280" i="4" s="1"/>
  <c r="E296" i="4"/>
  <c r="E288" i="4"/>
  <c r="E298" i="4" s="1"/>
  <c r="BQ296" i="4"/>
  <c r="BQ288" i="4"/>
  <c r="BQ298" i="4" s="1"/>
  <c r="CW296" i="4"/>
  <c r="CW288" i="4"/>
  <c r="CW298" i="4" s="1"/>
  <c r="GO296" i="4"/>
  <c r="GO288" i="4"/>
  <c r="IK298" i="4"/>
  <c r="FJ298" i="4"/>
  <c r="HV298" i="4"/>
  <c r="ES296" i="4"/>
  <c r="IR310" i="4"/>
  <c r="FT315" i="4"/>
  <c r="J275" i="4"/>
  <c r="J323" i="4" s="1"/>
  <c r="BV275" i="4"/>
  <c r="BV280" i="4" s="1"/>
  <c r="DB277" i="4"/>
  <c r="DB325" i="4" s="1"/>
  <c r="EH275" i="4"/>
  <c r="EH280" i="4" s="1"/>
  <c r="EX275" i="4"/>
  <c r="EX280" i="4" s="1"/>
  <c r="FN275" i="4"/>
  <c r="FN280" i="4" s="1"/>
  <c r="GT275" i="4"/>
  <c r="HJ275" i="4"/>
  <c r="HZ275" i="4"/>
  <c r="HZ280" i="4" s="1"/>
  <c r="IP277" i="4"/>
  <c r="DY267" i="4"/>
  <c r="HQ267" i="4"/>
  <c r="IW267" i="4"/>
  <c r="CG275" i="4"/>
  <c r="CG280" i="4" s="1"/>
  <c r="F296" i="4"/>
  <c r="AL288" i="4"/>
  <c r="AL296" i="4"/>
  <c r="ED296" i="4"/>
  <c r="ET288" i="4"/>
  <c r="ET298" i="4" s="1"/>
  <c r="ET296" i="4"/>
  <c r="FJ296" i="4"/>
  <c r="GP288" i="4"/>
  <c r="GP298" i="4" s="1"/>
  <c r="GP296" i="4"/>
  <c r="BZ209" i="4"/>
  <c r="BZ211" i="4" s="1"/>
  <c r="CP209" i="4"/>
  <c r="FB209" i="4"/>
  <c r="FB211" i="4" s="1"/>
  <c r="FB179" i="4"/>
  <c r="FR209" i="4"/>
  <c r="FR211" i="4" s="1"/>
  <c r="ID209" i="4"/>
  <c r="ID211" i="4" s="1"/>
  <c r="T296" i="4"/>
  <c r="AZ296" i="4"/>
  <c r="AZ288" i="4"/>
  <c r="BP296" i="4"/>
  <c r="CF296" i="4"/>
  <c r="DL296" i="4"/>
  <c r="FH296" i="4"/>
  <c r="GN296" i="4"/>
  <c r="HD296" i="4"/>
  <c r="HT296" i="4"/>
  <c r="IZ296" i="4"/>
  <c r="AT296" i="4"/>
  <c r="BA298" i="4"/>
  <c r="GR315" i="4"/>
  <c r="GE313" i="4"/>
  <c r="AV204" i="4"/>
  <c r="AV206" i="4" s="1"/>
  <c r="GJ204" i="4"/>
  <c r="GJ206" i="4" s="1"/>
  <c r="IV204" i="4"/>
  <c r="IV206" i="4" s="1"/>
  <c r="AM174" i="4"/>
  <c r="AV174" i="4"/>
  <c r="B189" i="4"/>
  <c r="AH189" i="4"/>
  <c r="FF189" i="4"/>
  <c r="HB189" i="4"/>
  <c r="FT209" i="4"/>
  <c r="HP209" i="4"/>
  <c r="HP211" i="4" s="1"/>
  <c r="FS194" i="4"/>
  <c r="GY194" i="4"/>
  <c r="IU194" i="4"/>
  <c r="C275" i="4"/>
  <c r="C280" i="4" s="1"/>
  <c r="S275" i="4"/>
  <c r="S280" i="4" s="1"/>
  <c r="AI275" i="4"/>
  <c r="DK275" i="4"/>
  <c r="EQ275" i="4"/>
  <c r="EQ280" i="4" s="1"/>
  <c r="FG275" i="4"/>
  <c r="FG280" i="4" s="1"/>
  <c r="FG267" i="4"/>
  <c r="HS275" i="4"/>
  <c r="HS280" i="4" s="1"/>
  <c r="DC277" i="4"/>
  <c r="DC282" i="4" s="1"/>
  <c r="AY272" i="4"/>
  <c r="CE272" i="4"/>
  <c r="H296" i="4"/>
  <c r="X296" i="4"/>
  <c r="CJ298" i="4"/>
  <c r="CZ296" i="4"/>
  <c r="CZ288" i="4"/>
  <c r="CZ298" i="4" s="1"/>
  <c r="EF296" i="4"/>
  <c r="FL296" i="4"/>
  <c r="GB298" i="4"/>
  <c r="GR296" i="4"/>
  <c r="GR288" i="4"/>
  <c r="HH296" i="4"/>
  <c r="X288" i="4"/>
  <c r="X298" i="4" s="1"/>
  <c r="EF288" i="4"/>
  <c r="EF298" i="4" s="1"/>
  <c r="L305" i="4"/>
  <c r="L313" i="4"/>
  <c r="AR305" i="4"/>
  <c r="AR315" i="4" s="1"/>
  <c r="AR313" i="4"/>
  <c r="BH305" i="4"/>
  <c r="BH313" i="4"/>
  <c r="CN305" i="4"/>
  <c r="CN313" i="4"/>
  <c r="DD305" i="4"/>
  <c r="DD313" i="4"/>
  <c r="EJ305" i="4"/>
  <c r="EJ313" i="4"/>
  <c r="EZ305" i="4"/>
  <c r="EZ313" i="4"/>
  <c r="IR305" i="4"/>
  <c r="IR315" i="4" s="1"/>
  <c r="IR313" i="4"/>
  <c r="FF315" i="4"/>
  <c r="HK315" i="4"/>
  <c r="HO148" i="4"/>
  <c r="FO204" i="4"/>
  <c r="R169" i="4"/>
  <c r="EP169" i="4"/>
  <c r="GL169" i="4"/>
  <c r="IH169" i="4"/>
  <c r="IX169" i="4"/>
  <c r="S204" i="4"/>
  <c r="AI204" i="4"/>
  <c r="AY204" i="4"/>
  <c r="BO204" i="4"/>
  <c r="CU204" i="4"/>
  <c r="II204" i="4"/>
  <c r="BQ209" i="4"/>
  <c r="BQ211" i="4" s="1"/>
  <c r="FV194" i="4"/>
  <c r="EL379" i="4"/>
  <c r="F275" i="4"/>
  <c r="V275" i="4"/>
  <c r="V280" i="4" s="1"/>
  <c r="AL275" i="4"/>
  <c r="AL280" i="4" s="1"/>
  <c r="BR275" i="4"/>
  <c r="BR280" i="4" s="1"/>
  <c r="CH275" i="4"/>
  <c r="CH280" i="4" s="1"/>
  <c r="ED275" i="4"/>
  <c r="ED280" i="4" s="1"/>
  <c r="ET275" i="4"/>
  <c r="FJ275" i="4"/>
  <c r="FJ280" i="4" s="1"/>
  <c r="FZ275" i="4"/>
  <c r="FZ280" i="4" s="1"/>
  <c r="GP275" i="4"/>
  <c r="GP280" i="4" s="1"/>
  <c r="HV275" i="4"/>
  <c r="HV280" i="4" s="1"/>
  <c r="CO267" i="4"/>
  <c r="CO277" i="4" s="1"/>
  <c r="DE267" i="4"/>
  <c r="DE277" i="4" s="1"/>
  <c r="DE282" i="4" s="1"/>
  <c r="FA267" i="4"/>
  <c r="IE280" i="4"/>
  <c r="F272" i="4"/>
  <c r="F320" i="4" s="1"/>
  <c r="AL272" i="4"/>
  <c r="AL320" i="4" s="1"/>
  <c r="HV272" i="4"/>
  <c r="HH280" i="4"/>
  <c r="HJ298" i="4"/>
  <c r="U298" i="4"/>
  <c r="BA296" i="4"/>
  <c r="EC296" i="4"/>
  <c r="EC293" i="4"/>
  <c r="HE296" i="4"/>
  <c r="DG305" i="4"/>
  <c r="DG315" i="4" s="1"/>
  <c r="DG313" i="4"/>
  <c r="II305" i="4"/>
  <c r="II315" i="4" s="1"/>
  <c r="DJ315" i="4"/>
  <c r="CP315" i="4"/>
  <c r="DF313" i="4"/>
  <c r="GX313" i="4"/>
  <c r="G310" i="4"/>
  <c r="DX315" i="4"/>
  <c r="EE209" i="4"/>
  <c r="EU209" i="4"/>
  <c r="EU211" i="4" s="1"/>
  <c r="FK179" i="4"/>
  <c r="FK209" i="4"/>
  <c r="GA209" i="4"/>
  <c r="GA211" i="4" s="1"/>
  <c r="AD189" i="4"/>
  <c r="CP189" i="4"/>
  <c r="FB189" i="4"/>
  <c r="HN189" i="4"/>
  <c r="FY194" i="4"/>
  <c r="HU194" i="4"/>
  <c r="C379" i="4"/>
  <c r="EO379" i="4"/>
  <c r="O275" i="4"/>
  <c r="AE275" i="4"/>
  <c r="AE323" i="4" s="1"/>
  <c r="BK275" i="4"/>
  <c r="CA275" i="4"/>
  <c r="CA280" i="4" s="1"/>
  <c r="CQ275" i="4"/>
  <c r="CQ280" i="4" s="1"/>
  <c r="DG275" i="4"/>
  <c r="DW275" i="4"/>
  <c r="DW280" i="4" s="1"/>
  <c r="EM275" i="4"/>
  <c r="EM280" i="4" s="1"/>
  <c r="FS275" i="4"/>
  <c r="FS280" i="4" s="1"/>
  <c r="GY275" i="4"/>
  <c r="GY323" i="4" s="1"/>
  <c r="HO275" i="4"/>
  <c r="HO280" i="4" s="1"/>
  <c r="IE275" i="4"/>
  <c r="IU275" i="4"/>
  <c r="IU280" i="4" s="1"/>
  <c r="K296" i="4"/>
  <c r="K288" i="4"/>
  <c r="K298" i="4" s="1"/>
  <c r="EY296" i="4"/>
  <c r="W313" i="4"/>
  <c r="AM313" i="4"/>
  <c r="AM305" i="4"/>
  <c r="BS313" i="4"/>
  <c r="CY313" i="4"/>
  <c r="FK313" i="4"/>
  <c r="GQ313" i="4"/>
  <c r="JC313" i="4"/>
  <c r="EH305" i="4"/>
  <c r="EH315" i="4" s="1"/>
  <c r="GQ305" i="4"/>
  <c r="CY310" i="4"/>
  <c r="AF179" i="4"/>
  <c r="AF209" i="4"/>
  <c r="AF226" i="4" s="1"/>
  <c r="CR179" i="4"/>
  <c r="CR209" i="4"/>
  <c r="CR211" i="4" s="1"/>
  <c r="IF179" i="4"/>
  <c r="IF209" i="4"/>
  <c r="G184" i="4"/>
  <c r="W184" i="4"/>
  <c r="AM184" i="4"/>
  <c r="BC184" i="4"/>
  <c r="BS184" i="4"/>
  <c r="CI184" i="4"/>
  <c r="CY184" i="4"/>
  <c r="DO184" i="4"/>
  <c r="EE184" i="4"/>
  <c r="EU184" i="4"/>
  <c r="FK184" i="4"/>
  <c r="GA184" i="4"/>
  <c r="GQ184" i="4"/>
  <c r="HG184" i="4"/>
  <c r="HW184" i="4"/>
  <c r="IM184" i="4"/>
  <c r="JC184" i="4"/>
  <c r="M189" i="4"/>
  <c r="AC189" i="4"/>
  <c r="AS189" i="4"/>
  <c r="BI189" i="4"/>
  <c r="BY189" i="4"/>
  <c r="CO189" i="4"/>
  <c r="DE189" i="4"/>
  <c r="DU189" i="4"/>
  <c r="EK189" i="4"/>
  <c r="FA189" i="4"/>
  <c r="FQ189" i="4"/>
  <c r="GG189" i="4"/>
  <c r="GW189" i="4"/>
  <c r="HM189" i="4"/>
  <c r="IC189" i="4"/>
  <c r="IS189" i="4"/>
  <c r="GG194" i="4"/>
  <c r="HM194" i="4"/>
  <c r="IC194" i="4"/>
  <c r="IS194" i="4"/>
  <c r="AJ379" i="4"/>
  <c r="HG379" i="4"/>
  <c r="IV209" i="4"/>
  <c r="K277" i="4"/>
  <c r="AX275" i="4"/>
  <c r="AX280" i="4"/>
  <c r="DJ275" i="4"/>
  <c r="DJ323" i="4" s="1"/>
  <c r="DJ280" i="4"/>
  <c r="FF280" i="4"/>
  <c r="IH280" i="4"/>
  <c r="DA272" i="4"/>
  <c r="HY272" i="4"/>
  <c r="M296" i="4"/>
  <c r="DU296" i="4"/>
  <c r="EK296" i="4"/>
  <c r="GG298" i="4"/>
  <c r="HM288" i="4"/>
  <c r="HM296" i="4"/>
  <c r="HT288" i="4"/>
  <c r="EK288" i="4"/>
  <c r="EK298" i="4" s="1"/>
  <c r="AU296" i="4"/>
  <c r="V293" i="4"/>
  <c r="V298" i="4" s="1"/>
  <c r="AL293" i="4"/>
  <c r="BB293" i="4"/>
  <c r="BB298" i="4" s="1"/>
  <c r="CX293" i="4"/>
  <c r="CX298" i="4" s="1"/>
  <c r="ED293" i="4"/>
  <c r="FZ293" i="4"/>
  <c r="GP293" i="4"/>
  <c r="HF293" i="4"/>
  <c r="HV293" i="4"/>
  <c r="BG313" i="4"/>
  <c r="BW313" i="4"/>
  <c r="GU313" i="4"/>
  <c r="AZ315" i="4"/>
  <c r="JA315" i="4"/>
  <c r="BX310" i="4"/>
  <c r="HI310" i="4"/>
  <c r="HY310" i="4"/>
  <c r="IO310" i="4"/>
  <c r="CM313" i="4"/>
  <c r="CF310" i="4"/>
  <c r="DA310" i="4"/>
  <c r="DQ310" i="4"/>
  <c r="EG310" i="4"/>
  <c r="EW310" i="4"/>
  <c r="FM310" i="4"/>
  <c r="GC310" i="4"/>
  <c r="GS310" i="4"/>
  <c r="GB194" i="4"/>
  <c r="HV379" i="4"/>
  <c r="HN288" i="4"/>
  <c r="HN298" i="4" s="1"/>
  <c r="FR293" i="4"/>
  <c r="B313" i="4"/>
  <c r="R313" i="4"/>
  <c r="AX313" i="4"/>
  <c r="CT313" i="4"/>
  <c r="DZ313" i="4"/>
  <c r="FF313" i="4"/>
  <c r="FV313" i="4"/>
  <c r="IX313" i="4"/>
  <c r="FN194" i="4"/>
  <c r="GD194" i="4"/>
  <c r="GT194" i="4"/>
  <c r="HJ194" i="4"/>
  <c r="IG379" i="4"/>
  <c r="CS206" i="4"/>
  <c r="AJ275" i="4"/>
  <c r="AJ280" i="4" s="1"/>
  <c r="FH275" i="4"/>
  <c r="FH323" i="4" s="1"/>
  <c r="P293" i="4"/>
  <c r="AF293" i="4"/>
  <c r="AV293" i="4"/>
  <c r="CR293" i="4"/>
  <c r="GJ293" i="4"/>
  <c r="GZ293" i="4"/>
  <c r="IF293" i="4"/>
  <c r="IP296" i="4"/>
  <c r="T313" i="4"/>
  <c r="AZ313" i="4"/>
  <c r="DL313" i="4"/>
  <c r="IJ313" i="4"/>
  <c r="JD305" i="4"/>
  <c r="JD315" i="4" s="1"/>
  <c r="O315" i="4"/>
  <c r="GE194" i="4"/>
  <c r="HK194" i="4"/>
  <c r="IA194" i="4"/>
  <c r="IN379" i="4"/>
  <c r="AK275" i="4"/>
  <c r="AK280" i="4" s="1"/>
  <c r="FI275" i="4"/>
  <c r="FI280" i="4" s="1"/>
  <c r="FH267" i="4"/>
  <c r="BM288" i="4"/>
  <c r="BM298" i="4" s="1"/>
  <c r="GK288" i="4"/>
  <c r="CG313" i="4"/>
  <c r="GO313" i="4"/>
  <c r="P313" i="4"/>
  <c r="CR313" i="4"/>
  <c r="DX313" i="4"/>
  <c r="FT313" i="4"/>
  <c r="I310" i="4"/>
  <c r="Y310" i="4"/>
  <c r="EA310" i="4"/>
  <c r="HD310" i="4"/>
  <c r="AF288" i="2"/>
  <c r="AF289" i="2"/>
  <c r="AR79" i="3"/>
  <c r="HS76" i="3"/>
  <c r="AW289" i="2"/>
  <c r="AW288" i="2"/>
  <c r="AI288" i="2"/>
  <c r="AI289" i="2"/>
  <c r="EF223" i="3"/>
  <c r="EJ289" i="2"/>
  <c r="EJ288" i="2"/>
  <c r="HM282" i="2"/>
  <c r="FG288" i="2"/>
  <c r="FG289" i="2"/>
  <c r="IE337" i="4"/>
  <c r="IE198" i="2"/>
  <c r="HZ198" i="2"/>
  <c r="DL288" i="2"/>
  <c r="DL289" i="2"/>
  <c r="FN80" i="3"/>
  <c r="HR25" i="4"/>
  <c r="HR27" i="4" s="1"/>
  <c r="HR285" i="2"/>
  <c r="IX25" i="4"/>
  <c r="IX285" i="2"/>
  <c r="W77" i="2"/>
  <c r="W84" i="2" s="1"/>
  <c r="W151" i="4"/>
  <c r="W54" i="2"/>
  <c r="BC151" i="4"/>
  <c r="BC77" i="2"/>
  <c r="BC54" i="2"/>
  <c r="CI151" i="4"/>
  <c r="CI77" i="2"/>
  <c r="CI84" i="2"/>
  <c r="CI54" i="2"/>
  <c r="DO151" i="4"/>
  <c r="DO77" i="2"/>
  <c r="DO85" i="2" s="1"/>
  <c r="DO54" i="2"/>
  <c r="EU77" i="2"/>
  <c r="EU84" i="2" s="1"/>
  <c r="EU151" i="4"/>
  <c r="EU54" i="2"/>
  <c r="GA151" i="4"/>
  <c r="GA77" i="2"/>
  <c r="GA85" i="2" s="1"/>
  <c r="GA54" i="2"/>
  <c r="HG151" i="4"/>
  <c r="HG77" i="2"/>
  <c r="HG81" i="2" s="1"/>
  <c r="HG54" i="2"/>
  <c r="HG84" i="2"/>
  <c r="IM151" i="4"/>
  <c r="IM77" i="2"/>
  <c r="IM54" i="2"/>
  <c r="N156" i="4"/>
  <c r="N78" i="2"/>
  <c r="AT78" i="2"/>
  <c r="AT156" i="4"/>
  <c r="AT54" i="2"/>
  <c r="BZ156" i="4"/>
  <c r="BZ78" i="2"/>
  <c r="BZ81" i="2" s="1"/>
  <c r="DF156" i="4"/>
  <c r="DF78" i="2"/>
  <c r="DF81" i="2" s="1"/>
  <c r="DF54" i="2"/>
  <c r="EL156" i="4"/>
  <c r="EL78" i="2"/>
  <c r="EL81" i="2" s="1"/>
  <c r="FR156" i="4"/>
  <c r="FR78" i="2"/>
  <c r="FR81" i="2" s="1"/>
  <c r="FR54" i="2"/>
  <c r="GX156" i="4"/>
  <c r="GX78" i="2"/>
  <c r="GX81" i="2" s="1"/>
  <c r="ID156" i="4"/>
  <c r="ID78" i="2"/>
  <c r="ID54" i="2"/>
  <c r="E161" i="4"/>
  <c r="E79" i="2"/>
  <c r="U161" i="4"/>
  <c r="U79" i="2"/>
  <c r="U55" i="2"/>
  <c r="BA161" i="4"/>
  <c r="BA79" i="2"/>
  <c r="BA82" i="2" s="1"/>
  <c r="BA55" i="2"/>
  <c r="CG79" i="2"/>
  <c r="CG55" i="2"/>
  <c r="CG161" i="4"/>
  <c r="DM79" i="2"/>
  <c r="DM161" i="4"/>
  <c r="DM55" i="2"/>
  <c r="ES161" i="4"/>
  <c r="ES79" i="2"/>
  <c r="ES55" i="2"/>
  <c r="FY161" i="4"/>
  <c r="FY79" i="2"/>
  <c r="FY82" i="2" s="1"/>
  <c r="FY55" i="2"/>
  <c r="HE161" i="4"/>
  <c r="HE79" i="2"/>
  <c r="HE55" i="2"/>
  <c r="JA79" i="2"/>
  <c r="JA161" i="4"/>
  <c r="CB73" i="2"/>
  <c r="CB69" i="2"/>
  <c r="EN73" i="2"/>
  <c r="EN69" i="2"/>
  <c r="GZ73" i="2"/>
  <c r="GZ69" i="2"/>
  <c r="IV73" i="2"/>
  <c r="IV69" i="2"/>
  <c r="C71" i="2"/>
  <c r="C74" i="2"/>
  <c r="AI71" i="2"/>
  <c r="AI74" i="2"/>
  <c r="AI79" i="2"/>
  <c r="AY71" i="2"/>
  <c r="AY74" i="2"/>
  <c r="CE71" i="2"/>
  <c r="CE79" i="2"/>
  <c r="CE82" i="2" s="1"/>
  <c r="DK71" i="2"/>
  <c r="DK74" i="2"/>
  <c r="FG71" i="2"/>
  <c r="FG74" i="2"/>
  <c r="FG79" i="2"/>
  <c r="FG82" i="2" s="1"/>
  <c r="GM71" i="2"/>
  <c r="GM74" i="2"/>
  <c r="HS71" i="2"/>
  <c r="HS74" i="2"/>
  <c r="HS79" i="2"/>
  <c r="IY71" i="2"/>
  <c r="IY74" i="2"/>
  <c r="HF337" i="4"/>
  <c r="HF198" i="2"/>
  <c r="FI351" i="4"/>
  <c r="FI204" i="2"/>
  <c r="AV289" i="2"/>
  <c r="AV288" i="2"/>
  <c r="BM289" i="2"/>
  <c r="BM288" i="2"/>
  <c r="HB276" i="3"/>
  <c r="HB26" i="4"/>
  <c r="IH26" i="4"/>
  <c r="IH276" i="3"/>
  <c r="L113" i="4"/>
  <c r="L107" i="3"/>
  <c r="AC113" i="4"/>
  <c r="AC107" i="3"/>
  <c r="AS113" i="4"/>
  <c r="AS107" i="3"/>
  <c r="CO113" i="4"/>
  <c r="CO107" i="3"/>
  <c r="FA369" i="4"/>
  <c r="FA114" i="4"/>
  <c r="GG113" i="4"/>
  <c r="GG107" i="3"/>
  <c r="HM113" i="4"/>
  <c r="HM107" i="3"/>
  <c r="IS113" i="4"/>
  <c r="IS107" i="3"/>
  <c r="K152" i="4"/>
  <c r="K54" i="3"/>
  <c r="K79" i="3"/>
  <c r="K72" i="3"/>
  <c r="K108" i="3"/>
  <c r="AQ152" i="4"/>
  <c r="AQ108" i="3"/>
  <c r="AQ54" i="3"/>
  <c r="AQ79" i="3"/>
  <c r="AQ72" i="3"/>
  <c r="BW152" i="4"/>
  <c r="BW72" i="3"/>
  <c r="BW54" i="3"/>
  <c r="DC108" i="3"/>
  <c r="DC152" i="4"/>
  <c r="DC54" i="3"/>
  <c r="DC72" i="3"/>
  <c r="EI152" i="4"/>
  <c r="EI72" i="3"/>
  <c r="EI79" i="3"/>
  <c r="EI108" i="3"/>
  <c r="FO152" i="4"/>
  <c r="FO79" i="3"/>
  <c r="FO72" i="3"/>
  <c r="FO108" i="3"/>
  <c r="FO54" i="3"/>
  <c r="GU152" i="4"/>
  <c r="GU108" i="3"/>
  <c r="GU72" i="3"/>
  <c r="GU79" i="3" s="1"/>
  <c r="GU54" i="3"/>
  <c r="HK152" i="4"/>
  <c r="HK108" i="3"/>
  <c r="HK54" i="3"/>
  <c r="IQ79" i="3"/>
  <c r="IQ72" i="3"/>
  <c r="IQ108" i="3"/>
  <c r="IQ54" i="3"/>
  <c r="IQ152" i="4"/>
  <c r="R157" i="4"/>
  <c r="R54" i="3"/>
  <c r="R73" i="3"/>
  <c r="AX157" i="4"/>
  <c r="AX73" i="3"/>
  <c r="AX54" i="3"/>
  <c r="CD73" i="3"/>
  <c r="CD54" i="3"/>
  <c r="CD157" i="4"/>
  <c r="CD221" i="4" s="1"/>
  <c r="CT157" i="4"/>
  <c r="CT54" i="3"/>
  <c r="DJ157" i="4"/>
  <c r="DJ221" i="4" s="1"/>
  <c r="DJ54" i="3"/>
  <c r="DJ73" i="3"/>
  <c r="DZ157" i="4"/>
  <c r="DZ221" i="4" s="1"/>
  <c r="DZ73" i="3"/>
  <c r="DZ54" i="3"/>
  <c r="EP157" i="4"/>
  <c r="EP73" i="3"/>
  <c r="FV157" i="4"/>
  <c r="FV221" i="4" s="1"/>
  <c r="FV73" i="3"/>
  <c r="FV54" i="3"/>
  <c r="GL54" i="3"/>
  <c r="GL157" i="4"/>
  <c r="HB157" i="4"/>
  <c r="HB221" i="4" s="1"/>
  <c r="HB54" i="3"/>
  <c r="HB73" i="3"/>
  <c r="IH157" i="4"/>
  <c r="IH54" i="3"/>
  <c r="IH73" i="3"/>
  <c r="IX157" i="4"/>
  <c r="IX73" i="3"/>
  <c r="IX76" i="3" s="1"/>
  <c r="IX54" i="3"/>
  <c r="I162" i="4"/>
  <c r="I227" i="4" s="1"/>
  <c r="I74" i="3"/>
  <c r="I55" i="3"/>
  <c r="Y162" i="4"/>
  <c r="Y227" i="4" s="1"/>
  <c r="Y55" i="3"/>
  <c r="AO74" i="3"/>
  <c r="AO77" i="3" s="1"/>
  <c r="AO55" i="3"/>
  <c r="AO162" i="4"/>
  <c r="BE162" i="4"/>
  <c r="BE227" i="4" s="1"/>
  <c r="BE55" i="3"/>
  <c r="BE74" i="3"/>
  <c r="BU162" i="4"/>
  <c r="BU227" i="4" s="1"/>
  <c r="BU55" i="3"/>
  <c r="BU74" i="3"/>
  <c r="CK162" i="4"/>
  <c r="CK227" i="4" s="1"/>
  <c r="CK74" i="3"/>
  <c r="CK77" i="3" s="1"/>
  <c r="CK55" i="3"/>
  <c r="DA162" i="4"/>
  <c r="DA227" i="4" s="1"/>
  <c r="DA74" i="3"/>
  <c r="DQ162" i="4"/>
  <c r="DQ74" i="3"/>
  <c r="DQ77" i="3" s="1"/>
  <c r="DQ55" i="3"/>
  <c r="EG162" i="4"/>
  <c r="EG227" i="4" s="1"/>
  <c r="EG74" i="3"/>
  <c r="EG55" i="3"/>
  <c r="EW162" i="4"/>
  <c r="EW55" i="3"/>
  <c r="EW74" i="3"/>
  <c r="FM162" i="4"/>
  <c r="FM227" i="4" s="1"/>
  <c r="FM74" i="3"/>
  <c r="FM55" i="3"/>
  <c r="GC162" i="4"/>
  <c r="GC55" i="3"/>
  <c r="GC74" i="3"/>
  <c r="GC77" i="3" s="1"/>
  <c r="GS55" i="3"/>
  <c r="GS162" i="4"/>
  <c r="GS74" i="3"/>
  <c r="HI162" i="4"/>
  <c r="HI55" i="3"/>
  <c r="HI74" i="3"/>
  <c r="IO162" i="4"/>
  <c r="IO55" i="3"/>
  <c r="IO74" i="3"/>
  <c r="JE74" i="3"/>
  <c r="JE55" i="3"/>
  <c r="JE162" i="4"/>
  <c r="DA55" i="3"/>
  <c r="AC110" i="3"/>
  <c r="AC104" i="3"/>
  <c r="AC76" i="3"/>
  <c r="AC80" i="3"/>
  <c r="BH76" i="3"/>
  <c r="DG76" i="3"/>
  <c r="HE220" i="4"/>
  <c r="HE222" i="4" s="1"/>
  <c r="HE158" i="4"/>
  <c r="IS96" i="3"/>
  <c r="IS99" i="3"/>
  <c r="EZ207" i="2"/>
  <c r="K218" i="2"/>
  <c r="AQ218" i="2"/>
  <c r="AQ232" i="2" s="1"/>
  <c r="AQ238" i="2" s="1"/>
  <c r="AQ241" i="2" s="1"/>
  <c r="AQ243" i="2" s="1"/>
  <c r="BG282" i="2"/>
  <c r="BG218" i="2"/>
  <c r="BG232" i="2" s="1"/>
  <c r="BG238" i="2" s="1"/>
  <c r="BG241" i="2" s="1"/>
  <c r="BG243" i="2" s="1"/>
  <c r="BW282" i="2"/>
  <c r="BW218" i="2"/>
  <c r="CM282" i="2"/>
  <c r="CM218" i="2"/>
  <c r="CM232" i="2" s="1"/>
  <c r="CM238" i="2" s="1"/>
  <c r="CM241" i="2" s="1"/>
  <c r="CM243" i="2" s="1"/>
  <c r="EI218" i="2"/>
  <c r="EI282" i="2"/>
  <c r="EY218" i="2"/>
  <c r="EY232" i="2" s="1"/>
  <c r="EY238" i="2" s="1"/>
  <c r="EY241" i="2" s="1"/>
  <c r="EY243" i="2" s="1"/>
  <c r="EY282" i="2"/>
  <c r="AC232" i="2"/>
  <c r="AC238" i="2" s="1"/>
  <c r="AC241" i="2" s="1"/>
  <c r="AC243" i="2" s="1"/>
  <c r="S238" i="2"/>
  <c r="S241" i="2" s="1"/>
  <c r="S243" i="2" s="1"/>
  <c r="CT73" i="3"/>
  <c r="CT76" i="3" s="1"/>
  <c r="JD76" i="3"/>
  <c r="FP77" i="3"/>
  <c r="HB189" i="3"/>
  <c r="HB195" i="3" s="1"/>
  <c r="HB198" i="3" s="1"/>
  <c r="HB200" i="3" s="1"/>
  <c r="FL213" i="3"/>
  <c r="GR213" i="3"/>
  <c r="HC218" i="3"/>
  <c r="EG209" i="3"/>
  <c r="IR285" i="3"/>
  <c r="BQ232" i="3"/>
  <c r="BQ234" i="3" s="1"/>
  <c r="BQ229" i="3"/>
  <c r="FX215" i="4"/>
  <c r="FX153" i="4"/>
  <c r="FX373" i="4"/>
  <c r="HB25" i="4"/>
  <c r="HB285" i="2"/>
  <c r="IH25" i="4"/>
  <c r="IH285" i="2"/>
  <c r="G151" i="4"/>
  <c r="G77" i="2"/>
  <c r="G84" i="2" s="1"/>
  <c r="G54" i="2"/>
  <c r="AM151" i="4"/>
  <c r="AM77" i="2"/>
  <c r="AM85" i="2" s="1"/>
  <c r="AM54" i="2"/>
  <c r="BS151" i="4"/>
  <c r="BS77" i="2"/>
  <c r="BS85" i="2" s="1"/>
  <c r="BS54" i="2"/>
  <c r="CY151" i="4"/>
  <c r="CY77" i="2"/>
  <c r="CY84" i="2" s="1"/>
  <c r="CY54" i="2"/>
  <c r="EE151" i="4"/>
  <c r="EE77" i="2"/>
  <c r="EE85" i="2" s="1"/>
  <c r="EE54" i="2"/>
  <c r="FK151" i="4"/>
  <c r="FK77" i="2"/>
  <c r="FK85" i="2" s="1"/>
  <c r="FK84" i="2"/>
  <c r="FK54" i="2"/>
  <c r="GQ77" i="2"/>
  <c r="GQ85" i="2" s="1"/>
  <c r="GQ151" i="4"/>
  <c r="GQ54" i="2"/>
  <c r="GQ84" i="2"/>
  <c r="HW151" i="4"/>
  <c r="HW77" i="2"/>
  <c r="HW85" i="2" s="1"/>
  <c r="HW84" i="2"/>
  <c r="HW54" i="2"/>
  <c r="JC77" i="2"/>
  <c r="JC84" i="2" s="1"/>
  <c r="JC54" i="2"/>
  <c r="JC151" i="4"/>
  <c r="AD78" i="2"/>
  <c r="AD81" i="2" s="1"/>
  <c r="AD156" i="4"/>
  <c r="AD54" i="2"/>
  <c r="BJ156" i="4"/>
  <c r="BJ78" i="2"/>
  <c r="BJ54" i="2"/>
  <c r="CP78" i="2"/>
  <c r="CP81" i="2" s="1"/>
  <c r="CP156" i="4"/>
  <c r="CP54" i="2"/>
  <c r="DV78" i="2"/>
  <c r="DV156" i="4"/>
  <c r="DV54" i="2"/>
  <c r="FB156" i="4"/>
  <c r="FB78" i="2"/>
  <c r="FB81" i="2" s="1"/>
  <c r="FB54" i="2"/>
  <c r="GH156" i="4"/>
  <c r="GH78" i="2"/>
  <c r="GH54" i="2"/>
  <c r="HN156" i="4"/>
  <c r="HN78" i="2"/>
  <c r="HN81" i="2" s="1"/>
  <c r="HN54" i="2"/>
  <c r="IT78" i="2"/>
  <c r="IT156" i="4"/>
  <c r="IT54" i="2"/>
  <c r="AK79" i="2"/>
  <c r="AK161" i="4"/>
  <c r="AK55" i="2"/>
  <c r="BQ161" i="4"/>
  <c r="BQ79" i="2"/>
  <c r="CW79" i="2"/>
  <c r="CW161" i="4"/>
  <c r="CW55" i="2"/>
  <c r="EC161" i="4"/>
  <c r="EC79" i="2"/>
  <c r="FI161" i="4"/>
  <c r="FI79" i="2"/>
  <c r="FI55" i="2"/>
  <c r="GO161" i="4"/>
  <c r="GO79" i="2"/>
  <c r="GO82" i="2" s="1"/>
  <c r="HU161" i="4"/>
  <c r="HU79" i="2"/>
  <c r="HU82" i="2" s="1"/>
  <c r="HU55" i="2"/>
  <c r="IK161" i="4"/>
  <c r="IK79" i="2"/>
  <c r="IK55" i="2"/>
  <c r="P73" i="2"/>
  <c r="P69" i="2"/>
  <c r="BL73" i="2"/>
  <c r="BL69" i="2"/>
  <c r="DX73" i="2"/>
  <c r="DX69" i="2"/>
  <c r="GJ73" i="2"/>
  <c r="GJ69" i="2"/>
  <c r="S71" i="2"/>
  <c r="S79" i="2"/>
  <c r="S82" i="2" s="1"/>
  <c r="BO71" i="2"/>
  <c r="BO74" i="2"/>
  <c r="CU71" i="2"/>
  <c r="CU74" i="2"/>
  <c r="CU79" i="2"/>
  <c r="EA71" i="2"/>
  <c r="EA74" i="2"/>
  <c r="FW71" i="2"/>
  <c r="FW74" i="2"/>
  <c r="HC71" i="2"/>
  <c r="HC79" i="2"/>
  <c r="II71" i="2"/>
  <c r="II74" i="2"/>
  <c r="IA282" i="2"/>
  <c r="IZ198" i="2"/>
  <c r="FD288" i="2"/>
  <c r="FD289" i="2"/>
  <c r="IG282" i="2"/>
  <c r="HR26" i="4"/>
  <c r="HR276" i="3"/>
  <c r="IX276" i="3"/>
  <c r="IX26" i="4"/>
  <c r="BI369" i="4"/>
  <c r="BI114" i="4"/>
  <c r="BY113" i="4"/>
  <c r="BY107" i="3"/>
  <c r="DE113" i="4"/>
  <c r="DE107" i="3"/>
  <c r="DU113" i="4"/>
  <c r="DU107" i="3"/>
  <c r="EK113" i="4"/>
  <c r="EK107" i="3"/>
  <c r="FQ113" i="4"/>
  <c r="FQ107" i="3"/>
  <c r="GW113" i="4"/>
  <c r="GW107" i="3"/>
  <c r="IC113" i="4"/>
  <c r="IC107" i="3"/>
  <c r="AA152" i="4"/>
  <c r="AA54" i="3"/>
  <c r="AA79" i="3"/>
  <c r="AA108" i="3"/>
  <c r="BG152" i="4"/>
  <c r="BG72" i="3"/>
  <c r="BG108" i="3"/>
  <c r="BG79" i="3"/>
  <c r="BG54" i="3"/>
  <c r="CM152" i="4"/>
  <c r="CM79" i="3"/>
  <c r="CM54" i="3"/>
  <c r="CM108" i="3"/>
  <c r="CM72" i="3"/>
  <c r="DS152" i="4"/>
  <c r="DS108" i="3"/>
  <c r="DS54" i="3"/>
  <c r="EY108" i="3"/>
  <c r="EY152" i="4"/>
  <c r="GE152" i="4"/>
  <c r="GE108" i="3"/>
  <c r="GE54" i="3"/>
  <c r="GE72" i="3"/>
  <c r="GE79" i="3"/>
  <c r="IA152" i="4"/>
  <c r="IA54" i="3"/>
  <c r="IA108" i="3"/>
  <c r="IA79" i="3"/>
  <c r="IA72" i="3"/>
  <c r="B157" i="4"/>
  <c r="B221" i="4" s="1"/>
  <c r="B73" i="3"/>
  <c r="B76" i="3" s="1"/>
  <c r="B54" i="3"/>
  <c r="AH157" i="4"/>
  <c r="AH54" i="3"/>
  <c r="AH73" i="3"/>
  <c r="BN157" i="4"/>
  <c r="BN221" i="4" s="1"/>
  <c r="BN54" i="3"/>
  <c r="BN73" i="3"/>
  <c r="BN76" i="3" s="1"/>
  <c r="FF157" i="4"/>
  <c r="FF221" i="4" s="1"/>
  <c r="FF73" i="3"/>
  <c r="FF76" i="3" s="1"/>
  <c r="FF54" i="3"/>
  <c r="HY162" i="4"/>
  <c r="HY55" i="3"/>
  <c r="HY74" i="3"/>
  <c r="HC25" i="4"/>
  <c r="HC285" i="2"/>
  <c r="HS25" i="4"/>
  <c r="HS285" i="2"/>
  <c r="II285" i="2"/>
  <c r="II25" i="4"/>
  <c r="II27" i="4" s="1"/>
  <c r="IY25" i="4"/>
  <c r="IY285" i="2"/>
  <c r="Z368" i="4"/>
  <c r="Z114" i="4"/>
  <c r="X77" i="2"/>
  <c r="X84" i="2" s="1"/>
  <c r="X54" i="2"/>
  <c r="BD151" i="4"/>
  <c r="BD77" i="2"/>
  <c r="BD84" i="2"/>
  <c r="CJ77" i="2"/>
  <c r="CJ84" i="2" s="1"/>
  <c r="CJ54" i="2"/>
  <c r="CJ151" i="4"/>
  <c r="DP151" i="4"/>
  <c r="DP77" i="2"/>
  <c r="DP84" i="2" s="1"/>
  <c r="EV151" i="4"/>
  <c r="EV77" i="2"/>
  <c r="EV84" i="2"/>
  <c r="EV54" i="2"/>
  <c r="GB151" i="4"/>
  <c r="GB77" i="2"/>
  <c r="GB85" i="2" s="1"/>
  <c r="HH151" i="4"/>
  <c r="HH77" i="2"/>
  <c r="HH81" i="2" s="1"/>
  <c r="HH54" i="2"/>
  <c r="IN77" i="2"/>
  <c r="IN85" i="2" s="1"/>
  <c r="IN151" i="4"/>
  <c r="IN84" i="2"/>
  <c r="O156" i="4"/>
  <c r="O78" i="2"/>
  <c r="O81" i="2" s="1"/>
  <c r="O54" i="2"/>
  <c r="AU156" i="4"/>
  <c r="AU78" i="2"/>
  <c r="AU81" i="2" s="1"/>
  <c r="AU54" i="2"/>
  <c r="CA156" i="4"/>
  <c r="CA78" i="2"/>
  <c r="CA81" i="2" s="1"/>
  <c r="CA54" i="2"/>
  <c r="DG156" i="4"/>
  <c r="DG78" i="2"/>
  <c r="DG81" i="2" s="1"/>
  <c r="DG54" i="2"/>
  <c r="DW156" i="4"/>
  <c r="DW78" i="2"/>
  <c r="DW54" i="2"/>
  <c r="FC156" i="4"/>
  <c r="FC78" i="2"/>
  <c r="FC81" i="2" s="1"/>
  <c r="FC54" i="2"/>
  <c r="GI156" i="4"/>
  <c r="GI78" i="2"/>
  <c r="GI81" i="2" s="1"/>
  <c r="GI54" i="2"/>
  <c r="HO156" i="4"/>
  <c r="HO78" i="2"/>
  <c r="HO81" i="2" s="1"/>
  <c r="HO54" i="2"/>
  <c r="IE156" i="4"/>
  <c r="IE78" i="2"/>
  <c r="IE54" i="2"/>
  <c r="F79" i="2"/>
  <c r="F161" i="4"/>
  <c r="F55" i="2"/>
  <c r="AL161" i="4"/>
  <c r="AL79" i="2"/>
  <c r="AL55" i="2"/>
  <c r="BR161" i="4"/>
  <c r="BR79" i="2"/>
  <c r="BR55" i="2"/>
  <c r="CX161" i="4"/>
  <c r="CX79" i="2"/>
  <c r="CX82" i="2" s="1"/>
  <c r="CX55" i="2"/>
  <c r="DN79" i="2"/>
  <c r="DN161" i="4"/>
  <c r="DN55" i="2"/>
  <c r="ET79" i="2"/>
  <c r="ET55" i="2"/>
  <c r="ET161" i="4"/>
  <c r="FZ161" i="4"/>
  <c r="FZ79" i="2"/>
  <c r="FZ55" i="2"/>
  <c r="HF161" i="4"/>
  <c r="HF79" i="2"/>
  <c r="HF55" i="2"/>
  <c r="IL161" i="4"/>
  <c r="IL79" i="2"/>
  <c r="IL82" i="2" s="1"/>
  <c r="IL55" i="2"/>
  <c r="BM73" i="2"/>
  <c r="BM69" i="2"/>
  <c r="DY73" i="2"/>
  <c r="DY69" i="2"/>
  <c r="GK73" i="2"/>
  <c r="GK69" i="2"/>
  <c r="IW73" i="2"/>
  <c r="IW69" i="2"/>
  <c r="CR69" i="2"/>
  <c r="AZ71" i="2"/>
  <c r="AZ74" i="2"/>
  <c r="BP71" i="2"/>
  <c r="BP74" i="2"/>
  <c r="CV71" i="2"/>
  <c r="CV74" i="2"/>
  <c r="FX71" i="2"/>
  <c r="FX74" i="2"/>
  <c r="IJ71" i="2"/>
  <c r="IJ74" i="2"/>
  <c r="AV73" i="2"/>
  <c r="HD74" i="2"/>
  <c r="JA198" i="2"/>
  <c r="AG288" i="2"/>
  <c r="AG289" i="2"/>
  <c r="FE289" i="2"/>
  <c r="IL282" i="2"/>
  <c r="HC276" i="3"/>
  <c r="HC26" i="4"/>
  <c r="II26" i="4"/>
  <c r="II276" i="3"/>
  <c r="M113" i="4"/>
  <c r="M107" i="3"/>
  <c r="AT113" i="4"/>
  <c r="AT107" i="3"/>
  <c r="BZ113" i="4"/>
  <c r="BZ107" i="3"/>
  <c r="DF113" i="4"/>
  <c r="DF107" i="3"/>
  <c r="EL113" i="4"/>
  <c r="EL107" i="3"/>
  <c r="FR113" i="4"/>
  <c r="FR107" i="3"/>
  <c r="GX113" i="4"/>
  <c r="GX107" i="3"/>
  <c r="ID113" i="4"/>
  <c r="ID107" i="3"/>
  <c r="AB108" i="3"/>
  <c r="AB152" i="4"/>
  <c r="BH152" i="4"/>
  <c r="BH108" i="3"/>
  <c r="BH72" i="3"/>
  <c r="BH55" i="3"/>
  <c r="BH54" i="3"/>
  <c r="CN152" i="4"/>
  <c r="CN108" i="3"/>
  <c r="CN55" i="3"/>
  <c r="CN72" i="3"/>
  <c r="CN54" i="3"/>
  <c r="DT152" i="4"/>
  <c r="DT108" i="3"/>
  <c r="DT55" i="3"/>
  <c r="DT54" i="3"/>
  <c r="DT72" i="3"/>
  <c r="DT79" i="3"/>
  <c r="EZ108" i="3"/>
  <c r="EZ79" i="3"/>
  <c r="EZ152" i="4"/>
  <c r="EZ55" i="3"/>
  <c r="EZ72" i="3"/>
  <c r="GF72" i="3"/>
  <c r="GF152" i="4"/>
  <c r="GF55" i="3"/>
  <c r="GF108" i="3"/>
  <c r="GF54" i="3"/>
  <c r="HL152" i="4"/>
  <c r="HL108" i="3"/>
  <c r="HL54" i="3"/>
  <c r="HL72" i="3"/>
  <c r="HL80" i="3" s="1"/>
  <c r="IR72" i="3"/>
  <c r="IR79" i="3"/>
  <c r="IR54" i="3"/>
  <c r="IR108" i="3"/>
  <c r="IR152" i="4"/>
  <c r="S54" i="3"/>
  <c r="S157" i="4"/>
  <c r="S73" i="3"/>
  <c r="S76" i="3" s="1"/>
  <c r="AY157" i="4"/>
  <c r="AY54" i="3"/>
  <c r="AY73" i="3"/>
  <c r="AY76" i="3" s="1"/>
  <c r="CE73" i="3"/>
  <c r="CE76" i="3" s="1"/>
  <c r="CE54" i="3"/>
  <c r="CE157" i="4"/>
  <c r="CU157" i="4"/>
  <c r="CU221" i="4" s="1"/>
  <c r="CU73" i="3"/>
  <c r="CU76" i="3" s="1"/>
  <c r="CU54" i="3"/>
  <c r="DK157" i="4"/>
  <c r="DK221" i="4" s="1"/>
  <c r="DK54" i="3"/>
  <c r="DK73" i="3"/>
  <c r="EQ157" i="4"/>
  <c r="EQ73" i="3"/>
  <c r="EQ76" i="3" s="1"/>
  <c r="EQ54" i="3"/>
  <c r="FW157" i="4"/>
  <c r="FW221" i="4" s="1"/>
  <c r="FW73" i="3"/>
  <c r="FW76" i="3" s="1"/>
  <c r="FW54" i="3"/>
  <c r="HC157" i="4"/>
  <c r="HC54" i="3"/>
  <c r="HC73" i="3"/>
  <c r="HC76" i="3" s="1"/>
  <c r="II157" i="4"/>
  <c r="II221" i="4" s="1"/>
  <c r="II54" i="3"/>
  <c r="II73" i="3"/>
  <c r="II76" i="3" s="1"/>
  <c r="J74" i="3"/>
  <c r="J77" i="3" s="1"/>
  <c r="J162" i="4"/>
  <c r="J227" i="4" s="1"/>
  <c r="J55" i="3"/>
  <c r="AP55" i="3"/>
  <c r="AP162" i="4"/>
  <c r="AP227" i="4" s="1"/>
  <c r="AP74" i="3"/>
  <c r="AP77" i="3" s="1"/>
  <c r="BV162" i="4"/>
  <c r="BV55" i="3"/>
  <c r="BV74" i="3"/>
  <c r="DB74" i="3"/>
  <c r="DB162" i="4"/>
  <c r="DB227" i="4" s="1"/>
  <c r="EH162" i="4"/>
  <c r="EH227" i="4" s="1"/>
  <c r="EH74" i="3"/>
  <c r="EH55" i="3"/>
  <c r="FN162" i="4"/>
  <c r="FN227" i="4" s="1"/>
  <c r="FN55" i="3"/>
  <c r="FN74" i="3"/>
  <c r="FN77" i="3" s="1"/>
  <c r="GT162" i="4"/>
  <c r="GT227" i="4" s="1"/>
  <c r="GT55" i="3"/>
  <c r="GT74" i="3"/>
  <c r="GT77" i="3" s="1"/>
  <c r="HJ55" i="3"/>
  <c r="HJ162" i="4"/>
  <c r="HJ74" i="3"/>
  <c r="HJ77" i="3" s="1"/>
  <c r="IP55" i="3"/>
  <c r="IP162" i="4"/>
  <c r="IP74" i="3"/>
  <c r="DB55" i="3"/>
  <c r="HR73" i="3"/>
  <c r="HM96" i="3"/>
  <c r="HM99" i="3"/>
  <c r="GQ281" i="3"/>
  <c r="HD285" i="2"/>
  <c r="HD25" i="4"/>
  <c r="HD27" i="4" s="1"/>
  <c r="HT25" i="4"/>
  <c r="HT27" i="4" s="1"/>
  <c r="HT285" i="2"/>
  <c r="IJ25" i="4"/>
  <c r="IJ27" i="4" s="1"/>
  <c r="IJ285" i="2"/>
  <c r="K368" i="4"/>
  <c r="K114" i="4"/>
  <c r="BG368" i="4"/>
  <c r="BG114" i="4"/>
  <c r="CM368" i="4"/>
  <c r="CM114" i="4"/>
  <c r="EI368" i="4"/>
  <c r="EI114" i="4"/>
  <c r="FO368" i="4"/>
  <c r="FO114" i="4"/>
  <c r="GU368" i="4"/>
  <c r="GU114" i="4"/>
  <c r="HK368" i="4"/>
  <c r="HK114" i="4"/>
  <c r="Y77" i="2"/>
  <c r="Y84" i="2" s="1"/>
  <c r="Y54" i="2"/>
  <c r="BE151" i="4"/>
  <c r="BE77" i="2"/>
  <c r="BE84" i="2"/>
  <c r="BU151" i="4"/>
  <c r="BU77" i="2"/>
  <c r="BU84" i="2" s="1"/>
  <c r="BU54" i="2"/>
  <c r="DA151" i="4"/>
  <c r="DA77" i="2"/>
  <c r="DA84" i="2"/>
  <c r="DA54" i="2"/>
  <c r="EG151" i="4"/>
  <c r="EG77" i="2"/>
  <c r="EG85" i="2" s="1"/>
  <c r="EG54" i="2"/>
  <c r="FM151" i="4"/>
  <c r="FM77" i="2"/>
  <c r="FM84" i="2" s="1"/>
  <c r="FM54" i="2"/>
  <c r="GS77" i="2"/>
  <c r="GS85" i="2" s="1"/>
  <c r="GS54" i="2"/>
  <c r="GS151" i="4"/>
  <c r="HY151" i="4"/>
  <c r="HY77" i="2"/>
  <c r="HY54" i="2"/>
  <c r="JE77" i="2"/>
  <c r="JE85" i="2" s="1"/>
  <c r="JE84" i="2"/>
  <c r="JE151" i="4"/>
  <c r="JE54" i="2"/>
  <c r="AF78" i="2"/>
  <c r="AF54" i="2"/>
  <c r="AF156" i="4"/>
  <c r="BL156" i="4"/>
  <c r="BL78" i="2"/>
  <c r="BL54" i="2"/>
  <c r="CR78" i="2"/>
  <c r="CR54" i="2"/>
  <c r="CR156" i="4"/>
  <c r="DX78" i="2"/>
  <c r="DX54" i="2"/>
  <c r="DX156" i="4"/>
  <c r="FT156" i="4"/>
  <c r="FT78" i="2"/>
  <c r="FT81" i="2" s="1"/>
  <c r="FT54" i="2"/>
  <c r="GJ156" i="4"/>
  <c r="GJ78" i="2"/>
  <c r="GJ81" i="2" s="1"/>
  <c r="GJ54" i="2"/>
  <c r="HP156" i="4"/>
  <c r="HP78" i="2"/>
  <c r="HP81" i="2" s="1"/>
  <c r="HP54" i="2"/>
  <c r="IV156" i="4"/>
  <c r="IV78" i="2"/>
  <c r="IV54" i="2"/>
  <c r="W79" i="2"/>
  <c r="W82" i="2" s="1"/>
  <c r="W55" i="2"/>
  <c r="W161" i="4"/>
  <c r="BC79" i="2"/>
  <c r="BC55" i="2"/>
  <c r="BC161" i="4"/>
  <c r="CI161" i="4"/>
  <c r="CI79" i="2"/>
  <c r="CI82" i="2" s="1"/>
  <c r="CI55" i="2"/>
  <c r="DO79" i="2"/>
  <c r="DO55" i="2"/>
  <c r="DO161" i="4"/>
  <c r="EE161" i="4"/>
  <c r="EE79" i="2"/>
  <c r="EE55" i="2"/>
  <c r="FK161" i="4"/>
  <c r="FK79" i="2"/>
  <c r="FK55" i="2"/>
  <c r="GQ161" i="4"/>
  <c r="GQ79" i="2"/>
  <c r="GQ55" i="2"/>
  <c r="HW161" i="4"/>
  <c r="HW79" i="2"/>
  <c r="HW82" i="2" s="1"/>
  <c r="HW55" i="2"/>
  <c r="JC79" i="2"/>
  <c r="JC55" i="2"/>
  <c r="JC161" i="4"/>
  <c r="JC53" i="2"/>
  <c r="B73" i="2"/>
  <c r="B69" i="2"/>
  <c r="AH73" i="2"/>
  <c r="AH69" i="2"/>
  <c r="BN73" i="2"/>
  <c r="BN69" i="2"/>
  <c r="CT73" i="2"/>
  <c r="CT69" i="2"/>
  <c r="DZ73" i="2"/>
  <c r="DZ69" i="2"/>
  <c r="FF73" i="2"/>
  <c r="FF69" i="2"/>
  <c r="GL73" i="2"/>
  <c r="GL69" i="2"/>
  <c r="HR73" i="2"/>
  <c r="HR69" i="2"/>
  <c r="IX73" i="2"/>
  <c r="IX69" i="2"/>
  <c r="AW73" i="2"/>
  <c r="T74" i="2"/>
  <c r="FL81" i="2"/>
  <c r="FZ107" i="2"/>
  <c r="FQ331" i="4"/>
  <c r="FQ184" i="2"/>
  <c r="FQ212" i="2"/>
  <c r="HM184" i="2"/>
  <c r="HM331" i="4"/>
  <c r="IS331" i="4"/>
  <c r="IS184" i="2"/>
  <c r="IS212" i="2"/>
  <c r="GR334" i="4"/>
  <c r="GR184" i="2"/>
  <c r="GR215" i="2"/>
  <c r="GR218" i="2" s="1"/>
  <c r="GR232" i="2" s="1"/>
  <c r="GR238" i="2" s="1"/>
  <c r="GR241" i="2" s="1"/>
  <c r="GR243" i="2" s="1"/>
  <c r="IN334" i="4"/>
  <c r="IN215" i="2"/>
  <c r="IN218" i="2" s="1"/>
  <c r="IN184" i="2"/>
  <c r="AM337" i="4"/>
  <c r="AM198" i="2"/>
  <c r="CI337" i="4"/>
  <c r="CI198" i="2"/>
  <c r="CY337" i="4"/>
  <c r="CY198" i="2"/>
  <c r="EE337" i="4"/>
  <c r="EE198" i="2"/>
  <c r="EU337" i="4"/>
  <c r="EU198" i="2"/>
  <c r="HT26" i="4"/>
  <c r="HT276" i="3"/>
  <c r="IZ276" i="3"/>
  <c r="IZ26" i="4"/>
  <c r="FC369" i="4"/>
  <c r="FC114" i="4"/>
  <c r="IJ76" i="3"/>
  <c r="Q77" i="3"/>
  <c r="AN91" i="3"/>
  <c r="AN98" i="3"/>
  <c r="DP91" i="3"/>
  <c r="DP98" i="3"/>
  <c r="EV91" i="3"/>
  <c r="EV98" i="3"/>
  <c r="GB91" i="3"/>
  <c r="GB98" i="3"/>
  <c r="GR91" i="3"/>
  <c r="GR98" i="3"/>
  <c r="HX91" i="3"/>
  <c r="HX98" i="3"/>
  <c r="IN91" i="3"/>
  <c r="IN98" i="3"/>
  <c r="DE99" i="3"/>
  <c r="DE96" i="3"/>
  <c r="EK99" i="3"/>
  <c r="EK96" i="3"/>
  <c r="GX96" i="3"/>
  <c r="GX99" i="3"/>
  <c r="ID99" i="3"/>
  <c r="ID96" i="3"/>
  <c r="FA107" i="3"/>
  <c r="BT285" i="3"/>
  <c r="BT223" i="3"/>
  <c r="DP223" i="3"/>
  <c r="I198" i="4"/>
  <c r="I379" i="4" s="1"/>
  <c r="I72" i="3"/>
  <c r="I109" i="3"/>
  <c r="I80" i="3"/>
  <c r="AO198" i="4"/>
  <c r="AO216" i="4" s="1"/>
  <c r="AO109" i="3"/>
  <c r="AO72" i="3"/>
  <c r="BU198" i="4"/>
  <c r="BU379" i="4" s="1"/>
  <c r="BU109" i="3"/>
  <c r="BU72" i="3"/>
  <c r="BU69" i="3"/>
  <c r="DQ109" i="3"/>
  <c r="DQ198" i="4"/>
  <c r="DQ379" i="4" s="1"/>
  <c r="DQ80" i="3"/>
  <c r="GS198" i="4"/>
  <c r="GS72" i="3"/>
  <c r="GS79" i="3" s="1"/>
  <c r="GS69" i="3"/>
  <c r="GS109" i="3"/>
  <c r="JE198" i="4"/>
  <c r="JE379" i="4" s="1"/>
  <c r="JE109" i="3"/>
  <c r="JE72" i="3"/>
  <c r="AF73" i="3"/>
  <c r="AF69" i="3"/>
  <c r="CB73" i="3"/>
  <c r="CB69" i="3"/>
  <c r="DH73" i="3"/>
  <c r="DH69" i="3"/>
  <c r="EN69" i="3"/>
  <c r="EN73" i="3"/>
  <c r="EN76" i="3" s="1"/>
  <c r="FT69" i="3"/>
  <c r="FT73" i="3"/>
  <c r="GZ69" i="3"/>
  <c r="GZ73" i="3"/>
  <c r="GZ76" i="3" s="1"/>
  <c r="HP73" i="3"/>
  <c r="HP69" i="3"/>
  <c r="IV69" i="3"/>
  <c r="IV73" i="3"/>
  <c r="CY70" i="3"/>
  <c r="CY74" i="3"/>
  <c r="CY77" i="3" s="1"/>
  <c r="EE70" i="3"/>
  <c r="EE74" i="3"/>
  <c r="FK74" i="3"/>
  <c r="FK77" i="3" s="1"/>
  <c r="FK70" i="3"/>
  <c r="JE70" i="3"/>
  <c r="ED76" i="3"/>
  <c r="FA99" i="3"/>
  <c r="BI107" i="3"/>
  <c r="AA232" i="3"/>
  <c r="AA234" i="3" s="1"/>
  <c r="AA229" i="3"/>
  <c r="DC229" i="3"/>
  <c r="DC232" i="3"/>
  <c r="DC234" i="3" s="1"/>
  <c r="BS374" i="4"/>
  <c r="AG226" i="4"/>
  <c r="AG228" i="4" s="1"/>
  <c r="AG163" i="4"/>
  <c r="DB378" i="4"/>
  <c r="DS163" i="4"/>
  <c r="FO163" i="4"/>
  <c r="JA55" i="2"/>
  <c r="IG73" i="2"/>
  <c r="CE74" i="2"/>
  <c r="B78" i="2"/>
  <c r="BM78" i="2"/>
  <c r="DT81" i="2"/>
  <c r="BH85" i="2"/>
  <c r="AY351" i="4"/>
  <c r="AY204" i="2"/>
  <c r="CN204" i="2"/>
  <c r="EI204" i="2"/>
  <c r="BG209" i="2"/>
  <c r="BG362" i="4" s="1"/>
  <c r="BG360" i="4"/>
  <c r="AI369" i="4"/>
  <c r="AI114" i="4"/>
  <c r="IG79" i="3"/>
  <c r="IR55" i="3"/>
  <c r="J198" i="4"/>
  <c r="J379" i="4" s="1"/>
  <c r="J109" i="3"/>
  <c r="J80" i="3"/>
  <c r="J69" i="3"/>
  <c r="Z198" i="4"/>
  <c r="Z379" i="4" s="1"/>
  <c r="Z80" i="3"/>
  <c r="Z70" i="3"/>
  <c r="AP198" i="4"/>
  <c r="AP379" i="4" s="1"/>
  <c r="AP69" i="3"/>
  <c r="AP109" i="3"/>
  <c r="AP70" i="3"/>
  <c r="BF198" i="4"/>
  <c r="BF379" i="4" s="1"/>
  <c r="BF69" i="3"/>
  <c r="BF109" i="3"/>
  <c r="BV198" i="4"/>
  <c r="BV379" i="4" s="1"/>
  <c r="BV69" i="3"/>
  <c r="BV70" i="3"/>
  <c r="BV109" i="3"/>
  <c r="CL198" i="4"/>
  <c r="CL109" i="3"/>
  <c r="CL80" i="3"/>
  <c r="DB198" i="4"/>
  <c r="DB69" i="3"/>
  <c r="DB109" i="3"/>
  <c r="DR70" i="3"/>
  <c r="DR109" i="3"/>
  <c r="DR198" i="4"/>
  <c r="DR379" i="4" s="1"/>
  <c r="EH198" i="4"/>
  <c r="EH379" i="4" s="1"/>
  <c r="EH109" i="3"/>
  <c r="EH69" i="3"/>
  <c r="EH70" i="3"/>
  <c r="EX198" i="4"/>
  <c r="EX379" i="4" s="1"/>
  <c r="EX80" i="3"/>
  <c r="EX109" i="3"/>
  <c r="EX69" i="3"/>
  <c r="EX70" i="3"/>
  <c r="FN109" i="3"/>
  <c r="FN198" i="4"/>
  <c r="FN69" i="3"/>
  <c r="GD198" i="4"/>
  <c r="GD379" i="4" s="1"/>
  <c r="GD69" i="3"/>
  <c r="GD109" i="3"/>
  <c r="GT198" i="4"/>
  <c r="GT379" i="4" s="1"/>
  <c r="GT80" i="3"/>
  <c r="GT69" i="3"/>
  <c r="GT109" i="3"/>
  <c r="HJ198" i="4"/>
  <c r="HJ80" i="3"/>
  <c r="HJ69" i="3"/>
  <c r="HJ109" i="3"/>
  <c r="HJ70" i="3"/>
  <c r="HZ198" i="4"/>
  <c r="HZ379" i="4" s="1"/>
  <c r="HZ109" i="3"/>
  <c r="HZ69" i="3"/>
  <c r="IP198" i="4"/>
  <c r="IP80" i="3"/>
  <c r="IP69" i="3"/>
  <c r="IP109" i="3"/>
  <c r="IP70" i="3"/>
  <c r="JF198" i="4"/>
  <c r="JF379" i="4" s="1"/>
  <c r="JF109" i="3"/>
  <c r="JF80" i="3"/>
  <c r="JF70" i="3"/>
  <c r="BF72" i="3"/>
  <c r="EY72" i="3"/>
  <c r="BK99" i="3"/>
  <c r="BK96" i="3"/>
  <c r="FQ96" i="3"/>
  <c r="DW99" i="3"/>
  <c r="FC99" i="3"/>
  <c r="HB273" i="3"/>
  <c r="FO273" i="3"/>
  <c r="FO209" i="3"/>
  <c r="FN369" i="4"/>
  <c r="FN114" i="4"/>
  <c r="IV369" i="4"/>
  <c r="IV114" i="4"/>
  <c r="DJ378" i="4"/>
  <c r="GA81" i="2"/>
  <c r="HW81" i="2"/>
  <c r="IM81" i="2"/>
  <c r="CF74" i="2"/>
  <c r="CQ84" i="2"/>
  <c r="CQ85" i="2"/>
  <c r="HO84" i="2"/>
  <c r="HO85" i="2"/>
  <c r="BN78" i="2"/>
  <c r="DY78" i="2"/>
  <c r="GF81" i="2"/>
  <c r="GJ337" i="4"/>
  <c r="GJ198" i="2"/>
  <c r="BJ351" i="4"/>
  <c r="BJ204" i="2"/>
  <c r="AZ351" i="4"/>
  <c r="AZ204" i="2"/>
  <c r="CO351" i="4"/>
  <c r="CO204" i="2"/>
  <c r="EJ204" i="2"/>
  <c r="EE232" i="2"/>
  <c r="HJ215" i="2"/>
  <c r="HJ218" i="2" s="1"/>
  <c r="DR243" i="2"/>
  <c r="AO288" i="2"/>
  <c r="AO289" i="2"/>
  <c r="AA198" i="4"/>
  <c r="AA379" i="4" s="1"/>
  <c r="AA70" i="3"/>
  <c r="AA69" i="3"/>
  <c r="AA109" i="3"/>
  <c r="BG198" i="4"/>
  <c r="BG379" i="4" s="1"/>
  <c r="BG109" i="3"/>
  <c r="CM109" i="3"/>
  <c r="CM80" i="3"/>
  <c r="CM198" i="4"/>
  <c r="CM379" i="4" s="1"/>
  <c r="DS198" i="4"/>
  <c r="DS109" i="3"/>
  <c r="DS69" i="3"/>
  <c r="DS70" i="3"/>
  <c r="EY198" i="4"/>
  <c r="EY109" i="3"/>
  <c r="EY70" i="3"/>
  <c r="EY69" i="3"/>
  <c r="GE109" i="3"/>
  <c r="GE198" i="4"/>
  <c r="GE379" i="4" s="1"/>
  <c r="HK198" i="4"/>
  <c r="HK379" i="4" s="1"/>
  <c r="HK70" i="3"/>
  <c r="HK109" i="3"/>
  <c r="IQ198" i="4"/>
  <c r="IQ379" i="4" s="1"/>
  <c r="IQ109" i="3"/>
  <c r="IQ80" i="3"/>
  <c r="IQ70" i="3"/>
  <c r="I70" i="3"/>
  <c r="AO70" i="3"/>
  <c r="BU70" i="3"/>
  <c r="DA70" i="3"/>
  <c r="EG70" i="3"/>
  <c r="FM70" i="3"/>
  <c r="GS70" i="3"/>
  <c r="IO70" i="3"/>
  <c r="GY104" i="3"/>
  <c r="GY110" i="3"/>
  <c r="CG76" i="3"/>
  <c r="CG305" i="4"/>
  <c r="CG314" i="4"/>
  <c r="CJ309" i="4"/>
  <c r="CJ95" i="3"/>
  <c r="AU96" i="3"/>
  <c r="AU99" i="3"/>
  <c r="FR96" i="3"/>
  <c r="FX320" i="4"/>
  <c r="DZ78" i="2"/>
  <c r="FT118" i="2"/>
  <c r="GK337" i="4"/>
  <c r="GK198" i="2"/>
  <c r="FP282" i="2"/>
  <c r="C238" i="2"/>
  <c r="C241" i="2" s="1"/>
  <c r="C243" i="2" s="1"/>
  <c r="BK104" i="3"/>
  <c r="BK110" i="3"/>
  <c r="Z76" i="3"/>
  <c r="GL73" i="3"/>
  <c r="BR305" i="4"/>
  <c r="BU309" i="4"/>
  <c r="BU95" i="3"/>
  <c r="BU99" i="3" s="1"/>
  <c r="BU96" i="3"/>
  <c r="AF96" i="3"/>
  <c r="AF99" i="3"/>
  <c r="BM96" i="3"/>
  <c r="BM99" i="3"/>
  <c r="CJ98" i="3"/>
  <c r="BG223" i="3"/>
  <c r="CT369" i="4"/>
  <c r="CT114" i="4"/>
  <c r="BZ54" i="2"/>
  <c r="GX54" i="2"/>
  <c r="EB84" i="2"/>
  <c r="EB85" i="2"/>
  <c r="GL78" i="2"/>
  <c r="BU288" i="2"/>
  <c r="BU289" i="2"/>
  <c r="M232" i="2"/>
  <c r="M238" i="2" s="1"/>
  <c r="M241" i="2" s="1"/>
  <c r="M243" i="2" s="1"/>
  <c r="D221" i="2"/>
  <c r="D232" i="2" s="1"/>
  <c r="D238" i="2" s="1"/>
  <c r="D241" i="2" s="1"/>
  <c r="D243" i="2" s="1"/>
  <c r="AZ221" i="2"/>
  <c r="AZ232" i="2" s="1"/>
  <c r="CV221" i="2"/>
  <c r="EB221" i="2"/>
  <c r="ER221" i="2"/>
  <c r="ER232" i="2" s="1"/>
  <c r="ER238" i="2" s="1"/>
  <c r="ER241" i="2" s="1"/>
  <c r="ER243" i="2" s="1"/>
  <c r="GN221" i="2"/>
  <c r="HT221" i="2"/>
  <c r="CI314" i="4"/>
  <c r="GT309" i="4"/>
  <c r="GT310" i="4" s="1"/>
  <c r="GT95" i="3"/>
  <c r="AW96" i="3"/>
  <c r="AW99" i="3"/>
  <c r="BF98" i="3"/>
  <c r="AO273" i="3"/>
  <c r="AO209" i="3"/>
  <c r="BU209" i="3"/>
  <c r="BU273" i="3"/>
  <c r="DA273" i="3"/>
  <c r="DA209" i="3"/>
  <c r="E55" i="2"/>
  <c r="IX78" i="2"/>
  <c r="BV218" i="2"/>
  <c r="BV232" i="2" s="1"/>
  <c r="BV238" i="2" s="1"/>
  <c r="BV241" i="2" s="1"/>
  <c r="BV243" i="2" s="1"/>
  <c r="EH218" i="2"/>
  <c r="EH232" i="2" s="1"/>
  <c r="EH238" i="2" s="1"/>
  <c r="EH241" i="2" s="1"/>
  <c r="EH243" i="2" s="1"/>
  <c r="CM70" i="3"/>
  <c r="GK223" i="3"/>
  <c r="FK213" i="3"/>
  <c r="GQ213" i="3"/>
  <c r="HR218" i="3"/>
  <c r="AJ369" i="4"/>
  <c r="AJ114" i="4"/>
  <c r="FU373" i="4"/>
  <c r="FU215" i="4"/>
  <c r="GO55" i="2"/>
  <c r="HP69" i="2"/>
  <c r="BD82" i="2"/>
  <c r="AE84" i="2"/>
  <c r="FZ198" i="2"/>
  <c r="AA218" i="2"/>
  <c r="DC282" i="2"/>
  <c r="DC218" i="2"/>
  <c r="DC232" i="2" s="1"/>
  <c r="DC238" i="2" s="1"/>
  <c r="DC241" i="2" s="1"/>
  <c r="DC243" i="2" s="1"/>
  <c r="DK84" i="2"/>
  <c r="HQ69" i="2"/>
  <c r="ER74" i="2"/>
  <c r="CO82" i="2"/>
  <c r="GA337" i="4"/>
  <c r="GA198" i="2"/>
  <c r="HB337" i="4"/>
  <c r="HB198" i="2"/>
  <c r="AI340" i="4"/>
  <c r="AI198" i="2"/>
  <c r="CE340" i="4"/>
  <c r="CE198" i="2"/>
  <c r="CU340" i="4"/>
  <c r="CU198" i="2"/>
  <c r="EA340" i="4"/>
  <c r="EA198" i="2"/>
  <c r="EQ340" i="4"/>
  <c r="EQ198" i="2"/>
  <c r="FR341" i="4"/>
  <c r="FR222" i="2"/>
  <c r="GH341" i="4"/>
  <c r="GH222" i="2"/>
  <c r="GX341" i="4"/>
  <c r="GX222" i="2"/>
  <c r="HN341" i="4"/>
  <c r="HN222" i="2"/>
  <c r="ID341" i="4"/>
  <c r="ID222" i="2"/>
  <c r="FM346" i="4"/>
  <c r="FM227" i="2"/>
  <c r="GC346" i="4"/>
  <c r="GC227" i="2"/>
  <c r="GS346" i="4"/>
  <c r="GS227" i="2"/>
  <c r="HI346" i="4"/>
  <c r="HI227" i="2"/>
  <c r="HY346" i="4"/>
  <c r="HY227" i="2"/>
  <c r="JE346" i="4"/>
  <c r="JE227" i="2"/>
  <c r="L218" i="2"/>
  <c r="AB218" i="2"/>
  <c r="AB232" i="2" s="1"/>
  <c r="AR218" i="2"/>
  <c r="AR232" i="2" s="1"/>
  <c r="AR282" i="2"/>
  <c r="BH218" i="2"/>
  <c r="BH232" i="2" s="1"/>
  <c r="BH282" i="2"/>
  <c r="CN282" i="2"/>
  <c r="CN218" i="2"/>
  <c r="CN232" i="2" s="1"/>
  <c r="DD282" i="2"/>
  <c r="DD218" i="2"/>
  <c r="DD232" i="2" s="1"/>
  <c r="DD238" i="2" s="1"/>
  <c r="DD241" i="2" s="1"/>
  <c r="DD243" i="2" s="1"/>
  <c r="DT282" i="2"/>
  <c r="DT218" i="2"/>
  <c r="DT232" i="2" s="1"/>
  <c r="DT238" i="2" s="1"/>
  <c r="DT241" i="2" s="1"/>
  <c r="DT243" i="2" s="1"/>
  <c r="EZ218" i="2"/>
  <c r="EZ282" i="2"/>
  <c r="BJ232" i="2"/>
  <c r="CP232" i="2"/>
  <c r="DV232" i="2"/>
  <c r="FB232" i="2"/>
  <c r="BD238" i="2"/>
  <c r="BD241" i="2" s="1"/>
  <c r="BD243" i="2" s="1"/>
  <c r="CV232" i="2"/>
  <c r="DR69" i="3"/>
  <c r="II80" i="3"/>
  <c r="II110" i="3"/>
  <c r="II79" i="3"/>
  <c r="II104" i="3"/>
  <c r="JD98" i="3"/>
  <c r="H151" i="4"/>
  <c r="H77" i="2"/>
  <c r="H84" i="2" s="1"/>
  <c r="H54" i="2"/>
  <c r="AN151" i="4"/>
  <c r="AN77" i="2"/>
  <c r="AN84" i="2" s="1"/>
  <c r="AN54" i="2"/>
  <c r="BT77" i="2"/>
  <c r="BT151" i="4"/>
  <c r="BT54" i="2"/>
  <c r="CZ151" i="4"/>
  <c r="CZ77" i="2"/>
  <c r="CZ81" i="2" s="1"/>
  <c r="CZ54" i="2"/>
  <c r="EF151" i="4"/>
  <c r="EF77" i="2"/>
  <c r="EF85" i="2" s="1"/>
  <c r="EF84" i="2"/>
  <c r="EF54" i="2"/>
  <c r="FL77" i="2"/>
  <c r="FL151" i="4"/>
  <c r="FL54" i="2"/>
  <c r="FL84" i="2"/>
  <c r="GR151" i="4"/>
  <c r="GR77" i="2"/>
  <c r="GR85" i="2" s="1"/>
  <c r="GR54" i="2"/>
  <c r="HX151" i="4"/>
  <c r="HX77" i="2"/>
  <c r="HX85" i="2" s="1"/>
  <c r="HX54" i="2"/>
  <c r="JD151" i="4"/>
  <c r="JD77" i="2"/>
  <c r="JD85" i="2" s="1"/>
  <c r="JD54" i="2"/>
  <c r="JD84" i="2"/>
  <c r="AE156" i="4"/>
  <c r="AE78" i="2"/>
  <c r="AE81" i="2" s="1"/>
  <c r="AE54" i="2"/>
  <c r="BK156" i="4"/>
  <c r="BK78" i="2"/>
  <c r="BK54" i="2"/>
  <c r="CQ156" i="4"/>
  <c r="CQ78" i="2"/>
  <c r="CQ54" i="2"/>
  <c r="EM156" i="4"/>
  <c r="EM78" i="2"/>
  <c r="EM81" i="2" s="1"/>
  <c r="EM54" i="2"/>
  <c r="FS156" i="4"/>
  <c r="FS78" i="2"/>
  <c r="FS54" i="2"/>
  <c r="GY156" i="4"/>
  <c r="GY78" i="2"/>
  <c r="GY54" i="2"/>
  <c r="IU156" i="4"/>
  <c r="IU78" i="2"/>
  <c r="IU81" i="2" s="1"/>
  <c r="IU54" i="2"/>
  <c r="V161" i="4"/>
  <c r="V79" i="2"/>
  <c r="V55" i="2"/>
  <c r="BB79" i="2"/>
  <c r="BB161" i="4"/>
  <c r="BB55" i="2"/>
  <c r="CH161" i="4"/>
  <c r="CH79" i="2"/>
  <c r="CH55" i="2"/>
  <c r="ED161" i="4"/>
  <c r="ED79" i="2"/>
  <c r="ED55" i="2"/>
  <c r="FJ79" i="2"/>
  <c r="FJ55" i="2"/>
  <c r="FJ161" i="4"/>
  <c r="GP161" i="4"/>
  <c r="GP79" i="2"/>
  <c r="GP55" i="2"/>
  <c r="HV161" i="4"/>
  <c r="HV79" i="2"/>
  <c r="HV82" i="2" s="1"/>
  <c r="HV55" i="2"/>
  <c r="JB79" i="2"/>
  <c r="JB161" i="4"/>
  <c r="JB55" i="2"/>
  <c r="Q69" i="2"/>
  <c r="Q73" i="2"/>
  <c r="CC69" i="2"/>
  <c r="CC73" i="2"/>
  <c r="EO73" i="2"/>
  <c r="EO69" i="2"/>
  <c r="HA69" i="2"/>
  <c r="HA73" i="2"/>
  <c r="D71" i="2"/>
  <c r="D74" i="2"/>
  <c r="AJ71" i="2"/>
  <c r="AJ74" i="2"/>
  <c r="DL71" i="2"/>
  <c r="DL74" i="2"/>
  <c r="EB71" i="2"/>
  <c r="EB74" i="2"/>
  <c r="FH71" i="2"/>
  <c r="FH74" i="2"/>
  <c r="GN71" i="2"/>
  <c r="GN74" i="2"/>
  <c r="HT71" i="2"/>
  <c r="HT74" i="2"/>
  <c r="IZ71" i="2"/>
  <c r="IZ74" i="2"/>
  <c r="S74" i="2"/>
  <c r="FK198" i="2"/>
  <c r="HG337" i="4"/>
  <c r="HG198" i="2"/>
  <c r="GP282" i="2"/>
  <c r="GP218" i="2"/>
  <c r="HS26" i="4"/>
  <c r="HS276" i="3"/>
  <c r="IY276" i="3"/>
  <c r="IY26" i="4"/>
  <c r="AD113" i="4"/>
  <c r="AD107" i="3"/>
  <c r="BJ113" i="4"/>
  <c r="BJ107" i="3"/>
  <c r="CP113" i="4"/>
  <c r="CP107" i="3"/>
  <c r="DV113" i="4"/>
  <c r="DV107" i="3"/>
  <c r="FB113" i="4"/>
  <c r="FB107" i="3"/>
  <c r="GH113" i="4"/>
  <c r="GH107" i="3"/>
  <c r="HN113" i="4"/>
  <c r="HN107" i="3"/>
  <c r="IT113" i="4"/>
  <c r="IT107" i="3"/>
  <c r="L152" i="4"/>
  <c r="L108" i="3"/>
  <c r="L54" i="3"/>
  <c r="L55" i="3"/>
  <c r="L72" i="3"/>
  <c r="AR152" i="4"/>
  <c r="AR55" i="3"/>
  <c r="AR72" i="3"/>
  <c r="AR54" i="3"/>
  <c r="AR108" i="3"/>
  <c r="BX152" i="4"/>
  <c r="BX72" i="3"/>
  <c r="BX55" i="3"/>
  <c r="BX79" i="3"/>
  <c r="BX54" i="3"/>
  <c r="DD152" i="4"/>
  <c r="DD55" i="3"/>
  <c r="DD108" i="3"/>
  <c r="DD79" i="3"/>
  <c r="DD72" i="3"/>
  <c r="DD54" i="3"/>
  <c r="EJ108" i="3"/>
  <c r="EJ79" i="3"/>
  <c r="EJ72" i="3"/>
  <c r="EJ54" i="3"/>
  <c r="EJ152" i="4"/>
  <c r="EJ55" i="3"/>
  <c r="FP152" i="4"/>
  <c r="FP72" i="3"/>
  <c r="FP108" i="3"/>
  <c r="FP54" i="3"/>
  <c r="FP55" i="3"/>
  <c r="FP79" i="3"/>
  <c r="GV55" i="3"/>
  <c r="GV152" i="4"/>
  <c r="GV72" i="3"/>
  <c r="GV79" i="3"/>
  <c r="GV54" i="3"/>
  <c r="GV108" i="3"/>
  <c r="IB152" i="4"/>
  <c r="IB54" i="3"/>
  <c r="IB108" i="3"/>
  <c r="IB72" i="3"/>
  <c r="IB55" i="3"/>
  <c r="C157" i="4"/>
  <c r="C221" i="4" s="1"/>
  <c r="C73" i="3"/>
  <c r="C76" i="3" s="1"/>
  <c r="C54" i="3"/>
  <c r="AI157" i="4"/>
  <c r="AI54" i="3"/>
  <c r="AI73" i="3"/>
  <c r="AI76" i="3" s="1"/>
  <c r="BO73" i="3"/>
  <c r="BO76" i="3" s="1"/>
  <c r="BO54" i="3"/>
  <c r="BO157" i="4"/>
  <c r="BO221" i="4" s="1"/>
  <c r="EA157" i="4"/>
  <c r="EA221" i="4" s="1"/>
  <c r="EA73" i="3"/>
  <c r="EA54" i="3"/>
  <c r="FG157" i="4"/>
  <c r="FG221" i="4" s="1"/>
  <c r="FG54" i="3"/>
  <c r="FG73" i="3"/>
  <c r="FG76" i="3" s="1"/>
  <c r="GM54" i="3"/>
  <c r="GM157" i="4"/>
  <c r="GM221" i="4" s="1"/>
  <c r="HS157" i="4"/>
  <c r="HS221" i="4" s="1"/>
  <c r="HS54" i="3"/>
  <c r="IY157" i="4"/>
  <c r="IY54" i="3"/>
  <c r="IY73" i="3"/>
  <c r="IY76" i="3" s="1"/>
  <c r="Z162" i="4"/>
  <c r="Z227" i="4" s="1"/>
  <c r="Z55" i="3"/>
  <c r="Z74" i="3"/>
  <c r="Z77" i="3" s="1"/>
  <c r="BF162" i="4"/>
  <c r="BF227" i="4" s="1"/>
  <c r="BF74" i="3"/>
  <c r="BF55" i="3"/>
  <c r="CL162" i="4"/>
  <c r="CL227" i="4" s="1"/>
  <c r="CL74" i="3"/>
  <c r="CL77" i="3" s="1"/>
  <c r="CL55" i="3"/>
  <c r="DR162" i="4"/>
  <c r="DR74" i="3"/>
  <c r="DR77" i="3" s="1"/>
  <c r="DR55" i="3"/>
  <c r="EX162" i="4"/>
  <c r="EX55" i="3"/>
  <c r="EX74" i="3"/>
  <c r="EX77" i="3" s="1"/>
  <c r="GD162" i="4"/>
  <c r="GD55" i="3"/>
  <c r="GD74" i="3"/>
  <c r="HZ162" i="4"/>
  <c r="HZ55" i="3"/>
  <c r="HZ74" i="3"/>
  <c r="JF162" i="4"/>
  <c r="JF55" i="3"/>
  <c r="JF74" i="3"/>
  <c r="U110" i="3"/>
  <c r="U104" i="3"/>
  <c r="U79" i="3"/>
  <c r="CN76" i="3"/>
  <c r="GF76" i="3"/>
  <c r="GW99" i="3"/>
  <c r="GW96" i="3"/>
  <c r="IC99" i="3"/>
  <c r="IC96" i="3"/>
  <c r="HS281" i="3"/>
  <c r="IZ27" i="4"/>
  <c r="AQ368" i="4"/>
  <c r="AQ114" i="4"/>
  <c r="GE368" i="4"/>
  <c r="GE114" i="4"/>
  <c r="I77" i="2"/>
  <c r="I84" i="2" s="1"/>
  <c r="I151" i="4"/>
  <c r="I54" i="2"/>
  <c r="AO151" i="4"/>
  <c r="AO77" i="2"/>
  <c r="AO84" i="2"/>
  <c r="AO54" i="2"/>
  <c r="CK151" i="4"/>
  <c r="CK77" i="2"/>
  <c r="CK84" i="2" s="1"/>
  <c r="CK54" i="2"/>
  <c r="DQ151" i="4"/>
  <c r="DQ77" i="2"/>
  <c r="DQ82" i="2" s="1"/>
  <c r="DQ84" i="2"/>
  <c r="EW151" i="4"/>
  <c r="EW77" i="2"/>
  <c r="EW84" i="2" s="1"/>
  <c r="EW54" i="2"/>
  <c r="GC151" i="4"/>
  <c r="GC77" i="2"/>
  <c r="GC84" i="2"/>
  <c r="HI151" i="4"/>
  <c r="HI77" i="2"/>
  <c r="HI84" i="2"/>
  <c r="HI54" i="2"/>
  <c r="IO151" i="4"/>
  <c r="IO77" i="2"/>
  <c r="P156" i="4"/>
  <c r="P78" i="2"/>
  <c r="P81" i="2" s="1"/>
  <c r="P54" i="2"/>
  <c r="AV78" i="2"/>
  <c r="AV81" i="2" s="1"/>
  <c r="AV54" i="2"/>
  <c r="CB156" i="4"/>
  <c r="CB78" i="2"/>
  <c r="CB81" i="2" s="1"/>
  <c r="CB54" i="2"/>
  <c r="DH156" i="4"/>
  <c r="DH78" i="2"/>
  <c r="DH81" i="2" s="1"/>
  <c r="DH54" i="2"/>
  <c r="EN78" i="2"/>
  <c r="EN81" i="2" s="1"/>
  <c r="EN54" i="2"/>
  <c r="EN156" i="4"/>
  <c r="FD156" i="4"/>
  <c r="FD78" i="2"/>
  <c r="FD54" i="2"/>
  <c r="GZ156" i="4"/>
  <c r="GZ78" i="2"/>
  <c r="GZ81" i="2" s="1"/>
  <c r="GZ54" i="2"/>
  <c r="IF156" i="4"/>
  <c r="IF78" i="2"/>
  <c r="IF81" i="2" s="1"/>
  <c r="IF54" i="2"/>
  <c r="G79" i="2"/>
  <c r="G82" i="2" s="1"/>
  <c r="G55" i="2"/>
  <c r="G161" i="4"/>
  <c r="AM161" i="4"/>
  <c r="AM79" i="2"/>
  <c r="AM82" i="2" s="1"/>
  <c r="AM55" i="2"/>
  <c r="BS79" i="2"/>
  <c r="BS55" i="2"/>
  <c r="BS161" i="4"/>
  <c r="CY161" i="4"/>
  <c r="CY79" i="2"/>
  <c r="CY55" i="2"/>
  <c r="EU79" i="2"/>
  <c r="EU55" i="2"/>
  <c r="EU161" i="4"/>
  <c r="GA161" i="4"/>
  <c r="GA79" i="2"/>
  <c r="GA82" i="2" s="1"/>
  <c r="GA55" i="2"/>
  <c r="HG161" i="4"/>
  <c r="HG79" i="2"/>
  <c r="HG82" i="2" s="1"/>
  <c r="HG55" i="2"/>
  <c r="IM161" i="4"/>
  <c r="IM79" i="2"/>
  <c r="IM55" i="2"/>
  <c r="R73" i="2"/>
  <c r="R69" i="2"/>
  <c r="AX69" i="2"/>
  <c r="AX73" i="2"/>
  <c r="CD73" i="2"/>
  <c r="CD69" i="2"/>
  <c r="DJ69" i="2"/>
  <c r="DJ73" i="2"/>
  <c r="EP73" i="2"/>
  <c r="EP69" i="2"/>
  <c r="FV69" i="2"/>
  <c r="FV73" i="2"/>
  <c r="HB73" i="2"/>
  <c r="HB69" i="2"/>
  <c r="IH69" i="2"/>
  <c r="IH73" i="2"/>
  <c r="CS69" i="2"/>
  <c r="JE303" i="4"/>
  <c r="JE112" i="2"/>
  <c r="JE113" i="2" s="1"/>
  <c r="GG184" i="2"/>
  <c r="GG331" i="4"/>
  <c r="GG212" i="2"/>
  <c r="GW331" i="4"/>
  <c r="GW184" i="2"/>
  <c r="GW212" i="2"/>
  <c r="IC331" i="4"/>
  <c r="IC184" i="2"/>
  <c r="IC212" i="2"/>
  <c r="FL334" i="4"/>
  <c r="FL215" i="2"/>
  <c r="FL218" i="2" s="1"/>
  <c r="GB334" i="4"/>
  <c r="GB215" i="2"/>
  <c r="HH334" i="4"/>
  <c r="HH215" i="2"/>
  <c r="HH184" i="2"/>
  <c r="HX334" i="4"/>
  <c r="HX215" i="2"/>
  <c r="JD334" i="4"/>
  <c r="JD215" i="2"/>
  <c r="JD218" i="2" s="1"/>
  <c r="JD184" i="2"/>
  <c r="BC337" i="4"/>
  <c r="BC198" i="2"/>
  <c r="FL184" i="2"/>
  <c r="B238" i="2"/>
  <c r="B241" i="2" s="1"/>
  <c r="B243" i="2" s="1"/>
  <c r="B244" i="2" s="1"/>
  <c r="CD238" i="2"/>
  <c r="CD241" i="2" s="1"/>
  <c r="CD243" i="2" s="1"/>
  <c r="GQ282" i="2"/>
  <c r="GQ218" i="2"/>
  <c r="IM282" i="2"/>
  <c r="HD26" i="4"/>
  <c r="HD276" i="3"/>
  <c r="IJ26" i="4"/>
  <c r="IJ276" i="3"/>
  <c r="N113" i="4"/>
  <c r="N107" i="3"/>
  <c r="GY369" i="4"/>
  <c r="GY114" i="4"/>
  <c r="IS79" i="3"/>
  <c r="CJ110" i="3"/>
  <c r="CJ104" i="3"/>
  <c r="CJ79" i="3"/>
  <c r="X91" i="3"/>
  <c r="X98" i="3"/>
  <c r="BD91" i="3"/>
  <c r="BD98" i="3"/>
  <c r="BT91" i="3"/>
  <c r="BT98" i="3"/>
  <c r="CZ91" i="3"/>
  <c r="CZ98" i="3"/>
  <c r="EF91" i="3"/>
  <c r="EF98" i="3"/>
  <c r="FL91" i="3"/>
  <c r="FL98" i="3"/>
  <c r="HH91" i="3"/>
  <c r="HH98" i="3"/>
  <c r="CO99" i="3"/>
  <c r="CO96" i="3"/>
  <c r="DU99" i="3"/>
  <c r="DU96" i="3"/>
  <c r="GG96" i="3"/>
  <c r="GG99" i="3"/>
  <c r="HN96" i="3"/>
  <c r="HN99" i="3"/>
  <c r="IT99" i="3"/>
  <c r="IT96" i="3"/>
  <c r="BD285" i="3"/>
  <c r="BD223" i="3"/>
  <c r="CZ285" i="3"/>
  <c r="CZ223" i="3"/>
  <c r="AW78" i="2"/>
  <c r="AW81" i="2" s="1"/>
  <c r="CS78" i="2"/>
  <c r="CS81" i="2" s="1"/>
  <c r="FL226" i="4"/>
  <c r="FL163" i="4"/>
  <c r="BT84" i="2"/>
  <c r="JF303" i="4"/>
  <c r="FR331" i="4"/>
  <c r="FR184" i="2"/>
  <c r="FR212" i="2"/>
  <c r="GH331" i="4"/>
  <c r="GH184" i="2"/>
  <c r="GH212" i="2"/>
  <c r="GX331" i="4"/>
  <c r="GX184" i="2"/>
  <c r="GX212" i="2"/>
  <c r="HN331" i="4"/>
  <c r="HN184" i="2"/>
  <c r="HN212" i="2"/>
  <c r="ID331" i="4"/>
  <c r="ID184" i="2"/>
  <c r="ID212" i="2"/>
  <c r="IT331" i="4"/>
  <c r="IT184" i="2"/>
  <c r="IT212" i="2"/>
  <c r="FM334" i="4"/>
  <c r="FM215" i="2"/>
  <c r="GC334" i="4"/>
  <c r="GC215" i="2"/>
  <c r="GC218" i="2" s="1"/>
  <c r="GC232" i="2" s="1"/>
  <c r="GC238" i="2" s="1"/>
  <c r="GC241" i="2" s="1"/>
  <c r="GC243" i="2" s="1"/>
  <c r="GS334" i="4"/>
  <c r="GS184" i="2"/>
  <c r="GS215" i="2"/>
  <c r="HI334" i="4"/>
  <c r="HI215" i="2"/>
  <c r="HI184" i="2"/>
  <c r="HY334" i="4"/>
  <c r="HY184" i="2"/>
  <c r="HY215" i="2"/>
  <c r="IO334" i="4"/>
  <c r="IO215" i="2"/>
  <c r="IO184" i="2"/>
  <c r="JE334" i="4"/>
  <c r="JE184" i="2"/>
  <c r="AN337" i="4"/>
  <c r="AN198" i="2"/>
  <c r="BD337" i="4"/>
  <c r="BD198" i="2"/>
  <c r="CJ337" i="4"/>
  <c r="CJ198" i="2"/>
  <c r="CZ198" i="2"/>
  <c r="CZ337" i="4"/>
  <c r="DP337" i="4"/>
  <c r="DP198" i="2"/>
  <c r="EF337" i="4"/>
  <c r="EF198" i="2"/>
  <c r="EV337" i="4"/>
  <c r="EV198" i="2"/>
  <c r="FM184" i="2"/>
  <c r="CJ289" i="2"/>
  <c r="CJ288" i="2"/>
  <c r="CK110" i="3"/>
  <c r="CK104" i="3"/>
  <c r="DF96" i="3"/>
  <c r="DF99" i="3"/>
  <c r="DV99" i="3"/>
  <c r="DV96" i="3"/>
  <c r="EL99" i="3"/>
  <c r="EL96" i="3"/>
  <c r="FB99" i="3"/>
  <c r="FB96" i="3"/>
  <c r="GH96" i="3"/>
  <c r="GH99" i="3"/>
  <c r="GY99" i="3"/>
  <c r="GY96" i="3"/>
  <c r="HO99" i="3"/>
  <c r="HO96" i="3"/>
  <c r="IE96" i="3"/>
  <c r="IE99" i="3"/>
  <c r="IU99" i="3"/>
  <c r="IU96" i="3"/>
  <c r="II209" i="3"/>
  <c r="II273" i="3"/>
  <c r="IB281" i="3"/>
  <c r="FC374" i="4"/>
  <c r="FC216" i="4"/>
  <c r="AV156" i="4"/>
  <c r="CT78" i="2"/>
  <c r="FF78" i="2"/>
  <c r="FF81" i="2" s="1"/>
  <c r="FL282" i="2"/>
  <c r="AJ340" i="4"/>
  <c r="AJ198" i="2"/>
  <c r="CV340" i="4"/>
  <c r="CV198" i="2"/>
  <c r="FS341" i="4"/>
  <c r="FS222" i="2"/>
  <c r="GY341" i="4"/>
  <c r="GY222" i="2"/>
  <c r="HO341" i="4"/>
  <c r="HP222" i="2"/>
  <c r="HO222" i="2"/>
  <c r="FN346" i="4"/>
  <c r="FN227" i="2"/>
  <c r="GD346" i="4"/>
  <c r="GD227" i="2"/>
  <c r="GE227" i="2"/>
  <c r="GT346" i="4"/>
  <c r="GU227" i="2"/>
  <c r="GT227" i="2"/>
  <c r="HJ346" i="4"/>
  <c r="HK227" i="2"/>
  <c r="HJ227" i="2"/>
  <c r="HZ346" i="4"/>
  <c r="IA227" i="2"/>
  <c r="HZ227" i="2"/>
  <c r="JF346" i="4"/>
  <c r="BS198" i="2"/>
  <c r="DM351" i="4"/>
  <c r="DM204" i="2"/>
  <c r="DU282" i="2"/>
  <c r="U232" i="2"/>
  <c r="DP104" i="3"/>
  <c r="DP110" i="3"/>
  <c r="DP80" i="3"/>
  <c r="FY110" i="3"/>
  <c r="FY79" i="3"/>
  <c r="FY80" i="3"/>
  <c r="FY104" i="3"/>
  <c r="AU76" i="3"/>
  <c r="CP99" i="3"/>
  <c r="FM209" i="3"/>
  <c r="FM273" i="3"/>
  <c r="GY267" i="3"/>
  <c r="GY195" i="3"/>
  <c r="GY198" i="3" s="1"/>
  <c r="GY200" i="3" s="1"/>
  <c r="GY268" i="3"/>
  <c r="HY27" i="4"/>
  <c r="BL368" i="4"/>
  <c r="BL114" i="4"/>
  <c r="EQ71" i="2"/>
  <c r="EQ79" i="2"/>
  <c r="EQ82" i="2" s="1"/>
  <c r="JF334" i="4"/>
  <c r="AO337" i="4"/>
  <c r="AO198" i="2"/>
  <c r="BE337" i="4"/>
  <c r="BE198" i="2"/>
  <c r="CK337" i="4"/>
  <c r="CK198" i="2"/>
  <c r="DQ337" i="4"/>
  <c r="DQ198" i="2"/>
  <c r="EG337" i="4"/>
  <c r="EG198" i="2"/>
  <c r="BR232" i="2"/>
  <c r="FE369" i="4"/>
  <c r="FE114" i="4"/>
  <c r="FC104" i="3"/>
  <c r="FC80" i="3"/>
  <c r="FC79" i="3"/>
  <c r="FC110" i="3"/>
  <c r="ES110" i="3"/>
  <c r="ES104" i="3"/>
  <c r="EJ77" i="3"/>
  <c r="AP98" i="3"/>
  <c r="AP91" i="3"/>
  <c r="BV98" i="3"/>
  <c r="BV91" i="3"/>
  <c r="FN98" i="3"/>
  <c r="FN91" i="3"/>
  <c r="GT91" i="3"/>
  <c r="GT98" i="3"/>
  <c r="HZ91" i="3"/>
  <c r="HZ98" i="3"/>
  <c r="DG96" i="3"/>
  <c r="DG99" i="3"/>
  <c r="BW108" i="3"/>
  <c r="BF229" i="3"/>
  <c r="BF232" i="3"/>
  <c r="BF234" i="3" s="1"/>
  <c r="AG374" i="4"/>
  <c r="AG216" i="4"/>
  <c r="AG69" i="2"/>
  <c r="FO282" i="2"/>
  <c r="FO218" i="2"/>
  <c r="FO232" i="2" s="1"/>
  <c r="FO238" i="2" s="1"/>
  <c r="FO241" i="2" s="1"/>
  <c r="FO243" i="2" s="1"/>
  <c r="CH232" i="2"/>
  <c r="IX110" i="3"/>
  <c r="IX104" i="3"/>
  <c r="IX80" i="3"/>
  <c r="K70" i="3"/>
  <c r="K198" i="4"/>
  <c r="K379" i="4" s="1"/>
  <c r="K109" i="3"/>
  <c r="AQ198" i="4"/>
  <c r="AQ379" i="4" s="1"/>
  <c r="AQ109" i="3"/>
  <c r="AQ80" i="3"/>
  <c r="AQ70" i="3"/>
  <c r="BW109" i="3"/>
  <c r="BW80" i="3"/>
  <c r="BW198" i="4"/>
  <c r="BW379" i="4" s="1"/>
  <c r="BW70" i="3"/>
  <c r="DC198" i="4"/>
  <c r="DC379" i="4" s="1"/>
  <c r="DC70" i="3"/>
  <c r="DC109" i="3"/>
  <c r="EI109" i="3"/>
  <c r="EI198" i="4"/>
  <c r="EI379" i="4" s="1"/>
  <c r="EI70" i="3"/>
  <c r="FO80" i="3"/>
  <c r="FO198" i="4"/>
  <c r="FO379" i="4" s="1"/>
  <c r="FO70" i="3"/>
  <c r="FO109" i="3"/>
  <c r="GU198" i="4"/>
  <c r="GU80" i="3"/>
  <c r="GU70" i="3"/>
  <c r="GU69" i="3"/>
  <c r="GU109" i="3"/>
  <c r="IA198" i="4"/>
  <c r="IA379" i="4" s="1"/>
  <c r="IA109" i="3"/>
  <c r="IA80" i="3"/>
  <c r="IA70" i="3"/>
  <c r="Y70" i="3"/>
  <c r="CK70" i="3"/>
  <c r="DQ70" i="3"/>
  <c r="EW70" i="3"/>
  <c r="GC70" i="3"/>
  <c r="HI70" i="3"/>
  <c r="ES79" i="3"/>
  <c r="EI80" i="3"/>
  <c r="BQ314" i="4"/>
  <c r="BQ305" i="4"/>
  <c r="BT309" i="4"/>
  <c r="BT310" i="4" s="1"/>
  <c r="BT95" i="3"/>
  <c r="AE99" i="3"/>
  <c r="AE96" i="3"/>
  <c r="DH73" i="2"/>
  <c r="GK78" i="2"/>
  <c r="GK81" i="2" s="1"/>
  <c r="FC82" i="2"/>
  <c r="II79" i="2"/>
  <c r="II82" i="2" s="1"/>
  <c r="IF337" i="4"/>
  <c r="IF198" i="2"/>
  <c r="CP351" i="4"/>
  <c r="CP204" i="2"/>
  <c r="BF243" i="2"/>
  <c r="HK215" i="2"/>
  <c r="HR54" i="3"/>
  <c r="HG110" i="3"/>
  <c r="HG80" i="3"/>
  <c r="HG104" i="3"/>
  <c r="IS76" i="3"/>
  <c r="CH304" i="4"/>
  <c r="CH95" i="3"/>
  <c r="CK95" i="3"/>
  <c r="CK99" i="3" s="1"/>
  <c r="CK309" i="4"/>
  <c r="CK310" i="4" s="1"/>
  <c r="CK96" i="3"/>
  <c r="AV96" i="3"/>
  <c r="AV99" i="3"/>
  <c r="FS96" i="3"/>
  <c r="CJ209" i="3"/>
  <c r="EV209" i="3"/>
  <c r="N54" i="2"/>
  <c r="EL54" i="2"/>
  <c r="FX378" i="4"/>
  <c r="FX199" i="4"/>
  <c r="DI73" i="2"/>
  <c r="CG81" i="2"/>
  <c r="IW78" i="2"/>
  <c r="IW81" i="2" s="1"/>
  <c r="IN82" i="2"/>
  <c r="EG232" i="2"/>
  <c r="EG238" i="2" s="1"/>
  <c r="EG241" i="2" s="1"/>
  <c r="EG243" i="2" s="1"/>
  <c r="HK282" i="2"/>
  <c r="HK218" i="2"/>
  <c r="JE215" i="2"/>
  <c r="AJ221" i="2"/>
  <c r="AJ232" i="2" s="1"/>
  <c r="AJ238" i="2" s="1"/>
  <c r="AJ241" i="2" s="1"/>
  <c r="AJ243" i="2" s="1"/>
  <c r="CF221" i="2"/>
  <c r="CF232" i="2" s="1"/>
  <c r="CF238" i="2" s="1"/>
  <c r="CF241" i="2" s="1"/>
  <c r="CF243" i="2" s="1"/>
  <c r="FX221" i="2"/>
  <c r="IZ221" i="2"/>
  <c r="CL70" i="3"/>
  <c r="HK72" i="3"/>
  <c r="ES76" i="3"/>
  <c r="BF80" i="3"/>
  <c r="BV309" i="4"/>
  <c r="BV310" i="4" s="1"/>
  <c r="BV315" i="4" s="1"/>
  <c r="BV95" i="3"/>
  <c r="BV99" i="3" s="1"/>
  <c r="BV96" i="3"/>
  <c r="AG96" i="3"/>
  <c r="AG99" i="3"/>
  <c r="DT107" i="3"/>
  <c r="FJ341" i="4"/>
  <c r="FJ213" i="3"/>
  <c r="GP213" i="3"/>
  <c r="GP341" i="4"/>
  <c r="BE209" i="3"/>
  <c r="BE273" i="3"/>
  <c r="CK209" i="3"/>
  <c r="CK273" i="3"/>
  <c r="DQ273" i="3"/>
  <c r="DQ209" i="3"/>
  <c r="EW209" i="3"/>
  <c r="EW273" i="3"/>
  <c r="EE232" i="3"/>
  <c r="EE234" i="3" s="1"/>
  <c r="EE229" i="3"/>
  <c r="DS114" i="4"/>
  <c r="E85" i="2"/>
  <c r="AY79" i="2"/>
  <c r="AY82" i="2" s="1"/>
  <c r="Z218" i="2"/>
  <c r="Z232" i="2" s="1"/>
  <c r="Z238" i="2" s="1"/>
  <c r="Z241" i="2" s="1"/>
  <c r="Z243" i="2" s="1"/>
  <c r="HL282" i="2"/>
  <c r="EP54" i="3"/>
  <c r="L77" i="3"/>
  <c r="HZ70" i="3"/>
  <c r="GA213" i="3"/>
  <c r="HG213" i="3"/>
  <c r="FV218" i="3"/>
  <c r="FV346" i="4"/>
  <c r="HB218" i="3"/>
  <c r="B226" i="4"/>
  <c r="CP82" i="2"/>
  <c r="GB184" i="2"/>
  <c r="BP340" i="4"/>
  <c r="BP198" i="2"/>
  <c r="CF340" i="4"/>
  <c r="CF198" i="2"/>
  <c r="DL340" i="4"/>
  <c r="DL198" i="2"/>
  <c r="EB340" i="4"/>
  <c r="EB198" i="2"/>
  <c r="ER340" i="4"/>
  <c r="ER198" i="2"/>
  <c r="HD340" i="4"/>
  <c r="HD198" i="2"/>
  <c r="GI341" i="4"/>
  <c r="GI222" i="2"/>
  <c r="GJ222" i="2"/>
  <c r="IE341" i="4"/>
  <c r="IF222" i="2"/>
  <c r="IE222" i="2"/>
  <c r="IP346" i="4"/>
  <c r="IQ227" i="2"/>
  <c r="IK110" i="3"/>
  <c r="IK79" i="3"/>
  <c r="IK104" i="3"/>
  <c r="FD69" i="2"/>
  <c r="CQ82" i="2"/>
  <c r="FW79" i="2"/>
  <c r="AA351" i="4"/>
  <c r="AA204" i="2"/>
  <c r="BT198" i="2"/>
  <c r="DN351" i="4"/>
  <c r="DN204" i="2"/>
  <c r="FG351" i="4"/>
  <c r="FG204" i="2"/>
  <c r="DC207" i="2"/>
  <c r="BF70" i="3"/>
  <c r="AA72" i="3"/>
  <c r="DQ72" i="3"/>
  <c r="FZ110" i="3"/>
  <c r="FZ104" i="3"/>
  <c r="FZ80" i="3"/>
  <c r="IL110" i="3"/>
  <c r="IL104" i="3"/>
  <c r="DE76" i="3"/>
  <c r="GY76" i="3"/>
  <c r="GY80" i="3"/>
  <c r="JF98" i="3"/>
  <c r="CQ99" i="3"/>
  <c r="CM285" i="3"/>
  <c r="CM223" i="3"/>
  <c r="ET281" i="3"/>
  <c r="HV281" i="3"/>
  <c r="IL281" i="3"/>
  <c r="BA281" i="3"/>
  <c r="HE281" i="3"/>
  <c r="IK281" i="3"/>
  <c r="AZ281" i="3"/>
  <c r="BP281" i="3"/>
  <c r="EB281" i="3"/>
  <c r="ER229" i="3"/>
  <c r="IW370" i="4"/>
  <c r="IW117" i="4"/>
  <c r="X151" i="4"/>
  <c r="IQ368" i="4"/>
  <c r="IQ114" i="4"/>
  <c r="AF69" i="2"/>
  <c r="DK79" i="2"/>
  <c r="DK82" i="2" s="1"/>
  <c r="FS331" i="4"/>
  <c r="FS184" i="2"/>
  <c r="GI331" i="4"/>
  <c r="GI184" i="2"/>
  <c r="GI212" i="2"/>
  <c r="GY331" i="4"/>
  <c r="GY184" i="2"/>
  <c r="GY212" i="2"/>
  <c r="HO331" i="4"/>
  <c r="HO184" i="2"/>
  <c r="HO212" i="2"/>
  <c r="IE331" i="4"/>
  <c r="IE212" i="2"/>
  <c r="IU331" i="4"/>
  <c r="IU212" i="2"/>
  <c r="IU184" i="2"/>
  <c r="FN334" i="4"/>
  <c r="FN184" i="2"/>
  <c r="GD334" i="4"/>
  <c r="GD184" i="2"/>
  <c r="GD215" i="2"/>
  <c r="GD218" i="2" s="1"/>
  <c r="GT334" i="4"/>
  <c r="GT184" i="2"/>
  <c r="GT215" i="2"/>
  <c r="HZ334" i="4"/>
  <c r="HZ215" i="2"/>
  <c r="HZ218" i="2" s="1"/>
  <c r="HZ232" i="2" s="1"/>
  <c r="HZ238" i="2" s="1"/>
  <c r="HZ241" i="2" s="1"/>
  <c r="HZ243" i="2" s="1"/>
  <c r="IP334" i="4"/>
  <c r="IP184" i="2"/>
  <c r="IP215" i="2"/>
  <c r="DA337" i="4"/>
  <c r="DA198" i="2"/>
  <c r="EW337" i="4"/>
  <c r="EW198" i="2"/>
  <c r="EY207" i="2"/>
  <c r="IZ285" i="2"/>
  <c r="CL104" i="3"/>
  <c r="CL110" i="3"/>
  <c r="BU76" i="3"/>
  <c r="GZ77" i="3"/>
  <c r="Z91" i="3"/>
  <c r="Z98" i="3"/>
  <c r="CL91" i="3"/>
  <c r="CL98" i="3"/>
  <c r="DB91" i="3"/>
  <c r="DB98" i="3"/>
  <c r="EH91" i="3"/>
  <c r="EH98" i="3"/>
  <c r="EX91" i="3"/>
  <c r="EX98" i="3"/>
  <c r="GD98" i="3"/>
  <c r="GD91" i="3"/>
  <c r="HJ91" i="3"/>
  <c r="HJ98" i="3"/>
  <c r="IP91" i="3"/>
  <c r="IP98" i="3"/>
  <c r="EM99" i="3"/>
  <c r="EM96" i="3"/>
  <c r="GI96" i="3"/>
  <c r="GI99" i="3"/>
  <c r="IP273" i="3"/>
  <c r="IP209" i="3"/>
  <c r="DB223" i="3"/>
  <c r="EH285" i="3"/>
  <c r="EH223" i="3"/>
  <c r="GA374" i="4"/>
  <c r="BQ55" i="2"/>
  <c r="IF73" i="2"/>
  <c r="BH81" i="2"/>
  <c r="DP82" i="2"/>
  <c r="HX84" i="2"/>
  <c r="AS351" i="4"/>
  <c r="AS204" i="2"/>
  <c r="FO215" i="2"/>
  <c r="IV374" i="4"/>
  <c r="Y198" i="4"/>
  <c r="Y69" i="3"/>
  <c r="BE109" i="3"/>
  <c r="BE80" i="3"/>
  <c r="BE72" i="3"/>
  <c r="BE198" i="4"/>
  <c r="BE379" i="4" s="1"/>
  <c r="CK198" i="4"/>
  <c r="CK379" i="4" s="1"/>
  <c r="CK109" i="3"/>
  <c r="CK80" i="3"/>
  <c r="DA198" i="4"/>
  <c r="DA72" i="3"/>
  <c r="DA79" i="3" s="1"/>
  <c r="DA69" i="3"/>
  <c r="DA109" i="3"/>
  <c r="EG198" i="4"/>
  <c r="EG379" i="4" s="1"/>
  <c r="EG109" i="3"/>
  <c r="EG72" i="3"/>
  <c r="EW198" i="4"/>
  <c r="EW379" i="4" s="1"/>
  <c r="EW109" i="3"/>
  <c r="EW80" i="3"/>
  <c r="EW72" i="3"/>
  <c r="EW69" i="3"/>
  <c r="FM198" i="4"/>
  <c r="FM379" i="4" s="1"/>
  <c r="FM109" i="3"/>
  <c r="FM72" i="3"/>
  <c r="FM69" i="3"/>
  <c r="GC198" i="4"/>
  <c r="GC80" i="3"/>
  <c r="GC109" i="3"/>
  <c r="GC72" i="3"/>
  <c r="HI198" i="4"/>
  <c r="HI379" i="4" s="1"/>
  <c r="HI72" i="3"/>
  <c r="HI109" i="3"/>
  <c r="HY109" i="3"/>
  <c r="HY198" i="4"/>
  <c r="HY379" i="4" s="1"/>
  <c r="HY72" i="3"/>
  <c r="HY80" i="3"/>
  <c r="IO109" i="3"/>
  <c r="IO198" i="4"/>
  <c r="IO379" i="4" s="1"/>
  <c r="IO72" i="3"/>
  <c r="IO80" i="3" s="1"/>
  <c r="IO69" i="3"/>
  <c r="AV69" i="3"/>
  <c r="AV73" i="3"/>
  <c r="AV76" i="3" s="1"/>
  <c r="BL73" i="3"/>
  <c r="BL76" i="3" s="1"/>
  <c r="BL69" i="3"/>
  <c r="CR73" i="3"/>
  <c r="CR69" i="3"/>
  <c r="DX69" i="3"/>
  <c r="DX73" i="3"/>
  <c r="FD69" i="3"/>
  <c r="FD73" i="3"/>
  <c r="GJ73" i="3"/>
  <c r="GJ69" i="3"/>
  <c r="AM70" i="3"/>
  <c r="AM74" i="3"/>
  <c r="AM77" i="3" s="1"/>
  <c r="BS74" i="3"/>
  <c r="BS77" i="3" s="1"/>
  <c r="BS70" i="3"/>
  <c r="CI74" i="3"/>
  <c r="CI77" i="3" s="1"/>
  <c r="CI70" i="3"/>
  <c r="DO70" i="3"/>
  <c r="DO74" i="3"/>
  <c r="DO77" i="3" s="1"/>
  <c r="GA70" i="3"/>
  <c r="GA74" i="3"/>
  <c r="GA77" i="3" s="1"/>
  <c r="GQ74" i="3"/>
  <c r="GQ77" i="3" s="1"/>
  <c r="GQ70" i="3"/>
  <c r="HG70" i="3"/>
  <c r="HG74" i="3"/>
  <c r="HG77" i="3" s="1"/>
  <c r="HW74" i="3"/>
  <c r="HW70" i="3"/>
  <c r="IM70" i="3"/>
  <c r="IM74" i="3"/>
  <c r="ET110" i="3"/>
  <c r="ET104" i="3"/>
  <c r="M76" i="3"/>
  <c r="Y74" i="3"/>
  <c r="Y77" i="3" s="1"/>
  <c r="FE69" i="2"/>
  <c r="B74" i="2"/>
  <c r="B71" i="2"/>
  <c r="B79" i="2"/>
  <c r="R74" i="2"/>
  <c r="R71" i="2"/>
  <c r="R79" i="2"/>
  <c r="AH74" i="2"/>
  <c r="AH71" i="2"/>
  <c r="AH79" i="2"/>
  <c r="AH82" i="2" s="1"/>
  <c r="AX74" i="2"/>
  <c r="AX71" i="2"/>
  <c r="AX79" i="2"/>
  <c r="AX82" i="2" s="1"/>
  <c r="BN74" i="2"/>
  <c r="BN71" i="2"/>
  <c r="BN79" i="2"/>
  <c r="CD74" i="2"/>
  <c r="CD71" i="2"/>
  <c r="CD79" i="2"/>
  <c r="CD82" i="2" s="1"/>
  <c r="CT74" i="2"/>
  <c r="CT71" i="2"/>
  <c r="CT79" i="2"/>
  <c r="DJ74" i="2"/>
  <c r="DJ71" i="2"/>
  <c r="DJ79" i="2"/>
  <c r="DJ82" i="2" s="1"/>
  <c r="DZ74" i="2"/>
  <c r="DZ71" i="2"/>
  <c r="DZ79" i="2"/>
  <c r="EP74" i="2"/>
  <c r="EP71" i="2"/>
  <c r="EP79" i="2"/>
  <c r="FF74" i="2"/>
  <c r="FF71" i="2"/>
  <c r="FF79" i="2"/>
  <c r="FF82" i="2" s="1"/>
  <c r="FV74" i="2"/>
  <c r="FV71" i="2"/>
  <c r="FV79" i="2"/>
  <c r="FV82" i="2" s="1"/>
  <c r="GL74" i="2"/>
  <c r="GL71" i="2"/>
  <c r="GL79" i="2"/>
  <c r="HB74" i="2"/>
  <c r="HB71" i="2"/>
  <c r="HB79" i="2"/>
  <c r="HR74" i="2"/>
  <c r="HR71" i="2"/>
  <c r="HR79" i="2"/>
  <c r="HR82" i="2" s="1"/>
  <c r="IH74" i="2"/>
  <c r="IH71" i="2"/>
  <c r="IH79" i="2"/>
  <c r="IX74" i="2"/>
  <c r="IX71" i="2"/>
  <c r="IX79" i="2"/>
  <c r="FT73" i="2"/>
  <c r="FC84" i="2"/>
  <c r="FC85" i="2"/>
  <c r="EI82" i="2"/>
  <c r="HE198" i="2"/>
  <c r="BU198" i="2"/>
  <c r="DO198" i="2"/>
  <c r="FH351" i="4"/>
  <c r="FH204" i="2"/>
  <c r="DD207" i="2"/>
  <c r="BK282" i="2"/>
  <c r="EM282" i="2"/>
  <c r="W232" i="2"/>
  <c r="W238" i="2" s="1"/>
  <c r="W241" i="2" s="1"/>
  <c r="W243" i="2" s="1"/>
  <c r="AB113" i="4"/>
  <c r="AB107" i="3"/>
  <c r="AR113" i="4"/>
  <c r="AR107" i="3"/>
  <c r="BH113" i="4"/>
  <c r="BH107" i="3"/>
  <c r="BX113" i="4"/>
  <c r="BX107" i="3"/>
  <c r="CN113" i="4"/>
  <c r="CN107" i="3"/>
  <c r="DD113" i="4"/>
  <c r="DD107" i="3"/>
  <c r="DT114" i="4"/>
  <c r="DT369" i="4"/>
  <c r="EJ113" i="4"/>
  <c r="EJ107" i="3"/>
  <c r="EZ113" i="4"/>
  <c r="EZ107" i="3"/>
  <c r="FP113" i="4"/>
  <c r="FP107" i="3"/>
  <c r="GF113" i="4"/>
  <c r="GF107" i="3"/>
  <c r="GV113" i="4"/>
  <c r="GV107" i="3"/>
  <c r="HL113" i="4"/>
  <c r="HL107" i="3"/>
  <c r="IB113" i="4"/>
  <c r="IB107" i="3"/>
  <c r="IR113" i="4"/>
  <c r="IR107" i="3"/>
  <c r="J152" i="4"/>
  <c r="J108" i="3"/>
  <c r="J79" i="3"/>
  <c r="J72" i="3"/>
  <c r="Z152" i="4"/>
  <c r="Z79" i="3"/>
  <c r="Z72" i="3"/>
  <c r="Z108" i="3"/>
  <c r="AP152" i="4"/>
  <c r="AP72" i="3"/>
  <c r="AP108" i="3"/>
  <c r="AP54" i="3"/>
  <c r="AP79" i="3"/>
  <c r="BF152" i="4"/>
  <c r="BF79" i="3"/>
  <c r="BF108" i="3"/>
  <c r="BF54" i="3"/>
  <c r="BV152" i="4"/>
  <c r="BV79" i="3"/>
  <c r="BV72" i="3"/>
  <c r="BV108" i="3"/>
  <c r="BV54" i="3"/>
  <c r="CL152" i="4"/>
  <c r="CL54" i="3"/>
  <c r="CL79" i="3"/>
  <c r="CL108" i="3"/>
  <c r="DB152" i="4"/>
  <c r="DB108" i="3"/>
  <c r="DB54" i="3"/>
  <c r="DB72" i="3"/>
  <c r="DR108" i="3"/>
  <c r="DR79" i="3"/>
  <c r="DR72" i="3"/>
  <c r="DR152" i="4"/>
  <c r="EH152" i="4"/>
  <c r="EH108" i="3"/>
  <c r="EH72" i="3"/>
  <c r="EX108" i="3"/>
  <c r="EX72" i="3"/>
  <c r="EX79" i="3" s="1"/>
  <c r="EX152" i="4"/>
  <c r="FN72" i="3"/>
  <c r="FN152" i="4"/>
  <c r="FN79" i="3"/>
  <c r="FN108" i="3"/>
  <c r="GD152" i="4"/>
  <c r="GD54" i="3"/>
  <c r="GD72" i="3"/>
  <c r="GD79" i="3" s="1"/>
  <c r="GD108" i="3"/>
  <c r="GT152" i="4"/>
  <c r="GT108" i="3"/>
  <c r="GT79" i="3"/>
  <c r="GT54" i="3"/>
  <c r="GT72" i="3"/>
  <c r="HJ152" i="4"/>
  <c r="HJ108" i="3"/>
  <c r="HJ79" i="3"/>
  <c r="HJ72" i="3"/>
  <c r="HJ54" i="3"/>
  <c r="HZ152" i="4"/>
  <c r="HZ54" i="3"/>
  <c r="HZ72" i="3"/>
  <c r="HZ79" i="3"/>
  <c r="HZ108" i="3"/>
  <c r="IP108" i="3"/>
  <c r="IP79" i="3"/>
  <c r="IP72" i="3"/>
  <c r="IP152" i="4"/>
  <c r="IP54" i="3"/>
  <c r="JF152" i="4"/>
  <c r="JF108" i="3"/>
  <c r="JF72" i="3"/>
  <c r="Q54" i="3"/>
  <c r="Q73" i="3"/>
  <c r="Q76" i="3" s="1"/>
  <c r="Q157" i="4"/>
  <c r="Q221" i="4" s="1"/>
  <c r="AG157" i="4"/>
  <c r="AG73" i="3"/>
  <c r="AG76" i="3" s="1"/>
  <c r="AG54" i="3"/>
  <c r="AW157" i="4"/>
  <c r="AW221" i="4" s="1"/>
  <c r="AW54" i="3"/>
  <c r="AW73" i="3"/>
  <c r="AW76" i="3" s="1"/>
  <c r="BM54" i="3"/>
  <c r="BM157" i="4"/>
  <c r="BM73" i="3"/>
  <c r="BM76" i="3" s="1"/>
  <c r="CC157" i="4"/>
  <c r="CC221" i="4" s="1"/>
  <c r="CC73" i="3"/>
  <c r="CS157" i="4"/>
  <c r="CS221" i="4" s="1"/>
  <c r="CS73" i="3"/>
  <c r="CS76" i="3" s="1"/>
  <c r="CS54" i="3"/>
  <c r="DI157" i="4"/>
  <c r="DI221" i="4" s="1"/>
  <c r="DI54" i="3"/>
  <c r="DI73" i="3"/>
  <c r="DI76" i="3" s="1"/>
  <c r="DY157" i="4"/>
  <c r="DY221" i="4" s="1"/>
  <c r="DY73" i="3"/>
  <c r="DY54" i="3"/>
  <c r="EO157" i="4"/>
  <c r="EO221" i="4" s="1"/>
  <c r="EO73" i="3"/>
  <c r="FE157" i="4"/>
  <c r="FE73" i="3"/>
  <c r="FE54" i="3"/>
  <c r="FU157" i="4"/>
  <c r="FU54" i="3"/>
  <c r="FU73" i="3"/>
  <c r="GK54" i="3"/>
  <c r="GK157" i="4"/>
  <c r="GK221" i="4" s="1"/>
  <c r="HA157" i="4"/>
  <c r="HA221" i="4" s="1"/>
  <c r="HA73" i="3"/>
  <c r="HA76" i="3" s="1"/>
  <c r="HA54" i="3"/>
  <c r="HQ54" i="3"/>
  <c r="HQ157" i="4"/>
  <c r="HQ221" i="4" s="1"/>
  <c r="HQ73" i="3"/>
  <c r="IG157" i="4"/>
  <c r="IG221" i="4" s="1"/>
  <c r="IG54" i="3"/>
  <c r="IG73" i="3"/>
  <c r="IW157" i="4"/>
  <c r="IW221" i="4" s="1"/>
  <c r="IW73" i="3"/>
  <c r="IW54" i="3"/>
  <c r="H162" i="4"/>
  <c r="H227" i="4" s="1"/>
  <c r="H74" i="3"/>
  <c r="H55" i="3"/>
  <c r="X162" i="4"/>
  <c r="X227" i="4" s="1"/>
  <c r="X74" i="3"/>
  <c r="X77" i="3" s="1"/>
  <c r="AN74" i="3"/>
  <c r="AN77" i="3" s="1"/>
  <c r="AN55" i="3"/>
  <c r="AN162" i="4"/>
  <c r="AN227" i="4" s="1"/>
  <c r="BD55" i="3"/>
  <c r="BD162" i="4"/>
  <c r="BD227" i="4" s="1"/>
  <c r="BD74" i="3"/>
  <c r="BT55" i="3"/>
  <c r="BT162" i="4"/>
  <c r="BT227" i="4" s="1"/>
  <c r="BT74" i="3"/>
  <c r="BT77" i="3" s="1"/>
  <c r="CJ162" i="4"/>
  <c r="CJ74" i="3"/>
  <c r="CJ77" i="3" s="1"/>
  <c r="CJ55" i="3"/>
  <c r="CZ162" i="4"/>
  <c r="CZ227" i="4" s="1"/>
  <c r="CZ74" i="3"/>
  <c r="DP162" i="4"/>
  <c r="DP227" i="4" s="1"/>
  <c r="DP74" i="3"/>
  <c r="DP77" i="3" s="1"/>
  <c r="DP55" i="3"/>
  <c r="EF162" i="4"/>
  <c r="EF227" i="4" s="1"/>
  <c r="EF74" i="3"/>
  <c r="EF77" i="3" s="1"/>
  <c r="EF55" i="3"/>
  <c r="EV162" i="4"/>
  <c r="EV227" i="4" s="1"/>
  <c r="EV74" i="3"/>
  <c r="EV55" i="3"/>
  <c r="FL162" i="4"/>
  <c r="FL227" i="4" s="1"/>
  <c r="FL74" i="3"/>
  <c r="FL77" i="3" s="1"/>
  <c r="FL55" i="3"/>
  <c r="GB162" i="4"/>
  <c r="GB227" i="4" s="1"/>
  <c r="GB74" i="3"/>
  <c r="GB77" i="3" s="1"/>
  <c r="GB55" i="3"/>
  <c r="GR162" i="4"/>
  <c r="GR227" i="4" s="1"/>
  <c r="GR74" i="3"/>
  <c r="GR77" i="3" s="1"/>
  <c r="GR55" i="3"/>
  <c r="HH162" i="4"/>
  <c r="HH227" i="4" s="1"/>
  <c r="HH55" i="3"/>
  <c r="HH74" i="3"/>
  <c r="HH77" i="3" s="1"/>
  <c r="HX162" i="4"/>
  <c r="HX227" i="4" s="1"/>
  <c r="HX55" i="3"/>
  <c r="HX74" i="3"/>
  <c r="HX77" i="3" s="1"/>
  <c r="IN162" i="4"/>
  <c r="IN227" i="4" s="1"/>
  <c r="IN74" i="3"/>
  <c r="IN55" i="3"/>
  <c r="JD162" i="4"/>
  <c r="JD227" i="4" s="1"/>
  <c r="JD74" i="3"/>
  <c r="JD55" i="3"/>
  <c r="FN54" i="3"/>
  <c r="CZ55" i="3"/>
  <c r="AB72" i="3"/>
  <c r="DS72" i="3"/>
  <c r="DS80" i="3" s="1"/>
  <c r="GA110" i="3"/>
  <c r="GA104" i="3"/>
  <c r="BC74" i="3"/>
  <c r="Z109" i="3"/>
  <c r="Y151" i="4"/>
  <c r="CW221" i="2"/>
  <c r="FU320" i="4"/>
  <c r="EV369" i="4"/>
  <c r="EV114" i="4"/>
  <c r="AW114" i="4"/>
  <c r="HH370" i="4"/>
  <c r="HH117" i="4"/>
  <c r="DK374" i="4"/>
  <c r="DK384" i="4" s="1"/>
  <c r="DK216" i="4"/>
  <c r="DU162" i="4"/>
  <c r="FY197" i="4"/>
  <c r="DG337" i="4"/>
  <c r="GM218" i="3"/>
  <c r="AP285" i="3"/>
  <c r="AP223" i="3"/>
  <c r="BV223" i="3"/>
  <c r="AD223" i="3"/>
  <c r="AD285" i="3"/>
  <c r="IB27" i="4"/>
  <c r="EF117" i="4"/>
  <c r="BU374" i="4"/>
  <c r="BU384" i="4" s="1"/>
  <c r="BU216" i="4"/>
  <c r="IK27" i="4"/>
  <c r="J151" i="4"/>
  <c r="J84" i="2"/>
  <c r="AP151" i="4"/>
  <c r="BV151" i="4"/>
  <c r="BV84" i="2"/>
  <c r="DR151" i="4"/>
  <c r="FN151" i="4"/>
  <c r="HZ151" i="4"/>
  <c r="HZ84" i="2"/>
  <c r="Q156" i="4"/>
  <c r="Q54" i="2"/>
  <c r="BM156" i="4"/>
  <c r="BM54" i="2"/>
  <c r="DY156" i="4"/>
  <c r="DY54" i="2"/>
  <c r="FE156" i="4"/>
  <c r="FE54" i="2"/>
  <c r="HA156" i="4"/>
  <c r="HA54" i="2"/>
  <c r="IG156" i="4"/>
  <c r="IG54" i="2"/>
  <c r="H161" i="4"/>
  <c r="H55" i="2"/>
  <c r="AN161" i="4"/>
  <c r="AN55" i="2"/>
  <c r="BT161" i="4"/>
  <c r="BT55" i="2"/>
  <c r="CJ161" i="4"/>
  <c r="CJ55" i="2"/>
  <c r="EF161" i="4"/>
  <c r="EF55" i="2"/>
  <c r="EV55" i="2"/>
  <c r="EV161" i="4"/>
  <c r="GB161" i="4"/>
  <c r="GB55" i="2"/>
  <c r="HH161" i="4"/>
  <c r="HH55" i="2"/>
  <c r="HX161" i="4"/>
  <c r="HX55" i="2"/>
  <c r="JD161" i="4"/>
  <c r="JD55" i="2"/>
  <c r="HE74" i="2"/>
  <c r="C78" i="2"/>
  <c r="C81" i="2" s="1"/>
  <c r="IY78" i="2"/>
  <c r="AF84" i="2"/>
  <c r="JE308" i="4"/>
  <c r="JE310" i="4" s="1"/>
  <c r="GU334" i="4"/>
  <c r="GV215" i="2"/>
  <c r="GU215" i="2"/>
  <c r="GU218" i="2" s="1"/>
  <c r="EX337" i="4"/>
  <c r="EX198" i="2"/>
  <c r="IG198" i="2"/>
  <c r="GK341" i="4"/>
  <c r="GK222" i="2"/>
  <c r="FP346" i="4"/>
  <c r="FP227" i="2"/>
  <c r="BV198" i="2"/>
  <c r="EK351" i="4"/>
  <c r="EK204" i="2"/>
  <c r="CA232" i="2"/>
  <c r="HA222" i="2"/>
  <c r="HE276" i="3"/>
  <c r="HE26" i="4"/>
  <c r="IK26" i="4"/>
  <c r="IK276" i="3"/>
  <c r="BK107" i="3"/>
  <c r="BK113" i="4"/>
  <c r="DG113" i="4"/>
  <c r="DG107" i="3"/>
  <c r="DW107" i="3"/>
  <c r="DW113" i="4"/>
  <c r="FS113" i="4"/>
  <c r="FS107" i="3"/>
  <c r="M152" i="4"/>
  <c r="M72" i="3"/>
  <c r="M79" i="3"/>
  <c r="M108" i="3"/>
  <c r="AS54" i="3"/>
  <c r="AS152" i="4"/>
  <c r="BY152" i="4"/>
  <c r="BY72" i="3"/>
  <c r="DU374" i="4"/>
  <c r="DU384" i="4" s="1"/>
  <c r="DU216" i="4"/>
  <c r="FA79" i="3"/>
  <c r="FA152" i="4"/>
  <c r="FA108" i="3"/>
  <c r="GG72" i="3"/>
  <c r="GG152" i="4"/>
  <c r="IC152" i="4"/>
  <c r="IC108" i="3"/>
  <c r="BP157" i="4"/>
  <c r="BP54" i="3"/>
  <c r="ER157" i="4"/>
  <c r="ER73" i="3"/>
  <c r="FX157" i="4"/>
  <c r="FX73" i="3"/>
  <c r="FX76" i="3" s="1"/>
  <c r="HD157" i="4"/>
  <c r="HD54" i="3"/>
  <c r="K162" i="4"/>
  <c r="K74" i="3"/>
  <c r="K77" i="3" s="1"/>
  <c r="K55" i="3"/>
  <c r="CM162" i="4"/>
  <c r="CM227" i="4" s="1"/>
  <c r="CM55" i="3"/>
  <c r="DS162" i="4"/>
  <c r="DS227" i="4" s="1"/>
  <c r="DS74" i="3"/>
  <c r="GU162" i="4"/>
  <c r="GU74" i="3"/>
  <c r="GU55" i="3"/>
  <c r="IQ162" i="4"/>
  <c r="IQ55" i="3"/>
  <c r="DL54" i="3"/>
  <c r="J70" i="3"/>
  <c r="DB70" i="3"/>
  <c r="GT70" i="3"/>
  <c r="B110" i="3"/>
  <c r="B104" i="3"/>
  <c r="BL110" i="3"/>
  <c r="BL104" i="3"/>
  <c r="GB110" i="3"/>
  <c r="GB104" i="3"/>
  <c r="IS72" i="3"/>
  <c r="CG77" i="3"/>
  <c r="EN77" i="3"/>
  <c r="BT305" i="4"/>
  <c r="BW309" i="4"/>
  <c r="BW310" i="4" s="1"/>
  <c r="BW315" i="4" s="1"/>
  <c r="BW95" i="3"/>
  <c r="BW99" i="3" s="1"/>
  <c r="EN96" i="3"/>
  <c r="EN99" i="3"/>
  <c r="FM213" i="3"/>
  <c r="GS213" i="3"/>
  <c r="GN218" i="3"/>
  <c r="HT218" i="3"/>
  <c r="CX195" i="3"/>
  <c r="CX198" i="3" s="1"/>
  <c r="CX200" i="3" s="1"/>
  <c r="CO223" i="3"/>
  <c r="HR156" i="4"/>
  <c r="HR54" i="2"/>
  <c r="I161" i="4"/>
  <c r="I55" i="2"/>
  <c r="AO161" i="4"/>
  <c r="AO55" i="2"/>
  <c r="CK161" i="4"/>
  <c r="CK55" i="2"/>
  <c r="EG161" i="4"/>
  <c r="EG55" i="2"/>
  <c r="FM161" i="4"/>
  <c r="FM55" i="2"/>
  <c r="HI161" i="4"/>
  <c r="HI55" i="2"/>
  <c r="JE161" i="4"/>
  <c r="JE55" i="2"/>
  <c r="JE53" i="2"/>
  <c r="R197" i="4"/>
  <c r="R215" i="4" s="1"/>
  <c r="AX85" i="2"/>
  <c r="AX197" i="4"/>
  <c r="CT85" i="2"/>
  <c r="CT197" i="4"/>
  <c r="EP197" i="4"/>
  <c r="FV197" i="4"/>
  <c r="IH197" i="4"/>
  <c r="FW73" i="2"/>
  <c r="II73" i="2"/>
  <c r="V74" i="2"/>
  <c r="ET74" i="2"/>
  <c r="FP81" i="2"/>
  <c r="IZ78" i="2"/>
  <c r="HR218" i="2"/>
  <c r="HR232" i="2" s="1"/>
  <c r="HR238" i="2" s="1"/>
  <c r="HR241" i="2" s="1"/>
  <c r="HR243" i="2" s="1"/>
  <c r="GL341" i="4"/>
  <c r="GL222" i="2"/>
  <c r="HB341" i="4"/>
  <c r="HB222" i="2"/>
  <c r="FQ346" i="4"/>
  <c r="FQ227" i="2"/>
  <c r="EL204" i="2"/>
  <c r="EL351" i="4"/>
  <c r="CA282" i="2"/>
  <c r="DW282" i="2"/>
  <c r="IX222" i="2"/>
  <c r="IR227" i="2"/>
  <c r="P369" i="4"/>
  <c r="P114" i="4"/>
  <c r="FT369" i="4"/>
  <c r="FT114" i="4"/>
  <c r="EL374" i="4"/>
  <c r="EL216" i="4"/>
  <c r="ER54" i="3"/>
  <c r="FO55" i="3"/>
  <c r="CS104" i="3"/>
  <c r="CS110" i="3"/>
  <c r="IT110" i="3"/>
  <c r="IT104" i="3"/>
  <c r="AA74" i="3"/>
  <c r="GG108" i="3"/>
  <c r="FJ203" i="3"/>
  <c r="FJ175" i="3"/>
  <c r="FJ189" i="3" s="1"/>
  <c r="FJ195" i="3" s="1"/>
  <c r="FJ198" i="3" s="1"/>
  <c r="FJ200" i="3" s="1"/>
  <c r="GP203" i="3"/>
  <c r="GP175" i="3"/>
  <c r="GP189" i="3" s="1"/>
  <c r="GP195" i="3" s="1"/>
  <c r="GP198" i="3" s="1"/>
  <c r="GP200" i="3" s="1"/>
  <c r="HV203" i="3"/>
  <c r="HV175" i="3"/>
  <c r="HV189" i="3" s="1"/>
  <c r="HV195" i="3" s="1"/>
  <c r="HV198" i="3" s="1"/>
  <c r="HV200" i="3" s="1"/>
  <c r="JB203" i="3"/>
  <c r="JB175" i="3"/>
  <c r="JB189" i="3" s="1"/>
  <c r="JB195" i="3" s="1"/>
  <c r="JB198" i="3" s="1"/>
  <c r="JB200" i="3" s="1"/>
  <c r="GE213" i="3"/>
  <c r="GD213" i="3"/>
  <c r="GP218" i="3"/>
  <c r="GO218" i="3"/>
  <c r="HU218" i="3"/>
  <c r="AL223" i="3"/>
  <c r="CP223" i="3"/>
  <c r="BE281" i="3"/>
  <c r="IO281" i="3"/>
  <c r="HG281" i="3"/>
  <c r="ID281" i="3"/>
  <c r="DQ369" i="4"/>
  <c r="DQ114" i="4"/>
  <c r="GK373" i="4"/>
  <c r="GK215" i="4"/>
  <c r="GK153" i="4"/>
  <c r="CL337" i="4"/>
  <c r="DL73" i="2"/>
  <c r="FX73" i="2"/>
  <c r="IJ73" i="2"/>
  <c r="W74" i="2"/>
  <c r="CI74" i="2"/>
  <c r="EU74" i="2"/>
  <c r="CT77" i="2"/>
  <c r="CT84" i="2" s="1"/>
  <c r="EC78" i="2"/>
  <c r="IG78" i="2"/>
  <c r="IG81" i="2" s="1"/>
  <c r="AN79" i="2"/>
  <c r="FL79" i="2"/>
  <c r="HX79" i="2"/>
  <c r="HX82" i="2" s="1"/>
  <c r="FW341" i="4"/>
  <c r="FW222" i="2"/>
  <c r="HC341" i="4"/>
  <c r="HC222" i="2"/>
  <c r="FR346" i="4"/>
  <c r="FR227" i="2"/>
  <c r="GH346" i="4"/>
  <c r="GH227" i="2"/>
  <c r="GX346" i="4"/>
  <c r="GX227" i="2"/>
  <c r="AD351" i="4"/>
  <c r="AD204" i="2"/>
  <c r="CB218" i="2"/>
  <c r="CB232" i="2" s="1"/>
  <c r="CB238" i="2" s="1"/>
  <c r="CB241" i="2" s="1"/>
  <c r="CB243" i="2" s="1"/>
  <c r="CB282" i="2"/>
  <c r="DH282" i="2"/>
  <c r="DH218" i="2"/>
  <c r="DH232" i="2" s="1"/>
  <c r="DH238" i="2" s="1"/>
  <c r="DH241" i="2" s="1"/>
  <c r="DH243" i="2" s="1"/>
  <c r="DX282" i="2"/>
  <c r="DX218" i="2"/>
  <c r="DX232" i="2" s="1"/>
  <c r="DX238" i="2" s="1"/>
  <c r="DX241" i="2" s="1"/>
  <c r="DX243" i="2" s="1"/>
  <c r="HP212" i="2"/>
  <c r="HR374" i="4"/>
  <c r="HR384" i="4" s="1"/>
  <c r="HR216" i="4"/>
  <c r="GG55" i="2"/>
  <c r="H197" i="4"/>
  <c r="H66" i="2"/>
  <c r="BT197" i="4"/>
  <c r="BT66" i="2"/>
  <c r="EV197" i="4"/>
  <c r="EV66" i="2"/>
  <c r="HH197" i="4"/>
  <c r="HH66" i="2"/>
  <c r="HC66" i="2"/>
  <c r="BR71" i="2"/>
  <c r="H74" i="2"/>
  <c r="BT74" i="2"/>
  <c r="EF74" i="2"/>
  <c r="GR74" i="2"/>
  <c r="JD74" i="2"/>
  <c r="EQ77" i="2"/>
  <c r="J78" i="2"/>
  <c r="J81" i="2" s="1"/>
  <c r="BV78" i="2"/>
  <c r="BV81" i="2" s="1"/>
  <c r="IL78" i="2"/>
  <c r="IL81" i="2" s="1"/>
  <c r="CK79" i="2"/>
  <c r="CK82" i="2" s="1"/>
  <c r="HP84" i="2"/>
  <c r="FI85" i="2"/>
  <c r="FK331" i="4"/>
  <c r="GQ331" i="4"/>
  <c r="HW331" i="4"/>
  <c r="JC331" i="4"/>
  <c r="GL334" i="4"/>
  <c r="GL215" i="2"/>
  <c r="HR334" i="4"/>
  <c r="HR215" i="2"/>
  <c r="IX334" i="4"/>
  <c r="IX215" i="2"/>
  <c r="BM337" i="4"/>
  <c r="BM198" i="2"/>
  <c r="DY337" i="4"/>
  <c r="DY198" i="2"/>
  <c r="HT337" i="4"/>
  <c r="IN341" i="4"/>
  <c r="CG351" i="4"/>
  <c r="CG204" i="2"/>
  <c r="ET218" i="2"/>
  <c r="GZ212" i="2"/>
  <c r="GE215" i="2"/>
  <c r="GE218" i="2" s="1"/>
  <c r="GE232" i="2" s="1"/>
  <c r="GE238" i="2" s="1"/>
  <c r="GE241" i="2" s="1"/>
  <c r="GE243" i="2" s="1"/>
  <c r="IV215" i="2"/>
  <c r="II222" i="2"/>
  <c r="HH227" i="2"/>
  <c r="ID227" i="2"/>
  <c r="BZ237" i="2"/>
  <c r="CP237" i="2"/>
  <c r="DF237" i="2"/>
  <c r="FR237" i="2"/>
  <c r="HN237" i="2"/>
  <c r="ID237" i="2"/>
  <c r="E374" i="4"/>
  <c r="HU72" i="3"/>
  <c r="P54" i="3"/>
  <c r="IJ54" i="3"/>
  <c r="CT55" i="3"/>
  <c r="D198" i="4"/>
  <c r="D379" i="4" s="1"/>
  <c r="D69" i="3"/>
  <c r="T198" i="4"/>
  <c r="T379" i="4" s="1"/>
  <c r="T80" i="3"/>
  <c r="T109" i="3"/>
  <c r="T69" i="3"/>
  <c r="AJ109" i="3"/>
  <c r="AJ69" i="3"/>
  <c r="BP198" i="4"/>
  <c r="BP80" i="3"/>
  <c r="BP109" i="3"/>
  <c r="CF198" i="4"/>
  <c r="CF379" i="4" s="1"/>
  <c r="CF69" i="3"/>
  <c r="CV198" i="4"/>
  <c r="CV69" i="3"/>
  <c r="EB198" i="4"/>
  <c r="EB379" i="4" s="1"/>
  <c r="EB69" i="3"/>
  <c r="ER198" i="4"/>
  <c r="ER109" i="3"/>
  <c r="FH198" i="4"/>
  <c r="FH379" i="4" s="1"/>
  <c r="FH69" i="3"/>
  <c r="FX198" i="4"/>
  <c r="FX379" i="4" s="1"/>
  <c r="FX69" i="3"/>
  <c r="GN109" i="3"/>
  <c r="GN198" i="4"/>
  <c r="GN379" i="4" s="1"/>
  <c r="HD109" i="3"/>
  <c r="HD198" i="4"/>
  <c r="HD379" i="4" s="1"/>
  <c r="HT198" i="4"/>
  <c r="HT379" i="4" s="1"/>
  <c r="HT109" i="3"/>
  <c r="IJ198" i="4"/>
  <c r="IJ109" i="3"/>
  <c r="IZ109" i="3"/>
  <c r="IZ198" i="4"/>
  <c r="IZ379" i="4" s="1"/>
  <c r="IZ69" i="3"/>
  <c r="K69" i="3"/>
  <c r="AQ69" i="3"/>
  <c r="BG69" i="3"/>
  <c r="EI69" i="3"/>
  <c r="GE69" i="3"/>
  <c r="HK69" i="3"/>
  <c r="IA69" i="3"/>
  <c r="S70" i="3"/>
  <c r="AU72" i="3"/>
  <c r="CA72" i="3"/>
  <c r="EL104" i="3"/>
  <c r="EL110" i="3"/>
  <c r="DT73" i="3"/>
  <c r="EU73" i="3"/>
  <c r="EU76" i="3" s="1"/>
  <c r="N74" i="3"/>
  <c r="N77" i="3" s="1"/>
  <c r="BO74" i="3"/>
  <c r="BO77" i="3" s="1"/>
  <c r="ED77" i="3"/>
  <c r="IW77" i="3"/>
  <c r="E79" i="3"/>
  <c r="EL79" i="3"/>
  <c r="GK80" i="3"/>
  <c r="B103" i="3"/>
  <c r="B86" i="3"/>
  <c r="BE282" i="3"/>
  <c r="BD282" i="3"/>
  <c r="BC282" i="3"/>
  <c r="BB282" i="3"/>
  <c r="BB281" i="3" s="1"/>
  <c r="BA282" i="3"/>
  <c r="AZ282" i="3"/>
  <c r="AX282" i="3"/>
  <c r="BH282" i="3"/>
  <c r="BI282" i="3"/>
  <c r="BI281" i="3" s="1"/>
  <c r="BG282" i="3"/>
  <c r="BF282" i="3"/>
  <c r="BF285" i="3" s="1"/>
  <c r="AX86" i="3"/>
  <c r="BN86" i="3"/>
  <c r="BN103" i="3"/>
  <c r="DA282" i="3"/>
  <c r="CZ282" i="3"/>
  <c r="CY282" i="3"/>
  <c r="CX282" i="3"/>
  <c r="CX281" i="3" s="1"/>
  <c r="DE282" i="3"/>
  <c r="DE281" i="3" s="1"/>
  <c r="DC282" i="3"/>
  <c r="DB282" i="3"/>
  <c r="DB285" i="3" s="1"/>
  <c r="CV282" i="3"/>
  <c r="CT86" i="3"/>
  <c r="CU282" i="3"/>
  <c r="CU281" i="3" s="1"/>
  <c r="CT282" i="3"/>
  <c r="CT99" i="3"/>
  <c r="CW282" i="3"/>
  <c r="CW281" i="3" s="1"/>
  <c r="EW282" i="3"/>
  <c r="EW281" i="3" s="1"/>
  <c r="EV282" i="3"/>
  <c r="EU282" i="3"/>
  <c r="ET282" i="3"/>
  <c r="EZ282" i="3"/>
  <c r="EZ281" i="3" s="1"/>
  <c r="EY282" i="3"/>
  <c r="ES282" i="3"/>
  <c r="ES281" i="3" s="1"/>
  <c r="FA282" i="3"/>
  <c r="FA285" i="3" s="1"/>
  <c r="EP103" i="3"/>
  <c r="EX282" i="3"/>
  <c r="ER282" i="3"/>
  <c r="ER285" i="3" s="1"/>
  <c r="FF99" i="3"/>
  <c r="FF103" i="3"/>
  <c r="GC282" i="3"/>
  <c r="GC281" i="3" s="1"/>
  <c r="FV103" i="3"/>
  <c r="FV86" i="3"/>
  <c r="GS282" i="3"/>
  <c r="GS281" i="3" s="1"/>
  <c r="GL86" i="3"/>
  <c r="HI282" i="3"/>
  <c r="HI281" i="3" s="1"/>
  <c r="HB103" i="3"/>
  <c r="HB99" i="3"/>
  <c r="HY282" i="3"/>
  <c r="HR99" i="3"/>
  <c r="HR103" i="3"/>
  <c r="HR86" i="3"/>
  <c r="IO282" i="3"/>
  <c r="IH103" i="3"/>
  <c r="JE282" i="3"/>
  <c r="JE281" i="3" s="1"/>
  <c r="IX86" i="3"/>
  <c r="AL86" i="3"/>
  <c r="BR86" i="3"/>
  <c r="JB86" i="3"/>
  <c r="AY91" i="3"/>
  <c r="AY98" i="3"/>
  <c r="FG98" i="3"/>
  <c r="FG91" i="3"/>
  <c r="EU91" i="3"/>
  <c r="CI95" i="3"/>
  <c r="CI99" i="3" s="1"/>
  <c r="CZ99" i="3"/>
  <c r="CZ96" i="3"/>
  <c r="GB99" i="3"/>
  <c r="GB96" i="3"/>
  <c r="HX99" i="3"/>
  <c r="HX96" i="3"/>
  <c r="IN99" i="3"/>
  <c r="IN96" i="3"/>
  <c r="DI98" i="3"/>
  <c r="FW98" i="3"/>
  <c r="AT99" i="3"/>
  <c r="EP99" i="3"/>
  <c r="AG103" i="3"/>
  <c r="AX107" i="3"/>
  <c r="CE107" i="3"/>
  <c r="EO107" i="3"/>
  <c r="CU108" i="3"/>
  <c r="CG195" i="3"/>
  <c r="CG198" i="3" s="1"/>
  <c r="CG200" i="3" s="1"/>
  <c r="AI223" i="3"/>
  <c r="AY209" i="3"/>
  <c r="AY273" i="3"/>
  <c r="BO209" i="3"/>
  <c r="BO273" i="3"/>
  <c r="CE223" i="3"/>
  <c r="CU209" i="3"/>
  <c r="CU273" i="3"/>
  <c r="DK209" i="3"/>
  <c r="DK273" i="3"/>
  <c r="EA223" i="3"/>
  <c r="EQ209" i="3"/>
  <c r="EQ273" i="3"/>
  <c r="FG209" i="3"/>
  <c r="FG273" i="3"/>
  <c r="GL209" i="3"/>
  <c r="EC232" i="3"/>
  <c r="EC234" i="3" s="1"/>
  <c r="EC229" i="3"/>
  <c r="GV281" i="3"/>
  <c r="IM276" i="3"/>
  <c r="BV285" i="3"/>
  <c r="J369" i="4"/>
  <c r="J114" i="4"/>
  <c r="CC113" i="4"/>
  <c r="HV369" i="4"/>
  <c r="HV114" i="4"/>
  <c r="IM114" i="4"/>
  <c r="IT374" i="4"/>
  <c r="EF220" i="4"/>
  <c r="IJ273" i="3"/>
  <c r="GB213" i="3"/>
  <c r="HH213" i="3"/>
  <c r="FW218" i="3"/>
  <c r="FW346" i="4"/>
  <c r="HS218" i="3"/>
  <c r="CN223" i="3"/>
  <c r="FY373" i="4"/>
  <c r="FY215" i="4"/>
  <c r="GC374" i="4"/>
  <c r="Z151" i="4"/>
  <c r="BF151" i="4"/>
  <c r="BF84" i="2"/>
  <c r="DB84" i="2"/>
  <c r="DB151" i="4"/>
  <c r="EH151" i="4"/>
  <c r="EH84" i="2"/>
  <c r="EX151" i="4"/>
  <c r="GD151" i="4"/>
  <c r="GD84" i="2"/>
  <c r="HJ151" i="4"/>
  <c r="IP151" i="4"/>
  <c r="IP84" i="2"/>
  <c r="AG156" i="4"/>
  <c r="AG54" i="2"/>
  <c r="CC156" i="4"/>
  <c r="CC54" i="2"/>
  <c r="DI156" i="4"/>
  <c r="DI54" i="2"/>
  <c r="EO156" i="4"/>
  <c r="EO54" i="2"/>
  <c r="FU54" i="2"/>
  <c r="FU156" i="4"/>
  <c r="HQ156" i="4"/>
  <c r="HQ54" i="2"/>
  <c r="IW156" i="4"/>
  <c r="IW54" i="2"/>
  <c r="BD55" i="2"/>
  <c r="BD161" i="4"/>
  <c r="CZ161" i="4"/>
  <c r="CZ55" i="2"/>
  <c r="FL55" i="2"/>
  <c r="IN161" i="4"/>
  <c r="IN55" i="2"/>
  <c r="IG85" i="2"/>
  <c r="U74" i="2"/>
  <c r="CG74" i="2"/>
  <c r="BO78" i="2"/>
  <c r="EA78" i="2"/>
  <c r="GM78" i="2"/>
  <c r="GJ331" i="4"/>
  <c r="GK212" i="2"/>
  <c r="IV331" i="4"/>
  <c r="IW212" i="2"/>
  <c r="IV212" i="2"/>
  <c r="Z337" i="4"/>
  <c r="Z198" i="2"/>
  <c r="CL351" i="4"/>
  <c r="JC337" i="4"/>
  <c r="FU341" i="4"/>
  <c r="FU222" i="2"/>
  <c r="GF346" i="4"/>
  <c r="GF227" i="2"/>
  <c r="BA351" i="4"/>
  <c r="BZ282" i="2"/>
  <c r="FT212" i="2"/>
  <c r="IW222" i="2"/>
  <c r="JA276" i="3"/>
  <c r="JA26" i="4"/>
  <c r="JA27" i="4" s="1"/>
  <c r="AE113" i="4"/>
  <c r="AE107" i="3"/>
  <c r="CA369" i="4"/>
  <c r="CA114" i="4"/>
  <c r="GI107" i="3"/>
  <c r="GI113" i="4"/>
  <c r="HO113" i="4"/>
  <c r="HO107" i="3"/>
  <c r="IE113" i="4"/>
  <c r="IE107" i="3"/>
  <c r="AC108" i="3"/>
  <c r="AC79" i="3"/>
  <c r="AC152" i="4"/>
  <c r="BI152" i="4"/>
  <c r="BI108" i="3"/>
  <c r="BI72" i="3"/>
  <c r="CO152" i="4"/>
  <c r="CO72" i="3"/>
  <c r="CO79" i="3"/>
  <c r="CO108" i="3"/>
  <c r="DE152" i="4"/>
  <c r="DE108" i="3"/>
  <c r="DE72" i="3"/>
  <c r="EK152" i="4"/>
  <c r="EK79" i="3"/>
  <c r="EK54" i="3"/>
  <c r="FQ152" i="4"/>
  <c r="FQ153" i="4" s="1"/>
  <c r="FQ72" i="3"/>
  <c r="FQ108" i="3"/>
  <c r="GW374" i="4"/>
  <c r="GW384" i="4" s="1"/>
  <c r="GW216" i="4"/>
  <c r="HM152" i="4"/>
  <c r="HM108" i="3"/>
  <c r="D157" i="4"/>
  <c r="D73" i="3"/>
  <c r="D76" i="3" s="1"/>
  <c r="T157" i="4"/>
  <c r="T54" i="3"/>
  <c r="AZ157" i="4"/>
  <c r="AZ73" i="3"/>
  <c r="CF73" i="3"/>
  <c r="CF76" i="3" s="1"/>
  <c r="CF54" i="3"/>
  <c r="CV157" i="4"/>
  <c r="CV54" i="3"/>
  <c r="CV73" i="3"/>
  <c r="EB157" i="4"/>
  <c r="EB221" i="4" s="1"/>
  <c r="EB73" i="3"/>
  <c r="EB76" i="3" s="1"/>
  <c r="FH157" i="4"/>
  <c r="FH54" i="3"/>
  <c r="GN157" i="4"/>
  <c r="GN221" i="4" s="1"/>
  <c r="GN73" i="3"/>
  <c r="GN76" i="3" s="1"/>
  <c r="HT157" i="4"/>
  <c r="HT54" i="3"/>
  <c r="IZ157" i="4"/>
  <c r="IZ54" i="3"/>
  <c r="AQ162" i="4"/>
  <c r="AQ227" i="4" s="1"/>
  <c r="AQ55" i="3"/>
  <c r="AQ74" i="3"/>
  <c r="AQ77" i="3" s="1"/>
  <c r="BW162" i="4"/>
  <c r="BW74" i="3"/>
  <c r="BW55" i="3"/>
  <c r="DC162" i="4"/>
  <c r="DC74" i="3"/>
  <c r="EI162" i="4"/>
  <c r="EI55" i="3"/>
  <c r="EY227" i="4"/>
  <c r="GE162" i="4"/>
  <c r="GE227" i="4" s="1"/>
  <c r="GE74" i="3"/>
  <c r="GE55" i="3"/>
  <c r="DC55" i="3"/>
  <c r="BV76" i="3"/>
  <c r="FY77" i="3"/>
  <c r="IF77" i="3"/>
  <c r="CJ314" i="4"/>
  <c r="CJ305" i="4"/>
  <c r="AH96" i="3"/>
  <c r="AH99" i="3"/>
  <c r="AX96" i="3"/>
  <c r="AX99" i="3"/>
  <c r="CR96" i="3"/>
  <c r="CR99" i="3"/>
  <c r="FD96" i="3"/>
  <c r="FD99" i="3"/>
  <c r="FT96" i="3"/>
  <c r="FT99" i="3"/>
  <c r="GZ96" i="3"/>
  <c r="GZ99" i="3"/>
  <c r="AS108" i="3"/>
  <c r="GC213" i="3"/>
  <c r="HI213" i="3"/>
  <c r="HD218" i="3"/>
  <c r="HJ209" i="3"/>
  <c r="HJ273" i="3"/>
  <c r="AG223" i="3"/>
  <c r="AG285" i="3"/>
  <c r="EI285" i="3"/>
  <c r="EI223" i="3"/>
  <c r="AM281" i="3"/>
  <c r="CY281" i="3"/>
  <c r="AM369" i="4"/>
  <c r="AM114" i="4"/>
  <c r="EM114" i="4"/>
  <c r="FZ373" i="4"/>
  <c r="FZ153" i="4"/>
  <c r="BE158" i="4"/>
  <c r="CE163" i="4"/>
  <c r="K151" i="4"/>
  <c r="K84" i="2"/>
  <c r="AA151" i="4"/>
  <c r="BG151" i="4"/>
  <c r="BW151" i="4"/>
  <c r="BW84" i="2"/>
  <c r="CM151" i="4"/>
  <c r="DC151" i="4"/>
  <c r="DS151" i="4"/>
  <c r="EY151" i="4"/>
  <c r="EY84" i="2"/>
  <c r="FO151" i="4"/>
  <c r="GE151" i="4"/>
  <c r="GU151" i="4"/>
  <c r="GU84" i="2"/>
  <c r="IA151" i="4"/>
  <c r="IQ151" i="4"/>
  <c r="B156" i="4"/>
  <c r="B54" i="2"/>
  <c r="AH54" i="2"/>
  <c r="AH156" i="4"/>
  <c r="BN156" i="4"/>
  <c r="BN54" i="2"/>
  <c r="CD156" i="4"/>
  <c r="CD54" i="2"/>
  <c r="DJ54" i="2"/>
  <c r="DJ156" i="4"/>
  <c r="DZ156" i="4"/>
  <c r="DZ54" i="2"/>
  <c r="EP156" i="4"/>
  <c r="EP54" i="2"/>
  <c r="FF156" i="4"/>
  <c r="FF54" i="2"/>
  <c r="GL54" i="2"/>
  <c r="GL156" i="4"/>
  <c r="HB156" i="4"/>
  <c r="HB54" i="2"/>
  <c r="IH156" i="4"/>
  <c r="IH54" i="2"/>
  <c r="Y161" i="4"/>
  <c r="Y55" i="2"/>
  <c r="BE55" i="2"/>
  <c r="BE161" i="4"/>
  <c r="DQ55" i="2"/>
  <c r="DQ161" i="4"/>
  <c r="EW55" i="2"/>
  <c r="EW161" i="4"/>
  <c r="GC161" i="4"/>
  <c r="GC55" i="2"/>
  <c r="HY161" i="4"/>
  <c r="HY55" i="2"/>
  <c r="IO161" i="4"/>
  <c r="IO55" i="2"/>
  <c r="K55" i="2"/>
  <c r="BW55" i="2"/>
  <c r="B197" i="4"/>
  <c r="B215" i="4" s="1"/>
  <c r="B85" i="2"/>
  <c r="AH197" i="4"/>
  <c r="AH215" i="4" s="1"/>
  <c r="AH85" i="2"/>
  <c r="BN197" i="4"/>
  <c r="DJ85" i="2"/>
  <c r="DZ197" i="4"/>
  <c r="FF85" i="2"/>
  <c r="FF197" i="4"/>
  <c r="FF215" i="4" s="1"/>
  <c r="GL197" i="4"/>
  <c r="GL215" i="4" s="1"/>
  <c r="GL85" i="2"/>
  <c r="HB197" i="4"/>
  <c r="HB215" i="4" s="1"/>
  <c r="HR197" i="4"/>
  <c r="HR85" i="2"/>
  <c r="CH74" i="2"/>
  <c r="HF74" i="2"/>
  <c r="D78" i="2"/>
  <c r="D81" i="2" s="1"/>
  <c r="BP78" i="2"/>
  <c r="EB78" i="2"/>
  <c r="EB81" i="2" s="1"/>
  <c r="GN78" i="2"/>
  <c r="FV341" i="4"/>
  <c r="FV222" i="2"/>
  <c r="GG346" i="4"/>
  <c r="GG227" i="2"/>
  <c r="AC351" i="4"/>
  <c r="AC204" i="2"/>
  <c r="BB198" i="2"/>
  <c r="DG282" i="2"/>
  <c r="FU212" i="2"/>
  <c r="EQ232" i="2"/>
  <c r="GZ114" i="4"/>
  <c r="GZ369" i="4"/>
  <c r="HL55" i="3"/>
  <c r="D54" i="3"/>
  <c r="BM104" i="3"/>
  <c r="BM110" i="3"/>
  <c r="BM80" i="3"/>
  <c r="DU72" i="3"/>
  <c r="DU77" i="3" s="1"/>
  <c r="FA72" i="3"/>
  <c r="HM72" i="3"/>
  <c r="HM79" i="3" s="1"/>
  <c r="DF76" i="3"/>
  <c r="FN76" i="3"/>
  <c r="JE76" i="3"/>
  <c r="FZ77" i="3"/>
  <c r="IF99" i="3"/>
  <c r="FZ203" i="3"/>
  <c r="FZ175" i="3"/>
  <c r="HF203" i="3"/>
  <c r="HF175" i="3"/>
  <c r="HF189" i="3" s="1"/>
  <c r="HF195" i="3" s="1"/>
  <c r="HF198" i="3" s="1"/>
  <c r="HF200" i="3" s="1"/>
  <c r="IL203" i="3"/>
  <c r="IL175" i="3"/>
  <c r="IL189" i="3" s="1"/>
  <c r="IL195" i="3" s="1"/>
  <c r="IL198" i="3" s="1"/>
  <c r="IL200" i="3" s="1"/>
  <c r="HA223" i="3"/>
  <c r="GK175" i="3"/>
  <c r="GK189" i="3" s="1"/>
  <c r="GK195" i="3" s="1"/>
  <c r="GK198" i="3" s="1"/>
  <c r="GK200" i="3" s="1"/>
  <c r="GT213" i="3"/>
  <c r="GU213" i="3"/>
  <c r="FY218" i="3"/>
  <c r="HE218" i="3"/>
  <c r="HF218" i="3"/>
  <c r="DA281" i="3"/>
  <c r="HY281" i="3"/>
  <c r="BC281" i="3"/>
  <c r="EU281" i="3"/>
  <c r="GA281" i="3"/>
  <c r="HU26" i="4"/>
  <c r="FE325" i="4"/>
  <c r="FE320" i="4"/>
  <c r="GR369" i="4"/>
  <c r="GR114" i="4"/>
  <c r="CT375" i="4"/>
  <c r="JC25" i="4"/>
  <c r="JC27" i="4" s="1"/>
  <c r="JC285" i="2"/>
  <c r="L151" i="4"/>
  <c r="L84" i="2"/>
  <c r="AB151" i="4"/>
  <c r="AR84" i="2"/>
  <c r="AR151" i="4"/>
  <c r="BX151" i="4"/>
  <c r="BX84" i="2"/>
  <c r="DD151" i="4"/>
  <c r="EJ84" i="2"/>
  <c r="EJ151" i="4"/>
  <c r="FP151" i="4"/>
  <c r="GV151" i="4"/>
  <c r="GV84" i="2"/>
  <c r="IB151" i="4"/>
  <c r="IR151" i="4"/>
  <c r="S156" i="4"/>
  <c r="S54" i="2"/>
  <c r="CE54" i="2"/>
  <c r="CE156" i="4"/>
  <c r="CU156" i="4"/>
  <c r="CU54" i="2"/>
  <c r="EA156" i="4"/>
  <c r="EA54" i="2"/>
  <c r="EQ156" i="4"/>
  <c r="EQ54" i="2"/>
  <c r="FG54" i="2"/>
  <c r="FG156" i="4"/>
  <c r="HS156" i="4"/>
  <c r="HS54" i="2"/>
  <c r="II156" i="4"/>
  <c r="II54" i="2"/>
  <c r="J161" i="4"/>
  <c r="J55" i="2"/>
  <c r="AP161" i="4"/>
  <c r="AP55" i="2"/>
  <c r="BV161" i="4"/>
  <c r="BV55" i="2"/>
  <c r="DB161" i="4"/>
  <c r="DB55" i="2"/>
  <c r="EH161" i="4"/>
  <c r="EH55" i="2"/>
  <c r="GD161" i="4"/>
  <c r="GD55" i="2"/>
  <c r="GT161" i="4"/>
  <c r="GT55" i="2"/>
  <c r="HZ161" i="4"/>
  <c r="HZ55" i="2"/>
  <c r="JF161" i="4"/>
  <c r="L55" i="2"/>
  <c r="EJ55" i="2"/>
  <c r="GV55" i="2"/>
  <c r="C197" i="4"/>
  <c r="AI197" i="4"/>
  <c r="AI215" i="4" s="1"/>
  <c r="BO197" i="4"/>
  <c r="BO215" i="4" s="1"/>
  <c r="CE197" i="4"/>
  <c r="CE85" i="2"/>
  <c r="CU197" i="4"/>
  <c r="DK197" i="4"/>
  <c r="DK85" i="2"/>
  <c r="EA197" i="4"/>
  <c r="FW197" i="4"/>
  <c r="GM197" i="4"/>
  <c r="HC197" i="4"/>
  <c r="HS197" i="4"/>
  <c r="II197" i="4"/>
  <c r="II85" i="2"/>
  <c r="AH66" i="2"/>
  <c r="CT66" i="2"/>
  <c r="HR66" i="2"/>
  <c r="ES71" i="2"/>
  <c r="DR77" i="2"/>
  <c r="HR77" i="2"/>
  <c r="HR84" i="2" s="1"/>
  <c r="DI78" i="2"/>
  <c r="JA78" i="2"/>
  <c r="CZ79" i="2"/>
  <c r="FX85" i="2"/>
  <c r="FT184" i="2"/>
  <c r="GM341" i="4"/>
  <c r="GM222" i="2"/>
  <c r="HS341" i="4"/>
  <c r="HS222" i="2"/>
  <c r="DR198" i="2"/>
  <c r="P232" i="2"/>
  <c r="P238" i="2" s="1"/>
  <c r="P241" i="2" s="1"/>
  <c r="P243" i="2" s="1"/>
  <c r="BL232" i="2"/>
  <c r="BL238" i="2" s="1"/>
  <c r="BL241" i="2" s="1"/>
  <c r="BL243" i="2" s="1"/>
  <c r="CR282" i="2"/>
  <c r="CR218" i="2"/>
  <c r="CR232" i="2" s="1"/>
  <c r="DA232" i="2"/>
  <c r="DA238" i="2" s="1"/>
  <c r="DA241" i="2" s="1"/>
  <c r="DA243" i="2" s="1"/>
  <c r="IY222" i="2"/>
  <c r="IS227" i="2"/>
  <c r="AU282" i="2"/>
  <c r="HG26" i="4"/>
  <c r="HG27" i="4" s="1"/>
  <c r="HG276" i="3"/>
  <c r="DI113" i="4"/>
  <c r="DI107" i="3"/>
  <c r="DY107" i="3"/>
  <c r="DY113" i="4"/>
  <c r="GK107" i="3"/>
  <c r="GK113" i="4"/>
  <c r="HQ369" i="4"/>
  <c r="HQ114" i="4"/>
  <c r="AU374" i="4"/>
  <c r="AU216" i="4"/>
  <c r="BK152" i="4"/>
  <c r="BK108" i="3"/>
  <c r="CQ152" i="4"/>
  <c r="CQ72" i="3"/>
  <c r="CQ79" i="3" s="1"/>
  <c r="DW152" i="4"/>
  <c r="DW72" i="3"/>
  <c r="DW108" i="3"/>
  <c r="GI152" i="4"/>
  <c r="GI72" i="3"/>
  <c r="GI79" i="3"/>
  <c r="GY152" i="4"/>
  <c r="GY108" i="3"/>
  <c r="IU374" i="4"/>
  <c r="BB157" i="4"/>
  <c r="BB54" i="3"/>
  <c r="BB73" i="3"/>
  <c r="BR157" i="4"/>
  <c r="BR221" i="4" s="1"/>
  <c r="BR54" i="3"/>
  <c r="CX157" i="4"/>
  <c r="CX221" i="4" s="1"/>
  <c r="CX73" i="3"/>
  <c r="CX76" i="3" s="1"/>
  <c r="CX54" i="3"/>
  <c r="FZ157" i="4"/>
  <c r="FZ73" i="3"/>
  <c r="FZ76" i="3" s="1"/>
  <c r="HF157" i="4"/>
  <c r="HF54" i="3"/>
  <c r="IL157" i="4"/>
  <c r="IL54" i="3"/>
  <c r="M162" i="4"/>
  <c r="M74" i="3"/>
  <c r="AS55" i="3"/>
  <c r="AS162" i="4"/>
  <c r="AS74" i="3"/>
  <c r="DE74" i="3"/>
  <c r="DE77" i="3" s="1"/>
  <c r="DE162" i="4"/>
  <c r="DE55" i="3"/>
  <c r="GW162" i="4"/>
  <c r="GW74" i="3"/>
  <c r="GW55" i="3"/>
  <c r="AA55" i="3"/>
  <c r="HN110" i="3"/>
  <c r="HN104" i="3"/>
  <c r="HN79" i="3"/>
  <c r="IU72" i="3"/>
  <c r="BX86" i="3"/>
  <c r="BX103" i="3"/>
  <c r="BX98" i="3"/>
  <c r="DD86" i="3"/>
  <c r="DD98" i="3"/>
  <c r="EJ86" i="3"/>
  <c r="EJ98" i="3"/>
  <c r="FP86" i="3"/>
  <c r="FW282" i="3"/>
  <c r="FW281" i="3" s="1"/>
  <c r="GM282" i="3"/>
  <c r="GF86" i="3"/>
  <c r="GF98" i="3"/>
  <c r="GF103" i="3"/>
  <c r="HL86" i="3"/>
  <c r="HL98" i="3"/>
  <c r="HS282" i="3"/>
  <c r="HL103" i="3"/>
  <c r="IB86" i="3"/>
  <c r="II282" i="3"/>
  <c r="II281" i="3" s="1"/>
  <c r="DD103" i="3"/>
  <c r="FK203" i="3"/>
  <c r="FK175" i="3"/>
  <c r="FK189" i="3" s="1"/>
  <c r="FK195" i="3" s="1"/>
  <c r="FK198" i="3" s="1"/>
  <c r="FK200" i="3" s="1"/>
  <c r="GQ203" i="3"/>
  <c r="GQ175" i="3"/>
  <c r="GQ189" i="3" s="1"/>
  <c r="GQ195" i="3" s="1"/>
  <c r="GQ198" i="3" s="1"/>
  <c r="GQ200" i="3" s="1"/>
  <c r="HW203" i="3"/>
  <c r="HW175" i="3"/>
  <c r="HW189" i="3" s="1"/>
  <c r="HW195" i="3" s="1"/>
  <c r="HW198" i="3" s="1"/>
  <c r="HW200" i="3" s="1"/>
  <c r="JC203" i="3"/>
  <c r="JC175" i="3"/>
  <c r="JC189" i="3" s="1"/>
  <c r="JC195" i="3" s="1"/>
  <c r="JC198" i="3" s="1"/>
  <c r="JC200" i="3" s="1"/>
  <c r="IX206" i="3"/>
  <c r="IX175" i="3"/>
  <c r="IX189" i="3" s="1"/>
  <c r="IX195" i="3" s="1"/>
  <c r="IX198" i="3" s="1"/>
  <c r="IX200" i="3" s="1"/>
  <c r="IH175" i="3"/>
  <c r="IH189" i="3" s="1"/>
  <c r="IH195" i="3" s="1"/>
  <c r="IH198" i="3" s="1"/>
  <c r="IH200" i="3" s="1"/>
  <c r="CR223" i="3"/>
  <c r="EY223" i="3"/>
  <c r="BV281" i="3"/>
  <c r="DB281" i="3"/>
  <c r="EH281" i="3"/>
  <c r="BZ282" i="3"/>
  <c r="BZ285" i="3" s="1"/>
  <c r="GS369" i="4"/>
  <c r="GS114" i="4"/>
  <c r="GN373" i="4"/>
  <c r="GN215" i="4"/>
  <c r="GN153" i="4"/>
  <c r="L163" i="4"/>
  <c r="HH25" i="4"/>
  <c r="HH285" i="2"/>
  <c r="AC373" i="4"/>
  <c r="AC215" i="4"/>
  <c r="AC153" i="4"/>
  <c r="AC375" i="4" s="1"/>
  <c r="BI373" i="4"/>
  <c r="CO373" i="4"/>
  <c r="CO215" i="4"/>
  <c r="CO153" i="4"/>
  <c r="DU373" i="4"/>
  <c r="DU215" i="4"/>
  <c r="FQ373" i="4"/>
  <c r="FQ215" i="4"/>
  <c r="GW373" i="4"/>
  <c r="GW215" i="4"/>
  <c r="GW153" i="4"/>
  <c r="IC373" i="4"/>
  <c r="IC383" i="4" s="1"/>
  <c r="IC215" i="4"/>
  <c r="D220" i="4"/>
  <c r="AJ220" i="4"/>
  <c r="AJ222" i="4" s="1"/>
  <c r="AJ158" i="4"/>
  <c r="BP158" i="4"/>
  <c r="EB158" i="4"/>
  <c r="IZ158" i="4"/>
  <c r="AA163" i="4"/>
  <c r="BG163" i="4"/>
  <c r="EY163" i="4"/>
  <c r="IA163" i="4"/>
  <c r="AP54" i="2"/>
  <c r="FN54" i="2"/>
  <c r="BY55" i="2"/>
  <c r="D378" i="4"/>
  <c r="D199" i="4"/>
  <c r="AJ378" i="4"/>
  <c r="AJ199" i="4"/>
  <c r="BP378" i="4"/>
  <c r="CV378" i="4"/>
  <c r="GN378" i="4"/>
  <c r="HT378" i="4"/>
  <c r="IZ378" i="4"/>
  <c r="IZ199" i="4"/>
  <c r="AI66" i="2"/>
  <c r="BA73" i="2"/>
  <c r="EV74" i="2"/>
  <c r="HH74" i="2"/>
  <c r="F78" i="2"/>
  <c r="BR78" i="2"/>
  <c r="ED78" i="2"/>
  <c r="GP78" i="2"/>
  <c r="HY79" i="2"/>
  <c r="FU198" i="2"/>
  <c r="HD341" i="4"/>
  <c r="HD222" i="2"/>
  <c r="HT341" i="4"/>
  <c r="HT222" i="2"/>
  <c r="IJ341" i="4"/>
  <c r="IJ222" i="2"/>
  <c r="FS346" i="4"/>
  <c r="FS227" i="2"/>
  <c r="Q232" i="2"/>
  <c r="Q238" i="2" s="1"/>
  <c r="Q241" i="2" s="1"/>
  <c r="Q243" i="2" s="1"/>
  <c r="CS232" i="2"/>
  <c r="CS238" i="2" s="1"/>
  <c r="CS241" i="2" s="1"/>
  <c r="CS243" i="2" s="1"/>
  <c r="DY282" i="2"/>
  <c r="DY218" i="2"/>
  <c r="DY232" i="2" s="1"/>
  <c r="DY238" i="2" s="1"/>
  <c r="DY241" i="2" s="1"/>
  <c r="DY243" i="2" s="1"/>
  <c r="DW218" i="2"/>
  <c r="DW232" i="2" s="1"/>
  <c r="DW238" i="2" s="1"/>
  <c r="DW241" i="2" s="1"/>
  <c r="DW243" i="2" s="1"/>
  <c r="HF285" i="2"/>
  <c r="HH26" i="4"/>
  <c r="HH276" i="3"/>
  <c r="R113" i="4"/>
  <c r="R107" i="3"/>
  <c r="AX369" i="4"/>
  <c r="AX114" i="4"/>
  <c r="CD113" i="4"/>
  <c r="CD107" i="3"/>
  <c r="DJ113" i="4"/>
  <c r="DJ107" i="3"/>
  <c r="EP113" i="4"/>
  <c r="EP107" i="3"/>
  <c r="GL369" i="4"/>
  <c r="GL114" i="4"/>
  <c r="HR369" i="4"/>
  <c r="HR114" i="4"/>
  <c r="IH113" i="4"/>
  <c r="IH107" i="3"/>
  <c r="AV152" i="4"/>
  <c r="AV108" i="3"/>
  <c r="AV79" i="3"/>
  <c r="AV54" i="3"/>
  <c r="DH152" i="4"/>
  <c r="DH108" i="3"/>
  <c r="DH72" i="3"/>
  <c r="EN152" i="4"/>
  <c r="EN72" i="3"/>
  <c r="HP374" i="4"/>
  <c r="HP153" i="4"/>
  <c r="G221" i="4"/>
  <c r="AM157" i="4"/>
  <c r="AM221" i="4" s="1"/>
  <c r="AM73" i="3"/>
  <c r="AM76" i="3" s="1"/>
  <c r="CY73" i="3"/>
  <c r="CY76" i="3" s="1"/>
  <c r="CY54" i="3"/>
  <c r="CY157" i="4"/>
  <c r="EE73" i="3"/>
  <c r="EE157" i="4"/>
  <c r="EE54" i="3"/>
  <c r="GA157" i="4"/>
  <c r="GA73" i="3"/>
  <c r="GA76" i="3" s="1"/>
  <c r="HG157" i="4"/>
  <c r="HG221" i="4" s="1"/>
  <c r="HG73" i="3"/>
  <c r="HG76" i="3" s="1"/>
  <c r="HW157" i="4"/>
  <c r="HW221" i="4" s="1"/>
  <c r="HW54" i="3"/>
  <c r="HW73" i="3"/>
  <c r="IM157" i="4"/>
  <c r="IM54" i="3"/>
  <c r="JC157" i="4"/>
  <c r="JC73" i="3"/>
  <c r="BJ162" i="4"/>
  <c r="BJ227" i="4" s="1"/>
  <c r="BJ55" i="3"/>
  <c r="GX162" i="4"/>
  <c r="GX227" i="4" s="1"/>
  <c r="GX74" i="3"/>
  <c r="GX77" i="3" s="1"/>
  <c r="GX55" i="3"/>
  <c r="ID162" i="4"/>
  <c r="ID227" i="4" s="1"/>
  <c r="ID55" i="3"/>
  <c r="CO54" i="3"/>
  <c r="BG55" i="3"/>
  <c r="BQ110" i="3"/>
  <c r="BQ79" i="3"/>
  <c r="BQ104" i="3"/>
  <c r="DX72" i="3"/>
  <c r="GO110" i="3"/>
  <c r="GO104" i="3"/>
  <c r="IV72" i="3"/>
  <c r="CH73" i="3"/>
  <c r="AG77" i="3"/>
  <c r="EY74" i="3"/>
  <c r="CR79" i="3"/>
  <c r="B80" i="3"/>
  <c r="GY107" i="3"/>
  <c r="GI108" i="3"/>
  <c r="GB175" i="3"/>
  <c r="GB189" i="3" s="1"/>
  <c r="GB195" i="3" s="1"/>
  <c r="GB198" i="3" s="1"/>
  <c r="GB200" i="3" s="1"/>
  <c r="GB203" i="3"/>
  <c r="JD189" i="3"/>
  <c r="JD195" i="3" s="1"/>
  <c r="JD198" i="3" s="1"/>
  <c r="JD200" i="3" s="1"/>
  <c r="HC206" i="3"/>
  <c r="HS206" i="3"/>
  <c r="HS209" i="3" s="1"/>
  <c r="HM213" i="3"/>
  <c r="HL213" i="3"/>
  <c r="HL223" i="3" s="1"/>
  <c r="ET195" i="3"/>
  <c r="ET198" i="3" s="1"/>
  <c r="ET200" i="3" s="1"/>
  <c r="CY285" i="3"/>
  <c r="CY223" i="3"/>
  <c r="FL218" i="3"/>
  <c r="GG282" i="3"/>
  <c r="CD320" i="4"/>
  <c r="GT369" i="4"/>
  <c r="GT114" i="4"/>
  <c r="CA215" i="4"/>
  <c r="CA153" i="4"/>
  <c r="DU153" i="4"/>
  <c r="CV156" i="4"/>
  <c r="IF328" i="4"/>
  <c r="GJ368" i="4"/>
  <c r="GJ114" i="4"/>
  <c r="AT373" i="4"/>
  <c r="AT215" i="4"/>
  <c r="DV373" i="4"/>
  <c r="DV215" i="4"/>
  <c r="DV153" i="4"/>
  <c r="FB373" i="4"/>
  <c r="FB215" i="4"/>
  <c r="FR373" i="4"/>
  <c r="FR215" i="4"/>
  <c r="HN373" i="4"/>
  <c r="HN383" i="4" s="1"/>
  <c r="HN153" i="4"/>
  <c r="HN215" i="4"/>
  <c r="IT373" i="4"/>
  <c r="IT153" i="4"/>
  <c r="AK220" i="4"/>
  <c r="AK222" i="4" s="1"/>
  <c r="AK158" i="4"/>
  <c r="CG220" i="4"/>
  <c r="CG222" i="4" s="1"/>
  <c r="CG158" i="4"/>
  <c r="EC158" i="4"/>
  <c r="FY220" i="4"/>
  <c r="FY158" i="4"/>
  <c r="GO158" i="4"/>
  <c r="HU158" i="4"/>
  <c r="JA220" i="4"/>
  <c r="JA222" i="4" s="1"/>
  <c r="JA158" i="4"/>
  <c r="AB226" i="4"/>
  <c r="AB163" i="4"/>
  <c r="BH226" i="4"/>
  <c r="BH163" i="4"/>
  <c r="CN163" i="4"/>
  <c r="DT163" i="4"/>
  <c r="EZ163" i="4"/>
  <c r="JD53" i="2"/>
  <c r="AQ54" i="2"/>
  <c r="FO54" i="2"/>
  <c r="IA54" i="2"/>
  <c r="N55" i="2"/>
  <c r="EL55" i="2"/>
  <c r="GX55" i="2"/>
  <c r="AK66" i="2"/>
  <c r="AK197" i="4"/>
  <c r="AK215" i="4" s="1"/>
  <c r="CG197" i="4"/>
  <c r="CG215" i="4" s="1"/>
  <c r="CG66" i="2"/>
  <c r="ES197" i="4"/>
  <c r="ES66" i="2"/>
  <c r="HE197" i="4"/>
  <c r="HE66" i="2"/>
  <c r="IK197" i="4"/>
  <c r="IK215" i="4" s="1"/>
  <c r="IK66" i="2"/>
  <c r="AJ66" i="2"/>
  <c r="BB73" i="2"/>
  <c r="IL73" i="2"/>
  <c r="CK74" i="2"/>
  <c r="EW74" i="2"/>
  <c r="GO74" i="2"/>
  <c r="JA74" i="2"/>
  <c r="AJ77" i="2"/>
  <c r="CV77" i="2"/>
  <c r="FH77" i="2"/>
  <c r="HT77" i="2"/>
  <c r="G78" i="2"/>
  <c r="EE78" i="2"/>
  <c r="GQ78" i="2"/>
  <c r="II78" i="2"/>
  <c r="II81" i="2" s="1"/>
  <c r="HQ198" i="2"/>
  <c r="BZ351" i="4"/>
  <c r="BZ204" i="2"/>
  <c r="DT204" i="2"/>
  <c r="JC198" i="2"/>
  <c r="BB356" i="4"/>
  <c r="DJ232" i="2"/>
  <c r="DJ238" i="2" s="1"/>
  <c r="DJ241" i="2" s="1"/>
  <c r="DJ243" i="2" s="1"/>
  <c r="IR215" i="2"/>
  <c r="IR218" i="2" s="1"/>
  <c r="IR232" i="2" s="1"/>
  <c r="IR238" i="2" s="1"/>
  <c r="IR241" i="2" s="1"/>
  <c r="IR243" i="2" s="1"/>
  <c r="AW282" i="2"/>
  <c r="FC282" i="2"/>
  <c r="HG285" i="2"/>
  <c r="HY26" i="4"/>
  <c r="HY276" i="3"/>
  <c r="C113" i="4"/>
  <c r="C107" i="3"/>
  <c r="AY369" i="4"/>
  <c r="AY114" i="4"/>
  <c r="BO113" i="4"/>
  <c r="BO107" i="3"/>
  <c r="CU369" i="4"/>
  <c r="CU114" i="4"/>
  <c r="EA113" i="4"/>
  <c r="EA107" i="3"/>
  <c r="FG113" i="4"/>
  <c r="FG107" i="3"/>
  <c r="FW113" i="4"/>
  <c r="FW107" i="3"/>
  <c r="HS369" i="4"/>
  <c r="HS114" i="4"/>
  <c r="IY113" i="4"/>
  <c r="IY107" i="3"/>
  <c r="Q152" i="4"/>
  <c r="Q72" i="3"/>
  <c r="Q108" i="3"/>
  <c r="AW152" i="4"/>
  <c r="AW72" i="3"/>
  <c r="AW79" i="3"/>
  <c r="CC152" i="4"/>
  <c r="CC79" i="3"/>
  <c r="DI152" i="4"/>
  <c r="DI153" i="4" s="1"/>
  <c r="DI79" i="3"/>
  <c r="DI72" i="3"/>
  <c r="DY152" i="4"/>
  <c r="DY108" i="3"/>
  <c r="FE152" i="4"/>
  <c r="FE72" i="3"/>
  <c r="FE77" i="3" s="1"/>
  <c r="FE55" i="3"/>
  <c r="GK374" i="4"/>
  <c r="GK216" i="4"/>
  <c r="HA79" i="3"/>
  <c r="HA72" i="3"/>
  <c r="HA152" i="4"/>
  <c r="HA108" i="3"/>
  <c r="IG152" i="4"/>
  <c r="IG108" i="3"/>
  <c r="IG72" i="3"/>
  <c r="DP157" i="4"/>
  <c r="DP221" i="4" s="1"/>
  <c r="DP54" i="3"/>
  <c r="DP73" i="3"/>
  <c r="DP76" i="3" s="1"/>
  <c r="GB157" i="4"/>
  <c r="GB221" i="4" s="1"/>
  <c r="GB73" i="3"/>
  <c r="GB76" i="3" s="1"/>
  <c r="HH157" i="4"/>
  <c r="HH221" i="4" s="1"/>
  <c r="HH73" i="3"/>
  <c r="HH76" i="3" s="1"/>
  <c r="IN157" i="4"/>
  <c r="IN221" i="4" s="1"/>
  <c r="IN54" i="3"/>
  <c r="O55" i="3"/>
  <c r="AU162" i="4"/>
  <c r="AU227" i="4" s="1"/>
  <c r="AU74" i="3"/>
  <c r="AU77" i="3" s="1"/>
  <c r="CQ228" i="4"/>
  <c r="GI162" i="4"/>
  <c r="GI55" i="3"/>
  <c r="AJ54" i="3"/>
  <c r="CQ54" i="3"/>
  <c r="EU54" i="3"/>
  <c r="EL55" i="3"/>
  <c r="AF198" i="4"/>
  <c r="BL198" i="4"/>
  <c r="BL80" i="3"/>
  <c r="BL109" i="3"/>
  <c r="CR198" i="4"/>
  <c r="CR379" i="4" s="1"/>
  <c r="CR109" i="3"/>
  <c r="DX198" i="4"/>
  <c r="DX379" i="4" s="1"/>
  <c r="DX109" i="3"/>
  <c r="DX80" i="3"/>
  <c r="FD80" i="3"/>
  <c r="FD109" i="3"/>
  <c r="FD198" i="4"/>
  <c r="FD379" i="4" s="1"/>
  <c r="GJ198" i="4"/>
  <c r="GJ379" i="4" s="1"/>
  <c r="GJ109" i="3"/>
  <c r="HP198" i="4"/>
  <c r="HP80" i="3"/>
  <c r="IV198" i="4"/>
  <c r="IV80" i="3"/>
  <c r="IV109" i="3"/>
  <c r="CW104" i="3"/>
  <c r="CW110" i="3"/>
  <c r="HP72" i="3"/>
  <c r="FA74" i="3"/>
  <c r="FA77" i="3" s="1"/>
  <c r="CU77" i="3"/>
  <c r="DW79" i="3"/>
  <c r="FP98" i="3"/>
  <c r="GK108" i="3"/>
  <c r="GC203" i="3"/>
  <c r="GC175" i="3"/>
  <c r="GC189" i="3" s="1"/>
  <c r="GC195" i="3" s="1"/>
  <c r="GC198" i="3" s="1"/>
  <c r="GC200" i="3" s="1"/>
  <c r="GS175" i="3"/>
  <c r="GS189" i="3" s="1"/>
  <c r="GS195" i="3" s="1"/>
  <c r="GS198" i="3" s="1"/>
  <c r="GS200" i="3" s="1"/>
  <c r="GS203" i="3"/>
  <c r="IO223" i="3"/>
  <c r="IO285" i="3"/>
  <c r="HD206" i="3"/>
  <c r="GZ267" i="3"/>
  <c r="GZ195" i="3"/>
  <c r="GZ198" i="3" s="1"/>
  <c r="GZ200" i="3" s="1"/>
  <c r="GZ268" i="3"/>
  <c r="DW223" i="3"/>
  <c r="DW285" i="3"/>
  <c r="HT206" i="3"/>
  <c r="CF282" i="3"/>
  <c r="CF285" i="3" s="1"/>
  <c r="AU114" i="4"/>
  <c r="CC373" i="4"/>
  <c r="CC383" i="4" s="1"/>
  <c r="CC215" i="4"/>
  <c r="IJ157" i="4"/>
  <c r="IJ221" i="4" s="1"/>
  <c r="DK227" i="4"/>
  <c r="FZ220" i="4"/>
  <c r="FZ158" i="4"/>
  <c r="D54" i="2"/>
  <c r="AR54" i="2"/>
  <c r="BP54" i="2"/>
  <c r="DD54" i="2"/>
  <c r="BG55" i="2"/>
  <c r="DS55" i="2"/>
  <c r="GE55" i="2"/>
  <c r="F197" i="4"/>
  <c r="F66" i="2"/>
  <c r="AL197" i="4"/>
  <c r="AL66" i="2"/>
  <c r="BR197" i="4"/>
  <c r="BR66" i="2"/>
  <c r="CX197" i="4"/>
  <c r="CX66" i="2"/>
  <c r="ED197" i="4"/>
  <c r="ED66" i="2"/>
  <c r="FJ197" i="4"/>
  <c r="FJ66" i="2"/>
  <c r="GP66" i="2"/>
  <c r="GP197" i="4"/>
  <c r="HV197" i="4"/>
  <c r="HV66" i="2"/>
  <c r="JB197" i="4"/>
  <c r="JB66" i="2"/>
  <c r="AI73" i="2"/>
  <c r="CU73" i="2"/>
  <c r="GA73" i="2"/>
  <c r="HS73" i="2"/>
  <c r="F74" i="2"/>
  <c r="GP74" i="2"/>
  <c r="BI77" i="2"/>
  <c r="DU77" i="2"/>
  <c r="H78" i="2"/>
  <c r="H81" i="2" s="1"/>
  <c r="BT78" i="2"/>
  <c r="BT81" i="2" s="1"/>
  <c r="HL81" i="2"/>
  <c r="JD78" i="2"/>
  <c r="JD81" i="2" s="1"/>
  <c r="AQ79" i="2"/>
  <c r="AQ82" i="2" s="1"/>
  <c r="FO79" i="2"/>
  <c r="P84" i="2"/>
  <c r="HN84" i="2"/>
  <c r="FZ106" i="2"/>
  <c r="FY331" i="4"/>
  <c r="FY212" i="2"/>
  <c r="GO331" i="4"/>
  <c r="GO212" i="2"/>
  <c r="HE331" i="4"/>
  <c r="HE212" i="2"/>
  <c r="HU331" i="4"/>
  <c r="HU212" i="2"/>
  <c r="IK331" i="4"/>
  <c r="IK212" i="2"/>
  <c r="JA331" i="4"/>
  <c r="JA212" i="2"/>
  <c r="HP334" i="4"/>
  <c r="HP215" i="2"/>
  <c r="AE337" i="4"/>
  <c r="AE198" i="2"/>
  <c r="AU337" i="4"/>
  <c r="AU198" i="2"/>
  <c r="BK337" i="4"/>
  <c r="BK198" i="2"/>
  <c r="CA337" i="4"/>
  <c r="CA198" i="2"/>
  <c r="CQ337" i="4"/>
  <c r="CQ198" i="2"/>
  <c r="DG351" i="4"/>
  <c r="DG204" i="2"/>
  <c r="DW337" i="4"/>
  <c r="DW198" i="2"/>
  <c r="EM337" i="4"/>
  <c r="EM198" i="2"/>
  <c r="FC337" i="4"/>
  <c r="FC198" i="2"/>
  <c r="HR337" i="4"/>
  <c r="HR198" i="2"/>
  <c r="IM337" i="4"/>
  <c r="BF198" i="2"/>
  <c r="DU351" i="4"/>
  <c r="DU204" i="2"/>
  <c r="ET198" i="2"/>
  <c r="II198" i="2"/>
  <c r="AR209" i="2"/>
  <c r="BK218" i="2"/>
  <c r="BK232" i="2" s="1"/>
  <c r="BK238" i="2" s="1"/>
  <c r="BK241" i="2" s="1"/>
  <c r="BK243" i="2" s="1"/>
  <c r="EW232" i="2"/>
  <c r="EW238" i="2" s="1"/>
  <c r="EW241" i="2" s="1"/>
  <c r="EW243" i="2" s="1"/>
  <c r="E221" i="2"/>
  <c r="U221" i="2"/>
  <c r="AK221" i="2"/>
  <c r="AK232" i="2" s="1"/>
  <c r="BA221" i="2"/>
  <c r="BA232" i="2" s="1"/>
  <c r="BQ221" i="2"/>
  <c r="BQ232" i="2" s="1"/>
  <c r="CG221" i="2"/>
  <c r="CG232" i="2" s="1"/>
  <c r="CG238" i="2" s="1"/>
  <c r="CG241" i="2" s="1"/>
  <c r="CG243" i="2" s="1"/>
  <c r="DM221" i="2"/>
  <c r="DM232" i="2" s="1"/>
  <c r="DM238" i="2" s="1"/>
  <c r="DM241" i="2" s="1"/>
  <c r="DM243" i="2" s="1"/>
  <c r="EC221" i="2"/>
  <c r="EC232" i="2" s="1"/>
  <c r="EC238" i="2" s="1"/>
  <c r="EC241" i="2" s="1"/>
  <c r="EC243" i="2" s="1"/>
  <c r="ES221" i="2"/>
  <c r="FI221" i="2"/>
  <c r="FI232" i="2" s="1"/>
  <c r="FI238" i="2" s="1"/>
  <c r="FI241" i="2" s="1"/>
  <c r="FI243" i="2" s="1"/>
  <c r="FY221" i="2"/>
  <c r="GO221" i="2"/>
  <c r="HE221" i="2"/>
  <c r="HU221" i="2"/>
  <c r="IK221" i="2"/>
  <c r="JA221" i="2"/>
  <c r="FD282" i="2"/>
  <c r="IM285" i="2"/>
  <c r="HZ276" i="3"/>
  <c r="HZ26" i="4"/>
  <c r="HZ27" i="4" s="1"/>
  <c r="T39" i="3"/>
  <c r="BP113" i="4"/>
  <c r="BP107" i="3"/>
  <c r="CV369" i="4"/>
  <c r="CV114" i="4"/>
  <c r="EB107" i="3"/>
  <c r="EB113" i="4"/>
  <c r="ER113" i="4"/>
  <c r="ER107" i="3"/>
  <c r="FX113" i="4"/>
  <c r="FX107" i="3"/>
  <c r="HD113" i="4"/>
  <c r="HD107" i="3"/>
  <c r="IZ369" i="4"/>
  <c r="IZ114" i="4"/>
  <c r="R152" i="4"/>
  <c r="R72" i="3"/>
  <c r="R108" i="3"/>
  <c r="AX152" i="4"/>
  <c r="AX108" i="3"/>
  <c r="CT374" i="4"/>
  <c r="CT216" i="4"/>
  <c r="DZ152" i="4"/>
  <c r="DZ108" i="3"/>
  <c r="FF152" i="4"/>
  <c r="FF55" i="3"/>
  <c r="FF72" i="3"/>
  <c r="GL152" i="4"/>
  <c r="GL108" i="3"/>
  <c r="GL72" i="3"/>
  <c r="IH152" i="4"/>
  <c r="IH108" i="3"/>
  <c r="I157" i="4"/>
  <c r="I54" i="3"/>
  <c r="AO157" i="4"/>
  <c r="AO221" i="4" s="1"/>
  <c r="AO73" i="3"/>
  <c r="AO76" i="3" s="1"/>
  <c r="AO54" i="3"/>
  <c r="DA54" i="3"/>
  <c r="DA157" i="4"/>
  <c r="DA73" i="3"/>
  <c r="DQ157" i="4"/>
  <c r="DQ54" i="3"/>
  <c r="DQ73" i="3"/>
  <c r="DQ76" i="3" s="1"/>
  <c r="FM73" i="3"/>
  <c r="FM76" i="3" s="1"/>
  <c r="FM157" i="4"/>
  <c r="GC157" i="4"/>
  <c r="GC73" i="3"/>
  <c r="GC76" i="3" s="1"/>
  <c r="GC54" i="3"/>
  <c r="HI157" i="4"/>
  <c r="HI221" i="4" s="1"/>
  <c r="HI73" i="3"/>
  <c r="IO157" i="4"/>
  <c r="IO54" i="3"/>
  <c r="P162" i="4"/>
  <c r="P227" i="4" s="1"/>
  <c r="P55" i="3"/>
  <c r="CR162" i="4"/>
  <c r="CR55" i="3"/>
  <c r="CR74" i="3"/>
  <c r="FD74" i="3"/>
  <c r="FD162" i="4"/>
  <c r="FD227" i="4" s="1"/>
  <c r="FD55" i="3"/>
  <c r="GZ227" i="4"/>
  <c r="HP162" i="4"/>
  <c r="HP227" i="4" s="1"/>
  <c r="HP74" i="3"/>
  <c r="HP55" i="3"/>
  <c r="IV162" i="4"/>
  <c r="IV55" i="3"/>
  <c r="AL54" i="3"/>
  <c r="FZ54" i="3"/>
  <c r="GZ55" i="3"/>
  <c r="IA55" i="3"/>
  <c r="FJ110" i="3"/>
  <c r="FJ104" i="3"/>
  <c r="BD73" i="3"/>
  <c r="BJ74" i="3"/>
  <c r="BJ77" i="3" s="1"/>
  <c r="CQ74" i="3"/>
  <c r="FB74" i="3"/>
  <c r="FB77" i="3" s="1"/>
  <c r="BK79" i="3"/>
  <c r="FJ79" i="3"/>
  <c r="GB80" i="3"/>
  <c r="DK107" i="3"/>
  <c r="DV110" i="3"/>
  <c r="GD175" i="3"/>
  <c r="GD189" i="3" s="1"/>
  <c r="GD195" i="3" s="1"/>
  <c r="GD198" i="3" s="1"/>
  <c r="GD200" i="3" s="1"/>
  <c r="GE203" i="3"/>
  <c r="GD203" i="3"/>
  <c r="HJ175" i="3"/>
  <c r="HJ189" i="3" s="1"/>
  <c r="HJ195" i="3" s="1"/>
  <c r="HJ198" i="3" s="1"/>
  <c r="HJ200" i="3" s="1"/>
  <c r="HK203" i="3"/>
  <c r="JF273" i="3"/>
  <c r="JF209" i="3"/>
  <c r="GO206" i="3"/>
  <c r="HU206" i="3"/>
  <c r="IO175" i="3"/>
  <c r="IO189" i="3" s="1"/>
  <c r="IO195" i="3" s="1"/>
  <c r="IO198" i="3" s="1"/>
  <c r="IO200" i="3" s="1"/>
  <c r="GD218" i="3"/>
  <c r="GC218" i="3"/>
  <c r="GS218" i="3"/>
  <c r="GT218" i="3"/>
  <c r="DD282" i="3"/>
  <c r="DD281" i="3" s="1"/>
  <c r="N163" i="4"/>
  <c r="ID226" i="4"/>
  <c r="ID163" i="4"/>
  <c r="BQ54" i="2"/>
  <c r="EC54" i="2"/>
  <c r="FQ54" i="2"/>
  <c r="IC54" i="2"/>
  <c r="G197" i="4"/>
  <c r="G66" i="2"/>
  <c r="AM197" i="4"/>
  <c r="AM66" i="2"/>
  <c r="BS197" i="4"/>
  <c r="BS66" i="2"/>
  <c r="CY66" i="2"/>
  <c r="CY197" i="4"/>
  <c r="EE66" i="2"/>
  <c r="EE197" i="4"/>
  <c r="FK197" i="4"/>
  <c r="FK66" i="2"/>
  <c r="GQ197" i="4"/>
  <c r="GQ66" i="2"/>
  <c r="HW197" i="4"/>
  <c r="HW66" i="2"/>
  <c r="JC197" i="4"/>
  <c r="JC66" i="2"/>
  <c r="EP66" i="2"/>
  <c r="X69" i="2"/>
  <c r="CJ69" i="2"/>
  <c r="HH69" i="2"/>
  <c r="CV73" i="2"/>
  <c r="FH73" i="2"/>
  <c r="HT73" i="2"/>
  <c r="G74" i="2"/>
  <c r="BS74" i="2"/>
  <c r="GQ74" i="2"/>
  <c r="JC74" i="2"/>
  <c r="AP77" i="2"/>
  <c r="AP85" i="2" s="1"/>
  <c r="DV77" i="2"/>
  <c r="EP77" i="2"/>
  <c r="GH77" i="2"/>
  <c r="HB77" i="2"/>
  <c r="HB84" i="2" s="1"/>
  <c r="IT77" i="2"/>
  <c r="AG78" i="2"/>
  <c r="BU78" i="2"/>
  <c r="EG78" i="2"/>
  <c r="FE78" i="2"/>
  <c r="FE81" i="2" s="1"/>
  <c r="FY78" i="2"/>
  <c r="FY81" i="2" s="1"/>
  <c r="HQ78" i="2"/>
  <c r="IK78" i="2"/>
  <c r="IK81" i="2" s="1"/>
  <c r="CJ79" i="2"/>
  <c r="CJ82" i="2" s="1"/>
  <c r="FP79" i="2"/>
  <c r="FP82" i="2" s="1"/>
  <c r="HH79" i="2"/>
  <c r="HH82" i="2" s="1"/>
  <c r="DM85" i="2"/>
  <c r="FJ331" i="4"/>
  <c r="FZ331" i="4"/>
  <c r="GP331" i="4"/>
  <c r="GP184" i="2"/>
  <c r="HF331" i="4"/>
  <c r="HV331" i="4"/>
  <c r="JB331" i="4"/>
  <c r="JB184" i="2"/>
  <c r="FU334" i="4"/>
  <c r="FU215" i="2"/>
  <c r="GK334" i="4"/>
  <c r="GK215" i="2"/>
  <c r="HA334" i="4"/>
  <c r="HA215" i="2"/>
  <c r="HQ334" i="4"/>
  <c r="HQ215" i="2"/>
  <c r="IG334" i="4"/>
  <c r="IG215" i="2"/>
  <c r="IG218" i="2" s="1"/>
  <c r="IG232" i="2" s="1"/>
  <c r="IG238" i="2" s="1"/>
  <c r="IG241" i="2" s="1"/>
  <c r="IG243" i="2" s="1"/>
  <c r="IW334" i="4"/>
  <c r="IW215" i="2"/>
  <c r="AF337" i="4"/>
  <c r="AF198" i="2"/>
  <c r="AV337" i="4"/>
  <c r="AV198" i="2"/>
  <c r="BL337" i="4"/>
  <c r="BL198" i="2"/>
  <c r="CB337" i="4"/>
  <c r="CB198" i="2"/>
  <c r="CR337" i="4"/>
  <c r="CR198" i="2"/>
  <c r="DH337" i="4"/>
  <c r="DH198" i="2"/>
  <c r="DX337" i="4"/>
  <c r="DX198" i="2"/>
  <c r="EN337" i="4"/>
  <c r="EN198" i="2"/>
  <c r="FD337" i="4"/>
  <c r="FD198" i="2"/>
  <c r="FY184" i="2"/>
  <c r="AL198" i="2"/>
  <c r="BG351" i="4"/>
  <c r="GO198" i="2"/>
  <c r="ER282" i="2"/>
  <c r="DG218" i="2"/>
  <c r="DG232" i="2" s="1"/>
  <c r="IO218" i="2"/>
  <c r="F221" i="2"/>
  <c r="F232" i="2" s="1"/>
  <c r="F238" i="2" s="1"/>
  <c r="F241" i="2" s="1"/>
  <c r="F243" i="2" s="1"/>
  <c r="V221" i="2"/>
  <c r="AL221" i="2"/>
  <c r="AL232" i="2" s="1"/>
  <c r="BB221" i="2"/>
  <c r="CH221" i="2"/>
  <c r="CX221" i="2"/>
  <c r="CX232" i="2" s="1"/>
  <c r="DN221" i="2"/>
  <c r="ED221" i="2"/>
  <c r="ED232" i="2" s="1"/>
  <c r="ED238" i="2" s="1"/>
  <c r="ED241" i="2" s="1"/>
  <c r="ED243" i="2" s="1"/>
  <c r="ET221" i="2"/>
  <c r="FJ221" i="2"/>
  <c r="FZ221" i="2"/>
  <c r="GP221" i="2"/>
  <c r="HF221" i="2"/>
  <c r="HV221" i="2"/>
  <c r="IG222" i="2"/>
  <c r="IB227" i="2"/>
  <c r="AR237" i="2"/>
  <c r="BH237" i="2"/>
  <c r="BX237" i="2"/>
  <c r="CN237" i="2"/>
  <c r="DT237" i="2"/>
  <c r="HL237" i="2"/>
  <c r="EQ237" i="2"/>
  <c r="IY237" i="2"/>
  <c r="FE282" i="2"/>
  <c r="IN285" i="2"/>
  <c r="U369" i="4"/>
  <c r="U114" i="4"/>
  <c r="CW369" i="4"/>
  <c r="CW114" i="4"/>
  <c r="HC104" i="3"/>
  <c r="HC110" i="3"/>
  <c r="HS374" i="4"/>
  <c r="HS384" i="4" s="1"/>
  <c r="HS216" i="4"/>
  <c r="AP76" i="3"/>
  <c r="EH54" i="3"/>
  <c r="BM77" i="3"/>
  <c r="M54" i="3"/>
  <c r="AM54" i="3"/>
  <c r="BT54" i="3"/>
  <c r="EW54" i="3"/>
  <c r="GA54" i="3"/>
  <c r="HG54" i="3"/>
  <c r="BK55" i="3"/>
  <c r="CQ55" i="3"/>
  <c r="HA55" i="3"/>
  <c r="BE69" i="3"/>
  <c r="GC69" i="3"/>
  <c r="HY69" i="3"/>
  <c r="P70" i="3"/>
  <c r="FD70" i="3"/>
  <c r="AS72" i="3"/>
  <c r="BT110" i="3"/>
  <c r="BT104" i="3"/>
  <c r="BT80" i="3"/>
  <c r="CY104" i="3"/>
  <c r="CY110" i="3"/>
  <c r="EF80" i="3"/>
  <c r="EF110" i="3"/>
  <c r="HR72" i="3"/>
  <c r="BF76" i="3"/>
  <c r="CK73" i="3"/>
  <c r="CK76" i="3" s="1"/>
  <c r="DL73" i="3"/>
  <c r="HD73" i="3"/>
  <c r="IK76" i="3"/>
  <c r="F77" i="3"/>
  <c r="BK74" i="3"/>
  <c r="BK77" i="3" s="1"/>
  <c r="FC74" i="3"/>
  <c r="FC77" i="3" s="1"/>
  <c r="GI74" i="3"/>
  <c r="GI77" i="3" s="1"/>
  <c r="IU74" i="3"/>
  <c r="IU77" i="3" s="1"/>
  <c r="BZ304" i="4"/>
  <c r="BZ314" i="4" s="1"/>
  <c r="BZ95" i="3"/>
  <c r="CC309" i="4"/>
  <c r="CC95" i="3"/>
  <c r="CC99" i="3" s="1"/>
  <c r="CX99" i="3"/>
  <c r="CX96" i="3"/>
  <c r="DN99" i="3"/>
  <c r="DN96" i="3"/>
  <c r="ET96" i="3"/>
  <c r="ET99" i="3"/>
  <c r="HV99" i="3"/>
  <c r="HV96" i="3"/>
  <c r="JB96" i="3"/>
  <c r="JB99" i="3"/>
  <c r="IL96" i="3"/>
  <c r="EJ103" i="3"/>
  <c r="HN108" i="3"/>
  <c r="HN109" i="3"/>
  <c r="AU107" i="3"/>
  <c r="CA107" i="3"/>
  <c r="DL107" i="3"/>
  <c r="CQ108" i="3"/>
  <c r="FS213" i="3"/>
  <c r="FS223" i="3" s="1"/>
  <c r="GI213" i="3"/>
  <c r="GY213" i="3"/>
  <c r="GY223" i="3" s="1"/>
  <c r="HO213" i="3"/>
  <c r="HO223" i="3" s="1"/>
  <c r="GI209" i="3"/>
  <c r="GI273" i="3"/>
  <c r="AV223" i="3"/>
  <c r="AV285" i="3"/>
  <c r="GJ282" i="3"/>
  <c r="JC320" i="4"/>
  <c r="JC325" i="4"/>
  <c r="GB158" i="4"/>
  <c r="BI55" i="2"/>
  <c r="IS55" i="2"/>
  <c r="X197" i="4"/>
  <c r="X66" i="2"/>
  <c r="BD197" i="4"/>
  <c r="BD66" i="2"/>
  <c r="CJ197" i="4"/>
  <c r="CJ66" i="2"/>
  <c r="DP197" i="4"/>
  <c r="DP66" i="2"/>
  <c r="FL197" i="4"/>
  <c r="FL66" i="2"/>
  <c r="GR197" i="4"/>
  <c r="GR66" i="2"/>
  <c r="JD197" i="4"/>
  <c r="JD66" i="2"/>
  <c r="S66" i="2"/>
  <c r="CE66" i="2"/>
  <c r="Y69" i="2"/>
  <c r="CK69" i="2"/>
  <c r="EW69" i="2"/>
  <c r="ED71" i="2"/>
  <c r="JB71" i="2"/>
  <c r="CW73" i="2"/>
  <c r="FI73" i="2"/>
  <c r="HU73" i="2"/>
  <c r="DC77" i="2"/>
  <c r="DC81" i="2" s="1"/>
  <c r="IA77" i="2"/>
  <c r="IA85" i="2" s="1"/>
  <c r="AH78" i="2"/>
  <c r="AH81" i="2" s="1"/>
  <c r="EH78" i="2"/>
  <c r="EH81" i="2" s="1"/>
  <c r="FZ78" i="2"/>
  <c r="HR78" i="2"/>
  <c r="HR81" i="2" s="1"/>
  <c r="EW79" i="2"/>
  <c r="EW82" i="2" s="1"/>
  <c r="HI79" i="2"/>
  <c r="BT85" i="2"/>
  <c r="BU158" i="4"/>
  <c r="AA54" i="2"/>
  <c r="EY54" i="2"/>
  <c r="I378" i="4"/>
  <c r="EG378" i="4"/>
  <c r="EG199" i="4"/>
  <c r="HS78" i="2"/>
  <c r="ID25" i="4"/>
  <c r="ID285" i="2"/>
  <c r="IT25" i="4"/>
  <c r="IT27" i="4" s="1"/>
  <c r="IT285" i="2"/>
  <c r="C373" i="4"/>
  <c r="C153" i="4"/>
  <c r="C375" i="4" s="1"/>
  <c r="S151" i="4"/>
  <c r="S84" i="2"/>
  <c r="AI373" i="4"/>
  <c r="AI153" i="4"/>
  <c r="AI375" i="4" s="1"/>
  <c r="AY373" i="4"/>
  <c r="AY153" i="4"/>
  <c r="AY375" i="4" s="1"/>
  <c r="BO373" i="4"/>
  <c r="CE151" i="4"/>
  <c r="CE84" i="2"/>
  <c r="CU373" i="4"/>
  <c r="CU153" i="4"/>
  <c r="EA373" i="4"/>
  <c r="EA215" i="4"/>
  <c r="EQ151" i="4"/>
  <c r="EQ84" i="2"/>
  <c r="FG373" i="4"/>
  <c r="FG153" i="4"/>
  <c r="GM373" i="4"/>
  <c r="GM153" i="4"/>
  <c r="HC151" i="4"/>
  <c r="HS373" i="4"/>
  <c r="HS153" i="4"/>
  <c r="HS215" i="4"/>
  <c r="II373" i="4"/>
  <c r="II215" i="4"/>
  <c r="II153" i="4"/>
  <c r="IY215" i="4"/>
  <c r="IY153" i="4"/>
  <c r="J158" i="4"/>
  <c r="J220" i="4"/>
  <c r="Z158" i="4"/>
  <c r="AP158" i="4"/>
  <c r="BF158" i="4"/>
  <c r="BV158" i="4"/>
  <c r="CL158" i="4"/>
  <c r="DB158" i="4"/>
  <c r="DR220" i="4"/>
  <c r="EH158" i="4"/>
  <c r="EX158" i="4"/>
  <c r="EX220" i="4"/>
  <c r="FN158" i="4"/>
  <c r="IP220" i="4"/>
  <c r="IP222" i="4" s="1"/>
  <c r="IP158" i="4"/>
  <c r="JF158" i="4"/>
  <c r="AW163" i="4"/>
  <c r="BM163" i="4"/>
  <c r="CC163" i="4"/>
  <c r="CS163" i="4"/>
  <c r="DY226" i="4"/>
  <c r="DY163" i="4"/>
  <c r="EO163" i="4"/>
  <c r="FU226" i="4"/>
  <c r="FU163" i="4"/>
  <c r="HA163" i="4"/>
  <c r="HQ226" i="4"/>
  <c r="HQ163" i="4"/>
  <c r="IG163" i="4"/>
  <c r="AB54" i="2"/>
  <c r="AZ54" i="2"/>
  <c r="CN54" i="2"/>
  <c r="DL54" i="2"/>
  <c r="EZ54" i="2"/>
  <c r="FX54" i="2"/>
  <c r="HL54" i="2"/>
  <c r="IJ54" i="2"/>
  <c r="S55" i="2"/>
  <c r="AQ55" i="2"/>
  <c r="DC55" i="2"/>
  <c r="EQ55" i="2"/>
  <c r="FO55" i="2"/>
  <c r="HC55" i="2"/>
  <c r="IA55" i="2"/>
  <c r="J197" i="4"/>
  <c r="J85" i="2"/>
  <c r="Z378" i="4"/>
  <c r="Z199" i="4"/>
  <c r="AP378" i="4"/>
  <c r="AP199" i="4"/>
  <c r="BF378" i="4"/>
  <c r="BV197" i="4"/>
  <c r="BV85" i="2"/>
  <c r="CL378" i="4"/>
  <c r="DR378" i="4"/>
  <c r="EH197" i="4"/>
  <c r="EH85" i="2"/>
  <c r="EX378" i="4"/>
  <c r="EX199" i="4"/>
  <c r="FN378" i="4"/>
  <c r="GD199" i="4"/>
  <c r="GD378" i="4"/>
  <c r="GT197" i="4"/>
  <c r="GT85" i="2"/>
  <c r="HZ378" i="4"/>
  <c r="JF197" i="4"/>
  <c r="Y66" i="2"/>
  <c r="AS66" i="2"/>
  <c r="CK66" i="2"/>
  <c r="DE66" i="2"/>
  <c r="EW66" i="2"/>
  <c r="FQ66" i="2"/>
  <c r="HI66" i="2"/>
  <c r="IC66" i="2"/>
  <c r="AA69" i="2"/>
  <c r="BS69" i="2"/>
  <c r="CM69" i="2"/>
  <c r="EY69" i="2"/>
  <c r="HK69" i="2"/>
  <c r="JC69" i="2"/>
  <c r="AV71" i="2"/>
  <c r="DH71" i="2"/>
  <c r="FT71" i="2"/>
  <c r="IF71" i="2"/>
  <c r="S73" i="2"/>
  <c r="AM73" i="2"/>
  <c r="CE73" i="2"/>
  <c r="CY73" i="2"/>
  <c r="EQ73" i="2"/>
  <c r="FK73" i="2"/>
  <c r="HC73" i="2"/>
  <c r="HW73" i="2"/>
  <c r="J74" i="2"/>
  <c r="BB74" i="2"/>
  <c r="BV74" i="2"/>
  <c r="DN74" i="2"/>
  <c r="EH74" i="2"/>
  <c r="FZ74" i="2"/>
  <c r="GT74" i="2"/>
  <c r="IL74" i="2"/>
  <c r="U77" i="2"/>
  <c r="AS77" i="2"/>
  <c r="AS84" i="2" s="1"/>
  <c r="CG77" i="2"/>
  <c r="DE77" i="2"/>
  <c r="ES77" i="2"/>
  <c r="ES85" i="2" s="1"/>
  <c r="FQ77" i="2"/>
  <c r="HE77" i="2"/>
  <c r="HE85" i="2" s="1"/>
  <c r="IC77" i="2"/>
  <c r="IC85" i="2" s="1"/>
  <c r="L78" i="2"/>
  <c r="L81" i="2" s="1"/>
  <c r="AJ78" i="2"/>
  <c r="AJ81" i="2" s="1"/>
  <c r="BD78" i="2"/>
  <c r="BD81" i="2" s="1"/>
  <c r="BX78" i="2"/>
  <c r="BX81" i="2" s="1"/>
  <c r="DP78" i="2"/>
  <c r="EJ78" i="2"/>
  <c r="EJ81" i="2" s="1"/>
  <c r="FH78" i="2"/>
  <c r="GB78" i="2"/>
  <c r="GV78" i="2"/>
  <c r="GV81" i="2" s="1"/>
  <c r="HT78" i="2"/>
  <c r="IN78" i="2"/>
  <c r="IN81" i="2" s="1"/>
  <c r="C79" i="2"/>
  <c r="AA79" i="2"/>
  <c r="BO79" i="2"/>
  <c r="EA79" i="2"/>
  <c r="EY79" i="2"/>
  <c r="EY82" i="2" s="1"/>
  <c r="GM79" i="2"/>
  <c r="HK79" i="2"/>
  <c r="IY79" i="2"/>
  <c r="GW84" i="2"/>
  <c r="GF85" i="2"/>
  <c r="HZ85" i="2"/>
  <c r="IU85" i="2"/>
  <c r="FM331" i="4"/>
  <c r="GC331" i="4"/>
  <c r="GS331" i="4"/>
  <c r="HI331" i="4"/>
  <c r="HI212" i="2"/>
  <c r="HY331" i="4"/>
  <c r="IO331" i="4"/>
  <c r="JE331" i="4"/>
  <c r="FX334" i="4"/>
  <c r="FX215" i="2"/>
  <c r="GN334" i="4"/>
  <c r="GN215" i="2"/>
  <c r="HD334" i="4"/>
  <c r="HD215" i="2"/>
  <c r="HT215" i="2"/>
  <c r="HT334" i="4"/>
  <c r="IJ334" i="4"/>
  <c r="IJ215" i="2"/>
  <c r="IZ334" i="4"/>
  <c r="IZ215" i="2"/>
  <c r="AI337" i="4"/>
  <c r="AY337" i="4"/>
  <c r="BO337" i="4"/>
  <c r="CE337" i="4"/>
  <c r="CU337" i="4"/>
  <c r="DK337" i="4"/>
  <c r="EA337" i="4"/>
  <c r="EQ337" i="4"/>
  <c r="FG337" i="4"/>
  <c r="HA184" i="2"/>
  <c r="HV184" i="2"/>
  <c r="AE340" i="4"/>
  <c r="AU340" i="4"/>
  <c r="BK340" i="4"/>
  <c r="CA340" i="4"/>
  <c r="CQ340" i="4"/>
  <c r="DG340" i="4"/>
  <c r="DW340" i="4"/>
  <c r="EM340" i="4"/>
  <c r="FC340" i="4"/>
  <c r="FS340" i="4"/>
  <c r="GY340" i="4"/>
  <c r="HO340" i="4"/>
  <c r="IE340" i="4"/>
  <c r="IU340" i="4"/>
  <c r="FN341" i="4"/>
  <c r="GD341" i="4"/>
  <c r="GT341" i="4"/>
  <c r="HJ341" i="4"/>
  <c r="HZ341" i="4"/>
  <c r="IP341" i="4"/>
  <c r="JF341" i="4"/>
  <c r="FY346" i="4"/>
  <c r="GO346" i="4"/>
  <c r="HE346" i="4"/>
  <c r="HU346" i="4"/>
  <c r="IK346" i="4"/>
  <c r="JA346" i="4"/>
  <c r="JA227" i="2"/>
  <c r="IM198" i="2"/>
  <c r="EU218" i="2"/>
  <c r="EU282" i="2"/>
  <c r="FK212" i="2"/>
  <c r="HA212" i="2"/>
  <c r="JC212" i="2"/>
  <c r="FJ215" i="2"/>
  <c r="FJ218" i="2" s="1"/>
  <c r="GF215" i="2"/>
  <c r="GF218" i="2" s="1"/>
  <c r="GF232" i="2" s="1"/>
  <c r="GF238" i="2" s="1"/>
  <c r="GF241" i="2" s="1"/>
  <c r="GF243" i="2" s="1"/>
  <c r="HF215" i="2"/>
  <c r="IA215" i="2"/>
  <c r="IA218" i="2" s="1"/>
  <c r="JA215" i="2"/>
  <c r="FZ218" i="2"/>
  <c r="GV218" i="2"/>
  <c r="FQ222" i="2"/>
  <c r="IE227" i="2"/>
  <c r="AE237" i="2"/>
  <c r="CA237" i="2"/>
  <c r="CQ237" i="2"/>
  <c r="DG237" i="2"/>
  <c r="DW237" i="2"/>
  <c r="HO237" i="2"/>
  <c r="IE237" i="2"/>
  <c r="HR282" i="2"/>
  <c r="CZ369" i="4"/>
  <c r="CZ114" i="4"/>
  <c r="GB369" i="4"/>
  <c r="GB114" i="4"/>
  <c r="V374" i="4"/>
  <c r="V216" i="4"/>
  <c r="BR374" i="4"/>
  <c r="DN374" i="4"/>
  <c r="DN384" i="4" s="1"/>
  <c r="DN216" i="4"/>
  <c r="ED79" i="3"/>
  <c r="FZ374" i="4"/>
  <c r="FA54" i="3"/>
  <c r="CZ54" i="3"/>
  <c r="GG54" i="3"/>
  <c r="E198" i="4"/>
  <c r="E379" i="4" s="1"/>
  <c r="E109" i="3"/>
  <c r="U198" i="4"/>
  <c r="U379" i="4" s="1"/>
  <c r="U109" i="3"/>
  <c r="U80" i="3"/>
  <c r="AK198" i="4"/>
  <c r="AK379" i="4" s="1"/>
  <c r="AK109" i="3"/>
  <c r="BQ198" i="4"/>
  <c r="BQ379" i="4" s="1"/>
  <c r="BQ109" i="3"/>
  <c r="CG80" i="3"/>
  <c r="CG198" i="4"/>
  <c r="CG379" i="4" s="1"/>
  <c r="CG72" i="3"/>
  <c r="CG69" i="3"/>
  <c r="CW198" i="4"/>
  <c r="CW379" i="4" s="1"/>
  <c r="CW109" i="3"/>
  <c r="CW69" i="3"/>
  <c r="CW80" i="3"/>
  <c r="DM198" i="4"/>
  <c r="DM216" i="4" s="1"/>
  <c r="DM109" i="3"/>
  <c r="DM69" i="3"/>
  <c r="EC198" i="4"/>
  <c r="EC379" i="4" s="1"/>
  <c r="EC109" i="3"/>
  <c r="EC80" i="3"/>
  <c r="EC69" i="3"/>
  <c r="ES198" i="4"/>
  <c r="ES379" i="4" s="1"/>
  <c r="ES384" i="4" s="1"/>
  <c r="ES109" i="3"/>
  <c r="ES80" i="3"/>
  <c r="FI109" i="3"/>
  <c r="FI198" i="4"/>
  <c r="FI379" i="4" s="1"/>
  <c r="FI72" i="3"/>
  <c r="FY109" i="3"/>
  <c r="FY198" i="4"/>
  <c r="FY379" i="4" s="1"/>
  <c r="GO198" i="4"/>
  <c r="GO379" i="4" s="1"/>
  <c r="GO109" i="3"/>
  <c r="GO80" i="3"/>
  <c r="HE109" i="3"/>
  <c r="HE198" i="4"/>
  <c r="HE379" i="4" s="1"/>
  <c r="HU109" i="3"/>
  <c r="HU198" i="4"/>
  <c r="HU379" i="4" s="1"/>
  <c r="IK198" i="4"/>
  <c r="IK379" i="4" s="1"/>
  <c r="IK109" i="3"/>
  <c r="JA109" i="3"/>
  <c r="JA198" i="4"/>
  <c r="JA379" i="4" s="1"/>
  <c r="JA69" i="3"/>
  <c r="EZ69" i="3"/>
  <c r="EZ73" i="3"/>
  <c r="EZ76" i="3" s="1"/>
  <c r="HS70" i="3"/>
  <c r="HS74" i="3"/>
  <c r="DD69" i="3"/>
  <c r="AZ70" i="3"/>
  <c r="HT70" i="3"/>
  <c r="V110" i="3"/>
  <c r="V104" i="3"/>
  <c r="AV72" i="3"/>
  <c r="CB72" i="3"/>
  <c r="EM72" i="3"/>
  <c r="FR110" i="3"/>
  <c r="FR79" i="3"/>
  <c r="G73" i="3"/>
  <c r="EW73" i="3"/>
  <c r="EW76" i="3" s="1"/>
  <c r="IN73" i="3"/>
  <c r="IN76" i="3" s="1"/>
  <c r="O74" i="3"/>
  <c r="O77" i="3" s="1"/>
  <c r="FH77" i="3"/>
  <c r="FQ79" i="3"/>
  <c r="GY79" i="3"/>
  <c r="IH79" i="3"/>
  <c r="AZ80" i="3"/>
  <c r="GQ80" i="3"/>
  <c r="S86" i="3"/>
  <c r="S103" i="3"/>
  <c r="AI86" i="3"/>
  <c r="AI99" i="3"/>
  <c r="BO103" i="3"/>
  <c r="BO86" i="3"/>
  <c r="CU99" i="3"/>
  <c r="CU86" i="3"/>
  <c r="EQ86" i="3"/>
  <c r="EQ103" i="3"/>
  <c r="EQ99" i="3"/>
  <c r="FG86" i="3"/>
  <c r="FG99" i="3"/>
  <c r="FG103" i="3"/>
  <c r="GD282" i="3"/>
  <c r="GD281" i="3" s="1"/>
  <c r="FW86" i="3"/>
  <c r="GM103" i="3"/>
  <c r="GM86" i="3"/>
  <c r="HC103" i="3"/>
  <c r="HC86" i="3"/>
  <c r="HJ282" i="3"/>
  <c r="HJ281" i="3" s="1"/>
  <c r="HC99" i="3"/>
  <c r="HZ282" i="3"/>
  <c r="HZ281" i="3" s="1"/>
  <c r="HS99" i="3"/>
  <c r="JF282" i="3"/>
  <c r="JF281" i="3" s="1"/>
  <c r="IY86" i="3"/>
  <c r="IY99" i="3"/>
  <c r="CS86" i="3"/>
  <c r="AZ98" i="3"/>
  <c r="AZ91" i="3"/>
  <c r="CV91" i="3"/>
  <c r="CV98" i="3"/>
  <c r="DL91" i="3"/>
  <c r="DL98" i="3"/>
  <c r="IJ91" i="3"/>
  <c r="IJ98" i="3"/>
  <c r="BS91" i="3"/>
  <c r="CU91" i="3"/>
  <c r="CC98" i="3"/>
  <c r="DJ98" i="3"/>
  <c r="FX98" i="3"/>
  <c r="IY98" i="3"/>
  <c r="DJ99" i="3"/>
  <c r="IV99" i="3"/>
  <c r="AI103" i="3"/>
  <c r="IB103" i="3"/>
  <c r="BR104" i="3"/>
  <c r="AY107" i="3"/>
  <c r="CF107" i="3"/>
  <c r="HQ107" i="3"/>
  <c r="GW108" i="3"/>
  <c r="AZ109" i="3"/>
  <c r="FR189" i="3"/>
  <c r="FR195" i="3" s="1"/>
  <c r="FR198" i="3" s="1"/>
  <c r="FR200" i="3" s="1"/>
  <c r="FI195" i="3"/>
  <c r="FI198" i="3" s="1"/>
  <c r="FI200" i="3" s="1"/>
  <c r="AJ223" i="3"/>
  <c r="AZ223" i="3"/>
  <c r="AZ285" i="3"/>
  <c r="BP223" i="3"/>
  <c r="CV285" i="3"/>
  <c r="CV223" i="3"/>
  <c r="DL223" i="3"/>
  <c r="EB285" i="3"/>
  <c r="EB223" i="3"/>
  <c r="ER232" i="3"/>
  <c r="ER234" i="3" s="1"/>
  <c r="FH223" i="3"/>
  <c r="GR203" i="3"/>
  <c r="IC223" i="3"/>
  <c r="IN276" i="3"/>
  <c r="GT282" i="3"/>
  <c r="GT281" i="3" s="1"/>
  <c r="O113" i="4"/>
  <c r="CS114" i="4"/>
  <c r="FA221" i="4"/>
  <c r="EK163" i="4"/>
  <c r="AE201" i="4"/>
  <c r="CH310" i="4"/>
  <c r="HE27" i="4"/>
  <c r="GT151" i="4"/>
  <c r="GT84" i="2"/>
  <c r="JF151" i="4"/>
  <c r="AW156" i="4"/>
  <c r="AW54" i="2"/>
  <c r="CS54" i="2"/>
  <c r="CS156" i="4"/>
  <c r="GK156" i="4"/>
  <c r="GK54" i="2"/>
  <c r="X55" i="2"/>
  <c r="DP55" i="2"/>
  <c r="DP161" i="4"/>
  <c r="GR161" i="4"/>
  <c r="GR55" i="2"/>
  <c r="AQ81" i="2"/>
  <c r="AQ151" i="4"/>
  <c r="AQ84" i="2"/>
  <c r="EI151" i="4"/>
  <c r="EI84" i="2"/>
  <c r="HK151" i="4"/>
  <c r="R156" i="4"/>
  <c r="R54" i="2"/>
  <c r="CT54" i="2"/>
  <c r="CT156" i="4"/>
  <c r="FV156" i="4"/>
  <c r="FV54" i="2"/>
  <c r="IX156" i="4"/>
  <c r="IX54" i="2"/>
  <c r="DA161" i="4"/>
  <c r="DA55" i="2"/>
  <c r="GS55" i="2"/>
  <c r="GS161" i="4"/>
  <c r="GU55" i="2"/>
  <c r="CD197" i="4"/>
  <c r="CD85" i="2"/>
  <c r="IX197" i="4"/>
  <c r="HE285" i="2"/>
  <c r="HW26" i="4"/>
  <c r="HW27" i="4" s="1"/>
  <c r="HW276" i="3"/>
  <c r="AG113" i="4"/>
  <c r="AG107" i="3"/>
  <c r="BM113" i="4"/>
  <c r="BM107" i="3"/>
  <c r="EO369" i="4"/>
  <c r="EO114" i="4"/>
  <c r="FU113" i="4"/>
  <c r="FU107" i="3"/>
  <c r="HA113" i="4"/>
  <c r="HA107" i="3"/>
  <c r="O152" i="4"/>
  <c r="O153" i="4" s="1"/>
  <c r="O375" i="4" s="1"/>
  <c r="O72" i="3"/>
  <c r="AE79" i="3"/>
  <c r="AE72" i="3"/>
  <c r="CA374" i="4"/>
  <c r="DG152" i="4"/>
  <c r="DG79" i="3"/>
  <c r="DG72" i="3"/>
  <c r="EM152" i="4"/>
  <c r="EM54" i="3"/>
  <c r="FS108" i="3"/>
  <c r="FS152" i="4"/>
  <c r="FS79" i="3"/>
  <c r="HO152" i="4"/>
  <c r="HO79" i="3"/>
  <c r="IE152" i="4"/>
  <c r="IE79" i="3"/>
  <c r="IE108" i="3"/>
  <c r="IE72" i="3"/>
  <c r="F157" i="4"/>
  <c r="F73" i="3"/>
  <c r="F76" i="3" s="1"/>
  <c r="V157" i="4"/>
  <c r="V73" i="3"/>
  <c r="V76" i="3" s="1"/>
  <c r="DN157" i="4"/>
  <c r="DN221" i="4" s="1"/>
  <c r="DN73" i="3"/>
  <c r="DN76" i="3" s="1"/>
  <c r="DN54" i="3"/>
  <c r="ED221" i="4"/>
  <c r="ED158" i="4"/>
  <c r="FJ157" i="4"/>
  <c r="FJ221" i="4" s="1"/>
  <c r="FJ73" i="3"/>
  <c r="FJ76" i="3" s="1"/>
  <c r="GP157" i="4"/>
  <c r="GP73" i="3"/>
  <c r="GP76" i="3" s="1"/>
  <c r="HV157" i="4"/>
  <c r="HV221" i="4" s="1"/>
  <c r="HV54" i="3"/>
  <c r="JB157" i="4"/>
  <c r="JB221" i="4" s="1"/>
  <c r="JB73" i="3"/>
  <c r="JB76" i="3" s="1"/>
  <c r="AC162" i="4"/>
  <c r="AC227" i="4" s="1"/>
  <c r="AC74" i="3"/>
  <c r="AC77" i="3" s="1"/>
  <c r="CO55" i="3"/>
  <c r="FQ162" i="4"/>
  <c r="FQ74" i="3"/>
  <c r="FQ77" i="3" s="1"/>
  <c r="IS162" i="4"/>
  <c r="IS74" i="3"/>
  <c r="IS77" i="3" s="1"/>
  <c r="DD77" i="3"/>
  <c r="AN110" i="3"/>
  <c r="AN104" i="3"/>
  <c r="AN80" i="3"/>
  <c r="CT110" i="3"/>
  <c r="CT104" i="3"/>
  <c r="FP76" i="3"/>
  <c r="BG74" i="3"/>
  <c r="CM74" i="3"/>
  <c r="CM77" i="3" s="1"/>
  <c r="CS77" i="3"/>
  <c r="GK79" i="3"/>
  <c r="AB86" i="3"/>
  <c r="AB98" i="3"/>
  <c r="AB103" i="3"/>
  <c r="BH86" i="3"/>
  <c r="BH103" i="3"/>
  <c r="CN86" i="3"/>
  <c r="CN103" i="3"/>
  <c r="CN98" i="3"/>
  <c r="DT86" i="3"/>
  <c r="DT103" i="3"/>
  <c r="DT98" i="3"/>
  <c r="EZ86" i="3"/>
  <c r="EZ98" i="3"/>
  <c r="GV86" i="3"/>
  <c r="HC282" i="3"/>
  <c r="GV103" i="3"/>
  <c r="IY282" i="3"/>
  <c r="IR86" i="3"/>
  <c r="IR103" i="3"/>
  <c r="IR98" i="3"/>
  <c r="IB98" i="3"/>
  <c r="BN110" i="3"/>
  <c r="GA203" i="3"/>
  <c r="GA175" i="3"/>
  <c r="GA189" i="3" s="1"/>
  <c r="GA195" i="3" s="1"/>
  <c r="GA198" i="3" s="1"/>
  <c r="GA200" i="3" s="1"/>
  <c r="HG203" i="3"/>
  <c r="HG175" i="3"/>
  <c r="HG189" i="3" s="1"/>
  <c r="HG195" i="3" s="1"/>
  <c r="HG198" i="3" s="1"/>
  <c r="HG200" i="3" s="1"/>
  <c r="IM203" i="3"/>
  <c r="IM175" i="3"/>
  <c r="IM189" i="3" s="1"/>
  <c r="IM195" i="3" s="1"/>
  <c r="IM198" i="3" s="1"/>
  <c r="IM200" i="3" s="1"/>
  <c r="FV175" i="3"/>
  <c r="FV189" i="3" s="1"/>
  <c r="FV195" i="3" s="1"/>
  <c r="FV198" i="3" s="1"/>
  <c r="FV200" i="3" s="1"/>
  <c r="FV206" i="3"/>
  <c r="HB206" i="3"/>
  <c r="HB209" i="3" s="1"/>
  <c r="HR175" i="3"/>
  <c r="HR189" i="3" s="1"/>
  <c r="HR195" i="3" s="1"/>
  <c r="HR198" i="3" s="1"/>
  <c r="HR200" i="3" s="1"/>
  <c r="HR206" i="3"/>
  <c r="HR209" i="3" s="1"/>
  <c r="GL175" i="3"/>
  <c r="AM285" i="3"/>
  <c r="AM223" i="3"/>
  <c r="AP281" i="3"/>
  <c r="EX281" i="3"/>
  <c r="IP281" i="3"/>
  <c r="GL281" i="3"/>
  <c r="AH320" i="4"/>
  <c r="DQ320" i="4"/>
  <c r="BZ373" i="4"/>
  <c r="BZ153" i="4"/>
  <c r="BO156" i="4"/>
  <c r="CF157" i="4"/>
  <c r="M373" i="4"/>
  <c r="M215" i="4"/>
  <c r="M153" i="4"/>
  <c r="M375" i="4" s="1"/>
  <c r="AS373" i="4"/>
  <c r="AS383" i="4" s="1"/>
  <c r="AS215" i="4"/>
  <c r="AS153" i="4"/>
  <c r="AS375" i="4" s="1"/>
  <c r="DE373" i="4"/>
  <c r="DE215" i="4"/>
  <c r="EK373" i="4"/>
  <c r="EK153" i="4"/>
  <c r="EK215" i="4"/>
  <c r="FA373" i="4"/>
  <c r="FA215" i="4"/>
  <c r="GG373" i="4"/>
  <c r="GG153" i="4"/>
  <c r="HM373" i="4"/>
  <c r="IS373" i="4"/>
  <c r="IS153" i="4"/>
  <c r="IS215" i="4"/>
  <c r="T220" i="4"/>
  <c r="T158" i="4"/>
  <c r="AZ158" i="4"/>
  <c r="CF220" i="4"/>
  <c r="DL158" i="4"/>
  <c r="ER158" i="4"/>
  <c r="FX158" i="4"/>
  <c r="IJ220" i="4"/>
  <c r="IJ222" i="4" s="1"/>
  <c r="IJ158" i="4"/>
  <c r="AQ163" i="4"/>
  <c r="AQ226" i="4"/>
  <c r="BW163" i="4"/>
  <c r="HK163" i="4"/>
  <c r="DB54" i="2"/>
  <c r="HZ54" i="2"/>
  <c r="M55" i="2"/>
  <c r="EK55" i="2"/>
  <c r="GW55" i="2"/>
  <c r="T378" i="4"/>
  <c r="T199" i="4"/>
  <c r="AZ378" i="4"/>
  <c r="AZ199" i="4"/>
  <c r="CF378" i="4"/>
  <c r="DL378" i="4"/>
  <c r="DL199" i="4"/>
  <c r="FH378" i="4"/>
  <c r="HD378" i="4"/>
  <c r="HD199" i="4"/>
  <c r="IJ378" i="4"/>
  <c r="CU66" i="2"/>
  <c r="FG66" i="2"/>
  <c r="HS66" i="2"/>
  <c r="DM73" i="2"/>
  <c r="FY73" i="2"/>
  <c r="IK73" i="2"/>
  <c r="X74" i="2"/>
  <c r="CJ74" i="2"/>
  <c r="AI77" i="2"/>
  <c r="AI84" i="2" s="1"/>
  <c r="BG77" i="2"/>
  <c r="BG84" i="2" s="1"/>
  <c r="CU77" i="2"/>
  <c r="CU84" i="2" s="1"/>
  <c r="DS77" i="2"/>
  <c r="GE77" i="2"/>
  <c r="HS77" i="2"/>
  <c r="HS85" i="2" s="1"/>
  <c r="IQ77" i="2"/>
  <c r="AX78" i="2"/>
  <c r="AX81" i="2" s="1"/>
  <c r="DJ78" i="2"/>
  <c r="DJ81" i="2" s="1"/>
  <c r="FV78" i="2"/>
  <c r="FV81" i="2" s="1"/>
  <c r="IH78" i="2"/>
  <c r="JB78" i="2"/>
  <c r="AO79" i="2"/>
  <c r="DA79" i="2"/>
  <c r="FM79" i="2"/>
  <c r="FM82" i="2" s="1"/>
  <c r="GQ337" i="4"/>
  <c r="HP184" i="2"/>
  <c r="GN341" i="4"/>
  <c r="GN222" i="2"/>
  <c r="GI346" i="4"/>
  <c r="GI227" i="2"/>
  <c r="GY346" i="4"/>
  <c r="GY227" i="2"/>
  <c r="HO346" i="4"/>
  <c r="HO227" i="2"/>
  <c r="IU346" i="4"/>
  <c r="IV227" i="2"/>
  <c r="IU227" i="2"/>
  <c r="CX198" i="2"/>
  <c r="CL204" i="2"/>
  <c r="AQ360" i="4"/>
  <c r="AQ209" i="2"/>
  <c r="AQ362" i="4" s="1"/>
  <c r="CM209" i="2"/>
  <c r="CC232" i="2"/>
  <c r="CC238" i="2" s="1"/>
  <c r="CC241" i="2" s="1"/>
  <c r="CC243" i="2" s="1"/>
  <c r="DI282" i="2"/>
  <c r="DI218" i="2"/>
  <c r="DI232" i="2" s="1"/>
  <c r="DI238" i="2" s="1"/>
  <c r="DI241" i="2" s="1"/>
  <c r="DI243" i="2" s="1"/>
  <c r="EO218" i="2"/>
  <c r="EO232" i="2" s="1"/>
  <c r="EO238" i="2" s="1"/>
  <c r="EO241" i="2" s="1"/>
  <c r="EO243" i="2" s="1"/>
  <c r="EO282" i="2"/>
  <c r="HQ212" i="2"/>
  <c r="IQ215" i="2"/>
  <c r="IQ218" i="2" s="1"/>
  <c r="IZ222" i="2"/>
  <c r="GV227" i="2"/>
  <c r="IT227" i="2"/>
  <c r="AV282" i="2"/>
  <c r="HX26" i="4"/>
  <c r="HX27" i="4" s="1"/>
  <c r="HX276" i="3"/>
  <c r="B113" i="4"/>
  <c r="B107" i="3"/>
  <c r="AH369" i="4"/>
  <c r="AH114" i="4"/>
  <c r="BN113" i="4"/>
  <c r="BN107" i="3"/>
  <c r="DZ113" i="4"/>
  <c r="DZ107" i="3"/>
  <c r="FF369" i="4"/>
  <c r="FF114" i="4"/>
  <c r="FV113" i="4"/>
  <c r="FV107" i="3"/>
  <c r="HB113" i="4"/>
  <c r="HB107" i="3"/>
  <c r="IX369" i="4"/>
  <c r="IX114" i="4"/>
  <c r="P152" i="4"/>
  <c r="P72" i="3"/>
  <c r="AF72" i="3"/>
  <c r="BL108" i="3"/>
  <c r="BL54" i="3"/>
  <c r="BL152" i="4"/>
  <c r="CR72" i="3"/>
  <c r="CR152" i="4"/>
  <c r="CR108" i="3"/>
  <c r="DX152" i="4"/>
  <c r="DX108" i="3"/>
  <c r="FD152" i="4"/>
  <c r="FD108" i="3"/>
  <c r="FT108" i="3"/>
  <c r="FT72" i="3"/>
  <c r="FT152" i="4"/>
  <c r="FT54" i="3"/>
  <c r="GJ152" i="4"/>
  <c r="GJ108" i="3"/>
  <c r="GJ72" i="3"/>
  <c r="GJ54" i="3"/>
  <c r="GJ79" i="3"/>
  <c r="GZ54" i="3"/>
  <c r="GZ72" i="3"/>
  <c r="GZ152" i="4"/>
  <c r="GZ108" i="3"/>
  <c r="IF152" i="4"/>
  <c r="IF79" i="3"/>
  <c r="IF108" i="3"/>
  <c r="IF72" i="3"/>
  <c r="W157" i="4"/>
  <c r="W73" i="3"/>
  <c r="W76" i="3" s="1"/>
  <c r="BS157" i="4"/>
  <c r="BS54" i="3"/>
  <c r="DO157" i="4"/>
  <c r="DO73" i="3"/>
  <c r="DO76" i="3" s="1"/>
  <c r="DO54" i="3"/>
  <c r="GQ157" i="4"/>
  <c r="GQ73" i="3"/>
  <c r="GQ76" i="3" s="1"/>
  <c r="AD162" i="4"/>
  <c r="AD227" i="4" s="1"/>
  <c r="AD74" i="3"/>
  <c r="AD77" i="3" s="1"/>
  <c r="CP162" i="4"/>
  <c r="CP227" i="4" s="1"/>
  <c r="CP55" i="3"/>
  <c r="DF74" i="3"/>
  <c r="DF55" i="3"/>
  <c r="DV74" i="3"/>
  <c r="DV77" i="3" s="1"/>
  <c r="DV55" i="3"/>
  <c r="GH162" i="4"/>
  <c r="GH55" i="3"/>
  <c r="HN162" i="4"/>
  <c r="HN227" i="4" s="1"/>
  <c r="HN74" i="3"/>
  <c r="HN77" i="3" s="1"/>
  <c r="HN55" i="3"/>
  <c r="IT162" i="4"/>
  <c r="IT74" i="3"/>
  <c r="IT77" i="3" s="1"/>
  <c r="BI54" i="3"/>
  <c r="ET54" i="3"/>
  <c r="FX54" i="3"/>
  <c r="GW54" i="3"/>
  <c r="IC54" i="3"/>
  <c r="AC55" i="3"/>
  <c r="EK55" i="3"/>
  <c r="CU110" i="3"/>
  <c r="CU104" i="3"/>
  <c r="FD72" i="3"/>
  <c r="HO72" i="3"/>
  <c r="FQ76" i="3"/>
  <c r="C77" i="3"/>
  <c r="GF77" i="3"/>
  <c r="DV79" i="3"/>
  <c r="BP96" i="3"/>
  <c r="DU108" i="3"/>
  <c r="GR189" i="3"/>
  <c r="GR195" i="3" s="1"/>
  <c r="GR198" i="3" s="1"/>
  <c r="GR200" i="3" s="1"/>
  <c r="HH175" i="3"/>
  <c r="HH189" i="3" s="1"/>
  <c r="HH195" i="3" s="1"/>
  <c r="HH198" i="3" s="1"/>
  <c r="HH200" i="3" s="1"/>
  <c r="HH203" i="3"/>
  <c r="HX175" i="3"/>
  <c r="HX189" i="3" s="1"/>
  <c r="HX195" i="3" s="1"/>
  <c r="HX198" i="3" s="1"/>
  <c r="HX200" i="3" s="1"/>
  <c r="HX203" i="3"/>
  <c r="IN175" i="3"/>
  <c r="IN189" i="3" s="1"/>
  <c r="IN195" i="3" s="1"/>
  <c r="IN198" i="3" s="1"/>
  <c r="IN200" i="3" s="1"/>
  <c r="IN203" i="3"/>
  <c r="FW206" i="3"/>
  <c r="FW175" i="3"/>
  <c r="GM206" i="3"/>
  <c r="II175" i="3"/>
  <c r="GW213" i="3"/>
  <c r="GV213" i="3"/>
  <c r="GR218" i="3"/>
  <c r="GQ218" i="3"/>
  <c r="EU285" i="3"/>
  <c r="EU223" i="3"/>
  <c r="GM281" i="3"/>
  <c r="CE282" i="3"/>
  <c r="CE285" i="3" s="1"/>
  <c r="DR320" i="4"/>
  <c r="GO373" i="4"/>
  <c r="GO215" i="4"/>
  <c r="HK158" i="4"/>
  <c r="EB197" i="4"/>
  <c r="CE305" i="4"/>
  <c r="CE314" i="4"/>
  <c r="JE25" i="4"/>
  <c r="JE27" i="4" s="1"/>
  <c r="JE285" i="2"/>
  <c r="CR368" i="4"/>
  <c r="CR114" i="4"/>
  <c r="AD373" i="4"/>
  <c r="AD215" i="4"/>
  <c r="AD153" i="4"/>
  <c r="AD375" i="4" s="1"/>
  <c r="BJ373" i="4"/>
  <c r="BJ153" i="4"/>
  <c r="BJ375" i="4" s="1"/>
  <c r="DF373" i="4"/>
  <c r="DF215" i="4"/>
  <c r="EL373" i="4"/>
  <c r="EL215" i="4"/>
  <c r="EL153" i="4"/>
  <c r="GH373" i="4"/>
  <c r="GH383" i="4" s="1"/>
  <c r="GH215" i="4"/>
  <c r="GH153" i="4"/>
  <c r="ID373" i="4"/>
  <c r="ID383" i="4" s="1"/>
  <c r="ID215" i="4"/>
  <c r="ID153" i="4"/>
  <c r="U220" i="4"/>
  <c r="U222" i="4" s="1"/>
  <c r="U158" i="4"/>
  <c r="BQ158" i="4"/>
  <c r="CW158" i="4"/>
  <c r="ES220" i="4"/>
  <c r="ES222" i="4" s="1"/>
  <c r="ES158" i="4"/>
  <c r="FI158" i="4"/>
  <c r="AR163" i="4"/>
  <c r="BX163" i="4"/>
  <c r="DD226" i="4"/>
  <c r="DD163" i="4"/>
  <c r="EJ226" i="4"/>
  <c r="EJ163" i="4"/>
  <c r="FP163" i="4"/>
  <c r="GV163" i="4"/>
  <c r="IB163" i="4"/>
  <c r="DC54" i="2"/>
  <c r="E197" i="4"/>
  <c r="E66" i="2"/>
  <c r="U197" i="4"/>
  <c r="U66" i="2"/>
  <c r="BA197" i="4"/>
  <c r="BA66" i="2"/>
  <c r="BQ197" i="4"/>
  <c r="BQ66" i="2"/>
  <c r="CW197" i="4"/>
  <c r="CW66" i="2"/>
  <c r="EC197" i="4"/>
  <c r="EC66" i="2"/>
  <c r="FI197" i="4"/>
  <c r="FI66" i="2"/>
  <c r="GO66" i="2"/>
  <c r="GO197" i="4"/>
  <c r="HU197" i="4"/>
  <c r="HU66" i="2"/>
  <c r="JA197" i="4"/>
  <c r="JA215" i="4" s="1"/>
  <c r="JA66" i="2"/>
  <c r="CV66" i="2"/>
  <c r="FH66" i="2"/>
  <c r="HT66" i="2"/>
  <c r="HG71" i="2"/>
  <c r="DN73" i="2"/>
  <c r="E74" i="2"/>
  <c r="Y74" i="2"/>
  <c r="BQ74" i="2"/>
  <c r="EC74" i="2"/>
  <c r="HI74" i="2"/>
  <c r="IR77" i="2"/>
  <c r="IR84" i="2" s="1"/>
  <c r="AP79" i="2"/>
  <c r="DB79" i="2"/>
  <c r="DB82" i="2" s="1"/>
  <c r="HZ79" i="2"/>
  <c r="HM84" i="2"/>
  <c r="HU85" i="2"/>
  <c r="IL337" i="4"/>
  <c r="IK222" i="2"/>
  <c r="IF227" i="2"/>
  <c r="ES351" i="4"/>
  <c r="ES204" i="2"/>
  <c r="GM198" i="2"/>
  <c r="AL356" i="4"/>
  <c r="CT232" i="2"/>
  <c r="CT238" i="2" s="1"/>
  <c r="CT241" i="2" s="1"/>
  <c r="CT243" i="2" s="1"/>
  <c r="EP232" i="2"/>
  <c r="EP238" i="2" s="1"/>
  <c r="EP241" i="2" s="1"/>
  <c r="EP243" i="2" s="1"/>
  <c r="GW227" i="2"/>
  <c r="CC282" i="2"/>
  <c r="IK285" i="2"/>
  <c r="HI26" i="4"/>
  <c r="HI276" i="3"/>
  <c r="IO26" i="4"/>
  <c r="IO27" i="4" s="1"/>
  <c r="IO276" i="3"/>
  <c r="S107" i="3"/>
  <c r="S113" i="4"/>
  <c r="CE369" i="4"/>
  <c r="CE114" i="4"/>
  <c r="DK369" i="4"/>
  <c r="DK114" i="4"/>
  <c r="EQ107" i="3"/>
  <c r="EQ113" i="4"/>
  <c r="GM369" i="4"/>
  <c r="GM114" i="4"/>
  <c r="HC113" i="4"/>
  <c r="HC107" i="3"/>
  <c r="II113" i="4"/>
  <c r="II107" i="3"/>
  <c r="AG79" i="3"/>
  <c r="AG72" i="3"/>
  <c r="AG108" i="3"/>
  <c r="BM108" i="3"/>
  <c r="BM152" i="4"/>
  <c r="BM55" i="3"/>
  <c r="CS152" i="4"/>
  <c r="CS108" i="3"/>
  <c r="EO374" i="4"/>
  <c r="EO384" i="4" s="1"/>
  <c r="EO216" i="4"/>
  <c r="FU152" i="4"/>
  <c r="FU108" i="3"/>
  <c r="HQ374" i="4"/>
  <c r="HQ384" i="4" s="1"/>
  <c r="HQ216" i="4"/>
  <c r="IW374" i="4"/>
  <c r="IW384" i="4" s="1"/>
  <c r="IW216" i="4"/>
  <c r="X157" i="4"/>
  <c r="X73" i="3"/>
  <c r="X76" i="3" s="1"/>
  <c r="CJ54" i="3"/>
  <c r="CJ157" i="4"/>
  <c r="EF54" i="3"/>
  <c r="EF157" i="4"/>
  <c r="EV157" i="4"/>
  <c r="EV73" i="3"/>
  <c r="HX157" i="4"/>
  <c r="HX73" i="3"/>
  <c r="HX76" i="3" s="1"/>
  <c r="JD157" i="4"/>
  <c r="JD54" i="3"/>
  <c r="AE162" i="4"/>
  <c r="AE227" i="4" s="1"/>
  <c r="AE74" i="3"/>
  <c r="AE77" i="3" s="1"/>
  <c r="CA55" i="3"/>
  <c r="CA162" i="4"/>
  <c r="DG162" i="4"/>
  <c r="DG227" i="4" s="1"/>
  <c r="DG55" i="3"/>
  <c r="DW74" i="3"/>
  <c r="DW77" i="3" s="1"/>
  <c r="DW55" i="3"/>
  <c r="EM162" i="4"/>
  <c r="EM227" i="4" s="1"/>
  <c r="EM74" i="3"/>
  <c r="FS162" i="4"/>
  <c r="FS74" i="3"/>
  <c r="FS77" i="3" s="1"/>
  <c r="HO162" i="4"/>
  <c r="HO74" i="3"/>
  <c r="HO77" i="3" s="1"/>
  <c r="HO55" i="3"/>
  <c r="IE162" i="4"/>
  <c r="IE55" i="3"/>
  <c r="G54" i="3"/>
  <c r="BK54" i="3"/>
  <c r="DU54" i="3"/>
  <c r="GY54" i="3"/>
  <c r="IE54" i="3"/>
  <c r="AD55" i="3"/>
  <c r="FR55" i="3"/>
  <c r="GY55" i="3"/>
  <c r="P198" i="4"/>
  <c r="P379" i="4" s="1"/>
  <c r="P80" i="3"/>
  <c r="AV198" i="4"/>
  <c r="AV80" i="3"/>
  <c r="CB80" i="3"/>
  <c r="CB198" i="4"/>
  <c r="CB379" i="4" s="1"/>
  <c r="DH198" i="4"/>
  <c r="DH109" i="3"/>
  <c r="EN80" i="3"/>
  <c r="EN198" i="4"/>
  <c r="FT198" i="4"/>
  <c r="FT379" i="4" s="1"/>
  <c r="GZ80" i="3"/>
  <c r="GZ198" i="4"/>
  <c r="GZ379" i="4" s="1"/>
  <c r="GZ109" i="3"/>
  <c r="IF80" i="3"/>
  <c r="IF198" i="4"/>
  <c r="DY72" i="3"/>
  <c r="IW72" i="3"/>
  <c r="T73" i="3"/>
  <c r="T76" i="3" s="1"/>
  <c r="BC73" i="3"/>
  <c r="BC76" i="3" s="1"/>
  <c r="CI73" i="3"/>
  <c r="BI74" i="3"/>
  <c r="GG74" i="3"/>
  <c r="IQ74" i="3"/>
  <c r="IQ77" i="3" s="1"/>
  <c r="CS79" i="3"/>
  <c r="HI189" i="3"/>
  <c r="HI195" i="3" s="1"/>
  <c r="HI198" i="3" s="1"/>
  <c r="HI200" i="3" s="1"/>
  <c r="HY189" i="3"/>
  <c r="HY195" i="3" s="1"/>
  <c r="HY198" i="3" s="1"/>
  <c r="HY200" i="3" s="1"/>
  <c r="JE175" i="3"/>
  <c r="JE189" i="3" s="1"/>
  <c r="JE195" i="3" s="1"/>
  <c r="JE198" i="3" s="1"/>
  <c r="JE200" i="3" s="1"/>
  <c r="JE203" i="3"/>
  <c r="FX175" i="3"/>
  <c r="FX206" i="3"/>
  <c r="GN175" i="3"/>
  <c r="GN206" i="3"/>
  <c r="IZ206" i="3"/>
  <c r="IZ175" i="3"/>
  <c r="IJ175" i="3"/>
  <c r="IJ189" i="3" s="1"/>
  <c r="IJ195" i="3" s="1"/>
  <c r="IJ198" i="3" s="1"/>
  <c r="IJ200" i="3" s="1"/>
  <c r="GB218" i="3"/>
  <c r="BK223" i="3"/>
  <c r="GH282" i="3"/>
  <c r="FC373" i="4"/>
  <c r="FC215" i="4"/>
  <c r="FC153" i="4"/>
  <c r="AS163" i="4"/>
  <c r="EB54" i="2"/>
  <c r="FP54" i="2"/>
  <c r="GN54" i="2"/>
  <c r="IB54" i="2"/>
  <c r="IZ54" i="2"/>
  <c r="IQ55" i="2"/>
  <c r="V197" i="4"/>
  <c r="V66" i="2"/>
  <c r="BB197" i="4"/>
  <c r="BB66" i="2"/>
  <c r="CH197" i="4"/>
  <c r="CH66" i="2"/>
  <c r="DN197" i="4"/>
  <c r="DN66" i="2"/>
  <c r="ET197" i="4"/>
  <c r="ET66" i="2"/>
  <c r="FZ197" i="4"/>
  <c r="FZ66" i="2"/>
  <c r="IL197" i="4"/>
  <c r="IL66" i="2"/>
  <c r="BC73" i="2"/>
  <c r="DO73" i="2"/>
  <c r="FG73" i="2"/>
  <c r="IM73" i="2"/>
  <c r="AK77" i="2"/>
  <c r="GG77" i="2"/>
  <c r="HU77" i="2"/>
  <c r="IS77" i="2"/>
  <c r="DL78" i="2"/>
  <c r="EF78" i="2"/>
  <c r="FX78" i="2"/>
  <c r="FX81" i="2" s="1"/>
  <c r="GR78" i="2"/>
  <c r="GR81" i="2" s="1"/>
  <c r="IJ78" i="2"/>
  <c r="IJ81" i="2" s="1"/>
  <c r="DC79" i="2"/>
  <c r="IA79" i="2"/>
  <c r="HJ276" i="3"/>
  <c r="HJ26" i="4"/>
  <c r="HJ27" i="4" s="1"/>
  <c r="AZ369" i="4"/>
  <c r="AZ114" i="4"/>
  <c r="CF369" i="4"/>
  <c r="CF114" i="4"/>
  <c r="DL369" i="4"/>
  <c r="DL114" i="4"/>
  <c r="FH369" i="4"/>
  <c r="FH114" i="4"/>
  <c r="GN107" i="3"/>
  <c r="GN113" i="4"/>
  <c r="HT369" i="4"/>
  <c r="HT114" i="4"/>
  <c r="IJ113" i="4"/>
  <c r="IJ107" i="3"/>
  <c r="B152" i="4"/>
  <c r="B153" i="4" s="1"/>
  <c r="B375" i="4" s="1"/>
  <c r="B55" i="3"/>
  <c r="B79" i="3"/>
  <c r="B108" i="3"/>
  <c r="AH152" i="4"/>
  <c r="AH72" i="3"/>
  <c r="AH108" i="3"/>
  <c r="BN152" i="4"/>
  <c r="BN108" i="3"/>
  <c r="BN79" i="3"/>
  <c r="BN55" i="3"/>
  <c r="CD152" i="4"/>
  <c r="CD153" i="4" s="1"/>
  <c r="CD108" i="3"/>
  <c r="DJ152" i="4"/>
  <c r="DJ72" i="3"/>
  <c r="EP152" i="4"/>
  <c r="EP153" i="4" s="1"/>
  <c r="EP55" i="3"/>
  <c r="FV152" i="4"/>
  <c r="FV72" i="3"/>
  <c r="FV108" i="3"/>
  <c r="FV79" i="3"/>
  <c r="HB152" i="4"/>
  <c r="HB108" i="3"/>
  <c r="HB72" i="3"/>
  <c r="IX152" i="4"/>
  <c r="IX108" i="3"/>
  <c r="IX79" i="3"/>
  <c r="Y157" i="4"/>
  <c r="Y73" i="3"/>
  <c r="BE157" i="4"/>
  <c r="BE73" i="3"/>
  <c r="BE76" i="3" s="1"/>
  <c r="EG54" i="3"/>
  <c r="EG157" i="4"/>
  <c r="GS158" i="4"/>
  <c r="HY157" i="4"/>
  <c r="HY73" i="3"/>
  <c r="HY76" i="3" s="1"/>
  <c r="JE157" i="4"/>
  <c r="JE221" i="4" s="1"/>
  <c r="JE54" i="3"/>
  <c r="AF74" i="3"/>
  <c r="AF162" i="4"/>
  <c r="AF227" i="4" s="1"/>
  <c r="AV162" i="4"/>
  <c r="AV227" i="4" s="1"/>
  <c r="AV74" i="3"/>
  <c r="CB227" i="4"/>
  <c r="CB163" i="4"/>
  <c r="DX74" i="3"/>
  <c r="DX55" i="3"/>
  <c r="DX162" i="4"/>
  <c r="DX227" i="4" s="1"/>
  <c r="EN162" i="4"/>
  <c r="EN227" i="4" s="1"/>
  <c r="EN55" i="3"/>
  <c r="FT162" i="4"/>
  <c r="FT74" i="3"/>
  <c r="FT77" i="3" s="1"/>
  <c r="GJ162" i="4"/>
  <c r="GJ227" i="4" s="1"/>
  <c r="GJ74" i="3"/>
  <c r="GJ77" i="3" s="1"/>
  <c r="GJ55" i="3"/>
  <c r="IF162" i="4"/>
  <c r="IF227" i="4" s="1"/>
  <c r="IF55" i="3"/>
  <c r="H54" i="3"/>
  <c r="DW54" i="3"/>
  <c r="BI55" i="3"/>
  <c r="FS55" i="3"/>
  <c r="BS110" i="3"/>
  <c r="BS104" i="3"/>
  <c r="DZ72" i="3"/>
  <c r="HQ72" i="3"/>
  <c r="CJ73" i="3"/>
  <c r="CJ76" i="3" s="1"/>
  <c r="E77" i="3"/>
  <c r="HK74" i="3"/>
  <c r="AH79" i="3"/>
  <c r="CT79" i="3"/>
  <c r="FN203" i="3"/>
  <c r="FN175" i="3"/>
  <c r="FN189" i="3" s="1"/>
  <c r="FN195" i="3" s="1"/>
  <c r="FN198" i="3" s="1"/>
  <c r="FN200" i="3" s="1"/>
  <c r="GT203" i="3"/>
  <c r="GT175" i="3"/>
  <c r="GT189" i="3" s="1"/>
  <c r="GT195" i="3" s="1"/>
  <c r="GT198" i="3" s="1"/>
  <c r="GT200" i="3" s="1"/>
  <c r="HZ203" i="3"/>
  <c r="HZ175" i="3"/>
  <c r="HZ189" i="3" s="1"/>
  <c r="HZ195" i="3" s="1"/>
  <c r="HZ198" i="3" s="1"/>
  <c r="HZ200" i="3" s="1"/>
  <c r="FY206" i="3"/>
  <c r="HE206" i="3"/>
  <c r="HF206" i="3"/>
  <c r="HA175" i="3"/>
  <c r="HA189" i="3" s="1"/>
  <c r="HA195" i="3" s="1"/>
  <c r="HA198" i="3" s="1"/>
  <c r="HA200" i="3" s="1"/>
  <c r="HR273" i="3"/>
  <c r="HI209" i="3"/>
  <c r="GU281" i="3"/>
  <c r="GI282" i="3"/>
  <c r="GI281" i="3" s="1"/>
  <c r="E54" i="2"/>
  <c r="AS54" i="2"/>
  <c r="DE54" i="2"/>
  <c r="GO54" i="2"/>
  <c r="JA54" i="2"/>
  <c r="DT55" i="2"/>
  <c r="GF55" i="2"/>
  <c r="IR55" i="2"/>
  <c r="W197" i="4"/>
  <c r="W66" i="2"/>
  <c r="BC197" i="4"/>
  <c r="BC66" i="2"/>
  <c r="CI197" i="4"/>
  <c r="CI66" i="2"/>
  <c r="DO197" i="4"/>
  <c r="DO66" i="2"/>
  <c r="EU197" i="4"/>
  <c r="EU66" i="2"/>
  <c r="GA197" i="4"/>
  <c r="GA66" i="2"/>
  <c r="HG197" i="4"/>
  <c r="HG66" i="2"/>
  <c r="IM197" i="4"/>
  <c r="IM66" i="2"/>
  <c r="R66" i="2"/>
  <c r="CD66" i="2"/>
  <c r="HB66" i="2"/>
  <c r="EV69" i="2"/>
  <c r="AJ73" i="2"/>
  <c r="EE74" i="2"/>
  <c r="R77" i="2"/>
  <c r="BJ77" i="2"/>
  <c r="DB77" i="2"/>
  <c r="FN77" i="2"/>
  <c r="HZ77" i="2"/>
  <c r="I78" i="2"/>
  <c r="BA78" i="2"/>
  <c r="DM78" i="2"/>
  <c r="GS78" i="2"/>
  <c r="GS81" i="2" s="1"/>
  <c r="JE78" i="2"/>
  <c r="AR79" i="2"/>
  <c r="DD79" i="2"/>
  <c r="DD82" i="2" s="1"/>
  <c r="EV79" i="2"/>
  <c r="IB79" i="2"/>
  <c r="IB82" i="2" s="1"/>
  <c r="DF84" i="2"/>
  <c r="IL331" i="4"/>
  <c r="HX282" i="2"/>
  <c r="BR221" i="2"/>
  <c r="HS273" i="3"/>
  <c r="JD203" i="3"/>
  <c r="EO281" i="3"/>
  <c r="HI320" i="4"/>
  <c r="HI325" i="4"/>
  <c r="CL151" i="4"/>
  <c r="DL374" i="4"/>
  <c r="DL384" i="4" s="1"/>
  <c r="DL216" i="4"/>
  <c r="DU158" i="4"/>
  <c r="DU220" i="4"/>
  <c r="DU222" i="4" s="1"/>
  <c r="FD163" i="4"/>
  <c r="DV162" i="4"/>
  <c r="DV227" i="4" s="1"/>
  <c r="GE199" i="4"/>
  <c r="GE378" i="4"/>
  <c r="IP325" i="4"/>
  <c r="Z54" i="2"/>
  <c r="EX54" i="2"/>
  <c r="GB197" i="4"/>
  <c r="GB66" i="2"/>
  <c r="IE25" i="4"/>
  <c r="IE27" i="4" s="1"/>
  <c r="IE285" i="2"/>
  <c r="IU25" i="4"/>
  <c r="IU27" i="4" s="1"/>
  <c r="IU285" i="2"/>
  <c r="BR368" i="4"/>
  <c r="BR114" i="4"/>
  <c r="DN368" i="4"/>
  <c r="DN114" i="4"/>
  <c r="ET368" i="4"/>
  <c r="ET114" i="4"/>
  <c r="D373" i="4"/>
  <c r="D215" i="4"/>
  <c r="AJ373" i="4"/>
  <c r="AJ215" i="4"/>
  <c r="AJ153" i="4"/>
  <c r="AJ375" i="4" s="1"/>
  <c r="BP373" i="4"/>
  <c r="BP215" i="4"/>
  <c r="CF373" i="4"/>
  <c r="CF383" i="4" s="1"/>
  <c r="CF215" i="4"/>
  <c r="CV373" i="4"/>
  <c r="CV383" i="4" s="1"/>
  <c r="CV153" i="4"/>
  <c r="CV215" i="4"/>
  <c r="EB373" i="4"/>
  <c r="EB215" i="4"/>
  <c r="ER373" i="4"/>
  <c r="ER383" i="4" s="1"/>
  <c r="ER215" i="4"/>
  <c r="ER153" i="4"/>
  <c r="FH373" i="4"/>
  <c r="FH383" i="4" s="1"/>
  <c r="FH153" i="4"/>
  <c r="FH215" i="4"/>
  <c r="HD215" i="4"/>
  <c r="HD373" i="4"/>
  <c r="HD383" i="4" s="1"/>
  <c r="HT373" i="4"/>
  <c r="HT215" i="4"/>
  <c r="IJ373" i="4"/>
  <c r="IJ153" i="4"/>
  <c r="IZ215" i="4"/>
  <c r="IZ373" i="4"/>
  <c r="IZ153" i="4"/>
  <c r="AA158" i="4"/>
  <c r="DC220" i="4"/>
  <c r="DC222" i="4" s="1"/>
  <c r="DC158" i="4"/>
  <c r="DS220" i="4"/>
  <c r="DS158" i="4"/>
  <c r="FO220" i="4"/>
  <c r="FO158" i="4"/>
  <c r="GU158" i="4"/>
  <c r="IA220" i="4"/>
  <c r="R163" i="4"/>
  <c r="AH226" i="4"/>
  <c r="BN163" i="4"/>
  <c r="BN226" i="4"/>
  <c r="CT163" i="4"/>
  <c r="EP226" i="4"/>
  <c r="FF226" i="4"/>
  <c r="FF163" i="4"/>
  <c r="GL226" i="4"/>
  <c r="HR163" i="4"/>
  <c r="IH163" i="4"/>
  <c r="BA54" i="2"/>
  <c r="DM54" i="2"/>
  <c r="FY54" i="2"/>
  <c r="IK54" i="2"/>
  <c r="AR55" i="2"/>
  <c r="DD55" i="2"/>
  <c r="FP55" i="2"/>
  <c r="IB55" i="2"/>
  <c r="K378" i="4"/>
  <c r="K199" i="4"/>
  <c r="AA378" i="4"/>
  <c r="AA199" i="4"/>
  <c r="AQ378" i="4"/>
  <c r="CM378" i="4"/>
  <c r="DS378" i="4"/>
  <c r="EI378" i="4"/>
  <c r="EI199" i="4"/>
  <c r="EY378" i="4"/>
  <c r="FO378" i="4"/>
  <c r="FO199" i="4"/>
  <c r="GU378" i="4"/>
  <c r="HK378" i="4"/>
  <c r="IA378" i="4"/>
  <c r="B66" i="2"/>
  <c r="Z66" i="2"/>
  <c r="BN66" i="2"/>
  <c r="CL66" i="2"/>
  <c r="DZ66" i="2"/>
  <c r="EX66" i="2"/>
  <c r="GL66" i="2"/>
  <c r="HJ66" i="2"/>
  <c r="IX66" i="2"/>
  <c r="H69" i="2"/>
  <c r="BT69" i="2"/>
  <c r="EF69" i="2"/>
  <c r="GR69" i="2"/>
  <c r="JD69" i="2"/>
  <c r="I71" i="2"/>
  <c r="BA71" i="2"/>
  <c r="BU71" i="2"/>
  <c r="DM71" i="2"/>
  <c r="EG71" i="2"/>
  <c r="FY71" i="2"/>
  <c r="GS71" i="2"/>
  <c r="IK71" i="2"/>
  <c r="JE71" i="2"/>
  <c r="T73" i="2"/>
  <c r="AR73" i="2"/>
  <c r="CF73" i="2"/>
  <c r="DD73" i="2"/>
  <c r="ER73" i="2"/>
  <c r="FP73" i="2"/>
  <c r="HD73" i="2"/>
  <c r="IB73" i="2"/>
  <c r="K74" i="2"/>
  <c r="BC74" i="2"/>
  <c r="BW74" i="2"/>
  <c r="DO74" i="2"/>
  <c r="EI74" i="2"/>
  <c r="GA74" i="2"/>
  <c r="GU74" i="2"/>
  <c r="IM74" i="2"/>
  <c r="B77" i="2"/>
  <c r="B84" i="2" s="1"/>
  <c r="Z77" i="2"/>
  <c r="Z84" i="2" s="1"/>
  <c r="AT77" i="2"/>
  <c r="BN77" i="2"/>
  <c r="BN84" i="2" s="1"/>
  <c r="CL77" i="2"/>
  <c r="CL84" i="2" s="1"/>
  <c r="DF77" i="2"/>
  <c r="DZ77" i="2"/>
  <c r="EX77" i="2"/>
  <c r="FR77" i="2"/>
  <c r="GL77" i="2"/>
  <c r="GL84" i="2" s="1"/>
  <c r="HJ77" i="2"/>
  <c r="ID77" i="2"/>
  <c r="IX77" i="2"/>
  <c r="IX84" i="2" s="1"/>
  <c r="Q78" i="2"/>
  <c r="Q81" i="2" s="1"/>
  <c r="AK78" i="2"/>
  <c r="BE78" i="2"/>
  <c r="BE81" i="2" s="1"/>
  <c r="CC78" i="2"/>
  <c r="CC81" i="2" s="1"/>
  <c r="CW78" i="2"/>
  <c r="CW81" i="2" s="1"/>
  <c r="DQ78" i="2"/>
  <c r="DQ81" i="2" s="1"/>
  <c r="EO78" i="2"/>
  <c r="EO81" i="2" s="1"/>
  <c r="FI78" i="2"/>
  <c r="FI81" i="2" s="1"/>
  <c r="GC78" i="2"/>
  <c r="HA78" i="2"/>
  <c r="HU78" i="2"/>
  <c r="HU81" i="2" s="1"/>
  <c r="IO78" i="2"/>
  <c r="IO81" i="2" s="1"/>
  <c r="H79" i="2"/>
  <c r="H82" i="2" s="1"/>
  <c r="AB79" i="2"/>
  <c r="AV79" i="2"/>
  <c r="AV82" i="2" s="1"/>
  <c r="BT79" i="2"/>
  <c r="CN79" i="2"/>
  <c r="DH79" i="2"/>
  <c r="DH82" i="2" s="1"/>
  <c r="EF79" i="2"/>
  <c r="EZ79" i="2"/>
  <c r="FT79" i="2"/>
  <c r="FT82" i="2" s="1"/>
  <c r="GR79" i="2"/>
  <c r="GR82" i="2" s="1"/>
  <c r="HL79" i="2"/>
  <c r="IF79" i="2"/>
  <c r="IF82" i="2" s="1"/>
  <c r="JD79" i="2"/>
  <c r="GX84" i="2"/>
  <c r="H85" i="2"/>
  <c r="BX85" i="2"/>
  <c r="CW85" i="2"/>
  <c r="FL85" i="2"/>
  <c r="GG85" i="2"/>
  <c r="FN331" i="4"/>
  <c r="GD331" i="4"/>
  <c r="GT331" i="4"/>
  <c r="HJ331" i="4"/>
  <c r="HJ184" i="2"/>
  <c r="HZ331" i="4"/>
  <c r="IP331" i="4"/>
  <c r="JF331" i="4"/>
  <c r="FY334" i="4"/>
  <c r="GO334" i="4"/>
  <c r="HE334" i="4"/>
  <c r="HU334" i="4"/>
  <c r="IK334" i="4"/>
  <c r="JA334" i="4"/>
  <c r="AJ337" i="4"/>
  <c r="AZ337" i="4"/>
  <c r="BP337" i="4"/>
  <c r="CF337" i="4"/>
  <c r="CV337" i="4"/>
  <c r="DL337" i="4"/>
  <c r="EB337" i="4"/>
  <c r="ER337" i="4"/>
  <c r="FH337" i="4"/>
  <c r="GC184" i="2"/>
  <c r="HW184" i="2"/>
  <c r="IV184" i="2"/>
  <c r="IQ341" i="4"/>
  <c r="IQ222" i="2"/>
  <c r="HF346" i="4"/>
  <c r="HF227" i="2"/>
  <c r="AP198" i="2"/>
  <c r="BO198" i="2"/>
  <c r="DE351" i="4"/>
  <c r="DE204" i="2"/>
  <c r="HS198" i="2"/>
  <c r="AB356" i="4"/>
  <c r="AR356" i="4"/>
  <c r="BH356" i="4"/>
  <c r="BX356" i="4"/>
  <c r="CN356" i="4"/>
  <c r="DD356" i="4"/>
  <c r="EJ356" i="4"/>
  <c r="EZ356" i="4"/>
  <c r="FP356" i="4"/>
  <c r="GF356" i="4"/>
  <c r="GV356" i="4"/>
  <c r="HL356" i="4"/>
  <c r="IB356" i="4"/>
  <c r="IR356" i="4"/>
  <c r="BA204" i="2"/>
  <c r="BW204" i="2"/>
  <c r="DS204" i="2"/>
  <c r="BT282" i="2"/>
  <c r="BT218" i="2"/>
  <c r="BT232" i="2" s="1"/>
  <c r="BT238" i="2" s="1"/>
  <c r="BT241" i="2" s="1"/>
  <c r="BT243" i="2" s="1"/>
  <c r="HF212" i="2"/>
  <c r="FK215" i="2"/>
  <c r="HG215" i="2"/>
  <c r="HG218" i="2" s="1"/>
  <c r="IB215" i="2"/>
  <c r="JB215" i="2"/>
  <c r="JB218" i="2" s="1"/>
  <c r="GA218" i="2"/>
  <c r="IP221" i="2"/>
  <c r="FJ227" i="2"/>
  <c r="IK227" i="2"/>
  <c r="I369" i="4"/>
  <c r="I114" i="4"/>
  <c r="EB54" i="3"/>
  <c r="GN54" i="3"/>
  <c r="DS55" i="3"/>
  <c r="F198" i="4"/>
  <c r="F379" i="4" s="1"/>
  <c r="F80" i="3"/>
  <c r="F109" i="3"/>
  <c r="F72" i="3"/>
  <c r="V109" i="3"/>
  <c r="V70" i="3"/>
  <c r="AL198" i="4"/>
  <c r="AL379" i="4" s="1"/>
  <c r="BB198" i="4"/>
  <c r="BB379" i="4" s="1"/>
  <c r="BB72" i="3"/>
  <c r="BR198" i="4"/>
  <c r="BR379" i="4" s="1"/>
  <c r="BR70" i="3"/>
  <c r="BR109" i="3"/>
  <c r="CH198" i="4"/>
  <c r="CH80" i="3"/>
  <c r="CH109" i="3"/>
  <c r="CH70" i="3"/>
  <c r="CX198" i="4"/>
  <c r="CX379" i="4" s="1"/>
  <c r="CX109" i="3"/>
  <c r="CX80" i="3"/>
  <c r="ED198" i="4"/>
  <c r="ED379" i="4" s="1"/>
  <c r="ED109" i="3"/>
  <c r="ED80" i="3"/>
  <c r="ET198" i="4"/>
  <c r="ET379" i="4" s="1"/>
  <c r="ET80" i="3"/>
  <c r="FJ198" i="4"/>
  <c r="FJ109" i="3"/>
  <c r="FJ70" i="3"/>
  <c r="FZ198" i="4"/>
  <c r="FZ109" i="3"/>
  <c r="FZ70" i="3"/>
  <c r="GP198" i="4"/>
  <c r="GP379" i="4" s="1"/>
  <c r="GP80" i="3"/>
  <c r="GP109" i="3"/>
  <c r="GP70" i="3"/>
  <c r="HF198" i="4"/>
  <c r="HF379" i="4" s="1"/>
  <c r="JB109" i="3"/>
  <c r="JB80" i="3"/>
  <c r="JB70" i="3"/>
  <c r="JB198" i="4"/>
  <c r="JB379" i="4" s="1"/>
  <c r="BI73" i="3"/>
  <c r="BI69" i="3"/>
  <c r="BY69" i="3"/>
  <c r="BY73" i="3"/>
  <c r="BY76" i="3" s="1"/>
  <c r="FA69" i="3"/>
  <c r="FA73" i="3"/>
  <c r="FA76" i="3" s="1"/>
  <c r="T74" i="3"/>
  <c r="T77" i="3" s="1"/>
  <c r="T70" i="3"/>
  <c r="BP70" i="3"/>
  <c r="BP74" i="3"/>
  <c r="EB70" i="3"/>
  <c r="ER70" i="3"/>
  <c r="FH70" i="3"/>
  <c r="GN70" i="3"/>
  <c r="IJ70" i="3"/>
  <c r="IZ70" i="3"/>
  <c r="BZ69" i="3"/>
  <c r="W72" i="3"/>
  <c r="AX72" i="3"/>
  <c r="CC72" i="3"/>
  <c r="DM72" i="3"/>
  <c r="EO72" i="3"/>
  <c r="FS72" i="3"/>
  <c r="FS76" i="3" s="1"/>
  <c r="IC72" i="3"/>
  <c r="IC76" i="3" s="1"/>
  <c r="H73" i="3"/>
  <c r="AJ73" i="3"/>
  <c r="BP73" i="3"/>
  <c r="BP76" i="3" s="1"/>
  <c r="CQ76" i="3"/>
  <c r="HO76" i="3"/>
  <c r="IO73" i="3"/>
  <c r="IO76" i="3" s="1"/>
  <c r="P74" i="3"/>
  <c r="P77" i="3" s="1"/>
  <c r="BY74" i="3"/>
  <c r="BY77" i="3" s="1"/>
  <c r="GP77" i="3"/>
  <c r="IZ74" i="3"/>
  <c r="EN79" i="3"/>
  <c r="GZ79" i="3"/>
  <c r="V80" i="3"/>
  <c r="AJ99" i="3"/>
  <c r="AJ103" i="3"/>
  <c r="AZ99" i="3"/>
  <c r="AZ103" i="3"/>
  <c r="AZ86" i="3"/>
  <c r="BP86" i="3"/>
  <c r="BP103" i="3"/>
  <c r="EB103" i="3"/>
  <c r="EB86" i="3"/>
  <c r="GE282" i="3"/>
  <c r="GE281" i="3" s="1"/>
  <c r="HK282" i="3"/>
  <c r="HD103" i="3"/>
  <c r="HD86" i="3"/>
  <c r="HT103" i="3"/>
  <c r="IA282" i="3"/>
  <c r="IA281" i="3" s="1"/>
  <c r="BA98" i="3"/>
  <c r="BA91" i="3"/>
  <c r="FY98" i="3"/>
  <c r="FY91" i="3"/>
  <c r="HE91" i="3"/>
  <c r="HE98" i="3"/>
  <c r="IK91" i="3"/>
  <c r="IK98" i="3"/>
  <c r="HG91" i="3"/>
  <c r="CL99" i="3"/>
  <c r="CL96" i="3"/>
  <c r="DR99" i="3"/>
  <c r="DR96" i="3"/>
  <c r="FN99" i="3"/>
  <c r="FN96" i="3"/>
  <c r="GD99" i="3"/>
  <c r="GD96" i="3"/>
  <c r="IP99" i="3"/>
  <c r="IP96" i="3"/>
  <c r="JF99" i="3"/>
  <c r="JF96" i="3"/>
  <c r="BW96" i="3"/>
  <c r="AR98" i="3"/>
  <c r="CE98" i="3"/>
  <c r="DK98" i="3"/>
  <c r="ET98" i="3"/>
  <c r="IZ98" i="3"/>
  <c r="CS103" i="3"/>
  <c r="DN103" i="3"/>
  <c r="ER103" i="3"/>
  <c r="FW103" i="3"/>
  <c r="AZ107" i="3"/>
  <c r="HR107" i="3"/>
  <c r="IU107" i="3"/>
  <c r="AE108" i="3"/>
  <c r="EM108" i="3"/>
  <c r="BA109" i="3"/>
  <c r="EB109" i="3"/>
  <c r="AM110" i="3"/>
  <c r="GH110" i="3"/>
  <c r="AK223" i="3"/>
  <c r="BA285" i="3"/>
  <c r="BA223" i="3"/>
  <c r="BQ285" i="3"/>
  <c r="CG223" i="3"/>
  <c r="CW223" i="3"/>
  <c r="DM223" i="3"/>
  <c r="ES285" i="3"/>
  <c r="ES223" i="3"/>
  <c r="FI285" i="3"/>
  <c r="FI223" i="3"/>
  <c r="GU203" i="3"/>
  <c r="FO213" i="3"/>
  <c r="AY281" i="3"/>
  <c r="FE281" i="3"/>
  <c r="AK282" i="3"/>
  <c r="DU282" i="3"/>
  <c r="GU282" i="3"/>
  <c r="Q113" i="4"/>
  <c r="DK151" i="4"/>
  <c r="ER374" i="4"/>
  <c r="ER216" i="4"/>
  <c r="IZ374" i="4"/>
  <c r="IZ384" i="4" s="1"/>
  <c r="IZ216" i="4"/>
  <c r="BD158" i="4"/>
  <c r="GI226" i="4"/>
  <c r="EL163" i="4"/>
  <c r="M313" i="4"/>
  <c r="BH151" i="4"/>
  <c r="BH84" i="2"/>
  <c r="DT151" i="4"/>
  <c r="DT84" i="2"/>
  <c r="GF151" i="4"/>
  <c r="GF84" i="2"/>
  <c r="AI156" i="4"/>
  <c r="AI54" i="2"/>
  <c r="GM156" i="4"/>
  <c r="GM54" i="2"/>
  <c r="Z161" i="4"/>
  <c r="Z55" i="2"/>
  <c r="CL161" i="4"/>
  <c r="CL55" i="2"/>
  <c r="EX55" i="2"/>
  <c r="EX161" i="4"/>
  <c r="IP161" i="4"/>
  <c r="IP55" i="2"/>
  <c r="BX55" i="2"/>
  <c r="AY85" i="2"/>
  <c r="AY197" i="4"/>
  <c r="AY215" i="4" s="1"/>
  <c r="FG197" i="4"/>
  <c r="FG215" i="4" s="1"/>
  <c r="AZ73" i="2"/>
  <c r="BQ78" i="2"/>
  <c r="BQ81" i="2" s="1"/>
  <c r="FU78" i="2"/>
  <c r="FU81" i="2" s="1"/>
  <c r="IG113" i="4"/>
  <c r="IG107" i="3"/>
  <c r="HI25" i="4"/>
  <c r="HI27" i="4" s="1"/>
  <c r="HI285" i="2"/>
  <c r="CP373" i="4"/>
  <c r="CP215" i="4"/>
  <c r="CP153" i="4"/>
  <c r="E220" i="4"/>
  <c r="E158" i="4"/>
  <c r="BA220" i="4"/>
  <c r="BA222" i="4" s="1"/>
  <c r="BA158" i="4"/>
  <c r="DM220" i="4"/>
  <c r="DM222" i="4" s="1"/>
  <c r="DM158" i="4"/>
  <c r="IK158" i="4"/>
  <c r="IR226" i="4"/>
  <c r="IR163" i="4"/>
  <c r="FZ73" i="2"/>
  <c r="IJ221" i="2"/>
  <c r="D77" i="3"/>
  <c r="HF197" i="4"/>
  <c r="HF66" i="2"/>
  <c r="AZ78" i="2"/>
  <c r="AZ81" i="2" s="1"/>
  <c r="D113" i="4"/>
  <c r="D107" i="3"/>
  <c r="BH55" i="2"/>
  <c r="GV237" i="2"/>
  <c r="CL54" i="2"/>
  <c r="DU55" i="2"/>
  <c r="CZ197" i="4"/>
  <c r="CZ66" i="2"/>
  <c r="HX197" i="4"/>
  <c r="HX66" i="2"/>
  <c r="HI69" i="2"/>
  <c r="AK73" i="2"/>
  <c r="DN78" i="2"/>
  <c r="Y79" i="2"/>
  <c r="FV334" i="4"/>
  <c r="FV215" i="2"/>
  <c r="FV184" i="2"/>
  <c r="IK198" i="2"/>
  <c r="HY282" i="2"/>
  <c r="HY218" i="2"/>
  <c r="GZ215" i="2"/>
  <c r="DK232" i="2"/>
  <c r="DK238" i="2" s="1"/>
  <c r="DK241" i="2" s="1"/>
  <c r="DK243" i="2" s="1"/>
  <c r="GT218" i="2"/>
  <c r="IP218" i="2"/>
  <c r="IP232" i="2" s="1"/>
  <c r="IP238" i="2" s="1"/>
  <c r="IP241" i="2" s="1"/>
  <c r="IP243" i="2" s="1"/>
  <c r="G221" i="2"/>
  <c r="G232" i="2" s="1"/>
  <c r="G238" i="2" s="1"/>
  <c r="G241" i="2" s="1"/>
  <c r="G243" i="2" s="1"/>
  <c r="W221" i="2"/>
  <c r="AM221" i="2"/>
  <c r="AM232" i="2" s="1"/>
  <c r="AM238" i="2" s="1"/>
  <c r="AM241" i="2" s="1"/>
  <c r="AM243" i="2" s="1"/>
  <c r="BC221" i="2"/>
  <c r="BS221" i="2"/>
  <c r="CI221" i="2"/>
  <c r="CY221" i="2"/>
  <c r="CY232" i="2" s="1"/>
  <c r="DO221" i="2"/>
  <c r="EE221" i="2"/>
  <c r="EU221" i="2"/>
  <c r="FK221" i="2"/>
  <c r="GA221" i="2"/>
  <c r="GQ221" i="2"/>
  <c r="HG221" i="2"/>
  <c r="HW221" i="2"/>
  <c r="HW232" i="2" s="1"/>
  <c r="HW238" i="2" s="1"/>
  <c r="HW241" i="2" s="1"/>
  <c r="HW243" i="2" s="1"/>
  <c r="IM221" i="2"/>
  <c r="GO222" i="2"/>
  <c r="IH222" i="2"/>
  <c r="IC227" i="2"/>
  <c r="BI237" i="2"/>
  <c r="BY237" i="2"/>
  <c r="CO237" i="2"/>
  <c r="FQ237" i="2"/>
  <c r="GW237" i="2"/>
  <c r="HM237" i="2"/>
  <c r="AZ237" i="2"/>
  <c r="CV237" i="2"/>
  <c r="GN237" i="2"/>
  <c r="IO285" i="2"/>
  <c r="CX369" i="4"/>
  <c r="CX114" i="4"/>
  <c r="O54" i="3"/>
  <c r="AN54" i="3"/>
  <c r="BU54" i="3"/>
  <c r="FD54" i="3"/>
  <c r="GB54" i="3"/>
  <c r="HH54" i="3"/>
  <c r="AG55" i="3"/>
  <c r="BL55" i="3"/>
  <c r="CS55" i="3"/>
  <c r="FU55" i="3"/>
  <c r="HB55" i="3"/>
  <c r="IC55" i="3"/>
  <c r="GJ70" i="3"/>
  <c r="S80" i="3"/>
  <c r="S110" i="3"/>
  <c r="AT110" i="3"/>
  <c r="BZ110" i="3"/>
  <c r="EK72" i="3"/>
  <c r="FL110" i="3"/>
  <c r="FL104" i="3"/>
  <c r="JA110" i="3"/>
  <c r="JA104" i="3"/>
  <c r="JA79" i="3"/>
  <c r="CL76" i="3"/>
  <c r="ET73" i="3"/>
  <c r="ET76" i="3" s="1"/>
  <c r="HE76" i="3"/>
  <c r="IL73" i="3"/>
  <c r="IL76" i="3" s="1"/>
  <c r="BL74" i="3"/>
  <c r="BL77" i="3" s="1"/>
  <c r="HM74" i="3"/>
  <c r="HM77" i="3" s="1"/>
  <c r="IV74" i="3"/>
  <c r="IV77" i="3" s="1"/>
  <c r="BM79" i="3"/>
  <c r="DZ79" i="3"/>
  <c r="Q86" i="3"/>
  <c r="Q103" i="3"/>
  <c r="AW103" i="3"/>
  <c r="AW86" i="3"/>
  <c r="AW98" i="3"/>
  <c r="BM103" i="3"/>
  <c r="BM86" i="3"/>
  <c r="BN282" i="3"/>
  <c r="BN281" i="3" s="1"/>
  <c r="BM98" i="3"/>
  <c r="DI103" i="3"/>
  <c r="DI86" i="3"/>
  <c r="DM282" i="3"/>
  <c r="DL282" i="3"/>
  <c r="DL281" i="3" s="1"/>
  <c r="EO86" i="3"/>
  <c r="EO103" i="3"/>
  <c r="FI282" i="3"/>
  <c r="FI281" i="3" s="1"/>
  <c r="FH282" i="3"/>
  <c r="FH285" i="3" s="1"/>
  <c r="FG282" i="3"/>
  <c r="FF282" i="3"/>
  <c r="FE282" i="3"/>
  <c r="GB282" i="3"/>
  <c r="FU103" i="3"/>
  <c r="FU99" i="3"/>
  <c r="FU86" i="3"/>
  <c r="GR282" i="3"/>
  <c r="GK103" i="3"/>
  <c r="GK86" i="3"/>
  <c r="HH282" i="3"/>
  <c r="HA103" i="3"/>
  <c r="HA98" i="3"/>
  <c r="HD282" i="3"/>
  <c r="HX282" i="3"/>
  <c r="HT282" i="3"/>
  <c r="HU282" i="3"/>
  <c r="HU281" i="3" s="1"/>
  <c r="HQ86" i="3"/>
  <c r="IN282" i="3"/>
  <c r="IG103" i="3"/>
  <c r="JD282" i="3"/>
  <c r="IW86" i="3"/>
  <c r="AH91" i="3"/>
  <c r="AH98" i="3"/>
  <c r="BN91" i="3"/>
  <c r="BN98" i="3"/>
  <c r="CD91" i="3"/>
  <c r="CD98" i="3"/>
  <c r="CT91" i="3"/>
  <c r="CT98" i="3"/>
  <c r="FF91" i="3"/>
  <c r="FF98" i="3"/>
  <c r="FV98" i="3"/>
  <c r="FV91" i="3"/>
  <c r="HB91" i="3"/>
  <c r="HB98" i="3"/>
  <c r="DO99" i="3"/>
  <c r="DO96" i="3"/>
  <c r="HW99" i="3"/>
  <c r="HW96" i="3"/>
  <c r="IM99" i="3"/>
  <c r="IM96" i="3"/>
  <c r="FU98" i="3"/>
  <c r="DH99" i="3"/>
  <c r="FP103" i="3"/>
  <c r="AW107" i="3"/>
  <c r="EM107" i="3"/>
  <c r="CT108" i="3"/>
  <c r="AI110" i="3"/>
  <c r="FM175" i="3"/>
  <c r="FM189" i="3" s="1"/>
  <c r="FM195" i="3" s="1"/>
  <c r="FM198" i="3" s="1"/>
  <c r="FM200" i="3" s="1"/>
  <c r="HC175" i="3"/>
  <c r="HC189" i="3" s="1"/>
  <c r="HC195" i="3" s="1"/>
  <c r="HC198" i="3" s="1"/>
  <c r="HC200" i="3" s="1"/>
  <c r="IR189" i="3"/>
  <c r="IR195" i="3" s="1"/>
  <c r="IR198" i="3" s="1"/>
  <c r="IR200" i="3" s="1"/>
  <c r="HY203" i="3"/>
  <c r="DR223" i="3"/>
  <c r="BZ281" i="3"/>
  <c r="DV281" i="3"/>
  <c r="GX281" i="3"/>
  <c r="DU281" i="3"/>
  <c r="GW281" i="3"/>
  <c r="CT281" i="3"/>
  <c r="IO273" i="3"/>
  <c r="GL282" i="3"/>
  <c r="D109" i="4"/>
  <c r="T323" i="4"/>
  <c r="T318" i="4"/>
  <c r="T109" i="4"/>
  <c r="AJ318" i="4"/>
  <c r="AJ109" i="4"/>
  <c r="AZ323" i="4"/>
  <c r="AZ318" i="4"/>
  <c r="AZ109" i="4"/>
  <c r="BP323" i="4"/>
  <c r="BP109" i="4"/>
  <c r="BP318" i="4"/>
  <c r="CF318" i="4"/>
  <c r="CF323" i="4"/>
  <c r="CV318" i="4"/>
  <c r="CV109" i="4"/>
  <c r="DL318" i="4"/>
  <c r="DL323" i="4"/>
  <c r="DL109" i="4"/>
  <c r="EB323" i="4"/>
  <c r="EB318" i="4"/>
  <c r="EB109" i="4"/>
  <c r="ER318" i="4"/>
  <c r="ER109" i="4"/>
  <c r="FH318" i="4"/>
  <c r="FH109" i="4"/>
  <c r="FX318" i="4"/>
  <c r="FX323" i="4"/>
  <c r="GN323" i="4"/>
  <c r="GN318" i="4"/>
  <c r="GN109" i="4"/>
  <c r="HD318" i="4"/>
  <c r="HD323" i="4"/>
  <c r="HD109" i="4"/>
  <c r="HT323" i="4"/>
  <c r="HT318" i="4"/>
  <c r="HT109" i="4"/>
  <c r="IJ318" i="4"/>
  <c r="IJ109" i="4"/>
  <c r="IZ318" i="4"/>
  <c r="IZ323" i="4"/>
  <c r="IZ109" i="4"/>
  <c r="K324" i="4"/>
  <c r="K319" i="4"/>
  <c r="AA324" i="4"/>
  <c r="AA319" i="4"/>
  <c r="AA109" i="4"/>
  <c r="AQ319" i="4"/>
  <c r="AQ324" i="4"/>
  <c r="BG324" i="4"/>
  <c r="BG319" i="4"/>
  <c r="BW319" i="4"/>
  <c r="BW324" i="4"/>
  <c r="BW109" i="4"/>
  <c r="CM319" i="4"/>
  <c r="CM109" i="4"/>
  <c r="DC319" i="4"/>
  <c r="DC324" i="4"/>
  <c r="DS324" i="4"/>
  <c r="DS319" i="4"/>
  <c r="EI324" i="4"/>
  <c r="EI319" i="4"/>
  <c r="EY324" i="4"/>
  <c r="EY109" i="4"/>
  <c r="EY319" i="4"/>
  <c r="FO319" i="4"/>
  <c r="FO324" i="4"/>
  <c r="GE319" i="4"/>
  <c r="GE324" i="4"/>
  <c r="GE109" i="4"/>
  <c r="HK324" i="4"/>
  <c r="HK319" i="4"/>
  <c r="IA324" i="4"/>
  <c r="IA319" i="4"/>
  <c r="IQ319" i="4"/>
  <c r="IQ324" i="4"/>
  <c r="BV369" i="4"/>
  <c r="BV114" i="4"/>
  <c r="IS152" i="4"/>
  <c r="AN158" i="4"/>
  <c r="GR158" i="4"/>
  <c r="DW162" i="4"/>
  <c r="DW227" i="4" s="1"/>
  <c r="AL204" i="4"/>
  <c r="AL206" i="4" s="1"/>
  <c r="AL169" i="4"/>
  <c r="CH204" i="4"/>
  <c r="CH169" i="4"/>
  <c r="CX204" i="4"/>
  <c r="CX220" i="4" s="1"/>
  <c r="CX169" i="4"/>
  <c r="ET169" i="4"/>
  <c r="ET204" i="4"/>
  <c r="ET206" i="4" s="1"/>
  <c r="FJ169" i="4"/>
  <c r="FJ204" i="4"/>
  <c r="FJ206" i="4" s="1"/>
  <c r="GP169" i="4"/>
  <c r="GP204" i="4"/>
  <c r="GP206" i="4" s="1"/>
  <c r="EK205" i="4"/>
  <c r="EK169" i="4"/>
  <c r="ED204" i="4"/>
  <c r="ED206" i="4" s="1"/>
  <c r="FF153" i="4"/>
  <c r="FF373" i="4"/>
  <c r="I158" i="4"/>
  <c r="CM54" i="2"/>
  <c r="HK54" i="2"/>
  <c r="BJ55" i="2"/>
  <c r="DV55" i="2"/>
  <c r="GH55" i="2"/>
  <c r="IT55" i="2"/>
  <c r="Y378" i="4"/>
  <c r="BE378" i="4"/>
  <c r="BU199" i="4"/>
  <c r="BU378" i="4"/>
  <c r="CK378" i="4"/>
  <c r="DA378" i="4"/>
  <c r="DQ378" i="4"/>
  <c r="EW378" i="4"/>
  <c r="EW199" i="4"/>
  <c r="FM378" i="4"/>
  <c r="FM199" i="4"/>
  <c r="GC378" i="4"/>
  <c r="GS378" i="4"/>
  <c r="HI378" i="4"/>
  <c r="HI199" i="4"/>
  <c r="HY378" i="4"/>
  <c r="JE378" i="4"/>
  <c r="T66" i="2"/>
  <c r="CF66" i="2"/>
  <c r="ER66" i="2"/>
  <c r="HD66" i="2"/>
  <c r="Z69" i="2"/>
  <c r="CL69" i="2"/>
  <c r="EX69" i="2"/>
  <c r="HJ69" i="2"/>
  <c r="AL73" i="2"/>
  <c r="CX73" i="2"/>
  <c r="FJ73" i="2"/>
  <c r="HV73" i="2"/>
  <c r="T77" i="2"/>
  <c r="AR77" i="2"/>
  <c r="CF77" i="2"/>
  <c r="CF81" i="2" s="1"/>
  <c r="DD77" i="2"/>
  <c r="DD81" i="2" s="1"/>
  <c r="ER77" i="2"/>
  <c r="FP77" i="2"/>
  <c r="HD77" i="2"/>
  <c r="HD81" i="2" s="1"/>
  <c r="IB77" i="2"/>
  <c r="K78" i="2"/>
  <c r="K81" i="2" s="1"/>
  <c r="AI78" i="2"/>
  <c r="AI81" i="2" s="1"/>
  <c r="BW78" i="2"/>
  <c r="BW81" i="2" s="1"/>
  <c r="CU78" i="2"/>
  <c r="EI78" i="2"/>
  <c r="EI81" i="2" s="1"/>
  <c r="FG78" i="2"/>
  <c r="FG81" i="2" s="1"/>
  <c r="GU78" i="2"/>
  <c r="GU81" i="2" s="1"/>
  <c r="Z79" i="2"/>
  <c r="CL79" i="2"/>
  <c r="EX79" i="2"/>
  <c r="FB84" i="2"/>
  <c r="AZ85" i="2"/>
  <c r="FL331" i="4"/>
  <c r="GB331" i="4"/>
  <c r="GR331" i="4"/>
  <c r="HH331" i="4"/>
  <c r="HH212" i="2"/>
  <c r="HX331" i="4"/>
  <c r="IN331" i="4"/>
  <c r="JD331" i="4"/>
  <c r="FW334" i="4"/>
  <c r="FW215" i="2"/>
  <c r="GM334" i="4"/>
  <c r="GM215" i="2"/>
  <c r="HC334" i="4"/>
  <c r="HC215" i="2"/>
  <c r="HS334" i="4"/>
  <c r="HS215" i="2"/>
  <c r="II334" i="4"/>
  <c r="II215" i="2"/>
  <c r="IY334" i="4"/>
  <c r="IY215" i="2"/>
  <c r="AH337" i="4"/>
  <c r="AH198" i="2"/>
  <c r="AX337" i="4"/>
  <c r="AX198" i="2"/>
  <c r="BN337" i="4"/>
  <c r="BN198" i="2"/>
  <c r="CD337" i="4"/>
  <c r="CD198" i="2"/>
  <c r="CT337" i="4"/>
  <c r="CT198" i="2"/>
  <c r="DJ337" i="4"/>
  <c r="DJ198" i="2"/>
  <c r="DZ337" i="4"/>
  <c r="DZ198" i="2"/>
  <c r="EP337" i="4"/>
  <c r="EP198" i="2"/>
  <c r="FF337" i="4"/>
  <c r="FF198" i="2"/>
  <c r="GZ184" i="2"/>
  <c r="HU184" i="2"/>
  <c r="AD340" i="4"/>
  <c r="AT340" i="4"/>
  <c r="AT198" i="2"/>
  <c r="BJ340" i="4"/>
  <c r="BZ340" i="4"/>
  <c r="CP340" i="4"/>
  <c r="DF340" i="4"/>
  <c r="DF198" i="2"/>
  <c r="DV340" i="4"/>
  <c r="EL340" i="4"/>
  <c r="FB340" i="4"/>
  <c r="FR340" i="4"/>
  <c r="GH340" i="4"/>
  <c r="GX340" i="4"/>
  <c r="HN340" i="4"/>
  <c r="ID340" i="4"/>
  <c r="IT340" i="4"/>
  <c r="FM341" i="4"/>
  <c r="GC341" i="4"/>
  <c r="GC222" i="2"/>
  <c r="GS341" i="4"/>
  <c r="HI341" i="4"/>
  <c r="HY341" i="4"/>
  <c r="IO341" i="4"/>
  <c r="JE341" i="4"/>
  <c r="FX346" i="4"/>
  <c r="GN346" i="4"/>
  <c r="HD346" i="4"/>
  <c r="HT346" i="4"/>
  <c r="IJ346" i="4"/>
  <c r="IJ227" i="2"/>
  <c r="IZ346" i="4"/>
  <c r="IZ227" i="2"/>
  <c r="BI351" i="4"/>
  <c r="BI204" i="2"/>
  <c r="CH198" i="2"/>
  <c r="FW198" i="2"/>
  <c r="IL198" i="2"/>
  <c r="GZ25" i="4"/>
  <c r="GZ285" i="2"/>
  <c r="HP25" i="4"/>
  <c r="HP27" i="4" s="1"/>
  <c r="HP285" i="2"/>
  <c r="IF25" i="4"/>
  <c r="IF285" i="2"/>
  <c r="IV25" i="4"/>
  <c r="IV27" i="4" s="1"/>
  <c r="IV285" i="2"/>
  <c r="W368" i="4"/>
  <c r="W114" i="4"/>
  <c r="EU368" i="4"/>
  <c r="EU114" i="4"/>
  <c r="E373" i="4"/>
  <c r="E215" i="4"/>
  <c r="E153" i="4"/>
  <c r="E375" i="4" s="1"/>
  <c r="U373" i="4"/>
  <c r="AK373" i="4"/>
  <c r="BA373" i="4"/>
  <c r="BA153" i="4"/>
  <c r="BA375" i="4" s="1"/>
  <c r="BA215" i="4"/>
  <c r="BQ373" i="4"/>
  <c r="BQ153" i="4"/>
  <c r="BQ375" i="4" s="1"/>
  <c r="BQ215" i="4"/>
  <c r="CG373" i="4"/>
  <c r="CW373" i="4"/>
  <c r="CW153" i="4"/>
  <c r="ES373" i="4"/>
  <c r="ES153" i="4"/>
  <c r="HE373" i="4"/>
  <c r="HE215" i="4"/>
  <c r="HU373" i="4"/>
  <c r="HU215" i="4"/>
  <c r="IK373" i="4"/>
  <c r="IK153" i="4"/>
  <c r="JA373" i="4"/>
  <c r="JA153" i="4"/>
  <c r="L158" i="4"/>
  <c r="AB158" i="4"/>
  <c r="BX158" i="4"/>
  <c r="DD220" i="4"/>
  <c r="DD222" i="4" s="1"/>
  <c r="DD158" i="4"/>
  <c r="EZ158" i="4"/>
  <c r="FP158" i="4"/>
  <c r="GF158" i="4"/>
  <c r="GV158" i="4"/>
  <c r="IB158" i="4"/>
  <c r="IR158" i="4"/>
  <c r="S226" i="4"/>
  <c r="S163" i="4"/>
  <c r="AY163" i="4"/>
  <c r="BO163" i="4"/>
  <c r="BO226" i="4"/>
  <c r="DK163" i="4"/>
  <c r="EA163" i="4"/>
  <c r="EQ163" i="4"/>
  <c r="FW226" i="4"/>
  <c r="FW163" i="4"/>
  <c r="GM163" i="4"/>
  <c r="HS163" i="4"/>
  <c r="II163" i="4"/>
  <c r="IY226" i="4"/>
  <c r="IY163" i="4"/>
  <c r="J54" i="2"/>
  <c r="BV54" i="2"/>
  <c r="EH54" i="2"/>
  <c r="FZ54" i="2"/>
  <c r="GT54" i="2"/>
  <c r="AS55" i="2"/>
  <c r="DE55" i="2"/>
  <c r="FQ55" i="2"/>
  <c r="IC55" i="2"/>
  <c r="L378" i="4"/>
  <c r="AB378" i="4"/>
  <c r="AR378" i="4"/>
  <c r="BH378" i="4"/>
  <c r="BX199" i="4"/>
  <c r="BX378" i="4"/>
  <c r="CN378" i="4"/>
  <c r="DT378" i="4"/>
  <c r="DT199" i="4"/>
  <c r="EJ378" i="4"/>
  <c r="EJ199" i="4"/>
  <c r="EZ378" i="4"/>
  <c r="EZ199" i="4"/>
  <c r="FP199" i="4"/>
  <c r="FP378" i="4"/>
  <c r="GF378" i="4"/>
  <c r="GF199" i="4"/>
  <c r="GV378" i="4"/>
  <c r="GV199" i="4"/>
  <c r="IB378" i="4"/>
  <c r="IR378" i="4"/>
  <c r="IR199" i="4"/>
  <c r="C66" i="2"/>
  <c r="BO66" i="2"/>
  <c r="EA66" i="2"/>
  <c r="GM66" i="2"/>
  <c r="I69" i="2"/>
  <c r="BU69" i="2"/>
  <c r="EG69" i="2"/>
  <c r="GS69" i="2"/>
  <c r="JE69" i="2"/>
  <c r="U73" i="2"/>
  <c r="AS73" i="2"/>
  <c r="CG73" i="2"/>
  <c r="DE73" i="2"/>
  <c r="ES73" i="2"/>
  <c r="FQ73" i="2"/>
  <c r="HE73" i="2"/>
  <c r="IC73" i="2"/>
  <c r="L74" i="2"/>
  <c r="BX74" i="2"/>
  <c r="EJ74" i="2"/>
  <c r="GV74" i="2"/>
  <c r="C77" i="2"/>
  <c r="AA77" i="2"/>
  <c r="AA85" i="2" s="1"/>
  <c r="BO77" i="2"/>
  <c r="CM77" i="2"/>
  <c r="EA77" i="2"/>
  <c r="EY77" i="2"/>
  <c r="EY85" i="2" s="1"/>
  <c r="GM77" i="2"/>
  <c r="HK77" i="2"/>
  <c r="HK81" i="2" s="1"/>
  <c r="IY77" i="2"/>
  <c r="R78" i="2"/>
  <c r="AL78" i="2"/>
  <c r="BF78" i="2"/>
  <c r="BF81" i="2" s="1"/>
  <c r="CD78" i="2"/>
  <c r="CD81" i="2" s="1"/>
  <c r="CX78" i="2"/>
  <c r="DR78" i="2"/>
  <c r="EP78" i="2"/>
  <c r="FJ78" i="2"/>
  <c r="GD78" i="2"/>
  <c r="GD81" i="2" s="1"/>
  <c r="HB78" i="2"/>
  <c r="HB81" i="2" s="1"/>
  <c r="HV78" i="2"/>
  <c r="HV81" i="2" s="1"/>
  <c r="IP78" i="2"/>
  <c r="IP81" i="2" s="1"/>
  <c r="I79" i="2"/>
  <c r="AW79" i="2"/>
  <c r="DI79" i="2"/>
  <c r="EG79" i="2"/>
  <c r="FU79" i="2"/>
  <c r="GS79" i="2"/>
  <c r="IG79" i="2"/>
  <c r="IG82" i="2" s="1"/>
  <c r="JE79" i="2"/>
  <c r="AV84" i="2"/>
  <c r="CP84" i="2"/>
  <c r="I85" i="2"/>
  <c r="BD85" i="2"/>
  <c r="CX85" i="2"/>
  <c r="FM85" i="2"/>
  <c r="AZ251" i="4"/>
  <c r="BP251" i="4"/>
  <c r="CF251" i="4"/>
  <c r="CV251" i="4"/>
  <c r="DL261" i="4"/>
  <c r="EB261" i="4"/>
  <c r="ER261" i="4"/>
  <c r="FH261" i="4"/>
  <c r="FX261" i="4"/>
  <c r="GN261" i="4"/>
  <c r="FO331" i="4"/>
  <c r="FO184" i="2"/>
  <c r="GE331" i="4"/>
  <c r="GE184" i="2"/>
  <c r="GU331" i="4"/>
  <c r="GU184" i="2"/>
  <c r="HK184" i="2"/>
  <c r="HK331" i="4"/>
  <c r="IA184" i="2"/>
  <c r="IA331" i="4"/>
  <c r="IQ331" i="4"/>
  <c r="IQ184" i="2"/>
  <c r="HC184" i="2"/>
  <c r="HX184" i="2"/>
  <c r="IW184" i="2"/>
  <c r="AG340" i="4"/>
  <c r="AW340" i="4"/>
  <c r="BM340" i="4"/>
  <c r="CC340" i="4"/>
  <c r="CS340" i="4"/>
  <c r="DI340" i="4"/>
  <c r="DY340" i="4"/>
  <c r="EO340" i="4"/>
  <c r="FE340" i="4"/>
  <c r="FU340" i="4"/>
  <c r="GK340" i="4"/>
  <c r="HA340" i="4"/>
  <c r="HQ340" i="4"/>
  <c r="IG340" i="4"/>
  <c r="IW340" i="4"/>
  <c r="FP222" i="2"/>
  <c r="FP341" i="4"/>
  <c r="GV341" i="4"/>
  <c r="GV222" i="2"/>
  <c r="HL341" i="4"/>
  <c r="HL222" i="2"/>
  <c r="IB341" i="4"/>
  <c r="IB222" i="2"/>
  <c r="IR341" i="4"/>
  <c r="IR222" i="2"/>
  <c r="FK346" i="4"/>
  <c r="FK227" i="2"/>
  <c r="GA346" i="4"/>
  <c r="GQ346" i="4"/>
  <c r="HG346" i="4"/>
  <c r="HG227" i="2"/>
  <c r="HW346" i="4"/>
  <c r="IM346" i="4"/>
  <c r="JC346" i="4"/>
  <c r="DK198" i="2"/>
  <c r="FA351" i="4"/>
  <c r="FA204" i="2"/>
  <c r="HT198" i="2"/>
  <c r="BX204" i="2"/>
  <c r="BE282" i="2"/>
  <c r="BU282" i="2"/>
  <c r="EW282" i="2"/>
  <c r="FM212" i="2"/>
  <c r="JE212" i="2"/>
  <c r="JC215" i="2"/>
  <c r="GB218" i="2"/>
  <c r="HX218" i="2"/>
  <c r="K221" i="2"/>
  <c r="BW221" i="2"/>
  <c r="EI221" i="2"/>
  <c r="GU221" i="2"/>
  <c r="GS222" i="2"/>
  <c r="HQ222" i="2"/>
  <c r="IO222" i="2"/>
  <c r="GN227" i="2"/>
  <c r="IL227" i="2"/>
  <c r="BL282" i="2"/>
  <c r="HV285" i="2"/>
  <c r="DR369" i="4"/>
  <c r="DR114" i="4"/>
  <c r="IP369" i="4"/>
  <c r="IP114" i="4"/>
  <c r="JF114" i="4"/>
  <c r="V54" i="3"/>
  <c r="AZ54" i="3"/>
  <c r="BY54" i="3"/>
  <c r="FJ54" i="3"/>
  <c r="M55" i="3"/>
  <c r="AT55" i="3"/>
  <c r="EY55" i="3"/>
  <c r="G198" i="4"/>
  <c r="G379" i="4" s="1"/>
  <c r="G109" i="3"/>
  <c r="G72" i="3"/>
  <c r="AM198" i="4"/>
  <c r="AM379" i="4" s="1"/>
  <c r="AM109" i="3"/>
  <c r="AM80" i="3"/>
  <c r="BC198" i="4"/>
  <c r="BC379" i="4" s="1"/>
  <c r="BC109" i="3"/>
  <c r="BC80" i="3"/>
  <c r="BS198" i="4"/>
  <c r="BS80" i="3"/>
  <c r="CI198" i="4"/>
  <c r="CI379" i="4" s="1"/>
  <c r="CI109" i="3"/>
  <c r="CI72" i="3"/>
  <c r="EE198" i="4"/>
  <c r="EE379" i="4" s="1"/>
  <c r="EE109" i="3"/>
  <c r="EE80" i="3"/>
  <c r="EU198" i="4"/>
  <c r="EU379" i="4" s="1"/>
  <c r="EU109" i="3"/>
  <c r="FK198" i="4"/>
  <c r="FK379" i="4" s="1"/>
  <c r="FK80" i="3"/>
  <c r="FK109" i="3"/>
  <c r="GA198" i="4"/>
  <c r="GA80" i="3"/>
  <c r="GA109" i="3"/>
  <c r="HW198" i="4"/>
  <c r="HW379" i="4" s="1"/>
  <c r="HW109" i="3"/>
  <c r="JC198" i="4"/>
  <c r="JC379" i="4" s="1"/>
  <c r="JC80" i="3"/>
  <c r="JC109" i="3"/>
  <c r="BZ76" i="3"/>
  <c r="E70" i="3"/>
  <c r="U74" i="3"/>
  <c r="U77" i="3" s="1"/>
  <c r="U70" i="3"/>
  <c r="BQ70" i="3"/>
  <c r="CG70" i="3"/>
  <c r="ES70" i="3"/>
  <c r="FI70" i="3"/>
  <c r="GO70" i="3"/>
  <c r="IK70" i="3"/>
  <c r="JA70" i="3"/>
  <c r="DH70" i="3"/>
  <c r="AY110" i="3"/>
  <c r="AY104" i="3"/>
  <c r="CD72" i="3"/>
  <c r="EP72" i="3"/>
  <c r="FU72" i="3"/>
  <c r="GW72" i="3"/>
  <c r="ID104" i="3"/>
  <c r="ID79" i="3"/>
  <c r="I73" i="3"/>
  <c r="GI76" i="3"/>
  <c r="IP76" i="3"/>
  <c r="BZ74" i="3"/>
  <c r="BZ77" i="3" s="1"/>
  <c r="IA74" i="3"/>
  <c r="IA77" i="3" s="1"/>
  <c r="BY79" i="3"/>
  <c r="HB79" i="3"/>
  <c r="W80" i="3"/>
  <c r="HL282" i="3"/>
  <c r="CX86" i="3"/>
  <c r="HA86" i="3"/>
  <c r="AL91" i="3"/>
  <c r="AL98" i="3"/>
  <c r="BB91" i="3"/>
  <c r="BB98" i="3"/>
  <c r="DN91" i="3"/>
  <c r="DN98" i="3"/>
  <c r="FJ91" i="3"/>
  <c r="FJ98" i="3"/>
  <c r="FZ91" i="3"/>
  <c r="FZ98" i="3"/>
  <c r="GP91" i="3"/>
  <c r="GP98" i="3"/>
  <c r="HF91" i="3"/>
  <c r="HF98" i="3"/>
  <c r="HV91" i="3"/>
  <c r="HV98" i="3"/>
  <c r="JB91" i="3"/>
  <c r="JB98" i="3"/>
  <c r="IH91" i="3"/>
  <c r="BO305" i="4"/>
  <c r="BR309" i="4"/>
  <c r="BR314" i="4" s="1"/>
  <c r="BR95" i="3"/>
  <c r="BI99" i="3"/>
  <c r="BI96" i="3"/>
  <c r="CF96" i="3"/>
  <c r="AI109" i="3"/>
  <c r="AI108" i="3"/>
  <c r="BO109" i="3"/>
  <c r="BO108" i="3"/>
  <c r="HS107" i="3"/>
  <c r="IX107" i="3"/>
  <c r="AF108" i="3"/>
  <c r="EN108" i="3"/>
  <c r="IS108" i="3"/>
  <c r="HN189" i="3"/>
  <c r="HN195" i="3" s="1"/>
  <c r="HN198" i="3" s="1"/>
  <c r="HN200" i="3" s="1"/>
  <c r="JF175" i="3"/>
  <c r="JF189" i="3" s="1"/>
  <c r="JF195" i="3" s="1"/>
  <c r="JF198" i="3" s="1"/>
  <c r="JF200" i="3" s="1"/>
  <c r="FL203" i="3"/>
  <c r="DY223" i="3"/>
  <c r="IF223" i="3"/>
  <c r="FQ213" i="3"/>
  <c r="DV282" i="3"/>
  <c r="HU25" i="4"/>
  <c r="AR67" i="4"/>
  <c r="DT67" i="4"/>
  <c r="Q325" i="4"/>
  <c r="Q320" i="4"/>
  <c r="CZ320" i="4"/>
  <c r="CQ113" i="4"/>
  <c r="HZ369" i="4"/>
  <c r="HZ114" i="4"/>
  <c r="DH114" i="4"/>
  <c r="IU114" i="4"/>
  <c r="AE152" i="4"/>
  <c r="D153" i="4"/>
  <c r="D375" i="4" s="1"/>
  <c r="X161" i="4"/>
  <c r="GX163" i="4"/>
  <c r="BG199" i="4"/>
  <c r="GS216" i="4"/>
  <c r="AC305" i="4"/>
  <c r="AC315" i="4" s="1"/>
  <c r="AC313" i="4"/>
  <c r="AS313" i="4"/>
  <c r="AS305" i="4"/>
  <c r="AS315" i="4" s="1"/>
  <c r="BI313" i="4"/>
  <c r="BI305" i="4"/>
  <c r="BY313" i="4"/>
  <c r="BY305" i="4"/>
  <c r="BY315" i="4" s="1"/>
  <c r="CO313" i="4"/>
  <c r="CO305" i="4"/>
  <c r="CO315" i="4" s="1"/>
  <c r="DE313" i="4"/>
  <c r="DE305" i="4"/>
  <c r="DU313" i="4"/>
  <c r="DU305" i="4"/>
  <c r="EK313" i="4"/>
  <c r="EK305" i="4"/>
  <c r="EK315" i="4" s="1"/>
  <c r="FA305" i="4"/>
  <c r="FA315" i="4" s="1"/>
  <c r="FA313" i="4"/>
  <c r="FQ305" i="4"/>
  <c r="FQ315" i="4" s="1"/>
  <c r="FQ313" i="4"/>
  <c r="GG305" i="4"/>
  <c r="GG315" i="4" s="1"/>
  <c r="GG313" i="4"/>
  <c r="GW313" i="4"/>
  <c r="GW305" i="4"/>
  <c r="GW315" i="4" s="1"/>
  <c r="HM313" i="4"/>
  <c r="HM305" i="4"/>
  <c r="HM315" i="4" s="1"/>
  <c r="IC305" i="4"/>
  <c r="IC313" i="4"/>
  <c r="IS305" i="4"/>
  <c r="IS315" i="4" s="1"/>
  <c r="IS313" i="4"/>
  <c r="IL25" i="4"/>
  <c r="IL27" i="4" s="1"/>
  <c r="IL285" i="2"/>
  <c r="BU161" i="4"/>
  <c r="BU55" i="2"/>
  <c r="CN151" i="4"/>
  <c r="EZ151" i="4"/>
  <c r="HL151" i="4"/>
  <c r="C156" i="4"/>
  <c r="C54" i="2"/>
  <c r="AY156" i="4"/>
  <c r="AY54" i="2"/>
  <c r="DK156" i="4"/>
  <c r="DK54" i="2"/>
  <c r="FW156" i="4"/>
  <c r="FW54" i="2"/>
  <c r="IY156" i="4"/>
  <c r="IY54" i="2"/>
  <c r="BF161" i="4"/>
  <c r="BF55" i="2"/>
  <c r="DR55" i="2"/>
  <c r="DR161" i="4"/>
  <c r="FN161" i="4"/>
  <c r="FN55" i="2"/>
  <c r="HJ161" i="4"/>
  <c r="HJ55" i="2"/>
  <c r="S197" i="4"/>
  <c r="S85" i="2"/>
  <c r="EQ197" i="4"/>
  <c r="EQ85" i="2"/>
  <c r="IY197" i="4"/>
  <c r="FF66" i="2"/>
  <c r="E78" i="2"/>
  <c r="E81" i="2" s="1"/>
  <c r="GO78" i="2"/>
  <c r="GO81" i="2" s="1"/>
  <c r="HJ54" i="2"/>
  <c r="AN197" i="4"/>
  <c r="AN66" i="2"/>
  <c r="EF197" i="4"/>
  <c r="EF66" i="2"/>
  <c r="IN197" i="4"/>
  <c r="IN66" i="2"/>
  <c r="FO77" i="2"/>
  <c r="FO84" i="2" s="1"/>
  <c r="BB78" i="2"/>
  <c r="GT78" i="2"/>
  <c r="GT81" i="2" s="1"/>
  <c r="GA331" i="4"/>
  <c r="HG331" i="4"/>
  <c r="IM331" i="4"/>
  <c r="HB334" i="4"/>
  <c r="HB215" i="2"/>
  <c r="IH334" i="4"/>
  <c r="IH215" i="2"/>
  <c r="IH184" i="2"/>
  <c r="AG337" i="4"/>
  <c r="AG198" i="2"/>
  <c r="AW337" i="4"/>
  <c r="AW198" i="2"/>
  <c r="CC337" i="4"/>
  <c r="CC198" i="2"/>
  <c r="CS337" i="4"/>
  <c r="CS198" i="2"/>
  <c r="DI337" i="4"/>
  <c r="DI198" i="2"/>
  <c r="EO337" i="4"/>
  <c r="EO198" i="2"/>
  <c r="FE337" i="4"/>
  <c r="FE198" i="2"/>
  <c r="BH351" i="4"/>
  <c r="BH204" i="2"/>
  <c r="DB198" i="2"/>
  <c r="GQ198" i="2"/>
  <c r="GU319" i="4"/>
  <c r="GU324" i="4"/>
  <c r="IW25" i="4"/>
  <c r="IW27" i="4" s="1"/>
  <c r="IW285" i="2"/>
  <c r="X368" i="4"/>
  <c r="X114" i="4"/>
  <c r="F151" i="4"/>
  <c r="F77" i="2"/>
  <c r="F84" i="2" s="1"/>
  <c r="V151" i="4"/>
  <c r="V77" i="2"/>
  <c r="V84" i="2" s="1"/>
  <c r="AL151" i="4"/>
  <c r="AL77" i="2"/>
  <c r="BB151" i="4"/>
  <c r="BB77" i="2"/>
  <c r="BB84" i="2" s="1"/>
  <c r="BR151" i="4"/>
  <c r="BR77" i="2"/>
  <c r="BR85" i="2" s="1"/>
  <c r="CH151" i="4"/>
  <c r="CH77" i="2"/>
  <c r="CX151" i="4"/>
  <c r="CX77" i="2"/>
  <c r="CX84" i="2" s="1"/>
  <c r="DN151" i="4"/>
  <c r="DN77" i="2"/>
  <c r="DN84" i="2" s="1"/>
  <c r="ED151" i="4"/>
  <c r="ED77" i="2"/>
  <c r="ED85" i="2" s="1"/>
  <c r="ET77" i="2"/>
  <c r="ET151" i="4"/>
  <c r="FJ151" i="4"/>
  <c r="FJ77" i="2"/>
  <c r="FZ77" i="2"/>
  <c r="FZ85" i="2" s="1"/>
  <c r="GP77" i="2"/>
  <c r="GP151" i="4"/>
  <c r="HF77" i="2"/>
  <c r="HF151" i="4"/>
  <c r="HV77" i="2"/>
  <c r="HV151" i="4"/>
  <c r="IL77" i="2"/>
  <c r="IL151" i="4"/>
  <c r="JB77" i="2"/>
  <c r="JB84" i="2" s="1"/>
  <c r="JB151" i="4"/>
  <c r="M156" i="4"/>
  <c r="M78" i="2"/>
  <c r="M81" i="2" s="1"/>
  <c r="AC78" i="2"/>
  <c r="AC81" i="2" s="1"/>
  <c r="AC156" i="4"/>
  <c r="AS78" i="2"/>
  <c r="AS81" i="2" s="1"/>
  <c r="AS156" i="4"/>
  <c r="BI156" i="4"/>
  <c r="BI78" i="2"/>
  <c r="BY156" i="4"/>
  <c r="BY78" i="2"/>
  <c r="CO78" i="2"/>
  <c r="CO156" i="4"/>
  <c r="DE156" i="4"/>
  <c r="DE78" i="2"/>
  <c r="EK78" i="2"/>
  <c r="EK81" i="2" s="1"/>
  <c r="EK156" i="4"/>
  <c r="FA156" i="4"/>
  <c r="FA78" i="2"/>
  <c r="FQ156" i="4"/>
  <c r="FQ78" i="2"/>
  <c r="GG156" i="4"/>
  <c r="GG78" i="2"/>
  <c r="GG81" i="2" s="1"/>
  <c r="GW156" i="4"/>
  <c r="GW78" i="2"/>
  <c r="GW81" i="2" s="1"/>
  <c r="HM156" i="4"/>
  <c r="HM78" i="2"/>
  <c r="HM81" i="2" s="1"/>
  <c r="IC156" i="4"/>
  <c r="IC78" i="2"/>
  <c r="IS78" i="2"/>
  <c r="IS156" i="4"/>
  <c r="D161" i="4"/>
  <c r="D79" i="2"/>
  <c r="T161" i="4"/>
  <c r="T79" i="2"/>
  <c r="AJ161" i="4"/>
  <c r="AJ79" i="2"/>
  <c r="AZ161" i="4"/>
  <c r="AZ79" i="2"/>
  <c r="AZ82" i="2" s="1"/>
  <c r="BP161" i="4"/>
  <c r="BP79" i="2"/>
  <c r="CF161" i="4"/>
  <c r="CF79" i="2"/>
  <c r="CV161" i="4"/>
  <c r="CV79" i="2"/>
  <c r="DL161" i="4"/>
  <c r="DL79" i="2"/>
  <c r="EB161" i="4"/>
  <c r="EB79" i="2"/>
  <c r="EB82" i="2" s="1"/>
  <c r="ER161" i="4"/>
  <c r="ER79" i="2"/>
  <c r="FH161" i="4"/>
  <c r="FH79" i="2"/>
  <c r="FH82" i="2" s="1"/>
  <c r="FX161" i="4"/>
  <c r="FX79" i="2"/>
  <c r="FX82" i="2" s="1"/>
  <c r="GN161" i="4"/>
  <c r="GN79" i="2"/>
  <c r="GN82" i="2" s="1"/>
  <c r="HD161" i="4"/>
  <c r="HD79" i="2"/>
  <c r="HT161" i="4"/>
  <c r="HT79" i="2"/>
  <c r="IJ161" i="4"/>
  <c r="IJ79" i="2"/>
  <c r="IJ82" i="2" s="1"/>
  <c r="IZ161" i="4"/>
  <c r="IZ79" i="2"/>
  <c r="K54" i="2"/>
  <c r="BW54" i="2"/>
  <c r="EI54" i="2"/>
  <c r="GU54" i="2"/>
  <c r="AT55" i="2"/>
  <c r="DF55" i="2"/>
  <c r="FR55" i="2"/>
  <c r="ID55" i="2"/>
  <c r="M378" i="4"/>
  <c r="M199" i="4"/>
  <c r="AS378" i="4"/>
  <c r="AS199" i="4"/>
  <c r="BY378" i="4"/>
  <c r="BY199" i="4"/>
  <c r="CO378" i="4"/>
  <c r="CO199" i="4"/>
  <c r="DE378" i="4"/>
  <c r="DE199" i="4"/>
  <c r="DU378" i="4"/>
  <c r="DU199" i="4"/>
  <c r="EK378" i="4"/>
  <c r="EK199" i="4"/>
  <c r="FA378" i="4"/>
  <c r="FA199" i="4"/>
  <c r="FQ378" i="4"/>
  <c r="FQ199" i="4"/>
  <c r="GW378" i="4"/>
  <c r="GW199" i="4"/>
  <c r="IS378" i="4"/>
  <c r="IS199" i="4"/>
  <c r="D66" i="2"/>
  <c r="BP66" i="2"/>
  <c r="EB66" i="2"/>
  <c r="GN66" i="2"/>
  <c r="IZ66" i="2"/>
  <c r="J69" i="2"/>
  <c r="BV69" i="2"/>
  <c r="EH69" i="2"/>
  <c r="GT69" i="2"/>
  <c r="Q74" i="2"/>
  <c r="Q71" i="2"/>
  <c r="AG74" i="2"/>
  <c r="AG71" i="2"/>
  <c r="AW74" i="2"/>
  <c r="AW71" i="2"/>
  <c r="BM74" i="2"/>
  <c r="BM71" i="2"/>
  <c r="CC74" i="2"/>
  <c r="CC71" i="2"/>
  <c r="CS74" i="2"/>
  <c r="CS71" i="2"/>
  <c r="DI74" i="2"/>
  <c r="DI71" i="2"/>
  <c r="DY74" i="2"/>
  <c r="DY71" i="2"/>
  <c r="EO74" i="2"/>
  <c r="EO71" i="2"/>
  <c r="FE74" i="2"/>
  <c r="FE71" i="2"/>
  <c r="FU74" i="2"/>
  <c r="FU71" i="2"/>
  <c r="GK74" i="2"/>
  <c r="GK71" i="2"/>
  <c r="HA74" i="2"/>
  <c r="HA71" i="2"/>
  <c r="HQ74" i="2"/>
  <c r="HQ71" i="2"/>
  <c r="IG74" i="2"/>
  <c r="IG71" i="2"/>
  <c r="IW74" i="2"/>
  <c r="IW71" i="2"/>
  <c r="V73" i="2"/>
  <c r="CH73" i="2"/>
  <c r="ET73" i="2"/>
  <c r="HF73" i="2"/>
  <c r="M74" i="2"/>
  <c r="BY74" i="2"/>
  <c r="EK74" i="2"/>
  <c r="GW74" i="2"/>
  <c r="D77" i="2"/>
  <c r="D84" i="2" s="1"/>
  <c r="AB77" i="2"/>
  <c r="AB81" i="2" s="1"/>
  <c r="BP77" i="2"/>
  <c r="BP85" i="2" s="1"/>
  <c r="CN77" i="2"/>
  <c r="EZ77" i="2"/>
  <c r="GN77" i="2"/>
  <c r="HL77" i="2"/>
  <c r="HL85" i="2" s="1"/>
  <c r="IZ77" i="2"/>
  <c r="IZ84" i="2" s="1"/>
  <c r="S78" i="2"/>
  <c r="S81" i="2" s="1"/>
  <c r="BG78" i="2"/>
  <c r="CE78" i="2"/>
  <c r="DS78" i="2"/>
  <c r="EQ78" i="2"/>
  <c r="EQ81" i="2" s="1"/>
  <c r="GE78" i="2"/>
  <c r="HC78" i="2"/>
  <c r="IQ78" i="2"/>
  <c r="J79" i="2"/>
  <c r="J82" i="2" s="1"/>
  <c r="BV79" i="2"/>
  <c r="BV82" i="2" s="1"/>
  <c r="EH79" i="2"/>
  <c r="EH82" i="2" s="1"/>
  <c r="GT79" i="2"/>
  <c r="GT82" i="2" s="1"/>
  <c r="EK84" i="2"/>
  <c r="HU84" i="2"/>
  <c r="BE85" i="2"/>
  <c r="DT85" i="2"/>
  <c r="HH85" i="2"/>
  <c r="JB85" i="2"/>
  <c r="BA251" i="4"/>
  <c r="BQ251" i="4"/>
  <c r="CG251" i="4"/>
  <c r="CW251" i="4"/>
  <c r="DM261" i="4"/>
  <c r="EC261" i="4"/>
  <c r="ES261" i="4"/>
  <c r="FI261" i="4"/>
  <c r="FY261" i="4"/>
  <c r="GO261" i="4"/>
  <c r="FP331" i="4"/>
  <c r="FP184" i="2"/>
  <c r="GF331" i="4"/>
  <c r="GF184" i="2"/>
  <c r="GV331" i="4"/>
  <c r="GV184" i="2"/>
  <c r="HL331" i="4"/>
  <c r="HL184" i="2"/>
  <c r="IB331" i="4"/>
  <c r="IB184" i="2"/>
  <c r="IB212" i="2"/>
  <c r="IR331" i="4"/>
  <c r="IR184" i="2"/>
  <c r="GA334" i="4"/>
  <c r="GA215" i="2"/>
  <c r="IM334" i="4"/>
  <c r="IM215" i="2"/>
  <c r="IM218" i="2" s="1"/>
  <c r="BR337" i="4"/>
  <c r="BR198" i="2"/>
  <c r="ED337" i="4"/>
  <c r="ED198" i="2"/>
  <c r="FJ184" i="2"/>
  <c r="HD337" i="4"/>
  <c r="IX184" i="2"/>
  <c r="IS341" i="4"/>
  <c r="IS222" i="2"/>
  <c r="FL346" i="4"/>
  <c r="FL227" i="2"/>
  <c r="BQ351" i="4"/>
  <c r="FB198" i="2"/>
  <c r="AD356" i="4"/>
  <c r="BF282" i="2"/>
  <c r="BV282" i="2"/>
  <c r="CL218" i="2"/>
  <c r="CL232" i="2" s="1"/>
  <c r="CL238" i="2" s="1"/>
  <c r="CL241" i="2" s="1"/>
  <c r="CL243" i="2" s="1"/>
  <c r="FN218" i="2"/>
  <c r="GJ212" i="2"/>
  <c r="IF212" i="2"/>
  <c r="FX222" i="2"/>
  <c r="GT222" i="2"/>
  <c r="HR222" i="2"/>
  <c r="IP222" i="2"/>
  <c r="GO227" i="2"/>
  <c r="HL227" i="2"/>
  <c r="IM227" i="2"/>
  <c r="DZ237" i="2"/>
  <c r="BM282" i="2"/>
  <c r="CL282" i="2"/>
  <c r="HW285" i="2"/>
  <c r="BW114" i="4"/>
  <c r="EY114" i="4"/>
  <c r="IA114" i="4"/>
  <c r="DQ374" i="4"/>
  <c r="DQ384" i="4" s="1"/>
  <c r="DQ216" i="4"/>
  <c r="P73" i="3"/>
  <c r="P76" i="3" s="1"/>
  <c r="W54" i="3"/>
  <c r="CA54" i="3"/>
  <c r="ED54" i="3"/>
  <c r="FK54" i="3"/>
  <c r="GP54" i="3"/>
  <c r="HM54" i="3"/>
  <c r="N55" i="3"/>
  <c r="AU55" i="3"/>
  <c r="DU55" i="3"/>
  <c r="GG55" i="3"/>
  <c r="HK55" i="3"/>
  <c r="HU69" i="3"/>
  <c r="AF70" i="3"/>
  <c r="BA72" i="3"/>
  <c r="DO110" i="3"/>
  <c r="DO104" i="3"/>
  <c r="EQ80" i="3"/>
  <c r="EQ110" i="3"/>
  <c r="GX110" i="3"/>
  <c r="GX104" i="3"/>
  <c r="IH72" i="3"/>
  <c r="AL73" i="3"/>
  <c r="BR73" i="3"/>
  <c r="BR76" i="3" s="1"/>
  <c r="IR73" i="3"/>
  <c r="AT74" i="3"/>
  <c r="AT77" i="3" s="1"/>
  <c r="CA74" i="3"/>
  <c r="CA77" i="3" s="1"/>
  <c r="DG74" i="3"/>
  <c r="DG77" i="3" s="1"/>
  <c r="EI74" i="3"/>
  <c r="EI77" i="3" s="1"/>
  <c r="FO74" i="3"/>
  <c r="FO77" i="3" s="1"/>
  <c r="GY74" i="3"/>
  <c r="GY77" i="3" s="1"/>
  <c r="IB77" i="3"/>
  <c r="O79" i="3"/>
  <c r="BZ79" i="3"/>
  <c r="HC79" i="3"/>
  <c r="FJ80" i="3"/>
  <c r="F86" i="3"/>
  <c r="F103" i="3"/>
  <c r="AO282" i="3"/>
  <c r="AO281" i="3" s="1"/>
  <c r="AN282" i="3"/>
  <c r="AN285" i="3" s="1"/>
  <c r="AM282" i="3"/>
  <c r="AL282" i="3"/>
  <c r="AL281" i="3" s="1"/>
  <c r="AV282" i="3"/>
  <c r="AV281" i="3" s="1"/>
  <c r="AU282" i="3"/>
  <c r="AU281" i="3" s="1"/>
  <c r="AS282" i="3"/>
  <c r="AW282" i="3"/>
  <c r="AW281" i="3" s="1"/>
  <c r="AT282" i="3"/>
  <c r="AT281" i="3" s="1"/>
  <c r="AQ282" i="3"/>
  <c r="AQ281" i="3" s="1"/>
  <c r="AL103" i="3"/>
  <c r="CK282" i="3"/>
  <c r="CK281" i="3" s="1"/>
  <c r="CJ282" i="3"/>
  <c r="CI282" i="3"/>
  <c r="CI281" i="3" s="1"/>
  <c r="CH282" i="3"/>
  <c r="CH281" i="3" s="1"/>
  <c r="CN282" i="3"/>
  <c r="CM282" i="3"/>
  <c r="CM281" i="3" s="1"/>
  <c r="CR282" i="3"/>
  <c r="CR281" i="3" s="1"/>
  <c r="CS282" i="3"/>
  <c r="CH86" i="3"/>
  <c r="CQ282" i="3"/>
  <c r="CQ281" i="3" s="1"/>
  <c r="CP282" i="3"/>
  <c r="CO282" i="3"/>
  <c r="CO285" i="3" s="1"/>
  <c r="CL282" i="3"/>
  <c r="CL281" i="3" s="1"/>
  <c r="EG282" i="3"/>
  <c r="EG281" i="3" s="1"/>
  <c r="EF282" i="3"/>
  <c r="EF285" i="3" s="1"/>
  <c r="EE282" i="3"/>
  <c r="EE281" i="3" s="1"/>
  <c r="ED282" i="3"/>
  <c r="ED281" i="3" s="1"/>
  <c r="EO282" i="3"/>
  <c r="EN282" i="3"/>
  <c r="EL282" i="3"/>
  <c r="EM282" i="3"/>
  <c r="EM281" i="3" s="1"/>
  <c r="ED86" i="3"/>
  <c r="EK282" i="3"/>
  <c r="EK285" i="3" s="1"/>
  <c r="EI282" i="3"/>
  <c r="EJ282" i="3"/>
  <c r="EJ281" i="3" s="1"/>
  <c r="ED103" i="3"/>
  <c r="GF282" i="3"/>
  <c r="GF281" i="3" s="1"/>
  <c r="GW282" i="3"/>
  <c r="GP86" i="3"/>
  <c r="HF86" i="3"/>
  <c r="HM282" i="3"/>
  <c r="IC282" i="3"/>
  <c r="IB282" i="3"/>
  <c r="HV103" i="3"/>
  <c r="BC98" i="3"/>
  <c r="BC91" i="3"/>
  <c r="DO91" i="3"/>
  <c r="DO98" i="3"/>
  <c r="EE91" i="3"/>
  <c r="EE98" i="3"/>
  <c r="GA98" i="3"/>
  <c r="GA91" i="3"/>
  <c r="BS309" i="4"/>
  <c r="BS314" i="4" s="1"/>
  <c r="BS95" i="3"/>
  <c r="CI96" i="3"/>
  <c r="BJ95" i="3"/>
  <c r="CN99" i="3"/>
  <c r="CN96" i="3"/>
  <c r="DD99" i="3"/>
  <c r="DT99" i="3"/>
  <c r="DT96" i="3"/>
  <c r="EJ99" i="3"/>
  <c r="EJ96" i="3"/>
  <c r="EZ99" i="3"/>
  <c r="FP99" i="3"/>
  <c r="GF99" i="3"/>
  <c r="GF96" i="3"/>
  <c r="GV99" i="3"/>
  <c r="GV96" i="3"/>
  <c r="HL99" i="3"/>
  <c r="HL96" i="3"/>
  <c r="IB99" i="3"/>
  <c r="IR99" i="3"/>
  <c r="IR96" i="3"/>
  <c r="FP96" i="3"/>
  <c r="HQ98" i="3"/>
  <c r="JC98" i="3"/>
  <c r="HP99" i="3"/>
  <c r="ET103" i="3"/>
  <c r="GP104" i="3"/>
  <c r="CS107" i="3"/>
  <c r="HT107" i="3"/>
  <c r="IZ107" i="3"/>
  <c r="DG108" i="3"/>
  <c r="EO108" i="3"/>
  <c r="C110" i="3"/>
  <c r="ID110" i="3"/>
  <c r="GF189" i="3"/>
  <c r="GF195" i="3" s="1"/>
  <c r="GF198" i="3" s="1"/>
  <c r="GF200" i="3" s="1"/>
  <c r="GW273" i="3"/>
  <c r="BS223" i="3"/>
  <c r="CF228" i="3"/>
  <c r="HD228" i="3"/>
  <c r="FG281" i="3"/>
  <c r="AR282" i="3"/>
  <c r="AR281" i="3" s="1"/>
  <c r="DX282" i="3"/>
  <c r="DX285" i="3" s="1"/>
  <c r="IH282" i="3"/>
  <c r="IH281" i="3" s="1"/>
  <c r="JA37" i="4"/>
  <c r="M67" i="4"/>
  <c r="AC67" i="4"/>
  <c r="AS67" i="4"/>
  <c r="BI67" i="4"/>
  <c r="BY67" i="4"/>
  <c r="CO67" i="4"/>
  <c r="DE67" i="4"/>
  <c r="DU67" i="4"/>
  <c r="EK67" i="4"/>
  <c r="FA67" i="4"/>
  <c r="FQ67" i="4"/>
  <c r="GW67" i="4"/>
  <c r="HM67" i="4"/>
  <c r="IC67" i="4"/>
  <c r="IS67" i="4"/>
  <c r="FM369" i="4"/>
  <c r="FM114" i="4"/>
  <c r="AF152" i="4"/>
  <c r="HC156" i="4"/>
  <c r="FT222" i="2"/>
  <c r="AK356" i="4"/>
  <c r="BA356" i="4"/>
  <c r="BQ356" i="4"/>
  <c r="CG356" i="4"/>
  <c r="CW356" i="4"/>
  <c r="DM356" i="4"/>
  <c r="EC356" i="4"/>
  <c r="ES356" i="4"/>
  <c r="FI356" i="4"/>
  <c r="FY356" i="4"/>
  <c r="GO356" i="4"/>
  <c r="HE356" i="4"/>
  <c r="HU356" i="4"/>
  <c r="IK356" i="4"/>
  <c r="JA356" i="4"/>
  <c r="AS282" i="2"/>
  <c r="CO282" i="2"/>
  <c r="DE282" i="2"/>
  <c r="DE218" i="2"/>
  <c r="DE232" i="2" s="1"/>
  <c r="DE238" i="2" s="1"/>
  <c r="DE241" i="2" s="1"/>
  <c r="DE243" i="2" s="1"/>
  <c r="EA232" i="2"/>
  <c r="EA238" i="2" s="1"/>
  <c r="EA241" i="2" s="1"/>
  <c r="EA243" i="2" s="1"/>
  <c r="IN221" i="2"/>
  <c r="CR237" i="2"/>
  <c r="DH237" i="2"/>
  <c r="EN237" i="2"/>
  <c r="EN238" i="2" s="1"/>
  <c r="EN241" i="2" s="1"/>
  <c r="EN243" i="2" s="1"/>
  <c r="IF237" i="2"/>
  <c r="IV237" i="2"/>
  <c r="GY276" i="3"/>
  <c r="GY249" i="3"/>
  <c r="IE26" i="4"/>
  <c r="IE276" i="3"/>
  <c r="Y113" i="4"/>
  <c r="Y107" i="3"/>
  <c r="AO107" i="3"/>
  <c r="AO113" i="4"/>
  <c r="BE107" i="3"/>
  <c r="BE113" i="4"/>
  <c r="CK113" i="4"/>
  <c r="CK107" i="3"/>
  <c r="DA113" i="4"/>
  <c r="DA107" i="3"/>
  <c r="EG369" i="4"/>
  <c r="EG114" i="4"/>
  <c r="EW113" i="4"/>
  <c r="EW107" i="3"/>
  <c r="GC113" i="4"/>
  <c r="GC107" i="3"/>
  <c r="HI113" i="4"/>
  <c r="HI107" i="3"/>
  <c r="HY369" i="4"/>
  <c r="HY114" i="4"/>
  <c r="JE369" i="4"/>
  <c r="JE114" i="4"/>
  <c r="G152" i="4"/>
  <c r="G108" i="3"/>
  <c r="W108" i="3"/>
  <c r="W152" i="4"/>
  <c r="AM108" i="3"/>
  <c r="AM79" i="3"/>
  <c r="AM55" i="3"/>
  <c r="AM152" i="4"/>
  <c r="BC108" i="3"/>
  <c r="BC79" i="3"/>
  <c r="BC72" i="3"/>
  <c r="BC55" i="3"/>
  <c r="BC152" i="4"/>
  <c r="BS108" i="3"/>
  <c r="BS79" i="3"/>
  <c r="CI108" i="3"/>
  <c r="CI152" i="4"/>
  <c r="CY152" i="4"/>
  <c r="CY108" i="3"/>
  <c r="CY79" i="3"/>
  <c r="DO108" i="3"/>
  <c r="DO79" i="3"/>
  <c r="DO152" i="4"/>
  <c r="EE108" i="3"/>
  <c r="EE79" i="3"/>
  <c r="EE72" i="3"/>
  <c r="EE152" i="4"/>
  <c r="EU152" i="4"/>
  <c r="EU108" i="3"/>
  <c r="EU72" i="3"/>
  <c r="EU79" i="3" s="1"/>
  <c r="FK108" i="3"/>
  <c r="FK79" i="3"/>
  <c r="FK152" i="4"/>
  <c r="FK55" i="3"/>
  <c r="GA108" i="3"/>
  <c r="GA79" i="3"/>
  <c r="GA55" i="3"/>
  <c r="GQ152" i="4"/>
  <c r="GQ108" i="3"/>
  <c r="GQ79" i="3"/>
  <c r="HG152" i="4"/>
  <c r="HG108" i="3"/>
  <c r="HG79" i="3"/>
  <c r="HW152" i="4"/>
  <c r="HW108" i="3"/>
  <c r="HW79" i="3"/>
  <c r="HW72" i="3"/>
  <c r="HW80" i="3" s="1"/>
  <c r="IM152" i="4"/>
  <c r="IM108" i="3"/>
  <c r="IM72" i="3"/>
  <c r="JC152" i="4"/>
  <c r="JC108" i="3"/>
  <c r="JC79" i="3"/>
  <c r="JC55" i="3"/>
  <c r="N54" i="3"/>
  <c r="N157" i="4"/>
  <c r="AD157" i="4"/>
  <c r="AD221" i="4" s="1"/>
  <c r="AD54" i="3"/>
  <c r="AT157" i="4"/>
  <c r="AT221" i="4" s="1"/>
  <c r="AT54" i="3"/>
  <c r="BJ157" i="4"/>
  <c r="BJ221" i="4" s="1"/>
  <c r="BJ54" i="3"/>
  <c r="BJ73" i="3"/>
  <c r="BJ76" i="3" s="1"/>
  <c r="BZ157" i="4"/>
  <c r="BZ54" i="3"/>
  <c r="CP157" i="4"/>
  <c r="CP221" i="4" s="1"/>
  <c r="CP54" i="3"/>
  <c r="CP73" i="3"/>
  <c r="CP76" i="3" s="1"/>
  <c r="DF54" i="3"/>
  <c r="DF157" i="4"/>
  <c r="EL157" i="4"/>
  <c r="EL221" i="4" s="1"/>
  <c r="EL54" i="3"/>
  <c r="EL73" i="3"/>
  <c r="EL76" i="3" s="1"/>
  <c r="FB54" i="3"/>
  <c r="FB157" i="4"/>
  <c r="FB221" i="4" s="1"/>
  <c r="FB73" i="3"/>
  <c r="FB76" i="3" s="1"/>
  <c r="FR54" i="3"/>
  <c r="FR157" i="4"/>
  <c r="FR221" i="4" s="1"/>
  <c r="GH157" i="4"/>
  <c r="GH221" i="4" s="1"/>
  <c r="GH54" i="3"/>
  <c r="GX157" i="4"/>
  <c r="GX221" i="4" s="1"/>
  <c r="GX54" i="3"/>
  <c r="HN54" i="3"/>
  <c r="HN73" i="3"/>
  <c r="HN76" i="3" s="1"/>
  <c r="HN157" i="4"/>
  <c r="ID73" i="3"/>
  <c r="ID76" i="3" s="1"/>
  <c r="ID54" i="3"/>
  <c r="IT157" i="4"/>
  <c r="IT54" i="3"/>
  <c r="IT73" i="3"/>
  <c r="IT76" i="3" s="1"/>
  <c r="E162" i="4"/>
  <c r="E55" i="3"/>
  <c r="U162" i="4"/>
  <c r="U227" i="4" s="1"/>
  <c r="U55" i="3"/>
  <c r="AK55" i="3"/>
  <c r="AK162" i="4"/>
  <c r="AK227" i="4" s="1"/>
  <c r="BA162" i="4"/>
  <c r="BA227" i="4" s="1"/>
  <c r="BA55" i="3"/>
  <c r="BQ162" i="4"/>
  <c r="BQ227" i="4" s="1"/>
  <c r="BQ55" i="3"/>
  <c r="BQ74" i="3"/>
  <c r="BQ77" i="3" s="1"/>
  <c r="CG162" i="4"/>
  <c r="CG227" i="4" s="1"/>
  <c r="CG55" i="3"/>
  <c r="CW162" i="4"/>
  <c r="CW227" i="4" s="1"/>
  <c r="CW55" i="3"/>
  <c r="DM162" i="4"/>
  <c r="DM227" i="4" s="1"/>
  <c r="DM55" i="3"/>
  <c r="EC162" i="4"/>
  <c r="EC227" i="4" s="1"/>
  <c r="EC55" i="3"/>
  <c r="ES55" i="3"/>
  <c r="ES162" i="4"/>
  <c r="ES227" i="4" s="1"/>
  <c r="ES74" i="3"/>
  <c r="ES77" i="3" s="1"/>
  <c r="FI162" i="4"/>
  <c r="FI227" i="4" s="1"/>
  <c r="FI55" i="3"/>
  <c r="FI74" i="3"/>
  <c r="FI77" i="3" s="1"/>
  <c r="GO227" i="4"/>
  <c r="HU74" i="3"/>
  <c r="HU77" i="3" s="1"/>
  <c r="IK162" i="4"/>
  <c r="IK227" i="4" s="1"/>
  <c r="IK74" i="3"/>
  <c r="IK77" i="3" s="1"/>
  <c r="JA162" i="4"/>
  <c r="JA227" i="4" s="1"/>
  <c r="JA74" i="3"/>
  <c r="JA77" i="3" s="1"/>
  <c r="JA55" i="3"/>
  <c r="HE55" i="3"/>
  <c r="EO109" i="3"/>
  <c r="AD104" i="3"/>
  <c r="AD79" i="3"/>
  <c r="JC72" i="3"/>
  <c r="EX76" i="3"/>
  <c r="ET74" i="3"/>
  <c r="ET77" i="3" s="1"/>
  <c r="FG79" i="3"/>
  <c r="DS86" i="3"/>
  <c r="HA99" i="3"/>
  <c r="AA99" i="3"/>
  <c r="GU99" i="3"/>
  <c r="BJ104" i="3"/>
  <c r="BF107" i="3"/>
  <c r="FT189" i="3"/>
  <c r="FT195" i="3" s="1"/>
  <c r="FT198" i="3" s="1"/>
  <c r="FT200" i="3" s="1"/>
  <c r="BI223" i="3"/>
  <c r="DC285" i="3"/>
  <c r="IS209" i="3"/>
  <c r="AF282" i="3"/>
  <c r="HW158" i="4"/>
  <c r="L209" i="4"/>
  <c r="L179" i="4"/>
  <c r="AB179" i="4"/>
  <c r="AB209" i="4"/>
  <c r="AR209" i="4"/>
  <c r="AR211" i="4" s="1"/>
  <c r="AR179" i="4"/>
  <c r="BH209" i="4"/>
  <c r="BH179" i="4"/>
  <c r="BX209" i="4"/>
  <c r="BX226" i="4" s="1"/>
  <c r="BX179" i="4"/>
  <c r="CN209" i="4"/>
  <c r="CN226" i="4" s="1"/>
  <c r="CN179" i="4"/>
  <c r="DD179" i="4"/>
  <c r="DD209" i="4"/>
  <c r="DT179" i="4"/>
  <c r="DT209" i="4"/>
  <c r="DT211" i="4" s="1"/>
  <c r="FP209" i="4"/>
  <c r="FP179" i="4"/>
  <c r="GF209" i="4"/>
  <c r="GF179" i="4"/>
  <c r="GV179" i="4"/>
  <c r="GV209" i="4"/>
  <c r="HL209" i="4"/>
  <c r="HL179" i="4"/>
  <c r="IB209" i="4"/>
  <c r="IB179" i="4"/>
  <c r="IR209" i="4"/>
  <c r="IR179" i="4"/>
  <c r="C210" i="4"/>
  <c r="C179" i="4"/>
  <c r="S210" i="4"/>
  <c r="S211" i="4" s="1"/>
  <c r="S179" i="4"/>
  <c r="AI210" i="4"/>
  <c r="AI227" i="4" s="1"/>
  <c r="AI179" i="4"/>
  <c r="AY210" i="4"/>
  <c r="AY227" i="4" s="1"/>
  <c r="AY179" i="4"/>
  <c r="BO210" i="4"/>
  <c r="BO179" i="4"/>
  <c r="CE210" i="4"/>
  <c r="CE227" i="4" s="1"/>
  <c r="CE179" i="4"/>
  <c r="CU210" i="4"/>
  <c r="CU227" i="4" s="1"/>
  <c r="CU179" i="4"/>
  <c r="DK210" i="4"/>
  <c r="DK179" i="4"/>
  <c r="EA210" i="4"/>
  <c r="EA179" i="4"/>
  <c r="EQ210" i="4"/>
  <c r="EQ179" i="4"/>
  <c r="FG210" i="4"/>
  <c r="FG227" i="4" s="1"/>
  <c r="FG179" i="4"/>
  <c r="FW210" i="4"/>
  <c r="FW227" i="4" s="1"/>
  <c r="FW228" i="4" s="1"/>
  <c r="FW179" i="4"/>
  <c r="GM210" i="4"/>
  <c r="GM227" i="4" s="1"/>
  <c r="GM179" i="4"/>
  <c r="HC210" i="4"/>
  <c r="HC179" i="4"/>
  <c r="HS210" i="4"/>
  <c r="HS227" i="4" s="1"/>
  <c r="HS179" i="4"/>
  <c r="II210" i="4"/>
  <c r="II179" i="4"/>
  <c r="IY210" i="4"/>
  <c r="IY179" i="4"/>
  <c r="BR356" i="4"/>
  <c r="CH356" i="4"/>
  <c r="CX356" i="4"/>
  <c r="DN356" i="4"/>
  <c r="ED356" i="4"/>
  <c r="ET356" i="4"/>
  <c r="FJ356" i="4"/>
  <c r="FZ356" i="4"/>
  <c r="GP356" i="4"/>
  <c r="HF356" i="4"/>
  <c r="HV356" i="4"/>
  <c r="IL356" i="4"/>
  <c r="JB356" i="4"/>
  <c r="BJ282" i="2"/>
  <c r="CP282" i="2"/>
  <c r="DF282" i="2"/>
  <c r="GL218" i="2"/>
  <c r="DF218" i="2"/>
  <c r="DF232" i="2" s="1"/>
  <c r="IO221" i="2"/>
  <c r="JE221" i="2"/>
  <c r="GZ276" i="3"/>
  <c r="GZ26" i="4"/>
  <c r="HP26" i="4"/>
  <c r="HP276" i="3"/>
  <c r="IF26" i="4"/>
  <c r="IF276" i="3"/>
  <c r="AP113" i="4"/>
  <c r="AP107" i="3"/>
  <c r="BF369" i="4"/>
  <c r="BF114" i="4"/>
  <c r="CL369" i="4"/>
  <c r="CL114" i="4"/>
  <c r="DB113" i="4"/>
  <c r="DB107" i="3"/>
  <c r="EX113" i="4"/>
  <c r="EX107" i="3"/>
  <c r="GD369" i="4"/>
  <c r="GD114" i="4"/>
  <c r="HJ113" i="4"/>
  <c r="HJ107" i="3"/>
  <c r="H152" i="4"/>
  <c r="H72" i="3"/>
  <c r="H108" i="3"/>
  <c r="X374" i="4"/>
  <c r="X384" i="4" s="1"/>
  <c r="X216" i="4"/>
  <c r="AN152" i="4"/>
  <c r="AN108" i="3"/>
  <c r="BD152" i="4"/>
  <c r="BD72" i="3"/>
  <c r="BT152" i="4"/>
  <c r="BT108" i="3"/>
  <c r="BT79" i="3"/>
  <c r="CJ152" i="4"/>
  <c r="CJ108" i="3"/>
  <c r="CZ152" i="4"/>
  <c r="CZ108" i="3"/>
  <c r="CZ72" i="3"/>
  <c r="DP108" i="3"/>
  <c r="DP152" i="4"/>
  <c r="EF152" i="4"/>
  <c r="EF79" i="3"/>
  <c r="EV152" i="4"/>
  <c r="EV108" i="3"/>
  <c r="EV72" i="3"/>
  <c r="FL374" i="4"/>
  <c r="FL384" i="4" s="1"/>
  <c r="FL216" i="4"/>
  <c r="GR152" i="4"/>
  <c r="GR108" i="3"/>
  <c r="HH79" i="3"/>
  <c r="HH152" i="4"/>
  <c r="HX152" i="4"/>
  <c r="HX108" i="3"/>
  <c r="HX72" i="3"/>
  <c r="IN152" i="4"/>
  <c r="IN108" i="3"/>
  <c r="IN72" i="3"/>
  <c r="IN79" i="3" s="1"/>
  <c r="JD152" i="4"/>
  <c r="JD72" i="3"/>
  <c r="JD108" i="3"/>
  <c r="O221" i="4"/>
  <c r="AE157" i="4"/>
  <c r="AE221" i="4" s="1"/>
  <c r="AE54" i="3"/>
  <c r="AU54" i="3"/>
  <c r="BK157" i="4"/>
  <c r="BK221" i="4" s="1"/>
  <c r="BK73" i="3"/>
  <c r="BK76" i="3" s="1"/>
  <c r="FC54" i="3"/>
  <c r="FC73" i="3"/>
  <c r="FC76" i="3" s="1"/>
  <c r="FS54" i="3"/>
  <c r="FS157" i="4"/>
  <c r="FS221" i="4" s="1"/>
  <c r="GI157" i="4"/>
  <c r="GI221" i="4" s="1"/>
  <c r="GI54" i="3"/>
  <c r="IU157" i="4"/>
  <c r="IU221" i="4" s="1"/>
  <c r="IU73" i="3"/>
  <c r="IU76" i="3" s="1"/>
  <c r="AL162" i="4"/>
  <c r="AL227" i="4" s="1"/>
  <c r="AL55" i="3"/>
  <c r="BB162" i="4"/>
  <c r="BB227" i="4" s="1"/>
  <c r="BB55" i="3"/>
  <c r="BR162" i="4"/>
  <c r="BR227" i="4" s="1"/>
  <c r="BR74" i="3"/>
  <c r="BR77" i="3" s="1"/>
  <c r="CX162" i="4"/>
  <c r="CX227" i="4" s="1"/>
  <c r="CX74" i="3"/>
  <c r="CX77" i="3" s="1"/>
  <c r="FJ162" i="4"/>
  <c r="FJ227" i="4" s="1"/>
  <c r="FJ55" i="3"/>
  <c r="FJ74" i="3"/>
  <c r="FJ77" i="3" s="1"/>
  <c r="HV162" i="4"/>
  <c r="HV227" i="4" s="1"/>
  <c r="HV74" i="3"/>
  <c r="HV77" i="3" s="1"/>
  <c r="IL74" i="3"/>
  <c r="IL77" i="3" s="1"/>
  <c r="IL162" i="4"/>
  <c r="IL227" i="4" s="1"/>
  <c r="JB162" i="4"/>
  <c r="JB227" i="4" s="1"/>
  <c r="JB55" i="3"/>
  <c r="JB74" i="3"/>
  <c r="JB77" i="3" s="1"/>
  <c r="HF55" i="3"/>
  <c r="B198" i="4"/>
  <c r="B379" i="4" s="1"/>
  <c r="B109" i="3"/>
  <c r="R198" i="4"/>
  <c r="R379" i="4" s="1"/>
  <c r="BN198" i="4"/>
  <c r="BN379" i="4" s="1"/>
  <c r="BN109" i="3"/>
  <c r="DJ109" i="3"/>
  <c r="DJ198" i="4"/>
  <c r="DZ198" i="4"/>
  <c r="DZ379" i="4" s="1"/>
  <c r="DZ80" i="3"/>
  <c r="FF198" i="4"/>
  <c r="FF379" i="4" s="1"/>
  <c r="FF109" i="3"/>
  <c r="FV198" i="4"/>
  <c r="FV379" i="4" s="1"/>
  <c r="FV109" i="3"/>
  <c r="GL198" i="4"/>
  <c r="GL379" i="4" s="1"/>
  <c r="GL109" i="3"/>
  <c r="HB109" i="3"/>
  <c r="IH198" i="4"/>
  <c r="IH379" i="4" s="1"/>
  <c r="IH80" i="3"/>
  <c r="IH109" i="3"/>
  <c r="IX198" i="4"/>
  <c r="IX379" i="4" s="1"/>
  <c r="IX109" i="3"/>
  <c r="I69" i="3"/>
  <c r="AO69" i="3"/>
  <c r="DQ69" i="3"/>
  <c r="EG69" i="3"/>
  <c r="HI69" i="3"/>
  <c r="JE69" i="3"/>
  <c r="AV70" i="3"/>
  <c r="CR70" i="3"/>
  <c r="DX70" i="3"/>
  <c r="EN70" i="3"/>
  <c r="HP70" i="3"/>
  <c r="IV70" i="3"/>
  <c r="AR77" i="3"/>
  <c r="FF80" i="3"/>
  <c r="BX304" i="4"/>
  <c r="BX314" i="4" s="1"/>
  <c r="BX95" i="3"/>
  <c r="CA309" i="4"/>
  <c r="CA314" i="4" s="1"/>
  <c r="CA95" i="3"/>
  <c r="AL99" i="3"/>
  <c r="BB99" i="3"/>
  <c r="GB108" i="3"/>
  <c r="AH109" i="3"/>
  <c r="HP209" i="3"/>
  <c r="HL189" i="3"/>
  <c r="HL195" i="3" s="1"/>
  <c r="HL198" i="3" s="1"/>
  <c r="HL200" i="3" s="1"/>
  <c r="IT189" i="3"/>
  <c r="IT195" i="3" s="1"/>
  <c r="IT198" i="3" s="1"/>
  <c r="IT200" i="3" s="1"/>
  <c r="CA209" i="3"/>
  <c r="BJ223" i="3"/>
  <c r="DE223" i="3"/>
  <c r="DE285" i="3"/>
  <c r="IT223" i="3"/>
  <c r="DC281" i="3"/>
  <c r="EI281" i="3"/>
  <c r="EY281" i="3"/>
  <c r="HK281" i="3"/>
  <c r="IQ281" i="3"/>
  <c r="AB281" i="3"/>
  <c r="GB12" i="4"/>
  <c r="JD12" i="4"/>
  <c r="U37" i="4"/>
  <c r="AK37" i="4"/>
  <c r="BA37" i="4"/>
  <c r="BQ37" i="4"/>
  <c r="CW37" i="4"/>
  <c r="DM37" i="4"/>
  <c r="EC37" i="4"/>
  <c r="ES37" i="4"/>
  <c r="FI37" i="4"/>
  <c r="FY37" i="4"/>
  <c r="HE37" i="4"/>
  <c r="HU37" i="4"/>
  <c r="IK37" i="4"/>
  <c r="H158" i="4"/>
  <c r="H220" i="4"/>
  <c r="H222" i="4" s="1"/>
  <c r="AC209" i="4"/>
  <c r="AC179" i="4"/>
  <c r="AS209" i="4"/>
  <c r="AS179" i="4"/>
  <c r="BI209" i="4"/>
  <c r="BI179" i="4"/>
  <c r="BY209" i="4"/>
  <c r="BY211" i="4" s="1"/>
  <c r="BY179" i="4"/>
  <c r="CO209" i="4"/>
  <c r="CO179" i="4"/>
  <c r="DE209" i="4"/>
  <c r="DE179" i="4"/>
  <c r="DU209" i="4"/>
  <c r="DU179" i="4"/>
  <c r="EK209" i="4"/>
  <c r="EK226" i="4" s="1"/>
  <c r="EK179" i="4"/>
  <c r="FA209" i="4"/>
  <c r="FA179" i="4"/>
  <c r="FQ209" i="4"/>
  <c r="FQ211" i="4" s="1"/>
  <c r="FQ179" i="4"/>
  <c r="GG209" i="4"/>
  <c r="GG179" i="4"/>
  <c r="GW209" i="4"/>
  <c r="GW179" i="4"/>
  <c r="HM209" i="4"/>
  <c r="HM226" i="4" s="1"/>
  <c r="HM179" i="4"/>
  <c r="IC209" i="4"/>
  <c r="IC179" i="4"/>
  <c r="IS209" i="4"/>
  <c r="IS211" i="4" s="1"/>
  <c r="IS179" i="4"/>
  <c r="T210" i="4"/>
  <c r="T179" i="4"/>
  <c r="GN210" i="4"/>
  <c r="GN179" i="4"/>
  <c r="IW201" i="4"/>
  <c r="IW380" i="4"/>
  <c r="BB275" i="4"/>
  <c r="BB280" i="4" s="1"/>
  <c r="BB267" i="4"/>
  <c r="CX275" i="4"/>
  <c r="CX280" i="4" s="1"/>
  <c r="CX267" i="4"/>
  <c r="ET280" i="4"/>
  <c r="ET323" i="4"/>
  <c r="HF275" i="4"/>
  <c r="HF267" i="4"/>
  <c r="HF277" i="4" s="1"/>
  <c r="IL275" i="4"/>
  <c r="IL267" i="4"/>
  <c r="JB275" i="4"/>
  <c r="JB280" i="4" s="1"/>
  <c r="JB267" i="4"/>
  <c r="JB277" i="4" s="1"/>
  <c r="M276" i="4"/>
  <c r="M281" i="4" s="1"/>
  <c r="M267" i="4"/>
  <c r="M277" i="4" s="1"/>
  <c r="AC276" i="4"/>
  <c r="AC281" i="4" s="1"/>
  <c r="AC267" i="4"/>
  <c r="AS276" i="4"/>
  <c r="AS281" i="4" s="1"/>
  <c r="AS267" i="4"/>
  <c r="BI267" i="4"/>
  <c r="BI276" i="4"/>
  <c r="BI281" i="4" s="1"/>
  <c r="BY276" i="4"/>
  <c r="BY281" i="4" s="1"/>
  <c r="BY267" i="4"/>
  <c r="DU276" i="4"/>
  <c r="DU281" i="4" s="1"/>
  <c r="DU267" i="4"/>
  <c r="EK267" i="4"/>
  <c r="EK277" i="4" s="1"/>
  <c r="EK282" i="4" s="1"/>
  <c r="EK276" i="4"/>
  <c r="EK281" i="4" s="1"/>
  <c r="FQ276" i="4"/>
  <c r="FQ281" i="4" s="1"/>
  <c r="FQ267" i="4"/>
  <c r="GG267" i="4"/>
  <c r="GG277" i="4" s="1"/>
  <c r="GG282" i="4" s="1"/>
  <c r="GG276" i="4"/>
  <c r="GG281" i="4" s="1"/>
  <c r="GW267" i="4"/>
  <c r="GW277" i="4" s="1"/>
  <c r="GW276" i="4"/>
  <c r="HM267" i="4"/>
  <c r="HM277" i="4" s="1"/>
  <c r="HM282" i="4" s="1"/>
  <c r="HM276" i="4"/>
  <c r="HM281" i="4" s="1"/>
  <c r="IC267" i="4"/>
  <c r="IC277" i="4" s="1"/>
  <c r="IC282" i="4" s="1"/>
  <c r="IC276" i="4"/>
  <c r="IS276" i="4"/>
  <c r="IS267" i="4"/>
  <c r="JC74" i="3"/>
  <c r="JC77" i="3" s="1"/>
  <c r="C109" i="3"/>
  <c r="Z69" i="3"/>
  <c r="V77" i="3"/>
  <c r="AD282" i="3"/>
  <c r="AD281" i="3" s="1"/>
  <c r="AA86" i="3"/>
  <c r="AA98" i="3"/>
  <c r="CB282" i="3"/>
  <c r="CB285" i="3" s="1"/>
  <c r="BY282" i="3"/>
  <c r="BY285" i="3" s="1"/>
  <c r="CD282" i="3"/>
  <c r="CD281" i="3" s="1"/>
  <c r="CC282" i="3"/>
  <c r="CC285" i="3" s="1"/>
  <c r="BX282" i="3"/>
  <c r="BW98" i="3"/>
  <c r="CM98" i="3"/>
  <c r="CM86" i="3"/>
  <c r="CM99" i="3"/>
  <c r="DC98" i="3"/>
  <c r="DC86" i="3"/>
  <c r="EC282" i="3"/>
  <c r="EC281" i="3" s="1"/>
  <c r="DS103" i="3"/>
  <c r="DW282" i="3"/>
  <c r="EI103" i="3"/>
  <c r="EI99" i="3"/>
  <c r="EI98" i="3"/>
  <c r="FV282" i="3"/>
  <c r="FV281" i="3" s="1"/>
  <c r="FU282" i="3"/>
  <c r="FP282" i="3"/>
  <c r="FP281" i="3" s="1"/>
  <c r="FR282" i="3"/>
  <c r="FR281" i="3" s="1"/>
  <c r="FO86" i="3"/>
  <c r="GE99" i="3"/>
  <c r="GE98" i="3"/>
  <c r="HB282" i="3"/>
  <c r="HB281" i="3" s="1"/>
  <c r="HK98" i="3"/>
  <c r="HK86" i="3"/>
  <c r="HP282" i="3"/>
  <c r="HO282" i="3"/>
  <c r="HO285" i="3" s="1"/>
  <c r="HN282" i="3"/>
  <c r="HR282" i="3"/>
  <c r="HR281" i="3" s="1"/>
  <c r="HQ282" i="3"/>
  <c r="HQ281" i="3" s="1"/>
  <c r="IA98" i="3"/>
  <c r="IA86" i="3"/>
  <c r="IA103" i="3"/>
  <c r="IG282" i="3"/>
  <c r="IQ103" i="3"/>
  <c r="IX282" i="3"/>
  <c r="IX281" i="3" s="1"/>
  <c r="IV282" i="3"/>
  <c r="IT282" i="3"/>
  <c r="IT285" i="3" s="1"/>
  <c r="IU282" i="3"/>
  <c r="IU281" i="3" s="1"/>
  <c r="IQ98" i="3"/>
  <c r="BY98" i="3"/>
  <c r="BY91" i="3"/>
  <c r="EK98" i="3"/>
  <c r="EK91" i="3"/>
  <c r="GG98" i="3"/>
  <c r="GG91" i="3"/>
  <c r="GW98" i="3"/>
  <c r="GW91" i="3"/>
  <c r="IC98" i="3"/>
  <c r="IC91" i="3"/>
  <c r="AC91" i="3"/>
  <c r="FA91" i="3"/>
  <c r="BY99" i="3"/>
  <c r="BY96" i="3"/>
  <c r="GE189" i="3"/>
  <c r="GE195" i="3" s="1"/>
  <c r="GE198" i="3" s="1"/>
  <c r="GE200" i="3" s="1"/>
  <c r="AF223" i="3"/>
  <c r="AF285" i="3"/>
  <c r="AV273" i="3"/>
  <c r="BL209" i="3"/>
  <c r="BL273" i="3"/>
  <c r="CR273" i="3"/>
  <c r="DH273" i="3"/>
  <c r="DH209" i="3"/>
  <c r="DX223" i="3"/>
  <c r="EN209" i="3"/>
  <c r="EN273" i="3"/>
  <c r="FD273" i="3"/>
  <c r="GF273" i="3"/>
  <c r="GF209" i="3"/>
  <c r="FD209" i="3"/>
  <c r="CS273" i="3"/>
  <c r="AH282" i="3"/>
  <c r="AH285" i="3" s="1"/>
  <c r="GY26" i="4"/>
  <c r="BS369" i="4"/>
  <c r="BS114" i="4"/>
  <c r="DX369" i="4"/>
  <c r="DX114" i="4"/>
  <c r="IO113" i="4"/>
  <c r="E128" i="4"/>
  <c r="U128" i="4"/>
  <c r="AK128" i="4"/>
  <c r="BA128" i="4"/>
  <c r="BQ128" i="4"/>
  <c r="CW128" i="4"/>
  <c r="EC128" i="4"/>
  <c r="ES128" i="4"/>
  <c r="FY128" i="4"/>
  <c r="GO128" i="4"/>
  <c r="HE128" i="4"/>
  <c r="HU128" i="4"/>
  <c r="IK128" i="4"/>
  <c r="JA128" i="4"/>
  <c r="DH373" i="4"/>
  <c r="DH215" i="4"/>
  <c r="DH153" i="4"/>
  <c r="GH374" i="4"/>
  <c r="HU162" i="4"/>
  <c r="CP211" i="4"/>
  <c r="CP226" i="4"/>
  <c r="DI199" i="4"/>
  <c r="DR206" i="4"/>
  <c r="GB216" i="4"/>
  <c r="G275" i="4"/>
  <c r="G280" i="4" s="1"/>
  <c r="G267" i="4"/>
  <c r="W280" i="4"/>
  <c r="W323" i="4"/>
  <c r="BS275" i="4"/>
  <c r="BS280" i="4" s="1"/>
  <c r="BS267" i="4"/>
  <c r="HG275" i="4"/>
  <c r="HG280" i="4" s="1"/>
  <c r="HG267" i="4"/>
  <c r="HG277" i="4" s="1"/>
  <c r="HG282" i="4" s="1"/>
  <c r="HW275" i="4"/>
  <c r="HW267" i="4"/>
  <c r="JC275" i="4"/>
  <c r="JC280" i="4" s="1"/>
  <c r="JC267" i="4"/>
  <c r="JC277" i="4" s="1"/>
  <c r="JC282" i="4" s="1"/>
  <c r="N276" i="4"/>
  <c r="N267" i="4"/>
  <c r="AD276" i="4"/>
  <c r="AD281" i="4" s="1"/>
  <c r="AD267" i="4"/>
  <c r="AT276" i="4"/>
  <c r="AT281" i="4" s="1"/>
  <c r="AT267" i="4"/>
  <c r="AT277" i="4" s="1"/>
  <c r="BJ276" i="4"/>
  <c r="BJ281" i="4" s="1"/>
  <c r="BJ267" i="4"/>
  <c r="BJ277" i="4" s="1"/>
  <c r="BZ276" i="4"/>
  <c r="BZ281" i="4" s="1"/>
  <c r="BZ267" i="4"/>
  <c r="CP267" i="4"/>
  <c r="CP277" i="4" s="1"/>
  <c r="CP276" i="4"/>
  <c r="CP281" i="4" s="1"/>
  <c r="DF267" i="4"/>
  <c r="DF277" i="4" s="1"/>
  <c r="DF282" i="4" s="1"/>
  <c r="DF276" i="4"/>
  <c r="DF281" i="4" s="1"/>
  <c r="DV276" i="4"/>
  <c r="DV281" i="4" s="1"/>
  <c r="DV267" i="4"/>
  <c r="EL276" i="4"/>
  <c r="EL267" i="4"/>
  <c r="EL277" i="4" s="1"/>
  <c r="EL282" i="4" s="1"/>
  <c r="FB267" i="4"/>
  <c r="FB276" i="4"/>
  <c r="FB281" i="4" s="1"/>
  <c r="FR276" i="4"/>
  <c r="FR281" i="4" s="1"/>
  <c r="FR267" i="4"/>
  <c r="GH276" i="4"/>
  <c r="GH281" i="4" s="1"/>
  <c r="GH267" i="4"/>
  <c r="GH277" i="4" s="1"/>
  <c r="GX276" i="4"/>
  <c r="GX281" i="4" s="1"/>
  <c r="GX267" i="4"/>
  <c r="GX277" i="4" s="1"/>
  <c r="HN267" i="4"/>
  <c r="HN277" i="4" s="1"/>
  <c r="HN276" i="4"/>
  <c r="HN281" i="4" s="1"/>
  <c r="ID267" i="4"/>
  <c r="ID277" i="4" s="1"/>
  <c r="ID282" i="4" s="1"/>
  <c r="ID276" i="4"/>
  <c r="ID281" i="4" s="1"/>
  <c r="FH314" i="4"/>
  <c r="FH305" i="4"/>
  <c r="FH315" i="4" s="1"/>
  <c r="AW209" i="3"/>
  <c r="AW273" i="3"/>
  <c r="CC223" i="3"/>
  <c r="CS223" i="3"/>
  <c r="CS285" i="3"/>
  <c r="DI209" i="3"/>
  <c r="DI273" i="3"/>
  <c r="EO209" i="3"/>
  <c r="EO273" i="3"/>
  <c r="GG273" i="3"/>
  <c r="HN273" i="3"/>
  <c r="HN209" i="3"/>
  <c r="IW209" i="3"/>
  <c r="BM209" i="3"/>
  <c r="DV223" i="3"/>
  <c r="DV285" i="3"/>
  <c r="FE209" i="3"/>
  <c r="AE281" i="3"/>
  <c r="BK281" i="3"/>
  <c r="DG281" i="3"/>
  <c r="DW281" i="3"/>
  <c r="HO281" i="3"/>
  <c r="GH281" i="3"/>
  <c r="HN281" i="3"/>
  <c r="IT281" i="3"/>
  <c r="BY281" i="3"/>
  <c r="FA281" i="3"/>
  <c r="GG281" i="3"/>
  <c r="HM281" i="3"/>
  <c r="IS281" i="3"/>
  <c r="AI282" i="3"/>
  <c r="AI285" i="3" s="1"/>
  <c r="BC89" i="4"/>
  <c r="HG89" i="4"/>
  <c r="BT369" i="4"/>
  <c r="BT114" i="4"/>
  <c r="CW374" i="4"/>
  <c r="IC221" i="4"/>
  <c r="II227" i="4"/>
  <c r="O206" i="4"/>
  <c r="IP211" i="4"/>
  <c r="M282" i="4"/>
  <c r="BG282" i="4"/>
  <c r="FZ282" i="4"/>
  <c r="FY213" i="3"/>
  <c r="HU213" i="3"/>
  <c r="FT218" i="3"/>
  <c r="FT223" i="3" s="1"/>
  <c r="GJ218" i="3"/>
  <c r="GZ218" i="3"/>
  <c r="HP218" i="3"/>
  <c r="DM195" i="3"/>
  <c r="DM198" i="3" s="1"/>
  <c r="DM200" i="3" s="1"/>
  <c r="AH223" i="3"/>
  <c r="AX209" i="3"/>
  <c r="AX273" i="3"/>
  <c r="BN209" i="3"/>
  <c r="BN273" i="3"/>
  <c r="CD209" i="3"/>
  <c r="CD273" i="3"/>
  <c r="CT209" i="3"/>
  <c r="CT273" i="3"/>
  <c r="DJ209" i="3"/>
  <c r="DJ273" i="3"/>
  <c r="DZ223" i="3"/>
  <c r="EP209" i="3"/>
  <c r="EP273" i="3"/>
  <c r="FF209" i="3"/>
  <c r="FF273" i="3"/>
  <c r="HQ273" i="3"/>
  <c r="HQ209" i="3"/>
  <c r="AE223" i="3"/>
  <c r="FC223" i="3"/>
  <c r="FC285" i="3"/>
  <c r="CC281" i="3"/>
  <c r="DZ281" i="3"/>
  <c r="AJ282" i="3"/>
  <c r="AJ285" i="3" s="1"/>
  <c r="IP27" i="4"/>
  <c r="AZ67" i="4"/>
  <c r="BP67" i="4"/>
  <c r="CV67" i="4"/>
  <c r="DL67" i="4"/>
  <c r="ER67" i="4"/>
  <c r="FH67" i="4"/>
  <c r="FX67" i="4"/>
  <c r="GN67" i="4"/>
  <c r="HT67" i="4"/>
  <c r="IJ67" i="4"/>
  <c r="EZ320" i="4"/>
  <c r="BU113" i="4"/>
  <c r="EH113" i="4"/>
  <c r="GQ369" i="4"/>
  <c r="GQ114" i="4"/>
  <c r="DJ373" i="4"/>
  <c r="DJ215" i="4"/>
  <c r="DJ153" i="4"/>
  <c r="DV157" i="4"/>
  <c r="DV221" i="4" s="1"/>
  <c r="ID157" i="4"/>
  <c r="GB277" i="4"/>
  <c r="GB282" i="4" s="1"/>
  <c r="CX315" i="4"/>
  <c r="ED314" i="4"/>
  <c r="ED305" i="4"/>
  <c r="ED315" i="4" s="1"/>
  <c r="ET305" i="4"/>
  <c r="ET315" i="4" s="1"/>
  <c r="ET314" i="4"/>
  <c r="FJ314" i="4"/>
  <c r="FJ305" i="4"/>
  <c r="FJ315" i="4" s="1"/>
  <c r="FZ314" i="4"/>
  <c r="FZ305" i="4"/>
  <c r="FZ315" i="4" s="1"/>
  <c r="GP314" i="4"/>
  <c r="GP305" i="4"/>
  <c r="GP315" i="4" s="1"/>
  <c r="GB320" i="4"/>
  <c r="FT341" i="4"/>
  <c r="HC98" i="3"/>
  <c r="FU175" i="3"/>
  <c r="FU189" i="3" s="1"/>
  <c r="FU195" i="3" s="1"/>
  <c r="FU198" i="3" s="1"/>
  <c r="FU200" i="3" s="1"/>
  <c r="FU203" i="3"/>
  <c r="FV203" i="3"/>
  <c r="HQ175" i="3"/>
  <c r="HQ189" i="3" s="1"/>
  <c r="HQ195" i="3" s="1"/>
  <c r="HQ198" i="3" s="1"/>
  <c r="HQ200" i="3" s="1"/>
  <c r="IG175" i="3"/>
  <c r="IW175" i="3"/>
  <c r="IW189" i="3" s="1"/>
  <c r="IW195" i="3" s="1"/>
  <c r="IW198" i="3" s="1"/>
  <c r="IW200" i="3" s="1"/>
  <c r="FP206" i="3"/>
  <c r="FP209" i="3" s="1"/>
  <c r="FP175" i="3"/>
  <c r="FP189" i="3" s="1"/>
  <c r="FP195" i="3" s="1"/>
  <c r="FP198" i="3" s="1"/>
  <c r="FP200" i="3" s="1"/>
  <c r="GV206" i="3"/>
  <c r="GV209" i="3" s="1"/>
  <c r="GV175" i="3"/>
  <c r="GV189" i="3" s="1"/>
  <c r="GV195" i="3" s="1"/>
  <c r="GV198" i="3" s="1"/>
  <c r="GV200" i="3" s="1"/>
  <c r="GV334" i="4"/>
  <c r="AA189" i="3"/>
  <c r="AA195" i="3" s="1"/>
  <c r="AA198" i="3" s="1"/>
  <c r="AA200" i="3" s="1"/>
  <c r="AQ189" i="3"/>
  <c r="AQ195" i="3" s="1"/>
  <c r="AQ198" i="3" s="1"/>
  <c r="AQ200" i="3" s="1"/>
  <c r="BG189" i="3"/>
  <c r="BG195" i="3" s="1"/>
  <c r="BG198" i="3" s="1"/>
  <c r="BG200" i="3" s="1"/>
  <c r="BW189" i="3"/>
  <c r="CM189" i="3"/>
  <c r="DC189" i="3"/>
  <c r="DC195" i="3" s="1"/>
  <c r="DC198" i="3" s="1"/>
  <c r="DC200" i="3" s="1"/>
  <c r="DS189" i="3"/>
  <c r="EI189" i="3"/>
  <c r="EY189" i="3"/>
  <c r="EY195" i="3" s="1"/>
  <c r="AL195" i="3"/>
  <c r="AL198" i="3" s="1"/>
  <c r="AL200" i="3" s="1"/>
  <c r="Z209" i="3"/>
  <c r="BV273" i="3"/>
  <c r="CL209" i="3"/>
  <c r="EH273" i="3"/>
  <c r="EX209" i="3"/>
  <c r="FQ273" i="3"/>
  <c r="IG203" i="3"/>
  <c r="BB285" i="3"/>
  <c r="BB223" i="3"/>
  <c r="BR285" i="3"/>
  <c r="BR223" i="3"/>
  <c r="CH285" i="3"/>
  <c r="CH223" i="3"/>
  <c r="CX285" i="3"/>
  <c r="DN223" i="3"/>
  <c r="ED285" i="3"/>
  <c r="ED223" i="3"/>
  <c r="ET285" i="3"/>
  <c r="ET223" i="3"/>
  <c r="HP281" i="3"/>
  <c r="CQ47" i="4"/>
  <c r="HO47" i="4"/>
  <c r="FZ320" i="4"/>
  <c r="AV369" i="4"/>
  <c r="AV114" i="4"/>
  <c r="G114" i="4"/>
  <c r="K123" i="4"/>
  <c r="BG123" i="4"/>
  <c r="AE373" i="4"/>
  <c r="AE383" i="4" s="1"/>
  <c r="AE215" i="4"/>
  <c r="AE153" i="4"/>
  <c r="AE375" i="4" s="1"/>
  <c r="C211" i="4"/>
  <c r="HE277" i="4"/>
  <c r="CA277" i="4"/>
  <c r="CA282" i="4" s="1"/>
  <c r="GE282" i="4"/>
  <c r="HQ331" i="4"/>
  <c r="BC285" i="3"/>
  <c r="BC223" i="3"/>
  <c r="CI285" i="3"/>
  <c r="CI223" i="3"/>
  <c r="DO285" i="3"/>
  <c r="DO223" i="3"/>
  <c r="AX281" i="3"/>
  <c r="FU281" i="3"/>
  <c r="IY281" i="3"/>
  <c r="P47" i="4"/>
  <c r="AF47" i="4"/>
  <c r="BL47" i="4"/>
  <c r="CR47" i="4"/>
  <c r="DH47" i="4"/>
  <c r="DX47" i="4"/>
  <c r="EN47" i="4"/>
  <c r="FD47" i="4"/>
  <c r="GZ47" i="4"/>
  <c r="HP47" i="4"/>
  <c r="IV47" i="4"/>
  <c r="DJ320" i="4"/>
  <c r="DJ325" i="4"/>
  <c r="HV320" i="4"/>
  <c r="BB369" i="4"/>
  <c r="BB114" i="4"/>
  <c r="FI369" i="4"/>
  <c r="FI114" i="4"/>
  <c r="H114" i="4"/>
  <c r="ED374" i="4"/>
  <c r="M221" i="4"/>
  <c r="HM163" i="4"/>
  <c r="DY227" i="4"/>
  <c r="CI174" i="4"/>
  <c r="HW174" i="4"/>
  <c r="CS378" i="4"/>
  <c r="CS199" i="4"/>
  <c r="EG280" i="4"/>
  <c r="S282" i="4"/>
  <c r="GF282" i="4"/>
  <c r="Q47" i="4"/>
  <c r="AG47" i="4"/>
  <c r="AW47" i="4"/>
  <c r="BM47" i="4"/>
  <c r="CC47" i="4"/>
  <c r="CS47" i="4"/>
  <c r="DI47" i="4"/>
  <c r="DY47" i="4"/>
  <c r="EO47" i="4"/>
  <c r="FE47" i="4"/>
  <c r="FU47" i="4"/>
  <c r="GK47" i="4"/>
  <c r="HA47" i="4"/>
  <c r="HQ47" i="4"/>
  <c r="IG47" i="4"/>
  <c r="IW47" i="4"/>
  <c r="FJ369" i="4"/>
  <c r="FJ114" i="4"/>
  <c r="HC374" i="4"/>
  <c r="HC216" i="4"/>
  <c r="U184" i="4"/>
  <c r="U209" i="4"/>
  <c r="U211" i="4" s="1"/>
  <c r="CW184" i="4"/>
  <c r="CW209" i="4"/>
  <c r="CW211" i="4" s="1"/>
  <c r="ES184" i="4"/>
  <c r="ES209" i="4"/>
  <c r="ES211" i="4" s="1"/>
  <c r="FI184" i="4"/>
  <c r="FI209" i="4"/>
  <c r="FI211" i="4" s="1"/>
  <c r="AB210" i="4"/>
  <c r="AB227" i="4" s="1"/>
  <c r="BX210" i="4"/>
  <c r="BX227" i="4" s="1"/>
  <c r="BX184" i="4"/>
  <c r="CN184" i="4"/>
  <c r="CN210" i="4"/>
  <c r="DD210" i="4"/>
  <c r="DD227" i="4" s="1"/>
  <c r="DD184" i="4"/>
  <c r="GF210" i="4"/>
  <c r="GV210" i="4"/>
  <c r="GV184" i="4"/>
  <c r="IR210" i="4"/>
  <c r="IR227" i="4" s="1"/>
  <c r="EJ277" i="4"/>
  <c r="EJ282" i="4" s="1"/>
  <c r="FY298" i="4"/>
  <c r="DJ57" i="4"/>
  <c r="IX57" i="4"/>
  <c r="EW320" i="4"/>
  <c r="EW325" i="4"/>
  <c r="GC320" i="4"/>
  <c r="DO369" i="4"/>
  <c r="DO114" i="4"/>
  <c r="HP369" i="4"/>
  <c r="HP114" i="4"/>
  <c r="BK215" i="4"/>
  <c r="BK373" i="4"/>
  <c r="BM227" i="4"/>
  <c r="CS84" i="4"/>
  <c r="C99" i="4"/>
  <c r="S99" i="4"/>
  <c r="AI99" i="4"/>
  <c r="AY99" i="4"/>
  <c r="BO99" i="4"/>
  <c r="CE99" i="4"/>
  <c r="CU99" i="4"/>
  <c r="DK99" i="4"/>
  <c r="EA99" i="4"/>
  <c r="AB325" i="4"/>
  <c r="EX320" i="4"/>
  <c r="DP369" i="4"/>
  <c r="DP114" i="4"/>
  <c r="FL369" i="4"/>
  <c r="FL114" i="4"/>
  <c r="HU369" i="4"/>
  <c r="HU114" i="4"/>
  <c r="BN227" i="4"/>
  <c r="P204" i="4"/>
  <c r="P206" i="4" s="1"/>
  <c r="P174" i="4"/>
  <c r="AF174" i="4"/>
  <c r="AF204" i="4"/>
  <c r="AF206" i="4" s="1"/>
  <c r="BL204" i="4"/>
  <c r="BL206" i="4" s="1"/>
  <c r="BL174" i="4"/>
  <c r="CR174" i="4"/>
  <c r="CR204" i="4"/>
  <c r="CR206" i="4" s="1"/>
  <c r="DH204" i="4"/>
  <c r="DH206" i="4" s="1"/>
  <c r="DH174" i="4"/>
  <c r="DX204" i="4"/>
  <c r="DX206" i="4" s="1"/>
  <c r="DX174" i="4"/>
  <c r="EN204" i="4"/>
  <c r="EN206" i="4" s="1"/>
  <c r="EN174" i="4"/>
  <c r="FD204" i="4"/>
  <c r="FD206" i="4" s="1"/>
  <c r="FD174" i="4"/>
  <c r="FT204" i="4"/>
  <c r="FT206" i="4" s="1"/>
  <c r="FT174" i="4"/>
  <c r="GZ204" i="4"/>
  <c r="GZ206" i="4" s="1"/>
  <c r="GZ174" i="4"/>
  <c r="HP174" i="4"/>
  <c r="HP204" i="4"/>
  <c r="HP206" i="4" s="1"/>
  <c r="IF174" i="4"/>
  <c r="IF204" i="4"/>
  <c r="IF206" i="4" s="1"/>
  <c r="G174" i="4"/>
  <c r="G205" i="4"/>
  <c r="W205" i="4"/>
  <c r="W174" i="4"/>
  <c r="BC205" i="4"/>
  <c r="BC221" i="4" s="1"/>
  <c r="BC174" i="4"/>
  <c r="BS174" i="4"/>
  <c r="BS205" i="4"/>
  <c r="BS206" i="4" s="1"/>
  <c r="CY205" i="4"/>
  <c r="CY174" i="4"/>
  <c r="DO205" i="4"/>
  <c r="DO206" i="4" s="1"/>
  <c r="DO174" i="4"/>
  <c r="EE205" i="4"/>
  <c r="EE174" i="4"/>
  <c r="EU205" i="4"/>
  <c r="EU221" i="4" s="1"/>
  <c r="EU174" i="4"/>
  <c r="FK174" i="4"/>
  <c r="FK205" i="4"/>
  <c r="FK221" i="4" s="1"/>
  <c r="GA174" i="4"/>
  <c r="GA205" i="4"/>
  <c r="GQ205" i="4"/>
  <c r="GQ174" i="4"/>
  <c r="HG205" i="4"/>
  <c r="HG174" i="4"/>
  <c r="IM205" i="4"/>
  <c r="IM174" i="4"/>
  <c r="JC205" i="4"/>
  <c r="JC174" i="4"/>
  <c r="IO211" i="4"/>
  <c r="M298" i="4"/>
  <c r="EQ99" i="4"/>
  <c r="FG99" i="4"/>
  <c r="FW99" i="4"/>
  <c r="GM99" i="4"/>
  <c r="HC99" i="4"/>
  <c r="HS99" i="4"/>
  <c r="II99" i="4"/>
  <c r="IY99" i="4"/>
  <c r="H104" i="4"/>
  <c r="X104" i="4"/>
  <c r="AN104" i="4"/>
  <c r="BD104" i="4"/>
  <c r="BT104" i="4"/>
  <c r="CJ104" i="4"/>
  <c r="CZ104" i="4"/>
  <c r="DP104" i="4"/>
  <c r="EF104" i="4"/>
  <c r="EV104" i="4"/>
  <c r="FL104" i="4"/>
  <c r="GB104" i="4"/>
  <c r="GR104" i="4"/>
  <c r="HH104" i="4"/>
  <c r="HX104" i="4"/>
  <c r="IN104" i="4"/>
  <c r="JD104" i="4"/>
  <c r="AK369" i="4"/>
  <c r="AK114" i="4"/>
  <c r="CH369" i="4"/>
  <c r="CH114" i="4"/>
  <c r="HW369" i="4"/>
  <c r="HW114" i="4"/>
  <c r="CH374" i="4"/>
  <c r="FK220" i="4"/>
  <c r="FK222" i="4" s="1"/>
  <c r="GA206" i="4"/>
  <c r="N209" i="4"/>
  <c r="N211" i="4" s="1"/>
  <c r="N179" i="4"/>
  <c r="AD209" i="4"/>
  <c r="AD179" i="4"/>
  <c r="AT209" i="4"/>
  <c r="AT211" i="4" s="1"/>
  <c r="AT179" i="4"/>
  <c r="BJ209" i="4"/>
  <c r="BJ211" i="4" s="1"/>
  <c r="BJ179" i="4"/>
  <c r="DF209" i="4"/>
  <c r="DF211" i="4" s="1"/>
  <c r="DF179" i="4"/>
  <c r="DV179" i="4"/>
  <c r="DV209" i="4"/>
  <c r="GH209" i="4"/>
  <c r="GH211" i="4" s="1"/>
  <c r="GH179" i="4"/>
  <c r="GX179" i="4"/>
  <c r="GX209" i="4"/>
  <c r="GX211" i="4" s="1"/>
  <c r="HN179" i="4"/>
  <c r="HN209" i="4"/>
  <c r="HN211" i="4" s="1"/>
  <c r="E210" i="4"/>
  <c r="E179" i="4"/>
  <c r="U210" i="4"/>
  <c r="U179" i="4"/>
  <c r="DM210" i="4"/>
  <c r="DM179" i="4"/>
  <c r="GO179" i="4"/>
  <c r="GO210" i="4"/>
  <c r="GO211" i="4" s="1"/>
  <c r="ES216" i="4"/>
  <c r="IW281" i="4"/>
  <c r="GO298" i="4"/>
  <c r="IJ298" i="4"/>
  <c r="I293" i="4"/>
  <c r="I298" i="4" s="1"/>
  <c r="I296" i="4"/>
  <c r="Y293" i="4"/>
  <c r="Y298" i="4" s="1"/>
  <c r="Y296" i="4"/>
  <c r="AO293" i="4"/>
  <c r="AO298" i="4" s="1"/>
  <c r="AO296" i="4"/>
  <c r="HI314" i="4"/>
  <c r="HY305" i="4"/>
  <c r="HY314" i="4"/>
  <c r="IO314" i="4"/>
  <c r="IO305" i="4"/>
  <c r="JE314" i="4"/>
  <c r="GV27" i="4"/>
  <c r="AP32" i="4"/>
  <c r="DR32" i="4"/>
  <c r="GT32" i="4"/>
  <c r="N94" i="4"/>
  <c r="AD94" i="4"/>
  <c r="AT94" i="4"/>
  <c r="BJ94" i="4"/>
  <c r="BZ94" i="4"/>
  <c r="CP94" i="4"/>
  <c r="DF94" i="4"/>
  <c r="DV94" i="4"/>
  <c r="EL94" i="4"/>
  <c r="FB94" i="4"/>
  <c r="FR94" i="4"/>
  <c r="GH94" i="4"/>
  <c r="GX94" i="4"/>
  <c r="HN94" i="4"/>
  <c r="ID94" i="4"/>
  <c r="IT94" i="4"/>
  <c r="J320" i="4"/>
  <c r="AL369" i="4"/>
  <c r="AL114" i="4"/>
  <c r="CJ369" i="4"/>
  <c r="CJ114" i="4"/>
  <c r="HX369" i="4"/>
  <c r="HX114" i="4"/>
  <c r="HI374" i="4"/>
  <c r="HI384" i="4" s="1"/>
  <c r="HI216" i="4"/>
  <c r="FM220" i="4"/>
  <c r="FM158" i="4"/>
  <c r="C227" i="4"/>
  <c r="H204" i="4"/>
  <c r="H206" i="4" s="1"/>
  <c r="H174" i="4"/>
  <c r="X204" i="4"/>
  <c r="X206" i="4" s="1"/>
  <c r="X174" i="4"/>
  <c r="AN204" i="4"/>
  <c r="AN174" i="4"/>
  <c r="BD204" i="4"/>
  <c r="BD206" i="4" s="1"/>
  <c r="BD174" i="4"/>
  <c r="BT204" i="4"/>
  <c r="BT206" i="4" s="1"/>
  <c r="BT174" i="4"/>
  <c r="CJ206" i="4"/>
  <c r="DP204" i="4"/>
  <c r="DP206" i="4" s="1"/>
  <c r="DP174" i="4"/>
  <c r="FL204" i="4"/>
  <c r="FL174" i="4"/>
  <c r="GB204" i="4"/>
  <c r="GB206" i="4" s="1"/>
  <c r="GB174" i="4"/>
  <c r="GR204" i="4"/>
  <c r="GR206" i="4" s="1"/>
  <c r="GR174" i="4"/>
  <c r="HH204" i="4"/>
  <c r="HH174" i="4"/>
  <c r="HX204" i="4"/>
  <c r="HX206" i="4" s="1"/>
  <c r="HX174" i="4"/>
  <c r="IN204" i="4"/>
  <c r="IN206" i="4" s="1"/>
  <c r="IN174" i="4"/>
  <c r="O205" i="4"/>
  <c r="O174" i="4"/>
  <c r="O209" i="4"/>
  <c r="O179" i="4"/>
  <c r="AU179" i="4"/>
  <c r="AU209" i="4"/>
  <c r="AU211" i="4" s="1"/>
  <c r="BK209" i="4"/>
  <c r="BK211" i="4" s="1"/>
  <c r="BK179" i="4"/>
  <c r="CA209" i="4"/>
  <c r="CA211" i="4" s="1"/>
  <c r="CA179" i="4"/>
  <c r="CQ179" i="4"/>
  <c r="CQ209" i="4"/>
  <c r="CQ211" i="4" s="1"/>
  <c r="DG209" i="4"/>
  <c r="DG211" i="4" s="1"/>
  <c r="DG179" i="4"/>
  <c r="DW179" i="4"/>
  <c r="DW209" i="4"/>
  <c r="DW211" i="4" s="1"/>
  <c r="EM179" i="4"/>
  <c r="EM209" i="4"/>
  <c r="FC209" i="4"/>
  <c r="FC211" i="4" s="1"/>
  <c r="FC179" i="4"/>
  <c r="FS209" i="4"/>
  <c r="FS179" i="4"/>
  <c r="GI209" i="4"/>
  <c r="GI211" i="4" s="1"/>
  <c r="GI179" i="4"/>
  <c r="GY209" i="4"/>
  <c r="GY179" i="4"/>
  <c r="HO179" i="4"/>
  <c r="HO209" i="4"/>
  <c r="ED210" i="4"/>
  <c r="ED227" i="4" s="1"/>
  <c r="ED179" i="4"/>
  <c r="ET210" i="4"/>
  <c r="ET179" i="4"/>
  <c r="JB210" i="4"/>
  <c r="JB211" i="4" s="1"/>
  <c r="JB179" i="4"/>
  <c r="IG378" i="4"/>
  <c r="IG199" i="4"/>
  <c r="CK209" i="4"/>
  <c r="CK211" i="4" s="1"/>
  <c r="CK282" i="4"/>
  <c r="JB282" i="4"/>
  <c r="AU378" i="4"/>
  <c r="AU199" i="4"/>
  <c r="EA205" i="4"/>
  <c r="L282" i="4"/>
  <c r="AB272" i="4"/>
  <c r="AR272" i="4"/>
  <c r="BH272" i="4"/>
  <c r="BX272" i="4"/>
  <c r="CN272" i="4"/>
  <c r="DD282" i="4"/>
  <c r="DT272" i="4"/>
  <c r="DT280" i="4"/>
  <c r="EJ280" i="4"/>
  <c r="EZ280" i="4"/>
  <c r="EZ272" i="4"/>
  <c r="FP272" i="4"/>
  <c r="GV272" i="4"/>
  <c r="HL272" i="4"/>
  <c r="HL320" i="4" s="1"/>
  <c r="IR280" i="4"/>
  <c r="IR272" i="4"/>
  <c r="IR320" i="4" s="1"/>
  <c r="C272" i="4"/>
  <c r="C281" i="4"/>
  <c r="S281" i="4"/>
  <c r="AI281" i="4"/>
  <c r="AI272" i="4"/>
  <c r="BO272" i="4"/>
  <c r="DK272" i="4"/>
  <c r="EA272" i="4"/>
  <c r="EA281" i="4"/>
  <c r="EQ281" i="4"/>
  <c r="EQ272" i="4"/>
  <c r="EQ320" i="4" s="1"/>
  <c r="FG281" i="4"/>
  <c r="FG272" i="4"/>
  <c r="FW281" i="4"/>
  <c r="GM281" i="4"/>
  <c r="GM272" i="4"/>
  <c r="HC281" i="4"/>
  <c r="HC272" i="4"/>
  <c r="II272" i="4"/>
  <c r="IY272" i="4"/>
  <c r="BH318" i="4"/>
  <c r="JF27" i="4"/>
  <c r="R320" i="4"/>
  <c r="FV320" i="4"/>
  <c r="AN369" i="4"/>
  <c r="AN114" i="4"/>
  <c r="IK369" i="4"/>
  <c r="IK114" i="4"/>
  <c r="IN114" i="4"/>
  <c r="DD123" i="4"/>
  <c r="C143" i="4"/>
  <c r="AY143" i="4"/>
  <c r="CU143" i="4"/>
  <c r="DK143" i="4"/>
  <c r="EQ143" i="4"/>
  <c r="FG143" i="4"/>
  <c r="GM143" i="4"/>
  <c r="HC143" i="4"/>
  <c r="HS143" i="4"/>
  <c r="II143" i="4"/>
  <c r="IY143" i="4"/>
  <c r="FO148" i="4"/>
  <c r="GE148" i="4"/>
  <c r="HK148" i="4"/>
  <c r="IQ148" i="4"/>
  <c r="BM373" i="4"/>
  <c r="BM153" i="4"/>
  <c r="BM375" i="4" s="1"/>
  <c r="EP373" i="4"/>
  <c r="EP215" i="4"/>
  <c r="IK374" i="4"/>
  <c r="IK384" i="4" s="1"/>
  <c r="IK216" i="4"/>
  <c r="HA153" i="4"/>
  <c r="HL221" i="4"/>
  <c r="FK158" i="4"/>
  <c r="GY163" i="4"/>
  <c r="FG169" i="4"/>
  <c r="ID179" i="4"/>
  <c r="I209" i="4"/>
  <c r="I211" i="4" s="1"/>
  <c r="I184" i="4"/>
  <c r="BU184" i="4"/>
  <c r="BU209" i="4"/>
  <c r="BU211" i="4" s="1"/>
  <c r="DA184" i="4"/>
  <c r="DA209" i="4"/>
  <c r="DA211" i="4" s="1"/>
  <c r="DQ184" i="4"/>
  <c r="DQ209" i="4"/>
  <c r="GZ194" i="4"/>
  <c r="GZ210" i="4"/>
  <c r="HP194" i="4"/>
  <c r="IU378" i="4"/>
  <c r="IB204" i="4"/>
  <c r="AG211" i="4"/>
  <c r="HU210" i="4"/>
  <c r="S320" i="4"/>
  <c r="EJ320" i="4"/>
  <c r="AD374" i="4"/>
  <c r="CV374" i="4"/>
  <c r="DO220" i="4"/>
  <c r="GZ163" i="4"/>
  <c r="CN227" i="4"/>
  <c r="HQ228" i="4"/>
  <c r="JA281" i="4"/>
  <c r="AP323" i="4"/>
  <c r="Y267" i="4"/>
  <c r="Y277" i="4" s="1"/>
  <c r="Y282" i="4" s="1"/>
  <c r="Y275" i="4"/>
  <c r="BE267" i="4"/>
  <c r="BE277" i="4" s="1"/>
  <c r="BE282" i="4" s="1"/>
  <c r="BE275" i="4"/>
  <c r="BE280" i="4" s="1"/>
  <c r="BU275" i="4"/>
  <c r="BU280" i="4" s="1"/>
  <c r="BU267" i="4"/>
  <c r="BU277" i="4" s="1"/>
  <c r="BU325" i="4" s="1"/>
  <c r="CK275" i="4"/>
  <c r="CK280" i="4" s="1"/>
  <c r="CK267" i="4"/>
  <c r="CK277" i="4" s="1"/>
  <c r="DQ275" i="4"/>
  <c r="DQ280" i="4" s="1"/>
  <c r="DQ267" i="4"/>
  <c r="DQ277" i="4" s="1"/>
  <c r="DQ282" i="4" s="1"/>
  <c r="EG267" i="4"/>
  <c r="EG275" i="4"/>
  <c r="EG323" i="4" s="1"/>
  <c r="GC267" i="4"/>
  <c r="GC277" i="4" s="1"/>
  <c r="GC282" i="4" s="1"/>
  <c r="GC275" i="4"/>
  <c r="GC280" i="4" s="1"/>
  <c r="GS275" i="4"/>
  <c r="GS280" i="4" s="1"/>
  <c r="GS267" i="4"/>
  <c r="GS277" i="4" s="1"/>
  <c r="GS325" i="4" s="1"/>
  <c r="IO267" i="4"/>
  <c r="IO277" i="4" s="1"/>
  <c r="IO325" i="4" s="1"/>
  <c r="IO275" i="4"/>
  <c r="JE275" i="4"/>
  <c r="JE280" i="4" s="1"/>
  <c r="JE267" i="4"/>
  <c r="P267" i="4"/>
  <c r="P277" i="4" s="1"/>
  <c r="P276" i="4"/>
  <c r="P281" i="4" s="1"/>
  <c r="AF267" i="4"/>
  <c r="AF276" i="4"/>
  <c r="AF281" i="4" s="1"/>
  <c r="AV267" i="4"/>
  <c r="AV276" i="4"/>
  <c r="BL267" i="4"/>
  <c r="BL276" i="4"/>
  <c r="BL281" i="4" s="1"/>
  <c r="CB267" i="4"/>
  <c r="CB276" i="4"/>
  <c r="CB281" i="4" s="1"/>
  <c r="CR267" i="4"/>
  <c r="CR276" i="4"/>
  <c r="CR281" i="4" s="1"/>
  <c r="DH267" i="4"/>
  <c r="DH277" i="4" s="1"/>
  <c r="DH282" i="4" s="1"/>
  <c r="DH276" i="4"/>
  <c r="DH281" i="4" s="1"/>
  <c r="DX267" i="4"/>
  <c r="DX277" i="4" s="1"/>
  <c r="DX282" i="4" s="1"/>
  <c r="DX276" i="4"/>
  <c r="DX281" i="4" s="1"/>
  <c r="EN267" i="4"/>
  <c r="EN277" i="4" s="1"/>
  <c r="EN282" i="4" s="1"/>
  <c r="EN276" i="4"/>
  <c r="EN281" i="4" s="1"/>
  <c r="FD267" i="4"/>
  <c r="FD276" i="4"/>
  <c r="FT267" i="4"/>
  <c r="FT276" i="4"/>
  <c r="FT281" i="4" s="1"/>
  <c r="GJ267" i="4"/>
  <c r="GJ276" i="4"/>
  <c r="GJ281" i="4" s="1"/>
  <c r="GZ267" i="4"/>
  <c r="GZ276" i="4"/>
  <c r="GZ281" i="4" s="1"/>
  <c r="IF267" i="4"/>
  <c r="IF277" i="4" s="1"/>
  <c r="IF276" i="4"/>
  <c r="IF281" i="4" s="1"/>
  <c r="IV267" i="4"/>
  <c r="IV276" i="4"/>
  <c r="IV281" i="4" s="1"/>
  <c r="FM267" i="4"/>
  <c r="FM277" i="4" s="1"/>
  <c r="FM282" i="4" s="1"/>
  <c r="HP276" i="4"/>
  <c r="HP281" i="4" s="1"/>
  <c r="BV298" i="4"/>
  <c r="FZ369" i="4"/>
  <c r="FZ114" i="4"/>
  <c r="BW123" i="4"/>
  <c r="DC123" i="4"/>
  <c r="EI123" i="4"/>
  <c r="EY123" i="4"/>
  <c r="FO123" i="4"/>
  <c r="GE123" i="4"/>
  <c r="GU123" i="4"/>
  <c r="G138" i="4"/>
  <c r="BC138" i="4"/>
  <c r="CI138" i="4"/>
  <c r="CY138" i="4"/>
  <c r="DO138" i="4"/>
  <c r="EU138" i="4"/>
  <c r="FK138" i="4"/>
  <c r="GQ138" i="4"/>
  <c r="HG138" i="4"/>
  <c r="GF148" i="4"/>
  <c r="GV148" i="4"/>
  <c r="HL148" i="4"/>
  <c r="IR148" i="4"/>
  <c r="D374" i="4"/>
  <c r="D384" i="4" s="1"/>
  <c r="D216" i="4"/>
  <c r="BO152" i="4"/>
  <c r="BO153" i="4" s="1"/>
  <c r="BO375" i="4" s="1"/>
  <c r="DM374" i="4"/>
  <c r="HN374" i="4"/>
  <c r="IR221" i="4"/>
  <c r="EB227" i="4"/>
  <c r="Y204" i="4"/>
  <c r="Y206" i="4" s="1"/>
  <c r="Y174" i="4"/>
  <c r="BE174" i="4"/>
  <c r="BE204" i="4"/>
  <c r="BU174" i="4"/>
  <c r="BU204" i="4"/>
  <c r="CK204" i="4"/>
  <c r="CK206" i="4" s="1"/>
  <c r="CK174" i="4"/>
  <c r="EG204" i="4"/>
  <c r="EG206" i="4" s="1"/>
  <c r="EG174" i="4"/>
  <c r="EW206" i="4"/>
  <c r="GC174" i="4"/>
  <c r="GC204" i="4"/>
  <c r="GC206" i="4" s="1"/>
  <c r="HI174" i="4"/>
  <c r="HI204" i="4"/>
  <c r="HY204" i="4"/>
  <c r="HY206" i="4" s="1"/>
  <c r="HY174" i="4"/>
  <c r="IO204" i="4"/>
  <c r="IO174" i="4"/>
  <c r="JE204" i="4"/>
  <c r="JE206" i="4" s="1"/>
  <c r="JE174" i="4"/>
  <c r="HQ197" i="4"/>
  <c r="CN198" i="4"/>
  <c r="CN379" i="4" s="1"/>
  <c r="AG206" i="4"/>
  <c r="CI206" i="4"/>
  <c r="AN277" i="4"/>
  <c r="AN325" i="4" s="1"/>
  <c r="N272" i="4"/>
  <c r="N280" i="4"/>
  <c r="AD272" i="4"/>
  <c r="AT272" i="4"/>
  <c r="BJ280" i="4"/>
  <c r="BJ272" i="4"/>
  <c r="BZ272" i="4"/>
  <c r="CP280" i="4"/>
  <c r="CP272" i="4"/>
  <c r="DV272" i="4"/>
  <c r="FB280" i="4"/>
  <c r="FB272" i="4"/>
  <c r="FR280" i="4"/>
  <c r="FR272" i="4"/>
  <c r="GH280" i="4"/>
  <c r="GH272" i="4"/>
  <c r="GX272" i="4"/>
  <c r="HN272" i="4"/>
  <c r="U281" i="4"/>
  <c r="AK276" i="4"/>
  <c r="AK281" i="4" s="1"/>
  <c r="BA281" i="4"/>
  <c r="BQ281" i="4"/>
  <c r="CW281" i="4"/>
  <c r="DM281" i="4"/>
  <c r="EC281" i="4"/>
  <c r="HE281" i="4"/>
  <c r="AT275" i="4"/>
  <c r="AT280" i="4" s="1"/>
  <c r="EW275" i="4"/>
  <c r="IF346" i="4"/>
  <c r="CQ373" i="4"/>
  <c r="CQ215" i="4"/>
  <c r="GI215" i="4"/>
  <c r="HO373" i="4"/>
  <c r="HO215" i="4"/>
  <c r="IU373" i="4"/>
  <c r="IU153" i="4"/>
  <c r="IU215" i="4"/>
  <c r="ED220" i="4"/>
  <c r="M163" i="4"/>
  <c r="AS226" i="4"/>
  <c r="DV378" i="4"/>
  <c r="FR378" i="4"/>
  <c r="FR199" i="4"/>
  <c r="GX378" i="4"/>
  <c r="GX199" i="4"/>
  <c r="BK243" i="4"/>
  <c r="DG243" i="4"/>
  <c r="FC243" i="4"/>
  <c r="GK331" i="4"/>
  <c r="IG331" i="4"/>
  <c r="FP334" i="4"/>
  <c r="IB334" i="4"/>
  <c r="AQ337" i="4"/>
  <c r="EI337" i="4"/>
  <c r="Z340" i="4"/>
  <c r="BV340" i="4"/>
  <c r="DR340" i="4"/>
  <c r="HZ340" i="4"/>
  <c r="FY341" i="4"/>
  <c r="HU341" i="4"/>
  <c r="FT346" i="4"/>
  <c r="HP346" i="4"/>
  <c r="AT356" i="4"/>
  <c r="DF356" i="4"/>
  <c r="EL356" i="4"/>
  <c r="GX356" i="4"/>
  <c r="ID356" i="4"/>
  <c r="IH212" i="2"/>
  <c r="JA222" i="2"/>
  <c r="HK276" i="3"/>
  <c r="HK26" i="4"/>
  <c r="HK27" i="4" s="1"/>
  <c r="U107" i="3"/>
  <c r="BA369" i="4"/>
  <c r="BA114" i="4"/>
  <c r="CG369" i="4"/>
  <c r="CG114" i="4"/>
  <c r="ES107" i="3"/>
  <c r="FY369" i="4"/>
  <c r="FY114" i="4"/>
  <c r="HE369" i="4"/>
  <c r="HE114" i="4"/>
  <c r="JA369" i="4"/>
  <c r="JA114" i="4"/>
  <c r="S374" i="4"/>
  <c r="S216" i="4"/>
  <c r="EA152" i="4"/>
  <c r="EA79" i="3"/>
  <c r="IY384" i="4"/>
  <c r="P373" i="4"/>
  <c r="P215" i="4"/>
  <c r="P153" i="4"/>
  <c r="P375" i="4" s="1"/>
  <c r="AF373" i="4"/>
  <c r="AF215" i="4"/>
  <c r="AF153" i="4"/>
  <c r="AF375" i="4" s="1"/>
  <c r="AV373" i="4"/>
  <c r="AV215" i="4"/>
  <c r="EN373" i="4"/>
  <c r="EN383" i="4" s="1"/>
  <c r="EN215" i="4"/>
  <c r="EN153" i="4"/>
  <c r="FD215" i="4"/>
  <c r="FT373" i="4"/>
  <c r="FT215" i="4"/>
  <c r="GZ373" i="4"/>
  <c r="GZ153" i="4"/>
  <c r="HP215" i="4"/>
  <c r="HP373" i="4"/>
  <c r="IV153" i="4"/>
  <c r="G158" i="4"/>
  <c r="AM158" i="4"/>
  <c r="BS158" i="4"/>
  <c r="BS220" i="4"/>
  <c r="CI220" i="4"/>
  <c r="CI222" i="4" s="1"/>
  <c r="CI158" i="4"/>
  <c r="CY158" i="4"/>
  <c r="JC220" i="4"/>
  <c r="JC158" i="4"/>
  <c r="AT226" i="4"/>
  <c r="AT228" i="4" s="1"/>
  <c r="BJ163" i="4"/>
  <c r="BJ226" i="4"/>
  <c r="BZ226" i="4"/>
  <c r="BZ228" i="4" s="1"/>
  <c r="BZ163" i="4"/>
  <c r="DF163" i="4"/>
  <c r="DF226" i="4"/>
  <c r="DF228" i="4" s="1"/>
  <c r="DV163" i="4"/>
  <c r="EL226" i="4"/>
  <c r="EL228" i="4" s="1"/>
  <c r="IT226" i="4"/>
  <c r="CQ378" i="4"/>
  <c r="EM378" i="4"/>
  <c r="FC378" i="4"/>
  <c r="FC199" i="4"/>
  <c r="GI199" i="4"/>
  <c r="GY378" i="4"/>
  <c r="GY199" i="4"/>
  <c r="HO378" i="4"/>
  <c r="HO199" i="4"/>
  <c r="IE378" i="4"/>
  <c r="CC85" i="2"/>
  <c r="FE85" i="2"/>
  <c r="FU85" i="2"/>
  <c r="GK85" i="2"/>
  <c r="HA85" i="2"/>
  <c r="IW85" i="2"/>
  <c r="P243" i="4"/>
  <c r="AF243" i="4"/>
  <c r="AV243" i="4"/>
  <c r="BL243" i="4"/>
  <c r="CB243" i="4"/>
  <c r="CR243" i="4"/>
  <c r="DH243" i="4"/>
  <c r="DX243" i="4"/>
  <c r="EN243" i="4"/>
  <c r="FD243" i="4"/>
  <c r="GJ243" i="4"/>
  <c r="AQ251" i="4"/>
  <c r="BG251" i="4"/>
  <c r="BW251" i="4"/>
  <c r="CM251" i="4"/>
  <c r="DC261" i="4"/>
  <c r="DS261" i="4"/>
  <c r="EI261" i="4"/>
  <c r="EY261" i="4"/>
  <c r="AA340" i="4"/>
  <c r="AQ340" i="4"/>
  <c r="BG340" i="4"/>
  <c r="BW340" i="4"/>
  <c r="CM340" i="4"/>
  <c r="DC340" i="4"/>
  <c r="DS340" i="4"/>
  <c r="EI340" i="4"/>
  <c r="EY340" i="4"/>
  <c r="GE340" i="4"/>
  <c r="GU340" i="4"/>
  <c r="HK340" i="4"/>
  <c r="IA340" i="4"/>
  <c r="IQ340" i="4"/>
  <c r="FZ341" i="4"/>
  <c r="HF341" i="4"/>
  <c r="HV341" i="4"/>
  <c r="IL341" i="4"/>
  <c r="JB341" i="4"/>
  <c r="FU346" i="4"/>
  <c r="GK346" i="4"/>
  <c r="HA346" i="4"/>
  <c r="HQ346" i="4"/>
  <c r="IG346" i="4"/>
  <c r="IW346" i="4"/>
  <c r="EQ282" i="2"/>
  <c r="FW212" i="2"/>
  <c r="GM212" i="2"/>
  <c r="HC212" i="2"/>
  <c r="HS212" i="2"/>
  <c r="II212" i="2"/>
  <c r="IY212" i="2"/>
  <c r="JB222" i="2"/>
  <c r="HP227" i="2"/>
  <c r="IG227" i="2"/>
  <c r="FV237" i="2"/>
  <c r="EP282" i="2"/>
  <c r="HK285" i="2"/>
  <c r="IC285" i="2"/>
  <c r="GV276" i="3"/>
  <c r="GV26" i="4"/>
  <c r="IB276" i="3"/>
  <c r="IB26" i="4"/>
  <c r="ED369" i="4"/>
  <c r="ED114" i="4"/>
  <c r="HF369" i="4"/>
  <c r="HF114" i="4"/>
  <c r="JB114" i="4"/>
  <c r="D72" i="3"/>
  <c r="T152" i="4"/>
  <c r="T72" i="3"/>
  <c r="AJ152" i="4"/>
  <c r="AJ72" i="3"/>
  <c r="AZ72" i="3"/>
  <c r="AZ152" i="4"/>
  <c r="BP72" i="3"/>
  <c r="CF152" i="4"/>
  <c r="CF72" i="3"/>
  <c r="CF108" i="3"/>
  <c r="CF79" i="3"/>
  <c r="CV72" i="3"/>
  <c r="CV108" i="3"/>
  <c r="DL72" i="3"/>
  <c r="EB152" i="4"/>
  <c r="EB72" i="3"/>
  <c r="EB108" i="3"/>
  <c r="ER72" i="3"/>
  <c r="FH152" i="4"/>
  <c r="FH72" i="3"/>
  <c r="FX152" i="4"/>
  <c r="FX72" i="3"/>
  <c r="GN152" i="4"/>
  <c r="GN72" i="3"/>
  <c r="GN108" i="3"/>
  <c r="HD152" i="4"/>
  <c r="HD72" i="3"/>
  <c r="HD108" i="3"/>
  <c r="HD79" i="3"/>
  <c r="HT152" i="4"/>
  <c r="HT153" i="4" s="1"/>
  <c r="HT72" i="3"/>
  <c r="HT108" i="3"/>
  <c r="IJ72" i="3"/>
  <c r="IJ80" i="3" s="1"/>
  <c r="IJ152" i="4"/>
  <c r="IZ72" i="3"/>
  <c r="K157" i="4"/>
  <c r="K73" i="3"/>
  <c r="K76" i="3" s="1"/>
  <c r="AA157" i="4"/>
  <c r="AA221" i="4" s="1"/>
  <c r="AA73" i="3"/>
  <c r="AA76" i="3" s="1"/>
  <c r="AQ157" i="4"/>
  <c r="AQ221" i="4" s="1"/>
  <c r="AQ73" i="3"/>
  <c r="AQ76" i="3" s="1"/>
  <c r="BG157" i="4"/>
  <c r="BG73" i="3"/>
  <c r="BW73" i="3"/>
  <c r="BW76" i="3" s="1"/>
  <c r="BW157" i="4"/>
  <c r="BW221" i="4" s="1"/>
  <c r="CM73" i="3"/>
  <c r="CM76" i="3" s="1"/>
  <c r="DC73" i="3"/>
  <c r="DS157" i="4"/>
  <c r="DS73" i="3"/>
  <c r="EI157" i="4"/>
  <c r="EI221" i="4" s="1"/>
  <c r="EI73" i="3"/>
  <c r="EI76" i="3" s="1"/>
  <c r="EI54" i="3"/>
  <c r="EY73" i="3"/>
  <c r="FO73" i="3"/>
  <c r="FO76" i="3" s="1"/>
  <c r="GE157" i="4"/>
  <c r="GE73" i="3"/>
  <c r="GE76" i="3" s="1"/>
  <c r="GU73" i="3"/>
  <c r="GU76" i="3" s="1"/>
  <c r="GU157" i="4"/>
  <c r="HK73" i="3"/>
  <c r="IA157" i="4"/>
  <c r="IA221" i="4" s="1"/>
  <c r="IA73" i="3"/>
  <c r="IA76" i="3" s="1"/>
  <c r="IQ157" i="4"/>
  <c r="IQ221" i="4" s="1"/>
  <c r="IQ73" i="3"/>
  <c r="IQ76" i="3" s="1"/>
  <c r="B162" i="4"/>
  <c r="B74" i="3"/>
  <c r="B77" i="3" s="1"/>
  <c r="R162" i="4"/>
  <c r="R74" i="3"/>
  <c r="AH162" i="4"/>
  <c r="AH74" i="3"/>
  <c r="AH77" i="3" s="1"/>
  <c r="AX162" i="4"/>
  <c r="AX74" i="3"/>
  <c r="BN74" i="3"/>
  <c r="BN77" i="3" s="1"/>
  <c r="CD74" i="3"/>
  <c r="CT162" i="4"/>
  <c r="CT227" i="4" s="1"/>
  <c r="CT74" i="3"/>
  <c r="CT77" i="3" s="1"/>
  <c r="DJ162" i="4"/>
  <c r="DJ227" i="4" s="1"/>
  <c r="DJ74" i="3"/>
  <c r="DJ77" i="3" s="1"/>
  <c r="DZ74" i="3"/>
  <c r="DZ77" i="3" s="1"/>
  <c r="DZ55" i="3"/>
  <c r="EP74" i="3"/>
  <c r="FF74" i="3"/>
  <c r="FF77" i="3" s="1"/>
  <c r="FV162" i="4"/>
  <c r="FV74" i="3"/>
  <c r="GL74" i="3"/>
  <c r="GL162" i="4"/>
  <c r="HB162" i="4"/>
  <c r="HB74" i="3"/>
  <c r="HB77" i="3" s="1"/>
  <c r="HR74" i="3"/>
  <c r="HR77" i="3" s="1"/>
  <c r="IH162" i="4"/>
  <c r="IH74" i="3"/>
  <c r="IH77" i="3" s="1"/>
  <c r="IX162" i="4"/>
  <c r="IX163" i="4" s="1"/>
  <c r="IX74" i="3"/>
  <c r="IX77" i="3" s="1"/>
  <c r="J54" i="3"/>
  <c r="AB54" i="3"/>
  <c r="EY54" i="3"/>
  <c r="HU54" i="3"/>
  <c r="R55" i="3"/>
  <c r="AJ55" i="3"/>
  <c r="EO55" i="3"/>
  <c r="FG55" i="3"/>
  <c r="IH55" i="3"/>
  <c r="CO198" i="4"/>
  <c r="CO379" i="4" s="1"/>
  <c r="DE198" i="4"/>
  <c r="DE379" i="4" s="1"/>
  <c r="DE109" i="3"/>
  <c r="DE80" i="3"/>
  <c r="GG198" i="4"/>
  <c r="GG109" i="3"/>
  <c r="HM198" i="4"/>
  <c r="IC198" i="4"/>
  <c r="IC80" i="3"/>
  <c r="GN69" i="3"/>
  <c r="BG70" i="3"/>
  <c r="GE70" i="3"/>
  <c r="HO70" i="3"/>
  <c r="CP72" i="3"/>
  <c r="EC72" i="3"/>
  <c r="EJ73" i="3"/>
  <c r="EJ76" i="3" s="1"/>
  <c r="IB73" i="3"/>
  <c r="IB76" i="3" s="1"/>
  <c r="AW74" i="3"/>
  <c r="AW77" i="3" s="1"/>
  <c r="II74" i="3"/>
  <c r="II77" i="3" s="1"/>
  <c r="BR79" i="3"/>
  <c r="GN79" i="3"/>
  <c r="IY79" i="3"/>
  <c r="BI80" i="3"/>
  <c r="DW80" i="3"/>
  <c r="FQ80" i="3"/>
  <c r="N86" i="3"/>
  <c r="N103" i="3"/>
  <c r="BU282" i="3"/>
  <c r="BU281" i="3" s="1"/>
  <c r="BT282" i="3"/>
  <c r="BS282" i="3"/>
  <c r="BR282" i="3"/>
  <c r="BR281" i="3" s="1"/>
  <c r="BP282" i="3"/>
  <c r="BP285" i="3" s="1"/>
  <c r="BO282" i="3"/>
  <c r="BO281" i="3" s="1"/>
  <c r="BJ86" i="3"/>
  <c r="BM282" i="3"/>
  <c r="BM281" i="3" s="1"/>
  <c r="DQ282" i="3"/>
  <c r="DQ281" i="3" s="1"/>
  <c r="DP282" i="3"/>
  <c r="DP285" i="3" s="1"/>
  <c r="DO282" i="3"/>
  <c r="DO281" i="3" s="1"/>
  <c r="DN282" i="3"/>
  <c r="DN281" i="3" s="1"/>
  <c r="DH282" i="3"/>
  <c r="DH281" i="3" s="1"/>
  <c r="DG282" i="3"/>
  <c r="DF86" i="3"/>
  <c r="DK282" i="3"/>
  <c r="DK281" i="3" s="1"/>
  <c r="DJ282" i="3"/>
  <c r="DJ281" i="3" s="1"/>
  <c r="DF282" i="3"/>
  <c r="DF281" i="3" s="1"/>
  <c r="DV86" i="3"/>
  <c r="DV98" i="3"/>
  <c r="FM282" i="3"/>
  <c r="FM281" i="3" s="1"/>
  <c r="FL282" i="3"/>
  <c r="FK282" i="3"/>
  <c r="FK281" i="3" s="1"/>
  <c r="FJ282" i="3"/>
  <c r="FJ281" i="3" s="1"/>
  <c r="FB86" i="3"/>
  <c r="FD282" i="3"/>
  <c r="FC282" i="3"/>
  <c r="FC281" i="3" s="1"/>
  <c r="FR86" i="3"/>
  <c r="FR103" i="3"/>
  <c r="GX86" i="3"/>
  <c r="HE282" i="3"/>
  <c r="IT86" i="3"/>
  <c r="IT98" i="3"/>
  <c r="IT103" i="3"/>
  <c r="AU86" i="3"/>
  <c r="AE98" i="3"/>
  <c r="AU98" i="3"/>
  <c r="BK98" i="3"/>
  <c r="CA98" i="3"/>
  <c r="CQ98" i="3"/>
  <c r="DG98" i="3"/>
  <c r="DW98" i="3"/>
  <c r="EM98" i="3"/>
  <c r="FC98" i="3"/>
  <c r="FS98" i="3"/>
  <c r="GI98" i="3"/>
  <c r="GY98" i="3"/>
  <c r="HO98" i="3"/>
  <c r="IE98" i="3"/>
  <c r="IE91" i="3"/>
  <c r="IU98" i="3"/>
  <c r="AE91" i="3"/>
  <c r="CQ91" i="3"/>
  <c r="HO91" i="3"/>
  <c r="BL314" i="4"/>
  <c r="BL305" i="4"/>
  <c r="CB314" i="4"/>
  <c r="CB305" i="4"/>
  <c r="BO309" i="4"/>
  <c r="BO95" i="3"/>
  <c r="CE309" i="4"/>
  <c r="CE310" i="4" s="1"/>
  <c r="CE95" i="3"/>
  <c r="AP99" i="3"/>
  <c r="AP96" i="3"/>
  <c r="BF99" i="3"/>
  <c r="BF96" i="3"/>
  <c r="FV96" i="3"/>
  <c r="FV99" i="3"/>
  <c r="GL96" i="3"/>
  <c r="GL99" i="3"/>
  <c r="HA96" i="3"/>
  <c r="CS99" i="3"/>
  <c r="GO107" i="3"/>
  <c r="JB107" i="3"/>
  <c r="GP108" i="3"/>
  <c r="GW109" i="3"/>
  <c r="FO175" i="3"/>
  <c r="FO189" i="3" s="1"/>
  <c r="FO195" i="3" s="1"/>
  <c r="FO198" i="3" s="1"/>
  <c r="FO200" i="3" s="1"/>
  <c r="IV175" i="3"/>
  <c r="IV189" i="3" s="1"/>
  <c r="IV195" i="3" s="1"/>
  <c r="IV198" i="3" s="1"/>
  <c r="IV200" i="3" s="1"/>
  <c r="GZ203" i="3"/>
  <c r="ID273" i="3"/>
  <c r="ID209" i="3"/>
  <c r="EZ209" i="3"/>
  <c r="IS26" i="4"/>
  <c r="J42" i="4"/>
  <c r="Z42" i="4"/>
  <c r="BF42" i="4"/>
  <c r="CL42" i="4"/>
  <c r="DB42" i="4"/>
  <c r="DR42" i="4"/>
  <c r="EX42" i="4"/>
  <c r="GD42" i="4"/>
  <c r="HJ42" i="4"/>
  <c r="HZ42" i="4"/>
  <c r="AH57" i="4"/>
  <c r="CT57" i="4"/>
  <c r="FF57" i="4"/>
  <c r="HR57" i="4"/>
  <c r="AL77" i="4"/>
  <c r="BM84" i="4"/>
  <c r="CC84" i="4"/>
  <c r="EO84" i="4"/>
  <c r="FE84" i="4"/>
  <c r="GK84" i="4"/>
  <c r="HA84" i="4"/>
  <c r="L323" i="4"/>
  <c r="L109" i="4"/>
  <c r="L318" i="4"/>
  <c r="AB318" i="4"/>
  <c r="AR318" i="4"/>
  <c r="AR109" i="4"/>
  <c r="BX318" i="4"/>
  <c r="CN318" i="4"/>
  <c r="DD318" i="4"/>
  <c r="DD109" i="4"/>
  <c r="DT318" i="4"/>
  <c r="DT323" i="4"/>
  <c r="EJ323" i="4"/>
  <c r="EJ318" i="4"/>
  <c r="EZ318" i="4"/>
  <c r="FP318" i="4"/>
  <c r="FP323" i="4"/>
  <c r="FP109" i="4"/>
  <c r="GF318" i="4"/>
  <c r="GF109" i="4"/>
  <c r="GV318" i="4"/>
  <c r="HL318" i="4"/>
  <c r="IB318" i="4"/>
  <c r="IB109" i="4"/>
  <c r="C319" i="4"/>
  <c r="C109" i="4"/>
  <c r="S319" i="4"/>
  <c r="AI319" i="4"/>
  <c r="AI109" i="4"/>
  <c r="AY324" i="4"/>
  <c r="AY319" i="4"/>
  <c r="BO319" i="4"/>
  <c r="BO324" i="4"/>
  <c r="BO109" i="4"/>
  <c r="CE319" i="4"/>
  <c r="CE109" i="4"/>
  <c r="DK319" i="4"/>
  <c r="DK109" i="4"/>
  <c r="EA319" i="4"/>
  <c r="EA109" i="4"/>
  <c r="EA324" i="4"/>
  <c r="EQ319" i="4"/>
  <c r="EQ324" i="4"/>
  <c r="FG319" i="4"/>
  <c r="FG324" i="4"/>
  <c r="FG109" i="4"/>
  <c r="FW319" i="4"/>
  <c r="FW324" i="4"/>
  <c r="GM319" i="4"/>
  <c r="GM109" i="4"/>
  <c r="HC319" i="4"/>
  <c r="HS319" i="4"/>
  <c r="II319" i="4"/>
  <c r="II109" i="4"/>
  <c r="IY109" i="4"/>
  <c r="IY319" i="4"/>
  <c r="V320" i="4"/>
  <c r="BE320" i="4"/>
  <c r="BE325" i="4"/>
  <c r="CS320" i="4"/>
  <c r="DZ109" i="4"/>
  <c r="GT320" i="4"/>
  <c r="V113" i="4"/>
  <c r="EN369" i="4"/>
  <c r="EN114" i="4"/>
  <c r="GP114" i="4"/>
  <c r="L123" i="4"/>
  <c r="AB123" i="4"/>
  <c r="AR123" i="4"/>
  <c r="BH123" i="4"/>
  <c r="BX123" i="4"/>
  <c r="EZ123" i="4"/>
  <c r="FP123" i="4"/>
  <c r="GF123" i="4"/>
  <c r="GV123" i="4"/>
  <c r="HL123" i="4"/>
  <c r="IB123" i="4"/>
  <c r="GG148" i="4"/>
  <c r="GW148" i="4"/>
  <c r="HM148" i="4"/>
  <c r="IS148" i="4"/>
  <c r="BP152" i="4"/>
  <c r="EH157" i="4"/>
  <c r="EH221" i="4" s="1"/>
  <c r="CD162" i="4"/>
  <c r="CD227" i="4" s="1"/>
  <c r="AT163" i="4"/>
  <c r="S169" i="4"/>
  <c r="HS169" i="4"/>
  <c r="Z204" i="4"/>
  <c r="Z206" i="4" s="1"/>
  <c r="Z174" i="4"/>
  <c r="AP206" i="4"/>
  <c r="BF204" i="4"/>
  <c r="BF174" i="4"/>
  <c r="BV174" i="4"/>
  <c r="BV204" i="4"/>
  <c r="CL206" i="4"/>
  <c r="EH204" i="4"/>
  <c r="EH206" i="4" s="1"/>
  <c r="EH174" i="4"/>
  <c r="EX206" i="4"/>
  <c r="FN174" i="4"/>
  <c r="FN204" i="4"/>
  <c r="FN206" i="4" s="1"/>
  <c r="GD174" i="4"/>
  <c r="GD204" i="4"/>
  <c r="GT174" i="4"/>
  <c r="GT204" i="4"/>
  <c r="HZ206" i="4"/>
  <c r="JF204" i="4"/>
  <c r="JF206" i="4" s="1"/>
  <c r="JF174" i="4"/>
  <c r="Q205" i="4"/>
  <c r="Q174" i="4"/>
  <c r="AG205" i="4"/>
  <c r="AG174" i="4"/>
  <c r="BM205" i="4"/>
  <c r="BM206" i="4" s="1"/>
  <c r="BM174" i="4"/>
  <c r="FE205" i="4"/>
  <c r="FE206" i="4" s="1"/>
  <c r="FE174" i="4"/>
  <c r="IP174" i="4"/>
  <c r="BE209" i="4"/>
  <c r="BE211" i="4" s="1"/>
  <c r="HY211" i="4"/>
  <c r="R184" i="4"/>
  <c r="R209" i="4"/>
  <c r="R211" i="4" s="1"/>
  <c r="AX209" i="4"/>
  <c r="AX184" i="4"/>
  <c r="DJ209" i="4"/>
  <c r="DJ226" i="4" s="1"/>
  <c r="DJ184" i="4"/>
  <c r="DZ184" i="4"/>
  <c r="DZ209" i="4"/>
  <c r="EP184" i="4"/>
  <c r="EP209" i="4"/>
  <c r="FF209" i="4"/>
  <c r="FF184" i="4"/>
  <c r="FV209" i="4"/>
  <c r="FV184" i="4"/>
  <c r="EW210" i="4"/>
  <c r="EW184" i="4"/>
  <c r="GC184" i="4"/>
  <c r="GC210" i="4"/>
  <c r="HY210" i="4"/>
  <c r="HY184" i="4"/>
  <c r="IO210" i="4"/>
  <c r="IO184" i="4"/>
  <c r="JE210" i="4"/>
  <c r="JE184" i="4"/>
  <c r="AB198" i="4"/>
  <c r="AO267" i="4"/>
  <c r="AO277" i="4" s="1"/>
  <c r="HI282" i="4"/>
  <c r="EC276" i="4"/>
  <c r="EC324" i="4" s="1"/>
  <c r="AB293" i="4"/>
  <c r="AB298" i="4" s="1"/>
  <c r="AB296" i="4"/>
  <c r="AR293" i="4"/>
  <c r="AR298" i="4" s="1"/>
  <c r="AR296" i="4"/>
  <c r="DD296" i="4"/>
  <c r="DD293" i="4"/>
  <c r="DD298" i="4" s="1"/>
  <c r="EJ293" i="4"/>
  <c r="EJ298" i="4" s="1"/>
  <c r="EJ296" i="4"/>
  <c r="EZ293" i="4"/>
  <c r="EZ298" i="4" s="1"/>
  <c r="EZ296" i="4"/>
  <c r="FP293" i="4"/>
  <c r="FP298" i="4" s="1"/>
  <c r="FP296" i="4"/>
  <c r="GV293" i="4"/>
  <c r="GV296" i="4"/>
  <c r="HL293" i="4"/>
  <c r="HL296" i="4"/>
  <c r="BG305" i="4"/>
  <c r="BG315" i="4" s="1"/>
  <c r="O373" i="4"/>
  <c r="IE373" i="4"/>
  <c r="IE215" i="4"/>
  <c r="AL220" i="4"/>
  <c r="AL222" i="4" s="1"/>
  <c r="AL158" i="4"/>
  <c r="BB220" i="4"/>
  <c r="DN220" i="4"/>
  <c r="DN222" i="4" s="1"/>
  <c r="DN158" i="4"/>
  <c r="ET158" i="4"/>
  <c r="JB158" i="4"/>
  <c r="AC163" i="4"/>
  <c r="BI163" i="4"/>
  <c r="CO163" i="4"/>
  <c r="FA226" i="4"/>
  <c r="FA163" i="4"/>
  <c r="GW163" i="4"/>
  <c r="CP378" i="4"/>
  <c r="CP199" i="4"/>
  <c r="DF378" i="4"/>
  <c r="EL378" i="4"/>
  <c r="EL199" i="4"/>
  <c r="FB378" i="4"/>
  <c r="ID378" i="4"/>
  <c r="ID199" i="4"/>
  <c r="IT378" i="4"/>
  <c r="IT199" i="4"/>
  <c r="O243" i="4"/>
  <c r="AU243" i="4"/>
  <c r="CA243" i="4"/>
  <c r="CQ243" i="4"/>
  <c r="DW243" i="4"/>
  <c r="GI243" i="4"/>
  <c r="FU331" i="4"/>
  <c r="HA331" i="4"/>
  <c r="IW331" i="4"/>
  <c r="GF334" i="4"/>
  <c r="HL334" i="4"/>
  <c r="IR334" i="4"/>
  <c r="AA337" i="4"/>
  <c r="BG337" i="4"/>
  <c r="CM337" i="4"/>
  <c r="DC337" i="4"/>
  <c r="DS337" i="4"/>
  <c r="EY337" i="4"/>
  <c r="AP340" i="4"/>
  <c r="CL340" i="4"/>
  <c r="DB340" i="4"/>
  <c r="EH340" i="4"/>
  <c r="EX340" i="4"/>
  <c r="GD340" i="4"/>
  <c r="GT340" i="4"/>
  <c r="HJ340" i="4"/>
  <c r="IP340" i="4"/>
  <c r="JF340" i="4"/>
  <c r="GO341" i="4"/>
  <c r="HE341" i="4"/>
  <c r="IK341" i="4"/>
  <c r="GJ346" i="4"/>
  <c r="GZ346" i="4"/>
  <c r="IV346" i="4"/>
  <c r="BJ356" i="4"/>
  <c r="BZ356" i="4"/>
  <c r="CP356" i="4"/>
  <c r="DV356" i="4"/>
  <c r="FB356" i="4"/>
  <c r="GH356" i="4"/>
  <c r="HN356" i="4"/>
  <c r="IT356" i="4"/>
  <c r="DZ282" i="2"/>
  <c r="FV212" i="2"/>
  <c r="HB212" i="2"/>
  <c r="IX212" i="2"/>
  <c r="IW227" i="2"/>
  <c r="HJ285" i="2"/>
  <c r="E113" i="4"/>
  <c r="E107" i="3"/>
  <c r="AK107" i="3"/>
  <c r="BQ369" i="4"/>
  <c r="BQ114" i="4"/>
  <c r="DM114" i="4"/>
  <c r="EC369" i="4"/>
  <c r="EC114" i="4"/>
  <c r="FI107" i="3"/>
  <c r="GO369" i="4"/>
  <c r="GO114" i="4"/>
  <c r="AI152" i="4"/>
  <c r="AI79" i="3"/>
  <c r="AY374" i="4"/>
  <c r="AY216" i="4"/>
  <c r="CE374" i="4"/>
  <c r="CE384" i="4" s="1"/>
  <c r="CE216" i="4"/>
  <c r="CU374" i="4"/>
  <c r="CU384" i="4" s="1"/>
  <c r="CU216" i="4"/>
  <c r="EQ374" i="4"/>
  <c r="EQ216" i="4"/>
  <c r="FG374" i="4"/>
  <c r="FG216" i="4"/>
  <c r="FW374" i="4"/>
  <c r="GM152" i="4"/>
  <c r="GM72" i="3"/>
  <c r="GM76" i="3" s="1"/>
  <c r="II374" i="4"/>
  <c r="II384" i="4" s="1"/>
  <c r="II216" i="4"/>
  <c r="J221" i="4"/>
  <c r="CL221" i="4"/>
  <c r="DR157" i="4"/>
  <c r="DR221" i="4" s="1"/>
  <c r="DR54" i="3"/>
  <c r="GD157" i="4"/>
  <c r="GD73" i="3"/>
  <c r="DI162" i="4"/>
  <c r="DI55" i="3"/>
  <c r="FU162" i="4"/>
  <c r="FU74" i="3"/>
  <c r="IG227" i="4"/>
  <c r="EX54" i="3"/>
  <c r="Q55" i="3"/>
  <c r="AI55" i="3"/>
  <c r="IG55" i="3"/>
  <c r="L198" i="4"/>
  <c r="L379" i="4" s="1"/>
  <c r="L109" i="3"/>
  <c r="AR198" i="4"/>
  <c r="AR109" i="3"/>
  <c r="BH198" i="4"/>
  <c r="BH379" i="4" s="1"/>
  <c r="BH109" i="3"/>
  <c r="DD198" i="4"/>
  <c r="DD379" i="4" s="1"/>
  <c r="FP109" i="3"/>
  <c r="FP80" i="3"/>
  <c r="IB198" i="4"/>
  <c r="IB379" i="4" s="1"/>
  <c r="IB109" i="3"/>
  <c r="IR198" i="4"/>
  <c r="IR379" i="4" s="1"/>
  <c r="IR109" i="3"/>
  <c r="FN70" i="3"/>
  <c r="GD70" i="3"/>
  <c r="DT70" i="3"/>
  <c r="HL70" i="3"/>
  <c r="EA72" i="3"/>
  <c r="HS72" i="3"/>
  <c r="EH73" i="3"/>
  <c r="HZ73" i="3"/>
  <c r="HZ76" i="3" s="1"/>
  <c r="EO74" i="3"/>
  <c r="IG74" i="3"/>
  <c r="GM79" i="3"/>
  <c r="FX282" i="3"/>
  <c r="FX281" i="3" s="1"/>
  <c r="GN282" i="3"/>
  <c r="GN281" i="3" s="1"/>
  <c r="IJ282" i="3"/>
  <c r="IJ281" i="3" s="1"/>
  <c r="IZ282" i="3"/>
  <c r="IZ281" i="3" s="1"/>
  <c r="IS86" i="3"/>
  <c r="BK314" i="4"/>
  <c r="CA305" i="4"/>
  <c r="BN309" i="4"/>
  <c r="BN96" i="3"/>
  <c r="CD96" i="3"/>
  <c r="CD309" i="4"/>
  <c r="CD314" i="4" s="1"/>
  <c r="EO99" i="3"/>
  <c r="CG107" i="3"/>
  <c r="JA107" i="3"/>
  <c r="CE108" i="3"/>
  <c r="GM108" i="3"/>
  <c r="DD109" i="3"/>
  <c r="GV109" i="3"/>
  <c r="CH195" i="3"/>
  <c r="CH198" i="3" s="1"/>
  <c r="CH200" i="3" s="1"/>
  <c r="AB223" i="3"/>
  <c r="AR273" i="3"/>
  <c r="AR209" i="3"/>
  <c r="BX273" i="3"/>
  <c r="BX209" i="3"/>
  <c r="DD273" i="3"/>
  <c r="DD209" i="3"/>
  <c r="DT273" i="3"/>
  <c r="DT209" i="3"/>
  <c r="EJ273" i="3"/>
  <c r="EJ209" i="3"/>
  <c r="FS273" i="3"/>
  <c r="BZ223" i="3"/>
  <c r="EY285" i="3"/>
  <c r="IU223" i="3"/>
  <c r="IU285" i="3"/>
  <c r="DX281" i="3"/>
  <c r="IV281" i="3"/>
  <c r="FN17" i="4"/>
  <c r="IP17" i="4"/>
  <c r="Q57" i="4"/>
  <c r="CC57" i="4"/>
  <c r="EO57" i="4"/>
  <c r="FE57" i="4"/>
  <c r="HA57" i="4"/>
  <c r="IG57" i="4"/>
  <c r="B72" i="4"/>
  <c r="AH72" i="4"/>
  <c r="BN72" i="4"/>
  <c r="CT72" i="4"/>
  <c r="DZ72" i="4"/>
  <c r="GL72" i="4"/>
  <c r="HB72" i="4"/>
  <c r="IX72" i="4"/>
  <c r="I104" i="4"/>
  <c r="Y104" i="4"/>
  <c r="AO104" i="4"/>
  <c r="BE104" i="4"/>
  <c r="BU104" i="4"/>
  <c r="CK104" i="4"/>
  <c r="DA104" i="4"/>
  <c r="DQ104" i="4"/>
  <c r="EG104" i="4"/>
  <c r="EW104" i="4"/>
  <c r="FM104" i="4"/>
  <c r="GC104" i="4"/>
  <c r="GS104" i="4"/>
  <c r="HI104" i="4"/>
  <c r="HY104" i="4"/>
  <c r="IO104" i="4"/>
  <c r="JE104" i="4"/>
  <c r="K318" i="4"/>
  <c r="K109" i="4"/>
  <c r="AA318" i="4"/>
  <c r="AQ318" i="4"/>
  <c r="AQ109" i="4"/>
  <c r="BG318" i="4"/>
  <c r="BG109" i="4"/>
  <c r="BW318" i="4"/>
  <c r="BW323" i="4"/>
  <c r="DC318" i="4"/>
  <c r="DC109" i="4"/>
  <c r="DS318" i="4"/>
  <c r="EI318" i="4"/>
  <c r="EI109" i="4"/>
  <c r="EY318" i="4"/>
  <c r="FO318" i="4"/>
  <c r="FO109" i="4"/>
  <c r="GE318" i="4"/>
  <c r="GU318" i="4"/>
  <c r="HK318" i="4"/>
  <c r="HK109" i="4"/>
  <c r="IA318" i="4"/>
  <c r="IA323" i="4"/>
  <c r="IA109" i="4"/>
  <c r="IQ318" i="4"/>
  <c r="IQ109" i="4"/>
  <c r="B319" i="4"/>
  <c r="R319" i="4"/>
  <c r="AH319" i="4"/>
  <c r="BN319" i="4"/>
  <c r="CD319" i="4"/>
  <c r="CT319" i="4"/>
  <c r="DJ319" i="4"/>
  <c r="EP319" i="4"/>
  <c r="EP324" i="4"/>
  <c r="FF319" i="4"/>
  <c r="FF109" i="4"/>
  <c r="FV319" i="4"/>
  <c r="GL319" i="4"/>
  <c r="GL109" i="4"/>
  <c r="HB319" i="4"/>
  <c r="HR319" i="4"/>
  <c r="HR109" i="4"/>
  <c r="IH319" i="4"/>
  <c r="IX319" i="4"/>
  <c r="IX109" i="4"/>
  <c r="HZ320" i="4"/>
  <c r="Q373" i="4"/>
  <c r="Q215" i="4"/>
  <c r="Q153" i="4"/>
  <c r="Q375" i="4" s="1"/>
  <c r="AG373" i="4"/>
  <c r="AG383" i="4" s="1"/>
  <c r="AG215" i="4"/>
  <c r="AG153" i="4"/>
  <c r="AG375" i="4" s="1"/>
  <c r="AG385" i="4" s="1"/>
  <c r="AW373" i="4"/>
  <c r="AW383" i="4" s="1"/>
  <c r="AW215" i="4"/>
  <c r="CS373" i="4"/>
  <c r="EO373" i="4"/>
  <c r="EO215" i="4"/>
  <c r="EO153" i="4"/>
  <c r="FE373" i="4"/>
  <c r="FE153" i="4"/>
  <c r="IG373" i="4"/>
  <c r="IG215" i="4"/>
  <c r="IG153" i="4"/>
  <c r="IW373" i="4"/>
  <c r="IW215" i="4"/>
  <c r="IW153" i="4"/>
  <c r="BD220" i="4"/>
  <c r="BD222" i="4" s="1"/>
  <c r="BT158" i="4"/>
  <c r="BT220" i="4"/>
  <c r="BT222" i="4" s="1"/>
  <c r="CJ220" i="4"/>
  <c r="CZ220" i="4"/>
  <c r="CZ222" i="4" s="1"/>
  <c r="CZ158" i="4"/>
  <c r="DP158" i="4"/>
  <c r="EV220" i="4"/>
  <c r="FL158" i="4"/>
  <c r="HX220" i="4"/>
  <c r="IN158" i="4"/>
  <c r="JD220" i="4"/>
  <c r="O163" i="4"/>
  <c r="AE226" i="4"/>
  <c r="AE163" i="4"/>
  <c r="AU226" i="4"/>
  <c r="CQ163" i="4"/>
  <c r="CQ226" i="4"/>
  <c r="EM163" i="4"/>
  <c r="P378" i="4"/>
  <c r="AF378" i="4"/>
  <c r="AV378" i="4"/>
  <c r="CB378" i="4"/>
  <c r="CB199" i="4"/>
  <c r="CR378" i="4"/>
  <c r="EN378" i="4"/>
  <c r="GJ378" i="4"/>
  <c r="GZ378" i="4"/>
  <c r="GZ199" i="4"/>
  <c r="HP378" i="4"/>
  <c r="AG243" i="4"/>
  <c r="AW243" i="4"/>
  <c r="CC243" i="4"/>
  <c r="DI243" i="4"/>
  <c r="DY243" i="4"/>
  <c r="GK243" i="4"/>
  <c r="AB340" i="4"/>
  <c r="AR340" i="4"/>
  <c r="BH340" i="4"/>
  <c r="BX340" i="4"/>
  <c r="CN340" i="4"/>
  <c r="DD340" i="4"/>
  <c r="DT340" i="4"/>
  <c r="EJ340" i="4"/>
  <c r="EZ340" i="4"/>
  <c r="GF340" i="4"/>
  <c r="GV340" i="4"/>
  <c r="HL340" i="4"/>
  <c r="IB340" i="4"/>
  <c r="IR340" i="4"/>
  <c r="FK341" i="4"/>
  <c r="GA341" i="4"/>
  <c r="GQ341" i="4"/>
  <c r="HG341" i="4"/>
  <c r="HW341" i="4"/>
  <c r="IM341" i="4"/>
  <c r="JC341" i="4"/>
  <c r="GL346" i="4"/>
  <c r="HB346" i="4"/>
  <c r="HR346" i="4"/>
  <c r="IH346" i="4"/>
  <c r="IX346" i="4"/>
  <c r="FH282" i="2"/>
  <c r="FX212" i="2"/>
  <c r="GN212" i="2"/>
  <c r="HD212" i="2"/>
  <c r="HT212" i="2"/>
  <c r="IZ212" i="2"/>
  <c r="DZ218" i="2"/>
  <c r="DZ232" i="2" s="1"/>
  <c r="HU222" i="2"/>
  <c r="IL222" i="2"/>
  <c r="JC222" i="2"/>
  <c r="GZ227" i="2"/>
  <c r="HQ227" i="2"/>
  <c r="IH227" i="2"/>
  <c r="GM237" i="2"/>
  <c r="HL285" i="2"/>
  <c r="GW276" i="3"/>
  <c r="GW26" i="4"/>
  <c r="GW27" i="4" s="1"/>
  <c r="BC113" i="4"/>
  <c r="BC107" i="3"/>
  <c r="CI113" i="4"/>
  <c r="CI107" i="3"/>
  <c r="CY369" i="4"/>
  <c r="CY114" i="4"/>
  <c r="EE369" i="4"/>
  <c r="EE114" i="4"/>
  <c r="GA113" i="4"/>
  <c r="GA107" i="3"/>
  <c r="HG369" i="4"/>
  <c r="HG114" i="4"/>
  <c r="E108" i="3"/>
  <c r="U108" i="3"/>
  <c r="U152" i="4"/>
  <c r="AK152" i="4"/>
  <c r="AK108" i="3"/>
  <c r="BA108" i="3"/>
  <c r="BA152" i="4"/>
  <c r="BQ108" i="3"/>
  <c r="CG152" i="4"/>
  <c r="CG108" i="3"/>
  <c r="CW108" i="3"/>
  <c r="DM108" i="3"/>
  <c r="EC108" i="3"/>
  <c r="EC152" i="4"/>
  <c r="ES108" i="3"/>
  <c r="FI108" i="3"/>
  <c r="FI152" i="4"/>
  <c r="FY152" i="4"/>
  <c r="FY108" i="3"/>
  <c r="GO152" i="4"/>
  <c r="GO108" i="3"/>
  <c r="HE152" i="4"/>
  <c r="HE108" i="3"/>
  <c r="HE72" i="3"/>
  <c r="HU152" i="4"/>
  <c r="HU153" i="4" s="1"/>
  <c r="HU108" i="3"/>
  <c r="IK108" i="3"/>
  <c r="JA152" i="4"/>
  <c r="JA108" i="3"/>
  <c r="AB221" i="4"/>
  <c r="BX157" i="4"/>
  <c r="BX73" i="3"/>
  <c r="BX76" i="3" s="1"/>
  <c r="DT221" i="4"/>
  <c r="EZ54" i="3"/>
  <c r="GF221" i="4"/>
  <c r="GV73" i="3"/>
  <c r="GV76" i="3" s="1"/>
  <c r="IB221" i="4"/>
  <c r="EA227" i="4"/>
  <c r="EA228" i="4" s="1"/>
  <c r="EQ162" i="4"/>
  <c r="EQ55" i="3"/>
  <c r="GM74" i="3"/>
  <c r="GM77" i="3" s="1"/>
  <c r="HC162" i="4"/>
  <c r="HC227" i="4" s="1"/>
  <c r="HC74" i="3"/>
  <c r="HC77" i="3" s="1"/>
  <c r="IY227" i="4"/>
  <c r="AC54" i="3"/>
  <c r="JF54" i="3"/>
  <c r="S55" i="3"/>
  <c r="N198" i="4"/>
  <c r="N109" i="3"/>
  <c r="N80" i="3"/>
  <c r="AD198" i="4"/>
  <c r="AD379" i="4" s="1"/>
  <c r="AD109" i="3"/>
  <c r="AD80" i="3"/>
  <c r="AT198" i="4"/>
  <c r="AT379" i="4" s="1"/>
  <c r="AT109" i="3"/>
  <c r="AT80" i="3"/>
  <c r="BJ198" i="4"/>
  <c r="BJ379" i="4" s="1"/>
  <c r="BJ109" i="3"/>
  <c r="BJ80" i="3"/>
  <c r="BZ109" i="3"/>
  <c r="BZ80" i="3"/>
  <c r="CP109" i="3"/>
  <c r="CP80" i="3"/>
  <c r="DF198" i="4"/>
  <c r="DF379" i="4" s="1"/>
  <c r="DV198" i="4"/>
  <c r="DV379" i="4" s="1"/>
  <c r="DV109" i="3"/>
  <c r="DV80" i="3"/>
  <c r="EL80" i="3"/>
  <c r="EL109" i="3"/>
  <c r="FB198" i="4"/>
  <c r="FR80" i="3"/>
  <c r="GH198" i="4"/>
  <c r="GH216" i="4" s="1"/>
  <c r="GH80" i="3"/>
  <c r="GX80" i="3"/>
  <c r="HN198" i="4"/>
  <c r="HN216" i="4" s="1"/>
  <c r="HN80" i="3"/>
  <c r="ID80" i="3"/>
  <c r="IT198" i="4"/>
  <c r="IT379" i="4" s="1"/>
  <c r="IT80" i="3"/>
  <c r="IT109" i="3"/>
  <c r="BQ69" i="3"/>
  <c r="GO69" i="3"/>
  <c r="HE69" i="3"/>
  <c r="GV70" i="3"/>
  <c r="DW70" i="3"/>
  <c r="AK72" i="3"/>
  <c r="ED72" i="3"/>
  <c r="AR73" i="3"/>
  <c r="AR76" i="3" s="1"/>
  <c r="EK73" i="3"/>
  <c r="EK76" i="3" s="1"/>
  <c r="AY74" i="3"/>
  <c r="AY77" i="3" s="1"/>
  <c r="ER74" i="3"/>
  <c r="ER77" i="3" s="1"/>
  <c r="IJ74" i="3"/>
  <c r="IJ77" i="3" s="1"/>
  <c r="AY79" i="3"/>
  <c r="GO79" i="3"/>
  <c r="BK80" i="3"/>
  <c r="FS80" i="3"/>
  <c r="FZ282" i="3"/>
  <c r="FZ281" i="3" s="1"/>
  <c r="FS103" i="3"/>
  <c r="GP282" i="3"/>
  <c r="GP281" i="3" s="1"/>
  <c r="HF282" i="3"/>
  <c r="HF281" i="3" s="1"/>
  <c r="GY250" i="3"/>
  <c r="HV282" i="3"/>
  <c r="IL282" i="3"/>
  <c r="IE86" i="3"/>
  <c r="JB282" i="3"/>
  <c r="JB281" i="3" s="1"/>
  <c r="IU86" i="3"/>
  <c r="FS86" i="3"/>
  <c r="AF98" i="3"/>
  <c r="CR98" i="3"/>
  <c r="AF91" i="3"/>
  <c r="CR91" i="3"/>
  <c r="BM314" i="4"/>
  <c r="BM305" i="4"/>
  <c r="CC314" i="4"/>
  <c r="EO96" i="3"/>
  <c r="BJ103" i="3"/>
  <c r="GH103" i="3"/>
  <c r="EC107" i="3"/>
  <c r="GP107" i="3"/>
  <c r="JC107" i="3"/>
  <c r="S108" i="3"/>
  <c r="FC109" i="3"/>
  <c r="GX109" i="3"/>
  <c r="GY273" i="3"/>
  <c r="IU273" i="3"/>
  <c r="AO189" i="3"/>
  <c r="AO195" i="3" s="1"/>
  <c r="AO198" i="3" s="1"/>
  <c r="AO200" i="3" s="1"/>
  <c r="BE189" i="3"/>
  <c r="BE195" i="3" s="1"/>
  <c r="BE198" i="3" s="1"/>
  <c r="BE200" i="3" s="1"/>
  <c r="BU189" i="3"/>
  <c r="BU195" i="3" s="1"/>
  <c r="BU198" i="3" s="1"/>
  <c r="BU200" i="3" s="1"/>
  <c r="CK189" i="3"/>
  <c r="CK195" i="3" s="1"/>
  <c r="CK198" i="3" s="1"/>
  <c r="CK200" i="3" s="1"/>
  <c r="DA189" i="3"/>
  <c r="DA195" i="3" s="1"/>
  <c r="DA198" i="3" s="1"/>
  <c r="DA200" i="3" s="1"/>
  <c r="DQ189" i="3"/>
  <c r="DQ195" i="3" s="1"/>
  <c r="DQ198" i="3" s="1"/>
  <c r="DQ200" i="3" s="1"/>
  <c r="EG189" i="3"/>
  <c r="EG195" i="3" s="1"/>
  <c r="EG198" i="3" s="1"/>
  <c r="EG200" i="3" s="1"/>
  <c r="EW189" i="3"/>
  <c r="EW195" i="3" s="1"/>
  <c r="EW198" i="3" s="1"/>
  <c r="EW200" i="3" s="1"/>
  <c r="GU175" i="3"/>
  <c r="GU189" i="3" s="1"/>
  <c r="GU195" i="3" s="1"/>
  <c r="GU198" i="3" s="1"/>
  <c r="GU200" i="3" s="1"/>
  <c r="IE203" i="3"/>
  <c r="AQ285" i="3"/>
  <c r="AQ223" i="3"/>
  <c r="FA223" i="3"/>
  <c r="AH281" i="3"/>
  <c r="FF281" i="3"/>
  <c r="AG281" i="3"/>
  <c r="CS281" i="3"/>
  <c r="BX281" i="3"/>
  <c r="BJ282" i="3"/>
  <c r="FY282" i="3"/>
  <c r="FY281" i="3" s="1"/>
  <c r="HM25" i="4"/>
  <c r="HM27" i="4" s="1"/>
  <c r="AA42" i="4"/>
  <c r="CM42" i="4"/>
  <c r="DC42" i="4"/>
  <c r="EY42" i="4"/>
  <c r="HK42" i="4"/>
  <c r="IA42" i="4"/>
  <c r="DB99" i="4"/>
  <c r="EH99" i="4"/>
  <c r="M318" i="4"/>
  <c r="M109" i="4"/>
  <c r="AC318" i="4"/>
  <c r="AC109" i="4"/>
  <c r="AS318" i="4"/>
  <c r="AS109" i="4"/>
  <c r="AS323" i="4"/>
  <c r="BI318" i="4"/>
  <c r="BI109" i="4"/>
  <c r="BY318" i="4"/>
  <c r="BY109" i="4"/>
  <c r="CO318" i="4"/>
  <c r="CO109" i="4"/>
  <c r="DE318" i="4"/>
  <c r="DE109" i="4"/>
  <c r="DU318" i="4"/>
  <c r="DU109" i="4"/>
  <c r="EK318" i="4"/>
  <c r="EK109" i="4"/>
  <c r="FA318" i="4"/>
  <c r="FA109" i="4"/>
  <c r="FQ318" i="4"/>
  <c r="FQ109" i="4"/>
  <c r="GG318" i="4"/>
  <c r="GG109" i="4"/>
  <c r="GW318" i="4"/>
  <c r="GW109" i="4"/>
  <c r="HM318" i="4"/>
  <c r="HM109" i="4"/>
  <c r="IC318" i="4"/>
  <c r="IC109" i="4"/>
  <c r="IS318" i="4"/>
  <c r="IS109" i="4"/>
  <c r="D319" i="4"/>
  <c r="T319" i="4"/>
  <c r="T324" i="4"/>
  <c r="AZ319" i="4"/>
  <c r="BP319" i="4"/>
  <c r="BP324" i="4"/>
  <c r="CF319" i="4"/>
  <c r="CF324" i="4"/>
  <c r="CV319" i="4"/>
  <c r="CV324" i="4"/>
  <c r="DL319" i="4"/>
  <c r="EB319" i="4"/>
  <c r="EB324" i="4"/>
  <c r="ER319" i="4"/>
  <c r="FH319" i="4"/>
  <c r="FX319" i="4"/>
  <c r="HD319" i="4"/>
  <c r="HD324" i="4"/>
  <c r="HT319" i="4"/>
  <c r="HT324" i="4"/>
  <c r="IJ319" i="4"/>
  <c r="IJ324" i="4"/>
  <c r="IZ319" i="4"/>
  <c r="IZ324" i="4"/>
  <c r="Y320" i="4"/>
  <c r="BH109" i="4"/>
  <c r="CT109" i="4"/>
  <c r="GU109" i="4"/>
  <c r="IH109" i="4"/>
  <c r="JD113" i="4"/>
  <c r="FR148" i="4"/>
  <c r="GX148" i="4"/>
  <c r="IT148" i="4"/>
  <c r="BQ152" i="4"/>
  <c r="GI153" i="4"/>
  <c r="CM157" i="4"/>
  <c r="CM221" i="4" s="1"/>
  <c r="GT157" i="4"/>
  <c r="HV158" i="4"/>
  <c r="EP162" i="4"/>
  <c r="EP227" i="4" s="1"/>
  <c r="EP228" i="4" s="1"/>
  <c r="AJ204" i="4"/>
  <c r="AJ169" i="4"/>
  <c r="AZ204" i="4"/>
  <c r="AZ169" i="4"/>
  <c r="CV169" i="4"/>
  <c r="CV204" i="4"/>
  <c r="EB169" i="4"/>
  <c r="EB204" i="4"/>
  <c r="EB206" i="4" s="1"/>
  <c r="IJ206" i="4"/>
  <c r="IZ169" i="4"/>
  <c r="IZ204" i="4"/>
  <c r="IQ169" i="4"/>
  <c r="BF211" i="4"/>
  <c r="HZ211" i="4"/>
  <c r="AI209" i="4"/>
  <c r="AI184" i="4"/>
  <c r="CE184" i="4"/>
  <c r="CE209" i="4"/>
  <c r="CE211" i="4" s="1"/>
  <c r="CU211" i="4"/>
  <c r="DK209" i="4"/>
  <c r="DK184" i="4"/>
  <c r="EQ184" i="4"/>
  <c r="EQ209" i="4"/>
  <c r="EQ226" i="4" s="1"/>
  <c r="GM184" i="4"/>
  <c r="GM209" i="4"/>
  <c r="GM211" i="4" s="1"/>
  <c r="HC184" i="4"/>
  <c r="HC209" i="4"/>
  <c r="HC211" i="4" s="1"/>
  <c r="II209" i="4"/>
  <c r="II184" i="4"/>
  <c r="AP210" i="4"/>
  <c r="AP184" i="4"/>
  <c r="BV210" i="4"/>
  <c r="BV184" i="4"/>
  <c r="DR210" i="4"/>
  <c r="DR184" i="4"/>
  <c r="EX210" i="4"/>
  <c r="EX184" i="4"/>
  <c r="GD210" i="4"/>
  <c r="GD184" i="4"/>
  <c r="GT184" i="4"/>
  <c r="GT210" i="4"/>
  <c r="GT211" i="4" s="1"/>
  <c r="HZ184" i="4"/>
  <c r="HZ210" i="4"/>
  <c r="IP184" i="4"/>
  <c r="IP210" i="4"/>
  <c r="JF184" i="4"/>
  <c r="JF210" i="4"/>
  <c r="FR198" i="4"/>
  <c r="FR379" i="4" s="1"/>
  <c r="FM204" i="4"/>
  <c r="AY209" i="4"/>
  <c r="L275" i="4"/>
  <c r="L280" i="4" s="1"/>
  <c r="AB275" i="4"/>
  <c r="AB323" i="4" s="1"/>
  <c r="AB267" i="4"/>
  <c r="AB277" i="4" s="1"/>
  <c r="AR275" i="4"/>
  <c r="AR267" i="4"/>
  <c r="AR277" i="4" s="1"/>
  <c r="BH275" i="4"/>
  <c r="BH280" i="4" s="1"/>
  <c r="BH267" i="4"/>
  <c r="BH277" i="4" s="1"/>
  <c r="BX275" i="4"/>
  <c r="BX323" i="4" s="1"/>
  <c r="CN275" i="4"/>
  <c r="CN280" i="4" s="1"/>
  <c r="CN267" i="4"/>
  <c r="DD275" i="4"/>
  <c r="DD267" i="4"/>
  <c r="DD277" i="4" s="1"/>
  <c r="DT275" i="4"/>
  <c r="EJ275" i="4"/>
  <c r="EZ275" i="4"/>
  <c r="EZ323" i="4" s="1"/>
  <c r="EZ267" i="4"/>
  <c r="FP275" i="4"/>
  <c r="FP280" i="4" s="1"/>
  <c r="FP267" i="4"/>
  <c r="GF275" i="4"/>
  <c r="GF267" i="4"/>
  <c r="GF277" i="4" s="1"/>
  <c r="GV275" i="4"/>
  <c r="GV280" i="4" s="1"/>
  <c r="GV267" i="4"/>
  <c r="HL275" i="4"/>
  <c r="HL323" i="4" s="1"/>
  <c r="HL267" i="4"/>
  <c r="IB275" i="4"/>
  <c r="IB323" i="4" s="1"/>
  <c r="IB267" i="4"/>
  <c r="IB277" i="4" s="1"/>
  <c r="IB282" i="4" s="1"/>
  <c r="IR275" i="4"/>
  <c r="IR323" i="4" s="1"/>
  <c r="C276" i="4"/>
  <c r="C324" i="4" s="1"/>
  <c r="C267" i="4"/>
  <c r="S276" i="4"/>
  <c r="S324" i="4" s="1"/>
  <c r="S267" i="4"/>
  <c r="S277" i="4" s="1"/>
  <c r="S325" i="4" s="1"/>
  <c r="AI276" i="4"/>
  <c r="AI324" i="4" s="1"/>
  <c r="AI267" i="4"/>
  <c r="AY276" i="4"/>
  <c r="AY281" i="4" s="1"/>
  <c r="AY267" i="4"/>
  <c r="BO276" i="4"/>
  <c r="BO281" i="4" s="1"/>
  <c r="BO267" i="4"/>
  <c r="BO277" i="4" s="1"/>
  <c r="CE276" i="4"/>
  <c r="CE324" i="4" s="1"/>
  <c r="CU276" i="4"/>
  <c r="CU281" i="4" s="1"/>
  <c r="DK276" i="4"/>
  <c r="DK281" i="4" s="1"/>
  <c r="DK267" i="4"/>
  <c r="DK277" i="4" s="1"/>
  <c r="EA276" i="4"/>
  <c r="EA267" i="4"/>
  <c r="EQ276" i="4"/>
  <c r="EQ267" i="4"/>
  <c r="FG276" i="4"/>
  <c r="FW276" i="4"/>
  <c r="FW267" i="4"/>
  <c r="GM276" i="4"/>
  <c r="GM324" i="4" s="1"/>
  <c r="HC276" i="4"/>
  <c r="HC324" i="4" s="1"/>
  <c r="HC267" i="4"/>
  <c r="HS276" i="4"/>
  <c r="HS267" i="4"/>
  <c r="HS277" i="4" s="1"/>
  <c r="HS325" i="4" s="1"/>
  <c r="II276" i="4"/>
  <c r="II281" i="4" s="1"/>
  <c r="II267" i="4"/>
  <c r="IY276" i="4"/>
  <c r="IY267" i="4"/>
  <c r="IY277" i="4" s="1"/>
  <c r="EM373" i="4"/>
  <c r="EM383" i="4" s="1"/>
  <c r="EM215" i="4"/>
  <c r="BW337" i="4"/>
  <c r="IC27" i="4"/>
  <c r="B373" i="4"/>
  <c r="R373" i="4"/>
  <c r="R153" i="4"/>
  <c r="R375" i="4" s="1"/>
  <c r="AH373" i="4"/>
  <c r="BN373" i="4"/>
  <c r="BN215" i="4"/>
  <c r="BN153" i="4"/>
  <c r="BN375" i="4" s="1"/>
  <c r="CD373" i="4"/>
  <c r="CT373" i="4"/>
  <c r="CT215" i="4"/>
  <c r="DZ373" i="4"/>
  <c r="GL373" i="4"/>
  <c r="GL153" i="4"/>
  <c r="HB373" i="4"/>
  <c r="HR373" i="4"/>
  <c r="HR153" i="4"/>
  <c r="IH373" i="4"/>
  <c r="IH215" i="4"/>
  <c r="IX373" i="4"/>
  <c r="IX215" i="4"/>
  <c r="Y220" i="4"/>
  <c r="AO220" i="4"/>
  <c r="AO222" i="4" s="1"/>
  <c r="AO158" i="4"/>
  <c r="CK220" i="4"/>
  <c r="CK222" i="4" s="1"/>
  <c r="CK158" i="4"/>
  <c r="EW158" i="4"/>
  <c r="AF163" i="4"/>
  <c r="DH226" i="4"/>
  <c r="DH228" i="4" s="1"/>
  <c r="DH163" i="4"/>
  <c r="DX226" i="4"/>
  <c r="DX163" i="4"/>
  <c r="EN226" i="4"/>
  <c r="EN163" i="4"/>
  <c r="Q378" i="4"/>
  <c r="Q199" i="4"/>
  <c r="AG201" i="4"/>
  <c r="AG380" i="4"/>
  <c r="AW378" i="4"/>
  <c r="AW199" i="4"/>
  <c r="CC378" i="4"/>
  <c r="CC199" i="4"/>
  <c r="DY378" i="4"/>
  <c r="DY199" i="4"/>
  <c r="EO378" i="4"/>
  <c r="EO199" i="4"/>
  <c r="FU378" i="4"/>
  <c r="FU199" i="4"/>
  <c r="GK378" i="4"/>
  <c r="GK199" i="4"/>
  <c r="HA378" i="4"/>
  <c r="HA199" i="4"/>
  <c r="AC340" i="4"/>
  <c r="AS340" i="4"/>
  <c r="BI340" i="4"/>
  <c r="BY340" i="4"/>
  <c r="CO340" i="4"/>
  <c r="DE340" i="4"/>
  <c r="DU340" i="4"/>
  <c r="EK340" i="4"/>
  <c r="FA340" i="4"/>
  <c r="FQ340" i="4"/>
  <c r="GW340" i="4"/>
  <c r="HM340" i="4"/>
  <c r="IC340" i="4"/>
  <c r="IS340" i="4"/>
  <c r="FL341" i="4"/>
  <c r="GB341" i="4"/>
  <c r="GR341" i="4"/>
  <c r="HH341" i="4"/>
  <c r="HX341" i="4"/>
  <c r="JD341" i="4"/>
  <c r="GM346" i="4"/>
  <c r="GM227" i="2"/>
  <c r="HC346" i="4"/>
  <c r="HC227" i="2"/>
  <c r="HS346" i="4"/>
  <c r="HS227" i="2"/>
  <c r="II346" i="4"/>
  <c r="II227" i="2"/>
  <c r="IY346" i="4"/>
  <c r="IY227" i="2"/>
  <c r="HE222" i="2"/>
  <c r="HV222" i="2"/>
  <c r="JD222" i="2"/>
  <c r="GJ227" i="2"/>
  <c r="HA227" i="2"/>
  <c r="HD237" i="2"/>
  <c r="HN26" i="4"/>
  <c r="HN27" i="4" s="1"/>
  <c r="HN276" i="3"/>
  <c r="ID276" i="3"/>
  <c r="ID26" i="4"/>
  <c r="F374" i="4"/>
  <c r="F384" i="4" s="1"/>
  <c r="F216" i="4"/>
  <c r="AL374" i="4"/>
  <c r="BB374" i="4"/>
  <c r="CH72" i="3"/>
  <c r="CX152" i="4"/>
  <c r="CX79" i="3"/>
  <c r="ET152" i="4"/>
  <c r="ET79" i="3"/>
  <c r="GP374" i="4"/>
  <c r="GP384" i="4" s="1"/>
  <c r="GP216" i="4"/>
  <c r="HF152" i="4"/>
  <c r="HF72" i="3"/>
  <c r="HV152" i="4"/>
  <c r="HV79" i="3"/>
  <c r="HV72" i="3"/>
  <c r="HV76" i="3" s="1"/>
  <c r="IL152" i="4"/>
  <c r="IL79" i="3"/>
  <c r="JB374" i="4"/>
  <c r="AC221" i="4"/>
  <c r="AS221" i="4"/>
  <c r="BI221" i="4"/>
  <c r="BY221" i="4"/>
  <c r="CO221" i="4"/>
  <c r="DE221" i="4"/>
  <c r="DU221" i="4"/>
  <c r="EK221" i="4"/>
  <c r="FQ54" i="3"/>
  <c r="GG221" i="4"/>
  <c r="GW221" i="4"/>
  <c r="HM73" i="3"/>
  <c r="HM157" i="4"/>
  <c r="HM221" i="4" s="1"/>
  <c r="T227" i="4"/>
  <c r="AZ227" i="4"/>
  <c r="BP227" i="4"/>
  <c r="CF162" i="4"/>
  <c r="CF227" i="4" s="1"/>
  <c r="CF74" i="3"/>
  <c r="CV227" i="4"/>
  <c r="FH162" i="4"/>
  <c r="FH227" i="4" s="1"/>
  <c r="FH55" i="3"/>
  <c r="GN227" i="4"/>
  <c r="HD162" i="4"/>
  <c r="HD227" i="4" s="1"/>
  <c r="HD74" i="3"/>
  <c r="HD77" i="3" s="1"/>
  <c r="IJ227" i="4"/>
  <c r="IZ227" i="4"/>
  <c r="T55" i="3"/>
  <c r="DY55" i="3"/>
  <c r="ER55" i="3"/>
  <c r="HQ55" i="3"/>
  <c r="IJ55" i="3"/>
  <c r="O198" i="4"/>
  <c r="O379" i="4" s="1"/>
  <c r="O109" i="3"/>
  <c r="AU198" i="4"/>
  <c r="AU379" i="4" s="1"/>
  <c r="AU80" i="3"/>
  <c r="CA198" i="4"/>
  <c r="CA109" i="3"/>
  <c r="CQ198" i="4"/>
  <c r="CQ109" i="3"/>
  <c r="DG198" i="4"/>
  <c r="DG379" i="4" s="1"/>
  <c r="DG109" i="3"/>
  <c r="EM198" i="4"/>
  <c r="EM379" i="4" s="1"/>
  <c r="EM109" i="3"/>
  <c r="GI198" i="4"/>
  <c r="GI379" i="4" s="1"/>
  <c r="GI109" i="3"/>
  <c r="IE198" i="4"/>
  <c r="IE379" i="4" s="1"/>
  <c r="IE70" i="3"/>
  <c r="IU198" i="4"/>
  <c r="IU199" i="4" s="1"/>
  <c r="IU80" i="3"/>
  <c r="F69" i="3"/>
  <c r="V69" i="3"/>
  <c r="AL69" i="3"/>
  <c r="BB69" i="3"/>
  <c r="BR69" i="3"/>
  <c r="CH69" i="3"/>
  <c r="CX69" i="3"/>
  <c r="DN69" i="3"/>
  <c r="ED69" i="3"/>
  <c r="ET69" i="3"/>
  <c r="FJ69" i="3"/>
  <c r="FZ69" i="3"/>
  <c r="GP69" i="3"/>
  <c r="HF69" i="3"/>
  <c r="HV69" i="3"/>
  <c r="IL69" i="3"/>
  <c r="JB69" i="3"/>
  <c r="BK69" i="3"/>
  <c r="FC69" i="3"/>
  <c r="AE70" i="3"/>
  <c r="DD70" i="3"/>
  <c r="GY70" i="3"/>
  <c r="AL72" i="3"/>
  <c r="DK72" i="3"/>
  <c r="AS73" i="3"/>
  <c r="AS76" i="3" s="1"/>
  <c r="DR73" i="3"/>
  <c r="DR76" i="3" s="1"/>
  <c r="HJ73" i="3"/>
  <c r="HJ76" i="3" s="1"/>
  <c r="AZ74" i="3"/>
  <c r="AZ77" i="3" s="1"/>
  <c r="GP79" i="3"/>
  <c r="GA282" i="3"/>
  <c r="GQ282" i="3"/>
  <c r="HG282" i="3"/>
  <c r="GZ251" i="3"/>
  <c r="GZ250" i="3"/>
  <c r="HW282" i="3"/>
  <c r="HW281" i="3" s="1"/>
  <c r="IM282" i="3"/>
  <c r="IM281" i="3" s="1"/>
  <c r="IF86" i="3"/>
  <c r="JC282" i="3"/>
  <c r="JC281" i="3" s="1"/>
  <c r="AC86" i="3"/>
  <c r="FT86" i="3"/>
  <c r="BN314" i="4"/>
  <c r="BN305" i="4"/>
  <c r="BQ309" i="4"/>
  <c r="BQ310" i="4" s="1"/>
  <c r="BQ95" i="3"/>
  <c r="CG95" i="3"/>
  <c r="CG309" i="4"/>
  <c r="CG310" i="4" s="1"/>
  <c r="AB99" i="3"/>
  <c r="AR99" i="3"/>
  <c r="BH99" i="3"/>
  <c r="BH96" i="3"/>
  <c r="GN99" i="3"/>
  <c r="HD99" i="3"/>
  <c r="HD96" i="3"/>
  <c r="IV98" i="3"/>
  <c r="IS103" i="3"/>
  <c r="W107" i="3"/>
  <c r="EA108" i="3"/>
  <c r="II108" i="3"/>
  <c r="AU109" i="3"/>
  <c r="GY109" i="3"/>
  <c r="GJ209" i="3"/>
  <c r="HP273" i="3"/>
  <c r="IV209" i="3"/>
  <c r="HK206" i="3"/>
  <c r="HK175" i="3"/>
  <c r="HK189" i="3" s="1"/>
  <c r="HK195" i="3" s="1"/>
  <c r="HK198" i="3" s="1"/>
  <c r="HK200" i="3" s="1"/>
  <c r="IA206" i="3"/>
  <c r="IA209" i="3" s="1"/>
  <c r="IA175" i="3"/>
  <c r="IA189" i="3" s="1"/>
  <c r="IA195" i="3" s="1"/>
  <c r="IA198" i="3" s="1"/>
  <c r="IA200" i="3" s="1"/>
  <c r="IQ206" i="3"/>
  <c r="IQ209" i="3" s="1"/>
  <c r="IQ175" i="3"/>
  <c r="IQ189" i="3" s="1"/>
  <c r="IQ195" i="3" s="1"/>
  <c r="IQ198" i="3" s="1"/>
  <c r="IQ200" i="3" s="1"/>
  <c r="Z189" i="3"/>
  <c r="Z195" i="3" s="1"/>
  <c r="Z198" i="3" s="1"/>
  <c r="Z200" i="3" s="1"/>
  <c r="AP189" i="3"/>
  <c r="AP195" i="3" s="1"/>
  <c r="AP198" i="3" s="1"/>
  <c r="AP200" i="3" s="1"/>
  <c r="BF189" i="3"/>
  <c r="BF195" i="3" s="1"/>
  <c r="BF198" i="3" s="1"/>
  <c r="BF200" i="3" s="1"/>
  <c r="BV189" i="3"/>
  <c r="BV195" i="3" s="1"/>
  <c r="BV198" i="3" s="1"/>
  <c r="BV200" i="3" s="1"/>
  <c r="CL189" i="3"/>
  <c r="CL195" i="3" s="1"/>
  <c r="CL198" i="3" s="1"/>
  <c r="CL200" i="3" s="1"/>
  <c r="DB189" i="3"/>
  <c r="DB195" i="3" s="1"/>
  <c r="DB198" i="3" s="1"/>
  <c r="DB200" i="3" s="1"/>
  <c r="DR189" i="3"/>
  <c r="DR195" i="3" s="1"/>
  <c r="DR198" i="3" s="1"/>
  <c r="DR200" i="3" s="1"/>
  <c r="EH189" i="3"/>
  <c r="EX189" i="3"/>
  <c r="EX195" i="3" s="1"/>
  <c r="EX198" i="3" s="1"/>
  <c r="EX200" i="3" s="1"/>
  <c r="ES195" i="3"/>
  <c r="ES198" i="3" s="1"/>
  <c r="ES200" i="3" s="1"/>
  <c r="AU209" i="3"/>
  <c r="CA273" i="3"/>
  <c r="CQ273" i="3"/>
  <c r="CQ209" i="3"/>
  <c r="DG209" i="3"/>
  <c r="EM273" i="3"/>
  <c r="EM209" i="3"/>
  <c r="HC209" i="3"/>
  <c r="HC273" i="3"/>
  <c r="AS223" i="3"/>
  <c r="DU223" i="3"/>
  <c r="DU285" i="3"/>
  <c r="FB223" i="3"/>
  <c r="GH223" i="3"/>
  <c r="GH285" i="3"/>
  <c r="Z212" i="3"/>
  <c r="BV212" i="3"/>
  <c r="GT212" i="3"/>
  <c r="GJ273" i="3"/>
  <c r="BK282" i="3"/>
  <c r="BK285" i="3" s="1"/>
  <c r="JA282" i="3"/>
  <c r="JA281" i="3" s="1"/>
  <c r="H12" i="4"/>
  <c r="X12" i="4"/>
  <c r="AN12" i="4"/>
  <c r="CZ12" i="4"/>
  <c r="EV12" i="4"/>
  <c r="FL12" i="4"/>
  <c r="HX12" i="4"/>
  <c r="IN12" i="4"/>
  <c r="N318" i="4"/>
  <c r="N323" i="4"/>
  <c r="N109" i="4"/>
  <c r="AD318" i="4"/>
  <c r="AD109" i="4"/>
  <c r="AT318" i="4"/>
  <c r="AT109" i="4"/>
  <c r="BJ318" i="4"/>
  <c r="BJ323" i="4"/>
  <c r="BJ109" i="4"/>
  <c r="BZ318" i="4"/>
  <c r="BZ109" i="4"/>
  <c r="CP318" i="4"/>
  <c r="CP323" i="4"/>
  <c r="CP109" i="4"/>
  <c r="DF318" i="4"/>
  <c r="DF109" i="4"/>
  <c r="DV318" i="4"/>
  <c r="DV109" i="4"/>
  <c r="EL318" i="4"/>
  <c r="EL109" i="4"/>
  <c r="FB318" i="4"/>
  <c r="FB323" i="4"/>
  <c r="FB109" i="4"/>
  <c r="FR318" i="4"/>
  <c r="FR109" i="4"/>
  <c r="GH318" i="4"/>
  <c r="GH109" i="4"/>
  <c r="GX318" i="4"/>
  <c r="GX109" i="4"/>
  <c r="HN318" i="4"/>
  <c r="HN109" i="4"/>
  <c r="ID318" i="4"/>
  <c r="ID109" i="4"/>
  <c r="IT318" i="4"/>
  <c r="IT109" i="4"/>
  <c r="E319" i="4"/>
  <c r="U319" i="4"/>
  <c r="U324" i="4"/>
  <c r="AK319" i="4"/>
  <c r="AK324" i="4"/>
  <c r="BA319" i="4"/>
  <c r="BA324" i="4"/>
  <c r="BQ319" i="4"/>
  <c r="BQ324" i="4"/>
  <c r="CG319" i="4"/>
  <c r="CG324" i="4"/>
  <c r="CW319" i="4"/>
  <c r="DM319" i="4"/>
  <c r="EC319" i="4"/>
  <c r="EC109" i="4"/>
  <c r="ES319" i="4"/>
  <c r="FI319" i="4"/>
  <c r="FI109" i="4"/>
  <c r="FY319" i="4"/>
  <c r="GO319" i="4"/>
  <c r="GO324" i="4"/>
  <c r="GO109" i="4"/>
  <c r="HE319" i="4"/>
  <c r="HE324" i="4"/>
  <c r="HU319" i="4"/>
  <c r="HU109" i="4"/>
  <c r="IK319" i="4"/>
  <c r="IK109" i="4"/>
  <c r="JA319" i="4"/>
  <c r="JA324" i="4"/>
  <c r="JA109" i="4"/>
  <c r="BN109" i="4"/>
  <c r="CU109" i="4"/>
  <c r="FN320" i="4"/>
  <c r="GV109" i="4"/>
  <c r="ES113" i="4"/>
  <c r="F114" i="4"/>
  <c r="IL114" i="4"/>
  <c r="AZ128" i="4"/>
  <c r="FH128" i="4"/>
  <c r="IX153" i="4"/>
  <c r="EY157" i="4"/>
  <c r="GV157" i="4"/>
  <c r="GV221" i="4" s="1"/>
  <c r="BC158" i="4"/>
  <c r="C205" i="4"/>
  <c r="CC174" i="4"/>
  <c r="EG184" i="4"/>
  <c r="BK199" i="4"/>
  <c r="HQ206" i="4"/>
  <c r="FU205" i="4"/>
  <c r="FU206" i="4" s="1"/>
  <c r="AZ211" i="4"/>
  <c r="GZ215" i="4"/>
  <c r="IN220" i="4"/>
  <c r="IN222" i="4" s="1"/>
  <c r="DA275" i="4"/>
  <c r="DA280" i="4" s="1"/>
  <c r="FB275" i="4"/>
  <c r="N296" i="4"/>
  <c r="N288" i="4"/>
  <c r="AD296" i="4"/>
  <c r="AD288" i="4"/>
  <c r="BU298" i="4"/>
  <c r="DT298" i="4"/>
  <c r="FH298" i="4"/>
  <c r="X315" i="4"/>
  <c r="K323" i="4"/>
  <c r="K282" i="4"/>
  <c r="AA272" i="4"/>
  <c r="AQ280" i="4"/>
  <c r="AQ272" i="4"/>
  <c r="BW272" i="4"/>
  <c r="DS272" i="4"/>
  <c r="DS277" i="4" s="1"/>
  <c r="DS325" i="4" s="1"/>
  <c r="EI282" i="4"/>
  <c r="EY272" i="4"/>
  <c r="GU272" i="4"/>
  <c r="HK282" i="4"/>
  <c r="IA280" i="4"/>
  <c r="IQ272" i="4"/>
  <c r="IQ280" i="4"/>
  <c r="B281" i="4"/>
  <c r="R281" i="4"/>
  <c r="AH281" i="4"/>
  <c r="AH272" i="4"/>
  <c r="AX281" i="4"/>
  <c r="BN281" i="4"/>
  <c r="CT281" i="4"/>
  <c r="GL272" i="4"/>
  <c r="IX272" i="4"/>
  <c r="AS296" i="4"/>
  <c r="AS288" i="4"/>
  <c r="AS298" i="4" s="1"/>
  <c r="BI296" i="4"/>
  <c r="BI288" i="4"/>
  <c r="BI298" i="4" s="1"/>
  <c r="BY288" i="4"/>
  <c r="BY298" i="4" s="1"/>
  <c r="BY296" i="4"/>
  <c r="CO296" i="4"/>
  <c r="CO288" i="4"/>
  <c r="CO298" i="4" s="1"/>
  <c r="DE296" i="4"/>
  <c r="DE288" i="4"/>
  <c r="DE298" i="4" s="1"/>
  <c r="FA288" i="4"/>
  <c r="FA298" i="4" s="1"/>
  <c r="FA296" i="4"/>
  <c r="FQ288" i="4"/>
  <c r="FQ298" i="4" s="1"/>
  <c r="FQ296" i="4"/>
  <c r="GW288" i="4"/>
  <c r="GW298" i="4" s="1"/>
  <c r="GW296" i="4"/>
  <c r="HM298" i="4"/>
  <c r="IC296" i="4"/>
  <c r="IC288" i="4"/>
  <c r="IC298" i="4" s="1"/>
  <c r="IS296" i="4"/>
  <c r="IS288" i="4"/>
  <c r="IS298" i="4" s="1"/>
  <c r="BP297" i="4"/>
  <c r="BP288" i="4"/>
  <c r="GN297" i="4"/>
  <c r="GN288" i="4"/>
  <c r="HF314" i="4"/>
  <c r="HF305" i="4"/>
  <c r="HF315" i="4" s="1"/>
  <c r="JB305" i="4"/>
  <c r="JB315" i="4" s="1"/>
  <c r="JB314" i="4"/>
  <c r="GO314" i="4"/>
  <c r="GO310" i="4"/>
  <c r="GO315" i="4" s="1"/>
  <c r="GV273" i="3"/>
  <c r="BB212" i="3"/>
  <c r="CX212" i="3"/>
  <c r="CX223" i="3" s="1"/>
  <c r="ET212" i="3"/>
  <c r="N62" i="4"/>
  <c r="AT62" i="4"/>
  <c r="CP62" i="4"/>
  <c r="FR62" i="4"/>
  <c r="IT62" i="4"/>
  <c r="X89" i="4"/>
  <c r="CJ89" i="4"/>
  <c r="EV89" i="4"/>
  <c r="HH89" i="4"/>
  <c r="G318" i="4"/>
  <c r="W318" i="4"/>
  <c r="W109" i="4"/>
  <c r="AM323" i="4"/>
  <c r="AM318" i="4"/>
  <c r="BC318" i="4"/>
  <c r="BC323" i="4"/>
  <c r="BS318" i="4"/>
  <c r="BS323" i="4"/>
  <c r="CI323" i="4"/>
  <c r="CI318" i="4"/>
  <c r="CI109" i="4"/>
  <c r="CY318" i="4"/>
  <c r="CY323" i="4"/>
  <c r="DO323" i="4"/>
  <c r="EE318" i="4"/>
  <c r="EE323" i="4"/>
  <c r="EU318" i="4"/>
  <c r="EU109" i="4"/>
  <c r="EU323" i="4"/>
  <c r="FK318" i="4"/>
  <c r="FK323" i="4"/>
  <c r="GA323" i="4"/>
  <c r="GA318" i="4"/>
  <c r="GQ318" i="4"/>
  <c r="GQ323" i="4"/>
  <c r="HG318" i="4"/>
  <c r="HG109" i="4"/>
  <c r="HW318" i="4"/>
  <c r="IM323" i="4"/>
  <c r="IM318" i="4"/>
  <c r="JC318" i="4"/>
  <c r="JC323" i="4"/>
  <c r="N319" i="4"/>
  <c r="AD319" i="4"/>
  <c r="AT319" i="4"/>
  <c r="BJ324" i="4"/>
  <c r="BJ319" i="4"/>
  <c r="BZ324" i="4"/>
  <c r="BZ319" i="4"/>
  <c r="CP319" i="4"/>
  <c r="CP324" i="4"/>
  <c r="DF324" i="4"/>
  <c r="DF319" i="4"/>
  <c r="DV319" i="4"/>
  <c r="DV324" i="4"/>
  <c r="EL319" i="4"/>
  <c r="FB324" i="4"/>
  <c r="FR319" i="4"/>
  <c r="GH319" i="4"/>
  <c r="GX319" i="4"/>
  <c r="GX324" i="4"/>
  <c r="HN319" i="4"/>
  <c r="HN324" i="4"/>
  <c r="ID324" i="4"/>
  <c r="ID319" i="4"/>
  <c r="IT319" i="4"/>
  <c r="IT324" i="4"/>
  <c r="G109" i="4"/>
  <c r="AM109" i="4"/>
  <c r="BS109" i="4"/>
  <c r="FS148" i="4"/>
  <c r="GI148" i="4"/>
  <c r="GY148" i="4"/>
  <c r="CK374" i="4"/>
  <c r="EG374" i="4"/>
  <c r="EG384" i="4" s="1"/>
  <c r="EG216" i="4"/>
  <c r="K169" i="4"/>
  <c r="AQ169" i="4"/>
  <c r="BG169" i="4"/>
  <c r="CM169" i="4"/>
  <c r="EY169" i="4"/>
  <c r="EY204" i="4"/>
  <c r="GE169" i="4"/>
  <c r="GU169" i="4"/>
  <c r="GU204" i="4"/>
  <c r="GU220" i="4" s="1"/>
  <c r="HK169" i="4"/>
  <c r="IA169" i="4"/>
  <c r="L174" i="4"/>
  <c r="L204" i="4"/>
  <c r="L206" i="4" s="1"/>
  <c r="AB174" i="4"/>
  <c r="AB204" i="4"/>
  <c r="AB206" i="4" s="1"/>
  <c r="AR204" i="4"/>
  <c r="AR174" i="4"/>
  <c r="BH204" i="4"/>
  <c r="BH174" i="4"/>
  <c r="BX204" i="4"/>
  <c r="BX174" i="4"/>
  <c r="CN174" i="4"/>
  <c r="CN204" i="4"/>
  <c r="DD174" i="4"/>
  <c r="DD204" i="4"/>
  <c r="DD206" i="4" s="1"/>
  <c r="EJ174" i="4"/>
  <c r="EJ204" i="4"/>
  <c r="EZ174" i="4"/>
  <c r="EZ204" i="4"/>
  <c r="EZ206" i="4" s="1"/>
  <c r="FP174" i="4"/>
  <c r="FP204" i="4"/>
  <c r="FP220" i="4" s="1"/>
  <c r="FP222" i="4" s="1"/>
  <c r="HL174" i="4"/>
  <c r="HL204" i="4"/>
  <c r="IR174" i="4"/>
  <c r="IR204" i="4"/>
  <c r="S205" i="4"/>
  <c r="S206" i="4" s="1"/>
  <c r="AI205" i="4"/>
  <c r="AI206" i="4" s="1"/>
  <c r="AY205" i="4"/>
  <c r="AY174" i="4"/>
  <c r="BO205" i="4"/>
  <c r="BO174" i="4"/>
  <c r="CE205" i="4"/>
  <c r="CE206" i="4" s="1"/>
  <c r="CU205" i="4"/>
  <c r="EQ205" i="4"/>
  <c r="EQ206" i="4" s="1"/>
  <c r="GM205" i="4"/>
  <c r="HC205" i="4"/>
  <c r="HC174" i="4"/>
  <c r="IY205" i="4"/>
  <c r="D179" i="4"/>
  <c r="T211" i="4"/>
  <c r="AJ209" i="4"/>
  <c r="AJ211" i="4" s="1"/>
  <c r="AJ179" i="4"/>
  <c r="AZ179" i="4"/>
  <c r="BP179" i="4"/>
  <c r="BP209" i="4"/>
  <c r="BP211" i="4" s="1"/>
  <c r="CV209" i="4"/>
  <c r="CV211" i="4" s="1"/>
  <c r="CV179" i="4"/>
  <c r="DL209" i="4"/>
  <c r="DL211" i="4" s="1"/>
  <c r="DL179" i="4"/>
  <c r="EB209" i="4"/>
  <c r="EB211" i="4" s="1"/>
  <c r="EB179" i="4"/>
  <c r="ER179" i="4"/>
  <c r="FH179" i="4"/>
  <c r="FH209" i="4"/>
  <c r="FH211" i="4" s="1"/>
  <c r="FX179" i="4"/>
  <c r="FX209" i="4"/>
  <c r="FX211" i="4" s="1"/>
  <c r="HT209" i="4"/>
  <c r="HT211" i="4" s="1"/>
  <c r="HT179" i="4"/>
  <c r="IJ179" i="4"/>
  <c r="IJ209" i="4"/>
  <c r="IJ211" i="4" s="1"/>
  <c r="K210" i="4"/>
  <c r="K179" i="4"/>
  <c r="BW210" i="4"/>
  <c r="BW179" i="4"/>
  <c r="DC179" i="4"/>
  <c r="DC210" i="4"/>
  <c r="EY179" i="4"/>
  <c r="EY210" i="4"/>
  <c r="HK210" i="4"/>
  <c r="HK227" i="4" s="1"/>
  <c r="HK179" i="4"/>
  <c r="IQ210" i="4"/>
  <c r="IQ179" i="4"/>
  <c r="CF179" i="4"/>
  <c r="BD198" i="4"/>
  <c r="BD379" i="4" s="1"/>
  <c r="AS206" i="4"/>
  <c r="AA210" i="4"/>
  <c r="AA227" i="4" s="1"/>
  <c r="EW282" i="4"/>
  <c r="HH282" i="4"/>
  <c r="FK298" i="4"/>
  <c r="HV305" i="4"/>
  <c r="HV315" i="4" s="1"/>
  <c r="P107" i="3"/>
  <c r="AF107" i="3"/>
  <c r="AF113" i="4"/>
  <c r="AV107" i="3"/>
  <c r="BL107" i="3"/>
  <c r="CB107" i="3"/>
  <c r="CB113" i="4"/>
  <c r="CR107" i="3"/>
  <c r="DH107" i="3"/>
  <c r="DX107" i="3"/>
  <c r="EN107" i="3"/>
  <c r="FD107" i="3"/>
  <c r="FD113" i="4"/>
  <c r="FT107" i="3"/>
  <c r="GJ107" i="3"/>
  <c r="GZ107" i="3"/>
  <c r="HP107" i="3"/>
  <c r="IF107" i="3"/>
  <c r="IF113" i="4"/>
  <c r="IV107" i="3"/>
  <c r="N152" i="4"/>
  <c r="N79" i="3"/>
  <c r="AD108" i="3"/>
  <c r="AT152" i="4"/>
  <c r="AT108" i="3"/>
  <c r="BJ216" i="4"/>
  <c r="BJ374" i="4"/>
  <c r="BZ374" i="4"/>
  <c r="BZ384" i="4" s="1"/>
  <c r="BZ216" i="4"/>
  <c r="CP216" i="4"/>
  <c r="CP374" i="4"/>
  <c r="CP384" i="4" s="1"/>
  <c r="DF152" i="4"/>
  <c r="DF72" i="3"/>
  <c r="DV216" i="4"/>
  <c r="DV374" i="4"/>
  <c r="DV384" i="4" s="1"/>
  <c r="FB108" i="3"/>
  <c r="FB79" i="3"/>
  <c r="FB152" i="4"/>
  <c r="FR152" i="4"/>
  <c r="FR108" i="3"/>
  <c r="GX374" i="4"/>
  <c r="GX216" i="4"/>
  <c r="ID216" i="4"/>
  <c r="ID374" i="4"/>
  <c r="E221" i="4"/>
  <c r="CW73" i="3"/>
  <c r="CW76" i="3" s="1"/>
  <c r="FY221" i="4"/>
  <c r="CN74" i="3"/>
  <c r="DT227" i="4"/>
  <c r="FP227" i="4"/>
  <c r="GF227" i="4"/>
  <c r="GV227" i="4"/>
  <c r="AK54" i="3"/>
  <c r="AB55" i="3"/>
  <c r="DG69" i="3"/>
  <c r="CX70" i="3"/>
  <c r="CJ69" i="3"/>
  <c r="HH69" i="3"/>
  <c r="FB72" i="3"/>
  <c r="U73" i="3"/>
  <c r="U76" i="3" s="1"/>
  <c r="EZ74" i="3"/>
  <c r="EZ77" i="3" s="1"/>
  <c r="CJ80" i="3"/>
  <c r="BU98" i="3"/>
  <c r="BU86" i="3"/>
  <c r="CK98" i="3"/>
  <c r="CK86" i="3"/>
  <c r="GS98" i="3"/>
  <c r="GS86" i="3"/>
  <c r="HI98" i="3"/>
  <c r="HI86" i="3"/>
  <c r="IF282" i="3"/>
  <c r="DY98" i="3"/>
  <c r="EO98" i="3"/>
  <c r="IW98" i="3"/>
  <c r="BV314" i="4"/>
  <c r="GT314" i="4"/>
  <c r="DS99" i="3"/>
  <c r="IQ99" i="3"/>
  <c r="ID108" i="3"/>
  <c r="HS175" i="3"/>
  <c r="HS189" i="3" s="1"/>
  <c r="HS195" i="3" s="1"/>
  <c r="HS198" i="3" s="1"/>
  <c r="HS200" i="3" s="1"/>
  <c r="CO189" i="3"/>
  <c r="CO195" i="3" s="1"/>
  <c r="CO198" i="3" s="1"/>
  <c r="CO200" i="3" s="1"/>
  <c r="GX273" i="3"/>
  <c r="IA273" i="3"/>
  <c r="IX209" i="3"/>
  <c r="EL223" i="3"/>
  <c r="AN212" i="3"/>
  <c r="AN223" i="3" s="1"/>
  <c r="CZ212" i="3"/>
  <c r="EV212" i="3"/>
  <c r="FL212" i="3"/>
  <c r="GR212" i="3"/>
  <c r="HX212" i="3"/>
  <c r="IN212" i="3"/>
  <c r="AF228" i="3"/>
  <c r="AF281" i="3" s="1"/>
  <c r="BL228" i="3"/>
  <c r="BL281" i="3" s="1"/>
  <c r="CB228" i="3"/>
  <c r="EN228" i="3"/>
  <c r="EN281" i="3" s="1"/>
  <c r="FD228" i="3"/>
  <c r="FD281" i="3" s="1"/>
  <c r="GJ228" i="3"/>
  <c r="GJ281" i="3" s="1"/>
  <c r="GZ228" i="3"/>
  <c r="GZ282" i="3"/>
  <c r="X57" i="4"/>
  <c r="BD57" i="4"/>
  <c r="CZ57" i="4"/>
  <c r="DP57" i="4"/>
  <c r="GB57" i="4"/>
  <c r="IN57" i="4"/>
  <c r="JD57" i="4"/>
  <c r="F77" i="4"/>
  <c r="BR77" i="4"/>
  <c r="CX77" i="4"/>
  <c r="ED77" i="4"/>
  <c r="GP77" i="4"/>
  <c r="HV77" i="4"/>
  <c r="JB77" i="4"/>
  <c r="J89" i="4"/>
  <c r="Z89" i="4"/>
  <c r="AP89" i="4"/>
  <c r="BF89" i="4"/>
  <c r="BV89" i="4"/>
  <c r="CL89" i="4"/>
  <c r="DB89" i="4"/>
  <c r="DR89" i="4"/>
  <c r="EH89" i="4"/>
  <c r="EX89" i="4"/>
  <c r="FN89" i="4"/>
  <c r="GD89" i="4"/>
  <c r="GT89" i="4"/>
  <c r="HJ89" i="4"/>
  <c r="HZ89" i="4"/>
  <c r="IP89" i="4"/>
  <c r="JF89" i="4"/>
  <c r="O104" i="4"/>
  <c r="CA104" i="4"/>
  <c r="CQ104" i="4"/>
  <c r="EM104" i="4"/>
  <c r="FS104" i="4"/>
  <c r="GY104" i="4"/>
  <c r="IU104" i="4"/>
  <c r="AP109" i="4"/>
  <c r="BU320" i="4"/>
  <c r="EE109" i="4"/>
  <c r="GQ109" i="4"/>
  <c r="R123" i="4"/>
  <c r="AH123" i="4"/>
  <c r="AX123" i="4"/>
  <c r="BN123" i="4"/>
  <c r="BN128" i="4"/>
  <c r="IH128" i="4"/>
  <c r="D143" i="4"/>
  <c r="T143" i="4"/>
  <c r="AZ143" i="4"/>
  <c r="CV143" i="4"/>
  <c r="EB143" i="4"/>
  <c r="ER143" i="4"/>
  <c r="FH143" i="4"/>
  <c r="GN143" i="4"/>
  <c r="HD143" i="4"/>
  <c r="HT143" i="4"/>
  <c r="IJ143" i="4"/>
  <c r="IZ143" i="4"/>
  <c r="M169" i="4"/>
  <c r="AC169" i="4"/>
  <c r="AS169" i="4"/>
  <c r="BI169" i="4"/>
  <c r="CO169" i="4"/>
  <c r="DE169" i="4"/>
  <c r="DU169" i="4"/>
  <c r="FA169" i="4"/>
  <c r="GG169" i="4"/>
  <c r="GW169" i="4"/>
  <c r="HM169" i="4"/>
  <c r="IC169" i="4"/>
  <c r="IS169" i="4"/>
  <c r="AI174" i="4"/>
  <c r="DN179" i="4"/>
  <c r="FZ179" i="4"/>
  <c r="HK204" i="4"/>
  <c r="DY211" i="4"/>
  <c r="BR267" i="4"/>
  <c r="FE282" i="4"/>
  <c r="AY293" i="4"/>
  <c r="AY298" i="4" s="1"/>
  <c r="HT297" i="4"/>
  <c r="AT273" i="3"/>
  <c r="AT209" i="3"/>
  <c r="BJ273" i="3"/>
  <c r="BZ273" i="3"/>
  <c r="CP273" i="3"/>
  <c r="FW209" i="3"/>
  <c r="IB209" i="3"/>
  <c r="IY209" i="3"/>
  <c r="AC223" i="3"/>
  <c r="GX223" i="3"/>
  <c r="GX285" i="3"/>
  <c r="DI228" i="3"/>
  <c r="DI281" i="3" s="1"/>
  <c r="IG228" i="3"/>
  <c r="IG281" i="3" s="1"/>
  <c r="IL276" i="3"/>
  <c r="BE57" i="4"/>
  <c r="DQ57" i="4"/>
  <c r="GC57" i="4"/>
  <c r="IO57" i="4"/>
  <c r="AQ84" i="4"/>
  <c r="BG84" i="4"/>
  <c r="DS84" i="4"/>
  <c r="FO84" i="4"/>
  <c r="GE84" i="4"/>
  <c r="IQ84" i="4"/>
  <c r="Z99" i="4"/>
  <c r="AP99" i="4"/>
  <c r="BV99" i="4"/>
  <c r="CL99" i="4"/>
  <c r="DR99" i="4"/>
  <c r="EX99" i="4"/>
  <c r="GT99" i="4"/>
  <c r="HJ99" i="4"/>
  <c r="P104" i="4"/>
  <c r="CB104" i="4"/>
  <c r="EN104" i="4"/>
  <c r="GZ104" i="4"/>
  <c r="HP104" i="4"/>
  <c r="J318" i="4"/>
  <c r="Z318" i="4"/>
  <c r="BF109" i="4"/>
  <c r="BV318" i="4"/>
  <c r="BV323" i="4"/>
  <c r="DB323" i="4"/>
  <c r="DB318" i="4"/>
  <c r="EH323" i="4"/>
  <c r="EH318" i="4"/>
  <c r="EH109" i="4"/>
  <c r="EX318" i="4"/>
  <c r="FN318" i="4"/>
  <c r="GD318" i="4"/>
  <c r="GD109" i="4"/>
  <c r="GT318" i="4"/>
  <c r="HJ318" i="4"/>
  <c r="HJ109" i="4"/>
  <c r="HZ323" i="4"/>
  <c r="HZ318" i="4"/>
  <c r="IP318" i="4"/>
  <c r="IP323" i="4"/>
  <c r="JF318" i="4"/>
  <c r="JF109" i="4"/>
  <c r="Q319" i="4"/>
  <c r="Q324" i="4"/>
  <c r="AG324" i="4"/>
  <c r="AG319" i="4"/>
  <c r="AG109" i="4"/>
  <c r="BM109" i="4"/>
  <c r="CC319" i="4"/>
  <c r="CC324" i="4"/>
  <c r="DI324" i="4"/>
  <c r="DI319" i="4"/>
  <c r="DI109" i="4"/>
  <c r="DY319" i="4"/>
  <c r="DY109" i="4"/>
  <c r="DY324" i="4"/>
  <c r="EO319" i="4"/>
  <c r="EO324" i="4"/>
  <c r="GK319" i="4"/>
  <c r="GK109" i="4"/>
  <c r="HQ319" i="4"/>
  <c r="HQ324" i="4"/>
  <c r="IW324" i="4"/>
  <c r="IW319" i="4"/>
  <c r="IW109" i="4"/>
  <c r="AW109" i="4"/>
  <c r="BV109" i="4"/>
  <c r="CY109" i="4"/>
  <c r="FK109" i="4"/>
  <c r="AI123" i="4"/>
  <c r="BO123" i="4"/>
  <c r="CE123" i="4"/>
  <c r="FG128" i="4"/>
  <c r="AS138" i="4"/>
  <c r="EK138" i="4"/>
  <c r="FA138" i="4"/>
  <c r="IC138" i="4"/>
  <c r="IS138" i="4"/>
  <c r="E143" i="4"/>
  <c r="U143" i="4"/>
  <c r="BA143" i="4"/>
  <c r="CW143" i="4"/>
  <c r="EC143" i="4"/>
  <c r="ES143" i="4"/>
  <c r="HU143" i="4"/>
  <c r="IK143" i="4"/>
  <c r="JA143" i="4"/>
  <c r="GX206" i="4"/>
  <c r="IT206" i="4"/>
  <c r="AE174" i="4"/>
  <c r="BK174" i="4"/>
  <c r="BK204" i="4"/>
  <c r="BK206" i="4" s="1"/>
  <c r="CA174" i="4"/>
  <c r="CQ204" i="4"/>
  <c r="CQ206" i="4" s="1"/>
  <c r="CQ174" i="4"/>
  <c r="DG204" i="4"/>
  <c r="DG206" i="4" s="1"/>
  <c r="DG174" i="4"/>
  <c r="DW204" i="4"/>
  <c r="DW206" i="4" s="1"/>
  <c r="DW174" i="4"/>
  <c r="EM206" i="4"/>
  <c r="FC204" i="4"/>
  <c r="FC206" i="4" s="1"/>
  <c r="FC174" i="4"/>
  <c r="FS174" i="4"/>
  <c r="FS204" i="4"/>
  <c r="FS206" i="4" s="1"/>
  <c r="GI204" i="4"/>
  <c r="GI206" i="4" s="1"/>
  <c r="GI174" i="4"/>
  <c r="HO174" i="4"/>
  <c r="HO204" i="4"/>
  <c r="HO206" i="4" s="1"/>
  <c r="IE174" i="4"/>
  <c r="CX205" i="4"/>
  <c r="CX174" i="4"/>
  <c r="FZ205" i="4"/>
  <c r="FZ206" i="4" s="1"/>
  <c r="FZ174" i="4"/>
  <c r="CE174" i="4"/>
  <c r="GY174" i="4"/>
  <c r="CM179" i="4"/>
  <c r="E206" i="4"/>
  <c r="BA206" i="4"/>
  <c r="DJ206" i="4"/>
  <c r="CY267" i="4"/>
  <c r="AX272" i="4"/>
  <c r="AX320" i="4" s="1"/>
  <c r="GG296" i="4"/>
  <c r="IE282" i="3"/>
  <c r="IE281" i="3" s="1"/>
  <c r="HX103" i="3"/>
  <c r="GM175" i="3"/>
  <c r="GM189" i="3" s="1"/>
  <c r="GM195" i="3" s="1"/>
  <c r="GM198" i="3" s="1"/>
  <c r="GM200" i="3" s="1"/>
  <c r="IY175" i="3"/>
  <c r="HK213" i="3"/>
  <c r="AQ273" i="3"/>
  <c r="BG273" i="3"/>
  <c r="BW273" i="3"/>
  <c r="CM273" i="3"/>
  <c r="DC273" i="3"/>
  <c r="DS273" i="3"/>
  <c r="EI273" i="3"/>
  <c r="EY273" i="3"/>
  <c r="FR273" i="3"/>
  <c r="FR209" i="3"/>
  <c r="GM203" i="3"/>
  <c r="HM273" i="3"/>
  <c r="IH209" i="3"/>
  <c r="GY282" i="3"/>
  <c r="GY285" i="3" s="1"/>
  <c r="H32" i="4"/>
  <c r="BT32" i="4"/>
  <c r="EF32" i="4"/>
  <c r="GR32" i="4"/>
  <c r="JD32" i="4"/>
  <c r="H37" i="4"/>
  <c r="X37" i="4"/>
  <c r="AN37" i="4"/>
  <c r="BD37" i="4"/>
  <c r="BT37" i="4"/>
  <c r="CJ37" i="4"/>
  <c r="CZ37" i="4"/>
  <c r="DP37" i="4"/>
  <c r="EF37" i="4"/>
  <c r="EV37" i="4"/>
  <c r="FL37" i="4"/>
  <c r="GB37" i="4"/>
  <c r="GR37" i="4"/>
  <c r="HH37" i="4"/>
  <c r="HX37" i="4"/>
  <c r="IN37" i="4"/>
  <c r="JD37" i="4"/>
  <c r="D52" i="4"/>
  <c r="BP52" i="4"/>
  <c r="EB52" i="4"/>
  <c r="GN52" i="4"/>
  <c r="IZ52" i="4"/>
  <c r="BI62" i="4"/>
  <c r="DU62" i="4"/>
  <c r="GG62" i="4"/>
  <c r="IS62" i="4"/>
  <c r="AM72" i="4"/>
  <c r="CY72" i="4"/>
  <c r="FK72" i="4"/>
  <c r="HW72" i="4"/>
  <c r="AP84" i="4"/>
  <c r="DB84" i="4"/>
  <c r="FN84" i="4"/>
  <c r="HZ84" i="4"/>
  <c r="M123" i="4"/>
  <c r="DE123" i="4"/>
  <c r="FA123" i="4"/>
  <c r="GG123" i="4"/>
  <c r="GW123" i="4"/>
  <c r="HM123" i="4"/>
  <c r="IC123" i="4"/>
  <c r="Q128" i="4"/>
  <c r="BM128" i="4"/>
  <c r="AU133" i="4"/>
  <c r="BK133" i="4"/>
  <c r="CA133" i="4"/>
  <c r="CQ133" i="4"/>
  <c r="DG133" i="4"/>
  <c r="FC133" i="4"/>
  <c r="GY133" i="4"/>
  <c r="HO133" i="4"/>
  <c r="IU133" i="4"/>
  <c r="GJ148" i="4"/>
  <c r="HP148" i="4"/>
  <c r="K204" i="4"/>
  <c r="K206" i="4" s="1"/>
  <c r="AA204" i="4"/>
  <c r="AA206" i="4" s="1"/>
  <c r="AA174" i="4"/>
  <c r="AQ204" i="4"/>
  <c r="AQ174" i="4"/>
  <c r="BG204" i="4"/>
  <c r="BG174" i="4"/>
  <c r="BW204" i="4"/>
  <c r="BW206" i="4" s="1"/>
  <c r="BW174" i="4"/>
  <c r="CM174" i="4"/>
  <c r="CM204" i="4"/>
  <c r="EI174" i="4"/>
  <c r="EI204" i="4"/>
  <c r="GE174" i="4"/>
  <c r="GE204" i="4"/>
  <c r="IQ174" i="4"/>
  <c r="IQ204" i="4"/>
  <c r="IQ206" i="4" s="1"/>
  <c r="R205" i="4"/>
  <c r="AH205" i="4"/>
  <c r="AH174" i="4"/>
  <c r="AX205" i="4"/>
  <c r="AX174" i="4"/>
  <c r="BN205" i="4"/>
  <c r="BN174" i="4"/>
  <c r="CD205" i="4"/>
  <c r="CD206" i="4" s="1"/>
  <c r="CT205" i="4"/>
  <c r="CT206" i="4" s="1"/>
  <c r="EP205" i="4"/>
  <c r="EP174" i="4"/>
  <c r="GL205" i="4"/>
  <c r="HR205" i="4"/>
  <c r="HR221" i="4" s="1"/>
  <c r="IH205" i="4"/>
  <c r="IH206" i="4" s="1"/>
  <c r="IX205" i="4"/>
  <c r="IX206" i="4" s="1"/>
  <c r="EU206" i="4"/>
  <c r="GQ206" i="4"/>
  <c r="GL277" i="4"/>
  <c r="AC272" i="4"/>
  <c r="AS280" i="4"/>
  <c r="AS272" i="4"/>
  <c r="BI275" i="4"/>
  <c r="BI280" i="4" s="1"/>
  <c r="BI272" i="4"/>
  <c r="BY272" i="4"/>
  <c r="DU272" i="4"/>
  <c r="FA280" i="4"/>
  <c r="FA272" i="4"/>
  <c r="FQ272" i="4"/>
  <c r="GW272" i="4"/>
  <c r="IS272" i="4"/>
  <c r="IS275" i="4"/>
  <c r="IS280" i="4" s="1"/>
  <c r="T281" i="4"/>
  <c r="BP281" i="4"/>
  <c r="FH276" i="4"/>
  <c r="FH324" i="4" s="1"/>
  <c r="GN281" i="4"/>
  <c r="IJ281" i="4"/>
  <c r="HI298" i="4"/>
  <c r="CK314" i="4"/>
  <c r="DA314" i="4"/>
  <c r="DQ314" i="4"/>
  <c r="EG314" i="4"/>
  <c r="EW314" i="4"/>
  <c r="FM314" i="4"/>
  <c r="FM305" i="4"/>
  <c r="FM315" i="4" s="1"/>
  <c r="GC314" i="4"/>
  <c r="GC305" i="4"/>
  <c r="GC315" i="4" s="1"/>
  <c r="HQ26" i="4"/>
  <c r="HQ27" i="4" s="1"/>
  <c r="HQ276" i="3"/>
  <c r="K369" i="4"/>
  <c r="AA369" i="4"/>
  <c r="AQ369" i="4"/>
  <c r="BG369" i="4"/>
  <c r="BW369" i="4"/>
  <c r="CM369" i="4"/>
  <c r="DC369" i="4"/>
  <c r="DS369" i="4"/>
  <c r="EI369" i="4"/>
  <c r="EY369" i="4"/>
  <c r="FO369" i="4"/>
  <c r="GE369" i="4"/>
  <c r="GU369" i="4"/>
  <c r="HK369" i="4"/>
  <c r="IA369" i="4"/>
  <c r="IQ369" i="4"/>
  <c r="I374" i="4"/>
  <c r="AO374" i="4"/>
  <c r="BE152" i="4"/>
  <c r="BE79" i="3"/>
  <c r="BU79" i="3"/>
  <c r="CK79" i="3"/>
  <c r="DA152" i="4"/>
  <c r="DQ79" i="3"/>
  <c r="EG79" i="3"/>
  <c r="EW152" i="4"/>
  <c r="EW79" i="3"/>
  <c r="FM152" i="4"/>
  <c r="FM79" i="3"/>
  <c r="GC79" i="3"/>
  <c r="HI79" i="3"/>
  <c r="HY152" i="4"/>
  <c r="HY79" i="3"/>
  <c r="IO152" i="4"/>
  <c r="IO79" i="3"/>
  <c r="JE152" i="4"/>
  <c r="JE79" i="3"/>
  <c r="CB221" i="4"/>
  <c r="CR221" i="4"/>
  <c r="DH221" i="4"/>
  <c r="DX221" i="4"/>
  <c r="FD221" i="4"/>
  <c r="FT221" i="4"/>
  <c r="IF221" i="4"/>
  <c r="EE227" i="4"/>
  <c r="FW198" i="4"/>
  <c r="FW379" i="4" s="1"/>
  <c r="FW109" i="3"/>
  <c r="HC109" i="3"/>
  <c r="Y72" i="3"/>
  <c r="G74" i="3"/>
  <c r="C80" i="3"/>
  <c r="EA80" i="3"/>
  <c r="IY80" i="3"/>
  <c r="AB282" i="3"/>
  <c r="AB285" i="3" s="1"/>
  <c r="AA282" i="3"/>
  <c r="Z103" i="3"/>
  <c r="BV103" i="3"/>
  <c r="CG282" i="3"/>
  <c r="CG281" i="3" s="1"/>
  <c r="EB282" i="3"/>
  <c r="EA282" i="3"/>
  <c r="EA285" i="3" s="1"/>
  <c r="DR103" i="3"/>
  <c r="DY282" i="3"/>
  <c r="FT282" i="3"/>
  <c r="FT281" i="3" s="1"/>
  <c r="FS282" i="3"/>
  <c r="FN103" i="3"/>
  <c r="FQ282" i="3"/>
  <c r="FQ281" i="3" s="1"/>
  <c r="GD103" i="3"/>
  <c r="GK282" i="3"/>
  <c r="IP103" i="3"/>
  <c r="IW282" i="3"/>
  <c r="IW281" i="3" s="1"/>
  <c r="BY314" i="4"/>
  <c r="BL309" i="4"/>
  <c r="BL96" i="3"/>
  <c r="CB309" i="4"/>
  <c r="CB310" i="4" s="1"/>
  <c r="CB96" i="3"/>
  <c r="BW107" i="3"/>
  <c r="GU107" i="3"/>
  <c r="FY203" i="3"/>
  <c r="FY175" i="3"/>
  <c r="FY189" i="3" s="1"/>
  <c r="FY195" i="3" s="1"/>
  <c r="FY198" i="3" s="1"/>
  <c r="FY200" i="3" s="1"/>
  <c r="GO203" i="3"/>
  <c r="GO175" i="3"/>
  <c r="GO189" i="3" s="1"/>
  <c r="GO195" i="3" s="1"/>
  <c r="GO198" i="3" s="1"/>
  <c r="GO200" i="3" s="1"/>
  <c r="HE203" i="3"/>
  <c r="HE175" i="3"/>
  <c r="HE189" i="3" s="1"/>
  <c r="HE195" i="3" s="1"/>
  <c r="HE198" i="3" s="1"/>
  <c r="HE200" i="3" s="1"/>
  <c r="HU203" i="3"/>
  <c r="HU175" i="3"/>
  <c r="HU189" i="3" s="1"/>
  <c r="HU195" i="3" s="1"/>
  <c r="HU198" i="3" s="1"/>
  <c r="HU200" i="3" s="1"/>
  <c r="IK203" i="3"/>
  <c r="IK175" i="3"/>
  <c r="JA203" i="3"/>
  <c r="JA175" i="3"/>
  <c r="GX175" i="3"/>
  <c r="GX189" i="3" s="1"/>
  <c r="GX195" i="3" s="1"/>
  <c r="GX198" i="3" s="1"/>
  <c r="GX200" i="3" s="1"/>
  <c r="AS273" i="3"/>
  <c r="BI273" i="3"/>
  <c r="BY273" i="3"/>
  <c r="CO273" i="3"/>
  <c r="DE273" i="3"/>
  <c r="DU273" i="3"/>
  <c r="EK273" i="3"/>
  <c r="FA273" i="3"/>
  <c r="BW209" i="3"/>
  <c r="DS209" i="3"/>
  <c r="BH212" i="3"/>
  <c r="BH223" i="3" s="1"/>
  <c r="DT212" i="3"/>
  <c r="GF212" i="3"/>
  <c r="IR212" i="3"/>
  <c r="IR223" i="3" s="1"/>
  <c r="CE228" i="3"/>
  <c r="EQ228" i="3"/>
  <c r="EQ281" i="3" s="1"/>
  <c r="HC228" i="3"/>
  <c r="HC281" i="3" s="1"/>
  <c r="AC282" i="3"/>
  <c r="AC285" i="3" s="1"/>
  <c r="CA282" i="3"/>
  <c r="CA281" i="3" s="1"/>
  <c r="DZ282" i="3"/>
  <c r="DZ285" i="3" s="1"/>
  <c r="HA282" i="3"/>
  <c r="HA281" i="3" s="1"/>
  <c r="H22" i="4"/>
  <c r="X22" i="4"/>
  <c r="AN22" i="4"/>
  <c r="BD22" i="4"/>
  <c r="BT22" i="4"/>
  <c r="CJ22" i="4"/>
  <c r="CZ22" i="4"/>
  <c r="DP22" i="4"/>
  <c r="EF22" i="4"/>
  <c r="EV22" i="4"/>
  <c r="FL22" i="4"/>
  <c r="GB22" i="4"/>
  <c r="GR22" i="4"/>
  <c r="HH22" i="4"/>
  <c r="HX22" i="4"/>
  <c r="IN22" i="4"/>
  <c r="JD22" i="4"/>
  <c r="Z32" i="4"/>
  <c r="CL32" i="4"/>
  <c r="EX32" i="4"/>
  <c r="HJ32" i="4"/>
  <c r="N47" i="4"/>
  <c r="BZ47" i="4"/>
  <c r="EL47" i="4"/>
  <c r="GX47" i="4"/>
  <c r="BK62" i="4"/>
  <c r="DW62" i="4"/>
  <c r="GI62" i="4"/>
  <c r="IU62" i="4"/>
  <c r="AO72" i="4"/>
  <c r="DA72" i="4"/>
  <c r="FM72" i="4"/>
  <c r="HY72" i="4"/>
  <c r="H318" i="4"/>
  <c r="X318" i="4"/>
  <c r="X323" i="4"/>
  <c r="X109" i="4"/>
  <c r="BD318" i="4"/>
  <c r="BT318" i="4"/>
  <c r="CJ318" i="4"/>
  <c r="CJ109" i="4"/>
  <c r="CZ318" i="4"/>
  <c r="CZ323" i="4"/>
  <c r="DP318" i="4"/>
  <c r="EF318" i="4"/>
  <c r="EF323" i="4"/>
  <c r="EV318" i="4"/>
  <c r="EV109" i="4"/>
  <c r="FL323" i="4"/>
  <c r="FL318" i="4"/>
  <c r="GB323" i="4"/>
  <c r="GB318" i="4"/>
  <c r="HH323" i="4"/>
  <c r="HH109" i="4"/>
  <c r="HX318" i="4"/>
  <c r="JD323" i="4"/>
  <c r="JD318" i="4"/>
  <c r="O319" i="4"/>
  <c r="O324" i="4"/>
  <c r="O109" i="4"/>
  <c r="AE324" i="4"/>
  <c r="AE319" i="4"/>
  <c r="AE109" i="4"/>
  <c r="AU319" i="4"/>
  <c r="AU324" i="4"/>
  <c r="AU109" i="4"/>
  <c r="BK109" i="4"/>
  <c r="CA319" i="4"/>
  <c r="CA109" i="4"/>
  <c r="CA324" i="4"/>
  <c r="CQ319" i="4"/>
  <c r="CQ109" i="4"/>
  <c r="DG324" i="4"/>
  <c r="DG319" i="4"/>
  <c r="DG109" i="4"/>
  <c r="DW319" i="4"/>
  <c r="DW109" i="4"/>
  <c r="EM319" i="4"/>
  <c r="EM109" i="4"/>
  <c r="FC324" i="4"/>
  <c r="FC319" i="4"/>
  <c r="FC109" i="4"/>
  <c r="FS324" i="4"/>
  <c r="FS109" i="4"/>
  <c r="FS319" i="4"/>
  <c r="GI324" i="4"/>
  <c r="GI109" i="4"/>
  <c r="GY109" i="4"/>
  <c r="GY324" i="4"/>
  <c r="HO319" i="4"/>
  <c r="HO324" i="4"/>
  <c r="HO109" i="4"/>
  <c r="IE319" i="4"/>
  <c r="IE109" i="4"/>
  <c r="IU324" i="4"/>
  <c r="IU109" i="4"/>
  <c r="IU319" i="4"/>
  <c r="H109" i="4"/>
  <c r="CH320" i="4"/>
  <c r="AA114" i="4"/>
  <c r="DC114" i="4"/>
  <c r="O123" i="4"/>
  <c r="BK123" i="4"/>
  <c r="FS123" i="4"/>
  <c r="HO123" i="4"/>
  <c r="IE123" i="4"/>
  <c r="IU123" i="4"/>
  <c r="S128" i="4"/>
  <c r="EA128" i="4"/>
  <c r="GM128" i="4"/>
  <c r="HC128" i="4"/>
  <c r="HS128" i="4"/>
  <c r="II128" i="4"/>
  <c r="BM133" i="4"/>
  <c r="CC133" i="4"/>
  <c r="CS133" i="4"/>
  <c r="DI133" i="4"/>
  <c r="FE133" i="4"/>
  <c r="HA133" i="4"/>
  <c r="HQ133" i="4"/>
  <c r="IG133" i="4"/>
  <c r="FV148" i="4"/>
  <c r="HR148" i="4"/>
  <c r="M204" i="4"/>
  <c r="M206" i="4" s="1"/>
  <c r="AC204" i="4"/>
  <c r="AC206" i="4" s="1"/>
  <c r="AC174" i="4"/>
  <c r="BI204" i="4"/>
  <c r="BI206" i="4" s="1"/>
  <c r="BY204" i="4"/>
  <c r="BY206" i="4" s="1"/>
  <c r="BY174" i="4"/>
  <c r="CO204" i="4"/>
  <c r="CO206" i="4" s="1"/>
  <c r="CO174" i="4"/>
  <c r="DE204" i="4"/>
  <c r="DE206" i="4" s="1"/>
  <c r="DU174" i="4"/>
  <c r="DU204" i="4"/>
  <c r="DU206" i="4" s="1"/>
  <c r="EK204" i="4"/>
  <c r="EK206" i="4" s="1"/>
  <c r="FA204" i="4"/>
  <c r="FA206" i="4" s="1"/>
  <c r="FA174" i="4"/>
  <c r="GW174" i="4"/>
  <c r="GW204" i="4"/>
  <c r="HM174" i="4"/>
  <c r="HM204" i="4"/>
  <c r="IS204" i="4"/>
  <c r="T205" i="4"/>
  <c r="T206" i="4" s="1"/>
  <c r="AJ205" i="4"/>
  <c r="AJ221" i="4" s="1"/>
  <c r="AZ205" i="4"/>
  <c r="AZ174" i="4"/>
  <c r="BP205" i="4"/>
  <c r="CF205" i="4"/>
  <c r="CF206" i="4" s="1"/>
  <c r="CV205" i="4"/>
  <c r="CV174" i="4"/>
  <c r="ER205" i="4"/>
  <c r="FH205" i="4"/>
  <c r="FX205" i="4"/>
  <c r="HT205" i="4"/>
  <c r="IZ205" i="4"/>
  <c r="HB174" i="4"/>
  <c r="FP210" i="4"/>
  <c r="AR184" i="4"/>
  <c r="EB277" i="4"/>
  <c r="FC282" i="4"/>
  <c r="CO272" i="4"/>
  <c r="EQ298" i="4"/>
  <c r="CN298" i="4"/>
  <c r="BN296" i="4"/>
  <c r="BN293" i="4"/>
  <c r="CD293" i="4"/>
  <c r="CD298" i="4" s="1"/>
  <c r="CD296" i="4"/>
  <c r="IH296" i="4"/>
  <c r="IH293" i="4"/>
  <c r="II293" i="4"/>
  <c r="II298" i="4" s="1"/>
  <c r="HG310" i="4"/>
  <c r="HG314" i="4"/>
  <c r="IM314" i="4"/>
  <c r="IM310" i="4"/>
  <c r="AN323" i="4"/>
  <c r="IE324" i="4"/>
  <c r="DF273" i="3"/>
  <c r="DF209" i="3"/>
  <c r="DV273" i="3"/>
  <c r="EL273" i="3"/>
  <c r="FB273" i="3"/>
  <c r="BY212" i="3"/>
  <c r="BY223" i="3" s="1"/>
  <c r="EK212" i="3"/>
  <c r="EK223" i="3" s="1"/>
  <c r="GW212" i="3"/>
  <c r="AJ228" i="3"/>
  <c r="CV228" i="3"/>
  <c r="CV281" i="3" s="1"/>
  <c r="FH228" i="3"/>
  <c r="FH281" i="3" s="1"/>
  <c r="HT228" i="3"/>
  <c r="HT281" i="3" s="1"/>
  <c r="ID282" i="3"/>
  <c r="Z17" i="4"/>
  <c r="CL17" i="4"/>
  <c r="EX17" i="4"/>
  <c r="HJ17" i="4"/>
  <c r="I22" i="4"/>
  <c r="Y22" i="4"/>
  <c r="AO22" i="4"/>
  <c r="BE22" i="4"/>
  <c r="BU22" i="4"/>
  <c r="CK22" i="4"/>
  <c r="DA22" i="4"/>
  <c r="DQ22" i="4"/>
  <c r="EG22" i="4"/>
  <c r="EW22" i="4"/>
  <c r="FM22" i="4"/>
  <c r="GC22" i="4"/>
  <c r="GS22" i="4"/>
  <c r="HI22" i="4"/>
  <c r="HY22" i="4"/>
  <c r="IO22" i="4"/>
  <c r="JE22" i="4"/>
  <c r="O47" i="4"/>
  <c r="CA47" i="4"/>
  <c r="EM47" i="4"/>
  <c r="GY47" i="4"/>
  <c r="G52" i="4"/>
  <c r="W52" i="4"/>
  <c r="AM52" i="4"/>
  <c r="BC52" i="4"/>
  <c r="BS52" i="4"/>
  <c r="CI52" i="4"/>
  <c r="CY52" i="4"/>
  <c r="DO52" i="4"/>
  <c r="EE52" i="4"/>
  <c r="EU52" i="4"/>
  <c r="FK52" i="4"/>
  <c r="GA52" i="4"/>
  <c r="GQ52" i="4"/>
  <c r="HG52" i="4"/>
  <c r="HW52" i="4"/>
  <c r="IM52" i="4"/>
  <c r="JC52" i="4"/>
  <c r="P62" i="4"/>
  <c r="AF62" i="4"/>
  <c r="AV62" i="4"/>
  <c r="BL62" i="4"/>
  <c r="CB62" i="4"/>
  <c r="CR62" i="4"/>
  <c r="DH62" i="4"/>
  <c r="DX62" i="4"/>
  <c r="EN62" i="4"/>
  <c r="FD62" i="4"/>
  <c r="FT62" i="4"/>
  <c r="GJ62" i="4"/>
  <c r="GZ62" i="4"/>
  <c r="HP62" i="4"/>
  <c r="IF62" i="4"/>
  <c r="IV62" i="4"/>
  <c r="L67" i="4"/>
  <c r="BX67" i="4"/>
  <c r="EJ67" i="4"/>
  <c r="GV67" i="4"/>
  <c r="BA77" i="4"/>
  <c r="DM77" i="4"/>
  <c r="FY77" i="4"/>
  <c r="IK77" i="4"/>
  <c r="G89" i="4"/>
  <c r="BS89" i="4"/>
  <c r="EE89" i="4"/>
  <c r="GQ89" i="4"/>
  <c r="JC89" i="4"/>
  <c r="AK94" i="4"/>
  <c r="CW94" i="4"/>
  <c r="FI94" i="4"/>
  <c r="HU94" i="4"/>
  <c r="I318" i="4"/>
  <c r="Y318" i="4"/>
  <c r="AO318" i="4"/>
  <c r="AO109" i="4"/>
  <c r="BE318" i="4"/>
  <c r="BE323" i="4"/>
  <c r="BU318" i="4"/>
  <c r="BU323" i="4"/>
  <c r="CK323" i="4"/>
  <c r="DA323" i="4"/>
  <c r="DA318" i="4"/>
  <c r="DA109" i="4"/>
  <c r="EG318" i="4"/>
  <c r="EW318" i="4"/>
  <c r="FM323" i="4"/>
  <c r="FM318" i="4"/>
  <c r="FM109" i="4"/>
  <c r="GC323" i="4"/>
  <c r="GC318" i="4"/>
  <c r="GS323" i="4"/>
  <c r="HI323" i="4"/>
  <c r="HI318" i="4"/>
  <c r="HY318" i="4"/>
  <c r="HY109" i="4"/>
  <c r="P319" i="4"/>
  <c r="P109" i="4"/>
  <c r="AF324" i="4"/>
  <c r="AF109" i="4"/>
  <c r="AV319" i="4"/>
  <c r="AV109" i="4"/>
  <c r="BL319" i="4"/>
  <c r="BL324" i="4"/>
  <c r="BL109" i="4"/>
  <c r="CB324" i="4"/>
  <c r="CB319" i="4"/>
  <c r="CB109" i="4"/>
  <c r="CR109" i="4"/>
  <c r="DH324" i="4"/>
  <c r="DH109" i="4"/>
  <c r="DX319" i="4"/>
  <c r="DX109" i="4"/>
  <c r="EN319" i="4"/>
  <c r="EN109" i="4"/>
  <c r="FD319" i="4"/>
  <c r="FD109" i="4"/>
  <c r="FT324" i="4"/>
  <c r="FT109" i="4"/>
  <c r="FT319" i="4"/>
  <c r="GJ109" i="4"/>
  <c r="GJ324" i="4"/>
  <c r="GZ324" i="4"/>
  <c r="GZ109" i="4"/>
  <c r="HP319" i="4"/>
  <c r="HP109" i="4"/>
  <c r="IF319" i="4"/>
  <c r="IF109" i="4"/>
  <c r="IV109" i="4"/>
  <c r="IV319" i="4"/>
  <c r="I109" i="4"/>
  <c r="CK109" i="4"/>
  <c r="FJ320" i="4"/>
  <c r="D128" i="4"/>
  <c r="T128" i="4"/>
  <c r="CF128" i="4"/>
  <c r="FX128" i="4"/>
  <c r="HD128" i="4"/>
  <c r="HT128" i="4"/>
  <c r="IJ128" i="4"/>
  <c r="IZ128" i="4"/>
  <c r="BA138" i="4"/>
  <c r="CG138" i="4"/>
  <c r="CW138" i="4"/>
  <c r="ES138" i="4"/>
  <c r="FY138" i="4"/>
  <c r="GO138" i="4"/>
  <c r="HU138" i="4"/>
  <c r="F209" i="4"/>
  <c r="F211" i="4" s="1"/>
  <c r="F179" i="4"/>
  <c r="V179" i="4"/>
  <c r="V209" i="4"/>
  <c r="V211" i="4" s="1"/>
  <c r="AL209" i="4"/>
  <c r="AL211" i="4" s="1"/>
  <c r="AL179" i="4"/>
  <c r="BB179" i="4"/>
  <c r="BR179" i="4"/>
  <c r="CH209" i="4"/>
  <c r="CH211" i="4" s="1"/>
  <c r="CH179" i="4"/>
  <c r="CX179" i="4"/>
  <c r="CX209" i="4"/>
  <c r="CX211" i="4" s="1"/>
  <c r="DN209" i="4"/>
  <c r="DN211" i="4" s="1"/>
  <c r="ED209" i="4"/>
  <c r="ED211" i="4" s="1"/>
  <c r="FJ179" i="4"/>
  <c r="FZ209" i="4"/>
  <c r="FZ211" i="4" s="1"/>
  <c r="GP179" i="4"/>
  <c r="HF209" i="4"/>
  <c r="HF211" i="4" s="1"/>
  <c r="HV179" i="4"/>
  <c r="IL209" i="4"/>
  <c r="IL211" i="4" s="1"/>
  <c r="IL179" i="4"/>
  <c r="M210" i="4"/>
  <c r="AS210" i="4"/>
  <c r="BI210" i="4"/>
  <c r="BI227" i="4" s="1"/>
  <c r="CO210" i="4"/>
  <c r="CO227" i="4" s="1"/>
  <c r="DU210" i="4"/>
  <c r="EK210" i="4"/>
  <c r="EK227" i="4" s="1"/>
  <c r="FA210" i="4"/>
  <c r="FA227" i="4" s="1"/>
  <c r="GG210" i="4"/>
  <c r="GG227" i="4" s="1"/>
  <c r="GW210" i="4"/>
  <c r="HM210" i="4"/>
  <c r="HM227" i="4" s="1"/>
  <c r="IC210" i="4"/>
  <c r="IC227" i="4" s="1"/>
  <c r="IS210" i="4"/>
  <c r="DI206" i="4"/>
  <c r="II206" i="4"/>
  <c r="AF211" i="4"/>
  <c r="FK211" i="4"/>
  <c r="GO277" i="4"/>
  <c r="IF282" i="4"/>
  <c r="ER288" i="4"/>
  <c r="FX288" i="4"/>
  <c r="FM298" i="4"/>
  <c r="C293" i="4"/>
  <c r="S296" i="4"/>
  <c r="S293" i="4"/>
  <c r="S298" i="4" s="1"/>
  <c r="BO293" i="4"/>
  <c r="BO298" i="4" s="1"/>
  <c r="BO296" i="4"/>
  <c r="CE293" i="4"/>
  <c r="CE298" i="4" s="1"/>
  <c r="CU293" i="4"/>
  <c r="CU298" i="4" s="1"/>
  <c r="CU296" i="4"/>
  <c r="DK296" i="4"/>
  <c r="DK293" i="4"/>
  <c r="DK298" i="4" s="1"/>
  <c r="EA293" i="4"/>
  <c r="EA298" i="4" s="1"/>
  <c r="FG293" i="4"/>
  <c r="FW293" i="4"/>
  <c r="FW298" i="4" s="1"/>
  <c r="GM293" i="4"/>
  <c r="HC293" i="4"/>
  <c r="HC298" i="4" s="1"/>
  <c r="HS293" i="4"/>
  <c r="HS298" i="4" s="1"/>
  <c r="HS296" i="4"/>
  <c r="IY293" i="4"/>
  <c r="DB297" i="4"/>
  <c r="DB293" i="4"/>
  <c r="EX293" i="4"/>
  <c r="EX297" i="4"/>
  <c r="GT293" i="4"/>
  <c r="GT297" i="4"/>
  <c r="HZ293" i="4"/>
  <c r="HZ297" i="4"/>
  <c r="IP297" i="4"/>
  <c r="IP293" i="4"/>
  <c r="IP298" i="4" s="1"/>
  <c r="DO314" i="4"/>
  <c r="DO310" i="4"/>
  <c r="DO315" i="4" s="1"/>
  <c r="EU314" i="4"/>
  <c r="EU310" i="4"/>
  <c r="FK314" i="4"/>
  <c r="FK310" i="4"/>
  <c r="GA310" i="4"/>
  <c r="GA314" i="4"/>
  <c r="GQ310" i="4"/>
  <c r="GQ315" i="4" s="1"/>
  <c r="GQ314" i="4"/>
  <c r="EV323" i="4"/>
  <c r="IF324" i="4"/>
  <c r="BU314" i="4"/>
  <c r="FU109" i="3"/>
  <c r="FQ206" i="3"/>
  <c r="FQ209" i="3" s="1"/>
  <c r="GG206" i="3"/>
  <c r="GG209" i="3" s="1"/>
  <c r="GW206" i="3"/>
  <c r="GW209" i="3" s="1"/>
  <c r="HM206" i="3"/>
  <c r="HM209" i="3" s="1"/>
  <c r="AB189" i="3"/>
  <c r="AB195" i="3" s="1"/>
  <c r="AB198" i="3" s="1"/>
  <c r="AB200" i="3" s="1"/>
  <c r="AR189" i="3"/>
  <c r="BH189" i="3"/>
  <c r="BH195" i="3" s="1"/>
  <c r="BH198" i="3" s="1"/>
  <c r="BH200" i="3" s="1"/>
  <c r="BX189" i="3"/>
  <c r="CN189" i="3"/>
  <c r="DD189" i="3"/>
  <c r="DD195" i="3" s="1"/>
  <c r="DT189" i="3"/>
  <c r="DT195" i="3" s="1"/>
  <c r="DT198" i="3" s="1"/>
  <c r="DT200" i="3" s="1"/>
  <c r="EJ189" i="3"/>
  <c r="EJ195" i="3" s="1"/>
  <c r="EJ198" i="3" s="1"/>
  <c r="EJ200" i="3" s="1"/>
  <c r="EZ189" i="3"/>
  <c r="EZ195" i="3" s="1"/>
  <c r="GH273" i="3"/>
  <c r="IT273" i="3"/>
  <c r="L57" i="4"/>
  <c r="AB57" i="4"/>
  <c r="AR57" i="4"/>
  <c r="BH57" i="4"/>
  <c r="BX57" i="4"/>
  <c r="CN57" i="4"/>
  <c r="DD57" i="4"/>
  <c r="DT57" i="4"/>
  <c r="EJ57" i="4"/>
  <c r="EZ57" i="4"/>
  <c r="FP57" i="4"/>
  <c r="GF57" i="4"/>
  <c r="GV57" i="4"/>
  <c r="HL57" i="4"/>
  <c r="IB57" i="4"/>
  <c r="IR57" i="4"/>
  <c r="Q62" i="4"/>
  <c r="AG62" i="4"/>
  <c r="AW62" i="4"/>
  <c r="BM62" i="4"/>
  <c r="CC62" i="4"/>
  <c r="CS62" i="4"/>
  <c r="DI62" i="4"/>
  <c r="DY62" i="4"/>
  <c r="EO62" i="4"/>
  <c r="FE62" i="4"/>
  <c r="FU62" i="4"/>
  <c r="GK62" i="4"/>
  <c r="HA62" i="4"/>
  <c r="HQ62" i="4"/>
  <c r="IG62" i="4"/>
  <c r="IW62" i="4"/>
  <c r="C323" i="4"/>
  <c r="C318" i="4"/>
  <c r="AI323" i="4"/>
  <c r="AI318" i="4"/>
  <c r="AY323" i="4"/>
  <c r="AY318" i="4"/>
  <c r="BO323" i="4"/>
  <c r="BO318" i="4"/>
  <c r="CE323" i="4"/>
  <c r="CE318" i="4"/>
  <c r="CU323" i="4"/>
  <c r="CU318" i="4"/>
  <c r="DK323" i="4"/>
  <c r="DK318" i="4"/>
  <c r="EA323" i="4"/>
  <c r="EA318" i="4"/>
  <c r="EQ323" i="4"/>
  <c r="EQ318" i="4"/>
  <c r="FG318" i="4"/>
  <c r="FW323" i="4"/>
  <c r="FW318" i="4"/>
  <c r="GM323" i="4"/>
  <c r="GM318" i="4"/>
  <c r="HS318" i="4"/>
  <c r="II323" i="4"/>
  <c r="II318" i="4"/>
  <c r="IY323" i="4"/>
  <c r="IY318" i="4"/>
  <c r="J324" i="4"/>
  <c r="J319" i="4"/>
  <c r="Z324" i="4"/>
  <c r="Z319" i="4"/>
  <c r="AP324" i="4"/>
  <c r="AP319" i="4"/>
  <c r="BF324" i="4"/>
  <c r="BF319" i="4"/>
  <c r="BV324" i="4"/>
  <c r="BV319" i="4"/>
  <c r="DB324" i="4"/>
  <c r="DB319" i="4"/>
  <c r="DR324" i="4"/>
  <c r="DR319" i="4"/>
  <c r="EX324" i="4"/>
  <c r="EX319" i="4"/>
  <c r="FN324" i="4"/>
  <c r="FN319" i="4"/>
  <c r="GD324" i="4"/>
  <c r="GD319" i="4"/>
  <c r="GT324" i="4"/>
  <c r="GT319" i="4"/>
  <c r="HJ324" i="4"/>
  <c r="HJ319" i="4"/>
  <c r="HZ324" i="4"/>
  <c r="HZ319" i="4"/>
  <c r="IP324" i="4"/>
  <c r="IP319" i="4"/>
  <c r="JF324" i="4"/>
  <c r="JF319" i="4"/>
  <c r="CG109" i="4"/>
  <c r="HE109" i="4"/>
  <c r="GX123" i="4"/>
  <c r="HN123" i="4"/>
  <c r="ID123" i="4"/>
  <c r="IT123" i="4"/>
  <c r="BL133" i="4"/>
  <c r="CB133" i="4"/>
  <c r="CR133" i="4"/>
  <c r="GZ133" i="4"/>
  <c r="HP133" i="4"/>
  <c r="CZ138" i="4"/>
  <c r="DP138" i="4"/>
  <c r="EF138" i="4"/>
  <c r="HH138" i="4"/>
  <c r="AK206" i="4"/>
  <c r="CW169" i="4"/>
  <c r="CW204" i="4"/>
  <c r="EC169" i="4"/>
  <c r="EC204" i="4"/>
  <c r="AW204" i="4"/>
  <c r="AW206" i="4" s="1"/>
  <c r="AW174" i="4"/>
  <c r="DI174" i="4"/>
  <c r="DY204" i="4"/>
  <c r="DY206" i="4" s="1"/>
  <c r="DY174" i="4"/>
  <c r="EO204" i="4"/>
  <c r="EO206" i="4" s="1"/>
  <c r="EO174" i="4"/>
  <c r="IG174" i="4"/>
  <c r="IW174" i="4"/>
  <c r="IW204" i="4"/>
  <c r="IW206" i="4" s="1"/>
  <c r="E209" i="4"/>
  <c r="AK209" i="4"/>
  <c r="AK211" i="4" s="1"/>
  <c r="BA179" i="4"/>
  <c r="BQ179" i="4"/>
  <c r="CG209" i="4"/>
  <c r="CG211" i="4" s="1"/>
  <c r="CW179" i="4"/>
  <c r="DM209" i="4"/>
  <c r="DM211" i="4" s="1"/>
  <c r="EC209" i="4"/>
  <c r="EC211" i="4" s="1"/>
  <c r="EC179" i="4"/>
  <c r="ES179" i="4"/>
  <c r="FI179" i="4"/>
  <c r="FY209" i="4"/>
  <c r="FY211" i="4" s="1"/>
  <c r="FY179" i="4"/>
  <c r="HE209" i="4"/>
  <c r="HE211" i="4" s="1"/>
  <c r="HU209" i="4"/>
  <c r="IK209" i="4"/>
  <c r="IK211" i="4" s="1"/>
  <c r="IK179" i="4"/>
  <c r="JA209" i="4"/>
  <c r="JA211" i="4" s="1"/>
  <c r="L210" i="4"/>
  <c r="L227" i="4" s="1"/>
  <c r="AR210" i="4"/>
  <c r="AR227" i="4" s="1"/>
  <c r="BH210" i="4"/>
  <c r="BH227" i="4" s="1"/>
  <c r="EJ210" i="4"/>
  <c r="EJ227" i="4" s="1"/>
  <c r="EJ228" i="4" s="1"/>
  <c r="EZ210" i="4"/>
  <c r="EZ211" i="4" s="1"/>
  <c r="HL210" i="4"/>
  <c r="HL227" i="4" s="1"/>
  <c r="IB210" i="4"/>
  <c r="IB227" i="4" s="1"/>
  <c r="EE179" i="4"/>
  <c r="DS184" i="4"/>
  <c r="BC209" i="4"/>
  <c r="BC211" i="4" s="1"/>
  <c r="JC209" i="4"/>
  <c r="JC211" i="4" s="1"/>
  <c r="BD267" i="4"/>
  <c r="BD275" i="4"/>
  <c r="BD280" i="4" s="1"/>
  <c r="BT275" i="4"/>
  <c r="BT280" i="4" s="1"/>
  <c r="BT267" i="4"/>
  <c r="CJ267" i="4"/>
  <c r="CJ275" i="4"/>
  <c r="DP267" i="4"/>
  <c r="DP275" i="4"/>
  <c r="DP280" i="4" s="1"/>
  <c r="GR275" i="4"/>
  <c r="GR280" i="4" s="1"/>
  <c r="GR267" i="4"/>
  <c r="HX275" i="4"/>
  <c r="HX280" i="4" s="1"/>
  <c r="HX267" i="4"/>
  <c r="O267" i="4"/>
  <c r="O277" i="4" s="1"/>
  <c r="O282" i="4" s="1"/>
  <c r="O276" i="4"/>
  <c r="O281" i="4" s="1"/>
  <c r="AE267" i="4"/>
  <c r="AE276" i="4"/>
  <c r="AE281" i="4" s="1"/>
  <c r="AU277" i="4"/>
  <c r="AU282" i="4" s="1"/>
  <c r="BK267" i="4"/>
  <c r="BK276" i="4"/>
  <c r="BK281" i="4" s="1"/>
  <c r="CQ267" i="4"/>
  <c r="CQ277" i="4" s="1"/>
  <c r="CQ282" i="4" s="1"/>
  <c r="CQ276" i="4"/>
  <c r="CQ281" i="4" s="1"/>
  <c r="DG277" i="4"/>
  <c r="DG282" i="4" s="1"/>
  <c r="DW267" i="4"/>
  <c r="DW276" i="4"/>
  <c r="DW324" i="4" s="1"/>
  <c r="EM267" i="4"/>
  <c r="EM277" i="4" s="1"/>
  <c r="EM282" i="4" s="1"/>
  <c r="EM276" i="4"/>
  <c r="EM281" i="4" s="1"/>
  <c r="FC277" i="4"/>
  <c r="FS267" i="4"/>
  <c r="FS277" i="4" s="1"/>
  <c r="FS282" i="4" s="1"/>
  <c r="FS276" i="4"/>
  <c r="FS281" i="4" s="1"/>
  <c r="GI267" i="4"/>
  <c r="GI277" i="4" s="1"/>
  <c r="GI276" i="4"/>
  <c r="GI281" i="4" s="1"/>
  <c r="GY267" i="4"/>
  <c r="GY277" i="4" s="1"/>
  <c r="GY282" i="4" s="1"/>
  <c r="GY276" i="4"/>
  <c r="GY281" i="4" s="1"/>
  <c r="HO277" i="4"/>
  <c r="HO282" i="4" s="1"/>
  <c r="IE277" i="4"/>
  <c r="IE282" i="4" s="1"/>
  <c r="FN267" i="4"/>
  <c r="FN277" i="4" s="1"/>
  <c r="FN282" i="4" s="1"/>
  <c r="HJ267" i="4"/>
  <c r="HJ277" i="4" s="1"/>
  <c r="HJ282" i="4" s="1"/>
  <c r="IU282" i="4"/>
  <c r="FC276" i="4"/>
  <c r="FC281" i="4" s="1"/>
  <c r="IE276" i="4"/>
  <c r="CZ314" i="4"/>
  <c r="CZ305" i="4"/>
  <c r="CZ315" i="4" s="1"/>
  <c r="DP314" i="4"/>
  <c r="DP305" i="4"/>
  <c r="DP315" i="4" s="1"/>
  <c r="IN314" i="4"/>
  <c r="IN305" i="4"/>
  <c r="IN315" i="4" s="1"/>
  <c r="FK315" i="4"/>
  <c r="BM310" i="4"/>
  <c r="CC310" i="4"/>
  <c r="S318" i="4"/>
  <c r="HC318" i="4"/>
  <c r="HL319" i="4"/>
  <c r="FP324" i="4"/>
  <c r="FX203" i="3"/>
  <c r="GN203" i="3"/>
  <c r="HD203" i="3"/>
  <c r="HT203" i="3"/>
  <c r="IJ209" i="3"/>
  <c r="IZ209" i="3"/>
  <c r="FP273" i="3"/>
  <c r="IB273" i="3"/>
  <c r="D17" i="4"/>
  <c r="T17" i="4"/>
  <c r="AJ17" i="4"/>
  <c r="AZ17" i="4"/>
  <c r="BP17" i="4"/>
  <c r="CF17" i="4"/>
  <c r="CV17" i="4"/>
  <c r="DL17" i="4"/>
  <c r="EB17" i="4"/>
  <c r="ER17" i="4"/>
  <c r="FH17" i="4"/>
  <c r="FX17" i="4"/>
  <c r="GN17" i="4"/>
  <c r="HD17" i="4"/>
  <c r="HT17" i="4"/>
  <c r="IJ17" i="4"/>
  <c r="IZ17" i="4"/>
  <c r="O94" i="4"/>
  <c r="AE94" i="4"/>
  <c r="AU94" i="4"/>
  <c r="BK94" i="4"/>
  <c r="CA94" i="4"/>
  <c r="CQ94" i="4"/>
  <c r="DG94" i="4"/>
  <c r="DW94" i="4"/>
  <c r="EM94" i="4"/>
  <c r="FC94" i="4"/>
  <c r="FS94" i="4"/>
  <c r="GI94" i="4"/>
  <c r="GY94" i="4"/>
  <c r="HO94" i="4"/>
  <c r="IE94" i="4"/>
  <c r="IU94" i="4"/>
  <c r="D99" i="4"/>
  <c r="T99" i="4"/>
  <c r="AJ99" i="4"/>
  <c r="AZ99" i="4"/>
  <c r="BP99" i="4"/>
  <c r="CF99" i="4"/>
  <c r="CV99" i="4"/>
  <c r="DL99" i="4"/>
  <c r="EB99" i="4"/>
  <c r="ER99" i="4"/>
  <c r="FH99" i="4"/>
  <c r="FX99" i="4"/>
  <c r="GN99" i="4"/>
  <c r="HD99" i="4"/>
  <c r="HT99" i="4"/>
  <c r="IJ99" i="4"/>
  <c r="IZ99" i="4"/>
  <c r="E323" i="4"/>
  <c r="E318" i="4"/>
  <c r="U323" i="4"/>
  <c r="U318" i="4"/>
  <c r="BQ323" i="4"/>
  <c r="BQ318" i="4"/>
  <c r="CW318" i="4"/>
  <c r="CW323" i="4"/>
  <c r="DM323" i="4"/>
  <c r="DM318" i="4"/>
  <c r="EC318" i="4"/>
  <c r="EC323" i="4"/>
  <c r="ES318" i="4"/>
  <c r="FI318" i="4"/>
  <c r="FY318" i="4"/>
  <c r="FY323" i="4"/>
  <c r="GO323" i="4"/>
  <c r="GO318" i="4"/>
  <c r="HU318" i="4"/>
  <c r="HU323" i="4"/>
  <c r="IK323" i="4"/>
  <c r="IK318" i="4"/>
  <c r="JA323" i="4"/>
  <c r="JA318" i="4"/>
  <c r="AB319" i="4"/>
  <c r="AB324" i="4"/>
  <c r="BH319" i="4"/>
  <c r="BH324" i="4"/>
  <c r="BX324" i="4"/>
  <c r="BX319" i="4"/>
  <c r="DD319" i="4"/>
  <c r="DD324" i="4"/>
  <c r="DT319" i="4"/>
  <c r="DT324" i="4"/>
  <c r="EJ324" i="4"/>
  <c r="EZ319" i="4"/>
  <c r="EZ324" i="4"/>
  <c r="GF319" i="4"/>
  <c r="GF324" i="4"/>
  <c r="IB324" i="4"/>
  <c r="IB319" i="4"/>
  <c r="IR324" i="4"/>
  <c r="IR319" i="4"/>
  <c r="AF123" i="4"/>
  <c r="FE128" i="4"/>
  <c r="FU128" i="4"/>
  <c r="GK128" i="4"/>
  <c r="HA128" i="4"/>
  <c r="J143" i="4"/>
  <c r="DR143" i="4"/>
  <c r="HJ143" i="4"/>
  <c r="AM169" i="4"/>
  <c r="AM204" i="4"/>
  <c r="CY169" i="4"/>
  <c r="CY204" i="4"/>
  <c r="CY220" i="4" s="1"/>
  <c r="FK169" i="4"/>
  <c r="FK204" i="4"/>
  <c r="FK206" i="4" s="1"/>
  <c r="DF205" i="4"/>
  <c r="DF206" i="4" s="1"/>
  <c r="DF169" i="4"/>
  <c r="CU174" i="4"/>
  <c r="II174" i="4"/>
  <c r="G209" i="4"/>
  <c r="G211" i="4" s="1"/>
  <c r="G179" i="4"/>
  <c r="W209" i="4"/>
  <c r="W211" i="4" s="1"/>
  <c r="W179" i="4"/>
  <c r="CI209" i="4"/>
  <c r="CI211" i="4" s="1"/>
  <c r="CI179" i="4"/>
  <c r="EE211" i="4"/>
  <c r="IM209" i="4"/>
  <c r="IM211" i="4" s="1"/>
  <c r="IM179" i="4"/>
  <c r="M184" i="4"/>
  <c r="AS184" i="4"/>
  <c r="FA184" i="4"/>
  <c r="IC184" i="4"/>
  <c r="GX194" i="4"/>
  <c r="ID194" i="4"/>
  <c r="IT194" i="4"/>
  <c r="EE204" i="4"/>
  <c r="EE220" i="4" s="1"/>
  <c r="FR206" i="4"/>
  <c r="HG204" i="4"/>
  <c r="GD211" i="4"/>
  <c r="Z275" i="4"/>
  <c r="Z280" i="4" s="1"/>
  <c r="Z267" i="4"/>
  <c r="Z277" i="4" s="1"/>
  <c r="Z325" i="4" s="1"/>
  <c r="BF275" i="4"/>
  <c r="BF280" i="4" s="1"/>
  <c r="BF267" i="4"/>
  <c r="BF277" i="4" s="1"/>
  <c r="BF282" i="4" s="1"/>
  <c r="CL275" i="4"/>
  <c r="CL267" i="4"/>
  <c r="CL277" i="4" s="1"/>
  <c r="CL282" i="4" s="1"/>
  <c r="DR275" i="4"/>
  <c r="DR267" i="4"/>
  <c r="DR277" i="4" s="1"/>
  <c r="DR282" i="4" s="1"/>
  <c r="GD277" i="4"/>
  <c r="GD282" i="4" s="1"/>
  <c r="JF275" i="4"/>
  <c r="JF280" i="4" s="1"/>
  <c r="JF267" i="4"/>
  <c r="JF277" i="4" s="1"/>
  <c r="AG276" i="4"/>
  <c r="AG281" i="4" s="1"/>
  <c r="AG267" i="4"/>
  <c r="AG277" i="4" s="1"/>
  <c r="AG282" i="4" s="1"/>
  <c r="BM276" i="4"/>
  <c r="BM281" i="4" s="1"/>
  <c r="BM267" i="4"/>
  <c r="BM277" i="4" s="1"/>
  <c r="BM282" i="4" s="1"/>
  <c r="CS276" i="4"/>
  <c r="CS281" i="4" s="1"/>
  <c r="CS267" i="4"/>
  <c r="DI267" i="4"/>
  <c r="DI277" i="4" s="1"/>
  <c r="DI276" i="4"/>
  <c r="DI281" i="4" s="1"/>
  <c r="DY277" i="4"/>
  <c r="DY282" i="4" s="1"/>
  <c r="EO276" i="4"/>
  <c r="EO281" i="4" s="1"/>
  <c r="EO267" i="4"/>
  <c r="EO277" i="4" s="1"/>
  <c r="FU276" i="4"/>
  <c r="FU267" i="4"/>
  <c r="FU277" i="4" s="1"/>
  <c r="FU325" i="4" s="1"/>
  <c r="GK276" i="4"/>
  <c r="GK267" i="4"/>
  <c r="IG267" i="4"/>
  <c r="IG277" i="4" s="1"/>
  <c r="IG276" i="4"/>
  <c r="IW277" i="4"/>
  <c r="HZ267" i="4"/>
  <c r="HZ277" i="4" s="1"/>
  <c r="HZ325" i="4" s="1"/>
  <c r="P282" i="4"/>
  <c r="HF282" i="4"/>
  <c r="K305" i="4"/>
  <c r="K315" i="4" s="1"/>
  <c r="DC315" i="4"/>
  <c r="DS315" i="4"/>
  <c r="T314" i="4"/>
  <c r="T305" i="4"/>
  <c r="T315" i="4" s="1"/>
  <c r="FN314" i="4"/>
  <c r="FN305" i="4"/>
  <c r="FN315" i="4" s="1"/>
  <c r="GD314" i="4"/>
  <c r="GD305" i="4"/>
  <c r="GD315" i="4" s="1"/>
  <c r="HJ314" i="4"/>
  <c r="HJ305" i="4"/>
  <c r="HJ315" i="4" s="1"/>
  <c r="AN315" i="4"/>
  <c r="CG323" i="4"/>
  <c r="CN324" i="4"/>
  <c r="AN228" i="3"/>
  <c r="AN281" i="3" s="1"/>
  <c r="BD228" i="3"/>
  <c r="BD281" i="3" s="1"/>
  <c r="BT228" i="3"/>
  <c r="BT281" i="3" s="1"/>
  <c r="CJ228" i="3"/>
  <c r="CJ281" i="3" s="1"/>
  <c r="CZ228" i="3"/>
  <c r="CZ281" i="3" s="1"/>
  <c r="DP228" i="3"/>
  <c r="EF228" i="3"/>
  <c r="EF281" i="3" s="1"/>
  <c r="EV228" i="3"/>
  <c r="FL228" i="3"/>
  <c r="FL281" i="3" s="1"/>
  <c r="GB228" i="3"/>
  <c r="GB281" i="3" s="1"/>
  <c r="GR228" i="3"/>
  <c r="GR281" i="3" s="1"/>
  <c r="HH228" i="3"/>
  <c r="HX228" i="3"/>
  <c r="HX281" i="3" s="1"/>
  <c r="IN228" i="3"/>
  <c r="IN281" i="3" s="1"/>
  <c r="JD228" i="3"/>
  <c r="JD281" i="3" s="1"/>
  <c r="P12" i="4"/>
  <c r="AF12" i="4"/>
  <c r="AV12" i="4"/>
  <c r="BL12" i="4"/>
  <c r="CB12" i="4"/>
  <c r="CR12" i="4"/>
  <c r="DH12" i="4"/>
  <c r="DX12" i="4"/>
  <c r="EN12" i="4"/>
  <c r="FD12" i="4"/>
  <c r="FT12" i="4"/>
  <c r="GJ12" i="4"/>
  <c r="GZ12" i="4"/>
  <c r="HP12" i="4"/>
  <c r="IF12" i="4"/>
  <c r="IV12" i="4"/>
  <c r="F52" i="4"/>
  <c r="V52" i="4"/>
  <c r="AL52" i="4"/>
  <c r="BB52" i="4"/>
  <c r="BR52" i="4"/>
  <c r="CH52" i="4"/>
  <c r="CX52" i="4"/>
  <c r="DN52" i="4"/>
  <c r="ED52" i="4"/>
  <c r="ET52" i="4"/>
  <c r="FJ52" i="4"/>
  <c r="FZ52" i="4"/>
  <c r="GP52" i="4"/>
  <c r="HF52" i="4"/>
  <c r="HV52" i="4"/>
  <c r="IL52" i="4"/>
  <c r="JB52" i="4"/>
  <c r="I89" i="4"/>
  <c r="Y89" i="4"/>
  <c r="AO89" i="4"/>
  <c r="BE89" i="4"/>
  <c r="BU89" i="4"/>
  <c r="CK89" i="4"/>
  <c r="DA89" i="4"/>
  <c r="DQ89" i="4"/>
  <c r="EG89" i="4"/>
  <c r="EW89" i="4"/>
  <c r="FM89" i="4"/>
  <c r="GC89" i="4"/>
  <c r="GS89" i="4"/>
  <c r="HI89" i="4"/>
  <c r="HY89" i="4"/>
  <c r="IO89" i="4"/>
  <c r="JE89" i="4"/>
  <c r="V323" i="4"/>
  <c r="V318" i="4"/>
  <c r="AL323" i="4"/>
  <c r="AL318" i="4"/>
  <c r="BB318" i="4"/>
  <c r="BR323" i="4"/>
  <c r="BR318" i="4"/>
  <c r="CX318" i="4"/>
  <c r="DN323" i="4"/>
  <c r="DN318" i="4"/>
  <c r="ED323" i="4"/>
  <c r="ED318" i="4"/>
  <c r="FJ323" i="4"/>
  <c r="FJ318" i="4"/>
  <c r="FZ323" i="4"/>
  <c r="FZ318" i="4"/>
  <c r="HV323" i="4"/>
  <c r="HV318" i="4"/>
  <c r="JB323" i="4"/>
  <c r="M324" i="4"/>
  <c r="AC319" i="4"/>
  <c r="AC324" i="4"/>
  <c r="AS319" i="4"/>
  <c r="AS324" i="4"/>
  <c r="BI324" i="4"/>
  <c r="BI319" i="4"/>
  <c r="BY324" i="4"/>
  <c r="BY319" i="4"/>
  <c r="DE324" i="4"/>
  <c r="DE319" i="4"/>
  <c r="DU324" i="4"/>
  <c r="DU319" i="4"/>
  <c r="EK324" i="4"/>
  <c r="FA324" i="4"/>
  <c r="FA319" i="4"/>
  <c r="FQ319" i="4"/>
  <c r="FQ324" i="4"/>
  <c r="GG319" i="4"/>
  <c r="HM319" i="4"/>
  <c r="HM324" i="4"/>
  <c r="AG123" i="4"/>
  <c r="AW123" i="4"/>
  <c r="FV128" i="4"/>
  <c r="GL128" i="4"/>
  <c r="HB128" i="4"/>
  <c r="HR128" i="4"/>
  <c r="K143" i="4"/>
  <c r="BG143" i="4"/>
  <c r="BW143" i="4"/>
  <c r="CM143" i="4"/>
  <c r="DC143" i="4"/>
  <c r="DS143" i="4"/>
  <c r="FO143" i="4"/>
  <c r="CJ211" i="4"/>
  <c r="Q206" i="4"/>
  <c r="BC204" i="4"/>
  <c r="BC206" i="4" s="1"/>
  <c r="CY209" i="4"/>
  <c r="CY211" i="4" s="1"/>
  <c r="K275" i="4"/>
  <c r="K280" i="4" s="1"/>
  <c r="AA275" i="4"/>
  <c r="AA280" i="4" s="1"/>
  <c r="AA267" i="4"/>
  <c r="AQ275" i="4"/>
  <c r="AQ323" i="4" s="1"/>
  <c r="AQ267" i="4"/>
  <c r="BG275" i="4"/>
  <c r="BG323" i="4" s="1"/>
  <c r="BG267" i="4"/>
  <c r="BG277" i="4" s="1"/>
  <c r="BW275" i="4"/>
  <c r="BW280" i="4" s="1"/>
  <c r="CM275" i="4"/>
  <c r="CM323" i="4" s="1"/>
  <c r="CM267" i="4"/>
  <c r="CM277" i="4" s="1"/>
  <c r="CM282" i="4" s="1"/>
  <c r="DC275" i="4"/>
  <c r="DS275" i="4"/>
  <c r="EI275" i="4"/>
  <c r="EI280" i="4" s="1"/>
  <c r="EY275" i="4"/>
  <c r="EY280" i="4" s="1"/>
  <c r="EY267" i="4"/>
  <c r="FO275" i="4"/>
  <c r="FO323" i="4" s="1"/>
  <c r="GE275" i="4"/>
  <c r="GE280" i="4" s="1"/>
  <c r="GU275" i="4"/>
  <c r="GU280" i="4" s="1"/>
  <c r="HK275" i="4"/>
  <c r="HK280" i="4" s="1"/>
  <c r="HK267" i="4"/>
  <c r="HK277" i="4" s="1"/>
  <c r="IA275" i="4"/>
  <c r="IQ275" i="4"/>
  <c r="IQ323" i="4" s="1"/>
  <c r="IQ267" i="4"/>
  <c r="B276" i="4"/>
  <c r="B324" i="4" s="1"/>
  <c r="B267" i="4"/>
  <c r="R276" i="4"/>
  <c r="R324" i="4" s="1"/>
  <c r="R267" i="4"/>
  <c r="R277" i="4" s="1"/>
  <c r="R282" i="4" s="1"/>
  <c r="AH276" i="4"/>
  <c r="AH324" i="4" s="1"/>
  <c r="AH267" i="4"/>
  <c r="AX276" i="4"/>
  <c r="AX324" i="4" s="1"/>
  <c r="BN276" i="4"/>
  <c r="BN324" i="4" s="1"/>
  <c r="BN267" i="4"/>
  <c r="CD276" i="4"/>
  <c r="CD281" i="4" s="1"/>
  <c r="CT276" i="4"/>
  <c r="CT324" i="4" s="1"/>
  <c r="DJ276" i="4"/>
  <c r="DJ281" i="4" s="1"/>
  <c r="DJ267" i="4"/>
  <c r="DJ277" i="4" s="1"/>
  <c r="DJ282" i="4" s="1"/>
  <c r="DZ276" i="4"/>
  <c r="DZ324" i="4" s="1"/>
  <c r="DZ267" i="4"/>
  <c r="EP276" i="4"/>
  <c r="EP281" i="4" s="1"/>
  <c r="EP267" i="4"/>
  <c r="FF276" i="4"/>
  <c r="FV276" i="4"/>
  <c r="FV281" i="4" s="1"/>
  <c r="FV267" i="4"/>
  <c r="FV277" i="4" s="1"/>
  <c r="FV282" i="4" s="1"/>
  <c r="GL276" i="4"/>
  <c r="GL324" i="4" s="1"/>
  <c r="HB276" i="4"/>
  <c r="HB324" i="4" s="1"/>
  <c r="HB267" i="4"/>
  <c r="HR276" i="4"/>
  <c r="HR324" i="4" s="1"/>
  <c r="HR267" i="4"/>
  <c r="HR277" i="4" s="1"/>
  <c r="IH276" i="4"/>
  <c r="IH281" i="4" s="1"/>
  <c r="IH267" i="4"/>
  <c r="IH277" i="4" s="1"/>
  <c r="IX276" i="4"/>
  <c r="IX281" i="4" s="1"/>
  <c r="IX267" i="4"/>
  <c r="IA267" i="4"/>
  <c r="IA277" i="4" s="1"/>
  <c r="IA282" i="4" s="1"/>
  <c r="EF280" i="4"/>
  <c r="IN280" i="4"/>
  <c r="JD280" i="4"/>
  <c r="DG281" i="4"/>
  <c r="DW281" i="4"/>
  <c r="IE281" i="4"/>
  <c r="IU281" i="4"/>
  <c r="IB315" i="4"/>
  <c r="BA318" i="4"/>
  <c r="CH323" i="4"/>
  <c r="CO324" i="4"/>
  <c r="AU323" i="4"/>
  <c r="BK323" i="4"/>
  <c r="CA323" i="4"/>
  <c r="CA318" i="4"/>
  <c r="CQ318" i="4"/>
  <c r="CQ323" i="4"/>
  <c r="FC323" i="4"/>
  <c r="FC318" i="4"/>
  <c r="GI318" i="4"/>
  <c r="GI323" i="4"/>
  <c r="GY318" i="4"/>
  <c r="IU318" i="4"/>
  <c r="F319" i="4"/>
  <c r="F324" i="4"/>
  <c r="V324" i="4"/>
  <c r="BR324" i="4"/>
  <c r="BR319" i="4"/>
  <c r="CH319" i="4"/>
  <c r="CH324" i="4"/>
  <c r="DN324" i="4"/>
  <c r="DN319" i="4"/>
  <c r="ET324" i="4"/>
  <c r="FJ324" i="4"/>
  <c r="FJ319" i="4"/>
  <c r="FZ324" i="4"/>
  <c r="FZ319" i="4"/>
  <c r="GP319" i="4"/>
  <c r="GP324" i="4"/>
  <c r="HF324" i="4"/>
  <c r="HF319" i="4"/>
  <c r="G143" i="4"/>
  <c r="W143" i="4"/>
  <c r="AM143" i="4"/>
  <c r="BC143" i="4"/>
  <c r="B204" i="4"/>
  <c r="B206" i="4" s="1"/>
  <c r="B174" i="4"/>
  <c r="AX204" i="4"/>
  <c r="DJ174" i="4"/>
  <c r="DZ174" i="4"/>
  <c r="EP204" i="4"/>
  <c r="EP206" i="4" s="1"/>
  <c r="FF204" i="4"/>
  <c r="FF206" i="4" s="1"/>
  <c r="FV204" i="4"/>
  <c r="FV206" i="4" s="1"/>
  <c r="GL204" i="4"/>
  <c r="HR204" i="4"/>
  <c r="IH174" i="4"/>
  <c r="IX174" i="4"/>
  <c r="I205" i="4"/>
  <c r="I206" i="4" s="1"/>
  <c r="BE205" i="4"/>
  <c r="DA205" i="4"/>
  <c r="DA206" i="4" s="1"/>
  <c r="EG205" i="4"/>
  <c r="EW205" i="4"/>
  <c r="EW221" i="4" s="1"/>
  <c r="FM205" i="4"/>
  <c r="GC205" i="4"/>
  <c r="GL174" i="4"/>
  <c r="P179" i="4"/>
  <c r="P209" i="4"/>
  <c r="P211" i="4" s="1"/>
  <c r="BL209" i="4"/>
  <c r="BL211" i="4" s="1"/>
  <c r="BL179" i="4"/>
  <c r="CB209" i="4"/>
  <c r="CB179" i="4"/>
  <c r="DH179" i="4"/>
  <c r="DH209" i="4"/>
  <c r="DH211" i="4" s="1"/>
  <c r="FD179" i="4"/>
  <c r="FD209" i="4"/>
  <c r="FD211" i="4" s="1"/>
  <c r="GJ209" i="4"/>
  <c r="GJ211" i="4" s="1"/>
  <c r="GJ179" i="4"/>
  <c r="GZ209" i="4"/>
  <c r="GZ211" i="4" s="1"/>
  <c r="GZ179" i="4"/>
  <c r="EV179" i="4"/>
  <c r="AQ184" i="4"/>
  <c r="DC184" i="4"/>
  <c r="FO184" i="4"/>
  <c r="IA184" i="4"/>
  <c r="FU194" i="4"/>
  <c r="GK194" i="4"/>
  <c r="HA194" i="4"/>
  <c r="HQ194" i="4"/>
  <c r="IG194" i="4"/>
  <c r="IW194" i="4"/>
  <c r="DZ204" i="4"/>
  <c r="DZ206" i="4" s="1"/>
  <c r="IG209" i="4"/>
  <c r="IG211" i="4" s="1"/>
  <c r="AC275" i="4"/>
  <c r="AC280" i="4" s="1"/>
  <c r="BY275" i="4"/>
  <c r="BY280" i="4" s="1"/>
  <c r="CO275" i="4"/>
  <c r="CO323" i="4" s="1"/>
  <c r="DE275" i="4"/>
  <c r="DE280" i="4" s="1"/>
  <c r="DU275" i="4"/>
  <c r="EK275" i="4"/>
  <c r="EK280" i="4" s="1"/>
  <c r="FQ275" i="4"/>
  <c r="FQ323" i="4" s="1"/>
  <c r="GG275" i="4"/>
  <c r="GG280" i="4" s="1"/>
  <c r="GW275" i="4"/>
  <c r="GW323" i="4" s="1"/>
  <c r="HM275" i="4"/>
  <c r="HM280" i="4" s="1"/>
  <c r="IC275" i="4"/>
  <c r="D267" i="4"/>
  <c r="D276" i="4"/>
  <c r="D281" i="4" s="1"/>
  <c r="AJ276" i="4"/>
  <c r="AJ324" i="4" s="1"/>
  <c r="AZ276" i="4"/>
  <c r="AZ324" i="4" s="1"/>
  <c r="CF276" i="4"/>
  <c r="CF281" i="4" s="1"/>
  <c r="CV276" i="4"/>
  <c r="CV281" i="4" s="1"/>
  <c r="DL267" i="4"/>
  <c r="DL277" i="4" s="1"/>
  <c r="DL276" i="4"/>
  <c r="DL324" i="4" s="1"/>
  <c r="ER267" i="4"/>
  <c r="ER277" i="4" s="1"/>
  <c r="ER276" i="4"/>
  <c r="ER281" i="4" s="1"/>
  <c r="FX267" i="4"/>
  <c r="FX276" i="4"/>
  <c r="FX324" i="4" s="1"/>
  <c r="GN276" i="4"/>
  <c r="GN324" i="4" s="1"/>
  <c r="HD276" i="4"/>
  <c r="HD281" i="4" s="1"/>
  <c r="HD267" i="4"/>
  <c r="HT276" i="4"/>
  <c r="HT281" i="4" s="1"/>
  <c r="HT267" i="4"/>
  <c r="IJ276" i="4"/>
  <c r="IJ267" i="4"/>
  <c r="IZ276" i="4"/>
  <c r="IZ281" i="4" s="1"/>
  <c r="AE272" i="4"/>
  <c r="AE280" i="4"/>
  <c r="BK280" i="4"/>
  <c r="BK272" i="4"/>
  <c r="DG280" i="4"/>
  <c r="DW272" i="4"/>
  <c r="GI280" i="4"/>
  <c r="GI272" i="4"/>
  <c r="BB281" i="4"/>
  <c r="BB272" i="4"/>
  <c r="BB320" i="4" s="1"/>
  <c r="BR281" i="4"/>
  <c r="BR272" i="4"/>
  <c r="BR320" i="4" s="1"/>
  <c r="CX272" i="4"/>
  <c r="CX281" i="4"/>
  <c r="DN272" i="4"/>
  <c r="DN320" i="4" s="1"/>
  <c r="DN281" i="4"/>
  <c r="ED272" i="4"/>
  <c r="ED320" i="4" s="1"/>
  <c r="ED281" i="4"/>
  <c r="ET272" i="4"/>
  <c r="FJ272" i="4"/>
  <c r="FJ281" i="4"/>
  <c r="FZ281" i="4"/>
  <c r="GP281" i="4"/>
  <c r="GP272" i="4"/>
  <c r="IL272" i="4"/>
  <c r="IL281" i="4"/>
  <c r="FE275" i="4"/>
  <c r="FE280" i="4" s="1"/>
  <c r="CG276" i="4"/>
  <c r="CG281" i="4" s="1"/>
  <c r="GK297" i="4"/>
  <c r="S315" i="4"/>
  <c r="CW315" i="4"/>
  <c r="IX305" i="4"/>
  <c r="BE310" i="4"/>
  <c r="AE313" i="4"/>
  <c r="HO318" i="4"/>
  <c r="ED324" i="4"/>
  <c r="P323" i="4"/>
  <c r="P318" i="4"/>
  <c r="AF323" i="4"/>
  <c r="AF318" i="4"/>
  <c r="AV323" i="4"/>
  <c r="BL323" i="4"/>
  <c r="CB323" i="4"/>
  <c r="CB318" i="4"/>
  <c r="CR323" i="4"/>
  <c r="DH323" i="4"/>
  <c r="DX323" i="4"/>
  <c r="DX318" i="4"/>
  <c r="FD323" i="4"/>
  <c r="FD318" i="4"/>
  <c r="FT318" i="4"/>
  <c r="GJ323" i="4"/>
  <c r="GJ318" i="4"/>
  <c r="HP323" i="4"/>
  <c r="IF323" i="4"/>
  <c r="IF318" i="4"/>
  <c r="IV323" i="4"/>
  <c r="IV318" i="4"/>
  <c r="G324" i="4"/>
  <c r="G319" i="4"/>
  <c r="W319" i="4"/>
  <c r="AM324" i="4"/>
  <c r="AM319" i="4"/>
  <c r="BC324" i="4"/>
  <c r="BS324" i="4"/>
  <c r="BS319" i="4"/>
  <c r="CI319" i="4"/>
  <c r="DO324" i="4"/>
  <c r="DO319" i="4"/>
  <c r="EE324" i="4"/>
  <c r="EE319" i="4"/>
  <c r="EU324" i="4"/>
  <c r="FK324" i="4"/>
  <c r="FK319" i="4"/>
  <c r="GA324" i="4"/>
  <c r="GA319" i="4"/>
  <c r="GQ319" i="4"/>
  <c r="HG324" i="4"/>
  <c r="HW324" i="4"/>
  <c r="HW319" i="4"/>
  <c r="IM324" i="4"/>
  <c r="IM319" i="4"/>
  <c r="JC324" i="4"/>
  <c r="JC319" i="4"/>
  <c r="H143" i="4"/>
  <c r="X143" i="4"/>
  <c r="AN143" i="4"/>
  <c r="BD143" i="4"/>
  <c r="JD143" i="4"/>
  <c r="AG169" i="4"/>
  <c r="C204" i="4"/>
  <c r="C174" i="4"/>
  <c r="S174" i="4"/>
  <c r="DK204" i="4"/>
  <c r="DK206" i="4" s="1"/>
  <c r="EA174" i="4"/>
  <c r="EQ174" i="4"/>
  <c r="FG204" i="4"/>
  <c r="FG206" i="4" s="1"/>
  <c r="FW204" i="4"/>
  <c r="FW206" i="4" s="1"/>
  <c r="GM204" i="4"/>
  <c r="GM206" i="4" s="1"/>
  <c r="HC204" i="4"/>
  <c r="HC206" i="4" s="1"/>
  <c r="HS204" i="4"/>
  <c r="HS206" i="4" s="1"/>
  <c r="IY174" i="4"/>
  <c r="J205" i="4"/>
  <c r="J206" i="4" s="1"/>
  <c r="BF205" i="4"/>
  <c r="BF221" i="4" s="1"/>
  <c r="EX205" i="4"/>
  <c r="EX221" i="4" s="1"/>
  <c r="FN205" i="4"/>
  <c r="FN221" i="4" s="1"/>
  <c r="GD205" i="4"/>
  <c r="GT205" i="4"/>
  <c r="HZ205" i="4"/>
  <c r="HZ221" i="4" s="1"/>
  <c r="GM174" i="4"/>
  <c r="BM179" i="4"/>
  <c r="BM209" i="4"/>
  <c r="CC209" i="4"/>
  <c r="CC179" i="4"/>
  <c r="CS179" i="4"/>
  <c r="CS209" i="4"/>
  <c r="CS211" i="4" s="1"/>
  <c r="FE179" i="4"/>
  <c r="FE209" i="4"/>
  <c r="FE211" i="4" s="1"/>
  <c r="HA209" i="4"/>
  <c r="HA179" i="4"/>
  <c r="BH184" i="4"/>
  <c r="DT184" i="4"/>
  <c r="GF184" i="4"/>
  <c r="IR184" i="4"/>
  <c r="EA204" i="4"/>
  <c r="EA206" i="4" s="1"/>
  <c r="AD275" i="4"/>
  <c r="AD280" i="4" s="1"/>
  <c r="BZ275" i="4"/>
  <c r="BZ323" i="4" s="1"/>
  <c r="DF275" i="4"/>
  <c r="DV275" i="4"/>
  <c r="DV280" i="4" s="1"/>
  <c r="EL275" i="4"/>
  <c r="EL323" i="4" s="1"/>
  <c r="FR275" i="4"/>
  <c r="FR323" i="4" s="1"/>
  <c r="GX275" i="4"/>
  <c r="GX280" i="4" s="1"/>
  <c r="HN275" i="4"/>
  <c r="HN280" i="4" s="1"/>
  <c r="ID275" i="4"/>
  <c r="ID280" i="4" s="1"/>
  <c r="IT275" i="4"/>
  <c r="IT280" i="4" s="1"/>
  <c r="E276" i="4"/>
  <c r="E281" i="4" s="1"/>
  <c r="E267" i="4"/>
  <c r="E277" i="4" s="1"/>
  <c r="E325" i="4" s="1"/>
  <c r="AK277" i="4"/>
  <c r="AK325" i="4" s="1"/>
  <c r="BA276" i="4"/>
  <c r="CW276" i="4"/>
  <c r="CW324" i="4" s="1"/>
  <c r="DM276" i="4"/>
  <c r="DM324" i="4" s="1"/>
  <c r="ES267" i="4"/>
  <c r="ES276" i="4"/>
  <c r="ES281" i="4" s="1"/>
  <c r="FY267" i="4"/>
  <c r="FY276" i="4"/>
  <c r="FY281" i="4" s="1"/>
  <c r="GO276" i="4"/>
  <c r="GO281" i="4" s="1"/>
  <c r="HU276" i="4"/>
  <c r="HU281" i="4" s="1"/>
  <c r="HU267" i="4"/>
  <c r="IK276" i="4"/>
  <c r="IK281" i="4" s="1"/>
  <c r="HV267" i="4"/>
  <c r="HV277" i="4" s="1"/>
  <c r="HV325" i="4" s="1"/>
  <c r="P280" i="4"/>
  <c r="AF280" i="4"/>
  <c r="AF272" i="4"/>
  <c r="AV280" i="4"/>
  <c r="AV272" i="4"/>
  <c r="BL280" i="4"/>
  <c r="BL272" i="4"/>
  <c r="CB272" i="4"/>
  <c r="CR280" i="4"/>
  <c r="CR272" i="4"/>
  <c r="DH280" i="4"/>
  <c r="DX280" i="4"/>
  <c r="FD280" i="4"/>
  <c r="FD272" i="4"/>
  <c r="FT272" i="4"/>
  <c r="GJ280" i="4"/>
  <c r="GJ272" i="4"/>
  <c r="GZ280" i="4"/>
  <c r="GZ272" i="4"/>
  <c r="HP272" i="4"/>
  <c r="IF280" i="4"/>
  <c r="IV272" i="4"/>
  <c r="G281" i="4"/>
  <c r="G272" i="4"/>
  <c r="AM281" i="4"/>
  <c r="AM272" i="4"/>
  <c r="BC281" i="4"/>
  <c r="BC272" i="4"/>
  <c r="BS281" i="4"/>
  <c r="BS272" i="4"/>
  <c r="CY272" i="4"/>
  <c r="DO281" i="4"/>
  <c r="DO272" i="4"/>
  <c r="EE281" i="4"/>
  <c r="EE272" i="4"/>
  <c r="EU281" i="4"/>
  <c r="EU272" i="4"/>
  <c r="FK281" i="4"/>
  <c r="FK272" i="4"/>
  <c r="GA281" i="4"/>
  <c r="GA272" i="4"/>
  <c r="GQ272" i="4"/>
  <c r="HG281" i="4"/>
  <c r="HW281" i="4"/>
  <c r="HW272" i="4"/>
  <c r="IM281" i="4"/>
  <c r="IM272" i="4"/>
  <c r="JC281" i="4"/>
  <c r="AO282" i="4"/>
  <c r="IP282" i="4"/>
  <c r="J296" i="4"/>
  <c r="J288" i="4"/>
  <c r="AP288" i="4"/>
  <c r="AP298" i="4" s="1"/>
  <c r="AP296" i="4"/>
  <c r="BF288" i="4"/>
  <c r="BF298" i="4" s="1"/>
  <c r="BF296" i="4"/>
  <c r="CL296" i="4"/>
  <c r="CL288" i="4"/>
  <c r="CL298" i="4" s="1"/>
  <c r="DB296" i="4"/>
  <c r="DB288" i="4"/>
  <c r="DB298" i="4" s="1"/>
  <c r="DR288" i="4"/>
  <c r="DR298" i="4" s="1"/>
  <c r="DR296" i="4"/>
  <c r="EX296" i="4"/>
  <c r="EX288" i="4"/>
  <c r="EX298" i="4" s="1"/>
  <c r="GD296" i="4"/>
  <c r="GD288" i="4"/>
  <c r="GD298" i="4" s="1"/>
  <c r="GT288" i="4"/>
  <c r="GT296" i="4"/>
  <c r="HZ296" i="4"/>
  <c r="HZ288" i="4"/>
  <c r="Q288" i="4"/>
  <c r="Q298" i="4" s="1"/>
  <c r="Q297" i="4"/>
  <c r="CC297" i="4"/>
  <c r="CC288" i="4"/>
  <c r="CC298" i="4" s="1"/>
  <c r="DI297" i="4"/>
  <c r="DI288" i="4"/>
  <c r="DI298" i="4" s="1"/>
  <c r="EO297" i="4"/>
  <c r="EO288" i="4"/>
  <c r="EO298" i="4" s="1"/>
  <c r="FU297" i="4"/>
  <c r="FU288" i="4"/>
  <c r="FU298" i="4" s="1"/>
  <c r="GK298" i="4"/>
  <c r="IW288" i="4"/>
  <c r="IW297" i="4"/>
  <c r="W298" i="4"/>
  <c r="DV293" i="4"/>
  <c r="DV298" i="4" s="1"/>
  <c r="BA315" i="4"/>
  <c r="W314" i="4"/>
  <c r="W310" i="4"/>
  <c r="W315" i="4" s="1"/>
  <c r="AM310" i="4"/>
  <c r="AM315" i="4" s="1"/>
  <c r="AM314" i="4"/>
  <c r="AF313" i="4"/>
  <c r="EA314" i="4"/>
  <c r="CR318" i="4"/>
  <c r="HP318" i="4"/>
  <c r="AW318" i="4"/>
  <c r="BM323" i="4"/>
  <c r="CS318" i="4"/>
  <c r="CS323" i="4"/>
  <c r="DY318" i="4"/>
  <c r="HQ323" i="4"/>
  <c r="HQ318" i="4"/>
  <c r="IW318" i="4"/>
  <c r="IW323" i="4"/>
  <c r="H319" i="4"/>
  <c r="AN324" i="4"/>
  <c r="AN319" i="4"/>
  <c r="BD319" i="4"/>
  <c r="BT319" i="4"/>
  <c r="BT324" i="4"/>
  <c r="CJ319" i="4"/>
  <c r="CJ324" i="4"/>
  <c r="DP319" i="4"/>
  <c r="DP324" i="4"/>
  <c r="EF324" i="4"/>
  <c r="EF319" i="4"/>
  <c r="EV319" i="4"/>
  <c r="GB319" i="4"/>
  <c r="GB324" i="4"/>
  <c r="GR319" i="4"/>
  <c r="GR324" i="4"/>
  <c r="HH324" i="4"/>
  <c r="HH319" i="4"/>
  <c r="HX324" i="4"/>
  <c r="HX319" i="4"/>
  <c r="IN324" i="4"/>
  <c r="JD319" i="4"/>
  <c r="JD324" i="4"/>
  <c r="DE133" i="4"/>
  <c r="DU133" i="4"/>
  <c r="EK133" i="4"/>
  <c r="FA133" i="4"/>
  <c r="FQ133" i="4"/>
  <c r="GG133" i="4"/>
  <c r="GW133" i="4"/>
  <c r="HM133" i="4"/>
  <c r="IC133" i="4"/>
  <c r="IS133" i="4"/>
  <c r="FP138" i="4"/>
  <c r="GF138" i="4"/>
  <c r="AX169" i="4"/>
  <c r="BN169" i="4"/>
  <c r="CD169" i="4"/>
  <c r="CT169" i="4"/>
  <c r="T174" i="4"/>
  <c r="BP204" i="4"/>
  <c r="BP206" i="4" s="1"/>
  <c r="DL204" i="4"/>
  <c r="EB174" i="4"/>
  <c r="ER174" i="4"/>
  <c r="FH204" i="4"/>
  <c r="IZ174" i="4"/>
  <c r="K205" i="4"/>
  <c r="DS205" i="4"/>
  <c r="DS206" i="4" s="1"/>
  <c r="IA205" i="4"/>
  <c r="IA206" i="4" s="1"/>
  <c r="CD209" i="4"/>
  <c r="CD211" i="4" s="1"/>
  <c r="CT209" i="4"/>
  <c r="HB209" i="4"/>
  <c r="HR209" i="4"/>
  <c r="HR226" i="4" s="1"/>
  <c r="AO210" i="4"/>
  <c r="DQ210" i="4"/>
  <c r="GS210" i="4"/>
  <c r="HI210" i="4"/>
  <c r="BI184" i="4"/>
  <c r="DU184" i="4"/>
  <c r="GG184" i="4"/>
  <c r="IS184" i="4"/>
  <c r="AX189" i="4"/>
  <c r="DJ189" i="4"/>
  <c r="FV189" i="4"/>
  <c r="IH189" i="4"/>
  <c r="Q209" i="4"/>
  <c r="Q211" i="4" s="1"/>
  <c r="AW209" i="4"/>
  <c r="DI209" i="4"/>
  <c r="DI211" i="4" s="1"/>
  <c r="EO209" i="4"/>
  <c r="EO211" i="4" s="1"/>
  <c r="FU209" i="4"/>
  <c r="F267" i="4"/>
  <c r="V267" i="4"/>
  <c r="V277" i="4" s="1"/>
  <c r="V282" i="4" s="1"/>
  <c r="AL267" i="4"/>
  <c r="CH267" i="4"/>
  <c r="CH277" i="4" s="1"/>
  <c r="CH282" i="4" s="1"/>
  <c r="ED267" i="4"/>
  <c r="ET276" i="4"/>
  <c r="ET281" i="4" s="1"/>
  <c r="ET267" i="4"/>
  <c r="ET277" i="4" s="1"/>
  <c r="ET325" i="4" s="1"/>
  <c r="FJ267" i="4"/>
  <c r="FJ277" i="4" s="1"/>
  <c r="FJ325" i="4" s="1"/>
  <c r="FZ267" i="4"/>
  <c r="FZ277" i="4" s="1"/>
  <c r="FZ325" i="4" s="1"/>
  <c r="Q275" i="4"/>
  <c r="Q323" i="4" s="1"/>
  <c r="AG280" i="4"/>
  <c r="AW275" i="4"/>
  <c r="AW280" i="4" s="1"/>
  <c r="BM280" i="4"/>
  <c r="CC280" i="4"/>
  <c r="CC272" i="4"/>
  <c r="CS280" i="4"/>
  <c r="CS272" i="4"/>
  <c r="DI272" i="4"/>
  <c r="DI275" i="4"/>
  <c r="DI323" i="4" s="1"/>
  <c r="DY275" i="4"/>
  <c r="DY323" i="4" s="1"/>
  <c r="EO275" i="4"/>
  <c r="EO280" i="4" s="1"/>
  <c r="FU275" i="4"/>
  <c r="FU280" i="4" s="1"/>
  <c r="GK280" i="4"/>
  <c r="GK272" i="4"/>
  <c r="HA272" i="4"/>
  <c r="HQ280" i="4"/>
  <c r="HQ272" i="4"/>
  <c r="IG280" i="4"/>
  <c r="IG272" i="4"/>
  <c r="IW275" i="4"/>
  <c r="IW280" i="4" s="1"/>
  <c r="IW272" i="4"/>
  <c r="H276" i="4"/>
  <c r="H324" i="4" s="1"/>
  <c r="X272" i="4"/>
  <c r="X276" i="4"/>
  <c r="X324" i="4" s="1"/>
  <c r="AN281" i="4"/>
  <c r="AN272" i="4"/>
  <c r="BD272" i="4"/>
  <c r="BD320" i="4" s="1"/>
  <c r="BT281" i="4"/>
  <c r="BT272" i="4"/>
  <c r="CJ281" i="4"/>
  <c r="CJ276" i="4"/>
  <c r="CZ281" i="4"/>
  <c r="CZ276" i="4"/>
  <c r="CZ324" i="4" s="1"/>
  <c r="CZ272" i="4"/>
  <c r="DP276" i="4"/>
  <c r="DP281" i="4" s="1"/>
  <c r="EF276" i="4"/>
  <c r="EF281" i="4" s="1"/>
  <c r="EV276" i="4"/>
  <c r="EV324" i="4" s="1"/>
  <c r="FL276" i="4"/>
  <c r="FL324" i="4" s="1"/>
  <c r="GB281" i="4"/>
  <c r="GR281" i="4"/>
  <c r="GR272" i="4"/>
  <c r="HH281" i="4"/>
  <c r="HH276" i="4"/>
  <c r="HX281" i="4"/>
  <c r="HX272" i="4"/>
  <c r="IN281" i="4"/>
  <c r="IN276" i="4"/>
  <c r="JD276" i="4"/>
  <c r="JD281" i="4" s="1"/>
  <c r="AP282" i="4"/>
  <c r="FL272" i="4"/>
  <c r="FL277" i="4" s="1"/>
  <c r="FL325" i="4" s="1"/>
  <c r="BD276" i="4"/>
  <c r="BD281" i="4" s="1"/>
  <c r="AA296" i="4"/>
  <c r="AA288" i="4"/>
  <c r="AA298" i="4" s="1"/>
  <c r="AQ296" i="4"/>
  <c r="AQ288" i="4"/>
  <c r="AQ298" i="4" s="1"/>
  <c r="BG296" i="4"/>
  <c r="BG288" i="4"/>
  <c r="BG298" i="4" s="1"/>
  <c r="BW296" i="4"/>
  <c r="BW288" i="4"/>
  <c r="BW298" i="4" s="1"/>
  <c r="CM296" i="4"/>
  <c r="CM288" i="4"/>
  <c r="CM298" i="4" s="1"/>
  <c r="DC296" i="4"/>
  <c r="DC288" i="4"/>
  <c r="DC298" i="4" s="1"/>
  <c r="DS296" i="4"/>
  <c r="DS288" i="4"/>
  <c r="DS298" i="4" s="1"/>
  <c r="EI296" i="4"/>
  <c r="EI288" i="4"/>
  <c r="EI298" i="4" s="1"/>
  <c r="FO296" i="4"/>
  <c r="FO288" i="4"/>
  <c r="FO298" i="4" s="1"/>
  <c r="GE296" i="4"/>
  <c r="GE288" i="4"/>
  <c r="GE298" i="4" s="1"/>
  <c r="GU296" i="4"/>
  <c r="GU288" i="4"/>
  <c r="GU298" i="4" s="1"/>
  <c r="HK296" i="4"/>
  <c r="HK288" i="4"/>
  <c r="HK298" i="4" s="1"/>
  <c r="IA296" i="4"/>
  <c r="IA288" i="4"/>
  <c r="IA298" i="4" s="1"/>
  <c r="IQ296" i="4"/>
  <c r="IQ288" i="4"/>
  <c r="IQ298" i="4" s="1"/>
  <c r="B297" i="4"/>
  <c r="B288" i="4"/>
  <c r="B298" i="4" s="1"/>
  <c r="G305" i="4"/>
  <c r="G313" i="4"/>
  <c r="BC313" i="4"/>
  <c r="BC305" i="4"/>
  <c r="BC315" i="4" s="1"/>
  <c r="BS305" i="4"/>
  <c r="CI313" i="4"/>
  <c r="CI305" i="4"/>
  <c r="CI315" i="4" s="1"/>
  <c r="EE305" i="4"/>
  <c r="EE315" i="4" s="1"/>
  <c r="EE313" i="4"/>
  <c r="EU313" i="4"/>
  <c r="EU305" i="4"/>
  <c r="GA315" i="4"/>
  <c r="HG315" i="4"/>
  <c r="IM313" i="4"/>
  <c r="IM305" i="4"/>
  <c r="CT314" i="4"/>
  <c r="CT305" i="4"/>
  <c r="CT315" i="4" s="1"/>
  <c r="EP314" i="4"/>
  <c r="EP305" i="4"/>
  <c r="EP315" i="4" s="1"/>
  <c r="BB315" i="4"/>
  <c r="CY305" i="4"/>
  <c r="JC305" i="4"/>
  <c r="JC315" i="4" s="1"/>
  <c r="AU310" i="4"/>
  <c r="AU315" i="4" s="1"/>
  <c r="AU313" i="4"/>
  <c r="BK310" i="4"/>
  <c r="CA310" i="4"/>
  <c r="CQ310" i="4"/>
  <c r="CQ315" i="4" s="1"/>
  <c r="CQ313" i="4"/>
  <c r="FC310" i="4"/>
  <c r="FC315" i="4" s="1"/>
  <c r="FC313" i="4"/>
  <c r="GI310" i="4"/>
  <c r="GI315" i="4" s="1"/>
  <c r="GI313" i="4"/>
  <c r="DO313" i="4"/>
  <c r="IH314" i="4"/>
  <c r="B323" i="4"/>
  <c r="B318" i="4"/>
  <c r="R323" i="4"/>
  <c r="R318" i="4"/>
  <c r="AH323" i="4"/>
  <c r="AH318" i="4"/>
  <c r="AX323" i="4"/>
  <c r="AX318" i="4"/>
  <c r="BN323" i="4"/>
  <c r="CD323" i="4"/>
  <c r="CD318" i="4"/>
  <c r="CT318" i="4"/>
  <c r="DJ318" i="4"/>
  <c r="DZ323" i="4"/>
  <c r="DZ318" i="4"/>
  <c r="EP318" i="4"/>
  <c r="GL318" i="4"/>
  <c r="HB323" i="4"/>
  <c r="HR323" i="4"/>
  <c r="HR318" i="4"/>
  <c r="IH323" i="4"/>
  <c r="IH318" i="4"/>
  <c r="IX323" i="4"/>
  <c r="IX318" i="4"/>
  <c r="I324" i="4"/>
  <c r="I319" i="4"/>
  <c r="Y324" i="4"/>
  <c r="Y319" i="4"/>
  <c r="AO324" i="4"/>
  <c r="AO319" i="4"/>
  <c r="CK324" i="4"/>
  <c r="CK319" i="4"/>
  <c r="DA324" i="4"/>
  <c r="DA319" i="4"/>
  <c r="DQ324" i="4"/>
  <c r="DQ319" i="4"/>
  <c r="EG324" i="4"/>
  <c r="EG319" i="4"/>
  <c r="EW324" i="4"/>
  <c r="EW319" i="4"/>
  <c r="FM324" i="4"/>
  <c r="GC324" i="4"/>
  <c r="GC319" i="4"/>
  <c r="GS324" i="4"/>
  <c r="GS319" i="4"/>
  <c r="HI324" i="4"/>
  <c r="HI319" i="4"/>
  <c r="HY319" i="4"/>
  <c r="IO324" i="4"/>
  <c r="IO319" i="4"/>
  <c r="JE324" i="4"/>
  <c r="JE319" i="4"/>
  <c r="GG138" i="4"/>
  <c r="GW138" i="4"/>
  <c r="AP143" i="4"/>
  <c r="BF143" i="4"/>
  <c r="BV143" i="4"/>
  <c r="CL143" i="4"/>
  <c r="BO169" i="4"/>
  <c r="CE169" i="4"/>
  <c r="CU169" i="4"/>
  <c r="DK169" i="4"/>
  <c r="BQ204" i="4"/>
  <c r="BQ206" i="4" s="1"/>
  <c r="DM204" i="4"/>
  <c r="DM206" i="4" s="1"/>
  <c r="FI204" i="4"/>
  <c r="FI206" i="4" s="1"/>
  <c r="BX205" i="4"/>
  <c r="DT205" i="4"/>
  <c r="DT206" i="4" s="1"/>
  <c r="FP205" i="4"/>
  <c r="FP221" i="4" s="1"/>
  <c r="HS209" i="4"/>
  <c r="HS211" i="4" s="1"/>
  <c r="HJ210" i="4"/>
  <c r="HJ211" i="4" s="1"/>
  <c r="HT194" i="4"/>
  <c r="GS205" i="4"/>
  <c r="GS221" i="4" s="1"/>
  <c r="CJ210" i="4"/>
  <c r="AV275" i="4"/>
  <c r="CB275" i="4"/>
  <c r="CB280" i="4" s="1"/>
  <c r="DH275" i="4"/>
  <c r="DX275" i="4"/>
  <c r="EN275" i="4"/>
  <c r="EN280" i="4" s="1"/>
  <c r="FT275" i="4"/>
  <c r="FT280" i="4" s="1"/>
  <c r="HP275" i="4"/>
  <c r="HP280" i="4" s="1"/>
  <c r="IV275" i="4"/>
  <c r="IV280" i="4" s="1"/>
  <c r="W267" i="4"/>
  <c r="W277" i="4" s="1"/>
  <c r="W282" i="4" s="1"/>
  <c r="W276" i="4"/>
  <c r="W324" i="4" s="1"/>
  <c r="AM267" i="4"/>
  <c r="AM277" i="4" s="1"/>
  <c r="BC267" i="4"/>
  <c r="BC277" i="4" s="1"/>
  <c r="BC325" i="4" s="1"/>
  <c r="CI267" i="4"/>
  <c r="CI277" i="4" s="1"/>
  <c r="CI282" i="4" s="1"/>
  <c r="CI276" i="4"/>
  <c r="CI324" i="4" s="1"/>
  <c r="CY276" i="4"/>
  <c r="CY281" i="4" s="1"/>
  <c r="DO276" i="4"/>
  <c r="DO267" i="4"/>
  <c r="EE267" i="4"/>
  <c r="EU276" i="4"/>
  <c r="EU267" i="4"/>
  <c r="FK267" i="4"/>
  <c r="GA267" i="4"/>
  <c r="GQ276" i="4"/>
  <c r="GQ324" i="4" s="1"/>
  <c r="GQ267" i="4"/>
  <c r="IM276" i="4"/>
  <c r="IM267" i="4"/>
  <c r="JC276" i="4"/>
  <c r="CJ272" i="4"/>
  <c r="HA275" i="4"/>
  <c r="HA323" i="4" s="1"/>
  <c r="FI276" i="4"/>
  <c r="GV298" i="4"/>
  <c r="DK314" i="4"/>
  <c r="DK305" i="4"/>
  <c r="DK315" i="4" s="1"/>
  <c r="EQ314" i="4"/>
  <c r="EQ305" i="4"/>
  <c r="EQ315" i="4" s="1"/>
  <c r="FW315" i="4"/>
  <c r="GM314" i="4"/>
  <c r="GM305" i="4"/>
  <c r="GM315" i="4" s="1"/>
  <c r="HC314" i="4"/>
  <c r="HC305" i="4"/>
  <c r="HC315" i="4" s="1"/>
  <c r="IY305" i="4"/>
  <c r="IY315" i="4" s="1"/>
  <c r="IY314" i="4"/>
  <c r="V315" i="4"/>
  <c r="HP315" i="4"/>
  <c r="AV313" i="4"/>
  <c r="AV310" i="4"/>
  <c r="AV315" i="4" s="1"/>
  <c r="BL310" i="4"/>
  <c r="CB313" i="4"/>
  <c r="FD313" i="4"/>
  <c r="FD310" i="4"/>
  <c r="FD315" i="4" s="1"/>
  <c r="GJ313" i="4"/>
  <c r="GJ310" i="4"/>
  <c r="HP310" i="4"/>
  <c r="HP313" i="4"/>
  <c r="IV310" i="4"/>
  <c r="IV315" i="4" s="1"/>
  <c r="IV313" i="4"/>
  <c r="P310" i="4"/>
  <c r="P315" i="4" s="1"/>
  <c r="CA313" i="4"/>
  <c r="GZ313" i="4"/>
  <c r="II314" i="4"/>
  <c r="AU318" i="4"/>
  <c r="FS318" i="4"/>
  <c r="BB319" i="4"/>
  <c r="FX204" i="4"/>
  <c r="FX206" i="4" s="1"/>
  <c r="GN204" i="4"/>
  <c r="GN206" i="4" s="1"/>
  <c r="HD204" i="4"/>
  <c r="HT204" i="4"/>
  <c r="FO205" i="4"/>
  <c r="FO206" i="4" s="1"/>
  <c r="GE205" i="4"/>
  <c r="GU205" i="4"/>
  <c r="HK205" i="4"/>
  <c r="HK221" i="4" s="1"/>
  <c r="FI174" i="4"/>
  <c r="IN211" i="4"/>
  <c r="IE210" i="4"/>
  <c r="IE211" i="4" s="1"/>
  <c r="IU210" i="4"/>
  <c r="IU227" i="4" s="1"/>
  <c r="IU228" i="4" s="1"/>
  <c r="Z179" i="4"/>
  <c r="GB179" i="4"/>
  <c r="U204" i="4"/>
  <c r="U206" i="4" s="1"/>
  <c r="B280" i="4"/>
  <c r="B272" i="4"/>
  <c r="BN280" i="4"/>
  <c r="CD272" i="4"/>
  <c r="CD280" i="4"/>
  <c r="CT272" i="4"/>
  <c r="CT275" i="4"/>
  <c r="CT280" i="4" s="1"/>
  <c r="DZ280" i="4"/>
  <c r="EP275" i="4"/>
  <c r="EP280" i="4" s="1"/>
  <c r="EP272" i="4"/>
  <c r="GL275" i="4"/>
  <c r="GL323" i="4" s="1"/>
  <c r="HB272" i="4"/>
  <c r="HB280" i="4"/>
  <c r="HB275" i="4"/>
  <c r="HR272" i="4"/>
  <c r="IH272" i="4"/>
  <c r="IX280" i="4"/>
  <c r="BE276" i="4"/>
  <c r="BE281" i="4" s="1"/>
  <c r="BU276" i="4"/>
  <c r="BU324" i="4" s="1"/>
  <c r="DQ281" i="4"/>
  <c r="FM276" i="4"/>
  <c r="FM281" i="4" s="1"/>
  <c r="GC281" i="4"/>
  <c r="GS281" i="4"/>
  <c r="IO272" i="4"/>
  <c r="IO281" i="4"/>
  <c r="BN272" i="4"/>
  <c r="DZ272" i="4"/>
  <c r="FF272" i="4"/>
  <c r="FF277" i="4" s="1"/>
  <c r="HY276" i="4"/>
  <c r="HY281" i="4" s="1"/>
  <c r="G288" i="4"/>
  <c r="G298" i="4" s="1"/>
  <c r="IO298" i="4"/>
  <c r="HW310" i="4"/>
  <c r="HW315" i="4" s="1"/>
  <c r="BS143" i="4"/>
  <c r="CI143" i="4"/>
  <c r="CY143" i="4"/>
  <c r="DO143" i="4"/>
  <c r="EE143" i="4"/>
  <c r="EU143" i="4"/>
  <c r="FK143" i="4"/>
  <c r="GA143" i="4"/>
  <c r="GQ143" i="4"/>
  <c r="HG143" i="4"/>
  <c r="HW143" i="4"/>
  <c r="IM143" i="4"/>
  <c r="JC143" i="4"/>
  <c r="FX148" i="4"/>
  <c r="GN148" i="4"/>
  <c r="HD148" i="4"/>
  <c r="HT148" i="4"/>
  <c r="IJ148" i="4"/>
  <c r="IZ148" i="4"/>
  <c r="GO204" i="4"/>
  <c r="HE204" i="4"/>
  <c r="HE206" i="4" s="1"/>
  <c r="HU204" i="4"/>
  <c r="IK204" i="4"/>
  <c r="GF205" i="4"/>
  <c r="GF206" i="4" s="1"/>
  <c r="GV205" i="4"/>
  <c r="GV206" i="4" s="1"/>
  <c r="HL205" i="4"/>
  <c r="IB205" i="4"/>
  <c r="Y209" i="4"/>
  <c r="Y211" i="4" s="1"/>
  <c r="AO209" i="4"/>
  <c r="JE211" i="4"/>
  <c r="FT210" i="4"/>
  <c r="FT211" i="4" s="1"/>
  <c r="IV210" i="4"/>
  <c r="IV211" i="4" s="1"/>
  <c r="H179" i="4"/>
  <c r="JD179" i="4"/>
  <c r="V204" i="4"/>
  <c r="V206" i="4" s="1"/>
  <c r="HR280" i="4"/>
  <c r="W296" i="4"/>
  <c r="AM288" i="4"/>
  <c r="AM298" i="4" s="1"/>
  <c r="AM296" i="4"/>
  <c r="BC298" i="4"/>
  <c r="BS288" i="4"/>
  <c r="BS298" i="4" s="1"/>
  <c r="BS296" i="4"/>
  <c r="CI296" i="4"/>
  <c r="CI288" i="4"/>
  <c r="CI298" i="4" s="1"/>
  <c r="CY296" i="4"/>
  <c r="DO298" i="4"/>
  <c r="EE288" i="4"/>
  <c r="EE298" i="4" s="1"/>
  <c r="EE296" i="4"/>
  <c r="EU296" i="4"/>
  <c r="GA296" i="4"/>
  <c r="HG296" i="4"/>
  <c r="HW288" i="4"/>
  <c r="HW298" i="4" s="1"/>
  <c r="HW296" i="4"/>
  <c r="JC296" i="4"/>
  <c r="JC288" i="4"/>
  <c r="JC298" i="4" s="1"/>
  <c r="AT297" i="4"/>
  <c r="BZ297" i="4"/>
  <c r="CP297" i="4"/>
  <c r="DF297" i="4"/>
  <c r="EL297" i="4"/>
  <c r="FB297" i="4"/>
  <c r="FR297" i="4"/>
  <c r="GX297" i="4"/>
  <c r="ID297" i="4"/>
  <c r="ID288" i="4"/>
  <c r="H288" i="4"/>
  <c r="H298" i="4" s="1"/>
  <c r="BZ288" i="4"/>
  <c r="GA288" i="4"/>
  <c r="GA298" i="4" s="1"/>
  <c r="HL298" i="4"/>
  <c r="AD293" i="4"/>
  <c r="EL293" i="4"/>
  <c r="EL298" i="4" s="1"/>
  <c r="DO296" i="4"/>
  <c r="D313" i="4"/>
  <c r="D305" i="4"/>
  <c r="D315" i="4" s="1"/>
  <c r="AJ305" i="4"/>
  <c r="AJ315" i="4" s="1"/>
  <c r="BP305" i="4"/>
  <c r="BP315" i="4" s="1"/>
  <c r="CF313" i="4"/>
  <c r="CF305" i="4"/>
  <c r="CV313" i="4"/>
  <c r="CV305" i="4"/>
  <c r="CV315" i="4" s="1"/>
  <c r="EB305" i="4"/>
  <c r="EB315" i="4" s="1"/>
  <c r="EB313" i="4"/>
  <c r="ER313" i="4"/>
  <c r="ER305" i="4"/>
  <c r="ER315" i="4" s="1"/>
  <c r="FX313" i="4"/>
  <c r="FX305" i="4"/>
  <c r="FX315" i="4" s="1"/>
  <c r="GN313" i="4"/>
  <c r="GN305" i="4"/>
  <c r="GN315" i="4" s="1"/>
  <c r="HD305" i="4"/>
  <c r="HD315" i="4" s="1"/>
  <c r="HT305" i="4"/>
  <c r="HT315" i="4" s="1"/>
  <c r="HT313" i="4"/>
  <c r="IZ313" i="4"/>
  <c r="IZ305" i="4"/>
  <c r="IZ315" i="4" s="1"/>
  <c r="DL305" i="4"/>
  <c r="DL315" i="4" s="1"/>
  <c r="EO315" i="4"/>
  <c r="CJ310" i="4"/>
  <c r="F204" i="4"/>
  <c r="F206" i="4" s="1"/>
  <c r="HF204" i="4"/>
  <c r="HV204" i="4"/>
  <c r="HV206" i="4" s="1"/>
  <c r="IL204" i="4"/>
  <c r="IL206" i="4" s="1"/>
  <c r="JB204" i="4"/>
  <c r="JB206" i="4" s="1"/>
  <c r="GW205" i="4"/>
  <c r="HM205" i="4"/>
  <c r="IC205" i="4"/>
  <c r="IC206" i="4" s="1"/>
  <c r="IS205" i="4"/>
  <c r="IS221" i="4" s="1"/>
  <c r="Z211" i="4"/>
  <c r="JF211" i="4"/>
  <c r="FU210" i="4"/>
  <c r="IW210" i="4"/>
  <c r="IW227" i="4" s="1"/>
  <c r="JE179" i="4"/>
  <c r="BZ205" i="4"/>
  <c r="BZ206" i="4" s="1"/>
  <c r="AQ281" i="4"/>
  <c r="IQ281" i="4"/>
  <c r="DA281" i="4"/>
  <c r="EG281" i="4"/>
  <c r="BD298" i="4"/>
  <c r="BT288" i="4"/>
  <c r="BT298" i="4" s="1"/>
  <c r="BT296" i="4"/>
  <c r="DP298" i="4"/>
  <c r="EV296" i="4"/>
  <c r="EV288" i="4"/>
  <c r="EV298" i="4" s="1"/>
  <c r="HX296" i="4"/>
  <c r="HX288" i="4"/>
  <c r="AT288" i="4"/>
  <c r="AT298" i="4" s="1"/>
  <c r="CB298" i="4"/>
  <c r="DF288" i="4"/>
  <c r="DP296" i="4"/>
  <c r="DM315" i="4"/>
  <c r="IK315" i="4"/>
  <c r="BU310" i="4"/>
  <c r="G204" i="4"/>
  <c r="W204" i="4"/>
  <c r="HW204" i="4"/>
  <c r="IM204" i="4"/>
  <c r="JC204" i="4"/>
  <c r="N205" i="4"/>
  <c r="HN205" i="4"/>
  <c r="HN206" i="4" s="1"/>
  <c r="ID205" i="4"/>
  <c r="IT205" i="4"/>
  <c r="K209" i="4"/>
  <c r="K211" i="4" s="1"/>
  <c r="AA209" i="4"/>
  <c r="AQ209" i="4"/>
  <c r="AQ211" i="4" s="1"/>
  <c r="BG209" i="4"/>
  <c r="BW209" i="4"/>
  <c r="BW211" i="4" s="1"/>
  <c r="CM209" i="4"/>
  <c r="CM211" i="4" s="1"/>
  <c r="DC209" i="4"/>
  <c r="DC211" i="4" s="1"/>
  <c r="DS209" i="4"/>
  <c r="DS211" i="4" s="1"/>
  <c r="EI209" i="4"/>
  <c r="EY209" i="4"/>
  <c r="FO209" i="4"/>
  <c r="FO211" i="4" s="1"/>
  <c r="GE209" i="4"/>
  <c r="GU209" i="4"/>
  <c r="GU211" i="4" s="1"/>
  <c r="HK209" i="4"/>
  <c r="HK211" i="4" s="1"/>
  <c r="IA209" i="4"/>
  <c r="IA211" i="4" s="1"/>
  <c r="IQ209" i="4"/>
  <c r="IQ211" i="4" s="1"/>
  <c r="B210" i="4"/>
  <c r="B211" i="4" s="1"/>
  <c r="R210" i="4"/>
  <c r="AH210" i="4"/>
  <c r="AH211" i="4" s="1"/>
  <c r="AX210" i="4"/>
  <c r="BN210" i="4"/>
  <c r="BN211" i="4" s="1"/>
  <c r="CD210" i="4"/>
  <c r="CT210" i="4"/>
  <c r="DJ210" i="4"/>
  <c r="DZ210" i="4"/>
  <c r="DZ227" i="4" s="1"/>
  <c r="EP210" i="4"/>
  <c r="FF210" i="4"/>
  <c r="FF227" i="4" s="1"/>
  <c r="FF228" i="4" s="1"/>
  <c r="FV210" i="4"/>
  <c r="GL210" i="4"/>
  <c r="GL211" i="4" s="1"/>
  <c r="HB210" i="4"/>
  <c r="HR210" i="4"/>
  <c r="HR227" i="4" s="1"/>
  <c r="IH210" i="4"/>
  <c r="IX210" i="4"/>
  <c r="AX179" i="4"/>
  <c r="GE179" i="4"/>
  <c r="JF179" i="4"/>
  <c r="J189" i="4"/>
  <c r="Z189" i="4"/>
  <c r="AP189" i="4"/>
  <c r="BF189" i="4"/>
  <c r="BV189" i="4"/>
  <c r="CL189" i="4"/>
  <c r="DB189" i="4"/>
  <c r="DR189" i="4"/>
  <c r="EH189" i="4"/>
  <c r="EX189" i="4"/>
  <c r="FN189" i="4"/>
  <c r="GD189" i="4"/>
  <c r="GT189" i="4"/>
  <c r="HJ189" i="4"/>
  <c r="HZ189" i="4"/>
  <c r="IP189" i="4"/>
  <c r="JF189" i="4"/>
  <c r="GS272" i="4"/>
  <c r="GS320" i="4" s="1"/>
  <c r="DQ276" i="4"/>
  <c r="BE298" i="4"/>
  <c r="BU296" i="4"/>
  <c r="CK296" i="4"/>
  <c r="CK288" i="4"/>
  <c r="CK298" i="4" s="1"/>
  <c r="DA296" i="4"/>
  <c r="DA288" i="4"/>
  <c r="DA298" i="4" s="1"/>
  <c r="DQ296" i="4"/>
  <c r="DQ288" i="4"/>
  <c r="DQ298" i="4" s="1"/>
  <c r="EG296" i="4"/>
  <c r="EG288" i="4"/>
  <c r="EG298" i="4" s="1"/>
  <c r="EW296" i="4"/>
  <c r="EW288" i="4"/>
  <c r="EW298" i="4" s="1"/>
  <c r="FM296" i="4"/>
  <c r="GC296" i="4"/>
  <c r="GC288" i="4"/>
  <c r="GC298" i="4" s="1"/>
  <c r="GS296" i="4"/>
  <c r="GS288" i="4"/>
  <c r="GS298" i="4" s="1"/>
  <c r="HI296" i="4"/>
  <c r="HY296" i="4"/>
  <c r="HY288" i="4"/>
  <c r="HY298" i="4" s="1"/>
  <c r="IO296" i="4"/>
  <c r="JE296" i="4"/>
  <c r="JE288" i="4"/>
  <c r="JE298" i="4" s="1"/>
  <c r="P297" i="4"/>
  <c r="P288" i="4"/>
  <c r="AF297" i="4"/>
  <c r="AV297" i="4"/>
  <c r="BL297" i="4"/>
  <c r="CB297" i="4"/>
  <c r="CR297" i="4"/>
  <c r="DH297" i="4"/>
  <c r="DH288" i="4"/>
  <c r="DX297" i="4"/>
  <c r="EN297" i="4"/>
  <c r="FD297" i="4"/>
  <c r="FD288" i="4"/>
  <c r="FD298" i="4" s="1"/>
  <c r="FT297" i="4"/>
  <c r="GJ297" i="4"/>
  <c r="GZ297" i="4"/>
  <c r="HP297" i="4"/>
  <c r="IF297" i="4"/>
  <c r="IV297" i="4"/>
  <c r="AV288" i="4"/>
  <c r="DM298" i="4"/>
  <c r="EU288" i="4"/>
  <c r="EU298" i="4" s="1"/>
  <c r="EN293" i="4"/>
  <c r="EN298" i="4" s="1"/>
  <c r="HD313" i="4"/>
  <c r="IP313" i="4"/>
  <c r="D272" i="4"/>
  <c r="T272" i="4"/>
  <c r="AJ272" i="4"/>
  <c r="AJ277" i="4" s="1"/>
  <c r="AZ272" i="4"/>
  <c r="BP272" i="4"/>
  <c r="CF272" i="4"/>
  <c r="CF280" i="4"/>
  <c r="CV272" i="4"/>
  <c r="CV277" i="4" s="1"/>
  <c r="DL272" i="4"/>
  <c r="DL280" i="4"/>
  <c r="EB272" i="4"/>
  <c r="ER272" i="4"/>
  <c r="FH272" i="4"/>
  <c r="FX272" i="4"/>
  <c r="GN272" i="4"/>
  <c r="GN277" i="4" s="1"/>
  <c r="HD272" i="4"/>
  <c r="HD280" i="4"/>
  <c r="HT272" i="4"/>
  <c r="HT280" i="4"/>
  <c r="IJ272" i="4"/>
  <c r="IZ272" i="4"/>
  <c r="BW281" i="4"/>
  <c r="CM281" i="4"/>
  <c r="GE281" i="4"/>
  <c r="GU281" i="4"/>
  <c r="HK281" i="4"/>
  <c r="ER275" i="4"/>
  <c r="ER280" i="4" s="1"/>
  <c r="AZ280" i="4"/>
  <c r="R296" i="4"/>
  <c r="R288" i="4"/>
  <c r="R298" i="4" s="1"/>
  <c r="AH296" i="4"/>
  <c r="AX296" i="4"/>
  <c r="BN288" i="4"/>
  <c r="BN298" i="4" s="1"/>
  <c r="DJ288" i="4"/>
  <c r="DJ298" i="4" s="1"/>
  <c r="DZ296" i="4"/>
  <c r="FF296" i="4"/>
  <c r="FF288" i="4"/>
  <c r="FF298" i="4" s="1"/>
  <c r="FV296" i="4"/>
  <c r="GL296" i="4"/>
  <c r="GL288" i="4"/>
  <c r="GL298" i="4" s="1"/>
  <c r="HB288" i="4"/>
  <c r="HB298" i="4" s="1"/>
  <c r="HB296" i="4"/>
  <c r="HR288" i="4"/>
  <c r="HR298" i="4" s="1"/>
  <c r="IH288" i="4"/>
  <c r="IH298" i="4" s="1"/>
  <c r="IX296" i="4"/>
  <c r="IX288" i="4"/>
  <c r="IX298" i="4" s="1"/>
  <c r="AO297" i="4"/>
  <c r="BU297" i="4"/>
  <c r="DQ297" i="4"/>
  <c r="EG297" i="4"/>
  <c r="FM297" i="4"/>
  <c r="HI297" i="4"/>
  <c r="CF288" i="4"/>
  <c r="CF298" i="4" s="1"/>
  <c r="DN298" i="4"/>
  <c r="N293" i="4"/>
  <c r="BJ293" i="4"/>
  <c r="BZ293" i="4"/>
  <c r="CP293" i="4"/>
  <c r="DF293" i="4"/>
  <c r="FB293" i="4"/>
  <c r="FB298" i="4" s="1"/>
  <c r="GX293" i="4"/>
  <c r="GX298" i="4" s="1"/>
  <c r="ID293" i="4"/>
  <c r="IT293" i="4"/>
  <c r="H313" i="4"/>
  <c r="H305" i="4"/>
  <c r="H315" i="4" s="1"/>
  <c r="X313" i="4"/>
  <c r="AN313" i="4"/>
  <c r="BD313" i="4"/>
  <c r="BT313" i="4"/>
  <c r="CJ313" i="4"/>
  <c r="CZ313" i="4"/>
  <c r="DP313" i="4"/>
  <c r="EF313" i="4"/>
  <c r="EF305" i="4"/>
  <c r="EF315" i="4" s="1"/>
  <c r="EV313" i="4"/>
  <c r="EV305" i="4"/>
  <c r="EV315" i="4" s="1"/>
  <c r="FL313" i="4"/>
  <c r="GB313" i="4"/>
  <c r="GR313" i="4"/>
  <c r="HH313" i="4"/>
  <c r="HH305" i="4"/>
  <c r="HH315" i="4" s="1"/>
  <c r="HX313" i="4"/>
  <c r="HX305" i="4"/>
  <c r="HX315" i="4" s="1"/>
  <c r="IN313" i="4"/>
  <c r="JD313" i="4"/>
  <c r="O314" i="4"/>
  <c r="AE314" i="4"/>
  <c r="AU314" i="4"/>
  <c r="CR315" i="4"/>
  <c r="GZ315" i="4"/>
  <c r="E272" i="4"/>
  <c r="U272" i="4"/>
  <c r="U320" i="4" s="1"/>
  <c r="AK272" i="4"/>
  <c r="BA272" i="4"/>
  <c r="BA275" i="4"/>
  <c r="BA323" i="4" s="1"/>
  <c r="BQ272" i="4"/>
  <c r="BQ320" i="4" s="1"/>
  <c r="BQ280" i="4"/>
  <c r="CG272" i="4"/>
  <c r="CW272" i="4"/>
  <c r="CW277" i="4" s="1"/>
  <c r="CW325" i="4" s="1"/>
  <c r="CW280" i="4"/>
  <c r="DM272" i="4"/>
  <c r="EC272" i="4"/>
  <c r="ES272" i="4"/>
  <c r="ES320" i="4" s="1"/>
  <c r="FI272" i="4"/>
  <c r="FI277" i="4" s="1"/>
  <c r="FY272" i="4"/>
  <c r="FY320" i="4" s="1"/>
  <c r="FY275" i="4"/>
  <c r="FY280" i="4" s="1"/>
  <c r="GO272" i="4"/>
  <c r="HE272" i="4"/>
  <c r="HU272" i="4"/>
  <c r="HU280" i="4"/>
  <c r="IK272" i="4"/>
  <c r="JA272" i="4"/>
  <c r="JA277" i="4" s="1"/>
  <c r="AB281" i="4"/>
  <c r="CN281" i="4"/>
  <c r="EJ281" i="4"/>
  <c r="HL281" i="4"/>
  <c r="IR281" i="4"/>
  <c r="D275" i="4"/>
  <c r="D323" i="4" s="1"/>
  <c r="CV275" i="4"/>
  <c r="CV323" i="4" s="1"/>
  <c r="ES275" i="4"/>
  <c r="ES280" i="4" s="1"/>
  <c r="IJ275" i="4"/>
  <c r="IJ280" i="4" s="1"/>
  <c r="HK276" i="4"/>
  <c r="FX280" i="4"/>
  <c r="AR281" i="4"/>
  <c r="AI296" i="4"/>
  <c r="AI288" i="4"/>
  <c r="AI298" i="4" s="1"/>
  <c r="AY296" i="4"/>
  <c r="CE296" i="4"/>
  <c r="EA296" i="4"/>
  <c r="FG296" i="4"/>
  <c r="FG288" i="4"/>
  <c r="FG298" i="4" s="1"/>
  <c r="FW296" i="4"/>
  <c r="GM296" i="4"/>
  <c r="GM288" i="4"/>
  <c r="HC296" i="4"/>
  <c r="IY288" i="4"/>
  <c r="IY296" i="4"/>
  <c r="AP297" i="4"/>
  <c r="BV297" i="4"/>
  <c r="CL297" i="4"/>
  <c r="DR297" i="4"/>
  <c r="EH297" i="4"/>
  <c r="FN297" i="4"/>
  <c r="HJ297" i="4"/>
  <c r="CH298" i="4"/>
  <c r="FV288" i="4"/>
  <c r="FV298" i="4" s="1"/>
  <c r="O296" i="4"/>
  <c r="O293" i="4"/>
  <c r="IE293" i="4"/>
  <c r="IE296" i="4"/>
  <c r="CB293" i="4"/>
  <c r="BZ296" i="4"/>
  <c r="I313" i="4"/>
  <c r="I305" i="4"/>
  <c r="Y313" i="4"/>
  <c r="Y305" i="4"/>
  <c r="Y315" i="4" s="1"/>
  <c r="BE313" i="4"/>
  <c r="BE305" i="4"/>
  <c r="BE315" i="4" s="1"/>
  <c r="CK313" i="4"/>
  <c r="CK305" i="4"/>
  <c r="DA313" i="4"/>
  <c r="DA305" i="4"/>
  <c r="DA315" i="4" s="1"/>
  <c r="EW313" i="4"/>
  <c r="EW305" i="4"/>
  <c r="EW315" i="4" s="1"/>
  <c r="HI313" i="4"/>
  <c r="HI305" i="4"/>
  <c r="AF314" i="4"/>
  <c r="AF305" i="4"/>
  <c r="AF315" i="4" s="1"/>
  <c r="DT314" i="4"/>
  <c r="BF313" i="4"/>
  <c r="BV267" i="4"/>
  <c r="BV277" i="4" s="1"/>
  <c r="BV282" i="4" s="1"/>
  <c r="GT267" i="4"/>
  <c r="GT277" i="4" s="1"/>
  <c r="GT325" i="4" s="1"/>
  <c r="D288" i="4"/>
  <c r="T288" i="4"/>
  <c r="AJ288" i="4"/>
  <c r="AJ296" i="4"/>
  <c r="DL288" i="4"/>
  <c r="DL298" i="4" s="1"/>
  <c r="EB296" i="4"/>
  <c r="EB288" i="4"/>
  <c r="EB298" i="4" s="1"/>
  <c r="HD288" i="4"/>
  <c r="IZ288" i="4"/>
  <c r="BL293" i="4"/>
  <c r="BL298" i="4" s="1"/>
  <c r="DH293" i="4"/>
  <c r="DX293" i="4"/>
  <c r="FD293" i="4"/>
  <c r="FT293" i="4"/>
  <c r="FT298" i="4" s="1"/>
  <c r="IV293" i="4"/>
  <c r="DJ296" i="4"/>
  <c r="EN296" i="4"/>
  <c r="J315" i="4"/>
  <c r="Z313" i="4"/>
  <c r="Z305" i="4"/>
  <c r="Z315" i="4" s="1"/>
  <c r="AP313" i="4"/>
  <c r="BF315" i="4"/>
  <c r="BV313" i="4"/>
  <c r="CL305" i="4"/>
  <c r="CL315" i="4" s="1"/>
  <c r="CL313" i="4"/>
  <c r="DR313" i="4"/>
  <c r="EX305" i="4"/>
  <c r="EX315" i="4" s="1"/>
  <c r="EX313" i="4"/>
  <c r="GT305" i="4"/>
  <c r="IP305" i="4"/>
  <c r="IP315" i="4" s="1"/>
  <c r="Q314" i="4"/>
  <c r="AG314" i="4"/>
  <c r="FY315" i="4"/>
  <c r="BW267" i="4"/>
  <c r="BW277" i="4" s="1"/>
  <c r="GU267" i="4"/>
  <c r="GU277" i="4" s="1"/>
  <c r="D280" i="4"/>
  <c r="IZ280" i="4"/>
  <c r="CC293" i="4"/>
  <c r="CC296" i="4"/>
  <c r="IW296" i="4"/>
  <c r="IW293" i="4"/>
  <c r="EO296" i="4"/>
  <c r="FT296" i="4"/>
  <c r="GX296" i="4"/>
  <c r="AA313" i="4"/>
  <c r="AA305" i="4"/>
  <c r="AA315" i="4" s="1"/>
  <c r="AQ313" i="4"/>
  <c r="AQ305" i="4"/>
  <c r="AQ315" i="4" s="1"/>
  <c r="EY313" i="4"/>
  <c r="EY305" i="4"/>
  <c r="EY315" i="4" s="1"/>
  <c r="IA305" i="4"/>
  <c r="IA315" i="4" s="1"/>
  <c r="IA313" i="4"/>
  <c r="B314" i="4"/>
  <c r="R314" i="4"/>
  <c r="AH314" i="4"/>
  <c r="AH305" i="4"/>
  <c r="AL315" i="4"/>
  <c r="GB305" i="4"/>
  <c r="GB315" i="4" s="1"/>
  <c r="EC310" i="4"/>
  <c r="EC315" i="4" s="1"/>
  <c r="ES310" i="4"/>
  <c r="ES315" i="4" s="1"/>
  <c r="ES313" i="4"/>
  <c r="FI310" i="4"/>
  <c r="FI315" i="4" s="1"/>
  <c r="HU310" i="4"/>
  <c r="HU315" i="4" s="1"/>
  <c r="HU313" i="4"/>
  <c r="JA313" i="4"/>
  <c r="CE280" i="4"/>
  <c r="CU272" i="4"/>
  <c r="HC280" i="4"/>
  <c r="HS272" i="4"/>
  <c r="HS320" i="4" s="1"/>
  <c r="BV281" i="4"/>
  <c r="GT281" i="4"/>
  <c r="L296" i="4"/>
  <c r="CN296" i="4"/>
  <c r="DT296" i="4"/>
  <c r="IB296" i="4"/>
  <c r="IR296" i="4"/>
  <c r="IR288" i="4"/>
  <c r="IR298" i="4" s="1"/>
  <c r="AI297" i="4"/>
  <c r="DK297" i="4"/>
  <c r="FW297" i="4"/>
  <c r="II297" i="4"/>
  <c r="IY297" i="4"/>
  <c r="L288" i="4"/>
  <c r="L298" i="4" s="1"/>
  <c r="BJ288" i="4"/>
  <c r="FZ298" i="4"/>
  <c r="X293" i="4"/>
  <c r="DP293" i="4"/>
  <c r="GR293" i="4"/>
  <c r="HX293" i="4"/>
  <c r="IN293" i="4"/>
  <c r="IN298" i="4" s="1"/>
  <c r="BH315" i="4"/>
  <c r="BX305" i="4"/>
  <c r="BX315" i="4" s="1"/>
  <c r="BX313" i="4"/>
  <c r="DT313" i="4"/>
  <c r="DT305" i="4"/>
  <c r="DT315" i="4" s="1"/>
  <c r="EJ315" i="4"/>
  <c r="GV305" i="4"/>
  <c r="GV315" i="4" s="1"/>
  <c r="GV313" i="4"/>
  <c r="HL313" i="4"/>
  <c r="HL305" i="4"/>
  <c r="HL315" i="4" s="1"/>
  <c r="CN314" i="4"/>
  <c r="FP314" i="4"/>
  <c r="HL314" i="4"/>
  <c r="C305" i="4"/>
  <c r="C315" i="4" s="1"/>
  <c r="FP313" i="4"/>
  <c r="GY313" i="4"/>
  <c r="CP288" i="4"/>
  <c r="CP298" i="4" s="1"/>
  <c r="EL296" i="4"/>
  <c r="FR288" i="4"/>
  <c r="FR298" i="4" s="1"/>
  <c r="FR296" i="4"/>
  <c r="GH288" i="4"/>
  <c r="GH298" i="4" s="1"/>
  <c r="ID296" i="4"/>
  <c r="E297" i="4"/>
  <c r="BA297" i="4"/>
  <c r="DM297" i="4"/>
  <c r="EC297" i="4"/>
  <c r="EC288" i="4"/>
  <c r="JA297" i="4"/>
  <c r="J293" i="4"/>
  <c r="Z293" i="4"/>
  <c r="Z298" i="4" s="1"/>
  <c r="JF293" i="4"/>
  <c r="JF298" i="4" s="1"/>
  <c r="N305" i="4"/>
  <c r="N315" i="4" s="1"/>
  <c r="AD305" i="4"/>
  <c r="AD315" i="4" s="1"/>
  <c r="AT305" i="4"/>
  <c r="AT315" i="4" s="1"/>
  <c r="BJ305" i="4"/>
  <c r="BJ315" i="4" s="1"/>
  <c r="BZ305" i="4"/>
  <c r="BZ315" i="4" s="1"/>
  <c r="DF315" i="4"/>
  <c r="FB315" i="4"/>
  <c r="BI310" i="4"/>
  <c r="DN297" i="4"/>
  <c r="GP297" i="4"/>
  <c r="HF298" i="4"/>
  <c r="AE305" i="4"/>
  <c r="AE315" i="4" s="1"/>
  <c r="BK313" i="4"/>
  <c r="BK305" i="4"/>
  <c r="DW313" i="4"/>
  <c r="EM313" i="4"/>
  <c r="FS313" i="4"/>
  <c r="FS305" i="4"/>
  <c r="FS315" i="4" s="1"/>
  <c r="HO313" i="4"/>
  <c r="IE313" i="4"/>
  <c r="IE305" i="4"/>
  <c r="IE315" i="4" s="1"/>
  <c r="IU305" i="4"/>
  <c r="IU315" i="4" s="1"/>
  <c r="IU313" i="4"/>
  <c r="F315" i="4"/>
  <c r="FE315" i="4"/>
  <c r="BJ310" i="4"/>
  <c r="AB313" i="4"/>
  <c r="H272" i="4"/>
  <c r="EF272" i="4"/>
  <c r="EF320" i="4" s="1"/>
  <c r="JD272" i="4"/>
  <c r="O288" i="4"/>
  <c r="AE288" i="4"/>
  <c r="AE298" i="4" s="1"/>
  <c r="AU288" i="4"/>
  <c r="AU298" i="4" s="1"/>
  <c r="BK288" i="4"/>
  <c r="BK298" i="4" s="1"/>
  <c r="CA288" i="4"/>
  <c r="CA298" i="4" s="1"/>
  <c r="CQ288" i="4"/>
  <c r="CQ298" i="4" s="1"/>
  <c r="DG288" i="4"/>
  <c r="DG298" i="4" s="1"/>
  <c r="DW288" i="4"/>
  <c r="DW298" i="4" s="1"/>
  <c r="EM288" i="4"/>
  <c r="EM298" i="4" s="1"/>
  <c r="EM296" i="4"/>
  <c r="FC288" i="4"/>
  <c r="FC298" i="4" s="1"/>
  <c r="FS288" i="4"/>
  <c r="FS298" i="4" s="1"/>
  <c r="GI288" i="4"/>
  <c r="GI298" i="4" s="1"/>
  <c r="GY288" i="4"/>
  <c r="GY298" i="4" s="1"/>
  <c r="HO288" i="4"/>
  <c r="HO298" i="4" s="1"/>
  <c r="IE288" i="4"/>
  <c r="IE298" i="4" s="1"/>
  <c r="IU288" i="4"/>
  <c r="IU298" i="4" s="1"/>
  <c r="F297" i="4"/>
  <c r="ED297" i="4"/>
  <c r="JB297" i="4"/>
  <c r="D293" i="4"/>
  <c r="T293" i="4"/>
  <c r="AJ293" i="4"/>
  <c r="AZ293" i="4"/>
  <c r="AZ298" i="4" s="1"/>
  <c r="BP293" i="4"/>
  <c r="CF293" i="4"/>
  <c r="CV293" i="4"/>
  <c r="CV298" i="4" s="1"/>
  <c r="DL293" i="4"/>
  <c r="EB293" i="4"/>
  <c r="ER293" i="4"/>
  <c r="FH293" i="4"/>
  <c r="FX293" i="4"/>
  <c r="GN293" i="4"/>
  <c r="HD293" i="4"/>
  <c r="HT293" i="4"/>
  <c r="HT298" i="4" s="1"/>
  <c r="IJ293" i="4"/>
  <c r="IZ293" i="4"/>
  <c r="DG296" i="4"/>
  <c r="CC313" i="4"/>
  <c r="CC305" i="4"/>
  <c r="HA315" i="4"/>
  <c r="E315" i="4"/>
  <c r="AW305" i="4"/>
  <c r="AW315" i="4" s="1"/>
  <c r="L310" i="4"/>
  <c r="CN310" i="4"/>
  <c r="CN315" i="4" s="1"/>
  <c r="DT310" i="4"/>
  <c r="FP310" i="4"/>
  <c r="FP315" i="4" s="1"/>
  <c r="GF310" i="4"/>
  <c r="GF315" i="4" s="1"/>
  <c r="I272" i="4"/>
  <c r="EG272" i="4"/>
  <c r="JE272" i="4"/>
  <c r="FD296" i="4"/>
  <c r="GJ288" i="4"/>
  <c r="GZ288" i="4"/>
  <c r="W297" i="4"/>
  <c r="EU297" i="4"/>
  <c r="ED288" i="4"/>
  <c r="ED298" i="4" s="1"/>
  <c r="FY293" i="4"/>
  <c r="GO293" i="4"/>
  <c r="AE296" i="4"/>
  <c r="BB297" i="4"/>
  <c r="CD305" i="4"/>
  <c r="CD315" i="4" s="1"/>
  <c r="HB305" i="4"/>
  <c r="HB315" i="4" s="1"/>
  <c r="AX305" i="4"/>
  <c r="M310" i="4"/>
  <c r="M315" i="4" s="1"/>
  <c r="DE310" i="4"/>
  <c r="DU310" i="4"/>
  <c r="IC310" i="4"/>
  <c r="FU313" i="4"/>
  <c r="J272" i="4"/>
  <c r="DP272" i="4"/>
  <c r="DP320" i="4" s="1"/>
  <c r="EH272" i="4"/>
  <c r="IN272" i="4"/>
  <c r="JF272" i="4"/>
  <c r="Q296" i="4"/>
  <c r="FE296" i="4"/>
  <c r="HA288" i="4"/>
  <c r="HA298" i="4" s="1"/>
  <c r="HQ288" i="4"/>
  <c r="HQ298" i="4" s="1"/>
  <c r="X297" i="4"/>
  <c r="EV297" i="4"/>
  <c r="FS296" i="4"/>
  <c r="CU305" i="4"/>
  <c r="CU315" i="4" s="1"/>
  <c r="HS305" i="4"/>
  <c r="HS315" i="4" s="1"/>
  <c r="GH310" i="4"/>
  <c r="ID310" i="4"/>
  <c r="CU313" i="4"/>
  <c r="U313" i="4"/>
  <c r="FY313" i="4"/>
  <c r="L314" i="4"/>
  <c r="CR314" i="4"/>
  <c r="DH314" i="4"/>
  <c r="DX314" i="4"/>
  <c r="EN314" i="4"/>
  <c r="FD314" i="4"/>
  <c r="FT314" i="4"/>
  <c r="GJ314" i="4"/>
  <c r="GZ314" i="4"/>
  <c r="HP314" i="4"/>
  <c r="IF314" i="4"/>
  <c r="IV314" i="4"/>
  <c r="B310" i="4"/>
  <c r="B315" i="4" s="1"/>
  <c r="R310" i="4"/>
  <c r="R315" i="4" s="1"/>
  <c r="AH310" i="4"/>
  <c r="AX310" i="4"/>
  <c r="BN310" i="4"/>
  <c r="CD310" i="4"/>
  <c r="HB310" i="4"/>
  <c r="HR310" i="4"/>
  <c r="HR315" i="4" s="1"/>
  <c r="IH310" i="4"/>
  <c r="IH315" i="4" s="1"/>
  <c r="IX310" i="4"/>
  <c r="F313" i="4"/>
  <c r="V313" i="4"/>
  <c r="AL313" i="4"/>
  <c r="BB313" i="4"/>
  <c r="BR313" i="4"/>
  <c r="CH313" i="4"/>
  <c r="CX313" i="4"/>
  <c r="DN313" i="4"/>
  <c r="ED313" i="4"/>
  <c r="ET313" i="4"/>
  <c r="FJ313" i="4"/>
  <c r="FZ313" i="4"/>
  <c r="GP313" i="4"/>
  <c r="HF313" i="4"/>
  <c r="HV313" i="4"/>
  <c r="IL313" i="4"/>
  <c r="JB313" i="4"/>
  <c r="M314" i="4"/>
  <c r="AC314" i="4"/>
  <c r="AS314" i="4"/>
  <c r="BI314" i="4"/>
  <c r="DI314" i="4"/>
  <c r="DN305" i="4"/>
  <c r="DN315" i="4" s="1"/>
  <c r="GJ305" i="4"/>
  <c r="IL305" i="4"/>
  <c r="IL315" i="4" s="1"/>
  <c r="BJ313" i="4"/>
  <c r="HN305" i="4"/>
  <c r="HN315" i="4" s="1"/>
  <c r="AH288" i="2" l="1"/>
  <c r="AH289" i="2"/>
  <c r="DA282" i="4"/>
  <c r="IF211" i="4"/>
  <c r="IF226" i="4"/>
  <c r="O280" i="4"/>
  <c r="O323" i="4"/>
  <c r="F323" i="4"/>
  <c r="F280" i="4"/>
  <c r="CE277" i="4"/>
  <c r="CE282" i="4"/>
  <c r="FA238" i="2"/>
  <c r="FA241" i="2" s="1"/>
  <c r="FA243" i="2" s="1"/>
  <c r="FA288" i="2" s="1"/>
  <c r="FD82" i="2"/>
  <c r="R84" i="2"/>
  <c r="R85" i="2"/>
  <c r="AY282" i="4"/>
  <c r="AY320" i="4"/>
  <c r="FA85" i="2"/>
  <c r="FA82" i="2"/>
  <c r="FA84" i="2"/>
  <c r="EN85" i="2"/>
  <c r="EN84" i="2"/>
  <c r="GS282" i="2"/>
  <c r="GS218" i="2"/>
  <c r="GS232" i="2" s="1"/>
  <c r="GS238" i="2" s="1"/>
  <c r="GS241" i="2" s="1"/>
  <c r="GS243" i="2" s="1"/>
  <c r="BY85" i="2"/>
  <c r="BY84" i="2"/>
  <c r="DC199" i="4"/>
  <c r="DC380" i="4" s="1"/>
  <c r="DC378" i="4"/>
  <c r="FW84" i="2"/>
  <c r="FW85" i="2"/>
  <c r="BY215" i="4"/>
  <c r="BY328" i="4" s="1"/>
  <c r="BY153" i="4"/>
  <c r="BY375" i="4" s="1"/>
  <c r="BY385" i="4" s="1"/>
  <c r="BY373" i="4"/>
  <c r="BY383" i="4" s="1"/>
  <c r="EZ85" i="2"/>
  <c r="EZ81" i="2"/>
  <c r="FN379" i="4"/>
  <c r="FN199" i="4"/>
  <c r="FN380" i="4" s="1"/>
  <c r="DB379" i="4"/>
  <c r="DB199" i="4"/>
  <c r="EU220" i="4"/>
  <c r="EU222" i="4" s="1"/>
  <c r="EU158" i="4"/>
  <c r="DR82" i="2"/>
  <c r="DR85" i="2"/>
  <c r="IJ379" i="4"/>
  <c r="IJ199" i="4"/>
  <c r="IJ380" i="4" s="1"/>
  <c r="CV379" i="4"/>
  <c r="CV384" i="4" s="1"/>
  <c r="CV199" i="4"/>
  <c r="CV380" i="4" s="1"/>
  <c r="CV216" i="4"/>
  <c r="CV217" i="4" s="1"/>
  <c r="HJ323" i="4"/>
  <c r="HJ280" i="4"/>
  <c r="BZ215" i="4"/>
  <c r="BZ378" i="4"/>
  <c r="BZ199" i="4"/>
  <c r="GG215" i="4"/>
  <c r="GG378" i="4"/>
  <c r="IH84" i="2"/>
  <c r="IH85" i="2"/>
  <c r="AZ373" i="4"/>
  <c r="AZ383" i="4" s="1"/>
  <c r="AZ215" i="4"/>
  <c r="AZ328" i="4" s="1"/>
  <c r="HW280" i="4"/>
  <c r="HW323" i="4"/>
  <c r="EO325" i="4"/>
  <c r="EO282" i="4"/>
  <c r="DD280" i="4"/>
  <c r="DD323" i="4"/>
  <c r="GU379" i="4"/>
  <c r="GU199" i="4"/>
  <c r="BY82" i="2"/>
  <c r="DY84" i="2"/>
  <c r="DY85" i="2"/>
  <c r="GJ373" i="4"/>
  <c r="GJ215" i="4"/>
  <c r="GJ328" i="4" s="1"/>
  <c r="GJ153" i="4"/>
  <c r="GK154" i="4" s="1"/>
  <c r="BM378" i="4"/>
  <c r="BM383" i="4" s="1"/>
  <c r="BM199" i="4"/>
  <c r="BM215" i="4"/>
  <c r="BM217" i="4" s="1"/>
  <c r="CR85" i="2"/>
  <c r="CR84" i="2"/>
  <c r="BY163" i="4"/>
  <c r="BY226" i="4"/>
  <c r="BY228" i="4" s="1"/>
  <c r="EW280" i="4"/>
  <c r="EW323" i="4"/>
  <c r="FI373" i="4"/>
  <c r="FI215" i="4"/>
  <c r="FI328" i="4" s="1"/>
  <c r="FD383" i="4"/>
  <c r="BI315" i="4"/>
  <c r="IA232" i="2"/>
  <c r="IA238" i="2" s="1"/>
  <c r="IA241" i="2" s="1"/>
  <c r="IA243" i="2" s="1"/>
  <c r="DA379" i="4"/>
  <c r="DA199" i="4"/>
  <c r="EC84" i="2"/>
  <c r="EC85" i="2"/>
  <c r="GK163" i="4"/>
  <c r="GK226" i="4"/>
  <c r="GK228" i="4" s="1"/>
  <c r="IV163" i="4"/>
  <c r="IV226" i="4"/>
  <c r="IR206" i="4"/>
  <c r="IR220" i="4"/>
  <c r="IR222" i="4" s="1"/>
  <c r="DA220" i="4"/>
  <c r="DA158" i="4"/>
  <c r="HP379" i="4"/>
  <c r="HP384" i="4" s="1"/>
  <c r="HP199" i="4"/>
  <c r="HP216" i="4"/>
  <c r="HP217" i="4" s="1"/>
  <c r="HP218" i="4" s="1"/>
  <c r="AV379" i="4"/>
  <c r="AV199" i="4"/>
  <c r="AV380" i="4" s="1"/>
  <c r="N373" i="4"/>
  <c r="N383" i="4" s="1"/>
  <c r="N215" i="4"/>
  <c r="N217" i="4" s="1"/>
  <c r="FF288" i="2"/>
  <c r="FF289" i="2"/>
  <c r="BI378" i="4"/>
  <c r="BI383" i="4" s="1"/>
  <c r="BI199" i="4"/>
  <c r="BI380" i="4" s="1"/>
  <c r="FD85" i="2"/>
  <c r="FD84" i="2"/>
  <c r="EZ84" i="2"/>
  <c r="CH379" i="4"/>
  <c r="CH216" i="4"/>
  <c r="GY85" i="2"/>
  <c r="CL320" i="4"/>
  <c r="CL325" i="4"/>
  <c r="DZ226" i="4"/>
  <c r="DZ163" i="4"/>
  <c r="IO280" i="4"/>
  <c r="IO323" i="4"/>
  <c r="Y280" i="4"/>
  <c r="Y323" i="4"/>
  <c r="AW211" i="4"/>
  <c r="AW226" i="4"/>
  <c r="AW228" i="4" s="1"/>
  <c r="AO280" i="4"/>
  <c r="AO323" i="4"/>
  <c r="CN85" i="2"/>
  <c r="CN84" i="2"/>
  <c r="EY379" i="4"/>
  <c r="EY199" i="4"/>
  <c r="IR277" i="4"/>
  <c r="IR325" i="4" s="1"/>
  <c r="DS323" i="4"/>
  <c r="DS280" i="4"/>
  <c r="IW226" i="4"/>
  <c r="FS378" i="4"/>
  <c r="FS199" i="4"/>
  <c r="JC370" i="4"/>
  <c r="JC117" i="4"/>
  <c r="DY373" i="4"/>
  <c r="DY153" i="4"/>
  <c r="DY375" i="4" s="1"/>
  <c r="DY385" i="4" s="1"/>
  <c r="DY215" i="4"/>
  <c r="DX383" i="4"/>
  <c r="GT280" i="4"/>
  <c r="GT323" i="4"/>
  <c r="BO288" i="2"/>
  <c r="BO289" i="2"/>
  <c r="DU280" i="4"/>
  <c r="DU323" i="4"/>
  <c r="M211" i="4"/>
  <c r="EM288" i="2"/>
  <c r="EM289" i="2"/>
  <c r="CK288" i="2"/>
  <c r="CQ81" i="2"/>
  <c r="GR84" i="2"/>
  <c r="BM81" i="2"/>
  <c r="BE82" i="2"/>
  <c r="JA82" i="2"/>
  <c r="BW82" i="2"/>
  <c r="BA85" i="2"/>
  <c r="CB82" i="2"/>
  <c r="AY238" i="2"/>
  <c r="AY241" i="2" s="1"/>
  <c r="AY243" i="2" s="1"/>
  <c r="EO82" i="2"/>
  <c r="IW84" i="2"/>
  <c r="HM378" i="4"/>
  <c r="HM383" i="4" s="1"/>
  <c r="HM215" i="4"/>
  <c r="HM328" i="4" s="1"/>
  <c r="HO82" i="2"/>
  <c r="CB84" i="2"/>
  <c r="CK315" i="4"/>
  <c r="DZ228" i="4"/>
  <c r="BH228" i="4"/>
  <c r="DY383" i="4"/>
  <c r="BH199" i="4"/>
  <c r="BH380" i="4" s="1"/>
  <c r="EL384" i="4"/>
  <c r="GD232" i="2"/>
  <c r="GD238" i="2" s="1"/>
  <c r="GD241" i="2" s="1"/>
  <c r="GD243" i="2" s="1"/>
  <c r="N81" i="2"/>
  <c r="FS373" i="4"/>
  <c r="FS215" i="4"/>
  <c r="FS328" i="4" s="1"/>
  <c r="GZ298" i="4"/>
  <c r="N153" i="4"/>
  <c r="N375" i="4" s="1"/>
  <c r="HL277" i="4"/>
  <c r="HL325" i="4" s="1"/>
  <c r="IW383" i="4"/>
  <c r="GY215" i="4"/>
  <c r="AE385" i="4"/>
  <c r="BP383" i="4"/>
  <c r="EE238" i="2"/>
  <c r="EE241" i="2" s="1"/>
  <c r="EE243" i="2" s="1"/>
  <c r="EE289" i="2" s="1"/>
  <c r="ID315" i="4"/>
  <c r="T298" i="4"/>
  <c r="HX232" i="2"/>
  <c r="HX238" i="2" s="1"/>
  <c r="HX241" i="2" s="1"/>
  <c r="HX243" i="2" s="1"/>
  <c r="HX288" i="2" s="1"/>
  <c r="DM82" i="2"/>
  <c r="D298" i="4"/>
  <c r="CR226" i="4"/>
  <c r="GV277" i="4"/>
  <c r="FQ81" i="2"/>
  <c r="EV82" i="2"/>
  <c r="IJ218" i="2"/>
  <c r="CT384" i="4"/>
  <c r="FI82" i="2"/>
  <c r="H323" i="4"/>
  <c r="AH206" i="4"/>
  <c r="CK216" i="4"/>
  <c r="HC81" i="2"/>
  <c r="C226" i="4"/>
  <c r="BW226" i="4"/>
  <c r="FE378" i="4"/>
  <c r="FE199" i="4"/>
  <c r="CK384" i="4"/>
  <c r="AT323" i="4"/>
  <c r="GR220" i="4"/>
  <c r="GR222" i="4" s="1"/>
  <c r="HQ373" i="4"/>
  <c r="IF153" i="4"/>
  <c r="DX215" i="4"/>
  <c r="IU383" i="4"/>
  <c r="GE81" i="2"/>
  <c r="FA81" i="2"/>
  <c r="JB232" i="2"/>
  <c r="JB238" i="2" s="1"/>
  <c r="JB241" i="2" s="1"/>
  <c r="JB243" i="2" s="1"/>
  <c r="JB288" i="2" s="1"/>
  <c r="HC84" i="2"/>
  <c r="GB220" i="4"/>
  <c r="GB222" i="4" s="1"/>
  <c r="FR226" i="4"/>
  <c r="FR228" i="4" s="1"/>
  <c r="R82" i="2"/>
  <c r="FK82" i="2"/>
  <c r="HC82" i="2"/>
  <c r="AL298" i="4"/>
  <c r="GT315" i="4"/>
  <c r="GQ277" i="4"/>
  <c r="CY315" i="4"/>
  <c r="HM228" i="4"/>
  <c r="AY277" i="4"/>
  <c r="AY325" i="4" s="1"/>
  <c r="IS323" i="4"/>
  <c r="AC323" i="4"/>
  <c r="IU163" i="4"/>
  <c r="DI85" i="2"/>
  <c r="DI215" i="4"/>
  <c r="DI328" i="4" s="1"/>
  <c r="JB325" i="4"/>
  <c r="EC373" i="4"/>
  <c r="EC383" i="4" s="1"/>
  <c r="AJ383" i="4"/>
  <c r="AX315" i="4"/>
  <c r="DX298" i="4"/>
  <c r="AV298" i="4"/>
  <c r="DF298" i="4"/>
  <c r="ID298" i="4"/>
  <c r="DY280" i="4"/>
  <c r="FU323" i="4"/>
  <c r="HV282" i="4"/>
  <c r="I323" i="4"/>
  <c r="GD323" i="4"/>
  <c r="Z323" i="4"/>
  <c r="CU206" i="4"/>
  <c r="HP163" i="4"/>
  <c r="FP277" i="4"/>
  <c r="FP282" i="4" s="1"/>
  <c r="FE383" i="4"/>
  <c r="HP383" i="4"/>
  <c r="CR215" i="4"/>
  <c r="DQ220" i="4"/>
  <c r="DM215" i="4"/>
  <c r="F85" i="2"/>
  <c r="IJ323" i="4"/>
  <c r="DO232" i="2"/>
  <c r="DO238" i="2" s="1"/>
  <c r="DO241" i="2" s="1"/>
  <c r="DO243" i="2" s="1"/>
  <c r="CM199" i="4"/>
  <c r="CM380" i="4" s="1"/>
  <c r="T215" i="4"/>
  <c r="T328" i="4" s="1"/>
  <c r="EF81" i="2"/>
  <c r="CF199" i="4"/>
  <c r="BD370" i="4"/>
  <c r="DV351" i="4"/>
  <c r="BQ238" i="2"/>
  <c r="BQ241" i="2" s="1"/>
  <c r="BQ243" i="2" s="1"/>
  <c r="BQ288" i="2" s="1"/>
  <c r="CH238" i="2"/>
  <c r="CH241" i="2" s="1"/>
  <c r="CH243" i="2" s="1"/>
  <c r="CH244" i="2" s="1"/>
  <c r="BR238" i="2"/>
  <c r="BR241" i="2" s="1"/>
  <c r="BR243" i="2" s="1"/>
  <c r="BR288" i="2" s="1"/>
  <c r="U238" i="2"/>
  <c r="U241" i="2" s="1"/>
  <c r="U243" i="2" s="1"/>
  <c r="EU82" i="2"/>
  <c r="V82" i="2"/>
  <c r="FB238" i="2"/>
  <c r="FB241" i="2" s="1"/>
  <c r="FB243" i="2" s="1"/>
  <c r="IV81" i="2"/>
  <c r="CR81" i="2"/>
  <c r="DP277" i="4"/>
  <c r="DP325" i="4" s="1"/>
  <c r="FS81" i="2"/>
  <c r="AJ298" i="4"/>
  <c r="GL280" i="4"/>
  <c r="BQ360" i="4"/>
  <c r="BQ209" i="2"/>
  <c r="BQ362" i="4" s="1"/>
  <c r="HI82" i="2"/>
  <c r="HV232" i="2"/>
  <c r="HV238" i="2" s="1"/>
  <c r="HV241" i="2" s="1"/>
  <c r="HV243" i="2" s="1"/>
  <c r="HV288" i="2" s="1"/>
  <c r="GQ82" i="2"/>
  <c r="IQ81" i="2"/>
  <c r="AJ82" i="2"/>
  <c r="GB232" i="2"/>
  <c r="GB238" i="2" s="1"/>
  <c r="GB241" i="2" s="1"/>
  <c r="GB243" i="2" s="1"/>
  <c r="EP81" i="2"/>
  <c r="HY232" i="2"/>
  <c r="HY238" i="2" s="1"/>
  <c r="HY241" i="2" s="1"/>
  <c r="HY243" i="2" s="1"/>
  <c r="GY153" i="4"/>
  <c r="EK288" i="2"/>
  <c r="DW82" i="2"/>
  <c r="O215" i="4"/>
  <c r="O217" i="4" s="1"/>
  <c r="BK383" i="4"/>
  <c r="DH383" i="4"/>
  <c r="DR81" i="2"/>
  <c r="IB81" i="2"/>
  <c r="C82" i="2"/>
  <c r="DX81" i="2"/>
  <c r="FH280" i="4"/>
  <c r="BF323" i="4"/>
  <c r="IT323" i="4"/>
  <c r="P383" i="4"/>
  <c r="DV199" i="4"/>
  <c r="IO315" i="4"/>
  <c r="BU85" i="2"/>
  <c r="CE315" i="4"/>
  <c r="IS383" i="4"/>
  <c r="EC82" i="2"/>
  <c r="BW232" i="2"/>
  <c r="BW238" i="2" s="1"/>
  <c r="BW241" i="2" s="1"/>
  <c r="BW243" i="2" s="1"/>
  <c r="FW81" i="2"/>
  <c r="I315" i="4"/>
  <c r="HS323" i="4"/>
  <c r="EA211" i="4"/>
  <c r="GJ199" i="4"/>
  <c r="GJ380" i="4" s="1"/>
  <c r="ET220" i="4"/>
  <c r="ET222" i="4" s="1"/>
  <c r="IF373" i="4"/>
  <c r="IF383" i="4" s="1"/>
  <c r="HC384" i="4"/>
  <c r="FG228" i="4"/>
  <c r="AC85" i="2"/>
  <c r="DG228" i="4"/>
  <c r="JF220" i="4"/>
  <c r="JF222" i="4" s="1"/>
  <c r="HQ81" i="2"/>
  <c r="IL220" i="4"/>
  <c r="FL228" i="4"/>
  <c r="ED277" i="4"/>
  <c r="ED325" i="4" s="1"/>
  <c r="L220" i="4"/>
  <c r="L222" i="4" s="1"/>
  <c r="N82" i="2"/>
  <c r="GA277" i="4"/>
  <c r="GA325" i="4" s="1"/>
  <c r="FY277" i="4"/>
  <c r="FY325" i="4" s="1"/>
  <c r="IU323" i="4"/>
  <c r="AA277" i="4"/>
  <c r="AA282" i="4" s="1"/>
  <c r="GG228" i="4"/>
  <c r="AD298" i="4"/>
  <c r="IS27" i="4"/>
  <c r="GL232" i="2"/>
  <c r="GL238" i="2" s="1"/>
  <c r="GL241" i="2" s="1"/>
  <c r="GL243" i="2" s="1"/>
  <c r="GI85" i="2"/>
  <c r="DL153" i="4"/>
  <c r="DM154" i="4" s="1"/>
  <c r="DL81" i="2"/>
  <c r="BA238" i="2"/>
  <c r="BA241" i="2" s="1"/>
  <c r="BA243" i="2" s="1"/>
  <c r="BA288" i="2" s="1"/>
  <c r="IA84" i="2"/>
  <c r="AB238" i="2"/>
  <c r="AB241" i="2" s="1"/>
  <c r="AB243" i="2" s="1"/>
  <c r="P298" i="4"/>
  <c r="FK277" i="4"/>
  <c r="FK282" i="4" s="1"/>
  <c r="HI211" i="4"/>
  <c r="EZ277" i="4"/>
  <c r="EZ325" i="4" s="1"/>
  <c r="FD277" i="4"/>
  <c r="FD325" i="4" s="1"/>
  <c r="AV226" i="4"/>
  <c r="AV228" i="4" s="1"/>
  <c r="R81" i="2"/>
  <c r="CI232" i="2"/>
  <c r="CI238" i="2" s="1"/>
  <c r="CI241" i="2" s="1"/>
  <c r="CI243" i="2" s="1"/>
  <c r="BW378" i="4"/>
  <c r="BA81" i="2"/>
  <c r="FW215" i="4"/>
  <c r="BK81" i="2"/>
  <c r="IX81" i="2"/>
  <c r="BL81" i="2"/>
  <c r="DW81" i="2"/>
  <c r="CW82" i="2"/>
  <c r="DB282" i="4"/>
  <c r="IV84" i="2"/>
  <c r="CR298" i="4"/>
  <c r="EO84" i="2"/>
  <c r="GY82" i="2"/>
  <c r="EC298" i="4"/>
  <c r="HI315" i="4"/>
  <c r="ID206" i="4"/>
  <c r="HX298" i="4"/>
  <c r="CF315" i="4"/>
  <c r="G315" i="4"/>
  <c r="DI280" i="4"/>
  <c r="GS211" i="4"/>
  <c r="FT323" i="4"/>
  <c r="GY280" i="4"/>
  <c r="ES323" i="4"/>
  <c r="EK228" i="4"/>
  <c r="DQ323" i="4"/>
  <c r="FA277" i="4"/>
  <c r="FA325" i="4" s="1"/>
  <c r="FN323" i="4"/>
  <c r="ID384" i="4"/>
  <c r="BO206" i="4"/>
  <c r="HN323" i="4"/>
  <c r="JB384" i="4"/>
  <c r="BB384" i="4"/>
  <c r="EG220" i="4"/>
  <c r="FD378" i="4"/>
  <c r="EO383" i="4"/>
  <c r="FG384" i="4"/>
  <c r="BR158" i="4"/>
  <c r="CN323" i="4"/>
  <c r="AG85" i="2"/>
  <c r="O199" i="4"/>
  <c r="CB215" i="4"/>
  <c r="CB328" i="4" s="1"/>
  <c r="S384" i="4"/>
  <c r="AD378" i="4"/>
  <c r="AD383" i="4" s="1"/>
  <c r="DW215" i="4"/>
  <c r="DW328" i="4" s="1"/>
  <c r="ET211" i="4"/>
  <c r="BN228" i="4"/>
  <c r="GC325" i="4"/>
  <c r="IY211" i="4"/>
  <c r="IS81" i="2"/>
  <c r="IB199" i="4"/>
  <c r="DD199" i="4"/>
  <c r="IO199" i="4"/>
  <c r="BY238" i="2"/>
  <c r="BY241" i="2" s="1"/>
  <c r="BY243" i="2" s="1"/>
  <c r="BS232" i="2"/>
  <c r="BS238" i="2" s="1"/>
  <c r="BS241" i="2" s="1"/>
  <c r="BS243" i="2" s="1"/>
  <c r="Y82" i="2"/>
  <c r="GX373" i="4"/>
  <c r="DL373" i="4"/>
  <c r="DL383" i="4" s="1"/>
  <c r="BK226" i="4"/>
  <c r="BK228" i="4" s="1"/>
  <c r="I81" i="2"/>
  <c r="DS320" i="4"/>
  <c r="HZ82" i="2"/>
  <c r="BY204" i="2"/>
  <c r="BY207" i="2" s="1"/>
  <c r="AB85" i="2"/>
  <c r="HZ220" i="4"/>
  <c r="FW153" i="4"/>
  <c r="I199" i="4"/>
  <c r="CX238" i="2"/>
  <c r="CX241" i="2" s="1"/>
  <c r="CX243" i="2" s="1"/>
  <c r="CX289" i="2" s="1"/>
  <c r="BU81" i="2"/>
  <c r="HP228" i="4"/>
  <c r="DG373" i="4"/>
  <c r="DG383" i="4" s="1"/>
  <c r="AT383" i="4"/>
  <c r="GN199" i="4"/>
  <c r="GN380" i="4" s="1"/>
  <c r="DU383" i="4"/>
  <c r="CZ82" i="2"/>
  <c r="FV85" i="2"/>
  <c r="HX81" i="2"/>
  <c r="BJ238" i="2"/>
  <c r="BJ241" i="2" s="1"/>
  <c r="BJ243" i="2" s="1"/>
  <c r="BJ289" i="2" s="1"/>
  <c r="AN289" i="2"/>
  <c r="EF289" i="2"/>
  <c r="BQ82" i="2"/>
  <c r="HS82" i="2"/>
  <c r="U82" i="2"/>
  <c r="GA84" i="2"/>
  <c r="J280" i="4"/>
  <c r="GS315" i="4"/>
  <c r="BZ84" i="2"/>
  <c r="C384" i="4"/>
  <c r="CA82" i="2"/>
  <c r="EM82" i="2"/>
  <c r="GJ298" i="4"/>
  <c r="BL315" i="4"/>
  <c r="EF82" i="2"/>
  <c r="Q163" i="4"/>
  <c r="BQ84" i="2"/>
  <c r="DP85" i="2"/>
  <c r="AB84" i="2"/>
  <c r="CW351" i="4"/>
  <c r="DZ277" i="4"/>
  <c r="R206" i="4"/>
  <c r="AU228" i="4"/>
  <c r="EC81" i="2"/>
  <c r="AP81" i="2"/>
  <c r="EL238" i="2"/>
  <c r="EL241" i="2" s="1"/>
  <c r="EL243" i="2" s="1"/>
  <c r="DX82" i="2"/>
  <c r="BZ238" i="2"/>
  <c r="BZ241" i="2" s="1"/>
  <c r="BZ243" i="2" s="1"/>
  <c r="HA373" i="4"/>
  <c r="HA383" i="4" s="1"/>
  <c r="HA215" i="4"/>
  <c r="HA328" i="4" s="1"/>
  <c r="BK315" i="4"/>
  <c r="IW228" i="4"/>
  <c r="EO323" i="4"/>
  <c r="FI323" i="4"/>
  <c r="EW211" i="4"/>
  <c r="CE81" i="2"/>
  <c r="AL81" i="2"/>
  <c r="JE199" i="4"/>
  <c r="AB82" i="2"/>
  <c r="T153" i="4"/>
  <c r="T375" i="4" s="1"/>
  <c r="FC383" i="4"/>
  <c r="DV383" i="4"/>
  <c r="AA84" i="2"/>
  <c r="CU289" i="2"/>
  <c r="CV280" i="4"/>
  <c r="AL277" i="4"/>
  <c r="AL325" i="4" s="1"/>
  <c r="FW277" i="4"/>
  <c r="FW282" i="4" s="1"/>
  <c r="IY228" i="4"/>
  <c r="AF277" i="4"/>
  <c r="AD216" i="4"/>
  <c r="DL82" i="2"/>
  <c r="DM373" i="4"/>
  <c r="DM383" i="4" s="1"/>
  <c r="ER323" i="4"/>
  <c r="L232" i="2"/>
  <c r="L238" i="2" s="1"/>
  <c r="L241" i="2" s="1"/>
  <c r="L243" i="2" s="1"/>
  <c r="ES277" i="4"/>
  <c r="ES325" i="4" s="1"/>
  <c r="BN277" i="4"/>
  <c r="BN282" i="4" s="1"/>
  <c r="FX298" i="4"/>
  <c r="HF325" i="4"/>
  <c r="EX323" i="4"/>
  <c r="AL384" i="4"/>
  <c r="HM323" i="4"/>
  <c r="GV323" i="4"/>
  <c r="B163" i="4"/>
  <c r="Q85" i="2"/>
  <c r="CB373" i="4"/>
  <c r="BX228" i="4"/>
  <c r="AC199" i="4"/>
  <c r="JA85" i="2"/>
  <c r="DI82" i="2"/>
  <c r="CL82" i="2"/>
  <c r="BC232" i="2"/>
  <c r="BC238" i="2" s="1"/>
  <c r="BC241" i="2" s="1"/>
  <c r="BC243" i="2" s="1"/>
  <c r="BC288" i="2" s="1"/>
  <c r="CO84" i="2"/>
  <c r="AQ199" i="4"/>
  <c r="AQ201" i="4" s="1"/>
  <c r="IJ383" i="4"/>
  <c r="D383" i="4"/>
  <c r="HZ81" i="2"/>
  <c r="IF228" i="4"/>
  <c r="IF229" i="4" s="1"/>
  <c r="BJ215" i="4"/>
  <c r="BJ328" i="4" s="1"/>
  <c r="CP228" i="4"/>
  <c r="AO82" i="2"/>
  <c r="FX220" i="4"/>
  <c r="G85" i="2"/>
  <c r="DP81" i="2"/>
  <c r="HZ199" i="4"/>
  <c r="BF199" i="4"/>
  <c r="HJ158" i="4"/>
  <c r="AG81" i="2"/>
  <c r="E232" i="2"/>
  <c r="E238" i="2" s="1"/>
  <c r="E241" i="2" s="1"/>
  <c r="E243" i="2" s="1"/>
  <c r="DL85" i="2"/>
  <c r="AU153" i="4"/>
  <c r="AU375" i="4" s="1"/>
  <c r="AU385" i="4" s="1"/>
  <c r="JA81" i="2"/>
  <c r="FK117" i="4"/>
  <c r="IH82" i="2"/>
  <c r="FC384" i="4"/>
  <c r="FM81" i="2"/>
  <c r="FD81" i="2"/>
  <c r="CZ289" i="2"/>
  <c r="IK82" i="2"/>
  <c r="EX277" i="4"/>
  <c r="EX325" i="4" s="1"/>
  <c r="BK85" i="2"/>
  <c r="IJ84" i="2"/>
  <c r="IJ85" i="2"/>
  <c r="HQ82" i="2"/>
  <c r="BX232" i="2"/>
  <c r="BX238" i="2" s="1"/>
  <c r="BX241" i="2" s="1"/>
  <c r="BX243" i="2" s="1"/>
  <c r="AK351" i="4"/>
  <c r="AK204" i="2"/>
  <c r="GR298" i="4"/>
  <c r="C298" i="4"/>
  <c r="HY315" i="4"/>
  <c r="FN232" i="2"/>
  <c r="FN238" i="2" s="1"/>
  <c r="FN241" i="2" s="1"/>
  <c r="FN243" i="2" s="1"/>
  <c r="FN289" i="2" s="1"/>
  <c r="CY238" i="2"/>
  <c r="CY241" i="2" s="1"/>
  <c r="CY243" i="2" s="1"/>
  <c r="CY289" i="2" s="1"/>
  <c r="HS84" i="2"/>
  <c r="GK384" i="4"/>
  <c r="DS226" i="4"/>
  <c r="DV238" i="2"/>
  <c r="DV241" i="2" s="1"/>
  <c r="DV243" i="2" s="1"/>
  <c r="BK82" i="2"/>
  <c r="JB216" i="4"/>
  <c r="M323" i="4"/>
  <c r="AW85" i="2"/>
  <c r="FU82" i="2"/>
  <c r="GQ81" i="2"/>
  <c r="EM84" i="2"/>
  <c r="L315" i="4"/>
  <c r="F277" i="4"/>
  <c r="F282" i="4" s="1"/>
  <c r="N206" i="4"/>
  <c r="IM315" i="4"/>
  <c r="HP277" i="4"/>
  <c r="HP282" i="4" s="1"/>
  <c r="EY277" i="4"/>
  <c r="EY282" i="4" s="1"/>
  <c r="CX323" i="4"/>
  <c r="FG323" i="4"/>
  <c r="ER298" i="4"/>
  <c r="HY323" i="4"/>
  <c r="ER206" i="4"/>
  <c r="JF323" i="4"/>
  <c r="AY206" i="4"/>
  <c r="HG323" i="4"/>
  <c r="BG280" i="4"/>
  <c r="AL216" i="4"/>
  <c r="GJ226" i="4"/>
  <c r="GJ228" i="4" s="1"/>
  <c r="EQ277" i="4"/>
  <c r="EQ325" i="4" s="1"/>
  <c r="FB163" i="4"/>
  <c r="EQ384" i="4"/>
  <c r="GG226" i="4"/>
  <c r="BH323" i="4"/>
  <c r="IE199" i="4"/>
  <c r="BL215" i="4"/>
  <c r="AB228" i="4"/>
  <c r="BY277" i="4"/>
  <c r="BY325" i="4" s="1"/>
  <c r="GP323" i="4"/>
  <c r="CO81" i="2"/>
  <c r="IB85" i="2"/>
  <c r="AW82" i="2"/>
  <c r="HL199" i="4"/>
  <c r="HL380" i="4" s="1"/>
  <c r="CN199" i="4"/>
  <c r="CU163" i="4"/>
  <c r="HY199" i="4"/>
  <c r="HY380" i="4" s="1"/>
  <c r="AJ323" i="4"/>
  <c r="BP84" i="2"/>
  <c r="HA81" i="2"/>
  <c r="FN82" i="2"/>
  <c r="AP82" i="2"/>
  <c r="BJ383" i="4"/>
  <c r="JB81" i="2"/>
  <c r="GV232" i="2"/>
  <c r="GV238" i="2" s="1"/>
  <c r="GV241" i="2" s="1"/>
  <c r="GV243" i="2" s="1"/>
  <c r="BB232" i="2"/>
  <c r="BB238" i="2" s="1"/>
  <c r="BB241" i="2" s="1"/>
  <c r="BB243" i="2" s="1"/>
  <c r="AU215" i="4"/>
  <c r="DI81" i="2"/>
  <c r="DT158" i="4"/>
  <c r="BN82" i="2"/>
  <c r="FZ84" i="2"/>
  <c r="BQ315" i="4"/>
  <c r="AG384" i="4"/>
  <c r="DY81" i="2"/>
  <c r="DQ288" i="2"/>
  <c r="DO82" i="2"/>
  <c r="E82" i="2"/>
  <c r="AK323" i="4"/>
  <c r="BN238" i="2"/>
  <c r="BN241" i="2" s="1"/>
  <c r="BN243" i="2" s="1"/>
  <c r="EG315" i="4"/>
  <c r="IE82" i="2"/>
  <c r="AG82" i="2"/>
  <c r="DY82" i="2"/>
  <c r="AF298" i="4"/>
  <c r="FE215" i="4"/>
  <c r="FE328" i="4" s="1"/>
  <c r="FS82" i="2"/>
  <c r="EC351" i="4"/>
  <c r="EC204" i="2"/>
  <c r="EN82" i="2"/>
  <c r="BU315" i="4"/>
  <c r="AY384" i="4"/>
  <c r="AC277" i="4"/>
  <c r="AC282" i="4" s="1"/>
  <c r="FW82" i="2"/>
  <c r="GH315" i="4"/>
  <c r="IV215" i="4"/>
  <c r="FV325" i="4"/>
  <c r="AA82" i="2"/>
  <c r="DB220" i="4"/>
  <c r="DB222" i="4" s="1"/>
  <c r="HY81" i="2"/>
  <c r="IV298" i="4"/>
  <c r="P199" i="4"/>
  <c r="P201" i="4" s="1"/>
  <c r="JB220" i="4"/>
  <c r="JB222" i="4" s="1"/>
  <c r="AA232" i="2"/>
  <c r="AA238" i="2" s="1"/>
  <c r="AA241" i="2" s="1"/>
  <c r="AA243" i="2" s="1"/>
  <c r="AA289" i="2" s="1"/>
  <c r="FS218" i="2"/>
  <c r="IX211" i="4"/>
  <c r="GS82" i="2"/>
  <c r="GX153" i="4"/>
  <c r="GY154" i="4" s="1"/>
  <c r="DM81" i="2"/>
  <c r="HT199" i="4"/>
  <c r="AP84" i="2"/>
  <c r="IH211" i="4"/>
  <c r="IG325" i="4"/>
  <c r="FA228" i="4"/>
  <c r="CM280" i="4"/>
  <c r="BB216" i="4"/>
  <c r="GB325" i="4"/>
  <c r="GY27" i="4"/>
  <c r="DE81" i="2"/>
  <c r="CK199" i="4"/>
  <c r="CK380" i="4" s="1"/>
  <c r="DQ85" i="2"/>
  <c r="DN232" i="2"/>
  <c r="DN238" i="2" s="1"/>
  <c r="DN241" i="2" s="1"/>
  <c r="DN243" i="2" s="1"/>
  <c r="DN289" i="2" s="1"/>
  <c r="AK238" i="2"/>
  <c r="AK241" i="2" s="1"/>
  <c r="AK243" i="2" s="1"/>
  <c r="AK288" i="2" s="1"/>
  <c r="CT323" i="4"/>
  <c r="IW298" i="4"/>
  <c r="FX277" i="4"/>
  <c r="FX325" i="4" s="1"/>
  <c r="HB277" i="4"/>
  <c r="HB325" i="4" s="1"/>
  <c r="HX323" i="4"/>
  <c r="GX384" i="4"/>
  <c r="GX323" i="4"/>
  <c r="CR199" i="4"/>
  <c r="CA226" i="4"/>
  <c r="CS383" i="4"/>
  <c r="DW199" i="4"/>
  <c r="DW380" i="4" s="1"/>
  <c r="CQ383" i="4"/>
  <c r="EJ325" i="4"/>
  <c r="DJ383" i="4"/>
  <c r="GZ84" i="2"/>
  <c r="BY81" i="2"/>
  <c r="HG85" i="2"/>
  <c r="I82" i="2"/>
  <c r="BE199" i="4"/>
  <c r="JD82" i="2"/>
  <c r="IH81" i="2"/>
  <c r="V384" i="4"/>
  <c r="FZ232" i="2"/>
  <c r="FZ238" i="2" s="1"/>
  <c r="FZ241" i="2" s="1"/>
  <c r="FZ243" i="2" s="1"/>
  <c r="AL238" i="2"/>
  <c r="AL241" i="2" s="1"/>
  <c r="AL243" i="2" s="1"/>
  <c r="EB220" i="4"/>
  <c r="EB222" i="4" s="1"/>
  <c r="CO383" i="4"/>
  <c r="EP82" i="2"/>
  <c r="ED84" i="2"/>
  <c r="BS82" i="2"/>
  <c r="GY81" i="2"/>
  <c r="EZ232" i="2"/>
  <c r="EZ238" i="2" s="1"/>
  <c r="EZ241" i="2" s="1"/>
  <c r="EZ243" i="2" s="1"/>
  <c r="EZ289" i="2" s="1"/>
  <c r="JC82" i="2"/>
  <c r="AF81" i="2"/>
  <c r="IE81" i="2"/>
  <c r="DV81" i="2"/>
  <c r="AX238" i="2"/>
  <c r="AX241" i="2" s="1"/>
  <c r="AX243" i="2" s="1"/>
  <c r="M85" i="2"/>
  <c r="GK82" i="2"/>
  <c r="IV82" i="2"/>
  <c r="FE82" i="2"/>
  <c r="HO229" i="3"/>
  <c r="HO232" i="3"/>
  <c r="HO234" i="3" s="1"/>
  <c r="DI375" i="4"/>
  <c r="DI154" i="4"/>
  <c r="IR288" i="2"/>
  <c r="IR289" i="2"/>
  <c r="FQ375" i="4"/>
  <c r="FQ154" i="4"/>
  <c r="ED244" i="2"/>
  <c r="ED288" i="2"/>
  <c r="ED289" i="2"/>
  <c r="GY375" i="4"/>
  <c r="AL244" i="2"/>
  <c r="AL289" i="2"/>
  <c r="AL288" i="2"/>
  <c r="HT375" i="4"/>
  <c r="HT385" i="4" s="1"/>
  <c r="HT154" i="4"/>
  <c r="BB289" i="2"/>
  <c r="BB288" i="2"/>
  <c r="EP375" i="4"/>
  <c r="EP154" i="4"/>
  <c r="HM223" i="3"/>
  <c r="HM285" i="3"/>
  <c r="JA328" i="4"/>
  <c r="HB285" i="3"/>
  <c r="HB223" i="3"/>
  <c r="EK229" i="3"/>
  <c r="EK232" i="3"/>
  <c r="EK234" i="3" s="1"/>
  <c r="GW223" i="3"/>
  <c r="GW285" i="3"/>
  <c r="BY229" i="3"/>
  <c r="BY232" i="3"/>
  <c r="BY234" i="3" s="1"/>
  <c r="CD375" i="4"/>
  <c r="CD154" i="4"/>
  <c r="CU282" i="4"/>
  <c r="HF206" i="4"/>
  <c r="HF220" i="4"/>
  <c r="HF222" i="4" s="1"/>
  <c r="EV325" i="4"/>
  <c r="EV320" i="4"/>
  <c r="GK285" i="3"/>
  <c r="GK281" i="3"/>
  <c r="FX218" i="2"/>
  <c r="FX232" i="2" s="1"/>
  <c r="FX238" i="2" s="1"/>
  <c r="FX241" i="2" s="1"/>
  <c r="FX243" i="2" s="1"/>
  <c r="FX282" i="2"/>
  <c r="IA320" i="4"/>
  <c r="IA325" i="4"/>
  <c r="ID223" i="3"/>
  <c r="ID285" i="3"/>
  <c r="CS229" i="3"/>
  <c r="CS232" i="3"/>
  <c r="CS234" i="3" s="1"/>
  <c r="HF280" i="4"/>
  <c r="HF323" i="4"/>
  <c r="BH357" i="4"/>
  <c r="BH207" i="2"/>
  <c r="G110" i="3"/>
  <c r="G104" i="3"/>
  <c r="G80" i="3"/>
  <c r="G79" i="3"/>
  <c r="IA337" i="4"/>
  <c r="IA198" i="2"/>
  <c r="DT380" i="4"/>
  <c r="DT201" i="4"/>
  <c r="IP288" i="2"/>
  <c r="IP289" i="2"/>
  <c r="I380" i="4"/>
  <c r="I201" i="4"/>
  <c r="HK273" i="3"/>
  <c r="HK209" i="3"/>
  <c r="BB351" i="4"/>
  <c r="BB204" i="2"/>
  <c r="EL357" i="4"/>
  <c r="EL207" i="2"/>
  <c r="FI281" i="4"/>
  <c r="FI324" i="4"/>
  <c r="HQ320" i="4"/>
  <c r="GY320" i="4"/>
  <c r="GY325" i="4"/>
  <c r="FQ280" i="4"/>
  <c r="AT325" i="4"/>
  <c r="AT320" i="4"/>
  <c r="DK110" i="3"/>
  <c r="DK104" i="3"/>
  <c r="DK80" i="3"/>
  <c r="HR375" i="4"/>
  <c r="HR154" i="4"/>
  <c r="IX324" i="4"/>
  <c r="AX211" i="4"/>
  <c r="AX226" i="4"/>
  <c r="FU209" i="3"/>
  <c r="FU273" i="3"/>
  <c r="GR374" i="4"/>
  <c r="GR384" i="4" s="1"/>
  <c r="GR216" i="4"/>
  <c r="FM370" i="4"/>
  <c r="FM117" i="4"/>
  <c r="AS158" i="4"/>
  <c r="AS220" i="4"/>
  <c r="AS222" i="4" s="1"/>
  <c r="BQ328" i="4"/>
  <c r="IS328" i="4"/>
  <c r="FI288" i="2"/>
  <c r="FI289" i="2"/>
  <c r="ID228" i="4"/>
  <c r="GN375" i="4"/>
  <c r="GN154" i="4"/>
  <c r="HK110" i="3"/>
  <c r="HK104" i="3"/>
  <c r="FL198" i="2"/>
  <c r="FL337" i="4"/>
  <c r="BL320" i="4"/>
  <c r="HE209" i="3"/>
  <c r="HE273" i="3"/>
  <c r="HF110" i="3"/>
  <c r="HF104" i="3"/>
  <c r="HF79" i="3"/>
  <c r="HF76" i="3"/>
  <c r="HF80" i="3"/>
  <c r="HF77" i="3"/>
  <c r="U374" i="4"/>
  <c r="U384" i="4" s="1"/>
  <c r="U216" i="4"/>
  <c r="U153" i="4"/>
  <c r="U375" i="4" s="1"/>
  <c r="FW211" i="4"/>
  <c r="BS96" i="3"/>
  <c r="BS99" i="3"/>
  <c r="IA370" i="4"/>
  <c r="IA117" i="4"/>
  <c r="HK337" i="4"/>
  <c r="HK198" i="2"/>
  <c r="DD380" i="4"/>
  <c r="DD201" i="4"/>
  <c r="DK288" i="2"/>
  <c r="DK289" i="2"/>
  <c r="ID82" i="2"/>
  <c r="ID84" i="2"/>
  <c r="ID85" i="2"/>
  <c r="IS375" i="4"/>
  <c r="DM379" i="4"/>
  <c r="DM384" i="4" s="1"/>
  <c r="DM199" i="4"/>
  <c r="DV357" i="4"/>
  <c r="DV207" i="2"/>
  <c r="GD273" i="3"/>
  <c r="GD209" i="3"/>
  <c r="BZ289" i="2"/>
  <c r="BZ288" i="2"/>
  <c r="DA80" i="3"/>
  <c r="CF320" i="4"/>
  <c r="FN325" i="4"/>
  <c r="II277" i="4"/>
  <c r="IH324" i="4"/>
  <c r="AR320" i="4"/>
  <c r="AR325" i="4"/>
  <c r="EB216" i="4"/>
  <c r="EB217" i="4" s="1"/>
  <c r="EB223" i="4" s="1"/>
  <c r="EB374" i="4"/>
  <c r="EB384" i="4" s="1"/>
  <c r="EB153" i="4"/>
  <c r="IE380" i="4"/>
  <c r="IE201" i="4"/>
  <c r="EL280" i="4"/>
  <c r="FE223" i="3"/>
  <c r="FE285" i="3"/>
  <c r="BD110" i="3"/>
  <c r="BD104" i="3"/>
  <c r="BD80" i="3"/>
  <c r="BD79" i="3"/>
  <c r="FP211" i="4"/>
  <c r="FP226" i="4"/>
  <c r="IM110" i="3"/>
  <c r="IM104" i="3"/>
  <c r="IM80" i="3"/>
  <c r="IM76" i="3"/>
  <c r="IM79" i="3"/>
  <c r="GJ218" i="2"/>
  <c r="GJ232" i="2" s="1"/>
  <c r="GJ238" i="2" s="1"/>
  <c r="GJ241" i="2" s="1"/>
  <c r="GJ243" i="2" s="1"/>
  <c r="GJ282" i="2"/>
  <c r="FF351" i="4"/>
  <c r="FF204" i="2"/>
  <c r="FI232" i="3"/>
  <c r="FI234" i="3" s="1"/>
  <c r="FI229" i="3"/>
  <c r="HI285" i="3"/>
  <c r="HI223" i="3"/>
  <c r="EA158" i="4"/>
  <c r="EA220" i="4"/>
  <c r="EA222" i="4" s="1"/>
  <c r="CE232" i="3"/>
  <c r="CE234" i="3" s="1"/>
  <c r="CE229" i="3"/>
  <c r="K227" i="4"/>
  <c r="K228" i="4" s="1"/>
  <c r="DC360" i="4"/>
  <c r="DC209" i="2"/>
  <c r="DC362" i="4" s="1"/>
  <c r="BP277" i="4"/>
  <c r="BP282" i="4" s="1"/>
  <c r="HA280" i="4"/>
  <c r="AA370" i="4"/>
  <c r="AA117" i="4"/>
  <c r="DY325" i="4"/>
  <c r="DY320" i="4"/>
  <c r="FB374" i="4"/>
  <c r="FB216" i="4"/>
  <c r="CQ223" i="3"/>
  <c r="CQ285" i="3"/>
  <c r="CQ379" i="4"/>
  <c r="CQ199" i="4"/>
  <c r="V325" i="4"/>
  <c r="DL104" i="3"/>
  <c r="DL79" i="3"/>
  <c r="DL80" i="3"/>
  <c r="DL110" i="3"/>
  <c r="DL77" i="3"/>
  <c r="N281" i="4"/>
  <c r="N324" i="4"/>
  <c r="EV104" i="3"/>
  <c r="EV79" i="3"/>
  <c r="EV110" i="3"/>
  <c r="AZ320" i="4"/>
  <c r="IJ328" i="4"/>
  <c r="IJ217" i="4"/>
  <c r="IJ218" i="4" s="1"/>
  <c r="EG221" i="4"/>
  <c r="EG158" i="4"/>
  <c r="II369" i="4"/>
  <c r="II114" i="4"/>
  <c r="T380" i="4"/>
  <c r="T201" i="4"/>
  <c r="JF373" i="4"/>
  <c r="JF153" i="4"/>
  <c r="JF215" i="4"/>
  <c r="ES378" i="4"/>
  <c r="ES199" i="4"/>
  <c r="H277" i="4"/>
  <c r="H282" i="4" s="1"/>
  <c r="CT277" i="4"/>
  <c r="CT282" i="4" s="1"/>
  <c r="IM277" i="4"/>
  <c r="FE323" i="4"/>
  <c r="IA285" i="3"/>
  <c r="IA223" i="3"/>
  <c r="GM82" i="2"/>
  <c r="FE226" i="4"/>
  <c r="FE228" i="4" s="1"/>
  <c r="AS110" i="3"/>
  <c r="AS80" i="3"/>
  <c r="AS104" i="3"/>
  <c r="AS79" i="3"/>
  <c r="AL351" i="4"/>
  <c r="AL204" i="2"/>
  <c r="GO282" i="2"/>
  <c r="GO218" i="2"/>
  <c r="GO232" i="2" s="1"/>
  <c r="GO238" i="2" s="1"/>
  <c r="GO241" i="2" s="1"/>
  <c r="GO243" i="2" s="1"/>
  <c r="BI85" i="2"/>
  <c r="BI82" i="2"/>
  <c r="AU370" i="4"/>
  <c r="AU117" i="4"/>
  <c r="IA226" i="4"/>
  <c r="IA228" i="4" s="1"/>
  <c r="HA285" i="3"/>
  <c r="DZ378" i="4"/>
  <c r="DZ383" i="4" s="1"/>
  <c r="DZ199" i="4"/>
  <c r="BH281" i="3"/>
  <c r="BH285" i="3"/>
  <c r="HD221" i="4"/>
  <c r="HD158" i="4"/>
  <c r="Z288" i="2"/>
  <c r="Z244" i="2"/>
  <c r="Z289" i="2"/>
  <c r="BU281" i="4"/>
  <c r="EN325" i="4"/>
  <c r="EN320" i="4"/>
  <c r="FY209" i="3"/>
  <c r="FY273" i="3"/>
  <c r="DI325" i="4"/>
  <c r="DI320" i="4"/>
  <c r="EZ227" i="4"/>
  <c r="EZ228" i="4" s="1"/>
  <c r="CI320" i="4"/>
  <c r="CI325" i="4"/>
  <c r="DF325" i="4"/>
  <c r="DF320" i="4"/>
  <c r="CA379" i="4"/>
  <c r="CA199" i="4"/>
  <c r="AW380" i="4"/>
  <c r="AW201" i="4"/>
  <c r="AH328" i="4"/>
  <c r="AH217" i="4"/>
  <c r="AR323" i="4"/>
  <c r="AR280" i="4"/>
  <c r="GU323" i="4"/>
  <c r="BO310" i="4"/>
  <c r="BO315" i="4" s="1"/>
  <c r="BO314" i="4"/>
  <c r="CV104" i="3"/>
  <c r="CV79" i="3"/>
  <c r="CV110" i="3"/>
  <c r="CV80" i="3"/>
  <c r="CV77" i="3"/>
  <c r="BX280" i="4"/>
  <c r="FM222" i="4"/>
  <c r="IS226" i="4"/>
  <c r="EA289" i="2"/>
  <c r="EA288" i="2"/>
  <c r="IM232" i="2"/>
  <c r="IM238" i="2" s="1"/>
  <c r="IM241" i="2" s="1"/>
  <c r="IM243" i="2" s="1"/>
  <c r="EA84" i="2"/>
  <c r="EA85" i="2"/>
  <c r="HJ337" i="4"/>
  <c r="HJ198" i="2"/>
  <c r="EX85" i="2"/>
  <c r="EX81" i="2"/>
  <c r="EX84" i="2"/>
  <c r="D328" i="4"/>
  <c r="D217" i="4"/>
  <c r="DX228" i="4"/>
  <c r="DJ110" i="3"/>
  <c r="DJ104" i="3"/>
  <c r="DJ80" i="3"/>
  <c r="DJ79" i="3"/>
  <c r="JD221" i="4"/>
  <c r="JD222" i="4" s="1"/>
  <c r="JD158" i="4"/>
  <c r="HC369" i="4"/>
  <c r="HC114" i="4"/>
  <c r="CR110" i="3"/>
  <c r="CR104" i="3"/>
  <c r="HA369" i="4"/>
  <c r="HA114" i="4"/>
  <c r="CL222" i="4"/>
  <c r="GI223" i="3"/>
  <c r="GI285" i="3"/>
  <c r="CX288" i="2"/>
  <c r="JB337" i="4"/>
  <c r="JB198" i="2"/>
  <c r="IG104" i="3"/>
  <c r="IG80" i="3"/>
  <c r="IG110" i="3"/>
  <c r="IT383" i="4"/>
  <c r="GU226" i="4"/>
  <c r="BF373" i="4"/>
  <c r="BF383" i="4" s="1"/>
  <c r="BF153" i="4"/>
  <c r="BF375" i="4" s="1"/>
  <c r="BF215" i="4"/>
  <c r="EV85" i="2"/>
  <c r="EV81" i="2"/>
  <c r="T277" i="4"/>
  <c r="T282" i="4" s="1"/>
  <c r="AO211" i="4"/>
  <c r="HD206" i="4"/>
  <c r="HD220" i="4"/>
  <c r="HD222" i="4" s="1"/>
  <c r="BD277" i="4"/>
  <c r="BD325" i="4" s="1"/>
  <c r="HE320" i="4"/>
  <c r="HE325" i="4"/>
  <c r="P324" i="4"/>
  <c r="CA320" i="4"/>
  <c r="CA325" i="4"/>
  <c r="IO374" i="4"/>
  <c r="IO384" i="4" s="1"/>
  <c r="IO216" i="4"/>
  <c r="BY282" i="4"/>
  <c r="EC374" i="4"/>
  <c r="EC384" i="4" s="1"/>
  <c r="EC216" i="4"/>
  <c r="IY325" i="4"/>
  <c r="IY320" i="4"/>
  <c r="HQ378" i="4"/>
  <c r="HQ383" i="4" s="1"/>
  <c r="HQ199" i="4"/>
  <c r="IR228" i="4"/>
  <c r="ED216" i="4"/>
  <c r="CW216" i="4"/>
  <c r="BB277" i="4"/>
  <c r="BB325" i="4" s="1"/>
  <c r="DE288" i="2"/>
  <c r="DE289" i="2"/>
  <c r="IZ226" i="4"/>
  <c r="IZ228" i="4" s="1"/>
  <c r="IZ229" i="4" s="1"/>
  <c r="IZ163" i="4"/>
  <c r="ED373" i="4"/>
  <c r="ED153" i="4"/>
  <c r="ED215" i="4"/>
  <c r="DK351" i="4"/>
  <c r="DK204" i="2"/>
  <c r="EC153" i="4"/>
  <c r="DZ351" i="4"/>
  <c r="DZ204" i="2"/>
  <c r="BW207" i="2"/>
  <c r="BW380" i="4"/>
  <c r="BW201" i="4"/>
  <c r="IL199" i="4"/>
  <c r="IL378" i="4"/>
  <c r="HO227" i="4"/>
  <c r="HO163" i="4"/>
  <c r="EL375" i="4"/>
  <c r="EL154" i="4"/>
  <c r="DZ369" i="4"/>
  <c r="DZ114" i="4"/>
  <c r="HR351" i="4"/>
  <c r="HR204" i="2"/>
  <c r="GI227" i="4"/>
  <c r="GI228" i="4" s="1"/>
  <c r="GI163" i="4"/>
  <c r="AK199" i="4"/>
  <c r="AK378" i="4"/>
  <c r="AK383" i="4" s="1"/>
  <c r="GM378" i="4"/>
  <c r="GM383" i="4" s="1"/>
  <c r="GM199" i="4"/>
  <c r="GB226" i="4"/>
  <c r="GB228" i="4" s="1"/>
  <c r="GB163" i="4"/>
  <c r="FR369" i="4"/>
  <c r="FR114" i="4"/>
  <c r="GQ282" i="4"/>
  <c r="DC280" i="4"/>
  <c r="DC323" i="4"/>
  <c r="EN324" i="4"/>
  <c r="BV320" i="4"/>
  <c r="BV325" i="4"/>
  <c r="EV80" i="3"/>
  <c r="EO77" i="3"/>
  <c r="GY328" i="4"/>
  <c r="IB280" i="4"/>
  <c r="O211" i="4"/>
  <c r="O226" i="4"/>
  <c r="O228" i="4" s="1"/>
  <c r="ED384" i="4"/>
  <c r="AH229" i="3"/>
  <c r="AH232" i="3"/>
  <c r="AH234" i="3" s="1"/>
  <c r="DJ379" i="4"/>
  <c r="DJ199" i="4"/>
  <c r="AO369" i="4"/>
  <c r="AO114" i="4"/>
  <c r="AL76" i="3"/>
  <c r="CS351" i="4"/>
  <c r="CS204" i="2"/>
  <c r="DK220" i="4"/>
  <c r="DK222" i="4" s="1"/>
  <c r="DK158" i="4"/>
  <c r="GF380" i="4"/>
  <c r="GF201" i="4"/>
  <c r="EC328" i="4"/>
  <c r="EC217" i="4"/>
  <c r="CW232" i="3"/>
  <c r="CW234" i="3" s="1"/>
  <c r="CW229" i="3"/>
  <c r="EZ351" i="4"/>
  <c r="DF85" i="2"/>
  <c r="DF82" i="2"/>
  <c r="EV288" i="2"/>
  <c r="EV289" i="2"/>
  <c r="U378" i="4"/>
  <c r="U199" i="4"/>
  <c r="GL189" i="3"/>
  <c r="GL195" i="3" s="1"/>
  <c r="GL198" i="3" s="1"/>
  <c r="GL200" i="3" s="1"/>
  <c r="GL337" i="4"/>
  <c r="GD380" i="4"/>
  <c r="GD201" i="4"/>
  <c r="X378" i="4"/>
  <c r="X199" i="4"/>
  <c r="IZ370" i="4"/>
  <c r="IZ117" i="4"/>
  <c r="EK281" i="3"/>
  <c r="CC374" i="4"/>
  <c r="CC384" i="4" s="1"/>
  <c r="CC216" i="4"/>
  <c r="CC153" i="4"/>
  <c r="EC279" i="3"/>
  <c r="EC280" i="3"/>
  <c r="EO76" i="3"/>
  <c r="FC288" i="2"/>
  <c r="FC289" i="2"/>
  <c r="HX373" i="4"/>
  <c r="HX215" i="4"/>
  <c r="HX153" i="4"/>
  <c r="AJ288" i="2"/>
  <c r="AJ289" i="2"/>
  <c r="AK282" i="4"/>
  <c r="BC282" i="4"/>
  <c r="BC320" i="4"/>
  <c r="EV281" i="3"/>
  <c r="HH325" i="4"/>
  <c r="HH320" i="4"/>
  <c r="CS324" i="4"/>
  <c r="DZ215" i="4"/>
  <c r="JD369" i="4"/>
  <c r="JD114" i="4"/>
  <c r="BY323" i="4"/>
  <c r="HC228" i="4"/>
  <c r="CP380" i="4"/>
  <c r="CP201" i="4"/>
  <c r="BE206" i="4"/>
  <c r="BE220" i="4"/>
  <c r="BE222" i="4" s="1"/>
  <c r="HW374" i="4"/>
  <c r="HW384" i="4" s="1"/>
  <c r="HW216" i="4"/>
  <c r="IJ226" i="4"/>
  <c r="IJ163" i="4"/>
  <c r="U215" i="4"/>
  <c r="CL85" i="2"/>
  <c r="CL81" i="2"/>
  <c r="CM158" i="4"/>
  <c r="EQ369" i="4"/>
  <c r="EQ114" i="4"/>
  <c r="DO221" i="4"/>
  <c r="DO222" i="4" s="1"/>
  <c r="DO158" i="4"/>
  <c r="BN369" i="4"/>
  <c r="BN114" i="4"/>
  <c r="EO370" i="4"/>
  <c r="EO117" i="4"/>
  <c r="U277" i="4"/>
  <c r="U325" i="4" s="1"/>
  <c r="IS206" i="4"/>
  <c r="CE281" i="3"/>
  <c r="DF374" i="4"/>
  <c r="DF384" i="4" s="1"/>
  <c r="DF216" i="4"/>
  <c r="DF153" i="4"/>
  <c r="FR320" i="4"/>
  <c r="IU380" i="4"/>
  <c r="IU201" i="4"/>
  <c r="AY211" i="4"/>
  <c r="GP370" i="4"/>
  <c r="GP117" i="4"/>
  <c r="CF374" i="4"/>
  <c r="CF384" i="4" s="1"/>
  <c r="CF216" i="4"/>
  <c r="CF217" i="4" s="1"/>
  <c r="CF153" i="4"/>
  <c r="FS380" i="4"/>
  <c r="FS201" i="4"/>
  <c r="CQ328" i="4"/>
  <c r="AB280" i="4"/>
  <c r="FI370" i="4"/>
  <c r="FI117" i="4"/>
  <c r="ET232" i="3"/>
  <c r="ET234" i="3" s="1"/>
  <c r="ET229" i="3"/>
  <c r="DJ375" i="4"/>
  <c r="DJ154" i="4"/>
  <c r="FF285" i="3"/>
  <c r="FF223" i="3"/>
  <c r="HU227" i="4"/>
  <c r="HU228" i="4" s="1"/>
  <c r="HU229" i="4" s="1"/>
  <c r="HZ282" i="4"/>
  <c r="IN374" i="4"/>
  <c r="IN384" i="4" s="1"/>
  <c r="IN216" i="4"/>
  <c r="H104" i="3"/>
  <c r="H80" i="3"/>
  <c r="H79" i="3"/>
  <c r="H110" i="3"/>
  <c r="BI285" i="3"/>
  <c r="E227" i="4"/>
  <c r="EU374" i="4"/>
  <c r="EU384" i="4" s="1"/>
  <c r="EU216" i="4"/>
  <c r="CF281" i="3"/>
  <c r="CF229" i="3"/>
  <c r="CF232" i="3"/>
  <c r="CF234" i="3" s="1"/>
  <c r="FA201" i="4"/>
  <c r="FA380" i="4"/>
  <c r="AC380" i="4"/>
  <c r="AC385" i="4" s="1"/>
  <c r="AC201" i="4"/>
  <c r="HT82" i="2"/>
  <c r="CV82" i="2"/>
  <c r="IC81" i="2"/>
  <c r="DE220" i="4"/>
  <c r="DE222" i="4" s="1"/>
  <c r="DE158" i="4"/>
  <c r="IL84" i="2"/>
  <c r="IL85" i="2"/>
  <c r="CC351" i="4"/>
  <c r="CC204" i="2"/>
  <c r="S378" i="4"/>
  <c r="S199" i="4"/>
  <c r="AY220" i="4"/>
  <c r="AY222" i="4" s="1"/>
  <c r="AY158" i="4"/>
  <c r="DE315" i="4"/>
  <c r="IW337" i="4"/>
  <c r="IW198" i="2"/>
  <c r="DM328" i="4"/>
  <c r="DM217" i="4"/>
  <c r="HD84" i="2"/>
  <c r="HD85" i="2"/>
  <c r="EY320" i="4"/>
  <c r="DL325" i="4"/>
  <c r="DL320" i="4"/>
  <c r="T320" i="4"/>
  <c r="T325" i="4"/>
  <c r="GX217" i="4"/>
  <c r="GX328" i="4"/>
  <c r="DT373" i="4"/>
  <c r="DT383" i="4" s="1"/>
  <c r="DT215" i="4"/>
  <c r="DT153" i="4"/>
  <c r="DU154" i="4" s="1"/>
  <c r="CG232" i="3"/>
  <c r="CG234" i="3" s="1"/>
  <c r="CG229" i="3"/>
  <c r="AX104" i="3"/>
  <c r="AX110" i="3"/>
  <c r="AX80" i="3"/>
  <c r="AX79" i="3"/>
  <c r="AA380" i="4"/>
  <c r="AA201" i="4"/>
  <c r="BW158" i="4"/>
  <c r="CF328" i="4"/>
  <c r="DN370" i="4"/>
  <c r="DN117" i="4"/>
  <c r="FZ378" i="4"/>
  <c r="FZ199" i="4"/>
  <c r="FZ215" i="4"/>
  <c r="GN189" i="3"/>
  <c r="GN195" i="3" s="1"/>
  <c r="GN198" i="3" s="1"/>
  <c r="GN200" i="3" s="1"/>
  <c r="GN337" i="4"/>
  <c r="IF379" i="4"/>
  <c r="IF199" i="4"/>
  <c r="FS227" i="4"/>
  <c r="FS163" i="4"/>
  <c r="EV221" i="4"/>
  <c r="EV222" i="4" s="1"/>
  <c r="EV158" i="4"/>
  <c r="CT244" i="2"/>
  <c r="CT289" i="2"/>
  <c r="CT288" i="2"/>
  <c r="GO328" i="4"/>
  <c r="GO217" i="4"/>
  <c r="FW189" i="3"/>
  <c r="FW195" i="3" s="1"/>
  <c r="FW198" i="3" s="1"/>
  <c r="FW200" i="3" s="1"/>
  <c r="FW337" i="4"/>
  <c r="FD104" i="3"/>
  <c r="FD79" i="3"/>
  <c r="FD110" i="3"/>
  <c r="GH227" i="4"/>
  <c r="GH228" i="4" s="1"/>
  <c r="GH163" i="4"/>
  <c r="AF104" i="3"/>
  <c r="AF110" i="3"/>
  <c r="AF80" i="3"/>
  <c r="AH370" i="4"/>
  <c r="AH117" i="4"/>
  <c r="DI288" i="2"/>
  <c r="DI289" i="2"/>
  <c r="HD380" i="4"/>
  <c r="HD201" i="4"/>
  <c r="EK328" i="4"/>
  <c r="BO220" i="4"/>
  <c r="BO222" i="4" s="1"/>
  <c r="BO158" i="4"/>
  <c r="EU232" i="2"/>
  <c r="EU238" i="2" s="1"/>
  <c r="EU241" i="2" s="1"/>
  <c r="EU243" i="2" s="1"/>
  <c r="DE85" i="2"/>
  <c r="DE82" i="2"/>
  <c r="DE84" i="2"/>
  <c r="DI226" i="4"/>
  <c r="GM215" i="4"/>
  <c r="CE373" i="4"/>
  <c r="CE215" i="4"/>
  <c r="CE153" i="4"/>
  <c r="FS232" i="3"/>
  <c r="FS234" i="3" s="1"/>
  <c r="FS229" i="3"/>
  <c r="FM221" i="4"/>
  <c r="HA374" i="4"/>
  <c r="HA384" i="4" s="1"/>
  <c r="HA216" i="4"/>
  <c r="AW104" i="3"/>
  <c r="AW110" i="3"/>
  <c r="AW80" i="3"/>
  <c r="DT357" i="4"/>
  <c r="DT207" i="2"/>
  <c r="DX104" i="3"/>
  <c r="DX110" i="3"/>
  <c r="JC221" i="4"/>
  <c r="JC222" i="4" s="1"/>
  <c r="IH369" i="4"/>
  <c r="IH114" i="4"/>
  <c r="FU337" i="4"/>
  <c r="EY232" i="3"/>
  <c r="EY234" i="3" s="1"/>
  <c r="EY229" i="3"/>
  <c r="DC77" i="3"/>
  <c r="IV282" i="2"/>
  <c r="IV218" i="2"/>
  <c r="IV232" i="2" s="1"/>
  <c r="IV238" i="2" s="1"/>
  <c r="IV241" i="2" s="1"/>
  <c r="IV243" i="2" s="1"/>
  <c r="CZ226" i="4"/>
  <c r="CZ163" i="4"/>
  <c r="AG158" i="4"/>
  <c r="AG220" i="4"/>
  <c r="AG222" i="4" s="1"/>
  <c r="CD163" i="4"/>
  <c r="IM370" i="4"/>
  <c r="IM117" i="4"/>
  <c r="BT314" i="4"/>
  <c r="CA238" i="2"/>
  <c r="CA241" i="2" s="1"/>
  <c r="CA243" i="2" s="1"/>
  <c r="HQ76" i="3"/>
  <c r="DB104" i="3"/>
  <c r="DB76" i="3"/>
  <c r="DB110" i="3"/>
  <c r="DB80" i="3"/>
  <c r="IR369" i="4"/>
  <c r="IR114" i="4"/>
  <c r="DT117" i="4"/>
  <c r="DT370" i="4"/>
  <c r="CQ238" i="2"/>
  <c r="CQ241" i="2" s="1"/>
  <c r="CQ243" i="2" s="1"/>
  <c r="IU337" i="4"/>
  <c r="IU198" i="2"/>
  <c r="HI337" i="4"/>
  <c r="HI198" i="2"/>
  <c r="HN282" i="2"/>
  <c r="HN218" i="2"/>
  <c r="HN232" i="2" s="1"/>
  <c r="HN238" i="2" s="1"/>
  <c r="HN241" i="2" s="1"/>
  <c r="HN243" i="2" s="1"/>
  <c r="HZ227" i="4"/>
  <c r="L110" i="3"/>
  <c r="L80" i="3"/>
  <c r="L104" i="3"/>
  <c r="L76" i="3"/>
  <c r="FK337" i="4"/>
  <c r="HV163" i="4"/>
  <c r="HV226" i="4"/>
  <c r="HV228" i="4" s="1"/>
  <c r="GD80" i="3"/>
  <c r="GS227" i="4"/>
  <c r="DQ227" i="4"/>
  <c r="FV76" i="3"/>
  <c r="AX76" i="3"/>
  <c r="EH282" i="4"/>
  <c r="CC315" i="4"/>
  <c r="E282" i="4"/>
  <c r="E320" i="4"/>
  <c r="FH277" i="4"/>
  <c r="FH325" i="4" s="1"/>
  <c r="GS282" i="4"/>
  <c r="DZ282" i="4"/>
  <c r="HR282" i="4"/>
  <c r="EU277" i="4"/>
  <c r="EU325" i="4" s="1"/>
  <c r="H281" i="4"/>
  <c r="AM282" i="4"/>
  <c r="C206" i="4"/>
  <c r="EN323" i="4"/>
  <c r="FJ282" i="4"/>
  <c r="HT277" i="4"/>
  <c r="D277" i="4"/>
  <c r="D325" i="4" s="1"/>
  <c r="EP277" i="4"/>
  <c r="EP325" i="4" s="1"/>
  <c r="DP281" i="3"/>
  <c r="CL280" i="4"/>
  <c r="CL323" i="4"/>
  <c r="HD209" i="3"/>
  <c r="HD273" i="3"/>
  <c r="HX277" i="4"/>
  <c r="HX325" i="4" s="1"/>
  <c r="CN195" i="3"/>
  <c r="CN198" i="3" s="1"/>
  <c r="CN200" i="3" s="1"/>
  <c r="CN351" i="4"/>
  <c r="HP324" i="4"/>
  <c r="DH325" i="4"/>
  <c r="DH320" i="4"/>
  <c r="JE323" i="4"/>
  <c r="AJ281" i="3"/>
  <c r="HM206" i="4"/>
  <c r="IE325" i="4"/>
  <c r="IE320" i="4"/>
  <c r="EM324" i="4"/>
  <c r="AU320" i="4"/>
  <c r="AU325" i="4"/>
  <c r="GR323" i="4"/>
  <c r="BT323" i="4"/>
  <c r="IR232" i="3"/>
  <c r="IR234" i="3" s="1"/>
  <c r="IR229" i="3"/>
  <c r="JA189" i="3"/>
  <c r="JA195" i="3" s="1"/>
  <c r="JA198" i="3" s="1"/>
  <c r="JA200" i="3" s="1"/>
  <c r="JA337" i="4"/>
  <c r="FU282" i="4"/>
  <c r="DX324" i="4"/>
  <c r="GH324" i="4"/>
  <c r="AT324" i="4"/>
  <c r="GN298" i="4"/>
  <c r="GL281" i="4"/>
  <c r="EY221" i="4"/>
  <c r="EY158" i="4"/>
  <c r="IK324" i="4"/>
  <c r="EC320" i="4"/>
  <c r="BZ325" i="4"/>
  <c r="BZ320" i="4"/>
  <c r="FB229" i="3"/>
  <c r="FB232" i="3"/>
  <c r="FB234" i="3" s="1"/>
  <c r="FT285" i="3"/>
  <c r="CG96" i="3"/>
  <c r="CG99" i="3"/>
  <c r="CH110" i="3"/>
  <c r="CH79" i="3"/>
  <c r="CH104" i="3"/>
  <c r="CT328" i="4"/>
  <c r="CT217" i="4"/>
  <c r="B328" i="4"/>
  <c r="FM206" i="4"/>
  <c r="AZ206" i="4"/>
  <c r="ER324" i="4"/>
  <c r="FA320" i="4"/>
  <c r="BI320" i="4"/>
  <c r="IE273" i="3"/>
  <c r="IE209" i="3"/>
  <c r="ED110" i="3"/>
  <c r="ED104" i="3"/>
  <c r="Q383" i="4"/>
  <c r="AA323" i="4"/>
  <c r="DD223" i="3"/>
  <c r="DD285" i="3"/>
  <c r="HS80" i="3"/>
  <c r="HS110" i="3"/>
  <c r="HS79" i="3"/>
  <c r="HS104" i="3"/>
  <c r="AR379" i="4"/>
  <c r="AR199" i="4"/>
  <c r="GD76" i="3"/>
  <c r="BQ370" i="4"/>
  <c r="BQ117" i="4"/>
  <c r="AT199" i="4"/>
  <c r="EN370" i="4"/>
  <c r="EN117" i="4"/>
  <c r="AX77" i="3"/>
  <c r="GE221" i="4"/>
  <c r="CP163" i="4"/>
  <c r="FD328" i="4"/>
  <c r="HN282" i="4"/>
  <c r="R325" i="4"/>
  <c r="EA282" i="4"/>
  <c r="CJ370" i="4"/>
  <c r="CJ117" i="4"/>
  <c r="FJ220" i="4"/>
  <c r="FJ222" i="4" s="1"/>
  <c r="CL223" i="3"/>
  <c r="CL285" i="3"/>
  <c r="DJ328" i="4"/>
  <c r="BZ277" i="4"/>
  <c r="BS277" i="4"/>
  <c r="BS282" i="4" s="1"/>
  <c r="GW211" i="4"/>
  <c r="GW226" i="4"/>
  <c r="IT229" i="3"/>
  <c r="IT232" i="3"/>
  <c r="IT234" i="3" s="1"/>
  <c r="ET227" i="4"/>
  <c r="HX104" i="3"/>
  <c r="HX80" i="3"/>
  <c r="HX110" i="3"/>
  <c r="HX79" i="3"/>
  <c r="CZ80" i="3"/>
  <c r="CZ79" i="3"/>
  <c r="CZ104" i="3"/>
  <c r="CZ110" i="3"/>
  <c r="CZ76" i="3"/>
  <c r="H374" i="4"/>
  <c r="H384" i="4" s="1"/>
  <c r="H216" i="4"/>
  <c r="CU228" i="4"/>
  <c r="IB211" i="4"/>
  <c r="CN211" i="4"/>
  <c r="BI229" i="3"/>
  <c r="BI232" i="3"/>
  <c r="BI234" i="3" s="1"/>
  <c r="DM228" i="4"/>
  <c r="DM229" i="4" s="1"/>
  <c r="EE374" i="4"/>
  <c r="EE384" i="4" s="1"/>
  <c r="EE216" i="4"/>
  <c r="BC104" i="3"/>
  <c r="BC110" i="3"/>
  <c r="HI369" i="4"/>
  <c r="HI114" i="4"/>
  <c r="Y369" i="4"/>
  <c r="Y114" i="4"/>
  <c r="EE285" i="3"/>
  <c r="BR84" i="2"/>
  <c r="GN84" i="2"/>
  <c r="GN85" i="2"/>
  <c r="HT226" i="4"/>
  <c r="HT228" i="4" s="1"/>
  <c r="HT163" i="4"/>
  <c r="CV226" i="4"/>
  <c r="CV228" i="4" s="1"/>
  <c r="CV163" i="4"/>
  <c r="IC158" i="4"/>
  <c r="IC220" i="4"/>
  <c r="IC222" i="4" s="1"/>
  <c r="IC223" i="4" s="1"/>
  <c r="CO158" i="4"/>
  <c r="CO220" i="4"/>
  <c r="CO222" i="4" s="1"/>
  <c r="HV373" i="4"/>
  <c r="HV215" i="4"/>
  <c r="HV153" i="4"/>
  <c r="CX373" i="4"/>
  <c r="CX215" i="4"/>
  <c r="CX153" i="4"/>
  <c r="FO85" i="2"/>
  <c r="FO81" i="2"/>
  <c r="IC315" i="4"/>
  <c r="GX226" i="4"/>
  <c r="GX228" i="4" s="1"/>
  <c r="GX229" i="4" s="1"/>
  <c r="IP117" i="4"/>
  <c r="IP370" i="4"/>
  <c r="GB289" i="2"/>
  <c r="GB288" i="2"/>
  <c r="DM375" i="4"/>
  <c r="FP85" i="2"/>
  <c r="FP84" i="2"/>
  <c r="DQ199" i="4"/>
  <c r="AA320" i="4"/>
  <c r="BY289" i="2"/>
  <c r="BY288" i="2"/>
  <c r="BS289" i="2"/>
  <c r="BS288" i="2"/>
  <c r="GX383" i="4"/>
  <c r="CG285" i="3"/>
  <c r="IZ77" i="3"/>
  <c r="W110" i="3"/>
  <c r="W104" i="3"/>
  <c r="W79" i="3"/>
  <c r="W77" i="3"/>
  <c r="FJ379" i="4"/>
  <c r="FJ384" i="4" s="1"/>
  <c r="FJ216" i="4"/>
  <c r="BB104" i="3"/>
  <c r="BB79" i="3"/>
  <c r="BB80" i="3"/>
  <c r="BB110" i="3"/>
  <c r="BB77" i="3"/>
  <c r="BO351" i="4"/>
  <c r="BO204" i="2"/>
  <c r="IZ85" i="2"/>
  <c r="AT85" i="2"/>
  <c r="AT82" i="2"/>
  <c r="AT84" i="2"/>
  <c r="FO380" i="4"/>
  <c r="FO201" i="4"/>
  <c r="R226" i="4"/>
  <c r="BW220" i="4"/>
  <c r="BW222" i="4" s="1"/>
  <c r="FH370" i="4"/>
  <c r="FH117" i="4"/>
  <c r="EM77" i="3"/>
  <c r="EF221" i="4"/>
  <c r="EF222" i="4" s="1"/>
  <c r="EF158" i="4"/>
  <c r="DK370" i="4"/>
  <c r="DK117" i="4"/>
  <c r="GO378" i="4"/>
  <c r="GO383" i="4" s="1"/>
  <c r="GO199" i="4"/>
  <c r="BS221" i="4"/>
  <c r="BS222" i="4" s="1"/>
  <c r="GJ374" i="4"/>
  <c r="GJ384" i="4" s="1"/>
  <c r="GJ216" i="4"/>
  <c r="AF79" i="3"/>
  <c r="IQ226" i="4"/>
  <c r="EK375" i="4"/>
  <c r="BZ375" i="4"/>
  <c r="EM374" i="4"/>
  <c r="EM384" i="4" s="1"/>
  <c r="EM216" i="4"/>
  <c r="EM217" i="4" s="1"/>
  <c r="EM153" i="4"/>
  <c r="IC229" i="3"/>
  <c r="IC232" i="3"/>
  <c r="IC234" i="3" s="1"/>
  <c r="IM351" i="4"/>
  <c r="IM204" i="2"/>
  <c r="HV337" i="4"/>
  <c r="HV198" i="2"/>
  <c r="CG84" i="2"/>
  <c r="CG85" i="2"/>
  <c r="EX380" i="4"/>
  <c r="EX201" i="4"/>
  <c r="BO328" i="4"/>
  <c r="ID27" i="4"/>
  <c r="GH85" i="2"/>
  <c r="GH82" i="2"/>
  <c r="GH84" i="2"/>
  <c r="JC378" i="4"/>
  <c r="JC199" i="4"/>
  <c r="G378" i="4"/>
  <c r="G199" i="4"/>
  <c r="CQ77" i="3"/>
  <c r="AU217" i="4"/>
  <c r="AU229" i="4" s="1"/>
  <c r="AU328" i="4"/>
  <c r="DW229" i="3"/>
  <c r="DW232" i="3"/>
  <c r="DW234" i="3" s="1"/>
  <c r="HP110" i="3"/>
  <c r="HP104" i="3"/>
  <c r="HP79" i="3"/>
  <c r="HA104" i="3"/>
  <c r="HA110" i="3"/>
  <c r="HA80" i="3"/>
  <c r="HA77" i="3"/>
  <c r="AW374" i="4"/>
  <c r="AW384" i="4" s="1"/>
  <c r="AW216" i="4"/>
  <c r="AW217" i="4" s="1"/>
  <c r="AW153" i="4"/>
  <c r="AW375" i="4" s="1"/>
  <c r="AW385" i="4" s="1"/>
  <c r="DT351" i="4"/>
  <c r="HS223" i="3"/>
  <c r="HS285" i="3"/>
  <c r="HR370" i="4"/>
  <c r="HR117" i="4"/>
  <c r="HY82" i="2"/>
  <c r="CR285" i="3"/>
  <c r="AS77" i="3"/>
  <c r="BB76" i="3"/>
  <c r="HZ226" i="4"/>
  <c r="HZ163" i="4"/>
  <c r="II158" i="4"/>
  <c r="II220" i="4"/>
  <c r="II222" i="4" s="1"/>
  <c r="L153" i="4"/>
  <c r="L375" i="4" s="1"/>
  <c r="L215" i="4"/>
  <c r="L373" i="4"/>
  <c r="L383" i="4" s="1"/>
  <c r="B378" i="4"/>
  <c r="B383" i="4" s="1"/>
  <c r="B199" i="4"/>
  <c r="Y163" i="4"/>
  <c r="Y226" i="4"/>
  <c r="Y228" i="4" s="1"/>
  <c r="CD220" i="4"/>
  <c r="CD222" i="4" s="1"/>
  <c r="CD158" i="4"/>
  <c r="EY373" i="4"/>
  <c r="EY383" i="4" s="1"/>
  <c r="EY153" i="4"/>
  <c r="EY215" i="4"/>
  <c r="AG229" i="3"/>
  <c r="AG232" i="3"/>
  <c r="AG234" i="3" s="1"/>
  <c r="DC227" i="4"/>
  <c r="DC163" i="4"/>
  <c r="BI374" i="4"/>
  <c r="BI384" i="4" s="1"/>
  <c r="BI216" i="4"/>
  <c r="BI217" i="4" s="1"/>
  <c r="BI153" i="4"/>
  <c r="BI375" i="4" s="1"/>
  <c r="IW282" i="2"/>
  <c r="IW218" i="2"/>
  <c r="IW232" i="2" s="1"/>
  <c r="IW238" i="2" s="1"/>
  <c r="IW241" i="2" s="1"/>
  <c r="IW243" i="2" s="1"/>
  <c r="BD163" i="4"/>
  <c r="BD226" i="4"/>
  <c r="BD228" i="4" s="1"/>
  <c r="CD226" i="4"/>
  <c r="CD228" i="4" s="1"/>
  <c r="E216" i="4"/>
  <c r="E217" i="4" s="1"/>
  <c r="CG357" i="4"/>
  <c r="CG207" i="2"/>
  <c r="DH288" i="2"/>
  <c r="DH289" i="2"/>
  <c r="HR158" i="4"/>
  <c r="HR220" i="4"/>
  <c r="HR222" i="4" s="1"/>
  <c r="BU282" i="4"/>
  <c r="DY76" i="3"/>
  <c r="HZ110" i="3"/>
  <c r="HZ104" i="3"/>
  <c r="HZ80" i="3"/>
  <c r="GD374" i="4"/>
  <c r="GD384" i="4" s="1"/>
  <c r="GD216" i="4"/>
  <c r="BF374" i="4"/>
  <c r="BF384" i="4" s="1"/>
  <c r="BF216" i="4"/>
  <c r="DA351" i="4"/>
  <c r="DA204" i="2"/>
  <c r="IU282" i="2"/>
  <c r="IU218" i="2"/>
  <c r="IU232" i="2" s="1"/>
  <c r="IU238" i="2" s="1"/>
  <c r="IU241" i="2" s="1"/>
  <c r="IU243" i="2" s="1"/>
  <c r="II223" i="3"/>
  <c r="II285" i="3"/>
  <c r="CZ351" i="4"/>
  <c r="CZ204" i="2"/>
  <c r="HN337" i="4"/>
  <c r="HN198" i="2"/>
  <c r="BJ199" i="4"/>
  <c r="IO85" i="2"/>
  <c r="IO82" i="2"/>
  <c r="IO84" i="2"/>
  <c r="GD77" i="3"/>
  <c r="GV110" i="3"/>
  <c r="GV104" i="3"/>
  <c r="GV80" i="3"/>
  <c r="GV77" i="3"/>
  <c r="DD110" i="3"/>
  <c r="DD104" i="3"/>
  <c r="DD76" i="3"/>
  <c r="DD80" i="3"/>
  <c r="CP369" i="4"/>
  <c r="CP114" i="4"/>
  <c r="CQ158" i="4"/>
  <c r="CQ220" i="4"/>
  <c r="CQ222" i="4" s="1"/>
  <c r="GL76" i="3"/>
  <c r="FO226" i="4"/>
  <c r="FO228" i="4" s="1"/>
  <c r="EI232" i="2"/>
  <c r="EI238" i="2" s="1"/>
  <c r="EI241" i="2" s="1"/>
  <c r="EI243" i="2" s="1"/>
  <c r="DA77" i="3"/>
  <c r="AX221" i="4"/>
  <c r="AX158" i="4"/>
  <c r="HM369" i="4"/>
  <c r="HM114" i="4"/>
  <c r="HK206" i="4"/>
  <c r="HK220" i="4"/>
  <c r="HK222" i="4" s="1"/>
  <c r="AN229" i="3"/>
  <c r="AN232" i="3"/>
  <c r="AN234" i="3" s="1"/>
  <c r="EL325" i="4"/>
  <c r="EL320" i="4"/>
  <c r="IT380" i="4"/>
  <c r="IT201" i="4"/>
  <c r="IU328" i="4"/>
  <c r="AU380" i="4"/>
  <c r="AU201" i="4"/>
  <c r="BA104" i="3"/>
  <c r="BA76" i="3"/>
  <c r="BA110" i="3"/>
  <c r="BA77" i="3"/>
  <c r="BA79" i="3"/>
  <c r="EZ373" i="4"/>
  <c r="EZ383" i="4" s="1"/>
  <c r="EZ215" i="4"/>
  <c r="EZ153" i="4"/>
  <c r="IU370" i="4"/>
  <c r="IU117" i="4"/>
  <c r="IR380" i="4"/>
  <c r="IR201" i="4"/>
  <c r="W370" i="4"/>
  <c r="W117" i="4"/>
  <c r="HH209" i="3"/>
  <c r="HH273" i="3"/>
  <c r="EB232" i="3"/>
  <c r="EB234" i="3" s="1"/>
  <c r="EB229" i="3"/>
  <c r="FG375" i="4"/>
  <c r="FG154" i="4"/>
  <c r="GK369" i="4"/>
  <c r="GK114" i="4"/>
  <c r="FX380" i="4"/>
  <c r="FX201" i="4"/>
  <c r="J228" i="4"/>
  <c r="IM373" i="4"/>
  <c r="IM215" i="4"/>
  <c r="IM153" i="4"/>
  <c r="DM277" i="4"/>
  <c r="DM325" i="4" s="1"/>
  <c r="DM320" i="4"/>
  <c r="HG206" i="4"/>
  <c r="HG220" i="4"/>
  <c r="HG222" i="4" s="1"/>
  <c r="IB223" i="3"/>
  <c r="IB285" i="3"/>
  <c r="IJ228" i="4"/>
  <c r="BN328" i="4"/>
  <c r="AC320" i="4"/>
  <c r="CH232" i="3"/>
  <c r="CH234" i="3" s="1"/>
  <c r="CH229" i="3"/>
  <c r="CT285" i="3"/>
  <c r="CT223" i="3"/>
  <c r="CC232" i="3"/>
  <c r="CC234" i="3" s="1"/>
  <c r="CC229" i="3"/>
  <c r="FX226" i="4"/>
  <c r="FX228" i="4" s="1"/>
  <c r="FX163" i="4"/>
  <c r="AX351" i="4"/>
  <c r="AX204" i="2"/>
  <c r="FH320" i="4"/>
  <c r="GT232" i="2"/>
  <c r="GT238" i="2" s="1"/>
  <c r="GT241" i="2" s="1"/>
  <c r="GT243" i="2" s="1"/>
  <c r="EP163" i="4"/>
  <c r="CI378" i="4"/>
  <c r="CI199" i="4"/>
  <c r="AK84" i="2"/>
  <c r="AK85" i="2"/>
  <c r="HB369" i="4"/>
  <c r="HB114" i="4"/>
  <c r="AI328" i="4"/>
  <c r="DR351" i="4"/>
  <c r="DR204" i="2"/>
  <c r="FZ375" i="4"/>
  <c r="BV289" i="2"/>
  <c r="BV288" i="2"/>
  <c r="BV244" i="2"/>
  <c r="DT110" i="3"/>
  <c r="DT80" i="3"/>
  <c r="DT104" i="3"/>
  <c r="DT77" i="3"/>
  <c r="HR228" i="4"/>
  <c r="FT320" i="4"/>
  <c r="GI320" i="4"/>
  <c r="GI325" i="4"/>
  <c r="AT374" i="4"/>
  <c r="AT384" i="4" s="1"/>
  <c r="AT216" i="4"/>
  <c r="AT217" i="4" s="1"/>
  <c r="AT229" i="4" s="1"/>
  <c r="DY380" i="4"/>
  <c r="DY201" i="4"/>
  <c r="O380" i="4"/>
  <c r="O385" i="4" s="1"/>
  <c r="O201" i="4"/>
  <c r="CR328" i="4"/>
  <c r="DT320" i="4"/>
  <c r="JC374" i="4"/>
  <c r="JC384" i="4" s="1"/>
  <c r="JC216" i="4"/>
  <c r="AS285" i="3"/>
  <c r="AS281" i="3"/>
  <c r="ED351" i="4"/>
  <c r="ED204" i="2"/>
  <c r="AL84" i="2"/>
  <c r="AL85" i="2"/>
  <c r="EG82" i="2"/>
  <c r="CW378" i="4"/>
  <c r="CW383" i="4" s="1"/>
  <c r="CW199" i="4"/>
  <c r="CW215" i="4"/>
  <c r="HK373" i="4"/>
  <c r="HK383" i="4" s="1"/>
  <c r="HK215" i="4"/>
  <c r="HK153" i="4"/>
  <c r="DL285" i="3"/>
  <c r="CZ370" i="4"/>
  <c r="CZ117" i="4"/>
  <c r="CB351" i="4"/>
  <c r="CB204" i="2"/>
  <c r="JC209" i="3"/>
  <c r="JC273" i="3"/>
  <c r="BG373" i="4"/>
  <c r="BG383" i="4" s="1"/>
  <c r="BG215" i="4"/>
  <c r="BG153" i="4"/>
  <c r="BG375" i="4" s="1"/>
  <c r="BG385" i="4" s="1"/>
  <c r="DG369" i="4"/>
  <c r="DG114" i="4"/>
  <c r="GF288" i="2"/>
  <c r="GF289" i="2"/>
  <c r="GC85" i="2"/>
  <c r="GC82" i="2"/>
  <c r="EY110" i="3"/>
  <c r="EY104" i="3"/>
  <c r="EY80" i="3"/>
  <c r="EY79" i="3"/>
  <c r="CW282" i="4"/>
  <c r="CW320" i="4"/>
  <c r="IZ282" i="4"/>
  <c r="IG281" i="4"/>
  <c r="IG324" i="4"/>
  <c r="JF320" i="4"/>
  <c r="JF325" i="4"/>
  <c r="GZ281" i="3"/>
  <c r="CB369" i="4"/>
  <c r="CB114" i="4"/>
  <c r="DE323" i="4"/>
  <c r="N379" i="4"/>
  <c r="N199" i="4"/>
  <c r="IU229" i="3"/>
  <c r="IU232" i="3"/>
  <c r="IU234" i="3" s="1"/>
  <c r="EA374" i="4"/>
  <c r="EA384" i="4" s="1"/>
  <c r="EA216" i="4"/>
  <c r="EA217" i="4" s="1"/>
  <c r="EA229" i="4" s="1"/>
  <c r="CM195" i="3"/>
  <c r="CM351" i="4"/>
  <c r="CD285" i="3"/>
  <c r="CD223" i="3"/>
  <c r="HK85" i="2"/>
  <c r="HK84" i="2"/>
  <c r="AH351" i="4"/>
  <c r="AH204" i="2"/>
  <c r="FT227" i="4"/>
  <c r="FT228" i="4" s="1"/>
  <c r="FT163" i="4"/>
  <c r="EC289" i="2"/>
  <c r="EC288" i="2"/>
  <c r="DB226" i="4"/>
  <c r="DB228" i="4" s="1"/>
  <c r="DB163" i="4"/>
  <c r="HM110" i="3"/>
  <c r="HM104" i="3"/>
  <c r="BG281" i="3"/>
  <c r="BG285" i="3"/>
  <c r="BK369" i="4"/>
  <c r="BK114" i="4"/>
  <c r="GY337" i="4"/>
  <c r="GY198" i="2"/>
  <c r="CF351" i="4"/>
  <c r="CF204" i="2"/>
  <c r="BD229" i="3"/>
  <c r="BD232" i="3"/>
  <c r="BD234" i="3" s="1"/>
  <c r="GW282" i="2"/>
  <c r="GW218" i="2"/>
  <c r="GW232" i="2" s="1"/>
  <c r="GW238" i="2" s="1"/>
  <c r="GW241" i="2" s="1"/>
  <c r="GW243" i="2" s="1"/>
  <c r="HM337" i="4"/>
  <c r="HM198" i="2"/>
  <c r="GB373" i="4"/>
  <c r="GB383" i="4" s="1"/>
  <c r="GB215" i="4"/>
  <c r="GB153" i="4"/>
  <c r="CY324" i="4"/>
  <c r="AX206" i="4"/>
  <c r="AX220" i="4"/>
  <c r="AX222" i="4" s="1"/>
  <c r="BK277" i="4"/>
  <c r="BK282" i="4" s="1"/>
  <c r="GO209" i="3"/>
  <c r="GO273" i="3"/>
  <c r="IY189" i="3"/>
  <c r="IY195" i="3" s="1"/>
  <c r="IY198" i="3" s="1"/>
  <c r="IY200" i="3" s="1"/>
  <c r="IY337" i="4"/>
  <c r="DV320" i="4"/>
  <c r="CC380" i="4"/>
  <c r="CC201" i="4"/>
  <c r="IE328" i="4"/>
  <c r="GD206" i="4"/>
  <c r="GD220" i="4"/>
  <c r="II218" i="2"/>
  <c r="II232" i="2" s="1"/>
  <c r="II238" i="2" s="1"/>
  <c r="II241" i="2" s="1"/>
  <c r="II243" i="2" s="1"/>
  <c r="II282" i="2"/>
  <c r="CB375" i="4"/>
  <c r="CB154" i="4"/>
  <c r="BW195" i="3"/>
  <c r="BW198" i="3" s="1"/>
  <c r="BW200" i="3" s="1"/>
  <c r="BW351" i="4"/>
  <c r="EL281" i="4"/>
  <c r="EL324" i="4"/>
  <c r="BD374" i="4"/>
  <c r="BD384" i="4" s="1"/>
  <c r="BD216" i="4"/>
  <c r="FU104" i="3"/>
  <c r="FU110" i="3"/>
  <c r="FU80" i="3"/>
  <c r="GM84" i="2"/>
  <c r="GM85" i="2"/>
  <c r="HL201" i="4"/>
  <c r="ER325" i="4"/>
  <c r="ER320" i="4"/>
  <c r="IE374" i="4"/>
  <c r="IE384" i="4" s="1"/>
  <c r="IE216" i="4"/>
  <c r="IE217" i="4" s="1"/>
  <c r="IE218" i="4" s="1"/>
  <c r="EI373" i="4"/>
  <c r="EI383" i="4" s="1"/>
  <c r="EI153" i="4"/>
  <c r="EI215" i="4"/>
  <c r="HK82" i="2"/>
  <c r="CY378" i="4"/>
  <c r="CY199" i="4"/>
  <c r="IO158" i="4"/>
  <c r="IO221" i="4"/>
  <c r="AX374" i="4"/>
  <c r="AX384" i="4" s="1"/>
  <c r="AX216" i="4"/>
  <c r="AX153" i="4"/>
  <c r="AX375" i="4" s="1"/>
  <c r="DU84" i="2"/>
  <c r="DU82" i="2"/>
  <c r="DU85" i="2"/>
  <c r="HT84" i="2"/>
  <c r="HT85" i="2"/>
  <c r="IA373" i="4"/>
  <c r="IA383" i="4" s="1"/>
  <c r="IA215" i="4"/>
  <c r="IA153" i="4"/>
  <c r="EV370" i="4"/>
  <c r="EV117" i="4"/>
  <c r="GB84" i="2"/>
  <c r="BC81" i="2"/>
  <c r="BC84" i="2"/>
  <c r="BC85" i="2"/>
  <c r="AN282" i="4"/>
  <c r="AN320" i="4"/>
  <c r="HW320" i="4"/>
  <c r="HQ277" i="4"/>
  <c r="HQ325" i="4" s="1"/>
  <c r="AV320" i="4"/>
  <c r="AO320" i="4"/>
  <c r="AO325" i="4"/>
  <c r="FS320" i="4"/>
  <c r="FS325" i="4"/>
  <c r="DP323" i="4"/>
  <c r="GR320" i="4"/>
  <c r="GQ325" i="4"/>
  <c r="GQ320" i="4"/>
  <c r="CU320" i="4"/>
  <c r="GX325" i="4"/>
  <c r="GX320" i="4"/>
  <c r="AD323" i="4"/>
  <c r="HG370" i="4"/>
  <c r="HG117" i="4"/>
  <c r="HR320" i="4"/>
  <c r="HR325" i="4"/>
  <c r="FG211" i="4"/>
  <c r="CY222" i="4"/>
  <c r="HA375" i="4"/>
  <c r="HA154" i="4"/>
  <c r="CI232" i="3"/>
  <c r="CI234" i="3" s="1"/>
  <c r="CI229" i="3"/>
  <c r="FC229" i="3"/>
  <c r="FC232" i="3"/>
  <c r="FC234" i="3" s="1"/>
  <c r="DV232" i="3"/>
  <c r="DV234" i="3" s="1"/>
  <c r="DV229" i="3"/>
  <c r="EJ211" i="4"/>
  <c r="G374" i="4"/>
  <c r="G384" i="4" s="1"/>
  <c r="G216" i="4"/>
  <c r="FP337" i="4"/>
  <c r="FP198" i="2"/>
  <c r="EP110" i="3"/>
  <c r="EP104" i="3"/>
  <c r="EP80" i="3"/>
  <c r="EP79" i="3"/>
  <c r="CI110" i="3"/>
  <c r="CI104" i="3"/>
  <c r="CI80" i="3"/>
  <c r="CI79" i="3"/>
  <c r="IS374" i="4"/>
  <c r="IS384" i="4" s="1"/>
  <c r="IS216" i="4"/>
  <c r="IS217" i="4" s="1"/>
  <c r="IS218" i="4" s="1"/>
  <c r="ES232" i="3"/>
  <c r="ES234" i="3" s="1"/>
  <c r="ES229" i="3"/>
  <c r="FR84" i="2"/>
  <c r="FR82" i="2"/>
  <c r="FR85" i="2"/>
  <c r="DL328" i="4"/>
  <c r="DL217" i="4"/>
  <c r="GP221" i="4"/>
  <c r="GP158" i="4"/>
  <c r="ED378" i="4"/>
  <c r="ED199" i="4"/>
  <c r="IT375" i="4"/>
  <c r="IT154" i="4"/>
  <c r="AX370" i="4"/>
  <c r="AX117" i="4"/>
  <c r="DU80" i="3"/>
  <c r="DU104" i="3"/>
  <c r="DU110" i="3"/>
  <c r="DU76" i="3"/>
  <c r="BV229" i="3"/>
  <c r="BV232" i="3"/>
  <c r="BV234" i="3" s="1"/>
  <c r="CF289" i="2"/>
  <c r="CF288" i="2"/>
  <c r="BT99" i="3"/>
  <c r="BT96" i="3"/>
  <c r="FU375" i="4"/>
  <c r="I110" i="3"/>
  <c r="I104" i="3"/>
  <c r="I79" i="3"/>
  <c r="CI351" i="4"/>
  <c r="CI204" i="2"/>
  <c r="DX220" i="4"/>
  <c r="DX222" i="4" s="1"/>
  <c r="DX158" i="4"/>
  <c r="GX369" i="4"/>
  <c r="GX114" i="4"/>
  <c r="IK277" i="4"/>
  <c r="IK282" i="4" s="1"/>
  <c r="HT206" i="4"/>
  <c r="HT220" i="4"/>
  <c r="HT222" i="4" s="1"/>
  <c r="HB211" i="4"/>
  <c r="AH277" i="4"/>
  <c r="IV320" i="4"/>
  <c r="DY281" i="3"/>
  <c r="DY285" i="3"/>
  <c r="CO280" i="4"/>
  <c r="EI206" i="4"/>
  <c r="EI220" i="4"/>
  <c r="EI222" i="4" s="1"/>
  <c r="IH223" i="3"/>
  <c r="IH285" i="3"/>
  <c r="FK325" i="4"/>
  <c r="FK320" i="4"/>
  <c r="EH320" i="4"/>
  <c r="AT223" i="3"/>
  <c r="AT285" i="3"/>
  <c r="EE320" i="4"/>
  <c r="BN320" i="4"/>
  <c r="BN325" i="4"/>
  <c r="HS281" i="4"/>
  <c r="HS324" i="4"/>
  <c r="HM379" i="4"/>
  <c r="HM199" i="4"/>
  <c r="HC218" i="2"/>
  <c r="HC232" i="2" s="1"/>
  <c r="HC238" i="2" s="1"/>
  <c r="HC241" i="2" s="1"/>
  <c r="HC243" i="2" s="1"/>
  <c r="HC282" i="2"/>
  <c r="FB229" i="4"/>
  <c r="BM285" i="3"/>
  <c r="BM223" i="3"/>
  <c r="JE370" i="4"/>
  <c r="JE117" i="4"/>
  <c r="IY378" i="4"/>
  <c r="IY383" i="4" s="1"/>
  <c r="IY199" i="4"/>
  <c r="BV370" i="4"/>
  <c r="BV117" i="4"/>
  <c r="HT320" i="4"/>
  <c r="GY281" i="3"/>
  <c r="BI84" i="2"/>
  <c r="IQ232" i="2"/>
  <c r="IQ238" i="2" s="1"/>
  <c r="IQ241" i="2" s="1"/>
  <c r="IQ243" i="2" s="1"/>
  <c r="GG217" i="4"/>
  <c r="GG328" i="4"/>
  <c r="HO374" i="4"/>
  <c r="HO384" i="4" s="1"/>
  <c r="HO216" i="4"/>
  <c r="HO217" i="4" s="1"/>
  <c r="HO218" i="4" s="1"/>
  <c r="HO153" i="4"/>
  <c r="GT373" i="4"/>
  <c r="GT153" i="4"/>
  <c r="GT215" i="4"/>
  <c r="GT378" i="4"/>
  <c r="GT199" i="4"/>
  <c r="EG81" i="2"/>
  <c r="FG369" i="4"/>
  <c r="FG114" i="4"/>
  <c r="D222" i="4"/>
  <c r="D223" i="4" s="1"/>
  <c r="DW374" i="4"/>
  <c r="DW384" i="4" s="1"/>
  <c r="DW216" i="4"/>
  <c r="DW217" i="4" s="1"/>
  <c r="AR373" i="4"/>
  <c r="AR383" i="4" s="1"/>
  <c r="AR215" i="4"/>
  <c r="AR153" i="4"/>
  <c r="AR375" i="4" s="1"/>
  <c r="GM337" i="4"/>
  <c r="DI220" i="4"/>
  <c r="DI222" i="4" s="1"/>
  <c r="DI158" i="4"/>
  <c r="DD288" i="2"/>
  <c r="DD289" i="2"/>
  <c r="AA280" i="3"/>
  <c r="AA279" i="3"/>
  <c r="HO158" i="4"/>
  <c r="HO220" i="4"/>
  <c r="HO222" i="4" s="1"/>
  <c r="HK79" i="3"/>
  <c r="HW206" i="4"/>
  <c r="HW220" i="4"/>
  <c r="HW222" i="4" s="1"/>
  <c r="GP277" i="4"/>
  <c r="GP325" i="4" s="1"/>
  <c r="GK281" i="4"/>
  <c r="GK324" i="4"/>
  <c r="AE277" i="4"/>
  <c r="AE325" i="4" s="1"/>
  <c r="IV324" i="4"/>
  <c r="HL206" i="4"/>
  <c r="HL220" i="4"/>
  <c r="HL222" i="4" s="1"/>
  <c r="FI320" i="4"/>
  <c r="FI325" i="4"/>
  <c r="IG375" i="4"/>
  <c r="IG154" i="4"/>
  <c r="FW384" i="4"/>
  <c r="DF199" i="4"/>
  <c r="CB315" i="4"/>
  <c r="HK76" i="3"/>
  <c r="AE328" i="4"/>
  <c r="AE217" i="4"/>
  <c r="AX223" i="3"/>
  <c r="AX285" i="3"/>
  <c r="AF232" i="3"/>
  <c r="AF234" i="3" s="1"/>
  <c r="AF229" i="3"/>
  <c r="DE211" i="4"/>
  <c r="DE226" i="4"/>
  <c r="EU110" i="3"/>
  <c r="EU104" i="3"/>
  <c r="EU77" i="3"/>
  <c r="EU80" i="3"/>
  <c r="D226" i="4"/>
  <c r="D228" i="4" s="1"/>
  <c r="D229" i="4" s="1"/>
  <c r="D163" i="4"/>
  <c r="JB215" i="4"/>
  <c r="JB373" i="4"/>
  <c r="JB383" i="4" s="1"/>
  <c r="JB153" i="4"/>
  <c r="AK328" i="4"/>
  <c r="EB320" i="4"/>
  <c r="EB325" i="4"/>
  <c r="EO104" i="3"/>
  <c r="EO110" i="3"/>
  <c r="EO80" i="3"/>
  <c r="EO79" i="3"/>
  <c r="DZ84" i="2"/>
  <c r="DZ85" i="2"/>
  <c r="HK199" i="4"/>
  <c r="IM378" i="4"/>
  <c r="IM199" i="4"/>
  <c r="GM370" i="4"/>
  <c r="GM117" i="4"/>
  <c r="EA82" i="2"/>
  <c r="FY337" i="4"/>
  <c r="FY198" i="2"/>
  <c r="R374" i="4"/>
  <c r="R384" i="4" s="1"/>
  <c r="R216" i="4"/>
  <c r="R217" i="4" s="1"/>
  <c r="FY282" i="2"/>
  <c r="FY218" i="2"/>
  <c r="FY232" i="2" s="1"/>
  <c r="FY238" i="2" s="1"/>
  <c r="FY241" i="2" s="1"/>
  <c r="FY243" i="2" s="1"/>
  <c r="AJ84" i="2"/>
  <c r="AJ85" i="2"/>
  <c r="CO110" i="3"/>
  <c r="CO104" i="3"/>
  <c r="CO77" i="3"/>
  <c r="CO76" i="3"/>
  <c r="CO80" i="3"/>
  <c r="HR288" i="2"/>
  <c r="HR289" i="2"/>
  <c r="AP373" i="4"/>
  <c r="AP383" i="4" s="1"/>
  <c r="AP215" i="4"/>
  <c r="AP153" i="4"/>
  <c r="AP375" i="4" s="1"/>
  <c r="DN357" i="4"/>
  <c r="DN207" i="2"/>
  <c r="GB337" i="4"/>
  <c r="GB198" i="2"/>
  <c r="FN370" i="4"/>
  <c r="FN117" i="4"/>
  <c r="AM351" i="4"/>
  <c r="AM204" i="2"/>
  <c r="CX226" i="4"/>
  <c r="CX228" i="4" s="1"/>
  <c r="CX163" i="4"/>
  <c r="EG228" i="4"/>
  <c r="W206" i="4"/>
  <c r="W220" i="4"/>
  <c r="W222" i="4" s="1"/>
  <c r="EU315" i="4"/>
  <c r="CJ320" i="4"/>
  <c r="BY320" i="4"/>
  <c r="IG328" i="4"/>
  <c r="GE323" i="4"/>
  <c r="AB379" i="4"/>
  <c r="AB199" i="4"/>
  <c r="II325" i="4"/>
  <c r="II320" i="4"/>
  <c r="BG221" i="4"/>
  <c r="BG158" i="4"/>
  <c r="GJ383" i="4"/>
  <c r="DV211" i="4"/>
  <c r="DV226" i="4"/>
  <c r="DV228" i="4" s="1"/>
  <c r="ID221" i="4"/>
  <c r="AC281" i="3"/>
  <c r="GF223" i="3"/>
  <c r="GF285" i="3"/>
  <c r="FQ380" i="4"/>
  <c r="FQ201" i="4"/>
  <c r="IS158" i="4"/>
  <c r="IS220" i="4"/>
  <c r="IS222" i="4" s="1"/>
  <c r="EQ378" i="4"/>
  <c r="EQ199" i="4"/>
  <c r="BO85" i="2"/>
  <c r="BO84" i="2"/>
  <c r="JA375" i="4"/>
  <c r="JA154" i="4"/>
  <c r="DR229" i="3"/>
  <c r="DR232" i="3"/>
  <c r="DR234" i="3" s="1"/>
  <c r="FZ379" i="4"/>
  <c r="FZ384" i="4" s="1"/>
  <c r="FZ216" i="4"/>
  <c r="BA357" i="4"/>
  <c r="BA207" i="2"/>
  <c r="GC81" i="2"/>
  <c r="HT383" i="4"/>
  <c r="HX221" i="4"/>
  <c r="HX158" i="4"/>
  <c r="EB378" i="4"/>
  <c r="EB383" i="4" s="1"/>
  <c r="EB199" i="4"/>
  <c r="FQ82" i="2"/>
  <c r="FQ84" i="2"/>
  <c r="FQ85" i="2"/>
  <c r="Z380" i="4"/>
  <c r="Z201" i="4"/>
  <c r="FD351" i="4"/>
  <c r="FD204" i="2"/>
  <c r="IH374" i="4"/>
  <c r="IH384" i="4" s="1"/>
  <c r="IH216" i="4"/>
  <c r="IH217" i="4" s="1"/>
  <c r="IH218" i="4" s="1"/>
  <c r="EA369" i="4"/>
  <c r="EA114" i="4"/>
  <c r="CO374" i="4"/>
  <c r="CO384" i="4" s="1"/>
  <c r="CO216" i="4"/>
  <c r="CO217" i="4" s="1"/>
  <c r="Z373" i="4"/>
  <c r="Z383" i="4" s="1"/>
  <c r="Z215" i="4"/>
  <c r="Z153" i="4"/>
  <c r="Z375" i="4" s="1"/>
  <c r="EJ369" i="4"/>
  <c r="EJ114" i="4"/>
  <c r="DP351" i="4"/>
  <c r="DP204" i="2"/>
  <c r="EM220" i="4"/>
  <c r="EM222" i="4" s="1"/>
  <c r="EM158" i="4"/>
  <c r="CN238" i="2"/>
  <c r="CN241" i="2" s="1"/>
  <c r="CN243" i="2" s="1"/>
  <c r="JF282" i="4"/>
  <c r="GQ281" i="4"/>
  <c r="DR280" i="4"/>
  <c r="DR323" i="4"/>
  <c r="P325" i="4"/>
  <c r="P320" i="4"/>
  <c r="FR223" i="3"/>
  <c r="FR285" i="3"/>
  <c r="AW325" i="4"/>
  <c r="AW320" i="4"/>
  <c r="HR281" i="4"/>
  <c r="DT223" i="3"/>
  <c r="DT285" i="3"/>
  <c r="GI380" i="4"/>
  <c r="GI201" i="4"/>
  <c r="AV328" i="4"/>
  <c r="EG320" i="4"/>
  <c r="EX223" i="3"/>
  <c r="EX285" i="3"/>
  <c r="IL373" i="4"/>
  <c r="IL215" i="4"/>
  <c r="IL153" i="4"/>
  <c r="BG380" i="4"/>
  <c r="BG201" i="4"/>
  <c r="BS379" i="4"/>
  <c r="BS216" i="4"/>
  <c r="JA383" i="4"/>
  <c r="HD320" i="4"/>
  <c r="CC104" i="3"/>
  <c r="CC110" i="3"/>
  <c r="CC80" i="3"/>
  <c r="EP288" i="2"/>
  <c r="EP289" i="2"/>
  <c r="EP244" i="2"/>
  <c r="HO104" i="3"/>
  <c r="HO110" i="3"/>
  <c r="HO80" i="3"/>
  <c r="EO288" i="2"/>
  <c r="EO289" i="2"/>
  <c r="HR285" i="3"/>
  <c r="HR223" i="3"/>
  <c r="ES84" i="2"/>
  <c r="ES81" i="2"/>
  <c r="IT85" i="2"/>
  <c r="IT82" i="2"/>
  <c r="IT84" i="2"/>
  <c r="GL110" i="3"/>
  <c r="GL104" i="3"/>
  <c r="GL79" i="3"/>
  <c r="HL232" i="3"/>
  <c r="HL234" i="3" s="1"/>
  <c r="HL229" i="3"/>
  <c r="JF163" i="4"/>
  <c r="JF226" i="4"/>
  <c r="FO373" i="4"/>
  <c r="FO383" i="4" s="1"/>
  <c r="FO215" i="4"/>
  <c r="FO153" i="4"/>
  <c r="FH221" i="4"/>
  <c r="GL285" i="3"/>
  <c r="GL223" i="3"/>
  <c r="IZ81" i="2"/>
  <c r="BT315" i="4"/>
  <c r="BD77" i="3"/>
  <c r="IN277" i="4"/>
  <c r="IN325" i="4" s="1"/>
  <c r="GO282" i="4"/>
  <c r="FX282" i="4"/>
  <c r="FF324" i="4"/>
  <c r="FF281" i="4"/>
  <c r="BB323" i="4"/>
  <c r="JD277" i="4"/>
  <c r="JD325" i="4" s="1"/>
  <c r="HP320" i="4"/>
  <c r="IW325" i="4"/>
  <c r="IW320" i="4"/>
  <c r="HJ325" i="4"/>
  <c r="HJ320" i="4"/>
  <c r="AP325" i="4"/>
  <c r="AP320" i="4"/>
  <c r="HB281" i="4"/>
  <c r="IK320" i="4"/>
  <c r="E324" i="4"/>
  <c r="IH320" i="4"/>
  <c r="IH325" i="4"/>
  <c r="D324" i="4"/>
  <c r="Q328" i="4"/>
  <c r="Q217" i="4"/>
  <c r="Q229" i="4" s="1"/>
  <c r="EH76" i="3"/>
  <c r="DM370" i="4"/>
  <c r="DM117" i="4"/>
  <c r="EP211" i="4"/>
  <c r="BP374" i="4"/>
  <c r="BP216" i="4"/>
  <c r="BP217" i="4" s="1"/>
  <c r="BP153" i="4"/>
  <c r="BP375" i="4" s="1"/>
  <c r="BC220" i="4"/>
  <c r="BC222" i="4" s="1"/>
  <c r="AV383" i="4"/>
  <c r="FY370" i="4"/>
  <c r="FY117" i="4"/>
  <c r="BZ280" i="4"/>
  <c r="I277" i="4"/>
  <c r="I282" i="4" s="1"/>
  <c r="EP328" i="4"/>
  <c r="EP217" i="4"/>
  <c r="EP229" i="4" s="1"/>
  <c r="GV223" i="3"/>
  <c r="GV285" i="3"/>
  <c r="BB81" i="2"/>
  <c r="DP282" i="4"/>
  <c r="BJ298" i="4"/>
  <c r="AH315" i="4"/>
  <c r="IY298" i="4"/>
  <c r="ER282" i="4"/>
  <c r="BE324" i="4"/>
  <c r="CZ277" i="4"/>
  <c r="CZ325" i="4" s="1"/>
  <c r="IW282" i="4"/>
  <c r="HZ298" i="4"/>
  <c r="IX315" i="4"/>
  <c r="ET282" i="4"/>
  <c r="IC280" i="4"/>
  <c r="IC323" i="4"/>
  <c r="IQ277" i="4"/>
  <c r="IQ282" i="4" s="1"/>
  <c r="AM206" i="4"/>
  <c r="AM220" i="4"/>
  <c r="AM222" i="4" s="1"/>
  <c r="GN209" i="3"/>
  <c r="GN273" i="3"/>
  <c r="BX195" i="3"/>
  <c r="BX198" i="3" s="1"/>
  <c r="BX200" i="3" s="1"/>
  <c r="BX351" i="4"/>
  <c r="BD323" i="4"/>
  <c r="JA209" i="3"/>
  <c r="JA273" i="3"/>
  <c r="I216" i="4"/>
  <c r="GT282" i="4"/>
  <c r="BM325" i="4"/>
  <c r="BM320" i="4"/>
  <c r="FB104" i="3"/>
  <c r="FB110" i="3"/>
  <c r="FR324" i="4"/>
  <c r="AD324" i="4"/>
  <c r="GL282" i="4"/>
  <c r="IX375" i="4"/>
  <c r="IX154" i="4"/>
  <c r="IT325" i="4"/>
  <c r="IT320" i="4"/>
  <c r="BQ96" i="3"/>
  <c r="BQ99" i="3"/>
  <c r="GK380" i="4"/>
  <c r="GK201" i="4"/>
  <c r="P163" i="4"/>
  <c r="IX328" i="4"/>
  <c r="IX217" i="4"/>
  <c r="IX218" i="4" s="1"/>
  <c r="IS320" i="4"/>
  <c r="BI323" i="4"/>
  <c r="AK79" i="3"/>
  <c r="AK104" i="3"/>
  <c r="AK110" i="3"/>
  <c r="AK77" i="3"/>
  <c r="AK76" i="3"/>
  <c r="FB379" i="4"/>
  <c r="FB199" i="4"/>
  <c r="HU375" i="4"/>
  <c r="HU154" i="4"/>
  <c r="DW226" i="4"/>
  <c r="DW228" i="4" s="1"/>
  <c r="DW229" i="4" s="1"/>
  <c r="DP220" i="4"/>
  <c r="DP222" i="4" s="1"/>
  <c r="FE375" i="4"/>
  <c r="FV324" i="4"/>
  <c r="EY323" i="4"/>
  <c r="EA104" i="3"/>
  <c r="EA110" i="3"/>
  <c r="EA77" i="3"/>
  <c r="GD221" i="4"/>
  <c r="GD158" i="4"/>
  <c r="CX222" i="4"/>
  <c r="DZ211" i="4"/>
  <c r="BV206" i="4"/>
  <c r="BV220" i="4"/>
  <c r="BV222" i="4" s="1"/>
  <c r="DK324" i="4"/>
  <c r="IB320" i="4"/>
  <c r="IB325" i="4"/>
  <c r="DD320" i="4"/>
  <c r="DD325" i="4"/>
  <c r="FX110" i="3"/>
  <c r="FX79" i="3"/>
  <c r="FX104" i="3"/>
  <c r="FX80" i="3"/>
  <c r="FX77" i="3"/>
  <c r="AZ374" i="4"/>
  <c r="AZ384" i="4" s="1"/>
  <c r="AZ216" i="4"/>
  <c r="AZ153" i="4"/>
  <c r="AZ375" i="4" s="1"/>
  <c r="FC380" i="4"/>
  <c r="FC201" i="4"/>
  <c r="AF328" i="4"/>
  <c r="GX380" i="4"/>
  <c r="GX201" i="4"/>
  <c r="HV220" i="4"/>
  <c r="HV222" i="4" s="1"/>
  <c r="DD228" i="4"/>
  <c r="CS380" i="4"/>
  <c r="CS201" i="4"/>
  <c r="BB370" i="4"/>
  <c r="BB117" i="4"/>
  <c r="ED232" i="3"/>
  <c r="ED234" i="3" s="1"/>
  <c r="ED229" i="3"/>
  <c r="FP223" i="3"/>
  <c r="FP285" i="3"/>
  <c r="EP285" i="3"/>
  <c r="EP223" i="3"/>
  <c r="EO223" i="3"/>
  <c r="EO285" i="3"/>
  <c r="EN285" i="3"/>
  <c r="EN223" i="3"/>
  <c r="HG216" i="4"/>
  <c r="HG374" i="4"/>
  <c r="HG384" i="4" s="1"/>
  <c r="EE110" i="3"/>
  <c r="EE104" i="3"/>
  <c r="IB282" i="2"/>
  <c r="IB218" i="2"/>
  <c r="IB232" i="2" s="1"/>
  <c r="IB238" i="2" s="1"/>
  <c r="IB241" i="2" s="1"/>
  <c r="IB243" i="2" s="1"/>
  <c r="EK201" i="4"/>
  <c r="EK380" i="4"/>
  <c r="M380" i="4"/>
  <c r="M385" i="4" s="1"/>
  <c r="M201" i="4"/>
  <c r="HD82" i="2"/>
  <c r="CF82" i="2"/>
  <c r="HV84" i="2"/>
  <c r="HV85" i="2"/>
  <c r="CH84" i="2"/>
  <c r="CH85" i="2"/>
  <c r="CH81" i="2"/>
  <c r="AW351" i="4"/>
  <c r="AW204" i="2"/>
  <c r="HJ226" i="4"/>
  <c r="HJ163" i="4"/>
  <c r="C158" i="4"/>
  <c r="C220" i="4"/>
  <c r="C222" i="4" s="1"/>
  <c r="X163" i="4"/>
  <c r="X226" i="4"/>
  <c r="X228" i="4" s="1"/>
  <c r="HU27" i="4"/>
  <c r="GA379" i="4"/>
  <c r="GA384" i="4" s="1"/>
  <c r="GA216" i="4"/>
  <c r="L199" i="4"/>
  <c r="HS226" i="4"/>
  <c r="HS228" i="4" s="1"/>
  <c r="IK328" i="4"/>
  <c r="IK217" i="4"/>
  <c r="IK218" i="4" s="1"/>
  <c r="DC351" i="4"/>
  <c r="ER84" i="2"/>
  <c r="ER81" i="2"/>
  <c r="ER85" i="2"/>
  <c r="IF163" i="4"/>
  <c r="CX206" i="4"/>
  <c r="DN81" i="2"/>
  <c r="HF378" i="4"/>
  <c r="HF199" i="4"/>
  <c r="CP375" i="4"/>
  <c r="CP154" i="4"/>
  <c r="IP226" i="4"/>
  <c r="IP163" i="4"/>
  <c r="BH373" i="4"/>
  <c r="BH383" i="4" s="1"/>
  <c r="BH215" i="4"/>
  <c r="BH153" i="4"/>
  <c r="BH375" i="4" s="1"/>
  <c r="BI76" i="3"/>
  <c r="Z85" i="2"/>
  <c r="Z81" i="2"/>
  <c r="K380" i="4"/>
  <c r="K201" i="4"/>
  <c r="IQ158" i="4"/>
  <c r="AQ158" i="4"/>
  <c r="FH328" i="4"/>
  <c r="BP328" i="4"/>
  <c r="GT273" i="3"/>
  <c r="GT209" i="3"/>
  <c r="IX374" i="4"/>
  <c r="IX384" i="4" s="1"/>
  <c r="IX216" i="4"/>
  <c r="CN81" i="2"/>
  <c r="ET378" i="4"/>
  <c r="ET199" i="4"/>
  <c r="FX189" i="3"/>
  <c r="FX337" i="4"/>
  <c r="IR85" i="2"/>
  <c r="IR82" i="2"/>
  <c r="IR81" i="2"/>
  <c r="DR325" i="4"/>
  <c r="IN209" i="3"/>
  <c r="IN273" i="3"/>
  <c r="P110" i="3"/>
  <c r="P104" i="3"/>
  <c r="P79" i="3"/>
  <c r="CC288" i="2"/>
  <c r="CC289" i="2"/>
  <c r="DS85" i="2"/>
  <c r="DS82" i="2"/>
  <c r="DS84" i="2"/>
  <c r="FH199" i="4"/>
  <c r="CF222" i="4"/>
  <c r="EK383" i="4"/>
  <c r="BZ217" i="4"/>
  <c r="BZ229" i="4" s="1"/>
  <c r="BZ328" i="4"/>
  <c r="EM104" i="3"/>
  <c r="EM110" i="3"/>
  <c r="EM80" i="3"/>
  <c r="EM79" i="3"/>
  <c r="EM76" i="3"/>
  <c r="BR216" i="4"/>
  <c r="FX204" i="2"/>
  <c r="HA337" i="4"/>
  <c r="HA198" i="2"/>
  <c r="IG226" i="4"/>
  <c r="IG228" i="4" s="1"/>
  <c r="CS226" i="4"/>
  <c r="CS228" i="4" s="1"/>
  <c r="CS229" i="4" s="1"/>
  <c r="FN220" i="4"/>
  <c r="FN222" i="4" s="1"/>
  <c r="Z220" i="4"/>
  <c r="Z222" i="4" s="1"/>
  <c r="FW328" i="4"/>
  <c r="FZ81" i="2"/>
  <c r="JD378" i="4"/>
  <c r="JD199" i="4"/>
  <c r="IO232" i="2"/>
  <c r="IO238" i="2" s="1"/>
  <c r="IO241" i="2" s="1"/>
  <c r="IO243" i="2" s="1"/>
  <c r="DX351" i="4"/>
  <c r="DX204" i="2"/>
  <c r="BO369" i="4"/>
  <c r="BO114" i="4"/>
  <c r="BZ357" i="4"/>
  <c r="BZ207" i="2"/>
  <c r="FB153" i="4"/>
  <c r="CV220" i="4"/>
  <c r="CV222" i="4" s="1"/>
  <c r="CV158" i="4"/>
  <c r="IM221" i="4"/>
  <c r="IM158" i="4"/>
  <c r="DW288" i="2"/>
  <c r="DW289" i="2"/>
  <c r="GN158" i="4"/>
  <c r="DA289" i="2"/>
  <c r="DA288" i="2"/>
  <c r="IB373" i="4"/>
  <c r="IB383" i="4" s="1"/>
  <c r="IB215" i="4"/>
  <c r="IB153" i="4"/>
  <c r="FZ273" i="3"/>
  <c r="FZ209" i="3"/>
  <c r="GZ370" i="4"/>
  <c r="GZ117" i="4"/>
  <c r="DS373" i="4"/>
  <c r="DS383" i="4" s="1"/>
  <c r="DS215" i="4"/>
  <c r="DS153" i="4"/>
  <c r="CV76" i="3"/>
  <c r="AC374" i="4"/>
  <c r="AC384" i="4" s="1"/>
  <c r="AC216" i="4"/>
  <c r="IP153" i="4"/>
  <c r="IP373" i="4"/>
  <c r="IP383" i="4" s="1"/>
  <c r="IP215" i="4"/>
  <c r="E384" i="4"/>
  <c r="HH378" i="4"/>
  <c r="HH199" i="4"/>
  <c r="GO337" i="4"/>
  <c r="DG199" i="4"/>
  <c r="DU227" i="4"/>
  <c r="DU163" i="4"/>
  <c r="BC77" i="3"/>
  <c r="DB79" i="3"/>
  <c r="IB369" i="4"/>
  <c r="IB114" i="4"/>
  <c r="DD369" i="4"/>
  <c r="DD114" i="4"/>
  <c r="DX76" i="3"/>
  <c r="EG110" i="3"/>
  <c r="EG104" i="3"/>
  <c r="EG76" i="3"/>
  <c r="EG80" i="3"/>
  <c r="Y379" i="4"/>
  <c r="Y384" i="4" s="1"/>
  <c r="Y216" i="4"/>
  <c r="Y199" i="4"/>
  <c r="CJ351" i="4"/>
  <c r="CJ204" i="2"/>
  <c r="FD220" i="4"/>
  <c r="FD222" i="4" s="1"/>
  <c r="FD158" i="4"/>
  <c r="IO373" i="4"/>
  <c r="IO383" i="4" s="1"/>
  <c r="IO153" i="4"/>
  <c r="IO215" i="4"/>
  <c r="CK85" i="2"/>
  <c r="CK81" i="2"/>
  <c r="GV374" i="4"/>
  <c r="GV384" i="4" s="1"/>
  <c r="GV216" i="4"/>
  <c r="L79" i="3"/>
  <c r="GP82" i="2"/>
  <c r="V163" i="4"/>
  <c r="V226" i="4"/>
  <c r="V228" i="4" s="1"/>
  <c r="GR215" i="4"/>
  <c r="GR373" i="4"/>
  <c r="GR153" i="4"/>
  <c r="HJ232" i="2"/>
  <c r="HJ238" i="2" s="1"/>
  <c r="HJ241" i="2" s="1"/>
  <c r="HJ243" i="2" s="1"/>
  <c r="AL82" i="2"/>
  <c r="FC220" i="4"/>
  <c r="FC222" i="4" s="1"/>
  <c r="FC158" i="4"/>
  <c r="GH158" i="4"/>
  <c r="GH220" i="4"/>
  <c r="GH222" i="4" s="1"/>
  <c r="EE84" i="2"/>
  <c r="G373" i="4"/>
  <c r="G215" i="4"/>
  <c r="G153" i="4"/>
  <c r="G375" i="4" s="1"/>
  <c r="CM288" i="2"/>
  <c r="CM289" i="2"/>
  <c r="DA228" i="4"/>
  <c r="I77" i="3"/>
  <c r="EP76" i="3"/>
  <c r="R76" i="3"/>
  <c r="GU374" i="4"/>
  <c r="GU384" i="4" s="1"/>
  <c r="GU216" i="4"/>
  <c r="BW110" i="3"/>
  <c r="BW104" i="3"/>
  <c r="BW79" i="3"/>
  <c r="DG320" i="4"/>
  <c r="DG325" i="4"/>
  <c r="DS223" i="3"/>
  <c r="DS285" i="3"/>
  <c r="BC369" i="4"/>
  <c r="BC114" i="4"/>
  <c r="DX328" i="4"/>
  <c r="II282" i="4"/>
  <c r="CL357" i="4"/>
  <c r="CL207" i="2"/>
  <c r="FL378" i="4"/>
  <c r="FL199" i="4"/>
  <c r="DZ374" i="4"/>
  <c r="DZ384" i="4" s="1"/>
  <c r="DZ216" i="4"/>
  <c r="DZ153" i="4"/>
  <c r="IS337" i="4"/>
  <c r="IS198" i="2"/>
  <c r="HL228" i="4"/>
  <c r="O325" i="4"/>
  <c r="O320" i="4"/>
  <c r="BW285" i="3"/>
  <c r="BW223" i="3"/>
  <c r="ES369" i="4"/>
  <c r="ES114" i="4"/>
  <c r="HV374" i="4"/>
  <c r="HV384" i="4" s="1"/>
  <c r="HV216" i="4"/>
  <c r="GC220" i="4"/>
  <c r="HM320" i="4"/>
  <c r="HM325" i="4"/>
  <c r="AK374" i="4"/>
  <c r="AK384" i="4" s="1"/>
  <c r="AK216" i="4"/>
  <c r="AK217" i="4" s="1"/>
  <c r="AK223" i="4" s="1"/>
  <c r="AK153" i="4"/>
  <c r="AK375" i="4" s="1"/>
  <c r="CB380" i="4"/>
  <c r="CB201" i="4"/>
  <c r="BO320" i="4"/>
  <c r="BO325" i="4"/>
  <c r="FJ337" i="4"/>
  <c r="FJ198" i="2"/>
  <c r="GG158" i="4"/>
  <c r="GG220" i="4"/>
  <c r="GG222" i="4" s="1"/>
  <c r="DH370" i="4"/>
  <c r="DH117" i="4"/>
  <c r="HW289" i="2"/>
  <c r="HW288" i="2"/>
  <c r="CH378" i="4"/>
  <c r="CH199" i="4"/>
  <c r="ID375" i="4"/>
  <c r="ID154" i="4"/>
  <c r="CS370" i="4"/>
  <c r="CS117" i="4"/>
  <c r="AF379" i="4"/>
  <c r="AF199" i="4"/>
  <c r="AC357" i="4"/>
  <c r="AC207" i="2"/>
  <c r="CZ229" i="3"/>
  <c r="CZ232" i="3"/>
  <c r="CZ234" i="3" s="1"/>
  <c r="HG226" i="4"/>
  <c r="HG228" i="4" s="1"/>
  <c r="HG163" i="4"/>
  <c r="CL379" i="4"/>
  <c r="CL199" i="4"/>
  <c r="EE351" i="4"/>
  <c r="EE204" i="2"/>
  <c r="EG373" i="4"/>
  <c r="EG383" i="4" s="1"/>
  <c r="EG153" i="4"/>
  <c r="EG215" i="4"/>
  <c r="O298" i="4"/>
  <c r="FW285" i="3"/>
  <c r="FW223" i="3"/>
  <c r="GV320" i="4"/>
  <c r="GV325" i="4"/>
  <c r="DJ324" i="4"/>
  <c r="IX282" i="2"/>
  <c r="IX218" i="2"/>
  <c r="IX232" i="2" s="1"/>
  <c r="IX238" i="2" s="1"/>
  <c r="IX241" i="2" s="1"/>
  <c r="IX243" i="2" s="1"/>
  <c r="FB277" i="4"/>
  <c r="FB282" i="4" s="1"/>
  <c r="HP223" i="3"/>
  <c r="HP285" i="3"/>
  <c r="IF282" i="2"/>
  <c r="IF218" i="2"/>
  <c r="IF232" i="2" s="1"/>
  <c r="IF238" i="2" s="1"/>
  <c r="IF241" i="2" s="1"/>
  <c r="IF243" i="2" s="1"/>
  <c r="FE351" i="4"/>
  <c r="FE204" i="2"/>
  <c r="IY84" i="2"/>
  <c r="IY85" i="2"/>
  <c r="CZ378" i="4"/>
  <c r="CZ199" i="4"/>
  <c r="AW220" i="4"/>
  <c r="AW222" i="4" s="1"/>
  <c r="AW223" i="4" s="1"/>
  <c r="AW158" i="4"/>
  <c r="IA288" i="2"/>
  <c r="IA289" i="2"/>
  <c r="DR222" i="4"/>
  <c r="DH110" i="3"/>
  <c r="DH104" i="3"/>
  <c r="DH79" i="3"/>
  <c r="DH80" i="3"/>
  <c r="DO351" i="4"/>
  <c r="DO204" i="2"/>
  <c r="GY218" i="2"/>
  <c r="GY232" i="2" s="1"/>
  <c r="GY238" i="2" s="1"/>
  <c r="GY241" i="2" s="1"/>
  <c r="GY243" i="2" s="1"/>
  <c r="GY282" i="2"/>
  <c r="EE206" i="4"/>
  <c r="CJ277" i="4"/>
  <c r="CJ325" i="4" s="1"/>
  <c r="CQ320" i="4"/>
  <c r="CQ325" i="4"/>
  <c r="Y79" i="3"/>
  <c r="Y110" i="3"/>
  <c r="Y104" i="3"/>
  <c r="FH281" i="4"/>
  <c r="BW282" i="4"/>
  <c r="IQ223" i="3"/>
  <c r="IQ285" i="3"/>
  <c r="HF374" i="4"/>
  <c r="HF384" i="4" s="1"/>
  <c r="HF216" i="4"/>
  <c r="FY374" i="4"/>
  <c r="FY384" i="4" s="1"/>
  <c r="FY216" i="4"/>
  <c r="FY153" i="4"/>
  <c r="HK320" i="4"/>
  <c r="HK325" i="4"/>
  <c r="HT110" i="3"/>
  <c r="HT104" i="3"/>
  <c r="HT80" i="3"/>
  <c r="HT76" i="3"/>
  <c r="HT79" i="3"/>
  <c r="HT77" i="3"/>
  <c r="DB369" i="4"/>
  <c r="DB114" i="4"/>
  <c r="CP285" i="3"/>
  <c r="CP281" i="3"/>
  <c r="EY370" i="4"/>
  <c r="EY117" i="4"/>
  <c r="DM281" i="3"/>
  <c r="DM285" i="3"/>
  <c r="BC378" i="4"/>
  <c r="BC199" i="4"/>
  <c r="AS328" i="4"/>
  <c r="BV378" i="4"/>
  <c r="BV199" i="4"/>
  <c r="EQ373" i="4"/>
  <c r="EQ215" i="4"/>
  <c r="EQ153" i="4"/>
  <c r="CA351" i="4"/>
  <c r="CA204" i="2"/>
  <c r="AT328" i="4"/>
  <c r="GA221" i="4"/>
  <c r="GA222" i="4" s="1"/>
  <c r="GA158" i="4"/>
  <c r="C199" i="4"/>
  <c r="C378" i="4"/>
  <c r="C383" i="4" s="1"/>
  <c r="C215" i="4"/>
  <c r="EH110" i="3"/>
  <c r="EH104" i="3"/>
  <c r="EH79" i="3"/>
  <c r="EH80" i="3"/>
  <c r="GT337" i="4"/>
  <c r="GT198" i="2"/>
  <c r="X373" i="4"/>
  <c r="X215" i="4"/>
  <c r="X153" i="4"/>
  <c r="X375" i="4" s="1"/>
  <c r="BE285" i="3"/>
  <c r="BE223" i="3"/>
  <c r="DN226" i="4"/>
  <c r="DN228" i="4" s="1"/>
  <c r="DN163" i="4"/>
  <c r="CG277" i="4"/>
  <c r="CG282" i="4"/>
  <c r="FU211" i="4"/>
  <c r="I320" i="4"/>
  <c r="DA374" i="4"/>
  <c r="DA384" i="4" s="1"/>
  <c r="DA216" i="4"/>
  <c r="AD325" i="4"/>
  <c r="AD320" i="4"/>
  <c r="HT374" i="4"/>
  <c r="HT384" i="4" s="1"/>
  <c r="HT216" i="4"/>
  <c r="BB228" i="4"/>
  <c r="CL370" i="4"/>
  <c r="CL117" i="4"/>
  <c r="BR351" i="4"/>
  <c r="BR204" i="2"/>
  <c r="CN380" i="4"/>
  <c r="CN201" i="4"/>
  <c r="ES375" i="4"/>
  <c r="ES154" i="4"/>
  <c r="GE320" i="4"/>
  <c r="GE325" i="4"/>
  <c r="HY288" i="2"/>
  <c r="HY289" i="2"/>
  <c r="GM220" i="4"/>
  <c r="GM222" i="4" s="1"/>
  <c r="GM158" i="4"/>
  <c r="GH375" i="4"/>
  <c r="GH154" i="4"/>
  <c r="K226" i="4"/>
  <c r="BF281" i="3"/>
  <c r="O374" i="4"/>
  <c r="O384" i="4" s="1"/>
  <c r="O216" i="4"/>
  <c r="EA153" i="4"/>
  <c r="AV232" i="3"/>
  <c r="AV234" i="3" s="1"/>
  <c r="AV229" i="3"/>
  <c r="IT328" i="4"/>
  <c r="IZ380" i="4"/>
  <c r="IZ201" i="4"/>
  <c r="AD232" i="3"/>
  <c r="AD234" i="3" s="1"/>
  <c r="AD229" i="3"/>
  <c r="DT288" i="2"/>
  <c r="DT289" i="2"/>
  <c r="FC370" i="4"/>
  <c r="FC117" i="4"/>
  <c r="FQ282" i="2"/>
  <c r="FQ218" i="2"/>
  <c r="FQ232" i="2" s="1"/>
  <c r="FQ238" i="2" s="1"/>
  <c r="FQ241" i="2" s="1"/>
  <c r="FQ243" i="2" s="1"/>
  <c r="FT220" i="4"/>
  <c r="FT222" i="4" s="1"/>
  <c r="FT158" i="4"/>
  <c r="DA85" i="2"/>
  <c r="DA81" i="2"/>
  <c r="Z370" i="4"/>
  <c r="Z117" i="4"/>
  <c r="BG110" i="3"/>
  <c r="BG104" i="3"/>
  <c r="BG80" i="3"/>
  <c r="GE211" i="4"/>
  <c r="GE226" i="4"/>
  <c r="GE228" i="4" s="1"/>
  <c r="BS310" i="4"/>
  <c r="HR211" i="4"/>
  <c r="CC211" i="4"/>
  <c r="CC226" i="4"/>
  <c r="CC228" i="4" s="1"/>
  <c r="FY324" i="4"/>
  <c r="IE153" i="4"/>
  <c r="IF154" i="4" s="1"/>
  <c r="GK277" i="4"/>
  <c r="GK282" i="4" s="1"/>
  <c r="CO228" i="4"/>
  <c r="GL328" i="4"/>
  <c r="EQ211" i="4"/>
  <c r="CD324" i="4"/>
  <c r="IE383" i="4"/>
  <c r="ED370" i="4"/>
  <c r="ED117" i="4"/>
  <c r="CB383" i="4"/>
  <c r="GV380" i="4"/>
  <c r="GV201" i="4"/>
  <c r="ES383" i="4"/>
  <c r="CW357" i="4"/>
  <c r="CW207" i="2"/>
  <c r="HT217" i="4"/>
  <c r="HT218" i="4" s="1"/>
  <c r="HT328" i="4"/>
  <c r="FU79" i="3"/>
  <c r="BA378" i="4"/>
  <c r="BA383" i="4" s="1"/>
  <c r="BA199" i="4"/>
  <c r="AQ373" i="4"/>
  <c r="AQ383" i="4" s="1"/>
  <c r="AQ215" i="4"/>
  <c r="AQ153" i="4"/>
  <c r="AQ375" i="4" s="1"/>
  <c r="FI104" i="3"/>
  <c r="FI79" i="3"/>
  <c r="FI110" i="3"/>
  <c r="FI76" i="3"/>
  <c r="FI80" i="3"/>
  <c r="IC82" i="2"/>
  <c r="IC84" i="2"/>
  <c r="HS337" i="4"/>
  <c r="R110" i="3"/>
  <c r="R104" i="3"/>
  <c r="R79" i="3"/>
  <c r="R80" i="3"/>
  <c r="CV84" i="2"/>
  <c r="CV81" i="2"/>
  <c r="CV85" i="2"/>
  <c r="HC199" i="4"/>
  <c r="HC378" i="4"/>
  <c r="D221" i="4"/>
  <c r="D158" i="4"/>
  <c r="BO285" i="3"/>
  <c r="BO223" i="3"/>
  <c r="EV281" i="4"/>
  <c r="CT211" i="4"/>
  <c r="CT226" i="4"/>
  <c r="CT228" i="4" s="1"/>
  <c r="CT229" i="4" s="1"/>
  <c r="AE282" i="4"/>
  <c r="CW206" i="4"/>
  <c r="CW220" i="4"/>
  <c r="CW222" i="4" s="1"/>
  <c r="FC320" i="4"/>
  <c r="FC325" i="4"/>
  <c r="CY320" i="4"/>
  <c r="CB281" i="3"/>
  <c r="IF369" i="4"/>
  <c r="IF114" i="4"/>
  <c r="HC277" i="4"/>
  <c r="HC325" i="4" s="1"/>
  <c r="AG328" i="4"/>
  <c r="AG217" i="4"/>
  <c r="AG229" i="4" s="1"/>
  <c r="HD80" i="3"/>
  <c r="HD110" i="3"/>
  <c r="HD104" i="3"/>
  <c r="GY380" i="4"/>
  <c r="GY201" i="4"/>
  <c r="BU206" i="4"/>
  <c r="BU220" i="4"/>
  <c r="BU222" i="4" s="1"/>
  <c r="IW223" i="3"/>
  <c r="IW285" i="3"/>
  <c r="IC211" i="4"/>
  <c r="IC226" i="4"/>
  <c r="IC228" i="4" s="1"/>
  <c r="HC226" i="4"/>
  <c r="CM85" i="2"/>
  <c r="CM84" i="2"/>
  <c r="CM81" i="2"/>
  <c r="FM380" i="4"/>
  <c r="FM201" i="4"/>
  <c r="I370" i="4"/>
  <c r="I117" i="4"/>
  <c r="HQ218" i="2"/>
  <c r="HQ232" i="2" s="1"/>
  <c r="HQ238" i="2" s="1"/>
  <c r="HQ241" i="2" s="1"/>
  <c r="HQ243" i="2" s="1"/>
  <c r="HQ282" i="2"/>
  <c r="HE84" i="2"/>
  <c r="HE81" i="2"/>
  <c r="BS378" i="4"/>
  <c r="BS199" i="4"/>
  <c r="AU351" i="4"/>
  <c r="AU204" i="2"/>
  <c r="DJ288" i="2"/>
  <c r="DJ289" i="2"/>
  <c r="CY221" i="4"/>
  <c r="FT337" i="4"/>
  <c r="FT198" i="2"/>
  <c r="EY228" i="4"/>
  <c r="IN163" i="4"/>
  <c r="IN226" i="4"/>
  <c r="IN228" i="4" s="1"/>
  <c r="AO163" i="4"/>
  <c r="AO226" i="4"/>
  <c r="HA158" i="4"/>
  <c r="HA220" i="4"/>
  <c r="HA222" i="4" s="1"/>
  <c r="GB82" i="2"/>
  <c r="BU223" i="3"/>
  <c r="BU285" i="3"/>
  <c r="BA320" i="4"/>
  <c r="IZ285" i="3"/>
  <c r="IZ223" i="3"/>
  <c r="X277" i="4"/>
  <c r="X282" i="4" s="1"/>
  <c r="CG320" i="4"/>
  <c r="CG325" i="4"/>
  <c r="GM209" i="3"/>
  <c r="GM273" i="3"/>
  <c r="CX320" i="4"/>
  <c r="CN77" i="3"/>
  <c r="GA369" i="4"/>
  <c r="GA114" i="4"/>
  <c r="FT199" i="4"/>
  <c r="EC370" i="4"/>
  <c r="EC117" i="4"/>
  <c r="CR277" i="4"/>
  <c r="DQ211" i="4"/>
  <c r="EM211" i="4"/>
  <c r="EM226" i="4"/>
  <c r="EM228" i="4" s="1"/>
  <c r="CH384" i="4"/>
  <c r="EA281" i="3"/>
  <c r="X370" i="4"/>
  <c r="X117" i="4"/>
  <c r="HL281" i="3"/>
  <c r="HL285" i="3"/>
  <c r="DM80" i="3"/>
  <c r="DM110" i="3"/>
  <c r="DM79" i="3"/>
  <c r="DM104" i="3"/>
  <c r="DM77" i="3"/>
  <c r="DM76" i="3"/>
  <c r="JA378" i="4"/>
  <c r="JA199" i="4"/>
  <c r="FU369" i="4"/>
  <c r="FU114" i="4"/>
  <c r="FK282" i="2"/>
  <c r="FK218" i="2"/>
  <c r="FK232" i="2" s="1"/>
  <c r="FK238" i="2" s="1"/>
  <c r="FK241" i="2" s="1"/>
  <c r="FK243" i="2" s="1"/>
  <c r="HZ222" i="4"/>
  <c r="IG374" i="4"/>
  <c r="IG384" i="4" s="1"/>
  <c r="IG216" i="4"/>
  <c r="IG217" i="4" s="1"/>
  <c r="IG218" i="4" s="1"/>
  <c r="FK273" i="3"/>
  <c r="FK209" i="3"/>
  <c r="EX289" i="2"/>
  <c r="EX288" i="2"/>
  <c r="CR220" i="4"/>
  <c r="CR222" i="4" s="1"/>
  <c r="CR158" i="4"/>
  <c r="BZ220" i="4"/>
  <c r="BZ158" i="4"/>
  <c r="HY324" i="4"/>
  <c r="IJ223" i="3"/>
  <c r="IJ285" i="3"/>
  <c r="DX325" i="4"/>
  <c r="DX320" i="4"/>
  <c r="IU325" i="4"/>
  <c r="IU320" i="4"/>
  <c r="HY374" i="4"/>
  <c r="HY384" i="4" s="1"/>
  <c r="HY216" i="4"/>
  <c r="AJ281" i="4"/>
  <c r="DF104" i="3"/>
  <c r="DF110" i="3"/>
  <c r="DF79" i="3"/>
  <c r="DF80" i="3"/>
  <c r="EE370" i="4"/>
  <c r="EE117" i="4"/>
  <c r="GY383" i="4"/>
  <c r="IH227" i="4"/>
  <c r="IH228" i="4" s="1"/>
  <c r="BZ282" i="4"/>
  <c r="HM211" i="4"/>
  <c r="BC374" i="4"/>
  <c r="BC384" i="4" s="1"/>
  <c r="BC216" i="4"/>
  <c r="GU380" i="4"/>
  <c r="GU201" i="4"/>
  <c r="GN369" i="4"/>
  <c r="GN114" i="4"/>
  <c r="IQ85" i="2"/>
  <c r="IQ82" i="2"/>
  <c r="IQ84" i="2"/>
  <c r="HM374" i="4"/>
  <c r="HM216" i="4"/>
  <c r="HM153" i="4"/>
  <c r="IQ227" i="4"/>
  <c r="IQ228" i="4" s="1"/>
  <c r="IQ163" i="4"/>
  <c r="CY206" i="4"/>
  <c r="BK324" i="4"/>
  <c r="GH379" i="4"/>
  <c r="GH384" i="4" s="1"/>
  <c r="GH199" i="4"/>
  <c r="GL320" i="4"/>
  <c r="GL325" i="4"/>
  <c r="GN110" i="3"/>
  <c r="GN104" i="3"/>
  <c r="GN77" i="3"/>
  <c r="GJ315" i="4"/>
  <c r="J277" i="4"/>
  <c r="J325" i="4" s="1"/>
  <c r="Z282" i="4"/>
  <c r="EB282" i="4"/>
  <c r="BG211" i="4"/>
  <c r="BG226" i="4"/>
  <c r="BG228" i="4" s="1"/>
  <c r="IK206" i="4"/>
  <c r="IK220" i="4"/>
  <c r="IK222" i="4" s="1"/>
  <c r="EE277" i="4"/>
  <c r="EE282" i="4" s="1"/>
  <c r="EP323" i="4"/>
  <c r="FH206" i="4"/>
  <c r="AW323" i="4"/>
  <c r="W281" i="4"/>
  <c r="HU277" i="4"/>
  <c r="HU282" i="4" s="1"/>
  <c r="GI282" i="4"/>
  <c r="HD277" i="4"/>
  <c r="HD282" i="4" s="1"/>
  <c r="HR206" i="4"/>
  <c r="FX209" i="3"/>
  <c r="FX273" i="3"/>
  <c r="GR277" i="4"/>
  <c r="GR325" i="4" s="1"/>
  <c r="GZ320" i="4"/>
  <c r="CR325" i="4"/>
  <c r="CR320" i="4"/>
  <c r="HY320" i="4"/>
  <c r="HY325" i="4"/>
  <c r="DA320" i="4"/>
  <c r="DA325" i="4"/>
  <c r="GW206" i="4"/>
  <c r="HO325" i="4"/>
  <c r="HO320" i="4"/>
  <c r="DW320" i="4"/>
  <c r="IK189" i="3"/>
  <c r="IK195" i="3" s="1"/>
  <c r="IK198" i="3" s="1"/>
  <c r="IK200" i="3" s="1"/>
  <c r="IK337" i="4"/>
  <c r="AA285" i="3"/>
  <c r="AA281" i="3"/>
  <c r="I384" i="4"/>
  <c r="GW282" i="4"/>
  <c r="BG206" i="4"/>
  <c r="BG220" i="4"/>
  <c r="F325" i="4"/>
  <c r="BM324" i="4"/>
  <c r="BF320" i="4"/>
  <c r="BF325" i="4"/>
  <c r="AX277" i="4"/>
  <c r="AX325" i="4" s="1"/>
  <c r="FD369" i="4"/>
  <c r="FD114" i="4"/>
  <c r="EJ206" i="4"/>
  <c r="EJ220" i="4"/>
  <c r="EJ222" i="4" s="1"/>
  <c r="II324" i="4"/>
  <c r="GM277" i="4"/>
  <c r="GM325" i="4" s="1"/>
  <c r="HU325" i="4"/>
  <c r="HU320" i="4"/>
  <c r="FB320" i="4"/>
  <c r="DU232" i="3"/>
  <c r="DU234" i="3" s="1"/>
  <c r="DU229" i="3"/>
  <c r="P226" i="4"/>
  <c r="P228" i="4" s="1"/>
  <c r="CT320" i="4"/>
  <c r="EK320" i="4"/>
  <c r="EK325" i="4"/>
  <c r="FB80" i="3"/>
  <c r="EQ227" i="4"/>
  <c r="EQ228" i="4" s="1"/>
  <c r="DX199" i="4"/>
  <c r="IQ320" i="4"/>
  <c r="K320" i="4"/>
  <c r="K325" i="4"/>
  <c r="BX223" i="3"/>
  <c r="BX285" i="3"/>
  <c r="CX158" i="4"/>
  <c r="O383" i="4"/>
  <c r="GM320" i="4"/>
  <c r="CU324" i="4"/>
  <c r="GL227" i="4"/>
  <c r="GL228" i="4" s="1"/>
  <c r="GL163" i="4"/>
  <c r="EY76" i="3"/>
  <c r="FX216" i="4"/>
  <c r="FX217" i="4" s="1"/>
  <c r="FX374" i="4"/>
  <c r="FX384" i="4" s="1"/>
  <c r="AZ79" i="3"/>
  <c r="AZ104" i="3"/>
  <c r="AZ110" i="3"/>
  <c r="IV375" i="4"/>
  <c r="IV154" i="4"/>
  <c r="EN375" i="4"/>
  <c r="AF383" i="4"/>
  <c r="CG370" i="4"/>
  <c r="CG117" i="4"/>
  <c r="ED222" i="4"/>
  <c r="AV281" i="4"/>
  <c r="AV324" i="4"/>
  <c r="BM328" i="4"/>
  <c r="AL117" i="4"/>
  <c r="AL370" i="4"/>
  <c r="DP370" i="4"/>
  <c r="DP117" i="4"/>
  <c r="HX320" i="4"/>
  <c r="FJ370" i="4"/>
  <c r="FJ117" i="4"/>
  <c r="Z223" i="3"/>
  <c r="Z285" i="3"/>
  <c r="GQ370" i="4"/>
  <c r="GQ117" i="4"/>
  <c r="DH375" i="4"/>
  <c r="IL277" i="4"/>
  <c r="IL325" i="4" s="1"/>
  <c r="HX216" i="4"/>
  <c r="HX374" i="4"/>
  <c r="HX384" i="4" s="1"/>
  <c r="CZ374" i="4"/>
  <c r="CZ384" i="4" s="1"/>
  <c r="CZ216" i="4"/>
  <c r="HJ369" i="4"/>
  <c r="HJ114" i="4"/>
  <c r="HL211" i="4"/>
  <c r="HL226" i="4"/>
  <c r="BX211" i="4"/>
  <c r="IT221" i="4"/>
  <c r="N221" i="4"/>
  <c r="GC114" i="4"/>
  <c r="GC369" i="4"/>
  <c r="GE163" i="4"/>
  <c r="IB337" i="4"/>
  <c r="IB198" i="2"/>
  <c r="HD163" i="4"/>
  <c r="HD226" i="4"/>
  <c r="HD228" i="4" s="1"/>
  <c r="CF163" i="4"/>
  <c r="CF226" i="4"/>
  <c r="HM220" i="4"/>
  <c r="HM222" i="4" s="1"/>
  <c r="HM158" i="4"/>
  <c r="HF215" i="4"/>
  <c r="HF373" i="4"/>
  <c r="HF153" i="4"/>
  <c r="CH373" i="4"/>
  <c r="CH383" i="4" s="1"/>
  <c r="CH153" i="4"/>
  <c r="CH215" i="4"/>
  <c r="IN378" i="4"/>
  <c r="IN199" i="4"/>
  <c r="HL84" i="2"/>
  <c r="FO221" i="4"/>
  <c r="FO222" i="4" s="1"/>
  <c r="CX81" i="2"/>
  <c r="HC163" i="4"/>
  <c r="EZ220" i="4"/>
  <c r="EZ222" i="4" s="1"/>
  <c r="CH351" i="4"/>
  <c r="CH204" i="2"/>
  <c r="CD351" i="4"/>
  <c r="CD204" i="2"/>
  <c r="DD85" i="2"/>
  <c r="DD84" i="2"/>
  <c r="JE380" i="4"/>
  <c r="JE201" i="4"/>
  <c r="DA380" i="4"/>
  <c r="DA201" i="4"/>
  <c r="AM288" i="2"/>
  <c r="AM289" i="2"/>
  <c r="CP328" i="4"/>
  <c r="CP217" i="4"/>
  <c r="CP229" i="4" s="1"/>
  <c r="EX163" i="4"/>
  <c r="EX226" i="4"/>
  <c r="AK281" i="3"/>
  <c r="AK285" i="3"/>
  <c r="BA232" i="3"/>
  <c r="BA234" i="3" s="1"/>
  <c r="BA229" i="3"/>
  <c r="GA232" i="2"/>
  <c r="GA238" i="2" s="1"/>
  <c r="GA241" i="2" s="1"/>
  <c r="GA243" i="2" s="1"/>
  <c r="EZ82" i="2"/>
  <c r="EY380" i="4"/>
  <c r="EY201" i="4"/>
  <c r="IQ220" i="4"/>
  <c r="IQ222" i="4" s="1"/>
  <c r="FH375" i="4"/>
  <c r="FH154" i="4"/>
  <c r="DB85" i="2"/>
  <c r="DB81" i="2"/>
  <c r="EU378" i="4"/>
  <c r="EU199" i="4"/>
  <c r="AF228" i="4"/>
  <c r="HB104" i="3"/>
  <c r="HB110" i="3"/>
  <c r="HB80" i="3"/>
  <c r="BN374" i="4"/>
  <c r="BN384" i="4" s="1"/>
  <c r="BN216" i="4"/>
  <c r="BN217" i="4" s="1"/>
  <c r="BN229" i="4" s="1"/>
  <c r="DL370" i="4"/>
  <c r="DL117" i="4"/>
  <c r="DN85" i="2"/>
  <c r="JE209" i="3"/>
  <c r="JE273" i="3"/>
  <c r="CJ221" i="4"/>
  <c r="CJ222" i="4" s="1"/>
  <c r="CJ158" i="4"/>
  <c r="CE370" i="4"/>
  <c r="CE117" i="4"/>
  <c r="GM351" i="4"/>
  <c r="GM204" i="2"/>
  <c r="IB226" i="4"/>
  <c r="IB228" i="4" s="1"/>
  <c r="FT374" i="4"/>
  <c r="FT384" i="4" s="1"/>
  <c r="FT216" i="4"/>
  <c r="FT217" i="4" s="1"/>
  <c r="FT153" i="4"/>
  <c r="FU154" i="4" s="1"/>
  <c r="P374" i="4"/>
  <c r="P384" i="4" s="1"/>
  <c r="P216" i="4"/>
  <c r="P217" i="4" s="1"/>
  <c r="B369" i="4"/>
  <c r="B114" i="4"/>
  <c r="HK226" i="4"/>
  <c r="HK228" i="4" s="1"/>
  <c r="DE328" i="4"/>
  <c r="DE217" i="4"/>
  <c r="BZ383" i="4"/>
  <c r="BG77" i="3"/>
  <c r="FV220" i="4"/>
  <c r="FV222" i="4" s="1"/>
  <c r="FV158" i="4"/>
  <c r="CB104" i="3"/>
  <c r="CB110" i="3"/>
  <c r="CB79" i="3"/>
  <c r="CB77" i="3"/>
  <c r="AK80" i="3"/>
  <c r="BR384" i="4"/>
  <c r="EY351" i="4"/>
  <c r="U85" i="2"/>
  <c r="U81" i="2"/>
  <c r="U84" i="2"/>
  <c r="EX222" i="4"/>
  <c r="J222" i="4"/>
  <c r="FW375" i="4"/>
  <c r="HS81" i="2"/>
  <c r="CC96" i="3"/>
  <c r="HR110" i="3"/>
  <c r="HR104" i="3"/>
  <c r="HR80" i="3"/>
  <c r="HR79" i="3"/>
  <c r="DK79" i="3"/>
  <c r="FX369" i="4"/>
  <c r="FX114" i="4"/>
  <c r="EW288" i="2"/>
  <c r="EW289" i="2"/>
  <c r="DW351" i="4"/>
  <c r="DW204" i="2"/>
  <c r="JA218" i="2"/>
  <c r="JA232" i="2" s="1"/>
  <c r="JA238" i="2" s="1"/>
  <c r="JA241" i="2" s="1"/>
  <c r="JA243" i="2" s="1"/>
  <c r="JA282" i="2"/>
  <c r="IU211" i="4"/>
  <c r="CR80" i="3"/>
  <c r="Q104" i="3"/>
  <c r="Q110" i="3"/>
  <c r="Q80" i="3"/>
  <c r="Q79" i="3"/>
  <c r="GN220" i="4"/>
  <c r="GN222" i="4" s="1"/>
  <c r="FQ328" i="4"/>
  <c r="FQ217" i="4"/>
  <c r="DU79" i="3"/>
  <c r="BB221" i="4"/>
  <c r="BB222" i="4" s="1"/>
  <c r="BB158" i="4"/>
  <c r="CU85" i="2"/>
  <c r="GT226" i="4"/>
  <c r="GT228" i="4" s="1"/>
  <c r="GT163" i="4"/>
  <c r="HS158" i="4"/>
  <c r="HS220" i="4"/>
  <c r="HS222" i="4" s="1"/>
  <c r="IB84" i="2"/>
  <c r="EQ238" i="2"/>
  <c r="EQ241" i="2" s="1"/>
  <c r="EQ243" i="2" s="1"/>
  <c r="IH220" i="4"/>
  <c r="IH158" i="4"/>
  <c r="BN220" i="4"/>
  <c r="BN222" i="4" s="1"/>
  <c r="BN158" i="4"/>
  <c r="CE226" i="4"/>
  <c r="CE228" i="4" s="1"/>
  <c r="FY328" i="4"/>
  <c r="FY217" i="4"/>
  <c r="HH158" i="4"/>
  <c r="AL285" i="3"/>
  <c r="JE163" i="4"/>
  <c r="JE226" i="4"/>
  <c r="CB232" i="3"/>
  <c r="CB234" i="3" s="1"/>
  <c r="CJ226" i="4"/>
  <c r="CJ163" i="4"/>
  <c r="BM220" i="4"/>
  <c r="BM158" i="4"/>
  <c r="AG221" i="4"/>
  <c r="HZ374" i="4"/>
  <c r="HZ384" i="4" s="1"/>
  <c r="HZ216" i="4"/>
  <c r="HI110" i="3"/>
  <c r="HI104" i="3"/>
  <c r="HI80" i="3"/>
  <c r="IP223" i="3"/>
  <c r="IP285" i="3"/>
  <c r="IE282" i="2"/>
  <c r="IE218" i="2"/>
  <c r="IE232" i="2" s="1"/>
  <c r="IE238" i="2" s="1"/>
  <c r="IE241" i="2" s="1"/>
  <c r="IE243" i="2" s="1"/>
  <c r="GX218" i="2"/>
  <c r="GX232" i="2" s="1"/>
  <c r="GX238" i="2" s="1"/>
  <c r="GX241" i="2" s="1"/>
  <c r="GX243" i="2" s="1"/>
  <c r="GX282" i="2"/>
  <c r="IM82" i="2"/>
  <c r="EN220" i="4"/>
  <c r="EN222" i="4" s="1"/>
  <c r="EN158" i="4"/>
  <c r="CK373" i="4"/>
  <c r="CK383" i="4" s="1"/>
  <c r="CK153" i="4"/>
  <c r="CK215" i="4"/>
  <c r="GD227" i="4"/>
  <c r="GD228" i="4" s="1"/>
  <c r="BJ369" i="4"/>
  <c r="BJ114" i="4"/>
  <c r="GP226" i="4"/>
  <c r="GP228" i="4" s="1"/>
  <c r="GP163" i="4"/>
  <c r="AN85" i="2"/>
  <c r="AN81" i="2"/>
  <c r="GT99" i="3"/>
  <c r="GT96" i="3"/>
  <c r="EE288" i="2"/>
  <c r="CM82" i="2"/>
  <c r="FM373" i="4"/>
  <c r="FM383" i="4" s="1"/>
  <c r="FM215" i="4"/>
  <c r="FM153" i="4"/>
  <c r="EQ221" i="4"/>
  <c r="IR374" i="4"/>
  <c r="IR384" i="4" s="1"/>
  <c r="IR216" i="4"/>
  <c r="EZ374" i="4"/>
  <c r="EZ384" i="4" s="1"/>
  <c r="EZ216" i="4"/>
  <c r="BH110" i="3"/>
  <c r="BH104" i="3"/>
  <c r="BH77" i="3"/>
  <c r="BH79" i="3"/>
  <c r="BH80" i="3"/>
  <c r="BZ369" i="4"/>
  <c r="BZ114" i="4"/>
  <c r="CW226" i="4"/>
  <c r="CW228" i="4" s="1"/>
  <c r="CW163" i="4"/>
  <c r="JC215" i="4"/>
  <c r="JC373" i="4"/>
  <c r="JC153" i="4"/>
  <c r="DK77" i="3"/>
  <c r="I228" i="4"/>
  <c r="JE282" i="4"/>
  <c r="JE320" i="4"/>
  <c r="DL206" i="4"/>
  <c r="DL220" i="4"/>
  <c r="DL222" i="4" s="1"/>
  <c r="CR282" i="4"/>
  <c r="GJ320" i="4"/>
  <c r="HU209" i="3"/>
  <c r="HU273" i="3"/>
  <c r="EW374" i="4"/>
  <c r="EW384" i="4" s="1"/>
  <c r="EW216" i="4"/>
  <c r="GZ328" i="4"/>
  <c r="ID325" i="4"/>
  <c r="ID320" i="4"/>
  <c r="HC285" i="3"/>
  <c r="HC223" i="3"/>
  <c r="EO380" i="4"/>
  <c r="EO201" i="4"/>
  <c r="HH206" i="4"/>
  <c r="HH220" i="4"/>
  <c r="HH222" i="4" s="1"/>
  <c r="EI195" i="3"/>
  <c r="EI198" i="3" s="1"/>
  <c r="EI200" i="3" s="1"/>
  <c r="EI351" i="4"/>
  <c r="IS281" i="4"/>
  <c r="IS324" i="4"/>
  <c r="BJ99" i="3"/>
  <c r="BJ96" i="3"/>
  <c r="DE380" i="4"/>
  <c r="DE201" i="4"/>
  <c r="GP84" i="2"/>
  <c r="GP85" i="2"/>
  <c r="DY229" i="3"/>
  <c r="DY232" i="3"/>
  <c r="DY234" i="3" s="1"/>
  <c r="CG328" i="4"/>
  <c r="FF375" i="4"/>
  <c r="FF154" i="4"/>
  <c r="IZ320" i="4"/>
  <c r="HX378" i="4"/>
  <c r="HX199" i="4"/>
  <c r="CL226" i="4"/>
  <c r="CL228" i="4" s="1"/>
  <c r="CL163" i="4"/>
  <c r="AH374" i="4"/>
  <c r="AH384" i="4" s="1"/>
  <c r="AH216" i="4"/>
  <c r="T222" i="4"/>
  <c r="DC85" i="2"/>
  <c r="DC84" i="2"/>
  <c r="II351" i="4"/>
  <c r="II204" i="2"/>
  <c r="GP378" i="4"/>
  <c r="GP199" i="4"/>
  <c r="IV379" i="4"/>
  <c r="IV384" i="4" s="1"/>
  <c r="IV199" i="4"/>
  <c r="IV216" i="4"/>
  <c r="IV217" i="4" s="1"/>
  <c r="IV218" i="4" s="1"/>
  <c r="FE104" i="3"/>
  <c r="FE110" i="3"/>
  <c r="FE80" i="3"/>
  <c r="FE79" i="3"/>
  <c r="GY216" i="4"/>
  <c r="GY374" i="4"/>
  <c r="GY384" i="4" s="1"/>
  <c r="BT378" i="4"/>
  <c r="BT199" i="4"/>
  <c r="HO337" i="4"/>
  <c r="HO198" i="2"/>
  <c r="CM374" i="4"/>
  <c r="CM384" i="4" s="1"/>
  <c r="CM216" i="4"/>
  <c r="CV282" i="4"/>
  <c r="BT320" i="4"/>
  <c r="G320" i="4"/>
  <c r="EM223" i="3"/>
  <c r="EM285" i="3"/>
  <c r="II211" i="4"/>
  <c r="II226" i="4"/>
  <c r="II228" i="4" s="1"/>
  <c r="GO374" i="4"/>
  <c r="GO384" i="4" s="1"/>
  <c r="GO216" i="4"/>
  <c r="GO153" i="4"/>
  <c r="IU375" i="4"/>
  <c r="IU154" i="4"/>
  <c r="AD211" i="4"/>
  <c r="AD226" i="4"/>
  <c r="AD228" i="4" s="1"/>
  <c r="BS370" i="4"/>
  <c r="BS117" i="4"/>
  <c r="IC281" i="4"/>
  <c r="IC324" i="4"/>
  <c r="EX369" i="4"/>
  <c r="EX114" i="4"/>
  <c r="GF211" i="4"/>
  <c r="GF226" i="4"/>
  <c r="GF228" i="4" s="1"/>
  <c r="AZ226" i="4"/>
  <c r="AZ228" i="4" s="1"/>
  <c r="AZ163" i="4"/>
  <c r="AN378" i="4"/>
  <c r="AN199" i="4"/>
  <c r="CX370" i="4"/>
  <c r="CX117" i="4"/>
  <c r="AJ328" i="4"/>
  <c r="FD374" i="4"/>
  <c r="FD384" i="4" s="1"/>
  <c r="FD216" i="4"/>
  <c r="FD217" i="4" s="1"/>
  <c r="FD153" i="4"/>
  <c r="DR158" i="4"/>
  <c r="FK378" i="4"/>
  <c r="FK199" i="4"/>
  <c r="IO229" i="3"/>
  <c r="IO232" i="3"/>
  <c r="IO234" i="3" s="1"/>
  <c r="GT370" i="4"/>
  <c r="GT117" i="4"/>
  <c r="IL221" i="4"/>
  <c r="IL158" i="4"/>
  <c r="FA216" i="4"/>
  <c r="FA374" i="4"/>
  <c r="FA384" i="4" s="1"/>
  <c r="FA153" i="4"/>
  <c r="DA110" i="3"/>
  <c r="DA104" i="3"/>
  <c r="IC337" i="4"/>
  <c r="IC198" i="2"/>
  <c r="G163" i="4"/>
  <c r="G226" i="4"/>
  <c r="G228" i="4" s="1"/>
  <c r="AO373" i="4"/>
  <c r="AO383" i="4" s="1"/>
  <c r="AO153" i="4"/>
  <c r="AO375" i="4" s="1"/>
  <c r="AO215" i="4"/>
  <c r="IT369" i="4"/>
  <c r="IT114" i="4"/>
  <c r="G77" i="3"/>
  <c r="IX223" i="3"/>
  <c r="IX285" i="3"/>
  <c r="EY206" i="4"/>
  <c r="EY220" i="4"/>
  <c r="EY222" i="4" s="1"/>
  <c r="GO325" i="4"/>
  <c r="GO320" i="4"/>
  <c r="HN325" i="4"/>
  <c r="HN320" i="4"/>
  <c r="ID380" i="4"/>
  <c r="ID201" i="4"/>
  <c r="FG320" i="4"/>
  <c r="FJ84" i="2"/>
  <c r="FJ85" i="2"/>
  <c r="BX357" i="4"/>
  <c r="BX207" i="2"/>
  <c r="BU380" i="4"/>
  <c r="BU201" i="4"/>
  <c r="CM320" i="4"/>
  <c r="CM325" i="4"/>
  <c r="EB328" i="4"/>
  <c r="HY221" i="4"/>
  <c r="HY222" i="4" s="1"/>
  <c r="HY158" i="4"/>
  <c r="ID328" i="4"/>
  <c r="ID217" i="4"/>
  <c r="ID218" i="4" s="1"/>
  <c r="O369" i="4"/>
  <c r="O114" i="4"/>
  <c r="II328" i="4"/>
  <c r="II217" i="4"/>
  <c r="II218" i="4" s="1"/>
  <c r="EE378" i="4"/>
  <c r="EE199" i="4"/>
  <c r="AT153" i="4"/>
  <c r="AT375" i="4" s="1"/>
  <c r="DJ369" i="4"/>
  <c r="DJ114" i="4"/>
  <c r="CU285" i="3"/>
  <c r="CU223" i="3"/>
  <c r="GC379" i="4"/>
  <c r="GC384" i="4" s="1"/>
  <c r="GC216" i="4"/>
  <c r="GC199" i="4"/>
  <c r="CW289" i="2"/>
  <c r="CW288" i="2"/>
  <c r="BC351" i="4"/>
  <c r="BC204" i="2"/>
  <c r="DH220" i="4"/>
  <c r="DH222" i="4" s="1"/>
  <c r="DH158" i="4"/>
  <c r="AZ357" i="4"/>
  <c r="AZ207" i="2"/>
  <c r="JE373" i="4"/>
  <c r="JE383" i="4" s="1"/>
  <c r="JE153" i="4"/>
  <c r="JE215" i="4"/>
  <c r="CC320" i="4"/>
  <c r="CK320" i="4"/>
  <c r="CK325" i="4"/>
  <c r="DG223" i="3"/>
  <c r="DG285" i="3"/>
  <c r="IZ206" i="4"/>
  <c r="IZ220" i="4"/>
  <c r="DC320" i="4"/>
  <c r="DC325" i="4"/>
  <c r="IY218" i="2"/>
  <c r="IY232" i="2" s="1"/>
  <c r="IY238" i="2" s="1"/>
  <c r="IY241" i="2" s="1"/>
  <c r="IY243" i="2" s="1"/>
  <c r="IY282" i="2"/>
  <c r="BO216" i="4"/>
  <c r="BO217" i="4" s="1"/>
  <c r="BO374" i="4"/>
  <c r="BO384" i="4" s="1"/>
  <c r="JE277" i="4"/>
  <c r="JE325" i="4" s="1"/>
  <c r="BR232" i="3"/>
  <c r="BR234" i="3" s="1"/>
  <c r="BR229" i="3"/>
  <c r="DF238" i="2"/>
  <c r="DF241" i="2" s="1"/>
  <c r="DF243" i="2" s="1"/>
  <c r="AB357" i="4"/>
  <c r="AB207" i="2"/>
  <c r="GU337" i="4"/>
  <c r="GU198" i="2"/>
  <c r="BQ383" i="4"/>
  <c r="HI380" i="4"/>
  <c r="HI201" i="4"/>
  <c r="IJ320" i="4"/>
  <c r="HJ81" i="2"/>
  <c r="HJ85" i="2"/>
  <c r="HJ82" i="2"/>
  <c r="HJ84" i="2"/>
  <c r="GB378" i="4"/>
  <c r="GB199" i="4"/>
  <c r="DL232" i="3"/>
  <c r="DL234" i="3" s="1"/>
  <c r="DL229" i="3"/>
  <c r="GE273" i="3"/>
  <c r="GE209" i="3"/>
  <c r="HE218" i="2"/>
  <c r="HE232" i="2" s="1"/>
  <c r="HE238" i="2" s="1"/>
  <c r="HE241" i="2" s="1"/>
  <c r="HE243" i="2" s="1"/>
  <c r="HE282" i="2"/>
  <c r="CC328" i="4"/>
  <c r="CC217" i="4"/>
  <c r="BP220" i="4"/>
  <c r="BP222" i="4" s="1"/>
  <c r="AW370" i="4"/>
  <c r="AW117" i="4"/>
  <c r="HL289" i="2"/>
  <c r="HL288" i="2"/>
  <c r="FO288" i="2"/>
  <c r="FO289" i="2"/>
  <c r="I373" i="4"/>
  <c r="I383" i="4" s="1"/>
  <c r="I153" i="4"/>
  <c r="I375" i="4" s="1"/>
  <c r="I215" i="4"/>
  <c r="HK80" i="3"/>
  <c r="HW163" i="4"/>
  <c r="HW226" i="4"/>
  <c r="HW228" i="4" s="1"/>
  <c r="FN228" i="4"/>
  <c r="IG289" i="2"/>
  <c r="IG288" i="2"/>
  <c r="AK82" i="2"/>
  <c r="HW373" i="4"/>
  <c r="HW215" i="4"/>
  <c r="HW153" i="4"/>
  <c r="FX328" i="4"/>
  <c r="CO282" i="4"/>
  <c r="CQ324" i="4"/>
  <c r="GE206" i="4"/>
  <c r="GE220" i="4"/>
  <c r="GE222" i="4" s="1"/>
  <c r="BX206" i="4"/>
  <c r="BX220" i="4"/>
  <c r="FO280" i="4"/>
  <c r="BK380" i="4"/>
  <c r="BK201" i="4"/>
  <c r="EG222" i="4"/>
  <c r="GW325" i="4"/>
  <c r="GW320" i="4"/>
  <c r="GZ380" i="4"/>
  <c r="GZ201" i="4"/>
  <c r="HK323" i="4"/>
  <c r="FP320" i="4"/>
  <c r="HF370" i="4"/>
  <c r="HF117" i="4"/>
  <c r="GZ375" i="4"/>
  <c r="GZ385" i="4" s="1"/>
  <c r="GZ154" i="4"/>
  <c r="AD380" i="4"/>
  <c r="AD385" i="4" s="1"/>
  <c r="AD201" i="4"/>
  <c r="CN320" i="4"/>
  <c r="C228" i="4"/>
  <c r="GL289" i="2"/>
  <c r="GL288" i="2"/>
  <c r="GL244" i="2"/>
  <c r="BW370" i="4"/>
  <c r="BW117" i="4"/>
  <c r="HT351" i="4"/>
  <c r="HT204" i="2"/>
  <c r="BA328" i="4"/>
  <c r="BW320" i="4"/>
  <c r="BW325" i="4"/>
  <c r="DM223" i="4"/>
  <c r="DL375" i="4"/>
  <c r="DL385" i="4" s="1"/>
  <c r="DL154" i="4"/>
  <c r="CL373" i="4"/>
  <c r="CL383" i="4" s="1"/>
  <c r="CL153" i="4"/>
  <c r="CL215" i="4"/>
  <c r="B374" i="4"/>
  <c r="B384" i="4" s="1"/>
  <c r="B216" i="4"/>
  <c r="B217" i="4" s="1"/>
  <c r="BQ378" i="4"/>
  <c r="BQ199" i="4"/>
  <c r="CD378" i="4"/>
  <c r="CD199" i="4"/>
  <c r="CV232" i="3"/>
  <c r="CV234" i="3" s="1"/>
  <c r="CV229" i="3"/>
  <c r="BF380" i="4"/>
  <c r="BF201" i="4"/>
  <c r="HS217" i="4"/>
  <c r="HS218" i="4" s="1"/>
  <c r="HS328" i="4"/>
  <c r="BL351" i="4"/>
  <c r="BL204" i="2"/>
  <c r="DM289" i="2"/>
  <c r="DM288" i="2"/>
  <c r="HS378" i="4"/>
  <c r="HS383" i="4" s="1"/>
  <c r="HS199" i="4"/>
  <c r="EW163" i="4"/>
  <c r="EW226" i="4"/>
  <c r="DC357" i="4"/>
  <c r="JC206" i="4"/>
  <c r="FL281" i="4"/>
  <c r="HH281" i="3"/>
  <c r="EC206" i="4"/>
  <c r="EC220" i="4"/>
  <c r="EC222" i="4" s="1"/>
  <c r="FM320" i="4"/>
  <c r="FM325" i="4"/>
  <c r="CH325" i="4"/>
  <c r="JE374" i="4"/>
  <c r="JE384" i="4" s="1"/>
  <c r="JE216" i="4"/>
  <c r="DL281" i="4"/>
  <c r="FP228" i="4"/>
  <c r="N216" i="4"/>
  <c r="N374" i="4"/>
  <c r="HG320" i="4"/>
  <c r="HG325" i="4"/>
  <c r="AH153" i="4"/>
  <c r="AH375" i="4" s="1"/>
  <c r="BQ374" i="4"/>
  <c r="BQ384" i="4" s="1"/>
  <c r="BQ216" i="4"/>
  <c r="BQ217" i="4" s="1"/>
  <c r="BO99" i="3"/>
  <c r="BO96" i="3"/>
  <c r="HM80" i="3"/>
  <c r="HS218" i="2"/>
  <c r="HS232" i="2" s="1"/>
  <c r="HS238" i="2" s="1"/>
  <c r="HS241" i="2" s="1"/>
  <c r="HS243" i="2" s="1"/>
  <c r="HS282" i="2"/>
  <c r="HO380" i="4"/>
  <c r="HO201" i="4"/>
  <c r="HN226" i="4"/>
  <c r="HN228" i="4" s="1"/>
  <c r="GI328" i="4"/>
  <c r="BX277" i="4"/>
  <c r="BX325" i="4" s="1"/>
  <c r="FS211" i="4"/>
  <c r="FS226" i="4"/>
  <c r="CE281" i="4"/>
  <c r="BB232" i="3"/>
  <c r="BB234" i="3" s="1"/>
  <c r="BB229" i="3"/>
  <c r="GS206" i="4"/>
  <c r="BX320" i="4"/>
  <c r="BN285" i="3"/>
  <c r="BN223" i="3"/>
  <c r="CO281" i="3"/>
  <c r="CX277" i="4"/>
  <c r="CX325" i="4" s="1"/>
  <c r="DU211" i="4"/>
  <c r="DU226" i="4"/>
  <c r="L211" i="4"/>
  <c r="L226" i="4"/>
  <c r="L228" i="4" s="1"/>
  <c r="CK369" i="4"/>
  <c r="CK114" i="4"/>
  <c r="EP320" i="4"/>
  <c r="FA357" i="4"/>
  <c r="FA207" i="2"/>
  <c r="GE337" i="4"/>
  <c r="GE198" i="2"/>
  <c r="ES215" i="4"/>
  <c r="EP351" i="4"/>
  <c r="EP204" i="2"/>
  <c r="DS207" i="2"/>
  <c r="IA199" i="4"/>
  <c r="HQ104" i="3"/>
  <c r="HQ110" i="3"/>
  <c r="HQ80" i="3"/>
  <c r="HQ77" i="3"/>
  <c r="HQ79" i="3"/>
  <c r="EN228" i="4"/>
  <c r="EP374" i="4"/>
  <c r="EP384" i="4" s="1"/>
  <c r="EP216" i="4"/>
  <c r="GH328" i="4"/>
  <c r="GH217" i="4"/>
  <c r="GG375" i="4"/>
  <c r="N226" i="4"/>
  <c r="N228" i="4" s="1"/>
  <c r="BK351" i="4"/>
  <c r="BK204" i="2"/>
  <c r="IL222" i="4"/>
  <c r="FH84" i="2"/>
  <c r="FH85" i="2"/>
  <c r="HT221" i="4"/>
  <c r="HT158" i="4"/>
  <c r="CA370" i="4"/>
  <c r="CA117" i="4"/>
  <c r="ER379" i="4"/>
  <c r="ER384" i="4" s="1"/>
  <c r="ER199" i="4"/>
  <c r="FG357" i="4"/>
  <c r="FG207" i="2"/>
  <c r="BP351" i="4"/>
  <c r="BP204" i="2"/>
  <c r="GK351" i="4"/>
  <c r="GK204" i="2"/>
  <c r="FQ337" i="4"/>
  <c r="FQ198" i="2"/>
  <c r="BC82" i="2"/>
  <c r="CA220" i="4"/>
  <c r="CA222" i="4" s="1"/>
  <c r="CA158" i="4"/>
  <c r="HE226" i="4"/>
  <c r="HE228" i="4" s="1"/>
  <c r="HE163" i="4"/>
  <c r="BC373" i="4"/>
  <c r="BC153" i="4"/>
  <c r="BC375" i="4" s="1"/>
  <c r="BC215" i="4"/>
  <c r="BQ277" i="4"/>
  <c r="BQ325" i="4" s="1"/>
  <c r="AJ282" i="4"/>
  <c r="IM206" i="4"/>
  <c r="FL282" i="4"/>
  <c r="FL320" i="4"/>
  <c r="CI281" i="4"/>
  <c r="BM211" i="4"/>
  <c r="BM226" i="4"/>
  <c r="BM228" i="4" s="1"/>
  <c r="BH206" i="4"/>
  <c r="BH220" i="4"/>
  <c r="BH222" i="4" s="1"/>
  <c r="BX221" i="4"/>
  <c r="AI320" i="4"/>
  <c r="DJ228" i="4"/>
  <c r="GJ375" i="4"/>
  <c r="GJ154" i="4"/>
  <c r="IG380" i="4"/>
  <c r="IG201" i="4"/>
  <c r="FL206" i="4"/>
  <c r="FL220" i="4"/>
  <c r="FL222" i="4" s="1"/>
  <c r="AE229" i="3"/>
  <c r="AE232" i="3"/>
  <c r="AE234" i="3" s="1"/>
  <c r="BE369" i="4"/>
  <c r="BE114" i="4"/>
  <c r="IR76" i="3"/>
  <c r="FW220" i="4"/>
  <c r="FW222" i="4" s="1"/>
  <c r="FW158" i="4"/>
  <c r="CD104" i="3"/>
  <c r="CD80" i="3"/>
  <c r="CD110" i="3"/>
  <c r="CD79" i="3"/>
  <c r="IK351" i="4"/>
  <c r="IK204" i="2"/>
  <c r="JE81" i="2"/>
  <c r="DZ110" i="3"/>
  <c r="DZ104" i="3"/>
  <c r="AR226" i="4"/>
  <c r="AR228" i="4" s="1"/>
  <c r="AM232" i="3"/>
  <c r="AM234" i="3" s="1"/>
  <c r="AM229" i="3"/>
  <c r="IS227" i="4"/>
  <c r="IS163" i="4"/>
  <c r="GS226" i="4"/>
  <c r="GS163" i="4"/>
  <c r="BP232" i="3"/>
  <c r="BP234" i="3" s="1"/>
  <c r="BP229" i="3"/>
  <c r="AP380" i="4"/>
  <c r="AP201" i="4"/>
  <c r="BD378" i="4"/>
  <c r="BD199" i="4"/>
  <c r="AV351" i="4"/>
  <c r="AV204" i="2"/>
  <c r="T107" i="3"/>
  <c r="T113" i="4"/>
  <c r="DI374" i="4"/>
  <c r="DI384" i="4" s="1"/>
  <c r="DI216" i="4"/>
  <c r="CG378" i="4"/>
  <c r="CG199" i="4"/>
  <c r="HT380" i="4"/>
  <c r="HT201" i="4"/>
  <c r="IJ337" i="4"/>
  <c r="IQ199" i="4"/>
  <c r="HE337" i="4"/>
  <c r="EQ351" i="4"/>
  <c r="EQ204" i="2"/>
  <c r="HY85" i="2"/>
  <c r="HY84" i="2"/>
  <c r="GE374" i="4"/>
  <c r="GE384" i="4" s="1"/>
  <c r="GE216" i="4"/>
  <c r="DC110" i="3"/>
  <c r="DC104" i="3"/>
  <c r="DC80" i="3"/>
  <c r="DF220" i="4"/>
  <c r="DF158" i="4"/>
  <c r="EY211" i="4"/>
  <c r="EY226" i="4"/>
  <c r="CD277" i="4"/>
  <c r="CD325" i="4" s="1"/>
  <c r="EZ198" i="3"/>
  <c r="EZ200" i="3" s="1"/>
  <c r="EZ357" i="4"/>
  <c r="EC277" i="4"/>
  <c r="EC282" i="4" s="1"/>
  <c r="AF325" i="4"/>
  <c r="AF320" i="4"/>
  <c r="H320" i="4"/>
  <c r="H325" i="4"/>
  <c r="AF369" i="4"/>
  <c r="AF114" i="4"/>
  <c r="JA325" i="4"/>
  <c r="JA320" i="4"/>
  <c r="GF280" i="4"/>
  <c r="GF323" i="4"/>
  <c r="HN379" i="4"/>
  <c r="HN199" i="4"/>
  <c r="DI227" i="4"/>
  <c r="DI163" i="4"/>
  <c r="GP220" i="4"/>
  <c r="GP222" i="4" s="1"/>
  <c r="FV211" i="4"/>
  <c r="FV226" i="4"/>
  <c r="L320" i="4"/>
  <c r="L325" i="4"/>
  <c r="IX227" i="4"/>
  <c r="IX228" i="4" s="1"/>
  <c r="IX229" i="4" s="1"/>
  <c r="BG76" i="3"/>
  <c r="GM218" i="2"/>
  <c r="GM232" i="2" s="1"/>
  <c r="GM238" i="2" s="1"/>
  <c r="GM241" i="2" s="1"/>
  <c r="GM243" i="2" s="1"/>
  <c r="GM282" i="2"/>
  <c r="DW153" i="4"/>
  <c r="IW211" i="4"/>
  <c r="HQ223" i="3"/>
  <c r="HQ285" i="3"/>
  <c r="FD223" i="3"/>
  <c r="FD285" i="3"/>
  <c r="CA99" i="3"/>
  <c r="CA96" i="3"/>
  <c r="EB163" i="4"/>
  <c r="EB226" i="4"/>
  <c r="EB228" i="4" s="1"/>
  <c r="F373" i="4"/>
  <c r="F383" i="4" s="1"/>
  <c r="F215" i="4"/>
  <c r="F153" i="4"/>
  <c r="F375" i="4" s="1"/>
  <c r="BX380" i="4"/>
  <c r="BX201" i="4"/>
  <c r="BA80" i="3"/>
  <c r="HS351" i="4"/>
  <c r="HS204" i="2"/>
  <c r="CV328" i="4"/>
  <c r="IZ189" i="3"/>
  <c r="IZ195" i="3" s="1"/>
  <c r="IZ198" i="3" s="1"/>
  <c r="IZ200" i="3" s="1"/>
  <c r="IZ337" i="4"/>
  <c r="BL374" i="4"/>
  <c r="BL216" i="4"/>
  <c r="BL217" i="4" s="1"/>
  <c r="BL153" i="4"/>
  <c r="BL375" i="4" s="1"/>
  <c r="EO226" i="4"/>
  <c r="EO228" i="4" s="1"/>
  <c r="EO229" i="4" s="1"/>
  <c r="IC328" i="4"/>
  <c r="IC217" i="4"/>
  <c r="IC218" i="4" s="1"/>
  <c r="CQ104" i="3"/>
  <c r="CQ110" i="3"/>
  <c r="CQ80" i="3"/>
  <c r="AX378" i="4"/>
  <c r="AX199" i="4"/>
  <c r="AX215" i="4"/>
  <c r="GS110" i="3"/>
  <c r="GS104" i="3"/>
  <c r="GS80" i="3"/>
  <c r="HY373" i="4"/>
  <c r="HY383" i="4" s="1"/>
  <c r="HY153" i="4"/>
  <c r="HY215" i="4"/>
  <c r="CN110" i="3"/>
  <c r="CN104" i="3"/>
  <c r="CN80" i="3"/>
  <c r="CN79" i="3"/>
  <c r="EV215" i="4"/>
  <c r="EV153" i="4"/>
  <c r="EV373" i="4"/>
  <c r="GL221" i="4"/>
  <c r="HK374" i="4"/>
  <c r="HK384" i="4" s="1"/>
  <c r="HK216" i="4"/>
  <c r="K374" i="4"/>
  <c r="K384" i="4" s="1"/>
  <c r="K216" i="4"/>
  <c r="L369" i="4"/>
  <c r="L114" i="4"/>
  <c r="U163" i="4"/>
  <c r="U226" i="4"/>
  <c r="EI211" i="4"/>
  <c r="EI226" i="4"/>
  <c r="AF282" i="4"/>
  <c r="AL282" i="4"/>
  <c r="GG324" i="4"/>
  <c r="E211" i="4"/>
  <c r="IF325" i="4"/>
  <c r="IF320" i="4"/>
  <c r="BE374" i="4"/>
  <c r="BE384" i="4" s="1"/>
  <c r="BE216" i="4"/>
  <c r="AZ281" i="4"/>
  <c r="CM206" i="4"/>
  <c r="CM220" i="4"/>
  <c r="CM222" i="4" s="1"/>
  <c r="AR206" i="4"/>
  <c r="AR220" i="4"/>
  <c r="AR222" i="4" s="1"/>
  <c r="R328" i="4"/>
  <c r="CV206" i="4"/>
  <c r="FQ325" i="4"/>
  <c r="FQ320" i="4"/>
  <c r="FA229" i="3"/>
  <c r="FA232" i="3"/>
  <c r="FA234" i="3" s="1"/>
  <c r="HX222" i="4"/>
  <c r="FW216" i="4"/>
  <c r="FW217" i="4" s="1"/>
  <c r="FW229" i="4" s="1"/>
  <c r="GG379" i="4"/>
  <c r="GG199" i="4"/>
  <c r="GU221" i="4"/>
  <c r="GU222" i="4" s="1"/>
  <c r="HD374" i="4"/>
  <c r="HD384" i="4" s="1"/>
  <c r="HD216" i="4"/>
  <c r="HD217" i="4" s="1"/>
  <c r="HD218" i="4" s="1"/>
  <c r="FW218" i="2"/>
  <c r="FW232" i="2" s="1"/>
  <c r="FW238" i="2" s="1"/>
  <c r="FW241" i="2" s="1"/>
  <c r="FW243" i="2" s="1"/>
  <c r="FW282" i="2"/>
  <c r="CC277" i="4"/>
  <c r="CC325" i="4" s="1"/>
  <c r="FC226" i="4"/>
  <c r="FC228" i="4" s="1"/>
  <c r="FC229" i="4" s="1"/>
  <c r="U228" i="4"/>
  <c r="HY370" i="4"/>
  <c r="HY117" i="4"/>
  <c r="AI281" i="3"/>
  <c r="AS380" i="4"/>
  <c r="AS385" i="4" s="1"/>
  <c r="AS201" i="4"/>
  <c r="DU81" i="2"/>
  <c r="DU315" i="4"/>
  <c r="DO289" i="2"/>
  <c r="DO288" i="2"/>
  <c r="CV375" i="4"/>
  <c r="CV154" i="4"/>
  <c r="FU374" i="4"/>
  <c r="FU384" i="4" s="1"/>
  <c r="FU216" i="4"/>
  <c r="FU217" i="4" s="1"/>
  <c r="EL328" i="4"/>
  <c r="EL217" i="4"/>
  <c r="EL229" i="4" s="1"/>
  <c r="AZ232" i="3"/>
  <c r="AZ234" i="3" s="1"/>
  <c r="AZ229" i="3"/>
  <c r="BO82" i="2"/>
  <c r="R369" i="4"/>
  <c r="R114" i="4"/>
  <c r="Z351" i="4"/>
  <c r="Z204" i="2"/>
  <c r="CC220" i="4"/>
  <c r="CC222" i="4" s="1"/>
  <c r="CC158" i="4"/>
  <c r="AY223" i="3"/>
  <c r="AY285" i="3"/>
  <c r="J374" i="4"/>
  <c r="J384" i="4" s="1"/>
  <c r="J216" i="4"/>
  <c r="GL82" i="2"/>
  <c r="ID337" i="4"/>
  <c r="ID198" i="2"/>
  <c r="AO223" i="3"/>
  <c r="AO285" i="3"/>
  <c r="HI227" i="4"/>
  <c r="CD76" i="3"/>
  <c r="HE282" i="4"/>
  <c r="GN282" i="4"/>
  <c r="FU281" i="4"/>
  <c r="FU324" i="4"/>
  <c r="BK320" i="4"/>
  <c r="FP206" i="4"/>
  <c r="ES324" i="4"/>
  <c r="BL226" i="4"/>
  <c r="BL228" i="4" s="1"/>
  <c r="BL229" i="4" s="1"/>
  <c r="AI277" i="4"/>
  <c r="IG383" i="4"/>
  <c r="CF110" i="3"/>
  <c r="CF104" i="3"/>
  <c r="CF80" i="3"/>
  <c r="AB282" i="4"/>
  <c r="AB320" i="4"/>
  <c r="FQ277" i="4"/>
  <c r="FQ282" i="4" s="1"/>
  <c r="CO211" i="4"/>
  <c r="CO226" i="4"/>
  <c r="CN285" i="3"/>
  <c r="CN281" i="3"/>
  <c r="EW380" i="4"/>
  <c r="EW201" i="4"/>
  <c r="JD320" i="4"/>
  <c r="DE357" i="4"/>
  <c r="DE207" i="2"/>
  <c r="HD153" i="4"/>
  <c r="EL383" i="4"/>
  <c r="GJ104" i="3"/>
  <c r="GJ110" i="3"/>
  <c r="GJ80" i="3"/>
  <c r="CF221" i="4"/>
  <c r="CF158" i="4"/>
  <c r="FQ227" i="4"/>
  <c r="FQ228" i="4" s="1"/>
  <c r="FQ163" i="4"/>
  <c r="GR226" i="4"/>
  <c r="GR163" i="4"/>
  <c r="GM375" i="4"/>
  <c r="GM154" i="4"/>
  <c r="GZ228" i="4"/>
  <c r="CQ229" i="4"/>
  <c r="CU370" i="4"/>
  <c r="CU117" i="4"/>
  <c r="FU351" i="4"/>
  <c r="FU204" i="2"/>
  <c r="J226" i="4"/>
  <c r="J163" i="4"/>
  <c r="AH378" i="4"/>
  <c r="AH383" i="4" s="1"/>
  <c r="AH199" i="4"/>
  <c r="EI227" i="4"/>
  <c r="EI163" i="4"/>
  <c r="IT384" i="4"/>
  <c r="R378" i="4"/>
  <c r="R383" i="4" s="1"/>
  <c r="R199" i="4"/>
  <c r="BT351" i="4"/>
  <c r="BT204" i="2"/>
  <c r="BF288" i="2"/>
  <c r="BF289" i="2"/>
  <c r="AR374" i="4"/>
  <c r="AR216" i="4"/>
  <c r="FK351" i="4"/>
  <c r="FK204" i="2"/>
  <c r="BB82" i="2"/>
  <c r="BT373" i="4"/>
  <c r="BT215" i="4"/>
  <c r="BT153" i="4"/>
  <c r="BT375" i="4" s="1"/>
  <c r="BT229" i="3"/>
  <c r="BT232" i="3"/>
  <c r="BT234" i="3" s="1"/>
  <c r="HM288" i="2"/>
  <c r="HM289" i="2"/>
  <c r="DH298" i="4"/>
  <c r="FF282" i="4"/>
  <c r="Q280" i="4"/>
  <c r="BD324" i="4"/>
  <c r="GA282" i="4"/>
  <c r="HT209" i="3"/>
  <c r="HT273" i="3"/>
  <c r="HU211" i="4"/>
  <c r="DD198" i="3"/>
  <c r="DD200" i="3" s="1"/>
  <c r="DD357" i="4"/>
  <c r="HQ215" i="4"/>
  <c r="IZ298" i="4"/>
  <c r="DO277" i="4"/>
  <c r="DO325" i="4" s="1"/>
  <c r="J298" i="4"/>
  <c r="EU282" i="4"/>
  <c r="CB211" i="4"/>
  <c r="CB226" i="4"/>
  <c r="GL206" i="4"/>
  <c r="AQ277" i="4"/>
  <c r="AQ325" i="4" s="1"/>
  <c r="BW314" i="4"/>
  <c r="AR195" i="3"/>
  <c r="AR351" i="4"/>
  <c r="CR324" i="4"/>
  <c r="AE320" i="4"/>
  <c r="X320" i="4"/>
  <c r="BH229" i="3"/>
  <c r="BH232" i="3"/>
  <c r="BH234" i="3" s="1"/>
  <c r="IK209" i="3"/>
  <c r="IK273" i="3"/>
  <c r="FM374" i="4"/>
  <c r="FM384" i="4" s="1"/>
  <c r="FM216" i="4"/>
  <c r="GW280" i="4"/>
  <c r="AZ277" i="4"/>
  <c r="AZ282" i="4" s="1"/>
  <c r="AG325" i="4"/>
  <c r="AG320" i="4"/>
  <c r="GX229" i="3"/>
  <c r="GX232" i="3"/>
  <c r="GX234" i="3" s="1"/>
  <c r="BR277" i="4"/>
  <c r="BR325" i="4" s="1"/>
  <c r="DZ281" i="4"/>
  <c r="DT277" i="4"/>
  <c r="DT325" i="4" s="1"/>
  <c r="HU324" i="4"/>
  <c r="BJ325" i="4"/>
  <c r="BJ320" i="4"/>
  <c r="AS232" i="3"/>
  <c r="AS234" i="3" s="1"/>
  <c r="AS229" i="3"/>
  <c r="BN315" i="4"/>
  <c r="IL374" i="4"/>
  <c r="IL384" i="4" s="1"/>
  <c r="IL216" i="4"/>
  <c r="FU201" i="4"/>
  <c r="FU380" i="4"/>
  <c r="JE158" i="4"/>
  <c r="IH153" i="4"/>
  <c r="II154" i="4" s="1"/>
  <c r="CD215" i="4"/>
  <c r="BH320" i="4"/>
  <c r="BH325" i="4"/>
  <c r="EK323" i="4"/>
  <c r="BA374" i="4"/>
  <c r="BA384" i="4" s="1"/>
  <c r="BA216" i="4"/>
  <c r="BA217" i="4" s="1"/>
  <c r="BA223" i="4" s="1"/>
  <c r="CI369" i="4"/>
  <c r="CI114" i="4"/>
  <c r="HD282" i="2"/>
  <c r="HD218" i="2"/>
  <c r="HD232" i="2" s="1"/>
  <c r="HD238" i="2" s="1"/>
  <c r="HD241" i="2" s="1"/>
  <c r="HD243" i="2" s="1"/>
  <c r="DG163" i="4"/>
  <c r="EI320" i="4"/>
  <c r="EI325" i="4"/>
  <c r="CA315" i="4"/>
  <c r="CE325" i="4"/>
  <c r="CE320" i="4"/>
  <c r="BS285" i="3"/>
  <c r="BS281" i="3"/>
  <c r="CP110" i="3"/>
  <c r="CP104" i="3"/>
  <c r="CP79" i="3"/>
  <c r="CP77" i="3"/>
  <c r="GL77" i="3"/>
  <c r="AH227" i="4"/>
  <c r="AH228" i="4" s="1"/>
  <c r="AH163" i="4"/>
  <c r="K221" i="4"/>
  <c r="K158" i="4"/>
  <c r="FH104" i="3"/>
  <c r="FH79" i="3"/>
  <c r="FH80" i="3"/>
  <c r="FH110" i="3"/>
  <c r="AJ104" i="3"/>
  <c r="AJ80" i="3"/>
  <c r="AJ79" i="3"/>
  <c r="AJ77" i="3"/>
  <c r="AJ110" i="3"/>
  <c r="EM199" i="4"/>
  <c r="IV328" i="4"/>
  <c r="EN328" i="4"/>
  <c r="FR380" i="4"/>
  <c r="FR201" i="4"/>
  <c r="HI206" i="4"/>
  <c r="HI220" i="4"/>
  <c r="HI222" i="4" s="1"/>
  <c r="FT277" i="4"/>
  <c r="FT325" i="4" s="1"/>
  <c r="AV277" i="4"/>
  <c r="AV282" i="4" s="1"/>
  <c r="CN228" i="4"/>
  <c r="FG277" i="4"/>
  <c r="FG325" i="4" s="1"/>
  <c r="BO282" i="4"/>
  <c r="HO211" i="4"/>
  <c r="HO226" i="4"/>
  <c r="ET320" i="4"/>
  <c r="DN232" i="3"/>
  <c r="DN234" i="3" s="1"/>
  <c r="DN229" i="3"/>
  <c r="IG189" i="3"/>
  <c r="IG337" i="4"/>
  <c r="DI223" i="3"/>
  <c r="DI285" i="3"/>
  <c r="DH328" i="4"/>
  <c r="IO369" i="4"/>
  <c r="IO114" i="4"/>
  <c r="DX232" i="3"/>
  <c r="DX234" i="3" s="1"/>
  <c r="DX229" i="3"/>
  <c r="CU277" i="4"/>
  <c r="CU325" i="4" s="1"/>
  <c r="HH216" i="4"/>
  <c r="HH374" i="4"/>
  <c r="HH384" i="4" s="1"/>
  <c r="GD370" i="4"/>
  <c r="GD117" i="4"/>
  <c r="GV211" i="4"/>
  <c r="GV226" i="4"/>
  <c r="GV228" i="4" s="1"/>
  <c r="AD163" i="4"/>
  <c r="IC285" i="3"/>
  <c r="IC281" i="3"/>
  <c r="DU380" i="4"/>
  <c r="DU201" i="4"/>
  <c r="BP82" i="2"/>
  <c r="BY158" i="4"/>
  <c r="BY220" i="4"/>
  <c r="BY222" i="4" s="1"/>
  <c r="HF84" i="2"/>
  <c r="HF81" i="2"/>
  <c r="HF85" i="2"/>
  <c r="GQ351" i="4"/>
  <c r="GQ204" i="2"/>
  <c r="AG351" i="4"/>
  <c r="AG204" i="2"/>
  <c r="JE82" i="2"/>
  <c r="EJ380" i="4"/>
  <c r="EJ201" i="4"/>
  <c r="AY226" i="4"/>
  <c r="AY228" i="4" s="1"/>
  <c r="HU328" i="4"/>
  <c r="EU370" i="4"/>
  <c r="EU117" i="4"/>
  <c r="BI357" i="4"/>
  <c r="BI207" i="2"/>
  <c r="AT351" i="4"/>
  <c r="AT204" i="2"/>
  <c r="CF84" i="2"/>
  <c r="CF85" i="2"/>
  <c r="CH206" i="4"/>
  <c r="CH220" i="4"/>
  <c r="CH222" i="4" s="1"/>
  <c r="CP383" i="4"/>
  <c r="HB226" i="4"/>
  <c r="IA158" i="4"/>
  <c r="AA220" i="4"/>
  <c r="AA222" i="4" s="1"/>
  <c r="BJ82" i="2"/>
  <c r="BJ85" i="2"/>
  <c r="BJ84" i="2"/>
  <c r="FN273" i="3"/>
  <c r="FN209" i="3"/>
  <c r="AF77" i="3"/>
  <c r="IS85" i="2"/>
  <c r="IS82" i="2"/>
  <c r="IS84" i="2"/>
  <c r="FC375" i="4"/>
  <c r="BM374" i="4"/>
  <c r="BM384" i="4" s="1"/>
  <c r="BM216" i="4"/>
  <c r="ES357" i="4"/>
  <c r="ES207" i="2"/>
  <c r="BQ220" i="4"/>
  <c r="BQ222" i="4" s="1"/>
  <c r="AK320" i="4"/>
  <c r="HX209" i="3"/>
  <c r="HX273" i="3"/>
  <c r="DF77" i="3"/>
  <c r="W221" i="4"/>
  <c r="W158" i="4"/>
  <c r="FT104" i="3"/>
  <c r="FT110" i="3"/>
  <c r="FT79" i="3"/>
  <c r="BG85" i="2"/>
  <c r="BG82" i="2"/>
  <c r="DL380" i="4"/>
  <c r="DL201" i="4"/>
  <c r="DC226" i="4"/>
  <c r="AZ220" i="4"/>
  <c r="DE383" i="4"/>
  <c r="DQ325" i="4"/>
  <c r="V221" i="4"/>
  <c r="V158" i="4"/>
  <c r="DG374" i="4"/>
  <c r="DG384" i="4" s="1"/>
  <c r="DG216" i="4"/>
  <c r="DG217" i="4" s="1"/>
  <c r="DG229" i="4" s="1"/>
  <c r="DG153" i="4"/>
  <c r="AG369" i="4"/>
  <c r="AG114" i="4"/>
  <c r="CT220" i="4"/>
  <c r="CT158" i="4"/>
  <c r="AV110" i="3"/>
  <c r="AV104" i="3"/>
  <c r="DD351" i="4"/>
  <c r="GB81" i="2"/>
  <c r="EH199" i="4"/>
  <c r="EH378" i="4"/>
  <c r="AY328" i="4"/>
  <c r="AY217" i="4"/>
  <c r="EG380" i="4"/>
  <c r="EG201" i="4"/>
  <c r="HV289" i="2"/>
  <c r="DQ221" i="4"/>
  <c r="DQ222" i="4" s="1"/>
  <c r="DQ158" i="4"/>
  <c r="FF374" i="4"/>
  <c r="FF384" i="4" s="1"/>
  <c r="FF216" i="4"/>
  <c r="FY222" i="4"/>
  <c r="FH158" i="4"/>
  <c r="FQ383" i="4"/>
  <c r="CM226" i="4"/>
  <c r="CM228" i="4" s="1"/>
  <c r="CU378" i="4"/>
  <c r="CU383" i="4" s="1"/>
  <c r="CU199" i="4"/>
  <c r="CU215" i="4"/>
  <c r="FU218" i="2"/>
  <c r="FU232" i="2" s="1"/>
  <c r="FU238" i="2" s="1"/>
  <c r="FU241" i="2" s="1"/>
  <c r="FU243" i="2" s="1"/>
  <c r="FU282" i="2"/>
  <c r="HR378" i="4"/>
  <c r="HR383" i="4" s="1"/>
  <c r="HR199" i="4"/>
  <c r="HR215" i="4"/>
  <c r="HG158" i="4"/>
  <c r="CJ315" i="4"/>
  <c r="BW227" i="4"/>
  <c r="CV221" i="4"/>
  <c r="FQ374" i="4"/>
  <c r="FQ384" i="4" s="1"/>
  <c r="FQ216" i="4"/>
  <c r="GN80" i="3"/>
  <c r="BP379" i="4"/>
  <c r="BP199" i="4"/>
  <c r="EV378" i="4"/>
  <c r="EV199" i="4"/>
  <c r="GS76" i="3"/>
  <c r="CB229" i="3"/>
  <c r="AB351" i="4"/>
  <c r="DT222" i="4"/>
  <c r="FN374" i="4"/>
  <c r="FN384" i="4" s="1"/>
  <c r="FN216" i="4"/>
  <c r="IP337" i="4"/>
  <c r="IP198" i="2"/>
  <c r="FE370" i="4"/>
  <c r="FE117" i="4"/>
  <c r="CC77" i="3"/>
  <c r="B245" i="2"/>
  <c r="C244" i="2"/>
  <c r="FL232" i="2"/>
  <c r="FL238" i="2" s="1"/>
  <c r="FL241" i="2" s="1"/>
  <c r="FL243" i="2" s="1"/>
  <c r="IM163" i="4"/>
  <c r="IM226" i="4"/>
  <c r="IM228" i="4" s="1"/>
  <c r="FJ226" i="4"/>
  <c r="FJ228" i="4" s="1"/>
  <c r="FJ163" i="4"/>
  <c r="BK220" i="4"/>
  <c r="BK222" i="4" s="1"/>
  <c r="BK158" i="4"/>
  <c r="AN373" i="4"/>
  <c r="AN383" i="4" s="1"/>
  <c r="AN215" i="4"/>
  <c r="AN153" i="4"/>
  <c r="AN375" i="4" s="1"/>
  <c r="CJ99" i="3"/>
  <c r="CJ96" i="3"/>
  <c r="EJ357" i="4"/>
  <c r="EJ207" i="2"/>
  <c r="Y85" i="2"/>
  <c r="Y81" i="2"/>
  <c r="DK76" i="3"/>
  <c r="IH27" i="4"/>
  <c r="BW289" i="2"/>
  <c r="BW288" i="2"/>
  <c r="DO373" i="4"/>
  <c r="DO383" i="4" s="1"/>
  <c r="DO215" i="4"/>
  <c r="DO153" i="4"/>
  <c r="GO206" i="4"/>
  <c r="GO220" i="4"/>
  <c r="GO222" i="4" s="1"/>
  <c r="IY285" i="3"/>
  <c r="IY223" i="3"/>
  <c r="F370" i="4"/>
  <c r="F117" i="4"/>
  <c r="GS222" i="4"/>
  <c r="DU320" i="4"/>
  <c r="IF375" i="4"/>
  <c r="DV380" i="4"/>
  <c r="DV201" i="4"/>
  <c r="FX281" i="4"/>
  <c r="GC289" i="2"/>
  <c r="GC288" i="2"/>
  <c r="BI220" i="4"/>
  <c r="BI222" i="4" s="1"/>
  <c r="BI158" i="4"/>
  <c r="IH337" i="4"/>
  <c r="IH198" i="2"/>
  <c r="T84" i="2"/>
  <c r="T85" i="2"/>
  <c r="T81" i="2"/>
  <c r="AD328" i="4"/>
  <c r="AD217" i="4"/>
  <c r="IY328" i="4"/>
  <c r="IY217" i="4"/>
  <c r="BL379" i="4"/>
  <c r="BL199" i="4"/>
  <c r="DK285" i="3"/>
  <c r="DK223" i="3"/>
  <c r="HZ288" i="2"/>
  <c r="HZ289" i="2"/>
  <c r="EH289" i="2"/>
  <c r="EH288" i="2"/>
  <c r="FI357" i="4"/>
  <c r="FI207" i="2"/>
  <c r="DN277" i="4"/>
  <c r="EL229" i="3"/>
  <c r="EL232" i="3"/>
  <c r="EL234" i="3" s="1"/>
  <c r="CN206" i="4"/>
  <c r="CN220" i="4"/>
  <c r="CN222" i="4" s="1"/>
  <c r="BJ281" i="3"/>
  <c r="BJ285" i="3"/>
  <c r="DY328" i="4"/>
  <c r="HC320" i="4"/>
  <c r="GV337" i="4"/>
  <c r="GV198" i="2"/>
  <c r="BB373" i="4"/>
  <c r="BB153" i="4"/>
  <c r="BB375" i="4" s="1"/>
  <c r="BB215" i="4"/>
  <c r="HE383" i="4"/>
  <c r="HU337" i="4"/>
  <c r="HU198" i="2"/>
  <c r="EN379" i="4"/>
  <c r="EN199" i="4"/>
  <c r="CO375" i="4"/>
  <c r="CO154" i="4"/>
  <c r="GR370" i="4"/>
  <c r="GR117" i="4"/>
  <c r="CK223" i="3"/>
  <c r="CK285" i="3"/>
  <c r="GY370" i="4"/>
  <c r="GY117" i="4"/>
  <c r="GJ220" i="4"/>
  <c r="GJ222" i="4" s="1"/>
  <c r="GJ158" i="4"/>
  <c r="GU370" i="4"/>
  <c r="GU117" i="4"/>
  <c r="IR110" i="3"/>
  <c r="IR104" i="3"/>
  <c r="IR80" i="3"/>
  <c r="IR77" i="3"/>
  <c r="IA374" i="4"/>
  <c r="IA384" i="4" s="1"/>
  <c r="IA216" i="4"/>
  <c r="IK226" i="4"/>
  <c r="IK163" i="4"/>
  <c r="DV158" i="4"/>
  <c r="DV220" i="4"/>
  <c r="DV222" i="4" s="1"/>
  <c r="FX383" i="4"/>
  <c r="DF280" i="4"/>
  <c r="DF323" i="4"/>
  <c r="CJ280" i="4"/>
  <c r="CJ323" i="4"/>
  <c r="GG223" i="3"/>
  <c r="GG285" i="3"/>
  <c r="DF223" i="3"/>
  <c r="DF285" i="3"/>
  <c r="G323" i="4"/>
  <c r="AL110" i="3"/>
  <c r="AL104" i="3"/>
  <c r="AL77" i="3"/>
  <c r="AL79" i="3"/>
  <c r="AL80" i="3"/>
  <c r="IY281" i="4"/>
  <c r="IY324" i="4"/>
  <c r="GT221" i="4"/>
  <c r="GT158" i="4"/>
  <c r="HP380" i="4"/>
  <c r="HP201" i="4"/>
  <c r="GT206" i="4"/>
  <c r="GT220" i="4"/>
  <c r="BZ380" i="4"/>
  <c r="BZ201" i="4"/>
  <c r="IB206" i="4"/>
  <c r="IB220" i="4"/>
  <c r="IB222" i="4" s="1"/>
  <c r="CO380" i="4"/>
  <c r="CO201" i="4"/>
  <c r="IB380" i="4"/>
  <c r="IB201" i="4"/>
  <c r="GZ337" i="4"/>
  <c r="GZ198" i="2"/>
  <c r="BP320" i="4"/>
  <c r="HK77" i="3"/>
  <c r="FV110" i="3"/>
  <c r="FV104" i="3"/>
  <c r="FV80" i="3"/>
  <c r="BB85" i="2"/>
  <c r="CR370" i="4"/>
  <c r="CR117" i="4"/>
  <c r="IF374" i="4"/>
  <c r="IF384" i="4" s="1"/>
  <c r="IF216" i="4"/>
  <c r="IF217" i="4" s="1"/>
  <c r="IF218" i="4" s="1"/>
  <c r="CO328" i="4"/>
  <c r="AI378" i="4"/>
  <c r="AI383" i="4" s="1"/>
  <c r="AI199" i="4"/>
  <c r="N245" i="2"/>
  <c r="O244" i="2"/>
  <c r="AO379" i="4"/>
  <c r="AO384" i="4" s="1"/>
  <c r="AO199" i="4"/>
  <c r="CI226" i="4"/>
  <c r="CI228" i="4" s="1"/>
  <c r="CI163" i="4"/>
  <c r="HL110" i="3"/>
  <c r="HL104" i="3"/>
  <c r="HL79" i="3"/>
  <c r="AK226" i="4"/>
  <c r="AK163" i="4"/>
  <c r="CY81" i="2"/>
  <c r="CY85" i="2"/>
  <c r="FX375" i="4"/>
  <c r="FX154" i="4"/>
  <c r="HA277" i="4"/>
  <c r="HA325" i="4" s="1"/>
  <c r="IM320" i="4"/>
  <c r="FQ223" i="3"/>
  <c r="FQ285" i="3"/>
  <c r="DC117" i="4"/>
  <c r="DC370" i="4"/>
  <c r="FR216" i="4"/>
  <c r="FR217" i="4" s="1"/>
  <c r="FR229" i="4" s="1"/>
  <c r="FR374" i="4"/>
  <c r="FR384" i="4" s="1"/>
  <c r="FR153" i="4"/>
  <c r="DV323" i="4"/>
  <c r="F220" i="4"/>
  <c r="F222" i="4" s="1"/>
  <c r="JB370" i="4"/>
  <c r="JB117" i="4"/>
  <c r="HP328" i="4"/>
  <c r="DO232" i="3"/>
  <c r="DO234" i="3" s="1"/>
  <c r="DO229" i="3"/>
  <c r="N277" i="4"/>
  <c r="N325" i="4" s="1"/>
  <c r="IS380" i="4"/>
  <c r="IS201" i="4"/>
  <c r="GW104" i="3"/>
  <c r="GW110" i="3"/>
  <c r="GW80" i="3"/>
  <c r="GW76" i="3"/>
  <c r="IJ375" i="4"/>
  <c r="IJ154" i="4"/>
  <c r="HL77" i="3"/>
  <c r="DU357" i="4"/>
  <c r="DU207" i="2"/>
  <c r="CM232" i="3"/>
  <c r="CM234" i="3" s="1"/>
  <c r="CM229" i="3"/>
  <c r="EG351" i="4"/>
  <c r="EG204" i="2"/>
  <c r="GC373" i="4"/>
  <c r="GC383" i="4" s="1"/>
  <c r="GC153" i="4"/>
  <c r="GC215" i="4"/>
  <c r="CY351" i="4"/>
  <c r="CY204" i="2"/>
  <c r="BC163" i="4"/>
  <c r="BC226" i="4"/>
  <c r="BC228" i="4" s="1"/>
  <c r="FO370" i="4"/>
  <c r="FO117" i="4"/>
  <c r="IE220" i="4"/>
  <c r="IE222" i="4" s="1"/>
  <c r="IE158" i="4"/>
  <c r="DU114" i="4"/>
  <c r="DU369" i="4"/>
  <c r="CY373" i="4"/>
  <c r="CY215" i="4"/>
  <c r="CY153" i="4"/>
  <c r="BR282" i="4"/>
  <c r="BT277" i="4"/>
  <c r="BT325" i="4" s="1"/>
  <c r="FD320" i="4"/>
  <c r="FS285" i="3"/>
  <c r="FS281" i="3"/>
  <c r="GI375" i="4"/>
  <c r="GI385" i="4" s="1"/>
  <c r="GI154" i="4"/>
  <c r="FI374" i="4"/>
  <c r="FI384" i="4" s="1"/>
  <c r="FI216" i="4"/>
  <c r="FI153" i="4"/>
  <c r="AE228" i="4"/>
  <c r="JA282" i="4"/>
  <c r="ET370" i="4"/>
  <c r="ET117" i="4"/>
  <c r="IW104" i="3"/>
  <c r="IW110" i="3"/>
  <c r="IW80" i="3"/>
  <c r="IW79" i="3"/>
  <c r="FX222" i="4"/>
  <c r="FS374" i="4"/>
  <c r="FS384" i="4" s="1"/>
  <c r="FS216" i="4"/>
  <c r="FS217" i="4" s="1"/>
  <c r="FS153" i="4"/>
  <c r="IJ232" i="2"/>
  <c r="IJ238" i="2" s="1"/>
  <c r="IJ241" i="2" s="1"/>
  <c r="IJ243" i="2" s="1"/>
  <c r="GY229" i="3"/>
  <c r="GY232" i="3"/>
  <c r="GY234" i="3" s="1"/>
  <c r="AF204" i="2"/>
  <c r="AF351" i="4"/>
  <c r="HN375" i="4"/>
  <c r="AV374" i="4"/>
  <c r="AV216" i="4"/>
  <c r="AV217" i="4" s="1"/>
  <c r="AV153" i="4"/>
  <c r="AV375" i="4" s="1"/>
  <c r="EI229" i="3"/>
  <c r="EI232" i="3"/>
  <c r="EI234" i="3" s="1"/>
  <c r="AE369" i="4"/>
  <c r="AE114" i="4"/>
  <c r="IT216" i="4"/>
  <c r="IT217" i="4" s="1"/>
  <c r="IT218" i="4" s="1"/>
  <c r="EV163" i="4"/>
  <c r="EV226" i="4"/>
  <c r="EV228" i="4" s="1"/>
  <c r="Y373" i="4"/>
  <c r="Y383" i="4" s="1"/>
  <c r="Y215" i="4"/>
  <c r="Y153" i="4"/>
  <c r="Y375" i="4" s="1"/>
  <c r="HY337" i="4"/>
  <c r="HY198" i="2"/>
  <c r="BB163" i="4"/>
  <c r="BB226" i="4"/>
  <c r="EA351" i="4"/>
  <c r="EA204" i="2"/>
  <c r="GS379" i="4"/>
  <c r="GS384" i="4" s="1"/>
  <c r="GS199" i="4"/>
  <c r="DC79" i="3"/>
  <c r="FY163" i="4"/>
  <c r="FY226" i="4"/>
  <c r="FY228" i="4" s="1"/>
  <c r="FY229" i="4" s="1"/>
  <c r="G206" i="4"/>
  <c r="G220" i="4"/>
  <c r="G222" i="4" s="1"/>
  <c r="B320" i="4"/>
  <c r="X281" i="4"/>
  <c r="IJ277" i="4"/>
  <c r="IJ282" i="4" s="1"/>
  <c r="BA277" i="4"/>
  <c r="BA325" i="4" s="1"/>
  <c r="AQ232" i="3"/>
  <c r="AQ234" i="3" s="1"/>
  <c r="AQ229" i="3"/>
  <c r="JA374" i="4"/>
  <c r="JA384" i="4" s="1"/>
  <c r="JA216" i="4"/>
  <c r="JA217" i="4" s="1"/>
  <c r="JA218" i="4" s="1"/>
  <c r="CD77" i="3"/>
  <c r="HL280" i="4"/>
  <c r="HX370" i="4"/>
  <c r="HX117" i="4"/>
  <c r="HW370" i="4"/>
  <c r="HW117" i="4"/>
  <c r="BX99" i="3"/>
  <c r="BX96" i="3"/>
  <c r="DL226" i="4"/>
  <c r="DL228" i="4" s="1"/>
  <c r="DL163" i="4"/>
  <c r="DN373" i="4"/>
  <c r="DN153" i="4"/>
  <c r="DN215" i="4"/>
  <c r="GF222" i="4"/>
  <c r="CW285" i="3"/>
  <c r="CD374" i="4"/>
  <c r="CD384" i="4" s="1"/>
  <c r="CD216" i="4"/>
  <c r="DY104" i="3"/>
  <c r="DY80" i="3"/>
  <c r="DY77" i="3"/>
  <c r="DY110" i="3"/>
  <c r="DY79" i="3"/>
  <c r="EV76" i="3"/>
  <c r="FI220" i="4"/>
  <c r="FI222" i="4" s="1"/>
  <c r="DA226" i="4"/>
  <c r="DA163" i="4"/>
  <c r="HD76" i="3"/>
  <c r="AM378" i="4"/>
  <c r="AM199" i="4"/>
  <c r="GC221" i="4"/>
  <c r="GC158" i="4"/>
  <c r="JC351" i="4"/>
  <c r="JC204" i="2"/>
  <c r="DE227" i="4"/>
  <c r="DE228" i="4" s="1"/>
  <c r="DE163" i="4"/>
  <c r="S158" i="4"/>
  <c r="S220" i="4"/>
  <c r="BI104" i="3"/>
  <c r="BI110" i="3"/>
  <c r="BI79" i="3"/>
  <c r="P370" i="4"/>
  <c r="P117" i="4"/>
  <c r="I163" i="4"/>
  <c r="I226" i="4"/>
  <c r="EV77" i="3"/>
  <c r="GD110" i="3"/>
  <c r="GD104" i="3"/>
  <c r="DV369" i="4"/>
  <c r="DV114" i="4"/>
  <c r="FO285" i="3"/>
  <c r="FO223" i="3"/>
  <c r="Y80" i="3"/>
  <c r="EY289" i="2"/>
  <c r="EY288" i="2"/>
  <c r="GS77" i="3"/>
  <c r="GU110" i="3"/>
  <c r="GU104" i="3"/>
  <c r="DC374" i="4"/>
  <c r="DC384" i="4" s="1"/>
  <c r="DC216" i="4"/>
  <c r="IS369" i="4"/>
  <c r="IS114" i="4"/>
  <c r="BA280" i="4"/>
  <c r="IH282" i="4"/>
  <c r="B277" i="4"/>
  <c r="B325" i="4" s="1"/>
  <c r="EM320" i="4"/>
  <c r="EM325" i="4"/>
  <c r="DK211" i="4"/>
  <c r="DK226" i="4"/>
  <c r="DK228" i="4" s="1"/>
  <c r="JF370" i="4"/>
  <c r="JF117" i="4"/>
  <c r="HS282" i="4"/>
  <c r="GM298" i="4"/>
  <c r="FI282" i="4"/>
  <c r="HU206" i="4"/>
  <c r="HU220" i="4"/>
  <c r="HU222" i="4" s="1"/>
  <c r="HU223" i="4" s="1"/>
  <c r="IO282" i="4"/>
  <c r="HB282" i="4"/>
  <c r="HB320" i="4"/>
  <c r="HD298" i="4"/>
  <c r="ES282" i="4"/>
  <c r="DL282" i="4"/>
  <c r="AA211" i="4"/>
  <c r="AA226" i="4"/>
  <c r="AA228" i="4" s="1"/>
  <c r="BZ298" i="4"/>
  <c r="BS315" i="4"/>
  <c r="IG282" i="4"/>
  <c r="IG320" i="4"/>
  <c r="DI282" i="4"/>
  <c r="GT298" i="4"/>
  <c r="HA211" i="4"/>
  <c r="HA226" i="4"/>
  <c r="HA228" i="4" s="1"/>
  <c r="IX277" i="4"/>
  <c r="CS277" i="4"/>
  <c r="DW277" i="4"/>
  <c r="EF277" i="4"/>
  <c r="IL320" i="4"/>
  <c r="CB320" i="4"/>
  <c r="AQ206" i="4"/>
  <c r="AQ220" i="4"/>
  <c r="AQ222" i="4" s="1"/>
  <c r="CY277" i="4"/>
  <c r="CY282" i="4" s="1"/>
  <c r="GK325" i="4"/>
  <c r="GK320" i="4"/>
  <c r="GD325" i="4"/>
  <c r="GD320" i="4"/>
  <c r="AC232" i="3"/>
  <c r="AC234" i="3" s="1"/>
  <c r="AC229" i="3"/>
  <c r="IF285" i="3"/>
  <c r="IF281" i="3"/>
  <c r="BJ384" i="4"/>
  <c r="IZ277" i="4"/>
  <c r="IZ325" i="4" s="1"/>
  <c r="EU320" i="4"/>
  <c r="W320" i="4"/>
  <c r="W325" i="4"/>
  <c r="DS282" i="4"/>
  <c r="GG323" i="4"/>
  <c r="IL370" i="4"/>
  <c r="IL117" i="4"/>
  <c r="ID323" i="4"/>
  <c r="HM76" i="3"/>
  <c r="HV104" i="3"/>
  <c r="HV110" i="3"/>
  <c r="HV80" i="3"/>
  <c r="GJ163" i="4"/>
  <c r="JE220" i="4"/>
  <c r="JE222" i="4" s="1"/>
  <c r="IH328" i="4"/>
  <c r="CD383" i="4"/>
  <c r="EM328" i="4"/>
  <c r="Y325" i="4"/>
  <c r="IC320" i="4"/>
  <c r="IC325" i="4"/>
  <c r="AS320" i="4"/>
  <c r="S227" i="4"/>
  <c r="S228" i="4" s="1"/>
  <c r="HE374" i="4"/>
  <c r="HE384" i="4" s="1"/>
  <c r="HE216" i="4"/>
  <c r="HE217" i="4" s="1"/>
  <c r="HE153" i="4"/>
  <c r="GN282" i="2"/>
  <c r="GN218" i="2"/>
  <c r="GN232" i="2" s="1"/>
  <c r="GN238" i="2" s="1"/>
  <c r="GN241" i="2" s="1"/>
  <c r="GN243" i="2" s="1"/>
  <c r="CR380" i="4"/>
  <c r="CR201" i="4"/>
  <c r="EO217" i="4"/>
  <c r="EO328" i="4"/>
  <c r="EI323" i="4"/>
  <c r="AR223" i="3"/>
  <c r="AR285" i="3"/>
  <c r="DZ320" i="4"/>
  <c r="DZ325" i="4"/>
  <c r="EZ223" i="3"/>
  <c r="EZ285" i="3"/>
  <c r="FV77" i="3"/>
  <c r="R77" i="3"/>
  <c r="IZ110" i="3"/>
  <c r="IZ104" i="3"/>
  <c r="IZ80" i="3"/>
  <c r="IZ79" i="3"/>
  <c r="IZ76" i="3"/>
  <c r="P328" i="4"/>
  <c r="BA370" i="4"/>
  <c r="BA117" i="4"/>
  <c r="V220" i="4"/>
  <c r="V222" i="4" s="1"/>
  <c r="HN384" i="4"/>
  <c r="FD281" i="4"/>
  <c r="FD324" i="4"/>
  <c r="CF277" i="4"/>
  <c r="CF325" i="4" s="1"/>
  <c r="AN206" i="4"/>
  <c r="AN220" i="4"/>
  <c r="AN222" i="4" s="1"/>
  <c r="IO320" i="4"/>
  <c r="IN320" i="4"/>
  <c r="GA320" i="4"/>
  <c r="EH277" i="4"/>
  <c r="EH325" i="4" s="1"/>
  <c r="DN285" i="3"/>
  <c r="EY198" i="3"/>
  <c r="EY200" i="3" s="1"/>
  <c r="EY357" i="4"/>
  <c r="EH369" i="4"/>
  <c r="EH114" i="4"/>
  <c r="FR277" i="4"/>
  <c r="FR282" i="4" s="1"/>
  <c r="G277" i="4"/>
  <c r="G325" i="4" s="1"/>
  <c r="DX370" i="4"/>
  <c r="DX117" i="4"/>
  <c r="IS277" i="4"/>
  <c r="IS325" i="4" s="1"/>
  <c r="AS211" i="4"/>
  <c r="GL80" i="3"/>
  <c r="CJ374" i="4"/>
  <c r="CJ384" i="4" s="1"/>
  <c r="CJ216" i="4"/>
  <c r="BO227" i="4"/>
  <c r="BO228" i="4" s="1"/>
  <c r="BO211" i="4"/>
  <c r="BH211" i="4"/>
  <c r="IK228" i="4"/>
  <c r="DF221" i="4"/>
  <c r="EW369" i="4"/>
  <c r="EW114" i="4"/>
  <c r="IX337" i="4"/>
  <c r="IX198" i="2"/>
  <c r="HL337" i="4"/>
  <c r="HL198" i="2"/>
  <c r="DR226" i="4"/>
  <c r="DR163" i="4"/>
  <c r="AE216" i="4"/>
  <c r="AE374" i="4"/>
  <c r="AE384" i="4" s="1"/>
  <c r="IF232" i="3"/>
  <c r="IF234" i="3" s="1"/>
  <c r="IF229" i="3"/>
  <c r="GM226" i="4"/>
  <c r="GM228" i="4" s="1"/>
  <c r="CG383" i="4"/>
  <c r="BN351" i="4"/>
  <c r="BN204" i="2"/>
  <c r="EX82" i="2"/>
  <c r="AR85" i="2"/>
  <c r="AR81" i="2"/>
  <c r="IO380" i="4"/>
  <c r="IO201" i="4"/>
  <c r="GW79" i="3"/>
  <c r="EK104" i="3"/>
  <c r="EK110" i="3"/>
  <c r="EK80" i="3"/>
  <c r="EK77" i="3"/>
  <c r="CB216" i="4"/>
  <c r="AK232" i="3"/>
  <c r="AK234" i="3" s="1"/>
  <c r="AK229" i="3"/>
  <c r="IA222" i="4"/>
  <c r="K220" i="4"/>
  <c r="FD226" i="4"/>
  <c r="DO378" i="4"/>
  <c r="DO199" i="4"/>
  <c r="IM220" i="4"/>
  <c r="DX79" i="3"/>
  <c r="HB374" i="4"/>
  <c r="HB384" i="4" s="1"/>
  <c r="HB216" i="4"/>
  <c r="HB153" i="4"/>
  <c r="AH110" i="3"/>
  <c r="AH104" i="3"/>
  <c r="AH80" i="3"/>
  <c r="CF370" i="4"/>
  <c r="CF117" i="4"/>
  <c r="FT80" i="3"/>
  <c r="S369" i="4"/>
  <c r="S114" i="4"/>
  <c r="HP337" i="4"/>
  <c r="HP198" i="2"/>
  <c r="IM273" i="3"/>
  <c r="IM209" i="3"/>
  <c r="CA216" i="4"/>
  <c r="CA217" i="4" s="1"/>
  <c r="ER279" i="3"/>
  <c r="ER280" i="3"/>
  <c r="FH81" i="2"/>
  <c r="DR199" i="4"/>
  <c r="EH220" i="4"/>
  <c r="EH222" i="4" s="1"/>
  <c r="IY154" i="4"/>
  <c r="IY375" i="4"/>
  <c r="FG328" i="4"/>
  <c r="FG217" i="4"/>
  <c r="FG229" i="4" s="1"/>
  <c r="CR227" i="4"/>
  <c r="CR228" i="4" s="1"/>
  <c r="CR163" i="4"/>
  <c r="DA76" i="3"/>
  <c r="ER369" i="4"/>
  <c r="ER114" i="4"/>
  <c r="DG357" i="4"/>
  <c r="DG207" i="2"/>
  <c r="IK282" i="2"/>
  <c r="IK218" i="2"/>
  <c r="IK232" i="2" s="1"/>
  <c r="IK238" i="2" s="1"/>
  <c r="IK241" i="2" s="1"/>
  <c r="IK243" i="2" s="1"/>
  <c r="HV378" i="4"/>
  <c r="HV199" i="4"/>
  <c r="HQ337" i="4"/>
  <c r="D380" i="4"/>
  <c r="D385" i="4" s="1"/>
  <c r="D201" i="4"/>
  <c r="FH220" i="4"/>
  <c r="FH222" i="4" s="1"/>
  <c r="DU328" i="4"/>
  <c r="DU217" i="4"/>
  <c r="DU223" i="4" s="1"/>
  <c r="BL289" i="2"/>
  <c r="BL288" i="2"/>
  <c r="CH77" i="3"/>
  <c r="HB85" i="2"/>
  <c r="IO163" i="4"/>
  <c r="IO226" i="4"/>
  <c r="HB158" i="4"/>
  <c r="HB220" i="4"/>
  <c r="HB222" i="4" s="1"/>
  <c r="AD289" i="2"/>
  <c r="AD288" i="2"/>
  <c r="IA81" i="2"/>
  <c r="DY351" i="4"/>
  <c r="DY204" i="2"/>
  <c r="HI226" i="4"/>
  <c r="HI163" i="4"/>
  <c r="GG80" i="3"/>
  <c r="GG76" i="3"/>
  <c r="GG104" i="3"/>
  <c r="GG110" i="3"/>
  <c r="GG79" i="3"/>
  <c r="DW369" i="4"/>
  <c r="DW114" i="4"/>
  <c r="BT226" i="4"/>
  <c r="BT163" i="4"/>
  <c r="Q220" i="4"/>
  <c r="Q222" i="4" s="1"/>
  <c r="Q158" i="4"/>
  <c r="DS110" i="3"/>
  <c r="DS104" i="3"/>
  <c r="DS79" i="3"/>
  <c r="HO218" i="2"/>
  <c r="HO232" i="2" s="1"/>
  <c r="HO238" i="2" s="1"/>
  <c r="HO241" i="2" s="1"/>
  <c r="HO243" i="2" s="1"/>
  <c r="HO282" i="2"/>
  <c r="DH77" i="3"/>
  <c r="CV351" i="4"/>
  <c r="CV204" i="2"/>
  <c r="HI81" i="2"/>
  <c r="HI85" i="2"/>
  <c r="HL76" i="3"/>
  <c r="IY221" i="4"/>
  <c r="AI221" i="4"/>
  <c r="DD374" i="4"/>
  <c r="DD384" i="4" s="1"/>
  <c r="DD216" i="4"/>
  <c r="L374" i="4"/>
  <c r="L384" i="4" s="1"/>
  <c r="L216" i="4"/>
  <c r="AD369" i="4"/>
  <c r="AD114" i="4"/>
  <c r="IU158" i="4"/>
  <c r="IU220" i="4"/>
  <c r="IU222" i="4" s="1"/>
  <c r="FL373" i="4"/>
  <c r="FL215" i="4"/>
  <c r="FL153" i="4"/>
  <c r="DS379" i="4"/>
  <c r="DS199" i="4"/>
  <c r="EJ351" i="4"/>
  <c r="EI357" i="4"/>
  <c r="EI207" i="2"/>
  <c r="EU351" i="4"/>
  <c r="EU204" i="2"/>
  <c r="IS218" i="2"/>
  <c r="IS232" i="2" s="1"/>
  <c r="IS238" i="2" s="1"/>
  <c r="IS241" i="2" s="1"/>
  <c r="IS243" i="2" s="1"/>
  <c r="IS282" i="2"/>
  <c r="EG84" i="2"/>
  <c r="HK370" i="4"/>
  <c r="HK117" i="4"/>
  <c r="BH374" i="4"/>
  <c r="BH384" i="4" s="1"/>
  <c r="BH216" i="4"/>
  <c r="FQ369" i="4"/>
  <c r="FQ114" i="4"/>
  <c r="FB220" i="4"/>
  <c r="FB222" i="4" s="1"/>
  <c r="FB158" i="4"/>
  <c r="JC85" i="2"/>
  <c r="JC81" i="2"/>
  <c r="EE373" i="4"/>
  <c r="EE215" i="4"/>
  <c r="EE153" i="4"/>
  <c r="FH76" i="3"/>
  <c r="CG163" i="4"/>
  <c r="CG226" i="4"/>
  <c r="CG228" i="4" s="1"/>
  <c r="IM85" i="2"/>
  <c r="IM84" i="2"/>
  <c r="EO375" i="4"/>
  <c r="EO385" i="4" s="1"/>
  <c r="EO154" i="4"/>
  <c r="AB232" i="3"/>
  <c r="AB234" i="3" s="1"/>
  <c r="AB229" i="3"/>
  <c r="E369" i="4"/>
  <c r="E114" i="4"/>
  <c r="FF211" i="4"/>
  <c r="GF320" i="4"/>
  <c r="GF325" i="4"/>
  <c r="EC110" i="3"/>
  <c r="EC77" i="3"/>
  <c r="EC104" i="3"/>
  <c r="HB227" i="4"/>
  <c r="AX227" i="4"/>
  <c r="AX228" i="4" s="1"/>
  <c r="GN374" i="4"/>
  <c r="GN384" i="4" s="1"/>
  <c r="GN216" i="4"/>
  <c r="GN217" i="4" s="1"/>
  <c r="BP110" i="3"/>
  <c r="BP79" i="3"/>
  <c r="BP104" i="3"/>
  <c r="GZ383" i="4"/>
  <c r="CR383" i="4"/>
  <c r="CP282" i="4"/>
  <c r="IV277" i="4"/>
  <c r="IV282" i="4" s="1"/>
  <c r="H370" i="4"/>
  <c r="H117" i="4"/>
  <c r="BC232" i="3"/>
  <c r="BC234" i="3" s="1"/>
  <c r="BC229" i="3"/>
  <c r="DS195" i="3"/>
  <c r="DS351" i="4"/>
  <c r="FV209" i="3"/>
  <c r="FV273" i="3"/>
  <c r="CW384" i="4"/>
  <c r="AW285" i="3"/>
  <c r="AW223" i="3"/>
  <c r="AD277" i="4"/>
  <c r="AD282" i="4" s="1"/>
  <c r="DH223" i="3"/>
  <c r="DH285" i="3"/>
  <c r="DU277" i="4"/>
  <c r="DU282" i="4" s="1"/>
  <c r="IL280" i="4"/>
  <c r="IL323" i="4"/>
  <c r="GG211" i="4"/>
  <c r="BI211" i="4"/>
  <c r="BI226" i="4"/>
  <c r="BI228" i="4" s="1"/>
  <c r="BT216" i="4"/>
  <c r="BT374" i="4"/>
  <c r="BT384" i="4" s="1"/>
  <c r="EB289" i="2"/>
  <c r="EB288" i="2"/>
  <c r="AB211" i="4"/>
  <c r="HN221" i="4"/>
  <c r="GQ374" i="4"/>
  <c r="GQ384" i="4" s="1"/>
  <c r="GQ216" i="4"/>
  <c r="DO374" i="4"/>
  <c r="DO384" i="4" s="1"/>
  <c r="DO216" i="4"/>
  <c r="AM374" i="4"/>
  <c r="AM384" i="4" s="1"/>
  <c r="AM216" i="4"/>
  <c r="HD281" i="3"/>
  <c r="CL288" i="2"/>
  <c r="CL289" i="2"/>
  <c r="GF337" i="4"/>
  <c r="GF198" i="2"/>
  <c r="GN226" i="4"/>
  <c r="GN228" i="4" s="1"/>
  <c r="GN229" i="4" s="1"/>
  <c r="GN163" i="4"/>
  <c r="BP226" i="4"/>
  <c r="BP228" i="4" s="1"/>
  <c r="BP163" i="4"/>
  <c r="GW158" i="4"/>
  <c r="GW220" i="4"/>
  <c r="GW222" i="4" s="1"/>
  <c r="BI81" i="2"/>
  <c r="GP373" i="4"/>
  <c r="GP383" i="4" s="1"/>
  <c r="GP215" i="4"/>
  <c r="GP153" i="4"/>
  <c r="BR373" i="4"/>
  <c r="BR215" i="4"/>
  <c r="BR153" i="4"/>
  <c r="BR375" i="4" s="1"/>
  <c r="DB351" i="4"/>
  <c r="DB204" i="2"/>
  <c r="EF378" i="4"/>
  <c r="EF199" i="4"/>
  <c r="FN226" i="4"/>
  <c r="FN163" i="4"/>
  <c r="HL373" i="4"/>
  <c r="HL383" i="4" s="1"/>
  <c r="HL153" i="4"/>
  <c r="HL215" i="4"/>
  <c r="AQ351" i="4"/>
  <c r="FO337" i="4"/>
  <c r="FO198" i="2"/>
  <c r="IK375" i="4"/>
  <c r="IK154" i="4"/>
  <c r="IF27" i="4"/>
  <c r="HH282" i="2"/>
  <c r="HH218" i="2"/>
  <c r="HH232" i="2" s="1"/>
  <c r="HH238" i="2" s="1"/>
  <c r="HH241" i="2" s="1"/>
  <c r="HH243" i="2" s="1"/>
  <c r="Z82" i="2"/>
  <c r="CK201" i="4"/>
  <c r="AJ320" i="4"/>
  <c r="AJ325" i="4"/>
  <c r="IG369" i="4"/>
  <c r="IG114" i="4"/>
  <c r="Z163" i="4"/>
  <c r="Z226" i="4"/>
  <c r="Z228" i="4" s="1"/>
  <c r="GU273" i="3"/>
  <c r="GU209" i="3"/>
  <c r="AP351" i="4"/>
  <c r="AP204" i="2"/>
  <c r="HL82" i="2"/>
  <c r="HD328" i="4"/>
  <c r="AR82" i="2"/>
  <c r="W378" i="4"/>
  <c r="W199" i="4"/>
  <c r="FV216" i="4"/>
  <c r="FV374" i="4"/>
  <c r="FV384" i="4" s="1"/>
  <c r="FV153" i="4"/>
  <c r="AZ370" i="4"/>
  <c r="AZ117" i="4"/>
  <c r="GG82" i="2"/>
  <c r="GG84" i="2"/>
  <c r="DN199" i="4"/>
  <c r="DN378" i="4"/>
  <c r="FC328" i="4"/>
  <c r="FC217" i="4"/>
  <c r="CS374" i="4"/>
  <c r="CS384" i="4" s="1"/>
  <c r="CS216" i="4"/>
  <c r="CS217" i="4" s="1"/>
  <c r="CS153" i="4"/>
  <c r="AQ357" i="4"/>
  <c r="EY81" i="2"/>
  <c r="HU378" i="4"/>
  <c r="HU383" i="4" s="1"/>
  <c r="HU199" i="4"/>
  <c r="E199" i="4"/>
  <c r="E378" i="4"/>
  <c r="E383" i="4" s="1"/>
  <c r="EU232" i="3"/>
  <c r="EU234" i="3" s="1"/>
  <c r="EU229" i="3"/>
  <c r="IF110" i="3"/>
  <c r="IF104" i="3"/>
  <c r="IF76" i="3"/>
  <c r="IX370" i="4"/>
  <c r="IX117" i="4"/>
  <c r="GE85" i="2"/>
  <c r="GE82" i="2"/>
  <c r="DG104" i="3"/>
  <c r="DG110" i="3"/>
  <c r="DG80" i="3"/>
  <c r="BM369" i="4"/>
  <c r="BM114" i="4"/>
  <c r="IX158" i="4"/>
  <c r="IX220" i="4"/>
  <c r="IX222" i="4" s="1"/>
  <c r="IX223" i="4" s="1"/>
  <c r="DP226" i="4"/>
  <c r="DP228" i="4" s="1"/>
  <c r="DP163" i="4"/>
  <c r="BR310" i="4"/>
  <c r="BR315" i="4" s="1"/>
  <c r="HS77" i="3"/>
  <c r="GB370" i="4"/>
  <c r="GB117" i="4"/>
  <c r="FZ288" i="2"/>
  <c r="FZ289" i="2"/>
  <c r="FZ244" i="2"/>
  <c r="HT81" i="2"/>
  <c r="AS85" i="2"/>
  <c r="AS82" i="2"/>
  <c r="J378" i="4"/>
  <c r="J199" i="4"/>
  <c r="II375" i="4"/>
  <c r="FG383" i="4"/>
  <c r="AY383" i="4"/>
  <c r="GR378" i="4"/>
  <c r="GR199" i="4"/>
  <c r="DL76" i="3"/>
  <c r="EN351" i="4"/>
  <c r="EN204" i="2"/>
  <c r="GP337" i="4"/>
  <c r="GP198" i="2"/>
  <c r="HP77" i="3"/>
  <c r="I221" i="4"/>
  <c r="I222" i="4" s="1"/>
  <c r="BP369" i="4"/>
  <c r="BP114" i="4"/>
  <c r="BF351" i="4"/>
  <c r="BF204" i="2"/>
  <c r="FJ378" i="4"/>
  <c r="FJ199" i="4"/>
  <c r="AY117" i="4"/>
  <c r="AY370" i="4"/>
  <c r="JC76" i="3"/>
  <c r="BI328" i="4"/>
  <c r="GN383" i="4"/>
  <c r="DK378" i="4"/>
  <c r="DK199" i="4"/>
  <c r="IR373" i="4"/>
  <c r="IR383" i="4" s="1"/>
  <c r="IR153" i="4"/>
  <c r="IS154" i="4" s="1"/>
  <c r="IR215" i="4"/>
  <c r="AB373" i="4"/>
  <c r="AB383" i="4" s="1"/>
  <c r="AB153" i="4"/>
  <c r="AB375" i="4" s="1"/>
  <c r="AB215" i="4"/>
  <c r="BW373" i="4"/>
  <c r="BW383" i="4" s="1"/>
  <c r="BW215" i="4"/>
  <c r="BW153" i="4"/>
  <c r="HJ223" i="3"/>
  <c r="HJ285" i="3"/>
  <c r="BW77" i="3"/>
  <c r="FQ110" i="3"/>
  <c r="FQ104" i="3"/>
  <c r="FT218" i="2"/>
  <c r="FT232" i="2" s="1"/>
  <c r="FT238" i="2" s="1"/>
  <c r="FT241" i="2" s="1"/>
  <c r="FT243" i="2" s="1"/>
  <c r="FT282" i="2"/>
  <c r="GK218" i="2"/>
  <c r="GK232" i="2" s="1"/>
  <c r="GK238" i="2" s="1"/>
  <c r="GK241" i="2" s="1"/>
  <c r="GK243" i="2" s="1"/>
  <c r="GK282" i="2"/>
  <c r="DT76" i="3"/>
  <c r="BV373" i="4"/>
  <c r="BV215" i="4"/>
  <c r="BV153" i="4"/>
  <c r="IQ117" i="4"/>
  <c r="IQ370" i="4"/>
  <c r="AA357" i="4"/>
  <c r="AA207" i="2"/>
  <c r="BL370" i="4"/>
  <c r="BL117" i="4"/>
  <c r="AJ351" i="4"/>
  <c r="AJ204" i="2"/>
  <c r="IC282" i="2"/>
  <c r="IC218" i="2"/>
  <c r="IC232" i="2" s="1"/>
  <c r="IC238" i="2" s="1"/>
  <c r="IC241" i="2" s="1"/>
  <c r="IC243" i="2" s="1"/>
  <c r="AM226" i="4"/>
  <c r="AM228" i="4" s="1"/>
  <c r="AM163" i="4"/>
  <c r="HI373" i="4"/>
  <c r="HI383" i="4" s="1"/>
  <c r="HI215" i="4"/>
  <c r="HI153" i="4"/>
  <c r="AO85" i="2"/>
  <c r="AO81" i="2"/>
  <c r="EX227" i="4"/>
  <c r="EX228" i="4" s="1"/>
  <c r="FJ82" i="2"/>
  <c r="AZ238" i="2"/>
  <c r="AZ241" i="2" s="1"/>
  <c r="AZ243" i="2" s="1"/>
  <c r="FP232" i="2"/>
  <c r="FP238" i="2" s="1"/>
  <c r="FP241" i="2" s="1"/>
  <c r="FP243" i="2" s="1"/>
  <c r="CG315" i="4"/>
  <c r="CO357" i="4"/>
  <c r="CO207" i="2"/>
  <c r="FT76" i="3"/>
  <c r="DP229" i="3"/>
  <c r="DP232" i="3"/>
  <c r="DP234" i="3" s="1"/>
  <c r="GQ226" i="4"/>
  <c r="GQ228" i="4" s="1"/>
  <c r="GQ163" i="4"/>
  <c r="W226" i="4"/>
  <c r="W228" i="4" s="1"/>
  <c r="W163" i="4"/>
  <c r="DA373" i="4"/>
  <c r="DA383" i="4" s="1"/>
  <c r="DA215" i="4"/>
  <c r="DA153" i="4"/>
  <c r="DN82" i="2"/>
  <c r="X85" i="2"/>
  <c r="X81" i="2"/>
  <c r="X82" i="2"/>
  <c r="GE110" i="3"/>
  <c r="GE104" i="3"/>
  <c r="EK369" i="4"/>
  <c r="EK114" i="4"/>
  <c r="CU82" i="2"/>
  <c r="BQ226" i="4"/>
  <c r="BQ228" i="4" s="1"/>
  <c r="BQ163" i="4"/>
  <c r="HB27" i="4"/>
  <c r="DO84" i="2"/>
  <c r="DO81" i="2"/>
  <c r="GU206" i="4"/>
  <c r="BS325" i="4"/>
  <c r="BS320" i="4"/>
  <c r="CX232" i="3"/>
  <c r="CX234" i="3" s="1"/>
  <c r="CX229" i="3"/>
  <c r="BP298" i="4"/>
  <c r="GU282" i="4"/>
  <c r="N298" i="4"/>
  <c r="N320" i="4"/>
  <c r="AU223" i="3"/>
  <c r="AU285" i="3"/>
  <c r="BN383" i="4"/>
  <c r="C277" i="4"/>
  <c r="GU320" i="4"/>
  <c r="GU325" i="4"/>
  <c r="DE325" i="4"/>
  <c r="DE320" i="4"/>
  <c r="BM315" i="4"/>
  <c r="FD380" i="4"/>
  <c r="FD201" i="4"/>
  <c r="CS328" i="4"/>
  <c r="BG320" i="4"/>
  <c r="BG325" i="4"/>
  <c r="BZ229" i="3"/>
  <c r="BZ232" i="3"/>
  <c r="BZ234" i="3" s="1"/>
  <c r="HB218" i="2"/>
  <c r="HB232" i="2" s="1"/>
  <c r="HB238" i="2" s="1"/>
  <c r="HB241" i="2" s="1"/>
  <c r="HB243" i="2" s="1"/>
  <c r="HB282" i="2"/>
  <c r="V369" i="4"/>
  <c r="V114" i="4"/>
  <c r="EA325" i="4"/>
  <c r="EA320" i="4"/>
  <c r="GZ209" i="3"/>
  <c r="GZ273" i="3"/>
  <c r="FV227" i="4"/>
  <c r="R227" i="4"/>
  <c r="R228" i="4" s="1"/>
  <c r="IJ374" i="4"/>
  <c r="IJ216" i="4"/>
  <c r="FH374" i="4"/>
  <c r="FH384" i="4" s="1"/>
  <c r="FH216" i="4"/>
  <c r="FH217" i="4" s="1"/>
  <c r="AJ374" i="4"/>
  <c r="AJ384" i="4" s="1"/>
  <c r="AJ216" i="4"/>
  <c r="AJ217" i="4" s="1"/>
  <c r="AJ223" i="4" s="1"/>
  <c r="IH218" i="2"/>
  <c r="IH232" i="2" s="1"/>
  <c r="IH238" i="2" s="1"/>
  <c r="IH241" i="2" s="1"/>
  <c r="IH243" i="2" s="1"/>
  <c r="IH282" i="2"/>
  <c r="GX282" i="4"/>
  <c r="BJ282" i="4"/>
  <c r="AD384" i="4"/>
  <c r="IN370" i="4"/>
  <c r="IN117" i="4"/>
  <c r="DK282" i="4"/>
  <c r="HL282" i="4"/>
  <c r="BH282" i="4"/>
  <c r="GY211" i="4"/>
  <c r="GY226" i="4"/>
  <c r="GY228" i="4" s="1"/>
  <c r="BK328" i="4"/>
  <c r="BU369" i="4"/>
  <c r="BU114" i="4"/>
  <c r="DZ232" i="3"/>
  <c r="DZ234" i="3" s="1"/>
  <c r="DZ229" i="3"/>
  <c r="FT232" i="3"/>
  <c r="FT234" i="3" s="1"/>
  <c r="FT229" i="3"/>
  <c r="BT370" i="4"/>
  <c r="BT117" i="4"/>
  <c r="HN223" i="3"/>
  <c r="HN285" i="3"/>
  <c r="DV277" i="4"/>
  <c r="DV282" i="4" s="1"/>
  <c r="FA211" i="4"/>
  <c r="AC211" i="4"/>
  <c r="AC226" i="4"/>
  <c r="AC228" i="4" s="1"/>
  <c r="DE229" i="3"/>
  <c r="DE232" i="3"/>
  <c r="DE234" i="3" s="1"/>
  <c r="JD80" i="3"/>
  <c r="JD104" i="3"/>
  <c r="JD110" i="3"/>
  <c r="JD79" i="3"/>
  <c r="EV374" i="4"/>
  <c r="EV384" i="4" s="1"/>
  <c r="EV216" i="4"/>
  <c r="AN374" i="4"/>
  <c r="AN384" i="4" s="1"/>
  <c r="AN216" i="4"/>
  <c r="BF370" i="4"/>
  <c r="BF117" i="4"/>
  <c r="W374" i="4"/>
  <c r="W384" i="4" s="1"/>
  <c r="W216" i="4"/>
  <c r="EG370" i="4"/>
  <c r="EG117" i="4"/>
  <c r="EL285" i="3"/>
  <c r="EL281" i="3"/>
  <c r="IH110" i="3"/>
  <c r="IH104" i="3"/>
  <c r="FB351" i="4"/>
  <c r="FB204" i="2"/>
  <c r="FH163" i="4"/>
  <c r="FH226" i="4"/>
  <c r="FH228" i="4" s="1"/>
  <c r="AJ226" i="4"/>
  <c r="AJ228" i="4" s="1"/>
  <c r="AJ163" i="4"/>
  <c r="FQ220" i="4"/>
  <c r="FQ222" i="4" s="1"/>
  <c r="FQ158" i="4"/>
  <c r="AC158" i="4"/>
  <c r="AC220" i="4"/>
  <c r="AC222" i="4" s="1"/>
  <c r="FJ215" i="4"/>
  <c r="FJ373" i="4"/>
  <c r="FJ153" i="4"/>
  <c r="AL373" i="4"/>
  <c r="AL215" i="4"/>
  <c r="AL153" i="4"/>
  <c r="AL375" i="4" s="1"/>
  <c r="BF226" i="4"/>
  <c r="BF228" i="4" s="1"/>
  <c r="BF163" i="4"/>
  <c r="CN373" i="4"/>
  <c r="CN383" i="4" s="1"/>
  <c r="CN153" i="4"/>
  <c r="CN215" i="4"/>
  <c r="HZ370" i="4"/>
  <c r="HZ117" i="4"/>
  <c r="BR99" i="3"/>
  <c r="BR96" i="3"/>
  <c r="HX337" i="4"/>
  <c r="HX198" i="2"/>
  <c r="GZ27" i="4"/>
  <c r="CU81" i="2"/>
  <c r="BE380" i="4"/>
  <c r="BE201" i="4"/>
  <c r="FF328" i="4"/>
  <c r="FF217" i="4"/>
  <c r="FF229" i="4" s="1"/>
  <c r="GN320" i="4"/>
  <c r="GN325" i="4"/>
  <c r="HY273" i="3"/>
  <c r="HY209" i="3"/>
  <c r="FV337" i="4"/>
  <c r="FV198" i="2"/>
  <c r="AI158" i="4"/>
  <c r="AI220" i="4"/>
  <c r="AJ76" i="3"/>
  <c r="F104" i="3"/>
  <c r="F79" i="3"/>
  <c r="F110" i="3"/>
  <c r="HG232" i="2"/>
  <c r="HG238" i="2" s="1"/>
  <c r="HG241" i="2" s="1"/>
  <c r="HG243" i="2" s="1"/>
  <c r="AX163" i="4"/>
  <c r="ER375" i="4"/>
  <c r="ER154" i="4"/>
  <c r="JD273" i="3"/>
  <c r="JD209" i="3"/>
  <c r="HG378" i="4"/>
  <c r="HG199" i="4"/>
  <c r="DX77" i="3"/>
  <c r="BE221" i="4"/>
  <c r="CA227" i="4"/>
  <c r="CA228" i="4" s="1"/>
  <c r="CA163" i="4"/>
  <c r="X221" i="4"/>
  <c r="X222" i="4" s="1"/>
  <c r="X158" i="4"/>
  <c r="FI378" i="4"/>
  <c r="FI383" i="4" s="1"/>
  <c r="FI199" i="4"/>
  <c r="DF328" i="4"/>
  <c r="DF217" i="4"/>
  <c r="DF229" i="4" s="1"/>
  <c r="IT227" i="4"/>
  <c r="IT228" i="4" s="1"/>
  <c r="IT163" i="4"/>
  <c r="CX351" i="4"/>
  <c r="CX204" i="2"/>
  <c r="GG383" i="4"/>
  <c r="M328" i="4"/>
  <c r="F221" i="4"/>
  <c r="F158" i="4"/>
  <c r="CA384" i="4"/>
  <c r="GK220" i="4"/>
  <c r="GK222" i="4" s="1"/>
  <c r="GK223" i="4" s="1"/>
  <c r="GK158" i="4"/>
  <c r="AJ232" i="3"/>
  <c r="AJ234" i="3" s="1"/>
  <c r="AJ229" i="3"/>
  <c r="HS375" i="4"/>
  <c r="HS154" i="4"/>
  <c r="EA328" i="4"/>
  <c r="DP378" i="4"/>
  <c r="DP199" i="4"/>
  <c r="CW370" i="4"/>
  <c r="CW117" i="4"/>
  <c r="DG238" i="2"/>
  <c r="DG241" i="2" s="1"/>
  <c r="DG243" i="2" s="1"/>
  <c r="DH351" i="4"/>
  <c r="DH204" i="2"/>
  <c r="EP84" i="2"/>
  <c r="EP85" i="2"/>
  <c r="FD228" i="4"/>
  <c r="FD229" i="4" s="1"/>
  <c r="CX378" i="4"/>
  <c r="CX199" i="4"/>
  <c r="HS370" i="4"/>
  <c r="HS117" i="4"/>
  <c r="FB328" i="4"/>
  <c r="FB217" i="4"/>
  <c r="DU375" i="4"/>
  <c r="HW76" i="3"/>
  <c r="HP375" i="4"/>
  <c r="GL370" i="4"/>
  <c r="GL117" i="4"/>
  <c r="DY288" i="2"/>
  <c r="DY289" i="2"/>
  <c r="GP81" i="2"/>
  <c r="GI104" i="3"/>
  <c r="GI80" i="3"/>
  <c r="GI110" i="3"/>
  <c r="DY369" i="4"/>
  <c r="DY114" i="4"/>
  <c r="CE378" i="4"/>
  <c r="CE199" i="4"/>
  <c r="FG158" i="4"/>
  <c r="FG220" i="4"/>
  <c r="FG222" i="4" s="1"/>
  <c r="GN81" i="2"/>
  <c r="EP220" i="4"/>
  <c r="EP222" i="4" s="1"/>
  <c r="EP158" i="4"/>
  <c r="AA373" i="4"/>
  <c r="AA383" i="4" s="1"/>
  <c r="AA153" i="4"/>
  <c r="AA375" i="4" s="1"/>
  <c r="AA385" i="4" s="1"/>
  <c r="AA215" i="4"/>
  <c r="AQ228" i="4"/>
  <c r="HV370" i="4"/>
  <c r="HV117" i="4"/>
  <c r="DS228" i="4"/>
  <c r="IC79" i="3"/>
  <c r="M104" i="3"/>
  <c r="M80" i="3"/>
  <c r="M110" i="3"/>
  <c r="BG357" i="4"/>
  <c r="FE158" i="4"/>
  <c r="FE220" i="4"/>
  <c r="J373" i="4"/>
  <c r="J215" i="4"/>
  <c r="J153" i="4"/>
  <c r="J375" i="4" s="1"/>
  <c r="AP229" i="3"/>
  <c r="AP232" i="3"/>
  <c r="AP234" i="3" s="1"/>
  <c r="Z374" i="4"/>
  <c r="Z384" i="4" s="1"/>
  <c r="Z216" i="4"/>
  <c r="FP369" i="4"/>
  <c r="FP114" i="4"/>
  <c r="AR369" i="4"/>
  <c r="AR114" i="4"/>
  <c r="BU351" i="4"/>
  <c r="BU204" i="2"/>
  <c r="GL204" i="2"/>
  <c r="CP357" i="4"/>
  <c r="CP207" i="2"/>
  <c r="BF280" i="3"/>
  <c r="BF279" i="3"/>
  <c r="DQ351" i="4"/>
  <c r="DQ204" i="2"/>
  <c r="EV351" i="4"/>
  <c r="EV204" i="2"/>
  <c r="IO337" i="4"/>
  <c r="IO198" i="2"/>
  <c r="IT218" i="2"/>
  <c r="IT232" i="2" s="1"/>
  <c r="IT238" i="2" s="1"/>
  <c r="IT241" i="2" s="1"/>
  <c r="IT243" i="2" s="1"/>
  <c r="IT282" i="2"/>
  <c r="FR337" i="4"/>
  <c r="FR198" i="2"/>
  <c r="N369" i="4"/>
  <c r="N114" i="4"/>
  <c r="JD337" i="4"/>
  <c r="JD198" i="2"/>
  <c r="GW337" i="4"/>
  <c r="GW198" i="2"/>
  <c r="GA163" i="4"/>
  <c r="GA226" i="4"/>
  <c r="GA228" i="4" s="1"/>
  <c r="BJ244" i="2"/>
  <c r="BJ288" i="2"/>
  <c r="GE80" i="3"/>
  <c r="BJ357" i="4"/>
  <c r="BJ207" i="2"/>
  <c r="BF110" i="3"/>
  <c r="BF104" i="3"/>
  <c r="GF374" i="4"/>
  <c r="GF384" i="4" s="1"/>
  <c r="GF216" i="4"/>
  <c r="IL163" i="4"/>
  <c r="IL226" i="4"/>
  <c r="IL228" i="4" s="1"/>
  <c r="AU220" i="4"/>
  <c r="AU222" i="4" s="1"/>
  <c r="AU158" i="4"/>
  <c r="IY27" i="4"/>
  <c r="AH76" i="3"/>
  <c r="EY374" i="4"/>
  <c r="EY384" i="4" s="1"/>
  <c r="EY216" i="4"/>
  <c r="BG374" i="4"/>
  <c r="BG384" i="4" s="1"/>
  <c r="BG216" i="4"/>
  <c r="DE369" i="4"/>
  <c r="DE114" i="4"/>
  <c r="HU163" i="4"/>
  <c r="HU226" i="4"/>
  <c r="CP158" i="4"/>
  <c r="CP220" i="4"/>
  <c r="CP222" i="4" s="1"/>
  <c r="AQ374" i="4"/>
  <c r="AQ384" i="4" s="1"/>
  <c r="AQ216" i="4"/>
  <c r="HF351" i="4"/>
  <c r="HF204" i="2"/>
  <c r="JA226" i="4"/>
  <c r="JA228" i="4" s="1"/>
  <c r="JA163" i="4"/>
  <c r="CG82" i="2"/>
  <c r="FR220" i="4"/>
  <c r="FR222" i="4" s="1"/>
  <c r="FR158" i="4"/>
  <c r="CI85" i="2"/>
  <c r="CI81" i="2"/>
  <c r="AM325" i="4"/>
  <c r="AM320" i="4"/>
  <c r="GH325" i="4"/>
  <c r="GH320" i="4"/>
  <c r="CP325" i="4"/>
  <c r="CP320" i="4"/>
  <c r="IV285" i="3"/>
  <c r="IV223" i="3"/>
  <c r="CF77" i="3"/>
  <c r="ET374" i="4"/>
  <c r="ET384" i="4" s="1"/>
  <c r="ET216" i="4"/>
  <c r="HB328" i="4"/>
  <c r="HB217" i="4"/>
  <c r="AJ206" i="4"/>
  <c r="M325" i="4"/>
  <c r="M320" i="4"/>
  <c r="HU374" i="4"/>
  <c r="HU384" i="4" s="1"/>
  <c r="HU216" i="4"/>
  <c r="HU217" i="4" s="1"/>
  <c r="HU218" i="4" s="1"/>
  <c r="CG374" i="4"/>
  <c r="CG384" i="4" s="1"/>
  <c r="CG216" i="4"/>
  <c r="CG217" i="4" s="1"/>
  <c r="CG223" i="4" s="1"/>
  <c r="CY370" i="4"/>
  <c r="CY117" i="4"/>
  <c r="DZ238" i="2"/>
  <c r="DZ241" i="2" s="1"/>
  <c r="DZ243" i="2" s="1"/>
  <c r="FF325" i="4"/>
  <c r="FF320" i="4"/>
  <c r="FO320" i="4"/>
  <c r="FO325" i="4"/>
  <c r="FU77" i="3"/>
  <c r="AI374" i="4"/>
  <c r="AI384" i="4" s="1"/>
  <c r="AI216" i="4"/>
  <c r="AI217" i="4" s="1"/>
  <c r="FV218" i="2"/>
  <c r="FV232" i="2" s="1"/>
  <c r="FV238" i="2" s="1"/>
  <c r="FV241" i="2" s="1"/>
  <c r="FV243" i="2" s="1"/>
  <c r="FV282" i="2"/>
  <c r="CE96" i="3"/>
  <c r="CE99" i="3"/>
  <c r="DS76" i="3"/>
  <c r="IJ110" i="3"/>
  <c r="IJ79" i="3"/>
  <c r="IJ104" i="3"/>
  <c r="ER110" i="3"/>
  <c r="ER104" i="3"/>
  <c r="ER80" i="3"/>
  <c r="ER79" i="3"/>
  <c r="T110" i="3"/>
  <c r="T104" i="3"/>
  <c r="T79" i="3"/>
  <c r="FT328" i="4"/>
  <c r="BL328" i="4"/>
  <c r="JA370" i="4"/>
  <c r="JA117" i="4"/>
  <c r="IO206" i="4"/>
  <c r="IO220" i="4"/>
  <c r="IO222" i="4" s="1"/>
  <c r="FZ370" i="4"/>
  <c r="FZ117" i="4"/>
  <c r="GZ277" i="4"/>
  <c r="CB277" i="4"/>
  <c r="IK370" i="4"/>
  <c r="IK117" i="4"/>
  <c r="CH370" i="4"/>
  <c r="CH117" i="4"/>
  <c r="HU370" i="4"/>
  <c r="HU117" i="4"/>
  <c r="HP370" i="4"/>
  <c r="HP117" i="4"/>
  <c r="IG209" i="3"/>
  <c r="IG273" i="3"/>
  <c r="BG280" i="3"/>
  <c r="BG279" i="3"/>
  <c r="BL285" i="3"/>
  <c r="BL223" i="3"/>
  <c r="JD216" i="4"/>
  <c r="JD374" i="4"/>
  <c r="JD384" i="4" s="1"/>
  <c r="JC110" i="3"/>
  <c r="JC104" i="3"/>
  <c r="AK228" i="4"/>
  <c r="BZ221" i="4"/>
  <c r="FK374" i="4"/>
  <c r="FK384" i="4" s="1"/>
  <c r="FK216" i="4"/>
  <c r="CY216" i="4"/>
  <c r="CY374" i="4"/>
  <c r="CY384" i="4" s="1"/>
  <c r="DS81" i="2"/>
  <c r="GW380" i="4"/>
  <c r="GW201" i="4"/>
  <c r="BY380" i="4"/>
  <c r="BY201" i="4"/>
  <c r="ER82" i="2"/>
  <c r="T82" i="2"/>
  <c r="ET373" i="4"/>
  <c r="ET215" i="4"/>
  <c r="ET153" i="4"/>
  <c r="V85" i="2"/>
  <c r="V81" i="2"/>
  <c r="EO351" i="4"/>
  <c r="EO204" i="2"/>
  <c r="FL273" i="3"/>
  <c r="FL209" i="3"/>
  <c r="DR370" i="4"/>
  <c r="DR117" i="4"/>
  <c r="JE282" i="2"/>
  <c r="JE218" i="2"/>
  <c r="JE232" i="2" s="1"/>
  <c r="JE238" i="2" s="1"/>
  <c r="JE241" i="2" s="1"/>
  <c r="JE243" i="2" s="1"/>
  <c r="HC337" i="4"/>
  <c r="HC198" i="2"/>
  <c r="FJ81" i="2"/>
  <c r="C84" i="2"/>
  <c r="C85" i="2"/>
  <c r="CW375" i="4"/>
  <c r="CW154" i="4"/>
  <c r="U383" i="4"/>
  <c r="DF351" i="4"/>
  <c r="DF204" i="2"/>
  <c r="DJ351" i="4"/>
  <c r="DJ204" i="2"/>
  <c r="CV325" i="4"/>
  <c r="CV320" i="4"/>
  <c r="FG378" i="4"/>
  <c r="FG199" i="4"/>
  <c r="DK373" i="4"/>
  <c r="DK383" i="4" s="1"/>
  <c r="DK215" i="4"/>
  <c r="DK153" i="4"/>
  <c r="EC285" i="3"/>
  <c r="H76" i="3"/>
  <c r="BP77" i="3"/>
  <c r="IV337" i="4"/>
  <c r="IV198" i="2"/>
  <c r="AK81" i="2"/>
  <c r="EI380" i="4"/>
  <c r="EI201" i="4"/>
  <c r="IZ375" i="4"/>
  <c r="IZ154" i="4"/>
  <c r="ER328" i="4"/>
  <c r="ER217" i="4"/>
  <c r="BR370" i="4"/>
  <c r="BR117" i="4"/>
  <c r="Y76" i="3"/>
  <c r="DJ374" i="4"/>
  <c r="DJ384" i="4" s="1"/>
  <c r="DJ216" i="4"/>
  <c r="DJ217" i="4" s="1"/>
  <c r="IJ369" i="4"/>
  <c r="IJ114" i="4"/>
  <c r="IA82" i="2"/>
  <c r="BB378" i="4"/>
  <c r="BB199" i="4"/>
  <c r="GG77" i="3"/>
  <c r="AG104" i="3"/>
  <c r="AG110" i="3"/>
  <c r="AG80" i="3"/>
  <c r="GQ221" i="4"/>
  <c r="GQ222" i="4" s="1"/>
  <c r="GQ158" i="4"/>
  <c r="GZ374" i="4"/>
  <c r="GZ384" i="4" s="1"/>
  <c r="GZ216" i="4"/>
  <c r="GZ217" i="4" s="1"/>
  <c r="DX374" i="4"/>
  <c r="DX384" i="4" s="1"/>
  <c r="DX216" i="4"/>
  <c r="DX217" i="4" s="1"/>
  <c r="DX153" i="4"/>
  <c r="FV369" i="4"/>
  <c r="FV114" i="4"/>
  <c r="CF380" i="4"/>
  <c r="CF201" i="4"/>
  <c r="M383" i="4"/>
  <c r="HG273" i="3"/>
  <c r="HG209" i="3"/>
  <c r="IE104" i="3"/>
  <c r="IE110" i="3"/>
  <c r="IE80" i="3"/>
  <c r="IE76" i="3"/>
  <c r="IE77" i="3"/>
  <c r="AE104" i="3"/>
  <c r="AE110" i="3"/>
  <c r="AE80" i="3"/>
  <c r="AE76" i="3"/>
  <c r="CS220" i="4"/>
  <c r="CS222" i="4" s="1"/>
  <c r="CS223" i="4" s="1"/>
  <c r="CS158" i="4"/>
  <c r="G76" i="3"/>
  <c r="CG110" i="3"/>
  <c r="CG104" i="3"/>
  <c r="CG79" i="3"/>
  <c r="FJ232" i="2"/>
  <c r="FJ238" i="2" s="1"/>
  <c r="FJ241" i="2" s="1"/>
  <c r="FJ243" i="2" s="1"/>
  <c r="HI282" i="2"/>
  <c r="HI218" i="2"/>
  <c r="HI232" i="2" s="1"/>
  <c r="HI238" i="2" s="1"/>
  <c r="HI241" i="2" s="1"/>
  <c r="HI243" i="2" s="1"/>
  <c r="EA383" i="4"/>
  <c r="S373" i="4"/>
  <c r="S215" i="4"/>
  <c r="S153" i="4"/>
  <c r="S375" i="4" s="1"/>
  <c r="BZ96" i="3"/>
  <c r="BZ99" i="3"/>
  <c r="DV84" i="2"/>
  <c r="DV82" i="2"/>
  <c r="DV85" i="2"/>
  <c r="HW378" i="4"/>
  <c r="HW199" i="4"/>
  <c r="FD77" i="3"/>
  <c r="FC351" i="4"/>
  <c r="FC204" i="2"/>
  <c r="AE351" i="4"/>
  <c r="AE204" i="2"/>
  <c r="FB383" i="4"/>
  <c r="CA375" i="4"/>
  <c r="CA154" i="4"/>
  <c r="GB273" i="3"/>
  <c r="GB209" i="3"/>
  <c r="HW273" i="3"/>
  <c r="HW209" i="3"/>
  <c r="HF221" i="4"/>
  <c r="HF158" i="4"/>
  <c r="GI374" i="4"/>
  <c r="GI384" i="4" s="1"/>
  <c r="GI216" i="4"/>
  <c r="GI217" i="4" s="1"/>
  <c r="GD163" i="4"/>
  <c r="GD226" i="4"/>
  <c r="GV373" i="4"/>
  <c r="GV383" i="4" s="1"/>
  <c r="GV153" i="4"/>
  <c r="GV215" i="4"/>
  <c r="BN85" i="2"/>
  <c r="DQ226" i="4"/>
  <c r="DQ163" i="4"/>
  <c r="GU373" i="4"/>
  <c r="GU383" i="4" s="1"/>
  <c r="GU153" i="4"/>
  <c r="GU215" i="4"/>
  <c r="GE289" i="2"/>
  <c r="GE288" i="2"/>
  <c r="JB209" i="3"/>
  <c r="JB273" i="3"/>
  <c r="IC374" i="4"/>
  <c r="IC216" i="4"/>
  <c r="IC153" i="4"/>
  <c r="M374" i="4"/>
  <c r="M384" i="4" s="1"/>
  <c r="M216" i="4"/>
  <c r="M217" i="4" s="1"/>
  <c r="EK357" i="4"/>
  <c r="EK207" i="2"/>
  <c r="IP374" i="4"/>
  <c r="IP216" i="4"/>
  <c r="EH374" i="4"/>
  <c r="EH384" i="4" s="1"/>
  <c r="EH216" i="4"/>
  <c r="BV110" i="3"/>
  <c r="BV104" i="3"/>
  <c r="J104" i="3"/>
  <c r="J110" i="3"/>
  <c r="J76" i="3"/>
  <c r="IY204" i="2"/>
  <c r="CR76" i="3"/>
  <c r="EW285" i="3"/>
  <c r="EW223" i="3"/>
  <c r="EC76" i="3"/>
  <c r="IT337" i="4"/>
  <c r="IT198" i="2"/>
  <c r="JD232" i="2"/>
  <c r="JD238" i="2" s="1"/>
  <c r="JD241" i="2" s="1"/>
  <c r="JD243" i="2" s="1"/>
  <c r="EU226" i="4"/>
  <c r="EU228" i="4" s="1"/>
  <c r="EU163" i="4"/>
  <c r="CB220" i="4"/>
  <c r="CB222" i="4" s="1"/>
  <c r="CB158" i="4"/>
  <c r="AT289" i="2"/>
  <c r="AT288" i="2"/>
  <c r="HB351" i="4"/>
  <c r="HB204" i="2"/>
  <c r="GK229" i="3"/>
  <c r="GK232" i="3"/>
  <c r="GK234" i="3" s="1"/>
  <c r="GL81" i="2"/>
  <c r="HJ379" i="4"/>
  <c r="HJ199" i="4"/>
  <c r="CN357" i="4"/>
  <c r="CN207" i="2"/>
  <c r="DH76" i="3"/>
  <c r="GF110" i="3"/>
  <c r="GF104" i="3"/>
  <c r="GF80" i="3"/>
  <c r="GF79" i="3"/>
  <c r="CN374" i="4"/>
  <c r="CN384" i="4" s="1"/>
  <c r="CN216" i="4"/>
  <c r="EL369" i="4"/>
  <c r="EL114" i="4"/>
  <c r="BR82" i="2"/>
  <c r="GI158" i="4"/>
  <c r="GI220" i="4"/>
  <c r="GI222" i="4" s="1"/>
  <c r="IZ204" i="2"/>
  <c r="IT158" i="4"/>
  <c r="IT220" i="4"/>
  <c r="IT222" i="4" s="1"/>
  <c r="BS84" i="2"/>
  <c r="BS81" i="2"/>
  <c r="EW227" i="4"/>
  <c r="EW228" i="4" s="1"/>
  <c r="AS369" i="4"/>
  <c r="AS114" i="4"/>
  <c r="CI215" i="4"/>
  <c r="CI373" i="4"/>
  <c r="CI153" i="4"/>
  <c r="HZ351" i="4"/>
  <c r="HZ204" i="2"/>
  <c r="CF228" i="4"/>
  <c r="AX383" i="4"/>
  <c r="EA277" i="4"/>
  <c r="GG325" i="4"/>
  <c r="GG320" i="4"/>
  <c r="CO320" i="4"/>
  <c r="CO325" i="4"/>
  <c r="HE110" i="3"/>
  <c r="HE104" i="3"/>
  <c r="HE80" i="3"/>
  <c r="HE79" i="3"/>
  <c r="HE77" i="3"/>
  <c r="IZ218" i="2"/>
  <c r="IZ232" i="2" s="1"/>
  <c r="IZ238" i="2" s="1"/>
  <c r="IZ241" i="2" s="1"/>
  <c r="IZ243" i="2" s="1"/>
  <c r="IZ282" i="2"/>
  <c r="IW375" i="4"/>
  <c r="IW385" i="4" s="1"/>
  <c r="IW154" i="4"/>
  <c r="EJ223" i="3"/>
  <c r="EJ285" i="3"/>
  <c r="FU227" i="4"/>
  <c r="FU228" i="4" s="1"/>
  <c r="GM110" i="3"/>
  <c r="GM80" i="3"/>
  <c r="GM104" i="3"/>
  <c r="GO370" i="4"/>
  <c r="GO117" i="4"/>
  <c r="DJ211" i="4"/>
  <c r="BF206" i="4"/>
  <c r="DK320" i="4"/>
  <c r="DK325" i="4"/>
  <c r="C320" i="4"/>
  <c r="EP77" i="3"/>
  <c r="B227" i="4"/>
  <c r="B228" i="4" s="1"/>
  <c r="DS221" i="4"/>
  <c r="DS222" i="4" s="1"/>
  <c r="T374" i="4"/>
  <c r="T384" i="4" s="1"/>
  <c r="T216" i="4"/>
  <c r="FT383" i="4"/>
  <c r="HO328" i="4"/>
  <c r="GH282" i="4"/>
  <c r="AT282" i="4"/>
  <c r="IY282" i="4"/>
  <c r="GV282" i="4"/>
  <c r="AR282" i="4"/>
  <c r="G370" i="4"/>
  <c r="G117" i="4"/>
  <c r="DJ223" i="3"/>
  <c r="DJ285" i="3"/>
  <c r="HW277" i="4"/>
  <c r="HW325" i="4" s="1"/>
  <c r="DI380" i="4"/>
  <c r="DI201" i="4"/>
  <c r="BI277" i="4"/>
  <c r="BI282" i="4" s="1"/>
  <c r="EK211" i="4"/>
  <c r="BJ232" i="3"/>
  <c r="BJ234" i="3" s="1"/>
  <c r="BJ229" i="3"/>
  <c r="IN110" i="3"/>
  <c r="IN104" i="3"/>
  <c r="IN80" i="3"/>
  <c r="EF374" i="4"/>
  <c r="EF384" i="4" s="1"/>
  <c r="EF216" i="4"/>
  <c r="DD211" i="4"/>
  <c r="ES228" i="4"/>
  <c r="IM374" i="4"/>
  <c r="IM384" i="4" s="1"/>
  <c r="IM216" i="4"/>
  <c r="CI374" i="4"/>
  <c r="CI384" i="4" s="1"/>
  <c r="CI216" i="4"/>
  <c r="EN288" i="2"/>
  <c r="EN289" i="2"/>
  <c r="HC158" i="4"/>
  <c r="HC220" i="4"/>
  <c r="HC222" i="4" s="1"/>
  <c r="BS232" i="3"/>
  <c r="BS234" i="3" s="1"/>
  <c r="BS229" i="3"/>
  <c r="ER226" i="4"/>
  <c r="ER228" i="4" s="1"/>
  <c r="ER229" i="4" s="1"/>
  <c r="ER163" i="4"/>
  <c r="T226" i="4"/>
  <c r="T228" i="4" s="1"/>
  <c r="T163" i="4"/>
  <c r="FA158" i="4"/>
  <c r="FA220" i="4"/>
  <c r="FA222" i="4" s="1"/>
  <c r="ET84" i="2"/>
  <c r="ET81" i="2"/>
  <c r="ET85" i="2"/>
  <c r="V373" i="4"/>
  <c r="V215" i="4"/>
  <c r="V153" i="4"/>
  <c r="V375" i="4" s="1"/>
  <c r="IY158" i="4"/>
  <c r="IY220" i="4"/>
  <c r="IY222" i="4" s="1"/>
  <c r="BU226" i="4"/>
  <c r="BU228" i="4" s="1"/>
  <c r="BU163" i="4"/>
  <c r="CQ369" i="4"/>
  <c r="CQ114" i="4"/>
  <c r="FM218" i="2"/>
  <c r="FM232" i="2" s="1"/>
  <c r="FM238" i="2" s="1"/>
  <c r="FM241" i="2" s="1"/>
  <c r="FM243" i="2" s="1"/>
  <c r="FM282" i="2"/>
  <c r="IQ337" i="4"/>
  <c r="IQ198" i="2"/>
  <c r="FP380" i="4"/>
  <c r="FP201" i="4"/>
  <c r="IL351" i="4"/>
  <c r="IL204" i="2"/>
  <c r="D320" i="4"/>
  <c r="D369" i="4"/>
  <c r="D114" i="4"/>
  <c r="E222" i="4"/>
  <c r="AY378" i="4"/>
  <c r="AY199" i="4"/>
  <c r="GF373" i="4"/>
  <c r="GF383" i="4" s="1"/>
  <c r="GF215" i="4"/>
  <c r="GF153" i="4"/>
  <c r="GG154" i="4" s="1"/>
  <c r="Q369" i="4"/>
  <c r="Q114" i="4"/>
  <c r="DM232" i="3"/>
  <c r="DM234" i="3" s="1"/>
  <c r="DM229" i="3"/>
  <c r="IC110" i="3"/>
  <c r="IC104" i="3"/>
  <c r="HF218" i="2"/>
  <c r="HF232" i="2" s="1"/>
  <c r="HF238" i="2" s="1"/>
  <c r="HF241" i="2" s="1"/>
  <c r="HF243" i="2" s="1"/>
  <c r="HF282" i="2"/>
  <c r="HW337" i="4"/>
  <c r="HW198" i="2"/>
  <c r="CN82" i="2"/>
  <c r="FV163" i="4"/>
  <c r="IZ383" i="4"/>
  <c r="GE380" i="4"/>
  <c r="GE201" i="4"/>
  <c r="GA378" i="4"/>
  <c r="GA199" i="4"/>
  <c r="HZ209" i="3"/>
  <c r="HZ273" i="3"/>
  <c r="CB228" i="4"/>
  <c r="Y221" i="4"/>
  <c r="Y222" i="4" s="1"/>
  <c r="Y158" i="4"/>
  <c r="HT370" i="4"/>
  <c r="HT117" i="4"/>
  <c r="DC82" i="2"/>
  <c r="BK232" i="3"/>
  <c r="BK234" i="3" s="1"/>
  <c r="BK229" i="3"/>
  <c r="BI77" i="3"/>
  <c r="EC378" i="4"/>
  <c r="EC199" i="4"/>
  <c r="DF383" i="4"/>
  <c r="II189" i="3"/>
  <c r="II195" i="3" s="1"/>
  <c r="II198" i="3" s="1"/>
  <c r="II200" i="3" s="1"/>
  <c r="II337" i="4"/>
  <c r="GZ104" i="3"/>
  <c r="GZ110" i="3"/>
  <c r="FF370" i="4"/>
  <c r="FF117" i="4"/>
  <c r="ES289" i="2"/>
  <c r="ES288" i="2"/>
  <c r="FA328" i="4"/>
  <c r="FA217" i="4"/>
  <c r="FA229" i="4" s="1"/>
  <c r="IX85" i="2"/>
  <c r="R220" i="4"/>
  <c r="R158" i="4"/>
  <c r="GR273" i="3"/>
  <c r="GR209" i="3"/>
  <c r="JC218" i="2"/>
  <c r="JC232" i="2" s="1"/>
  <c r="JC238" i="2" s="1"/>
  <c r="JC241" i="2" s="1"/>
  <c r="JC243" i="2" s="1"/>
  <c r="JF378" i="4"/>
  <c r="JF199" i="4"/>
  <c r="BF220" i="4"/>
  <c r="BF222" i="4" s="1"/>
  <c r="CU375" i="4"/>
  <c r="CU154" i="4"/>
  <c r="CJ378" i="4"/>
  <c r="CJ199" i="4"/>
  <c r="U370" i="4"/>
  <c r="U117" i="4"/>
  <c r="IJ351" i="4"/>
  <c r="IJ204" i="2"/>
  <c r="CR351" i="4"/>
  <c r="CR204" i="2"/>
  <c r="D85" i="2"/>
  <c r="JF285" i="3"/>
  <c r="JF223" i="3"/>
  <c r="BD76" i="3"/>
  <c r="CR77" i="3"/>
  <c r="GL374" i="4"/>
  <c r="GL384" i="4" s="1"/>
  <c r="GL216" i="4"/>
  <c r="GL217" i="4" s="1"/>
  <c r="HD369" i="4"/>
  <c r="HD114" i="4"/>
  <c r="IN232" i="2"/>
  <c r="IN238" i="2" s="1"/>
  <c r="IN241" i="2" s="1"/>
  <c r="IN243" i="2" s="1"/>
  <c r="GC273" i="3"/>
  <c r="GC209" i="3"/>
  <c r="HE378" i="4"/>
  <c r="HE199" i="4"/>
  <c r="DV375" i="4"/>
  <c r="DV154" i="4"/>
  <c r="CA328" i="4"/>
  <c r="BR81" i="2"/>
  <c r="AJ201" i="4"/>
  <c r="AJ380" i="4"/>
  <c r="AJ385" i="4" s="1"/>
  <c r="GW217" i="4"/>
  <c r="GW328" i="4"/>
  <c r="HH27" i="4"/>
  <c r="GW77" i="3"/>
  <c r="II378" i="4"/>
  <c r="II383" i="4" s="1"/>
  <c r="II199" i="4"/>
  <c r="BO378" i="4"/>
  <c r="BO383" i="4" s="1"/>
  <c r="BO199" i="4"/>
  <c r="HF273" i="3"/>
  <c r="HF209" i="3"/>
  <c r="BP81" i="2"/>
  <c r="BN378" i="4"/>
  <c r="BN199" i="4"/>
  <c r="DZ220" i="4"/>
  <c r="DZ222" i="4" s="1"/>
  <c r="DZ158" i="4"/>
  <c r="GE84" i="2"/>
  <c r="K373" i="4"/>
  <c r="K383" i="4" s="1"/>
  <c r="K153" i="4"/>
  <c r="K375" i="4" s="1"/>
  <c r="K215" i="4"/>
  <c r="EM370" i="4"/>
  <c r="EM117" i="4"/>
  <c r="EH373" i="4"/>
  <c r="EH153" i="4"/>
  <c r="EH215" i="4"/>
  <c r="CN232" i="3"/>
  <c r="CN234" i="3" s="1"/>
  <c r="CN229" i="3"/>
  <c r="CC369" i="4"/>
  <c r="CC114" i="4"/>
  <c r="HU104" i="3"/>
  <c r="HU110" i="3"/>
  <c r="HU80" i="3"/>
  <c r="HU79" i="3"/>
  <c r="HU76" i="3"/>
  <c r="GZ218" i="2"/>
  <c r="GZ232" i="2" s="1"/>
  <c r="GZ238" i="2" s="1"/>
  <c r="GZ241" i="2" s="1"/>
  <c r="GZ243" i="2" s="1"/>
  <c r="GZ282" i="2"/>
  <c r="HP218" i="2"/>
  <c r="HP232" i="2" s="1"/>
  <c r="HP238" i="2" s="1"/>
  <c r="HP241" i="2" s="1"/>
  <c r="HP243" i="2" s="1"/>
  <c r="HP282" i="2"/>
  <c r="IY81" i="2"/>
  <c r="EF226" i="4"/>
  <c r="EF228" i="4" s="1"/>
  <c r="EF163" i="4"/>
  <c r="DY220" i="4"/>
  <c r="DY222" i="4" s="1"/>
  <c r="DY158" i="4"/>
  <c r="FE76" i="3"/>
  <c r="BM221" i="4"/>
  <c r="IP104" i="3"/>
  <c r="IP110" i="3"/>
  <c r="DR374" i="4"/>
  <c r="DR384" i="4" s="1"/>
  <c r="DR216" i="4"/>
  <c r="EZ369" i="4"/>
  <c r="EZ114" i="4"/>
  <c r="AB369" i="4"/>
  <c r="AB114" i="4"/>
  <c r="DZ82" i="2"/>
  <c r="GC104" i="3"/>
  <c r="GC110" i="3"/>
  <c r="DQ223" i="3"/>
  <c r="DQ285" i="3"/>
  <c r="CH99" i="3"/>
  <c r="CH96" i="3"/>
  <c r="IF351" i="4"/>
  <c r="IF204" i="2"/>
  <c r="CK351" i="4"/>
  <c r="CK204" i="2"/>
  <c r="EF351" i="4"/>
  <c r="EF204" i="2"/>
  <c r="GG218" i="2"/>
  <c r="GG232" i="2" s="1"/>
  <c r="GG238" i="2" s="1"/>
  <c r="GG241" i="2" s="1"/>
  <c r="GG243" i="2" s="1"/>
  <c r="GG282" i="2"/>
  <c r="CZ85" i="2"/>
  <c r="CZ84" i="2"/>
  <c r="DZ81" i="2"/>
  <c r="IV370" i="4"/>
  <c r="IV117" i="4"/>
  <c r="BV80" i="3"/>
  <c r="DB380" i="4"/>
  <c r="DB201" i="4"/>
  <c r="EE77" i="3"/>
  <c r="BU104" i="3"/>
  <c r="BU110" i="3"/>
  <c r="BU80" i="3"/>
  <c r="BE373" i="4"/>
  <c r="BE383" i="4" s="1"/>
  <c r="BE153" i="4"/>
  <c r="BE375" i="4" s="1"/>
  <c r="BE215" i="4"/>
  <c r="K370" i="4"/>
  <c r="K117" i="4"/>
  <c r="BV227" i="4"/>
  <c r="S221" i="4"/>
  <c r="EZ110" i="3"/>
  <c r="EZ104" i="3"/>
  <c r="EZ80" i="3"/>
  <c r="IL232" i="2"/>
  <c r="IL238" i="2" s="1"/>
  <c r="IL241" i="2" s="1"/>
  <c r="IL243" i="2" s="1"/>
  <c r="HF82" i="2"/>
  <c r="BR226" i="4"/>
  <c r="BR228" i="4" s="1"/>
  <c r="BR163" i="4"/>
  <c r="DP373" i="4"/>
  <c r="DP383" i="4" s="1"/>
  <c r="DP153" i="4"/>
  <c r="DP215" i="4"/>
  <c r="AH221" i="4"/>
  <c r="BY369" i="4"/>
  <c r="BY114" i="4"/>
  <c r="AS289" i="2"/>
  <c r="AS288" i="2"/>
  <c r="IO227" i="4"/>
  <c r="IO228" i="4" s="1"/>
  <c r="HB76" i="3"/>
  <c r="EI110" i="3"/>
  <c r="EI104" i="3"/>
  <c r="K110" i="3"/>
  <c r="K104" i="3"/>
  <c r="K80" i="3"/>
  <c r="EL220" i="4"/>
  <c r="EL222" i="4" s="1"/>
  <c r="EL158" i="4"/>
  <c r="HZ337" i="4"/>
  <c r="GH229" i="3"/>
  <c r="GH232" i="3"/>
  <c r="GH234" i="3" s="1"/>
  <c r="EH195" i="3"/>
  <c r="EH198" i="3" s="1"/>
  <c r="EH200" i="3" s="1"/>
  <c r="EH351" i="4"/>
  <c r="GJ285" i="3"/>
  <c r="GJ223" i="3"/>
  <c r="IU379" i="4"/>
  <c r="IU216" i="4"/>
  <c r="IU217" i="4" s="1"/>
  <c r="CX374" i="4"/>
  <c r="CX384" i="4" s="1"/>
  <c r="CX216" i="4"/>
  <c r="HA380" i="4"/>
  <c r="HA201" i="4"/>
  <c r="Q380" i="4"/>
  <c r="Q385" i="4" s="1"/>
  <c r="Q201" i="4"/>
  <c r="DA222" i="4"/>
  <c r="GL154" i="4"/>
  <c r="GL375" i="4"/>
  <c r="CN277" i="4"/>
  <c r="CN325" i="4" s="1"/>
  <c r="AI226" i="4"/>
  <c r="AI228" i="4" s="1"/>
  <c r="AI211" i="4"/>
  <c r="HT282" i="2"/>
  <c r="HT218" i="2"/>
  <c r="HT232" i="2" s="1"/>
  <c r="HT238" i="2" s="1"/>
  <c r="HT241" i="2" s="1"/>
  <c r="HT243" i="2" s="1"/>
  <c r="IW328" i="4"/>
  <c r="IW217" i="4"/>
  <c r="IW218" i="4" s="1"/>
  <c r="AW328" i="4"/>
  <c r="IX320" i="4"/>
  <c r="AQ320" i="4"/>
  <c r="IG77" i="3"/>
  <c r="GM374" i="4"/>
  <c r="GM384" i="4" s="1"/>
  <c r="GM216" i="4"/>
  <c r="EL380" i="4"/>
  <c r="EL201" i="4"/>
  <c r="IC379" i="4"/>
  <c r="IC199" i="4"/>
  <c r="DC76" i="3"/>
  <c r="EB110" i="3"/>
  <c r="EB104" i="3"/>
  <c r="EB79" i="3"/>
  <c r="EB77" i="3"/>
  <c r="EB80" i="3"/>
  <c r="D110" i="3"/>
  <c r="D104" i="3"/>
  <c r="D79" i="3"/>
  <c r="D80" i="3"/>
  <c r="HE370" i="4"/>
  <c r="HE117" i="4"/>
  <c r="HO383" i="4"/>
  <c r="GJ277" i="4"/>
  <c r="GJ325" i="4" s="1"/>
  <c r="BL277" i="4"/>
  <c r="EG277" i="4"/>
  <c r="AN370" i="4"/>
  <c r="AN117" i="4"/>
  <c r="AK370" i="4"/>
  <c r="AK117" i="4"/>
  <c r="FL370" i="4"/>
  <c r="FL117" i="4"/>
  <c r="DO370" i="4"/>
  <c r="DO117" i="4"/>
  <c r="DY228" i="4"/>
  <c r="AV370" i="4"/>
  <c r="AV117" i="4"/>
  <c r="GW281" i="4"/>
  <c r="GW324" i="4"/>
  <c r="AS277" i="4"/>
  <c r="AS325" i="4" s="1"/>
  <c r="CA223" i="3"/>
  <c r="CA285" i="3"/>
  <c r="DP374" i="4"/>
  <c r="DP384" i="4" s="1"/>
  <c r="DP216" i="4"/>
  <c r="AP369" i="4"/>
  <c r="AP114" i="4"/>
  <c r="IR211" i="4"/>
  <c r="IS223" i="3"/>
  <c r="IS285" i="3"/>
  <c r="HW110" i="3"/>
  <c r="HW104" i="3"/>
  <c r="DA369" i="4"/>
  <c r="DA114" i="4"/>
  <c r="AF374" i="4"/>
  <c r="AF384" i="4" s="1"/>
  <c r="AF216" i="4"/>
  <c r="AF217" i="4" s="1"/>
  <c r="IR337" i="4"/>
  <c r="IR198" i="2"/>
  <c r="BG81" i="2"/>
  <c r="IZ82" i="2"/>
  <c r="D82" i="2"/>
  <c r="EK220" i="4"/>
  <c r="EK222" i="4" s="1"/>
  <c r="EK158" i="4"/>
  <c r="M220" i="4"/>
  <c r="M222" i="4" s="1"/>
  <c r="M158" i="4"/>
  <c r="DI351" i="4"/>
  <c r="DI204" i="2"/>
  <c r="I76" i="3"/>
  <c r="EZ380" i="4"/>
  <c r="EZ201" i="4"/>
  <c r="HE328" i="4"/>
  <c r="CG153" i="4"/>
  <c r="E328" i="4"/>
  <c r="FW351" i="4"/>
  <c r="FW204" i="2"/>
  <c r="CT351" i="4"/>
  <c r="CT204" i="2"/>
  <c r="CI288" i="2"/>
  <c r="CI289" i="2"/>
  <c r="FS104" i="3"/>
  <c r="FS110" i="3"/>
  <c r="BT289" i="2"/>
  <c r="BT288" i="2"/>
  <c r="GC337" i="4"/>
  <c r="GC198" i="2"/>
  <c r="BT82" i="2"/>
  <c r="EI158" i="4"/>
  <c r="IZ328" i="4"/>
  <c r="IZ217" i="4"/>
  <c r="IZ218" i="4" s="1"/>
  <c r="FN85" i="2"/>
  <c r="FN81" i="2"/>
  <c r="FN84" i="2"/>
  <c r="AV77" i="3"/>
  <c r="V378" i="4"/>
  <c r="V199" i="4"/>
  <c r="CI76" i="3"/>
  <c r="DH379" i="4"/>
  <c r="DH199" i="4"/>
  <c r="IE227" i="4"/>
  <c r="IE228" i="4" s="1"/>
  <c r="IE163" i="4"/>
  <c r="HQ375" i="4"/>
  <c r="HQ154" i="4"/>
  <c r="CR374" i="4"/>
  <c r="CR384" i="4" s="1"/>
  <c r="CR216" i="4"/>
  <c r="CR217" i="4" s="1"/>
  <c r="CR153" i="4"/>
  <c r="CG289" i="2"/>
  <c r="CG288" i="2"/>
  <c r="DA82" i="2"/>
  <c r="AZ201" i="4"/>
  <c r="AZ380" i="4"/>
  <c r="FA383" i="4"/>
  <c r="GA273" i="3"/>
  <c r="GA209" i="3"/>
  <c r="O104" i="3"/>
  <c r="O80" i="3"/>
  <c r="O110" i="3"/>
  <c r="O76" i="3"/>
  <c r="IX378" i="4"/>
  <c r="IX383" i="4" s="1"/>
  <c r="IX199" i="4"/>
  <c r="FH232" i="3"/>
  <c r="FH234" i="3" s="1"/>
  <c r="FH229" i="3"/>
  <c r="HA218" i="2"/>
  <c r="HA232" i="2" s="1"/>
  <c r="HA238" i="2" s="1"/>
  <c r="HA241" i="2" s="1"/>
  <c r="HA243" i="2" s="1"/>
  <c r="HA282" i="2"/>
  <c r="IY82" i="2"/>
  <c r="HZ380" i="4"/>
  <c r="HZ201" i="4"/>
  <c r="HC373" i="4"/>
  <c r="HC383" i="4" s="1"/>
  <c r="HC215" i="4"/>
  <c r="HC153" i="4"/>
  <c r="GO351" i="4"/>
  <c r="GO204" i="2"/>
  <c r="GQ378" i="4"/>
  <c r="GQ199" i="4"/>
  <c r="FF104" i="3"/>
  <c r="FF79" i="3"/>
  <c r="FF110" i="3"/>
  <c r="GR288" i="2"/>
  <c r="GR289" i="2"/>
  <c r="EM204" i="2"/>
  <c r="EM351" i="4"/>
  <c r="FW369" i="4"/>
  <c r="FW114" i="4"/>
  <c r="G81" i="2"/>
  <c r="DT226" i="4"/>
  <c r="DT228" i="4" s="1"/>
  <c r="DV328" i="4"/>
  <c r="DV217" i="4"/>
  <c r="CA383" i="4"/>
  <c r="EN110" i="3"/>
  <c r="EN104" i="3"/>
  <c r="EP369" i="4"/>
  <c r="EP114" i="4"/>
  <c r="GW383" i="4"/>
  <c r="GQ209" i="3"/>
  <c r="GQ273" i="3"/>
  <c r="GW227" i="4"/>
  <c r="GW228" i="4" s="1"/>
  <c r="FZ221" i="4"/>
  <c r="FZ222" i="4" s="1"/>
  <c r="DW104" i="3"/>
  <c r="DW76" i="3"/>
  <c r="DW110" i="3"/>
  <c r="DI369" i="4"/>
  <c r="DI114" i="4"/>
  <c r="AI85" i="2"/>
  <c r="EH226" i="4"/>
  <c r="EH228" i="4" s="1"/>
  <c r="EH163" i="4"/>
  <c r="EQ220" i="4"/>
  <c r="EQ158" i="4"/>
  <c r="FP373" i="4"/>
  <c r="FP383" i="4" s="1"/>
  <c r="FP215" i="4"/>
  <c r="FP153" i="4"/>
  <c r="FZ189" i="3"/>
  <c r="FZ195" i="3" s="1"/>
  <c r="FZ198" i="3" s="1"/>
  <c r="FZ200" i="3" s="1"/>
  <c r="FZ337" i="4"/>
  <c r="BE226" i="4"/>
  <c r="BE228" i="4" s="1"/>
  <c r="BE163" i="4"/>
  <c r="DJ220" i="4"/>
  <c r="DJ222" i="4" s="1"/>
  <c r="DJ223" i="4" s="1"/>
  <c r="DJ158" i="4"/>
  <c r="GE373" i="4"/>
  <c r="GE383" i="4" s="1"/>
  <c r="GE215" i="4"/>
  <c r="GE153" i="4"/>
  <c r="DE374" i="4"/>
  <c r="DE384" i="4" s="1"/>
  <c r="DE216" i="4"/>
  <c r="DE153" i="4"/>
  <c r="EO220" i="4"/>
  <c r="EO222" i="4" s="1"/>
  <c r="EO158" i="4"/>
  <c r="DB373" i="4"/>
  <c r="DB383" i="4" s="1"/>
  <c r="DB215" i="4"/>
  <c r="DB153" i="4"/>
  <c r="J370" i="4"/>
  <c r="J117" i="4"/>
  <c r="EC79" i="3"/>
  <c r="ET232" i="2"/>
  <c r="ET238" i="2" s="1"/>
  <c r="ET241" i="2" s="1"/>
  <c r="ET243" i="2" s="1"/>
  <c r="DX288" i="2"/>
  <c r="DX289" i="2"/>
  <c r="HV209" i="3"/>
  <c r="HV273" i="3"/>
  <c r="GG374" i="4"/>
  <c r="GG384" i="4" s="1"/>
  <c r="GG216" i="4"/>
  <c r="FS369" i="4"/>
  <c r="FS114" i="4"/>
  <c r="BV351" i="4"/>
  <c r="BV204" i="2"/>
  <c r="IN77" i="3"/>
  <c r="BT228" i="4"/>
  <c r="IG76" i="3"/>
  <c r="FE221" i="4"/>
  <c r="GT374" i="4"/>
  <c r="GT384" i="4" s="1"/>
  <c r="GT216" i="4"/>
  <c r="DR110" i="3"/>
  <c r="DR104" i="3"/>
  <c r="DR80" i="3"/>
  <c r="BV374" i="4"/>
  <c r="BV384" i="4" s="1"/>
  <c r="BV216" i="4"/>
  <c r="HE351" i="4"/>
  <c r="HE204" i="2"/>
  <c r="HB82" i="2"/>
  <c r="ER281" i="3"/>
  <c r="DL351" i="4"/>
  <c r="DL204" i="2"/>
  <c r="CH305" i="4"/>
  <c r="CH315" i="4" s="1"/>
  <c r="CH314" i="4"/>
  <c r="ID282" i="2"/>
  <c r="ID218" i="2"/>
  <c r="ID232" i="2" s="1"/>
  <c r="ID238" i="2" s="1"/>
  <c r="ID241" i="2" s="1"/>
  <c r="ID243" i="2" s="1"/>
  <c r="JF305" i="4"/>
  <c r="JF315" i="4" s="1"/>
  <c r="JF313" i="4"/>
  <c r="HG351" i="4"/>
  <c r="HG204" i="2"/>
  <c r="JB82" i="2"/>
  <c r="CZ373" i="4"/>
  <c r="CZ215" i="4"/>
  <c r="CZ153" i="4"/>
  <c r="GA351" i="4"/>
  <c r="GA204" i="2"/>
  <c r="IC77" i="3"/>
  <c r="AY357" i="4"/>
  <c r="AY207" i="2"/>
  <c r="CB76" i="3"/>
  <c r="HJ227" i="4"/>
  <c r="DF369" i="4"/>
  <c r="DF114" i="4"/>
  <c r="HF226" i="4"/>
  <c r="HF228" i="4" s="1"/>
  <c r="HF163" i="4"/>
  <c r="O220" i="4"/>
  <c r="O222" i="4" s="1"/>
  <c r="O158" i="4"/>
  <c r="CJ373" i="4"/>
  <c r="CJ215" i="4"/>
  <c r="CJ153" i="4"/>
  <c r="BI370" i="4"/>
  <c r="BI117" i="4"/>
  <c r="AC289" i="2"/>
  <c r="AC288" i="2"/>
  <c r="HI77" i="3"/>
  <c r="EG77" i="3"/>
  <c r="AO227" i="4"/>
  <c r="CT221" i="4"/>
  <c r="EI374" i="4"/>
  <c r="EI384" i="4" s="1"/>
  <c r="EI216" i="4"/>
  <c r="AC369" i="4"/>
  <c r="AC114" i="4"/>
  <c r="AI82" i="2"/>
  <c r="HE82" i="2"/>
  <c r="BA163" i="4"/>
  <c r="BA226" i="4"/>
  <c r="BA228" i="4" s="1"/>
  <c r="HG373" i="4"/>
  <c r="HG215" i="4"/>
  <c r="HG153" i="4"/>
  <c r="IE351" i="4"/>
  <c r="IE204" i="2"/>
  <c r="DA221" i="4"/>
  <c r="BK288" i="2"/>
  <c r="BK289" i="2"/>
  <c r="BR378" i="4"/>
  <c r="BR199" i="4"/>
  <c r="DG328" i="4"/>
  <c r="GS209" i="3"/>
  <c r="GS273" i="3"/>
  <c r="Q374" i="4"/>
  <c r="Q384" i="4" s="1"/>
  <c r="Q216" i="4"/>
  <c r="HQ351" i="4"/>
  <c r="HQ204" i="2"/>
  <c r="HN328" i="4"/>
  <c r="HN217" i="4"/>
  <c r="HN218" i="4" s="1"/>
  <c r="EN374" i="4"/>
  <c r="EN216" i="4"/>
  <c r="EN217" i="4" s="1"/>
  <c r="CS289" i="2"/>
  <c r="CS288" i="2"/>
  <c r="ED81" i="2"/>
  <c r="GN328" i="4"/>
  <c r="CR232" i="3"/>
  <c r="CR234" i="3" s="1"/>
  <c r="CR229" i="3"/>
  <c r="CQ374" i="4"/>
  <c r="CQ384" i="4" s="1"/>
  <c r="CQ216" i="4"/>
  <c r="CQ217" i="4" s="1"/>
  <c r="CQ153" i="4"/>
  <c r="EJ373" i="4"/>
  <c r="EJ383" i="4" s="1"/>
  <c r="EJ153" i="4"/>
  <c r="EJ215" i="4"/>
  <c r="FA110" i="3"/>
  <c r="FA104" i="3"/>
  <c r="FA80" i="3"/>
  <c r="HB378" i="4"/>
  <c r="HB383" i="4" s="1"/>
  <c r="HB199" i="4"/>
  <c r="AH158" i="4"/>
  <c r="AH220" i="4"/>
  <c r="FZ383" i="4"/>
  <c r="IW158" i="4"/>
  <c r="IW220" i="4"/>
  <c r="IW222" i="4" s="1"/>
  <c r="IW223" i="4" s="1"/>
  <c r="HJ215" i="4"/>
  <c r="HJ373" i="4"/>
  <c r="HJ383" i="4" s="1"/>
  <c r="HJ153" i="4"/>
  <c r="AI229" i="3"/>
  <c r="AI232" i="3"/>
  <c r="AI234" i="3" s="1"/>
  <c r="BM351" i="4"/>
  <c r="BM204" i="2"/>
  <c r="CB288" i="2"/>
  <c r="CB289" i="2"/>
  <c r="FL82" i="2"/>
  <c r="IH378" i="4"/>
  <c r="IH383" i="4" s="1"/>
  <c r="IH199" i="4"/>
  <c r="FX221" i="4"/>
  <c r="IG204" i="2"/>
  <c r="JD163" i="4"/>
  <c r="JD226" i="4"/>
  <c r="JD228" i="4" s="1"/>
  <c r="AN226" i="4"/>
  <c r="AN228" i="4" s="1"/>
  <c r="AN163" i="4"/>
  <c r="HZ215" i="4"/>
  <c r="HZ153" i="4"/>
  <c r="HZ373" i="4"/>
  <c r="HZ383" i="4" s="1"/>
  <c r="AB110" i="3"/>
  <c r="AB104" i="3"/>
  <c r="AB77" i="3"/>
  <c r="AB80" i="3"/>
  <c r="HJ104" i="3"/>
  <c r="HJ110" i="3"/>
  <c r="FN110" i="3"/>
  <c r="FN104" i="3"/>
  <c r="AU288" i="2"/>
  <c r="AU289" i="2"/>
  <c r="CT82" i="2"/>
  <c r="IM77" i="3"/>
  <c r="HD351" i="4"/>
  <c r="HD204" i="2"/>
  <c r="EV285" i="3"/>
  <c r="EV223" i="3"/>
  <c r="FM223" i="3"/>
  <c r="FM285" i="3"/>
  <c r="BD351" i="4"/>
  <c r="BD204" i="2"/>
  <c r="GS337" i="4"/>
  <c r="GS198" i="2"/>
  <c r="GX337" i="4"/>
  <c r="GX198" i="2"/>
  <c r="BP288" i="2"/>
  <c r="BP289" i="2"/>
  <c r="GG337" i="4"/>
  <c r="GG198" i="2"/>
  <c r="IF220" i="4"/>
  <c r="IF222" i="4" s="1"/>
  <c r="IF158" i="4"/>
  <c r="DR227" i="4"/>
  <c r="FP110" i="3"/>
  <c r="FP104" i="3"/>
  <c r="AE220" i="4"/>
  <c r="AE222" i="4" s="1"/>
  <c r="AE158" i="4"/>
  <c r="CV238" i="2"/>
  <c r="CV241" i="2" s="1"/>
  <c r="CV243" i="2" s="1"/>
  <c r="DC288" i="2"/>
  <c r="DC289" i="2"/>
  <c r="FU328" i="4"/>
  <c r="GJ351" i="4"/>
  <c r="GJ204" i="2"/>
  <c r="IP379" i="4"/>
  <c r="IP199" i="4"/>
  <c r="AI370" i="4"/>
  <c r="AI117" i="4"/>
  <c r="IN337" i="4"/>
  <c r="IN198" i="2"/>
  <c r="FK226" i="4"/>
  <c r="FK228" i="4" s="1"/>
  <c r="FK163" i="4"/>
  <c r="GS373" i="4"/>
  <c r="GS383" i="4" s="1"/>
  <c r="GS153" i="4"/>
  <c r="GS215" i="4"/>
  <c r="EI370" i="4"/>
  <c r="EI117" i="4"/>
  <c r="CE221" i="4"/>
  <c r="AB374" i="4"/>
  <c r="AB216" i="4"/>
  <c r="AT369" i="4"/>
  <c r="AT114" i="4"/>
  <c r="FZ82" i="2"/>
  <c r="AL226" i="4"/>
  <c r="AL228" i="4" s="1"/>
  <c r="AL163" i="4"/>
  <c r="IN215" i="4"/>
  <c r="IN153" i="4"/>
  <c r="IN373" i="4"/>
  <c r="HS27" i="4"/>
  <c r="AA374" i="4"/>
  <c r="AA384" i="4" s="1"/>
  <c r="AA216" i="4"/>
  <c r="GO226" i="4"/>
  <c r="GO228" i="4" s="1"/>
  <c r="GO163" i="4"/>
  <c r="IT81" i="2"/>
  <c r="GQ373" i="4"/>
  <c r="GQ383" i="4" s="1"/>
  <c r="GQ215" i="4"/>
  <c r="GQ153" i="4"/>
  <c r="BS373" i="4"/>
  <c r="BS215" i="4"/>
  <c r="BS153" i="4"/>
  <c r="BS375" i="4" s="1"/>
  <c r="BG288" i="2"/>
  <c r="BG289" i="2"/>
  <c r="GC227" i="4"/>
  <c r="EP221" i="4"/>
  <c r="E226" i="4"/>
  <c r="E163" i="4"/>
  <c r="GA373" i="4"/>
  <c r="GA215" i="4"/>
  <c r="GA153" i="4"/>
  <c r="FS232" i="2"/>
  <c r="FS238" i="2" s="1"/>
  <c r="FS241" i="2" s="1"/>
  <c r="FS243" i="2" s="1"/>
  <c r="FG223" i="3"/>
  <c r="FG285" i="3"/>
  <c r="H378" i="4"/>
  <c r="H199" i="4"/>
  <c r="AN82" i="2"/>
  <c r="GK375" i="4"/>
  <c r="GP209" i="3"/>
  <c r="GP273" i="3"/>
  <c r="FM226" i="4"/>
  <c r="FM163" i="4"/>
  <c r="CO232" i="3"/>
  <c r="CO234" i="3" s="1"/>
  <c r="CO229" i="3"/>
  <c r="ER76" i="3"/>
  <c r="BY104" i="3"/>
  <c r="BY80" i="3"/>
  <c r="BY110" i="3"/>
  <c r="GR228" i="4"/>
  <c r="CZ77" i="3"/>
  <c r="JF110" i="3"/>
  <c r="JF104" i="3"/>
  <c r="EX374" i="4"/>
  <c r="EX384" i="4" s="1"/>
  <c r="EX216" i="4"/>
  <c r="DB374" i="4"/>
  <c r="DB216" i="4"/>
  <c r="HL369" i="4"/>
  <c r="HL114" i="4"/>
  <c r="CN369" i="4"/>
  <c r="CN114" i="4"/>
  <c r="AE238" i="2"/>
  <c r="AE241" i="2" s="1"/>
  <c r="AE243" i="2" s="1"/>
  <c r="IO110" i="3"/>
  <c r="IO104" i="3"/>
  <c r="FM110" i="3"/>
  <c r="FM104" i="3"/>
  <c r="GD289" i="2"/>
  <c r="GD288" i="2"/>
  <c r="GI282" i="2"/>
  <c r="GI218" i="2"/>
  <c r="GI232" i="2" s="1"/>
  <c r="GI238" i="2" s="1"/>
  <c r="GI241" i="2" s="1"/>
  <c r="GI243" i="2" s="1"/>
  <c r="DS370" i="4"/>
  <c r="DS117" i="4"/>
  <c r="CJ285" i="3"/>
  <c r="CJ223" i="3"/>
  <c r="BE351" i="4"/>
  <c r="BE204" i="2"/>
  <c r="HH198" i="2"/>
  <c r="HH337" i="4"/>
  <c r="EW85" i="2"/>
  <c r="EW81" i="2"/>
  <c r="IB110" i="3"/>
  <c r="IB104" i="3"/>
  <c r="IB80" i="3"/>
  <c r="FP374" i="4"/>
  <c r="FP384" i="4" s="1"/>
  <c r="FP216" i="4"/>
  <c r="BX110" i="3"/>
  <c r="BX104" i="3"/>
  <c r="BX80" i="3"/>
  <c r="BX77" i="3"/>
  <c r="HN369" i="4"/>
  <c r="HN114" i="4"/>
  <c r="ED82" i="2"/>
  <c r="GY158" i="4"/>
  <c r="GY220" i="4"/>
  <c r="GY222" i="4" s="1"/>
  <c r="BD288" i="2"/>
  <c r="BD289" i="2"/>
  <c r="CU351" i="4"/>
  <c r="CU204" i="2"/>
  <c r="FU383" i="4"/>
  <c r="CT370" i="4"/>
  <c r="CT117" i="4"/>
  <c r="AF76" i="3"/>
  <c r="HR76" i="3"/>
  <c r="EH77" i="3"/>
  <c r="AB79" i="3"/>
  <c r="JA204" i="2"/>
  <c r="FZ226" i="4"/>
  <c r="FZ228" i="4" s="1"/>
  <c r="FZ163" i="4"/>
  <c r="BJ81" i="2"/>
  <c r="R221" i="4"/>
  <c r="BW374" i="4"/>
  <c r="BW384" i="4" s="1"/>
  <c r="BW216" i="4"/>
  <c r="GG369" i="4"/>
  <c r="GG114" i="4"/>
  <c r="ES82" i="2"/>
  <c r="AT220" i="4"/>
  <c r="AT222" i="4" s="1"/>
  <c r="AT158" i="4"/>
  <c r="EB369" i="4"/>
  <c r="EB114" i="4"/>
  <c r="AL199" i="4"/>
  <c r="AL378" i="4"/>
  <c r="FE374" i="4"/>
  <c r="FE384" i="4" s="1"/>
  <c r="FE216" i="4"/>
  <c r="FE217" i="4" s="1"/>
  <c r="IY369" i="4"/>
  <c r="IY114" i="4"/>
  <c r="C369" i="4"/>
  <c r="C114" i="4"/>
  <c r="GJ370" i="4"/>
  <c r="GJ117" i="4"/>
  <c r="EY77" i="3"/>
  <c r="F81" i="2"/>
  <c r="GS370" i="4"/>
  <c r="GS117" i="4"/>
  <c r="IU104" i="3"/>
  <c r="IU110" i="3"/>
  <c r="IU79" i="3"/>
  <c r="AS227" i="4"/>
  <c r="AS228" i="4" s="1"/>
  <c r="BK216" i="4"/>
  <c r="BK217" i="4" s="1"/>
  <c r="BK229" i="4" s="1"/>
  <c r="BK374" i="4"/>
  <c r="BK384" i="4" s="1"/>
  <c r="BK153" i="4"/>
  <c r="BK375" i="4" s="1"/>
  <c r="ER289" i="2"/>
  <c r="ER288" i="2"/>
  <c r="FW378" i="4"/>
  <c r="FW383" i="4" s="1"/>
  <c r="FW199" i="4"/>
  <c r="DD373" i="4"/>
  <c r="DD383" i="4" s="1"/>
  <c r="DD215" i="4"/>
  <c r="DD153" i="4"/>
  <c r="HA229" i="3"/>
  <c r="HA232" i="3"/>
  <c r="HA234" i="3" s="1"/>
  <c r="GL378" i="4"/>
  <c r="GL383" i="4" s="1"/>
  <c r="GL199" i="4"/>
  <c r="GL220" i="4"/>
  <c r="GL158" i="4"/>
  <c r="AM370" i="4"/>
  <c r="AM117" i="4"/>
  <c r="AZ76" i="3"/>
  <c r="EK374" i="4"/>
  <c r="EK384" i="4" s="1"/>
  <c r="EK216" i="4"/>
  <c r="EK217" i="4" s="1"/>
  <c r="EK229" i="4" s="1"/>
  <c r="IE369" i="4"/>
  <c r="IE114" i="4"/>
  <c r="GM81" i="2"/>
  <c r="HQ158" i="4"/>
  <c r="HQ220" i="4"/>
  <c r="HQ222" i="4" s="1"/>
  <c r="GD373" i="4"/>
  <c r="GD383" i="4" s="1"/>
  <c r="GD153" i="4"/>
  <c r="GD215" i="4"/>
  <c r="CA104" i="3"/>
  <c r="CA80" i="3"/>
  <c r="CA76" i="3"/>
  <c r="CA110" i="3"/>
  <c r="CA79" i="3"/>
  <c r="AD357" i="4"/>
  <c r="AD207" i="2"/>
  <c r="GK217" i="4"/>
  <c r="GK328" i="4"/>
  <c r="FV378" i="4"/>
  <c r="FV383" i="4" s="1"/>
  <c r="FV215" i="4"/>
  <c r="FV199" i="4"/>
  <c r="GU77" i="3"/>
  <c r="ER221" i="4"/>
  <c r="ER222" i="4" s="1"/>
  <c r="BY374" i="4"/>
  <c r="BY384" i="4" s="1"/>
  <c r="BY216" i="4"/>
  <c r="EX351" i="4"/>
  <c r="EX204" i="2"/>
  <c r="HX226" i="4"/>
  <c r="HX228" i="4" s="1"/>
  <c r="HX163" i="4"/>
  <c r="H163" i="4"/>
  <c r="H226" i="4"/>
  <c r="H228" i="4" s="1"/>
  <c r="FN373" i="4"/>
  <c r="FN383" i="4" s="1"/>
  <c r="FN215" i="4"/>
  <c r="FN153" i="4"/>
  <c r="CZ228" i="4"/>
  <c r="H77" i="3"/>
  <c r="FU76" i="3"/>
  <c r="JF79" i="3"/>
  <c r="AP110" i="3"/>
  <c r="AP104" i="3"/>
  <c r="IX82" i="2"/>
  <c r="B82" i="2"/>
  <c r="EH229" i="3"/>
  <c r="EH232" i="3"/>
  <c r="EH234" i="3" s="1"/>
  <c r="GD337" i="4"/>
  <c r="GD198" i="2"/>
  <c r="GI337" i="4"/>
  <c r="GI198" i="2"/>
  <c r="DQ104" i="3"/>
  <c r="DQ110" i="3"/>
  <c r="ER351" i="4"/>
  <c r="ER204" i="2"/>
  <c r="DM357" i="4"/>
  <c r="DM207" i="2"/>
  <c r="AN351" i="4"/>
  <c r="AN204" i="2"/>
  <c r="GH218" i="2"/>
  <c r="GH232" i="2" s="1"/>
  <c r="GH238" i="2" s="1"/>
  <c r="GH241" i="2" s="1"/>
  <c r="GH243" i="2" s="1"/>
  <c r="GH282" i="2"/>
  <c r="JE313" i="4"/>
  <c r="JE305" i="4"/>
  <c r="JE315" i="4" s="1"/>
  <c r="EW373" i="4"/>
  <c r="EW383" i="4" s="1"/>
  <c r="EW215" i="4"/>
  <c r="EW153" i="4"/>
  <c r="GE370" i="4"/>
  <c r="GE117" i="4"/>
  <c r="JF77" i="3"/>
  <c r="IB79" i="3"/>
  <c r="BX374" i="4"/>
  <c r="BX384" i="4" s="1"/>
  <c r="BX216" i="4"/>
  <c r="ED226" i="4"/>
  <c r="ED228" i="4" s="1"/>
  <c r="ED163" i="4"/>
  <c r="H373" i="4"/>
  <c r="H215" i="4"/>
  <c r="H153" i="4"/>
  <c r="H375" i="4" s="1"/>
  <c r="BH238" i="2"/>
  <c r="BH241" i="2" s="1"/>
  <c r="BH243" i="2" s="1"/>
  <c r="AJ370" i="4"/>
  <c r="AJ117" i="4"/>
  <c r="CE289" i="2"/>
  <c r="CE288" i="2"/>
  <c r="DP289" i="2"/>
  <c r="DP288" i="2"/>
  <c r="BS384" i="4"/>
  <c r="IV76" i="3"/>
  <c r="JE110" i="3"/>
  <c r="JE104" i="3"/>
  <c r="EE82" i="2"/>
  <c r="IV158" i="4"/>
  <c r="IV220" i="4"/>
  <c r="IV222" i="4" s="1"/>
  <c r="GS84" i="2"/>
  <c r="CM370" i="4"/>
  <c r="CM117" i="4"/>
  <c r="AB76" i="3"/>
  <c r="HL216" i="4"/>
  <c r="HL374" i="4"/>
  <c r="HL384" i="4" s="1"/>
  <c r="M369" i="4"/>
  <c r="M114" i="4"/>
  <c r="ET226" i="4"/>
  <c r="ET163" i="4"/>
  <c r="F163" i="4"/>
  <c r="F226" i="4"/>
  <c r="F228" i="4" s="1"/>
  <c r="DW220" i="4"/>
  <c r="DW222" i="4" s="1"/>
  <c r="DW158" i="4"/>
  <c r="HH84" i="2"/>
  <c r="CJ85" i="2"/>
  <c r="CJ81" i="2"/>
  <c r="HC27" i="4"/>
  <c r="IA110" i="3"/>
  <c r="IA104" i="3"/>
  <c r="DS374" i="4"/>
  <c r="DS216" i="4"/>
  <c r="IC369" i="4"/>
  <c r="IC114" i="4"/>
  <c r="BJ220" i="4"/>
  <c r="BJ222" i="4" s="1"/>
  <c r="BJ158" i="4"/>
  <c r="AM84" i="2"/>
  <c r="BQ279" i="3"/>
  <c r="BQ280" i="3"/>
  <c r="AQ289" i="2"/>
  <c r="AQ288" i="2"/>
  <c r="JE227" i="4"/>
  <c r="FM77" i="3"/>
  <c r="BU77" i="3"/>
  <c r="IX221" i="4"/>
  <c r="DZ76" i="3"/>
  <c r="IQ374" i="4"/>
  <c r="IQ384" i="4" s="1"/>
  <c r="IQ216" i="4"/>
  <c r="FO110" i="3"/>
  <c r="FO104" i="3"/>
  <c r="AQ110" i="3"/>
  <c r="AQ104" i="3"/>
  <c r="FA370" i="4"/>
  <c r="FA117" i="4"/>
  <c r="ES226" i="4"/>
  <c r="ES163" i="4"/>
  <c r="ID81" i="2"/>
  <c r="AT81" i="2"/>
  <c r="W373" i="4"/>
  <c r="W383" i="4" s="1"/>
  <c r="W215" i="4"/>
  <c r="W153" i="4"/>
  <c r="W375" i="4" s="1"/>
  <c r="BV226" i="4"/>
  <c r="BV163" i="4"/>
  <c r="CU220" i="4"/>
  <c r="CU222" i="4" s="1"/>
  <c r="CU158" i="4"/>
  <c r="FF378" i="4"/>
  <c r="FF383" i="4" s="1"/>
  <c r="FF199" i="4"/>
  <c r="HY226" i="4"/>
  <c r="HY163" i="4"/>
  <c r="B158" i="4"/>
  <c r="B220" i="4"/>
  <c r="B222" i="4" s="1"/>
  <c r="DC373" i="4"/>
  <c r="DC153" i="4"/>
  <c r="DC215" i="4"/>
  <c r="AZ221" i="4"/>
  <c r="DE104" i="3"/>
  <c r="DE110" i="3"/>
  <c r="EA81" i="2"/>
  <c r="FU220" i="4"/>
  <c r="FU222" i="4" s="1"/>
  <c r="FU223" i="4" s="1"/>
  <c r="FU158" i="4"/>
  <c r="EQ285" i="3"/>
  <c r="EQ223" i="3"/>
  <c r="AU104" i="3"/>
  <c r="AU110" i="3"/>
  <c r="AU79" i="3"/>
  <c r="GK383" i="4"/>
  <c r="FJ209" i="3"/>
  <c r="FJ273" i="3"/>
  <c r="EG226" i="4"/>
  <c r="EG163" i="4"/>
  <c r="IS104" i="3"/>
  <c r="IS80" i="3"/>
  <c r="IS110" i="3"/>
  <c r="GU227" i="4"/>
  <c r="GU163" i="4"/>
  <c r="AS374" i="4"/>
  <c r="AS384" i="4" s="1"/>
  <c r="AS216" i="4"/>
  <c r="AS217" i="4" s="1"/>
  <c r="DR84" i="2"/>
  <c r="CC76" i="3"/>
  <c r="HJ374" i="4"/>
  <c r="HJ216" i="4"/>
  <c r="EX110" i="3"/>
  <c r="EX104" i="3"/>
  <c r="AP216" i="4"/>
  <c r="AP374" i="4"/>
  <c r="AP384" i="4" s="1"/>
  <c r="GV369" i="4"/>
  <c r="GV114" i="4"/>
  <c r="BX369" i="4"/>
  <c r="BX114" i="4"/>
  <c r="DD360" i="4"/>
  <c r="DD209" i="2"/>
  <c r="DD362" i="4" s="1"/>
  <c r="HW77" i="3"/>
  <c r="EH357" i="4"/>
  <c r="EH207" i="2"/>
  <c r="EY360" i="4"/>
  <c r="EY209" i="2"/>
  <c r="EY362" i="4" s="1"/>
  <c r="AA110" i="3"/>
  <c r="AA104" i="3"/>
  <c r="AA80" i="3"/>
  <c r="HK232" i="2"/>
  <c r="HK238" i="2" s="1"/>
  <c r="HK241" i="2" s="1"/>
  <c r="HK243" i="2" s="1"/>
  <c r="FH288" i="2"/>
  <c r="FH289" i="2"/>
  <c r="AO351" i="4"/>
  <c r="AO204" i="2"/>
  <c r="CT81" i="2"/>
  <c r="GH337" i="4"/>
  <c r="GH198" i="2"/>
  <c r="GQ232" i="2"/>
  <c r="GQ238" i="2" s="1"/>
  <c r="GQ241" i="2" s="1"/>
  <c r="GQ243" i="2" s="1"/>
  <c r="CY82" i="2"/>
  <c r="GZ158" i="4"/>
  <c r="GZ220" i="4"/>
  <c r="GZ222" i="4" s="1"/>
  <c r="EJ374" i="4"/>
  <c r="EJ384" i="4" s="1"/>
  <c r="EJ216" i="4"/>
  <c r="GH369" i="4"/>
  <c r="GH114" i="4"/>
  <c r="GP232" i="2"/>
  <c r="GP238" i="2" s="1"/>
  <c r="GP241" i="2" s="1"/>
  <c r="GP243" i="2" s="1"/>
  <c r="EF373" i="4"/>
  <c r="EF215" i="4"/>
  <c r="EF153" i="4"/>
  <c r="FB289" i="2"/>
  <c r="FB288" i="2"/>
  <c r="FB244" i="2"/>
  <c r="CE351" i="4"/>
  <c r="CE204" i="2"/>
  <c r="FZ204" i="2"/>
  <c r="DA285" i="3"/>
  <c r="DA223" i="3"/>
  <c r="BG229" i="3"/>
  <c r="BG232" i="3"/>
  <c r="BG234" i="3" s="1"/>
  <c r="B81" i="2"/>
  <c r="DC280" i="3"/>
  <c r="DC279" i="3"/>
  <c r="AO110" i="3"/>
  <c r="AO104" i="3"/>
  <c r="AO79" i="3"/>
  <c r="EE226" i="4"/>
  <c r="EE228" i="4" s="1"/>
  <c r="EE163" i="4"/>
  <c r="BU373" i="4"/>
  <c r="BU383" i="4" s="1"/>
  <c r="BU153" i="4"/>
  <c r="BU375" i="4" s="1"/>
  <c r="BU215" i="4"/>
  <c r="HC221" i="4"/>
  <c r="DT374" i="4"/>
  <c r="DT384" i="4" s="1"/>
  <c r="DT216" i="4"/>
  <c r="F82" i="2"/>
  <c r="HY77" i="3"/>
  <c r="CM110" i="3"/>
  <c r="CM104" i="3"/>
  <c r="FI226" i="4"/>
  <c r="FI228" i="4" s="1"/>
  <c r="FI163" i="4"/>
  <c r="HN158" i="4"/>
  <c r="HN220" i="4"/>
  <c r="HN222" i="4" s="1"/>
  <c r="DU288" i="2"/>
  <c r="DU289" i="2"/>
  <c r="K232" i="2"/>
  <c r="K238" i="2" s="1"/>
  <c r="K241" i="2" s="1"/>
  <c r="K243" i="2" s="1"/>
  <c r="FM228" i="4"/>
  <c r="IH76" i="3"/>
  <c r="ID158" i="4"/>
  <c r="ID220" i="4"/>
  <c r="EU373" i="4"/>
  <c r="EU215" i="4"/>
  <c r="EU153" i="4"/>
  <c r="W85" i="2"/>
  <c r="W81" i="2"/>
  <c r="FM80" i="3"/>
  <c r="IV227" i="4"/>
  <c r="HI76" i="3"/>
  <c r="CV370" i="4"/>
  <c r="CV117" i="4"/>
  <c r="GN351" i="4"/>
  <c r="GN204" i="2"/>
  <c r="FO82" i="2"/>
  <c r="JB378" i="4"/>
  <c r="JB199" i="4"/>
  <c r="F378" i="4"/>
  <c r="F199" i="4"/>
  <c r="AU383" i="4"/>
  <c r="DY374" i="4"/>
  <c r="DY384" i="4" s="1"/>
  <c r="DY216" i="4"/>
  <c r="IK378" i="4"/>
  <c r="IK383" i="4" s="1"/>
  <c r="IK199" i="4"/>
  <c r="FR328" i="4"/>
  <c r="CY232" i="3"/>
  <c r="CY234" i="3" s="1"/>
  <c r="CY229" i="3"/>
  <c r="CH76" i="3"/>
  <c r="EE221" i="4"/>
  <c r="EE222" i="4" s="1"/>
  <c r="EE158" i="4"/>
  <c r="DH374" i="4"/>
  <c r="DH216" i="4"/>
  <c r="DH217" i="4" s="1"/>
  <c r="DH229" i="4" s="1"/>
  <c r="AC328" i="4"/>
  <c r="AC217" i="4"/>
  <c r="M77" i="3"/>
  <c r="AU384" i="4"/>
  <c r="CR238" i="2"/>
  <c r="CR241" i="2" s="1"/>
  <c r="CR243" i="2" s="1"/>
  <c r="CE220" i="4"/>
  <c r="CE222" i="4" s="1"/>
  <c r="CE158" i="4"/>
  <c r="IL273" i="3"/>
  <c r="IL209" i="3"/>
  <c r="IZ221" i="4"/>
  <c r="DE79" i="3"/>
  <c r="HO369" i="4"/>
  <c r="HO114" i="4"/>
  <c r="BO81" i="2"/>
  <c r="EX153" i="4"/>
  <c r="EX215" i="4"/>
  <c r="EX373" i="4"/>
  <c r="EX383" i="4" s="1"/>
  <c r="EA232" i="3"/>
  <c r="EA234" i="3" s="1"/>
  <c r="EA229" i="3"/>
  <c r="DQ117" i="4"/>
  <c r="DQ370" i="4"/>
  <c r="CP229" i="3"/>
  <c r="CP232" i="3"/>
  <c r="CP234" i="3" s="1"/>
  <c r="FT370" i="4"/>
  <c r="FT117" i="4"/>
  <c r="EP378" i="4"/>
  <c r="EP383" i="4" s="1"/>
  <c r="EP199" i="4"/>
  <c r="BP221" i="4"/>
  <c r="HH226" i="4"/>
  <c r="HH228" i="4" s="1"/>
  <c r="HH163" i="4"/>
  <c r="IG220" i="4"/>
  <c r="IG222" i="4" s="1"/>
  <c r="IG158" i="4"/>
  <c r="DR215" i="4"/>
  <c r="DR153" i="4"/>
  <c r="DR373" i="4"/>
  <c r="DR383" i="4" s="1"/>
  <c r="JD77" i="3"/>
  <c r="FU221" i="4"/>
  <c r="JF374" i="4"/>
  <c r="JF384" i="4" s="1"/>
  <c r="JF216" i="4"/>
  <c r="GT110" i="3"/>
  <c r="GT104" i="3"/>
  <c r="GT76" i="3"/>
  <c r="GJ76" i="3"/>
  <c r="DB229" i="3"/>
  <c r="DB232" i="3"/>
  <c r="DB234" i="3" s="1"/>
  <c r="FN337" i="4"/>
  <c r="FN198" i="2"/>
  <c r="FS198" i="2"/>
  <c r="FS337" i="4"/>
  <c r="EB351" i="4"/>
  <c r="EB204" i="2"/>
  <c r="EE280" i="3"/>
  <c r="EE279" i="3"/>
  <c r="DS288" i="2"/>
  <c r="DS289" i="2"/>
  <c r="BS351" i="4"/>
  <c r="BS204" i="2"/>
  <c r="AV220" i="4"/>
  <c r="AV222" i="4" s="1"/>
  <c r="AV158" i="4"/>
  <c r="JE337" i="4"/>
  <c r="JE198" i="2"/>
  <c r="CY226" i="4"/>
  <c r="CY228" i="4" s="1"/>
  <c r="CY163" i="4"/>
  <c r="P220" i="4"/>
  <c r="P222" i="4" s="1"/>
  <c r="P158" i="4"/>
  <c r="AQ370" i="4"/>
  <c r="AQ117" i="4"/>
  <c r="JF227" i="4"/>
  <c r="CH82" i="2"/>
  <c r="FS220" i="4"/>
  <c r="FS222" i="4" s="1"/>
  <c r="FS158" i="4"/>
  <c r="JD215" i="4"/>
  <c r="JD373" i="4"/>
  <c r="JD383" i="4" s="1"/>
  <c r="JD153" i="4"/>
  <c r="DV289" i="2"/>
  <c r="DV288" i="2"/>
  <c r="AR238" i="2"/>
  <c r="AR241" i="2" s="1"/>
  <c r="AR243" i="2" s="1"/>
  <c r="DB288" i="2"/>
  <c r="DB289" i="2"/>
  <c r="BN81" i="2"/>
  <c r="AM81" i="2"/>
  <c r="AP80" i="3"/>
  <c r="JE80" i="3"/>
  <c r="GR337" i="4"/>
  <c r="GR198" i="2"/>
  <c r="DO226" i="4"/>
  <c r="DO228" i="4" s="1"/>
  <c r="DO163" i="4"/>
  <c r="BL220" i="4"/>
  <c r="BL222" i="4" s="1"/>
  <c r="BL223" i="4" s="1"/>
  <c r="BL158" i="4"/>
  <c r="BG370" i="4"/>
  <c r="BG117" i="4"/>
  <c r="IP77" i="3"/>
  <c r="DB77" i="3"/>
  <c r="ID369" i="4"/>
  <c r="ID114" i="4"/>
  <c r="ET82" i="2"/>
  <c r="GW369" i="4"/>
  <c r="GW114" i="4"/>
  <c r="AD220" i="4"/>
  <c r="AD222" i="4" s="1"/>
  <c r="AD158" i="4"/>
  <c r="AM373" i="4"/>
  <c r="AM383" i="4" s="1"/>
  <c r="AM215" i="4"/>
  <c r="AM153" i="4"/>
  <c r="AM375" i="4" s="1"/>
  <c r="CO238" i="2"/>
  <c r="CO241" i="2" s="1"/>
  <c r="CO243" i="2" s="1"/>
  <c r="JE77" i="3"/>
  <c r="EW77" i="3"/>
  <c r="DJ76" i="3"/>
  <c r="FO374" i="4"/>
  <c r="FO384" i="4" s="1"/>
  <c r="FO216" i="4"/>
  <c r="DM163" i="4"/>
  <c r="DM226" i="4"/>
  <c r="N220" i="4"/>
  <c r="N222" i="4" s="1"/>
  <c r="N158" i="4"/>
  <c r="EU81" i="2"/>
  <c r="EU85" i="2"/>
  <c r="EF229" i="3"/>
  <c r="EF232" i="3"/>
  <c r="EF234" i="3" s="1"/>
  <c r="ET351" i="4"/>
  <c r="ET204" i="2"/>
  <c r="CQ351" i="4"/>
  <c r="CQ204" i="2"/>
  <c r="HU282" i="2"/>
  <c r="HU218" i="2"/>
  <c r="HU232" i="2" s="1"/>
  <c r="HU238" i="2" s="1"/>
  <c r="HU241" i="2" s="1"/>
  <c r="HU243" i="2" s="1"/>
  <c r="DI104" i="3"/>
  <c r="DI80" i="3"/>
  <c r="DI110" i="3"/>
  <c r="EE81" i="2"/>
  <c r="FR383" i="4"/>
  <c r="IV104" i="3"/>
  <c r="IV110" i="3"/>
  <c r="IV79" i="3"/>
  <c r="BJ228" i="4"/>
  <c r="EE76" i="3"/>
  <c r="CD369" i="4"/>
  <c r="CD114" i="4"/>
  <c r="GW375" i="4"/>
  <c r="GW385" i="4" s="1"/>
  <c r="AC383" i="4"/>
  <c r="M227" i="4"/>
  <c r="M228" i="4" s="1"/>
  <c r="IU384" i="4"/>
  <c r="HQ370" i="4"/>
  <c r="HQ117" i="4"/>
  <c r="EA378" i="4"/>
  <c r="EA199" i="4"/>
  <c r="AP163" i="4"/>
  <c r="AP226" i="4"/>
  <c r="AP228" i="4" s="1"/>
  <c r="BX373" i="4"/>
  <c r="BX383" i="4" s="1"/>
  <c r="BX215" i="4"/>
  <c r="BX153" i="4"/>
  <c r="GC226" i="4"/>
  <c r="GC163" i="4"/>
  <c r="FF158" i="4"/>
  <c r="FF220" i="4"/>
  <c r="FF222" i="4" s="1"/>
  <c r="IQ373" i="4"/>
  <c r="IQ383" i="4" s="1"/>
  <c r="IQ153" i="4"/>
  <c r="IQ215" i="4"/>
  <c r="CM373" i="4"/>
  <c r="CM383" i="4" s="1"/>
  <c r="CM153" i="4"/>
  <c r="CM215" i="4"/>
  <c r="GE77" i="3"/>
  <c r="T221" i="4"/>
  <c r="GI114" i="4"/>
  <c r="GI369" i="4"/>
  <c r="GU232" i="2"/>
  <c r="GU238" i="2" s="1"/>
  <c r="GU241" i="2" s="1"/>
  <c r="GU243" i="2" s="1"/>
  <c r="AL232" i="3"/>
  <c r="AL234" i="3" s="1"/>
  <c r="AL229" i="3"/>
  <c r="AA77" i="3"/>
  <c r="CT378" i="4"/>
  <c r="CT383" i="4" s="1"/>
  <c r="CT199" i="4"/>
  <c r="CK226" i="4"/>
  <c r="CK228" i="4" s="1"/>
  <c r="CK163" i="4"/>
  <c r="DS77" i="3"/>
  <c r="FY378" i="4"/>
  <c r="FY383" i="4" s="1"/>
  <c r="FY199" i="4"/>
  <c r="CJ227" i="4"/>
  <c r="IW76" i="3"/>
  <c r="CL374" i="4"/>
  <c r="CL216" i="4"/>
  <c r="Z110" i="3"/>
  <c r="Z104" i="3"/>
  <c r="GF369" i="4"/>
  <c r="GF114" i="4"/>
  <c r="BH369" i="4"/>
  <c r="BH114" i="4"/>
  <c r="FH357" i="4"/>
  <c r="FH207" i="2"/>
  <c r="FD76" i="3"/>
  <c r="HY110" i="3"/>
  <c r="HY104" i="3"/>
  <c r="EW110" i="3"/>
  <c r="EW104" i="3"/>
  <c r="BE104" i="3"/>
  <c r="BE110" i="3"/>
  <c r="AS357" i="4"/>
  <c r="AS207" i="2"/>
  <c r="EW351" i="4"/>
  <c r="EW204" i="2"/>
  <c r="DI77" i="3"/>
  <c r="EG289" i="2"/>
  <c r="EG288" i="2"/>
  <c r="JF337" i="4"/>
  <c r="JF76" i="3"/>
  <c r="FM337" i="4"/>
  <c r="FM198" i="2"/>
  <c r="FR282" i="2"/>
  <c r="FR218" i="2"/>
  <c r="FR232" i="2" s="1"/>
  <c r="FR238" i="2" s="1"/>
  <c r="FR241" i="2" s="1"/>
  <c r="FR243" i="2" s="1"/>
  <c r="CD289" i="2"/>
  <c r="CD288" i="2"/>
  <c r="BS163" i="4"/>
  <c r="BS226" i="4"/>
  <c r="BS228" i="4" s="1"/>
  <c r="DQ373" i="4"/>
  <c r="DQ383" i="4" s="1"/>
  <c r="DQ153" i="4"/>
  <c r="DQ215" i="4"/>
  <c r="HZ77" i="3"/>
  <c r="BF77" i="3"/>
  <c r="EA76" i="3"/>
  <c r="IB374" i="4"/>
  <c r="IB384" i="4" s="1"/>
  <c r="IB216" i="4"/>
  <c r="EJ110" i="3"/>
  <c r="EJ104" i="3"/>
  <c r="EJ80" i="3"/>
  <c r="AR110" i="3"/>
  <c r="AR80" i="3"/>
  <c r="AR104" i="3"/>
  <c r="FB369" i="4"/>
  <c r="FB114" i="4"/>
  <c r="JB226" i="4"/>
  <c r="JB228" i="4" s="1"/>
  <c r="JB163" i="4"/>
  <c r="CH226" i="4"/>
  <c r="CH228" i="4" s="1"/>
  <c r="CH163" i="4"/>
  <c r="CP238" i="2"/>
  <c r="CP241" i="2" s="1"/>
  <c r="CP243" i="2" s="1"/>
  <c r="AB289" i="2"/>
  <c r="AB288" i="2"/>
  <c r="AI351" i="4"/>
  <c r="AI204" i="2"/>
  <c r="AP288" i="2"/>
  <c r="AP289" i="2"/>
  <c r="DR289" i="2"/>
  <c r="DR288" i="2"/>
  <c r="DR244" i="2"/>
  <c r="HP76" i="3"/>
  <c r="AO80" i="3"/>
  <c r="JC226" i="4"/>
  <c r="JC228" i="4" s="1"/>
  <c r="JC163" i="4"/>
  <c r="HP158" i="4"/>
  <c r="HP220" i="4"/>
  <c r="HP222" i="4" s="1"/>
  <c r="AF220" i="4"/>
  <c r="AF222" i="4" s="1"/>
  <c r="AF158" i="4"/>
  <c r="IP227" i="4"/>
  <c r="IP228" i="4" s="1"/>
  <c r="BV77" i="3"/>
  <c r="AY221" i="4"/>
  <c r="DG158" i="4"/>
  <c r="DG220" i="4"/>
  <c r="DG222" i="4" s="1"/>
  <c r="HH373" i="4"/>
  <c r="HH215" i="4"/>
  <c r="HH153" i="4"/>
  <c r="BD373" i="4"/>
  <c r="BD153" i="4"/>
  <c r="BD375" i="4" s="1"/>
  <c r="BD215" i="4"/>
  <c r="HY227" i="4"/>
  <c r="HY228" i="4" s="1"/>
  <c r="EC226" i="4"/>
  <c r="EC228" i="4" s="1"/>
  <c r="EC163" i="4"/>
  <c r="GH81" i="2"/>
  <c r="FK373" i="4"/>
  <c r="FK215" i="4"/>
  <c r="FK153" i="4"/>
  <c r="EG223" i="3"/>
  <c r="EG285" i="3"/>
  <c r="BI238" i="2"/>
  <c r="BI241" i="2" s="1"/>
  <c r="BI243" i="2" s="1"/>
  <c r="EZ360" i="4"/>
  <c r="EZ209" i="2"/>
  <c r="EZ362" i="4" s="1"/>
  <c r="IO77" i="3"/>
  <c r="BE77" i="3"/>
  <c r="IH221" i="4"/>
  <c r="IQ110" i="3"/>
  <c r="IQ104" i="3"/>
  <c r="CO369" i="4"/>
  <c r="CO114" i="4"/>
  <c r="GX220" i="4"/>
  <c r="GX222" i="4" s="1"/>
  <c r="GX158" i="4"/>
  <c r="IX27" i="4"/>
  <c r="BX289" i="2" l="1"/>
  <c r="BX288" i="2"/>
  <c r="CA223" i="4"/>
  <c r="BY357" i="4"/>
  <c r="BY154" i="4"/>
  <c r="GG229" i="4"/>
  <c r="DS384" i="4"/>
  <c r="AK289" i="2"/>
  <c r="BH201" i="4"/>
  <c r="CV229" i="4"/>
  <c r="HA217" i="4"/>
  <c r="HA223" i="4" s="1"/>
  <c r="GZ229" i="4"/>
  <c r="IK223" i="4"/>
  <c r="ET228" i="4"/>
  <c r="HX383" i="4"/>
  <c r="GX154" i="4"/>
  <c r="DY154" i="4"/>
  <c r="DN288" i="2"/>
  <c r="FB325" i="4"/>
  <c r="BI385" i="4"/>
  <c r="AY223" i="4"/>
  <c r="HJ228" i="4"/>
  <c r="GX375" i="4"/>
  <c r="GX385" i="4" s="1"/>
  <c r="ET383" i="4"/>
  <c r="HY201" i="4"/>
  <c r="G282" i="4"/>
  <c r="HQ282" i="4"/>
  <c r="AV201" i="4"/>
  <c r="FN288" i="2"/>
  <c r="GR282" i="4"/>
  <c r="DY217" i="4"/>
  <c r="DC383" i="4"/>
  <c r="BP325" i="4"/>
  <c r="BK325" i="4"/>
  <c r="BQ282" i="4"/>
  <c r="CJ282" i="4"/>
  <c r="AD229" i="4"/>
  <c r="IG385" i="4"/>
  <c r="GJ217" i="4"/>
  <c r="GJ229" i="4" s="1"/>
  <c r="BD383" i="4"/>
  <c r="CY288" i="2"/>
  <c r="FP325" i="4"/>
  <c r="DC201" i="4"/>
  <c r="IQ325" i="4"/>
  <c r="IS223" i="4"/>
  <c r="DC228" i="4"/>
  <c r="AV384" i="4"/>
  <c r="P380" i="4"/>
  <c r="P385" i="4" s="1"/>
  <c r="HM384" i="4"/>
  <c r="O328" i="4"/>
  <c r="IT385" i="4"/>
  <c r="FW325" i="4"/>
  <c r="ID229" i="4"/>
  <c r="CL384" i="4"/>
  <c r="DB384" i="4"/>
  <c r="DR228" i="4"/>
  <c r="GN201" i="4"/>
  <c r="DV223" i="4"/>
  <c r="BW228" i="4"/>
  <c r="X325" i="4"/>
  <c r="BC383" i="4"/>
  <c r="BJ217" i="4"/>
  <c r="BJ223" i="4" s="1"/>
  <c r="BC289" i="2"/>
  <c r="AZ217" i="4"/>
  <c r="AZ229" i="4" s="1"/>
  <c r="FU385" i="4"/>
  <c r="AC325" i="4"/>
  <c r="BZ154" i="4"/>
  <c r="AS282" i="4"/>
  <c r="FD282" i="4"/>
  <c r="DQ228" i="4"/>
  <c r="T217" i="4"/>
  <c r="T229" i="4" s="1"/>
  <c r="FS383" i="4"/>
  <c r="HP325" i="4"/>
  <c r="AV325" i="4"/>
  <c r="EC229" i="4"/>
  <c r="FA282" i="4"/>
  <c r="AK357" i="4"/>
  <c r="AK207" i="2"/>
  <c r="AO228" i="4"/>
  <c r="IL383" i="4"/>
  <c r="CV201" i="4"/>
  <c r="EN384" i="4"/>
  <c r="CC282" i="4"/>
  <c r="AD223" i="4"/>
  <c r="CH288" i="2"/>
  <c r="AH229" i="4"/>
  <c r="EZ288" i="2"/>
  <c r="IS385" i="4"/>
  <c r="BI229" i="4"/>
  <c r="HB228" i="4"/>
  <c r="HM217" i="4"/>
  <c r="HM218" i="4" s="1"/>
  <c r="IC229" i="4"/>
  <c r="AQ380" i="4"/>
  <c r="AQ385" i="4" s="1"/>
  <c r="IV325" i="4"/>
  <c r="N282" i="4"/>
  <c r="EY325" i="4"/>
  <c r="FN244" i="2"/>
  <c r="AL383" i="4"/>
  <c r="EE325" i="4"/>
  <c r="CX282" i="4"/>
  <c r="EP282" i="4"/>
  <c r="AY288" i="2"/>
  <c r="AY289" i="2"/>
  <c r="HH383" i="4"/>
  <c r="ER223" i="4"/>
  <c r="GK385" i="4"/>
  <c r="HG383" i="4"/>
  <c r="EO223" i="4"/>
  <c r="BI201" i="4"/>
  <c r="EH383" i="4"/>
  <c r="AC229" i="4"/>
  <c r="CB217" i="4"/>
  <c r="GO223" i="4"/>
  <c r="AQ282" i="4"/>
  <c r="CY325" i="4"/>
  <c r="GJ201" i="4"/>
  <c r="FN201" i="4"/>
  <c r="BB282" i="4"/>
  <c r="DV325" i="4"/>
  <c r="GS228" i="4"/>
  <c r="D282" i="4"/>
  <c r="DW201" i="4"/>
  <c r="BR289" i="2"/>
  <c r="AX288" i="2"/>
  <c r="AX289" i="2"/>
  <c r="AX244" i="2"/>
  <c r="AY244" i="2" s="1"/>
  <c r="BN288" i="2"/>
  <c r="BN289" i="2"/>
  <c r="EX282" i="4"/>
  <c r="II229" i="4"/>
  <c r="CA229" i="4"/>
  <c r="HX282" i="4"/>
  <c r="BH385" i="4"/>
  <c r="GK229" i="4"/>
  <c r="CN282" i="4"/>
  <c r="DU228" i="4"/>
  <c r="DU229" i="4" s="1"/>
  <c r="FH282" i="4"/>
  <c r="FL383" i="4"/>
  <c r="BY217" i="4"/>
  <c r="BY229" i="4" s="1"/>
  <c r="IV228" i="4"/>
  <c r="IV229" i="4" s="1"/>
  <c r="HW282" i="4"/>
  <c r="JB289" i="2"/>
  <c r="AZ325" i="4"/>
  <c r="N328" i="4"/>
  <c r="II223" i="4"/>
  <c r="AA325" i="4"/>
  <c r="E223" i="4"/>
  <c r="ED282" i="4"/>
  <c r="FY282" i="4"/>
  <c r="CM201" i="4"/>
  <c r="FA289" i="2"/>
  <c r="CE383" i="4"/>
  <c r="E228" i="4"/>
  <c r="E229" i="4" s="1"/>
  <c r="CJ228" i="4"/>
  <c r="IF223" i="4"/>
  <c r="IJ384" i="4"/>
  <c r="BR383" i="4"/>
  <c r="IR282" i="4"/>
  <c r="IJ201" i="4"/>
  <c r="HC282" i="4"/>
  <c r="EZ282" i="4"/>
  <c r="DI217" i="4"/>
  <c r="HW383" i="4"/>
  <c r="HD325" i="4"/>
  <c r="BA289" i="2"/>
  <c r="GT383" i="4"/>
  <c r="BI325" i="4"/>
  <c r="AG223" i="4"/>
  <c r="FE380" i="4"/>
  <c r="FE385" i="4" s="1"/>
  <c r="FE201" i="4"/>
  <c r="BK223" i="4"/>
  <c r="FR223" i="4"/>
  <c r="IJ385" i="4"/>
  <c r="CV223" i="4"/>
  <c r="HX289" i="2"/>
  <c r="BV383" i="4"/>
  <c r="IL282" i="4"/>
  <c r="EC357" i="4"/>
  <c r="EC207" i="2"/>
  <c r="BM201" i="4"/>
  <c r="BM380" i="4"/>
  <c r="BM385" i="4" s="1"/>
  <c r="J383" i="4"/>
  <c r="JE228" i="4"/>
  <c r="AA288" i="2"/>
  <c r="CH289" i="2"/>
  <c r="EC223" i="4"/>
  <c r="BQ289" i="2"/>
  <c r="AW229" i="4"/>
  <c r="EL289" i="2"/>
  <c r="EL288" i="2"/>
  <c r="BJ229" i="4"/>
  <c r="JF228" i="4"/>
  <c r="JF229" i="4" s="1"/>
  <c r="IP384" i="4"/>
  <c r="DU385" i="4"/>
  <c r="IK229" i="4"/>
  <c r="AT223" i="4"/>
  <c r="AC223" i="4"/>
  <c r="EQ282" i="4"/>
  <c r="FI217" i="4"/>
  <c r="FI223" i="4" s="1"/>
  <c r="IJ325" i="4"/>
  <c r="GY217" i="4"/>
  <c r="T385" i="4"/>
  <c r="HE218" i="4"/>
  <c r="HE223" i="4"/>
  <c r="B370" i="4"/>
  <c r="B117" i="4"/>
  <c r="DU280" i="3"/>
  <c r="DU279" i="3"/>
  <c r="BG222" i="4"/>
  <c r="BG223" i="4" s="1"/>
  <c r="GM285" i="3"/>
  <c r="GM223" i="3"/>
  <c r="GR375" i="4"/>
  <c r="GR154" i="4"/>
  <c r="CJ357" i="4"/>
  <c r="CJ207" i="2"/>
  <c r="IG229" i="4"/>
  <c r="ET380" i="4"/>
  <c r="ET201" i="4"/>
  <c r="CW380" i="4"/>
  <c r="CW385" i="4" s="1"/>
  <c r="CW201" i="4"/>
  <c r="AR380" i="4"/>
  <c r="AR385" i="4" s="1"/>
  <c r="AR201" i="4"/>
  <c r="HV229" i="4"/>
  <c r="HD223" i="4"/>
  <c r="EE244" i="2"/>
  <c r="BS357" i="4"/>
  <c r="BS207" i="2"/>
  <c r="CE357" i="4"/>
  <c r="CE207" i="2"/>
  <c r="GQ288" i="2"/>
  <c r="GQ289" i="2"/>
  <c r="ER357" i="4"/>
  <c r="ER207" i="2"/>
  <c r="FV217" i="4"/>
  <c r="FV223" i="4" s="1"/>
  <c r="FV328" i="4"/>
  <c r="BS328" i="4"/>
  <c r="BS217" i="4"/>
  <c r="BS223" i="4" s="1"/>
  <c r="GG351" i="4"/>
  <c r="GG204" i="2"/>
  <c r="BA229" i="4"/>
  <c r="CQ370" i="4"/>
  <c r="CQ117" i="4"/>
  <c r="S328" i="4"/>
  <c r="S217" i="4"/>
  <c r="DK217" i="4"/>
  <c r="DK223" i="4" s="1"/>
  <c r="DK328" i="4"/>
  <c r="GZ325" i="4"/>
  <c r="GZ282" i="4"/>
  <c r="FT279" i="3"/>
  <c r="FT280" i="3"/>
  <c r="C325" i="4"/>
  <c r="C282" i="4"/>
  <c r="CR229" i="4"/>
  <c r="IM222" i="4"/>
  <c r="B282" i="4"/>
  <c r="IJ288" i="2"/>
  <c r="IJ289" i="2"/>
  <c r="BL380" i="4"/>
  <c r="BL385" i="4" s="1"/>
  <c r="BL201" i="4"/>
  <c r="DO328" i="4"/>
  <c r="DO217" i="4"/>
  <c r="DO229" i="4" s="1"/>
  <c r="HR380" i="4"/>
  <c r="HR385" i="4" s="1"/>
  <c r="HR201" i="4"/>
  <c r="BE370" i="4"/>
  <c r="BE117" i="4"/>
  <c r="FA360" i="4"/>
  <c r="FA209" i="2"/>
  <c r="FA362" i="4" s="1"/>
  <c r="BB279" i="3"/>
  <c r="BB280" i="3"/>
  <c r="JE328" i="4"/>
  <c r="JE217" i="4"/>
  <c r="JE218" i="4" s="1"/>
  <c r="DJ370" i="4"/>
  <c r="DJ117" i="4"/>
  <c r="BJ370" i="4"/>
  <c r="BJ117" i="4"/>
  <c r="FX370" i="4"/>
  <c r="FX117" i="4"/>
  <c r="JE223" i="3"/>
  <c r="JE285" i="3"/>
  <c r="GR383" i="4"/>
  <c r="FB375" i="4"/>
  <c r="FB154" i="4"/>
  <c r="FC154" i="4"/>
  <c r="HA351" i="4"/>
  <c r="HA204" i="2"/>
  <c r="EM223" i="4"/>
  <c r="DZ370" i="4"/>
  <c r="DZ117" i="4"/>
  <c r="ED217" i="4"/>
  <c r="ED328" i="4"/>
  <c r="FU223" i="3"/>
  <c r="FU285" i="3"/>
  <c r="GU223" i="3"/>
  <c r="GU285" i="3"/>
  <c r="IG195" i="3"/>
  <c r="IG198" i="3" s="1"/>
  <c r="IG200" i="3" s="1"/>
  <c r="IG351" i="4"/>
  <c r="R380" i="4"/>
  <c r="R385" i="4" s="1"/>
  <c r="R201" i="4"/>
  <c r="BL357" i="4"/>
  <c r="BL207" i="2"/>
  <c r="CI380" i="4"/>
  <c r="CI201" i="4"/>
  <c r="HT282" i="4"/>
  <c r="HT325" i="4"/>
  <c r="S380" i="4"/>
  <c r="S385" i="4" s="1"/>
  <c r="S201" i="4"/>
  <c r="CX280" i="3"/>
  <c r="CX279" i="3"/>
  <c r="HJ229" i="3"/>
  <c r="HJ232" i="3"/>
  <c r="HJ234" i="3" s="1"/>
  <c r="IA375" i="4"/>
  <c r="IA154" i="4"/>
  <c r="EZ328" i="4"/>
  <c r="EZ217" i="4"/>
  <c r="EZ223" i="4" s="1"/>
  <c r="HI351" i="4"/>
  <c r="HI204" i="2"/>
  <c r="BY360" i="4"/>
  <c r="BY209" i="2"/>
  <c r="BY362" i="4" s="1"/>
  <c r="AP280" i="3"/>
  <c r="AP279" i="3"/>
  <c r="BW375" i="4"/>
  <c r="BW385" i="4" s="1"/>
  <c r="BW154" i="4"/>
  <c r="FC385" i="4"/>
  <c r="DN279" i="3"/>
  <c r="DN280" i="3"/>
  <c r="CI370" i="4"/>
  <c r="CI117" i="4"/>
  <c r="CE328" i="4"/>
  <c r="CE217" i="4"/>
  <c r="IM325" i="4"/>
  <c r="IM282" i="4"/>
  <c r="IE357" i="4"/>
  <c r="IE207" i="2"/>
  <c r="DQ357" i="4"/>
  <c r="DQ207" i="2"/>
  <c r="DA375" i="4"/>
  <c r="DA385" i="4" s="1"/>
  <c r="DA154" i="4"/>
  <c r="FX385" i="4"/>
  <c r="GU223" i="4"/>
  <c r="EX370" i="4"/>
  <c r="EX117" i="4"/>
  <c r="IE223" i="3"/>
  <c r="IE285" i="3"/>
  <c r="DA328" i="4"/>
  <c r="DA217" i="4"/>
  <c r="HQ289" i="2"/>
  <c r="HQ288" i="2"/>
  <c r="GM328" i="4"/>
  <c r="GM217" i="4"/>
  <c r="GM223" i="4" s="1"/>
  <c r="IN328" i="4"/>
  <c r="IN217" i="4"/>
  <c r="DR229" i="4"/>
  <c r="EJ375" i="4"/>
  <c r="EJ385" i="4" s="1"/>
  <c r="EJ154" i="4"/>
  <c r="EK154" i="4"/>
  <c r="BV154" i="4"/>
  <c r="BV375" i="4"/>
  <c r="FI375" i="4"/>
  <c r="FI154" i="4"/>
  <c r="AN328" i="4"/>
  <c r="AN217" i="4"/>
  <c r="AG370" i="4"/>
  <c r="AG117" i="4"/>
  <c r="AB380" i="4"/>
  <c r="AB385" i="4" s="1"/>
  <c r="AB201" i="4"/>
  <c r="HR357" i="4"/>
  <c r="HR207" i="2"/>
  <c r="EH360" i="4"/>
  <c r="EH209" i="2"/>
  <c r="EH362" i="4" s="1"/>
  <c r="HD357" i="4"/>
  <c r="HD207" i="2"/>
  <c r="JA223" i="4"/>
  <c r="CB223" i="4"/>
  <c r="EZ229" i="3"/>
  <c r="EZ232" i="3"/>
  <c r="EZ234" i="3" s="1"/>
  <c r="ER380" i="4"/>
  <c r="ER201" i="4"/>
  <c r="GE351" i="4"/>
  <c r="GE204" i="2"/>
  <c r="AN229" i="4"/>
  <c r="GL232" i="3"/>
  <c r="GL234" i="3" s="1"/>
  <c r="GL229" i="3"/>
  <c r="CN289" i="2"/>
  <c r="CN288" i="2"/>
  <c r="EE223" i="4"/>
  <c r="EQ232" i="3"/>
  <c r="EQ234" i="3" s="1"/>
  <c r="EQ229" i="3"/>
  <c r="HZ328" i="4"/>
  <c r="HZ217" i="4"/>
  <c r="HZ218" i="4" s="1"/>
  <c r="CQ375" i="4"/>
  <c r="CQ154" i="4"/>
  <c r="HL351" i="4"/>
  <c r="HL204" i="2"/>
  <c r="DG375" i="4"/>
  <c r="DG154" i="4"/>
  <c r="DH154" i="4"/>
  <c r="AT357" i="4"/>
  <c r="AT207" i="2"/>
  <c r="IE370" i="4"/>
  <c r="IE117" i="4"/>
  <c r="BS383" i="4"/>
  <c r="FB357" i="4"/>
  <c r="FB207" i="2"/>
  <c r="BQ229" i="4"/>
  <c r="IU223" i="4"/>
  <c r="HP351" i="4"/>
  <c r="HP204" i="2"/>
  <c r="FS375" i="4"/>
  <c r="FS385" i="4" s="1"/>
  <c r="FS154" i="4"/>
  <c r="AM279" i="3"/>
  <c r="AM280" i="3"/>
  <c r="JE375" i="4"/>
  <c r="JE385" i="4" s="1"/>
  <c r="JE154" i="4"/>
  <c r="HC229" i="3"/>
  <c r="HC232" i="3"/>
  <c r="HC234" i="3" s="1"/>
  <c r="FJ351" i="4"/>
  <c r="FJ204" i="2"/>
  <c r="BW229" i="3"/>
  <c r="BW232" i="3"/>
  <c r="BW234" i="3" s="1"/>
  <c r="GR328" i="4"/>
  <c r="GR217" i="4"/>
  <c r="GR223" i="4" s="1"/>
  <c r="Y380" i="4"/>
  <c r="Y201" i="4"/>
  <c r="BZ360" i="4"/>
  <c r="BZ209" i="2"/>
  <c r="BZ362" i="4" s="1"/>
  <c r="FO375" i="4"/>
  <c r="FO385" i="4" s="1"/>
  <c r="FO154" i="4"/>
  <c r="DP357" i="4"/>
  <c r="DP207" i="2"/>
  <c r="GT328" i="4"/>
  <c r="GT217" i="4"/>
  <c r="GT229" i="4" s="1"/>
  <c r="AH280" i="3"/>
  <c r="AH279" i="3"/>
  <c r="IL285" i="3"/>
  <c r="IL223" i="3"/>
  <c r="HN223" i="4"/>
  <c r="FC244" i="2"/>
  <c r="FN375" i="4"/>
  <c r="FN385" i="4" s="1"/>
  <c r="FN154" i="4"/>
  <c r="GQ375" i="4"/>
  <c r="GQ154" i="4"/>
  <c r="JD229" i="4"/>
  <c r="EH375" i="4"/>
  <c r="EH154" i="4"/>
  <c r="GC223" i="3"/>
  <c r="GC285" i="3"/>
  <c r="HW351" i="4"/>
  <c r="HW204" i="2"/>
  <c r="D370" i="4"/>
  <c r="D117" i="4"/>
  <c r="CN360" i="4"/>
  <c r="CN209" i="2"/>
  <c r="CN362" i="4" s="1"/>
  <c r="IT351" i="4"/>
  <c r="IT204" i="2"/>
  <c r="IT229" i="4"/>
  <c r="DZ279" i="3"/>
  <c r="DZ280" i="3"/>
  <c r="IH289" i="2"/>
  <c r="IH288" i="2"/>
  <c r="HO288" i="2"/>
  <c r="HO289" i="2"/>
  <c r="FH223" i="4"/>
  <c r="IY218" i="4"/>
  <c r="IY229" i="4"/>
  <c r="FJ229" i="4"/>
  <c r="EV328" i="4"/>
  <c r="EV217" i="4"/>
  <c r="EV223" i="4" s="1"/>
  <c r="T369" i="4"/>
  <c r="T114" i="4"/>
  <c r="AR229" i="4"/>
  <c r="HE229" i="4"/>
  <c r="HW328" i="4"/>
  <c r="HW217" i="4"/>
  <c r="HW218" i="4" s="1"/>
  <c r="CE229" i="4"/>
  <c r="GS289" i="2"/>
  <c r="GS288" i="2"/>
  <c r="BX229" i="3"/>
  <c r="BX232" i="3"/>
  <c r="BX234" i="3" s="1"/>
  <c r="DA229" i="4"/>
  <c r="DG380" i="4"/>
  <c r="DG201" i="4"/>
  <c r="FZ285" i="3"/>
  <c r="FZ223" i="3"/>
  <c r="FO217" i="4"/>
  <c r="FO328" i="4"/>
  <c r="HR229" i="3"/>
  <c r="HR232" i="3"/>
  <c r="HR234" i="3" s="1"/>
  <c r="DI223" i="4"/>
  <c r="GT375" i="4"/>
  <c r="GT154" i="4"/>
  <c r="AH325" i="4"/>
  <c r="AH282" i="4"/>
  <c r="ED380" i="4"/>
  <c r="ED201" i="4"/>
  <c r="BG217" i="4"/>
  <c r="BG328" i="4"/>
  <c r="HV351" i="4"/>
  <c r="HV204" i="2"/>
  <c r="CF282" i="4"/>
  <c r="GN385" i="4"/>
  <c r="AM328" i="4"/>
  <c r="AM217" i="4"/>
  <c r="AM223" i="4" s="1"/>
  <c r="FS223" i="4"/>
  <c r="CP279" i="3"/>
  <c r="CP280" i="3"/>
  <c r="BX370" i="4"/>
  <c r="BX117" i="4"/>
  <c r="GU228" i="4"/>
  <c r="GU229" i="4" s="1"/>
  <c r="FN217" i="4"/>
  <c r="FN229" i="4" s="1"/>
  <c r="FN328" i="4"/>
  <c r="CU357" i="4"/>
  <c r="CU207" i="2"/>
  <c r="GQ328" i="4"/>
  <c r="GQ217" i="4"/>
  <c r="GJ357" i="4"/>
  <c r="GJ207" i="2"/>
  <c r="GJ232" i="3"/>
  <c r="GJ234" i="3" s="1"/>
  <c r="GJ229" i="3"/>
  <c r="BV228" i="4"/>
  <c r="II380" i="4"/>
  <c r="II385" i="4" s="1"/>
  <c r="II201" i="4"/>
  <c r="BU229" i="4"/>
  <c r="BS280" i="3"/>
  <c r="BS279" i="3"/>
  <c r="IT223" i="4"/>
  <c r="ER385" i="4"/>
  <c r="BU370" i="4"/>
  <c r="BU117" i="4"/>
  <c r="HB288" i="2"/>
  <c r="HB289" i="2"/>
  <c r="AD370" i="4"/>
  <c r="AD117" i="4"/>
  <c r="DY357" i="4"/>
  <c r="DY207" i="2"/>
  <c r="EW370" i="4"/>
  <c r="EW117" i="4"/>
  <c r="EF325" i="4"/>
  <c r="EF282" i="4"/>
  <c r="CN223" i="4"/>
  <c r="AO229" i="3"/>
  <c r="AO232" i="3"/>
  <c r="AO234" i="3" s="1"/>
  <c r="AZ279" i="3"/>
  <c r="AZ280" i="3"/>
  <c r="F217" i="4"/>
  <c r="F328" i="4"/>
  <c r="AE279" i="3"/>
  <c r="AE280" i="3"/>
  <c r="AZ360" i="4"/>
  <c r="AZ209" i="2"/>
  <c r="AZ362" i="4" s="1"/>
  <c r="P229" i="4"/>
  <c r="JC375" i="4"/>
  <c r="JC154" i="4"/>
  <c r="DN229" i="4"/>
  <c r="C380" i="4"/>
  <c r="C385" i="4" s="1"/>
  <c r="C201" i="4"/>
  <c r="CZ380" i="4"/>
  <c r="CZ201" i="4"/>
  <c r="FW229" i="3"/>
  <c r="FW232" i="3"/>
  <c r="FW234" i="3" s="1"/>
  <c r="AF380" i="4"/>
  <c r="AF385" i="4" s="1"/>
  <c r="AF201" i="4"/>
  <c r="BC370" i="4"/>
  <c r="BC117" i="4"/>
  <c r="BM229" i="3"/>
  <c r="BM232" i="3"/>
  <c r="BM234" i="3" s="1"/>
  <c r="AT232" i="3"/>
  <c r="AT234" i="3" s="1"/>
  <c r="AT229" i="3"/>
  <c r="FC279" i="3"/>
  <c r="FC280" i="3"/>
  <c r="CM198" i="3"/>
  <c r="CM357" i="4"/>
  <c r="IW288" i="2"/>
  <c r="IW289" i="2"/>
  <c r="B201" i="4"/>
  <c r="B380" i="4"/>
  <c r="B385" i="4" s="1"/>
  <c r="HS229" i="3"/>
  <c r="HS232" i="3"/>
  <c r="HS234" i="3" s="1"/>
  <c r="U282" i="4"/>
  <c r="CW280" i="3"/>
  <c r="CW279" i="3"/>
  <c r="FI280" i="3"/>
  <c r="FI279" i="3"/>
  <c r="JD282" i="4"/>
  <c r="EK280" i="3"/>
  <c r="EK279" i="3"/>
  <c r="GI370" i="4"/>
  <c r="GI117" i="4"/>
  <c r="CI244" i="2"/>
  <c r="CA357" i="4"/>
  <c r="CA207" i="2"/>
  <c r="FS279" i="3"/>
  <c r="FS280" i="3"/>
  <c r="HC370" i="4"/>
  <c r="HC117" i="4"/>
  <c r="ID289" i="2"/>
  <c r="ID288" i="2"/>
  <c r="EV357" i="4"/>
  <c r="EV207" i="2"/>
  <c r="GR380" i="4"/>
  <c r="GR201" i="4"/>
  <c r="DO280" i="3"/>
  <c r="DO279" i="3"/>
  <c r="IM380" i="4"/>
  <c r="IM201" i="4"/>
  <c r="BD280" i="3"/>
  <c r="BD279" i="3"/>
  <c r="CU244" i="2"/>
  <c r="IK285" i="3"/>
  <c r="IK223" i="3"/>
  <c r="AM357" i="4"/>
  <c r="AM207" i="2"/>
  <c r="CM280" i="3"/>
  <c r="CM279" i="3"/>
  <c r="BH279" i="3"/>
  <c r="BH280" i="3"/>
  <c r="EJ217" i="4"/>
  <c r="EJ229" i="4" s="1"/>
  <c r="EJ328" i="4"/>
  <c r="IJ370" i="4"/>
  <c r="IJ117" i="4"/>
  <c r="JA229" i="4"/>
  <c r="EM229" i="4"/>
  <c r="HG375" i="4"/>
  <c r="HG154" i="4"/>
  <c r="DB375" i="4"/>
  <c r="DB385" i="4" s="1"/>
  <c r="DB154" i="4"/>
  <c r="IC351" i="4"/>
  <c r="IC204" i="2"/>
  <c r="FN223" i="4"/>
  <c r="BW244" i="2"/>
  <c r="ED229" i="4"/>
  <c r="GB285" i="3"/>
  <c r="GB223" i="3"/>
  <c r="ET217" i="4"/>
  <c r="ET223" i="4" s="1"/>
  <c r="ET328" i="4"/>
  <c r="GY280" i="3"/>
  <c r="GY279" i="3"/>
  <c r="IP229" i="3"/>
  <c r="IP232" i="3"/>
  <c r="IP234" i="3" s="1"/>
  <c r="CD370" i="4"/>
  <c r="CD117" i="4"/>
  <c r="ET357" i="4"/>
  <c r="ET207" i="2"/>
  <c r="CY280" i="3"/>
  <c r="CY279" i="3"/>
  <c r="AY245" i="2"/>
  <c r="AZ244" i="2"/>
  <c r="GG370" i="4"/>
  <c r="GG117" i="4"/>
  <c r="BD328" i="4"/>
  <c r="BD217" i="4"/>
  <c r="BD223" i="4" s="1"/>
  <c r="DQ328" i="4"/>
  <c r="DQ217" i="4"/>
  <c r="GF370" i="4"/>
  <c r="GF117" i="4"/>
  <c r="EF280" i="3"/>
  <c r="EF279" i="3"/>
  <c r="GR351" i="4"/>
  <c r="GR204" i="2"/>
  <c r="AO357" i="4"/>
  <c r="AO207" i="2"/>
  <c r="GI351" i="4"/>
  <c r="GI204" i="2"/>
  <c r="AD360" i="4"/>
  <c r="AD209" i="2"/>
  <c r="AD362" i="4" s="1"/>
  <c r="C370" i="4"/>
  <c r="C117" i="4"/>
  <c r="AB370" i="4"/>
  <c r="AB117" i="4"/>
  <c r="IN289" i="2"/>
  <c r="IN288" i="2"/>
  <c r="CJ380" i="4"/>
  <c r="CJ201" i="4"/>
  <c r="IY223" i="4"/>
  <c r="HC223" i="4"/>
  <c r="BJ280" i="3"/>
  <c r="BJ235" i="3"/>
  <c r="BJ279" i="3"/>
  <c r="AL217" i="4"/>
  <c r="AL223" i="4" s="1"/>
  <c r="AL328" i="4"/>
  <c r="GF351" i="4"/>
  <c r="GF204" i="2"/>
  <c r="DS198" i="3"/>
  <c r="DS200" i="3" s="1"/>
  <c r="DS357" i="4"/>
  <c r="CG229" i="4"/>
  <c r="S370" i="4"/>
  <c r="S117" i="4"/>
  <c r="DW282" i="4"/>
  <c r="DW325" i="4"/>
  <c r="DF232" i="3"/>
  <c r="DF234" i="3" s="1"/>
  <c r="DF229" i="3"/>
  <c r="HU351" i="4"/>
  <c r="HU204" i="2"/>
  <c r="ID351" i="4"/>
  <c r="ID204" i="2"/>
  <c r="U229" i="4"/>
  <c r="AV357" i="4"/>
  <c r="AV207" i="2"/>
  <c r="BM229" i="4"/>
  <c r="BP223" i="4"/>
  <c r="IY289" i="2"/>
  <c r="IY288" i="2"/>
  <c r="BT380" i="4"/>
  <c r="BT385" i="4" s="1"/>
  <c r="BT201" i="4"/>
  <c r="GV229" i="3"/>
  <c r="GV232" i="3"/>
  <c r="GV234" i="3" s="1"/>
  <c r="AX229" i="3"/>
  <c r="AX232" i="3"/>
  <c r="AX234" i="3" s="1"/>
  <c r="HO375" i="4"/>
  <c r="HO385" i="4" s="1"/>
  <c r="HO154" i="4"/>
  <c r="HP154" i="4"/>
  <c r="GM282" i="4"/>
  <c r="IM375" i="4"/>
  <c r="IM154" i="4"/>
  <c r="CQ223" i="4"/>
  <c r="BJ380" i="4"/>
  <c r="BJ385" i="4" s="1"/>
  <c r="BJ201" i="4"/>
  <c r="G380" i="4"/>
  <c r="G385" i="4" s="1"/>
  <c r="G201" i="4"/>
  <c r="IM357" i="4"/>
  <c r="IM207" i="2"/>
  <c r="GO380" i="4"/>
  <c r="GO201" i="4"/>
  <c r="BI280" i="3"/>
  <c r="BI279" i="3"/>
  <c r="CF375" i="4"/>
  <c r="CF385" i="4" s="1"/>
  <c r="CF154" i="4"/>
  <c r="HP229" i="4"/>
  <c r="O229" i="4"/>
  <c r="II370" i="4"/>
  <c r="II117" i="4"/>
  <c r="FF357" i="4"/>
  <c r="FF207" i="2"/>
  <c r="FE229" i="3"/>
  <c r="FE232" i="3"/>
  <c r="FE234" i="3" s="1"/>
  <c r="HC328" i="4"/>
  <c r="HC217" i="4"/>
  <c r="HC218" i="4" s="1"/>
  <c r="HD289" i="2"/>
  <c r="HD288" i="2"/>
  <c r="IW229" i="3"/>
  <c r="IW232" i="3"/>
  <c r="IW234" i="3" s="1"/>
  <c r="HU385" i="4"/>
  <c r="JB217" i="4"/>
  <c r="JB328" i="4"/>
  <c r="EZ375" i="4"/>
  <c r="EZ385" i="4" s="1"/>
  <c r="EZ154" i="4"/>
  <c r="EV229" i="4"/>
  <c r="FF229" i="3"/>
  <c r="FF232" i="3"/>
  <c r="FF234" i="3" s="1"/>
  <c r="ET289" i="2"/>
  <c r="ET288" i="2"/>
  <c r="DA223" i="4"/>
  <c r="BK244" i="2"/>
  <c r="GV229" i="4"/>
  <c r="FB380" i="4"/>
  <c r="FB201" i="4"/>
  <c r="CA288" i="2"/>
  <c r="CA289" i="2"/>
  <c r="BH209" i="2"/>
  <c r="BH362" i="4" s="1"/>
  <c r="BH360" i="4"/>
  <c r="FW370" i="4"/>
  <c r="FW117" i="4"/>
  <c r="O245" i="2"/>
  <c r="P244" i="2"/>
  <c r="AG357" i="4"/>
  <c r="AG207" i="2"/>
  <c r="GA370" i="4"/>
  <c r="GA117" i="4"/>
  <c r="IH370" i="4"/>
  <c r="IH117" i="4"/>
  <c r="GA229" i="4"/>
  <c r="BN232" i="3"/>
  <c r="BN234" i="3" s="1"/>
  <c r="BN229" i="3"/>
  <c r="ED235" i="3"/>
  <c r="ED280" i="3"/>
  <c r="ED279" i="3"/>
  <c r="IU351" i="4"/>
  <c r="IU204" i="2"/>
  <c r="DZ357" i="4"/>
  <c r="DZ207" i="2"/>
  <c r="EV229" i="3"/>
  <c r="EV232" i="3"/>
  <c r="EV234" i="3" s="1"/>
  <c r="GW229" i="4"/>
  <c r="HW285" i="3"/>
  <c r="HW223" i="3"/>
  <c r="FJ380" i="4"/>
  <c r="FJ201" i="4"/>
  <c r="AN223" i="4"/>
  <c r="DU370" i="4"/>
  <c r="DU117" i="4"/>
  <c r="AI380" i="4"/>
  <c r="AI385" i="4" s="1"/>
  <c r="AI201" i="4"/>
  <c r="CT222" i="4"/>
  <c r="CT223" i="4" s="1"/>
  <c r="ES328" i="4"/>
  <c r="ES217" i="4"/>
  <c r="ES223" i="4" s="1"/>
  <c r="IB288" i="2"/>
  <c r="IB289" i="2"/>
  <c r="GI229" i="4"/>
  <c r="GP285" i="3"/>
  <c r="GP223" i="3"/>
  <c r="HF357" i="4"/>
  <c r="HF207" i="2"/>
  <c r="IN229" i="4"/>
  <c r="FH380" i="4"/>
  <c r="FH385" i="4" s="1"/>
  <c r="FH201" i="4"/>
  <c r="JB351" i="4"/>
  <c r="JB204" i="2"/>
  <c r="CS279" i="3"/>
  <c r="CS280" i="3"/>
  <c r="HZ375" i="4"/>
  <c r="HZ385" i="4" s="1"/>
  <c r="HZ154" i="4"/>
  <c r="BC328" i="4"/>
  <c r="BC217" i="4"/>
  <c r="BC229" i="4" s="1"/>
  <c r="HJ244" i="2"/>
  <c r="HJ288" i="2"/>
  <c r="HJ289" i="2"/>
  <c r="HH328" i="4"/>
  <c r="HH217" i="4"/>
  <c r="HH218" i="4" s="1"/>
  <c r="GM229" i="4"/>
  <c r="X385" i="4"/>
  <c r="FY285" i="3"/>
  <c r="FY223" i="3"/>
  <c r="AA360" i="4"/>
  <c r="AA209" i="2"/>
  <c r="AA362" i="4" s="1"/>
  <c r="DN201" i="4"/>
  <c r="DN380" i="4"/>
  <c r="AC280" i="3"/>
  <c r="AC279" i="3"/>
  <c r="HA282" i="4"/>
  <c r="FP232" i="3"/>
  <c r="FP234" i="3" s="1"/>
  <c r="FP229" i="3"/>
  <c r="DF380" i="4"/>
  <c r="DF201" i="4"/>
  <c r="CE375" i="4"/>
  <c r="CE154" i="4"/>
  <c r="DA370" i="4"/>
  <c r="DA117" i="4"/>
  <c r="HE375" i="4"/>
  <c r="HE154" i="4"/>
  <c r="HS288" i="2"/>
  <c r="HS289" i="2"/>
  <c r="FK380" i="4"/>
  <c r="FK201" i="4"/>
  <c r="AZ385" i="4"/>
  <c r="EQ380" i="4"/>
  <c r="EQ201" i="4"/>
  <c r="EI328" i="4"/>
  <c r="EI217" i="4"/>
  <c r="EI223" i="4" s="1"/>
  <c r="CC357" i="4"/>
  <c r="CC207" i="2"/>
  <c r="IM289" i="2"/>
  <c r="IM288" i="2"/>
  <c r="GZ351" i="4"/>
  <c r="GZ204" i="2"/>
  <c r="HQ201" i="4"/>
  <c r="HQ380" i="4"/>
  <c r="HQ385" i="4" s="1"/>
  <c r="GQ357" i="4"/>
  <c r="GQ207" i="2"/>
  <c r="FO223" i="4"/>
  <c r="Z223" i="4"/>
  <c r="CD229" i="4"/>
  <c r="IN351" i="4"/>
  <c r="IN204" i="2"/>
  <c r="CI328" i="4"/>
  <c r="CI217" i="4"/>
  <c r="CI223" i="4" s="1"/>
  <c r="AB328" i="4"/>
  <c r="AB217" i="4"/>
  <c r="S229" i="4"/>
  <c r="FD375" i="4"/>
  <c r="FD385" i="4" s="1"/>
  <c r="FD154" i="4"/>
  <c r="FE154" i="4"/>
  <c r="DS375" i="4"/>
  <c r="DS154" i="4"/>
  <c r="EC375" i="4"/>
  <c r="EC154" i="4"/>
  <c r="FF380" i="4"/>
  <c r="FF201" i="4"/>
  <c r="DM360" i="4"/>
  <c r="DM209" i="2"/>
  <c r="DM362" i="4" s="1"/>
  <c r="DD375" i="4"/>
  <c r="DD385" i="4" s="1"/>
  <c r="DD154" i="4"/>
  <c r="AS370" i="4"/>
  <c r="AS117" i="4"/>
  <c r="GU375" i="4"/>
  <c r="GU385" i="4" s="1"/>
  <c r="GU154" i="4"/>
  <c r="HI375" i="4"/>
  <c r="HI385" i="4" s="1"/>
  <c r="HI154" i="4"/>
  <c r="Y385" i="4"/>
  <c r="F223" i="4"/>
  <c r="CU229" i="3"/>
  <c r="CU232" i="3"/>
  <c r="CU234" i="3" s="1"/>
  <c r="IN380" i="4"/>
  <c r="IN201" i="4"/>
  <c r="GH380" i="4"/>
  <c r="GH385" i="4" s="1"/>
  <c r="GH201" i="4"/>
  <c r="FD223" i="4"/>
  <c r="FD357" i="4"/>
  <c r="FD207" i="2"/>
  <c r="CW328" i="4"/>
  <c r="CW217" i="4"/>
  <c r="CW223" i="4" s="1"/>
  <c r="DK357" i="4"/>
  <c r="DK207" i="2"/>
  <c r="FZ351" i="4"/>
  <c r="DD328" i="4"/>
  <c r="DD217" i="4"/>
  <c r="DD223" i="4" s="1"/>
  <c r="GI288" i="2"/>
  <c r="GI289" i="2"/>
  <c r="HJ375" i="4"/>
  <c r="HJ385" i="4" s="1"/>
  <c r="HJ154" i="4"/>
  <c r="DK375" i="4"/>
  <c r="DK154" i="4"/>
  <c r="CB282" i="4"/>
  <c r="CB325" i="4"/>
  <c r="V370" i="4"/>
  <c r="V117" i="4"/>
  <c r="JD328" i="4"/>
  <c r="JD217" i="4"/>
  <c r="JD218" i="4" s="1"/>
  <c r="GH351" i="4"/>
  <c r="GH204" i="2"/>
  <c r="IC370" i="4"/>
  <c r="IC117" i="4"/>
  <c r="AT370" i="4"/>
  <c r="AT117" i="4"/>
  <c r="IU218" i="4"/>
  <c r="IU229" i="4"/>
  <c r="DO380" i="4"/>
  <c r="DO201" i="4"/>
  <c r="DV280" i="3"/>
  <c r="DV279" i="3"/>
  <c r="BD385" i="4"/>
  <c r="DQ375" i="4"/>
  <c r="DQ154" i="4"/>
  <c r="AL280" i="3"/>
  <c r="AL279" i="3"/>
  <c r="AL235" i="3"/>
  <c r="IK380" i="4"/>
  <c r="IK385" i="4" s="1"/>
  <c r="IK201" i="4"/>
  <c r="EF375" i="4"/>
  <c r="EF154" i="4"/>
  <c r="EG325" i="4"/>
  <c r="EG282" i="4"/>
  <c r="IC380" i="4"/>
  <c r="IC201" i="4"/>
  <c r="AI229" i="4"/>
  <c r="BY370" i="4"/>
  <c r="BY117" i="4"/>
  <c r="HP288" i="2"/>
  <c r="HP289" i="2"/>
  <c r="HD370" i="4"/>
  <c r="HD117" i="4"/>
  <c r="HF288" i="2"/>
  <c r="HF289" i="2"/>
  <c r="HG288" i="2"/>
  <c r="HG289" i="2"/>
  <c r="HH288" i="2"/>
  <c r="HH289" i="2"/>
  <c r="DB357" i="4"/>
  <c r="DB207" i="2"/>
  <c r="HB229" i="4"/>
  <c r="CS325" i="4"/>
  <c r="CS282" i="4"/>
  <c r="GT222" i="4"/>
  <c r="EL280" i="3"/>
  <c r="EL279" i="3"/>
  <c r="HD375" i="4"/>
  <c r="HD385" i="4" s="1"/>
  <c r="HD154" i="4"/>
  <c r="EB229" i="4"/>
  <c r="GO375" i="4"/>
  <c r="GO154" i="4"/>
  <c r="T223" i="4"/>
  <c r="GA223" i="4"/>
  <c r="FY375" i="4"/>
  <c r="FY154" i="4"/>
  <c r="FZ154" i="4"/>
  <c r="BD282" i="4"/>
  <c r="AR328" i="4"/>
  <c r="AR217" i="4"/>
  <c r="HT223" i="4"/>
  <c r="HM351" i="4"/>
  <c r="HM204" i="2"/>
  <c r="JC285" i="3"/>
  <c r="JC223" i="3"/>
  <c r="BO357" i="4"/>
  <c r="BO207" i="2"/>
  <c r="EB357" i="4"/>
  <c r="EB207" i="2"/>
  <c r="IR351" i="4"/>
  <c r="IR204" i="2"/>
  <c r="CA229" i="3"/>
  <c r="CA232" i="3"/>
  <c r="CA234" i="3" s="1"/>
  <c r="BL325" i="4"/>
  <c r="BL282" i="4"/>
  <c r="BE328" i="4"/>
  <c r="BE217" i="4"/>
  <c r="BE223" i="4" s="1"/>
  <c r="GG288" i="2"/>
  <c r="GG289" i="2"/>
  <c r="EZ370" i="4"/>
  <c r="EZ117" i="4"/>
  <c r="K328" i="4"/>
  <c r="K217" i="4"/>
  <c r="FP370" i="4"/>
  <c r="FP117" i="4"/>
  <c r="FI380" i="4"/>
  <c r="FI201" i="4"/>
  <c r="FJ375" i="4"/>
  <c r="FJ385" i="4" s="1"/>
  <c r="FJ154" i="4"/>
  <c r="AP357" i="4"/>
  <c r="AP207" i="2"/>
  <c r="BC280" i="3"/>
  <c r="BC279" i="3"/>
  <c r="IS288" i="2"/>
  <c r="IS289" i="2"/>
  <c r="HV380" i="4"/>
  <c r="HV201" i="4"/>
  <c r="IX282" i="4"/>
  <c r="IX325" i="4"/>
  <c r="IS370" i="4"/>
  <c r="IS117" i="4"/>
  <c r="AM380" i="4"/>
  <c r="AM385" i="4" s="1"/>
  <c r="AM201" i="4"/>
  <c r="GG232" i="3"/>
  <c r="GG234" i="3" s="1"/>
  <c r="GG229" i="3"/>
  <c r="BT357" i="4"/>
  <c r="BT207" i="2"/>
  <c r="DE360" i="4"/>
  <c r="DE209" i="2"/>
  <c r="DE362" i="4" s="1"/>
  <c r="AI325" i="4"/>
  <c r="AI282" i="4"/>
  <c r="CL328" i="4"/>
  <c r="CL217" i="4"/>
  <c r="CL229" i="4" s="1"/>
  <c r="HJ370" i="4"/>
  <c r="HJ117" i="4"/>
  <c r="BE229" i="3"/>
  <c r="BE232" i="3"/>
  <c r="BE234" i="3" s="1"/>
  <c r="EG217" i="4"/>
  <c r="EG223" i="4" s="1"/>
  <c r="EG328" i="4"/>
  <c r="IS351" i="4"/>
  <c r="IS204" i="2"/>
  <c r="EP232" i="3"/>
  <c r="EP234" i="3" s="1"/>
  <c r="EP229" i="3"/>
  <c r="IS282" i="4"/>
  <c r="JB375" i="4"/>
  <c r="JB154" i="4"/>
  <c r="GP282" i="4"/>
  <c r="IM383" i="4"/>
  <c r="CP370" i="4"/>
  <c r="CP117" i="4"/>
  <c r="L328" i="4"/>
  <c r="L217" i="4"/>
  <c r="L223" i="4" s="1"/>
  <c r="JC380" i="4"/>
  <c r="JC201" i="4"/>
  <c r="IC235" i="3"/>
  <c r="IC236" i="3" s="1"/>
  <c r="IC280" i="3"/>
  <c r="IC279" i="3"/>
  <c r="BN370" i="4"/>
  <c r="BN117" i="4"/>
  <c r="HX375" i="4"/>
  <c r="HX154" i="4"/>
  <c r="IA232" i="3"/>
  <c r="IA234" i="3" s="1"/>
  <c r="IA229" i="3"/>
  <c r="HB229" i="3"/>
  <c r="HB232" i="3"/>
  <c r="HB234" i="3" s="1"/>
  <c r="DP328" i="4"/>
  <c r="DP217" i="4"/>
  <c r="DP229" i="4" s="1"/>
  <c r="DS223" i="4"/>
  <c r="BR217" i="4"/>
  <c r="BR223" i="4" s="1"/>
  <c r="BR328" i="4"/>
  <c r="AN280" i="3"/>
  <c r="AN279" i="3"/>
  <c r="AZ288" i="2"/>
  <c r="AZ289" i="2"/>
  <c r="BA380" i="4"/>
  <c r="BA385" i="4" s="1"/>
  <c r="BA201" i="4"/>
  <c r="V380" i="4"/>
  <c r="V385" i="4" s="1"/>
  <c r="V201" i="4"/>
  <c r="IV204" i="2"/>
  <c r="IV351" i="4"/>
  <c r="AA328" i="4"/>
  <c r="AA217" i="4"/>
  <c r="AA229" i="4" s="1"/>
  <c r="AS280" i="3"/>
  <c r="AS279" i="3"/>
  <c r="HD229" i="4"/>
  <c r="FK285" i="3"/>
  <c r="FK223" i="3"/>
  <c r="IA328" i="4"/>
  <c r="IA217" i="4"/>
  <c r="IA218" i="4" s="1"/>
  <c r="BM357" i="4"/>
  <c r="BM207" i="2"/>
  <c r="AY360" i="4"/>
  <c r="AY209" i="2"/>
  <c r="AY362" i="4" s="1"/>
  <c r="DI357" i="4"/>
  <c r="DI207" i="2"/>
  <c r="BW217" i="4"/>
  <c r="BW328" i="4"/>
  <c r="C223" i="4"/>
  <c r="EI375" i="4"/>
  <c r="EI385" i="4" s="1"/>
  <c r="EI154" i="4"/>
  <c r="GT288" i="2"/>
  <c r="GT289" i="2"/>
  <c r="FV370" i="4"/>
  <c r="FV117" i="4"/>
  <c r="AK229" i="4"/>
  <c r="DU360" i="4"/>
  <c r="DU209" i="2"/>
  <c r="DU362" i="4" s="1"/>
  <c r="IB351" i="4"/>
  <c r="IB204" i="2"/>
  <c r="CF223" i="4"/>
  <c r="AI280" i="3"/>
  <c r="AI279" i="3"/>
  <c r="DL357" i="4"/>
  <c r="DL207" i="2"/>
  <c r="EM357" i="4"/>
  <c r="EM207" i="2"/>
  <c r="GU217" i="4"/>
  <c r="GU328" i="4"/>
  <c r="ET375" i="4"/>
  <c r="ET385" i="4" s="1"/>
  <c r="ET154" i="4"/>
  <c r="GW351" i="4"/>
  <c r="GW204" i="2"/>
  <c r="AF357" i="4"/>
  <c r="AF207" i="2"/>
  <c r="DX375" i="4"/>
  <c r="DX154" i="4"/>
  <c r="BV217" i="4"/>
  <c r="BV223" i="4" s="1"/>
  <c r="BV328" i="4"/>
  <c r="IE223" i="4"/>
  <c r="DS328" i="4"/>
  <c r="DS217" i="4"/>
  <c r="DS229" i="4" s="1"/>
  <c r="FX195" i="3"/>
  <c r="FX198" i="3" s="1"/>
  <c r="FX200" i="3" s="1"/>
  <c r="FX351" i="4"/>
  <c r="BA360" i="4"/>
  <c r="BA209" i="2"/>
  <c r="BA362" i="4" s="1"/>
  <c r="CL229" i="3"/>
  <c r="CL232" i="3"/>
  <c r="CL234" i="3" s="1"/>
  <c r="FL351" i="4"/>
  <c r="FL204" i="2"/>
  <c r="FV380" i="4"/>
  <c r="FV201" i="4"/>
  <c r="Y217" i="4"/>
  <c r="Y229" i="4" s="1"/>
  <c r="Y328" i="4"/>
  <c r="DO375" i="4"/>
  <c r="DO385" i="4" s="1"/>
  <c r="DO154" i="4"/>
  <c r="HR217" i="4"/>
  <c r="HR218" i="4" s="1"/>
  <c r="HR328" i="4"/>
  <c r="CO289" i="2"/>
  <c r="CO288" i="2"/>
  <c r="M370" i="4"/>
  <c r="M117" i="4"/>
  <c r="FW380" i="4"/>
  <c r="FW201" i="4"/>
  <c r="H380" i="4"/>
  <c r="H385" i="4" s="1"/>
  <c r="H201" i="4"/>
  <c r="IP380" i="4"/>
  <c r="IP201" i="4"/>
  <c r="JD289" i="2"/>
  <c r="JD288" i="2"/>
  <c r="S383" i="4"/>
  <c r="IX351" i="4"/>
  <c r="IX204" i="2"/>
  <c r="HW375" i="4"/>
  <c r="HW154" i="4"/>
  <c r="DY280" i="3"/>
  <c r="DY279" i="3"/>
  <c r="AC360" i="4"/>
  <c r="AC209" i="2"/>
  <c r="AC362" i="4" s="1"/>
  <c r="EW357" i="4"/>
  <c r="EW207" i="2"/>
  <c r="BX375" i="4"/>
  <c r="BX385" i="4" s="1"/>
  <c r="BX154" i="4"/>
  <c r="IM328" i="4"/>
  <c r="IM217" i="4"/>
  <c r="IM218" i="4" s="1"/>
  <c r="HN351" i="4"/>
  <c r="HN204" i="2"/>
  <c r="X380" i="4"/>
  <c r="X201" i="4"/>
  <c r="GU289" i="2"/>
  <c r="GU288" i="2"/>
  <c r="BX217" i="4"/>
  <c r="BX229" i="4" s="1"/>
  <c r="BX328" i="4"/>
  <c r="CE223" i="4"/>
  <c r="IE229" i="4"/>
  <c r="HH375" i="4"/>
  <c r="HH154" i="4"/>
  <c r="DS244" i="2"/>
  <c r="FB370" i="4"/>
  <c r="FB117" i="4"/>
  <c r="BS229" i="4"/>
  <c r="AS360" i="4"/>
  <c r="AS209" i="2"/>
  <c r="AS362" i="4" s="1"/>
  <c r="GO229" i="4"/>
  <c r="DF370" i="4"/>
  <c r="DF117" i="4"/>
  <c r="HC375" i="4"/>
  <c r="HC154" i="4"/>
  <c r="GA285" i="3"/>
  <c r="GA223" i="3"/>
  <c r="DH380" i="4"/>
  <c r="DH385" i="4" s="1"/>
  <c r="DH201" i="4"/>
  <c r="GH280" i="3"/>
  <c r="GH279" i="3"/>
  <c r="BE385" i="4"/>
  <c r="EF357" i="4"/>
  <c r="EF207" i="2"/>
  <c r="GZ289" i="2"/>
  <c r="GZ288" i="2"/>
  <c r="K385" i="4"/>
  <c r="CB229" i="4"/>
  <c r="IL357" i="4"/>
  <c r="IL207" i="2"/>
  <c r="FV288" i="2"/>
  <c r="FV289" i="2"/>
  <c r="IO351" i="4"/>
  <c r="IO204" i="2"/>
  <c r="CX380" i="4"/>
  <c r="CX201" i="4"/>
  <c r="AJ280" i="3"/>
  <c r="AJ279" i="3"/>
  <c r="BR385" i="4"/>
  <c r="BB217" i="4"/>
  <c r="BB223" i="4" s="1"/>
  <c r="BB328" i="4"/>
  <c r="DN325" i="4"/>
  <c r="DN282" i="4"/>
  <c r="HY217" i="4"/>
  <c r="HY218" i="4" s="1"/>
  <c r="HY328" i="4"/>
  <c r="CL375" i="4"/>
  <c r="CL154" i="4"/>
  <c r="CW229" i="4"/>
  <c r="AD279" i="3"/>
  <c r="AD280" i="3"/>
  <c r="GJ282" i="4"/>
  <c r="GW288" i="2"/>
  <c r="GW289" i="2"/>
  <c r="IU279" i="3"/>
  <c r="IU235" i="3"/>
  <c r="IU236" i="3" s="1"/>
  <c r="IU280" i="3"/>
  <c r="CH279" i="3"/>
  <c r="CH235" i="3"/>
  <c r="CH280" i="3"/>
  <c r="CZ357" i="4"/>
  <c r="CZ207" i="2"/>
  <c r="HN289" i="2"/>
  <c r="HN288" i="2"/>
  <c r="BD229" i="4"/>
  <c r="CF279" i="3"/>
  <c r="CF280" i="3"/>
  <c r="HI217" i="4"/>
  <c r="HI218" i="4" s="1"/>
  <c r="HI328" i="4"/>
  <c r="K222" i="4"/>
  <c r="EN229" i="4"/>
  <c r="GN223" i="4"/>
  <c r="GY288" i="2"/>
  <c r="GY289" i="2"/>
  <c r="DT232" i="3"/>
  <c r="DT234" i="3" s="1"/>
  <c r="DT229" i="3"/>
  <c r="HK380" i="4"/>
  <c r="HK201" i="4"/>
  <c r="HW223" i="4"/>
  <c r="FB235" i="3"/>
  <c r="FB279" i="3"/>
  <c r="FB280" i="3"/>
  <c r="GW370" i="4"/>
  <c r="GW117" i="4"/>
  <c r="GV370" i="4"/>
  <c r="GV117" i="4"/>
  <c r="FG232" i="3"/>
  <c r="FG234" i="3" s="1"/>
  <c r="FG229" i="3"/>
  <c r="HG328" i="4"/>
  <c r="HG217" i="4"/>
  <c r="HG218" i="4" s="1"/>
  <c r="FP375" i="4"/>
  <c r="FP385" i="4" s="1"/>
  <c r="FP154" i="4"/>
  <c r="FU229" i="4"/>
  <c r="BZ280" i="3"/>
  <c r="BZ279" i="3"/>
  <c r="BM370" i="4"/>
  <c r="BM117" i="4"/>
  <c r="FX223" i="4"/>
  <c r="FR375" i="4"/>
  <c r="FR385" i="4" s="1"/>
  <c r="FR154" i="4"/>
  <c r="BI360" i="4"/>
  <c r="BI209" i="2"/>
  <c r="BI362" i="4" s="1"/>
  <c r="AY229" i="3"/>
  <c r="AY232" i="3"/>
  <c r="AY234" i="3" s="1"/>
  <c r="L370" i="4"/>
  <c r="L117" i="4"/>
  <c r="IK357" i="4"/>
  <c r="IK207" i="2"/>
  <c r="FM375" i="4"/>
  <c r="FM385" i="4" s="1"/>
  <c r="FM154" i="4"/>
  <c r="CK375" i="4"/>
  <c r="CK385" i="4" s="1"/>
  <c r="CK154" i="4"/>
  <c r="CH217" i="4"/>
  <c r="CH223" i="4" s="1"/>
  <c r="CH328" i="4"/>
  <c r="IH229" i="4"/>
  <c r="AV280" i="3"/>
  <c r="AV279" i="3"/>
  <c r="X383" i="4"/>
  <c r="EQ375" i="4"/>
  <c r="EQ154" i="4"/>
  <c r="DO357" i="4"/>
  <c r="DO207" i="2"/>
  <c r="DZ375" i="4"/>
  <c r="DZ154" i="4"/>
  <c r="IB375" i="4"/>
  <c r="IB385" i="4" s="1"/>
  <c r="IB154" i="4"/>
  <c r="EJ370" i="4"/>
  <c r="EJ117" i="4"/>
  <c r="GF232" i="3"/>
  <c r="GF234" i="3" s="1"/>
  <c r="GF229" i="3"/>
  <c r="N380" i="4"/>
  <c r="N385" i="4" s="1"/>
  <c r="N201" i="4"/>
  <c r="CB357" i="4"/>
  <c r="CB207" i="2"/>
  <c r="IJ229" i="4"/>
  <c r="II229" i="3"/>
  <c r="II232" i="3"/>
  <c r="II234" i="3" s="1"/>
  <c r="EL385" i="4"/>
  <c r="GO288" i="2"/>
  <c r="GO289" i="2"/>
  <c r="EU375" i="4"/>
  <c r="EU154" i="4"/>
  <c r="FS288" i="2"/>
  <c r="FS289" i="2"/>
  <c r="DM279" i="3"/>
  <c r="DM280" i="3"/>
  <c r="E380" i="4"/>
  <c r="E385" i="4" s="1"/>
  <c r="E201" i="4"/>
  <c r="DN328" i="4"/>
  <c r="DN217" i="4"/>
  <c r="DN223" i="4" s="1"/>
  <c r="DI228" i="4"/>
  <c r="CK370" i="4"/>
  <c r="CK117" i="4"/>
  <c r="CH375" i="4"/>
  <c r="CH154" i="4"/>
  <c r="DB117" i="4"/>
  <c r="DB370" i="4"/>
  <c r="EE357" i="4"/>
  <c r="EE207" i="2"/>
  <c r="G328" i="4"/>
  <c r="G217" i="4"/>
  <c r="G223" i="4" s="1"/>
  <c r="IB328" i="4"/>
  <c r="IB217" i="4"/>
  <c r="IB218" i="4" s="1"/>
  <c r="HC289" i="2"/>
  <c r="HC288" i="2"/>
  <c r="CI279" i="3"/>
  <c r="CI280" i="3"/>
  <c r="DT360" i="4"/>
  <c r="DT209" i="2"/>
  <c r="DT362" i="4" s="1"/>
  <c r="JD370" i="4"/>
  <c r="JD117" i="4"/>
  <c r="DX229" i="4"/>
  <c r="K229" i="4"/>
  <c r="EB375" i="4"/>
  <c r="EB385" i="4" s="1"/>
  <c r="EB154" i="4"/>
  <c r="P223" i="4"/>
  <c r="JE229" i="4"/>
  <c r="CJ375" i="4"/>
  <c r="CJ154" i="4"/>
  <c r="EP370" i="4"/>
  <c r="EP117" i="4"/>
  <c r="CT357" i="4"/>
  <c r="CT207" i="2"/>
  <c r="IF357" i="4"/>
  <c r="IF207" i="2"/>
  <c r="Q370" i="4"/>
  <c r="Q117" i="4"/>
  <c r="V383" i="4"/>
  <c r="IZ351" i="4"/>
  <c r="GV375" i="4"/>
  <c r="GV385" i="4" s="1"/>
  <c r="GV154" i="4"/>
  <c r="DG288" i="2"/>
  <c r="DG289" i="2"/>
  <c r="AI222" i="4"/>
  <c r="AI223" i="4" s="1"/>
  <c r="AU232" i="3"/>
  <c r="AU234" i="3" s="1"/>
  <c r="AU229" i="3"/>
  <c r="GK288" i="2"/>
  <c r="GK289" i="2"/>
  <c r="HU380" i="4"/>
  <c r="HU201" i="4"/>
  <c r="AQ280" i="3"/>
  <c r="AQ279" i="3"/>
  <c r="AY229" i="4"/>
  <c r="D244" i="2"/>
  <c r="C245" i="2"/>
  <c r="AH201" i="4"/>
  <c r="AH380" i="4"/>
  <c r="AH385" i="4" s="1"/>
  <c r="BC357" i="4"/>
  <c r="BC207" i="2"/>
  <c r="HX380" i="4"/>
  <c r="HX201" i="4"/>
  <c r="HM375" i="4"/>
  <c r="HM154" i="4"/>
  <c r="EQ383" i="4"/>
  <c r="BH328" i="4"/>
  <c r="BH217" i="4"/>
  <c r="BH229" i="4" s="1"/>
  <c r="HM380" i="4"/>
  <c r="HM201" i="4"/>
  <c r="CB385" i="4"/>
  <c r="IB232" i="3"/>
  <c r="IB234" i="3" s="1"/>
  <c r="IB229" i="3"/>
  <c r="HM370" i="4"/>
  <c r="HM117" i="4"/>
  <c r="FY380" i="4"/>
  <c r="FY201" i="4"/>
  <c r="FN351" i="4"/>
  <c r="FN204" i="2"/>
  <c r="F380" i="4"/>
  <c r="F385" i="4" s="1"/>
  <c r="F201" i="4"/>
  <c r="EU383" i="4"/>
  <c r="GH370" i="4"/>
  <c r="GH117" i="4"/>
  <c r="HK289" i="2"/>
  <c r="HK288" i="2"/>
  <c r="DC375" i="4"/>
  <c r="DC385" i="4" s="1"/>
  <c r="DC154" i="4"/>
  <c r="EH280" i="3"/>
  <c r="EH279" i="3"/>
  <c r="AS229" i="4"/>
  <c r="GY223" i="4"/>
  <c r="AE288" i="2"/>
  <c r="AE289" i="2"/>
  <c r="GA328" i="4"/>
  <c r="GA217" i="4"/>
  <c r="GS351" i="4"/>
  <c r="GS204" i="2"/>
  <c r="IG207" i="2"/>
  <c r="CR279" i="3"/>
  <c r="CR280" i="3"/>
  <c r="CJ328" i="4"/>
  <c r="CJ217" i="4"/>
  <c r="CZ375" i="4"/>
  <c r="CZ154" i="4"/>
  <c r="HE357" i="4"/>
  <c r="HE207" i="2"/>
  <c r="FS370" i="4"/>
  <c r="FS117" i="4"/>
  <c r="IX380" i="4"/>
  <c r="IX201" i="4"/>
  <c r="DV229" i="4"/>
  <c r="EK223" i="4"/>
  <c r="BN380" i="4"/>
  <c r="BN385" i="4" s="1"/>
  <c r="BN201" i="4"/>
  <c r="JC288" i="2"/>
  <c r="JC289" i="2"/>
  <c r="B229" i="4"/>
  <c r="GI223" i="4"/>
  <c r="FC357" i="4"/>
  <c r="FC207" i="2"/>
  <c r="GQ223" i="4"/>
  <c r="CP223" i="4"/>
  <c r="N370" i="4"/>
  <c r="N117" i="4"/>
  <c r="GL357" i="4"/>
  <c r="GL207" i="2"/>
  <c r="FG223" i="4"/>
  <c r="EK370" i="4"/>
  <c r="EK117" i="4"/>
  <c r="IC288" i="2"/>
  <c r="IC289" i="2"/>
  <c r="DK380" i="4"/>
  <c r="DK201" i="4"/>
  <c r="HL328" i="4"/>
  <c r="HL217" i="4"/>
  <c r="HL218" i="4" s="1"/>
  <c r="GW223" i="4"/>
  <c r="AW229" i="3"/>
  <c r="AW232" i="3"/>
  <c r="AW234" i="3" s="1"/>
  <c r="DN383" i="4"/>
  <c r="EA357" i="4"/>
  <c r="EA207" i="2"/>
  <c r="AV385" i="4"/>
  <c r="GC328" i="4"/>
  <c r="GC217" i="4"/>
  <c r="CK229" i="3"/>
  <c r="CK232" i="3"/>
  <c r="CK234" i="3" s="1"/>
  <c r="BQ223" i="4"/>
  <c r="BT383" i="4"/>
  <c r="FQ229" i="4"/>
  <c r="FT282" i="4"/>
  <c r="Z357" i="4"/>
  <c r="Z207" i="2"/>
  <c r="GG380" i="4"/>
  <c r="GG385" i="4" s="1"/>
  <c r="GG201" i="4"/>
  <c r="HQ229" i="3"/>
  <c r="HQ232" i="3"/>
  <c r="HQ234" i="3" s="1"/>
  <c r="CD282" i="4"/>
  <c r="FG282" i="4"/>
  <c r="BX282" i="4"/>
  <c r="CV280" i="3"/>
  <c r="CV279" i="3"/>
  <c r="I328" i="4"/>
  <c r="I217" i="4"/>
  <c r="I223" i="4" s="1"/>
  <c r="AB360" i="4"/>
  <c r="AB209" i="2"/>
  <c r="AB362" i="4" s="1"/>
  <c r="O370" i="4"/>
  <c r="O117" i="4"/>
  <c r="IX232" i="3"/>
  <c r="IX234" i="3" s="1"/>
  <c r="IX229" i="3"/>
  <c r="BT282" i="4"/>
  <c r="IV380" i="4"/>
  <c r="IV385" i="4" s="1"/>
  <c r="IV201" i="4"/>
  <c r="BZ370" i="4"/>
  <c r="BZ117" i="4"/>
  <c r="EN223" i="4"/>
  <c r="EQ289" i="2"/>
  <c r="EQ288" i="2"/>
  <c r="CD357" i="4"/>
  <c r="CD207" i="2"/>
  <c r="HF375" i="4"/>
  <c r="HF385" i="4" s="1"/>
  <c r="HF154" i="4"/>
  <c r="ED223" i="4"/>
  <c r="GL229" i="4"/>
  <c r="FQ289" i="2"/>
  <c r="FQ288" i="2"/>
  <c r="BV380" i="4"/>
  <c r="BV201" i="4"/>
  <c r="IQ232" i="3"/>
  <c r="IQ234" i="3" s="1"/>
  <c r="IQ229" i="3"/>
  <c r="CL380" i="4"/>
  <c r="CL201" i="4"/>
  <c r="FL380" i="4"/>
  <c r="FL201" i="4"/>
  <c r="IP217" i="4"/>
  <c r="IP229" i="4" s="1"/>
  <c r="IP328" i="4"/>
  <c r="IO289" i="2"/>
  <c r="IO288" i="2"/>
  <c r="AV229" i="4"/>
  <c r="DD229" i="4"/>
  <c r="IK325" i="4"/>
  <c r="HL279" i="3"/>
  <c r="HL280" i="3"/>
  <c r="IL217" i="4"/>
  <c r="IL218" i="4" s="1"/>
  <c r="IL328" i="4"/>
  <c r="Z385" i="4"/>
  <c r="FX229" i="4"/>
  <c r="DA357" i="4"/>
  <c r="DA207" i="2"/>
  <c r="CG360" i="4"/>
  <c r="CG209" i="2"/>
  <c r="CG362" i="4" s="1"/>
  <c r="EY375" i="4"/>
  <c r="EY385" i="4" s="1"/>
  <c r="EY154" i="4"/>
  <c r="CX217" i="4"/>
  <c r="CX223" i="4" s="1"/>
  <c r="CX328" i="4"/>
  <c r="DD232" i="3"/>
  <c r="DD234" i="3" s="1"/>
  <c r="DD229" i="3"/>
  <c r="EC325" i="4"/>
  <c r="GH229" i="4"/>
  <c r="DE223" i="4"/>
  <c r="FR325" i="4"/>
  <c r="DZ328" i="4"/>
  <c r="DZ217" i="4"/>
  <c r="DZ229" i="4" s="1"/>
  <c r="U380" i="4"/>
  <c r="U385" i="4" s="1"/>
  <c r="U201" i="4"/>
  <c r="CS357" i="4"/>
  <c r="CS207" i="2"/>
  <c r="GI229" i="3"/>
  <c r="GI232" i="3"/>
  <c r="GI234" i="3" s="1"/>
  <c r="ES380" i="4"/>
  <c r="ES385" i="4" s="1"/>
  <c r="ES201" i="4"/>
  <c r="CE280" i="3"/>
  <c r="CE279" i="3"/>
  <c r="IA351" i="4"/>
  <c r="IA204" i="2"/>
  <c r="DI385" i="4"/>
  <c r="FO351" i="4"/>
  <c r="FO204" i="2"/>
  <c r="FN285" i="3"/>
  <c r="FN223" i="3"/>
  <c r="EM380" i="4"/>
  <c r="EM201" i="4"/>
  <c r="BT280" i="3"/>
  <c r="BT279" i="3"/>
  <c r="FW288" i="2"/>
  <c r="FW289" i="2"/>
  <c r="BL384" i="4"/>
  <c r="BD380" i="4"/>
  <c r="BD201" i="4"/>
  <c r="EE380" i="4"/>
  <c r="EE201" i="4"/>
  <c r="EM232" i="3"/>
  <c r="EM234" i="3" s="1"/>
  <c r="EM229" i="3"/>
  <c r="CK328" i="4"/>
  <c r="CK217" i="4"/>
  <c r="CK223" i="4" s="1"/>
  <c r="ED357" i="4"/>
  <c r="ED207" i="2"/>
  <c r="CQ288" i="2"/>
  <c r="CQ289" i="2"/>
  <c r="DG223" i="4"/>
  <c r="BK385" i="4"/>
  <c r="GQ285" i="3"/>
  <c r="GQ223" i="3"/>
  <c r="CK357" i="4"/>
  <c r="CK207" i="2"/>
  <c r="HZ285" i="3"/>
  <c r="HZ223" i="3"/>
  <c r="AU223" i="4"/>
  <c r="J328" i="4"/>
  <c r="J217" i="4"/>
  <c r="J229" i="4" s="1"/>
  <c r="DH357" i="4"/>
  <c r="DH207" i="2"/>
  <c r="FJ383" i="4"/>
  <c r="IR328" i="4"/>
  <c r="IR217" i="4"/>
  <c r="IR229" i="4" s="1"/>
  <c r="J380" i="4"/>
  <c r="J385" i="4" s="1"/>
  <c r="J201" i="4"/>
  <c r="GP217" i="4"/>
  <c r="GP229" i="4" s="1"/>
  <c r="GP328" i="4"/>
  <c r="DR380" i="4"/>
  <c r="DR201" i="4"/>
  <c r="EH370" i="4"/>
  <c r="EH117" i="4"/>
  <c r="GV351" i="4"/>
  <c r="GV204" i="2"/>
  <c r="FU289" i="2"/>
  <c r="FU288" i="2"/>
  <c r="FA375" i="4"/>
  <c r="FA385" i="4" s="1"/>
  <c r="FA154" i="4"/>
  <c r="JC328" i="4"/>
  <c r="JC217" i="4"/>
  <c r="JC218" i="4" s="1"/>
  <c r="BN223" i="4"/>
  <c r="ID385" i="4"/>
  <c r="HH380" i="4"/>
  <c r="HH201" i="4"/>
  <c r="FX357" i="4"/>
  <c r="FX207" i="2"/>
  <c r="FT229" i="4"/>
  <c r="AX357" i="4"/>
  <c r="AX207" i="2"/>
  <c r="AG279" i="3"/>
  <c r="AG280" i="3"/>
  <c r="EM375" i="4"/>
  <c r="EM154" i="4"/>
  <c r="GJ289" i="2"/>
  <c r="GJ288" i="2"/>
  <c r="ID232" i="3"/>
  <c r="ID234" i="3" s="1"/>
  <c r="ID229" i="3"/>
  <c r="FR289" i="2"/>
  <c r="FR288" i="2"/>
  <c r="N223" i="4"/>
  <c r="EF383" i="4"/>
  <c r="EW217" i="4"/>
  <c r="EW223" i="4" s="1"/>
  <c r="EW328" i="4"/>
  <c r="IY370" i="4"/>
  <c r="IY117" i="4"/>
  <c r="HJ380" i="4"/>
  <c r="HJ201" i="4"/>
  <c r="GV328" i="4"/>
  <c r="GV217" i="4"/>
  <c r="GV223" i="4" s="1"/>
  <c r="EP223" i="4"/>
  <c r="FJ217" i="4"/>
  <c r="FJ223" i="4" s="1"/>
  <c r="FJ328" i="4"/>
  <c r="IR375" i="4"/>
  <c r="IR385" i="4" s="1"/>
  <c r="IR154" i="4"/>
  <c r="FV375" i="4"/>
  <c r="FV385" i="4" s="1"/>
  <c r="FV154" i="4"/>
  <c r="EE383" i="4"/>
  <c r="GS380" i="4"/>
  <c r="GS201" i="4"/>
  <c r="HX285" i="3"/>
  <c r="HX223" i="3"/>
  <c r="DX279" i="3"/>
  <c r="DX280" i="3"/>
  <c r="EI228" i="4"/>
  <c r="GE285" i="3"/>
  <c r="GE223" i="3"/>
  <c r="GT351" i="4"/>
  <c r="GT204" i="2"/>
  <c r="DX357" i="4"/>
  <c r="DX207" i="2"/>
  <c r="JA285" i="3"/>
  <c r="JA223" i="3"/>
  <c r="FG370" i="4"/>
  <c r="FG117" i="4"/>
  <c r="BV280" i="3"/>
  <c r="BV279" i="3"/>
  <c r="BV235" i="3"/>
  <c r="FS228" i="4"/>
  <c r="FS229" i="4" s="1"/>
  <c r="ET279" i="3"/>
  <c r="ET280" i="3"/>
  <c r="EQ370" i="4"/>
  <c r="EQ117" i="4"/>
  <c r="AA244" i="2"/>
  <c r="GP288" i="2"/>
  <c r="GP289" i="2"/>
  <c r="FH279" i="3"/>
  <c r="FH280" i="3"/>
  <c r="IS232" i="3"/>
  <c r="IS234" i="3" s="1"/>
  <c r="IS229" i="3"/>
  <c r="JF229" i="3"/>
  <c r="JF232" i="3"/>
  <c r="JF234" i="3" s="1"/>
  <c r="EJ229" i="3"/>
  <c r="EJ232" i="3"/>
  <c r="EJ234" i="3" s="1"/>
  <c r="JE289" i="2"/>
  <c r="JE288" i="2"/>
  <c r="DP280" i="3"/>
  <c r="DP279" i="3"/>
  <c r="DW370" i="4"/>
  <c r="DW117" i="4"/>
  <c r="GV289" i="2"/>
  <c r="GV288" i="2"/>
  <c r="DN375" i="4"/>
  <c r="DN385" i="4" s="1"/>
  <c r="DN154" i="4"/>
  <c r="CU380" i="4"/>
  <c r="CU385" i="4" s="1"/>
  <c r="CU201" i="4"/>
  <c r="HQ217" i="4"/>
  <c r="HQ223" i="4" s="1"/>
  <c r="HQ328" i="4"/>
  <c r="BT328" i="4"/>
  <c r="BT217" i="4"/>
  <c r="BT223" i="4" s="1"/>
  <c r="HN380" i="4"/>
  <c r="HN201" i="4"/>
  <c r="IQ380" i="4"/>
  <c r="IQ201" i="4"/>
  <c r="FQ351" i="4"/>
  <c r="FQ204" i="2"/>
  <c r="BX360" i="4"/>
  <c r="BX209" i="2"/>
  <c r="BX362" i="4" s="1"/>
  <c r="GA288" i="2"/>
  <c r="GA289" i="2"/>
  <c r="FD370" i="4"/>
  <c r="FD117" i="4"/>
  <c r="FU370" i="4"/>
  <c r="FU117" i="4"/>
  <c r="BO232" i="3"/>
  <c r="BO234" i="3" s="1"/>
  <c r="BO229" i="3"/>
  <c r="IE375" i="4"/>
  <c r="IE385" i="4" s="1"/>
  <c r="IE154" i="4"/>
  <c r="FY288" i="2"/>
  <c r="FY289" i="2"/>
  <c r="IH232" i="3"/>
  <c r="IH234" i="3" s="1"/>
  <c r="IH229" i="3"/>
  <c r="DR357" i="4"/>
  <c r="DR207" i="2"/>
  <c r="CX375" i="4"/>
  <c r="CX385" i="4" s="1"/>
  <c r="CX154" i="4"/>
  <c r="HS229" i="4"/>
  <c r="IF201" i="4"/>
  <c r="IF380" i="4"/>
  <c r="HO228" i="4"/>
  <c r="HO229" i="4" s="1"/>
  <c r="AL357" i="4"/>
  <c r="AL207" i="2"/>
  <c r="CQ380" i="4"/>
  <c r="CQ201" i="4"/>
  <c r="GD285" i="3"/>
  <c r="GD223" i="3"/>
  <c r="AM244" i="2"/>
  <c r="FK375" i="4"/>
  <c r="FK385" i="4" s="1"/>
  <c r="FK154" i="4"/>
  <c r="FK328" i="4"/>
  <c r="FK217" i="4"/>
  <c r="FK223" i="4" s="1"/>
  <c r="BH288" i="2"/>
  <c r="BH289" i="2"/>
  <c r="EX357" i="4"/>
  <c r="EX207" i="2"/>
  <c r="GL222" i="4"/>
  <c r="GL223" i="4" s="1"/>
  <c r="HH351" i="4"/>
  <c r="HH204" i="2"/>
  <c r="CN370" i="4"/>
  <c r="CN117" i="4"/>
  <c r="GA383" i="4"/>
  <c r="GS328" i="4"/>
  <c r="GS217" i="4"/>
  <c r="CJ383" i="4"/>
  <c r="CZ328" i="4"/>
  <c r="CZ217" i="4"/>
  <c r="CZ223" i="4" s="1"/>
  <c r="DE375" i="4"/>
  <c r="DE385" i="4" s="1"/>
  <c r="DE154" i="4"/>
  <c r="EQ222" i="4"/>
  <c r="HN229" i="4"/>
  <c r="FW357" i="4"/>
  <c r="FW207" i="2"/>
  <c r="AP370" i="4"/>
  <c r="AP117" i="4"/>
  <c r="CC370" i="4"/>
  <c r="CC117" i="4"/>
  <c r="GR285" i="3"/>
  <c r="GR223" i="3"/>
  <c r="EC380" i="4"/>
  <c r="EC201" i="4"/>
  <c r="GF375" i="4"/>
  <c r="GF385" i="4" s="1"/>
  <c r="GF154" i="4"/>
  <c r="CF229" i="4"/>
  <c r="GK280" i="3"/>
  <c r="GK279" i="3"/>
  <c r="IC375" i="4"/>
  <c r="IC154" i="4"/>
  <c r="FJ288" i="2"/>
  <c r="FJ289" i="2"/>
  <c r="HG285" i="3"/>
  <c r="HG223" i="3"/>
  <c r="GL351" i="4"/>
  <c r="R229" i="4"/>
  <c r="FT288" i="2"/>
  <c r="FT289" i="2"/>
  <c r="W380" i="4"/>
  <c r="W385" i="4" s="1"/>
  <c r="W201" i="4"/>
  <c r="HL375" i="4"/>
  <c r="HL385" i="4" s="1"/>
  <c r="HL154" i="4"/>
  <c r="E117" i="4"/>
  <c r="E370" i="4"/>
  <c r="DS201" i="4"/>
  <c r="DS380" i="4"/>
  <c r="IF235" i="3"/>
  <c r="IF236" i="3" s="1"/>
  <c r="IF280" i="3"/>
  <c r="IF279" i="3"/>
  <c r="BO229" i="4"/>
  <c r="S222" i="4"/>
  <c r="GC375" i="4"/>
  <c r="GC154" i="4"/>
  <c r="EJ360" i="4"/>
  <c r="EJ209" i="2"/>
  <c r="EJ362" i="4" s="1"/>
  <c r="EH380" i="4"/>
  <c r="EH201" i="4"/>
  <c r="AZ222" i="4"/>
  <c r="AZ223" i="4" s="1"/>
  <c r="ES360" i="4"/>
  <c r="ES209" i="2"/>
  <c r="ES362" i="4" s="1"/>
  <c r="CD328" i="4"/>
  <c r="CD217" i="4"/>
  <c r="GX280" i="3"/>
  <c r="GX279" i="3"/>
  <c r="GX235" i="3"/>
  <c r="AX328" i="4"/>
  <c r="AX217" i="4"/>
  <c r="AX229" i="4" s="1"/>
  <c r="HS357" i="4"/>
  <c r="HS207" i="2"/>
  <c r="BP279" i="3"/>
  <c r="BP280" i="3"/>
  <c r="GK357" i="4"/>
  <c r="GK207" i="2"/>
  <c r="BK357" i="4"/>
  <c r="BK207" i="2"/>
  <c r="N384" i="4"/>
  <c r="CD380" i="4"/>
  <c r="CD201" i="4"/>
  <c r="HT357" i="4"/>
  <c r="HT207" i="2"/>
  <c r="I385" i="4"/>
  <c r="DG232" i="3"/>
  <c r="DG234" i="3" s="1"/>
  <c r="DG229" i="3"/>
  <c r="HU285" i="3"/>
  <c r="HU223" i="3"/>
  <c r="BM222" i="4"/>
  <c r="BM223" i="4" s="1"/>
  <c r="BA279" i="3"/>
  <c r="BA280" i="3"/>
  <c r="HF383" i="4"/>
  <c r="CT325" i="4"/>
  <c r="BZ222" i="4"/>
  <c r="BZ223" i="4" s="1"/>
  <c r="JA380" i="4"/>
  <c r="JA385" i="4" s="1"/>
  <c r="JA201" i="4"/>
  <c r="CC229" i="4"/>
  <c r="HP229" i="3"/>
  <c r="HP232" i="3"/>
  <c r="HP234" i="3" s="1"/>
  <c r="GC222" i="4"/>
  <c r="GC223" i="4" s="1"/>
  <c r="GH223" i="4"/>
  <c r="GT223" i="3"/>
  <c r="GT285" i="3"/>
  <c r="EN232" i="3"/>
  <c r="EN234" i="3" s="1"/>
  <c r="EN229" i="3"/>
  <c r="IX385" i="4"/>
  <c r="BC223" i="4"/>
  <c r="FR232" i="3"/>
  <c r="FR234" i="3" s="1"/>
  <c r="FR229" i="3"/>
  <c r="Z217" i="4"/>
  <c r="Z229" i="4" s="1"/>
  <c r="Z328" i="4"/>
  <c r="DN360" i="4"/>
  <c r="DN209" i="2"/>
  <c r="DN362" i="4" s="1"/>
  <c r="II288" i="2"/>
  <c r="II289" i="2"/>
  <c r="BK370" i="4"/>
  <c r="BK117" i="4"/>
  <c r="EB279" i="3"/>
  <c r="EB280" i="3"/>
  <c r="BZ385" i="4"/>
  <c r="CX383" i="4"/>
  <c r="Y370" i="4"/>
  <c r="Y117" i="4"/>
  <c r="HD223" i="3"/>
  <c r="HD285" i="3"/>
  <c r="IV288" i="2"/>
  <c r="IV289" i="2"/>
  <c r="EU288" i="2"/>
  <c r="EU289" i="2"/>
  <c r="DF375" i="4"/>
  <c r="DF154" i="4"/>
  <c r="GM380" i="4"/>
  <c r="GM385" i="4" s="1"/>
  <c r="GM201" i="4"/>
  <c r="IL380" i="4"/>
  <c r="IL201" i="4"/>
  <c r="CL223" i="4"/>
  <c r="EA223" i="4"/>
  <c r="DV360" i="4"/>
  <c r="DV209" i="2"/>
  <c r="DV362" i="4" s="1"/>
  <c r="DV363" i="4" s="1"/>
  <c r="HK351" i="4"/>
  <c r="HK204" i="2"/>
  <c r="EL360" i="4"/>
  <c r="EL209" i="2"/>
  <c r="EL362" i="4" s="1"/>
  <c r="FX288" i="2"/>
  <c r="FX289" i="2"/>
  <c r="BY280" i="3"/>
  <c r="BY279" i="3"/>
  <c r="HM229" i="3"/>
  <c r="HM232" i="3"/>
  <c r="HM234" i="3" s="1"/>
  <c r="W229" i="4"/>
  <c r="EU279" i="3"/>
  <c r="EU280" i="3"/>
  <c r="EU357" i="4"/>
  <c r="EU207" i="2"/>
  <c r="BN357" i="4"/>
  <c r="BN207" i="2"/>
  <c r="AE370" i="4"/>
  <c r="AE117" i="4"/>
  <c r="CV385" i="4"/>
  <c r="HY375" i="4"/>
  <c r="HY385" i="4" s="1"/>
  <c r="HY154" i="4"/>
  <c r="BG229" i="4"/>
  <c r="EG154" i="4"/>
  <c r="EG375" i="4"/>
  <c r="EG385" i="4" s="1"/>
  <c r="BO370" i="4"/>
  <c r="BO117" i="4"/>
  <c r="HT229" i="4"/>
  <c r="HX328" i="4"/>
  <c r="HX217" i="4"/>
  <c r="HX218" i="4" s="1"/>
  <c r="ED375" i="4"/>
  <c r="ED154" i="4"/>
  <c r="BI288" i="2"/>
  <c r="BI289" i="2"/>
  <c r="AB384" i="4"/>
  <c r="HQ357" i="4"/>
  <c r="HQ207" i="2"/>
  <c r="HA289" i="2"/>
  <c r="HA288" i="2"/>
  <c r="BF223" i="4"/>
  <c r="EK360" i="4"/>
  <c r="EK209" i="2"/>
  <c r="EK362" i="4" s="1"/>
  <c r="BL232" i="3"/>
  <c r="BL234" i="3" s="1"/>
  <c r="BL229" i="3"/>
  <c r="IV232" i="3"/>
  <c r="IV234" i="3" s="1"/>
  <c r="IV229" i="3"/>
  <c r="IK289" i="2"/>
  <c r="IK288" i="2"/>
  <c r="DO282" i="4"/>
  <c r="HE289" i="2"/>
  <c r="HE288" i="2"/>
  <c r="CO229" i="4"/>
  <c r="AW357" i="4"/>
  <c r="AW207" i="2"/>
  <c r="DR375" i="4"/>
  <c r="DR154" i="4"/>
  <c r="GX351" i="4"/>
  <c r="GX204" i="2"/>
  <c r="BV357" i="4"/>
  <c r="BV207" i="2"/>
  <c r="CR375" i="4"/>
  <c r="CR385" i="4" s="1"/>
  <c r="CR154" i="4"/>
  <c r="CH380" i="4"/>
  <c r="CH201" i="4"/>
  <c r="EG229" i="3"/>
  <c r="EG232" i="3"/>
  <c r="EG234" i="3" s="1"/>
  <c r="AI357" i="4"/>
  <c r="AI207" i="2"/>
  <c r="CM217" i="4"/>
  <c r="CM223" i="4" s="1"/>
  <c r="CM328" i="4"/>
  <c r="DR328" i="4"/>
  <c r="DR217" i="4"/>
  <c r="DR223" i="4" s="1"/>
  <c r="DC328" i="4"/>
  <c r="DC217" i="4"/>
  <c r="DC223" i="4" s="1"/>
  <c r="GA375" i="4"/>
  <c r="GA154" i="4"/>
  <c r="EW229" i="3"/>
  <c r="EW232" i="3"/>
  <c r="EW234" i="3" s="1"/>
  <c r="HI288" i="2"/>
  <c r="HI289" i="2"/>
  <c r="FE222" i="4"/>
  <c r="FE223" i="4" s="1"/>
  <c r="HP385" i="4"/>
  <c r="GY229" i="4"/>
  <c r="DG360" i="4"/>
  <c r="DG209" i="2"/>
  <c r="DG362" i="4" s="1"/>
  <c r="AK280" i="3"/>
  <c r="AK279" i="3"/>
  <c r="BP380" i="4"/>
  <c r="BP385" i="4" s="1"/>
  <c r="BP201" i="4"/>
  <c r="IO370" i="4"/>
  <c r="IO117" i="4"/>
  <c r="CC223" i="4"/>
  <c r="IH222" i="4"/>
  <c r="IH223" i="4" s="1"/>
  <c r="FX223" i="3"/>
  <c r="FX285" i="3"/>
  <c r="IZ232" i="3"/>
  <c r="IZ234" i="3" s="1"/>
  <c r="IZ229" i="3"/>
  <c r="FT223" i="4"/>
  <c r="I325" i="4"/>
  <c r="G383" i="4"/>
  <c r="CZ282" i="4"/>
  <c r="IL375" i="4"/>
  <c r="IL154" i="4"/>
  <c r="GB351" i="4"/>
  <c r="GB204" i="2"/>
  <c r="HO223" i="4"/>
  <c r="GX370" i="4"/>
  <c r="GX117" i="4"/>
  <c r="GY351" i="4"/>
  <c r="GY204" i="2"/>
  <c r="EY328" i="4"/>
  <c r="EY217" i="4"/>
  <c r="EY229" i="4" s="1"/>
  <c r="IR279" i="3"/>
  <c r="IR235" i="3"/>
  <c r="IR236" i="3" s="1"/>
  <c r="IR280" i="3"/>
  <c r="IR370" i="4"/>
  <c r="IR117" i="4"/>
  <c r="FM351" i="4"/>
  <c r="FM204" i="2"/>
  <c r="CM375" i="4"/>
  <c r="CM385" i="4" s="1"/>
  <c r="CM154" i="4"/>
  <c r="ID370" i="4"/>
  <c r="ID117" i="4"/>
  <c r="CY229" i="4"/>
  <c r="IG223" i="4"/>
  <c r="EX328" i="4"/>
  <c r="EX217" i="4"/>
  <c r="EX223" i="4" s="1"/>
  <c r="ID222" i="4"/>
  <c r="ID223" i="4" s="1"/>
  <c r="FK383" i="4"/>
  <c r="IQ328" i="4"/>
  <c r="IQ217" i="4"/>
  <c r="IQ218" i="4" s="1"/>
  <c r="AR289" i="2"/>
  <c r="AR288" i="2"/>
  <c r="JE351" i="4"/>
  <c r="JE204" i="2"/>
  <c r="DB280" i="3"/>
  <c r="DB279" i="3"/>
  <c r="EX375" i="4"/>
  <c r="EX385" i="4" s="1"/>
  <c r="EX154" i="4"/>
  <c r="JB380" i="4"/>
  <c r="JB201" i="4"/>
  <c r="FJ285" i="3"/>
  <c r="FJ223" i="3"/>
  <c r="B223" i="4"/>
  <c r="IV223" i="4"/>
  <c r="GL380" i="4"/>
  <c r="GL385" i="4" s="1"/>
  <c r="GL201" i="4"/>
  <c r="BE357" i="4"/>
  <c r="BE207" i="2"/>
  <c r="CO279" i="3"/>
  <c r="CO280" i="3"/>
  <c r="GS375" i="4"/>
  <c r="GS154" i="4"/>
  <c r="CV289" i="2"/>
  <c r="CV288" i="2"/>
  <c r="BD357" i="4"/>
  <c r="BD207" i="2"/>
  <c r="AH222" i="4"/>
  <c r="AH223" i="4" s="1"/>
  <c r="GS223" i="3"/>
  <c r="GS285" i="3"/>
  <c r="CZ383" i="4"/>
  <c r="GQ201" i="4"/>
  <c r="GQ380" i="4"/>
  <c r="IL289" i="2"/>
  <c r="IL288" i="2"/>
  <c r="CR357" i="4"/>
  <c r="CR207" i="2"/>
  <c r="GF217" i="4"/>
  <c r="GF229" i="4" s="1"/>
  <c r="GF328" i="4"/>
  <c r="IQ351" i="4"/>
  <c r="IQ204" i="2"/>
  <c r="DJ232" i="3"/>
  <c r="DJ234" i="3" s="1"/>
  <c r="DJ229" i="3"/>
  <c r="HZ357" i="4"/>
  <c r="HZ207" i="2"/>
  <c r="IY357" i="4"/>
  <c r="IY207" i="2"/>
  <c r="IZ385" i="4"/>
  <c r="DJ357" i="4"/>
  <c r="DJ207" i="2"/>
  <c r="IG223" i="3"/>
  <c r="IG285" i="3"/>
  <c r="FR351" i="4"/>
  <c r="FR204" i="2"/>
  <c r="BU357" i="4"/>
  <c r="BU207" i="2"/>
  <c r="CE380" i="4"/>
  <c r="CE201" i="4"/>
  <c r="DP201" i="4"/>
  <c r="DP380" i="4"/>
  <c r="HG380" i="4"/>
  <c r="HG201" i="4"/>
  <c r="FV351" i="4"/>
  <c r="FV204" i="2"/>
  <c r="FQ223" i="4"/>
  <c r="FV228" i="4"/>
  <c r="CO360" i="4"/>
  <c r="CO209" i="2"/>
  <c r="CO362" i="4" s="1"/>
  <c r="AJ357" i="4"/>
  <c r="AJ207" i="2"/>
  <c r="GP351" i="4"/>
  <c r="GP204" i="2"/>
  <c r="GA244" i="2"/>
  <c r="FB223" i="4"/>
  <c r="ER370" i="4"/>
  <c r="ER117" i="4"/>
  <c r="DL229" i="4"/>
  <c r="IH351" i="4"/>
  <c r="IH204" i="2"/>
  <c r="IH375" i="4"/>
  <c r="IH154" i="4"/>
  <c r="FK357" i="4"/>
  <c r="FK207" i="2"/>
  <c r="R370" i="4"/>
  <c r="R117" i="4"/>
  <c r="AX380" i="4"/>
  <c r="AX385" i="4" s="1"/>
  <c r="AX201" i="4"/>
  <c r="DW375" i="4"/>
  <c r="DW385" i="4" s="1"/>
  <c r="DW154" i="4"/>
  <c r="GJ385" i="4"/>
  <c r="IA380" i="4"/>
  <c r="IA201" i="4"/>
  <c r="DL279" i="3"/>
  <c r="DL280" i="3"/>
  <c r="DF289" i="2"/>
  <c r="DF244" i="2"/>
  <c r="DF288" i="2"/>
  <c r="IT370" i="4"/>
  <c r="IT117" i="4"/>
  <c r="AN380" i="4"/>
  <c r="AN385" i="4" s="1"/>
  <c r="AN201" i="4"/>
  <c r="HS223" i="4"/>
  <c r="CH357" i="4"/>
  <c r="CH207" i="2"/>
  <c r="HF217" i="4"/>
  <c r="HF218" i="4" s="1"/>
  <c r="HF328" i="4"/>
  <c r="Z229" i="3"/>
  <c r="Z232" i="3"/>
  <c r="Z234" i="3" s="1"/>
  <c r="J282" i="4"/>
  <c r="IF370" i="4"/>
  <c r="IF117" i="4"/>
  <c r="BR357" i="4"/>
  <c r="BR207" i="2"/>
  <c r="CL360" i="4"/>
  <c r="CL209" i="2"/>
  <c r="CL362" i="4" s="1"/>
  <c r="DD370" i="4"/>
  <c r="DD117" i="4"/>
  <c r="IP375" i="4"/>
  <c r="IP385" i="4" s="1"/>
  <c r="IP154" i="4"/>
  <c r="JD380" i="4"/>
  <c r="JD201" i="4"/>
  <c r="IN282" i="4"/>
  <c r="EQ244" i="2"/>
  <c r="EB380" i="4"/>
  <c r="EB201" i="4"/>
  <c r="DX223" i="4"/>
  <c r="GD222" i="4"/>
  <c r="CB370" i="4"/>
  <c r="CB117" i="4"/>
  <c r="HK375" i="4"/>
  <c r="HK154" i="4"/>
  <c r="DQ380" i="4"/>
  <c r="DQ201" i="4"/>
  <c r="HV375" i="4"/>
  <c r="HV385" i="4" s="1"/>
  <c r="HV154" i="4"/>
  <c r="CG280" i="3"/>
  <c r="CG279" i="3"/>
  <c r="IW351" i="4"/>
  <c r="IW204" i="2"/>
  <c r="BF328" i="4"/>
  <c r="BF217" i="4"/>
  <c r="BF229" i="4" s="1"/>
  <c r="HA370" i="4"/>
  <c r="HA117" i="4"/>
  <c r="CQ229" i="3"/>
  <c r="CQ232" i="3"/>
  <c r="CQ234" i="3" s="1"/>
  <c r="GY385" i="4"/>
  <c r="HO279" i="3"/>
  <c r="HO280" i="3"/>
  <c r="EA380" i="4"/>
  <c r="EA201" i="4"/>
  <c r="GD351" i="4"/>
  <c r="GD204" i="2"/>
  <c r="FP328" i="4"/>
  <c r="FP217" i="4"/>
  <c r="FP223" i="4" s="1"/>
  <c r="M223" i="4"/>
  <c r="EL223" i="4"/>
  <c r="JF380" i="4"/>
  <c r="JF201" i="4"/>
  <c r="V328" i="4"/>
  <c r="V217" i="4"/>
  <c r="V223" i="4" s="1"/>
  <c r="FG380" i="4"/>
  <c r="FG385" i="4" s="1"/>
  <c r="FG201" i="4"/>
  <c r="JD351" i="4"/>
  <c r="JD204" i="2"/>
  <c r="HX351" i="4"/>
  <c r="HX204" i="2"/>
  <c r="EI280" i="3"/>
  <c r="EI279" i="3"/>
  <c r="FI360" i="4"/>
  <c r="FI209" i="2"/>
  <c r="FI362" i="4" s="1"/>
  <c r="DU325" i="4"/>
  <c r="CU328" i="4"/>
  <c r="CU217" i="4"/>
  <c r="CU229" i="4" s="1"/>
  <c r="FD232" i="3"/>
  <c r="FD234" i="3" s="1"/>
  <c r="FD229" i="3"/>
  <c r="GU351" i="4"/>
  <c r="GU204" i="2"/>
  <c r="IJ232" i="3"/>
  <c r="IJ234" i="3" s="1"/>
  <c r="IJ229" i="3"/>
  <c r="EA375" i="4"/>
  <c r="EA154" i="4"/>
  <c r="IF289" i="2"/>
  <c r="IF288" i="2"/>
  <c r="GO285" i="3"/>
  <c r="GO223" i="3"/>
  <c r="IU288" i="2"/>
  <c r="IU289" i="2"/>
  <c r="HW380" i="4"/>
  <c r="HW201" i="4"/>
  <c r="IJ223" i="4"/>
  <c r="CS375" i="4"/>
  <c r="CS385" i="4" s="1"/>
  <c r="CS154" i="4"/>
  <c r="CT154" i="4"/>
  <c r="FQ370" i="4"/>
  <c r="FQ117" i="4"/>
  <c r="FL375" i="4"/>
  <c r="FL385" i="4" s="1"/>
  <c r="FL154" i="4"/>
  <c r="CV357" i="4"/>
  <c r="CV207" i="2"/>
  <c r="HB375" i="4"/>
  <c r="HB154" i="4"/>
  <c r="FO229" i="3"/>
  <c r="FO232" i="3"/>
  <c r="FO234" i="3" s="1"/>
  <c r="HN154" i="4"/>
  <c r="CY375" i="4"/>
  <c r="CY154" i="4"/>
  <c r="EG357" i="4"/>
  <c r="EG207" i="2"/>
  <c r="FQ232" i="3"/>
  <c r="FQ234" i="3" s="1"/>
  <c r="FQ229" i="3"/>
  <c r="IY232" i="3"/>
  <c r="IY234" i="3" s="1"/>
  <c r="IY229" i="3"/>
  <c r="AR198" i="3"/>
  <c r="AR357" i="4"/>
  <c r="FU357" i="4"/>
  <c r="FU207" i="2"/>
  <c r="DJ229" i="4"/>
  <c r="BP357" i="4"/>
  <c r="BP207" i="2"/>
  <c r="N229" i="4"/>
  <c r="DS209" i="2"/>
  <c r="BQ380" i="4"/>
  <c r="BQ385" i="4" s="1"/>
  <c r="BQ201" i="4"/>
  <c r="GB380" i="4"/>
  <c r="GB201" i="4"/>
  <c r="GC380" i="4"/>
  <c r="GC201" i="4"/>
  <c r="GP380" i="4"/>
  <c r="GP201" i="4"/>
  <c r="GX289" i="2"/>
  <c r="GX244" i="2"/>
  <c r="GX288" i="2"/>
  <c r="CR223" i="4"/>
  <c r="BA282" i="4"/>
  <c r="AU357" i="4"/>
  <c r="AU207" i="2"/>
  <c r="IX289" i="2"/>
  <c r="IX288" i="2"/>
  <c r="IO217" i="4"/>
  <c r="IO218" i="4" s="1"/>
  <c r="IO328" i="4"/>
  <c r="IN285" i="3"/>
  <c r="IN223" i="3"/>
  <c r="L380" i="4"/>
  <c r="L385" i="4" s="1"/>
  <c r="L201" i="4"/>
  <c r="GN285" i="3"/>
  <c r="GN223" i="3"/>
  <c r="AP385" i="4"/>
  <c r="FH229" i="4"/>
  <c r="CI357" i="4"/>
  <c r="CI207" i="2"/>
  <c r="FP351" i="4"/>
  <c r="FP204" i="2"/>
  <c r="HA385" i="4"/>
  <c r="HK328" i="4"/>
  <c r="HK217" i="4"/>
  <c r="HK218" i="4" s="1"/>
  <c r="HB370" i="4"/>
  <c r="HB117" i="4"/>
  <c r="CC280" i="3"/>
  <c r="CC279" i="3"/>
  <c r="HH285" i="3"/>
  <c r="HH223" i="3"/>
  <c r="CD223" i="4"/>
  <c r="DW279" i="3"/>
  <c r="DW280" i="3"/>
  <c r="EK385" i="4"/>
  <c r="HV217" i="4"/>
  <c r="HV218" i="4" s="1"/>
  <c r="HV328" i="4"/>
  <c r="HI370" i="4"/>
  <c r="HI117" i="4"/>
  <c r="BO223" i="4"/>
  <c r="FZ217" i="4"/>
  <c r="FZ229" i="4" s="1"/>
  <c r="FZ328" i="4"/>
  <c r="DT154" i="4"/>
  <c r="DT375" i="4"/>
  <c r="DT385" i="4" s="1"/>
  <c r="U328" i="4"/>
  <c r="U217" i="4"/>
  <c r="U223" i="4" s="1"/>
  <c r="CC375" i="4"/>
  <c r="CC385" i="4" s="1"/>
  <c r="CC154" i="4"/>
  <c r="AO370" i="4"/>
  <c r="AO117" i="4"/>
  <c r="BF385" i="4"/>
  <c r="EZ229" i="4"/>
  <c r="JF328" i="4"/>
  <c r="JF217" i="4"/>
  <c r="FO244" i="2"/>
  <c r="HE285" i="3"/>
  <c r="HE223" i="3"/>
  <c r="BB357" i="4"/>
  <c r="BB207" i="2"/>
  <c r="FS351" i="4"/>
  <c r="FS204" i="2"/>
  <c r="CP289" i="2"/>
  <c r="CP288" i="2"/>
  <c r="JF351" i="4"/>
  <c r="M229" i="4"/>
  <c r="DH384" i="4"/>
  <c r="DA229" i="3"/>
  <c r="DA232" i="3"/>
  <c r="DA234" i="3" s="1"/>
  <c r="H328" i="4"/>
  <c r="H217" i="4"/>
  <c r="H223" i="4" s="1"/>
  <c r="GD328" i="4"/>
  <c r="GD217" i="4"/>
  <c r="GD229" i="4" s="1"/>
  <c r="IH380" i="4"/>
  <c r="IH201" i="4"/>
  <c r="AC370" i="4"/>
  <c r="AC117" i="4"/>
  <c r="BP229" i="4"/>
  <c r="DY223" i="4"/>
  <c r="HF285" i="3"/>
  <c r="HF223" i="3"/>
  <c r="ES229" i="4"/>
  <c r="HB357" i="4"/>
  <c r="HB207" i="2"/>
  <c r="IC384" i="4"/>
  <c r="FL285" i="3"/>
  <c r="FL223" i="3"/>
  <c r="AO380" i="4"/>
  <c r="AO201" i="4"/>
  <c r="HJ384" i="4"/>
  <c r="DW223" i="4"/>
  <c r="HG357" i="4"/>
  <c r="HG207" i="2"/>
  <c r="GO357" i="4"/>
  <c r="GO207" i="2"/>
  <c r="DQ229" i="3"/>
  <c r="DQ232" i="3"/>
  <c r="DQ234" i="3" s="1"/>
  <c r="IJ357" i="4"/>
  <c r="IJ207" i="2"/>
  <c r="R222" i="4"/>
  <c r="R223" i="4" s="1"/>
  <c r="AY201" i="4"/>
  <c r="AY380" i="4"/>
  <c r="AY385" i="4" s="1"/>
  <c r="IZ288" i="2"/>
  <c r="IZ289" i="2"/>
  <c r="CI375" i="4"/>
  <c r="CI385" i="4" s="1"/>
  <c r="CI154" i="4"/>
  <c r="DF357" i="4"/>
  <c r="DF207" i="2"/>
  <c r="DE370" i="4"/>
  <c r="DE117" i="4"/>
  <c r="BJ360" i="4"/>
  <c r="BJ209" i="2"/>
  <c r="BJ362" i="4" s="1"/>
  <c r="AR370" i="4"/>
  <c r="AR117" i="4"/>
  <c r="DY370" i="4"/>
  <c r="DY117" i="4"/>
  <c r="JD285" i="3"/>
  <c r="JD223" i="3"/>
  <c r="HY285" i="3"/>
  <c r="HY223" i="3"/>
  <c r="CN328" i="4"/>
  <c r="CN217" i="4"/>
  <c r="CN229" i="4" s="1"/>
  <c r="AJ229" i="4"/>
  <c r="HN229" i="3"/>
  <c r="HN232" i="3"/>
  <c r="HN234" i="3" s="1"/>
  <c r="GZ285" i="3"/>
  <c r="GZ223" i="3"/>
  <c r="EN357" i="4"/>
  <c r="EN207" i="2"/>
  <c r="FV223" i="3"/>
  <c r="FV285" i="3"/>
  <c r="AB279" i="3"/>
  <c r="AB280" i="3"/>
  <c r="FL328" i="4"/>
  <c r="FL217" i="4"/>
  <c r="FL229" i="4" s="1"/>
  <c r="IM285" i="3"/>
  <c r="IM223" i="3"/>
  <c r="DE229" i="4"/>
  <c r="HY351" i="4"/>
  <c r="HY204" i="2"/>
  <c r="HN385" i="4"/>
  <c r="CY328" i="4"/>
  <c r="CY217" i="4"/>
  <c r="CY223" i="4" s="1"/>
  <c r="CO385" i="4"/>
  <c r="DK229" i="3"/>
  <c r="DK232" i="3"/>
  <c r="DK234" i="3" s="1"/>
  <c r="IP351" i="4"/>
  <c r="IP204" i="2"/>
  <c r="FY223" i="4"/>
  <c r="DI232" i="3"/>
  <c r="DI234" i="3" s="1"/>
  <c r="DI229" i="3"/>
  <c r="HT285" i="3"/>
  <c r="HT223" i="3"/>
  <c r="HI228" i="4"/>
  <c r="FA279" i="3"/>
  <c r="FA280" i="3"/>
  <c r="EV383" i="4"/>
  <c r="DF222" i="4"/>
  <c r="DF223" i="4" s="1"/>
  <c r="CG380" i="4"/>
  <c r="CG201" i="4"/>
  <c r="BR279" i="3"/>
  <c r="BR280" i="3"/>
  <c r="AO328" i="4"/>
  <c r="AO217" i="4"/>
  <c r="AO223" i="4" s="1"/>
  <c r="IU385" i="4"/>
  <c r="FF385" i="4"/>
  <c r="IE288" i="2"/>
  <c r="IE289" i="2"/>
  <c r="CB279" i="3"/>
  <c r="CB280" i="3"/>
  <c r="JA288" i="2"/>
  <c r="JA289" i="2"/>
  <c r="FW154" i="4"/>
  <c r="GM357" i="4"/>
  <c r="GM207" i="2"/>
  <c r="AF229" i="4"/>
  <c r="EN154" i="4"/>
  <c r="HC380" i="4"/>
  <c r="HC201" i="4"/>
  <c r="C328" i="4"/>
  <c r="C217" i="4"/>
  <c r="C229" i="4" s="1"/>
  <c r="BC380" i="4"/>
  <c r="BC385" i="4" s="1"/>
  <c r="BC201" i="4"/>
  <c r="CZ280" i="3"/>
  <c r="CZ279" i="3"/>
  <c r="GG223" i="4"/>
  <c r="ES370" i="4"/>
  <c r="ES117" i="4"/>
  <c r="FC223" i="4"/>
  <c r="IO375" i="4"/>
  <c r="IO385" i="4" s="1"/>
  <c r="IO154" i="4"/>
  <c r="IB370" i="4"/>
  <c r="IB117" i="4"/>
  <c r="CP385" i="4"/>
  <c r="BP384" i="4"/>
  <c r="EX229" i="3"/>
  <c r="EX232" i="3"/>
  <c r="EX234" i="3" s="1"/>
  <c r="AP328" i="4"/>
  <c r="AP217" i="4"/>
  <c r="AP223" i="4" s="1"/>
  <c r="AF280" i="3"/>
  <c r="AF279" i="3"/>
  <c r="GT380" i="4"/>
  <c r="GT201" i="4"/>
  <c r="GB375" i="4"/>
  <c r="GB154" i="4"/>
  <c r="CD232" i="3"/>
  <c r="CD234" i="3" s="1"/>
  <c r="CD229" i="3"/>
  <c r="DT282" i="4"/>
  <c r="CT229" i="3"/>
  <c r="CT232" i="3"/>
  <c r="CT234" i="3" s="1"/>
  <c r="EI289" i="2"/>
  <c r="EI288" i="2"/>
  <c r="HV383" i="4"/>
  <c r="FZ380" i="4"/>
  <c r="FZ385" i="4" s="1"/>
  <c r="FZ201" i="4"/>
  <c r="DT328" i="4"/>
  <c r="DT217" i="4"/>
  <c r="DT223" i="4" s="1"/>
  <c r="AK380" i="4"/>
  <c r="AK385" i="4" s="1"/>
  <c r="AK201" i="4"/>
  <c r="BW360" i="4"/>
  <c r="BW209" i="2"/>
  <c r="BW362" i="4" s="1"/>
  <c r="JF375" i="4"/>
  <c r="JF154" i="4"/>
  <c r="FB384" i="4"/>
  <c r="HI229" i="3"/>
  <c r="HI232" i="3"/>
  <c r="HI234" i="3" s="1"/>
  <c r="DM380" i="4"/>
  <c r="DM385" i="4" s="1"/>
  <c r="DM201" i="4"/>
  <c r="AS223" i="4"/>
  <c r="GW229" i="3"/>
  <c r="GW232" i="3"/>
  <c r="GW234" i="3" s="1"/>
  <c r="BF357" i="4"/>
  <c r="BF207" i="2"/>
  <c r="GP375" i="4"/>
  <c r="GP154" i="4"/>
  <c r="EE375" i="4"/>
  <c r="EE154" i="4"/>
  <c r="Q223" i="4"/>
  <c r="BB383" i="4"/>
  <c r="IF385" i="4"/>
  <c r="AR223" i="4"/>
  <c r="EQ357" i="4"/>
  <c r="EQ207" i="2"/>
  <c r="BX222" i="4"/>
  <c r="BX223" i="4" s="1"/>
  <c r="JC383" i="4"/>
  <c r="DX380" i="4"/>
  <c r="DX201" i="4"/>
  <c r="HZ223" i="4"/>
  <c r="CW360" i="4"/>
  <c r="CW209" i="2"/>
  <c r="CW362" i="4" s="1"/>
  <c r="X328" i="4"/>
  <c r="X217" i="4"/>
  <c r="X229" i="4" s="1"/>
  <c r="FE357" i="4"/>
  <c r="FE207" i="2"/>
  <c r="GK370" i="4"/>
  <c r="GK117" i="4"/>
  <c r="IT280" i="3"/>
  <c r="IT235" i="3"/>
  <c r="IT236" i="3" s="1"/>
  <c r="IT279" i="3"/>
  <c r="HC229" i="4"/>
  <c r="FR370" i="4"/>
  <c r="FR117" i="4"/>
  <c r="FQ385" i="4"/>
  <c r="CR288" i="2"/>
  <c r="CR289" i="2"/>
  <c r="EF328" i="4"/>
  <c r="EF217" i="4"/>
  <c r="EF229" i="4" s="1"/>
  <c r="W328" i="4"/>
  <c r="W217" i="4"/>
  <c r="W223" i="4" s="1"/>
  <c r="EW375" i="4"/>
  <c r="EW385" i="4" s="1"/>
  <c r="EW154" i="4"/>
  <c r="DB328" i="4"/>
  <c r="DB217" i="4"/>
  <c r="DB223" i="4" s="1"/>
  <c r="DY229" i="4"/>
  <c r="DP375" i="4"/>
  <c r="DP154" i="4"/>
  <c r="HC351" i="4"/>
  <c r="HC204" i="2"/>
  <c r="DE280" i="3"/>
  <c r="DE279" i="3"/>
  <c r="IG370" i="4"/>
  <c r="IG117" i="4"/>
  <c r="EE328" i="4"/>
  <c r="EE217" i="4"/>
  <c r="EE229" i="4" s="1"/>
  <c r="HB223" i="4"/>
  <c r="IA223" i="4"/>
  <c r="EV380" i="4"/>
  <c r="EV201" i="4"/>
  <c r="IZ222" i="4"/>
  <c r="IZ223" i="4" s="1"/>
  <c r="GC370" i="4"/>
  <c r="GC117" i="4"/>
  <c r="FK288" i="2"/>
  <c r="FK289" i="2"/>
  <c r="DS232" i="3"/>
  <c r="DS234" i="3" s="1"/>
  <c r="DS229" i="3"/>
  <c r="CF357" i="4"/>
  <c r="CF207" i="2"/>
  <c r="ED383" i="4"/>
  <c r="CA380" i="4"/>
  <c r="CA385" i="4" s="1"/>
  <c r="CA201" i="4"/>
  <c r="EA279" i="3"/>
  <c r="EA280" i="3"/>
  <c r="HJ328" i="4"/>
  <c r="HJ217" i="4"/>
  <c r="GA357" i="4"/>
  <c r="GA207" i="2"/>
  <c r="GA380" i="4"/>
  <c r="GA201" i="4"/>
  <c r="IZ357" i="4"/>
  <c r="IZ207" i="2"/>
  <c r="AE357" i="4"/>
  <c r="AE207" i="2"/>
  <c r="DZ289" i="2"/>
  <c r="DZ288" i="2"/>
  <c r="CP360" i="4"/>
  <c r="CP209" i="2"/>
  <c r="CP362" i="4" s="1"/>
  <c r="GQ229" i="4"/>
  <c r="BP370" i="4"/>
  <c r="BP117" i="4"/>
  <c r="DH232" i="3"/>
  <c r="DH234" i="3" s="1"/>
  <c r="DH229" i="3"/>
  <c r="EI360" i="4"/>
  <c r="EI209" i="2"/>
  <c r="EI362" i="4" s="1"/>
  <c r="AR232" i="3"/>
  <c r="AR234" i="3" s="1"/>
  <c r="AR229" i="3"/>
  <c r="CY357" i="4"/>
  <c r="CY207" i="2"/>
  <c r="FL288" i="2"/>
  <c r="FL289" i="2"/>
  <c r="DH223" i="4"/>
  <c r="FM217" i="4"/>
  <c r="FM229" i="4" s="1"/>
  <c r="FM328" i="4"/>
  <c r="FT375" i="4"/>
  <c r="FT154" i="4"/>
  <c r="FT351" i="4"/>
  <c r="FT204" i="2"/>
  <c r="EQ328" i="4"/>
  <c r="EQ217" i="4"/>
  <c r="EQ229" i="4" s="1"/>
  <c r="DR280" i="3"/>
  <c r="DR279" i="3"/>
  <c r="DR235" i="3"/>
  <c r="IQ288" i="2"/>
  <c r="IQ289" i="2"/>
  <c r="AH357" i="4"/>
  <c r="AH207" i="2"/>
  <c r="EU328" i="4"/>
  <c r="EU217" i="4"/>
  <c r="EU223" i="4" s="1"/>
  <c r="CD385" i="4"/>
  <c r="GX223" i="4"/>
  <c r="AF223" i="4"/>
  <c r="FH360" i="4"/>
  <c r="FH209" i="2"/>
  <c r="FH362" i="4" s="1"/>
  <c r="IQ375" i="4"/>
  <c r="IQ385" i="4" s="1"/>
  <c r="IQ154" i="4"/>
  <c r="HU289" i="2"/>
  <c r="HU288" i="2"/>
  <c r="GH289" i="2"/>
  <c r="GH288" i="2"/>
  <c r="JA357" i="4"/>
  <c r="JA207" i="2"/>
  <c r="HN370" i="4"/>
  <c r="HN117" i="4"/>
  <c r="HL370" i="4"/>
  <c r="HL117" i="4"/>
  <c r="O223" i="4"/>
  <c r="DV385" i="4"/>
  <c r="FA223" i="4"/>
  <c r="EL370" i="4"/>
  <c r="EL117" i="4"/>
  <c r="IY351" i="4"/>
  <c r="CX357" i="4"/>
  <c r="CX207" i="2"/>
  <c r="CO370" i="4"/>
  <c r="CO117" i="4"/>
  <c r="HP223" i="4"/>
  <c r="HO370" i="4"/>
  <c r="HO117" i="4"/>
  <c r="BU217" i="4"/>
  <c r="BU223" i="4" s="1"/>
  <c r="BU328" i="4"/>
  <c r="H383" i="4"/>
  <c r="AN357" i="4"/>
  <c r="AN207" i="2"/>
  <c r="GD375" i="4"/>
  <c r="GD385" i="4" s="1"/>
  <c r="GD154" i="4"/>
  <c r="HA280" i="3"/>
  <c r="HA279" i="3"/>
  <c r="AL380" i="4"/>
  <c r="AL385" i="4" s="1"/>
  <c r="AL201" i="4"/>
  <c r="JA351" i="4"/>
  <c r="CJ229" i="3"/>
  <c r="CJ232" i="3"/>
  <c r="CJ234" i="3" s="1"/>
  <c r="IN383" i="4"/>
  <c r="AE223" i="4"/>
  <c r="HB380" i="4"/>
  <c r="HB201" i="4"/>
  <c r="GE375" i="4"/>
  <c r="GE385" i="4" s="1"/>
  <c r="GE154" i="4"/>
  <c r="CN279" i="3"/>
  <c r="CN280" i="3"/>
  <c r="HE380" i="4"/>
  <c r="HE201" i="4"/>
  <c r="CH229" i="4"/>
  <c r="BH370" i="4"/>
  <c r="BH117" i="4"/>
  <c r="CT380" i="4"/>
  <c r="CT385" i="4" s="1"/>
  <c r="CT201" i="4"/>
  <c r="FF223" i="4"/>
  <c r="GW154" i="4"/>
  <c r="CQ357" i="4"/>
  <c r="CQ207" i="2"/>
  <c r="JD375" i="4"/>
  <c r="JD154" i="4"/>
  <c r="AV223" i="4"/>
  <c r="EP380" i="4"/>
  <c r="EP385" i="4" s="1"/>
  <c r="EP201" i="4"/>
  <c r="GN357" i="4"/>
  <c r="GN207" i="2"/>
  <c r="BU385" i="4"/>
  <c r="FZ357" i="4"/>
  <c r="FZ207" i="2"/>
  <c r="GZ223" i="4"/>
  <c r="F229" i="4"/>
  <c r="EB370" i="4"/>
  <c r="EB117" i="4"/>
  <c r="GC228" i="4"/>
  <c r="IN375" i="4"/>
  <c r="IN154" i="4"/>
  <c r="FM229" i="3"/>
  <c r="FM232" i="3"/>
  <c r="FM234" i="3" s="1"/>
  <c r="BR380" i="4"/>
  <c r="BR201" i="4"/>
  <c r="HV285" i="3"/>
  <c r="HV223" i="3"/>
  <c r="GE328" i="4"/>
  <c r="GE217" i="4"/>
  <c r="GE229" i="4" s="1"/>
  <c r="DI370" i="4"/>
  <c r="DI117" i="4"/>
  <c r="GC351" i="4"/>
  <c r="GC204" i="2"/>
  <c r="CG375" i="4"/>
  <c r="CG154" i="4"/>
  <c r="HT289" i="2"/>
  <c r="HT288" i="2"/>
  <c r="EH217" i="4"/>
  <c r="EH223" i="4" s="1"/>
  <c r="EH328" i="4"/>
  <c r="BO380" i="4"/>
  <c r="BO385" i="4" s="1"/>
  <c r="BO201" i="4"/>
  <c r="BK279" i="3"/>
  <c r="BK280" i="3"/>
  <c r="FM289" i="2"/>
  <c r="FM288" i="2"/>
  <c r="CI383" i="4"/>
  <c r="JB285" i="3"/>
  <c r="JB223" i="3"/>
  <c r="BB380" i="4"/>
  <c r="BB385" i="4" s="1"/>
  <c r="BB201" i="4"/>
  <c r="EO357" i="4"/>
  <c r="EO207" i="2"/>
  <c r="IT289" i="2"/>
  <c r="IT288" i="2"/>
  <c r="CN375" i="4"/>
  <c r="CN385" i="4" s="1"/>
  <c r="CN154" i="4"/>
  <c r="FP289" i="2"/>
  <c r="FP288" i="2"/>
  <c r="EF380" i="4"/>
  <c r="EF201" i="4"/>
  <c r="GN288" i="2"/>
  <c r="GN289" i="2"/>
  <c r="DV370" i="4"/>
  <c r="DV117" i="4"/>
  <c r="JC357" i="4"/>
  <c r="JC207" i="2"/>
  <c r="AE229" i="4"/>
  <c r="CY383" i="4"/>
  <c r="EN380" i="4"/>
  <c r="EN201" i="4"/>
  <c r="BI223" i="4"/>
  <c r="AR384" i="4"/>
  <c r="EV375" i="4"/>
  <c r="EV154" i="4"/>
  <c r="GM289" i="2"/>
  <c r="GM288" i="2"/>
  <c r="AF370" i="4"/>
  <c r="AF117" i="4"/>
  <c r="IS228" i="4"/>
  <c r="IS229" i="4" s="1"/>
  <c r="FW223" i="4"/>
  <c r="FG360" i="4"/>
  <c r="FG209" i="2"/>
  <c r="FG362" i="4" s="1"/>
  <c r="EP357" i="4"/>
  <c r="EP207" i="2"/>
  <c r="HS380" i="4"/>
  <c r="HS385" i="4" s="1"/>
  <c r="HS201" i="4"/>
  <c r="GM244" i="2"/>
  <c r="AO385" i="4"/>
  <c r="IO280" i="3"/>
  <c r="IO279" i="3"/>
  <c r="IO235" i="3"/>
  <c r="IO236" i="3" s="1"/>
  <c r="HO351" i="4"/>
  <c r="HO204" i="2"/>
  <c r="II357" i="4"/>
  <c r="II207" i="2"/>
  <c r="DL223" i="4"/>
  <c r="DW357" i="4"/>
  <c r="DW207" i="2"/>
  <c r="FW385" i="4"/>
  <c r="EU380" i="4"/>
  <c r="EU201" i="4"/>
  <c r="EN385" i="4"/>
  <c r="AX282" i="4"/>
  <c r="GN370" i="4"/>
  <c r="GN117" i="4"/>
  <c r="FT380" i="4"/>
  <c r="FT201" i="4"/>
  <c r="BU229" i="3"/>
  <c r="BU232" i="3"/>
  <c r="BU234" i="3" s="1"/>
  <c r="BS380" i="4"/>
  <c r="BS385" i="4" s="1"/>
  <c r="BS201" i="4"/>
  <c r="AQ328" i="4"/>
  <c r="AQ217" i="4"/>
  <c r="AQ223" i="4" s="1"/>
  <c r="HF380" i="4"/>
  <c r="HF201" i="4"/>
  <c r="EO232" i="3"/>
  <c r="EO234" i="3" s="1"/>
  <c r="EO229" i="3"/>
  <c r="EA370" i="4"/>
  <c r="EA117" i="4"/>
  <c r="FY351" i="4"/>
  <c r="FY204" i="2"/>
  <c r="IY380" i="4"/>
  <c r="IY385" i="4" s="1"/>
  <c r="IY201" i="4"/>
  <c r="ES279" i="3"/>
  <c r="ES280" i="3"/>
  <c r="CY380" i="4"/>
  <c r="CY201" i="4"/>
  <c r="GB328" i="4"/>
  <c r="GB217" i="4"/>
  <c r="GB223" i="4" s="1"/>
  <c r="DG370" i="4"/>
  <c r="DG117" i="4"/>
  <c r="DM282" i="4"/>
  <c r="FO229" i="4"/>
  <c r="CO223" i="4"/>
  <c r="AT380" i="4"/>
  <c r="AT385" i="4" s="1"/>
  <c r="AT201" i="4"/>
  <c r="HZ228" i="4"/>
  <c r="HZ229" i="4" s="1"/>
  <c r="EY280" i="3"/>
  <c r="EY279" i="3"/>
  <c r="DJ380" i="4"/>
  <c r="DJ385" i="4" s="1"/>
  <c r="DJ201" i="4"/>
  <c r="BW357" i="4"/>
  <c r="HJ351" i="4"/>
  <c r="HJ204" i="2"/>
  <c r="DZ380" i="4"/>
  <c r="DZ201" i="4"/>
  <c r="FE229" i="4"/>
  <c r="JF383" i="4"/>
  <c r="HK285" i="3"/>
  <c r="HK223" i="3"/>
  <c r="IW229" i="4"/>
  <c r="CE385" i="4" l="1"/>
  <c r="EG229" i="4"/>
  <c r="GS229" i="4"/>
  <c r="AP229" i="4"/>
  <c r="BV229" i="4"/>
  <c r="CX229" i="4"/>
  <c r="EC360" i="4"/>
  <c r="EC209" i="2"/>
  <c r="EC362" i="4" s="1"/>
  <c r="DZ385" i="4"/>
  <c r="BY223" i="4"/>
  <c r="FM223" i="4"/>
  <c r="JF385" i="4"/>
  <c r="CI229" i="4"/>
  <c r="CU223" i="4"/>
  <c r="DS385" i="4"/>
  <c r="DO223" i="4"/>
  <c r="IL229" i="4"/>
  <c r="HR229" i="4"/>
  <c r="HW229" i="4"/>
  <c r="AM229" i="4"/>
  <c r="GE223" i="4"/>
  <c r="GB229" i="4"/>
  <c r="GJ223" i="4"/>
  <c r="HW385" i="4"/>
  <c r="DQ229" i="4"/>
  <c r="EJ223" i="4"/>
  <c r="IB223" i="4"/>
  <c r="G229" i="4"/>
  <c r="HA229" i="4"/>
  <c r="BW229" i="4"/>
  <c r="Y223" i="4"/>
  <c r="FI229" i="4"/>
  <c r="HI223" i="4"/>
  <c r="HX229" i="4"/>
  <c r="EH229" i="4"/>
  <c r="EC385" i="4"/>
  <c r="HM223" i="4"/>
  <c r="EE385" i="4"/>
  <c r="HX223" i="4"/>
  <c r="IL223" i="4"/>
  <c r="DI229" i="4"/>
  <c r="EQ385" i="4"/>
  <c r="FB385" i="4"/>
  <c r="DT229" i="4"/>
  <c r="EA385" i="4"/>
  <c r="JC223" i="4"/>
  <c r="CJ229" i="4"/>
  <c r="DR385" i="4"/>
  <c r="S223" i="4"/>
  <c r="IM223" i="4"/>
  <c r="BH223" i="4"/>
  <c r="JE223" i="4"/>
  <c r="HB385" i="4"/>
  <c r="GF223" i="4"/>
  <c r="ET229" i="4"/>
  <c r="BT229" i="4"/>
  <c r="GT223" i="4"/>
  <c r="JC229" i="4"/>
  <c r="HM229" i="4"/>
  <c r="HI229" i="4"/>
  <c r="GP223" i="4"/>
  <c r="DB229" i="4"/>
  <c r="GO385" i="4"/>
  <c r="GQ385" i="4"/>
  <c r="HH223" i="4"/>
  <c r="K223" i="4"/>
  <c r="HY223" i="4"/>
  <c r="V229" i="4"/>
  <c r="AK360" i="4"/>
  <c r="AK209" i="2"/>
  <c r="AK362" i="4" s="1"/>
  <c r="BU280" i="3"/>
  <c r="BU279" i="3"/>
  <c r="CT235" i="3"/>
  <c r="CT280" i="3"/>
  <c r="CT279" i="3"/>
  <c r="FL229" i="3"/>
  <c r="FL232" i="3"/>
  <c r="FL234" i="3" s="1"/>
  <c r="GO232" i="3"/>
  <c r="GO234" i="3" s="1"/>
  <c r="GO229" i="3"/>
  <c r="Z209" i="2"/>
  <c r="Z360" i="4"/>
  <c r="AO280" i="3"/>
  <c r="AO279" i="3"/>
  <c r="CS360" i="4"/>
  <c r="CS209" i="2"/>
  <c r="CS362" i="4" s="1"/>
  <c r="HV357" i="4"/>
  <c r="HV207" i="2"/>
  <c r="DP360" i="4"/>
  <c r="DP209" i="2"/>
  <c r="DP362" i="4" s="1"/>
  <c r="HZ360" i="4"/>
  <c r="HZ209" i="2"/>
  <c r="HZ362" i="4" s="1"/>
  <c r="IS280" i="3"/>
  <c r="IS279" i="3"/>
  <c r="IS235" i="3"/>
  <c r="IS236" i="3" s="1"/>
  <c r="GV357" i="4"/>
  <c r="GV207" i="2"/>
  <c r="II235" i="3"/>
  <c r="II236" i="3" s="1"/>
  <c r="II280" i="3"/>
  <c r="II279" i="3"/>
  <c r="IA385" i="4"/>
  <c r="IP357" i="4"/>
  <c r="IP207" i="2"/>
  <c r="HB360" i="4"/>
  <c r="HB209" i="2"/>
  <c r="HB362" i="4" s="1"/>
  <c r="EN280" i="3"/>
  <c r="EN279" i="3"/>
  <c r="FN229" i="3"/>
  <c r="FN232" i="3"/>
  <c r="FN234" i="3" s="1"/>
  <c r="GW357" i="4"/>
  <c r="GW207" i="2"/>
  <c r="IC357" i="4"/>
  <c r="IC207" i="2"/>
  <c r="CY360" i="4"/>
  <c r="CY209" i="2"/>
  <c r="CY362" i="4" s="1"/>
  <c r="IJ360" i="4"/>
  <c r="IJ209" i="2"/>
  <c r="IJ362" i="4" s="1"/>
  <c r="HG229" i="4"/>
  <c r="HX357" i="4"/>
  <c r="HX207" i="2"/>
  <c r="CH360" i="4"/>
  <c r="CH209" i="2"/>
  <c r="BD360" i="4"/>
  <c r="BD209" i="2"/>
  <c r="BD362" i="4" s="1"/>
  <c r="CD360" i="4"/>
  <c r="CD209" i="2"/>
  <c r="CD362" i="4" s="1"/>
  <c r="CK229" i="4"/>
  <c r="BE280" i="3"/>
  <c r="BE279" i="3"/>
  <c r="IN218" i="4"/>
  <c r="IN223" i="4"/>
  <c r="EV385" i="4"/>
  <c r="CD280" i="3"/>
  <c r="CD279" i="3"/>
  <c r="FV232" i="3"/>
  <c r="FV234" i="3" s="1"/>
  <c r="FV229" i="3"/>
  <c r="DX360" i="4"/>
  <c r="DX209" i="2"/>
  <c r="DX362" i="4" s="1"/>
  <c r="CB360" i="4"/>
  <c r="CB209" i="2"/>
  <c r="CB362" i="4" s="1"/>
  <c r="FP279" i="3"/>
  <c r="FP280" i="3"/>
  <c r="IQ357" i="4"/>
  <c r="IQ207" i="2"/>
  <c r="GR229" i="3"/>
  <c r="GR232" i="3"/>
  <c r="GR234" i="3" s="1"/>
  <c r="IO357" i="4"/>
  <c r="IO207" i="2"/>
  <c r="DP223" i="4"/>
  <c r="IM385" i="4"/>
  <c r="JC385" i="4"/>
  <c r="GP357" i="4"/>
  <c r="GP207" i="2"/>
  <c r="CK360" i="4"/>
  <c r="CK209" i="2"/>
  <c r="CK362" i="4" s="1"/>
  <c r="AX223" i="4"/>
  <c r="DY360" i="4"/>
  <c r="DY209" i="2"/>
  <c r="DY362" i="4" s="1"/>
  <c r="GZ232" i="3"/>
  <c r="GZ234" i="3" s="1"/>
  <c r="GZ229" i="3"/>
  <c r="HT360" i="4"/>
  <c r="HT209" i="2"/>
  <c r="HT362" i="4" s="1"/>
  <c r="AB244" i="2"/>
  <c r="AA245" i="2"/>
  <c r="FY385" i="4"/>
  <c r="FR357" i="4"/>
  <c r="FR207" i="2"/>
  <c r="ID279" i="3"/>
  <c r="ID235" i="3"/>
  <c r="ID236" i="3" s="1"/>
  <c r="ID280" i="3"/>
  <c r="EE360" i="4"/>
  <c r="EE209" i="2"/>
  <c r="EE362" i="4" s="1"/>
  <c r="BR229" i="4"/>
  <c r="HW357" i="4"/>
  <c r="HW207" i="2"/>
  <c r="FM280" i="3"/>
  <c r="FM279" i="3"/>
  <c r="DS362" i="4"/>
  <c r="ED385" i="4"/>
  <c r="HH357" i="4"/>
  <c r="HH207" i="2"/>
  <c r="CI235" i="3"/>
  <c r="CH236" i="3"/>
  <c r="EW360" i="4"/>
  <c r="EW209" i="2"/>
  <c r="EW362" i="4" s="1"/>
  <c r="BB229" i="4"/>
  <c r="BL244" i="2"/>
  <c r="GJ279" i="3"/>
  <c r="GJ280" i="3"/>
  <c r="GT385" i="4"/>
  <c r="CQ385" i="4"/>
  <c r="DQ223" i="4"/>
  <c r="BE229" i="4"/>
  <c r="FZ223" i="4"/>
  <c r="DW360" i="4"/>
  <c r="DW209" i="2"/>
  <c r="DW362" i="4" s="1"/>
  <c r="AN360" i="4"/>
  <c r="AN209" i="2"/>
  <c r="AN362" i="4" s="1"/>
  <c r="DH280" i="3"/>
  <c r="DH279" i="3"/>
  <c r="HJ218" i="4"/>
  <c r="HJ223" i="4"/>
  <c r="GW280" i="3"/>
  <c r="GW279" i="3"/>
  <c r="HY357" i="4"/>
  <c r="HY207" i="2"/>
  <c r="DF360" i="4"/>
  <c r="DF209" i="2"/>
  <c r="DF362" i="4" s="1"/>
  <c r="HH229" i="3"/>
  <c r="HH232" i="3"/>
  <c r="HH234" i="3" s="1"/>
  <c r="GN232" i="3"/>
  <c r="GN234" i="3" s="1"/>
  <c r="GN229" i="3"/>
  <c r="DS360" i="4"/>
  <c r="FD279" i="3"/>
  <c r="FD280" i="3"/>
  <c r="GD223" i="4"/>
  <c r="BR360" i="4"/>
  <c r="BR209" i="2"/>
  <c r="BR362" i="4" s="1"/>
  <c r="GA385" i="4"/>
  <c r="BV360" i="4"/>
  <c r="BV209" i="2"/>
  <c r="AL360" i="4"/>
  <c r="AL209" i="2"/>
  <c r="IQ280" i="3"/>
  <c r="IQ279" i="3"/>
  <c r="IQ235" i="3"/>
  <c r="IQ236" i="3" s="1"/>
  <c r="EA360" i="4"/>
  <c r="EA209" i="2"/>
  <c r="EA362" i="4" s="1"/>
  <c r="DZ223" i="4"/>
  <c r="HC385" i="4"/>
  <c r="DL360" i="4"/>
  <c r="DL209" i="2"/>
  <c r="DL362" i="4" s="1"/>
  <c r="BO360" i="4"/>
  <c r="BO209" i="2"/>
  <c r="BO362" i="4" s="1"/>
  <c r="FD360" i="4"/>
  <c r="FD209" i="2"/>
  <c r="FD362" i="4" s="1"/>
  <c r="AB229" i="4"/>
  <c r="AB223" i="4"/>
  <c r="GZ357" i="4"/>
  <c r="GZ207" i="2"/>
  <c r="DZ360" i="4"/>
  <c r="DZ209" i="2"/>
  <c r="DZ362" i="4" s="1"/>
  <c r="AG360" i="4"/>
  <c r="AG209" i="2"/>
  <c r="AG362" i="4" s="1"/>
  <c r="BJ245" i="2"/>
  <c r="HU357" i="4"/>
  <c r="HU207" i="2"/>
  <c r="GI357" i="4"/>
  <c r="GI207" i="2"/>
  <c r="CV244" i="2"/>
  <c r="HS280" i="3"/>
  <c r="HS279" i="3"/>
  <c r="GJ360" i="4"/>
  <c r="GJ209" i="2"/>
  <c r="GJ362" i="4" s="1"/>
  <c r="BW280" i="3"/>
  <c r="BW279" i="3"/>
  <c r="FB360" i="4"/>
  <c r="FB209" i="2"/>
  <c r="EZ279" i="3"/>
  <c r="EZ280" i="3"/>
  <c r="IE360" i="4"/>
  <c r="IE209" i="2"/>
  <c r="IE362" i="4" s="1"/>
  <c r="CJ223" i="4"/>
  <c r="HI280" i="3"/>
  <c r="HI279" i="3"/>
  <c r="IY360" i="4"/>
  <c r="IY209" i="2"/>
  <c r="IY362" i="4" s="1"/>
  <c r="AU279" i="3"/>
  <c r="AU280" i="3"/>
  <c r="EF360" i="4"/>
  <c r="EF209" i="2"/>
  <c r="EF362" i="4" s="1"/>
  <c r="IS357" i="4"/>
  <c r="IS207" i="2"/>
  <c r="BX244" i="2"/>
  <c r="BW245" i="2"/>
  <c r="FZ232" i="3"/>
  <c r="FZ234" i="3" s="1"/>
  <c r="FZ229" i="3"/>
  <c r="HD360" i="4"/>
  <c r="HD209" i="2"/>
  <c r="HD362" i="4" s="1"/>
  <c r="FU360" i="4"/>
  <c r="FU209" i="2"/>
  <c r="FU362" i="4" s="1"/>
  <c r="CL280" i="3"/>
  <c r="CL279" i="3"/>
  <c r="ED236" i="3"/>
  <c r="EE235" i="3"/>
  <c r="GR357" i="4"/>
  <c r="GR207" i="2"/>
  <c r="IE232" i="3"/>
  <c r="IE234" i="3" s="1"/>
  <c r="IE229" i="3"/>
  <c r="CJ280" i="3"/>
  <c r="CJ279" i="3"/>
  <c r="CU280" i="3"/>
  <c r="CU279" i="3"/>
  <c r="J223" i="4"/>
  <c r="T370" i="4"/>
  <c r="T117" i="4"/>
  <c r="GG357" i="4"/>
  <c r="GG207" i="2"/>
  <c r="AE360" i="4"/>
  <c r="AE209" i="2"/>
  <c r="AE362" i="4" s="1"/>
  <c r="FE360" i="4"/>
  <c r="FE209" i="2"/>
  <c r="FE362" i="4" s="1"/>
  <c r="HU232" i="3"/>
  <c r="HU234" i="3" s="1"/>
  <c r="HU229" i="3"/>
  <c r="FY357" i="4"/>
  <c r="FY207" i="2"/>
  <c r="CF360" i="4"/>
  <c r="CF209" i="2"/>
  <c r="CF362" i="4" s="1"/>
  <c r="FP357" i="4"/>
  <c r="FP207" i="2"/>
  <c r="AR200" i="3"/>
  <c r="AR362" i="4" s="1"/>
  <c r="AR360" i="4"/>
  <c r="HQ360" i="4"/>
  <c r="HQ209" i="2"/>
  <c r="HQ362" i="4" s="1"/>
  <c r="IO223" i="4"/>
  <c r="IX357" i="4"/>
  <c r="IX207" i="2"/>
  <c r="BN279" i="3"/>
  <c r="BN280" i="3"/>
  <c r="DG385" i="4"/>
  <c r="HR360" i="4"/>
  <c r="HR209" i="2"/>
  <c r="HR362" i="4" s="1"/>
  <c r="HZ229" i="3"/>
  <c r="HZ232" i="3"/>
  <c r="HZ234" i="3" s="1"/>
  <c r="IP218" i="4"/>
  <c r="IP223" i="4"/>
  <c r="HK232" i="3"/>
  <c r="HK234" i="3" s="1"/>
  <c r="HK229" i="3"/>
  <c r="GN244" i="2"/>
  <c r="EN360" i="4"/>
  <c r="EN209" i="2"/>
  <c r="EN362" i="4" s="1"/>
  <c r="BW223" i="4"/>
  <c r="GC385" i="4"/>
  <c r="E244" i="2"/>
  <c r="D245" i="2"/>
  <c r="EF223" i="4"/>
  <c r="AT279" i="3"/>
  <c r="AT280" i="3"/>
  <c r="BX279" i="3"/>
  <c r="BX280" i="3"/>
  <c r="GU229" i="3"/>
  <c r="GU232" i="3"/>
  <c r="GU234" i="3" s="1"/>
  <c r="IQ223" i="4"/>
  <c r="GN360" i="4"/>
  <c r="GN209" i="2"/>
  <c r="GN362" i="4" s="1"/>
  <c r="AR279" i="3"/>
  <c r="AR280" i="3"/>
  <c r="IJ235" i="3"/>
  <c r="IJ236" i="3" s="1"/>
  <c r="IJ280" i="3"/>
  <c r="IJ279" i="3"/>
  <c r="GT357" i="4"/>
  <c r="GT207" i="2"/>
  <c r="HB280" i="3"/>
  <c r="HB279" i="3"/>
  <c r="IR357" i="4"/>
  <c r="IR207" i="2"/>
  <c r="IP280" i="3"/>
  <c r="IP279" i="3"/>
  <c r="IP235" i="3"/>
  <c r="IP236" i="3" s="1"/>
  <c r="CM229" i="4"/>
  <c r="HP357" i="4"/>
  <c r="HP207" i="2"/>
  <c r="HP279" i="3"/>
  <c r="HP280" i="3"/>
  <c r="IW235" i="3"/>
  <c r="IW236" i="3" s="1"/>
  <c r="IW279" i="3"/>
  <c r="IW280" i="3"/>
  <c r="GF357" i="4"/>
  <c r="GF207" i="2"/>
  <c r="HG385" i="4"/>
  <c r="DQ360" i="4"/>
  <c r="DQ209" i="2"/>
  <c r="DQ362" i="4" s="1"/>
  <c r="EO280" i="3"/>
  <c r="EO279" i="3"/>
  <c r="GA360" i="4"/>
  <c r="GA209" i="2"/>
  <c r="GA362" i="4" s="1"/>
  <c r="BF360" i="4"/>
  <c r="BF209" i="2"/>
  <c r="BF362" i="4" s="1"/>
  <c r="EG360" i="4"/>
  <c r="EG209" i="2"/>
  <c r="EG362" i="4" s="1"/>
  <c r="GQ232" i="3"/>
  <c r="GQ234" i="3" s="1"/>
  <c r="GQ229" i="3"/>
  <c r="EV280" i="3"/>
  <c r="EV279" i="3"/>
  <c r="ID357" i="4"/>
  <c r="ID207" i="2"/>
  <c r="FT357" i="4"/>
  <c r="FT207" i="2"/>
  <c r="HG360" i="4"/>
  <c r="HG209" i="2"/>
  <c r="HG362" i="4" s="1"/>
  <c r="GE229" i="3"/>
  <c r="GE232" i="3"/>
  <c r="GE234" i="3" s="1"/>
  <c r="IL360" i="4"/>
  <c r="IL209" i="2"/>
  <c r="IL362" i="4" s="1"/>
  <c r="HJ357" i="4"/>
  <c r="HJ207" i="2"/>
  <c r="EO360" i="4"/>
  <c r="EO209" i="2"/>
  <c r="EO362" i="4" s="1"/>
  <c r="FK229" i="4"/>
  <c r="DP385" i="4"/>
  <c r="CY385" i="4"/>
  <c r="DG244" i="2"/>
  <c r="IH385" i="4"/>
  <c r="IG232" i="3"/>
  <c r="IG234" i="3" s="1"/>
  <c r="IG229" i="3"/>
  <c r="BE360" i="4"/>
  <c r="BE209" i="2"/>
  <c r="BE362" i="4" s="1"/>
  <c r="JE357" i="4"/>
  <c r="JE207" i="2"/>
  <c r="GB357" i="4"/>
  <c r="GB207" i="2"/>
  <c r="IV279" i="3"/>
  <c r="IV235" i="3"/>
  <c r="IV236" i="3" s="1"/>
  <c r="IV280" i="3"/>
  <c r="BN360" i="4"/>
  <c r="BN209" i="2"/>
  <c r="BN362" i="4" s="1"/>
  <c r="AA223" i="4"/>
  <c r="FW360" i="4"/>
  <c r="FW209" i="2"/>
  <c r="FW362" i="4" s="1"/>
  <c r="IR218" i="4"/>
  <c r="IR223" i="4"/>
  <c r="DD279" i="3"/>
  <c r="DD280" i="3"/>
  <c r="HQ279" i="3"/>
  <c r="HQ280" i="3"/>
  <c r="GL360" i="4"/>
  <c r="GL209" i="2"/>
  <c r="IF360" i="4"/>
  <c r="IF209" i="2"/>
  <c r="IF362" i="4" s="1"/>
  <c r="FC235" i="3"/>
  <c r="FB236" i="3"/>
  <c r="DK229" i="4"/>
  <c r="FK232" i="3"/>
  <c r="FK234" i="3" s="1"/>
  <c r="FK229" i="3"/>
  <c r="HX385" i="4"/>
  <c r="JB385" i="4"/>
  <c r="HE385" i="4"/>
  <c r="AX235" i="3"/>
  <c r="AX279" i="3"/>
  <c r="AX280" i="3"/>
  <c r="HR279" i="3"/>
  <c r="HR280" i="3"/>
  <c r="GC229" i="3"/>
  <c r="GC232" i="3"/>
  <c r="GC234" i="3" s="1"/>
  <c r="CE360" i="4"/>
  <c r="CE209" i="2"/>
  <c r="CE362" i="4" s="1"/>
  <c r="CJ360" i="4"/>
  <c r="CJ209" i="2"/>
  <c r="CJ362" i="4" s="1"/>
  <c r="ER244" i="2"/>
  <c r="GM232" i="3"/>
  <c r="GM234" i="3" s="1"/>
  <c r="GM229" i="3"/>
  <c r="BC360" i="4"/>
  <c r="BC209" i="2"/>
  <c r="BC362" i="4" s="1"/>
  <c r="IB207" i="2"/>
  <c r="IB357" i="4"/>
  <c r="BT360" i="4"/>
  <c r="BT209" i="2"/>
  <c r="BT362" i="4" s="1"/>
  <c r="DA280" i="3"/>
  <c r="DA279" i="3"/>
  <c r="HK223" i="4"/>
  <c r="JF218" i="4"/>
  <c r="JF223" i="4"/>
  <c r="HM280" i="3"/>
  <c r="HM279" i="3"/>
  <c r="HS360" i="4"/>
  <c r="HS209" i="2"/>
  <c r="HS362" i="4" s="1"/>
  <c r="JA232" i="3"/>
  <c r="JA234" i="3" s="1"/>
  <c r="JA229" i="3"/>
  <c r="CZ385" i="4"/>
  <c r="CJ385" i="4"/>
  <c r="AY279" i="3"/>
  <c r="AY280" i="3"/>
  <c r="AL236" i="3"/>
  <c r="AM235" i="3"/>
  <c r="ET360" i="4"/>
  <c r="ET209" i="2"/>
  <c r="ET362" i="4" s="1"/>
  <c r="FZ360" i="4"/>
  <c r="FZ209" i="2"/>
  <c r="EY223" i="4"/>
  <c r="IB279" i="3"/>
  <c r="IB235" i="3"/>
  <c r="IB236" i="3" s="1"/>
  <c r="IB280" i="3"/>
  <c r="DS245" i="2"/>
  <c r="DT244" i="2"/>
  <c r="DI360" i="4"/>
  <c r="DI209" i="2"/>
  <c r="DI362" i="4" s="1"/>
  <c r="GG280" i="3"/>
  <c r="GG279" i="3"/>
  <c r="GH357" i="4"/>
  <c r="GH207" i="2"/>
  <c r="GL235" i="3"/>
  <c r="GL279" i="3"/>
  <c r="GL280" i="3"/>
  <c r="DK280" i="3"/>
  <c r="DK279" i="3"/>
  <c r="DJ280" i="3"/>
  <c r="DJ279" i="3"/>
  <c r="HG223" i="4"/>
  <c r="FG280" i="3"/>
  <c r="FG279" i="3"/>
  <c r="JF357" i="4"/>
  <c r="JD357" i="4"/>
  <c r="JD207" i="2"/>
  <c r="DG279" i="3"/>
  <c r="DG280" i="3"/>
  <c r="EM280" i="3"/>
  <c r="EM279" i="3"/>
  <c r="HL207" i="2"/>
  <c r="HL357" i="4"/>
  <c r="DS280" i="3"/>
  <c r="DS279" i="3"/>
  <c r="GB385" i="4"/>
  <c r="BU360" i="4"/>
  <c r="BU209" i="2"/>
  <c r="BU362" i="4" s="1"/>
  <c r="GY357" i="4"/>
  <c r="GY207" i="2"/>
  <c r="GX236" i="3"/>
  <c r="GY235" i="3"/>
  <c r="IH235" i="3"/>
  <c r="IH236" i="3" s="1"/>
  <c r="IH280" i="3"/>
  <c r="IH279" i="3"/>
  <c r="GS223" i="4"/>
  <c r="FL223" i="4"/>
  <c r="HH385" i="4"/>
  <c r="DQ385" i="4"/>
  <c r="DK360" i="4"/>
  <c r="DK209" i="2"/>
  <c r="DK362" i="4" s="1"/>
  <c r="IK232" i="3"/>
  <c r="IK234" i="3" s="1"/>
  <c r="IK229" i="3"/>
  <c r="GP385" i="4"/>
  <c r="GO360" i="4"/>
  <c r="GO209" i="2"/>
  <c r="GO362" i="4" s="1"/>
  <c r="GU357" i="4"/>
  <c r="GU207" i="2"/>
  <c r="EW280" i="3"/>
  <c r="EW279" i="3"/>
  <c r="DF385" i="4"/>
  <c r="IM229" i="4"/>
  <c r="DB360" i="4"/>
  <c r="DB209" i="2"/>
  <c r="DB362" i="4" s="1"/>
  <c r="IL232" i="3"/>
  <c r="IL234" i="3" s="1"/>
  <c r="IL229" i="3"/>
  <c r="HC357" i="4"/>
  <c r="HC207" i="2"/>
  <c r="HL223" i="4"/>
  <c r="FP229" i="4"/>
  <c r="AJ360" i="4"/>
  <c r="AJ209" i="2"/>
  <c r="AJ362" i="4" s="1"/>
  <c r="HG232" i="3"/>
  <c r="HG234" i="3" s="1"/>
  <c r="HG229" i="3"/>
  <c r="IA357" i="4"/>
  <c r="IA207" i="2"/>
  <c r="EB360" i="4"/>
  <c r="EB209" i="2"/>
  <c r="EB362" i="4" s="1"/>
  <c r="FS357" i="4"/>
  <c r="FS207" i="2"/>
  <c r="GS357" i="4"/>
  <c r="GS207" i="2"/>
  <c r="CL385" i="4"/>
  <c r="JC360" i="4"/>
  <c r="JC209" i="2"/>
  <c r="JC362" i="4" s="1"/>
  <c r="JD385" i="4"/>
  <c r="FT385" i="4"/>
  <c r="BB360" i="4"/>
  <c r="BB209" i="2"/>
  <c r="BB362" i="4" s="1"/>
  <c r="HV223" i="4"/>
  <c r="BP360" i="4"/>
  <c r="BP209" i="2"/>
  <c r="BP362" i="4" s="1"/>
  <c r="FV229" i="4"/>
  <c r="DJ360" i="4"/>
  <c r="DJ209" i="2"/>
  <c r="DJ362" i="4" s="1"/>
  <c r="FM357" i="4"/>
  <c r="FM207" i="2"/>
  <c r="GX357" i="4"/>
  <c r="GX207" i="2"/>
  <c r="HK357" i="4"/>
  <c r="HK207" i="2"/>
  <c r="BK360" i="4"/>
  <c r="BK209" i="2"/>
  <c r="BK362" i="4" s="1"/>
  <c r="EX360" i="4"/>
  <c r="EX209" i="2"/>
  <c r="EX362" i="4" s="1"/>
  <c r="BO279" i="3"/>
  <c r="BO280" i="3"/>
  <c r="EJ279" i="3"/>
  <c r="EJ280" i="3"/>
  <c r="EI229" i="4"/>
  <c r="EM385" i="4"/>
  <c r="FN357" i="4"/>
  <c r="FN207" i="2"/>
  <c r="HM385" i="4"/>
  <c r="IQ229" i="4"/>
  <c r="EU385" i="4"/>
  <c r="DC229" i="4"/>
  <c r="DX385" i="4"/>
  <c r="AQ229" i="4"/>
  <c r="JC232" i="3"/>
  <c r="JC234" i="3" s="1"/>
  <c r="JC229" i="3"/>
  <c r="EF385" i="4"/>
  <c r="EX229" i="4"/>
  <c r="IU357" i="4"/>
  <c r="IU207" i="2"/>
  <c r="P245" i="2"/>
  <c r="Q244" i="2"/>
  <c r="BJ236" i="3"/>
  <c r="BK235" i="3"/>
  <c r="GB229" i="3"/>
  <c r="GB232" i="3"/>
  <c r="GB234" i="3" s="1"/>
  <c r="CA360" i="4"/>
  <c r="CA209" i="2"/>
  <c r="CA362" i="4" s="1"/>
  <c r="FW280" i="3"/>
  <c r="FW279" i="3"/>
  <c r="HY229" i="4"/>
  <c r="FJ357" i="4"/>
  <c r="FJ207" i="2"/>
  <c r="FI385" i="4"/>
  <c r="HI357" i="4"/>
  <c r="HI207" i="2"/>
  <c r="EU229" i="4"/>
  <c r="JB232" i="3"/>
  <c r="JB234" i="3" s="1"/>
  <c r="JB229" i="3"/>
  <c r="IN229" i="3"/>
  <c r="IN232" i="3"/>
  <c r="IN234" i="3" s="1"/>
  <c r="Z280" i="3"/>
  <c r="Z279" i="3"/>
  <c r="Z235" i="3"/>
  <c r="HX229" i="3"/>
  <c r="HX232" i="3"/>
  <c r="HX234" i="3" s="1"/>
  <c r="ED360" i="4"/>
  <c r="ED209" i="2"/>
  <c r="HE360" i="4"/>
  <c r="HE209" i="2"/>
  <c r="HE362" i="4" s="1"/>
  <c r="CC360" i="4"/>
  <c r="CC209" i="2"/>
  <c r="CC362" i="4" s="1"/>
  <c r="JB357" i="4"/>
  <c r="JB207" i="2"/>
  <c r="CU360" i="4"/>
  <c r="CU209" i="2"/>
  <c r="CU362" i="4" s="1"/>
  <c r="AT209" i="2"/>
  <c r="AT362" i="4" s="1"/>
  <c r="AT360" i="4"/>
  <c r="HA357" i="4"/>
  <c r="HA207" i="2"/>
  <c r="JD229" i="3"/>
  <c r="JD232" i="3"/>
  <c r="JD234" i="3" s="1"/>
  <c r="AW360" i="4"/>
  <c r="AW209" i="2"/>
  <c r="AW362" i="4" s="1"/>
  <c r="HN357" i="4"/>
  <c r="HN207" i="2"/>
  <c r="AF360" i="4"/>
  <c r="AF209" i="2"/>
  <c r="AF362" i="4" s="1"/>
  <c r="FF360" i="4"/>
  <c r="FF209" i="2"/>
  <c r="FF362" i="4" s="1"/>
  <c r="EF244" i="2"/>
  <c r="EE245" i="2"/>
  <c r="JA360" i="4"/>
  <c r="JA209" i="2"/>
  <c r="JA362" i="4" s="1"/>
  <c r="CV360" i="4"/>
  <c r="CV209" i="2"/>
  <c r="CV362" i="4" s="1"/>
  <c r="GD357" i="4"/>
  <c r="GD207" i="2"/>
  <c r="AI360" i="4"/>
  <c r="AI209" i="2"/>
  <c r="AI362" i="4" s="1"/>
  <c r="HL229" i="4"/>
  <c r="IZ360" i="4"/>
  <c r="IZ209" i="2"/>
  <c r="IZ362" i="4" s="1"/>
  <c r="GT229" i="3"/>
  <c r="GT232" i="3"/>
  <c r="GT234" i="3" s="1"/>
  <c r="CA280" i="3"/>
  <c r="CA279" i="3"/>
  <c r="GQ360" i="4"/>
  <c r="GQ209" i="2"/>
  <c r="GQ362" i="4" s="1"/>
  <c r="HF360" i="4"/>
  <c r="HF209" i="2"/>
  <c r="HF362" i="4" s="1"/>
  <c r="JB218" i="4"/>
  <c r="JB223" i="4"/>
  <c r="EV360" i="4"/>
  <c r="EV209" i="2"/>
  <c r="EV362" i="4" s="1"/>
  <c r="CX360" i="4"/>
  <c r="CX209" i="2"/>
  <c r="CX362" i="4" s="1"/>
  <c r="DQ280" i="3"/>
  <c r="DQ279" i="3"/>
  <c r="CI360" i="4"/>
  <c r="CI209" i="2"/>
  <c r="CI362" i="4" s="1"/>
  <c r="GB244" i="2"/>
  <c r="GA245" i="2"/>
  <c r="FQ357" i="4"/>
  <c r="FQ207" i="2"/>
  <c r="FO357" i="4"/>
  <c r="FO207" i="2"/>
  <c r="CK280" i="3"/>
  <c r="CK279" i="3"/>
  <c r="HW232" i="3"/>
  <c r="HW234" i="3" s="1"/>
  <c r="HW229" i="3"/>
  <c r="GE357" i="4"/>
  <c r="GE207" i="2"/>
  <c r="HF229" i="4"/>
  <c r="GM360" i="4"/>
  <c r="GM209" i="2"/>
  <c r="GM362" i="4" s="1"/>
  <c r="FX232" i="3"/>
  <c r="FX234" i="3" s="1"/>
  <c r="FX229" i="3"/>
  <c r="GD229" i="3"/>
  <c r="GD232" i="3"/>
  <c r="GD234" i="3" s="1"/>
  <c r="BM280" i="3"/>
  <c r="BM279" i="3"/>
  <c r="FQ279" i="3"/>
  <c r="FQ280" i="3"/>
  <c r="GA232" i="3"/>
  <c r="GA234" i="3" s="1"/>
  <c r="GA229" i="3"/>
  <c r="BM360" i="4"/>
  <c r="BM209" i="2"/>
  <c r="BM362" i="4" s="1"/>
  <c r="HK244" i="2"/>
  <c r="ER360" i="4"/>
  <c r="ER209" i="2"/>
  <c r="ER362" i="4" s="1"/>
  <c r="CQ279" i="3"/>
  <c r="CQ280" i="3"/>
  <c r="FK360" i="4"/>
  <c r="FK209" i="2"/>
  <c r="FK362" i="4" s="1"/>
  <c r="GS385" i="4"/>
  <c r="EM360" i="4"/>
  <c r="EM209" i="2"/>
  <c r="EM362" i="4" s="1"/>
  <c r="JB229" i="4"/>
  <c r="FU229" i="3"/>
  <c r="FU232" i="3"/>
  <c r="FU234" i="3" s="1"/>
  <c r="EP360" i="4"/>
  <c r="EP209" i="2"/>
  <c r="HN280" i="3"/>
  <c r="HN279" i="3"/>
  <c r="CR360" i="4"/>
  <c r="CR209" i="2"/>
  <c r="CR362" i="4" s="1"/>
  <c r="GF279" i="3"/>
  <c r="GF280" i="3"/>
  <c r="IA280" i="3"/>
  <c r="IA279" i="3"/>
  <c r="IA235" i="3"/>
  <c r="IA236" i="3" s="1"/>
  <c r="IB229" i="4"/>
  <c r="II360" i="4"/>
  <c r="II209" i="2"/>
  <c r="II362" i="4" s="1"/>
  <c r="CG385" i="4"/>
  <c r="IN385" i="4"/>
  <c r="CQ360" i="4"/>
  <c r="CQ209" i="2"/>
  <c r="CQ362" i="4" s="1"/>
  <c r="EQ360" i="4"/>
  <c r="EQ209" i="2"/>
  <c r="EQ362" i="4" s="1"/>
  <c r="EX280" i="3"/>
  <c r="EX279" i="3"/>
  <c r="HT232" i="3"/>
  <c r="HT234" i="3" s="1"/>
  <c r="HT229" i="3"/>
  <c r="IM232" i="3"/>
  <c r="IM234" i="3" s="1"/>
  <c r="IM229" i="3"/>
  <c r="GY244" i="2"/>
  <c r="FO280" i="3"/>
  <c r="FO279" i="3"/>
  <c r="IH357" i="4"/>
  <c r="IH207" i="2"/>
  <c r="BL279" i="3"/>
  <c r="BL280" i="3"/>
  <c r="EU360" i="4"/>
  <c r="EU209" i="2"/>
  <c r="EU362" i="4" s="1"/>
  <c r="HD232" i="3"/>
  <c r="HD234" i="3" s="1"/>
  <c r="HD229" i="3"/>
  <c r="IC385" i="4"/>
  <c r="BW235" i="3"/>
  <c r="BV236" i="3"/>
  <c r="CT360" i="4"/>
  <c r="CT209" i="2"/>
  <c r="IA229" i="4"/>
  <c r="I229" i="4"/>
  <c r="H229" i="4"/>
  <c r="HJ229" i="4"/>
  <c r="DK385" i="4"/>
  <c r="X223" i="4"/>
  <c r="IM360" i="4"/>
  <c r="IM209" i="2"/>
  <c r="IM362" i="4" s="1"/>
  <c r="GV279" i="3"/>
  <c r="GV280" i="3"/>
  <c r="DF279" i="3"/>
  <c r="DF235" i="3"/>
  <c r="DF280" i="3"/>
  <c r="AO360" i="4"/>
  <c r="AO209" i="2"/>
  <c r="AO362" i="4" s="1"/>
  <c r="EH385" i="4"/>
  <c r="L229" i="4"/>
  <c r="BV385" i="4"/>
  <c r="BL360" i="4"/>
  <c r="BL209" i="2"/>
  <c r="BL362" i="4" s="1"/>
  <c r="EW229" i="4"/>
  <c r="BS360" i="4"/>
  <c r="BS209" i="2"/>
  <c r="BS362" i="4" s="1"/>
  <c r="AL229" i="4"/>
  <c r="HO357" i="4"/>
  <c r="HO207" i="2"/>
  <c r="AX360" i="4"/>
  <c r="AX209" i="2"/>
  <c r="FY232" i="3"/>
  <c r="FY234" i="3" s="1"/>
  <c r="FY229" i="3"/>
  <c r="CI245" i="2"/>
  <c r="CJ244" i="2"/>
  <c r="AH360" i="4"/>
  <c r="AH209" i="2"/>
  <c r="AH362" i="4" s="1"/>
  <c r="DI279" i="3"/>
  <c r="DI280" i="3"/>
  <c r="DO360" i="4"/>
  <c r="DO209" i="2"/>
  <c r="DO362" i="4" s="1"/>
  <c r="AP360" i="4"/>
  <c r="AP209" i="2"/>
  <c r="AP362" i="4" s="1"/>
  <c r="FP244" i="2"/>
  <c r="GS229" i="3"/>
  <c r="GS232" i="3"/>
  <c r="GS234" i="3" s="1"/>
  <c r="FC360" i="4"/>
  <c r="FC209" i="2"/>
  <c r="FC362" i="4" s="1"/>
  <c r="DT279" i="3"/>
  <c r="DT280" i="3"/>
  <c r="CM200" i="3"/>
  <c r="CM362" i="4" s="1"/>
  <c r="CM360" i="4"/>
  <c r="FX360" i="4"/>
  <c r="FX209" i="2"/>
  <c r="FX362" i="4" s="1"/>
  <c r="DA360" i="4"/>
  <c r="DA209" i="2"/>
  <c r="DA362" i="4" s="1"/>
  <c r="IT357" i="4"/>
  <c r="IT207" i="2"/>
  <c r="FJ232" i="3"/>
  <c r="FJ234" i="3" s="1"/>
  <c r="FJ229" i="3"/>
  <c r="EG280" i="3"/>
  <c r="EG279" i="3"/>
  <c r="DR360" i="4"/>
  <c r="DR209" i="2"/>
  <c r="HJ280" i="3"/>
  <c r="HJ279" i="3"/>
  <c r="HJ235" i="3"/>
  <c r="HV232" i="3"/>
  <c r="HV234" i="3" s="1"/>
  <c r="HV229" i="3"/>
  <c r="DS235" i="3"/>
  <c r="DR236" i="3"/>
  <c r="IZ235" i="3"/>
  <c r="IZ236" i="3" s="1"/>
  <c r="IZ280" i="3"/>
  <c r="IZ279" i="3"/>
  <c r="IV357" i="4"/>
  <c r="IV207" i="2"/>
  <c r="AM360" i="4"/>
  <c r="AM209" i="2"/>
  <c r="AM362" i="4" s="1"/>
  <c r="FD244" i="2"/>
  <c r="HH229" i="4"/>
  <c r="HF232" i="3"/>
  <c r="HF234" i="3" s="1"/>
  <c r="HF229" i="3"/>
  <c r="IY235" i="3"/>
  <c r="IY236" i="3" s="1"/>
  <c r="IY279" i="3"/>
  <c r="IY280" i="3"/>
  <c r="AN244" i="2"/>
  <c r="CZ360" i="4"/>
  <c r="CZ209" i="2"/>
  <c r="CZ362" i="4" s="1"/>
  <c r="HF223" i="4"/>
  <c r="AV360" i="4"/>
  <c r="AV209" i="2"/>
  <c r="AV362" i="4" s="1"/>
  <c r="GP232" i="3"/>
  <c r="GP234" i="3" s="1"/>
  <c r="GP229" i="3"/>
  <c r="AU360" i="4"/>
  <c r="AU209" i="2"/>
  <c r="AU362" i="4" s="1"/>
  <c r="HK385" i="4"/>
  <c r="IG360" i="4"/>
  <c r="IG209" i="2"/>
  <c r="IG362" i="4" s="1"/>
  <c r="JE229" i="3"/>
  <c r="JE232" i="3"/>
  <c r="JE234" i="3" s="1"/>
  <c r="IG357" i="4"/>
  <c r="GC357" i="4"/>
  <c r="GC207" i="2"/>
  <c r="GC229" i="4"/>
  <c r="HY229" i="3"/>
  <c r="HY232" i="3"/>
  <c r="HY234" i="3" s="1"/>
  <c r="HE232" i="3"/>
  <c r="HE234" i="3" s="1"/>
  <c r="HE229" i="3"/>
  <c r="IW357" i="4"/>
  <c r="IW207" i="2"/>
  <c r="FV357" i="4"/>
  <c r="FV207" i="2"/>
  <c r="IL385" i="4"/>
  <c r="HR223" i="4"/>
  <c r="FR279" i="3"/>
  <c r="FR280" i="3"/>
  <c r="GK360" i="4"/>
  <c r="GK209" i="2"/>
  <c r="GK362" i="4" s="1"/>
  <c r="EQ223" i="4"/>
  <c r="HQ218" i="4"/>
  <c r="HQ229" i="4"/>
  <c r="JF280" i="3"/>
  <c r="JF279" i="3"/>
  <c r="JF235" i="3"/>
  <c r="JF236" i="3" s="1"/>
  <c r="DH360" i="4"/>
  <c r="DH209" i="2"/>
  <c r="DH362" i="4" s="1"/>
  <c r="GI279" i="3"/>
  <c r="GI280" i="3"/>
  <c r="IX235" i="3"/>
  <c r="IX236" i="3" s="1"/>
  <c r="IX279" i="3"/>
  <c r="IX280" i="3"/>
  <c r="AW279" i="3"/>
  <c r="AW280" i="3"/>
  <c r="CH385" i="4"/>
  <c r="IK360" i="4"/>
  <c r="IK209" i="2"/>
  <c r="IK362" i="4" s="1"/>
  <c r="CZ229" i="4"/>
  <c r="FL357" i="4"/>
  <c r="FL207" i="2"/>
  <c r="HK229" i="4"/>
  <c r="EP235" i="3"/>
  <c r="EP280" i="3"/>
  <c r="EP279" i="3"/>
  <c r="HM357" i="4"/>
  <c r="HM207" i="2"/>
  <c r="IN357" i="4"/>
  <c r="IN207" i="2"/>
  <c r="AO229" i="4"/>
  <c r="FF280" i="3"/>
  <c r="FF279" i="3"/>
  <c r="FE279" i="3"/>
  <c r="FE280" i="3"/>
  <c r="BA244" i="2"/>
  <c r="AZ245" i="2"/>
  <c r="JD223" i="4"/>
  <c r="GR229" i="4"/>
  <c r="IO229" i="4"/>
  <c r="HC280" i="3"/>
  <c r="HC279" i="3"/>
  <c r="EQ280" i="3"/>
  <c r="EQ279" i="3"/>
  <c r="GR385" i="4"/>
  <c r="EQ245" i="2" l="1"/>
  <c r="DF245" i="2"/>
  <c r="HK360" i="4"/>
  <c r="HK209" i="2"/>
  <c r="HK362" i="4" s="1"/>
  <c r="FR360" i="4"/>
  <c r="FR209" i="2"/>
  <c r="FR362" i="4" s="1"/>
  <c r="DH244" i="2"/>
  <c r="DG245" i="2"/>
  <c r="HZ280" i="3"/>
  <c r="HZ279" i="3"/>
  <c r="HZ235" i="3"/>
  <c r="HZ236" i="3" s="1"/>
  <c r="CJ235" i="3"/>
  <c r="CI236" i="3"/>
  <c r="GX360" i="4"/>
  <c r="GX209" i="2"/>
  <c r="IN280" i="3"/>
  <c r="IN235" i="3"/>
  <c r="IN236" i="3" s="1"/>
  <c r="IN279" i="3"/>
  <c r="GF360" i="4"/>
  <c r="GF209" i="2"/>
  <c r="GF362" i="4" s="1"/>
  <c r="FZ362" i="4"/>
  <c r="FZ245" i="2"/>
  <c r="IS360" i="4"/>
  <c r="IS209" i="2"/>
  <c r="IS362" i="4" s="1"/>
  <c r="IW360" i="4"/>
  <c r="IW209" i="2"/>
  <c r="IW362" i="4" s="1"/>
  <c r="HL360" i="4"/>
  <c r="HL209" i="2"/>
  <c r="HL362" i="4" s="1"/>
  <c r="FD235" i="3"/>
  <c r="FC236" i="3"/>
  <c r="FY279" i="3"/>
  <c r="FY280" i="3"/>
  <c r="JB280" i="3"/>
  <c r="JB279" i="3"/>
  <c r="JB235" i="3"/>
  <c r="JB236" i="3" s="1"/>
  <c r="IC360" i="4"/>
  <c r="IC209" i="2"/>
  <c r="IC362" i="4" s="1"/>
  <c r="GP279" i="3"/>
  <c r="GP280" i="3"/>
  <c r="GT280" i="3"/>
  <c r="GT279" i="3"/>
  <c r="FL360" i="4"/>
  <c r="FL209" i="2"/>
  <c r="FL362" i="4" s="1"/>
  <c r="HI360" i="4"/>
  <c r="HI209" i="2"/>
  <c r="HI362" i="4" s="1"/>
  <c r="FP245" i="2"/>
  <c r="FQ244" i="2"/>
  <c r="HN360" i="4"/>
  <c r="HN209" i="2"/>
  <c r="HN362" i="4" s="1"/>
  <c r="JD360" i="4"/>
  <c r="JD209" i="2"/>
  <c r="JD362" i="4" s="1"/>
  <c r="JE360" i="4"/>
  <c r="JE209" i="2"/>
  <c r="JE362" i="4" s="1"/>
  <c r="HP360" i="4"/>
  <c r="HP209" i="2"/>
  <c r="HP362" i="4" s="1"/>
  <c r="FN280" i="3"/>
  <c r="FN279" i="3"/>
  <c r="FN235" i="3"/>
  <c r="IR360" i="4"/>
  <c r="IR209" i="2"/>
  <c r="IR362" i="4" s="1"/>
  <c r="IK235" i="3"/>
  <c r="IK236" i="3" s="1"/>
  <c r="IK280" i="3"/>
  <c r="IK279" i="3"/>
  <c r="FZ235" i="3"/>
  <c r="FZ280" i="3"/>
  <c r="FZ279" i="3"/>
  <c r="GB280" i="3"/>
  <c r="GB279" i="3"/>
  <c r="CJ245" i="2"/>
  <c r="CK244" i="2"/>
  <c r="FY360" i="4"/>
  <c r="FY209" i="2"/>
  <c r="FY362" i="4" s="1"/>
  <c r="FB362" i="4"/>
  <c r="FB245" i="2"/>
  <c r="FM360" i="4"/>
  <c r="FM209" i="2"/>
  <c r="FM362" i="4" s="1"/>
  <c r="IM235" i="3"/>
  <c r="IM236" i="3" s="1"/>
  <c r="IM280" i="3"/>
  <c r="IM279" i="3"/>
  <c r="EF245" i="2"/>
  <c r="EG244" i="2"/>
  <c r="FS360" i="4"/>
  <c r="FS209" i="2"/>
  <c r="FS362" i="4" s="1"/>
  <c r="GR280" i="3"/>
  <c r="GR279" i="3"/>
  <c r="HU280" i="3"/>
  <c r="HU279" i="3"/>
  <c r="HT279" i="3"/>
  <c r="HT280" i="3"/>
  <c r="IQ360" i="4"/>
  <c r="IQ209" i="2"/>
  <c r="IQ362" i="4" s="1"/>
  <c r="IU360" i="4"/>
  <c r="IU209" i="2"/>
  <c r="IU362" i="4" s="1"/>
  <c r="HJ360" i="4"/>
  <c r="HJ209" i="2"/>
  <c r="GO280" i="3"/>
  <c r="GO279" i="3"/>
  <c r="IV360" i="4"/>
  <c r="IV209" i="2"/>
  <c r="IV362" i="4" s="1"/>
  <c r="FL280" i="3"/>
  <c r="FL279" i="3"/>
  <c r="BA245" i="2"/>
  <c r="BB244" i="2"/>
  <c r="IT360" i="4"/>
  <c r="IT209" i="2"/>
  <c r="IT362" i="4" s="1"/>
  <c r="HL244" i="2"/>
  <c r="HK245" i="2"/>
  <c r="GE360" i="4"/>
  <c r="GE209" i="2"/>
  <c r="GE362" i="4" s="1"/>
  <c r="FJ360" i="4"/>
  <c r="FJ209" i="2"/>
  <c r="FJ362" i="4" s="1"/>
  <c r="GU360" i="4"/>
  <c r="GU209" i="2"/>
  <c r="GU362" i="4" s="1"/>
  <c r="GY236" i="3"/>
  <c r="GZ235" i="3"/>
  <c r="GN245" i="2"/>
  <c r="GO244" i="2"/>
  <c r="GG360" i="4"/>
  <c r="GG209" i="2"/>
  <c r="GG362" i="4" s="1"/>
  <c r="CV245" i="2"/>
  <c r="CW244" i="2"/>
  <c r="BL245" i="2"/>
  <c r="BM244" i="2"/>
  <c r="IN360" i="4"/>
  <c r="IN209" i="2"/>
  <c r="IN362" i="4" s="1"/>
  <c r="Z236" i="3"/>
  <c r="AA235" i="3"/>
  <c r="GM279" i="3"/>
  <c r="GM280" i="3"/>
  <c r="FT360" i="4"/>
  <c r="FT209" i="2"/>
  <c r="FT362" i="4" s="1"/>
  <c r="IP360" i="4"/>
  <c r="IP209" i="2"/>
  <c r="IP362" i="4" s="1"/>
  <c r="FO360" i="4"/>
  <c r="FO209" i="2"/>
  <c r="HC360" i="4"/>
  <c r="HC209" i="2"/>
  <c r="HC362" i="4" s="1"/>
  <c r="HM360" i="4"/>
  <c r="HM209" i="2"/>
  <c r="HM362" i="4" s="1"/>
  <c r="HJ236" i="3"/>
  <c r="HK235" i="3"/>
  <c r="GY245" i="2"/>
  <c r="GZ244" i="2"/>
  <c r="FK280" i="3"/>
  <c r="FK279" i="3"/>
  <c r="FV360" i="4"/>
  <c r="FV209" i="2"/>
  <c r="FV362" i="4" s="1"/>
  <c r="FN360" i="4"/>
  <c r="FN209" i="2"/>
  <c r="AB245" i="2"/>
  <c r="AC244" i="2"/>
  <c r="GC244" i="2"/>
  <c r="GB245" i="2"/>
  <c r="Q245" i="2"/>
  <c r="R244" i="2"/>
  <c r="GZ360" i="4"/>
  <c r="GZ209" i="2"/>
  <c r="GZ362" i="4" s="1"/>
  <c r="Z362" i="4"/>
  <c r="Z245" i="2"/>
  <c r="AX362" i="4"/>
  <c r="AX245" i="2"/>
  <c r="GQ279" i="3"/>
  <c r="GQ280" i="3"/>
  <c r="HE279" i="3"/>
  <c r="HE280" i="3"/>
  <c r="AM236" i="3"/>
  <c r="AN235" i="3"/>
  <c r="IX360" i="4"/>
  <c r="IX209" i="2"/>
  <c r="IX362" i="4" s="1"/>
  <c r="GZ280" i="3"/>
  <c r="GZ279" i="3"/>
  <c r="GW360" i="4"/>
  <c r="GW209" i="2"/>
  <c r="GW362" i="4" s="1"/>
  <c r="HD279" i="3"/>
  <c r="HD280" i="3"/>
  <c r="BV362" i="4"/>
  <c r="BV245" i="2"/>
  <c r="FJ280" i="3"/>
  <c r="FJ279" i="3"/>
  <c r="GC360" i="4"/>
  <c r="GC209" i="2"/>
  <c r="GC362" i="4" s="1"/>
  <c r="EP362" i="4"/>
  <c r="EP245" i="2"/>
  <c r="ED362" i="4"/>
  <c r="ED245" i="2"/>
  <c r="HG279" i="3"/>
  <c r="HG280" i="3"/>
  <c r="JF360" i="4"/>
  <c r="JF362" i="4"/>
  <c r="IB360" i="4"/>
  <c r="IB209" i="2"/>
  <c r="IB362" i="4" s="1"/>
  <c r="GE280" i="3"/>
  <c r="GE279" i="3"/>
  <c r="GM245" i="2"/>
  <c r="CU245" i="2"/>
  <c r="BK245" i="2"/>
  <c r="AM245" i="2"/>
  <c r="JC280" i="3"/>
  <c r="JC279" i="3"/>
  <c r="JC235" i="3"/>
  <c r="JC236" i="3" s="1"/>
  <c r="GY360" i="4"/>
  <c r="GY209" i="2"/>
  <c r="GY362" i="4" s="1"/>
  <c r="AX236" i="3"/>
  <c r="AY235" i="3"/>
  <c r="GI360" i="4"/>
  <c r="GI209" i="2"/>
  <c r="GI362" i="4" s="1"/>
  <c r="CH362" i="4"/>
  <c r="CH245" i="2"/>
  <c r="CT236" i="3"/>
  <c r="CU235" i="3"/>
  <c r="HA360" i="4"/>
  <c r="HA209" i="2"/>
  <c r="HA362" i="4" s="1"/>
  <c r="FV280" i="3"/>
  <c r="FV279" i="3"/>
  <c r="HV280" i="3"/>
  <c r="HV279" i="3"/>
  <c r="HV235" i="3"/>
  <c r="HV236" i="3" s="1"/>
  <c r="ES244" i="2"/>
  <c r="ER245" i="2"/>
  <c r="ID360" i="4"/>
  <c r="ID209" i="2"/>
  <c r="ID362" i="4" s="1"/>
  <c r="HH360" i="4"/>
  <c r="HH209" i="2"/>
  <c r="HH362" i="4" s="1"/>
  <c r="CT362" i="4"/>
  <c r="CT245" i="2"/>
  <c r="FQ360" i="4"/>
  <c r="FQ209" i="2"/>
  <c r="FQ362" i="4" s="1"/>
  <c r="GD280" i="3"/>
  <c r="GD279" i="3"/>
  <c r="IL279" i="3"/>
  <c r="IL280" i="3"/>
  <c r="IL235" i="3"/>
  <c r="IL236" i="3" s="1"/>
  <c r="FD245" i="2"/>
  <c r="FE244" i="2"/>
  <c r="EP236" i="3"/>
  <c r="EQ235" i="3"/>
  <c r="GV360" i="4"/>
  <c r="GV209" i="2"/>
  <c r="GV362" i="4" s="1"/>
  <c r="DF236" i="3"/>
  <c r="DG235" i="3"/>
  <c r="GC280" i="3"/>
  <c r="GC279" i="3"/>
  <c r="GB360" i="4"/>
  <c r="GB209" i="2"/>
  <c r="GB362" i="4" s="1"/>
  <c r="HW360" i="4"/>
  <c r="HW209" i="2"/>
  <c r="HW362" i="4" s="1"/>
  <c r="HY280" i="3"/>
  <c r="HY279" i="3"/>
  <c r="HY235" i="3"/>
  <c r="HY236" i="3" s="1"/>
  <c r="FU280" i="3"/>
  <c r="FU279" i="3"/>
  <c r="HW280" i="3"/>
  <c r="HW235" i="3"/>
  <c r="HW236" i="3" s="1"/>
  <c r="HW279" i="3"/>
  <c r="GD360" i="4"/>
  <c r="GD209" i="2"/>
  <c r="GD362" i="4" s="1"/>
  <c r="JD280" i="3"/>
  <c r="JD235" i="3"/>
  <c r="JD236" i="3" s="1"/>
  <c r="JD279" i="3"/>
  <c r="HX280" i="3"/>
  <c r="HX279" i="3"/>
  <c r="HX235" i="3"/>
  <c r="HX236" i="3" s="1"/>
  <c r="DT245" i="2"/>
  <c r="DU244" i="2"/>
  <c r="GU280" i="3"/>
  <c r="GU279" i="3"/>
  <c r="HK280" i="3"/>
  <c r="HK279" i="3"/>
  <c r="GP360" i="4"/>
  <c r="GP209" i="2"/>
  <c r="GP362" i="4" s="1"/>
  <c r="HF279" i="3"/>
  <c r="HF280" i="3"/>
  <c r="GS360" i="4"/>
  <c r="GS209" i="2"/>
  <c r="GS362" i="4" s="1"/>
  <c r="BY244" i="2"/>
  <c r="BX245" i="2"/>
  <c r="GN279" i="3"/>
  <c r="GN280" i="3"/>
  <c r="IO360" i="4"/>
  <c r="IO209" i="2"/>
  <c r="IO362" i="4" s="1"/>
  <c r="BL235" i="3"/>
  <c r="BK236" i="3"/>
  <c r="GT360" i="4"/>
  <c r="GT209" i="2"/>
  <c r="GT362" i="4" s="1"/>
  <c r="HH280" i="3"/>
  <c r="HH279" i="3"/>
  <c r="DR362" i="4"/>
  <c r="DR245" i="2"/>
  <c r="IE279" i="3"/>
  <c r="IE235" i="3"/>
  <c r="IE236" i="3" s="1"/>
  <c r="IE280" i="3"/>
  <c r="FC245" i="2"/>
  <c r="BX235" i="3"/>
  <c r="BW236" i="3"/>
  <c r="JB360" i="4"/>
  <c r="JB209" i="2"/>
  <c r="JB362" i="4" s="1"/>
  <c r="F244" i="2"/>
  <c r="E245" i="2"/>
  <c r="GR360" i="4"/>
  <c r="GR209" i="2"/>
  <c r="GR362" i="4" s="1"/>
  <c r="GS280" i="3"/>
  <c r="GS279" i="3"/>
  <c r="FX280" i="3"/>
  <c r="FX279" i="3"/>
  <c r="GL236" i="3"/>
  <c r="GM235" i="3"/>
  <c r="AL362" i="4"/>
  <c r="AL245" i="2"/>
  <c r="GH360" i="4"/>
  <c r="GH209" i="2"/>
  <c r="GH362" i="4" s="1"/>
  <c r="GL362" i="4"/>
  <c r="GL245" i="2"/>
  <c r="EE236" i="3"/>
  <c r="EF235" i="3"/>
  <c r="HY360" i="4"/>
  <c r="HY209" i="2"/>
  <c r="HY362" i="4" s="1"/>
  <c r="HO360" i="4"/>
  <c r="HO209" i="2"/>
  <c r="HO362" i="4" s="1"/>
  <c r="IA360" i="4"/>
  <c r="IA209" i="2"/>
  <c r="IA362" i="4" s="1"/>
  <c r="AO244" i="2"/>
  <c r="AN245" i="2"/>
  <c r="IH360" i="4"/>
  <c r="IH209" i="2"/>
  <c r="IH362" i="4" s="1"/>
  <c r="JE280" i="3"/>
  <c r="JE279" i="3"/>
  <c r="JE235" i="3"/>
  <c r="JE236" i="3" s="1"/>
  <c r="DT235" i="3"/>
  <c r="DS236" i="3"/>
  <c r="GA280" i="3"/>
  <c r="GA279" i="3"/>
  <c r="JA280" i="3"/>
  <c r="JA279" i="3"/>
  <c r="JA235" i="3"/>
  <c r="JA236" i="3" s="1"/>
  <c r="IG235" i="3"/>
  <c r="IG236" i="3" s="1"/>
  <c r="IG280" i="3"/>
  <c r="IG279" i="3"/>
  <c r="FP360" i="4"/>
  <c r="FP209" i="2"/>
  <c r="FP362" i="4" s="1"/>
  <c r="HU360" i="4"/>
  <c r="HU209" i="2"/>
  <c r="HU362" i="4" s="1"/>
  <c r="HX360" i="4"/>
  <c r="HX209" i="2"/>
  <c r="HX362" i="4" s="1"/>
  <c r="HV360" i="4"/>
  <c r="HV209" i="2"/>
  <c r="HV362" i="4" s="1"/>
  <c r="CU236" i="3" l="1"/>
  <c r="CV235" i="3"/>
  <c r="EQ236" i="3"/>
  <c r="ER235" i="3"/>
  <c r="CJ236" i="3"/>
  <c r="CK235" i="3"/>
  <c r="BM245" i="2"/>
  <c r="BN244" i="2"/>
  <c r="G244" i="2"/>
  <c r="F245" i="2"/>
  <c r="CX244" i="2"/>
  <c r="CW245" i="2"/>
  <c r="DU235" i="3"/>
  <c r="DT236" i="3"/>
  <c r="DV244" i="2"/>
  <c r="DU245" i="2"/>
  <c r="GD244" i="2"/>
  <c r="GC245" i="2"/>
  <c r="EG245" i="2"/>
  <c r="EH244" i="2"/>
  <c r="AA236" i="3"/>
  <c r="AB235" i="3"/>
  <c r="HJ362" i="4"/>
  <c r="HJ245" i="2"/>
  <c r="HM244" i="2"/>
  <c r="HL245" i="2"/>
  <c r="AC245" i="2"/>
  <c r="AD244" i="2"/>
  <c r="FO362" i="4"/>
  <c r="FO245" i="2"/>
  <c r="BC244" i="2"/>
  <c r="BB245" i="2"/>
  <c r="DI244" i="2"/>
  <c r="DH245" i="2"/>
  <c r="GM236" i="3"/>
  <c r="GN235" i="3"/>
  <c r="GA235" i="3"/>
  <c r="FZ236" i="3"/>
  <c r="FR244" i="2"/>
  <c r="FQ245" i="2"/>
  <c r="R245" i="2"/>
  <c r="S244" i="2"/>
  <c r="FN236" i="3"/>
  <c r="FO235" i="3"/>
  <c r="AN236" i="3"/>
  <c r="AO235" i="3"/>
  <c r="CL244" i="2"/>
  <c r="CK245" i="2"/>
  <c r="GX362" i="4"/>
  <c r="GX245" i="2"/>
  <c r="FD236" i="3"/>
  <c r="FE235" i="3"/>
  <c r="ET244" i="2"/>
  <c r="ES245" i="2"/>
  <c r="BL236" i="3"/>
  <c r="BM235" i="3"/>
  <c r="FN362" i="4"/>
  <c r="FN245" i="2"/>
  <c r="GP244" i="2"/>
  <c r="GO245" i="2"/>
  <c r="AP244" i="2"/>
  <c r="AO245" i="2"/>
  <c r="GZ245" i="2"/>
  <c r="HA244" i="2"/>
  <c r="HK236" i="3"/>
  <c r="HL235" i="3"/>
  <c r="AY236" i="3"/>
  <c r="AZ235" i="3"/>
  <c r="FE245" i="2"/>
  <c r="FF244" i="2"/>
  <c r="BX236" i="3"/>
  <c r="BY235" i="3"/>
  <c r="DG236" i="3"/>
  <c r="DH235" i="3"/>
  <c r="EG235" i="3"/>
  <c r="EF236" i="3"/>
  <c r="BZ244" i="2"/>
  <c r="BY245" i="2"/>
  <c r="GZ236" i="3"/>
  <c r="HA235" i="3"/>
  <c r="FO236" i="3" l="1"/>
  <c r="FP235" i="3"/>
  <c r="EH235" i="3"/>
  <c r="EG236" i="3"/>
  <c r="BZ235" i="3"/>
  <c r="BY236" i="3"/>
  <c r="BN245" i="2"/>
  <c r="BO244" i="2"/>
  <c r="AC235" i="3"/>
  <c r="AB236" i="3"/>
  <c r="CL235" i="3"/>
  <c r="CK236" i="3"/>
  <c r="BD244" i="2"/>
  <c r="BC245" i="2"/>
  <c r="DH236" i="3"/>
  <c r="DI235" i="3"/>
  <c r="HN244" i="2"/>
  <c r="HM245" i="2"/>
  <c r="BM236" i="3"/>
  <c r="BN235" i="3"/>
  <c r="FG244" i="2"/>
  <c r="FF245" i="2"/>
  <c r="EU244" i="2"/>
  <c r="ET245" i="2"/>
  <c r="GB235" i="3"/>
  <c r="GA236" i="3"/>
  <c r="HB244" i="2"/>
  <c r="HA245" i="2"/>
  <c r="DV245" i="2"/>
  <c r="DW244" i="2"/>
  <c r="AQ244" i="2"/>
  <c r="AP245" i="2"/>
  <c r="AD245" i="2"/>
  <c r="AE244" i="2"/>
  <c r="GQ244" i="2"/>
  <c r="GP245" i="2"/>
  <c r="CY244" i="2"/>
  <c r="CX245" i="2"/>
  <c r="S245" i="2"/>
  <c r="T244" i="2"/>
  <c r="H244" i="2"/>
  <c r="G245" i="2"/>
  <c r="FR245" i="2"/>
  <c r="FS244" i="2"/>
  <c r="BA235" i="3"/>
  <c r="AZ236" i="3"/>
  <c r="FE236" i="3"/>
  <c r="FF235" i="3"/>
  <c r="GN236" i="3"/>
  <c r="GO235" i="3"/>
  <c r="EH245" i="2"/>
  <c r="EI244" i="2"/>
  <c r="ES235" i="3"/>
  <c r="ER236" i="3"/>
  <c r="HA236" i="3"/>
  <c r="HB235" i="3"/>
  <c r="CL245" i="2"/>
  <c r="CM244" i="2"/>
  <c r="AO236" i="3"/>
  <c r="AP235" i="3"/>
  <c r="BZ245" i="2"/>
  <c r="CA244" i="2"/>
  <c r="DU236" i="3"/>
  <c r="DV235" i="3"/>
  <c r="HM235" i="3"/>
  <c r="HL236" i="3"/>
  <c r="CV236" i="3"/>
  <c r="CW235" i="3"/>
  <c r="DJ244" i="2"/>
  <c r="DI245" i="2"/>
  <c r="GE244" i="2"/>
  <c r="GD245" i="2"/>
  <c r="FF236" i="3" l="1"/>
  <c r="FG235" i="3"/>
  <c r="DI236" i="3"/>
  <c r="DJ235" i="3"/>
  <c r="AQ245" i="2"/>
  <c r="AR244" i="2"/>
  <c r="CB244" i="2"/>
  <c r="CA245" i="2"/>
  <c r="DX244" i="2"/>
  <c r="DW245" i="2"/>
  <c r="BA236" i="3"/>
  <c r="BB235" i="3"/>
  <c r="BE244" i="2"/>
  <c r="BD245" i="2"/>
  <c r="FS245" i="2"/>
  <c r="FT244" i="2"/>
  <c r="CL236" i="3"/>
  <c r="CM235" i="3"/>
  <c r="GB236" i="3"/>
  <c r="GC235" i="3"/>
  <c r="BO245" i="2"/>
  <c r="BP244" i="2"/>
  <c r="BZ236" i="3"/>
  <c r="CA235" i="3"/>
  <c r="FP236" i="3"/>
  <c r="FQ235" i="3"/>
  <c r="DV236" i="3"/>
  <c r="DW235" i="3"/>
  <c r="AP236" i="3"/>
  <c r="AQ235" i="3"/>
  <c r="HC244" i="2"/>
  <c r="HB245" i="2"/>
  <c r="CM245" i="2"/>
  <c r="CN244" i="2"/>
  <c r="H245" i="2"/>
  <c r="I244" i="2"/>
  <c r="AC236" i="3"/>
  <c r="AD235" i="3"/>
  <c r="HB236" i="3"/>
  <c r="HC235" i="3"/>
  <c r="U244" i="2"/>
  <c r="T245" i="2"/>
  <c r="GF244" i="2"/>
  <c r="GE245" i="2"/>
  <c r="EV244" i="2"/>
  <c r="EU245" i="2"/>
  <c r="DK244" i="2"/>
  <c r="DJ245" i="2"/>
  <c r="ES236" i="3"/>
  <c r="ET235" i="3"/>
  <c r="CY245" i="2"/>
  <c r="CZ244" i="2"/>
  <c r="FH244" i="2"/>
  <c r="FG245" i="2"/>
  <c r="CX235" i="3"/>
  <c r="CW236" i="3"/>
  <c r="EI245" i="2"/>
  <c r="EJ244" i="2"/>
  <c r="BN236" i="3"/>
  <c r="BO235" i="3"/>
  <c r="GR244" i="2"/>
  <c r="GQ245" i="2"/>
  <c r="EI235" i="3"/>
  <c r="EH236" i="3"/>
  <c r="GO236" i="3"/>
  <c r="GP235" i="3"/>
  <c r="AE245" i="2"/>
  <c r="AF244" i="2"/>
  <c r="HN235" i="3"/>
  <c r="HM236" i="3"/>
  <c r="HN245" i="2"/>
  <c r="HO244" i="2"/>
  <c r="FT245" i="2" l="1"/>
  <c r="FU244" i="2"/>
  <c r="BC235" i="3"/>
  <c r="BB236" i="3"/>
  <c r="GG244" i="2"/>
  <c r="GF245" i="2"/>
  <c r="V244" i="2"/>
  <c r="U245" i="2"/>
  <c r="DX245" i="2"/>
  <c r="DY244" i="2"/>
  <c r="CA236" i="3"/>
  <c r="CB235" i="3"/>
  <c r="CX236" i="3"/>
  <c r="CY235" i="3"/>
  <c r="EJ235" i="3"/>
  <c r="EI236" i="3"/>
  <c r="DL244" i="2"/>
  <c r="DK245" i="2"/>
  <c r="GR245" i="2"/>
  <c r="GS244" i="2"/>
  <c r="EW244" i="2"/>
  <c r="EV245" i="2"/>
  <c r="BO236" i="3"/>
  <c r="BP235" i="3"/>
  <c r="DX235" i="3"/>
  <c r="DW236" i="3"/>
  <c r="EJ245" i="2"/>
  <c r="EK244" i="2"/>
  <c r="FR235" i="3"/>
  <c r="FQ236" i="3"/>
  <c r="HP244" i="2"/>
  <c r="HO245" i="2"/>
  <c r="HC236" i="3"/>
  <c r="HD235" i="3"/>
  <c r="CC244" i="2"/>
  <c r="CB245" i="2"/>
  <c r="AE235" i="3"/>
  <c r="AD236" i="3"/>
  <c r="BP245" i="2"/>
  <c r="BQ244" i="2"/>
  <c r="AS244" i="2"/>
  <c r="AR245" i="2"/>
  <c r="HO235" i="3"/>
  <c r="HN236" i="3"/>
  <c r="FH245" i="2"/>
  <c r="FI244" i="2"/>
  <c r="AF245" i="2"/>
  <c r="AG244" i="2"/>
  <c r="CZ245" i="2"/>
  <c r="DA244" i="2"/>
  <c r="I245" i="2"/>
  <c r="J244" i="2"/>
  <c r="GC236" i="3"/>
  <c r="GD235" i="3"/>
  <c r="DJ236" i="3"/>
  <c r="DK235" i="3"/>
  <c r="HC245" i="2"/>
  <c r="HD244" i="2"/>
  <c r="AQ236" i="3"/>
  <c r="AR235" i="3"/>
  <c r="BF244" i="2"/>
  <c r="BE245" i="2"/>
  <c r="GP236" i="3"/>
  <c r="GQ235" i="3"/>
  <c r="EU235" i="3"/>
  <c r="ET236" i="3"/>
  <c r="CN245" i="2"/>
  <c r="CO244" i="2"/>
  <c r="CM236" i="3"/>
  <c r="CN235" i="3"/>
  <c r="FG236" i="3"/>
  <c r="FH235" i="3"/>
  <c r="GQ236" i="3" l="1"/>
  <c r="GR235" i="3"/>
  <c r="EJ236" i="3"/>
  <c r="EK235" i="3"/>
  <c r="FR236" i="3"/>
  <c r="FS235" i="3"/>
  <c r="AR236" i="3"/>
  <c r="AS235" i="3"/>
  <c r="EK245" i="2"/>
  <c r="EL244" i="2"/>
  <c r="AS245" i="2"/>
  <c r="AT244" i="2"/>
  <c r="AF235" i="3"/>
  <c r="AE236" i="3"/>
  <c r="EW245" i="2"/>
  <c r="EX244" i="2"/>
  <c r="GG245" i="2"/>
  <c r="GH244" i="2"/>
  <c r="CY236" i="3"/>
  <c r="CZ235" i="3"/>
  <c r="HP235" i="3"/>
  <c r="HO236" i="3"/>
  <c r="DZ244" i="2"/>
  <c r="DY245" i="2"/>
  <c r="DK236" i="3"/>
  <c r="DL235" i="3"/>
  <c r="GD236" i="3"/>
  <c r="GE235" i="3"/>
  <c r="CP244" i="2"/>
  <c r="CO245" i="2"/>
  <c r="K244" i="2"/>
  <c r="J245" i="2"/>
  <c r="GS245" i="2"/>
  <c r="GT244" i="2"/>
  <c r="HP245" i="2"/>
  <c r="HQ244" i="2"/>
  <c r="HD245" i="2"/>
  <c r="HE244" i="2"/>
  <c r="BP236" i="3"/>
  <c r="BQ235" i="3"/>
  <c r="BD235" i="3"/>
  <c r="BC236" i="3"/>
  <c r="AG245" i="2"/>
  <c r="AH244" i="2"/>
  <c r="FI245" i="2"/>
  <c r="FJ244" i="2"/>
  <c r="DX236" i="3"/>
  <c r="DY235" i="3"/>
  <c r="BQ245" i="2"/>
  <c r="BR244" i="2"/>
  <c r="CO235" i="3"/>
  <c r="CN236" i="3"/>
  <c r="CD244" i="2"/>
  <c r="CC245" i="2"/>
  <c r="DA245" i="2"/>
  <c r="DB244" i="2"/>
  <c r="HD236" i="3"/>
  <c r="HE235" i="3"/>
  <c r="FU245" i="2"/>
  <c r="FV244" i="2"/>
  <c r="BG244" i="2"/>
  <c r="BF245" i="2"/>
  <c r="CB236" i="3"/>
  <c r="CC235" i="3"/>
  <c r="FH236" i="3"/>
  <c r="FI235" i="3"/>
  <c r="W244" i="2"/>
  <c r="V245" i="2"/>
  <c r="EU236" i="3"/>
  <c r="EV235" i="3"/>
  <c r="DM244" i="2"/>
  <c r="DL245" i="2"/>
  <c r="CP245" i="2" l="1"/>
  <c r="CQ244" i="2"/>
  <c r="AH245" i="2"/>
  <c r="AI244" i="2"/>
  <c r="AS236" i="3"/>
  <c r="AT235" i="3"/>
  <c r="EA244" i="2"/>
  <c r="DZ245" i="2"/>
  <c r="EV236" i="3"/>
  <c r="EW235" i="3"/>
  <c r="HE245" i="2"/>
  <c r="HF244" i="2"/>
  <c r="FS236" i="3"/>
  <c r="FT235" i="3"/>
  <c r="CD245" i="2"/>
  <c r="CE244" i="2"/>
  <c r="HP236" i="3"/>
  <c r="HQ235" i="3"/>
  <c r="CC236" i="3"/>
  <c r="CD235" i="3"/>
  <c r="AF236" i="3"/>
  <c r="AG235" i="3"/>
  <c r="DB245" i="2"/>
  <c r="DC244" i="2"/>
  <c r="HR244" i="2"/>
  <c r="HQ245" i="2"/>
  <c r="DA235" i="3"/>
  <c r="CZ236" i="3"/>
  <c r="EK236" i="3"/>
  <c r="EL235" i="3"/>
  <c r="DY236" i="3"/>
  <c r="DZ235" i="3"/>
  <c r="FK244" i="2"/>
  <c r="FJ245" i="2"/>
  <c r="GF235" i="3"/>
  <c r="GE236" i="3"/>
  <c r="EL245" i="2"/>
  <c r="EM244" i="2"/>
  <c r="CO236" i="3"/>
  <c r="CP235" i="3"/>
  <c r="EX245" i="2"/>
  <c r="EY244" i="2"/>
  <c r="K245" i="2"/>
  <c r="L244" i="2"/>
  <c r="BH244" i="2"/>
  <c r="BG245" i="2"/>
  <c r="AT245" i="2"/>
  <c r="AU244" i="2"/>
  <c r="HE236" i="3"/>
  <c r="HF235" i="3"/>
  <c r="FJ235" i="3"/>
  <c r="FI236" i="3"/>
  <c r="BS244" i="2"/>
  <c r="BR245" i="2"/>
  <c r="GT245" i="2"/>
  <c r="GU244" i="2"/>
  <c r="GH245" i="2"/>
  <c r="GI244" i="2"/>
  <c r="GS235" i="3"/>
  <c r="GR236" i="3"/>
  <c r="FV245" i="2"/>
  <c r="FW244" i="2"/>
  <c r="DM235" i="3"/>
  <c r="DL236" i="3"/>
  <c r="BD236" i="3"/>
  <c r="BE235" i="3"/>
  <c r="BR235" i="3"/>
  <c r="BQ236" i="3"/>
  <c r="DN244" i="2"/>
  <c r="DM245" i="2"/>
  <c r="X244" i="2"/>
  <c r="W245" i="2"/>
  <c r="DZ236" i="3" l="1"/>
  <c r="EA235" i="3"/>
  <c r="FW245" i="2"/>
  <c r="FX244" i="2"/>
  <c r="EX235" i="3"/>
  <c r="EW236" i="3"/>
  <c r="HS244" i="2"/>
  <c r="HR245" i="2"/>
  <c r="GV244" i="2"/>
  <c r="GU245" i="2"/>
  <c r="AV244" i="2"/>
  <c r="AU245" i="2"/>
  <c r="DN235" i="3"/>
  <c r="DM236" i="3"/>
  <c r="EM235" i="3"/>
  <c r="EL236" i="3"/>
  <c r="L245" i="2"/>
  <c r="M244" i="2"/>
  <c r="M245" i="2" s="1"/>
  <c r="GS236" i="3"/>
  <c r="GT235" i="3"/>
  <c r="GJ244" i="2"/>
  <c r="GI245" i="2"/>
  <c r="EY245" i="2"/>
  <c r="EZ244" i="2"/>
  <c r="CQ235" i="3"/>
  <c r="CP236" i="3"/>
  <c r="DD244" i="2"/>
  <c r="DC245" i="2"/>
  <c r="Y244" i="2"/>
  <c r="Y245" i="2" s="1"/>
  <c r="X245" i="2"/>
  <c r="EB244" i="2"/>
  <c r="EA245" i="2"/>
  <c r="EM245" i="2"/>
  <c r="EN244" i="2"/>
  <c r="AG236" i="3"/>
  <c r="AH235" i="3"/>
  <c r="AT236" i="3"/>
  <c r="AU235" i="3"/>
  <c r="DO244" i="2"/>
  <c r="DN245" i="2"/>
  <c r="BT244" i="2"/>
  <c r="BS245" i="2"/>
  <c r="CD236" i="3"/>
  <c r="CE235" i="3"/>
  <c r="AI245" i="2"/>
  <c r="AJ244" i="2"/>
  <c r="CF244" i="2"/>
  <c r="CE245" i="2"/>
  <c r="FT236" i="3"/>
  <c r="FU235" i="3"/>
  <c r="BI244" i="2"/>
  <c r="BI245" i="2" s="1"/>
  <c r="BH245" i="2"/>
  <c r="HG244" i="2"/>
  <c r="HF245" i="2"/>
  <c r="DA236" i="3"/>
  <c r="DB235" i="3"/>
  <c r="BR236" i="3"/>
  <c r="BS235" i="3"/>
  <c r="FK235" i="3"/>
  <c r="FJ236" i="3"/>
  <c r="GG235" i="3"/>
  <c r="GF236" i="3"/>
  <c r="HG235" i="3"/>
  <c r="HF236" i="3"/>
  <c r="BF235" i="3"/>
  <c r="BE236" i="3"/>
  <c r="HQ236" i="3"/>
  <c r="HR235" i="3"/>
  <c r="CR244" i="2"/>
  <c r="CQ245" i="2"/>
  <c r="FL244" i="2"/>
  <c r="FK245" i="2"/>
  <c r="EM236" i="3" l="1"/>
  <c r="EN235" i="3"/>
  <c r="GH235" i="3"/>
  <c r="GG236" i="3"/>
  <c r="FL235" i="3"/>
  <c r="FK236" i="3"/>
  <c r="GW244" i="2"/>
  <c r="GW245" i="2" s="1"/>
  <c r="GV245" i="2"/>
  <c r="AU236" i="3"/>
  <c r="AV235" i="3"/>
  <c r="CF245" i="2"/>
  <c r="CG244" i="2"/>
  <c r="CG245" i="2" s="1"/>
  <c r="CR235" i="3"/>
  <c r="CQ236" i="3"/>
  <c r="DB236" i="3"/>
  <c r="DC235" i="3"/>
  <c r="FA244" i="2"/>
  <c r="FA245" i="2" s="1"/>
  <c r="EZ245" i="2"/>
  <c r="FM244" i="2"/>
  <c r="FM245" i="2" s="1"/>
  <c r="FL245" i="2"/>
  <c r="DP244" i="2"/>
  <c r="DO245" i="2"/>
  <c r="CS244" i="2"/>
  <c r="CS245" i="2" s="1"/>
  <c r="CR245" i="2"/>
  <c r="HH244" i="2"/>
  <c r="HG245" i="2"/>
  <c r="GK244" i="2"/>
  <c r="GK245" i="2" s="1"/>
  <c r="GJ245" i="2"/>
  <c r="EX236" i="3"/>
  <c r="EY235" i="3"/>
  <c r="EC244" i="2"/>
  <c r="EC245" i="2" s="1"/>
  <c r="EB245" i="2"/>
  <c r="AJ245" i="2"/>
  <c r="AK244" i="2"/>
  <c r="AK245" i="2" s="1"/>
  <c r="DE244" i="2"/>
  <c r="DE245" i="2" s="1"/>
  <c r="DD245" i="2"/>
  <c r="BS236" i="3"/>
  <c r="BT235" i="3"/>
  <c r="HR236" i="3"/>
  <c r="HS235" i="3"/>
  <c r="AH236" i="3"/>
  <c r="AI235" i="3"/>
  <c r="GU235" i="3"/>
  <c r="GT236" i="3"/>
  <c r="FY244" i="2"/>
  <c r="FY245" i="2" s="1"/>
  <c r="FX245" i="2"/>
  <c r="BT245" i="2"/>
  <c r="BU244" i="2"/>
  <c r="BU245" i="2" s="1"/>
  <c r="HT244" i="2"/>
  <c r="HS245" i="2"/>
  <c r="HH235" i="3"/>
  <c r="HG236" i="3"/>
  <c r="CE236" i="3"/>
  <c r="CF235" i="3"/>
  <c r="EN245" i="2"/>
  <c r="EO244" i="2"/>
  <c r="EO245" i="2" s="1"/>
  <c r="EA236" i="3"/>
  <c r="EB235" i="3"/>
  <c r="DO235" i="3"/>
  <c r="DN236" i="3"/>
  <c r="AV245" i="2"/>
  <c r="AW244" i="2"/>
  <c r="AW245" i="2" s="1"/>
  <c r="FU236" i="3"/>
  <c r="FV235" i="3"/>
  <c r="BG235" i="3"/>
  <c r="BF236" i="3"/>
  <c r="EY236" i="3" l="1"/>
  <c r="EZ235" i="3"/>
  <c r="AV236" i="3"/>
  <c r="AW235" i="3"/>
  <c r="AW236" i="3" s="1"/>
  <c r="CF236" i="3"/>
  <c r="CG235" i="3"/>
  <c r="CG236" i="3" s="1"/>
  <c r="BU235" i="3"/>
  <c r="BU236" i="3" s="1"/>
  <c r="BT236" i="3"/>
  <c r="CR236" i="3"/>
  <c r="CS235" i="3"/>
  <c r="CS236" i="3" s="1"/>
  <c r="GV235" i="3"/>
  <c r="GU236" i="3"/>
  <c r="AI236" i="3"/>
  <c r="AJ235" i="3"/>
  <c r="DP245" i="2"/>
  <c r="DQ244" i="2"/>
  <c r="DQ245" i="2" s="1"/>
  <c r="FL236" i="3"/>
  <c r="FM235" i="3"/>
  <c r="FM236" i="3" s="1"/>
  <c r="FV236" i="3"/>
  <c r="FW235" i="3"/>
  <c r="DP235" i="3"/>
  <c r="DO236" i="3"/>
  <c r="EB236" i="3"/>
  <c r="EC235" i="3"/>
  <c r="EC236" i="3" s="1"/>
  <c r="HH245" i="2"/>
  <c r="HI244" i="2"/>
  <c r="HI245" i="2" s="1"/>
  <c r="HS236" i="3"/>
  <c r="HT235" i="3"/>
  <c r="DC236" i="3"/>
  <c r="DD235" i="3"/>
  <c r="HH236" i="3"/>
  <c r="HI235" i="3"/>
  <c r="HI236" i="3" s="1"/>
  <c r="GH236" i="3"/>
  <c r="GI235" i="3"/>
  <c r="EN236" i="3"/>
  <c r="EO235" i="3"/>
  <c r="EO236" i="3" s="1"/>
  <c r="BH235" i="3"/>
  <c r="BG236" i="3"/>
  <c r="HT245" i="2"/>
  <c r="HU244" i="2"/>
  <c r="FA235" i="3" l="1"/>
  <c r="FA236" i="3" s="1"/>
  <c r="EZ236" i="3"/>
  <c r="DD236" i="3"/>
  <c r="DE235" i="3"/>
  <c r="DE236" i="3" s="1"/>
  <c r="GV236" i="3"/>
  <c r="GW235" i="3"/>
  <c r="GW236" i="3" s="1"/>
  <c r="DQ235" i="3"/>
  <c r="DQ236" i="3" s="1"/>
  <c r="DP236" i="3"/>
  <c r="GI236" i="3"/>
  <c r="GJ235" i="3"/>
  <c r="AK235" i="3"/>
  <c r="AK236" i="3" s="1"/>
  <c r="AJ236" i="3"/>
  <c r="HT236" i="3"/>
  <c r="HU235" i="3"/>
  <c r="HU236" i="3" s="1"/>
  <c r="HU245" i="2"/>
  <c r="HV244" i="2"/>
  <c r="BI235" i="3"/>
  <c r="BI236" i="3" s="1"/>
  <c r="BH236" i="3"/>
  <c r="FW236" i="3"/>
  <c r="FX235" i="3"/>
  <c r="HW244" i="2" l="1"/>
  <c r="HV245" i="2"/>
  <c r="GJ236" i="3"/>
  <c r="GK235" i="3"/>
  <c r="GK236" i="3" s="1"/>
  <c r="FY235" i="3"/>
  <c r="FY236" i="3" s="1"/>
  <c r="FX236" i="3"/>
  <c r="HW245" i="2" l="1"/>
  <c r="HX244" i="2"/>
  <c r="HY244" i="2" l="1"/>
  <c r="HX245" i="2"/>
  <c r="HY245" i="2" l="1"/>
  <c r="HZ244" i="2"/>
  <c r="IA244" i="2" l="1"/>
  <c r="HZ245" i="2"/>
  <c r="IA245" i="2" l="1"/>
  <c r="IB244" i="2"/>
  <c r="IB245" i="2" l="1"/>
  <c r="IC244" i="2"/>
  <c r="IC245" i="2" l="1"/>
  <c r="ID244" i="2"/>
  <c r="ID245" i="2" l="1"/>
  <c r="IE244" i="2"/>
  <c r="IF244" i="2" l="1"/>
  <c r="IE245" i="2"/>
  <c r="IG244" i="2" l="1"/>
  <c r="IF245" i="2"/>
  <c r="IG245" i="2" l="1"/>
  <c r="IH244" i="2"/>
  <c r="II244" i="2" l="1"/>
  <c r="IH245" i="2"/>
  <c r="IJ244" i="2" l="1"/>
  <c r="II245" i="2"/>
  <c r="IK244" i="2" l="1"/>
  <c r="IJ245" i="2"/>
  <c r="IL244" i="2" l="1"/>
  <c r="IK245" i="2"/>
  <c r="IM244" i="2" l="1"/>
  <c r="IL245" i="2"/>
  <c r="IN244" i="2" l="1"/>
  <c r="IM245" i="2"/>
  <c r="IN245" i="2" l="1"/>
  <c r="IO244" i="2"/>
  <c r="IP244" i="2" l="1"/>
  <c r="IO245" i="2"/>
  <c r="IP245" i="2" l="1"/>
  <c r="IQ244" i="2"/>
  <c r="IQ245" i="2" l="1"/>
  <c r="IR244" i="2"/>
  <c r="IS244" i="2" l="1"/>
  <c r="IR245" i="2"/>
  <c r="IT244" i="2" l="1"/>
  <c r="IS245" i="2"/>
  <c r="IT245" i="2" l="1"/>
  <c r="IU244" i="2"/>
  <c r="IV244" i="2" l="1"/>
  <c r="IU245" i="2"/>
  <c r="IW244" i="2" l="1"/>
  <c r="IV245" i="2"/>
  <c r="IX244" i="2" l="1"/>
  <c r="IW245" i="2"/>
  <c r="IX245" i="2" l="1"/>
  <c r="IY244" i="2"/>
  <c r="IZ244" i="2" l="1"/>
  <c r="IY245" i="2"/>
  <c r="JA244" i="2" l="1"/>
  <c r="IZ245" i="2"/>
  <c r="JA245" i="2" l="1"/>
  <c r="JB244" i="2"/>
  <c r="JC244" i="2" l="1"/>
  <c r="JB245" i="2"/>
  <c r="JC245" i="2" l="1"/>
  <c r="JD244" i="2"/>
  <c r="JD245" i="2" l="1"/>
  <c r="JE244" i="2"/>
  <c r="JE245" i="2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betsy</author>
  </authors>
  <commentList>
    <comment ref="BI24" authorId="0" shapeId="0" xr:uid="{00000000-0006-0000-0100-000001000000}">
      <text>
        <r>
          <rPr>
            <sz val="10"/>
            <rFont val="Arial"/>
          </rPr>
          <t>betsy:
Valores Publicos = 1,737,241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betsy</author>
  </authors>
  <commentList>
    <comment ref="BI24" authorId="0" shapeId="0" xr:uid="{00000000-0006-0000-0200-000001000000}">
      <text>
        <r>
          <rPr>
            <sz val="10"/>
            <rFont val="Arial"/>
          </rPr>
          <t>betsy:
Inversiones en valores publicos = 41,564</t>
        </r>
      </text>
    </comment>
  </commentList>
</comments>
</file>

<file path=xl/sharedStrings.xml><?xml version="1.0" encoding="utf-8"?>
<sst xmlns="http://schemas.openxmlformats.org/spreadsheetml/2006/main" count="944" uniqueCount="406">
  <si>
    <t>,</t>
  </si>
  <si>
    <t>Última actualización: Enero 2022</t>
  </si>
  <si>
    <t>Desde</t>
  </si>
  <si>
    <t>Periodicidad</t>
  </si>
  <si>
    <t>Fuente</t>
  </si>
  <si>
    <t>Datos de Bancos</t>
  </si>
  <si>
    <t>mensual</t>
  </si>
  <si>
    <t>Boletín Bancos - BCP</t>
  </si>
  <si>
    <t>Datos de Financieras</t>
  </si>
  <si>
    <t>Boletín Financieras - BCP</t>
  </si>
  <si>
    <t>Datos Totales</t>
  </si>
  <si>
    <t>Boletín Bancos y Boletín Financieras - BCP</t>
  </si>
  <si>
    <t>Volver al índice</t>
  </si>
  <si>
    <t>* A partir de setiembre 2013, Ingresos Financieros se desglosa en Ingresos Financieros e Ingresos por Valuación Financiera (al igual que egresos).</t>
  </si>
  <si>
    <t>(en millones de guaraníes)</t>
  </si>
  <si>
    <t>pg 12</t>
  </si>
  <si>
    <t>** A partir de setiembre 2013, Ingresos Operativos se desglosa en Ingresos por Operaciones de Cambio y Arbitraje, Ingresos por Operaciones (Otros Valores), Ingresos por Valuación (Diversos) y Otros Ingresos Operativos (al igual que egresos).</t>
  </si>
  <si>
    <t xml:space="preserve">Fusión GNB </t>
  </si>
  <si>
    <t>Cantidad de Bancos</t>
  </si>
  <si>
    <t>Comentarios</t>
  </si>
  <si>
    <t>salen Banespa y Bancoplus</t>
  </si>
  <si>
    <t>salen Banco Aleman y Banco de la República Oriental del Uruguay</t>
  </si>
  <si>
    <t>sale Multibanco</t>
  </si>
  <si>
    <t>sale ING</t>
  </si>
  <si>
    <t>sale Banco Asuncion</t>
  </si>
  <si>
    <t>sale Banco del Paraná</t>
  </si>
  <si>
    <t>Citibank empieza a vender su cartera</t>
  </si>
  <si>
    <t>sale Chinatrust</t>
  </si>
  <si>
    <t>Lloyds pasa a ser HSBC</t>
  </si>
  <si>
    <t>entra Vision deja de ser financiera</t>
  </si>
  <si>
    <t>entra Itapúa, deja de ser financiera</t>
  </si>
  <si>
    <t>entra Familiar, deja de ser financiera</t>
  </si>
  <si>
    <t>Regional absorbe al ABN</t>
  </si>
  <si>
    <t>entra Atlas, deja de ser financiera</t>
  </si>
  <si>
    <t>Atlas absorbe a Integracion</t>
  </si>
  <si>
    <t>entra Bancop</t>
  </si>
  <si>
    <t>HSBC pasa a ser GNB</t>
  </si>
  <si>
    <t>entra Interfisa</t>
  </si>
  <si>
    <t>Financiera Rio se fusiona con Banco Itapua volviendose Banco Rio</t>
  </si>
  <si>
    <t>BANCOS</t>
  </si>
  <si>
    <t>SUCURSALES Y PERSONAL</t>
  </si>
  <si>
    <t xml:space="preserve"> </t>
  </si>
  <si>
    <t>Sucursales y Dependencias</t>
  </si>
  <si>
    <t>Personal Superior</t>
  </si>
  <si>
    <t xml:space="preserve">Personal </t>
  </si>
  <si>
    <t>Plana Directiva</t>
  </si>
  <si>
    <t>Plana Ejecutiva</t>
  </si>
  <si>
    <t>Otros</t>
  </si>
  <si>
    <t>Total Personal</t>
  </si>
  <si>
    <t>CUENTAS PATRIMONIALES</t>
  </si>
  <si>
    <t>Activo</t>
  </si>
  <si>
    <t>Pasivo</t>
  </si>
  <si>
    <t>Capital Social</t>
  </si>
  <si>
    <t>Patrimonio Neto</t>
  </si>
  <si>
    <t>COMPOSICION DEL ACTIVO</t>
  </si>
  <si>
    <t>Caja - Bancos</t>
  </si>
  <si>
    <t>Encaje</t>
  </si>
  <si>
    <t>Inversiones</t>
  </si>
  <si>
    <t>Prod. Financ. Vigentes</t>
  </si>
  <si>
    <t>Prod. Financ. Vencidos</t>
  </si>
  <si>
    <t>Bienes Realizables y Adjudicados en Pago</t>
  </si>
  <si>
    <t>Bienes de Uso</t>
  </si>
  <si>
    <t>Operaciones a Liquidar</t>
  </si>
  <si>
    <t>Otros Activos Netos</t>
  </si>
  <si>
    <t>Préstamos (colocaciones netas)</t>
  </si>
  <si>
    <t>Sector Financiero</t>
  </si>
  <si>
    <t>Interbancario</t>
  </si>
  <si>
    <t>Sector No Financiero</t>
  </si>
  <si>
    <t>Créditos y Colocaciones Vencidos</t>
  </si>
  <si>
    <t>Deu. C/ Arreglo y Ctos Morosos</t>
  </si>
  <si>
    <t>Previsiones</t>
  </si>
  <si>
    <t>Total Préstamos Netos</t>
  </si>
  <si>
    <t>Total Préstamos Brutos (excluye previsiones)</t>
  </si>
  <si>
    <t>Depósitos Moneda Local</t>
  </si>
  <si>
    <t>Cuenta Corriente - Gs</t>
  </si>
  <si>
    <t>A la Vista - Gs</t>
  </si>
  <si>
    <t>Plazo Fijo - Gs</t>
  </si>
  <si>
    <t>CDA - Gs</t>
  </si>
  <si>
    <t>Títulos de Inversión - Gs</t>
  </si>
  <si>
    <t>Intereses devengados - Gs</t>
  </si>
  <si>
    <t>Total Depósitos Moneda Local</t>
  </si>
  <si>
    <t>Dep. M. Local a la Vista</t>
  </si>
  <si>
    <t>Dep. M Local  a Plazo</t>
  </si>
  <si>
    <t>Dep. M. Local a la Vista %</t>
  </si>
  <si>
    <t>Dep. M Local  a Plazo %</t>
  </si>
  <si>
    <t>Depósitos Moneda Extranjera</t>
  </si>
  <si>
    <t>Cuenta Corriente - US$</t>
  </si>
  <si>
    <t>A la Vista - US$</t>
  </si>
  <si>
    <t>Plazo Fijo - US$</t>
  </si>
  <si>
    <t>CDA - US$</t>
  </si>
  <si>
    <t>Títulos de Inversión - US$</t>
  </si>
  <si>
    <t>Intereses devengados - US$</t>
  </si>
  <si>
    <t>Total Depósitos Moneda Extranjera</t>
  </si>
  <si>
    <t>Tipo de Cambio</t>
  </si>
  <si>
    <t>Total Depósitos Moneda Extranjera (MM USD)</t>
  </si>
  <si>
    <t>Dep. M  Extranjera a la Vista</t>
  </si>
  <si>
    <t>Dep. M Extranjera a la Vista</t>
  </si>
  <si>
    <t>Dep. M Extranjera a Plazo</t>
  </si>
  <si>
    <t>Total Depósitos</t>
  </si>
  <si>
    <t>Total Dep. a la Vista</t>
  </si>
  <si>
    <t>Total Dep. a Plazo</t>
  </si>
  <si>
    <t>Total Dep. a la Vista %</t>
  </si>
  <si>
    <t>Total Dep. a Plazo %</t>
  </si>
  <si>
    <t>Dep. Moneda Local %</t>
  </si>
  <si>
    <t>Dep. Moneda Extranjera %</t>
  </si>
  <si>
    <t xml:space="preserve">Cartera </t>
  </si>
  <si>
    <t>Vigente</t>
  </si>
  <si>
    <t>Vencida</t>
  </si>
  <si>
    <t>Cartera Total</t>
  </si>
  <si>
    <t>Morosidad</t>
  </si>
  <si>
    <t>Vigente exc BNF</t>
  </si>
  <si>
    <t>Vencida exc BNF</t>
  </si>
  <si>
    <t>Cartera Total exc BNF</t>
  </si>
  <si>
    <t>Morosidad exc. BNF</t>
  </si>
  <si>
    <t>MONEDA NACIONAL</t>
  </si>
  <si>
    <t>Vigente M Nacional</t>
  </si>
  <si>
    <t>Vencida M Nacional</t>
  </si>
  <si>
    <t>Cartera Total Moneda Nacional</t>
  </si>
  <si>
    <t>Morosidad M Nacional</t>
  </si>
  <si>
    <t>Vigente M Nacional exc BNF</t>
  </si>
  <si>
    <t>Vencida M Nacional exc BNF</t>
  </si>
  <si>
    <t>Cartera Total Moneda Nacional exc BNF</t>
  </si>
  <si>
    <t>Morosidad M Nacional exc BNF</t>
  </si>
  <si>
    <t>MONEDA EXTRANJERA</t>
  </si>
  <si>
    <t>Vigente M Extranjera</t>
  </si>
  <si>
    <t>Vencida M Extranjera</t>
  </si>
  <si>
    <t>Cartera Total Moneda Extranjera</t>
  </si>
  <si>
    <t>Morosidad M Extranjera</t>
  </si>
  <si>
    <t>Vigente M Extranjera exc BNF</t>
  </si>
  <si>
    <t>Vencida M Extranjera exc BNF</t>
  </si>
  <si>
    <t>Cartera Total Moneda Extranjera exc BNF</t>
  </si>
  <si>
    <t>Morosidad M Extranjera exc BNF</t>
  </si>
  <si>
    <t>Cartera  por Sector de la Actividad Económica</t>
  </si>
  <si>
    <t>Agricultura</t>
  </si>
  <si>
    <t>s.d.</t>
  </si>
  <si>
    <t>Ganadería</t>
  </si>
  <si>
    <t>Industria</t>
  </si>
  <si>
    <t>Comercio por Mayor</t>
  </si>
  <si>
    <t>Comercio por Menor</t>
  </si>
  <si>
    <t>Servicios</t>
  </si>
  <si>
    <t>Consumo</t>
  </si>
  <si>
    <t xml:space="preserve">Exportación </t>
  </si>
  <si>
    <t xml:space="preserve">Total </t>
  </si>
  <si>
    <t>Morosidad por Actividad Económica</t>
  </si>
  <si>
    <t>Cultivos Agrícolas en general - Agrícola</t>
  </si>
  <si>
    <t>Cría de animales - Ganadería</t>
  </si>
  <si>
    <t>Industrias manufactureras</t>
  </si>
  <si>
    <t>Construcción</t>
  </si>
  <si>
    <t>Comercio al por Mayor</t>
  </si>
  <si>
    <t>Comercio al por Menor</t>
  </si>
  <si>
    <t>Vivienda</t>
  </si>
  <si>
    <t xml:space="preserve">Agribusiness </t>
  </si>
  <si>
    <t>Venta, mantenimiento y reparación de vehículos</t>
  </si>
  <si>
    <t>Servicios Personales</t>
  </si>
  <si>
    <t>Otros sectores económicos no mencionados anteriormente</t>
  </si>
  <si>
    <t>Cartera  por Clasificación del Deudor</t>
  </si>
  <si>
    <t>Normal</t>
  </si>
  <si>
    <t>Potencial</t>
  </si>
  <si>
    <t xml:space="preserve">Real </t>
  </si>
  <si>
    <t xml:space="preserve">Alto </t>
  </si>
  <si>
    <t>Irrecuperable</t>
  </si>
  <si>
    <t>Total</t>
  </si>
  <si>
    <t>1a</t>
  </si>
  <si>
    <t>1b</t>
  </si>
  <si>
    <t>En %</t>
  </si>
  <si>
    <t>Cuentas de Resultados(saldos acumulados)</t>
  </si>
  <si>
    <t>Ingresos Financieros*</t>
  </si>
  <si>
    <t xml:space="preserve">  Ingresos Financieros (33)</t>
  </si>
  <si>
    <t xml:space="preserve">  Ingresos por Valuación Financiera (45.1)</t>
  </si>
  <si>
    <t>Egresos Financieros*</t>
  </si>
  <si>
    <t xml:space="preserve">  Egresos Financieros (34)</t>
  </si>
  <si>
    <t xml:space="preserve">  Egresos por Valuación Financiera (46.1)</t>
  </si>
  <si>
    <t>Margen Bruto Financiero</t>
  </si>
  <si>
    <t>Ingresos por Servicios (36)</t>
  </si>
  <si>
    <t>Egresos por Servicios (37)</t>
  </si>
  <si>
    <t>Comisiones por Servicios</t>
  </si>
  <si>
    <t>Otros Ingresos Operativos**</t>
  </si>
  <si>
    <t xml:space="preserve">  Ingresos por Operaciones de Cambio y Arbitraje (39)</t>
  </si>
  <si>
    <t xml:space="preserve">  Ingresos por Operaciones (Otros Valores) (42)</t>
  </si>
  <si>
    <t xml:space="preserve">  Ingresos por Valuación (Diversos) (45.2)</t>
  </si>
  <si>
    <t xml:space="preserve">  Otros Ingresos Operativos (48)</t>
  </si>
  <si>
    <t>Otros Egresos Operativos**</t>
  </si>
  <si>
    <t xml:space="preserve">  Egresos por Operaciones de Cambio y Arbitraje (40)</t>
  </si>
  <si>
    <t xml:space="preserve">  Egresos por Operaciones (Otros Valores) (43)</t>
  </si>
  <si>
    <t xml:space="preserve">  Egresos por Valuación (Diversos) (46.2)</t>
  </si>
  <si>
    <t xml:space="preserve">  Otros Egresos Operativos (49)</t>
  </si>
  <si>
    <t>Margen Operativo</t>
  </si>
  <si>
    <t>Gastos Administrativos (54)</t>
  </si>
  <si>
    <t xml:space="preserve">   Personal</t>
  </si>
  <si>
    <t xml:space="preserve">   Propiedad</t>
  </si>
  <si>
    <t xml:space="preserve">   Otros </t>
  </si>
  <si>
    <t xml:space="preserve">                            Total</t>
  </si>
  <si>
    <t>Resultados Antes Previsión</t>
  </si>
  <si>
    <t>Ingresos Extraordinarios Netos (56)</t>
  </si>
  <si>
    <t>(Previsión del Ejercicio) (57)</t>
  </si>
  <si>
    <t>Utilidad Antes de Impuesto</t>
  </si>
  <si>
    <t>Impuesto a la Renta (59)</t>
  </si>
  <si>
    <t>Utilidad Después de Impuesto</t>
  </si>
  <si>
    <t>Cuentas de Resultados  (saldos mensuales )</t>
  </si>
  <si>
    <t xml:space="preserve">  Ingresos Financieros</t>
  </si>
  <si>
    <t xml:space="preserve">  Ingresos por Valuación Financiera</t>
  </si>
  <si>
    <t xml:space="preserve">  Egresos Financieros</t>
  </si>
  <si>
    <t xml:space="preserve">  Egresos por Valuación Financiera</t>
  </si>
  <si>
    <t>Ingresos por Servicios</t>
  </si>
  <si>
    <t>Egresos por Servicios</t>
  </si>
  <si>
    <t xml:space="preserve">  Ingresos por Operaciones de Cambio y Arbitraje</t>
  </si>
  <si>
    <t xml:space="preserve">  Ingresos por Operaciones (Otros Valores)</t>
  </si>
  <si>
    <t xml:space="preserve">  Ingresos por Valuación (Diversos)</t>
  </si>
  <si>
    <t xml:space="preserve">  Otros Ingresos Operativos</t>
  </si>
  <si>
    <t xml:space="preserve">  Egresos por Operaciones de Cambio y Arbitraje</t>
  </si>
  <si>
    <t xml:space="preserve">  Egresos por Operaciones (Otros Valores)</t>
  </si>
  <si>
    <t xml:space="preserve">  Egresos por Valuación (Diversos)</t>
  </si>
  <si>
    <t xml:space="preserve">  Otros Egresos Operativos</t>
  </si>
  <si>
    <t>Gastos Administrativos</t>
  </si>
  <si>
    <t xml:space="preserve">Ingresos Extraordinarios Netos </t>
  </si>
  <si>
    <t>(Previsión del Ejercicio)</t>
  </si>
  <si>
    <t>Impuesto a la Renta</t>
  </si>
  <si>
    <t>RESULTADO ACUMULADO</t>
  </si>
  <si>
    <t>Verificación</t>
  </si>
  <si>
    <t>INDICADORES</t>
  </si>
  <si>
    <t>CAPITAL ADECUADO</t>
  </si>
  <si>
    <t>Patrimonio Neto / Activo y Contingencias Tot.</t>
  </si>
  <si>
    <t>Activos y Contingentes / Patrimonio (veces)</t>
  </si>
  <si>
    <t>Activos y Contingentes Ponderados (AYCP)</t>
  </si>
  <si>
    <t>Capital Nivel 1 (C1)</t>
  </si>
  <si>
    <t>Capital Nivel 1 + 2 (C1+2)</t>
  </si>
  <si>
    <t>C1 / AYCP</t>
  </si>
  <si>
    <t>C1+2 / AYCP</t>
  </si>
  <si>
    <t>CALIDAD DEL ACTIVO</t>
  </si>
  <si>
    <t>Préstamos Vencidos / Patrimonio Neto</t>
  </si>
  <si>
    <t>Préstamos Vigentes / Préstamos</t>
  </si>
  <si>
    <t>Préstamos Vencidos / Préstamos - Morosidad</t>
  </si>
  <si>
    <t>Previsiones / Préstamos Vencidos</t>
  </si>
  <si>
    <t>Previsiones / Préstamos Vigente</t>
  </si>
  <si>
    <t>RENTABILIDAD</t>
  </si>
  <si>
    <t>Utilidad a/ de Impuesto / Activo (anual)</t>
  </si>
  <si>
    <t>Utilidad a/ de Impuesto / Patrimonio Neto (anual)</t>
  </si>
  <si>
    <t>LIQUIDEZ Y SOLVENCIA</t>
  </si>
  <si>
    <t>Disponibilidades + Invers.Temporales / Depósitos</t>
  </si>
  <si>
    <t>Disponibilidades + Invers.Temporales / Pasivo</t>
  </si>
  <si>
    <t>Activo / Pasivo</t>
  </si>
  <si>
    <t>Activo / Pasivo + Contingencias</t>
  </si>
  <si>
    <t>CONSIDERACIONES ADMINISTRATIVAS</t>
  </si>
  <si>
    <t>Gastos Personal / Gastos Administrativos</t>
  </si>
  <si>
    <t>Gastos Personal / Margen Operativo</t>
  </si>
  <si>
    <t>Gastos Administrativos / Margen Operativo</t>
  </si>
  <si>
    <t>Gastos Personal / Depósitos (anual)</t>
  </si>
  <si>
    <t>Gastos Administrativos / Depósitos (anual)</t>
  </si>
  <si>
    <t>PRODUCTIVIDAD LABORAL</t>
  </si>
  <si>
    <t>Ingresos Financieros / Cantidad de empleados</t>
  </si>
  <si>
    <t>ENDEUDAMIENTO PATRIMONIAL</t>
  </si>
  <si>
    <t>Pasivo  / Patrimonio</t>
  </si>
  <si>
    <t xml:space="preserve">EFICIENCIA </t>
  </si>
  <si>
    <t>Utilidad Neta / Margen Operativo</t>
  </si>
  <si>
    <t>Utilidad Neta / Ingresos Financieros</t>
  </si>
  <si>
    <t>Tarjetas de Crédito</t>
  </si>
  <si>
    <t>Importe Consumido</t>
  </si>
  <si>
    <t>Cantidad</t>
  </si>
  <si>
    <t>Cantidad de Financieras</t>
  </si>
  <si>
    <t>sale Finanplan y Rural</t>
  </si>
  <si>
    <t>sale Prudencia</t>
  </si>
  <si>
    <t>sale Encrnacion y Tecnica</t>
  </si>
  <si>
    <t>Entra Crisol</t>
  </si>
  <si>
    <t>Sale Agro Amambay</t>
  </si>
  <si>
    <t>sale Guarani</t>
  </si>
  <si>
    <t>sale la Paraguaya</t>
  </si>
  <si>
    <t>sale Parapiti y Prime</t>
  </si>
  <si>
    <t>sale Agrocenter</t>
  </si>
  <si>
    <t>sale Figesa</t>
  </si>
  <si>
    <t>sale Corporacion</t>
  </si>
  <si>
    <t>sale Vencedora</t>
  </si>
  <si>
    <t>entra Itapua, Capital y Solar</t>
  </si>
  <si>
    <t>sale Porvenir</t>
  </si>
  <si>
    <t>sale Itacua y Pacifico</t>
  </si>
  <si>
    <t>sale Capital</t>
  </si>
  <si>
    <t>sale Financentro</t>
  </si>
  <si>
    <t>sale el Pais</t>
  </si>
  <si>
    <t>sale Vision, pasa a ser Banco</t>
  </si>
  <si>
    <t>sale Itapúa, pasa a ser Banco</t>
  </si>
  <si>
    <t>sale Familiar, pasa a ser Banco</t>
  </si>
  <si>
    <t>entra Rio</t>
  </si>
  <si>
    <t>sale Agrofinanciera Chaco y sale Atlas para ser banco</t>
  </si>
  <si>
    <t>entra Tu</t>
  </si>
  <si>
    <t>entra Ara</t>
  </si>
  <si>
    <t>Familiar absorbe Brios</t>
  </si>
  <si>
    <t>entra Fic</t>
  </si>
  <si>
    <t>Interfisa pasa a ser banco</t>
  </si>
  <si>
    <t>Solar compra cartera de créditos y depósitos de Santa Ana</t>
  </si>
  <si>
    <t>Financiera Ara sale</t>
  </si>
  <si>
    <t>Financiera Río compra activos y pasivos de CEFISA</t>
  </si>
  <si>
    <t>El comercio cambia a UENO</t>
  </si>
  <si>
    <t>FINANCIERAS</t>
  </si>
  <si>
    <t>Prod. Financieros Vigentes</t>
  </si>
  <si>
    <t>Prod. Financieros Vencidos</t>
  </si>
  <si>
    <t>Préstamos / Colocaciones netas</t>
  </si>
  <si>
    <t>Crtos y Colocaciones Vencidos</t>
  </si>
  <si>
    <t>Deud. C/ Arreglos y Ctos Morosos</t>
  </si>
  <si>
    <t>Total Préstamos Brutos</t>
  </si>
  <si>
    <t>Dep. M Local a la Vista</t>
  </si>
  <si>
    <t>Dep. M Local a Plazo</t>
  </si>
  <si>
    <t>Dep. M Local a la Vista %</t>
  </si>
  <si>
    <t>Dep. M Local a Plazo %</t>
  </si>
  <si>
    <t>Tot Dep. a la Vista</t>
  </si>
  <si>
    <t>Tot. Dep a Plazo</t>
  </si>
  <si>
    <t xml:space="preserve">Dep. Moneda Nacional </t>
  </si>
  <si>
    <t>Dep. Moneda Extranjera</t>
  </si>
  <si>
    <t>Cartera</t>
  </si>
  <si>
    <t>Morosidad M. Nacional</t>
  </si>
  <si>
    <t>Morosidad M. Extranjera</t>
  </si>
  <si>
    <t>Cartera M. Nacional</t>
  </si>
  <si>
    <t>Cartera M. Extranjera</t>
  </si>
  <si>
    <t>Previsiones s/ Cartera Vencida</t>
  </si>
  <si>
    <t>Previsiones s/ Cartera Total</t>
  </si>
  <si>
    <t>Depósitos / Pasivo</t>
  </si>
  <si>
    <t>Tipo de cambio</t>
  </si>
  <si>
    <t>Total Préstamos Netos (nominados en USD)</t>
  </si>
  <si>
    <t>Depósitos Moneda Local (nominados en USD)</t>
  </si>
  <si>
    <t>Depósitos M Extranjera (nominados en USD)</t>
  </si>
  <si>
    <t>Total Depósitos (nominados en USD)</t>
  </si>
  <si>
    <t>Cuentas de Resultados (saldos acumulados)</t>
  </si>
  <si>
    <t>Préstamos Vencidos / Préstamos (Morosidad)</t>
  </si>
  <si>
    <t>Previsiones/ / Préstamos Vencidos</t>
  </si>
  <si>
    <t>Previsiones/ / Préstamos Vigente</t>
  </si>
  <si>
    <t>Gastos Operativos  / Promedio Cartera Bruta Activa</t>
  </si>
  <si>
    <t>Promedio Cartera Bruta Activa</t>
  </si>
  <si>
    <t>RETORNO S/ CARTERA PROMEDIO</t>
  </si>
  <si>
    <t>Margen Bruto Financiero / Promedio Cartera Activa</t>
  </si>
  <si>
    <t>TOTAL: BANCOS Y FINANCIERAS</t>
  </si>
  <si>
    <t>ACTIVO</t>
  </si>
  <si>
    <t>Bancos</t>
  </si>
  <si>
    <t>Financieras</t>
  </si>
  <si>
    <t>Total Sistema</t>
  </si>
  <si>
    <t>PASIVO</t>
  </si>
  <si>
    <t>CAPITAL SOCIAL</t>
  </si>
  <si>
    <t xml:space="preserve">    </t>
  </si>
  <si>
    <t>PATRIMONIO NETO</t>
  </si>
  <si>
    <t>CAJA - BANCOS</t>
  </si>
  <si>
    <t>ENCAJE</t>
  </si>
  <si>
    <t>OTROS</t>
  </si>
  <si>
    <t>INVERSIONES</t>
  </si>
  <si>
    <t>PRODUCTOS FINANCIEROS VIGENTES</t>
  </si>
  <si>
    <t>PRODUCTOS FINANCIEROS VENCIDOS</t>
  </si>
  <si>
    <t>BIENES REALIZABLES Y ADJUDICADOS EN PAGO</t>
  </si>
  <si>
    <t>BIENES DE USO</t>
  </si>
  <si>
    <t>OPERACIONES A LIQUIDAR</t>
  </si>
  <si>
    <t>OTROS ACTIVOS NETOS</t>
  </si>
  <si>
    <t>PRESTAMOS</t>
  </si>
  <si>
    <t>SECTOR FINANCIERO</t>
  </si>
  <si>
    <t>INTERBANCARIO</t>
  </si>
  <si>
    <t>SECTOR NO FINANCIERO</t>
  </si>
  <si>
    <t>CREDITOS Y COL VDOS.</t>
  </si>
  <si>
    <t>DEUD. C/ ARREGLO Y CREDITOS MOROSOS</t>
  </si>
  <si>
    <t>PREVISIONES</t>
  </si>
  <si>
    <t>TOTAL PRESTAMOS NETOS</t>
  </si>
  <si>
    <t>IPC</t>
  </si>
  <si>
    <t>Total Préstamos en guaraníes reales (base dic-2017)</t>
  </si>
  <si>
    <t>DEPOSITOS MONEDA LOCAL</t>
  </si>
  <si>
    <t>CUENTA CORRIENTE</t>
  </si>
  <si>
    <t>A LA VISTA</t>
  </si>
  <si>
    <t xml:space="preserve"> PLAZO FIJO</t>
  </si>
  <si>
    <t>CDA</t>
  </si>
  <si>
    <t>TITULOS DE INVERSION</t>
  </si>
  <si>
    <t>INTERESES DEVENGADOS</t>
  </si>
  <si>
    <t>TOTAL DEPOSITOS MONEDA LOCAL</t>
  </si>
  <si>
    <t>DEPOSITOS ML A LA VISTA</t>
  </si>
  <si>
    <t>DEPOSITOS ML A PLAZO</t>
  </si>
  <si>
    <t>DEPOSITOS MONEDA EXTRANJERA</t>
  </si>
  <si>
    <t>PLAZO FIJO</t>
  </si>
  <si>
    <t>TOTAL DEPOSITOS MONEDA EXTRANJERA</t>
  </si>
  <si>
    <t>DEPOSITOS ME A LA VISTA</t>
  </si>
  <si>
    <t>DEPOSITOS ME A PLAZO</t>
  </si>
  <si>
    <t>TOTAL DEPOSITOS (ML y ME)</t>
  </si>
  <si>
    <t>TOTAL A LA VISTA (ML y ME)</t>
  </si>
  <si>
    <t>Dep. a la Vista (ML y ME) / Dep. Total (ML y ME)</t>
  </si>
  <si>
    <t>TOTAL A PLAZO  (ML y ME)</t>
  </si>
  <si>
    <t>Dep. a la Plazo (ML y ME) / Dep. Total (ML y ME)</t>
  </si>
  <si>
    <t>CARTERA POR SECTOR DE ACTIVIDAD ECONÓMICA</t>
  </si>
  <si>
    <t>Total (Bancos + Financieras)</t>
  </si>
  <si>
    <t>CARTERA POR CLASIFICACIÓN DEL DEUDOR</t>
  </si>
  <si>
    <t>CARTERA</t>
  </si>
  <si>
    <t>VIGENTE</t>
  </si>
  <si>
    <t>VENCIDA</t>
  </si>
  <si>
    <t>CARTERA TOTAL</t>
  </si>
  <si>
    <t>MOROSIDAD EN %</t>
  </si>
  <si>
    <t>VIGENTE M NACIONAL</t>
  </si>
  <si>
    <t>VENCIDA M NACIONAL</t>
  </si>
  <si>
    <t>CARTERA TOTAL M NACIONAL</t>
  </si>
  <si>
    <t>CARTERA MONEDA EXTRANJERA</t>
  </si>
  <si>
    <t>VIGENTE ME</t>
  </si>
  <si>
    <t>VENCIDA ME</t>
  </si>
  <si>
    <t>CARTERA TOTAL M EXTRANJERA</t>
  </si>
  <si>
    <t>PREVISIONES S/ CARTERA VENCIDA</t>
  </si>
  <si>
    <t>PREVISIONES S/ CARTERA TOTAL</t>
  </si>
  <si>
    <t>CUENTAS DE RESULTADOS (saldos acumulados)</t>
  </si>
  <si>
    <t>TOTAL PRESTAMOS NETOS DOLARIZADOS</t>
  </si>
  <si>
    <t>DEPOSITOS M. LOCAL DOLARIZADOS</t>
  </si>
  <si>
    <t xml:space="preserve"> DEPOSITOS M. EXTRANJERA DOLARIZADO</t>
  </si>
  <si>
    <t>TOTAL DEPOSITOS DOLARIZADOS</t>
  </si>
  <si>
    <t>Comentario</t>
  </si>
  <si>
    <t>Entra Tu</t>
  </si>
  <si>
    <t>Entra Ara</t>
  </si>
  <si>
    <t>Entra Fic</t>
  </si>
  <si>
    <t>Sale Ara SA de Finanzas</t>
  </si>
  <si>
    <t>Se agregan nuevos ratios de solvencia patrimonial</t>
  </si>
  <si>
    <t>Fianciera Río pasa a ser Banco</t>
  </si>
  <si>
    <t>Fusión GNB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</si>
</sst>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2">
    <numFmt numFmtId="6" formatCode="&quot;$&quot;#,##0_);[Red]\(&quot;$&quot;#,##0\)"/>
    <numFmt numFmtId="41" formatCode="_(* #,##0_);_(* \(#,##0\);_(* &quot;-&quot;_);_(@_)"/>
    <numFmt numFmtId="43" formatCode="_(* #,##0.00_);_(* \(#,##0.00\);_(* &quot;-&quot;??_);_(@_)"/>
    <numFmt numFmtId="164" formatCode="0.0%"/>
    <numFmt numFmtId="165" formatCode="#,##0.0"/>
    <numFmt numFmtId="166" formatCode="_-* #,##0.00\ _P_t_s_-;\-* #,##0.00\ _P_t_s_-;_-* &quot;-&quot;??\ _P_t_s_-;_-@_-"/>
    <numFmt numFmtId="167" formatCode="_(* #,##0.0_);_(* \(#,##0.0\);_(* &quot;-&quot;_);_(@_)"/>
    <numFmt numFmtId="168" formatCode="_-* #,##0\ _P_t_s_-;\-* #,##0\ _P_t_s_-;_-* &quot;-&quot;??\ _P_t_s_-;_-@_-"/>
    <numFmt numFmtId="169" formatCode="0.0"/>
    <numFmt numFmtId="170" formatCode="_-* #,##0.00\ _€_-;\-* #,##0.00\ _€_-;_-* &quot;-&quot;??\ _€_-;_-@_-"/>
    <numFmt numFmtId="171" formatCode="#,##0\ &quot;€&quot;;\-#,##0\ &quot;€&quot;"/>
    <numFmt numFmtId="172" formatCode="0.00000000"/>
    <numFmt numFmtId="173" formatCode="[$-409]mmm\-yy;@"/>
    <numFmt numFmtId="174" formatCode="_(* #,##0.0_);_(* \(#,##0.0\);_(* &quot;-&quot;??_);_(@_)"/>
    <numFmt numFmtId="175" formatCode="&quot;$&quot;#,##0.00;[Red]\-&quot;$&quot;#,##0.00"/>
    <numFmt numFmtId="176" formatCode="_([$€]* #,##0.00_);_([$€]* \(#,##0.00\);_([$€]* &quot;-&quot;??_);_(@_)"/>
    <numFmt numFmtId="177" formatCode="_-* #,##0\ _€_-;\-* #,##0\ _€_-;_-* &quot;-&quot;\ _€_-;_-@_-"/>
    <numFmt numFmtId="178" formatCode="0_)"/>
    <numFmt numFmtId="179" formatCode="_-* #,##0.00\ &quot;€&quot;_-;\-* #,##0.00\ &quot;€&quot;_-;_-* &quot;-&quot;??\ &quot;€&quot;_-;_-@_-"/>
    <numFmt numFmtId="180" formatCode="_-* #,##0.00\ _p_t_a_-;\-* #,##0.00\ _p_t_a_-;_-* &quot;-&quot;??\ _p_t_a_-;_-@_-"/>
    <numFmt numFmtId="181" formatCode="_-* #,##0\ _P_t_s_-;\-* #,##0\ _P_t_s_-;_-* &quot;-&quot;\ _P_t_s_-;_-@_-"/>
    <numFmt numFmtId="182" formatCode="_ * #,##0.00_ ;_ * \-#,##0.00_ ;_ * &quot;-&quot;??_ ;_ @_ "/>
  </numFmts>
  <fonts count="77" x14ac:knownFonts="1">
    <font>
      <sz val="10"/>
      <name val="Arial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8"/>
      <color indexed="57"/>
      <name val="Arial"/>
      <family val="2"/>
    </font>
    <font>
      <b/>
      <sz val="8"/>
      <color indexed="57"/>
      <name val="Arial"/>
      <family val="2"/>
    </font>
    <font>
      <u/>
      <sz val="10"/>
      <color indexed="12"/>
      <name val="Arial"/>
      <family val="2"/>
    </font>
    <font>
      <b/>
      <sz val="8"/>
      <color indexed="48"/>
      <name val="Arial"/>
      <family val="2"/>
    </font>
    <font>
      <sz val="8"/>
      <color indexed="48"/>
      <name val="Arial"/>
      <family val="2"/>
    </font>
    <font>
      <b/>
      <sz val="8"/>
      <color indexed="9"/>
      <name val="Arial"/>
      <family val="2"/>
    </font>
    <font>
      <b/>
      <sz val="8"/>
      <color indexed="9"/>
      <name val="Verdana"/>
      <family val="2"/>
    </font>
    <font>
      <b/>
      <i/>
      <sz val="8"/>
      <name val="Arial"/>
      <family val="2"/>
    </font>
    <font>
      <sz val="8"/>
      <color indexed="10"/>
      <name val="Arial"/>
      <family val="2"/>
    </font>
    <font>
      <b/>
      <i/>
      <sz val="8"/>
      <color indexed="57"/>
      <name val="Arial"/>
      <family val="2"/>
    </font>
    <font>
      <b/>
      <sz val="12"/>
      <name val="Arial"/>
      <family val="2"/>
    </font>
    <font>
      <b/>
      <u/>
      <sz val="10"/>
      <name val="Arial"/>
      <family val="2"/>
    </font>
    <font>
      <b/>
      <sz val="8"/>
      <color indexed="14"/>
      <name val="Arial"/>
      <family val="2"/>
    </font>
    <font>
      <b/>
      <i/>
      <sz val="8"/>
      <color indexed="14"/>
      <name val="Verdana"/>
      <family val="2"/>
    </font>
    <font>
      <b/>
      <i/>
      <sz val="10"/>
      <color indexed="14"/>
      <name val="Arial"/>
      <family val="2"/>
    </font>
    <font>
      <b/>
      <i/>
      <sz val="8"/>
      <color indexed="14"/>
      <name val="Arial"/>
      <family val="2"/>
    </font>
    <font>
      <sz val="8"/>
      <color indexed="14"/>
      <name val="Arial"/>
      <family val="2"/>
    </font>
    <font>
      <i/>
      <sz val="8"/>
      <color indexed="12"/>
      <name val="Arial"/>
      <family val="2"/>
    </font>
    <font>
      <sz val="8"/>
      <color indexed="12"/>
      <name val="Arial"/>
      <family val="2"/>
    </font>
    <font>
      <b/>
      <sz val="8"/>
      <color rgb="FF008000"/>
      <name val="Arial"/>
      <family val="2"/>
    </font>
    <font>
      <b/>
      <sz val="10"/>
      <color rgb="FF008000"/>
      <name val="Arial"/>
      <family val="2"/>
    </font>
    <font>
      <sz val="10"/>
      <name val="MS Sans Serif"/>
      <family val="2"/>
    </font>
    <font>
      <sz val="7"/>
      <name val="Arial"/>
      <family val="2"/>
    </font>
    <font>
      <sz val="8"/>
      <color theme="8" tint="-0.249977111117893"/>
      <name val="Arial"/>
      <family val="2"/>
    </font>
    <font>
      <sz val="8"/>
      <name val="Calibri"/>
      <family val="2"/>
      <scheme val="minor"/>
    </font>
    <font>
      <sz val="7"/>
      <name val="Calibri"/>
      <family val="2"/>
      <scheme val="minor"/>
    </font>
    <font>
      <sz val="7"/>
      <color theme="8" tint="-0.249977111117893"/>
      <name val="Arial"/>
      <family val="2"/>
    </font>
    <font>
      <sz val="10"/>
      <name val="Courier"/>
      <family val="3"/>
    </font>
    <font>
      <sz val="11"/>
      <color indexed="8"/>
      <name val="Calibri"/>
      <family val="2"/>
    </font>
    <font>
      <sz val="11"/>
      <color theme="1"/>
      <name val="Calibri"/>
      <family val="2"/>
    </font>
    <font>
      <u/>
      <sz val="10"/>
      <color theme="10"/>
      <name val="Arial"/>
      <family val="2"/>
    </font>
    <font>
      <u/>
      <sz val="9.9"/>
      <color theme="10"/>
      <name val="Calibri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name val="Arial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5"/>
      <color indexed="56"/>
      <name val="Calibri"/>
      <family val="2"/>
    </font>
    <font>
      <b/>
      <sz val="18"/>
      <color indexed="56"/>
      <name val="Cambria"/>
      <family val="2"/>
    </font>
    <font>
      <b/>
      <sz val="13"/>
      <color indexed="56"/>
      <name val="Calibri"/>
      <family val="2"/>
    </font>
    <font>
      <b/>
      <sz val="11"/>
      <color indexed="8"/>
      <name val="Calibri"/>
      <family val="2"/>
    </font>
    <font>
      <u/>
      <sz val="10"/>
      <color indexed="12"/>
      <name val="Times New Roman"/>
      <family val="1"/>
    </font>
    <font>
      <u/>
      <sz val="11"/>
      <color theme="10"/>
      <name val="Calibri"/>
      <family val="2"/>
    </font>
    <font>
      <sz val="10"/>
      <name val="Times New Roman"/>
      <family val="1"/>
    </font>
    <font>
      <i/>
      <sz val="8"/>
      <name val="Arial"/>
      <family val="2"/>
    </font>
    <font>
      <sz val="10"/>
      <name val="Arial"/>
      <family val="2"/>
    </font>
    <font>
      <sz val="10"/>
      <name val="Courier"/>
    </font>
    <font>
      <sz val="8"/>
      <color rgb="FFFF0000"/>
      <name val="Arial"/>
      <family val="2"/>
    </font>
  </fonts>
  <fills count="61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CC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</fills>
  <borders count="1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</borders>
  <cellStyleXfs count="52234">
    <xf numFmtId="0" fontId="0" fillId="0" borderId="0"/>
    <xf numFmtId="0" fontId="74" fillId="0" borderId="0"/>
    <xf numFmtId="0" fontId="7" fillId="0" borderId="0">
      <alignment vertical="top"/>
      <protection locked="0"/>
    </xf>
    <xf numFmtId="166" fontId="74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9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9" fontId="26" fillId="0" borderId="0"/>
    <xf numFmtId="0" fontId="74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9" fontId="26" fillId="0" borderId="0"/>
    <xf numFmtId="37" fontId="32" fillId="0" borderId="0"/>
    <xf numFmtId="9" fontId="26" fillId="0" borderId="0"/>
    <xf numFmtId="9" fontId="26" fillId="0" borderId="0"/>
    <xf numFmtId="9" fontId="26" fillId="0" borderId="0"/>
    <xf numFmtId="9" fontId="26" fillId="0" borderId="0"/>
    <xf numFmtId="9" fontId="26" fillId="0" borderId="0"/>
    <xf numFmtId="9" fontId="26" fillId="0" borderId="0"/>
    <xf numFmtId="9" fontId="26" fillId="0" borderId="0"/>
    <xf numFmtId="9" fontId="26" fillId="0" borderId="0"/>
    <xf numFmtId="9" fontId="26" fillId="0" borderId="0"/>
    <xf numFmtId="9" fontId="26" fillId="0" borderId="0"/>
    <xf numFmtId="9" fontId="26" fillId="0" borderId="0"/>
    <xf numFmtId="9" fontId="26" fillId="0" borderId="0"/>
    <xf numFmtId="9" fontId="26" fillId="0" borderId="0"/>
    <xf numFmtId="9" fontId="26" fillId="0" borderId="0"/>
    <xf numFmtId="9" fontId="26" fillId="0" borderId="0"/>
    <xf numFmtId="0" fontId="74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0" fontId="74" fillId="0" borderId="0"/>
    <xf numFmtId="0" fontId="1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0" fontId="74" fillId="0" borderId="0"/>
    <xf numFmtId="0" fontId="1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43" fontId="1" fillId="0" borderId="0"/>
    <xf numFmtId="9" fontId="1" fillId="0" borderId="0"/>
    <xf numFmtId="43" fontId="1" fillId="0" borderId="0"/>
    <xf numFmtId="0" fontId="1" fillId="0" borderId="0"/>
    <xf numFmtId="37" fontId="32" fillId="0" borderId="0"/>
    <xf numFmtId="40" fontId="26" fillId="0" borderId="0"/>
    <xf numFmtId="43" fontId="1" fillId="0" borderId="0"/>
    <xf numFmtId="40" fontId="26" fillId="0" borderId="0"/>
    <xf numFmtId="170" fontId="74" fillId="0" borderId="0"/>
    <xf numFmtId="170" fontId="74" fillId="0" borderId="0"/>
    <xf numFmtId="43" fontId="1" fillId="0" borderId="0"/>
    <xf numFmtId="37" fontId="32" fillId="0" borderId="0"/>
    <xf numFmtId="37" fontId="32" fillId="0" borderId="0"/>
    <xf numFmtId="37" fontId="32" fillId="0" borderId="0"/>
    <xf numFmtId="0" fontId="74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0" fontId="74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0" fontId="74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0" fontId="74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0" fontId="74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0" fontId="74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0" fontId="74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0" fontId="74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0" fontId="74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0" fontId="74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0" fontId="74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0" fontId="74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0" fontId="74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0" fontId="74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0" fontId="74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0" fontId="74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0" fontId="74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0" fontId="74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0" fontId="74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0" fontId="74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0" fontId="74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0" fontId="74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0" fontId="74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0" fontId="74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0" fontId="74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0" fontId="74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0" fontId="74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0" fontId="74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0" fontId="74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0" fontId="74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0" fontId="74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0" fontId="74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0" fontId="74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37" fontId="32" fillId="0" borderId="0"/>
    <xf numFmtId="37" fontId="32" fillId="0" borderId="0"/>
    <xf numFmtId="37" fontId="32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37" fontId="32" fillId="0" borderId="0"/>
    <xf numFmtId="37" fontId="32" fillId="0" borderId="0"/>
    <xf numFmtId="37" fontId="32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37" fontId="32" fillId="0" borderId="0"/>
    <xf numFmtId="37" fontId="32" fillId="0" borderId="0"/>
    <xf numFmtId="37" fontId="32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0" fontId="74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0" fontId="74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0" fontId="74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0" fontId="74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0" fontId="74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0" fontId="74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0" fontId="74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0" fontId="74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0" fontId="74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0" fontId="74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0" fontId="74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0" fontId="74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0" fontId="74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0" fontId="74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0" fontId="74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0" fontId="74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37" fontId="32" fillId="0" borderId="0"/>
    <xf numFmtId="37" fontId="32" fillId="0" borderId="0"/>
    <xf numFmtId="37" fontId="32" fillId="0" borderId="0"/>
    <xf numFmtId="0" fontId="74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0" fontId="74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0" fontId="74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0" fontId="74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0" fontId="74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37" fontId="32" fillId="0" borderId="0"/>
    <xf numFmtId="37" fontId="32" fillId="0" borderId="0"/>
    <xf numFmtId="37" fontId="32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37" fontId="32" fillId="0" borderId="0"/>
    <xf numFmtId="37" fontId="32" fillId="0" borderId="0"/>
    <xf numFmtId="37" fontId="32" fillId="0" borderId="0"/>
    <xf numFmtId="0" fontId="74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0" fontId="74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0" fontId="74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0" fontId="74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0" fontId="34" fillId="0" borderId="0"/>
    <xf numFmtId="37" fontId="32" fillId="0" borderId="0"/>
    <xf numFmtId="37" fontId="32" fillId="0" borderId="0"/>
    <xf numFmtId="37" fontId="32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37" fontId="32" fillId="0" borderId="0"/>
    <xf numFmtId="37" fontId="32" fillId="0" borderId="0"/>
    <xf numFmtId="37" fontId="32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37" fontId="32" fillId="0" borderId="0"/>
    <xf numFmtId="37" fontId="32" fillId="0" borderId="0"/>
    <xf numFmtId="37" fontId="32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37" fontId="32" fillId="0" borderId="0"/>
    <xf numFmtId="37" fontId="32" fillId="0" borderId="0"/>
    <xf numFmtId="37" fontId="32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37" fontId="32" fillId="0" borderId="0"/>
    <xf numFmtId="37" fontId="32" fillId="0" borderId="0"/>
    <xf numFmtId="37" fontId="32" fillId="0" borderId="0"/>
    <xf numFmtId="0" fontId="74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0" fontId="74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37" fontId="32" fillId="0" borderId="0"/>
    <xf numFmtId="37" fontId="32" fillId="0" borderId="0"/>
    <xf numFmtId="37" fontId="32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37" fontId="32" fillId="0" borderId="0"/>
    <xf numFmtId="37" fontId="32" fillId="0" borderId="0"/>
    <xf numFmtId="37" fontId="32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37" fontId="32" fillId="0" borderId="0"/>
    <xf numFmtId="37" fontId="32" fillId="0" borderId="0"/>
    <xf numFmtId="37" fontId="32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37" fontId="32" fillId="0" borderId="0"/>
    <xf numFmtId="37" fontId="32" fillId="0" borderId="0"/>
    <xf numFmtId="37" fontId="32" fillId="0" borderId="0"/>
    <xf numFmtId="0" fontId="74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0" fontId="74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37" fontId="32" fillId="0" borderId="0"/>
    <xf numFmtId="37" fontId="32" fillId="0" borderId="0"/>
    <xf numFmtId="37" fontId="32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37" fontId="32" fillId="0" borderId="0"/>
    <xf numFmtId="37" fontId="32" fillId="0" borderId="0"/>
    <xf numFmtId="37" fontId="32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37" fontId="32" fillId="0" borderId="0"/>
    <xf numFmtId="37" fontId="32" fillId="0" borderId="0"/>
    <xf numFmtId="37" fontId="32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37" fontId="32" fillId="0" borderId="0"/>
    <xf numFmtId="37" fontId="32" fillId="0" borderId="0"/>
    <xf numFmtId="37" fontId="32" fillId="0" borderId="0"/>
    <xf numFmtId="0" fontId="74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0" fontId="74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37" fontId="32" fillId="0" borderId="0"/>
    <xf numFmtId="37" fontId="32" fillId="0" borderId="0"/>
    <xf numFmtId="37" fontId="32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37" fontId="32" fillId="0" borderId="0"/>
    <xf numFmtId="37" fontId="32" fillId="0" borderId="0"/>
    <xf numFmtId="37" fontId="32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37" fontId="32" fillId="0" borderId="0"/>
    <xf numFmtId="37" fontId="32" fillId="0" borderId="0"/>
    <xf numFmtId="37" fontId="32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37" fontId="32" fillId="0" borderId="0"/>
    <xf numFmtId="37" fontId="32" fillId="0" borderId="0"/>
    <xf numFmtId="37" fontId="32" fillId="0" borderId="0"/>
    <xf numFmtId="0" fontId="74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0" fontId="74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37" fontId="32" fillId="0" borderId="0"/>
    <xf numFmtId="37" fontId="32" fillId="0" borderId="0"/>
    <xf numFmtId="37" fontId="32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37" fontId="32" fillId="0" borderId="0"/>
    <xf numFmtId="37" fontId="32" fillId="0" borderId="0"/>
    <xf numFmtId="37" fontId="32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37" fontId="32" fillId="0" borderId="0"/>
    <xf numFmtId="37" fontId="32" fillId="0" borderId="0"/>
    <xf numFmtId="37" fontId="32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37" fontId="32" fillId="0" borderId="0"/>
    <xf numFmtId="37" fontId="32" fillId="0" borderId="0"/>
    <xf numFmtId="37" fontId="32" fillId="0" borderId="0"/>
    <xf numFmtId="0" fontId="74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0" fontId="74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37" fontId="32" fillId="0" borderId="0"/>
    <xf numFmtId="0" fontId="33" fillId="7" borderId="1"/>
    <xf numFmtId="9" fontId="1" fillId="0" borderId="0"/>
    <xf numFmtId="9" fontId="26" fillId="0" borderId="0"/>
    <xf numFmtId="9" fontId="33" fillId="0" borderId="0"/>
    <xf numFmtId="9" fontId="26" fillId="0" borderId="0"/>
    <xf numFmtId="9" fontId="33" fillId="0" borderId="0"/>
    <xf numFmtId="9" fontId="26" fillId="0" borderId="0"/>
    <xf numFmtId="9" fontId="33" fillId="0" borderId="0"/>
    <xf numFmtId="9" fontId="26" fillId="0" borderId="0"/>
    <xf numFmtId="9" fontId="33" fillId="0" borderId="0"/>
    <xf numFmtId="9" fontId="26" fillId="0" borderId="0"/>
    <xf numFmtId="0" fontId="74" fillId="0" borderId="0"/>
    <xf numFmtId="0" fontId="74" fillId="0" borderId="0"/>
    <xf numFmtId="9" fontId="26" fillId="0" borderId="0"/>
    <xf numFmtId="9" fontId="26" fillId="0" borderId="0"/>
    <xf numFmtId="9" fontId="26" fillId="0" borderId="0"/>
    <xf numFmtId="9" fontId="26" fillId="0" borderId="0"/>
    <xf numFmtId="9" fontId="26" fillId="0" borderId="0"/>
    <xf numFmtId="9" fontId="26" fillId="0" borderId="0"/>
    <xf numFmtId="9" fontId="26" fillId="0" borderId="0"/>
    <xf numFmtId="9" fontId="26" fillId="0" borderId="0"/>
    <xf numFmtId="9" fontId="26" fillId="0" borderId="0"/>
    <xf numFmtId="9" fontId="26" fillId="0" borderId="0"/>
    <xf numFmtId="9" fontId="26" fillId="0" borderId="0"/>
    <xf numFmtId="9" fontId="26" fillId="0" borderId="0"/>
    <xf numFmtId="9" fontId="26" fillId="0" borderId="0"/>
    <xf numFmtId="9" fontId="26" fillId="0" borderId="0"/>
    <xf numFmtId="0" fontId="74" fillId="0" borderId="0"/>
    <xf numFmtId="9" fontId="26" fillId="0" borderId="0"/>
    <xf numFmtId="9" fontId="26" fillId="0" borderId="0"/>
    <xf numFmtId="0" fontId="74" fillId="0" borderId="0"/>
    <xf numFmtId="0" fontId="74" fillId="0" borderId="0"/>
    <xf numFmtId="0" fontId="74" fillId="0" borderId="0"/>
    <xf numFmtId="9" fontId="26" fillId="0" borderId="0"/>
    <xf numFmtId="9" fontId="26" fillId="0" borderId="0"/>
    <xf numFmtId="9" fontId="26" fillId="0" borderId="0"/>
    <xf numFmtId="9" fontId="26" fillId="0" borderId="0"/>
    <xf numFmtId="9" fontId="26" fillId="0" borderId="0"/>
    <xf numFmtId="0" fontId="74" fillId="0" borderId="0"/>
    <xf numFmtId="9" fontId="26" fillId="0" borderId="0"/>
    <xf numFmtId="9" fontId="26" fillId="0" borderId="0"/>
    <xf numFmtId="9" fontId="26" fillId="0" borderId="0"/>
    <xf numFmtId="9" fontId="26" fillId="0" borderId="0"/>
    <xf numFmtId="9" fontId="26" fillId="0" borderId="0"/>
    <xf numFmtId="9" fontId="26" fillId="0" borderId="0"/>
    <xf numFmtId="9" fontId="26" fillId="0" borderId="0"/>
    <xf numFmtId="9" fontId="26" fillId="0" borderId="0"/>
    <xf numFmtId="9" fontId="26" fillId="0" borderId="0"/>
    <xf numFmtId="9" fontId="26" fillId="0" borderId="0"/>
    <xf numFmtId="0" fontId="74" fillId="0" borderId="0"/>
    <xf numFmtId="9" fontId="26" fillId="0" borderId="0"/>
    <xf numFmtId="9" fontId="26" fillId="0" borderId="0"/>
    <xf numFmtId="9" fontId="26" fillId="0" borderId="0"/>
    <xf numFmtId="9" fontId="26" fillId="0" borderId="0"/>
    <xf numFmtId="9" fontId="26" fillId="0" borderId="0"/>
    <xf numFmtId="9" fontId="26" fillId="0" borderId="0"/>
    <xf numFmtId="9" fontId="26" fillId="0" borderId="0"/>
    <xf numFmtId="9" fontId="26" fillId="0" borderId="0"/>
    <xf numFmtId="9" fontId="26" fillId="0" borderId="0"/>
    <xf numFmtId="9" fontId="26" fillId="0" borderId="0"/>
    <xf numFmtId="9" fontId="26" fillId="0" borderId="0"/>
    <xf numFmtId="9" fontId="26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9" fontId="74" fillId="0" borderId="0"/>
    <xf numFmtId="9" fontId="74" fillId="0" borderId="0"/>
    <xf numFmtId="43" fontId="1" fillId="0" borderId="0"/>
    <xf numFmtId="9" fontId="1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/>
    <xf numFmtId="170" fontId="1" fillId="0" borderId="0"/>
    <xf numFmtId="172" fontId="33" fillId="0" borderId="0"/>
    <xf numFmtId="172" fontId="33" fillId="0" borderId="0"/>
    <xf numFmtId="172" fontId="33" fillId="0" borderId="0"/>
    <xf numFmtId="172" fontId="33" fillId="0" borderId="0"/>
    <xf numFmtId="172" fontId="1" fillId="0" borderId="0"/>
    <xf numFmtId="172" fontId="33" fillId="0" borderId="0"/>
    <xf numFmtId="172" fontId="33" fillId="0" borderId="0"/>
    <xf numFmtId="172" fontId="33" fillId="0" borderId="0"/>
    <xf numFmtId="172" fontId="33" fillId="0" borderId="0"/>
    <xf numFmtId="172" fontId="1" fillId="0" borderId="0"/>
    <xf numFmtId="173" fontId="74" fillId="0" borderId="0"/>
    <xf numFmtId="174" fontId="33" fillId="0" borderId="0"/>
    <xf numFmtId="174" fontId="33" fillId="0" borderId="0"/>
    <xf numFmtId="174" fontId="33" fillId="0" borderId="0"/>
    <xf numFmtId="174" fontId="33" fillId="0" borderId="0"/>
    <xf numFmtId="174" fontId="1" fillId="0" borderId="0"/>
    <xf numFmtId="174" fontId="33" fillId="0" borderId="0"/>
    <xf numFmtId="43" fontId="1" fillId="0" borderId="0"/>
    <xf numFmtId="171" fontId="74" fillId="0" borderId="0"/>
    <xf numFmtId="171" fontId="74" fillId="0" borderId="0"/>
    <xf numFmtId="171" fontId="33" fillId="0" borderId="0"/>
    <xf numFmtId="174" fontId="33" fillId="0" borderId="0"/>
    <xf numFmtId="174" fontId="33" fillId="0" borderId="0"/>
    <xf numFmtId="174" fontId="33" fillId="0" borderId="0"/>
    <xf numFmtId="174" fontId="33" fillId="0" borderId="0"/>
    <xf numFmtId="174" fontId="33" fillId="0" borderId="0"/>
    <xf numFmtId="170" fontId="74" fillId="0" borderId="0"/>
    <xf numFmtId="0" fontId="36" fillId="0" borderId="0">
      <alignment vertical="top"/>
      <protection locked="0"/>
    </xf>
    <xf numFmtId="0" fontId="35" fillId="0" borderId="0">
      <alignment vertical="top"/>
      <protection locked="0"/>
    </xf>
    <xf numFmtId="175" fontId="26" fillId="0" borderId="0"/>
    <xf numFmtId="6" fontId="26" fillId="0" borderId="0"/>
    <xf numFmtId="40" fontId="26" fillId="0" borderId="0"/>
    <xf numFmtId="38" fontId="26" fillId="0" borderId="0"/>
    <xf numFmtId="0" fontId="74" fillId="0" borderId="0"/>
    <xf numFmtId="9" fontId="1" fillId="0" borderId="0"/>
    <xf numFmtId="0" fontId="1" fillId="0" borderId="0"/>
    <xf numFmtId="0" fontId="1" fillId="0" borderId="0"/>
    <xf numFmtId="0" fontId="1" fillId="0" borderId="0"/>
    <xf numFmtId="0" fontId="74" fillId="0" borderId="0"/>
    <xf numFmtId="9" fontId="74" fillId="0" borderId="0"/>
    <xf numFmtId="9" fontId="1" fillId="0" borderId="0"/>
    <xf numFmtId="0" fontId="1" fillId="0" borderId="0"/>
    <xf numFmtId="0" fontId="74" fillId="0" borderId="0"/>
    <xf numFmtId="0" fontId="1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1" fillId="0" borderId="0"/>
    <xf numFmtId="0" fontId="74" fillId="0" borderId="0"/>
    <xf numFmtId="0" fontId="74" fillId="0" borderId="0"/>
    <xf numFmtId="0" fontId="74" fillId="0" borderId="0"/>
    <xf numFmtId="0" fontId="1" fillId="0" borderId="0"/>
    <xf numFmtId="0" fontId="1" fillId="0" borderId="0"/>
    <xf numFmtId="0" fontId="7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1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1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/>
    <xf numFmtId="9" fontId="33" fillId="0" borderId="0"/>
    <xf numFmtId="9" fontId="74" fillId="0" borderId="0"/>
    <xf numFmtId="9" fontId="33" fillId="0" borderId="0"/>
    <xf numFmtId="9" fontId="74" fillId="0" borderId="0"/>
    <xf numFmtId="9" fontId="33" fillId="0" borderId="0"/>
    <xf numFmtId="9" fontId="33" fillId="0" borderId="0"/>
    <xf numFmtId="9" fontId="74" fillId="0" borderId="0"/>
    <xf numFmtId="9" fontId="33" fillId="0" borderId="0"/>
    <xf numFmtId="9" fontId="33" fillId="0" borderId="0"/>
    <xf numFmtId="9" fontId="33" fillId="0" borderId="0"/>
    <xf numFmtId="9" fontId="74" fillId="0" borderId="0"/>
    <xf numFmtId="9" fontId="33" fillId="0" borderId="0"/>
    <xf numFmtId="9" fontId="74" fillId="0" borderId="0"/>
    <xf numFmtId="9" fontId="74" fillId="0" borderId="0"/>
    <xf numFmtId="9" fontId="33" fillId="0" borderId="0"/>
    <xf numFmtId="9" fontId="74" fillId="0" borderId="0"/>
    <xf numFmtId="9" fontId="74" fillId="0" borderId="0"/>
    <xf numFmtId="9" fontId="74" fillId="0" borderId="0"/>
    <xf numFmtId="9" fontId="33" fillId="0" borderId="0"/>
    <xf numFmtId="9" fontId="1" fillId="0" borderId="0"/>
    <xf numFmtId="9" fontId="1" fillId="0" borderId="0"/>
    <xf numFmtId="9" fontId="74" fillId="0" borderId="0"/>
    <xf numFmtId="9" fontId="74" fillId="0" borderId="0"/>
    <xf numFmtId="9" fontId="1" fillId="0" borderId="0"/>
    <xf numFmtId="9" fontId="33" fillId="0" borderId="0"/>
    <xf numFmtId="9" fontId="74" fillId="0" borderId="0"/>
    <xf numFmtId="9" fontId="1" fillId="0" borderId="0"/>
    <xf numFmtId="9" fontId="74" fillId="0" borderId="0"/>
    <xf numFmtId="9" fontId="74" fillId="0" borderId="0"/>
    <xf numFmtId="9" fontId="1" fillId="0" borderId="0"/>
    <xf numFmtId="9" fontId="1" fillId="0" borderId="0"/>
    <xf numFmtId="9" fontId="1" fillId="0" borderId="0"/>
    <xf numFmtId="0" fontId="74" fillId="0" borderId="0"/>
    <xf numFmtId="0" fontId="1" fillId="0" borderId="0"/>
    <xf numFmtId="6" fontId="33" fillId="0" borderId="0"/>
    <xf numFmtId="0" fontId="1" fillId="0" borderId="0"/>
    <xf numFmtId="9" fontId="1" fillId="0" borderId="0"/>
    <xf numFmtId="0" fontId="1" fillId="0" borderId="0"/>
    <xf numFmtId="0" fontId="1" fillId="0" borderId="0"/>
    <xf numFmtId="9" fontId="1" fillId="0" borderId="0"/>
    <xf numFmtId="164" fontId="1" fillId="0" borderId="0"/>
    <xf numFmtId="0" fontId="1" fillId="0" borderId="0"/>
    <xf numFmtId="9" fontId="1" fillId="0" borderId="0"/>
    <xf numFmtId="43" fontId="1" fillId="0" borderId="0"/>
    <xf numFmtId="170" fontId="74" fillId="0" borderId="0"/>
    <xf numFmtId="43" fontId="1" fillId="0" borderId="0"/>
    <xf numFmtId="0" fontId="1" fillId="0" borderId="0"/>
    <xf numFmtId="0" fontId="74" fillId="0" borderId="0"/>
    <xf numFmtId="0" fontId="74" fillId="0" borderId="0"/>
    <xf numFmtId="0" fontId="1" fillId="0" borderId="0"/>
    <xf numFmtId="0" fontId="1" fillId="0" borderId="0"/>
    <xf numFmtId="0" fontId="74" fillId="0" borderId="0"/>
    <xf numFmtId="0" fontId="1" fillId="0" borderId="0"/>
    <xf numFmtId="0" fontId="1" fillId="0" borderId="0"/>
    <xf numFmtId="0" fontId="1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1" fillId="0" borderId="0"/>
    <xf numFmtId="0" fontId="7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74" fillId="0" borderId="0"/>
    <xf numFmtId="0" fontId="1" fillId="0" borderId="0"/>
    <xf numFmtId="43" fontId="74" fillId="0" borderId="0"/>
    <xf numFmtId="176" fontId="72" fillId="0" borderId="0"/>
    <xf numFmtId="0" fontId="1" fillId="0" borderId="0"/>
    <xf numFmtId="43" fontId="1" fillId="0" borderId="0"/>
    <xf numFmtId="43" fontId="1" fillId="0" borderId="0"/>
    <xf numFmtId="9" fontId="1" fillId="0" borderId="0"/>
    <xf numFmtId="0" fontId="1" fillId="0" borderId="0"/>
    <xf numFmtId="43" fontId="1" fillId="0" borderId="0"/>
    <xf numFmtId="9" fontId="1" fillId="0" borderId="0"/>
    <xf numFmtId="0" fontId="1" fillId="0" borderId="0"/>
    <xf numFmtId="0" fontId="1" fillId="0" borderId="0"/>
    <xf numFmtId="0" fontId="1" fillId="0" borderId="0"/>
    <xf numFmtId="9" fontId="1" fillId="0" borderId="0"/>
    <xf numFmtId="0" fontId="1" fillId="0" borderId="0"/>
    <xf numFmtId="0" fontId="1" fillId="0" borderId="0"/>
    <xf numFmtId="0" fontId="1" fillId="0" borderId="0"/>
    <xf numFmtId="9" fontId="1" fillId="0" borderId="0"/>
    <xf numFmtId="43" fontId="1" fillId="0" borderId="0"/>
    <xf numFmtId="174" fontId="1" fillId="0" borderId="0"/>
    <xf numFmtId="172" fontId="1" fillId="0" borderId="0"/>
    <xf numFmtId="172" fontId="1" fillId="0" borderId="0"/>
    <xf numFmtId="170" fontId="1" fillId="0" borderId="0"/>
    <xf numFmtId="171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0" fontId="1" fillId="0" borderId="0"/>
    <xf numFmtId="0" fontId="1" fillId="0" borderId="0"/>
    <xf numFmtId="9" fontId="1" fillId="0" borderId="0"/>
    <xf numFmtId="0" fontId="1" fillId="0" borderId="0"/>
    <xf numFmtId="0" fontId="1" fillId="0" borderId="0"/>
    <xf numFmtId="9" fontId="1" fillId="0" borderId="0"/>
    <xf numFmtId="164" fontId="1" fillId="0" borderId="0"/>
    <xf numFmtId="0" fontId="1" fillId="0" borderId="0"/>
    <xf numFmtId="9" fontId="1" fillId="0" borderId="0"/>
    <xf numFmtId="43" fontId="1" fillId="0" borderId="0"/>
    <xf numFmtId="43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43" fontId="1" fillId="0" borderId="0"/>
    <xf numFmtId="9" fontId="1" fillId="0" borderId="0"/>
    <xf numFmtId="0" fontId="1" fillId="0" borderId="0"/>
    <xf numFmtId="0" fontId="1" fillId="0" borderId="0"/>
    <xf numFmtId="0" fontId="1" fillId="0" borderId="0"/>
    <xf numFmtId="9" fontId="1" fillId="0" borderId="0"/>
    <xf numFmtId="0" fontId="1" fillId="0" borderId="0"/>
    <xf numFmtId="0" fontId="1" fillId="0" borderId="0"/>
    <xf numFmtId="0" fontId="1" fillId="0" borderId="0"/>
    <xf numFmtId="9" fontId="1" fillId="0" borderId="0"/>
    <xf numFmtId="43" fontId="1" fillId="0" borderId="0"/>
    <xf numFmtId="174" fontId="1" fillId="0" borderId="0"/>
    <xf numFmtId="172" fontId="1" fillId="0" borderId="0"/>
    <xf numFmtId="172" fontId="1" fillId="0" borderId="0"/>
    <xf numFmtId="170" fontId="1" fillId="0" borderId="0"/>
    <xf numFmtId="171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0" fontId="1" fillId="0" borderId="0"/>
    <xf numFmtId="0" fontId="1" fillId="0" borderId="0"/>
    <xf numFmtId="9" fontId="1" fillId="0" borderId="0"/>
    <xf numFmtId="0" fontId="1" fillId="0" borderId="0"/>
    <xf numFmtId="0" fontId="1" fillId="0" borderId="0"/>
    <xf numFmtId="9" fontId="1" fillId="0" borderId="0"/>
    <xf numFmtId="164" fontId="1" fillId="0" borderId="0"/>
    <xf numFmtId="0" fontId="1" fillId="0" borderId="0"/>
    <xf numFmtId="9" fontId="1" fillId="0" borderId="0"/>
    <xf numFmtId="43" fontId="1" fillId="0" borderId="0"/>
    <xf numFmtId="43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43" fontId="1" fillId="0" borderId="0"/>
    <xf numFmtId="9" fontId="1" fillId="0" borderId="0"/>
    <xf numFmtId="0" fontId="1" fillId="0" borderId="0"/>
    <xf numFmtId="0" fontId="1" fillId="0" borderId="0"/>
    <xf numFmtId="0" fontId="1" fillId="0" borderId="0"/>
    <xf numFmtId="9" fontId="1" fillId="0" borderId="0"/>
    <xf numFmtId="0" fontId="1" fillId="0" borderId="0"/>
    <xf numFmtId="0" fontId="1" fillId="0" borderId="0"/>
    <xf numFmtId="0" fontId="1" fillId="0" borderId="0"/>
    <xf numFmtId="9" fontId="1" fillId="0" borderId="0"/>
    <xf numFmtId="43" fontId="1" fillId="0" borderId="0"/>
    <xf numFmtId="174" fontId="1" fillId="0" borderId="0"/>
    <xf numFmtId="172" fontId="1" fillId="0" borderId="0"/>
    <xf numFmtId="172" fontId="1" fillId="0" borderId="0"/>
    <xf numFmtId="170" fontId="1" fillId="0" borderId="0"/>
    <xf numFmtId="171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0" fontId="1" fillId="0" borderId="0"/>
    <xf numFmtId="0" fontId="1" fillId="0" borderId="0"/>
    <xf numFmtId="9" fontId="1" fillId="0" borderId="0"/>
    <xf numFmtId="0" fontId="1" fillId="0" borderId="0"/>
    <xf numFmtId="0" fontId="1" fillId="0" borderId="0"/>
    <xf numFmtId="9" fontId="1" fillId="0" borderId="0"/>
    <xf numFmtId="164" fontId="1" fillId="0" borderId="0"/>
    <xf numFmtId="0" fontId="1" fillId="0" borderId="0"/>
    <xf numFmtId="9" fontId="1" fillId="0" borderId="0"/>
    <xf numFmtId="43" fontId="1" fillId="0" borderId="0"/>
    <xf numFmtId="43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43" fontId="1" fillId="0" borderId="0"/>
    <xf numFmtId="9" fontId="1" fillId="0" borderId="0"/>
    <xf numFmtId="0" fontId="1" fillId="0" borderId="0"/>
    <xf numFmtId="0" fontId="1" fillId="0" borderId="0"/>
    <xf numFmtId="0" fontId="1" fillId="0" borderId="0"/>
    <xf numFmtId="9" fontId="1" fillId="0" borderId="0"/>
    <xf numFmtId="0" fontId="1" fillId="0" borderId="0"/>
    <xf numFmtId="0" fontId="1" fillId="0" borderId="0"/>
    <xf numFmtId="0" fontId="1" fillId="0" borderId="0"/>
    <xf numFmtId="9" fontId="1" fillId="0" borderId="0"/>
    <xf numFmtId="43" fontId="1" fillId="0" borderId="0"/>
    <xf numFmtId="174" fontId="1" fillId="0" borderId="0"/>
    <xf numFmtId="172" fontId="1" fillId="0" borderId="0"/>
    <xf numFmtId="172" fontId="1" fillId="0" borderId="0"/>
    <xf numFmtId="170" fontId="1" fillId="0" borderId="0"/>
    <xf numFmtId="171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0" fontId="1" fillId="0" borderId="0"/>
    <xf numFmtId="0" fontId="1" fillId="0" borderId="0"/>
    <xf numFmtId="9" fontId="1" fillId="0" borderId="0"/>
    <xf numFmtId="0" fontId="1" fillId="0" borderId="0"/>
    <xf numFmtId="0" fontId="1" fillId="0" borderId="0"/>
    <xf numFmtId="9" fontId="1" fillId="0" borderId="0"/>
    <xf numFmtId="164" fontId="1" fillId="0" borderId="0"/>
    <xf numFmtId="0" fontId="1" fillId="0" borderId="0"/>
    <xf numFmtId="9" fontId="1" fillId="0" borderId="0"/>
    <xf numFmtId="43" fontId="1" fillId="0" borderId="0"/>
    <xf numFmtId="43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43" fontId="1" fillId="0" borderId="0"/>
    <xf numFmtId="9" fontId="1" fillId="0" borderId="0"/>
    <xf numFmtId="0" fontId="1" fillId="0" borderId="0"/>
    <xf numFmtId="0" fontId="1" fillId="0" borderId="0"/>
    <xf numFmtId="0" fontId="1" fillId="0" borderId="0"/>
    <xf numFmtId="9" fontId="1" fillId="0" borderId="0"/>
    <xf numFmtId="0" fontId="1" fillId="0" borderId="0"/>
    <xf numFmtId="0" fontId="1" fillId="0" borderId="0"/>
    <xf numFmtId="0" fontId="1" fillId="0" borderId="0"/>
    <xf numFmtId="9" fontId="1" fillId="0" borderId="0"/>
    <xf numFmtId="43" fontId="1" fillId="0" borderId="0"/>
    <xf numFmtId="174" fontId="1" fillId="0" borderId="0"/>
    <xf numFmtId="172" fontId="1" fillId="0" borderId="0"/>
    <xf numFmtId="172" fontId="1" fillId="0" borderId="0"/>
    <xf numFmtId="170" fontId="1" fillId="0" borderId="0"/>
    <xf numFmtId="171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0" fontId="1" fillId="0" borderId="0"/>
    <xf numFmtId="0" fontId="1" fillId="0" borderId="0"/>
    <xf numFmtId="9" fontId="1" fillId="0" borderId="0"/>
    <xf numFmtId="0" fontId="1" fillId="0" borderId="0"/>
    <xf numFmtId="0" fontId="1" fillId="0" borderId="0"/>
    <xf numFmtId="9" fontId="1" fillId="0" borderId="0"/>
    <xf numFmtId="164" fontId="1" fillId="0" borderId="0"/>
    <xf numFmtId="0" fontId="1" fillId="0" borderId="0"/>
    <xf numFmtId="9" fontId="1" fillId="0" borderId="0"/>
    <xf numFmtId="43" fontId="1" fillId="0" borderId="0"/>
    <xf numFmtId="43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43" fontId="1" fillId="0" borderId="0"/>
    <xf numFmtId="9" fontId="1" fillId="0" borderId="0"/>
    <xf numFmtId="0" fontId="1" fillId="0" borderId="0"/>
    <xf numFmtId="0" fontId="1" fillId="0" borderId="0"/>
    <xf numFmtId="0" fontId="1" fillId="0" borderId="0"/>
    <xf numFmtId="9" fontId="1" fillId="0" borderId="0"/>
    <xf numFmtId="0" fontId="1" fillId="0" borderId="0"/>
    <xf numFmtId="0" fontId="1" fillId="0" borderId="0"/>
    <xf numFmtId="0" fontId="1" fillId="0" borderId="0"/>
    <xf numFmtId="9" fontId="1" fillId="0" borderId="0"/>
    <xf numFmtId="43" fontId="1" fillId="0" borderId="0"/>
    <xf numFmtId="174" fontId="1" fillId="0" borderId="0"/>
    <xf numFmtId="172" fontId="1" fillId="0" borderId="0"/>
    <xf numFmtId="172" fontId="1" fillId="0" borderId="0"/>
    <xf numFmtId="170" fontId="1" fillId="0" borderId="0"/>
    <xf numFmtId="171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0" fontId="1" fillId="0" borderId="0"/>
    <xf numFmtId="0" fontId="1" fillId="0" borderId="0"/>
    <xf numFmtId="9" fontId="1" fillId="0" borderId="0"/>
    <xf numFmtId="0" fontId="1" fillId="0" borderId="0"/>
    <xf numFmtId="0" fontId="1" fillId="0" borderId="0"/>
    <xf numFmtId="9" fontId="1" fillId="0" borderId="0"/>
    <xf numFmtId="164" fontId="1" fillId="0" borderId="0"/>
    <xf numFmtId="0" fontId="1" fillId="0" borderId="0"/>
    <xf numFmtId="9" fontId="1" fillId="0" borderId="0"/>
    <xf numFmtId="43" fontId="1" fillId="0" borderId="0"/>
    <xf numFmtId="43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43" fontId="1" fillId="0" borderId="0"/>
    <xf numFmtId="9" fontId="1" fillId="0" borderId="0"/>
    <xf numFmtId="0" fontId="1" fillId="0" borderId="0"/>
    <xf numFmtId="0" fontId="1" fillId="0" borderId="0"/>
    <xf numFmtId="0" fontId="1" fillId="0" borderId="0"/>
    <xf numFmtId="9" fontId="1" fillId="0" borderId="0"/>
    <xf numFmtId="0" fontId="1" fillId="0" borderId="0"/>
    <xf numFmtId="0" fontId="1" fillId="0" borderId="0"/>
    <xf numFmtId="0" fontId="1" fillId="0" borderId="0"/>
    <xf numFmtId="9" fontId="1" fillId="0" borderId="0"/>
    <xf numFmtId="43" fontId="1" fillId="0" borderId="0"/>
    <xf numFmtId="174" fontId="1" fillId="0" borderId="0"/>
    <xf numFmtId="172" fontId="1" fillId="0" borderId="0"/>
    <xf numFmtId="172" fontId="1" fillId="0" borderId="0"/>
    <xf numFmtId="170" fontId="1" fillId="0" borderId="0"/>
    <xf numFmtId="171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0" fontId="1" fillId="0" borderId="0"/>
    <xf numFmtId="0" fontId="1" fillId="0" borderId="0"/>
    <xf numFmtId="9" fontId="1" fillId="0" borderId="0"/>
    <xf numFmtId="0" fontId="1" fillId="0" borderId="0"/>
    <xf numFmtId="0" fontId="1" fillId="0" borderId="0"/>
    <xf numFmtId="9" fontId="1" fillId="0" borderId="0"/>
    <xf numFmtId="164" fontId="1" fillId="0" borderId="0"/>
    <xf numFmtId="0" fontId="1" fillId="0" borderId="0"/>
    <xf numFmtId="9" fontId="1" fillId="0" borderId="0"/>
    <xf numFmtId="43" fontId="1" fillId="0" borderId="0"/>
    <xf numFmtId="43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43" fontId="1" fillId="0" borderId="0"/>
    <xf numFmtId="9" fontId="1" fillId="0" borderId="0"/>
    <xf numFmtId="0" fontId="1" fillId="0" borderId="0"/>
    <xf numFmtId="0" fontId="33" fillId="38" borderId="0"/>
    <xf numFmtId="0" fontId="33" fillId="38" borderId="0"/>
    <xf numFmtId="0" fontId="33" fillId="38" borderId="0"/>
    <xf numFmtId="0" fontId="33" fillId="38" borderId="0"/>
    <xf numFmtId="0" fontId="33" fillId="38" borderId="0"/>
    <xf numFmtId="0" fontId="33" fillId="38" borderId="0"/>
    <xf numFmtId="0" fontId="33" fillId="38" borderId="0"/>
    <xf numFmtId="0" fontId="33" fillId="38" borderId="0"/>
    <xf numFmtId="0" fontId="33" fillId="38" borderId="0"/>
    <xf numFmtId="0" fontId="33" fillId="38" borderId="0"/>
    <xf numFmtId="0" fontId="33" fillId="38" borderId="0"/>
    <xf numFmtId="0" fontId="33" fillId="38" borderId="0"/>
    <xf numFmtId="0" fontId="33" fillId="38" borderId="0"/>
    <xf numFmtId="0" fontId="33" fillId="38" borderId="0"/>
    <xf numFmtId="0" fontId="33" fillId="38" borderId="0"/>
    <xf numFmtId="0" fontId="33" fillId="38" borderId="0"/>
    <xf numFmtId="0" fontId="33" fillId="38" borderId="0"/>
    <xf numFmtId="0" fontId="33" fillId="38" borderId="0"/>
    <xf numFmtId="0" fontId="33" fillId="38" borderId="0"/>
    <xf numFmtId="0" fontId="33" fillId="38" borderId="0"/>
    <xf numFmtId="0" fontId="33" fillId="38" borderId="0"/>
    <xf numFmtId="0" fontId="33" fillId="38" borderId="0"/>
    <xf numFmtId="0" fontId="33" fillId="38" borderId="0"/>
    <xf numFmtId="0" fontId="33" fillId="38" borderId="0"/>
    <xf numFmtId="0" fontId="33" fillId="38" borderId="0"/>
    <xf numFmtId="0" fontId="33" fillId="38" borderId="0"/>
    <xf numFmtId="0" fontId="33" fillId="38" borderId="0"/>
    <xf numFmtId="0" fontId="33" fillId="38" borderId="0"/>
    <xf numFmtId="0" fontId="33" fillId="38" borderId="0"/>
    <xf numFmtId="0" fontId="33" fillId="38" borderId="0"/>
    <xf numFmtId="0" fontId="33" fillId="38" borderId="0"/>
    <xf numFmtId="0" fontId="33" fillId="38" borderId="0"/>
    <xf numFmtId="0" fontId="33" fillId="38" borderId="0"/>
    <xf numFmtId="0" fontId="33" fillId="38" borderId="0"/>
    <xf numFmtId="0" fontId="33" fillId="38" borderId="0"/>
    <xf numFmtId="0" fontId="33" fillId="38" borderId="0"/>
    <xf numFmtId="0" fontId="33" fillId="38" borderId="0"/>
    <xf numFmtId="0" fontId="33" fillId="38" borderId="0"/>
    <xf numFmtId="0" fontId="33" fillId="38" borderId="0"/>
    <xf numFmtId="0" fontId="1" fillId="15" borderId="0"/>
    <xf numFmtId="0" fontId="1" fillId="15" borderId="0"/>
    <xf numFmtId="0" fontId="1" fillId="15" borderId="0"/>
    <xf numFmtId="0" fontId="33" fillId="38" borderId="0"/>
    <xf numFmtId="0" fontId="33" fillId="38" borderId="0"/>
    <xf numFmtId="0" fontId="33" fillId="38" borderId="0"/>
    <xf numFmtId="0" fontId="33" fillId="38" borderId="0"/>
    <xf numFmtId="0" fontId="33" fillId="38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1" fillId="19" borderId="0"/>
    <xf numFmtId="0" fontId="1" fillId="19" borderId="0"/>
    <xf numFmtId="0" fontId="1" fillId="1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1" fillId="23" borderId="0"/>
    <xf numFmtId="0" fontId="1" fillId="23" borderId="0"/>
    <xf numFmtId="0" fontId="1" fillId="23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1" fillId="27" borderId="0"/>
    <xf numFmtId="0" fontId="1" fillId="27" borderId="0"/>
    <xf numFmtId="0" fontId="1" fillId="27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1" fillId="31" borderId="0"/>
    <xf numFmtId="0" fontId="1" fillId="31" borderId="0"/>
    <xf numFmtId="0" fontId="1" fillId="31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1" fillId="35" borderId="0"/>
    <xf numFmtId="0" fontId="1" fillId="35" borderId="0"/>
    <xf numFmtId="0" fontId="1" fillId="35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1" fillId="16" borderId="0"/>
    <xf numFmtId="0" fontId="1" fillId="16" borderId="0"/>
    <xf numFmtId="0" fontId="1" fillId="16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1" fillId="20" borderId="0"/>
    <xf numFmtId="0" fontId="1" fillId="20" borderId="0"/>
    <xf numFmtId="0" fontId="1" fillId="20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1" fillId="24" borderId="0"/>
    <xf numFmtId="0" fontId="1" fillId="24" borderId="0"/>
    <xf numFmtId="0" fontId="1" fillId="24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1" fillId="28" borderId="0"/>
    <xf numFmtId="0" fontId="1" fillId="28" borderId="0"/>
    <xf numFmtId="0" fontId="1" fillId="28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1" fillId="32" borderId="0"/>
    <xf numFmtId="0" fontId="1" fillId="32" borderId="0"/>
    <xf numFmtId="0" fontId="1" fillId="32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1" fillId="36" borderId="0"/>
    <xf numFmtId="0" fontId="1" fillId="36" borderId="0"/>
    <xf numFmtId="0" fontId="1" fillId="36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54" fillId="48" borderId="0"/>
    <xf numFmtId="0" fontId="54" fillId="48" borderId="0"/>
    <xf numFmtId="0" fontId="54" fillId="48" borderId="0"/>
    <xf numFmtId="0" fontId="54" fillId="48" borderId="0"/>
    <xf numFmtId="0" fontId="54" fillId="48" borderId="0"/>
    <xf numFmtId="0" fontId="54" fillId="48" borderId="0"/>
    <xf numFmtId="0" fontId="54" fillId="48" borderId="0"/>
    <xf numFmtId="0" fontId="54" fillId="48" borderId="0"/>
    <xf numFmtId="0" fontId="54" fillId="48" borderId="0"/>
    <xf numFmtId="0" fontId="54" fillId="48" borderId="0"/>
    <xf numFmtId="0" fontId="54" fillId="48" borderId="0"/>
    <xf numFmtId="0" fontId="54" fillId="48" borderId="0"/>
    <xf numFmtId="0" fontId="54" fillId="48" borderId="0"/>
    <xf numFmtId="0" fontId="54" fillId="48" borderId="0"/>
    <xf numFmtId="0" fontId="54" fillId="48" borderId="0"/>
    <xf numFmtId="0" fontId="54" fillId="48" borderId="0"/>
    <xf numFmtId="0" fontId="54" fillId="48" borderId="0"/>
    <xf numFmtId="0" fontId="54" fillId="48" borderId="0"/>
    <xf numFmtId="0" fontId="54" fillId="48" borderId="0"/>
    <xf numFmtId="0" fontId="54" fillId="48" borderId="0"/>
    <xf numFmtId="0" fontId="54" fillId="48" borderId="0"/>
    <xf numFmtId="0" fontId="54" fillId="48" borderId="0"/>
    <xf numFmtId="0" fontId="54" fillId="48" borderId="0"/>
    <xf numFmtId="0" fontId="54" fillId="48" borderId="0"/>
    <xf numFmtId="0" fontId="54" fillId="48" borderId="0"/>
    <xf numFmtId="0" fontId="54" fillId="48" borderId="0"/>
    <xf numFmtId="0" fontId="54" fillId="48" borderId="0"/>
    <xf numFmtId="0" fontId="54" fillId="48" borderId="0"/>
    <xf numFmtId="0" fontId="54" fillId="48" borderId="0"/>
    <xf numFmtId="0" fontId="54" fillId="48" borderId="0"/>
    <xf numFmtId="0" fontId="54" fillId="48" borderId="0"/>
    <xf numFmtId="0" fontId="54" fillId="48" borderId="0"/>
    <xf numFmtId="0" fontId="54" fillId="48" borderId="0"/>
    <xf numFmtId="0" fontId="54" fillId="48" borderId="0"/>
    <xf numFmtId="0" fontId="54" fillId="48" borderId="0"/>
    <xf numFmtId="0" fontId="54" fillId="48" borderId="0"/>
    <xf numFmtId="0" fontId="54" fillId="48" borderId="0"/>
    <xf numFmtId="0" fontId="54" fillId="48" borderId="0"/>
    <xf numFmtId="0" fontId="54" fillId="48" borderId="0"/>
    <xf numFmtId="0" fontId="52" fillId="17" borderId="0"/>
    <xf numFmtId="0" fontId="54" fillId="48" borderId="0"/>
    <xf numFmtId="0" fontId="54" fillId="48" borderId="0"/>
    <xf numFmtId="0" fontId="54" fillId="48" borderId="0"/>
    <xf numFmtId="0" fontId="54" fillId="48" borderId="0"/>
    <xf numFmtId="0" fontId="54" fillId="48" borderId="0"/>
    <xf numFmtId="0" fontId="54" fillId="45" borderId="0"/>
    <xf numFmtId="0" fontId="54" fillId="45" borderId="0"/>
    <xf numFmtId="0" fontId="54" fillId="45" borderId="0"/>
    <xf numFmtId="0" fontId="54" fillId="45" borderId="0"/>
    <xf numFmtId="0" fontId="54" fillId="45" borderId="0"/>
    <xf numFmtId="0" fontId="54" fillId="45" borderId="0"/>
    <xf numFmtId="0" fontId="54" fillId="45" borderId="0"/>
    <xf numFmtId="0" fontId="54" fillId="45" borderId="0"/>
    <xf numFmtId="0" fontId="54" fillId="45" borderId="0"/>
    <xf numFmtId="0" fontId="54" fillId="45" borderId="0"/>
    <xf numFmtId="0" fontId="54" fillId="45" borderId="0"/>
    <xf numFmtId="0" fontId="54" fillId="45" borderId="0"/>
    <xf numFmtId="0" fontId="54" fillId="45" borderId="0"/>
    <xf numFmtId="0" fontId="54" fillId="45" borderId="0"/>
    <xf numFmtId="0" fontId="54" fillId="45" borderId="0"/>
    <xf numFmtId="0" fontId="54" fillId="45" borderId="0"/>
    <xf numFmtId="0" fontId="54" fillId="45" borderId="0"/>
    <xf numFmtId="0" fontId="54" fillId="45" borderId="0"/>
    <xf numFmtId="0" fontId="54" fillId="45" borderId="0"/>
    <xf numFmtId="0" fontId="54" fillId="45" borderId="0"/>
    <xf numFmtId="0" fontId="54" fillId="45" borderId="0"/>
    <xf numFmtId="0" fontId="54" fillId="45" borderId="0"/>
    <xf numFmtId="0" fontId="54" fillId="45" borderId="0"/>
    <xf numFmtId="0" fontId="54" fillId="45" borderId="0"/>
    <xf numFmtId="0" fontId="54" fillId="45" borderId="0"/>
    <xf numFmtId="0" fontId="54" fillId="45" borderId="0"/>
    <xf numFmtId="0" fontId="54" fillId="45" borderId="0"/>
    <xf numFmtId="0" fontId="54" fillId="45" borderId="0"/>
    <xf numFmtId="0" fontId="54" fillId="45" borderId="0"/>
    <xf numFmtId="0" fontId="54" fillId="45" borderId="0"/>
    <xf numFmtId="0" fontId="54" fillId="45" borderId="0"/>
    <xf numFmtId="0" fontId="54" fillId="45" borderId="0"/>
    <xf numFmtId="0" fontId="54" fillId="45" borderId="0"/>
    <xf numFmtId="0" fontId="54" fillId="45" borderId="0"/>
    <xf numFmtId="0" fontId="54" fillId="45" borderId="0"/>
    <xf numFmtId="0" fontId="54" fillId="45" borderId="0"/>
    <xf numFmtId="0" fontId="54" fillId="45" borderId="0"/>
    <xf numFmtId="0" fontId="54" fillId="45" borderId="0"/>
    <xf numFmtId="0" fontId="54" fillId="45" borderId="0"/>
    <xf numFmtId="0" fontId="52" fillId="21" borderId="0"/>
    <xf numFmtId="0" fontId="54" fillId="45" borderId="0"/>
    <xf numFmtId="0" fontId="54" fillId="45" borderId="0"/>
    <xf numFmtId="0" fontId="54" fillId="45" borderId="0"/>
    <xf numFmtId="0" fontId="54" fillId="45" borderId="0"/>
    <xf numFmtId="0" fontId="54" fillId="45" borderId="0"/>
    <xf numFmtId="0" fontId="54" fillId="46" borderId="0"/>
    <xf numFmtId="0" fontId="54" fillId="46" borderId="0"/>
    <xf numFmtId="0" fontId="54" fillId="46" borderId="0"/>
    <xf numFmtId="0" fontId="54" fillId="46" borderId="0"/>
    <xf numFmtId="0" fontId="54" fillId="46" borderId="0"/>
    <xf numFmtId="0" fontId="54" fillId="46" borderId="0"/>
    <xf numFmtId="0" fontId="54" fillId="46" borderId="0"/>
    <xf numFmtId="0" fontId="54" fillId="46" borderId="0"/>
    <xf numFmtId="0" fontId="54" fillId="46" borderId="0"/>
    <xf numFmtId="0" fontId="54" fillId="46" borderId="0"/>
    <xf numFmtId="0" fontId="54" fillId="46" borderId="0"/>
    <xf numFmtId="0" fontId="54" fillId="46" borderId="0"/>
    <xf numFmtId="0" fontId="54" fillId="46" borderId="0"/>
    <xf numFmtId="0" fontId="54" fillId="46" borderId="0"/>
    <xf numFmtId="0" fontId="54" fillId="46" borderId="0"/>
    <xf numFmtId="0" fontId="54" fillId="46" borderId="0"/>
    <xf numFmtId="0" fontId="54" fillId="46" borderId="0"/>
    <xf numFmtId="0" fontId="54" fillId="46" borderId="0"/>
    <xf numFmtId="0" fontId="54" fillId="46" borderId="0"/>
    <xf numFmtId="0" fontId="54" fillId="46" borderId="0"/>
    <xf numFmtId="0" fontId="54" fillId="46" borderId="0"/>
    <xf numFmtId="0" fontId="54" fillId="46" borderId="0"/>
    <xf numFmtId="0" fontId="54" fillId="46" borderId="0"/>
    <xf numFmtId="0" fontId="54" fillId="46" borderId="0"/>
    <xf numFmtId="0" fontId="54" fillId="46" borderId="0"/>
    <xf numFmtId="0" fontId="54" fillId="46" borderId="0"/>
    <xf numFmtId="0" fontId="54" fillId="46" borderId="0"/>
    <xf numFmtId="0" fontId="54" fillId="46" borderId="0"/>
    <xf numFmtId="0" fontId="54" fillId="46" borderId="0"/>
    <xf numFmtId="0" fontId="54" fillId="46" borderId="0"/>
    <xf numFmtId="0" fontId="54" fillId="46" borderId="0"/>
    <xf numFmtId="0" fontId="54" fillId="46" borderId="0"/>
    <xf numFmtId="0" fontId="54" fillId="46" borderId="0"/>
    <xf numFmtId="0" fontId="54" fillId="46" borderId="0"/>
    <xf numFmtId="0" fontId="54" fillId="46" borderId="0"/>
    <xf numFmtId="0" fontId="54" fillId="46" borderId="0"/>
    <xf numFmtId="0" fontId="54" fillId="46" borderId="0"/>
    <xf numFmtId="0" fontId="54" fillId="46" borderId="0"/>
    <xf numFmtId="0" fontId="54" fillId="46" borderId="0"/>
    <xf numFmtId="0" fontId="52" fillId="25" borderId="0"/>
    <xf numFmtId="0" fontId="54" fillId="46" borderId="0"/>
    <xf numFmtId="0" fontId="54" fillId="46" borderId="0"/>
    <xf numFmtId="0" fontId="54" fillId="46" borderId="0"/>
    <xf numFmtId="0" fontId="54" fillId="46" borderId="0"/>
    <xf numFmtId="0" fontId="54" fillId="46" borderId="0"/>
    <xf numFmtId="0" fontId="54" fillId="49" borderId="0"/>
    <xf numFmtId="0" fontId="54" fillId="49" borderId="0"/>
    <xf numFmtId="0" fontId="54" fillId="49" borderId="0"/>
    <xf numFmtId="0" fontId="54" fillId="49" borderId="0"/>
    <xf numFmtId="0" fontId="54" fillId="49" borderId="0"/>
    <xf numFmtId="0" fontId="54" fillId="49" borderId="0"/>
    <xf numFmtId="0" fontId="54" fillId="49" borderId="0"/>
    <xf numFmtId="0" fontId="54" fillId="49" borderId="0"/>
    <xf numFmtId="0" fontId="54" fillId="49" borderId="0"/>
    <xf numFmtId="0" fontId="54" fillId="49" borderId="0"/>
    <xf numFmtId="0" fontId="54" fillId="49" borderId="0"/>
    <xf numFmtId="0" fontId="54" fillId="49" borderId="0"/>
    <xf numFmtId="0" fontId="54" fillId="49" borderId="0"/>
    <xf numFmtId="0" fontId="54" fillId="49" borderId="0"/>
    <xf numFmtId="0" fontId="54" fillId="49" borderId="0"/>
    <xf numFmtId="0" fontId="54" fillId="49" borderId="0"/>
    <xf numFmtId="0" fontId="54" fillId="49" borderId="0"/>
    <xf numFmtId="0" fontId="54" fillId="49" borderId="0"/>
    <xf numFmtId="0" fontId="54" fillId="49" borderId="0"/>
    <xf numFmtId="0" fontId="54" fillId="49" borderId="0"/>
    <xf numFmtId="0" fontId="54" fillId="49" borderId="0"/>
    <xf numFmtId="0" fontId="54" fillId="49" borderId="0"/>
    <xf numFmtId="0" fontId="54" fillId="49" borderId="0"/>
    <xf numFmtId="0" fontId="54" fillId="49" borderId="0"/>
    <xf numFmtId="0" fontId="54" fillId="49" borderId="0"/>
    <xf numFmtId="0" fontId="54" fillId="49" borderId="0"/>
    <xf numFmtId="0" fontId="54" fillId="49" borderId="0"/>
    <xf numFmtId="0" fontId="54" fillId="49" borderId="0"/>
    <xf numFmtId="0" fontId="54" fillId="49" borderId="0"/>
    <xf numFmtId="0" fontId="54" fillId="49" borderId="0"/>
    <xf numFmtId="0" fontId="54" fillId="49" borderId="0"/>
    <xf numFmtId="0" fontId="54" fillId="49" borderId="0"/>
    <xf numFmtId="0" fontId="54" fillId="49" borderId="0"/>
    <xf numFmtId="0" fontId="54" fillId="49" borderId="0"/>
    <xf numFmtId="0" fontId="54" fillId="49" borderId="0"/>
    <xf numFmtId="0" fontId="54" fillId="49" borderId="0"/>
    <xf numFmtId="0" fontId="54" fillId="49" borderId="0"/>
    <xf numFmtId="0" fontId="54" fillId="49" borderId="0"/>
    <xf numFmtId="0" fontId="54" fillId="49" borderId="0"/>
    <xf numFmtId="0" fontId="52" fillId="29" borderId="0"/>
    <xf numFmtId="0" fontId="54" fillId="49" borderId="0"/>
    <xf numFmtId="0" fontId="54" fillId="49" borderId="0"/>
    <xf numFmtId="0" fontId="54" fillId="49" borderId="0"/>
    <xf numFmtId="0" fontId="54" fillId="49" borderId="0"/>
    <xf numFmtId="0" fontId="54" fillId="49" borderId="0"/>
    <xf numFmtId="0" fontId="54" fillId="50" borderId="0"/>
    <xf numFmtId="0" fontId="54" fillId="50" borderId="0"/>
    <xf numFmtId="0" fontId="54" fillId="50" borderId="0"/>
    <xf numFmtId="0" fontId="54" fillId="50" borderId="0"/>
    <xf numFmtId="0" fontId="54" fillId="50" borderId="0"/>
    <xf numFmtId="0" fontId="54" fillId="50" borderId="0"/>
    <xf numFmtId="0" fontId="54" fillId="50" borderId="0"/>
    <xf numFmtId="0" fontId="54" fillId="50" borderId="0"/>
    <xf numFmtId="0" fontId="54" fillId="50" borderId="0"/>
    <xf numFmtId="0" fontId="54" fillId="50" borderId="0"/>
    <xf numFmtId="0" fontId="54" fillId="50" borderId="0"/>
    <xf numFmtId="0" fontId="54" fillId="50" borderId="0"/>
    <xf numFmtId="0" fontId="54" fillId="50" borderId="0"/>
    <xf numFmtId="0" fontId="54" fillId="50" borderId="0"/>
    <xf numFmtId="0" fontId="54" fillId="50" borderId="0"/>
    <xf numFmtId="0" fontId="54" fillId="50" borderId="0"/>
    <xf numFmtId="0" fontId="54" fillId="50" borderId="0"/>
    <xf numFmtId="0" fontId="54" fillId="50" borderId="0"/>
    <xf numFmtId="0" fontId="54" fillId="50" borderId="0"/>
    <xf numFmtId="0" fontId="54" fillId="50" borderId="0"/>
    <xf numFmtId="0" fontId="54" fillId="50" borderId="0"/>
    <xf numFmtId="0" fontId="54" fillId="50" borderId="0"/>
    <xf numFmtId="0" fontId="54" fillId="50" borderId="0"/>
    <xf numFmtId="0" fontId="54" fillId="50" borderId="0"/>
    <xf numFmtId="0" fontId="54" fillId="50" borderId="0"/>
    <xf numFmtId="0" fontId="54" fillId="50" borderId="0"/>
    <xf numFmtId="0" fontId="54" fillId="50" borderId="0"/>
    <xf numFmtId="0" fontId="54" fillId="50" borderId="0"/>
    <xf numFmtId="0" fontId="54" fillId="50" borderId="0"/>
    <xf numFmtId="0" fontId="54" fillId="50" borderId="0"/>
    <xf numFmtId="0" fontId="54" fillId="50" borderId="0"/>
    <xf numFmtId="0" fontId="54" fillId="50" borderId="0"/>
    <xf numFmtId="0" fontId="54" fillId="50" borderId="0"/>
    <xf numFmtId="0" fontId="54" fillId="50" borderId="0"/>
    <xf numFmtId="0" fontId="54" fillId="50" borderId="0"/>
    <xf numFmtId="0" fontId="54" fillId="50" borderId="0"/>
    <xf numFmtId="0" fontId="54" fillId="50" borderId="0"/>
    <xf numFmtId="0" fontId="54" fillId="50" borderId="0"/>
    <xf numFmtId="0" fontId="54" fillId="50" borderId="0"/>
    <xf numFmtId="0" fontId="52" fillId="33" borderId="0"/>
    <xf numFmtId="0" fontId="54" fillId="50" borderId="0"/>
    <xf numFmtId="0" fontId="54" fillId="50" borderId="0"/>
    <xf numFmtId="0" fontId="54" fillId="50" borderId="0"/>
    <xf numFmtId="0" fontId="54" fillId="50" borderId="0"/>
    <xf numFmtId="0" fontId="54" fillId="50" borderId="0"/>
    <xf numFmtId="0" fontId="54" fillId="51" borderId="0"/>
    <xf numFmtId="0" fontId="54" fillId="51" borderId="0"/>
    <xf numFmtId="0" fontId="54" fillId="51" borderId="0"/>
    <xf numFmtId="0" fontId="54" fillId="51" borderId="0"/>
    <xf numFmtId="0" fontId="54" fillId="51" borderId="0"/>
    <xf numFmtId="0" fontId="54" fillId="51" borderId="0"/>
    <xf numFmtId="0" fontId="54" fillId="51" borderId="0"/>
    <xf numFmtId="0" fontId="54" fillId="51" borderId="0"/>
    <xf numFmtId="0" fontId="54" fillId="51" borderId="0"/>
    <xf numFmtId="0" fontId="54" fillId="51" borderId="0"/>
    <xf numFmtId="0" fontId="54" fillId="51" borderId="0"/>
    <xf numFmtId="0" fontId="54" fillId="51" borderId="0"/>
    <xf numFmtId="0" fontId="54" fillId="51" borderId="0"/>
    <xf numFmtId="0" fontId="54" fillId="51" borderId="0"/>
    <xf numFmtId="0" fontId="54" fillId="51" borderId="0"/>
    <xf numFmtId="0" fontId="54" fillId="51" borderId="0"/>
    <xf numFmtId="0" fontId="54" fillId="51" borderId="0"/>
    <xf numFmtId="0" fontId="54" fillId="51" borderId="0"/>
    <xf numFmtId="0" fontId="54" fillId="51" borderId="0"/>
    <xf numFmtId="0" fontId="54" fillId="51" borderId="0"/>
    <xf numFmtId="0" fontId="54" fillId="51" borderId="0"/>
    <xf numFmtId="0" fontId="54" fillId="51" borderId="0"/>
    <xf numFmtId="0" fontId="54" fillId="51" borderId="0"/>
    <xf numFmtId="0" fontId="54" fillId="51" borderId="0"/>
    <xf numFmtId="0" fontId="54" fillId="51" borderId="0"/>
    <xf numFmtId="0" fontId="54" fillId="51" borderId="0"/>
    <xf numFmtId="0" fontId="54" fillId="51" borderId="0"/>
    <xf numFmtId="0" fontId="54" fillId="51" borderId="0"/>
    <xf numFmtId="0" fontId="54" fillId="51" borderId="0"/>
    <xf numFmtId="0" fontId="54" fillId="51" borderId="0"/>
    <xf numFmtId="0" fontId="54" fillId="51" borderId="0"/>
    <xf numFmtId="0" fontId="54" fillId="51" borderId="0"/>
    <xf numFmtId="0" fontId="54" fillId="51" borderId="0"/>
    <xf numFmtId="0" fontId="54" fillId="51" borderId="0"/>
    <xf numFmtId="0" fontId="54" fillId="51" borderId="0"/>
    <xf numFmtId="0" fontId="54" fillId="51" borderId="0"/>
    <xf numFmtId="0" fontId="54" fillId="51" borderId="0"/>
    <xf numFmtId="0" fontId="54" fillId="51" borderId="0"/>
    <xf numFmtId="0" fontId="54" fillId="51" borderId="0"/>
    <xf numFmtId="0" fontId="52" fillId="37" borderId="0"/>
    <xf numFmtId="0" fontId="54" fillId="51" borderId="0"/>
    <xf numFmtId="0" fontId="54" fillId="51" borderId="0"/>
    <xf numFmtId="0" fontId="54" fillId="51" borderId="0"/>
    <xf numFmtId="0" fontId="54" fillId="51" borderId="0"/>
    <xf numFmtId="0" fontId="54" fillId="51" borderId="0"/>
    <xf numFmtId="0" fontId="74" fillId="0" borderId="0"/>
    <xf numFmtId="0" fontId="72" fillId="0" borderId="0"/>
    <xf numFmtId="0" fontId="55" fillId="40" borderId="0"/>
    <xf numFmtId="0" fontId="55" fillId="40" borderId="0"/>
    <xf numFmtId="0" fontId="55" fillId="40" borderId="0"/>
    <xf numFmtId="0" fontId="55" fillId="40" borderId="0"/>
    <xf numFmtId="0" fontId="55" fillId="40" borderId="0"/>
    <xf numFmtId="0" fontId="55" fillId="40" borderId="0"/>
    <xf numFmtId="0" fontId="55" fillId="40" borderId="0"/>
    <xf numFmtId="0" fontId="55" fillId="40" borderId="0"/>
    <xf numFmtId="0" fontId="55" fillId="40" borderId="0"/>
    <xf numFmtId="0" fontId="55" fillId="40" borderId="0"/>
    <xf numFmtId="0" fontId="55" fillId="40" borderId="0"/>
    <xf numFmtId="0" fontId="55" fillId="40" borderId="0"/>
    <xf numFmtId="0" fontId="55" fillId="40" borderId="0"/>
    <xf numFmtId="0" fontId="55" fillId="40" borderId="0"/>
    <xf numFmtId="0" fontId="55" fillId="40" borderId="0"/>
    <xf numFmtId="0" fontId="55" fillId="40" borderId="0"/>
    <xf numFmtId="0" fontId="55" fillId="40" borderId="0"/>
    <xf numFmtId="0" fontId="55" fillId="40" borderId="0"/>
    <xf numFmtId="0" fontId="55" fillId="40" borderId="0"/>
    <xf numFmtId="0" fontId="55" fillId="40" borderId="0"/>
    <xf numFmtId="0" fontId="55" fillId="40" borderId="0"/>
    <xf numFmtId="0" fontId="55" fillId="40" borderId="0"/>
    <xf numFmtId="0" fontId="55" fillId="40" borderId="0"/>
    <xf numFmtId="0" fontId="55" fillId="40" borderId="0"/>
    <xf numFmtId="0" fontId="55" fillId="40" borderId="0"/>
    <xf numFmtId="0" fontId="55" fillId="40" borderId="0"/>
    <xf numFmtId="0" fontId="55" fillId="40" borderId="0"/>
    <xf numFmtId="0" fontId="55" fillId="40" borderId="0"/>
    <xf numFmtId="0" fontId="55" fillId="40" borderId="0"/>
    <xf numFmtId="0" fontId="55" fillId="40" borderId="0"/>
    <xf numFmtId="0" fontId="55" fillId="40" borderId="0"/>
    <xf numFmtId="0" fontId="55" fillId="40" borderId="0"/>
    <xf numFmtId="0" fontId="55" fillId="40" borderId="0"/>
    <xf numFmtId="0" fontId="55" fillId="40" borderId="0"/>
    <xf numFmtId="0" fontId="55" fillId="40" borderId="0"/>
    <xf numFmtId="0" fontId="55" fillId="40" borderId="0"/>
    <xf numFmtId="0" fontId="55" fillId="40" borderId="0"/>
    <xf numFmtId="0" fontId="55" fillId="40" borderId="0"/>
    <xf numFmtId="0" fontId="55" fillId="40" borderId="0"/>
    <xf numFmtId="0" fontId="41" fillId="8" borderId="0"/>
    <xf numFmtId="0" fontId="55" fillId="40" borderId="0"/>
    <xf numFmtId="0" fontId="55" fillId="40" borderId="0"/>
    <xf numFmtId="0" fontId="55" fillId="40" borderId="0"/>
    <xf numFmtId="0" fontId="55" fillId="40" borderId="0"/>
    <xf numFmtId="0" fontId="55" fillId="40" borderId="0"/>
    <xf numFmtId="0" fontId="56" fillId="52" borderId="10"/>
    <xf numFmtId="0" fontId="56" fillId="52" borderId="10"/>
    <xf numFmtId="0" fontId="56" fillId="52" borderId="10"/>
    <xf numFmtId="0" fontId="56" fillId="52" borderId="10"/>
    <xf numFmtId="0" fontId="56" fillId="52" borderId="10"/>
    <xf numFmtId="0" fontId="56" fillId="52" borderId="10"/>
    <xf numFmtId="0" fontId="56" fillId="52" borderId="10"/>
    <xf numFmtId="0" fontId="56" fillId="52" borderId="10"/>
    <xf numFmtId="0" fontId="56" fillId="52" borderId="10"/>
    <xf numFmtId="0" fontId="56" fillId="52" borderId="10"/>
    <xf numFmtId="0" fontId="56" fillId="52" borderId="10"/>
    <xf numFmtId="0" fontId="56" fillId="52" borderId="10"/>
    <xf numFmtId="0" fontId="56" fillId="52" borderId="10"/>
    <xf numFmtId="0" fontId="56" fillId="52" borderId="10"/>
    <xf numFmtId="0" fontId="56" fillId="52" borderId="10"/>
    <xf numFmtId="0" fontId="56" fillId="52" borderId="10"/>
    <xf numFmtId="0" fontId="56" fillId="52" borderId="10"/>
    <xf numFmtId="0" fontId="56" fillId="52" borderId="10"/>
    <xf numFmtId="0" fontId="56" fillId="52" borderId="10"/>
    <xf numFmtId="0" fontId="56" fillId="52" borderId="10"/>
    <xf numFmtId="0" fontId="56" fillId="52" borderId="10"/>
    <xf numFmtId="0" fontId="56" fillId="52" borderId="10"/>
    <xf numFmtId="0" fontId="56" fillId="52" borderId="10"/>
    <xf numFmtId="0" fontId="56" fillId="52" borderId="10"/>
    <xf numFmtId="0" fontId="56" fillId="52" borderId="10"/>
    <xf numFmtId="0" fontId="56" fillId="52" borderId="10"/>
    <xf numFmtId="0" fontId="56" fillId="52" borderId="10"/>
    <xf numFmtId="0" fontId="56" fillId="52" borderId="10"/>
    <xf numFmtId="0" fontId="56" fillId="52" borderId="10"/>
    <xf numFmtId="0" fontId="56" fillId="52" borderId="10"/>
    <xf numFmtId="0" fontId="56" fillId="52" borderId="10"/>
    <xf numFmtId="0" fontId="56" fillId="52" borderId="10"/>
    <xf numFmtId="0" fontId="56" fillId="52" borderId="10"/>
    <xf numFmtId="0" fontId="56" fillId="52" borderId="10"/>
    <xf numFmtId="0" fontId="56" fillId="52" borderId="10"/>
    <xf numFmtId="0" fontId="56" fillId="52" borderId="10"/>
    <xf numFmtId="0" fontId="56" fillId="52" borderId="10"/>
    <xf numFmtId="0" fontId="56" fillId="52" borderId="10"/>
    <xf numFmtId="0" fontId="56" fillId="52" borderId="10"/>
    <xf numFmtId="0" fontId="46" fillId="12" borderId="5"/>
    <xf numFmtId="0" fontId="56" fillId="52" borderId="10"/>
    <xf numFmtId="0" fontId="56" fillId="52" borderId="10"/>
    <xf numFmtId="0" fontId="56" fillId="52" borderId="10"/>
    <xf numFmtId="0" fontId="56" fillId="52" borderId="10"/>
    <xf numFmtId="0" fontId="56" fillId="52" borderId="10"/>
    <xf numFmtId="0" fontId="57" fillId="53" borderId="11"/>
    <xf numFmtId="0" fontId="57" fillId="53" borderId="11"/>
    <xf numFmtId="0" fontId="57" fillId="53" borderId="11"/>
    <xf numFmtId="0" fontId="57" fillId="53" borderId="11"/>
    <xf numFmtId="0" fontId="57" fillId="53" borderId="11"/>
    <xf numFmtId="0" fontId="57" fillId="53" borderId="11"/>
    <xf numFmtId="0" fontId="57" fillId="53" borderId="11"/>
    <xf numFmtId="0" fontId="57" fillId="53" borderId="11"/>
    <xf numFmtId="0" fontId="57" fillId="53" borderId="11"/>
    <xf numFmtId="0" fontId="57" fillId="53" borderId="11"/>
    <xf numFmtId="0" fontId="57" fillId="53" borderId="11"/>
    <xf numFmtId="0" fontId="57" fillId="53" borderId="11"/>
    <xf numFmtId="0" fontId="57" fillId="53" borderId="11"/>
    <xf numFmtId="0" fontId="57" fillId="53" borderId="11"/>
    <xf numFmtId="0" fontId="57" fillId="53" borderId="11"/>
    <xf numFmtId="0" fontId="57" fillId="53" borderId="11"/>
    <xf numFmtId="0" fontId="57" fillId="53" borderId="11"/>
    <xf numFmtId="0" fontId="57" fillId="53" borderId="11"/>
    <xf numFmtId="0" fontId="57" fillId="53" borderId="11"/>
    <xf numFmtId="0" fontId="57" fillId="53" borderId="11"/>
    <xf numFmtId="0" fontId="57" fillId="53" borderId="11"/>
    <xf numFmtId="0" fontId="57" fillId="53" borderId="11"/>
    <xf numFmtId="0" fontId="57" fillId="53" borderId="11"/>
    <xf numFmtId="0" fontId="57" fillId="53" borderId="11"/>
    <xf numFmtId="0" fontId="57" fillId="53" borderId="11"/>
    <xf numFmtId="0" fontId="57" fillId="53" borderId="11"/>
    <xf numFmtId="0" fontId="57" fillId="53" borderId="11"/>
    <xf numFmtId="0" fontId="57" fillId="53" borderId="11"/>
    <xf numFmtId="0" fontId="57" fillId="53" borderId="11"/>
    <xf numFmtId="0" fontId="57" fillId="53" borderId="11"/>
    <xf numFmtId="0" fontId="57" fillId="53" borderId="11"/>
    <xf numFmtId="0" fontId="57" fillId="53" borderId="11"/>
    <xf numFmtId="0" fontId="57" fillId="53" borderId="11"/>
    <xf numFmtId="0" fontId="57" fillId="53" borderId="11"/>
    <xf numFmtId="0" fontId="57" fillId="53" borderId="11"/>
    <xf numFmtId="0" fontId="57" fillId="53" borderId="11"/>
    <xf numFmtId="0" fontId="57" fillId="53" borderId="11"/>
    <xf numFmtId="0" fontId="57" fillId="53" borderId="11"/>
    <xf numFmtId="0" fontId="57" fillId="53" borderId="11"/>
    <xf numFmtId="0" fontId="48" fillId="13" borderId="8"/>
    <xf numFmtId="0" fontId="57" fillId="53" borderId="11"/>
    <xf numFmtId="0" fontId="57" fillId="53" borderId="11"/>
    <xf numFmtId="0" fontId="57" fillId="53" borderId="11"/>
    <xf numFmtId="0" fontId="57" fillId="53" borderId="11"/>
    <xf numFmtId="0" fontId="57" fillId="53" borderId="11"/>
    <xf numFmtId="0" fontId="58" fillId="0" borderId="12"/>
    <xf numFmtId="0" fontId="58" fillId="0" borderId="12"/>
    <xf numFmtId="0" fontId="58" fillId="0" borderId="12"/>
    <xf numFmtId="0" fontId="58" fillId="0" borderId="12"/>
    <xf numFmtId="0" fontId="58" fillId="0" borderId="12"/>
    <xf numFmtId="0" fontId="58" fillId="0" borderId="12"/>
    <xf numFmtId="0" fontId="58" fillId="0" borderId="12"/>
    <xf numFmtId="0" fontId="58" fillId="0" borderId="12"/>
    <xf numFmtId="0" fontId="58" fillId="0" borderId="12"/>
    <xf numFmtId="0" fontId="58" fillId="0" borderId="12"/>
    <xf numFmtId="0" fontId="58" fillId="0" borderId="12"/>
    <xf numFmtId="0" fontId="58" fillId="0" borderId="12"/>
    <xf numFmtId="0" fontId="58" fillId="0" borderId="12"/>
    <xf numFmtId="0" fontId="58" fillId="0" borderId="12"/>
    <xf numFmtId="0" fontId="58" fillId="0" borderId="12"/>
    <xf numFmtId="0" fontId="58" fillId="0" borderId="12"/>
    <xf numFmtId="0" fontId="58" fillId="0" borderId="12"/>
    <xf numFmtId="0" fontId="58" fillId="0" borderId="12"/>
    <xf numFmtId="0" fontId="58" fillId="0" borderId="12"/>
    <xf numFmtId="0" fontId="58" fillId="0" borderId="12"/>
    <xf numFmtId="0" fontId="58" fillId="0" borderId="12"/>
    <xf numFmtId="0" fontId="58" fillId="0" borderId="12"/>
    <xf numFmtId="0" fontId="58" fillId="0" borderId="12"/>
    <xf numFmtId="0" fontId="58" fillId="0" borderId="12"/>
    <xf numFmtId="0" fontId="58" fillId="0" borderId="12"/>
    <xf numFmtId="0" fontId="58" fillId="0" borderId="12"/>
    <xf numFmtId="0" fontId="58" fillId="0" borderId="12"/>
    <xf numFmtId="0" fontId="58" fillId="0" borderId="12"/>
    <xf numFmtId="0" fontId="58" fillId="0" borderId="12"/>
    <xf numFmtId="0" fontId="58" fillId="0" borderId="12"/>
    <xf numFmtId="0" fontId="58" fillId="0" borderId="12"/>
    <xf numFmtId="0" fontId="58" fillId="0" borderId="12"/>
    <xf numFmtId="0" fontId="58" fillId="0" borderId="12"/>
    <xf numFmtId="0" fontId="58" fillId="0" borderId="12"/>
    <xf numFmtId="0" fontId="58" fillId="0" borderId="12"/>
    <xf numFmtId="0" fontId="58" fillId="0" borderId="12"/>
    <xf numFmtId="0" fontId="58" fillId="0" borderId="12"/>
    <xf numFmtId="0" fontId="58" fillId="0" borderId="12"/>
    <xf numFmtId="0" fontId="58" fillId="0" borderId="12"/>
    <xf numFmtId="0" fontId="47" fillId="0" borderId="7"/>
    <xf numFmtId="0" fontId="58" fillId="0" borderId="12"/>
    <xf numFmtId="0" fontId="58" fillId="0" borderId="12"/>
    <xf numFmtId="0" fontId="58" fillId="0" borderId="12"/>
    <xf numFmtId="0" fontId="58" fillId="0" borderId="12"/>
    <xf numFmtId="0" fontId="58" fillId="0" borderId="12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40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4" fillId="54" borderId="0"/>
    <xf numFmtId="0" fontId="54" fillId="54" borderId="0"/>
    <xf numFmtId="0" fontId="54" fillId="54" borderId="0"/>
    <xf numFmtId="0" fontId="54" fillId="54" borderId="0"/>
    <xf numFmtId="0" fontId="54" fillId="54" borderId="0"/>
    <xf numFmtId="0" fontId="54" fillId="54" borderId="0"/>
    <xf numFmtId="0" fontId="54" fillId="54" borderId="0"/>
    <xf numFmtId="0" fontId="54" fillId="54" borderId="0"/>
    <xf numFmtId="0" fontId="54" fillId="54" borderId="0"/>
    <xf numFmtId="0" fontId="54" fillId="54" borderId="0"/>
    <xf numFmtId="0" fontId="54" fillId="54" borderId="0"/>
    <xf numFmtId="0" fontId="54" fillId="54" borderId="0"/>
    <xf numFmtId="0" fontId="54" fillId="54" borderId="0"/>
    <xf numFmtId="0" fontId="54" fillId="54" borderId="0"/>
    <xf numFmtId="0" fontId="54" fillId="54" borderId="0"/>
    <xf numFmtId="0" fontId="54" fillId="54" borderId="0"/>
    <xf numFmtId="0" fontId="54" fillId="54" borderId="0"/>
    <xf numFmtId="0" fontId="54" fillId="54" borderId="0"/>
    <xf numFmtId="0" fontId="54" fillId="54" borderId="0"/>
    <xf numFmtId="0" fontId="54" fillId="54" borderId="0"/>
    <xf numFmtId="0" fontId="54" fillId="54" borderId="0"/>
    <xf numFmtId="0" fontId="54" fillId="54" borderId="0"/>
    <xf numFmtId="0" fontId="54" fillId="54" borderId="0"/>
    <xf numFmtId="0" fontId="54" fillId="54" borderId="0"/>
    <xf numFmtId="0" fontId="54" fillId="54" borderId="0"/>
    <xf numFmtId="0" fontId="54" fillId="54" borderId="0"/>
    <xf numFmtId="0" fontId="54" fillId="54" borderId="0"/>
    <xf numFmtId="0" fontId="54" fillId="54" borderId="0"/>
    <xf numFmtId="0" fontId="54" fillId="54" borderId="0"/>
    <xf numFmtId="0" fontId="54" fillId="54" borderId="0"/>
    <xf numFmtId="0" fontId="54" fillId="54" borderId="0"/>
    <xf numFmtId="0" fontId="54" fillId="54" borderId="0"/>
    <xf numFmtId="0" fontId="54" fillId="54" borderId="0"/>
    <xf numFmtId="0" fontId="54" fillId="54" borderId="0"/>
    <xf numFmtId="0" fontId="54" fillId="54" borderId="0"/>
    <xf numFmtId="0" fontId="54" fillId="54" borderId="0"/>
    <xf numFmtId="0" fontId="54" fillId="54" borderId="0"/>
    <xf numFmtId="0" fontId="54" fillId="54" borderId="0"/>
    <xf numFmtId="0" fontId="54" fillId="54" borderId="0"/>
    <xf numFmtId="0" fontId="52" fillId="14" borderId="0"/>
    <xf numFmtId="0" fontId="54" fillId="54" borderId="0"/>
    <xf numFmtId="0" fontId="54" fillId="54" borderId="0"/>
    <xf numFmtId="0" fontId="54" fillId="54" borderId="0"/>
    <xf numFmtId="0" fontId="54" fillId="54" borderId="0"/>
    <xf numFmtId="0" fontId="54" fillId="54" borderId="0"/>
    <xf numFmtId="0" fontId="54" fillId="55" borderId="0"/>
    <xf numFmtId="0" fontId="54" fillId="55" borderId="0"/>
    <xf numFmtId="0" fontId="54" fillId="55" borderId="0"/>
    <xf numFmtId="0" fontId="54" fillId="55" borderId="0"/>
    <xf numFmtId="0" fontId="54" fillId="55" borderId="0"/>
    <xf numFmtId="0" fontId="54" fillId="55" borderId="0"/>
    <xf numFmtId="0" fontId="54" fillId="55" borderId="0"/>
    <xf numFmtId="0" fontId="54" fillId="55" borderId="0"/>
    <xf numFmtId="0" fontId="54" fillId="55" borderId="0"/>
    <xf numFmtId="0" fontId="54" fillId="55" borderId="0"/>
    <xf numFmtId="0" fontId="54" fillId="55" borderId="0"/>
    <xf numFmtId="0" fontId="54" fillId="55" borderId="0"/>
    <xf numFmtId="0" fontId="54" fillId="55" borderId="0"/>
    <xf numFmtId="0" fontId="54" fillId="55" borderId="0"/>
    <xf numFmtId="0" fontId="54" fillId="55" borderId="0"/>
    <xf numFmtId="0" fontId="54" fillId="55" borderId="0"/>
    <xf numFmtId="0" fontId="54" fillId="55" borderId="0"/>
    <xf numFmtId="0" fontId="54" fillId="55" borderId="0"/>
    <xf numFmtId="0" fontId="54" fillId="55" borderId="0"/>
    <xf numFmtId="0" fontId="54" fillId="55" borderId="0"/>
    <xf numFmtId="0" fontId="54" fillId="55" borderId="0"/>
    <xf numFmtId="0" fontId="54" fillId="55" borderId="0"/>
    <xf numFmtId="0" fontId="54" fillId="55" borderId="0"/>
    <xf numFmtId="0" fontId="54" fillId="55" borderId="0"/>
    <xf numFmtId="0" fontId="54" fillId="55" borderId="0"/>
    <xf numFmtId="0" fontId="54" fillId="55" borderId="0"/>
    <xf numFmtId="0" fontId="54" fillId="55" borderId="0"/>
    <xf numFmtId="0" fontId="54" fillId="55" borderId="0"/>
    <xf numFmtId="0" fontId="54" fillId="55" borderId="0"/>
    <xf numFmtId="0" fontId="54" fillId="55" borderId="0"/>
    <xf numFmtId="0" fontId="54" fillId="55" borderId="0"/>
    <xf numFmtId="0" fontId="54" fillId="55" borderId="0"/>
    <xf numFmtId="0" fontId="54" fillId="55" borderId="0"/>
    <xf numFmtId="0" fontId="54" fillId="55" borderId="0"/>
    <xf numFmtId="0" fontId="54" fillId="55" borderId="0"/>
    <xf numFmtId="0" fontId="54" fillId="55" borderId="0"/>
    <xf numFmtId="0" fontId="54" fillId="55" borderId="0"/>
    <xf numFmtId="0" fontId="54" fillId="55" borderId="0"/>
    <xf numFmtId="0" fontId="54" fillId="55" borderId="0"/>
    <xf numFmtId="0" fontId="52" fillId="18" borderId="0"/>
    <xf numFmtId="0" fontId="54" fillId="55" borderId="0"/>
    <xf numFmtId="0" fontId="54" fillId="55" borderId="0"/>
    <xf numFmtId="0" fontId="54" fillId="55" borderId="0"/>
    <xf numFmtId="0" fontId="54" fillId="55" borderId="0"/>
    <xf numFmtId="0" fontId="54" fillId="55" borderId="0"/>
    <xf numFmtId="0" fontId="54" fillId="56" borderId="0"/>
    <xf numFmtId="0" fontId="54" fillId="56" borderId="0"/>
    <xf numFmtId="0" fontId="54" fillId="56" borderId="0"/>
    <xf numFmtId="0" fontId="54" fillId="56" borderId="0"/>
    <xf numFmtId="0" fontId="54" fillId="56" borderId="0"/>
    <xf numFmtId="0" fontId="54" fillId="56" borderId="0"/>
    <xf numFmtId="0" fontId="54" fillId="56" borderId="0"/>
    <xf numFmtId="0" fontId="54" fillId="56" borderId="0"/>
    <xf numFmtId="0" fontId="54" fillId="56" borderId="0"/>
    <xf numFmtId="0" fontId="54" fillId="56" borderId="0"/>
    <xf numFmtId="0" fontId="54" fillId="56" borderId="0"/>
    <xf numFmtId="0" fontId="54" fillId="56" borderId="0"/>
    <xf numFmtId="0" fontId="54" fillId="56" borderId="0"/>
    <xf numFmtId="0" fontId="54" fillId="56" borderId="0"/>
    <xf numFmtId="0" fontId="54" fillId="56" borderId="0"/>
    <xf numFmtId="0" fontId="54" fillId="56" borderId="0"/>
    <xf numFmtId="0" fontId="54" fillId="56" borderId="0"/>
    <xf numFmtId="0" fontId="54" fillId="56" borderId="0"/>
    <xf numFmtId="0" fontId="54" fillId="56" borderId="0"/>
    <xf numFmtId="0" fontId="54" fillId="56" borderId="0"/>
    <xf numFmtId="0" fontId="54" fillId="56" borderId="0"/>
    <xf numFmtId="0" fontId="54" fillId="56" borderId="0"/>
    <xf numFmtId="0" fontId="54" fillId="56" borderId="0"/>
    <xf numFmtId="0" fontId="54" fillId="56" borderId="0"/>
    <xf numFmtId="0" fontId="54" fillId="56" borderId="0"/>
    <xf numFmtId="0" fontId="54" fillId="56" borderId="0"/>
    <xf numFmtId="0" fontId="54" fillId="56" borderId="0"/>
    <xf numFmtId="0" fontId="54" fillId="56" borderId="0"/>
    <xf numFmtId="0" fontId="54" fillId="56" borderId="0"/>
    <xf numFmtId="0" fontId="54" fillId="56" borderId="0"/>
    <xf numFmtId="0" fontId="54" fillId="56" borderId="0"/>
    <xf numFmtId="0" fontId="54" fillId="56" borderId="0"/>
    <xf numFmtId="0" fontId="54" fillId="56" borderId="0"/>
    <xf numFmtId="0" fontId="54" fillId="56" borderId="0"/>
    <xf numFmtId="0" fontId="54" fillId="56" borderId="0"/>
    <xf numFmtId="0" fontId="54" fillId="56" borderId="0"/>
    <xf numFmtId="0" fontId="54" fillId="56" borderId="0"/>
    <xf numFmtId="0" fontId="54" fillId="56" borderId="0"/>
    <xf numFmtId="0" fontId="54" fillId="56" borderId="0"/>
    <xf numFmtId="0" fontId="52" fillId="22" borderId="0"/>
    <xf numFmtId="0" fontId="54" fillId="56" borderId="0"/>
    <xf numFmtId="0" fontId="54" fillId="56" borderId="0"/>
    <xf numFmtId="0" fontId="54" fillId="56" borderId="0"/>
    <xf numFmtId="0" fontId="54" fillId="56" borderId="0"/>
    <xf numFmtId="0" fontId="54" fillId="56" borderId="0"/>
    <xf numFmtId="0" fontId="54" fillId="49" borderId="0"/>
    <xf numFmtId="0" fontId="54" fillId="49" borderId="0"/>
    <xf numFmtId="0" fontId="54" fillId="49" borderId="0"/>
    <xf numFmtId="0" fontId="54" fillId="49" borderId="0"/>
    <xf numFmtId="0" fontId="54" fillId="49" borderId="0"/>
    <xf numFmtId="0" fontId="54" fillId="49" borderId="0"/>
    <xf numFmtId="0" fontId="54" fillId="49" borderId="0"/>
    <xf numFmtId="0" fontId="54" fillId="49" borderId="0"/>
    <xf numFmtId="0" fontId="54" fillId="49" borderId="0"/>
    <xf numFmtId="0" fontId="54" fillId="49" borderId="0"/>
    <xf numFmtId="0" fontId="54" fillId="49" borderId="0"/>
    <xf numFmtId="0" fontId="54" fillId="49" borderId="0"/>
    <xf numFmtId="0" fontId="54" fillId="49" borderId="0"/>
    <xf numFmtId="0" fontId="54" fillId="49" borderId="0"/>
    <xf numFmtId="0" fontId="54" fillId="49" borderId="0"/>
    <xf numFmtId="0" fontId="54" fillId="49" borderId="0"/>
    <xf numFmtId="0" fontId="54" fillId="49" borderId="0"/>
    <xf numFmtId="0" fontId="54" fillId="49" borderId="0"/>
    <xf numFmtId="0" fontId="54" fillId="49" borderId="0"/>
    <xf numFmtId="0" fontId="54" fillId="49" borderId="0"/>
    <xf numFmtId="0" fontId="54" fillId="49" borderId="0"/>
    <xf numFmtId="0" fontId="54" fillId="49" borderId="0"/>
    <xf numFmtId="0" fontId="54" fillId="49" borderId="0"/>
    <xf numFmtId="0" fontId="54" fillId="49" borderId="0"/>
    <xf numFmtId="0" fontId="54" fillId="49" borderId="0"/>
    <xf numFmtId="0" fontId="54" fillId="49" borderId="0"/>
    <xf numFmtId="0" fontId="54" fillId="49" borderId="0"/>
    <xf numFmtId="0" fontId="54" fillId="49" borderId="0"/>
    <xf numFmtId="0" fontId="54" fillId="49" borderId="0"/>
    <xf numFmtId="0" fontId="54" fillId="49" borderId="0"/>
    <xf numFmtId="0" fontId="54" fillId="49" borderId="0"/>
    <xf numFmtId="0" fontId="54" fillId="49" borderId="0"/>
    <xf numFmtId="0" fontId="54" fillId="49" borderId="0"/>
    <xf numFmtId="0" fontId="54" fillId="49" borderId="0"/>
    <xf numFmtId="0" fontId="54" fillId="49" borderId="0"/>
    <xf numFmtId="0" fontId="54" fillId="49" borderId="0"/>
    <xf numFmtId="0" fontId="54" fillId="49" borderId="0"/>
    <xf numFmtId="0" fontId="54" fillId="49" borderId="0"/>
    <xf numFmtId="0" fontId="54" fillId="49" borderId="0"/>
    <xf numFmtId="0" fontId="52" fillId="26" borderId="0"/>
    <xf numFmtId="0" fontId="54" fillId="49" borderId="0"/>
    <xf numFmtId="0" fontId="54" fillId="49" borderId="0"/>
    <xf numFmtId="0" fontId="54" fillId="49" borderId="0"/>
    <xf numFmtId="0" fontId="54" fillId="49" borderId="0"/>
    <xf numFmtId="0" fontId="54" fillId="49" borderId="0"/>
    <xf numFmtId="0" fontId="54" fillId="50" borderId="0"/>
    <xf numFmtId="0" fontId="54" fillId="50" borderId="0"/>
    <xf numFmtId="0" fontId="54" fillId="50" borderId="0"/>
    <xf numFmtId="0" fontId="54" fillId="50" borderId="0"/>
    <xf numFmtId="0" fontId="54" fillId="50" borderId="0"/>
    <xf numFmtId="0" fontId="54" fillId="50" borderId="0"/>
    <xf numFmtId="0" fontId="54" fillId="50" borderId="0"/>
    <xf numFmtId="0" fontId="54" fillId="50" borderId="0"/>
    <xf numFmtId="0" fontId="54" fillId="50" borderId="0"/>
    <xf numFmtId="0" fontId="54" fillId="50" borderId="0"/>
    <xf numFmtId="0" fontId="54" fillId="50" borderId="0"/>
    <xf numFmtId="0" fontId="54" fillId="50" borderId="0"/>
    <xf numFmtId="0" fontId="54" fillId="50" borderId="0"/>
    <xf numFmtId="0" fontId="54" fillId="50" borderId="0"/>
    <xf numFmtId="0" fontId="54" fillId="50" borderId="0"/>
    <xf numFmtId="0" fontId="54" fillId="50" borderId="0"/>
    <xf numFmtId="0" fontId="54" fillId="50" borderId="0"/>
    <xf numFmtId="0" fontId="54" fillId="50" borderId="0"/>
    <xf numFmtId="0" fontId="54" fillId="50" borderId="0"/>
    <xf numFmtId="0" fontId="54" fillId="50" borderId="0"/>
    <xf numFmtId="0" fontId="54" fillId="50" borderId="0"/>
    <xf numFmtId="0" fontId="54" fillId="50" borderId="0"/>
    <xf numFmtId="0" fontId="54" fillId="50" borderId="0"/>
    <xf numFmtId="0" fontId="54" fillId="50" borderId="0"/>
    <xf numFmtId="0" fontId="54" fillId="50" borderId="0"/>
    <xf numFmtId="0" fontId="54" fillId="50" borderId="0"/>
    <xf numFmtId="0" fontId="54" fillId="50" borderId="0"/>
    <xf numFmtId="0" fontId="54" fillId="50" borderId="0"/>
    <xf numFmtId="0" fontId="54" fillId="50" borderId="0"/>
    <xf numFmtId="0" fontId="54" fillId="50" borderId="0"/>
    <xf numFmtId="0" fontId="54" fillId="50" borderId="0"/>
    <xf numFmtId="0" fontId="54" fillId="50" borderId="0"/>
    <xf numFmtId="0" fontId="54" fillId="50" borderId="0"/>
    <xf numFmtId="0" fontId="54" fillId="50" borderId="0"/>
    <xf numFmtId="0" fontId="54" fillId="50" borderId="0"/>
    <xf numFmtId="0" fontId="54" fillId="50" borderId="0"/>
    <xf numFmtId="0" fontId="54" fillId="50" borderId="0"/>
    <xf numFmtId="0" fontId="54" fillId="50" borderId="0"/>
    <xf numFmtId="0" fontId="54" fillId="50" borderId="0"/>
    <xf numFmtId="0" fontId="52" fillId="30" borderId="0"/>
    <xf numFmtId="0" fontId="54" fillId="50" borderId="0"/>
    <xf numFmtId="0" fontId="54" fillId="50" borderId="0"/>
    <xf numFmtId="0" fontId="54" fillId="50" borderId="0"/>
    <xf numFmtId="0" fontId="54" fillId="50" borderId="0"/>
    <xf numFmtId="0" fontId="54" fillId="50" borderId="0"/>
    <xf numFmtId="0" fontId="54" fillId="57" borderId="0"/>
    <xf numFmtId="0" fontId="54" fillId="57" borderId="0"/>
    <xf numFmtId="0" fontId="54" fillId="57" borderId="0"/>
    <xf numFmtId="0" fontId="54" fillId="57" borderId="0"/>
    <xf numFmtId="0" fontId="54" fillId="57" borderId="0"/>
    <xf numFmtId="0" fontId="54" fillId="57" borderId="0"/>
    <xf numFmtId="0" fontId="54" fillId="57" borderId="0"/>
    <xf numFmtId="0" fontId="54" fillId="57" borderId="0"/>
    <xf numFmtId="0" fontId="54" fillId="57" borderId="0"/>
    <xf numFmtId="0" fontId="54" fillId="57" borderId="0"/>
    <xf numFmtId="0" fontId="54" fillId="57" borderId="0"/>
    <xf numFmtId="0" fontId="54" fillId="57" borderId="0"/>
    <xf numFmtId="0" fontId="54" fillId="57" borderId="0"/>
    <xf numFmtId="0" fontId="54" fillId="57" borderId="0"/>
    <xf numFmtId="0" fontId="54" fillId="57" borderId="0"/>
    <xf numFmtId="0" fontId="54" fillId="57" borderId="0"/>
    <xf numFmtId="0" fontId="54" fillId="57" borderId="0"/>
    <xf numFmtId="0" fontId="54" fillId="57" borderId="0"/>
    <xf numFmtId="0" fontId="54" fillId="57" borderId="0"/>
    <xf numFmtId="0" fontId="54" fillId="57" borderId="0"/>
    <xf numFmtId="0" fontId="54" fillId="57" borderId="0"/>
    <xf numFmtId="0" fontId="54" fillId="57" borderId="0"/>
    <xf numFmtId="0" fontId="54" fillId="57" borderId="0"/>
    <xf numFmtId="0" fontId="54" fillId="57" borderId="0"/>
    <xf numFmtId="0" fontId="54" fillId="57" borderId="0"/>
    <xf numFmtId="0" fontId="54" fillId="57" borderId="0"/>
    <xf numFmtId="0" fontId="54" fillId="57" borderId="0"/>
    <xf numFmtId="0" fontId="54" fillId="57" borderId="0"/>
    <xf numFmtId="0" fontId="54" fillId="57" borderId="0"/>
    <xf numFmtId="0" fontId="54" fillId="57" borderId="0"/>
    <xf numFmtId="0" fontId="54" fillId="57" borderId="0"/>
    <xf numFmtId="0" fontId="54" fillId="57" borderId="0"/>
    <xf numFmtId="0" fontId="54" fillId="57" borderId="0"/>
    <xf numFmtId="0" fontId="54" fillId="57" borderId="0"/>
    <xf numFmtId="0" fontId="54" fillId="57" borderId="0"/>
    <xf numFmtId="0" fontId="54" fillId="57" borderId="0"/>
    <xf numFmtId="0" fontId="54" fillId="57" borderId="0"/>
    <xf numFmtId="0" fontId="54" fillId="57" borderId="0"/>
    <xf numFmtId="0" fontId="54" fillId="57" borderId="0"/>
    <xf numFmtId="0" fontId="52" fillId="34" borderId="0"/>
    <xf numFmtId="0" fontId="54" fillId="57" borderId="0"/>
    <xf numFmtId="0" fontId="54" fillId="57" borderId="0"/>
    <xf numFmtId="0" fontId="54" fillId="57" borderId="0"/>
    <xf numFmtId="0" fontId="54" fillId="57" borderId="0"/>
    <xf numFmtId="0" fontId="54" fillId="57" borderId="0"/>
    <xf numFmtId="0" fontId="60" fillId="43" borderId="10"/>
    <xf numFmtId="0" fontId="60" fillId="43" borderId="10"/>
    <xf numFmtId="0" fontId="60" fillId="43" borderId="10"/>
    <xf numFmtId="0" fontId="60" fillId="43" borderId="10"/>
    <xf numFmtId="0" fontId="60" fillId="43" borderId="10"/>
    <xf numFmtId="0" fontId="60" fillId="43" borderId="10"/>
    <xf numFmtId="0" fontId="60" fillId="43" borderId="10"/>
    <xf numFmtId="0" fontId="60" fillId="43" borderId="10"/>
    <xf numFmtId="0" fontId="60" fillId="43" borderId="10"/>
    <xf numFmtId="0" fontId="60" fillId="43" borderId="10"/>
    <xf numFmtId="0" fontId="60" fillId="43" borderId="10"/>
    <xf numFmtId="0" fontId="60" fillId="43" borderId="10"/>
    <xf numFmtId="0" fontId="60" fillId="43" borderId="10"/>
    <xf numFmtId="0" fontId="60" fillId="43" borderId="10"/>
    <xf numFmtId="0" fontId="60" fillId="43" borderId="10"/>
    <xf numFmtId="0" fontId="60" fillId="43" borderId="10"/>
    <xf numFmtId="0" fontId="60" fillId="43" borderId="10"/>
    <xf numFmtId="0" fontId="60" fillId="43" borderId="10"/>
    <xf numFmtId="0" fontId="60" fillId="43" borderId="10"/>
    <xf numFmtId="0" fontId="60" fillId="43" borderId="10"/>
    <xf numFmtId="0" fontId="60" fillId="43" borderId="10"/>
    <xf numFmtId="0" fontId="60" fillId="43" borderId="10"/>
    <xf numFmtId="0" fontId="60" fillId="43" borderId="10"/>
    <xf numFmtId="0" fontId="60" fillId="43" borderId="10"/>
    <xf numFmtId="0" fontId="60" fillId="43" borderId="10"/>
    <xf numFmtId="0" fontId="60" fillId="43" borderId="10"/>
    <xf numFmtId="0" fontId="60" fillId="43" borderId="10"/>
    <xf numFmtId="0" fontId="60" fillId="43" borderId="10"/>
    <xf numFmtId="0" fontId="60" fillId="43" borderId="10"/>
    <xf numFmtId="0" fontId="60" fillId="43" borderId="10"/>
    <xf numFmtId="0" fontId="60" fillId="43" borderId="10"/>
    <xf numFmtId="0" fontId="60" fillId="43" borderId="10"/>
    <xf numFmtId="0" fontId="60" fillId="43" borderId="10"/>
    <xf numFmtId="0" fontId="60" fillId="43" borderId="10"/>
    <xf numFmtId="0" fontId="60" fillId="43" borderId="10"/>
    <xf numFmtId="0" fontId="60" fillId="43" borderId="10"/>
    <xf numFmtId="0" fontId="60" fillId="43" borderId="10"/>
    <xf numFmtId="0" fontId="60" fillId="43" borderId="10"/>
    <xf numFmtId="0" fontId="60" fillId="43" borderId="10"/>
    <xf numFmtId="0" fontId="44" fillId="11" borderId="5"/>
    <xf numFmtId="0" fontId="60" fillId="43" borderId="10"/>
    <xf numFmtId="0" fontId="60" fillId="43" borderId="10"/>
    <xf numFmtId="0" fontId="60" fillId="43" borderId="10"/>
    <xf numFmtId="0" fontId="60" fillId="43" borderId="10"/>
    <xf numFmtId="0" fontId="60" fillId="43" borderId="10"/>
    <xf numFmtId="176" fontId="74" fillId="0" borderId="0"/>
    <xf numFmtId="0" fontId="61" fillId="39" borderId="0"/>
    <xf numFmtId="0" fontId="61" fillId="39" borderId="0"/>
    <xf numFmtId="0" fontId="61" fillId="39" borderId="0"/>
    <xf numFmtId="0" fontId="61" fillId="39" borderId="0"/>
    <xf numFmtId="0" fontId="61" fillId="39" borderId="0"/>
    <xf numFmtId="0" fontId="61" fillId="39" borderId="0"/>
    <xf numFmtId="0" fontId="61" fillId="39" borderId="0"/>
    <xf numFmtId="0" fontId="61" fillId="39" borderId="0"/>
    <xf numFmtId="0" fontId="61" fillId="39" borderId="0"/>
    <xf numFmtId="0" fontId="61" fillId="39" borderId="0"/>
    <xf numFmtId="0" fontId="61" fillId="39" borderId="0"/>
    <xf numFmtId="0" fontId="61" fillId="39" borderId="0"/>
    <xf numFmtId="0" fontId="61" fillId="39" borderId="0"/>
    <xf numFmtId="0" fontId="61" fillId="39" borderId="0"/>
    <xf numFmtId="0" fontId="61" fillId="39" borderId="0"/>
    <xf numFmtId="0" fontId="61" fillId="39" borderId="0"/>
    <xf numFmtId="0" fontId="61" fillId="39" borderId="0"/>
    <xf numFmtId="0" fontId="61" fillId="39" borderId="0"/>
    <xf numFmtId="0" fontId="61" fillId="39" borderId="0"/>
    <xf numFmtId="0" fontId="61" fillId="39" borderId="0"/>
    <xf numFmtId="0" fontId="61" fillId="39" borderId="0"/>
    <xf numFmtId="0" fontId="61" fillId="39" borderId="0"/>
    <xf numFmtId="0" fontId="61" fillId="39" borderId="0"/>
    <xf numFmtId="0" fontId="61" fillId="39" borderId="0"/>
    <xf numFmtId="0" fontId="61" fillId="39" borderId="0"/>
    <xf numFmtId="0" fontId="61" fillId="39" borderId="0"/>
    <xf numFmtId="0" fontId="61" fillId="39" borderId="0"/>
    <xf numFmtId="0" fontId="61" fillId="39" borderId="0"/>
    <xf numFmtId="0" fontId="61" fillId="39" borderId="0"/>
    <xf numFmtId="0" fontId="61" fillId="39" borderId="0"/>
    <xf numFmtId="0" fontId="61" fillId="39" borderId="0"/>
    <xf numFmtId="0" fontId="61" fillId="39" borderId="0"/>
    <xf numFmtId="0" fontId="61" fillId="39" borderId="0"/>
    <xf numFmtId="0" fontId="61" fillId="39" borderId="0"/>
    <xf numFmtId="0" fontId="61" fillId="39" borderId="0"/>
    <xf numFmtId="0" fontId="61" fillId="39" borderId="0"/>
    <xf numFmtId="0" fontId="61" fillId="39" borderId="0"/>
    <xf numFmtId="0" fontId="61" fillId="39" borderId="0"/>
    <xf numFmtId="0" fontId="61" fillId="39" borderId="0"/>
    <xf numFmtId="0" fontId="42" fillId="9" borderId="0"/>
    <xf numFmtId="0" fontId="61" fillId="39" borderId="0"/>
    <xf numFmtId="0" fontId="61" fillId="39" borderId="0"/>
    <xf numFmtId="0" fontId="61" fillId="39" borderId="0"/>
    <xf numFmtId="0" fontId="61" fillId="39" borderId="0"/>
    <xf numFmtId="0" fontId="61" fillId="39" borderId="0"/>
    <xf numFmtId="177" fontId="74" fillId="0" borderId="0"/>
    <xf numFmtId="41" fontId="72" fillId="0" borderId="0"/>
    <xf numFmtId="43" fontId="72" fillId="0" borderId="0"/>
    <xf numFmtId="43" fontId="72" fillId="0" borderId="0"/>
    <xf numFmtId="178" fontId="74" fillId="0" borderId="0"/>
    <xf numFmtId="0" fontId="62" fillId="58" borderId="0"/>
    <xf numFmtId="0" fontId="62" fillId="58" borderId="0"/>
    <xf numFmtId="0" fontId="62" fillId="58" borderId="0"/>
    <xf numFmtId="0" fontId="62" fillId="58" borderId="0"/>
    <xf numFmtId="0" fontId="62" fillId="58" borderId="0"/>
    <xf numFmtId="0" fontId="62" fillId="58" borderId="0"/>
    <xf numFmtId="0" fontId="62" fillId="58" borderId="0"/>
    <xf numFmtId="0" fontId="62" fillId="58" borderId="0"/>
    <xf numFmtId="0" fontId="62" fillId="58" borderId="0"/>
    <xf numFmtId="0" fontId="62" fillId="58" borderId="0"/>
    <xf numFmtId="0" fontId="62" fillId="58" borderId="0"/>
    <xf numFmtId="0" fontId="62" fillId="58" borderId="0"/>
    <xf numFmtId="0" fontId="62" fillId="58" borderId="0"/>
    <xf numFmtId="0" fontId="62" fillId="58" borderId="0"/>
    <xf numFmtId="0" fontId="62" fillId="58" borderId="0"/>
    <xf numFmtId="0" fontId="62" fillId="58" borderId="0"/>
    <xf numFmtId="0" fontId="62" fillId="58" borderId="0"/>
    <xf numFmtId="0" fontId="62" fillId="58" borderId="0"/>
    <xf numFmtId="0" fontId="62" fillId="58" borderId="0"/>
    <xf numFmtId="0" fontId="62" fillId="58" borderId="0"/>
    <xf numFmtId="0" fontId="62" fillId="58" borderId="0"/>
    <xf numFmtId="0" fontId="62" fillId="58" borderId="0"/>
    <xf numFmtId="0" fontId="62" fillId="58" borderId="0"/>
    <xf numFmtId="0" fontId="62" fillId="58" borderId="0"/>
    <xf numFmtId="0" fontId="62" fillId="58" borderId="0"/>
    <xf numFmtId="0" fontId="62" fillId="58" borderId="0"/>
    <xf numFmtId="0" fontId="62" fillId="58" borderId="0"/>
    <xf numFmtId="0" fontId="62" fillId="58" borderId="0"/>
    <xf numFmtId="0" fontId="62" fillId="58" borderId="0"/>
    <xf numFmtId="0" fontId="62" fillId="58" borderId="0"/>
    <xf numFmtId="0" fontId="62" fillId="58" borderId="0"/>
    <xf numFmtId="0" fontId="62" fillId="58" borderId="0"/>
    <xf numFmtId="0" fontId="62" fillId="58" borderId="0"/>
    <xf numFmtId="0" fontId="62" fillId="58" borderId="0"/>
    <xf numFmtId="0" fontId="62" fillId="58" borderId="0"/>
    <xf numFmtId="0" fontId="62" fillId="58" borderId="0"/>
    <xf numFmtId="0" fontId="62" fillId="58" borderId="0"/>
    <xf numFmtId="0" fontId="62" fillId="58" borderId="0"/>
    <xf numFmtId="0" fontId="62" fillId="58" borderId="0"/>
    <xf numFmtId="0" fontId="43" fillId="10" borderId="0"/>
    <xf numFmtId="0" fontId="62" fillId="58" borderId="0"/>
    <xf numFmtId="0" fontId="62" fillId="58" borderId="0"/>
    <xf numFmtId="0" fontId="62" fillId="58" borderId="0"/>
    <xf numFmtId="0" fontId="62" fillId="58" borderId="0"/>
    <xf numFmtId="0" fontId="62" fillId="58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2" fillId="0" borderId="0"/>
    <xf numFmtId="0" fontId="1" fillId="0" borderId="0"/>
    <xf numFmtId="0" fontId="1" fillId="0" borderId="0"/>
    <xf numFmtId="0" fontId="33" fillId="0" borderId="0"/>
    <xf numFmtId="0" fontId="33" fillId="0" borderId="0"/>
    <xf numFmtId="0" fontId="33" fillId="0" borderId="0"/>
    <xf numFmtId="0" fontId="74" fillId="0" borderId="0"/>
    <xf numFmtId="0" fontId="74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" fillId="0" borderId="0"/>
    <xf numFmtId="0" fontId="1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7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" fillId="0" borderId="0"/>
    <xf numFmtId="0" fontId="1" fillId="0" borderId="0"/>
    <xf numFmtId="0" fontId="72" fillId="0" borderId="0"/>
    <xf numFmtId="0" fontId="74" fillId="0" borderId="0"/>
    <xf numFmtId="0" fontId="1" fillId="0" borderId="0"/>
    <xf numFmtId="0" fontId="1" fillId="0" borderId="0"/>
    <xf numFmtId="0" fontId="74" fillId="0" borderId="0"/>
    <xf numFmtId="0" fontId="1" fillId="0" borderId="0"/>
    <xf numFmtId="0" fontId="1" fillId="0" borderId="0"/>
    <xf numFmtId="0" fontId="33" fillId="59" borderId="13"/>
    <xf numFmtId="0" fontId="33" fillId="59" borderId="13"/>
    <xf numFmtId="0" fontId="33" fillId="59" borderId="13"/>
    <xf numFmtId="0" fontId="33" fillId="59" borderId="13"/>
    <xf numFmtId="0" fontId="33" fillId="59" borderId="13"/>
    <xf numFmtId="0" fontId="33" fillId="59" borderId="13"/>
    <xf numFmtId="0" fontId="33" fillId="59" borderId="13"/>
    <xf numFmtId="0" fontId="33" fillId="59" borderId="13"/>
    <xf numFmtId="0" fontId="33" fillId="59" borderId="13"/>
    <xf numFmtId="0" fontId="33" fillId="59" borderId="13"/>
    <xf numFmtId="0" fontId="33" fillId="59" borderId="13"/>
    <xf numFmtId="0" fontId="33" fillId="59" borderId="13"/>
    <xf numFmtId="0" fontId="33" fillId="59" borderId="13"/>
    <xf numFmtId="0" fontId="33" fillId="59" borderId="13"/>
    <xf numFmtId="0" fontId="33" fillId="59" borderId="13"/>
    <xf numFmtId="0" fontId="33" fillId="59" borderId="13"/>
    <xf numFmtId="0" fontId="33" fillId="59" borderId="13"/>
    <xf numFmtId="0" fontId="33" fillId="59" borderId="13"/>
    <xf numFmtId="0" fontId="33" fillId="59" borderId="13"/>
    <xf numFmtId="0" fontId="33" fillId="59" borderId="13"/>
    <xf numFmtId="0" fontId="33" fillId="59" borderId="13"/>
    <xf numFmtId="0" fontId="33" fillId="59" borderId="13"/>
    <xf numFmtId="0" fontId="33" fillId="59" borderId="13"/>
    <xf numFmtId="0" fontId="33" fillId="59" borderId="13"/>
    <xf numFmtId="0" fontId="33" fillId="59" borderId="13"/>
    <xf numFmtId="0" fontId="33" fillId="59" borderId="13"/>
    <xf numFmtId="0" fontId="33" fillId="59" borderId="13"/>
    <xf numFmtId="0" fontId="33" fillId="59" borderId="13"/>
    <xf numFmtId="0" fontId="33" fillId="59" borderId="13"/>
    <xf numFmtId="0" fontId="33" fillId="59" borderId="13"/>
    <xf numFmtId="0" fontId="33" fillId="59" borderId="13"/>
    <xf numFmtId="0" fontId="33" fillId="59" borderId="13"/>
    <xf numFmtId="0" fontId="33" fillId="59" borderId="13"/>
    <xf numFmtId="0" fontId="33" fillId="59" borderId="13"/>
    <xf numFmtId="0" fontId="33" fillId="59" borderId="13"/>
    <xf numFmtId="0" fontId="33" fillId="59" borderId="13"/>
    <xf numFmtId="0" fontId="33" fillId="59" borderId="13"/>
    <xf numFmtId="0" fontId="33" fillId="59" borderId="13"/>
    <xf numFmtId="0" fontId="33" fillId="59" borderId="13"/>
    <xf numFmtId="0" fontId="33" fillId="7" borderId="1"/>
    <xf numFmtId="0" fontId="33" fillId="7" borderId="1"/>
    <xf numFmtId="0" fontId="33" fillId="7" borderId="1"/>
    <xf numFmtId="0" fontId="74" fillId="59" borderId="13"/>
    <xf numFmtId="0" fontId="74" fillId="59" borderId="13"/>
    <xf numFmtId="0" fontId="33" fillId="59" borderId="13"/>
    <xf numFmtId="0" fontId="33" fillId="59" borderId="13"/>
    <xf numFmtId="0" fontId="33" fillId="59" borderId="13"/>
    <xf numFmtId="0" fontId="33" fillId="59" borderId="13"/>
    <xf numFmtId="0" fontId="33" fillId="59" borderId="13"/>
    <xf numFmtId="9" fontId="74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0" fontId="63" fillId="52" borderId="14"/>
    <xf numFmtId="0" fontId="63" fillId="52" borderId="14"/>
    <xf numFmtId="0" fontId="63" fillId="52" borderId="14"/>
    <xf numFmtId="0" fontId="63" fillId="52" borderId="14"/>
    <xf numFmtId="0" fontId="63" fillId="52" borderId="14"/>
    <xf numFmtId="0" fontId="63" fillId="52" borderId="14"/>
    <xf numFmtId="0" fontId="63" fillId="52" borderId="14"/>
    <xf numFmtId="0" fontId="63" fillId="52" borderId="14"/>
    <xf numFmtId="0" fontId="63" fillId="52" borderId="14"/>
    <xf numFmtId="0" fontId="63" fillId="52" borderId="14"/>
    <xf numFmtId="0" fontId="63" fillId="52" borderId="14"/>
    <xf numFmtId="0" fontId="63" fillId="52" borderId="14"/>
    <xf numFmtId="0" fontId="63" fillId="52" borderId="14"/>
    <xf numFmtId="0" fontId="63" fillId="52" borderId="14"/>
    <xf numFmtId="0" fontId="63" fillId="52" borderId="14"/>
    <xf numFmtId="0" fontId="63" fillId="52" borderId="14"/>
    <xf numFmtId="0" fontId="63" fillId="52" borderId="14"/>
    <xf numFmtId="0" fontId="63" fillId="52" borderId="14"/>
    <xf numFmtId="0" fontId="63" fillId="52" borderId="14"/>
    <xf numFmtId="0" fontId="63" fillId="52" borderId="14"/>
    <xf numFmtId="0" fontId="63" fillId="52" borderId="14"/>
    <xf numFmtId="0" fontId="63" fillId="52" borderId="14"/>
    <xf numFmtId="0" fontId="63" fillId="52" borderId="14"/>
    <xf numFmtId="0" fontId="63" fillId="52" borderId="14"/>
    <xf numFmtId="0" fontId="63" fillId="52" borderId="14"/>
    <xf numFmtId="0" fontId="63" fillId="52" borderId="14"/>
    <xf numFmtId="0" fontId="63" fillId="52" borderId="14"/>
    <xf numFmtId="0" fontId="63" fillId="52" borderId="14"/>
    <xf numFmtId="0" fontId="63" fillId="52" borderId="14"/>
    <xf numFmtId="0" fontId="63" fillId="52" borderId="14"/>
    <xf numFmtId="0" fontId="63" fillId="52" borderId="14"/>
    <xf numFmtId="0" fontId="63" fillId="52" borderId="14"/>
    <xf numFmtId="0" fontId="63" fillId="52" borderId="14"/>
    <xf numFmtId="0" fontId="63" fillId="52" borderId="14"/>
    <xf numFmtId="0" fontId="63" fillId="52" borderId="14"/>
    <xf numFmtId="0" fontId="63" fillId="52" borderId="14"/>
    <xf numFmtId="0" fontId="63" fillId="52" borderId="14"/>
    <xf numFmtId="0" fontId="63" fillId="52" borderId="14"/>
    <xf numFmtId="0" fontId="63" fillId="52" borderId="14"/>
    <xf numFmtId="0" fontId="45" fillId="12" borderId="6"/>
    <xf numFmtId="0" fontId="63" fillId="52" borderId="14"/>
    <xf numFmtId="0" fontId="63" fillId="52" borderId="14"/>
    <xf numFmtId="0" fontId="63" fillId="52" borderId="14"/>
    <xf numFmtId="0" fontId="63" fillId="52" borderId="14"/>
    <xf numFmtId="0" fontId="63" fillId="52" borderId="14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49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50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6" fillId="0" borderId="15"/>
    <xf numFmtId="0" fontId="66" fillId="0" borderId="15"/>
    <xf numFmtId="0" fontId="66" fillId="0" borderId="15"/>
    <xf numFmtId="0" fontId="66" fillId="0" borderId="15"/>
    <xf numFmtId="0" fontId="66" fillId="0" borderId="15"/>
    <xf numFmtId="0" fontId="66" fillId="0" borderId="15"/>
    <xf numFmtId="0" fontId="66" fillId="0" borderId="15"/>
    <xf numFmtId="0" fontId="66" fillId="0" borderId="15"/>
    <xf numFmtId="0" fontId="66" fillId="0" borderId="15"/>
    <xf numFmtId="0" fontId="66" fillId="0" borderId="15"/>
    <xf numFmtId="0" fontId="66" fillId="0" borderId="15"/>
    <xf numFmtId="0" fontId="66" fillId="0" borderId="15"/>
    <xf numFmtId="0" fontId="66" fillId="0" borderId="15"/>
    <xf numFmtId="0" fontId="66" fillId="0" borderId="15"/>
    <xf numFmtId="0" fontId="66" fillId="0" borderId="15"/>
    <xf numFmtId="0" fontId="66" fillId="0" borderId="15"/>
    <xf numFmtId="0" fontId="66" fillId="0" borderId="15"/>
    <xf numFmtId="0" fontId="66" fillId="0" borderId="15"/>
    <xf numFmtId="0" fontId="66" fillId="0" borderId="15"/>
    <xf numFmtId="0" fontId="66" fillId="0" borderId="15"/>
    <xf numFmtId="0" fontId="66" fillId="0" borderId="15"/>
    <xf numFmtId="0" fontId="66" fillId="0" borderId="15"/>
    <xf numFmtId="0" fontId="66" fillId="0" borderId="15"/>
    <xf numFmtId="0" fontId="66" fillId="0" borderId="15"/>
    <xf numFmtId="0" fontId="66" fillId="0" borderId="15"/>
    <xf numFmtId="0" fontId="66" fillId="0" borderId="15"/>
    <xf numFmtId="0" fontId="66" fillId="0" borderId="15"/>
    <xf numFmtId="0" fontId="66" fillId="0" borderId="15"/>
    <xf numFmtId="0" fontId="66" fillId="0" borderId="15"/>
    <xf numFmtId="0" fontId="66" fillId="0" borderId="15"/>
    <xf numFmtId="0" fontId="66" fillId="0" borderId="15"/>
    <xf numFmtId="0" fontId="66" fillId="0" borderId="15"/>
    <xf numFmtId="0" fontId="66" fillId="0" borderId="15"/>
    <xf numFmtId="0" fontId="66" fillId="0" borderId="15"/>
    <xf numFmtId="0" fontId="66" fillId="0" borderId="15"/>
    <xf numFmtId="0" fontId="66" fillId="0" borderId="15"/>
    <xf numFmtId="0" fontId="66" fillId="0" borderId="15"/>
    <xf numFmtId="0" fontId="66" fillId="0" borderId="15"/>
    <xf numFmtId="0" fontId="66" fillId="0" borderId="15"/>
    <xf numFmtId="0" fontId="38" fillId="0" borderId="2"/>
    <xf numFmtId="0" fontId="66" fillId="0" borderId="15"/>
    <xf numFmtId="0" fontId="66" fillId="0" borderId="15"/>
    <xf numFmtId="0" fontId="66" fillId="0" borderId="15"/>
    <xf numFmtId="0" fontId="66" fillId="0" borderId="15"/>
    <xf numFmtId="0" fontId="66" fillId="0" borderId="15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8" fillId="0" borderId="16"/>
    <xf numFmtId="0" fontId="68" fillId="0" borderId="16"/>
    <xf numFmtId="0" fontId="68" fillId="0" borderId="16"/>
    <xf numFmtId="0" fontId="68" fillId="0" borderId="16"/>
    <xf numFmtId="0" fontId="68" fillId="0" borderId="16"/>
    <xf numFmtId="0" fontId="68" fillId="0" borderId="16"/>
    <xf numFmtId="0" fontId="68" fillId="0" borderId="16"/>
    <xf numFmtId="0" fontId="68" fillId="0" borderId="16"/>
    <xf numFmtId="0" fontId="68" fillId="0" borderId="16"/>
    <xf numFmtId="0" fontId="68" fillId="0" borderId="16"/>
    <xf numFmtId="0" fontId="68" fillId="0" borderId="16"/>
    <xf numFmtId="0" fontId="68" fillId="0" borderId="16"/>
    <xf numFmtId="0" fontId="68" fillId="0" borderId="16"/>
    <xf numFmtId="0" fontId="68" fillId="0" borderId="16"/>
    <xf numFmtId="0" fontId="68" fillId="0" borderId="16"/>
    <xf numFmtId="0" fontId="68" fillId="0" borderId="16"/>
    <xf numFmtId="0" fontId="68" fillId="0" borderId="16"/>
    <xf numFmtId="0" fontId="68" fillId="0" borderId="16"/>
    <xf numFmtId="0" fontId="68" fillId="0" borderId="16"/>
    <xf numFmtId="0" fontId="68" fillId="0" borderId="16"/>
    <xf numFmtId="0" fontId="68" fillId="0" borderId="16"/>
    <xf numFmtId="0" fontId="68" fillId="0" borderId="16"/>
    <xf numFmtId="0" fontId="68" fillId="0" borderId="16"/>
    <xf numFmtId="0" fontId="68" fillId="0" borderId="16"/>
    <xf numFmtId="0" fontId="68" fillId="0" borderId="16"/>
    <xf numFmtId="0" fontId="68" fillId="0" borderId="16"/>
    <xf numFmtId="0" fontId="68" fillId="0" borderId="16"/>
    <xf numFmtId="0" fontId="68" fillId="0" borderId="16"/>
    <xf numFmtId="0" fontId="68" fillId="0" borderId="16"/>
    <xf numFmtId="0" fontId="68" fillId="0" borderId="16"/>
    <xf numFmtId="0" fontId="68" fillId="0" borderId="16"/>
    <xf numFmtId="0" fontId="68" fillId="0" borderId="16"/>
    <xf numFmtId="0" fontId="68" fillId="0" borderId="16"/>
    <xf numFmtId="0" fontId="68" fillId="0" borderId="16"/>
    <xf numFmtId="0" fontId="68" fillId="0" borderId="16"/>
    <xf numFmtId="0" fontId="68" fillId="0" borderId="16"/>
    <xf numFmtId="0" fontId="68" fillId="0" borderId="16"/>
    <xf numFmtId="0" fontId="68" fillId="0" borderId="16"/>
    <xf numFmtId="0" fontId="68" fillId="0" borderId="16"/>
    <xf numFmtId="0" fontId="39" fillId="0" borderId="3"/>
    <xf numFmtId="0" fontId="68" fillId="0" borderId="16"/>
    <xf numFmtId="0" fontId="68" fillId="0" borderId="16"/>
    <xf numFmtId="0" fontId="68" fillId="0" borderId="16"/>
    <xf numFmtId="0" fontId="68" fillId="0" borderId="16"/>
    <xf numFmtId="0" fontId="68" fillId="0" borderId="16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59" fillId="0" borderId="17"/>
    <xf numFmtId="0" fontId="59" fillId="0" borderId="17"/>
    <xf numFmtId="0" fontId="59" fillId="0" borderId="17"/>
    <xf numFmtId="0" fontId="59" fillId="0" borderId="17"/>
    <xf numFmtId="0" fontId="59" fillId="0" borderId="17"/>
    <xf numFmtId="0" fontId="59" fillId="0" borderId="17"/>
    <xf numFmtId="0" fontId="59" fillId="0" borderId="17"/>
    <xf numFmtId="0" fontId="59" fillId="0" borderId="17"/>
    <xf numFmtId="0" fontId="59" fillId="0" borderId="17"/>
    <xf numFmtId="0" fontId="59" fillId="0" borderId="17"/>
    <xf numFmtId="0" fontId="59" fillId="0" borderId="17"/>
    <xf numFmtId="0" fontId="59" fillId="0" borderId="17"/>
    <xf numFmtId="0" fontId="59" fillId="0" borderId="17"/>
    <xf numFmtId="0" fontId="59" fillId="0" borderId="17"/>
    <xf numFmtId="0" fontId="59" fillId="0" borderId="17"/>
    <xf numFmtId="0" fontId="59" fillId="0" borderId="17"/>
    <xf numFmtId="0" fontId="59" fillId="0" borderId="17"/>
    <xf numFmtId="0" fontId="59" fillId="0" borderId="17"/>
    <xf numFmtId="0" fontId="59" fillId="0" borderId="17"/>
    <xf numFmtId="0" fontId="59" fillId="0" borderId="17"/>
    <xf numFmtId="0" fontId="59" fillId="0" borderId="17"/>
    <xf numFmtId="0" fontId="59" fillId="0" borderId="17"/>
    <xf numFmtId="0" fontId="59" fillId="0" borderId="17"/>
    <xf numFmtId="0" fontId="59" fillId="0" borderId="17"/>
    <xf numFmtId="0" fontId="59" fillId="0" borderId="17"/>
    <xf numFmtId="0" fontId="59" fillId="0" borderId="17"/>
    <xf numFmtId="0" fontId="59" fillId="0" borderId="17"/>
    <xf numFmtId="0" fontId="59" fillId="0" borderId="17"/>
    <xf numFmtId="0" fontId="59" fillId="0" borderId="17"/>
    <xf numFmtId="0" fontId="59" fillId="0" borderId="17"/>
    <xf numFmtId="0" fontId="59" fillId="0" borderId="17"/>
    <xf numFmtId="0" fontId="59" fillId="0" borderId="17"/>
    <xf numFmtId="0" fontId="59" fillId="0" borderId="17"/>
    <xf numFmtId="0" fontId="59" fillId="0" borderId="17"/>
    <xf numFmtId="0" fontId="59" fillId="0" borderId="17"/>
    <xf numFmtId="0" fontId="59" fillId="0" borderId="17"/>
    <xf numFmtId="0" fontId="59" fillId="0" borderId="17"/>
    <xf numFmtId="0" fontId="59" fillId="0" borderId="17"/>
    <xf numFmtId="0" fontId="59" fillId="0" borderId="17"/>
    <xf numFmtId="0" fontId="40" fillId="0" borderId="4"/>
    <xf numFmtId="0" fontId="59" fillId="0" borderId="17"/>
    <xf numFmtId="0" fontId="59" fillId="0" borderId="17"/>
    <xf numFmtId="0" fontId="59" fillId="0" borderId="17"/>
    <xf numFmtId="0" fontId="59" fillId="0" borderId="17"/>
    <xf numFmtId="0" fontId="59" fillId="0" borderId="17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3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9" fillId="0" borderId="18"/>
    <xf numFmtId="0" fontId="69" fillId="0" borderId="18"/>
    <xf numFmtId="0" fontId="69" fillId="0" borderId="18"/>
    <xf numFmtId="0" fontId="69" fillId="0" borderId="18"/>
    <xf numFmtId="0" fontId="69" fillId="0" borderId="18"/>
    <xf numFmtId="0" fontId="69" fillId="0" borderId="18"/>
    <xf numFmtId="0" fontId="69" fillId="0" borderId="18"/>
    <xf numFmtId="0" fontId="69" fillId="0" borderId="18"/>
    <xf numFmtId="0" fontId="69" fillId="0" borderId="18"/>
    <xf numFmtId="0" fontId="69" fillId="0" borderId="18"/>
    <xf numFmtId="0" fontId="69" fillId="0" borderId="18"/>
    <xf numFmtId="0" fontId="69" fillId="0" borderId="18"/>
    <xf numFmtId="0" fontId="69" fillId="0" borderId="18"/>
    <xf numFmtId="0" fontId="69" fillId="0" borderId="18"/>
    <xf numFmtId="0" fontId="69" fillId="0" borderId="18"/>
    <xf numFmtId="0" fontId="69" fillId="0" borderId="18"/>
    <xf numFmtId="0" fontId="69" fillId="0" borderId="18"/>
    <xf numFmtId="0" fontId="69" fillId="0" borderId="18"/>
    <xf numFmtId="0" fontId="69" fillId="0" borderId="18"/>
    <xf numFmtId="0" fontId="69" fillId="0" borderId="18"/>
    <xf numFmtId="0" fontId="69" fillId="0" borderId="18"/>
    <xf numFmtId="0" fontId="69" fillId="0" borderId="18"/>
    <xf numFmtId="0" fontId="69" fillId="0" borderId="18"/>
    <xf numFmtId="0" fontId="69" fillId="0" borderId="18"/>
    <xf numFmtId="0" fontId="69" fillId="0" borderId="18"/>
    <xf numFmtId="0" fontId="69" fillId="0" borderId="18"/>
    <xf numFmtId="0" fontId="69" fillId="0" borderId="18"/>
    <xf numFmtId="0" fontId="69" fillId="0" borderId="18"/>
    <xf numFmtId="0" fontId="69" fillId="0" borderId="18"/>
    <xf numFmtId="0" fontId="69" fillId="0" borderId="18"/>
    <xf numFmtId="0" fontId="69" fillId="0" borderId="18"/>
    <xf numFmtId="0" fontId="69" fillId="0" borderId="18"/>
    <xf numFmtId="0" fontId="69" fillId="0" borderId="18"/>
    <xf numFmtId="0" fontId="69" fillId="0" borderId="18"/>
    <xf numFmtId="0" fontId="69" fillId="0" borderId="18"/>
    <xf numFmtId="0" fontId="69" fillId="0" borderId="18"/>
    <xf numFmtId="0" fontId="69" fillId="0" borderId="18"/>
    <xf numFmtId="0" fontId="69" fillId="0" borderId="18"/>
    <xf numFmtId="0" fontId="69" fillId="0" borderId="18"/>
    <xf numFmtId="0" fontId="51" fillId="0" borderId="9"/>
    <xf numFmtId="0" fontId="69" fillId="0" borderId="18"/>
    <xf numFmtId="0" fontId="69" fillId="0" borderId="18"/>
    <xf numFmtId="0" fontId="69" fillId="0" borderId="18"/>
    <xf numFmtId="0" fontId="69" fillId="0" borderId="18"/>
    <xf numFmtId="0" fontId="69" fillId="0" borderId="18"/>
    <xf numFmtId="176" fontId="72" fillId="0" borderId="0"/>
    <xf numFmtId="176" fontId="33" fillId="38" borderId="0"/>
    <xf numFmtId="176" fontId="33" fillId="38" borderId="0"/>
    <xf numFmtId="176" fontId="33" fillId="38" borderId="0"/>
    <xf numFmtId="176" fontId="33" fillId="38" borderId="0"/>
    <xf numFmtId="176" fontId="33" fillId="38" borderId="0"/>
    <xf numFmtId="176" fontId="33" fillId="38" borderId="0"/>
    <xf numFmtId="176" fontId="33" fillId="38" borderId="0"/>
    <xf numFmtId="176" fontId="33" fillId="38" borderId="0"/>
    <xf numFmtId="176" fontId="33" fillId="38" borderId="0"/>
    <xf numFmtId="176" fontId="33" fillId="38" borderId="0"/>
    <xf numFmtId="176" fontId="33" fillId="38" borderId="0"/>
    <xf numFmtId="176" fontId="33" fillId="38" borderId="0"/>
    <xf numFmtId="176" fontId="33" fillId="38" borderId="0"/>
    <xf numFmtId="176" fontId="33" fillId="38" borderId="0"/>
    <xf numFmtId="176" fontId="33" fillId="38" borderId="0"/>
    <xf numFmtId="176" fontId="33" fillId="38" borderId="0"/>
    <xf numFmtId="176" fontId="33" fillId="38" borderId="0"/>
    <xf numFmtId="176" fontId="33" fillId="38" borderId="0"/>
    <xf numFmtId="176" fontId="33" fillId="38" borderId="0"/>
    <xf numFmtId="176" fontId="33" fillId="38" borderId="0"/>
    <xf numFmtId="176" fontId="33" fillId="38" borderId="0"/>
    <xf numFmtId="176" fontId="33" fillId="38" borderId="0"/>
    <xf numFmtId="176" fontId="33" fillId="38" borderId="0"/>
    <xf numFmtId="176" fontId="33" fillId="38" borderId="0"/>
    <xf numFmtId="176" fontId="33" fillId="38" borderId="0"/>
    <xf numFmtId="176" fontId="33" fillId="38" borderId="0"/>
    <xf numFmtId="176" fontId="33" fillId="38" borderId="0"/>
    <xf numFmtId="176" fontId="33" fillId="38" borderId="0"/>
    <xf numFmtId="176" fontId="33" fillId="38" borderId="0"/>
    <xf numFmtId="176" fontId="33" fillId="38" borderId="0"/>
    <xf numFmtId="176" fontId="33" fillId="38" borderId="0"/>
    <xf numFmtId="176" fontId="33" fillId="38" borderId="0"/>
    <xf numFmtId="176" fontId="33" fillId="38" borderId="0"/>
    <xf numFmtId="176" fontId="33" fillId="38" borderId="0"/>
    <xf numFmtId="176" fontId="33" fillId="38" borderId="0"/>
    <xf numFmtId="176" fontId="33" fillId="38" borderId="0"/>
    <xf numFmtId="176" fontId="33" fillId="38" borderId="0"/>
    <xf numFmtId="176" fontId="33" fillId="38" borderId="0"/>
    <xf numFmtId="176" fontId="33" fillId="38" borderId="0"/>
    <xf numFmtId="176" fontId="33" fillId="38" borderId="0"/>
    <xf numFmtId="176" fontId="1" fillId="15" borderId="0"/>
    <xf numFmtId="176" fontId="33" fillId="38" borderId="0"/>
    <xf numFmtId="176" fontId="33" fillId="38" borderId="0"/>
    <xf numFmtId="176" fontId="33" fillId="38" borderId="0"/>
    <xf numFmtId="176" fontId="33" fillId="38" borderId="0"/>
    <xf numFmtId="176" fontId="33" fillId="38" borderId="0"/>
    <xf numFmtId="176" fontId="33" fillId="39" borderId="0"/>
    <xf numFmtId="176" fontId="33" fillId="39" borderId="0"/>
    <xf numFmtId="176" fontId="33" fillId="39" borderId="0"/>
    <xf numFmtId="176" fontId="33" fillId="39" borderId="0"/>
    <xf numFmtId="176" fontId="33" fillId="39" borderId="0"/>
    <xf numFmtId="176" fontId="33" fillId="39" borderId="0"/>
    <xf numFmtId="176" fontId="33" fillId="39" borderId="0"/>
    <xf numFmtId="176" fontId="33" fillId="39" borderId="0"/>
    <xf numFmtId="176" fontId="33" fillId="39" borderId="0"/>
    <xf numFmtId="176" fontId="33" fillId="39" borderId="0"/>
    <xf numFmtId="176" fontId="33" fillId="39" borderId="0"/>
    <xf numFmtId="176" fontId="33" fillId="39" borderId="0"/>
    <xf numFmtId="176" fontId="33" fillId="39" borderId="0"/>
    <xf numFmtId="176" fontId="33" fillId="39" borderId="0"/>
    <xf numFmtId="176" fontId="33" fillId="39" borderId="0"/>
    <xf numFmtId="176" fontId="33" fillId="39" borderId="0"/>
    <xf numFmtId="176" fontId="33" fillId="39" borderId="0"/>
    <xf numFmtId="176" fontId="33" fillId="39" borderId="0"/>
    <xf numFmtId="176" fontId="33" fillId="39" borderId="0"/>
    <xf numFmtId="176" fontId="33" fillId="39" borderId="0"/>
    <xf numFmtId="176" fontId="33" fillId="39" borderId="0"/>
    <xf numFmtId="176" fontId="33" fillId="39" borderId="0"/>
    <xf numFmtId="176" fontId="33" fillId="39" borderId="0"/>
    <xf numFmtId="176" fontId="33" fillId="39" borderId="0"/>
    <xf numFmtId="176" fontId="33" fillId="39" borderId="0"/>
    <xf numFmtId="176" fontId="33" fillId="39" borderId="0"/>
    <xf numFmtId="176" fontId="33" fillId="39" borderId="0"/>
    <xf numFmtId="176" fontId="33" fillId="39" borderId="0"/>
    <xf numFmtId="176" fontId="33" fillId="39" borderId="0"/>
    <xf numFmtId="176" fontId="33" fillId="39" borderId="0"/>
    <xf numFmtId="176" fontId="33" fillId="39" borderId="0"/>
    <xf numFmtId="176" fontId="33" fillId="39" borderId="0"/>
    <xf numFmtId="176" fontId="33" fillId="39" borderId="0"/>
    <xf numFmtId="176" fontId="33" fillId="39" borderId="0"/>
    <xf numFmtId="176" fontId="33" fillId="39" borderId="0"/>
    <xf numFmtId="176" fontId="33" fillId="39" borderId="0"/>
    <xf numFmtId="176" fontId="33" fillId="39" borderId="0"/>
    <xf numFmtId="176" fontId="33" fillId="39" borderId="0"/>
    <xf numFmtId="176" fontId="33" fillId="39" borderId="0"/>
    <xf numFmtId="176" fontId="33" fillId="39" borderId="0"/>
    <xf numFmtId="176" fontId="1" fillId="19" borderId="0"/>
    <xf numFmtId="176" fontId="33" fillId="39" borderId="0"/>
    <xf numFmtId="176" fontId="33" fillId="39" borderId="0"/>
    <xf numFmtId="176" fontId="33" fillId="39" borderId="0"/>
    <xf numFmtId="176" fontId="33" fillId="39" borderId="0"/>
    <xf numFmtId="176" fontId="33" fillId="39" borderId="0"/>
    <xf numFmtId="176" fontId="33" fillId="40" borderId="0"/>
    <xf numFmtId="176" fontId="33" fillId="40" borderId="0"/>
    <xf numFmtId="176" fontId="33" fillId="40" borderId="0"/>
    <xf numFmtId="176" fontId="33" fillId="40" borderId="0"/>
    <xf numFmtId="176" fontId="33" fillId="40" borderId="0"/>
    <xf numFmtId="176" fontId="33" fillId="40" borderId="0"/>
    <xf numFmtId="176" fontId="33" fillId="40" borderId="0"/>
    <xf numFmtId="176" fontId="33" fillId="40" borderId="0"/>
    <xf numFmtId="176" fontId="33" fillId="40" borderId="0"/>
    <xf numFmtId="176" fontId="33" fillId="40" borderId="0"/>
    <xf numFmtId="176" fontId="33" fillId="40" borderId="0"/>
    <xf numFmtId="176" fontId="33" fillId="40" borderId="0"/>
    <xf numFmtId="176" fontId="33" fillId="40" borderId="0"/>
    <xf numFmtId="176" fontId="33" fillId="40" borderId="0"/>
    <xf numFmtId="176" fontId="33" fillId="40" borderId="0"/>
    <xf numFmtId="176" fontId="33" fillId="40" borderId="0"/>
    <xf numFmtId="176" fontId="33" fillId="40" borderId="0"/>
    <xf numFmtId="176" fontId="33" fillId="40" borderId="0"/>
    <xf numFmtId="176" fontId="33" fillId="40" borderId="0"/>
    <xf numFmtId="176" fontId="33" fillId="40" borderId="0"/>
    <xf numFmtId="176" fontId="33" fillId="40" borderId="0"/>
    <xf numFmtId="176" fontId="33" fillId="40" borderId="0"/>
    <xf numFmtId="176" fontId="33" fillId="40" borderId="0"/>
    <xf numFmtId="176" fontId="33" fillId="40" borderId="0"/>
    <xf numFmtId="176" fontId="33" fillId="40" borderId="0"/>
    <xf numFmtId="176" fontId="33" fillId="40" borderId="0"/>
    <xf numFmtId="176" fontId="33" fillId="40" borderId="0"/>
    <xf numFmtId="176" fontId="33" fillId="40" borderId="0"/>
    <xf numFmtId="176" fontId="33" fillId="40" borderId="0"/>
    <xf numFmtId="176" fontId="33" fillId="40" borderId="0"/>
    <xf numFmtId="176" fontId="33" fillId="40" borderId="0"/>
    <xf numFmtId="176" fontId="33" fillId="40" borderId="0"/>
    <xf numFmtId="176" fontId="33" fillId="40" borderId="0"/>
    <xf numFmtId="176" fontId="33" fillId="40" borderId="0"/>
    <xf numFmtId="176" fontId="33" fillId="40" borderId="0"/>
    <xf numFmtId="176" fontId="33" fillId="40" borderId="0"/>
    <xf numFmtId="176" fontId="33" fillId="40" borderId="0"/>
    <xf numFmtId="176" fontId="33" fillId="40" borderId="0"/>
    <xf numFmtId="176" fontId="33" fillId="40" borderId="0"/>
    <xf numFmtId="176" fontId="33" fillId="40" borderId="0"/>
    <xf numFmtId="176" fontId="1" fillId="23" borderId="0"/>
    <xf numFmtId="176" fontId="33" fillId="40" borderId="0"/>
    <xf numFmtId="176" fontId="33" fillId="40" borderId="0"/>
    <xf numFmtId="176" fontId="33" fillId="40" borderId="0"/>
    <xf numFmtId="176" fontId="33" fillId="40" borderId="0"/>
    <xf numFmtId="176" fontId="33" fillId="40" borderId="0"/>
    <xf numFmtId="176" fontId="33" fillId="41" borderId="0"/>
    <xf numFmtId="176" fontId="33" fillId="41" borderId="0"/>
    <xf numFmtId="176" fontId="33" fillId="41" borderId="0"/>
    <xf numFmtId="176" fontId="33" fillId="41" borderId="0"/>
    <xf numFmtId="176" fontId="33" fillId="41" borderId="0"/>
    <xf numFmtId="176" fontId="33" fillId="41" borderId="0"/>
    <xf numFmtId="176" fontId="33" fillId="41" borderId="0"/>
    <xf numFmtId="176" fontId="33" fillId="41" borderId="0"/>
    <xf numFmtId="176" fontId="33" fillId="41" borderId="0"/>
    <xf numFmtId="176" fontId="33" fillId="41" borderId="0"/>
    <xf numFmtId="176" fontId="33" fillId="41" borderId="0"/>
    <xf numFmtId="176" fontId="33" fillId="41" borderId="0"/>
    <xf numFmtId="176" fontId="33" fillId="41" borderId="0"/>
    <xf numFmtId="176" fontId="33" fillId="41" borderId="0"/>
    <xf numFmtId="176" fontId="33" fillId="41" borderId="0"/>
    <xf numFmtId="176" fontId="33" fillId="41" borderId="0"/>
    <xf numFmtId="176" fontId="33" fillId="41" borderId="0"/>
    <xf numFmtId="176" fontId="33" fillId="41" borderId="0"/>
    <xf numFmtId="176" fontId="33" fillId="41" borderId="0"/>
    <xf numFmtId="176" fontId="33" fillId="41" borderId="0"/>
    <xf numFmtId="176" fontId="33" fillId="41" borderId="0"/>
    <xf numFmtId="176" fontId="33" fillId="41" borderId="0"/>
    <xf numFmtId="176" fontId="33" fillId="41" borderId="0"/>
    <xf numFmtId="176" fontId="33" fillId="41" borderId="0"/>
    <xf numFmtId="176" fontId="33" fillId="41" borderId="0"/>
    <xf numFmtId="176" fontId="33" fillId="41" borderId="0"/>
    <xf numFmtId="176" fontId="33" fillId="41" borderId="0"/>
    <xf numFmtId="176" fontId="33" fillId="41" borderId="0"/>
    <xf numFmtId="176" fontId="33" fillId="41" borderId="0"/>
    <xf numFmtId="176" fontId="33" fillId="41" borderId="0"/>
    <xf numFmtId="176" fontId="33" fillId="41" borderId="0"/>
    <xf numFmtId="176" fontId="33" fillId="41" borderId="0"/>
    <xf numFmtId="176" fontId="33" fillId="41" borderId="0"/>
    <xf numFmtId="176" fontId="33" fillId="41" borderId="0"/>
    <xf numFmtId="176" fontId="33" fillId="41" borderId="0"/>
    <xf numFmtId="176" fontId="33" fillId="41" borderId="0"/>
    <xf numFmtId="176" fontId="33" fillId="41" borderId="0"/>
    <xf numFmtId="176" fontId="33" fillId="41" borderId="0"/>
    <xf numFmtId="176" fontId="33" fillId="41" borderId="0"/>
    <xf numFmtId="176" fontId="33" fillId="41" borderId="0"/>
    <xf numFmtId="176" fontId="1" fillId="27" borderId="0"/>
    <xf numFmtId="176" fontId="33" fillId="41" borderId="0"/>
    <xf numFmtId="176" fontId="33" fillId="41" borderId="0"/>
    <xf numFmtId="176" fontId="33" fillId="41" borderId="0"/>
    <xf numFmtId="176" fontId="33" fillId="41" borderId="0"/>
    <xf numFmtId="176" fontId="33" fillId="41" borderId="0"/>
    <xf numFmtId="176" fontId="33" fillId="42" borderId="0"/>
    <xf numFmtId="176" fontId="33" fillId="42" borderId="0"/>
    <xf numFmtId="176" fontId="33" fillId="42" borderId="0"/>
    <xf numFmtId="176" fontId="33" fillId="42" borderId="0"/>
    <xf numFmtId="176" fontId="33" fillId="42" borderId="0"/>
    <xf numFmtId="176" fontId="33" fillId="42" borderId="0"/>
    <xf numFmtId="176" fontId="33" fillId="42" borderId="0"/>
    <xf numFmtId="176" fontId="33" fillId="42" borderId="0"/>
    <xf numFmtId="176" fontId="33" fillId="42" borderId="0"/>
    <xf numFmtId="176" fontId="33" fillId="42" borderId="0"/>
    <xf numFmtId="176" fontId="33" fillId="42" borderId="0"/>
    <xf numFmtId="176" fontId="33" fillId="42" borderId="0"/>
    <xf numFmtId="176" fontId="33" fillId="42" borderId="0"/>
    <xf numFmtId="176" fontId="33" fillId="42" borderId="0"/>
    <xf numFmtId="176" fontId="33" fillId="42" borderId="0"/>
    <xf numFmtId="176" fontId="33" fillId="42" borderId="0"/>
    <xf numFmtId="176" fontId="33" fillId="42" borderId="0"/>
    <xf numFmtId="176" fontId="33" fillId="42" borderId="0"/>
    <xf numFmtId="176" fontId="33" fillId="42" borderId="0"/>
    <xf numFmtId="176" fontId="33" fillId="42" borderId="0"/>
    <xf numFmtId="176" fontId="33" fillId="42" borderId="0"/>
    <xf numFmtId="176" fontId="33" fillId="42" borderId="0"/>
    <xf numFmtId="176" fontId="33" fillId="42" borderId="0"/>
    <xf numFmtId="176" fontId="33" fillId="42" borderId="0"/>
    <xf numFmtId="176" fontId="33" fillId="42" borderId="0"/>
    <xf numFmtId="176" fontId="33" fillId="42" borderId="0"/>
    <xf numFmtId="176" fontId="33" fillId="42" borderId="0"/>
    <xf numFmtId="176" fontId="33" fillId="42" borderId="0"/>
    <xf numFmtId="176" fontId="33" fillId="42" borderId="0"/>
    <xf numFmtId="176" fontId="33" fillId="42" borderId="0"/>
    <xf numFmtId="176" fontId="33" fillId="42" borderId="0"/>
    <xf numFmtId="176" fontId="33" fillId="42" borderId="0"/>
    <xf numFmtId="176" fontId="33" fillId="42" borderId="0"/>
    <xf numFmtId="176" fontId="33" fillId="42" borderId="0"/>
    <xf numFmtId="176" fontId="33" fillId="42" borderId="0"/>
    <xf numFmtId="176" fontId="33" fillId="42" borderId="0"/>
    <xf numFmtId="176" fontId="33" fillId="42" borderId="0"/>
    <xf numFmtId="176" fontId="33" fillId="42" borderId="0"/>
    <xf numFmtId="176" fontId="33" fillId="42" borderId="0"/>
    <xf numFmtId="176" fontId="33" fillId="42" borderId="0"/>
    <xf numFmtId="176" fontId="1" fillId="31" borderId="0"/>
    <xf numFmtId="176" fontId="33" fillId="42" borderId="0"/>
    <xf numFmtId="176" fontId="33" fillId="42" borderId="0"/>
    <xf numFmtId="176" fontId="33" fillId="42" borderId="0"/>
    <xf numFmtId="176" fontId="33" fillId="42" borderId="0"/>
    <xf numFmtId="176" fontId="33" fillId="42" borderId="0"/>
    <xf numFmtId="176" fontId="33" fillId="43" borderId="0"/>
    <xf numFmtId="176" fontId="33" fillId="43" borderId="0"/>
    <xf numFmtId="176" fontId="33" fillId="43" borderId="0"/>
    <xf numFmtId="176" fontId="33" fillId="43" borderId="0"/>
    <xf numFmtId="176" fontId="33" fillId="43" borderId="0"/>
    <xf numFmtId="176" fontId="33" fillId="43" borderId="0"/>
    <xf numFmtId="176" fontId="33" fillId="43" borderId="0"/>
    <xf numFmtId="176" fontId="33" fillId="43" borderId="0"/>
    <xf numFmtId="176" fontId="33" fillId="43" borderId="0"/>
    <xf numFmtId="176" fontId="33" fillId="43" borderId="0"/>
    <xf numFmtId="176" fontId="33" fillId="43" borderId="0"/>
    <xf numFmtId="176" fontId="33" fillId="43" borderId="0"/>
    <xf numFmtId="176" fontId="33" fillId="43" borderId="0"/>
    <xf numFmtId="176" fontId="33" fillId="43" borderId="0"/>
    <xf numFmtId="176" fontId="33" fillId="43" borderId="0"/>
    <xf numFmtId="176" fontId="33" fillId="43" borderId="0"/>
    <xf numFmtId="176" fontId="33" fillId="43" borderId="0"/>
    <xf numFmtId="176" fontId="33" fillId="43" borderId="0"/>
    <xf numFmtId="176" fontId="33" fillId="43" borderId="0"/>
    <xf numFmtId="176" fontId="33" fillId="43" borderId="0"/>
    <xf numFmtId="176" fontId="33" fillId="43" borderId="0"/>
    <xf numFmtId="176" fontId="33" fillId="43" borderId="0"/>
    <xf numFmtId="176" fontId="33" fillId="43" borderId="0"/>
    <xf numFmtId="176" fontId="33" fillId="43" borderId="0"/>
    <xf numFmtId="176" fontId="33" fillId="43" borderId="0"/>
    <xf numFmtId="176" fontId="33" fillId="43" borderId="0"/>
    <xf numFmtId="176" fontId="33" fillId="43" borderId="0"/>
    <xf numFmtId="176" fontId="33" fillId="43" borderId="0"/>
    <xf numFmtId="176" fontId="33" fillId="43" borderId="0"/>
    <xf numFmtId="176" fontId="33" fillId="43" borderId="0"/>
    <xf numFmtId="176" fontId="33" fillId="43" borderId="0"/>
    <xf numFmtId="176" fontId="33" fillId="43" borderId="0"/>
    <xf numFmtId="176" fontId="33" fillId="43" borderId="0"/>
    <xf numFmtId="176" fontId="33" fillId="43" borderId="0"/>
    <xf numFmtId="176" fontId="33" fillId="43" borderId="0"/>
    <xf numFmtId="176" fontId="33" fillId="43" borderId="0"/>
    <xf numFmtId="176" fontId="33" fillId="43" borderId="0"/>
    <xf numFmtId="176" fontId="33" fillId="43" borderId="0"/>
    <xf numFmtId="176" fontId="33" fillId="43" borderId="0"/>
    <xf numFmtId="176" fontId="33" fillId="43" borderId="0"/>
    <xf numFmtId="176" fontId="1" fillId="35" borderId="0"/>
    <xf numFmtId="176" fontId="33" fillId="43" borderId="0"/>
    <xf numFmtId="176" fontId="33" fillId="43" borderId="0"/>
    <xf numFmtId="176" fontId="33" fillId="43" borderId="0"/>
    <xf numFmtId="176" fontId="33" fillId="43" borderId="0"/>
    <xf numFmtId="176" fontId="33" fillId="43" borderId="0"/>
    <xf numFmtId="176" fontId="33" fillId="44" borderId="0"/>
    <xf numFmtId="176" fontId="33" fillId="44" borderId="0"/>
    <xf numFmtId="176" fontId="33" fillId="44" borderId="0"/>
    <xf numFmtId="176" fontId="33" fillId="44" borderId="0"/>
    <xf numFmtId="176" fontId="33" fillId="44" borderId="0"/>
    <xf numFmtId="176" fontId="33" fillId="44" borderId="0"/>
    <xf numFmtId="176" fontId="33" fillId="44" borderId="0"/>
    <xf numFmtId="176" fontId="33" fillId="44" borderId="0"/>
    <xf numFmtId="176" fontId="33" fillId="44" borderId="0"/>
    <xf numFmtId="176" fontId="33" fillId="44" borderId="0"/>
    <xf numFmtId="176" fontId="33" fillId="44" borderId="0"/>
    <xf numFmtId="176" fontId="33" fillId="44" borderId="0"/>
    <xf numFmtId="176" fontId="33" fillId="44" borderId="0"/>
    <xf numFmtId="176" fontId="33" fillId="44" borderId="0"/>
    <xf numFmtId="176" fontId="33" fillId="44" borderId="0"/>
    <xf numFmtId="176" fontId="33" fillId="44" borderId="0"/>
    <xf numFmtId="176" fontId="33" fillId="44" borderId="0"/>
    <xf numFmtId="176" fontId="33" fillId="44" borderId="0"/>
    <xf numFmtId="176" fontId="33" fillId="44" borderId="0"/>
    <xf numFmtId="176" fontId="33" fillId="44" borderId="0"/>
    <xf numFmtId="176" fontId="33" fillId="44" borderId="0"/>
    <xf numFmtId="176" fontId="33" fillId="44" borderId="0"/>
    <xf numFmtId="176" fontId="33" fillId="44" borderId="0"/>
    <xf numFmtId="176" fontId="33" fillId="44" borderId="0"/>
    <xf numFmtId="176" fontId="33" fillId="44" borderId="0"/>
    <xf numFmtId="176" fontId="33" fillId="44" borderId="0"/>
    <xf numFmtId="176" fontId="33" fillId="44" borderId="0"/>
    <xf numFmtId="176" fontId="33" fillId="44" borderId="0"/>
    <xf numFmtId="176" fontId="33" fillId="44" borderId="0"/>
    <xf numFmtId="176" fontId="33" fillId="44" borderId="0"/>
    <xf numFmtId="176" fontId="33" fillId="44" borderId="0"/>
    <xf numFmtId="176" fontId="33" fillId="44" borderId="0"/>
    <xf numFmtId="176" fontId="33" fillId="44" borderId="0"/>
    <xf numFmtId="176" fontId="33" fillId="44" borderId="0"/>
    <xf numFmtId="176" fontId="33" fillId="44" borderId="0"/>
    <xf numFmtId="176" fontId="33" fillId="44" borderId="0"/>
    <xf numFmtId="176" fontId="33" fillId="44" borderId="0"/>
    <xf numFmtId="176" fontId="33" fillId="44" borderId="0"/>
    <xf numFmtId="176" fontId="33" fillId="44" borderId="0"/>
    <xf numFmtId="176" fontId="33" fillId="44" borderId="0"/>
    <xf numFmtId="176" fontId="1" fillId="16" borderId="0"/>
    <xf numFmtId="176" fontId="33" fillId="44" borderId="0"/>
    <xf numFmtId="176" fontId="33" fillId="44" borderId="0"/>
    <xf numFmtId="176" fontId="33" fillId="44" borderId="0"/>
    <xf numFmtId="176" fontId="33" fillId="44" borderId="0"/>
    <xf numFmtId="176" fontId="33" fillId="44" borderId="0"/>
    <xf numFmtId="176" fontId="33" fillId="45" borderId="0"/>
    <xf numFmtId="176" fontId="33" fillId="45" borderId="0"/>
    <xf numFmtId="176" fontId="33" fillId="45" borderId="0"/>
    <xf numFmtId="176" fontId="33" fillId="45" borderId="0"/>
    <xf numFmtId="176" fontId="33" fillId="45" borderId="0"/>
    <xf numFmtId="176" fontId="33" fillId="45" borderId="0"/>
    <xf numFmtId="176" fontId="33" fillId="45" borderId="0"/>
    <xf numFmtId="176" fontId="33" fillId="45" borderId="0"/>
    <xf numFmtId="176" fontId="33" fillId="45" borderId="0"/>
    <xf numFmtId="176" fontId="33" fillId="45" borderId="0"/>
    <xf numFmtId="176" fontId="33" fillId="45" borderId="0"/>
    <xf numFmtId="176" fontId="33" fillId="45" borderId="0"/>
    <xf numFmtId="176" fontId="33" fillId="45" borderId="0"/>
    <xf numFmtId="176" fontId="33" fillId="45" borderId="0"/>
    <xf numFmtId="176" fontId="33" fillId="45" borderId="0"/>
    <xf numFmtId="176" fontId="33" fillId="45" borderId="0"/>
    <xf numFmtId="176" fontId="33" fillId="45" borderId="0"/>
    <xf numFmtId="176" fontId="33" fillId="45" borderId="0"/>
    <xf numFmtId="176" fontId="33" fillId="45" borderId="0"/>
    <xf numFmtId="176" fontId="33" fillId="45" borderId="0"/>
    <xf numFmtId="176" fontId="33" fillId="45" borderId="0"/>
    <xf numFmtId="176" fontId="33" fillId="45" borderId="0"/>
    <xf numFmtId="176" fontId="33" fillId="45" borderId="0"/>
    <xf numFmtId="176" fontId="33" fillId="45" borderId="0"/>
    <xf numFmtId="176" fontId="33" fillId="45" borderId="0"/>
    <xf numFmtId="176" fontId="33" fillId="45" borderId="0"/>
    <xf numFmtId="176" fontId="33" fillId="45" borderId="0"/>
    <xf numFmtId="176" fontId="33" fillId="45" borderId="0"/>
    <xf numFmtId="176" fontId="33" fillId="45" borderId="0"/>
    <xf numFmtId="176" fontId="33" fillId="45" borderId="0"/>
    <xf numFmtId="176" fontId="33" fillId="45" borderId="0"/>
    <xf numFmtId="176" fontId="33" fillId="45" borderId="0"/>
    <xf numFmtId="176" fontId="33" fillId="45" borderId="0"/>
    <xf numFmtId="176" fontId="33" fillId="45" borderId="0"/>
    <xf numFmtId="176" fontId="33" fillId="45" borderId="0"/>
    <xf numFmtId="176" fontId="33" fillId="45" borderId="0"/>
    <xf numFmtId="176" fontId="33" fillId="45" borderId="0"/>
    <xf numFmtId="176" fontId="33" fillId="45" borderId="0"/>
    <xf numFmtId="176" fontId="33" fillId="45" borderId="0"/>
    <xf numFmtId="176" fontId="33" fillId="45" borderId="0"/>
    <xf numFmtId="176" fontId="1" fillId="20" borderId="0"/>
    <xf numFmtId="176" fontId="33" fillId="45" borderId="0"/>
    <xf numFmtId="176" fontId="33" fillId="45" borderId="0"/>
    <xf numFmtId="176" fontId="33" fillId="45" borderId="0"/>
    <xf numFmtId="176" fontId="33" fillId="45" borderId="0"/>
    <xf numFmtId="176" fontId="33" fillId="45" borderId="0"/>
    <xf numFmtId="176" fontId="33" fillId="46" borderId="0"/>
    <xf numFmtId="176" fontId="33" fillId="46" borderId="0"/>
    <xf numFmtId="176" fontId="33" fillId="46" borderId="0"/>
    <xf numFmtId="176" fontId="33" fillId="46" borderId="0"/>
    <xf numFmtId="176" fontId="33" fillId="46" borderId="0"/>
    <xf numFmtId="176" fontId="33" fillId="46" borderId="0"/>
    <xf numFmtId="176" fontId="33" fillId="46" borderId="0"/>
    <xf numFmtId="176" fontId="33" fillId="46" borderId="0"/>
    <xf numFmtId="176" fontId="33" fillId="46" borderId="0"/>
    <xf numFmtId="176" fontId="33" fillId="46" borderId="0"/>
    <xf numFmtId="176" fontId="33" fillId="46" borderId="0"/>
    <xf numFmtId="176" fontId="33" fillId="46" borderId="0"/>
    <xf numFmtId="176" fontId="33" fillId="46" borderId="0"/>
    <xf numFmtId="176" fontId="33" fillId="46" borderId="0"/>
    <xf numFmtId="176" fontId="33" fillId="46" borderId="0"/>
    <xf numFmtId="176" fontId="33" fillId="46" borderId="0"/>
    <xf numFmtId="176" fontId="33" fillId="46" borderId="0"/>
    <xf numFmtId="176" fontId="33" fillId="46" borderId="0"/>
    <xf numFmtId="176" fontId="33" fillId="46" borderId="0"/>
    <xf numFmtId="176" fontId="33" fillId="46" borderId="0"/>
    <xf numFmtId="176" fontId="33" fillId="46" borderId="0"/>
    <xf numFmtId="176" fontId="33" fillId="46" borderId="0"/>
    <xf numFmtId="176" fontId="33" fillId="46" borderId="0"/>
    <xf numFmtId="176" fontId="33" fillId="46" borderId="0"/>
    <xf numFmtId="176" fontId="33" fillId="46" borderId="0"/>
    <xf numFmtId="176" fontId="33" fillId="46" borderId="0"/>
    <xf numFmtId="176" fontId="33" fillId="46" borderId="0"/>
    <xf numFmtId="176" fontId="33" fillId="46" borderId="0"/>
    <xf numFmtId="176" fontId="33" fillId="46" borderId="0"/>
    <xf numFmtId="176" fontId="33" fillId="46" borderId="0"/>
    <xf numFmtId="176" fontId="33" fillId="46" borderId="0"/>
    <xf numFmtId="176" fontId="33" fillId="46" borderId="0"/>
    <xf numFmtId="176" fontId="33" fillId="46" borderId="0"/>
    <xf numFmtId="176" fontId="33" fillId="46" borderId="0"/>
    <xf numFmtId="176" fontId="33" fillId="46" borderId="0"/>
    <xf numFmtId="176" fontId="33" fillId="46" borderId="0"/>
    <xf numFmtId="176" fontId="33" fillId="46" borderId="0"/>
    <xf numFmtId="176" fontId="33" fillId="46" borderId="0"/>
    <xf numFmtId="176" fontId="33" fillId="46" borderId="0"/>
    <xf numFmtId="176" fontId="33" fillId="46" borderId="0"/>
    <xf numFmtId="176" fontId="1" fillId="24" borderId="0"/>
    <xf numFmtId="176" fontId="33" fillId="46" borderId="0"/>
    <xf numFmtId="176" fontId="33" fillId="46" borderId="0"/>
    <xf numFmtId="176" fontId="33" fillId="46" borderId="0"/>
    <xf numFmtId="176" fontId="33" fillId="46" borderId="0"/>
    <xf numFmtId="176" fontId="33" fillId="46" borderId="0"/>
    <xf numFmtId="176" fontId="33" fillId="41" borderId="0"/>
    <xf numFmtId="176" fontId="33" fillId="41" borderId="0"/>
    <xf numFmtId="176" fontId="33" fillId="41" borderId="0"/>
    <xf numFmtId="176" fontId="33" fillId="41" borderId="0"/>
    <xf numFmtId="176" fontId="33" fillId="41" borderId="0"/>
    <xf numFmtId="176" fontId="33" fillId="41" borderId="0"/>
    <xf numFmtId="176" fontId="33" fillId="41" borderId="0"/>
    <xf numFmtId="176" fontId="33" fillId="41" borderId="0"/>
    <xf numFmtId="176" fontId="33" fillId="41" borderId="0"/>
    <xf numFmtId="176" fontId="33" fillId="41" borderId="0"/>
    <xf numFmtId="176" fontId="33" fillId="41" borderId="0"/>
    <xf numFmtId="176" fontId="33" fillId="41" borderId="0"/>
    <xf numFmtId="176" fontId="33" fillId="41" borderId="0"/>
    <xf numFmtId="176" fontId="33" fillId="41" borderId="0"/>
    <xf numFmtId="176" fontId="33" fillId="41" borderId="0"/>
    <xf numFmtId="176" fontId="33" fillId="41" borderId="0"/>
    <xf numFmtId="176" fontId="33" fillId="41" borderId="0"/>
    <xf numFmtId="176" fontId="33" fillId="41" borderId="0"/>
    <xf numFmtId="176" fontId="33" fillId="41" borderId="0"/>
    <xf numFmtId="176" fontId="33" fillId="41" borderId="0"/>
    <xf numFmtId="176" fontId="33" fillId="41" borderId="0"/>
    <xf numFmtId="176" fontId="33" fillId="41" borderId="0"/>
    <xf numFmtId="176" fontId="33" fillId="41" borderId="0"/>
    <xf numFmtId="176" fontId="33" fillId="41" borderId="0"/>
    <xf numFmtId="176" fontId="33" fillId="41" borderId="0"/>
    <xf numFmtId="176" fontId="33" fillId="41" borderId="0"/>
    <xf numFmtId="176" fontId="33" fillId="41" borderId="0"/>
    <xf numFmtId="176" fontId="33" fillId="41" borderId="0"/>
    <xf numFmtId="176" fontId="33" fillId="41" borderId="0"/>
    <xf numFmtId="176" fontId="33" fillId="41" borderId="0"/>
    <xf numFmtId="176" fontId="33" fillId="41" borderId="0"/>
    <xf numFmtId="176" fontId="33" fillId="41" borderId="0"/>
    <xf numFmtId="176" fontId="33" fillId="41" borderId="0"/>
    <xf numFmtId="176" fontId="33" fillId="41" borderId="0"/>
    <xf numFmtId="176" fontId="33" fillId="41" borderId="0"/>
    <xf numFmtId="176" fontId="33" fillId="41" borderId="0"/>
    <xf numFmtId="176" fontId="33" fillId="41" borderId="0"/>
    <xf numFmtId="176" fontId="33" fillId="41" borderId="0"/>
    <xf numFmtId="176" fontId="33" fillId="41" borderId="0"/>
    <xf numFmtId="176" fontId="33" fillId="41" borderId="0"/>
    <xf numFmtId="176" fontId="1" fillId="28" borderId="0"/>
    <xf numFmtId="176" fontId="33" fillId="41" borderId="0"/>
    <xf numFmtId="176" fontId="33" fillId="41" borderId="0"/>
    <xf numFmtId="176" fontId="33" fillId="41" borderId="0"/>
    <xf numFmtId="176" fontId="33" fillId="41" borderId="0"/>
    <xf numFmtId="176" fontId="33" fillId="41" borderId="0"/>
    <xf numFmtId="176" fontId="33" fillId="44" borderId="0"/>
    <xf numFmtId="176" fontId="33" fillId="44" borderId="0"/>
    <xf numFmtId="176" fontId="33" fillId="44" borderId="0"/>
    <xf numFmtId="176" fontId="33" fillId="44" borderId="0"/>
    <xf numFmtId="176" fontId="33" fillId="44" borderId="0"/>
    <xf numFmtId="176" fontId="33" fillId="44" borderId="0"/>
    <xf numFmtId="176" fontId="33" fillId="44" borderId="0"/>
    <xf numFmtId="176" fontId="33" fillId="44" borderId="0"/>
    <xf numFmtId="176" fontId="33" fillId="44" borderId="0"/>
    <xf numFmtId="176" fontId="33" fillId="44" borderId="0"/>
    <xf numFmtId="176" fontId="33" fillId="44" borderId="0"/>
    <xf numFmtId="176" fontId="33" fillId="44" borderId="0"/>
    <xf numFmtId="176" fontId="33" fillId="44" borderId="0"/>
    <xf numFmtId="176" fontId="33" fillId="44" borderId="0"/>
    <xf numFmtId="176" fontId="33" fillId="44" borderId="0"/>
    <xf numFmtId="176" fontId="33" fillId="44" borderId="0"/>
    <xf numFmtId="176" fontId="33" fillId="44" borderId="0"/>
    <xf numFmtId="176" fontId="33" fillId="44" borderId="0"/>
    <xf numFmtId="176" fontId="33" fillId="44" borderId="0"/>
    <xf numFmtId="176" fontId="33" fillId="44" borderId="0"/>
    <xf numFmtId="176" fontId="33" fillId="44" borderId="0"/>
    <xf numFmtId="176" fontId="33" fillId="44" borderId="0"/>
    <xf numFmtId="176" fontId="33" fillId="44" borderId="0"/>
    <xf numFmtId="176" fontId="33" fillId="44" borderId="0"/>
    <xf numFmtId="176" fontId="33" fillId="44" borderId="0"/>
    <xf numFmtId="176" fontId="33" fillId="44" borderId="0"/>
    <xf numFmtId="176" fontId="33" fillId="44" borderId="0"/>
    <xf numFmtId="176" fontId="33" fillId="44" borderId="0"/>
    <xf numFmtId="176" fontId="33" fillId="44" borderId="0"/>
    <xf numFmtId="176" fontId="33" fillId="44" borderId="0"/>
    <xf numFmtId="176" fontId="33" fillId="44" borderId="0"/>
    <xf numFmtId="176" fontId="33" fillId="44" borderId="0"/>
    <xf numFmtId="176" fontId="33" fillId="44" borderId="0"/>
    <xf numFmtId="176" fontId="33" fillId="44" borderId="0"/>
    <xf numFmtId="176" fontId="33" fillId="44" borderId="0"/>
    <xf numFmtId="176" fontId="33" fillId="44" borderId="0"/>
    <xf numFmtId="176" fontId="33" fillId="44" borderId="0"/>
    <xf numFmtId="176" fontId="33" fillId="44" borderId="0"/>
    <xf numFmtId="176" fontId="33" fillId="44" borderId="0"/>
    <xf numFmtId="176" fontId="33" fillId="44" borderId="0"/>
    <xf numFmtId="176" fontId="1" fillId="32" borderId="0"/>
    <xf numFmtId="176" fontId="33" fillId="44" borderId="0"/>
    <xf numFmtId="176" fontId="33" fillId="44" borderId="0"/>
    <xf numFmtId="176" fontId="33" fillId="44" borderId="0"/>
    <xf numFmtId="176" fontId="33" fillId="44" borderId="0"/>
    <xf numFmtId="176" fontId="33" fillId="44" borderId="0"/>
    <xf numFmtId="176" fontId="33" fillId="47" borderId="0"/>
    <xf numFmtId="176" fontId="33" fillId="47" borderId="0"/>
    <xf numFmtId="176" fontId="33" fillId="47" borderId="0"/>
    <xf numFmtId="176" fontId="33" fillId="47" borderId="0"/>
    <xf numFmtId="176" fontId="33" fillId="47" borderId="0"/>
    <xf numFmtId="176" fontId="33" fillId="47" borderId="0"/>
    <xf numFmtId="176" fontId="33" fillId="47" borderId="0"/>
    <xf numFmtId="176" fontId="33" fillId="47" borderId="0"/>
    <xf numFmtId="176" fontId="33" fillId="47" borderId="0"/>
    <xf numFmtId="176" fontId="33" fillId="47" borderId="0"/>
    <xf numFmtId="176" fontId="33" fillId="47" borderId="0"/>
    <xf numFmtId="176" fontId="33" fillId="47" borderId="0"/>
    <xf numFmtId="176" fontId="33" fillId="47" borderId="0"/>
    <xf numFmtId="176" fontId="33" fillId="47" borderId="0"/>
    <xf numFmtId="176" fontId="33" fillId="47" borderId="0"/>
    <xf numFmtId="176" fontId="33" fillId="47" borderId="0"/>
    <xf numFmtId="176" fontId="33" fillId="47" borderId="0"/>
    <xf numFmtId="176" fontId="33" fillId="47" borderId="0"/>
    <xf numFmtId="176" fontId="33" fillId="47" borderId="0"/>
    <xf numFmtId="176" fontId="33" fillId="47" borderId="0"/>
    <xf numFmtId="176" fontId="33" fillId="47" borderId="0"/>
    <xf numFmtId="176" fontId="33" fillId="47" borderId="0"/>
    <xf numFmtId="176" fontId="33" fillId="47" borderId="0"/>
    <xf numFmtId="176" fontId="33" fillId="47" borderId="0"/>
    <xf numFmtId="176" fontId="33" fillId="47" borderId="0"/>
    <xf numFmtId="176" fontId="33" fillId="47" borderId="0"/>
    <xf numFmtId="176" fontId="33" fillId="47" borderId="0"/>
    <xf numFmtId="176" fontId="33" fillId="47" borderId="0"/>
    <xf numFmtId="176" fontId="33" fillId="47" borderId="0"/>
    <xf numFmtId="176" fontId="33" fillId="47" borderId="0"/>
    <xf numFmtId="176" fontId="33" fillId="47" borderId="0"/>
    <xf numFmtId="176" fontId="33" fillId="47" borderId="0"/>
    <xf numFmtId="176" fontId="33" fillId="47" borderId="0"/>
    <xf numFmtId="176" fontId="33" fillId="47" borderId="0"/>
    <xf numFmtId="176" fontId="33" fillId="47" borderId="0"/>
    <xf numFmtId="176" fontId="33" fillId="47" borderId="0"/>
    <xf numFmtId="176" fontId="33" fillId="47" borderId="0"/>
    <xf numFmtId="176" fontId="33" fillId="47" borderId="0"/>
    <xf numFmtId="176" fontId="33" fillId="47" borderId="0"/>
    <xf numFmtId="176" fontId="33" fillId="47" borderId="0"/>
    <xf numFmtId="176" fontId="1" fillId="36" borderId="0"/>
    <xf numFmtId="176" fontId="33" fillId="47" borderId="0"/>
    <xf numFmtId="176" fontId="33" fillId="47" borderId="0"/>
    <xf numFmtId="176" fontId="33" fillId="47" borderId="0"/>
    <xf numFmtId="176" fontId="33" fillId="47" borderId="0"/>
    <xf numFmtId="176" fontId="33" fillId="47" borderId="0"/>
    <xf numFmtId="176" fontId="54" fillId="48" borderId="0"/>
    <xf numFmtId="176" fontId="54" fillId="48" borderId="0"/>
    <xf numFmtId="176" fontId="54" fillId="48" borderId="0"/>
    <xf numFmtId="176" fontId="54" fillId="48" borderId="0"/>
    <xf numFmtId="176" fontId="54" fillId="48" borderId="0"/>
    <xf numFmtId="176" fontId="54" fillId="48" borderId="0"/>
    <xf numFmtId="176" fontId="54" fillId="48" borderId="0"/>
    <xf numFmtId="176" fontId="54" fillId="48" borderId="0"/>
    <xf numFmtId="176" fontId="54" fillId="48" borderId="0"/>
    <xf numFmtId="176" fontId="54" fillId="48" borderId="0"/>
    <xf numFmtId="176" fontId="54" fillId="48" borderId="0"/>
    <xf numFmtId="176" fontId="54" fillId="48" borderId="0"/>
    <xf numFmtId="176" fontId="54" fillId="48" borderId="0"/>
    <xf numFmtId="176" fontId="54" fillId="48" borderId="0"/>
    <xf numFmtId="176" fontId="54" fillId="48" borderId="0"/>
    <xf numFmtId="176" fontId="54" fillId="48" borderId="0"/>
    <xf numFmtId="176" fontId="54" fillId="48" borderId="0"/>
    <xf numFmtId="176" fontId="54" fillId="48" borderId="0"/>
    <xf numFmtId="176" fontId="54" fillId="48" borderId="0"/>
    <xf numFmtId="176" fontId="54" fillId="48" borderId="0"/>
    <xf numFmtId="176" fontId="54" fillId="48" borderId="0"/>
    <xf numFmtId="176" fontId="54" fillId="48" borderId="0"/>
    <xf numFmtId="176" fontId="54" fillId="48" borderId="0"/>
    <xf numFmtId="176" fontId="54" fillId="48" borderId="0"/>
    <xf numFmtId="176" fontId="54" fillId="48" borderId="0"/>
    <xf numFmtId="176" fontId="54" fillId="48" borderId="0"/>
    <xf numFmtId="176" fontId="54" fillId="48" borderId="0"/>
    <xf numFmtId="176" fontId="54" fillId="48" borderId="0"/>
    <xf numFmtId="176" fontId="54" fillId="48" borderId="0"/>
    <xf numFmtId="176" fontId="54" fillId="48" borderId="0"/>
    <xf numFmtId="176" fontId="54" fillId="48" borderId="0"/>
    <xf numFmtId="176" fontId="54" fillId="48" borderId="0"/>
    <xf numFmtId="176" fontId="54" fillId="48" borderId="0"/>
    <xf numFmtId="176" fontId="54" fillId="48" borderId="0"/>
    <xf numFmtId="176" fontId="54" fillId="48" borderId="0"/>
    <xf numFmtId="176" fontId="54" fillId="48" borderId="0"/>
    <xf numFmtId="176" fontId="54" fillId="48" borderId="0"/>
    <xf numFmtId="176" fontId="54" fillId="48" borderId="0"/>
    <xf numFmtId="176" fontId="54" fillId="48" borderId="0"/>
    <xf numFmtId="176" fontId="54" fillId="48" borderId="0"/>
    <xf numFmtId="176" fontId="52" fillId="17" borderId="0"/>
    <xf numFmtId="176" fontId="54" fillId="48" borderId="0"/>
    <xf numFmtId="176" fontId="54" fillId="48" borderId="0"/>
    <xf numFmtId="176" fontId="54" fillId="48" borderId="0"/>
    <xf numFmtId="176" fontId="54" fillId="48" borderId="0"/>
    <xf numFmtId="176" fontId="54" fillId="48" borderId="0"/>
    <xf numFmtId="176" fontId="54" fillId="45" borderId="0"/>
    <xf numFmtId="176" fontId="54" fillId="45" borderId="0"/>
    <xf numFmtId="176" fontId="54" fillId="45" borderId="0"/>
    <xf numFmtId="176" fontId="54" fillId="45" borderId="0"/>
    <xf numFmtId="176" fontId="54" fillId="45" borderId="0"/>
    <xf numFmtId="176" fontId="54" fillId="45" borderId="0"/>
    <xf numFmtId="176" fontId="54" fillId="45" borderId="0"/>
    <xf numFmtId="176" fontId="54" fillId="45" borderId="0"/>
    <xf numFmtId="176" fontId="54" fillId="45" borderId="0"/>
    <xf numFmtId="176" fontId="54" fillId="45" borderId="0"/>
    <xf numFmtId="176" fontId="54" fillId="45" borderId="0"/>
    <xf numFmtId="176" fontId="54" fillId="45" borderId="0"/>
    <xf numFmtId="176" fontId="54" fillId="45" borderId="0"/>
    <xf numFmtId="176" fontId="54" fillId="45" borderId="0"/>
    <xf numFmtId="176" fontId="54" fillId="45" borderId="0"/>
    <xf numFmtId="176" fontId="54" fillId="45" borderId="0"/>
    <xf numFmtId="176" fontId="54" fillId="45" borderId="0"/>
    <xf numFmtId="176" fontId="54" fillId="45" borderId="0"/>
    <xf numFmtId="176" fontId="54" fillId="45" borderId="0"/>
    <xf numFmtId="176" fontId="54" fillId="45" borderId="0"/>
    <xf numFmtId="176" fontId="54" fillId="45" borderId="0"/>
    <xf numFmtId="176" fontId="54" fillId="45" borderId="0"/>
    <xf numFmtId="176" fontId="54" fillId="45" borderId="0"/>
    <xf numFmtId="176" fontId="54" fillId="45" borderId="0"/>
    <xf numFmtId="176" fontId="54" fillId="45" borderId="0"/>
    <xf numFmtId="176" fontId="54" fillId="45" borderId="0"/>
    <xf numFmtId="176" fontId="54" fillId="45" borderId="0"/>
    <xf numFmtId="176" fontId="54" fillId="45" borderId="0"/>
    <xf numFmtId="176" fontId="54" fillId="45" borderId="0"/>
    <xf numFmtId="176" fontId="54" fillId="45" borderId="0"/>
    <xf numFmtId="176" fontId="54" fillId="45" borderId="0"/>
    <xf numFmtId="176" fontId="54" fillId="45" borderId="0"/>
    <xf numFmtId="176" fontId="54" fillId="45" borderId="0"/>
    <xf numFmtId="176" fontId="54" fillId="45" borderId="0"/>
    <xf numFmtId="176" fontId="54" fillId="45" borderId="0"/>
    <xf numFmtId="176" fontId="54" fillId="45" borderId="0"/>
    <xf numFmtId="176" fontId="54" fillId="45" borderId="0"/>
    <xf numFmtId="176" fontId="54" fillId="45" borderId="0"/>
    <xf numFmtId="176" fontId="54" fillId="45" borderId="0"/>
    <xf numFmtId="176" fontId="54" fillId="45" borderId="0"/>
    <xf numFmtId="176" fontId="52" fillId="21" borderId="0"/>
    <xf numFmtId="176" fontId="54" fillId="45" borderId="0"/>
    <xf numFmtId="176" fontId="54" fillId="45" borderId="0"/>
    <xf numFmtId="176" fontId="54" fillId="45" borderId="0"/>
    <xf numFmtId="176" fontId="54" fillId="45" borderId="0"/>
    <xf numFmtId="176" fontId="54" fillId="45" borderId="0"/>
    <xf numFmtId="176" fontId="54" fillId="46" borderId="0"/>
    <xf numFmtId="176" fontId="54" fillId="46" borderId="0"/>
    <xf numFmtId="176" fontId="54" fillId="46" borderId="0"/>
    <xf numFmtId="176" fontId="54" fillId="46" borderId="0"/>
    <xf numFmtId="176" fontId="54" fillId="46" borderId="0"/>
    <xf numFmtId="176" fontId="54" fillId="46" borderId="0"/>
    <xf numFmtId="176" fontId="54" fillId="46" borderId="0"/>
    <xf numFmtId="176" fontId="54" fillId="46" borderId="0"/>
    <xf numFmtId="176" fontId="54" fillId="46" borderId="0"/>
    <xf numFmtId="176" fontId="54" fillId="46" borderId="0"/>
    <xf numFmtId="176" fontId="54" fillId="46" borderId="0"/>
    <xf numFmtId="176" fontId="54" fillId="46" borderId="0"/>
    <xf numFmtId="176" fontId="54" fillId="46" borderId="0"/>
    <xf numFmtId="176" fontId="54" fillId="46" borderId="0"/>
    <xf numFmtId="176" fontId="54" fillId="46" borderId="0"/>
    <xf numFmtId="176" fontId="54" fillId="46" borderId="0"/>
    <xf numFmtId="176" fontId="54" fillId="46" borderId="0"/>
    <xf numFmtId="176" fontId="54" fillId="46" borderId="0"/>
    <xf numFmtId="176" fontId="54" fillId="46" borderId="0"/>
    <xf numFmtId="176" fontId="54" fillId="46" borderId="0"/>
    <xf numFmtId="176" fontId="54" fillId="46" borderId="0"/>
    <xf numFmtId="176" fontId="54" fillId="46" borderId="0"/>
    <xf numFmtId="176" fontId="54" fillId="46" borderId="0"/>
    <xf numFmtId="176" fontId="54" fillId="46" borderId="0"/>
    <xf numFmtId="176" fontId="54" fillId="46" borderId="0"/>
    <xf numFmtId="176" fontId="54" fillId="46" borderId="0"/>
    <xf numFmtId="176" fontId="54" fillId="46" borderId="0"/>
    <xf numFmtId="176" fontId="54" fillId="46" borderId="0"/>
    <xf numFmtId="176" fontId="54" fillId="46" borderId="0"/>
    <xf numFmtId="176" fontId="54" fillId="46" borderId="0"/>
    <xf numFmtId="176" fontId="54" fillId="46" borderId="0"/>
    <xf numFmtId="176" fontId="54" fillId="46" borderId="0"/>
    <xf numFmtId="176" fontId="54" fillId="46" borderId="0"/>
    <xf numFmtId="176" fontId="54" fillId="46" borderId="0"/>
    <xf numFmtId="176" fontId="54" fillId="46" borderId="0"/>
    <xf numFmtId="176" fontId="54" fillId="46" borderId="0"/>
    <xf numFmtId="176" fontId="54" fillId="46" borderId="0"/>
    <xf numFmtId="176" fontId="54" fillId="46" borderId="0"/>
    <xf numFmtId="176" fontId="54" fillId="46" borderId="0"/>
    <xf numFmtId="176" fontId="54" fillId="46" borderId="0"/>
    <xf numFmtId="176" fontId="52" fillId="25" borderId="0"/>
    <xf numFmtId="176" fontId="54" fillId="46" borderId="0"/>
    <xf numFmtId="176" fontId="54" fillId="46" borderId="0"/>
    <xf numFmtId="176" fontId="54" fillId="46" borderId="0"/>
    <xf numFmtId="176" fontId="54" fillId="46" borderId="0"/>
    <xf numFmtId="176" fontId="54" fillId="46" borderId="0"/>
    <xf numFmtId="176" fontId="54" fillId="49" borderId="0"/>
    <xf numFmtId="176" fontId="54" fillId="49" borderId="0"/>
    <xf numFmtId="176" fontId="54" fillId="49" borderId="0"/>
    <xf numFmtId="176" fontId="54" fillId="49" borderId="0"/>
    <xf numFmtId="176" fontId="54" fillId="49" borderId="0"/>
    <xf numFmtId="176" fontId="54" fillId="49" borderId="0"/>
    <xf numFmtId="176" fontId="54" fillId="49" borderId="0"/>
    <xf numFmtId="176" fontId="54" fillId="49" borderId="0"/>
    <xf numFmtId="176" fontId="54" fillId="49" borderId="0"/>
    <xf numFmtId="176" fontId="54" fillId="49" borderId="0"/>
    <xf numFmtId="176" fontId="54" fillId="49" borderId="0"/>
    <xf numFmtId="176" fontId="54" fillId="49" borderId="0"/>
    <xf numFmtId="176" fontId="54" fillId="49" borderId="0"/>
    <xf numFmtId="176" fontId="54" fillId="49" borderId="0"/>
    <xf numFmtId="176" fontId="54" fillId="49" borderId="0"/>
    <xf numFmtId="176" fontId="54" fillId="49" borderId="0"/>
    <xf numFmtId="176" fontId="54" fillId="49" borderId="0"/>
    <xf numFmtId="176" fontId="54" fillId="49" borderId="0"/>
    <xf numFmtId="176" fontId="54" fillId="49" borderId="0"/>
    <xf numFmtId="176" fontId="54" fillId="49" borderId="0"/>
    <xf numFmtId="176" fontId="54" fillId="49" borderId="0"/>
    <xf numFmtId="176" fontId="54" fillId="49" borderId="0"/>
    <xf numFmtId="176" fontId="54" fillId="49" borderId="0"/>
    <xf numFmtId="176" fontId="54" fillId="49" borderId="0"/>
    <xf numFmtId="176" fontId="54" fillId="49" borderId="0"/>
    <xf numFmtId="176" fontId="54" fillId="49" borderId="0"/>
    <xf numFmtId="176" fontId="54" fillId="49" borderId="0"/>
    <xf numFmtId="176" fontId="54" fillId="49" borderId="0"/>
    <xf numFmtId="176" fontId="54" fillId="49" borderId="0"/>
    <xf numFmtId="176" fontId="54" fillId="49" borderId="0"/>
    <xf numFmtId="176" fontId="54" fillId="49" borderId="0"/>
    <xf numFmtId="176" fontId="54" fillId="49" borderId="0"/>
    <xf numFmtId="176" fontId="54" fillId="49" borderId="0"/>
    <xf numFmtId="176" fontId="54" fillId="49" borderId="0"/>
    <xf numFmtId="176" fontId="54" fillId="49" borderId="0"/>
    <xf numFmtId="176" fontId="54" fillId="49" borderId="0"/>
    <xf numFmtId="176" fontId="54" fillId="49" borderId="0"/>
    <xf numFmtId="176" fontId="54" fillId="49" borderId="0"/>
    <xf numFmtId="176" fontId="54" fillId="49" borderId="0"/>
    <xf numFmtId="176" fontId="54" fillId="49" borderId="0"/>
    <xf numFmtId="176" fontId="52" fillId="29" borderId="0"/>
    <xf numFmtId="176" fontId="54" fillId="49" borderId="0"/>
    <xf numFmtId="176" fontId="54" fillId="49" borderId="0"/>
    <xf numFmtId="176" fontId="54" fillId="49" borderId="0"/>
    <xf numFmtId="176" fontId="54" fillId="49" borderId="0"/>
    <xf numFmtId="176" fontId="54" fillId="49" borderId="0"/>
    <xf numFmtId="176" fontId="54" fillId="50" borderId="0"/>
    <xf numFmtId="176" fontId="54" fillId="50" borderId="0"/>
    <xf numFmtId="176" fontId="54" fillId="50" borderId="0"/>
    <xf numFmtId="176" fontId="54" fillId="50" borderId="0"/>
    <xf numFmtId="176" fontId="54" fillId="50" borderId="0"/>
    <xf numFmtId="176" fontId="54" fillId="50" borderId="0"/>
    <xf numFmtId="176" fontId="54" fillId="50" borderId="0"/>
    <xf numFmtId="176" fontId="54" fillId="50" borderId="0"/>
    <xf numFmtId="176" fontId="54" fillId="50" borderId="0"/>
    <xf numFmtId="176" fontId="54" fillId="50" borderId="0"/>
    <xf numFmtId="176" fontId="54" fillId="50" borderId="0"/>
    <xf numFmtId="176" fontId="54" fillId="50" borderId="0"/>
    <xf numFmtId="176" fontId="54" fillId="50" borderId="0"/>
    <xf numFmtId="176" fontId="54" fillId="50" borderId="0"/>
    <xf numFmtId="176" fontId="54" fillId="50" borderId="0"/>
    <xf numFmtId="176" fontId="54" fillId="50" borderId="0"/>
    <xf numFmtId="176" fontId="54" fillId="50" borderId="0"/>
    <xf numFmtId="176" fontId="54" fillId="50" borderId="0"/>
    <xf numFmtId="176" fontId="54" fillId="50" borderId="0"/>
    <xf numFmtId="176" fontId="54" fillId="50" borderId="0"/>
    <xf numFmtId="176" fontId="54" fillId="50" borderId="0"/>
    <xf numFmtId="176" fontId="54" fillId="50" borderId="0"/>
    <xf numFmtId="176" fontId="54" fillId="50" borderId="0"/>
    <xf numFmtId="176" fontId="54" fillId="50" borderId="0"/>
    <xf numFmtId="176" fontId="54" fillId="50" borderId="0"/>
    <xf numFmtId="176" fontId="54" fillId="50" borderId="0"/>
    <xf numFmtId="176" fontId="54" fillId="50" borderId="0"/>
    <xf numFmtId="176" fontId="54" fillId="50" borderId="0"/>
    <xf numFmtId="176" fontId="54" fillId="50" borderId="0"/>
    <xf numFmtId="176" fontId="54" fillId="50" borderId="0"/>
    <xf numFmtId="176" fontId="54" fillId="50" borderId="0"/>
    <xf numFmtId="176" fontId="54" fillId="50" borderId="0"/>
    <xf numFmtId="176" fontId="54" fillId="50" borderId="0"/>
    <xf numFmtId="176" fontId="54" fillId="50" borderId="0"/>
    <xf numFmtId="176" fontId="54" fillId="50" borderId="0"/>
    <xf numFmtId="176" fontId="54" fillId="50" borderId="0"/>
    <xf numFmtId="176" fontId="54" fillId="50" borderId="0"/>
    <xf numFmtId="176" fontId="54" fillId="50" borderId="0"/>
    <xf numFmtId="176" fontId="54" fillId="50" borderId="0"/>
    <xf numFmtId="176" fontId="54" fillId="50" borderId="0"/>
    <xf numFmtId="176" fontId="52" fillId="33" borderId="0"/>
    <xf numFmtId="176" fontId="54" fillId="50" borderId="0"/>
    <xf numFmtId="176" fontId="54" fillId="50" borderId="0"/>
    <xf numFmtId="176" fontId="54" fillId="50" borderId="0"/>
    <xf numFmtId="176" fontId="54" fillId="50" borderId="0"/>
    <xf numFmtId="176" fontId="54" fillId="50" borderId="0"/>
    <xf numFmtId="176" fontId="54" fillId="51" borderId="0"/>
    <xf numFmtId="176" fontId="54" fillId="51" borderId="0"/>
    <xf numFmtId="176" fontId="54" fillId="51" borderId="0"/>
    <xf numFmtId="176" fontId="54" fillId="51" borderId="0"/>
    <xf numFmtId="176" fontId="54" fillId="51" borderId="0"/>
    <xf numFmtId="176" fontId="54" fillId="51" borderId="0"/>
    <xf numFmtId="176" fontId="54" fillId="51" borderId="0"/>
    <xf numFmtId="176" fontId="54" fillId="51" borderId="0"/>
    <xf numFmtId="176" fontId="54" fillId="51" borderId="0"/>
    <xf numFmtId="176" fontId="54" fillId="51" borderId="0"/>
    <xf numFmtId="176" fontId="54" fillId="51" borderId="0"/>
    <xf numFmtId="176" fontId="54" fillId="51" borderId="0"/>
    <xf numFmtId="176" fontId="54" fillId="51" borderId="0"/>
    <xf numFmtId="176" fontId="54" fillId="51" borderId="0"/>
    <xf numFmtId="176" fontId="54" fillId="51" borderId="0"/>
    <xf numFmtId="176" fontId="54" fillId="51" borderId="0"/>
    <xf numFmtId="176" fontId="54" fillId="51" borderId="0"/>
    <xf numFmtId="176" fontId="54" fillId="51" borderId="0"/>
    <xf numFmtId="176" fontId="54" fillId="51" borderId="0"/>
    <xf numFmtId="176" fontId="54" fillId="51" borderId="0"/>
    <xf numFmtId="176" fontId="54" fillId="51" borderId="0"/>
    <xf numFmtId="176" fontId="54" fillId="51" borderId="0"/>
    <xf numFmtId="176" fontId="54" fillId="51" borderId="0"/>
    <xf numFmtId="176" fontId="54" fillId="51" borderId="0"/>
    <xf numFmtId="176" fontId="54" fillId="51" borderId="0"/>
    <xf numFmtId="176" fontId="54" fillId="51" borderId="0"/>
    <xf numFmtId="176" fontId="54" fillId="51" borderId="0"/>
    <xf numFmtId="176" fontId="54" fillId="51" borderId="0"/>
    <xf numFmtId="176" fontId="54" fillId="51" borderId="0"/>
    <xf numFmtId="176" fontId="54" fillId="51" borderId="0"/>
    <xf numFmtId="176" fontId="54" fillId="51" borderId="0"/>
    <xf numFmtId="176" fontId="54" fillId="51" borderId="0"/>
    <xf numFmtId="176" fontId="54" fillId="51" borderId="0"/>
    <xf numFmtId="176" fontId="54" fillId="51" borderId="0"/>
    <xf numFmtId="176" fontId="54" fillId="51" borderId="0"/>
    <xf numFmtId="176" fontId="54" fillId="51" borderId="0"/>
    <xf numFmtId="176" fontId="54" fillId="51" borderId="0"/>
    <xf numFmtId="176" fontId="54" fillId="51" borderId="0"/>
    <xf numFmtId="176" fontId="54" fillId="51" borderId="0"/>
    <xf numFmtId="176" fontId="54" fillId="51" borderId="0"/>
    <xf numFmtId="176" fontId="52" fillId="37" borderId="0"/>
    <xf numFmtId="176" fontId="54" fillId="51" borderId="0"/>
    <xf numFmtId="176" fontId="54" fillId="51" borderId="0"/>
    <xf numFmtId="176" fontId="54" fillId="51" borderId="0"/>
    <xf numFmtId="176" fontId="54" fillId="51" borderId="0"/>
    <xf numFmtId="176" fontId="54" fillId="51" borderId="0"/>
    <xf numFmtId="176" fontId="72" fillId="0" borderId="0"/>
    <xf numFmtId="176" fontId="55" fillId="40" borderId="0"/>
    <xf numFmtId="176" fontId="55" fillId="40" borderId="0"/>
    <xf numFmtId="176" fontId="55" fillId="40" borderId="0"/>
    <xf numFmtId="176" fontId="55" fillId="40" borderId="0"/>
    <xf numFmtId="176" fontId="55" fillId="40" borderId="0"/>
    <xf numFmtId="176" fontId="55" fillId="40" borderId="0"/>
    <xf numFmtId="176" fontId="55" fillId="40" borderId="0"/>
    <xf numFmtId="176" fontId="55" fillId="40" borderId="0"/>
    <xf numFmtId="176" fontId="55" fillId="40" borderId="0"/>
    <xf numFmtId="176" fontId="55" fillId="40" borderId="0"/>
    <xf numFmtId="176" fontId="55" fillId="40" borderId="0"/>
    <xf numFmtId="176" fontId="55" fillId="40" borderId="0"/>
    <xf numFmtId="176" fontId="55" fillId="40" borderId="0"/>
    <xf numFmtId="176" fontId="55" fillId="40" borderId="0"/>
    <xf numFmtId="176" fontId="55" fillId="40" borderId="0"/>
    <xf numFmtId="176" fontId="55" fillId="40" borderId="0"/>
    <xf numFmtId="176" fontId="55" fillId="40" borderId="0"/>
    <xf numFmtId="176" fontId="55" fillId="40" borderId="0"/>
    <xf numFmtId="176" fontId="55" fillId="40" borderId="0"/>
    <xf numFmtId="176" fontId="55" fillId="40" borderId="0"/>
    <xf numFmtId="176" fontId="55" fillId="40" borderId="0"/>
    <xf numFmtId="176" fontId="55" fillId="40" borderId="0"/>
    <xf numFmtId="176" fontId="55" fillId="40" borderId="0"/>
    <xf numFmtId="176" fontId="55" fillId="40" borderId="0"/>
    <xf numFmtId="176" fontId="55" fillId="40" borderId="0"/>
    <xf numFmtId="176" fontId="55" fillId="40" borderId="0"/>
    <xf numFmtId="176" fontId="55" fillId="40" borderId="0"/>
    <xf numFmtId="176" fontId="55" fillId="40" borderId="0"/>
    <xf numFmtId="176" fontId="55" fillId="40" borderId="0"/>
    <xf numFmtId="176" fontId="55" fillId="40" borderId="0"/>
    <xf numFmtId="176" fontId="55" fillId="40" borderId="0"/>
    <xf numFmtId="176" fontId="55" fillId="40" borderId="0"/>
    <xf numFmtId="176" fontId="55" fillId="40" borderId="0"/>
    <xf numFmtId="176" fontId="55" fillId="40" borderId="0"/>
    <xf numFmtId="176" fontId="55" fillId="40" borderId="0"/>
    <xf numFmtId="176" fontId="55" fillId="40" borderId="0"/>
    <xf numFmtId="176" fontId="55" fillId="40" borderId="0"/>
    <xf numFmtId="176" fontId="55" fillId="40" borderId="0"/>
    <xf numFmtId="176" fontId="55" fillId="40" borderId="0"/>
    <xf numFmtId="176" fontId="55" fillId="40" borderId="0"/>
    <xf numFmtId="176" fontId="41" fillId="8" borderId="0"/>
    <xf numFmtId="176" fontId="55" fillId="40" borderId="0"/>
    <xf numFmtId="176" fontId="55" fillId="40" borderId="0"/>
    <xf numFmtId="176" fontId="55" fillId="40" borderId="0"/>
    <xf numFmtId="176" fontId="55" fillId="40" borderId="0"/>
    <xf numFmtId="176" fontId="55" fillId="40" borderId="0"/>
    <xf numFmtId="176" fontId="56" fillId="52" borderId="10"/>
    <xf numFmtId="176" fontId="56" fillId="52" borderId="10"/>
    <xf numFmtId="176" fontId="56" fillId="52" borderId="10"/>
    <xf numFmtId="176" fontId="56" fillId="52" borderId="10"/>
    <xf numFmtId="176" fontId="56" fillId="52" borderId="10"/>
    <xf numFmtId="176" fontId="56" fillId="52" borderId="10"/>
    <xf numFmtId="176" fontId="56" fillId="52" borderId="10"/>
    <xf numFmtId="176" fontId="56" fillId="52" borderId="10"/>
    <xf numFmtId="176" fontId="56" fillId="52" borderId="10"/>
    <xf numFmtId="176" fontId="56" fillId="52" borderId="10"/>
    <xf numFmtId="176" fontId="56" fillId="52" borderId="10"/>
    <xf numFmtId="176" fontId="56" fillId="52" borderId="10"/>
    <xf numFmtId="176" fontId="56" fillId="52" borderId="10"/>
    <xf numFmtId="176" fontId="56" fillId="52" borderId="10"/>
    <xf numFmtId="176" fontId="56" fillId="52" borderId="10"/>
    <xf numFmtId="176" fontId="56" fillId="52" borderId="10"/>
    <xf numFmtId="176" fontId="56" fillId="52" borderId="10"/>
    <xf numFmtId="176" fontId="56" fillId="52" borderId="10"/>
    <xf numFmtId="176" fontId="56" fillId="52" borderId="10"/>
    <xf numFmtId="176" fontId="56" fillId="52" borderId="10"/>
    <xf numFmtId="176" fontId="56" fillId="52" borderId="10"/>
    <xf numFmtId="176" fontId="56" fillId="52" borderId="10"/>
    <xf numFmtId="176" fontId="56" fillId="52" borderId="10"/>
    <xf numFmtId="176" fontId="56" fillId="52" borderId="10"/>
    <xf numFmtId="176" fontId="56" fillId="52" borderId="10"/>
    <xf numFmtId="176" fontId="56" fillId="52" borderId="10"/>
    <xf numFmtId="176" fontId="56" fillId="52" borderId="10"/>
    <xf numFmtId="176" fontId="56" fillId="52" borderId="10"/>
    <xf numFmtId="176" fontId="56" fillId="52" borderId="10"/>
    <xf numFmtId="176" fontId="56" fillId="52" borderId="10"/>
    <xf numFmtId="176" fontId="56" fillId="52" borderId="10"/>
    <xf numFmtId="176" fontId="56" fillId="52" borderId="10"/>
    <xf numFmtId="176" fontId="56" fillId="52" borderId="10"/>
    <xf numFmtId="176" fontId="56" fillId="52" borderId="10"/>
    <xf numFmtId="176" fontId="56" fillId="52" borderId="10"/>
    <xf numFmtId="176" fontId="56" fillId="52" borderId="10"/>
    <xf numFmtId="176" fontId="56" fillId="52" borderId="10"/>
    <xf numFmtId="176" fontId="56" fillId="52" borderId="10"/>
    <xf numFmtId="176" fontId="56" fillId="52" borderId="10"/>
    <xf numFmtId="176" fontId="56" fillId="52" borderId="10"/>
    <xf numFmtId="176" fontId="46" fillId="12" borderId="5"/>
    <xf numFmtId="176" fontId="56" fillId="52" borderId="10"/>
    <xf numFmtId="176" fontId="56" fillId="52" borderId="10"/>
    <xf numFmtId="176" fontId="56" fillId="52" borderId="10"/>
    <xf numFmtId="176" fontId="56" fillId="52" borderId="10"/>
    <xf numFmtId="176" fontId="56" fillId="52" borderId="10"/>
    <xf numFmtId="176" fontId="57" fillId="53" borderId="11"/>
    <xf numFmtId="176" fontId="57" fillId="53" borderId="11"/>
    <xf numFmtId="176" fontId="57" fillId="53" borderId="11"/>
    <xf numFmtId="176" fontId="57" fillId="53" borderId="11"/>
    <xf numFmtId="176" fontId="57" fillId="53" borderId="11"/>
    <xf numFmtId="176" fontId="57" fillId="53" borderId="11"/>
    <xf numFmtId="176" fontId="57" fillId="53" borderId="11"/>
    <xf numFmtId="176" fontId="57" fillId="53" borderId="11"/>
    <xf numFmtId="176" fontId="57" fillId="53" borderId="11"/>
    <xf numFmtId="176" fontId="57" fillId="53" borderId="11"/>
    <xf numFmtId="176" fontId="57" fillId="53" borderId="11"/>
    <xf numFmtId="176" fontId="57" fillId="53" borderId="11"/>
    <xf numFmtId="176" fontId="57" fillId="53" borderId="11"/>
    <xf numFmtId="176" fontId="57" fillId="53" borderId="11"/>
    <xf numFmtId="176" fontId="57" fillId="53" borderId="11"/>
    <xf numFmtId="176" fontId="57" fillId="53" borderId="11"/>
    <xf numFmtId="176" fontId="57" fillId="53" borderId="11"/>
    <xf numFmtId="176" fontId="57" fillId="53" borderId="11"/>
    <xf numFmtId="176" fontId="57" fillId="53" borderId="11"/>
    <xf numFmtId="176" fontId="57" fillId="53" borderId="11"/>
    <xf numFmtId="176" fontId="57" fillId="53" borderId="11"/>
    <xf numFmtId="176" fontId="57" fillId="53" borderId="11"/>
    <xf numFmtId="176" fontId="57" fillId="53" borderId="11"/>
    <xf numFmtId="176" fontId="57" fillId="53" borderId="11"/>
    <xf numFmtId="176" fontId="57" fillId="53" borderId="11"/>
    <xf numFmtId="176" fontId="57" fillId="53" borderId="11"/>
    <xf numFmtId="176" fontId="57" fillId="53" borderId="11"/>
    <xf numFmtId="176" fontId="57" fillId="53" borderId="11"/>
    <xf numFmtId="176" fontId="57" fillId="53" borderId="11"/>
    <xf numFmtId="176" fontId="57" fillId="53" borderId="11"/>
    <xf numFmtId="176" fontId="57" fillId="53" borderId="11"/>
    <xf numFmtId="176" fontId="57" fillId="53" borderId="11"/>
    <xf numFmtId="176" fontId="57" fillId="53" borderId="11"/>
    <xf numFmtId="176" fontId="57" fillId="53" borderId="11"/>
    <xf numFmtId="176" fontId="57" fillId="53" borderId="11"/>
    <xf numFmtId="176" fontId="57" fillId="53" borderId="11"/>
    <xf numFmtId="176" fontId="57" fillId="53" borderId="11"/>
    <xf numFmtId="176" fontId="57" fillId="53" borderId="11"/>
    <xf numFmtId="176" fontId="57" fillId="53" borderId="11"/>
    <xf numFmtId="176" fontId="57" fillId="53" borderId="11"/>
    <xf numFmtId="176" fontId="48" fillId="13" borderId="8"/>
    <xf numFmtId="176" fontId="57" fillId="53" borderId="11"/>
    <xf numFmtId="176" fontId="57" fillId="53" borderId="11"/>
    <xf numFmtId="176" fontId="57" fillId="53" borderId="11"/>
    <xf numFmtId="176" fontId="57" fillId="53" borderId="11"/>
    <xf numFmtId="176" fontId="57" fillId="53" borderId="11"/>
    <xf numFmtId="176" fontId="58" fillId="0" borderId="12"/>
    <xf numFmtId="176" fontId="58" fillId="0" borderId="12"/>
    <xf numFmtId="176" fontId="58" fillId="0" borderId="12"/>
    <xf numFmtId="176" fontId="58" fillId="0" borderId="12"/>
    <xf numFmtId="176" fontId="58" fillId="0" borderId="12"/>
    <xf numFmtId="176" fontId="58" fillId="0" borderId="12"/>
    <xf numFmtId="176" fontId="58" fillId="0" borderId="12"/>
    <xf numFmtId="176" fontId="58" fillId="0" borderId="12"/>
    <xf numFmtId="176" fontId="58" fillId="0" borderId="12"/>
    <xf numFmtId="176" fontId="58" fillId="0" borderId="12"/>
    <xf numFmtId="176" fontId="58" fillId="0" borderId="12"/>
    <xf numFmtId="176" fontId="58" fillId="0" borderId="12"/>
    <xf numFmtId="176" fontId="58" fillId="0" borderId="12"/>
    <xf numFmtId="176" fontId="58" fillId="0" borderId="12"/>
    <xf numFmtId="176" fontId="58" fillId="0" borderId="12"/>
    <xf numFmtId="176" fontId="58" fillId="0" borderId="12"/>
    <xf numFmtId="176" fontId="58" fillId="0" borderId="12"/>
    <xf numFmtId="176" fontId="58" fillId="0" borderId="12"/>
    <xf numFmtId="176" fontId="58" fillId="0" borderId="12"/>
    <xf numFmtId="176" fontId="58" fillId="0" borderId="12"/>
    <xf numFmtId="176" fontId="58" fillId="0" borderId="12"/>
    <xf numFmtId="176" fontId="58" fillId="0" borderId="12"/>
    <xf numFmtId="176" fontId="58" fillId="0" borderId="12"/>
    <xf numFmtId="176" fontId="58" fillId="0" borderId="12"/>
    <xf numFmtId="176" fontId="58" fillId="0" borderId="12"/>
    <xf numFmtId="176" fontId="58" fillId="0" borderId="12"/>
    <xf numFmtId="176" fontId="58" fillId="0" borderId="12"/>
    <xf numFmtId="176" fontId="58" fillId="0" borderId="12"/>
    <xf numFmtId="176" fontId="58" fillId="0" borderId="12"/>
    <xf numFmtId="176" fontId="58" fillId="0" borderId="12"/>
    <xf numFmtId="176" fontId="58" fillId="0" borderId="12"/>
    <xf numFmtId="176" fontId="58" fillId="0" borderId="12"/>
    <xf numFmtId="176" fontId="58" fillId="0" borderId="12"/>
    <xf numFmtId="176" fontId="58" fillId="0" borderId="12"/>
    <xf numFmtId="176" fontId="58" fillId="0" borderId="12"/>
    <xf numFmtId="176" fontId="58" fillId="0" borderId="12"/>
    <xf numFmtId="176" fontId="58" fillId="0" borderId="12"/>
    <xf numFmtId="176" fontId="58" fillId="0" borderId="12"/>
    <xf numFmtId="176" fontId="58" fillId="0" borderId="12"/>
    <xf numFmtId="176" fontId="58" fillId="0" borderId="12"/>
    <xf numFmtId="176" fontId="47" fillId="0" borderId="7"/>
    <xf numFmtId="176" fontId="58" fillId="0" borderId="12"/>
    <xf numFmtId="176" fontId="58" fillId="0" borderId="12"/>
    <xf numFmtId="176" fontId="58" fillId="0" borderId="12"/>
    <xf numFmtId="176" fontId="58" fillId="0" borderId="12"/>
    <xf numFmtId="176" fontId="58" fillId="0" borderId="12"/>
    <xf numFmtId="176" fontId="59" fillId="0" borderId="0"/>
    <xf numFmtId="176" fontId="59" fillId="0" borderId="0"/>
    <xf numFmtId="176" fontId="59" fillId="0" borderId="0"/>
    <xf numFmtId="176" fontId="59" fillId="0" borderId="0"/>
    <xf numFmtId="176" fontId="59" fillId="0" borderId="0"/>
    <xf numFmtId="176" fontId="59" fillId="0" borderId="0"/>
    <xf numFmtId="176" fontId="59" fillId="0" borderId="0"/>
    <xf numFmtId="176" fontId="59" fillId="0" borderId="0"/>
    <xf numFmtId="176" fontId="59" fillId="0" borderId="0"/>
    <xf numFmtId="176" fontId="59" fillId="0" borderId="0"/>
    <xf numFmtId="176" fontId="59" fillId="0" borderId="0"/>
    <xf numFmtId="176" fontId="59" fillId="0" borderId="0"/>
    <xf numFmtId="176" fontId="59" fillId="0" borderId="0"/>
    <xf numFmtId="176" fontId="59" fillId="0" borderId="0"/>
    <xf numFmtId="176" fontId="59" fillId="0" borderId="0"/>
    <xf numFmtId="176" fontId="59" fillId="0" borderId="0"/>
    <xf numFmtId="176" fontId="59" fillId="0" borderId="0"/>
    <xf numFmtId="176" fontId="59" fillId="0" borderId="0"/>
    <xf numFmtId="176" fontId="59" fillId="0" borderId="0"/>
    <xf numFmtId="176" fontId="59" fillId="0" borderId="0"/>
    <xf numFmtId="176" fontId="59" fillId="0" borderId="0"/>
    <xf numFmtId="176" fontId="59" fillId="0" borderId="0"/>
    <xf numFmtId="176" fontId="59" fillId="0" borderId="0"/>
    <xf numFmtId="176" fontId="59" fillId="0" borderId="0"/>
    <xf numFmtId="176" fontId="59" fillId="0" borderId="0"/>
    <xf numFmtId="176" fontId="59" fillId="0" borderId="0"/>
    <xf numFmtId="176" fontId="59" fillId="0" borderId="0"/>
    <xf numFmtId="176" fontId="59" fillId="0" borderId="0"/>
    <xf numFmtId="176" fontId="59" fillId="0" borderId="0"/>
    <xf numFmtId="176" fontId="59" fillId="0" borderId="0"/>
    <xf numFmtId="176" fontId="59" fillId="0" borderId="0"/>
    <xf numFmtId="176" fontId="59" fillId="0" borderId="0"/>
    <xf numFmtId="176" fontId="59" fillId="0" borderId="0"/>
    <xf numFmtId="176" fontId="59" fillId="0" borderId="0"/>
    <xf numFmtId="176" fontId="59" fillId="0" borderId="0"/>
    <xf numFmtId="176" fontId="59" fillId="0" borderId="0"/>
    <xf numFmtId="176" fontId="59" fillId="0" borderId="0"/>
    <xf numFmtId="176" fontId="59" fillId="0" borderId="0"/>
    <xf numFmtId="176" fontId="59" fillId="0" borderId="0"/>
    <xf numFmtId="176" fontId="59" fillId="0" borderId="0"/>
    <xf numFmtId="176" fontId="40" fillId="0" borderId="0"/>
    <xf numFmtId="176" fontId="59" fillId="0" borderId="0"/>
    <xf numFmtId="176" fontId="59" fillId="0" borderId="0"/>
    <xf numFmtId="176" fontId="59" fillId="0" borderId="0"/>
    <xf numFmtId="176" fontId="59" fillId="0" borderId="0"/>
    <xf numFmtId="176" fontId="59" fillId="0" borderId="0"/>
    <xf numFmtId="176" fontId="54" fillId="54" borderId="0"/>
    <xf numFmtId="176" fontId="54" fillId="54" borderId="0"/>
    <xf numFmtId="176" fontId="54" fillId="54" borderId="0"/>
    <xf numFmtId="176" fontId="54" fillId="54" borderId="0"/>
    <xf numFmtId="176" fontId="54" fillId="54" borderId="0"/>
    <xf numFmtId="176" fontId="54" fillId="54" borderId="0"/>
    <xf numFmtId="176" fontId="54" fillId="54" borderId="0"/>
    <xf numFmtId="176" fontId="54" fillId="54" borderId="0"/>
    <xf numFmtId="176" fontId="54" fillId="54" borderId="0"/>
    <xf numFmtId="176" fontId="54" fillId="54" borderId="0"/>
    <xf numFmtId="176" fontId="54" fillId="54" borderId="0"/>
    <xf numFmtId="176" fontId="54" fillId="54" borderId="0"/>
    <xf numFmtId="176" fontId="54" fillId="54" borderId="0"/>
    <xf numFmtId="176" fontId="54" fillId="54" borderId="0"/>
    <xf numFmtId="176" fontId="54" fillId="54" borderId="0"/>
    <xf numFmtId="176" fontId="54" fillId="54" borderId="0"/>
    <xf numFmtId="176" fontId="54" fillId="54" borderId="0"/>
    <xf numFmtId="176" fontId="54" fillId="54" borderId="0"/>
    <xf numFmtId="176" fontId="54" fillId="54" borderId="0"/>
    <xf numFmtId="176" fontId="54" fillId="54" borderId="0"/>
    <xf numFmtId="176" fontId="54" fillId="54" borderId="0"/>
    <xf numFmtId="176" fontId="54" fillId="54" borderId="0"/>
    <xf numFmtId="176" fontId="54" fillId="54" borderId="0"/>
    <xf numFmtId="176" fontId="54" fillId="54" borderId="0"/>
    <xf numFmtId="176" fontId="54" fillId="54" borderId="0"/>
    <xf numFmtId="176" fontId="54" fillId="54" borderId="0"/>
    <xf numFmtId="176" fontId="54" fillId="54" borderId="0"/>
    <xf numFmtId="176" fontId="54" fillId="54" borderId="0"/>
    <xf numFmtId="176" fontId="54" fillId="54" borderId="0"/>
    <xf numFmtId="176" fontId="54" fillId="54" borderId="0"/>
    <xf numFmtId="176" fontId="54" fillId="54" borderId="0"/>
    <xf numFmtId="176" fontId="54" fillId="54" borderId="0"/>
    <xf numFmtId="176" fontId="54" fillId="54" borderId="0"/>
    <xf numFmtId="176" fontId="54" fillId="54" borderId="0"/>
    <xf numFmtId="176" fontId="54" fillId="54" borderId="0"/>
    <xf numFmtId="176" fontId="54" fillId="54" borderId="0"/>
    <xf numFmtId="176" fontId="54" fillId="54" borderId="0"/>
    <xf numFmtId="176" fontId="54" fillId="54" borderId="0"/>
    <xf numFmtId="176" fontId="54" fillId="54" borderId="0"/>
    <xf numFmtId="176" fontId="54" fillId="54" borderId="0"/>
    <xf numFmtId="176" fontId="52" fillId="14" borderId="0"/>
    <xf numFmtId="176" fontId="54" fillId="54" borderId="0"/>
    <xf numFmtId="176" fontId="54" fillId="54" borderId="0"/>
    <xf numFmtId="176" fontId="54" fillId="54" borderId="0"/>
    <xf numFmtId="176" fontId="54" fillId="54" borderId="0"/>
    <xf numFmtId="176" fontId="54" fillId="54" borderId="0"/>
    <xf numFmtId="176" fontId="54" fillId="55" borderId="0"/>
    <xf numFmtId="176" fontId="54" fillId="55" borderId="0"/>
    <xf numFmtId="176" fontId="54" fillId="55" borderId="0"/>
    <xf numFmtId="176" fontId="54" fillId="55" borderId="0"/>
    <xf numFmtId="176" fontId="54" fillId="55" borderId="0"/>
    <xf numFmtId="176" fontId="54" fillId="55" borderId="0"/>
    <xf numFmtId="176" fontId="54" fillId="55" borderId="0"/>
    <xf numFmtId="176" fontId="54" fillId="55" borderId="0"/>
    <xf numFmtId="176" fontId="54" fillId="55" borderId="0"/>
    <xf numFmtId="176" fontId="54" fillId="55" borderId="0"/>
    <xf numFmtId="176" fontId="54" fillId="55" borderId="0"/>
    <xf numFmtId="176" fontId="54" fillId="55" borderId="0"/>
    <xf numFmtId="176" fontId="54" fillId="55" borderId="0"/>
    <xf numFmtId="176" fontId="54" fillId="55" borderId="0"/>
    <xf numFmtId="176" fontId="54" fillId="55" borderId="0"/>
    <xf numFmtId="176" fontId="54" fillId="55" borderId="0"/>
    <xf numFmtId="176" fontId="54" fillId="55" borderId="0"/>
    <xf numFmtId="176" fontId="54" fillId="55" borderId="0"/>
    <xf numFmtId="176" fontId="54" fillId="55" borderId="0"/>
    <xf numFmtId="176" fontId="54" fillId="55" borderId="0"/>
    <xf numFmtId="176" fontId="54" fillId="55" borderId="0"/>
    <xf numFmtId="176" fontId="54" fillId="55" borderId="0"/>
    <xf numFmtId="176" fontId="54" fillId="55" borderId="0"/>
    <xf numFmtId="176" fontId="54" fillId="55" borderId="0"/>
    <xf numFmtId="176" fontId="54" fillId="55" borderId="0"/>
    <xf numFmtId="176" fontId="54" fillId="55" borderId="0"/>
    <xf numFmtId="176" fontId="54" fillId="55" borderId="0"/>
    <xf numFmtId="176" fontId="54" fillId="55" borderId="0"/>
    <xf numFmtId="176" fontId="54" fillId="55" borderId="0"/>
    <xf numFmtId="176" fontId="54" fillId="55" borderId="0"/>
    <xf numFmtId="176" fontId="54" fillId="55" borderId="0"/>
    <xf numFmtId="176" fontId="54" fillId="55" borderId="0"/>
    <xf numFmtId="176" fontId="54" fillId="55" borderId="0"/>
    <xf numFmtId="176" fontId="54" fillId="55" borderId="0"/>
    <xf numFmtId="176" fontId="54" fillId="55" borderId="0"/>
    <xf numFmtId="176" fontId="54" fillId="55" borderId="0"/>
    <xf numFmtId="176" fontId="54" fillId="55" borderId="0"/>
    <xf numFmtId="176" fontId="54" fillId="55" borderId="0"/>
    <xf numFmtId="176" fontId="54" fillId="55" borderId="0"/>
    <xf numFmtId="176" fontId="54" fillId="55" borderId="0"/>
    <xf numFmtId="176" fontId="52" fillId="18" borderId="0"/>
    <xf numFmtId="176" fontId="54" fillId="55" borderId="0"/>
    <xf numFmtId="176" fontId="54" fillId="55" borderId="0"/>
    <xf numFmtId="176" fontId="54" fillId="55" borderId="0"/>
    <xf numFmtId="176" fontId="54" fillId="55" borderId="0"/>
    <xf numFmtId="176" fontId="54" fillId="55" borderId="0"/>
    <xf numFmtId="176" fontId="54" fillId="56" borderId="0"/>
    <xf numFmtId="176" fontId="54" fillId="56" borderId="0"/>
    <xf numFmtId="176" fontId="54" fillId="56" borderId="0"/>
    <xf numFmtId="176" fontId="54" fillId="56" borderId="0"/>
    <xf numFmtId="176" fontId="54" fillId="56" borderId="0"/>
    <xf numFmtId="176" fontId="54" fillId="56" borderId="0"/>
    <xf numFmtId="176" fontId="54" fillId="56" borderId="0"/>
    <xf numFmtId="176" fontId="54" fillId="56" borderId="0"/>
    <xf numFmtId="176" fontId="54" fillId="56" borderId="0"/>
    <xf numFmtId="176" fontId="54" fillId="56" borderId="0"/>
    <xf numFmtId="176" fontId="54" fillId="56" borderId="0"/>
    <xf numFmtId="176" fontId="54" fillId="56" borderId="0"/>
    <xf numFmtId="176" fontId="54" fillId="56" borderId="0"/>
    <xf numFmtId="176" fontId="54" fillId="56" borderId="0"/>
    <xf numFmtId="176" fontId="54" fillId="56" borderId="0"/>
    <xf numFmtId="176" fontId="54" fillId="56" borderId="0"/>
    <xf numFmtId="176" fontId="54" fillId="56" borderId="0"/>
    <xf numFmtId="176" fontId="54" fillId="56" borderId="0"/>
    <xf numFmtId="176" fontId="54" fillId="56" borderId="0"/>
    <xf numFmtId="176" fontId="54" fillId="56" borderId="0"/>
    <xf numFmtId="176" fontId="54" fillId="56" borderId="0"/>
    <xf numFmtId="176" fontId="54" fillId="56" borderId="0"/>
    <xf numFmtId="176" fontId="54" fillId="56" borderId="0"/>
    <xf numFmtId="176" fontId="54" fillId="56" borderId="0"/>
    <xf numFmtId="176" fontId="54" fillId="56" borderId="0"/>
    <xf numFmtId="176" fontId="54" fillId="56" borderId="0"/>
    <xf numFmtId="176" fontId="54" fillId="56" borderId="0"/>
    <xf numFmtId="176" fontId="54" fillId="56" borderId="0"/>
    <xf numFmtId="176" fontId="54" fillId="56" borderId="0"/>
    <xf numFmtId="176" fontId="54" fillId="56" borderId="0"/>
    <xf numFmtId="176" fontId="54" fillId="56" borderId="0"/>
    <xf numFmtId="176" fontId="54" fillId="56" borderId="0"/>
    <xf numFmtId="176" fontId="54" fillId="56" borderId="0"/>
    <xf numFmtId="176" fontId="54" fillId="56" borderId="0"/>
    <xf numFmtId="176" fontId="54" fillId="56" borderId="0"/>
    <xf numFmtId="176" fontId="54" fillId="56" borderId="0"/>
    <xf numFmtId="176" fontId="54" fillId="56" borderId="0"/>
    <xf numFmtId="176" fontId="54" fillId="56" borderId="0"/>
    <xf numFmtId="176" fontId="54" fillId="56" borderId="0"/>
    <xf numFmtId="176" fontId="54" fillId="56" borderId="0"/>
    <xf numFmtId="176" fontId="52" fillId="22" borderId="0"/>
    <xf numFmtId="176" fontId="54" fillId="56" borderId="0"/>
    <xf numFmtId="176" fontId="54" fillId="56" borderId="0"/>
    <xf numFmtId="176" fontId="54" fillId="56" borderId="0"/>
    <xf numFmtId="176" fontId="54" fillId="56" borderId="0"/>
    <xf numFmtId="176" fontId="54" fillId="56" borderId="0"/>
    <xf numFmtId="176" fontId="54" fillId="49" borderId="0"/>
    <xf numFmtId="176" fontId="54" fillId="49" borderId="0"/>
    <xf numFmtId="176" fontId="54" fillId="49" borderId="0"/>
    <xf numFmtId="176" fontId="54" fillId="49" borderId="0"/>
    <xf numFmtId="176" fontId="54" fillId="49" borderId="0"/>
    <xf numFmtId="176" fontId="54" fillId="49" borderId="0"/>
    <xf numFmtId="176" fontId="54" fillId="49" borderId="0"/>
    <xf numFmtId="176" fontId="54" fillId="49" borderId="0"/>
    <xf numFmtId="176" fontId="54" fillId="49" borderId="0"/>
    <xf numFmtId="176" fontId="54" fillId="49" borderId="0"/>
    <xf numFmtId="176" fontId="54" fillId="49" borderId="0"/>
    <xf numFmtId="176" fontId="54" fillId="49" borderId="0"/>
    <xf numFmtId="176" fontId="54" fillId="49" borderId="0"/>
    <xf numFmtId="176" fontId="54" fillId="49" borderId="0"/>
    <xf numFmtId="176" fontId="54" fillId="49" borderId="0"/>
    <xf numFmtId="176" fontId="54" fillId="49" borderId="0"/>
    <xf numFmtId="176" fontId="54" fillId="49" borderId="0"/>
    <xf numFmtId="176" fontId="54" fillId="49" borderId="0"/>
    <xf numFmtId="176" fontId="54" fillId="49" borderId="0"/>
    <xf numFmtId="176" fontId="54" fillId="49" borderId="0"/>
    <xf numFmtId="176" fontId="54" fillId="49" borderId="0"/>
    <xf numFmtId="176" fontId="54" fillId="49" borderId="0"/>
    <xf numFmtId="176" fontId="54" fillId="49" borderId="0"/>
    <xf numFmtId="176" fontId="54" fillId="49" borderId="0"/>
    <xf numFmtId="176" fontId="54" fillId="49" borderId="0"/>
    <xf numFmtId="176" fontId="54" fillId="49" borderId="0"/>
    <xf numFmtId="176" fontId="54" fillId="49" borderId="0"/>
    <xf numFmtId="176" fontId="54" fillId="49" borderId="0"/>
    <xf numFmtId="176" fontId="54" fillId="49" borderId="0"/>
    <xf numFmtId="176" fontId="54" fillId="49" borderId="0"/>
    <xf numFmtId="176" fontId="54" fillId="49" borderId="0"/>
    <xf numFmtId="176" fontId="54" fillId="49" borderId="0"/>
    <xf numFmtId="176" fontId="54" fillId="49" borderId="0"/>
    <xf numFmtId="176" fontId="54" fillId="49" borderId="0"/>
    <xf numFmtId="176" fontId="54" fillId="49" borderId="0"/>
    <xf numFmtId="176" fontId="54" fillId="49" borderId="0"/>
    <xf numFmtId="176" fontId="54" fillId="49" borderId="0"/>
    <xf numFmtId="176" fontId="54" fillId="49" borderId="0"/>
    <xf numFmtId="176" fontId="54" fillId="49" borderId="0"/>
    <xf numFmtId="176" fontId="54" fillId="49" borderId="0"/>
    <xf numFmtId="176" fontId="52" fillId="26" borderId="0"/>
    <xf numFmtId="176" fontId="54" fillId="49" borderId="0"/>
    <xf numFmtId="176" fontId="54" fillId="49" borderId="0"/>
    <xf numFmtId="176" fontId="54" fillId="49" borderId="0"/>
    <xf numFmtId="176" fontId="54" fillId="49" borderId="0"/>
    <xf numFmtId="176" fontId="54" fillId="49" borderId="0"/>
    <xf numFmtId="176" fontId="54" fillId="50" borderId="0"/>
    <xf numFmtId="176" fontId="54" fillId="50" borderId="0"/>
    <xf numFmtId="176" fontId="54" fillId="50" borderId="0"/>
    <xf numFmtId="176" fontId="54" fillId="50" borderId="0"/>
    <xf numFmtId="176" fontId="54" fillId="50" borderId="0"/>
    <xf numFmtId="176" fontId="54" fillId="50" borderId="0"/>
    <xf numFmtId="176" fontId="54" fillId="50" borderId="0"/>
    <xf numFmtId="176" fontId="54" fillId="50" borderId="0"/>
    <xf numFmtId="176" fontId="54" fillId="50" borderId="0"/>
    <xf numFmtId="176" fontId="54" fillId="50" borderId="0"/>
    <xf numFmtId="176" fontId="54" fillId="50" borderId="0"/>
    <xf numFmtId="176" fontId="54" fillId="50" borderId="0"/>
    <xf numFmtId="176" fontId="54" fillId="50" borderId="0"/>
    <xf numFmtId="176" fontId="54" fillId="50" borderId="0"/>
    <xf numFmtId="176" fontId="54" fillId="50" borderId="0"/>
    <xf numFmtId="176" fontId="54" fillId="50" borderId="0"/>
    <xf numFmtId="176" fontId="54" fillId="50" borderId="0"/>
    <xf numFmtId="176" fontId="54" fillId="50" borderId="0"/>
    <xf numFmtId="176" fontId="54" fillId="50" borderId="0"/>
    <xf numFmtId="176" fontId="54" fillId="50" borderId="0"/>
    <xf numFmtId="176" fontId="54" fillId="50" borderId="0"/>
    <xf numFmtId="176" fontId="54" fillId="50" borderId="0"/>
    <xf numFmtId="176" fontId="54" fillId="50" borderId="0"/>
    <xf numFmtId="176" fontId="54" fillId="50" borderId="0"/>
    <xf numFmtId="176" fontId="54" fillId="50" borderId="0"/>
    <xf numFmtId="176" fontId="54" fillId="50" borderId="0"/>
    <xf numFmtId="176" fontId="54" fillId="50" borderId="0"/>
    <xf numFmtId="176" fontId="54" fillId="50" borderId="0"/>
    <xf numFmtId="176" fontId="54" fillId="50" borderId="0"/>
    <xf numFmtId="176" fontId="54" fillId="50" borderId="0"/>
    <xf numFmtId="176" fontId="54" fillId="50" borderId="0"/>
    <xf numFmtId="176" fontId="54" fillId="50" borderId="0"/>
    <xf numFmtId="176" fontId="54" fillId="50" borderId="0"/>
    <xf numFmtId="176" fontId="54" fillId="50" borderId="0"/>
    <xf numFmtId="176" fontId="54" fillId="50" borderId="0"/>
    <xf numFmtId="176" fontId="54" fillId="50" borderId="0"/>
    <xf numFmtId="176" fontId="54" fillId="50" borderId="0"/>
    <xf numFmtId="176" fontId="54" fillId="50" borderId="0"/>
    <xf numFmtId="176" fontId="54" fillId="50" borderId="0"/>
    <xf numFmtId="176" fontId="54" fillId="50" borderId="0"/>
    <xf numFmtId="176" fontId="52" fillId="30" borderId="0"/>
    <xf numFmtId="176" fontId="54" fillId="50" borderId="0"/>
    <xf numFmtId="176" fontId="54" fillId="50" borderId="0"/>
    <xf numFmtId="176" fontId="54" fillId="50" borderId="0"/>
    <xf numFmtId="176" fontId="54" fillId="50" borderId="0"/>
    <xf numFmtId="176" fontId="54" fillId="50" borderId="0"/>
    <xf numFmtId="176" fontId="54" fillId="57" borderId="0"/>
    <xf numFmtId="176" fontId="54" fillId="57" borderId="0"/>
    <xf numFmtId="176" fontId="54" fillId="57" borderId="0"/>
    <xf numFmtId="176" fontId="54" fillId="57" borderId="0"/>
    <xf numFmtId="176" fontId="54" fillId="57" borderId="0"/>
    <xf numFmtId="176" fontId="54" fillId="57" borderId="0"/>
    <xf numFmtId="176" fontId="54" fillId="57" borderId="0"/>
    <xf numFmtId="176" fontId="54" fillId="57" borderId="0"/>
    <xf numFmtId="176" fontId="54" fillId="57" borderId="0"/>
    <xf numFmtId="176" fontId="54" fillId="57" borderId="0"/>
    <xf numFmtId="176" fontId="54" fillId="57" borderId="0"/>
    <xf numFmtId="176" fontId="54" fillId="57" borderId="0"/>
    <xf numFmtId="176" fontId="54" fillId="57" borderId="0"/>
    <xf numFmtId="176" fontId="54" fillId="57" borderId="0"/>
    <xf numFmtId="176" fontId="54" fillId="57" borderId="0"/>
    <xf numFmtId="176" fontId="54" fillId="57" borderId="0"/>
    <xf numFmtId="176" fontId="54" fillId="57" borderId="0"/>
    <xf numFmtId="176" fontId="54" fillId="57" borderId="0"/>
    <xf numFmtId="176" fontId="54" fillId="57" borderId="0"/>
    <xf numFmtId="176" fontId="54" fillId="57" borderId="0"/>
    <xf numFmtId="176" fontId="54" fillId="57" borderId="0"/>
    <xf numFmtId="176" fontId="54" fillId="57" borderId="0"/>
    <xf numFmtId="176" fontId="54" fillId="57" borderId="0"/>
    <xf numFmtId="176" fontId="54" fillId="57" borderId="0"/>
    <xf numFmtId="176" fontId="54" fillId="57" borderId="0"/>
    <xf numFmtId="176" fontId="54" fillId="57" borderId="0"/>
    <xf numFmtId="176" fontId="54" fillId="57" borderId="0"/>
    <xf numFmtId="176" fontId="54" fillId="57" borderId="0"/>
    <xf numFmtId="176" fontId="54" fillId="57" borderId="0"/>
    <xf numFmtId="176" fontId="54" fillId="57" borderId="0"/>
    <xf numFmtId="176" fontId="54" fillId="57" borderId="0"/>
    <xf numFmtId="176" fontId="54" fillId="57" borderId="0"/>
    <xf numFmtId="176" fontId="54" fillId="57" borderId="0"/>
    <xf numFmtId="176" fontId="54" fillId="57" borderId="0"/>
    <xf numFmtId="176" fontId="54" fillId="57" borderId="0"/>
    <xf numFmtId="176" fontId="54" fillId="57" borderId="0"/>
    <xf numFmtId="176" fontId="54" fillId="57" borderId="0"/>
    <xf numFmtId="176" fontId="54" fillId="57" borderId="0"/>
    <xf numFmtId="176" fontId="54" fillId="57" borderId="0"/>
    <xf numFmtId="176" fontId="54" fillId="57" borderId="0"/>
    <xf numFmtId="176" fontId="52" fillId="34" borderId="0"/>
    <xf numFmtId="176" fontId="54" fillId="57" borderId="0"/>
    <xf numFmtId="176" fontId="54" fillId="57" borderId="0"/>
    <xf numFmtId="176" fontId="54" fillId="57" borderId="0"/>
    <xf numFmtId="176" fontId="54" fillId="57" borderId="0"/>
    <xf numFmtId="176" fontId="54" fillId="57" borderId="0"/>
    <xf numFmtId="176" fontId="60" fillId="43" borderId="10"/>
    <xf numFmtId="176" fontId="60" fillId="43" borderId="10"/>
    <xf numFmtId="176" fontId="60" fillId="43" borderId="10"/>
    <xf numFmtId="176" fontId="60" fillId="43" borderId="10"/>
    <xf numFmtId="176" fontId="60" fillId="43" borderId="10"/>
    <xf numFmtId="176" fontId="60" fillId="43" borderId="10"/>
    <xf numFmtId="176" fontId="60" fillId="43" borderId="10"/>
    <xf numFmtId="176" fontId="60" fillId="43" borderId="10"/>
    <xf numFmtId="176" fontId="60" fillId="43" borderId="10"/>
    <xf numFmtId="176" fontId="60" fillId="43" borderId="10"/>
    <xf numFmtId="176" fontId="60" fillId="43" borderId="10"/>
    <xf numFmtId="176" fontId="60" fillId="43" borderId="10"/>
    <xf numFmtId="176" fontId="60" fillId="43" borderId="10"/>
    <xf numFmtId="176" fontId="60" fillId="43" borderId="10"/>
    <xf numFmtId="176" fontId="60" fillId="43" borderId="10"/>
    <xf numFmtId="176" fontId="60" fillId="43" borderId="10"/>
    <xf numFmtId="176" fontId="60" fillId="43" borderId="10"/>
    <xf numFmtId="176" fontId="60" fillId="43" borderId="10"/>
    <xf numFmtId="176" fontId="60" fillId="43" borderId="10"/>
    <xf numFmtId="176" fontId="60" fillId="43" borderId="10"/>
    <xf numFmtId="176" fontId="60" fillId="43" borderId="10"/>
    <xf numFmtId="176" fontId="60" fillId="43" borderId="10"/>
    <xf numFmtId="176" fontId="60" fillId="43" borderId="10"/>
    <xf numFmtId="176" fontId="60" fillId="43" borderId="10"/>
    <xf numFmtId="176" fontId="60" fillId="43" borderId="10"/>
    <xf numFmtId="176" fontId="60" fillId="43" borderId="10"/>
    <xf numFmtId="176" fontId="60" fillId="43" borderId="10"/>
    <xf numFmtId="176" fontId="60" fillId="43" borderId="10"/>
    <xf numFmtId="176" fontId="60" fillId="43" borderId="10"/>
    <xf numFmtId="176" fontId="60" fillId="43" borderId="10"/>
    <xf numFmtId="176" fontId="60" fillId="43" borderId="10"/>
    <xf numFmtId="176" fontId="60" fillId="43" borderId="10"/>
    <xf numFmtId="176" fontId="60" fillId="43" borderId="10"/>
    <xf numFmtId="176" fontId="60" fillId="43" borderId="10"/>
    <xf numFmtId="176" fontId="60" fillId="43" borderId="10"/>
    <xf numFmtId="176" fontId="60" fillId="43" borderId="10"/>
    <xf numFmtId="176" fontId="60" fillId="43" borderId="10"/>
    <xf numFmtId="176" fontId="60" fillId="43" borderId="10"/>
    <xf numFmtId="176" fontId="60" fillId="43" borderId="10"/>
    <xf numFmtId="176" fontId="60" fillId="43" borderId="10"/>
    <xf numFmtId="176" fontId="44" fillId="11" borderId="5"/>
    <xf numFmtId="176" fontId="60" fillId="43" borderId="10"/>
    <xf numFmtId="176" fontId="60" fillId="43" borderId="10"/>
    <xf numFmtId="176" fontId="60" fillId="43" borderId="10"/>
    <xf numFmtId="176" fontId="60" fillId="43" borderId="10"/>
    <xf numFmtId="176" fontId="60" fillId="43" borderId="10"/>
    <xf numFmtId="176" fontId="70" fillId="0" borderId="0">
      <alignment vertical="top"/>
      <protection locked="0"/>
    </xf>
    <xf numFmtId="176" fontId="61" fillId="39" borderId="0"/>
    <xf numFmtId="176" fontId="61" fillId="39" borderId="0"/>
    <xf numFmtId="176" fontId="61" fillId="39" borderId="0"/>
    <xf numFmtId="176" fontId="61" fillId="39" borderId="0"/>
    <xf numFmtId="176" fontId="61" fillId="39" borderId="0"/>
    <xf numFmtId="176" fontId="61" fillId="39" borderId="0"/>
    <xf numFmtId="176" fontId="61" fillId="39" borderId="0"/>
    <xf numFmtId="176" fontId="61" fillId="39" borderId="0"/>
    <xf numFmtId="176" fontId="61" fillId="39" borderId="0"/>
    <xf numFmtId="176" fontId="61" fillId="39" borderId="0"/>
    <xf numFmtId="176" fontId="61" fillId="39" borderId="0"/>
    <xf numFmtId="176" fontId="61" fillId="39" borderId="0"/>
    <xf numFmtId="176" fontId="61" fillId="39" borderId="0"/>
    <xf numFmtId="176" fontId="61" fillId="39" borderId="0"/>
    <xf numFmtId="176" fontId="61" fillId="39" borderId="0"/>
    <xf numFmtId="176" fontId="61" fillId="39" borderId="0"/>
    <xf numFmtId="176" fontId="61" fillId="39" borderId="0"/>
    <xf numFmtId="176" fontId="61" fillId="39" borderId="0"/>
    <xf numFmtId="176" fontId="61" fillId="39" borderId="0"/>
    <xf numFmtId="176" fontId="61" fillId="39" borderId="0"/>
    <xf numFmtId="176" fontId="61" fillId="39" borderId="0"/>
    <xf numFmtId="176" fontId="61" fillId="39" borderId="0"/>
    <xf numFmtId="176" fontId="61" fillId="39" borderId="0"/>
    <xf numFmtId="176" fontId="61" fillId="39" borderId="0"/>
    <xf numFmtId="176" fontId="61" fillId="39" borderId="0"/>
    <xf numFmtId="176" fontId="61" fillId="39" borderId="0"/>
    <xf numFmtId="176" fontId="61" fillId="39" borderId="0"/>
    <xf numFmtId="176" fontId="61" fillId="39" borderId="0"/>
    <xf numFmtId="176" fontId="61" fillId="39" borderId="0"/>
    <xf numFmtId="176" fontId="61" fillId="39" borderId="0"/>
    <xf numFmtId="176" fontId="61" fillId="39" borderId="0"/>
    <xf numFmtId="176" fontId="61" fillId="39" borderId="0"/>
    <xf numFmtId="176" fontId="61" fillId="39" borderId="0"/>
    <xf numFmtId="176" fontId="61" fillId="39" borderId="0"/>
    <xf numFmtId="176" fontId="61" fillId="39" borderId="0"/>
    <xf numFmtId="176" fontId="61" fillId="39" borderId="0"/>
    <xf numFmtId="176" fontId="61" fillId="39" borderId="0"/>
    <xf numFmtId="176" fontId="61" fillId="39" borderId="0"/>
    <xf numFmtId="176" fontId="61" fillId="39" borderId="0"/>
    <xf numFmtId="176" fontId="61" fillId="39" borderId="0"/>
    <xf numFmtId="176" fontId="42" fillId="9" borderId="0"/>
    <xf numFmtId="176" fontId="61" fillId="39" borderId="0"/>
    <xf numFmtId="176" fontId="61" fillId="39" borderId="0"/>
    <xf numFmtId="176" fontId="61" fillId="39" borderId="0"/>
    <xf numFmtId="176" fontId="61" fillId="39" borderId="0"/>
    <xf numFmtId="176" fontId="61" fillId="39" borderId="0"/>
    <xf numFmtId="43" fontId="72" fillId="0" borderId="0"/>
    <xf numFmtId="176" fontId="72" fillId="0" borderId="0"/>
    <xf numFmtId="176" fontId="62" fillId="58" borderId="0"/>
    <xf numFmtId="176" fontId="62" fillId="58" borderId="0"/>
    <xf numFmtId="176" fontId="62" fillId="58" borderId="0"/>
    <xf numFmtId="176" fontId="62" fillId="58" borderId="0"/>
    <xf numFmtId="176" fontId="62" fillId="58" borderId="0"/>
    <xf numFmtId="176" fontId="62" fillId="58" borderId="0"/>
    <xf numFmtId="176" fontId="62" fillId="58" borderId="0"/>
    <xf numFmtId="176" fontId="62" fillId="58" borderId="0"/>
    <xf numFmtId="176" fontId="62" fillId="58" borderId="0"/>
    <xf numFmtId="176" fontId="62" fillId="58" borderId="0"/>
    <xf numFmtId="176" fontId="62" fillId="58" borderId="0"/>
    <xf numFmtId="176" fontId="62" fillId="58" borderId="0"/>
    <xf numFmtId="176" fontId="62" fillId="58" borderId="0"/>
    <xf numFmtId="176" fontId="62" fillId="58" borderId="0"/>
    <xf numFmtId="176" fontId="62" fillId="58" borderId="0"/>
    <xf numFmtId="176" fontId="62" fillId="58" borderId="0"/>
    <xf numFmtId="176" fontId="62" fillId="58" borderId="0"/>
    <xf numFmtId="176" fontId="62" fillId="58" borderId="0"/>
    <xf numFmtId="176" fontId="62" fillId="58" borderId="0"/>
    <xf numFmtId="176" fontId="62" fillId="58" borderId="0"/>
    <xf numFmtId="176" fontId="62" fillId="58" borderId="0"/>
    <xf numFmtId="176" fontId="62" fillId="58" borderId="0"/>
    <xf numFmtId="176" fontId="62" fillId="58" borderId="0"/>
    <xf numFmtId="176" fontId="62" fillId="58" borderId="0"/>
    <xf numFmtId="176" fontId="62" fillId="58" borderId="0"/>
    <xf numFmtId="176" fontId="62" fillId="58" borderId="0"/>
    <xf numFmtId="176" fontId="62" fillId="58" borderId="0"/>
    <xf numFmtId="176" fontId="62" fillId="58" borderId="0"/>
    <xf numFmtId="176" fontId="62" fillId="58" borderId="0"/>
    <xf numFmtId="176" fontId="62" fillId="58" borderId="0"/>
    <xf numFmtId="176" fontId="62" fillId="58" borderId="0"/>
    <xf numFmtId="176" fontId="62" fillId="58" borderId="0"/>
    <xf numFmtId="176" fontId="62" fillId="58" borderId="0"/>
    <xf numFmtId="176" fontId="62" fillId="58" borderId="0"/>
    <xf numFmtId="176" fontId="62" fillId="58" borderId="0"/>
    <xf numFmtId="176" fontId="62" fillId="58" borderId="0"/>
    <xf numFmtId="176" fontId="62" fillId="58" borderId="0"/>
    <xf numFmtId="176" fontId="62" fillId="58" borderId="0"/>
    <xf numFmtId="176" fontId="62" fillId="58" borderId="0"/>
    <xf numFmtId="176" fontId="62" fillId="58" borderId="0"/>
    <xf numFmtId="176" fontId="43" fillId="10" borderId="0"/>
    <xf numFmtId="176" fontId="62" fillId="58" borderId="0"/>
    <xf numFmtId="176" fontId="62" fillId="58" borderId="0"/>
    <xf numFmtId="176" fontId="62" fillId="58" borderId="0"/>
    <xf numFmtId="176" fontId="62" fillId="58" borderId="0"/>
    <xf numFmtId="176" fontId="62" fillId="58" borderId="0"/>
    <xf numFmtId="176" fontId="33" fillId="0" borderId="0"/>
    <xf numFmtId="176" fontId="33" fillId="0" borderId="0"/>
    <xf numFmtId="176" fontId="33" fillId="0" borderId="0"/>
    <xf numFmtId="176" fontId="33" fillId="0" borderId="0"/>
    <xf numFmtId="176" fontId="33" fillId="0" borderId="0"/>
    <xf numFmtId="176" fontId="33" fillId="0" borderId="0"/>
    <xf numFmtId="176" fontId="33" fillId="0" borderId="0"/>
    <xf numFmtId="176" fontId="33" fillId="0" borderId="0"/>
    <xf numFmtId="176" fontId="33" fillId="0" borderId="0"/>
    <xf numFmtId="176" fontId="33" fillId="0" borderId="0"/>
    <xf numFmtId="176" fontId="33" fillId="0" borderId="0"/>
    <xf numFmtId="176" fontId="33" fillId="0" borderId="0"/>
    <xf numFmtId="176" fontId="33" fillId="0" borderId="0"/>
    <xf numFmtId="176" fontId="33" fillId="0" borderId="0"/>
    <xf numFmtId="176" fontId="33" fillId="0" borderId="0"/>
    <xf numFmtId="176" fontId="33" fillId="0" borderId="0"/>
    <xf numFmtId="176" fontId="33" fillId="0" borderId="0"/>
    <xf numFmtId="176" fontId="33" fillId="0" borderId="0"/>
    <xf numFmtId="176" fontId="33" fillId="0" borderId="0"/>
    <xf numFmtId="176" fontId="33" fillId="0" borderId="0"/>
    <xf numFmtId="176" fontId="33" fillId="0" borderId="0"/>
    <xf numFmtId="176" fontId="33" fillId="0" borderId="0"/>
    <xf numFmtId="176" fontId="33" fillId="0" borderId="0"/>
    <xf numFmtId="176" fontId="33" fillId="0" borderId="0"/>
    <xf numFmtId="176" fontId="33" fillId="0" borderId="0"/>
    <xf numFmtId="176" fontId="33" fillId="0" borderId="0"/>
    <xf numFmtId="176" fontId="33" fillId="0" borderId="0"/>
    <xf numFmtId="176" fontId="33" fillId="0" borderId="0"/>
    <xf numFmtId="176" fontId="33" fillId="0" borderId="0"/>
    <xf numFmtId="176" fontId="33" fillId="0" borderId="0"/>
    <xf numFmtId="176" fontId="33" fillId="0" borderId="0"/>
    <xf numFmtId="176" fontId="33" fillId="0" borderId="0"/>
    <xf numFmtId="176" fontId="33" fillId="0" borderId="0"/>
    <xf numFmtId="176" fontId="33" fillId="0" borderId="0"/>
    <xf numFmtId="176" fontId="33" fillId="0" borderId="0"/>
    <xf numFmtId="176" fontId="33" fillId="0" borderId="0"/>
    <xf numFmtId="176" fontId="33" fillId="0" borderId="0"/>
    <xf numFmtId="176" fontId="33" fillId="0" borderId="0"/>
    <xf numFmtId="176" fontId="33" fillId="0" borderId="0"/>
    <xf numFmtId="176" fontId="72" fillId="0" borderId="0"/>
    <xf numFmtId="176" fontId="1" fillId="0" borderId="0"/>
    <xf numFmtId="176" fontId="1" fillId="0" borderId="0"/>
    <xf numFmtId="176" fontId="1" fillId="0" borderId="0"/>
    <xf numFmtId="176" fontId="33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33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33" fillId="0" borderId="0"/>
    <xf numFmtId="176" fontId="33" fillId="0" borderId="0"/>
    <xf numFmtId="176" fontId="33" fillId="0" borderId="0"/>
    <xf numFmtId="176" fontId="74" fillId="59" borderId="13"/>
    <xf numFmtId="176" fontId="33" fillId="59" borderId="13"/>
    <xf numFmtId="176" fontId="33" fillId="59" borderId="13"/>
    <xf numFmtId="176" fontId="33" fillId="59" borderId="13"/>
    <xf numFmtId="176" fontId="33" fillId="59" borderId="13"/>
    <xf numFmtId="176" fontId="33" fillId="59" borderId="13"/>
    <xf numFmtId="176" fontId="33" fillId="59" borderId="13"/>
    <xf numFmtId="176" fontId="33" fillId="59" borderId="13"/>
    <xf numFmtId="176" fontId="33" fillId="59" borderId="13"/>
    <xf numFmtId="176" fontId="33" fillId="59" borderId="13"/>
    <xf numFmtId="176" fontId="33" fillId="59" borderId="13"/>
    <xf numFmtId="176" fontId="33" fillId="59" borderId="13"/>
    <xf numFmtId="176" fontId="33" fillId="59" borderId="13"/>
    <xf numFmtId="176" fontId="33" fillId="59" borderId="13"/>
    <xf numFmtId="176" fontId="33" fillId="59" borderId="13"/>
    <xf numFmtId="176" fontId="33" fillId="59" borderId="13"/>
    <xf numFmtId="176" fontId="33" fillId="59" borderId="13"/>
    <xf numFmtId="176" fontId="33" fillId="59" borderId="13"/>
    <xf numFmtId="176" fontId="33" fillId="59" borderId="13"/>
    <xf numFmtId="176" fontId="33" fillId="59" borderId="13"/>
    <xf numFmtId="176" fontId="33" fillId="59" borderId="13"/>
    <xf numFmtId="176" fontId="33" fillId="59" borderId="13"/>
    <xf numFmtId="176" fontId="33" fillId="59" borderId="13"/>
    <xf numFmtId="176" fontId="33" fillId="59" borderId="13"/>
    <xf numFmtId="176" fontId="33" fillId="59" borderId="13"/>
    <xf numFmtId="176" fontId="33" fillId="59" borderId="13"/>
    <xf numFmtId="176" fontId="33" fillId="59" borderId="13"/>
    <xf numFmtId="176" fontId="33" fillId="59" borderId="13"/>
    <xf numFmtId="176" fontId="33" fillId="59" borderId="13"/>
    <xf numFmtId="176" fontId="33" fillId="59" borderId="13"/>
    <xf numFmtId="176" fontId="33" fillId="59" borderId="13"/>
    <xf numFmtId="176" fontId="33" fillId="59" borderId="13"/>
    <xf numFmtId="176" fontId="33" fillId="59" borderId="13"/>
    <xf numFmtId="176" fontId="33" fillId="59" borderId="13"/>
    <xf numFmtId="176" fontId="33" fillId="59" borderId="13"/>
    <xf numFmtId="176" fontId="33" fillId="59" borderId="13"/>
    <xf numFmtId="176" fontId="33" fillId="59" borderId="13"/>
    <xf numFmtId="176" fontId="33" fillId="59" borderId="13"/>
    <xf numFmtId="176" fontId="33" fillId="59" borderId="13"/>
    <xf numFmtId="176" fontId="33" fillId="59" borderId="13"/>
    <xf numFmtId="176" fontId="33" fillId="7" borderId="1"/>
    <xf numFmtId="176" fontId="33" fillId="59" borderId="13"/>
    <xf numFmtId="176" fontId="33" fillId="59" borderId="13"/>
    <xf numFmtId="176" fontId="33" fillId="59" borderId="13"/>
    <xf numFmtId="176" fontId="33" fillId="59" borderId="13"/>
    <xf numFmtId="176" fontId="33" fillId="59" borderId="13"/>
    <xf numFmtId="9" fontId="72" fillId="0" borderId="0"/>
    <xf numFmtId="9" fontId="74" fillId="0" borderId="0"/>
    <xf numFmtId="176" fontId="63" fillId="52" borderId="14"/>
    <xf numFmtId="176" fontId="63" fillId="52" borderId="14"/>
    <xf numFmtId="176" fontId="63" fillId="52" borderId="14"/>
    <xf numFmtId="176" fontId="63" fillId="52" borderId="14"/>
    <xf numFmtId="176" fontId="63" fillId="52" borderId="14"/>
    <xf numFmtId="176" fontId="63" fillId="52" borderId="14"/>
    <xf numFmtId="176" fontId="63" fillId="52" borderId="14"/>
    <xf numFmtId="176" fontId="63" fillId="52" borderId="14"/>
    <xf numFmtId="176" fontId="63" fillId="52" borderId="14"/>
    <xf numFmtId="176" fontId="63" fillId="52" borderId="14"/>
    <xf numFmtId="176" fontId="63" fillId="52" borderId="14"/>
    <xf numFmtId="176" fontId="63" fillId="52" borderId="14"/>
    <xf numFmtId="176" fontId="63" fillId="52" borderId="14"/>
    <xf numFmtId="176" fontId="63" fillId="52" borderId="14"/>
    <xf numFmtId="176" fontId="63" fillId="52" borderId="14"/>
    <xf numFmtId="176" fontId="63" fillId="52" borderId="14"/>
    <xf numFmtId="176" fontId="63" fillId="52" borderId="14"/>
    <xf numFmtId="176" fontId="63" fillId="52" borderId="14"/>
    <xf numFmtId="176" fontId="63" fillId="52" borderId="14"/>
    <xf numFmtId="176" fontId="63" fillId="52" borderId="14"/>
    <xf numFmtId="176" fontId="63" fillId="52" borderId="14"/>
    <xf numFmtId="176" fontId="63" fillId="52" borderId="14"/>
    <xf numFmtId="176" fontId="63" fillId="52" borderId="14"/>
    <xf numFmtId="176" fontId="63" fillId="52" borderId="14"/>
    <xf numFmtId="176" fontId="63" fillId="52" borderId="14"/>
    <xf numFmtId="176" fontId="63" fillId="52" borderId="14"/>
    <xf numFmtId="176" fontId="63" fillId="52" borderId="14"/>
    <xf numFmtId="176" fontId="63" fillId="52" borderId="14"/>
    <xf numFmtId="176" fontId="63" fillId="52" borderId="14"/>
    <xf numFmtId="176" fontId="63" fillId="52" borderId="14"/>
    <xf numFmtId="176" fontId="63" fillId="52" borderId="14"/>
    <xf numFmtId="176" fontId="63" fillId="52" borderId="14"/>
    <xf numFmtId="176" fontId="63" fillId="52" borderId="14"/>
    <xf numFmtId="176" fontId="63" fillId="52" borderId="14"/>
    <xf numFmtId="176" fontId="63" fillId="52" borderId="14"/>
    <xf numFmtId="176" fontId="63" fillId="52" borderId="14"/>
    <xf numFmtId="176" fontId="63" fillId="52" borderId="14"/>
    <xf numFmtId="176" fontId="63" fillId="52" borderId="14"/>
    <xf numFmtId="176" fontId="63" fillId="52" borderId="14"/>
    <xf numFmtId="176" fontId="63" fillId="52" borderId="14"/>
    <xf numFmtId="176" fontId="45" fillId="12" borderId="6"/>
    <xf numFmtId="176" fontId="63" fillId="52" borderId="14"/>
    <xf numFmtId="176" fontId="63" fillId="52" borderId="14"/>
    <xf numFmtId="176" fontId="63" fillId="52" borderId="14"/>
    <xf numFmtId="176" fontId="63" fillId="52" borderId="14"/>
    <xf numFmtId="176" fontId="63" fillId="52" borderId="14"/>
    <xf numFmtId="176" fontId="64" fillId="0" borderId="0"/>
    <xf numFmtId="176" fontId="64" fillId="0" borderId="0"/>
    <xf numFmtId="176" fontId="64" fillId="0" borderId="0"/>
    <xf numFmtId="176" fontId="64" fillId="0" borderId="0"/>
    <xf numFmtId="176" fontId="64" fillId="0" borderId="0"/>
    <xf numFmtId="176" fontId="64" fillId="0" borderId="0"/>
    <xf numFmtId="176" fontId="64" fillId="0" borderId="0"/>
    <xf numFmtId="176" fontId="64" fillId="0" borderId="0"/>
    <xf numFmtId="176" fontId="64" fillId="0" borderId="0"/>
    <xf numFmtId="176" fontId="64" fillId="0" borderId="0"/>
    <xf numFmtId="176" fontId="64" fillId="0" borderId="0"/>
    <xf numFmtId="176" fontId="64" fillId="0" borderId="0"/>
    <xf numFmtId="176" fontId="64" fillId="0" borderId="0"/>
    <xf numFmtId="176" fontId="64" fillId="0" borderId="0"/>
    <xf numFmtId="176" fontId="64" fillId="0" borderId="0"/>
    <xf numFmtId="176" fontId="64" fillId="0" borderId="0"/>
    <xf numFmtId="176" fontId="64" fillId="0" borderId="0"/>
    <xf numFmtId="176" fontId="64" fillId="0" borderId="0"/>
    <xf numFmtId="176" fontId="64" fillId="0" borderId="0"/>
    <xf numFmtId="176" fontId="64" fillId="0" borderId="0"/>
    <xf numFmtId="176" fontId="64" fillId="0" borderId="0"/>
    <xf numFmtId="176" fontId="64" fillId="0" borderId="0"/>
    <xf numFmtId="176" fontId="64" fillId="0" borderId="0"/>
    <xf numFmtId="176" fontId="64" fillId="0" borderId="0"/>
    <xf numFmtId="176" fontId="64" fillId="0" borderId="0"/>
    <xf numFmtId="176" fontId="64" fillId="0" borderId="0"/>
    <xf numFmtId="176" fontId="64" fillId="0" borderId="0"/>
    <xf numFmtId="176" fontId="64" fillId="0" borderId="0"/>
    <xf numFmtId="176" fontId="64" fillId="0" borderId="0"/>
    <xf numFmtId="176" fontId="64" fillId="0" borderId="0"/>
    <xf numFmtId="176" fontId="64" fillId="0" borderId="0"/>
    <xf numFmtId="176" fontId="64" fillId="0" borderId="0"/>
    <xf numFmtId="176" fontId="64" fillId="0" borderId="0"/>
    <xf numFmtId="176" fontId="64" fillId="0" borderId="0"/>
    <xf numFmtId="176" fontId="64" fillId="0" borderId="0"/>
    <xf numFmtId="176" fontId="64" fillId="0" borderId="0"/>
    <xf numFmtId="176" fontId="64" fillId="0" borderId="0"/>
    <xf numFmtId="176" fontId="64" fillId="0" borderId="0"/>
    <xf numFmtId="176" fontId="64" fillId="0" borderId="0"/>
    <xf numFmtId="176" fontId="64" fillId="0" borderId="0"/>
    <xf numFmtId="176" fontId="49" fillId="0" borderId="0"/>
    <xf numFmtId="176" fontId="64" fillId="0" borderId="0"/>
    <xf numFmtId="176" fontId="64" fillId="0" borderId="0"/>
    <xf numFmtId="176" fontId="64" fillId="0" borderId="0"/>
    <xf numFmtId="176" fontId="64" fillId="0" borderId="0"/>
    <xf numFmtId="176" fontId="64" fillId="0" borderId="0"/>
    <xf numFmtId="176" fontId="65" fillId="0" borderId="0"/>
    <xf numFmtId="176" fontId="65" fillId="0" borderId="0"/>
    <xf numFmtId="176" fontId="65" fillId="0" borderId="0"/>
    <xf numFmtId="176" fontId="65" fillId="0" borderId="0"/>
    <xf numFmtId="176" fontId="65" fillId="0" borderId="0"/>
    <xf numFmtId="176" fontId="65" fillId="0" borderId="0"/>
    <xf numFmtId="176" fontId="65" fillId="0" borderId="0"/>
    <xf numFmtId="176" fontId="65" fillId="0" borderId="0"/>
    <xf numFmtId="176" fontId="65" fillId="0" borderId="0"/>
    <xf numFmtId="176" fontId="65" fillId="0" borderId="0"/>
    <xf numFmtId="176" fontId="65" fillId="0" borderId="0"/>
    <xf numFmtId="176" fontId="65" fillId="0" borderId="0"/>
    <xf numFmtId="176" fontId="65" fillId="0" borderId="0"/>
    <xf numFmtId="176" fontId="65" fillId="0" borderId="0"/>
    <xf numFmtId="176" fontId="65" fillId="0" borderId="0"/>
    <xf numFmtId="176" fontId="65" fillId="0" borderId="0"/>
    <xf numFmtId="176" fontId="65" fillId="0" borderId="0"/>
    <xf numFmtId="176" fontId="65" fillId="0" borderId="0"/>
    <xf numFmtId="176" fontId="65" fillId="0" borderId="0"/>
    <xf numFmtId="176" fontId="65" fillId="0" borderId="0"/>
    <xf numFmtId="176" fontId="65" fillId="0" borderId="0"/>
    <xf numFmtId="176" fontId="65" fillId="0" borderId="0"/>
    <xf numFmtId="176" fontId="65" fillId="0" borderId="0"/>
    <xf numFmtId="176" fontId="65" fillId="0" borderId="0"/>
    <xf numFmtId="176" fontId="65" fillId="0" borderId="0"/>
    <xf numFmtId="176" fontId="65" fillId="0" borderId="0"/>
    <xf numFmtId="176" fontId="65" fillId="0" borderId="0"/>
    <xf numFmtId="176" fontId="65" fillId="0" borderId="0"/>
    <xf numFmtId="176" fontId="65" fillId="0" borderId="0"/>
    <xf numFmtId="176" fontId="65" fillId="0" borderId="0"/>
    <xf numFmtId="176" fontId="65" fillId="0" borderId="0"/>
    <xf numFmtId="176" fontId="65" fillId="0" borderId="0"/>
    <xf numFmtId="176" fontId="65" fillId="0" borderId="0"/>
    <xf numFmtId="176" fontId="65" fillId="0" borderId="0"/>
    <xf numFmtId="176" fontId="65" fillId="0" borderId="0"/>
    <xf numFmtId="176" fontId="65" fillId="0" borderId="0"/>
    <xf numFmtId="176" fontId="65" fillId="0" borderId="0"/>
    <xf numFmtId="176" fontId="65" fillId="0" borderId="0"/>
    <xf numFmtId="176" fontId="65" fillId="0" borderId="0"/>
    <xf numFmtId="176" fontId="65" fillId="0" borderId="0"/>
    <xf numFmtId="176" fontId="50" fillId="0" borderId="0"/>
    <xf numFmtId="176" fontId="65" fillId="0" borderId="0"/>
    <xf numFmtId="176" fontId="65" fillId="0" borderId="0"/>
    <xf numFmtId="176" fontId="65" fillId="0" borderId="0"/>
    <xf numFmtId="176" fontId="65" fillId="0" borderId="0"/>
    <xf numFmtId="176" fontId="65" fillId="0" borderId="0"/>
    <xf numFmtId="176" fontId="67" fillId="0" borderId="0"/>
    <xf numFmtId="176" fontId="66" fillId="0" borderId="15"/>
    <xf numFmtId="176" fontId="66" fillId="0" borderId="15"/>
    <xf numFmtId="176" fontId="66" fillId="0" borderId="15"/>
    <xf numFmtId="176" fontId="66" fillId="0" borderId="15"/>
    <xf numFmtId="176" fontId="66" fillId="0" borderId="15"/>
    <xf numFmtId="176" fontId="66" fillId="0" borderId="15"/>
    <xf numFmtId="176" fontId="66" fillId="0" borderId="15"/>
    <xf numFmtId="176" fontId="66" fillId="0" borderId="15"/>
    <xf numFmtId="176" fontId="66" fillId="0" borderId="15"/>
    <xf numFmtId="176" fontId="66" fillId="0" borderId="15"/>
    <xf numFmtId="176" fontId="66" fillId="0" borderId="15"/>
    <xf numFmtId="176" fontId="66" fillId="0" borderId="15"/>
    <xf numFmtId="176" fontId="66" fillId="0" borderId="15"/>
    <xf numFmtId="176" fontId="66" fillId="0" borderId="15"/>
    <xf numFmtId="176" fontId="66" fillId="0" borderId="15"/>
    <xf numFmtId="176" fontId="66" fillId="0" borderId="15"/>
    <xf numFmtId="176" fontId="66" fillId="0" borderId="15"/>
    <xf numFmtId="176" fontId="66" fillId="0" borderId="15"/>
    <xf numFmtId="176" fontId="66" fillId="0" borderId="15"/>
    <xf numFmtId="176" fontId="66" fillId="0" borderId="15"/>
    <xf numFmtId="176" fontId="66" fillId="0" borderId="15"/>
    <xf numFmtId="176" fontId="66" fillId="0" borderId="15"/>
    <xf numFmtId="176" fontId="66" fillId="0" borderId="15"/>
    <xf numFmtId="176" fontId="66" fillId="0" borderId="15"/>
    <xf numFmtId="176" fontId="66" fillId="0" borderId="15"/>
    <xf numFmtId="176" fontId="66" fillId="0" borderId="15"/>
    <xf numFmtId="176" fontId="66" fillId="0" borderId="15"/>
    <xf numFmtId="176" fontId="66" fillId="0" borderId="15"/>
    <xf numFmtId="176" fontId="66" fillId="0" borderId="15"/>
    <xf numFmtId="176" fontId="66" fillId="0" borderId="15"/>
    <xf numFmtId="176" fontId="66" fillId="0" borderId="15"/>
    <xf numFmtId="176" fontId="66" fillId="0" borderId="15"/>
    <xf numFmtId="176" fontId="66" fillId="0" borderId="15"/>
    <xf numFmtId="176" fontId="66" fillId="0" borderId="15"/>
    <xf numFmtId="176" fontId="66" fillId="0" borderId="15"/>
    <xf numFmtId="176" fontId="66" fillId="0" borderId="15"/>
    <xf numFmtId="176" fontId="66" fillId="0" borderId="15"/>
    <xf numFmtId="176" fontId="66" fillId="0" borderId="15"/>
    <xf numFmtId="176" fontId="66" fillId="0" borderId="15"/>
    <xf numFmtId="176" fontId="66" fillId="0" borderId="15"/>
    <xf numFmtId="176" fontId="38" fillId="0" borderId="2"/>
    <xf numFmtId="176" fontId="66" fillId="0" borderId="15"/>
    <xf numFmtId="176" fontId="66" fillId="0" borderId="15"/>
    <xf numFmtId="176" fontId="66" fillId="0" borderId="15"/>
    <xf numFmtId="176" fontId="66" fillId="0" borderId="15"/>
    <xf numFmtId="176" fontId="66" fillId="0" borderId="15"/>
    <xf numFmtId="176" fontId="67" fillId="0" borderId="0"/>
    <xf numFmtId="176" fontId="67" fillId="0" borderId="0"/>
    <xf numFmtId="176" fontId="67" fillId="0" borderId="0"/>
    <xf numFmtId="176" fontId="67" fillId="0" borderId="0"/>
    <xf numFmtId="176" fontId="67" fillId="0" borderId="0"/>
    <xf numFmtId="176" fontId="67" fillId="0" borderId="0"/>
    <xf numFmtId="176" fontId="67" fillId="0" borderId="0"/>
    <xf numFmtId="176" fontId="67" fillId="0" borderId="0"/>
    <xf numFmtId="176" fontId="67" fillId="0" borderId="0"/>
    <xf numFmtId="176" fontId="67" fillId="0" borderId="0"/>
    <xf numFmtId="176" fontId="68" fillId="0" borderId="16"/>
    <xf numFmtId="176" fontId="68" fillId="0" borderId="16"/>
    <xf numFmtId="176" fontId="68" fillId="0" borderId="16"/>
    <xf numFmtId="176" fontId="68" fillId="0" borderId="16"/>
    <xf numFmtId="176" fontId="68" fillId="0" borderId="16"/>
    <xf numFmtId="176" fontId="68" fillId="0" borderId="16"/>
    <xf numFmtId="176" fontId="68" fillId="0" borderId="16"/>
    <xf numFmtId="176" fontId="68" fillId="0" borderId="16"/>
    <xf numFmtId="176" fontId="68" fillId="0" borderId="16"/>
    <xf numFmtId="176" fontId="68" fillId="0" borderId="16"/>
    <xf numFmtId="176" fontId="68" fillId="0" borderId="16"/>
    <xf numFmtId="176" fontId="68" fillId="0" borderId="16"/>
    <xf numFmtId="176" fontId="68" fillId="0" borderId="16"/>
    <xf numFmtId="176" fontId="68" fillId="0" borderId="16"/>
    <xf numFmtId="176" fontId="68" fillId="0" borderId="16"/>
    <xf numFmtId="176" fontId="68" fillId="0" borderId="16"/>
    <xf numFmtId="176" fontId="68" fillId="0" borderId="16"/>
    <xf numFmtId="176" fontId="68" fillId="0" borderId="16"/>
    <xf numFmtId="176" fontId="68" fillId="0" borderId="16"/>
    <xf numFmtId="176" fontId="68" fillId="0" borderId="16"/>
    <xf numFmtId="176" fontId="68" fillId="0" borderId="16"/>
    <xf numFmtId="176" fontId="68" fillId="0" borderId="16"/>
    <xf numFmtId="176" fontId="68" fillId="0" borderId="16"/>
    <xf numFmtId="176" fontId="68" fillId="0" borderId="16"/>
    <xf numFmtId="176" fontId="68" fillId="0" borderId="16"/>
    <xf numFmtId="176" fontId="68" fillId="0" borderId="16"/>
    <xf numFmtId="176" fontId="68" fillId="0" borderId="16"/>
    <xf numFmtId="176" fontId="68" fillId="0" borderId="16"/>
    <xf numFmtId="176" fontId="68" fillId="0" borderId="16"/>
    <xf numFmtId="176" fontId="68" fillId="0" borderId="16"/>
    <xf numFmtId="176" fontId="68" fillId="0" borderId="16"/>
    <xf numFmtId="176" fontId="68" fillId="0" borderId="16"/>
    <xf numFmtId="176" fontId="68" fillId="0" borderId="16"/>
    <xf numFmtId="176" fontId="68" fillId="0" borderId="16"/>
    <xf numFmtId="176" fontId="68" fillId="0" borderId="16"/>
    <xf numFmtId="176" fontId="68" fillId="0" borderId="16"/>
    <xf numFmtId="176" fontId="68" fillId="0" borderId="16"/>
    <xf numFmtId="176" fontId="68" fillId="0" borderId="16"/>
    <xf numFmtId="176" fontId="68" fillId="0" borderId="16"/>
    <xf numFmtId="176" fontId="68" fillId="0" borderId="16"/>
    <xf numFmtId="176" fontId="39" fillId="0" borderId="3"/>
    <xf numFmtId="176" fontId="68" fillId="0" borderId="16"/>
    <xf numFmtId="176" fontId="68" fillId="0" borderId="16"/>
    <xf numFmtId="176" fontId="68" fillId="0" borderId="16"/>
    <xf numFmtId="176" fontId="68" fillId="0" borderId="16"/>
    <xf numFmtId="176" fontId="68" fillId="0" borderId="16"/>
    <xf numFmtId="176" fontId="67" fillId="0" borderId="0"/>
    <xf numFmtId="176" fontId="67" fillId="0" borderId="0"/>
    <xf numFmtId="176" fontId="67" fillId="0" borderId="0"/>
    <xf numFmtId="176" fontId="67" fillId="0" borderId="0"/>
    <xf numFmtId="176" fontId="67" fillId="0" borderId="0"/>
    <xf numFmtId="176" fontId="67" fillId="0" borderId="0"/>
    <xf numFmtId="176" fontId="67" fillId="0" borderId="0"/>
    <xf numFmtId="176" fontId="67" fillId="0" borderId="0"/>
    <xf numFmtId="176" fontId="67" fillId="0" borderId="0"/>
    <xf numFmtId="176" fontId="67" fillId="0" borderId="0"/>
    <xf numFmtId="176" fontId="59" fillId="0" borderId="17"/>
    <xf numFmtId="176" fontId="59" fillId="0" borderId="17"/>
    <xf numFmtId="176" fontId="59" fillId="0" borderId="17"/>
    <xf numFmtId="176" fontId="59" fillId="0" borderId="17"/>
    <xf numFmtId="176" fontId="59" fillId="0" borderId="17"/>
    <xf numFmtId="176" fontId="59" fillId="0" borderId="17"/>
    <xf numFmtId="176" fontId="59" fillId="0" borderId="17"/>
    <xf numFmtId="176" fontId="59" fillId="0" borderId="17"/>
    <xf numFmtId="176" fontId="59" fillId="0" borderId="17"/>
    <xf numFmtId="176" fontId="59" fillId="0" borderId="17"/>
    <xf numFmtId="176" fontId="59" fillId="0" borderId="17"/>
    <xf numFmtId="176" fontId="59" fillId="0" borderId="17"/>
    <xf numFmtId="176" fontId="59" fillId="0" borderId="17"/>
    <xf numFmtId="176" fontId="59" fillId="0" borderId="17"/>
    <xf numFmtId="176" fontId="59" fillId="0" borderId="17"/>
    <xf numFmtId="176" fontId="59" fillId="0" borderId="17"/>
    <xf numFmtId="176" fontId="59" fillId="0" borderId="17"/>
    <xf numFmtId="176" fontId="59" fillId="0" borderId="17"/>
    <xf numFmtId="176" fontId="59" fillId="0" borderId="17"/>
    <xf numFmtId="176" fontId="59" fillId="0" borderId="17"/>
    <xf numFmtId="176" fontId="59" fillId="0" borderId="17"/>
    <xf numFmtId="176" fontId="59" fillId="0" borderId="17"/>
    <xf numFmtId="176" fontId="59" fillId="0" borderId="17"/>
    <xf numFmtId="176" fontId="59" fillId="0" borderId="17"/>
    <xf numFmtId="176" fontId="59" fillId="0" borderId="17"/>
    <xf numFmtId="176" fontId="59" fillId="0" borderId="17"/>
    <xf numFmtId="176" fontId="59" fillId="0" borderId="17"/>
    <xf numFmtId="176" fontId="59" fillId="0" borderId="17"/>
    <xf numFmtId="176" fontId="59" fillId="0" borderId="17"/>
    <xf numFmtId="176" fontId="59" fillId="0" borderId="17"/>
    <xf numFmtId="176" fontId="59" fillId="0" borderId="17"/>
    <xf numFmtId="176" fontId="59" fillId="0" borderId="17"/>
    <xf numFmtId="176" fontId="59" fillId="0" borderId="17"/>
    <xf numFmtId="176" fontId="59" fillId="0" borderId="17"/>
    <xf numFmtId="176" fontId="59" fillId="0" borderId="17"/>
    <xf numFmtId="176" fontId="59" fillId="0" borderId="17"/>
    <xf numFmtId="176" fontId="59" fillId="0" borderId="17"/>
    <xf numFmtId="176" fontId="59" fillId="0" borderId="17"/>
    <xf numFmtId="176" fontId="59" fillId="0" borderId="17"/>
    <xf numFmtId="176" fontId="59" fillId="0" borderId="17"/>
    <xf numFmtId="176" fontId="40" fillId="0" borderId="4"/>
    <xf numFmtId="176" fontId="59" fillId="0" borderId="17"/>
    <xf numFmtId="176" fontId="59" fillId="0" borderId="17"/>
    <xf numFmtId="176" fontId="59" fillId="0" borderId="17"/>
    <xf numFmtId="176" fontId="59" fillId="0" borderId="17"/>
    <xf numFmtId="176" fontId="59" fillId="0" borderId="17"/>
    <xf numFmtId="176" fontId="67" fillId="0" borderId="0"/>
    <xf numFmtId="176" fontId="67" fillId="0" borderId="0"/>
    <xf numFmtId="176" fontId="67" fillId="0" borderId="0"/>
    <xf numFmtId="176" fontId="67" fillId="0" borderId="0"/>
    <xf numFmtId="176" fontId="67" fillId="0" borderId="0"/>
    <xf numFmtId="176" fontId="67" fillId="0" borderId="0"/>
    <xf numFmtId="176" fontId="67" fillId="0" borderId="0"/>
    <xf numFmtId="176" fontId="67" fillId="0" borderId="0"/>
    <xf numFmtId="176" fontId="67" fillId="0" borderId="0"/>
    <xf numFmtId="176" fontId="67" fillId="0" borderId="0"/>
    <xf numFmtId="176" fontId="67" fillId="0" borderId="0"/>
    <xf numFmtId="176" fontId="67" fillId="0" borderId="0"/>
    <xf numFmtId="176" fontId="67" fillId="0" borderId="0"/>
    <xf numFmtId="176" fontId="67" fillId="0" borderId="0"/>
    <xf numFmtId="176" fontId="67" fillId="0" borderId="0"/>
    <xf numFmtId="176" fontId="67" fillId="0" borderId="0"/>
    <xf numFmtId="176" fontId="67" fillId="0" borderId="0"/>
    <xf numFmtId="176" fontId="67" fillId="0" borderId="0"/>
    <xf numFmtId="176" fontId="67" fillId="0" borderId="0"/>
    <xf numFmtId="176" fontId="37" fillId="0" borderId="0"/>
    <xf numFmtId="176" fontId="67" fillId="0" borderId="0"/>
    <xf numFmtId="176" fontId="67" fillId="0" borderId="0"/>
    <xf numFmtId="176" fontId="67" fillId="0" borderId="0"/>
    <xf numFmtId="176" fontId="67" fillId="0" borderId="0"/>
    <xf numFmtId="176" fontId="67" fillId="0" borderId="0"/>
    <xf numFmtId="176" fontId="69" fillId="0" borderId="18"/>
    <xf numFmtId="176" fontId="69" fillId="0" borderId="18"/>
    <xf numFmtId="176" fontId="69" fillId="0" borderId="18"/>
    <xf numFmtId="176" fontId="69" fillId="0" borderId="18"/>
    <xf numFmtId="176" fontId="69" fillId="0" borderId="18"/>
    <xf numFmtId="176" fontId="69" fillId="0" borderId="18"/>
    <xf numFmtId="176" fontId="69" fillId="0" borderId="18"/>
    <xf numFmtId="176" fontId="69" fillId="0" borderId="18"/>
    <xf numFmtId="176" fontId="69" fillId="0" borderId="18"/>
    <xf numFmtId="176" fontId="69" fillId="0" borderId="18"/>
    <xf numFmtId="176" fontId="69" fillId="0" borderId="18"/>
    <xf numFmtId="176" fontId="69" fillId="0" borderId="18"/>
    <xf numFmtId="176" fontId="69" fillId="0" borderId="18"/>
    <xf numFmtId="176" fontId="69" fillId="0" borderId="18"/>
    <xf numFmtId="176" fontId="69" fillId="0" borderId="18"/>
    <xf numFmtId="176" fontId="69" fillId="0" borderId="18"/>
    <xf numFmtId="176" fontId="69" fillId="0" borderId="18"/>
    <xf numFmtId="176" fontId="69" fillId="0" borderId="18"/>
    <xf numFmtId="176" fontId="69" fillId="0" borderId="18"/>
    <xf numFmtId="176" fontId="69" fillId="0" borderId="18"/>
    <xf numFmtId="176" fontId="69" fillId="0" borderId="18"/>
    <xf numFmtId="176" fontId="69" fillId="0" borderId="18"/>
    <xf numFmtId="176" fontId="69" fillId="0" borderId="18"/>
    <xf numFmtId="176" fontId="69" fillId="0" borderId="18"/>
    <xf numFmtId="176" fontId="69" fillId="0" borderId="18"/>
    <xf numFmtId="176" fontId="69" fillId="0" borderId="18"/>
    <xf numFmtId="176" fontId="69" fillId="0" borderId="18"/>
    <xf numFmtId="176" fontId="69" fillId="0" borderId="18"/>
    <xf numFmtId="176" fontId="69" fillId="0" borderId="18"/>
    <xf numFmtId="176" fontId="69" fillId="0" borderId="18"/>
    <xf numFmtId="176" fontId="69" fillId="0" borderId="18"/>
    <xf numFmtId="176" fontId="69" fillId="0" borderId="18"/>
    <xf numFmtId="176" fontId="69" fillId="0" borderId="18"/>
    <xf numFmtId="176" fontId="69" fillId="0" borderId="18"/>
    <xf numFmtId="176" fontId="69" fillId="0" borderId="18"/>
    <xf numFmtId="176" fontId="69" fillId="0" borderId="18"/>
    <xf numFmtId="176" fontId="69" fillId="0" borderId="18"/>
    <xf numFmtId="176" fontId="69" fillId="0" borderId="18"/>
    <xf numFmtId="176" fontId="69" fillId="0" borderId="18"/>
    <xf numFmtId="176" fontId="69" fillId="0" borderId="18"/>
    <xf numFmtId="176" fontId="51" fillId="0" borderId="9"/>
    <xf numFmtId="176" fontId="69" fillId="0" borderId="18"/>
    <xf numFmtId="176" fontId="69" fillId="0" borderId="18"/>
    <xf numFmtId="176" fontId="69" fillId="0" borderId="18"/>
    <xf numFmtId="176" fontId="69" fillId="0" borderId="18"/>
    <xf numFmtId="176" fontId="69" fillId="0" borderId="18"/>
    <xf numFmtId="176" fontId="72" fillId="0" borderId="0"/>
    <xf numFmtId="176" fontId="72" fillId="0" borderId="0"/>
    <xf numFmtId="176" fontId="1" fillId="15" borderId="0"/>
    <xf numFmtId="176" fontId="1" fillId="19" borderId="0"/>
    <xf numFmtId="176" fontId="1" fillId="23" borderId="0"/>
    <xf numFmtId="176" fontId="1" fillId="27" borderId="0"/>
    <xf numFmtId="176" fontId="1" fillId="31" borderId="0"/>
    <xf numFmtId="176" fontId="1" fillId="35" borderId="0"/>
    <xf numFmtId="176" fontId="1" fillId="16" borderId="0"/>
    <xf numFmtId="176" fontId="1" fillId="20" borderId="0"/>
    <xf numFmtId="176" fontId="1" fillId="24" borderId="0"/>
    <xf numFmtId="176" fontId="1" fillId="28" borderId="0"/>
    <xf numFmtId="176" fontId="1" fillId="32" borderId="0"/>
    <xf numFmtId="176" fontId="1" fillId="36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74" fillId="59" borderId="13"/>
    <xf numFmtId="176" fontId="33" fillId="7" borderId="1"/>
    <xf numFmtId="176" fontId="72" fillId="0" borderId="0"/>
    <xf numFmtId="176" fontId="72" fillId="0" borderId="0"/>
    <xf numFmtId="176" fontId="72" fillId="0" borderId="0"/>
    <xf numFmtId="176" fontId="72" fillId="0" borderId="0"/>
    <xf numFmtId="176" fontId="1" fillId="15" borderId="0"/>
    <xf numFmtId="176" fontId="1" fillId="19" borderId="0"/>
    <xf numFmtId="176" fontId="1" fillId="23" borderId="0"/>
    <xf numFmtId="176" fontId="1" fillId="27" borderId="0"/>
    <xf numFmtId="176" fontId="1" fillId="31" borderId="0"/>
    <xf numFmtId="176" fontId="1" fillId="35" borderId="0"/>
    <xf numFmtId="176" fontId="1" fillId="16" borderId="0"/>
    <xf numFmtId="176" fontId="1" fillId="20" borderId="0"/>
    <xf numFmtId="176" fontId="1" fillId="24" borderId="0"/>
    <xf numFmtId="176" fontId="1" fillId="28" borderId="0"/>
    <xf numFmtId="176" fontId="1" fillId="32" borderId="0"/>
    <xf numFmtId="176" fontId="1" fillId="36" borderId="0"/>
    <xf numFmtId="176" fontId="72" fillId="0" borderId="0"/>
    <xf numFmtId="43" fontId="72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74" fillId="59" borderId="13"/>
    <xf numFmtId="176" fontId="33" fillId="7" borderId="1"/>
    <xf numFmtId="176" fontId="74" fillId="0" borderId="0"/>
    <xf numFmtId="176" fontId="74" fillId="0" borderId="0"/>
    <xf numFmtId="179" fontId="72" fillId="0" borderId="0"/>
    <xf numFmtId="176" fontId="74" fillId="0" borderId="0"/>
    <xf numFmtId="176" fontId="74" fillId="0" borderId="0"/>
    <xf numFmtId="176" fontId="1" fillId="15" borderId="0"/>
    <xf numFmtId="176" fontId="1" fillId="19" borderId="0"/>
    <xf numFmtId="176" fontId="1" fillId="23" borderId="0"/>
    <xf numFmtId="176" fontId="1" fillId="27" borderId="0"/>
    <xf numFmtId="176" fontId="1" fillId="31" borderId="0"/>
    <xf numFmtId="176" fontId="1" fillId="35" borderId="0"/>
    <xf numFmtId="176" fontId="1" fillId="16" borderId="0"/>
    <xf numFmtId="176" fontId="1" fillId="20" borderId="0"/>
    <xf numFmtId="176" fontId="1" fillId="24" borderId="0"/>
    <xf numFmtId="176" fontId="1" fillId="28" borderId="0"/>
    <xf numFmtId="176" fontId="1" fillId="32" borderId="0"/>
    <xf numFmtId="176" fontId="1" fillId="36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15" borderId="0"/>
    <xf numFmtId="176" fontId="1" fillId="19" borderId="0"/>
    <xf numFmtId="176" fontId="1" fillId="23" borderId="0"/>
    <xf numFmtId="176" fontId="1" fillId="27" borderId="0"/>
    <xf numFmtId="176" fontId="1" fillId="31" borderId="0"/>
    <xf numFmtId="176" fontId="1" fillId="35" borderId="0"/>
    <xf numFmtId="176" fontId="1" fillId="16" borderId="0"/>
    <xf numFmtId="176" fontId="1" fillId="20" borderId="0"/>
    <xf numFmtId="176" fontId="1" fillId="24" borderId="0"/>
    <xf numFmtId="176" fontId="1" fillId="28" borderId="0"/>
    <xf numFmtId="176" fontId="1" fillId="32" borderId="0"/>
    <xf numFmtId="176" fontId="1" fillId="36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15" borderId="0"/>
    <xf numFmtId="176" fontId="1" fillId="19" borderId="0"/>
    <xf numFmtId="176" fontId="1" fillId="23" borderId="0"/>
    <xf numFmtId="176" fontId="1" fillId="27" borderId="0"/>
    <xf numFmtId="176" fontId="1" fillId="31" borderId="0"/>
    <xf numFmtId="176" fontId="1" fillId="35" borderId="0"/>
    <xf numFmtId="176" fontId="1" fillId="16" borderId="0"/>
    <xf numFmtId="176" fontId="1" fillId="20" borderId="0"/>
    <xf numFmtId="176" fontId="1" fillId="24" borderId="0"/>
    <xf numFmtId="176" fontId="1" fillId="28" borderId="0"/>
    <xf numFmtId="176" fontId="1" fillId="32" borderId="0"/>
    <xf numFmtId="176" fontId="1" fillId="36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74" fillId="0" borderId="0"/>
    <xf numFmtId="9" fontId="74" fillId="0" borderId="0"/>
    <xf numFmtId="43" fontId="74" fillId="0" borderId="0"/>
    <xf numFmtId="176" fontId="1" fillId="15" borderId="0"/>
    <xf numFmtId="176" fontId="1" fillId="19" borderId="0"/>
    <xf numFmtId="176" fontId="1" fillId="23" borderId="0"/>
    <xf numFmtId="176" fontId="1" fillId="27" borderId="0"/>
    <xf numFmtId="176" fontId="1" fillId="31" borderId="0"/>
    <xf numFmtId="176" fontId="1" fillId="35" borderId="0"/>
    <xf numFmtId="176" fontId="1" fillId="16" borderId="0"/>
    <xf numFmtId="176" fontId="1" fillId="20" borderId="0"/>
    <xf numFmtId="176" fontId="1" fillId="24" borderId="0"/>
    <xf numFmtId="176" fontId="1" fillId="28" borderId="0"/>
    <xf numFmtId="176" fontId="1" fillId="32" borderId="0"/>
    <xf numFmtId="176" fontId="1" fillId="36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15" borderId="0"/>
    <xf numFmtId="176" fontId="1" fillId="19" borderId="0"/>
    <xf numFmtId="176" fontId="1" fillId="23" borderId="0"/>
    <xf numFmtId="176" fontId="1" fillId="27" borderId="0"/>
    <xf numFmtId="176" fontId="1" fillId="31" borderId="0"/>
    <xf numFmtId="176" fontId="1" fillId="35" borderId="0"/>
    <xf numFmtId="176" fontId="1" fillId="16" borderId="0"/>
    <xf numFmtId="176" fontId="1" fillId="20" borderId="0"/>
    <xf numFmtId="176" fontId="1" fillId="24" borderId="0"/>
    <xf numFmtId="176" fontId="1" fillId="28" borderId="0"/>
    <xf numFmtId="176" fontId="1" fillId="32" borderId="0"/>
    <xf numFmtId="176" fontId="1" fillId="36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15" borderId="0"/>
    <xf numFmtId="176" fontId="1" fillId="19" borderId="0"/>
    <xf numFmtId="176" fontId="1" fillId="23" borderId="0"/>
    <xf numFmtId="176" fontId="1" fillId="27" borderId="0"/>
    <xf numFmtId="176" fontId="1" fillId="31" borderId="0"/>
    <xf numFmtId="176" fontId="1" fillId="35" borderId="0"/>
    <xf numFmtId="176" fontId="1" fillId="16" borderId="0"/>
    <xf numFmtId="176" fontId="1" fillId="20" borderId="0"/>
    <xf numFmtId="176" fontId="1" fillId="24" borderId="0"/>
    <xf numFmtId="176" fontId="1" fillId="28" borderId="0"/>
    <xf numFmtId="176" fontId="1" fillId="32" borderId="0"/>
    <xf numFmtId="176" fontId="1" fillId="36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9" fontId="72" fillId="0" borderId="0"/>
    <xf numFmtId="176" fontId="74" fillId="0" borderId="0"/>
    <xf numFmtId="176" fontId="74" fillId="0" borderId="0"/>
    <xf numFmtId="176" fontId="74" fillId="0" borderId="0"/>
    <xf numFmtId="176" fontId="1" fillId="0" borderId="0"/>
    <xf numFmtId="176" fontId="72" fillId="0" borderId="0"/>
    <xf numFmtId="43" fontId="72" fillId="0" borderId="0"/>
    <xf numFmtId="43" fontId="72" fillId="0" borderId="0"/>
    <xf numFmtId="43" fontId="72" fillId="0" borderId="0"/>
    <xf numFmtId="176" fontId="72" fillId="0" borderId="0"/>
    <xf numFmtId="0" fontId="1" fillId="0" borderId="0"/>
    <xf numFmtId="0" fontId="1" fillId="0" borderId="0"/>
    <xf numFmtId="0" fontId="72" fillId="0" borderId="0"/>
    <xf numFmtId="0" fontId="72" fillId="0" borderId="0"/>
    <xf numFmtId="0" fontId="1" fillId="0" borderId="0"/>
    <xf numFmtId="0" fontId="1" fillId="0" borderId="0"/>
    <xf numFmtId="0" fontId="1" fillId="0" borderId="0"/>
    <xf numFmtId="0" fontId="74" fillId="0" borderId="0"/>
    <xf numFmtId="176" fontId="72" fillId="0" borderId="0"/>
    <xf numFmtId="0" fontId="1" fillId="0" borderId="0"/>
    <xf numFmtId="176" fontId="72" fillId="0" borderId="0"/>
    <xf numFmtId="176" fontId="1" fillId="15" borderId="0"/>
    <xf numFmtId="176" fontId="1" fillId="19" borderId="0"/>
    <xf numFmtId="176" fontId="1" fillId="23" borderId="0"/>
    <xf numFmtId="176" fontId="1" fillId="27" borderId="0"/>
    <xf numFmtId="176" fontId="1" fillId="31" borderId="0"/>
    <xf numFmtId="176" fontId="1" fillId="35" borderId="0"/>
    <xf numFmtId="176" fontId="1" fillId="16" borderId="0"/>
    <xf numFmtId="176" fontId="1" fillId="20" borderId="0"/>
    <xf numFmtId="176" fontId="1" fillId="24" borderId="0"/>
    <xf numFmtId="176" fontId="1" fillId="28" borderId="0"/>
    <xf numFmtId="176" fontId="1" fillId="32" borderId="0"/>
    <xf numFmtId="176" fontId="1" fillId="36" borderId="0"/>
    <xf numFmtId="43" fontId="72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15" borderId="0"/>
    <xf numFmtId="176" fontId="1" fillId="19" borderId="0"/>
    <xf numFmtId="176" fontId="1" fillId="23" borderId="0"/>
    <xf numFmtId="176" fontId="1" fillId="27" borderId="0"/>
    <xf numFmtId="176" fontId="1" fillId="31" borderId="0"/>
    <xf numFmtId="176" fontId="1" fillId="35" borderId="0"/>
    <xf numFmtId="176" fontId="1" fillId="16" borderId="0"/>
    <xf numFmtId="176" fontId="1" fillId="20" borderId="0"/>
    <xf numFmtId="176" fontId="1" fillId="24" borderId="0"/>
    <xf numFmtId="176" fontId="1" fillId="28" borderId="0"/>
    <xf numFmtId="176" fontId="1" fillId="32" borderId="0"/>
    <xf numFmtId="176" fontId="1" fillId="36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15" borderId="0"/>
    <xf numFmtId="176" fontId="1" fillId="19" borderId="0"/>
    <xf numFmtId="176" fontId="1" fillId="23" borderId="0"/>
    <xf numFmtId="176" fontId="1" fillId="27" borderId="0"/>
    <xf numFmtId="176" fontId="1" fillId="31" borderId="0"/>
    <xf numFmtId="176" fontId="1" fillId="35" borderId="0"/>
    <xf numFmtId="176" fontId="1" fillId="16" borderId="0"/>
    <xf numFmtId="176" fontId="1" fillId="20" borderId="0"/>
    <xf numFmtId="176" fontId="1" fillId="24" borderId="0"/>
    <xf numFmtId="176" fontId="1" fillId="28" borderId="0"/>
    <xf numFmtId="176" fontId="1" fillId="32" borderId="0"/>
    <xf numFmtId="176" fontId="1" fillId="36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15" borderId="0"/>
    <xf numFmtId="176" fontId="1" fillId="19" borderId="0"/>
    <xf numFmtId="176" fontId="1" fillId="23" borderId="0"/>
    <xf numFmtId="176" fontId="1" fillId="27" borderId="0"/>
    <xf numFmtId="176" fontId="1" fillId="31" borderId="0"/>
    <xf numFmtId="176" fontId="1" fillId="35" borderId="0"/>
    <xf numFmtId="176" fontId="1" fillId="16" borderId="0"/>
    <xf numFmtId="176" fontId="1" fillId="20" borderId="0"/>
    <xf numFmtId="176" fontId="1" fillId="24" borderId="0"/>
    <xf numFmtId="176" fontId="1" fillId="28" borderId="0"/>
    <xf numFmtId="176" fontId="1" fillId="32" borderId="0"/>
    <xf numFmtId="176" fontId="1" fillId="36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15" borderId="0"/>
    <xf numFmtId="176" fontId="1" fillId="19" borderId="0"/>
    <xf numFmtId="176" fontId="1" fillId="23" borderId="0"/>
    <xf numFmtId="176" fontId="1" fillId="27" borderId="0"/>
    <xf numFmtId="176" fontId="1" fillId="31" borderId="0"/>
    <xf numFmtId="176" fontId="1" fillId="35" borderId="0"/>
    <xf numFmtId="176" fontId="1" fillId="16" borderId="0"/>
    <xf numFmtId="176" fontId="1" fillId="20" borderId="0"/>
    <xf numFmtId="176" fontId="1" fillId="24" borderId="0"/>
    <xf numFmtId="176" fontId="1" fillId="28" borderId="0"/>
    <xf numFmtId="176" fontId="1" fillId="32" borderId="0"/>
    <xf numFmtId="176" fontId="1" fillId="36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15" borderId="0"/>
    <xf numFmtId="176" fontId="1" fillId="19" borderId="0"/>
    <xf numFmtId="176" fontId="1" fillId="23" borderId="0"/>
    <xf numFmtId="176" fontId="1" fillId="27" borderId="0"/>
    <xf numFmtId="176" fontId="1" fillId="31" borderId="0"/>
    <xf numFmtId="176" fontId="1" fillId="35" borderId="0"/>
    <xf numFmtId="176" fontId="1" fillId="16" borderId="0"/>
    <xf numFmtId="176" fontId="1" fillId="20" borderId="0"/>
    <xf numFmtId="176" fontId="1" fillId="24" borderId="0"/>
    <xf numFmtId="176" fontId="1" fillId="28" borderId="0"/>
    <xf numFmtId="176" fontId="1" fillId="32" borderId="0"/>
    <xf numFmtId="176" fontId="1" fillId="36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15" borderId="0"/>
    <xf numFmtId="176" fontId="1" fillId="19" borderId="0"/>
    <xf numFmtId="176" fontId="1" fillId="23" borderId="0"/>
    <xf numFmtId="176" fontId="1" fillId="27" borderId="0"/>
    <xf numFmtId="176" fontId="1" fillId="31" borderId="0"/>
    <xf numFmtId="176" fontId="1" fillId="35" borderId="0"/>
    <xf numFmtId="176" fontId="1" fillId="16" borderId="0"/>
    <xf numFmtId="176" fontId="1" fillId="20" borderId="0"/>
    <xf numFmtId="176" fontId="1" fillId="24" borderId="0"/>
    <xf numFmtId="176" fontId="1" fillId="28" borderId="0"/>
    <xf numFmtId="176" fontId="1" fillId="32" borderId="0"/>
    <xf numFmtId="176" fontId="1" fillId="36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15" borderId="0"/>
    <xf numFmtId="176" fontId="1" fillId="19" borderId="0"/>
    <xf numFmtId="176" fontId="1" fillId="23" borderId="0"/>
    <xf numFmtId="176" fontId="1" fillId="27" borderId="0"/>
    <xf numFmtId="176" fontId="1" fillId="31" borderId="0"/>
    <xf numFmtId="176" fontId="1" fillId="35" borderId="0"/>
    <xf numFmtId="176" fontId="1" fillId="16" borderId="0"/>
    <xf numFmtId="176" fontId="1" fillId="20" borderId="0"/>
    <xf numFmtId="176" fontId="1" fillId="24" borderId="0"/>
    <xf numFmtId="176" fontId="1" fillId="28" borderId="0"/>
    <xf numFmtId="176" fontId="1" fillId="32" borderId="0"/>
    <xf numFmtId="176" fontId="1" fillId="36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15" borderId="0"/>
    <xf numFmtId="176" fontId="1" fillId="19" borderId="0"/>
    <xf numFmtId="176" fontId="1" fillId="23" borderId="0"/>
    <xf numFmtId="176" fontId="1" fillId="27" borderId="0"/>
    <xf numFmtId="176" fontId="1" fillId="31" borderId="0"/>
    <xf numFmtId="176" fontId="1" fillId="35" borderId="0"/>
    <xf numFmtId="176" fontId="1" fillId="16" borderId="0"/>
    <xf numFmtId="176" fontId="1" fillId="20" borderId="0"/>
    <xf numFmtId="176" fontId="1" fillId="24" borderId="0"/>
    <xf numFmtId="176" fontId="1" fillId="28" borderId="0"/>
    <xf numFmtId="176" fontId="1" fillId="32" borderId="0"/>
    <xf numFmtId="176" fontId="1" fillId="36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0" fontId="72" fillId="0" borderId="0"/>
    <xf numFmtId="0" fontId="74" fillId="0" borderId="0"/>
    <xf numFmtId="0" fontId="1" fillId="0" borderId="0"/>
    <xf numFmtId="9" fontId="1" fillId="0" borderId="0"/>
    <xf numFmtId="0" fontId="74" fillId="0" borderId="0"/>
    <xf numFmtId="0" fontId="7" fillId="0" borderId="0">
      <alignment vertical="top"/>
      <protection locked="0"/>
    </xf>
    <xf numFmtId="0" fontId="7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4" fillId="0" borderId="0"/>
    <xf numFmtId="180" fontId="74" fillId="0" borderId="0"/>
    <xf numFmtId="0" fontId="74" fillId="0" borderId="0"/>
    <xf numFmtId="0" fontId="71" fillId="0" borderId="0">
      <alignment vertical="top"/>
      <protection locked="0"/>
    </xf>
    <xf numFmtId="181" fontId="74" fillId="0" borderId="0"/>
    <xf numFmtId="166" fontId="74" fillId="0" borderId="0"/>
    <xf numFmtId="43" fontId="72" fillId="0" borderId="0"/>
    <xf numFmtId="43" fontId="74" fillId="0" borderId="0"/>
    <xf numFmtId="43" fontId="74" fillId="0" borderId="0"/>
    <xf numFmtId="180" fontId="74" fillId="0" borderId="0"/>
    <xf numFmtId="180" fontId="7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4" fillId="0" borderId="0"/>
    <xf numFmtId="0" fontId="74" fillId="0" borderId="0"/>
    <xf numFmtId="0" fontId="1" fillId="0" borderId="0"/>
    <xf numFmtId="0" fontId="1" fillId="0" borderId="0"/>
    <xf numFmtId="0" fontId="74" fillId="0" borderId="0"/>
    <xf numFmtId="0" fontId="1" fillId="0" borderId="0"/>
    <xf numFmtId="0" fontId="74" fillId="0" borderId="0"/>
    <xf numFmtId="0" fontId="1" fillId="0" borderId="0"/>
    <xf numFmtId="0" fontId="1" fillId="0" borderId="0"/>
    <xf numFmtId="0" fontId="33" fillId="0" borderId="0"/>
    <xf numFmtId="0" fontId="74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1" fillId="0" borderId="0"/>
    <xf numFmtId="0" fontId="1" fillId="0" borderId="0"/>
    <xf numFmtId="0" fontId="1" fillId="0" borderId="0"/>
    <xf numFmtId="0" fontId="74" fillId="0" borderId="0"/>
    <xf numFmtId="0" fontId="74" fillId="0" borderId="0"/>
    <xf numFmtId="0" fontId="7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7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1" fillId="0" borderId="0"/>
    <xf numFmtId="0" fontId="1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5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1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1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3" fillId="0" borderId="0"/>
    <xf numFmtId="0" fontId="1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1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1" fillId="0" borderId="0"/>
    <xf numFmtId="0" fontId="1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1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9" fontId="74" fillId="0" borderId="0"/>
    <xf numFmtId="176" fontId="72" fillId="0" borderId="0"/>
    <xf numFmtId="41" fontId="72" fillId="0" borderId="0"/>
    <xf numFmtId="176" fontId="72" fillId="0" borderId="0"/>
    <xf numFmtId="176" fontId="1" fillId="15" borderId="0"/>
    <xf numFmtId="176" fontId="1" fillId="19" borderId="0"/>
    <xf numFmtId="176" fontId="1" fillId="23" borderId="0"/>
    <xf numFmtId="176" fontId="1" fillId="27" borderId="0"/>
    <xf numFmtId="176" fontId="1" fillId="31" borderId="0"/>
    <xf numFmtId="176" fontId="1" fillId="35" borderId="0"/>
    <xf numFmtId="176" fontId="1" fillId="16" borderId="0"/>
    <xf numFmtId="176" fontId="1" fillId="20" borderId="0"/>
    <xf numFmtId="176" fontId="1" fillId="24" borderId="0"/>
    <xf numFmtId="176" fontId="1" fillId="28" borderId="0"/>
    <xf numFmtId="176" fontId="1" fillId="32" borderId="0"/>
    <xf numFmtId="176" fontId="1" fillId="36" borderId="0"/>
    <xf numFmtId="43" fontId="72" fillId="0" borderId="0"/>
    <xf numFmtId="176" fontId="33" fillId="0" borderId="0"/>
    <xf numFmtId="176" fontId="72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72" fillId="0" borderId="0"/>
    <xf numFmtId="176" fontId="1" fillId="15" borderId="0"/>
    <xf numFmtId="176" fontId="1" fillId="19" borderId="0"/>
    <xf numFmtId="176" fontId="1" fillId="23" borderId="0"/>
    <xf numFmtId="176" fontId="1" fillId="27" borderId="0"/>
    <xf numFmtId="176" fontId="1" fillId="31" borderId="0"/>
    <xf numFmtId="176" fontId="1" fillId="35" borderId="0"/>
    <xf numFmtId="176" fontId="1" fillId="16" borderId="0"/>
    <xf numFmtId="176" fontId="1" fillId="20" borderId="0"/>
    <xf numFmtId="176" fontId="1" fillId="24" borderId="0"/>
    <xf numFmtId="176" fontId="1" fillId="28" borderId="0"/>
    <xf numFmtId="176" fontId="1" fillId="32" borderId="0"/>
    <xf numFmtId="176" fontId="1" fillId="36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72" fillId="0" borderId="0"/>
    <xf numFmtId="176" fontId="72" fillId="0" borderId="0"/>
    <xf numFmtId="176" fontId="72" fillId="0" borderId="0"/>
    <xf numFmtId="176" fontId="1" fillId="15" borderId="0"/>
    <xf numFmtId="176" fontId="1" fillId="19" borderId="0"/>
    <xf numFmtId="176" fontId="1" fillId="23" borderId="0"/>
    <xf numFmtId="176" fontId="1" fillId="27" borderId="0"/>
    <xf numFmtId="176" fontId="1" fillId="31" borderId="0"/>
    <xf numFmtId="176" fontId="1" fillId="35" borderId="0"/>
    <xf numFmtId="176" fontId="1" fillId="16" borderId="0"/>
    <xf numFmtId="176" fontId="1" fillId="20" borderId="0"/>
    <xf numFmtId="176" fontId="1" fillId="24" borderId="0"/>
    <xf numFmtId="176" fontId="1" fillId="28" borderId="0"/>
    <xf numFmtId="176" fontId="1" fillId="32" borderId="0"/>
    <xf numFmtId="176" fontId="1" fillId="36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74" fillId="0" borderId="0"/>
    <xf numFmtId="176" fontId="1" fillId="15" borderId="0"/>
    <xf numFmtId="176" fontId="1" fillId="19" borderId="0"/>
    <xf numFmtId="176" fontId="1" fillId="23" borderId="0"/>
    <xf numFmtId="176" fontId="1" fillId="27" borderId="0"/>
    <xf numFmtId="176" fontId="1" fillId="31" borderId="0"/>
    <xf numFmtId="176" fontId="1" fillId="35" borderId="0"/>
    <xf numFmtId="176" fontId="1" fillId="16" borderId="0"/>
    <xf numFmtId="176" fontId="1" fillId="20" borderId="0"/>
    <xf numFmtId="176" fontId="1" fillId="24" borderId="0"/>
    <xf numFmtId="176" fontId="1" fillId="28" borderId="0"/>
    <xf numFmtId="176" fontId="1" fillId="32" borderId="0"/>
    <xf numFmtId="176" fontId="1" fillId="36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15" borderId="0"/>
    <xf numFmtId="176" fontId="1" fillId="19" borderId="0"/>
    <xf numFmtId="176" fontId="1" fillId="23" borderId="0"/>
    <xf numFmtId="176" fontId="1" fillId="27" borderId="0"/>
    <xf numFmtId="176" fontId="1" fillId="31" borderId="0"/>
    <xf numFmtId="176" fontId="1" fillId="35" borderId="0"/>
    <xf numFmtId="176" fontId="1" fillId="16" borderId="0"/>
    <xf numFmtId="176" fontId="1" fillId="20" borderId="0"/>
    <xf numFmtId="176" fontId="1" fillId="24" borderId="0"/>
    <xf numFmtId="176" fontId="1" fillId="28" borderId="0"/>
    <xf numFmtId="176" fontId="1" fillId="32" borderId="0"/>
    <xf numFmtId="176" fontId="1" fillId="36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15" borderId="0"/>
    <xf numFmtId="176" fontId="1" fillId="19" borderId="0"/>
    <xf numFmtId="176" fontId="1" fillId="23" borderId="0"/>
    <xf numFmtId="176" fontId="1" fillId="27" borderId="0"/>
    <xf numFmtId="176" fontId="1" fillId="31" borderId="0"/>
    <xf numFmtId="176" fontId="1" fillId="35" borderId="0"/>
    <xf numFmtId="176" fontId="1" fillId="16" borderId="0"/>
    <xf numFmtId="176" fontId="1" fillId="20" borderId="0"/>
    <xf numFmtId="176" fontId="1" fillId="24" borderId="0"/>
    <xf numFmtId="176" fontId="1" fillId="28" borderId="0"/>
    <xf numFmtId="176" fontId="1" fillId="32" borderId="0"/>
    <xf numFmtId="176" fontId="1" fillId="36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15" borderId="0"/>
    <xf numFmtId="176" fontId="1" fillId="19" borderId="0"/>
    <xf numFmtId="176" fontId="1" fillId="23" borderId="0"/>
    <xf numFmtId="176" fontId="1" fillId="27" borderId="0"/>
    <xf numFmtId="176" fontId="1" fillId="31" borderId="0"/>
    <xf numFmtId="176" fontId="1" fillId="35" borderId="0"/>
    <xf numFmtId="176" fontId="1" fillId="16" borderId="0"/>
    <xf numFmtId="176" fontId="1" fillId="20" borderId="0"/>
    <xf numFmtId="176" fontId="1" fillId="24" borderId="0"/>
    <xf numFmtId="176" fontId="1" fillId="28" borderId="0"/>
    <xf numFmtId="176" fontId="1" fillId="32" borderId="0"/>
    <xf numFmtId="176" fontId="1" fillId="36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15" borderId="0"/>
    <xf numFmtId="176" fontId="1" fillId="19" borderId="0"/>
    <xf numFmtId="176" fontId="1" fillId="23" borderId="0"/>
    <xf numFmtId="176" fontId="1" fillId="27" borderId="0"/>
    <xf numFmtId="176" fontId="1" fillId="31" borderId="0"/>
    <xf numFmtId="176" fontId="1" fillId="35" borderId="0"/>
    <xf numFmtId="176" fontId="1" fillId="16" borderId="0"/>
    <xf numFmtId="176" fontId="1" fillId="20" borderId="0"/>
    <xf numFmtId="176" fontId="1" fillId="24" borderId="0"/>
    <xf numFmtId="176" fontId="1" fillId="28" borderId="0"/>
    <xf numFmtId="176" fontId="1" fillId="32" borderId="0"/>
    <xf numFmtId="176" fontId="1" fillId="36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15" borderId="0"/>
    <xf numFmtId="176" fontId="1" fillId="19" borderId="0"/>
    <xf numFmtId="176" fontId="1" fillId="23" borderId="0"/>
    <xf numFmtId="176" fontId="1" fillId="27" borderId="0"/>
    <xf numFmtId="176" fontId="1" fillId="31" borderId="0"/>
    <xf numFmtId="176" fontId="1" fillId="35" borderId="0"/>
    <xf numFmtId="176" fontId="1" fillId="16" borderId="0"/>
    <xf numFmtId="176" fontId="1" fillId="20" borderId="0"/>
    <xf numFmtId="176" fontId="1" fillId="24" borderId="0"/>
    <xf numFmtId="176" fontId="1" fillId="28" borderId="0"/>
    <xf numFmtId="176" fontId="1" fillId="32" borderId="0"/>
    <xf numFmtId="176" fontId="1" fillId="36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0" fontId="72" fillId="0" borderId="0"/>
    <xf numFmtId="0" fontId="72" fillId="0" borderId="0"/>
    <xf numFmtId="0" fontId="1" fillId="0" borderId="0"/>
    <xf numFmtId="9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0" fontId="1" fillId="0" borderId="0"/>
    <xf numFmtId="176" fontId="72" fillId="0" borderId="0"/>
    <xf numFmtId="0" fontId="1" fillId="0" borderId="0"/>
    <xf numFmtId="0" fontId="1" fillId="0" borderId="0"/>
    <xf numFmtId="176" fontId="72" fillId="0" borderId="0"/>
    <xf numFmtId="176" fontId="1" fillId="15" borderId="0"/>
    <xf numFmtId="176" fontId="1" fillId="19" borderId="0"/>
    <xf numFmtId="176" fontId="1" fillId="23" borderId="0"/>
    <xf numFmtId="176" fontId="74" fillId="0" borderId="0"/>
    <xf numFmtId="176" fontId="72" fillId="0" borderId="0"/>
    <xf numFmtId="176" fontId="72" fillId="0" borderId="0"/>
    <xf numFmtId="176" fontId="1" fillId="27" borderId="0"/>
    <xf numFmtId="176" fontId="72" fillId="0" borderId="0"/>
    <xf numFmtId="176" fontId="72" fillId="0" borderId="0"/>
    <xf numFmtId="176" fontId="72" fillId="0" borderId="0"/>
    <xf numFmtId="176" fontId="1" fillId="31" borderId="0"/>
    <xf numFmtId="176" fontId="1" fillId="35" borderId="0"/>
    <xf numFmtId="176" fontId="1" fillId="16" borderId="0"/>
    <xf numFmtId="176" fontId="1" fillId="20" borderId="0"/>
    <xf numFmtId="176" fontId="1" fillId="24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72" fillId="0" borderId="0"/>
    <xf numFmtId="176" fontId="1" fillId="0" borderId="0"/>
    <xf numFmtId="176" fontId="1" fillId="0" borderId="0"/>
    <xf numFmtId="176" fontId="1" fillId="0" borderId="0"/>
    <xf numFmtId="176" fontId="1" fillId="28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72" fillId="0" borderId="0"/>
    <xf numFmtId="176" fontId="33" fillId="0" borderId="0"/>
    <xf numFmtId="176" fontId="33" fillId="0" borderId="0"/>
    <xf numFmtId="176" fontId="1" fillId="32" borderId="0"/>
    <xf numFmtId="176" fontId="1" fillId="36" borderId="0"/>
    <xf numFmtId="43" fontId="72" fillId="0" borderId="0"/>
    <xf numFmtId="43" fontId="72" fillId="0" borderId="0"/>
    <xf numFmtId="43" fontId="72" fillId="0" borderId="0"/>
    <xf numFmtId="43" fontId="72" fillId="0" borderId="0"/>
    <xf numFmtId="176" fontId="33" fillId="0" borderId="0"/>
    <xf numFmtId="176" fontId="33" fillId="0" borderId="0"/>
    <xf numFmtId="176" fontId="72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72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43" fontId="72" fillId="0" borderId="0"/>
    <xf numFmtId="176" fontId="33" fillId="0" borderId="0"/>
    <xf numFmtId="176" fontId="72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72" fillId="0" borderId="0"/>
    <xf numFmtId="176" fontId="72" fillId="0" borderId="0"/>
    <xf numFmtId="176" fontId="72" fillId="0" borderId="0"/>
    <xf numFmtId="176" fontId="74" fillId="0" borderId="0"/>
    <xf numFmtId="176" fontId="72" fillId="0" borderId="0"/>
    <xf numFmtId="176" fontId="72" fillId="0" borderId="0"/>
    <xf numFmtId="176" fontId="72" fillId="0" borderId="0"/>
    <xf numFmtId="176" fontId="72" fillId="0" borderId="0"/>
    <xf numFmtId="176" fontId="72" fillId="0" borderId="0"/>
    <xf numFmtId="176" fontId="1" fillId="0" borderId="0"/>
    <xf numFmtId="176" fontId="74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72" fillId="0" borderId="0"/>
    <xf numFmtId="176" fontId="72" fillId="0" borderId="0"/>
    <xf numFmtId="176" fontId="1" fillId="15" borderId="0"/>
    <xf numFmtId="176" fontId="1" fillId="19" borderId="0"/>
    <xf numFmtId="176" fontId="1" fillId="23" borderId="0"/>
    <xf numFmtId="176" fontId="1" fillId="27" borderId="0"/>
    <xf numFmtId="176" fontId="1" fillId="31" borderId="0"/>
    <xf numFmtId="176" fontId="1" fillId="35" borderId="0"/>
    <xf numFmtId="176" fontId="1" fillId="16" borderId="0"/>
    <xf numFmtId="176" fontId="1" fillId="20" borderId="0"/>
    <xf numFmtId="176" fontId="1" fillId="24" borderId="0"/>
    <xf numFmtId="176" fontId="1" fillId="28" borderId="0"/>
    <xf numFmtId="176" fontId="1" fillId="32" borderId="0"/>
    <xf numFmtId="176" fontId="1" fillId="36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72" fillId="0" borderId="0"/>
    <xf numFmtId="176" fontId="72" fillId="0" borderId="0"/>
    <xf numFmtId="176" fontId="72" fillId="0" borderId="0"/>
    <xf numFmtId="176" fontId="1" fillId="15" borderId="0"/>
    <xf numFmtId="176" fontId="1" fillId="19" borderId="0"/>
    <xf numFmtId="176" fontId="1" fillId="23" borderId="0"/>
    <xf numFmtId="176" fontId="1" fillId="27" borderId="0"/>
    <xf numFmtId="176" fontId="1" fillId="31" borderId="0"/>
    <xf numFmtId="176" fontId="1" fillId="35" borderId="0"/>
    <xf numFmtId="176" fontId="1" fillId="16" borderId="0"/>
    <xf numFmtId="176" fontId="1" fillId="20" borderId="0"/>
    <xf numFmtId="176" fontId="1" fillId="24" borderId="0"/>
    <xf numFmtId="176" fontId="1" fillId="28" borderId="0"/>
    <xf numFmtId="176" fontId="1" fillId="32" borderId="0"/>
    <xf numFmtId="176" fontId="1" fillId="36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74" fillId="0" borderId="0"/>
    <xf numFmtId="176" fontId="1" fillId="15" borderId="0"/>
    <xf numFmtId="176" fontId="1" fillId="19" borderId="0"/>
    <xf numFmtId="176" fontId="1" fillId="23" borderId="0"/>
    <xf numFmtId="176" fontId="1" fillId="27" borderId="0"/>
    <xf numFmtId="176" fontId="1" fillId="31" borderId="0"/>
    <xf numFmtId="176" fontId="1" fillId="35" borderId="0"/>
    <xf numFmtId="176" fontId="1" fillId="16" borderId="0"/>
    <xf numFmtId="176" fontId="1" fillId="20" borderId="0"/>
    <xf numFmtId="176" fontId="1" fillId="24" borderId="0"/>
    <xf numFmtId="176" fontId="1" fillId="28" borderId="0"/>
    <xf numFmtId="176" fontId="1" fillId="32" borderId="0"/>
    <xf numFmtId="176" fontId="1" fillId="36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15" borderId="0"/>
    <xf numFmtId="176" fontId="1" fillId="19" borderId="0"/>
    <xf numFmtId="176" fontId="1" fillId="23" borderId="0"/>
    <xf numFmtId="176" fontId="1" fillId="27" borderId="0"/>
    <xf numFmtId="176" fontId="1" fillId="31" borderId="0"/>
    <xf numFmtId="176" fontId="1" fillId="35" borderId="0"/>
    <xf numFmtId="176" fontId="1" fillId="16" borderId="0"/>
    <xf numFmtId="176" fontId="1" fillId="20" borderId="0"/>
    <xf numFmtId="176" fontId="1" fillId="24" borderId="0"/>
    <xf numFmtId="176" fontId="1" fillId="28" borderId="0"/>
    <xf numFmtId="176" fontId="1" fillId="32" borderId="0"/>
    <xf numFmtId="176" fontId="1" fillId="36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15" borderId="0"/>
    <xf numFmtId="176" fontId="1" fillId="19" borderId="0"/>
    <xf numFmtId="176" fontId="1" fillId="23" borderId="0"/>
    <xf numFmtId="176" fontId="1" fillId="27" borderId="0"/>
    <xf numFmtId="176" fontId="1" fillId="31" borderId="0"/>
    <xf numFmtId="176" fontId="1" fillId="35" borderId="0"/>
    <xf numFmtId="176" fontId="1" fillId="16" borderId="0"/>
    <xf numFmtId="176" fontId="1" fillId="20" borderId="0"/>
    <xf numFmtId="176" fontId="1" fillId="24" borderId="0"/>
    <xf numFmtId="176" fontId="1" fillId="28" borderId="0"/>
    <xf numFmtId="176" fontId="1" fillId="32" borderId="0"/>
    <xf numFmtId="176" fontId="1" fillId="36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15" borderId="0"/>
    <xf numFmtId="176" fontId="1" fillId="19" borderId="0"/>
    <xf numFmtId="176" fontId="1" fillId="23" borderId="0"/>
    <xf numFmtId="176" fontId="1" fillId="27" borderId="0"/>
    <xf numFmtId="176" fontId="1" fillId="31" borderId="0"/>
    <xf numFmtId="176" fontId="1" fillId="35" borderId="0"/>
    <xf numFmtId="176" fontId="1" fillId="16" borderId="0"/>
    <xf numFmtId="176" fontId="1" fillId="20" borderId="0"/>
    <xf numFmtId="176" fontId="1" fillId="24" borderId="0"/>
    <xf numFmtId="176" fontId="1" fillId="28" borderId="0"/>
    <xf numFmtId="176" fontId="1" fillId="32" borderId="0"/>
    <xf numFmtId="176" fontId="1" fillId="36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15" borderId="0"/>
    <xf numFmtId="176" fontId="1" fillId="19" borderId="0"/>
    <xf numFmtId="176" fontId="1" fillId="23" borderId="0"/>
    <xf numFmtId="176" fontId="1" fillId="27" borderId="0"/>
    <xf numFmtId="176" fontId="1" fillId="31" borderId="0"/>
    <xf numFmtId="176" fontId="1" fillId="35" borderId="0"/>
    <xf numFmtId="176" fontId="1" fillId="16" borderId="0"/>
    <xf numFmtId="176" fontId="1" fillId="20" borderId="0"/>
    <xf numFmtId="176" fontId="1" fillId="24" borderId="0"/>
    <xf numFmtId="176" fontId="1" fillId="28" borderId="0"/>
    <xf numFmtId="176" fontId="1" fillId="32" borderId="0"/>
    <xf numFmtId="176" fontId="1" fillId="36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15" borderId="0"/>
    <xf numFmtId="176" fontId="1" fillId="19" borderId="0"/>
    <xf numFmtId="176" fontId="1" fillId="23" borderId="0"/>
    <xf numFmtId="176" fontId="1" fillId="27" borderId="0"/>
    <xf numFmtId="176" fontId="1" fillId="31" borderId="0"/>
    <xf numFmtId="176" fontId="1" fillId="35" borderId="0"/>
    <xf numFmtId="176" fontId="1" fillId="16" borderId="0"/>
    <xf numFmtId="176" fontId="1" fillId="20" borderId="0"/>
    <xf numFmtId="176" fontId="1" fillId="24" borderId="0"/>
    <xf numFmtId="176" fontId="1" fillId="28" borderId="0"/>
    <xf numFmtId="176" fontId="1" fillId="32" borderId="0"/>
    <xf numFmtId="176" fontId="1" fillId="36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0" fontId="72" fillId="0" borderId="0"/>
    <xf numFmtId="0" fontId="72" fillId="0" borderId="0"/>
    <xf numFmtId="176" fontId="72" fillId="0" borderId="0"/>
    <xf numFmtId="0" fontId="1" fillId="0" borderId="0"/>
    <xf numFmtId="9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0" fontId="1" fillId="0" borderId="0"/>
    <xf numFmtId="176" fontId="72" fillId="0" borderId="0"/>
    <xf numFmtId="0" fontId="1" fillId="0" borderId="0"/>
    <xf numFmtId="0" fontId="1" fillId="0" borderId="0"/>
    <xf numFmtId="176" fontId="72" fillId="0" borderId="0"/>
    <xf numFmtId="176" fontId="72" fillId="0" borderId="0"/>
    <xf numFmtId="176" fontId="1" fillId="0" borderId="0"/>
    <xf numFmtId="176" fontId="72" fillId="0" borderId="0"/>
    <xf numFmtId="176" fontId="72" fillId="0" borderId="0"/>
    <xf numFmtId="176" fontId="72" fillId="0" borderId="0"/>
    <xf numFmtId="176" fontId="1" fillId="0" borderId="0"/>
    <xf numFmtId="176" fontId="74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176" fontId="1" fillId="0" borderId="0"/>
    <xf numFmtId="0" fontId="72" fillId="0" borderId="0"/>
    <xf numFmtId="0" fontId="7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6" fontId="72" fillId="0" borderId="0"/>
    <xf numFmtId="0" fontId="1" fillId="0" borderId="0"/>
    <xf numFmtId="0" fontId="1" fillId="0" borderId="0"/>
    <xf numFmtId="176" fontId="1" fillId="0" borderId="0"/>
    <xf numFmtId="0" fontId="72" fillId="0" borderId="0"/>
    <xf numFmtId="0" fontId="7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6" fontId="72" fillId="0" borderId="0"/>
    <xf numFmtId="0" fontId="1" fillId="0" borderId="0"/>
    <xf numFmtId="0" fontId="1" fillId="0" borderId="0"/>
    <xf numFmtId="176" fontId="1" fillId="0" borderId="0"/>
    <xf numFmtId="0" fontId="72" fillId="0" borderId="0"/>
    <xf numFmtId="0" fontId="7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6" fontId="72" fillId="0" borderId="0"/>
    <xf numFmtId="0" fontId="1" fillId="0" borderId="0"/>
    <xf numFmtId="0" fontId="1" fillId="0" borderId="0"/>
    <xf numFmtId="176" fontId="1" fillId="0" borderId="0"/>
    <xf numFmtId="0" fontId="72" fillId="0" borderId="0"/>
    <xf numFmtId="0" fontId="7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6" fontId="72" fillId="0" borderId="0"/>
    <xf numFmtId="0" fontId="1" fillId="0" borderId="0"/>
    <xf numFmtId="0" fontId="1" fillId="0" borderId="0"/>
    <xf numFmtId="176" fontId="72" fillId="0" borderId="0"/>
    <xf numFmtId="0" fontId="1" fillId="0" borderId="0"/>
    <xf numFmtId="0" fontId="1" fillId="0" borderId="0"/>
    <xf numFmtId="0" fontId="1" fillId="0" borderId="0"/>
    <xf numFmtId="0" fontId="1" fillId="0" borderId="0"/>
    <xf numFmtId="41" fontId="74" fillId="0" borderId="0"/>
    <xf numFmtId="0" fontId="1" fillId="0" borderId="0"/>
    <xf numFmtId="0" fontId="1" fillId="0" borderId="0"/>
    <xf numFmtId="9" fontId="1" fillId="0" borderId="0"/>
    <xf numFmtId="0" fontId="1" fillId="0" borderId="0"/>
    <xf numFmtId="0" fontId="1" fillId="0" borderId="0"/>
    <xf numFmtId="0" fontId="1" fillId="0" borderId="0"/>
    <xf numFmtId="9" fontId="1" fillId="0" borderId="0"/>
    <xf numFmtId="43" fontId="1" fillId="0" borderId="0"/>
    <xf numFmtId="174" fontId="1" fillId="0" borderId="0"/>
    <xf numFmtId="172" fontId="1" fillId="0" borderId="0"/>
    <xf numFmtId="172" fontId="1" fillId="0" borderId="0"/>
    <xf numFmtId="170" fontId="1" fillId="0" borderId="0"/>
    <xf numFmtId="171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0" fontId="1" fillId="0" borderId="0"/>
    <xf numFmtId="0" fontId="1" fillId="0" borderId="0"/>
    <xf numFmtId="9" fontId="1" fillId="0" borderId="0"/>
    <xf numFmtId="0" fontId="1" fillId="0" borderId="0"/>
    <xf numFmtId="0" fontId="1" fillId="0" borderId="0"/>
    <xf numFmtId="9" fontId="1" fillId="0" borderId="0"/>
    <xf numFmtId="164" fontId="1" fillId="0" borderId="0"/>
    <xf numFmtId="0" fontId="1" fillId="0" borderId="0"/>
    <xf numFmtId="9" fontId="1" fillId="0" borderId="0"/>
    <xf numFmtId="43" fontId="1" fillId="0" borderId="0"/>
    <xf numFmtId="43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43" fontId="1" fillId="0" borderId="0"/>
    <xf numFmtId="9" fontId="1" fillId="0" borderId="0"/>
    <xf numFmtId="0" fontId="1" fillId="0" borderId="0"/>
    <xf numFmtId="43" fontId="1" fillId="0" borderId="0"/>
    <xf numFmtId="9" fontId="1" fillId="0" borderId="0"/>
    <xf numFmtId="43" fontId="1" fillId="0" borderId="0"/>
    <xf numFmtId="9" fontId="1" fillId="0" borderId="0"/>
    <xf numFmtId="43" fontId="1" fillId="0" borderId="0"/>
    <xf numFmtId="37" fontId="75" fillId="0" borderId="0"/>
    <xf numFmtId="40" fontId="26" fillId="0" borderId="0"/>
    <xf numFmtId="182" fontId="1" fillId="0" borderId="0"/>
    <xf numFmtId="40" fontId="26" fillId="0" borderId="0"/>
    <xf numFmtId="40" fontId="26" fillId="0" borderId="0"/>
    <xf numFmtId="40" fontId="26" fillId="0" borderId="0"/>
    <xf numFmtId="182" fontId="1" fillId="0" borderId="0"/>
    <xf numFmtId="40" fontId="26" fillId="0" borderId="0"/>
    <xf numFmtId="40" fontId="26" fillId="0" borderId="0"/>
    <xf numFmtId="40" fontId="26" fillId="0" borderId="0"/>
    <xf numFmtId="40" fontId="26" fillId="0" borderId="0"/>
    <xf numFmtId="40" fontId="26" fillId="0" borderId="0"/>
    <xf numFmtId="40" fontId="26" fillId="0" borderId="0"/>
    <xf numFmtId="40" fontId="26" fillId="0" borderId="0"/>
    <xf numFmtId="40" fontId="26" fillId="0" borderId="0"/>
    <xf numFmtId="40" fontId="26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9" fontId="1" fillId="0" borderId="0"/>
    <xf numFmtId="40" fontId="26" fillId="0" borderId="0"/>
    <xf numFmtId="40" fontId="26" fillId="0" borderId="0"/>
    <xf numFmtId="40" fontId="26" fillId="0" borderId="0"/>
    <xf numFmtId="40" fontId="26" fillId="0" borderId="0"/>
    <xf numFmtId="40" fontId="26" fillId="0" borderId="0"/>
    <xf numFmtId="40" fontId="26" fillId="0" borderId="0"/>
    <xf numFmtId="40" fontId="26" fillId="0" borderId="0"/>
    <xf numFmtId="40" fontId="26" fillId="0" borderId="0"/>
    <xf numFmtId="40" fontId="26" fillId="0" borderId="0"/>
    <xf numFmtId="40" fontId="26" fillId="0" borderId="0"/>
    <xf numFmtId="40" fontId="26" fillId="0" borderId="0"/>
    <xf numFmtId="40" fontId="26" fillId="0" borderId="0"/>
    <xf numFmtId="40" fontId="26" fillId="0" borderId="0"/>
    <xf numFmtId="37" fontId="75" fillId="0" borderId="0"/>
    <xf numFmtId="40" fontId="26" fillId="0" borderId="0"/>
    <xf numFmtId="40" fontId="26" fillId="0" borderId="0"/>
    <xf numFmtId="37" fontId="75" fillId="0" borderId="0"/>
    <xf numFmtId="182" fontId="1" fillId="0" borderId="0"/>
    <xf numFmtId="9" fontId="1" fillId="0" borderId="0"/>
    <xf numFmtId="182" fontId="32" fillId="0" borderId="0"/>
    <xf numFmtId="177" fontId="75" fillId="0" borderId="0"/>
    <xf numFmtId="182" fontId="1" fillId="0" borderId="0"/>
    <xf numFmtId="9" fontId="1" fillId="0" borderId="0"/>
    <xf numFmtId="182" fontId="1" fillId="0" borderId="0"/>
    <xf numFmtId="40" fontId="26" fillId="0" borderId="0"/>
    <xf numFmtId="37" fontId="75" fillId="0" borderId="0"/>
    <xf numFmtId="40" fontId="26" fillId="0" borderId="0"/>
    <xf numFmtId="40" fontId="26" fillId="0" borderId="0"/>
    <xf numFmtId="37" fontId="75" fillId="0" borderId="0"/>
    <xf numFmtId="40" fontId="26" fillId="0" borderId="0"/>
    <xf numFmtId="37" fontId="75" fillId="0" borderId="0"/>
    <xf numFmtId="37" fontId="75" fillId="0" borderId="0"/>
    <xf numFmtId="37" fontId="75" fillId="0" borderId="0"/>
    <xf numFmtId="37" fontId="75" fillId="0" borderId="0"/>
    <xf numFmtId="37" fontId="75" fillId="0" borderId="0"/>
    <xf numFmtId="37" fontId="75" fillId="0" borderId="0"/>
    <xf numFmtId="37" fontId="75" fillId="0" borderId="0"/>
    <xf numFmtId="37" fontId="75" fillId="0" borderId="0"/>
    <xf numFmtId="37" fontId="75" fillId="0" borderId="0"/>
    <xf numFmtId="37" fontId="75" fillId="0" borderId="0"/>
    <xf numFmtId="37" fontId="75" fillId="0" borderId="0"/>
    <xf numFmtId="37" fontId="75" fillId="0" borderId="0"/>
    <xf numFmtId="37" fontId="75" fillId="0" borderId="0"/>
    <xf numFmtId="37" fontId="75" fillId="0" borderId="0"/>
    <xf numFmtId="37" fontId="75" fillId="0" borderId="0"/>
    <xf numFmtId="37" fontId="75" fillId="0" borderId="0"/>
    <xf numFmtId="37" fontId="75" fillId="0" borderId="0"/>
    <xf numFmtId="37" fontId="75" fillId="0" borderId="0"/>
    <xf numFmtId="37" fontId="75" fillId="0" borderId="0"/>
    <xf numFmtId="37" fontId="75" fillId="0" borderId="0"/>
    <xf numFmtId="37" fontId="75" fillId="0" borderId="0"/>
    <xf numFmtId="37" fontId="75" fillId="0" borderId="0"/>
    <xf numFmtId="37" fontId="75" fillId="0" borderId="0"/>
    <xf numFmtId="37" fontId="75" fillId="0" borderId="0"/>
    <xf numFmtId="37" fontId="75" fillId="0" borderId="0"/>
    <xf numFmtId="37" fontId="75" fillId="0" borderId="0"/>
    <xf numFmtId="37" fontId="75" fillId="0" borderId="0"/>
    <xf numFmtId="37" fontId="75" fillId="0" borderId="0"/>
    <xf numFmtId="40" fontId="26" fillId="0" borderId="0"/>
    <xf numFmtId="182" fontId="1" fillId="0" borderId="0"/>
    <xf numFmtId="182" fontId="1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9" fontId="1" fillId="0" borderId="0"/>
    <xf numFmtId="40" fontId="26" fillId="0" borderId="0"/>
    <xf numFmtId="40" fontId="26" fillId="0" borderId="0"/>
    <xf numFmtId="40" fontId="26" fillId="0" borderId="0"/>
    <xf numFmtId="37" fontId="75" fillId="0" borderId="0"/>
    <xf numFmtId="182" fontId="1" fillId="0" borderId="0"/>
    <xf numFmtId="9" fontId="1" fillId="0" borderId="0"/>
    <xf numFmtId="182" fontId="1" fillId="0" borderId="0"/>
    <xf numFmtId="182" fontId="1" fillId="0" borderId="0"/>
    <xf numFmtId="182" fontId="1" fillId="0" borderId="0"/>
    <xf numFmtId="9" fontId="1" fillId="0" borderId="0"/>
    <xf numFmtId="182" fontId="1" fillId="0" borderId="0"/>
    <xf numFmtId="9" fontId="1" fillId="0" borderId="0"/>
    <xf numFmtId="182" fontId="1" fillId="0" borderId="0"/>
    <xf numFmtId="182" fontId="1" fillId="0" borderId="0"/>
    <xf numFmtId="9" fontId="1" fillId="0" borderId="0"/>
    <xf numFmtId="40" fontId="26" fillId="0" borderId="0"/>
    <xf numFmtId="40" fontId="26" fillId="0" borderId="0"/>
    <xf numFmtId="40" fontId="26" fillId="0" borderId="0"/>
    <xf numFmtId="37" fontId="75" fillId="0" borderId="0"/>
    <xf numFmtId="40" fontId="26" fillId="0" borderId="0"/>
    <xf numFmtId="40" fontId="26" fillId="0" borderId="0"/>
    <xf numFmtId="40" fontId="26" fillId="0" borderId="0"/>
    <xf numFmtId="40" fontId="26" fillId="0" borderId="0"/>
    <xf numFmtId="37" fontId="75" fillId="0" borderId="0"/>
    <xf numFmtId="37" fontId="75" fillId="0" borderId="0"/>
    <xf numFmtId="37" fontId="75" fillId="0" borderId="0"/>
    <xf numFmtId="37" fontId="75" fillId="0" borderId="0"/>
    <xf numFmtId="37" fontId="75" fillId="0" borderId="0"/>
    <xf numFmtId="37" fontId="75" fillId="0" borderId="0"/>
    <xf numFmtId="37" fontId="75" fillId="0" borderId="0"/>
    <xf numFmtId="37" fontId="75" fillId="0" borderId="0"/>
    <xf numFmtId="0" fontId="1" fillId="0" borderId="0"/>
    <xf numFmtId="0" fontId="1" fillId="0" borderId="0"/>
    <xf numFmtId="9" fontId="1" fillId="0" borderId="0"/>
    <xf numFmtId="182" fontId="1" fillId="0" borderId="0"/>
    <xf numFmtId="0" fontId="1" fillId="0" borderId="0"/>
    <xf numFmtId="0" fontId="1" fillId="0" borderId="0"/>
    <xf numFmtId="0" fontId="1" fillId="0" borderId="0"/>
    <xf numFmtId="9" fontId="1" fillId="0" borderId="0"/>
    <xf numFmtId="182" fontId="1" fillId="0" borderId="0"/>
    <xf numFmtId="174" fontId="1" fillId="0" borderId="0"/>
    <xf numFmtId="172" fontId="1" fillId="0" borderId="0"/>
    <xf numFmtId="172" fontId="1" fillId="0" borderId="0"/>
    <xf numFmtId="170" fontId="1" fillId="0" borderId="0"/>
    <xf numFmtId="171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82" fontId="1" fillId="0" borderId="0"/>
    <xf numFmtId="9" fontId="1" fillId="0" borderId="0"/>
    <xf numFmtId="182" fontId="1" fillId="0" borderId="0"/>
    <xf numFmtId="9" fontId="1" fillId="0" borderId="0"/>
    <xf numFmtId="182" fontId="1" fillId="0" borderId="0"/>
    <xf numFmtId="37" fontId="75" fillId="0" borderId="0"/>
    <xf numFmtId="40" fontId="26" fillId="0" borderId="0"/>
    <xf numFmtId="9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37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37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/>
    <xf numFmtId="182" fontId="1" fillId="0" borderId="0"/>
    <xf numFmtId="40" fontId="26" fillId="0" borderId="0"/>
    <xf numFmtId="37" fontId="75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0" fontId="1" fillId="0" borderId="0"/>
    <xf numFmtId="0" fontId="1" fillId="0" borderId="0"/>
    <xf numFmtId="9" fontId="1" fillId="0" borderId="0"/>
    <xf numFmtId="0" fontId="1" fillId="0" borderId="0"/>
    <xf numFmtId="0" fontId="1" fillId="0" borderId="0"/>
    <xf numFmtId="9" fontId="1" fillId="0" borderId="0"/>
    <xf numFmtId="164" fontId="1" fillId="0" borderId="0"/>
    <xf numFmtId="0" fontId="1" fillId="0" borderId="0"/>
    <xf numFmtId="9" fontId="1" fillId="0" borderId="0"/>
    <xf numFmtId="182" fontId="1" fillId="0" borderId="0"/>
    <xf numFmtId="182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182" fontId="1" fillId="0" borderId="0"/>
    <xf numFmtId="9" fontId="1" fillId="0" borderId="0"/>
    <xf numFmtId="0" fontId="1" fillId="0" borderId="0"/>
    <xf numFmtId="182" fontId="74" fillId="0" borderId="0"/>
    <xf numFmtId="37" fontId="75" fillId="0" borderId="0"/>
    <xf numFmtId="40" fontId="26" fillId="0" borderId="0"/>
    <xf numFmtId="182" fontId="1" fillId="0" borderId="0"/>
    <xf numFmtId="37" fontId="75" fillId="0" borderId="0"/>
    <xf numFmtId="182" fontId="1" fillId="0" borderId="0"/>
    <xf numFmtId="37" fontId="75" fillId="0" borderId="0"/>
    <xf numFmtId="40" fontId="26" fillId="0" borderId="0"/>
    <xf numFmtId="37" fontId="32" fillId="0" borderId="0"/>
    <xf numFmtId="37" fontId="75" fillId="0" borderId="0"/>
    <xf numFmtId="37" fontId="75" fillId="0" borderId="0"/>
    <xf numFmtId="40" fontId="26" fillId="0" borderId="0"/>
    <xf numFmtId="37" fontId="32" fillId="0" borderId="0"/>
    <xf numFmtId="37" fontId="75" fillId="0" borderId="0"/>
    <xf numFmtId="40" fontId="26" fillId="0" borderId="0"/>
    <xf numFmtId="37" fontId="32" fillId="0" borderId="0"/>
    <xf numFmtId="37" fontId="75" fillId="0" borderId="0"/>
    <xf numFmtId="40" fontId="26" fillId="0" borderId="0"/>
    <xf numFmtId="37" fontId="32" fillId="0" borderId="0"/>
    <xf numFmtId="37" fontId="75" fillId="0" borderId="0"/>
    <xf numFmtId="40" fontId="26" fillId="0" borderId="0"/>
    <xf numFmtId="37" fontId="32" fillId="0" borderId="0"/>
    <xf numFmtId="40" fontId="26" fillId="0" borderId="0"/>
    <xf numFmtId="40" fontId="26" fillId="0" borderId="0"/>
    <xf numFmtId="40" fontId="26" fillId="0" borderId="0"/>
    <xf numFmtId="40" fontId="26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37" fontId="32" fillId="0" borderId="0"/>
    <xf numFmtId="40" fontId="26" fillId="0" borderId="0"/>
    <xf numFmtId="40" fontId="26" fillId="0" borderId="0"/>
    <xf numFmtId="40" fontId="26" fillId="0" borderId="0"/>
    <xf numFmtId="40" fontId="26" fillId="0" borderId="0"/>
    <xf numFmtId="37" fontId="75" fillId="0" borderId="0"/>
    <xf numFmtId="37" fontId="32" fillId="0" borderId="0"/>
    <xf numFmtId="40" fontId="26" fillId="0" borderId="0"/>
    <xf numFmtId="9" fontId="1" fillId="0" borderId="0"/>
    <xf numFmtId="37" fontId="75" fillId="0" borderId="0"/>
    <xf numFmtId="37" fontId="32" fillId="0" borderId="0"/>
    <xf numFmtId="40" fontId="26" fillId="0" borderId="0"/>
    <xf numFmtId="37" fontId="75" fillId="0" borderId="0"/>
    <xf numFmtId="37" fontId="32" fillId="0" borderId="0"/>
    <xf numFmtId="40" fontId="26" fillId="0" borderId="0"/>
    <xf numFmtId="37" fontId="75" fillId="0" borderId="0"/>
    <xf numFmtId="37" fontId="75" fillId="0" borderId="0"/>
    <xf numFmtId="37" fontId="32" fillId="0" borderId="0"/>
    <xf numFmtId="40" fontId="26" fillId="0" borderId="0"/>
    <xf numFmtId="37" fontId="75" fillId="0" borderId="0"/>
    <xf numFmtId="37" fontId="75" fillId="0" borderId="0"/>
    <xf numFmtId="37" fontId="32" fillId="0" borderId="0"/>
    <xf numFmtId="40" fontId="26" fillId="0" borderId="0"/>
    <xf numFmtId="37" fontId="75" fillId="0" borderId="0"/>
    <xf numFmtId="37" fontId="75" fillId="0" borderId="0"/>
    <xf numFmtId="37" fontId="32" fillId="0" borderId="0"/>
    <xf numFmtId="40" fontId="26" fillId="0" borderId="0"/>
    <xf numFmtId="37" fontId="75" fillId="0" borderId="0"/>
    <xf numFmtId="182" fontId="1" fillId="0" borderId="0"/>
    <xf numFmtId="9" fontId="1" fillId="0" borderId="0"/>
    <xf numFmtId="182" fontId="1" fillId="0" borderId="0"/>
    <xf numFmtId="182" fontId="1" fillId="0" borderId="0"/>
    <xf numFmtId="182" fontId="1" fillId="0" borderId="0"/>
    <xf numFmtId="9" fontId="1" fillId="0" borderId="0"/>
    <xf numFmtId="182" fontId="1" fillId="0" borderId="0"/>
    <xf numFmtId="9" fontId="1" fillId="0" borderId="0"/>
    <xf numFmtId="182" fontId="1" fillId="0" borderId="0"/>
    <xf numFmtId="182" fontId="1" fillId="0" borderId="0"/>
    <xf numFmtId="9" fontId="1" fillId="0" borderId="0"/>
    <xf numFmtId="182" fontId="1" fillId="0" borderId="0"/>
    <xf numFmtId="182" fontId="1" fillId="0" borderId="0"/>
    <xf numFmtId="37" fontId="32" fillId="0" borderId="0"/>
    <xf numFmtId="37" fontId="32" fillId="0" borderId="0"/>
    <xf numFmtId="0" fontId="33" fillId="7" borderId="1"/>
    <xf numFmtId="9" fontId="1" fillId="0" borderId="0"/>
    <xf numFmtId="9" fontId="26" fillId="0" borderId="0"/>
    <xf numFmtId="9" fontId="26" fillId="0" borderId="0"/>
    <xf numFmtId="9" fontId="26" fillId="0" borderId="0"/>
    <xf numFmtId="182" fontId="1" fillId="0" borderId="0"/>
    <xf numFmtId="9" fontId="1" fillId="0" borderId="0"/>
    <xf numFmtId="182" fontId="1" fillId="0" borderId="0"/>
    <xf numFmtId="182" fontId="1" fillId="0" borderId="0"/>
    <xf numFmtId="182" fontId="1" fillId="0" borderId="0"/>
    <xf numFmtId="9" fontId="1" fillId="0" borderId="0"/>
    <xf numFmtId="182" fontId="1" fillId="0" borderId="0"/>
    <xf numFmtId="9" fontId="1" fillId="0" borderId="0"/>
    <xf numFmtId="182" fontId="1" fillId="0" borderId="0"/>
    <xf numFmtId="182" fontId="1" fillId="0" borderId="0"/>
    <xf numFmtId="9" fontId="1" fillId="0" borderId="0"/>
    <xf numFmtId="37" fontId="32" fillId="0" borderId="0"/>
    <xf numFmtId="40" fontId="26" fillId="0" borderId="0"/>
    <xf numFmtId="37" fontId="75" fillId="0" borderId="0"/>
    <xf numFmtId="37" fontId="75" fillId="0" borderId="0"/>
    <xf numFmtId="37" fontId="32" fillId="0" borderId="0"/>
    <xf numFmtId="37" fontId="75" fillId="0" borderId="0"/>
    <xf numFmtId="37" fontId="32" fillId="0" borderId="0"/>
  </cellStyleXfs>
  <cellXfs count="137">
    <xf numFmtId="0" fontId="0" fillId="0" borderId="0" xfId="0"/>
    <xf numFmtId="3" fontId="3" fillId="0" borderId="0" xfId="0" applyNumberFormat="1" applyFont="1"/>
    <xf numFmtId="3" fontId="4" fillId="0" borderId="0" xfId="0" applyNumberFormat="1" applyFont="1"/>
    <xf numFmtId="3" fontId="3" fillId="0" borderId="0" xfId="0" applyNumberFormat="1" applyFont="1" applyAlignment="1">
      <alignment wrapText="1"/>
    </xf>
    <xf numFmtId="17" fontId="4" fillId="0" borderId="0" xfId="0" applyNumberFormat="1" applyFont="1" applyAlignment="1">
      <alignment horizontal="center"/>
    </xf>
    <xf numFmtId="10" fontId="3" fillId="0" borderId="0" xfId="16" applyNumberFormat="1" applyFont="1" applyAlignment="1">
      <alignment horizontal="center" vertical="center" wrapText="1"/>
    </xf>
    <xf numFmtId="3" fontId="3" fillId="0" borderId="0" xfId="16" applyNumberFormat="1" applyFont="1" applyAlignment="1">
      <alignment horizontal="center" vertical="center" wrapText="1"/>
    </xf>
    <xf numFmtId="3" fontId="3" fillId="0" borderId="0" xfId="0" applyNumberFormat="1" applyFont="1" applyAlignment="1">
      <alignment vertical="center" wrapText="1"/>
    </xf>
    <xf numFmtId="1" fontId="3" fillId="0" borderId="0" xfId="16" applyNumberFormat="1" applyFont="1" applyAlignment="1">
      <alignment horizontal="center" vertical="center"/>
    </xf>
    <xf numFmtId="9" fontId="5" fillId="0" borderId="0" xfId="16" applyFont="1"/>
    <xf numFmtId="3" fontId="4" fillId="0" borderId="0" xfId="16" applyNumberFormat="1" applyFont="1" applyAlignment="1">
      <alignment vertical="center"/>
    </xf>
    <xf numFmtId="17" fontId="3" fillId="0" borderId="0" xfId="0" applyNumberFormat="1" applyFont="1"/>
    <xf numFmtId="0" fontId="4" fillId="2" borderId="0" xfId="0" applyFont="1" applyFill="1"/>
    <xf numFmtId="0" fontId="4" fillId="3" borderId="0" xfId="0" applyFont="1" applyFill="1"/>
    <xf numFmtId="3" fontId="6" fillId="0" borderId="0" xfId="0" applyNumberFormat="1" applyFont="1"/>
    <xf numFmtId="0" fontId="8" fillId="0" borderId="0" xfId="0" applyFont="1"/>
    <xf numFmtId="4" fontId="3" fillId="0" borderId="0" xfId="0" applyNumberFormat="1" applyFont="1"/>
    <xf numFmtId="3" fontId="8" fillId="0" borderId="0" xfId="0" applyNumberFormat="1" applyFont="1"/>
    <xf numFmtId="0" fontId="9" fillId="0" borderId="0" xfId="0" applyFont="1"/>
    <xf numFmtId="3" fontId="8" fillId="0" borderId="0" xfId="0" applyNumberFormat="1" applyFont="1" applyAlignment="1">
      <alignment horizontal="left"/>
    </xf>
    <xf numFmtId="4" fontId="9" fillId="0" borderId="0" xfId="0" applyNumberFormat="1" applyFont="1"/>
    <xf numFmtId="0" fontId="4" fillId="0" borderId="0" xfId="0" applyFont="1" applyAlignment="1">
      <alignment horizontal="center" vertical="center" wrapText="1"/>
    </xf>
    <xf numFmtId="0" fontId="3" fillId="0" borderId="0" xfId="0" applyFont="1" applyAlignment="1">
      <alignment vertical="center" wrapText="1"/>
    </xf>
    <xf numFmtId="0" fontId="3" fillId="0" borderId="0" xfId="0" applyFont="1" applyAlignment="1">
      <alignment vertical="center"/>
    </xf>
    <xf numFmtId="3" fontId="4" fillId="0" borderId="0" xfId="0" applyNumberFormat="1" applyFont="1" applyAlignment="1">
      <alignment vertical="center"/>
    </xf>
    <xf numFmtId="0" fontId="10" fillId="4" borderId="0" xfId="0" applyFont="1" applyFill="1" applyAlignment="1">
      <alignment horizontal="center"/>
    </xf>
    <xf numFmtId="3" fontId="9" fillId="0" borderId="0" xfId="0" applyNumberFormat="1" applyFont="1"/>
    <xf numFmtId="3" fontId="9" fillId="0" borderId="0" xfId="0" applyNumberFormat="1" applyFont="1" applyAlignment="1">
      <alignment horizontal="left"/>
    </xf>
    <xf numFmtId="0" fontId="11" fillId="4" borderId="0" xfId="0" applyFont="1" applyFill="1" applyAlignment="1">
      <alignment horizontal="center" vertical="center" wrapText="1"/>
    </xf>
    <xf numFmtId="0" fontId="3" fillId="0" borderId="0" xfId="0" applyFont="1" applyAlignment="1">
      <alignment horizontal="left"/>
    </xf>
    <xf numFmtId="0" fontId="3" fillId="0" borderId="0" xfId="0" applyFont="1" applyAlignment="1">
      <alignment horizontal="right"/>
    </xf>
    <xf numFmtId="0" fontId="4" fillId="0" borderId="0" xfId="0" applyFont="1" applyAlignment="1">
      <alignment vertical="center"/>
    </xf>
    <xf numFmtId="0" fontId="12" fillId="0" borderId="0" xfId="0" applyFont="1" applyAlignment="1">
      <alignment vertical="center" wrapText="1"/>
    </xf>
    <xf numFmtId="3" fontId="12" fillId="0" borderId="0" xfId="0" applyNumberFormat="1" applyFont="1" applyAlignment="1">
      <alignment vertical="center" wrapText="1"/>
    </xf>
    <xf numFmtId="0" fontId="13" fillId="0" borderId="0" xfId="0" applyFont="1"/>
    <xf numFmtId="3" fontId="13" fillId="0" borderId="0" xfId="0" applyNumberFormat="1" applyFont="1"/>
    <xf numFmtId="17" fontId="10" fillId="4" borderId="0" xfId="0" applyNumberFormat="1" applyFont="1" applyFill="1" applyAlignment="1">
      <alignment horizontal="center"/>
    </xf>
    <xf numFmtId="0" fontId="3" fillId="0" borderId="0" xfId="0" applyFont="1" applyAlignment="1">
      <alignment horizontal="center"/>
    </xf>
    <xf numFmtId="17" fontId="10" fillId="0" borderId="0" xfId="0" applyNumberFormat="1" applyFont="1" applyAlignment="1">
      <alignment horizontal="center"/>
    </xf>
    <xf numFmtId="0" fontId="10" fillId="4" borderId="0" xfId="0" applyFont="1" applyFill="1" applyAlignment="1">
      <alignment horizontal="left"/>
    </xf>
    <xf numFmtId="0" fontId="12" fillId="0" borderId="0" xfId="0" applyFont="1"/>
    <xf numFmtId="3" fontId="14" fillId="0" borderId="0" xfId="0" applyNumberFormat="1" applyFont="1"/>
    <xf numFmtId="10" fontId="3" fillId="0" borderId="0" xfId="16" applyNumberFormat="1" applyFont="1" applyAlignment="1">
      <alignment vertical="center" wrapText="1"/>
    </xf>
    <xf numFmtId="10" fontId="5" fillId="0" borderId="0" xfId="16" applyNumberFormat="1" applyFont="1"/>
    <xf numFmtId="3" fontId="3" fillId="5" borderId="0" xfId="0" applyNumberFormat="1" applyFont="1" applyFill="1"/>
    <xf numFmtId="3" fontId="3" fillId="2" borderId="0" xfId="0" applyNumberFormat="1" applyFont="1" applyFill="1"/>
    <xf numFmtId="3" fontId="3" fillId="0" borderId="0" xfId="0" applyNumberFormat="1" applyFont="1" applyAlignment="1">
      <alignment horizontal="center"/>
    </xf>
    <xf numFmtId="10" fontId="3" fillId="5" borderId="0" xfId="16" applyNumberFormat="1" applyFont="1" applyFill="1" applyAlignment="1">
      <alignment horizontal="center" vertical="center" wrapText="1"/>
    </xf>
    <xf numFmtId="0" fontId="15" fillId="0" borderId="0" xfId="0" applyFont="1"/>
    <xf numFmtId="10" fontId="13" fillId="0" borderId="0" xfId="16" applyNumberFormat="1" applyFont="1"/>
    <xf numFmtId="1" fontId="3" fillId="0" borderId="0" xfId="0" applyNumberFormat="1" applyFont="1"/>
    <xf numFmtId="0" fontId="3" fillId="2" borderId="0" xfId="0" applyFont="1" applyFill="1"/>
    <xf numFmtId="3" fontId="4" fillId="2" borderId="0" xfId="0" applyNumberFormat="1" applyFont="1" applyFill="1"/>
    <xf numFmtId="3" fontId="5" fillId="2" borderId="0" xfId="0" applyNumberFormat="1" applyFont="1" applyFill="1"/>
    <xf numFmtId="0" fontId="4" fillId="0" borderId="0" xfId="0" applyFont="1"/>
    <xf numFmtId="3" fontId="12" fillId="2" borderId="0" xfId="0" applyNumberFormat="1" applyFont="1" applyFill="1"/>
    <xf numFmtId="0" fontId="16" fillId="0" borderId="0" xfId="0" applyFont="1" applyAlignment="1">
      <alignment horizontal="center"/>
    </xf>
    <xf numFmtId="0" fontId="0" fillId="0" borderId="0" xfId="0" applyAlignment="1">
      <alignment horizontal="center"/>
    </xf>
    <xf numFmtId="17" fontId="0" fillId="0" borderId="0" xfId="0" applyNumberFormat="1" applyAlignment="1">
      <alignment horizontal="center"/>
    </xf>
    <xf numFmtId="0" fontId="7" fillId="0" borderId="0" xfId="2" applyAlignment="1" applyProtection="1"/>
    <xf numFmtId="38" fontId="3" fillId="0" borderId="0" xfId="0" applyNumberFormat="1" applyFont="1"/>
    <xf numFmtId="3" fontId="6" fillId="2" borderId="0" xfId="0" applyNumberFormat="1" applyFont="1" applyFill="1"/>
    <xf numFmtId="0" fontId="7" fillId="6" borderId="0" xfId="2" applyFill="1" applyAlignment="1" applyProtection="1"/>
    <xf numFmtId="0" fontId="17" fillId="0" borderId="0" xfId="0" applyFont="1"/>
    <xf numFmtId="3" fontId="18" fillId="0" borderId="0" xfId="0" applyNumberFormat="1" applyFont="1"/>
    <xf numFmtId="3" fontId="19" fillId="0" borderId="0" xfId="0" applyNumberFormat="1" applyFont="1"/>
    <xf numFmtId="0" fontId="20" fillId="0" borderId="0" xfId="0" applyFont="1"/>
    <xf numFmtId="3" fontId="17" fillId="0" borderId="0" xfId="0" applyNumberFormat="1" applyFont="1"/>
    <xf numFmtId="3" fontId="21" fillId="0" borderId="0" xfId="16" applyNumberFormat="1" applyFont="1"/>
    <xf numFmtId="0" fontId="4" fillId="0" borderId="0" xfId="0" applyFont="1" applyAlignment="1">
      <alignment vertical="center" wrapText="1"/>
    </xf>
    <xf numFmtId="3" fontId="5" fillId="0" borderId="0" xfId="0" applyNumberFormat="1" applyFont="1"/>
    <xf numFmtId="3" fontId="4" fillId="0" borderId="0" xfId="0" applyNumberFormat="1" applyFont="1" applyAlignment="1">
      <alignment vertical="center" wrapText="1"/>
    </xf>
    <xf numFmtId="0" fontId="3" fillId="0" borderId="0" xfId="0" applyFont="1" applyAlignment="1">
      <alignment horizontal="left" vertical="center"/>
    </xf>
    <xf numFmtId="0" fontId="3" fillId="0" borderId="0" xfId="0" applyFont="1"/>
    <xf numFmtId="3" fontId="3" fillId="0" borderId="0" xfId="0" applyNumberFormat="1" applyFont="1" applyAlignment="1">
      <alignment vertical="center"/>
    </xf>
    <xf numFmtId="0" fontId="22" fillId="0" borderId="0" xfId="0" applyFont="1"/>
    <xf numFmtId="0" fontId="4" fillId="0" borderId="0" xfId="0" applyFont="1" applyAlignment="1">
      <alignment horizontal="left"/>
    </xf>
    <xf numFmtId="3" fontId="3" fillId="0" borderId="0" xfId="16" applyNumberFormat="1" applyFont="1"/>
    <xf numFmtId="3" fontId="4" fillId="0" borderId="0" xfId="16" applyNumberFormat="1" applyFont="1"/>
    <xf numFmtId="3" fontId="12" fillId="0" borderId="0" xfId="0" applyNumberFormat="1" applyFont="1"/>
    <xf numFmtId="0" fontId="24" fillId="0" borderId="0" xfId="0" applyFont="1"/>
    <xf numFmtId="3" fontId="24" fillId="0" borderId="0" xfId="0" applyNumberFormat="1" applyFont="1"/>
    <xf numFmtId="3" fontId="3" fillId="0" borderId="0" xfId="0" applyNumberFormat="1" applyFont="1" applyAlignment="1">
      <alignment horizontal="left"/>
    </xf>
    <xf numFmtId="0" fontId="2" fillId="2" borderId="0" xfId="0" applyFont="1" applyFill="1"/>
    <xf numFmtId="17" fontId="0" fillId="0" borderId="0" xfId="0" applyNumberFormat="1"/>
    <xf numFmtId="0" fontId="2" fillId="0" borderId="0" xfId="0" applyFont="1"/>
    <xf numFmtId="0" fontId="28" fillId="0" borderId="0" xfId="0" applyFont="1" applyAlignment="1">
      <alignment vertical="center" wrapText="1"/>
    </xf>
    <xf numFmtId="0" fontId="1" fillId="0" borderId="0" xfId="239" applyAlignment="1">
      <alignment horizontal="center"/>
    </xf>
    <xf numFmtId="0" fontId="27" fillId="0" borderId="0" xfId="0" applyFont="1" applyAlignment="1">
      <alignment horizontal="left" wrapText="1"/>
    </xf>
    <xf numFmtId="3" fontId="27" fillId="0" borderId="0" xfId="0" applyNumberFormat="1" applyFont="1" applyAlignment="1">
      <alignment horizontal="left" wrapText="1"/>
    </xf>
    <xf numFmtId="0" fontId="3" fillId="0" borderId="0" xfId="0" applyFont="1" applyAlignment="1">
      <alignment horizontal="left" wrapText="1"/>
    </xf>
    <xf numFmtId="3" fontId="3" fillId="0" borderId="0" xfId="0" applyNumberFormat="1" applyFont="1" applyAlignment="1">
      <alignment horizontal="left" wrapText="1"/>
    </xf>
    <xf numFmtId="0" fontId="3" fillId="0" borderId="0" xfId="0" applyFont="1" applyAlignment="1">
      <alignment wrapText="1"/>
    </xf>
    <xf numFmtId="0" fontId="1" fillId="0" borderId="0" xfId="251" applyAlignment="1">
      <alignment horizontal="center"/>
    </xf>
    <xf numFmtId="0" fontId="2" fillId="0" borderId="0" xfId="0" applyFont="1" applyAlignment="1">
      <alignment horizontal="left" wrapText="1"/>
    </xf>
    <xf numFmtId="3" fontId="29" fillId="0" borderId="0" xfId="0" applyNumberFormat="1" applyFont="1" applyAlignment="1">
      <alignment horizontal="left" wrapText="1"/>
    </xf>
    <xf numFmtId="3" fontId="30" fillId="0" borderId="0" xfId="0" applyNumberFormat="1" applyFont="1" applyAlignment="1">
      <alignment horizontal="left" wrapText="1"/>
    </xf>
    <xf numFmtId="0" fontId="31" fillId="0" borderId="0" xfId="0" applyFont="1" applyAlignment="1">
      <alignment vertical="center" wrapText="1"/>
    </xf>
    <xf numFmtId="0" fontId="27" fillId="0" borderId="0" xfId="0" applyFont="1" applyAlignment="1">
      <alignment wrapText="1"/>
    </xf>
    <xf numFmtId="9" fontId="3" fillId="0" borderId="0" xfId="16" applyFont="1"/>
    <xf numFmtId="10" fontId="73" fillId="0" borderId="0" xfId="16" applyNumberFormat="1" applyFont="1"/>
    <xf numFmtId="0" fontId="4" fillId="0" borderId="0" xfId="0" applyFont="1" applyAlignment="1">
      <alignment horizontal="center"/>
    </xf>
    <xf numFmtId="10" fontId="3" fillId="0" borderId="0" xfId="16" applyNumberFormat="1" applyFont="1"/>
    <xf numFmtId="41" fontId="3" fillId="0" borderId="0" xfId="50383" applyFont="1"/>
    <xf numFmtId="41" fontId="3" fillId="0" borderId="0" xfId="0" applyNumberFormat="1" applyFont="1"/>
    <xf numFmtId="0" fontId="3" fillId="60" borderId="0" xfId="0" applyFont="1" applyFill="1"/>
    <xf numFmtId="3" fontId="3" fillId="60" borderId="0" xfId="0" applyNumberFormat="1" applyFont="1" applyFill="1"/>
    <xf numFmtId="41" fontId="3" fillId="0" borderId="0" xfId="50383" applyFont="1" applyAlignment="1">
      <alignment horizontal="right"/>
    </xf>
    <xf numFmtId="41" fontId="4" fillId="0" borderId="0" xfId="50383" applyFont="1" applyAlignment="1">
      <alignment horizontal="right"/>
    </xf>
    <xf numFmtId="37" fontId="0" fillId="0" borderId="0" xfId="0" applyNumberFormat="1"/>
    <xf numFmtId="49" fontId="4" fillId="0" borderId="0" xfId="0" applyNumberFormat="1" applyFont="1" applyAlignment="1">
      <alignment vertical="center" wrapText="1"/>
    </xf>
    <xf numFmtId="3" fontId="3" fillId="0" borderId="0" xfId="16" applyNumberFormat="1" applyFont="1" applyAlignment="1">
      <alignment vertical="center"/>
    </xf>
    <xf numFmtId="0" fontId="76" fillId="0" borderId="0" xfId="0" applyFont="1"/>
    <xf numFmtId="49" fontId="3" fillId="0" borderId="0" xfId="0" applyNumberFormat="1" applyFont="1" applyAlignment="1">
      <alignment vertical="center" wrapText="1"/>
    </xf>
    <xf numFmtId="41" fontId="76" fillId="60" borderId="0" xfId="0" applyNumberFormat="1" applyFont="1" applyFill="1"/>
    <xf numFmtId="164" fontId="13" fillId="0" borderId="0" xfId="16" applyNumberFormat="1" applyFont="1"/>
    <xf numFmtId="165" fontId="8" fillId="0" borderId="0" xfId="0" applyNumberFormat="1" applyFont="1"/>
    <xf numFmtId="164" fontId="4" fillId="0" borderId="0" xfId="16" applyNumberFormat="1" applyFont="1"/>
    <xf numFmtId="164" fontId="3" fillId="0" borderId="0" xfId="16" applyNumberFormat="1" applyFont="1"/>
    <xf numFmtId="164" fontId="3" fillId="2" borderId="0" xfId="16" applyNumberFormat="1" applyFont="1" applyFill="1"/>
    <xf numFmtId="164" fontId="9" fillId="0" borderId="0" xfId="16" applyNumberFormat="1" applyFont="1"/>
    <xf numFmtId="164" fontId="12" fillId="0" borderId="0" xfId="16" applyNumberFormat="1" applyFont="1"/>
    <xf numFmtId="164" fontId="3" fillId="0" borderId="0" xfId="16" applyNumberFormat="1" applyFont="1" applyAlignment="1">
      <alignment horizontal="center" vertical="center" wrapText="1"/>
    </xf>
    <xf numFmtId="166" fontId="3" fillId="0" borderId="0" xfId="3" applyFont="1" applyAlignment="1">
      <alignment horizontal="center" vertical="center" wrapText="1"/>
    </xf>
    <xf numFmtId="164" fontId="3" fillId="0" borderId="0" xfId="0" applyNumberFormat="1" applyFont="1" applyAlignment="1">
      <alignment vertical="center" wrapText="1"/>
    </xf>
    <xf numFmtId="164" fontId="3" fillId="0" borderId="0" xfId="16" applyNumberFormat="1" applyFont="1" applyAlignment="1">
      <alignment horizontal="center" vertical="center"/>
    </xf>
    <xf numFmtId="164" fontId="13" fillId="0" borderId="0" xfId="16" applyNumberFormat="1" applyFont="1" applyAlignment="1">
      <alignment horizontal="right"/>
    </xf>
    <xf numFmtId="167" fontId="3" fillId="0" borderId="0" xfId="50383" applyNumberFormat="1" applyFont="1"/>
    <xf numFmtId="164" fontId="3" fillId="0" borderId="0" xfId="16" applyNumberFormat="1" applyFont="1" applyAlignment="1">
      <alignment vertical="center" wrapText="1"/>
    </xf>
    <xf numFmtId="164" fontId="5" fillId="0" borderId="0" xfId="16" applyNumberFormat="1" applyFont="1"/>
    <xf numFmtId="168" fontId="3" fillId="0" borderId="0" xfId="3" applyNumberFormat="1" applyFont="1"/>
    <xf numFmtId="164" fontId="3" fillId="0" borderId="0" xfId="0" applyNumberFormat="1" applyFont="1"/>
    <xf numFmtId="164" fontId="5" fillId="0" borderId="0" xfId="0" applyNumberFormat="1" applyFont="1"/>
    <xf numFmtId="164" fontId="73" fillId="0" borderId="0" xfId="0" applyNumberFormat="1" applyFont="1"/>
    <xf numFmtId="169" fontId="3" fillId="0" borderId="0" xfId="0" applyNumberFormat="1" applyFont="1"/>
    <xf numFmtId="169" fontId="25" fillId="0" borderId="0" xfId="0" applyNumberFormat="1" applyFont="1"/>
    <xf numFmtId="164" fontId="23" fillId="0" borderId="0" xfId="16" applyNumberFormat="1" applyFont="1"/>
  </cellXfs>
  <cellStyles count="52234">
    <cellStyle name="20% - Énfasis1 10" xfId="9138" xr:uid="{00000000-0005-0000-0000-0000B2230000}"/>
    <cellStyle name="20% - Énfasis1 10 2" xfId="11192" xr:uid="{00000000-0005-0000-0000-0000B82B0000}"/>
    <cellStyle name="20% - Énfasis1 11" xfId="9139" xr:uid="{00000000-0005-0000-0000-0000B3230000}"/>
    <cellStyle name="20% - Énfasis1 11 2" xfId="11193" xr:uid="{00000000-0005-0000-0000-0000B92B0000}"/>
    <cellStyle name="20% - Énfasis1 12" xfId="9140" xr:uid="{00000000-0005-0000-0000-0000B4230000}"/>
    <cellStyle name="20% - Énfasis1 12 2" xfId="11194" xr:uid="{00000000-0005-0000-0000-0000BA2B0000}"/>
    <cellStyle name="20% - Énfasis1 13" xfId="9141" xr:uid="{00000000-0005-0000-0000-0000B5230000}"/>
    <cellStyle name="20% - Énfasis1 13 2" xfId="11195" xr:uid="{00000000-0005-0000-0000-0000BB2B0000}"/>
    <cellStyle name="20% - Énfasis1 14" xfId="9142" xr:uid="{00000000-0005-0000-0000-0000B6230000}"/>
    <cellStyle name="20% - Énfasis1 14 2" xfId="11196" xr:uid="{00000000-0005-0000-0000-0000BC2B0000}"/>
    <cellStyle name="20% - Énfasis1 15" xfId="9143" xr:uid="{00000000-0005-0000-0000-0000B7230000}"/>
    <cellStyle name="20% - Énfasis1 15 2" xfId="11197" xr:uid="{00000000-0005-0000-0000-0000BD2B0000}"/>
    <cellStyle name="20% - Énfasis1 16" xfId="9144" xr:uid="{00000000-0005-0000-0000-0000B8230000}"/>
    <cellStyle name="20% - Énfasis1 16 2" xfId="11198" xr:uid="{00000000-0005-0000-0000-0000BE2B0000}"/>
    <cellStyle name="20% - Énfasis1 17" xfId="9145" xr:uid="{00000000-0005-0000-0000-0000B9230000}"/>
    <cellStyle name="20% - Énfasis1 17 2" xfId="11199" xr:uid="{00000000-0005-0000-0000-0000BF2B0000}"/>
    <cellStyle name="20% - Énfasis1 18" xfId="9146" xr:uid="{00000000-0005-0000-0000-0000BA230000}"/>
    <cellStyle name="20% - Énfasis1 18 2" xfId="11200" xr:uid="{00000000-0005-0000-0000-0000C02B0000}"/>
    <cellStyle name="20% - Énfasis1 19" xfId="9147" xr:uid="{00000000-0005-0000-0000-0000BB230000}"/>
    <cellStyle name="20% - Énfasis1 19 2" xfId="11201" xr:uid="{00000000-0005-0000-0000-0000C12B0000}"/>
    <cellStyle name="20% - Énfasis1 2" xfId="9148" xr:uid="{00000000-0005-0000-0000-0000BC230000}"/>
    <cellStyle name="20% - Énfasis1 2 2" xfId="11202" xr:uid="{00000000-0005-0000-0000-0000C22B0000}"/>
    <cellStyle name="20% - Énfasis1 20" xfId="9149" xr:uid="{00000000-0005-0000-0000-0000BD230000}"/>
    <cellStyle name="20% - Énfasis1 20 2" xfId="11203" xr:uid="{00000000-0005-0000-0000-0000C32B0000}"/>
    <cellStyle name="20% - Énfasis1 21" xfId="9150" xr:uid="{00000000-0005-0000-0000-0000BE230000}"/>
    <cellStyle name="20% - Énfasis1 21 2" xfId="11204" xr:uid="{00000000-0005-0000-0000-0000C42B0000}"/>
    <cellStyle name="20% - Énfasis1 22" xfId="9151" xr:uid="{00000000-0005-0000-0000-0000BF230000}"/>
    <cellStyle name="20% - Énfasis1 22 2" xfId="11205" xr:uid="{00000000-0005-0000-0000-0000C52B0000}"/>
    <cellStyle name="20% - Énfasis1 23" xfId="9152" xr:uid="{00000000-0005-0000-0000-0000C0230000}"/>
    <cellStyle name="20% - Énfasis1 23 2" xfId="11206" xr:uid="{00000000-0005-0000-0000-0000C62B0000}"/>
    <cellStyle name="20% - Énfasis1 24" xfId="9153" xr:uid="{00000000-0005-0000-0000-0000C1230000}"/>
    <cellStyle name="20% - Énfasis1 24 2" xfId="11207" xr:uid="{00000000-0005-0000-0000-0000C72B0000}"/>
    <cellStyle name="20% - Énfasis1 25" xfId="9154" xr:uid="{00000000-0005-0000-0000-0000C2230000}"/>
    <cellStyle name="20% - Énfasis1 25 2" xfId="11208" xr:uid="{00000000-0005-0000-0000-0000C82B0000}"/>
    <cellStyle name="20% - Énfasis1 26" xfId="9155" xr:uid="{00000000-0005-0000-0000-0000C3230000}"/>
    <cellStyle name="20% - Énfasis1 26 2" xfId="11209" xr:uid="{00000000-0005-0000-0000-0000C92B0000}"/>
    <cellStyle name="20% - Énfasis1 27" xfId="9156" xr:uid="{00000000-0005-0000-0000-0000C4230000}"/>
    <cellStyle name="20% - Énfasis1 27 2" xfId="11210" xr:uid="{00000000-0005-0000-0000-0000CA2B0000}"/>
    <cellStyle name="20% - Énfasis1 28" xfId="9157" xr:uid="{00000000-0005-0000-0000-0000C5230000}"/>
    <cellStyle name="20% - Énfasis1 28 2" xfId="11211" xr:uid="{00000000-0005-0000-0000-0000CB2B0000}"/>
    <cellStyle name="20% - Énfasis1 29" xfId="9158" xr:uid="{00000000-0005-0000-0000-0000C6230000}"/>
    <cellStyle name="20% - Énfasis1 29 2" xfId="11212" xr:uid="{00000000-0005-0000-0000-0000CC2B0000}"/>
    <cellStyle name="20% - Énfasis1 3" xfId="9159" xr:uid="{00000000-0005-0000-0000-0000C7230000}"/>
    <cellStyle name="20% - Énfasis1 3 2" xfId="11213" xr:uid="{00000000-0005-0000-0000-0000CD2B0000}"/>
    <cellStyle name="20% - Énfasis1 30" xfId="9160" xr:uid="{00000000-0005-0000-0000-0000C8230000}"/>
    <cellStyle name="20% - Énfasis1 30 2" xfId="11214" xr:uid="{00000000-0005-0000-0000-0000CE2B0000}"/>
    <cellStyle name="20% - Énfasis1 31" xfId="9161" xr:uid="{00000000-0005-0000-0000-0000C9230000}"/>
    <cellStyle name="20% - Énfasis1 31 2" xfId="11215" xr:uid="{00000000-0005-0000-0000-0000CF2B0000}"/>
    <cellStyle name="20% - Énfasis1 32" xfId="9162" xr:uid="{00000000-0005-0000-0000-0000CA230000}"/>
    <cellStyle name="20% - Énfasis1 32 2" xfId="11216" xr:uid="{00000000-0005-0000-0000-0000D02B0000}"/>
    <cellStyle name="20% - Énfasis1 33" xfId="9163" xr:uid="{00000000-0005-0000-0000-0000CB230000}"/>
    <cellStyle name="20% - Énfasis1 33 2" xfId="11217" xr:uid="{00000000-0005-0000-0000-0000D12B0000}"/>
    <cellStyle name="20% - Énfasis1 34" xfId="9164" xr:uid="{00000000-0005-0000-0000-0000CC230000}"/>
    <cellStyle name="20% - Énfasis1 34 2" xfId="11218" xr:uid="{00000000-0005-0000-0000-0000D22B0000}"/>
    <cellStyle name="20% - Énfasis1 35" xfId="9165" xr:uid="{00000000-0005-0000-0000-0000CD230000}"/>
    <cellStyle name="20% - Énfasis1 35 2" xfId="11219" xr:uid="{00000000-0005-0000-0000-0000D32B0000}"/>
    <cellStyle name="20% - Énfasis1 36" xfId="9166" xr:uid="{00000000-0005-0000-0000-0000CE230000}"/>
    <cellStyle name="20% - Énfasis1 36 2" xfId="11220" xr:uid="{00000000-0005-0000-0000-0000D42B0000}"/>
    <cellStyle name="20% - Énfasis1 37" xfId="9167" xr:uid="{00000000-0005-0000-0000-0000CF230000}"/>
    <cellStyle name="20% - Énfasis1 37 2" xfId="11221" xr:uid="{00000000-0005-0000-0000-0000D52B0000}"/>
    <cellStyle name="20% - Énfasis1 38" xfId="9168" xr:uid="{00000000-0005-0000-0000-0000D0230000}"/>
    <cellStyle name="20% - Énfasis1 38 2" xfId="11222" xr:uid="{00000000-0005-0000-0000-0000D62B0000}"/>
    <cellStyle name="20% - Énfasis1 39" xfId="9169" xr:uid="{00000000-0005-0000-0000-0000D1230000}"/>
    <cellStyle name="20% - Énfasis1 39 2" xfId="11223" xr:uid="{00000000-0005-0000-0000-0000D72B0000}"/>
    <cellStyle name="20% - Énfasis1 4" xfId="9170" xr:uid="{00000000-0005-0000-0000-0000D2230000}"/>
    <cellStyle name="20% - Énfasis1 4 2" xfId="11224" xr:uid="{00000000-0005-0000-0000-0000D82B0000}"/>
    <cellStyle name="20% - Énfasis1 40" xfId="9171" xr:uid="{00000000-0005-0000-0000-0000D3230000}"/>
    <cellStyle name="20% - Énfasis1 40 2" xfId="11225" xr:uid="{00000000-0005-0000-0000-0000D92B0000}"/>
    <cellStyle name="20% - Énfasis1 41" xfId="9172" xr:uid="{00000000-0005-0000-0000-0000D4230000}"/>
    <cellStyle name="20% - Énfasis1 41 2" xfId="11226" xr:uid="{00000000-0005-0000-0000-0000DA2B0000}"/>
    <cellStyle name="20% - Énfasis1 42" xfId="9173" xr:uid="{00000000-0005-0000-0000-0000D5230000}"/>
    <cellStyle name="20% - Énfasis1 42 2" xfId="11227" xr:uid="{00000000-0005-0000-0000-0000DB2B0000}"/>
    <cellStyle name="20% - Énfasis1 43" xfId="9174" xr:uid="{00000000-0005-0000-0000-0000D6230000}"/>
    <cellStyle name="20% - Énfasis1 43 2" xfId="11228" xr:uid="{00000000-0005-0000-0000-0000DC2B0000}"/>
    <cellStyle name="20% - Énfasis1 44" xfId="9175" xr:uid="{00000000-0005-0000-0000-0000D7230000}"/>
    <cellStyle name="20% - Énfasis1 44 2" xfId="11229" xr:uid="{00000000-0005-0000-0000-0000DD2B0000}"/>
    <cellStyle name="20% - Énfasis1 45" xfId="9176" xr:uid="{00000000-0005-0000-0000-0000D8230000}"/>
    <cellStyle name="20% - Énfasis1 45 2" xfId="11230" xr:uid="{00000000-0005-0000-0000-0000DE2B0000}"/>
    <cellStyle name="20% - Énfasis1 46" xfId="9177" xr:uid="{00000000-0005-0000-0000-0000D9230000}"/>
    <cellStyle name="20% - Énfasis1 46 2" xfId="9178" xr:uid="{00000000-0005-0000-0000-0000DA230000}"/>
    <cellStyle name="20% - Énfasis1 46 2 2" xfId="13257" xr:uid="{00000000-0005-0000-0000-0000C9330000}"/>
    <cellStyle name="20% - Énfasis1 46 2 2 2" xfId="13561" xr:uid="{00000000-0005-0000-0000-0000F9340000}"/>
    <cellStyle name="20% - Énfasis1 46 2 2 3" xfId="49763" xr:uid="{00000000-0005-0000-0000-000063C20000}"/>
    <cellStyle name="20% - Énfasis1 46 2 2 4" xfId="50147" xr:uid="{00000000-0005-0000-0000-0000E3C30000}"/>
    <cellStyle name="20% - Énfasis1 46 2 3" xfId="13353" xr:uid="{00000000-0005-0000-0000-000029340000}"/>
    <cellStyle name="20% - Énfasis1 46 2 3 2" xfId="13654" xr:uid="{00000000-0005-0000-0000-000056350000}"/>
    <cellStyle name="20% - Énfasis1 46 2 3 3" xfId="49856" xr:uid="{00000000-0005-0000-0000-0000C0C20000}"/>
    <cellStyle name="20% - Énfasis1 46 2 3 4" xfId="50240" xr:uid="{00000000-0005-0000-0000-000040C40000}"/>
    <cellStyle name="20% - Énfasis1 46 2 4" xfId="13149" xr:uid="{00000000-0005-0000-0000-00005D330000}"/>
    <cellStyle name="20% - Énfasis1 46 2 5" xfId="13468" xr:uid="{00000000-0005-0000-0000-00009C340000}"/>
    <cellStyle name="20% - Énfasis1 46 2 6" xfId="49666" xr:uid="{00000000-0005-0000-0000-000002C20000}"/>
    <cellStyle name="20% - Énfasis1 46 2 7" xfId="50050" xr:uid="{00000000-0005-0000-0000-000082C30000}"/>
    <cellStyle name="20% - Énfasis1 46 3" xfId="9179" xr:uid="{00000000-0005-0000-0000-0000DB230000}"/>
    <cellStyle name="20% - Énfasis1 46 3 2" xfId="13288" xr:uid="{00000000-0005-0000-0000-0000E8330000}"/>
    <cellStyle name="20% - Énfasis1 46 3 2 2" xfId="13592" xr:uid="{00000000-0005-0000-0000-000018350000}"/>
    <cellStyle name="20% - Énfasis1 46 3 2 3" xfId="49794" xr:uid="{00000000-0005-0000-0000-000082C20000}"/>
    <cellStyle name="20% - Énfasis1 46 3 2 4" xfId="50178" xr:uid="{00000000-0005-0000-0000-000002C40000}"/>
    <cellStyle name="20% - Énfasis1 46 3 3" xfId="13384" xr:uid="{00000000-0005-0000-0000-000048340000}"/>
    <cellStyle name="20% - Énfasis1 46 3 3 2" xfId="13685" xr:uid="{00000000-0005-0000-0000-000075350000}"/>
    <cellStyle name="20% - Énfasis1 46 3 3 3" xfId="49887" xr:uid="{00000000-0005-0000-0000-0000DFC20000}"/>
    <cellStyle name="20% - Énfasis1 46 3 3 4" xfId="50271" xr:uid="{00000000-0005-0000-0000-00005FC40000}"/>
    <cellStyle name="20% - Énfasis1 46 3 4" xfId="13186" xr:uid="{00000000-0005-0000-0000-000082330000}"/>
    <cellStyle name="20% - Énfasis1 46 3 5" xfId="13499" xr:uid="{00000000-0005-0000-0000-0000BB340000}"/>
    <cellStyle name="20% - Énfasis1 46 3 6" xfId="49700" xr:uid="{00000000-0005-0000-0000-000024C20000}"/>
    <cellStyle name="20% - Énfasis1 46 3 7" xfId="50084" xr:uid="{00000000-0005-0000-0000-0000A4C30000}"/>
    <cellStyle name="20% - Énfasis1 46 4" xfId="13226" xr:uid="{00000000-0005-0000-0000-0000AA330000}"/>
    <cellStyle name="20% - Énfasis1 46 4 2" xfId="13530" xr:uid="{00000000-0005-0000-0000-0000DA340000}"/>
    <cellStyle name="20% - Énfasis1 46 4 3" xfId="49732" xr:uid="{00000000-0005-0000-0000-000044C20000}"/>
    <cellStyle name="20% - Énfasis1 46 4 4" xfId="50116" xr:uid="{00000000-0005-0000-0000-0000C4C30000}"/>
    <cellStyle name="20% - Énfasis1 46 5" xfId="13322" xr:uid="{00000000-0005-0000-0000-00000A340000}"/>
    <cellStyle name="20% - Énfasis1 46 5 2" xfId="13623" xr:uid="{00000000-0005-0000-0000-000037350000}"/>
    <cellStyle name="20% - Énfasis1 46 5 3" xfId="49825" xr:uid="{00000000-0005-0000-0000-0000A1C20000}"/>
    <cellStyle name="20% - Énfasis1 46 5 4" xfId="50209" xr:uid="{00000000-0005-0000-0000-000021C40000}"/>
    <cellStyle name="20% - Énfasis1 46 6" xfId="11231" xr:uid="{00000000-0005-0000-0000-0000DF2B0000}"/>
    <cellStyle name="20% - Énfasis1 46 7" xfId="13436" xr:uid="{00000000-0005-0000-0000-00007C340000}"/>
    <cellStyle name="20% - Énfasis1 46 8" xfId="49631" xr:uid="{00000000-0005-0000-0000-0000DFC10000}"/>
    <cellStyle name="20% - Énfasis1 46 9" xfId="49933" xr:uid="{00000000-0005-0000-0000-00000DC30000}"/>
    <cellStyle name="20% - Énfasis1 47" xfId="11191" xr:uid="{00000000-0005-0000-0000-0000B72B0000}"/>
    <cellStyle name="20% - Énfasis1 5" xfId="9180" xr:uid="{00000000-0005-0000-0000-0000DC230000}"/>
    <cellStyle name="20% - Énfasis1 5 2" xfId="11232" xr:uid="{00000000-0005-0000-0000-0000E02B0000}"/>
    <cellStyle name="20% - Énfasis1 6" xfId="9181" xr:uid="{00000000-0005-0000-0000-0000DD230000}"/>
    <cellStyle name="20% - Énfasis1 6 2" xfId="11233" xr:uid="{00000000-0005-0000-0000-0000E12B0000}"/>
    <cellStyle name="20% - Énfasis1 7" xfId="9182" xr:uid="{00000000-0005-0000-0000-0000DE230000}"/>
    <cellStyle name="20% - Énfasis1 7 2" xfId="11234" xr:uid="{00000000-0005-0000-0000-0000E22B0000}"/>
    <cellStyle name="20% - Énfasis1 8" xfId="9183" xr:uid="{00000000-0005-0000-0000-0000DF230000}"/>
    <cellStyle name="20% - Énfasis1 8 2" xfId="11235" xr:uid="{00000000-0005-0000-0000-0000E32B0000}"/>
    <cellStyle name="20% - Énfasis1 9" xfId="9184" xr:uid="{00000000-0005-0000-0000-0000E0230000}"/>
    <cellStyle name="20% - Énfasis1 9 2" xfId="11236" xr:uid="{00000000-0005-0000-0000-0000E42B0000}"/>
    <cellStyle name="20% - Énfasis2 10" xfId="9185" xr:uid="{00000000-0005-0000-0000-0000E1230000}"/>
    <cellStyle name="20% - Énfasis2 10 2" xfId="11238" xr:uid="{00000000-0005-0000-0000-0000E62B0000}"/>
    <cellStyle name="20% - Énfasis2 11" xfId="9186" xr:uid="{00000000-0005-0000-0000-0000E2230000}"/>
    <cellStyle name="20% - Énfasis2 11 2" xfId="11239" xr:uid="{00000000-0005-0000-0000-0000E72B0000}"/>
    <cellStyle name="20% - Énfasis2 12" xfId="9187" xr:uid="{00000000-0005-0000-0000-0000E3230000}"/>
    <cellStyle name="20% - Énfasis2 12 2" xfId="11240" xr:uid="{00000000-0005-0000-0000-0000E82B0000}"/>
    <cellStyle name="20% - Énfasis2 13" xfId="9188" xr:uid="{00000000-0005-0000-0000-0000E4230000}"/>
    <cellStyle name="20% - Énfasis2 13 2" xfId="11241" xr:uid="{00000000-0005-0000-0000-0000E92B0000}"/>
    <cellStyle name="20% - Énfasis2 14" xfId="9189" xr:uid="{00000000-0005-0000-0000-0000E5230000}"/>
    <cellStyle name="20% - Énfasis2 14 2" xfId="11242" xr:uid="{00000000-0005-0000-0000-0000EA2B0000}"/>
    <cellStyle name="20% - Énfasis2 15" xfId="9190" xr:uid="{00000000-0005-0000-0000-0000E6230000}"/>
    <cellStyle name="20% - Énfasis2 15 2" xfId="11243" xr:uid="{00000000-0005-0000-0000-0000EB2B0000}"/>
    <cellStyle name="20% - Énfasis2 16" xfId="9191" xr:uid="{00000000-0005-0000-0000-0000E7230000}"/>
    <cellStyle name="20% - Énfasis2 16 2" xfId="11244" xr:uid="{00000000-0005-0000-0000-0000EC2B0000}"/>
    <cellStyle name="20% - Énfasis2 17" xfId="9192" xr:uid="{00000000-0005-0000-0000-0000E8230000}"/>
    <cellStyle name="20% - Énfasis2 17 2" xfId="11245" xr:uid="{00000000-0005-0000-0000-0000ED2B0000}"/>
    <cellStyle name="20% - Énfasis2 18" xfId="9193" xr:uid="{00000000-0005-0000-0000-0000E9230000}"/>
    <cellStyle name="20% - Énfasis2 18 2" xfId="11246" xr:uid="{00000000-0005-0000-0000-0000EE2B0000}"/>
    <cellStyle name="20% - Énfasis2 19" xfId="9194" xr:uid="{00000000-0005-0000-0000-0000EA230000}"/>
    <cellStyle name="20% - Énfasis2 19 2" xfId="11247" xr:uid="{00000000-0005-0000-0000-0000EF2B0000}"/>
    <cellStyle name="20% - Énfasis2 2" xfId="9195" xr:uid="{00000000-0005-0000-0000-0000EB230000}"/>
    <cellStyle name="20% - Énfasis2 2 2" xfId="11248" xr:uid="{00000000-0005-0000-0000-0000F02B0000}"/>
    <cellStyle name="20% - Énfasis2 20" xfId="9196" xr:uid="{00000000-0005-0000-0000-0000EC230000}"/>
    <cellStyle name="20% - Énfasis2 20 2" xfId="11249" xr:uid="{00000000-0005-0000-0000-0000F12B0000}"/>
    <cellStyle name="20% - Énfasis2 21" xfId="9197" xr:uid="{00000000-0005-0000-0000-0000ED230000}"/>
    <cellStyle name="20% - Énfasis2 21 2" xfId="11250" xr:uid="{00000000-0005-0000-0000-0000F22B0000}"/>
    <cellStyle name="20% - Énfasis2 22" xfId="9198" xr:uid="{00000000-0005-0000-0000-0000EE230000}"/>
    <cellStyle name="20% - Énfasis2 22 2" xfId="11251" xr:uid="{00000000-0005-0000-0000-0000F32B0000}"/>
    <cellStyle name="20% - Énfasis2 23" xfId="9199" xr:uid="{00000000-0005-0000-0000-0000EF230000}"/>
    <cellStyle name="20% - Énfasis2 23 2" xfId="11252" xr:uid="{00000000-0005-0000-0000-0000F42B0000}"/>
    <cellStyle name="20% - Énfasis2 24" xfId="9200" xr:uid="{00000000-0005-0000-0000-0000F0230000}"/>
    <cellStyle name="20% - Énfasis2 24 2" xfId="11253" xr:uid="{00000000-0005-0000-0000-0000F52B0000}"/>
    <cellStyle name="20% - Énfasis2 25" xfId="9201" xr:uid="{00000000-0005-0000-0000-0000F1230000}"/>
    <cellStyle name="20% - Énfasis2 25 2" xfId="11254" xr:uid="{00000000-0005-0000-0000-0000F62B0000}"/>
    <cellStyle name="20% - Énfasis2 26" xfId="9202" xr:uid="{00000000-0005-0000-0000-0000F2230000}"/>
    <cellStyle name="20% - Énfasis2 26 2" xfId="11255" xr:uid="{00000000-0005-0000-0000-0000F72B0000}"/>
    <cellStyle name="20% - Énfasis2 27" xfId="9203" xr:uid="{00000000-0005-0000-0000-0000F3230000}"/>
    <cellStyle name="20% - Énfasis2 27 2" xfId="11256" xr:uid="{00000000-0005-0000-0000-0000F82B0000}"/>
    <cellStyle name="20% - Énfasis2 28" xfId="9204" xr:uid="{00000000-0005-0000-0000-0000F4230000}"/>
    <cellStyle name="20% - Énfasis2 28 2" xfId="11257" xr:uid="{00000000-0005-0000-0000-0000F92B0000}"/>
    <cellStyle name="20% - Énfasis2 29" xfId="9205" xr:uid="{00000000-0005-0000-0000-0000F5230000}"/>
    <cellStyle name="20% - Énfasis2 29 2" xfId="11258" xr:uid="{00000000-0005-0000-0000-0000FA2B0000}"/>
    <cellStyle name="20% - Énfasis2 3" xfId="9206" xr:uid="{00000000-0005-0000-0000-0000F6230000}"/>
    <cellStyle name="20% - Énfasis2 3 2" xfId="11259" xr:uid="{00000000-0005-0000-0000-0000FB2B0000}"/>
    <cellStyle name="20% - Énfasis2 30" xfId="9207" xr:uid="{00000000-0005-0000-0000-0000F7230000}"/>
    <cellStyle name="20% - Énfasis2 30 2" xfId="11260" xr:uid="{00000000-0005-0000-0000-0000FC2B0000}"/>
    <cellStyle name="20% - Énfasis2 31" xfId="9208" xr:uid="{00000000-0005-0000-0000-0000F8230000}"/>
    <cellStyle name="20% - Énfasis2 31 2" xfId="11261" xr:uid="{00000000-0005-0000-0000-0000FD2B0000}"/>
    <cellStyle name="20% - Énfasis2 32" xfId="9209" xr:uid="{00000000-0005-0000-0000-0000F9230000}"/>
    <cellStyle name="20% - Énfasis2 32 2" xfId="11262" xr:uid="{00000000-0005-0000-0000-0000FE2B0000}"/>
    <cellStyle name="20% - Énfasis2 33" xfId="9210" xr:uid="{00000000-0005-0000-0000-0000FA230000}"/>
    <cellStyle name="20% - Énfasis2 33 2" xfId="11263" xr:uid="{00000000-0005-0000-0000-0000FF2B0000}"/>
    <cellStyle name="20% - Énfasis2 34" xfId="9211" xr:uid="{00000000-0005-0000-0000-0000FB230000}"/>
    <cellStyle name="20% - Énfasis2 34 2" xfId="11264" xr:uid="{00000000-0005-0000-0000-0000002C0000}"/>
    <cellStyle name="20% - Énfasis2 35" xfId="9212" xr:uid="{00000000-0005-0000-0000-0000FC230000}"/>
    <cellStyle name="20% - Énfasis2 35 2" xfId="11265" xr:uid="{00000000-0005-0000-0000-0000012C0000}"/>
    <cellStyle name="20% - Énfasis2 36" xfId="9213" xr:uid="{00000000-0005-0000-0000-0000FD230000}"/>
    <cellStyle name="20% - Énfasis2 36 2" xfId="11266" xr:uid="{00000000-0005-0000-0000-0000022C0000}"/>
    <cellStyle name="20% - Énfasis2 37" xfId="9214" xr:uid="{00000000-0005-0000-0000-0000FE230000}"/>
    <cellStyle name="20% - Énfasis2 37 2" xfId="11267" xr:uid="{00000000-0005-0000-0000-0000032C0000}"/>
    <cellStyle name="20% - Énfasis2 38" xfId="9215" xr:uid="{00000000-0005-0000-0000-0000FF230000}"/>
    <cellStyle name="20% - Énfasis2 38 2" xfId="11268" xr:uid="{00000000-0005-0000-0000-0000042C0000}"/>
    <cellStyle name="20% - Énfasis2 39" xfId="9216" xr:uid="{00000000-0005-0000-0000-000000240000}"/>
    <cellStyle name="20% - Énfasis2 39 2" xfId="11269" xr:uid="{00000000-0005-0000-0000-0000052C0000}"/>
    <cellStyle name="20% - Énfasis2 4" xfId="9217" xr:uid="{00000000-0005-0000-0000-000001240000}"/>
    <cellStyle name="20% - Énfasis2 4 2" xfId="11270" xr:uid="{00000000-0005-0000-0000-0000062C0000}"/>
    <cellStyle name="20% - Énfasis2 40" xfId="9218" xr:uid="{00000000-0005-0000-0000-000002240000}"/>
    <cellStyle name="20% - Énfasis2 40 2" xfId="11271" xr:uid="{00000000-0005-0000-0000-0000072C0000}"/>
    <cellStyle name="20% - Énfasis2 41" xfId="9219" xr:uid="{00000000-0005-0000-0000-000003240000}"/>
    <cellStyle name="20% - Énfasis2 41 2" xfId="11272" xr:uid="{00000000-0005-0000-0000-0000082C0000}"/>
    <cellStyle name="20% - Énfasis2 42" xfId="9220" xr:uid="{00000000-0005-0000-0000-000004240000}"/>
    <cellStyle name="20% - Énfasis2 42 2" xfId="11273" xr:uid="{00000000-0005-0000-0000-0000092C0000}"/>
    <cellStyle name="20% - Énfasis2 43" xfId="9221" xr:uid="{00000000-0005-0000-0000-000005240000}"/>
    <cellStyle name="20% - Énfasis2 43 2" xfId="11274" xr:uid="{00000000-0005-0000-0000-00000A2C0000}"/>
    <cellStyle name="20% - Énfasis2 44" xfId="9222" xr:uid="{00000000-0005-0000-0000-000006240000}"/>
    <cellStyle name="20% - Énfasis2 44 2" xfId="11275" xr:uid="{00000000-0005-0000-0000-00000B2C0000}"/>
    <cellStyle name="20% - Énfasis2 45" xfId="9223" xr:uid="{00000000-0005-0000-0000-000007240000}"/>
    <cellStyle name="20% - Énfasis2 45 2" xfId="11276" xr:uid="{00000000-0005-0000-0000-00000C2C0000}"/>
    <cellStyle name="20% - Énfasis2 46" xfId="9224" xr:uid="{00000000-0005-0000-0000-000008240000}"/>
    <cellStyle name="20% - Énfasis2 46 2" xfId="9225" xr:uid="{00000000-0005-0000-0000-000009240000}"/>
    <cellStyle name="20% - Énfasis2 46 2 2" xfId="13258" xr:uid="{00000000-0005-0000-0000-0000CA330000}"/>
    <cellStyle name="20% - Énfasis2 46 2 2 2" xfId="13562" xr:uid="{00000000-0005-0000-0000-0000FA340000}"/>
    <cellStyle name="20% - Énfasis2 46 2 2 3" xfId="49764" xr:uid="{00000000-0005-0000-0000-000064C20000}"/>
    <cellStyle name="20% - Énfasis2 46 2 2 4" xfId="50148" xr:uid="{00000000-0005-0000-0000-0000E4C30000}"/>
    <cellStyle name="20% - Énfasis2 46 2 3" xfId="13354" xr:uid="{00000000-0005-0000-0000-00002A340000}"/>
    <cellStyle name="20% - Énfasis2 46 2 3 2" xfId="13655" xr:uid="{00000000-0005-0000-0000-000057350000}"/>
    <cellStyle name="20% - Énfasis2 46 2 3 3" xfId="49857" xr:uid="{00000000-0005-0000-0000-0000C1C20000}"/>
    <cellStyle name="20% - Énfasis2 46 2 3 4" xfId="50241" xr:uid="{00000000-0005-0000-0000-000041C40000}"/>
    <cellStyle name="20% - Énfasis2 46 2 4" xfId="13150" xr:uid="{00000000-0005-0000-0000-00005E330000}"/>
    <cellStyle name="20% - Énfasis2 46 2 5" xfId="13469" xr:uid="{00000000-0005-0000-0000-00009D340000}"/>
    <cellStyle name="20% - Énfasis2 46 2 6" xfId="49667" xr:uid="{00000000-0005-0000-0000-000003C20000}"/>
    <cellStyle name="20% - Énfasis2 46 2 7" xfId="50051" xr:uid="{00000000-0005-0000-0000-000083C30000}"/>
    <cellStyle name="20% - Énfasis2 46 3" xfId="9226" xr:uid="{00000000-0005-0000-0000-00000A240000}"/>
    <cellStyle name="20% - Énfasis2 46 3 2" xfId="13289" xr:uid="{00000000-0005-0000-0000-0000E9330000}"/>
    <cellStyle name="20% - Énfasis2 46 3 2 2" xfId="13593" xr:uid="{00000000-0005-0000-0000-000019350000}"/>
    <cellStyle name="20% - Énfasis2 46 3 2 3" xfId="49795" xr:uid="{00000000-0005-0000-0000-000083C20000}"/>
    <cellStyle name="20% - Énfasis2 46 3 2 4" xfId="50179" xr:uid="{00000000-0005-0000-0000-000003C40000}"/>
    <cellStyle name="20% - Énfasis2 46 3 3" xfId="13385" xr:uid="{00000000-0005-0000-0000-000049340000}"/>
    <cellStyle name="20% - Énfasis2 46 3 3 2" xfId="13686" xr:uid="{00000000-0005-0000-0000-000076350000}"/>
    <cellStyle name="20% - Énfasis2 46 3 3 3" xfId="49888" xr:uid="{00000000-0005-0000-0000-0000E0C20000}"/>
    <cellStyle name="20% - Énfasis2 46 3 3 4" xfId="50272" xr:uid="{00000000-0005-0000-0000-000060C40000}"/>
    <cellStyle name="20% - Énfasis2 46 3 4" xfId="13187" xr:uid="{00000000-0005-0000-0000-000083330000}"/>
    <cellStyle name="20% - Énfasis2 46 3 5" xfId="13500" xr:uid="{00000000-0005-0000-0000-0000BC340000}"/>
    <cellStyle name="20% - Énfasis2 46 3 6" xfId="49701" xr:uid="{00000000-0005-0000-0000-000025C20000}"/>
    <cellStyle name="20% - Énfasis2 46 3 7" xfId="50085" xr:uid="{00000000-0005-0000-0000-0000A5C30000}"/>
    <cellStyle name="20% - Énfasis2 46 4" xfId="13227" xr:uid="{00000000-0005-0000-0000-0000AB330000}"/>
    <cellStyle name="20% - Énfasis2 46 4 2" xfId="13531" xr:uid="{00000000-0005-0000-0000-0000DB340000}"/>
    <cellStyle name="20% - Énfasis2 46 4 3" xfId="49733" xr:uid="{00000000-0005-0000-0000-000045C20000}"/>
    <cellStyle name="20% - Énfasis2 46 4 4" xfId="50117" xr:uid="{00000000-0005-0000-0000-0000C5C30000}"/>
    <cellStyle name="20% - Énfasis2 46 5" xfId="13323" xr:uid="{00000000-0005-0000-0000-00000B340000}"/>
    <cellStyle name="20% - Énfasis2 46 5 2" xfId="13624" xr:uid="{00000000-0005-0000-0000-000038350000}"/>
    <cellStyle name="20% - Énfasis2 46 5 3" xfId="49826" xr:uid="{00000000-0005-0000-0000-0000A2C20000}"/>
    <cellStyle name="20% - Énfasis2 46 5 4" xfId="50210" xr:uid="{00000000-0005-0000-0000-000022C40000}"/>
    <cellStyle name="20% - Énfasis2 46 6" xfId="11277" xr:uid="{00000000-0005-0000-0000-00000D2C0000}"/>
    <cellStyle name="20% - Énfasis2 46 7" xfId="13437" xr:uid="{00000000-0005-0000-0000-00007D340000}"/>
    <cellStyle name="20% - Énfasis2 46 8" xfId="49632" xr:uid="{00000000-0005-0000-0000-0000E0C10000}"/>
    <cellStyle name="20% - Énfasis2 46 9" xfId="49934" xr:uid="{00000000-0005-0000-0000-00000EC30000}"/>
    <cellStyle name="20% - Énfasis2 47" xfId="11237" xr:uid="{00000000-0005-0000-0000-0000E52B0000}"/>
    <cellStyle name="20% - Énfasis2 5" xfId="9227" xr:uid="{00000000-0005-0000-0000-00000B240000}"/>
    <cellStyle name="20% - Énfasis2 5 2" xfId="11278" xr:uid="{00000000-0005-0000-0000-00000E2C0000}"/>
    <cellStyle name="20% - Énfasis2 6" xfId="9228" xr:uid="{00000000-0005-0000-0000-00000C240000}"/>
    <cellStyle name="20% - Énfasis2 6 2" xfId="11279" xr:uid="{00000000-0005-0000-0000-00000F2C0000}"/>
    <cellStyle name="20% - Énfasis2 7" xfId="9229" xr:uid="{00000000-0005-0000-0000-00000D240000}"/>
    <cellStyle name="20% - Énfasis2 7 2" xfId="11280" xr:uid="{00000000-0005-0000-0000-0000102C0000}"/>
    <cellStyle name="20% - Énfasis2 8" xfId="9230" xr:uid="{00000000-0005-0000-0000-00000E240000}"/>
    <cellStyle name="20% - Énfasis2 8 2" xfId="11281" xr:uid="{00000000-0005-0000-0000-0000112C0000}"/>
    <cellStyle name="20% - Énfasis2 9" xfId="9231" xr:uid="{00000000-0005-0000-0000-00000F240000}"/>
    <cellStyle name="20% - Énfasis2 9 2" xfId="11282" xr:uid="{00000000-0005-0000-0000-0000122C0000}"/>
    <cellStyle name="20% - Énfasis3 10" xfId="9232" xr:uid="{00000000-0005-0000-0000-000010240000}"/>
    <cellStyle name="20% - Énfasis3 10 2" xfId="11284" xr:uid="{00000000-0005-0000-0000-0000142C0000}"/>
    <cellStyle name="20% - Énfasis3 11" xfId="9233" xr:uid="{00000000-0005-0000-0000-000011240000}"/>
    <cellStyle name="20% - Énfasis3 11 2" xfId="11285" xr:uid="{00000000-0005-0000-0000-0000152C0000}"/>
    <cellStyle name="20% - Énfasis3 12" xfId="9234" xr:uid="{00000000-0005-0000-0000-000012240000}"/>
    <cellStyle name="20% - Énfasis3 12 2" xfId="11286" xr:uid="{00000000-0005-0000-0000-0000162C0000}"/>
    <cellStyle name="20% - Énfasis3 13" xfId="9235" xr:uid="{00000000-0005-0000-0000-000013240000}"/>
    <cellStyle name="20% - Énfasis3 13 2" xfId="11287" xr:uid="{00000000-0005-0000-0000-0000172C0000}"/>
    <cellStyle name="20% - Énfasis3 14" xfId="9236" xr:uid="{00000000-0005-0000-0000-000014240000}"/>
    <cellStyle name="20% - Énfasis3 14 2" xfId="11288" xr:uid="{00000000-0005-0000-0000-0000182C0000}"/>
    <cellStyle name="20% - Énfasis3 15" xfId="9237" xr:uid="{00000000-0005-0000-0000-000015240000}"/>
    <cellStyle name="20% - Énfasis3 15 2" xfId="11289" xr:uid="{00000000-0005-0000-0000-0000192C0000}"/>
    <cellStyle name="20% - Énfasis3 16" xfId="9238" xr:uid="{00000000-0005-0000-0000-000016240000}"/>
    <cellStyle name="20% - Énfasis3 16 2" xfId="11290" xr:uid="{00000000-0005-0000-0000-00001A2C0000}"/>
    <cellStyle name="20% - Énfasis3 17" xfId="9239" xr:uid="{00000000-0005-0000-0000-000017240000}"/>
    <cellStyle name="20% - Énfasis3 17 2" xfId="11291" xr:uid="{00000000-0005-0000-0000-00001B2C0000}"/>
    <cellStyle name="20% - Énfasis3 18" xfId="9240" xr:uid="{00000000-0005-0000-0000-000018240000}"/>
    <cellStyle name="20% - Énfasis3 18 2" xfId="11292" xr:uid="{00000000-0005-0000-0000-00001C2C0000}"/>
    <cellStyle name="20% - Énfasis3 19" xfId="9241" xr:uid="{00000000-0005-0000-0000-000019240000}"/>
    <cellStyle name="20% - Énfasis3 19 2" xfId="11293" xr:uid="{00000000-0005-0000-0000-00001D2C0000}"/>
    <cellStyle name="20% - Énfasis3 2" xfId="9242" xr:uid="{00000000-0005-0000-0000-00001A240000}"/>
    <cellStyle name="20% - Énfasis3 2 2" xfId="11294" xr:uid="{00000000-0005-0000-0000-00001E2C0000}"/>
    <cellStyle name="20% - Énfasis3 20" xfId="9243" xr:uid="{00000000-0005-0000-0000-00001B240000}"/>
    <cellStyle name="20% - Énfasis3 20 2" xfId="11295" xr:uid="{00000000-0005-0000-0000-00001F2C0000}"/>
    <cellStyle name="20% - Énfasis3 21" xfId="9244" xr:uid="{00000000-0005-0000-0000-00001C240000}"/>
    <cellStyle name="20% - Énfasis3 21 2" xfId="11296" xr:uid="{00000000-0005-0000-0000-0000202C0000}"/>
    <cellStyle name="20% - Énfasis3 22" xfId="9245" xr:uid="{00000000-0005-0000-0000-00001D240000}"/>
    <cellStyle name="20% - Énfasis3 22 2" xfId="11297" xr:uid="{00000000-0005-0000-0000-0000212C0000}"/>
    <cellStyle name="20% - Énfasis3 23" xfId="9246" xr:uid="{00000000-0005-0000-0000-00001E240000}"/>
    <cellStyle name="20% - Énfasis3 23 2" xfId="11298" xr:uid="{00000000-0005-0000-0000-0000222C0000}"/>
    <cellStyle name="20% - Énfasis3 24" xfId="9247" xr:uid="{00000000-0005-0000-0000-00001F240000}"/>
    <cellStyle name="20% - Énfasis3 24 2" xfId="11299" xr:uid="{00000000-0005-0000-0000-0000232C0000}"/>
    <cellStyle name="20% - Énfasis3 25" xfId="9248" xr:uid="{00000000-0005-0000-0000-000020240000}"/>
    <cellStyle name="20% - Énfasis3 25 2" xfId="11300" xr:uid="{00000000-0005-0000-0000-0000242C0000}"/>
    <cellStyle name="20% - Énfasis3 26" xfId="9249" xr:uid="{00000000-0005-0000-0000-000021240000}"/>
    <cellStyle name="20% - Énfasis3 26 2" xfId="11301" xr:uid="{00000000-0005-0000-0000-0000252C0000}"/>
    <cellStyle name="20% - Énfasis3 27" xfId="9250" xr:uid="{00000000-0005-0000-0000-000022240000}"/>
    <cellStyle name="20% - Énfasis3 27 2" xfId="11302" xr:uid="{00000000-0005-0000-0000-0000262C0000}"/>
    <cellStyle name="20% - Énfasis3 28" xfId="9251" xr:uid="{00000000-0005-0000-0000-000023240000}"/>
    <cellStyle name="20% - Énfasis3 28 2" xfId="11303" xr:uid="{00000000-0005-0000-0000-0000272C0000}"/>
    <cellStyle name="20% - Énfasis3 29" xfId="9252" xr:uid="{00000000-0005-0000-0000-000024240000}"/>
    <cellStyle name="20% - Énfasis3 29 2" xfId="11304" xr:uid="{00000000-0005-0000-0000-0000282C0000}"/>
    <cellStyle name="20% - Énfasis3 3" xfId="9253" xr:uid="{00000000-0005-0000-0000-000025240000}"/>
    <cellStyle name="20% - Énfasis3 3 2" xfId="11305" xr:uid="{00000000-0005-0000-0000-0000292C0000}"/>
    <cellStyle name="20% - Énfasis3 30" xfId="9254" xr:uid="{00000000-0005-0000-0000-000026240000}"/>
    <cellStyle name="20% - Énfasis3 30 2" xfId="11306" xr:uid="{00000000-0005-0000-0000-00002A2C0000}"/>
    <cellStyle name="20% - Énfasis3 31" xfId="9255" xr:uid="{00000000-0005-0000-0000-000027240000}"/>
    <cellStyle name="20% - Énfasis3 31 2" xfId="11307" xr:uid="{00000000-0005-0000-0000-00002B2C0000}"/>
    <cellStyle name="20% - Énfasis3 32" xfId="9256" xr:uid="{00000000-0005-0000-0000-000028240000}"/>
    <cellStyle name="20% - Énfasis3 32 2" xfId="11308" xr:uid="{00000000-0005-0000-0000-00002C2C0000}"/>
    <cellStyle name="20% - Énfasis3 33" xfId="9257" xr:uid="{00000000-0005-0000-0000-000029240000}"/>
    <cellStyle name="20% - Énfasis3 33 2" xfId="11309" xr:uid="{00000000-0005-0000-0000-00002D2C0000}"/>
    <cellStyle name="20% - Énfasis3 34" xfId="9258" xr:uid="{00000000-0005-0000-0000-00002A240000}"/>
    <cellStyle name="20% - Énfasis3 34 2" xfId="11310" xr:uid="{00000000-0005-0000-0000-00002E2C0000}"/>
    <cellStyle name="20% - Énfasis3 35" xfId="9259" xr:uid="{00000000-0005-0000-0000-00002B240000}"/>
    <cellStyle name="20% - Énfasis3 35 2" xfId="11311" xr:uid="{00000000-0005-0000-0000-00002F2C0000}"/>
    <cellStyle name="20% - Énfasis3 36" xfId="9260" xr:uid="{00000000-0005-0000-0000-00002C240000}"/>
    <cellStyle name="20% - Énfasis3 36 2" xfId="11312" xr:uid="{00000000-0005-0000-0000-0000302C0000}"/>
    <cellStyle name="20% - Énfasis3 37" xfId="9261" xr:uid="{00000000-0005-0000-0000-00002D240000}"/>
    <cellStyle name="20% - Énfasis3 37 2" xfId="11313" xr:uid="{00000000-0005-0000-0000-0000312C0000}"/>
    <cellStyle name="20% - Énfasis3 38" xfId="9262" xr:uid="{00000000-0005-0000-0000-00002E240000}"/>
    <cellStyle name="20% - Énfasis3 38 2" xfId="11314" xr:uid="{00000000-0005-0000-0000-0000322C0000}"/>
    <cellStyle name="20% - Énfasis3 39" xfId="9263" xr:uid="{00000000-0005-0000-0000-00002F240000}"/>
    <cellStyle name="20% - Énfasis3 39 2" xfId="11315" xr:uid="{00000000-0005-0000-0000-0000332C0000}"/>
    <cellStyle name="20% - Énfasis3 4" xfId="9264" xr:uid="{00000000-0005-0000-0000-000030240000}"/>
    <cellStyle name="20% - Énfasis3 4 2" xfId="11316" xr:uid="{00000000-0005-0000-0000-0000342C0000}"/>
    <cellStyle name="20% - Énfasis3 40" xfId="9265" xr:uid="{00000000-0005-0000-0000-000031240000}"/>
    <cellStyle name="20% - Énfasis3 40 2" xfId="11317" xr:uid="{00000000-0005-0000-0000-0000352C0000}"/>
    <cellStyle name="20% - Énfasis3 41" xfId="9266" xr:uid="{00000000-0005-0000-0000-000032240000}"/>
    <cellStyle name="20% - Énfasis3 41 2" xfId="11318" xr:uid="{00000000-0005-0000-0000-0000362C0000}"/>
    <cellStyle name="20% - Énfasis3 42" xfId="9267" xr:uid="{00000000-0005-0000-0000-000033240000}"/>
    <cellStyle name="20% - Énfasis3 42 2" xfId="11319" xr:uid="{00000000-0005-0000-0000-0000372C0000}"/>
    <cellStyle name="20% - Énfasis3 43" xfId="9268" xr:uid="{00000000-0005-0000-0000-000034240000}"/>
    <cellStyle name="20% - Énfasis3 43 2" xfId="11320" xr:uid="{00000000-0005-0000-0000-0000382C0000}"/>
    <cellStyle name="20% - Énfasis3 44" xfId="9269" xr:uid="{00000000-0005-0000-0000-000035240000}"/>
    <cellStyle name="20% - Énfasis3 44 2" xfId="11321" xr:uid="{00000000-0005-0000-0000-0000392C0000}"/>
    <cellStyle name="20% - Énfasis3 45" xfId="9270" xr:uid="{00000000-0005-0000-0000-000036240000}"/>
    <cellStyle name="20% - Énfasis3 45 2" xfId="11322" xr:uid="{00000000-0005-0000-0000-00003A2C0000}"/>
    <cellStyle name="20% - Énfasis3 46" xfId="9271" xr:uid="{00000000-0005-0000-0000-000037240000}"/>
    <cellStyle name="20% - Énfasis3 46 2" xfId="9272" xr:uid="{00000000-0005-0000-0000-000038240000}"/>
    <cellStyle name="20% - Énfasis3 46 2 2" xfId="13259" xr:uid="{00000000-0005-0000-0000-0000CB330000}"/>
    <cellStyle name="20% - Énfasis3 46 2 2 2" xfId="13563" xr:uid="{00000000-0005-0000-0000-0000FB340000}"/>
    <cellStyle name="20% - Énfasis3 46 2 2 3" xfId="49765" xr:uid="{00000000-0005-0000-0000-000065C20000}"/>
    <cellStyle name="20% - Énfasis3 46 2 2 4" xfId="50149" xr:uid="{00000000-0005-0000-0000-0000E5C30000}"/>
    <cellStyle name="20% - Énfasis3 46 2 3" xfId="13355" xr:uid="{00000000-0005-0000-0000-00002B340000}"/>
    <cellStyle name="20% - Énfasis3 46 2 3 2" xfId="13656" xr:uid="{00000000-0005-0000-0000-000058350000}"/>
    <cellStyle name="20% - Énfasis3 46 2 3 3" xfId="49858" xr:uid="{00000000-0005-0000-0000-0000C2C20000}"/>
    <cellStyle name="20% - Énfasis3 46 2 3 4" xfId="50242" xr:uid="{00000000-0005-0000-0000-000042C40000}"/>
    <cellStyle name="20% - Énfasis3 46 2 4" xfId="13151" xr:uid="{00000000-0005-0000-0000-00005F330000}"/>
    <cellStyle name="20% - Énfasis3 46 2 5" xfId="13470" xr:uid="{00000000-0005-0000-0000-00009E340000}"/>
    <cellStyle name="20% - Énfasis3 46 2 6" xfId="49668" xr:uid="{00000000-0005-0000-0000-000004C20000}"/>
    <cellStyle name="20% - Énfasis3 46 2 7" xfId="50052" xr:uid="{00000000-0005-0000-0000-000084C30000}"/>
    <cellStyle name="20% - Énfasis3 46 3" xfId="9273" xr:uid="{00000000-0005-0000-0000-000039240000}"/>
    <cellStyle name="20% - Énfasis3 46 3 2" xfId="13290" xr:uid="{00000000-0005-0000-0000-0000EA330000}"/>
    <cellStyle name="20% - Énfasis3 46 3 2 2" xfId="13594" xr:uid="{00000000-0005-0000-0000-00001A350000}"/>
    <cellStyle name="20% - Énfasis3 46 3 2 3" xfId="49796" xr:uid="{00000000-0005-0000-0000-000084C20000}"/>
    <cellStyle name="20% - Énfasis3 46 3 2 4" xfId="50180" xr:uid="{00000000-0005-0000-0000-000004C40000}"/>
    <cellStyle name="20% - Énfasis3 46 3 3" xfId="13386" xr:uid="{00000000-0005-0000-0000-00004A340000}"/>
    <cellStyle name="20% - Énfasis3 46 3 3 2" xfId="13687" xr:uid="{00000000-0005-0000-0000-000077350000}"/>
    <cellStyle name="20% - Énfasis3 46 3 3 3" xfId="49889" xr:uid="{00000000-0005-0000-0000-0000E1C20000}"/>
    <cellStyle name="20% - Énfasis3 46 3 3 4" xfId="50273" xr:uid="{00000000-0005-0000-0000-000061C40000}"/>
    <cellStyle name="20% - Énfasis3 46 3 4" xfId="13188" xr:uid="{00000000-0005-0000-0000-000084330000}"/>
    <cellStyle name="20% - Énfasis3 46 3 5" xfId="13501" xr:uid="{00000000-0005-0000-0000-0000BD340000}"/>
    <cellStyle name="20% - Énfasis3 46 3 6" xfId="49702" xr:uid="{00000000-0005-0000-0000-000026C20000}"/>
    <cellStyle name="20% - Énfasis3 46 3 7" xfId="50086" xr:uid="{00000000-0005-0000-0000-0000A6C30000}"/>
    <cellStyle name="20% - Énfasis3 46 4" xfId="13228" xr:uid="{00000000-0005-0000-0000-0000AC330000}"/>
    <cellStyle name="20% - Énfasis3 46 4 2" xfId="13532" xr:uid="{00000000-0005-0000-0000-0000DC340000}"/>
    <cellStyle name="20% - Énfasis3 46 4 3" xfId="49734" xr:uid="{00000000-0005-0000-0000-000046C20000}"/>
    <cellStyle name="20% - Énfasis3 46 4 4" xfId="50118" xr:uid="{00000000-0005-0000-0000-0000C6C30000}"/>
    <cellStyle name="20% - Énfasis3 46 5" xfId="13324" xr:uid="{00000000-0005-0000-0000-00000C340000}"/>
    <cellStyle name="20% - Énfasis3 46 5 2" xfId="13625" xr:uid="{00000000-0005-0000-0000-000039350000}"/>
    <cellStyle name="20% - Énfasis3 46 5 3" xfId="49827" xr:uid="{00000000-0005-0000-0000-0000A3C20000}"/>
    <cellStyle name="20% - Énfasis3 46 5 4" xfId="50211" xr:uid="{00000000-0005-0000-0000-000023C40000}"/>
    <cellStyle name="20% - Énfasis3 46 6" xfId="11323" xr:uid="{00000000-0005-0000-0000-00003B2C0000}"/>
    <cellStyle name="20% - Énfasis3 46 7" xfId="13438" xr:uid="{00000000-0005-0000-0000-00007E340000}"/>
    <cellStyle name="20% - Énfasis3 46 8" xfId="49633" xr:uid="{00000000-0005-0000-0000-0000E1C10000}"/>
    <cellStyle name="20% - Énfasis3 46 9" xfId="49935" xr:uid="{00000000-0005-0000-0000-00000FC30000}"/>
    <cellStyle name="20% - Énfasis3 47" xfId="11283" xr:uid="{00000000-0005-0000-0000-0000132C0000}"/>
    <cellStyle name="20% - Énfasis3 5" xfId="9274" xr:uid="{00000000-0005-0000-0000-00003A240000}"/>
    <cellStyle name="20% - Énfasis3 5 2" xfId="11324" xr:uid="{00000000-0005-0000-0000-00003C2C0000}"/>
    <cellStyle name="20% - Énfasis3 6" xfId="9275" xr:uid="{00000000-0005-0000-0000-00003B240000}"/>
    <cellStyle name="20% - Énfasis3 6 2" xfId="11325" xr:uid="{00000000-0005-0000-0000-00003D2C0000}"/>
    <cellStyle name="20% - Énfasis3 7" xfId="9276" xr:uid="{00000000-0005-0000-0000-00003C240000}"/>
    <cellStyle name="20% - Énfasis3 7 2" xfId="11326" xr:uid="{00000000-0005-0000-0000-00003E2C0000}"/>
    <cellStyle name="20% - Énfasis3 8" xfId="9277" xr:uid="{00000000-0005-0000-0000-00003D240000}"/>
    <cellStyle name="20% - Énfasis3 8 2" xfId="11327" xr:uid="{00000000-0005-0000-0000-00003F2C0000}"/>
    <cellStyle name="20% - Énfasis3 9" xfId="9278" xr:uid="{00000000-0005-0000-0000-00003E240000}"/>
    <cellStyle name="20% - Énfasis3 9 2" xfId="11328" xr:uid="{00000000-0005-0000-0000-0000402C0000}"/>
    <cellStyle name="20% - Énfasis4 10" xfId="9279" xr:uid="{00000000-0005-0000-0000-00003F240000}"/>
    <cellStyle name="20% - Énfasis4 10 2" xfId="11330" xr:uid="{00000000-0005-0000-0000-0000422C0000}"/>
    <cellStyle name="20% - Énfasis4 11" xfId="9280" xr:uid="{00000000-0005-0000-0000-000040240000}"/>
    <cellStyle name="20% - Énfasis4 11 2" xfId="11331" xr:uid="{00000000-0005-0000-0000-0000432C0000}"/>
    <cellStyle name="20% - Énfasis4 12" xfId="9281" xr:uid="{00000000-0005-0000-0000-000041240000}"/>
    <cellStyle name="20% - Énfasis4 12 2" xfId="11332" xr:uid="{00000000-0005-0000-0000-0000442C0000}"/>
    <cellStyle name="20% - Énfasis4 13" xfId="9282" xr:uid="{00000000-0005-0000-0000-000042240000}"/>
    <cellStyle name="20% - Énfasis4 13 2" xfId="11333" xr:uid="{00000000-0005-0000-0000-0000452C0000}"/>
    <cellStyle name="20% - Énfasis4 14" xfId="9283" xr:uid="{00000000-0005-0000-0000-000043240000}"/>
    <cellStyle name="20% - Énfasis4 14 2" xfId="11334" xr:uid="{00000000-0005-0000-0000-0000462C0000}"/>
    <cellStyle name="20% - Énfasis4 15" xfId="9284" xr:uid="{00000000-0005-0000-0000-000044240000}"/>
    <cellStyle name="20% - Énfasis4 15 2" xfId="11335" xr:uid="{00000000-0005-0000-0000-0000472C0000}"/>
    <cellStyle name="20% - Énfasis4 16" xfId="9285" xr:uid="{00000000-0005-0000-0000-000045240000}"/>
    <cellStyle name="20% - Énfasis4 16 2" xfId="11336" xr:uid="{00000000-0005-0000-0000-0000482C0000}"/>
    <cellStyle name="20% - Énfasis4 17" xfId="9286" xr:uid="{00000000-0005-0000-0000-000046240000}"/>
    <cellStyle name="20% - Énfasis4 17 2" xfId="11337" xr:uid="{00000000-0005-0000-0000-0000492C0000}"/>
    <cellStyle name="20% - Énfasis4 18" xfId="9287" xr:uid="{00000000-0005-0000-0000-000047240000}"/>
    <cellStyle name="20% - Énfasis4 18 2" xfId="11338" xr:uid="{00000000-0005-0000-0000-00004A2C0000}"/>
    <cellStyle name="20% - Énfasis4 19" xfId="9288" xr:uid="{00000000-0005-0000-0000-000048240000}"/>
    <cellStyle name="20% - Énfasis4 19 2" xfId="11339" xr:uid="{00000000-0005-0000-0000-00004B2C0000}"/>
    <cellStyle name="20% - Énfasis4 2" xfId="9289" xr:uid="{00000000-0005-0000-0000-000049240000}"/>
    <cellStyle name="20% - Énfasis4 2 2" xfId="11340" xr:uid="{00000000-0005-0000-0000-00004C2C0000}"/>
    <cellStyle name="20% - Énfasis4 20" xfId="9290" xr:uid="{00000000-0005-0000-0000-00004A240000}"/>
    <cellStyle name="20% - Énfasis4 20 2" xfId="11341" xr:uid="{00000000-0005-0000-0000-00004D2C0000}"/>
    <cellStyle name="20% - Énfasis4 21" xfId="9291" xr:uid="{00000000-0005-0000-0000-00004B240000}"/>
    <cellStyle name="20% - Énfasis4 21 2" xfId="11342" xr:uid="{00000000-0005-0000-0000-00004E2C0000}"/>
    <cellStyle name="20% - Énfasis4 22" xfId="9292" xr:uid="{00000000-0005-0000-0000-00004C240000}"/>
    <cellStyle name="20% - Énfasis4 22 2" xfId="11343" xr:uid="{00000000-0005-0000-0000-00004F2C0000}"/>
    <cellStyle name="20% - Énfasis4 23" xfId="9293" xr:uid="{00000000-0005-0000-0000-00004D240000}"/>
    <cellStyle name="20% - Énfasis4 23 2" xfId="11344" xr:uid="{00000000-0005-0000-0000-0000502C0000}"/>
    <cellStyle name="20% - Énfasis4 24" xfId="9294" xr:uid="{00000000-0005-0000-0000-00004E240000}"/>
    <cellStyle name="20% - Énfasis4 24 2" xfId="11345" xr:uid="{00000000-0005-0000-0000-0000512C0000}"/>
    <cellStyle name="20% - Énfasis4 25" xfId="9295" xr:uid="{00000000-0005-0000-0000-00004F240000}"/>
    <cellStyle name="20% - Énfasis4 25 2" xfId="11346" xr:uid="{00000000-0005-0000-0000-0000522C0000}"/>
    <cellStyle name="20% - Énfasis4 26" xfId="9296" xr:uid="{00000000-0005-0000-0000-000050240000}"/>
    <cellStyle name="20% - Énfasis4 26 2" xfId="11347" xr:uid="{00000000-0005-0000-0000-0000532C0000}"/>
    <cellStyle name="20% - Énfasis4 27" xfId="9297" xr:uid="{00000000-0005-0000-0000-000051240000}"/>
    <cellStyle name="20% - Énfasis4 27 2" xfId="11348" xr:uid="{00000000-0005-0000-0000-0000542C0000}"/>
    <cellStyle name="20% - Énfasis4 28" xfId="9298" xr:uid="{00000000-0005-0000-0000-000052240000}"/>
    <cellStyle name="20% - Énfasis4 28 2" xfId="11349" xr:uid="{00000000-0005-0000-0000-0000552C0000}"/>
    <cellStyle name="20% - Énfasis4 29" xfId="9299" xr:uid="{00000000-0005-0000-0000-000053240000}"/>
    <cellStyle name="20% - Énfasis4 29 2" xfId="11350" xr:uid="{00000000-0005-0000-0000-0000562C0000}"/>
    <cellStyle name="20% - Énfasis4 3" xfId="9300" xr:uid="{00000000-0005-0000-0000-000054240000}"/>
    <cellStyle name="20% - Énfasis4 3 2" xfId="11351" xr:uid="{00000000-0005-0000-0000-0000572C0000}"/>
    <cellStyle name="20% - Énfasis4 30" xfId="9301" xr:uid="{00000000-0005-0000-0000-000055240000}"/>
    <cellStyle name="20% - Énfasis4 30 2" xfId="11352" xr:uid="{00000000-0005-0000-0000-0000582C0000}"/>
    <cellStyle name="20% - Énfasis4 31" xfId="9302" xr:uid="{00000000-0005-0000-0000-000056240000}"/>
    <cellStyle name="20% - Énfasis4 31 2" xfId="11353" xr:uid="{00000000-0005-0000-0000-0000592C0000}"/>
    <cellStyle name="20% - Énfasis4 32" xfId="9303" xr:uid="{00000000-0005-0000-0000-000057240000}"/>
    <cellStyle name="20% - Énfasis4 32 2" xfId="11354" xr:uid="{00000000-0005-0000-0000-00005A2C0000}"/>
    <cellStyle name="20% - Énfasis4 33" xfId="9304" xr:uid="{00000000-0005-0000-0000-000058240000}"/>
    <cellStyle name="20% - Énfasis4 33 2" xfId="11355" xr:uid="{00000000-0005-0000-0000-00005B2C0000}"/>
    <cellStyle name="20% - Énfasis4 34" xfId="9305" xr:uid="{00000000-0005-0000-0000-000059240000}"/>
    <cellStyle name="20% - Énfasis4 34 2" xfId="11356" xr:uid="{00000000-0005-0000-0000-00005C2C0000}"/>
    <cellStyle name="20% - Énfasis4 35" xfId="9306" xr:uid="{00000000-0005-0000-0000-00005A240000}"/>
    <cellStyle name="20% - Énfasis4 35 2" xfId="11357" xr:uid="{00000000-0005-0000-0000-00005D2C0000}"/>
    <cellStyle name="20% - Énfasis4 36" xfId="9307" xr:uid="{00000000-0005-0000-0000-00005B240000}"/>
    <cellStyle name="20% - Énfasis4 36 2" xfId="11358" xr:uid="{00000000-0005-0000-0000-00005E2C0000}"/>
    <cellStyle name="20% - Énfasis4 37" xfId="9308" xr:uid="{00000000-0005-0000-0000-00005C240000}"/>
    <cellStyle name="20% - Énfasis4 37 2" xfId="11359" xr:uid="{00000000-0005-0000-0000-00005F2C0000}"/>
    <cellStyle name="20% - Énfasis4 38" xfId="9309" xr:uid="{00000000-0005-0000-0000-00005D240000}"/>
    <cellStyle name="20% - Énfasis4 38 2" xfId="11360" xr:uid="{00000000-0005-0000-0000-0000602C0000}"/>
    <cellStyle name="20% - Énfasis4 39" xfId="9310" xr:uid="{00000000-0005-0000-0000-00005E240000}"/>
    <cellStyle name="20% - Énfasis4 39 2" xfId="11361" xr:uid="{00000000-0005-0000-0000-0000612C0000}"/>
    <cellStyle name="20% - Énfasis4 4" xfId="9311" xr:uid="{00000000-0005-0000-0000-00005F240000}"/>
    <cellStyle name="20% - Énfasis4 4 2" xfId="11362" xr:uid="{00000000-0005-0000-0000-0000622C0000}"/>
    <cellStyle name="20% - Énfasis4 40" xfId="9312" xr:uid="{00000000-0005-0000-0000-000060240000}"/>
    <cellStyle name="20% - Énfasis4 40 2" xfId="11363" xr:uid="{00000000-0005-0000-0000-0000632C0000}"/>
    <cellStyle name="20% - Énfasis4 41" xfId="9313" xr:uid="{00000000-0005-0000-0000-000061240000}"/>
    <cellStyle name="20% - Énfasis4 41 2" xfId="11364" xr:uid="{00000000-0005-0000-0000-0000642C0000}"/>
    <cellStyle name="20% - Énfasis4 42" xfId="9314" xr:uid="{00000000-0005-0000-0000-000062240000}"/>
    <cellStyle name="20% - Énfasis4 42 2" xfId="11365" xr:uid="{00000000-0005-0000-0000-0000652C0000}"/>
    <cellStyle name="20% - Énfasis4 43" xfId="9315" xr:uid="{00000000-0005-0000-0000-000063240000}"/>
    <cellStyle name="20% - Énfasis4 43 2" xfId="11366" xr:uid="{00000000-0005-0000-0000-0000662C0000}"/>
    <cellStyle name="20% - Énfasis4 44" xfId="9316" xr:uid="{00000000-0005-0000-0000-000064240000}"/>
    <cellStyle name="20% - Énfasis4 44 2" xfId="11367" xr:uid="{00000000-0005-0000-0000-0000672C0000}"/>
    <cellStyle name="20% - Énfasis4 45" xfId="9317" xr:uid="{00000000-0005-0000-0000-000065240000}"/>
    <cellStyle name="20% - Énfasis4 45 2" xfId="11368" xr:uid="{00000000-0005-0000-0000-0000682C0000}"/>
    <cellStyle name="20% - Énfasis4 46" xfId="9318" xr:uid="{00000000-0005-0000-0000-000066240000}"/>
    <cellStyle name="20% - Énfasis4 46 2" xfId="9319" xr:uid="{00000000-0005-0000-0000-000067240000}"/>
    <cellStyle name="20% - Énfasis4 46 2 2" xfId="13260" xr:uid="{00000000-0005-0000-0000-0000CC330000}"/>
    <cellStyle name="20% - Énfasis4 46 2 2 2" xfId="13564" xr:uid="{00000000-0005-0000-0000-0000FC340000}"/>
    <cellStyle name="20% - Énfasis4 46 2 2 3" xfId="49766" xr:uid="{00000000-0005-0000-0000-000066C20000}"/>
    <cellStyle name="20% - Énfasis4 46 2 2 4" xfId="50150" xr:uid="{00000000-0005-0000-0000-0000E6C30000}"/>
    <cellStyle name="20% - Énfasis4 46 2 3" xfId="13356" xr:uid="{00000000-0005-0000-0000-00002C340000}"/>
    <cellStyle name="20% - Énfasis4 46 2 3 2" xfId="13657" xr:uid="{00000000-0005-0000-0000-000059350000}"/>
    <cellStyle name="20% - Énfasis4 46 2 3 3" xfId="49859" xr:uid="{00000000-0005-0000-0000-0000C3C20000}"/>
    <cellStyle name="20% - Énfasis4 46 2 3 4" xfId="50243" xr:uid="{00000000-0005-0000-0000-000043C40000}"/>
    <cellStyle name="20% - Énfasis4 46 2 4" xfId="13152" xr:uid="{00000000-0005-0000-0000-000060330000}"/>
    <cellStyle name="20% - Énfasis4 46 2 5" xfId="13471" xr:uid="{00000000-0005-0000-0000-00009F340000}"/>
    <cellStyle name="20% - Énfasis4 46 2 6" xfId="49669" xr:uid="{00000000-0005-0000-0000-000005C20000}"/>
    <cellStyle name="20% - Énfasis4 46 2 7" xfId="50053" xr:uid="{00000000-0005-0000-0000-000085C30000}"/>
    <cellStyle name="20% - Énfasis4 46 3" xfId="9320" xr:uid="{00000000-0005-0000-0000-000068240000}"/>
    <cellStyle name="20% - Énfasis4 46 3 2" xfId="13291" xr:uid="{00000000-0005-0000-0000-0000EB330000}"/>
    <cellStyle name="20% - Énfasis4 46 3 2 2" xfId="13595" xr:uid="{00000000-0005-0000-0000-00001B350000}"/>
    <cellStyle name="20% - Énfasis4 46 3 2 3" xfId="49797" xr:uid="{00000000-0005-0000-0000-000085C20000}"/>
    <cellStyle name="20% - Énfasis4 46 3 2 4" xfId="50181" xr:uid="{00000000-0005-0000-0000-000005C40000}"/>
    <cellStyle name="20% - Énfasis4 46 3 3" xfId="13387" xr:uid="{00000000-0005-0000-0000-00004B340000}"/>
    <cellStyle name="20% - Énfasis4 46 3 3 2" xfId="13688" xr:uid="{00000000-0005-0000-0000-000078350000}"/>
    <cellStyle name="20% - Énfasis4 46 3 3 3" xfId="49890" xr:uid="{00000000-0005-0000-0000-0000E2C20000}"/>
    <cellStyle name="20% - Énfasis4 46 3 3 4" xfId="50274" xr:uid="{00000000-0005-0000-0000-000062C40000}"/>
    <cellStyle name="20% - Énfasis4 46 3 4" xfId="13189" xr:uid="{00000000-0005-0000-0000-000085330000}"/>
    <cellStyle name="20% - Énfasis4 46 3 5" xfId="13502" xr:uid="{00000000-0005-0000-0000-0000BE340000}"/>
    <cellStyle name="20% - Énfasis4 46 3 6" xfId="49703" xr:uid="{00000000-0005-0000-0000-000027C20000}"/>
    <cellStyle name="20% - Énfasis4 46 3 7" xfId="50087" xr:uid="{00000000-0005-0000-0000-0000A7C30000}"/>
    <cellStyle name="20% - Énfasis4 46 4" xfId="13229" xr:uid="{00000000-0005-0000-0000-0000AD330000}"/>
    <cellStyle name="20% - Énfasis4 46 4 2" xfId="13533" xr:uid="{00000000-0005-0000-0000-0000DD340000}"/>
    <cellStyle name="20% - Énfasis4 46 4 3" xfId="49735" xr:uid="{00000000-0005-0000-0000-000047C20000}"/>
    <cellStyle name="20% - Énfasis4 46 4 4" xfId="50119" xr:uid="{00000000-0005-0000-0000-0000C7C30000}"/>
    <cellStyle name="20% - Énfasis4 46 5" xfId="13325" xr:uid="{00000000-0005-0000-0000-00000D340000}"/>
    <cellStyle name="20% - Énfasis4 46 5 2" xfId="13626" xr:uid="{00000000-0005-0000-0000-00003A350000}"/>
    <cellStyle name="20% - Énfasis4 46 5 3" xfId="49828" xr:uid="{00000000-0005-0000-0000-0000A4C20000}"/>
    <cellStyle name="20% - Énfasis4 46 5 4" xfId="50212" xr:uid="{00000000-0005-0000-0000-000024C40000}"/>
    <cellStyle name="20% - Énfasis4 46 6" xfId="11369" xr:uid="{00000000-0005-0000-0000-0000692C0000}"/>
    <cellStyle name="20% - Énfasis4 46 7" xfId="13439" xr:uid="{00000000-0005-0000-0000-00007F340000}"/>
    <cellStyle name="20% - Énfasis4 46 8" xfId="49634" xr:uid="{00000000-0005-0000-0000-0000E2C10000}"/>
    <cellStyle name="20% - Énfasis4 46 9" xfId="49939" xr:uid="{00000000-0005-0000-0000-000013C30000}"/>
    <cellStyle name="20% - Énfasis4 47" xfId="11329" xr:uid="{00000000-0005-0000-0000-0000412C0000}"/>
    <cellStyle name="20% - Énfasis4 5" xfId="9321" xr:uid="{00000000-0005-0000-0000-000069240000}"/>
    <cellStyle name="20% - Énfasis4 5 2" xfId="11370" xr:uid="{00000000-0005-0000-0000-00006A2C0000}"/>
    <cellStyle name="20% - Énfasis4 6" xfId="9322" xr:uid="{00000000-0005-0000-0000-00006A240000}"/>
    <cellStyle name="20% - Énfasis4 6 2" xfId="11371" xr:uid="{00000000-0005-0000-0000-00006B2C0000}"/>
    <cellStyle name="20% - Énfasis4 7" xfId="9323" xr:uid="{00000000-0005-0000-0000-00006B240000}"/>
    <cellStyle name="20% - Énfasis4 7 2" xfId="11372" xr:uid="{00000000-0005-0000-0000-00006C2C0000}"/>
    <cellStyle name="20% - Énfasis4 8" xfId="9324" xr:uid="{00000000-0005-0000-0000-00006C240000}"/>
    <cellStyle name="20% - Énfasis4 8 2" xfId="11373" xr:uid="{00000000-0005-0000-0000-00006D2C0000}"/>
    <cellStyle name="20% - Énfasis4 9" xfId="9325" xr:uid="{00000000-0005-0000-0000-00006D240000}"/>
    <cellStyle name="20% - Énfasis4 9 2" xfId="11374" xr:uid="{00000000-0005-0000-0000-00006E2C0000}"/>
    <cellStyle name="20% - Énfasis5 10" xfId="9326" xr:uid="{00000000-0005-0000-0000-00006E240000}"/>
    <cellStyle name="20% - Énfasis5 10 2" xfId="11376" xr:uid="{00000000-0005-0000-0000-0000702C0000}"/>
    <cellStyle name="20% - Énfasis5 11" xfId="9327" xr:uid="{00000000-0005-0000-0000-00006F240000}"/>
    <cellStyle name="20% - Énfasis5 11 2" xfId="11377" xr:uid="{00000000-0005-0000-0000-0000712C0000}"/>
    <cellStyle name="20% - Énfasis5 12" xfId="9328" xr:uid="{00000000-0005-0000-0000-000070240000}"/>
    <cellStyle name="20% - Énfasis5 12 2" xfId="11378" xr:uid="{00000000-0005-0000-0000-0000722C0000}"/>
    <cellStyle name="20% - Énfasis5 13" xfId="9329" xr:uid="{00000000-0005-0000-0000-000071240000}"/>
    <cellStyle name="20% - Énfasis5 13 2" xfId="11379" xr:uid="{00000000-0005-0000-0000-0000732C0000}"/>
    <cellStyle name="20% - Énfasis5 14" xfId="9330" xr:uid="{00000000-0005-0000-0000-000072240000}"/>
    <cellStyle name="20% - Énfasis5 14 2" xfId="11380" xr:uid="{00000000-0005-0000-0000-0000742C0000}"/>
    <cellStyle name="20% - Énfasis5 15" xfId="9331" xr:uid="{00000000-0005-0000-0000-000073240000}"/>
    <cellStyle name="20% - Énfasis5 15 2" xfId="11381" xr:uid="{00000000-0005-0000-0000-0000752C0000}"/>
    <cellStyle name="20% - Énfasis5 16" xfId="9332" xr:uid="{00000000-0005-0000-0000-000074240000}"/>
    <cellStyle name="20% - Énfasis5 16 2" xfId="11382" xr:uid="{00000000-0005-0000-0000-0000762C0000}"/>
    <cellStyle name="20% - Énfasis5 17" xfId="9333" xr:uid="{00000000-0005-0000-0000-000075240000}"/>
    <cellStyle name="20% - Énfasis5 17 2" xfId="11383" xr:uid="{00000000-0005-0000-0000-0000772C0000}"/>
    <cellStyle name="20% - Énfasis5 18" xfId="9334" xr:uid="{00000000-0005-0000-0000-000076240000}"/>
    <cellStyle name="20% - Énfasis5 18 2" xfId="11384" xr:uid="{00000000-0005-0000-0000-0000782C0000}"/>
    <cellStyle name="20% - Énfasis5 19" xfId="9335" xr:uid="{00000000-0005-0000-0000-000077240000}"/>
    <cellStyle name="20% - Énfasis5 19 2" xfId="11385" xr:uid="{00000000-0005-0000-0000-0000792C0000}"/>
    <cellStyle name="20% - Énfasis5 2" xfId="9336" xr:uid="{00000000-0005-0000-0000-000078240000}"/>
    <cellStyle name="20% - Énfasis5 2 2" xfId="11386" xr:uid="{00000000-0005-0000-0000-00007A2C0000}"/>
    <cellStyle name="20% - Énfasis5 20" xfId="9337" xr:uid="{00000000-0005-0000-0000-000079240000}"/>
    <cellStyle name="20% - Énfasis5 20 2" xfId="11387" xr:uid="{00000000-0005-0000-0000-00007B2C0000}"/>
    <cellStyle name="20% - Énfasis5 21" xfId="9338" xr:uid="{00000000-0005-0000-0000-00007A240000}"/>
    <cellStyle name="20% - Énfasis5 21 2" xfId="11388" xr:uid="{00000000-0005-0000-0000-00007C2C0000}"/>
    <cellStyle name="20% - Énfasis5 22" xfId="9339" xr:uid="{00000000-0005-0000-0000-00007B240000}"/>
    <cellStyle name="20% - Énfasis5 22 2" xfId="11389" xr:uid="{00000000-0005-0000-0000-00007D2C0000}"/>
    <cellStyle name="20% - Énfasis5 23" xfId="9340" xr:uid="{00000000-0005-0000-0000-00007C240000}"/>
    <cellStyle name="20% - Énfasis5 23 2" xfId="11390" xr:uid="{00000000-0005-0000-0000-00007E2C0000}"/>
    <cellStyle name="20% - Énfasis5 24" xfId="9341" xr:uid="{00000000-0005-0000-0000-00007D240000}"/>
    <cellStyle name="20% - Énfasis5 24 2" xfId="11391" xr:uid="{00000000-0005-0000-0000-00007F2C0000}"/>
    <cellStyle name="20% - Énfasis5 25" xfId="9342" xr:uid="{00000000-0005-0000-0000-00007E240000}"/>
    <cellStyle name="20% - Énfasis5 25 2" xfId="11392" xr:uid="{00000000-0005-0000-0000-0000802C0000}"/>
    <cellStyle name="20% - Énfasis5 26" xfId="9343" xr:uid="{00000000-0005-0000-0000-00007F240000}"/>
    <cellStyle name="20% - Énfasis5 26 2" xfId="11393" xr:uid="{00000000-0005-0000-0000-0000812C0000}"/>
    <cellStyle name="20% - Énfasis5 27" xfId="9344" xr:uid="{00000000-0005-0000-0000-000080240000}"/>
    <cellStyle name="20% - Énfasis5 27 2" xfId="11394" xr:uid="{00000000-0005-0000-0000-0000822C0000}"/>
    <cellStyle name="20% - Énfasis5 28" xfId="9345" xr:uid="{00000000-0005-0000-0000-000081240000}"/>
    <cellStyle name="20% - Énfasis5 28 2" xfId="11395" xr:uid="{00000000-0005-0000-0000-0000832C0000}"/>
    <cellStyle name="20% - Énfasis5 29" xfId="9346" xr:uid="{00000000-0005-0000-0000-000082240000}"/>
    <cellStyle name="20% - Énfasis5 29 2" xfId="11396" xr:uid="{00000000-0005-0000-0000-0000842C0000}"/>
    <cellStyle name="20% - Énfasis5 3" xfId="9347" xr:uid="{00000000-0005-0000-0000-000083240000}"/>
    <cellStyle name="20% - Énfasis5 3 2" xfId="11397" xr:uid="{00000000-0005-0000-0000-0000852C0000}"/>
    <cellStyle name="20% - Énfasis5 30" xfId="9348" xr:uid="{00000000-0005-0000-0000-000084240000}"/>
    <cellStyle name="20% - Énfasis5 30 2" xfId="11398" xr:uid="{00000000-0005-0000-0000-0000862C0000}"/>
    <cellStyle name="20% - Énfasis5 31" xfId="9349" xr:uid="{00000000-0005-0000-0000-000085240000}"/>
    <cellStyle name="20% - Énfasis5 31 2" xfId="11399" xr:uid="{00000000-0005-0000-0000-0000872C0000}"/>
    <cellStyle name="20% - Énfasis5 32" xfId="9350" xr:uid="{00000000-0005-0000-0000-000086240000}"/>
    <cellStyle name="20% - Énfasis5 32 2" xfId="11400" xr:uid="{00000000-0005-0000-0000-0000882C0000}"/>
    <cellStyle name="20% - Énfasis5 33" xfId="9351" xr:uid="{00000000-0005-0000-0000-000087240000}"/>
    <cellStyle name="20% - Énfasis5 33 2" xfId="11401" xr:uid="{00000000-0005-0000-0000-0000892C0000}"/>
    <cellStyle name="20% - Énfasis5 34" xfId="9352" xr:uid="{00000000-0005-0000-0000-000088240000}"/>
    <cellStyle name="20% - Énfasis5 34 2" xfId="11402" xr:uid="{00000000-0005-0000-0000-00008A2C0000}"/>
    <cellStyle name="20% - Énfasis5 35" xfId="9353" xr:uid="{00000000-0005-0000-0000-000089240000}"/>
    <cellStyle name="20% - Énfasis5 35 2" xfId="11403" xr:uid="{00000000-0005-0000-0000-00008B2C0000}"/>
    <cellStyle name="20% - Énfasis5 36" xfId="9354" xr:uid="{00000000-0005-0000-0000-00008A240000}"/>
    <cellStyle name="20% - Énfasis5 36 2" xfId="11404" xr:uid="{00000000-0005-0000-0000-00008C2C0000}"/>
    <cellStyle name="20% - Énfasis5 37" xfId="9355" xr:uid="{00000000-0005-0000-0000-00008B240000}"/>
    <cellStyle name="20% - Énfasis5 37 2" xfId="11405" xr:uid="{00000000-0005-0000-0000-00008D2C0000}"/>
    <cellStyle name="20% - Énfasis5 38" xfId="9356" xr:uid="{00000000-0005-0000-0000-00008C240000}"/>
    <cellStyle name="20% - Énfasis5 38 2" xfId="11406" xr:uid="{00000000-0005-0000-0000-00008E2C0000}"/>
    <cellStyle name="20% - Énfasis5 39" xfId="9357" xr:uid="{00000000-0005-0000-0000-00008D240000}"/>
    <cellStyle name="20% - Énfasis5 39 2" xfId="11407" xr:uid="{00000000-0005-0000-0000-00008F2C0000}"/>
    <cellStyle name="20% - Énfasis5 4" xfId="9358" xr:uid="{00000000-0005-0000-0000-00008E240000}"/>
    <cellStyle name="20% - Énfasis5 4 2" xfId="11408" xr:uid="{00000000-0005-0000-0000-0000902C0000}"/>
    <cellStyle name="20% - Énfasis5 40" xfId="9359" xr:uid="{00000000-0005-0000-0000-00008F240000}"/>
    <cellStyle name="20% - Énfasis5 40 2" xfId="11409" xr:uid="{00000000-0005-0000-0000-0000912C0000}"/>
    <cellStyle name="20% - Énfasis5 41" xfId="9360" xr:uid="{00000000-0005-0000-0000-000090240000}"/>
    <cellStyle name="20% - Énfasis5 41 2" xfId="11410" xr:uid="{00000000-0005-0000-0000-0000922C0000}"/>
    <cellStyle name="20% - Énfasis5 42" xfId="9361" xr:uid="{00000000-0005-0000-0000-000091240000}"/>
    <cellStyle name="20% - Énfasis5 42 2" xfId="11411" xr:uid="{00000000-0005-0000-0000-0000932C0000}"/>
    <cellStyle name="20% - Énfasis5 43" xfId="9362" xr:uid="{00000000-0005-0000-0000-000092240000}"/>
    <cellStyle name="20% - Énfasis5 43 2" xfId="11412" xr:uid="{00000000-0005-0000-0000-0000942C0000}"/>
    <cellStyle name="20% - Énfasis5 44" xfId="9363" xr:uid="{00000000-0005-0000-0000-000093240000}"/>
    <cellStyle name="20% - Énfasis5 44 2" xfId="11413" xr:uid="{00000000-0005-0000-0000-0000952C0000}"/>
    <cellStyle name="20% - Énfasis5 45" xfId="9364" xr:uid="{00000000-0005-0000-0000-000094240000}"/>
    <cellStyle name="20% - Énfasis5 45 2" xfId="11414" xr:uid="{00000000-0005-0000-0000-0000962C0000}"/>
    <cellStyle name="20% - Énfasis5 46" xfId="9365" xr:uid="{00000000-0005-0000-0000-000095240000}"/>
    <cellStyle name="20% - Énfasis5 46 2" xfId="9366" xr:uid="{00000000-0005-0000-0000-000096240000}"/>
    <cellStyle name="20% - Énfasis5 46 2 2" xfId="13261" xr:uid="{00000000-0005-0000-0000-0000CD330000}"/>
    <cellStyle name="20% - Énfasis5 46 2 2 2" xfId="13565" xr:uid="{00000000-0005-0000-0000-0000FD340000}"/>
    <cellStyle name="20% - Énfasis5 46 2 2 3" xfId="49767" xr:uid="{00000000-0005-0000-0000-000067C20000}"/>
    <cellStyle name="20% - Énfasis5 46 2 2 4" xfId="50151" xr:uid="{00000000-0005-0000-0000-0000E7C30000}"/>
    <cellStyle name="20% - Énfasis5 46 2 3" xfId="13357" xr:uid="{00000000-0005-0000-0000-00002D340000}"/>
    <cellStyle name="20% - Énfasis5 46 2 3 2" xfId="13658" xr:uid="{00000000-0005-0000-0000-00005A350000}"/>
    <cellStyle name="20% - Énfasis5 46 2 3 3" xfId="49860" xr:uid="{00000000-0005-0000-0000-0000C4C20000}"/>
    <cellStyle name="20% - Énfasis5 46 2 3 4" xfId="50244" xr:uid="{00000000-0005-0000-0000-000044C40000}"/>
    <cellStyle name="20% - Énfasis5 46 2 4" xfId="13153" xr:uid="{00000000-0005-0000-0000-000061330000}"/>
    <cellStyle name="20% - Énfasis5 46 2 5" xfId="13472" xr:uid="{00000000-0005-0000-0000-0000A0340000}"/>
    <cellStyle name="20% - Énfasis5 46 2 6" xfId="49670" xr:uid="{00000000-0005-0000-0000-000006C20000}"/>
    <cellStyle name="20% - Énfasis5 46 2 7" xfId="50054" xr:uid="{00000000-0005-0000-0000-000086C30000}"/>
    <cellStyle name="20% - Énfasis5 46 3" xfId="9367" xr:uid="{00000000-0005-0000-0000-000097240000}"/>
    <cellStyle name="20% - Énfasis5 46 3 2" xfId="13292" xr:uid="{00000000-0005-0000-0000-0000EC330000}"/>
    <cellStyle name="20% - Énfasis5 46 3 2 2" xfId="13596" xr:uid="{00000000-0005-0000-0000-00001C350000}"/>
    <cellStyle name="20% - Énfasis5 46 3 2 3" xfId="49798" xr:uid="{00000000-0005-0000-0000-000086C20000}"/>
    <cellStyle name="20% - Énfasis5 46 3 2 4" xfId="50182" xr:uid="{00000000-0005-0000-0000-000006C40000}"/>
    <cellStyle name="20% - Énfasis5 46 3 3" xfId="13388" xr:uid="{00000000-0005-0000-0000-00004C340000}"/>
    <cellStyle name="20% - Énfasis5 46 3 3 2" xfId="13689" xr:uid="{00000000-0005-0000-0000-000079350000}"/>
    <cellStyle name="20% - Énfasis5 46 3 3 3" xfId="49891" xr:uid="{00000000-0005-0000-0000-0000E3C20000}"/>
    <cellStyle name="20% - Énfasis5 46 3 3 4" xfId="50275" xr:uid="{00000000-0005-0000-0000-000063C40000}"/>
    <cellStyle name="20% - Énfasis5 46 3 4" xfId="13190" xr:uid="{00000000-0005-0000-0000-000086330000}"/>
    <cellStyle name="20% - Énfasis5 46 3 5" xfId="13503" xr:uid="{00000000-0005-0000-0000-0000BF340000}"/>
    <cellStyle name="20% - Énfasis5 46 3 6" xfId="49704" xr:uid="{00000000-0005-0000-0000-000028C20000}"/>
    <cellStyle name="20% - Énfasis5 46 3 7" xfId="50088" xr:uid="{00000000-0005-0000-0000-0000A8C30000}"/>
    <cellStyle name="20% - Énfasis5 46 4" xfId="13230" xr:uid="{00000000-0005-0000-0000-0000AE330000}"/>
    <cellStyle name="20% - Énfasis5 46 4 2" xfId="13534" xr:uid="{00000000-0005-0000-0000-0000DE340000}"/>
    <cellStyle name="20% - Énfasis5 46 4 3" xfId="49736" xr:uid="{00000000-0005-0000-0000-000048C20000}"/>
    <cellStyle name="20% - Énfasis5 46 4 4" xfId="50120" xr:uid="{00000000-0005-0000-0000-0000C8C30000}"/>
    <cellStyle name="20% - Énfasis5 46 5" xfId="13326" xr:uid="{00000000-0005-0000-0000-00000E340000}"/>
    <cellStyle name="20% - Énfasis5 46 5 2" xfId="13627" xr:uid="{00000000-0005-0000-0000-00003B350000}"/>
    <cellStyle name="20% - Énfasis5 46 5 3" xfId="49829" xr:uid="{00000000-0005-0000-0000-0000A5C20000}"/>
    <cellStyle name="20% - Énfasis5 46 5 4" xfId="50213" xr:uid="{00000000-0005-0000-0000-000025C40000}"/>
    <cellStyle name="20% - Énfasis5 46 6" xfId="11415" xr:uid="{00000000-0005-0000-0000-0000972C0000}"/>
    <cellStyle name="20% - Énfasis5 46 7" xfId="13440" xr:uid="{00000000-0005-0000-0000-000080340000}"/>
    <cellStyle name="20% - Énfasis5 46 8" xfId="49635" xr:uid="{00000000-0005-0000-0000-0000E3C10000}"/>
    <cellStyle name="20% - Énfasis5 46 9" xfId="49943" xr:uid="{00000000-0005-0000-0000-000017C30000}"/>
    <cellStyle name="20% - Énfasis5 47" xfId="11375" xr:uid="{00000000-0005-0000-0000-00006F2C0000}"/>
    <cellStyle name="20% - Énfasis5 5" xfId="9368" xr:uid="{00000000-0005-0000-0000-000098240000}"/>
    <cellStyle name="20% - Énfasis5 5 2" xfId="11416" xr:uid="{00000000-0005-0000-0000-0000982C0000}"/>
    <cellStyle name="20% - Énfasis5 6" xfId="9369" xr:uid="{00000000-0005-0000-0000-000099240000}"/>
    <cellStyle name="20% - Énfasis5 6 2" xfId="11417" xr:uid="{00000000-0005-0000-0000-0000992C0000}"/>
    <cellStyle name="20% - Énfasis5 7" xfId="9370" xr:uid="{00000000-0005-0000-0000-00009A240000}"/>
    <cellStyle name="20% - Énfasis5 7 2" xfId="11418" xr:uid="{00000000-0005-0000-0000-00009A2C0000}"/>
    <cellStyle name="20% - Énfasis5 8" xfId="9371" xr:uid="{00000000-0005-0000-0000-00009B240000}"/>
    <cellStyle name="20% - Énfasis5 8 2" xfId="11419" xr:uid="{00000000-0005-0000-0000-00009B2C0000}"/>
    <cellStyle name="20% - Énfasis5 9" xfId="9372" xr:uid="{00000000-0005-0000-0000-00009C240000}"/>
    <cellStyle name="20% - Énfasis5 9 2" xfId="11420" xr:uid="{00000000-0005-0000-0000-00009C2C0000}"/>
    <cellStyle name="20% - Énfasis6 10" xfId="9373" xr:uid="{00000000-0005-0000-0000-00009D240000}"/>
    <cellStyle name="20% - Énfasis6 10 2" xfId="11422" xr:uid="{00000000-0005-0000-0000-00009E2C0000}"/>
    <cellStyle name="20% - Énfasis6 11" xfId="9374" xr:uid="{00000000-0005-0000-0000-00009E240000}"/>
    <cellStyle name="20% - Énfasis6 11 2" xfId="11423" xr:uid="{00000000-0005-0000-0000-00009F2C0000}"/>
    <cellStyle name="20% - Énfasis6 12" xfId="9375" xr:uid="{00000000-0005-0000-0000-00009F240000}"/>
    <cellStyle name="20% - Énfasis6 12 2" xfId="11424" xr:uid="{00000000-0005-0000-0000-0000A02C0000}"/>
    <cellStyle name="20% - Énfasis6 13" xfId="9376" xr:uid="{00000000-0005-0000-0000-0000A0240000}"/>
    <cellStyle name="20% - Énfasis6 13 2" xfId="11425" xr:uid="{00000000-0005-0000-0000-0000A12C0000}"/>
    <cellStyle name="20% - Énfasis6 14" xfId="9377" xr:uid="{00000000-0005-0000-0000-0000A1240000}"/>
    <cellStyle name="20% - Énfasis6 14 2" xfId="11426" xr:uid="{00000000-0005-0000-0000-0000A22C0000}"/>
    <cellStyle name="20% - Énfasis6 15" xfId="9378" xr:uid="{00000000-0005-0000-0000-0000A2240000}"/>
    <cellStyle name="20% - Énfasis6 15 2" xfId="11427" xr:uid="{00000000-0005-0000-0000-0000A32C0000}"/>
    <cellStyle name="20% - Énfasis6 16" xfId="9379" xr:uid="{00000000-0005-0000-0000-0000A3240000}"/>
    <cellStyle name="20% - Énfasis6 16 2" xfId="11428" xr:uid="{00000000-0005-0000-0000-0000A42C0000}"/>
    <cellStyle name="20% - Énfasis6 17" xfId="9380" xr:uid="{00000000-0005-0000-0000-0000A4240000}"/>
    <cellStyle name="20% - Énfasis6 17 2" xfId="11429" xr:uid="{00000000-0005-0000-0000-0000A52C0000}"/>
    <cellStyle name="20% - Énfasis6 18" xfId="9381" xr:uid="{00000000-0005-0000-0000-0000A5240000}"/>
    <cellStyle name="20% - Énfasis6 18 2" xfId="11430" xr:uid="{00000000-0005-0000-0000-0000A62C0000}"/>
    <cellStyle name="20% - Énfasis6 19" xfId="9382" xr:uid="{00000000-0005-0000-0000-0000A6240000}"/>
    <cellStyle name="20% - Énfasis6 19 2" xfId="11431" xr:uid="{00000000-0005-0000-0000-0000A72C0000}"/>
    <cellStyle name="20% - Énfasis6 2" xfId="9383" xr:uid="{00000000-0005-0000-0000-0000A7240000}"/>
    <cellStyle name="20% - Énfasis6 2 2" xfId="11432" xr:uid="{00000000-0005-0000-0000-0000A82C0000}"/>
    <cellStyle name="20% - Énfasis6 20" xfId="9384" xr:uid="{00000000-0005-0000-0000-0000A8240000}"/>
    <cellStyle name="20% - Énfasis6 20 2" xfId="11433" xr:uid="{00000000-0005-0000-0000-0000A92C0000}"/>
    <cellStyle name="20% - Énfasis6 21" xfId="9385" xr:uid="{00000000-0005-0000-0000-0000A9240000}"/>
    <cellStyle name="20% - Énfasis6 21 2" xfId="11434" xr:uid="{00000000-0005-0000-0000-0000AA2C0000}"/>
    <cellStyle name="20% - Énfasis6 22" xfId="9386" xr:uid="{00000000-0005-0000-0000-0000AA240000}"/>
    <cellStyle name="20% - Énfasis6 22 2" xfId="11435" xr:uid="{00000000-0005-0000-0000-0000AB2C0000}"/>
    <cellStyle name="20% - Énfasis6 23" xfId="9387" xr:uid="{00000000-0005-0000-0000-0000AB240000}"/>
    <cellStyle name="20% - Énfasis6 23 2" xfId="11436" xr:uid="{00000000-0005-0000-0000-0000AC2C0000}"/>
    <cellStyle name="20% - Énfasis6 24" xfId="9388" xr:uid="{00000000-0005-0000-0000-0000AC240000}"/>
    <cellStyle name="20% - Énfasis6 24 2" xfId="11437" xr:uid="{00000000-0005-0000-0000-0000AD2C0000}"/>
    <cellStyle name="20% - Énfasis6 25" xfId="9389" xr:uid="{00000000-0005-0000-0000-0000AD240000}"/>
    <cellStyle name="20% - Énfasis6 25 2" xfId="11438" xr:uid="{00000000-0005-0000-0000-0000AE2C0000}"/>
    <cellStyle name="20% - Énfasis6 26" xfId="9390" xr:uid="{00000000-0005-0000-0000-0000AE240000}"/>
    <cellStyle name="20% - Énfasis6 26 2" xfId="11439" xr:uid="{00000000-0005-0000-0000-0000AF2C0000}"/>
    <cellStyle name="20% - Énfasis6 27" xfId="9391" xr:uid="{00000000-0005-0000-0000-0000AF240000}"/>
    <cellStyle name="20% - Énfasis6 27 2" xfId="11440" xr:uid="{00000000-0005-0000-0000-0000B02C0000}"/>
    <cellStyle name="20% - Énfasis6 28" xfId="9392" xr:uid="{00000000-0005-0000-0000-0000B0240000}"/>
    <cellStyle name="20% - Énfasis6 28 2" xfId="11441" xr:uid="{00000000-0005-0000-0000-0000B12C0000}"/>
    <cellStyle name="20% - Énfasis6 29" xfId="9393" xr:uid="{00000000-0005-0000-0000-0000B1240000}"/>
    <cellStyle name="20% - Énfasis6 29 2" xfId="11442" xr:uid="{00000000-0005-0000-0000-0000B22C0000}"/>
    <cellStyle name="20% - Énfasis6 3" xfId="9394" xr:uid="{00000000-0005-0000-0000-0000B2240000}"/>
    <cellStyle name="20% - Énfasis6 3 2" xfId="11443" xr:uid="{00000000-0005-0000-0000-0000B32C0000}"/>
    <cellStyle name="20% - Énfasis6 30" xfId="9395" xr:uid="{00000000-0005-0000-0000-0000B3240000}"/>
    <cellStyle name="20% - Énfasis6 30 2" xfId="11444" xr:uid="{00000000-0005-0000-0000-0000B42C0000}"/>
    <cellStyle name="20% - Énfasis6 31" xfId="9396" xr:uid="{00000000-0005-0000-0000-0000B4240000}"/>
    <cellStyle name="20% - Énfasis6 31 2" xfId="11445" xr:uid="{00000000-0005-0000-0000-0000B52C0000}"/>
    <cellStyle name="20% - Énfasis6 32" xfId="9397" xr:uid="{00000000-0005-0000-0000-0000B5240000}"/>
    <cellStyle name="20% - Énfasis6 32 2" xfId="11446" xr:uid="{00000000-0005-0000-0000-0000B62C0000}"/>
    <cellStyle name="20% - Énfasis6 33" xfId="9398" xr:uid="{00000000-0005-0000-0000-0000B6240000}"/>
    <cellStyle name="20% - Énfasis6 33 2" xfId="11447" xr:uid="{00000000-0005-0000-0000-0000B72C0000}"/>
    <cellStyle name="20% - Énfasis6 34" xfId="9399" xr:uid="{00000000-0005-0000-0000-0000B7240000}"/>
    <cellStyle name="20% - Énfasis6 34 2" xfId="11448" xr:uid="{00000000-0005-0000-0000-0000B82C0000}"/>
    <cellStyle name="20% - Énfasis6 35" xfId="9400" xr:uid="{00000000-0005-0000-0000-0000B8240000}"/>
    <cellStyle name="20% - Énfasis6 35 2" xfId="11449" xr:uid="{00000000-0005-0000-0000-0000B92C0000}"/>
    <cellStyle name="20% - Énfasis6 36" xfId="9401" xr:uid="{00000000-0005-0000-0000-0000B9240000}"/>
    <cellStyle name="20% - Énfasis6 36 2" xfId="11450" xr:uid="{00000000-0005-0000-0000-0000BA2C0000}"/>
    <cellStyle name="20% - Énfasis6 37" xfId="9402" xr:uid="{00000000-0005-0000-0000-0000BA240000}"/>
    <cellStyle name="20% - Énfasis6 37 2" xfId="11451" xr:uid="{00000000-0005-0000-0000-0000BB2C0000}"/>
    <cellStyle name="20% - Énfasis6 38" xfId="9403" xr:uid="{00000000-0005-0000-0000-0000BB240000}"/>
    <cellStyle name="20% - Énfasis6 38 2" xfId="11452" xr:uid="{00000000-0005-0000-0000-0000BC2C0000}"/>
    <cellStyle name="20% - Énfasis6 39" xfId="9404" xr:uid="{00000000-0005-0000-0000-0000BC240000}"/>
    <cellStyle name="20% - Énfasis6 39 2" xfId="11453" xr:uid="{00000000-0005-0000-0000-0000BD2C0000}"/>
    <cellStyle name="20% - Énfasis6 4" xfId="9405" xr:uid="{00000000-0005-0000-0000-0000BD240000}"/>
    <cellStyle name="20% - Énfasis6 4 2" xfId="11454" xr:uid="{00000000-0005-0000-0000-0000BE2C0000}"/>
    <cellStyle name="20% - Énfasis6 40" xfId="9406" xr:uid="{00000000-0005-0000-0000-0000BE240000}"/>
    <cellStyle name="20% - Énfasis6 40 2" xfId="11455" xr:uid="{00000000-0005-0000-0000-0000BF2C0000}"/>
    <cellStyle name="20% - Énfasis6 41" xfId="9407" xr:uid="{00000000-0005-0000-0000-0000BF240000}"/>
    <cellStyle name="20% - Énfasis6 41 2" xfId="11456" xr:uid="{00000000-0005-0000-0000-0000C02C0000}"/>
    <cellStyle name="20% - Énfasis6 42" xfId="9408" xr:uid="{00000000-0005-0000-0000-0000C0240000}"/>
    <cellStyle name="20% - Énfasis6 42 2" xfId="11457" xr:uid="{00000000-0005-0000-0000-0000C12C0000}"/>
    <cellStyle name="20% - Énfasis6 43" xfId="9409" xr:uid="{00000000-0005-0000-0000-0000C1240000}"/>
    <cellStyle name="20% - Énfasis6 43 2" xfId="11458" xr:uid="{00000000-0005-0000-0000-0000C22C0000}"/>
    <cellStyle name="20% - Énfasis6 44" xfId="9410" xr:uid="{00000000-0005-0000-0000-0000C2240000}"/>
    <cellStyle name="20% - Énfasis6 44 2" xfId="11459" xr:uid="{00000000-0005-0000-0000-0000C32C0000}"/>
    <cellStyle name="20% - Énfasis6 45" xfId="9411" xr:uid="{00000000-0005-0000-0000-0000C3240000}"/>
    <cellStyle name="20% - Énfasis6 45 2" xfId="11460" xr:uid="{00000000-0005-0000-0000-0000C42C0000}"/>
    <cellStyle name="20% - Énfasis6 46" xfId="9412" xr:uid="{00000000-0005-0000-0000-0000C4240000}"/>
    <cellStyle name="20% - Énfasis6 46 2" xfId="9413" xr:uid="{00000000-0005-0000-0000-0000C5240000}"/>
    <cellStyle name="20% - Énfasis6 46 2 2" xfId="13262" xr:uid="{00000000-0005-0000-0000-0000CE330000}"/>
    <cellStyle name="20% - Énfasis6 46 2 2 2" xfId="13566" xr:uid="{00000000-0005-0000-0000-0000FE340000}"/>
    <cellStyle name="20% - Énfasis6 46 2 2 3" xfId="49768" xr:uid="{00000000-0005-0000-0000-000068C20000}"/>
    <cellStyle name="20% - Énfasis6 46 2 2 4" xfId="50152" xr:uid="{00000000-0005-0000-0000-0000E8C30000}"/>
    <cellStyle name="20% - Énfasis6 46 2 3" xfId="13358" xr:uid="{00000000-0005-0000-0000-00002E340000}"/>
    <cellStyle name="20% - Énfasis6 46 2 3 2" xfId="13659" xr:uid="{00000000-0005-0000-0000-00005B350000}"/>
    <cellStyle name="20% - Énfasis6 46 2 3 3" xfId="49861" xr:uid="{00000000-0005-0000-0000-0000C5C20000}"/>
    <cellStyle name="20% - Énfasis6 46 2 3 4" xfId="50245" xr:uid="{00000000-0005-0000-0000-000045C40000}"/>
    <cellStyle name="20% - Énfasis6 46 2 4" xfId="13154" xr:uid="{00000000-0005-0000-0000-000062330000}"/>
    <cellStyle name="20% - Énfasis6 46 2 5" xfId="13473" xr:uid="{00000000-0005-0000-0000-0000A1340000}"/>
    <cellStyle name="20% - Énfasis6 46 2 6" xfId="49671" xr:uid="{00000000-0005-0000-0000-000007C20000}"/>
    <cellStyle name="20% - Énfasis6 46 2 7" xfId="50055" xr:uid="{00000000-0005-0000-0000-000087C30000}"/>
    <cellStyle name="20% - Énfasis6 46 3" xfId="9414" xr:uid="{00000000-0005-0000-0000-0000C6240000}"/>
    <cellStyle name="20% - Énfasis6 46 3 2" xfId="13293" xr:uid="{00000000-0005-0000-0000-0000ED330000}"/>
    <cellStyle name="20% - Énfasis6 46 3 2 2" xfId="13597" xr:uid="{00000000-0005-0000-0000-00001D350000}"/>
    <cellStyle name="20% - Énfasis6 46 3 2 3" xfId="49799" xr:uid="{00000000-0005-0000-0000-000087C20000}"/>
    <cellStyle name="20% - Énfasis6 46 3 2 4" xfId="50183" xr:uid="{00000000-0005-0000-0000-000007C40000}"/>
    <cellStyle name="20% - Énfasis6 46 3 3" xfId="13389" xr:uid="{00000000-0005-0000-0000-00004D340000}"/>
    <cellStyle name="20% - Énfasis6 46 3 3 2" xfId="13690" xr:uid="{00000000-0005-0000-0000-00007A350000}"/>
    <cellStyle name="20% - Énfasis6 46 3 3 3" xfId="49892" xr:uid="{00000000-0005-0000-0000-0000E4C20000}"/>
    <cellStyle name="20% - Énfasis6 46 3 3 4" xfId="50276" xr:uid="{00000000-0005-0000-0000-000064C40000}"/>
    <cellStyle name="20% - Énfasis6 46 3 4" xfId="13191" xr:uid="{00000000-0005-0000-0000-000087330000}"/>
    <cellStyle name="20% - Énfasis6 46 3 5" xfId="13504" xr:uid="{00000000-0005-0000-0000-0000C0340000}"/>
    <cellStyle name="20% - Énfasis6 46 3 6" xfId="49705" xr:uid="{00000000-0005-0000-0000-000029C20000}"/>
    <cellStyle name="20% - Énfasis6 46 3 7" xfId="50089" xr:uid="{00000000-0005-0000-0000-0000A9C30000}"/>
    <cellStyle name="20% - Énfasis6 46 4" xfId="13231" xr:uid="{00000000-0005-0000-0000-0000AF330000}"/>
    <cellStyle name="20% - Énfasis6 46 4 2" xfId="13535" xr:uid="{00000000-0005-0000-0000-0000DF340000}"/>
    <cellStyle name="20% - Énfasis6 46 4 3" xfId="49737" xr:uid="{00000000-0005-0000-0000-000049C20000}"/>
    <cellStyle name="20% - Énfasis6 46 4 4" xfId="50121" xr:uid="{00000000-0005-0000-0000-0000C9C30000}"/>
    <cellStyle name="20% - Énfasis6 46 5" xfId="13327" xr:uid="{00000000-0005-0000-0000-00000F340000}"/>
    <cellStyle name="20% - Énfasis6 46 5 2" xfId="13628" xr:uid="{00000000-0005-0000-0000-00003C350000}"/>
    <cellStyle name="20% - Énfasis6 46 5 3" xfId="49830" xr:uid="{00000000-0005-0000-0000-0000A6C20000}"/>
    <cellStyle name="20% - Énfasis6 46 5 4" xfId="50214" xr:uid="{00000000-0005-0000-0000-000026C40000}"/>
    <cellStyle name="20% - Énfasis6 46 6" xfId="11461" xr:uid="{00000000-0005-0000-0000-0000C52C0000}"/>
    <cellStyle name="20% - Énfasis6 46 7" xfId="13441" xr:uid="{00000000-0005-0000-0000-000081340000}"/>
    <cellStyle name="20% - Énfasis6 46 8" xfId="49636" xr:uid="{00000000-0005-0000-0000-0000E4C10000}"/>
    <cellStyle name="20% - Énfasis6 46 9" xfId="49944" xr:uid="{00000000-0005-0000-0000-000018C30000}"/>
    <cellStyle name="20% - Énfasis6 47" xfId="11421" xr:uid="{00000000-0005-0000-0000-00009D2C0000}"/>
    <cellStyle name="20% - Énfasis6 5" xfId="9415" xr:uid="{00000000-0005-0000-0000-0000C7240000}"/>
    <cellStyle name="20% - Énfasis6 5 2" xfId="11462" xr:uid="{00000000-0005-0000-0000-0000C62C0000}"/>
    <cellStyle name="20% - Énfasis6 6" xfId="9416" xr:uid="{00000000-0005-0000-0000-0000C8240000}"/>
    <cellStyle name="20% - Énfasis6 6 2" xfId="11463" xr:uid="{00000000-0005-0000-0000-0000C72C0000}"/>
    <cellStyle name="20% - Énfasis6 7" xfId="9417" xr:uid="{00000000-0005-0000-0000-0000C9240000}"/>
    <cellStyle name="20% - Énfasis6 7 2" xfId="11464" xr:uid="{00000000-0005-0000-0000-0000C82C0000}"/>
    <cellStyle name="20% - Énfasis6 8" xfId="9418" xr:uid="{00000000-0005-0000-0000-0000CA240000}"/>
    <cellStyle name="20% - Énfasis6 8 2" xfId="11465" xr:uid="{00000000-0005-0000-0000-0000C92C0000}"/>
    <cellStyle name="20% - Énfasis6 9" xfId="9419" xr:uid="{00000000-0005-0000-0000-0000CB240000}"/>
    <cellStyle name="20% - Énfasis6 9 2" xfId="11466" xr:uid="{00000000-0005-0000-0000-0000CA2C0000}"/>
    <cellStyle name="40% - Énfasis1 10" xfId="9420" xr:uid="{00000000-0005-0000-0000-0000CC240000}"/>
    <cellStyle name="40% - Énfasis1 10 2" xfId="11468" xr:uid="{00000000-0005-0000-0000-0000CC2C0000}"/>
    <cellStyle name="40% - Énfasis1 11" xfId="9421" xr:uid="{00000000-0005-0000-0000-0000CD240000}"/>
    <cellStyle name="40% - Énfasis1 11 2" xfId="11469" xr:uid="{00000000-0005-0000-0000-0000CD2C0000}"/>
    <cellStyle name="40% - Énfasis1 12" xfId="9422" xr:uid="{00000000-0005-0000-0000-0000CE240000}"/>
    <cellStyle name="40% - Énfasis1 12 2" xfId="11470" xr:uid="{00000000-0005-0000-0000-0000CE2C0000}"/>
    <cellStyle name="40% - Énfasis1 13" xfId="9423" xr:uid="{00000000-0005-0000-0000-0000CF240000}"/>
    <cellStyle name="40% - Énfasis1 13 2" xfId="11471" xr:uid="{00000000-0005-0000-0000-0000CF2C0000}"/>
    <cellStyle name="40% - Énfasis1 14" xfId="9424" xr:uid="{00000000-0005-0000-0000-0000D0240000}"/>
    <cellStyle name="40% - Énfasis1 14 2" xfId="11472" xr:uid="{00000000-0005-0000-0000-0000D02C0000}"/>
    <cellStyle name="40% - Énfasis1 15" xfId="9425" xr:uid="{00000000-0005-0000-0000-0000D1240000}"/>
    <cellStyle name="40% - Énfasis1 15 2" xfId="11473" xr:uid="{00000000-0005-0000-0000-0000D12C0000}"/>
    <cellStyle name="40% - Énfasis1 16" xfId="9426" xr:uid="{00000000-0005-0000-0000-0000D2240000}"/>
    <cellStyle name="40% - Énfasis1 16 2" xfId="11474" xr:uid="{00000000-0005-0000-0000-0000D22C0000}"/>
    <cellStyle name="40% - Énfasis1 17" xfId="9427" xr:uid="{00000000-0005-0000-0000-0000D3240000}"/>
    <cellStyle name="40% - Énfasis1 17 2" xfId="11475" xr:uid="{00000000-0005-0000-0000-0000D32C0000}"/>
    <cellStyle name="40% - Énfasis1 18" xfId="9428" xr:uid="{00000000-0005-0000-0000-0000D4240000}"/>
    <cellStyle name="40% - Énfasis1 18 2" xfId="11476" xr:uid="{00000000-0005-0000-0000-0000D42C0000}"/>
    <cellStyle name="40% - Énfasis1 19" xfId="9429" xr:uid="{00000000-0005-0000-0000-0000D5240000}"/>
    <cellStyle name="40% - Énfasis1 19 2" xfId="11477" xr:uid="{00000000-0005-0000-0000-0000D52C0000}"/>
    <cellStyle name="40% - Énfasis1 2" xfId="9430" xr:uid="{00000000-0005-0000-0000-0000D6240000}"/>
    <cellStyle name="40% - Énfasis1 2 2" xfId="11478" xr:uid="{00000000-0005-0000-0000-0000D62C0000}"/>
    <cellStyle name="40% - Énfasis1 20" xfId="9431" xr:uid="{00000000-0005-0000-0000-0000D7240000}"/>
    <cellStyle name="40% - Énfasis1 20 2" xfId="11479" xr:uid="{00000000-0005-0000-0000-0000D72C0000}"/>
    <cellStyle name="40% - Énfasis1 21" xfId="9432" xr:uid="{00000000-0005-0000-0000-0000D8240000}"/>
    <cellStyle name="40% - Énfasis1 21 2" xfId="11480" xr:uid="{00000000-0005-0000-0000-0000D82C0000}"/>
    <cellStyle name="40% - Énfasis1 22" xfId="9433" xr:uid="{00000000-0005-0000-0000-0000D9240000}"/>
    <cellStyle name="40% - Énfasis1 22 2" xfId="11481" xr:uid="{00000000-0005-0000-0000-0000D92C0000}"/>
    <cellStyle name="40% - Énfasis1 23" xfId="9434" xr:uid="{00000000-0005-0000-0000-0000DA240000}"/>
    <cellStyle name="40% - Énfasis1 23 2" xfId="11482" xr:uid="{00000000-0005-0000-0000-0000DA2C0000}"/>
    <cellStyle name="40% - Énfasis1 24" xfId="9435" xr:uid="{00000000-0005-0000-0000-0000DB240000}"/>
    <cellStyle name="40% - Énfasis1 24 2" xfId="11483" xr:uid="{00000000-0005-0000-0000-0000DB2C0000}"/>
    <cellStyle name="40% - Énfasis1 25" xfId="9436" xr:uid="{00000000-0005-0000-0000-0000DC240000}"/>
    <cellStyle name="40% - Énfasis1 25 2" xfId="11484" xr:uid="{00000000-0005-0000-0000-0000DC2C0000}"/>
    <cellStyle name="40% - Énfasis1 26" xfId="9437" xr:uid="{00000000-0005-0000-0000-0000DD240000}"/>
    <cellStyle name="40% - Énfasis1 26 2" xfId="11485" xr:uid="{00000000-0005-0000-0000-0000DD2C0000}"/>
    <cellStyle name="40% - Énfasis1 27" xfId="9438" xr:uid="{00000000-0005-0000-0000-0000DE240000}"/>
    <cellStyle name="40% - Énfasis1 27 2" xfId="11486" xr:uid="{00000000-0005-0000-0000-0000DE2C0000}"/>
    <cellStyle name="40% - Énfasis1 28" xfId="9439" xr:uid="{00000000-0005-0000-0000-0000DF240000}"/>
    <cellStyle name="40% - Énfasis1 28 2" xfId="11487" xr:uid="{00000000-0005-0000-0000-0000DF2C0000}"/>
    <cellStyle name="40% - Énfasis1 29" xfId="9440" xr:uid="{00000000-0005-0000-0000-0000E0240000}"/>
    <cellStyle name="40% - Énfasis1 29 2" xfId="11488" xr:uid="{00000000-0005-0000-0000-0000E02C0000}"/>
    <cellStyle name="40% - Énfasis1 3" xfId="9441" xr:uid="{00000000-0005-0000-0000-0000E1240000}"/>
    <cellStyle name="40% - Énfasis1 3 2" xfId="11489" xr:uid="{00000000-0005-0000-0000-0000E12C0000}"/>
    <cellStyle name="40% - Énfasis1 30" xfId="9442" xr:uid="{00000000-0005-0000-0000-0000E2240000}"/>
    <cellStyle name="40% - Énfasis1 30 2" xfId="11490" xr:uid="{00000000-0005-0000-0000-0000E22C0000}"/>
    <cellStyle name="40% - Énfasis1 31" xfId="9443" xr:uid="{00000000-0005-0000-0000-0000E3240000}"/>
    <cellStyle name="40% - Énfasis1 31 2" xfId="11491" xr:uid="{00000000-0005-0000-0000-0000E32C0000}"/>
    <cellStyle name="40% - Énfasis1 32" xfId="9444" xr:uid="{00000000-0005-0000-0000-0000E4240000}"/>
    <cellStyle name="40% - Énfasis1 32 2" xfId="11492" xr:uid="{00000000-0005-0000-0000-0000E42C0000}"/>
    <cellStyle name="40% - Énfasis1 33" xfId="9445" xr:uid="{00000000-0005-0000-0000-0000E5240000}"/>
    <cellStyle name="40% - Énfasis1 33 2" xfId="11493" xr:uid="{00000000-0005-0000-0000-0000E52C0000}"/>
    <cellStyle name="40% - Énfasis1 34" xfId="9446" xr:uid="{00000000-0005-0000-0000-0000E6240000}"/>
    <cellStyle name="40% - Énfasis1 34 2" xfId="11494" xr:uid="{00000000-0005-0000-0000-0000E62C0000}"/>
    <cellStyle name="40% - Énfasis1 35" xfId="9447" xr:uid="{00000000-0005-0000-0000-0000E7240000}"/>
    <cellStyle name="40% - Énfasis1 35 2" xfId="11495" xr:uid="{00000000-0005-0000-0000-0000E72C0000}"/>
    <cellStyle name="40% - Énfasis1 36" xfId="9448" xr:uid="{00000000-0005-0000-0000-0000E8240000}"/>
    <cellStyle name="40% - Énfasis1 36 2" xfId="11496" xr:uid="{00000000-0005-0000-0000-0000E82C0000}"/>
    <cellStyle name="40% - Énfasis1 37" xfId="9449" xr:uid="{00000000-0005-0000-0000-0000E9240000}"/>
    <cellStyle name="40% - Énfasis1 37 2" xfId="11497" xr:uid="{00000000-0005-0000-0000-0000E92C0000}"/>
    <cellStyle name="40% - Énfasis1 38" xfId="9450" xr:uid="{00000000-0005-0000-0000-0000EA240000}"/>
    <cellStyle name="40% - Énfasis1 38 2" xfId="11498" xr:uid="{00000000-0005-0000-0000-0000EA2C0000}"/>
    <cellStyle name="40% - Énfasis1 39" xfId="9451" xr:uid="{00000000-0005-0000-0000-0000EB240000}"/>
    <cellStyle name="40% - Énfasis1 39 2" xfId="11499" xr:uid="{00000000-0005-0000-0000-0000EB2C0000}"/>
    <cellStyle name="40% - Énfasis1 4" xfId="9452" xr:uid="{00000000-0005-0000-0000-0000EC240000}"/>
    <cellStyle name="40% - Énfasis1 4 2" xfId="11500" xr:uid="{00000000-0005-0000-0000-0000EC2C0000}"/>
    <cellStyle name="40% - Énfasis1 40" xfId="9453" xr:uid="{00000000-0005-0000-0000-0000ED240000}"/>
    <cellStyle name="40% - Énfasis1 40 2" xfId="11501" xr:uid="{00000000-0005-0000-0000-0000ED2C0000}"/>
    <cellStyle name="40% - Énfasis1 41" xfId="9454" xr:uid="{00000000-0005-0000-0000-0000EE240000}"/>
    <cellStyle name="40% - Énfasis1 41 2" xfId="11502" xr:uid="{00000000-0005-0000-0000-0000EE2C0000}"/>
    <cellStyle name="40% - Énfasis1 42" xfId="9455" xr:uid="{00000000-0005-0000-0000-0000EF240000}"/>
    <cellStyle name="40% - Énfasis1 42 2" xfId="11503" xr:uid="{00000000-0005-0000-0000-0000EF2C0000}"/>
    <cellStyle name="40% - Énfasis1 43" xfId="9456" xr:uid="{00000000-0005-0000-0000-0000F0240000}"/>
    <cellStyle name="40% - Énfasis1 43 2" xfId="11504" xr:uid="{00000000-0005-0000-0000-0000F02C0000}"/>
    <cellStyle name="40% - Énfasis1 44" xfId="9457" xr:uid="{00000000-0005-0000-0000-0000F1240000}"/>
    <cellStyle name="40% - Énfasis1 44 2" xfId="11505" xr:uid="{00000000-0005-0000-0000-0000F12C0000}"/>
    <cellStyle name="40% - Énfasis1 45" xfId="9458" xr:uid="{00000000-0005-0000-0000-0000F2240000}"/>
    <cellStyle name="40% - Énfasis1 45 2" xfId="11506" xr:uid="{00000000-0005-0000-0000-0000F22C0000}"/>
    <cellStyle name="40% - Énfasis1 46" xfId="9459" xr:uid="{00000000-0005-0000-0000-0000F3240000}"/>
    <cellStyle name="40% - Énfasis1 46 2" xfId="9460" xr:uid="{00000000-0005-0000-0000-0000F4240000}"/>
    <cellStyle name="40% - Énfasis1 46 2 2" xfId="13263" xr:uid="{00000000-0005-0000-0000-0000CF330000}"/>
    <cellStyle name="40% - Énfasis1 46 2 2 2" xfId="13567" xr:uid="{00000000-0005-0000-0000-0000FF340000}"/>
    <cellStyle name="40% - Énfasis1 46 2 2 3" xfId="49769" xr:uid="{00000000-0005-0000-0000-000069C20000}"/>
    <cellStyle name="40% - Énfasis1 46 2 2 4" xfId="50153" xr:uid="{00000000-0005-0000-0000-0000E9C30000}"/>
    <cellStyle name="40% - Énfasis1 46 2 3" xfId="13359" xr:uid="{00000000-0005-0000-0000-00002F340000}"/>
    <cellStyle name="40% - Énfasis1 46 2 3 2" xfId="13660" xr:uid="{00000000-0005-0000-0000-00005C350000}"/>
    <cellStyle name="40% - Énfasis1 46 2 3 3" xfId="49862" xr:uid="{00000000-0005-0000-0000-0000C6C20000}"/>
    <cellStyle name="40% - Énfasis1 46 2 3 4" xfId="50246" xr:uid="{00000000-0005-0000-0000-000046C40000}"/>
    <cellStyle name="40% - Énfasis1 46 2 4" xfId="13155" xr:uid="{00000000-0005-0000-0000-000063330000}"/>
    <cellStyle name="40% - Énfasis1 46 2 5" xfId="13474" xr:uid="{00000000-0005-0000-0000-0000A2340000}"/>
    <cellStyle name="40% - Énfasis1 46 2 6" xfId="49672" xr:uid="{00000000-0005-0000-0000-000008C20000}"/>
    <cellStyle name="40% - Énfasis1 46 2 7" xfId="50056" xr:uid="{00000000-0005-0000-0000-000088C30000}"/>
    <cellStyle name="40% - Énfasis1 46 3" xfId="9461" xr:uid="{00000000-0005-0000-0000-0000F5240000}"/>
    <cellStyle name="40% - Énfasis1 46 3 2" xfId="13294" xr:uid="{00000000-0005-0000-0000-0000EE330000}"/>
    <cellStyle name="40% - Énfasis1 46 3 2 2" xfId="13598" xr:uid="{00000000-0005-0000-0000-00001E350000}"/>
    <cellStyle name="40% - Énfasis1 46 3 2 3" xfId="49800" xr:uid="{00000000-0005-0000-0000-000088C20000}"/>
    <cellStyle name="40% - Énfasis1 46 3 2 4" xfId="50184" xr:uid="{00000000-0005-0000-0000-000008C40000}"/>
    <cellStyle name="40% - Énfasis1 46 3 3" xfId="13390" xr:uid="{00000000-0005-0000-0000-00004E340000}"/>
    <cellStyle name="40% - Énfasis1 46 3 3 2" xfId="13691" xr:uid="{00000000-0005-0000-0000-00007B350000}"/>
    <cellStyle name="40% - Énfasis1 46 3 3 3" xfId="49893" xr:uid="{00000000-0005-0000-0000-0000E5C20000}"/>
    <cellStyle name="40% - Énfasis1 46 3 3 4" xfId="50277" xr:uid="{00000000-0005-0000-0000-000065C40000}"/>
    <cellStyle name="40% - Énfasis1 46 3 4" xfId="13192" xr:uid="{00000000-0005-0000-0000-000088330000}"/>
    <cellStyle name="40% - Énfasis1 46 3 5" xfId="13505" xr:uid="{00000000-0005-0000-0000-0000C1340000}"/>
    <cellStyle name="40% - Énfasis1 46 3 6" xfId="49706" xr:uid="{00000000-0005-0000-0000-00002AC20000}"/>
    <cellStyle name="40% - Énfasis1 46 3 7" xfId="50090" xr:uid="{00000000-0005-0000-0000-0000AAC30000}"/>
    <cellStyle name="40% - Énfasis1 46 4" xfId="13232" xr:uid="{00000000-0005-0000-0000-0000B0330000}"/>
    <cellStyle name="40% - Énfasis1 46 4 2" xfId="13536" xr:uid="{00000000-0005-0000-0000-0000E0340000}"/>
    <cellStyle name="40% - Énfasis1 46 4 3" xfId="49738" xr:uid="{00000000-0005-0000-0000-00004AC20000}"/>
    <cellStyle name="40% - Énfasis1 46 4 4" xfId="50122" xr:uid="{00000000-0005-0000-0000-0000CAC30000}"/>
    <cellStyle name="40% - Énfasis1 46 5" xfId="13328" xr:uid="{00000000-0005-0000-0000-000010340000}"/>
    <cellStyle name="40% - Énfasis1 46 5 2" xfId="13629" xr:uid="{00000000-0005-0000-0000-00003D350000}"/>
    <cellStyle name="40% - Énfasis1 46 5 3" xfId="49831" xr:uid="{00000000-0005-0000-0000-0000A7C20000}"/>
    <cellStyle name="40% - Énfasis1 46 5 4" xfId="50215" xr:uid="{00000000-0005-0000-0000-000027C40000}"/>
    <cellStyle name="40% - Énfasis1 46 6" xfId="11507" xr:uid="{00000000-0005-0000-0000-0000F32C0000}"/>
    <cellStyle name="40% - Énfasis1 46 7" xfId="13442" xr:uid="{00000000-0005-0000-0000-000082340000}"/>
    <cellStyle name="40% - Énfasis1 46 8" xfId="49637" xr:uid="{00000000-0005-0000-0000-0000E5C10000}"/>
    <cellStyle name="40% - Énfasis1 46 9" xfId="49945" xr:uid="{00000000-0005-0000-0000-000019C30000}"/>
    <cellStyle name="40% - Énfasis1 47" xfId="11467" xr:uid="{00000000-0005-0000-0000-0000CB2C0000}"/>
    <cellStyle name="40% - Énfasis1 5" xfId="9462" xr:uid="{00000000-0005-0000-0000-0000F6240000}"/>
    <cellStyle name="40% - Énfasis1 5 2" xfId="11508" xr:uid="{00000000-0005-0000-0000-0000F42C0000}"/>
    <cellStyle name="40% - Énfasis1 6" xfId="9463" xr:uid="{00000000-0005-0000-0000-0000F7240000}"/>
    <cellStyle name="40% - Énfasis1 6 2" xfId="11509" xr:uid="{00000000-0005-0000-0000-0000F52C0000}"/>
    <cellStyle name="40% - Énfasis1 7" xfId="9464" xr:uid="{00000000-0005-0000-0000-0000F8240000}"/>
    <cellStyle name="40% - Énfasis1 7 2" xfId="11510" xr:uid="{00000000-0005-0000-0000-0000F62C0000}"/>
    <cellStyle name="40% - Énfasis1 8" xfId="9465" xr:uid="{00000000-0005-0000-0000-0000F9240000}"/>
    <cellStyle name="40% - Énfasis1 8 2" xfId="11511" xr:uid="{00000000-0005-0000-0000-0000F72C0000}"/>
    <cellStyle name="40% - Énfasis1 9" xfId="9466" xr:uid="{00000000-0005-0000-0000-0000FA240000}"/>
    <cellStyle name="40% - Énfasis1 9 2" xfId="11512" xr:uid="{00000000-0005-0000-0000-0000F82C0000}"/>
    <cellStyle name="40% - Énfasis2 10" xfId="9467" xr:uid="{00000000-0005-0000-0000-0000FB240000}"/>
    <cellStyle name="40% - Énfasis2 10 2" xfId="11514" xr:uid="{00000000-0005-0000-0000-0000FA2C0000}"/>
    <cellStyle name="40% - Énfasis2 11" xfId="9468" xr:uid="{00000000-0005-0000-0000-0000FC240000}"/>
    <cellStyle name="40% - Énfasis2 11 2" xfId="11515" xr:uid="{00000000-0005-0000-0000-0000FB2C0000}"/>
    <cellStyle name="40% - Énfasis2 12" xfId="9469" xr:uid="{00000000-0005-0000-0000-0000FD240000}"/>
    <cellStyle name="40% - Énfasis2 12 2" xfId="11516" xr:uid="{00000000-0005-0000-0000-0000FC2C0000}"/>
    <cellStyle name="40% - Énfasis2 13" xfId="9470" xr:uid="{00000000-0005-0000-0000-0000FE240000}"/>
    <cellStyle name="40% - Énfasis2 13 2" xfId="11517" xr:uid="{00000000-0005-0000-0000-0000FD2C0000}"/>
    <cellStyle name="40% - Énfasis2 14" xfId="9471" xr:uid="{00000000-0005-0000-0000-0000FF240000}"/>
    <cellStyle name="40% - Énfasis2 14 2" xfId="11518" xr:uid="{00000000-0005-0000-0000-0000FE2C0000}"/>
    <cellStyle name="40% - Énfasis2 15" xfId="9472" xr:uid="{00000000-0005-0000-0000-000000250000}"/>
    <cellStyle name="40% - Énfasis2 15 2" xfId="11519" xr:uid="{00000000-0005-0000-0000-0000FF2C0000}"/>
    <cellStyle name="40% - Énfasis2 16" xfId="9473" xr:uid="{00000000-0005-0000-0000-000001250000}"/>
    <cellStyle name="40% - Énfasis2 16 2" xfId="11520" xr:uid="{00000000-0005-0000-0000-0000002D0000}"/>
    <cellStyle name="40% - Énfasis2 17" xfId="9474" xr:uid="{00000000-0005-0000-0000-000002250000}"/>
    <cellStyle name="40% - Énfasis2 17 2" xfId="11521" xr:uid="{00000000-0005-0000-0000-0000012D0000}"/>
    <cellStyle name="40% - Énfasis2 18" xfId="9475" xr:uid="{00000000-0005-0000-0000-000003250000}"/>
    <cellStyle name="40% - Énfasis2 18 2" xfId="11522" xr:uid="{00000000-0005-0000-0000-0000022D0000}"/>
    <cellStyle name="40% - Énfasis2 19" xfId="9476" xr:uid="{00000000-0005-0000-0000-000004250000}"/>
    <cellStyle name="40% - Énfasis2 19 2" xfId="11523" xr:uid="{00000000-0005-0000-0000-0000032D0000}"/>
    <cellStyle name="40% - Énfasis2 2" xfId="9477" xr:uid="{00000000-0005-0000-0000-000005250000}"/>
    <cellStyle name="40% - Énfasis2 2 2" xfId="11524" xr:uid="{00000000-0005-0000-0000-0000042D0000}"/>
    <cellStyle name="40% - Énfasis2 20" xfId="9478" xr:uid="{00000000-0005-0000-0000-000006250000}"/>
    <cellStyle name="40% - Énfasis2 20 2" xfId="11525" xr:uid="{00000000-0005-0000-0000-0000052D0000}"/>
    <cellStyle name="40% - Énfasis2 21" xfId="9479" xr:uid="{00000000-0005-0000-0000-000007250000}"/>
    <cellStyle name="40% - Énfasis2 21 2" xfId="11526" xr:uid="{00000000-0005-0000-0000-0000062D0000}"/>
    <cellStyle name="40% - Énfasis2 22" xfId="9480" xr:uid="{00000000-0005-0000-0000-000008250000}"/>
    <cellStyle name="40% - Énfasis2 22 2" xfId="11527" xr:uid="{00000000-0005-0000-0000-0000072D0000}"/>
    <cellStyle name="40% - Énfasis2 23" xfId="9481" xr:uid="{00000000-0005-0000-0000-000009250000}"/>
    <cellStyle name="40% - Énfasis2 23 2" xfId="11528" xr:uid="{00000000-0005-0000-0000-0000082D0000}"/>
    <cellStyle name="40% - Énfasis2 24" xfId="9482" xr:uid="{00000000-0005-0000-0000-00000A250000}"/>
    <cellStyle name="40% - Énfasis2 24 2" xfId="11529" xr:uid="{00000000-0005-0000-0000-0000092D0000}"/>
    <cellStyle name="40% - Énfasis2 25" xfId="9483" xr:uid="{00000000-0005-0000-0000-00000B250000}"/>
    <cellStyle name="40% - Énfasis2 25 2" xfId="11530" xr:uid="{00000000-0005-0000-0000-00000A2D0000}"/>
    <cellStyle name="40% - Énfasis2 26" xfId="9484" xr:uid="{00000000-0005-0000-0000-00000C250000}"/>
    <cellStyle name="40% - Énfasis2 26 2" xfId="11531" xr:uid="{00000000-0005-0000-0000-00000B2D0000}"/>
    <cellStyle name="40% - Énfasis2 27" xfId="9485" xr:uid="{00000000-0005-0000-0000-00000D250000}"/>
    <cellStyle name="40% - Énfasis2 27 2" xfId="11532" xr:uid="{00000000-0005-0000-0000-00000C2D0000}"/>
    <cellStyle name="40% - Énfasis2 28" xfId="9486" xr:uid="{00000000-0005-0000-0000-00000E250000}"/>
    <cellStyle name="40% - Énfasis2 28 2" xfId="11533" xr:uid="{00000000-0005-0000-0000-00000D2D0000}"/>
    <cellStyle name="40% - Énfasis2 29" xfId="9487" xr:uid="{00000000-0005-0000-0000-00000F250000}"/>
    <cellStyle name="40% - Énfasis2 29 2" xfId="11534" xr:uid="{00000000-0005-0000-0000-00000E2D0000}"/>
    <cellStyle name="40% - Énfasis2 3" xfId="9488" xr:uid="{00000000-0005-0000-0000-000010250000}"/>
    <cellStyle name="40% - Énfasis2 3 2" xfId="11535" xr:uid="{00000000-0005-0000-0000-00000F2D0000}"/>
    <cellStyle name="40% - Énfasis2 30" xfId="9489" xr:uid="{00000000-0005-0000-0000-000011250000}"/>
    <cellStyle name="40% - Énfasis2 30 2" xfId="11536" xr:uid="{00000000-0005-0000-0000-0000102D0000}"/>
    <cellStyle name="40% - Énfasis2 31" xfId="9490" xr:uid="{00000000-0005-0000-0000-000012250000}"/>
    <cellStyle name="40% - Énfasis2 31 2" xfId="11537" xr:uid="{00000000-0005-0000-0000-0000112D0000}"/>
    <cellStyle name="40% - Énfasis2 32" xfId="9491" xr:uid="{00000000-0005-0000-0000-000013250000}"/>
    <cellStyle name="40% - Énfasis2 32 2" xfId="11538" xr:uid="{00000000-0005-0000-0000-0000122D0000}"/>
    <cellStyle name="40% - Énfasis2 33" xfId="9492" xr:uid="{00000000-0005-0000-0000-000014250000}"/>
    <cellStyle name="40% - Énfasis2 33 2" xfId="11539" xr:uid="{00000000-0005-0000-0000-0000132D0000}"/>
    <cellStyle name="40% - Énfasis2 34" xfId="9493" xr:uid="{00000000-0005-0000-0000-000015250000}"/>
    <cellStyle name="40% - Énfasis2 34 2" xfId="11540" xr:uid="{00000000-0005-0000-0000-0000142D0000}"/>
    <cellStyle name="40% - Énfasis2 35" xfId="9494" xr:uid="{00000000-0005-0000-0000-000016250000}"/>
    <cellStyle name="40% - Énfasis2 35 2" xfId="11541" xr:uid="{00000000-0005-0000-0000-0000152D0000}"/>
    <cellStyle name="40% - Énfasis2 36" xfId="9495" xr:uid="{00000000-0005-0000-0000-000017250000}"/>
    <cellStyle name="40% - Énfasis2 36 2" xfId="11542" xr:uid="{00000000-0005-0000-0000-0000162D0000}"/>
    <cellStyle name="40% - Énfasis2 37" xfId="9496" xr:uid="{00000000-0005-0000-0000-000018250000}"/>
    <cellStyle name="40% - Énfasis2 37 2" xfId="11543" xr:uid="{00000000-0005-0000-0000-0000172D0000}"/>
    <cellStyle name="40% - Énfasis2 38" xfId="9497" xr:uid="{00000000-0005-0000-0000-000019250000}"/>
    <cellStyle name="40% - Énfasis2 38 2" xfId="11544" xr:uid="{00000000-0005-0000-0000-0000182D0000}"/>
    <cellStyle name="40% - Énfasis2 39" xfId="9498" xr:uid="{00000000-0005-0000-0000-00001A250000}"/>
    <cellStyle name="40% - Énfasis2 39 2" xfId="11545" xr:uid="{00000000-0005-0000-0000-0000192D0000}"/>
    <cellStyle name="40% - Énfasis2 4" xfId="9499" xr:uid="{00000000-0005-0000-0000-00001B250000}"/>
    <cellStyle name="40% - Énfasis2 4 2" xfId="11546" xr:uid="{00000000-0005-0000-0000-00001A2D0000}"/>
    <cellStyle name="40% - Énfasis2 40" xfId="9500" xr:uid="{00000000-0005-0000-0000-00001C250000}"/>
    <cellStyle name="40% - Énfasis2 40 2" xfId="11547" xr:uid="{00000000-0005-0000-0000-00001B2D0000}"/>
    <cellStyle name="40% - Énfasis2 41" xfId="9501" xr:uid="{00000000-0005-0000-0000-00001D250000}"/>
    <cellStyle name="40% - Énfasis2 41 2" xfId="11548" xr:uid="{00000000-0005-0000-0000-00001C2D0000}"/>
    <cellStyle name="40% - Énfasis2 42" xfId="9502" xr:uid="{00000000-0005-0000-0000-00001E250000}"/>
    <cellStyle name="40% - Énfasis2 42 2" xfId="11549" xr:uid="{00000000-0005-0000-0000-00001D2D0000}"/>
    <cellStyle name="40% - Énfasis2 43" xfId="9503" xr:uid="{00000000-0005-0000-0000-00001F250000}"/>
    <cellStyle name="40% - Énfasis2 43 2" xfId="11550" xr:uid="{00000000-0005-0000-0000-00001E2D0000}"/>
    <cellStyle name="40% - Énfasis2 44" xfId="9504" xr:uid="{00000000-0005-0000-0000-000020250000}"/>
    <cellStyle name="40% - Énfasis2 44 2" xfId="11551" xr:uid="{00000000-0005-0000-0000-00001F2D0000}"/>
    <cellStyle name="40% - Énfasis2 45" xfId="9505" xr:uid="{00000000-0005-0000-0000-000021250000}"/>
    <cellStyle name="40% - Énfasis2 45 2" xfId="11552" xr:uid="{00000000-0005-0000-0000-0000202D0000}"/>
    <cellStyle name="40% - Énfasis2 46" xfId="9506" xr:uid="{00000000-0005-0000-0000-000022250000}"/>
    <cellStyle name="40% - Énfasis2 46 2" xfId="9507" xr:uid="{00000000-0005-0000-0000-000023250000}"/>
    <cellStyle name="40% - Énfasis2 46 2 2" xfId="13264" xr:uid="{00000000-0005-0000-0000-0000D0330000}"/>
    <cellStyle name="40% - Énfasis2 46 2 2 2" xfId="13568" xr:uid="{00000000-0005-0000-0000-000000350000}"/>
    <cellStyle name="40% - Énfasis2 46 2 2 3" xfId="49770" xr:uid="{00000000-0005-0000-0000-00006AC20000}"/>
    <cellStyle name="40% - Énfasis2 46 2 2 4" xfId="50154" xr:uid="{00000000-0005-0000-0000-0000EAC30000}"/>
    <cellStyle name="40% - Énfasis2 46 2 3" xfId="13360" xr:uid="{00000000-0005-0000-0000-000030340000}"/>
    <cellStyle name="40% - Énfasis2 46 2 3 2" xfId="13661" xr:uid="{00000000-0005-0000-0000-00005D350000}"/>
    <cellStyle name="40% - Énfasis2 46 2 3 3" xfId="49863" xr:uid="{00000000-0005-0000-0000-0000C7C20000}"/>
    <cellStyle name="40% - Énfasis2 46 2 3 4" xfId="50247" xr:uid="{00000000-0005-0000-0000-000047C40000}"/>
    <cellStyle name="40% - Énfasis2 46 2 4" xfId="13156" xr:uid="{00000000-0005-0000-0000-000064330000}"/>
    <cellStyle name="40% - Énfasis2 46 2 5" xfId="13475" xr:uid="{00000000-0005-0000-0000-0000A3340000}"/>
    <cellStyle name="40% - Énfasis2 46 2 6" xfId="49673" xr:uid="{00000000-0005-0000-0000-000009C20000}"/>
    <cellStyle name="40% - Énfasis2 46 2 7" xfId="50057" xr:uid="{00000000-0005-0000-0000-000089C30000}"/>
    <cellStyle name="40% - Énfasis2 46 3" xfId="9508" xr:uid="{00000000-0005-0000-0000-000024250000}"/>
    <cellStyle name="40% - Énfasis2 46 3 2" xfId="13295" xr:uid="{00000000-0005-0000-0000-0000EF330000}"/>
    <cellStyle name="40% - Énfasis2 46 3 2 2" xfId="13599" xr:uid="{00000000-0005-0000-0000-00001F350000}"/>
    <cellStyle name="40% - Énfasis2 46 3 2 3" xfId="49801" xr:uid="{00000000-0005-0000-0000-000089C20000}"/>
    <cellStyle name="40% - Énfasis2 46 3 2 4" xfId="50185" xr:uid="{00000000-0005-0000-0000-000009C40000}"/>
    <cellStyle name="40% - Énfasis2 46 3 3" xfId="13391" xr:uid="{00000000-0005-0000-0000-00004F340000}"/>
    <cellStyle name="40% - Énfasis2 46 3 3 2" xfId="13692" xr:uid="{00000000-0005-0000-0000-00007C350000}"/>
    <cellStyle name="40% - Énfasis2 46 3 3 3" xfId="49894" xr:uid="{00000000-0005-0000-0000-0000E6C20000}"/>
    <cellStyle name="40% - Énfasis2 46 3 3 4" xfId="50278" xr:uid="{00000000-0005-0000-0000-000066C40000}"/>
    <cellStyle name="40% - Énfasis2 46 3 4" xfId="13193" xr:uid="{00000000-0005-0000-0000-000089330000}"/>
    <cellStyle name="40% - Énfasis2 46 3 5" xfId="13506" xr:uid="{00000000-0005-0000-0000-0000C2340000}"/>
    <cellStyle name="40% - Énfasis2 46 3 6" xfId="49707" xr:uid="{00000000-0005-0000-0000-00002BC20000}"/>
    <cellStyle name="40% - Énfasis2 46 3 7" xfId="50091" xr:uid="{00000000-0005-0000-0000-0000ABC30000}"/>
    <cellStyle name="40% - Énfasis2 46 4" xfId="13233" xr:uid="{00000000-0005-0000-0000-0000B1330000}"/>
    <cellStyle name="40% - Énfasis2 46 4 2" xfId="13537" xr:uid="{00000000-0005-0000-0000-0000E1340000}"/>
    <cellStyle name="40% - Énfasis2 46 4 3" xfId="49739" xr:uid="{00000000-0005-0000-0000-00004BC20000}"/>
    <cellStyle name="40% - Énfasis2 46 4 4" xfId="50123" xr:uid="{00000000-0005-0000-0000-0000CBC30000}"/>
    <cellStyle name="40% - Énfasis2 46 5" xfId="13329" xr:uid="{00000000-0005-0000-0000-000011340000}"/>
    <cellStyle name="40% - Énfasis2 46 5 2" xfId="13630" xr:uid="{00000000-0005-0000-0000-00003E350000}"/>
    <cellStyle name="40% - Énfasis2 46 5 3" xfId="49832" xr:uid="{00000000-0005-0000-0000-0000A8C20000}"/>
    <cellStyle name="40% - Énfasis2 46 5 4" xfId="50216" xr:uid="{00000000-0005-0000-0000-000028C40000}"/>
    <cellStyle name="40% - Énfasis2 46 6" xfId="11553" xr:uid="{00000000-0005-0000-0000-0000212D0000}"/>
    <cellStyle name="40% - Énfasis2 46 7" xfId="13443" xr:uid="{00000000-0005-0000-0000-000083340000}"/>
    <cellStyle name="40% - Énfasis2 46 8" xfId="49638" xr:uid="{00000000-0005-0000-0000-0000E6C10000}"/>
    <cellStyle name="40% - Énfasis2 46 9" xfId="49946" xr:uid="{00000000-0005-0000-0000-00001AC30000}"/>
    <cellStyle name="40% - Énfasis2 47" xfId="11513" xr:uid="{00000000-0005-0000-0000-0000F92C0000}"/>
    <cellStyle name="40% - Énfasis2 5" xfId="9509" xr:uid="{00000000-0005-0000-0000-000025250000}"/>
    <cellStyle name="40% - Énfasis2 5 2" xfId="11554" xr:uid="{00000000-0005-0000-0000-0000222D0000}"/>
    <cellStyle name="40% - Énfasis2 6" xfId="9510" xr:uid="{00000000-0005-0000-0000-000026250000}"/>
    <cellStyle name="40% - Énfasis2 6 2" xfId="11555" xr:uid="{00000000-0005-0000-0000-0000232D0000}"/>
    <cellStyle name="40% - Énfasis2 7" xfId="9511" xr:uid="{00000000-0005-0000-0000-000027250000}"/>
    <cellStyle name="40% - Énfasis2 7 2" xfId="11556" xr:uid="{00000000-0005-0000-0000-0000242D0000}"/>
    <cellStyle name="40% - Énfasis2 8" xfId="9512" xr:uid="{00000000-0005-0000-0000-000028250000}"/>
    <cellStyle name="40% - Énfasis2 8 2" xfId="11557" xr:uid="{00000000-0005-0000-0000-0000252D0000}"/>
    <cellStyle name="40% - Énfasis2 9" xfId="9513" xr:uid="{00000000-0005-0000-0000-000029250000}"/>
    <cellStyle name="40% - Énfasis2 9 2" xfId="11558" xr:uid="{00000000-0005-0000-0000-0000262D0000}"/>
    <cellStyle name="40% - Énfasis3 10" xfId="9514" xr:uid="{00000000-0005-0000-0000-00002A250000}"/>
    <cellStyle name="40% - Énfasis3 10 2" xfId="11560" xr:uid="{00000000-0005-0000-0000-0000282D0000}"/>
    <cellStyle name="40% - Énfasis3 11" xfId="9515" xr:uid="{00000000-0005-0000-0000-00002B250000}"/>
    <cellStyle name="40% - Énfasis3 11 2" xfId="11561" xr:uid="{00000000-0005-0000-0000-0000292D0000}"/>
    <cellStyle name="40% - Énfasis3 12" xfId="9516" xr:uid="{00000000-0005-0000-0000-00002C250000}"/>
    <cellStyle name="40% - Énfasis3 12 2" xfId="11562" xr:uid="{00000000-0005-0000-0000-00002A2D0000}"/>
    <cellStyle name="40% - Énfasis3 13" xfId="9517" xr:uid="{00000000-0005-0000-0000-00002D250000}"/>
    <cellStyle name="40% - Énfasis3 13 2" xfId="11563" xr:uid="{00000000-0005-0000-0000-00002B2D0000}"/>
    <cellStyle name="40% - Énfasis3 14" xfId="9518" xr:uid="{00000000-0005-0000-0000-00002E250000}"/>
    <cellStyle name="40% - Énfasis3 14 2" xfId="11564" xr:uid="{00000000-0005-0000-0000-00002C2D0000}"/>
    <cellStyle name="40% - Énfasis3 15" xfId="9519" xr:uid="{00000000-0005-0000-0000-00002F250000}"/>
    <cellStyle name="40% - Énfasis3 15 2" xfId="11565" xr:uid="{00000000-0005-0000-0000-00002D2D0000}"/>
    <cellStyle name="40% - Énfasis3 16" xfId="9520" xr:uid="{00000000-0005-0000-0000-000030250000}"/>
    <cellStyle name="40% - Énfasis3 16 2" xfId="11566" xr:uid="{00000000-0005-0000-0000-00002E2D0000}"/>
    <cellStyle name="40% - Énfasis3 17" xfId="9521" xr:uid="{00000000-0005-0000-0000-000031250000}"/>
    <cellStyle name="40% - Énfasis3 17 2" xfId="11567" xr:uid="{00000000-0005-0000-0000-00002F2D0000}"/>
    <cellStyle name="40% - Énfasis3 18" xfId="9522" xr:uid="{00000000-0005-0000-0000-000032250000}"/>
    <cellStyle name="40% - Énfasis3 18 2" xfId="11568" xr:uid="{00000000-0005-0000-0000-0000302D0000}"/>
    <cellStyle name="40% - Énfasis3 19" xfId="9523" xr:uid="{00000000-0005-0000-0000-000033250000}"/>
    <cellStyle name="40% - Énfasis3 19 2" xfId="11569" xr:uid="{00000000-0005-0000-0000-0000312D0000}"/>
    <cellStyle name="40% - Énfasis3 2" xfId="9524" xr:uid="{00000000-0005-0000-0000-000034250000}"/>
    <cellStyle name="40% - Énfasis3 2 2" xfId="11570" xr:uid="{00000000-0005-0000-0000-0000322D0000}"/>
    <cellStyle name="40% - Énfasis3 20" xfId="9525" xr:uid="{00000000-0005-0000-0000-000035250000}"/>
    <cellStyle name="40% - Énfasis3 20 2" xfId="11571" xr:uid="{00000000-0005-0000-0000-0000332D0000}"/>
    <cellStyle name="40% - Énfasis3 21" xfId="9526" xr:uid="{00000000-0005-0000-0000-000036250000}"/>
    <cellStyle name="40% - Énfasis3 21 2" xfId="11572" xr:uid="{00000000-0005-0000-0000-0000342D0000}"/>
    <cellStyle name="40% - Énfasis3 22" xfId="9527" xr:uid="{00000000-0005-0000-0000-000037250000}"/>
    <cellStyle name="40% - Énfasis3 22 2" xfId="11573" xr:uid="{00000000-0005-0000-0000-0000352D0000}"/>
    <cellStyle name="40% - Énfasis3 23" xfId="9528" xr:uid="{00000000-0005-0000-0000-000038250000}"/>
    <cellStyle name="40% - Énfasis3 23 2" xfId="11574" xr:uid="{00000000-0005-0000-0000-0000362D0000}"/>
    <cellStyle name="40% - Énfasis3 24" xfId="9529" xr:uid="{00000000-0005-0000-0000-000039250000}"/>
    <cellStyle name="40% - Énfasis3 24 2" xfId="11575" xr:uid="{00000000-0005-0000-0000-0000372D0000}"/>
    <cellStyle name="40% - Énfasis3 25" xfId="9530" xr:uid="{00000000-0005-0000-0000-00003A250000}"/>
    <cellStyle name="40% - Énfasis3 25 2" xfId="11576" xr:uid="{00000000-0005-0000-0000-0000382D0000}"/>
    <cellStyle name="40% - Énfasis3 26" xfId="9531" xr:uid="{00000000-0005-0000-0000-00003B250000}"/>
    <cellStyle name="40% - Énfasis3 26 2" xfId="11577" xr:uid="{00000000-0005-0000-0000-0000392D0000}"/>
    <cellStyle name="40% - Énfasis3 27" xfId="9532" xr:uid="{00000000-0005-0000-0000-00003C250000}"/>
    <cellStyle name="40% - Énfasis3 27 2" xfId="11578" xr:uid="{00000000-0005-0000-0000-00003A2D0000}"/>
    <cellStyle name="40% - Énfasis3 28" xfId="9533" xr:uid="{00000000-0005-0000-0000-00003D250000}"/>
    <cellStyle name="40% - Énfasis3 28 2" xfId="11579" xr:uid="{00000000-0005-0000-0000-00003B2D0000}"/>
    <cellStyle name="40% - Énfasis3 29" xfId="9534" xr:uid="{00000000-0005-0000-0000-00003E250000}"/>
    <cellStyle name="40% - Énfasis3 29 2" xfId="11580" xr:uid="{00000000-0005-0000-0000-00003C2D0000}"/>
    <cellStyle name="40% - Énfasis3 3" xfId="9535" xr:uid="{00000000-0005-0000-0000-00003F250000}"/>
    <cellStyle name="40% - Énfasis3 3 2" xfId="11581" xr:uid="{00000000-0005-0000-0000-00003D2D0000}"/>
    <cellStyle name="40% - Énfasis3 30" xfId="9536" xr:uid="{00000000-0005-0000-0000-000040250000}"/>
    <cellStyle name="40% - Énfasis3 30 2" xfId="11582" xr:uid="{00000000-0005-0000-0000-00003E2D0000}"/>
    <cellStyle name="40% - Énfasis3 31" xfId="9537" xr:uid="{00000000-0005-0000-0000-000041250000}"/>
    <cellStyle name="40% - Énfasis3 31 2" xfId="11583" xr:uid="{00000000-0005-0000-0000-00003F2D0000}"/>
    <cellStyle name="40% - Énfasis3 32" xfId="9538" xr:uid="{00000000-0005-0000-0000-000042250000}"/>
    <cellStyle name="40% - Énfasis3 32 2" xfId="11584" xr:uid="{00000000-0005-0000-0000-0000402D0000}"/>
    <cellStyle name="40% - Énfasis3 33" xfId="9539" xr:uid="{00000000-0005-0000-0000-000043250000}"/>
    <cellStyle name="40% - Énfasis3 33 2" xfId="11585" xr:uid="{00000000-0005-0000-0000-0000412D0000}"/>
    <cellStyle name="40% - Énfasis3 34" xfId="9540" xr:uid="{00000000-0005-0000-0000-000044250000}"/>
    <cellStyle name="40% - Énfasis3 34 2" xfId="11586" xr:uid="{00000000-0005-0000-0000-0000422D0000}"/>
    <cellStyle name="40% - Énfasis3 35" xfId="9541" xr:uid="{00000000-0005-0000-0000-000045250000}"/>
    <cellStyle name="40% - Énfasis3 35 2" xfId="11587" xr:uid="{00000000-0005-0000-0000-0000432D0000}"/>
    <cellStyle name="40% - Énfasis3 36" xfId="9542" xr:uid="{00000000-0005-0000-0000-000046250000}"/>
    <cellStyle name="40% - Énfasis3 36 2" xfId="11588" xr:uid="{00000000-0005-0000-0000-0000442D0000}"/>
    <cellStyle name="40% - Énfasis3 37" xfId="9543" xr:uid="{00000000-0005-0000-0000-000047250000}"/>
    <cellStyle name="40% - Énfasis3 37 2" xfId="11589" xr:uid="{00000000-0005-0000-0000-0000452D0000}"/>
    <cellStyle name="40% - Énfasis3 38" xfId="9544" xr:uid="{00000000-0005-0000-0000-000048250000}"/>
    <cellStyle name="40% - Énfasis3 38 2" xfId="11590" xr:uid="{00000000-0005-0000-0000-0000462D0000}"/>
    <cellStyle name="40% - Énfasis3 39" xfId="9545" xr:uid="{00000000-0005-0000-0000-000049250000}"/>
    <cellStyle name="40% - Énfasis3 39 2" xfId="11591" xr:uid="{00000000-0005-0000-0000-0000472D0000}"/>
    <cellStyle name="40% - Énfasis3 4" xfId="9546" xr:uid="{00000000-0005-0000-0000-00004A250000}"/>
    <cellStyle name="40% - Énfasis3 4 2" xfId="11592" xr:uid="{00000000-0005-0000-0000-0000482D0000}"/>
    <cellStyle name="40% - Énfasis3 40" xfId="9547" xr:uid="{00000000-0005-0000-0000-00004B250000}"/>
    <cellStyle name="40% - Énfasis3 40 2" xfId="11593" xr:uid="{00000000-0005-0000-0000-0000492D0000}"/>
    <cellStyle name="40% - Énfasis3 41" xfId="9548" xr:uid="{00000000-0005-0000-0000-00004C250000}"/>
    <cellStyle name="40% - Énfasis3 41 2" xfId="11594" xr:uid="{00000000-0005-0000-0000-00004A2D0000}"/>
    <cellStyle name="40% - Énfasis3 42" xfId="9549" xr:uid="{00000000-0005-0000-0000-00004D250000}"/>
    <cellStyle name="40% - Énfasis3 42 2" xfId="11595" xr:uid="{00000000-0005-0000-0000-00004B2D0000}"/>
    <cellStyle name="40% - Énfasis3 43" xfId="9550" xr:uid="{00000000-0005-0000-0000-00004E250000}"/>
    <cellStyle name="40% - Énfasis3 43 2" xfId="11596" xr:uid="{00000000-0005-0000-0000-00004C2D0000}"/>
    <cellStyle name="40% - Énfasis3 44" xfId="9551" xr:uid="{00000000-0005-0000-0000-00004F250000}"/>
    <cellStyle name="40% - Énfasis3 44 2" xfId="11597" xr:uid="{00000000-0005-0000-0000-00004D2D0000}"/>
    <cellStyle name="40% - Énfasis3 45" xfId="9552" xr:uid="{00000000-0005-0000-0000-000050250000}"/>
    <cellStyle name="40% - Énfasis3 45 2" xfId="11598" xr:uid="{00000000-0005-0000-0000-00004E2D0000}"/>
    <cellStyle name="40% - Énfasis3 46" xfId="9553" xr:uid="{00000000-0005-0000-0000-000051250000}"/>
    <cellStyle name="40% - Énfasis3 46 2" xfId="9554" xr:uid="{00000000-0005-0000-0000-000052250000}"/>
    <cellStyle name="40% - Énfasis3 46 2 2" xfId="13265" xr:uid="{00000000-0005-0000-0000-0000D1330000}"/>
    <cellStyle name="40% - Énfasis3 46 2 2 2" xfId="13569" xr:uid="{00000000-0005-0000-0000-000001350000}"/>
    <cellStyle name="40% - Énfasis3 46 2 2 3" xfId="49771" xr:uid="{00000000-0005-0000-0000-00006BC20000}"/>
    <cellStyle name="40% - Énfasis3 46 2 2 4" xfId="50155" xr:uid="{00000000-0005-0000-0000-0000EBC30000}"/>
    <cellStyle name="40% - Énfasis3 46 2 3" xfId="13361" xr:uid="{00000000-0005-0000-0000-000031340000}"/>
    <cellStyle name="40% - Énfasis3 46 2 3 2" xfId="13662" xr:uid="{00000000-0005-0000-0000-00005E350000}"/>
    <cellStyle name="40% - Énfasis3 46 2 3 3" xfId="49864" xr:uid="{00000000-0005-0000-0000-0000C8C20000}"/>
    <cellStyle name="40% - Énfasis3 46 2 3 4" xfId="50248" xr:uid="{00000000-0005-0000-0000-000048C40000}"/>
    <cellStyle name="40% - Énfasis3 46 2 4" xfId="13157" xr:uid="{00000000-0005-0000-0000-000065330000}"/>
    <cellStyle name="40% - Énfasis3 46 2 5" xfId="13476" xr:uid="{00000000-0005-0000-0000-0000A4340000}"/>
    <cellStyle name="40% - Énfasis3 46 2 6" xfId="49674" xr:uid="{00000000-0005-0000-0000-00000AC20000}"/>
    <cellStyle name="40% - Énfasis3 46 2 7" xfId="50058" xr:uid="{00000000-0005-0000-0000-00008AC30000}"/>
    <cellStyle name="40% - Énfasis3 46 3" xfId="9555" xr:uid="{00000000-0005-0000-0000-000053250000}"/>
    <cellStyle name="40% - Énfasis3 46 3 2" xfId="13296" xr:uid="{00000000-0005-0000-0000-0000F0330000}"/>
    <cellStyle name="40% - Énfasis3 46 3 2 2" xfId="13600" xr:uid="{00000000-0005-0000-0000-000020350000}"/>
    <cellStyle name="40% - Énfasis3 46 3 2 3" xfId="49802" xr:uid="{00000000-0005-0000-0000-00008AC20000}"/>
    <cellStyle name="40% - Énfasis3 46 3 2 4" xfId="50186" xr:uid="{00000000-0005-0000-0000-00000AC40000}"/>
    <cellStyle name="40% - Énfasis3 46 3 3" xfId="13392" xr:uid="{00000000-0005-0000-0000-000050340000}"/>
    <cellStyle name="40% - Énfasis3 46 3 3 2" xfId="13693" xr:uid="{00000000-0005-0000-0000-00007D350000}"/>
    <cellStyle name="40% - Énfasis3 46 3 3 3" xfId="49895" xr:uid="{00000000-0005-0000-0000-0000E7C20000}"/>
    <cellStyle name="40% - Énfasis3 46 3 3 4" xfId="50279" xr:uid="{00000000-0005-0000-0000-000067C40000}"/>
    <cellStyle name="40% - Énfasis3 46 3 4" xfId="13194" xr:uid="{00000000-0005-0000-0000-00008A330000}"/>
    <cellStyle name="40% - Énfasis3 46 3 5" xfId="13507" xr:uid="{00000000-0005-0000-0000-0000C3340000}"/>
    <cellStyle name="40% - Énfasis3 46 3 6" xfId="49708" xr:uid="{00000000-0005-0000-0000-00002CC20000}"/>
    <cellStyle name="40% - Énfasis3 46 3 7" xfId="50092" xr:uid="{00000000-0005-0000-0000-0000ACC30000}"/>
    <cellStyle name="40% - Énfasis3 46 4" xfId="13234" xr:uid="{00000000-0005-0000-0000-0000B2330000}"/>
    <cellStyle name="40% - Énfasis3 46 4 2" xfId="13538" xr:uid="{00000000-0005-0000-0000-0000E2340000}"/>
    <cellStyle name="40% - Énfasis3 46 4 3" xfId="49740" xr:uid="{00000000-0005-0000-0000-00004CC20000}"/>
    <cellStyle name="40% - Énfasis3 46 4 4" xfId="50124" xr:uid="{00000000-0005-0000-0000-0000CCC30000}"/>
    <cellStyle name="40% - Énfasis3 46 5" xfId="13330" xr:uid="{00000000-0005-0000-0000-000012340000}"/>
    <cellStyle name="40% - Énfasis3 46 5 2" xfId="13631" xr:uid="{00000000-0005-0000-0000-00003F350000}"/>
    <cellStyle name="40% - Énfasis3 46 5 3" xfId="49833" xr:uid="{00000000-0005-0000-0000-0000A9C20000}"/>
    <cellStyle name="40% - Énfasis3 46 5 4" xfId="50217" xr:uid="{00000000-0005-0000-0000-000029C40000}"/>
    <cellStyle name="40% - Énfasis3 46 6" xfId="11599" xr:uid="{00000000-0005-0000-0000-00004F2D0000}"/>
    <cellStyle name="40% - Énfasis3 46 7" xfId="13444" xr:uid="{00000000-0005-0000-0000-000084340000}"/>
    <cellStyle name="40% - Énfasis3 46 8" xfId="49639" xr:uid="{00000000-0005-0000-0000-0000E7C10000}"/>
    <cellStyle name="40% - Énfasis3 46 9" xfId="49947" xr:uid="{00000000-0005-0000-0000-00001BC30000}"/>
    <cellStyle name="40% - Énfasis3 47" xfId="11559" xr:uid="{00000000-0005-0000-0000-0000272D0000}"/>
    <cellStyle name="40% - Énfasis3 5" xfId="9556" xr:uid="{00000000-0005-0000-0000-000054250000}"/>
    <cellStyle name="40% - Énfasis3 5 2" xfId="11600" xr:uid="{00000000-0005-0000-0000-0000502D0000}"/>
    <cellStyle name="40% - Énfasis3 6" xfId="9557" xr:uid="{00000000-0005-0000-0000-000055250000}"/>
    <cellStyle name="40% - Énfasis3 6 2" xfId="11601" xr:uid="{00000000-0005-0000-0000-0000512D0000}"/>
    <cellStyle name="40% - Énfasis3 7" xfId="9558" xr:uid="{00000000-0005-0000-0000-000056250000}"/>
    <cellStyle name="40% - Énfasis3 7 2" xfId="11602" xr:uid="{00000000-0005-0000-0000-0000522D0000}"/>
    <cellStyle name="40% - Énfasis3 8" xfId="9559" xr:uid="{00000000-0005-0000-0000-000057250000}"/>
    <cellStyle name="40% - Énfasis3 8 2" xfId="11603" xr:uid="{00000000-0005-0000-0000-0000532D0000}"/>
    <cellStyle name="40% - Énfasis3 9" xfId="9560" xr:uid="{00000000-0005-0000-0000-000058250000}"/>
    <cellStyle name="40% - Énfasis3 9 2" xfId="11604" xr:uid="{00000000-0005-0000-0000-0000542D0000}"/>
    <cellStyle name="40% - Énfasis4 10" xfId="9561" xr:uid="{00000000-0005-0000-0000-000059250000}"/>
    <cellStyle name="40% - Énfasis4 10 2" xfId="11606" xr:uid="{00000000-0005-0000-0000-0000562D0000}"/>
    <cellStyle name="40% - Énfasis4 11" xfId="9562" xr:uid="{00000000-0005-0000-0000-00005A250000}"/>
    <cellStyle name="40% - Énfasis4 11 2" xfId="11607" xr:uid="{00000000-0005-0000-0000-0000572D0000}"/>
    <cellStyle name="40% - Énfasis4 12" xfId="9563" xr:uid="{00000000-0005-0000-0000-00005B250000}"/>
    <cellStyle name="40% - Énfasis4 12 2" xfId="11608" xr:uid="{00000000-0005-0000-0000-0000582D0000}"/>
    <cellStyle name="40% - Énfasis4 13" xfId="9564" xr:uid="{00000000-0005-0000-0000-00005C250000}"/>
    <cellStyle name="40% - Énfasis4 13 2" xfId="11609" xr:uid="{00000000-0005-0000-0000-0000592D0000}"/>
    <cellStyle name="40% - Énfasis4 14" xfId="9565" xr:uid="{00000000-0005-0000-0000-00005D250000}"/>
    <cellStyle name="40% - Énfasis4 14 2" xfId="11610" xr:uid="{00000000-0005-0000-0000-00005A2D0000}"/>
    <cellStyle name="40% - Énfasis4 15" xfId="9566" xr:uid="{00000000-0005-0000-0000-00005E250000}"/>
    <cellStyle name="40% - Énfasis4 15 2" xfId="11611" xr:uid="{00000000-0005-0000-0000-00005B2D0000}"/>
    <cellStyle name="40% - Énfasis4 16" xfId="9567" xr:uid="{00000000-0005-0000-0000-00005F250000}"/>
    <cellStyle name="40% - Énfasis4 16 2" xfId="11612" xr:uid="{00000000-0005-0000-0000-00005C2D0000}"/>
    <cellStyle name="40% - Énfasis4 17" xfId="9568" xr:uid="{00000000-0005-0000-0000-000060250000}"/>
    <cellStyle name="40% - Énfasis4 17 2" xfId="11613" xr:uid="{00000000-0005-0000-0000-00005D2D0000}"/>
    <cellStyle name="40% - Énfasis4 18" xfId="9569" xr:uid="{00000000-0005-0000-0000-000061250000}"/>
    <cellStyle name="40% - Énfasis4 18 2" xfId="11614" xr:uid="{00000000-0005-0000-0000-00005E2D0000}"/>
    <cellStyle name="40% - Énfasis4 19" xfId="9570" xr:uid="{00000000-0005-0000-0000-000062250000}"/>
    <cellStyle name="40% - Énfasis4 19 2" xfId="11615" xr:uid="{00000000-0005-0000-0000-00005F2D0000}"/>
    <cellStyle name="40% - Énfasis4 2" xfId="9571" xr:uid="{00000000-0005-0000-0000-000063250000}"/>
    <cellStyle name="40% - Énfasis4 2 2" xfId="11616" xr:uid="{00000000-0005-0000-0000-0000602D0000}"/>
    <cellStyle name="40% - Énfasis4 20" xfId="9572" xr:uid="{00000000-0005-0000-0000-000064250000}"/>
    <cellStyle name="40% - Énfasis4 20 2" xfId="11617" xr:uid="{00000000-0005-0000-0000-0000612D0000}"/>
    <cellStyle name="40% - Énfasis4 21" xfId="9573" xr:uid="{00000000-0005-0000-0000-000065250000}"/>
    <cellStyle name="40% - Énfasis4 21 2" xfId="11618" xr:uid="{00000000-0005-0000-0000-0000622D0000}"/>
    <cellStyle name="40% - Énfasis4 22" xfId="9574" xr:uid="{00000000-0005-0000-0000-000066250000}"/>
    <cellStyle name="40% - Énfasis4 22 2" xfId="11619" xr:uid="{00000000-0005-0000-0000-0000632D0000}"/>
    <cellStyle name="40% - Énfasis4 23" xfId="9575" xr:uid="{00000000-0005-0000-0000-000067250000}"/>
    <cellStyle name="40% - Énfasis4 23 2" xfId="11620" xr:uid="{00000000-0005-0000-0000-0000642D0000}"/>
    <cellStyle name="40% - Énfasis4 24" xfId="9576" xr:uid="{00000000-0005-0000-0000-000068250000}"/>
    <cellStyle name="40% - Énfasis4 24 2" xfId="11621" xr:uid="{00000000-0005-0000-0000-0000652D0000}"/>
    <cellStyle name="40% - Énfasis4 25" xfId="9577" xr:uid="{00000000-0005-0000-0000-000069250000}"/>
    <cellStyle name="40% - Énfasis4 25 2" xfId="11622" xr:uid="{00000000-0005-0000-0000-0000662D0000}"/>
    <cellStyle name="40% - Énfasis4 26" xfId="9578" xr:uid="{00000000-0005-0000-0000-00006A250000}"/>
    <cellStyle name="40% - Énfasis4 26 2" xfId="11623" xr:uid="{00000000-0005-0000-0000-0000672D0000}"/>
    <cellStyle name="40% - Énfasis4 27" xfId="9579" xr:uid="{00000000-0005-0000-0000-00006B250000}"/>
    <cellStyle name="40% - Énfasis4 27 2" xfId="11624" xr:uid="{00000000-0005-0000-0000-0000682D0000}"/>
    <cellStyle name="40% - Énfasis4 28" xfId="9580" xr:uid="{00000000-0005-0000-0000-00006C250000}"/>
    <cellStyle name="40% - Énfasis4 28 2" xfId="11625" xr:uid="{00000000-0005-0000-0000-0000692D0000}"/>
    <cellStyle name="40% - Énfasis4 29" xfId="9581" xr:uid="{00000000-0005-0000-0000-00006D250000}"/>
    <cellStyle name="40% - Énfasis4 29 2" xfId="11626" xr:uid="{00000000-0005-0000-0000-00006A2D0000}"/>
    <cellStyle name="40% - Énfasis4 3" xfId="9582" xr:uid="{00000000-0005-0000-0000-00006E250000}"/>
    <cellStyle name="40% - Énfasis4 3 2" xfId="11627" xr:uid="{00000000-0005-0000-0000-00006B2D0000}"/>
    <cellStyle name="40% - Énfasis4 30" xfId="9583" xr:uid="{00000000-0005-0000-0000-00006F250000}"/>
    <cellStyle name="40% - Énfasis4 30 2" xfId="11628" xr:uid="{00000000-0005-0000-0000-00006C2D0000}"/>
    <cellStyle name="40% - Énfasis4 31" xfId="9584" xr:uid="{00000000-0005-0000-0000-000070250000}"/>
    <cellStyle name="40% - Énfasis4 31 2" xfId="11629" xr:uid="{00000000-0005-0000-0000-00006D2D0000}"/>
    <cellStyle name="40% - Énfasis4 32" xfId="9585" xr:uid="{00000000-0005-0000-0000-000071250000}"/>
    <cellStyle name="40% - Énfasis4 32 2" xfId="11630" xr:uid="{00000000-0005-0000-0000-00006E2D0000}"/>
    <cellStyle name="40% - Énfasis4 33" xfId="9586" xr:uid="{00000000-0005-0000-0000-000072250000}"/>
    <cellStyle name="40% - Énfasis4 33 2" xfId="11631" xr:uid="{00000000-0005-0000-0000-00006F2D0000}"/>
    <cellStyle name="40% - Énfasis4 34" xfId="9587" xr:uid="{00000000-0005-0000-0000-000073250000}"/>
    <cellStyle name="40% - Énfasis4 34 2" xfId="11632" xr:uid="{00000000-0005-0000-0000-0000702D0000}"/>
    <cellStyle name="40% - Énfasis4 35" xfId="9588" xr:uid="{00000000-0005-0000-0000-000074250000}"/>
    <cellStyle name="40% - Énfasis4 35 2" xfId="11633" xr:uid="{00000000-0005-0000-0000-0000712D0000}"/>
    <cellStyle name="40% - Énfasis4 36" xfId="9589" xr:uid="{00000000-0005-0000-0000-000075250000}"/>
    <cellStyle name="40% - Énfasis4 36 2" xfId="11634" xr:uid="{00000000-0005-0000-0000-0000722D0000}"/>
    <cellStyle name="40% - Énfasis4 37" xfId="9590" xr:uid="{00000000-0005-0000-0000-000076250000}"/>
    <cellStyle name="40% - Énfasis4 37 2" xfId="11635" xr:uid="{00000000-0005-0000-0000-0000732D0000}"/>
    <cellStyle name="40% - Énfasis4 38" xfId="9591" xr:uid="{00000000-0005-0000-0000-000077250000}"/>
    <cellStyle name="40% - Énfasis4 38 2" xfId="11636" xr:uid="{00000000-0005-0000-0000-0000742D0000}"/>
    <cellStyle name="40% - Énfasis4 39" xfId="9592" xr:uid="{00000000-0005-0000-0000-000078250000}"/>
    <cellStyle name="40% - Énfasis4 39 2" xfId="11637" xr:uid="{00000000-0005-0000-0000-0000752D0000}"/>
    <cellStyle name="40% - Énfasis4 4" xfId="9593" xr:uid="{00000000-0005-0000-0000-000079250000}"/>
    <cellStyle name="40% - Énfasis4 4 2" xfId="11638" xr:uid="{00000000-0005-0000-0000-0000762D0000}"/>
    <cellStyle name="40% - Énfasis4 40" xfId="9594" xr:uid="{00000000-0005-0000-0000-00007A250000}"/>
    <cellStyle name="40% - Énfasis4 40 2" xfId="11639" xr:uid="{00000000-0005-0000-0000-0000772D0000}"/>
    <cellStyle name="40% - Énfasis4 41" xfId="9595" xr:uid="{00000000-0005-0000-0000-00007B250000}"/>
    <cellStyle name="40% - Énfasis4 41 2" xfId="11640" xr:uid="{00000000-0005-0000-0000-0000782D0000}"/>
    <cellStyle name="40% - Énfasis4 42" xfId="9596" xr:uid="{00000000-0005-0000-0000-00007C250000}"/>
    <cellStyle name="40% - Énfasis4 42 2" xfId="11641" xr:uid="{00000000-0005-0000-0000-0000792D0000}"/>
    <cellStyle name="40% - Énfasis4 43" xfId="9597" xr:uid="{00000000-0005-0000-0000-00007D250000}"/>
    <cellStyle name="40% - Énfasis4 43 2" xfId="11642" xr:uid="{00000000-0005-0000-0000-00007A2D0000}"/>
    <cellStyle name="40% - Énfasis4 44" xfId="9598" xr:uid="{00000000-0005-0000-0000-00007E250000}"/>
    <cellStyle name="40% - Énfasis4 44 2" xfId="11643" xr:uid="{00000000-0005-0000-0000-00007B2D0000}"/>
    <cellStyle name="40% - Énfasis4 45" xfId="9599" xr:uid="{00000000-0005-0000-0000-00007F250000}"/>
    <cellStyle name="40% - Énfasis4 45 2" xfId="11644" xr:uid="{00000000-0005-0000-0000-00007C2D0000}"/>
    <cellStyle name="40% - Énfasis4 46" xfId="9600" xr:uid="{00000000-0005-0000-0000-000080250000}"/>
    <cellStyle name="40% - Énfasis4 46 2" xfId="9601" xr:uid="{00000000-0005-0000-0000-000081250000}"/>
    <cellStyle name="40% - Énfasis4 46 2 2" xfId="13266" xr:uid="{00000000-0005-0000-0000-0000D2330000}"/>
    <cellStyle name="40% - Énfasis4 46 2 2 2" xfId="13570" xr:uid="{00000000-0005-0000-0000-000002350000}"/>
    <cellStyle name="40% - Énfasis4 46 2 2 3" xfId="49772" xr:uid="{00000000-0005-0000-0000-00006CC20000}"/>
    <cellStyle name="40% - Énfasis4 46 2 2 4" xfId="50156" xr:uid="{00000000-0005-0000-0000-0000ECC30000}"/>
    <cellStyle name="40% - Énfasis4 46 2 3" xfId="13362" xr:uid="{00000000-0005-0000-0000-000032340000}"/>
    <cellStyle name="40% - Énfasis4 46 2 3 2" xfId="13663" xr:uid="{00000000-0005-0000-0000-00005F350000}"/>
    <cellStyle name="40% - Énfasis4 46 2 3 3" xfId="49865" xr:uid="{00000000-0005-0000-0000-0000C9C20000}"/>
    <cellStyle name="40% - Énfasis4 46 2 3 4" xfId="50249" xr:uid="{00000000-0005-0000-0000-000049C40000}"/>
    <cellStyle name="40% - Énfasis4 46 2 4" xfId="13158" xr:uid="{00000000-0005-0000-0000-000066330000}"/>
    <cellStyle name="40% - Énfasis4 46 2 5" xfId="13477" xr:uid="{00000000-0005-0000-0000-0000A5340000}"/>
    <cellStyle name="40% - Énfasis4 46 2 6" xfId="49675" xr:uid="{00000000-0005-0000-0000-00000BC20000}"/>
    <cellStyle name="40% - Énfasis4 46 2 7" xfId="50059" xr:uid="{00000000-0005-0000-0000-00008BC30000}"/>
    <cellStyle name="40% - Énfasis4 46 3" xfId="9602" xr:uid="{00000000-0005-0000-0000-000082250000}"/>
    <cellStyle name="40% - Énfasis4 46 3 2" xfId="13297" xr:uid="{00000000-0005-0000-0000-0000F1330000}"/>
    <cellStyle name="40% - Énfasis4 46 3 2 2" xfId="13601" xr:uid="{00000000-0005-0000-0000-000021350000}"/>
    <cellStyle name="40% - Énfasis4 46 3 2 3" xfId="49803" xr:uid="{00000000-0005-0000-0000-00008BC20000}"/>
    <cellStyle name="40% - Énfasis4 46 3 2 4" xfId="50187" xr:uid="{00000000-0005-0000-0000-00000BC40000}"/>
    <cellStyle name="40% - Énfasis4 46 3 3" xfId="13393" xr:uid="{00000000-0005-0000-0000-000051340000}"/>
    <cellStyle name="40% - Énfasis4 46 3 3 2" xfId="13694" xr:uid="{00000000-0005-0000-0000-00007E350000}"/>
    <cellStyle name="40% - Énfasis4 46 3 3 3" xfId="49896" xr:uid="{00000000-0005-0000-0000-0000E8C20000}"/>
    <cellStyle name="40% - Énfasis4 46 3 3 4" xfId="50280" xr:uid="{00000000-0005-0000-0000-000068C40000}"/>
    <cellStyle name="40% - Énfasis4 46 3 4" xfId="13195" xr:uid="{00000000-0005-0000-0000-00008B330000}"/>
    <cellStyle name="40% - Énfasis4 46 3 5" xfId="13508" xr:uid="{00000000-0005-0000-0000-0000C4340000}"/>
    <cellStyle name="40% - Énfasis4 46 3 6" xfId="49709" xr:uid="{00000000-0005-0000-0000-00002DC20000}"/>
    <cellStyle name="40% - Énfasis4 46 3 7" xfId="50093" xr:uid="{00000000-0005-0000-0000-0000ADC30000}"/>
    <cellStyle name="40% - Énfasis4 46 4" xfId="13235" xr:uid="{00000000-0005-0000-0000-0000B3330000}"/>
    <cellStyle name="40% - Énfasis4 46 4 2" xfId="13539" xr:uid="{00000000-0005-0000-0000-0000E3340000}"/>
    <cellStyle name="40% - Énfasis4 46 4 3" xfId="49741" xr:uid="{00000000-0005-0000-0000-00004DC20000}"/>
    <cellStyle name="40% - Énfasis4 46 4 4" xfId="50125" xr:uid="{00000000-0005-0000-0000-0000CDC30000}"/>
    <cellStyle name="40% - Énfasis4 46 5" xfId="13331" xr:uid="{00000000-0005-0000-0000-000013340000}"/>
    <cellStyle name="40% - Énfasis4 46 5 2" xfId="13632" xr:uid="{00000000-0005-0000-0000-000040350000}"/>
    <cellStyle name="40% - Énfasis4 46 5 3" xfId="49834" xr:uid="{00000000-0005-0000-0000-0000AAC20000}"/>
    <cellStyle name="40% - Énfasis4 46 5 4" xfId="50218" xr:uid="{00000000-0005-0000-0000-00002AC40000}"/>
    <cellStyle name="40% - Énfasis4 46 6" xfId="11645" xr:uid="{00000000-0005-0000-0000-00007D2D0000}"/>
    <cellStyle name="40% - Énfasis4 46 7" xfId="13445" xr:uid="{00000000-0005-0000-0000-000085340000}"/>
    <cellStyle name="40% - Énfasis4 46 8" xfId="49640" xr:uid="{00000000-0005-0000-0000-0000E8C10000}"/>
    <cellStyle name="40% - Énfasis4 46 9" xfId="49967" xr:uid="{00000000-0005-0000-0000-00002FC30000}"/>
    <cellStyle name="40% - Énfasis4 47" xfId="11605" xr:uid="{00000000-0005-0000-0000-0000552D0000}"/>
    <cellStyle name="40% - Énfasis4 5" xfId="9603" xr:uid="{00000000-0005-0000-0000-000083250000}"/>
    <cellStyle name="40% - Énfasis4 5 2" xfId="11646" xr:uid="{00000000-0005-0000-0000-00007E2D0000}"/>
    <cellStyle name="40% - Énfasis4 6" xfId="9604" xr:uid="{00000000-0005-0000-0000-000084250000}"/>
    <cellStyle name="40% - Énfasis4 6 2" xfId="11647" xr:uid="{00000000-0005-0000-0000-00007F2D0000}"/>
    <cellStyle name="40% - Énfasis4 7" xfId="9605" xr:uid="{00000000-0005-0000-0000-000085250000}"/>
    <cellStyle name="40% - Énfasis4 7 2" xfId="11648" xr:uid="{00000000-0005-0000-0000-0000802D0000}"/>
    <cellStyle name="40% - Énfasis4 8" xfId="9606" xr:uid="{00000000-0005-0000-0000-000086250000}"/>
    <cellStyle name="40% - Énfasis4 8 2" xfId="11649" xr:uid="{00000000-0005-0000-0000-0000812D0000}"/>
    <cellStyle name="40% - Énfasis4 9" xfId="9607" xr:uid="{00000000-0005-0000-0000-000087250000}"/>
    <cellStyle name="40% - Énfasis4 9 2" xfId="11650" xr:uid="{00000000-0005-0000-0000-0000822D0000}"/>
    <cellStyle name="40% - Énfasis5 10" xfId="9608" xr:uid="{00000000-0005-0000-0000-000088250000}"/>
    <cellStyle name="40% - Énfasis5 10 2" xfId="11652" xr:uid="{00000000-0005-0000-0000-0000842D0000}"/>
    <cellStyle name="40% - Énfasis5 11" xfId="9609" xr:uid="{00000000-0005-0000-0000-000089250000}"/>
    <cellStyle name="40% - Énfasis5 11 2" xfId="11653" xr:uid="{00000000-0005-0000-0000-0000852D0000}"/>
    <cellStyle name="40% - Énfasis5 12" xfId="9610" xr:uid="{00000000-0005-0000-0000-00008A250000}"/>
    <cellStyle name="40% - Énfasis5 12 2" xfId="11654" xr:uid="{00000000-0005-0000-0000-0000862D0000}"/>
    <cellStyle name="40% - Énfasis5 13" xfId="9611" xr:uid="{00000000-0005-0000-0000-00008B250000}"/>
    <cellStyle name="40% - Énfasis5 13 2" xfId="11655" xr:uid="{00000000-0005-0000-0000-0000872D0000}"/>
    <cellStyle name="40% - Énfasis5 14" xfId="9612" xr:uid="{00000000-0005-0000-0000-00008C250000}"/>
    <cellStyle name="40% - Énfasis5 14 2" xfId="11656" xr:uid="{00000000-0005-0000-0000-0000882D0000}"/>
    <cellStyle name="40% - Énfasis5 15" xfId="9613" xr:uid="{00000000-0005-0000-0000-00008D250000}"/>
    <cellStyle name="40% - Énfasis5 15 2" xfId="11657" xr:uid="{00000000-0005-0000-0000-0000892D0000}"/>
    <cellStyle name="40% - Énfasis5 16" xfId="9614" xr:uid="{00000000-0005-0000-0000-00008E250000}"/>
    <cellStyle name="40% - Énfasis5 16 2" xfId="11658" xr:uid="{00000000-0005-0000-0000-00008A2D0000}"/>
    <cellStyle name="40% - Énfasis5 17" xfId="9615" xr:uid="{00000000-0005-0000-0000-00008F250000}"/>
    <cellStyle name="40% - Énfasis5 17 2" xfId="11659" xr:uid="{00000000-0005-0000-0000-00008B2D0000}"/>
    <cellStyle name="40% - Énfasis5 18" xfId="9616" xr:uid="{00000000-0005-0000-0000-000090250000}"/>
    <cellStyle name="40% - Énfasis5 18 2" xfId="11660" xr:uid="{00000000-0005-0000-0000-00008C2D0000}"/>
    <cellStyle name="40% - Énfasis5 19" xfId="9617" xr:uid="{00000000-0005-0000-0000-000091250000}"/>
    <cellStyle name="40% - Énfasis5 19 2" xfId="11661" xr:uid="{00000000-0005-0000-0000-00008D2D0000}"/>
    <cellStyle name="40% - Énfasis5 2" xfId="9618" xr:uid="{00000000-0005-0000-0000-000092250000}"/>
    <cellStyle name="40% - Énfasis5 2 2" xfId="11662" xr:uid="{00000000-0005-0000-0000-00008E2D0000}"/>
    <cellStyle name="40% - Énfasis5 20" xfId="9619" xr:uid="{00000000-0005-0000-0000-000093250000}"/>
    <cellStyle name="40% - Énfasis5 20 2" xfId="11663" xr:uid="{00000000-0005-0000-0000-00008F2D0000}"/>
    <cellStyle name="40% - Énfasis5 21" xfId="9620" xr:uid="{00000000-0005-0000-0000-000094250000}"/>
    <cellStyle name="40% - Énfasis5 21 2" xfId="11664" xr:uid="{00000000-0005-0000-0000-0000902D0000}"/>
    <cellStyle name="40% - Énfasis5 22" xfId="9621" xr:uid="{00000000-0005-0000-0000-000095250000}"/>
    <cellStyle name="40% - Énfasis5 22 2" xfId="11665" xr:uid="{00000000-0005-0000-0000-0000912D0000}"/>
    <cellStyle name="40% - Énfasis5 23" xfId="9622" xr:uid="{00000000-0005-0000-0000-000096250000}"/>
    <cellStyle name="40% - Énfasis5 23 2" xfId="11666" xr:uid="{00000000-0005-0000-0000-0000922D0000}"/>
    <cellStyle name="40% - Énfasis5 24" xfId="9623" xr:uid="{00000000-0005-0000-0000-000097250000}"/>
    <cellStyle name="40% - Énfasis5 24 2" xfId="11667" xr:uid="{00000000-0005-0000-0000-0000932D0000}"/>
    <cellStyle name="40% - Énfasis5 25" xfId="9624" xr:uid="{00000000-0005-0000-0000-000098250000}"/>
    <cellStyle name="40% - Énfasis5 25 2" xfId="11668" xr:uid="{00000000-0005-0000-0000-0000942D0000}"/>
    <cellStyle name="40% - Énfasis5 26" xfId="9625" xr:uid="{00000000-0005-0000-0000-000099250000}"/>
    <cellStyle name="40% - Énfasis5 26 2" xfId="11669" xr:uid="{00000000-0005-0000-0000-0000952D0000}"/>
    <cellStyle name="40% - Énfasis5 27" xfId="9626" xr:uid="{00000000-0005-0000-0000-00009A250000}"/>
    <cellStyle name="40% - Énfasis5 27 2" xfId="11670" xr:uid="{00000000-0005-0000-0000-0000962D0000}"/>
    <cellStyle name="40% - Énfasis5 28" xfId="9627" xr:uid="{00000000-0005-0000-0000-00009B250000}"/>
    <cellStyle name="40% - Énfasis5 28 2" xfId="11671" xr:uid="{00000000-0005-0000-0000-0000972D0000}"/>
    <cellStyle name="40% - Énfasis5 29" xfId="9628" xr:uid="{00000000-0005-0000-0000-00009C250000}"/>
    <cellStyle name="40% - Énfasis5 29 2" xfId="11672" xr:uid="{00000000-0005-0000-0000-0000982D0000}"/>
    <cellStyle name="40% - Énfasis5 3" xfId="9629" xr:uid="{00000000-0005-0000-0000-00009D250000}"/>
    <cellStyle name="40% - Énfasis5 3 2" xfId="11673" xr:uid="{00000000-0005-0000-0000-0000992D0000}"/>
    <cellStyle name="40% - Énfasis5 30" xfId="9630" xr:uid="{00000000-0005-0000-0000-00009E250000}"/>
    <cellStyle name="40% - Énfasis5 30 2" xfId="11674" xr:uid="{00000000-0005-0000-0000-00009A2D0000}"/>
    <cellStyle name="40% - Énfasis5 31" xfId="9631" xr:uid="{00000000-0005-0000-0000-00009F250000}"/>
    <cellStyle name="40% - Énfasis5 31 2" xfId="11675" xr:uid="{00000000-0005-0000-0000-00009B2D0000}"/>
    <cellStyle name="40% - Énfasis5 32" xfId="9632" xr:uid="{00000000-0005-0000-0000-0000A0250000}"/>
    <cellStyle name="40% - Énfasis5 32 2" xfId="11676" xr:uid="{00000000-0005-0000-0000-00009C2D0000}"/>
    <cellStyle name="40% - Énfasis5 33" xfId="9633" xr:uid="{00000000-0005-0000-0000-0000A1250000}"/>
    <cellStyle name="40% - Énfasis5 33 2" xfId="11677" xr:uid="{00000000-0005-0000-0000-00009D2D0000}"/>
    <cellStyle name="40% - Énfasis5 34" xfId="9634" xr:uid="{00000000-0005-0000-0000-0000A2250000}"/>
    <cellStyle name="40% - Énfasis5 34 2" xfId="11678" xr:uid="{00000000-0005-0000-0000-00009E2D0000}"/>
    <cellStyle name="40% - Énfasis5 35" xfId="9635" xr:uid="{00000000-0005-0000-0000-0000A3250000}"/>
    <cellStyle name="40% - Énfasis5 35 2" xfId="11679" xr:uid="{00000000-0005-0000-0000-00009F2D0000}"/>
    <cellStyle name="40% - Énfasis5 36" xfId="9636" xr:uid="{00000000-0005-0000-0000-0000A4250000}"/>
    <cellStyle name="40% - Énfasis5 36 2" xfId="11680" xr:uid="{00000000-0005-0000-0000-0000A02D0000}"/>
    <cellStyle name="40% - Énfasis5 37" xfId="9637" xr:uid="{00000000-0005-0000-0000-0000A5250000}"/>
    <cellStyle name="40% - Énfasis5 37 2" xfId="11681" xr:uid="{00000000-0005-0000-0000-0000A12D0000}"/>
    <cellStyle name="40% - Énfasis5 38" xfId="9638" xr:uid="{00000000-0005-0000-0000-0000A6250000}"/>
    <cellStyle name="40% - Énfasis5 38 2" xfId="11682" xr:uid="{00000000-0005-0000-0000-0000A22D0000}"/>
    <cellStyle name="40% - Énfasis5 39" xfId="9639" xr:uid="{00000000-0005-0000-0000-0000A7250000}"/>
    <cellStyle name="40% - Énfasis5 39 2" xfId="11683" xr:uid="{00000000-0005-0000-0000-0000A32D0000}"/>
    <cellStyle name="40% - Énfasis5 4" xfId="9640" xr:uid="{00000000-0005-0000-0000-0000A8250000}"/>
    <cellStyle name="40% - Énfasis5 4 2" xfId="11684" xr:uid="{00000000-0005-0000-0000-0000A42D0000}"/>
    <cellStyle name="40% - Énfasis5 40" xfId="9641" xr:uid="{00000000-0005-0000-0000-0000A9250000}"/>
    <cellStyle name="40% - Énfasis5 40 2" xfId="11685" xr:uid="{00000000-0005-0000-0000-0000A52D0000}"/>
    <cellStyle name="40% - Énfasis5 41" xfId="9642" xr:uid="{00000000-0005-0000-0000-0000AA250000}"/>
    <cellStyle name="40% - Énfasis5 41 2" xfId="11686" xr:uid="{00000000-0005-0000-0000-0000A62D0000}"/>
    <cellStyle name="40% - Énfasis5 42" xfId="9643" xr:uid="{00000000-0005-0000-0000-0000AB250000}"/>
    <cellStyle name="40% - Énfasis5 42 2" xfId="11687" xr:uid="{00000000-0005-0000-0000-0000A72D0000}"/>
    <cellStyle name="40% - Énfasis5 43" xfId="9644" xr:uid="{00000000-0005-0000-0000-0000AC250000}"/>
    <cellStyle name="40% - Énfasis5 43 2" xfId="11688" xr:uid="{00000000-0005-0000-0000-0000A82D0000}"/>
    <cellStyle name="40% - Énfasis5 44" xfId="9645" xr:uid="{00000000-0005-0000-0000-0000AD250000}"/>
    <cellStyle name="40% - Énfasis5 44 2" xfId="11689" xr:uid="{00000000-0005-0000-0000-0000A92D0000}"/>
    <cellStyle name="40% - Énfasis5 45" xfId="9646" xr:uid="{00000000-0005-0000-0000-0000AE250000}"/>
    <cellStyle name="40% - Énfasis5 45 2" xfId="11690" xr:uid="{00000000-0005-0000-0000-0000AA2D0000}"/>
    <cellStyle name="40% - Énfasis5 46" xfId="9647" xr:uid="{00000000-0005-0000-0000-0000AF250000}"/>
    <cellStyle name="40% - Énfasis5 46 2" xfId="9648" xr:uid="{00000000-0005-0000-0000-0000B0250000}"/>
    <cellStyle name="40% - Énfasis5 46 2 2" xfId="13267" xr:uid="{00000000-0005-0000-0000-0000D3330000}"/>
    <cellStyle name="40% - Énfasis5 46 2 2 2" xfId="13571" xr:uid="{00000000-0005-0000-0000-000003350000}"/>
    <cellStyle name="40% - Énfasis5 46 2 2 3" xfId="49773" xr:uid="{00000000-0005-0000-0000-00006DC20000}"/>
    <cellStyle name="40% - Énfasis5 46 2 2 4" xfId="50157" xr:uid="{00000000-0005-0000-0000-0000EDC30000}"/>
    <cellStyle name="40% - Énfasis5 46 2 3" xfId="13363" xr:uid="{00000000-0005-0000-0000-000033340000}"/>
    <cellStyle name="40% - Énfasis5 46 2 3 2" xfId="13664" xr:uid="{00000000-0005-0000-0000-000060350000}"/>
    <cellStyle name="40% - Énfasis5 46 2 3 3" xfId="49866" xr:uid="{00000000-0005-0000-0000-0000CAC20000}"/>
    <cellStyle name="40% - Énfasis5 46 2 3 4" xfId="50250" xr:uid="{00000000-0005-0000-0000-00004AC40000}"/>
    <cellStyle name="40% - Énfasis5 46 2 4" xfId="13159" xr:uid="{00000000-0005-0000-0000-000067330000}"/>
    <cellStyle name="40% - Énfasis5 46 2 5" xfId="13478" xr:uid="{00000000-0005-0000-0000-0000A6340000}"/>
    <cellStyle name="40% - Énfasis5 46 2 6" xfId="49676" xr:uid="{00000000-0005-0000-0000-00000CC20000}"/>
    <cellStyle name="40% - Énfasis5 46 2 7" xfId="50060" xr:uid="{00000000-0005-0000-0000-00008CC30000}"/>
    <cellStyle name="40% - Énfasis5 46 3" xfId="9649" xr:uid="{00000000-0005-0000-0000-0000B1250000}"/>
    <cellStyle name="40% - Énfasis5 46 3 2" xfId="13298" xr:uid="{00000000-0005-0000-0000-0000F2330000}"/>
    <cellStyle name="40% - Énfasis5 46 3 2 2" xfId="13602" xr:uid="{00000000-0005-0000-0000-000022350000}"/>
    <cellStyle name="40% - Énfasis5 46 3 2 3" xfId="49804" xr:uid="{00000000-0005-0000-0000-00008CC20000}"/>
    <cellStyle name="40% - Énfasis5 46 3 2 4" xfId="50188" xr:uid="{00000000-0005-0000-0000-00000CC40000}"/>
    <cellStyle name="40% - Énfasis5 46 3 3" xfId="13394" xr:uid="{00000000-0005-0000-0000-000052340000}"/>
    <cellStyle name="40% - Énfasis5 46 3 3 2" xfId="13695" xr:uid="{00000000-0005-0000-0000-00007F350000}"/>
    <cellStyle name="40% - Énfasis5 46 3 3 3" xfId="49897" xr:uid="{00000000-0005-0000-0000-0000E9C20000}"/>
    <cellStyle name="40% - Énfasis5 46 3 3 4" xfId="50281" xr:uid="{00000000-0005-0000-0000-000069C40000}"/>
    <cellStyle name="40% - Énfasis5 46 3 4" xfId="13196" xr:uid="{00000000-0005-0000-0000-00008C330000}"/>
    <cellStyle name="40% - Énfasis5 46 3 5" xfId="13509" xr:uid="{00000000-0005-0000-0000-0000C5340000}"/>
    <cellStyle name="40% - Énfasis5 46 3 6" xfId="49710" xr:uid="{00000000-0005-0000-0000-00002EC20000}"/>
    <cellStyle name="40% - Énfasis5 46 3 7" xfId="50094" xr:uid="{00000000-0005-0000-0000-0000AEC30000}"/>
    <cellStyle name="40% - Énfasis5 46 4" xfId="13236" xr:uid="{00000000-0005-0000-0000-0000B4330000}"/>
    <cellStyle name="40% - Énfasis5 46 4 2" xfId="13540" xr:uid="{00000000-0005-0000-0000-0000E4340000}"/>
    <cellStyle name="40% - Énfasis5 46 4 3" xfId="49742" xr:uid="{00000000-0005-0000-0000-00004EC20000}"/>
    <cellStyle name="40% - Énfasis5 46 4 4" xfId="50126" xr:uid="{00000000-0005-0000-0000-0000CEC30000}"/>
    <cellStyle name="40% - Énfasis5 46 5" xfId="13332" xr:uid="{00000000-0005-0000-0000-000014340000}"/>
    <cellStyle name="40% - Énfasis5 46 5 2" xfId="13633" xr:uid="{00000000-0005-0000-0000-000041350000}"/>
    <cellStyle name="40% - Énfasis5 46 5 3" xfId="49835" xr:uid="{00000000-0005-0000-0000-0000ABC20000}"/>
    <cellStyle name="40% - Énfasis5 46 5 4" xfId="50219" xr:uid="{00000000-0005-0000-0000-00002BC40000}"/>
    <cellStyle name="40% - Énfasis5 46 6" xfId="11691" xr:uid="{00000000-0005-0000-0000-0000AB2D0000}"/>
    <cellStyle name="40% - Énfasis5 46 7" xfId="13446" xr:uid="{00000000-0005-0000-0000-000086340000}"/>
    <cellStyle name="40% - Énfasis5 46 8" xfId="49641" xr:uid="{00000000-0005-0000-0000-0000E9C10000}"/>
    <cellStyle name="40% - Énfasis5 46 9" xfId="49977" xr:uid="{00000000-0005-0000-0000-000039C30000}"/>
    <cellStyle name="40% - Énfasis5 47" xfId="11651" xr:uid="{00000000-0005-0000-0000-0000832D0000}"/>
    <cellStyle name="40% - Énfasis5 5" xfId="9650" xr:uid="{00000000-0005-0000-0000-0000B2250000}"/>
    <cellStyle name="40% - Énfasis5 5 2" xfId="11692" xr:uid="{00000000-0005-0000-0000-0000AC2D0000}"/>
    <cellStyle name="40% - Énfasis5 6" xfId="9651" xr:uid="{00000000-0005-0000-0000-0000B3250000}"/>
    <cellStyle name="40% - Énfasis5 6 2" xfId="11693" xr:uid="{00000000-0005-0000-0000-0000AD2D0000}"/>
    <cellStyle name="40% - Énfasis5 7" xfId="9652" xr:uid="{00000000-0005-0000-0000-0000B4250000}"/>
    <cellStyle name="40% - Énfasis5 7 2" xfId="11694" xr:uid="{00000000-0005-0000-0000-0000AE2D0000}"/>
    <cellStyle name="40% - Énfasis5 8" xfId="9653" xr:uid="{00000000-0005-0000-0000-0000B5250000}"/>
    <cellStyle name="40% - Énfasis5 8 2" xfId="11695" xr:uid="{00000000-0005-0000-0000-0000AF2D0000}"/>
    <cellStyle name="40% - Énfasis5 9" xfId="9654" xr:uid="{00000000-0005-0000-0000-0000B6250000}"/>
    <cellStyle name="40% - Énfasis5 9 2" xfId="11696" xr:uid="{00000000-0005-0000-0000-0000B02D0000}"/>
    <cellStyle name="40% - Énfasis6 10" xfId="9655" xr:uid="{00000000-0005-0000-0000-0000B7250000}"/>
    <cellStyle name="40% - Énfasis6 10 2" xfId="11698" xr:uid="{00000000-0005-0000-0000-0000B22D0000}"/>
    <cellStyle name="40% - Énfasis6 11" xfId="9656" xr:uid="{00000000-0005-0000-0000-0000B8250000}"/>
    <cellStyle name="40% - Énfasis6 11 2" xfId="11699" xr:uid="{00000000-0005-0000-0000-0000B32D0000}"/>
    <cellStyle name="40% - Énfasis6 12" xfId="9657" xr:uid="{00000000-0005-0000-0000-0000B9250000}"/>
    <cellStyle name="40% - Énfasis6 12 2" xfId="11700" xr:uid="{00000000-0005-0000-0000-0000B42D0000}"/>
    <cellStyle name="40% - Énfasis6 13" xfId="9658" xr:uid="{00000000-0005-0000-0000-0000BA250000}"/>
    <cellStyle name="40% - Énfasis6 13 2" xfId="11701" xr:uid="{00000000-0005-0000-0000-0000B52D0000}"/>
    <cellStyle name="40% - Énfasis6 14" xfId="9659" xr:uid="{00000000-0005-0000-0000-0000BB250000}"/>
    <cellStyle name="40% - Énfasis6 14 2" xfId="11702" xr:uid="{00000000-0005-0000-0000-0000B62D0000}"/>
    <cellStyle name="40% - Énfasis6 15" xfId="9660" xr:uid="{00000000-0005-0000-0000-0000BC250000}"/>
    <cellStyle name="40% - Énfasis6 15 2" xfId="11703" xr:uid="{00000000-0005-0000-0000-0000B72D0000}"/>
    <cellStyle name="40% - Énfasis6 16" xfId="9661" xr:uid="{00000000-0005-0000-0000-0000BD250000}"/>
    <cellStyle name="40% - Énfasis6 16 2" xfId="11704" xr:uid="{00000000-0005-0000-0000-0000B82D0000}"/>
    <cellStyle name="40% - Énfasis6 17" xfId="9662" xr:uid="{00000000-0005-0000-0000-0000BE250000}"/>
    <cellStyle name="40% - Énfasis6 17 2" xfId="11705" xr:uid="{00000000-0005-0000-0000-0000B92D0000}"/>
    <cellStyle name="40% - Énfasis6 18" xfId="9663" xr:uid="{00000000-0005-0000-0000-0000BF250000}"/>
    <cellStyle name="40% - Énfasis6 18 2" xfId="11706" xr:uid="{00000000-0005-0000-0000-0000BA2D0000}"/>
    <cellStyle name="40% - Énfasis6 19" xfId="9664" xr:uid="{00000000-0005-0000-0000-0000C0250000}"/>
    <cellStyle name="40% - Énfasis6 19 2" xfId="11707" xr:uid="{00000000-0005-0000-0000-0000BB2D0000}"/>
    <cellStyle name="40% - Énfasis6 2" xfId="9665" xr:uid="{00000000-0005-0000-0000-0000C1250000}"/>
    <cellStyle name="40% - Énfasis6 2 2" xfId="11708" xr:uid="{00000000-0005-0000-0000-0000BC2D0000}"/>
    <cellStyle name="40% - Énfasis6 20" xfId="9666" xr:uid="{00000000-0005-0000-0000-0000C2250000}"/>
    <cellStyle name="40% - Énfasis6 20 2" xfId="11709" xr:uid="{00000000-0005-0000-0000-0000BD2D0000}"/>
    <cellStyle name="40% - Énfasis6 21" xfId="9667" xr:uid="{00000000-0005-0000-0000-0000C3250000}"/>
    <cellStyle name="40% - Énfasis6 21 2" xfId="11710" xr:uid="{00000000-0005-0000-0000-0000BE2D0000}"/>
    <cellStyle name="40% - Énfasis6 22" xfId="9668" xr:uid="{00000000-0005-0000-0000-0000C4250000}"/>
    <cellStyle name="40% - Énfasis6 22 2" xfId="11711" xr:uid="{00000000-0005-0000-0000-0000BF2D0000}"/>
    <cellStyle name="40% - Énfasis6 23" xfId="9669" xr:uid="{00000000-0005-0000-0000-0000C5250000}"/>
    <cellStyle name="40% - Énfasis6 23 2" xfId="11712" xr:uid="{00000000-0005-0000-0000-0000C02D0000}"/>
    <cellStyle name="40% - Énfasis6 24" xfId="9670" xr:uid="{00000000-0005-0000-0000-0000C6250000}"/>
    <cellStyle name="40% - Énfasis6 24 2" xfId="11713" xr:uid="{00000000-0005-0000-0000-0000C12D0000}"/>
    <cellStyle name="40% - Énfasis6 25" xfId="9671" xr:uid="{00000000-0005-0000-0000-0000C7250000}"/>
    <cellStyle name="40% - Énfasis6 25 2" xfId="11714" xr:uid="{00000000-0005-0000-0000-0000C22D0000}"/>
    <cellStyle name="40% - Énfasis6 26" xfId="9672" xr:uid="{00000000-0005-0000-0000-0000C8250000}"/>
    <cellStyle name="40% - Énfasis6 26 2" xfId="11715" xr:uid="{00000000-0005-0000-0000-0000C32D0000}"/>
    <cellStyle name="40% - Énfasis6 27" xfId="9673" xr:uid="{00000000-0005-0000-0000-0000C9250000}"/>
    <cellStyle name="40% - Énfasis6 27 2" xfId="11716" xr:uid="{00000000-0005-0000-0000-0000C42D0000}"/>
    <cellStyle name="40% - Énfasis6 28" xfId="9674" xr:uid="{00000000-0005-0000-0000-0000CA250000}"/>
    <cellStyle name="40% - Énfasis6 28 2" xfId="11717" xr:uid="{00000000-0005-0000-0000-0000C52D0000}"/>
    <cellStyle name="40% - Énfasis6 29" xfId="9675" xr:uid="{00000000-0005-0000-0000-0000CB250000}"/>
    <cellStyle name="40% - Énfasis6 29 2" xfId="11718" xr:uid="{00000000-0005-0000-0000-0000C62D0000}"/>
    <cellStyle name="40% - Énfasis6 3" xfId="9676" xr:uid="{00000000-0005-0000-0000-0000CC250000}"/>
    <cellStyle name="40% - Énfasis6 3 2" xfId="11719" xr:uid="{00000000-0005-0000-0000-0000C72D0000}"/>
    <cellStyle name="40% - Énfasis6 30" xfId="9677" xr:uid="{00000000-0005-0000-0000-0000CD250000}"/>
    <cellStyle name="40% - Énfasis6 30 2" xfId="11720" xr:uid="{00000000-0005-0000-0000-0000C82D0000}"/>
    <cellStyle name="40% - Énfasis6 31" xfId="9678" xr:uid="{00000000-0005-0000-0000-0000CE250000}"/>
    <cellStyle name="40% - Énfasis6 31 2" xfId="11721" xr:uid="{00000000-0005-0000-0000-0000C92D0000}"/>
    <cellStyle name="40% - Énfasis6 32" xfId="9679" xr:uid="{00000000-0005-0000-0000-0000CF250000}"/>
    <cellStyle name="40% - Énfasis6 32 2" xfId="11722" xr:uid="{00000000-0005-0000-0000-0000CA2D0000}"/>
    <cellStyle name="40% - Énfasis6 33" xfId="9680" xr:uid="{00000000-0005-0000-0000-0000D0250000}"/>
    <cellStyle name="40% - Énfasis6 33 2" xfId="11723" xr:uid="{00000000-0005-0000-0000-0000CB2D0000}"/>
    <cellStyle name="40% - Énfasis6 34" xfId="9681" xr:uid="{00000000-0005-0000-0000-0000D1250000}"/>
    <cellStyle name="40% - Énfasis6 34 2" xfId="11724" xr:uid="{00000000-0005-0000-0000-0000CC2D0000}"/>
    <cellStyle name="40% - Énfasis6 35" xfId="9682" xr:uid="{00000000-0005-0000-0000-0000D2250000}"/>
    <cellStyle name="40% - Énfasis6 35 2" xfId="11725" xr:uid="{00000000-0005-0000-0000-0000CD2D0000}"/>
    <cellStyle name="40% - Énfasis6 36" xfId="9683" xr:uid="{00000000-0005-0000-0000-0000D3250000}"/>
    <cellStyle name="40% - Énfasis6 36 2" xfId="11726" xr:uid="{00000000-0005-0000-0000-0000CE2D0000}"/>
    <cellStyle name="40% - Énfasis6 37" xfId="9684" xr:uid="{00000000-0005-0000-0000-0000D4250000}"/>
    <cellStyle name="40% - Énfasis6 37 2" xfId="11727" xr:uid="{00000000-0005-0000-0000-0000CF2D0000}"/>
    <cellStyle name="40% - Énfasis6 38" xfId="9685" xr:uid="{00000000-0005-0000-0000-0000D5250000}"/>
    <cellStyle name="40% - Énfasis6 38 2" xfId="11728" xr:uid="{00000000-0005-0000-0000-0000D02D0000}"/>
    <cellStyle name="40% - Énfasis6 39" xfId="9686" xr:uid="{00000000-0005-0000-0000-0000D6250000}"/>
    <cellStyle name="40% - Énfasis6 39 2" xfId="11729" xr:uid="{00000000-0005-0000-0000-0000D12D0000}"/>
    <cellStyle name="40% - Énfasis6 4" xfId="9687" xr:uid="{00000000-0005-0000-0000-0000D7250000}"/>
    <cellStyle name="40% - Énfasis6 4 2" xfId="11730" xr:uid="{00000000-0005-0000-0000-0000D22D0000}"/>
    <cellStyle name="40% - Énfasis6 40" xfId="9688" xr:uid="{00000000-0005-0000-0000-0000D8250000}"/>
    <cellStyle name="40% - Énfasis6 40 2" xfId="11731" xr:uid="{00000000-0005-0000-0000-0000D32D0000}"/>
    <cellStyle name="40% - Énfasis6 41" xfId="9689" xr:uid="{00000000-0005-0000-0000-0000D9250000}"/>
    <cellStyle name="40% - Énfasis6 41 2" xfId="11732" xr:uid="{00000000-0005-0000-0000-0000D42D0000}"/>
    <cellStyle name="40% - Énfasis6 42" xfId="9690" xr:uid="{00000000-0005-0000-0000-0000DA250000}"/>
    <cellStyle name="40% - Énfasis6 42 2" xfId="11733" xr:uid="{00000000-0005-0000-0000-0000D52D0000}"/>
    <cellStyle name="40% - Énfasis6 43" xfId="9691" xr:uid="{00000000-0005-0000-0000-0000DB250000}"/>
    <cellStyle name="40% - Énfasis6 43 2" xfId="11734" xr:uid="{00000000-0005-0000-0000-0000D62D0000}"/>
    <cellStyle name="40% - Énfasis6 44" xfId="9692" xr:uid="{00000000-0005-0000-0000-0000DC250000}"/>
    <cellStyle name="40% - Énfasis6 44 2" xfId="11735" xr:uid="{00000000-0005-0000-0000-0000D72D0000}"/>
    <cellStyle name="40% - Énfasis6 45" xfId="9693" xr:uid="{00000000-0005-0000-0000-0000DD250000}"/>
    <cellStyle name="40% - Énfasis6 45 2" xfId="11736" xr:uid="{00000000-0005-0000-0000-0000D82D0000}"/>
    <cellStyle name="40% - Énfasis6 46" xfId="9694" xr:uid="{00000000-0005-0000-0000-0000DE250000}"/>
    <cellStyle name="40% - Énfasis6 46 2" xfId="9695" xr:uid="{00000000-0005-0000-0000-0000DF250000}"/>
    <cellStyle name="40% - Énfasis6 46 2 2" xfId="13268" xr:uid="{00000000-0005-0000-0000-0000D4330000}"/>
    <cellStyle name="40% - Énfasis6 46 2 2 2" xfId="13572" xr:uid="{00000000-0005-0000-0000-000004350000}"/>
    <cellStyle name="40% - Énfasis6 46 2 2 3" xfId="49774" xr:uid="{00000000-0005-0000-0000-00006EC20000}"/>
    <cellStyle name="40% - Énfasis6 46 2 2 4" xfId="50158" xr:uid="{00000000-0005-0000-0000-0000EEC30000}"/>
    <cellStyle name="40% - Énfasis6 46 2 3" xfId="13364" xr:uid="{00000000-0005-0000-0000-000034340000}"/>
    <cellStyle name="40% - Énfasis6 46 2 3 2" xfId="13665" xr:uid="{00000000-0005-0000-0000-000061350000}"/>
    <cellStyle name="40% - Énfasis6 46 2 3 3" xfId="49867" xr:uid="{00000000-0005-0000-0000-0000CBC20000}"/>
    <cellStyle name="40% - Énfasis6 46 2 3 4" xfId="50251" xr:uid="{00000000-0005-0000-0000-00004BC40000}"/>
    <cellStyle name="40% - Énfasis6 46 2 4" xfId="13160" xr:uid="{00000000-0005-0000-0000-000068330000}"/>
    <cellStyle name="40% - Énfasis6 46 2 5" xfId="13479" xr:uid="{00000000-0005-0000-0000-0000A7340000}"/>
    <cellStyle name="40% - Énfasis6 46 2 6" xfId="49677" xr:uid="{00000000-0005-0000-0000-00000DC20000}"/>
    <cellStyle name="40% - Énfasis6 46 2 7" xfId="50061" xr:uid="{00000000-0005-0000-0000-00008DC30000}"/>
    <cellStyle name="40% - Énfasis6 46 3" xfId="9696" xr:uid="{00000000-0005-0000-0000-0000E0250000}"/>
    <cellStyle name="40% - Énfasis6 46 3 2" xfId="13299" xr:uid="{00000000-0005-0000-0000-0000F3330000}"/>
    <cellStyle name="40% - Énfasis6 46 3 2 2" xfId="13603" xr:uid="{00000000-0005-0000-0000-000023350000}"/>
    <cellStyle name="40% - Énfasis6 46 3 2 3" xfId="49805" xr:uid="{00000000-0005-0000-0000-00008DC20000}"/>
    <cellStyle name="40% - Énfasis6 46 3 2 4" xfId="50189" xr:uid="{00000000-0005-0000-0000-00000DC40000}"/>
    <cellStyle name="40% - Énfasis6 46 3 3" xfId="13395" xr:uid="{00000000-0005-0000-0000-000053340000}"/>
    <cellStyle name="40% - Énfasis6 46 3 3 2" xfId="13696" xr:uid="{00000000-0005-0000-0000-000080350000}"/>
    <cellStyle name="40% - Énfasis6 46 3 3 3" xfId="49898" xr:uid="{00000000-0005-0000-0000-0000EAC20000}"/>
    <cellStyle name="40% - Énfasis6 46 3 3 4" xfId="50282" xr:uid="{00000000-0005-0000-0000-00006AC40000}"/>
    <cellStyle name="40% - Énfasis6 46 3 4" xfId="13197" xr:uid="{00000000-0005-0000-0000-00008D330000}"/>
    <cellStyle name="40% - Énfasis6 46 3 5" xfId="13510" xr:uid="{00000000-0005-0000-0000-0000C6340000}"/>
    <cellStyle name="40% - Énfasis6 46 3 6" xfId="49711" xr:uid="{00000000-0005-0000-0000-00002FC20000}"/>
    <cellStyle name="40% - Énfasis6 46 3 7" xfId="50095" xr:uid="{00000000-0005-0000-0000-0000AFC30000}"/>
    <cellStyle name="40% - Énfasis6 46 4" xfId="13237" xr:uid="{00000000-0005-0000-0000-0000B5330000}"/>
    <cellStyle name="40% - Énfasis6 46 4 2" xfId="13541" xr:uid="{00000000-0005-0000-0000-0000E5340000}"/>
    <cellStyle name="40% - Énfasis6 46 4 3" xfId="49743" xr:uid="{00000000-0005-0000-0000-00004FC20000}"/>
    <cellStyle name="40% - Énfasis6 46 4 4" xfId="50127" xr:uid="{00000000-0005-0000-0000-0000CFC30000}"/>
    <cellStyle name="40% - Énfasis6 46 5" xfId="13333" xr:uid="{00000000-0005-0000-0000-000015340000}"/>
    <cellStyle name="40% - Énfasis6 46 5 2" xfId="13634" xr:uid="{00000000-0005-0000-0000-000042350000}"/>
    <cellStyle name="40% - Énfasis6 46 5 3" xfId="49836" xr:uid="{00000000-0005-0000-0000-0000ACC20000}"/>
    <cellStyle name="40% - Énfasis6 46 5 4" xfId="50220" xr:uid="{00000000-0005-0000-0000-00002CC40000}"/>
    <cellStyle name="40% - Énfasis6 46 6" xfId="11737" xr:uid="{00000000-0005-0000-0000-0000D92D0000}"/>
    <cellStyle name="40% - Énfasis6 46 7" xfId="13447" xr:uid="{00000000-0005-0000-0000-000087340000}"/>
    <cellStyle name="40% - Énfasis6 46 8" xfId="49642" xr:uid="{00000000-0005-0000-0000-0000EAC10000}"/>
    <cellStyle name="40% - Énfasis6 46 9" xfId="49978" xr:uid="{00000000-0005-0000-0000-00003AC30000}"/>
    <cellStyle name="40% - Énfasis6 47" xfId="11697" xr:uid="{00000000-0005-0000-0000-0000B12D0000}"/>
    <cellStyle name="40% - Énfasis6 5" xfId="9697" xr:uid="{00000000-0005-0000-0000-0000E1250000}"/>
    <cellStyle name="40% - Énfasis6 5 2" xfId="11738" xr:uid="{00000000-0005-0000-0000-0000DA2D0000}"/>
    <cellStyle name="40% - Énfasis6 6" xfId="9698" xr:uid="{00000000-0005-0000-0000-0000E2250000}"/>
    <cellStyle name="40% - Énfasis6 6 2" xfId="11739" xr:uid="{00000000-0005-0000-0000-0000DB2D0000}"/>
    <cellStyle name="40% - Énfasis6 7" xfId="9699" xr:uid="{00000000-0005-0000-0000-0000E3250000}"/>
    <cellStyle name="40% - Énfasis6 7 2" xfId="11740" xr:uid="{00000000-0005-0000-0000-0000DC2D0000}"/>
    <cellStyle name="40% - Énfasis6 8" xfId="9700" xr:uid="{00000000-0005-0000-0000-0000E4250000}"/>
    <cellStyle name="40% - Énfasis6 8 2" xfId="11741" xr:uid="{00000000-0005-0000-0000-0000DD2D0000}"/>
    <cellStyle name="40% - Énfasis6 9" xfId="9701" xr:uid="{00000000-0005-0000-0000-0000E5250000}"/>
    <cellStyle name="40% - Énfasis6 9 2" xfId="11742" xr:uid="{00000000-0005-0000-0000-0000DE2D0000}"/>
    <cellStyle name="60% - Énfasis1 10" xfId="9702" xr:uid="{00000000-0005-0000-0000-0000E6250000}"/>
    <cellStyle name="60% - Énfasis1 10 2" xfId="11744" xr:uid="{00000000-0005-0000-0000-0000E02D0000}"/>
    <cellStyle name="60% - Énfasis1 11" xfId="9703" xr:uid="{00000000-0005-0000-0000-0000E7250000}"/>
    <cellStyle name="60% - Énfasis1 11 2" xfId="11745" xr:uid="{00000000-0005-0000-0000-0000E12D0000}"/>
    <cellStyle name="60% - Énfasis1 12" xfId="9704" xr:uid="{00000000-0005-0000-0000-0000E8250000}"/>
    <cellStyle name="60% - Énfasis1 12 2" xfId="11746" xr:uid="{00000000-0005-0000-0000-0000E22D0000}"/>
    <cellStyle name="60% - Énfasis1 13" xfId="9705" xr:uid="{00000000-0005-0000-0000-0000E9250000}"/>
    <cellStyle name="60% - Énfasis1 13 2" xfId="11747" xr:uid="{00000000-0005-0000-0000-0000E32D0000}"/>
    <cellStyle name="60% - Énfasis1 14" xfId="9706" xr:uid="{00000000-0005-0000-0000-0000EA250000}"/>
    <cellStyle name="60% - Énfasis1 14 2" xfId="11748" xr:uid="{00000000-0005-0000-0000-0000E42D0000}"/>
    <cellStyle name="60% - Énfasis1 15" xfId="9707" xr:uid="{00000000-0005-0000-0000-0000EB250000}"/>
    <cellStyle name="60% - Énfasis1 15 2" xfId="11749" xr:uid="{00000000-0005-0000-0000-0000E52D0000}"/>
    <cellStyle name="60% - Énfasis1 16" xfId="9708" xr:uid="{00000000-0005-0000-0000-0000EC250000}"/>
    <cellStyle name="60% - Énfasis1 16 2" xfId="11750" xr:uid="{00000000-0005-0000-0000-0000E62D0000}"/>
    <cellStyle name="60% - Énfasis1 17" xfId="9709" xr:uid="{00000000-0005-0000-0000-0000ED250000}"/>
    <cellStyle name="60% - Énfasis1 17 2" xfId="11751" xr:uid="{00000000-0005-0000-0000-0000E72D0000}"/>
    <cellStyle name="60% - Énfasis1 18" xfId="9710" xr:uid="{00000000-0005-0000-0000-0000EE250000}"/>
    <cellStyle name="60% - Énfasis1 18 2" xfId="11752" xr:uid="{00000000-0005-0000-0000-0000E82D0000}"/>
    <cellStyle name="60% - Énfasis1 19" xfId="9711" xr:uid="{00000000-0005-0000-0000-0000EF250000}"/>
    <cellStyle name="60% - Énfasis1 19 2" xfId="11753" xr:uid="{00000000-0005-0000-0000-0000E92D0000}"/>
    <cellStyle name="60% - Énfasis1 2" xfId="9712" xr:uid="{00000000-0005-0000-0000-0000F0250000}"/>
    <cellStyle name="60% - Énfasis1 2 2" xfId="11754" xr:uid="{00000000-0005-0000-0000-0000EA2D0000}"/>
    <cellStyle name="60% - Énfasis1 20" xfId="9713" xr:uid="{00000000-0005-0000-0000-0000F1250000}"/>
    <cellStyle name="60% - Énfasis1 20 2" xfId="11755" xr:uid="{00000000-0005-0000-0000-0000EB2D0000}"/>
    <cellStyle name="60% - Énfasis1 21" xfId="9714" xr:uid="{00000000-0005-0000-0000-0000F2250000}"/>
    <cellStyle name="60% - Énfasis1 21 2" xfId="11756" xr:uid="{00000000-0005-0000-0000-0000EC2D0000}"/>
    <cellStyle name="60% - Énfasis1 22" xfId="9715" xr:uid="{00000000-0005-0000-0000-0000F3250000}"/>
    <cellStyle name="60% - Énfasis1 22 2" xfId="11757" xr:uid="{00000000-0005-0000-0000-0000ED2D0000}"/>
    <cellStyle name="60% - Énfasis1 23" xfId="9716" xr:uid="{00000000-0005-0000-0000-0000F4250000}"/>
    <cellStyle name="60% - Énfasis1 23 2" xfId="11758" xr:uid="{00000000-0005-0000-0000-0000EE2D0000}"/>
    <cellStyle name="60% - Énfasis1 24" xfId="9717" xr:uid="{00000000-0005-0000-0000-0000F5250000}"/>
    <cellStyle name="60% - Énfasis1 24 2" xfId="11759" xr:uid="{00000000-0005-0000-0000-0000EF2D0000}"/>
    <cellStyle name="60% - Énfasis1 25" xfId="9718" xr:uid="{00000000-0005-0000-0000-0000F6250000}"/>
    <cellStyle name="60% - Énfasis1 25 2" xfId="11760" xr:uid="{00000000-0005-0000-0000-0000F02D0000}"/>
    <cellStyle name="60% - Énfasis1 26" xfId="9719" xr:uid="{00000000-0005-0000-0000-0000F7250000}"/>
    <cellStyle name="60% - Énfasis1 26 2" xfId="11761" xr:uid="{00000000-0005-0000-0000-0000F12D0000}"/>
    <cellStyle name="60% - Énfasis1 27" xfId="9720" xr:uid="{00000000-0005-0000-0000-0000F8250000}"/>
    <cellStyle name="60% - Énfasis1 27 2" xfId="11762" xr:uid="{00000000-0005-0000-0000-0000F22D0000}"/>
    <cellStyle name="60% - Énfasis1 28" xfId="9721" xr:uid="{00000000-0005-0000-0000-0000F9250000}"/>
    <cellStyle name="60% - Énfasis1 28 2" xfId="11763" xr:uid="{00000000-0005-0000-0000-0000F32D0000}"/>
    <cellStyle name="60% - Énfasis1 29" xfId="9722" xr:uid="{00000000-0005-0000-0000-0000FA250000}"/>
    <cellStyle name="60% - Énfasis1 29 2" xfId="11764" xr:uid="{00000000-0005-0000-0000-0000F42D0000}"/>
    <cellStyle name="60% - Énfasis1 3" xfId="9723" xr:uid="{00000000-0005-0000-0000-0000FB250000}"/>
    <cellStyle name="60% - Énfasis1 3 2" xfId="11765" xr:uid="{00000000-0005-0000-0000-0000F52D0000}"/>
    <cellStyle name="60% - Énfasis1 30" xfId="9724" xr:uid="{00000000-0005-0000-0000-0000FC250000}"/>
    <cellStyle name="60% - Énfasis1 30 2" xfId="11766" xr:uid="{00000000-0005-0000-0000-0000F62D0000}"/>
    <cellStyle name="60% - Énfasis1 31" xfId="9725" xr:uid="{00000000-0005-0000-0000-0000FD250000}"/>
    <cellStyle name="60% - Énfasis1 31 2" xfId="11767" xr:uid="{00000000-0005-0000-0000-0000F72D0000}"/>
    <cellStyle name="60% - Énfasis1 32" xfId="9726" xr:uid="{00000000-0005-0000-0000-0000FE250000}"/>
    <cellStyle name="60% - Énfasis1 32 2" xfId="11768" xr:uid="{00000000-0005-0000-0000-0000F82D0000}"/>
    <cellStyle name="60% - Énfasis1 33" xfId="9727" xr:uid="{00000000-0005-0000-0000-0000FF250000}"/>
    <cellStyle name="60% - Énfasis1 33 2" xfId="11769" xr:uid="{00000000-0005-0000-0000-0000F92D0000}"/>
    <cellStyle name="60% - Énfasis1 34" xfId="9728" xr:uid="{00000000-0005-0000-0000-000000260000}"/>
    <cellStyle name="60% - Énfasis1 34 2" xfId="11770" xr:uid="{00000000-0005-0000-0000-0000FA2D0000}"/>
    <cellStyle name="60% - Énfasis1 35" xfId="9729" xr:uid="{00000000-0005-0000-0000-000001260000}"/>
    <cellStyle name="60% - Énfasis1 35 2" xfId="11771" xr:uid="{00000000-0005-0000-0000-0000FB2D0000}"/>
    <cellStyle name="60% - Énfasis1 36" xfId="9730" xr:uid="{00000000-0005-0000-0000-000002260000}"/>
    <cellStyle name="60% - Énfasis1 36 2" xfId="11772" xr:uid="{00000000-0005-0000-0000-0000FC2D0000}"/>
    <cellStyle name="60% - Énfasis1 37" xfId="9731" xr:uid="{00000000-0005-0000-0000-000003260000}"/>
    <cellStyle name="60% - Énfasis1 37 2" xfId="11773" xr:uid="{00000000-0005-0000-0000-0000FD2D0000}"/>
    <cellStyle name="60% - Énfasis1 38" xfId="9732" xr:uid="{00000000-0005-0000-0000-000004260000}"/>
    <cellStyle name="60% - Énfasis1 38 2" xfId="11774" xr:uid="{00000000-0005-0000-0000-0000FE2D0000}"/>
    <cellStyle name="60% - Énfasis1 39" xfId="9733" xr:uid="{00000000-0005-0000-0000-000005260000}"/>
    <cellStyle name="60% - Énfasis1 39 2" xfId="11775" xr:uid="{00000000-0005-0000-0000-0000FF2D0000}"/>
    <cellStyle name="60% - Énfasis1 4" xfId="9734" xr:uid="{00000000-0005-0000-0000-000006260000}"/>
    <cellStyle name="60% - Énfasis1 4 2" xfId="11776" xr:uid="{00000000-0005-0000-0000-0000002E0000}"/>
    <cellStyle name="60% - Énfasis1 40" xfId="9735" xr:uid="{00000000-0005-0000-0000-000007260000}"/>
    <cellStyle name="60% - Énfasis1 40 2" xfId="11777" xr:uid="{00000000-0005-0000-0000-0000012E0000}"/>
    <cellStyle name="60% - Énfasis1 41" xfId="9736" xr:uid="{00000000-0005-0000-0000-000008260000}"/>
    <cellStyle name="60% - Énfasis1 41 2" xfId="11778" xr:uid="{00000000-0005-0000-0000-0000022E0000}"/>
    <cellStyle name="60% - Énfasis1 42" xfId="9737" xr:uid="{00000000-0005-0000-0000-000009260000}"/>
    <cellStyle name="60% - Énfasis1 42 2" xfId="11779" xr:uid="{00000000-0005-0000-0000-0000032E0000}"/>
    <cellStyle name="60% - Énfasis1 43" xfId="9738" xr:uid="{00000000-0005-0000-0000-00000A260000}"/>
    <cellStyle name="60% - Énfasis1 43 2" xfId="11780" xr:uid="{00000000-0005-0000-0000-0000042E0000}"/>
    <cellStyle name="60% - Énfasis1 44" xfId="9739" xr:uid="{00000000-0005-0000-0000-00000B260000}"/>
    <cellStyle name="60% - Énfasis1 44 2" xfId="11781" xr:uid="{00000000-0005-0000-0000-0000052E0000}"/>
    <cellStyle name="60% - Énfasis1 45" xfId="9740" xr:uid="{00000000-0005-0000-0000-00000C260000}"/>
    <cellStyle name="60% - Énfasis1 45 2" xfId="11782" xr:uid="{00000000-0005-0000-0000-0000062E0000}"/>
    <cellStyle name="60% - Énfasis1 46" xfId="9741" xr:uid="{00000000-0005-0000-0000-00000D260000}"/>
    <cellStyle name="60% - Énfasis1 46 2" xfId="11783" xr:uid="{00000000-0005-0000-0000-0000072E0000}"/>
    <cellStyle name="60% - Énfasis1 47" xfId="11743" xr:uid="{00000000-0005-0000-0000-0000DF2D0000}"/>
    <cellStyle name="60% - Énfasis1 5" xfId="9742" xr:uid="{00000000-0005-0000-0000-00000E260000}"/>
    <cellStyle name="60% - Énfasis1 5 2" xfId="11784" xr:uid="{00000000-0005-0000-0000-0000082E0000}"/>
    <cellStyle name="60% - Énfasis1 6" xfId="9743" xr:uid="{00000000-0005-0000-0000-00000F260000}"/>
    <cellStyle name="60% - Énfasis1 6 2" xfId="11785" xr:uid="{00000000-0005-0000-0000-0000092E0000}"/>
    <cellStyle name="60% - Énfasis1 7" xfId="9744" xr:uid="{00000000-0005-0000-0000-000010260000}"/>
    <cellStyle name="60% - Énfasis1 7 2" xfId="11786" xr:uid="{00000000-0005-0000-0000-00000A2E0000}"/>
    <cellStyle name="60% - Énfasis1 8" xfId="9745" xr:uid="{00000000-0005-0000-0000-000011260000}"/>
    <cellStyle name="60% - Énfasis1 8 2" xfId="11787" xr:uid="{00000000-0005-0000-0000-00000B2E0000}"/>
    <cellStyle name="60% - Énfasis1 9" xfId="9746" xr:uid="{00000000-0005-0000-0000-000012260000}"/>
    <cellStyle name="60% - Énfasis1 9 2" xfId="11788" xr:uid="{00000000-0005-0000-0000-00000C2E0000}"/>
    <cellStyle name="60% - Énfasis2 10" xfId="9747" xr:uid="{00000000-0005-0000-0000-000013260000}"/>
    <cellStyle name="60% - Énfasis2 10 2" xfId="11790" xr:uid="{00000000-0005-0000-0000-00000E2E0000}"/>
    <cellStyle name="60% - Énfasis2 11" xfId="9748" xr:uid="{00000000-0005-0000-0000-000014260000}"/>
    <cellStyle name="60% - Énfasis2 11 2" xfId="11791" xr:uid="{00000000-0005-0000-0000-00000F2E0000}"/>
    <cellStyle name="60% - Énfasis2 12" xfId="9749" xr:uid="{00000000-0005-0000-0000-000015260000}"/>
    <cellStyle name="60% - Énfasis2 12 2" xfId="11792" xr:uid="{00000000-0005-0000-0000-0000102E0000}"/>
    <cellStyle name="60% - Énfasis2 13" xfId="9750" xr:uid="{00000000-0005-0000-0000-000016260000}"/>
    <cellStyle name="60% - Énfasis2 13 2" xfId="11793" xr:uid="{00000000-0005-0000-0000-0000112E0000}"/>
    <cellStyle name="60% - Énfasis2 14" xfId="9751" xr:uid="{00000000-0005-0000-0000-000017260000}"/>
    <cellStyle name="60% - Énfasis2 14 2" xfId="11794" xr:uid="{00000000-0005-0000-0000-0000122E0000}"/>
    <cellStyle name="60% - Énfasis2 15" xfId="9752" xr:uid="{00000000-0005-0000-0000-000018260000}"/>
    <cellStyle name="60% - Énfasis2 15 2" xfId="11795" xr:uid="{00000000-0005-0000-0000-0000132E0000}"/>
    <cellStyle name="60% - Énfasis2 16" xfId="9753" xr:uid="{00000000-0005-0000-0000-000019260000}"/>
    <cellStyle name="60% - Énfasis2 16 2" xfId="11796" xr:uid="{00000000-0005-0000-0000-0000142E0000}"/>
    <cellStyle name="60% - Énfasis2 17" xfId="9754" xr:uid="{00000000-0005-0000-0000-00001A260000}"/>
    <cellStyle name="60% - Énfasis2 17 2" xfId="11797" xr:uid="{00000000-0005-0000-0000-0000152E0000}"/>
    <cellStyle name="60% - Énfasis2 18" xfId="9755" xr:uid="{00000000-0005-0000-0000-00001B260000}"/>
    <cellStyle name="60% - Énfasis2 18 2" xfId="11798" xr:uid="{00000000-0005-0000-0000-0000162E0000}"/>
    <cellStyle name="60% - Énfasis2 19" xfId="9756" xr:uid="{00000000-0005-0000-0000-00001C260000}"/>
    <cellStyle name="60% - Énfasis2 19 2" xfId="11799" xr:uid="{00000000-0005-0000-0000-0000172E0000}"/>
    <cellStyle name="60% - Énfasis2 2" xfId="9757" xr:uid="{00000000-0005-0000-0000-00001D260000}"/>
    <cellStyle name="60% - Énfasis2 2 2" xfId="11800" xr:uid="{00000000-0005-0000-0000-0000182E0000}"/>
    <cellStyle name="60% - Énfasis2 20" xfId="9758" xr:uid="{00000000-0005-0000-0000-00001E260000}"/>
    <cellStyle name="60% - Énfasis2 20 2" xfId="11801" xr:uid="{00000000-0005-0000-0000-0000192E0000}"/>
    <cellStyle name="60% - Énfasis2 21" xfId="9759" xr:uid="{00000000-0005-0000-0000-00001F260000}"/>
    <cellStyle name="60% - Énfasis2 21 2" xfId="11802" xr:uid="{00000000-0005-0000-0000-00001A2E0000}"/>
    <cellStyle name="60% - Énfasis2 22" xfId="9760" xr:uid="{00000000-0005-0000-0000-000020260000}"/>
    <cellStyle name="60% - Énfasis2 22 2" xfId="11803" xr:uid="{00000000-0005-0000-0000-00001B2E0000}"/>
    <cellStyle name="60% - Énfasis2 23" xfId="9761" xr:uid="{00000000-0005-0000-0000-000021260000}"/>
    <cellStyle name="60% - Énfasis2 23 2" xfId="11804" xr:uid="{00000000-0005-0000-0000-00001C2E0000}"/>
    <cellStyle name="60% - Énfasis2 24" xfId="9762" xr:uid="{00000000-0005-0000-0000-000022260000}"/>
    <cellStyle name="60% - Énfasis2 24 2" xfId="11805" xr:uid="{00000000-0005-0000-0000-00001D2E0000}"/>
    <cellStyle name="60% - Énfasis2 25" xfId="9763" xr:uid="{00000000-0005-0000-0000-000023260000}"/>
    <cellStyle name="60% - Énfasis2 25 2" xfId="11806" xr:uid="{00000000-0005-0000-0000-00001E2E0000}"/>
    <cellStyle name="60% - Énfasis2 26" xfId="9764" xr:uid="{00000000-0005-0000-0000-000024260000}"/>
    <cellStyle name="60% - Énfasis2 26 2" xfId="11807" xr:uid="{00000000-0005-0000-0000-00001F2E0000}"/>
    <cellStyle name="60% - Énfasis2 27" xfId="9765" xr:uid="{00000000-0005-0000-0000-000025260000}"/>
    <cellStyle name="60% - Énfasis2 27 2" xfId="11808" xr:uid="{00000000-0005-0000-0000-0000202E0000}"/>
    <cellStyle name="60% - Énfasis2 28" xfId="9766" xr:uid="{00000000-0005-0000-0000-000026260000}"/>
    <cellStyle name="60% - Énfasis2 28 2" xfId="11809" xr:uid="{00000000-0005-0000-0000-0000212E0000}"/>
    <cellStyle name="60% - Énfasis2 29" xfId="9767" xr:uid="{00000000-0005-0000-0000-000027260000}"/>
    <cellStyle name="60% - Énfasis2 29 2" xfId="11810" xr:uid="{00000000-0005-0000-0000-0000222E0000}"/>
    <cellStyle name="60% - Énfasis2 3" xfId="9768" xr:uid="{00000000-0005-0000-0000-000028260000}"/>
    <cellStyle name="60% - Énfasis2 3 2" xfId="11811" xr:uid="{00000000-0005-0000-0000-0000232E0000}"/>
    <cellStyle name="60% - Énfasis2 30" xfId="9769" xr:uid="{00000000-0005-0000-0000-000029260000}"/>
    <cellStyle name="60% - Énfasis2 30 2" xfId="11812" xr:uid="{00000000-0005-0000-0000-0000242E0000}"/>
    <cellStyle name="60% - Énfasis2 31" xfId="9770" xr:uid="{00000000-0005-0000-0000-00002A260000}"/>
    <cellStyle name="60% - Énfasis2 31 2" xfId="11813" xr:uid="{00000000-0005-0000-0000-0000252E0000}"/>
    <cellStyle name="60% - Énfasis2 32" xfId="9771" xr:uid="{00000000-0005-0000-0000-00002B260000}"/>
    <cellStyle name="60% - Énfasis2 32 2" xfId="11814" xr:uid="{00000000-0005-0000-0000-0000262E0000}"/>
    <cellStyle name="60% - Énfasis2 33" xfId="9772" xr:uid="{00000000-0005-0000-0000-00002C260000}"/>
    <cellStyle name="60% - Énfasis2 33 2" xfId="11815" xr:uid="{00000000-0005-0000-0000-0000272E0000}"/>
    <cellStyle name="60% - Énfasis2 34" xfId="9773" xr:uid="{00000000-0005-0000-0000-00002D260000}"/>
    <cellStyle name="60% - Énfasis2 34 2" xfId="11816" xr:uid="{00000000-0005-0000-0000-0000282E0000}"/>
    <cellStyle name="60% - Énfasis2 35" xfId="9774" xr:uid="{00000000-0005-0000-0000-00002E260000}"/>
    <cellStyle name="60% - Énfasis2 35 2" xfId="11817" xr:uid="{00000000-0005-0000-0000-0000292E0000}"/>
    <cellStyle name="60% - Énfasis2 36" xfId="9775" xr:uid="{00000000-0005-0000-0000-00002F260000}"/>
    <cellStyle name="60% - Énfasis2 36 2" xfId="11818" xr:uid="{00000000-0005-0000-0000-00002A2E0000}"/>
    <cellStyle name="60% - Énfasis2 37" xfId="9776" xr:uid="{00000000-0005-0000-0000-000030260000}"/>
    <cellStyle name="60% - Énfasis2 37 2" xfId="11819" xr:uid="{00000000-0005-0000-0000-00002B2E0000}"/>
    <cellStyle name="60% - Énfasis2 38" xfId="9777" xr:uid="{00000000-0005-0000-0000-000031260000}"/>
    <cellStyle name="60% - Énfasis2 38 2" xfId="11820" xr:uid="{00000000-0005-0000-0000-00002C2E0000}"/>
    <cellStyle name="60% - Énfasis2 39" xfId="9778" xr:uid="{00000000-0005-0000-0000-000032260000}"/>
    <cellStyle name="60% - Énfasis2 39 2" xfId="11821" xr:uid="{00000000-0005-0000-0000-00002D2E0000}"/>
    <cellStyle name="60% - Énfasis2 4" xfId="9779" xr:uid="{00000000-0005-0000-0000-000033260000}"/>
    <cellStyle name="60% - Énfasis2 4 2" xfId="11822" xr:uid="{00000000-0005-0000-0000-00002E2E0000}"/>
    <cellStyle name="60% - Énfasis2 40" xfId="9780" xr:uid="{00000000-0005-0000-0000-000034260000}"/>
    <cellStyle name="60% - Énfasis2 40 2" xfId="11823" xr:uid="{00000000-0005-0000-0000-00002F2E0000}"/>
    <cellStyle name="60% - Énfasis2 41" xfId="9781" xr:uid="{00000000-0005-0000-0000-000035260000}"/>
    <cellStyle name="60% - Énfasis2 41 2" xfId="11824" xr:uid="{00000000-0005-0000-0000-0000302E0000}"/>
    <cellStyle name="60% - Énfasis2 42" xfId="9782" xr:uid="{00000000-0005-0000-0000-000036260000}"/>
    <cellStyle name="60% - Énfasis2 42 2" xfId="11825" xr:uid="{00000000-0005-0000-0000-0000312E0000}"/>
    <cellStyle name="60% - Énfasis2 43" xfId="9783" xr:uid="{00000000-0005-0000-0000-000037260000}"/>
    <cellStyle name="60% - Énfasis2 43 2" xfId="11826" xr:uid="{00000000-0005-0000-0000-0000322E0000}"/>
    <cellStyle name="60% - Énfasis2 44" xfId="9784" xr:uid="{00000000-0005-0000-0000-000038260000}"/>
    <cellStyle name="60% - Énfasis2 44 2" xfId="11827" xr:uid="{00000000-0005-0000-0000-0000332E0000}"/>
    <cellStyle name="60% - Énfasis2 45" xfId="9785" xr:uid="{00000000-0005-0000-0000-000039260000}"/>
    <cellStyle name="60% - Énfasis2 45 2" xfId="11828" xr:uid="{00000000-0005-0000-0000-0000342E0000}"/>
    <cellStyle name="60% - Énfasis2 46" xfId="9786" xr:uid="{00000000-0005-0000-0000-00003A260000}"/>
    <cellStyle name="60% - Énfasis2 46 2" xfId="11829" xr:uid="{00000000-0005-0000-0000-0000352E0000}"/>
    <cellStyle name="60% - Énfasis2 47" xfId="11789" xr:uid="{00000000-0005-0000-0000-00000D2E0000}"/>
    <cellStyle name="60% - Énfasis2 5" xfId="9787" xr:uid="{00000000-0005-0000-0000-00003B260000}"/>
    <cellStyle name="60% - Énfasis2 5 2" xfId="11830" xr:uid="{00000000-0005-0000-0000-0000362E0000}"/>
    <cellStyle name="60% - Énfasis2 6" xfId="9788" xr:uid="{00000000-0005-0000-0000-00003C260000}"/>
    <cellStyle name="60% - Énfasis2 6 2" xfId="11831" xr:uid="{00000000-0005-0000-0000-0000372E0000}"/>
    <cellStyle name="60% - Énfasis2 7" xfId="9789" xr:uid="{00000000-0005-0000-0000-00003D260000}"/>
    <cellStyle name="60% - Énfasis2 7 2" xfId="11832" xr:uid="{00000000-0005-0000-0000-0000382E0000}"/>
    <cellStyle name="60% - Énfasis2 8" xfId="9790" xr:uid="{00000000-0005-0000-0000-00003E260000}"/>
    <cellStyle name="60% - Énfasis2 8 2" xfId="11833" xr:uid="{00000000-0005-0000-0000-0000392E0000}"/>
    <cellStyle name="60% - Énfasis2 9" xfId="9791" xr:uid="{00000000-0005-0000-0000-00003F260000}"/>
    <cellStyle name="60% - Énfasis2 9 2" xfId="11834" xr:uid="{00000000-0005-0000-0000-00003A2E0000}"/>
    <cellStyle name="60% - Énfasis3 10" xfId="9792" xr:uid="{00000000-0005-0000-0000-000040260000}"/>
    <cellStyle name="60% - Énfasis3 10 2" xfId="11836" xr:uid="{00000000-0005-0000-0000-00003C2E0000}"/>
    <cellStyle name="60% - Énfasis3 11" xfId="9793" xr:uid="{00000000-0005-0000-0000-000041260000}"/>
    <cellStyle name="60% - Énfasis3 11 2" xfId="11837" xr:uid="{00000000-0005-0000-0000-00003D2E0000}"/>
    <cellStyle name="60% - Énfasis3 12" xfId="9794" xr:uid="{00000000-0005-0000-0000-000042260000}"/>
    <cellStyle name="60% - Énfasis3 12 2" xfId="11838" xr:uid="{00000000-0005-0000-0000-00003E2E0000}"/>
    <cellStyle name="60% - Énfasis3 13" xfId="9795" xr:uid="{00000000-0005-0000-0000-000043260000}"/>
    <cellStyle name="60% - Énfasis3 13 2" xfId="11839" xr:uid="{00000000-0005-0000-0000-00003F2E0000}"/>
    <cellStyle name="60% - Énfasis3 14" xfId="9796" xr:uid="{00000000-0005-0000-0000-000044260000}"/>
    <cellStyle name="60% - Énfasis3 14 2" xfId="11840" xr:uid="{00000000-0005-0000-0000-0000402E0000}"/>
    <cellStyle name="60% - Énfasis3 15" xfId="9797" xr:uid="{00000000-0005-0000-0000-000045260000}"/>
    <cellStyle name="60% - Énfasis3 15 2" xfId="11841" xr:uid="{00000000-0005-0000-0000-0000412E0000}"/>
    <cellStyle name="60% - Énfasis3 16" xfId="9798" xr:uid="{00000000-0005-0000-0000-000046260000}"/>
    <cellStyle name="60% - Énfasis3 16 2" xfId="11842" xr:uid="{00000000-0005-0000-0000-0000422E0000}"/>
    <cellStyle name="60% - Énfasis3 17" xfId="9799" xr:uid="{00000000-0005-0000-0000-000047260000}"/>
    <cellStyle name="60% - Énfasis3 17 2" xfId="11843" xr:uid="{00000000-0005-0000-0000-0000432E0000}"/>
    <cellStyle name="60% - Énfasis3 18" xfId="9800" xr:uid="{00000000-0005-0000-0000-000048260000}"/>
    <cellStyle name="60% - Énfasis3 18 2" xfId="11844" xr:uid="{00000000-0005-0000-0000-0000442E0000}"/>
    <cellStyle name="60% - Énfasis3 19" xfId="9801" xr:uid="{00000000-0005-0000-0000-000049260000}"/>
    <cellStyle name="60% - Énfasis3 19 2" xfId="11845" xr:uid="{00000000-0005-0000-0000-0000452E0000}"/>
    <cellStyle name="60% - Énfasis3 2" xfId="9802" xr:uid="{00000000-0005-0000-0000-00004A260000}"/>
    <cellStyle name="60% - Énfasis3 2 2" xfId="11846" xr:uid="{00000000-0005-0000-0000-0000462E0000}"/>
    <cellStyle name="60% - Énfasis3 20" xfId="9803" xr:uid="{00000000-0005-0000-0000-00004B260000}"/>
    <cellStyle name="60% - Énfasis3 20 2" xfId="11847" xr:uid="{00000000-0005-0000-0000-0000472E0000}"/>
    <cellStyle name="60% - Énfasis3 21" xfId="9804" xr:uid="{00000000-0005-0000-0000-00004C260000}"/>
    <cellStyle name="60% - Énfasis3 21 2" xfId="11848" xr:uid="{00000000-0005-0000-0000-0000482E0000}"/>
    <cellStyle name="60% - Énfasis3 22" xfId="9805" xr:uid="{00000000-0005-0000-0000-00004D260000}"/>
    <cellStyle name="60% - Énfasis3 22 2" xfId="11849" xr:uid="{00000000-0005-0000-0000-0000492E0000}"/>
    <cellStyle name="60% - Énfasis3 23" xfId="9806" xr:uid="{00000000-0005-0000-0000-00004E260000}"/>
    <cellStyle name="60% - Énfasis3 23 2" xfId="11850" xr:uid="{00000000-0005-0000-0000-00004A2E0000}"/>
    <cellStyle name="60% - Énfasis3 24" xfId="9807" xr:uid="{00000000-0005-0000-0000-00004F260000}"/>
    <cellStyle name="60% - Énfasis3 24 2" xfId="11851" xr:uid="{00000000-0005-0000-0000-00004B2E0000}"/>
    <cellStyle name="60% - Énfasis3 25" xfId="9808" xr:uid="{00000000-0005-0000-0000-000050260000}"/>
    <cellStyle name="60% - Énfasis3 25 2" xfId="11852" xr:uid="{00000000-0005-0000-0000-00004C2E0000}"/>
    <cellStyle name="60% - Énfasis3 26" xfId="9809" xr:uid="{00000000-0005-0000-0000-000051260000}"/>
    <cellStyle name="60% - Énfasis3 26 2" xfId="11853" xr:uid="{00000000-0005-0000-0000-00004D2E0000}"/>
    <cellStyle name="60% - Énfasis3 27" xfId="9810" xr:uid="{00000000-0005-0000-0000-000052260000}"/>
    <cellStyle name="60% - Énfasis3 27 2" xfId="11854" xr:uid="{00000000-0005-0000-0000-00004E2E0000}"/>
    <cellStyle name="60% - Énfasis3 28" xfId="9811" xr:uid="{00000000-0005-0000-0000-000053260000}"/>
    <cellStyle name="60% - Énfasis3 28 2" xfId="11855" xr:uid="{00000000-0005-0000-0000-00004F2E0000}"/>
    <cellStyle name="60% - Énfasis3 29" xfId="9812" xr:uid="{00000000-0005-0000-0000-000054260000}"/>
    <cellStyle name="60% - Énfasis3 29 2" xfId="11856" xr:uid="{00000000-0005-0000-0000-0000502E0000}"/>
    <cellStyle name="60% - Énfasis3 3" xfId="9813" xr:uid="{00000000-0005-0000-0000-000055260000}"/>
    <cellStyle name="60% - Énfasis3 3 2" xfId="11857" xr:uid="{00000000-0005-0000-0000-0000512E0000}"/>
    <cellStyle name="60% - Énfasis3 30" xfId="9814" xr:uid="{00000000-0005-0000-0000-000056260000}"/>
    <cellStyle name="60% - Énfasis3 30 2" xfId="11858" xr:uid="{00000000-0005-0000-0000-0000522E0000}"/>
    <cellStyle name="60% - Énfasis3 31" xfId="9815" xr:uid="{00000000-0005-0000-0000-000057260000}"/>
    <cellStyle name="60% - Énfasis3 31 2" xfId="11859" xr:uid="{00000000-0005-0000-0000-0000532E0000}"/>
    <cellStyle name="60% - Énfasis3 32" xfId="9816" xr:uid="{00000000-0005-0000-0000-000058260000}"/>
    <cellStyle name="60% - Énfasis3 32 2" xfId="11860" xr:uid="{00000000-0005-0000-0000-0000542E0000}"/>
    <cellStyle name="60% - Énfasis3 33" xfId="9817" xr:uid="{00000000-0005-0000-0000-000059260000}"/>
    <cellStyle name="60% - Énfasis3 33 2" xfId="11861" xr:uid="{00000000-0005-0000-0000-0000552E0000}"/>
    <cellStyle name="60% - Énfasis3 34" xfId="9818" xr:uid="{00000000-0005-0000-0000-00005A260000}"/>
    <cellStyle name="60% - Énfasis3 34 2" xfId="11862" xr:uid="{00000000-0005-0000-0000-0000562E0000}"/>
    <cellStyle name="60% - Énfasis3 35" xfId="9819" xr:uid="{00000000-0005-0000-0000-00005B260000}"/>
    <cellStyle name="60% - Énfasis3 35 2" xfId="11863" xr:uid="{00000000-0005-0000-0000-0000572E0000}"/>
    <cellStyle name="60% - Énfasis3 36" xfId="9820" xr:uid="{00000000-0005-0000-0000-00005C260000}"/>
    <cellStyle name="60% - Énfasis3 36 2" xfId="11864" xr:uid="{00000000-0005-0000-0000-0000582E0000}"/>
    <cellStyle name="60% - Énfasis3 37" xfId="9821" xr:uid="{00000000-0005-0000-0000-00005D260000}"/>
    <cellStyle name="60% - Énfasis3 37 2" xfId="11865" xr:uid="{00000000-0005-0000-0000-0000592E0000}"/>
    <cellStyle name="60% - Énfasis3 38" xfId="9822" xr:uid="{00000000-0005-0000-0000-00005E260000}"/>
    <cellStyle name="60% - Énfasis3 38 2" xfId="11866" xr:uid="{00000000-0005-0000-0000-00005A2E0000}"/>
    <cellStyle name="60% - Énfasis3 39" xfId="9823" xr:uid="{00000000-0005-0000-0000-00005F260000}"/>
    <cellStyle name="60% - Énfasis3 39 2" xfId="11867" xr:uid="{00000000-0005-0000-0000-00005B2E0000}"/>
    <cellStyle name="60% - Énfasis3 4" xfId="9824" xr:uid="{00000000-0005-0000-0000-000060260000}"/>
    <cellStyle name="60% - Énfasis3 4 2" xfId="11868" xr:uid="{00000000-0005-0000-0000-00005C2E0000}"/>
    <cellStyle name="60% - Énfasis3 40" xfId="9825" xr:uid="{00000000-0005-0000-0000-000061260000}"/>
    <cellStyle name="60% - Énfasis3 40 2" xfId="11869" xr:uid="{00000000-0005-0000-0000-00005D2E0000}"/>
    <cellStyle name="60% - Énfasis3 41" xfId="9826" xr:uid="{00000000-0005-0000-0000-000062260000}"/>
    <cellStyle name="60% - Énfasis3 41 2" xfId="11870" xr:uid="{00000000-0005-0000-0000-00005E2E0000}"/>
    <cellStyle name="60% - Énfasis3 42" xfId="9827" xr:uid="{00000000-0005-0000-0000-000063260000}"/>
    <cellStyle name="60% - Énfasis3 42 2" xfId="11871" xr:uid="{00000000-0005-0000-0000-00005F2E0000}"/>
    <cellStyle name="60% - Énfasis3 43" xfId="9828" xr:uid="{00000000-0005-0000-0000-000064260000}"/>
    <cellStyle name="60% - Énfasis3 43 2" xfId="11872" xr:uid="{00000000-0005-0000-0000-0000602E0000}"/>
    <cellStyle name="60% - Énfasis3 44" xfId="9829" xr:uid="{00000000-0005-0000-0000-000065260000}"/>
    <cellStyle name="60% - Énfasis3 44 2" xfId="11873" xr:uid="{00000000-0005-0000-0000-0000612E0000}"/>
    <cellStyle name="60% - Énfasis3 45" xfId="9830" xr:uid="{00000000-0005-0000-0000-000066260000}"/>
    <cellStyle name="60% - Énfasis3 45 2" xfId="11874" xr:uid="{00000000-0005-0000-0000-0000622E0000}"/>
    <cellStyle name="60% - Énfasis3 46" xfId="9831" xr:uid="{00000000-0005-0000-0000-000067260000}"/>
    <cellStyle name="60% - Énfasis3 46 2" xfId="11875" xr:uid="{00000000-0005-0000-0000-0000632E0000}"/>
    <cellStyle name="60% - Énfasis3 47" xfId="11835" xr:uid="{00000000-0005-0000-0000-00003B2E0000}"/>
    <cellStyle name="60% - Énfasis3 5" xfId="9832" xr:uid="{00000000-0005-0000-0000-000068260000}"/>
    <cellStyle name="60% - Énfasis3 5 2" xfId="11876" xr:uid="{00000000-0005-0000-0000-0000642E0000}"/>
    <cellStyle name="60% - Énfasis3 6" xfId="9833" xr:uid="{00000000-0005-0000-0000-000069260000}"/>
    <cellStyle name="60% - Énfasis3 6 2" xfId="11877" xr:uid="{00000000-0005-0000-0000-0000652E0000}"/>
    <cellStyle name="60% - Énfasis3 7" xfId="9834" xr:uid="{00000000-0005-0000-0000-00006A260000}"/>
    <cellStyle name="60% - Énfasis3 7 2" xfId="11878" xr:uid="{00000000-0005-0000-0000-0000662E0000}"/>
    <cellStyle name="60% - Énfasis3 8" xfId="9835" xr:uid="{00000000-0005-0000-0000-00006B260000}"/>
    <cellStyle name="60% - Énfasis3 8 2" xfId="11879" xr:uid="{00000000-0005-0000-0000-0000672E0000}"/>
    <cellStyle name="60% - Énfasis3 9" xfId="9836" xr:uid="{00000000-0005-0000-0000-00006C260000}"/>
    <cellStyle name="60% - Énfasis3 9 2" xfId="11880" xr:uid="{00000000-0005-0000-0000-0000682E0000}"/>
    <cellStyle name="60% - Énfasis4 10" xfId="9837" xr:uid="{00000000-0005-0000-0000-00006D260000}"/>
    <cellStyle name="60% - Énfasis4 10 2" xfId="11882" xr:uid="{00000000-0005-0000-0000-00006A2E0000}"/>
    <cellStyle name="60% - Énfasis4 11" xfId="9838" xr:uid="{00000000-0005-0000-0000-00006E260000}"/>
    <cellStyle name="60% - Énfasis4 11 2" xfId="11883" xr:uid="{00000000-0005-0000-0000-00006B2E0000}"/>
    <cellStyle name="60% - Énfasis4 12" xfId="9839" xr:uid="{00000000-0005-0000-0000-00006F260000}"/>
    <cellStyle name="60% - Énfasis4 12 2" xfId="11884" xr:uid="{00000000-0005-0000-0000-00006C2E0000}"/>
    <cellStyle name="60% - Énfasis4 13" xfId="9840" xr:uid="{00000000-0005-0000-0000-000070260000}"/>
    <cellStyle name="60% - Énfasis4 13 2" xfId="11885" xr:uid="{00000000-0005-0000-0000-00006D2E0000}"/>
    <cellStyle name="60% - Énfasis4 14" xfId="9841" xr:uid="{00000000-0005-0000-0000-000071260000}"/>
    <cellStyle name="60% - Énfasis4 14 2" xfId="11886" xr:uid="{00000000-0005-0000-0000-00006E2E0000}"/>
    <cellStyle name="60% - Énfasis4 15" xfId="9842" xr:uid="{00000000-0005-0000-0000-000072260000}"/>
    <cellStyle name="60% - Énfasis4 15 2" xfId="11887" xr:uid="{00000000-0005-0000-0000-00006F2E0000}"/>
    <cellStyle name="60% - Énfasis4 16" xfId="9843" xr:uid="{00000000-0005-0000-0000-000073260000}"/>
    <cellStyle name="60% - Énfasis4 16 2" xfId="11888" xr:uid="{00000000-0005-0000-0000-0000702E0000}"/>
    <cellStyle name="60% - Énfasis4 17" xfId="9844" xr:uid="{00000000-0005-0000-0000-000074260000}"/>
    <cellStyle name="60% - Énfasis4 17 2" xfId="11889" xr:uid="{00000000-0005-0000-0000-0000712E0000}"/>
    <cellStyle name="60% - Énfasis4 18" xfId="9845" xr:uid="{00000000-0005-0000-0000-000075260000}"/>
    <cellStyle name="60% - Énfasis4 18 2" xfId="11890" xr:uid="{00000000-0005-0000-0000-0000722E0000}"/>
    <cellStyle name="60% - Énfasis4 19" xfId="9846" xr:uid="{00000000-0005-0000-0000-000076260000}"/>
    <cellStyle name="60% - Énfasis4 19 2" xfId="11891" xr:uid="{00000000-0005-0000-0000-0000732E0000}"/>
    <cellStyle name="60% - Énfasis4 2" xfId="9847" xr:uid="{00000000-0005-0000-0000-000077260000}"/>
    <cellStyle name="60% - Énfasis4 2 2" xfId="11892" xr:uid="{00000000-0005-0000-0000-0000742E0000}"/>
    <cellStyle name="60% - Énfasis4 20" xfId="9848" xr:uid="{00000000-0005-0000-0000-000078260000}"/>
    <cellStyle name="60% - Énfasis4 20 2" xfId="11893" xr:uid="{00000000-0005-0000-0000-0000752E0000}"/>
    <cellStyle name="60% - Énfasis4 21" xfId="9849" xr:uid="{00000000-0005-0000-0000-000079260000}"/>
    <cellStyle name="60% - Énfasis4 21 2" xfId="11894" xr:uid="{00000000-0005-0000-0000-0000762E0000}"/>
    <cellStyle name="60% - Énfasis4 22" xfId="9850" xr:uid="{00000000-0005-0000-0000-00007A260000}"/>
    <cellStyle name="60% - Énfasis4 22 2" xfId="11895" xr:uid="{00000000-0005-0000-0000-0000772E0000}"/>
    <cellStyle name="60% - Énfasis4 23" xfId="9851" xr:uid="{00000000-0005-0000-0000-00007B260000}"/>
    <cellStyle name="60% - Énfasis4 23 2" xfId="11896" xr:uid="{00000000-0005-0000-0000-0000782E0000}"/>
    <cellStyle name="60% - Énfasis4 24" xfId="9852" xr:uid="{00000000-0005-0000-0000-00007C260000}"/>
    <cellStyle name="60% - Énfasis4 24 2" xfId="11897" xr:uid="{00000000-0005-0000-0000-0000792E0000}"/>
    <cellStyle name="60% - Énfasis4 25" xfId="9853" xr:uid="{00000000-0005-0000-0000-00007D260000}"/>
    <cellStyle name="60% - Énfasis4 25 2" xfId="11898" xr:uid="{00000000-0005-0000-0000-00007A2E0000}"/>
    <cellStyle name="60% - Énfasis4 26" xfId="9854" xr:uid="{00000000-0005-0000-0000-00007E260000}"/>
    <cellStyle name="60% - Énfasis4 26 2" xfId="11899" xr:uid="{00000000-0005-0000-0000-00007B2E0000}"/>
    <cellStyle name="60% - Énfasis4 27" xfId="9855" xr:uid="{00000000-0005-0000-0000-00007F260000}"/>
    <cellStyle name="60% - Énfasis4 27 2" xfId="11900" xr:uid="{00000000-0005-0000-0000-00007C2E0000}"/>
    <cellStyle name="60% - Énfasis4 28" xfId="9856" xr:uid="{00000000-0005-0000-0000-000080260000}"/>
    <cellStyle name="60% - Énfasis4 28 2" xfId="11901" xr:uid="{00000000-0005-0000-0000-00007D2E0000}"/>
    <cellStyle name="60% - Énfasis4 29" xfId="9857" xr:uid="{00000000-0005-0000-0000-000081260000}"/>
    <cellStyle name="60% - Énfasis4 29 2" xfId="11902" xr:uid="{00000000-0005-0000-0000-00007E2E0000}"/>
    <cellStyle name="60% - Énfasis4 3" xfId="9858" xr:uid="{00000000-0005-0000-0000-000082260000}"/>
    <cellStyle name="60% - Énfasis4 3 2" xfId="11903" xr:uid="{00000000-0005-0000-0000-00007F2E0000}"/>
    <cellStyle name="60% - Énfasis4 30" xfId="9859" xr:uid="{00000000-0005-0000-0000-000083260000}"/>
    <cellStyle name="60% - Énfasis4 30 2" xfId="11904" xr:uid="{00000000-0005-0000-0000-0000802E0000}"/>
    <cellStyle name="60% - Énfasis4 31" xfId="9860" xr:uid="{00000000-0005-0000-0000-000084260000}"/>
    <cellStyle name="60% - Énfasis4 31 2" xfId="11905" xr:uid="{00000000-0005-0000-0000-0000812E0000}"/>
    <cellStyle name="60% - Énfasis4 32" xfId="9861" xr:uid="{00000000-0005-0000-0000-000085260000}"/>
    <cellStyle name="60% - Énfasis4 32 2" xfId="11906" xr:uid="{00000000-0005-0000-0000-0000822E0000}"/>
    <cellStyle name="60% - Énfasis4 33" xfId="9862" xr:uid="{00000000-0005-0000-0000-000086260000}"/>
    <cellStyle name="60% - Énfasis4 33 2" xfId="11907" xr:uid="{00000000-0005-0000-0000-0000832E0000}"/>
    <cellStyle name="60% - Énfasis4 34" xfId="9863" xr:uid="{00000000-0005-0000-0000-000087260000}"/>
    <cellStyle name="60% - Énfasis4 34 2" xfId="11908" xr:uid="{00000000-0005-0000-0000-0000842E0000}"/>
    <cellStyle name="60% - Énfasis4 35" xfId="9864" xr:uid="{00000000-0005-0000-0000-000088260000}"/>
    <cellStyle name="60% - Énfasis4 35 2" xfId="11909" xr:uid="{00000000-0005-0000-0000-0000852E0000}"/>
    <cellStyle name="60% - Énfasis4 36" xfId="9865" xr:uid="{00000000-0005-0000-0000-000089260000}"/>
    <cellStyle name="60% - Énfasis4 36 2" xfId="11910" xr:uid="{00000000-0005-0000-0000-0000862E0000}"/>
    <cellStyle name="60% - Énfasis4 37" xfId="9866" xr:uid="{00000000-0005-0000-0000-00008A260000}"/>
    <cellStyle name="60% - Énfasis4 37 2" xfId="11911" xr:uid="{00000000-0005-0000-0000-0000872E0000}"/>
    <cellStyle name="60% - Énfasis4 38" xfId="9867" xr:uid="{00000000-0005-0000-0000-00008B260000}"/>
    <cellStyle name="60% - Énfasis4 38 2" xfId="11912" xr:uid="{00000000-0005-0000-0000-0000882E0000}"/>
    <cellStyle name="60% - Énfasis4 39" xfId="9868" xr:uid="{00000000-0005-0000-0000-00008C260000}"/>
    <cellStyle name="60% - Énfasis4 39 2" xfId="11913" xr:uid="{00000000-0005-0000-0000-0000892E0000}"/>
    <cellStyle name="60% - Énfasis4 4" xfId="9869" xr:uid="{00000000-0005-0000-0000-00008D260000}"/>
    <cellStyle name="60% - Énfasis4 4 2" xfId="11914" xr:uid="{00000000-0005-0000-0000-00008A2E0000}"/>
    <cellStyle name="60% - Énfasis4 40" xfId="9870" xr:uid="{00000000-0005-0000-0000-00008E260000}"/>
    <cellStyle name="60% - Énfasis4 40 2" xfId="11915" xr:uid="{00000000-0005-0000-0000-00008B2E0000}"/>
    <cellStyle name="60% - Énfasis4 41" xfId="9871" xr:uid="{00000000-0005-0000-0000-00008F260000}"/>
    <cellStyle name="60% - Énfasis4 41 2" xfId="11916" xr:uid="{00000000-0005-0000-0000-00008C2E0000}"/>
    <cellStyle name="60% - Énfasis4 42" xfId="9872" xr:uid="{00000000-0005-0000-0000-000090260000}"/>
    <cellStyle name="60% - Énfasis4 42 2" xfId="11917" xr:uid="{00000000-0005-0000-0000-00008D2E0000}"/>
    <cellStyle name="60% - Énfasis4 43" xfId="9873" xr:uid="{00000000-0005-0000-0000-000091260000}"/>
    <cellStyle name="60% - Énfasis4 43 2" xfId="11918" xr:uid="{00000000-0005-0000-0000-00008E2E0000}"/>
    <cellStyle name="60% - Énfasis4 44" xfId="9874" xr:uid="{00000000-0005-0000-0000-000092260000}"/>
    <cellStyle name="60% - Énfasis4 44 2" xfId="11919" xr:uid="{00000000-0005-0000-0000-00008F2E0000}"/>
    <cellStyle name="60% - Énfasis4 45" xfId="9875" xr:uid="{00000000-0005-0000-0000-000093260000}"/>
    <cellStyle name="60% - Énfasis4 45 2" xfId="11920" xr:uid="{00000000-0005-0000-0000-0000902E0000}"/>
    <cellStyle name="60% - Énfasis4 46" xfId="9876" xr:uid="{00000000-0005-0000-0000-000094260000}"/>
    <cellStyle name="60% - Énfasis4 46 2" xfId="11921" xr:uid="{00000000-0005-0000-0000-0000912E0000}"/>
    <cellStyle name="60% - Énfasis4 47" xfId="11881" xr:uid="{00000000-0005-0000-0000-0000692E0000}"/>
    <cellStyle name="60% - Énfasis4 5" xfId="9877" xr:uid="{00000000-0005-0000-0000-000095260000}"/>
    <cellStyle name="60% - Énfasis4 5 2" xfId="11922" xr:uid="{00000000-0005-0000-0000-0000922E0000}"/>
    <cellStyle name="60% - Énfasis4 6" xfId="9878" xr:uid="{00000000-0005-0000-0000-000096260000}"/>
    <cellStyle name="60% - Énfasis4 6 2" xfId="11923" xr:uid="{00000000-0005-0000-0000-0000932E0000}"/>
    <cellStyle name="60% - Énfasis4 7" xfId="9879" xr:uid="{00000000-0005-0000-0000-000097260000}"/>
    <cellStyle name="60% - Énfasis4 7 2" xfId="11924" xr:uid="{00000000-0005-0000-0000-0000942E0000}"/>
    <cellStyle name="60% - Énfasis4 8" xfId="9880" xr:uid="{00000000-0005-0000-0000-000098260000}"/>
    <cellStyle name="60% - Énfasis4 8 2" xfId="11925" xr:uid="{00000000-0005-0000-0000-0000952E0000}"/>
    <cellStyle name="60% - Énfasis4 9" xfId="9881" xr:uid="{00000000-0005-0000-0000-000099260000}"/>
    <cellStyle name="60% - Énfasis4 9 2" xfId="11926" xr:uid="{00000000-0005-0000-0000-0000962E0000}"/>
    <cellStyle name="60% - Énfasis5 10" xfId="9882" xr:uid="{00000000-0005-0000-0000-00009A260000}"/>
    <cellStyle name="60% - Énfasis5 10 2" xfId="11928" xr:uid="{00000000-0005-0000-0000-0000982E0000}"/>
    <cellStyle name="60% - Énfasis5 11" xfId="9883" xr:uid="{00000000-0005-0000-0000-00009B260000}"/>
    <cellStyle name="60% - Énfasis5 11 2" xfId="11929" xr:uid="{00000000-0005-0000-0000-0000992E0000}"/>
    <cellStyle name="60% - Énfasis5 12" xfId="9884" xr:uid="{00000000-0005-0000-0000-00009C260000}"/>
    <cellStyle name="60% - Énfasis5 12 2" xfId="11930" xr:uid="{00000000-0005-0000-0000-00009A2E0000}"/>
    <cellStyle name="60% - Énfasis5 13" xfId="9885" xr:uid="{00000000-0005-0000-0000-00009D260000}"/>
    <cellStyle name="60% - Énfasis5 13 2" xfId="11931" xr:uid="{00000000-0005-0000-0000-00009B2E0000}"/>
    <cellStyle name="60% - Énfasis5 14" xfId="9886" xr:uid="{00000000-0005-0000-0000-00009E260000}"/>
    <cellStyle name="60% - Énfasis5 14 2" xfId="11932" xr:uid="{00000000-0005-0000-0000-00009C2E0000}"/>
    <cellStyle name="60% - Énfasis5 15" xfId="9887" xr:uid="{00000000-0005-0000-0000-00009F260000}"/>
    <cellStyle name="60% - Énfasis5 15 2" xfId="11933" xr:uid="{00000000-0005-0000-0000-00009D2E0000}"/>
    <cellStyle name="60% - Énfasis5 16" xfId="9888" xr:uid="{00000000-0005-0000-0000-0000A0260000}"/>
    <cellStyle name="60% - Énfasis5 16 2" xfId="11934" xr:uid="{00000000-0005-0000-0000-00009E2E0000}"/>
    <cellStyle name="60% - Énfasis5 17" xfId="9889" xr:uid="{00000000-0005-0000-0000-0000A1260000}"/>
    <cellStyle name="60% - Énfasis5 17 2" xfId="11935" xr:uid="{00000000-0005-0000-0000-00009F2E0000}"/>
    <cellStyle name="60% - Énfasis5 18" xfId="9890" xr:uid="{00000000-0005-0000-0000-0000A2260000}"/>
    <cellStyle name="60% - Énfasis5 18 2" xfId="11936" xr:uid="{00000000-0005-0000-0000-0000A02E0000}"/>
    <cellStyle name="60% - Énfasis5 19" xfId="9891" xr:uid="{00000000-0005-0000-0000-0000A3260000}"/>
    <cellStyle name="60% - Énfasis5 19 2" xfId="11937" xr:uid="{00000000-0005-0000-0000-0000A12E0000}"/>
    <cellStyle name="60% - Énfasis5 2" xfId="9892" xr:uid="{00000000-0005-0000-0000-0000A4260000}"/>
    <cellStyle name="60% - Énfasis5 2 2" xfId="11938" xr:uid="{00000000-0005-0000-0000-0000A22E0000}"/>
    <cellStyle name="60% - Énfasis5 20" xfId="9893" xr:uid="{00000000-0005-0000-0000-0000A5260000}"/>
    <cellStyle name="60% - Énfasis5 20 2" xfId="11939" xr:uid="{00000000-0005-0000-0000-0000A32E0000}"/>
    <cellStyle name="60% - Énfasis5 21" xfId="9894" xr:uid="{00000000-0005-0000-0000-0000A6260000}"/>
    <cellStyle name="60% - Énfasis5 21 2" xfId="11940" xr:uid="{00000000-0005-0000-0000-0000A42E0000}"/>
    <cellStyle name="60% - Énfasis5 22" xfId="9895" xr:uid="{00000000-0005-0000-0000-0000A7260000}"/>
    <cellStyle name="60% - Énfasis5 22 2" xfId="11941" xr:uid="{00000000-0005-0000-0000-0000A52E0000}"/>
    <cellStyle name="60% - Énfasis5 23" xfId="9896" xr:uid="{00000000-0005-0000-0000-0000A8260000}"/>
    <cellStyle name="60% - Énfasis5 23 2" xfId="11942" xr:uid="{00000000-0005-0000-0000-0000A62E0000}"/>
    <cellStyle name="60% - Énfasis5 24" xfId="9897" xr:uid="{00000000-0005-0000-0000-0000A9260000}"/>
    <cellStyle name="60% - Énfasis5 24 2" xfId="11943" xr:uid="{00000000-0005-0000-0000-0000A72E0000}"/>
    <cellStyle name="60% - Énfasis5 25" xfId="9898" xr:uid="{00000000-0005-0000-0000-0000AA260000}"/>
    <cellStyle name="60% - Énfasis5 25 2" xfId="11944" xr:uid="{00000000-0005-0000-0000-0000A82E0000}"/>
    <cellStyle name="60% - Énfasis5 26" xfId="9899" xr:uid="{00000000-0005-0000-0000-0000AB260000}"/>
    <cellStyle name="60% - Énfasis5 26 2" xfId="11945" xr:uid="{00000000-0005-0000-0000-0000A92E0000}"/>
    <cellStyle name="60% - Énfasis5 27" xfId="9900" xr:uid="{00000000-0005-0000-0000-0000AC260000}"/>
    <cellStyle name="60% - Énfasis5 27 2" xfId="11946" xr:uid="{00000000-0005-0000-0000-0000AA2E0000}"/>
    <cellStyle name="60% - Énfasis5 28" xfId="9901" xr:uid="{00000000-0005-0000-0000-0000AD260000}"/>
    <cellStyle name="60% - Énfasis5 28 2" xfId="11947" xr:uid="{00000000-0005-0000-0000-0000AB2E0000}"/>
    <cellStyle name="60% - Énfasis5 29" xfId="9902" xr:uid="{00000000-0005-0000-0000-0000AE260000}"/>
    <cellStyle name="60% - Énfasis5 29 2" xfId="11948" xr:uid="{00000000-0005-0000-0000-0000AC2E0000}"/>
    <cellStyle name="60% - Énfasis5 3" xfId="9903" xr:uid="{00000000-0005-0000-0000-0000AF260000}"/>
    <cellStyle name="60% - Énfasis5 3 2" xfId="11949" xr:uid="{00000000-0005-0000-0000-0000AD2E0000}"/>
    <cellStyle name="60% - Énfasis5 30" xfId="9904" xr:uid="{00000000-0005-0000-0000-0000B0260000}"/>
    <cellStyle name="60% - Énfasis5 30 2" xfId="11950" xr:uid="{00000000-0005-0000-0000-0000AE2E0000}"/>
    <cellStyle name="60% - Énfasis5 31" xfId="9905" xr:uid="{00000000-0005-0000-0000-0000B1260000}"/>
    <cellStyle name="60% - Énfasis5 31 2" xfId="11951" xr:uid="{00000000-0005-0000-0000-0000AF2E0000}"/>
    <cellStyle name="60% - Énfasis5 32" xfId="9906" xr:uid="{00000000-0005-0000-0000-0000B2260000}"/>
    <cellStyle name="60% - Énfasis5 32 2" xfId="11952" xr:uid="{00000000-0005-0000-0000-0000B02E0000}"/>
    <cellStyle name="60% - Énfasis5 33" xfId="9907" xr:uid="{00000000-0005-0000-0000-0000B3260000}"/>
    <cellStyle name="60% - Énfasis5 33 2" xfId="11953" xr:uid="{00000000-0005-0000-0000-0000B12E0000}"/>
    <cellStyle name="60% - Énfasis5 34" xfId="9908" xr:uid="{00000000-0005-0000-0000-0000B4260000}"/>
    <cellStyle name="60% - Énfasis5 34 2" xfId="11954" xr:uid="{00000000-0005-0000-0000-0000B22E0000}"/>
    <cellStyle name="60% - Énfasis5 35" xfId="9909" xr:uid="{00000000-0005-0000-0000-0000B5260000}"/>
    <cellStyle name="60% - Énfasis5 35 2" xfId="11955" xr:uid="{00000000-0005-0000-0000-0000B32E0000}"/>
    <cellStyle name="60% - Énfasis5 36" xfId="9910" xr:uid="{00000000-0005-0000-0000-0000B6260000}"/>
    <cellStyle name="60% - Énfasis5 36 2" xfId="11956" xr:uid="{00000000-0005-0000-0000-0000B42E0000}"/>
    <cellStyle name="60% - Énfasis5 37" xfId="9911" xr:uid="{00000000-0005-0000-0000-0000B7260000}"/>
    <cellStyle name="60% - Énfasis5 37 2" xfId="11957" xr:uid="{00000000-0005-0000-0000-0000B52E0000}"/>
    <cellStyle name="60% - Énfasis5 38" xfId="9912" xr:uid="{00000000-0005-0000-0000-0000B8260000}"/>
    <cellStyle name="60% - Énfasis5 38 2" xfId="11958" xr:uid="{00000000-0005-0000-0000-0000B62E0000}"/>
    <cellStyle name="60% - Énfasis5 39" xfId="9913" xr:uid="{00000000-0005-0000-0000-0000B9260000}"/>
    <cellStyle name="60% - Énfasis5 39 2" xfId="11959" xr:uid="{00000000-0005-0000-0000-0000B72E0000}"/>
    <cellStyle name="60% - Énfasis5 4" xfId="9914" xr:uid="{00000000-0005-0000-0000-0000BA260000}"/>
    <cellStyle name="60% - Énfasis5 4 2" xfId="11960" xr:uid="{00000000-0005-0000-0000-0000B82E0000}"/>
    <cellStyle name="60% - Énfasis5 40" xfId="9915" xr:uid="{00000000-0005-0000-0000-0000BB260000}"/>
    <cellStyle name="60% - Énfasis5 40 2" xfId="11961" xr:uid="{00000000-0005-0000-0000-0000B92E0000}"/>
    <cellStyle name="60% - Énfasis5 41" xfId="9916" xr:uid="{00000000-0005-0000-0000-0000BC260000}"/>
    <cellStyle name="60% - Énfasis5 41 2" xfId="11962" xr:uid="{00000000-0005-0000-0000-0000BA2E0000}"/>
    <cellStyle name="60% - Énfasis5 42" xfId="9917" xr:uid="{00000000-0005-0000-0000-0000BD260000}"/>
    <cellStyle name="60% - Énfasis5 42 2" xfId="11963" xr:uid="{00000000-0005-0000-0000-0000BB2E0000}"/>
    <cellStyle name="60% - Énfasis5 43" xfId="9918" xr:uid="{00000000-0005-0000-0000-0000BE260000}"/>
    <cellStyle name="60% - Énfasis5 43 2" xfId="11964" xr:uid="{00000000-0005-0000-0000-0000BC2E0000}"/>
    <cellStyle name="60% - Énfasis5 44" xfId="9919" xr:uid="{00000000-0005-0000-0000-0000BF260000}"/>
    <cellStyle name="60% - Énfasis5 44 2" xfId="11965" xr:uid="{00000000-0005-0000-0000-0000BD2E0000}"/>
    <cellStyle name="60% - Énfasis5 45" xfId="9920" xr:uid="{00000000-0005-0000-0000-0000C0260000}"/>
    <cellStyle name="60% - Énfasis5 45 2" xfId="11966" xr:uid="{00000000-0005-0000-0000-0000BE2E0000}"/>
    <cellStyle name="60% - Énfasis5 46" xfId="9921" xr:uid="{00000000-0005-0000-0000-0000C1260000}"/>
    <cellStyle name="60% - Énfasis5 46 2" xfId="11967" xr:uid="{00000000-0005-0000-0000-0000BF2E0000}"/>
    <cellStyle name="60% - Énfasis5 47" xfId="11927" xr:uid="{00000000-0005-0000-0000-0000972E0000}"/>
    <cellStyle name="60% - Énfasis5 5" xfId="9922" xr:uid="{00000000-0005-0000-0000-0000C2260000}"/>
    <cellStyle name="60% - Énfasis5 5 2" xfId="11968" xr:uid="{00000000-0005-0000-0000-0000C02E0000}"/>
    <cellStyle name="60% - Énfasis5 6" xfId="9923" xr:uid="{00000000-0005-0000-0000-0000C3260000}"/>
    <cellStyle name="60% - Énfasis5 6 2" xfId="11969" xr:uid="{00000000-0005-0000-0000-0000C12E0000}"/>
    <cellStyle name="60% - Énfasis5 7" xfId="9924" xr:uid="{00000000-0005-0000-0000-0000C4260000}"/>
    <cellStyle name="60% - Énfasis5 7 2" xfId="11970" xr:uid="{00000000-0005-0000-0000-0000C22E0000}"/>
    <cellStyle name="60% - Énfasis5 8" xfId="9925" xr:uid="{00000000-0005-0000-0000-0000C5260000}"/>
    <cellStyle name="60% - Énfasis5 8 2" xfId="11971" xr:uid="{00000000-0005-0000-0000-0000C32E0000}"/>
    <cellStyle name="60% - Énfasis5 9" xfId="9926" xr:uid="{00000000-0005-0000-0000-0000C6260000}"/>
    <cellStyle name="60% - Énfasis5 9 2" xfId="11972" xr:uid="{00000000-0005-0000-0000-0000C42E0000}"/>
    <cellStyle name="60% - Énfasis6 10" xfId="9927" xr:uid="{00000000-0005-0000-0000-0000C7260000}"/>
    <cellStyle name="60% - Énfasis6 10 2" xfId="11974" xr:uid="{00000000-0005-0000-0000-0000C62E0000}"/>
    <cellStyle name="60% - Énfasis6 11" xfId="9928" xr:uid="{00000000-0005-0000-0000-0000C8260000}"/>
    <cellStyle name="60% - Énfasis6 11 2" xfId="11975" xr:uid="{00000000-0005-0000-0000-0000C72E0000}"/>
    <cellStyle name="60% - Énfasis6 12" xfId="9929" xr:uid="{00000000-0005-0000-0000-0000C9260000}"/>
    <cellStyle name="60% - Énfasis6 12 2" xfId="11976" xr:uid="{00000000-0005-0000-0000-0000C82E0000}"/>
    <cellStyle name="60% - Énfasis6 13" xfId="9930" xr:uid="{00000000-0005-0000-0000-0000CA260000}"/>
    <cellStyle name="60% - Énfasis6 13 2" xfId="11977" xr:uid="{00000000-0005-0000-0000-0000C92E0000}"/>
    <cellStyle name="60% - Énfasis6 14" xfId="9931" xr:uid="{00000000-0005-0000-0000-0000CB260000}"/>
    <cellStyle name="60% - Énfasis6 14 2" xfId="11978" xr:uid="{00000000-0005-0000-0000-0000CA2E0000}"/>
    <cellStyle name="60% - Énfasis6 15" xfId="9932" xr:uid="{00000000-0005-0000-0000-0000CC260000}"/>
    <cellStyle name="60% - Énfasis6 15 2" xfId="11979" xr:uid="{00000000-0005-0000-0000-0000CB2E0000}"/>
    <cellStyle name="60% - Énfasis6 16" xfId="9933" xr:uid="{00000000-0005-0000-0000-0000CD260000}"/>
    <cellStyle name="60% - Énfasis6 16 2" xfId="11980" xr:uid="{00000000-0005-0000-0000-0000CC2E0000}"/>
    <cellStyle name="60% - Énfasis6 17" xfId="9934" xr:uid="{00000000-0005-0000-0000-0000CE260000}"/>
    <cellStyle name="60% - Énfasis6 17 2" xfId="11981" xr:uid="{00000000-0005-0000-0000-0000CD2E0000}"/>
    <cellStyle name="60% - Énfasis6 18" xfId="9935" xr:uid="{00000000-0005-0000-0000-0000CF260000}"/>
    <cellStyle name="60% - Énfasis6 18 2" xfId="11982" xr:uid="{00000000-0005-0000-0000-0000CE2E0000}"/>
    <cellStyle name="60% - Énfasis6 19" xfId="9936" xr:uid="{00000000-0005-0000-0000-0000D0260000}"/>
    <cellStyle name="60% - Énfasis6 19 2" xfId="11983" xr:uid="{00000000-0005-0000-0000-0000CF2E0000}"/>
    <cellStyle name="60% - Énfasis6 2" xfId="9937" xr:uid="{00000000-0005-0000-0000-0000D1260000}"/>
    <cellStyle name="60% - Énfasis6 2 2" xfId="11984" xr:uid="{00000000-0005-0000-0000-0000D02E0000}"/>
    <cellStyle name="60% - Énfasis6 20" xfId="9938" xr:uid="{00000000-0005-0000-0000-0000D2260000}"/>
    <cellStyle name="60% - Énfasis6 20 2" xfId="11985" xr:uid="{00000000-0005-0000-0000-0000D12E0000}"/>
    <cellStyle name="60% - Énfasis6 21" xfId="9939" xr:uid="{00000000-0005-0000-0000-0000D3260000}"/>
    <cellStyle name="60% - Énfasis6 21 2" xfId="11986" xr:uid="{00000000-0005-0000-0000-0000D22E0000}"/>
    <cellStyle name="60% - Énfasis6 22" xfId="9940" xr:uid="{00000000-0005-0000-0000-0000D4260000}"/>
    <cellStyle name="60% - Énfasis6 22 2" xfId="11987" xr:uid="{00000000-0005-0000-0000-0000D32E0000}"/>
    <cellStyle name="60% - Énfasis6 23" xfId="9941" xr:uid="{00000000-0005-0000-0000-0000D5260000}"/>
    <cellStyle name="60% - Énfasis6 23 2" xfId="11988" xr:uid="{00000000-0005-0000-0000-0000D42E0000}"/>
    <cellStyle name="60% - Énfasis6 24" xfId="9942" xr:uid="{00000000-0005-0000-0000-0000D6260000}"/>
    <cellStyle name="60% - Énfasis6 24 2" xfId="11989" xr:uid="{00000000-0005-0000-0000-0000D52E0000}"/>
    <cellStyle name="60% - Énfasis6 25" xfId="9943" xr:uid="{00000000-0005-0000-0000-0000D7260000}"/>
    <cellStyle name="60% - Énfasis6 25 2" xfId="11990" xr:uid="{00000000-0005-0000-0000-0000D62E0000}"/>
    <cellStyle name="60% - Énfasis6 26" xfId="9944" xr:uid="{00000000-0005-0000-0000-0000D8260000}"/>
    <cellStyle name="60% - Énfasis6 26 2" xfId="11991" xr:uid="{00000000-0005-0000-0000-0000D72E0000}"/>
    <cellStyle name="60% - Énfasis6 27" xfId="9945" xr:uid="{00000000-0005-0000-0000-0000D9260000}"/>
    <cellStyle name="60% - Énfasis6 27 2" xfId="11992" xr:uid="{00000000-0005-0000-0000-0000D82E0000}"/>
    <cellStyle name="60% - Énfasis6 28" xfId="9946" xr:uid="{00000000-0005-0000-0000-0000DA260000}"/>
    <cellStyle name="60% - Énfasis6 28 2" xfId="11993" xr:uid="{00000000-0005-0000-0000-0000D92E0000}"/>
    <cellStyle name="60% - Énfasis6 29" xfId="9947" xr:uid="{00000000-0005-0000-0000-0000DB260000}"/>
    <cellStyle name="60% - Énfasis6 29 2" xfId="11994" xr:uid="{00000000-0005-0000-0000-0000DA2E0000}"/>
    <cellStyle name="60% - Énfasis6 3" xfId="9948" xr:uid="{00000000-0005-0000-0000-0000DC260000}"/>
    <cellStyle name="60% - Énfasis6 3 2" xfId="11995" xr:uid="{00000000-0005-0000-0000-0000DB2E0000}"/>
    <cellStyle name="60% - Énfasis6 30" xfId="9949" xr:uid="{00000000-0005-0000-0000-0000DD260000}"/>
    <cellStyle name="60% - Énfasis6 30 2" xfId="11996" xr:uid="{00000000-0005-0000-0000-0000DC2E0000}"/>
    <cellStyle name="60% - Énfasis6 31" xfId="9950" xr:uid="{00000000-0005-0000-0000-0000DE260000}"/>
    <cellStyle name="60% - Énfasis6 31 2" xfId="11997" xr:uid="{00000000-0005-0000-0000-0000DD2E0000}"/>
    <cellStyle name="60% - Énfasis6 32" xfId="9951" xr:uid="{00000000-0005-0000-0000-0000DF260000}"/>
    <cellStyle name="60% - Énfasis6 32 2" xfId="11998" xr:uid="{00000000-0005-0000-0000-0000DE2E0000}"/>
    <cellStyle name="60% - Énfasis6 33" xfId="9952" xr:uid="{00000000-0005-0000-0000-0000E0260000}"/>
    <cellStyle name="60% - Énfasis6 33 2" xfId="11999" xr:uid="{00000000-0005-0000-0000-0000DF2E0000}"/>
    <cellStyle name="60% - Énfasis6 34" xfId="9953" xr:uid="{00000000-0005-0000-0000-0000E1260000}"/>
    <cellStyle name="60% - Énfasis6 34 2" xfId="12000" xr:uid="{00000000-0005-0000-0000-0000E02E0000}"/>
    <cellStyle name="60% - Énfasis6 35" xfId="9954" xr:uid="{00000000-0005-0000-0000-0000E2260000}"/>
    <cellStyle name="60% - Énfasis6 35 2" xfId="12001" xr:uid="{00000000-0005-0000-0000-0000E12E0000}"/>
    <cellStyle name="60% - Énfasis6 36" xfId="9955" xr:uid="{00000000-0005-0000-0000-0000E3260000}"/>
    <cellStyle name="60% - Énfasis6 36 2" xfId="12002" xr:uid="{00000000-0005-0000-0000-0000E22E0000}"/>
    <cellStyle name="60% - Énfasis6 37" xfId="9956" xr:uid="{00000000-0005-0000-0000-0000E4260000}"/>
    <cellStyle name="60% - Énfasis6 37 2" xfId="12003" xr:uid="{00000000-0005-0000-0000-0000E32E0000}"/>
    <cellStyle name="60% - Énfasis6 38" xfId="9957" xr:uid="{00000000-0005-0000-0000-0000E5260000}"/>
    <cellStyle name="60% - Énfasis6 38 2" xfId="12004" xr:uid="{00000000-0005-0000-0000-0000E42E0000}"/>
    <cellStyle name="60% - Énfasis6 39" xfId="9958" xr:uid="{00000000-0005-0000-0000-0000E6260000}"/>
    <cellStyle name="60% - Énfasis6 39 2" xfId="12005" xr:uid="{00000000-0005-0000-0000-0000E52E0000}"/>
    <cellStyle name="60% - Énfasis6 4" xfId="9959" xr:uid="{00000000-0005-0000-0000-0000E7260000}"/>
    <cellStyle name="60% - Énfasis6 4 2" xfId="12006" xr:uid="{00000000-0005-0000-0000-0000E62E0000}"/>
    <cellStyle name="60% - Énfasis6 40" xfId="9960" xr:uid="{00000000-0005-0000-0000-0000E8260000}"/>
    <cellStyle name="60% - Énfasis6 40 2" xfId="12007" xr:uid="{00000000-0005-0000-0000-0000E72E0000}"/>
    <cellStyle name="60% - Énfasis6 41" xfId="9961" xr:uid="{00000000-0005-0000-0000-0000E9260000}"/>
    <cellStyle name="60% - Énfasis6 41 2" xfId="12008" xr:uid="{00000000-0005-0000-0000-0000E82E0000}"/>
    <cellStyle name="60% - Énfasis6 42" xfId="9962" xr:uid="{00000000-0005-0000-0000-0000EA260000}"/>
    <cellStyle name="60% - Énfasis6 42 2" xfId="12009" xr:uid="{00000000-0005-0000-0000-0000E92E0000}"/>
    <cellStyle name="60% - Énfasis6 43" xfId="9963" xr:uid="{00000000-0005-0000-0000-0000EB260000}"/>
    <cellStyle name="60% - Énfasis6 43 2" xfId="12010" xr:uid="{00000000-0005-0000-0000-0000EA2E0000}"/>
    <cellStyle name="60% - Énfasis6 44" xfId="9964" xr:uid="{00000000-0005-0000-0000-0000EC260000}"/>
    <cellStyle name="60% - Énfasis6 44 2" xfId="12011" xr:uid="{00000000-0005-0000-0000-0000EB2E0000}"/>
    <cellStyle name="60% - Énfasis6 45" xfId="9965" xr:uid="{00000000-0005-0000-0000-0000ED260000}"/>
    <cellStyle name="60% - Énfasis6 45 2" xfId="12012" xr:uid="{00000000-0005-0000-0000-0000EC2E0000}"/>
    <cellStyle name="60% - Énfasis6 46" xfId="9966" xr:uid="{00000000-0005-0000-0000-0000EE260000}"/>
    <cellStyle name="60% - Énfasis6 46 2" xfId="12013" xr:uid="{00000000-0005-0000-0000-0000ED2E0000}"/>
    <cellStyle name="60% - Énfasis6 47" xfId="11973" xr:uid="{00000000-0005-0000-0000-0000C52E0000}"/>
    <cellStyle name="60% - Énfasis6 5" xfId="9967" xr:uid="{00000000-0005-0000-0000-0000EF260000}"/>
    <cellStyle name="60% - Énfasis6 5 2" xfId="12014" xr:uid="{00000000-0005-0000-0000-0000EE2E0000}"/>
    <cellStyle name="60% - Énfasis6 6" xfId="9968" xr:uid="{00000000-0005-0000-0000-0000F0260000}"/>
    <cellStyle name="60% - Énfasis6 6 2" xfId="12015" xr:uid="{00000000-0005-0000-0000-0000EF2E0000}"/>
    <cellStyle name="60% - Énfasis6 7" xfId="9969" xr:uid="{00000000-0005-0000-0000-0000F1260000}"/>
    <cellStyle name="60% - Énfasis6 7 2" xfId="12016" xr:uid="{00000000-0005-0000-0000-0000F02E0000}"/>
    <cellStyle name="60% - Énfasis6 8" xfId="9970" xr:uid="{00000000-0005-0000-0000-0000F2260000}"/>
    <cellStyle name="60% - Énfasis6 8 2" xfId="12017" xr:uid="{00000000-0005-0000-0000-0000F12E0000}"/>
    <cellStyle name="60% - Énfasis6 9" xfId="9971" xr:uid="{00000000-0005-0000-0000-0000F3260000}"/>
    <cellStyle name="60% - Énfasis6 9 2" xfId="12018" xr:uid="{00000000-0005-0000-0000-0000F22E0000}"/>
    <cellStyle name="ANCLAS,REZONES Y SUS PARTES,DE FUNDICION,DE HIERRO O DE ACERO" xfId="1" xr:uid="{00000000-0005-0000-0000-000001000000}"/>
    <cellStyle name="ANCLAS,REZONES Y SUS PARTES,DE FUNDICION,DE HIERRO O DE ACERO 2" xfId="2182" xr:uid="{00000000-0005-0000-0000-000086080000}"/>
    <cellStyle name="ANCLAS,REZONES Y SUS PARTES,DE FUNDICION,DE HIERRO O DE ACERO 2 2" xfId="9972" xr:uid="{00000000-0005-0000-0000-0000F4260000}"/>
    <cellStyle name="ANCLAS,REZONES Y SUS PARTES,DE FUNDICION,DE HIERRO O DE ACERO 2 2 2" xfId="13222" xr:uid="{00000000-0005-0000-0000-0000A6330000}"/>
    <cellStyle name="ANCLAS,REZONES Y SUS PARTES,DE FUNDICION,DE HIERRO O DE ACERO 2 2 2 2" xfId="13723" xr:uid="{00000000-0005-0000-0000-00009B350000}"/>
    <cellStyle name="ANCLAS,REZONES Y SUS PARTES,DE FUNDICION,DE HIERRO O DE ACERO 2 3" xfId="13147" xr:uid="{00000000-0005-0000-0000-00005B330000}"/>
    <cellStyle name="ANCLAS,REZONES Y SUS PARTES,DE FUNDICION,DE HIERRO O DE ACERO 3" xfId="9973" xr:uid="{00000000-0005-0000-0000-0000F5260000}"/>
    <cellStyle name="ANCLAS,REZONES Y SUS PARTES,DE FUNDICION,DE HIERRO O DE ACERO 3 2" xfId="13198" xr:uid="{00000000-0005-0000-0000-00008E330000}"/>
    <cellStyle name="ANCLAS,REZONES Y SUS PARTES,DE FUNDICION,DE HIERRO O DE ACERO 3 3" xfId="13740" xr:uid="{00000000-0005-0000-0000-0000AC350000}"/>
    <cellStyle name="ANCLAS,REZONES Y SUS PARTES,DE FUNDICION,DE HIERRO O DE ACERO 4" xfId="12019" xr:uid="{00000000-0005-0000-0000-0000F32E0000}"/>
    <cellStyle name="ANCLAS,REZONES Y SUS PARTES,DE FUNDICION,DE HIERRO O DE ACERO 4 2" xfId="13721" xr:uid="{00000000-0005-0000-0000-000099350000}"/>
    <cellStyle name="ANCLAS,REZONES Y SUS PARTES,DE FUNDICION,DE HIERRO O DE ACERO_01Cuadros Inf  Económico Sector  Externo ENERO-2009" xfId="3606" xr:uid="{00000000-0005-0000-0000-0000160E0000}"/>
    <cellStyle name="Buena 10" xfId="9974" xr:uid="{00000000-0005-0000-0000-0000F6260000}"/>
    <cellStyle name="Buena 10 2" xfId="12021" xr:uid="{00000000-0005-0000-0000-0000F52E0000}"/>
    <cellStyle name="Buena 11" xfId="9975" xr:uid="{00000000-0005-0000-0000-0000F7260000}"/>
    <cellStyle name="Buena 11 2" xfId="12022" xr:uid="{00000000-0005-0000-0000-0000F62E0000}"/>
    <cellStyle name="Buena 12" xfId="9976" xr:uid="{00000000-0005-0000-0000-0000F8260000}"/>
    <cellStyle name="Buena 12 2" xfId="12023" xr:uid="{00000000-0005-0000-0000-0000F72E0000}"/>
    <cellStyle name="Buena 13" xfId="9977" xr:uid="{00000000-0005-0000-0000-0000F9260000}"/>
    <cellStyle name="Buena 13 2" xfId="12024" xr:uid="{00000000-0005-0000-0000-0000F82E0000}"/>
    <cellStyle name="Buena 14" xfId="9978" xr:uid="{00000000-0005-0000-0000-0000FA260000}"/>
    <cellStyle name="Buena 14 2" xfId="12025" xr:uid="{00000000-0005-0000-0000-0000F92E0000}"/>
    <cellStyle name="Buena 15" xfId="9979" xr:uid="{00000000-0005-0000-0000-0000FB260000}"/>
    <cellStyle name="Buena 15 2" xfId="12026" xr:uid="{00000000-0005-0000-0000-0000FA2E0000}"/>
    <cellStyle name="Buena 16" xfId="9980" xr:uid="{00000000-0005-0000-0000-0000FC260000}"/>
    <cellStyle name="Buena 16 2" xfId="12027" xr:uid="{00000000-0005-0000-0000-0000FB2E0000}"/>
    <cellStyle name="Buena 17" xfId="9981" xr:uid="{00000000-0005-0000-0000-0000FD260000}"/>
    <cellStyle name="Buena 17 2" xfId="12028" xr:uid="{00000000-0005-0000-0000-0000FC2E0000}"/>
    <cellStyle name="Buena 18" xfId="9982" xr:uid="{00000000-0005-0000-0000-0000FE260000}"/>
    <cellStyle name="Buena 18 2" xfId="12029" xr:uid="{00000000-0005-0000-0000-0000FD2E0000}"/>
    <cellStyle name="Buena 19" xfId="9983" xr:uid="{00000000-0005-0000-0000-0000FF260000}"/>
    <cellStyle name="Buena 19 2" xfId="12030" xr:uid="{00000000-0005-0000-0000-0000FE2E0000}"/>
    <cellStyle name="Buena 2" xfId="9984" xr:uid="{00000000-0005-0000-0000-000000270000}"/>
    <cellStyle name="Buena 2 2" xfId="12031" xr:uid="{00000000-0005-0000-0000-0000FF2E0000}"/>
    <cellStyle name="Buena 20" xfId="9985" xr:uid="{00000000-0005-0000-0000-000001270000}"/>
    <cellStyle name="Buena 20 2" xfId="12032" xr:uid="{00000000-0005-0000-0000-0000002F0000}"/>
    <cellStyle name="Buena 21" xfId="9986" xr:uid="{00000000-0005-0000-0000-000002270000}"/>
    <cellStyle name="Buena 21 2" xfId="12033" xr:uid="{00000000-0005-0000-0000-0000012F0000}"/>
    <cellStyle name="Buena 22" xfId="9987" xr:uid="{00000000-0005-0000-0000-000003270000}"/>
    <cellStyle name="Buena 22 2" xfId="12034" xr:uid="{00000000-0005-0000-0000-0000022F0000}"/>
    <cellStyle name="Buena 23" xfId="9988" xr:uid="{00000000-0005-0000-0000-000004270000}"/>
    <cellStyle name="Buena 23 2" xfId="12035" xr:uid="{00000000-0005-0000-0000-0000032F0000}"/>
    <cellStyle name="Buena 24" xfId="9989" xr:uid="{00000000-0005-0000-0000-000005270000}"/>
    <cellStyle name="Buena 24 2" xfId="12036" xr:uid="{00000000-0005-0000-0000-0000042F0000}"/>
    <cellStyle name="Buena 25" xfId="9990" xr:uid="{00000000-0005-0000-0000-000006270000}"/>
    <cellStyle name="Buena 25 2" xfId="12037" xr:uid="{00000000-0005-0000-0000-0000052F0000}"/>
    <cellStyle name="Buena 26" xfId="9991" xr:uid="{00000000-0005-0000-0000-000007270000}"/>
    <cellStyle name="Buena 26 2" xfId="12038" xr:uid="{00000000-0005-0000-0000-0000062F0000}"/>
    <cellStyle name="Buena 27" xfId="9992" xr:uid="{00000000-0005-0000-0000-000008270000}"/>
    <cellStyle name="Buena 27 2" xfId="12039" xr:uid="{00000000-0005-0000-0000-0000072F0000}"/>
    <cellStyle name="Buena 28" xfId="9993" xr:uid="{00000000-0005-0000-0000-000009270000}"/>
    <cellStyle name="Buena 28 2" xfId="12040" xr:uid="{00000000-0005-0000-0000-0000082F0000}"/>
    <cellStyle name="Buena 29" xfId="9994" xr:uid="{00000000-0005-0000-0000-00000A270000}"/>
    <cellStyle name="Buena 29 2" xfId="12041" xr:uid="{00000000-0005-0000-0000-0000092F0000}"/>
    <cellStyle name="Buena 3" xfId="9995" xr:uid="{00000000-0005-0000-0000-00000B270000}"/>
    <cellStyle name="Buena 3 2" xfId="12042" xr:uid="{00000000-0005-0000-0000-00000A2F0000}"/>
    <cellStyle name="Buena 30" xfId="9996" xr:uid="{00000000-0005-0000-0000-00000C270000}"/>
    <cellStyle name="Buena 30 2" xfId="12043" xr:uid="{00000000-0005-0000-0000-00000B2F0000}"/>
    <cellStyle name="Buena 31" xfId="9997" xr:uid="{00000000-0005-0000-0000-00000D270000}"/>
    <cellStyle name="Buena 31 2" xfId="12044" xr:uid="{00000000-0005-0000-0000-00000C2F0000}"/>
    <cellStyle name="Buena 32" xfId="9998" xr:uid="{00000000-0005-0000-0000-00000E270000}"/>
    <cellStyle name="Buena 32 2" xfId="12045" xr:uid="{00000000-0005-0000-0000-00000D2F0000}"/>
    <cellStyle name="Buena 33" xfId="9999" xr:uid="{00000000-0005-0000-0000-00000F270000}"/>
    <cellStyle name="Buena 33 2" xfId="12046" xr:uid="{00000000-0005-0000-0000-00000E2F0000}"/>
    <cellStyle name="Buena 34" xfId="10000" xr:uid="{00000000-0005-0000-0000-000010270000}"/>
    <cellStyle name="Buena 34 2" xfId="12047" xr:uid="{00000000-0005-0000-0000-00000F2F0000}"/>
    <cellStyle name="Buena 35" xfId="10001" xr:uid="{00000000-0005-0000-0000-000011270000}"/>
    <cellStyle name="Buena 35 2" xfId="12048" xr:uid="{00000000-0005-0000-0000-0000102F0000}"/>
    <cellStyle name="Buena 36" xfId="10002" xr:uid="{00000000-0005-0000-0000-000012270000}"/>
    <cellStyle name="Buena 36 2" xfId="12049" xr:uid="{00000000-0005-0000-0000-0000112F0000}"/>
    <cellStyle name="Buena 37" xfId="10003" xr:uid="{00000000-0005-0000-0000-000013270000}"/>
    <cellStyle name="Buena 37 2" xfId="12050" xr:uid="{00000000-0005-0000-0000-0000122F0000}"/>
    <cellStyle name="Buena 38" xfId="10004" xr:uid="{00000000-0005-0000-0000-000014270000}"/>
    <cellStyle name="Buena 38 2" xfId="12051" xr:uid="{00000000-0005-0000-0000-0000132F0000}"/>
    <cellStyle name="Buena 39" xfId="10005" xr:uid="{00000000-0005-0000-0000-000015270000}"/>
    <cellStyle name="Buena 39 2" xfId="12052" xr:uid="{00000000-0005-0000-0000-0000142F0000}"/>
    <cellStyle name="Buena 4" xfId="10006" xr:uid="{00000000-0005-0000-0000-000016270000}"/>
    <cellStyle name="Buena 4 2" xfId="12053" xr:uid="{00000000-0005-0000-0000-0000152F0000}"/>
    <cellStyle name="Buena 40" xfId="10007" xr:uid="{00000000-0005-0000-0000-000017270000}"/>
    <cellStyle name="Buena 40 2" xfId="12054" xr:uid="{00000000-0005-0000-0000-0000162F0000}"/>
    <cellStyle name="Buena 41" xfId="10008" xr:uid="{00000000-0005-0000-0000-000018270000}"/>
    <cellStyle name="Buena 41 2" xfId="12055" xr:uid="{00000000-0005-0000-0000-0000172F0000}"/>
    <cellStyle name="Buena 42" xfId="10009" xr:uid="{00000000-0005-0000-0000-000019270000}"/>
    <cellStyle name="Buena 42 2" xfId="12056" xr:uid="{00000000-0005-0000-0000-0000182F0000}"/>
    <cellStyle name="Buena 43" xfId="10010" xr:uid="{00000000-0005-0000-0000-00001A270000}"/>
    <cellStyle name="Buena 43 2" xfId="12057" xr:uid="{00000000-0005-0000-0000-0000192F0000}"/>
    <cellStyle name="Buena 44" xfId="10011" xr:uid="{00000000-0005-0000-0000-00001B270000}"/>
    <cellStyle name="Buena 44 2" xfId="12058" xr:uid="{00000000-0005-0000-0000-00001A2F0000}"/>
    <cellStyle name="Buena 45" xfId="10012" xr:uid="{00000000-0005-0000-0000-00001C270000}"/>
    <cellStyle name="Buena 45 2" xfId="12059" xr:uid="{00000000-0005-0000-0000-00001B2F0000}"/>
    <cellStyle name="Buena 46" xfId="10013" xr:uid="{00000000-0005-0000-0000-00001D270000}"/>
    <cellStyle name="Buena 46 2" xfId="12060" xr:uid="{00000000-0005-0000-0000-00001C2F0000}"/>
    <cellStyle name="Buena 47" xfId="12020" xr:uid="{00000000-0005-0000-0000-0000F42E0000}"/>
    <cellStyle name="Buena 5" xfId="10014" xr:uid="{00000000-0005-0000-0000-00001E270000}"/>
    <cellStyle name="Buena 5 2" xfId="12061" xr:uid="{00000000-0005-0000-0000-00001D2F0000}"/>
    <cellStyle name="Buena 6" xfId="10015" xr:uid="{00000000-0005-0000-0000-00001F270000}"/>
    <cellStyle name="Buena 6 2" xfId="12062" xr:uid="{00000000-0005-0000-0000-00001E2F0000}"/>
    <cellStyle name="Buena 7" xfId="10016" xr:uid="{00000000-0005-0000-0000-000020270000}"/>
    <cellStyle name="Buena 7 2" xfId="12063" xr:uid="{00000000-0005-0000-0000-00001F2F0000}"/>
    <cellStyle name="Buena 8" xfId="10017" xr:uid="{00000000-0005-0000-0000-000021270000}"/>
    <cellStyle name="Buena 8 2" xfId="12064" xr:uid="{00000000-0005-0000-0000-0000202F0000}"/>
    <cellStyle name="Buena 9" xfId="10018" xr:uid="{00000000-0005-0000-0000-000022270000}"/>
    <cellStyle name="Buena 9 2" xfId="12065" xr:uid="{00000000-0005-0000-0000-0000212F0000}"/>
    <cellStyle name="Cálculo 10" xfId="10019" xr:uid="{00000000-0005-0000-0000-000023270000}"/>
    <cellStyle name="Cálculo 10 2" xfId="12067" xr:uid="{00000000-0005-0000-0000-0000232F0000}"/>
    <cellStyle name="Cálculo 11" xfId="10020" xr:uid="{00000000-0005-0000-0000-000024270000}"/>
    <cellStyle name="Cálculo 11 2" xfId="12068" xr:uid="{00000000-0005-0000-0000-0000242F0000}"/>
    <cellStyle name="Cálculo 12" xfId="10021" xr:uid="{00000000-0005-0000-0000-000025270000}"/>
    <cellStyle name="Cálculo 12 2" xfId="12069" xr:uid="{00000000-0005-0000-0000-0000252F0000}"/>
    <cellStyle name="Cálculo 13" xfId="10022" xr:uid="{00000000-0005-0000-0000-000026270000}"/>
    <cellStyle name="Cálculo 13 2" xfId="12070" xr:uid="{00000000-0005-0000-0000-0000262F0000}"/>
    <cellStyle name="Cálculo 14" xfId="10023" xr:uid="{00000000-0005-0000-0000-000027270000}"/>
    <cellStyle name="Cálculo 14 2" xfId="12071" xr:uid="{00000000-0005-0000-0000-0000272F0000}"/>
    <cellStyle name="Cálculo 15" xfId="10024" xr:uid="{00000000-0005-0000-0000-000028270000}"/>
    <cellStyle name="Cálculo 15 2" xfId="12072" xr:uid="{00000000-0005-0000-0000-0000282F0000}"/>
    <cellStyle name="Cálculo 16" xfId="10025" xr:uid="{00000000-0005-0000-0000-000029270000}"/>
    <cellStyle name="Cálculo 16 2" xfId="12073" xr:uid="{00000000-0005-0000-0000-0000292F0000}"/>
    <cellStyle name="Cálculo 17" xfId="10026" xr:uid="{00000000-0005-0000-0000-00002A270000}"/>
    <cellStyle name="Cálculo 17 2" xfId="12074" xr:uid="{00000000-0005-0000-0000-00002A2F0000}"/>
    <cellStyle name="Cálculo 18" xfId="10027" xr:uid="{00000000-0005-0000-0000-00002B270000}"/>
    <cellStyle name="Cálculo 18 2" xfId="12075" xr:uid="{00000000-0005-0000-0000-00002B2F0000}"/>
    <cellStyle name="Cálculo 19" xfId="10028" xr:uid="{00000000-0005-0000-0000-00002C270000}"/>
    <cellStyle name="Cálculo 19 2" xfId="12076" xr:uid="{00000000-0005-0000-0000-00002C2F0000}"/>
    <cellStyle name="Cálculo 2" xfId="10029" xr:uid="{00000000-0005-0000-0000-00002D270000}"/>
    <cellStyle name="Cálculo 2 2" xfId="12077" xr:uid="{00000000-0005-0000-0000-00002D2F0000}"/>
    <cellStyle name="Cálculo 20" xfId="10030" xr:uid="{00000000-0005-0000-0000-00002E270000}"/>
    <cellStyle name="Cálculo 20 2" xfId="12078" xr:uid="{00000000-0005-0000-0000-00002E2F0000}"/>
    <cellStyle name="Cálculo 21" xfId="10031" xr:uid="{00000000-0005-0000-0000-00002F270000}"/>
    <cellStyle name="Cálculo 21 2" xfId="12079" xr:uid="{00000000-0005-0000-0000-00002F2F0000}"/>
    <cellStyle name="Cálculo 22" xfId="10032" xr:uid="{00000000-0005-0000-0000-000030270000}"/>
    <cellStyle name="Cálculo 22 2" xfId="12080" xr:uid="{00000000-0005-0000-0000-0000302F0000}"/>
    <cellStyle name="Cálculo 23" xfId="10033" xr:uid="{00000000-0005-0000-0000-000031270000}"/>
    <cellStyle name="Cálculo 23 2" xfId="12081" xr:uid="{00000000-0005-0000-0000-0000312F0000}"/>
    <cellStyle name="Cálculo 24" xfId="10034" xr:uid="{00000000-0005-0000-0000-000032270000}"/>
    <cellStyle name="Cálculo 24 2" xfId="12082" xr:uid="{00000000-0005-0000-0000-0000322F0000}"/>
    <cellStyle name="Cálculo 25" xfId="10035" xr:uid="{00000000-0005-0000-0000-000033270000}"/>
    <cellStyle name="Cálculo 25 2" xfId="12083" xr:uid="{00000000-0005-0000-0000-0000332F0000}"/>
    <cellStyle name="Cálculo 26" xfId="10036" xr:uid="{00000000-0005-0000-0000-000034270000}"/>
    <cellStyle name="Cálculo 26 2" xfId="12084" xr:uid="{00000000-0005-0000-0000-0000342F0000}"/>
    <cellStyle name="Cálculo 27" xfId="10037" xr:uid="{00000000-0005-0000-0000-000035270000}"/>
    <cellStyle name="Cálculo 27 2" xfId="12085" xr:uid="{00000000-0005-0000-0000-0000352F0000}"/>
    <cellStyle name="Cálculo 28" xfId="10038" xr:uid="{00000000-0005-0000-0000-000036270000}"/>
    <cellStyle name="Cálculo 28 2" xfId="12086" xr:uid="{00000000-0005-0000-0000-0000362F0000}"/>
    <cellStyle name="Cálculo 29" xfId="10039" xr:uid="{00000000-0005-0000-0000-000037270000}"/>
    <cellStyle name="Cálculo 29 2" xfId="12087" xr:uid="{00000000-0005-0000-0000-0000372F0000}"/>
    <cellStyle name="Cálculo 3" xfId="10040" xr:uid="{00000000-0005-0000-0000-000038270000}"/>
    <cellStyle name="Cálculo 3 2" xfId="12088" xr:uid="{00000000-0005-0000-0000-0000382F0000}"/>
    <cellStyle name="Cálculo 30" xfId="10041" xr:uid="{00000000-0005-0000-0000-000039270000}"/>
    <cellStyle name="Cálculo 30 2" xfId="12089" xr:uid="{00000000-0005-0000-0000-0000392F0000}"/>
    <cellStyle name="Cálculo 31" xfId="10042" xr:uid="{00000000-0005-0000-0000-00003A270000}"/>
    <cellStyle name="Cálculo 31 2" xfId="12090" xr:uid="{00000000-0005-0000-0000-00003A2F0000}"/>
    <cellStyle name="Cálculo 32" xfId="10043" xr:uid="{00000000-0005-0000-0000-00003B270000}"/>
    <cellStyle name="Cálculo 32 2" xfId="12091" xr:uid="{00000000-0005-0000-0000-00003B2F0000}"/>
    <cellStyle name="Cálculo 33" xfId="10044" xr:uid="{00000000-0005-0000-0000-00003C270000}"/>
    <cellStyle name="Cálculo 33 2" xfId="12092" xr:uid="{00000000-0005-0000-0000-00003C2F0000}"/>
    <cellStyle name="Cálculo 34" xfId="10045" xr:uid="{00000000-0005-0000-0000-00003D270000}"/>
    <cellStyle name="Cálculo 34 2" xfId="12093" xr:uid="{00000000-0005-0000-0000-00003D2F0000}"/>
    <cellStyle name="Cálculo 35" xfId="10046" xr:uid="{00000000-0005-0000-0000-00003E270000}"/>
    <cellStyle name="Cálculo 35 2" xfId="12094" xr:uid="{00000000-0005-0000-0000-00003E2F0000}"/>
    <cellStyle name="Cálculo 36" xfId="10047" xr:uid="{00000000-0005-0000-0000-00003F270000}"/>
    <cellStyle name="Cálculo 36 2" xfId="12095" xr:uid="{00000000-0005-0000-0000-00003F2F0000}"/>
    <cellStyle name="Cálculo 37" xfId="10048" xr:uid="{00000000-0005-0000-0000-000040270000}"/>
    <cellStyle name="Cálculo 37 2" xfId="12096" xr:uid="{00000000-0005-0000-0000-0000402F0000}"/>
    <cellStyle name="Cálculo 38" xfId="10049" xr:uid="{00000000-0005-0000-0000-000041270000}"/>
    <cellStyle name="Cálculo 38 2" xfId="12097" xr:uid="{00000000-0005-0000-0000-0000412F0000}"/>
    <cellStyle name="Cálculo 39" xfId="10050" xr:uid="{00000000-0005-0000-0000-000042270000}"/>
    <cellStyle name="Cálculo 39 2" xfId="12098" xr:uid="{00000000-0005-0000-0000-0000422F0000}"/>
    <cellStyle name="Cálculo 4" xfId="10051" xr:uid="{00000000-0005-0000-0000-000043270000}"/>
    <cellStyle name="Cálculo 4 2" xfId="12099" xr:uid="{00000000-0005-0000-0000-0000432F0000}"/>
    <cellStyle name="Cálculo 40" xfId="10052" xr:uid="{00000000-0005-0000-0000-000044270000}"/>
    <cellStyle name="Cálculo 40 2" xfId="12100" xr:uid="{00000000-0005-0000-0000-0000442F0000}"/>
    <cellStyle name="Cálculo 41" xfId="10053" xr:uid="{00000000-0005-0000-0000-000045270000}"/>
    <cellStyle name="Cálculo 41 2" xfId="12101" xr:uid="{00000000-0005-0000-0000-0000452F0000}"/>
    <cellStyle name="Cálculo 42" xfId="10054" xr:uid="{00000000-0005-0000-0000-000046270000}"/>
    <cellStyle name="Cálculo 42 2" xfId="12102" xr:uid="{00000000-0005-0000-0000-0000462F0000}"/>
    <cellStyle name="Cálculo 43" xfId="10055" xr:uid="{00000000-0005-0000-0000-000047270000}"/>
    <cellStyle name="Cálculo 43 2" xfId="12103" xr:uid="{00000000-0005-0000-0000-0000472F0000}"/>
    <cellStyle name="Cálculo 44" xfId="10056" xr:uid="{00000000-0005-0000-0000-000048270000}"/>
    <cellStyle name="Cálculo 44 2" xfId="12104" xr:uid="{00000000-0005-0000-0000-0000482F0000}"/>
    <cellStyle name="Cálculo 45" xfId="10057" xr:uid="{00000000-0005-0000-0000-000049270000}"/>
    <cellStyle name="Cálculo 45 2" xfId="12105" xr:uid="{00000000-0005-0000-0000-0000492F0000}"/>
    <cellStyle name="Cálculo 46" xfId="10058" xr:uid="{00000000-0005-0000-0000-00004A270000}"/>
    <cellStyle name="Cálculo 46 2" xfId="12106" xr:uid="{00000000-0005-0000-0000-00004A2F0000}"/>
    <cellStyle name="Cálculo 47" xfId="12066" xr:uid="{00000000-0005-0000-0000-0000222F0000}"/>
    <cellStyle name="Cálculo 5" xfId="10059" xr:uid="{00000000-0005-0000-0000-00004B270000}"/>
    <cellStyle name="Cálculo 5 2" xfId="12107" xr:uid="{00000000-0005-0000-0000-00004B2F0000}"/>
    <cellStyle name="Cálculo 6" xfId="10060" xr:uid="{00000000-0005-0000-0000-00004C270000}"/>
    <cellStyle name="Cálculo 6 2" xfId="12108" xr:uid="{00000000-0005-0000-0000-00004C2F0000}"/>
    <cellStyle name="Cálculo 7" xfId="10061" xr:uid="{00000000-0005-0000-0000-00004D270000}"/>
    <cellStyle name="Cálculo 7 2" xfId="12109" xr:uid="{00000000-0005-0000-0000-00004D2F0000}"/>
    <cellStyle name="Cálculo 8" xfId="10062" xr:uid="{00000000-0005-0000-0000-00004E270000}"/>
    <cellStyle name="Cálculo 8 2" xfId="12110" xr:uid="{00000000-0005-0000-0000-00004E2F0000}"/>
    <cellStyle name="Cálculo 9" xfId="10063" xr:uid="{00000000-0005-0000-0000-00004F270000}"/>
    <cellStyle name="Cálculo 9 2" xfId="12111" xr:uid="{00000000-0005-0000-0000-00004F2F0000}"/>
    <cellStyle name="Celda de comprobación 10" xfId="10064" xr:uid="{00000000-0005-0000-0000-000050270000}"/>
    <cellStyle name="Celda de comprobación 10 2" xfId="12113" xr:uid="{00000000-0005-0000-0000-0000512F0000}"/>
    <cellStyle name="Celda de comprobación 11" xfId="10065" xr:uid="{00000000-0005-0000-0000-000051270000}"/>
    <cellStyle name="Celda de comprobación 11 2" xfId="12114" xr:uid="{00000000-0005-0000-0000-0000522F0000}"/>
    <cellStyle name="Celda de comprobación 12" xfId="10066" xr:uid="{00000000-0005-0000-0000-000052270000}"/>
    <cellStyle name="Celda de comprobación 12 2" xfId="12115" xr:uid="{00000000-0005-0000-0000-0000532F0000}"/>
    <cellStyle name="Celda de comprobación 13" xfId="10067" xr:uid="{00000000-0005-0000-0000-000053270000}"/>
    <cellStyle name="Celda de comprobación 13 2" xfId="12116" xr:uid="{00000000-0005-0000-0000-0000542F0000}"/>
    <cellStyle name="Celda de comprobación 14" xfId="10068" xr:uid="{00000000-0005-0000-0000-000054270000}"/>
    <cellStyle name="Celda de comprobación 14 2" xfId="12117" xr:uid="{00000000-0005-0000-0000-0000552F0000}"/>
    <cellStyle name="Celda de comprobación 15" xfId="10069" xr:uid="{00000000-0005-0000-0000-000055270000}"/>
    <cellStyle name="Celda de comprobación 15 2" xfId="12118" xr:uid="{00000000-0005-0000-0000-0000562F0000}"/>
    <cellStyle name="Celda de comprobación 16" xfId="10070" xr:uid="{00000000-0005-0000-0000-000056270000}"/>
    <cellStyle name="Celda de comprobación 16 2" xfId="12119" xr:uid="{00000000-0005-0000-0000-0000572F0000}"/>
    <cellStyle name="Celda de comprobación 17" xfId="10071" xr:uid="{00000000-0005-0000-0000-000057270000}"/>
    <cellStyle name="Celda de comprobación 17 2" xfId="12120" xr:uid="{00000000-0005-0000-0000-0000582F0000}"/>
    <cellStyle name="Celda de comprobación 18" xfId="10072" xr:uid="{00000000-0005-0000-0000-000058270000}"/>
    <cellStyle name="Celda de comprobación 18 2" xfId="12121" xr:uid="{00000000-0005-0000-0000-0000592F0000}"/>
    <cellStyle name="Celda de comprobación 19" xfId="10073" xr:uid="{00000000-0005-0000-0000-000059270000}"/>
    <cellStyle name="Celda de comprobación 19 2" xfId="12122" xr:uid="{00000000-0005-0000-0000-00005A2F0000}"/>
    <cellStyle name="Celda de comprobación 2" xfId="10074" xr:uid="{00000000-0005-0000-0000-00005A270000}"/>
    <cellStyle name="Celda de comprobación 2 2" xfId="12123" xr:uid="{00000000-0005-0000-0000-00005B2F0000}"/>
    <cellStyle name="Celda de comprobación 20" xfId="10075" xr:uid="{00000000-0005-0000-0000-00005B270000}"/>
    <cellStyle name="Celda de comprobación 20 2" xfId="12124" xr:uid="{00000000-0005-0000-0000-00005C2F0000}"/>
    <cellStyle name="Celda de comprobación 21" xfId="10076" xr:uid="{00000000-0005-0000-0000-00005C270000}"/>
    <cellStyle name="Celda de comprobación 21 2" xfId="12125" xr:uid="{00000000-0005-0000-0000-00005D2F0000}"/>
    <cellStyle name="Celda de comprobación 22" xfId="10077" xr:uid="{00000000-0005-0000-0000-00005D270000}"/>
    <cellStyle name="Celda de comprobación 22 2" xfId="12126" xr:uid="{00000000-0005-0000-0000-00005E2F0000}"/>
    <cellStyle name="Celda de comprobación 23" xfId="10078" xr:uid="{00000000-0005-0000-0000-00005E270000}"/>
    <cellStyle name="Celda de comprobación 23 2" xfId="12127" xr:uid="{00000000-0005-0000-0000-00005F2F0000}"/>
    <cellStyle name="Celda de comprobación 24" xfId="10079" xr:uid="{00000000-0005-0000-0000-00005F270000}"/>
    <cellStyle name="Celda de comprobación 24 2" xfId="12128" xr:uid="{00000000-0005-0000-0000-0000602F0000}"/>
    <cellStyle name="Celda de comprobación 25" xfId="10080" xr:uid="{00000000-0005-0000-0000-000060270000}"/>
    <cellStyle name="Celda de comprobación 25 2" xfId="12129" xr:uid="{00000000-0005-0000-0000-0000612F0000}"/>
    <cellStyle name="Celda de comprobación 26" xfId="10081" xr:uid="{00000000-0005-0000-0000-000061270000}"/>
    <cellStyle name="Celda de comprobación 26 2" xfId="12130" xr:uid="{00000000-0005-0000-0000-0000622F0000}"/>
    <cellStyle name="Celda de comprobación 27" xfId="10082" xr:uid="{00000000-0005-0000-0000-000062270000}"/>
    <cellStyle name="Celda de comprobación 27 2" xfId="12131" xr:uid="{00000000-0005-0000-0000-0000632F0000}"/>
    <cellStyle name="Celda de comprobación 28" xfId="10083" xr:uid="{00000000-0005-0000-0000-000063270000}"/>
    <cellStyle name="Celda de comprobación 28 2" xfId="12132" xr:uid="{00000000-0005-0000-0000-0000642F0000}"/>
    <cellStyle name="Celda de comprobación 29" xfId="10084" xr:uid="{00000000-0005-0000-0000-000064270000}"/>
    <cellStyle name="Celda de comprobación 29 2" xfId="12133" xr:uid="{00000000-0005-0000-0000-0000652F0000}"/>
    <cellStyle name="Celda de comprobación 3" xfId="10085" xr:uid="{00000000-0005-0000-0000-000065270000}"/>
    <cellStyle name="Celda de comprobación 3 2" xfId="12134" xr:uid="{00000000-0005-0000-0000-0000662F0000}"/>
    <cellStyle name="Celda de comprobación 30" xfId="10086" xr:uid="{00000000-0005-0000-0000-000066270000}"/>
    <cellStyle name="Celda de comprobación 30 2" xfId="12135" xr:uid="{00000000-0005-0000-0000-0000672F0000}"/>
    <cellStyle name="Celda de comprobación 31" xfId="10087" xr:uid="{00000000-0005-0000-0000-000067270000}"/>
    <cellStyle name="Celda de comprobación 31 2" xfId="12136" xr:uid="{00000000-0005-0000-0000-0000682F0000}"/>
    <cellStyle name="Celda de comprobación 32" xfId="10088" xr:uid="{00000000-0005-0000-0000-000068270000}"/>
    <cellStyle name="Celda de comprobación 32 2" xfId="12137" xr:uid="{00000000-0005-0000-0000-0000692F0000}"/>
    <cellStyle name="Celda de comprobación 33" xfId="10089" xr:uid="{00000000-0005-0000-0000-000069270000}"/>
    <cellStyle name="Celda de comprobación 33 2" xfId="12138" xr:uid="{00000000-0005-0000-0000-00006A2F0000}"/>
    <cellStyle name="Celda de comprobación 34" xfId="10090" xr:uid="{00000000-0005-0000-0000-00006A270000}"/>
    <cellStyle name="Celda de comprobación 34 2" xfId="12139" xr:uid="{00000000-0005-0000-0000-00006B2F0000}"/>
    <cellStyle name="Celda de comprobación 35" xfId="10091" xr:uid="{00000000-0005-0000-0000-00006B270000}"/>
    <cellStyle name="Celda de comprobación 35 2" xfId="12140" xr:uid="{00000000-0005-0000-0000-00006C2F0000}"/>
    <cellStyle name="Celda de comprobación 36" xfId="10092" xr:uid="{00000000-0005-0000-0000-00006C270000}"/>
    <cellStyle name="Celda de comprobación 36 2" xfId="12141" xr:uid="{00000000-0005-0000-0000-00006D2F0000}"/>
    <cellStyle name="Celda de comprobación 37" xfId="10093" xr:uid="{00000000-0005-0000-0000-00006D270000}"/>
    <cellStyle name="Celda de comprobación 37 2" xfId="12142" xr:uid="{00000000-0005-0000-0000-00006E2F0000}"/>
    <cellStyle name="Celda de comprobación 38" xfId="10094" xr:uid="{00000000-0005-0000-0000-00006E270000}"/>
    <cellStyle name="Celda de comprobación 38 2" xfId="12143" xr:uid="{00000000-0005-0000-0000-00006F2F0000}"/>
    <cellStyle name="Celda de comprobación 39" xfId="10095" xr:uid="{00000000-0005-0000-0000-00006F270000}"/>
    <cellStyle name="Celda de comprobación 39 2" xfId="12144" xr:uid="{00000000-0005-0000-0000-0000702F0000}"/>
    <cellStyle name="Celda de comprobación 4" xfId="10096" xr:uid="{00000000-0005-0000-0000-000070270000}"/>
    <cellStyle name="Celda de comprobación 4 2" xfId="12145" xr:uid="{00000000-0005-0000-0000-0000712F0000}"/>
    <cellStyle name="Celda de comprobación 40" xfId="10097" xr:uid="{00000000-0005-0000-0000-000071270000}"/>
    <cellStyle name="Celda de comprobación 40 2" xfId="12146" xr:uid="{00000000-0005-0000-0000-0000722F0000}"/>
    <cellStyle name="Celda de comprobación 41" xfId="10098" xr:uid="{00000000-0005-0000-0000-000072270000}"/>
    <cellStyle name="Celda de comprobación 41 2" xfId="12147" xr:uid="{00000000-0005-0000-0000-0000732F0000}"/>
    <cellStyle name="Celda de comprobación 42" xfId="10099" xr:uid="{00000000-0005-0000-0000-000073270000}"/>
    <cellStyle name="Celda de comprobación 42 2" xfId="12148" xr:uid="{00000000-0005-0000-0000-0000742F0000}"/>
    <cellStyle name="Celda de comprobación 43" xfId="10100" xr:uid="{00000000-0005-0000-0000-000074270000}"/>
    <cellStyle name="Celda de comprobación 43 2" xfId="12149" xr:uid="{00000000-0005-0000-0000-0000752F0000}"/>
    <cellStyle name="Celda de comprobación 44" xfId="10101" xr:uid="{00000000-0005-0000-0000-000075270000}"/>
    <cellStyle name="Celda de comprobación 44 2" xfId="12150" xr:uid="{00000000-0005-0000-0000-0000762F0000}"/>
    <cellStyle name="Celda de comprobación 45" xfId="10102" xr:uid="{00000000-0005-0000-0000-000076270000}"/>
    <cellStyle name="Celda de comprobación 45 2" xfId="12151" xr:uid="{00000000-0005-0000-0000-0000772F0000}"/>
    <cellStyle name="Celda de comprobación 46" xfId="10103" xr:uid="{00000000-0005-0000-0000-000077270000}"/>
    <cellStyle name="Celda de comprobación 46 2" xfId="12152" xr:uid="{00000000-0005-0000-0000-0000782F0000}"/>
    <cellStyle name="Celda de comprobación 47" xfId="12112" xr:uid="{00000000-0005-0000-0000-0000502F0000}"/>
    <cellStyle name="Celda de comprobación 5" xfId="10104" xr:uid="{00000000-0005-0000-0000-000078270000}"/>
    <cellStyle name="Celda de comprobación 5 2" xfId="12153" xr:uid="{00000000-0005-0000-0000-0000792F0000}"/>
    <cellStyle name="Celda de comprobación 6" xfId="10105" xr:uid="{00000000-0005-0000-0000-000079270000}"/>
    <cellStyle name="Celda de comprobación 6 2" xfId="12154" xr:uid="{00000000-0005-0000-0000-00007A2F0000}"/>
    <cellStyle name="Celda de comprobación 7" xfId="10106" xr:uid="{00000000-0005-0000-0000-00007A270000}"/>
    <cellStyle name="Celda de comprobación 7 2" xfId="12155" xr:uid="{00000000-0005-0000-0000-00007B2F0000}"/>
    <cellStyle name="Celda de comprobación 8" xfId="10107" xr:uid="{00000000-0005-0000-0000-00007B270000}"/>
    <cellStyle name="Celda de comprobación 8 2" xfId="12156" xr:uid="{00000000-0005-0000-0000-00007C2F0000}"/>
    <cellStyle name="Celda de comprobación 9" xfId="10108" xr:uid="{00000000-0005-0000-0000-00007C270000}"/>
    <cellStyle name="Celda de comprobación 9 2" xfId="12157" xr:uid="{00000000-0005-0000-0000-00007D2F0000}"/>
    <cellStyle name="Celda vinculada 10" xfId="10109" xr:uid="{00000000-0005-0000-0000-00007D270000}"/>
    <cellStyle name="Celda vinculada 10 2" xfId="12159" xr:uid="{00000000-0005-0000-0000-00007F2F0000}"/>
    <cellStyle name="Celda vinculada 11" xfId="10110" xr:uid="{00000000-0005-0000-0000-00007E270000}"/>
    <cellStyle name="Celda vinculada 11 2" xfId="12160" xr:uid="{00000000-0005-0000-0000-0000802F0000}"/>
    <cellStyle name="Celda vinculada 12" xfId="10111" xr:uid="{00000000-0005-0000-0000-00007F270000}"/>
    <cellStyle name="Celda vinculada 12 2" xfId="12161" xr:uid="{00000000-0005-0000-0000-0000812F0000}"/>
    <cellStyle name="Celda vinculada 13" xfId="10112" xr:uid="{00000000-0005-0000-0000-000080270000}"/>
    <cellStyle name="Celda vinculada 13 2" xfId="12162" xr:uid="{00000000-0005-0000-0000-0000822F0000}"/>
    <cellStyle name="Celda vinculada 14" xfId="10113" xr:uid="{00000000-0005-0000-0000-000081270000}"/>
    <cellStyle name="Celda vinculada 14 2" xfId="12163" xr:uid="{00000000-0005-0000-0000-0000832F0000}"/>
    <cellStyle name="Celda vinculada 15" xfId="10114" xr:uid="{00000000-0005-0000-0000-000082270000}"/>
    <cellStyle name="Celda vinculada 15 2" xfId="12164" xr:uid="{00000000-0005-0000-0000-0000842F0000}"/>
    <cellStyle name="Celda vinculada 16" xfId="10115" xr:uid="{00000000-0005-0000-0000-000083270000}"/>
    <cellStyle name="Celda vinculada 16 2" xfId="12165" xr:uid="{00000000-0005-0000-0000-0000852F0000}"/>
    <cellStyle name="Celda vinculada 17" xfId="10116" xr:uid="{00000000-0005-0000-0000-000084270000}"/>
    <cellStyle name="Celda vinculada 17 2" xfId="12166" xr:uid="{00000000-0005-0000-0000-0000862F0000}"/>
    <cellStyle name="Celda vinculada 18" xfId="10117" xr:uid="{00000000-0005-0000-0000-000085270000}"/>
    <cellStyle name="Celda vinculada 18 2" xfId="12167" xr:uid="{00000000-0005-0000-0000-0000872F0000}"/>
    <cellStyle name="Celda vinculada 19" xfId="10118" xr:uid="{00000000-0005-0000-0000-000086270000}"/>
    <cellStyle name="Celda vinculada 19 2" xfId="12168" xr:uid="{00000000-0005-0000-0000-0000882F0000}"/>
    <cellStyle name="Celda vinculada 2" xfId="10119" xr:uid="{00000000-0005-0000-0000-000087270000}"/>
    <cellStyle name="Celda vinculada 2 2" xfId="12169" xr:uid="{00000000-0005-0000-0000-0000892F0000}"/>
    <cellStyle name="Celda vinculada 20" xfId="10120" xr:uid="{00000000-0005-0000-0000-000088270000}"/>
    <cellStyle name="Celda vinculada 20 2" xfId="12170" xr:uid="{00000000-0005-0000-0000-00008A2F0000}"/>
    <cellStyle name="Celda vinculada 21" xfId="10121" xr:uid="{00000000-0005-0000-0000-000089270000}"/>
    <cellStyle name="Celda vinculada 21 2" xfId="12171" xr:uid="{00000000-0005-0000-0000-00008B2F0000}"/>
    <cellStyle name="Celda vinculada 22" xfId="10122" xr:uid="{00000000-0005-0000-0000-00008A270000}"/>
    <cellStyle name="Celda vinculada 22 2" xfId="12172" xr:uid="{00000000-0005-0000-0000-00008C2F0000}"/>
    <cellStyle name="Celda vinculada 23" xfId="10123" xr:uid="{00000000-0005-0000-0000-00008B270000}"/>
    <cellStyle name="Celda vinculada 23 2" xfId="12173" xr:uid="{00000000-0005-0000-0000-00008D2F0000}"/>
    <cellStyle name="Celda vinculada 24" xfId="10124" xr:uid="{00000000-0005-0000-0000-00008C270000}"/>
    <cellStyle name="Celda vinculada 24 2" xfId="12174" xr:uid="{00000000-0005-0000-0000-00008E2F0000}"/>
    <cellStyle name="Celda vinculada 25" xfId="10125" xr:uid="{00000000-0005-0000-0000-00008D270000}"/>
    <cellStyle name="Celda vinculada 25 2" xfId="12175" xr:uid="{00000000-0005-0000-0000-00008F2F0000}"/>
    <cellStyle name="Celda vinculada 26" xfId="10126" xr:uid="{00000000-0005-0000-0000-00008E270000}"/>
    <cellStyle name="Celda vinculada 26 2" xfId="12176" xr:uid="{00000000-0005-0000-0000-0000902F0000}"/>
    <cellStyle name="Celda vinculada 27" xfId="10127" xr:uid="{00000000-0005-0000-0000-00008F270000}"/>
    <cellStyle name="Celda vinculada 27 2" xfId="12177" xr:uid="{00000000-0005-0000-0000-0000912F0000}"/>
    <cellStyle name="Celda vinculada 28" xfId="10128" xr:uid="{00000000-0005-0000-0000-000090270000}"/>
    <cellStyle name="Celda vinculada 28 2" xfId="12178" xr:uid="{00000000-0005-0000-0000-0000922F0000}"/>
    <cellStyle name="Celda vinculada 29" xfId="10129" xr:uid="{00000000-0005-0000-0000-000091270000}"/>
    <cellStyle name="Celda vinculada 29 2" xfId="12179" xr:uid="{00000000-0005-0000-0000-0000932F0000}"/>
    <cellStyle name="Celda vinculada 3" xfId="10130" xr:uid="{00000000-0005-0000-0000-000092270000}"/>
    <cellStyle name="Celda vinculada 3 2" xfId="12180" xr:uid="{00000000-0005-0000-0000-0000942F0000}"/>
    <cellStyle name="Celda vinculada 30" xfId="10131" xr:uid="{00000000-0005-0000-0000-000093270000}"/>
    <cellStyle name="Celda vinculada 30 2" xfId="12181" xr:uid="{00000000-0005-0000-0000-0000952F0000}"/>
    <cellStyle name="Celda vinculada 31" xfId="10132" xr:uid="{00000000-0005-0000-0000-000094270000}"/>
    <cellStyle name="Celda vinculada 31 2" xfId="12182" xr:uid="{00000000-0005-0000-0000-0000962F0000}"/>
    <cellStyle name="Celda vinculada 32" xfId="10133" xr:uid="{00000000-0005-0000-0000-000095270000}"/>
    <cellStyle name="Celda vinculada 32 2" xfId="12183" xr:uid="{00000000-0005-0000-0000-0000972F0000}"/>
    <cellStyle name="Celda vinculada 33" xfId="10134" xr:uid="{00000000-0005-0000-0000-000096270000}"/>
    <cellStyle name="Celda vinculada 33 2" xfId="12184" xr:uid="{00000000-0005-0000-0000-0000982F0000}"/>
    <cellStyle name="Celda vinculada 34" xfId="10135" xr:uid="{00000000-0005-0000-0000-000097270000}"/>
    <cellStyle name="Celda vinculada 34 2" xfId="12185" xr:uid="{00000000-0005-0000-0000-0000992F0000}"/>
    <cellStyle name="Celda vinculada 35" xfId="10136" xr:uid="{00000000-0005-0000-0000-000098270000}"/>
    <cellStyle name="Celda vinculada 35 2" xfId="12186" xr:uid="{00000000-0005-0000-0000-00009A2F0000}"/>
    <cellStyle name="Celda vinculada 36" xfId="10137" xr:uid="{00000000-0005-0000-0000-000099270000}"/>
    <cellStyle name="Celda vinculada 36 2" xfId="12187" xr:uid="{00000000-0005-0000-0000-00009B2F0000}"/>
    <cellStyle name="Celda vinculada 37" xfId="10138" xr:uid="{00000000-0005-0000-0000-00009A270000}"/>
    <cellStyle name="Celda vinculada 37 2" xfId="12188" xr:uid="{00000000-0005-0000-0000-00009C2F0000}"/>
    <cellStyle name="Celda vinculada 38" xfId="10139" xr:uid="{00000000-0005-0000-0000-00009B270000}"/>
    <cellStyle name="Celda vinculada 38 2" xfId="12189" xr:uid="{00000000-0005-0000-0000-00009D2F0000}"/>
    <cellStyle name="Celda vinculada 39" xfId="10140" xr:uid="{00000000-0005-0000-0000-00009C270000}"/>
    <cellStyle name="Celda vinculada 39 2" xfId="12190" xr:uid="{00000000-0005-0000-0000-00009E2F0000}"/>
    <cellStyle name="Celda vinculada 4" xfId="10141" xr:uid="{00000000-0005-0000-0000-00009D270000}"/>
    <cellStyle name="Celda vinculada 4 2" xfId="12191" xr:uid="{00000000-0005-0000-0000-00009F2F0000}"/>
    <cellStyle name="Celda vinculada 40" xfId="10142" xr:uid="{00000000-0005-0000-0000-00009E270000}"/>
    <cellStyle name="Celda vinculada 40 2" xfId="12192" xr:uid="{00000000-0005-0000-0000-0000A02F0000}"/>
    <cellStyle name="Celda vinculada 41" xfId="10143" xr:uid="{00000000-0005-0000-0000-00009F270000}"/>
    <cellStyle name="Celda vinculada 41 2" xfId="12193" xr:uid="{00000000-0005-0000-0000-0000A12F0000}"/>
    <cellStyle name="Celda vinculada 42" xfId="10144" xr:uid="{00000000-0005-0000-0000-0000A0270000}"/>
    <cellStyle name="Celda vinculada 42 2" xfId="12194" xr:uid="{00000000-0005-0000-0000-0000A22F0000}"/>
    <cellStyle name="Celda vinculada 43" xfId="10145" xr:uid="{00000000-0005-0000-0000-0000A1270000}"/>
    <cellStyle name="Celda vinculada 43 2" xfId="12195" xr:uid="{00000000-0005-0000-0000-0000A32F0000}"/>
    <cellStyle name="Celda vinculada 44" xfId="10146" xr:uid="{00000000-0005-0000-0000-0000A2270000}"/>
    <cellStyle name="Celda vinculada 44 2" xfId="12196" xr:uid="{00000000-0005-0000-0000-0000A42F0000}"/>
    <cellStyle name="Celda vinculada 45" xfId="10147" xr:uid="{00000000-0005-0000-0000-0000A3270000}"/>
    <cellStyle name="Celda vinculada 45 2" xfId="12197" xr:uid="{00000000-0005-0000-0000-0000A52F0000}"/>
    <cellStyle name="Celda vinculada 46" xfId="10148" xr:uid="{00000000-0005-0000-0000-0000A4270000}"/>
    <cellStyle name="Celda vinculada 46 2" xfId="12198" xr:uid="{00000000-0005-0000-0000-0000A62F0000}"/>
    <cellStyle name="Celda vinculada 47" xfId="12158" xr:uid="{00000000-0005-0000-0000-00007E2F0000}"/>
    <cellStyle name="Celda vinculada 5" xfId="10149" xr:uid="{00000000-0005-0000-0000-0000A5270000}"/>
    <cellStyle name="Celda vinculada 5 2" xfId="12199" xr:uid="{00000000-0005-0000-0000-0000A72F0000}"/>
    <cellStyle name="Celda vinculada 6" xfId="10150" xr:uid="{00000000-0005-0000-0000-0000A6270000}"/>
    <cellStyle name="Celda vinculada 6 2" xfId="12200" xr:uid="{00000000-0005-0000-0000-0000A82F0000}"/>
    <cellStyle name="Celda vinculada 7" xfId="10151" xr:uid="{00000000-0005-0000-0000-0000A7270000}"/>
    <cellStyle name="Celda vinculada 7 2" xfId="12201" xr:uid="{00000000-0005-0000-0000-0000A92F0000}"/>
    <cellStyle name="Celda vinculada 8" xfId="10152" xr:uid="{00000000-0005-0000-0000-0000A8270000}"/>
    <cellStyle name="Celda vinculada 8 2" xfId="12202" xr:uid="{00000000-0005-0000-0000-0000AA2F0000}"/>
    <cellStyle name="Celda vinculada 9" xfId="10153" xr:uid="{00000000-0005-0000-0000-0000A9270000}"/>
    <cellStyle name="Celda vinculada 9 2" xfId="12203" xr:uid="{00000000-0005-0000-0000-0000AB2F0000}"/>
    <cellStyle name="Comma [0]" xfId="2181" xr:uid="{00000000-0005-0000-0000-000085080000}"/>
    <cellStyle name="Comma_DGRA74#6" xfId="2180" xr:uid="{00000000-0005-0000-0000-000084080000}"/>
    <cellStyle name="Currency [0]" xfId="2179" xr:uid="{00000000-0005-0000-0000-000083080000}"/>
    <cellStyle name="Currency_FJP" xfId="2178" xr:uid="{00000000-0005-0000-0000-000082080000}"/>
    <cellStyle name="Encabezado 4 10" xfId="10154" xr:uid="{00000000-0005-0000-0000-0000AA270000}"/>
    <cellStyle name="Encabezado 4 10 2" xfId="12205" xr:uid="{00000000-0005-0000-0000-0000AD2F0000}"/>
    <cellStyle name="Encabezado 4 11" xfId="10155" xr:uid="{00000000-0005-0000-0000-0000AB270000}"/>
    <cellStyle name="Encabezado 4 11 2" xfId="12206" xr:uid="{00000000-0005-0000-0000-0000AE2F0000}"/>
    <cellStyle name="Encabezado 4 12" xfId="10156" xr:uid="{00000000-0005-0000-0000-0000AC270000}"/>
    <cellStyle name="Encabezado 4 12 2" xfId="12207" xr:uid="{00000000-0005-0000-0000-0000AF2F0000}"/>
    <cellStyle name="Encabezado 4 13" xfId="10157" xr:uid="{00000000-0005-0000-0000-0000AD270000}"/>
    <cellStyle name="Encabezado 4 13 2" xfId="12208" xr:uid="{00000000-0005-0000-0000-0000B02F0000}"/>
    <cellStyle name="Encabezado 4 14" xfId="10158" xr:uid="{00000000-0005-0000-0000-0000AE270000}"/>
    <cellStyle name="Encabezado 4 14 2" xfId="12209" xr:uid="{00000000-0005-0000-0000-0000B12F0000}"/>
    <cellStyle name="Encabezado 4 15" xfId="10159" xr:uid="{00000000-0005-0000-0000-0000AF270000}"/>
    <cellStyle name="Encabezado 4 15 2" xfId="12210" xr:uid="{00000000-0005-0000-0000-0000B22F0000}"/>
    <cellStyle name="Encabezado 4 16" xfId="10160" xr:uid="{00000000-0005-0000-0000-0000B0270000}"/>
    <cellStyle name="Encabezado 4 16 2" xfId="12211" xr:uid="{00000000-0005-0000-0000-0000B32F0000}"/>
    <cellStyle name="Encabezado 4 17" xfId="10161" xr:uid="{00000000-0005-0000-0000-0000B1270000}"/>
    <cellStyle name="Encabezado 4 17 2" xfId="12212" xr:uid="{00000000-0005-0000-0000-0000B42F0000}"/>
    <cellStyle name="Encabezado 4 18" xfId="10162" xr:uid="{00000000-0005-0000-0000-0000B2270000}"/>
    <cellStyle name="Encabezado 4 18 2" xfId="12213" xr:uid="{00000000-0005-0000-0000-0000B52F0000}"/>
    <cellStyle name="Encabezado 4 19" xfId="10163" xr:uid="{00000000-0005-0000-0000-0000B3270000}"/>
    <cellStyle name="Encabezado 4 19 2" xfId="12214" xr:uid="{00000000-0005-0000-0000-0000B62F0000}"/>
    <cellStyle name="Encabezado 4 2" xfId="10164" xr:uid="{00000000-0005-0000-0000-0000B4270000}"/>
    <cellStyle name="Encabezado 4 2 2" xfId="12215" xr:uid="{00000000-0005-0000-0000-0000B72F0000}"/>
    <cellStyle name="Encabezado 4 20" xfId="10165" xr:uid="{00000000-0005-0000-0000-0000B5270000}"/>
    <cellStyle name="Encabezado 4 20 2" xfId="12216" xr:uid="{00000000-0005-0000-0000-0000B82F0000}"/>
    <cellStyle name="Encabezado 4 21" xfId="10166" xr:uid="{00000000-0005-0000-0000-0000B6270000}"/>
    <cellStyle name="Encabezado 4 21 2" xfId="12217" xr:uid="{00000000-0005-0000-0000-0000B92F0000}"/>
    <cellStyle name="Encabezado 4 22" xfId="10167" xr:uid="{00000000-0005-0000-0000-0000B7270000}"/>
    <cellStyle name="Encabezado 4 22 2" xfId="12218" xr:uid="{00000000-0005-0000-0000-0000BA2F0000}"/>
    <cellStyle name="Encabezado 4 23" xfId="10168" xr:uid="{00000000-0005-0000-0000-0000B8270000}"/>
    <cellStyle name="Encabezado 4 23 2" xfId="12219" xr:uid="{00000000-0005-0000-0000-0000BB2F0000}"/>
    <cellStyle name="Encabezado 4 24" xfId="10169" xr:uid="{00000000-0005-0000-0000-0000B9270000}"/>
    <cellStyle name="Encabezado 4 24 2" xfId="12220" xr:uid="{00000000-0005-0000-0000-0000BC2F0000}"/>
    <cellStyle name="Encabezado 4 25" xfId="10170" xr:uid="{00000000-0005-0000-0000-0000BA270000}"/>
    <cellStyle name="Encabezado 4 25 2" xfId="12221" xr:uid="{00000000-0005-0000-0000-0000BD2F0000}"/>
    <cellStyle name="Encabezado 4 26" xfId="10171" xr:uid="{00000000-0005-0000-0000-0000BB270000}"/>
    <cellStyle name="Encabezado 4 26 2" xfId="12222" xr:uid="{00000000-0005-0000-0000-0000BE2F0000}"/>
    <cellStyle name="Encabezado 4 27" xfId="10172" xr:uid="{00000000-0005-0000-0000-0000BC270000}"/>
    <cellStyle name="Encabezado 4 27 2" xfId="12223" xr:uid="{00000000-0005-0000-0000-0000BF2F0000}"/>
    <cellStyle name="Encabezado 4 28" xfId="10173" xr:uid="{00000000-0005-0000-0000-0000BD270000}"/>
    <cellStyle name="Encabezado 4 28 2" xfId="12224" xr:uid="{00000000-0005-0000-0000-0000C02F0000}"/>
    <cellStyle name="Encabezado 4 29" xfId="10174" xr:uid="{00000000-0005-0000-0000-0000BE270000}"/>
    <cellStyle name="Encabezado 4 29 2" xfId="12225" xr:uid="{00000000-0005-0000-0000-0000C12F0000}"/>
    <cellStyle name="Encabezado 4 3" xfId="10175" xr:uid="{00000000-0005-0000-0000-0000BF270000}"/>
    <cellStyle name="Encabezado 4 3 2" xfId="12226" xr:uid="{00000000-0005-0000-0000-0000C22F0000}"/>
    <cellStyle name="Encabezado 4 30" xfId="10176" xr:uid="{00000000-0005-0000-0000-0000C0270000}"/>
    <cellStyle name="Encabezado 4 30 2" xfId="12227" xr:uid="{00000000-0005-0000-0000-0000C32F0000}"/>
    <cellStyle name="Encabezado 4 31" xfId="10177" xr:uid="{00000000-0005-0000-0000-0000C1270000}"/>
    <cellStyle name="Encabezado 4 31 2" xfId="12228" xr:uid="{00000000-0005-0000-0000-0000C42F0000}"/>
    <cellStyle name="Encabezado 4 32" xfId="10178" xr:uid="{00000000-0005-0000-0000-0000C2270000}"/>
    <cellStyle name="Encabezado 4 32 2" xfId="12229" xr:uid="{00000000-0005-0000-0000-0000C52F0000}"/>
    <cellStyle name="Encabezado 4 33" xfId="10179" xr:uid="{00000000-0005-0000-0000-0000C3270000}"/>
    <cellStyle name="Encabezado 4 33 2" xfId="12230" xr:uid="{00000000-0005-0000-0000-0000C62F0000}"/>
    <cellStyle name="Encabezado 4 34" xfId="10180" xr:uid="{00000000-0005-0000-0000-0000C4270000}"/>
    <cellStyle name="Encabezado 4 34 2" xfId="12231" xr:uid="{00000000-0005-0000-0000-0000C72F0000}"/>
    <cellStyle name="Encabezado 4 35" xfId="10181" xr:uid="{00000000-0005-0000-0000-0000C5270000}"/>
    <cellStyle name="Encabezado 4 35 2" xfId="12232" xr:uid="{00000000-0005-0000-0000-0000C82F0000}"/>
    <cellStyle name="Encabezado 4 36" xfId="10182" xr:uid="{00000000-0005-0000-0000-0000C6270000}"/>
    <cellStyle name="Encabezado 4 36 2" xfId="12233" xr:uid="{00000000-0005-0000-0000-0000C92F0000}"/>
    <cellStyle name="Encabezado 4 37" xfId="10183" xr:uid="{00000000-0005-0000-0000-0000C7270000}"/>
    <cellStyle name="Encabezado 4 37 2" xfId="12234" xr:uid="{00000000-0005-0000-0000-0000CA2F0000}"/>
    <cellStyle name="Encabezado 4 38" xfId="10184" xr:uid="{00000000-0005-0000-0000-0000C8270000}"/>
    <cellStyle name="Encabezado 4 38 2" xfId="12235" xr:uid="{00000000-0005-0000-0000-0000CB2F0000}"/>
    <cellStyle name="Encabezado 4 39" xfId="10185" xr:uid="{00000000-0005-0000-0000-0000C9270000}"/>
    <cellStyle name="Encabezado 4 39 2" xfId="12236" xr:uid="{00000000-0005-0000-0000-0000CC2F0000}"/>
    <cellStyle name="Encabezado 4 4" xfId="10186" xr:uid="{00000000-0005-0000-0000-0000CA270000}"/>
    <cellStyle name="Encabezado 4 4 2" xfId="12237" xr:uid="{00000000-0005-0000-0000-0000CD2F0000}"/>
    <cellStyle name="Encabezado 4 40" xfId="10187" xr:uid="{00000000-0005-0000-0000-0000CB270000}"/>
    <cellStyle name="Encabezado 4 40 2" xfId="12238" xr:uid="{00000000-0005-0000-0000-0000CE2F0000}"/>
    <cellStyle name="Encabezado 4 41" xfId="10188" xr:uid="{00000000-0005-0000-0000-0000CC270000}"/>
    <cellStyle name="Encabezado 4 41 2" xfId="12239" xr:uid="{00000000-0005-0000-0000-0000CF2F0000}"/>
    <cellStyle name="Encabezado 4 42" xfId="10189" xr:uid="{00000000-0005-0000-0000-0000CD270000}"/>
    <cellStyle name="Encabezado 4 42 2" xfId="12240" xr:uid="{00000000-0005-0000-0000-0000D02F0000}"/>
    <cellStyle name="Encabezado 4 43" xfId="10190" xr:uid="{00000000-0005-0000-0000-0000CE270000}"/>
    <cellStyle name="Encabezado 4 43 2" xfId="12241" xr:uid="{00000000-0005-0000-0000-0000D12F0000}"/>
    <cellStyle name="Encabezado 4 44" xfId="10191" xr:uid="{00000000-0005-0000-0000-0000CF270000}"/>
    <cellStyle name="Encabezado 4 44 2" xfId="12242" xr:uid="{00000000-0005-0000-0000-0000D22F0000}"/>
    <cellStyle name="Encabezado 4 45" xfId="10192" xr:uid="{00000000-0005-0000-0000-0000D0270000}"/>
    <cellStyle name="Encabezado 4 45 2" xfId="12243" xr:uid="{00000000-0005-0000-0000-0000D32F0000}"/>
    <cellStyle name="Encabezado 4 46" xfId="10193" xr:uid="{00000000-0005-0000-0000-0000D1270000}"/>
    <cellStyle name="Encabezado 4 46 2" xfId="12244" xr:uid="{00000000-0005-0000-0000-0000D42F0000}"/>
    <cellStyle name="Encabezado 4 47" xfId="12204" xr:uid="{00000000-0005-0000-0000-0000AC2F0000}"/>
    <cellStyle name="Encabezado 4 5" xfId="10194" xr:uid="{00000000-0005-0000-0000-0000D2270000}"/>
    <cellStyle name="Encabezado 4 5 2" xfId="12245" xr:uid="{00000000-0005-0000-0000-0000D52F0000}"/>
    <cellStyle name="Encabezado 4 6" xfId="10195" xr:uid="{00000000-0005-0000-0000-0000D3270000}"/>
    <cellStyle name="Encabezado 4 6 2" xfId="12246" xr:uid="{00000000-0005-0000-0000-0000D62F0000}"/>
    <cellStyle name="Encabezado 4 7" xfId="10196" xr:uid="{00000000-0005-0000-0000-0000D4270000}"/>
    <cellStyle name="Encabezado 4 7 2" xfId="12247" xr:uid="{00000000-0005-0000-0000-0000D72F0000}"/>
    <cellStyle name="Encabezado 4 8" xfId="10197" xr:uid="{00000000-0005-0000-0000-0000D5270000}"/>
    <cellStyle name="Encabezado 4 8 2" xfId="12248" xr:uid="{00000000-0005-0000-0000-0000D82F0000}"/>
    <cellStyle name="Encabezado 4 9" xfId="10198" xr:uid="{00000000-0005-0000-0000-0000D6270000}"/>
    <cellStyle name="Encabezado 4 9 2" xfId="12249" xr:uid="{00000000-0005-0000-0000-0000D92F0000}"/>
    <cellStyle name="Énfasis1 10" xfId="10199" xr:uid="{00000000-0005-0000-0000-0000D7270000}"/>
    <cellStyle name="Énfasis1 10 2" xfId="12251" xr:uid="{00000000-0005-0000-0000-0000DB2F0000}"/>
    <cellStyle name="Énfasis1 11" xfId="10200" xr:uid="{00000000-0005-0000-0000-0000D8270000}"/>
    <cellStyle name="Énfasis1 11 2" xfId="12252" xr:uid="{00000000-0005-0000-0000-0000DC2F0000}"/>
    <cellStyle name="Énfasis1 12" xfId="10201" xr:uid="{00000000-0005-0000-0000-0000D9270000}"/>
    <cellStyle name="Énfasis1 12 2" xfId="12253" xr:uid="{00000000-0005-0000-0000-0000DD2F0000}"/>
    <cellStyle name="Énfasis1 13" xfId="10202" xr:uid="{00000000-0005-0000-0000-0000DA270000}"/>
    <cellStyle name="Énfasis1 13 2" xfId="12254" xr:uid="{00000000-0005-0000-0000-0000DE2F0000}"/>
    <cellStyle name="Énfasis1 14" xfId="10203" xr:uid="{00000000-0005-0000-0000-0000DB270000}"/>
    <cellStyle name="Énfasis1 14 2" xfId="12255" xr:uid="{00000000-0005-0000-0000-0000DF2F0000}"/>
    <cellStyle name="Énfasis1 15" xfId="10204" xr:uid="{00000000-0005-0000-0000-0000DC270000}"/>
    <cellStyle name="Énfasis1 15 2" xfId="12256" xr:uid="{00000000-0005-0000-0000-0000E02F0000}"/>
    <cellStyle name="Énfasis1 16" xfId="10205" xr:uid="{00000000-0005-0000-0000-0000DD270000}"/>
    <cellStyle name="Énfasis1 16 2" xfId="12257" xr:uid="{00000000-0005-0000-0000-0000E12F0000}"/>
    <cellStyle name="Énfasis1 17" xfId="10206" xr:uid="{00000000-0005-0000-0000-0000DE270000}"/>
    <cellStyle name="Énfasis1 17 2" xfId="12258" xr:uid="{00000000-0005-0000-0000-0000E22F0000}"/>
    <cellStyle name="Énfasis1 18" xfId="10207" xr:uid="{00000000-0005-0000-0000-0000DF270000}"/>
    <cellStyle name="Énfasis1 18 2" xfId="12259" xr:uid="{00000000-0005-0000-0000-0000E32F0000}"/>
    <cellStyle name="Énfasis1 19" xfId="10208" xr:uid="{00000000-0005-0000-0000-0000E0270000}"/>
    <cellStyle name="Énfasis1 19 2" xfId="12260" xr:uid="{00000000-0005-0000-0000-0000E42F0000}"/>
    <cellStyle name="Énfasis1 2" xfId="10209" xr:uid="{00000000-0005-0000-0000-0000E1270000}"/>
    <cellStyle name="Énfasis1 2 2" xfId="12261" xr:uid="{00000000-0005-0000-0000-0000E52F0000}"/>
    <cellStyle name="Énfasis1 20" xfId="10210" xr:uid="{00000000-0005-0000-0000-0000E2270000}"/>
    <cellStyle name="Énfasis1 20 2" xfId="12262" xr:uid="{00000000-0005-0000-0000-0000E62F0000}"/>
    <cellStyle name="Énfasis1 21" xfId="10211" xr:uid="{00000000-0005-0000-0000-0000E3270000}"/>
    <cellStyle name="Énfasis1 21 2" xfId="12263" xr:uid="{00000000-0005-0000-0000-0000E72F0000}"/>
    <cellStyle name="Énfasis1 22" xfId="10212" xr:uid="{00000000-0005-0000-0000-0000E4270000}"/>
    <cellStyle name="Énfasis1 22 2" xfId="12264" xr:uid="{00000000-0005-0000-0000-0000E82F0000}"/>
    <cellStyle name="Énfasis1 23" xfId="10213" xr:uid="{00000000-0005-0000-0000-0000E5270000}"/>
    <cellStyle name="Énfasis1 23 2" xfId="12265" xr:uid="{00000000-0005-0000-0000-0000E92F0000}"/>
    <cellStyle name="Énfasis1 24" xfId="10214" xr:uid="{00000000-0005-0000-0000-0000E6270000}"/>
    <cellStyle name="Énfasis1 24 2" xfId="12266" xr:uid="{00000000-0005-0000-0000-0000EA2F0000}"/>
    <cellStyle name="Énfasis1 25" xfId="10215" xr:uid="{00000000-0005-0000-0000-0000E7270000}"/>
    <cellStyle name="Énfasis1 25 2" xfId="12267" xr:uid="{00000000-0005-0000-0000-0000EB2F0000}"/>
    <cellStyle name="Énfasis1 26" xfId="10216" xr:uid="{00000000-0005-0000-0000-0000E8270000}"/>
    <cellStyle name="Énfasis1 26 2" xfId="12268" xr:uid="{00000000-0005-0000-0000-0000EC2F0000}"/>
    <cellStyle name="Énfasis1 27" xfId="10217" xr:uid="{00000000-0005-0000-0000-0000E9270000}"/>
    <cellStyle name="Énfasis1 27 2" xfId="12269" xr:uid="{00000000-0005-0000-0000-0000ED2F0000}"/>
    <cellStyle name="Énfasis1 28" xfId="10218" xr:uid="{00000000-0005-0000-0000-0000EA270000}"/>
    <cellStyle name="Énfasis1 28 2" xfId="12270" xr:uid="{00000000-0005-0000-0000-0000EE2F0000}"/>
    <cellStyle name="Énfasis1 29" xfId="10219" xr:uid="{00000000-0005-0000-0000-0000EB270000}"/>
    <cellStyle name="Énfasis1 29 2" xfId="12271" xr:uid="{00000000-0005-0000-0000-0000EF2F0000}"/>
    <cellStyle name="Énfasis1 3" xfId="10220" xr:uid="{00000000-0005-0000-0000-0000EC270000}"/>
    <cellStyle name="Énfasis1 3 2" xfId="12272" xr:uid="{00000000-0005-0000-0000-0000F02F0000}"/>
    <cellStyle name="Énfasis1 30" xfId="10221" xr:uid="{00000000-0005-0000-0000-0000ED270000}"/>
    <cellStyle name="Énfasis1 30 2" xfId="12273" xr:uid="{00000000-0005-0000-0000-0000F12F0000}"/>
    <cellStyle name="Énfasis1 31" xfId="10222" xr:uid="{00000000-0005-0000-0000-0000EE270000}"/>
    <cellStyle name="Énfasis1 31 2" xfId="12274" xr:uid="{00000000-0005-0000-0000-0000F22F0000}"/>
    <cellStyle name="Énfasis1 32" xfId="10223" xr:uid="{00000000-0005-0000-0000-0000EF270000}"/>
    <cellStyle name="Énfasis1 32 2" xfId="12275" xr:uid="{00000000-0005-0000-0000-0000F32F0000}"/>
    <cellStyle name="Énfasis1 33" xfId="10224" xr:uid="{00000000-0005-0000-0000-0000F0270000}"/>
    <cellStyle name="Énfasis1 33 2" xfId="12276" xr:uid="{00000000-0005-0000-0000-0000F42F0000}"/>
    <cellStyle name="Énfasis1 34" xfId="10225" xr:uid="{00000000-0005-0000-0000-0000F1270000}"/>
    <cellStyle name="Énfasis1 34 2" xfId="12277" xr:uid="{00000000-0005-0000-0000-0000F52F0000}"/>
    <cellStyle name="Énfasis1 35" xfId="10226" xr:uid="{00000000-0005-0000-0000-0000F2270000}"/>
    <cellStyle name="Énfasis1 35 2" xfId="12278" xr:uid="{00000000-0005-0000-0000-0000F62F0000}"/>
    <cellStyle name="Énfasis1 36" xfId="10227" xr:uid="{00000000-0005-0000-0000-0000F3270000}"/>
    <cellStyle name="Énfasis1 36 2" xfId="12279" xr:uid="{00000000-0005-0000-0000-0000F72F0000}"/>
    <cellStyle name="Énfasis1 37" xfId="10228" xr:uid="{00000000-0005-0000-0000-0000F4270000}"/>
    <cellStyle name="Énfasis1 37 2" xfId="12280" xr:uid="{00000000-0005-0000-0000-0000F82F0000}"/>
    <cellStyle name="Énfasis1 38" xfId="10229" xr:uid="{00000000-0005-0000-0000-0000F5270000}"/>
    <cellStyle name="Énfasis1 38 2" xfId="12281" xr:uid="{00000000-0005-0000-0000-0000F92F0000}"/>
    <cellStyle name="Énfasis1 39" xfId="10230" xr:uid="{00000000-0005-0000-0000-0000F6270000}"/>
    <cellStyle name="Énfasis1 39 2" xfId="12282" xr:uid="{00000000-0005-0000-0000-0000FA2F0000}"/>
    <cellStyle name="Énfasis1 4" xfId="10231" xr:uid="{00000000-0005-0000-0000-0000F7270000}"/>
    <cellStyle name="Énfasis1 4 2" xfId="12283" xr:uid="{00000000-0005-0000-0000-0000FB2F0000}"/>
    <cellStyle name="Énfasis1 40" xfId="10232" xr:uid="{00000000-0005-0000-0000-0000F8270000}"/>
    <cellStyle name="Énfasis1 40 2" xfId="12284" xr:uid="{00000000-0005-0000-0000-0000FC2F0000}"/>
    <cellStyle name="Énfasis1 41" xfId="10233" xr:uid="{00000000-0005-0000-0000-0000F9270000}"/>
    <cellStyle name="Énfasis1 41 2" xfId="12285" xr:uid="{00000000-0005-0000-0000-0000FD2F0000}"/>
    <cellStyle name="Énfasis1 42" xfId="10234" xr:uid="{00000000-0005-0000-0000-0000FA270000}"/>
    <cellStyle name="Énfasis1 42 2" xfId="12286" xr:uid="{00000000-0005-0000-0000-0000FE2F0000}"/>
    <cellStyle name="Énfasis1 43" xfId="10235" xr:uid="{00000000-0005-0000-0000-0000FB270000}"/>
    <cellStyle name="Énfasis1 43 2" xfId="12287" xr:uid="{00000000-0005-0000-0000-0000FF2F0000}"/>
    <cellStyle name="Énfasis1 44" xfId="10236" xr:uid="{00000000-0005-0000-0000-0000FC270000}"/>
    <cellStyle name="Énfasis1 44 2" xfId="12288" xr:uid="{00000000-0005-0000-0000-000000300000}"/>
    <cellStyle name="Énfasis1 45" xfId="10237" xr:uid="{00000000-0005-0000-0000-0000FD270000}"/>
    <cellStyle name="Énfasis1 45 2" xfId="12289" xr:uid="{00000000-0005-0000-0000-000001300000}"/>
    <cellStyle name="Énfasis1 46" xfId="10238" xr:uid="{00000000-0005-0000-0000-0000FE270000}"/>
    <cellStyle name="Énfasis1 46 2" xfId="12290" xr:uid="{00000000-0005-0000-0000-000002300000}"/>
    <cellStyle name="Énfasis1 47" xfId="12250" xr:uid="{00000000-0005-0000-0000-0000DA2F0000}"/>
    <cellStyle name="Énfasis1 5" xfId="10239" xr:uid="{00000000-0005-0000-0000-0000FF270000}"/>
    <cellStyle name="Énfasis1 5 2" xfId="12291" xr:uid="{00000000-0005-0000-0000-000003300000}"/>
    <cellStyle name="Énfasis1 6" xfId="10240" xr:uid="{00000000-0005-0000-0000-000000280000}"/>
    <cellStyle name="Énfasis1 6 2" xfId="12292" xr:uid="{00000000-0005-0000-0000-000004300000}"/>
    <cellStyle name="Énfasis1 7" xfId="10241" xr:uid="{00000000-0005-0000-0000-000001280000}"/>
    <cellStyle name="Énfasis1 7 2" xfId="12293" xr:uid="{00000000-0005-0000-0000-000005300000}"/>
    <cellStyle name="Énfasis1 8" xfId="10242" xr:uid="{00000000-0005-0000-0000-000002280000}"/>
    <cellStyle name="Énfasis1 8 2" xfId="12294" xr:uid="{00000000-0005-0000-0000-000006300000}"/>
    <cellStyle name="Énfasis1 9" xfId="10243" xr:uid="{00000000-0005-0000-0000-000003280000}"/>
    <cellStyle name="Énfasis1 9 2" xfId="12295" xr:uid="{00000000-0005-0000-0000-000007300000}"/>
    <cellStyle name="Énfasis2 10" xfId="10244" xr:uid="{00000000-0005-0000-0000-000004280000}"/>
    <cellStyle name="Énfasis2 10 2" xfId="12297" xr:uid="{00000000-0005-0000-0000-000009300000}"/>
    <cellStyle name="Énfasis2 11" xfId="10245" xr:uid="{00000000-0005-0000-0000-000005280000}"/>
    <cellStyle name="Énfasis2 11 2" xfId="12298" xr:uid="{00000000-0005-0000-0000-00000A300000}"/>
    <cellStyle name="Énfasis2 12" xfId="10246" xr:uid="{00000000-0005-0000-0000-000006280000}"/>
    <cellStyle name="Énfasis2 12 2" xfId="12299" xr:uid="{00000000-0005-0000-0000-00000B300000}"/>
    <cellStyle name="Énfasis2 13" xfId="10247" xr:uid="{00000000-0005-0000-0000-000007280000}"/>
    <cellStyle name="Énfasis2 13 2" xfId="12300" xr:uid="{00000000-0005-0000-0000-00000C300000}"/>
    <cellStyle name="Énfasis2 14" xfId="10248" xr:uid="{00000000-0005-0000-0000-000008280000}"/>
    <cellStyle name="Énfasis2 14 2" xfId="12301" xr:uid="{00000000-0005-0000-0000-00000D300000}"/>
    <cellStyle name="Énfasis2 15" xfId="10249" xr:uid="{00000000-0005-0000-0000-000009280000}"/>
    <cellStyle name="Énfasis2 15 2" xfId="12302" xr:uid="{00000000-0005-0000-0000-00000E300000}"/>
    <cellStyle name="Énfasis2 16" xfId="10250" xr:uid="{00000000-0005-0000-0000-00000A280000}"/>
    <cellStyle name="Énfasis2 16 2" xfId="12303" xr:uid="{00000000-0005-0000-0000-00000F300000}"/>
    <cellStyle name="Énfasis2 17" xfId="10251" xr:uid="{00000000-0005-0000-0000-00000B280000}"/>
    <cellStyle name="Énfasis2 17 2" xfId="12304" xr:uid="{00000000-0005-0000-0000-000010300000}"/>
    <cellStyle name="Énfasis2 18" xfId="10252" xr:uid="{00000000-0005-0000-0000-00000C280000}"/>
    <cellStyle name="Énfasis2 18 2" xfId="12305" xr:uid="{00000000-0005-0000-0000-000011300000}"/>
    <cellStyle name="Énfasis2 19" xfId="10253" xr:uid="{00000000-0005-0000-0000-00000D280000}"/>
    <cellStyle name="Énfasis2 19 2" xfId="12306" xr:uid="{00000000-0005-0000-0000-000012300000}"/>
    <cellStyle name="Énfasis2 2" xfId="10254" xr:uid="{00000000-0005-0000-0000-00000E280000}"/>
    <cellStyle name="Énfasis2 2 2" xfId="12307" xr:uid="{00000000-0005-0000-0000-000013300000}"/>
    <cellStyle name="Énfasis2 20" xfId="10255" xr:uid="{00000000-0005-0000-0000-00000F280000}"/>
    <cellStyle name="Énfasis2 20 2" xfId="12308" xr:uid="{00000000-0005-0000-0000-000014300000}"/>
    <cellStyle name="Énfasis2 21" xfId="10256" xr:uid="{00000000-0005-0000-0000-000010280000}"/>
    <cellStyle name="Énfasis2 21 2" xfId="12309" xr:uid="{00000000-0005-0000-0000-000015300000}"/>
    <cellStyle name="Énfasis2 22" xfId="10257" xr:uid="{00000000-0005-0000-0000-000011280000}"/>
    <cellStyle name="Énfasis2 22 2" xfId="12310" xr:uid="{00000000-0005-0000-0000-000016300000}"/>
    <cellStyle name="Énfasis2 23" xfId="10258" xr:uid="{00000000-0005-0000-0000-000012280000}"/>
    <cellStyle name="Énfasis2 23 2" xfId="12311" xr:uid="{00000000-0005-0000-0000-000017300000}"/>
    <cellStyle name="Énfasis2 24" xfId="10259" xr:uid="{00000000-0005-0000-0000-000013280000}"/>
    <cellStyle name="Énfasis2 24 2" xfId="12312" xr:uid="{00000000-0005-0000-0000-000018300000}"/>
    <cellStyle name="Énfasis2 25" xfId="10260" xr:uid="{00000000-0005-0000-0000-000014280000}"/>
    <cellStyle name="Énfasis2 25 2" xfId="12313" xr:uid="{00000000-0005-0000-0000-000019300000}"/>
    <cellStyle name="Énfasis2 26" xfId="10261" xr:uid="{00000000-0005-0000-0000-000015280000}"/>
    <cellStyle name="Énfasis2 26 2" xfId="12314" xr:uid="{00000000-0005-0000-0000-00001A300000}"/>
    <cellStyle name="Énfasis2 27" xfId="10262" xr:uid="{00000000-0005-0000-0000-000016280000}"/>
    <cellStyle name="Énfasis2 27 2" xfId="12315" xr:uid="{00000000-0005-0000-0000-00001B300000}"/>
    <cellStyle name="Énfasis2 28" xfId="10263" xr:uid="{00000000-0005-0000-0000-000017280000}"/>
    <cellStyle name="Énfasis2 28 2" xfId="12316" xr:uid="{00000000-0005-0000-0000-00001C300000}"/>
    <cellStyle name="Énfasis2 29" xfId="10264" xr:uid="{00000000-0005-0000-0000-000018280000}"/>
    <cellStyle name="Énfasis2 29 2" xfId="12317" xr:uid="{00000000-0005-0000-0000-00001D300000}"/>
    <cellStyle name="Énfasis2 3" xfId="10265" xr:uid="{00000000-0005-0000-0000-000019280000}"/>
    <cellStyle name="Énfasis2 3 2" xfId="12318" xr:uid="{00000000-0005-0000-0000-00001E300000}"/>
    <cellStyle name="Énfasis2 30" xfId="10266" xr:uid="{00000000-0005-0000-0000-00001A280000}"/>
    <cellStyle name="Énfasis2 30 2" xfId="12319" xr:uid="{00000000-0005-0000-0000-00001F300000}"/>
    <cellStyle name="Énfasis2 31" xfId="10267" xr:uid="{00000000-0005-0000-0000-00001B280000}"/>
    <cellStyle name="Énfasis2 31 2" xfId="12320" xr:uid="{00000000-0005-0000-0000-000020300000}"/>
    <cellStyle name="Énfasis2 32" xfId="10268" xr:uid="{00000000-0005-0000-0000-00001C280000}"/>
    <cellStyle name="Énfasis2 32 2" xfId="12321" xr:uid="{00000000-0005-0000-0000-000021300000}"/>
    <cellStyle name="Énfasis2 33" xfId="10269" xr:uid="{00000000-0005-0000-0000-00001D280000}"/>
    <cellStyle name="Énfasis2 33 2" xfId="12322" xr:uid="{00000000-0005-0000-0000-000022300000}"/>
    <cellStyle name="Énfasis2 34" xfId="10270" xr:uid="{00000000-0005-0000-0000-00001E280000}"/>
    <cellStyle name="Énfasis2 34 2" xfId="12323" xr:uid="{00000000-0005-0000-0000-000023300000}"/>
    <cellStyle name="Énfasis2 35" xfId="10271" xr:uid="{00000000-0005-0000-0000-00001F280000}"/>
    <cellStyle name="Énfasis2 35 2" xfId="12324" xr:uid="{00000000-0005-0000-0000-000024300000}"/>
    <cellStyle name="Énfasis2 36" xfId="10272" xr:uid="{00000000-0005-0000-0000-000020280000}"/>
    <cellStyle name="Énfasis2 36 2" xfId="12325" xr:uid="{00000000-0005-0000-0000-000025300000}"/>
    <cellStyle name="Énfasis2 37" xfId="10273" xr:uid="{00000000-0005-0000-0000-000021280000}"/>
    <cellStyle name="Énfasis2 37 2" xfId="12326" xr:uid="{00000000-0005-0000-0000-000026300000}"/>
    <cellStyle name="Énfasis2 38" xfId="10274" xr:uid="{00000000-0005-0000-0000-000022280000}"/>
    <cellStyle name="Énfasis2 38 2" xfId="12327" xr:uid="{00000000-0005-0000-0000-000027300000}"/>
    <cellStyle name="Énfasis2 39" xfId="10275" xr:uid="{00000000-0005-0000-0000-000023280000}"/>
    <cellStyle name="Énfasis2 39 2" xfId="12328" xr:uid="{00000000-0005-0000-0000-000028300000}"/>
    <cellStyle name="Énfasis2 4" xfId="10276" xr:uid="{00000000-0005-0000-0000-000024280000}"/>
    <cellStyle name="Énfasis2 4 2" xfId="12329" xr:uid="{00000000-0005-0000-0000-000029300000}"/>
    <cellStyle name="Énfasis2 40" xfId="10277" xr:uid="{00000000-0005-0000-0000-000025280000}"/>
    <cellStyle name="Énfasis2 40 2" xfId="12330" xr:uid="{00000000-0005-0000-0000-00002A300000}"/>
    <cellStyle name="Énfasis2 41" xfId="10278" xr:uid="{00000000-0005-0000-0000-000026280000}"/>
    <cellStyle name="Énfasis2 41 2" xfId="12331" xr:uid="{00000000-0005-0000-0000-00002B300000}"/>
    <cellStyle name="Énfasis2 42" xfId="10279" xr:uid="{00000000-0005-0000-0000-000027280000}"/>
    <cellStyle name="Énfasis2 42 2" xfId="12332" xr:uid="{00000000-0005-0000-0000-00002C300000}"/>
    <cellStyle name="Énfasis2 43" xfId="10280" xr:uid="{00000000-0005-0000-0000-000028280000}"/>
    <cellStyle name="Énfasis2 43 2" xfId="12333" xr:uid="{00000000-0005-0000-0000-00002D300000}"/>
    <cellStyle name="Énfasis2 44" xfId="10281" xr:uid="{00000000-0005-0000-0000-000029280000}"/>
    <cellStyle name="Énfasis2 44 2" xfId="12334" xr:uid="{00000000-0005-0000-0000-00002E300000}"/>
    <cellStyle name="Énfasis2 45" xfId="10282" xr:uid="{00000000-0005-0000-0000-00002A280000}"/>
    <cellStyle name="Énfasis2 45 2" xfId="12335" xr:uid="{00000000-0005-0000-0000-00002F300000}"/>
    <cellStyle name="Énfasis2 46" xfId="10283" xr:uid="{00000000-0005-0000-0000-00002B280000}"/>
    <cellStyle name="Énfasis2 46 2" xfId="12336" xr:uid="{00000000-0005-0000-0000-000030300000}"/>
    <cellStyle name="Énfasis2 47" xfId="12296" xr:uid="{00000000-0005-0000-0000-000008300000}"/>
    <cellStyle name="Énfasis2 5" xfId="10284" xr:uid="{00000000-0005-0000-0000-00002C280000}"/>
    <cellStyle name="Énfasis2 5 2" xfId="12337" xr:uid="{00000000-0005-0000-0000-000031300000}"/>
    <cellStyle name="Énfasis2 6" xfId="10285" xr:uid="{00000000-0005-0000-0000-00002D280000}"/>
    <cellStyle name="Énfasis2 6 2" xfId="12338" xr:uid="{00000000-0005-0000-0000-000032300000}"/>
    <cellStyle name="Énfasis2 7" xfId="10286" xr:uid="{00000000-0005-0000-0000-00002E280000}"/>
    <cellStyle name="Énfasis2 7 2" xfId="12339" xr:uid="{00000000-0005-0000-0000-000033300000}"/>
    <cellStyle name="Énfasis2 8" xfId="10287" xr:uid="{00000000-0005-0000-0000-00002F280000}"/>
    <cellStyle name="Énfasis2 8 2" xfId="12340" xr:uid="{00000000-0005-0000-0000-000034300000}"/>
    <cellStyle name="Énfasis2 9" xfId="10288" xr:uid="{00000000-0005-0000-0000-000030280000}"/>
    <cellStyle name="Énfasis2 9 2" xfId="12341" xr:uid="{00000000-0005-0000-0000-000035300000}"/>
    <cellStyle name="Énfasis3 10" xfId="10289" xr:uid="{00000000-0005-0000-0000-000031280000}"/>
    <cellStyle name="Énfasis3 10 2" xfId="12343" xr:uid="{00000000-0005-0000-0000-000037300000}"/>
    <cellStyle name="Énfasis3 11" xfId="10290" xr:uid="{00000000-0005-0000-0000-000032280000}"/>
    <cellStyle name="Énfasis3 11 2" xfId="12344" xr:uid="{00000000-0005-0000-0000-000038300000}"/>
    <cellStyle name="Énfasis3 12" xfId="10291" xr:uid="{00000000-0005-0000-0000-000033280000}"/>
    <cellStyle name="Énfasis3 12 2" xfId="12345" xr:uid="{00000000-0005-0000-0000-000039300000}"/>
    <cellStyle name="Énfasis3 13" xfId="10292" xr:uid="{00000000-0005-0000-0000-000034280000}"/>
    <cellStyle name="Énfasis3 13 2" xfId="12346" xr:uid="{00000000-0005-0000-0000-00003A300000}"/>
    <cellStyle name="Énfasis3 14" xfId="10293" xr:uid="{00000000-0005-0000-0000-000035280000}"/>
    <cellStyle name="Énfasis3 14 2" xfId="12347" xr:uid="{00000000-0005-0000-0000-00003B300000}"/>
    <cellStyle name="Énfasis3 15" xfId="10294" xr:uid="{00000000-0005-0000-0000-000036280000}"/>
    <cellStyle name="Énfasis3 15 2" xfId="12348" xr:uid="{00000000-0005-0000-0000-00003C300000}"/>
    <cellStyle name="Énfasis3 16" xfId="10295" xr:uid="{00000000-0005-0000-0000-000037280000}"/>
    <cellStyle name="Énfasis3 16 2" xfId="12349" xr:uid="{00000000-0005-0000-0000-00003D300000}"/>
    <cellStyle name="Énfasis3 17" xfId="10296" xr:uid="{00000000-0005-0000-0000-000038280000}"/>
    <cellStyle name="Énfasis3 17 2" xfId="12350" xr:uid="{00000000-0005-0000-0000-00003E300000}"/>
    <cellStyle name="Énfasis3 18" xfId="10297" xr:uid="{00000000-0005-0000-0000-000039280000}"/>
    <cellStyle name="Énfasis3 18 2" xfId="12351" xr:uid="{00000000-0005-0000-0000-00003F300000}"/>
    <cellStyle name="Énfasis3 19" xfId="10298" xr:uid="{00000000-0005-0000-0000-00003A280000}"/>
    <cellStyle name="Énfasis3 19 2" xfId="12352" xr:uid="{00000000-0005-0000-0000-000040300000}"/>
    <cellStyle name="Énfasis3 2" xfId="10299" xr:uid="{00000000-0005-0000-0000-00003B280000}"/>
    <cellStyle name="Énfasis3 2 2" xfId="12353" xr:uid="{00000000-0005-0000-0000-000041300000}"/>
    <cellStyle name="Énfasis3 20" xfId="10300" xr:uid="{00000000-0005-0000-0000-00003C280000}"/>
    <cellStyle name="Énfasis3 20 2" xfId="12354" xr:uid="{00000000-0005-0000-0000-000042300000}"/>
    <cellStyle name="Énfasis3 21" xfId="10301" xr:uid="{00000000-0005-0000-0000-00003D280000}"/>
    <cellStyle name="Énfasis3 21 2" xfId="12355" xr:uid="{00000000-0005-0000-0000-000043300000}"/>
    <cellStyle name="Énfasis3 22" xfId="10302" xr:uid="{00000000-0005-0000-0000-00003E280000}"/>
    <cellStyle name="Énfasis3 22 2" xfId="12356" xr:uid="{00000000-0005-0000-0000-000044300000}"/>
    <cellStyle name="Énfasis3 23" xfId="10303" xr:uid="{00000000-0005-0000-0000-00003F280000}"/>
    <cellStyle name="Énfasis3 23 2" xfId="12357" xr:uid="{00000000-0005-0000-0000-000045300000}"/>
    <cellStyle name="Énfasis3 24" xfId="10304" xr:uid="{00000000-0005-0000-0000-000040280000}"/>
    <cellStyle name="Énfasis3 24 2" xfId="12358" xr:uid="{00000000-0005-0000-0000-000046300000}"/>
    <cellStyle name="Énfasis3 25" xfId="10305" xr:uid="{00000000-0005-0000-0000-000041280000}"/>
    <cellStyle name="Énfasis3 25 2" xfId="12359" xr:uid="{00000000-0005-0000-0000-000047300000}"/>
    <cellStyle name="Énfasis3 26" xfId="10306" xr:uid="{00000000-0005-0000-0000-000042280000}"/>
    <cellStyle name="Énfasis3 26 2" xfId="12360" xr:uid="{00000000-0005-0000-0000-000048300000}"/>
    <cellStyle name="Énfasis3 27" xfId="10307" xr:uid="{00000000-0005-0000-0000-000043280000}"/>
    <cellStyle name="Énfasis3 27 2" xfId="12361" xr:uid="{00000000-0005-0000-0000-000049300000}"/>
    <cellStyle name="Énfasis3 28" xfId="10308" xr:uid="{00000000-0005-0000-0000-000044280000}"/>
    <cellStyle name="Énfasis3 28 2" xfId="12362" xr:uid="{00000000-0005-0000-0000-00004A300000}"/>
    <cellStyle name="Énfasis3 29" xfId="10309" xr:uid="{00000000-0005-0000-0000-000045280000}"/>
    <cellStyle name="Énfasis3 29 2" xfId="12363" xr:uid="{00000000-0005-0000-0000-00004B300000}"/>
    <cellStyle name="Énfasis3 3" xfId="10310" xr:uid="{00000000-0005-0000-0000-000046280000}"/>
    <cellStyle name="Énfasis3 3 2" xfId="12364" xr:uid="{00000000-0005-0000-0000-00004C300000}"/>
    <cellStyle name="Énfasis3 30" xfId="10311" xr:uid="{00000000-0005-0000-0000-000047280000}"/>
    <cellStyle name="Énfasis3 30 2" xfId="12365" xr:uid="{00000000-0005-0000-0000-00004D300000}"/>
    <cellStyle name="Énfasis3 31" xfId="10312" xr:uid="{00000000-0005-0000-0000-000048280000}"/>
    <cellStyle name="Énfasis3 31 2" xfId="12366" xr:uid="{00000000-0005-0000-0000-00004E300000}"/>
    <cellStyle name="Énfasis3 32" xfId="10313" xr:uid="{00000000-0005-0000-0000-000049280000}"/>
    <cellStyle name="Énfasis3 32 2" xfId="12367" xr:uid="{00000000-0005-0000-0000-00004F300000}"/>
    <cellStyle name="Énfasis3 33" xfId="10314" xr:uid="{00000000-0005-0000-0000-00004A280000}"/>
    <cellStyle name="Énfasis3 33 2" xfId="12368" xr:uid="{00000000-0005-0000-0000-000050300000}"/>
    <cellStyle name="Énfasis3 34" xfId="10315" xr:uid="{00000000-0005-0000-0000-00004B280000}"/>
    <cellStyle name="Énfasis3 34 2" xfId="12369" xr:uid="{00000000-0005-0000-0000-000051300000}"/>
    <cellStyle name="Énfasis3 35" xfId="10316" xr:uid="{00000000-0005-0000-0000-00004C280000}"/>
    <cellStyle name="Énfasis3 35 2" xfId="12370" xr:uid="{00000000-0005-0000-0000-000052300000}"/>
    <cellStyle name="Énfasis3 36" xfId="10317" xr:uid="{00000000-0005-0000-0000-00004D280000}"/>
    <cellStyle name="Énfasis3 36 2" xfId="12371" xr:uid="{00000000-0005-0000-0000-000053300000}"/>
    <cellStyle name="Énfasis3 37" xfId="10318" xr:uid="{00000000-0005-0000-0000-00004E280000}"/>
    <cellStyle name="Énfasis3 37 2" xfId="12372" xr:uid="{00000000-0005-0000-0000-000054300000}"/>
    <cellStyle name="Énfasis3 38" xfId="10319" xr:uid="{00000000-0005-0000-0000-00004F280000}"/>
    <cellStyle name="Énfasis3 38 2" xfId="12373" xr:uid="{00000000-0005-0000-0000-000055300000}"/>
    <cellStyle name="Énfasis3 39" xfId="10320" xr:uid="{00000000-0005-0000-0000-000050280000}"/>
    <cellStyle name="Énfasis3 39 2" xfId="12374" xr:uid="{00000000-0005-0000-0000-000056300000}"/>
    <cellStyle name="Énfasis3 4" xfId="10321" xr:uid="{00000000-0005-0000-0000-000051280000}"/>
    <cellStyle name="Énfasis3 4 2" xfId="12375" xr:uid="{00000000-0005-0000-0000-000057300000}"/>
    <cellStyle name="Énfasis3 40" xfId="10322" xr:uid="{00000000-0005-0000-0000-000052280000}"/>
    <cellStyle name="Énfasis3 40 2" xfId="12376" xr:uid="{00000000-0005-0000-0000-000058300000}"/>
    <cellStyle name="Énfasis3 41" xfId="10323" xr:uid="{00000000-0005-0000-0000-000053280000}"/>
    <cellStyle name="Énfasis3 41 2" xfId="12377" xr:uid="{00000000-0005-0000-0000-000059300000}"/>
    <cellStyle name="Énfasis3 42" xfId="10324" xr:uid="{00000000-0005-0000-0000-000054280000}"/>
    <cellStyle name="Énfasis3 42 2" xfId="12378" xr:uid="{00000000-0005-0000-0000-00005A300000}"/>
    <cellStyle name="Énfasis3 43" xfId="10325" xr:uid="{00000000-0005-0000-0000-000055280000}"/>
    <cellStyle name="Énfasis3 43 2" xfId="12379" xr:uid="{00000000-0005-0000-0000-00005B300000}"/>
    <cellStyle name="Énfasis3 44" xfId="10326" xr:uid="{00000000-0005-0000-0000-000056280000}"/>
    <cellStyle name="Énfasis3 44 2" xfId="12380" xr:uid="{00000000-0005-0000-0000-00005C300000}"/>
    <cellStyle name="Énfasis3 45" xfId="10327" xr:uid="{00000000-0005-0000-0000-000057280000}"/>
    <cellStyle name="Énfasis3 45 2" xfId="12381" xr:uid="{00000000-0005-0000-0000-00005D300000}"/>
    <cellStyle name="Énfasis3 46" xfId="10328" xr:uid="{00000000-0005-0000-0000-000058280000}"/>
    <cellStyle name="Énfasis3 46 2" xfId="12382" xr:uid="{00000000-0005-0000-0000-00005E300000}"/>
    <cellStyle name="Énfasis3 47" xfId="12342" xr:uid="{00000000-0005-0000-0000-000036300000}"/>
    <cellStyle name="Énfasis3 5" xfId="10329" xr:uid="{00000000-0005-0000-0000-000059280000}"/>
    <cellStyle name="Énfasis3 5 2" xfId="12383" xr:uid="{00000000-0005-0000-0000-00005F300000}"/>
    <cellStyle name="Énfasis3 6" xfId="10330" xr:uid="{00000000-0005-0000-0000-00005A280000}"/>
    <cellStyle name="Énfasis3 6 2" xfId="12384" xr:uid="{00000000-0005-0000-0000-000060300000}"/>
    <cellStyle name="Énfasis3 7" xfId="10331" xr:uid="{00000000-0005-0000-0000-00005B280000}"/>
    <cellStyle name="Énfasis3 7 2" xfId="12385" xr:uid="{00000000-0005-0000-0000-000061300000}"/>
    <cellStyle name="Énfasis3 8" xfId="10332" xr:uid="{00000000-0005-0000-0000-00005C280000}"/>
    <cellStyle name="Énfasis3 8 2" xfId="12386" xr:uid="{00000000-0005-0000-0000-000062300000}"/>
    <cellStyle name="Énfasis3 9" xfId="10333" xr:uid="{00000000-0005-0000-0000-00005D280000}"/>
    <cellStyle name="Énfasis3 9 2" xfId="12387" xr:uid="{00000000-0005-0000-0000-000063300000}"/>
    <cellStyle name="Énfasis4 10" xfId="10334" xr:uid="{00000000-0005-0000-0000-00005E280000}"/>
    <cellStyle name="Énfasis4 10 2" xfId="12389" xr:uid="{00000000-0005-0000-0000-000065300000}"/>
    <cellStyle name="Énfasis4 11" xfId="10335" xr:uid="{00000000-0005-0000-0000-00005F280000}"/>
    <cellStyle name="Énfasis4 11 2" xfId="12390" xr:uid="{00000000-0005-0000-0000-000066300000}"/>
    <cellStyle name="Énfasis4 12" xfId="10336" xr:uid="{00000000-0005-0000-0000-000060280000}"/>
    <cellStyle name="Énfasis4 12 2" xfId="12391" xr:uid="{00000000-0005-0000-0000-000067300000}"/>
    <cellStyle name="Énfasis4 13" xfId="10337" xr:uid="{00000000-0005-0000-0000-000061280000}"/>
    <cellStyle name="Énfasis4 13 2" xfId="12392" xr:uid="{00000000-0005-0000-0000-000068300000}"/>
    <cellStyle name="Énfasis4 14" xfId="10338" xr:uid="{00000000-0005-0000-0000-000062280000}"/>
    <cellStyle name="Énfasis4 14 2" xfId="12393" xr:uid="{00000000-0005-0000-0000-000069300000}"/>
    <cellStyle name="Énfasis4 15" xfId="10339" xr:uid="{00000000-0005-0000-0000-000063280000}"/>
    <cellStyle name="Énfasis4 15 2" xfId="12394" xr:uid="{00000000-0005-0000-0000-00006A300000}"/>
    <cellStyle name="Énfasis4 16" xfId="10340" xr:uid="{00000000-0005-0000-0000-000064280000}"/>
    <cellStyle name="Énfasis4 16 2" xfId="12395" xr:uid="{00000000-0005-0000-0000-00006B300000}"/>
    <cellStyle name="Énfasis4 17" xfId="10341" xr:uid="{00000000-0005-0000-0000-000065280000}"/>
    <cellStyle name="Énfasis4 17 2" xfId="12396" xr:uid="{00000000-0005-0000-0000-00006C300000}"/>
    <cellStyle name="Énfasis4 18" xfId="10342" xr:uid="{00000000-0005-0000-0000-000066280000}"/>
    <cellStyle name="Énfasis4 18 2" xfId="12397" xr:uid="{00000000-0005-0000-0000-00006D300000}"/>
    <cellStyle name="Énfasis4 19" xfId="10343" xr:uid="{00000000-0005-0000-0000-000067280000}"/>
    <cellStyle name="Énfasis4 19 2" xfId="12398" xr:uid="{00000000-0005-0000-0000-00006E300000}"/>
    <cellStyle name="Énfasis4 2" xfId="10344" xr:uid="{00000000-0005-0000-0000-000068280000}"/>
    <cellStyle name="Énfasis4 2 2" xfId="12399" xr:uid="{00000000-0005-0000-0000-00006F300000}"/>
    <cellStyle name="Énfasis4 20" xfId="10345" xr:uid="{00000000-0005-0000-0000-000069280000}"/>
    <cellStyle name="Énfasis4 20 2" xfId="12400" xr:uid="{00000000-0005-0000-0000-000070300000}"/>
    <cellStyle name="Énfasis4 21" xfId="10346" xr:uid="{00000000-0005-0000-0000-00006A280000}"/>
    <cellStyle name="Énfasis4 21 2" xfId="12401" xr:uid="{00000000-0005-0000-0000-000071300000}"/>
    <cellStyle name="Énfasis4 22" xfId="10347" xr:uid="{00000000-0005-0000-0000-00006B280000}"/>
    <cellStyle name="Énfasis4 22 2" xfId="12402" xr:uid="{00000000-0005-0000-0000-000072300000}"/>
    <cellStyle name="Énfasis4 23" xfId="10348" xr:uid="{00000000-0005-0000-0000-00006C280000}"/>
    <cellStyle name="Énfasis4 23 2" xfId="12403" xr:uid="{00000000-0005-0000-0000-000073300000}"/>
    <cellStyle name="Énfasis4 24" xfId="10349" xr:uid="{00000000-0005-0000-0000-00006D280000}"/>
    <cellStyle name="Énfasis4 24 2" xfId="12404" xr:uid="{00000000-0005-0000-0000-000074300000}"/>
    <cellStyle name="Énfasis4 25" xfId="10350" xr:uid="{00000000-0005-0000-0000-00006E280000}"/>
    <cellStyle name="Énfasis4 25 2" xfId="12405" xr:uid="{00000000-0005-0000-0000-000075300000}"/>
    <cellStyle name="Énfasis4 26" xfId="10351" xr:uid="{00000000-0005-0000-0000-00006F280000}"/>
    <cellStyle name="Énfasis4 26 2" xfId="12406" xr:uid="{00000000-0005-0000-0000-000076300000}"/>
    <cellStyle name="Énfasis4 27" xfId="10352" xr:uid="{00000000-0005-0000-0000-000070280000}"/>
    <cellStyle name="Énfasis4 27 2" xfId="12407" xr:uid="{00000000-0005-0000-0000-000077300000}"/>
    <cellStyle name="Énfasis4 28" xfId="10353" xr:uid="{00000000-0005-0000-0000-000071280000}"/>
    <cellStyle name="Énfasis4 28 2" xfId="12408" xr:uid="{00000000-0005-0000-0000-000078300000}"/>
    <cellStyle name="Énfasis4 29" xfId="10354" xr:uid="{00000000-0005-0000-0000-000072280000}"/>
    <cellStyle name="Énfasis4 29 2" xfId="12409" xr:uid="{00000000-0005-0000-0000-000079300000}"/>
    <cellStyle name="Énfasis4 3" xfId="10355" xr:uid="{00000000-0005-0000-0000-000073280000}"/>
    <cellStyle name="Énfasis4 3 2" xfId="12410" xr:uid="{00000000-0005-0000-0000-00007A300000}"/>
    <cellStyle name="Énfasis4 30" xfId="10356" xr:uid="{00000000-0005-0000-0000-000074280000}"/>
    <cellStyle name="Énfasis4 30 2" xfId="12411" xr:uid="{00000000-0005-0000-0000-00007B300000}"/>
    <cellStyle name="Énfasis4 31" xfId="10357" xr:uid="{00000000-0005-0000-0000-000075280000}"/>
    <cellStyle name="Énfasis4 31 2" xfId="12412" xr:uid="{00000000-0005-0000-0000-00007C300000}"/>
    <cellStyle name="Énfasis4 32" xfId="10358" xr:uid="{00000000-0005-0000-0000-000076280000}"/>
    <cellStyle name="Énfasis4 32 2" xfId="12413" xr:uid="{00000000-0005-0000-0000-00007D300000}"/>
    <cellStyle name="Énfasis4 33" xfId="10359" xr:uid="{00000000-0005-0000-0000-000077280000}"/>
    <cellStyle name="Énfasis4 33 2" xfId="12414" xr:uid="{00000000-0005-0000-0000-00007E300000}"/>
    <cellStyle name="Énfasis4 34" xfId="10360" xr:uid="{00000000-0005-0000-0000-000078280000}"/>
    <cellStyle name="Énfasis4 34 2" xfId="12415" xr:uid="{00000000-0005-0000-0000-00007F300000}"/>
    <cellStyle name="Énfasis4 35" xfId="10361" xr:uid="{00000000-0005-0000-0000-000079280000}"/>
    <cellStyle name="Énfasis4 35 2" xfId="12416" xr:uid="{00000000-0005-0000-0000-000080300000}"/>
    <cellStyle name="Énfasis4 36" xfId="10362" xr:uid="{00000000-0005-0000-0000-00007A280000}"/>
    <cellStyle name="Énfasis4 36 2" xfId="12417" xr:uid="{00000000-0005-0000-0000-000081300000}"/>
    <cellStyle name="Énfasis4 37" xfId="10363" xr:uid="{00000000-0005-0000-0000-00007B280000}"/>
    <cellStyle name="Énfasis4 37 2" xfId="12418" xr:uid="{00000000-0005-0000-0000-000082300000}"/>
    <cellStyle name="Énfasis4 38" xfId="10364" xr:uid="{00000000-0005-0000-0000-00007C280000}"/>
    <cellStyle name="Énfasis4 38 2" xfId="12419" xr:uid="{00000000-0005-0000-0000-000083300000}"/>
    <cellStyle name="Énfasis4 39" xfId="10365" xr:uid="{00000000-0005-0000-0000-00007D280000}"/>
    <cellStyle name="Énfasis4 39 2" xfId="12420" xr:uid="{00000000-0005-0000-0000-000084300000}"/>
    <cellStyle name="Énfasis4 4" xfId="10366" xr:uid="{00000000-0005-0000-0000-00007E280000}"/>
    <cellStyle name="Énfasis4 4 2" xfId="12421" xr:uid="{00000000-0005-0000-0000-000085300000}"/>
    <cellStyle name="Énfasis4 40" xfId="10367" xr:uid="{00000000-0005-0000-0000-00007F280000}"/>
    <cellStyle name="Énfasis4 40 2" xfId="12422" xr:uid="{00000000-0005-0000-0000-000086300000}"/>
    <cellStyle name="Énfasis4 41" xfId="10368" xr:uid="{00000000-0005-0000-0000-000080280000}"/>
    <cellStyle name="Énfasis4 41 2" xfId="12423" xr:uid="{00000000-0005-0000-0000-000087300000}"/>
    <cellStyle name="Énfasis4 42" xfId="10369" xr:uid="{00000000-0005-0000-0000-000081280000}"/>
    <cellStyle name="Énfasis4 42 2" xfId="12424" xr:uid="{00000000-0005-0000-0000-000088300000}"/>
    <cellStyle name="Énfasis4 43" xfId="10370" xr:uid="{00000000-0005-0000-0000-000082280000}"/>
    <cellStyle name="Énfasis4 43 2" xfId="12425" xr:uid="{00000000-0005-0000-0000-000089300000}"/>
    <cellStyle name="Énfasis4 44" xfId="10371" xr:uid="{00000000-0005-0000-0000-000083280000}"/>
    <cellStyle name="Énfasis4 44 2" xfId="12426" xr:uid="{00000000-0005-0000-0000-00008A300000}"/>
    <cellStyle name="Énfasis4 45" xfId="10372" xr:uid="{00000000-0005-0000-0000-000084280000}"/>
    <cellStyle name="Énfasis4 45 2" xfId="12427" xr:uid="{00000000-0005-0000-0000-00008B300000}"/>
    <cellStyle name="Énfasis4 46" xfId="10373" xr:uid="{00000000-0005-0000-0000-000085280000}"/>
    <cellStyle name="Énfasis4 46 2" xfId="12428" xr:uid="{00000000-0005-0000-0000-00008C300000}"/>
    <cellStyle name="Énfasis4 47" xfId="12388" xr:uid="{00000000-0005-0000-0000-000064300000}"/>
    <cellStyle name="Énfasis4 5" xfId="10374" xr:uid="{00000000-0005-0000-0000-000086280000}"/>
    <cellStyle name="Énfasis4 5 2" xfId="12429" xr:uid="{00000000-0005-0000-0000-00008D300000}"/>
    <cellStyle name="Énfasis4 6" xfId="10375" xr:uid="{00000000-0005-0000-0000-000087280000}"/>
    <cellStyle name="Énfasis4 6 2" xfId="12430" xr:uid="{00000000-0005-0000-0000-00008E300000}"/>
    <cellStyle name="Énfasis4 7" xfId="10376" xr:uid="{00000000-0005-0000-0000-000088280000}"/>
    <cellStyle name="Énfasis4 7 2" xfId="12431" xr:uid="{00000000-0005-0000-0000-00008F300000}"/>
    <cellStyle name="Énfasis4 8" xfId="10377" xr:uid="{00000000-0005-0000-0000-000089280000}"/>
    <cellStyle name="Énfasis4 8 2" xfId="12432" xr:uid="{00000000-0005-0000-0000-000090300000}"/>
    <cellStyle name="Énfasis4 9" xfId="10378" xr:uid="{00000000-0005-0000-0000-00008A280000}"/>
    <cellStyle name="Énfasis4 9 2" xfId="12433" xr:uid="{00000000-0005-0000-0000-000091300000}"/>
    <cellStyle name="Énfasis5 10" xfId="10379" xr:uid="{00000000-0005-0000-0000-00008B280000}"/>
    <cellStyle name="Énfasis5 10 2" xfId="12435" xr:uid="{00000000-0005-0000-0000-000093300000}"/>
    <cellStyle name="Énfasis5 11" xfId="10380" xr:uid="{00000000-0005-0000-0000-00008C280000}"/>
    <cellStyle name="Énfasis5 11 2" xfId="12436" xr:uid="{00000000-0005-0000-0000-000094300000}"/>
    <cellStyle name="Énfasis5 12" xfId="10381" xr:uid="{00000000-0005-0000-0000-00008D280000}"/>
    <cellStyle name="Énfasis5 12 2" xfId="12437" xr:uid="{00000000-0005-0000-0000-000095300000}"/>
    <cellStyle name="Énfasis5 13" xfId="10382" xr:uid="{00000000-0005-0000-0000-00008E280000}"/>
    <cellStyle name="Énfasis5 13 2" xfId="12438" xr:uid="{00000000-0005-0000-0000-000096300000}"/>
    <cellStyle name="Énfasis5 14" xfId="10383" xr:uid="{00000000-0005-0000-0000-00008F280000}"/>
    <cellStyle name="Énfasis5 14 2" xfId="12439" xr:uid="{00000000-0005-0000-0000-000097300000}"/>
    <cellStyle name="Énfasis5 15" xfId="10384" xr:uid="{00000000-0005-0000-0000-000090280000}"/>
    <cellStyle name="Énfasis5 15 2" xfId="12440" xr:uid="{00000000-0005-0000-0000-000098300000}"/>
    <cellStyle name="Énfasis5 16" xfId="10385" xr:uid="{00000000-0005-0000-0000-000091280000}"/>
    <cellStyle name="Énfasis5 16 2" xfId="12441" xr:uid="{00000000-0005-0000-0000-000099300000}"/>
    <cellStyle name="Énfasis5 17" xfId="10386" xr:uid="{00000000-0005-0000-0000-000092280000}"/>
    <cellStyle name="Énfasis5 17 2" xfId="12442" xr:uid="{00000000-0005-0000-0000-00009A300000}"/>
    <cellStyle name="Énfasis5 18" xfId="10387" xr:uid="{00000000-0005-0000-0000-000093280000}"/>
    <cellStyle name="Énfasis5 18 2" xfId="12443" xr:uid="{00000000-0005-0000-0000-00009B300000}"/>
    <cellStyle name="Énfasis5 19" xfId="10388" xr:uid="{00000000-0005-0000-0000-000094280000}"/>
    <cellStyle name="Énfasis5 19 2" xfId="12444" xr:uid="{00000000-0005-0000-0000-00009C300000}"/>
    <cellStyle name="Énfasis5 2" xfId="10389" xr:uid="{00000000-0005-0000-0000-000095280000}"/>
    <cellStyle name="Énfasis5 2 2" xfId="12445" xr:uid="{00000000-0005-0000-0000-00009D300000}"/>
    <cellStyle name="Énfasis5 20" xfId="10390" xr:uid="{00000000-0005-0000-0000-000096280000}"/>
    <cellStyle name="Énfasis5 20 2" xfId="12446" xr:uid="{00000000-0005-0000-0000-00009E300000}"/>
    <cellStyle name="Énfasis5 21" xfId="10391" xr:uid="{00000000-0005-0000-0000-000097280000}"/>
    <cellStyle name="Énfasis5 21 2" xfId="12447" xr:uid="{00000000-0005-0000-0000-00009F300000}"/>
    <cellStyle name="Énfasis5 22" xfId="10392" xr:uid="{00000000-0005-0000-0000-000098280000}"/>
    <cellStyle name="Énfasis5 22 2" xfId="12448" xr:uid="{00000000-0005-0000-0000-0000A0300000}"/>
    <cellStyle name="Énfasis5 23" xfId="10393" xr:uid="{00000000-0005-0000-0000-000099280000}"/>
    <cellStyle name="Énfasis5 23 2" xfId="12449" xr:uid="{00000000-0005-0000-0000-0000A1300000}"/>
    <cellStyle name="Énfasis5 24" xfId="10394" xr:uid="{00000000-0005-0000-0000-00009A280000}"/>
    <cellStyle name="Énfasis5 24 2" xfId="12450" xr:uid="{00000000-0005-0000-0000-0000A2300000}"/>
    <cellStyle name="Énfasis5 25" xfId="10395" xr:uid="{00000000-0005-0000-0000-00009B280000}"/>
    <cellStyle name="Énfasis5 25 2" xfId="12451" xr:uid="{00000000-0005-0000-0000-0000A3300000}"/>
    <cellStyle name="Énfasis5 26" xfId="10396" xr:uid="{00000000-0005-0000-0000-00009C280000}"/>
    <cellStyle name="Énfasis5 26 2" xfId="12452" xr:uid="{00000000-0005-0000-0000-0000A4300000}"/>
    <cellStyle name="Énfasis5 27" xfId="10397" xr:uid="{00000000-0005-0000-0000-00009D280000}"/>
    <cellStyle name="Énfasis5 27 2" xfId="12453" xr:uid="{00000000-0005-0000-0000-0000A5300000}"/>
    <cellStyle name="Énfasis5 28" xfId="10398" xr:uid="{00000000-0005-0000-0000-00009E280000}"/>
    <cellStyle name="Énfasis5 28 2" xfId="12454" xr:uid="{00000000-0005-0000-0000-0000A6300000}"/>
    <cellStyle name="Énfasis5 29" xfId="10399" xr:uid="{00000000-0005-0000-0000-00009F280000}"/>
    <cellStyle name="Énfasis5 29 2" xfId="12455" xr:uid="{00000000-0005-0000-0000-0000A7300000}"/>
    <cellStyle name="Énfasis5 3" xfId="10400" xr:uid="{00000000-0005-0000-0000-0000A0280000}"/>
    <cellStyle name="Énfasis5 3 2" xfId="12456" xr:uid="{00000000-0005-0000-0000-0000A8300000}"/>
    <cellStyle name="Énfasis5 30" xfId="10401" xr:uid="{00000000-0005-0000-0000-0000A1280000}"/>
    <cellStyle name="Énfasis5 30 2" xfId="12457" xr:uid="{00000000-0005-0000-0000-0000A9300000}"/>
    <cellStyle name="Énfasis5 31" xfId="10402" xr:uid="{00000000-0005-0000-0000-0000A2280000}"/>
    <cellStyle name="Énfasis5 31 2" xfId="12458" xr:uid="{00000000-0005-0000-0000-0000AA300000}"/>
    <cellStyle name="Énfasis5 32" xfId="10403" xr:uid="{00000000-0005-0000-0000-0000A3280000}"/>
    <cellStyle name="Énfasis5 32 2" xfId="12459" xr:uid="{00000000-0005-0000-0000-0000AB300000}"/>
    <cellStyle name="Énfasis5 33" xfId="10404" xr:uid="{00000000-0005-0000-0000-0000A4280000}"/>
    <cellStyle name="Énfasis5 33 2" xfId="12460" xr:uid="{00000000-0005-0000-0000-0000AC300000}"/>
    <cellStyle name="Énfasis5 34" xfId="10405" xr:uid="{00000000-0005-0000-0000-0000A5280000}"/>
    <cellStyle name="Énfasis5 34 2" xfId="12461" xr:uid="{00000000-0005-0000-0000-0000AD300000}"/>
    <cellStyle name="Énfasis5 35" xfId="10406" xr:uid="{00000000-0005-0000-0000-0000A6280000}"/>
    <cellStyle name="Énfasis5 35 2" xfId="12462" xr:uid="{00000000-0005-0000-0000-0000AE300000}"/>
    <cellStyle name="Énfasis5 36" xfId="10407" xr:uid="{00000000-0005-0000-0000-0000A7280000}"/>
    <cellStyle name="Énfasis5 36 2" xfId="12463" xr:uid="{00000000-0005-0000-0000-0000AF300000}"/>
    <cellStyle name="Énfasis5 37" xfId="10408" xr:uid="{00000000-0005-0000-0000-0000A8280000}"/>
    <cellStyle name="Énfasis5 37 2" xfId="12464" xr:uid="{00000000-0005-0000-0000-0000B0300000}"/>
    <cellStyle name="Énfasis5 38" xfId="10409" xr:uid="{00000000-0005-0000-0000-0000A9280000}"/>
    <cellStyle name="Énfasis5 38 2" xfId="12465" xr:uid="{00000000-0005-0000-0000-0000B1300000}"/>
    <cellStyle name="Énfasis5 39" xfId="10410" xr:uid="{00000000-0005-0000-0000-0000AA280000}"/>
    <cellStyle name="Énfasis5 39 2" xfId="12466" xr:uid="{00000000-0005-0000-0000-0000B2300000}"/>
    <cellStyle name="Énfasis5 4" xfId="10411" xr:uid="{00000000-0005-0000-0000-0000AB280000}"/>
    <cellStyle name="Énfasis5 4 2" xfId="12467" xr:uid="{00000000-0005-0000-0000-0000B3300000}"/>
    <cellStyle name="Énfasis5 40" xfId="10412" xr:uid="{00000000-0005-0000-0000-0000AC280000}"/>
    <cellStyle name="Énfasis5 40 2" xfId="12468" xr:uid="{00000000-0005-0000-0000-0000B4300000}"/>
    <cellStyle name="Énfasis5 41" xfId="10413" xr:uid="{00000000-0005-0000-0000-0000AD280000}"/>
    <cellStyle name="Énfasis5 41 2" xfId="12469" xr:uid="{00000000-0005-0000-0000-0000B5300000}"/>
    <cellStyle name="Énfasis5 42" xfId="10414" xr:uid="{00000000-0005-0000-0000-0000AE280000}"/>
    <cellStyle name="Énfasis5 42 2" xfId="12470" xr:uid="{00000000-0005-0000-0000-0000B6300000}"/>
    <cellStyle name="Énfasis5 43" xfId="10415" xr:uid="{00000000-0005-0000-0000-0000AF280000}"/>
    <cellStyle name="Énfasis5 43 2" xfId="12471" xr:uid="{00000000-0005-0000-0000-0000B7300000}"/>
    <cellStyle name="Énfasis5 44" xfId="10416" xr:uid="{00000000-0005-0000-0000-0000B0280000}"/>
    <cellStyle name="Énfasis5 44 2" xfId="12472" xr:uid="{00000000-0005-0000-0000-0000B8300000}"/>
    <cellStyle name="Énfasis5 45" xfId="10417" xr:uid="{00000000-0005-0000-0000-0000B1280000}"/>
    <cellStyle name="Énfasis5 45 2" xfId="12473" xr:uid="{00000000-0005-0000-0000-0000B9300000}"/>
    <cellStyle name="Énfasis5 46" xfId="10418" xr:uid="{00000000-0005-0000-0000-0000B2280000}"/>
    <cellStyle name="Énfasis5 46 2" xfId="12474" xr:uid="{00000000-0005-0000-0000-0000BA300000}"/>
    <cellStyle name="Énfasis5 47" xfId="12434" xr:uid="{00000000-0005-0000-0000-000092300000}"/>
    <cellStyle name="Énfasis5 5" xfId="10419" xr:uid="{00000000-0005-0000-0000-0000B3280000}"/>
    <cellStyle name="Énfasis5 5 2" xfId="12475" xr:uid="{00000000-0005-0000-0000-0000BB300000}"/>
    <cellStyle name="Énfasis5 6" xfId="10420" xr:uid="{00000000-0005-0000-0000-0000B4280000}"/>
    <cellStyle name="Énfasis5 6 2" xfId="12476" xr:uid="{00000000-0005-0000-0000-0000BC300000}"/>
    <cellStyle name="Énfasis5 7" xfId="10421" xr:uid="{00000000-0005-0000-0000-0000B5280000}"/>
    <cellStyle name="Énfasis5 7 2" xfId="12477" xr:uid="{00000000-0005-0000-0000-0000BD300000}"/>
    <cellStyle name="Énfasis5 8" xfId="10422" xr:uid="{00000000-0005-0000-0000-0000B6280000}"/>
    <cellStyle name="Énfasis5 8 2" xfId="12478" xr:uid="{00000000-0005-0000-0000-0000BE300000}"/>
    <cellStyle name="Énfasis5 9" xfId="10423" xr:uid="{00000000-0005-0000-0000-0000B7280000}"/>
    <cellStyle name="Énfasis5 9 2" xfId="12479" xr:uid="{00000000-0005-0000-0000-0000BF300000}"/>
    <cellStyle name="Énfasis6 10" xfId="10424" xr:uid="{00000000-0005-0000-0000-0000B8280000}"/>
    <cellStyle name="Énfasis6 10 2" xfId="12481" xr:uid="{00000000-0005-0000-0000-0000C1300000}"/>
    <cellStyle name="Énfasis6 11" xfId="10425" xr:uid="{00000000-0005-0000-0000-0000B9280000}"/>
    <cellStyle name="Énfasis6 11 2" xfId="12482" xr:uid="{00000000-0005-0000-0000-0000C2300000}"/>
    <cellStyle name="Énfasis6 12" xfId="10426" xr:uid="{00000000-0005-0000-0000-0000BA280000}"/>
    <cellStyle name="Énfasis6 12 2" xfId="12483" xr:uid="{00000000-0005-0000-0000-0000C3300000}"/>
    <cellStyle name="Énfasis6 13" xfId="10427" xr:uid="{00000000-0005-0000-0000-0000BB280000}"/>
    <cellStyle name="Énfasis6 13 2" xfId="12484" xr:uid="{00000000-0005-0000-0000-0000C4300000}"/>
    <cellStyle name="Énfasis6 14" xfId="10428" xr:uid="{00000000-0005-0000-0000-0000BC280000}"/>
    <cellStyle name="Énfasis6 14 2" xfId="12485" xr:uid="{00000000-0005-0000-0000-0000C5300000}"/>
    <cellStyle name="Énfasis6 15" xfId="10429" xr:uid="{00000000-0005-0000-0000-0000BD280000}"/>
    <cellStyle name="Énfasis6 15 2" xfId="12486" xr:uid="{00000000-0005-0000-0000-0000C6300000}"/>
    <cellStyle name="Énfasis6 16" xfId="10430" xr:uid="{00000000-0005-0000-0000-0000BE280000}"/>
    <cellStyle name="Énfasis6 16 2" xfId="12487" xr:uid="{00000000-0005-0000-0000-0000C7300000}"/>
    <cellStyle name="Énfasis6 17" xfId="10431" xr:uid="{00000000-0005-0000-0000-0000BF280000}"/>
    <cellStyle name="Énfasis6 17 2" xfId="12488" xr:uid="{00000000-0005-0000-0000-0000C8300000}"/>
    <cellStyle name="Énfasis6 18" xfId="10432" xr:uid="{00000000-0005-0000-0000-0000C0280000}"/>
    <cellStyle name="Énfasis6 18 2" xfId="12489" xr:uid="{00000000-0005-0000-0000-0000C9300000}"/>
    <cellStyle name="Énfasis6 19" xfId="10433" xr:uid="{00000000-0005-0000-0000-0000C1280000}"/>
    <cellStyle name="Énfasis6 19 2" xfId="12490" xr:uid="{00000000-0005-0000-0000-0000CA300000}"/>
    <cellStyle name="Énfasis6 2" xfId="10434" xr:uid="{00000000-0005-0000-0000-0000C2280000}"/>
    <cellStyle name="Énfasis6 2 2" xfId="12491" xr:uid="{00000000-0005-0000-0000-0000CB300000}"/>
    <cellStyle name="Énfasis6 20" xfId="10435" xr:uid="{00000000-0005-0000-0000-0000C3280000}"/>
    <cellStyle name="Énfasis6 20 2" xfId="12492" xr:uid="{00000000-0005-0000-0000-0000CC300000}"/>
    <cellStyle name="Énfasis6 21" xfId="10436" xr:uid="{00000000-0005-0000-0000-0000C4280000}"/>
    <cellStyle name="Énfasis6 21 2" xfId="12493" xr:uid="{00000000-0005-0000-0000-0000CD300000}"/>
    <cellStyle name="Énfasis6 22" xfId="10437" xr:uid="{00000000-0005-0000-0000-0000C5280000}"/>
    <cellStyle name="Énfasis6 22 2" xfId="12494" xr:uid="{00000000-0005-0000-0000-0000CE300000}"/>
    <cellStyle name="Énfasis6 23" xfId="10438" xr:uid="{00000000-0005-0000-0000-0000C6280000}"/>
    <cellStyle name="Énfasis6 23 2" xfId="12495" xr:uid="{00000000-0005-0000-0000-0000CF300000}"/>
    <cellStyle name="Énfasis6 24" xfId="10439" xr:uid="{00000000-0005-0000-0000-0000C7280000}"/>
    <cellStyle name="Énfasis6 24 2" xfId="12496" xr:uid="{00000000-0005-0000-0000-0000D0300000}"/>
    <cellStyle name="Énfasis6 25" xfId="10440" xr:uid="{00000000-0005-0000-0000-0000C8280000}"/>
    <cellStyle name="Énfasis6 25 2" xfId="12497" xr:uid="{00000000-0005-0000-0000-0000D1300000}"/>
    <cellStyle name="Énfasis6 26" xfId="10441" xr:uid="{00000000-0005-0000-0000-0000C9280000}"/>
    <cellStyle name="Énfasis6 26 2" xfId="12498" xr:uid="{00000000-0005-0000-0000-0000D2300000}"/>
    <cellStyle name="Énfasis6 27" xfId="10442" xr:uid="{00000000-0005-0000-0000-0000CA280000}"/>
    <cellStyle name="Énfasis6 27 2" xfId="12499" xr:uid="{00000000-0005-0000-0000-0000D3300000}"/>
    <cellStyle name="Énfasis6 28" xfId="10443" xr:uid="{00000000-0005-0000-0000-0000CB280000}"/>
    <cellStyle name="Énfasis6 28 2" xfId="12500" xr:uid="{00000000-0005-0000-0000-0000D4300000}"/>
    <cellStyle name="Énfasis6 29" xfId="10444" xr:uid="{00000000-0005-0000-0000-0000CC280000}"/>
    <cellStyle name="Énfasis6 29 2" xfId="12501" xr:uid="{00000000-0005-0000-0000-0000D5300000}"/>
    <cellStyle name="Énfasis6 3" xfId="10445" xr:uid="{00000000-0005-0000-0000-0000CD280000}"/>
    <cellStyle name="Énfasis6 3 2" xfId="12502" xr:uid="{00000000-0005-0000-0000-0000D6300000}"/>
    <cellStyle name="Énfasis6 30" xfId="10446" xr:uid="{00000000-0005-0000-0000-0000CE280000}"/>
    <cellStyle name="Énfasis6 30 2" xfId="12503" xr:uid="{00000000-0005-0000-0000-0000D7300000}"/>
    <cellStyle name="Énfasis6 31" xfId="10447" xr:uid="{00000000-0005-0000-0000-0000CF280000}"/>
    <cellStyle name="Énfasis6 31 2" xfId="12504" xr:uid="{00000000-0005-0000-0000-0000D8300000}"/>
    <cellStyle name="Énfasis6 32" xfId="10448" xr:uid="{00000000-0005-0000-0000-0000D0280000}"/>
    <cellStyle name="Énfasis6 32 2" xfId="12505" xr:uid="{00000000-0005-0000-0000-0000D9300000}"/>
    <cellStyle name="Énfasis6 33" xfId="10449" xr:uid="{00000000-0005-0000-0000-0000D1280000}"/>
    <cellStyle name="Énfasis6 33 2" xfId="12506" xr:uid="{00000000-0005-0000-0000-0000DA300000}"/>
    <cellStyle name="Énfasis6 34" xfId="10450" xr:uid="{00000000-0005-0000-0000-0000D2280000}"/>
    <cellStyle name="Énfasis6 34 2" xfId="12507" xr:uid="{00000000-0005-0000-0000-0000DB300000}"/>
    <cellStyle name="Énfasis6 35" xfId="10451" xr:uid="{00000000-0005-0000-0000-0000D3280000}"/>
    <cellStyle name="Énfasis6 35 2" xfId="12508" xr:uid="{00000000-0005-0000-0000-0000DC300000}"/>
    <cellStyle name="Énfasis6 36" xfId="10452" xr:uid="{00000000-0005-0000-0000-0000D4280000}"/>
    <cellStyle name="Énfasis6 36 2" xfId="12509" xr:uid="{00000000-0005-0000-0000-0000DD300000}"/>
    <cellStyle name="Énfasis6 37" xfId="10453" xr:uid="{00000000-0005-0000-0000-0000D5280000}"/>
    <cellStyle name="Énfasis6 37 2" xfId="12510" xr:uid="{00000000-0005-0000-0000-0000DE300000}"/>
    <cellStyle name="Énfasis6 38" xfId="10454" xr:uid="{00000000-0005-0000-0000-0000D6280000}"/>
    <cellStyle name="Énfasis6 38 2" xfId="12511" xr:uid="{00000000-0005-0000-0000-0000DF300000}"/>
    <cellStyle name="Énfasis6 39" xfId="10455" xr:uid="{00000000-0005-0000-0000-0000D7280000}"/>
    <cellStyle name="Énfasis6 39 2" xfId="12512" xr:uid="{00000000-0005-0000-0000-0000E0300000}"/>
    <cellStyle name="Énfasis6 4" xfId="10456" xr:uid="{00000000-0005-0000-0000-0000D8280000}"/>
    <cellStyle name="Énfasis6 4 2" xfId="12513" xr:uid="{00000000-0005-0000-0000-0000E1300000}"/>
    <cellStyle name="Énfasis6 40" xfId="10457" xr:uid="{00000000-0005-0000-0000-0000D9280000}"/>
    <cellStyle name="Énfasis6 40 2" xfId="12514" xr:uid="{00000000-0005-0000-0000-0000E2300000}"/>
    <cellStyle name="Énfasis6 41" xfId="10458" xr:uid="{00000000-0005-0000-0000-0000DA280000}"/>
    <cellStyle name="Énfasis6 41 2" xfId="12515" xr:uid="{00000000-0005-0000-0000-0000E3300000}"/>
    <cellStyle name="Énfasis6 42" xfId="10459" xr:uid="{00000000-0005-0000-0000-0000DB280000}"/>
    <cellStyle name="Énfasis6 42 2" xfId="12516" xr:uid="{00000000-0005-0000-0000-0000E4300000}"/>
    <cellStyle name="Énfasis6 43" xfId="10460" xr:uid="{00000000-0005-0000-0000-0000DC280000}"/>
    <cellStyle name="Énfasis6 43 2" xfId="12517" xr:uid="{00000000-0005-0000-0000-0000E5300000}"/>
    <cellStyle name="Énfasis6 44" xfId="10461" xr:uid="{00000000-0005-0000-0000-0000DD280000}"/>
    <cellStyle name="Énfasis6 44 2" xfId="12518" xr:uid="{00000000-0005-0000-0000-0000E6300000}"/>
    <cellStyle name="Énfasis6 45" xfId="10462" xr:uid="{00000000-0005-0000-0000-0000DE280000}"/>
    <cellStyle name="Énfasis6 45 2" xfId="12519" xr:uid="{00000000-0005-0000-0000-0000E7300000}"/>
    <cellStyle name="Énfasis6 46" xfId="10463" xr:uid="{00000000-0005-0000-0000-0000DF280000}"/>
    <cellStyle name="Énfasis6 46 2" xfId="12520" xr:uid="{00000000-0005-0000-0000-0000E8300000}"/>
    <cellStyle name="Énfasis6 47" xfId="12480" xr:uid="{00000000-0005-0000-0000-0000C0300000}"/>
    <cellStyle name="Énfasis6 5" xfId="10464" xr:uid="{00000000-0005-0000-0000-0000E0280000}"/>
    <cellStyle name="Énfasis6 5 2" xfId="12521" xr:uid="{00000000-0005-0000-0000-0000E9300000}"/>
    <cellStyle name="Énfasis6 6" xfId="10465" xr:uid="{00000000-0005-0000-0000-0000E1280000}"/>
    <cellStyle name="Énfasis6 6 2" xfId="12522" xr:uid="{00000000-0005-0000-0000-0000EA300000}"/>
    <cellStyle name="Énfasis6 7" xfId="10466" xr:uid="{00000000-0005-0000-0000-0000E2280000}"/>
    <cellStyle name="Énfasis6 7 2" xfId="12523" xr:uid="{00000000-0005-0000-0000-0000EB300000}"/>
    <cellStyle name="Énfasis6 8" xfId="10467" xr:uid="{00000000-0005-0000-0000-0000E3280000}"/>
    <cellStyle name="Énfasis6 8 2" xfId="12524" xr:uid="{00000000-0005-0000-0000-0000EC300000}"/>
    <cellStyle name="Énfasis6 9" xfId="10468" xr:uid="{00000000-0005-0000-0000-0000E4280000}"/>
    <cellStyle name="Énfasis6 9 2" xfId="12525" xr:uid="{00000000-0005-0000-0000-0000ED300000}"/>
    <cellStyle name="Entrada 10" xfId="10469" xr:uid="{00000000-0005-0000-0000-0000E5280000}"/>
    <cellStyle name="Entrada 10 2" xfId="12527" xr:uid="{00000000-0005-0000-0000-0000EF300000}"/>
    <cellStyle name="Entrada 11" xfId="10470" xr:uid="{00000000-0005-0000-0000-0000E6280000}"/>
    <cellStyle name="Entrada 11 2" xfId="12528" xr:uid="{00000000-0005-0000-0000-0000F0300000}"/>
    <cellStyle name="Entrada 12" xfId="10471" xr:uid="{00000000-0005-0000-0000-0000E7280000}"/>
    <cellStyle name="Entrada 12 2" xfId="12529" xr:uid="{00000000-0005-0000-0000-0000F1300000}"/>
    <cellStyle name="Entrada 13" xfId="10472" xr:uid="{00000000-0005-0000-0000-0000E8280000}"/>
    <cellStyle name="Entrada 13 2" xfId="12530" xr:uid="{00000000-0005-0000-0000-0000F2300000}"/>
    <cellStyle name="Entrada 14" xfId="10473" xr:uid="{00000000-0005-0000-0000-0000E9280000}"/>
    <cellStyle name="Entrada 14 2" xfId="12531" xr:uid="{00000000-0005-0000-0000-0000F3300000}"/>
    <cellStyle name="Entrada 15" xfId="10474" xr:uid="{00000000-0005-0000-0000-0000EA280000}"/>
    <cellStyle name="Entrada 15 2" xfId="12532" xr:uid="{00000000-0005-0000-0000-0000F4300000}"/>
    <cellStyle name="Entrada 16" xfId="10475" xr:uid="{00000000-0005-0000-0000-0000EB280000}"/>
    <cellStyle name="Entrada 16 2" xfId="12533" xr:uid="{00000000-0005-0000-0000-0000F5300000}"/>
    <cellStyle name="Entrada 17" xfId="10476" xr:uid="{00000000-0005-0000-0000-0000EC280000}"/>
    <cellStyle name="Entrada 17 2" xfId="12534" xr:uid="{00000000-0005-0000-0000-0000F6300000}"/>
    <cellStyle name="Entrada 18" xfId="10477" xr:uid="{00000000-0005-0000-0000-0000ED280000}"/>
    <cellStyle name="Entrada 18 2" xfId="12535" xr:uid="{00000000-0005-0000-0000-0000F7300000}"/>
    <cellStyle name="Entrada 19" xfId="10478" xr:uid="{00000000-0005-0000-0000-0000EE280000}"/>
    <cellStyle name="Entrada 19 2" xfId="12536" xr:uid="{00000000-0005-0000-0000-0000F8300000}"/>
    <cellStyle name="Entrada 2" xfId="10479" xr:uid="{00000000-0005-0000-0000-0000EF280000}"/>
    <cellStyle name="Entrada 2 2" xfId="12537" xr:uid="{00000000-0005-0000-0000-0000F9300000}"/>
    <cellStyle name="Entrada 20" xfId="10480" xr:uid="{00000000-0005-0000-0000-0000F0280000}"/>
    <cellStyle name="Entrada 20 2" xfId="12538" xr:uid="{00000000-0005-0000-0000-0000FA300000}"/>
    <cellStyle name="Entrada 21" xfId="10481" xr:uid="{00000000-0005-0000-0000-0000F1280000}"/>
    <cellStyle name="Entrada 21 2" xfId="12539" xr:uid="{00000000-0005-0000-0000-0000FB300000}"/>
    <cellStyle name="Entrada 22" xfId="10482" xr:uid="{00000000-0005-0000-0000-0000F2280000}"/>
    <cellStyle name="Entrada 22 2" xfId="12540" xr:uid="{00000000-0005-0000-0000-0000FC300000}"/>
    <cellStyle name="Entrada 23" xfId="10483" xr:uid="{00000000-0005-0000-0000-0000F3280000}"/>
    <cellStyle name="Entrada 23 2" xfId="12541" xr:uid="{00000000-0005-0000-0000-0000FD300000}"/>
    <cellStyle name="Entrada 24" xfId="10484" xr:uid="{00000000-0005-0000-0000-0000F4280000}"/>
    <cellStyle name="Entrada 24 2" xfId="12542" xr:uid="{00000000-0005-0000-0000-0000FE300000}"/>
    <cellStyle name="Entrada 25" xfId="10485" xr:uid="{00000000-0005-0000-0000-0000F5280000}"/>
    <cellStyle name="Entrada 25 2" xfId="12543" xr:uid="{00000000-0005-0000-0000-0000FF300000}"/>
    <cellStyle name="Entrada 26" xfId="10486" xr:uid="{00000000-0005-0000-0000-0000F6280000}"/>
    <cellStyle name="Entrada 26 2" xfId="12544" xr:uid="{00000000-0005-0000-0000-000000310000}"/>
    <cellStyle name="Entrada 27" xfId="10487" xr:uid="{00000000-0005-0000-0000-0000F7280000}"/>
    <cellStyle name="Entrada 27 2" xfId="12545" xr:uid="{00000000-0005-0000-0000-000001310000}"/>
    <cellStyle name="Entrada 28" xfId="10488" xr:uid="{00000000-0005-0000-0000-0000F8280000}"/>
    <cellStyle name="Entrada 28 2" xfId="12546" xr:uid="{00000000-0005-0000-0000-000002310000}"/>
    <cellStyle name="Entrada 29" xfId="10489" xr:uid="{00000000-0005-0000-0000-0000F9280000}"/>
    <cellStyle name="Entrada 29 2" xfId="12547" xr:uid="{00000000-0005-0000-0000-000003310000}"/>
    <cellStyle name="Entrada 3" xfId="10490" xr:uid="{00000000-0005-0000-0000-0000FA280000}"/>
    <cellStyle name="Entrada 3 2" xfId="12548" xr:uid="{00000000-0005-0000-0000-000004310000}"/>
    <cellStyle name="Entrada 30" xfId="10491" xr:uid="{00000000-0005-0000-0000-0000FB280000}"/>
    <cellStyle name="Entrada 30 2" xfId="12549" xr:uid="{00000000-0005-0000-0000-000005310000}"/>
    <cellStyle name="Entrada 31" xfId="10492" xr:uid="{00000000-0005-0000-0000-0000FC280000}"/>
    <cellStyle name="Entrada 31 2" xfId="12550" xr:uid="{00000000-0005-0000-0000-000006310000}"/>
    <cellStyle name="Entrada 32" xfId="10493" xr:uid="{00000000-0005-0000-0000-0000FD280000}"/>
    <cellStyle name="Entrada 32 2" xfId="12551" xr:uid="{00000000-0005-0000-0000-000007310000}"/>
    <cellStyle name="Entrada 33" xfId="10494" xr:uid="{00000000-0005-0000-0000-0000FE280000}"/>
    <cellStyle name="Entrada 33 2" xfId="12552" xr:uid="{00000000-0005-0000-0000-000008310000}"/>
    <cellStyle name="Entrada 34" xfId="10495" xr:uid="{00000000-0005-0000-0000-0000FF280000}"/>
    <cellStyle name="Entrada 34 2" xfId="12553" xr:uid="{00000000-0005-0000-0000-000009310000}"/>
    <cellStyle name="Entrada 35" xfId="10496" xr:uid="{00000000-0005-0000-0000-000000290000}"/>
    <cellStyle name="Entrada 35 2" xfId="12554" xr:uid="{00000000-0005-0000-0000-00000A310000}"/>
    <cellStyle name="Entrada 36" xfId="10497" xr:uid="{00000000-0005-0000-0000-000001290000}"/>
    <cellStyle name="Entrada 36 2" xfId="12555" xr:uid="{00000000-0005-0000-0000-00000B310000}"/>
    <cellStyle name="Entrada 37" xfId="10498" xr:uid="{00000000-0005-0000-0000-000002290000}"/>
    <cellStyle name="Entrada 37 2" xfId="12556" xr:uid="{00000000-0005-0000-0000-00000C310000}"/>
    <cellStyle name="Entrada 38" xfId="10499" xr:uid="{00000000-0005-0000-0000-000003290000}"/>
    <cellStyle name="Entrada 38 2" xfId="12557" xr:uid="{00000000-0005-0000-0000-00000D310000}"/>
    <cellStyle name="Entrada 39" xfId="10500" xr:uid="{00000000-0005-0000-0000-000004290000}"/>
    <cellStyle name="Entrada 39 2" xfId="12558" xr:uid="{00000000-0005-0000-0000-00000E310000}"/>
    <cellStyle name="Entrada 4" xfId="10501" xr:uid="{00000000-0005-0000-0000-000005290000}"/>
    <cellStyle name="Entrada 4 2" xfId="12559" xr:uid="{00000000-0005-0000-0000-00000F310000}"/>
    <cellStyle name="Entrada 40" xfId="10502" xr:uid="{00000000-0005-0000-0000-000006290000}"/>
    <cellStyle name="Entrada 40 2" xfId="12560" xr:uid="{00000000-0005-0000-0000-000010310000}"/>
    <cellStyle name="Entrada 41" xfId="10503" xr:uid="{00000000-0005-0000-0000-000007290000}"/>
    <cellStyle name="Entrada 41 2" xfId="12561" xr:uid="{00000000-0005-0000-0000-000011310000}"/>
    <cellStyle name="Entrada 42" xfId="10504" xr:uid="{00000000-0005-0000-0000-000008290000}"/>
    <cellStyle name="Entrada 42 2" xfId="12562" xr:uid="{00000000-0005-0000-0000-000012310000}"/>
    <cellStyle name="Entrada 43" xfId="10505" xr:uid="{00000000-0005-0000-0000-000009290000}"/>
    <cellStyle name="Entrada 43 2" xfId="12563" xr:uid="{00000000-0005-0000-0000-000013310000}"/>
    <cellStyle name="Entrada 44" xfId="10506" xr:uid="{00000000-0005-0000-0000-00000A290000}"/>
    <cellStyle name="Entrada 44 2" xfId="12564" xr:uid="{00000000-0005-0000-0000-000014310000}"/>
    <cellStyle name="Entrada 45" xfId="10507" xr:uid="{00000000-0005-0000-0000-00000B290000}"/>
    <cellStyle name="Entrada 45 2" xfId="12565" xr:uid="{00000000-0005-0000-0000-000015310000}"/>
    <cellStyle name="Entrada 46" xfId="10508" xr:uid="{00000000-0005-0000-0000-00000C290000}"/>
    <cellStyle name="Entrada 46 2" xfId="12566" xr:uid="{00000000-0005-0000-0000-000016310000}"/>
    <cellStyle name="Entrada 47" xfId="12526" xr:uid="{00000000-0005-0000-0000-0000EE300000}"/>
    <cellStyle name="Entrada 5" xfId="10509" xr:uid="{00000000-0005-0000-0000-00000D290000}"/>
    <cellStyle name="Entrada 5 2" xfId="12567" xr:uid="{00000000-0005-0000-0000-000017310000}"/>
    <cellStyle name="Entrada 6" xfId="10510" xr:uid="{00000000-0005-0000-0000-00000E290000}"/>
    <cellStyle name="Entrada 6 2" xfId="12568" xr:uid="{00000000-0005-0000-0000-000018310000}"/>
    <cellStyle name="Entrada 7" xfId="10511" xr:uid="{00000000-0005-0000-0000-00000F290000}"/>
    <cellStyle name="Entrada 7 2" xfId="12569" xr:uid="{00000000-0005-0000-0000-000019310000}"/>
    <cellStyle name="Entrada 8" xfId="10512" xr:uid="{00000000-0005-0000-0000-000010290000}"/>
    <cellStyle name="Entrada 8 2" xfId="12570" xr:uid="{00000000-0005-0000-0000-00001A310000}"/>
    <cellStyle name="Entrada 9" xfId="10513" xr:uid="{00000000-0005-0000-0000-000011290000}"/>
    <cellStyle name="Entrada 9 2" xfId="12571" xr:uid="{00000000-0005-0000-0000-00001B310000}"/>
    <cellStyle name="Euro" xfId="10514" xr:uid="{00000000-0005-0000-0000-000012290000}"/>
    <cellStyle name="Hipervínculo" xfId="2" builtinId="8"/>
    <cellStyle name="Hipervínculo 2" xfId="2177" xr:uid="{00000000-0005-0000-0000-000081080000}"/>
    <cellStyle name="Hipervínculo 2 2" xfId="13722" xr:uid="{00000000-0005-0000-0000-00009A350000}"/>
    <cellStyle name="Hipervínculo 2 3" xfId="13741" xr:uid="{00000000-0005-0000-0000-0000AD350000}"/>
    <cellStyle name="Hipervínculo 2 4" xfId="12572" xr:uid="{00000000-0005-0000-0000-00001C310000}"/>
    <cellStyle name="Hipervínculo 3" xfId="2176" xr:uid="{00000000-0005-0000-0000-000080080000}"/>
    <cellStyle name="Incorrecto 10" xfId="10515" xr:uid="{00000000-0005-0000-0000-000013290000}"/>
    <cellStyle name="Incorrecto 10 2" xfId="12574" xr:uid="{00000000-0005-0000-0000-00001E310000}"/>
    <cellStyle name="Incorrecto 11" xfId="10516" xr:uid="{00000000-0005-0000-0000-000014290000}"/>
    <cellStyle name="Incorrecto 11 2" xfId="12575" xr:uid="{00000000-0005-0000-0000-00001F310000}"/>
    <cellStyle name="Incorrecto 12" xfId="10517" xr:uid="{00000000-0005-0000-0000-000015290000}"/>
    <cellStyle name="Incorrecto 12 2" xfId="12576" xr:uid="{00000000-0005-0000-0000-000020310000}"/>
    <cellStyle name="Incorrecto 13" xfId="10518" xr:uid="{00000000-0005-0000-0000-000016290000}"/>
    <cellStyle name="Incorrecto 13 2" xfId="12577" xr:uid="{00000000-0005-0000-0000-000021310000}"/>
    <cellStyle name="Incorrecto 14" xfId="10519" xr:uid="{00000000-0005-0000-0000-000017290000}"/>
    <cellStyle name="Incorrecto 14 2" xfId="12578" xr:uid="{00000000-0005-0000-0000-000022310000}"/>
    <cellStyle name="Incorrecto 15" xfId="10520" xr:uid="{00000000-0005-0000-0000-000018290000}"/>
    <cellStyle name="Incorrecto 15 2" xfId="12579" xr:uid="{00000000-0005-0000-0000-000023310000}"/>
    <cellStyle name="Incorrecto 16" xfId="10521" xr:uid="{00000000-0005-0000-0000-000019290000}"/>
    <cellStyle name="Incorrecto 16 2" xfId="12580" xr:uid="{00000000-0005-0000-0000-000024310000}"/>
    <cellStyle name="Incorrecto 17" xfId="10522" xr:uid="{00000000-0005-0000-0000-00001A290000}"/>
    <cellStyle name="Incorrecto 17 2" xfId="12581" xr:uid="{00000000-0005-0000-0000-000025310000}"/>
    <cellStyle name="Incorrecto 18" xfId="10523" xr:uid="{00000000-0005-0000-0000-00001B290000}"/>
    <cellStyle name="Incorrecto 18 2" xfId="12582" xr:uid="{00000000-0005-0000-0000-000026310000}"/>
    <cellStyle name="Incorrecto 19" xfId="10524" xr:uid="{00000000-0005-0000-0000-00001C290000}"/>
    <cellStyle name="Incorrecto 19 2" xfId="12583" xr:uid="{00000000-0005-0000-0000-000027310000}"/>
    <cellStyle name="Incorrecto 2" xfId="10525" xr:uid="{00000000-0005-0000-0000-00001D290000}"/>
    <cellStyle name="Incorrecto 2 2" xfId="12584" xr:uid="{00000000-0005-0000-0000-000028310000}"/>
    <cellStyle name="Incorrecto 20" xfId="10526" xr:uid="{00000000-0005-0000-0000-00001E290000}"/>
    <cellStyle name="Incorrecto 20 2" xfId="12585" xr:uid="{00000000-0005-0000-0000-000029310000}"/>
    <cellStyle name="Incorrecto 21" xfId="10527" xr:uid="{00000000-0005-0000-0000-00001F290000}"/>
    <cellStyle name="Incorrecto 21 2" xfId="12586" xr:uid="{00000000-0005-0000-0000-00002A310000}"/>
    <cellStyle name="Incorrecto 22" xfId="10528" xr:uid="{00000000-0005-0000-0000-000020290000}"/>
    <cellStyle name="Incorrecto 22 2" xfId="12587" xr:uid="{00000000-0005-0000-0000-00002B310000}"/>
    <cellStyle name="Incorrecto 23" xfId="10529" xr:uid="{00000000-0005-0000-0000-000021290000}"/>
    <cellStyle name="Incorrecto 23 2" xfId="12588" xr:uid="{00000000-0005-0000-0000-00002C310000}"/>
    <cellStyle name="Incorrecto 24" xfId="10530" xr:uid="{00000000-0005-0000-0000-000022290000}"/>
    <cellStyle name="Incorrecto 24 2" xfId="12589" xr:uid="{00000000-0005-0000-0000-00002D310000}"/>
    <cellStyle name="Incorrecto 25" xfId="10531" xr:uid="{00000000-0005-0000-0000-000023290000}"/>
    <cellStyle name="Incorrecto 25 2" xfId="12590" xr:uid="{00000000-0005-0000-0000-00002E310000}"/>
    <cellStyle name="Incorrecto 26" xfId="10532" xr:uid="{00000000-0005-0000-0000-000024290000}"/>
    <cellStyle name="Incorrecto 26 2" xfId="12591" xr:uid="{00000000-0005-0000-0000-00002F310000}"/>
    <cellStyle name="Incorrecto 27" xfId="10533" xr:uid="{00000000-0005-0000-0000-000025290000}"/>
    <cellStyle name="Incorrecto 27 2" xfId="12592" xr:uid="{00000000-0005-0000-0000-000030310000}"/>
    <cellStyle name="Incorrecto 28" xfId="10534" xr:uid="{00000000-0005-0000-0000-000026290000}"/>
    <cellStyle name="Incorrecto 28 2" xfId="12593" xr:uid="{00000000-0005-0000-0000-000031310000}"/>
    <cellStyle name="Incorrecto 29" xfId="10535" xr:uid="{00000000-0005-0000-0000-000027290000}"/>
    <cellStyle name="Incorrecto 29 2" xfId="12594" xr:uid="{00000000-0005-0000-0000-000032310000}"/>
    <cellStyle name="Incorrecto 3" xfId="10536" xr:uid="{00000000-0005-0000-0000-000028290000}"/>
    <cellStyle name="Incorrecto 3 2" xfId="12595" xr:uid="{00000000-0005-0000-0000-000033310000}"/>
    <cellStyle name="Incorrecto 30" xfId="10537" xr:uid="{00000000-0005-0000-0000-000029290000}"/>
    <cellStyle name="Incorrecto 30 2" xfId="12596" xr:uid="{00000000-0005-0000-0000-000034310000}"/>
    <cellStyle name="Incorrecto 31" xfId="10538" xr:uid="{00000000-0005-0000-0000-00002A290000}"/>
    <cellStyle name="Incorrecto 31 2" xfId="12597" xr:uid="{00000000-0005-0000-0000-000035310000}"/>
    <cellStyle name="Incorrecto 32" xfId="10539" xr:uid="{00000000-0005-0000-0000-00002B290000}"/>
    <cellStyle name="Incorrecto 32 2" xfId="12598" xr:uid="{00000000-0005-0000-0000-000036310000}"/>
    <cellStyle name="Incorrecto 33" xfId="10540" xr:uid="{00000000-0005-0000-0000-00002C290000}"/>
    <cellStyle name="Incorrecto 33 2" xfId="12599" xr:uid="{00000000-0005-0000-0000-000037310000}"/>
    <cellStyle name="Incorrecto 34" xfId="10541" xr:uid="{00000000-0005-0000-0000-00002D290000}"/>
    <cellStyle name="Incorrecto 34 2" xfId="12600" xr:uid="{00000000-0005-0000-0000-000038310000}"/>
    <cellStyle name="Incorrecto 35" xfId="10542" xr:uid="{00000000-0005-0000-0000-00002E290000}"/>
    <cellStyle name="Incorrecto 35 2" xfId="12601" xr:uid="{00000000-0005-0000-0000-000039310000}"/>
    <cellStyle name="Incorrecto 36" xfId="10543" xr:uid="{00000000-0005-0000-0000-00002F290000}"/>
    <cellStyle name="Incorrecto 36 2" xfId="12602" xr:uid="{00000000-0005-0000-0000-00003A310000}"/>
    <cellStyle name="Incorrecto 37" xfId="10544" xr:uid="{00000000-0005-0000-0000-000030290000}"/>
    <cellStyle name="Incorrecto 37 2" xfId="12603" xr:uid="{00000000-0005-0000-0000-00003B310000}"/>
    <cellStyle name="Incorrecto 38" xfId="10545" xr:uid="{00000000-0005-0000-0000-000031290000}"/>
    <cellStyle name="Incorrecto 38 2" xfId="12604" xr:uid="{00000000-0005-0000-0000-00003C310000}"/>
    <cellStyle name="Incorrecto 39" xfId="10546" xr:uid="{00000000-0005-0000-0000-000032290000}"/>
    <cellStyle name="Incorrecto 39 2" xfId="12605" xr:uid="{00000000-0005-0000-0000-00003D310000}"/>
    <cellStyle name="Incorrecto 4" xfId="10547" xr:uid="{00000000-0005-0000-0000-000033290000}"/>
    <cellStyle name="Incorrecto 4 2" xfId="12606" xr:uid="{00000000-0005-0000-0000-00003E310000}"/>
    <cellStyle name="Incorrecto 40" xfId="10548" xr:uid="{00000000-0005-0000-0000-000034290000}"/>
    <cellStyle name="Incorrecto 40 2" xfId="12607" xr:uid="{00000000-0005-0000-0000-00003F310000}"/>
    <cellStyle name="Incorrecto 41" xfId="10549" xr:uid="{00000000-0005-0000-0000-000035290000}"/>
    <cellStyle name="Incorrecto 41 2" xfId="12608" xr:uid="{00000000-0005-0000-0000-000040310000}"/>
    <cellStyle name="Incorrecto 42" xfId="10550" xr:uid="{00000000-0005-0000-0000-000036290000}"/>
    <cellStyle name="Incorrecto 42 2" xfId="12609" xr:uid="{00000000-0005-0000-0000-000041310000}"/>
    <cellStyle name="Incorrecto 43" xfId="10551" xr:uid="{00000000-0005-0000-0000-000037290000}"/>
    <cellStyle name="Incorrecto 43 2" xfId="12610" xr:uid="{00000000-0005-0000-0000-000042310000}"/>
    <cellStyle name="Incorrecto 44" xfId="10552" xr:uid="{00000000-0005-0000-0000-000038290000}"/>
    <cellStyle name="Incorrecto 44 2" xfId="12611" xr:uid="{00000000-0005-0000-0000-000043310000}"/>
    <cellStyle name="Incorrecto 45" xfId="10553" xr:uid="{00000000-0005-0000-0000-000039290000}"/>
    <cellStyle name="Incorrecto 45 2" xfId="12612" xr:uid="{00000000-0005-0000-0000-000044310000}"/>
    <cellStyle name="Incorrecto 46" xfId="10554" xr:uid="{00000000-0005-0000-0000-00003A290000}"/>
    <cellStyle name="Incorrecto 46 2" xfId="12613" xr:uid="{00000000-0005-0000-0000-000045310000}"/>
    <cellStyle name="Incorrecto 47" xfId="12573" xr:uid="{00000000-0005-0000-0000-00001D310000}"/>
    <cellStyle name="Incorrecto 5" xfId="10555" xr:uid="{00000000-0005-0000-0000-00003B290000}"/>
    <cellStyle name="Incorrecto 5 2" xfId="12614" xr:uid="{00000000-0005-0000-0000-000046310000}"/>
    <cellStyle name="Incorrecto 6" xfId="10556" xr:uid="{00000000-0005-0000-0000-00003C290000}"/>
    <cellStyle name="Incorrecto 6 2" xfId="12615" xr:uid="{00000000-0005-0000-0000-000047310000}"/>
    <cellStyle name="Incorrecto 7" xfId="10557" xr:uid="{00000000-0005-0000-0000-00003D290000}"/>
    <cellStyle name="Incorrecto 7 2" xfId="12616" xr:uid="{00000000-0005-0000-0000-000048310000}"/>
    <cellStyle name="Incorrecto 8" xfId="10558" xr:uid="{00000000-0005-0000-0000-00003E290000}"/>
    <cellStyle name="Incorrecto 8 2" xfId="12617" xr:uid="{00000000-0005-0000-0000-000049310000}"/>
    <cellStyle name="Incorrecto 9" xfId="10559" xr:uid="{00000000-0005-0000-0000-00003F290000}"/>
    <cellStyle name="Incorrecto 9 2" xfId="12618" xr:uid="{00000000-0005-0000-0000-00004A310000}"/>
    <cellStyle name="Millares" xfId="3" builtinId="3"/>
    <cellStyle name="Millares [0]" xfId="50383" builtinId="6"/>
    <cellStyle name="Millares [0] 2" xfId="10561" xr:uid="{00000000-0005-0000-0000-000041290000}"/>
    <cellStyle name="Millares [0] 2 4" xfId="49629" xr:uid="{00000000-0005-0000-0000-0000DDC10000}"/>
    <cellStyle name="Millares [0] 3" xfId="13742" xr:uid="{00000000-0005-0000-0000-0000AE350000}"/>
    <cellStyle name="Millares [0] 4" xfId="10560" xr:uid="{00000000-0005-0000-0000-000040290000}"/>
    <cellStyle name="Millares [0] 5" xfId="51248" xr:uid="{00000000-0005-0000-0000-000030C80000}"/>
    <cellStyle name="Millares 10" xfId="3574" xr:uid="{00000000-0005-0000-0000-0000F60D0000}"/>
    <cellStyle name="Millares 10 10" xfId="51150" xr:uid="{00000000-0005-0000-0000-0000CEC70000}"/>
    <cellStyle name="Millares 10 11" xfId="52112" xr:uid="{00000000-0005-0000-0000-000090CB0000}"/>
    <cellStyle name="Millares 10 2" xfId="4381" xr:uid="{00000000-0005-0000-0000-00001D110000}"/>
    <cellStyle name="Millares 10 3" xfId="5170" xr:uid="{00000000-0005-0000-0000-000032140000}"/>
    <cellStyle name="Millares 10 4" xfId="5959" xr:uid="{00000000-0005-0000-0000-000047170000}"/>
    <cellStyle name="Millares 10 5" xfId="6748" xr:uid="{00000000-0005-0000-0000-00005C1A0000}"/>
    <cellStyle name="Millares 10 6" xfId="7537" xr:uid="{00000000-0005-0000-0000-0000711D0000}"/>
    <cellStyle name="Millares 10 7" xfId="8326" xr:uid="{00000000-0005-0000-0000-000086200000}"/>
    <cellStyle name="Millares 10 8" xfId="9115" xr:uid="{00000000-0005-0000-0000-00009B230000}"/>
    <cellStyle name="Millares 10 9" xfId="13739" xr:uid="{00000000-0005-0000-0000-0000AB350000}"/>
    <cellStyle name="Millares 11" xfId="3605" xr:uid="{00000000-0005-0000-0000-0000150E0000}"/>
    <cellStyle name="Millares 11 2" xfId="13743" xr:uid="{00000000-0005-0000-0000-0000AF350000}"/>
    <cellStyle name="Millares 11 3" xfId="52136" xr:uid="{00000000-0005-0000-0000-0000A8CB0000}"/>
    <cellStyle name="Millares 12" xfId="265" xr:uid="{00000000-0005-0000-0000-000009010000}"/>
    <cellStyle name="Millares 12 2" xfId="3608" xr:uid="{00000000-0005-0000-0000-0000180E0000}"/>
    <cellStyle name="Millares 12 2 2" xfId="51251" xr:uid="{00000000-0005-0000-0000-000033C80000}"/>
    <cellStyle name="Millares 12 2 3" xfId="51703" xr:uid="{00000000-0005-0000-0000-0000F7C90000}"/>
    <cellStyle name="Millares 12 2 4" xfId="52207" xr:uid="{00000000-0005-0000-0000-0000EFCB0000}"/>
    <cellStyle name="Millares 12 3" xfId="49643" xr:uid="{00000000-0005-0000-0000-0000EBC10000}"/>
    <cellStyle name="Millares 12 4" xfId="51181" xr:uid="{00000000-0005-0000-0000-0000EDC70000}"/>
    <cellStyle name="Millares 12 5" xfId="51287" xr:uid="{00000000-0005-0000-0000-000057C80000}"/>
    <cellStyle name="Millares 12 6" xfId="52093" xr:uid="{00000000-0005-0000-0000-00007DCB0000}"/>
    <cellStyle name="Millares 12 7" xfId="52139" xr:uid="{00000000-0005-0000-0000-0000ABCB0000}"/>
    <cellStyle name="Millares 13" xfId="4401" xr:uid="{00000000-0005-0000-0000-000031110000}"/>
    <cellStyle name="Millares 13 2" xfId="50011" xr:uid="{00000000-0005-0000-0000-00005BC30000}"/>
    <cellStyle name="Millares 14" xfId="5190" xr:uid="{00000000-0005-0000-0000-000046140000}"/>
    <cellStyle name="Millares 14 2" xfId="49979" xr:uid="{00000000-0005-0000-0000-00003BC30000}"/>
    <cellStyle name="Millares 15" xfId="5979" xr:uid="{00000000-0005-0000-0000-00005B170000}"/>
    <cellStyle name="Millares 15 2" xfId="49982" xr:uid="{00000000-0005-0000-0000-00003EC30000}"/>
    <cellStyle name="Millares 16" xfId="6768" xr:uid="{00000000-0005-0000-0000-0000701A0000}"/>
    <cellStyle name="Millares 16 2" xfId="49980" xr:uid="{00000000-0005-0000-0000-00003CC30000}"/>
    <cellStyle name="Millares 17" xfId="7557" xr:uid="{00000000-0005-0000-0000-0000851D0000}"/>
    <cellStyle name="Millares 17 2" xfId="49981" xr:uid="{00000000-0005-0000-0000-00003DC30000}"/>
    <cellStyle name="Millares 18" xfId="8346" xr:uid="{00000000-0005-0000-0000-00009A200000}"/>
    <cellStyle name="Millares 19" xfId="9135" xr:uid="{00000000-0005-0000-0000-0000AF230000}"/>
    <cellStyle name="Millares 2" xfId="264" xr:uid="{00000000-0005-0000-0000-000008010000}"/>
    <cellStyle name="Millares 2 2" xfId="266" xr:uid="{00000000-0005-0000-0000-00000A010000}"/>
    <cellStyle name="Millares 2 2 2" xfId="2174" xr:uid="{00000000-0005-0000-0000-00007E080000}"/>
    <cellStyle name="Millares 2 2 2 2" xfId="13744" xr:uid="{00000000-0005-0000-0000-0000B0350000}"/>
    <cellStyle name="Millares 2 2 3" xfId="2173" xr:uid="{00000000-0005-0000-0000-00007D080000}"/>
    <cellStyle name="Millares 2 2 4" xfId="2172" xr:uid="{00000000-0005-0000-0000-00007C080000}"/>
    <cellStyle name="Millares 2 2 5" xfId="2171" xr:uid="{00000000-0005-0000-0000-00007B080000}"/>
    <cellStyle name="Millares 2 2 6" xfId="2175" xr:uid="{00000000-0005-0000-0000-00007F080000}"/>
    <cellStyle name="Millares 2 2 7" xfId="10562" xr:uid="{00000000-0005-0000-0000-000042290000}"/>
    <cellStyle name="Millares 2 3" xfId="2170" xr:uid="{00000000-0005-0000-0000-00007A080000}"/>
    <cellStyle name="Millares 2 3 2" xfId="2169" xr:uid="{00000000-0005-0000-0000-000079080000}"/>
    <cellStyle name="Millares 2 3 2 2" xfId="3565" xr:uid="{00000000-0005-0000-0000-0000ED0D0000}"/>
    <cellStyle name="Millares 2 3 3" xfId="10563" xr:uid="{00000000-0005-0000-0000-000043290000}"/>
    <cellStyle name="Millares 2 4" xfId="2168" xr:uid="{00000000-0005-0000-0000-000078080000}"/>
    <cellStyle name="Millares 2 4 2" xfId="2167" xr:uid="{00000000-0005-0000-0000-000077080000}"/>
    <cellStyle name="Millares 2 5" xfId="3576" xr:uid="{00000000-0005-0000-0000-0000F80D0000}"/>
    <cellStyle name="Millares 2 5 10" xfId="52113" xr:uid="{00000000-0005-0000-0000-000091CB0000}"/>
    <cellStyle name="Millares 2 5 2" xfId="4382" xr:uid="{00000000-0005-0000-0000-00001E110000}"/>
    <cellStyle name="Millares 2 5 3" xfId="5171" xr:uid="{00000000-0005-0000-0000-000033140000}"/>
    <cellStyle name="Millares 2 5 4" xfId="5960" xr:uid="{00000000-0005-0000-0000-000048170000}"/>
    <cellStyle name="Millares 2 5 5" xfId="6749" xr:uid="{00000000-0005-0000-0000-00005D1A0000}"/>
    <cellStyle name="Millares 2 5 6" xfId="7538" xr:uid="{00000000-0005-0000-0000-0000721D0000}"/>
    <cellStyle name="Millares 2 5 7" xfId="8327" xr:uid="{00000000-0005-0000-0000-000087200000}"/>
    <cellStyle name="Millares 2 5 8" xfId="9116" xr:uid="{00000000-0005-0000-0000-00009C230000}"/>
    <cellStyle name="Millares 2 5 9" xfId="51151" xr:uid="{00000000-0005-0000-0000-0000CFC70000}"/>
    <cellStyle name="Millares 2 6" xfId="3575" xr:uid="{00000000-0005-0000-0000-0000F70D0000}"/>
    <cellStyle name="Millares 20" xfId="51171" xr:uid="{00000000-0005-0000-0000-0000E3C70000}"/>
    <cellStyle name="Millares 21" xfId="51180" xr:uid="{00000000-0005-0000-0000-0000ECC70000}"/>
    <cellStyle name="Millares 22" xfId="51243" xr:uid="{00000000-0005-0000-0000-00002BC80000}"/>
    <cellStyle name="Millares 23" xfId="51255" xr:uid="{00000000-0005-0000-0000-000037C80000}"/>
    <cellStyle name="Millares 24" xfId="51240" xr:uid="{00000000-0005-0000-0000-000028C80000}"/>
    <cellStyle name="Millares 25" xfId="51252" xr:uid="{00000000-0005-0000-0000-000034C80000}"/>
    <cellStyle name="Millares 26" xfId="51257" xr:uid="{00000000-0005-0000-0000-000039C80000}"/>
    <cellStyle name="Millares 27" xfId="51242" xr:uid="{00000000-0005-0000-0000-00002AC80000}"/>
    <cellStyle name="Millares 28" xfId="51254" xr:uid="{00000000-0005-0000-0000-000036C80000}"/>
    <cellStyle name="Millares 29" xfId="51239" xr:uid="{00000000-0005-0000-0000-000027C80000}"/>
    <cellStyle name="Millares 3" xfId="267" xr:uid="{00000000-0005-0000-0000-00000B010000}"/>
    <cellStyle name="Millares 3 2" xfId="268" xr:uid="{00000000-0005-0000-0000-00000C010000}"/>
    <cellStyle name="Millares 3 2 10" xfId="13199" xr:uid="{00000000-0005-0000-0000-00008F330000}"/>
    <cellStyle name="Millares 3 2 11" xfId="50391" xr:uid="{00000000-0005-0000-0000-0000D7C40000}"/>
    <cellStyle name="Millares 3 2 12" xfId="51340" xr:uid="{00000000-0005-0000-0000-00008CC80000}"/>
    <cellStyle name="Millares 3 2 2" xfId="2166" xr:uid="{00000000-0005-0000-0000-000076080000}"/>
    <cellStyle name="Millares 3 2 3" xfId="3622" xr:uid="{00000000-0005-0000-0000-0000260E0000}"/>
    <cellStyle name="Millares 3 2 4" xfId="4411" xr:uid="{00000000-0005-0000-0000-00003B110000}"/>
    <cellStyle name="Millares 3 2 5" xfId="5200" xr:uid="{00000000-0005-0000-0000-000050140000}"/>
    <cellStyle name="Millares 3 2 6" xfId="5989" xr:uid="{00000000-0005-0000-0000-000065170000}"/>
    <cellStyle name="Millares 3 2 7" xfId="6778" xr:uid="{00000000-0005-0000-0000-00007A1A0000}"/>
    <cellStyle name="Millares 3 2 8" xfId="7567" xr:uid="{00000000-0005-0000-0000-00008F1D0000}"/>
    <cellStyle name="Millares 3 2 9" xfId="8356" xr:uid="{00000000-0005-0000-0000-0000A4200000}"/>
    <cellStyle name="Millares 3 3" xfId="2165" xr:uid="{00000000-0005-0000-0000-000075080000}"/>
    <cellStyle name="Millares 3 3 2" xfId="13745" xr:uid="{00000000-0005-0000-0000-0000B1350000}"/>
    <cellStyle name="Millares 3 4" xfId="10564" xr:uid="{00000000-0005-0000-0000-000044290000}"/>
    <cellStyle name="Millares 30" xfId="51182" xr:uid="{00000000-0005-0000-0000-0000EEC70000}"/>
    <cellStyle name="Millares 31" xfId="51238" xr:uid="{00000000-0005-0000-0000-000026C80000}"/>
    <cellStyle name="Millares 32" xfId="51183" xr:uid="{00000000-0005-0000-0000-0000EFC70000}"/>
    <cellStyle name="Millares 33" xfId="51237" xr:uid="{00000000-0005-0000-0000-000025C80000}"/>
    <cellStyle name="Millares 34" xfId="51184" xr:uid="{00000000-0005-0000-0000-0000F0C70000}"/>
    <cellStyle name="Millares 35" xfId="51236" xr:uid="{00000000-0005-0000-0000-000024C80000}"/>
    <cellStyle name="Millares 36" xfId="51186" xr:uid="{00000000-0005-0000-0000-0000F2C70000}"/>
    <cellStyle name="Millares 37" xfId="51235" xr:uid="{00000000-0005-0000-0000-000023C80000}"/>
    <cellStyle name="Millares 38" xfId="51187" xr:uid="{00000000-0005-0000-0000-0000F3C70000}"/>
    <cellStyle name="Millares 39" xfId="51234" xr:uid="{00000000-0005-0000-0000-000022C80000}"/>
    <cellStyle name="Millares 4" xfId="2164" xr:uid="{00000000-0005-0000-0000-000074080000}"/>
    <cellStyle name="Millares 4 10" xfId="6779" xr:uid="{00000000-0005-0000-0000-00007B1A0000}"/>
    <cellStyle name="Millares 4 11" xfId="7568" xr:uid="{00000000-0005-0000-0000-0000901D0000}"/>
    <cellStyle name="Millares 4 12" xfId="8357" xr:uid="{00000000-0005-0000-0000-0000A5200000}"/>
    <cellStyle name="Millares 4 13" xfId="13321" xr:uid="{00000000-0005-0000-0000-000009340000}"/>
    <cellStyle name="Millares 4 14" xfId="50392" xr:uid="{00000000-0005-0000-0000-0000D8C40000}"/>
    <cellStyle name="Millares 4 15" xfId="51341" xr:uid="{00000000-0005-0000-0000-00008DC80000}"/>
    <cellStyle name="Millares 4 2" xfId="2163" xr:uid="{00000000-0005-0000-0000-000073080000}"/>
    <cellStyle name="Millares 4 2 2" xfId="13746" xr:uid="{00000000-0005-0000-0000-0000B2350000}"/>
    <cellStyle name="Millares 4 3" xfId="2162" xr:uid="{00000000-0005-0000-0000-000072080000}"/>
    <cellStyle name="Millares 4 3 2" xfId="13748" xr:uid="{00000000-0005-0000-0000-0000B4350000}"/>
    <cellStyle name="Millares 4 3 3" xfId="13747" xr:uid="{00000000-0005-0000-0000-0000B3350000}"/>
    <cellStyle name="Millares 4 4" xfId="2161" xr:uid="{00000000-0005-0000-0000-000071080000}"/>
    <cellStyle name="Millares 4 5" xfId="2160" xr:uid="{00000000-0005-0000-0000-000070080000}"/>
    <cellStyle name="Millares 4 6" xfId="3623" xr:uid="{00000000-0005-0000-0000-0000270E0000}"/>
    <cellStyle name="Millares 4 7" xfId="4412" xr:uid="{00000000-0005-0000-0000-00003C110000}"/>
    <cellStyle name="Millares 4 8" xfId="5201" xr:uid="{00000000-0005-0000-0000-000051140000}"/>
    <cellStyle name="Millares 4 9" xfId="5990" xr:uid="{00000000-0005-0000-0000-000066170000}"/>
    <cellStyle name="Millares 40" xfId="51188" xr:uid="{00000000-0005-0000-0000-0000F4C70000}"/>
    <cellStyle name="Millares 41" xfId="51233" xr:uid="{00000000-0005-0000-0000-000021C80000}"/>
    <cellStyle name="Millares 42" xfId="51189" xr:uid="{00000000-0005-0000-0000-0000F5C70000}"/>
    <cellStyle name="Millares 43" xfId="51232" xr:uid="{00000000-0005-0000-0000-000020C80000}"/>
    <cellStyle name="Millares 44" xfId="51190" xr:uid="{00000000-0005-0000-0000-0000F6C70000}"/>
    <cellStyle name="Millares 45" xfId="51231" xr:uid="{00000000-0005-0000-0000-00001FC80000}"/>
    <cellStyle name="Millares 46" xfId="51191" xr:uid="{00000000-0005-0000-0000-0000F7C70000}"/>
    <cellStyle name="Millares 47" xfId="51230" xr:uid="{00000000-0005-0000-0000-00001EC80000}"/>
    <cellStyle name="Millares 48" xfId="51192" xr:uid="{00000000-0005-0000-0000-0000F8C70000}"/>
    <cellStyle name="Millares 49" xfId="51229" xr:uid="{00000000-0005-0000-0000-00001DC80000}"/>
    <cellStyle name="Millares 5" xfId="2159" xr:uid="{00000000-0005-0000-0000-00006F080000}"/>
    <cellStyle name="Millares 5 2" xfId="13729" xr:uid="{00000000-0005-0000-0000-0000A1350000}"/>
    <cellStyle name="Millares 5 3" xfId="49928" xr:uid="{00000000-0005-0000-0000-000008C30000}"/>
    <cellStyle name="Millares 5 4" xfId="50313" xr:uid="{00000000-0005-0000-0000-000089C40000}"/>
    <cellStyle name="Millares 5 5" xfId="12619" xr:uid="{00000000-0005-0000-0000-00004B310000}"/>
    <cellStyle name="Millares 50" xfId="51193" xr:uid="{00000000-0005-0000-0000-0000F9C70000}"/>
    <cellStyle name="Millares 51" xfId="51228" xr:uid="{00000000-0005-0000-0000-00001CC80000}"/>
    <cellStyle name="Millares 52" xfId="51194" xr:uid="{00000000-0005-0000-0000-0000FAC70000}"/>
    <cellStyle name="Millares 53" xfId="51286" xr:uid="{00000000-0005-0000-0000-000056C80000}"/>
    <cellStyle name="Millares 54" xfId="51303" xr:uid="{00000000-0005-0000-0000-000067C80000}"/>
    <cellStyle name="Millares 55" xfId="51318" xr:uid="{00000000-0005-0000-0000-000076C80000}"/>
    <cellStyle name="Millares 56" xfId="51321" xr:uid="{00000000-0005-0000-0000-000079C80000}"/>
    <cellStyle name="Millares 57" xfId="51320" xr:uid="{00000000-0005-0000-0000-000078C80000}"/>
    <cellStyle name="Millares 58" xfId="51323" xr:uid="{00000000-0005-0000-0000-00007BC80000}"/>
    <cellStyle name="Millares 59" xfId="51302" xr:uid="{00000000-0005-0000-0000-000066C80000}"/>
    <cellStyle name="Millares 6" xfId="259" xr:uid="{00000000-0005-0000-0000-000003010000}"/>
    <cellStyle name="Millares 6 10" xfId="5202" xr:uid="{00000000-0005-0000-0000-000052140000}"/>
    <cellStyle name="Millares 6 11" xfId="5991" xr:uid="{00000000-0005-0000-0000-000067170000}"/>
    <cellStyle name="Millares 6 12" xfId="6780" xr:uid="{00000000-0005-0000-0000-00007C1A0000}"/>
    <cellStyle name="Millares 6 13" xfId="7569" xr:uid="{00000000-0005-0000-0000-0000911D0000}"/>
    <cellStyle name="Millares 6 14" xfId="8358" xr:uid="{00000000-0005-0000-0000-0000A6200000}"/>
    <cellStyle name="Millares 6 15" xfId="13423" xr:uid="{00000000-0005-0000-0000-00006F340000}"/>
    <cellStyle name="Millares 6 16" xfId="50393" xr:uid="{00000000-0005-0000-0000-0000D9C40000}"/>
    <cellStyle name="Millares 6 17" xfId="51185" xr:uid="{00000000-0005-0000-0000-0000F1C70000}"/>
    <cellStyle name="Millares 6 18" xfId="51288" xr:uid="{00000000-0005-0000-0000-000058C80000}"/>
    <cellStyle name="Millares 6 19" xfId="51342" xr:uid="{00000000-0005-0000-0000-00008EC80000}"/>
    <cellStyle name="Millares 6 2" xfId="261" xr:uid="{00000000-0005-0000-0000-000005010000}"/>
    <cellStyle name="Millares 6 2 2" xfId="1338" xr:uid="{00000000-0005-0000-0000-00003A050000}"/>
    <cellStyle name="Millares 6 2 2 2" xfId="51174" xr:uid="{00000000-0005-0000-0000-0000E6C70000}"/>
    <cellStyle name="Millares 6 2 2 2 2" xfId="51178" xr:uid="{00000000-0005-0000-0000-0000EAC70000}"/>
    <cellStyle name="Millares 6 2 2 2 2 2" xfId="51314" xr:uid="{00000000-0005-0000-0000-000072C80000}"/>
    <cellStyle name="Millares 6 2 2 2 2 2 2" xfId="52225" xr:uid="{00000000-0005-0000-0000-000001CC0000}"/>
    <cellStyle name="Millares 6 2 2 2 2 3" xfId="52205" xr:uid="{00000000-0005-0000-0000-0000EDCB0000}"/>
    <cellStyle name="Millares 6 2 2 2 3" xfId="51311" xr:uid="{00000000-0005-0000-0000-00006FC80000}"/>
    <cellStyle name="Millares 6 2 2 2 3 2" xfId="52222" xr:uid="{00000000-0005-0000-0000-0000FECB0000}"/>
    <cellStyle name="Millares 6 2 2 2 4" xfId="52202" xr:uid="{00000000-0005-0000-0000-0000EACB0000}"/>
    <cellStyle name="Millares 6 2 2 3" xfId="51249" xr:uid="{00000000-0005-0000-0000-000031C80000}"/>
    <cellStyle name="Millares 6 2 2 3 2" xfId="52220" xr:uid="{00000000-0005-0000-0000-0000FCCB0000}"/>
    <cellStyle name="Millares 6 2 2 4" xfId="51309" xr:uid="{00000000-0005-0000-0000-00006DC80000}"/>
    <cellStyle name="Millares 6 2 2 5" xfId="51705" xr:uid="{00000000-0005-0000-0000-0000F9C90000}"/>
    <cellStyle name="Millares 6 2 2 6" xfId="52200" xr:uid="{00000000-0005-0000-0000-0000E8CB0000}"/>
    <cellStyle name="Millares 6 2 3" xfId="2157" xr:uid="{00000000-0005-0000-0000-00006D080000}"/>
    <cellStyle name="Millares 6 2 3 2" xfId="52216" xr:uid="{00000000-0005-0000-0000-0000F8CB0000}"/>
    <cellStyle name="Millares 6 2 4" xfId="3612" xr:uid="{00000000-0005-0000-0000-00001C0E0000}"/>
    <cellStyle name="Millares 6 2 5" xfId="51245" xr:uid="{00000000-0005-0000-0000-00002DC80000}"/>
    <cellStyle name="Millares 6 2 6" xfId="51305" xr:uid="{00000000-0005-0000-0000-000069C80000}"/>
    <cellStyle name="Millares 6 2 7" xfId="51707" xr:uid="{00000000-0005-0000-0000-0000FBC90000}"/>
    <cellStyle name="Millares 6 2 8" xfId="52196" xr:uid="{00000000-0005-0000-0000-0000E4CB0000}"/>
    <cellStyle name="Millares 6 20" xfId="51335" xr:uid="{00000000-0005-0000-0000-000087C80000}"/>
    <cellStyle name="Millares 6 21" xfId="52141" xr:uid="{00000000-0005-0000-0000-0000ADCB0000}"/>
    <cellStyle name="Millares 6 3" xfId="269" xr:uid="{00000000-0005-0000-0000-00000D010000}"/>
    <cellStyle name="Millares 6 3 2" xfId="2156" xr:uid="{00000000-0005-0000-0000-00006C080000}"/>
    <cellStyle name="Millares 6 3 2 2" xfId="52218" xr:uid="{00000000-0005-0000-0000-0000FACB0000}"/>
    <cellStyle name="Millares 6 3 3" xfId="51247" xr:uid="{00000000-0005-0000-0000-00002FC80000}"/>
    <cellStyle name="Millares 6 3 4" xfId="51307" xr:uid="{00000000-0005-0000-0000-00006BC80000}"/>
    <cellStyle name="Millares 6 3 5" xfId="52198" xr:uid="{00000000-0005-0000-0000-0000E6CB0000}"/>
    <cellStyle name="Millares 6 4" xfId="2155" xr:uid="{00000000-0005-0000-0000-00006B080000}"/>
    <cellStyle name="Millares 6 4 2" xfId="51176" xr:uid="{00000000-0005-0000-0000-0000E8C70000}"/>
    <cellStyle name="Millares 6 4 2 2" xfId="51313" xr:uid="{00000000-0005-0000-0000-000071C80000}"/>
    <cellStyle name="Millares 6 4 2 2 2" xfId="52224" xr:uid="{00000000-0005-0000-0000-000000CC0000}"/>
    <cellStyle name="Millares 6 4 2 3" xfId="52204" xr:uid="{00000000-0005-0000-0000-0000ECCB0000}"/>
    <cellStyle name="Millares 6 4 3" xfId="51308" xr:uid="{00000000-0005-0000-0000-00006CC80000}"/>
    <cellStyle name="Millares 6 4 3 2" xfId="52219" xr:uid="{00000000-0005-0000-0000-0000FBCB0000}"/>
    <cellStyle name="Millares 6 4 4" xfId="52199" xr:uid="{00000000-0005-0000-0000-0000E7CB0000}"/>
    <cellStyle name="Millares 6 5" xfId="2154" xr:uid="{00000000-0005-0000-0000-00006A080000}"/>
    <cellStyle name="Millares 6 5 2" xfId="52208" xr:uid="{00000000-0005-0000-0000-0000F0CB0000}"/>
    <cellStyle name="Millares 6 6" xfId="2158" xr:uid="{00000000-0005-0000-0000-00006E080000}"/>
    <cellStyle name="Millares 6 7" xfId="3609" xr:uid="{00000000-0005-0000-0000-0000190E0000}"/>
    <cellStyle name="Millares 6 8" xfId="3624" xr:uid="{00000000-0005-0000-0000-0000280E0000}"/>
    <cellStyle name="Millares 6 9" xfId="4413" xr:uid="{00000000-0005-0000-0000-00003D110000}"/>
    <cellStyle name="Millares 60" xfId="51317" xr:uid="{00000000-0005-0000-0000-000075C80000}"/>
    <cellStyle name="Millares 61" xfId="51322" xr:uid="{00000000-0005-0000-0000-00007AC80000}"/>
    <cellStyle name="Millares 62" xfId="51301" xr:uid="{00000000-0005-0000-0000-000065C80000}"/>
    <cellStyle name="Millares 63" xfId="51316" xr:uid="{00000000-0005-0000-0000-000074C80000}"/>
    <cellStyle name="Millares 64" xfId="52133" xr:uid="{00000000-0005-0000-0000-0000A5CB0000}"/>
    <cellStyle name="Millares 65" xfId="52094" xr:uid="{00000000-0005-0000-0000-00007ECB0000}"/>
    <cellStyle name="Millares 66" xfId="51709" xr:uid="{00000000-0005-0000-0000-0000FDC90000}"/>
    <cellStyle name="Millares 67" xfId="52138" xr:uid="{00000000-0005-0000-0000-0000AACB0000}"/>
    <cellStyle name="Millares 68" xfId="52194" xr:uid="{00000000-0005-0000-0000-0000E2CB0000}"/>
    <cellStyle name="Millares 69" xfId="52228" xr:uid="{00000000-0005-0000-0000-000004CC0000}"/>
    <cellStyle name="Millares 7" xfId="2153" xr:uid="{00000000-0005-0000-0000-000069080000}"/>
    <cellStyle name="Millares 7 10" xfId="6781" xr:uid="{00000000-0005-0000-0000-00007D1A0000}"/>
    <cellStyle name="Millares 7 11" xfId="7570" xr:uid="{00000000-0005-0000-0000-0000921D0000}"/>
    <cellStyle name="Millares 7 12" xfId="8359" xr:uid="{00000000-0005-0000-0000-0000A7200000}"/>
    <cellStyle name="Millares 7 13" xfId="13421" xr:uid="{00000000-0005-0000-0000-00006D340000}"/>
    <cellStyle name="Millares 7 14" xfId="50394" xr:uid="{00000000-0005-0000-0000-0000DAC40000}"/>
    <cellStyle name="Millares 7 15" xfId="51343" xr:uid="{00000000-0005-0000-0000-00008FC80000}"/>
    <cellStyle name="Millares 7 2" xfId="2152" xr:uid="{00000000-0005-0000-0000-000068080000}"/>
    <cellStyle name="Millares 7 3" xfId="2151" xr:uid="{00000000-0005-0000-0000-000067080000}"/>
    <cellStyle name="Millares 7 4" xfId="2150" xr:uid="{00000000-0005-0000-0000-000066080000}"/>
    <cellStyle name="Millares 7 5" xfId="2149" xr:uid="{00000000-0005-0000-0000-000065080000}"/>
    <cellStyle name="Millares 7 6" xfId="3625" xr:uid="{00000000-0005-0000-0000-0000290E0000}"/>
    <cellStyle name="Millares 7 7" xfId="4414" xr:uid="{00000000-0005-0000-0000-00003E110000}"/>
    <cellStyle name="Millares 7 8" xfId="5203" xr:uid="{00000000-0005-0000-0000-000053140000}"/>
    <cellStyle name="Millares 7 9" xfId="5992" xr:uid="{00000000-0005-0000-0000-000068170000}"/>
    <cellStyle name="Millares 70" xfId="52190" xr:uid="{00000000-0005-0000-0000-0000DECB0000}"/>
    <cellStyle name="Millares 71" xfId="52143" xr:uid="{00000000-0005-0000-0000-0000AFCB0000}"/>
    <cellStyle name="Millares 72" xfId="52186" xr:uid="{00000000-0005-0000-0000-0000DACB0000}"/>
    <cellStyle name="Millares 73" xfId="52147" xr:uid="{00000000-0005-0000-0000-0000B3CB0000}"/>
    <cellStyle name="Millares 74" xfId="52182" xr:uid="{00000000-0005-0000-0000-0000D6CB0000}"/>
    <cellStyle name="Millares 75" xfId="52150" xr:uid="{00000000-0005-0000-0000-0000B6CB0000}"/>
    <cellStyle name="Millares 76" xfId="52179" xr:uid="{00000000-0005-0000-0000-0000D3CB0000}"/>
    <cellStyle name="Millares 77" xfId="52153" xr:uid="{00000000-0005-0000-0000-0000B9CB0000}"/>
    <cellStyle name="Millares 78" xfId="52175" xr:uid="{00000000-0005-0000-0000-0000CFCB0000}"/>
    <cellStyle name="Millares 79" xfId="52156" xr:uid="{00000000-0005-0000-0000-0000BCCB0000}"/>
    <cellStyle name="Millares 8" xfId="2148" xr:uid="{00000000-0005-0000-0000-000064080000}"/>
    <cellStyle name="Millares 8 10" xfId="50395" xr:uid="{00000000-0005-0000-0000-0000DBC40000}"/>
    <cellStyle name="Millares 8 11" xfId="51344" xr:uid="{00000000-0005-0000-0000-000090C80000}"/>
    <cellStyle name="Millares 8 2" xfId="3626" xr:uid="{00000000-0005-0000-0000-00002A0E0000}"/>
    <cellStyle name="Millares 8 3" xfId="4415" xr:uid="{00000000-0005-0000-0000-00003F110000}"/>
    <cellStyle name="Millares 8 4" xfId="5204" xr:uid="{00000000-0005-0000-0000-000054140000}"/>
    <cellStyle name="Millares 8 5" xfId="5993" xr:uid="{00000000-0005-0000-0000-000069170000}"/>
    <cellStyle name="Millares 8 6" xfId="6782" xr:uid="{00000000-0005-0000-0000-00007E1A0000}"/>
    <cellStyle name="Millares 8 7" xfId="7571" xr:uid="{00000000-0005-0000-0000-0000931D0000}"/>
    <cellStyle name="Millares 8 8" xfId="8360" xr:uid="{00000000-0005-0000-0000-0000A8200000}"/>
    <cellStyle name="Millares 8 9" xfId="13422" xr:uid="{00000000-0005-0000-0000-00006E340000}"/>
    <cellStyle name="Millares 80" xfId="52172" xr:uid="{00000000-0005-0000-0000-0000CCCB0000}"/>
    <cellStyle name="Millares 81" xfId="52158" xr:uid="{00000000-0005-0000-0000-0000BECB0000}"/>
    <cellStyle name="Millares 82" xfId="52171" xr:uid="{00000000-0005-0000-0000-0000CBCB0000}"/>
    <cellStyle name="Millares 83" xfId="52159" xr:uid="{00000000-0005-0000-0000-0000BFCB0000}"/>
    <cellStyle name="Millares 84" xfId="52170" xr:uid="{00000000-0005-0000-0000-0000CACB0000}"/>
    <cellStyle name="Millares 85" xfId="52160" xr:uid="{00000000-0005-0000-0000-0000C0CB0000}"/>
    <cellStyle name="Millares 86" xfId="52169" xr:uid="{00000000-0005-0000-0000-0000C9CB0000}"/>
    <cellStyle name="Millares 87" xfId="52161" xr:uid="{00000000-0005-0000-0000-0000C1CB0000}"/>
    <cellStyle name="Millares 9" xfId="2147" xr:uid="{00000000-0005-0000-0000-000063080000}"/>
    <cellStyle name="Millares 9 10" xfId="13448" xr:uid="{00000000-0005-0000-0000-000088340000}"/>
    <cellStyle name="Millares 9 11" xfId="50396" xr:uid="{00000000-0005-0000-0000-0000DCC40000}"/>
    <cellStyle name="Millares 9 12" xfId="51345" xr:uid="{00000000-0005-0000-0000-000091C80000}"/>
    <cellStyle name="Millares 9 2" xfId="3571" xr:uid="{00000000-0005-0000-0000-0000F30D0000}"/>
    <cellStyle name="Millares 9 2 10" xfId="52109" xr:uid="{00000000-0005-0000-0000-00008DCB0000}"/>
    <cellStyle name="Millares 9 2 2" xfId="4378" xr:uid="{00000000-0005-0000-0000-00001A110000}"/>
    <cellStyle name="Millares 9 2 3" xfId="5167" xr:uid="{00000000-0005-0000-0000-00002F140000}"/>
    <cellStyle name="Millares 9 2 4" xfId="5956" xr:uid="{00000000-0005-0000-0000-000044170000}"/>
    <cellStyle name="Millares 9 2 5" xfId="6745" xr:uid="{00000000-0005-0000-0000-0000591A0000}"/>
    <cellStyle name="Millares 9 2 6" xfId="7534" xr:uid="{00000000-0005-0000-0000-00006E1D0000}"/>
    <cellStyle name="Millares 9 2 7" xfId="8323" xr:uid="{00000000-0005-0000-0000-000083200000}"/>
    <cellStyle name="Millares 9 2 8" xfId="9112" xr:uid="{00000000-0005-0000-0000-000098230000}"/>
    <cellStyle name="Millares 9 2 9" xfId="51147" xr:uid="{00000000-0005-0000-0000-0000CBC70000}"/>
    <cellStyle name="Millares 9 3" xfId="3627" xr:uid="{00000000-0005-0000-0000-00002B0E0000}"/>
    <cellStyle name="Millares 9 4" xfId="4416" xr:uid="{00000000-0005-0000-0000-000040110000}"/>
    <cellStyle name="Millares 9 5" xfId="5205" xr:uid="{00000000-0005-0000-0000-000055140000}"/>
    <cellStyle name="Millares 9 6" xfId="5994" xr:uid="{00000000-0005-0000-0000-00006A170000}"/>
    <cellStyle name="Millares 9 7" xfId="6783" xr:uid="{00000000-0005-0000-0000-00007F1A0000}"/>
    <cellStyle name="Millares 9 8" xfId="7572" xr:uid="{00000000-0005-0000-0000-0000941D0000}"/>
    <cellStyle name="Millares 9 9" xfId="8361" xr:uid="{00000000-0005-0000-0000-0000A9200000}"/>
    <cellStyle name="Moneda 2" xfId="13415" xr:uid="{00000000-0005-0000-0000-000067340000}"/>
    <cellStyle name="Moneda 3" xfId="13223" xr:uid="{00000000-0005-0000-0000-0000A7330000}"/>
    <cellStyle name="Neutral 10" xfId="10565" xr:uid="{00000000-0005-0000-0000-000045290000}"/>
    <cellStyle name="Neutral 10 2" xfId="12622" xr:uid="{00000000-0005-0000-0000-00004E310000}"/>
    <cellStyle name="Neutral 11" xfId="10566" xr:uid="{00000000-0005-0000-0000-000046290000}"/>
    <cellStyle name="Neutral 11 2" xfId="12623" xr:uid="{00000000-0005-0000-0000-00004F310000}"/>
    <cellStyle name="Neutral 12" xfId="10567" xr:uid="{00000000-0005-0000-0000-000047290000}"/>
    <cellStyle name="Neutral 12 2" xfId="12624" xr:uid="{00000000-0005-0000-0000-000050310000}"/>
    <cellStyle name="Neutral 13" xfId="10568" xr:uid="{00000000-0005-0000-0000-000048290000}"/>
    <cellStyle name="Neutral 13 2" xfId="12625" xr:uid="{00000000-0005-0000-0000-000051310000}"/>
    <cellStyle name="Neutral 14" xfId="10569" xr:uid="{00000000-0005-0000-0000-000049290000}"/>
    <cellStyle name="Neutral 14 2" xfId="12626" xr:uid="{00000000-0005-0000-0000-000052310000}"/>
    <cellStyle name="Neutral 15" xfId="10570" xr:uid="{00000000-0005-0000-0000-00004A290000}"/>
    <cellStyle name="Neutral 15 2" xfId="12627" xr:uid="{00000000-0005-0000-0000-000053310000}"/>
    <cellStyle name="Neutral 16" xfId="10571" xr:uid="{00000000-0005-0000-0000-00004B290000}"/>
    <cellStyle name="Neutral 16 2" xfId="12628" xr:uid="{00000000-0005-0000-0000-000054310000}"/>
    <cellStyle name="Neutral 17" xfId="10572" xr:uid="{00000000-0005-0000-0000-00004C290000}"/>
    <cellStyle name="Neutral 17 2" xfId="12629" xr:uid="{00000000-0005-0000-0000-000055310000}"/>
    <cellStyle name="Neutral 18" xfId="10573" xr:uid="{00000000-0005-0000-0000-00004D290000}"/>
    <cellStyle name="Neutral 18 2" xfId="12630" xr:uid="{00000000-0005-0000-0000-000056310000}"/>
    <cellStyle name="Neutral 19" xfId="10574" xr:uid="{00000000-0005-0000-0000-00004E290000}"/>
    <cellStyle name="Neutral 19 2" xfId="12631" xr:uid="{00000000-0005-0000-0000-000057310000}"/>
    <cellStyle name="Neutral 2" xfId="10575" xr:uid="{00000000-0005-0000-0000-00004F290000}"/>
    <cellStyle name="Neutral 2 2" xfId="12632" xr:uid="{00000000-0005-0000-0000-000058310000}"/>
    <cellStyle name="Neutral 20" xfId="10576" xr:uid="{00000000-0005-0000-0000-000050290000}"/>
    <cellStyle name="Neutral 20 2" xfId="12633" xr:uid="{00000000-0005-0000-0000-000059310000}"/>
    <cellStyle name="Neutral 21" xfId="10577" xr:uid="{00000000-0005-0000-0000-000051290000}"/>
    <cellStyle name="Neutral 21 2" xfId="12634" xr:uid="{00000000-0005-0000-0000-00005A310000}"/>
    <cellStyle name="Neutral 22" xfId="10578" xr:uid="{00000000-0005-0000-0000-000052290000}"/>
    <cellStyle name="Neutral 22 2" xfId="12635" xr:uid="{00000000-0005-0000-0000-00005B310000}"/>
    <cellStyle name="Neutral 23" xfId="10579" xr:uid="{00000000-0005-0000-0000-000053290000}"/>
    <cellStyle name="Neutral 23 2" xfId="12636" xr:uid="{00000000-0005-0000-0000-00005C310000}"/>
    <cellStyle name="Neutral 24" xfId="10580" xr:uid="{00000000-0005-0000-0000-000054290000}"/>
    <cellStyle name="Neutral 24 2" xfId="12637" xr:uid="{00000000-0005-0000-0000-00005D310000}"/>
    <cellStyle name="Neutral 25" xfId="10581" xr:uid="{00000000-0005-0000-0000-000055290000}"/>
    <cellStyle name="Neutral 25 2" xfId="12638" xr:uid="{00000000-0005-0000-0000-00005E310000}"/>
    <cellStyle name="Neutral 26" xfId="10582" xr:uid="{00000000-0005-0000-0000-000056290000}"/>
    <cellStyle name="Neutral 26 2" xfId="12639" xr:uid="{00000000-0005-0000-0000-00005F310000}"/>
    <cellStyle name="Neutral 27" xfId="10583" xr:uid="{00000000-0005-0000-0000-000057290000}"/>
    <cellStyle name="Neutral 27 2" xfId="12640" xr:uid="{00000000-0005-0000-0000-000060310000}"/>
    <cellStyle name="Neutral 28" xfId="10584" xr:uid="{00000000-0005-0000-0000-000058290000}"/>
    <cellStyle name="Neutral 28 2" xfId="12641" xr:uid="{00000000-0005-0000-0000-000061310000}"/>
    <cellStyle name="Neutral 29" xfId="10585" xr:uid="{00000000-0005-0000-0000-000059290000}"/>
    <cellStyle name="Neutral 29 2" xfId="12642" xr:uid="{00000000-0005-0000-0000-000062310000}"/>
    <cellStyle name="Neutral 3" xfId="10586" xr:uid="{00000000-0005-0000-0000-00005A290000}"/>
    <cellStyle name="Neutral 3 2" xfId="12643" xr:uid="{00000000-0005-0000-0000-000063310000}"/>
    <cellStyle name="Neutral 30" xfId="10587" xr:uid="{00000000-0005-0000-0000-00005B290000}"/>
    <cellStyle name="Neutral 30 2" xfId="12644" xr:uid="{00000000-0005-0000-0000-000064310000}"/>
    <cellStyle name="Neutral 31" xfId="10588" xr:uid="{00000000-0005-0000-0000-00005C290000}"/>
    <cellStyle name="Neutral 31 2" xfId="12645" xr:uid="{00000000-0005-0000-0000-000065310000}"/>
    <cellStyle name="Neutral 32" xfId="10589" xr:uid="{00000000-0005-0000-0000-00005D290000}"/>
    <cellStyle name="Neutral 32 2" xfId="12646" xr:uid="{00000000-0005-0000-0000-000066310000}"/>
    <cellStyle name="Neutral 33" xfId="10590" xr:uid="{00000000-0005-0000-0000-00005E290000}"/>
    <cellStyle name="Neutral 33 2" xfId="12647" xr:uid="{00000000-0005-0000-0000-000067310000}"/>
    <cellStyle name="Neutral 34" xfId="10591" xr:uid="{00000000-0005-0000-0000-00005F290000}"/>
    <cellStyle name="Neutral 34 2" xfId="12648" xr:uid="{00000000-0005-0000-0000-000068310000}"/>
    <cellStyle name="Neutral 35" xfId="10592" xr:uid="{00000000-0005-0000-0000-000060290000}"/>
    <cellStyle name="Neutral 35 2" xfId="12649" xr:uid="{00000000-0005-0000-0000-000069310000}"/>
    <cellStyle name="Neutral 36" xfId="10593" xr:uid="{00000000-0005-0000-0000-000061290000}"/>
    <cellStyle name="Neutral 36 2" xfId="12650" xr:uid="{00000000-0005-0000-0000-00006A310000}"/>
    <cellStyle name="Neutral 37" xfId="10594" xr:uid="{00000000-0005-0000-0000-000062290000}"/>
    <cellStyle name="Neutral 37 2" xfId="12651" xr:uid="{00000000-0005-0000-0000-00006B310000}"/>
    <cellStyle name="Neutral 38" xfId="10595" xr:uid="{00000000-0005-0000-0000-000063290000}"/>
    <cellStyle name="Neutral 38 2" xfId="12652" xr:uid="{00000000-0005-0000-0000-00006C310000}"/>
    <cellStyle name="Neutral 39" xfId="10596" xr:uid="{00000000-0005-0000-0000-000064290000}"/>
    <cellStyle name="Neutral 39 2" xfId="12653" xr:uid="{00000000-0005-0000-0000-00006D310000}"/>
    <cellStyle name="Neutral 4" xfId="10597" xr:uid="{00000000-0005-0000-0000-000065290000}"/>
    <cellStyle name="Neutral 4 2" xfId="12654" xr:uid="{00000000-0005-0000-0000-00006E310000}"/>
    <cellStyle name="Neutral 40" xfId="10598" xr:uid="{00000000-0005-0000-0000-000066290000}"/>
    <cellStyle name="Neutral 40 2" xfId="12655" xr:uid="{00000000-0005-0000-0000-00006F310000}"/>
    <cellStyle name="Neutral 41" xfId="10599" xr:uid="{00000000-0005-0000-0000-000067290000}"/>
    <cellStyle name="Neutral 41 2" xfId="12656" xr:uid="{00000000-0005-0000-0000-000070310000}"/>
    <cellStyle name="Neutral 42" xfId="10600" xr:uid="{00000000-0005-0000-0000-000068290000}"/>
    <cellStyle name="Neutral 42 2" xfId="12657" xr:uid="{00000000-0005-0000-0000-000071310000}"/>
    <cellStyle name="Neutral 43" xfId="10601" xr:uid="{00000000-0005-0000-0000-000069290000}"/>
    <cellStyle name="Neutral 43 2" xfId="12658" xr:uid="{00000000-0005-0000-0000-000072310000}"/>
    <cellStyle name="Neutral 44" xfId="10602" xr:uid="{00000000-0005-0000-0000-00006A290000}"/>
    <cellStyle name="Neutral 44 2" xfId="12659" xr:uid="{00000000-0005-0000-0000-000073310000}"/>
    <cellStyle name="Neutral 45" xfId="10603" xr:uid="{00000000-0005-0000-0000-00006B290000}"/>
    <cellStyle name="Neutral 45 2" xfId="12660" xr:uid="{00000000-0005-0000-0000-000074310000}"/>
    <cellStyle name="Neutral 46" xfId="10604" xr:uid="{00000000-0005-0000-0000-00006C290000}"/>
    <cellStyle name="Neutral 46 2" xfId="12661" xr:uid="{00000000-0005-0000-0000-000075310000}"/>
    <cellStyle name="Neutral 47" xfId="12621" xr:uid="{00000000-0005-0000-0000-00004D310000}"/>
    <cellStyle name="Neutral 5" xfId="10605" xr:uid="{00000000-0005-0000-0000-00006D290000}"/>
    <cellStyle name="Neutral 5 2" xfId="12662" xr:uid="{00000000-0005-0000-0000-000076310000}"/>
    <cellStyle name="Neutral 6" xfId="10606" xr:uid="{00000000-0005-0000-0000-00006E290000}"/>
    <cellStyle name="Neutral 6 2" xfId="12663" xr:uid="{00000000-0005-0000-0000-000077310000}"/>
    <cellStyle name="Neutral 7" xfId="10607" xr:uid="{00000000-0005-0000-0000-00006F290000}"/>
    <cellStyle name="Neutral 7 2" xfId="12664" xr:uid="{00000000-0005-0000-0000-000078310000}"/>
    <cellStyle name="Neutral 8" xfId="10608" xr:uid="{00000000-0005-0000-0000-000070290000}"/>
    <cellStyle name="Neutral 8 2" xfId="12665" xr:uid="{00000000-0005-0000-0000-000079310000}"/>
    <cellStyle name="Neutral 9" xfId="10609" xr:uid="{00000000-0005-0000-0000-000071290000}"/>
    <cellStyle name="Neutral 9 2" xfId="12666" xr:uid="{00000000-0005-0000-0000-00007A310000}"/>
    <cellStyle name="Normal" xfId="0" builtinId="0"/>
    <cellStyle name="Normal 10" xfId="4" xr:uid="{00000000-0005-0000-0000-000004000000}"/>
    <cellStyle name="Normal 10 10" xfId="270" xr:uid="{00000000-0005-0000-0000-00000E010000}"/>
    <cellStyle name="Normal 10 10 10" xfId="4417" xr:uid="{00000000-0005-0000-0000-000041110000}"/>
    <cellStyle name="Normal 10 10 11" xfId="5206" xr:uid="{00000000-0005-0000-0000-000056140000}"/>
    <cellStyle name="Normal 10 10 12" xfId="5995" xr:uid="{00000000-0005-0000-0000-00006B170000}"/>
    <cellStyle name="Normal 10 10 13" xfId="6784" xr:uid="{00000000-0005-0000-0000-0000801A0000}"/>
    <cellStyle name="Normal 10 10 14" xfId="7573" xr:uid="{00000000-0005-0000-0000-0000951D0000}"/>
    <cellStyle name="Normal 10 10 15" xfId="8362" xr:uid="{00000000-0005-0000-0000-0000AA200000}"/>
    <cellStyle name="Normal 10 10 16" xfId="50397" xr:uid="{00000000-0005-0000-0000-0000DDC40000}"/>
    <cellStyle name="Normal 10 10 17" xfId="51346" xr:uid="{00000000-0005-0000-0000-000092C80000}"/>
    <cellStyle name="Normal 10 10 2" xfId="2145" xr:uid="{00000000-0005-0000-0000-000061080000}"/>
    <cellStyle name="Normal 10 10 2 10" xfId="5996" xr:uid="{00000000-0005-0000-0000-00006C170000}"/>
    <cellStyle name="Normal 10 10 2 11" xfId="6785" xr:uid="{00000000-0005-0000-0000-0000811A0000}"/>
    <cellStyle name="Normal 10 10 2 12" xfId="7574" xr:uid="{00000000-0005-0000-0000-0000961D0000}"/>
    <cellStyle name="Normal 10 10 2 13" xfId="8363" xr:uid="{00000000-0005-0000-0000-0000AB200000}"/>
    <cellStyle name="Normal 10 10 2 14" xfId="50398" xr:uid="{00000000-0005-0000-0000-0000DEC40000}"/>
    <cellStyle name="Normal 10 10 2 15" xfId="51347" xr:uid="{00000000-0005-0000-0000-000093C80000}"/>
    <cellStyle name="Normal 10 10 2 2" xfId="2144" xr:uid="{00000000-0005-0000-0000-000060080000}"/>
    <cellStyle name="Normal 10 10 2 2 10" xfId="51348" xr:uid="{00000000-0005-0000-0000-000094C80000}"/>
    <cellStyle name="Normal 10 10 2 2 2" xfId="3630" xr:uid="{00000000-0005-0000-0000-00002E0E0000}"/>
    <cellStyle name="Normal 10 10 2 2 3" xfId="4419" xr:uid="{00000000-0005-0000-0000-000043110000}"/>
    <cellStyle name="Normal 10 10 2 2 4" xfId="5208" xr:uid="{00000000-0005-0000-0000-000058140000}"/>
    <cellStyle name="Normal 10 10 2 2 5" xfId="5997" xr:uid="{00000000-0005-0000-0000-00006D170000}"/>
    <cellStyle name="Normal 10 10 2 2 6" xfId="6786" xr:uid="{00000000-0005-0000-0000-0000821A0000}"/>
    <cellStyle name="Normal 10 10 2 2 7" xfId="7575" xr:uid="{00000000-0005-0000-0000-0000971D0000}"/>
    <cellStyle name="Normal 10 10 2 2 8" xfId="8364" xr:uid="{00000000-0005-0000-0000-0000AC200000}"/>
    <cellStyle name="Normal 10 10 2 2 9" xfId="50399" xr:uid="{00000000-0005-0000-0000-0000DFC40000}"/>
    <cellStyle name="Normal 10 10 2 3" xfId="2143" xr:uid="{00000000-0005-0000-0000-00005F080000}"/>
    <cellStyle name="Normal 10 10 2 3 10" xfId="51349" xr:uid="{00000000-0005-0000-0000-000095C80000}"/>
    <cellStyle name="Normal 10 10 2 3 2" xfId="3631" xr:uid="{00000000-0005-0000-0000-00002F0E0000}"/>
    <cellStyle name="Normal 10 10 2 3 3" xfId="4420" xr:uid="{00000000-0005-0000-0000-000044110000}"/>
    <cellStyle name="Normal 10 10 2 3 4" xfId="5209" xr:uid="{00000000-0005-0000-0000-000059140000}"/>
    <cellStyle name="Normal 10 10 2 3 5" xfId="5998" xr:uid="{00000000-0005-0000-0000-00006E170000}"/>
    <cellStyle name="Normal 10 10 2 3 6" xfId="6787" xr:uid="{00000000-0005-0000-0000-0000831A0000}"/>
    <cellStyle name="Normal 10 10 2 3 7" xfId="7576" xr:uid="{00000000-0005-0000-0000-0000981D0000}"/>
    <cellStyle name="Normal 10 10 2 3 8" xfId="8365" xr:uid="{00000000-0005-0000-0000-0000AD200000}"/>
    <cellStyle name="Normal 10 10 2 3 9" xfId="50400" xr:uid="{00000000-0005-0000-0000-0000E0C40000}"/>
    <cellStyle name="Normal 10 10 2 4" xfId="2142" xr:uid="{00000000-0005-0000-0000-00005E080000}"/>
    <cellStyle name="Normal 10 10 2 4 10" xfId="51350" xr:uid="{00000000-0005-0000-0000-000096C80000}"/>
    <cellStyle name="Normal 10 10 2 4 2" xfId="3632" xr:uid="{00000000-0005-0000-0000-0000300E0000}"/>
    <cellStyle name="Normal 10 10 2 4 3" xfId="4421" xr:uid="{00000000-0005-0000-0000-000045110000}"/>
    <cellStyle name="Normal 10 10 2 4 4" xfId="5210" xr:uid="{00000000-0005-0000-0000-00005A140000}"/>
    <cellStyle name="Normal 10 10 2 4 5" xfId="5999" xr:uid="{00000000-0005-0000-0000-00006F170000}"/>
    <cellStyle name="Normal 10 10 2 4 6" xfId="6788" xr:uid="{00000000-0005-0000-0000-0000841A0000}"/>
    <cellStyle name="Normal 10 10 2 4 7" xfId="7577" xr:uid="{00000000-0005-0000-0000-0000991D0000}"/>
    <cellStyle name="Normal 10 10 2 4 8" xfId="8366" xr:uid="{00000000-0005-0000-0000-0000AE200000}"/>
    <cellStyle name="Normal 10 10 2 4 9" xfId="50401" xr:uid="{00000000-0005-0000-0000-0000E1C40000}"/>
    <cellStyle name="Normal 10 10 2 5" xfId="2141" xr:uid="{00000000-0005-0000-0000-00005D080000}"/>
    <cellStyle name="Normal 10 10 2 5 10" xfId="51351" xr:uid="{00000000-0005-0000-0000-000097C80000}"/>
    <cellStyle name="Normal 10 10 2 5 2" xfId="3633" xr:uid="{00000000-0005-0000-0000-0000310E0000}"/>
    <cellStyle name="Normal 10 10 2 5 3" xfId="4422" xr:uid="{00000000-0005-0000-0000-000046110000}"/>
    <cellStyle name="Normal 10 10 2 5 4" xfId="5211" xr:uid="{00000000-0005-0000-0000-00005B140000}"/>
    <cellStyle name="Normal 10 10 2 5 5" xfId="6000" xr:uid="{00000000-0005-0000-0000-000070170000}"/>
    <cellStyle name="Normal 10 10 2 5 6" xfId="6789" xr:uid="{00000000-0005-0000-0000-0000851A0000}"/>
    <cellStyle name="Normal 10 10 2 5 7" xfId="7578" xr:uid="{00000000-0005-0000-0000-00009A1D0000}"/>
    <cellStyle name="Normal 10 10 2 5 8" xfId="8367" xr:uid="{00000000-0005-0000-0000-0000AF200000}"/>
    <cellStyle name="Normal 10 10 2 5 9" xfId="50402" xr:uid="{00000000-0005-0000-0000-0000E2C40000}"/>
    <cellStyle name="Normal 10 10 2 6" xfId="2140" xr:uid="{00000000-0005-0000-0000-00005C080000}"/>
    <cellStyle name="Normal 10 10 2 6 10" xfId="51352" xr:uid="{00000000-0005-0000-0000-000098C80000}"/>
    <cellStyle name="Normal 10 10 2 6 2" xfId="3634" xr:uid="{00000000-0005-0000-0000-0000320E0000}"/>
    <cellStyle name="Normal 10 10 2 6 3" xfId="4423" xr:uid="{00000000-0005-0000-0000-000047110000}"/>
    <cellStyle name="Normal 10 10 2 6 4" xfId="5212" xr:uid="{00000000-0005-0000-0000-00005C140000}"/>
    <cellStyle name="Normal 10 10 2 6 5" xfId="6001" xr:uid="{00000000-0005-0000-0000-000071170000}"/>
    <cellStyle name="Normal 10 10 2 6 6" xfId="6790" xr:uid="{00000000-0005-0000-0000-0000861A0000}"/>
    <cellStyle name="Normal 10 10 2 6 7" xfId="7579" xr:uid="{00000000-0005-0000-0000-00009B1D0000}"/>
    <cellStyle name="Normal 10 10 2 6 8" xfId="8368" xr:uid="{00000000-0005-0000-0000-0000B0200000}"/>
    <cellStyle name="Normal 10 10 2 6 9" xfId="50403" xr:uid="{00000000-0005-0000-0000-0000E3C40000}"/>
    <cellStyle name="Normal 10 10 2 7" xfId="3629" xr:uid="{00000000-0005-0000-0000-00002D0E0000}"/>
    <cellStyle name="Normal 10 10 2 8" xfId="4418" xr:uid="{00000000-0005-0000-0000-000042110000}"/>
    <cellStyle name="Normal 10 10 2 9" xfId="5207" xr:uid="{00000000-0005-0000-0000-000057140000}"/>
    <cellStyle name="Normal 10 10 3" xfId="2139" xr:uid="{00000000-0005-0000-0000-00005B080000}"/>
    <cellStyle name="Normal 10 10 3 10" xfId="51353" xr:uid="{00000000-0005-0000-0000-000099C80000}"/>
    <cellStyle name="Normal 10 10 3 2" xfId="3635" xr:uid="{00000000-0005-0000-0000-0000330E0000}"/>
    <cellStyle name="Normal 10 10 3 3" xfId="4424" xr:uid="{00000000-0005-0000-0000-000048110000}"/>
    <cellStyle name="Normal 10 10 3 4" xfId="5213" xr:uid="{00000000-0005-0000-0000-00005D140000}"/>
    <cellStyle name="Normal 10 10 3 5" xfId="6002" xr:uid="{00000000-0005-0000-0000-000072170000}"/>
    <cellStyle name="Normal 10 10 3 6" xfId="6791" xr:uid="{00000000-0005-0000-0000-0000871A0000}"/>
    <cellStyle name="Normal 10 10 3 7" xfId="7580" xr:uid="{00000000-0005-0000-0000-00009C1D0000}"/>
    <cellStyle name="Normal 10 10 3 8" xfId="8369" xr:uid="{00000000-0005-0000-0000-0000B1200000}"/>
    <cellStyle name="Normal 10 10 3 9" xfId="50404" xr:uid="{00000000-0005-0000-0000-0000E4C40000}"/>
    <cellStyle name="Normal 10 10 4" xfId="2138" xr:uid="{00000000-0005-0000-0000-00005A080000}"/>
    <cellStyle name="Normal 10 10 4 10" xfId="51354" xr:uid="{00000000-0005-0000-0000-00009AC80000}"/>
    <cellStyle name="Normal 10 10 4 2" xfId="3636" xr:uid="{00000000-0005-0000-0000-0000340E0000}"/>
    <cellStyle name="Normal 10 10 4 3" xfId="4425" xr:uid="{00000000-0005-0000-0000-000049110000}"/>
    <cellStyle name="Normal 10 10 4 4" xfId="5214" xr:uid="{00000000-0005-0000-0000-00005E140000}"/>
    <cellStyle name="Normal 10 10 4 5" xfId="6003" xr:uid="{00000000-0005-0000-0000-000073170000}"/>
    <cellStyle name="Normal 10 10 4 6" xfId="6792" xr:uid="{00000000-0005-0000-0000-0000881A0000}"/>
    <cellStyle name="Normal 10 10 4 7" xfId="7581" xr:uid="{00000000-0005-0000-0000-00009D1D0000}"/>
    <cellStyle name="Normal 10 10 4 8" xfId="8370" xr:uid="{00000000-0005-0000-0000-0000B2200000}"/>
    <cellStyle name="Normal 10 10 4 9" xfId="50405" xr:uid="{00000000-0005-0000-0000-0000E5C40000}"/>
    <cellStyle name="Normal 10 10 5" xfId="2137" xr:uid="{00000000-0005-0000-0000-000059080000}"/>
    <cellStyle name="Normal 10 10 5 10" xfId="51355" xr:uid="{00000000-0005-0000-0000-00009BC80000}"/>
    <cellStyle name="Normal 10 10 5 2" xfId="3637" xr:uid="{00000000-0005-0000-0000-0000350E0000}"/>
    <cellStyle name="Normal 10 10 5 3" xfId="4426" xr:uid="{00000000-0005-0000-0000-00004A110000}"/>
    <cellStyle name="Normal 10 10 5 4" xfId="5215" xr:uid="{00000000-0005-0000-0000-00005F140000}"/>
    <cellStyle name="Normal 10 10 5 5" xfId="6004" xr:uid="{00000000-0005-0000-0000-000074170000}"/>
    <cellStyle name="Normal 10 10 5 6" xfId="6793" xr:uid="{00000000-0005-0000-0000-0000891A0000}"/>
    <cellStyle name="Normal 10 10 5 7" xfId="7582" xr:uid="{00000000-0005-0000-0000-00009E1D0000}"/>
    <cellStyle name="Normal 10 10 5 8" xfId="8371" xr:uid="{00000000-0005-0000-0000-0000B3200000}"/>
    <cellStyle name="Normal 10 10 5 9" xfId="50406" xr:uid="{00000000-0005-0000-0000-0000E6C40000}"/>
    <cellStyle name="Normal 10 10 6" xfId="2136" xr:uid="{00000000-0005-0000-0000-000058080000}"/>
    <cellStyle name="Normal 10 10 6 10" xfId="51356" xr:uid="{00000000-0005-0000-0000-00009CC80000}"/>
    <cellStyle name="Normal 10 10 6 2" xfId="3638" xr:uid="{00000000-0005-0000-0000-0000360E0000}"/>
    <cellStyle name="Normal 10 10 6 3" xfId="4427" xr:uid="{00000000-0005-0000-0000-00004B110000}"/>
    <cellStyle name="Normal 10 10 6 4" xfId="5216" xr:uid="{00000000-0005-0000-0000-000060140000}"/>
    <cellStyle name="Normal 10 10 6 5" xfId="6005" xr:uid="{00000000-0005-0000-0000-000075170000}"/>
    <cellStyle name="Normal 10 10 6 6" xfId="6794" xr:uid="{00000000-0005-0000-0000-00008A1A0000}"/>
    <cellStyle name="Normal 10 10 6 7" xfId="7583" xr:uid="{00000000-0005-0000-0000-00009F1D0000}"/>
    <cellStyle name="Normal 10 10 6 8" xfId="8372" xr:uid="{00000000-0005-0000-0000-0000B4200000}"/>
    <cellStyle name="Normal 10 10 6 9" xfId="50407" xr:uid="{00000000-0005-0000-0000-0000E7C40000}"/>
    <cellStyle name="Normal 10 10 7" xfId="2135" xr:uid="{00000000-0005-0000-0000-000057080000}"/>
    <cellStyle name="Normal 10 10 7 10" xfId="51357" xr:uid="{00000000-0005-0000-0000-00009DC80000}"/>
    <cellStyle name="Normal 10 10 7 2" xfId="3639" xr:uid="{00000000-0005-0000-0000-0000370E0000}"/>
    <cellStyle name="Normal 10 10 7 3" xfId="4428" xr:uid="{00000000-0005-0000-0000-00004C110000}"/>
    <cellStyle name="Normal 10 10 7 4" xfId="5217" xr:uid="{00000000-0005-0000-0000-000061140000}"/>
    <cellStyle name="Normal 10 10 7 5" xfId="6006" xr:uid="{00000000-0005-0000-0000-000076170000}"/>
    <cellStyle name="Normal 10 10 7 6" xfId="6795" xr:uid="{00000000-0005-0000-0000-00008B1A0000}"/>
    <cellStyle name="Normal 10 10 7 7" xfId="7584" xr:uid="{00000000-0005-0000-0000-0000A01D0000}"/>
    <cellStyle name="Normal 10 10 7 8" xfId="8373" xr:uid="{00000000-0005-0000-0000-0000B5200000}"/>
    <cellStyle name="Normal 10 10 7 9" xfId="50408" xr:uid="{00000000-0005-0000-0000-0000E8C40000}"/>
    <cellStyle name="Normal 10 10 8" xfId="2146" xr:uid="{00000000-0005-0000-0000-000062080000}"/>
    <cellStyle name="Normal 10 10 9" xfId="3628" xr:uid="{00000000-0005-0000-0000-00002C0E0000}"/>
    <cellStyle name="Normal 10 11" xfId="271" xr:uid="{00000000-0005-0000-0000-00000F010000}"/>
    <cellStyle name="Normal 10 11 10" xfId="5218" xr:uid="{00000000-0005-0000-0000-000062140000}"/>
    <cellStyle name="Normal 10 11 11" xfId="6007" xr:uid="{00000000-0005-0000-0000-000077170000}"/>
    <cellStyle name="Normal 10 11 12" xfId="6796" xr:uid="{00000000-0005-0000-0000-00008C1A0000}"/>
    <cellStyle name="Normal 10 11 13" xfId="7585" xr:uid="{00000000-0005-0000-0000-0000A11D0000}"/>
    <cellStyle name="Normal 10 11 14" xfId="8374" xr:uid="{00000000-0005-0000-0000-0000B6200000}"/>
    <cellStyle name="Normal 10 11 15" xfId="50409" xr:uid="{00000000-0005-0000-0000-0000E9C40000}"/>
    <cellStyle name="Normal 10 11 16" xfId="51358" xr:uid="{00000000-0005-0000-0000-00009EC80000}"/>
    <cellStyle name="Normal 10 11 2" xfId="2133" xr:uid="{00000000-0005-0000-0000-000055080000}"/>
    <cellStyle name="Normal 10 11 2 10" xfId="51359" xr:uid="{00000000-0005-0000-0000-00009FC80000}"/>
    <cellStyle name="Normal 10 11 2 2" xfId="3641" xr:uid="{00000000-0005-0000-0000-0000390E0000}"/>
    <cellStyle name="Normal 10 11 2 3" xfId="4430" xr:uid="{00000000-0005-0000-0000-00004E110000}"/>
    <cellStyle name="Normal 10 11 2 4" xfId="5219" xr:uid="{00000000-0005-0000-0000-000063140000}"/>
    <cellStyle name="Normal 10 11 2 5" xfId="6008" xr:uid="{00000000-0005-0000-0000-000078170000}"/>
    <cellStyle name="Normal 10 11 2 6" xfId="6797" xr:uid="{00000000-0005-0000-0000-00008D1A0000}"/>
    <cellStyle name="Normal 10 11 2 7" xfId="7586" xr:uid="{00000000-0005-0000-0000-0000A21D0000}"/>
    <cellStyle name="Normal 10 11 2 8" xfId="8375" xr:uid="{00000000-0005-0000-0000-0000B7200000}"/>
    <cellStyle name="Normal 10 11 2 9" xfId="50410" xr:uid="{00000000-0005-0000-0000-0000EAC40000}"/>
    <cellStyle name="Normal 10 11 3" xfId="2132" xr:uid="{00000000-0005-0000-0000-000054080000}"/>
    <cellStyle name="Normal 10 11 3 10" xfId="51360" xr:uid="{00000000-0005-0000-0000-0000A0C80000}"/>
    <cellStyle name="Normal 10 11 3 2" xfId="3642" xr:uid="{00000000-0005-0000-0000-00003A0E0000}"/>
    <cellStyle name="Normal 10 11 3 3" xfId="4431" xr:uid="{00000000-0005-0000-0000-00004F110000}"/>
    <cellStyle name="Normal 10 11 3 4" xfId="5220" xr:uid="{00000000-0005-0000-0000-000064140000}"/>
    <cellStyle name="Normal 10 11 3 5" xfId="6009" xr:uid="{00000000-0005-0000-0000-000079170000}"/>
    <cellStyle name="Normal 10 11 3 6" xfId="6798" xr:uid="{00000000-0005-0000-0000-00008E1A0000}"/>
    <cellStyle name="Normal 10 11 3 7" xfId="7587" xr:uid="{00000000-0005-0000-0000-0000A31D0000}"/>
    <cellStyle name="Normal 10 11 3 8" xfId="8376" xr:uid="{00000000-0005-0000-0000-0000B8200000}"/>
    <cellStyle name="Normal 10 11 3 9" xfId="50411" xr:uid="{00000000-0005-0000-0000-0000EBC40000}"/>
    <cellStyle name="Normal 10 11 4" xfId="2131" xr:uid="{00000000-0005-0000-0000-000053080000}"/>
    <cellStyle name="Normal 10 11 4 10" xfId="51361" xr:uid="{00000000-0005-0000-0000-0000A1C80000}"/>
    <cellStyle name="Normal 10 11 4 2" xfId="3643" xr:uid="{00000000-0005-0000-0000-00003B0E0000}"/>
    <cellStyle name="Normal 10 11 4 3" xfId="4432" xr:uid="{00000000-0005-0000-0000-000050110000}"/>
    <cellStyle name="Normal 10 11 4 4" xfId="5221" xr:uid="{00000000-0005-0000-0000-000065140000}"/>
    <cellStyle name="Normal 10 11 4 5" xfId="6010" xr:uid="{00000000-0005-0000-0000-00007A170000}"/>
    <cellStyle name="Normal 10 11 4 6" xfId="6799" xr:uid="{00000000-0005-0000-0000-00008F1A0000}"/>
    <cellStyle name="Normal 10 11 4 7" xfId="7588" xr:uid="{00000000-0005-0000-0000-0000A41D0000}"/>
    <cellStyle name="Normal 10 11 4 8" xfId="8377" xr:uid="{00000000-0005-0000-0000-0000B9200000}"/>
    <cellStyle name="Normal 10 11 4 9" xfId="50412" xr:uid="{00000000-0005-0000-0000-0000ECC40000}"/>
    <cellStyle name="Normal 10 11 5" xfId="2130" xr:uid="{00000000-0005-0000-0000-000052080000}"/>
    <cellStyle name="Normal 10 11 5 10" xfId="51362" xr:uid="{00000000-0005-0000-0000-0000A2C80000}"/>
    <cellStyle name="Normal 10 11 5 2" xfId="3644" xr:uid="{00000000-0005-0000-0000-00003C0E0000}"/>
    <cellStyle name="Normal 10 11 5 3" xfId="4433" xr:uid="{00000000-0005-0000-0000-000051110000}"/>
    <cellStyle name="Normal 10 11 5 4" xfId="5222" xr:uid="{00000000-0005-0000-0000-000066140000}"/>
    <cellStyle name="Normal 10 11 5 5" xfId="6011" xr:uid="{00000000-0005-0000-0000-00007B170000}"/>
    <cellStyle name="Normal 10 11 5 6" xfId="6800" xr:uid="{00000000-0005-0000-0000-0000901A0000}"/>
    <cellStyle name="Normal 10 11 5 7" xfId="7589" xr:uid="{00000000-0005-0000-0000-0000A51D0000}"/>
    <cellStyle name="Normal 10 11 5 8" xfId="8378" xr:uid="{00000000-0005-0000-0000-0000BA200000}"/>
    <cellStyle name="Normal 10 11 5 9" xfId="50413" xr:uid="{00000000-0005-0000-0000-0000EDC40000}"/>
    <cellStyle name="Normal 10 11 6" xfId="2129" xr:uid="{00000000-0005-0000-0000-000051080000}"/>
    <cellStyle name="Normal 10 11 6 10" xfId="51363" xr:uid="{00000000-0005-0000-0000-0000A3C80000}"/>
    <cellStyle name="Normal 10 11 6 2" xfId="3645" xr:uid="{00000000-0005-0000-0000-00003D0E0000}"/>
    <cellStyle name="Normal 10 11 6 3" xfId="4434" xr:uid="{00000000-0005-0000-0000-000052110000}"/>
    <cellStyle name="Normal 10 11 6 4" xfId="5223" xr:uid="{00000000-0005-0000-0000-000067140000}"/>
    <cellStyle name="Normal 10 11 6 5" xfId="6012" xr:uid="{00000000-0005-0000-0000-00007C170000}"/>
    <cellStyle name="Normal 10 11 6 6" xfId="6801" xr:uid="{00000000-0005-0000-0000-0000911A0000}"/>
    <cellStyle name="Normal 10 11 6 7" xfId="7590" xr:uid="{00000000-0005-0000-0000-0000A61D0000}"/>
    <cellStyle name="Normal 10 11 6 8" xfId="8379" xr:uid="{00000000-0005-0000-0000-0000BB200000}"/>
    <cellStyle name="Normal 10 11 6 9" xfId="50414" xr:uid="{00000000-0005-0000-0000-0000EEC40000}"/>
    <cellStyle name="Normal 10 11 7" xfId="2134" xr:uid="{00000000-0005-0000-0000-000056080000}"/>
    <cellStyle name="Normal 10 11 8" xfId="3640" xr:uid="{00000000-0005-0000-0000-0000380E0000}"/>
    <cellStyle name="Normal 10 11 9" xfId="4429" xr:uid="{00000000-0005-0000-0000-00004D110000}"/>
    <cellStyle name="Normal 10 12" xfId="272" xr:uid="{00000000-0005-0000-0000-000010010000}"/>
    <cellStyle name="Normal 10 12 10" xfId="50415" xr:uid="{00000000-0005-0000-0000-0000EFC40000}"/>
    <cellStyle name="Normal 10 12 11" xfId="51364" xr:uid="{00000000-0005-0000-0000-0000A4C80000}"/>
    <cellStyle name="Normal 10 12 2" xfId="2192" xr:uid="{00000000-0005-0000-0000-000090080000}"/>
    <cellStyle name="Normal 10 12 3" xfId="3646" xr:uid="{00000000-0005-0000-0000-00003E0E0000}"/>
    <cellStyle name="Normal 10 12 4" xfId="4435" xr:uid="{00000000-0005-0000-0000-000053110000}"/>
    <cellStyle name="Normal 10 12 5" xfId="5224" xr:uid="{00000000-0005-0000-0000-000068140000}"/>
    <cellStyle name="Normal 10 12 6" xfId="6013" xr:uid="{00000000-0005-0000-0000-00007D170000}"/>
    <cellStyle name="Normal 10 12 7" xfId="6802" xr:uid="{00000000-0005-0000-0000-0000921A0000}"/>
    <cellStyle name="Normal 10 12 8" xfId="7591" xr:uid="{00000000-0005-0000-0000-0000A71D0000}"/>
    <cellStyle name="Normal 10 12 9" xfId="8380" xr:uid="{00000000-0005-0000-0000-0000BC200000}"/>
    <cellStyle name="Normal 10 13" xfId="2128" xr:uid="{00000000-0005-0000-0000-000050080000}"/>
    <cellStyle name="Normal 10 13 10" xfId="51365" xr:uid="{00000000-0005-0000-0000-0000A5C80000}"/>
    <cellStyle name="Normal 10 13 2" xfId="3647" xr:uid="{00000000-0005-0000-0000-00003F0E0000}"/>
    <cellStyle name="Normal 10 13 3" xfId="4436" xr:uid="{00000000-0005-0000-0000-000054110000}"/>
    <cellStyle name="Normal 10 13 4" xfId="5225" xr:uid="{00000000-0005-0000-0000-000069140000}"/>
    <cellStyle name="Normal 10 13 5" xfId="6014" xr:uid="{00000000-0005-0000-0000-00007E170000}"/>
    <cellStyle name="Normal 10 13 6" xfId="6803" xr:uid="{00000000-0005-0000-0000-0000931A0000}"/>
    <cellStyle name="Normal 10 13 7" xfId="7592" xr:uid="{00000000-0005-0000-0000-0000A81D0000}"/>
    <cellStyle name="Normal 10 13 8" xfId="8381" xr:uid="{00000000-0005-0000-0000-0000BD200000}"/>
    <cellStyle name="Normal 10 13 9" xfId="50416" xr:uid="{00000000-0005-0000-0000-0000F0C40000}"/>
    <cellStyle name="Normal 10 14" xfId="2127" xr:uid="{00000000-0005-0000-0000-00004F080000}"/>
    <cellStyle name="Normal 10 14 10" xfId="51366" xr:uid="{00000000-0005-0000-0000-0000A6C80000}"/>
    <cellStyle name="Normal 10 14 2" xfId="3648" xr:uid="{00000000-0005-0000-0000-0000400E0000}"/>
    <cellStyle name="Normal 10 14 3" xfId="4437" xr:uid="{00000000-0005-0000-0000-000055110000}"/>
    <cellStyle name="Normal 10 14 4" xfId="5226" xr:uid="{00000000-0005-0000-0000-00006A140000}"/>
    <cellStyle name="Normal 10 14 5" xfId="6015" xr:uid="{00000000-0005-0000-0000-00007F170000}"/>
    <cellStyle name="Normal 10 14 6" xfId="6804" xr:uid="{00000000-0005-0000-0000-0000941A0000}"/>
    <cellStyle name="Normal 10 14 7" xfId="7593" xr:uid="{00000000-0005-0000-0000-0000A91D0000}"/>
    <cellStyle name="Normal 10 14 8" xfId="8382" xr:uid="{00000000-0005-0000-0000-0000BE200000}"/>
    <cellStyle name="Normal 10 14 9" xfId="50417" xr:uid="{00000000-0005-0000-0000-0000F1C40000}"/>
    <cellStyle name="Normal 10 15" xfId="2126" xr:uid="{00000000-0005-0000-0000-00004E080000}"/>
    <cellStyle name="Normal 10 15 10" xfId="51367" xr:uid="{00000000-0005-0000-0000-0000A7C80000}"/>
    <cellStyle name="Normal 10 15 2" xfId="3649" xr:uid="{00000000-0005-0000-0000-0000410E0000}"/>
    <cellStyle name="Normal 10 15 3" xfId="4438" xr:uid="{00000000-0005-0000-0000-000056110000}"/>
    <cellStyle name="Normal 10 15 4" xfId="5227" xr:uid="{00000000-0005-0000-0000-00006B140000}"/>
    <cellStyle name="Normal 10 15 5" xfId="6016" xr:uid="{00000000-0005-0000-0000-000080170000}"/>
    <cellStyle name="Normal 10 15 6" xfId="6805" xr:uid="{00000000-0005-0000-0000-0000951A0000}"/>
    <cellStyle name="Normal 10 15 7" xfId="7594" xr:uid="{00000000-0005-0000-0000-0000AA1D0000}"/>
    <cellStyle name="Normal 10 15 8" xfId="8383" xr:uid="{00000000-0005-0000-0000-0000BF200000}"/>
    <cellStyle name="Normal 10 15 9" xfId="50418" xr:uid="{00000000-0005-0000-0000-0000F2C40000}"/>
    <cellStyle name="Normal 10 16" xfId="2125" xr:uid="{00000000-0005-0000-0000-00004D080000}"/>
    <cellStyle name="Normal 10 16 10" xfId="51368" xr:uid="{00000000-0005-0000-0000-0000A8C80000}"/>
    <cellStyle name="Normal 10 16 2" xfId="3650" xr:uid="{00000000-0005-0000-0000-0000420E0000}"/>
    <cellStyle name="Normal 10 16 3" xfId="4439" xr:uid="{00000000-0005-0000-0000-000057110000}"/>
    <cellStyle name="Normal 10 16 4" xfId="5228" xr:uid="{00000000-0005-0000-0000-00006C140000}"/>
    <cellStyle name="Normal 10 16 5" xfId="6017" xr:uid="{00000000-0005-0000-0000-000081170000}"/>
    <cellStyle name="Normal 10 16 6" xfId="6806" xr:uid="{00000000-0005-0000-0000-0000961A0000}"/>
    <cellStyle name="Normal 10 16 7" xfId="7595" xr:uid="{00000000-0005-0000-0000-0000AB1D0000}"/>
    <cellStyle name="Normal 10 16 8" xfId="8384" xr:uid="{00000000-0005-0000-0000-0000C0200000}"/>
    <cellStyle name="Normal 10 16 9" xfId="50419" xr:uid="{00000000-0005-0000-0000-0000F3C40000}"/>
    <cellStyle name="Normal 10 17" xfId="10610" xr:uid="{00000000-0005-0000-0000-000072290000}"/>
    <cellStyle name="Normal 10 2" xfId="49" xr:uid="{00000000-0005-0000-0000-000031000000}"/>
    <cellStyle name="Normal 10 2 10" xfId="2123" xr:uid="{00000000-0005-0000-0000-00004B080000}"/>
    <cellStyle name="Normal 10 2 10 10" xfId="51369" xr:uid="{00000000-0005-0000-0000-0000A9C80000}"/>
    <cellStyle name="Normal 10 2 10 2" xfId="3651" xr:uid="{00000000-0005-0000-0000-0000430E0000}"/>
    <cellStyle name="Normal 10 2 10 3" xfId="4440" xr:uid="{00000000-0005-0000-0000-000058110000}"/>
    <cellStyle name="Normal 10 2 10 4" xfId="5229" xr:uid="{00000000-0005-0000-0000-00006D140000}"/>
    <cellStyle name="Normal 10 2 10 5" xfId="6018" xr:uid="{00000000-0005-0000-0000-000082170000}"/>
    <cellStyle name="Normal 10 2 10 6" xfId="6807" xr:uid="{00000000-0005-0000-0000-0000971A0000}"/>
    <cellStyle name="Normal 10 2 10 7" xfId="7596" xr:uid="{00000000-0005-0000-0000-0000AC1D0000}"/>
    <cellStyle name="Normal 10 2 10 8" xfId="8385" xr:uid="{00000000-0005-0000-0000-0000C1200000}"/>
    <cellStyle name="Normal 10 2 10 9" xfId="50420" xr:uid="{00000000-0005-0000-0000-0000F4C40000}"/>
    <cellStyle name="Normal 10 2 11" xfId="2122" xr:uid="{00000000-0005-0000-0000-00004A080000}"/>
    <cellStyle name="Normal 10 2 11 10" xfId="51370" xr:uid="{00000000-0005-0000-0000-0000AAC80000}"/>
    <cellStyle name="Normal 10 2 11 2" xfId="3652" xr:uid="{00000000-0005-0000-0000-0000440E0000}"/>
    <cellStyle name="Normal 10 2 11 3" xfId="4441" xr:uid="{00000000-0005-0000-0000-000059110000}"/>
    <cellStyle name="Normal 10 2 11 4" xfId="5230" xr:uid="{00000000-0005-0000-0000-00006E140000}"/>
    <cellStyle name="Normal 10 2 11 5" xfId="6019" xr:uid="{00000000-0005-0000-0000-000083170000}"/>
    <cellStyle name="Normal 10 2 11 6" xfId="6808" xr:uid="{00000000-0005-0000-0000-0000981A0000}"/>
    <cellStyle name="Normal 10 2 11 7" xfId="7597" xr:uid="{00000000-0005-0000-0000-0000AD1D0000}"/>
    <cellStyle name="Normal 10 2 11 8" xfId="8386" xr:uid="{00000000-0005-0000-0000-0000C2200000}"/>
    <cellStyle name="Normal 10 2 11 9" xfId="50421" xr:uid="{00000000-0005-0000-0000-0000F5C40000}"/>
    <cellStyle name="Normal 10 2 12" xfId="2121" xr:uid="{00000000-0005-0000-0000-000049080000}"/>
    <cellStyle name="Normal 10 2 12 10" xfId="51371" xr:uid="{00000000-0005-0000-0000-0000ABC80000}"/>
    <cellStyle name="Normal 10 2 12 2" xfId="3653" xr:uid="{00000000-0005-0000-0000-0000450E0000}"/>
    <cellStyle name="Normal 10 2 12 3" xfId="4442" xr:uid="{00000000-0005-0000-0000-00005A110000}"/>
    <cellStyle name="Normal 10 2 12 4" xfId="5231" xr:uid="{00000000-0005-0000-0000-00006F140000}"/>
    <cellStyle name="Normal 10 2 12 5" xfId="6020" xr:uid="{00000000-0005-0000-0000-000084170000}"/>
    <cellStyle name="Normal 10 2 12 6" xfId="6809" xr:uid="{00000000-0005-0000-0000-0000991A0000}"/>
    <cellStyle name="Normal 10 2 12 7" xfId="7598" xr:uid="{00000000-0005-0000-0000-0000AE1D0000}"/>
    <cellStyle name="Normal 10 2 12 8" xfId="8387" xr:uid="{00000000-0005-0000-0000-0000C3200000}"/>
    <cellStyle name="Normal 10 2 12 9" xfId="50422" xr:uid="{00000000-0005-0000-0000-0000F6C40000}"/>
    <cellStyle name="Normal 10 2 13" xfId="2124" xr:uid="{00000000-0005-0000-0000-00004C080000}"/>
    <cellStyle name="Normal 10 2 14" xfId="10611" xr:uid="{00000000-0005-0000-0000-000073290000}"/>
    <cellStyle name="Normal 10 2 2" xfId="274" xr:uid="{00000000-0005-0000-0000-000012010000}"/>
    <cellStyle name="Normal 10 2 2 10" xfId="4443" xr:uid="{00000000-0005-0000-0000-00005B110000}"/>
    <cellStyle name="Normal 10 2 2 11" xfId="5232" xr:uid="{00000000-0005-0000-0000-000070140000}"/>
    <cellStyle name="Normal 10 2 2 12" xfId="6021" xr:uid="{00000000-0005-0000-0000-000085170000}"/>
    <cellStyle name="Normal 10 2 2 13" xfId="6810" xr:uid="{00000000-0005-0000-0000-00009A1A0000}"/>
    <cellStyle name="Normal 10 2 2 14" xfId="7599" xr:uid="{00000000-0005-0000-0000-0000AF1D0000}"/>
    <cellStyle name="Normal 10 2 2 15" xfId="8388" xr:uid="{00000000-0005-0000-0000-0000C4200000}"/>
    <cellStyle name="Normal 10 2 2 16" xfId="50423" xr:uid="{00000000-0005-0000-0000-0000F7C40000}"/>
    <cellStyle name="Normal 10 2 2 17" xfId="51372" xr:uid="{00000000-0005-0000-0000-0000ACC80000}"/>
    <cellStyle name="Normal 10 2 2 2" xfId="2119" xr:uid="{00000000-0005-0000-0000-000047080000}"/>
    <cellStyle name="Normal 10 2 2 2 10" xfId="6022" xr:uid="{00000000-0005-0000-0000-000086170000}"/>
    <cellStyle name="Normal 10 2 2 2 11" xfId="6811" xr:uid="{00000000-0005-0000-0000-00009B1A0000}"/>
    <cellStyle name="Normal 10 2 2 2 12" xfId="7600" xr:uid="{00000000-0005-0000-0000-0000B01D0000}"/>
    <cellStyle name="Normal 10 2 2 2 13" xfId="8389" xr:uid="{00000000-0005-0000-0000-0000C5200000}"/>
    <cellStyle name="Normal 10 2 2 2 14" xfId="50424" xr:uid="{00000000-0005-0000-0000-0000F8C40000}"/>
    <cellStyle name="Normal 10 2 2 2 15" xfId="51373" xr:uid="{00000000-0005-0000-0000-0000ADC80000}"/>
    <cellStyle name="Normal 10 2 2 2 2" xfId="2118" xr:uid="{00000000-0005-0000-0000-000046080000}"/>
    <cellStyle name="Normal 10 2 2 2 2 10" xfId="51374" xr:uid="{00000000-0005-0000-0000-0000AEC80000}"/>
    <cellStyle name="Normal 10 2 2 2 2 2" xfId="3656" xr:uid="{00000000-0005-0000-0000-0000480E0000}"/>
    <cellStyle name="Normal 10 2 2 2 2 3" xfId="4445" xr:uid="{00000000-0005-0000-0000-00005D110000}"/>
    <cellStyle name="Normal 10 2 2 2 2 4" xfId="5234" xr:uid="{00000000-0005-0000-0000-000072140000}"/>
    <cellStyle name="Normal 10 2 2 2 2 5" xfId="6023" xr:uid="{00000000-0005-0000-0000-000087170000}"/>
    <cellStyle name="Normal 10 2 2 2 2 6" xfId="6812" xr:uid="{00000000-0005-0000-0000-00009C1A0000}"/>
    <cellStyle name="Normal 10 2 2 2 2 7" xfId="7601" xr:uid="{00000000-0005-0000-0000-0000B11D0000}"/>
    <cellStyle name="Normal 10 2 2 2 2 8" xfId="8390" xr:uid="{00000000-0005-0000-0000-0000C6200000}"/>
    <cellStyle name="Normal 10 2 2 2 2 9" xfId="50425" xr:uid="{00000000-0005-0000-0000-0000F9C40000}"/>
    <cellStyle name="Normal 10 2 2 2 3" xfId="2117" xr:uid="{00000000-0005-0000-0000-000045080000}"/>
    <cellStyle name="Normal 10 2 2 2 3 10" xfId="51375" xr:uid="{00000000-0005-0000-0000-0000AFC80000}"/>
    <cellStyle name="Normal 10 2 2 2 3 2" xfId="3657" xr:uid="{00000000-0005-0000-0000-0000490E0000}"/>
    <cellStyle name="Normal 10 2 2 2 3 3" xfId="4446" xr:uid="{00000000-0005-0000-0000-00005E110000}"/>
    <cellStyle name="Normal 10 2 2 2 3 4" xfId="5235" xr:uid="{00000000-0005-0000-0000-000073140000}"/>
    <cellStyle name="Normal 10 2 2 2 3 5" xfId="6024" xr:uid="{00000000-0005-0000-0000-000088170000}"/>
    <cellStyle name="Normal 10 2 2 2 3 6" xfId="6813" xr:uid="{00000000-0005-0000-0000-00009D1A0000}"/>
    <cellStyle name="Normal 10 2 2 2 3 7" xfId="7602" xr:uid="{00000000-0005-0000-0000-0000B21D0000}"/>
    <cellStyle name="Normal 10 2 2 2 3 8" xfId="8391" xr:uid="{00000000-0005-0000-0000-0000C7200000}"/>
    <cellStyle name="Normal 10 2 2 2 3 9" xfId="50426" xr:uid="{00000000-0005-0000-0000-0000FAC40000}"/>
    <cellStyle name="Normal 10 2 2 2 4" xfId="2116" xr:uid="{00000000-0005-0000-0000-000044080000}"/>
    <cellStyle name="Normal 10 2 2 2 4 10" xfId="51376" xr:uid="{00000000-0005-0000-0000-0000B0C80000}"/>
    <cellStyle name="Normal 10 2 2 2 4 2" xfId="3658" xr:uid="{00000000-0005-0000-0000-00004A0E0000}"/>
    <cellStyle name="Normal 10 2 2 2 4 3" xfId="4447" xr:uid="{00000000-0005-0000-0000-00005F110000}"/>
    <cellStyle name="Normal 10 2 2 2 4 4" xfId="5236" xr:uid="{00000000-0005-0000-0000-000074140000}"/>
    <cellStyle name="Normal 10 2 2 2 4 5" xfId="6025" xr:uid="{00000000-0005-0000-0000-000089170000}"/>
    <cellStyle name="Normal 10 2 2 2 4 6" xfId="6814" xr:uid="{00000000-0005-0000-0000-00009E1A0000}"/>
    <cellStyle name="Normal 10 2 2 2 4 7" xfId="7603" xr:uid="{00000000-0005-0000-0000-0000B31D0000}"/>
    <cellStyle name="Normal 10 2 2 2 4 8" xfId="8392" xr:uid="{00000000-0005-0000-0000-0000C8200000}"/>
    <cellStyle name="Normal 10 2 2 2 4 9" xfId="50427" xr:uid="{00000000-0005-0000-0000-0000FBC40000}"/>
    <cellStyle name="Normal 10 2 2 2 5" xfId="2115" xr:uid="{00000000-0005-0000-0000-000043080000}"/>
    <cellStyle name="Normal 10 2 2 2 5 10" xfId="51377" xr:uid="{00000000-0005-0000-0000-0000B1C80000}"/>
    <cellStyle name="Normal 10 2 2 2 5 2" xfId="3659" xr:uid="{00000000-0005-0000-0000-00004B0E0000}"/>
    <cellStyle name="Normal 10 2 2 2 5 3" xfId="4448" xr:uid="{00000000-0005-0000-0000-000060110000}"/>
    <cellStyle name="Normal 10 2 2 2 5 4" xfId="5237" xr:uid="{00000000-0005-0000-0000-000075140000}"/>
    <cellStyle name="Normal 10 2 2 2 5 5" xfId="6026" xr:uid="{00000000-0005-0000-0000-00008A170000}"/>
    <cellStyle name="Normal 10 2 2 2 5 6" xfId="6815" xr:uid="{00000000-0005-0000-0000-00009F1A0000}"/>
    <cellStyle name="Normal 10 2 2 2 5 7" xfId="7604" xr:uid="{00000000-0005-0000-0000-0000B41D0000}"/>
    <cellStyle name="Normal 10 2 2 2 5 8" xfId="8393" xr:uid="{00000000-0005-0000-0000-0000C9200000}"/>
    <cellStyle name="Normal 10 2 2 2 5 9" xfId="50428" xr:uid="{00000000-0005-0000-0000-0000FCC40000}"/>
    <cellStyle name="Normal 10 2 2 2 6" xfId="2114" xr:uid="{00000000-0005-0000-0000-000042080000}"/>
    <cellStyle name="Normal 10 2 2 2 6 10" xfId="51378" xr:uid="{00000000-0005-0000-0000-0000B2C80000}"/>
    <cellStyle name="Normal 10 2 2 2 6 2" xfId="3660" xr:uid="{00000000-0005-0000-0000-00004C0E0000}"/>
    <cellStyle name="Normal 10 2 2 2 6 3" xfId="4449" xr:uid="{00000000-0005-0000-0000-000061110000}"/>
    <cellStyle name="Normal 10 2 2 2 6 4" xfId="5238" xr:uid="{00000000-0005-0000-0000-000076140000}"/>
    <cellStyle name="Normal 10 2 2 2 6 5" xfId="6027" xr:uid="{00000000-0005-0000-0000-00008B170000}"/>
    <cellStyle name="Normal 10 2 2 2 6 6" xfId="6816" xr:uid="{00000000-0005-0000-0000-0000A01A0000}"/>
    <cellStyle name="Normal 10 2 2 2 6 7" xfId="7605" xr:uid="{00000000-0005-0000-0000-0000B51D0000}"/>
    <cellStyle name="Normal 10 2 2 2 6 8" xfId="8394" xr:uid="{00000000-0005-0000-0000-0000CA200000}"/>
    <cellStyle name="Normal 10 2 2 2 6 9" xfId="50429" xr:uid="{00000000-0005-0000-0000-0000FDC40000}"/>
    <cellStyle name="Normal 10 2 2 2 7" xfId="3655" xr:uid="{00000000-0005-0000-0000-0000470E0000}"/>
    <cellStyle name="Normal 10 2 2 2 8" xfId="4444" xr:uid="{00000000-0005-0000-0000-00005C110000}"/>
    <cellStyle name="Normal 10 2 2 2 9" xfId="5233" xr:uid="{00000000-0005-0000-0000-000071140000}"/>
    <cellStyle name="Normal 10 2 2 3" xfId="2113" xr:uid="{00000000-0005-0000-0000-000041080000}"/>
    <cellStyle name="Normal 10 2 2 3 10" xfId="51379" xr:uid="{00000000-0005-0000-0000-0000B3C80000}"/>
    <cellStyle name="Normal 10 2 2 3 2" xfId="3661" xr:uid="{00000000-0005-0000-0000-00004D0E0000}"/>
    <cellStyle name="Normal 10 2 2 3 3" xfId="4450" xr:uid="{00000000-0005-0000-0000-000062110000}"/>
    <cellStyle name="Normal 10 2 2 3 4" xfId="5239" xr:uid="{00000000-0005-0000-0000-000077140000}"/>
    <cellStyle name="Normal 10 2 2 3 5" xfId="6028" xr:uid="{00000000-0005-0000-0000-00008C170000}"/>
    <cellStyle name="Normal 10 2 2 3 6" xfId="6817" xr:uid="{00000000-0005-0000-0000-0000A11A0000}"/>
    <cellStyle name="Normal 10 2 2 3 7" xfId="7606" xr:uid="{00000000-0005-0000-0000-0000B61D0000}"/>
    <cellStyle name="Normal 10 2 2 3 8" xfId="8395" xr:uid="{00000000-0005-0000-0000-0000CB200000}"/>
    <cellStyle name="Normal 10 2 2 3 9" xfId="50430" xr:uid="{00000000-0005-0000-0000-0000FEC40000}"/>
    <cellStyle name="Normal 10 2 2 4" xfId="2112" xr:uid="{00000000-0005-0000-0000-000040080000}"/>
    <cellStyle name="Normal 10 2 2 4 10" xfId="51380" xr:uid="{00000000-0005-0000-0000-0000B4C80000}"/>
    <cellStyle name="Normal 10 2 2 4 2" xfId="3662" xr:uid="{00000000-0005-0000-0000-00004E0E0000}"/>
    <cellStyle name="Normal 10 2 2 4 3" xfId="4451" xr:uid="{00000000-0005-0000-0000-000063110000}"/>
    <cellStyle name="Normal 10 2 2 4 4" xfId="5240" xr:uid="{00000000-0005-0000-0000-000078140000}"/>
    <cellStyle name="Normal 10 2 2 4 5" xfId="6029" xr:uid="{00000000-0005-0000-0000-00008D170000}"/>
    <cellStyle name="Normal 10 2 2 4 6" xfId="6818" xr:uid="{00000000-0005-0000-0000-0000A21A0000}"/>
    <cellStyle name="Normal 10 2 2 4 7" xfId="7607" xr:uid="{00000000-0005-0000-0000-0000B71D0000}"/>
    <cellStyle name="Normal 10 2 2 4 8" xfId="8396" xr:uid="{00000000-0005-0000-0000-0000CC200000}"/>
    <cellStyle name="Normal 10 2 2 4 9" xfId="50431" xr:uid="{00000000-0005-0000-0000-0000FFC40000}"/>
    <cellStyle name="Normal 10 2 2 5" xfId="2111" xr:uid="{00000000-0005-0000-0000-00003F080000}"/>
    <cellStyle name="Normal 10 2 2 5 10" xfId="51381" xr:uid="{00000000-0005-0000-0000-0000B5C80000}"/>
    <cellStyle name="Normal 10 2 2 5 2" xfId="3663" xr:uid="{00000000-0005-0000-0000-00004F0E0000}"/>
    <cellStyle name="Normal 10 2 2 5 3" xfId="4452" xr:uid="{00000000-0005-0000-0000-000064110000}"/>
    <cellStyle name="Normal 10 2 2 5 4" xfId="5241" xr:uid="{00000000-0005-0000-0000-000079140000}"/>
    <cellStyle name="Normal 10 2 2 5 5" xfId="6030" xr:uid="{00000000-0005-0000-0000-00008E170000}"/>
    <cellStyle name="Normal 10 2 2 5 6" xfId="6819" xr:uid="{00000000-0005-0000-0000-0000A31A0000}"/>
    <cellStyle name="Normal 10 2 2 5 7" xfId="7608" xr:uid="{00000000-0005-0000-0000-0000B81D0000}"/>
    <cellStyle name="Normal 10 2 2 5 8" xfId="8397" xr:uid="{00000000-0005-0000-0000-0000CD200000}"/>
    <cellStyle name="Normal 10 2 2 5 9" xfId="50432" xr:uid="{00000000-0005-0000-0000-000000C50000}"/>
    <cellStyle name="Normal 10 2 2 6" xfId="2110" xr:uid="{00000000-0005-0000-0000-00003E080000}"/>
    <cellStyle name="Normal 10 2 2 6 10" xfId="51382" xr:uid="{00000000-0005-0000-0000-0000B6C80000}"/>
    <cellStyle name="Normal 10 2 2 6 2" xfId="3664" xr:uid="{00000000-0005-0000-0000-0000500E0000}"/>
    <cellStyle name="Normal 10 2 2 6 3" xfId="4453" xr:uid="{00000000-0005-0000-0000-000065110000}"/>
    <cellStyle name="Normal 10 2 2 6 4" xfId="5242" xr:uid="{00000000-0005-0000-0000-00007A140000}"/>
    <cellStyle name="Normal 10 2 2 6 5" xfId="6031" xr:uid="{00000000-0005-0000-0000-00008F170000}"/>
    <cellStyle name="Normal 10 2 2 6 6" xfId="6820" xr:uid="{00000000-0005-0000-0000-0000A41A0000}"/>
    <cellStyle name="Normal 10 2 2 6 7" xfId="7609" xr:uid="{00000000-0005-0000-0000-0000B91D0000}"/>
    <cellStyle name="Normal 10 2 2 6 8" xfId="8398" xr:uid="{00000000-0005-0000-0000-0000CE200000}"/>
    <cellStyle name="Normal 10 2 2 6 9" xfId="50433" xr:uid="{00000000-0005-0000-0000-000001C50000}"/>
    <cellStyle name="Normal 10 2 2 7" xfId="2109" xr:uid="{00000000-0005-0000-0000-00003D080000}"/>
    <cellStyle name="Normal 10 2 2 7 10" xfId="51383" xr:uid="{00000000-0005-0000-0000-0000B7C80000}"/>
    <cellStyle name="Normal 10 2 2 7 2" xfId="3665" xr:uid="{00000000-0005-0000-0000-0000510E0000}"/>
    <cellStyle name="Normal 10 2 2 7 3" xfId="4454" xr:uid="{00000000-0005-0000-0000-000066110000}"/>
    <cellStyle name="Normal 10 2 2 7 4" xfId="5243" xr:uid="{00000000-0005-0000-0000-00007B140000}"/>
    <cellStyle name="Normal 10 2 2 7 5" xfId="6032" xr:uid="{00000000-0005-0000-0000-000090170000}"/>
    <cellStyle name="Normal 10 2 2 7 6" xfId="6821" xr:uid="{00000000-0005-0000-0000-0000A51A0000}"/>
    <cellStyle name="Normal 10 2 2 7 7" xfId="7610" xr:uid="{00000000-0005-0000-0000-0000BA1D0000}"/>
    <cellStyle name="Normal 10 2 2 7 8" xfId="8399" xr:uid="{00000000-0005-0000-0000-0000CF200000}"/>
    <cellStyle name="Normal 10 2 2 7 9" xfId="50434" xr:uid="{00000000-0005-0000-0000-000002C50000}"/>
    <cellStyle name="Normal 10 2 2 8" xfId="2120" xr:uid="{00000000-0005-0000-0000-000048080000}"/>
    <cellStyle name="Normal 10 2 2 9" xfId="3654" xr:uid="{00000000-0005-0000-0000-0000460E0000}"/>
    <cellStyle name="Normal 10 2 3" xfId="275" xr:uid="{00000000-0005-0000-0000-000013010000}"/>
    <cellStyle name="Normal 10 2 3 10" xfId="4455" xr:uid="{00000000-0005-0000-0000-000067110000}"/>
    <cellStyle name="Normal 10 2 3 11" xfId="5244" xr:uid="{00000000-0005-0000-0000-00007C140000}"/>
    <cellStyle name="Normal 10 2 3 12" xfId="6033" xr:uid="{00000000-0005-0000-0000-000091170000}"/>
    <cellStyle name="Normal 10 2 3 13" xfId="6822" xr:uid="{00000000-0005-0000-0000-0000A61A0000}"/>
    <cellStyle name="Normal 10 2 3 14" xfId="7611" xr:uid="{00000000-0005-0000-0000-0000BB1D0000}"/>
    <cellStyle name="Normal 10 2 3 15" xfId="8400" xr:uid="{00000000-0005-0000-0000-0000D0200000}"/>
    <cellStyle name="Normal 10 2 3 16" xfId="50435" xr:uid="{00000000-0005-0000-0000-000003C50000}"/>
    <cellStyle name="Normal 10 2 3 17" xfId="51384" xr:uid="{00000000-0005-0000-0000-0000B8C80000}"/>
    <cellStyle name="Normal 10 2 3 2" xfId="2107" xr:uid="{00000000-0005-0000-0000-00003B080000}"/>
    <cellStyle name="Normal 10 2 3 2 10" xfId="6034" xr:uid="{00000000-0005-0000-0000-000092170000}"/>
    <cellStyle name="Normal 10 2 3 2 11" xfId="6823" xr:uid="{00000000-0005-0000-0000-0000A71A0000}"/>
    <cellStyle name="Normal 10 2 3 2 12" xfId="7612" xr:uid="{00000000-0005-0000-0000-0000BC1D0000}"/>
    <cellStyle name="Normal 10 2 3 2 13" xfId="8401" xr:uid="{00000000-0005-0000-0000-0000D1200000}"/>
    <cellStyle name="Normal 10 2 3 2 14" xfId="50436" xr:uid="{00000000-0005-0000-0000-000004C50000}"/>
    <cellStyle name="Normal 10 2 3 2 15" xfId="51385" xr:uid="{00000000-0005-0000-0000-0000B9C80000}"/>
    <cellStyle name="Normal 10 2 3 2 2" xfId="2106" xr:uid="{00000000-0005-0000-0000-00003A080000}"/>
    <cellStyle name="Normal 10 2 3 2 2 10" xfId="51386" xr:uid="{00000000-0005-0000-0000-0000BAC80000}"/>
    <cellStyle name="Normal 10 2 3 2 2 2" xfId="3668" xr:uid="{00000000-0005-0000-0000-0000540E0000}"/>
    <cellStyle name="Normal 10 2 3 2 2 3" xfId="4457" xr:uid="{00000000-0005-0000-0000-000069110000}"/>
    <cellStyle name="Normal 10 2 3 2 2 4" xfId="5246" xr:uid="{00000000-0005-0000-0000-00007E140000}"/>
    <cellStyle name="Normal 10 2 3 2 2 5" xfId="6035" xr:uid="{00000000-0005-0000-0000-000093170000}"/>
    <cellStyle name="Normal 10 2 3 2 2 6" xfId="6824" xr:uid="{00000000-0005-0000-0000-0000A81A0000}"/>
    <cellStyle name="Normal 10 2 3 2 2 7" xfId="7613" xr:uid="{00000000-0005-0000-0000-0000BD1D0000}"/>
    <cellStyle name="Normal 10 2 3 2 2 8" xfId="8402" xr:uid="{00000000-0005-0000-0000-0000D2200000}"/>
    <cellStyle name="Normal 10 2 3 2 2 9" xfId="50437" xr:uid="{00000000-0005-0000-0000-000005C50000}"/>
    <cellStyle name="Normal 10 2 3 2 3" xfId="2105" xr:uid="{00000000-0005-0000-0000-000039080000}"/>
    <cellStyle name="Normal 10 2 3 2 3 10" xfId="51387" xr:uid="{00000000-0005-0000-0000-0000BBC80000}"/>
    <cellStyle name="Normal 10 2 3 2 3 2" xfId="3669" xr:uid="{00000000-0005-0000-0000-0000550E0000}"/>
    <cellStyle name="Normal 10 2 3 2 3 3" xfId="4458" xr:uid="{00000000-0005-0000-0000-00006A110000}"/>
    <cellStyle name="Normal 10 2 3 2 3 4" xfId="5247" xr:uid="{00000000-0005-0000-0000-00007F140000}"/>
    <cellStyle name="Normal 10 2 3 2 3 5" xfId="6036" xr:uid="{00000000-0005-0000-0000-000094170000}"/>
    <cellStyle name="Normal 10 2 3 2 3 6" xfId="6825" xr:uid="{00000000-0005-0000-0000-0000A91A0000}"/>
    <cellStyle name="Normal 10 2 3 2 3 7" xfId="7614" xr:uid="{00000000-0005-0000-0000-0000BE1D0000}"/>
    <cellStyle name="Normal 10 2 3 2 3 8" xfId="8403" xr:uid="{00000000-0005-0000-0000-0000D3200000}"/>
    <cellStyle name="Normal 10 2 3 2 3 9" xfId="50438" xr:uid="{00000000-0005-0000-0000-000006C50000}"/>
    <cellStyle name="Normal 10 2 3 2 4" xfId="2104" xr:uid="{00000000-0005-0000-0000-000038080000}"/>
    <cellStyle name="Normal 10 2 3 2 4 10" xfId="51388" xr:uid="{00000000-0005-0000-0000-0000BCC80000}"/>
    <cellStyle name="Normal 10 2 3 2 4 2" xfId="3670" xr:uid="{00000000-0005-0000-0000-0000560E0000}"/>
    <cellStyle name="Normal 10 2 3 2 4 3" xfId="4459" xr:uid="{00000000-0005-0000-0000-00006B110000}"/>
    <cellStyle name="Normal 10 2 3 2 4 4" xfId="5248" xr:uid="{00000000-0005-0000-0000-000080140000}"/>
    <cellStyle name="Normal 10 2 3 2 4 5" xfId="6037" xr:uid="{00000000-0005-0000-0000-000095170000}"/>
    <cellStyle name="Normal 10 2 3 2 4 6" xfId="6826" xr:uid="{00000000-0005-0000-0000-0000AA1A0000}"/>
    <cellStyle name="Normal 10 2 3 2 4 7" xfId="7615" xr:uid="{00000000-0005-0000-0000-0000BF1D0000}"/>
    <cellStyle name="Normal 10 2 3 2 4 8" xfId="8404" xr:uid="{00000000-0005-0000-0000-0000D4200000}"/>
    <cellStyle name="Normal 10 2 3 2 4 9" xfId="50439" xr:uid="{00000000-0005-0000-0000-000007C50000}"/>
    <cellStyle name="Normal 10 2 3 2 5" xfId="2103" xr:uid="{00000000-0005-0000-0000-000037080000}"/>
    <cellStyle name="Normal 10 2 3 2 5 10" xfId="51389" xr:uid="{00000000-0005-0000-0000-0000BDC80000}"/>
    <cellStyle name="Normal 10 2 3 2 5 2" xfId="3671" xr:uid="{00000000-0005-0000-0000-0000570E0000}"/>
    <cellStyle name="Normal 10 2 3 2 5 3" xfId="4460" xr:uid="{00000000-0005-0000-0000-00006C110000}"/>
    <cellStyle name="Normal 10 2 3 2 5 4" xfId="5249" xr:uid="{00000000-0005-0000-0000-000081140000}"/>
    <cellStyle name="Normal 10 2 3 2 5 5" xfId="6038" xr:uid="{00000000-0005-0000-0000-000096170000}"/>
    <cellStyle name="Normal 10 2 3 2 5 6" xfId="6827" xr:uid="{00000000-0005-0000-0000-0000AB1A0000}"/>
    <cellStyle name="Normal 10 2 3 2 5 7" xfId="7616" xr:uid="{00000000-0005-0000-0000-0000C01D0000}"/>
    <cellStyle name="Normal 10 2 3 2 5 8" xfId="8405" xr:uid="{00000000-0005-0000-0000-0000D5200000}"/>
    <cellStyle name="Normal 10 2 3 2 5 9" xfId="50440" xr:uid="{00000000-0005-0000-0000-000008C50000}"/>
    <cellStyle name="Normal 10 2 3 2 6" xfId="2102" xr:uid="{00000000-0005-0000-0000-000036080000}"/>
    <cellStyle name="Normal 10 2 3 2 6 10" xfId="51390" xr:uid="{00000000-0005-0000-0000-0000BEC80000}"/>
    <cellStyle name="Normal 10 2 3 2 6 2" xfId="3672" xr:uid="{00000000-0005-0000-0000-0000580E0000}"/>
    <cellStyle name="Normal 10 2 3 2 6 3" xfId="4461" xr:uid="{00000000-0005-0000-0000-00006D110000}"/>
    <cellStyle name="Normal 10 2 3 2 6 4" xfId="5250" xr:uid="{00000000-0005-0000-0000-000082140000}"/>
    <cellStyle name="Normal 10 2 3 2 6 5" xfId="6039" xr:uid="{00000000-0005-0000-0000-000097170000}"/>
    <cellStyle name="Normal 10 2 3 2 6 6" xfId="6828" xr:uid="{00000000-0005-0000-0000-0000AC1A0000}"/>
    <cellStyle name="Normal 10 2 3 2 6 7" xfId="7617" xr:uid="{00000000-0005-0000-0000-0000C11D0000}"/>
    <cellStyle name="Normal 10 2 3 2 6 8" xfId="8406" xr:uid="{00000000-0005-0000-0000-0000D6200000}"/>
    <cellStyle name="Normal 10 2 3 2 6 9" xfId="50441" xr:uid="{00000000-0005-0000-0000-000009C50000}"/>
    <cellStyle name="Normal 10 2 3 2 7" xfId="3667" xr:uid="{00000000-0005-0000-0000-0000530E0000}"/>
    <cellStyle name="Normal 10 2 3 2 8" xfId="4456" xr:uid="{00000000-0005-0000-0000-000068110000}"/>
    <cellStyle name="Normal 10 2 3 2 9" xfId="5245" xr:uid="{00000000-0005-0000-0000-00007D140000}"/>
    <cellStyle name="Normal 10 2 3 3" xfId="2101" xr:uid="{00000000-0005-0000-0000-000035080000}"/>
    <cellStyle name="Normal 10 2 3 3 10" xfId="51391" xr:uid="{00000000-0005-0000-0000-0000BFC80000}"/>
    <cellStyle name="Normal 10 2 3 3 2" xfId="3673" xr:uid="{00000000-0005-0000-0000-0000590E0000}"/>
    <cellStyle name="Normal 10 2 3 3 3" xfId="4462" xr:uid="{00000000-0005-0000-0000-00006E110000}"/>
    <cellStyle name="Normal 10 2 3 3 4" xfId="5251" xr:uid="{00000000-0005-0000-0000-000083140000}"/>
    <cellStyle name="Normal 10 2 3 3 5" xfId="6040" xr:uid="{00000000-0005-0000-0000-000098170000}"/>
    <cellStyle name="Normal 10 2 3 3 6" xfId="6829" xr:uid="{00000000-0005-0000-0000-0000AD1A0000}"/>
    <cellStyle name="Normal 10 2 3 3 7" xfId="7618" xr:uid="{00000000-0005-0000-0000-0000C21D0000}"/>
    <cellStyle name="Normal 10 2 3 3 8" xfId="8407" xr:uid="{00000000-0005-0000-0000-0000D7200000}"/>
    <cellStyle name="Normal 10 2 3 3 9" xfId="50442" xr:uid="{00000000-0005-0000-0000-00000AC50000}"/>
    <cellStyle name="Normal 10 2 3 4" xfId="2100" xr:uid="{00000000-0005-0000-0000-000034080000}"/>
    <cellStyle name="Normal 10 2 3 4 10" xfId="51392" xr:uid="{00000000-0005-0000-0000-0000C0C80000}"/>
    <cellStyle name="Normal 10 2 3 4 2" xfId="3674" xr:uid="{00000000-0005-0000-0000-00005A0E0000}"/>
    <cellStyle name="Normal 10 2 3 4 3" xfId="4463" xr:uid="{00000000-0005-0000-0000-00006F110000}"/>
    <cellStyle name="Normal 10 2 3 4 4" xfId="5252" xr:uid="{00000000-0005-0000-0000-000084140000}"/>
    <cellStyle name="Normal 10 2 3 4 5" xfId="6041" xr:uid="{00000000-0005-0000-0000-000099170000}"/>
    <cellStyle name="Normal 10 2 3 4 6" xfId="6830" xr:uid="{00000000-0005-0000-0000-0000AE1A0000}"/>
    <cellStyle name="Normal 10 2 3 4 7" xfId="7619" xr:uid="{00000000-0005-0000-0000-0000C31D0000}"/>
    <cellStyle name="Normal 10 2 3 4 8" xfId="8408" xr:uid="{00000000-0005-0000-0000-0000D8200000}"/>
    <cellStyle name="Normal 10 2 3 4 9" xfId="50443" xr:uid="{00000000-0005-0000-0000-00000BC50000}"/>
    <cellStyle name="Normal 10 2 3 5" xfId="2099" xr:uid="{00000000-0005-0000-0000-000033080000}"/>
    <cellStyle name="Normal 10 2 3 5 10" xfId="51393" xr:uid="{00000000-0005-0000-0000-0000C1C80000}"/>
    <cellStyle name="Normal 10 2 3 5 2" xfId="3675" xr:uid="{00000000-0005-0000-0000-00005B0E0000}"/>
    <cellStyle name="Normal 10 2 3 5 3" xfId="4464" xr:uid="{00000000-0005-0000-0000-000070110000}"/>
    <cellStyle name="Normal 10 2 3 5 4" xfId="5253" xr:uid="{00000000-0005-0000-0000-000085140000}"/>
    <cellStyle name="Normal 10 2 3 5 5" xfId="6042" xr:uid="{00000000-0005-0000-0000-00009A170000}"/>
    <cellStyle name="Normal 10 2 3 5 6" xfId="6831" xr:uid="{00000000-0005-0000-0000-0000AF1A0000}"/>
    <cellStyle name="Normal 10 2 3 5 7" xfId="7620" xr:uid="{00000000-0005-0000-0000-0000C41D0000}"/>
    <cellStyle name="Normal 10 2 3 5 8" xfId="8409" xr:uid="{00000000-0005-0000-0000-0000D9200000}"/>
    <cellStyle name="Normal 10 2 3 5 9" xfId="50444" xr:uid="{00000000-0005-0000-0000-00000CC50000}"/>
    <cellStyle name="Normal 10 2 3 6" xfId="2098" xr:uid="{00000000-0005-0000-0000-000032080000}"/>
    <cellStyle name="Normal 10 2 3 6 10" xfId="51394" xr:uid="{00000000-0005-0000-0000-0000C2C80000}"/>
    <cellStyle name="Normal 10 2 3 6 2" xfId="3676" xr:uid="{00000000-0005-0000-0000-00005C0E0000}"/>
    <cellStyle name="Normal 10 2 3 6 3" xfId="4465" xr:uid="{00000000-0005-0000-0000-000071110000}"/>
    <cellStyle name="Normal 10 2 3 6 4" xfId="5254" xr:uid="{00000000-0005-0000-0000-000086140000}"/>
    <cellStyle name="Normal 10 2 3 6 5" xfId="6043" xr:uid="{00000000-0005-0000-0000-00009B170000}"/>
    <cellStyle name="Normal 10 2 3 6 6" xfId="6832" xr:uid="{00000000-0005-0000-0000-0000B01A0000}"/>
    <cellStyle name="Normal 10 2 3 6 7" xfId="7621" xr:uid="{00000000-0005-0000-0000-0000C51D0000}"/>
    <cellStyle name="Normal 10 2 3 6 8" xfId="8410" xr:uid="{00000000-0005-0000-0000-0000DA200000}"/>
    <cellStyle name="Normal 10 2 3 6 9" xfId="50445" xr:uid="{00000000-0005-0000-0000-00000DC50000}"/>
    <cellStyle name="Normal 10 2 3 7" xfId="2097" xr:uid="{00000000-0005-0000-0000-000031080000}"/>
    <cellStyle name="Normal 10 2 3 7 10" xfId="51395" xr:uid="{00000000-0005-0000-0000-0000C3C80000}"/>
    <cellStyle name="Normal 10 2 3 7 2" xfId="3677" xr:uid="{00000000-0005-0000-0000-00005D0E0000}"/>
    <cellStyle name="Normal 10 2 3 7 3" xfId="4466" xr:uid="{00000000-0005-0000-0000-000072110000}"/>
    <cellStyle name="Normal 10 2 3 7 4" xfId="5255" xr:uid="{00000000-0005-0000-0000-000087140000}"/>
    <cellStyle name="Normal 10 2 3 7 5" xfId="6044" xr:uid="{00000000-0005-0000-0000-00009C170000}"/>
    <cellStyle name="Normal 10 2 3 7 6" xfId="6833" xr:uid="{00000000-0005-0000-0000-0000B11A0000}"/>
    <cellStyle name="Normal 10 2 3 7 7" xfId="7622" xr:uid="{00000000-0005-0000-0000-0000C61D0000}"/>
    <cellStyle name="Normal 10 2 3 7 8" xfId="8411" xr:uid="{00000000-0005-0000-0000-0000DB200000}"/>
    <cellStyle name="Normal 10 2 3 7 9" xfId="50446" xr:uid="{00000000-0005-0000-0000-00000EC50000}"/>
    <cellStyle name="Normal 10 2 3 8" xfId="2108" xr:uid="{00000000-0005-0000-0000-00003C080000}"/>
    <cellStyle name="Normal 10 2 3 9" xfId="3666" xr:uid="{00000000-0005-0000-0000-0000520E0000}"/>
    <cellStyle name="Normal 10 2 4" xfId="276" xr:uid="{00000000-0005-0000-0000-000014010000}"/>
    <cellStyle name="Normal 10 2 4 10" xfId="4467" xr:uid="{00000000-0005-0000-0000-000073110000}"/>
    <cellStyle name="Normal 10 2 4 11" xfId="5256" xr:uid="{00000000-0005-0000-0000-000088140000}"/>
    <cellStyle name="Normal 10 2 4 12" xfId="6045" xr:uid="{00000000-0005-0000-0000-00009D170000}"/>
    <cellStyle name="Normal 10 2 4 13" xfId="6834" xr:uid="{00000000-0005-0000-0000-0000B21A0000}"/>
    <cellStyle name="Normal 10 2 4 14" xfId="7623" xr:uid="{00000000-0005-0000-0000-0000C71D0000}"/>
    <cellStyle name="Normal 10 2 4 15" xfId="8412" xr:uid="{00000000-0005-0000-0000-0000DC200000}"/>
    <cellStyle name="Normal 10 2 4 16" xfId="50447" xr:uid="{00000000-0005-0000-0000-00000FC50000}"/>
    <cellStyle name="Normal 10 2 4 17" xfId="51396" xr:uid="{00000000-0005-0000-0000-0000C4C80000}"/>
    <cellStyle name="Normal 10 2 4 2" xfId="2095" xr:uid="{00000000-0005-0000-0000-00002F080000}"/>
    <cellStyle name="Normal 10 2 4 2 10" xfId="6046" xr:uid="{00000000-0005-0000-0000-00009E170000}"/>
    <cellStyle name="Normal 10 2 4 2 11" xfId="6835" xr:uid="{00000000-0005-0000-0000-0000B31A0000}"/>
    <cellStyle name="Normal 10 2 4 2 12" xfId="7624" xr:uid="{00000000-0005-0000-0000-0000C81D0000}"/>
    <cellStyle name="Normal 10 2 4 2 13" xfId="8413" xr:uid="{00000000-0005-0000-0000-0000DD200000}"/>
    <cellStyle name="Normal 10 2 4 2 14" xfId="50448" xr:uid="{00000000-0005-0000-0000-000010C50000}"/>
    <cellStyle name="Normal 10 2 4 2 15" xfId="51397" xr:uid="{00000000-0005-0000-0000-0000C5C80000}"/>
    <cellStyle name="Normal 10 2 4 2 2" xfId="2094" xr:uid="{00000000-0005-0000-0000-00002E080000}"/>
    <cellStyle name="Normal 10 2 4 2 2 10" xfId="51398" xr:uid="{00000000-0005-0000-0000-0000C6C80000}"/>
    <cellStyle name="Normal 10 2 4 2 2 2" xfId="3680" xr:uid="{00000000-0005-0000-0000-0000600E0000}"/>
    <cellStyle name="Normal 10 2 4 2 2 3" xfId="4469" xr:uid="{00000000-0005-0000-0000-000075110000}"/>
    <cellStyle name="Normal 10 2 4 2 2 4" xfId="5258" xr:uid="{00000000-0005-0000-0000-00008A140000}"/>
    <cellStyle name="Normal 10 2 4 2 2 5" xfId="6047" xr:uid="{00000000-0005-0000-0000-00009F170000}"/>
    <cellStyle name="Normal 10 2 4 2 2 6" xfId="6836" xr:uid="{00000000-0005-0000-0000-0000B41A0000}"/>
    <cellStyle name="Normal 10 2 4 2 2 7" xfId="7625" xr:uid="{00000000-0005-0000-0000-0000C91D0000}"/>
    <cellStyle name="Normal 10 2 4 2 2 8" xfId="8414" xr:uid="{00000000-0005-0000-0000-0000DE200000}"/>
    <cellStyle name="Normal 10 2 4 2 2 9" xfId="50449" xr:uid="{00000000-0005-0000-0000-000011C50000}"/>
    <cellStyle name="Normal 10 2 4 2 3" xfId="2093" xr:uid="{00000000-0005-0000-0000-00002D080000}"/>
    <cellStyle name="Normal 10 2 4 2 3 10" xfId="51399" xr:uid="{00000000-0005-0000-0000-0000C7C80000}"/>
    <cellStyle name="Normal 10 2 4 2 3 2" xfId="3681" xr:uid="{00000000-0005-0000-0000-0000610E0000}"/>
    <cellStyle name="Normal 10 2 4 2 3 3" xfId="4470" xr:uid="{00000000-0005-0000-0000-000076110000}"/>
    <cellStyle name="Normal 10 2 4 2 3 4" xfId="5259" xr:uid="{00000000-0005-0000-0000-00008B140000}"/>
    <cellStyle name="Normal 10 2 4 2 3 5" xfId="6048" xr:uid="{00000000-0005-0000-0000-0000A0170000}"/>
    <cellStyle name="Normal 10 2 4 2 3 6" xfId="6837" xr:uid="{00000000-0005-0000-0000-0000B51A0000}"/>
    <cellStyle name="Normal 10 2 4 2 3 7" xfId="7626" xr:uid="{00000000-0005-0000-0000-0000CA1D0000}"/>
    <cellStyle name="Normal 10 2 4 2 3 8" xfId="8415" xr:uid="{00000000-0005-0000-0000-0000DF200000}"/>
    <cellStyle name="Normal 10 2 4 2 3 9" xfId="50450" xr:uid="{00000000-0005-0000-0000-000012C50000}"/>
    <cellStyle name="Normal 10 2 4 2 4" xfId="2092" xr:uid="{00000000-0005-0000-0000-00002C080000}"/>
    <cellStyle name="Normal 10 2 4 2 4 10" xfId="51400" xr:uid="{00000000-0005-0000-0000-0000C8C80000}"/>
    <cellStyle name="Normal 10 2 4 2 4 2" xfId="3682" xr:uid="{00000000-0005-0000-0000-0000620E0000}"/>
    <cellStyle name="Normal 10 2 4 2 4 3" xfId="4471" xr:uid="{00000000-0005-0000-0000-000077110000}"/>
    <cellStyle name="Normal 10 2 4 2 4 4" xfId="5260" xr:uid="{00000000-0005-0000-0000-00008C140000}"/>
    <cellStyle name="Normal 10 2 4 2 4 5" xfId="6049" xr:uid="{00000000-0005-0000-0000-0000A1170000}"/>
    <cellStyle name="Normal 10 2 4 2 4 6" xfId="6838" xr:uid="{00000000-0005-0000-0000-0000B61A0000}"/>
    <cellStyle name="Normal 10 2 4 2 4 7" xfId="7627" xr:uid="{00000000-0005-0000-0000-0000CB1D0000}"/>
    <cellStyle name="Normal 10 2 4 2 4 8" xfId="8416" xr:uid="{00000000-0005-0000-0000-0000E0200000}"/>
    <cellStyle name="Normal 10 2 4 2 4 9" xfId="50451" xr:uid="{00000000-0005-0000-0000-000013C50000}"/>
    <cellStyle name="Normal 10 2 4 2 5" xfId="2091" xr:uid="{00000000-0005-0000-0000-00002B080000}"/>
    <cellStyle name="Normal 10 2 4 2 5 10" xfId="51401" xr:uid="{00000000-0005-0000-0000-0000C9C80000}"/>
    <cellStyle name="Normal 10 2 4 2 5 2" xfId="3683" xr:uid="{00000000-0005-0000-0000-0000630E0000}"/>
    <cellStyle name="Normal 10 2 4 2 5 3" xfId="4472" xr:uid="{00000000-0005-0000-0000-000078110000}"/>
    <cellStyle name="Normal 10 2 4 2 5 4" xfId="5261" xr:uid="{00000000-0005-0000-0000-00008D140000}"/>
    <cellStyle name="Normal 10 2 4 2 5 5" xfId="6050" xr:uid="{00000000-0005-0000-0000-0000A2170000}"/>
    <cellStyle name="Normal 10 2 4 2 5 6" xfId="6839" xr:uid="{00000000-0005-0000-0000-0000B71A0000}"/>
    <cellStyle name="Normal 10 2 4 2 5 7" xfId="7628" xr:uid="{00000000-0005-0000-0000-0000CC1D0000}"/>
    <cellStyle name="Normal 10 2 4 2 5 8" xfId="8417" xr:uid="{00000000-0005-0000-0000-0000E1200000}"/>
    <cellStyle name="Normal 10 2 4 2 5 9" xfId="50452" xr:uid="{00000000-0005-0000-0000-000014C50000}"/>
    <cellStyle name="Normal 10 2 4 2 6" xfId="2090" xr:uid="{00000000-0005-0000-0000-00002A080000}"/>
    <cellStyle name="Normal 10 2 4 2 6 10" xfId="51402" xr:uid="{00000000-0005-0000-0000-0000CAC80000}"/>
    <cellStyle name="Normal 10 2 4 2 6 2" xfId="3684" xr:uid="{00000000-0005-0000-0000-0000640E0000}"/>
    <cellStyle name="Normal 10 2 4 2 6 3" xfId="4473" xr:uid="{00000000-0005-0000-0000-000079110000}"/>
    <cellStyle name="Normal 10 2 4 2 6 4" xfId="5262" xr:uid="{00000000-0005-0000-0000-00008E140000}"/>
    <cellStyle name="Normal 10 2 4 2 6 5" xfId="6051" xr:uid="{00000000-0005-0000-0000-0000A3170000}"/>
    <cellStyle name="Normal 10 2 4 2 6 6" xfId="6840" xr:uid="{00000000-0005-0000-0000-0000B81A0000}"/>
    <cellStyle name="Normal 10 2 4 2 6 7" xfId="7629" xr:uid="{00000000-0005-0000-0000-0000CD1D0000}"/>
    <cellStyle name="Normal 10 2 4 2 6 8" xfId="8418" xr:uid="{00000000-0005-0000-0000-0000E2200000}"/>
    <cellStyle name="Normal 10 2 4 2 6 9" xfId="50453" xr:uid="{00000000-0005-0000-0000-000015C50000}"/>
    <cellStyle name="Normal 10 2 4 2 7" xfId="3679" xr:uid="{00000000-0005-0000-0000-00005F0E0000}"/>
    <cellStyle name="Normal 10 2 4 2 8" xfId="4468" xr:uid="{00000000-0005-0000-0000-000074110000}"/>
    <cellStyle name="Normal 10 2 4 2 9" xfId="5257" xr:uid="{00000000-0005-0000-0000-000089140000}"/>
    <cellStyle name="Normal 10 2 4 3" xfId="2089" xr:uid="{00000000-0005-0000-0000-000029080000}"/>
    <cellStyle name="Normal 10 2 4 3 10" xfId="51403" xr:uid="{00000000-0005-0000-0000-0000CBC80000}"/>
    <cellStyle name="Normal 10 2 4 3 2" xfId="3685" xr:uid="{00000000-0005-0000-0000-0000650E0000}"/>
    <cellStyle name="Normal 10 2 4 3 3" xfId="4474" xr:uid="{00000000-0005-0000-0000-00007A110000}"/>
    <cellStyle name="Normal 10 2 4 3 4" xfId="5263" xr:uid="{00000000-0005-0000-0000-00008F140000}"/>
    <cellStyle name="Normal 10 2 4 3 5" xfId="6052" xr:uid="{00000000-0005-0000-0000-0000A4170000}"/>
    <cellStyle name="Normal 10 2 4 3 6" xfId="6841" xr:uid="{00000000-0005-0000-0000-0000B91A0000}"/>
    <cellStyle name="Normal 10 2 4 3 7" xfId="7630" xr:uid="{00000000-0005-0000-0000-0000CE1D0000}"/>
    <cellStyle name="Normal 10 2 4 3 8" xfId="8419" xr:uid="{00000000-0005-0000-0000-0000E3200000}"/>
    <cellStyle name="Normal 10 2 4 3 9" xfId="50454" xr:uid="{00000000-0005-0000-0000-000016C50000}"/>
    <cellStyle name="Normal 10 2 4 4" xfId="2088" xr:uid="{00000000-0005-0000-0000-000028080000}"/>
    <cellStyle name="Normal 10 2 4 4 10" xfId="51404" xr:uid="{00000000-0005-0000-0000-0000CCC80000}"/>
    <cellStyle name="Normal 10 2 4 4 2" xfId="3686" xr:uid="{00000000-0005-0000-0000-0000660E0000}"/>
    <cellStyle name="Normal 10 2 4 4 3" xfId="4475" xr:uid="{00000000-0005-0000-0000-00007B110000}"/>
    <cellStyle name="Normal 10 2 4 4 4" xfId="5264" xr:uid="{00000000-0005-0000-0000-000090140000}"/>
    <cellStyle name="Normal 10 2 4 4 5" xfId="6053" xr:uid="{00000000-0005-0000-0000-0000A5170000}"/>
    <cellStyle name="Normal 10 2 4 4 6" xfId="6842" xr:uid="{00000000-0005-0000-0000-0000BA1A0000}"/>
    <cellStyle name="Normal 10 2 4 4 7" xfId="7631" xr:uid="{00000000-0005-0000-0000-0000CF1D0000}"/>
    <cellStyle name="Normal 10 2 4 4 8" xfId="8420" xr:uid="{00000000-0005-0000-0000-0000E4200000}"/>
    <cellStyle name="Normal 10 2 4 4 9" xfId="50455" xr:uid="{00000000-0005-0000-0000-000017C50000}"/>
    <cellStyle name="Normal 10 2 4 5" xfId="2087" xr:uid="{00000000-0005-0000-0000-000027080000}"/>
    <cellStyle name="Normal 10 2 4 5 10" xfId="51405" xr:uid="{00000000-0005-0000-0000-0000CDC80000}"/>
    <cellStyle name="Normal 10 2 4 5 2" xfId="3687" xr:uid="{00000000-0005-0000-0000-0000670E0000}"/>
    <cellStyle name="Normal 10 2 4 5 3" xfId="4476" xr:uid="{00000000-0005-0000-0000-00007C110000}"/>
    <cellStyle name="Normal 10 2 4 5 4" xfId="5265" xr:uid="{00000000-0005-0000-0000-000091140000}"/>
    <cellStyle name="Normal 10 2 4 5 5" xfId="6054" xr:uid="{00000000-0005-0000-0000-0000A6170000}"/>
    <cellStyle name="Normal 10 2 4 5 6" xfId="6843" xr:uid="{00000000-0005-0000-0000-0000BB1A0000}"/>
    <cellStyle name="Normal 10 2 4 5 7" xfId="7632" xr:uid="{00000000-0005-0000-0000-0000D01D0000}"/>
    <cellStyle name="Normal 10 2 4 5 8" xfId="8421" xr:uid="{00000000-0005-0000-0000-0000E5200000}"/>
    <cellStyle name="Normal 10 2 4 5 9" xfId="50456" xr:uid="{00000000-0005-0000-0000-000018C50000}"/>
    <cellStyle name="Normal 10 2 4 6" xfId="2086" xr:uid="{00000000-0005-0000-0000-000026080000}"/>
    <cellStyle name="Normal 10 2 4 6 10" xfId="51406" xr:uid="{00000000-0005-0000-0000-0000CEC80000}"/>
    <cellStyle name="Normal 10 2 4 6 2" xfId="3688" xr:uid="{00000000-0005-0000-0000-0000680E0000}"/>
    <cellStyle name="Normal 10 2 4 6 3" xfId="4477" xr:uid="{00000000-0005-0000-0000-00007D110000}"/>
    <cellStyle name="Normal 10 2 4 6 4" xfId="5266" xr:uid="{00000000-0005-0000-0000-000092140000}"/>
    <cellStyle name="Normal 10 2 4 6 5" xfId="6055" xr:uid="{00000000-0005-0000-0000-0000A7170000}"/>
    <cellStyle name="Normal 10 2 4 6 6" xfId="6844" xr:uid="{00000000-0005-0000-0000-0000BC1A0000}"/>
    <cellStyle name="Normal 10 2 4 6 7" xfId="7633" xr:uid="{00000000-0005-0000-0000-0000D11D0000}"/>
    <cellStyle name="Normal 10 2 4 6 8" xfId="8422" xr:uid="{00000000-0005-0000-0000-0000E6200000}"/>
    <cellStyle name="Normal 10 2 4 6 9" xfId="50457" xr:uid="{00000000-0005-0000-0000-000019C50000}"/>
    <cellStyle name="Normal 10 2 4 7" xfId="2085" xr:uid="{00000000-0005-0000-0000-000025080000}"/>
    <cellStyle name="Normal 10 2 4 7 10" xfId="51407" xr:uid="{00000000-0005-0000-0000-0000CFC80000}"/>
    <cellStyle name="Normal 10 2 4 7 2" xfId="3689" xr:uid="{00000000-0005-0000-0000-0000690E0000}"/>
    <cellStyle name="Normal 10 2 4 7 3" xfId="4478" xr:uid="{00000000-0005-0000-0000-00007E110000}"/>
    <cellStyle name="Normal 10 2 4 7 4" xfId="5267" xr:uid="{00000000-0005-0000-0000-000093140000}"/>
    <cellStyle name="Normal 10 2 4 7 5" xfId="6056" xr:uid="{00000000-0005-0000-0000-0000A8170000}"/>
    <cellStyle name="Normal 10 2 4 7 6" xfId="6845" xr:uid="{00000000-0005-0000-0000-0000BD1A0000}"/>
    <cellStyle name="Normal 10 2 4 7 7" xfId="7634" xr:uid="{00000000-0005-0000-0000-0000D21D0000}"/>
    <cellStyle name="Normal 10 2 4 7 8" xfId="8423" xr:uid="{00000000-0005-0000-0000-0000E7200000}"/>
    <cellStyle name="Normal 10 2 4 7 9" xfId="50458" xr:uid="{00000000-0005-0000-0000-00001AC50000}"/>
    <cellStyle name="Normal 10 2 4 8" xfId="2096" xr:uid="{00000000-0005-0000-0000-000030080000}"/>
    <cellStyle name="Normal 10 2 4 9" xfId="3678" xr:uid="{00000000-0005-0000-0000-00005E0E0000}"/>
    <cellStyle name="Normal 10 2 5" xfId="277" xr:uid="{00000000-0005-0000-0000-000015010000}"/>
    <cellStyle name="Normal 10 2 5 10" xfId="4479" xr:uid="{00000000-0005-0000-0000-00007F110000}"/>
    <cellStyle name="Normal 10 2 5 11" xfId="5268" xr:uid="{00000000-0005-0000-0000-000094140000}"/>
    <cellStyle name="Normal 10 2 5 12" xfId="6057" xr:uid="{00000000-0005-0000-0000-0000A9170000}"/>
    <cellStyle name="Normal 10 2 5 13" xfId="6846" xr:uid="{00000000-0005-0000-0000-0000BE1A0000}"/>
    <cellStyle name="Normal 10 2 5 14" xfId="7635" xr:uid="{00000000-0005-0000-0000-0000D31D0000}"/>
    <cellStyle name="Normal 10 2 5 15" xfId="8424" xr:uid="{00000000-0005-0000-0000-0000E8200000}"/>
    <cellStyle name="Normal 10 2 5 16" xfId="50459" xr:uid="{00000000-0005-0000-0000-00001BC50000}"/>
    <cellStyle name="Normal 10 2 5 17" xfId="51408" xr:uid="{00000000-0005-0000-0000-0000D0C80000}"/>
    <cellStyle name="Normal 10 2 5 2" xfId="2083" xr:uid="{00000000-0005-0000-0000-000023080000}"/>
    <cellStyle name="Normal 10 2 5 2 10" xfId="6058" xr:uid="{00000000-0005-0000-0000-0000AA170000}"/>
    <cellStyle name="Normal 10 2 5 2 11" xfId="6847" xr:uid="{00000000-0005-0000-0000-0000BF1A0000}"/>
    <cellStyle name="Normal 10 2 5 2 12" xfId="7636" xr:uid="{00000000-0005-0000-0000-0000D41D0000}"/>
    <cellStyle name="Normal 10 2 5 2 13" xfId="8425" xr:uid="{00000000-0005-0000-0000-0000E9200000}"/>
    <cellStyle name="Normal 10 2 5 2 14" xfId="50460" xr:uid="{00000000-0005-0000-0000-00001CC50000}"/>
    <cellStyle name="Normal 10 2 5 2 15" xfId="51409" xr:uid="{00000000-0005-0000-0000-0000D1C80000}"/>
    <cellStyle name="Normal 10 2 5 2 2" xfId="2082" xr:uid="{00000000-0005-0000-0000-000022080000}"/>
    <cellStyle name="Normal 10 2 5 2 2 10" xfId="51410" xr:uid="{00000000-0005-0000-0000-0000D2C80000}"/>
    <cellStyle name="Normal 10 2 5 2 2 2" xfId="3692" xr:uid="{00000000-0005-0000-0000-00006C0E0000}"/>
    <cellStyle name="Normal 10 2 5 2 2 3" xfId="4481" xr:uid="{00000000-0005-0000-0000-000081110000}"/>
    <cellStyle name="Normal 10 2 5 2 2 4" xfId="5270" xr:uid="{00000000-0005-0000-0000-000096140000}"/>
    <cellStyle name="Normal 10 2 5 2 2 5" xfId="6059" xr:uid="{00000000-0005-0000-0000-0000AB170000}"/>
    <cellStyle name="Normal 10 2 5 2 2 6" xfId="6848" xr:uid="{00000000-0005-0000-0000-0000C01A0000}"/>
    <cellStyle name="Normal 10 2 5 2 2 7" xfId="7637" xr:uid="{00000000-0005-0000-0000-0000D51D0000}"/>
    <cellStyle name="Normal 10 2 5 2 2 8" xfId="8426" xr:uid="{00000000-0005-0000-0000-0000EA200000}"/>
    <cellStyle name="Normal 10 2 5 2 2 9" xfId="50461" xr:uid="{00000000-0005-0000-0000-00001DC50000}"/>
    <cellStyle name="Normal 10 2 5 2 3" xfId="2081" xr:uid="{00000000-0005-0000-0000-000021080000}"/>
    <cellStyle name="Normal 10 2 5 2 3 10" xfId="51411" xr:uid="{00000000-0005-0000-0000-0000D3C80000}"/>
    <cellStyle name="Normal 10 2 5 2 3 2" xfId="3693" xr:uid="{00000000-0005-0000-0000-00006D0E0000}"/>
    <cellStyle name="Normal 10 2 5 2 3 3" xfId="4482" xr:uid="{00000000-0005-0000-0000-000082110000}"/>
    <cellStyle name="Normal 10 2 5 2 3 4" xfId="5271" xr:uid="{00000000-0005-0000-0000-000097140000}"/>
    <cellStyle name="Normal 10 2 5 2 3 5" xfId="6060" xr:uid="{00000000-0005-0000-0000-0000AC170000}"/>
    <cellStyle name="Normal 10 2 5 2 3 6" xfId="6849" xr:uid="{00000000-0005-0000-0000-0000C11A0000}"/>
    <cellStyle name="Normal 10 2 5 2 3 7" xfId="7638" xr:uid="{00000000-0005-0000-0000-0000D61D0000}"/>
    <cellStyle name="Normal 10 2 5 2 3 8" xfId="8427" xr:uid="{00000000-0005-0000-0000-0000EB200000}"/>
    <cellStyle name="Normal 10 2 5 2 3 9" xfId="50462" xr:uid="{00000000-0005-0000-0000-00001EC50000}"/>
    <cellStyle name="Normal 10 2 5 2 4" xfId="2080" xr:uid="{00000000-0005-0000-0000-000020080000}"/>
    <cellStyle name="Normal 10 2 5 2 4 10" xfId="51412" xr:uid="{00000000-0005-0000-0000-0000D4C80000}"/>
    <cellStyle name="Normal 10 2 5 2 4 2" xfId="3694" xr:uid="{00000000-0005-0000-0000-00006E0E0000}"/>
    <cellStyle name="Normal 10 2 5 2 4 3" xfId="4483" xr:uid="{00000000-0005-0000-0000-000083110000}"/>
    <cellStyle name="Normal 10 2 5 2 4 4" xfId="5272" xr:uid="{00000000-0005-0000-0000-000098140000}"/>
    <cellStyle name="Normal 10 2 5 2 4 5" xfId="6061" xr:uid="{00000000-0005-0000-0000-0000AD170000}"/>
    <cellStyle name="Normal 10 2 5 2 4 6" xfId="6850" xr:uid="{00000000-0005-0000-0000-0000C21A0000}"/>
    <cellStyle name="Normal 10 2 5 2 4 7" xfId="7639" xr:uid="{00000000-0005-0000-0000-0000D71D0000}"/>
    <cellStyle name="Normal 10 2 5 2 4 8" xfId="8428" xr:uid="{00000000-0005-0000-0000-0000EC200000}"/>
    <cellStyle name="Normal 10 2 5 2 4 9" xfId="50463" xr:uid="{00000000-0005-0000-0000-00001FC50000}"/>
    <cellStyle name="Normal 10 2 5 2 5" xfId="2079" xr:uid="{00000000-0005-0000-0000-00001F080000}"/>
    <cellStyle name="Normal 10 2 5 2 5 10" xfId="51413" xr:uid="{00000000-0005-0000-0000-0000D5C80000}"/>
    <cellStyle name="Normal 10 2 5 2 5 2" xfId="3695" xr:uid="{00000000-0005-0000-0000-00006F0E0000}"/>
    <cellStyle name="Normal 10 2 5 2 5 3" xfId="4484" xr:uid="{00000000-0005-0000-0000-000084110000}"/>
    <cellStyle name="Normal 10 2 5 2 5 4" xfId="5273" xr:uid="{00000000-0005-0000-0000-000099140000}"/>
    <cellStyle name="Normal 10 2 5 2 5 5" xfId="6062" xr:uid="{00000000-0005-0000-0000-0000AE170000}"/>
    <cellStyle name="Normal 10 2 5 2 5 6" xfId="6851" xr:uid="{00000000-0005-0000-0000-0000C31A0000}"/>
    <cellStyle name="Normal 10 2 5 2 5 7" xfId="7640" xr:uid="{00000000-0005-0000-0000-0000D81D0000}"/>
    <cellStyle name="Normal 10 2 5 2 5 8" xfId="8429" xr:uid="{00000000-0005-0000-0000-0000ED200000}"/>
    <cellStyle name="Normal 10 2 5 2 5 9" xfId="50464" xr:uid="{00000000-0005-0000-0000-000020C50000}"/>
    <cellStyle name="Normal 10 2 5 2 6" xfId="2078" xr:uid="{00000000-0005-0000-0000-00001E080000}"/>
    <cellStyle name="Normal 10 2 5 2 6 10" xfId="51414" xr:uid="{00000000-0005-0000-0000-0000D6C80000}"/>
    <cellStyle name="Normal 10 2 5 2 6 2" xfId="3696" xr:uid="{00000000-0005-0000-0000-0000700E0000}"/>
    <cellStyle name="Normal 10 2 5 2 6 3" xfId="4485" xr:uid="{00000000-0005-0000-0000-000085110000}"/>
    <cellStyle name="Normal 10 2 5 2 6 4" xfId="5274" xr:uid="{00000000-0005-0000-0000-00009A140000}"/>
    <cellStyle name="Normal 10 2 5 2 6 5" xfId="6063" xr:uid="{00000000-0005-0000-0000-0000AF170000}"/>
    <cellStyle name="Normal 10 2 5 2 6 6" xfId="6852" xr:uid="{00000000-0005-0000-0000-0000C41A0000}"/>
    <cellStyle name="Normal 10 2 5 2 6 7" xfId="7641" xr:uid="{00000000-0005-0000-0000-0000D91D0000}"/>
    <cellStyle name="Normal 10 2 5 2 6 8" xfId="8430" xr:uid="{00000000-0005-0000-0000-0000EE200000}"/>
    <cellStyle name="Normal 10 2 5 2 6 9" xfId="50465" xr:uid="{00000000-0005-0000-0000-000021C50000}"/>
    <cellStyle name="Normal 10 2 5 2 7" xfId="3691" xr:uid="{00000000-0005-0000-0000-00006B0E0000}"/>
    <cellStyle name="Normal 10 2 5 2 8" xfId="4480" xr:uid="{00000000-0005-0000-0000-000080110000}"/>
    <cellStyle name="Normal 10 2 5 2 9" xfId="5269" xr:uid="{00000000-0005-0000-0000-000095140000}"/>
    <cellStyle name="Normal 10 2 5 3" xfId="2077" xr:uid="{00000000-0005-0000-0000-00001D080000}"/>
    <cellStyle name="Normal 10 2 5 3 10" xfId="51415" xr:uid="{00000000-0005-0000-0000-0000D7C80000}"/>
    <cellStyle name="Normal 10 2 5 3 2" xfId="3697" xr:uid="{00000000-0005-0000-0000-0000710E0000}"/>
    <cellStyle name="Normal 10 2 5 3 3" xfId="4486" xr:uid="{00000000-0005-0000-0000-000086110000}"/>
    <cellStyle name="Normal 10 2 5 3 4" xfId="5275" xr:uid="{00000000-0005-0000-0000-00009B140000}"/>
    <cellStyle name="Normal 10 2 5 3 5" xfId="6064" xr:uid="{00000000-0005-0000-0000-0000B0170000}"/>
    <cellStyle name="Normal 10 2 5 3 6" xfId="6853" xr:uid="{00000000-0005-0000-0000-0000C51A0000}"/>
    <cellStyle name="Normal 10 2 5 3 7" xfId="7642" xr:uid="{00000000-0005-0000-0000-0000DA1D0000}"/>
    <cellStyle name="Normal 10 2 5 3 8" xfId="8431" xr:uid="{00000000-0005-0000-0000-0000EF200000}"/>
    <cellStyle name="Normal 10 2 5 3 9" xfId="50466" xr:uid="{00000000-0005-0000-0000-000022C50000}"/>
    <cellStyle name="Normal 10 2 5 4" xfId="2076" xr:uid="{00000000-0005-0000-0000-00001C080000}"/>
    <cellStyle name="Normal 10 2 5 4 10" xfId="51416" xr:uid="{00000000-0005-0000-0000-0000D8C80000}"/>
    <cellStyle name="Normal 10 2 5 4 2" xfId="3698" xr:uid="{00000000-0005-0000-0000-0000720E0000}"/>
    <cellStyle name="Normal 10 2 5 4 3" xfId="4487" xr:uid="{00000000-0005-0000-0000-000087110000}"/>
    <cellStyle name="Normal 10 2 5 4 4" xfId="5276" xr:uid="{00000000-0005-0000-0000-00009C140000}"/>
    <cellStyle name="Normal 10 2 5 4 5" xfId="6065" xr:uid="{00000000-0005-0000-0000-0000B1170000}"/>
    <cellStyle name="Normal 10 2 5 4 6" xfId="6854" xr:uid="{00000000-0005-0000-0000-0000C61A0000}"/>
    <cellStyle name="Normal 10 2 5 4 7" xfId="7643" xr:uid="{00000000-0005-0000-0000-0000DB1D0000}"/>
    <cellStyle name="Normal 10 2 5 4 8" xfId="8432" xr:uid="{00000000-0005-0000-0000-0000F0200000}"/>
    <cellStyle name="Normal 10 2 5 4 9" xfId="50467" xr:uid="{00000000-0005-0000-0000-000023C50000}"/>
    <cellStyle name="Normal 10 2 5 5" xfId="2075" xr:uid="{00000000-0005-0000-0000-00001B080000}"/>
    <cellStyle name="Normal 10 2 5 5 10" xfId="51417" xr:uid="{00000000-0005-0000-0000-0000D9C80000}"/>
    <cellStyle name="Normal 10 2 5 5 2" xfId="3699" xr:uid="{00000000-0005-0000-0000-0000730E0000}"/>
    <cellStyle name="Normal 10 2 5 5 3" xfId="4488" xr:uid="{00000000-0005-0000-0000-000088110000}"/>
    <cellStyle name="Normal 10 2 5 5 4" xfId="5277" xr:uid="{00000000-0005-0000-0000-00009D140000}"/>
    <cellStyle name="Normal 10 2 5 5 5" xfId="6066" xr:uid="{00000000-0005-0000-0000-0000B2170000}"/>
    <cellStyle name="Normal 10 2 5 5 6" xfId="6855" xr:uid="{00000000-0005-0000-0000-0000C71A0000}"/>
    <cellStyle name="Normal 10 2 5 5 7" xfId="7644" xr:uid="{00000000-0005-0000-0000-0000DC1D0000}"/>
    <cellStyle name="Normal 10 2 5 5 8" xfId="8433" xr:uid="{00000000-0005-0000-0000-0000F1200000}"/>
    <cellStyle name="Normal 10 2 5 5 9" xfId="50468" xr:uid="{00000000-0005-0000-0000-000024C50000}"/>
    <cellStyle name="Normal 10 2 5 6" xfId="2074" xr:uid="{00000000-0005-0000-0000-00001A080000}"/>
    <cellStyle name="Normal 10 2 5 6 10" xfId="51418" xr:uid="{00000000-0005-0000-0000-0000DAC80000}"/>
    <cellStyle name="Normal 10 2 5 6 2" xfId="3700" xr:uid="{00000000-0005-0000-0000-0000740E0000}"/>
    <cellStyle name="Normal 10 2 5 6 3" xfId="4489" xr:uid="{00000000-0005-0000-0000-000089110000}"/>
    <cellStyle name="Normal 10 2 5 6 4" xfId="5278" xr:uid="{00000000-0005-0000-0000-00009E140000}"/>
    <cellStyle name="Normal 10 2 5 6 5" xfId="6067" xr:uid="{00000000-0005-0000-0000-0000B3170000}"/>
    <cellStyle name="Normal 10 2 5 6 6" xfId="6856" xr:uid="{00000000-0005-0000-0000-0000C81A0000}"/>
    <cellStyle name="Normal 10 2 5 6 7" xfId="7645" xr:uid="{00000000-0005-0000-0000-0000DD1D0000}"/>
    <cellStyle name="Normal 10 2 5 6 8" xfId="8434" xr:uid="{00000000-0005-0000-0000-0000F2200000}"/>
    <cellStyle name="Normal 10 2 5 6 9" xfId="50469" xr:uid="{00000000-0005-0000-0000-000025C50000}"/>
    <cellStyle name="Normal 10 2 5 7" xfId="2073" xr:uid="{00000000-0005-0000-0000-000019080000}"/>
    <cellStyle name="Normal 10 2 5 7 10" xfId="51419" xr:uid="{00000000-0005-0000-0000-0000DBC80000}"/>
    <cellStyle name="Normal 10 2 5 7 2" xfId="3701" xr:uid="{00000000-0005-0000-0000-0000750E0000}"/>
    <cellStyle name="Normal 10 2 5 7 3" xfId="4490" xr:uid="{00000000-0005-0000-0000-00008A110000}"/>
    <cellStyle name="Normal 10 2 5 7 4" xfId="5279" xr:uid="{00000000-0005-0000-0000-00009F140000}"/>
    <cellStyle name="Normal 10 2 5 7 5" xfId="6068" xr:uid="{00000000-0005-0000-0000-0000B4170000}"/>
    <cellStyle name="Normal 10 2 5 7 6" xfId="6857" xr:uid="{00000000-0005-0000-0000-0000C91A0000}"/>
    <cellStyle name="Normal 10 2 5 7 7" xfId="7646" xr:uid="{00000000-0005-0000-0000-0000DE1D0000}"/>
    <cellStyle name="Normal 10 2 5 7 8" xfId="8435" xr:uid="{00000000-0005-0000-0000-0000F3200000}"/>
    <cellStyle name="Normal 10 2 5 7 9" xfId="50470" xr:uid="{00000000-0005-0000-0000-000026C50000}"/>
    <cellStyle name="Normal 10 2 5 8" xfId="2084" xr:uid="{00000000-0005-0000-0000-000024080000}"/>
    <cellStyle name="Normal 10 2 5 9" xfId="3690" xr:uid="{00000000-0005-0000-0000-00006A0E0000}"/>
    <cellStyle name="Normal 10 2 6" xfId="278" xr:uid="{00000000-0005-0000-0000-000016010000}"/>
    <cellStyle name="Normal 10 2 6 10" xfId="4491" xr:uid="{00000000-0005-0000-0000-00008B110000}"/>
    <cellStyle name="Normal 10 2 6 11" xfId="5280" xr:uid="{00000000-0005-0000-0000-0000A0140000}"/>
    <cellStyle name="Normal 10 2 6 12" xfId="6069" xr:uid="{00000000-0005-0000-0000-0000B5170000}"/>
    <cellStyle name="Normal 10 2 6 13" xfId="6858" xr:uid="{00000000-0005-0000-0000-0000CA1A0000}"/>
    <cellStyle name="Normal 10 2 6 14" xfId="7647" xr:uid="{00000000-0005-0000-0000-0000DF1D0000}"/>
    <cellStyle name="Normal 10 2 6 15" xfId="8436" xr:uid="{00000000-0005-0000-0000-0000F4200000}"/>
    <cellStyle name="Normal 10 2 6 16" xfId="50471" xr:uid="{00000000-0005-0000-0000-000027C50000}"/>
    <cellStyle name="Normal 10 2 6 17" xfId="51420" xr:uid="{00000000-0005-0000-0000-0000DCC80000}"/>
    <cellStyle name="Normal 10 2 6 2" xfId="2071" xr:uid="{00000000-0005-0000-0000-000017080000}"/>
    <cellStyle name="Normal 10 2 6 2 10" xfId="6070" xr:uid="{00000000-0005-0000-0000-0000B6170000}"/>
    <cellStyle name="Normal 10 2 6 2 11" xfId="6859" xr:uid="{00000000-0005-0000-0000-0000CB1A0000}"/>
    <cellStyle name="Normal 10 2 6 2 12" xfId="7648" xr:uid="{00000000-0005-0000-0000-0000E01D0000}"/>
    <cellStyle name="Normal 10 2 6 2 13" xfId="8437" xr:uid="{00000000-0005-0000-0000-0000F5200000}"/>
    <cellStyle name="Normal 10 2 6 2 14" xfId="50472" xr:uid="{00000000-0005-0000-0000-000028C50000}"/>
    <cellStyle name="Normal 10 2 6 2 15" xfId="51421" xr:uid="{00000000-0005-0000-0000-0000DDC80000}"/>
    <cellStyle name="Normal 10 2 6 2 2" xfId="2070" xr:uid="{00000000-0005-0000-0000-000016080000}"/>
    <cellStyle name="Normal 10 2 6 2 2 10" xfId="51422" xr:uid="{00000000-0005-0000-0000-0000DEC80000}"/>
    <cellStyle name="Normal 10 2 6 2 2 2" xfId="3704" xr:uid="{00000000-0005-0000-0000-0000780E0000}"/>
    <cellStyle name="Normal 10 2 6 2 2 3" xfId="4493" xr:uid="{00000000-0005-0000-0000-00008D110000}"/>
    <cellStyle name="Normal 10 2 6 2 2 4" xfId="5282" xr:uid="{00000000-0005-0000-0000-0000A2140000}"/>
    <cellStyle name="Normal 10 2 6 2 2 5" xfId="6071" xr:uid="{00000000-0005-0000-0000-0000B7170000}"/>
    <cellStyle name="Normal 10 2 6 2 2 6" xfId="6860" xr:uid="{00000000-0005-0000-0000-0000CC1A0000}"/>
    <cellStyle name="Normal 10 2 6 2 2 7" xfId="7649" xr:uid="{00000000-0005-0000-0000-0000E11D0000}"/>
    <cellStyle name="Normal 10 2 6 2 2 8" xfId="8438" xr:uid="{00000000-0005-0000-0000-0000F6200000}"/>
    <cellStyle name="Normal 10 2 6 2 2 9" xfId="50473" xr:uid="{00000000-0005-0000-0000-000029C50000}"/>
    <cellStyle name="Normal 10 2 6 2 3" xfId="2069" xr:uid="{00000000-0005-0000-0000-000015080000}"/>
    <cellStyle name="Normal 10 2 6 2 3 10" xfId="51423" xr:uid="{00000000-0005-0000-0000-0000DFC80000}"/>
    <cellStyle name="Normal 10 2 6 2 3 2" xfId="3705" xr:uid="{00000000-0005-0000-0000-0000790E0000}"/>
    <cellStyle name="Normal 10 2 6 2 3 3" xfId="4494" xr:uid="{00000000-0005-0000-0000-00008E110000}"/>
    <cellStyle name="Normal 10 2 6 2 3 4" xfId="5283" xr:uid="{00000000-0005-0000-0000-0000A3140000}"/>
    <cellStyle name="Normal 10 2 6 2 3 5" xfId="6072" xr:uid="{00000000-0005-0000-0000-0000B8170000}"/>
    <cellStyle name="Normal 10 2 6 2 3 6" xfId="6861" xr:uid="{00000000-0005-0000-0000-0000CD1A0000}"/>
    <cellStyle name="Normal 10 2 6 2 3 7" xfId="7650" xr:uid="{00000000-0005-0000-0000-0000E21D0000}"/>
    <cellStyle name="Normal 10 2 6 2 3 8" xfId="8439" xr:uid="{00000000-0005-0000-0000-0000F7200000}"/>
    <cellStyle name="Normal 10 2 6 2 3 9" xfId="50474" xr:uid="{00000000-0005-0000-0000-00002AC50000}"/>
    <cellStyle name="Normal 10 2 6 2 4" xfId="2068" xr:uid="{00000000-0005-0000-0000-000014080000}"/>
    <cellStyle name="Normal 10 2 6 2 4 10" xfId="51424" xr:uid="{00000000-0005-0000-0000-0000E0C80000}"/>
    <cellStyle name="Normal 10 2 6 2 4 2" xfId="3706" xr:uid="{00000000-0005-0000-0000-00007A0E0000}"/>
    <cellStyle name="Normal 10 2 6 2 4 3" xfId="4495" xr:uid="{00000000-0005-0000-0000-00008F110000}"/>
    <cellStyle name="Normal 10 2 6 2 4 4" xfId="5284" xr:uid="{00000000-0005-0000-0000-0000A4140000}"/>
    <cellStyle name="Normal 10 2 6 2 4 5" xfId="6073" xr:uid="{00000000-0005-0000-0000-0000B9170000}"/>
    <cellStyle name="Normal 10 2 6 2 4 6" xfId="6862" xr:uid="{00000000-0005-0000-0000-0000CE1A0000}"/>
    <cellStyle name="Normal 10 2 6 2 4 7" xfId="7651" xr:uid="{00000000-0005-0000-0000-0000E31D0000}"/>
    <cellStyle name="Normal 10 2 6 2 4 8" xfId="8440" xr:uid="{00000000-0005-0000-0000-0000F8200000}"/>
    <cellStyle name="Normal 10 2 6 2 4 9" xfId="50475" xr:uid="{00000000-0005-0000-0000-00002BC50000}"/>
    <cellStyle name="Normal 10 2 6 2 5" xfId="2067" xr:uid="{00000000-0005-0000-0000-000013080000}"/>
    <cellStyle name="Normal 10 2 6 2 5 10" xfId="51425" xr:uid="{00000000-0005-0000-0000-0000E1C80000}"/>
    <cellStyle name="Normal 10 2 6 2 5 2" xfId="3707" xr:uid="{00000000-0005-0000-0000-00007B0E0000}"/>
    <cellStyle name="Normal 10 2 6 2 5 3" xfId="4496" xr:uid="{00000000-0005-0000-0000-000090110000}"/>
    <cellStyle name="Normal 10 2 6 2 5 4" xfId="5285" xr:uid="{00000000-0005-0000-0000-0000A5140000}"/>
    <cellStyle name="Normal 10 2 6 2 5 5" xfId="6074" xr:uid="{00000000-0005-0000-0000-0000BA170000}"/>
    <cellStyle name="Normal 10 2 6 2 5 6" xfId="6863" xr:uid="{00000000-0005-0000-0000-0000CF1A0000}"/>
    <cellStyle name="Normal 10 2 6 2 5 7" xfId="7652" xr:uid="{00000000-0005-0000-0000-0000E41D0000}"/>
    <cellStyle name="Normal 10 2 6 2 5 8" xfId="8441" xr:uid="{00000000-0005-0000-0000-0000F9200000}"/>
    <cellStyle name="Normal 10 2 6 2 5 9" xfId="50476" xr:uid="{00000000-0005-0000-0000-00002CC50000}"/>
    <cellStyle name="Normal 10 2 6 2 6" xfId="2066" xr:uid="{00000000-0005-0000-0000-000012080000}"/>
    <cellStyle name="Normal 10 2 6 2 6 10" xfId="51426" xr:uid="{00000000-0005-0000-0000-0000E2C80000}"/>
    <cellStyle name="Normal 10 2 6 2 6 2" xfId="3708" xr:uid="{00000000-0005-0000-0000-00007C0E0000}"/>
    <cellStyle name="Normal 10 2 6 2 6 3" xfId="4497" xr:uid="{00000000-0005-0000-0000-000091110000}"/>
    <cellStyle name="Normal 10 2 6 2 6 4" xfId="5286" xr:uid="{00000000-0005-0000-0000-0000A6140000}"/>
    <cellStyle name="Normal 10 2 6 2 6 5" xfId="6075" xr:uid="{00000000-0005-0000-0000-0000BB170000}"/>
    <cellStyle name="Normal 10 2 6 2 6 6" xfId="6864" xr:uid="{00000000-0005-0000-0000-0000D01A0000}"/>
    <cellStyle name="Normal 10 2 6 2 6 7" xfId="7653" xr:uid="{00000000-0005-0000-0000-0000E51D0000}"/>
    <cellStyle name="Normal 10 2 6 2 6 8" xfId="8442" xr:uid="{00000000-0005-0000-0000-0000FA200000}"/>
    <cellStyle name="Normal 10 2 6 2 6 9" xfId="50477" xr:uid="{00000000-0005-0000-0000-00002DC50000}"/>
    <cellStyle name="Normal 10 2 6 2 7" xfId="3703" xr:uid="{00000000-0005-0000-0000-0000770E0000}"/>
    <cellStyle name="Normal 10 2 6 2 8" xfId="4492" xr:uid="{00000000-0005-0000-0000-00008C110000}"/>
    <cellStyle name="Normal 10 2 6 2 9" xfId="5281" xr:uid="{00000000-0005-0000-0000-0000A1140000}"/>
    <cellStyle name="Normal 10 2 6 3" xfId="2065" xr:uid="{00000000-0005-0000-0000-000011080000}"/>
    <cellStyle name="Normal 10 2 6 3 10" xfId="51427" xr:uid="{00000000-0005-0000-0000-0000E3C80000}"/>
    <cellStyle name="Normal 10 2 6 3 2" xfId="3709" xr:uid="{00000000-0005-0000-0000-00007D0E0000}"/>
    <cellStyle name="Normal 10 2 6 3 3" xfId="4498" xr:uid="{00000000-0005-0000-0000-000092110000}"/>
    <cellStyle name="Normal 10 2 6 3 4" xfId="5287" xr:uid="{00000000-0005-0000-0000-0000A7140000}"/>
    <cellStyle name="Normal 10 2 6 3 5" xfId="6076" xr:uid="{00000000-0005-0000-0000-0000BC170000}"/>
    <cellStyle name="Normal 10 2 6 3 6" xfId="6865" xr:uid="{00000000-0005-0000-0000-0000D11A0000}"/>
    <cellStyle name="Normal 10 2 6 3 7" xfId="7654" xr:uid="{00000000-0005-0000-0000-0000E61D0000}"/>
    <cellStyle name="Normal 10 2 6 3 8" xfId="8443" xr:uid="{00000000-0005-0000-0000-0000FB200000}"/>
    <cellStyle name="Normal 10 2 6 3 9" xfId="50478" xr:uid="{00000000-0005-0000-0000-00002EC50000}"/>
    <cellStyle name="Normal 10 2 6 4" xfId="2064" xr:uid="{00000000-0005-0000-0000-000010080000}"/>
    <cellStyle name="Normal 10 2 6 4 10" xfId="51428" xr:uid="{00000000-0005-0000-0000-0000E4C80000}"/>
    <cellStyle name="Normal 10 2 6 4 2" xfId="3710" xr:uid="{00000000-0005-0000-0000-00007E0E0000}"/>
    <cellStyle name="Normal 10 2 6 4 3" xfId="4499" xr:uid="{00000000-0005-0000-0000-000093110000}"/>
    <cellStyle name="Normal 10 2 6 4 4" xfId="5288" xr:uid="{00000000-0005-0000-0000-0000A8140000}"/>
    <cellStyle name="Normal 10 2 6 4 5" xfId="6077" xr:uid="{00000000-0005-0000-0000-0000BD170000}"/>
    <cellStyle name="Normal 10 2 6 4 6" xfId="6866" xr:uid="{00000000-0005-0000-0000-0000D21A0000}"/>
    <cellStyle name="Normal 10 2 6 4 7" xfId="7655" xr:uid="{00000000-0005-0000-0000-0000E71D0000}"/>
    <cellStyle name="Normal 10 2 6 4 8" xfId="8444" xr:uid="{00000000-0005-0000-0000-0000FC200000}"/>
    <cellStyle name="Normal 10 2 6 4 9" xfId="50479" xr:uid="{00000000-0005-0000-0000-00002FC50000}"/>
    <cellStyle name="Normal 10 2 6 5" xfId="2063" xr:uid="{00000000-0005-0000-0000-00000F080000}"/>
    <cellStyle name="Normal 10 2 6 5 10" xfId="51429" xr:uid="{00000000-0005-0000-0000-0000E5C80000}"/>
    <cellStyle name="Normal 10 2 6 5 2" xfId="3711" xr:uid="{00000000-0005-0000-0000-00007F0E0000}"/>
    <cellStyle name="Normal 10 2 6 5 3" xfId="4500" xr:uid="{00000000-0005-0000-0000-000094110000}"/>
    <cellStyle name="Normal 10 2 6 5 4" xfId="5289" xr:uid="{00000000-0005-0000-0000-0000A9140000}"/>
    <cellStyle name="Normal 10 2 6 5 5" xfId="6078" xr:uid="{00000000-0005-0000-0000-0000BE170000}"/>
    <cellStyle name="Normal 10 2 6 5 6" xfId="6867" xr:uid="{00000000-0005-0000-0000-0000D31A0000}"/>
    <cellStyle name="Normal 10 2 6 5 7" xfId="7656" xr:uid="{00000000-0005-0000-0000-0000E81D0000}"/>
    <cellStyle name="Normal 10 2 6 5 8" xfId="8445" xr:uid="{00000000-0005-0000-0000-0000FD200000}"/>
    <cellStyle name="Normal 10 2 6 5 9" xfId="50480" xr:uid="{00000000-0005-0000-0000-000030C50000}"/>
    <cellStyle name="Normal 10 2 6 6" xfId="2062" xr:uid="{00000000-0005-0000-0000-00000E080000}"/>
    <cellStyle name="Normal 10 2 6 6 10" xfId="51430" xr:uid="{00000000-0005-0000-0000-0000E6C80000}"/>
    <cellStyle name="Normal 10 2 6 6 2" xfId="3712" xr:uid="{00000000-0005-0000-0000-0000800E0000}"/>
    <cellStyle name="Normal 10 2 6 6 3" xfId="4501" xr:uid="{00000000-0005-0000-0000-000095110000}"/>
    <cellStyle name="Normal 10 2 6 6 4" xfId="5290" xr:uid="{00000000-0005-0000-0000-0000AA140000}"/>
    <cellStyle name="Normal 10 2 6 6 5" xfId="6079" xr:uid="{00000000-0005-0000-0000-0000BF170000}"/>
    <cellStyle name="Normal 10 2 6 6 6" xfId="6868" xr:uid="{00000000-0005-0000-0000-0000D41A0000}"/>
    <cellStyle name="Normal 10 2 6 6 7" xfId="7657" xr:uid="{00000000-0005-0000-0000-0000E91D0000}"/>
    <cellStyle name="Normal 10 2 6 6 8" xfId="8446" xr:uid="{00000000-0005-0000-0000-0000FE200000}"/>
    <cellStyle name="Normal 10 2 6 6 9" xfId="50481" xr:uid="{00000000-0005-0000-0000-000031C50000}"/>
    <cellStyle name="Normal 10 2 6 7" xfId="2061" xr:uid="{00000000-0005-0000-0000-00000D080000}"/>
    <cellStyle name="Normal 10 2 6 7 10" xfId="51431" xr:uid="{00000000-0005-0000-0000-0000E7C80000}"/>
    <cellStyle name="Normal 10 2 6 7 2" xfId="3713" xr:uid="{00000000-0005-0000-0000-0000810E0000}"/>
    <cellStyle name="Normal 10 2 6 7 3" xfId="4502" xr:uid="{00000000-0005-0000-0000-000096110000}"/>
    <cellStyle name="Normal 10 2 6 7 4" xfId="5291" xr:uid="{00000000-0005-0000-0000-0000AB140000}"/>
    <cellStyle name="Normal 10 2 6 7 5" xfId="6080" xr:uid="{00000000-0005-0000-0000-0000C0170000}"/>
    <cellStyle name="Normal 10 2 6 7 6" xfId="6869" xr:uid="{00000000-0005-0000-0000-0000D51A0000}"/>
    <cellStyle name="Normal 10 2 6 7 7" xfId="7658" xr:uid="{00000000-0005-0000-0000-0000EA1D0000}"/>
    <cellStyle name="Normal 10 2 6 7 8" xfId="8447" xr:uid="{00000000-0005-0000-0000-0000FF200000}"/>
    <cellStyle name="Normal 10 2 6 7 9" xfId="50482" xr:uid="{00000000-0005-0000-0000-000032C50000}"/>
    <cellStyle name="Normal 10 2 6 8" xfId="2072" xr:uid="{00000000-0005-0000-0000-000018080000}"/>
    <cellStyle name="Normal 10 2 6 9" xfId="3702" xr:uid="{00000000-0005-0000-0000-0000760E0000}"/>
    <cellStyle name="Normal 10 2 7" xfId="279" xr:uid="{00000000-0005-0000-0000-000017010000}"/>
    <cellStyle name="Normal 10 2 7 10" xfId="5292" xr:uid="{00000000-0005-0000-0000-0000AC140000}"/>
    <cellStyle name="Normal 10 2 7 11" xfId="6081" xr:uid="{00000000-0005-0000-0000-0000C1170000}"/>
    <cellStyle name="Normal 10 2 7 12" xfId="6870" xr:uid="{00000000-0005-0000-0000-0000D61A0000}"/>
    <cellStyle name="Normal 10 2 7 13" xfId="7659" xr:uid="{00000000-0005-0000-0000-0000EB1D0000}"/>
    <cellStyle name="Normal 10 2 7 14" xfId="8448" xr:uid="{00000000-0005-0000-0000-000000210000}"/>
    <cellStyle name="Normal 10 2 7 15" xfId="50483" xr:uid="{00000000-0005-0000-0000-000033C50000}"/>
    <cellStyle name="Normal 10 2 7 16" xfId="51432" xr:uid="{00000000-0005-0000-0000-0000E8C80000}"/>
    <cellStyle name="Normal 10 2 7 2" xfId="2059" xr:uid="{00000000-0005-0000-0000-00000B080000}"/>
    <cellStyle name="Normal 10 2 7 2 10" xfId="51433" xr:uid="{00000000-0005-0000-0000-0000E9C80000}"/>
    <cellStyle name="Normal 10 2 7 2 2" xfId="3715" xr:uid="{00000000-0005-0000-0000-0000830E0000}"/>
    <cellStyle name="Normal 10 2 7 2 3" xfId="4504" xr:uid="{00000000-0005-0000-0000-000098110000}"/>
    <cellStyle name="Normal 10 2 7 2 4" xfId="5293" xr:uid="{00000000-0005-0000-0000-0000AD140000}"/>
    <cellStyle name="Normal 10 2 7 2 5" xfId="6082" xr:uid="{00000000-0005-0000-0000-0000C2170000}"/>
    <cellStyle name="Normal 10 2 7 2 6" xfId="6871" xr:uid="{00000000-0005-0000-0000-0000D71A0000}"/>
    <cellStyle name="Normal 10 2 7 2 7" xfId="7660" xr:uid="{00000000-0005-0000-0000-0000EC1D0000}"/>
    <cellStyle name="Normal 10 2 7 2 8" xfId="8449" xr:uid="{00000000-0005-0000-0000-000001210000}"/>
    <cellStyle name="Normal 10 2 7 2 9" xfId="50484" xr:uid="{00000000-0005-0000-0000-000034C50000}"/>
    <cellStyle name="Normal 10 2 7 3" xfId="2058" xr:uid="{00000000-0005-0000-0000-00000A080000}"/>
    <cellStyle name="Normal 10 2 7 3 10" xfId="51434" xr:uid="{00000000-0005-0000-0000-0000EAC80000}"/>
    <cellStyle name="Normal 10 2 7 3 2" xfId="3716" xr:uid="{00000000-0005-0000-0000-0000840E0000}"/>
    <cellStyle name="Normal 10 2 7 3 3" xfId="4505" xr:uid="{00000000-0005-0000-0000-000099110000}"/>
    <cellStyle name="Normal 10 2 7 3 4" xfId="5294" xr:uid="{00000000-0005-0000-0000-0000AE140000}"/>
    <cellStyle name="Normal 10 2 7 3 5" xfId="6083" xr:uid="{00000000-0005-0000-0000-0000C3170000}"/>
    <cellStyle name="Normal 10 2 7 3 6" xfId="6872" xr:uid="{00000000-0005-0000-0000-0000D81A0000}"/>
    <cellStyle name="Normal 10 2 7 3 7" xfId="7661" xr:uid="{00000000-0005-0000-0000-0000ED1D0000}"/>
    <cellStyle name="Normal 10 2 7 3 8" xfId="8450" xr:uid="{00000000-0005-0000-0000-000002210000}"/>
    <cellStyle name="Normal 10 2 7 3 9" xfId="50485" xr:uid="{00000000-0005-0000-0000-000035C50000}"/>
    <cellStyle name="Normal 10 2 7 4" xfId="2057" xr:uid="{00000000-0005-0000-0000-000009080000}"/>
    <cellStyle name="Normal 10 2 7 4 10" xfId="51435" xr:uid="{00000000-0005-0000-0000-0000EBC80000}"/>
    <cellStyle name="Normal 10 2 7 4 2" xfId="3717" xr:uid="{00000000-0005-0000-0000-0000850E0000}"/>
    <cellStyle name="Normal 10 2 7 4 3" xfId="4506" xr:uid="{00000000-0005-0000-0000-00009A110000}"/>
    <cellStyle name="Normal 10 2 7 4 4" xfId="5295" xr:uid="{00000000-0005-0000-0000-0000AF140000}"/>
    <cellStyle name="Normal 10 2 7 4 5" xfId="6084" xr:uid="{00000000-0005-0000-0000-0000C4170000}"/>
    <cellStyle name="Normal 10 2 7 4 6" xfId="6873" xr:uid="{00000000-0005-0000-0000-0000D91A0000}"/>
    <cellStyle name="Normal 10 2 7 4 7" xfId="7662" xr:uid="{00000000-0005-0000-0000-0000EE1D0000}"/>
    <cellStyle name="Normal 10 2 7 4 8" xfId="8451" xr:uid="{00000000-0005-0000-0000-000003210000}"/>
    <cellStyle name="Normal 10 2 7 4 9" xfId="50486" xr:uid="{00000000-0005-0000-0000-000036C50000}"/>
    <cellStyle name="Normal 10 2 7 5" xfId="2056" xr:uid="{00000000-0005-0000-0000-000008080000}"/>
    <cellStyle name="Normal 10 2 7 5 10" xfId="51436" xr:uid="{00000000-0005-0000-0000-0000ECC80000}"/>
    <cellStyle name="Normal 10 2 7 5 2" xfId="3718" xr:uid="{00000000-0005-0000-0000-0000860E0000}"/>
    <cellStyle name="Normal 10 2 7 5 3" xfId="4507" xr:uid="{00000000-0005-0000-0000-00009B110000}"/>
    <cellStyle name="Normal 10 2 7 5 4" xfId="5296" xr:uid="{00000000-0005-0000-0000-0000B0140000}"/>
    <cellStyle name="Normal 10 2 7 5 5" xfId="6085" xr:uid="{00000000-0005-0000-0000-0000C5170000}"/>
    <cellStyle name="Normal 10 2 7 5 6" xfId="6874" xr:uid="{00000000-0005-0000-0000-0000DA1A0000}"/>
    <cellStyle name="Normal 10 2 7 5 7" xfId="7663" xr:uid="{00000000-0005-0000-0000-0000EF1D0000}"/>
    <cellStyle name="Normal 10 2 7 5 8" xfId="8452" xr:uid="{00000000-0005-0000-0000-000004210000}"/>
    <cellStyle name="Normal 10 2 7 5 9" xfId="50487" xr:uid="{00000000-0005-0000-0000-000037C50000}"/>
    <cellStyle name="Normal 10 2 7 6" xfId="2055" xr:uid="{00000000-0005-0000-0000-000007080000}"/>
    <cellStyle name="Normal 10 2 7 6 10" xfId="51437" xr:uid="{00000000-0005-0000-0000-0000EDC80000}"/>
    <cellStyle name="Normal 10 2 7 6 2" xfId="3719" xr:uid="{00000000-0005-0000-0000-0000870E0000}"/>
    <cellStyle name="Normal 10 2 7 6 3" xfId="4508" xr:uid="{00000000-0005-0000-0000-00009C110000}"/>
    <cellStyle name="Normal 10 2 7 6 4" xfId="5297" xr:uid="{00000000-0005-0000-0000-0000B1140000}"/>
    <cellStyle name="Normal 10 2 7 6 5" xfId="6086" xr:uid="{00000000-0005-0000-0000-0000C6170000}"/>
    <cellStyle name="Normal 10 2 7 6 6" xfId="6875" xr:uid="{00000000-0005-0000-0000-0000DB1A0000}"/>
    <cellStyle name="Normal 10 2 7 6 7" xfId="7664" xr:uid="{00000000-0005-0000-0000-0000F01D0000}"/>
    <cellStyle name="Normal 10 2 7 6 8" xfId="8453" xr:uid="{00000000-0005-0000-0000-000005210000}"/>
    <cellStyle name="Normal 10 2 7 6 9" xfId="50488" xr:uid="{00000000-0005-0000-0000-000038C50000}"/>
    <cellStyle name="Normal 10 2 7 7" xfId="2060" xr:uid="{00000000-0005-0000-0000-00000C080000}"/>
    <cellStyle name="Normal 10 2 7 8" xfId="3714" xr:uid="{00000000-0005-0000-0000-0000820E0000}"/>
    <cellStyle name="Normal 10 2 7 9" xfId="4503" xr:uid="{00000000-0005-0000-0000-000097110000}"/>
    <cellStyle name="Normal 10 2 8" xfId="280" xr:uid="{00000000-0005-0000-0000-000018010000}"/>
    <cellStyle name="Normal 10 2 8 10" xfId="50489" xr:uid="{00000000-0005-0000-0000-000039C50000}"/>
    <cellStyle name="Normal 10 2 8 11" xfId="51438" xr:uid="{00000000-0005-0000-0000-0000EEC80000}"/>
    <cellStyle name="Normal 10 2 8 2" xfId="2054" xr:uid="{00000000-0005-0000-0000-000006080000}"/>
    <cellStyle name="Normal 10 2 8 3" xfId="3720" xr:uid="{00000000-0005-0000-0000-0000880E0000}"/>
    <cellStyle name="Normal 10 2 8 4" xfId="4509" xr:uid="{00000000-0005-0000-0000-00009D110000}"/>
    <cellStyle name="Normal 10 2 8 5" xfId="5298" xr:uid="{00000000-0005-0000-0000-0000B2140000}"/>
    <cellStyle name="Normal 10 2 8 6" xfId="6087" xr:uid="{00000000-0005-0000-0000-0000C7170000}"/>
    <cellStyle name="Normal 10 2 8 7" xfId="6876" xr:uid="{00000000-0005-0000-0000-0000DC1A0000}"/>
    <cellStyle name="Normal 10 2 8 8" xfId="7665" xr:uid="{00000000-0005-0000-0000-0000F11D0000}"/>
    <cellStyle name="Normal 10 2 8 9" xfId="8454" xr:uid="{00000000-0005-0000-0000-000006210000}"/>
    <cellStyle name="Normal 10 2 9" xfId="2053" xr:uid="{00000000-0005-0000-0000-000005080000}"/>
    <cellStyle name="Normal 10 2 9 10" xfId="51439" xr:uid="{00000000-0005-0000-0000-0000EFC80000}"/>
    <cellStyle name="Normal 10 2 9 2" xfId="3721" xr:uid="{00000000-0005-0000-0000-0000890E0000}"/>
    <cellStyle name="Normal 10 2 9 3" xfId="4510" xr:uid="{00000000-0005-0000-0000-00009E110000}"/>
    <cellStyle name="Normal 10 2 9 4" xfId="5299" xr:uid="{00000000-0005-0000-0000-0000B3140000}"/>
    <cellStyle name="Normal 10 2 9 5" xfId="6088" xr:uid="{00000000-0005-0000-0000-0000C8170000}"/>
    <cellStyle name="Normal 10 2 9 6" xfId="6877" xr:uid="{00000000-0005-0000-0000-0000DD1A0000}"/>
    <cellStyle name="Normal 10 2 9 7" xfId="7666" xr:uid="{00000000-0005-0000-0000-0000F21D0000}"/>
    <cellStyle name="Normal 10 2 9 8" xfId="8455" xr:uid="{00000000-0005-0000-0000-000007210000}"/>
    <cellStyle name="Normal 10 2 9 9" xfId="50490" xr:uid="{00000000-0005-0000-0000-00003AC50000}"/>
    <cellStyle name="Normal 10 3" xfId="50" xr:uid="{00000000-0005-0000-0000-000032000000}"/>
    <cellStyle name="Normal 10 3 10" xfId="2051" xr:uid="{00000000-0005-0000-0000-000003080000}"/>
    <cellStyle name="Normal 10 3 10 10" xfId="51440" xr:uid="{00000000-0005-0000-0000-0000F0C80000}"/>
    <cellStyle name="Normal 10 3 10 2" xfId="3722" xr:uid="{00000000-0005-0000-0000-00008A0E0000}"/>
    <cellStyle name="Normal 10 3 10 3" xfId="4511" xr:uid="{00000000-0005-0000-0000-00009F110000}"/>
    <cellStyle name="Normal 10 3 10 4" xfId="5300" xr:uid="{00000000-0005-0000-0000-0000B4140000}"/>
    <cellStyle name="Normal 10 3 10 5" xfId="6089" xr:uid="{00000000-0005-0000-0000-0000C9170000}"/>
    <cellStyle name="Normal 10 3 10 6" xfId="6878" xr:uid="{00000000-0005-0000-0000-0000DE1A0000}"/>
    <cellStyle name="Normal 10 3 10 7" xfId="7667" xr:uid="{00000000-0005-0000-0000-0000F31D0000}"/>
    <cellStyle name="Normal 10 3 10 8" xfId="8456" xr:uid="{00000000-0005-0000-0000-000008210000}"/>
    <cellStyle name="Normal 10 3 10 9" xfId="50491" xr:uid="{00000000-0005-0000-0000-00003BC50000}"/>
    <cellStyle name="Normal 10 3 11" xfId="2050" xr:uid="{00000000-0005-0000-0000-000002080000}"/>
    <cellStyle name="Normal 10 3 11 10" xfId="51441" xr:uid="{00000000-0005-0000-0000-0000F1C80000}"/>
    <cellStyle name="Normal 10 3 11 2" xfId="3723" xr:uid="{00000000-0005-0000-0000-00008B0E0000}"/>
    <cellStyle name="Normal 10 3 11 3" xfId="4512" xr:uid="{00000000-0005-0000-0000-0000A0110000}"/>
    <cellStyle name="Normal 10 3 11 4" xfId="5301" xr:uid="{00000000-0005-0000-0000-0000B5140000}"/>
    <cellStyle name="Normal 10 3 11 5" xfId="6090" xr:uid="{00000000-0005-0000-0000-0000CA170000}"/>
    <cellStyle name="Normal 10 3 11 6" xfId="6879" xr:uid="{00000000-0005-0000-0000-0000DF1A0000}"/>
    <cellStyle name="Normal 10 3 11 7" xfId="7668" xr:uid="{00000000-0005-0000-0000-0000F41D0000}"/>
    <cellStyle name="Normal 10 3 11 8" xfId="8457" xr:uid="{00000000-0005-0000-0000-000009210000}"/>
    <cellStyle name="Normal 10 3 11 9" xfId="50492" xr:uid="{00000000-0005-0000-0000-00003CC50000}"/>
    <cellStyle name="Normal 10 3 12" xfId="2049" xr:uid="{00000000-0005-0000-0000-000001080000}"/>
    <cellStyle name="Normal 10 3 12 10" xfId="51442" xr:uid="{00000000-0005-0000-0000-0000F2C80000}"/>
    <cellStyle name="Normal 10 3 12 2" xfId="3724" xr:uid="{00000000-0005-0000-0000-00008C0E0000}"/>
    <cellStyle name="Normal 10 3 12 3" xfId="4513" xr:uid="{00000000-0005-0000-0000-0000A1110000}"/>
    <cellStyle name="Normal 10 3 12 4" xfId="5302" xr:uid="{00000000-0005-0000-0000-0000B6140000}"/>
    <cellStyle name="Normal 10 3 12 5" xfId="6091" xr:uid="{00000000-0005-0000-0000-0000CB170000}"/>
    <cellStyle name="Normal 10 3 12 6" xfId="6880" xr:uid="{00000000-0005-0000-0000-0000E01A0000}"/>
    <cellStyle name="Normal 10 3 12 7" xfId="7669" xr:uid="{00000000-0005-0000-0000-0000F51D0000}"/>
    <cellStyle name="Normal 10 3 12 8" xfId="8458" xr:uid="{00000000-0005-0000-0000-00000A210000}"/>
    <cellStyle name="Normal 10 3 12 9" xfId="50493" xr:uid="{00000000-0005-0000-0000-00003DC50000}"/>
    <cellStyle name="Normal 10 3 13" xfId="2052" xr:uid="{00000000-0005-0000-0000-000004080000}"/>
    <cellStyle name="Normal 10 3 14" xfId="12667" xr:uid="{00000000-0005-0000-0000-00007B310000}"/>
    <cellStyle name="Normal 10 3 2" xfId="282" xr:uid="{00000000-0005-0000-0000-00001A010000}"/>
    <cellStyle name="Normal 10 3 2 10" xfId="4514" xr:uid="{00000000-0005-0000-0000-0000A2110000}"/>
    <cellStyle name="Normal 10 3 2 11" xfId="5303" xr:uid="{00000000-0005-0000-0000-0000B7140000}"/>
    <cellStyle name="Normal 10 3 2 12" xfId="6092" xr:uid="{00000000-0005-0000-0000-0000CC170000}"/>
    <cellStyle name="Normal 10 3 2 13" xfId="6881" xr:uid="{00000000-0005-0000-0000-0000E11A0000}"/>
    <cellStyle name="Normal 10 3 2 14" xfId="7670" xr:uid="{00000000-0005-0000-0000-0000F61D0000}"/>
    <cellStyle name="Normal 10 3 2 15" xfId="8459" xr:uid="{00000000-0005-0000-0000-00000B210000}"/>
    <cellStyle name="Normal 10 3 2 16" xfId="50494" xr:uid="{00000000-0005-0000-0000-00003EC50000}"/>
    <cellStyle name="Normal 10 3 2 17" xfId="51443" xr:uid="{00000000-0005-0000-0000-0000F3C80000}"/>
    <cellStyle name="Normal 10 3 2 2" xfId="2047" xr:uid="{00000000-0005-0000-0000-0000FF070000}"/>
    <cellStyle name="Normal 10 3 2 2 10" xfId="6093" xr:uid="{00000000-0005-0000-0000-0000CD170000}"/>
    <cellStyle name="Normal 10 3 2 2 11" xfId="6882" xr:uid="{00000000-0005-0000-0000-0000E21A0000}"/>
    <cellStyle name="Normal 10 3 2 2 12" xfId="7671" xr:uid="{00000000-0005-0000-0000-0000F71D0000}"/>
    <cellStyle name="Normal 10 3 2 2 13" xfId="8460" xr:uid="{00000000-0005-0000-0000-00000C210000}"/>
    <cellStyle name="Normal 10 3 2 2 14" xfId="50495" xr:uid="{00000000-0005-0000-0000-00003FC50000}"/>
    <cellStyle name="Normal 10 3 2 2 15" xfId="51444" xr:uid="{00000000-0005-0000-0000-0000F4C80000}"/>
    <cellStyle name="Normal 10 3 2 2 2" xfId="2046" xr:uid="{00000000-0005-0000-0000-0000FE070000}"/>
    <cellStyle name="Normal 10 3 2 2 2 10" xfId="51445" xr:uid="{00000000-0005-0000-0000-0000F5C80000}"/>
    <cellStyle name="Normal 10 3 2 2 2 2" xfId="3727" xr:uid="{00000000-0005-0000-0000-00008F0E0000}"/>
    <cellStyle name="Normal 10 3 2 2 2 3" xfId="4516" xr:uid="{00000000-0005-0000-0000-0000A4110000}"/>
    <cellStyle name="Normal 10 3 2 2 2 4" xfId="5305" xr:uid="{00000000-0005-0000-0000-0000B9140000}"/>
    <cellStyle name="Normal 10 3 2 2 2 5" xfId="6094" xr:uid="{00000000-0005-0000-0000-0000CE170000}"/>
    <cellStyle name="Normal 10 3 2 2 2 6" xfId="6883" xr:uid="{00000000-0005-0000-0000-0000E31A0000}"/>
    <cellStyle name="Normal 10 3 2 2 2 7" xfId="7672" xr:uid="{00000000-0005-0000-0000-0000F81D0000}"/>
    <cellStyle name="Normal 10 3 2 2 2 8" xfId="8461" xr:uid="{00000000-0005-0000-0000-00000D210000}"/>
    <cellStyle name="Normal 10 3 2 2 2 9" xfId="50496" xr:uid="{00000000-0005-0000-0000-000040C50000}"/>
    <cellStyle name="Normal 10 3 2 2 3" xfId="2045" xr:uid="{00000000-0005-0000-0000-0000FD070000}"/>
    <cellStyle name="Normal 10 3 2 2 3 10" xfId="51446" xr:uid="{00000000-0005-0000-0000-0000F6C80000}"/>
    <cellStyle name="Normal 10 3 2 2 3 2" xfId="3728" xr:uid="{00000000-0005-0000-0000-0000900E0000}"/>
    <cellStyle name="Normal 10 3 2 2 3 3" xfId="4517" xr:uid="{00000000-0005-0000-0000-0000A5110000}"/>
    <cellStyle name="Normal 10 3 2 2 3 4" xfId="5306" xr:uid="{00000000-0005-0000-0000-0000BA140000}"/>
    <cellStyle name="Normal 10 3 2 2 3 5" xfId="6095" xr:uid="{00000000-0005-0000-0000-0000CF170000}"/>
    <cellStyle name="Normal 10 3 2 2 3 6" xfId="6884" xr:uid="{00000000-0005-0000-0000-0000E41A0000}"/>
    <cellStyle name="Normal 10 3 2 2 3 7" xfId="7673" xr:uid="{00000000-0005-0000-0000-0000F91D0000}"/>
    <cellStyle name="Normal 10 3 2 2 3 8" xfId="8462" xr:uid="{00000000-0005-0000-0000-00000E210000}"/>
    <cellStyle name="Normal 10 3 2 2 3 9" xfId="50497" xr:uid="{00000000-0005-0000-0000-000041C50000}"/>
    <cellStyle name="Normal 10 3 2 2 4" xfId="2044" xr:uid="{00000000-0005-0000-0000-0000FC070000}"/>
    <cellStyle name="Normal 10 3 2 2 4 10" xfId="51447" xr:uid="{00000000-0005-0000-0000-0000F7C80000}"/>
    <cellStyle name="Normal 10 3 2 2 4 2" xfId="3729" xr:uid="{00000000-0005-0000-0000-0000910E0000}"/>
    <cellStyle name="Normal 10 3 2 2 4 3" xfId="4518" xr:uid="{00000000-0005-0000-0000-0000A6110000}"/>
    <cellStyle name="Normal 10 3 2 2 4 4" xfId="5307" xr:uid="{00000000-0005-0000-0000-0000BB140000}"/>
    <cellStyle name="Normal 10 3 2 2 4 5" xfId="6096" xr:uid="{00000000-0005-0000-0000-0000D0170000}"/>
    <cellStyle name="Normal 10 3 2 2 4 6" xfId="6885" xr:uid="{00000000-0005-0000-0000-0000E51A0000}"/>
    <cellStyle name="Normal 10 3 2 2 4 7" xfId="7674" xr:uid="{00000000-0005-0000-0000-0000FA1D0000}"/>
    <cellStyle name="Normal 10 3 2 2 4 8" xfId="8463" xr:uid="{00000000-0005-0000-0000-00000F210000}"/>
    <cellStyle name="Normal 10 3 2 2 4 9" xfId="50498" xr:uid="{00000000-0005-0000-0000-000042C50000}"/>
    <cellStyle name="Normal 10 3 2 2 5" xfId="2043" xr:uid="{00000000-0005-0000-0000-0000FB070000}"/>
    <cellStyle name="Normal 10 3 2 2 5 10" xfId="51448" xr:uid="{00000000-0005-0000-0000-0000F8C80000}"/>
    <cellStyle name="Normal 10 3 2 2 5 2" xfId="3730" xr:uid="{00000000-0005-0000-0000-0000920E0000}"/>
    <cellStyle name="Normal 10 3 2 2 5 3" xfId="4519" xr:uid="{00000000-0005-0000-0000-0000A7110000}"/>
    <cellStyle name="Normal 10 3 2 2 5 4" xfId="5308" xr:uid="{00000000-0005-0000-0000-0000BC140000}"/>
    <cellStyle name="Normal 10 3 2 2 5 5" xfId="6097" xr:uid="{00000000-0005-0000-0000-0000D1170000}"/>
    <cellStyle name="Normal 10 3 2 2 5 6" xfId="6886" xr:uid="{00000000-0005-0000-0000-0000E61A0000}"/>
    <cellStyle name="Normal 10 3 2 2 5 7" xfId="7675" xr:uid="{00000000-0005-0000-0000-0000FB1D0000}"/>
    <cellStyle name="Normal 10 3 2 2 5 8" xfId="8464" xr:uid="{00000000-0005-0000-0000-000010210000}"/>
    <cellStyle name="Normal 10 3 2 2 5 9" xfId="50499" xr:uid="{00000000-0005-0000-0000-000043C50000}"/>
    <cellStyle name="Normal 10 3 2 2 6" xfId="2042" xr:uid="{00000000-0005-0000-0000-0000FA070000}"/>
    <cellStyle name="Normal 10 3 2 2 6 10" xfId="51449" xr:uid="{00000000-0005-0000-0000-0000F9C80000}"/>
    <cellStyle name="Normal 10 3 2 2 6 2" xfId="3731" xr:uid="{00000000-0005-0000-0000-0000930E0000}"/>
    <cellStyle name="Normal 10 3 2 2 6 3" xfId="4520" xr:uid="{00000000-0005-0000-0000-0000A8110000}"/>
    <cellStyle name="Normal 10 3 2 2 6 4" xfId="5309" xr:uid="{00000000-0005-0000-0000-0000BD140000}"/>
    <cellStyle name="Normal 10 3 2 2 6 5" xfId="6098" xr:uid="{00000000-0005-0000-0000-0000D2170000}"/>
    <cellStyle name="Normal 10 3 2 2 6 6" xfId="6887" xr:uid="{00000000-0005-0000-0000-0000E71A0000}"/>
    <cellStyle name="Normal 10 3 2 2 6 7" xfId="7676" xr:uid="{00000000-0005-0000-0000-0000FC1D0000}"/>
    <cellStyle name="Normal 10 3 2 2 6 8" xfId="8465" xr:uid="{00000000-0005-0000-0000-000011210000}"/>
    <cellStyle name="Normal 10 3 2 2 6 9" xfId="50500" xr:uid="{00000000-0005-0000-0000-000044C50000}"/>
    <cellStyle name="Normal 10 3 2 2 7" xfId="3726" xr:uid="{00000000-0005-0000-0000-00008E0E0000}"/>
    <cellStyle name="Normal 10 3 2 2 8" xfId="4515" xr:uid="{00000000-0005-0000-0000-0000A3110000}"/>
    <cellStyle name="Normal 10 3 2 2 9" xfId="5304" xr:uid="{00000000-0005-0000-0000-0000B8140000}"/>
    <cellStyle name="Normal 10 3 2 3" xfId="2041" xr:uid="{00000000-0005-0000-0000-0000F9070000}"/>
    <cellStyle name="Normal 10 3 2 3 10" xfId="51450" xr:uid="{00000000-0005-0000-0000-0000FAC80000}"/>
    <cellStyle name="Normal 10 3 2 3 2" xfId="3732" xr:uid="{00000000-0005-0000-0000-0000940E0000}"/>
    <cellStyle name="Normal 10 3 2 3 3" xfId="4521" xr:uid="{00000000-0005-0000-0000-0000A9110000}"/>
    <cellStyle name="Normal 10 3 2 3 4" xfId="5310" xr:uid="{00000000-0005-0000-0000-0000BE140000}"/>
    <cellStyle name="Normal 10 3 2 3 5" xfId="6099" xr:uid="{00000000-0005-0000-0000-0000D3170000}"/>
    <cellStyle name="Normal 10 3 2 3 6" xfId="6888" xr:uid="{00000000-0005-0000-0000-0000E81A0000}"/>
    <cellStyle name="Normal 10 3 2 3 7" xfId="7677" xr:uid="{00000000-0005-0000-0000-0000FD1D0000}"/>
    <cellStyle name="Normal 10 3 2 3 8" xfId="8466" xr:uid="{00000000-0005-0000-0000-000012210000}"/>
    <cellStyle name="Normal 10 3 2 3 9" xfId="50501" xr:uid="{00000000-0005-0000-0000-000045C50000}"/>
    <cellStyle name="Normal 10 3 2 4" xfId="2040" xr:uid="{00000000-0005-0000-0000-0000F8070000}"/>
    <cellStyle name="Normal 10 3 2 4 10" xfId="51451" xr:uid="{00000000-0005-0000-0000-0000FBC80000}"/>
    <cellStyle name="Normal 10 3 2 4 2" xfId="3733" xr:uid="{00000000-0005-0000-0000-0000950E0000}"/>
    <cellStyle name="Normal 10 3 2 4 3" xfId="4522" xr:uid="{00000000-0005-0000-0000-0000AA110000}"/>
    <cellStyle name="Normal 10 3 2 4 4" xfId="5311" xr:uid="{00000000-0005-0000-0000-0000BF140000}"/>
    <cellStyle name="Normal 10 3 2 4 5" xfId="6100" xr:uid="{00000000-0005-0000-0000-0000D4170000}"/>
    <cellStyle name="Normal 10 3 2 4 6" xfId="6889" xr:uid="{00000000-0005-0000-0000-0000E91A0000}"/>
    <cellStyle name="Normal 10 3 2 4 7" xfId="7678" xr:uid="{00000000-0005-0000-0000-0000FE1D0000}"/>
    <cellStyle name="Normal 10 3 2 4 8" xfId="8467" xr:uid="{00000000-0005-0000-0000-000013210000}"/>
    <cellStyle name="Normal 10 3 2 4 9" xfId="50502" xr:uid="{00000000-0005-0000-0000-000046C50000}"/>
    <cellStyle name="Normal 10 3 2 5" xfId="2039" xr:uid="{00000000-0005-0000-0000-0000F7070000}"/>
    <cellStyle name="Normal 10 3 2 5 10" xfId="51452" xr:uid="{00000000-0005-0000-0000-0000FCC80000}"/>
    <cellStyle name="Normal 10 3 2 5 2" xfId="3734" xr:uid="{00000000-0005-0000-0000-0000960E0000}"/>
    <cellStyle name="Normal 10 3 2 5 3" xfId="4523" xr:uid="{00000000-0005-0000-0000-0000AB110000}"/>
    <cellStyle name="Normal 10 3 2 5 4" xfId="5312" xr:uid="{00000000-0005-0000-0000-0000C0140000}"/>
    <cellStyle name="Normal 10 3 2 5 5" xfId="6101" xr:uid="{00000000-0005-0000-0000-0000D5170000}"/>
    <cellStyle name="Normal 10 3 2 5 6" xfId="6890" xr:uid="{00000000-0005-0000-0000-0000EA1A0000}"/>
    <cellStyle name="Normal 10 3 2 5 7" xfId="7679" xr:uid="{00000000-0005-0000-0000-0000FF1D0000}"/>
    <cellStyle name="Normal 10 3 2 5 8" xfId="8468" xr:uid="{00000000-0005-0000-0000-000014210000}"/>
    <cellStyle name="Normal 10 3 2 5 9" xfId="50503" xr:uid="{00000000-0005-0000-0000-000047C50000}"/>
    <cellStyle name="Normal 10 3 2 6" xfId="2038" xr:uid="{00000000-0005-0000-0000-0000F6070000}"/>
    <cellStyle name="Normal 10 3 2 6 10" xfId="51453" xr:uid="{00000000-0005-0000-0000-0000FDC80000}"/>
    <cellStyle name="Normal 10 3 2 6 2" xfId="3735" xr:uid="{00000000-0005-0000-0000-0000970E0000}"/>
    <cellStyle name="Normal 10 3 2 6 3" xfId="4524" xr:uid="{00000000-0005-0000-0000-0000AC110000}"/>
    <cellStyle name="Normal 10 3 2 6 4" xfId="5313" xr:uid="{00000000-0005-0000-0000-0000C1140000}"/>
    <cellStyle name="Normal 10 3 2 6 5" xfId="6102" xr:uid="{00000000-0005-0000-0000-0000D6170000}"/>
    <cellStyle name="Normal 10 3 2 6 6" xfId="6891" xr:uid="{00000000-0005-0000-0000-0000EB1A0000}"/>
    <cellStyle name="Normal 10 3 2 6 7" xfId="7680" xr:uid="{00000000-0005-0000-0000-0000001E0000}"/>
    <cellStyle name="Normal 10 3 2 6 8" xfId="8469" xr:uid="{00000000-0005-0000-0000-000015210000}"/>
    <cellStyle name="Normal 10 3 2 6 9" xfId="50504" xr:uid="{00000000-0005-0000-0000-000048C50000}"/>
    <cellStyle name="Normal 10 3 2 7" xfId="2037" xr:uid="{00000000-0005-0000-0000-0000F5070000}"/>
    <cellStyle name="Normal 10 3 2 7 10" xfId="51454" xr:uid="{00000000-0005-0000-0000-0000FEC80000}"/>
    <cellStyle name="Normal 10 3 2 7 2" xfId="3736" xr:uid="{00000000-0005-0000-0000-0000980E0000}"/>
    <cellStyle name="Normal 10 3 2 7 3" xfId="4525" xr:uid="{00000000-0005-0000-0000-0000AD110000}"/>
    <cellStyle name="Normal 10 3 2 7 4" xfId="5314" xr:uid="{00000000-0005-0000-0000-0000C2140000}"/>
    <cellStyle name="Normal 10 3 2 7 5" xfId="6103" xr:uid="{00000000-0005-0000-0000-0000D7170000}"/>
    <cellStyle name="Normal 10 3 2 7 6" xfId="6892" xr:uid="{00000000-0005-0000-0000-0000EC1A0000}"/>
    <cellStyle name="Normal 10 3 2 7 7" xfId="7681" xr:uid="{00000000-0005-0000-0000-0000011E0000}"/>
    <cellStyle name="Normal 10 3 2 7 8" xfId="8470" xr:uid="{00000000-0005-0000-0000-000016210000}"/>
    <cellStyle name="Normal 10 3 2 7 9" xfId="50505" xr:uid="{00000000-0005-0000-0000-000049C50000}"/>
    <cellStyle name="Normal 10 3 2 8" xfId="2048" xr:uid="{00000000-0005-0000-0000-000000080000}"/>
    <cellStyle name="Normal 10 3 2 9" xfId="3725" xr:uid="{00000000-0005-0000-0000-00008D0E0000}"/>
    <cellStyle name="Normal 10 3 3" xfId="283" xr:uid="{00000000-0005-0000-0000-00001B010000}"/>
    <cellStyle name="Normal 10 3 3 10" xfId="4526" xr:uid="{00000000-0005-0000-0000-0000AE110000}"/>
    <cellStyle name="Normal 10 3 3 11" xfId="5315" xr:uid="{00000000-0005-0000-0000-0000C3140000}"/>
    <cellStyle name="Normal 10 3 3 12" xfId="6104" xr:uid="{00000000-0005-0000-0000-0000D8170000}"/>
    <cellStyle name="Normal 10 3 3 13" xfId="6893" xr:uid="{00000000-0005-0000-0000-0000ED1A0000}"/>
    <cellStyle name="Normal 10 3 3 14" xfId="7682" xr:uid="{00000000-0005-0000-0000-0000021E0000}"/>
    <cellStyle name="Normal 10 3 3 15" xfId="8471" xr:uid="{00000000-0005-0000-0000-000017210000}"/>
    <cellStyle name="Normal 10 3 3 16" xfId="50506" xr:uid="{00000000-0005-0000-0000-00004AC50000}"/>
    <cellStyle name="Normal 10 3 3 17" xfId="51455" xr:uid="{00000000-0005-0000-0000-0000FFC80000}"/>
    <cellStyle name="Normal 10 3 3 2" xfId="2035" xr:uid="{00000000-0005-0000-0000-0000F3070000}"/>
    <cellStyle name="Normal 10 3 3 2 10" xfId="6105" xr:uid="{00000000-0005-0000-0000-0000D9170000}"/>
    <cellStyle name="Normal 10 3 3 2 11" xfId="6894" xr:uid="{00000000-0005-0000-0000-0000EE1A0000}"/>
    <cellStyle name="Normal 10 3 3 2 12" xfId="7683" xr:uid="{00000000-0005-0000-0000-0000031E0000}"/>
    <cellStyle name="Normal 10 3 3 2 13" xfId="8472" xr:uid="{00000000-0005-0000-0000-000018210000}"/>
    <cellStyle name="Normal 10 3 3 2 14" xfId="50507" xr:uid="{00000000-0005-0000-0000-00004BC50000}"/>
    <cellStyle name="Normal 10 3 3 2 15" xfId="51456" xr:uid="{00000000-0005-0000-0000-000000C90000}"/>
    <cellStyle name="Normal 10 3 3 2 2" xfId="2034" xr:uid="{00000000-0005-0000-0000-0000F2070000}"/>
    <cellStyle name="Normal 10 3 3 2 2 10" xfId="51457" xr:uid="{00000000-0005-0000-0000-000001C90000}"/>
    <cellStyle name="Normal 10 3 3 2 2 2" xfId="3739" xr:uid="{00000000-0005-0000-0000-00009B0E0000}"/>
    <cellStyle name="Normal 10 3 3 2 2 3" xfId="4528" xr:uid="{00000000-0005-0000-0000-0000B0110000}"/>
    <cellStyle name="Normal 10 3 3 2 2 4" xfId="5317" xr:uid="{00000000-0005-0000-0000-0000C5140000}"/>
    <cellStyle name="Normal 10 3 3 2 2 5" xfId="6106" xr:uid="{00000000-0005-0000-0000-0000DA170000}"/>
    <cellStyle name="Normal 10 3 3 2 2 6" xfId="6895" xr:uid="{00000000-0005-0000-0000-0000EF1A0000}"/>
    <cellStyle name="Normal 10 3 3 2 2 7" xfId="7684" xr:uid="{00000000-0005-0000-0000-0000041E0000}"/>
    <cellStyle name="Normal 10 3 3 2 2 8" xfId="8473" xr:uid="{00000000-0005-0000-0000-000019210000}"/>
    <cellStyle name="Normal 10 3 3 2 2 9" xfId="50508" xr:uid="{00000000-0005-0000-0000-00004CC50000}"/>
    <cellStyle name="Normal 10 3 3 2 3" xfId="2033" xr:uid="{00000000-0005-0000-0000-0000F1070000}"/>
    <cellStyle name="Normal 10 3 3 2 3 10" xfId="51458" xr:uid="{00000000-0005-0000-0000-000002C90000}"/>
    <cellStyle name="Normal 10 3 3 2 3 2" xfId="3740" xr:uid="{00000000-0005-0000-0000-00009C0E0000}"/>
    <cellStyle name="Normal 10 3 3 2 3 3" xfId="4529" xr:uid="{00000000-0005-0000-0000-0000B1110000}"/>
    <cellStyle name="Normal 10 3 3 2 3 4" xfId="5318" xr:uid="{00000000-0005-0000-0000-0000C6140000}"/>
    <cellStyle name="Normal 10 3 3 2 3 5" xfId="6107" xr:uid="{00000000-0005-0000-0000-0000DB170000}"/>
    <cellStyle name="Normal 10 3 3 2 3 6" xfId="6896" xr:uid="{00000000-0005-0000-0000-0000F01A0000}"/>
    <cellStyle name="Normal 10 3 3 2 3 7" xfId="7685" xr:uid="{00000000-0005-0000-0000-0000051E0000}"/>
    <cellStyle name="Normal 10 3 3 2 3 8" xfId="8474" xr:uid="{00000000-0005-0000-0000-00001A210000}"/>
    <cellStyle name="Normal 10 3 3 2 3 9" xfId="50509" xr:uid="{00000000-0005-0000-0000-00004DC50000}"/>
    <cellStyle name="Normal 10 3 3 2 4" xfId="2032" xr:uid="{00000000-0005-0000-0000-0000F0070000}"/>
    <cellStyle name="Normal 10 3 3 2 4 10" xfId="51459" xr:uid="{00000000-0005-0000-0000-000003C90000}"/>
    <cellStyle name="Normal 10 3 3 2 4 2" xfId="3741" xr:uid="{00000000-0005-0000-0000-00009D0E0000}"/>
    <cellStyle name="Normal 10 3 3 2 4 3" xfId="4530" xr:uid="{00000000-0005-0000-0000-0000B2110000}"/>
    <cellStyle name="Normal 10 3 3 2 4 4" xfId="5319" xr:uid="{00000000-0005-0000-0000-0000C7140000}"/>
    <cellStyle name="Normal 10 3 3 2 4 5" xfId="6108" xr:uid="{00000000-0005-0000-0000-0000DC170000}"/>
    <cellStyle name="Normal 10 3 3 2 4 6" xfId="6897" xr:uid="{00000000-0005-0000-0000-0000F11A0000}"/>
    <cellStyle name="Normal 10 3 3 2 4 7" xfId="7686" xr:uid="{00000000-0005-0000-0000-0000061E0000}"/>
    <cellStyle name="Normal 10 3 3 2 4 8" xfId="8475" xr:uid="{00000000-0005-0000-0000-00001B210000}"/>
    <cellStyle name="Normal 10 3 3 2 4 9" xfId="50510" xr:uid="{00000000-0005-0000-0000-00004EC50000}"/>
    <cellStyle name="Normal 10 3 3 2 5" xfId="2031" xr:uid="{00000000-0005-0000-0000-0000EF070000}"/>
    <cellStyle name="Normal 10 3 3 2 5 10" xfId="51460" xr:uid="{00000000-0005-0000-0000-000004C90000}"/>
    <cellStyle name="Normal 10 3 3 2 5 2" xfId="3742" xr:uid="{00000000-0005-0000-0000-00009E0E0000}"/>
    <cellStyle name="Normal 10 3 3 2 5 3" xfId="4531" xr:uid="{00000000-0005-0000-0000-0000B3110000}"/>
    <cellStyle name="Normal 10 3 3 2 5 4" xfId="5320" xr:uid="{00000000-0005-0000-0000-0000C8140000}"/>
    <cellStyle name="Normal 10 3 3 2 5 5" xfId="6109" xr:uid="{00000000-0005-0000-0000-0000DD170000}"/>
    <cellStyle name="Normal 10 3 3 2 5 6" xfId="6898" xr:uid="{00000000-0005-0000-0000-0000F21A0000}"/>
    <cellStyle name="Normal 10 3 3 2 5 7" xfId="7687" xr:uid="{00000000-0005-0000-0000-0000071E0000}"/>
    <cellStyle name="Normal 10 3 3 2 5 8" xfId="8476" xr:uid="{00000000-0005-0000-0000-00001C210000}"/>
    <cellStyle name="Normal 10 3 3 2 5 9" xfId="50511" xr:uid="{00000000-0005-0000-0000-00004FC50000}"/>
    <cellStyle name="Normal 10 3 3 2 6" xfId="2030" xr:uid="{00000000-0005-0000-0000-0000EE070000}"/>
    <cellStyle name="Normal 10 3 3 2 6 10" xfId="51461" xr:uid="{00000000-0005-0000-0000-000005C90000}"/>
    <cellStyle name="Normal 10 3 3 2 6 2" xfId="3743" xr:uid="{00000000-0005-0000-0000-00009F0E0000}"/>
    <cellStyle name="Normal 10 3 3 2 6 3" xfId="4532" xr:uid="{00000000-0005-0000-0000-0000B4110000}"/>
    <cellStyle name="Normal 10 3 3 2 6 4" xfId="5321" xr:uid="{00000000-0005-0000-0000-0000C9140000}"/>
    <cellStyle name="Normal 10 3 3 2 6 5" xfId="6110" xr:uid="{00000000-0005-0000-0000-0000DE170000}"/>
    <cellStyle name="Normal 10 3 3 2 6 6" xfId="6899" xr:uid="{00000000-0005-0000-0000-0000F31A0000}"/>
    <cellStyle name="Normal 10 3 3 2 6 7" xfId="7688" xr:uid="{00000000-0005-0000-0000-0000081E0000}"/>
    <cellStyle name="Normal 10 3 3 2 6 8" xfId="8477" xr:uid="{00000000-0005-0000-0000-00001D210000}"/>
    <cellStyle name="Normal 10 3 3 2 6 9" xfId="50512" xr:uid="{00000000-0005-0000-0000-000050C50000}"/>
    <cellStyle name="Normal 10 3 3 2 7" xfId="3738" xr:uid="{00000000-0005-0000-0000-00009A0E0000}"/>
    <cellStyle name="Normal 10 3 3 2 8" xfId="4527" xr:uid="{00000000-0005-0000-0000-0000AF110000}"/>
    <cellStyle name="Normal 10 3 3 2 9" xfId="5316" xr:uid="{00000000-0005-0000-0000-0000C4140000}"/>
    <cellStyle name="Normal 10 3 3 3" xfId="2029" xr:uid="{00000000-0005-0000-0000-0000ED070000}"/>
    <cellStyle name="Normal 10 3 3 3 10" xfId="51462" xr:uid="{00000000-0005-0000-0000-000006C90000}"/>
    <cellStyle name="Normal 10 3 3 3 2" xfId="3744" xr:uid="{00000000-0005-0000-0000-0000A00E0000}"/>
    <cellStyle name="Normal 10 3 3 3 3" xfId="4533" xr:uid="{00000000-0005-0000-0000-0000B5110000}"/>
    <cellStyle name="Normal 10 3 3 3 4" xfId="5322" xr:uid="{00000000-0005-0000-0000-0000CA140000}"/>
    <cellStyle name="Normal 10 3 3 3 5" xfId="6111" xr:uid="{00000000-0005-0000-0000-0000DF170000}"/>
    <cellStyle name="Normal 10 3 3 3 6" xfId="6900" xr:uid="{00000000-0005-0000-0000-0000F41A0000}"/>
    <cellStyle name="Normal 10 3 3 3 7" xfId="7689" xr:uid="{00000000-0005-0000-0000-0000091E0000}"/>
    <cellStyle name="Normal 10 3 3 3 8" xfId="8478" xr:uid="{00000000-0005-0000-0000-00001E210000}"/>
    <cellStyle name="Normal 10 3 3 3 9" xfId="50513" xr:uid="{00000000-0005-0000-0000-000051C50000}"/>
    <cellStyle name="Normal 10 3 3 4" xfId="2028" xr:uid="{00000000-0005-0000-0000-0000EC070000}"/>
    <cellStyle name="Normal 10 3 3 4 10" xfId="51463" xr:uid="{00000000-0005-0000-0000-000007C90000}"/>
    <cellStyle name="Normal 10 3 3 4 2" xfId="3745" xr:uid="{00000000-0005-0000-0000-0000A10E0000}"/>
    <cellStyle name="Normal 10 3 3 4 3" xfId="4534" xr:uid="{00000000-0005-0000-0000-0000B6110000}"/>
    <cellStyle name="Normal 10 3 3 4 4" xfId="5323" xr:uid="{00000000-0005-0000-0000-0000CB140000}"/>
    <cellStyle name="Normal 10 3 3 4 5" xfId="6112" xr:uid="{00000000-0005-0000-0000-0000E0170000}"/>
    <cellStyle name="Normal 10 3 3 4 6" xfId="6901" xr:uid="{00000000-0005-0000-0000-0000F51A0000}"/>
    <cellStyle name="Normal 10 3 3 4 7" xfId="7690" xr:uid="{00000000-0005-0000-0000-00000A1E0000}"/>
    <cellStyle name="Normal 10 3 3 4 8" xfId="8479" xr:uid="{00000000-0005-0000-0000-00001F210000}"/>
    <cellStyle name="Normal 10 3 3 4 9" xfId="50514" xr:uid="{00000000-0005-0000-0000-000052C50000}"/>
    <cellStyle name="Normal 10 3 3 5" xfId="2027" xr:uid="{00000000-0005-0000-0000-0000EB070000}"/>
    <cellStyle name="Normal 10 3 3 5 10" xfId="51464" xr:uid="{00000000-0005-0000-0000-000008C90000}"/>
    <cellStyle name="Normal 10 3 3 5 2" xfId="3746" xr:uid="{00000000-0005-0000-0000-0000A20E0000}"/>
    <cellStyle name="Normal 10 3 3 5 3" xfId="4535" xr:uid="{00000000-0005-0000-0000-0000B7110000}"/>
    <cellStyle name="Normal 10 3 3 5 4" xfId="5324" xr:uid="{00000000-0005-0000-0000-0000CC140000}"/>
    <cellStyle name="Normal 10 3 3 5 5" xfId="6113" xr:uid="{00000000-0005-0000-0000-0000E1170000}"/>
    <cellStyle name="Normal 10 3 3 5 6" xfId="6902" xr:uid="{00000000-0005-0000-0000-0000F61A0000}"/>
    <cellStyle name="Normal 10 3 3 5 7" xfId="7691" xr:uid="{00000000-0005-0000-0000-00000B1E0000}"/>
    <cellStyle name="Normal 10 3 3 5 8" xfId="8480" xr:uid="{00000000-0005-0000-0000-000020210000}"/>
    <cellStyle name="Normal 10 3 3 5 9" xfId="50515" xr:uid="{00000000-0005-0000-0000-000053C50000}"/>
    <cellStyle name="Normal 10 3 3 6" xfId="2026" xr:uid="{00000000-0005-0000-0000-0000EA070000}"/>
    <cellStyle name="Normal 10 3 3 6 10" xfId="51465" xr:uid="{00000000-0005-0000-0000-000009C90000}"/>
    <cellStyle name="Normal 10 3 3 6 2" xfId="3747" xr:uid="{00000000-0005-0000-0000-0000A30E0000}"/>
    <cellStyle name="Normal 10 3 3 6 3" xfId="4536" xr:uid="{00000000-0005-0000-0000-0000B8110000}"/>
    <cellStyle name="Normal 10 3 3 6 4" xfId="5325" xr:uid="{00000000-0005-0000-0000-0000CD140000}"/>
    <cellStyle name="Normal 10 3 3 6 5" xfId="6114" xr:uid="{00000000-0005-0000-0000-0000E2170000}"/>
    <cellStyle name="Normal 10 3 3 6 6" xfId="6903" xr:uid="{00000000-0005-0000-0000-0000F71A0000}"/>
    <cellStyle name="Normal 10 3 3 6 7" xfId="7692" xr:uid="{00000000-0005-0000-0000-00000C1E0000}"/>
    <cellStyle name="Normal 10 3 3 6 8" xfId="8481" xr:uid="{00000000-0005-0000-0000-000021210000}"/>
    <cellStyle name="Normal 10 3 3 6 9" xfId="50516" xr:uid="{00000000-0005-0000-0000-000054C50000}"/>
    <cellStyle name="Normal 10 3 3 7" xfId="2025" xr:uid="{00000000-0005-0000-0000-0000E9070000}"/>
    <cellStyle name="Normal 10 3 3 7 10" xfId="51466" xr:uid="{00000000-0005-0000-0000-00000AC90000}"/>
    <cellStyle name="Normal 10 3 3 7 2" xfId="3748" xr:uid="{00000000-0005-0000-0000-0000A40E0000}"/>
    <cellStyle name="Normal 10 3 3 7 3" xfId="4537" xr:uid="{00000000-0005-0000-0000-0000B9110000}"/>
    <cellStyle name="Normal 10 3 3 7 4" xfId="5326" xr:uid="{00000000-0005-0000-0000-0000CE140000}"/>
    <cellStyle name="Normal 10 3 3 7 5" xfId="6115" xr:uid="{00000000-0005-0000-0000-0000E3170000}"/>
    <cellStyle name="Normal 10 3 3 7 6" xfId="6904" xr:uid="{00000000-0005-0000-0000-0000F81A0000}"/>
    <cellStyle name="Normal 10 3 3 7 7" xfId="7693" xr:uid="{00000000-0005-0000-0000-00000D1E0000}"/>
    <cellStyle name="Normal 10 3 3 7 8" xfId="8482" xr:uid="{00000000-0005-0000-0000-000022210000}"/>
    <cellStyle name="Normal 10 3 3 7 9" xfId="50517" xr:uid="{00000000-0005-0000-0000-000055C50000}"/>
    <cellStyle name="Normal 10 3 3 8" xfId="2036" xr:uid="{00000000-0005-0000-0000-0000F4070000}"/>
    <cellStyle name="Normal 10 3 3 9" xfId="3737" xr:uid="{00000000-0005-0000-0000-0000990E0000}"/>
    <cellStyle name="Normal 10 3 4" xfId="284" xr:uid="{00000000-0005-0000-0000-00001C010000}"/>
    <cellStyle name="Normal 10 3 4 10" xfId="4538" xr:uid="{00000000-0005-0000-0000-0000BA110000}"/>
    <cellStyle name="Normal 10 3 4 11" xfId="5327" xr:uid="{00000000-0005-0000-0000-0000CF140000}"/>
    <cellStyle name="Normal 10 3 4 12" xfId="6116" xr:uid="{00000000-0005-0000-0000-0000E4170000}"/>
    <cellStyle name="Normal 10 3 4 13" xfId="6905" xr:uid="{00000000-0005-0000-0000-0000F91A0000}"/>
    <cellStyle name="Normal 10 3 4 14" xfId="7694" xr:uid="{00000000-0005-0000-0000-00000E1E0000}"/>
    <cellStyle name="Normal 10 3 4 15" xfId="8483" xr:uid="{00000000-0005-0000-0000-000023210000}"/>
    <cellStyle name="Normal 10 3 4 16" xfId="50518" xr:uid="{00000000-0005-0000-0000-000056C50000}"/>
    <cellStyle name="Normal 10 3 4 17" xfId="51467" xr:uid="{00000000-0005-0000-0000-00000BC90000}"/>
    <cellStyle name="Normal 10 3 4 2" xfId="2023" xr:uid="{00000000-0005-0000-0000-0000E7070000}"/>
    <cellStyle name="Normal 10 3 4 2 10" xfId="6117" xr:uid="{00000000-0005-0000-0000-0000E5170000}"/>
    <cellStyle name="Normal 10 3 4 2 11" xfId="6906" xr:uid="{00000000-0005-0000-0000-0000FA1A0000}"/>
    <cellStyle name="Normal 10 3 4 2 12" xfId="7695" xr:uid="{00000000-0005-0000-0000-00000F1E0000}"/>
    <cellStyle name="Normal 10 3 4 2 13" xfId="8484" xr:uid="{00000000-0005-0000-0000-000024210000}"/>
    <cellStyle name="Normal 10 3 4 2 14" xfId="50519" xr:uid="{00000000-0005-0000-0000-000057C50000}"/>
    <cellStyle name="Normal 10 3 4 2 15" xfId="51468" xr:uid="{00000000-0005-0000-0000-00000CC90000}"/>
    <cellStyle name="Normal 10 3 4 2 2" xfId="2022" xr:uid="{00000000-0005-0000-0000-0000E6070000}"/>
    <cellStyle name="Normal 10 3 4 2 2 10" xfId="51469" xr:uid="{00000000-0005-0000-0000-00000DC90000}"/>
    <cellStyle name="Normal 10 3 4 2 2 2" xfId="3751" xr:uid="{00000000-0005-0000-0000-0000A70E0000}"/>
    <cellStyle name="Normal 10 3 4 2 2 3" xfId="4540" xr:uid="{00000000-0005-0000-0000-0000BC110000}"/>
    <cellStyle name="Normal 10 3 4 2 2 4" xfId="5329" xr:uid="{00000000-0005-0000-0000-0000D1140000}"/>
    <cellStyle name="Normal 10 3 4 2 2 5" xfId="6118" xr:uid="{00000000-0005-0000-0000-0000E6170000}"/>
    <cellStyle name="Normal 10 3 4 2 2 6" xfId="6907" xr:uid="{00000000-0005-0000-0000-0000FB1A0000}"/>
    <cellStyle name="Normal 10 3 4 2 2 7" xfId="7696" xr:uid="{00000000-0005-0000-0000-0000101E0000}"/>
    <cellStyle name="Normal 10 3 4 2 2 8" xfId="8485" xr:uid="{00000000-0005-0000-0000-000025210000}"/>
    <cellStyle name="Normal 10 3 4 2 2 9" xfId="50520" xr:uid="{00000000-0005-0000-0000-000058C50000}"/>
    <cellStyle name="Normal 10 3 4 2 3" xfId="2021" xr:uid="{00000000-0005-0000-0000-0000E5070000}"/>
    <cellStyle name="Normal 10 3 4 2 3 10" xfId="51470" xr:uid="{00000000-0005-0000-0000-00000EC90000}"/>
    <cellStyle name="Normal 10 3 4 2 3 2" xfId="3752" xr:uid="{00000000-0005-0000-0000-0000A80E0000}"/>
    <cellStyle name="Normal 10 3 4 2 3 3" xfId="4541" xr:uid="{00000000-0005-0000-0000-0000BD110000}"/>
    <cellStyle name="Normal 10 3 4 2 3 4" xfId="5330" xr:uid="{00000000-0005-0000-0000-0000D2140000}"/>
    <cellStyle name="Normal 10 3 4 2 3 5" xfId="6119" xr:uid="{00000000-0005-0000-0000-0000E7170000}"/>
    <cellStyle name="Normal 10 3 4 2 3 6" xfId="6908" xr:uid="{00000000-0005-0000-0000-0000FC1A0000}"/>
    <cellStyle name="Normal 10 3 4 2 3 7" xfId="7697" xr:uid="{00000000-0005-0000-0000-0000111E0000}"/>
    <cellStyle name="Normal 10 3 4 2 3 8" xfId="8486" xr:uid="{00000000-0005-0000-0000-000026210000}"/>
    <cellStyle name="Normal 10 3 4 2 3 9" xfId="50521" xr:uid="{00000000-0005-0000-0000-000059C50000}"/>
    <cellStyle name="Normal 10 3 4 2 4" xfId="2020" xr:uid="{00000000-0005-0000-0000-0000E4070000}"/>
    <cellStyle name="Normal 10 3 4 2 4 10" xfId="51471" xr:uid="{00000000-0005-0000-0000-00000FC90000}"/>
    <cellStyle name="Normal 10 3 4 2 4 2" xfId="3753" xr:uid="{00000000-0005-0000-0000-0000A90E0000}"/>
    <cellStyle name="Normal 10 3 4 2 4 3" xfId="4542" xr:uid="{00000000-0005-0000-0000-0000BE110000}"/>
    <cellStyle name="Normal 10 3 4 2 4 4" xfId="5331" xr:uid="{00000000-0005-0000-0000-0000D3140000}"/>
    <cellStyle name="Normal 10 3 4 2 4 5" xfId="6120" xr:uid="{00000000-0005-0000-0000-0000E8170000}"/>
    <cellStyle name="Normal 10 3 4 2 4 6" xfId="6909" xr:uid="{00000000-0005-0000-0000-0000FD1A0000}"/>
    <cellStyle name="Normal 10 3 4 2 4 7" xfId="7698" xr:uid="{00000000-0005-0000-0000-0000121E0000}"/>
    <cellStyle name="Normal 10 3 4 2 4 8" xfId="8487" xr:uid="{00000000-0005-0000-0000-000027210000}"/>
    <cellStyle name="Normal 10 3 4 2 4 9" xfId="50522" xr:uid="{00000000-0005-0000-0000-00005AC50000}"/>
    <cellStyle name="Normal 10 3 4 2 5" xfId="2019" xr:uid="{00000000-0005-0000-0000-0000E3070000}"/>
    <cellStyle name="Normal 10 3 4 2 5 10" xfId="51472" xr:uid="{00000000-0005-0000-0000-000010C90000}"/>
    <cellStyle name="Normal 10 3 4 2 5 2" xfId="3754" xr:uid="{00000000-0005-0000-0000-0000AA0E0000}"/>
    <cellStyle name="Normal 10 3 4 2 5 3" xfId="4543" xr:uid="{00000000-0005-0000-0000-0000BF110000}"/>
    <cellStyle name="Normal 10 3 4 2 5 4" xfId="5332" xr:uid="{00000000-0005-0000-0000-0000D4140000}"/>
    <cellStyle name="Normal 10 3 4 2 5 5" xfId="6121" xr:uid="{00000000-0005-0000-0000-0000E9170000}"/>
    <cellStyle name="Normal 10 3 4 2 5 6" xfId="6910" xr:uid="{00000000-0005-0000-0000-0000FE1A0000}"/>
    <cellStyle name="Normal 10 3 4 2 5 7" xfId="7699" xr:uid="{00000000-0005-0000-0000-0000131E0000}"/>
    <cellStyle name="Normal 10 3 4 2 5 8" xfId="8488" xr:uid="{00000000-0005-0000-0000-000028210000}"/>
    <cellStyle name="Normal 10 3 4 2 5 9" xfId="50523" xr:uid="{00000000-0005-0000-0000-00005BC50000}"/>
    <cellStyle name="Normal 10 3 4 2 6" xfId="2018" xr:uid="{00000000-0005-0000-0000-0000E2070000}"/>
    <cellStyle name="Normal 10 3 4 2 6 10" xfId="51473" xr:uid="{00000000-0005-0000-0000-000011C90000}"/>
    <cellStyle name="Normal 10 3 4 2 6 2" xfId="3755" xr:uid="{00000000-0005-0000-0000-0000AB0E0000}"/>
    <cellStyle name="Normal 10 3 4 2 6 3" xfId="4544" xr:uid="{00000000-0005-0000-0000-0000C0110000}"/>
    <cellStyle name="Normal 10 3 4 2 6 4" xfId="5333" xr:uid="{00000000-0005-0000-0000-0000D5140000}"/>
    <cellStyle name="Normal 10 3 4 2 6 5" xfId="6122" xr:uid="{00000000-0005-0000-0000-0000EA170000}"/>
    <cellStyle name="Normal 10 3 4 2 6 6" xfId="6911" xr:uid="{00000000-0005-0000-0000-0000FF1A0000}"/>
    <cellStyle name="Normal 10 3 4 2 6 7" xfId="7700" xr:uid="{00000000-0005-0000-0000-0000141E0000}"/>
    <cellStyle name="Normal 10 3 4 2 6 8" xfId="8489" xr:uid="{00000000-0005-0000-0000-000029210000}"/>
    <cellStyle name="Normal 10 3 4 2 6 9" xfId="50524" xr:uid="{00000000-0005-0000-0000-00005CC50000}"/>
    <cellStyle name="Normal 10 3 4 2 7" xfId="3750" xr:uid="{00000000-0005-0000-0000-0000A60E0000}"/>
    <cellStyle name="Normal 10 3 4 2 8" xfId="4539" xr:uid="{00000000-0005-0000-0000-0000BB110000}"/>
    <cellStyle name="Normal 10 3 4 2 9" xfId="5328" xr:uid="{00000000-0005-0000-0000-0000D0140000}"/>
    <cellStyle name="Normal 10 3 4 3" xfId="2017" xr:uid="{00000000-0005-0000-0000-0000E1070000}"/>
    <cellStyle name="Normal 10 3 4 3 10" xfId="51474" xr:uid="{00000000-0005-0000-0000-000012C90000}"/>
    <cellStyle name="Normal 10 3 4 3 2" xfId="3756" xr:uid="{00000000-0005-0000-0000-0000AC0E0000}"/>
    <cellStyle name="Normal 10 3 4 3 3" xfId="4545" xr:uid="{00000000-0005-0000-0000-0000C1110000}"/>
    <cellStyle name="Normal 10 3 4 3 4" xfId="5334" xr:uid="{00000000-0005-0000-0000-0000D6140000}"/>
    <cellStyle name="Normal 10 3 4 3 5" xfId="6123" xr:uid="{00000000-0005-0000-0000-0000EB170000}"/>
    <cellStyle name="Normal 10 3 4 3 6" xfId="6912" xr:uid="{00000000-0005-0000-0000-0000001B0000}"/>
    <cellStyle name="Normal 10 3 4 3 7" xfId="7701" xr:uid="{00000000-0005-0000-0000-0000151E0000}"/>
    <cellStyle name="Normal 10 3 4 3 8" xfId="8490" xr:uid="{00000000-0005-0000-0000-00002A210000}"/>
    <cellStyle name="Normal 10 3 4 3 9" xfId="50525" xr:uid="{00000000-0005-0000-0000-00005DC50000}"/>
    <cellStyle name="Normal 10 3 4 4" xfId="2016" xr:uid="{00000000-0005-0000-0000-0000E0070000}"/>
    <cellStyle name="Normal 10 3 4 4 10" xfId="51475" xr:uid="{00000000-0005-0000-0000-000013C90000}"/>
    <cellStyle name="Normal 10 3 4 4 2" xfId="3757" xr:uid="{00000000-0005-0000-0000-0000AD0E0000}"/>
    <cellStyle name="Normal 10 3 4 4 3" xfId="4546" xr:uid="{00000000-0005-0000-0000-0000C2110000}"/>
    <cellStyle name="Normal 10 3 4 4 4" xfId="5335" xr:uid="{00000000-0005-0000-0000-0000D7140000}"/>
    <cellStyle name="Normal 10 3 4 4 5" xfId="6124" xr:uid="{00000000-0005-0000-0000-0000EC170000}"/>
    <cellStyle name="Normal 10 3 4 4 6" xfId="6913" xr:uid="{00000000-0005-0000-0000-0000011B0000}"/>
    <cellStyle name="Normal 10 3 4 4 7" xfId="7702" xr:uid="{00000000-0005-0000-0000-0000161E0000}"/>
    <cellStyle name="Normal 10 3 4 4 8" xfId="8491" xr:uid="{00000000-0005-0000-0000-00002B210000}"/>
    <cellStyle name="Normal 10 3 4 4 9" xfId="50526" xr:uid="{00000000-0005-0000-0000-00005EC50000}"/>
    <cellStyle name="Normal 10 3 4 5" xfId="2015" xr:uid="{00000000-0005-0000-0000-0000DF070000}"/>
    <cellStyle name="Normal 10 3 4 5 10" xfId="51476" xr:uid="{00000000-0005-0000-0000-000014C90000}"/>
    <cellStyle name="Normal 10 3 4 5 2" xfId="3758" xr:uid="{00000000-0005-0000-0000-0000AE0E0000}"/>
    <cellStyle name="Normal 10 3 4 5 3" xfId="4547" xr:uid="{00000000-0005-0000-0000-0000C3110000}"/>
    <cellStyle name="Normal 10 3 4 5 4" xfId="5336" xr:uid="{00000000-0005-0000-0000-0000D8140000}"/>
    <cellStyle name="Normal 10 3 4 5 5" xfId="6125" xr:uid="{00000000-0005-0000-0000-0000ED170000}"/>
    <cellStyle name="Normal 10 3 4 5 6" xfId="6914" xr:uid="{00000000-0005-0000-0000-0000021B0000}"/>
    <cellStyle name="Normal 10 3 4 5 7" xfId="7703" xr:uid="{00000000-0005-0000-0000-0000171E0000}"/>
    <cellStyle name="Normal 10 3 4 5 8" xfId="8492" xr:uid="{00000000-0005-0000-0000-00002C210000}"/>
    <cellStyle name="Normal 10 3 4 5 9" xfId="50527" xr:uid="{00000000-0005-0000-0000-00005FC50000}"/>
    <cellStyle name="Normal 10 3 4 6" xfId="2014" xr:uid="{00000000-0005-0000-0000-0000DE070000}"/>
    <cellStyle name="Normal 10 3 4 6 10" xfId="51477" xr:uid="{00000000-0005-0000-0000-000015C90000}"/>
    <cellStyle name="Normal 10 3 4 6 2" xfId="3759" xr:uid="{00000000-0005-0000-0000-0000AF0E0000}"/>
    <cellStyle name="Normal 10 3 4 6 3" xfId="4548" xr:uid="{00000000-0005-0000-0000-0000C4110000}"/>
    <cellStyle name="Normal 10 3 4 6 4" xfId="5337" xr:uid="{00000000-0005-0000-0000-0000D9140000}"/>
    <cellStyle name="Normal 10 3 4 6 5" xfId="6126" xr:uid="{00000000-0005-0000-0000-0000EE170000}"/>
    <cellStyle name="Normal 10 3 4 6 6" xfId="6915" xr:uid="{00000000-0005-0000-0000-0000031B0000}"/>
    <cellStyle name="Normal 10 3 4 6 7" xfId="7704" xr:uid="{00000000-0005-0000-0000-0000181E0000}"/>
    <cellStyle name="Normal 10 3 4 6 8" xfId="8493" xr:uid="{00000000-0005-0000-0000-00002D210000}"/>
    <cellStyle name="Normal 10 3 4 6 9" xfId="50528" xr:uid="{00000000-0005-0000-0000-000060C50000}"/>
    <cellStyle name="Normal 10 3 4 7" xfId="2013" xr:uid="{00000000-0005-0000-0000-0000DD070000}"/>
    <cellStyle name="Normal 10 3 4 7 10" xfId="51478" xr:uid="{00000000-0005-0000-0000-000016C90000}"/>
    <cellStyle name="Normal 10 3 4 7 2" xfId="3760" xr:uid="{00000000-0005-0000-0000-0000B00E0000}"/>
    <cellStyle name="Normal 10 3 4 7 3" xfId="4549" xr:uid="{00000000-0005-0000-0000-0000C5110000}"/>
    <cellStyle name="Normal 10 3 4 7 4" xfId="5338" xr:uid="{00000000-0005-0000-0000-0000DA140000}"/>
    <cellStyle name="Normal 10 3 4 7 5" xfId="6127" xr:uid="{00000000-0005-0000-0000-0000EF170000}"/>
    <cellStyle name="Normal 10 3 4 7 6" xfId="6916" xr:uid="{00000000-0005-0000-0000-0000041B0000}"/>
    <cellStyle name="Normal 10 3 4 7 7" xfId="7705" xr:uid="{00000000-0005-0000-0000-0000191E0000}"/>
    <cellStyle name="Normal 10 3 4 7 8" xfId="8494" xr:uid="{00000000-0005-0000-0000-00002E210000}"/>
    <cellStyle name="Normal 10 3 4 7 9" xfId="50529" xr:uid="{00000000-0005-0000-0000-000061C50000}"/>
    <cellStyle name="Normal 10 3 4 8" xfId="2024" xr:uid="{00000000-0005-0000-0000-0000E8070000}"/>
    <cellStyle name="Normal 10 3 4 9" xfId="3749" xr:uid="{00000000-0005-0000-0000-0000A50E0000}"/>
    <cellStyle name="Normal 10 3 5" xfId="285" xr:uid="{00000000-0005-0000-0000-00001D010000}"/>
    <cellStyle name="Normal 10 3 5 10" xfId="4550" xr:uid="{00000000-0005-0000-0000-0000C6110000}"/>
    <cellStyle name="Normal 10 3 5 11" xfId="5339" xr:uid="{00000000-0005-0000-0000-0000DB140000}"/>
    <cellStyle name="Normal 10 3 5 12" xfId="6128" xr:uid="{00000000-0005-0000-0000-0000F0170000}"/>
    <cellStyle name="Normal 10 3 5 13" xfId="6917" xr:uid="{00000000-0005-0000-0000-0000051B0000}"/>
    <cellStyle name="Normal 10 3 5 14" xfId="7706" xr:uid="{00000000-0005-0000-0000-00001A1E0000}"/>
    <cellStyle name="Normal 10 3 5 15" xfId="8495" xr:uid="{00000000-0005-0000-0000-00002F210000}"/>
    <cellStyle name="Normal 10 3 5 16" xfId="50530" xr:uid="{00000000-0005-0000-0000-000062C50000}"/>
    <cellStyle name="Normal 10 3 5 17" xfId="51479" xr:uid="{00000000-0005-0000-0000-000017C90000}"/>
    <cellStyle name="Normal 10 3 5 2" xfId="2011" xr:uid="{00000000-0005-0000-0000-0000DB070000}"/>
    <cellStyle name="Normal 10 3 5 2 10" xfId="6129" xr:uid="{00000000-0005-0000-0000-0000F1170000}"/>
    <cellStyle name="Normal 10 3 5 2 11" xfId="6918" xr:uid="{00000000-0005-0000-0000-0000061B0000}"/>
    <cellStyle name="Normal 10 3 5 2 12" xfId="7707" xr:uid="{00000000-0005-0000-0000-00001B1E0000}"/>
    <cellStyle name="Normal 10 3 5 2 13" xfId="8496" xr:uid="{00000000-0005-0000-0000-000030210000}"/>
    <cellStyle name="Normal 10 3 5 2 14" xfId="50531" xr:uid="{00000000-0005-0000-0000-000063C50000}"/>
    <cellStyle name="Normal 10 3 5 2 15" xfId="51480" xr:uid="{00000000-0005-0000-0000-000018C90000}"/>
    <cellStyle name="Normal 10 3 5 2 2" xfId="2010" xr:uid="{00000000-0005-0000-0000-0000DA070000}"/>
    <cellStyle name="Normal 10 3 5 2 2 10" xfId="51481" xr:uid="{00000000-0005-0000-0000-000019C90000}"/>
    <cellStyle name="Normal 10 3 5 2 2 2" xfId="3763" xr:uid="{00000000-0005-0000-0000-0000B30E0000}"/>
    <cellStyle name="Normal 10 3 5 2 2 3" xfId="4552" xr:uid="{00000000-0005-0000-0000-0000C8110000}"/>
    <cellStyle name="Normal 10 3 5 2 2 4" xfId="5341" xr:uid="{00000000-0005-0000-0000-0000DD140000}"/>
    <cellStyle name="Normal 10 3 5 2 2 5" xfId="6130" xr:uid="{00000000-0005-0000-0000-0000F2170000}"/>
    <cellStyle name="Normal 10 3 5 2 2 6" xfId="6919" xr:uid="{00000000-0005-0000-0000-0000071B0000}"/>
    <cellStyle name="Normal 10 3 5 2 2 7" xfId="7708" xr:uid="{00000000-0005-0000-0000-00001C1E0000}"/>
    <cellStyle name="Normal 10 3 5 2 2 8" xfId="8497" xr:uid="{00000000-0005-0000-0000-000031210000}"/>
    <cellStyle name="Normal 10 3 5 2 2 9" xfId="50532" xr:uid="{00000000-0005-0000-0000-000064C50000}"/>
    <cellStyle name="Normal 10 3 5 2 3" xfId="2009" xr:uid="{00000000-0005-0000-0000-0000D9070000}"/>
    <cellStyle name="Normal 10 3 5 2 3 10" xfId="51482" xr:uid="{00000000-0005-0000-0000-00001AC90000}"/>
    <cellStyle name="Normal 10 3 5 2 3 2" xfId="3764" xr:uid="{00000000-0005-0000-0000-0000B40E0000}"/>
    <cellStyle name="Normal 10 3 5 2 3 3" xfId="4553" xr:uid="{00000000-0005-0000-0000-0000C9110000}"/>
    <cellStyle name="Normal 10 3 5 2 3 4" xfId="5342" xr:uid="{00000000-0005-0000-0000-0000DE140000}"/>
    <cellStyle name="Normal 10 3 5 2 3 5" xfId="6131" xr:uid="{00000000-0005-0000-0000-0000F3170000}"/>
    <cellStyle name="Normal 10 3 5 2 3 6" xfId="6920" xr:uid="{00000000-0005-0000-0000-0000081B0000}"/>
    <cellStyle name="Normal 10 3 5 2 3 7" xfId="7709" xr:uid="{00000000-0005-0000-0000-00001D1E0000}"/>
    <cellStyle name="Normal 10 3 5 2 3 8" xfId="8498" xr:uid="{00000000-0005-0000-0000-000032210000}"/>
    <cellStyle name="Normal 10 3 5 2 3 9" xfId="50533" xr:uid="{00000000-0005-0000-0000-000065C50000}"/>
    <cellStyle name="Normal 10 3 5 2 4" xfId="2008" xr:uid="{00000000-0005-0000-0000-0000D8070000}"/>
    <cellStyle name="Normal 10 3 5 2 4 10" xfId="51483" xr:uid="{00000000-0005-0000-0000-00001BC90000}"/>
    <cellStyle name="Normal 10 3 5 2 4 2" xfId="3765" xr:uid="{00000000-0005-0000-0000-0000B50E0000}"/>
    <cellStyle name="Normal 10 3 5 2 4 3" xfId="4554" xr:uid="{00000000-0005-0000-0000-0000CA110000}"/>
    <cellStyle name="Normal 10 3 5 2 4 4" xfId="5343" xr:uid="{00000000-0005-0000-0000-0000DF140000}"/>
    <cellStyle name="Normal 10 3 5 2 4 5" xfId="6132" xr:uid="{00000000-0005-0000-0000-0000F4170000}"/>
    <cellStyle name="Normal 10 3 5 2 4 6" xfId="6921" xr:uid="{00000000-0005-0000-0000-0000091B0000}"/>
    <cellStyle name="Normal 10 3 5 2 4 7" xfId="7710" xr:uid="{00000000-0005-0000-0000-00001E1E0000}"/>
    <cellStyle name="Normal 10 3 5 2 4 8" xfId="8499" xr:uid="{00000000-0005-0000-0000-000033210000}"/>
    <cellStyle name="Normal 10 3 5 2 4 9" xfId="50534" xr:uid="{00000000-0005-0000-0000-000066C50000}"/>
    <cellStyle name="Normal 10 3 5 2 5" xfId="2007" xr:uid="{00000000-0005-0000-0000-0000D7070000}"/>
    <cellStyle name="Normal 10 3 5 2 5 10" xfId="51484" xr:uid="{00000000-0005-0000-0000-00001CC90000}"/>
    <cellStyle name="Normal 10 3 5 2 5 2" xfId="3766" xr:uid="{00000000-0005-0000-0000-0000B60E0000}"/>
    <cellStyle name="Normal 10 3 5 2 5 3" xfId="4555" xr:uid="{00000000-0005-0000-0000-0000CB110000}"/>
    <cellStyle name="Normal 10 3 5 2 5 4" xfId="5344" xr:uid="{00000000-0005-0000-0000-0000E0140000}"/>
    <cellStyle name="Normal 10 3 5 2 5 5" xfId="6133" xr:uid="{00000000-0005-0000-0000-0000F5170000}"/>
    <cellStyle name="Normal 10 3 5 2 5 6" xfId="6922" xr:uid="{00000000-0005-0000-0000-00000A1B0000}"/>
    <cellStyle name="Normal 10 3 5 2 5 7" xfId="7711" xr:uid="{00000000-0005-0000-0000-00001F1E0000}"/>
    <cellStyle name="Normal 10 3 5 2 5 8" xfId="8500" xr:uid="{00000000-0005-0000-0000-000034210000}"/>
    <cellStyle name="Normal 10 3 5 2 5 9" xfId="50535" xr:uid="{00000000-0005-0000-0000-000067C50000}"/>
    <cellStyle name="Normal 10 3 5 2 6" xfId="2006" xr:uid="{00000000-0005-0000-0000-0000D6070000}"/>
    <cellStyle name="Normal 10 3 5 2 6 10" xfId="51485" xr:uid="{00000000-0005-0000-0000-00001DC90000}"/>
    <cellStyle name="Normal 10 3 5 2 6 2" xfId="3767" xr:uid="{00000000-0005-0000-0000-0000B70E0000}"/>
    <cellStyle name="Normal 10 3 5 2 6 3" xfId="4556" xr:uid="{00000000-0005-0000-0000-0000CC110000}"/>
    <cellStyle name="Normal 10 3 5 2 6 4" xfId="5345" xr:uid="{00000000-0005-0000-0000-0000E1140000}"/>
    <cellStyle name="Normal 10 3 5 2 6 5" xfId="6134" xr:uid="{00000000-0005-0000-0000-0000F6170000}"/>
    <cellStyle name="Normal 10 3 5 2 6 6" xfId="6923" xr:uid="{00000000-0005-0000-0000-00000B1B0000}"/>
    <cellStyle name="Normal 10 3 5 2 6 7" xfId="7712" xr:uid="{00000000-0005-0000-0000-0000201E0000}"/>
    <cellStyle name="Normal 10 3 5 2 6 8" xfId="8501" xr:uid="{00000000-0005-0000-0000-000035210000}"/>
    <cellStyle name="Normal 10 3 5 2 6 9" xfId="50536" xr:uid="{00000000-0005-0000-0000-000068C50000}"/>
    <cellStyle name="Normal 10 3 5 2 7" xfId="3762" xr:uid="{00000000-0005-0000-0000-0000B20E0000}"/>
    <cellStyle name="Normal 10 3 5 2 8" xfId="4551" xr:uid="{00000000-0005-0000-0000-0000C7110000}"/>
    <cellStyle name="Normal 10 3 5 2 9" xfId="5340" xr:uid="{00000000-0005-0000-0000-0000DC140000}"/>
    <cellStyle name="Normal 10 3 5 3" xfId="2005" xr:uid="{00000000-0005-0000-0000-0000D5070000}"/>
    <cellStyle name="Normal 10 3 5 3 10" xfId="51486" xr:uid="{00000000-0005-0000-0000-00001EC90000}"/>
    <cellStyle name="Normal 10 3 5 3 2" xfId="3768" xr:uid="{00000000-0005-0000-0000-0000B80E0000}"/>
    <cellStyle name="Normal 10 3 5 3 3" xfId="4557" xr:uid="{00000000-0005-0000-0000-0000CD110000}"/>
    <cellStyle name="Normal 10 3 5 3 4" xfId="5346" xr:uid="{00000000-0005-0000-0000-0000E2140000}"/>
    <cellStyle name="Normal 10 3 5 3 5" xfId="6135" xr:uid="{00000000-0005-0000-0000-0000F7170000}"/>
    <cellStyle name="Normal 10 3 5 3 6" xfId="6924" xr:uid="{00000000-0005-0000-0000-00000C1B0000}"/>
    <cellStyle name="Normal 10 3 5 3 7" xfId="7713" xr:uid="{00000000-0005-0000-0000-0000211E0000}"/>
    <cellStyle name="Normal 10 3 5 3 8" xfId="8502" xr:uid="{00000000-0005-0000-0000-000036210000}"/>
    <cellStyle name="Normal 10 3 5 3 9" xfId="50537" xr:uid="{00000000-0005-0000-0000-000069C50000}"/>
    <cellStyle name="Normal 10 3 5 4" xfId="2004" xr:uid="{00000000-0005-0000-0000-0000D4070000}"/>
    <cellStyle name="Normal 10 3 5 4 10" xfId="51487" xr:uid="{00000000-0005-0000-0000-00001FC90000}"/>
    <cellStyle name="Normal 10 3 5 4 2" xfId="3769" xr:uid="{00000000-0005-0000-0000-0000B90E0000}"/>
    <cellStyle name="Normal 10 3 5 4 3" xfId="4558" xr:uid="{00000000-0005-0000-0000-0000CE110000}"/>
    <cellStyle name="Normal 10 3 5 4 4" xfId="5347" xr:uid="{00000000-0005-0000-0000-0000E3140000}"/>
    <cellStyle name="Normal 10 3 5 4 5" xfId="6136" xr:uid="{00000000-0005-0000-0000-0000F8170000}"/>
    <cellStyle name="Normal 10 3 5 4 6" xfId="6925" xr:uid="{00000000-0005-0000-0000-00000D1B0000}"/>
    <cellStyle name="Normal 10 3 5 4 7" xfId="7714" xr:uid="{00000000-0005-0000-0000-0000221E0000}"/>
    <cellStyle name="Normal 10 3 5 4 8" xfId="8503" xr:uid="{00000000-0005-0000-0000-000037210000}"/>
    <cellStyle name="Normal 10 3 5 4 9" xfId="50538" xr:uid="{00000000-0005-0000-0000-00006AC50000}"/>
    <cellStyle name="Normal 10 3 5 5" xfId="2003" xr:uid="{00000000-0005-0000-0000-0000D3070000}"/>
    <cellStyle name="Normal 10 3 5 5 10" xfId="51488" xr:uid="{00000000-0005-0000-0000-000020C90000}"/>
    <cellStyle name="Normal 10 3 5 5 2" xfId="3770" xr:uid="{00000000-0005-0000-0000-0000BA0E0000}"/>
    <cellStyle name="Normal 10 3 5 5 3" xfId="4559" xr:uid="{00000000-0005-0000-0000-0000CF110000}"/>
    <cellStyle name="Normal 10 3 5 5 4" xfId="5348" xr:uid="{00000000-0005-0000-0000-0000E4140000}"/>
    <cellStyle name="Normal 10 3 5 5 5" xfId="6137" xr:uid="{00000000-0005-0000-0000-0000F9170000}"/>
    <cellStyle name="Normal 10 3 5 5 6" xfId="6926" xr:uid="{00000000-0005-0000-0000-00000E1B0000}"/>
    <cellStyle name="Normal 10 3 5 5 7" xfId="7715" xr:uid="{00000000-0005-0000-0000-0000231E0000}"/>
    <cellStyle name="Normal 10 3 5 5 8" xfId="8504" xr:uid="{00000000-0005-0000-0000-000038210000}"/>
    <cellStyle name="Normal 10 3 5 5 9" xfId="50539" xr:uid="{00000000-0005-0000-0000-00006BC50000}"/>
    <cellStyle name="Normal 10 3 5 6" xfId="2002" xr:uid="{00000000-0005-0000-0000-0000D2070000}"/>
    <cellStyle name="Normal 10 3 5 6 10" xfId="51489" xr:uid="{00000000-0005-0000-0000-000021C90000}"/>
    <cellStyle name="Normal 10 3 5 6 2" xfId="3771" xr:uid="{00000000-0005-0000-0000-0000BB0E0000}"/>
    <cellStyle name="Normal 10 3 5 6 3" xfId="4560" xr:uid="{00000000-0005-0000-0000-0000D0110000}"/>
    <cellStyle name="Normal 10 3 5 6 4" xfId="5349" xr:uid="{00000000-0005-0000-0000-0000E5140000}"/>
    <cellStyle name="Normal 10 3 5 6 5" xfId="6138" xr:uid="{00000000-0005-0000-0000-0000FA170000}"/>
    <cellStyle name="Normal 10 3 5 6 6" xfId="6927" xr:uid="{00000000-0005-0000-0000-00000F1B0000}"/>
    <cellStyle name="Normal 10 3 5 6 7" xfId="7716" xr:uid="{00000000-0005-0000-0000-0000241E0000}"/>
    <cellStyle name="Normal 10 3 5 6 8" xfId="8505" xr:uid="{00000000-0005-0000-0000-000039210000}"/>
    <cellStyle name="Normal 10 3 5 6 9" xfId="50540" xr:uid="{00000000-0005-0000-0000-00006CC50000}"/>
    <cellStyle name="Normal 10 3 5 7" xfId="2001" xr:uid="{00000000-0005-0000-0000-0000D1070000}"/>
    <cellStyle name="Normal 10 3 5 7 10" xfId="51490" xr:uid="{00000000-0005-0000-0000-000022C90000}"/>
    <cellStyle name="Normal 10 3 5 7 2" xfId="3772" xr:uid="{00000000-0005-0000-0000-0000BC0E0000}"/>
    <cellStyle name="Normal 10 3 5 7 3" xfId="4561" xr:uid="{00000000-0005-0000-0000-0000D1110000}"/>
    <cellStyle name="Normal 10 3 5 7 4" xfId="5350" xr:uid="{00000000-0005-0000-0000-0000E6140000}"/>
    <cellStyle name="Normal 10 3 5 7 5" xfId="6139" xr:uid="{00000000-0005-0000-0000-0000FB170000}"/>
    <cellStyle name="Normal 10 3 5 7 6" xfId="6928" xr:uid="{00000000-0005-0000-0000-0000101B0000}"/>
    <cellStyle name="Normal 10 3 5 7 7" xfId="7717" xr:uid="{00000000-0005-0000-0000-0000251E0000}"/>
    <cellStyle name="Normal 10 3 5 7 8" xfId="8506" xr:uid="{00000000-0005-0000-0000-00003A210000}"/>
    <cellStyle name="Normal 10 3 5 7 9" xfId="50541" xr:uid="{00000000-0005-0000-0000-00006DC50000}"/>
    <cellStyle name="Normal 10 3 5 8" xfId="2012" xr:uid="{00000000-0005-0000-0000-0000DC070000}"/>
    <cellStyle name="Normal 10 3 5 9" xfId="3761" xr:uid="{00000000-0005-0000-0000-0000B10E0000}"/>
    <cellStyle name="Normal 10 3 6" xfId="286" xr:uid="{00000000-0005-0000-0000-00001E010000}"/>
    <cellStyle name="Normal 10 3 6 10" xfId="4562" xr:uid="{00000000-0005-0000-0000-0000D2110000}"/>
    <cellStyle name="Normal 10 3 6 11" xfId="5351" xr:uid="{00000000-0005-0000-0000-0000E7140000}"/>
    <cellStyle name="Normal 10 3 6 12" xfId="6140" xr:uid="{00000000-0005-0000-0000-0000FC170000}"/>
    <cellStyle name="Normal 10 3 6 13" xfId="6929" xr:uid="{00000000-0005-0000-0000-0000111B0000}"/>
    <cellStyle name="Normal 10 3 6 14" xfId="7718" xr:uid="{00000000-0005-0000-0000-0000261E0000}"/>
    <cellStyle name="Normal 10 3 6 15" xfId="8507" xr:uid="{00000000-0005-0000-0000-00003B210000}"/>
    <cellStyle name="Normal 10 3 6 16" xfId="50542" xr:uid="{00000000-0005-0000-0000-00006EC50000}"/>
    <cellStyle name="Normal 10 3 6 17" xfId="51491" xr:uid="{00000000-0005-0000-0000-000023C90000}"/>
    <cellStyle name="Normal 10 3 6 2" xfId="1999" xr:uid="{00000000-0005-0000-0000-0000CF070000}"/>
    <cellStyle name="Normal 10 3 6 2 10" xfId="6141" xr:uid="{00000000-0005-0000-0000-0000FD170000}"/>
    <cellStyle name="Normal 10 3 6 2 11" xfId="6930" xr:uid="{00000000-0005-0000-0000-0000121B0000}"/>
    <cellStyle name="Normal 10 3 6 2 12" xfId="7719" xr:uid="{00000000-0005-0000-0000-0000271E0000}"/>
    <cellStyle name="Normal 10 3 6 2 13" xfId="8508" xr:uid="{00000000-0005-0000-0000-00003C210000}"/>
    <cellStyle name="Normal 10 3 6 2 14" xfId="50543" xr:uid="{00000000-0005-0000-0000-00006FC50000}"/>
    <cellStyle name="Normal 10 3 6 2 15" xfId="51492" xr:uid="{00000000-0005-0000-0000-000024C90000}"/>
    <cellStyle name="Normal 10 3 6 2 2" xfId="1998" xr:uid="{00000000-0005-0000-0000-0000CE070000}"/>
    <cellStyle name="Normal 10 3 6 2 2 10" xfId="51493" xr:uid="{00000000-0005-0000-0000-000025C90000}"/>
    <cellStyle name="Normal 10 3 6 2 2 2" xfId="3775" xr:uid="{00000000-0005-0000-0000-0000BF0E0000}"/>
    <cellStyle name="Normal 10 3 6 2 2 3" xfId="4564" xr:uid="{00000000-0005-0000-0000-0000D4110000}"/>
    <cellStyle name="Normal 10 3 6 2 2 4" xfId="5353" xr:uid="{00000000-0005-0000-0000-0000E9140000}"/>
    <cellStyle name="Normal 10 3 6 2 2 5" xfId="6142" xr:uid="{00000000-0005-0000-0000-0000FE170000}"/>
    <cellStyle name="Normal 10 3 6 2 2 6" xfId="6931" xr:uid="{00000000-0005-0000-0000-0000131B0000}"/>
    <cellStyle name="Normal 10 3 6 2 2 7" xfId="7720" xr:uid="{00000000-0005-0000-0000-0000281E0000}"/>
    <cellStyle name="Normal 10 3 6 2 2 8" xfId="8509" xr:uid="{00000000-0005-0000-0000-00003D210000}"/>
    <cellStyle name="Normal 10 3 6 2 2 9" xfId="50544" xr:uid="{00000000-0005-0000-0000-000070C50000}"/>
    <cellStyle name="Normal 10 3 6 2 3" xfId="1997" xr:uid="{00000000-0005-0000-0000-0000CD070000}"/>
    <cellStyle name="Normal 10 3 6 2 3 10" xfId="51494" xr:uid="{00000000-0005-0000-0000-000026C90000}"/>
    <cellStyle name="Normal 10 3 6 2 3 2" xfId="3776" xr:uid="{00000000-0005-0000-0000-0000C00E0000}"/>
    <cellStyle name="Normal 10 3 6 2 3 3" xfId="4565" xr:uid="{00000000-0005-0000-0000-0000D5110000}"/>
    <cellStyle name="Normal 10 3 6 2 3 4" xfId="5354" xr:uid="{00000000-0005-0000-0000-0000EA140000}"/>
    <cellStyle name="Normal 10 3 6 2 3 5" xfId="6143" xr:uid="{00000000-0005-0000-0000-0000FF170000}"/>
    <cellStyle name="Normal 10 3 6 2 3 6" xfId="6932" xr:uid="{00000000-0005-0000-0000-0000141B0000}"/>
    <cellStyle name="Normal 10 3 6 2 3 7" xfId="7721" xr:uid="{00000000-0005-0000-0000-0000291E0000}"/>
    <cellStyle name="Normal 10 3 6 2 3 8" xfId="8510" xr:uid="{00000000-0005-0000-0000-00003E210000}"/>
    <cellStyle name="Normal 10 3 6 2 3 9" xfId="50545" xr:uid="{00000000-0005-0000-0000-000071C50000}"/>
    <cellStyle name="Normal 10 3 6 2 4" xfId="1996" xr:uid="{00000000-0005-0000-0000-0000CC070000}"/>
    <cellStyle name="Normal 10 3 6 2 4 10" xfId="51495" xr:uid="{00000000-0005-0000-0000-000027C90000}"/>
    <cellStyle name="Normal 10 3 6 2 4 2" xfId="3777" xr:uid="{00000000-0005-0000-0000-0000C10E0000}"/>
    <cellStyle name="Normal 10 3 6 2 4 3" xfId="4566" xr:uid="{00000000-0005-0000-0000-0000D6110000}"/>
    <cellStyle name="Normal 10 3 6 2 4 4" xfId="5355" xr:uid="{00000000-0005-0000-0000-0000EB140000}"/>
    <cellStyle name="Normal 10 3 6 2 4 5" xfId="6144" xr:uid="{00000000-0005-0000-0000-000000180000}"/>
    <cellStyle name="Normal 10 3 6 2 4 6" xfId="6933" xr:uid="{00000000-0005-0000-0000-0000151B0000}"/>
    <cellStyle name="Normal 10 3 6 2 4 7" xfId="7722" xr:uid="{00000000-0005-0000-0000-00002A1E0000}"/>
    <cellStyle name="Normal 10 3 6 2 4 8" xfId="8511" xr:uid="{00000000-0005-0000-0000-00003F210000}"/>
    <cellStyle name="Normal 10 3 6 2 4 9" xfId="50546" xr:uid="{00000000-0005-0000-0000-000072C50000}"/>
    <cellStyle name="Normal 10 3 6 2 5" xfId="1995" xr:uid="{00000000-0005-0000-0000-0000CB070000}"/>
    <cellStyle name="Normal 10 3 6 2 5 10" xfId="51496" xr:uid="{00000000-0005-0000-0000-000028C90000}"/>
    <cellStyle name="Normal 10 3 6 2 5 2" xfId="3778" xr:uid="{00000000-0005-0000-0000-0000C20E0000}"/>
    <cellStyle name="Normal 10 3 6 2 5 3" xfId="4567" xr:uid="{00000000-0005-0000-0000-0000D7110000}"/>
    <cellStyle name="Normal 10 3 6 2 5 4" xfId="5356" xr:uid="{00000000-0005-0000-0000-0000EC140000}"/>
    <cellStyle name="Normal 10 3 6 2 5 5" xfId="6145" xr:uid="{00000000-0005-0000-0000-000001180000}"/>
    <cellStyle name="Normal 10 3 6 2 5 6" xfId="6934" xr:uid="{00000000-0005-0000-0000-0000161B0000}"/>
    <cellStyle name="Normal 10 3 6 2 5 7" xfId="7723" xr:uid="{00000000-0005-0000-0000-00002B1E0000}"/>
    <cellStyle name="Normal 10 3 6 2 5 8" xfId="8512" xr:uid="{00000000-0005-0000-0000-000040210000}"/>
    <cellStyle name="Normal 10 3 6 2 5 9" xfId="50547" xr:uid="{00000000-0005-0000-0000-000073C50000}"/>
    <cellStyle name="Normal 10 3 6 2 6" xfId="1994" xr:uid="{00000000-0005-0000-0000-0000CA070000}"/>
    <cellStyle name="Normal 10 3 6 2 6 10" xfId="51497" xr:uid="{00000000-0005-0000-0000-000029C90000}"/>
    <cellStyle name="Normal 10 3 6 2 6 2" xfId="3779" xr:uid="{00000000-0005-0000-0000-0000C30E0000}"/>
    <cellStyle name="Normal 10 3 6 2 6 3" xfId="4568" xr:uid="{00000000-0005-0000-0000-0000D8110000}"/>
    <cellStyle name="Normal 10 3 6 2 6 4" xfId="5357" xr:uid="{00000000-0005-0000-0000-0000ED140000}"/>
    <cellStyle name="Normal 10 3 6 2 6 5" xfId="6146" xr:uid="{00000000-0005-0000-0000-000002180000}"/>
    <cellStyle name="Normal 10 3 6 2 6 6" xfId="6935" xr:uid="{00000000-0005-0000-0000-0000171B0000}"/>
    <cellStyle name="Normal 10 3 6 2 6 7" xfId="7724" xr:uid="{00000000-0005-0000-0000-00002C1E0000}"/>
    <cellStyle name="Normal 10 3 6 2 6 8" xfId="8513" xr:uid="{00000000-0005-0000-0000-000041210000}"/>
    <cellStyle name="Normal 10 3 6 2 6 9" xfId="50548" xr:uid="{00000000-0005-0000-0000-000074C50000}"/>
    <cellStyle name="Normal 10 3 6 2 7" xfId="3774" xr:uid="{00000000-0005-0000-0000-0000BE0E0000}"/>
    <cellStyle name="Normal 10 3 6 2 8" xfId="4563" xr:uid="{00000000-0005-0000-0000-0000D3110000}"/>
    <cellStyle name="Normal 10 3 6 2 9" xfId="5352" xr:uid="{00000000-0005-0000-0000-0000E8140000}"/>
    <cellStyle name="Normal 10 3 6 3" xfId="1993" xr:uid="{00000000-0005-0000-0000-0000C9070000}"/>
    <cellStyle name="Normal 10 3 6 3 10" xfId="51498" xr:uid="{00000000-0005-0000-0000-00002AC90000}"/>
    <cellStyle name="Normal 10 3 6 3 2" xfId="3780" xr:uid="{00000000-0005-0000-0000-0000C40E0000}"/>
    <cellStyle name="Normal 10 3 6 3 3" xfId="4569" xr:uid="{00000000-0005-0000-0000-0000D9110000}"/>
    <cellStyle name="Normal 10 3 6 3 4" xfId="5358" xr:uid="{00000000-0005-0000-0000-0000EE140000}"/>
    <cellStyle name="Normal 10 3 6 3 5" xfId="6147" xr:uid="{00000000-0005-0000-0000-000003180000}"/>
    <cellStyle name="Normal 10 3 6 3 6" xfId="6936" xr:uid="{00000000-0005-0000-0000-0000181B0000}"/>
    <cellStyle name="Normal 10 3 6 3 7" xfId="7725" xr:uid="{00000000-0005-0000-0000-00002D1E0000}"/>
    <cellStyle name="Normal 10 3 6 3 8" xfId="8514" xr:uid="{00000000-0005-0000-0000-000042210000}"/>
    <cellStyle name="Normal 10 3 6 3 9" xfId="50549" xr:uid="{00000000-0005-0000-0000-000075C50000}"/>
    <cellStyle name="Normal 10 3 6 4" xfId="1992" xr:uid="{00000000-0005-0000-0000-0000C8070000}"/>
    <cellStyle name="Normal 10 3 6 4 10" xfId="51499" xr:uid="{00000000-0005-0000-0000-00002BC90000}"/>
    <cellStyle name="Normal 10 3 6 4 2" xfId="3781" xr:uid="{00000000-0005-0000-0000-0000C50E0000}"/>
    <cellStyle name="Normal 10 3 6 4 3" xfId="4570" xr:uid="{00000000-0005-0000-0000-0000DA110000}"/>
    <cellStyle name="Normal 10 3 6 4 4" xfId="5359" xr:uid="{00000000-0005-0000-0000-0000EF140000}"/>
    <cellStyle name="Normal 10 3 6 4 5" xfId="6148" xr:uid="{00000000-0005-0000-0000-000004180000}"/>
    <cellStyle name="Normal 10 3 6 4 6" xfId="6937" xr:uid="{00000000-0005-0000-0000-0000191B0000}"/>
    <cellStyle name="Normal 10 3 6 4 7" xfId="7726" xr:uid="{00000000-0005-0000-0000-00002E1E0000}"/>
    <cellStyle name="Normal 10 3 6 4 8" xfId="8515" xr:uid="{00000000-0005-0000-0000-000043210000}"/>
    <cellStyle name="Normal 10 3 6 4 9" xfId="50550" xr:uid="{00000000-0005-0000-0000-000076C50000}"/>
    <cellStyle name="Normal 10 3 6 5" xfId="1991" xr:uid="{00000000-0005-0000-0000-0000C7070000}"/>
    <cellStyle name="Normal 10 3 6 5 10" xfId="51500" xr:uid="{00000000-0005-0000-0000-00002CC90000}"/>
    <cellStyle name="Normal 10 3 6 5 2" xfId="3782" xr:uid="{00000000-0005-0000-0000-0000C60E0000}"/>
    <cellStyle name="Normal 10 3 6 5 3" xfId="4571" xr:uid="{00000000-0005-0000-0000-0000DB110000}"/>
    <cellStyle name="Normal 10 3 6 5 4" xfId="5360" xr:uid="{00000000-0005-0000-0000-0000F0140000}"/>
    <cellStyle name="Normal 10 3 6 5 5" xfId="6149" xr:uid="{00000000-0005-0000-0000-000005180000}"/>
    <cellStyle name="Normal 10 3 6 5 6" xfId="6938" xr:uid="{00000000-0005-0000-0000-00001A1B0000}"/>
    <cellStyle name="Normal 10 3 6 5 7" xfId="7727" xr:uid="{00000000-0005-0000-0000-00002F1E0000}"/>
    <cellStyle name="Normal 10 3 6 5 8" xfId="8516" xr:uid="{00000000-0005-0000-0000-000044210000}"/>
    <cellStyle name="Normal 10 3 6 5 9" xfId="50551" xr:uid="{00000000-0005-0000-0000-000077C50000}"/>
    <cellStyle name="Normal 10 3 6 6" xfId="1990" xr:uid="{00000000-0005-0000-0000-0000C6070000}"/>
    <cellStyle name="Normal 10 3 6 6 10" xfId="51501" xr:uid="{00000000-0005-0000-0000-00002DC90000}"/>
    <cellStyle name="Normal 10 3 6 6 2" xfId="3783" xr:uid="{00000000-0005-0000-0000-0000C70E0000}"/>
    <cellStyle name="Normal 10 3 6 6 3" xfId="4572" xr:uid="{00000000-0005-0000-0000-0000DC110000}"/>
    <cellStyle name="Normal 10 3 6 6 4" xfId="5361" xr:uid="{00000000-0005-0000-0000-0000F1140000}"/>
    <cellStyle name="Normal 10 3 6 6 5" xfId="6150" xr:uid="{00000000-0005-0000-0000-000006180000}"/>
    <cellStyle name="Normal 10 3 6 6 6" xfId="6939" xr:uid="{00000000-0005-0000-0000-00001B1B0000}"/>
    <cellStyle name="Normal 10 3 6 6 7" xfId="7728" xr:uid="{00000000-0005-0000-0000-0000301E0000}"/>
    <cellStyle name="Normal 10 3 6 6 8" xfId="8517" xr:uid="{00000000-0005-0000-0000-000045210000}"/>
    <cellStyle name="Normal 10 3 6 6 9" xfId="50552" xr:uid="{00000000-0005-0000-0000-000078C50000}"/>
    <cellStyle name="Normal 10 3 6 7" xfId="1989" xr:uid="{00000000-0005-0000-0000-0000C5070000}"/>
    <cellStyle name="Normal 10 3 6 7 10" xfId="51502" xr:uid="{00000000-0005-0000-0000-00002EC90000}"/>
    <cellStyle name="Normal 10 3 6 7 2" xfId="3784" xr:uid="{00000000-0005-0000-0000-0000C80E0000}"/>
    <cellStyle name="Normal 10 3 6 7 3" xfId="4573" xr:uid="{00000000-0005-0000-0000-0000DD110000}"/>
    <cellStyle name="Normal 10 3 6 7 4" xfId="5362" xr:uid="{00000000-0005-0000-0000-0000F2140000}"/>
    <cellStyle name="Normal 10 3 6 7 5" xfId="6151" xr:uid="{00000000-0005-0000-0000-000007180000}"/>
    <cellStyle name="Normal 10 3 6 7 6" xfId="6940" xr:uid="{00000000-0005-0000-0000-00001C1B0000}"/>
    <cellStyle name="Normal 10 3 6 7 7" xfId="7729" xr:uid="{00000000-0005-0000-0000-0000311E0000}"/>
    <cellStyle name="Normal 10 3 6 7 8" xfId="8518" xr:uid="{00000000-0005-0000-0000-000046210000}"/>
    <cellStyle name="Normal 10 3 6 7 9" xfId="50553" xr:uid="{00000000-0005-0000-0000-000079C50000}"/>
    <cellStyle name="Normal 10 3 6 8" xfId="2000" xr:uid="{00000000-0005-0000-0000-0000D0070000}"/>
    <cellStyle name="Normal 10 3 6 9" xfId="3773" xr:uid="{00000000-0005-0000-0000-0000BD0E0000}"/>
    <cellStyle name="Normal 10 3 7" xfId="287" xr:uid="{00000000-0005-0000-0000-00001F010000}"/>
    <cellStyle name="Normal 10 3 7 10" xfId="5363" xr:uid="{00000000-0005-0000-0000-0000F3140000}"/>
    <cellStyle name="Normal 10 3 7 11" xfId="6152" xr:uid="{00000000-0005-0000-0000-000008180000}"/>
    <cellStyle name="Normal 10 3 7 12" xfId="6941" xr:uid="{00000000-0005-0000-0000-00001D1B0000}"/>
    <cellStyle name="Normal 10 3 7 13" xfId="7730" xr:uid="{00000000-0005-0000-0000-0000321E0000}"/>
    <cellStyle name="Normal 10 3 7 14" xfId="8519" xr:uid="{00000000-0005-0000-0000-000047210000}"/>
    <cellStyle name="Normal 10 3 7 15" xfId="50554" xr:uid="{00000000-0005-0000-0000-00007AC50000}"/>
    <cellStyle name="Normal 10 3 7 16" xfId="51503" xr:uid="{00000000-0005-0000-0000-00002FC90000}"/>
    <cellStyle name="Normal 10 3 7 2" xfId="1987" xr:uid="{00000000-0005-0000-0000-0000C3070000}"/>
    <cellStyle name="Normal 10 3 7 2 10" xfId="51504" xr:uid="{00000000-0005-0000-0000-000030C90000}"/>
    <cellStyle name="Normal 10 3 7 2 2" xfId="3786" xr:uid="{00000000-0005-0000-0000-0000CA0E0000}"/>
    <cellStyle name="Normal 10 3 7 2 3" xfId="4575" xr:uid="{00000000-0005-0000-0000-0000DF110000}"/>
    <cellStyle name="Normal 10 3 7 2 4" xfId="5364" xr:uid="{00000000-0005-0000-0000-0000F4140000}"/>
    <cellStyle name="Normal 10 3 7 2 5" xfId="6153" xr:uid="{00000000-0005-0000-0000-000009180000}"/>
    <cellStyle name="Normal 10 3 7 2 6" xfId="6942" xr:uid="{00000000-0005-0000-0000-00001E1B0000}"/>
    <cellStyle name="Normal 10 3 7 2 7" xfId="7731" xr:uid="{00000000-0005-0000-0000-0000331E0000}"/>
    <cellStyle name="Normal 10 3 7 2 8" xfId="8520" xr:uid="{00000000-0005-0000-0000-000048210000}"/>
    <cellStyle name="Normal 10 3 7 2 9" xfId="50555" xr:uid="{00000000-0005-0000-0000-00007BC50000}"/>
    <cellStyle name="Normal 10 3 7 3" xfId="1986" xr:uid="{00000000-0005-0000-0000-0000C2070000}"/>
    <cellStyle name="Normal 10 3 7 3 10" xfId="51505" xr:uid="{00000000-0005-0000-0000-000031C90000}"/>
    <cellStyle name="Normal 10 3 7 3 2" xfId="3787" xr:uid="{00000000-0005-0000-0000-0000CB0E0000}"/>
    <cellStyle name="Normal 10 3 7 3 3" xfId="4576" xr:uid="{00000000-0005-0000-0000-0000E0110000}"/>
    <cellStyle name="Normal 10 3 7 3 4" xfId="5365" xr:uid="{00000000-0005-0000-0000-0000F5140000}"/>
    <cellStyle name="Normal 10 3 7 3 5" xfId="6154" xr:uid="{00000000-0005-0000-0000-00000A180000}"/>
    <cellStyle name="Normal 10 3 7 3 6" xfId="6943" xr:uid="{00000000-0005-0000-0000-00001F1B0000}"/>
    <cellStyle name="Normal 10 3 7 3 7" xfId="7732" xr:uid="{00000000-0005-0000-0000-0000341E0000}"/>
    <cellStyle name="Normal 10 3 7 3 8" xfId="8521" xr:uid="{00000000-0005-0000-0000-000049210000}"/>
    <cellStyle name="Normal 10 3 7 3 9" xfId="50556" xr:uid="{00000000-0005-0000-0000-00007CC50000}"/>
    <cellStyle name="Normal 10 3 7 4" xfId="1985" xr:uid="{00000000-0005-0000-0000-0000C1070000}"/>
    <cellStyle name="Normal 10 3 7 4 10" xfId="51506" xr:uid="{00000000-0005-0000-0000-000032C90000}"/>
    <cellStyle name="Normal 10 3 7 4 2" xfId="3788" xr:uid="{00000000-0005-0000-0000-0000CC0E0000}"/>
    <cellStyle name="Normal 10 3 7 4 3" xfId="4577" xr:uid="{00000000-0005-0000-0000-0000E1110000}"/>
    <cellStyle name="Normal 10 3 7 4 4" xfId="5366" xr:uid="{00000000-0005-0000-0000-0000F6140000}"/>
    <cellStyle name="Normal 10 3 7 4 5" xfId="6155" xr:uid="{00000000-0005-0000-0000-00000B180000}"/>
    <cellStyle name="Normal 10 3 7 4 6" xfId="6944" xr:uid="{00000000-0005-0000-0000-0000201B0000}"/>
    <cellStyle name="Normal 10 3 7 4 7" xfId="7733" xr:uid="{00000000-0005-0000-0000-0000351E0000}"/>
    <cellStyle name="Normal 10 3 7 4 8" xfId="8522" xr:uid="{00000000-0005-0000-0000-00004A210000}"/>
    <cellStyle name="Normal 10 3 7 4 9" xfId="50557" xr:uid="{00000000-0005-0000-0000-00007DC50000}"/>
    <cellStyle name="Normal 10 3 7 5" xfId="1984" xr:uid="{00000000-0005-0000-0000-0000C0070000}"/>
    <cellStyle name="Normal 10 3 7 5 10" xfId="51507" xr:uid="{00000000-0005-0000-0000-000033C90000}"/>
    <cellStyle name="Normal 10 3 7 5 2" xfId="3789" xr:uid="{00000000-0005-0000-0000-0000CD0E0000}"/>
    <cellStyle name="Normal 10 3 7 5 3" xfId="4578" xr:uid="{00000000-0005-0000-0000-0000E2110000}"/>
    <cellStyle name="Normal 10 3 7 5 4" xfId="5367" xr:uid="{00000000-0005-0000-0000-0000F7140000}"/>
    <cellStyle name="Normal 10 3 7 5 5" xfId="6156" xr:uid="{00000000-0005-0000-0000-00000C180000}"/>
    <cellStyle name="Normal 10 3 7 5 6" xfId="6945" xr:uid="{00000000-0005-0000-0000-0000211B0000}"/>
    <cellStyle name="Normal 10 3 7 5 7" xfId="7734" xr:uid="{00000000-0005-0000-0000-0000361E0000}"/>
    <cellStyle name="Normal 10 3 7 5 8" xfId="8523" xr:uid="{00000000-0005-0000-0000-00004B210000}"/>
    <cellStyle name="Normal 10 3 7 5 9" xfId="50558" xr:uid="{00000000-0005-0000-0000-00007EC50000}"/>
    <cellStyle name="Normal 10 3 7 6" xfId="1983" xr:uid="{00000000-0005-0000-0000-0000BF070000}"/>
    <cellStyle name="Normal 10 3 7 6 10" xfId="51508" xr:uid="{00000000-0005-0000-0000-000034C90000}"/>
    <cellStyle name="Normal 10 3 7 6 2" xfId="3790" xr:uid="{00000000-0005-0000-0000-0000CE0E0000}"/>
    <cellStyle name="Normal 10 3 7 6 3" xfId="4579" xr:uid="{00000000-0005-0000-0000-0000E3110000}"/>
    <cellStyle name="Normal 10 3 7 6 4" xfId="5368" xr:uid="{00000000-0005-0000-0000-0000F8140000}"/>
    <cellStyle name="Normal 10 3 7 6 5" xfId="6157" xr:uid="{00000000-0005-0000-0000-00000D180000}"/>
    <cellStyle name="Normal 10 3 7 6 6" xfId="6946" xr:uid="{00000000-0005-0000-0000-0000221B0000}"/>
    <cellStyle name="Normal 10 3 7 6 7" xfId="7735" xr:uid="{00000000-0005-0000-0000-0000371E0000}"/>
    <cellStyle name="Normal 10 3 7 6 8" xfId="8524" xr:uid="{00000000-0005-0000-0000-00004C210000}"/>
    <cellStyle name="Normal 10 3 7 6 9" xfId="50559" xr:uid="{00000000-0005-0000-0000-00007FC50000}"/>
    <cellStyle name="Normal 10 3 7 7" xfId="1988" xr:uid="{00000000-0005-0000-0000-0000C4070000}"/>
    <cellStyle name="Normal 10 3 7 8" xfId="3785" xr:uid="{00000000-0005-0000-0000-0000C90E0000}"/>
    <cellStyle name="Normal 10 3 7 9" xfId="4574" xr:uid="{00000000-0005-0000-0000-0000DE110000}"/>
    <cellStyle name="Normal 10 3 8" xfId="288" xr:uid="{00000000-0005-0000-0000-000020010000}"/>
    <cellStyle name="Normal 10 3 8 10" xfId="50560" xr:uid="{00000000-0005-0000-0000-000080C50000}"/>
    <cellStyle name="Normal 10 3 8 11" xfId="51509" xr:uid="{00000000-0005-0000-0000-000035C90000}"/>
    <cellStyle name="Normal 10 3 8 2" xfId="1982" xr:uid="{00000000-0005-0000-0000-0000BE070000}"/>
    <cellStyle name="Normal 10 3 8 3" xfId="3791" xr:uid="{00000000-0005-0000-0000-0000CF0E0000}"/>
    <cellStyle name="Normal 10 3 8 4" xfId="4580" xr:uid="{00000000-0005-0000-0000-0000E4110000}"/>
    <cellStyle name="Normal 10 3 8 5" xfId="5369" xr:uid="{00000000-0005-0000-0000-0000F9140000}"/>
    <cellStyle name="Normal 10 3 8 6" xfId="6158" xr:uid="{00000000-0005-0000-0000-00000E180000}"/>
    <cellStyle name="Normal 10 3 8 7" xfId="6947" xr:uid="{00000000-0005-0000-0000-0000231B0000}"/>
    <cellStyle name="Normal 10 3 8 8" xfId="7736" xr:uid="{00000000-0005-0000-0000-0000381E0000}"/>
    <cellStyle name="Normal 10 3 8 9" xfId="8525" xr:uid="{00000000-0005-0000-0000-00004D210000}"/>
    <cellStyle name="Normal 10 3 9" xfId="1981" xr:uid="{00000000-0005-0000-0000-0000BD070000}"/>
    <cellStyle name="Normal 10 3 9 10" xfId="51510" xr:uid="{00000000-0005-0000-0000-000036C90000}"/>
    <cellStyle name="Normal 10 3 9 2" xfId="3792" xr:uid="{00000000-0005-0000-0000-0000D00E0000}"/>
    <cellStyle name="Normal 10 3 9 3" xfId="4581" xr:uid="{00000000-0005-0000-0000-0000E5110000}"/>
    <cellStyle name="Normal 10 3 9 4" xfId="5370" xr:uid="{00000000-0005-0000-0000-0000FA140000}"/>
    <cellStyle name="Normal 10 3 9 5" xfId="6159" xr:uid="{00000000-0005-0000-0000-00000F180000}"/>
    <cellStyle name="Normal 10 3 9 6" xfId="6948" xr:uid="{00000000-0005-0000-0000-0000241B0000}"/>
    <cellStyle name="Normal 10 3 9 7" xfId="7737" xr:uid="{00000000-0005-0000-0000-0000391E0000}"/>
    <cellStyle name="Normal 10 3 9 8" xfId="8526" xr:uid="{00000000-0005-0000-0000-00004E210000}"/>
    <cellStyle name="Normal 10 3 9 9" xfId="50561" xr:uid="{00000000-0005-0000-0000-000081C50000}"/>
    <cellStyle name="Normal 10 4" xfId="51" xr:uid="{00000000-0005-0000-0000-000033000000}"/>
    <cellStyle name="Normal 10 4 10" xfId="1979" xr:uid="{00000000-0005-0000-0000-0000BB070000}"/>
    <cellStyle name="Normal 10 4 10 10" xfId="51512" xr:uid="{00000000-0005-0000-0000-000038C90000}"/>
    <cellStyle name="Normal 10 4 10 2" xfId="3794" xr:uid="{00000000-0005-0000-0000-0000D20E0000}"/>
    <cellStyle name="Normal 10 4 10 3" xfId="4583" xr:uid="{00000000-0005-0000-0000-0000E7110000}"/>
    <cellStyle name="Normal 10 4 10 4" xfId="5372" xr:uid="{00000000-0005-0000-0000-0000FC140000}"/>
    <cellStyle name="Normal 10 4 10 5" xfId="6161" xr:uid="{00000000-0005-0000-0000-000011180000}"/>
    <cellStyle name="Normal 10 4 10 6" xfId="6950" xr:uid="{00000000-0005-0000-0000-0000261B0000}"/>
    <cellStyle name="Normal 10 4 10 7" xfId="7739" xr:uid="{00000000-0005-0000-0000-00003B1E0000}"/>
    <cellStyle name="Normal 10 4 10 8" xfId="8528" xr:uid="{00000000-0005-0000-0000-000050210000}"/>
    <cellStyle name="Normal 10 4 10 9" xfId="50563" xr:uid="{00000000-0005-0000-0000-000083C50000}"/>
    <cellStyle name="Normal 10 4 11" xfId="1978" xr:uid="{00000000-0005-0000-0000-0000BA070000}"/>
    <cellStyle name="Normal 10 4 11 10" xfId="51513" xr:uid="{00000000-0005-0000-0000-000039C90000}"/>
    <cellStyle name="Normal 10 4 11 2" xfId="3795" xr:uid="{00000000-0005-0000-0000-0000D30E0000}"/>
    <cellStyle name="Normal 10 4 11 3" xfId="4584" xr:uid="{00000000-0005-0000-0000-0000E8110000}"/>
    <cellStyle name="Normal 10 4 11 4" xfId="5373" xr:uid="{00000000-0005-0000-0000-0000FD140000}"/>
    <cellStyle name="Normal 10 4 11 5" xfId="6162" xr:uid="{00000000-0005-0000-0000-000012180000}"/>
    <cellStyle name="Normal 10 4 11 6" xfId="6951" xr:uid="{00000000-0005-0000-0000-0000271B0000}"/>
    <cellStyle name="Normal 10 4 11 7" xfId="7740" xr:uid="{00000000-0005-0000-0000-00003C1E0000}"/>
    <cellStyle name="Normal 10 4 11 8" xfId="8529" xr:uid="{00000000-0005-0000-0000-000051210000}"/>
    <cellStyle name="Normal 10 4 11 9" xfId="50564" xr:uid="{00000000-0005-0000-0000-000084C50000}"/>
    <cellStyle name="Normal 10 4 12" xfId="1977" xr:uid="{00000000-0005-0000-0000-0000B9070000}"/>
    <cellStyle name="Normal 10 4 12 10" xfId="51514" xr:uid="{00000000-0005-0000-0000-00003AC90000}"/>
    <cellStyle name="Normal 10 4 12 2" xfId="3796" xr:uid="{00000000-0005-0000-0000-0000D40E0000}"/>
    <cellStyle name="Normal 10 4 12 3" xfId="4585" xr:uid="{00000000-0005-0000-0000-0000E9110000}"/>
    <cellStyle name="Normal 10 4 12 4" xfId="5374" xr:uid="{00000000-0005-0000-0000-0000FE140000}"/>
    <cellStyle name="Normal 10 4 12 5" xfId="6163" xr:uid="{00000000-0005-0000-0000-000013180000}"/>
    <cellStyle name="Normal 10 4 12 6" xfId="6952" xr:uid="{00000000-0005-0000-0000-0000281B0000}"/>
    <cellStyle name="Normal 10 4 12 7" xfId="7741" xr:uid="{00000000-0005-0000-0000-00003D1E0000}"/>
    <cellStyle name="Normal 10 4 12 8" xfId="8530" xr:uid="{00000000-0005-0000-0000-000052210000}"/>
    <cellStyle name="Normal 10 4 12 9" xfId="50565" xr:uid="{00000000-0005-0000-0000-000085C50000}"/>
    <cellStyle name="Normal 10 4 13" xfId="1980" xr:uid="{00000000-0005-0000-0000-0000BC070000}"/>
    <cellStyle name="Normal 10 4 14" xfId="3793" xr:uid="{00000000-0005-0000-0000-0000D10E0000}"/>
    <cellStyle name="Normal 10 4 15" xfId="4582" xr:uid="{00000000-0005-0000-0000-0000E6110000}"/>
    <cellStyle name="Normal 10 4 16" xfId="5371" xr:uid="{00000000-0005-0000-0000-0000FB140000}"/>
    <cellStyle name="Normal 10 4 17" xfId="6160" xr:uid="{00000000-0005-0000-0000-000010180000}"/>
    <cellStyle name="Normal 10 4 18" xfId="6949" xr:uid="{00000000-0005-0000-0000-0000251B0000}"/>
    <cellStyle name="Normal 10 4 19" xfId="7738" xr:uid="{00000000-0005-0000-0000-00003A1E0000}"/>
    <cellStyle name="Normal 10 4 2" xfId="290" xr:uid="{00000000-0005-0000-0000-000022010000}"/>
    <cellStyle name="Normal 10 4 2 10" xfId="4586" xr:uid="{00000000-0005-0000-0000-0000EA110000}"/>
    <cellStyle name="Normal 10 4 2 11" xfId="5375" xr:uid="{00000000-0005-0000-0000-0000FF140000}"/>
    <cellStyle name="Normal 10 4 2 12" xfId="6164" xr:uid="{00000000-0005-0000-0000-000014180000}"/>
    <cellStyle name="Normal 10 4 2 13" xfId="6953" xr:uid="{00000000-0005-0000-0000-0000291B0000}"/>
    <cellStyle name="Normal 10 4 2 14" xfId="7742" xr:uid="{00000000-0005-0000-0000-00003E1E0000}"/>
    <cellStyle name="Normal 10 4 2 15" xfId="8531" xr:uid="{00000000-0005-0000-0000-000053210000}"/>
    <cellStyle name="Normal 10 4 2 16" xfId="50566" xr:uid="{00000000-0005-0000-0000-000086C50000}"/>
    <cellStyle name="Normal 10 4 2 17" xfId="51515" xr:uid="{00000000-0005-0000-0000-00003BC90000}"/>
    <cellStyle name="Normal 10 4 2 2" xfId="1975" xr:uid="{00000000-0005-0000-0000-0000B7070000}"/>
    <cellStyle name="Normal 10 4 2 2 10" xfId="6165" xr:uid="{00000000-0005-0000-0000-000015180000}"/>
    <cellStyle name="Normal 10 4 2 2 11" xfId="6954" xr:uid="{00000000-0005-0000-0000-00002A1B0000}"/>
    <cellStyle name="Normal 10 4 2 2 12" xfId="7743" xr:uid="{00000000-0005-0000-0000-00003F1E0000}"/>
    <cellStyle name="Normal 10 4 2 2 13" xfId="8532" xr:uid="{00000000-0005-0000-0000-000054210000}"/>
    <cellStyle name="Normal 10 4 2 2 14" xfId="50567" xr:uid="{00000000-0005-0000-0000-000087C50000}"/>
    <cellStyle name="Normal 10 4 2 2 15" xfId="51516" xr:uid="{00000000-0005-0000-0000-00003CC90000}"/>
    <cellStyle name="Normal 10 4 2 2 2" xfId="1974" xr:uid="{00000000-0005-0000-0000-0000B6070000}"/>
    <cellStyle name="Normal 10 4 2 2 2 10" xfId="51517" xr:uid="{00000000-0005-0000-0000-00003DC90000}"/>
    <cellStyle name="Normal 10 4 2 2 2 2" xfId="3799" xr:uid="{00000000-0005-0000-0000-0000D70E0000}"/>
    <cellStyle name="Normal 10 4 2 2 2 3" xfId="4588" xr:uid="{00000000-0005-0000-0000-0000EC110000}"/>
    <cellStyle name="Normal 10 4 2 2 2 4" xfId="5377" xr:uid="{00000000-0005-0000-0000-000001150000}"/>
    <cellStyle name="Normal 10 4 2 2 2 5" xfId="6166" xr:uid="{00000000-0005-0000-0000-000016180000}"/>
    <cellStyle name="Normal 10 4 2 2 2 6" xfId="6955" xr:uid="{00000000-0005-0000-0000-00002B1B0000}"/>
    <cellStyle name="Normal 10 4 2 2 2 7" xfId="7744" xr:uid="{00000000-0005-0000-0000-0000401E0000}"/>
    <cellStyle name="Normal 10 4 2 2 2 8" xfId="8533" xr:uid="{00000000-0005-0000-0000-000055210000}"/>
    <cellStyle name="Normal 10 4 2 2 2 9" xfId="50568" xr:uid="{00000000-0005-0000-0000-000088C50000}"/>
    <cellStyle name="Normal 10 4 2 2 3" xfId="1973" xr:uid="{00000000-0005-0000-0000-0000B5070000}"/>
    <cellStyle name="Normal 10 4 2 2 3 10" xfId="51518" xr:uid="{00000000-0005-0000-0000-00003EC90000}"/>
    <cellStyle name="Normal 10 4 2 2 3 2" xfId="3800" xr:uid="{00000000-0005-0000-0000-0000D80E0000}"/>
    <cellStyle name="Normal 10 4 2 2 3 3" xfId="4589" xr:uid="{00000000-0005-0000-0000-0000ED110000}"/>
    <cellStyle name="Normal 10 4 2 2 3 4" xfId="5378" xr:uid="{00000000-0005-0000-0000-000002150000}"/>
    <cellStyle name="Normal 10 4 2 2 3 5" xfId="6167" xr:uid="{00000000-0005-0000-0000-000017180000}"/>
    <cellStyle name="Normal 10 4 2 2 3 6" xfId="6956" xr:uid="{00000000-0005-0000-0000-00002C1B0000}"/>
    <cellStyle name="Normal 10 4 2 2 3 7" xfId="7745" xr:uid="{00000000-0005-0000-0000-0000411E0000}"/>
    <cellStyle name="Normal 10 4 2 2 3 8" xfId="8534" xr:uid="{00000000-0005-0000-0000-000056210000}"/>
    <cellStyle name="Normal 10 4 2 2 3 9" xfId="50569" xr:uid="{00000000-0005-0000-0000-000089C50000}"/>
    <cellStyle name="Normal 10 4 2 2 4" xfId="1972" xr:uid="{00000000-0005-0000-0000-0000B4070000}"/>
    <cellStyle name="Normal 10 4 2 2 4 10" xfId="51519" xr:uid="{00000000-0005-0000-0000-00003FC90000}"/>
    <cellStyle name="Normal 10 4 2 2 4 2" xfId="3801" xr:uid="{00000000-0005-0000-0000-0000D90E0000}"/>
    <cellStyle name="Normal 10 4 2 2 4 3" xfId="4590" xr:uid="{00000000-0005-0000-0000-0000EE110000}"/>
    <cellStyle name="Normal 10 4 2 2 4 4" xfId="5379" xr:uid="{00000000-0005-0000-0000-000003150000}"/>
    <cellStyle name="Normal 10 4 2 2 4 5" xfId="6168" xr:uid="{00000000-0005-0000-0000-000018180000}"/>
    <cellStyle name="Normal 10 4 2 2 4 6" xfId="6957" xr:uid="{00000000-0005-0000-0000-00002D1B0000}"/>
    <cellStyle name="Normal 10 4 2 2 4 7" xfId="7746" xr:uid="{00000000-0005-0000-0000-0000421E0000}"/>
    <cellStyle name="Normal 10 4 2 2 4 8" xfId="8535" xr:uid="{00000000-0005-0000-0000-000057210000}"/>
    <cellStyle name="Normal 10 4 2 2 4 9" xfId="50570" xr:uid="{00000000-0005-0000-0000-00008AC50000}"/>
    <cellStyle name="Normal 10 4 2 2 5" xfId="1971" xr:uid="{00000000-0005-0000-0000-0000B3070000}"/>
    <cellStyle name="Normal 10 4 2 2 5 10" xfId="51520" xr:uid="{00000000-0005-0000-0000-000040C90000}"/>
    <cellStyle name="Normal 10 4 2 2 5 2" xfId="3802" xr:uid="{00000000-0005-0000-0000-0000DA0E0000}"/>
    <cellStyle name="Normal 10 4 2 2 5 3" xfId="4591" xr:uid="{00000000-0005-0000-0000-0000EF110000}"/>
    <cellStyle name="Normal 10 4 2 2 5 4" xfId="5380" xr:uid="{00000000-0005-0000-0000-000004150000}"/>
    <cellStyle name="Normal 10 4 2 2 5 5" xfId="6169" xr:uid="{00000000-0005-0000-0000-000019180000}"/>
    <cellStyle name="Normal 10 4 2 2 5 6" xfId="6958" xr:uid="{00000000-0005-0000-0000-00002E1B0000}"/>
    <cellStyle name="Normal 10 4 2 2 5 7" xfId="7747" xr:uid="{00000000-0005-0000-0000-0000431E0000}"/>
    <cellStyle name="Normal 10 4 2 2 5 8" xfId="8536" xr:uid="{00000000-0005-0000-0000-000058210000}"/>
    <cellStyle name="Normal 10 4 2 2 5 9" xfId="50571" xr:uid="{00000000-0005-0000-0000-00008BC50000}"/>
    <cellStyle name="Normal 10 4 2 2 6" xfId="1970" xr:uid="{00000000-0005-0000-0000-0000B2070000}"/>
    <cellStyle name="Normal 10 4 2 2 6 10" xfId="51521" xr:uid="{00000000-0005-0000-0000-000041C90000}"/>
    <cellStyle name="Normal 10 4 2 2 6 2" xfId="3803" xr:uid="{00000000-0005-0000-0000-0000DB0E0000}"/>
    <cellStyle name="Normal 10 4 2 2 6 3" xfId="4592" xr:uid="{00000000-0005-0000-0000-0000F0110000}"/>
    <cellStyle name="Normal 10 4 2 2 6 4" xfId="5381" xr:uid="{00000000-0005-0000-0000-000005150000}"/>
    <cellStyle name="Normal 10 4 2 2 6 5" xfId="6170" xr:uid="{00000000-0005-0000-0000-00001A180000}"/>
    <cellStyle name="Normal 10 4 2 2 6 6" xfId="6959" xr:uid="{00000000-0005-0000-0000-00002F1B0000}"/>
    <cellStyle name="Normal 10 4 2 2 6 7" xfId="7748" xr:uid="{00000000-0005-0000-0000-0000441E0000}"/>
    <cellStyle name="Normal 10 4 2 2 6 8" xfId="8537" xr:uid="{00000000-0005-0000-0000-000059210000}"/>
    <cellStyle name="Normal 10 4 2 2 6 9" xfId="50572" xr:uid="{00000000-0005-0000-0000-00008CC50000}"/>
    <cellStyle name="Normal 10 4 2 2 7" xfId="3798" xr:uid="{00000000-0005-0000-0000-0000D60E0000}"/>
    <cellStyle name="Normal 10 4 2 2 8" xfId="4587" xr:uid="{00000000-0005-0000-0000-0000EB110000}"/>
    <cellStyle name="Normal 10 4 2 2 9" xfId="5376" xr:uid="{00000000-0005-0000-0000-000000150000}"/>
    <cellStyle name="Normal 10 4 2 3" xfId="1969" xr:uid="{00000000-0005-0000-0000-0000B1070000}"/>
    <cellStyle name="Normal 10 4 2 3 10" xfId="51522" xr:uid="{00000000-0005-0000-0000-000042C90000}"/>
    <cellStyle name="Normal 10 4 2 3 2" xfId="3804" xr:uid="{00000000-0005-0000-0000-0000DC0E0000}"/>
    <cellStyle name="Normal 10 4 2 3 3" xfId="4593" xr:uid="{00000000-0005-0000-0000-0000F1110000}"/>
    <cellStyle name="Normal 10 4 2 3 4" xfId="5382" xr:uid="{00000000-0005-0000-0000-000006150000}"/>
    <cellStyle name="Normal 10 4 2 3 5" xfId="6171" xr:uid="{00000000-0005-0000-0000-00001B180000}"/>
    <cellStyle name="Normal 10 4 2 3 6" xfId="6960" xr:uid="{00000000-0005-0000-0000-0000301B0000}"/>
    <cellStyle name="Normal 10 4 2 3 7" xfId="7749" xr:uid="{00000000-0005-0000-0000-0000451E0000}"/>
    <cellStyle name="Normal 10 4 2 3 8" xfId="8538" xr:uid="{00000000-0005-0000-0000-00005A210000}"/>
    <cellStyle name="Normal 10 4 2 3 9" xfId="50573" xr:uid="{00000000-0005-0000-0000-00008DC50000}"/>
    <cellStyle name="Normal 10 4 2 4" xfId="1968" xr:uid="{00000000-0005-0000-0000-0000B0070000}"/>
    <cellStyle name="Normal 10 4 2 4 10" xfId="51523" xr:uid="{00000000-0005-0000-0000-000043C90000}"/>
    <cellStyle name="Normal 10 4 2 4 2" xfId="3805" xr:uid="{00000000-0005-0000-0000-0000DD0E0000}"/>
    <cellStyle name="Normal 10 4 2 4 3" xfId="4594" xr:uid="{00000000-0005-0000-0000-0000F2110000}"/>
    <cellStyle name="Normal 10 4 2 4 4" xfId="5383" xr:uid="{00000000-0005-0000-0000-000007150000}"/>
    <cellStyle name="Normal 10 4 2 4 5" xfId="6172" xr:uid="{00000000-0005-0000-0000-00001C180000}"/>
    <cellStyle name="Normal 10 4 2 4 6" xfId="6961" xr:uid="{00000000-0005-0000-0000-0000311B0000}"/>
    <cellStyle name="Normal 10 4 2 4 7" xfId="7750" xr:uid="{00000000-0005-0000-0000-0000461E0000}"/>
    <cellStyle name="Normal 10 4 2 4 8" xfId="8539" xr:uid="{00000000-0005-0000-0000-00005B210000}"/>
    <cellStyle name="Normal 10 4 2 4 9" xfId="50574" xr:uid="{00000000-0005-0000-0000-00008EC50000}"/>
    <cellStyle name="Normal 10 4 2 5" xfId="1967" xr:uid="{00000000-0005-0000-0000-0000AF070000}"/>
    <cellStyle name="Normal 10 4 2 5 10" xfId="51524" xr:uid="{00000000-0005-0000-0000-000044C90000}"/>
    <cellStyle name="Normal 10 4 2 5 2" xfId="3806" xr:uid="{00000000-0005-0000-0000-0000DE0E0000}"/>
    <cellStyle name="Normal 10 4 2 5 3" xfId="4595" xr:uid="{00000000-0005-0000-0000-0000F3110000}"/>
    <cellStyle name="Normal 10 4 2 5 4" xfId="5384" xr:uid="{00000000-0005-0000-0000-000008150000}"/>
    <cellStyle name="Normal 10 4 2 5 5" xfId="6173" xr:uid="{00000000-0005-0000-0000-00001D180000}"/>
    <cellStyle name="Normal 10 4 2 5 6" xfId="6962" xr:uid="{00000000-0005-0000-0000-0000321B0000}"/>
    <cellStyle name="Normal 10 4 2 5 7" xfId="7751" xr:uid="{00000000-0005-0000-0000-0000471E0000}"/>
    <cellStyle name="Normal 10 4 2 5 8" xfId="8540" xr:uid="{00000000-0005-0000-0000-00005C210000}"/>
    <cellStyle name="Normal 10 4 2 5 9" xfId="50575" xr:uid="{00000000-0005-0000-0000-00008FC50000}"/>
    <cellStyle name="Normal 10 4 2 6" xfId="1966" xr:uid="{00000000-0005-0000-0000-0000AE070000}"/>
    <cellStyle name="Normal 10 4 2 6 10" xfId="51525" xr:uid="{00000000-0005-0000-0000-000045C90000}"/>
    <cellStyle name="Normal 10 4 2 6 2" xfId="3807" xr:uid="{00000000-0005-0000-0000-0000DF0E0000}"/>
    <cellStyle name="Normal 10 4 2 6 3" xfId="4596" xr:uid="{00000000-0005-0000-0000-0000F4110000}"/>
    <cellStyle name="Normal 10 4 2 6 4" xfId="5385" xr:uid="{00000000-0005-0000-0000-000009150000}"/>
    <cellStyle name="Normal 10 4 2 6 5" xfId="6174" xr:uid="{00000000-0005-0000-0000-00001E180000}"/>
    <cellStyle name="Normal 10 4 2 6 6" xfId="6963" xr:uid="{00000000-0005-0000-0000-0000331B0000}"/>
    <cellStyle name="Normal 10 4 2 6 7" xfId="7752" xr:uid="{00000000-0005-0000-0000-0000481E0000}"/>
    <cellStyle name="Normal 10 4 2 6 8" xfId="8541" xr:uid="{00000000-0005-0000-0000-00005D210000}"/>
    <cellStyle name="Normal 10 4 2 6 9" xfId="50576" xr:uid="{00000000-0005-0000-0000-000090C50000}"/>
    <cellStyle name="Normal 10 4 2 7" xfId="1965" xr:uid="{00000000-0005-0000-0000-0000AD070000}"/>
    <cellStyle name="Normal 10 4 2 7 10" xfId="51526" xr:uid="{00000000-0005-0000-0000-000046C90000}"/>
    <cellStyle name="Normal 10 4 2 7 2" xfId="3808" xr:uid="{00000000-0005-0000-0000-0000E00E0000}"/>
    <cellStyle name="Normal 10 4 2 7 3" xfId="4597" xr:uid="{00000000-0005-0000-0000-0000F5110000}"/>
    <cellStyle name="Normal 10 4 2 7 4" xfId="5386" xr:uid="{00000000-0005-0000-0000-00000A150000}"/>
    <cellStyle name="Normal 10 4 2 7 5" xfId="6175" xr:uid="{00000000-0005-0000-0000-00001F180000}"/>
    <cellStyle name="Normal 10 4 2 7 6" xfId="6964" xr:uid="{00000000-0005-0000-0000-0000341B0000}"/>
    <cellStyle name="Normal 10 4 2 7 7" xfId="7753" xr:uid="{00000000-0005-0000-0000-0000491E0000}"/>
    <cellStyle name="Normal 10 4 2 7 8" xfId="8542" xr:uid="{00000000-0005-0000-0000-00005E210000}"/>
    <cellStyle name="Normal 10 4 2 7 9" xfId="50577" xr:uid="{00000000-0005-0000-0000-000091C50000}"/>
    <cellStyle name="Normal 10 4 2 8" xfId="1976" xr:uid="{00000000-0005-0000-0000-0000B8070000}"/>
    <cellStyle name="Normal 10 4 2 9" xfId="3797" xr:uid="{00000000-0005-0000-0000-0000D50E0000}"/>
    <cellStyle name="Normal 10 4 20" xfId="8527" xr:uid="{00000000-0005-0000-0000-00004F210000}"/>
    <cellStyle name="Normal 10 4 21" xfId="13738" xr:uid="{00000000-0005-0000-0000-0000AA350000}"/>
    <cellStyle name="Normal 10 4 22" xfId="50562" xr:uid="{00000000-0005-0000-0000-000082C50000}"/>
    <cellStyle name="Normal 10 4 23" xfId="51511" xr:uid="{00000000-0005-0000-0000-000037C90000}"/>
    <cellStyle name="Normal 10 4 3" xfId="291" xr:uid="{00000000-0005-0000-0000-000023010000}"/>
    <cellStyle name="Normal 10 4 3 10" xfId="4598" xr:uid="{00000000-0005-0000-0000-0000F6110000}"/>
    <cellStyle name="Normal 10 4 3 11" xfId="5387" xr:uid="{00000000-0005-0000-0000-00000B150000}"/>
    <cellStyle name="Normal 10 4 3 12" xfId="6176" xr:uid="{00000000-0005-0000-0000-000020180000}"/>
    <cellStyle name="Normal 10 4 3 13" xfId="6965" xr:uid="{00000000-0005-0000-0000-0000351B0000}"/>
    <cellStyle name="Normal 10 4 3 14" xfId="7754" xr:uid="{00000000-0005-0000-0000-00004A1E0000}"/>
    <cellStyle name="Normal 10 4 3 15" xfId="8543" xr:uid="{00000000-0005-0000-0000-00005F210000}"/>
    <cellStyle name="Normal 10 4 3 16" xfId="50578" xr:uid="{00000000-0005-0000-0000-000092C50000}"/>
    <cellStyle name="Normal 10 4 3 17" xfId="51527" xr:uid="{00000000-0005-0000-0000-000047C90000}"/>
    <cellStyle name="Normal 10 4 3 2" xfId="1963" xr:uid="{00000000-0005-0000-0000-0000AB070000}"/>
    <cellStyle name="Normal 10 4 3 2 10" xfId="6177" xr:uid="{00000000-0005-0000-0000-000021180000}"/>
    <cellStyle name="Normal 10 4 3 2 11" xfId="6966" xr:uid="{00000000-0005-0000-0000-0000361B0000}"/>
    <cellStyle name="Normal 10 4 3 2 12" xfId="7755" xr:uid="{00000000-0005-0000-0000-00004B1E0000}"/>
    <cellStyle name="Normal 10 4 3 2 13" xfId="8544" xr:uid="{00000000-0005-0000-0000-000060210000}"/>
    <cellStyle name="Normal 10 4 3 2 14" xfId="50579" xr:uid="{00000000-0005-0000-0000-000093C50000}"/>
    <cellStyle name="Normal 10 4 3 2 15" xfId="51528" xr:uid="{00000000-0005-0000-0000-000048C90000}"/>
    <cellStyle name="Normal 10 4 3 2 2" xfId="1962" xr:uid="{00000000-0005-0000-0000-0000AA070000}"/>
    <cellStyle name="Normal 10 4 3 2 2 10" xfId="51529" xr:uid="{00000000-0005-0000-0000-000049C90000}"/>
    <cellStyle name="Normal 10 4 3 2 2 2" xfId="3811" xr:uid="{00000000-0005-0000-0000-0000E30E0000}"/>
    <cellStyle name="Normal 10 4 3 2 2 3" xfId="4600" xr:uid="{00000000-0005-0000-0000-0000F8110000}"/>
    <cellStyle name="Normal 10 4 3 2 2 4" xfId="5389" xr:uid="{00000000-0005-0000-0000-00000D150000}"/>
    <cellStyle name="Normal 10 4 3 2 2 5" xfId="6178" xr:uid="{00000000-0005-0000-0000-000022180000}"/>
    <cellStyle name="Normal 10 4 3 2 2 6" xfId="6967" xr:uid="{00000000-0005-0000-0000-0000371B0000}"/>
    <cellStyle name="Normal 10 4 3 2 2 7" xfId="7756" xr:uid="{00000000-0005-0000-0000-00004C1E0000}"/>
    <cellStyle name="Normal 10 4 3 2 2 8" xfId="8545" xr:uid="{00000000-0005-0000-0000-000061210000}"/>
    <cellStyle name="Normal 10 4 3 2 2 9" xfId="50580" xr:uid="{00000000-0005-0000-0000-000094C50000}"/>
    <cellStyle name="Normal 10 4 3 2 3" xfId="1961" xr:uid="{00000000-0005-0000-0000-0000A9070000}"/>
    <cellStyle name="Normal 10 4 3 2 3 10" xfId="51530" xr:uid="{00000000-0005-0000-0000-00004AC90000}"/>
    <cellStyle name="Normal 10 4 3 2 3 2" xfId="3812" xr:uid="{00000000-0005-0000-0000-0000E40E0000}"/>
    <cellStyle name="Normal 10 4 3 2 3 3" xfId="4601" xr:uid="{00000000-0005-0000-0000-0000F9110000}"/>
    <cellStyle name="Normal 10 4 3 2 3 4" xfId="5390" xr:uid="{00000000-0005-0000-0000-00000E150000}"/>
    <cellStyle name="Normal 10 4 3 2 3 5" xfId="6179" xr:uid="{00000000-0005-0000-0000-000023180000}"/>
    <cellStyle name="Normal 10 4 3 2 3 6" xfId="6968" xr:uid="{00000000-0005-0000-0000-0000381B0000}"/>
    <cellStyle name="Normal 10 4 3 2 3 7" xfId="7757" xr:uid="{00000000-0005-0000-0000-00004D1E0000}"/>
    <cellStyle name="Normal 10 4 3 2 3 8" xfId="8546" xr:uid="{00000000-0005-0000-0000-000062210000}"/>
    <cellStyle name="Normal 10 4 3 2 3 9" xfId="50581" xr:uid="{00000000-0005-0000-0000-000095C50000}"/>
    <cellStyle name="Normal 10 4 3 2 4" xfId="1960" xr:uid="{00000000-0005-0000-0000-0000A8070000}"/>
    <cellStyle name="Normal 10 4 3 2 4 10" xfId="51531" xr:uid="{00000000-0005-0000-0000-00004BC90000}"/>
    <cellStyle name="Normal 10 4 3 2 4 2" xfId="3813" xr:uid="{00000000-0005-0000-0000-0000E50E0000}"/>
    <cellStyle name="Normal 10 4 3 2 4 3" xfId="4602" xr:uid="{00000000-0005-0000-0000-0000FA110000}"/>
    <cellStyle name="Normal 10 4 3 2 4 4" xfId="5391" xr:uid="{00000000-0005-0000-0000-00000F150000}"/>
    <cellStyle name="Normal 10 4 3 2 4 5" xfId="6180" xr:uid="{00000000-0005-0000-0000-000024180000}"/>
    <cellStyle name="Normal 10 4 3 2 4 6" xfId="6969" xr:uid="{00000000-0005-0000-0000-0000391B0000}"/>
    <cellStyle name="Normal 10 4 3 2 4 7" xfId="7758" xr:uid="{00000000-0005-0000-0000-00004E1E0000}"/>
    <cellStyle name="Normal 10 4 3 2 4 8" xfId="8547" xr:uid="{00000000-0005-0000-0000-000063210000}"/>
    <cellStyle name="Normal 10 4 3 2 4 9" xfId="50582" xr:uid="{00000000-0005-0000-0000-000096C50000}"/>
    <cellStyle name="Normal 10 4 3 2 5" xfId="1959" xr:uid="{00000000-0005-0000-0000-0000A7070000}"/>
    <cellStyle name="Normal 10 4 3 2 5 10" xfId="51532" xr:uid="{00000000-0005-0000-0000-00004CC90000}"/>
    <cellStyle name="Normal 10 4 3 2 5 2" xfId="3814" xr:uid="{00000000-0005-0000-0000-0000E60E0000}"/>
    <cellStyle name="Normal 10 4 3 2 5 3" xfId="4603" xr:uid="{00000000-0005-0000-0000-0000FB110000}"/>
    <cellStyle name="Normal 10 4 3 2 5 4" xfId="5392" xr:uid="{00000000-0005-0000-0000-000010150000}"/>
    <cellStyle name="Normal 10 4 3 2 5 5" xfId="6181" xr:uid="{00000000-0005-0000-0000-000025180000}"/>
    <cellStyle name="Normal 10 4 3 2 5 6" xfId="6970" xr:uid="{00000000-0005-0000-0000-00003A1B0000}"/>
    <cellStyle name="Normal 10 4 3 2 5 7" xfId="7759" xr:uid="{00000000-0005-0000-0000-00004F1E0000}"/>
    <cellStyle name="Normal 10 4 3 2 5 8" xfId="8548" xr:uid="{00000000-0005-0000-0000-000064210000}"/>
    <cellStyle name="Normal 10 4 3 2 5 9" xfId="50583" xr:uid="{00000000-0005-0000-0000-000097C50000}"/>
    <cellStyle name="Normal 10 4 3 2 6" xfId="1958" xr:uid="{00000000-0005-0000-0000-0000A6070000}"/>
    <cellStyle name="Normal 10 4 3 2 6 10" xfId="51533" xr:uid="{00000000-0005-0000-0000-00004DC90000}"/>
    <cellStyle name="Normal 10 4 3 2 6 2" xfId="3815" xr:uid="{00000000-0005-0000-0000-0000E70E0000}"/>
    <cellStyle name="Normal 10 4 3 2 6 3" xfId="4604" xr:uid="{00000000-0005-0000-0000-0000FC110000}"/>
    <cellStyle name="Normal 10 4 3 2 6 4" xfId="5393" xr:uid="{00000000-0005-0000-0000-000011150000}"/>
    <cellStyle name="Normal 10 4 3 2 6 5" xfId="6182" xr:uid="{00000000-0005-0000-0000-000026180000}"/>
    <cellStyle name="Normal 10 4 3 2 6 6" xfId="6971" xr:uid="{00000000-0005-0000-0000-00003B1B0000}"/>
    <cellStyle name="Normal 10 4 3 2 6 7" xfId="7760" xr:uid="{00000000-0005-0000-0000-0000501E0000}"/>
    <cellStyle name="Normal 10 4 3 2 6 8" xfId="8549" xr:uid="{00000000-0005-0000-0000-000065210000}"/>
    <cellStyle name="Normal 10 4 3 2 6 9" xfId="50584" xr:uid="{00000000-0005-0000-0000-000098C50000}"/>
    <cellStyle name="Normal 10 4 3 2 7" xfId="3810" xr:uid="{00000000-0005-0000-0000-0000E20E0000}"/>
    <cellStyle name="Normal 10 4 3 2 8" xfId="4599" xr:uid="{00000000-0005-0000-0000-0000F7110000}"/>
    <cellStyle name="Normal 10 4 3 2 9" xfId="5388" xr:uid="{00000000-0005-0000-0000-00000C150000}"/>
    <cellStyle name="Normal 10 4 3 3" xfId="1957" xr:uid="{00000000-0005-0000-0000-0000A5070000}"/>
    <cellStyle name="Normal 10 4 3 3 10" xfId="51534" xr:uid="{00000000-0005-0000-0000-00004EC90000}"/>
    <cellStyle name="Normal 10 4 3 3 2" xfId="3816" xr:uid="{00000000-0005-0000-0000-0000E80E0000}"/>
    <cellStyle name="Normal 10 4 3 3 3" xfId="4605" xr:uid="{00000000-0005-0000-0000-0000FD110000}"/>
    <cellStyle name="Normal 10 4 3 3 4" xfId="5394" xr:uid="{00000000-0005-0000-0000-000012150000}"/>
    <cellStyle name="Normal 10 4 3 3 5" xfId="6183" xr:uid="{00000000-0005-0000-0000-000027180000}"/>
    <cellStyle name="Normal 10 4 3 3 6" xfId="6972" xr:uid="{00000000-0005-0000-0000-00003C1B0000}"/>
    <cellStyle name="Normal 10 4 3 3 7" xfId="7761" xr:uid="{00000000-0005-0000-0000-0000511E0000}"/>
    <cellStyle name="Normal 10 4 3 3 8" xfId="8550" xr:uid="{00000000-0005-0000-0000-000066210000}"/>
    <cellStyle name="Normal 10 4 3 3 9" xfId="50585" xr:uid="{00000000-0005-0000-0000-000099C50000}"/>
    <cellStyle name="Normal 10 4 3 4" xfId="1956" xr:uid="{00000000-0005-0000-0000-0000A4070000}"/>
    <cellStyle name="Normal 10 4 3 4 10" xfId="51535" xr:uid="{00000000-0005-0000-0000-00004FC90000}"/>
    <cellStyle name="Normal 10 4 3 4 2" xfId="3817" xr:uid="{00000000-0005-0000-0000-0000E90E0000}"/>
    <cellStyle name="Normal 10 4 3 4 3" xfId="4606" xr:uid="{00000000-0005-0000-0000-0000FE110000}"/>
    <cellStyle name="Normal 10 4 3 4 4" xfId="5395" xr:uid="{00000000-0005-0000-0000-000013150000}"/>
    <cellStyle name="Normal 10 4 3 4 5" xfId="6184" xr:uid="{00000000-0005-0000-0000-000028180000}"/>
    <cellStyle name="Normal 10 4 3 4 6" xfId="6973" xr:uid="{00000000-0005-0000-0000-00003D1B0000}"/>
    <cellStyle name="Normal 10 4 3 4 7" xfId="7762" xr:uid="{00000000-0005-0000-0000-0000521E0000}"/>
    <cellStyle name="Normal 10 4 3 4 8" xfId="8551" xr:uid="{00000000-0005-0000-0000-000067210000}"/>
    <cellStyle name="Normal 10 4 3 4 9" xfId="50586" xr:uid="{00000000-0005-0000-0000-00009AC50000}"/>
    <cellStyle name="Normal 10 4 3 5" xfId="1955" xr:uid="{00000000-0005-0000-0000-0000A3070000}"/>
    <cellStyle name="Normal 10 4 3 5 10" xfId="51536" xr:uid="{00000000-0005-0000-0000-000050C90000}"/>
    <cellStyle name="Normal 10 4 3 5 2" xfId="3818" xr:uid="{00000000-0005-0000-0000-0000EA0E0000}"/>
    <cellStyle name="Normal 10 4 3 5 3" xfId="4607" xr:uid="{00000000-0005-0000-0000-0000FF110000}"/>
    <cellStyle name="Normal 10 4 3 5 4" xfId="5396" xr:uid="{00000000-0005-0000-0000-000014150000}"/>
    <cellStyle name="Normal 10 4 3 5 5" xfId="6185" xr:uid="{00000000-0005-0000-0000-000029180000}"/>
    <cellStyle name="Normal 10 4 3 5 6" xfId="6974" xr:uid="{00000000-0005-0000-0000-00003E1B0000}"/>
    <cellStyle name="Normal 10 4 3 5 7" xfId="7763" xr:uid="{00000000-0005-0000-0000-0000531E0000}"/>
    <cellStyle name="Normal 10 4 3 5 8" xfId="8552" xr:uid="{00000000-0005-0000-0000-000068210000}"/>
    <cellStyle name="Normal 10 4 3 5 9" xfId="50587" xr:uid="{00000000-0005-0000-0000-00009BC50000}"/>
    <cellStyle name="Normal 10 4 3 6" xfId="1954" xr:uid="{00000000-0005-0000-0000-0000A2070000}"/>
    <cellStyle name="Normal 10 4 3 6 10" xfId="51537" xr:uid="{00000000-0005-0000-0000-000051C90000}"/>
    <cellStyle name="Normal 10 4 3 6 2" xfId="3819" xr:uid="{00000000-0005-0000-0000-0000EB0E0000}"/>
    <cellStyle name="Normal 10 4 3 6 3" xfId="4608" xr:uid="{00000000-0005-0000-0000-000000120000}"/>
    <cellStyle name="Normal 10 4 3 6 4" xfId="5397" xr:uid="{00000000-0005-0000-0000-000015150000}"/>
    <cellStyle name="Normal 10 4 3 6 5" xfId="6186" xr:uid="{00000000-0005-0000-0000-00002A180000}"/>
    <cellStyle name="Normal 10 4 3 6 6" xfId="6975" xr:uid="{00000000-0005-0000-0000-00003F1B0000}"/>
    <cellStyle name="Normal 10 4 3 6 7" xfId="7764" xr:uid="{00000000-0005-0000-0000-0000541E0000}"/>
    <cellStyle name="Normal 10 4 3 6 8" xfId="8553" xr:uid="{00000000-0005-0000-0000-000069210000}"/>
    <cellStyle name="Normal 10 4 3 6 9" xfId="50588" xr:uid="{00000000-0005-0000-0000-00009CC50000}"/>
    <cellStyle name="Normal 10 4 3 7" xfId="1953" xr:uid="{00000000-0005-0000-0000-0000A1070000}"/>
    <cellStyle name="Normal 10 4 3 7 10" xfId="51538" xr:uid="{00000000-0005-0000-0000-000052C90000}"/>
    <cellStyle name="Normal 10 4 3 7 2" xfId="3820" xr:uid="{00000000-0005-0000-0000-0000EC0E0000}"/>
    <cellStyle name="Normal 10 4 3 7 3" xfId="4609" xr:uid="{00000000-0005-0000-0000-000001120000}"/>
    <cellStyle name="Normal 10 4 3 7 4" xfId="5398" xr:uid="{00000000-0005-0000-0000-000016150000}"/>
    <cellStyle name="Normal 10 4 3 7 5" xfId="6187" xr:uid="{00000000-0005-0000-0000-00002B180000}"/>
    <cellStyle name="Normal 10 4 3 7 6" xfId="6976" xr:uid="{00000000-0005-0000-0000-0000401B0000}"/>
    <cellStyle name="Normal 10 4 3 7 7" xfId="7765" xr:uid="{00000000-0005-0000-0000-0000551E0000}"/>
    <cellStyle name="Normal 10 4 3 7 8" xfId="8554" xr:uid="{00000000-0005-0000-0000-00006A210000}"/>
    <cellStyle name="Normal 10 4 3 7 9" xfId="50589" xr:uid="{00000000-0005-0000-0000-00009DC50000}"/>
    <cellStyle name="Normal 10 4 3 8" xfId="1964" xr:uid="{00000000-0005-0000-0000-0000AC070000}"/>
    <cellStyle name="Normal 10 4 3 9" xfId="3809" xr:uid="{00000000-0005-0000-0000-0000E10E0000}"/>
    <cellStyle name="Normal 10 4 4" xfId="292" xr:uid="{00000000-0005-0000-0000-000024010000}"/>
    <cellStyle name="Normal 10 4 4 10" xfId="4610" xr:uid="{00000000-0005-0000-0000-000002120000}"/>
    <cellStyle name="Normal 10 4 4 11" xfId="5399" xr:uid="{00000000-0005-0000-0000-000017150000}"/>
    <cellStyle name="Normal 10 4 4 12" xfId="6188" xr:uid="{00000000-0005-0000-0000-00002C180000}"/>
    <cellStyle name="Normal 10 4 4 13" xfId="6977" xr:uid="{00000000-0005-0000-0000-0000411B0000}"/>
    <cellStyle name="Normal 10 4 4 14" xfId="7766" xr:uid="{00000000-0005-0000-0000-0000561E0000}"/>
    <cellStyle name="Normal 10 4 4 15" xfId="8555" xr:uid="{00000000-0005-0000-0000-00006B210000}"/>
    <cellStyle name="Normal 10 4 4 16" xfId="50590" xr:uid="{00000000-0005-0000-0000-00009EC50000}"/>
    <cellStyle name="Normal 10 4 4 17" xfId="51539" xr:uid="{00000000-0005-0000-0000-000053C90000}"/>
    <cellStyle name="Normal 10 4 4 2" xfId="1951" xr:uid="{00000000-0005-0000-0000-00009F070000}"/>
    <cellStyle name="Normal 10 4 4 2 10" xfId="6189" xr:uid="{00000000-0005-0000-0000-00002D180000}"/>
    <cellStyle name="Normal 10 4 4 2 11" xfId="6978" xr:uid="{00000000-0005-0000-0000-0000421B0000}"/>
    <cellStyle name="Normal 10 4 4 2 12" xfId="7767" xr:uid="{00000000-0005-0000-0000-0000571E0000}"/>
    <cellStyle name="Normal 10 4 4 2 13" xfId="8556" xr:uid="{00000000-0005-0000-0000-00006C210000}"/>
    <cellStyle name="Normal 10 4 4 2 14" xfId="50591" xr:uid="{00000000-0005-0000-0000-00009FC50000}"/>
    <cellStyle name="Normal 10 4 4 2 15" xfId="51540" xr:uid="{00000000-0005-0000-0000-000054C90000}"/>
    <cellStyle name="Normal 10 4 4 2 2" xfId="1950" xr:uid="{00000000-0005-0000-0000-00009E070000}"/>
    <cellStyle name="Normal 10 4 4 2 2 10" xfId="51541" xr:uid="{00000000-0005-0000-0000-000055C90000}"/>
    <cellStyle name="Normal 10 4 4 2 2 2" xfId="3823" xr:uid="{00000000-0005-0000-0000-0000EF0E0000}"/>
    <cellStyle name="Normal 10 4 4 2 2 3" xfId="4612" xr:uid="{00000000-0005-0000-0000-000004120000}"/>
    <cellStyle name="Normal 10 4 4 2 2 4" xfId="5401" xr:uid="{00000000-0005-0000-0000-000019150000}"/>
    <cellStyle name="Normal 10 4 4 2 2 5" xfId="6190" xr:uid="{00000000-0005-0000-0000-00002E180000}"/>
    <cellStyle name="Normal 10 4 4 2 2 6" xfId="6979" xr:uid="{00000000-0005-0000-0000-0000431B0000}"/>
    <cellStyle name="Normal 10 4 4 2 2 7" xfId="7768" xr:uid="{00000000-0005-0000-0000-0000581E0000}"/>
    <cellStyle name="Normal 10 4 4 2 2 8" xfId="8557" xr:uid="{00000000-0005-0000-0000-00006D210000}"/>
    <cellStyle name="Normal 10 4 4 2 2 9" xfId="50592" xr:uid="{00000000-0005-0000-0000-0000A0C50000}"/>
    <cellStyle name="Normal 10 4 4 2 3" xfId="1949" xr:uid="{00000000-0005-0000-0000-00009D070000}"/>
    <cellStyle name="Normal 10 4 4 2 3 10" xfId="51542" xr:uid="{00000000-0005-0000-0000-000056C90000}"/>
    <cellStyle name="Normal 10 4 4 2 3 2" xfId="3824" xr:uid="{00000000-0005-0000-0000-0000F00E0000}"/>
    <cellStyle name="Normal 10 4 4 2 3 3" xfId="4613" xr:uid="{00000000-0005-0000-0000-000005120000}"/>
    <cellStyle name="Normal 10 4 4 2 3 4" xfId="5402" xr:uid="{00000000-0005-0000-0000-00001A150000}"/>
    <cellStyle name="Normal 10 4 4 2 3 5" xfId="6191" xr:uid="{00000000-0005-0000-0000-00002F180000}"/>
    <cellStyle name="Normal 10 4 4 2 3 6" xfId="6980" xr:uid="{00000000-0005-0000-0000-0000441B0000}"/>
    <cellStyle name="Normal 10 4 4 2 3 7" xfId="7769" xr:uid="{00000000-0005-0000-0000-0000591E0000}"/>
    <cellStyle name="Normal 10 4 4 2 3 8" xfId="8558" xr:uid="{00000000-0005-0000-0000-00006E210000}"/>
    <cellStyle name="Normal 10 4 4 2 3 9" xfId="50593" xr:uid="{00000000-0005-0000-0000-0000A1C50000}"/>
    <cellStyle name="Normal 10 4 4 2 4" xfId="1948" xr:uid="{00000000-0005-0000-0000-00009C070000}"/>
    <cellStyle name="Normal 10 4 4 2 4 10" xfId="51543" xr:uid="{00000000-0005-0000-0000-000057C90000}"/>
    <cellStyle name="Normal 10 4 4 2 4 2" xfId="3825" xr:uid="{00000000-0005-0000-0000-0000F10E0000}"/>
    <cellStyle name="Normal 10 4 4 2 4 3" xfId="4614" xr:uid="{00000000-0005-0000-0000-000006120000}"/>
    <cellStyle name="Normal 10 4 4 2 4 4" xfId="5403" xr:uid="{00000000-0005-0000-0000-00001B150000}"/>
    <cellStyle name="Normal 10 4 4 2 4 5" xfId="6192" xr:uid="{00000000-0005-0000-0000-000030180000}"/>
    <cellStyle name="Normal 10 4 4 2 4 6" xfId="6981" xr:uid="{00000000-0005-0000-0000-0000451B0000}"/>
    <cellStyle name="Normal 10 4 4 2 4 7" xfId="7770" xr:uid="{00000000-0005-0000-0000-00005A1E0000}"/>
    <cellStyle name="Normal 10 4 4 2 4 8" xfId="8559" xr:uid="{00000000-0005-0000-0000-00006F210000}"/>
    <cellStyle name="Normal 10 4 4 2 4 9" xfId="50594" xr:uid="{00000000-0005-0000-0000-0000A2C50000}"/>
    <cellStyle name="Normal 10 4 4 2 5" xfId="1947" xr:uid="{00000000-0005-0000-0000-00009B070000}"/>
    <cellStyle name="Normal 10 4 4 2 5 10" xfId="51544" xr:uid="{00000000-0005-0000-0000-000058C90000}"/>
    <cellStyle name="Normal 10 4 4 2 5 2" xfId="3826" xr:uid="{00000000-0005-0000-0000-0000F20E0000}"/>
    <cellStyle name="Normal 10 4 4 2 5 3" xfId="4615" xr:uid="{00000000-0005-0000-0000-000007120000}"/>
    <cellStyle name="Normal 10 4 4 2 5 4" xfId="5404" xr:uid="{00000000-0005-0000-0000-00001C150000}"/>
    <cellStyle name="Normal 10 4 4 2 5 5" xfId="6193" xr:uid="{00000000-0005-0000-0000-000031180000}"/>
    <cellStyle name="Normal 10 4 4 2 5 6" xfId="6982" xr:uid="{00000000-0005-0000-0000-0000461B0000}"/>
    <cellStyle name="Normal 10 4 4 2 5 7" xfId="7771" xr:uid="{00000000-0005-0000-0000-00005B1E0000}"/>
    <cellStyle name="Normal 10 4 4 2 5 8" xfId="8560" xr:uid="{00000000-0005-0000-0000-000070210000}"/>
    <cellStyle name="Normal 10 4 4 2 5 9" xfId="50595" xr:uid="{00000000-0005-0000-0000-0000A3C50000}"/>
    <cellStyle name="Normal 10 4 4 2 6" xfId="1946" xr:uid="{00000000-0005-0000-0000-00009A070000}"/>
    <cellStyle name="Normal 10 4 4 2 6 10" xfId="51545" xr:uid="{00000000-0005-0000-0000-000059C90000}"/>
    <cellStyle name="Normal 10 4 4 2 6 2" xfId="3827" xr:uid="{00000000-0005-0000-0000-0000F30E0000}"/>
    <cellStyle name="Normal 10 4 4 2 6 3" xfId="4616" xr:uid="{00000000-0005-0000-0000-000008120000}"/>
    <cellStyle name="Normal 10 4 4 2 6 4" xfId="5405" xr:uid="{00000000-0005-0000-0000-00001D150000}"/>
    <cellStyle name="Normal 10 4 4 2 6 5" xfId="6194" xr:uid="{00000000-0005-0000-0000-000032180000}"/>
    <cellStyle name="Normal 10 4 4 2 6 6" xfId="6983" xr:uid="{00000000-0005-0000-0000-0000471B0000}"/>
    <cellStyle name="Normal 10 4 4 2 6 7" xfId="7772" xr:uid="{00000000-0005-0000-0000-00005C1E0000}"/>
    <cellStyle name="Normal 10 4 4 2 6 8" xfId="8561" xr:uid="{00000000-0005-0000-0000-000071210000}"/>
    <cellStyle name="Normal 10 4 4 2 6 9" xfId="50596" xr:uid="{00000000-0005-0000-0000-0000A4C50000}"/>
    <cellStyle name="Normal 10 4 4 2 7" xfId="3822" xr:uid="{00000000-0005-0000-0000-0000EE0E0000}"/>
    <cellStyle name="Normal 10 4 4 2 8" xfId="4611" xr:uid="{00000000-0005-0000-0000-000003120000}"/>
    <cellStyle name="Normal 10 4 4 2 9" xfId="5400" xr:uid="{00000000-0005-0000-0000-000018150000}"/>
    <cellStyle name="Normal 10 4 4 3" xfId="1945" xr:uid="{00000000-0005-0000-0000-000099070000}"/>
    <cellStyle name="Normal 10 4 4 3 10" xfId="51546" xr:uid="{00000000-0005-0000-0000-00005AC90000}"/>
    <cellStyle name="Normal 10 4 4 3 2" xfId="3828" xr:uid="{00000000-0005-0000-0000-0000F40E0000}"/>
    <cellStyle name="Normal 10 4 4 3 3" xfId="4617" xr:uid="{00000000-0005-0000-0000-000009120000}"/>
    <cellStyle name="Normal 10 4 4 3 4" xfId="5406" xr:uid="{00000000-0005-0000-0000-00001E150000}"/>
    <cellStyle name="Normal 10 4 4 3 5" xfId="6195" xr:uid="{00000000-0005-0000-0000-000033180000}"/>
    <cellStyle name="Normal 10 4 4 3 6" xfId="6984" xr:uid="{00000000-0005-0000-0000-0000481B0000}"/>
    <cellStyle name="Normal 10 4 4 3 7" xfId="7773" xr:uid="{00000000-0005-0000-0000-00005D1E0000}"/>
    <cellStyle name="Normal 10 4 4 3 8" xfId="8562" xr:uid="{00000000-0005-0000-0000-000072210000}"/>
    <cellStyle name="Normal 10 4 4 3 9" xfId="50597" xr:uid="{00000000-0005-0000-0000-0000A5C50000}"/>
    <cellStyle name="Normal 10 4 4 4" xfId="1944" xr:uid="{00000000-0005-0000-0000-000098070000}"/>
    <cellStyle name="Normal 10 4 4 4 10" xfId="51547" xr:uid="{00000000-0005-0000-0000-00005BC90000}"/>
    <cellStyle name="Normal 10 4 4 4 2" xfId="3829" xr:uid="{00000000-0005-0000-0000-0000F50E0000}"/>
    <cellStyle name="Normal 10 4 4 4 3" xfId="4618" xr:uid="{00000000-0005-0000-0000-00000A120000}"/>
    <cellStyle name="Normal 10 4 4 4 4" xfId="5407" xr:uid="{00000000-0005-0000-0000-00001F150000}"/>
    <cellStyle name="Normal 10 4 4 4 5" xfId="6196" xr:uid="{00000000-0005-0000-0000-000034180000}"/>
    <cellStyle name="Normal 10 4 4 4 6" xfId="6985" xr:uid="{00000000-0005-0000-0000-0000491B0000}"/>
    <cellStyle name="Normal 10 4 4 4 7" xfId="7774" xr:uid="{00000000-0005-0000-0000-00005E1E0000}"/>
    <cellStyle name="Normal 10 4 4 4 8" xfId="8563" xr:uid="{00000000-0005-0000-0000-000073210000}"/>
    <cellStyle name="Normal 10 4 4 4 9" xfId="50598" xr:uid="{00000000-0005-0000-0000-0000A6C50000}"/>
    <cellStyle name="Normal 10 4 4 5" xfId="1943" xr:uid="{00000000-0005-0000-0000-000097070000}"/>
    <cellStyle name="Normal 10 4 4 5 10" xfId="51548" xr:uid="{00000000-0005-0000-0000-00005CC90000}"/>
    <cellStyle name="Normal 10 4 4 5 2" xfId="3830" xr:uid="{00000000-0005-0000-0000-0000F60E0000}"/>
    <cellStyle name="Normal 10 4 4 5 3" xfId="4619" xr:uid="{00000000-0005-0000-0000-00000B120000}"/>
    <cellStyle name="Normal 10 4 4 5 4" xfId="5408" xr:uid="{00000000-0005-0000-0000-000020150000}"/>
    <cellStyle name="Normal 10 4 4 5 5" xfId="6197" xr:uid="{00000000-0005-0000-0000-000035180000}"/>
    <cellStyle name="Normal 10 4 4 5 6" xfId="6986" xr:uid="{00000000-0005-0000-0000-00004A1B0000}"/>
    <cellStyle name="Normal 10 4 4 5 7" xfId="7775" xr:uid="{00000000-0005-0000-0000-00005F1E0000}"/>
    <cellStyle name="Normal 10 4 4 5 8" xfId="8564" xr:uid="{00000000-0005-0000-0000-000074210000}"/>
    <cellStyle name="Normal 10 4 4 5 9" xfId="50599" xr:uid="{00000000-0005-0000-0000-0000A7C50000}"/>
    <cellStyle name="Normal 10 4 4 6" xfId="1942" xr:uid="{00000000-0005-0000-0000-000096070000}"/>
    <cellStyle name="Normal 10 4 4 6 10" xfId="51549" xr:uid="{00000000-0005-0000-0000-00005DC90000}"/>
    <cellStyle name="Normal 10 4 4 6 2" xfId="3831" xr:uid="{00000000-0005-0000-0000-0000F70E0000}"/>
    <cellStyle name="Normal 10 4 4 6 3" xfId="4620" xr:uid="{00000000-0005-0000-0000-00000C120000}"/>
    <cellStyle name="Normal 10 4 4 6 4" xfId="5409" xr:uid="{00000000-0005-0000-0000-000021150000}"/>
    <cellStyle name="Normal 10 4 4 6 5" xfId="6198" xr:uid="{00000000-0005-0000-0000-000036180000}"/>
    <cellStyle name="Normal 10 4 4 6 6" xfId="6987" xr:uid="{00000000-0005-0000-0000-00004B1B0000}"/>
    <cellStyle name="Normal 10 4 4 6 7" xfId="7776" xr:uid="{00000000-0005-0000-0000-0000601E0000}"/>
    <cellStyle name="Normal 10 4 4 6 8" xfId="8565" xr:uid="{00000000-0005-0000-0000-000075210000}"/>
    <cellStyle name="Normal 10 4 4 6 9" xfId="50600" xr:uid="{00000000-0005-0000-0000-0000A8C50000}"/>
    <cellStyle name="Normal 10 4 4 7" xfId="1941" xr:uid="{00000000-0005-0000-0000-000095070000}"/>
    <cellStyle name="Normal 10 4 4 7 10" xfId="51550" xr:uid="{00000000-0005-0000-0000-00005EC90000}"/>
    <cellStyle name="Normal 10 4 4 7 2" xfId="3832" xr:uid="{00000000-0005-0000-0000-0000F80E0000}"/>
    <cellStyle name="Normal 10 4 4 7 3" xfId="4621" xr:uid="{00000000-0005-0000-0000-00000D120000}"/>
    <cellStyle name="Normal 10 4 4 7 4" xfId="5410" xr:uid="{00000000-0005-0000-0000-000022150000}"/>
    <cellStyle name="Normal 10 4 4 7 5" xfId="6199" xr:uid="{00000000-0005-0000-0000-000037180000}"/>
    <cellStyle name="Normal 10 4 4 7 6" xfId="6988" xr:uid="{00000000-0005-0000-0000-00004C1B0000}"/>
    <cellStyle name="Normal 10 4 4 7 7" xfId="7777" xr:uid="{00000000-0005-0000-0000-0000611E0000}"/>
    <cellStyle name="Normal 10 4 4 7 8" xfId="8566" xr:uid="{00000000-0005-0000-0000-000076210000}"/>
    <cellStyle name="Normal 10 4 4 7 9" xfId="50601" xr:uid="{00000000-0005-0000-0000-0000A9C50000}"/>
    <cellStyle name="Normal 10 4 4 8" xfId="1952" xr:uid="{00000000-0005-0000-0000-0000A0070000}"/>
    <cellStyle name="Normal 10 4 4 9" xfId="3821" xr:uid="{00000000-0005-0000-0000-0000ED0E0000}"/>
    <cellStyle name="Normal 10 4 5" xfId="293" xr:uid="{00000000-0005-0000-0000-000025010000}"/>
    <cellStyle name="Normal 10 4 5 10" xfId="4622" xr:uid="{00000000-0005-0000-0000-00000E120000}"/>
    <cellStyle name="Normal 10 4 5 11" xfId="5411" xr:uid="{00000000-0005-0000-0000-000023150000}"/>
    <cellStyle name="Normal 10 4 5 12" xfId="6200" xr:uid="{00000000-0005-0000-0000-000038180000}"/>
    <cellStyle name="Normal 10 4 5 13" xfId="6989" xr:uid="{00000000-0005-0000-0000-00004D1B0000}"/>
    <cellStyle name="Normal 10 4 5 14" xfId="7778" xr:uid="{00000000-0005-0000-0000-0000621E0000}"/>
    <cellStyle name="Normal 10 4 5 15" xfId="8567" xr:uid="{00000000-0005-0000-0000-000077210000}"/>
    <cellStyle name="Normal 10 4 5 16" xfId="50602" xr:uid="{00000000-0005-0000-0000-0000AAC50000}"/>
    <cellStyle name="Normal 10 4 5 17" xfId="51551" xr:uid="{00000000-0005-0000-0000-00005FC90000}"/>
    <cellStyle name="Normal 10 4 5 2" xfId="1939" xr:uid="{00000000-0005-0000-0000-000093070000}"/>
    <cellStyle name="Normal 10 4 5 2 10" xfId="6201" xr:uid="{00000000-0005-0000-0000-000039180000}"/>
    <cellStyle name="Normal 10 4 5 2 11" xfId="6990" xr:uid="{00000000-0005-0000-0000-00004E1B0000}"/>
    <cellStyle name="Normal 10 4 5 2 12" xfId="7779" xr:uid="{00000000-0005-0000-0000-0000631E0000}"/>
    <cellStyle name="Normal 10 4 5 2 13" xfId="8568" xr:uid="{00000000-0005-0000-0000-000078210000}"/>
    <cellStyle name="Normal 10 4 5 2 14" xfId="50603" xr:uid="{00000000-0005-0000-0000-0000ABC50000}"/>
    <cellStyle name="Normal 10 4 5 2 15" xfId="51552" xr:uid="{00000000-0005-0000-0000-000060C90000}"/>
    <cellStyle name="Normal 10 4 5 2 2" xfId="1938" xr:uid="{00000000-0005-0000-0000-000092070000}"/>
    <cellStyle name="Normal 10 4 5 2 2 10" xfId="51553" xr:uid="{00000000-0005-0000-0000-000061C90000}"/>
    <cellStyle name="Normal 10 4 5 2 2 2" xfId="3835" xr:uid="{00000000-0005-0000-0000-0000FB0E0000}"/>
    <cellStyle name="Normal 10 4 5 2 2 3" xfId="4624" xr:uid="{00000000-0005-0000-0000-000010120000}"/>
    <cellStyle name="Normal 10 4 5 2 2 4" xfId="5413" xr:uid="{00000000-0005-0000-0000-000025150000}"/>
    <cellStyle name="Normal 10 4 5 2 2 5" xfId="6202" xr:uid="{00000000-0005-0000-0000-00003A180000}"/>
    <cellStyle name="Normal 10 4 5 2 2 6" xfId="6991" xr:uid="{00000000-0005-0000-0000-00004F1B0000}"/>
    <cellStyle name="Normal 10 4 5 2 2 7" xfId="7780" xr:uid="{00000000-0005-0000-0000-0000641E0000}"/>
    <cellStyle name="Normal 10 4 5 2 2 8" xfId="8569" xr:uid="{00000000-0005-0000-0000-000079210000}"/>
    <cellStyle name="Normal 10 4 5 2 2 9" xfId="50604" xr:uid="{00000000-0005-0000-0000-0000ACC50000}"/>
    <cellStyle name="Normal 10 4 5 2 3" xfId="1937" xr:uid="{00000000-0005-0000-0000-000091070000}"/>
    <cellStyle name="Normal 10 4 5 2 3 10" xfId="51554" xr:uid="{00000000-0005-0000-0000-000062C90000}"/>
    <cellStyle name="Normal 10 4 5 2 3 2" xfId="3836" xr:uid="{00000000-0005-0000-0000-0000FC0E0000}"/>
    <cellStyle name="Normal 10 4 5 2 3 3" xfId="4625" xr:uid="{00000000-0005-0000-0000-000011120000}"/>
    <cellStyle name="Normal 10 4 5 2 3 4" xfId="5414" xr:uid="{00000000-0005-0000-0000-000026150000}"/>
    <cellStyle name="Normal 10 4 5 2 3 5" xfId="6203" xr:uid="{00000000-0005-0000-0000-00003B180000}"/>
    <cellStyle name="Normal 10 4 5 2 3 6" xfId="6992" xr:uid="{00000000-0005-0000-0000-0000501B0000}"/>
    <cellStyle name="Normal 10 4 5 2 3 7" xfId="7781" xr:uid="{00000000-0005-0000-0000-0000651E0000}"/>
    <cellStyle name="Normal 10 4 5 2 3 8" xfId="8570" xr:uid="{00000000-0005-0000-0000-00007A210000}"/>
    <cellStyle name="Normal 10 4 5 2 3 9" xfId="50605" xr:uid="{00000000-0005-0000-0000-0000ADC50000}"/>
    <cellStyle name="Normal 10 4 5 2 4" xfId="1936" xr:uid="{00000000-0005-0000-0000-000090070000}"/>
    <cellStyle name="Normal 10 4 5 2 4 10" xfId="51555" xr:uid="{00000000-0005-0000-0000-000063C90000}"/>
    <cellStyle name="Normal 10 4 5 2 4 2" xfId="3837" xr:uid="{00000000-0005-0000-0000-0000FD0E0000}"/>
    <cellStyle name="Normal 10 4 5 2 4 3" xfId="4626" xr:uid="{00000000-0005-0000-0000-000012120000}"/>
    <cellStyle name="Normal 10 4 5 2 4 4" xfId="5415" xr:uid="{00000000-0005-0000-0000-000027150000}"/>
    <cellStyle name="Normal 10 4 5 2 4 5" xfId="6204" xr:uid="{00000000-0005-0000-0000-00003C180000}"/>
    <cellStyle name="Normal 10 4 5 2 4 6" xfId="6993" xr:uid="{00000000-0005-0000-0000-0000511B0000}"/>
    <cellStyle name="Normal 10 4 5 2 4 7" xfId="7782" xr:uid="{00000000-0005-0000-0000-0000661E0000}"/>
    <cellStyle name="Normal 10 4 5 2 4 8" xfId="8571" xr:uid="{00000000-0005-0000-0000-00007B210000}"/>
    <cellStyle name="Normal 10 4 5 2 4 9" xfId="50606" xr:uid="{00000000-0005-0000-0000-0000AEC50000}"/>
    <cellStyle name="Normal 10 4 5 2 5" xfId="1935" xr:uid="{00000000-0005-0000-0000-00008F070000}"/>
    <cellStyle name="Normal 10 4 5 2 5 10" xfId="51556" xr:uid="{00000000-0005-0000-0000-000064C90000}"/>
    <cellStyle name="Normal 10 4 5 2 5 2" xfId="3838" xr:uid="{00000000-0005-0000-0000-0000FE0E0000}"/>
    <cellStyle name="Normal 10 4 5 2 5 3" xfId="4627" xr:uid="{00000000-0005-0000-0000-000013120000}"/>
    <cellStyle name="Normal 10 4 5 2 5 4" xfId="5416" xr:uid="{00000000-0005-0000-0000-000028150000}"/>
    <cellStyle name="Normal 10 4 5 2 5 5" xfId="6205" xr:uid="{00000000-0005-0000-0000-00003D180000}"/>
    <cellStyle name="Normal 10 4 5 2 5 6" xfId="6994" xr:uid="{00000000-0005-0000-0000-0000521B0000}"/>
    <cellStyle name="Normal 10 4 5 2 5 7" xfId="7783" xr:uid="{00000000-0005-0000-0000-0000671E0000}"/>
    <cellStyle name="Normal 10 4 5 2 5 8" xfId="8572" xr:uid="{00000000-0005-0000-0000-00007C210000}"/>
    <cellStyle name="Normal 10 4 5 2 5 9" xfId="50607" xr:uid="{00000000-0005-0000-0000-0000AFC50000}"/>
    <cellStyle name="Normal 10 4 5 2 6" xfId="1934" xr:uid="{00000000-0005-0000-0000-00008E070000}"/>
    <cellStyle name="Normal 10 4 5 2 6 10" xfId="51557" xr:uid="{00000000-0005-0000-0000-000065C90000}"/>
    <cellStyle name="Normal 10 4 5 2 6 2" xfId="3839" xr:uid="{00000000-0005-0000-0000-0000FF0E0000}"/>
    <cellStyle name="Normal 10 4 5 2 6 3" xfId="4628" xr:uid="{00000000-0005-0000-0000-000014120000}"/>
    <cellStyle name="Normal 10 4 5 2 6 4" xfId="5417" xr:uid="{00000000-0005-0000-0000-000029150000}"/>
    <cellStyle name="Normal 10 4 5 2 6 5" xfId="6206" xr:uid="{00000000-0005-0000-0000-00003E180000}"/>
    <cellStyle name="Normal 10 4 5 2 6 6" xfId="6995" xr:uid="{00000000-0005-0000-0000-0000531B0000}"/>
    <cellStyle name="Normal 10 4 5 2 6 7" xfId="7784" xr:uid="{00000000-0005-0000-0000-0000681E0000}"/>
    <cellStyle name="Normal 10 4 5 2 6 8" xfId="8573" xr:uid="{00000000-0005-0000-0000-00007D210000}"/>
    <cellStyle name="Normal 10 4 5 2 6 9" xfId="50608" xr:uid="{00000000-0005-0000-0000-0000B0C50000}"/>
    <cellStyle name="Normal 10 4 5 2 7" xfId="3834" xr:uid="{00000000-0005-0000-0000-0000FA0E0000}"/>
    <cellStyle name="Normal 10 4 5 2 8" xfId="4623" xr:uid="{00000000-0005-0000-0000-00000F120000}"/>
    <cellStyle name="Normal 10 4 5 2 9" xfId="5412" xr:uid="{00000000-0005-0000-0000-000024150000}"/>
    <cellStyle name="Normal 10 4 5 3" xfId="1933" xr:uid="{00000000-0005-0000-0000-00008D070000}"/>
    <cellStyle name="Normal 10 4 5 3 10" xfId="51558" xr:uid="{00000000-0005-0000-0000-000066C90000}"/>
    <cellStyle name="Normal 10 4 5 3 2" xfId="3840" xr:uid="{00000000-0005-0000-0000-0000000F0000}"/>
    <cellStyle name="Normal 10 4 5 3 3" xfId="4629" xr:uid="{00000000-0005-0000-0000-000015120000}"/>
    <cellStyle name="Normal 10 4 5 3 4" xfId="5418" xr:uid="{00000000-0005-0000-0000-00002A150000}"/>
    <cellStyle name="Normal 10 4 5 3 5" xfId="6207" xr:uid="{00000000-0005-0000-0000-00003F180000}"/>
    <cellStyle name="Normal 10 4 5 3 6" xfId="6996" xr:uid="{00000000-0005-0000-0000-0000541B0000}"/>
    <cellStyle name="Normal 10 4 5 3 7" xfId="7785" xr:uid="{00000000-0005-0000-0000-0000691E0000}"/>
    <cellStyle name="Normal 10 4 5 3 8" xfId="8574" xr:uid="{00000000-0005-0000-0000-00007E210000}"/>
    <cellStyle name="Normal 10 4 5 3 9" xfId="50609" xr:uid="{00000000-0005-0000-0000-0000B1C50000}"/>
    <cellStyle name="Normal 10 4 5 4" xfId="1932" xr:uid="{00000000-0005-0000-0000-00008C070000}"/>
    <cellStyle name="Normal 10 4 5 4 10" xfId="51559" xr:uid="{00000000-0005-0000-0000-000067C90000}"/>
    <cellStyle name="Normal 10 4 5 4 2" xfId="3841" xr:uid="{00000000-0005-0000-0000-0000010F0000}"/>
    <cellStyle name="Normal 10 4 5 4 3" xfId="4630" xr:uid="{00000000-0005-0000-0000-000016120000}"/>
    <cellStyle name="Normal 10 4 5 4 4" xfId="5419" xr:uid="{00000000-0005-0000-0000-00002B150000}"/>
    <cellStyle name="Normal 10 4 5 4 5" xfId="6208" xr:uid="{00000000-0005-0000-0000-000040180000}"/>
    <cellStyle name="Normal 10 4 5 4 6" xfId="6997" xr:uid="{00000000-0005-0000-0000-0000551B0000}"/>
    <cellStyle name="Normal 10 4 5 4 7" xfId="7786" xr:uid="{00000000-0005-0000-0000-00006A1E0000}"/>
    <cellStyle name="Normal 10 4 5 4 8" xfId="8575" xr:uid="{00000000-0005-0000-0000-00007F210000}"/>
    <cellStyle name="Normal 10 4 5 4 9" xfId="50610" xr:uid="{00000000-0005-0000-0000-0000B2C50000}"/>
    <cellStyle name="Normal 10 4 5 5" xfId="1931" xr:uid="{00000000-0005-0000-0000-00008B070000}"/>
    <cellStyle name="Normal 10 4 5 5 10" xfId="51560" xr:uid="{00000000-0005-0000-0000-000068C90000}"/>
    <cellStyle name="Normal 10 4 5 5 2" xfId="3842" xr:uid="{00000000-0005-0000-0000-0000020F0000}"/>
    <cellStyle name="Normal 10 4 5 5 3" xfId="4631" xr:uid="{00000000-0005-0000-0000-000017120000}"/>
    <cellStyle name="Normal 10 4 5 5 4" xfId="5420" xr:uid="{00000000-0005-0000-0000-00002C150000}"/>
    <cellStyle name="Normal 10 4 5 5 5" xfId="6209" xr:uid="{00000000-0005-0000-0000-000041180000}"/>
    <cellStyle name="Normal 10 4 5 5 6" xfId="6998" xr:uid="{00000000-0005-0000-0000-0000561B0000}"/>
    <cellStyle name="Normal 10 4 5 5 7" xfId="7787" xr:uid="{00000000-0005-0000-0000-00006B1E0000}"/>
    <cellStyle name="Normal 10 4 5 5 8" xfId="8576" xr:uid="{00000000-0005-0000-0000-000080210000}"/>
    <cellStyle name="Normal 10 4 5 5 9" xfId="50611" xr:uid="{00000000-0005-0000-0000-0000B3C50000}"/>
    <cellStyle name="Normal 10 4 5 6" xfId="1930" xr:uid="{00000000-0005-0000-0000-00008A070000}"/>
    <cellStyle name="Normal 10 4 5 6 10" xfId="51561" xr:uid="{00000000-0005-0000-0000-000069C90000}"/>
    <cellStyle name="Normal 10 4 5 6 2" xfId="3843" xr:uid="{00000000-0005-0000-0000-0000030F0000}"/>
    <cellStyle name="Normal 10 4 5 6 3" xfId="4632" xr:uid="{00000000-0005-0000-0000-000018120000}"/>
    <cellStyle name="Normal 10 4 5 6 4" xfId="5421" xr:uid="{00000000-0005-0000-0000-00002D150000}"/>
    <cellStyle name="Normal 10 4 5 6 5" xfId="6210" xr:uid="{00000000-0005-0000-0000-000042180000}"/>
    <cellStyle name="Normal 10 4 5 6 6" xfId="6999" xr:uid="{00000000-0005-0000-0000-0000571B0000}"/>
    <cellStyle name="Normal 10 4 5 6 7" xfId="7788" xr:uid="{00000000-0005-0000-0000-00006C1E0000}"/>
    <cellStyle name="Normal 10 4 5 6 8" xfId="8577" xr:uid="{00000000-0005-0000-0000-000081210000}"/>
    <cellStyle name="Normal 10 4 5 6 9" xfId="50612" xr:uid="{00000000-0005-0000-0000-0000B4C50000}"/>
    <cellStyle name="Normal 10 4 5 7" xfId="1929" xr:uid="{00000000-0005-0000-0000-000089070000}"/>
    <cellStyle name="Normal 10 4 5 7 10" xfId="51562" xr:uid="{00000000-0005-0000-0000-00006AC90000}"/>
    <cellStyle name="Normal 10 4 5 7 2" xfId="3844" xr:uid="{00000000-0005-0000-0000-0000040F0000}"/>
    <cellStyle name="Normal 10 4 5 7 3" xfId="4633" xr:uid="{00000000-0005-0000-0000-000019120000}"/>
    <cellStyle name="Normal 10 4 5 7 4" xfId="5422" xr:uid="{00000000-0005-0000-0000-00002E150000}"/>
    <cellStyle name="Normal 10 4 5 7 5" xfId="6211" xr:uid="{00000000-0005-0000-0000-000043180000}"/>
    <cellStyle name="Normal 10 4 5 7 6" xfId="7000" xr:uid="{00000000-0005-0000-0000-0000581B0000}"/>
    <cellStyle name="Normal 10 4 5 7 7" xfId="7789" xr:uid="{00000000-0005-0000-0000-00006D1E0000}"/>
    <cellStyle name="Normal 10 4 5 7 8" xfId="8578" xr:uid="{00000000-0005-0000-0000-000082210000}"/>
    <cellStyle name="Normal 10 4 5 7 9" xfId="50613" xr:uid="{00000000-0005-0000-0000-0000B5C50000}"/>
    <cellStyle name="Normal 10 4 5 8" xfId="1940" xr:uid="{00000000-0005-0000-0000-000094070000}"/>
    <cellStyle name="Normal 10 4 5 9" xfId="3833" xr:uid="{00000000-0005-0000-0000-0000F90E0000}"/>
    <cellStyle name="Normal 10 4 6" xfId="294" xr:uid="{00000000-0005-0000-0000-000026010000}"/>
    <cellStyle name="Normal 10 4 6 10" xfId="4634" xr:uid="{00000000-0005-0000-0000-00001A120000}"/>
    <cellStyle name="Normal 10 4 6 11" xfId="5423" xr:uid="{00000000-0005-0000-0000-00002F150000}"/>
    <cellStyle name="Normal 10 4 6 12" xfId="6212" xr:uid="{00000000-0005-0000-0000-000044180000}"/>
    <cellStyle name="Normal 10 4 6 13" xfId="7001" xr:uid="{00000000-0005-0000-0000-0000591B0000}"/>
    <cellStyle name="Normal 10 4 6 14" xfId="7790" xr:uid="{00000000-0005-0000-0000-00006E1E0000}"/>
    <cellStyle name="Normal 10 4 6 15" xfId="8579" xr:uid="{00000000-0005-0000-0000-000083210000}"/>
    <cellStyle name="Normal 10 4 6 16" xfId="50614" xr:uid="{00000000-0005-0000-0000-0000B6C50000}"/>
    <cellStyle name="Normal 10 4 6 17" xfId="51563" xr:uid="{00000000-0005-0000-0000-00006BC90000}"/>
    <cellStyle name="Normal 10 4 6 2" xfId="1927" xr:uid="{00000000-0005-0000-0000-000087070000}"/>
    <cellStyle name="Normal 10 4 6 2 10" xfId="6213" xr:uid="{00000000-0005-0000-0000-000045180000}"/>
    <cellStyle name="Normal 10 4 6 2 11" xfId="7002" xr:uid="{00000000-0005-0000-0000-00005A1B0000}"/>
    <cellStyle name="Normal 10 4 6 2 12" xfId="7791" xr:uid="{00000000-0005-0000-0000-00006F1E0000}"/>
    <cellStyle name="Normal 10 4 6 2 13" xfId="8580" xr:uid="{00000000-0005-0000-0000-000084210000}"/>
    <cellStyle name="Normal 10 4 6 2 14" xfId="50615" xr:uid="{00000000-0005-0000-0000-0000B7C50000}"/>
    <cellStyle name="Normal 10 4 6 2 15" xfId="51564" xr:uid="{00000000-0005-0000-0000-00006CC90000}"/>
    <cellStyle name="Normal 10 4 6 2 2" xfId="1926" xr:uid="{00000000-0005-0000-0000-000086070000}"/>
    <cellStyle name="Normal 10 4 6 2 2 10" xfId="51565" xr:uid="{00000000-0005-0000-0000-00006DC90000}"/>
    <cellStyle name="Normal 10 4 6 2 2 2" xfId="3847" xr:uid="{00000000-0005-0000-0000-0000070F0000}"/>
    <cellStyle name="Normal 10 4 6 2 2 3" xfId="4636" xr:uid="{00000000-0005-0000-0000-00001C120000}"/>
    <cellStyle name="Normal 10 4 6 2 2 4" xfId="5425" xr:uid="{00000000-0005-0000-0000-000031150000}"/>
    <cellStyle name="Normal 10 4 6 2 2 5" xfId="6214" xr:uid="{00000000-0005-0000-0000-000046180000}"/>
    <cellStyle name="Normal 10 4 6 2 2 6" xfId="7003" xr:uid="{00000000-0005-0000-0000-00005B1B0000}"/>
    <cellStyle name="Normal 10 4 6 2 2 7" xfId="7792" xr:uid="{00000000-0005-0000-0000-0000701E0000}"/>
    <cellStyle name="Normal 10 4 6 2 2 8" xfId="8581" xr:uid="{00000000-0005-0000-0000-000085210000}"/>
    <cellStyle name="Normal 10 4 6 2 2 9" xfId="50616" xr:uid="{00000000-0005-0000-0000-0000B8C50000}"/>
    <cellStyle name="Normal 10 4 6 2 3" xfId="1925" xr:uid="{00000000-0005-0000-0000-000085070000}"/>
    <cellStyle name="Normal 10 4 6 2 3 10" xfId="51566" xr:uid="{00000000-0005-0000-0000-00006EC90000}"/>
    <cellStyle name="Normal 10 4 6 2 3 2" xfId="3848" xr:uid="{00000000-0005-0000-0000-0000080F0000}"/>
    <cellStyle name="Normal 10 4 6 2 3 3" xfId="4637" xr:uid="{00000000-0005-0000-0000-00001D120000}"/>
    <cellStyle name="Normal 10 4 6 2 3 4" xfId="5426" xr:uid="{00000000-0005-0000-0000-000032150000}"/>
    <cellStyle name="Normal 10 4 6 2 3 5" xfId="6215" xr:uid="{00000000-0005-0000-0000-000047180000}"/>
    <cellStyle name="Normal 10 4 6 2 3 6" xfId="7004" xr:uid="{00000000-0005-0000-0000-00005C1B0000}"/>
    <cellStyle name="Normal 10 4 6 2 3 7" xfId="7793" xr:uid="{00000000-0005-0000-0000-0000711E0000}"/>
    <cellStyle name="Normal 10 4 6 2 3 8" xfId="8582" xr:uid="{00000000-0005-0000-0000-000086210000}"/>
    <cellStyle name="Normal 10 4 6 2 3 9" xfId="50617" xr:uid="{00000000-0005-0000-0000-0000B9C50000}"/>
    <cellStyle name="Normal 10 4 6 2 4" xfId="1924" xr:uid="{00000000-0005-0000-0000-000084070000}"/>
    <cellStyle name="Normal 10 4 6 2 4 10" xfId="51567" xr:uid="{00000000-0005-0000-0000-00006FC90000}"/>
    <cellStyle name="Normal 10 4 6 2 4 2" xfId="3849" xr:uid="{00000000-0005-0000-0000-0000090F0000}"/>
    <cellStyle name="Normal 10 4 6 2 4 3" xfId="4638" xr:uid="{00000000-0005-0000-0000-00001E120000}"/>
    <cellStyle name="Normal 10 4 6 2 4 4" xfId="5427" xr:uid="{00000000-0005-0000-0000-000033150000}"/>
    <cellStyle name="Normal 10 4 6 2 4 5" xfId="6216" xr:uid="{00000000-0005-0000-0000-000048180000}"/>
    <cellStyle name="Normal 10 4 6 2 4 6" xfId="7005" xr:uid="{00000000-0005-0000-0000-00005D1B0000}"/>
    <cellStyle name="Normal 10 4 6 2 4 7" xfId="7794" xr:uid="{00000000-0005-0000-0000-0000721E0000}"/>
    <cellStyle name="Normal 10 4 6 2 4 8" xfId="8583" xr:uid="{00000000-0005-0000-0000-000087210000}"/>
    <cellStyle name="Normal 10 4 6 2 4 9" xfId="50618" xr:uid="{00000000-0005-0000-0000-0000BAC50000}"/>
    <cellStyle name="Normal 10 4 6 2 5" xfId="1923" xr:uid="{00000000-0005-0000-0000-000083070000}"/>
    <cellStyle name="Normal 10 4 6 2 5 10" xfId="51568" xr:uid="{00000000-0005-0000-0000-000070C90000}"/>
    <cellStyle name="Normal 10 4 6 2 5 2" xfId="3850" xr:uid="{00000000-0005-0000-0000-00000A0F0000}"/>
    <cellStyle name="Normal 10 4 6 2 5 3" xfId="4639" xr:uid="{00000000-0005-0000-0000-00001F120000}"/>
    <cellStyle name="Normal 10 4 6 2 5 4" xfId="5428" xr:uid="{00000000-0005-0000-0000-000034150000}"/>
    <cellStyle name="Normal 10 4 6 2 5 5" xfId="6217" xr:uid="{00000000-0005-0000-0000-000049180000}"/>
    <cellStyle name="Normal 10 4 6 2 5 6" xfId="7006" xr:uid="{00000000-0005-0000-0000-00005E1B0000}"/>
    <cellStyle name="Normal 10 4 6 2 5 7" xfId="7795" xr:uid="{00000000-0005-0000-0000-0000731E0000}"/>
    <cellStyle name="Normal 10 4 6 2 5 8" xfId="8584" xr:uid="{00000000-0005-0000-0000-000088210000}"/>
    <cellStyle name="Normal 10 4 6 2 5 9" xfId="50619" xr:uid="{00000000-0005-0000-0000-0000BBC50000}"/>
    <cellStyle name="Normal 10 4 6 2 6" xfId="1922" xr:uid="{00000000-0005-0000-0000-000082070000}"/>
    <cellStyle name="Normal 10 4 6 2 6 10" xfId="51569" xr:uid="{00000000-0005-0000-0000-000071C90000}"/>
    <cellStyle name="Normal 10 4 6 2 6 2" xfId="3851" xr:uid="{00000000-0005-0000-0000-00000B0F0000}"/>
    <cellStyle name="Normal 10 4 6 2 6 3" xfId="4640" xr:uid="{00000000-0005-0000-0000-000020120000}"/>
    <cellStyle name="Normal 10 4 6 2 6 4" xfId="5429" xr:uid="{00000000-0005-0000-0000-000035150000}"/>
    <cellStyle name="Normal 10 4 6 2 6 5" xfId="6218" xr:uid="{00000000-0005-0000-0000-00004A180000}"/>
    <cellStyle name="Normal 10 4 6 2 6 6" xfId="7007" xr:uid="{00000000-0005-0000-0000-00005F1B0000}"/>
    <cellStyle name="Normal 10 4 6 2 6 7" xfId="7796" xr:uid="{00000000-0005-0000-0000-0000741E0000}"/>
    <cellStyle name="Normal 10 4 6 2 6 8" xfId="8585" xr:uid="{00000000-0005-0000-0000-000089210000}"/>
    <cellStyle name="Normal 10 4 6 2 6 9" xfId="50620" xr:uid="{00000000-0005-0000-0000-0000BCC50000}"/>
    <cellStyle name="Normal 10 4 6 2 7" xfId="3846" xr:uid="{00000000-0005-0000-0000-0000060F0000}"/>
    <cellStyle name="Normal 10 4 6 2 8" xfId="4635" xr:uid="{00000000-0005-0000-0000-00001B120000}"/>
    <cellStyle name="Normal 10 4 6 2 9" xfId="5424" xr:uid="{00000000-0005-0000-0000-000030150000}"/>
    <cellStyle name="Normal 10 4 6 3" xfId="1921" xr:uid="{00000000-0005-0000-0000-000081070000}"/>
    <cellStyle name="Normal 10 4 6 3 10" xfId="51570" xr:uid="{00000000-0005-0000-0000-000072C90000}"/>
    <cellStyle name="Normal 10 4 6 3 2" xfId="3852" xr:uid="{00000000-0005-0000-0000-00000C0F0000}"/>
    <cellStyle name="Normal 10 4 6 3 3" xfId="4641" xr:uid="{00000000-0005-0000-0000-000021120000}"/>
    <cellStyle name="Normal 10 4 6 3 4" xfId="5430" xr:uid="{00000000-0005-0000-0000-000036150000}"/>
    <cellStyle name="Normal 10 4 6 3 5" xfId="6219" xr:uid="{00000000-0005-0000-0000-00004B180000}"/>
    <cellStyle name="Normal 10 4 6 3 6" xfId="7008" xr:uid="{00000000-0005-0000-0000-0000601B0000}"/>
    <cellStyle name="Normal 10 4 6 3 7" xfId="7797" xr:uid="{00000000-0005-0000-0000-0000751E0000}"/>
    <cellStyle name="Normal 10 4 6 3 8" xfId="8586" xr:uid="{00000000-0005-0000-0000-00008A210000}"/>
    <cellStyle name="Normal 10 4 6 3 9" xfId="50621" xr:uid="{00000000-0005-0000-0000-0000BDC50000}"/>
    <cellStyle name="Normal 10 4 6 4" xfId="1920" xr:uid="{00000000-0005-0000-0000-000080070000}"/>
    <cellStyle name="Normal 10 4 6 4 10" xfId="51571" xr:uid="{00000000-0005-0000-0000-000073C90000}"/>
    <cellStyle name="Normal 10 4 6 4 2" xfId="3853" xr:uid="{00000000-0005-0000-0000-00000D0F0000}"/>
    <cellStyle name="Normal 10 4 6 4 3" xfId="4642" xr:uid="{00000000-0005-0000-0000-000022120000}"/>
    <cellStyle name="Normal 10 4 6 4 4" xfId="5431" xr:uid="{00000000-0005-0000-0000-000037150000}"/>
    <cellStyle name="Normal 10 4 6 4 5" xfId="6220" xr:uid="{00000000-0005-0000-0000-00004C180000}"/>
    <cellStyle name="Normal 10 4 6 4 6" xfId="7009" xr:uid="{00000000-0005-0000-0000-0000611B0000}"/>
    <cellStyle name="Normal 10 4 6 4 7" xfId="7798" xr:uid="{00000000-0005-0000-0000-0000761E0000}"/>
    <cellStyle name="Normal 10 4 6 4 8" xfId="8587" xr:uid="{00000000-0005-0000-0000-00008B210000}"/>
    <cellStyle name="Normal 10 4 6 4 9" xfId="50622" xr:uid="{00000000-0005-0000-0000-0000BEC50000}"/>
    <cellStyle name="Normal 10 4 6 5" xfId="1919" xr:uid="{00000000-0005-0000-0000-00007F070000}"/>
    <cellStyle name="Normal 10 4 6 5 10" xfId="51572" xr:uid="{00000000-0005-0000-0000-000074C90000}"/>
    <cellStyle name="Normal 10 4 6 5 2" xfId="3854" xr:uid="{00000000-0005-0000-0000-00000E0F0000}"/>
    <cellStyle name="Normal 10 4 6 5 3" xfId="4643" xr:uid="{00000000-0005-0000-0000-000023120000}"/>
    <cellStyle name="Normal 10 4 6 5 4" xfId="5432" xr:uid="{00000000-0005-0000-0000-000038150000}"/>
    <cellStyle name="Normal 10 4 6 5 5" xfId="6221" xr:uid="{00000000-0005-0000-0000-00004D180000}"/>
    <cellStyle name="Normal 10 4 6 5 6" xfId="7010" xr:uid="{00000000-0005-0000-0000-0000621B0000}"/>
    <cellStyle name="Normal 10 4 6 5 7" xfId="7799" xr:uid="{00000000-0005-0000-0000-0000771E0000}"/>
    <cellStyle name="Normal 10 4 6 5 8" xfId="8588" xr:uid="{00000000-0005-0000-0000-00008C210000}"/>
    <cellStyle name="Normal 10 4 6 5 9" xfId="50623" xr:uid="{00000000-0005-0000-0000-0000BFC50000}"/>
    <cellStyle name="Normal 10 4 6 6" xfId="1918" xr:uid="{00000000-0005-0000-0000-00007E070000}"/>
    <cellStyle name="Normal 10 4 6 6 10" xfId="51573" xr:uid="{00000000-0005-0000-0000-000075C90000}"/>
    <cellStyle name="Normal 10 4 6 6 2" xfId="3855" xr:uid="{00000000-0005-0000-0000-00000F0F0000}"/>
    <cellStyle name="Normal 10 4 6 6 3" xfId="4644" xr:uid="{00000000-0005-0000-0000-000024120000}"/>
    <cellStyle name="Normal 10 4 6 6 4" xfId="5433" xr:uid="{00000000-0005-0000-0000-000039150000}"/>
    <cellStyle name="Normal 10 4 6 6 5" xfId="6222" xr:uid="{00000000-0005-0000-0000-00004E180000}"/>
    <cellStyle name="Normal 10 4 6 6 6" xfId="7011" xr:uid="{00000000-0005-0000-0000-0000631B0000}"/>
    <cellStyle name="Normal 10 4 6 6 7" xfId="7800" xr:uid="{00000000-0005-0000-0000-0000781E0000}"/>
    <cellStyle name="Normal 10 4 6 6 8" xfId="8589" xr:uid="{00000000-0005-0000-0000-00008D210000}"/>
    <cellStyle name="Normal 10 4 6 6 9" xfId="50624" xr:uid="{00000000-0005-0000-0000-0000C0C50000}"/>
    <cellStyle name="Normal 10 4 6 7" xfId="1917" xr:uid="{00000000-0005-0000-0000-00007D070000}"/>
    <cellStyle name="Normal 10 4 6 7 10" xfId="51574" xr:uid="{00000000-0005-0000-0000-000076C90000}"/>
    <cellStyle name="Normal 10 4 6 7 2" xfId="3856" xr:uid="{00000000-0005-0000-0000-0000100F0000}"/>
    <cellStyle name="Normal 10 4 6 7 3" xfId="4645" xr:uid="{00000000-0005-0000-0000-000025120000}"/>
    <cellStyle name="Normal 10 4 6 7 4" xfId="5434" xr:uid="{00000000-0005-0000-0000-00003A150000}"/>
    <cellStyle name="Normal 10 4 6 7 5" xfId="6223" xr:uid="{00000000-0005-0000-0000-00004F180000}"/>
    <cellStyle name="Normal 10 4 6 7 6" xfId="7012" xr:uid="{00000000-0005-0000-0000-0000641B0000}"/>
    <cellStyle name="Normal 10 4 6 7 7" xfId="7801" xr:uid="{00000000-0005-0000-0000-0000791E0000}"/>
    <cellStyle name="Normal 10 4 6 7 8" xfId="8590" xr:uid="{00000000-0005-0000-0000-00008E210000}"/>
    <cellStyle name="Normal 10 4 6 7 9" xfId="50625" xr:uid="{00000000-0005-0000-0000-0000C1C50000}"/>
    <cellStyle name="Normal 10 4 6 8" xfId="1928" xr:uid="{00000000-0005-0000-0000-000088070000}"/>
    <cellStyle name="Normal 10 4 6 9" xfId="3845" xr:uid="{00000000-0005-0000-0000-0000050F0000}"/>
    <cellStyle name="Normal 10 4 7" xfId="295" xr:uid="{00000000-0005-0000-0000-000027010000}"/>
    <cellStyle name="Normal 10 4 7 10" xfId="5435" xr:uid="{00000000-0005-0000-0000-00003B150000}"/>
    <cellStyle name="Normal 10 4 7 11" xfId="6224" xr:uid="{00000000-0005-0000-0000-000050180000}"/>
    <cellStyle name="Normal 10 4 7 12" xfId="7013" xr:uid="{00000000-0005-0000-0000-0000651B0000}"/>
    <cellStyle name="Normal 10 4 7 13" xfId="7802" xr:uid="{00000000-0005-0000-0000-00007A1E0000}"/>
    <cellStyle name="Normal 10 4 7 14" xfId="8591" xr:uid="{00000000-0005-0000-0000-00008F210000}"/>
    <cellStyle name="Normal 10 4 7 15" xfId="50626" xr:uid="{00000000-0005-0000-0000-0000C2C50000}"/>
    <cellStyle name="Normal 10 4 7 16" xfId="51575" xr:uid="{00000000-0005-0000-0000-000077C90000}"/>
    <cellStyle name="Normal 10 4 7 2" xfId="1915" xr:uid="{00000000-0005-0000-0000-00007B070000}"/>
    <cellStyle name="Normal 10 4 7 2 10" xfId="51576" xr:uid="{00000000-0005-0000-0000-000078C90000}"/>
    <cellStyle name="Normal 10 4 7 2 2" xfId="3858" xr:uid="{00000000-0005-0000-0000-0000120F0000}"/>
    <cellStyle name="Normal 10 4 7 2 3" xfId="4647" xr:uid="{00000000-0005-0000-0000-000027120000}"/>
    <cellStyle name="Normal 10 4 7 2 4" xfId="5436" xr:uid="{00000000-0005-0000-0000-00003C150000}"/>
    <cellStyle name="Normal 10 4 7 2 5" xfId="6225" xr:uid="{00000000-0005-0000-0000-000051180000}"/>
    <cellStyle name="Normal 10 4 7 2 6" xfId="7014" xr:uid="{00000000-0005-0000-0000-0000661B0000}"/>
    <cellStyle name="Normal 10 4 7 2 7" xfId="7803" xr:uid="{00000000-0005-0000-0000-00007B1E0000}"/>
    <cellStyle name="Normal 10 4 7 2 8" xfId="8592" xr:uid="{00000000-0005-0000-0000-000090210000}"/>
    <cellStyle name="Normal 10 4 7 2 9" xfId="50627" xr:uid="{00000000-0005-0000-0000-0000C3C50000}"/>
    <cellStyle name="Normal 10 4 7 3" xfId="1914" xr:uid="{00000000-0005-0000-0000-00007A070000}"/>
    <cellStyle name="Normal 10 4 7 3 10" xfId="51577" xr:uid="{00000000-0005-0000-0000-000079C90000}"/>
    <cellStyle name="Normal 10 4 7 3 2" xfId="3859" xr:uid="{00000000-0005-0000-0000-0000130F0000}"/>
    <cellStyle name="Normal 10 4 7 3 3" xfId="4648" xr:uid="{00000000-0005-0000-0000-000028120000}"/>
    <cellStyle name="Normal 10 4 7 3 4" xfId="5437" xr:uid="{00000000-0005-0000-0000-00003D150000}"/>
    <cellStyle name="Normal 10 4 7 3 5" xfId="6226" xr:uid="{00000000-0005-0000-0000-000052180000}"/>
    <cellStyle name="Normal 10 4 7 3 6" xfId="7015" xr:uid="{00000000-0005-0000-0000-0000671B0000}"/>
    <cellStyle name="Normal 10 4 7 3 7" xfId="7804" xr:uid="{00000000-0005-0000-0000-00007C1E0000}"/>
    <cellStyle name="Normal 10 4 7 3 8" xfId="8593" xr:uid="{00000000-0005-0000-0000-000091210000}"/>
    <cellStyle name="Normal 10 4 7 3 9" xfId="50628" xr:uid="{00000000-0005-0000-0000-0000C4C50000}"/>
    <cellStyle name="Normal 10 4 7 4" xfId="1913" xr:uid="{00000000-0005-0000-0000-000079070000}"/>
    <cellStyle name="Normal 10 4 7 4 10" xfId="51578" xr:uid="{00000000-0005-0000-0000-00007AC90000}"/>
    <cellStyle name="Normal 10 4 7 4 2" xfId="3860" xr:uid="{00000000-0005-0000-0000-0000140F0000}"/>
    <cellStyle name="Normal 10 4 7 4 3" xfId="4649" xr:uid="{00000000-0005-0000-0000-000029120000}"/>
    <cellStyle name="Normal 10 4 7 4 4" xfId="5438" xr:uid="{00000000-0005-0000-0000-00003E150000}"/>
    <cellStyle name="Normal 10 4 7 4 5" xfId="6227" xr:uid="{00000000-0005-0000-0000-000053180000}"/>
    <cellStyle name="Normal 10 4 7 4 6" xfId="7016" xr:uid="{00000000-0005-0000-0000-0000681B0000}"/>
    <cellStyle name="Normal 10 4 7 4 7" xfId="7805" xr:uid="{00000000-0005-0000-0000-00007D1E0000}"/>
    <cellStyle name="Normal 10 4 7 4 8" xfId="8594" xr:uid="{00000000-0005-0000-0000-000092210000}"/>
    <cellStyle name="Normal 10 4 7 4 9" xfId="50629" xr:uid="{00000000-0005-0000-0000-0000C5C50000}"/>
    <cellStyle name="Normal 10 4 7 5" xfId="1912" xr:uid="{00000000-0005-0000-0000-000078070000}"/>
    <cellStyle name="Normal 10 4 7 5 10" xfId="51579" xr:uid="{00000000-0005-0000-0000-00007BC90000}"/>
    <cellStyle name="Normal 10 4 7 5 2" xfId="3861" xr:uid="{00000000-0005-0000-0000-0000150F0000}"/>
    <cellStyle name="Normal 10 4 7 5 3" xfId="4650" xr:uid="{00000000-0005-0000-0000-00002A120000}"/>
    <cellStyle name="Normal 10 4 7 5 4" xfId="5439" xr:uid="{00000000-0005-0000-0000-00003F150000}"/>
    <cellStyle name="Normal 10 4 7 5 5" xfId="6228" xr:uid="{00000000-0005-0000-0000-000054180000}"/>
    <cellStyle name="Normal 10 4 7 5 6" xfId="7017" xr:uid="{00000000-0005-0000-0000-0000691B0000}"/>
    <cellStyle name="Normal 10 4 7 5 7" xfId="7806" xr:uid="{00000000-0005-0000-0000-00007E1E0000}"/>
    <cellStyle name="Normal 10 4 7 5 8" xfId="8595" xr:uid="{00000000-0005-0000-0000-000093210000}"/>
    <cellStyle name="Normal 10 4 7 5 9" xfId="50630" xr:uid="{00000000-0005-0000-0000-0000C6C50000}"/>
    <cellStyle name="Normal 10 4 7 6" xfId="1911" xr:uid="{00000000-0005-0000-0000-000077070000}"/>
    <cellStyle name="Normal 10 4 7 6 10" xfId="51580" xr:uid="{00000000-0005-0000-0000-00007CC90000}"/>
    <cellStyle name="Normal 10 4 7 6 2" xfId="3862" xr:uid="{00000000-0005-0000-0000-0000160F0000}"/>
    <cellStyle name="Normal 10 4 7 6 3" xfId="4651" xr:uid="{00000000-0005-0000-0000-00002B120000}"/>
    <cellStyle name="Normal 10 4 7 6 4" xfId="5440" xr:uid="{00000000-0005-0000-0000-000040150000}"/>
    <cellStyle name="Normal 10 4 7 6 5" xfId="6229" xr:uid="{00000000-0005-0000-0000-000055180000}"/>
    <cellStyle name="Normal 10 4 7 6 6" xfId="7018" xr:uid="{00000000-0005-0000-0000-00006A1B0000}"/>
    <cellStyle name="Normal 10 4 7 6 7" xfId="7807" xr:uid="{00000000-0005-0000-0000-00007F1E0000}"/>
    <cellStyle name="Normal 10 4 7 6 8" xfId="8596" xr:uid="{00000000-0005-0000-0000-000094210000}"/>
    <cellStyle name="Normal 10 4 7 6 9" xfId="50631" xr:uid="{00000000-0005-0000-0000-0000C7C50000}"/>
    <cellStyle name="Normal 10 4 7 7" xfId="1916" xr:uid="{00000000-0005-0000-0000-00007C070000}"/>
    <cellStyle name="Normal 10 4 7 8" xfId="3857" xr:uid="{00000000-0005-0000-0000-0000110F0000}"/>
    <cellStyle name="Normal 10 4 7 9" xfId="4646" xr:uid="{00000000-0005-0000-0000-000026120000}"/>
    <cellStyle name="Normal 10 4 8" xfId="296" xr:uid="{00000000-0005-0000-0000-000028010000}"/>
    <cellStyle name="Normal 10 4 8 10" xfId="50632" xr:uid="{00000000-0005-0000-0000-0000C8C50000}"/>
    <cellStyle name="Normal 10 4 8 11" xfId="51581" xr:uid="{00000000-0005-0000-0000-00007DC90000}"/>
    <cellStyle name="Normal 10 4 8 2" xfId="1910" xr:uid="{00000000-0005-0000-0000-000076070000}"/>
    <cellStyle name="Normal 10 4 8 3" xfId="3863" xr:uid="{00000000-0005-0000-0000-0000170F0000}"/>
    <cellStyle name="Normal 10 4 8 4" xfId="4652" xr:uid="{00000000-0005-0000-0000-00002C120000}"/>
    <cellStyle name="Normal 10 4 8 5" xfId="5441" xr:uid="{00000000-0005-0000-0000-000041150000}"/>
    <cellStyle name="Normal 10 4 8 6" xfId="6230" xr:uid="{00000000-0005-0000-0000-000056180000}"/>
    <cellStyle name="Normal 10 4 8 7" xfId="7019" xr:uid="{00000000-0005-0000-0000-00006B1B0000}"/>
    <cellStyle name="Normal 10 4 8 8" xfId="7808" xr:uid="{00000000-0005-0000-0000-0000801E0000}"/>
    <cellStyle name="Normal 10 4 8 9" xfId="8597" xr:uid="{00000000-0005-0000-0000-000095210000}"/>
    <cellStyle name="Normal 10 4 9" xfId="1909" xr:uid="{00000000-0005-0000-0000-000075070000}"/>
    <cellStyle name="Normal 10 4 9 10" xfId="51582" xr:uid="{00000000-0005-0000-0000-00007EC90000}"/>
    <cellStyle name="Normal 10 4 9 2" xfId="3864" xr:uid="{00000000-0005-0000-0000-0000180F0000}"/>
    <cellStyle name="Normal 10 4 9 3" xfId="4653" xr:uid="{00000000-0005-0000-0000-00002D120000}"/>
    <cellStyle name="Normal 10 4 9 4" xfId="5442" xr:uid="{00000000-0005-0000-0000-000042150000}"/>
    <cellStyle name="Normal 10 4 9 5" xfId="6231" xr:uid="{00000000-0005-0000-0000-000057180000}"/>
    <cellStyle name="Normal 10 4 9 6" xfId="7020" xr:uid="{00000000-0005-0000-0000-00006C1B0000}"/>
    <cellStyle name="Normal 10 4 9 7" xfId="7809" xr:uid="{00000000-0005-0000-0000-0000811E0000}"/>
    <cellStyle name="Normal 10 4 9 8" xfId="8598" xr:uid="{00000000-0005-0000-0000-000096210000}"/>
    <cellStyle name="Normal 10 4 9 9" xfId="50633" xr:uid="{00000000-0005-0000-0000-0000C9C50000}"/>
    <cellStyle name="Normal 10 5" xfId="52" xr:uid="{00000000-0005-0000-0000-000034000000}"/>
    <cellStyle name="Normal 10 5 10" xfId="1907" xr:uid="{00000000-0005-0000-0000-000073070000}"/>
    <cellStyle name="Normal 10 5 10 10" xfId="51584" xr:uid="{00000000-0005-0000-0000-000080C90000}"/>
    <cellStyle name="Normal 10 5 10 2" xfId="3866" xr:uid="{00000000-0005-0000-0000-00001A0F0000}"/>
    <cellStyle name="Normal 10 5 10 3" xfId="4655" xr:uid="{00000000-0005-0000-0000-00002F120000}"/>
    <cellStyle name="Normal 10 5 10 4" xfId="5444" xr:uid="{00000000-0005-0000-0000-000044150000}"/>
    <cellStyle name="Normal 10 5 10 5" xfId="6233" xr:uid="{00000000-0005-0000-0000-000059180000}"/>
    <cellStyle name="Normal 10 5 10 6" xfId="7022" xr:uid="{00000000-0005-0000-0000-00006E1B0000}"/>
    <cellStyle name="Normal 10 5 10 7" xfId="7811" xr:uid="{00000000-0005-0000-0000-0000831E0000}"/>
    <cellStyle name="Normal 10 5 10 8" xfId="8600" xr:uid="{00000000-0005-0000-0000-000098210000}"/>
    <cellStyle name="Normal 10 5 10 9" xfId="50635" xr:uid="{00000000-0005-0000-0000-0000CBC50000}"/>
    <cellStyle name="Normal 10 5 11" xfId="1906" xr:uid="{00000000-0005-0000-0000-000072070000}"/>
    <cellStyle name="Normal 10 5 11 10" xfId="51585" xr:uid="{00000000-0005-0000-0000-000081C90000}"/>
    <cellStyle name="Normal 10 5 11 2" xfId="3867" xr:uid="{00000000-0005-0000-0000-00001B0F0000}"/>
    <cellStyle name="Normal 10 5 11 3" xfId="4656" xr:uid="{00000000-0005-0000-0000-000030120000}"/>
    <cellStyle name="Normal 10 5 11 4" xfId="5445" xr:uid="{00000000-0005-0000-0000-000045150000}"/>
    <cellStyle name="Normal 10 5 11 5" xfId="6234" xr:uid="{00000000-0005-0000-0000-00005A180000}"/>
    <cellStyle name="Normal 10 5 11 6" xfId="7023" xr:uid="{00000000-0005-0000-0000-00006F1B0000}"/>
    <cellStyle name="Normal 10 5 11 7" xfId="7812" xr:uid="{00000000-0005-0000-0000-0000841E0000}"/>
    <cellStyle name="Normal 10 5 11 8" xfId="8601" xr:uid="{00000000-0005-0000-0000-000099210000}"/>
    <cellStyle name="Normal 10 5 11 9" xfId="50636" xr:uid="{00000000-0005-0000-0000-0000CCC50000}"/>
    <cellStyle name="Normal 10 5 12" xfId="1905" xr:uid="{00000000-0005-0000-0000-000071070000}"/>
    <cellStyle name="Normal 10 5 12 10" xfId="51586" xr:uid="{00000000-0005-0000-0000-000082C90000}"/>
    <cellStyle name="Normal 10 5 12 2" xfId="3868" xr:uid="{00000000-0005-0000-0000-00001C0F0000}"/>
    <cellStyle name="Normal 10 5 12 3" xfId="4657" xr:uid="{00000000-0005-0000-0000-000031120000}"/>
    <cellStyle name="Normal 10 5 12 4" xfId="5446" xr:uid="{00000000-0005-0000-0000-000046150000}"/>
    <cellStyle name="Normal 10 5 12 5" xfId="6235" xr:uid="{00000000-0005-0000-0000-00005B180000}"/>
    <cellStyle name="Normal 10 5 12 6" xfId="7024" xr:uid="{00000000-0005-0000-0000-0000701B0000}"/>
    <cellStyle name="Normal 10 5 12 7" xfId="7813" xr:uid="{00000000-0005-0000-0000-0000851E0000}"/>
    <cellStyle name="Normal 10 5 12 8" xfId="8602" xr:uid="{00000000-0005-0000-0000-00009A210000}"/>
    <cellStyle name="Normal 10 5 12 9" xfId="50637" xr:uid="{00000000-0005-0000-0000-0000CDC50000}"/>
    <cellStyle name="Normal 10 5 13" xfId="1908" xr:uid="{00000000-0005-0000-0000-000074070000}"/>
    <cellStyle name="Normal 10 5 14" xfId="3865" xr:uid="{00000000-0005-0000-0000-0000190F0000}"/>
    <cellStyle name="Normal 10 5 15" xfId="4654" xr:uid="{00000000-0005-0000-0000-00002E120000}"/>
    <cellStyle name="Normal 10 5 16" xfId="5443" xr:uid="{00000000-0005-0000-0000-000043150000}"/>
    <cellStyle name="Normal 10 5 17" xfId="6232" xr:uid="{00000000-0005-0000-0000-000058180000}"/>
    <cellStyle name="Normal 10 5 18" xfId="7021" xr:uid="{00000000-0005-0000-0000-00006D1B0000}"/>
    <cellStyle name="Normal 10 5 19" xfId="7810" xr:uid="{00000000-0005-0000-0000-0000821E0000}"/>
    <cellStyle name="Normal 10 5 2" xfId="298" xr:uid="{00000000-0005-0000-0000-00002A010000}"/>
    <cellStyle name="Normal 10 5 2 10" xfId="4658" xr:uid="{00000000-0005-0000-0000-000032120000}"/>
    <cellStyle name="Normal 10 5 2 11" xfId="5447" xr:uid="{00000000-0005-0000-0000-000047150000}"/>
    <cellStyle name="Normal 10 5 2 12" xfId="6236" xr:uid="{00000000-0005-0000-0000-00005C180000}"/>
    <cellStyle name="Normal 10 5 2 13" xfId="7025" xr:uid="{00000000-0005-0000-0000-0000711B0000}"/>
    <cellStyle name="Normal 10 5 2 14" xfId="7814" xr:uid="{00000000-0005-0000-0000-0000861E0000}"/>
    <cellStyle name="Normal 10 5 2 15" xfId="8603" xr:uid="{00000000-0005-0000-0000-00009B210000}"/>
    <cellStyle name="Normal 10 5 2 16" xfId="50638" xr:uid="{00000000-0005-0000-0000-0000CEC50000}"/>
    <cellStyle name="Normal 10 5 2 17" xfId="51587" xr:uid="{00000000-0005-0000-0000-000083C90000}"/>
    <cellStyle name="Normal 10 5 2 2" xfId="1903" xr:uid="{00000000-0005-0000-0000-00006F070000}"/>
    <cellStyle name="Normal 10 5 2 2 10" xfId="6237" xr:uid="{00000000-0005-0000-0000-00005D180000}"/>
    <cellStyle name="Normal 10 5 2 2 11" xfId="7026" xr:uid="{00000000-0005-0000-0000-0000721B0000}"/>
    <cellStyle name="Normal 10 5 2 2 12" xfId="7815" xr:uid="{00000000-0005-0000-0000-0000871E0000}"/>
    <cellStyle name="Normal 10 5 2 2 13" xfId="8604" xr:uid="{00000000-0005-0000-0000-00009C210000}"/>
    <cellStyle name="Normal 10 5 2 2 14" xfId="50639" xr:uid="{00000000-0005-0000-0000-0000CFC50000}"/>
    <cellStyle name="Normal 10 5 2 2 15" xfId="51588" xr:uid="{00000000-0005-0000-0000-000084C90000}"/>
    <cellStyle name="Normal 10 5 2 2 2" xfId="1902" xr:uid="{00000000-0005-0000-0000-00006E070000}"/>
    <cellStyle name="Normal 10 5 2 2 2 10" xfId="51589" xr:uid="{00000000-0005-0000-0000-000085C90000}"/>
    <cellStyle name="Normal 10 5 2 2 2 2" xfId="3871" xr:uid="{00000000-0005-0000-0000-00001F0F0000}"/>
    <cellStyle name="Normal 10 5 2 2 2 3" xfId="4660" xr:uid="{00000000-0005-0000-0000-000034120000}"/>
    <cellStyle name="Normal 10 5 2 2 2 4" xfId="5449" xr:uid="{00000000-0005-0000-0000-000049150000}"/>
    <cellStyle name="Normal 10 5 2 2 2 5" xfId="6238" xr:uid="{00000000-0005-0000-0000-00005E180000}"/>
    <cellStyle name="Normal 10 5 2 2 2 6" xfId="7027" xr:uid="{00000000-0005-0000-0000-0000731B0000}"/>
    <cellStyle name="Normal 10 5 2 2 2 7" xfId="7816" xr:uid="{00000000-0005-0000-0000-0000881E0000}"/>
    <cellStyle name="Normal 10 5 2 2 2 8" xfId="8605" xr:uid="{00000000-0005-0000-0000-00009D210000}"/>
    <cellStyle name="Normal 10 5 2 2 2 9" xfId="50640" xr:uid="{00000000-0005-0000-0000-0000D0C50000}"/>
    <cellStyle name="Normal 10 5 2 2 3" xfId="1901" xr:uid="{00000000-0005-0000-0000-00006D070000}"/>
    <cellStyle name="Normal 10 5 2 2 3 10" xfId="51590" xr:uid="{00000000-0005-0000-0000-000086C90000}"/>
    <cellStyle name="Normal 10 5 2 2 3 2" xfId="3872" xr:uid="{00000000-0005-0000-0000-0000200F0000}"/>
    <cellStyle name="Normal 10 5 2 2 3 3" xfId="4661" xr:uid="{00000000-0005-0000-0000-000035120000}"/>
    <cellStyle name="Normal 10 5 2 2 3 4" xfId="5450" xr:uid="{00000000-0005-0000-0000-00004A150000}"/>
    <cellStyle name="Normal 10 5 2 2 3 5" xfId="6239" xr:uid="{00000000-0005-0000-0000-00005F180000}"/>
    <cellStyle name="Normal 10 5 2 2 3 6" xfId="7028" xr:uid="{00000000-0005-0000-0000-0000741B0000}"/>
    <cellStyle name="Normal 10 5 2 2 3 7" xfId="7817" xr:uid="{00000000-0005-0000-0000-0000891E0000}"/>
    <cellStyle name="Normal 10 5 2 2 3 8" xfId="8606" xr:uid="{00000000-0005-0000-0000-00009E210000}"/>
    <cellStyle name="Normal 10 5 2 2 3 9" xfId="50641" xr:uid="{00000000-0005-0000-0000-0000D1C50000}"/>
    <cellStyle name="Normal 10 5 2 2 4" xfId="1900" xr:uid="{00000000-0005-0000-0000-00006C070000}"/>
    <cellStyle name="Normal 10 5 2 2 4 10" xfId="51591" xr:uid="{00000000-0005-0000-0000-000087C90000}"/>
    <cellStyle name="Normal 10 5 2 2 4 2" xfId="3873" xr:uid="{00000000-0005-0000-0000-0000210F0000}"/>
    <cellStyle name="Normal 10 5 2 2 4 3" xfId="4662" xr:uid="{00000000-0005-0000-0000-000036120000}"/>
    <cellStyle name="Normal 10 5 2 2 4 4" xfId="5451" xr:uid="{00000000-0005-0000-0000-00004B150000}"/>
    <cellStyle name="Normal 10 5 2 2 4 5" xfId="6240" xr:uid="{00000000-0005-0000-0000-000060180000}"/>
    <cellStyle name="Normal 10 5 2 2 4 6" xfId="7029" xr:uid="{00000000-0005-0000-0000-0000751B0000}"/>
    <cellStyle name="Normal 10 5 2 2 4 7" xfId="7818" xr:uid="{00000000-0005-0000-0000-00008A1E0000}"/>
    <cellStyle name="Normal 10 5 2 2 4 8" xfId="8607" xr:uid="{00000000-0005-0000-0000-00009F210000}"/>
    <cellStyle name="Normal 10 5 2 2 4 9" xfId="50642" xr:uid="{00000000-0005-0000-0000-0000D2C50000}"/>
    <cellStyle name="Normal 10 5 2 2 5" xfId="1899" xr:uid="{00000000-0005-0000-0000-00006B070000}"/>
    <cellStyle name="Normal 10 5 2 2 5 10" xfId="51592" xr:uid="{00000000-0005-0000-0000-000088C90000}"/>
    <cellStyle name="Normal 10 5 2 2 5 2" xfId="3874" xr:uid="{00000000-0005-0000-0000-0000220F0000}"/>
    <cellStyle name="Normal 10 5 2 2 5 3" xfId="4663" xr:uid="{00000000-0005-0000-0000-000037120000}"/>
    <cellStyle name="Normal 10 5 2 2 5 4" xfId="5452" xr:uid="{00000000-0005-0000-0000-00004C150000}"/>
    <cellStyle name="Normal 10 5 2 2 5 5" xfId="6241" xr:uid="{00000000-0005-0000-0000-000061180000}"/>
    <cellStyle name="Normal 10 5 2 2 5 6" xfId="7030" xr:uid="{00000000-0005-0000-0000-0000761B0000}"/>
    <cellStyle name="Normal 10 5 2 2 5 7" xfId="7819" xr:uid="{00000000-0005-0000-0000-00008B1E0000}"/>
    <cellStyle name="Normal 10 5 2 2 5 8" xfId="8608" xr:uid="{00000000-0005-0000-0000-0000A0210000}"/>
    <cellStyle name="Normal 10 5 2 2 5 9" xfId="50643" xr:uid="{00000000-0005-0000-0000-0000D3C50000}"/>
    <cellStyle name="Normal 10 5 2 2 6" xfId="1898" xr:uid="{00000000-0005-0000-0000-00006A070000}"/>
    <cellStyle name="Normal 10 5 2 2 6 10" xfId="51593" xr:uid="{00000000-0005-0000-0000-000089C90000}"/>
    <cellStyle name="Normal 10 5 2 2 6 2" xfId="3875" xr:uid="{00000000-0005-0000-0000-0000230F0000}"/>
    <cellStyle name="Normal 10 5 2 2 6 3" xfId="4664" xr:uid="{00000000-0005-0000-0000-000038120000}"/>
    <cellStyle name="Normal 10 5 2 2 6 4" xfId="5453" xr:uid="{00000000-0005-0000-0000-00004D150000}"/>
    <cellStyle name="Normal 10 5 2 2 6 5" xfId="6242" xr:uid="{00000000-0005-0000-0000-000062180000}"/>
    <cellStyle name="Normal 10 5 2 2 6 6" xfId="7031" xr:uid="{00000000-0005-0000-0000-0000771B0000}"/>
    <cellStyle name="Normal 10 5 2 2 6 7" xfId="7820" xr:uid="{00000000-0005-0000-0000-00008C1E0000}"/>
    <cellStyle name="Normal 10 5 2 2 6 8" xfId="8609" xr:uid="{00000000-0005-0000-0000-0000A1210000}"/>
    <cellStyle name="Normal 10 5 2 2 6 9" xfId="50644" xr:uid="{00000000-0005-0000-0000-0000D4C50000}"/>
    <cellStyle name="Normal 10 5 2 2 7" xfId="3870" xr:uid="{00000000-0005-0000-0000-00001E0F0000}"/>
    <cellStyle name="Normal 10 5 2 2 8" xfId="4659" xr:uid="{00000000-0005-0000-0000-000033120000}"/>
    <cellStyle name="Normal 10 5 2 2 9" xfId="5448" xr:uid="{00000000-0005-0000-0000-000048150000}"/>
    <cellStyle name="Normal 10 5 2 3" xfId="1897" xr:uid="{00000000-0005-0000-0000-000069070000}"/>
    <cellStyle name="Normal 10 5 2 3 10" xfId="51594" xr:uid="{00000000-0005-0000-0000-00008AC90000}"/>
    <cellStyle name="Normal 10 5 2 3 2" xfId="3876" xr:uid="{00000000-0005-0000-0000-0000240F0000}"/>
    <cellStyle name="Normal 10 5 2 3 3" xfId="4665" xr:uid="{00000000-0005-0000-0000-000039120000}"/>
    <cellStyle name="Normal 10 5 2 3 4" xfId="5454" xr:uid="{00000000-0005-0000-0000-00004E150000}"/>
    <cellStyle name="Normal 10 5 2 3 5" xfId="6243" xr:uid="{00000000-0005-0000-0000-000063180000}"/>
    <cellStyle name="Normal 10 5 2 3 6" xfId="7032" xr:uid="{00000000-0005-0000-0000-0000781B0000}"/>
    <cellStyle name="Normal 10 5 2 3 7" xfId="7821" xr:uid="{00000000-0005-0000-0000-00008D1E0000}"/>
    <cellStyle name="Normal 10 5 2 3 8" xfId="8610" xr:uid="{00000000-0005-0000-0000-0000A2210000}"/>
    <cellStyle name="Normal 10 5 2 3 9" xfId="50645" xr:uid="{00000000-0005-0000-0000-0000D5C50000}"/>
    <cellStyle name="Normal 10 5 2 4" xfId="1896" xr:uid="{00000000-0005-0000-0000-000068070000}"/>
    <cellStyle name="Normal 10 5 2 4 10" xfId="51595" xr:uid="{00000000-0005-0000-0000-00008BC90000}"/>
    <cellStyle name="Normal 10 5 2 4 2" xfId="3877" xr:uid="{00000000-0005-0000-0000-0000250F0000}"/>
    <cellStyle name="Normal 10 5 2 4 3" xfId="4666" xr:uid="{00000000-0005-0000-0000-00003A120000}"/>
    <cellStyle name="Normal 10 5 2 4 4" xfId="5455" xr:uid="{00000000-0005-0000-0000-00004F150000}"/>
    <cellStyle name="Normal 10 5 2 4 5" xfId="6244" xr:uid="{00000000-0005-0000-0000-000064180000}"/>
    <cellStyle name="Normal 10 5 2 4 6" xfId="7033" xr:uid="{00000000-0005-0000-0000-0000791B0000}"/>
    <cellStyle name="Normal 10 5 2 4 7" xfId="7822" xr:uid="{00000000-0005-0000-0000-00008E1E0000}"/>
    <cellStyle name="Normal 10 5 2 4 8" xfId="8611" xr:uid="{00000000-0005-0000-0000-0000A3210000}"/>
    <cellStyle name="Normal 10 5 2 4 9" xfId="50646" xr:uid="{00000000-0005-0000-0000-0000D6C50000}"/>
    <cellStyle name="Normal 10 5 2 5" xfId="1895" xr:uid="{00000000-0005-0000-0000-000067070000}"/>
    <cellStyle name="Normal 10 5 2 5 10" xfId="51596" xr:uid="{00000000-0005-0000-0000-00008CC90000}"/>
    <cellStyle name="Normal 10 5 2 5 2" xfId="3878" xr:uid="{00000000-0005-0000-0000-0000260F0000}"/>
    <cellStyle name="Normal 10 5 2 5 3" xfId="4667" xr:uid="{00000000-0005-0000-0000-00003B120000}"/>
    <cellStyle name="Normal 10 5 2 5 4" xfId="5456" xr:uid="{00000000-0005-0000-0000-000050150000}"/>
    <cellStyle name="Normal 10 5 2 5 5" xfId="6245" xr:uid="{00000000-0005-0000-0000-000065180000}"/>
    <cellStyle name="Normal 10 5 2 5 6" xfId="7034" xr:uid="{00000000-0005-0000-0000-00007A1B0000}"/>
    <cellStyle name="Normal 10 5 2 5 7" xfId="7823" xr:uid="{00000000-0005-0000-0000-00008F1E0000}"/>
    <cellStyle name="Normal 10 5 2 5 8" xfId="8612" xr:uid="{00000000-0005-0000-0000-0000A4210000}"/>
    <cellStyle name="Normal 10 5 2 5 9" xfId="50647" xr:uid="{00000000-0005-0000-0000-0000D7C50000}"/>
    <cellStyle name="Normal 10 5 2 6" xfId="1894" xr:uid="{00000000-0005-0000-0000-000066070000}"/>
    <cellStyle name="Normal 10 5 2 6 10" xfId="51597" xr:uid="{00000000-0005-0000-0000-00008DC90000}"/>
    <cellStyle name="Normal 10 5 2 6 2" xfId="3879" xr:uid="{00000000-0005-0000-0000-0000270F0000}"/>
    <cellStyle name="Normal 10 5 2 6 3" xfId="4668" xr:uid="{00000000-0005-0000-0000-00003C120000}"/>
    <cellStyle name="Normal 10 5 2 6 4" xfId="5457" xr:uid="{00000000-0005-0000-0000-000051150000}"/>
    <cellStyle name="Normal 10 5 2 6 5" xfId="6246" xr:uid="{00000000-0005-0000-0000-000066180000}"/>
    <cellStyle name="Normal 10 5 2 6 6" xfId="7035" xr:uid="{00000000-0005-0000-0000-00007B1B0000}"/>
    <cellStyle name="Normal 10 5 2 6 7" xfId="7824" xr:uid="{00000000-0005-0000-0000-0000901E0000}"/>
    <cellStyle name="Normal 10 5 2 6 8" xfId="8613" xr:uid="{00000000-0005-0000-0000-0000A5210000}"/>
    <cellStyle name="Normal 10 5 2 6 9" xfId="50648" xr:uid="{00000000-0005-0000-0000-0000D8C50000}"/>
    <cellStyle name="Normal 10 5 2 7" xfId="1893" xr:uid="{00000000-0005-0000-0000-000065070000}"/>
    <cellStyle name="Normal 10 5 2 7 10" xfId="51598" xr:uid="{00000000-0005-0000-0000-00008EC90000}"/>
    <cellStyle name="Normal 10 5 2 7 2" xfId="3880" xr:uid="{00000000-0005-0000-0000-0000280F0000}"/>
    <cellStyle name="Normal 10 5 2 7 3" xfId="4669" xr:uid="{00000000-0005-0000-0000-00003D120000}"/>
    <cellStyle name="Normal 10 5 2 7 4" xfId="5458" xr:uid="{00000000-0005-0000-0000-000052150000}"/>
    <cellStyle name="Normal 10 5 2 7 5" xfId="6247" xr:uid="{00000000-0005-0000-0000-000067180000}"/>
    <cellStyle name="Normal 10 5 2 7 6" xfId="7036" xr:uid="{00000000-0005-0000-0000-00007C1B0000}"/>
    <cellStyle name="Normal 10 5 2 7 7" xfId="7825" xr:uid="{00000000-0005-0000-0000-0000911E0000}"/>
    <cellStyle name="Normal 10 5 2 7 8" xfId="8614" xr:uid="{00000000-0005-0000-0000-0000A6210000}"/>
    <cellStyle name="Normal 10 5 2 7 9" xfId="50649" xr:uid="{00000000-0005-0000-0000-0000D9C50000}"/>
    <cellStyle name="Normal 10 5 2 8" xfId="1904" xr:uid="{00000000-0005-0000-0000-000070070000}"/>
    <cellStyle name="Normal 10 5 2 9" xfId="3869" xr:uid="{00000000-0005-0000-0000-00001D0F0000}"/>
    <cellStyle name="Normal 10 5 20" xfId="8599" xr:uid="{00000000-0005-0000-0000-000097210000}"/>
    <cellStyle name="Normal 10 5 21" xfId="50634" xr:uid="{00000000-0005-0000-0000-0000CAC50000}"/>
    <cellStyle name="Normal 10 5 22" xfId="51583" xr:uid="{00000000-0005-0000-0000-00007FC90000}"/>
    <cellStyle name="Normal 10 5 3" xfId="299" xr:uid="{00000000-0005-0000-0000-00002B010000}"/>
    <cellStyle name="Normal 10 5 3 10" xfId="4670" xr:uid="{00000000-0005-0000-0000-00003E120000}"/>
    <cellStyle name="Normal 10 5 3 11" xfId="5459" xr:uid="{00000000-0005-0000-0000-000053150000}"/>
    <cellStyle name="Normal 10 5 3 12" xfId="6248" xr:uid="{00000000-0005-0000-0000-000068180000}"/>
    <cellStyle name="Normal 10 5 3 13" xfId="7037" xr:uid="{00000000-0005-0000-0000-00007D1B0000}"/>
    <cellStyle name="Normal 10 5 3 14" xfId="7826" xr:uid="{00000000-0005-0000-0000-0000921E0000}"/>
    <cellStyle name="Normal 10 5 3 15" xfId="8615" xr:uid="{00000000-0005-0000-0000-0000A7210000}"/>
    <cellStyle name="Normal 10 5 3 16" xfId="50650" xr:uid="{00000000-0005-0000-0000-0000DAC50000}"/>
    <cellStyle name="Normal 10 5 3 17" xfId="51599" xr:uid="{00000000-0005-0000-0000-00008FC90000}"/>
    <cellStyle name="Normal 10 5 3 2" xfId="1891" xr:uid="{00000000-0005-0000-0000-000063070000}"/>
    <cellStyle name="Normal 10 5 3 2 10" xfId="6249" xr:uid="{00000000-0005-0000-0000-000069180000}"/>
    <cellStyle name="Normal 10 5 3 2 11" xfId="7038" xr:uid="{00000000-0005-0000-0000-00007E1B0000}"/>
    <cellStyle name="Normal 10 5 3 2 12" xfId="7827" xr:uid="{00000000-0005-0000-0000-0000931E0000}"/>
    <cellStyle name="Normal 10 5 3 2 13" xfId="8616" xr:uid="{00000000-0005-0000-0000-0000A8210000}"/>
    <cellStyle name="Normal 10 5 3 2 14" xfId="50651" xr:uid="{00000000-0005-0000-0000-0000DBC50000}"/>
    <cellStyle name="Normal 10 5 3 2 15" xfId="51600" xr:uid="{00000000-0005-0000-0000-000090C90000}"/>
    <cellStyle name="Normal 10 5 3 2 2" xfId="1890" xr:uid="{00000000-0005-0000-0000-000062070000}"/>
    <cellStyle name="Normal 10 5 3 2 2 10" xfId="51601" xr:uid="{00000000-0005-0000-0000-000091C90000}"/>
    <cellStyle name="Normal 10 5 3 2 2 2" xfId="3883" xr:uid="{00000000-0005-0000-0000-00002B0F0000}"/>
    <cellStyle name="Normal 10 5 3 2 2 3" xfId="4672" xr:uid="{00000000-0005-0000-0000-000040120000}"/>
    <cellStyle name="Normal 10 5 3 2 2 4" xfId="5461" xr:uid="{00000000-0005-0000-0000-000055150000}"/>
    <cellStyle name="Normal 10 5 3 2 2 5" xfId="6250" xr:uid="{00000000-0005-0000-0000-00006A180000}"/>
    <cellStyle name="Normal 10 5 3 2 2 6" xfId="7039" xr:uid="{00000000-0005-0000-0000-00007F1B0000}"/>
    <cellStyle name="Normal 10 5 3 2 2 7" xfId="7828" xr:uid="{00000000-0005-0000-0000-0000941E0000}"/>
    <cellStyle name="Normal 10 5 3 2 2 8" xfId="8617" xr:uid="{00000000-0005-0000-0000-0000A9210000}"/>
    <cellStyle name="Normal 10 5 3 2 2 9" xfId="50652" xr:uid="{00000000-0005-0000-0000-0000DCC50000}"/>
    <cellStyle name="Normal 10 5 3 2 3" xfId="1889" xr:uid="{00000000-0005-0000-0000-000061070000}"/>
    <cellStyle name="Normal 10 5 3 2 3 10" xfId="51602" xr:uid="{00000000-0005-0000-0000-000092C90000}"/>
    <cellStyle name="Normal 10 5 3 2 3 2" xfId="3884" xr:uid="{00000000-0005-0000-0000-00002C0F0000}"/>
    <cellStyle name="Normal 10 5 3 2 3 3" xfId="4673" xr:uid="{00000000-0005-0000-0000-000041120000}"/>
    <cellStyle name="Normal 10 5 3 2 3 4" xfId="5462" xr:uid="{00000000-0005-0000-0000-000056150000}"/>
    <cellStyle name="Normal 10 5 3 2 3 5" xfId="6251" xr:uid="{00000000-0005-0000-0000-00006B180000}"/>
    <cellStyle name="Normal 10 5 3 2 3 6" xfId="7040" xr:uid="{00000000-0005-0000-0000-0000801B0000}"/>
    <cellStyle name="Normal 10 5 3 2 3 7" xfId="7829" xr:uid="{00000000-0005-0000-0000-0000951E0000}"/>
    <cellStyle name="Normal 10 5 3 2 3 8" xfId="8618" xr:uid="{00000000-0005-0000-0000-0000AA210000}"/>
    <cellStyle name="Normal 10 5 3 2 3 9" xfId="50653" xr:uid="{00000000-0005-0000-0000-0000DDC50000}"/>
    <cellStyle name="Normal 10 5 3 2 4" xfId="1888" xr:uid="{00000000-0005-0000-0000-000060070000}"/>
    <cellStyle name="Normal 10 5 3 2 4 10" xfId="51603" xr:uid="{00000000-0005-0000-0000-000093C90000}"/>
    <cellStyle name="Normal 10 5 3 2 4 2" xfId="3885" xr:uid="{00000000-0005-0000-0000-00002D0F0000}"/>
    <cellStyle name="Normal 10 5 3 2 4 3" xfId="4674" xr:uid="{00000000-0005-0000-0000-000042120000}"/>
    <cellStyle name="Normal 10 5 3 2 4 4" xfId="5463" xr:uid="{00000000-0005-0000-0000-000057150000}"/>
    <cellStyle name="Normal 10 5 3 2 4 5" xfId="6252" xr:uid="{00000000-0005-0000-0000-00006C180000}"/>
    <cellStyle name="Normal 10 5 3 2 4 6" xfId="7041" xr:uid="{00000000-0005-0000-0000-0000811B0000}"/>
    <cellStyle name="Normal 10 5 3 2 4 7" xfId="7830" xr:uid="{00000000-0005-0000-0000-0000961E0000}"/>
    <cellStyle name="Normal 10 5 3 2 4 8" xfId="8619" xr:uid="{00000000-0005-0000-0000-0000AB210000}"/>
    <cellStyle name="Normal 10 5 3 2 4 9" xfId="50654" xr:uid="{00000000-0005-0000-0000-0000DEC50000}"/>
    <cellStyle name="Normal 10 5 3 2 5" xfId="1887" xr:uid="{00000000-0005-0000-0000-00005F070000}"/>
    <cellStyle name="Normal 10 5 3 2 5 10" xfId="51604" xr:uid="{00000000-0005-0000-0000-000094C90000}"/>
    <cellStyle name="Normal 10 5 3 2 5 2" xfId="3886" xr:uid="{00000000-0005-0000-0000-00002E0F0000}"/>
    <cellStyle name="Normal 10 5 3 2 5 3" xfId="4675" xr:uid="{00000000-0005-0000-0000-000043120000}"/>
    <cellStyle name="Normal 10 5 3 2 5 4" xfId="5464" xr:uid="{00000000-0005-0000-0000-000058150000}"/>
    <cellStyle name="Normal 10 5 3 2 5 5" xfId="6253" xr:uid="{00000000-0005-0000-0000-00006D180000}"/>
    <cellStyle name="Normal 10 5 3 2 5 6" xfId="7042" xr:uid="{00000000-0005-0000-0000-0000821B0000}"/>
    <cellStyle name="Normal 10 5 3 2 5 7" xfId="7831" xr:uid="{00000000-0005-0000-0000-0000971E0000}"/>
    <cellStyle name="Normal 10 5 3 2 5 8" xfId="8620" xr:uid="{00000000-0005-0000-0000-0000AC210000}"/>
    <cellStyle name="Normal 10 5 3 2 5 9" xfId="50655" xr:uid="{00000000-0005-0000-0000-0000DFC50000}"/>
    <cellStyle name="Normal 10 5 3 2 6" xfId="1886" xr:uid="{00000000-0005-0000-0000-00005E070000}"/>
    <cellStyle name="Normal 10 5 3 2 6 10" xfId="51605" xr:uid="{00000000-0005-0000-0000-000095C90000}"/>
    <cellStyle name="Normal 10 5 3 2 6 2" xfId="3887" xr:uid="{00000000-0005-0000-0000-00002F0F0000}"/>
    <cellStyle name="Normal 10 5 3 2 6 3" xfId="4676" xr:uid="{00000000-0005-0000-0000-000044120000}"/>
    <cellStyle name="Normal 10 5 3 2 6 4" xfId="5465" xr:uid="{00000000-0005-0000-0000-000059150000}"/>
    <cellStyle name="Normal 10 5 3 2 6 5" xfId="6254" xr:uid="{00000000-0005-0000-0000-00006E180000}"/>
    <cellStyle name="Normal 10 5 3 2 6 6" xfId="7043" xr:uid="{00000000-0005-0000-0000-0000831B0000}"/>
    <cellStyle name="Normal 10 5 3 2 6 7" xfId="7832" xr:uid="{00000000-0005-0000-0000-0000981E0000}"/>
    <cellStyle name="Normal 10 5 3 2 6 8" xfId="8621" xr:uid="{00000000-0005-0000-0000-0000AD210000}"/>
    <cellStyle name="Normal 10 5 3 2 6 9" xfId="50656" xr:uid="{00000000-0005-0000-0000-0000E0C50000}"/>
    <cellStyle name="Normal 10 5 3 2 7" xfId="3882" xr:uid="{00000000-0005-0000-0000-00002A0F0000}"/>
    <cellStyle name="Normal 10 5 3 2 8" xfId="4671" xr:uid="{00000000-0005-0000-0000-00003F120000}"/>
    <cellStyle name="Normal 10 5 3 2 9" xfId="5460" xr:uid="{00000000-0005-0000-0000-000054150000}"/>
    <cellStyle name="Normal 10 5 3 3" xfId="1885" xr:uid="{00000000-0005-0000-0000-00005D070000}"/>
    <cellStyle name="Normal 10 5 3 3 10" xfId="51606" xr:uid="{00000000-0005-0000-0000-000096C90000}"/>
    <cellStyle name="Normal 10 5 3 3 2" xfId="3888" xr:uid="{00000000-0005-0000-0000-0000300F0000}"/>
    <cellStyle name="Normal 10 5 3 3 3" xfId="4677" xr:uid="{00000000-0005-0000-0000-000045120000}"/>
    <cellStyle name="Normal 10 5 3 3 4" xfId="5466" xr:uid="{00000000-0005-0000-0000-00005A150000}"/>
    <cellStyle name="Normal 10 5 3 3 5" xfId="6255" xr:uid="{00000000-0005-0000-0000-00006F180000}"/>
    <cellStyle name="Normal 10 5 3 3 6" xfId="7044" xr:uid="{00000000-0005-0000-0000-0000841B0000}"/>
    <cellStyle name="Normal 10 5 3 3 7" xfId="7833" xr:uid="{00000000-0005-0000-0000-0000991E0000}"/>
    <cellStyle name="Normal 10 5 3 3 8" xfId="8622" xr:uid="{00000000-0005-0000-0000-0000AE210000}"/>
    <cellStyle name="Normal 10 5 3 3 9" xfId="50657" xr:uid="{00000000-0005-0000-0000-0000E1C50000}"/>
    <cellStyle name="Normal 10 5 3 4" xfId="1884" xr:uid="{00000000-0005-0000-0000-00005C070000}"/>
    <cellStyle name="Normal 10 5 3 4 10" xfId="51607" xr:uid="{00000000-0005-0000-0000-000097C90000}"/>
    <cellStyle name="Normal 10 5 3 4 2" xfId="3889" xr:uid="{00000000-0005-0000-0000-0000310F0000}"/>
    <cellStyle name="Normal 10 5 3 4 3" xfId="4678" xr:uid="{00000000-0005-0000-0000-000046120000}"/>
    <cellStyle name="Normal 10 5 3 4 4" xfId="5467" xr:uid="{00000000-0005-0000-0000-00005B150000}"/>
    <cellStyle name="Normal 10 5 3 4 5" xfId="6256" xr:uid="{00000000-0005-0000-0000-000070180000}"/>
    <cellStyle name="Normal 10 5 3 4 6" xfId="7045" xr:uid="{00000000-0005-0000-0000-0000851B0000}"/>
    <cellStyle name="Normal 10 5 3 4 7" xfId="7834" xr:uid="{00000000-0005-0000-0000-00009A1E0000}"/>
    <cellStyle name="Normal 10 5 3 4 8" xfId="8623" xr:uid="{00000000-0005-0000-0000-0000AF210000}"/>
    <cellStyle name="Normal 10 5 3 4 9" xfId="50658" xr:uid="{00000000-0005-0000-0000-0000E2C50000}"/>
    <cellStyle name="Normal 10 5 3 5" xfId="1883" xr:uid="{00000000-0005-0000-0000-00005B070000}"/>
    <cellStyle name="Normal 10 5 3 5 10" xfId="51608" xr:uid="{00000000-0005-0000-0000-000098C90000}"/>
    <cellStyle name="Normal 10 5 3 5 2" xfId="3890" xr:uid="{00000000-0005-0000-0000-0000320F0000}"/>
    <cellStyle name="Normal 10 5 3 5 3" xfId="4679" xr:uid="{00000000-0005-0000-0000-000047120000}"/>
    <cellStyle name="Normal 10 5 3 5 4" xfId="5468" xr:uid="{00000000-0005-0000-0000-00005C150000}"/>
    <cellStyle name="Normal 10 5 3 5 5" xfId="6257" xr:uid="{00000000-0005-0000-0000-000071180000}"/>
    <cellStyle name="Normal 10 5 3 5 6" xfId="7046" xr:uid="{00000000-0005-0000-0000-0000861B0000}"/>
    <cellStyle name="Normal 10 5 3 5 7" xfId="7835" xr:uid="{00000000-0005-0000-0000-00009B1E0000}"/>
    <cellStyle name="Normal 10 5 3 5 8" xfId="8624" xr:uid="{00000000-0005-0000-0000-0000B0210000}"/>
    <cellStyle name="Normal 10 5 3 5 9" xfId="50659" xr:uid="{00000000-0005-0000-0000-0000E3C50000}"/>
    <cellStyle name="Normal 10 5 3 6" xfId="1882" xr:uid="{00000000-0005-0000-0000-00005A070000}"/>
    <cellStyle name="Normal 10 5 3 6 10" xfId="51609" xr:uid="{00000000-0005-0000-0000-000099C90000}"/>
    <cellStyle name="Normal 10 5 3 6 2" xfId="3891" xr:uid="{00000000-0005-0000-0000-0000330F0000}"/>
    <cellStyle name="Normal 10 5 3 6 3" xfId="4680" xr:uid="{00000000-0005-0000-0000-000048120000}"/>
    <cellStyle name="Normal 10 5 3 6 4" xfId="5469" xr:uid="{00000000-0005-0000-0000-00005D150000}"/>
    <cellStyle name="Normal 10 5 3 6 5" xfId="6258" xr:uid="{00000000-0005-0000-0000-000072180000}"/>
    <cellStyle name="Normal 10 5 3 6 6" xfId="7047" xr:uid="{00000000-0005-0000-0000-0000871B0000}"/>
    <cellStyle name="Normal 10 5 3 6 7" xfId="7836" xr:uid="{00000000-0005-0000-0000-00009C1E0000}"/>
    <cellStyle name="Normal 10 5 3 6 8" xfId="8625" xr:uid="{00000000-0005-0000-0000-0000B1210000}"/>
    <cellStyle name="Normal 10 5 3 6 9" xfId="50660" xr:uid="{00000000-0005-0000-0000-0000E4C50000}"/>
    <cellStyle name="Normal 10 5 3 7" xfId="1881" xr:uid="{00000000-0005-0000-0000-000059070000}"/>
    <cellStyle name="Normal 10 5 3 7 10" xfId="51610" xr:uid="{00000000-0005-0000-0000-00009AC90000}"/>
    <cellStyle name="Normal 10 5 3 7 2" xfId="3892" xr:uid="{00000000-0005-0000-0000-0000340F0000}"/>
    <cellStyle name="Normal 10 5 3 7 3" xfId="4681" xr:uid="{00000000-0005-0000-0000-000049120000}"/>
    <cellStyle name="Normal 10 5 3 7 4" xfId="5470" xr:uid="{00000000-0005-0000-0000-00005E150000}"/>
    <cellStyle name="Normal 10 5 3 7 5" xfId="6259" xr:uid="{00000000-0005-0000-0000-000073180000}"/>
    <cellStyle name="Normal 10 5 3 7 6" xfId="7048" xr:uid="{00000000-0005-0000-0000-0000881B0000}"/>
    <cellStyle name="Normal 10 5 3 7 7" xfId="7837" xr:uid="{00000000-0005-0000-0000-00009D1E0000}"/>
    <cellStyle name="Normal 10 5 3 7 8" xfId="8626" xr:uid="{00000000-0005-0000-0000-0000B2210000}"/>
    <cellStyle name="Normal 10 5 3 7 9" xfId="50661" xr:uid="{00000000-0005-0000-0000-0000E5C50000}"/>
    <cellStyle name="Normal 10 5 3 8" xfId="1892" xr:uid="{00000000-0005-0000-0000-000064070000}"/>
    <cellStyle name="Normal 10 5 3 9" xfId="3881" xr:uid="{00000000-0005-0000-0000-0000290F0000}"/>
    <cellStyle name="Normal 10 5 4" xfId="300" xr:uid="{00000000-0005-0000-0000-00002C010000}"/>
    <cellStyle name="Normal 10 5 4 10" xfId="4682" xr:uid="{00000000-0005-0000-0000-00004A120000}"/>
    <cellStyle name="Normal 10 5 4 11" xfId="5471" xr:uid="{00000000-0005-0000-0000-00005F150000}"/>
    <cellStyle name="Normal 10 5 4 12" xfId="6260" xr:uid="{00000000-0005-0000-0000-000074180000}"/>
    <cellStyle name="Normal 10 5 4 13" xfId="7049" xr:uid="{00000000-0005-0000-0000-0000891B0000}"/>
    <cellStyle name="Normal 10 5 4 14" xfId="7838" xr:uid="{00000000-0005-0000-0000-00009E1E0000}"/>
    <cellStyle name="Normal 10 5 4 15" xfId="8627" xr:uid="{00000000-0005-0000-0000-0000B3210000}"/>
    <cellStyle name="Normal 10 5 4 16" xfId="50662" xr:uid="{00000000-0005-0000-0000-0000E6C50000}"/>
    <cellStyle name="Normal 10 5 4 17" xfId="51611" xr:uid="{00000000-0005-0000-0000-00009BC90000}"/>
    <cellStyle name="Normal 10 5 4 2" xfId="1879" xr:uid="{00000000-0005-0000-0000-000057070000}"/>
    <cellStyle name="Normal 10 5 4 2 10" xfId="6261" xr:uid="{00000000-0005-0000-0000-000075180000}"/>
    <cellStyle name="Normal 10 5 4 2 11" xfId="7050" xr:uid="{00000000-0005-0000-0000-00008A1B0000}"/>
    <cellStyle name="Normal 10 5 4 2 12" xfId="7839" xr:uid="{00000000-0005-0000-0000-00009F1E0000}"/>
    <cellStyle name="Normal 10 5 4 2 13" xfId="8628" xr:uid="{00000000-0005-0000-0000-0000B4210000}"/>
    <cellStyle name="Normal 10 5 4 2 14" xfId="50663" xr:uid="{00000000-0005-0000-0000-0000E7C50000}"/>
    <cellStyle name="Normal 10 5 4 2 15" xfId="51612" xr:uid="{00000000-0005-0000-0000-00009CC90000}"/>
    <cellStyle name="Normal 10 5 4 2 2" xfId="1878" xr:uid="{00000000-0005-0000-0000-000056070000}"/>
    <cellStyle name="Normal 10 5 4 2 2 10" xfId="51613" xr:uid="{00000000-0005-0000-0000-00009DC90000}"/>
    <cellStyle name="Normal 10 5 4 2 2 2" xfId="3895" xr:uid="{00000000-0005-0000-0000-0000370F0000}"/>
    <cellStyle name="Normal 10 5 4 2 2 3" xfId="4684" xr:uid="{00000000-0005-0000-0000-00004C120000}"/>
    <cellStyle name="Normal 10 5 4 2 2 4" xfId="5473" xr:uid="{00000000-0005-0000-0000-000061150000}"/>
    <cellStyle name="Normal 10 5 4 2 2 5" xfId="6262" xr:uid="{00000000-0005-0000-0000-000076180000}"/>
    <cellStyle name="Normal 10 5 4 2 2 6" xfId="7051" xr:uid="{00000000-0005-0000-0000-00008B1B0000}"/>
    <cellStyle name="Normal 10 5 4 2 2 7" xfId="7840" xr:uid="{00000000-0005-0000-0000-0000A01E0000}"/>
    <cellStyle name="Normal 10 5 4 2 2 8" xfId="8629" xr:uid="{00000000-0005-0000-0000-0000B5210000}"/>
    <cellStyle name="Normal 10 5 4 2 2 9" xfId="50664" xr:uid="{00000000-0005-0000-0000-0000E8C50000}"/>
    <cellStyle name="Normal 10 5 4 2 3" xfId="1877" xr:uid="{00000000-0005-0000-0000-000055070000}"/>
    <cellStyle name="Normal 10 5 4 2 3 10" xfId="51614" xr:uid="{00000000-0005-0000-0000-00009EC90000}"/>
    <cellStyle name="Normal 10 5 4 2 3 2" xfId="3896" xr:uid="{00000000-0005-0000-0000-0000380F0000}"/>
    <cellStyle name="Normal 10 5 4 2 3 3" xfId="4685" xr:uid="{00000000-0005-0000-0000-00004D120000}"/>
    <cellStyle name="Normal 10 5 4 2 3 4" xfId="5474" xr:uid="{00000000-0005-0000-0000-000062150000}"/>
    <cellStyle name="Normal 10 5 4 2 3 5" xfId="6263" xr:uid="{00000000-0005-0000-0000-000077180000}"/>
    <cellStyle name="Normal 10 5 4 2 3 6" xfId="7052" xr:uid="{00000000-0005-0000-0000-00008C1B0000}"/>
    <cellStyle name="Normal 10 5 4 2 3 7" xfId="7841" xr:uid="{00000000-0005-0000-0000-0000A11E0000}"/>
    <cellStyle name="Normal 10 5 4 2 3 8" xfId="8630" xr:uid="{00000000-0005-0000-0000-0000B6210000}"/>
    <cellStyle name="Normal 10 5 4 2 3 9" xfId="50665" xr:uid="{00000000-0005-0000-0000-0000E9C50000}"/>
    <cellStyle name="Normal 10 5 4 2 4" xfId="1876" xr:uid="{00000000-0005-0000-0000-000054070000}"/>
    <cellStyle name="Normal 10 5 4 2 4 10" xfId="51615" xr:uid="{00000000-0005-0000-0000-00009FC90000}"/>
    <cellStyle name="Normal 10 5 4 2 4 2" xfId="3897" xr:uid="{00000000-0005-0000-0000-0000390F0000}"/>
    <cellStyle name="Normal 10 5 4 2 4 3" xfId="4686" xr:uid="{00000000-0005-0000-0000-00004E120000}"/>
    <cellStyle name="Normal 10 5 4 2 4 4" xfId="5475" xr:uid="{00000000-0005-0000-0000-000063150000}"/>
    <cellStyle name="Normal 10 5 4 2 4 5" xfId="6264" xr:uid="{00000000-0005-0000-0000-000078180000}"/>
    <cellStyle name="Normal 10 5 4 2 4 6" xfId="7053" xr:uid="{00000000-0005-0000-0000-00008D1B0000}"/>
    <cellStyle name="Normal 10 5 4 2 4 7" xfId="7842" xr:uid="{00000000-0005-0000-0000-0000A21E0000}"/>
    <cellStyle name="Normal 10 5 4 2 4 8" xfId="8631" xr:uid="{00000000-0005-0000-0000-0000B7210000}"/>
    <cellStyle name="Normal 10 5 4 2 4 9" xfId="50666" xr:uid="{00000000-0005-0000-0000-0000EAC50000}"/>
    <cellStyle name="Normal 10 5 4 2 5" xfId="1875" xr:uid="{00000000-0005-0000-0000-000053070000}"/>
    <cellStyle name="Normal 10 5 4 2 5 10" xfId="51616" xr:uid="{00000000-0005-0000-0000-0000A0C90000}"/>
    <cellStyle name="Normal 10 5 4 2 5 2" xfId="3898" xr:uid="{00000000-0005-0000-0000-00003A0F0000}"/>
    <cellStyle name="Normal 10 5 4 2 5 3" xfId="4687" xr:uid="{00000000-0005-0000-0000-00004F120000}"/>
    <cellStyle name="Normal 10 5 4 2 5 4" xfId="5476" xr:uid="{00000000-0005-0000-0000-000064150000}"/>
    <cellStyle name="Normal 10 5 4 2 5 5" xfId="6265" xr:uid="{00000000-0005-0000-0000-000079180000}"/>
    <cellStyle name="Normal 10 5 4 2 5 6" xfId="7054" xr:uid="{00000000-0005-0000-0000-00008E1B0000}"/>
    <cellStyle name="Normal 10 5 4 2 5 7" xfId="7843" xr:uid="{00000000-0005-0000-0000-0000A31E0000}"/>
    <cellStyle name="Normal 10 5 4 2 5 8" xfId="8632" xr:uid="{00000000-0005-0000-0000-0000B8210000}"/>
    <cellStyle name="Normal 10 5 4 2 5 9" xfId="50667" xr:uid="{00000000-0005-0000-0000-0000EBC50000}"/>
    <cellStyle name="Normal 10 5 4 2 6" xfId="1874" xr:uid="{00000000-0005-0000-0000-000052070000}"/>
    <cellStyle name="Normal 10 5 4 2 6 10" xfId="51617" xr:uid="{00000000-0005-0000-0000-0000A1C90000}"/>
    <cellStyle name="Normal 10 5 4 2 6 2" xfId="3899" xr:uid="{00000000-0005-0000-0000-00003B0F0000}"/>
    <cellStyle name="Normal 10 5 4 2 6 3" xfId="4688" xr:uid="{00000000-0005-0000-0000-000050120000}"/>
    <cellStyle name="Normal 10 5 4 2 6 4" xfId="5477" xr:uid="{00000000-0005-0000-0000-000065150000}"/>
    <cellStyle name="Normal 10 5 4 2 6 5" xfId="6266" xr:uid="{00000000-0005-0000-0000-00007A180000}"/>
    <cellStyle name="Normal 10 5 4 2 6 6" xfId="7055" xr:uid="{00000000-0005-0000-0000-00008F1B0000}"/>
    <cellStyle name="Normal 10 5 4 2 6 7" xfId="7844" xr:uid="{00000000-0005-0000-0000-0000A41E0000}"/>
    <cellStyle name="Normal 10 5 4 2 6 8" xfId="8633" xr:uid="{00000000-0005-0000-0000-0000B9210000}"/>
    <cellStyle name="Normal 10 5 4 2 6 9" xfId="50668" xr:uid="{00000000-0005-0000-0000-0000ECC50000}"/>
    <cellStyle name="Normal 10 5 4 2 7" xfId="3894" xr:uid="{00000000-0005-0000-0000-0000360F0000}"/>
    <cellStyle name="Normal 10 5 4 2 8" xfId="4683" xr:uid="{00000000-0005-0000-0000-00004B120000}"/>
    <cellStyle name="Normal 10 5 4 2 9" xfId="5472" xr:uid="{00000000-0005-0000-0000-000060150000}"/>
    <cellStyle name="Normal 10 5 4 3" xfId="1873" xr:uid="{00000000-0005-0000-0000-000051070000}"/>
    <cellStyle name="Normal 10 5 4 3 10" xfId="51618" xr:uid="{00000000-0005-0000-0000-0000A2C90000}"/>
    <cellStyle name="Normal 10 5 4 3 2" xfId="3900" xr:uid="{00000000-0005-0000-0000-00003C0F0000}"/>
    <cellStyle name="Normal 10 5 4 3 3" xfId="4689" xr:uid="{00000000-0005-0000-0000-000051120000}"/>
    <cellStyle name="Normal 10 5 4 3 4" xfId="5478" xr:uid="{00000000-0005-0000-0000-000066150000}"/>
    <cellStyle name="Normal 10 5 4 3 5" xfId="6267" xr:uid="{00000000-0005-0000-0000-00007B180000}"/>
    <cellStyle name="Normal 10 5 4 3 6" xfId="7056" xr:uid="{00000000-0005-0000-0000-0000901B0000}"/>
    <cellStyle name="Normal 10 5 4 3 7" xfId="7845" xr:uid="{00000000-0005-0000-0000-0000A51E0000}"/>
    <cellStyle name="Normal 10 5 4 3 8" xfId="8634" xr:uid="{00000000-0005-0000-0000-0000BA210000}"/>
    <cellStyle name="Normal 10 5 4 3 9" xfId="50669" xr:uid="{00000000-0005-0000-0000-0000EDC50000}"/>
    <cellStyle name="Normal 10 5 4 4" xfId="1872" xr:uid="{00000000-0005-0000-0000-000050070000}"/>
    <cellStyle name="Normal 10 5 4 4 10" xfId="51619" xr:uid="{00000000-0005-0000-0000-0000A3C90000}"/>
    <cellStyle name="Normal 10 5 4 4 2" xfId="3901" xr:uid="{00000000-0005-0000-0000-00003D0F0000}"/>
    <cellStyle name="Normal 10 5 4 4 3" xfId="4690" xr:uid="{00000000-0005-0000-0000-000052120000}"/>
    <cellStyle name="Normal 10 5 4 4 4" xfId="5479" xr:uid="{00000000-0005-0000-0000-000067150000}"/>
    <cellStyle name="Normal 10 5 4 4 5" xfId="6268" xr:uid="{00000000-0005-0000-0000-00007C180000}"/>
    <cellStyle name="Normal 10 5 4 4 6" xfId="7057" xr:uid="{00000000-0005-0000-0000-0000911B0000}"/>
    <cellStyle name="Normal 10 5 4 4 7" xfId="7846" xr:uid="{00000000-0005-0000-0000-0000A61E0000}"/>
    <cellStyle name="Normal 10 5 4 4 8" xfId="8635" xr:uid="{00000000-0005-0000-0000-0000BB210000}"/>
    <cellStyle name="Normal 10 5 4 4 9" xfId="50670" xr:uid="{00000000-0005-0000-0000-0000EEC50000}"/>
    <cellStyle name="Normal 10 5 4 5" xfId="1871" xr:uid="{00000000-0005-0000-0000-00004F070000}"/>
    <cellStyle name="Normal 10 5 4 5 10" xfId="51620" xr:uid="{00000000-0005-0000-0000-0000A4C90000}"/>
    <cellStyle name="Normal 10 5 4 5 2" xfId="3902" xr:uid="{00000000-0005-0000-0000-00003E0F0000}"/>
    <cellStyle name="Normal 10 5 4 5 3" xfId="4691" xr:uid="{00000000-0005-0000-0000-000053120000}"/>
    <cellStyle name="Normal 10 5 4 5 4" xfId="5480" xr:uid="{00000000-0005-0000-0000-000068150000}"/>
    <cellStyle name="Normal 10 5 4 5 5" xfId="6269" xr:uid="{00000000-0005-0000-0000-00007D180000}"/>
    <cellStyle name="Normal 10 5 4 5 6" xfId="7058" xr:uid="{00000000-0005-0000-0000-0000921B0000}"/>
    <cellStyle name="Normal 10 5 4 5 7" xfId="7847" xr:uid="{00000000-0005-0000-0000-0000A71E0000}"/>
    <cellStyle name="Normal 10 5 4 5 8" xfId="8636" xr:uid="{00000000-0005-0000-0000-0000BC210000}"/>
    <cellStyle name="Normal 10 5 4 5 9" xfId="50671" xr:uid="{00000000-0005-0000-0000-0000EFC50000}"/>
    <cellStyle name="Normal 10 5 4 6" xfId="1870" xr:uid="{00000000-0005-0000-0000-00004E070000}"/>
    <cellStyle name="Normal 10 5 4 6 10" xfId="51621" xr:uid="{00000000-0005-0000-0000-0000A5C90000}"/>
    <cellStyle name="Normal 10 5 4 6 2" xfId="3903" xr:uid="{00000000-0005-0000-0000-00003F0F0000}"/>
    <cellStyle name="Normal 10 5 4 6 3" xfId="4692" xr:uid="{00000000-0005-0000-0000-000054120000}"/>
    <cellStyle name="Normal 10 5 4 6 4" xfId="5481" xr:uid="{00000000-0005-0000-0000-000069150000}"/>
    <cellStyle name="Normal 10 5 4 6 5" xfId="6270" xr:uid="{00000000-0005-0000-0000-00007E180000}"/>
    <cellStyle name="Normal 10 5 4 6 6" xfId="7059" xr:uid="{00000000-0005-0000-0000-0000931B0000}"/>
    <cellStyle name="Normal 10 5 4 6 7" xfId="7848" xr:uid="{00000000-0005-0000-0000-0000A81E0000}"/>
    <cellStyle name="Normal 10 5 4 6 8" xfId="8637" xr:uid="{00000000-0005-0000-0000-0000BD210000}"/>
    <cellStyle name="Normal 10 5 4 6 9" xfId="50672" xr:uid="{00000000-0005-0000-0000-0000F0C50000}"/>
    <cellStyle name="Normal 10 5 4 7" xfId="1869" xr:uid="{00000000-0005-0000-0000-00004D070000}"/>
    <cellStyle name="Normal 10 5 4 7 10" xfId="51622" xr:uid="{00000000-0005-0000-0000-0000A6C90000}"/>
    <cellStyle name="Normal 10 5 4 7 2" xfId="3904" xr:uid="{00000000-0005-0000-0000-0000400F0000}"/>
    <cellStyle name="Normal 10 5 4 7 3" xfId="4693" xr:uid="{00000000-0005-0000-0000-000055120000}"/>
    <cellStyle name="Normal 10 5 4 7 4" xfId="5482" xr:uid="{00000000-0005-0000-0000-00006A150000}"/>
    <cellStyle name="Normal 10 5 4 7 5" xfId="6271" xr:uid="{00000000-0005-0000-0000-00007F180000}"/>
    <cellStyle name="Normal 10 5 4 7 6" xfId="7060" xr:uid="{00000000-0005-0000-0000-0000941B0000}"/>
    <cellStyle name="Normal 10 5 4 7 7" xfId="7849" xr:uid="{00000000-0005-0000-0000-0000A91E0000}"/>
    <cellStyle name="Normal 10 5 4 7 8" xfId="8638" xr:uid="{00000000-0005-0000-0000-0000BE210000}"/>
    <cellStyle name="Normal 10 5 4 7 9" xfId="50673" xr:uid="{00000000-0005-0000-0000-0000F1C50000}"/>
    <cellStyle name="Normal 10 5 4 8" xfId="1880" xr:uid="{00000000-0005-0000-0000-000058070000}"/>
    <cellStyle name="Normal 10 5 4 9" xfId="3893" xr:uid="{00000000-0005-0000-0000-0000350F0000}"/>
    <cellStyle name="Normal 10 5 5" xfId="301" xr:uid="{00000000-0005-0000-0000-00002D010000}"/>
    <cellStyle name="Normal 10 5 5 10" xfId="4694" xr:uid="{00000000-0005-0000-0000-000056120000}"/>
    <cellStyle name="Normal 10 5 5 11" xfId="5483" xr:uid="{00000000-0005-0000-0000-00006B150000}"/>
    <cellStyle name="Normal 10 5 5 12" xfId="6272" xr:uid="{00000000-0005-0000-0000-000080180000}"/>
    <cellStyle name="Normal 10 5 5 13" xfId="7061" xr:uid="{00000000-0005-0000-0000-0000951B0000}"/>
    <cellStyle name="Normal 10 5 5 14" xfId="7850" xr:uid="{00000000-0005-0000-0000-0000AA1E0000}"/>
    <cellStyle name="Normal 10 5 5 15" xfId="8639" xr:uid="{00000000-0005-0000-0000-0000BF210000}"/>
    <cellStyle name="Normal 10 5 5 16" xfId="50674" xr:uid="{00000000-0005-0000-0000-0000F2C50000}"/>
    <cellStyle name="Normal 10 5 5 17" xfId="51623" xr:uid="{00000000-0005-0000-0000-0000A7C90000}"/>
    <cellStyle name="Normal 10 5 5 2" xfId="1867" xr:uid="{00000000-0005-0000-0000-00004B070000}"/>
    <cellStyle name="Normal 10 5 5 2 10" xfId="6273" xr:uid="{00000000-0005-0000-0000-000081180000}"/>
    <cellStyle name="Normal 10 5 5 2 11" xfId="7062" xr:uid="{00000000-0005-0000-0000-0000961B0000}"/>
    <cellStyle name="Normal 10 5 5 2 12" xfId="7851" xr:uid="{00000000-0005-0000-0000-0000AB1E0000}"/>
    <cellStyle name="Normal 10 5 5 2 13" xfId="8640" xr:uid="{00000000-0005-0000-0000-0000C0210000}"/>
    <cellStyle name="Normal 10 5 5 2 14" xfId="50675" xr:uid="{00000000-0005-0000-0000-0000F3C50000}"/>
    <cellStyle name="Normal 10 5 5 2 15" xfId="51624" xr:uid="{00000000-0005-0000-0000-0000A8C90000}"/>
    <cellStyle name="Normal 10 5 5 2 2" xfId="1866" xr:uid="{00000000-0005-0000-0000-00004A070000}"/>
    <cellStyle name="Normal 10 5 5 2 2 10" xfId="51625" xr:uid="{00000000-0005-0000-0000-0000A9C90000}"/>
    <cellStyle name="Normal 10 5 5 2 2 2" xfId="3907" xr:uid="{00000000-0005-0000-0000-0000430F0000}"/>
    <cellStyle name="Normal 10 5 5 2 2 3" xfId="4696" xr:uid="{00000000-0005-0000-0000-000058120000}"/>
    <cellStyle name="Normal 10 5 5 2 2 4" xfId="5485" xr:uid="{00000000-0005-0000-0000-00006D150000}"/>
    <cellStyle name="Normal 10 5 5 2 2 5" xfId="6274" xr:uid="{00000000-0005-0000-0000-000082180000}"/>
    <cellStyle name="Normal 10 5 5 2 2 6" xfId="7063" xr:uid="{00000000-0005-0000-0000-0000971B0000}"/>
    <cellStyle name="Normal 10 5 5 2 2 7" xfId="7852" xr:uid="{00000000-0005-0000-0000-0000AC1E0000}"/>
    <cellStyle name="Normal 10 5 5 2 2 8" xfId="8641" xr:uid="{00000000-0005-0000-0000-0000C1210000}"/>
    <cellStyle name="Normal 10 5 5 2 2 9" xfId="50676" xr:uid="{00000000-0005-0000-0000-0000F4C50000}"/>
    <cellStyle name="Normal 10 5 5 2 3" xfId="1865" xr:uid="{00000000-0005-0000-0000-000049070000}"/>
    <cellStyle name="Normal 10 5 5 2 3 10" xfId="51626" xr:uid="{00000000-0005-0000-0000-0000AAC90000}"/>
    <cellStyle name="Normal 10 5 5 2 3 2" xfId="3908" xr:uid="{00000000-0005-0000-0000-0000440F0000}"/>
    <cellStyle name="Normal 10 5 5 2 3 3" xfId="4697" xr:uid="{00000000-0005-0000-0000-000059120000}"/>
    <cellStyle name="Normal 10 5 5 2 3 4" xfId="5486" xr:uid="{00000000-0005-0000-0000-00006E150000}"/>
    <cellStyle name="Normal 10 5 5 2 3 5" xfId="6275" xr:uid="{00000000-0005-0000-0000-000083180000}"/>
    <cellStyle name="Normal 10 5 5 2 3 6" xfId="7064" xr:uid="{00000000-0005-0000-0000-0000981B0000}"/>
    <cellStyle name="Normal 10 5 5 2 3 7" xfId="7853" xr:uid="{00000000-0005-0000-0000-0000AD1E0000}"/>
    <cellStyle name="Normal 10 5 5 2 3 8" xfId="8642" xr:uid="{00000000-0005-0000-0000-0000C2210000}"/>
    <cellStyle name="Normal 10 5 5 2 3 9" xfId="50677" xr:uid="{00000000-0005-0000-0000-0000F5C50000}"/>
    <cellStyle name="Normal 10 5 5 2 4" xfId="1864" xr:uid="{00000000-0005-0000-0000-000048070000}"/>
    <cellStyle name="Normal 10 5 5 2 4 10" xfId="51627" xr:uid="{00000000-0005-0000-0000-0000ABC90000}"/>
    <cellStyle name="Normal 10 5 5 2 4 2" xfId="3909" xr:uid="{00000000-0005-0000-0000-0000450F0000}"/>
    <cellStyle name="Normal 10 5 5 2 4 3" xfId="4698" xr:uid="{00000000-0005-0000-0000-00005A120000}"/>
    <cellStyle name="Normal 10 5 5 2 4 4" xfId="5487" xr:uid="{00000000-0005-0000-0000-00006F150000}"/>
    <cellStyle name="Normal 10 5 5 2 4 5" xfId="6276" xr:uid="{00000000-0005-0000-0000-000084180000}"/>
    <cellStyle name="Normal 10 5 5 2 4 6" xfId="7065" xr:uid="{00000000-0005-0000-0000-0000991B0000}"/>
    <cellStyle name="Normal 10 5 5 2 4 7" xfId="7854" xr:uid="{00000000-0005-0000-0000-0000AE1E0000}"/>
    <cellStyle name="Normal 10 5 5 2 4 8" xfId="8643" xr:uid="{00000000-0005-0000-0000-0000C3210000}"/>
    <cellStyle name="Normal 10 5 5 2 4 9" xfId="50678" xr:uid="{00000000-0005-0000-0000-0000F6C50000}"/>
    <cellStyle name="Normal 10 5 5 2 5" xfId="1863" xr:uid="{00000000-0005-0000-0000-000047070000}"/>
    <cellStyle name="Normal 10 5 5 2 5 10" xfId="51628" xr:uid="{00000000-0005-0000-0000-0000ACC90000}"/>
    <cellStyle name="Normal 10 5 5 2 5 2" xfId="3910" xr:uid="{00000000-0005-0000-0000-0000460F0000}"/>
    <cellStyle name="Normal 10 5 5 2 5 3" xfId="4699" xr:uid="{00000000-0005-0000-0000-00005B120000}"/>
    <cellStyle name="Normal 10 5 5 2 5 4" xfId="5488" xr:uid="{00000000-0005-0000-0000-000070150000}"/>
    <cellStyle name="Normal 10 5 5 2 5 5" xfId="6277" xr:uid="{00000000-0005-0000-0000-000085180000}"/>
    <cellStyle name="Normal 10 5 5 2 5 6" xfId="7066" xr:uid="{00000000-0005-0000-0000-00009A1B0000}"/>
    <cellStyle name="Normal 10 5 5 2 5 7" xfId="7855" xr:uid="{00000000-0005-0000-0000-0000AF1E0000}"/>
    <cellStyle name="Normal 10 5 5 2 5 8" xfId="8644" xr:uid="{00000000-0005-0000-0000-0000C4210000}"/>
    <cellStyle name="Normal 10 5 5 2 5 9" xfId="50679" xr:uid="{00000000-0005-0000-0000-0000F7C50000}"/>
    <cellStyle name="Normal 10 5 5 2 6" xfId="1862" xr:uid="{00000000-0005-0000-0000-000046070000}"/>
    <cellStyle name="Normal 10 5 5 2 6 10" xfId="51629" xr:uid="{00000000-0005-0000-0000-0000ADC90000}"/>
    <cellStyle name="Normal 10 5 5 2 6 2" xfId="3911" xr:uid="{00000000-0005-0000-0000-0000470F0000}"/>
    <cellStyle name="Normal 10 5 5 2 6 3" xfId="4700" xr:uid="{00000000-0005-0000-0000-00005C120000}"/>
    <cellStyle name="Normal 10 5 5 2 6 4" xfId="5489" xr:uid="{00000000-0005-0000-0000-000071150000}"/>
    <cellStyle name="Normal 10 5 5 2 6 5" xfId="6278" xr:uid="{00000000-0005-0000-0000-000086180000}"/>
    <cellStyle name="Normal 10 5 5 2 6 6" xfId="7067" xr:uid="{00000000-0005-0000-0000-00009B1B0000}"/>
    <cellStyle name="Normal 10 5 5 2 6 7" xfId="7856" xr:uid="{00000000-0005-0000-0000-0000B01E0000}"/>
    <cellStyle name="Normal 10 5 5 2 6 8" xfId="8645" xr:uid="{00000000-0005-0000-0000-0000C5210000}"/>
    <cellStyle name="Normal 10 5 5 2 6 9" xfId="50680" xr:uid="{00000000-0005-0000-0000-0000F8C50000}"/>
    <cellStyle name="Normal 10 5 5 2 7" xfId="3906" xr:uid="{00000000-0005-0000-0000-0000420F0000}"/>
    <cellStyle name="Normal 10 5 5 2 8" xfId="4695" xr:uid="{00000000-0005-0000-0000-000057120000}"/>
    <cellStyle name="Normal 10 5 5 2 9" xfId="5484" xr:uid="{00000000-0005-0000-0000-00006C150000}"/>
    <cellStyle name="Normal 10 5 5 3" xfId="1861" xr:uid="{00000000-0005-0000-0000-000045070000}"/>
    <cellStyle name="Normal 10 5 5 3 10" xfId="51630" xr:uid="{00000000-0005-0000-0000-0000AEC90000}"/>
    <cellStyle name="Normal 10 5 5 3 2" xfId="3912" xr:uid="{00000000-0005-0000-0000-0000480F0000}"/>
    <cellStyle name="Normal 10 5 5 3 3" xfId="4701" xr:uid="{00000000-0005-0000-0000-00005D120000}"/>
    <cellStyle name="Normal 10 5 5 3 4" xfId="5490" xr:uid="{00000000-0005-0000-0000-000072150000}"/>
    <cellStyle name="Normal 10 5 5 3 5" xfId="6279" xr:uid="{00000000-0005-0000-0000-000087180000}"/>
    <cellStyle name="Normal 10 5 5 3 6" xfId="7068" xr:uid="{00000000-0005-0000-0000-00009C1B0000}"/>
    <cellStyle name="Normal 10 5 5 3 7" xfId="7857" xr:uid="{00000000-0005-0000-0000-0000B11E0000}"/>
    <cellStyle name="Normal 10 5 5 3 8" xfId="8646" xr:uid="{00000000-0005-0000-0000-0000C6210000}"/>
    <cellStyle name="Normal 10 5 5 3 9" xfId="50681" xr:uid="{00000000-0005-0000-0000-0000F9C50000}"/>
    <cellStyle name="Normal 10 5 5 4" xfId="1860" xr:uid="{00000000-0005-0000-0000-000044070000}"/>
    <cellStyle name="Normal 10 5 5 4 10" xfId="51631" xr:uid="{00000000-0005-0000-0000-0000AFC90000}"/>
    <cellStyle name="Normal 10 5 5 4 2" xfId="3913" xr:uid="{00000000-0005-0000-0000-0000490F0000}"/>
    <cellStyle name="Normal 10 5 5 4 3" xfId="4702" xr:uid="{00000000-0005-0000-0000-00005E120000}"/>
    <cellStyle name="Normal 10 5 5 4 4" xfId="5491" xr:uid="{00000000-0005-0000-0000-000073150000}"/>
    <cellStyle name="Normal 10 5 5 4 5" xfId="6280" xr:uid="{00000000-0005-0000-0000-000088180000}"/>
    <cellStyle name="Normal 10 5 5 4 6" xfId="7069" xr:uid="{00000000-0005-0000-0000-00009D1B0000}"/>
    <cellStyle name="Normal 10 5 5 4 7" xfId="7858" xr:uid="{00000000-0005-0000-0000-0000B21E0000}"/>
    <cellStyle name="Normal 10 5 5 4 8" xfId="8647" xr:uid="{00000000-0005-0000-0000-0000C7210000}"/>
    <cellStyle name="Normal 10 5 5 4 9" xfId="50682" xr:uid="{00000000-0005-0000-0000-0000FAC50000}"/>
    <cellStyle name="Normal 10 5 5 5" xfId="1859" xr:uid="{00000000-0005-0000-0000-000043070000}"/>
    <cellStyle name="Normal 10 5 5 5 10" xfId="51632" xr:uid="{00000000-0005-0000-0000-0000B0C90000}"/>
    <cellStyle name="Normal 10 5 5 5 2" xfId="3914" xr:uid="{00000000-0005-0000-0000-00004A0F0000}"/>
    <cellStyle name="Normal 10 5 5 5 3" xfId="4703" xr:uid="{00000000-0005-0000-0000-00005F120000}"/>
    <cellStyle name="Normal 10 5 5 5 4" xfId="5492" xr:uid="{00000000-0005-0000-0000-000074150000}"/>
    <cellStyle name="Normal 10 5 5 5 5" xfId="6281" xr:uid="{00000000-0005-0000-0000-000089180000}"/>
    <cellStyle name="Normal 10 5 5 5 6" xfId="7070" xr:uid="{00000000-0005-0000-0000-00009E1B0000}"/>
    <cellStyle name="Normal 10 5 5 5 7" xfId="7859" xr:uid="{00000000-0005-0000-0000-0000B31E0000}"/>
    <cellStyle name="Normal 10 5 5 5 8" xfId="8648" xr:uid="{00000000-0005-0000-0000-0000C8210000}"/>
    <cellStyle name="Normal 10 5 5 5 9" xfId="50683" xr:uid="{00000000-0005-0000-0000-0000FBC50000}"/>
    <cellStyle name="Normal 10 5 5 6" xfId="1858" xr:uid="{00000000-0005-0000-0000-000042070000}"/>
    <cellStyle name="Normal 10 5 5 6 10" xfId="51633" xr:uid="{00000000-0005-0000-0000-0000B1C90000}"/>
    <cellStyle name="Normal 10 5 5 6 2" xfId="3915" xr:uid="{00000000-0005-0000-0000-00004B0F0000}"/>
    <cellStyle name="Normal 10 5 5 6 3" xfId="4704" xr:uid="{00000000-0005-0000-0000-000060120000}"/>
    <cellStyle name="Normal 10 5 5 6 4" xfId="5493" xr:uid="{00000000-0005-0000-0000-000075150000}"/>
    <cellStyle name="Normal 10 5 5 6 5" xfId="6282" xr:uid="{00000000-0005-0000-0000-00008A180000}"/>
    <cellStyle name="Normal 10 5 5 6 6" xfId="7071" xr:uid="{00000000-0005-0000-0000-00009F1B0000}"/>
    <cellStyle name="Normal 10 5 5 6 7" xfId="7860" xr:uid="{00000000-0005-0000-0000-0000B41E0000}"/>
    <cellStyle name="Normal 10 5 5 6 8" xfId="8649" xr:uid="{00000000-0005-0000-0000-0000C9210000}"/>
    <cellStyle name="Normal 10 5 5 6 9" xfId="50684" xr:uid="{00000000-0005-0000-0000-0000FCC50000}"/>
    <cellStyle name="Normal 10 5 5 7" xfId="1857" xr:uid="{00000000-0005-0000-0000-000041070000}"/>
    <cellStyle name="Normal 10 5 5 7 10" xfId="51634" xr:uid="{00000000-0005-0000-0000-0000B2C90000}"/>
    <cellStyle name="Normal 10 5 5 7 2" xfId="3916" xr:uid="{00000000-0005-0000-0000-00004C0F0000}"/>
    <cellStyle name="Normal 10 5 5 7 3" xfId="4705" xr:uid="{00000000-0005-0000-0000-000061120000}"/>
    <cellStyle name="Normal 10 5 5 7 4" xfId="5494" xr:uid="{00000000-0005-0000-0000-000076150000}"/>
    <cellStyle name="Normal 10 5 5 7 5" xfId="6283" xr:uid="{00000000-0005-0000-0000-00008B180000}"/>
    <cellStyle name="Normal 10 5 5 7 6" xfId="7072" xr:uid="{00000000-0005-0000-0000-0000A01B0000}"/>
    <cellStyle name="Normal 10 5 5 7 7" xfId="7861" xr:uid="{00000000-0005-0000-0000-0000B51E0000}"/>
    <cellStyle name="Normal 10 5 5 7 8" xfId="8650" xr:uid="{00000000-0005-0000-0000-0000CA210000}"/>
    <cellStyle name="Normal 10 5 5 7 9" xfId="50685" xr:uid="{00000000-0005-0000-0000-0000FDC50000}"/>
    <cellStyle name="Normal 10 5 5 8" xfId="1868" xr:uid="{00000000-0005-0000-0000-00004C070000}"/>
    <cellStyle name="Normal 10 5 5 9" xfId="3905" xr:uid="{00000000-0005-0000-0000-0000410F0000}"/>
    <cellStyle name="Normal 10 5 6" xfId="302" xr:uid="{00000000-0005-0000-0000-00002E010000}"/>
    <cellStyle name="Normal 10 5 6 10" xfId="4706" xr:uid="{00000000-0005-0000-0000-000062120000}"/>
    <cellStyle name="Normal 10 5 6 11" xfId="5495" xr:uid="{00000000-0005-0000-0000-000077150000}"/>
    <cellStyle name="Normal 10 5 6 12" xfId="6284" xr:uid="{00000000-0005-0000-0000-00008C180000}"/>
    <cellStyle name="Normal 10 5 6 13" xfId="7073" xr:uid="{00000000-0005-0000-0000-0000A11B0000}"/>
    <cellStyle name="Normal 10 5 6 14" xfId="7862" xr:uid="{00000000-0005-0000-0000-0000B61E0000}"/>
    <cellStyle name="Normal 10 5 6 15" xfId="8651" xr:uid="{00000000-0005-0000-0000-0000CB210000}"/>
    <cellStyle name="Normal 10 5 6 16" xfId="50686" xr:uid="{00000000-0005-0000-0000-0000FEC50000}"/>
    <cellStyle name="Normal 10 5 6 17" xfId="51635" xr:uid="{00000000-0005-0000-0000-0000B3C90000}"/>
    <cellStyle name="Normal 10 5 6 2" xfId="1855" xr:uid="{00000000-0005-0000-0000-00003F070000}"/>
    <cellStyle name="Normal 10 5 6 2 10" xfId="6285" xr:uid="{00000000-0005-0000-0000-00008D180000}"/>
    <cellStyle name="Normal 10 5 6 2 11" xfId="7074" xr:uid="{00000000-0005-0000-0000-0000A21B0000}"/>
    <cellStyle name="Normal 10 5 6 2 12" xfId="7863" xr:uid="{00000000-0005-0000-0000-0000B71E0000}"/>
    <cellStyle name="Normal 10 5 6 2 13" xfId="8652" xr:uid="{00000000-0005-0000-0000-0000CC210000}"/>
    <cellStyle name="Normal 10 5 6 2 14" xfId="50687" xr:uid="{00000000-0005-0000-0000-0000FFC50000}"/>
    <cellStyle name="Normal 10 5 6 2 15" xfId="51636" xr:uid="{00000000-0005-0000-0000-0000B4C90000}"/>
    <cellStyle name="Normal 10 5 6 2 2" xfId="1854" xr:uid="{00000000-0005-0000-0000-00003E070000}"/>
    <cellStyle name="Normal 10 5 6 2 2 10" xfId="51637" xr:uid="{00000000-0005-0000-0000-0000B5C90000}"/>
    <cellStyle name="Normal 10 5 6 2 2 2" xfId="3919" xr:uid="{00000000-0005-0000-0000-00004F0F0000}"/>
    <cellStyle name="Normal 10 5 6 2 2 3" xfId="4708" xr:uid="{00000000-0005-0000-0000-000064120000}"/>
    <cellStyle name="Normal 10 5 6 2 2 4" xfId="5497" xr:uid="{00000000-0005-0000-0000-000079150000}"/>
    <cellStyle name="Normal 10 5 6 2 2 5" xfId="6286" xr:uid="{00000000-0005-0000-0000-00008E180000}"/>
    <cellStyle name="Normal 10 5 6 2 2 6" xfId="7075" xr:uid="{00000000-0005-0000-0000-0000A31B0000}"/>
    <cellStyle name="Normal 10 5 6 2 2 7" xfId="7864" xr:uid="{00000000-0005-0000-0000-0000B81E0000}"/>
    <cellStyle name="Normal 10 5 6 2 2 8" xfId="8653" xr:uid="{00000000-0005-0000-0000-0000CD210000}"/>
    <cellStyle name="Normal 10 5 6 2 2 9" xfId="50688" xr:uid="{00000000-0005-0000-0000-000000C60000}"/>
    <cellStyle name="Normal 10 5 6 2 3" xfId="1853" xr:uid="{00000000-0005-0000-0000-00003D070000}"/>
    <cellStyle name="Normal 10 5 6 2 3 10" xfId="51638" xr:uid="{00000000-0005-0000-0000-0000B6C90000}"/>
    <cellStyle name="Normal 10 5 6 2 3 2" xfId="3920" xr:uid="{00000000-0005-0000-0000-0000500F0000}"/>
    <cellStyle name="Normal 10 5 6 2 3 3" xfId="4709" xr:uid="{00000000-0005-0000-0000-000065120000}"/>
    <cellStyle name="Normal 10 5 6 2 3 4" xfId="5498" xr:uid="{00000000-0005-0000-0000-00007A150000}"/>
    <cellStyle name="Normal 10 5 6 2 3 5" xfId="6287" xr:uid="{00000000-0005-0000-0000-00008F180000}"/>
    <cellStyle name="Normal 10 5 6 2 3 6" xfId="7076" xr:uid="{00000000-0005-0000-0000-0000A41B0000}"/>
    <cellStyle name="Normal 10 5 6 2 3 7" xfId="7865" xr:uid="{00000000-0005-0000-0000-0000B91E0000}"/>
    <cellStyle name="Normal 10 5 6 2 3 8" xfId="8654" xr:uid="{00000000-0005-0000-0000-0000CE210000}"/>
    <cellStyle name="Normal 10 5 6 2 3 9" xfId="50689" xr:uid="{00000000-0005-0000-0000-000001C60000}"/>
    <cellStyle name="Normal 10 5 6 2 4" xfId="1852" xr:uid="{00000000-0005-0000-0000-00003C070000}"/>
    <cellStyle name="Normal 10 5 6 2 4 10" xfId="51639" xr:uid="{00000000-0005-0000-0000-0000B7C90000}"/>
    <cellStyle name="Normal 10 5 6 2 4 2" xfId="3921" xr:uid="{00000000-0005-0000-0000-0000510F0000}"/>
    <cellStyle name="Normal 10 5 6 2 4 3" xfId="4710" xr:uid="{00000000-0005-0000-0000-000066120000}"/>
    <cellStyle name="Normal 10 5 6 2 4 4" xfId="5499" xr:uid="{00000000-0005-0000-0000-00007B150000}"/>
    <cellStyle name="Normal 10 5 6 2 4 5" xfId="6288" xr:uid="{00000000-0005-0000-0000-000090180000}"/>
    <cellStyle name="Normal 10 5 6 2 4 6" xfId="7077" xr:uid="{00000000-0005-0000-0000-0000A51B0000}"/>
    <cellStyle name="Normal 10 5 6 2 4 7" xfId="7866" xr:uid="{00000000-0005-0000-0000-0000BA1E0000}"/>
    <cellStyle name="Normal 10 5 6 2 4 8" xfId="8655" xr:uid="{00000000-0005-0000-0000-0000CF210000}"/>
    <cellStyle name="Normal 10 5 6 2 4 9" xfId="50690" xr:uid="{00000000-0005-0000-0000-000002C60000}"/>
    <cellStyle name="Normal 10 5 6 2 5" xfId="1851" xr:uid="{00000000-0005-0000-0000-00003B070000}"/>
    <cellStyle name="Normal 10 5 6 2 5 10" xfId="51640" xr:uid="{00000000-0005-0000-0000-0000B8C90000}"/>
    <cellStyle name="Normal 10 5 6 2 5 2" xfId="3922" xr:uid="{00000000-0005-0000-0000-0000520F0000}"/>
    <cellStyle name="Normal 10 5 6 2 5 3" xfId="4711" xr:uid="{00000000-0005-0000-0000-000067120000}"/>
    <cellStyle name="Normal 10 5 6 2 5 4" xfId="5500" xr:uid="{00000000-0005-0000-0000-00007C150000}"/>
    <cellStyle name="Normal 10 5 6 2 5 5" xfId="6289" xr:uid="{00000000-0005-0000-0000-000091180000}"/>
    <cellStyle name="Normal 10 5 6 2 5 6" xfId="7078" xr:uid="{00000000-0005-0000-0000-0000A61B0000}"/>
    <cellStyle name="Normal 10 5 6 2 5 7" xfId="7867" xr:uid="{00000000-0005-0000-0000-0000BB1E0000}"/>
    <cellStyle name="Normal 10 5 6 2 5 8" xfId="8656" xr:uid="{00000000-0005-0000-0000-0000D0210000}"/>
    <cellStyle name="Normal 10 5 6 2 5 9" xfId="50691" xr:uid="{00000000-0005-0000-0000-000003C60000}"/>
    <cellStyle name="Normal 10 5 6 2 6" xfId="1850" xr:uid="{00000000-0005-0000-0000-00003A070000}"/>
    <cellStyle name="Normal 10 5 6 2 6 10" xfId="51641" xr:uid="{00000000-0005-0000-0000-0000B9C90000}"/>
    <cellStyle name="Normal 10 5 6 2 6 2" xfId="3923" xr:uid="{00000000-0005-0000-0000-0000530F0000}"/>
    <cellStyle name="Normal 10 5 6 2 6 3" xfId="4712" xr:uid="{00000000-0005-0000-0000-000068120000}"/>
    <cellStyle name="Normal 10 5 6 2 6 4" xfId="5501" xr:uid="{00000000-0005-0000-0000-00007D150000}"/>
    <cellStyle name="Normal 10 5 6 2 6 5" xfId="6290" xr:uid="{00000000-0005-0000-0000-000092180000}"/>
    <cellStyle name="Normal 10 5 6 2 6 6" xfId="7079" xr:uid="{00000000-0005-0000-0000-0000A71B0000}"/>
    <cellStyle name="Normal 10 5 6 2 6 7" xfId="7868" xr:uid="{00000000-0005-0000-0000-0000BC1E0000}"/>
    <cellStyle name="Normal 10 5 6 2 6 8" xfId="8657" xr:uid="{00000000-0005-0000-0000-0000D1210000}"/>
    <cellStyle name="Normal 10 5 6 2 6 9" xfId="50692" xr:uid="{00000000-0005-0000-0000-000004C60000}"/>
    <cellStyle name="Normal 10 5 6 2 7" xfId="3918" xr:uid="{00000000-0005-0000-0000-00004E0F0000}"/>
    <cellStyle name="Normal 10 5 6 2 8" xfId="4707" xr:uid="{00000000-0005-0000-0000-000063120000}"/>
    <cellStyle name="Normal 10 5 6 2 9" xfId="5496" xr:uid="{00000000-0005-0000-0000-000078150000}"/>
    <cellStyle name="Normal 10 5 6 3" xfId="1849" xr:uid="{00000000-0005-0000-0000-000039070000}"/>
    <cellStyle name="Normal 10 5 6 3 10" xfId="51642" xr:uid="{00000000-0005-0000-0000-0000BAC90000}"/>
    <cellStyle name="Normal 10 5 6 3 2" xfId="3924" xr:uid="{00000000-0005-0000-0000-0000540F0000}"/>
    <cellStyle name="Normal 10 5 6 3 3" xfId="4713" xr:uid="{00000000-0005-0000-0000-000069120000}"/>
    <cellStyle name="Normal 10 5 6 3 4" xfId="5502" xr:uid="{00000000-0005-0000-0000-00007E150000}"/>
    <cellStyle name="Normal 10 5 6 3 5" xfId="6291" xr:uid="{00000000-0005-0000-0000-000093180000}"/>
    <cellStyle name="Normal 10 5 6 3 6" xfId="7080" xr:uid="{00000000-0005-0000-0000-0000A81B0000}"/>
    <cellStyle name="Normal 10 5 6 3 7" xfId="7869" xr:uid="{00000000-0005-0000-0000-0000BD1E0000}"/>
    <cellStyle name="Normal 10 5 6 3 8" xfId="8658" xr:uid="{00000000-0005-0000-0000-0000D2210000}"/>
    <cellStyle name="Normal 10 5 6 3 9" xfId="50693" xr:uid="{00000000-0005-0000-0000-000005C60000}"/>
    <cellStyle name="Normal 10 5 6 4" xfId="1848" xr:uid="{00000000-0005-0000-0000-000038070000}"/>
    <cellStyle name="Normal 10 5 6 4 10" xfId="51643" xr:uid="{00000000-0005-0000-0000-0000BBC90000}"/>
    <cellStyle name="Normal 10 5 6 4 2" xfId="3925" xr:uid="{00000000-0005-0000-0000-0000550F0000}"/>
    <cellStyle name="Normal 10 5 6 4 3" xfId="4714" xr:uid="{00000000-0005-0000-0000-00006A120000}"/>
    <cellStyle name="Normal 10 5 6 4 4" xfId="5503" xr:uid="{00000000-0005-0000-0000-00007F150000}"/>
    <cellStyle name="Normal 10 5 6 4 5" xfId="6292" xr:uid="{00000000-0005-0000-0000-000094180000}"/>
    <cellStyle name="Normal 10 5 6 4 6" xfId="7081" xr:uid="{00000000-0005-0000-0000-0000A91B0000}"/>
    <cellStyle name="Normal 10 5 6 4 7" xfId="7870" xr:uid="{00000000-0005-0000-0000-0000BE1E0000}"/>
    <cellStyle name="Normal 10 5 6 4 8" xfId="8659" xr:uid="{00000000-0005-0000-0000-0000D3210000}"/>
    <cellStyle name="Normal 10 5 6 4 9" xfId="50694" xr:uid="{00000000-0005-0000-0000-000006C60000}"/>
    <cellStyle name="Normal 10 5 6 5" xfId="1847" xr:uid="{00000000-0005-0000-0000-000037070000}"/>
    <cellStyle name="Normal 10 5 6 5 10" xfId="51644" xr:uid="{00000000-0005-0000-0000-0000BCC90000}"/>
    <cellStyle name="Normal 10 5 6 5 2" xfId="3926" xr:uid="{00000000-0005-0000-0000-0000560F0000}"/>
    <cellStyle name="Normal 10 5 6 5 3" xfId="4715" xr:uid="{00000000-0005-0000-0000-00006B120000}"/>
    <cellStyle name="Normal 10 5 6 5 4" xfId="5504" xr:uid="{00000000-0005-0000-0000-000080150000}"/>
    <cellStyle name="Normal 10 5 6 5 5" xfId="6293" xr:uid="{00000000-0005-0000-0000-000095180000}"/>
    <cellStyle name="Normal 10 5 6 5 6" xfId="7082" xr:uid="{00000000-0005-0000-0000-0000AA1B0000}"/>
    <cellStyle name="Normal 10 5 6 5 7" xfId="7871" xr:uid="{00000000-0005-0000-0000-0000BF1E0000}"/>
    <cellStyle name="Normal 10 5 6 5 8" xfId="8660" xr:uid="{00000000-0005-0000-0000-0000D4210000}"/>
    <cellStyle name="Normal 10 5 6 5 9" xfId="50695" xr:uid="{00000000-0005-0000-0000-000007C60000}"/>
    <cellStyle name="Normal 10 5 6 6" xfId="1846" xr:uid="{00000000-0005-0000-0000-000036070000}"/>
    <cellStyle name="Normal 10 5 6 6 10" xfId="51645" xr:uid="{00000000-0005-0000-0000-0000BDC90000}"/>
    <cellStyle name="Normal 10 5 6 6 2" xfId="3927" xr:uid="{00000000-0005-0000-0000-0000570F0000}"/>
    <cellStyle name="Normal 10 5 6 6 3" xfId="4716" xr:uid="{00000000-0005-0000-0000-00006C120000}"/>
    <cellStyle name="Normal 10 5 6 6 4" xfId="5505" xr:uid="{00000000-0005-0000-0000-000081150000}"/>
    <cellStyle name="Normal 10 5 6 6 5" xfId="6294" xr:uid="{00000000-0005-0000-0000-000096180000}"/>
    <cellStyle name="Normal 10 5 6 6 6" xfId="7083" xr:uid="{00000000-0005-0000-0000-0000AB1B0000}"/>
    <cellStyle name="Normal 10 5 6 6 7" xfId="7872" xr:uid="{00000000-0005-0000-0000-0000C01E0000}"/>
    <cellStyle name="Normal 10 5 6 6 8" xfId="8661" xr:uid="{00000000-0005-0000-0000-0000D5210000}"/>
    <cellStyle name="Normal 10 5 6 6 9" xfId="50696" xr:uid="{00000000-0005-0000-0000-000008C60000}"/>
    <cellStyle name="Normal 10 5 6 7" xfId="1845" xr:uid="{00000000-0005-0000-0000-000035070000}"/>
    <cellStyle name="Normal 10 5 6 7 10" xfId="51646" xr:uid="{00000000-0005-0000-0000-0000BEC90000}"/>
    <cellStyle name="Normal 10 5 6 7 2" xfId="3928" xr:uid="{00000000-0005-0000-0000-0000580F0000}"/>
    <cellStyle name="Normal 10 5 6 7 3" xfId="4717" xr:uid="{00000000-0005-0000-0000-00006D120000}"/>
    <cellStyle name="Normal 10 5 6 7 4" xfId="5506" xr:uid="{00000000-0005-0000-0000-000082150000}"/>
    <cellStyle name="Normal 10 5 6 7 5" xfId="6295" xr:uid="{00000000-0005-0000-0000-000097180000}"/>
    <cellStyle name="Normal 10 5 6 7 6" xfId="7084" xr:uid="{00000000-0005-0000-0000-0000AC1B0000}"/>
    <cellStyle name="Normal 10 5 6 7 7" xfId="7873" xr:uid="{00000000-0005-0000-0000-0000C11E0000}"/>
    <cellStyle name="Normal 10 5 6 7 8" xfId="8662" xr:uid="{00000000-0005-0000-0000-0000D6210000}"/>
    <cellStyle name="Normal 10 5 6 7 9" xfId="50697" xr:uid="{00000000-0005-0000-0000-000009C60000}"/>
    <cellStyle name="Normal 10 5 6 8" xfId="1856" xr:uid="{00000000-0005-0000-0000-000040070000}"/>
    <cellStyle name="Normal 10 5 6 9" xfId="3917" xr:uid="{00000000-0005-0000-0000-00004D0F0000}"/>
    <cellStyle name="Normal 10 5 7" xfId="303" xr:uid="{00000000-0005-0000-0000-00002F010000}"/>
    <cellStyle name="Normal 10 5 7 10" xfId="5507" xr:uid="{00000000-0005-0000-0000-000083150000}"/>
    <cellStyle name="Normal 10 5 7 11" xfId="6296" xr:uid="{00000000-0005-0000-0000-000098180000}"/>
    <cellStyle name="Normal 10 5 7 12" xfId="7085" xr:uid="{00000000-0005-0000-0000-0000AD1B0000}"/>
    <cellStyle name="Normal 10 5 7 13" xfId="7874" xr:uid="{00000000-0005-0000-0000-0000C21E0000}"/>
    <cellStyle name="Normal 10 5 7 14" xfId="8663" xr:uid="{00000000-0005-0000-0000-0000D7210000}"/>
    <cellStyle name="Normal 10 5 7 15" xfId="50698" xr:uid="{00000000-0005-0000-0000-00000AC60000}"/>
    <cellStyle name="Normal 10 5 7 16" xfId="51647" xr:uid="{00000000-0005-0000-0000-0000BFC90000}"/>
    <cellStyle name="Normal 10 5 7 2" xfId="1843" xr:uid="{00000000-0005-0000-0000-000033070000}"/>
    <cellStyle name="Normal 10 5 7 2 10" xfId="51648" xr:uid="{00000000-0005-0000-0000-0000C0C90000}"/>
    <cellStyle name="Normal 10 5 7 2 2" xfId="3930" xr:uid="{00000000-0005-0000-0000-00005A0F0000}"/>
    <cellStyle name="Normal 10 5 7 2 3" xfId="4719" xr:uid="{00000000-0005-0000-0000-00006F120000}"/>
    <cellStyle name="Normal 10 5 7 2 4" xfId="5508" xr:uid="{00000000-0005-0000-0000-000084150000}"/>
    <cellStyle name="Normal 10 5 7 2 5" xfId="6297" xr:uid="{00000000-0005-0000-0000-000099180000}"/>
    <cellStyle name="Normal 10 5 7 2 6" xfId="7086" xr:uid="{00000000-0005-0000-0000-0000AE1B0000}"/>
    <cellStyle name="Normal 10 5 7 2 7" xfId="7875" xr:uid="{00000000-0005-0000-0000-0000C31E0000}"/>
    <cellStyle name="Normal 10 5 7 2 8" xfId="8664" xr:uid="{00000000-0005-0000-0000-0000D8210000}"/>
    <cellStyle name="Normal 10 5 7 2 9" xfId="50699" xr:uid="{00000000-0005-0000-0000-00000BC60000}"/>
    <cellStyle name="Normal 10 5 7 3" xfId="1842" xr:uid="{00000000-0005-0000-0000-000032070000}"/>
    <cellStyle name="Normal 10 5 7 3 10" xfId="51649" xr:uid="{00000000-0005-0000-0000-0000C1C90000}"/>
    <cellStyle name="Normal 10 5 7 3 2" xfId="3931" xr:uid="{00000000-0005-0000-0000-00005B0F0000}"/>
    <cellStyle name="Normal 10 5 7 3 3" xfId="4720" xr:uid="{00000000-0005-0000-0000-000070120000}"/>
    <cellStyle name="Normal 10 5 7 3 4" xfId="5509" xr:uid="{00000000-0005-0000-0000-000085150000}"/>
    <cellStyle name="Normal 10 5 7 3 5" xfId="6298" xr:uid="{00000000-0005-0000-0000-00009A180000}"/>
    <cellStyle name="Normal 10 5 7 3 6" xfId="7087" xr:uid="{00000000-0005-0000-0000-0000AF1B0000}"/>
    <cellStyle name="Normal 10 5 7 3 7" xfId="7876" xr:uid="{00000000-0005-0000-0000-0000C41E0000}"/>
    <cellStyle name="Normal 10 5 7 3 8" xfId="8665" xr:uid="{00000000-0005-0000-0000-0000D9210000}"/>
    <cellStyle name="Normal 10 5 7 3 9" xfId="50700" xr:uid="{00000000-0005-0000-0000-00000CC60000}"/>
    <cellStyle name="Normal 10 5 7 4" xfId="1841" xr:uid="{00000000-0005-0000-0000-000031070000}"/>
    <cellStyle name="Normal 10 5 7 4 10" xfId="51650" xr:uid="{00000000-0005-0000-0000-0000C2C90000}"/>
    <cellStyle name="Normal 10 5 7 4 2" xfId="3932" xr:uid="{00000000-0005-0000-0000-00005C0F0000}"/>
    <cellStyle name="Normal 10 5 7 4 3" xfId="4721" xr:uid="{00000000-0005-0000-0000-000071120000}"/>
    <cellStyle name="Normal 10 5 7 4 4" xfId="5510" xr:uid="{00000000-0005-0000-0000-000086150000}"/>
    <cellStyle name="Normal 10 5 7 4 5" xfId="6299" xr:uid="{00000000-0005-0000-0000-00009B180000}"/>
    <cellStyle name="Normal 10 5 7 4 6" xfId="7088" xr:uid="{00000000-0005-0000-0000-0000B01B0000}"/>
    <cellStyle name="Normal 10 5 7 4 7" xfId="7877" xr:uid="{00000000-0005-0000-0000-0000C51E0000}"/>
    <cellStyle name="Normal 10 5 7 4 8" xfId="8666" xr:uid="{00000000-0005-0000-0000-0000DA210000}"/>
    <cellStyle name="Normal 10 5 7 4 9" xfId="50701" xr:uid="{00000000-0005-0000-0000-00000DC60000}"/>
    <cellStyle name="Normal 10 5 7 5" xfId="1840" xr:uid="{00000000-0005-0000-0000-000030070000}"/>
    <cellStyle name="Normal 10 5 7 5 10" xfId="51651" xr:uid="{00000000-0005-0000-0000-0000C3C90000}"/>
    <cellStyle name="Normal 10 5 7 5 2" xfId="3933" xr:uid="{00000000-0005-0000-0000-00005D0F0000}"/>
    <cellStyle name="Normal 10 5 7 5 3" xfId="4722" xr:uid="{00000000-0005-0000-0000-000072120000}"/>
    <cellStyle name="Normal 10 5 7 5 4" xfId="5511" xr:uid="{00000000-0005-0000-0000-000087150000}"/>
    <cellStyle name="Normal 10 5 7 5 5" xfId="6300" xr:uid="{00000000-0005-0000-0000-00009C180000}"/>
    <cellStyle name="Normal 10 5 7 5 6" xfId="7089" xr:uid="{00000000-0005-0000-0000-0000B11B0000}"/>
    <cellStyle name="Normal 10 5 7 5 7" xfId="7878" xr:uid="{00000000-0005-0000-0000-0000C61E0000}"/>
    <cellStyle name="Normal 10 5 7 5 8" xfId="8667" xr:uid="{00000000-0005-0000-0000-0000DB210000}"/>
    <cellStyle name="Normal 10 5 7 5 9" xfId="50702" xr:uid="{00000000-0005-0000-0000-00000EC60000}"/>
    <cellStyle name="Normal 10 5 7 6" xfId="1839" xr:uid="{00000000-0005-0000-0000-00002F070000}"/>
    <cellStyle name="Normal 10 5 7 6 10" xfId="51652" xr:uid="{00000000-0005-0000-0000-0000C4C90000}"/>
    <cellStyle name="Normal 10 5 7 6 2" xfId="3934" xr:uid="{00000000-0005-0000-0000-00005E0F0000}"/>
    <cellStyle name="Normal 10 5 7 6 3" xfId="4723" xr:uid="{00000000-0005-0000-0000-000073120000}"/>
    <cellStyle name="Normal 10 5 7 6 4" xfId="5512" xr:uid="{00000000-0005-0000-0000-000088150000}"/>
    <cellStyle name="Normal 10 5 7 6 5" xfId="6301" xr:uid="{00000000-0005-0000-0000-00009D180000}"/>
    <cellStyle name="Normal 10 5 7 6 6" xfId="7090" xr:uid="{00000000-0005-0000-0000-0000B21B0000}"/>
    <cellStyle name="Normal 10 5 7 6 7" xfId="7879" xr:uid="{00000000-0005-0000-0000-0000C71E0000}"/>
    <cellStyle name="Normal 10 5 7 6 8" xfId="8668" xr:uid="{00000000-0005-0000-0000-0000DC210000}"/>
    <cellStyle name="Normal 10 5 7 6 9" xfId="50703" xr:uid="{00000000-0005-0000-0000-00000FC60000}"/>
    <cellStyle name="Normal 10 5 7 7" xfId="1844" xr:uid="{00000000-0005-0000-0000-000034070000}"/>
    <cellStyle name="Normal 10 5 7 8" xfId="3929" xr:uid="{00000000-0005-0000-0000-0000590F0000}"/>
    <cellStyle name="Normal 10 5 7 9" xfId="4718" xr:uid="{00000000-0005-0000-0000-00006E120000}"/>
    <cellStyle name="Normal 10 5 8" xfId="304" xr:uid="{00000000-0005-0000-0000-000030010000}"/>
    <cellStyle name="Normal 10 5 8 10" xfId="50704" xr:uid="{00000000-0005-0000-0000-000010C60000}"/>
    <cellStyle name="Normal 10 5 8 11" xfId="51653" xr:uid="{00000000-0005-0000-0000-0000C5C90000}"/>
    <cellStyle name="Normal 10 5 8 2" xfId="1838" xr:uid="{00000000-0005-0000-0000-00002E070000}"/>
    <cellStyle name="Normal 10 5 8 3" xfId="3935" xr:uid="{00000000-0005-0000-0000-00005F0F0000}"/>
    <cellStyle name="Normal 10 5 8 4" xfId="4724" xr:uid="{00000000-0005-0000-0000-000074120000}"/>
    <cellStyle name="Normal 10 5 8 5" xfId="5513" xr:uid="{00000000-0005-0000-0000-000089150000}"/>
    <cellStyle name="Normal 10 5 8 6" xfId="6302" xr:uid="{00000000-0005-0000-0000-00009E180000}"/>
    <cellStyle name="Normal 10 5 8 7" xfId="7091" xr:uid="{00000000-0005-0000-0000-0000B31B0000}"/>
    <cellStyle name="Normal 10 5 8 8" xfId="7880" xr:uid="{00000000-0005-0000-0000-0000C81E0000}"/>
    <cellStyle name="Normal 10 5 8 9" xfId="8669" xr:uid="{00000000-0005-0000-0000-0000DD210000}"/>
    <cellStyle name="Normal 10 5 9" xfId="1837" xr:uid="{00000000-0005-0000-0000-00002D070000}"/>
    <cellStyle name="Normal 10 5 9 10" xfId="51654" xr:uid="{00000000-0005-0000-0000-0000C6C90000}"/>
    <cellStyle name="Normal 10 5 9 2" xfId="3936" xr:uid="{00000000-0005-0000-0000-0000600F0000}"/>
    <cellStyle name="Normal 10 5 9 3" xfId="4725" xr:uid="{00000000-0005-0000-0000-000075120000}"/>
    <cellStyle name="Normal 10 5 9 4" xfId="5514" xr:uid="{00000000-0005-0000-0000-00008A150000}"/>
    <cellStyle name="Normal 10 5 9 5" xfId="6303" xr:uid="{00000000-0005-0000-0000-00009F180000}"/>
    <cellStyle name="Normal 10 5 9 6" xfId="7092" xr:uid="{00000000-0005-0000-0000-0000B41B0000}"/>
    <cellStyle name="Normal 10 5 9 7" xfId="7881" xr:uid="{00000000-0005-0000-0000-0000C91E0000}"/>
    <cellStyle name="Normal 10 5 9 8" xfId="8670" xr:uid="{00000000-0005-0000-0000-0000DE210000}"/>
    <cellStyle name="Normal 10 5 9 9" xfId="50705" xr:uid="{00000000-0005-0000-0000-000011C60000}"/>
    <cellStyle name="Normal 10 6" xfId="53" xr:uid="{00000000-0005-0000-0000-000035000000}"/>
    <cellStyle name="Normal 10 6 10" xfId="3937" xr:uid="{00000000-0005-0000-0000-0000610F0000}"/>
    <cellStyle name="Normal 10 6 11" xfId="4726" xr:uid="{00000000-0005-0000-0000-000076120000}"/>
    <cellStyle name="Normal 10 6 12" xfId="5515" xr:uid="{00000000-0005-0000-0000-00008B150000}"/>
    <cellStyle name="Normal 10 6 13" xfId="6304" xr:uid="{00000000-0005-0000-0000-0000A0180000}"/>
    <cellStyle name="Normal 10 6 14" xfId="7093" xr:uid="{00000000-0005-0000-0000-0000B51B0000}"/>
    <cellStyle name="Normal 10 6 15" xfId="7882" xr:uid="{00000000-0005-0000-0000-0000CA1E0000}"/>
    <cellStyle name="Normal 10 6 16" xfId="8671" xr:uid="{00000000-0005-0000-0000-0000DF210000}"/>
    <cellStyle name="Normal 10 6 17" xfId="50706" xr:uid="{00000000-0005-0000-0000-000012C60000}"/>
    <cellStyle name="Normal 10 6 18" xfId="51655" xr:uid="{00000000-0005-0000-0000-0000C7C90000}"/>
    <cellStyle name="Normal 10 6 2" xfId="306" xr:uid="{00000000-0005-0000-0000-000032010000}"/>
    <cellStyle name="Normal 10 6 2 10" xfId="5516" xr:uid="{00000000-0005-0000-0000-00008C150000}"/>
    <cellStyle name="Normal 10 6 2 11" xfId="6305" xr:uid="{00000000-0005-0000-0000-0000A1180000}"/>
    <cellStyle name="Normal 10 6 2 12" xfId="7094" xr:uid="{00000000-0005-0000-0000-0000B61B0000}"/>
    <cellStyle name="Normal 10 6 2 13" xfId="7883" xr:uid="{00000000-0005-0000-0000-0000CB1E0000}"/>
    <cellStyle name="Normal 10 6 2 14" xfId="8672" xr:uid="{00000000-0005-0000-0000-0000E0210000}"/>
    <cellStyle name="Normal 10 6 2 15" xfId="50707" xr:uid="{00000000-0005-0000-0000-000013C60000}"/>
    <cellStyle name="Normal 10 6 2 16" xfId="51656" xr:uid="{00000000-0005-0000-0000-0000C8C90000}"/>
    <cellStyle name="Normal 10 6 2 2" xfId="1834" xr:uid="{00000000-0005-0000-0000-00002A070000}"/>
    <cellStyle name="Normal 10 6 2 2 10" xfId="51657" xr:uid="{00000000-0005-0000-0000-0000C9C90000}"/>
    <cellStyle name="Normal 10 6 2 2 2" xfId="3939" xr:uid="{00000000-0005-0000-0000-0000630F0000}"/>
    <cellStyle name="Normal 10 6 2 2 3" xfId="4728" xr:uid="{00000000-0005-0000-0000-000078120000}"/>
    <cellStyle name="Normal 10 6 2 2 4" xfId="5517" xr:uid="{00000000-0005-0000-0000-00008D150000}"/>
    <cellStyle name="Normal 10 6 2 2 5" xfId="6306" xr:uid="{00000000-0005-0000-0000-0000A2180000}"/>
    <cellStyle name="Normal 10 6 2 2 6" xfId="7095" xr:uid="{00000000-0005-0000-0000-0000B71B0000}"/>
    <cellStyle name="Normal 10 6 2 2 7" xfId="7884" xr:uid="{00000000-0005-0000-0000-0000CC1E0000}"/>
    <cellStyle name="Normal 10 6 2 2 8" xfId="8673" xr:uid="{00000000-0005-0000-0000-0000E1210000}"/>
    <cellStyle name="Normal 10 6 2 2 9" xfId="50708" xr:uid="{00000000-0005-0000-0000-000014C60000}"/>
    <cellStyle name="Normal 10 6 2 3" xfId="1833" xr:uid="{00000000-0005-0000-0000-000029070000}"/>
    <cellStyle name="Normal 10 6 2 3 10" xfId="51658" xr:uid="{00000000-0005-0000-0000-0000CAC90000}"/>
    <cellStyle name="Normal 10 6 2 3 2" xfId="3940" xr:uid="{00000000-0005-0000-0000-0000640F0000}"/>
    <cellStyle name="Normal 10 6 2 3 3" xfId="4729" xr:uid="{00000000-0005-0000-0000-000079120000}"/>
    <cellStyle name="Normal 10 6 2 3 4" xfId="5518" xr:uid="{00000000-0005-0000-0000-00008E150000}"/>
    <cellStyle name="Normal 10 6 2 3 5" xfId="6307" xr:uid="{00000000-0005-0000-0000-0000A3180000}"/>
    <cellStyle name="Normal 10 6 2 3 6" xfId="7096" xr:uid="{00000000-0005-0000-0000-0000B81B0000}"/>
    <cellStyle name="Normal 10 6 2 3 7" xfId="7885" xr:uid="{00000000-0005-0000-0000-0000CD1E0000}"/>
    <cellStyle name="Normal 10 6 2 3 8" xfId="8674" xr:uid="{00000000-0005-0000-0000-0000E2210000}"/>
    <cellStyle name="Normal 10 6 2 3 9" xfId="50709" xr:uid="{00000000-0005-0000-0000-000015C60000}"/>
    <cellStyle name="Normal 10 6 2 4" xfId="1832" xr:uid="{00000000-0005-0000-0000-000028070000}"/>
    <cellStyle name="Normal 10 6 2 4 10" xfId="51659" xr:uid="{00000000-0005-0000-0000-0000CBC90000}"/>
    <cellStyle name="Normal 10 6 2 4 2" xfId="3941" xr:uid="{00000000-0005-0000-0000-0000650F0000}"/>
    <cellStyle name="Normal 10 6 2 4 3" xfId="4730" xr:uid="{00000000-0005-0000-0000-00007A120000}"/>
    <cellStyle name="Normal 10 6 2 4 4" xfId="5519" xr:uid="{00000000-0005-0000-0000-00008F150000}"/>
    <cellStyle name="Normal 10 6 2 4 5" xfId="6308" xr:uid="{00000000-0005-0000-0000-0000A4180000}"/>
    <cellStyle name="Normal 10 6 2 4 6" xfId="7097" xr:uid="{00000000-0005-0000-0000-0000B91B0000}"/>
    <cellStyle name="Normal 10 6 2 4 7" xfId="7886" xr:uid="{00000000-0005-0000-0000-0000CE1E0000}"/>
    <cellStyle name="Normal 10 6 2 4 8" xfId="8675" xr:uid="{00000000-0005-0000-0000-0000E3210000}"/>
    <cellStyle name="Normal 10 6 2 4 9" xfId="50710" xr:uid="{00000000-0005-0000-0000-000016C60000}"/>
    <cellStyle name="Normal 10 6 2 5" xfId="1831" xr:uid="{00000000-0005-0000-0000-000027070000}"/>
    <cellStyle name="Normal 10 6 2 5 10" xfId="51660" xr:uid="{00000000-0005-0000-0000-0000CCC90000}"/>
    <cellStyle name="Normal 10 6 2 5 2" xfId="3942" xr:uid="{00000000-0005-0000-0000-0000660F0000}"/>
    <cellStyle name="Normal 10 6 2 5 3" xfId="4731" xr:uid="{00000000-0005-0000-0000-00007B120000}"/>
    <cellStyle name="Normal 10 6 2 5 4" xfId="5520" xr:uid="{00000000-0005-0000-0000-000090150000}"/>
    <cellStyle name="Normal 10 6 2 5 5" xfId="6309" xr:uid="{00000000-0005-0000-0000-0000A5180000}"/>
    <cellStyle name="Normal 10 6 2 5 6" xfId="7098" xr:uid="{00000000-0005-0000-0000-0000BA1B0000}"/>
    <cellStyle name="Normal 10 6 2 5 7" xfId="7887" xr:uid="{00000000-0005-0000-0000-0000CF1E0000}"/>
    <cellStyle name="Normal 10 6 2 5 8" xfId="8676" xr:uid="{00000000-0005-0000-0000-0000E4210000}"/>
    <cellStyle name="Normal 10 6 2 5 9" xfId="50711" xr:uid="{00000000-0005-0000-0000-000017C60000}"/>
    <cellStyle name="Normal 10 6 2 6" xfId="1830" xr:uid="{00000000-0005-0000-0000-000026070000}"/>
    <cellStyle name="Normal 10 6 2 6 10" xfId="51661" xr:uid="{00000000-0005-0000-0000-0000CDC90000}"/>
    <cellStyle name="Normal 10 6 2 6 2" xfId="3943" xr:uid="{00000000-0005-0000-0000-0000670F0000}"/>
    <cellStyle name="Normal 10 6 2 6 3" xfId="4732" xr:uid="{00000000-0005-0000-0000-00007C120000}"/>
    <cellStyle name="Normal 10 6 2 6 4" xfId="5521" xr:uid="{00000000-0005-0000-0000-000091150000}"/>
    <cellStyle name="Normal 10 6 2 6 5" xfId="6310" xr:uid="{00000000-0005-0000-0000-0000A6180000}"/>
    <cellStyle name="Normal 10 6 2 6 6" xfId="7099" xr:uid="{00000000-0005-0000-0000-0000BB1B0000}"/>
    <cellStyle name="Normal 10 6 2 6 7" xfId="7888" xr:uid="{00000000-0005-0000-0000-0000D01E0000}"/>
    <cellStyle name="Normal 10 6 2 6 8" xfId="8677" xr:uid="{00000000-0005-0000-0000-0000E5210000}"/>
    <cellStyle name="Normal 10 6 2 6 9" xfId="50712" xr:uid="{00000000-0005-0000-0000-000018C60000}"/>
    <cellStyle name="Normal 10 6 2 7" xfId="1835" xr:uid="{00000000-0005-0000-0000-00002B070000}"/>
    <cellStyle name="Normal 10 6 2 8" xfId="3938" xr:uid="{00000000-0005-0000-0000-0000620F0000}"/>
    <cellStyle name="Normal 10 6 2 9" xfId="4727" xr:uid="{00000000-0005-0000-0000-000077120000}"/>
    <cellStyle name="Normal 10 6 3" xfId="307" xr:uid="{00000000-0005-0000-0000-000033010000}"/>
    <cellStyle name="Normal 10 6 3 10" xfId="50713" xr:uid="{00000000-0005-0000-0000-000019C60000}"/>
    <cellStyle name="Normal 10 6 3 11" xfId="51662" xr:uid="{00000000-0005-0000-0000-0000CEC90000}"/>
    <cellStyle name="Normal 10 6 3 2" xfId="1829" xr:uid="{00000000-0005-0000-0000-000025070000}"/>
    <cellStyle name="Normal 10 6 3 3" xfId="3944" xr:uid="{00000000-0005-0000-0000-0000680F0000}"/>
    <cellStyle name="Normal 10 6 3 4" xfId="4733" xr:uid="{00000000-0005-0000-0000-00007D120000}"/>
    <cellStyle name="Normal 10 6 3 5" xfId="5522" xr:uid="{00000000-0005-0000-0000-000092150000}"/>
    <cellStyle name="Normal 10 6 3 6" xfId="6311" xr:uid="{00000000-0005-0000-0000-0000A7180000}"/>
    <cellStyle name="Normal 10 6 3 7" xfId="7100" xr:uid="{00000000-0005-0000-0000-0000BC1B0000}"/>
    <cellStyle name="Normal 10 6 3 8" xfId="7889" xr:uid="{00000000-0005-0000-0000-0000D11E0000}"/>
    <cellStyle name="Normal 10 6 3 9" xfId="8678" xr:uid="{00000000-0005-0000-0000-0000E6210000}"/>
    <cellStyle name="Normal 10 6 4" xfId="308" xr:uid="{00000000-0005-0000-0000-000034010000}"/>
    <cellStyle name="Normal 10 6 4 10" xfId="50714" xr:uid="{00000000-0005-0000-0000-00001AC60000}"/>
    <cellStyle name="Normal 10 6 4 11" xfId="51663" xr:uid="{00000000-0005-0000-0000-0000CFC90000}"/>
    <cellStyle name="Normal 10 6 4 2" xfId="1828" xr:uid="{00000000-0005-0000-0000-000024070000}"/>
    <cellStyle name="Normal 10 6 4 3" xfId="3945" xr:uid="{00000000-0005-0000-0000-0000690F0000}"/>
    <cellStyle name="Normal 10 6 4 4" xfId="4734" xr:uid="{00000000-0005-0000-0000-00007E120000}"/>
    <cellStyle name="Normal 10 6 4 5" xfId="5523" xr:uid="{00000000-0005-0000-0000-000093150000}"/>
    <cellStyle name="Normal 10 6 4 6" xfId="6312" xr:uid="{00000000-0005-0000-0000-0000A8180000}"/>
    <cellStyle name="Normal 10 6 4 7" xfId="7101" xr:uid="{00000000-0005-0000-0000-0000BD1B0000}"/>
    <cellStyle name="Normal 10 6 4 8" xfId="7890" xr:uid="{00000000-0005-0000-0000-0000D21E0000}"/>
    <cellStyle name="Normal 10 6 4 9" xfId="8679" xr:uid="{00000000-0005-0000-0000-0000E7210000}"/>
    <cellStyle name="Normal 10 6 5" xfId="309" xr:uid="{00000000-0005-0000-0000-000035010000}"/>
    <cellStyle name="Normal 10 6 5 10" xfId="50715" xr:uid="{00000000-0005-0000-0000-00001BC60000}"/>
    <cellStyle name="Normal 10 6 5 11" xfId="51664" xr:uid="{00000000-0005-0000-0000-0000D0C90000}"/>
    <cellStyle name="Normal 10 6 5 2" xfId="1827" xr:uid="{00000000-0005-0000-0000-000023070000}"/>
    <cellStyle name="Normal 10 6 5 3" xfId="3946" xr:uid="{00000000-0005-0000-0000-00006A0F0000}"/>
    <cellStyle name="Normal 10 6 5 4" xfId="4735" xr:uid="{00000000-0005-0000-0000-00007F120000}"/>
    <cellStyle name="Normal 10 6 5 5" xfId="5524" xr:uid="{00000000-0005-0000-0000-000094150000}"/>
    <cellStyle name="Normal 10 6 5 6" xfId="6313" xr:uid="{00000000-0005-0000-0000-0000A9180000}"/>
    <cellStyle name="Normal 10 6 5 7" xfId="7102" xr:uid="{00000000-0005-0000-0000-0000BE1B0000}"/>
    <cellStyle name="Normal 10 6 5 8" xfId="7891" xr:uid="{00000000-0005-0000-0000-0000D31E0000}"/>
    <cellStyle name="Normal 10 6 5 9" xfId="8680" xr:uid="{00000000-0005-0000-0000-0000E8210000}"/>
    <cellStyle name="Normal 10 6 6" xfId="310" xr:uid="{00000000-0005-0000-0000-000036010000}"/>
    <cellStyle name="Normal 10 6 6 10" xfId="50716" xr:uid="{00000000-0005-0000-0000-00001CC60000}"/>
    <cellStyle name="Normal 10 6 6 11" xfId="51665" xr:uid="{00000000-0005-0000-0000-0000D1C90000}"/>
    <cellStyle name="Normal 10 6 6 2" xfId="1826" xr:uid="{00000000-0005-0000-0000-000022070000}"/>
    <cellStyle name="Normal 10 6 6 3" xfId="3947" xr:uid="{00000000-0005-0000-0000-00006B0F0000}"/>
    <cellStyle name="Normal 10 6 6 4" xfId="4736" xr:uid="{00000000-0005-0000-0000-000080120000}"/>
    <cellStyle name="Normal 10 6 6 5" xfId="5525" xr:uid="{00000000-0005-0000-0000-000095150000}"/>
    <cellStyle name="Normal 10 6 6 6" xfId="6314" xr:uid="{00000000-0005-0000-0000-0000AA180000}"/>
    <cellStyle name="Normal 10 6 6 7" xfId="7103" xr:uid="{00000000-0005-0000-0000-0000BF1B0000}"/>
    <cellStyle name="Normal 10 6 6 8" xfId="7892" xr:uid="{00000000-0005-0000-0000-0000D41E0000}"/>
    <cellStyle name="Normal 10 6 6 9" xfId="8681" xr:uid="{00000000-0005-0000-0000-0000E9210000}"/>
    <cellStyle name="Normal 10 6 7" xfId="311" xr:uid="{00000000-0005-0000-0000-000037010000}"/>
    <cellStyle name="Normal 10 6 7 10" xfId="50717" xr:uid="{00000000-0005-0000-0000-00001DC60000}"/>
    <cellStyle name="Normal 10 6 7 11" xfId="51666" xr:uid="{00000000-0005-0000-0000-0000D2C90000}"/>
    <cellStyle name="Normal 10 6 7 2" xfId="1825" xr:uid="{00000000-0005-0000-0000-000021070000}"/>
    <cellStyle name="Normal 10 6 7 3" xfId="3948" xr:uid="{00000000-0005-0000-0000-00006C0F0000}"/>
    <cellStyle name="Normal 10 6 7 4" xfId="4737" xr:uid="{00000000-0005-0000-0000-000081120000}"/>
    <cellStyle name="Normal 10 6 7 5" xfId="5526" xr:uid="{00000000-0005-0000-0000-000096150000}"/>
    <cellStyle name="Normal 10 6 7 6" xfId="6315" xr:uid="{00000000-0005-0000-0000-0000AB180000}"/>
    <cellStyle name="Normal 10 6 7 7" xfId="7104" xr:uid="{00000000-0005-0000-0000-0000C01B0000}"/>
    <cellStyle name="Normal 10 6 7 8" xfId="7893" xr:uid="{00000000-0005-0000-0000-0000D51E0000}"/>
    <cellStyle name="Normal 10 6 7 9" xfId="8682" xr:uid="{00000000-0005-0000-0000-0000EA210000}"/>
    <cellStyle name="Normal 10 6 8" xfId="312" xr:uid="{00000000-0005-0000-0000-000038010000}"/>
    <cellStyle name="Normal 10 6 9" xfId="1836" xr:uid="{00000000-0005-0000-0000-00002C070000}"/>
    <cellStyle name="Normal 10 7" xfId="54" xr:uid="{00000000-0005-0000-0000-000036000000}"/>
    <cellStyle name="Normal 10 7 10" xfId="3949" xr:uid="{00000000-0005-0000-0000-00006D0F0000}"/>
    <cellStyle name="Normal 10 7 11" xfId="4738" xr:uid="{00000000-0005-0000-0000-000082120000}"/>
    <cellStyle name="Normal 10 7 12" xfId="5527" xr:uid="{00000000-0005-0000-0000-000097150000}"/>
    <cellStyle name="Normal 10 7 13" xfId="6316" xr:uid="{00000000-0005-0000-0000-0000AC180000}"/>
    <cellStyle name="Normal 10 7 14" xfId="7105" xr:uid="{00000000-0005-0000-0000-0000C11B0000}"/>
    <cellStyle name="Normal 10 7 15" xfId="7894" xr:uid="{00000000-0005-0000-0000-0000D61E0000}"/>
    <cellStyle name="Normal 10 7 16" xfId="8683" xr:uid="{00000000-0005-0000-0000-0000EB210000}"/>
    <cellStyle name="Normal 10 7 17" xfId="50718" xr:uid="{00000000-0005-0000-0000-00001EC60000}"/>
    <cellStyle name="Normal 10 7 18" xfId="51667" xr:uid="{00000000-0005-0000-0000-0000D3C90000}"/>
    <cellStyle name="Normal 10 7 2" xfId="314" xr:uid="{00000000-0005-0000-0000-00003A010000}"/>
    <cellStyle name="Normal 10 7 2 10" xfId="5528" xr:uid="{00000000-0005-0000-0000-000098150000}"/>
    <cellStyle name="Normal 10 7 2 11" xfId="6317" xr:uid="{00000000-0005-0000-0000-0000AD180000}"/>
    <cellStyle name="Normal 10 7 2 12" xfId="7106" xr:uid="{00000000-0005-0000-0000-0000C21B0000}"/>
    <cellStyle name="Normal 10 7 2 13" xfId="7895" xr:uid="{00000000-0005-0000-0000-0000D71E0000}"/>
    <cellStyle name="Normal 10 7 2 14" xfId="8684" xr:uid="{00000000-0005-0000-0000-0000EC210000}"/>
    <cellStyle name="Normal 10 7 2 15" xfId="50719" xr:uid="{00000000-0005-0000-0000-00001FC60000}"/>
    <cellStyle name="Normal 10 7 2 16" xfId="51668" xr:uid="{00000000-0005-0000-0000-0000D4C90000}"/>
    <cellStyle name="Normal 10 7 2 2" xfId="1822" xr:uid="{00000000-0005-0000-0000-00001E070000}"/>
    <cellStyle name="Normal 10 7 2 2 10" xfId="51669" xr:uid="{00000000-0005-0000-0000-0000D5C90000}"/>
    <cellStyle name="Normal 10 7 2 2 2" xfId="3951" xr:uid="{00000000-0005-0000-0000-00006F0F0000}"/>
    <cellStyle name="Normal 10 7 2 2 3" xfId="4740" xr:uid="{00000000-0005-0000-0000-000084120000}"/>
    <cellStyle name="Normal 10 7 2 2 4" xfId="5529" xr:uid="{00000000-0005-0000-0000-000099150000}"/>
    <cellStyle name="Normal 10 7 2 2 5" xfId="6318" xr:uid="{00000000-0005-0000-0000-0000AE180000}"/>
    <cellStyle name="Normal 10 7 2 2 6" xfId="7107" xr:uid="{00000000-0005-0000-0000-0000C31B0000}"/>
    <cellStyle name="Normal 10 7 2 2 7" xfId="7896" xr:uid="{00000000-0005-0000-0000-0000D81E0000}"/>
    <cellStyle name="Normal 10 7 2 2 8" xfId="8685" xr:uid="{00000000-0005-0000-0000-0000ED210000}"/>
    <cellStyle name="Normal 10 7 2 2 9" xfId="50720" xr:uid="{00000000-0005-0000-0000-000020C60000}"/>
    <cellStyle name="Normal 10 7 2 3" xfId="1821" xr:uid="{00000000-0005-0000-0000-00001D070000}"/>
    <cellStyle name="Normal 10 7 2 3 10" xfId="51670" xr:uid="{00000000-0005-0000-0000-0000D6C90000}"/>
    <cellStyle name="Normal 10 7 2 3 2" xfId="3952" xr:uid="{00000000-0005-0000-0000-0000700F0000}"/>
    <cellStyle name="Normal 10 7 2 3 3" xfId="4741" xr:uid="{00000000-0005-0000-0000-000085120000}"/>
    <cellStyle name="Normal 10 7 2 3 4" xfId="5530" xr:uid="{00000000-0005-0000-0000-00009A150000}"/>
    <cellStyle name="Normal 10 7 2 3 5" xfId="6319" xr:uid="{00000000-0005-0000-0000-0000AF180000}"/>
    <cellStyle name="Normal 10 7 2 3 6" xfId="7108" xr:uid="{00000000-0005-0000-0000-0000C41B0000}"/>
    <cellStyle name="Normal 10 7 2 3 7" xfId="7897" xr:uid="{00000000-0005-0000-0000-0000D91E0000}"/>
    <cellStyle name="Normal 10 7 2 3 8" xfId="8686" xr:uid="{00000000-0005-0000-0000-0000EE210000}"/>
    <cellStyle name="Normal 10 7 2 3 9" xfId="50721" xr:uid="{00000000-0005-0000-0000-000021C60000}"/>
    <cellStyle name="Normal 10 7 2 4" xfId="1820" xr:uid="{00000000-0005-0000-0000-00001C070000}"/>
    <cellStyle name="Normal 10 7 2 4 10" xfId="51671" xr:uid="{00000000-0005-0000-0000-0000D7C90000}"/>
    <cellStyle name="Normal 10 7 2 4 2" xfId="3953" xr:uid="{00000000-0005-0000-0000-0000710F0000}"/>
    <cellStyle name="Normal 10 7 2 4 3" xfId="4742" xr:uid="{00000000-0005-0000-0000-000086120000}"/>
    <cellStyle name="Normal 10 7 2 4 4" xfId="5531" xr:uid="{00000000-0005-0000-0000-00009B150000}"/>
    <cellStyle name="Normal 10 7 2 4 5" xfId="6320" xr:uid="{00000000-0005-0000-0000-0000B0180000}"/>
    <cellStyle name="Normal 10 7 2 4 6" xfId="7109" xr:uid="{00000000-0005-0000-0000-0000C51B0000}"/>
    <cellStyle name="Normal 10 7 2 4 7" xfId="7898" xr:uid="{00000000-0005-0000-0000-0000DA1E0000}"/>
    <cellStyle name="Normal 10 7 2 4 8" xfId="8687" xr:uid="{00000000-0005-0000-0000-0000EF210000}"/>
    <cellStyle name="Normal 10 7 2 4 9" xfId="50722" xr:uid="{00000000-0005-0000-0000-000022C60000}"/>
    <cellStyle name="Normal 10 7 2 5" xfId="1819" xr:uid="{00000000-0005-0000-0000-00001B070000}"/>
    <cellStyle name="Normal 10 7 2 5 10" xfId="51672" xr:uid="{00000000-0005-0000-0000-0000D8C90000}"/>
    <cellStyle name="Normal 10 7 2 5 2" xfId="3954" xr:uid="{00000000-0005-0000-0000-0000720F0000}"/>
    <cellStyle name="Normal 10 7 2 5 3" xfId="4743" xr:uid="{00000000-0005-0000-0000-000087120000}"/>
    <cellStyle name="Normal 10 7 2 5 4" xfId="5532" xr:uid="{00000000-0005-0000-0000-00009C150000}"/>
    <cellStyle name="Normal 10 7 2 5 5" xfId="6321" xr:uid="{00000000-0005-0000-0000-0000B1180000}"/>
    <cellStyle name="Normal 10 7 2 5 6" xfId="7110" xr:uid="{00000000-0005-0000-0000-0000C61B0000}"/>
    <cellStyle name="Normal 10 7 2 5 7" xfId="7899" xr:uid="{00000000-0005-0000-0000-0000DB1E0000}"/>
    <cellStyle name="Normal 10 7 2 5 8" xfId="8688" xr:uid="{00000000-0005-0000-0000-0000F0210000}"/>
    <cellStyle name="Normal 10 7 2 5 9" xfId="50723" xr:uid="{00000000-0005-0000-0000-000023C60000}"/>
    <cellStyle name="Normal 10 7 2 6" xfId="1818" xr:uid="{00000000-0005-0000-0000-00001A070000}"/>
    <cellStyle name="Normal 10 7 2 6 10" xfId="51673" xr:uid="{00000000-0005-0000-0000-0000D9C90000}"/>
    <cellStyle name="Normal 10 7 2 6 2" xfId="3955" xr:uid="{00000000-0005-0000-0000-0000730F0000}"/>
    <cellStyle name="Normal 10 7 2 6 3" xfId="4744" xr:uid="{00000000-0005-0000-0000-000088120000}"/>
    <cellStyle name="Normal 10 7 2 6 4" xfId="5533" xr:uid="{00000000-0005-0000-0000-00009D150000}"/>
    <cellStyle name="Normal 10 7 2 6 5" xfId="6322" xr:uid="{00000000-0005-0000-0000-0000B2180000}"/>
    <cellStyle name="Normal 10 7 2 6 6" xfId="7111" xr:uid="{00000000-0005-0000-0000-0000C71B0000}"/>
    <cellStyle name="Normal 10 7 2 6 7" xfId="7900" xr:uid="{00000000-0005-0000-0000-0000DC1E0000}"/>
    <cellStyle name="Normal 10 7 2 6 8" xfId="8689" xr:uid="{00000000-0005-0000-0000-0000F1210000}"/>
    <cellStyle name="Normal 10 7 2 6 9" xfId="50724" xr:uid="{00000000-0005-0000-0000-000024C60000}"/>
    <cellStyle name="Normal 10 7 2 7" xfId="1823" xr:uid="{00000000-0005-0000-0000-00001F070000}"/>
    <cellStyle name="Normal 10 7 2 8" xfId="3950" xr:uid="{00000000-0005-0000-0000-00006E0F0000}"/>
    <cellStyle name="Normal 10 7 2 9" xfId="4739" xr:uid="{00000000-0005-0000-0000-000083120000}"/>
    <cellStyle name="Normal 10 7 3" xfId="315" xr:uid="{00000000-0005-0000-0000-00003B010000}"/>
    <cellStyle name="Normal 10 7 3 10" xfId="50725" xr:uid="{00000000-0005-0000-0000-000025C60000}"/>
    <cellStyle name="Normal 10 7 3 11" xfId="51674" xr:uid="{00000000-0005-0000-0000-0000DAC90000}"/>
    <cellStyle name="Normal 10 7 3 2" xfId="1817" xr:uid="{00000000-0005-0000-0000-000019070000}"/>
    <cellStyle name="Normal 10 7 3 3" xfId="3956" xr:uid="{00000000-0005-0000-0000-0000740F0000}"/>
    <cellStyle name="Normal 10 7 3 4" xfId="4745" xr:uid="{00000000-0005-0000-0000-000089120000}"/>
    <cellStyle name="Normal 10 7 3 5" xfId="5534" xr:uid="{00000000-0005-0000-0000-00009E150000}"/>
    <cellStyle name="Normal 10 7 3 6" xfId="6323" xr:uid="{00000000-0005-0000-0000-0000B3180000}"/>
    <cellStyle name="Normal 10 7 3 7" xfId="7112" xr:uid="{00000000-0005-0000-0000-0000C81B0000}"/>
    <cellStyle name="Normal 10 7 3 8" xfId="7901" xr:uid="{00000000-0005-0000-0000-0000DD1E0000}"/>
    <cellStyle name="Normal 10 7 3 9" xfId="8690" xr:uid="{00000000-0005-0000-0000-0000F2210000}"/>
    <cellStyle name="Normal 10 7 4" xfId="316" xr:uid="{00000000-0005-0000-0000-00003C010000}"/>
    <cellStyle name="Normal 10 7 4 10" xfId="50726" xr:uid="{00000000-0005-0000-0000-000026C60000}"/>
    <cellStyle name="Normal 10 7 4 11" xfId="51675" xr:uid="{00000000-0005-0000-0000-0000DBC90000}"/>
    <cellStyle name="Normal 10 7 4 2" xfId="1816" xr:uid="{00000000-0005-0000-0000-000018070000}"/>
    <cellStyle name="Normal 10 7 4 3" xfId="3957" xr:uid="{00000000-0005-0000-0000-0000750F0000}"/>
    <cellStyle name="Normal 10 7 4 4" xfId="4746" xr:uid="{00000000-0005-0000-0000-00008A120000}"/>
    <cellStyle name="Normal 10 7 4 5" xfId="5535" xr:uid="{00000000-0005-0000-0000-00009F150000}"/>
    <cellStyle name="Normal 10 7 4 6" xfId="6324" xr:uid="{00000000-0005-0000-0000-0000B4180000}"/>
    <cellStyle name="Normal 10 7 4 7" xfId="7113" xr:uid="{00000000-0005-0000-0000-0000C91B0000}"/>
    <cellStyle name="Normal 10 7 4 8" xfId="7902" xr:uid="{00000000-0005-0000-0000-0000DE1E0000}"/>
    <cellStyle name="Normal 10 7 4 9" xfId="8691" xr:uid="{00000000-0005-0000-0000-0000F3210000}"/>
    <cellStyle name="Normal 10 7 5" xfId="317" xr:uid="{00000000-0005-0000-0000-00003D010000}"/>
    <cellStyle name="Normal 10 7 5 10" xfId="50727" xr:uid="{00000000-0005-0000-0000-000027C60000}"/>
    <cellStyle name="Normal 10 7 5 11" xfId="51676" xr:uid="{00000000-0005-0000-0000-0000DCC90000}"/>
    <cellStyle name="Normal 10 7 5 2" xfId="1815" xr:uid="{00000000-0005-0000-0000-000017070000}"/>
    <cellStyle name="Normal 10 7 5 3" xfId="3958" xr:uid="{00000000-0005-0000-0000-0000760F0000}"/>
    <cellStyle name="Normal 10 7 5 4" xfId="4747" xr:uid="{00000000-0005-0000-0000-00008B120000}"/>
    <cellStyle name="Normal 10 7 5 5" xfId="5536" xr:uid="{00000000-0005-0000-0000-0000A0150000}"/>
    <cellStyle name="Normal 10 7 5 6" xfId="6325" xr:uid="{00000000-0005-0000-0000-0000B5180000}"/>
    <cellStyle name="Normal 10 7 5 7" xfId="7114" xr:uid="{00000000-0005-0000-0000-0000CA1B0000}"/>
    <cellStyle name="Normal 10 7 5 8" xfId="7903" xr:uid="{00000000-0005-0000-0000-0000DF1E0000}"/>
    <cellStyle name="Normal 10 7 5 9" xfId="8692" xr:uid="{00000000-0005-0000-0000-0000F4210000}"/>
    <cellStyle name="Normal 10 7 6" xfId="318" xr:uid="{00000000-0005-0000-0000-00003E010000}"/>
    <cellStyle name="Normal 10 7 6 10" xfId="50728" xr:uid="{00000000-0005-0000-0000-000028C60000}"/>
    <cellStyle name="Normal 10 7 6 11" xfId="51677" xr:uid="{00000000-0005-0000-0000-0000DDC90000}"/>
    <cellStyle name="Normal 10 7 6 2" xfId="1814" xr:uid="{00000000-0005-0000-0000-000016070000}"/>
    <cellStyle name="Normal 10 7 6 3" xfId="3959" xr:uid="{00000000-0005-0000-0000-0000770F0000}"/>
    <cellStyle name="Normal 10 7 6 4" xfId="4748" xr:uid="{00000000-0005-0000-0000-00008C120000}"/>
    <cellStyle name="Normal 10 7 6 5" xfId="5537" xr:uid="{00000000-0005-0000-0000-0000A1150000}"/>
    <cellStyle name="Normal 10 7 6 6" xfId="6326" xr:uid="{00000000-0005-0000-0000-0000B6180000}"/>
    <cellStyle name="Normal 10 7 6 7" xfId="7115" xr:uid="{00000000-0005-0000-0000-0000CB1B0000}"/>
    <cellStyle name="Normal 10 7 6 8" xfId="7904" xr:uid="{00000000-0005-0000-0000-0000E01E0000}"/>
    <cellStyle name="Normal 10 7 6 9" xfId="8693" xr:uid="{00000000-0005-0000-0000-0000F5210000}"/>
    <cellStyle name="Normal 10 7 7" xfId="319" xr:uid="{00000000-0005-0000-0000-00003F010000}"/>
    <cellStyle name="Normal 10 7 7 10" xfId="50729" xr:uid="{00000000-0005-0000-0000-000029C60000}"/>
    <cellStyle name="Normal 10 7 7 11" xfId="51678" xr:uid="{00000000-0005-0000-0000-0000DEC90000}"/>
    <cellStyle name="Normal 10 7 7 2" xfId="1813" xr:uid="{00000000-0005-0000-0000-000015070000}"/>
    <cellStyle name="Normal 10 7 7 3" xfId="3960" xr:uid="{00000000-0005-0000-0000-0000780F0000}"/>
    <cellStyle name="Normal 10 7 7 4" xfId="4749" xr:uid="{00000000-0005-0000-0000-00008D120000}"/>
    <cellStyle name="Normal 10 7 7 5" xfId="5538" xr:uid="{00000000-0005-0000-0000-0000A2150000}"/>
    <cellStyle name="Normal 10 7 7 6" xfId="6327" xr:uid="{00000000-0005-0000-0000-0000B7180000}"/>
    <cellStyle name="Normal 10 7 7 7" xfId="7116" xr:uid="{00000000-0005-0000-0000-0000CC1B0000}"/>
    <cellStyle name="Normal 10 7 7 8" xfId="7905" xr:uid="{00000000-0005-0000-0000-0000E11E0000}"/>
    <cellStyle name="Normal 10 7 7 9" xfId="8694" xr:uid="{00000000-0005-0000-0000-0000F6210000}"/>
    <cellStyle name="Normal 10 7 8" xfId="320" xr:uid="{00000000-0005-0000-0000-000040010000}"/>
    <cellStyle name="Normal 10 7 9" xfId="1824" xr:uid="{00000000-0005-0000-0000-000020070000}"/>
    <cellStyle name="Normal 10 8" xfId="321" xr:uid="{00000000-0005-0000-0000-000041010000}"/>
    <cellStyle name="Normal 10 8 10" xfId="4750" xr:uid="{00000000-0005-0000-0000-00008E120000}"/>
    <cellStyle name="Normal 10 8 11" xfId="5539" xr:uid="{00000000-0005-0000-0000-0000A3150000}"/>
    <cellStyle name="Normal 10 8 12" xfId="6328" xr:uid="{00000000-0005-0000-0000-0000B8180000}"/>
    <cellStyle name="Normal 10 8 13" xfId="7117" xr:uid="{00000000-0005-0000-0000-0000CD1B0000}"/>
    <cellStyle name="Normal 10 8 14" xfId="7906" xr:uid="{00000000-0005-0000-0000-0000E21E0000}"/>
    <cellStyle name="Normal 10 8 15" xfId="8695" xr:uid="{00000000-0005-0000-0000-0000F7210000}"/>
    <cellStyle name="Normal 10 8 16" xfId="50730" xr:uid="{00000000-0005-0000-0000-00002AC60000}"/>
    <cellStyle name="Normal 10 8 17" xfId="51679" xr:uid="{00000000-0005-0000-0000-0000DFC90000}"/>
    <cellStyle name="Normal 10 8 2" xfId="1811" xr:uid="{00000000-0005-0000-0000-000013070000}"/>
    <cellStyle name="Normal 10 8 2 10" xfId="6329" xr:uid="{00000000-0005-0000-0000-0000B9180000}"/>
    <cellStyle name="Normal 10 8 2 11" xfId="7118" xr:uid="{00000000-0005-0000-0000-0000CE1B0000}"/>
    <cellStyle name="Normal 10 8 2 12" xfId="7907" xr:uid="{00000000-0005-0000-0000-0000E31E0000}"/>
    <cellStyle name="Normal 10 8 2 13" xfId="8696" xr:uid="{00000000-0005-0000-0000-0000F8210000}"/>
    <cellStyle name="Normal 10 8 2 14" xfId="50731" xr:uid="{00000000-0005-0000-0000-00002BC60000}"/>
    <cellStyle name="Normal 10 8 2 15" xfId="51680" xr:uid="{00000000-0005-0000-0000-0000E0C90000}"/>
    <cellStyle name="Normal 10 8 2 2" xfId="1810" xr:uid="{00000000-0005-0000-0000-000012070000}"/>
    <cellStyle name="Normal 10 8 2 2 10" xfId="51681" xr:uid="{00000000-0005-0000-0000-0000E1C90000}"/>
    <cellStyle name="Normal 10 8 2 2 2" xfId="3963" xr:uid="{00000000-0005-0000-0000-00007B0F0000}"/>
    <cellStyle name="Normal 10 8 2 2 3" xfId="4752" xr:uid="{00000000-0005-0000-0000-000090120000}"/>
    <cellStyle name="Normal 10 8 2 2 4" xfId="5541" xr:uid="{00000000-0005-0000-0000-0000A5150000}"/>
    <cellStyle name="Normal 10 8 2 2 5" xfId="6330" xr:uid="{00000000-0005-0000-0000-0000BA180000}"/>
    <cellStyle name="Normal 10 8 2 2 6" xfId="7119" xr:uid="{00000000-0005-0000-0000-0000CF1B0000}"/>
    <cellStyle name="Normal 10 8 2 2 7" xfId="7908" xr:uid="{00000000-0005-0000-0000-0000E41E0000}"/>
    <cellStyle name="Normal 10 8 2 2 8" xfId="8697" xr:uid="{00000000-0005-0000-0000-0000F9210000}"/>
    <cellStyle name="Normal 10 8 2 2 9" xfId="50732" xr:uid="{00000000-0005-0000-0000-00002CC60000}"/>
    <cellStyle name="Normal 10 8 2 3" xfId="1809" xr:uid="{00000000-0005-0000-0000-000011070000}"/>
    <cellStyle name="Normal 10 8 2 3 10" xfId="51682" xr:uid="{00000000-0005-0000-0000-0000E2C90000}"/>
    <cellStyle name="Normal 10 8 2 3 2" xfId="3964" xr:uid="{00000000-0005-0000-0000-00007C0F0000}"/>
    <cellStyle name="Normal 10 8 2 3 3" xfId="4753" xr:uid="{00000000-0005-0000-0000-000091120000}"/>
    <cellStyle name="Normal 10 8 2 3 4" xfId="5542" xr:uid="{00000000-0005-0000-0000-0000A6150000}"/>
    <cellStyle name="Normal 10 8 2 3 5" xfId="6331" xr:uid="{00000000-0005-0000-0000-0000BB180000}"/>
    <cellStyle name="Normal 10 8 2 3 6" xfId="7120" xr:uid="{00000000-0005-0000-0000-0000D01B0000}"/>
    <cellStyle name="Normal 10 8 2 3 7" xfId="7909" xr:uid="{00000000-0005-0000-0000-0000E51E0000}"/>
    <cellStyle name="Normal 10 8 2 3 8" xfId="8698" xr:uid="{00000000-0005-0000-0000-0000FA210000}"/>
    <cellStyle name="Normal 10 8 2 3 9" xfId="50733" xr:uid="{00000000-0005-0000-0000-00002DC60000}"/>
    <cellStyle name="Normal 10 8 2 4" xfId="1808" xr:uid="{00000000-0005-0000-0000-000010070000}"/>
    <cellStyle name="Normal 10 8 2 4 10" xfId="51683" xr:uid="{00000000-0005-0000-0000-0000E3C90000}"/>
    <cellStyle name="Normal 10 8 2 4 2" xfId="3965" xr:uid="{00000000-0005-0000-0000-00007D0F0000}"/>
    <cellStyle name="Normal 10 8 2 4 3" xfId="4754" xr:uid="{00000000-0005-0000-0000-000092120000}"/>
    <cellStyle name="Normal 10 8 2 4 4" xfId="5543" xr:uid="{00000000-0005-0000-0000-0000A7150000}"/>
    <cellStyle name="Normal 10 8 2 4 5" xfId="6332" xr:uid="{00000000-0005-0000-0000-0000BC180000}"/>
    <cellStyle name="Normal 10 8 2 4 6" xfId="7121" xr:uid="{00000000-0005-0000-0000-0000D11B0000}"/>
    <cellStyle name="Normal 10 8 2 4 7" xfId="7910" xr:uid="{00000000-0005-0000-0000-0000E61E0000}"/>
    <cellStyle name="Normal 10 8 2 4 8" xfId="8699" xr:uid="{00000000-0005-0000-0000-0000FB210000}"/>
    <cellStyle name="Normal 10 8 2 4 9" xfId="50734" xr:uid="{00000000-0005-0000-0000-00002EC60000}"/>
    <cellStyle name="Normal 10 8 2 5" xfId="1807" xr:uid="{00000000-0005-0000-0000-00000F070000}"/>
    <cellStyle name="Normal 10 8 2 5 10" xfId="51684" xr:uid="{00000000-0005-0000-0000-0000E4C90000}"/>
    <cellStyle name="Normal 10 8 2 5 2" xfId="3966" xr:uid="{00000000-0005-0000-0000-00007E0F0000}"/>
    <cellStyle name="Normal 10 8 2 5 3" xfId="4755" xr:uid="{00000000-0005-0000-0000-000093120000}"/>
    <cellStyle name="Normal 10 8 2 5 4" xfId="5544" xr:uid="{00000000-0005-0000-0000-0000A8150000}"/>
    <cellStyle name="Normal 10 8 2 5 5" xfId="6333" xr:uid="{00000000-0005-0000-0000-0000BD180000}"/>
    <cellStyle name="Normal 10 8 2 5 6" xfId="7122" xr:uid="{00000000-0005-0000-0000-0000D21B0000}"/>
    <cellStyle name="Normal 10 8 2 5 7" xfId="7911" xr:uid="{00000000-0005-0000-0000-0000E71E0000}"/>
    <cellStyle name="Normal 10 8 2 5 8" xfId="8700" xr:uid="{00000000-0005-0000-0000-0000FC210000}"/>
    <cellStyle name="Normal 10 8 2 5 9" xfId="50735" xr:uid="{00000000-0005-0000-0000-00002FC60000}"/>
    <cellStyle name="Normal 10 8 2 6" xfId="1806" xr:uid="{00000000-0005-0000-0000-00000E070000}"/>
    <cellStyle name="Normal 10 8 2 6 10" xfId="51685" xr:uid="{00000000-0005-0000-0000-0000E5C90000}"/>
    <cellStyle name="Normal 10 8 2 6 2" xfId="3967" xr:uid="{00000000-0005-0000-0000-00007F0F0000}"/>
    <cellStyle name="Normal 10 8 2 6 3" xfId="4756" xr:uid="{00000000-0005-0000-0000-000094120000}"/>
    <cellStyle name="Normal 10 8 2 6 4" xfId="5545" xr:uid="{00000000-0005-0000-0000-0000A9150000}"/>
    <cellStyle name="Normal 10 8 2 6 5" xfId="6334" xr:uid="{00000000-0005-0000-0000-0000BE180000}"/>
    <cellStyle name="Normal 10 8 2 6 6" xfId="7123" xr:uid="{00000000-0005-0000-0000-0000D31B0000}"/>
    <cellStyle name="Normal 10 8 2 6 7" xfId="7912" xr:uid="{00000000-0005-0000-0000-0000E81E0000}"/>
    <cellStyle name="Normal 10 8 2 6 8" xfId="8701" xr:uid="{00000000-0005-0000-0000-0000FD210000}"/>
    <cellStyle name="Normal 10 8 2 6 9" xfId="50736" xr:uid="{00000000-0005-0000-0000-000030C60000}"/>
    <cellStyle name="Normal 10 8 2 7" xfId="3962" xr:uid="{00000000-0005-0000-0000-00007A0F0000}"/>
    <cellStyle name="Normal 10 8 2 8" xfId="4751" xr:uid="{00000000-0005-0000-0000-00008F120000}"/>
    <cellStyle name="Normal 10 8 2 9" xfId="5540" xr:uid="{00000000-0005-0000-0000-0000A4150000}"/>
    <cellStyle name="Normal 10 8 3" xfId="1805" xr:uid="{00000000-0005-0000-0000-00000D070000}"/>
    <cellStyle name="Normal 10 8 3 10" xfId="51686" xr:uid="{00000000-0005-0000-0000-0000E6C90000}"/>
    <cellStyle name="Normal 10 8 3 2" xfId="3968" xr:uid="{00000000-0005-0000-0000-0000800F0000}"/>
    <cellStyle name="Normal 10 8 3 3" xfId="4757" xr:uid="{00000000-0005-0000-0000-000095120000}"/>
    <cellStyle name="Normal 10 8 3 4" xfId="5546" xr:uid="{00000000-0005-0000-0000-0000AA150000}"/>
    <cellStyle name="Normal 10 8 3 5" xfId="6335" xr:uid="{00000000-0005-0000-0000-0000BF180000}"/>
    <cellStyle name="Normal 10 8 3 6" xfId="7124" xr:uid="{00000000-0005-0000-0000-0000D41B0000}"/>
    <cellStyle name="Normal 10 8 3 7" xfId="7913" xr:uid="{00000000-0005-0000-0000-0000E91E0000}"/>
    <cellStyle name="Normal 10 8 3 8" xfId="8702" xr:uid="{00000000-0005-0000-0000-0000FE210000}"/>
    <cellStyle name="Normal 10 8 3 9" xfId="50737" xr:uid="{00000000-0005-0000-0000-000031C60000}"/>
    <cellStyle name="Normal 10 8 4" xfId="1804" xr:uid="{00000000-0005-0000-0000-00000C070000}"/>
    <cellStyle name="Normal 10 8 4 10" xfId="51687" xr:uid="{00000000-0005-0000-0000-0000E7C90000}"/>
    <cellStyle name="Normal 10 8 4 2" xfId="3969" xr:uid="{00000000-0005-0000-0000-0000810F0000}"/>
    <cellStyle name="Normal 10 8 4 3" xfId="4758" xr:uid="{00000000-0005-0000-0000-000096120000}"/>
    <cellStyle name="Normal 10 8 4 4" xfId="5547" xr:uid="{00000000-0005-0000-0000-0000AB150000}"/>
    <cellStyle name="Normal 10 8 4 5" xfId="6336" xr:uid="{00000000-0005-0000-0000-0000C0180000}"/>
    <cellStyle name="Normal 10 8 4 6" xfId="7125" xr:uid="{00000000-0005-0000-0000-0000D51B0000}"/>
    <cellStyle name="Normal 10 8 4 7" xfId="7914" xr:uid="{00000000-0005-0000-0000-0000EA1E0000}"/>
    <cellStyle name="Normal 10 8 4 8" xfId="8703" xr:uid="{00000000-0005-0000-0000-0000FF210000}"/>
    <cellStyle name="Normal 10 8 4 9" xfId="50738" xr:uid="{00000000-0005-0000-0000-000032C60000}"/>
    <cellStyle name="Normal 10 8 5" xfId="1803" xr:uid="{00000000-0005-0000-0000-00000B070000}"/>
    <cellStyle name="Normal 10 8 5 10" xfId="51688" xr:uid="{00000000-0005-0000-0000-0000E8C90000}"/>
    <cellStyle name="Normal 10 8 5 2" xfId="3970" xr:uid="{00000000-0005-0000-0000-0000820F0000}"/>
    <cellStyle name="Normal 10 8 5 3" xfId="4759" xr:uid="{00000000-0005-0000-0000-000097120000}"/>
    <cellStyle name="Normal 10 8 5 4" xfId="5548" xr:uid="{00000000-0005-0000-0000-0000AC150000}"/>
    <cellStyle name="Normal 10 8 5 5" xfId="6337" xr:uid="{00000000-0005-0000-0000-0000C1180000}"/>
    <cellStyle name="Normal 10 8 5 6" xfId="7126" xr:uid="{00000000-0005-0000-0000-0000D61B0000}"/>
    <cellStyle name="Normal 10 8 5 7" xfId="7915" xr:uid="{00000000-0005-0000-0000-0000EB1E0000}"/>
    <cellStyle name="Normal 10 8 5 8" xfId="8704" xr:uid="{00000000-0005-0000-0000-000000220000}"/>
    <cellStyle name="Normal 10 8 5 9" xfId="50739" xr:uid="{00000000-0005-0000-0000-000033C60000}"/>
    <cellStyle name="Normal 10 8 6" xfId="1802" xr:uid="{00000000-0005-0000-0000-00000A070000}"/>
    <cellStyle name="Normal 10 8 6 10" xfId="51689" xr:uid="{00000000-0005-0000-0000-0000E9C90000}"/>
    <cellStyle name="Normal 10 8 6 2" xfId="3971" xr:uid="{00000000-0005-0000-0000-0000830F0000}"/>
    <cellStyle name="Normal 10 8 6 3" xfId="4760" xr:uid="{00000000-0005-0000-0000-000098120000}"/>
    <cellStyle name="Normal 10 8 6 4" xfId="5549" xr:uid="{00000000-0005-0000-0000-0000AD150000}"/>
    <cellStyle name="Normal 10 8 6 5" xfId="6338" xr:uid="{00000000-0005-0000-0000-0000C2180000}"/>
    <cellStyle name="Normal 10 8 6 6" xfId="7127" xr:uid="{00000000-0005-0000-0000-0000D71B0000}"/>
    <cellStyle name="Normal 10 8 6 7" xfId="7916" xr:uid="{00000000-0005-0000-0000-0000EC1E0000}"/>
    <cellStyle name="Normal 10 8 6 8" xfId="8705" xr:uid="{00000000-0005-0000-0000-000001220000}"/>
    <cellStyle name="Normal 10 8 6 9" xfId="50740" xr:uid="{00000000-0005-0000-0000-000034C60000}"/>
    <cellStyle name="Normal 10 8 7" xfId="1801" xr:uid="{00000000-0005-0000-0000-000009070000}"/>
    <cellStyle name="Normal 10 8 7 10" xfId="51690" xr:uid="{00000000-0005-0000-0000-0000EAC90000}"/>
    <cellStyle name="Normal 10 8 7 2" xfId="3972" xr:uid="{00000000-0005-0000-0000-0000840F0000}"/>
    <cellStyle name="Normal 10 8 7 3" xfId="4761" xr:uid="{00000000-0005-0000-0000-000099120000}"/>
    <cellStyle name="Normal 10 8 7 4" xfId="5550" xr:uid="{00000000-0005-0000-0000-0000AE150000}"/>
    <cellStyle name="Normal 10 8 7 5" xfId="6339" xr:uid="{00000000-0005-0000-0000-0000C3180000}"/>
    <cellStyle name="Normal 10 8 7 6" xfId="7128" xr:uid="{00000000-0005-0000-0000-0000D81B0000}"/>
    <cellStyle name="Normal 10 8 7 7" xfId="7917" xr:uid="{00000000-0005-0000-0000-0000ED1E0000}"/>
    <cellStyle name="Normal 10 8 7 8" xfId="8706" xr:uid="{00000000-0005-0000-0000-000002220000}"/>
    <cellStyle name="Normal 10 8 7 9" xfId="50741" xr:uid="{00000000-0005-0000-0000-000035C60000}"/>
    <cellStyle name="Normal 10 8 8" xfId="1812" xr:uid="{00000000-0005-0000-0000-000014070000}"/>
    <cellStyle name="Normal 10 8 9" xfId="3961" xr:uid="{00000000-0005-0000-0000-0000790F0000}"/>
    <cellStyle name="Normal 10 9" xfId="322" xr:uid="{00000000-0005-0000-0000-000042010000}"/>
    <cellStyle name="Normal 10 9 10" xfId="4762" xr:uid="{00000000-0005-0000-0000-00009A120000}"/>
    <cellStyle name="Normal 10 9 11" xfId="5551" xr:uid="{00000000-0005-0000-0000-0000AF150000}"/>
    <cellStyle name="Normal 10 9 12" xfId="6340" xr:uid="{00000000-0005-0000-0000-0000C4180000}"/>
    <cellStyle name="Normal 10 9 13" xfId="7129" xr:uid="{00000000-0005-0000-0000-0000D91B0000}"/>
    <cellStyle name="Normal 10 9 14" xfId="7918" xr:uid="{00000000-0005-0000-0000-0000EE1E0000}"/>
    <cellStyle name="Normal 10 9 15" xfId="8707" xr:uid="{00000000-0005-0000-0000-000003220000}"/>
    <cellStyle name="Normal 10 9 16" xfId="50742" xr:uid="{00000000-0005-0000-0000-000036C60000}"/>
    <cellStyle name="Normal 10 9 17" xfId="51691" xr:uid="{00000000-0005-0000-0000-0000EBC90000}"/>
    <cellStyle name="Normal 10 9 2" xfId="1799" xr:uid="{00000000-0005-0000-0000-000007070000}"/>
    <cellStyle name="Normal 10 9 2 10" xfId="6341" xr:uid="{00000000-0005-0000-0000-0000C5180000}"/>
    <cellStyle name="Normal 10 9 2 11" xfId="7130" xr:uid="{00000000-0005-0000-0000-0000DA1B0000}"/>
    <cellStyle name="Normal 10 9 2 12" xfId="7919" xr:uid="{00000000-0005-0000-0000-0000EF1E0000}"/>
    <cellStyle name="Normal 10 9 2 13" xfId="8708" xr:uid="{00000000-0005-0000-0000-000004220000}"/>
    <cellStyle name="Normal 10 9 2 14" xfId="50743" xr:uid="{00000000-0005-0000-0000-000037C60000}"/>
    <cellStyle name="Normal 10 9 2 15" xfId="51692" xr:uid="{00000000-0005-0000-0000-0000ECC90000}"/>
    <cellStyle name="Normal 10 9 2 2" xfId="1798" xr:uid="{00000000-0005-0000-0000-000006070000}"/>
    <cellStyle name="Normal 10 9 2 2 10" xfId="51693" xr:uid="{00000000-0005-0000-0000-0000EDC90000}"/>
    <cellStyle name="Normal 10 9 2 2 2" xfId="3975" xr:uid="{00000000-0005-0000-0000-0000870F0000}"/>
    <cellStyle name="Normal 10 9 2 2 3" xfId="4764" xr:uid="{00000000-0005-0000-0000-00009C120000}"/>
    <cellStyle name="Normal 10 9 2 2 4" xfId="5553" xr:uid="{00000000-0005-0000-0000-0000B1150000}"/>
    <cellStyle name="Normal 10 9 2 2 5" xfId="6342" xr:uid="{00000000-0005-0000-0000-0000C6180000}"/>
    <cellStyle name="Normal 10 9 2 2 6" xfId="7131" xr:uid="{00000000-0005-0000-0000-0000DB1B0000}"/>
    <cellStyle name="Normal 10 9 2 2 7" xfId="7920" xr:uid="{00000000-0005-0000-0000-0000F01E0000}"/>
    <cellStyle name="Normal 10 9 2 2 8" xfId="8709" xr:uid="{00000000-0005-0000-0000-000005220000}"/>
    <cellStyle name="Normal 10 9 2 2 9" xfId="50744" xr:uid="{00000000-0005-0000-0000-000038C60000}"/>
    <cellStyle name="Normal 10 9 2 3" xfId="1797" xr:uid="{00000000-0005-0000-0000-000005070000}"/>
    <cellStyle name="Normal 10 9 2 3 10" xfId="51694" xr:uid="{00000000-0005-0000-0000-0000EEC90000}"/>
    <cellStyle name="Normal 10 9 2 3 2" xfId="3976" xr:uid="{00000000-0005-0000-0000-0000880F0000}"/>
    <cellStyle name="Normal 10 9 2 3 3" xfId="4765" xr:uid="{00000000-0005-0000-0000-00009D120000}"/>
    <cellStyle name="Normal 10 9 2 3 4" xfId="5554" xr:uid="{00000000-0005-0000-0000-0000B2150000}"/>
    <cellStyle name="Normal 10 9 2 3 5" xfId="6343" xr:uid="{00000000-0005-0000-0000-0000C7180000}"/>
    <cellStyle name="Normal 10 9 2 3 6" xfId="7132" xr:uid="{00000000-0005-0000-0000-0000DC1B0000}"/>
    <cellStyle name="Normal 10 9 2 3 7" xfId="7921" xr:uid="{00000000-0005-0000-0000-0000F11E0000}"/>
    <cellStyle name="Normal 10 9 2 3 8" xfId="8710" xr:uid="{00000000-0005-0000-0000-000006220000}"/>
    <cellStyle name="Normal 10 9 2 3 9" xfId="50745" xr:uid="{00000000-0005-0000-0000-000039C60000}"/>
    <cellStyle name="Normal 10 9 2 4" xfId="1796" xr:uid="{00000000-0005-0000-0000-000004070000}"/>
    <cellStyle name="Normal 10 9 2 4 10" xfId="51695" xr:uid="{00000000-0005-0000-0000-0000EFC90000}"/>
    <cellStyle name="Normal 10 9 2 4 2" xfId="3977" xr:uid="{00000000-0005-0000-0000-0000890F0000}"/>
    <cellStyle name="Normal 10 9 2 4 3" xfId="4766" xr:uid="{00000000-0005-0000-0000-00009E120000}"/>
    <cellStyle name="Normal 10 9 2 4 4" xfId="5555" xr:uid="{00000000-0005-0000-0000-0000B3150000}"/>
    <cellStyle name="Normal 10 9 2 4 5" xfId="6344" xr:uid="{00000000-0005-0000-0000-0000C8180000}"/>
    <cellStyle name="Normal 10 9 2 4 6" xfId="7133" xr:uid="{00000000-0005-0000-0000-0000DD1B0000}"/>
    <cellStyle name="Normal 10 9 2 4 7" xfId="7922" xr:uid="{00000000-0005-0000-0000-0000F21E0000}"/>
    <cellStyle name="Normal 10 9 2 4 8" xfId="8711" xr:uid="{00000000-0005-0000-0000-000007220000}"/>
    <cellStyle name="Normal 10 9 2 4 9" xfId="50746" xr:uid="{00000000-0005-0000-0000-00003AC60000}"/>
    <cellStyle name="Normal 10 9 2 5" xfId="1795" xr:uid="{00000000-0005-0000-0000-000003070000}"/>
    <cellStyle name="Normal 10 9 2 5 10" xfId="51696" xr:uid="{00000000-0005-0000-0000-0000F0C90000}"/>
    <cellStyle name="Normal 10 9 2 5 2" xfId="3978" xr:uid="{00000000-0005-0000-0000-00008A0F0000}"/>
    <cellStyle name="Normal 10 9 2 5 3" xfId="4767" xr:uid="{00000000-0005-0000-0000-00009F120000}"/>
    <cellStyle name="Normal 10 9 2 5 4" xfId="5556" xr:uid="{00000000-0005-0000-0000-0000B4150000}"/>
    <cellStyle name="Normal 10 9 2 5 5" xfId="6345" xr:uid="{00000000-0005-0000-0000-0000C9180000}"/>
    <cellStyle name="Normal 10 9 2 5 6" xfId="7134" xr:uid="{00000000-0005-0000-0000-0000DE1B0000}"/>
    <cellStyle name="Normal 10 9 2 5 7" xfId="7923" xr:uid="{00000000-0005-0000-0000-0000F31E0000}"/>
    <cellStyle name="Normal 10 9 2 5 8" xfId="8712" xr:uid="{00000000-0005-0000-0000-000008220000}"/>
    <cellStyle name="Normal 10 9 2 5 9" xfId="50747" xr:uid="{00000000-0005-0000-0000-00003BC60000}"/>
    <cellStyle name="Normal 10 9 2 6" xfId="1794" xr:uid="{00000000-0005-0000-0000-000002070000}"/>
    <cellStyle name="Normal 10 9 2 6 10" xfId="51697" xr:uid="{00000000-0005-0000-0000-0000F1C90000}"/>
    <cellStyle name="Normal 10 9 2 6 2" xfId="3979" xr:uid="{00000000-0005-0000-0000-00008B0F0000}"/>
    <cellStyle name="Normal 10 9 2 6 3" xfId="4768" xr:uid="{00000000-0005-0000-0000-0000A0120000}"/>
    <cellStyle name="Normal 10 9 2 6 4" xfId="5557" xr:uid="{00000000-0005-0000-0000-0000B5150000}"/>
    <cellStyle name="Normal 10 9 2 6 5" xfId="6346" xr:uid="{00000000-0005-0000-0000-0000CA180000}"/>
    <cellStyle name="Normal 10 9 2 6 6" xfId="7135" xr:uid="{00000000-0005-0000-0000-0000DF1B0000}"/>
    <cellStyle name="Normal 10 9 2 6 7" xfId="7924" xr:uid="{00000000-0005-0000-0000-0000F41E0000}"/>
    <cellStyle name="Normal 10 9 2 6 8" xfId="8713" xr:uid="{00000000-0005-0000-0000-000009220000}"/>
    <cellStyle name="Normal 10 9 2 6 9" xfId="50748" xr:uid="{00000000-0005-0000-0000-00003CC60000}"/>
    <cellStyle name="Normal 10 9 2 7" xfId="3974" xr:uid="{00000000-0005-0000-0000-0000860F0000}"/>
    <cellStyle name="Normal 10 9 2 8" xfId="4763" xr:uid="{00000000-0005-0000-0000-00009B120000}"/>
    <cellStyle name="Normal 10 9 2 9" xfId="5552" xr:uid="{00000000-0005-0000-0000-0000B0150000}"/>
    <cellStyle name="Normal 10 9 3" xfId="1793" xr:uid="{00000000-0005-0000-0000-000001070000}"/>
    <cellStyle name="Normal 10 9 3 10" xfId="51698" xr:uid="{00000000-0005-0000-0000-0000F2C90000}"/>
    <cellStyle name="Normal 10 9 3 2" xfId="3980" xr:uid="{00000000-0005-0000-0000-00008C0F0000}"/>
    <cellStyle name="Normal 10 9 3 3" xfId="4769" xr:uid="{00000000-0005-0000-0000-0000A1120000}"/>
    <cellStyle name="Normal 10 9 3 4" xfId="5558" xr:uid="{00000000-0005-0000-0000-0000B6150000}"/>
    <cellStyle name="Normal 10 9 3 5" xfId="6347" xr:uid="{00000000-0005-0000-0000-0000CB180000}"/>
    <cellStyle name="Normal 10 9 3 6" xfId="7136" xr:uid="{00000000-0005-0000-0000-0000E01B0000}"/>
    <cellStyle name="Normal 10 9 3 7" xfId="7925" xr:uid="{00000000-0005-0000-0000-0000F51E0000}"/>
    <cellStyle name="Normal 10 9 3 8" xfId="8714" xr:uid="{00000000-0005-0000-0000-00000A220000}"/>
    <cellStyle name="Normal 10 9 3 9" xfId="50749" xr:uid="{00000000-0005-0000-0000-00003DC60000}"/>
    <cellStyle name="Normal 10 9 4" xfId="1792" xr:uid="{00000000-0005-0000-0000-000000070000}"/>
    <cellStyle name="Normal 10 9 4 10" xfId="51699" xr:uid="{00000000-0005-0000-0000-0000F3C90000}"/>
    <cellStyle name="Normal 10 9 4 2" xfId="3981" xr:uid="{00000000-0005-0000-0000-00008D0F0000}"/>
    <cellStyle name="Normal 10 9 4 3" xfId="4770" xr:uid="{00000000-0005-0000-0000-0000A2120000}"/>
    <cellStyle name="Normal 10 9 4 4" xfId="5559" xr:uid="{00000000-0005-0000-0000-0000B7150000}"/>
    <cellStyle name="Normal 10 9 4 5" xfId="6348" xr:uid="{00000000-0005-0000-0000-0000CC180000}"/>
    <cellStyle name="Normal 10 9 4 6" xfId="7137" xr:uid="{00000000-0005-0000-0000-0000E11B0000}"/>
    <cellStyle name="Normal 10 9 4 7" xfId="7926" xr:uid="{00000000-0005-0000-0000-0000F61E0000}"/>
    <cellStyle name="Normal 10 9 4 8" xfId="8715" xr:uid="{00000000-0005-0000-0000-00000B220000}"/>
    <cellStyle name="Normal 10 9 4 9" xfId="50750" xr:uid="{00000000-0005-0000-0000-00003EC60000}"/>
    <cellStyle name="Normal 10 9 5" xfId="1791" xr:uid="{00000000-0005-0000-0000-0000FF060000}"/>
    <cellStyle name="Normal 10 9 5 10" xfId="51700" xr:uid="{00000000-0005-0000-0000-0000F4C90000}"/>
    <cellStyle name="Normal 10 9 5 2" xfId="3982" xr:uid="{00000000-0005-0000-0000-00008E0F0000}"/>
    <cellStyle name="Normal 10 9 5 3" xfId="4771" xr:uid="{00000000-0005-0000-0000-0000A3120000}"/>
    <cellStyle name="Normal 10 9 5 4" xfId="5560" xr:uid="{00000000-0005-0000-0000-0000B8150000}"/>
    <cellStyle name="Normal 10 9 5 5" xfId="6349" xr:uid="{00000000-0005-0000-0000-0000CD180000}"/>
    <cellStyle name="Normal 10 9 5 6" xfId="7138" xr:uid="{00000000-0005-0000-0000-0000E21B0000}"/>
    <cellStyle name="Normal 10 9 5 7" xfId="7927" xr:uid="{00000000-0005-0000-0000-0000F71E0000}"/>
    <cellStyle name="Normal 10 9 5 8" xfId="8716" xr:uid="{00000000-0005-0000-0000-00000C220000}"/>
    <cellStyle name="Normal 10 9 5 9" xfId="50751" xr:uid="{00000000-0005-0000-0000-00003FC60000}"/>
    <cellStyle name="Normal 10 9 6" xfId="1790" xr:uid="{00000000-0005-0000-0000-0000FE060000}"/>
    <cellStyle name="Normal 10 9 6 10" xfId="51701" xr:uid="{00000000-0005-0000-0000-0000F5C90000}"/>
    <cellStyle name="Normal 10 9 6 2" xfId="3983" xr:uid="{00000000-0005-0000-0000-00008F0F0000}"/>
    <cellStyle name="Normal 10 9 6 3" xfId="4772" xr:uid="{00000000-0005-0000-0000-0000A4120000}"/>
    <cellStyle name="Normal 10 9 6 4" xfId="5561" xr:uid="{00000000-0005-0000-0000-0000B9150000}"/>
    <cellStyle name="Normal 10 9 6 5" xfId="6350" xr:uid="{00000000-0005-0000-0000-0000CE180000}"/>
    <cellStyle name="Normal 10 9 6 6" xfId="7139" xr:uid="{00000000-0005-0000-0000-0000E31B0000}"/>
    <cellStyle name="Normal 10 9 6 7" xfId="7928" xr:uid="{00000000-0005-0000-0000-0000F81E0000}"/>
    <cellStyle name="Normal 10 9 6 8" xfId="8717" xr:uid="{00000000-0005-0000-0000-00000D220000}"/>
    <cellStyle name="Normal 10 9 6 9" xfId="50752" xr:uid="{00000000-0005-0000-0000-000040C60000}"/>
    <cellStyle name="Normal 10 9 7" xfId="1789" xr:uid="{00000000-0005-0000-0000-0000FD060000}"/>
    <cellStyle name="Normal 10 9 7 10" xfId="51702" xr:uid="{00000000-0005-0000-0000-0000F6C90000}"/>
    <cellStyle name="Normal 10 9 7 2" xfId="3984" xr:uid="{00000000-0005-0000-0000-0000900F0000}"/>
    <cellStyle name="Normal 10 9 7 3" xfId="4773" xr:uid="{00000000-0005-0000-0000-0000A5120000}"/>
    <cellStyle name="Normal 10 9 7 4" xfId="5562" xr:uid="{00000000-0005-0000-0000-0000BA150000}"/>
    <cellStyle name="Normal 10 9 7 5" xfId="6351" xr:uid="{00000000-0005-0000-0000-0000CF180000}"/>
    <cellStyle name="Normal 10 9 7 6" xfId="7140" xr:uid="{00000000-0005-0000-0000-0000E41B0000}"/>
    <cellStyle name="Normal 10 9 7 7" xfId="7929" xr:uid="{00000000-0005-0000-0000-0000F91E0000}"/>
    <cellStyle name="Normal 10 9 7 8" xfId="8718" xr:uid="{00000000-0005-0000-0000-00000E220000}"/>
    <cellStyle name="Normal 10 9 7 9" xfId="50753" xr:uid="{00000000-0005-0000-0000-000041C60000}"/>
    <cellStyle name="Normal 10 9 8" xfId="1800" xr:uid="{00000000-0005-0000-0000-000008070000}"/>
    <cellStyle name="Normal 10 9 9" xfId="3973" xr:uid="{00000000-0005-0000-0000-0000850F0000}"/>
    <cellStyle name="Normal 100" xfId="13419" xr:uid="{00000000-0005-0000-0000-00006B340000}"/>
    <cellStyle name="Normal 100 10" xfId="13749" xr:uid="{00000000-0005-0000-0000-0000B5350000}"/>
    <cellStyle name="Normal 100 10 10" xfId="13750" xr:uid="{00000000-0005-0000-0000-0000B6350000}"/>
    <cellStyle name="Normal 100 10 2" xfId="13751" xr:uid="{00000000-0005-0000-0000-0000B7350000}"/>
    <cellStyle name="Normal 100 10 3" xfId="13752" xr:uid="{00000000-0005-0000-0000-0000B8350000}"/>
    <cellStyle name="Normal 100 10 4" xfId="13753" xr:uid="{00000000-0005-0000-0000-0000B9350000}"/>
    <cellStyle name="Normal 100 10 5" xfId="13754" xr:uid="{00000000-0005-0000-0000-0000BA350000}"/>
    <cellStyle name="Normal 100 10 6" xfId="13755" xr:uid="{00000000-0005-0000-0000-0000BB350000}"/>
    <cellStyle name="Normal 100 10 7" xfId="13756" xr:uid="{00000000-0005-0000-0000-0000BC350000}"/>
    <cellStyle name="Normal 100 10 8" xfId="13757" xr:uid="{00000000-0005-0000-0000-0000BD350000}"/>
    <cellStyle name="Normal 100 10 9" xfId="13758" xr:uid="{00000000-0005-0000-0000-0000BE350000}"/>
    <cellStyle name="Normal 100 10_Tabla M" xfId="13759" xr:uid="{00000000-0005-0000-0000-0000BF350000}"/>
    <cellStyle name="Normal 100 11" xfId="13760" xr:uid="{00000000-0005-0000-0000-0000C0350000}"/>
    <cellStyle name="Normal 100 11 10" xfId="13761" xr:uid="{00000000-0005-0000-0000-0000C1350000}"/>
    <cellStyle name="Normal 100 11 2" xfId="13762" xr:uid="{00000000-0005-0000-0000-0000C2350000}"/>
    <cellStyle name="Normal 100 11 3" xfId="13763" xr:uid="{00000000-0005-0000-0000-0000C3350000}"/>
    <cellStyle name="Normal 100 11 4" xfId="13764" xr:uid="{00000000-0005-0000-0000-0000C4350000}"/>
    <cellStyle name="Normal 100 11 5" xfId="13765" xr:uid="{00000000-0005-0000-0000-0000C5350000}"/>
    <cellStyle name="Normal 100 11 6" xfId="13766" xr:uid="{00000000-0005-0000-0000-0000C6350000}"/>
    <cellStyle name="Normal 100 11 7" xfId="13767" xr:uid="{00000000-0005-0000-0000-0000C7350000}"/>
    <cellStyle name="Normal 100 11 8" xfId="13768" xr:uid="{00000000-0005-0000-0000-0000C8350000}"/>
    <cellStyle name="Normal 100 11 9" xfId="13769" xr:uid="{00000000-0005-0000-0000-0000C9350000}"/>
    <cellStyle name="Normal 100 11_Tabla M" xfId="13770" xr:uid="{00000000-0005-0000-0000-0000CA350000}"/>
    <cellStyle name="Normal 100 12" xfId="13771" xr:uid="{00000000-0005-0000-0000-0000CB350000}"/>
    <cellStyle name="Normal 100 12 10" xfId="13772" xr:uid="{00000000-0005-0000-0000-0000CC350000}"/>
    <cellStyle name="Normal 100 12 2" xfId="13773" xr:uid="{00000000-0005-0000-0000-0000CD350000}"/>
    <cellStyle name="Normal 100 12 3" xfId="13774" xr:uid="{00000000-0005-0000-0000-0000CE350000}"/>
    <cellStyle name="Normal 100 12 4" xfId="13775" xr:uid="{00000000-0005-0000-0000-0000CF350000}"/>
    <cellStyle name="Normal 100 12 5" xfId="13776" xr:uid="{00000000-0005-0000-0000-0000D0350000}"/>
    <cellStyle name="Normal 100 12 6" xfId="13777" xr:uid="{00000000-0005-0000-0000-0000D1350000}"/>
    <cellStyle name="Normal 100 12 7" xfId="13778" xr:uid="{00000000-0005-0000-0000-0000D2350000}"/>
    <cellStyle name="Normal 100 12 8" xfId="13779" xr:uid="{00000000-0005-0000-0000-0000D3350000}"/>
    <cellStyle name="Normal 100 12 9" xfId="13780" xr:uid="{00000000-0005-0000-0000-0000D4350000}"/>
    <cellStyle name="Normal 100 12_Tabla M" xfId="13781" xr:uid="{00000000-0005-0000-0000-0000D5350000}"/>
    <cellStyle name="Normal 100 13" xfId="13782" xr:uid="{00000000-0005-0000-0000-0000D6350000}"/>
    <cellStyle name="Normal 100 13 10" xfId="13783" xr:uid="{00000000-0005-0000-0000-0000D7350000}"/>
    <cellStyle name="Normal 100 13 2" xfId="13784" xr:uid="{00000000-0005-0000-0000-0000D8350000}"/>
    <cellStyle name="Normal 100 13 3" xfId="13785" xr:uid="{00000000-0005-0000-0000-0000D9350000}"/>
    <cellStyle name="Normal 100 13 4" xfId="13786" xr:uid="{00000000-0005-0000-0000-0000DA350000}"/>
    <cellStyle name="Normal 100 13 5" xfId="13787" xr:uid="{00000000-0005-0000-0000-0000DB350000}"/>
    <cellStyle name="Normal 100 13 6" xfId="13788" xr:uid="{00000000-0005-0000-0000-0000DC350000}"/>
    <cellStyle name="Normal 100 13 7" xfId="13789" xr:uid="{00000000-0005-0000-0000-0000DD350000}"/>
    <cellStyle name="Normal 100 13 8" xfId="13790" xr:uid="{00000000-0005-0000-0000-0000DE350000}"/>
    <cellStyle name="Normal 100 13 9" xfId="13791" xr:uid="{00000000-0005-0000-0000-0000DF350000}"/>
    <cellStyle name="Normal 100 13_Tabla M" xfId="13792" xr:uid="{00000000-0005-0000-0000-0000E0350000}"/>
    <cellStyle name="Normal 100 14" xfId="13793" xr:uid="{00000000-0005-0000-0000-0000E1350000}"/>
    <cellStyle name="Normal 100 14 10" xfId="13794" xr:uid="{00000000-0005-0000-0000-0000E2350000}"/>
    <cellStyle name="Normal 100 14 2" xfId="13795" xr:uid="{00000000-0005-0000-0000-0000E3350000}"/>
    <cellStyle name="Normal 100 14 3" xfId="13796" xr:uid="{00000000-0005-0000-0000-0000E4350000}"/>
    <cellStyle name="Normal 100 14 4" xfId="13797" xr:uid="{00000000-0005-0000-0000-0000E5350000}"/>
    <cellStyle name="Normal 100 14 5" xfId="13798" xr:uid="{00000000-0005-0000-0000-0000E6350000}"/>
    <cellStyle name="Normal 100 14 6" xfId="13799" xr:uid="{00000000-0005-0000-0000-0000E7350000}"/>
    <cellStyle name="Normal 100 14 7" xfId="13800" xr:uid="{00000000-0005-0000-0000-0000E8350000}"/>
    <cellStyle name="Normal 100 14 8" xfId="13801" xr:uid="{00000000-0005-0000-0000-0000E9350000}"/>
    <cellStyle name="Normal 100 14 9" xfId="13802" xr:uid="{00000000-0005-0000-0000-0000EA350000}"/>
    <cellStyle name="Normal 100 14_Tabla M" xfId="13803" xr:uid="{00000000-0005-0000-0000-0000EB350000}"/>
    <cellStyle name="Normal 100 15" xfId="13804" xr:uid="{00000000-0005-0000-0000-0000EC350000}"/>
    <cellStyle name="Normal 100 15 10" xfId="13805" xr:uid="{00000000-0005-0000-0000-0000ED350000}"/>
    <cellStyle name="Normal 100 15 2" xfId="13806" xr:uid="{00000000-0005-0000-0000-0000EE350000}"/>
    <cellStyle name="Normal 100 15 3" xfId="13807" xr:uid="{00000000-0005-0000-0000-0000EF350000}"/>
    <cellStyle name="Normal 100 15 4" xfId="13808" xr:uid="{00000000-0005-0000-0000-0000F0350000}"/>
    <cellStyle name="Normal 100 15 5" xfId="13809" xr:uid="{00000000-0005-0000-0000-0000F1350000}"/>
    <cellStyle name="Normal 100 15 6" xfId="13810" xr:uid="{00000000-0005-0000-0000-0000F2350000}"/>
    <cellStyle name="Normal 100 15 7" xfId="13811" xr:uid="{00000000-0005-0000-0000-0000F3350000}"/>
    <cellStyle name="Normal 100 15 8" xfId="13812" xr:uid="{00000000-0005-0000-0000-0000F4350000}"/>
    <cellStyle name="Normal 100 15 9" xfId="13813" xr:uid="{00000000-0005-0000-0000-0000F5350000}"/>
    <cellStyle name="Normal 100 15_Tabla M" xfId="13814" xr:uid="{00000000-0005-0000-0000-0000F6350000}"/>
    <cellStyle name="Normal 100 16" xfId="13815" xr:uid="{00000000-0005-0000-0000-0000F7350000}"/>
    <cellStyle name="Normal 100 16 10" xfId="13816" xr:uid="{00000000-0005-0000-0000-0000F8350000}"/>
    <cellStyle name="Normal 100 16 2" xfId="13817" xr:uid="{00000000-0005-0000-0000-0000F9350000}"/>
    <cellStyle name="Normal 100 16 3" xfId="13818" xr:uid="{00000000-0005-0000-0000-0000FA350000}"/>
    <cellStyle name="Normal 100 16 4" xfId="13819" xr:uid="{00000000-0005-0000-0000-0000FB350000}"/>
    <cellStyle name="Normal 100 16 5" xfId="13820" xr:uid="{00000000-0005-0000-0000-0000FC350000}"/>
    <cellStyle name="Normal 100 16 6" xfId="13821" xr:uid="{00000000-0005-0000-0000-0000FD350000}"/>
    <cellStyle name="Normal 100 16 7" xfId="13822" xr:uid="{00000000-0005-0000-0000-0000FE350000}"/>
    <cellStyle name="Normal 100 16 8" xfId="13823" xr:uid="{00000000-0005-0000-0000-0000FF350000}"/>
    <cellStyle name="Normal 100 16 9" xfId="13824" xr:uid="{00000000-0005-0000-0000-000000360000}"/>
    <cellStyle name="Normal 100 16_Tabla M" xfId="13825" xr:uid="{00000000-0005-0000-0000-000001360000}"/>
    <cellStyle name="Normal 100 17" xfId="13826" xr:uid="{00000000-0005-0000-0000-000002360000}"/>
    <cellStyle name="Normal 100 17 10" xfId="13827" xr:uid="{00000000-0005-0000-0000-000003360000}"/>
    <cellStyle name="Normal 100 17 2" xfId="13828" xr:uid="{00000000-0005-0000-0000-000004360000}"/>
    <cellStyle name="Normal 100 17 3" xfId="13829" xr:uid="{00000000-0005-0000-0000-000005360000}"/>
    <cellStyle name="Normal 100 17 4" xfId="13830" xr:uid="{00000000-0005-0000-0000-000006360000}"/>
    <cellStyle name="Normal 100 17 5" xfId="13831" xr:uid="{00000000-0005-0000-0000-000007360000}"/>
    <cellStyle name="Normal 100 17 6" xfId="13832" xr:uid="{00000000-0005-0000-0000-000008360000}"/>
    <cellStyle name="Normal 100 17 7" xfId="13833" xr:uid="{00000000-0005-0000-0000-000009360000}"/>
    <cellStyle name="Normal 100 17 8" xfId="13834" xr:uid="{00000000-0005-0000-0000-00000A360000}"/>
    <cellStyle name="Normal 100 17 9" xfId="13835" xr:uid="{00000000-0005-0000-0000-00000B360000}"/>
    <cellStyle name="Normal 100 17_Tabla M" xfId="13836" xr:uid="{00000000-0005-0000-0000-00000C360000}"/>
    <cellStyle name="Normal 100 18" xfId="13837" xr:uid="{00000000-0005-0000-0000-00000D360000}"/>
    <cellStyle name="Normal 100 18 10" xfId="13838" xr:uid="{00000000-0005-0000-0000-00000E360000}"/>
    <cellStyle name="Normal 100 18 2" xfId="13839" xr:uid="{00000000-0005-0000-0000-00000F360000}"/>
    <cellStyle name="Normal 100 18 3" xfId="13840" xr:uid="{00000000-0005-0000-0000-000010360000}"/>
    <cellStyle name="Normal 100 18 4" xfId="13841" xr:uid="{00000000-0005-0000-0000-000011360000}"/>
    <cellStyle name="Normal 100 18 5" xfId="13842" xr:uid="{00000000-0005-0000-0000-000012360000}"/>
    <cellStyle name="Normal 100 18 6" xfId="13843" xr:uid="{00000000-0005-0000-0000-000013360000}"/>
    <cellStyle name="Normal 100 18 7" xfId="13844" xr:uid="{00000000-0005-0000-0000-000014360000}"/>
    <cellStyle name="Normal 100 18 8" xfId="13845" xr:uid="{00000000-0005-0000-0000-000015360000}"/>
    <cellStyle name="Normal 100 18 9" xfId="13846" xr:uid="{00000000-0005-0000-0000-000016360000}"/>
    <cellStyle name="Normal 100 18_Tabla M" xfId="13847" xr:uid="{00000000-0005-0000-0000-000017360000}"/>
    <cellStyle name="Normal 100 19" xfId="13848" xr:uid="{00000000-0005-0000-0000-000018360000}"/>
    <cellStyle name="Normal 100 19 10" xfId="13849" xr:uid="{00000000-0005-0000-0000-000019360000}"/>
    <cellStyle name="Normal 100 19 2" xfId="13850" xr:uid="{00000000-0005-0000-0000-00001A360000}"/>
    <cellStyle name="Normal 100 19 3" xfId="13851" xr:uid="{00000000-0005-0000-0000-00001B360000}"/>
    <cellStyle name="Normal 100 19 4" xfId="13852" xr:uid="{00000000-0005-0000-0000-00001C360000}"/>
    <cellStyle name="Normal 100 19 5" xfId="13853" xr:uid="{00000000-0005-0000-0000-00001D360000}"/>
    <cellStyle name="Normal 100 19 6" xfId="13854" xr:uid="{00000000-0005-0000-0000-00001E360000}"/>
    <cellStyle name="Normal 100 19 7" xfId="13855" xr:uid="{00000000-0005-0000-0000-00001F360000}"/>
    <cellStyle name="Normal 100 19 8" xfId="13856" xr:uid="{00000000-0005-0000-0000-000020360000}"/>
    <cellStyle name="Normal 100 19 9" xfId="13857" xr:uid="{00000000-0005-0000-0000-000021360000}"/>
    <cellStyle name="Normal 100 19_Tabla M" xfId="13858" xr:uid="{00000000-0005-0000-0000-000022360000}"/>
    <cellStyle name="Normal 100 2" xfId="13716" xr:uid="{00000000-0005-0000-0000-000094350000}"/>
    <cellStyle name="Normal 100 2 10" xfId="13859" xr:uid="{00000000-0005-0000-0000-000023360000}"/>
    <cellStyle name="Normal 100 2 2" xfId="13860" xr:uid="{00000000-0005-0000-0000-000024360000}"/>
    <cellStyle name="Normal 100 2 3" xfId="13861" xr:uid="{00000000-0005-0000-0000-000025360000}"/>
    <cellStyle name="Normal 100 2 4" xfId="13862" xr:uid="{00000000-0005-0000-0000-000026360000}"/>
    <cellStyle name="Normal 100 2 5" xfId="13863" xr:uid="{00000000-0005-0000-0000-000027360000}"/>
    <cellStyle name="Normal 100 2 6" xfId="13864" xr:uid="{00000000-0005-0000-0000-000028360000}"/>
    <cellStyle name="Normal 100 2 7" xfId="13865" xr:uid="{00000000-0005-0000-0000-000029360000}"/>
    <cellStyle name="Normal 100 2 8" xfId="13866" xr:uid="{00000000-0005-0000-0000-00002A360000}"/>
    <cellStyle name="Normal 100 2 9" xfId="13867" xr:uid="{00000000-0005-0000-0000-00002B360000}"/>
    <cellStyle name="Normal 100 2_Tabla M" xfId="13868" xr:uid="{00000000-0005-0000-0000-00002C360000}"/>
    <cellStyle name="Normal 100 20" xfId="13869" xr:uid="{00000000-0005-0000-0000-00002D360000}"/>
    <cellStyle name="Normal 100 20 10" xfId="13870" xr:uid="{00000000-0005-0000-0000-00002E360000}"/>
    <cellStyle name="Normal 100 20 2" xfId="13871" xr:uid="{00000000-0005-0000-0000-00002F360000}"/>
    <cellStyle name="Normal 100 20 3" xfId="13872" xr:uid="{00000000-0005-0000-0000-000030360000}"/>
    <cellStyle name="Normal 100 20 4" xfId="13873" xr:uid="{00000000-0005-0000-0000-000031360000}"/>
    <cellStyle name="Normal 100 20 5" xfId="13874" xr:uid="{00000000-0005-0000-0000-000032360000}"/>
    <cellStyle name="Normal 100 20 6" xfId="13875" xr:uid="{00000000-0005-0000-0000-000033360000}"/>
    <cellStyle name="Normal 100 20 7" xfId="13876" xr:uid="{00000000-0005-0000-0000-000034360000}"/>
    <cellStyle name="Normal 100 20 8" xfId="13877" xr:uid="{00000000-0005-0000-0000-000035360000}"/>
    <cellStyle name="Normal 100 20 9" xfId="13878" xr:uid="{00000000-0005-0000-0000-000036360000}"/>
    <cellStyle name="Normal 100 20_Tabla M" xfId="13879" xr:uid="{00000000-0005-0000-0000-000037360000}"/>
    <cellStyle name="Normal 100 21" xfId="13880" xr:uid="{00000000-0005-0000-0000-000038360000}"/>
    <cellStyle name="Normal 100 21 10" xfId="13881" xr:uid="{00000000-0005-0000-0000-000039360000}"/>
    <cellStyle name="Normal 100 21 2" xfId="13882" xr:uid="{00000000-0005-0000-0000-00003A360000}"/>
    <cellStyle name="Normal 100 21 3" xfId="13883" xr:uid="{00000000-0005-0000-0000-00003B360000}"/>
    <cellStyle name="Normal 100 21 4" xfId="13884" xr:uid="{00000000-0005-0000-0000-00003C360000}"/>
    <cellStyle name="Normal 100 21 5" xfId="13885" xr:uid="{00000000-0005-0000-0000-00003D360000}"/>
    <cellStyle name="Normal 100 21 6" xfId="13886" xr:uid="{00000000-0005-0000-0000-00003E360000}"/>
    <cellStyle name="Normal 100 21 7" xfId="13887" xr:uid="{00000000-0005-0000-0000-00003F360000}"/>
    <cellStyle name="Normal 100 21 8" xfId="13888" xr:uid="{00000000-0005-0000-0000-000040360000}"/>
    <cellStyle name="Normal 100 21 9" xfId="13889" xr:uid="{00000000-0005-0000-0000-000041360000}"/>
    <cellStyle name="Normal 100 21_Tabla M" xfId="13890" xr:uid="{00000000-0005-0000-0000-000042360000}"/>
    <cellStyle name="Normal 100 22" xfId="13891" xr:uid="{00000000-0005-0000-0000-000043360000}"/>
    <cellStyle name="Normal 100 22 10" xfId="13892" xr:uid="{00000000-0005-0000-0000-000044360000}"/>
    <cellStyle name="Normal 100 22 2" xfId="13893" xr:uid="{00000000-0005-0000-0000-000045360000}"/>
    <cellStyle name="Normal 100 22 3" xfId="13894" xr:uid="{00000000-0005-0000-0000-000046360000}"/>
    <cellStyle name="Normal 100 22 4" xfId="13895" xr:uid="{00000000-0005-0000-0000-000047360000}"/>
    <cellStyle name="Normal 100 22 5" xfId="13896" xr:uid="{00000000-0005-0000-0000-000048360000}"/>
    <cellStyle name="Normal 100 22 6" xfId="13897" xr:uid="{00000000-0005-0000-0000-000049360000}"/>
    <cellStyle name="Normal 100 22 7" xfId="13898" xr:uid="{00000000-0005-0000-0000-00004A360000}"/>
    <cellStyle name="Normal 100 22 8" xfId="13899" xr:uid="{00000000-0005-0000-0000-00004B360000}"/>
    <cellStyle name="Normal 100 22 9" xfId="13900" xr:uid="{00000000-0005-0000-0000-00004C360000}"/>
    <cellStyle name="Normal 100 22_Tabla M" xfId="13901" xr:uid="{00000000-0005-0000-0000-00004D360000}"/>
    <cellStyle name="Normal 100 23" xfId="13902" xr:uid="{00000000-0005-0000-0000-00004E360000}"/>
    <cellStyle name="Normal 100 23 10" xfId="13903" xr:uid="{00000000-0005-0000-0000-00004F360000}"/>
    <cellStyle name="Normal 100 23 2" xfId="13904" xr:uid="{00000000-0005-0000-0000-000050360000}"/>
    <cellStyle name="Normal 100 23 3" xfId="13905" xr:uid="{00000000-0005-0000-0000-000051360000}"/>
    <cellStyle name="Normal 100 23 4" xfId="13906" xr:uid="{00000000-0005-0000-0000-000052360000}"/>
    <cellStyle name="Normal 100 23 5" xfId="13907" xr:uid="{00000000-0005-0000-0000-000053360000}"/>
    <cellStyle name="Normal 100 23 6" xfId="13908" xr:uid="{00000000-0005-0000-0000-000054360000}"/>
    <cellStyle name="Normal 100 23 7" xfId="13909" xr:uid="{00000000-0005-0000-0000-000055360000}"/>
    <cellStyle name="Normal 100 23 8" xfId="13910" xr:uid="{00000000-0005-0000-0000-000056360000}"/>
    <cellStyle name="Normal 100 23 9" xfId="13911" xr:uid="{00000000-0005-0000-0000-000057360000}"/>
    <cellStyle name="Normal 100 23_Tabla M" xfId="13912" xr:uid="{00000000-0005-0000-0000-000058360000}"/>
    <cellStyle name="Normal 100 24" xfId="13913" xr:uid="{00000000-0005-0000-0000-000059360000}"/>
    <cellStyle name="Normal 100 24 10" xfId="13914" xr:uid="{00000000-0005-0000-0000-00005A360000}"/>
    <cellStyle name="Normal 100 24 2" xfId="13915" xr:uid="{00000000-0005-0000-0000-00005B360000}"/>
    <cellStyle name="Normal 100 24 3" xfId="13916" xr:uid="{00000000-0005-0000-0000-00005C360000}"/>
    <cellStyle name="Normal 100 24 4" xfId="13917" xr:uid="{00000000-0005-0000-0000-00005D360000}"/>
    <cellStyle name="Normal 100 24 5" xfId="13918" xr:uid="{00000000-0005-0000-0000-00005E360000}"/>
    <cellStyle name="Normal 100 24 6" xfId="13919" xr:uid="{00000000-0005-0000-0000-00005F360000}"/>
    <cellStyle name="Normal 100 24 7" xfId="13920" xr:uid="{00000000-0005-0000-0000-000060360000}"/>
    <cellStyle name="Normal 100 24 8" xfId="13921" xr:uid="{00000000-0005-0000-0000-000061360000}"/>
    <cellStyle name="Normal 100 24 9" xfId="13922" xr:uid="{00000000-0005-0000-0000-000062360000}"/>
    <cellStyle name="Normal 100 24_Tabla M" xfId="13923" xr:uid="{00000000-0005-0000-0000-000063360000}"/>
    <cellStyle name="Normal 100 25" xfId="13924" xr:uid="{00000000-0005-0000-0000-000064360000}"/>
    <cellStyle name="Normal 100 25 10" xfId="13925" xr:uid="{00000000-0005-0000-0000-000065360000}"/>
    <cellStyle name="Normal 100 25 2" xfId="13926" xr:uid="{00000000-0005-0000-0000-000066360000}"/>
    <cellStyle name="Normal 100 25 3" xfId="13927" xr:uid="{00000000-0005-0000-0000-000067360000}"/>
    <cellStyle name="Normal 100 25 4" xfId="13928" xr:uid="{00000000-0005-0000-0000-000068360000}"/>
    <cellStyle name="Normal 100 25 5" xfId="13929" xr:uid="{00000000-0005-0000-0000-000069360000}"/>
    <cellStyle name="Normal 100 25 6" xfId="13930" xr:uid="{00000000-0005-0000-0000-00006A360000}"/>
    <cellStyle name="Normal 100 25 7" xfId="13931" xr:uid="{00000000-0005-0000-0000-00006B360000}"/>
    <cellStyle name="Normal 100 25 8" xfId="13932" xr:uid="{00000000-0005-0000-0000-00006C360000}"/>
    <cellStyle name="Normal 100 25 9" xfId="13933" xr:uid="{00000000-0005-0000-0000-00006D360000}"/>
    <cellStyle name="Normal 100 25_Tabla M" xfId="13934" xr:uid="{00000000-0005-0000-0000-00006E360000}"/>
    <cellStyle name="Normal 100 26" xfId="13935" xr:uid="{00000000-0005-0000-0000-00006F360000}"/>
    <cellStyle name="Normal 100 26 10" xfId="13936" xr:uid="{00000000-0005-0000-0000-000070360000}"/>
    <cellStyle name="Normal 100 26 2" xfId="13937" xr:uid="{00000000-0005-0000-0000-000071360000}"/>
    <cellStyle name="Normal 100 26 3" xfId="13938" xr:uid="{00000000-0005-0000-0000-000072360000}"/>
    <cellStyle name="Normal 100 26 4" xfId="13939" xr:uid="{00000000-0005-0000-0000-000073360000}"/>
    <cellStyle name="Normal 100 26 5" xfId="13940" xr:uid="{00000000-0005-0000-0000-000074360000}"/>
    <cellStyle name="Normal 100 26 6" xfId="13941" xr:uid="{00000000-0005-0000-0000-000075360000}"/>
    <cellStyle name="Normal 100 26 7" xfId="13942" xr:uid="{00000000-0005-0000-0000-000076360000}"/>
    <cellStyle name="Normal 100 26 8" xfId="13943" xr:uid="{00000000-0005-0000-0000-000077360000}"/>
    <cellStyle name="Normal 100 26 9" xfId="13944" xr:uid="{00000000-0005-0000-0000-000078360000}"/>
    <cellStyle name="Normal 100 26_Tabla M" xfId="13945" xr:uid="{00000000-0005-0000-0000-000079360000}"/>
    <cellStyle name="Normal 100 27" xfId="13946" xr:uid="{00000000-0005-0000-0000-00007A360000}"/>
    <cellStyle name="Normal 100 27 10" xfId="13947" xr:uid="{00000000-0005-0000-0000-00007B360000}"/>
    <cellStyle name="Normal 100 27 2" xfId="13948" xr:uid="{00000000-0005-0000-0000-00007C360000}"/>
    <cellStyle name="Normal 100 27 3" xfId="13949" xr:uid="{00000000-0005-0000-0000-00007D360000}"/>
    <cellStyle name="Normal 100 27 4" xfId="13950" xr:uid="{00000000-0005-0000-0000-00007E360000}"/>
    <cellStyle name="Normal 100 27 5" xfId="13951" xr:uid="{00000000-0005-0000-0000-00007F360000}"/>
    <cellStyle name="Normal 100 27 6" xfId="13952" xr:uid="{00000000-0005-0000-0000-000080360000}"/>
    <cellStyle name="Normal 100 27 7" xfId="13953" xr:uid="{00000000-0005-0000-0000-000081360000}"/>
    <cellStyle name="Normal 100 27 8" xfId="13954" xr:uid="{00000000-0005-0000-0000-000082360000}"/>
    <cellStyle name="Normal 100 27 9" xfId="13955" xr:uid="{00000000-0005-0000-0000-000083360000}"/>
    <cellStyle name="Normal 100 27_Tabla M" xfId="13956" xr:uid="{00000000-0005-0000-0000-000084360000}"/>
    <cellStyle name="Normal 100 28" xfId="13957" xr:uid="{00000000-0005-0000-0000-000085360000}"/>
    <cellStyle name="Normal 100 28 10" xfId="13958" xr:uid="{00000000-0005-0000-0000-000086360000}"/>
    <cellStyle name="Normal 100 28 2" xfId="13959" xr:uid="{00000000-0005-0000-0000-000087360000}"/>
    <cellStyle name="Normal 100 28 3" xfId="13960" xr:uid="{00000000-0005-0000-0000-000088360000}"/>
    <cellStyle name="Normal 100 28 4" xfId="13961" xr:uid="{00000000-0005-0000-0000-000089360000}"/>
    <cellStyle name="Normal 100 28 5" xfId="13962" xr:uid="{00000000-0005-0000-0000-00008A360000}"/>
    <cellStyle name="Normal 100 28 6" xfId="13963" xr:uid="{00000000-0005-0000-0000-00008B360000}"/>
    <cellStyle name="Normal 100 28 7" xfId="13964" xr:uid="{00000000-0005-0000-0000-00008C360000}"/>
    <cellStyle name="Normal 100 28 8" xfId="13965" xr:uid="{00000000-0005-0000-0000-00008D360000}"/>
    <cellStyle name="Normal 100 28 9" xfId="13966" xr:uid="{00000000-0005-0000-0000-00008E360000}"/>
    <cellStyle name="Normal 100 28_Tabla M" xfId="13967" xr:uid="{00000000-0005-0000-0000-00008F360000}"/>
    <cellStyle name="Normal 100 29" xfId="13968" xr:uid="{00000000-0005-0000-0000-000090360000}"/>
    <cellStyle name="Normal 100 29 10" xfId="13969" xr:uid="{00000000-0005-0000-0000-000091360000}"/>
    <cellStyle name="Normal 100 29 2" xfId="13970" xr:uid="{00000000-0005-0000-0000-000092360000}"/>
    <cellStyle name="Normal 100 29 3" xfId="13971" xr:uid="{00000000-0005-0000-0000-000093360000}"/>
    <cellStyle name="Normal 100 29 4" xfId="13972" xr:uid="{00000000-0005-0000-0000-000094360000}"/>
    <cellStyle name="Normal 100 29 5" xfId="13973" xr:uid="{00000000-0005-0000-0000-000095360000}"/>
    <cellStyle name="Normal 100 29 6" xfId="13974" xr:uid="{00000000-0005-0000-0000-000096360000}"/>
    <cellStyle name="Normal 100 29 7" xfId="13975" xr:uid="{00000000-0005-0000-0000-000097360000}"/>
    <cellStyle name="Normal 100 29 8" xfId="13976" xr:uid="{00000000-0005-0000-0000-000098360000}"/>
    <cellStyle name="Normal 100 29 9" xfId="13977" xr:uid="{00000000-0005-0000-0000-000099360000}"/>
    <cellStyle name="Normal 100 29_Tabla M" xfId="13978" xr:uid="{00000000-0005-0000-0000-00009A360000}"/>
    <cellStyle name="Normal 100 3" xfId="13979" xr:uid="{00000000-0005-0000-0000-00009B360000}"/>
    <cellStyle name="Normal 100 3 10" xfId="13980" xr:uid="{00000000-0005-0000-0000-00009C360000}"/>
    <cellStyle name="Normal 100 3 2" xfId="13981" xr:uid="{00000000-0005-0000-0000-00009D360000}"/>
    <cellStyle name="Normal 100 3 3" xfId="13982" xr:uid="{00000000-0005-0000-0000-00009E360000}"/>
    <cellStyle name="Normal 100 3 4" xfId="13983" xr:uid="{00000000-0005-0000-0000-00009F360000}"/>
    <cellStyle name="Normal 100 3 5" xfId="13984" xr:uid="{00000000-0005-0000-0000-0000A0360000}"/>
    <cellStyle name="Normal 100 3 6" xfId="13985" xr:uid="{00000000-0005-0000-0000-0000A1360000}"/>
    <cellStyle name="Normal 100 3 7" xfId="13986" xr:uid="{00000000-0005-0000-0000-0000A2360000}"/>
    <cellStyle name="Normal 100 3 8" xfId="13987" xr:uid="{00000000-0005-0000-0000-0000A3360000}"/>
    <cellStyle name="Normal 100 3 9" xfId="13988" xr:uid="{00000000-0005-0000-0000-0000A4360000}"/>
    <cellStyle name="Normal 100 3_Tabla M" xfId="13989" xr:uid="{00000000-0005-0000-0000-0000A5360000}"/>
    <cellStyle name="Normal 100 30" xfId="49918" xr:uid="{00000000-0005-0000-0000-0000FEC20000}"/>
    <cellStyle name="Normal 100 31" xfId="50302" xr:uid="{00000000-0005-0000-0000-00007EC40000}"/>
    <cellStyle name="Normal 100 32" xfId="50330" xr:uid="{00000000-0005-0000-0000-00009AC40000}"/>
    <cellStyle name="Normal 100 33" xfId="50342" xr:uid="{00000000-0005-0000-0000-0000A6C40000}"/>
    <cellStyle name="Normal 100 34" xfId="50354" xr:uid="{00000000-0005-0000-0000-0000B2C40000}"/>
    <cellStyle name="Normal 100 35" xfId="50366" xr:uid="{00000000-0005-0000-0000-0000BEC40000}"/>
    <cellStyle name="Normal 100 4" xfId="13990" xr:uid="{00000000-0005-0000-0000-0000A6360000}"/>
    <cellStyle name="Normal 100 4 10" xfId="13991" xr:uid="{00000000-0005-0000-0000-0000A7360000}"/>
    <cellStyle name="Normal 100 4 2" xfId="13992" xr:uid="{00000000-0005-0000-0000-0000A8360000}"/>
    <cellStyle name="Normal 100 4 3" xfId="13993" xr:uid="{00000000-0005-0000-0000-0000A9360000}"/>
    <cellStyle name="Normal 100 4 4" xfId="13994" xr:uid="{00000000-0005-0000-0000-0000AA360000}"/>
    <cellStyle name="Normal 100 4 5" xfId="13995" xr:uid="{00000000-0005-0000-0000-0000AB360000}"/>
    <cellStyle name="Normal 100 4 6" xfId="13996" xr:uid="{00000000-0005-0000-0000-0000AC360000}"/>
    <cellStyle name="Normal 100 4 7" xfId="13997" xr:uid="{00000000-0005-0000-0000-0000AD360000}"/>
    <cellStyle name="Normal 100 4 8" xfId="13998" xr:uid="{00000000-0005-0000-0000-0000AE360000}"/>
    <cellStyle name="Normal 100 4 9" xfId="13999" xr:uid="{00000000-0005-0000-0000-0000AF360000}"/>
    <cellStyle name="Normal 100 4_Tabla M" xfId="14000" xr:uid="{00000000-0005-0000-0000-0000B0360000}"/>
    <cellStyle name="Normal 100 5" xfId="14001" xr:uid="{00000000-0005-0000-0000-0000B1360000}"/>
    <cellStyle name="Normal 100 5 10" xfId="14002" xr:uid="{00000000-0005-0000-0000-0000B2360000}"/>
    <cellStyle name="Normal 100 5 2" xfId="14003" xr:uid="{00000000-0005-0000-0000-0000B3360000}"/>
    <cellStyle name="Normal 100 5 3" xfId="14004" xr:uid="{00000000-0005-0000-0000-0000B4360000}"/>
    <cellStyle name="Normal 100 5 4" xfId="14005" xr:uid="{00000000-0005-0000-0000-0000B5360000}"/>
    <cellStyle name="Normal 100 5 5" xfId="14006" xr:uid="{00000000-0005-0000-0000-0000B6360000}"/>
    <cellStyle name="Normal 100 5 6" xfId="14007" xr:uid="{00000000-0005-0000-0000-0000B7360000}"/>
    <cellStyle name="Normal 100 5 7" xfId="14008" xr:uid="{00000000-0005-0000-0000-0000B8360000}"/>
    <cellStyle name="Normal 100 5 8" xfId="14009" xr:uid="{00000000-0005-0000-0000-0000B9360000}"/>
    <cellStyle name="Normal 100 5 9" xfId="14010" xr:uid="{00000000-0005-0000-0000-0000BA360000}"/>
    <cellStyle name="Normal 100 5_Tabla M" xfId="14011" xr:uid="{00000000-0005-0000-0000-0000BB360000}"/>
    <cellStyle name="Normal 100 6" xfId="14012" xr:uid="{00000000-0005-0000-0000-0000BC360000}"/>
    <cellStyle name="Normal 100 6 10" xfId="14013" xr:uid="{00000000-0005-0000-0000-0000BD360000}"/>
    <cellStyle name="Normal 100 6 2" xfId="14014" xr:uid="{00000000-0005-0000-0000-0000BE360000}"/>
    <cellStyle name="Normal 100 6 3" xfId="14015" xr:uid="{00000000-0005-0000-0000-0000BF360000}"/>
    <cellStyle name="Normal 100 6 4" xfId="14016" xr:uid="{00000000-0005-0000-0000-0000C0360000}"/>
    <cellStyle name="Normal 100 6 5" xfId="14017" xr:uid="{00000000-0005-0000-0000-0000C1360000}"/>
    <cellStyle name="Normal 100 6 6" xfId="14018" xr:uid="{00000000-0005-0000-0000-0000C2360000}"/>
    <cellStyle name="Normal 100 6 7" xfId="14019" xr:uid="{00000000-0005-0000-0000-0000C3360000}"/>
    <cellStyle name="Normal 100 6 8" xfId="14020" xr:uid="{00000000-0005-0000-0000-0000C4360000}"/>
    <cellStyle name="Normal 100 6 9" xfId="14021" xr:uid="{00000000-0005-0000-0000-0000C5360000}"/>
    <cellStyle name="Normal 100 6_Tabla M" xfId="14022" xr:uid="{00000000-0005-0000-0000-0000C6360000}"/>
    <cellStyle name="Normal 100 7" xfId="14023" xr:uid="{00000000-0005-0000-0000-0000C7360000}"/>
    <cellStyle name="Normal 100 7 10" xfId="14024" xr:uid="{00000000-0005-0000-0000-0000C8360000}"/>
    <cellStyle name="Normal 100 7 2" xfId="14025" xr:uid="{00000000-0005-0000-0000-0000C9360000}"/>
    <cellStyle name="Normal 100 7 3" xfId="14026" xr:uid="{00000000-0005-0000-0000-0000CA360000}"/>
    <cellStyle name="Normal 100 7 4" xfId="14027" xr:uid="{00000000-0005-0000-0000-0000CB360000}"/>
    <cellStyle name="Normal 100 7 5" xfId="14028" xr:uid="{00000000-0005-0000-0000-0000CC360000}"/>
    <cellStyle name="Normal 100 7 6" xfId="14029" xr:uid="{00000000-0005-0000-0000-0000CD360000}"/>
    <cellStyle name="Normal 100 7 7" xfId="14030" xr:uid="{00000000-0005-0000-0000-0000CE360000}"/>
    <cellStyle name="Normal 100 7 8" xfId="14031" xr:uid="{00000000-0005-0000-0000-0000CF360000}"/>
    <cellStyle name="Normal 100 7 9" xfId="14032" xr:uid="{00000000-0005-0000-0000-0000D0360000}"/>
    <cellStyle name="Normal 100 7_Tabla M" xfId="14033" xr:uid="{00000000-0005-0000-0000-0000D1360000}"/>
    <cellStyle name="Normal 100 8" xfId="14034" xr:uid="{00000000-0005-0000-0000-0000D2360000}"/>
    <cellStyle name="Normal 100 8 10" xfId="14035" xr:uid="{00000000-0005-0000-0000-0000D3360000}"/>
    <cellStyle name="Normal 100 8 2" xfId="14036" xr:uid="{00000000-0005-0000-0000-0000D4360000}"/>
    <cellStyle name="Normal 100 8 3" xfId="14037" xr:uid="{00000000-0005-0000-0000-0000D5360000}"/>
    <cellStyle name="Normal 100 8 4" xfId="14038" xr:uid="{00000000-0005-0000-0000-0000D6360000}"/>
    <cellStyle name="Normal 100 8 5" xfId="14039" xr:uid="{00000000-0005-0000-0000-0000D7360000}"/>
    <cellStyle name="Normal 100 8 6" xfId="14040" xr:uid="{00000000-0005-0000-0000-0000D8360000}"/>
    <cellStyle name="Normal 100 8 7" xfId="14041" xr:uid="{00000000-0005-0000-0000-0000D9360000}"/>
    <cellStyle name="Normal 100 8 8" xfId="14042" xr:uid="{00000000-0005-0000-0000-0000DA360000}"/>
    <cellStyle name="Normal 100 8 9" xfId="14043" xr:uid="{00000000-0005-0000-0000-0000DB360000}"/>
    <cellStyle name="Normal 100 8_Tabla M" xfId="14044" xr:uid="{00000000-0005-0000-0000-0000DC360000}"/>
    <cellStyle name="Normal 100 9" xfId="14045" xr:uid="{00000000-0005-0000-0000-0000DD360000}"/>
    <cellStyle name="Normal 100 9 10" xfId="14046" xr:uid="{00000000-0005-0000-0000-0000DE360000}"/>
    <cellStyle name="Normal 100 9 2" xfId="14047" xr:uid="{00000000-0005-0000-0000-0000DF360000}"/>
    <cellStyle name="Normal 100 9 3" xfId="14048" xr:uid="{00000000-0005-0000-0000-0000E0360000}"/>
    <cellStyle name="Normal 100 9 4" xfId="14049" xr:uid="{00000000-0005-0000-0000-0000E1360000}"/>
    <cellStyle name="Normal 100 9 5" xfId="14050" xr:uid="{00000000-0005-0000-0000-0000E2360000}"/>
    <cellStyle name="Normal 100 9 6" xfId="14051" xr:uid="{00000000-0005-0000-0000-0000E3360000}"/>
    <cellStyle name="Normal 100 9 7" xfId="14052" xr:uid="{00000000-0005-0000-0000-0000E4360000}"/>
    <cellStyle name="Normal 100 9 8" xfId="14053" xr:uid="{00000000-0005-0000-0000-0000E5360000}"/>
    <cellStyle name="Normal 100 9 9" xfId="14054" xr:uid="{00000000-0005-0000-0000-0000E6360000}"/>
    <cellStyle name="Normal 100 9_Tabla M" xfId="14055" xr:uid="{00000000-0005-0000-0000-0000E7360000}"/>
    <cellStyle name="Normal 101" xfId="14056" xr:uid="{00000000-0005-0000-0000-0000E8360000}"/>
    <cellStyle name="Normal 101 10" xfId="14057" xr:uid="{00000000-0005-0000-0000-0000E9360000}"/>
    <cellStyle name="Normal 101 10 10" xfId="14058" xr:uid="{00000000-0005-0000-0000-0000EA360000}"/>
    <cellStyle name="Normal 101 10 2" xfId="14059" xr:uid="{00000000-0005-0000-0000-0000EB360000}"/>
    <cellStyle name="Normal 101 10 3" xfId="14060" xr:uid="{00000000-0005-0000-0000-0000EC360000}"/>
    <cellStyle name="Normal 101 10 4" xfId="14061" xr:uid="{00000000-0005-0000-0000-0000ED360000}"/>
    <cellStyle name="Normal 101 10 5" xfId="14062" xr:uid="{00000000-0005-0000-0000-0000EE360000}"/>
    <cellStyle name="Normal 101 10 6" xfId="14063" xr:uid="{00000000-0005-0000-0000-0000EF360000}"/>
    <cellStyle name="Normal 101 10 7" xfId="14064" xr:uid="{00000000-0005-0000-0000-0000F0360000}"/>
    <cellStyle name="Normal 101 10 8" xfId="14065" xr:uid="{00000000-0005-0000-0000-0000F1360000}"/>
    <cellStyle name="Normal 101 10 9" xfId="14066" xr:uid="{00000000-0005-0000-0000-0000F2360000}"/>
    <cellStyle name="Normal 101 10_Tabla M" xfId="14067" xr:uid="{00000000-0005-0000-0000-0000F3360000}"/>
    <cellStyle name="Normal 101 11" xfId="14068" xr:uid="{00000000-0005-0000-0000-0000F4360000}"/>
    <cellStyle name="Normal 101 11 10" xfId="14069" xr:uid="{00000000-0005-0000-0000-0000F5360000}"/>
    <cellStyle name="Normal 101 11 2" xfId="14070" xr:uid="{00000000-0005-0000-0000-0000F6360000}"/>
    <cellStyle name="Normal 101 11 3" xfId="14071" xr:uid="{00000000-0005-0000-0000-0000F7360000}"/>
    <cellStyle name="Normal 101 11 4" xfId="14072" xr:uid="{00000000-0005-0000-0000-0000F8360000}"/>
    <cellStyle name="Normal 101 11 5" xfId="14073" xr:uid="{00000000-0005-0000-0000-0000F9360000}"/>
    <cellStyle name="Normal 101 11 6" xfId="14074" xr:uid="{00000000-0005-0000-0000-0000FA360000}"/>
    <cellStyle name="Normal 101 11 7" xfId="14075" xr:uid="{00000000-0005-0000-0000-0000FB360000}"/>
    <cellStyle name="Normal 101 11 8" xfId="14076" xr:uid="{00000000-0005-0000-0000-0000FC360000}"/>
    <cellStyle name="Normal 101 11 9" xfId="14077" xr:uid="{00000000-0005-0000-0000-0000FD360000}"/>
    <cellStyle name="Normal 101 11_Tabla M" xfId="14078" xr:uid="{00000000-0005-0000-0000-0000FE360000}"/>
    <cellStyle name="Normal 101 12" xfId="14079" xr:uid="{00000000-0005-0000-0000-0000FF360000}"/>
    <cellStyle name="Normal 101 12 10" xfId="14080" xr:uid="{00000000-0005-0000-0000-000000370000}"/>
    <cellStyle name="Normal 101 12 2" xfId="14081" xr:uid="{00000000-0005-0000-0000-000001370000}"/>
    <cellStyle name="Normal 101 12 3" xfId="14082" xr:uid="{00000000-0005-0000-0000-000002370000}"/>
    <cellStyle name="Normal 101 12 4" xfId="14083" xr:uid="{00000000-0005-0000-0000-000003370000}"/>
    <cellStyle name="Normal 101 12 5" xfId="14084" xr:uid="{00000000-0005-0000-0000-000004370000}"/>
    <cellStyle name="Normal 101 12 6" xfId="14085" xr:uid="{00000000-0005-0000-0000-000005370000}"/>
    <cellStyle name="Normal 101 12 7" xfId="14086" xr:uid="{00000000-0005-0000-0000-000006370000}"/>
    <cellStyle name="Normal 101 12 8" xfId="14087" xr:uid="{00000000-0005-0000-0000-000007370000}"/>
    <cellStyle name="Normal 101 12 9" xfId="14088" xr:uid="{00000000-0005-0000-0000-000008370000}"/>
    <cellStyle name="Normal 101 12_Tabla M" xfId="14089" xr:uid="{00000000-0005-0000-0000-000009370000}"/>
    <cellStyle name="Normal 101 13" xfId="14090" xr:uid="{00000000-0005-0000-0000-00000A370000}"/>
    <cellStyle name="Normal 101 13 10" xfId="14091" xr:uid="{00000000-0005-0000-0000-00000B370000}"/>
    <cellStyle name="Normal 101 13 2" xfId="14092" xr:uid="{00000000-0005-0000-0000-00000C370000}"/>
    <cellStyle name="Normal 101 13 3" xfId="14093" xr:uid="{00000000-0005-0000-0000-00000D370000}"/>
    <cellStyle name="Normal 101 13 4" xfId="14094" xr:uid="{00000000-0005-0000-0000-00000E370000}"/>
    <cellStyle name="Normal 101 13 5" xfId="14095" xr:uid="{00000000-0005-0000-0000-00000F370000}"/>
    <cellStyle name="Normal 101 13 6" xfId="14096" xr:uid="{00000000-0005-0000-0000-000010370000}"/>
    <cellStyle name="Normal 101 13 7" xfId="14097" xr:uid="{00000000-0005-0000-0000-000011370000}"/>
    <cellStyle name="Normal 101 13 8" xfId="14098" xr:uid="{00000000-0005-0000-0000-000012370000}"/>
    <cellStyle name="Normal 101 13 9" xfId="14099" xr:uid="{00000000-0005-0000-0000-000013370000}"/>
    <cellStyle name="Normal 101 13_Tabla M" xfId="14100" xr:uid="{00000000-0005-0000-0000-000014370000}"/>
    <cellStyle name="Normal 101 14" xfId="14101" xr:uid="{00000000-0005-0000-0000-000015370000}"/>
    <cellStyle name="Normal 101 14 10" xfId="14102" xr:uid="{00000000-0005-0000-0000-000016370000}"/>
    <cellStyle name="Normal 101 14 2" xfId="14103" xr:uid="{00000000-0005-0000-0000-000017370000}"/>
    <cellStyle name="Normal 101 14 3" xfId="14104" xr:uid="{00000000-0005-0000-0000-000018370000}"/>
    <cellStyle name="Normal 101 14 4" xfId="14105" xr:uid="{00000000-0005-0000-0000-000019370000}"/>
    <cellStyle name="Normal 101 14 5" xfId="14106" xr:uid="{00000000-0005-0000-0000-00001A370000}"/>
    <cellStyle name="Normal 101 14 6" xfId="14107" xr:uid="{00000000-0005-0000-0000-00001B370000}"/>
    <cellStyle name="Normal 101 14 7" xfId="14108" xr:uid="{00000000-0005-0000-0000-00001C370000}"/>
    <cellStyle name="Normal 101 14 8" xfId="14109" xr:uid="{00000000-0005-0000-0000-00001D370000}"/>
    <cellStyle name="Normal 101 14 9" xfId="14110" xr:uid="{00000000-0005-0000-0000-00001E370000}"/>
    <cellStyle name="Normal 101 14_Tabla M" xfId="14111" xr:uid="{00000000-0005-0000-0000-00001F370000}"/>
    <cellStyle name="Normal 101 15" xfId="14112" xr:uid="{00000000-0005-0000-0000-000020370000}"/>
    <cellStyle name="Normal 101 15 10" xfId="14113" xr:uid="{00000000-0005-0000-0000-000021370000}"/>
    <cellStyle name="Normal 101 15 2" xfId="14114" xr:uid="{00000000-0005-0000-0000-000022370000}"/>
    <cellStyle name="Normal 101 15 3" xfId="14115" xr:uid="{00000000-0005-0000-0000-000023370000}"/>
    <cellStyle name="Normal 101 15 4" xfId="14116" xr:uid="{00000000-0005-0000-0000-000024370000}"/>
    <cellStyle name="Normal 101 15 5" xfId="14117" xr:uid="{00000000-0005-0000-0000-000025370000}"/>
    <cellStyle name="Normal 101 15 6" xfId="14118" xr:uid="{00000000-0005-0000-0000-000026370000}"/>
    <cellStyle name="Normal 101 15 7" xfId="14119" xr:uid="{00000000-0005-0000-0000-000027370000}"/>
    <cellStyle name="Normal 101 15 8" xfId="14120" xr:uid="{00000000-0005-0000-0000-000028370000}"/>
    <cellStyle name="Normal 101 15 9" xfId="14121" xr:uid="{00000000-0005-0000-0000-000029370000}"/>
    <cellStyle name="Normal 101 15_Tabla M" xfId="14122" xr:uid="{00000000-0005-0000-0000-00002A370000}"/>
    <cellStyle name="Normal 101 16" xfId="14123" xr:uid="{00000000-0005-0000-0000-00002B370000}"/>
    <cellStyle name="Normal 101 16 10" xfId="14124" xr:uid="{00000000-0005-0000-0000-00002C370000}"/>
    <cellStyle name="Normal 101 16 2" xfId="14125" xr:uid="{00000000-0005-0000-0000-00002D370000}"/>
    <cellStyle name="Normal 101 16 3" xfId="14126" xr:uid="{00000000-0005-0000-0000-00002E370000}"/>
    <cellStyle name="Normal 101 16 4" xfId="14127" xr:uid="{00000000-0005-0000-0000-00002F370000}"/>
    <cellStyle name="Normal 101 16 5" xfId="14128" xr:uid="{00000000-0005-0000-0000-000030370000}"/>
    <cellStyle name="Normal 101 16 6" xfId="14129" xr:uid="{00000000-0005-0000-0000-000031370000}"/>
    <cellStyle name="Normal 101 16 7" xfId="14130" xr:uid="{00000000-0005-0000-0000-000032370000}"/>
    <cellStyle name="Normal 101 16 8" xfId="14131" xr:uid="{00000000-0005-0000-0000-000033370000}"/>
    <cellStyle name="Normal 101 16 9" xfId="14132" xr:uid="{00000000-0005-0000-0000-000034370000}"/>
    <cellStyle name="Normal 101 16_Tabla M" xfId="14133" xr:uid="{00000000-0005-0000-0000-000035370000}"/>
    <cellStyle name="Normal 101 17" xfId="14134" xr:uid="{00000000-0005-0000-0000-000036370000}"/>
    <cellStyle name="Normal 101 17 10" xfId="14135" xr:uid="{00000000-0005-0000-0000-000037370000}"/>
    <cellStyle name="Normal 101 17 2" xfId="14136" xr:uid="{00000000-0005-0000-0000-000038370000}"/>
    <cellStyle name="Normal 101 17 3" xfId="14137" xr:uid="{00000000-0005-0000-0000-000039370000}"/>
    <cellStyle name="Normal 101 17 4" xfId="14138" xr:uid="{00000000-0005-0000-0000-00003A370000}"/>
    <cellStyle name="Normal 101 17 5" xfId="14139" xr:uid="{00000000-0005-0000-0000-00003B370000}"/>
    <cellStyle name="Normal 101 17 6" xfId="14140" xr:uid="{00000000-0005-0000-0000-00003C370000}"/>
    <cellStyle name="Normal 101 17 7" xfId="14141" xr:uid="{00000000-0005-0000-0000-00003D370000}"/>
    <cellStyle name="Normal 101 17 8" xfId="14142" xr:uid="{00000000-0005-0000-0000-00003E370000}"/>
    <cellStyle name="Normal 101 17 9" xfId="14143" xr:uid="{00000000-0005-0000-0000-00003F370000}"/>
    <cellStyle name="Normal 101 17_Tabla M" xfId="14144" xr:uid="{00000000-0005-0000-0000-000040370000}"/>
    <cellStyle name="Normal 101 18" xfId="14145" xr:uid="{00000000-0005-0000-0000-000041370000}"/>
    <cellStyle name="Normal 101 18 10" xfId="14146" xr:uid="{00000000-0005-0000-0000-000042370000}"/>
    <cellStyle name="Normal 101 18 2" xfId="14147" xr:uid="{00000000-0005-0000-0000-000043370000}"/>
    <cellStyle name="Normal 101 18 3" xfId="14148" xr:uid="{00000000-0005-0000-0000-000044370000}"/>
    <cellStyle name="Normal 101 18 4" xfId="14149" xr:uid="{00000000-0005-0000-0000-000045370000}"/>
    <cellStyle name="Normal 101 18 5" xfId="14150" xr:uid="{00000000-0005-0000-0000-000046370000}"/>
    <cellStyle name="Normal 101 18 6" xfId="14151" xr:uid="{00000000-0005-0000-0000-000047370000}"/>
    <cellStyle name="Normal 101 18 7" xfId="14152" xr:uid="{00000000-0005-0000-0000-000048370000}"/>
    <cellStyle name="Normal 101 18 8" xfId="14153" xr:uid="{00000000-0005-0000-0000-000049370000}"/>
    <cellStyle name="Normal 101 18 9" xfId="14154" xr:uid="{00000000-0005-0000-0000-00004A370000}"/>
    <cellStyle name="Normal 101 18_Tabla M" xfId="14155" xr:uid="{00000000-0005-0000-0000-00004B370000}"/>
    <cellStyle name="Normal 101 19" xfId="14156" xr:uid="{00000000-0005-0000-0000-00004C370000}"/>
    <cellStyle name="Normal 101 19 10" xfId="14157" xr:uid="{00000000-0005-0000-0000-00004D370000}"/>
    <cellStyle name="Normal 101 19 2" xfId="14158" xr:uid="{00000000-0005-0000-0000-00004E370000}"/>
    <cellStyle name="Normal 101 19 3" xfId="14159" xr:uid="{00000000-0005-0000-0000-00004F370000}"/>
    <cellStyle name="Normal 101 19 4" xfId="14160" xr:uid="{00000000-0005-0000-0000-000050370000}"/>
    <cellStyle name="Normal 101 19 5" xfId="14161" xr:uid="{00000000-0005-0000-0000-000051370000}"/>
    <cellStyle name="Normal 101 19 6" xfId="14162" xr:uid="{00000000-0005-0000-0000-000052370000}"/>
    <cellStyle name="Normal 101 19 7" xfId="14163" xr:uid="{00000000-0005-0000-0000-000053370000}"/>
    <cellStyle name="Normal 101 19 8" xfId="14164" xr:uid="{00000000-0005-0000-0000-000054370000}"/>
    <cellStyle name="Normal 101 19 9" xfId="14165" xr:uid="{00000000-0005-0000-0000-000055370000}"/>
    <cellStyle name="Normal 101 19_Tabla M" xfId="14166" xr:uid="{00000000-0005-0000-0000-000056370000}"/>
    <cellStyle name="Normal 101 2" xfId="14167" xr:uid="{00000000-0005-0000-0000-000057370000}"/>
    <cellStyle name="Normal 101 2 10" xfId="14168" xr:uid="{00000000-0005-0000-0000-000058370000}"/>
    <cellStyle name="Normal 101 2 2" xfId="14169" xr:uid="{00000000-0005-0000-0000-000059370000}"/>
    <cellStyle name="Normal 101 2 3" xfId="14170" xr:uid="{00000000-0005-0000-0000-00005A370000}"/>
    <cellStyle name="Normal 101 2 4" xfId="14171" xr:uid="{00000000-0005-0000-0000-00005B370000}"/>
    <cellStyle name="Normal 101 2 5" xfId="14172" xr:uid="{00000000-0005-0000-0000-00005C370000}"/>
    <cellStyle name="Normal 101 2 6" xfId="14173" xr:uid="{00000000-0005-0000-0000-00005D370000}"/>
    <cellStyle name="Normal 101 2 7" xfId="14174" xr:uid="{00000000-0005-0000-0000-00005E370000}"/>
    <cellStyle name="Normal 101 2 8" xfId="14175" xr:uid="{00000000-0005-0000-0000-00005F370000}"/>
    <cellStyle name="Normal 101 2 9" xfId="14176" xr:uid="{00000000-0005-0000-0000-000060370000}"/>
    <cellStyle name="Normal 101 2_Tabla M" xfId="14177" xr:uid="{00000000-0005-0000-0000-000061370000}"/>
    <cellStyle name="Normal 101 20" xfId="14178" xr:uid="{00000000-0005-0000-0000-000062370000}"/>
    <cellStyle name="Normal 101 20 10" xfId="14179" xr:uid="{00000000-0005-0000-0000-000063370000}"/>
    <cellStyle name="Normal 101 20 2" xfId="14180" xr:uid="{00000000-0005-0000-0000-000064370000}"/>
    <cellStyle name="Normal 101 20 3" xfId="14181" xr:uid="{00000000-0005-0000-0000-000065370000}"/>
    <cellStyle name="Normal 101 20 4" xfId="14182" xr:uid="{00000000-0005-0000-0000-000066370000}"/>
    <cellStyle name="Normal 101 20 5" xfId="14183" xr:uid="{00000000-0005-0000-0000-000067370000}"/>
    <cellStyle name="Normal 101 20 6" xfId="14184" xr:uid="{00000000-0005-0000-0000-000068370000}"/>
    <cellStyle name="Normal 101 20 7" xfId="14185" xr:uid="{00000000-0005-0000-0000-000069370000}"/>
    <cellStyle name="Normal 101 20 8" xfId="14186" xr:uid="{00000000-0005-0000-0000-00006A370000}"/>
    <cellStyle name="Normal 101 20 9" xfId="14187" xr:uid="{00000000-0005-0000-0000-00006B370000}"/>
    <cellStyle name="Normal 101 20_Tabla M" xfId="14188" xr:uid="{00000000-0005-0000-0000-00006C370000}"/>
    <cellStyle name="Normal 101 21" xfId="14189" xr:uid="{00000000-0005-0000-0000-00006D370000}"/>
    <cellStyle name="Normal 101 21 10" xfId="14190" xr:uid="{00000000-0005-0000-0000-00006E370000}"/>
    <cellStyle name="Normal 101 21 2" xfId="14191" xr:uid="{00000000-0005-0000-0000-00006F370000}"/>
    <cellStyle name="Normal 101 21 3" xfId="14192" xr:uid="{00000000-0005-0000-0000-000070370000}"/>
    <cellStyle name="Normal 101 21 4" xfId="14193" xr:uid="{00000000-0005-0000-0000-000071370000}"/>
    <cellStyle name="Normal 101 21 5" xfId="14194" xr:uid="{00000000-0005-0000-0000-000072370000}"/>
    <cellStyle name="Normal 101 21 6" xfId="14195" xr:uid="{00000000-0005-0000-0000-000073370000}"/>
    <cellStyle name="Normal 101 21 7" xfId="14196" xr:uid="{00000000-0005-0000-0000-000074370000}"/>
    <cellStyle name="Normal 101 21 8" xfId="14197" xr:uid="{00000000-0005-0000-0000-000075370000}"/>
    <cellStyle name="Normal 101 21 9" xfId="14198" xr:uid="{00000000-0005-0000-0000-000076370000}"/>
    <cellStyle name="Normal 101 21_Tabla M" xfId="14199" xr:uid="{00000000-0005-0000-0000-000077370000}"/>
    <cellStyle name="Normal 101 22" xfId="14200" xr:uid="{00000000-0005-0000-0000-000078370000}"/>
    <cellStyle name="Normal 101 22 10" xfId="14201" xr:uid="{00000000-0005-0000-0000-000079370000}"/>
    <cellStyle name="Normal 101 22 2" xfId="14202" xr:uid="{00000000-0005-0000-0000-00007A370000}"/>
    <cellStyle name="Normal 101 22 3" xfId="14203" xr:uid="{00000000-0005-0000-0000-00007B370000}"/>
    <cellStyle name="Normal 101 22 4" xfId="14204" xr:uid="{00000000-0005-0000-0000-00007C370000}"/>
    <cellStyle name="Normal 101 22 5" xfId="14205" xr:uid="{00000000-0005-0000-0000-00007D370000}"/>
    <cellStyle name="Normal 101 22 6" xfId="14206" xr:uid="{00000000-0005-0000-0000-00007E370000}"/>
    <cellStyle name="Normal 101 22 7" xfId="14207" xr:uid="{00000000-0005-0000-0000-00007F370000}"/>
    <cellStyle name="Normal 101 22 8" xfId="14208" xr:uid="{00000000-0005-0000-0000-000080370000}"/>
    <cellStyle name="Normal 101 22 9" xfId="14209" xr:uid="{00000000-0005-0000-0000-000081370000}"/>
    <cellStyle name="Normal 101 22_Tabla M" xfId="14210" xr:uid="{00000000-0005-0000-0000-000082370000}"/>
    <cellStyle name="Normal 101 23" xfId="14211" xr:uid="{00000000-0005-0000-0000-000083370000}"/>
    <cellStyle name="Normal 101 23 10" xfId="14212" xr:uid="{00000000-0005-0000-0000-000084370000}"/>
    <cellStyle name="Normal 101 23 2" xfId="14213" xr:uid="{00000000-0005-0000-0000-000085370000}"/>
    <cellStyle name="Normal 101 23 3" xfId="14214" xr:uid="{00000000-0005-0000-0000-000086370000}"/>
    <cellStyle name="Normal 101 23 4" xfId="14215" xr:uid="{00000000-0005-0000-0000-000087370000}"/>
    <cellStyle name="Normal 101 23 5" xfId="14216" xr:uid="{00000000-0005-0000-0000-000088370000}"/>
    <cellStyle name="Normal 101 23 6" xfId="14217" xr:uid="{00000000-0005-0000-0000-000089370000}"/>
    <cellStyle name="Normal 101 23 7" xfId="14218" xr:uid="{00000000-0005-0000-0000-00008A370000}"/>
    <cellStyle name="Normal 101 23 8" xfId="14219" xr:uid="{00000000-0005-0000-0000-00008B370000}"/>
    <cellStyle name="Normal 101 23 9" xfId="14220" xr:uid="{00000000-0005-0000-0000-00008C370000}"/>
    <cellStyle name="Normal 101 23_Tabla M" xfId="14221" xr:uid="{00000000-0005-0000-0000-00008D370000}"/>
    <cellStyle name="Normal 101 24" xfId="14222" xr:uid="{00000000-0005-0000-0000-00008E370000}"/>
    <cellStyle name="Normal 101 24 10" xfId="14223" xr:uid="{00000000-0005-0000-0000-00008F370000}"/>
    <cellStyle name="Normal 101 24 2" xfId="14224" xr:uid="{00000000-0005-0000-0000-000090370000}"/>
    <cellStyle name="Normal 101 24 3" xfId="14225" xr:uid="{00000000-0005-0000-0000-000091370000}"/>
    <cellStyle name="Normal 101 24 4" xfId="14226" xr:uid="{00000000-0005-0000-0000-000092370000}"/>
    <cellStyle name="Normal 101 24 5" xfId="14227" xr:uid="{00000000-0005-0000-0000-000093370000}"/>
    <cellStyle name="Normal 101 24 6" xfId="14228" xr:uid="{00000000-0005-0000-0000-000094370000}"/>
    <cellStyle name="Normal 101 24 7" xfId="14229" xr:uid="{00000000-0005-0000-0000-000095370000}"/>
    <cellStyle name="Normal 101 24 8" xfId="14230" xr:uid="{00000000-0005-0000-0000-000096370000}"/>
    <cellStyle name="Normal 101 24 9" xfId="14231" xr:uid="{00000000-0005-0000-0000-000097370000}"/>
    <cellStyle name="Normal 101 24_Tabla M" xfId="14232" xr:uid="{00000000-0005-0000-0000-000098370000}"/>
    <cellStyle name="Normal 101 25" xfId="14233" xr:uid="{00000000-0005-0000-0000-000099370000}"/>
    <cellStyle name="Normal 101 25 10" xfId="14234" xr:uid="{00000000-0005-0000-0000-00009A370000}"/>
    <cellStyle name="Normal 101 25 2" xfId="14235" xr:uid="{00000000-0005-0000-0000-00009B370000}"/>
    <cellStyle name="Normal 101 25 3" xfId="14236" xr:uid="{00000000-0005-0000-0000-00009C370000}"/>
    <cellStyle name="Normal 101 25 4" xfId="14237" xr:uid="{00000000-0005-0000-0000-00009D370000}"/>
    <cellStyle name="Normal 101 25 5" xfId="14238" xr:uid="{00000000-0005-0000-0000-00009E370000}"/>
    <cellStyle name="Normal 101 25 6" xfId="14239" xr:uid="{00000000-0005-0000-0000-00009F370000}"/>
    <cellStyle name="Normal 101 25 7" xfId="14240" xr:uid="{00000000-0005-0000-0000-0000A0370000}"/>
    <cellStyle name="Normal 101 25 8" xfId="14241" xr:uid="{00000000-0005-0000-0000-0000A1370000}"/>
    <cellStyle name="Normal 101 25 9" xfId="14242" xr:uid="{00000000-0005-0000-0000-0000A2370000}"/>
    <cellStyle name="Normal 101 25_Tabla M" xfId="14243" xr:uid="{00000000-0005-0000-0000-0000A3370000}"/>
    <cellStyle name="Normal 101 26" xfId="14244" xr:uid="{00000000-0005-0000-0000-0000A4370000}"/>
    <cellStyle name="Normal 101 26 10" xfId="14245" xr:uid="{00000000-0005-0000-0000-0000A5370000}"/>
    <cellStyle name="Normal 101 26 2" xfId="14246" xr:uid="{00000000-0005-0000-0000-0000A6370000}"/>
    <cellStyle name="Normal 101 26 3" xfId="14247" xr:uid="{00000000-0005-0000-0000-0000A7370000}"/>
    <cellStyle name="Normal 101 26 4" xfId="14248" xr:uid="{00000000-0005-0000-0000-0000A8370000}"/>
    <cellStyle name="Normal 101 26 5" xfId="14249" xr:uid="{00000000-0005-0000-0000-0000A9370000}"/>
    <cellStyle name="Normal 101 26 6" xfId="14250" xr:uid="{00000000-0005-0000-0000-0000AA370000}"/>
    <cellStyle name="Normal 101 26 7" xfId="14251" xr:uid="{00000000-0005-0000-0000-0000AB370000}"/>
    <cellStyle name="Normal 101 26 8" xfId="14252" xr:uid="{00000000-0005-0000-0000-0000AC370000}"/>
    <cellStyle name="Normal 101 26 9" xfId="14253" xr:uid="{00000000-0005-0000-0000-0000AD370000}"/>
    <cellStyle name="Normal 101 26_Tabla M" xfId="14254" xr:uid="{00000000-0005-0000-0000-0000AE370000}"/>
    <cellStyle name="Normal 101 27" xfId="14255" xr:uid="{00000000-0005-0000-0000-0000AF370000}"/>
    <cellStyle name="Normal 101 27 10" xfId="14256" xr:uid="{00000000-0005-0000-0000-0000B0370000}"/>
    <cellStyle name="Normal 101 27 2" xfId="14257" xr:uid="{00000000-0005-0000-0000-0000B1370000}"/>
    <cellStyle name="Normal 101 27 3" xfId="14258" xr:uid="{00000000-0005-0000-0000-0000B2370000}"/>
    <cellStyle name="Normal 101 27 4" xfId="14259" xr:uid="{00000000-0005-0000-0000-0000B3370000}"/>
    <cellStyle name="Normal 101 27 5" xfId="14260" xr:uid="{00000000-0005-0000-0000-0000B4370000}"/>
    <cellStyle name="Normal 101 27 6" xfId="14261" xr:uid="{00000000-0005-0000-0000-0000B5370000}"/>
    <cellStyle name="Normal 101 27 7" xfId="14262" xr:uid="{00000000-0005-0000-0000-0000B6370000}"/>
    <cellStyle name="Normal 101 27 8" xfId="14263" xr:uid="{00000000-0005-0000-0000-0000B7370000}"/>
    <cellStyle name="Normal 101 27 9" xfId="14264" xr:uid="{00000000-0005-0000-0000-0000B8370000}"/>
    <cellStyle name="Normal 101 27_Tabla M" xfId="14265" xr:uid="{00000000-0005-0000-0000-0000B9370000}"/>
    <cellStyle name="Normal 101 28" xfId="14266" xr:uid="{00000000-0005-0000-0000-0000BA370000}"/>
    <cellStyle name="Normal 101 28 10" xfId="14267" xr:uid="{00000000-0005-0000-0000-0000BB370000}"/>
    <cellStyle name="Normal 101 28 2" xfId="14268" xr:uid="{00000000-0005-0000-0000-0000BC370000}"/>
    <cellStyle name="Normal 101 28 3" xfId="14269" xr:uid="{00000000-0005-0000-0000-0000BD370000}"/>
    <cellStyle name="Normal 101 28 4" xfId="14270" xr:uid="{00000000-0005-0000-0000-0000BE370000}"/>
    <cellStyle name="Normal 101 28 5" xfId="14271" xr:uid="{00000000-0005-0000-0000-0000BF370000}"/>
    <cellStyle name="Normal 101 28 6" xfId="14272" xr:uid="{00000000-0005-0000-0000-0000C0370000}"/>
    <cellStyle name="Normal 101 28 7" xfId="14273" xr:uid="{00000000-0005-0000-0000-0000C1370000}"/>
    <cellStyle name="Normal 101 28 8" xfId="14274" xr:uid="{00000000-0005-0000-0000-0000C2370000}"/>
    <cellStyle name="Normal 101 28 9" xfId="14275" xr:uid="{00000000-0005-0000-0000-0000C3370000}"/>
    <cellStyle name="Normal 101 28_Tabla M" xfId="14276" xr:uid="{00000000-0005-0000-0000-0000C4370000}"/>
    <cellStyle name="Normal 101 29" xfId="14277" xr:uid="{00000000-0005-0000-0000-0000C5370000}"/>
    <cellStyle name="Normal 101 29 10" xfId="14278" xr:uid="{00000000-0005-0000-0000-0000C6370000}"/>
    <cellStyle name="Normal 101 29 2" xfId="14279" xr:uid="{00000000-0005-0000-0000-0000C7370000}"/>
    <cellStyle name="Normal 101 29 3" xfId="14280" xr:uid="{00000000-0005-0000-0000-0000C8370000}"/>
    <cellStyle name="Normal 101 29 4" xfId="14281" xr:uid="{00000000-0005-0000-0000-0000C9370000}"/>
    <cellStyle name="Normal 101 29 5" xfId="14282" xr:uid="{00000000-0005-0000-0000-0000CA370000}"/>
    <cellStyle name="Normal 101 29 6" xfId="14283" xr:uid="{00000000-0005-0000-0000-0000CB370000}"/>
    <cellStyle name="Normal 101 29 7" xfId="14284" xr:uid="{00000000-0005-0000-0000-0000CC370000}"/>
    <cellStyle name="Normal 101 29 8" xfId="14285" xr:uid="{00000000-0005-0000-0000-0000CD370000}"/>
    <cellStyle name="Normal 101 29 9" xfId="14286" xr:uid="{00000000-0005-0000-0000-0000CE370000}"/>
    <cellStyle name="Normal 101 29_Tabla M" xfId="14287" xr:uid="{00000000-0005-0000-0000-0000CF370000}"/>
    <cellStyle name="Normal 101 3" xfId="14288" xr:uid="{00000000-0005-0000-0000-0000D0370000}"/>
    <cellStyle name="Normal 101 3 10" xfId="14289" xr:uid="{00000000-0005-0000-0000-0000D1370000}"/>
    <cellStyle name="Normal 101 3 2" xfId="14290" xr:uid="{00000000-0005-0000-0000-0000D2370000}"/>
    <cellStyle name="Normal 101 3 3" xfId="14291" xr:uid="{00000000-0005-0000-0000-0000D3370000}"/>
    <cellStyle name="Normal 101 3 4" xfId="14292" xr:uid="{00000000-0005-0000-0000-0000D4370000}"/>
    <cellStyle name="Normal 101 3 5" xfId="14293" xr:uid="{00000000-0005-0000-0000-0000D5370000}"/>
    <cellStyle name="Normal 101 3 6" xfId="14294" xr:uid="{00000000-0005-0000-0000-0000D6370000}"/>
    <cellStyle name="Normal 101 3 7" xfId="14295" xr:uid="{00000000-0005-0000-0000-0000D7370000}"/>
    <cellStyle name="Normal 101 3 8" xfId="14296" xr:uid="{00000000-0005-0000-0000-0000D8370000}"/>
    <cellStyle name="Normal 101 3 9" xfId="14297" xr:uid="{00000000-0005-0000-0000-0000D9370000}"/>
    <cellStyle name="Normal 101 3_Tabla M" xfId="14298" xr:uid="{00000000-0005-0000-0000-0000DA370000}"/>
    <cellStyle name="Normal 101 4" xfId="14299" xr:uid="{00000000-0005-0000-0000-0000DB370000}"/>
    <cellStyle name="Normal 101 4 10" xfId="14300" xr:uid="{00000000-0005-0000-0000-0000DC370000}"/>
    <cellStyle name="Normal 101 4 2" xfId="14301" xr:uid="{00000000-0005-0000-0000-0000DD370000}"/>
    <cellStyle name="Normal 101 4 3" xfId="14302" xr:uid="{00000000-0005-0000-0000-0000DE370000}"/>
    <cellStyle name="Normal 101 4 4" xfId="14303" xr:uid="{00000000-0005-0000-0000-0000DF370000}"/>
    <cellStyle name="Normal 101 4 5" xfId="14304" xr:uid="{00000000-0005-0000-0000-0000E0370000}"/>
    <cellStyle name="Normal 101 4 6" xfId="14305" xr:uid="{00000000-0005-0000-0000-0000E1370000}"/>
    <cellStyle name="Normal 101 4 7" xfId="14306" xr:uid="{00000000-0005-0000-0000-0000E2370000}"/>
    <cellStyle name="Normal 101 4 8" xfId="14307" xr:uid="{00000000-0005-0000-0000-0000E3370000}"/>
    <cellStyle name="Normal 101 4 9" xfId="14308" xr:uid="{00000000-0005-0000-0000-0000E4370000}"/>
    <cellStyle name="Normal 101 4_Tabla M" xfId="14309" xr:uid="{00000000-0005-0000-0000-0000E5370000}"/>
    <cellStyle name="Normal 101 5" xfId="14310" xr:uid="{00000000-0005-0000-0000-0000E6370000}"/>
    <cellStyle name="Normal 101 5 10" xfId="14311" xr:uid="{00000000-0005-0000-0000-0000E7370000}"/>
    <cellStyle name="Normal 101 5 2" xfId="14312" xr:uid="{00000000-0005-0000-0000-0000E8370000}"/>
    <cellStyle name="Normal 101 5 3" xfId="14313" xr:uid="{00000000-0005-0000-0000-0000E9370000}"/>
    <cellStyle name="Normal 101 5 4" xfId="14314" xr:uid="{00000000-0005-0000-0000-0000EA370000}"/>
    <cellStyle name="Normal 101 5 5" xfId="14315" xr:uid="{00000000-0005-0000-0000-0000EB370000}"/>
    <cellStyle name="Normal 101 5 6" xfId="14316" xr:uid="{00000000-0005-0000-0000-0000EC370000}"/>
    <cellStyle name="Normal 101 5 7" xfId="14317" xr:uid="{00000000-0005-0000-0000-0000ED370000}"/>
    <cellStyle name="Normal 101 5 8" xfId="14318" xr:uid="{00000000-0005-0000-0000-0000EE370000}"/>
    <cellStyle name="Normal 101 5 9" xfId="14319" xr:uid="{00000000-0005-0000-0000-0000EF370000}"/>
    <cellStyle name="Normal 101 5_Tabla M" xfId="14320" xr:uid="{00000000-0005-0000-0000-0000F0370000}"/>
    <cellStyle name="Normal 101 6" xfId="14321" xr:uid="{00000000-0005-0000-0000-0000F1370000}"/>
    <cellStyle name="Normal 101 6 10" xfId="14322" xr:uid="{00000000-0005-0000-0000-0000F2370000}"/>
    <cellStyle name="Normal 101 6 2" xfId="14323" xr:uid="{00000000-0005-0000-0000-0000F3370000}"/>
    <cellStyle name="Normal 101 6 3" xfId="14324" xr:uid="{00000000-0005-0000-0000-0000F4370000}"/>
    <cellStyle name="Normal 101 6 4" xfId="14325" xr:uid="{00000000-0005-0000-0000-0000F5370000}"/>
    <cellStyle name="Normal 101 6 5" xfId="14326" xr:uid="{00000000-0005-0000-0000-0000F6370000}"/>
    <cellStyle name="Normal 101 6 6" xfId="14327" xr:uid="{00000000-0005-0000-0000-0000F7370000}"/>
    <cellStyle name="Normal 101 6 7" xfId="14328" xr:uid="{00000000-0005-0000-0000-0000F8370000}"/>
    <cellStyle name="Normal 101 6 8" xfId="14329" xr:uid="{00000000-0005-0000-0000-0000F9370000}"/>
    <cellStyle name="Normal 101 6 9" xfId="14330" xr:uid="{00000000-0005-0000-0000-0000FA370000}"/>
    <cellStyle name="Normal 101 6_Tabla M" xfId="14331" xr:uid="{00000000-0005-0000-0000-0000FB370000}"/>
    <cellStyle name="Normal 101 7" xfId="14332" xr:uid="{00000000-0005-0000-0000-0000FC370000}"/>
    <cellStyle name="Normal 101 7 10" xfId="14333" xr:uid="{00000000-0005-0000-0000-0000FD370000}"/>
    <cellStyle name="Normal 101 7 2" xfId="14334" xr:uid="{00000000-0005-0000-0000-0000FE370000}"/>
    <cellStyle name="Normal 101 7 3" xfId="14335" xr:uid="{00000000-0005-0000-0000-0000FF370000}"/>
    <cellStyle name="Normal 101 7 4" xfId="14336" xr:uid="{00000000-0005-0000-0000-000000380000}"/>
    <cellStyle name="Normal 101 7 5" xfId="14337" xr:uid="{00000000-0005-0000-0000-000001380000}"/>
    <cellStyle name="Normal 101 7 6" xfId="14338" xr:uid="{00000000-0005-0000-0000-000002380000}"/>
    <cellStyle name="Normal 101 7 7" xfId="14339" xr:uid="{00000000-0005-0000-0000-000003380000}"/>
    <cellStyle name="Normal 101 7 8" xfId="14340" xr:uid="{00000000-0005-0000-0000-000004380000}"/>
    <cellStyle name="Normal 101 7 9" xfId="14341" xr:uid="{00000000-0005-0000-0000-000005380000}"/>
    <cellStyle name="Normal 101 7_Tabla M" xfId="14342" xr:uid="{00000000-0005-0000-0000-000006380000}"/>
    <cellStyle name="Normal 101 8" xfId="14343" xr:uid="{00000000-0005-0000-0000-000007380000}"/>
    <cellStyle name="Normal 101 8 10" xfId="14344" xr:uid="{00000000-0005-0000-0000-000008380000}"/>
    <cellStyle name="Normal 101 8 2" xfId="14345" xr:uid="{00000000-0005-0000-0000-000009380000}"/>
    <cellStyle name="Normal 101 8 3" xfId="14346" xr:uid="{00000000-0005-0000-0000-00000A380000}"/>
    <cellStyle name="Normal 101 8 4" xfId="14347" xr:uid="{00000000-0005-0000-0000-00000B380000}"/>
    <cellStyle name="Normal 101 8 5" xfId="14348" xr:uid="{00000000-0005-0000-0000-00000C380000}"/>
    <cellStyle name="Normal 101 8 6" xfId="14349" xr:uid="{00000000-0005-0000-0000-00000D380000}"/>
    <cellStyle name="Normal 101 8 7" xfId="14350" xr:uid="{00000000-0005-0000-0000-00000E380000}"/>
    <cellStyle name="Normal 101 8 8" xfId="14351" xr:uid="{00000000-0005-0000-0000-00000F380000}"/>
    <cellStyle name="Normal 101 8 9" xfId="14352" xr:uid="{00000000-0005-0000-0000-000010380000}"/>
    <cellStyle name="Normal 101 8_Tabla M" xfId="14353" xr:uid="{00000000-0005-0000-0000-000011380000}"/>
    <cellStyle name="Normal 101 9" xfId="14354" xr:uid="{00000000-0005-0000-0000-000012380000}"/>
    <cellStyle name="Normal 101 9 10" xfId="14355" xr:uid="{00000000-0005-0000-0000-000013380000}"/>
    <cellStyle name="Normal 101 9 2" xfId="14356" xr:uid="{00000000-0005-0000-0000-000014380000}"/>
    <cellStyle name="Normal 101 9 3" xfId="14357" xr:uid="{00000000-0005-0000-0000-000015380000}"/>
    <cellStyle name="Normal 101 9 4" xfId="14358" xr:uid="{00000000-0005-0000-0000-000016380000}"/>
    <cellStyle name="Normal 101 9 5" xfId="14359" xr:uid="{00000000-0005-0000-0000-000017380000}"/>
    <cellStyle name="Normal 101 9 6" xfId="14360" xr:uid="{00000000-0005-0000-0000-000018380000}"/>
    <cellStyle name="Normal 101 9 7" xfId="14361" xr:uid="{00000000-0005-0000-0000-000019380000}"/>
    <cellStyle name="Normal 101 9 8" xfId="14362" xr:uid="{00000000-0005-0000-0000-00001A380000}"/>
    <cellStyle name="Normal 101 9 9" xfId="14363" xr:uid="{00000000-0005-0000-0000-00001B380000}"/>
    <cellStyle name="Normal 101 9_Tabla M" xfId="14364" xr:uid="{00000000-0005-0000-0000-00001C380000}"/>
    <cellStyle name="Normal 102" xfId="14365" xr:uid="{00000000-0005-0000-0000-00001D380000}"/>
    <cellStyle name="Normal 102 10" xfId="14366" xr:uid="{00000000-0005-0000-0000-00001E380000}"/>
    <cellStyle name="Normal 102 10 10" xfId="14367" xr:uid="{00000000-0005-0000-0000-00001F380000}"/>
    <cellStyle name="Normal 102 10 2" xfId="14368" xr:uid="{00000000-0005-0000-0000-000020380000}"/>
    <cellStyle name="Normal 102 10 3" xfId="14369" xr:uid="{00000000-0005-0000-0000-000021380000}"/>
    <cellStyle name="Normal 102 10 4" xfId="14370" xr:uid="{00000000-0005-0000-0000-000022380000}"/>
    <cellStyle name="Normal 102 10 5" xfId="14371" xr:uid="{00000000-0005-0000-0000-000023380000}"/>
    <cellStyle name="Normal 102 10 6" xfId="14372" xr:uid="{00000000-0005-0000-0000-000024380000}"/>
    <cellStyle name="Normal 102 10 7" xfId="14373" xr:uid="{00000000-0005-0000-0000-000025380000}"/>
    <cellStyle name="Normal 102 10 8" xfId="14374" xr:uid="{00000000-0005-0000-0000-000026380000}"/>
    <cellStyle name="Normal 102 10 9" xfId="14375" xr:uid="{00000000-0005-0000-0000-000027380000}"/>
    <cellStyle name="Normal 102 10_Tabla M" xfId="14376" xr:uid="{00000000-0005-0000-0000-000028380000}"/>
    <cellStyle name="Normal 102 11" xfId="14377" xr:uid="{00000000-0005-0000-0000-000029380000}"/>
    <cellStyle name="Normal 102 11 10" xfId="14378" xr:uid="{00000000-0005-0000-0000-00002A380000}"/>
    <cellStyle name="Normal 102 11 2" xfId="14379" xr:uid="{00000000-0005-0000-0000-00002B380000}"/>
    <cellStyle name="Normal 102 11 3" xfId="14380" xr:uid="{00000000-0005-0000-0000-00002C380000}"/>
    <cellStyle name="Normal 102 11 4" xfId="14381" xr:uid="{00000000-0005-0000-0000-00002D380000}"/>
    <cellStyle name="Normal 102 11 5" xfId="14382" xr:uid="{00000000-0005-0000-0000-00002E380000}"/>
    <cellStyle name="Normal 102 11 6" xfId="14383" xr:uid="{00000000-0005-0000-0000-00002F380000}"/>
    <cellStyle name="Normal 102 11 7" xfId="14384" xr:uid="{00000000-0005-0000-0000-000030380000}"/>
    <cellStyle name="Normal 102 11 8" xfId="14385" xr:uid="{00000000-0005-0000-0000-000031380000}"/>
    <cellStyle name="Normal 102 11 9" xfId="14386" xr:uid="{00000000-0005-0000-0000-000032380000}"/>
    <cellStyle name="Normal 102 11_Tabla M" xfId="14387" xr:uid="{00000000-0005-0000-0000-000033380000}"/>
    <cellStyle name="Normal 102 12" xfId="14388" xr:uid="{00000000-0005-0000-0000-000034380000}"/>
    <cellStyle name="Normal 102 12 10" xfId="14389" xr:uid="{00000000-0005-0000-0000-000035380000}"/>
    <cellStyle name="Normal 102 12 2" xfId="14390" xr:uid="{00000000-0005-0000-0000-000036380000}"/>
    <cellStyle name="Normal 102 12 3" xfId="14391" xr:uid="{00000000-0005-0000-0000-000037380000}"/>
    <cellStyle name="Normal 102 12 4" xfId="14392" xr:uid="{00000000-0005-0000-0000-000038380000}"/>
    <cellStyle name="Normal 102 12 5" xfId="14393" xr:uid="{00000000-0005-0000-0000-000039380000}"/>
    <cellStyle name="Normal 102 12 6" xfId="14394" xr:uid="{00000000-0005-0000-0000-00003A380000}"/>
    <cellStyle name="Normal 102 12 7" xfId="14395" xr:uid="{00000000-0005-0000-0000-00003B380000}"/>
    <cellStyle name="Normal 102 12 8" xfId="14396" xr:uid="{00000000-0005-0000-0000-00003C380000}"/>
    <cellStyle name="Normal 102 12 9" xfId="14397" xr:uid="{00000000-0005-0000-0000-00003D380000}"/>
    <cellStyle name="Normal 102 12_Tabla M" xfId="14398" xr:uid="{00000000-0005-0000-0000-00003E380000}"/>
    <cellStyle name="Normal 102 13" xfId="14399" xr:uid="{00000000-0005-0000-0000-00003F380000}"/>
    <cellStyle name="Normal 102 13 10" xfId="14400" xr:uid="{00000000-0005-0000-0000-000040380000}"/>
    <cellStyle name="Normal 102 13 2" xfId="14401" xr:uid="{00000000-0005-0000-0000-000041380000}"/>
    <cellStyle name="Normal 102 13 3" xfId="14402" xr:uid="{00000000-0005-0000-0000-000042380000}"/>
    <cellStyle name="Normal 102 13 4" xfId="14403" xr:uid="{00000000-0005-0000-0000-000043380000}"/>
    <cellStyle name="Normal 102 13 5" xfId="14404" xr:uid="{00000000-0005-0000-0000-000044380000}"/>
    <cellStyle name="Normal 102 13 6" xfId="14405" xr:uid="{00000000-0005-0000-0000-000045380000}"/>
    <cellStyle name="Normal 102 13 7" xfId="14406" xr:uid="{00000000-0005-0000-0000-000046380000}"/>
    <cellStyle name="Normal 102 13 8" xfId="14407" xr:uid="{00000000-0005-0000-0000-000047380000}"/>
    <cellStyle name="Normal 102 13 9" xfId="14408" xr:uid="{00000000-0005-0000-0000-000048380000}"/>
    <cellStyle name="Normal 102 13_Tabla M" xfId="14409" xr:uid="{00000000-0005-0000-0000-000049380000}"/>
    <cellStyle name="Normal 102 14" xfId="14410" xr:uid="{00000000-0005-0000-0000-00004A380000}"/>
    <cellStyle name="Normal 102 14 10" xfId="14411" xr:uid="{00000000-0005-0000-0000-00004B380000}"/>
    <cellStyle name="Normal 102 14 2" xfId="14412" xr:uid="{00000000-0005-0000-0000-00004C380000}"/>
    <cellStyle name="Normal 102 14 3" xfId="14413" xr:uid="{00000000-0005-0000-0000-00004D380000}"/>
    <cellStyle name="Normal 102 14 4" xfId="14414" xr:uid="{00000000-0005-0000-0000-00004E380000}"/>
    <cellStyle name="Normal 102 14 5" xfId="14415" xr:uid="{00000000-0005-0000-0000-00004F380000}"/>
    <cellStyle name="Normal 102 14 6" xfId="14416" xr:uid="{00000000-0005-0000-0000-000050380000}"/>
    <cellStyle name="Normal 102 14 7" xfId="14417" xr:uid="{00000000-0005-0000-0000-000051380000}"/>
    <cellStyle name="Normal 102 14 8" xfId="14418" xr:uid="{00000000-0005-0000-0000-000052380000}"/>
    <cellStyle name="Normal 102 14 9" xfId="14419" xr:uid="{00000000-0005-0000-0000-000053380000}"/>
    <cellStyle name="Normal 102 14_Tabla M" xfId="14420" xr:uid="{00000000-0005-0000-0000-000054380000}"/>
    <cellStyle name="Normal 102 15" xfId="14421" xr:uid="{00000000-0005-0000-0000-000055380000}"/>
    <cellStyle name="Normal 102 15 10" xfId="14422" xr:uid="{00000000-0005-0000-0000-000056380000}"/>
    <cellStyle name="Normal 102 15 2" xfId="14423" xr:uid="{00000000-0005-0000-0000-000057380000}"/>
    <cellStyle name="Normal 102 15 3" xfId="14424" xr:uid="{00000000-0005-0000-0000-000058380000}"/>
    <cellStyle name="Normal 102 15 4" xfId="14425" xr:uid="{00000000-0005-0000-0000-000059380000}"/>
    <cellStyle name="Normal 102 15 5" xfId="14426" xr:uid="{00000000-0005-0000-0000-00005A380000}"/>
    <cellStyle name="Normal 102 15 6" xfId="14427" xr:uid="{00000000-0005-0000-0000-00005B380000}"/>
    <cellStyle name="Normal 102 15 7" xfId="14428" xr:uid="{00000000-0005-0000-0000-00005C380000}"/>
    <cellStyle name="Normal 102 15 8" xfId="14429" xr:uid="{00000000-0005-0000-0000-00005D380000}"/>
    <cellStyle name="Normal 102 15 9" xfId="14430" xr:uid="{00000000-0005-0000-0000-00005E380000}"/>
    <cellStyle name="Normal 102 15_Tabla M" xfId="14431" xr:uid="{00000000-0005-0000-0000-00005F380000}"/>
    <cellStyle name="Normal 102 16" xfId="14432" xr:uid="{00000000-0005-0000-0000-000060380000}"/>
    <cellStyle name="Normal 102 16 10" xfId="14433" xr:uid="{00000000-0005-0000-0000-000061380000}"/>
    <cellStyle name="Normal 102 16 2" xfId="14434" xr:uid="{00000000-0005-0000-0000-000062380000}"/>
    <cellStyle name="Normal 102 16 3" xfId="14435" xr:uid="{00000000-0005-0000-0000-000063380000}"/>
    <cellStyle name="Normal 102 16 4" xfId="14436" xr:uid="{00000000-0005-0000-0000-000064380000}"/>
    <cellStyle name="Normal 102 16 5" xfId="14437" xr:uid="{00000000-0005-0000-0000-000065380000}"/>
    <cellStyle name="Normal 102 16 6" xfId="14438" xr:uid="{00000000-0005-0000-0000-000066380000}"/>
    <cellStyle name="Normal 102 16 7" xfId="14439" xr:uid="{00000000-0005-0000-0000-000067380000}"/>
    <cellStyle name="Normal 102 16 8" xfId="14440" xr:uid="{00000000-0005-0000-0000-000068380000}"/>
    <cellStyle name="Normal 102 16 9" xfId="14441" xr:uid="{00000000-0005-0000-0000-000069380000}"/>
    <cellStyle name="Normal 102 16_Tabla M" xfId="14442" xr:uid="{00000000-0005-0000-0000-00006A380000}"/>
    <cellStyle name="Normal 102 17" xfId="14443" xr:uid="{00000000-0005-0000-0000-00006B380000}"/>
    <cellStyle name="Normal 102 17 10" xfId="14444" xr:uid="{00000000-0005-0000-0000-00006C380000}"/>
    <cellStyle name="Normal 102 17 2" xfId="14445" xr:uid="{00000000-0005-0000-0000-00006D380000}"/>
    <cellStyle name="Normal 102 17 3" xfId="14446" xr:uid="{00000000-0005-0000-0000-00006E380000}"/>
    <cellStyle name="Normal 102 17 4" xfId="14447" xr:uid="{00000000-0005-0000-0000-00006F380000}"/>
    <cellStyle name="Normal 102 17 5" xfId="14448" xr:uid="{00000000-0005-0000-0000-000070380000}"/>
    <cellStyle name="Normal 102 17 6" xfId="14449" xr:uid="{00000000-0005-0000-0000-000071380000}"/>
    <cellStyle name="Normal 102 17 7" xfId="14450" xr:uid="{00000000-0005-0000-0000-000072380000}"/>
    <cellStyle name="Normal 102 17 8" xfId="14451" xr:uid="{00000000-0005-0000-0000-000073380000}"/>
    <cellStyle name="Normal 102 17 9" xfId="14452" xr:uid="{00000000-0005-0000-0000-000074380000}"/>
    <cellStyle name="Normal 102 17_Tabla M" xfId="14453" xr:uid="{00000000-0005-0000-0000-000075380000}"/>
    <cellStyle name="Normal 102 18" xfId="14454" xr:uid="{00000000-0005-0000-0000-000076380000}"/>
    <cellStyle name="Normal 102 18 10" xfId="14455" xr:uid="{00000000-0005-0000-0000-000077380000}"/>
    <cellStyle name="Normal 102 18 2" xfId="14456" xr:uid="{00000000-0005-0000-0000-000078380000}"/>
    <cellStyle name="Normal 102 18 3" xfId="14457" xr:uid="{00000000-0005-0000-0000-000079380000}"/>
    <cellStyle name="Normal 102 18 4" xfId="14458" xr:uid="{00000000-0005-0000-0000-00007A380000}"/>
    <cellStyle name="Normal 102 18 5" xfId="14459" xr:uid="{00000000-0005-0000-0000-00007B380000}"/>
    <cellStyle name="Normal 102 18 6" xfId="14460" xr:uid="{00000000-0005-0000-0000-00007C380000}"/>
    <cellStyle name="Normal 102 18 7" xfId="14461" xr:uid="{00000000-0005-0000-0000-00007D380000}"/>
    <cellStyle name="Normal 102 18 8" xfId="14462" xr:uid="{00000000-0005-0000-0000-00007E380000}"/>
    <cellStyle name="Normal 102 18 9" xfId="14463" xr:uid="{00000000-0005-0000-0000-00007F380000}"/>
    <cellStyle name="Normal 102 18_Tabla M" xfId="14464" xr:uid="{00000000-0005-0000-0000-000080380000}"/>
    <cellStyle name="Normal 102 19" xfId="14465" xr:uid="{00000000-0005-0000-0000-000081380000}"/>
    <cellStyle name="Normal 102 19 10" xfId="14466" xr:uid="{00000000-0005-0000-0000-000082380000}"/>
    <cellStyle name="Normal 102 19 2" xfId="14467" xr:uid="{00000000-0005-0000-0000-000083380000}"/>
    <cellStyle name="Normal 102 19 3" xfId="14468" xr:uid="{00000000-0005-0000-0000-000084380000}"/>
    <cellStyle name="Normal 102 19 4" xfId="14469" xr:uid="{00000000-0005-0000-0000-000085380000}"/>
    <cellStyle name="Normal 102 19 5" xfId="14470" xr:uid="{00000000-0005-0000-0000-000086380000}"/>
    <cellStyle name="Normal 102 19 6" xfId="14471" xr:uid="{00000000-0005-0000-0000-000087380000}"/>
    <cellStyle name="Normal 102 19 7" xfId="14472" xr:uid="{00000000-0005-0000-0000-000088380000}"/>
    <cellStyle name="Normal 102 19 8" xfId="14473" xr:uid="{00000000-0005-0000-0000-000089380000}"/>
    <cellStyle name="Normal 102 19 9" xfId="14474" xr:uid="{00000000-0005-0000-0000-00008A380000}"/>
    <cellStyle name="Normal 102 19_Tabla M" xfId="14475" xr:uid="{00000000-0005-0000-0000-00008B380000}"/>
    <cellStyle name="Normal 102 2" xfId="14476" xr:uid="{00000000-0005-0000-0000-00008C380000}"/>
    <cellStyle name="Normal 102 2 10" xfId="14477" xr:uid="{00000000-0005-0000-0000-00008D380000}"/>
    <cellStyle name="Normal 102 2 2" xfId="14478" xr:uid="{00000000-0005-0000-0000-00008E380000}"/>
    <cellStyle name="Normal 102 2 3" xfId="14479" xr:uid="{00000000-0005-0000-0000-00008F380000}"/>
    <cellStyle name="Normal 102 2 4" xfId="14480" xr:uid="{00000000-0005-0000-0000-000090380000}"/>
    <cellStyle name="Normal 102 2 5" xfId="14481" xr:uid="{00000000-0005-0000-0000-000091380000}"/>
    <cellStyle name="Normal 102 2 6" xfId="14482" xr:uid="{00000000-0005-0000-0000-000092380000}"/>
    <cellStyle name="Normal 102 2 7" xfId="14483" xr:uid="{00000000-0005-0000-0000-000093380000}"/>
    <cellStyle name="Normal 102 2 8" xfId="14484" xr:uid="{00000000-0005-0000-0000-000094380000}"/>
    <cellStyle name="Normal 102 2 9" xfId="14485" xr:uid="{00000000-0005-0000-0000-000095380000}"/>
    <cellStyle name="Normal 102 2_Tabla M" xfId="14486" xr:uid="{00000000-0005-0000-0000-000096380000}"/>
    <cellStyle name="Normal 102 20" xfId="14487" xr:uid="{00000000-0005-0000-0000-000097380000}"/>
    <cellStyle name="Normal 102 20 10" xfId="14488" xr:uid="{00000000-0005-0000-0000-000098380000}"/>
    <cellStyle name="Normal 102 20 2" xfId="14489" xr:uid="{00000000-0005-0000-0000-000099380000}"/>
    <cellStyle name="Normal 102 20 3" xfId="14490" xr:uid="{00000000-0005-0000-0000-00009A380000}"/>
    <cellStyle name="Normal 102 20 4" xfId="14491" xr:uid="{00000000-0005-0000-0000-00009B380000}"/>
    <cellStyle name="Normal 102 20 5" xfId="14492" xr:uid="{00000000-0005-0000-0000-00009C380000}"/>
    <cellStyle name="Normal 102 20 6" xfId="14493" xr:uid="{00000000-0005-0000-0000-00009D380000}"/>
    <cellStyle name="Normal 102 20 7" xfId="14494" xr:uid="{00000000-0005-0000-0000-00009E380000}"/>
    <cellStyle name="Normal 102 20 8" xfId="14495" xr:uid="{00000000-0005-0000-0000-00009F380000}"/>
    <cellStyle name="Normal 102 20 9" xfId="14496" xr:uid="{00000000-0005-0000-0000-0000A0380000}"/>
    <cellStyle name="Normal 102 20_Tabla M" xfId="14497" xr:uid="{00000000-0005-0000-0000-0000A1380000}"/>
    <cellStyle name="Normal 102 21" xfId="14498" xr:uid="{00000000-0005-0000-0000-0000A2380000}"/>
    <cellStyle name="Normal 102 21 10" xfId="14499" xr:uid="{00000000-0005-0000-0000-0000A3380000}"/>
    <cellStyle name="Normal 102 21 2" xfId="14500" xr:uid="{00000000-0005-0000-0000-0000A4380000}"/>
    <cellStyle name="Normal 102 21 3" xfId="14501" xr:uid="{00000000-0005-0000-0000-0000A5380000}"/>
    <cellStyle name="Normal 102 21 4" xfId="14502" xr:uid="{00000000-0005-0000-0000-0000A6380000}"/>
    <cellStyle name="Normal 102 21 5" xfId="14503" xr:uid="{00000000-0005-0000-0000-0000A7380000}"/>
    <cellStyle name="Normal 102 21 6" xfId="14504" xr:uid="{00000000-0005-0000-0000-0000A8380000}"/>
    <cellStyle name="Normal 102 21 7" xfId="14505" xr:uid="{00000000-0005-0000-0000-0000A9380000}"/>
    <cellStyle name="Normal 102 21 8" xfId="14506" xr:uid="{00000000-0005-0000-0000-0000AA380000}"/>
    <cellStyle name="Normal 102 21 9" xfId="14507" xr:uid="{00000000-0005-0000-0000-0000AB380000}"/>
    <cellStyle name="Normal 102 21_Tabla M" xfId="14508" xr:uid="{00000000-0005-0000-0000-0000AC380000}"/>
    <cellStyle name="Normal 102 22" xfId="14509" xr:uid="{00000000-0005-0000-0000-0000AD380000}"/>
    <cellStyle name="Normal 102 22 10" xfId="14510" xr:uid="{00000000-0005-0000-0000-0000AE380000}"/>
    <cellStyle name="Normal 102 22 2" xfId="14511" xr:uid="{00000000-0005-0000-0000-0000AF380000}"/>
    <cellStyle name="Normal 102 22 3" xfId="14512" xr:uid="{00000000-0005-0000-0000-0000B0380000}"/>
    <cellStyle name="Normal 102 22 4" xfId="14513" xr:uid="{00000000-0005-0000-0000-0000B1380000}"/>
    <cellStyle name="Normal 102 22 5" xfId="14514" xr:uid="{00000000-0005-0000-0000-0000B2380000}"/>
    <cellStyle name="Normal 102 22 6" xfId="14515" xr:uid="{00000000-0005-0000-0000-0000B3380000}"/>
    <cellStyle name="Normal 102 22 7" xfId="14516" xr:uid="{00000000-0005-0000-0000-0000B4380000}"/>
    <cellStyle name="Normal 102 22 8" xfId="14517" xr:uid="{00000000-0005-0000-0000-0000B5380000}"/>
    <cellStyle name="Normal 102 22 9" xfId="14518" xr:uid="{00000000-0005-0000-0000-0000B6380000}"/>
    <cellStyle name="Normal 102 22_Tabla M" xfId="14519" xr:uid="{00000000-0005-0000-0000-0000B7380000}"/>
    <cellStyle name="Normal 102 23" xfId="14520" xr:uid="{00000000-0005-0000-0000-0000B8380000}"/>
    <cellStyle name="Normal 102 23 10" xfId="14521" xr:uid="{00000000-0005-0000-0000-0000B9380000}"/>
    <cellStyle name="Normal 102 23 2" xfId="14522" xr:uid="{00000000-0005-0000-0000-0000BA380000}"/>
    <cellStyle name="Normal 102 23 3" xfId="14523" xr:uid="{00000000-0005-0000-0000-0000BB380000}"/>
    <cellStyle name="Normal 102 23 4" xfId="14524" xr:uid="{00000000-0005-0000-0000-0000BC380000}"/>
    <cellStyle name="Normal 102 23 5" xfId="14525" xr:uid="{00000000-0005-0000-0000-0000BD380000}"/>
    <cellStyle name="Normal 102 23 6" xfId="14526" xr:uid="{00000000-0005-0000-0000-0000BE380000}"/>
    <cellStyle name="Normal 102 23 7" xfId="14527" xr:uid="{00000000-0005-0000-0000-0000BF380000}"/>
    <cellStyle name="Normal 102 23 8" xfId="14528" xr:uid="{00000000-0005-0000-0000-0000C0380000}"/>
    <cellStyle name="Normal 102 23 9" xfId="14529" xr:uid="{00000000-0005-0000-0000-0000C1380000}"/>
    <cellStyle name="Normal 102 23_Tabla M" xfId="14530" xr:uid="{00000000-0005-0000-0000-0000C2380000}"/>
    <cellStyle name="Normal 102 24" xfId="14531" xr:uid="{00000000-0005-0000-0000-0000C3380000}"/>
    <cellStyle name="Normal 102 24 10" xfId="14532" xr:uid="{00000000-0005-0000-0000-0000C4380000}"/>
    <cellStyle name="Normal 102 24 2" xfId="14533" xr:uid="{00000000-0005-0000-0000-0000C5380000}"/>
    <cellStyle name="Normal 102 24 3" xfId="14534" xr:uid="{00000000-0005-0000-0000-0000C6380000}"/>
    <cellStyle name="Normal 102 24 4" xfId="14535" xr:uid="{00000000-0005-0000-0000-0000C7380000}"/>
    <cellStyle name="Normal 102 24 5" xfId="14536" xr:uid="{00000000-0005-0000-0000-0000C8380000}"/>
    <cellStyle name="Normal 102 24 6" xfId="14537" xr:uid="{00000000-0005-0000-0000-0000C9380000}"/>
    <cellStyle name="Normal 102 24 7" xfId="14538" xr:uid="{00000000-0005-0000-0000-0000CA380000}"/>
    <cellStyle name="Normal 102 24 8" xfId="14539" xr:uid="{00000000-0005-0000-0000-0000CB380000}"/>
    <cellStyle name="Normal 102 24 9" xfId="14540" xr:uid="{00000000-0005-0000-0000-0000CC380000}"/>
    <cellStyle name="Normal 102 24_Tabla M" xfId="14541" xr:uid="{00000000-0005-0000-0000-0000CD380000}"/>
    <cellStyle name="Normal 102 25" xfId="14542" xr:uid="{00000000-0005-0000-0000-0000CE380000}"/>
    <cellStyle name="Normal 102 25 10" xfId="14543" xr:uid="{00000000-0005-0000-0000-0000CF380000}"/>
    <cellStyle name="Normal 102 25 2" xfId="14544" xr:uid="{00000000-0005-0000-0000-0000D0380000}"/>
    <cellStyle name="Normal 102 25 3" xfId="14545" xr:uid="{00000000-0005-0000-0000-0000D1380000}"/>
    <cellStyle name="Normal 102 25 4" xfId="14546" xr:uid="{00000000-0005-0000-0000-0000D2380000}"/>
    <cellStyle name="Normal 102 25 5" xfId="14547" xr:uid="{00000000-0005-0000-0000-0000D3380000}"/>
    <cellStyle name="Normal 102 25 6" xfId="14548" xr:uid="{00000000-0005-0000-0000-0000D4380000}"/>
    <cellStyle name="Normal 102 25 7" xfId="14549" xr:uid="{00000000-0005-0000-0000-0000D5380000}"/>
    <cellStyle name="Normal 102 25 8" xfId="14550" xr:uid="{00000000-0005-0000-0000-0000D6380000}"/>
    <cellStyle name="Normal 102 25 9" xfId="14551" xr:uid="{00000000-0005-0000-0000-0000D7380000}"/>
    <cellStyle name="Normal 102 25_Tabla M" xfId="14552" xr:uid="{00000000-0005-0000-0000-0000D8380000}"/>
    <cellStyle name="Normal 102 26" xfId="14553" xr:uid="{00000000-0005-0000-0000-0000D9380000}"/>
    <cellStyle name="Normal 102 26 10" xfId="14554" xr:uid="{00000000-0005-0000-0000-0000DA380000}"/>
    <cellStyle name="Normal 102 26 2" xfId="14555" xr:uid="{00000000-0005-0000-0000-0000DB380000}"/>
    <cellStyle name="Normal 102 26 3" xfId="14556" xr:uid="{00000000-0005-0000-0000-0000DC380000}"/>
    <cellStyle name="Normal 102 26 4" xfId="14557" xr:uid="{00000000-0005-0000-0000-0000DD380000}"/>
    <cellStyle name="Normal 102 26 5" xfId="14558" xr:uid="{00000000-0005-0000-0000-0000DE380000}"/>
    <cellStyle name="Normal 102 26 6" xfId="14559" xr:uid="{00000000-0005-0000-0000-0000DF380000}"/>
    <cellStyle name="Normal 102 26 7" xfId="14560" xr:uid="{00000000-0005-0000-0000-0000E0380000}"/>
    <cellStyle name="Normal 102 26 8" xfId="14561" xr:uid="{00000000-0005-0000-0000-0000E1380000}"/>
    <cellStyle name="Normal 102 26 9" xfId="14562" xr:uid="{00000000-0005-0000-0000-0000E2380000}"/>
    <cellStyle name="Normal 102 26_Tabla M" xfId="14563" xr:uid="{00000000-0005-0000-0000-0000E3380000}"/>
    <cellStyle name="Normal 102 27" xfId="14564" xr:uid="{00000000-0005-0000-0000-0000E4380000}"/>
    <cellStyle name="Normal 102 27 10" xfId="14565" xr:uid="{00000000-0005-0000-0000-0000E5380000}"/>
    <cellStyle name="Normal 102 27 2" xfId="14566" xr:uid="{00000000-0005-0000-0000-0000E6380000}"/>
    <cellStyle name="Normal 102 27 3" xfId="14567" xr:uid="{00000000-0005-0000-0000-0000E7380000}"/>
    <cellStyle name="Normal 102 27 4" xfId="14568" xr:uid="{00000000-0005-0000-0000-0000E8380000}"/>
    <cellStyle name="Normal 102 27 5" xfId="14569" xr:uid="{00000000-0005-0000-0000-0000E9380000}"/>
    <cellStyle name="Normal 102 27 6" xfId="14570" xr:uid="{00000000-0005-0000-0000-0000EA380000}"/>
    <cellStyle name="Normal 102 27 7" xfId="14571" xr:uid="{00000000-0005-0000-0000-0000EB380000}"/>
    <cellStyle name="Normal 102 27 8" xfId="14572" xr:uid="{00000000-0005-0000-0000-0000EC380000}"/>
    <cellStyle name="Normal 102 27 9" xfId="14573" xr:uid="{00000000-0005-0000-0000-0000ED380000}"/>
    <cellStyle name="Normal 102 27_Tabla M" xfId="14574" xr:uid="{00000000-0005-0000-0000-0000EE380000}"/>
    <cellStyle name="Normal 102 3" xfId="14575" xr:uid="{00000000-0005-0000-0000-0000EF380000}"/>
    <cellStyle name="Normal 102 3 10" xfId="14576" xr:uid="{00000000-0005-0000-0000-0000F0380000}"/>
    <cellStyle name="Normal 102 3 2" xfId="14577" xr:uid="{00000000-0005-0000-0000-0000F1380000}"/>
    <cellStyle name="Normal 102 3 3" xfId="14578" xr:uid="{00000000-0005-0000-0000-0000F2380000}"/>
    <cellStyle name="Normal 102 3 4" xfId="14579" xr:uid="{00000000-0005-0000-0000-0000F3380000}"/>
    <cellStyle name="Normal 102 3 5" xfId="14580" xr:uid="{00000000-0005-0000-0000-0000F4380000}"/>
    <cellStyle name="Normal 102 3 6" xfId="14581" xr:uid="{00000000-0005-0000-0000-0000F5380000}"/>
    <cellStyle name="Normal 102 3 7" xfId="14582" xr:uid="{00000000-0005-0000-0000-0000F6380000}"/>
    <cellStyle name="Normal 102 3 8" xfId="14583" xr:uid="{00000000-0005-0000-0000-0000F7380000}"/>
    <cellStyle name="Normal 102 3 9" xfId="14584" xr:uid="{00000000-0005-0000-0000-0000F8380000}"/>
    <cellStyle name="Normal 102 3_Tabla M" xfId="14585" xr:uid="{00000000-0005-0000-0000-0000F9380000}"/>
    <cellStyle name="Normal 102 4" xfId="14586" xr:uid="{00000000-0005-0000-0000-0000FA380000}"/>
    <cellStyle name="Normal 102 4 10" xfId="14587" xr:uid="{00000000-0005-0000-0000-0000FB380000}"/>
    <cellStyle name="Normal 102 4 2" xfId="14588" xr:uid="{00000000-0005-0000-0000-0000FC380000}"/>
    <cellStyle name="Normal 102 4 3" xfId="14589" xr:uid="{00000000-0005-0000-0000-0000FD380000}"/>
    <cellStyle name="Normal 102 4 4" xfId="14590" xr:uid="{00000000-0005-0000-0000-0000FE380000}"/>
    <cellStyle name="Normal 102 4 5" xfId="14591" xr:uid="{00000000-0005-0000-0000-0000FF380000}"/>
    <cellStyle name="Normal 102 4 6" xfId="14592" xr:uid="{00000000-0005-0000-0000-000000390000}"/>
    <cellStyle name="Normal 102 4 7" xfId="14593" xr:uid="{00000000-0005-0000-0000-000001390000}"/>
    <cellStyle name="Normal 102 4 8" xfId="14594" xr:uid="{00000000-0005-0000-0000-000002390000}"/>
    <cellStyle name="Normal 102 4 9" xfId="14595" xr:uid="{00000000-0005-0000-0000-000003390000}"/>
    <cellStyle name="Normal 102 4_Tabla M" xfId="14596" xr:uid="{00000000-0005-0000-0000-000004390000}"/>
    <cellStyle name="Normal 102 5" xfId="14597" xr:uid="{00000000-0005-0000-0000-000005390000}"/>
    <cellStyle name="Normal 102 5 10" xfId="14598" xr:uid="{00000000-0005-0000-0000-000006390000}"/>
    <cellStyle name="Normal 102 5 2" xfId="14599" xr:uid="{00000000-0005-0000-0000-000007390000}"/>
    <cellStyle name="Normal 102 5 3" xfId="14600" xr:uid="{00000000-0005-0000-0000-000008390000}"/>
    <cellStyle name="Normal 102 5 4" xfId="14601" xr:uid="{00000000-0005-0000-0000-000009390000}"/>
    <cellStyle name="Normal 102 5 5" xfId="14602" xr:uid="{00000000-0005-0000-0000-00000A390000}"/>
    <cellStyle name="Normal 102 5 6" xfId="14603" xr:uid="{00000000-0005-0000-0000-00000B390000}"/>
    <cellStyle name="Normal 102 5 7" xfId="14604" xr:uid="{00000000-0005-0000-0000-00000C390000}"/>
    <cellStyle name="Normal 102 5 8" xfId="14605" xr:uid="{00000000-0005-0000-0000-00000D390000}"/>
    <cellStyle name="Normal 102 5 9" xfId="14606" xr:uid="{00000000-0005-0000-0000-00000E390000}"/>
    <cellStyle name="Normal 102 5_Tabla M" xfId="14607" xr:uid="{00000000-0005-0000-0000-00000F390000}"/>
    <cellStyle name="Normal 102 6" xfId="14608" xr:uid="{00000000-0005-0000-0000-000010390000}"/>
    <cellStyle name="Normal 102 6 10" xfId="14609" xr:uid="{00000000-0005-0000-0000-000011390000}"/>
    <cellStyle name="Normal 102 6 2" xfId="14610" xr:uid="{00000000-0005-0000-0000-000012390000}"/>
    <cellStyle name="Normal 102 6 3" xfId="14611" xr:uid="{00000000-0005-0000-0000-000013390000}"/>
    <cellStyle name="Normal 102 6 4" xfId="14612" xr:uid="{00000000-0005-0000-0000-000014390000}"/>
    <cellStyle name="Normal 102 6 5" xfId="14613" xr:uid="{00000000-0005-0000-0000-000015390000}"/>
    <cellStyle name="Normal 102 6 6" xfId="14614" xr:uid="{00000000-0005-0000-0000-000016390000}"/>
    <cellStyle name="Normal 102 6 7" xfId="14615" xr:uid="{00000000-0005-0000-0000-000017390000}"/>
    <cellStyle name="Normal 102 6 8" xfId="14616" xr:uid="{00000000-0005-0000-0000-000018390000}"/>
    <cellStyle name="Normal 102 6 9" xfId="14617" xr:uid="{00000000-0005-0000-0000-000019390000}"/>
    <cellStyle name="Normal 102 6_Tabla M" xfId="14618" xr:uid="{00000000-0005-0000-0000-00001A390000}"/>
    <cellStyle name="Normal 102 7" xfId="14619" xr:uid="{00000000-0005-0000-0000-00001B390000}"/>
    <cellStyle name="Normal 102 7 10" xfId="14620" xr:uid="{00000000-0005-0000-0000-00001C390000}"/>
    <cellStyle name="Normal 102 7 2" xfId="14621" xr:uid="{00000000-0005-0000-0000-00001D390000}"/>
    <cellStyle name="Normal 102 7 3" xfId="14622" xr:uid="{00000000-0005-0000-0000-00001E390000}"/>
    <cellStyle name="Normal 102 7 4" xfId="14623" xr:uid="{00000000-0005-0000-0000-00001F390000}"/>
    <cellStyle name="Normal 102 7 5" xfId="14624" xr:uid="{00000000-0005-0000-0000-000020390000}"/>
    <cellStyle name="Normal 102 7 6" xfId="14625" xr:uid="{00000000-0005-0000-0000-000021390000}"/>
    <cellStyle name="Normal 102 7 7" xfId="14626" xr:uid="{00000000-0005-0000-0000-000022390000}"/>
    <cellStyle name="Normal 102 7 8" xfId="14627" xr:uid="{00000000-0005-0000-0000-000023390000}"/>
    <cellStyle name="Normal 102 7 9" xfId="14628" xr:uid="{00000000-0005-0000-0000-000024390000}"/>
    <cellStyle name="Normal 102 7_Tabla M" xfId="14629" xr:uid="{00000000-0005-0000-0000-000025390000}"/>
    <cellStyle name="Normal 102 8" xfId="14630" xr:uid="{00000000-0005-0000-0000-000026390000}"/>
    <cellStyle name="Normal 102 8 10" xfId="14631" xr:uid="{00000000-0005-0000-0000-000027390000}"/>
    <cellStyle name="Normal 102 8 2" xfId="14632" xr:uid="{00000000-0005-0000-0000-000028390000}"/>
    <cellStyle name="Normal 102 8 3" xfId="14633" xr:uid="{00000000-0005-0000-0000-000029390000}"/>
    <cellStyle name="Normal 102 8 4" xfId="14634" xr:uid="{00000000-0005-0000-0000-00002A390000}"/>
    <cellStyle name="Normal 102 8 5" xfId="14635" xr:uid="{00000000-0005-0000-0000-00002B390000}"/>
    <cellStyle name="Normal 102 8 6" xfId="14636" xr:uid="{00000000-0005-0000-0000-00002C390000}"/>
    <cellStyle name="Normal 102 8 7" xfId="14637" xr:uid="{00000000-0005-0000-0000-00002D390000}"/>
    <cellStyle name="Normal 102 8 8" xfId="14638" xr:uid="{00000000-0005-0000-0000-00002E390000}"/>
    <cellStyle name="Normal 102 8 9" xfId="14639" xr:uid="{00000000-0005-0000-0000-00002F390000}"/>
    <cellStyle name="Normal 102 8_Tabla M" xfId="14640" xr:uid="{00000000-0005-0000-0000-000030390000}"/>
    <cellStyle name="Normal 102 9" xfId="14641" xr:uid="{00000000-0005-0000-0000-000031390000}"/>
    <cellStyle name="Normal 102 9 10" xfId="14642" xr:uid="{00000000-0005-0000-0000-000032390000}"/>
    <cellStyle name="Normal 102 9 2" xfId="14643" xr:uid="{00000000-0005-0000-0000-000033390000}"/>
    <cellStyle name="Normal 102 9 3" xfId="14644" xr:uid="{00000000-0005-0000-0000-000034390000}"/>
    <cellStyle name="Normal 102 9 4" xfId="14645" xr:uid="{00000000-0005-0000-0000-000035390000}"/>
    <cellStyle name="Normal 102 9 5" xfId="14646" xr:uid="{00000000-0005-0000-0000-000036390000}"/>
    <cellStyle name="Normal 102 9 6" xfId="14647" xr:uid="{00000000-0005-0000-0000-000037390000}"/>
    <cellStyle name="Normal 102 9 7" xfId="14648" xr:uid="{00000000-0005-0000-0000-000038390000}"/>
    <cellStyle name="Normal 102 9 8" xfId="14649" xr:uid="{00000000-0005-0000-0000-000039390000}"/>
    <cellStyle name="Normal 102 9 9" xfId="14650" xr:uid="{00000000-0005-0000-0000-00003A390000}"/>
    <cellStyle name="Normal 102 9_Tabla M" xfId="14651" xr:uid="{00000000-0005-0000-0000-00003B390000}"/>
    <cellStyle name="Normal 103" xfId="14652" xr:uid="{00000000-0005-0000-0000-00003C390000}"/>
    <cellStyle name="Normal 103 10" xfId="14653" xr:uid="{00000000-0005-0000-0000-00003D390000}"/>
    <cellStyle name="Normal 103 10 10" xfId="14654" xr:uid="{00000000-0005-0000-0000-00003E390000}"/>
    <cellStyle name="Normal 103 10 2" xfId="14655" xr:uid="{00000000-0005-0000-0000-00003F390000}"/>
    <cellStyle name="Normal 103 10 3" xfId="14656" xr:uid="{00000000-0005-0000-0000-000040390000}"/>
    <cellStyle name="Normal 103 10 4" xfId="14657" xr:uid="{00000000-0005-0000-0000-000041390000}"/>
    <cellStyle name="Normal 103 10 5" xfId="14658" xr:uid="{00000000-0005-0000-0000-000042390000}"/>
    <cellStyle name="Normal 103 10 6" xfId="14659" xr:uid="{00000000-0005-0000-0000-000043390000}"/>
    <cellStyle name="Normal 103 10 7" xfId="14660" xr:uid="{00000000-0005-0000-0000-000044390000}"/>
    <cellStyle name="Normal 103 10 8" xfId="14661" xr:uid="{00000000-0005-0000-0000-000045390000}"/>
    <cellStyle name="Normal 103 10 9" xfId="14662" xr:uid="{00000000-0005-0000-0000-000046390000}"/>
    <cellStyle name="Normal 103 10_Tabla M" xfId="14663" xr:uid="{00000000-0005-0000-0000-000047390000}"/>
    <cellStyle name="Normal 103 11" xfId="14664" xr:uid="{00000000-0005-0000-0000-000048390000}"/>
    <cellStyle name="Normal 103 11 10" xfId="14665" xr:uid="{00000000-0005-0000-0000-000049390000}"/>
    <cellStyle name="Normal 103 11 2" xfId="14666" xr:uid="{00000000-0005-0000-0000-00004A390000}"/>
    <cellStyle name="Normal 103 11 3" xfId="14667" xr:uid="{00000000-0005-0000-0000-00004B390000}"/>
    <cellStyle name="Normal 103 11 4" xfId="14668" xr:uid="{00000000-0005-0000-0000-00004C390000}"/>
    <cellStyle name="Normal 103 11 5" xfId="14669" xr:uid="{00000000-0005-0000-0000-00004D390000}"/>
    <cellStyle name="Normal 103 11 6" xfId="14670" xr:uid="{00000000-0005-0000-0000-00004E390000}"/>
    <cellStyle name="Normal 103 11 7" xfId="14671" xr:uid="{00000000-0005-0000-0000-00004F390000}"/>
    <cellStyle name="Normal 103 11 8" xfId="14672" xr:uid="{00000000-0005-0000-0000-000050390000}"/>
    <cellStyle name="Normal 103 11 9" xfId="14673" xr:uid="{00000000-0005-0000-0000-000051390000}"/>
    <cellStyle name="Normal 103 11_Tabla M" xfId="14674" xr:uid="{00000000-0005-0000-0000-000052390000}"/>
    <cellStyle name="Normal 103 12" xfId="14675" xr:uid="{00000000-0005-0000-0000-000053390000}"/>
    <cellStyle name="Normal 103 12 10" xfId="14676" xr:uid="{00000000-0005-0000-0000-000054390000}"/>
    <cellStyle name="Normal 103 12 2" xfId="14677" xr:uid="{00000000-0005-0000-0000-000055390000}"/>
    <cellStyle name="Normal 103 12 3" xfId="14678" xr:uid="{00000000-0005-0000-0000-000056390000}"/>
    <cellStyle name="Normal 103 12 4" xfId="14679" xr:uid="{00000000-0005-0000-0000-000057390000}"/>
    <cellStyle name="Normal 103 12 5" xfId="14680" xr:uid="{00000000-0005-0000-0000-000058390000}"/>
    <cellStyle name="Normal 103 12 6" xfId="14681" xr:uid="{00000000-0005-0000-0000-000059390000}"/>
    <cellStyle name="Normal 103 12 7" xfId="14682" xr:uid="{00000000-0005-0000-0000-00005A390000}"/>
    <cellStyle name="Normal 103 12 8" xfId="14683" xr:uid="{00000000-0005-0000-0000-00005B390000}"/>
    <cellStyle name="Normal 103 12 9" xfId="14684" xr:uid="{00000000-0005-0000-0000-00005C390000}"/>
    <cellStyle name="Normal 103 12_Tabla M" xfId="14685" xr:uid="{00000000-0005-0000-0000-00005D390000}"/>
    <cellStyle name="Normal 103 13" xfId="14686" xr:uid="{00000000-0005-0000-0000-00005E390000}"/>
    <cellStyle name="Normal 103 13 10" xfId="14687" xr:uid="{00000000-0005-0000-0000-00005F390000}"/>
    <cellStyle name="Normal 103 13 2" xfId="14688" xr:uid="{00000000-0005-0000-0000-000060390000}"/>
    <cellStyle name="Normal 103 13 3" xfId="14689" xr:uid="{00000000-0005-0000-0000-000061390000}"/>
    <cellStyle name="Normal 103 13 4" xfId="14690" xr:uid="{00000000-0005-0000-0000-000062390000}"/>
    <cellStyle name="Normal 103 13 5" xfId="14691" xr:uid="{00000000-0005-0000-0000-000063390000}"/>
    <cellStyle name="Normal 103 13 6" xfId="14692" xr:uid="{00000000-0005-0000-0000-000064390000}"/>
    <cellStyle name="Normal 103 13 7" xfId="14693" xr:uid="{00000000-0005-0000-0000-000065390000}"/>
    <cellStyle name="Normal 103 13 8" xfId="14694" xr:uid="{00000000-0005-0000-0000-000066390000}"/>
    <cellStyle name="Normal 103 13 9" xfId="14695" xr:uid="{00000000-0005-0000-0000-000067390000}"/>
    <cellStyle name="Normal 103 13_Tabla M" xfId="14696" xr:uid="{00000000-0005-0000-0000-000068390000}"/>
    <cellStyle name="Normal 103 14" xfId="14697" xr:uid="{00000000-0005-0000-0000-000069390000}"/>
    <cellStyle name="Normal 103 14 10" xfId="14698" xr:uid="{00000000-0005-0000-0000-00006A390000}"/>
    <cellStyle name="Normal 103 14 2" xfId="14699" xr:uid="{00000000-0005-0000-0000-00006B390000}"/>
    <cellStyle name="Normal 103 14 3" xfId="14700" xr:uid="{00000000-0005-0000-0000-00006C390000}"/>
    <cellStyle name="Normal 103 14 4" xfId="14701" xr:uid="{00000000-0005-0000-0000-00006D390000}"/>
    <cellStyle name="Normal 103 14 5" xfId="14702" xr:uid="{00000000-0005-0000-0000-00006E390000}"/>
    <cellStyle name="Normal 103 14 6" xfId="14703" xr:uid="{00000000-0005-0000-0000-00006F390000}"/>
    <cellStyle name="Normal 103 14 7" xfId="14704" xr:uid="{00000000-0005-0000-0000-000070390000}"/>
    <cellStyle name="Normal 103 14 8" xfId="14705" xr:uid="{00000000-0005-0000-0000-000071390000}"/>
    <cellStyle name="Normal 103 14 9" xfId="14706" xr:uid="{00000000-0005-0000-0000-000072390000}"/>
    <cellStyle name="Normal 103 14_Tabla M" xfId="14707" xr:uid="{00000000-0005-0000-0000-000073390000}"/>
    <cellStyle name="Normal 103 15" xfId="14708" xr:uid="{00000000-0005-0000-0000-000074390000}"/>
    <cellStyle name="Normal 103 15 10" xfId="14709" xr:uid="{00000000-0005-0000-0000-000075390000}"/>
    <cellStyle name="Normal 103 15 2" xfId="14710" xr:uid="{00000000-0005-0000-0000-000076390000}"/>
    <cellStyle name="Normal 103 15 3" xfId="14711" xr:uid="{00000000-0005-0000-0000-000077390000}"/>
    <cellStyle name="Normal 103 15 4" xfId="14712" xr:uid="{00000000-0005-0000-0000-000078390000}"/>
    <cellStyle name="Normal 103 15 5" xfId="14713" xr:uid="{00000000-0005-0000-0000-000079390000}"/>
    <cellStyle name="Normal 103 15 6" xfId="14714" xr:uid="{00000000-0005-0000-0000-00007A390000}"/>
    <cellStyle name="Normal 103 15 7" xfId="14715" xr:uid="{00000000-0005-0000-0000-00007B390000}"/>
    <cellStyle name="Normal 103 15 8" xfId="14716" xr:uid="{00000000-0005-0000-0000-00007C390000}"/>
    <cellStyle name="Normal 103 15 9" xfId="14717" xr:uid="{00000000-0005-0000-0000-00007D390000}"/>
    <cellStyle name="Normal 103 15_Tabla M" xfId="14718" xr:uid="{00000000-0005-0000-0000-00007E390000}"/>
    <cellStyle name="Normal 103 16" xfId="14719" xr:uid="{00000000-0005-0000-0000-00007F390000}"/>
    <cellStyle name="Normal 103 16 10" xfId="14720" xr:uid="{00000000-0005-0000-0000-000080390000}"/>
    <cellStyle name="Normal 103 16 2" xfId="14721" xr:uid="{00000000-0005-0000-0000-000081390000}"/>
    <cellStyle name="Normal 103 16 3" xfId="14722" xr:uid="{00000000-0005-0000-0000-000082390000}"/>
    <cellStyle name="Normal 103 16 4" xfId="14723" xr:uid="{00000000-0005-0000-0000-000083390000}"/>
    <cellStyle name="Normal 103 16 5" xfId="14724" xr:uid="{00000000-0005-0000-0000-000084390000}"/>
    <cellStyle name="Normal 103 16 6" xfId="14725" xr:uid="{00000000-0005-0000-0000-000085390000}"/>
    <cellStyle name="Normal 103 16 7" xfId="14726" xr:uid="{00000000-0005-0000-0000-000086390000}"/>
    <cellStyle name="Normal 103 16 8" xfId="14727" xr:uid="{00000000-0005-0000-0000-000087390000}"/>
    <cellStyle name="Normal 103 16 9" xfId="14728" xr:uid="{00000000-0005-0000-0000-000088390000}"/>
    <cellStyle name="Normal 103 16_Tabla M" xfId="14729" xr:uid="{00000000-0005-0000-0000-000089390000}"/>
    <cellStyle name="Normal 103 17" xfId="14730" xr:uid="{00000000-0005-0000-0000-00008A390000}"/>
    <cellStyle name="Normal 103 17 10" xfId="14731" xr:uid="{00000000-0005-0000-0000-00008B390000}"/>
    <cellStyle name="Normal 103 17 2" xfId="14732" xr:uid="{00000000-0005-0000-0000-00008C390000}"/>
    <cellStyle name="Normal 103 17 3" xfId="14733" xr:uid="{00000000-0005-0000-0000-00008D390000}"/>
    <cellStyle name="Normal 103 17 4" xfId="14734" xr:uid="{00000000-0005-0000-0000-00008E390000}"/>
    <cellStyle name="Normal 103 17 5" xfId="14735" xr:uid="{00000000-0005-0000-0000-00008F390000}"/>
    <cellStyle name="Normal 103 17 6" xfId="14736" xr:uid="{00000000-0005-0000-0000-000090390000}"/>
    <cellStyle name="Normal 103 17 7" xfId="14737" xr:uid="{00000000-0005-0000-0000-000091390000}"/>
    <cellStyle name="Normal 103 17 8" xfId="14738" xr:uid="{00000000-0005-0000-0000-000092390000}"/>
    <cellStyle name="Normal 103 17 9" xfId="14739" xr:uid="{00000000-0005-0000-0000-000093390000}"/>
    <cellStyle name="Normal 103 17_Tabla M" xfId="14740" xr:uid="{00000000-0005-0000-0000-000094390000}"/>
    <cellStyle name="Normal 103 18" xfId="14741" xr:uid="{00000000-0005-0000-0000-000095390000}"/>
    <cellStyle name="Normal 103 18 10" xfId="14742" xr:uid="{00000000-0005-0000-0000-000096390000}"/>
    <cellStyle name="Normal 103 18 2" xfId="14743" xr:uid="{00000000-0005-0000-0000-000097390000}"/>
    <cellStyle name="Normal 103 18 3" xfId="14744" xr:uid="{00000000-0005-0000-0000-000098390000}"/>
    <cellStyle name="Normal 103 18 4" xfId="14745" xr:uid="{00000000-0005-0000-0000-000099390000}"/>
    <cellStyle name="Normal 103 18 5" xfId="14746" xr:uid="{00000000-0005-0000-0000-00009A390000}"/>
    <cellStyle name="Normal 103 18 6" xfId="14747" xr:uid="{00000000-0005-0000-0000-00009B390000}"/>
    <cellStyle name="Normal 103 18 7" xfId="14748" xr:uid="{00000000-0005-0000-0000-00009C390000}"/>
    <cellStyle name="Normal 103 18 8" xfId="14749" xr:uid="{00000000-0005-0000-0000-00009D390000}"/>
    <cellStyle name="Normal 103 18 9" xfId="14750" xr:uid="{00000000-0005-0000-0000-00009E390000}"/>
    <cellStyle name="Normal 103 18_Tabla M" xfId="14751" xr:uid="{00000000-0005-0000-0000-00009F390000}"/>
    <cellStyle name="Normal 103 19" xfId="14752" xr:uid="{00000000-0005-0000-0000-0000A0390000}"/>
    <cellStyle name="Normal 103 19 10" xfId="14753" xr:uid="{00000000-0005-0000-0000-0000A1390000}"/>
    <cellStyle name="Normal 103 19 2" xfId="14754" xr:uid="{00000000-0005-0000-0000-0000A2390000}"/>
    <cellStyle name="Normal 103 19 3" xfId="14755" xr:uid="{00000000-0005-0000-0000-0000A3390000}"/>
    <cellStyle name="Normal 103 19 4" xfId="14756" xr:uid="{00000000-0005-0000-0000-0000A4390000}"/>
    <cellStyle name="Normal 103 19 5" xfId="14757" xr:uid="{00000000-0005-0000-0000-0000A5390000}"/>
    <cellStyle name="Normal 103 19 6" xfId="14758" xr:uid="{00000000-0005-0000-0000-0000A6390000}"/>
    <cellStyle name="Normal 103 19 7" xfId="14759" xr:uid="{00000000-0005-0000-0000-0000A7390000}"/>
    <cellStyle name="Normal 103 19 8" xfId="14760" xr:uid="{00000000-0005-0000-0000-0000A8390000}"/>
    <cellStyle name="Normal 103 19 9" xfId="14761" xr:uid="{00000000-0005-0000-0000-0000A9390000}"/>
    <cellStyle name="Normal 103 19_Tabla M" xfId="14762" xr:uid="{00000000-0005-0000-0000-0000AA390000}"/>
    <cellStyle name="Normal 103 2" xfId="14763" xr:uid="{00000000-0005-0000-0000-0000AB390000}"/>
    <cellStyle name="Normal 103 2 10" xfId="14764" xr:uid="{00000000-0005-0000-0000-0000AC390000}"/>
    <cellStyle name="Normal 103 2 2" xfId="14765" xr:uid="{00000000-0005-0000-0000-0000AD390000}"/>
    <cellStyle name="Normal 103 2 3" xfId="14766" xr:uid="{00000000-0005-0000-0000-0000AE390000}"/>
    <cellStyle name="Normal 103 2 4" xfId="14767" xr:uid="{00000000-0005-0000-0000-0000AF390000}"/>
    <cellStyle name="Normal 103 2 5" xfId="14768" xr:uid="{00000000-0005-0000-0000-0000B0390000}"/>
    <cellStyle name="Normal 103 2 6" xfId="14769" xr:uid="{00000000-0005-0000-0000-0000B1390000}"/>
    <cellStyle name="Normal 103 2 7" xfId="14770" xr:uid="{00000000-0005-0000-0000-0000B2390000}"/>
    <cellStyle name="Normal 103 2 8" xfId="14771" xr:uid="{00000000-0005-0000-0000-0000B3390000}"/>
    <cellStyle name="Normal 103 2 9" xfId="14772" xr:uid="{00000000-0005-0000-0000-0000B4390000}"/>
    <cellStyle name="Normal 103 2_Tabla M" xfId="14773" xr:uid="{00000000-0005-0000-0000-0000B5390000}"/>
    <cellStyle name="Normal 103 20" xfId="14774" xr:uid="{00000000-0005-0000-0000-0000B6390000}"/>
    <cellStyle name="Normal 103 20 10" xfId="14775" xr:uid="{00000000-0005-0000-0000-0000B7390000}"/>
    <cellStyle name="Normal 103 20 2" xfId="14776" xr:uid="{00000000-0005-0000-0000-0000B8390000}"/>
    <cellStyle name="Normal 103 20 3" xfId="14777" xr:uid="{00000000-0005-0000-0000-0000B9390000}"/>
    <cellStyle name="Normal 103 20 4" xfId="14778" xr:uid="{00000000-0005-0000-0000-0000BA390000}"/>
    <cellStyle name="Normal 103 20 5" xfId="14779" xr:uid="{00000000-0005-0000-0000-0000BB390000}"/>
    <cellStyle name="Normal 103 20 6" xfId="14780" xr:uid="{00000000-0005-0000-0000-0000BC390000}"/>
    <cellStyle name="Normal 103 20 7" xfId="14781" xr:uid="{00000000-0005-0000-0000-0000BD390000}"/>
    <cellStyle name="Normal 103 20 8" xfId="14782" xr:uid="{00000000-0005-0000-0000-0000BE390000}"/>
    <cellStyle name="Normal 103 20 9" xfId="14783" xr:uid="{00000000-0005-0000-0000-0000BF390000}"/>
    <cellStyle name="Normal 103 20_Tabla M" xfId="14784" xr:uid="{00000000-0005-0000-0000-0000C0390000}"/>
    <cellStyle name="Normal 103 21" xfId="14785" xr:uid="{00000000-0005-0000-0000-0000C1390000}"/>
    <cellStyle name="Normal 103 21 10" xfId="14786" xr:uid="{00000000-0005-0000-0000-0000C2390000}"/>
    <cellStyle name="Normal 103 21 2" xfId="14787" xr:uid="{00000000-0005-0000-0000-0000C3390000}"/>
    <cellStyle name="Normal 103 21 3" xfId="14788" xr:uid="{00000000-0005-0000-0000-0000C4390000}"/>
    <cellStyle name="Normal 103 21 4" xfId="14789" xr:uid="{00000000-0005-0000-0000-0000C5390000}"/>
    <cellStyle name="Normal 103 21 5" xfId="14790" xr:uid="{00000000-0005-0000-0000-0000C6390000}"/>
    <cellStyle name="Normal 103 21 6" xfId="14791" xr:uid="{00000000-0005-0000-0000-0000C7390000}"/>
    <cellStyle name="Normal 103 21 7" xfId="14792" xr:uid="{00000000-0005-0000-0000-0000C8390000}"/>
    <cellStyle name="Normal 103 21 8" xfId="14793" xr:uid="{00000000-0005-0000-0000-0000C9390000}"/>
    <cellStyle name="Normal 103 21 9" xfId="14794" xr:uid="{00000000-0005-0000-0000-0000CA390000}"/>
    <cellStyle name="Normal 103 21_Tabla M" xfId="14795" xr:uid="{00000000-0005-0000-0000-0000CB390000}"/>
    <cellStyle name="Normal 103 22" xfId="14796" xr:uid="{00000000-0005-0000-0000-0000CC390000}"/>
    <cellStyle name="Normal 103 22 10" xfId="14797" xr:uid="{00000000-0005-0000-0000-0000CD390000}"/>
    <cellStyle name="Normal 103 22 2" xfId="14798" xr:uid="{00000000-0005-0000-0000-0000CE390000}"/>
    <cellStyle name="Normal 103 22 3" xfId="14799" xr:uid="{00000000-0005-0000-0000-0000CF390000}"/>
    <cellStyle name="Normal 103 22 4" xfId="14800" xr:uid="{00000000-0005-0000-0000-0000D0390000}"/>
    <cellStyle name="Normal 103 22 5" xfId="14801" xr:uid="{00000000-0005-0000-0000-0000D1390000}"/>
    <cellStyle name="Normal 103 22 6" xfId="14802" xr:uid="{00000000-0005-0000-0000-0000D2390000}"/>
    <cellStyle name="Normal 103 22 7" xfId="14803" xr:uid="{00000000-0005-0000-0000-0000D3390000}"/>
    <cellStyle name="Normal 103 22 8" xfId="14804" xr:uid="{00000000-0005-0000-0000-0000D4390000}"/>
    <cellStyle name="Normal 103 22 9" xfId="14805" xr:uid="{00000000-0005-0000-0000-0000D5390000}"/>
    <cellStyle name="Normal 103 22_Tabla M" xfId="14806" xr:uid="{00000000-0005-0000-0000-0000D6390000}"/>
    <cellStyle name="Normal 103 23" xfId="14807" xr:uid="{00000000-0005-0000-0000-0000D7390000}"/>
    <cellStyle name="Normal 103 23 10" xfId="14808" xr:uid="{00000000-0005-0000-0000-0000D8390000}"/>
    <cellStyle name="Normal 103 23 2" xfId="14809" xr:uid="{00000000-0005-0000-0000-0000D9390000}"/>
    <cellStyle name="Normal 103 23 3" xfId="14810" xr:uid="{00000000-0005-0000-0000-0000DA390000}"/>
    <cellStyle name="Normal 103 23 4" xfId="14811" xr:uid="{00000000-0005-0000-0000-0000DB390000}"/>
    <cellStyle name="Normal 103 23 5" xfId="14812" xr:uid="{00000000-0005-0000-0000-0000DC390000}"/>
    <cellStyle name="Normal 103 23 6" xfId="14813" xr:uid="{00000000-0005-0000-0000-0000DD390000}"/>
    <cellStyle name="Normal 103 23 7" xfId="14814" xr:uid="{00000000-0005-0000-0000-0000DE390000}"/>
    <cellStyle name="Normal 103 23 8" xfId="14815" xr:uid="{00000000-0005-0000-0000-0000DF390000}"/>
    <cellStyle name="Normal 103 23 9" xfId="14816" xr:uid="{00000000-0005-0000-0000-0000E0390000}"/>
    <cellStyle name="Normal 103 23_Tabla M" xfId="14817" xr:uid="{00000000-0005-0000-0000-0000E1390000}"/>
    <cellStyle name="Normal 103 24" xfId="14818" xr:uid="{00000000-0005-0000-0000-0000E2390000}"/>
    <cellStyle name="Normal 103 24 10" xfId="14819" xr:uid="{00000000-0005-0000-0000-0000E3390000}"/>
    <cellStyle name="Normal 103 24 2" xfId="14820" xr:uid="{00000000-0005-0000-0000-0000E4390000}"/>
    <cellStyle name="Normal 103 24 3" xfId="14821" xr:uid="{00000000-0005-0000-0000-0000E5390000}"/>
    <cellStyle name="Normal 103 24 4" xfId="14822" xr:uid="{00000000-0005-0000-0000-0000E6390000}"/>
    <cellStyle name="Normal 103 24 5" xfId="14823" xr:uid="{00000000-0005-0000-0000-0000E7390000}"/>
    <cellStyle name="Normal 103 24 6" xfId="14824" xr:uid="{00000000-0005-0000-0000-0000E8390000}"/>
    <cellStyle name="Normal 103 24 7" xfId="14825" xr:uid="{00000000-0005-0000-0000-0000E9390000}"/>
    <cellStyle name="Normal 103 24 8" xfId="14826" xr:uid="{00000000-0005-0000-0000-0000EA390000}"/>
    <cellStyle name="Normal 103 24 9" xfId="14827" xr:uid="{00000000-0005-0000-0000-0000EB390000}"/>
    <cellStyle name="Normal 103 24_Tabla M" xfId="14828" xr:uid="{00000000-0005-0000-0000-0000EC390000}"/>
    <cellStyle name="Normal 103 25" xfId="14829" xr:uid="{00000000-0005-0000-0000-0000ED390000}"/>
    <cellStyle name="Normal 103 25 10" xfId="14830" xr:uid="{00000000-0005-0000-0000-0000EE390000}"/>
    <cellStyle name="Normal 103 25 2" xfId="14831" xr:uid="{00000000-0005-0000-0000-0000EF390000}"/>
    <cellStyle name="Normal 103 25 3" xfId="14832" xr:uid="{00000000-0005-0000-0000-0000F0390000}"/>
    <cellStyle name="Normal 103 25 4" xfId="14833" xr:uid="{00000000-0005-0000-0000-0000F1390000}"/>
    <cellStyle name="Normal 103 25 5" xfId="14834" xr:uid="{00000000-0005-0000-0000-0000F2390000}"/>
    <cellStyle name="Normal 103 25 6" xfId="14835" xr:uid="{00000000-0005-0000-0000-0000F3390000}"/>
    <cellStyle name="Normal 103 25 7" xfId="14836" xr:uid="{00000000-0005-0000-0000-0000F4390000}"/>
    <cellStyle name="Normal 103 25 8" xfId="14837" xr:uid="{00000000-0005-0000-0000-0000F5390000}"/>
    <cellStyle name="Normal 103 25 9" xfId="14838" xr:uid="{00000000-0005-0000-0000-0000F6390000}"/>
    <cellStyle name="Normal 103 25_Tabla M" xfId="14839" xr:uid="{00000000-0005-0000-0000-0000F7390000}"/>
    <cellStyle name="Normal 103 26" xfId="14840" xr:uid="{00000000-0005-0000-0000-0000F8390000}"/>
    <cellStyle name="Normal 103 26 10" xfId="14841" xr:uid="{00000000-0005-0000-0000-0000F9390000}"/>
    <cellStyle name="Normal 103 26 2" xfId="14842" xr:uid="{00000000-0005-0000-0000-0000FA390000}"/>
    <cellStyle name="Normal 103 26 3" xfId="14843" xr:uid="{00000000-0005-0000-0000-0000FB390000}"/>
    <cellStyle name="Normal 103 26 4" xfId="14844" xr:uid="{00000000-0005-0000-0000-0000FC390000}"/>
    <cellStyle name="Normal 103 26 5" xfId="14845" xr:uid="{00000000-0005-0000-0000-0000FD390000}"/>
    <cellStyle name="Normal 103 26 6" xfId="14846" xr:uid="{00000000-0005-0000-0000-0000FE390000}"/>
    <cellStyle name="Normal 103 26 7" xfId="14847" xr:uid="{00000000-0005-0000-0000-0000FF390000}"/>
    <cellStyle name="Normal 103 26 8" xfId="14848" xr:uid="{00000000-0005-0000-0000-0000003A0000}"/>
    <cellStyle name="Normal 103 26 9" xfId="14849" xr:uid="{00000000-0005-0000-0000-0000013A0000}"/>
    <cellStyle name="Normal 103 26_Tabla M" xfId="14850" xr:uid="{00000000-0005-0000-0000-0000023A0000}"/>
    <cellStyle name="Normal 103 27" xfId="14851" xr:uid="{00000000-0005-0000-0000-0000033A0000}"/>
    <cellStyle name="Normal 103 27 10" xfId="14852" xr:uid="{00000000-0005-0000-0000-0000043A0000}"/>
    <cellStyle name="Normal 103 27 2" xfId="14853" xr:uid="{00000000-0005-0000-0000-0000053A0000}"/>
    <cellStyle name="Normal 103 27 3" xfId="14854" xr:uid="{00000000-0005-0000-0000-0000063A0000}"/>
    <cellStyle name="Normal 103 27 4" xfId="14855" xr:uid="{00000000-0005-0000-0000-0000073A0000}"/>
    <cellStyle name="Normal 103 27 5" xfId="14856" xr:uid="{00000000-0005-0000-0000-0000083A0000}"/>
    <cellStyle name="Normal 103 27 6" xfId="14857" xr:uid="{00000000-0005-0000-0000-0000093A0000}"/>
    <cellStyle name="Normal 103 27 7" xfId="14858" xr:uid="{00000000-0005-0000-0000-00000A3A0000}"/>
    <cellStyle name="Normal 103 27 8" xfId="14859" xr:uid="{00000000-0005-0000-0000-00000B3A0000}"/>
    <cellStyle name="Normal 103 27 9" xfId="14860" xr:uid="{00000000-0005-0000-0000-00000C3A0000}"/>
    <cellStyle name="Normal 103 27_Tabla M" xfId="14861" xr:uid="{00000000-0005-0000-0000-00000D3A0000}"/>
    <cellStyle name="Normal 103 3" xfId="14862" xr:uid="{00000000-0005-0000-0000-00000E3A0000}"/>
    <cellStyle name="Normal 103 3 10" xfId="14863" xr:uid="{00000000-0005-0000-0000-00000F3A0000}"/>
    <cellStyle name="Normal 103 3 2" xfId="14864" xr:uid="{00000000-0005-0000-0000-0000103A0000}"/>
    <cellStyle name="Normal 103 3 3" xfId="14865" xr:uid="{00000000-0005-0000-0000-0000113A0000}"/>
    <cellStyle name="Normal 103 3 4" xfId="14866" xr:uid="{00000000-0005-0000-0000-0000123A0000}"/>
    <cellStyle name="Normal 103 3 5" xfId="14867" xr:uid="{00000000-0005-0000-0000-0000133A0000}"/>
    <cellStyle name="Normal 103 3 6" xfId="14868" xr:uid="{00000000-0005-0000-0000-0000143A0000}"/>
    <cellStyle name="Normal 103 3 7" xfId="14869" xr:uid="{00000000-0005-0000-0000-0000153A0000}"/>
    <cellStyle name="Normal 103 3 8" xfId="14870" xr:uid="{00000000-0005-0000-0000-0000163A0000}"/>
    <cellStyle name="Normal 103 3 9" xfId="14871" xr:uid="{00000000-0005-0000-0000-0000173A0000}"/>
    <cellStyle name="Normal 103 3_Tabla M" xfId="14872" xr:uid="{00000000-0005-0000-0000-0000183A0000}"/>
    <cellStyle name="Normal 103 4" xfId="14873" xr:uid="{00000000-0005-0000-0000-0000193A0000}"/>
    <cellStyle name="Normal 103 4 10" xfId="14874" xr:uid="{00000000-0005-0000-0000-00001A3A0000}"/>
    <cellStyle name="Normal 103 4 2" xfId="14875" xr:uid="{00000000-0005-0000-0000-00001B3A0000}"/>
    <cellStyle name="Normal 103 4 3" xfId="14876" xr:uid="{00000000-0005-0000-0000-00001C3A0000}"/>
    <cellStyle name="Normal 103 4 4" xfId="14877" xr:uid="{00000000-0005-0000-0000-00001D3A0000}"/>
    <cellStyle name="Normal 103 4 5" xfId="14878" xr:uid="{00000000-0005-0000-0000-00001E3A0000}"/>
    <cellStyle name="Normal 103 4 6" xfId="14879" xr:uid="{00000000-0005-0000-0000-00001F3A0000}"/>
    <cellStyle name="Normal 103 4 7" xfId="14880" xr:uid="{00000000-0005-0000-0000-0000203A0000}"/>
    <cellStyle name="Normal 103 4 8" xfId="14881" xr:uid="{00000000-0005-0000-0000-0000213A0000}"/>
    <cellStyle name="Normal 103 4 9" xfId="14882" xr:uid="{00000000-0005-0000-0000-0000223A0000}"/>
    <cellStyle name="Normal 103 4_Tabla M" xfId="14883" xr:uid="{00000000-0005-0000-0000-0000233A0000}"/>
    <cellStyle name="Normal 103 5" xfId="14884" xr:uid="{00000000-0005-0000-0000-0000243A0000}"/>
    <cellStyle name="Normal 103 5 10" xfId="14885" xr:uid="{00000000-0005-0000-0000-0000253A0000}"/>
    <cellStyle name="Normal 103 5 2" xfId="14886" xr:uid="{00000000-0005-0000-0000-0000263A0000}"/>
    <cellStyle name="Normal 103 5 3" xfId="14887" xr:uid="{00000000-0005-0000-0000-0000273A0000}"/>
    <cellStyle name="Normal 103 5 4" xfId="14888" xr:uid="{00000000-0005-0000-0000-0000283A0000}"/>
    <cellStyle name="Normal 103 5 5" xfId="14889" xr:uid="{00000000-0005-0000-0000-0000293A0000}"/>
    <cellStyle name="Normal 103 5 6" xfId="14890" xr:uid="{00000000-0005-0000-0000-00002A3A0000}"/>
    <cellStyle name="Normal 103 5 7" xfId="14891" xr:uid="{00000000-0005-0000-0000-00002B3A0000}"/>
    <cellStyle name="Normal 103 5 8" xfId="14892" xr:uid="{00000000-0005-0000-0000-00002C3A0000}"/>
    <cellStyle name="Normal 103 5 9" xfId="14893" xr:uid="{00000000-0005-0000-0000-00002D3A0000}"/>
    <cellStyle name="Normal 103 5_Tabla M" xfId="14894" xr:uid="{00000000-0005-0000-0000-00002E3A0000}"/>
    <cellStyle name="Normal 103 6" xfId="14895" xr:uid="{00000000-0005-0000-0000-00002F3A0000}"/>
    <cellStyle name="Normal 103 6 10" xfId="14896" xr:uid="{00000000-0005-0000-0000-0000303A0000}"/>
    <cellStyle name="Normal 103 6 2" xfId="14897" xr:uid="{00000000-0005-0000-0000-0000313A0000}"/>
    <cellStyle name="Normal 103 6 3" xfId="14898" xr:uid="{00000000-0005-0000-0000-0000323A0000}"/>
    <cellStyle name="Normal 103 6 4" xfId="14899" xr:uid="{00000000-0005-0000-0000-0000333A0000}"/>
    <cellStyle name="Normal 103 6 5" xfId="14900" xr:uid="{00000000-0005-0000-0000-0000343A0000}"/>
    <cellStyle name="Normal 103 6 6" xfId="14901" xr:uid="{00000000-0005-0000-0000-0000353A0000}"/>
    <cellStyle name="Normal 103 6 7" xfId="14902" xr:uid="{00000000-0005-0000-0000-0000363A0000}"/>
    <cellStyle name="Normal 103 6 8" xfId="14903" xr:uid="{00000000-0005-0000-0000-0000373A0000}"/>
    <cellStyle name="Normal 103 6 9" xfId="14904" xr:uid="{00000000-0005-0000-0000-0000383A0000}"/>
    <cellStyle name="Normal 103 6_Tabla M" xfId="14905" xr:uid="{00000000-0005-0000-0000-0000393A0000}"/>
    <cellStyle name="Normal 103 7" xfId="14906" xr:uid="{00000000-0005-0000-0000-00003A3A0000}"/>
    <cellStyle name="Normal 103 7 10" xfId="14907" xr:uid="{00000000-0005-0000-0000-00003B3A0000}"/>
    <cellStyle name="Normal 103 7 2" xfId="14908" xr:uid="{00000000-0005-0000-0000-00003C3A0000}"/>
    <cellStyle name="Normal 103 7 3" xfId="14909" xr:uid="{00000000-0005-0000-0000-00003D3A0000}"/>
    <cellStyle name="Normal 103 7 4" xfId="14910" xr:uid="{00000000-0005-0000-0000-00003E3A0000}"/>
    <cellStyle name="Normal 103 7 5" xfId="14911" xr:uid="{00000000-0005-0000-0000-00003F3A0000}"/>
    <cellStyle name="Normal 103 7 6" xfId="14912" xr:uid="{00000000-0005-0000-0000-0000403A0000}"/>
    <cellStyle name="Normal 103 7 7" xfId="14913" xr:uid="{00000000-0005-0000-0000-0000413A0000}"/>
    <cellStyle name="Normal 103 7 8" xfId="14914" xr:uid="{00000000-0005-0000-0000-0000423A0000}"/>
    <cellStyle name="Normal 103 7 9" xfId="14915" xr:uid="{00000000-0005-0000-0000-0000433A0000}"/>
    <cellStyle name="Normal 103 7_Tabla M" xfId="14916" xr:uid="{00000000-0005-0000-0000-0000443A0000}"/>
    <cellStyle name="Normal 103 8" xfId="14917" xr:uid="{00000000-0005-0000-0000-0000453A0000}"/>
    <cellStyle name="Normal 103 8 10" xfId="14918" xr:uid="{00000000-0005-0000-0000-0000463A0000}"/>
    <cellStyle name="Normal 103 8 2" xfId="14919" xr:uid="{00000000-0005-0000-0000-0000473A0000}"/>
    <cellStyle name="Normal 103 8 3" xfId="14920" xr:uid="{00000000-0005-0000-0000-0000483A0000}"/>
    <cellStyle name="Normal 103 8 4" xfId="14921" xr:uid="{00000000-0005-0000-0000-0000493A0000}"/>
    <cellStyle name="Normal 103 8 5" xfId="14922" xr:uid="{00000000-0005-0000-0000-00004A3A0000}"/>
    <cellStyle name="Normal 103 8 6" xfId="14923" xr:uid="{00000000-0005-0000-0000-00004B3A0000}"/>
    <cellStyle name="Normal 103 8 7" xfId="14924" xr:uid="{00000000-0005-0000-0000-00004C3A0000}"/>
    <cellStyle name="Normal 103 8 8" xfId="14925" xr:uid="{00000000-0005-0000-0000-00004D3A0000}"/>
    <cellStyle name="Normal 103 8 9" xfId="14926" xr:uid="{00000000-0005-0000-0000-00004E3A0000}"/>
    <cellStyle name="Normal 103 8_Tabla M" xfId="14927" xr:uid="{00000000-0005-0000-0000-00004F3A0000}"/>
    <cellStyle name="Normal 103 9" xfId="14928" xr:uid="{00000000-0005-0000-0000-0000503A0000}"/>
    <cellStyle name="Normal 103 9 10" xfId="14929" xr:uid="{00000000-0005-0000-0000-0000513A0000}"/>
    <cellStyle name="Normal 103 9 2" xfId="14930" xr:uid="{00000000-0005-0000-0000-0000523A0000}"/>
    <cellStyle name="Normal 103 9 3" xfId="14931" xr:uid="{00000000-0005-0000-0000-0000533A0000}"/>
    <cellStyle name="Normal 103 9 4" xfId="14932" xr:uid="{00000000-0005-0000-0000-0000543A0000}"/>
    <cellStyle name="Normal 103 9 5" xfId="14933" xr:uid="{00000000-0005-0000-0000-0000553A0000}"/>
    <cellStyle name="Normal 103 9 6" xfId="14934" xr:uid="{00000000-0005-0000-0000-0000563A0000}"/>
    <cellStyle name="Normal 103 9 7" xfId="14935" xr:uid="{00000000-0005-0000-0000-0000573A0000}"/>
    <cellStyle name="Normal 103 9 8" xfId="14936" xr:uid="{00000000-0005-0000-0000-0000583A0000}"/>
    <cellStyle name="Normal 103 9 9" xfId="14937" xr:uid="{00000000-0005-0000-0000-0000593A0000}"/>
    <cellStyle name="Normal 103 9_Tabla M" xfId="14938" xr:uid="{00000000-0005-0000-0000-00005A3A0000}"/>
    <cellStyle name="Normal 104" xfId="14939" xr:uid="{00000000-0005-0000-0000-00005B3A0000}"/>
    <cellStyle name="Normal 104 10" xfId="14940" xr:uid="{00000000-0005-0000-0000-00005C3A0000}"/>
    <cellStyle name="Normal 104 10 10" xfId="14941" xr:uid="{00000000-0005-0000-0000-00005D3A0000}"/>
    <cellStyle name="Normal 104 10 2" xfId="14942" xr:uid="{00000000-0005-0000-0000-00005E3A0000}"/>
    <cellStyle name="Normal 104 10 3" xfId="14943" xr:uid="{00000000-0005-0000-0000-00005F3A0000}"/>
    <cellStyle name="Normal 104 10 4" xfId="14944" xr:uid="{00000000-0005-0000-0000-0000603A0000}"/>
    <cellStyle name="Normal 104 10 5" xfId="14945" xr:uid="{00000000-0005-0000-0000-0000613A0000}"/>
    <cellStyle name="Normal 104 10 6" xfId="14946" xr:uid="{00000000-0005-0000-0000-0000623A0000}"/>
    <cellStyle name="Normal 104 10 7" xfId="14947" xr:uid="{00000000-0005-0000-0000-0000633A0000}"/>
    <cellStyle name="Normal 104 10 8" xfId="14948" xr:uid="{00000000-0005-0000-0000-0000643A0000}"/>
    <cellStyle name="Normal 104 10 9" xfId="14949" xr:uid="{00000000-0005-0000-0000-0000653A0000}"/>
    <cellStyle name="Normal 104 10_Tabla M" xfId="14950" xr:uid="{00000000-0005-0000-0000-0000663A0000}"/>
    <cellStyle name="Normal 104 11" xfId="14951" xr:uid="{00000000-0005-0000-0000-0000673A0000}"/>
    <cellStyle name="Normal 104 11 10" xfId="14952" xr:uid="{00000000-0005-0000-0000-0000683A0000}"/>
    <cellStyle name="Normal 104 11 2" xfId="14953" xr:uid="{00000000-0005-0000-0000-0000693A0000}"/>
    <cellStyle name="Normal 104 11 3" xfId="14954" xr:uid="{00000000-0005-0000-0000-00006A3A0000}"/>
    <cellStyle name="Normal 104 11 4" xfId="14955" xr:uid="{00000000-0005-0000-0000-00006B3A0000}"/>
    <cellStyle name="Normal 104 11 5" xfId="14956" xr:uid="{00000000-0005-0000-0000-00006C3A0000}"/>
    <cellStyle name="Normal 104 11 6" xfId="14957" xr:uid="{00000000-0005-0000-0000-00006D3A0000}"/>
    <cellStyle name="Normal 104 11 7" xfId="14958" xr:uid="{00000000-0005-0000-0000-00006E3A0000}"/>
    <cellStyle name="Normal 104 11 8" xfId="14959" xr:uid="{00000000-0005-0000-0000-00006F3A0000}"/>
    <cellStyle name="Normal 104 11 9" xfId="14960" xr:uid="{00000000-0005-0000-0000-0000703A0000}"/>
    <cellStyle name="Normal 104 11_Tabla M" xfId="14961" xr:uid="{00000000-0005-0000-0000-0000713A0000}"/>
    <cellStyle name="Normal 104 12" xfId="14962" xr:uid="{00000000-0005-0000-0000-0000723A0000}"/>
    <cellStyle name="Normal 104 12 10" xfId="14963" xr:uid="{00000000-0005-0000-0000-0000733A0000}"/>
    <cellStyle name="Normal 104 12 2" xfId="14964" xr:uid="{00000000-0005-0000-0000-0000743A0000}"/>
    <cellStyle name="Normal 104 12 3" xfId="14965" xr:uid="{00000000-0005-0000-0000-0000753A0000}"/>
    <cellStyle name="Normal 104 12 4" xfId="14966" xr:uid="{00000000-0005-0000-0000-0000763A0000}"/>
    <cellStyle name="Normal 104 12 5" xfId="14967" xr:uid="{00000000-0005-0000-0000-0000773A0000}"/>
    <cellStyle name="Normal 104 12 6" xfId="14968" xr:uid="{00000000-0005-0000-0000-0000783A0000}"/>
    <cellStyle name="Normal 104 12 7" xfId="14969" xr:uid="{00000000-0005-0000-0000-0000793A0000}"/>
    <cellStyle name="Normal 104 12 8" xfId="14970" xr:uid="{00000000-0005-0000-0000-00007A3A0000}"/>
    <cellStyle name="Normal 104 12 9" xfId="14971" xr:uid="{00000000-0005-0000-0000-00007B3A0000}"/>
    <cellStyle name="Normal 104 12_Tabla M" xfId="14972" xr:uid="{00000000-0005-0000-0000-00007C3A0000}"/>
    <cellStyle name="Normal 104 13" xfId="14973" xr:uid="{00000000-0005-0000-0000-00007D3A0000}"/>
    <cellStyle name="Normal 104 13 10" xfId="14974" xr:uid="{00000000-0005-0000-0000-00007E3A0000}"/>
    <cellStyle name="Normal 104 13 2" xfId="14975" xr:uid="{00000000-0005-0000-0000-00007F3A0000}"/>
    <cellStyle name="Normal 104 13 3" xfId="14976" xr:uid="{00000000-0005-0000-0000-0000803A0000}"/>
    <cellStyle name="Normal 104 13 4" xfId="14977" xr:uid="{00000000-0005-0000-0000-0000813A0000}"/>
    <cellStyle name="Normal 104 13 5" xfId="14978" xr:uid="{00000000-0005-0000-0000-0000823A0000}"/>
    <cellStyle name="Normal 104 13 6" xfId="14979" xr:uid="{00000000-0005-0000-0000-0000833A0000}"/>
    <cellStyle name="Normal 104 13 7" xfId="14980" xr:uid="{00000000-0005-0000-0000-0000843A0000}"/>
    <cellStyle name="Normal 104 13 8" xfId="14981" xr:uid="{00000000-0005-0000-0000-0000853A0000}"/>
    <cellStyle name="Normal 104 13 9" xfId="14982" xr:uid="{00000000-0005-0000-0000-0000863A0000}"/>
    <cellStyle name="Normal 104 13_Tabla M" xfId="14983" xr:uid="{00000000-0005-0000-0000-0000873A0000}"/>
    <cellStyle name="Normal 104 2" xfId="14984" xr:uid="{00000000-0005-0000-0000-0000883A0000}"/>
    <cellStyle name="Normal 104 2 10" xfId="14985" xr:uid="{00000000-0005-0000-0000-0000893A0000}"/>
    <cellStyle name="Normal 104 2 2" xfId="14986" xr:uid="{00000000-0005-0000-0000-00008A3A0000}"/>
    <cellStyle name="Normal 104 2 3" xfId="14987" xr:uid="{00000000-0005-0000-0000-00008B3A0000}"/>
    <cellStyle name="Normal 104 2 4" xfId="14988" xr:uid="{00000000-0005-0000-0000-00008C3A0000}"/>
    <cellStyle name="Normal 104 2 5" xfId="14989" xr:uid="{00000000-0005-0000-0000-00008D3A0000}"/>
    <cellStyle name="Normal 104 2 6" xfId="14990" xr:uid="{00000000-0005-0000-0000-00008E3A0000}"/>
    <cellStyle name="Normal 104 2 7" xfId="14991" xr:uid="{00000000-0005-0000-0000-00008F3A0000}"/>
    <cellStyle name="Normal 104 2 8" xfId="14992" xr:uid="{00000000-0005-0000-0000-0000903A0000}"/>
    <cellStyle name="Normal 104 2 9" xfId="14993" xr:uid="{00000000-0005-0000-0000-0000913A0000}"/>
    <cellStyle name="Normal 104 2_Tabla M" xfId="14994" xr:uid="{00000000-0005-0000-0000-0000923A0000}"/>
    <cellStyle name="Normal 104 3" xfId="14995" xr:uid="{00000000-0005-0000-0000-0000933A0000}"/>
    <cellStyle name="Normal 104 3 10" xfId="14996" xr:uid="{00000000-0005-0000-0000-0000943A0000}"/>
    <cellStyle name="Normal 104 3 2" xfId="14997" xr:uid="{00000000-0005-0000-0000-0000953A0000}"/>
    <cellStyle name="Normal 104 3 3" xfId="14998" xr:uid="{00000000-0005-0000-0000-0000963A0000}"/>
    <cellStyle name="Normal 104 3 4" xfId="14999" xr:uid="{00000000-0005-0000-0000-0000973A0000}"/>
    <cellStyle name="Normal 104 3 5" xfId="15000" xr:uid="{00000000-0005-0000-0000-0000983A0000}"/>
    <cellStyle name="Normal 104 3 6" xfId="15001" xr:uid="{00000000-0005-0000-0000-0000993A0000}"/>
    <cellStyle name="Normal 104 3 7" xfId="15002" xr:uid="{00000000-0005-0000-0000-00009A3A0000}"/>
    <cellStyle name="Normal 104 3 8" xfId="15003" xr:uid="{00000000-0005-0000-0000-00009B3A0000}"/>
    <cellStyle name="Normal 104 3 9" xfId="15004" xr:uid="{00000000-0005-0000-0000-00009C3A0000}"/>
    <cellStyle name="Normal 104 3_Tabla M" xfId="15005" xr:uid="{00000000-0005-0000-0000-00009D3A0000}"/>
    <cellStyle name="Normal 104 4" xfId="15006" xr:uid="{00000000-0005-0000-0000-00009E3A0000}"/>
    <cellStyle name="Normal 104 4 10" xfId="15007" xr:uid="{00000000-0005-0000-0000-00009F3A0000}"/>
    <cellStyle name="Normal 104 4 2" xfId="15008" xr:uid="{00000000-0005-0000-0000-0000A03A0000}"/>
    <cellStyle name="Normal 104 4 3" xfId="15009" xr:uid="{00000000-0005-0000-0000-0000A13A0000}"/>
    <cellStyle name="Normal 104 4 4" xfId="15010" xr:uid="{00000000-0005-0000-0000-0000A23A0000}"/>
    <cellStyle name="Normal 104 4 5" xfId="15011" xr:uid="{00000000-0005-0000-0000-0000A33A0000}"/>
    <cellStyle name="Normal 104 4 6" xfId="15012" xr:uid="{00000000-0005-0000-0000-0000A43A0000}"/>
    <cellStyle name="Normal 104 4 7" xfId="15013" xr:uid="{00000000-0005-0000-0000-0000A53A0000}"/>
    <cellStyle name="Normal 104 4 8" xfId="15014" xr:uid="{00000000-0005-0000-0000-0000A63A0000}"/>
    <cellStyle name="Normal 104 4 9" xfId="15015" xr:uid="{00000000-0005-0000-0000-0000A73A0000}"/>
    <cellStyle name="Normal 104 4_Tabla M" xfId="15016" xr:uid="{00000000-0005-0000-0000-0000A83A0000}"/>
    <cellStyle name="Normal 104 5" xfId="15017" xr:uid="{00000000-0005-0000-0000-0000A93A0000}"/>
    <cellStyle name="Normal 104 5 10" xfId="15018" xr:uid="{00000000-0005-0000-0000-0000AA3A0000}"/>
    <cellStyle name="Normal 104 5 2" xfId="15019" xr:uid="{00000000-0005-0000-0000-0000AB3A0000}"/>
    <cellStyle name="Normal 104 5 3" xfId="15020" xr:uid="{00000000-0005-0000-0000-0000AC3A0000}"/>
    <cellStyle name="Normal 104 5 4" xfId="15021" xr:uid="{00000000-0005-0000-0000-0000AD3A0000}"/>
    <cellStyle name="Normal 104 5 5" xfId="15022" xr:uid="{00000000-0005-0000-0000-0000AE3A0000}"/>
    <cellStyle name="Normal 104 5 6" xfId="15023" xr:uid="{00000000-0005-0000-0000-0000AF3A0000}"/>
    <cellStyle name="Normal 104 5 7" xfId="15024" xr:uid="{00000000-0005-0000-0000-0000B03A0000}"/>
    <cellStyle name="Normal 104 5 8" xfId="15025" xr:uid="{00000000-0005-0000-0000-0000B13A0000}"/>
    <cellStyle name="Normal 104 5 9" xfId="15026" xr:uid="{00000000-0005-0000-0000-0000B23A0000}"/>
    <cellStyle name="Normal 104 5_Tabla M" xfId="15027" xr:uid="{00000000-0005-0000-0000-0000B33A0000}"/>
    <cellStyle name="Normal 104 6" xfId="15028" xr:uid="{00000000-0005-0000-0000-0000B43A0000}"/>
    <cellStyle name="Normal 104 6 10" xfId="15029" xr:uid="{00000000-0005-0000-0000-0000B53A0000}"/>
    <cellStyle name="Normal 104 6 2" xfId="15030" xr:uid="{00000000-0005-0000-0000-0000B63A0000}"/>
    <cellStyle name="Normal 104 6 3" xfId="15031" xr:uid="{00000000-0005-0000-0000-0000B73A0000}"/>
    <cellStyle name="Normal 104 6 4" xfId="15032" xr:uid="{00000000-0005-0000-0000-0000B83A0000}"/>
    <cellStyle name="Normal 104 6 5" xfId="15033" xr:uid="{00000000-0005-0000-0000-0000B93A0000}"/>
    <cellStyle name="Normal 104 6 6" xfId="15034" xr:uid="{00000000-0005-0000-0000-0000BA3A0000}"/>
    <cellStyle name="Normal 104 6 7" xfId="15035" xr:uid="{00000000-0005-0000-0000-0000BB3A0000}"/>
    <cellStyle name="Normal 104 6 8" xfId="15036" xr:uid="{00000000-0005-0000-0000-0000BC3A0000}"/>
    <cellStyle name="Normal 104 6 9" xfId="15037" xr:uid="{00000000-0005-0000-0000-0000BD3A0000}"/>
    <cellStyle name="Normal 104 6_Tabla M" xfId="15038" xr:uid="{00000000-0005-0000-0000-0000BE3A0000}"/>
    <cellStyle name="Normal 104 7" xfId="15039" xr:uid="{00000000-0005-0000-0000-0000BF3A0000}"/>
    <cellStyle name="Normal 104 7 10" xfId="15040" xr:uid="{00000000-0005-0000-0000-0000C03A0000}"/>
    <cellStyle name="Normal 104 7 2" xfId="15041" xr:uid="{00000000-0005-0000-0000-0000C13A0000}"/>
    <cellStyle name="Normal 104 7 3" xfId="15042" xr:uid="{00000000-0005-0000-0000-0000C23A0000}"/>
    <cellStyle name="Normal 104 7 4" xfId="15043" xr:uid="{00000000-0005-0000-0000-0000C33A0000}"/>
    <cellStyle name="Normal 104 7 5" xfId="15044" xr:uid="{00000000-0005-0000-0000-0000C43A0000}"/>
    <cellStyle name="Normal 104 7 6" xfId="15045" xr:uid="{00000000-0005-0000-0000-0000C53A0000}"/>
    <cellStyle name="Normal 104 7 7" xfId="15046" xr:uid="{00000000-0005-0000-0000-0000C63A0000}"/>
    <cellStyle name="Normal 104 7 8" xfId="15047" xr:uid="{00000000-0005-0000-0000-0000C73A0000}"/>
    <cellStyle name="Normal 104 7 9" xfId="15048" xr:uid="{00000000-0005-0000-0000-0000C83A0000}"/>
    <cellStyle name="Normal 104 7_Tabla M" xfId="15049" xr:uid="{00000000-0005-0000-0000-0000C93A0000}"/>
    <cellStyle name="Normal 104 8" xfId="15050" xr:uid="{00000000-0005-0000-0000-0000CA3A0000}"/>
    <cellStyle name="Normal 104 8 10" xfId="15051" xr:uid="{00000000-0005-0000-0000-0000CB3A0000}"/>
    <cellStyle name="Normal 104 8 2" xfId="15052" xr:uid="{00000000-0005-0000-0000-0000CC3A0000}"/>
    <cellStyle name="Normal 104 8 3" xfId="15053" xr:uid="{00000000-0005-0000-0000-0000CD3A0000}"/>
    <cellStyle name="Normal 104 8 4" xfId="15054" xr:uid="{00000000-0005-0000-0000-0000CE3A0000}"/>
    <cellStyle name="Normal 104 8 5" xfId="15055" xr:uid="{00000000-0005-0000-0000-0000CF3A0000}"/>
    <cellStyle name="Normal 104 8 6" xfId="15056" xr:uid="{00000000-0005-0000-0000-0000D03A0000}"/>
    <cellStyle name="Normal 104 8 7" xfId="15057" xr:uid="{00000000-0005-0000-0000-0000D13A0000}"/>
    <cellStyle name="Normal 104 8 8" xfId="15058" xr:uid="{00000000-0005-0000-0000-0000D23A0000}"/>
    <cellStyle name="Normal 104 8 9" xfId="15059" xr:uid="{00000000-0005-0000-0000-0000D33A0000}"/>
    <cellStyle name="Normal 104 8_Tabla M" xfId="15060" xr:uid="{00000000-0005-0000-0000-0000D43A0000}"/>
    <cellStyle name="Normal 104 9" xfId="15061" xr:uid="{00000000-0005-0000-0000-0000D53A0000}"/>
    <cellStyle name="Normal 104 9 10" xfId="15062" xr:uid="{00000000-0005-0000-0000-0000D63A0000}"/>
    <cellStyle name="Normal 104 9 2" xfId="15063" xr:uid="{00000000-0005-0000-0000-0000D73A0000}"/>
    <cellStyle name="Normal 104 9 3" xfId="15064" xr:uid="{00000000-0005-0000-0000-0000D83A0000}"/>
    <cellStyle name="Normal 104 9 4" xfId="15065" xr:uid="{00000000-0005-0000-0000-0000D93A0000}"/>
    <cellStyle name="Normal 104 9 5" xfId="15066" xr:uid="{00000000-0005-0000-0000-0000DA3A0000}"/>
    <cellStyle name="Normal 104 9 6" xfId="15067" xr:uid="{00000000-0005-0000-0000-0000DB3A0000}"/>
    <cellStyle name="Normal 104 9 7" xfId="15068" xr:uid="{00000000-0005-0000-0000-0000DC3A0000}"/>
    <cellStyle name="Normal 104 9 8" xfId="15069" xr:uid="{00000000-0005-0000-0000-0000DD3A0000}"/>
    <cellStyle name="Normal 104 9 9" xfId="15070" xr:uid="{00000000-0005-0000-0000-0000DE3A0000}"/>
    <cellStyle name="Normal 104 9_Tabla M" xfId="15071" xr:uid="{00000000-0005-0000-0000-0000DF3A0000}"/>
    <cellStyle name="Normal 105" xfId="15072" xr:uid="{00000000-0005-0000-0000-0000E03A0000}"/>
    <cellStyle name="Normal 105 10" xfId="15073" xr:uid="{00000000-0005-0000-0000-0000E13A0000}"/>
    <cellStyle name="Normal 105 10 10" xfId="15074" xr:uid="{00000000-0005-0000-0000-0000E23A0000}"/>
    <cellStyle name="Normal 105 10 2" xfId="15075" xr:uid="{00000000-0005-0000-0000-0000E33A0000}"/>
    <cellStyle name="Normal 105 10 3" xfId="15076" xr:uid="{00000000-0005-0000-0000-0000E43A0000}"/>
    <cellStyle name="Normal 105 10 4" xfId="15077" xr:uid="{00000000-0005-0000-0000-0000E53A0000}"/>
    <cellStyle name="Normal 105 10 5" xfId="15078" xr:uid="{00000000-0005-0000-0000-0000E63A0000}"/>
    <cellStyle name="Normal 105 10 6" xfId="15079" xr:uid="{00000000-0005-0000-0000-0000E73A0000}"/>
    <cellStyle name="Normal 105 10 7" xfId="15080" xr:uid="{00000000-0005-0000-0000-0000E83A0000}"/>
    <cellStyle name="Normal 105 10 8" xfId="15081" xr:uid="{00000000-0005-0000-0000-0000E93A0000}"/>
    <cellStyle name="Normal 105 10 9" xfId="15082" xr:uid="{00000000-0005-0000-0000-0000EA3A0000}"/>
    <cellStyle name="Normal 105 10_Tabla M" xfId="15083" xr:uid="{00000000-0005-0000-0000-0000EB3A0000}"/>
    <cellStyle name="Normal 105 11" xfId="15084" xr:uid="{00000000-0005-0000-0000-0000EC3A0000}"/>
    <cellStyle name="Normal 105 11 10" xfId="15085" xr:uid="{00000000-0005-0000-0000-0000ED3A0000}"/>
    <cellStyle name="Normal 105 11 2" xfId="15086" xr:uid="{00000000-0005-0000-0000-0000EE3A0000}"/>
    <cellStyle name="Normal 105 11 3" xfId="15087" xr:uid="{00000000-0005-0000-0000-0000EF3A0000}"/>
    <cellStyle name="Normal 105 11 4" xfId="15088" xr:uid="{00000000-0005-0000-0000-0000F03A0000}"/>
    <cellStyle name="Normal 105 11 5" xfId="15089" xr:uid="{00000000-0005-0000-0000-0000F13A0000}"/>
    <cellStyle name="Normal 105 11 6" xfId="15090" xr:uid="{00000000-0005-0000-0000-0000F23A0000}"/>
    <cellStyle name="Normal 105 11 7" xfId="15091" xr:uid="{00000000-0005-0000-0000-0000F33A0000}"/>
    <cellStyle name="Normal 105 11 8" xfId="15092" xr:uid="{00000000-0005-0000-0000-0000F43A0000}"/>
    <cellStyle name="Normal 105 11 9" xfId="15093" xr:uid="{00000000-0005-0000-0000-0000F53A0000}"/>
    <cellStyle name="Normal 105 11_Tabla M" xfId="15094" xr:uid="{00000000-0005-0000-0000-0000F63A0000}"/>
    <cellStyle name="Normal 105 12" xfId="15095" xr:uid="{00000000-0005-0000-0000-0000F73A0000}"/>
    <cellStyle name="Normal 105 12 10" xfId="15096" xr:uid="{00000000-0005-0000-0000-0000F83A0000}"/>
    <cellStyle name="Normal 105 12 2" xfId="15097" xr:uid="{00000000-0005-0000-0000-0000F93A0000}"/>
    <cellStyle name="Normal 105 12 3" xfId="15098" xr:uid="{00000000-0005-0000-0000-0000FA3A0000}"/>
    <cellStyle name="Normal 105 12 4" xfId="15099" xr:uid="{00000000-0005-0000-0000-0000FB3A0000}"/>
    <cellStyle name="Normal 105 12 5" xfId="15100" xr:uid="{00000000-0005-0000-0000-0000FC3A0000}"/>
    <cellStyle name="Normal 105 12 6" xfId="15101" xr:uid="{00000000-0005-0000-0000-0000FD3A0000}"/>
    <cellStyle name="Normal 105 12 7" xfId="15102" xr:uid="{00000000-0005-0000-0000-0000FE3A0000}"/>
    <cellStyle name="Normal 105 12 8" xfId="15103" xr:uid="{00000000-0005-0000-0000-0000FF3A0000}"/>
    <cellStyle name="Normal 105 12 9" xfId="15104" xr:uid="{00000000-0005-0000-0000-0000003B0000}"/>
    <cellStyle name="Normal 105 12_Tabla M" xfId="15105" xr:uid="{00000000-0005-0000-0000-0000013B0000}"/>
    <cellStyle name="Normal 105 13" xfId="15106" xr:uid="{00000000-0005-0000-0000-0000023B0000}"/>
    <cellStyle name="Normal 105 13 10" xfId="15107" xr:uid="{00000000-0005-0000-0000-0000033B0000}"/>
    <cellStyle name="Normal 105 13 2" xfId="15108" xr:uid="{00000000-0005-0000-0000-0000043B0000}"/>
    <cellStyle name="Normal 105 13 3" xfId="15109" xr:uid="{00000000-0005-0000-0000-0000053B0000}"/>
    <cellStyle name="Normal 105 13 4" xfId="15110" xr:uid="{00000000-0005-0000-0000-0000063B0000}"/>
    <cellStyle name="Normal 105 13 5" xfId="15111" xr:uid="{00000000-0005-0000-0000-0000073B0000}"/>
    <cellStyle name="Normal 105 13 6" xfId="15112" xr:uid="{00000000-0005-0000-0000-0000083B0000}"/>
    <cellStyle name="Normal 105 13 7" xfId="15113" xr:uid="{00000000-0005-0000-0000-0000093B0000}"/>
    <cellStyle name="Normal 105 13 8" xfId="15114" xr:uid="{00000000-0005-0000-0000-00000A3B0000}"/>
    <cellStyle name="Normal 105 13 9" xfId="15115" xr:uid="{00000000-0005-0000-0000-00000B3B0000}"/>
    <cellStyle name="Normal 105 13_Tabla M" xfId="15116" xr:uid="{00000000-0005-0000-0000-00000C3B0000}"/>
    <cellStyle name="Normal 105 2" xfId="15117" xr:uid="{00000000-0005-0000-0000-00000D3B0000}"/>
    <cellStyle name="Normal 105 2 10" xfId="15118" xr:uid="{00000000-0005-0000-0000-00000E3B0000}"/>
    <cellStyle name="Normal 105 2 2" xfId="15119" xr:uid="{00000000-0005-0000-0000-00000F3B0000}"/>
    <cellStyle name="Normal 105 2 3" xfId="15120" xr:uid="{00000000-0005-0000-0000-0000103B0000}"/>
    <cellStyle name="Normal 105 2 4" xfId="15121" xr:uid="{00000000-0005-0000-0000-0000113B0000}"/>
    <cellStyle name="Normal 105 2 5" xfId="15122" xr:uid="{00000000-0005-0000-0000-0000123B0000}"/>
    <cellStyle name="Normal 105 2 6" xfId="15123" xr:uid="{00000000-0005-0000-0000-0000133B0000}"/>
    <cellStyle name="Normal 105 2 7" xfId="15124" xr:uid="{00000000-0005-0000-0000-0000143B0000}"/>
    <cellStyle name="Normal 105 2 8" xfId="15125" xr:uid="{00000000-0005-0000-0000-0000153B0000}"/>
    <cellStyle name="Normal 105 2 9" xfId="15126" xr:uid="{00000000-0005-0000-0000-0000163B0000}"/>
    <cellStyle name="Normal 105 2_Tabla M" xfId="15127" xr:uid="{00000000-0005-0000-0000-0000173B0000}"/>
    <cellStyle name="Normal 105 3" xfId="15128" xr:uid="{00000000-0005-0000-0000-0000183B0000}"/>
    <cellStyle name="Normal 105 3 10" xfId="15129" xr:uid="{00000000-0005-0000-0000-0000193B0000}"/>
    <cellStyle name="Normal 105 3 2" xfId="15130" xr:uid="{00000000-0005-0000-0000-00001A3B0000}"/>
    <cellStyle name="Normal 105 3 3" xfId="15131" xr:uid="{00000000-0005-0000-0000-00001B3B0000}"/>
    <cellStyle name="Normal 105 3 4" xfId="15132" xr:uid="{00000000-0005-0000-0000-00001C3B0000}"/>
    <cellStyle name="Normal 105 3 5" xfId="15133" xr:uid="{00000000-0005-0000-0000-00001D3B0000}"/>
    <cellStyle name="Normal 105 3 6" xfId="15134" xr:uid="{00000000-0005-0000-0000-00001E3B0000}"/>
    <cellStyle name="Normal 105 3 7" xfId="15135" xr:uid="{00000000-0005-0000-0000-00001F3B0000}"/>
    <cellStyle name="Normal 105 3 8" xfId="15136" xr:uid="{00000000-0005-0000-0000-0000203B0000}"/>
    <cellStyle name="Normal 105 3 9" xfId="15137" xr:uid="{00000000-0005-0000-0000-0000213B0000}"/>
    <cellStyle name="Normal 105 3_Tabla M" xfId="15138" xr:uid="{00000000-0005-0000-0000-0000223B0000}"/>
    <cellStyle name="Normal 105 4" xfId="15139" xr:uid="{00000000-0005-0000-0000-0000233B0000}"/>
    <cellStyle name="Normal 105 4 10" xfId="15140" xr:uid="{00000000-0005-0000-0000-0000243B0000}"/>
    <cellStyle name="Normal 105 4 2" xfId="15141" xr:uid="{00000000-0005-0000-0000-0000253B0000}"/>
    <cellStyle name="Normal 105 4 3" xfId="15142" xr:uid="{00000000-0005-0000-0000-0000263B0000}"/>
    <cellStyle name="Normal 105 4 4" xfId="15143" xr:uid="{00000000-0005-0000-0000-0000273B0000}"/>
    <cellStyle name="Normal 105 4 5" xfId="15144" xr:uid="{00000000-0005-0000-0000-0000283B0000}"/>
    <cellStyle name="Normal 105 4 6" xfId="15145" xr:uid="{00000000-0005-0000-0000-0000293B0000}"/>
    <cellStyle name="Normal 105 4 7" xfId="15146" xr:uid="{00000000-0005-0000-0000-00002A3B0000}"/>
    <cellStyle name="Normal 105 4 8" xfId="15147" xr:uid="{00000000-0005-0000-0000-00002B3B0000}"/>
    <cellStyle name="Normal 105 4 9" xfId="15148" xr:uid="{00000000-0005-0000-0000-00002C3B0000}"/>
    <cellStyle name="Normal 105 4_Tabla M" xfId="15149" xr:uid="{00000000-0005-0000-0000-00002D3B0000}"/>
    <cellStyle name="Normal 105 5" xfId="15150" xr:uid="{00000000-0005-0000-0000-00002E3B0000}"/>
    <cellStyle name="Normal 105 5 10" xfId="15151" xr:uid="{00000000-0005-0000-0000-00002F3B0000}"/>
    <cellStyle name="Normal 105 5 2" xfId="15152" xr:uid="{00000000-0005-0000-0000-0000303B0000}"/>
    <cellStyle name="Normal 105 5 3" xfId="15153" xr:uid="{00000000-0005-0000-0000-0000313B0000}"/>
    <cellStyle name="Normal 105 5 4" xfId="15154" xr:uid="{00000000-0005-0000-0000-0000323B0000}"/>
    <cellStyle name="Normal 105 5 5" xfId="15155" xr:uid="{00000000-0005-0000-0000-0000333B0000}"/>
    <cellStyle name="Normal 105 5 6" xfId="15156" xr:uid="{00000000-0005-0000-0000-0000343B0000}"/>
    <cellStyle name="Normal 105 5 7" xfId="15157" xr:uid="{00000000-0005-0000-0000-0000353B0000}"/>
    <cellStyle name="Normal 105 5 8" xfId="15158" xr:uid="{00000000-0005-0000-0000-0000363B0000}"/>
    <cellStyle name="Normal 105 5 9" xfId="15159" xr:uid="{00000000-0005-0000-0000-0000373B0000}"/>
    <cellStyle name="Normal 105 5_Tabla M" xfId="15160" xr:uid="{00000000-0005-0000-0000-0000383B0000}"/>
    <cellStyle name="Normal 105 6" xfId="15161" xr:uid="{00000000-0005-0000-0000-0000393B0000}"/>
    <cellStyle name="Normal 105 6 10" xfId="15162" xr:uid="{00000000-0005-0000-0000-00003A3B0000}"/>
    <cellStyle name="Normal 105 6 2" xfId="15163" xr:uid="{00000000-0005-0000-0000-00003B3B0000}"/>
    <cellStyle name="Normal 105 6 3" xfId="15164" xr:uid="{00000000-0005-0000-0000-00003C3B0000}"/>
    <cellStyle name="Normal 105 6 4" xfId="15165" xr:uid="{00000000-0005-0000-0000-00003D3B0000}"/>
    <cellStyle name="Normal 105 6 5" xfId="15166" xr:uid="{00000000-0005-0000-0000-00003E3B0000}"/>
    <cellStyle name="Normal 105 6 6" xfId="15167" xr:uid="{00000000-0005-0000-0000-00003F3B0000}"/>
    <cellStyle name="Normal 105 6 7" xfId="15168" xr:uid="{00000000-0005-0000-0000-0000403B0000}"/>
    <cellStyle name="Normal 105 6 8" xfId="15169" xr:uid="{00000000-0005-0000-0000-0000413B0000}"/>
    <cellStyle name="Normal 105 6 9" xfId="15170" xr:uid="{00000000-0005-0000-0000-0000423B0000}"/>
    <cellStyle name="Normal 105 6_Tabla M" xfId="15171" xr:uid="{00000000-0005-0000-0000-0000433B0000}"/>
    <cellStyle name="Normal 105 7" xfId="15172" xr:uid="{00000000-0005-0000-0000-0000443B0000}"/>
    <cellStyle name="Normal 105 7 10" xfId="15173" xr:uid="{00000000-0005-0000-0000-0000453B0000}"/>
    <cellStyle name="Normal 105 7 2" xfId="15174" xr:uid="{00000000-0005-0000-0000-0000463B0000}"/>
    <cellStyle name="Normal 105 7 3" xfId="15175" xr:uid="{00000000-0005-0000-0000-0000473B0000}"/>
    <cellStyle name="Normal 105 7 4" xfId="15176" xr:uid="{00000000-0005-0000-0000-0000483B0000}"/>
    <cellStyle name="Normal 105 7 5" xfId="15177" xr:uid="{00000000-0005-0000-0000-0000493B0000}"/>
    <cellStyle name="Normal 105 7 6" xfId="15178" xr:uid="{00000000-0005-0000-0000-00004A3B0000}"/>
    <cellStyle name="Normal 105 7 7" xfId="15179" xr:uid="{00000000-0005-0000-0000-00004B3B0000}"/>
    <cellStyle name="Normal 105 7 8" xfId="15180" xr:uid="{00000000-0005-0000-0000-00004C3B0000}"/>
    <cellStyle name="Normal 105 7 9" xfId="15181" xr:uid="{00000000-0005-0000-0000-00004D3B0000}"/>
    <cellStyle name="Normal 105 7_Tabla M" xfId="15182" xr:uid="{00000000-0005-0000-0000-00004E3B0000}"/>
    <cellStyle name="Normal 105 8" xfId="15183" xr:uid="{00000000-0005-0000-0000-00004F3B0000}"/>
    <cellStyle name="Normal 105 8 10" xfId="15184" xr:uid="{00000000-0005-0000-0000-0000503B0000}"/>
    <cellStyle name="Normal 105 8 2" xfId="15185" xr:uid="{00000000-0005-0000-0000-0000513B0000}"/>
    <cellStyle name="Normal 105 8 3" xfId="15186" xr:uid="{00000000-0005-0000-0000-0000523B0000}"/>
    <cellStyle name="Normal 105 8 4" xfId="15187" xr:uid="{00000000-0005-0000-0000-0000533B0000}"/>
    <cellStyle name="Normal 105 8 5" xfId="15188" xr:uid="{00000000-0005-0000-0000-0000543B0000}"/>
    <cellStyle name="Normal 105 8 6" xfId="15189" xr:uid="{00000000-0005-0000-0000-0000553B0000}"/>
    <cellStyle name="Normal 105 8 7" xfId="15190" xr:uid="{00000000-0005-0000-0000-0000563B0000}"/>
    <cellStyle name="Normal 105 8 8" xfId="15191" xr:uid="{00000000-0005-0000-0000-0000573B0000}"/>
    <cellStyle name="Normal 105 8 9" xfId="15192" xr:uid="{00000000-0005-0000-0000-0000583B0000}"/>
    <cellStyle name="Normal 105 8_Tabla M" xfId="15193" xr:uid="{00000000-0005-0000-0000-0000593B0000}"/>
    <cellStyle name="Normal 105 9" xfId="15194" xr:uid="{00000000-0005-0000-0000-00005A3B0000}"/>
    <cellStyle name="Normal 105 9 10" xfId="15195" xr:uid="{00000000-0005-0000-0000-00005B3B0000}"/>
    <cellStyle name="Normal 105 9 2" xfId="15196" xr:uid="{00000000-0005-0000-0000-00005C3B0000}"/>
    <cellStyle name="Normal 105 9 3" xfId="15197" xr:uid="{00000000-0005-0000-0000-00005D3B0000}"/>
    <cellStyle name="Normal 105 9 4" xfId="15198" xr:uid="{00000000-0005-0000-0000-00005E3B0000}"/>
    <cellStyle name="Normal 105 9 5" xfId="15199" xr:uid="{00000000-0005-0000-0000-00005F3B0000}"/>
    <cellStyle name="Normal 105 9 6" xfId="15200" xr:uid="{00000000-0005-0000-0000-0000603B0000}"/>
    <cellStyle name="Normal 105 9 7" xfId="15201" xr:uid="{00000000-0005-0000-0000-0000613B0000}"/>
    <cellStyle name="Normal 105 9 8" xfId="15202" xr:uid="{00000000-0005-0000-0000-0000623B0000}"/>
    <cellStyle name="Normal 105 9 9" xfId="15203" xr:uid="{00000000-0005-0000-0000-0000633B0000}"/>
    <cellStyle name="Normal 105 9_Tabla M" xfId="15204" xr:uid="{00000000-0005-0000-0000-0000643B0000}"/>
    <cellStyle name="Normal 106" xfId="15205" xr:uid="{00000000-0005-0000-0000-0000653B0000}"/>
    <cellStyle name="Normal 106 10" xfId="15206" xr:uid="{00000000-0005-0000-0000-0000663B0000}"/>
    <cellStyle name="Normal 106 10 10" xfId="15207" xr:uid="{00000000-0005-0000-0000-0000673B0000}"/>
    <cellStyle name="Normal 106 10 2" xfId="15208" xr:uid="{00000000-0005-0000-0000-0000683B0000}"/>
    <cellStyle name="Normal 106 10 3" xfId="15209" xr:uid="{00000000-0005-0000-0000-0000693B0000}"/>
    <cellStyle name="Normal 106 10 4" xfId="15210" xr:uid="{00000000-0005-0000-0000-00006A3B0000}"/>
    <cellStyle name="Normal 106 10 5" xfId="15211" xr:uid="{00000000-0005-0000-0000-00006B3B0000}"/>
    <cellStyle name="Normal 106 10 6" xfId="15212" xr:uid="{00000000-0005-0000-0000-00006C3B0000}"/>
    <cellStyle name="Normal 106 10 7" xfId="15213" xr:uid="{00000000-0005-0000-0000-00006D3B0000}"/>
    <cellStyle name="Normal 106 10 8" xfId="15214" xr:uid="{00000000-0005-0000-0000-00006E3B0000}"/>
    <cellStyle name="Normal 106 10 9" xfId="15215" xr:uid="{00000000-0005-0000-0000-00006F3B0000}"/>
    <cellStyle name="Normal 106 10_Tabla M" xfId="15216" xr:uid="{00000000-0005-0000-0000-0000703B0000}"/>
    <cellStyle name="Normal 106 11" xfId="15217" xr:uid="{00000000-0005-0000-0000-0000713B0000}"/>
    <cellStyle name="Normal 106 11 10" xfId="15218" xr:uid="{00000000-0005-0000-0000-0000723B0000}"/>
    <cellStyle name="Normal 106 11 2" xfId="15219" xr:uid="{00000000-0005-0000-0000-0000733B0000}"/>
    <cellStyle name="Normal 106 11 3" xfId="15220" xr:uid="{00000000-0005-0000-0000-0000743B0000}"/>
    <cellStyle name="Normal 106 11 4" xfId="15221" xr:uid="{00000000-0005-0000-0000-0000753B0000}"/>
    <cellStyle name="Normal 106 11 5" xfId="15222" xr:uid="{00000000-0005-0000-0000-0000763B0000}"/>
    <cellStyle name="Normal 106 11 6" xfId="15223" xr:uid="{00000000-0005-0000-0000-0000773B0000}"/>
    <cellStyle name="Normal 106 11 7" xfId="15224" xr:uid="{00000000-0005-0000-0000-0000783B0000}"/>
    <cellStyle name="Normal 106 11 8" xfId="15225" xr:uid="{00000000-0005-0000-0000-0000793B0000}"/>
    <cellStyle name="Normal 106 11 9" xfId="15226" xr:uid="{00000000-0005-0000-0000-00007A3B0000}"/>
    <cellStyle name="Normal 106 11_Tabla M" xfId="15227" xr:uid="{00000000-0005-0000-0000-00007B3B0000}"/>
    <cellStyle name="Normal 106 12" xfId="15228" xr:uid="{00000000-0005-0000-0000-00007C3B0000}"/>
    <cellStyle name="Normal 106 12 10" xfId="15229" xr:uid="{00000000-0005-0000-0000-00007D3B0000}"/>
    <cellStyle name="Normal 106 12 2" xfId="15230" xr:uid="{00000000-0005-0000-0000-00007E3B0000}"/>
    <cellStyle name="Normal 106 12 3" xfId="15231" xr:uid="{00000000-0005-0000-0000-00007F3B0000}"/>
    <cellStyle name="Normal 106 12 4" xfId="15232" xr:uid="{00000000-0005-0000-0000-0000803B0000}"/>
    <cellStyle name="Normal 106 12 5" xfId="15233" xr:uid="{00000000-0005-0000-0000-0000813B0000}"/>
    <cellStyle name="Normal 106 12 6" xfId="15234" xr:uid="{00000000-0005-0000-0000-0000823B0000}"/>
    <cellStyle name="Normal 106 12 7" xfId="15235" xr:uid="{00000000-0005-0000-0000-0000833B0000}"/>
    <cellStyle name="Normal 106 12 8" xfId="15236" xr:uid="{00000000-0005-0000-0000-0000843B0000}"/>
    <cellStyle name="Normal 106 12 9" xfId="15237" xr:uid="{00000000-0005-0000-0000-0000853B0000}"/>
    <cellStyle name="Normal 106 12_Tabla M" xfId="15238" xr:uid="{00000000-0005-0000-0000-0000863B0000}"/>
    <cellStyle name="Normal 106 13" xfId="15239" xr:uid="{00000000-0005-0000-0000-0000873B0000}"/>
    <cellStyle name="Normal 106 13 10" xfId="15240" xr:uid="{00000000-0005-0000-0000-0000883B0000}"/>
    <cellStyle name="Normal 106 13 2" xfId="15241" xr:uid="{00000000-0005-0000-0000-0000893B0000}"/>
    <cellStyle name="Normal 106 13 3" xfId="15242" xr:uid="{00000000-0005-0000-0000-00008A3B0000}"/>
    <cellStyle name="Normal 106 13 4" xfId="15243" xr:uid="{00000000-0005-0000-0000-00008B3B0000}"/>
    <cellStyle name="Normal 106 13 5" xfId="15244" xr:uid="{00000000-0005-0000-0000-00008C3B0000}"/>
    <cellStyle name="Normal 106 13 6" xfId="15245" xr:uid="{00000000-0005-0000-0000-00008D3B0000}"/>
    <cellStyle name="Normal 106 13 7" xfId="15246" xr:uid="{00000000-0005-0000-0000-00008E3B0000}"/>
    <cellStyle name="Normal 106 13 8" xfId="15247" xr:uid="{00000000-0005-0000-0000-00008F3B0000}"/>
    <cellStyle name="Normal 106 13 9" xfId="15248" xr:uid="{00000000-0005-0000-0000-0000903B0000}"/>
    <cellStyle name="Normal 106 13_Tabla M" xfId="15249" xr:uid="{00000000-0005-0000-0000-0000913B0000}"/>
    <cellStyle name="Normal 106 14" xfId="15250" xr:uid="{00000000-0005-0000-0000-0000923B0000}"/>
    <cellStyle name="Normal 106 14 10" xfId="15251" xr:uid="{00000000-0005-0000-0000-0000933B0000}"/>
    <cellStyle name="Normal 106 14 2" xfId="15252" xr:uid="{00000000-0005-0000-0000-0000943B0000}"/>
    <cellStyle name="Normal 106 14 3" xfId="15253" xr:uid="{00000000-0005-0000-0000-0000953B0000}"/>
    <cellStyle name="Normal 106 14 4" xfId="15254" xr:uid="{00000000-0005-0000-0000-0000963B0000}"/>
    <cellStyle name="Normal 106 14 5" xfId="15255" xr:uid="{00000000-0005-0000-0000-0000973B0000}"/>
    <cellStyle name="Normal 106 14 6" xfId="15256" xr:uid="{00000000-0005-0000-0000-0000983B0000}"/>
    <cellStyle name="Normal 106 14 7" xfId="15257" xr:uid="{00000000-0005-0000-0000-0000993B0000}"/>
    <cellStyle name="Normal 106 14 8" xfId="15258" xr:uid="{00000000-0005-0000-0000-00009A3B0000}"/>
    <cellStyle name="Normal 106 14 9" xfId="15259" xr:uid="{00000000-0005-0000-0000-00009B3B0000}"/>
    <cellStyle name="Normal 106 14_Tabla M" xfId="15260" xr:uid="{00000000-0005-0000-0000-00009C3B0000}"/>
    <cellStyle name="Normal 106 15" xfId="15261" xr:uid="{00000000-0005-0000-0000-00009D3B0000}"/>
    <cellStyle name="Normal 106 15 10" xfId="15262" xr:uid="{00000000-0005-0000-0000-00009E3B0000}"/>
    <cellStyle name="Normal 106 15 2" xfId="15263" xr:uid="{00000000-0005-0000-0000-00009F3B0000}"/>
    <cellStyle name="Normal 106 15 3" xfId="15264" xr:uid="{00000000-0005-0000-0000-0000A03B0000}"/>
    <cellStyle name="Normal 106 15 4" xfId="15265" xr:uid="{00000000-0005-0000-0000-0000A13B0000}"/>
    <cellStyle name="Normal 106 15 5" xfId="15266" xr:uid="{00000000-0005-0000-0000-0000A23B0000}"/>
    <cellStyle name="Normal 106 15 6" xfId="15267" xr:uid="{00000000-0005-0000-0000-0000A33B0000}"/>
    <cellStyle name="Normal 106 15 7" xfId="15268" xr:uid="{00000000-0005-0000-0000-0000A43B0000}"/>
    <cellStyle name="Normal 106 15 8" xfId="15269" xr:uid="{00000000-0005-0000-0000-0000A53B0000}"/>
    <cellStyle name="Normal 106 15 9" xfId="15270" xr:uid="{00000000-0005-0000-0000-0000A63B0000}"/>
    <cellStyle name="Normal 106 15_Tabla M" xfId="15271" xr:uid="{00000000-0005-0000-0000-0000A73B0000}"/>
    <cellStyle name="Normal 106 2" xfId="15272" xr:uid="{00000000-0005-0000-0000-0000A83B0000}"/>
    <cellStyle name="Normal 106 2 10" xfId="15273" xr:uid="{00000000-0005-0000-0000-0000A93B0000}"/>
    <cellStyle name="Normal 106 2 2" xfId="15274" xr:uid="{00000000-0005-0000-0000-0000AA3B0000}"/>
    <cellStyle name="Normal 106 2 3" xfId="15275" xr:uid="{00000000-0005-0000-0000-0000AB3B0000}"/>
    <cellStyle name="Normal 106 2 4" xfId="15276" xr:uid="{00000000-0005-0000-0000-0000AC3B0000}"/>
    <cellStyle name="Normal 106 2 5" xfId="15277" xr:uid="{00000000-0005-0000-0000-0000AD3B0000}"/>
    <cellStyle name="Normal 106 2 6" xfId="15278" xr:uid="{00000000-0005-0000-0000-0000AE3B0000}"/>
    <cellStyle name="Normal 106 2 7" xfId="15279" xr:uid="{00000000-0005-0000-0000-0000AF3B0000}"/>
    <cellStyle name="Normal 106 2 8" xfId="15280" xr:uid="{00000000-0005-0000-0000-0000B03B0000}"/>
    <cellStyle name="Normal 106 2 9" xfId="15281" xr:uid="{00000000-0005-0000-0000-0000B13B0000}"/>
    <cellStyle name="Normal 106 2_Tabla M" xfId="15282" xr:uid="{00000000-0005-0000-0000-0000B23B0000}"/>
    <cellStyle name="Normal 106 3" xfId="15283" xr:uid="{00000000-0005-0000-0000-0000B33B0000}"/>
    <cellStyle name="Normal 106 3 10" xfId="15284" xr:uid="{00000000-0005-0000-0000-0000B43B0000}"/>
    <cellStyle name="Normal 106 3 2" xfId="15285" xr:uid="{00000000-0005-0000-0000-0000B53B0000}"/>
    <cellStyle name="Normal 106 3 3" xfId="15286" xr:uid="{00000000-0005-0000-0000-0000B63B0000}"/>
    <cellStyle name="Normal 106 3 4" xfId="15287" xr:uid="{00000000-0005-0000-0000-0000B73B0000}"/>
    <cellStyle name="Normal 106 3 5" xfId="15288" xr:uid="{00000000-0005-0000-0000-0000B83B0000}"/>
    <cellStyle name="Normal 106 3 6" xfId="15289" xr:uid="{00000000-0005-0000-0000-0000B93B0000}"/>
    <cellStyle name="Normal 106 3 7" xfId="15290" xr:uid="{00000000-0005-0000-0000-0000BA3B0000}"/>
    <cellStyle name="Normal 106 3 8" xfId="15291" xr:uid="{00000000-0005-0000-0000-0000BB3B0000}"/>
    <cellStyle name="Normal 106 3 9" xfId="15292" xr:uid="{00000000-0005-0000-0000-0000BC3B0000}"/>
    <cellStyle name="Normal 106 3_Tabla M" xfId="15293" xr:uid="{00000000-0005-0000-0000-0000BD3B0000}"/>
    <cellStyle name="Normal 106 4" xfId="15294" xr:uid="{00000000-0005-0000-0000-0000BE3B0000}"/>
    <cellStyle name="Normal 106 4 10" xfId="15295" xr:uid="{00000000-0005-0000-0000-0000BF3B0000}"/>
    <cellStyle name="Normal 106 4 2" xfId="15296" xr:uid="{00000000-0005-0000-0000-0000C03B0000}"/>
    <cellStyle name="Normal 106 4 3" xfId="15297" xr:uid="{00000000-0005-0000-0000-0000C13B0000}"/>
    <cellStyle name="Normal 106 4 4" xfId="15298" xr:uid="{00000000-0005-0000-0000-0000C23B0000}"/>
    <cellStyle name="Normal 106 4 5" xfId="15299" xr:uid="{00000000-0005-0000-0000-0000C33B0000}"/>
    <cellStyle name="Normal 106 4 6" xfId="15300" xr:uid="{00000000-0005-0000-0000-0000C43B0000}"/>
    <cellStyle name="Normal 106 4 7" xfId="15301" xr:uid="{00000000-0005-0000-0000-0000C53B0000}"/>
    <cellStyle name="Normal 106 4 8" xfId="15302" xr:uid="{00000000-0005-0000-0000-0000C63B0000}"/>
    <cellStyle name="Normal 106 4 9" xfId="15303" xr:uid="{00000000-0005-0000-0000-0000C73B0000}"/>
    <cellStyle name="Normal 106 4_Tabla M" xfId="15304" xr:uid="{00000000-0005-0000-0000-0000C83B0000}"/>
    <cellStyle name="Normal 106 5" xfId="15305" xr:uid="{00000000-0005-0000-0000-0000C93B0000}"/>
    <cellStyle name="Normal 106 5 10" xfId="15306" xr:uid="{00000000-0005-0000-0000-0000CA3B0000}"/>
    <cellStyle name="Normal 106 5 2" xfId="15307" xr:uid="{00000000-0005-0000-0000-0000CB3B0000}"/>
    <cellStyle name="Normal 106 5 3" xfId="15308" xr:uid="{00000000-0005-0000-0000-0000CC3B0000}"/>
    <cellStyle name="Normal 106 5 4" xfId="15309" xr:uid="{00000000-0005-0000-0000-0000CD3B0000}"/>
    <cellStyle name="Normal 106 5 5" xfId="15310" xr:uid="{00000000-0005-0000-0000-0000CE3B0000}"/>
    <cellStyle name="Normal 106 5 6" xfId="15311" xr:uid="{00000000-0005-0000-0000-0000CF3B0000}"/>
    <cellStyle name="Normal 106 5 7" xfId="15312" xr:uid="{00000000-0005-0000-0000-0000D03B0000}"/>
    <cellStyle name="Normal 106 5 8" xfId="15313" xr:uid="{00000000-0005-0000-0000-0000D13B0000}"/>
    <cellStyle name="Normal 106 5 9" xfId="15314" xr:uid="{00000000-0005-0000-0000-0000D23B0000}"/>
    <cellStyle name="Normal 106 5_Tabla M" xfId="15315" xr:uid="{00000000-0005-0000-0000-0000D33B0000}"/>
    <cellStyle name="Normal 106 6" xfId="15316" xr:uid="{00000000-0005-0000-0000-0000D43B0000}"/>
    <cellStyle name="Normal 106 6 10" xfId="15317" xr:uid="{00000000-0005-0000-0000-0000D53B0000}"/>
    <cellStyle name="Normal 106 6 2" xfId="15318" xr:uid="{00000000-0005-0000-0000-0000D63B0000}"/>
    <cellStyle name="Normal 106 6 3" xfId="15319" xr:uid="{00000000-0005-0000-0000-0000D73B0000}"/>
    <cellStyle name="Normal 106 6 4" xfId="15320" xr:uid="{00000000-0005-0000-0000-0000D83B0000}"/>
    <cellStyle name="Normal 106 6 5" xfId="15321" xr:uid="{00000000-0005-0000-0000-0000D93B0000}"/>
    <cellStyle name="Normal 106 6 6" xfId="15322" xr:uid="{00000000-0005-0000-0000-0000DA3B0000}"/>
    <cellStyle name="Normal 106 6 7" xfId="15323" xr:uid="{00000000-0005-0000-0000-0000DB3B0000}"/>
    <cellStyle name="Normal 106 6 8" xfId="15324" xr:uid="{00000000-0005-0000-0000-0000DC3B0000}"/>
    <cellStyle name="Normal 106 6 9" xfId="15325" xr:uid="{00000000-0005-0000-0000-0000DD3B0000}"/>
    <cellStyle name="Normal 106 6_Tabla M" xfId="15326" xr:uid="{00000000-0005-0000-0000-0000DE3B0000}"/>
    <cellStyle name="Normal 106 7" xfId="15327" xr:uid="{00000000-0005-0000-0000-0000DF3B0000}"/>
    <cellStyle name="Normal 106 7 10" xfId="15328" xr:uid="{00000000-0005-0000-0000-0000E03B0000}"/>
    <cellStyle name="Normal 106 7 2" xfId="15329" xr:uid="{00000000-0005-0000-0000-0000E13B0000}"/>
    <cellStyle name="Normal 106 7 3" xfId="15330" xr:uid="{00000000-0005-0000-0000-0000E23B0000}"/>
    <cellStyle name="Normal 106 7 4" xfId="15331" xr:uid="{00000000-0005-0000-0000-0000E33B0000}"/>
    <cellStyle name="Normal 106 7 5" xfId="15332" xr:uid="{00000000-0005-0000-0000-0000E43B0000}"/>
    <cellStyle name="Normal 106 7 6" xfId="15333" xr:uid="{00000000-0005-0000-0000-0000E53B0000}"/>
    <cellStyle name="Normal 106 7 7" xfId="15334" xr:uid="{00000000-0005-0000-0000-0000E63B0000}"/>
    <cellStyle name="Normal 106 7 8" xfId="15335" xr:uid="{00000000-0005-0000-0000-0000E73B0000}"/>
    <cellStyle name="Normal 106 7 9" xfId="15336" xr:uid="{00000000-0005-0000-0000-0000E83B0000}"/>
    <cellStyle name="Normal 106 7_Tabla M" xfId="15337" xr:uid="{00000000-0005-0000-0000-0000E93B0000}"/>
    <cellStyle name="Normal 106 8" xfId="15338" xr:uid="{00000000-0005-0000-0000-0000EA3B0000}"/>
    <cellStyle name="Normal 106 8 10" xfId="15339" xr:uid="{00000000-0005-0000-0000-0000EB3B0000}"/>
    <cellStyle name="Normal 106 8 2" xfId="15340" xr:uid="{00000000-0005-0000-0000-0000EC3B0000}"/>
    <cellStyle name="Normal 106 8 3" xfId="15341" xr:uid="{00000000-0005-0000-0000-0000ED3B0000}"/>
    <cellStyle name="Normal 106 8 4" xfId="15342" xr:uid="{00000000-0005-0000-0000-0000EE3B0000}"/>
    <cellStyle name="Normal 106 8 5" xfId="15343" xr:uid="{00000000-0005-0000-0000-0000EF3B0000}"/>
    <cellStyle name="Normal 106 8 6" xfId="15344" xr:uid="{00000000-0005-0000-0000-0000F03B0000}"/>
    <cellStyle name="Normal 106 8 7" xfId="15345" xr:uid="{00000000-0005-0000-0000-0000F13B0000}"/>
    <cellStyle name="Normal 106 8 8" xfId="15346" xr:uid="{00000000-0005-0000-0000-0000F23B0000}"/>
    <cellStyle name="Normal 106 8 9" xfId="15347" xr:uid="{00000000-0005-0000-0000-0000F33B0000}"/>
    <cellStyle name="Normal 106 8_Tabla M" xfId="15348" xr:uid="{00000000-0005-0000-0000-0000F43B0000}"/>
    <cellStyle name="Normal 106 9" xfId="15349" xr:uid="{00000000-0005-0000-0000-0000F53B0000}"/>
    <cellStyle name="Normal 106 9 10" xfId="15350" xr:uid="{00000000-0005-0000-0000-0000F63B0000}"/>
    <cellStyle name="Normal 106 9 2" xfId="15351" xr:uid="{00000000-0005-0000-0000-0000F73B0000}"/>
    <cellStyle name="Normal 106 9 3" xfId="15352" xr:uid="{00000000-0005-0000-0000-0000F83B0000}"/>
    <cellStyle name="Normal 106 9 4" xfId="15353" xr:uid="{00000000-0005-0000-0000-0000F93B0000}"/>
    <cellStyle name="Normal 106 9 5" xfId="15354" xr:uid="{00000000-0005-0000-0000-0000FA3B0000}"/>
    <cellStyle name="Normal 106 9 6" xfId="15355" xr:uid="{00000000-0005-0000-0000-0000FB3B0000}"/>
    <cellStyle name="Normal 106 9 7" xfId="15356" xr:uid="{00000000-0005-0000-0000-0000FC3B0000}"/>
    <cellStyle name="Normal 106 9 8" xfId="15357" xr:uid="{00000000-0005-0000-0000-0000FD3B0000}"/>
    <cellStyle name="Normal 106 9 9" xfId="15358" xr:uid="{00000000-0005-0000-0000-0000FE3B0000}"/>
    <cellStyle name="Normal 106 9_Tabla M" xfId="15359" xr:uid="{00000000-0005-0000-0000-0000FF3B0000}"/>
    <cellStyle name="Normal 107" xfId="15360" xr:uid="{00000000-0005-0000-0000-0000003C0000}"/>
    <cellStyle name="Normal 107 10" xfId="15361" xr:uid="{00000000-0005-0000-0000-0000013C0000}"/>
    <cellStyle name="Normal 107 10 10" xfId="15362" xr:uid="{00000000-0005-0000-0000-0000023C0000}"/>
    <cellStyle name="Normal 107 10 2" xfId="15363" xr:uid="{00000000-0005-0000-0000-0000033C0000}"/>
    <cellStyle name="Normal 107 10 3" xfId="15364" xr:uid="{00000000-0005-0000-0000-0000043C0000}"/>
    <cellStyle name="Normal 107 10 4" xfId="15365" xr:uid="{00000000-0005-0000-0000-0000053C0000}"/>
    <cellStyle name="Normal 107 10 5" xfId="15366" xr:uid="{00000000-0005-0000-0000-0000063C0000}"/>
    <cellStyle name="Normal 107 10 6" xfId="15367" xr:uid="{00000000-0005-0000-0000-0000073C0000}"/>
    <cellStyle name="Normal 107 10 7" xfId="15368" xr:uid="{00000000-0005-0000-0000-0000083C0000}"/>
    <cellStyle name="Normal 107 10 8" xfId="15369" xr:uid="{00000000-0005-0000-0000-0000093C0000}"/>
    <cellStyle name="Normal 107 10 9" xfId="15370" xr:uid="{00000000-0005-0000-0000-00000A3C0000}"/>
    <cellStyle name="Normal 107 10_Tabla M" xfId="15371" xr:uid="{00000000-0005-0000-0000-00000B3C0000}"/>
    <cellStyle name="Normal 107 11" xfId="15372" xr:uid="{00000000-0005-0000-0000-00000C3C0000}"/>
    <cellStyle name="Normal 107 11 10" xfId="15373" xr:uid="{00000000-0005-0000-0000-00000D3C0000}"/>
    <cellStyle name="Normal 107 11 2" xfId="15374" xr:uid="{00000000-0005-0000-0000-00000E3C0000}"/>
    <cellStyle name="Normal 107 11 3" xfId="15375" xr:uid="{00000000-0005-0000-0000-00000F3C0000}"/>
    <cellStyle name="Normal 107 11 4" xfId="15376" xr:uid="{00000000-0005-0000-0000-0000103C0000}"/>
    <cellStyle name="Normal 107 11 5" xfId="15377" xr:uid="{00000000-0005-0000-0000-0000113C0000}"/>
    <cellStyle name="Normal 107 11 6" xfId="15378" xr:uid="{00000000-0005-0000-0000-0000123C0000}"/>
    <cellStyle name="Normal 107 11 7" xfId="15379" xr:uid="{00000000-0005-0000-0000-0000133C0000}"/>
    <cellStyle name="Normal 107 11 8" xfId="15380" xr:uid="{00000000-0005-0000-0000-0000143C0000}"/>
    <cellStyle name="Normal 107 11 9" xfId="15381" xr:uid="{00000000-0005-0000-0000-0000153C0000}"/>
    <cellStyle name="Normal 107 11_Tabla M" xfId="15382" xr:uid="{00000000-0005-0000-0000-0000163C0000}"/>
    <cellStyle name="Normal 107 12" xfId="15383" xr:uid="{00000000-0005-0000-0000-0000173C0000}"/>
    <cellStyle name="Normal 107 12 10" xfId="15384" xr:uid="{00000000-0005-0000-0000-0000183C0000}"/>
    <cellStyle name="Normal 107 12 2" xfId="15385" xr:uid="{00000000-0005-0000-0000-0000193C0000}"/>
    <cellStyle name="Normal 107 12 3" xfId="15386" xr:uid="{00000000-0005-0000-0000-00001A3C0000}"/>
    <cellStyle name="Normal 107 12 4" xfId="15387" xr:uid="{00000000-0005-0000-0000-00001B3C0000}"/>
    <cellStyle name="Normal 107 12 5" xfId="15388" xr:uid="{00000000-0005-0000-0000-00001C3C0000}"/>
    <cellStyle name="Normal 107 12 6" xfId="15389" xr:uid="{00000000-0005-0000-0000-00001D3C0000}"/>
    <cellStyle name="Normal 107 12 7" xfId="15390" xr:uid="{00000000-0005-0000-0000-00001E3C0000}"/>
    <cellStyle name="Normal 107 12 8" xfId="15391" xr:uid="{00000000-0005-0000-0000-00001F3C0000}"/>
    <cellStyle name="Normal 107 12 9" xfId="15392" xr:uid="{00000000-0005-0000-0000-0000203C0000}"/>
    <cellStyle name="Normal 107 12_Tabla M" xfId="15393" xr:uid="{00000000-0005-0000-0000-0000213C0000}"/>
    <cellStyle name="Normal 107 13" xfId="15394" xr:uid="{00000000-0005-0000-0000-0000223C0000}"/>
    <cellStyle name="Normal 107 13 10" xfId="15395" xr:uid="{00000000-0005-0000-0000-0000233C0000}"/>
    <cellStyle name="Normal 107 13 2" xfId="15396" xr:uid="{00000000-0005-0000-0000-0000243C0000}"/>
    <cellStyle name="Normal 107 13 3" xfId="15397" xr:uid="{00000000-0005-0000-0000-0000253C0000}"/>
    <cellStyle name="Normal 107 13 4" xfId="15398" xr:uid="{00000000-0005-0000-0000-0000263C0000}"/>
    <cellStyle name="Normal 107 13 5" xfId="15399" xr:uid="{00000000-0005-0000-0000-0000273C0000}"/>
    <cellStyle name="Normal 107 13 6" xfId="15400" xr:uid="{00000000-0005-0000-0000-0000283C0000}"/>
    <cellStyle name="Normal 107 13 7" xfId="15401" xr:uid="{00000000-0005-0000-0000-0000293C0000}"/>
    <cellStyle name="Normal 107 13 8" xfId="15402" xr:uid="{00000000-0005-0000-0000-00002A3C0000}"/>
    <cellStyle name="Normal 107 13 9" xfId="15403" xr:uid="{00000000-0005-0000-0000-00002B3C0000}"/>
    <cellStyle name="Normal 107 13_Tabla M" xfId="15404" xr:uid="{00000000-0005-0000-0000-00002C3C0000}"/>
    <cellStyle name="Normal 107 14" xfId="15405" xr:uid="{00000000-0005-0000-0000-00002D3C0000}"/>
    <cellStyle name="Normal 107 14 10" xfId="15406" xr:uid="{00000000-0005-0000-0000-00002E3C0000}"/>
    <cellStyle name="Normal 107 14 2" xfId="15407" xr:uid="{00000000-0005-0000-0000-00002F3C0000}"/>
    <cellStyle name="Normal 107 14 3" xfId="15408" xr:uid="{00000000-0005-0000-0000-0000303C0000}"/>
    <cellStyle name="Normal 107 14 4" xfId="15409" xr:uid="{00000000-0005-0000-0000-0000313C0000}"/>
    <cellStyle name="Normal 107 14 5" xfId="15410" xr:uid="{00000000-0005-0000-0000-0000323C0000}"/>
    <cellStyle name="Normal 107 14 6" xfId="15411" xr:uid="{00000000-0005-0000-0000-0000333C0000}"/>
    <cellStyle name="Normal 107 14 7" xfId="15412" xr:uid="{00000000-0005-0000-0000-0000343C0000}"/>
    <cellStyle name="Normal 107 14 8" xfId="15413" xr:uid="{00000000-0005-0000-0000-0000353C0000}"/>
    <cellStyle name="Normal 107 14 9" xfId="15414" xr:uid="{00000000-0005-0000-0000-0000363C0000}"/>
    <cellStyle name="Normal 107 14_Tabla M" xfId="15415" xr:uid="{00000000-0005-0000-0000-0000373C0000}"/>
    <cellStyle name="Normal 107 15" xfId="15416" xr:uid="{00000000-0005-0000-0000-0000383C0000}"/>
    <cellStyle name="Normal 107 15 10" xfId="15417" xr:uid="{00000000-0005-0000-0000-0000393C0000}"/>
    <cellStyle name="Normal 107 15 2" xfId="15418" xr:uid="{00000000-0005-0000-0000-00003A3C0000}"/>
    <cellStyle name="Normal 107 15 3" xfId="15419" xr:uid="{00000000-0005-0000-0000-00003B3C0000}"/>
    <cellStyle name="Normal 107 15 4" xfId="15420" xr:uid="{00000000-0005-0000-0000-00003C3C0000}"/>
    <cellStyle name="Normal 107 15 5" xfId="15421" xr:uid="{00000000-0005-0000-0000-00003D3C0000}"/>
    <cellStyle name="Normal 107 15 6" xfId="15422" xr:uid="{00000000-0005-0000-0000-00003E3C0000}"/>
    <cellStyle name="Normal 107 15 7" xfId="15423" xr:uid="{00000000-0005-0000-0000-00003F3C0000}"/>
    <cellStyle name="Normal 107 15 8" xfId="15424" xr:uid="{00000000-0005-0000-0000-0000403C0000}"/>
    <cellStyle name="Normal 107 15 9" xfId="15425" xr:uid="{00000000-0005-0000-0000-0000413C0000}"/>
    <cellStyle name="Normal 107 15_Tabla M" xfId="15426" xr:uid="{00000000-0005-0000-0000-0000423C0000}"/>
    <cellStyle name="Normal 107 2" xfId="15427" xr:uid="{00000000-0005-0000-0000-0000433C0000}"/>
    <cellStyle name="Normal 107 2 10" xfId="15428" xr:uid="{00000000-0005-0000-0000-0000443C0000}"/>
    <cellStyle name="Normal 107 2 2" xfId="15429" xr:uid="{00000000-0005-0000-0000-0000453C0000}"/>
    <cellStyle name="Normal 107 2 3" xfId="15430" xr:uid="{00000000-0005-0000-0000-0000463C0000}"/>
    <cellStyle name="Normal 107 2 4" xfId="15431" xr:uid="{00000000-0005-0000-0000-0000473C0000}"/>
    <cellStyle name="Normal 107 2 5" xfId="15432" xr:uid="{00000000-0005-0000-0000-0000483C0000}"/>
    <cellStyle name="Normal 107 2 6" xfId="15433" xr:uid="{00000000-0005-0000-0000-0000493C0000}"/>
    <cellStyle name="Normal 107 2 7" xfId="15434" xr:uid="{00000000-0005-0000-0000-00004A3C0000}"/>
    <cellStyle name="Normal 107 2 8" xfId="15435" xr:uid="{00000000-0005-0000-0000-00004B3C0000}"/>
    <cellStyle name="Normal 107 2 9" xfId="15436" xr:uid="{00000000-0005-0000-0000-00004C3C0000}"/>
    <cellStyle name="Normal 107 2_Tabla M" xfId="15437" xr:uid="{00000000-0005-0000-0000-00004D3C0000}"/>
    <cellStyle name="Normal 107 3" xfId="15438" xr:uid="{00000000-0005-0000-0000-00004E3C0000}"/>
    <cellStyle name="Normal 107 3 10" xfId="15439" xr:uid="{00000000-0005-0000-0000-00004F3C0000}"/>
    <cellStyle name="Normal 107 3 2" xfId="15440" xr:uid="{00000000-0005-0000-0000-0000503C0000}"/>
    <cellStyle name="Normal 107 3 3" xfId="15441" xr:uid="{00000000-0005-0000-0000-0000513C0000}"/>
    <cellStyle name="Normal 107 3 4" xfId="15442" xr:uid="{00000000-0005-0000-0000-0000523C0000}"/>
    <cellStyle name="Normal 107 3 5" xfId="15443" xr:uid="{00000000-0005-0000-0000-0000533C0000}"/>
    <cellStyle name="Normal 107 3 6" xfId="15444" xr:uid="{00000000-0005-0000-0000-0000543C0000}"/>
    <cellStyle name="Normal 107 3 7" xfId="15445" xr:uid="{00000000-0005-0000-0000-0000553C0000}"/>
    <cellStyle name="Normal 107 3 8" xfId="15446" xr:uid="{00000000-0005-0000-0000-0000563C0000}"/>
    <cellStyle name="Normal 107 3 9" xfId="15447" xr:uid="{00000000-0005-0000-0000-0000573C0000}"/>
    <cellStyle name="Normal 107 3_Tabla M" xfId="15448" xr:uid="{00000000-0005-0000-0000-0000583C0000}"/>
    <cellStyle name="Normal 107 4" xfId="15449" xr:uid="{00000000-0005-0000-0000-0000593C0000}"/>
    <cellStyle name="Normal 107 4 10" xfId="15450" xr:uid="{00000000-0005-0000-0000-00005A3C0000}"/>
    <cellStyle name="Normal 107 4 2" xfId="15451" xr:uid="{00000000-0005-0000-0000-00005B3C0000}"/>
    <cellStyle name="Normal 107 4 3" xfId="15452" xr:uid="{00000000-0005-0000-0000-00005C3C0000}"/>
    <cellStyle name="Normal 107 4 4" xfId="15453" xr:uid="{00000000-0005-0000-0000-00005D3C0000}"/>
    <cellStyle name="Normal 107 4 5" xfId="15454" xr:uid="{00000000-0005-0000-0000-00005E3C0000}"/>
    <cellStyle name="Normal 107 4 6" xfId="15455" xr:uid="{00000000-0005-0000-0000-00005F3C0000}"/>
    <cellStyle name="Normal 107 4 7" xfId="15456" xr:uid="{00000000-0005-0000-0000-0000603C0000}"/>
    <cellStyle name="Normal 107 4 8" xfId="15457" xr:uid="{00000000-0005-0000-0000-0000613C0000}"/>
    <cellStyle name="Normal 107 4 9" xfId="15458" xr:uid="{00000000-0005-0000-0000-0000623C0000}"/>
    <cellStyle name="Normal 107 4_Tabla M" xfId="15459" xr:uid="{00000000-0005-0000-0000-0000633C0000}"/>
    <cellStyle name="Normal 107 5" xfId="15460" xr:uid="{00000000-0005-0000-0000-0000643C0000}"/>
    <cellStyle name="Normal 107 5 10" xfId="15461" xr:uid="{00000000-0005-0000-0000-0000653C0000}"/>
    <cellStyle name="Normal 107 5 2" xfId="15462" xr:uid="{00000000-0005-0000-0000-0000663C0000}"/>
    <cellStyle name="Normal 107 5 3" xfId="15463" xr:uid="{00000000-0005-0000-0000-0000673C0000}"/>
    <cellStyle name="Normal 107 5 4" xfId="15464" xr:uid="{00000000-0005-0000-0000-0000683C0000}"/>
    <cellStyle name="Normal 107 5 5" xfId="15465" xr:uid="{00000000-0005-0000-0000-0000693C0000}"/>
    <cellStyle name="Normal 107 5 6" xfId="15466" xr:uid="{00000000-0005-0000-0000-00006A3C0000}"/>
    <cellStyle name="Normal 107 5 7" xfId="15467" xr:uid="{00000000-0005-0000-0000-00006B3C0000}"/>
    <cellStyle name="Normal 107 5 8" xfId="15468" xr:uid="{00000000-0005-0000-0000-00006C3C0000}"/>
    <cellStyle name="Normal 107 5 9" xfId="15469" xr:uid="{00000000-0005-0000-0000-00006D3C0000}"/>
    <cellStyle name="Normal 107 5_Tabla M" xfId="15470" xr:uid="{00000000-0005-0000-0000-00006E3C0000}"/>
    <cellStyle name="Normal 107 6" xfId="15471" xr:uid="{00000000-0005-0000-0000-00006F3C0000}"/>
    <cellStyle name="Normal 107 6 10" xfId="15472" xr:uid="{00000000-0005-0000-0000-0000703C0000}"/>
    <cellStyle name="Normal 107 6 2" xfId="15473" xr:uid="{00000000-0005-0000-0000-0000713C0000}"/>
    <cellStyle name="Normal 107 6 3" xfId="15474" xr:uid="{00000000-0005-0000-0000-0000723C0000}"/>
    <cellStyle name="Normal 107 6 4" xfId="15475" xr:uid="{00000000-0005-0000-0000-0000733C0000}"/>
    <cellStyle name="Normal 107 6 5" xfId="15476" xr:uid="{00000000-0005-0000-0000-0000743C0000}"/>
    <cellStyle name="Normal 107 6 6" xfId="15477" xr:uid="{00000000-0005-0000-0000-0000753C0000}"/>
    <cellStyle name="Normal 107 6 7" xfId="15478" xr:uid="{00000000-0005-0000-0000-0000763C0000}"/>
    <cellStyle name="Normal 107 6 8" xfId="15479" xr:uid="{00000000-0005-0000-0000-0000773C0000}"/>
    <cellStyle name="Normal 107 6 9" xfId="15480" xr:uid="{00000000-0005-0000-0000-0000783C0000}"/>
    <cellStyle name="Normal 107 6_Tabla M" xfId="15481" xr:uid="{00000000-0005-0000-0000-0000793C0000}"/>
    <cellStyle name="Normal 107 7" xfId="15482" xr:uid="{00000000-0005-0000-0000-00007A3C0000}"/>
    <cellStyle name="Normal 107 7 10" xfId="15483" xr:uid="{00000000-0005-0000-0000-00007B3C0000}"/>
    <cellStyle name="Normal 107 7 2" xfId="15484" xr:uid="{00000000-0005-0000-0000-00007C3C0000}"/>
    <cellStyle name="Normal 107 7 3" xfId="15485" xr:uid="{00000000-0005-0000-0000-00007D3C0000}"/>
    <cellStyle name="Normal 107 7 4" xfId="15486" xr:uid="{00000000-0005-0000-0000-00007E3C0000}"/>
    <cellStyle name="Normal 107 7 5" xfId="15487" xr:uid="{00000000-0005-0000-0000-00007F3C0000}"/>
    <cellStyle name="Normal 107 7 6" xfId="15488" xr:uid="{00000000-0005-0000-0000-0000803C0000}"/>
    <cellStyle name="Normal 107 7 7" xfId="15489" xr:uid="{00000000-0005-0000-0000-0000813C0000}"/>
    <cellStyle name="Normal 107 7 8" xfId="15490" xr:uid="{00000000-0005-0000-0000-0000823C0000}"/>
    <cellStyle name="Normal 107 7 9" xfId="15491" xr:uid="{00000000-0005-0000-0000-0000833C0000}"/>
    <cellStyle name="Normal 107 7_Tabla M" xfId="15492" xr:uid="{00000000-0005-0000-0000-0000843C0000}"/>
    <cellStyle name="Normal 107 8" xfId="15493" xr:uid="{00000000-0005-0000-0000-0000853C0000}"/>
    <cellStyle name="Normal 107 8 10" xfId="15494" xr:uid="{00000000-0005-0000-0000-0000863C0000}"/>
    <cellStyle name="Normal 107 8 2" xfId="15495" xr:uid="{00000000-0005-0000-0000-0000873C0000}"/>
    <cellStyle name="Normal 107 8 3" xfId="15496" xr:uid="{00000000-0005-0000-0000-0000883C0000}"/>
    <cellStyle name="Normal 107 8 4" xfId="15497" xr:uid="{00000000-0005-0000-0000-0000893C0000}"/>
    <cellStyle name="Normal 107 8 5" xfId="15498" xr:uid="{00000000-0005-0000-0000-00008A3C0000}"/>
    <cellStyle name="Normal 107 8 6" xfId="15499" xr:uid="{00000000-0005-0000-0000-00008B3C0000}"/>
    <cellStyle name="Normal 107 8 7" xfId="15500" xr:uid="{00000000-0005-0000-0000-00008C3C0000}"/>
    <cellStyle name="Normal 107 8 8" xfId="15501" xr:uid="{00000000-0005-0000-0000-00008D3C0000}"/>
    <cellStyle name="Normal 107 8 9" xfId="15502" xr:uid="{00000000-0005-0000-0000-00008E3C0000}"/>
    <cellStyle name="Normal 107 8_Tabla M" xfId="15503" xr:uid="{00000000-0005-0000-0000-00008F3C0000}"/>
    <cellStyle name="Normal 107 9" xfId="15504" xr:uid="{00000000-0005-0000-0000-0000903C0000}"/>
    <cellStyle name="Normal 107 9 10" xfId="15505" xr:uid="{00000000-0005-0000-0000-0000913C0000}"/>
    <cellStyle name="Normal 107 9 2" xfId="15506" xr:uid="{00000000-0005-0000-0000-0000923C0000}"/>
    <cellStyle name="Normal 107 9 3" xfId="15507" xr:uid="{00000000-0005-0000-0000-0000933C0000}"/>
    <cellStyle name="Normal 107 9 4" xfId="15508" xr:uid="{00000000-0005-0000-0000-0000943C0000}"/>
    <cellStyle name="Normal 107 9 5" xfId="15509" xr:uid="{00000000-0005-0000-0000-0000953C0000}"/>
    <cellStyle name="Normal 107 9 6" xfId="15510" xr:uid="{00000000-0005-0000-0000-0000963C0000}"/>
    <cellStyle name="Normal 107 9 7" xfId="15511" xr:uid="{00000000-0005-0000-0000-0000973C0000}"/>
    <cellStyle name="Normal 107 9 8" xfId="15512" xr:uid="{00000000-0005-0000-0000-0000983C0000}"/>
    <cellStyle name="Normal 107 9 9" xfId="15513" xr:uid="{00000000-0005-0000-0000-0000993C0000}"/>
    <cellStyle name="Normal 107 9_Tabla M" xfId="15514" xr:uid="{00000000-0005-0000-0000-00009A3C0000}"/>
    <cellStyle name="Normal 108" xfId="15515" xr:uid="{00000000-0005-0000-0000-00009B3C0000}"/>
    <cellStyle name="Normal 108 10" xfId="15516" xr:uid="{00000000-0005-0000-0000-00009C3C0000}"/>
    <cellStyle name="Normal 108 10 10" xfId="15517" xr:uid="{00000000-0005-0000-0000-00009D3C0000}"/>
    <cellStyle name="Normal 108 10 2" xfId="15518" xr:uid="{00000000-0005-0000-0000-00009E3C0000}"/>
    <cellStyle name="Normal 108 10 3" xfId="15519" xr:uid="{00000000-0005-0000-0000-00009F3C0000}"/>
    <cellStyle name="Normal 108 10 4" xfId="15520" xr:uid="{00000000-0005-0000-0000-0000A03C0000}"/>
    <cellStyle name="Normal 108 10 5" xfId="15521" xr:uid="{00000000-0005-0000-0000-0000A13C0000}"/>
    <cellStyle name="Normal 108 10 6" xfId="15522" xr:uid="{00000000-0005-0000-0000-0000A23C0000}"/>
    <cellStyle name="Normal 108 10 7" xfId="15523" xr:uid="{00000000-0005-0000-0000-0000A33C0000}"/>
    <cellStyle name="Normal 108 10 8" xfId="15524" xr:uid="{00000000-0005-0000-0000-0000A43C0000}"/>
    <cellStyle name="Normal 108 10 9" xfId="15525" xr:uid="{00000000-0005-0000-0000-0000A53C0000}"/>
    <cellStyle name="Normal 108 10_Tabla M" xfId="15526" xr:uid="{00000000-0005-0000-0000-0000A63C0000}"/>
    <cellStyle name="Normal 108 11" xfId="15527" xr:uid="{00000000-0005-0000-0000-0000A73C0000}"/>
    <cellStyle name="Normal 108 11 10" xfId="15528" xr:uid="{00000000-0005-0000-0000-0000A83C0000}"/>
    <cellStyle name="Normal 108 11 2" xfId="15529" xr:uid="{00000000-0005-0000-0000-0000A93C0000}"/>
    <cellStyle name="Normal 108 11 3" xfId="15530" xr:uid="{00000000-0005-0000-0000-0000AA3C0000}"/>
    <cellStyle name="Normal 108 11 4" xfId="15531" xr:uid="{00000000-0005-0000-0000-0000AB3C0000}"/>
    <cellStyle name="Normal 108 11 5" xfId="15532" xr:uid="{00000000-0005-0000-0000-0000AC3C0000}"/>
    <cellStyle name="Normal 108 11 6" xfId="15533" xr:uid="{00000000-0005-0000-0000-0000AD3C0000}"/>
    <cellStyle name="Normal 108 11 7" xfId="15534" xr:uid="{00000000-0005-0000-0000-0000AE3C0000}"/>
    <cellStyle name="Normal 108 11 8" xfId="15535" xr:uid="{00000000-0005-0000-0000-0000AF3C0000}"/>
    <cellStyle name="Normal 108 11 9" xfId="15536" xr:uid="{00000000-0005-0000-0000-0000B03C0000}"/>
    <cellStyle name="Normal 108 11_Tabla M" xfId="15537" xr:uid="{00000000-0005-0000-0000-0000B13C0000}"/>
    <cellStyle name="Normal 108 12" xfId="15538" xr:uid="{00000000-0005-0000-0000-0000B23C0000}"/>
    <cellStyle name="Normal 108 12 10" xfId="15539" xr:uid="{00000000-0005-0000-0000-0000B33C0000}"/>
    <cellStyle name="Normal 108 12 2" xfId="15540" xr:uid="{00000000-0005-0000-0000-0000B43C0000}"/>
    <cellStyle name="Normal 108 12 3" xfId="15541" xr:uid="{00000000-0005-0000-0000-0000B53C0000}"/>
    <cellStyle name="Normal 108 12 4" xfId="15542" xr:uid="{00000000-0005-0000-0000-0000B63C0000}"/>
    <cellStyle name="Normal 108 12 5" xfId="15543" xr:uid="{00000000-0005-0000-0000-0000B73C0000}"/>
    <cellStyle name="Normal 108 12 6" xfId="15544" xr:uid="{00000000-0005-0000-0000-0000B83C0000}"/>
    <cellStyle name="Normal 108 12 7" xfId="15545" xr:uid="{00000000-0005-0000-0000-0000B93C0000}"/>
    <cellStyle name="Normal 108 12 8" xfId="15546" xr:uid="{00000000-0005-0000-0000-0000BA3C0000}"/>
    <cellStyle name="Normal 108 12 9" xfId="15547" xr:uid="{00000000-0005-0000-0000-0000BB3C0000}"/>
    <cellStyle name="Normal 108 12_Tabla M" xfId="15548" xr:uid="{00000000-0005-0000-0000-0000BC3C0000}"/>
    <cellStyle name="Normal 108 13" xfId="15549" xr:uid="{00000000-0005-0000-0000-0000BD3C0000}"/>
    <cellStyle name="Normal 108 13 10" xfId="15550" xr:uid="{00000000-0005-0000-0000-0000BE3C0000}"/>
    <cellStyle name="Normal 108 13 2" xfId="15551" xr:uid="{00000000-0005-0000-0000-0000BF3C0000}"/>
    <cellStyle name="Normal 108 13 3" xfId="15552" xr:uid="{00000000-0005-0000-0000-0000C03C0000}"/>
    <cellStyle name="Normal 108 13 4" xfId="15553" xr:uid="{00000000-0005-0000-0000-0000C13C0000}"/>
    <cellStyle name="Normal 108 13 5" xfId="15554" xr:uid="{00000000-0005-0000-0000-0000C23C0000}"/>
    <cellStyle name="Normal 108 13 6" xfId="15555" xr:uid="{00000000-0005-0000-0000-0000C33C0000}"/>
    <cellStyle name="Normal 108 13 7" xfId="15556" xr:uid="{00000000-0005-0000-0000-0000C43C0000}"/>
    <cellStyle name="Normal 108 13 8" xfId="15557" xr:uid="{00000000-0005-0000-0000-0000C53C0000}"/>
    <cellStyle name="Normal 108 13 9" xfId="15558" xr:uid="{00000000-0005-0000-0000-0000C63C0000}"/>
    <cellStyle name="Normal 108 13_Tabla M" xfId="15559" xr:uid="{00000000-0005-0000-0000-0000C73C0000}"/>
    <cellStyle name="Normal 108 14" xfId="15560" xr:uid="{00000000-0005-0000-0000-0000C83C0000}"/>
    <cellStyle name="Normal 108 14 10" xfId="15561" xr:uid="{00000000-0005-0000-0000-0000C93C0000}"/>
    <cellStyle name="Normal 108 14 2" xfId="15562" xr:uid="{00000000-0005-0000-0000-0000CA3C0000}"/>
    <cellStyle name="Normal 108 14 3" xfId="15563" xr:uid="{00000000-0005-0000-0000-0000CB3C0000}"/>
    <cellStyle name="Normal 108 14 4" xfId="15564" xr:uid="{00000000-0005-0000-0000-0000CC3C0000}"/>
    <cellStyle name="Normal 108 14 5" xfId="15565" xr:uid="{00000000-0005-0000-0000-0000CD3C0000}"/>
    <cellStyle name="Normal 108 14 6" xfId="15566" xr:uid="{00000000-0005-0000-0000-0000CE3C0000}"/>
    <cellStyle name="Normal 108 14 7" xfId="15567" xr:uid="{00000000-0005-0000-0000-0000CF3C0000}"/>
    <cellStyle name="Normal 108 14 8" xfId="15568" xr:uid="{00000000-0005-0000-0000-0000D03C0000}"/>
    <cellStyle name="Normal 108 14 9" xfId="15569" xr:uid="{00000000-0005-0000-0000-0000D13C0000}"/>
    <cellStyle name="Normal 108 14_Tabla M" xfId="15570" xr:uid="{00000000-0005-0000-0000-0000D23C0000}"/>
    <cellStyle name="Normal 108 15" xfId="15571" xr:uid="{00000000-0005-0000-0000-0000D33C0000}"/>
    <cellStyle name="Normal 108 15 10" xfId="15572" xr:uid="{00000000-0005-0000-0000-0000D43C0000}"/>
    <cellStyle name="Normal 108 15 2" xfId="15573" xr:uid="{00000000-0005-0000-0000-0000D53C0000}"/>
    <cellStyle name="Normal 108 15 3" xfId="15574" xr:uid="{00000000-0005-0000-0000-0000D63C0000}"/>
    <cellStyle name="Normal 108 15 4" xfId="15575" xr:uid="{00000000-0005-0000-0000-0000D73C0000}"/>
    <cellStyle name="Normal 108 15 5" xfId="15576" xr:uid="{00000000-0005-0000-0000-0000D83C0000}"/>
    <cellStyle name="Normal 108 15 6" xfId="15577" xr:uid="{00000000-0005-0000-0000-0000D93C0000}"/>
    <cellStyle name="Normal 108 15 7" xfId="15578" xr:uid="{00000000-0005-0000-0000-0000DA3C0000}"/>
    <cellStyle name="Normal 108 15 8" xfId="15579" xr:uid="{00000000-0005-0000-0000-0000DB3C0000}"/>
    <cellStyle name="Normal 108 15 9" xfId="15580" xr:uid="{00000000-0005-0000-0000-0000DC3C0000}"/>
    <cellStyle name="Normal 108 15_Tabla M" xfId="15581" xr:uid="{00000000-0005-0000-0000-0000DD3C0000}"/>
    <cellStyle name="Normal 108 16" xfId="15582" xr:uid="{00000000-0005-0000-0000-0000DE3C0000}"/>
    <cellStyle name="Normal 108 16 10" xfId="15583" xr:uid="{00000000-0005-0000-0000-0000DF3C0000}"/>
    <cellStyle name="Normal 108 16 2" xfId="15584" xr:uid="{00000000-0005-0000-0000-0000E03C0000}"/>
    <cellStyle name="Normal 108 16 3" xfId="15585" xr:uid="{00000000-0005-0000-0000-0000E13C0000}"/>
    <cellStyle name="Normal 108 16 4" xfId="15586" xr:uid="{00000000-0005-0000-0000-0000E23C0000}"/>
    <cellStyle name="Normal 108 16 5" xfId="15587" xr:uid="{00000000-0005-0000-0000-0000E33C0000}"/>
    <cellStyle name="Normal 108 16 6" xfId="15588" xr:uid="{00000000-0005-0000-0000-0000E43C0000}"/>
    <cellStyle name="Normal 108 16 7" xfId="15589" xr:uid="{00000000-0005-0000-0000-0000E53C0000}"/>
    <cellStyle name="Normal 108 16 8" xfId="15590" xr:uid="{00000000-0005-0000-0000-0000E63C0000}"/>
    <cellStyle name="Normal 108 16 9" xfId="15591" xr:uid="{00000000-0005-0000-0000-0000E73C0000}"/>
    <cellStyle name="Normal 108 16_Tabla M" xfId="15592" xr:uid="{00000000-0005-0000-0000-0000E83C0000}"/>
    <cellStyle name="Normal 108 17" xfId="15593" xr:uid="{00000000-0005-0000-0000-0000E93C0000}"/>
    <cellStyle name="Normal 108 17 10" xfId="15594" xr:uid="{00000000-0005-0000-0000-0000EA3C0000}"/>
    <cellStyle name="Normal 108 17 2" xfId="15595" xr:uid="{00000000-0005-0000-0000-0000EB3C0000}"/>
    <cellStyle name="Normal 108 17 3" xfId="15596" xr:uid="{00000000-0005-0000-0000-0000EC3C0000}"/>
    <cellStyle name="Normal 108 17 4" xfId="15597" xr:uid="{00000000-0005-0000-0000-0000ED3C0000}"/>
    <cellStyle name="Normal 108 17 5" xfId="15598" xr:uid="{00000000-0005-0000-0000-0000EE3C0000}"/>
    <cellStyle name="Normal 108 17 6" xfId="15599" xr:uid="{00000000-0005-0000-0000-0000EF3C0000}"/>
    <cellStyle name="Normal 108 17 7" xfId="15600" xr:uid="{00000000-0005-0000-0000-0000F03C0000}"/>
    <cellStyle name="Normal 108 17 8" xfId="15601" xr:uid="{00000000-0005-0000-0000-0000F13C0000}"/>
    <cellStyle name="Normal 108 17 9" xfId="15602" xr:uid="{00000000-0005-0000-0000-0000F23C0000}"/>
    <cellStyle name="Normal 108 17_Tabla M" xfId="15603" xr:uid="{00000000-0005-0000-0000-0000F33C0000}"/>
    <cellStyle name="Normal 108 18" xfId="15604" xr:uid="{00000000-0005-0000-0000-0000F43C0000}"/>
    <cellStyle name="Normal 108 18 10" xfId="15605" xr:uid="{00000000-0005-0000-0000-0000F53C0000}"/>
    <cellStyle name="Normal 108 18 2" xfId="15606" xr:uid="{00000000-0005-0000-0000-0000F63C0000}"/>
    <cellStyle name="Normal 108 18 3" xfId="15607" xr:uid="{00000000-0005-0000-0000-0000F73C0000}"/>
    <cellStyle name="Normal 108 18 4" xfId="15608" xr:uid="{00000000-0005-0000-0000-0000F83C0000}"/>
    <cellStyle name="Normal 108 18 5" xfId="15609" xr:uid="{00000000-0005-0000-0000-0000F93C0000}"/>
    <cellStyle name="Normal 108 18 6" xfId="15610" xr:uid="{00000000-0005-0000-0000-0000FA3C0000}"/>
    <cellStyle name="Normal 108 18 7" xfId="15611" xr:uid="{00000000-0005-0000-0000-0000FB3C0000}"/>
    <cellStyle name="Normal 108 18 8" xfId="15612" xr:uid="{00000000-0005-0000-0000-0000FC3C0000}"/>
    <cellStyle name="Normal 108 18 9" xfId="15613" xr:uid="{00000000-0005-0000-0000-0000FD3C0000}"/>
    <cellStyle name="Normal 108 18_Tabla M" xfId="15614" xr:uid="{00000000-0005-0000-0000-0000FE3C0000}"/>
    <cellStyle name="Normal 108 19" xfId="15615" xr:uid="{00000000-0005-0000-0000-0000FF3C0000}"/>
    <cellStyle name="Normal 108 19 10" xfId="15616" xr:uid="{00000000-0005-0000-0000-0000003D0000}"/>
    <cellStyle name="Normal 108 19 2" xfId="15617" xr:uid="{00000000-0005-0000-0000-0000013D0000}"/>
    <cellStyle name="Normal 108 19 3" xfId="15618" xr:uid="{00000000-0005-0000-0000-0000023D0000}"/>
    <cellStyle name="Normal 108 19 4" xfId="15619" xr:uid="{00000000-0005-0000-0000-0000033D0000}"/>
    <cellStyle name="Normal 108 19 5" xfId="15620" xr:uid="{00000000-0005-0000-0000-0000043D0000}"/>
    <cellStyle name="Normal 108 19 6" xfId="15621" xr:uid="{00000000-0005-0000-0000-0000053D0000}"/>
    <cellStyle name="Normal 108 19 7" xfId="15622" xr:uid="{00000000-0005-0000-0000-0000063D0000}"/>
    <cellStyle name="Normal 108 19 8" xfId="15623" xr:uid="{00000000-0005-0000-0000-0000073D0000}"/>
    <cellStyle name="Normal 108 19 9" xfId="15624" xr:uid="{00000000-0005-0000-0000-0000083D0000}"/>
    <cellStyle name="Normal 108 19_Tabla M" xfId="15625" xr:uid="{00000000-0005-0000-0000-0000093D0000}"/>
    <cellStyle name="Normal 108 2" xfId="15626" xr:uid="{00000000-0005-0000-0000-00000A3D0000}"/>
    <cellStyle name="Normal 108 2 10" xfId="15627" xr:uid="{00000000-0005-0000-0000-00000B3D0000}"/>
    <cellStyle name="Normal 108 2 2" xfId="15628" xr:uid="{00000000-0005-0000-0000-00000C3D0000}"/>
    <cellStyle name="Normal 108 2 3" xfId="15629" xr:uid="{00000000-0005-0000-0000-00000D3D0000}"/>
    <cellStyle name="Normal 108 2 4" xfId="15630" xr:uid="{00000000-0005-0000-0000-00000E3D0000}"/>
    <cellStyle name="Normal 108 2 5" xfId="15631" xr:uid="{00000000-0005-0000-0000-00000F3D0000}"/>
    <cellStyle name="Normal 108 2 6" xfId="15632" xr:uid="{00000000-0005-0000-0000-0000103D0000}"/>
    <cellStyle name="Normal 108 2 7" xfId="15633" xr:uid="{00000000-0005-0000-0000-0000113D0000}"/>
    <cellStyle name="Normal 108 2 8" xfId="15634" xr:uid="{00000000-0005-0000-0000-0000123D0000}"/>
    <cellStyle name="Normal 108 2 9" xfId="15635" xr:uid="{00000000-0005-0000-0000-0000133D0000}"/>
    <cellStyle name="Normal 108 2_Tabla M" xfId="15636" xr:uid="{00000000-0005-0000-0000-0000143D0000}"/>
    <cellStyle name="Normal 108 3" xfId="15637" xr:uid="{00000000-0005-0000-0000-0000153D0000}"/>
    <cellStyle name="Normal 108 3 10" xfId="15638" xr:uid="{00000000-0005-0000-0000-0000163D0000}"/>
    <cellStyle name="Normal 108 3 2" xfId="15639" xr:uid="{00000000-0005-0000-0000-0000173D0000}"/>
    <cellStyle name="Normal 108 3 3" xfId="15640" xr:uid="{00000000-0005-0000-0000-0000183D0000}"/>
    <cellStyle name="Normal 108 3 4" xfId="15641" xr:uid="{00000000-0005-0000-0000-0000193D0000}"/>
    <cellStyle name="Normal 108 3 5" xfId="15642" xr:uid="{00000000-0005-0000-0000-00001A3D0000}"/>
    <cellStyle name="Normal 108 3 6" xfId="15643" xr:uid="{00000000-0005-0000-0000-00001B3D0000}"/>
    <cellStyle name="Normal 108 3 7" xfId="15644" xr:uid="{00000000-0005-0000-0000-00001C3D0000}"/>
    <cellStyle name="Normal 108 3 8" xfId="15645" xr:uid="{00000000-0005-0000-0000-00001D3D0000}"/>
    <cellStyle name="Normal 108 3 9" xfId="15646" xr:uid="{00000000-0005-0000-0000-00001E3D0000}"/>
    <cellStyle name="Normal 108 3_Tabla M" xfId="15647" xr:uid="{00000000-0005-0000-0000-00001F3D0000}"/>
    <cellStyle name="Normal 108 4" xfId="15648" xr:uid="{00000000-0005-0000-0000-0000203D0000}"/>
    <cellStyle name="Normal 108 4 10" xfId="15649" xr:uid="{00000000-0005-0000-0000-0000213D0000}"/>
    <cellStyle name="Normal 108 4 2" xfId="15650" xr:uid="{00000000-0005-0000-0000-0000223D0000}"/>
    <cellStyle name="Normal 108 4 3" xfId="15651" xr:uid="{00000000-0005-0000-0000-0000233D0000}"/>
    <cellStyle name="Normal 108 4 4" xfId="15652" xr:uid="{00000000-0005-0000-0000-0000243D0000}"/>
    <cellStyle name="Normal 108 4 5" xfId="15653" xr:uid="{00000000-0005-0000-0000-0000253D0000}"/>
    <cellStyle name="Normal 108 4 6" xfId="15654" xr:uid="{00000000-0005-0000-0000-0000263D0000}"/>
    <cellStyle name="Normal 108 4 7" xfId="15655" xr:uid="{00000000-0005-0000-0000-0000273D0000}"/>
    <cellStyle name="Normal 108 4 8" xfId="15656" xr:uid="{00000000-0005-0000-0000-0000283D0000}"/>
    <cellStyle name="Normal 108 4 9" xfId="15657" xr:uid="{00000000-0005-0000-0000-0000293D0000}"/>
    <cellStyle name="Normal 108 4_Tabla M" xfId="15658" xr:uid="{00000000-0005-0000-0000-00002A3D0000}"/>
    <cellStyle name="Normal 108 5" xfId="15659" xr:uid="{00000000-0005-0000-0000-00002B3D0000}"/>
    <cellStyle name="Normal 108 5 10" xfId="15660" xr:uid="{00000000-0005-0000-0000-00002C3D0000}"/>
    <cellStyle name="Normal 108 5 2" xfId="15661" xr:uid="{00000000-0005-0000-0000-00002D3D0000}"/>
    <cellStyle name="Normal 108 5 3" xfId="15662" xr:uid="{00000000-0005-0000-0000-00002E3D0000}"/>
    <cellStyle name="Normal 108 5 4" xfId="15663" xr:uid="{00000000-0005-0000-0000-00002F3D0000}"/>
    <cellStyle name="Normal 108 5 5" xfId="15664" xr:uid="{00000000-0005-0000-0000-0000303D0000}"/>
    <cellStyle name="Normal 108 5 6" xfId="15665" xr:uid="{00000000-0005-0000-0000-0000313D0000}"/>
    <cellStyle name="Normal 108 5 7" xfId="15666" xr:uid="{00000000-0005-0000-0000-0000323D0000}"/>
    <cellStyle name="Normal 108 5 8" xfId="15667" xr:uid="{00000000-0005-0000-0000-0000333D0000}"/>
    <cellStyle name="Normal 108 5 9" xfId="15668" xr:uid="{00000000-0005-0000-0000-0000343D0000}"/>
    <cellStyle name="Normal 108 5_Tabla M" xfId="15669" xr:uid="{00000000-0005-0000-0000-0000353D0000}"/>
    <cellStyle name="Normal 108 6" xfId="15670" xr:uid="{00000000-0005-0000-0000-0000363D0000}"/>
    <cellStyle name="Normal 108 6 10" xfId="15671" xr:uid="{00000000-0005-0000-0000-0000373D0000}"/>
    <cellStyle name="Normal 108 6 2" xfId="15672" xr:uid="{00000000-0005-0000-0000-0000383D0000}"/>
    <cellStyle name="Normal 108 6 3" xfId="15673" xr:uid="{00000000-0005-0000-0000-0000393D0000}"/>
    <cellStyle name="Normal 108 6 4" xfId="15674" xr:uid="{00000000-0005-0000-0000-00003A3D0000}"/>
    <cellStyle name="Normal 108 6 5" xfId="15675" xr:uid="{00000000-0005-0000-0000-00003B3D0000}"/>
    <cellStyle name="Normal 108 6 6" xfId="15676" xr:uid="{00000000-0005-0000-0000-00003C3D0000}"/>
    <cellStyle name="Normal 108 6 7" xfId="15677" xr:uid="{00000000-0005-0000-0000-00003D3D0000}"/>
    <cellStyle name="Normal 108 6 8" xfId="15678" xr:uid="{00000000-0005-0000-0000-00003E3D0000}"/>
    <cellStyle name="Normal 108 6 9" xfId="15679" xr:uid="{00000000-0005-0000-0000-00003F3D0000}"/>
    <cellStyle name="Normal 108 6_Tabla M" xfId="15680" xr:uid="{00000000-0005-0000-0000-0000403D0000}"/>
    <cellStyle name="Normal 108 7" xfId="15681" xr:uid="{00000000-0005-0000-0000-0000413D0000}"/>
    <cellStyle name="Normal 108 7 10" xfId="15682" xr:uid="{00000000-0005-0000-0000-0000423D0000}"/>
    <cellStyle name="Normal 108 7 2" xfId="15683" xr:uid="{00000000-0005-0000-0000-0000433D0000}"/>
    <cellStyle name="Normal 108 7 3" xfId="15684" xr:uid="{00000000-0005-0000-0000-0000443D0000}"/>
    <cellStyle name="Normal 108 7 4" xfId="15685" xr:uid="{00000000-0005-0000-0000-0000453D0000}"/>
    <cellStyle name="Normal 108 7 5" xfId="15686" xr:uid="{00000000-0005-0000-0000-0000463D0000}"/>
    <cellStyle name="Normal 108 7 6" xfId="15687" xr:uid="{00000000-0005-0000-0000-0000473D0000}"/>
    <cellStyle name="Normal 108 7 7" xfId="15688" xr:uid="{00000000-0005-0000-0000-0000483D0000}"/>
    <cellStyle name="Normal 108 7 8" xfId="15689" xr:uid="{00000000-0005-0000-0000-0000493D0000}"/>
    <cellStyle name="Normal 108 7 9" xfId="15690" xr:uid="{00000000-0005-0000-0000-00004A3D0000}"/>
    <cellStyle name="Normal 108 7_Tabla M" xfId="15691" xr:uid="{00000000-0005-0000-0000-00004B3D0000}"/>
    <cellStyle name="Normal 108 8" xfId="15692" xr:uid="{00000000-0005-0000-0000-00004C3D0000}"/>
    <cellStyle name="Normal 108 8 10" xfId="15693" xr:uid="{00000000-0005-0000-0000-00004D3D0000}"/>
    <cellStyle name="Normal 108 8 2" xfId="15694" xr:uid="{00000000-0005-0000-0000-00004E3D0000}"/>
    <cellStyle name="Normal 108 8 3" xfId="15695" xr:uid="{00000000-0005-0000-0000-00004F3D0000}"/>
    <cellStyle name="Normal 108 8 4" xfId="15696" xr:uid="{00000000-0005-0000-0000-0000503D0000}"/>
    <cellStyle name="Normal 108 8 5" xfId="15697" xr:uid="{00000000-0005-0000-0000-0000513D0000}"/>
    <cellStyle name="Normal 108 8 6" xfId="15698" xr:uid="{00000000-0005-0000-0000-0000523D0000}"/>
    <cellStyle name="Normal 108 8 7" xfId="15699" xr:uid="{00000000-0005-0000-0000-0000533D0000}"/>
    <cellStyle name="Normal 108 8 8" xfId="15700" xr:uid="{00000000-0005-0000-0000-0000543D0000}"/>
    <cellStyle name="Normal 108 8 9" xfId="15701" xr:uid="{00000000-0005-0000-0000-0000553D0000}"/>
    <cellStyle name="Normal 108 8_Tabla M" xfId="15702" xr:uid="{00000000-0005-0000-0000-0000563D0000}"/>
    <cellStyle name="Normal 108 9" xfId="15703" xr:uid="{00000000-0005-0000-0000-0000573D0000}"/>
    <cellStyle name="Normal 108 9 10" xfId="15704" xr:uid="{00000000-0005-0000-0000-0000583D0000}"/>
    <cellStyle name="Normal 108 9 2" xfId="15705" xr:uid="{00000000-0005-0000-0000-0000593D0000}"/>
    <cellStyle name="Normal 108 9 3" xfId="15706" xr:uid="{00000000-0005-0000-0000-00005A3D0000}"/>
    <cellStyle name="Normal 108 9 4" xfId="15707" xr:uid="{00000000-0005-0000-0000-00005B3D0000}"/>
    <cellStyle name="Normal 108 9 5" xfId="15708" xr:uid="{00000000-0005-0000-0000-00005C3D0000}"/>
    <cellStyle name="Normal 108 9 6" xfId="15709" xr:uid="{00000000-0005-0000-0000-00005D3D0000}"/>
    <cellStyle name="Normal 108 9 7" xfId="15710" xr:uid="{00000000-0005-0000-0000-00005E3D0000}"/>
    <cellStyle name="Normal 108 9 8" xfId="15711" xr:uid="{00000000-0005-0000-0000-00005F3D0000}"/>
    <cellStyle name="Normal 108 9 9" xfId="15712" xr:uid="{00000000-0005-0000-0000-0000603D0000}"/>
    <cellStyle name="Normal 108 9_Tabla M" xfId="15713" xr:uid="{00000000-0005-0000-0000-0000613D0000}"/>
    <cellStyle name="Normal 109" xfId="15714" xr:uid="{00000000-0005-0000-0000-0000623D0000}"/>
    <cellStyle name="Normal 109 10" xfId="15715" xr:uid="{00000000-0005-0000-0000-0000633D0000}"/>
    <cellStyle name="Normal 109 10 10" xfId="15716" xr:uid="{00000000-0005-0000-0000-0000643D0000}"/>
    <cellStyle name="Normal 109 10 2" xfId="15717" xr:uid="{00000000-0005-0000-0000-0000653D0000}"/>
    <cellStyle name="Normal 109 10 3" xfId="15718" xr:uid="{00000000-0005-0000-0000-0000663D0000}"/>
    <cellStyle name="Normal 109 10 4" xfId="15719" xr:uid="{00000000-0005-0000-0000-0000673D0000}"/>
    <cellStyle name="Normal 109 10 5" xfId="15720" xr:uid="{00000000-0005-0000-0000-0000683D0000}"/>
    <cellStyle name="Normal 109 10 6" xfId="15721" xr:uid="{00000000-0005-0000-0000-0000693D0000}"/>
    <cellStyle name="Normal 109 10 7" xfId="15722" xr:uid="{00000000-0005-0000-0000-00006A3D0000}"/>
    <cellStyle name="Normal 109 10 8" xfId="15723" xr:uid="{00000000-0005-0000-0000-00006B3D0000}"/>
    <cellStyle name="Normal 109 10 9" xfId="15724" xr:uid="{00000000-0005-0000-0000-00006C3D0000}"/>
    <cellStyle name="Normal 109 10_Tabla M" xfId="15725" xr:uid="{00000000-0005-0000-0000-00006D3D0000}"/>
    <cellStyle name="Normal 109 11" xfId="15726" xr:uid="{00000000-0005-0000-0000-00006E3D0000}"/>
    <cellStyle name="Normal 109 11 10" xfId="15727" xr:uid="{00000000-0005-0000-0000-00006F3D0000}"/>
    <cellStyle name="Normal 109 11 2" xfId="15728" xr:uid="{00000000-0005-0000-0000-0000703D0000}"/>
    <cellStyle name="Normal 109 11 3" xfId="15729" xr:uid="{00000000-0005-0000-0000-0000713D0000}"/>
    <cellStyle name="Normal 109 11 4" xfId="15730" xr:uid="{00000000-0005-0000-0000-0000723D0000}"/>
    <cellStyle name="Normal 109 11 5" xfId="15731" xr:uid="{00000000-0005-0000-0000-0000733D0000}"/>
    <cellStyle name="Normal 109 11 6" xfId="15732" xr:uid="{00000000-0005-0000-0000-0000743D0000}"/>
    <cellStyle name="Normal 109 11 7" xfId="15733" xr:uid="{00000000-0005-0000-0000-0000753D0000}"/>
    <cellStyle name="Normal 109 11 8" xfId="15734" xr:uid="{00000000-0005-0000-0000-0000763D0000}"/>
    <cellStyle name="Normal 109 11 9" xfId="15735" xr:uid="{00000000-0005-0000-0000-0000773D0000}"/>
    <cellStyle name="Normal 109 11_Tabla M" xfId="15736" xr:uid="{00000000-0005-0000-0000-0000783D0000}"/>
    <cellStyle name="Normal 109 12" xfId="15737" xr:uid="{00000000-0005-0000-0000-0000793D0000}"/>
    <cellStyle name="Normal 109 12 10" xfId="15738" xr:uid="{00000000-0005-0000-0000-00007A3D0000}"/>
    <cellStyle name="Normal 109 12 2" xfId="15739" xr:uid="{00000000-0005-0000-0000-00007B3D0000}"/>
    <cellStyle name="Normal 109 12 3" xfId="15740" xr:uid="{00000000-0005-0000-0000-00007C3D0000}"/>
    <cellStyle name="Normal 109 12 4" xfId="15741" xr:uid="{00000000-0005-0000-0000-00007D3D0000}"/>
    <cellStyle name="Normal 109 12 5" xfId="15742" xr:uid="{00000000-0005-0000-0000-00007E3D0000}"/>
    <cellStyle name="Normal 109 12 6" xfId="15743" xr:uid="{00000000-0005-0000-0000-00007F3D0000}"/>
    <cellStyle name="Normal 109 12 7" xfId="15744" xr:uid="{00000000-0005-0000-0000-0000803D0000}"/>
    <cellStyle name="Normal 109 12 8" xfId="15745" xr:uid="{00000000-0005-0000-0000-0000813D0000}"/>
    <cellStyle name="Normal 109 12 9" xfId="15746" xr:uid="{00000000-0005-0000-0000-0000823D0000}"/>
    <cellStyle name="Normal 109 12_Tabla M" xfId="15747" xr:uid="{00000000-0005-0000-0000-0000833D0000}"/>
    <cellStyle name="Normal 109 13" xfId="15748" xr:uid="{00000000-0005-0000-0000-0000843D0000}"/>
    <cellStyle name="Normal 109 13 10" xfId="15749" xr:uid="{00000000-0005-0000-0000-0000853D0000}"/>
    <cellStyle name="Normal 109 13 2" xfId="15750" xr:uid="{00000000-0005-0000-0000-0000863D0000}"/>
    <cellStyle name="Normal 109 13 3" xfId="15751" xr:uid="{00000000-0005-0000-0000-0000873D0000}"/>
    <cellStyle name="Normal 109 13 4" xfId="15752" xr:uid="{00000000-0005-0000-0000-0000883D0000}"/>
    <cellStyle name="Normal 109 13 5" xfId="15753" xr:uid="{00000000-0005-0000-0000-0000893D0000}"/>
    <cellStyle name="Normal 109 13 6" xfId="15754" xr:uid="{00000000-0005-0000-0000-00008A3D0000}"/>
    <cellStyle name="Normal 109 13 7" xfId="15755" xr:uid="{00000000-0005-0000-0000-00008B3D0000}"/>
    <cellStyle name="Normal 109 13 8" xfId="15756" xr:uid="{00000000-0005-0000-0000-00008C3D0000}"/>
    <cellStyle name="Normal 109 13 9" xfId="15757" xr:uid="{00000000-0005-0000-0000-00008D3D0000}"/>
    <cellStyle name="Normal 109 13_Tabla M" xfId="15758" xr:uid="{00000000-0005-0000-0000-00008E3D0000}"/>
    <cellStyle name="Normal 109 14" xfId="15759" xr:uid="{00000000-0005-0000-0000-00008F3D0000}"/>
    <cellStyle name="Normal 109 14 10" xfId="15760" xr:uid="{00000000-0005-0000-0000-0000903D0000}"/>
    <cellStyle name="Normal 109 14 2" xfId="15761" xr:uid="{00000000-0005-0000-0000-0000913D0000}"/>
    <cellStyle name="Normal 109 14 3" xfId="15762" xr:uid="{00000000-0005-0000-0000-0000923D0000}"/>
    <cellStyle name="Normal 109 14 4" xfId="15763" xr:uid="{00000000-0005-0000-0000-0000933D0000}"/>
    <cellStyle name="Normal 109 14 5" xfId="15764" xr:uid="{00000000-0005-0000-0000-0000943D0000}"/>
    <cellStyle name="Normal 109 14 6" xfId="15765" xr:uid="{00000000-0005-0000-0000-0000953D0000}"/>
    <cellStyle name="Normal 109 14 7" xfId="15766" xr:uid="{00000000-0005-0000-0000-0000963D0000}"/>
    <cellStyle name="Normal 109 14 8" xfId="15767" xr:uid="{00000000-0005-0000-0000-0000973D0000}"/>
    <cellStyle name="Normal 109 14 9" xfId="15768" xr:uid="{00000000-0005-0000-0000-0000983D0000}"/>
    <cellStyle name="Normal 109 14_Tabla M" xfId="15769" xr:uid="{00000000-0005-0000-0000-0000993D0000}"/>
    <cellStyle name="Normal 109 15" xfId="15770" xr:uid="{00000000-0005-0000-0000-00009A3D0000}"/>
    <cellStyle name="Normal 109 15 10" xfId="15771" xr:uid="{00000000-0005-0000-0000-00009B3D0000}"/>
    <cellStyle name="Normal 109 15 2" xfId="15772" xr:uid="{00000000-0005-0000-0000-00009C3D0000}"/>
    <cellStyle name="Normal 109 15 3" xfId="15773" xr:uid="{00000000-0005-0000-0000-00009D3D0000}"/>
    <cellStyle name="Normal 109 15 4" xfId="15774" xr:uid="{00000000-0005-0000-0000-00009E3D0000}"/>
    <cellStyle name="Normal 109 15 5" xfId="15775" xr:uid="{00000000-0005-0000-0000-00009F3D0000}"/>
    <cellStyle name="Normal 109 15 6" xfId="15776" xr:uid="{00000000-0005-0000-0000-0000A03D0000}"/>
    <cellStyle name="Normal 109 15 7" xfId="15777" xr:uid="{00000000-0005-0000-0000-0000A13D0000}"/>
    <cellStyle name="Normal 109 15 8" xfId="15778" xr:uid="{00000000-0005-0000-0000-0000A23D0000}"/>
    <cellStyle name="Normal 109 15 9" xfId="15779" xr:uid="{00000000-0005-0000-0000-0000A33D0000}"/>
    <cellStyle name="Normal 109 15_Tabla M" xfId="15780" xr:uid="{00000000-0005-0000-0000-0000A43D0000}"/>
    <cellStyle name="Normal 109 16" xfId="15781" xr:uid="{00000000-0005-0000-0000-0000A53D0000}"/>
    <cellStyle name="Normal 109 16 10" xfId="15782" xr:uid="{00000000-0005-0000-0000-0000A63D0000}"/>
    <cellStyle name="Normal 109 16 2" xfId="15783" xr:uid="{00000000-0005-0000-0000-0000A73D0000}"/>
    <cellStyle name="Normal 109 16 3" xfId="15784" xr:uid="{00000000-0005-0000-0000-0000A83D0000}"/>
    <cellStyle name="Normal 109 16 4" xfId="15785" xr:uid="{00000000-0005-0000-0000-0000A93D0000}"/>
    <cellStyle name="Normal 109 16 5" xfId="15786" xr:uid="{00000000-0005-0000-0000-0000AA3D0000}"/>
    <cellStyle name="Normal 109 16 6" xfId="15787" xr:uid="{00000000-0005-0000-0000-0000AB3D0000}"/>
    <cellStyle name="Normal 109 16 7" xfId="15788" xr:uid="{00000000-0005-0000-0000-0000AC3D0000}"/>
    <cellStyle name="Normal 109 16 8" xfId="15789" xr:uid="{00000000-0005-0000-0000-0000AD3D0000}"/>
    <cellStyle name="Normal 109 16 9" xfId="15790" xr:uid="{00000000-0005-0000-0000-0000AE3D0000}"/>
    <cellStyle name="Normal 109 16_Tabla M" xfId="15791" xr:uid="{00000000-0005-0000-0000-0000AF3D0000}"/>
    <cellStyle name="Normal 109 17" xfId="15792" xr:uid="{00000000-0005-0000-0000-0000B03D0000}"/>
    <cellStyle name="Normal 109 17 10" xfId="15793" xr:uid="{00000000-0005-0000-0000-0000B13D0000}"/>
    <cellStyle name="Normal 109 17 2" xfId="15794" xr:uid="{00000000-0005-0000-0000-0000B23D0000}"/>
    <cellStyle name="Normal 109 17 3" xfId="15795" xr:uid="{00000000-0005-0000-0000-0000B33D0000}"/>
    <cellStyle name="Normal 109 17 4" xfId="15796" xr:uid="{00000000-0005-0000-0000-0000B43D0000}"/>
    <cellStyle name="Normal 109 17 5" xfId="15797" xr:uid="{00000000-0005-0000-0000-0000B53D0000}"/>
    <cellStyle name="Normal 109 17 6" xfId="15798" xr:uid="{00000000-0005-0000-0000-0000B63D0000}"/>
    <cellStyle name="Normal 109 17 7" xfId="15799" xr:uid="{00000000-0005-0000-0000-0000B73D0000}"/>
    <cellStyle name="Normal 109 17 8" xfId="15800" xr:uid="{00000000-0005-0000-0000-0000B83D0000}"/>
    <cellStyle name="Normal 109 17 9" xfId="15801" xr:uid="{00000000-0005-0000-0000-0000B93D0000}"/>
    <cellStyle name="Normal 109 17_Tabla M" xfId="15802" xr:uid="{00000000-0005-0000-0000-0000BA3D0000}"/>
    <cellStyle name="Normal 109 18" xfId="15803" xr:uid="{00000000-0005-0000-0000-0000BB3D0000}"/>
    <cellStyle name="Normal 109 18 10" xfId="15804" xr:uid="{00000000-0005-0000-0000-0000BC3D0000}"/>
    <cellStyle name="Normal 109 18 2" xfId="15805" xr:uid="{00000000-0005-0000-0000-0000BD3D0000}"/>
    <cellStyle name="Normal 109 18 3" xfId="15806" xr:uid="{00000000-0005-0000-0000-0000BE3D0000}"/>
    <cellStyle name="Normal 109 18 4" xfId="15807" xr:uid="{00000000-0005-0000-0000-0000BF3D0000}"/>
    <cellStyle name="Normal 109 18 5" xfId="15808" xr:uid="{00000000-0005-0000-0000-0000C03D0000}"/>
    <cellStyle name="Normal 109 18 6" xfId="15809" xr:uid="{00000000-0005-0000-0000-0000C13D0000}"/>
    <cellStyle name="Normal 109 18 7" xfId="15810" xr:uid="{00000000-0005-0000-0000-0000C23D0000}"/>
    <cellStyle name="Normal 109 18 8" xfId="15811" xr:uid="{00000000-0005-0000-0000-0000C33D0000}"/>
    <cellStyle name="Normal 109 18 9" xfId="15812" xr:uid="{00000000-0005-0000-0000-0000C43D0000}"/>
    <cellStyle name="Normal 109 18_Tabla M" xfId="15813" xr:uid="{00000000-0005-0000-0000-0000C53D0000}"/>
    <cellStyle name="Normal 109 19" xfId="15814" xr:uid="{00000000-0005-0000-0000-0000C63D0000}"/>
    <cellStyle name="Normal 109 19 10" xfId="15815" xr:uid="{00000000-0005-0000-0000-0000C73D0000}"/>
    <cellStyle name="Normal 109 19 2" xfId="15816" xr:uid="{00000000-0005-0000-0000-0000C83D0000}"/>
    <cellStyle name="Normal 109 19 3" xfId="15817" xr:uid="{00000000-0005-0000-0000-0000C93D0000}"/>
    <cellStyle name="Normal 109 19 4" xfId="15818" xr:uid="{00000000-0005-0000-0000-0000CA3D0000}"/>
    <cellStyle name="Normal 109 19 5" xfId="15819" xr:uid="{00000000-0005-0000-0000-0000CB3D0000}"/>
    <cellStyle name="Normal 109 19 6" xfId="15820" xr:uid="{00000000-0005-0000-0000-0000CC3D0000}"/>
    <cellStyle name="Normal 109 19 7" xfId="15821" xr:uid="{00000000-0005-0000-0000-0000CD3D0000}"/>
    <cellStyle name="Normal 109 19 8" xfId="15822" xr:uid="{00000000-0005-0000-0000-0000CE3D0000}"/>
    <cellStyle name="Normal 109 19 9" xfId="15823" xr:uid="{00000000-0005-0000-0000-0000CF3D0000}"/>
    <cellStyle name="Normal 109 19_Tabla M" xfId="15824" xr:uid="{00000000-0005-0000-0000-0000D03D0000}"/>
    <cellStyle name="Normal 109 2" xfId="15825" xr:uid="{00000000-0005-0000-0000-0000D13D0000}"/>
    <cellStyle name="Normal 109 2 10" xfId="15826" xr:uid="{00000000-0005-0000-0000-0000D23D0000}"/>
    <cellStyle name="Normal 109 2 2" xfId="15827" xr:uid="{00000000-0005-0000-0000-0000D33D0000}"/>
    <cellStyle name="Normal 109 2 3" xfId="15828" xr:uid="{00000000-0005-0000-0000-0000D43D0000}"/>
    <cellStyle name="Normal 109 2 4" xfId="15829" xr:uid="{00000000-0005-0000-0000-0000D53D0000}"/>
    <cellStyle name="Normal 109 2 5" xfId="15830" xr:uid="{00000000-0005-0000-0000-0000D63D0000}"/>
    <cellStyle name="Normal 109 2 6" xfId="15831" xr:uid="{00000000-0005-0000-0000-0000D73D0000}"/>
    <cellStyle name="Normal 109 2 7" xfId="15832" xr:uid="{00000000-0005-0000-0000-0000D83D0000}"/>
    <cellStyle name="Normal 109 2 8" xfId="15833" xr:uid="{00000000-0005-0000-0000-0000D93D0000}"/>
    <cellStyle name="Normal 109 2 9" xfId="15834" xr:uid="{00000000-0005-0000-0000-0000DA3D0000}"/>
    <cellStyle name="Normal 109 2_Tabla M" xfId="15835" xr:uid="{00000000-0005-0000-0000-0000DB3D0000}"/>
    <cellStyle name="Normal 109 3" xfId="15836" xr:uid="{00000000-0005-0000-0000-0000DC3D0000}"/>
    <cellStyle name="Normal 109 3 10" xfId="15837" xr:uid="{00000000-0005-0000-0000-0000DD3D0000}"/>
    <cellStyle name="Normal 109 3 2" xfId="15838" xr:uid="{00000000-0005-0000-0000-0000DE3D0000}"/>
    <cellStyle name="Normal 109 3 3" xfId="15839" xr:uid="{00000000-0005-0000-0000-0000DF3D0000}"/>
    <cellStyle name="Normal 109 3 4" xfId="15840" xr:uid="{00000000-0005-0000-0000-0000E03D0000}"/>
    <cellStyle name="Normal 109 3 5" xfId="15841" xr:uid="{00000000-0005-0000-0000-0000E13D0000}"/>
    <cellStyle name="Normal 109 3 6" xfId="15842" xr:uid="{00000000-0005-0000-0000-0000E23D0000}"/>
    <cellStyle name="Normal 109 3 7" xfId="15843" xr:uid="{00000000-0005-0000-0000-0000E33D0000}"/>
    <cellStyle name="Normal 109 3 8" xfId="15844" xr:uid="{00000000-0005-0000-0000-0000E43D0000}"/>
    <cellStyle name="Normal 109 3 9" xfId="15845" xr:uid="{00000000-0005-0000-0000-0000E53D0000}"/>
    <cellStyle name="Normal 109 3_Tabla M" xfId="15846" xr:uid="{00000000-0005-0000-0000-0000E63D0000}"/>
    <cellStyle name="Normal 109 4" xfId="15847" xr:uid="{00000000-0005-0000-0000-0000E73D0000}"/>
    <cellStyle name="Normal 109 4 10" xfId="15848" xr:uid="{00000000-0005-0000-0000-0000E83D0000}"/>
    <cellStyle name="Normal 109 4 2" xfId="15849" xr:uid="{00000000-0005-0000-0000-0000E93D0000}"/>
    <cellStyle name="Normal 109 4 3" xfId="15850" xr:uid="{00000000-0005-0000-0000-0000EA3D0000}"/>
    <cellStyle name="Normal 109 4 4" xfId="15851" xr:uid="{00000000-0005-0000-0000-0000EB3D0000}"/>
    <cellStyle name="Normal 109 4 5" xfId="15852" xr:uid="{00000000-0005-0000-0000-0000EC3D0000}"/>
    <cellStyle name="Normal 109 4 6" xfId="15853" xr:uid="{00000000-0005-0000-0000-0000ED3D0000}"/>
    <cellStyle name="Normal 109 4 7" xfId="15854" xr:uid="{00000000-0005-0000-0000-0000EE3D0000}"/>
    <cellStyle name="Normal 109 4 8" xfId="15855" xr:uid="{00000000-0005-0000-0000-0000EF3D0000}"/>
    <cellStyle name="Normal 109 4 9" xfId="15856" xr:uid="{00000000-0005-0000-0000-0000F03D0000}"/>
    <cellStyle name="Normal 109 4_Tabla M" xfId="15857" xr:uid="{00000000-0005-0000-0000-0000F13D0000}"/>
    <cellStyle name="Normal 109 5" xfId="15858" xr:uid="{00000000-0005-0000-0000-0000F23D0000}"/>
    <cellStyle name="Normal 109 5 10" xfId="15859" xr:uid="{00000000-0005-0000-0000-0000F33D0000}"/>
    <cellStyle name="Normal 109 5 2" xfId="15860" xr:uid="{00000000-0005-0000-0000-0000F43D0000}"/>
    <cellStyle name="Normal 109 5 3" xfId="15861" xr:uid="{00000000-0005-0000-0000-0000F53D0000}"/>
    <cellStyle name="Normal 109 5 4" xfId="15862" xr:uid="{00000000-0005-0000-0000-0000F63D0000}"/>
    <cellStyle name="Normal 109 5 5" xfId="15863" xr:uid="{00000000-0005-0000-0000-0000F73D0000}"/>
    <cellStyle name="Normal 109 5 6" xfId="15864" xr:uid="{00000000-0005-0000-0000-0000F83D0000}"/>
    <cellStyle name="Normal 109 5 7" xfId="15865" xr:uid="{00000000-0005-0000-0000-0000F93D0000}"/>
    <cellStyle name="Normal 109 5 8" xfId="15866" xr:uid="{00000000-0005-0000-0000-0000FA3D0000}"/>
    <cellStyle name="Normal 109 5 9" xfId="15867" xr:uid="{00000000-0005-0000-0000-0000FB3D0000}"/>
    <cellStyle name="Normal 109 5_Tabla M" xfId="15868" xr:uid="{00000000-0005-0000-0000-0000FC3D0000}"/>
    <cellStyle name="Normal 109 6" xfId="15869" xr:uid="{00000000-0005-0000-0000-0000FD3D0000}"/>
    <cellStyle name="Normal 109 6 10" xfId="15870" xr:uid="{00000000-0005-0000-0000-0000FE3D0000}"/>
    <cellStyle name="Normal 109 6 2" xfId="15871" xr:uid="{00000000-0005-0000-0000-0000FF3D0000}"/>
    <cellStyle name="Normal 109 6 3" xfId="15872" xr:uid="{00000000-0005-0000-0000-0000003E0000}"/>
    <cellStyle name="Normal 109 6 4" xfId="15873" xr:uid="{00000000-0005-0000-0000-0000013E0000}"/>
    <cellStyle name="Normal 109 6 5" xfId="15874" xr:uid="{00000000-0005-0000-0000-0000023E0000}"/>
    <cellStyle name="Normal 109 6 6" xfId="15875" xr:uid="{00000000-0005-0000-0000-0000033E0000}"/>
    <cellStyle name="Normal 109 6 7" xfId="15876" xr:uid="{00000000-0005-0000-0000-0000043E0000}"/>
    <cellStyle name="Normal 109 6 8" xfId="15877" xr:uid="{00000000-0005-0000-0000-0000053E0000}"/>
    <cellStyle name="Normal 109 6 9" xfId="15878" xr:uid="{00000000-0005-0000-0000-0000063E0000}"/>
    <cellStyle name="Normal 109 6_Tabla M" xfId="15879" xr:uid="{00000000-0005-0000-0000-0000073E0000}"/>
    <cellStyle name="Normal 109 7" xfId="15880" xr:uid="{00000000-0005-0000-0000-0000083E0000}"/>
    <cellStyle name="Normal 109 7 10" xfId="15881" xr:uid="{00000000-0005-0000-0000-0000093E0000}"/>
    <cellStyle name="Normal 109 7 2" xfId="15882" xr:uid="{00000000-0005-0000-0000-00000A3E0000}"/>
    <cellStyle name="Normal 109 7 3" xfId="15883" xr:uid="{00000000-0005-0000-0000-00000B3E0000}"/>
    <cellStyle name="Normal 109 7 4" xfId="15884" xr:uid="{00000000-0005-0000-0000-00000C3E0000}"/>
    <cellStyle name="Normal 109 7 5" xfId="15885" xr:uid="{00000000-0005-0000-0000-00000D3E0000}"/>
    <cellStyle name="Normal 109 7 6" xfId="15886" xr:uid="{00000000-0005-0000-0000-00000E3E0000}"/>
    <cellStyle name="Normal 109 7 7" xfId="15887" xr:uid="{00000000-0005-0000-0000-00000F3E0000}"/>
    <cellStyle name="Normal 109 7 8" xfId="15888" xr:uid="{00000000-0005-0000-0000-0000103E0000}"/>
    <cellStyle name="Normal 109 7 9" xfId="15889" xr:uid="{00000000-0005-0000-0000-0000113E0000}"/>
    <cellStyle name="Normal 109 7_Tabla M" xfId="15890" xr:uid="{00000000-0005-0000-0000-0000123E0000}"/>
    <cellStyle name="Normal 109 8" xfId="15891" xr:uid="{00000000-0005-0000-0000-0000133E0000}"/>
    <cellStyle name="Normal 109 8 10" xfId="15892" xr:uid="{00000000-0005-0000-0000-0000143E0000}"/>
    <cellStyle name="Normal 109 8 2" xfId="15893" xr:uid="{00000000-0005-0000-0000-0000153E0000}"/>
    <cellStyle name="Normal 109 8 3" xfId="15894" xr:uid="{00000000-0005-0000-0000-0000163E0000}"/>
    <cellStyle name="Normal 109 8 4" xfId="15895" xr:uid="{00000000-0005-0000-0000-0000173E0000}"/>
    <cellStyle name="Normal 109 8 5" xfId="15896" xr:uid="{00000000-0005-0000-0000-0000183E0000}"/>
    <cellStyle name="Normal 109 8 6" xfId="15897" xr:uid="{00000000-0005-0000-0000-0000193E0000}"/>
    <cellStyle name="Normal 109 8 7" xfId="15898" xr:uid="{00000000-0005-0000-0000-00001A3E0000}"/>
    <cellStyle name="Normal 109 8 8" xfId="15899" xr:uid="{00000000-0005-0000-0000-00001B3E0000}"/>
    <cellStyle name="Normal 109 8 9" xfId="15900" xr:uid="{00000000-0005-0000-0000-00001C3E0000}"/>
    <cellStyle name="Normal 109 8_Tabla M" xfId="15901" xr:uid="{00000000-0005-0000-0000-00001D3E0000}"/>
    <cellStyle name="Normal 109 9" xfId="15902" xr:uid="{00000000-0005-0000-0000-00001E3E0000}"/>
    <cellStyle name="Normal 109 9 10" xfId="15903" xr:uid="{00000000-0005-0000-0000-00001F3E0000}"/>
    <cellStyle name="Normal 109 9 2" xfId="15904" xr:uid="{00000000-0005-0000-0000-0000203E0000}"/>
    <cellStyle name="Normal 109 9 3" xfId="15905" xr:uid="{00000000-0005-0000-0000-0000213E0000}"/>
    <cellStyle name="Normal 109 9 4" xfId="15906" xr:uid="{00000000-0005-0000-0000-0000223E0000}"/>
    <cellStyle name="Normal 109 9 5" xfId="15907" xr:uid="{00000000-0005-0000-0000-0000233E0000}"/>
    <cellStyle name="Normal 109 9 6" xfId="15908" xr:uid="{00000000-0005-0000-0000-0000243E0000}"/>
    <cellStyle name="Normal 109 9 7" xfId="15909" xr:uid="{00000000-0005-0000-0000-0000253E0000}"/>
    <cellStyle name="Normal 109 9 8" xfId="15910" xr:uid="{00000000-0005-0000-0000-0000263E0000}"/>
    <cellStyle name="Normal 109 9 9" xfId="15911" xr:uid="{00000000-0005-0000-0000-0000273E0000}"/>
    <cellStyle name="Normal 109 9_Tabla M" xfId="15912" xr:uid="{00000000-0005-0000-0000-0000283E0000}"/>
    <cellStyle name="Normal 11" xfId="5" xr:uid="{00000000-0005-0000-0000-000005000000}"/>
    <cellStyle name="Normal 11 10" xfId="323" xr:uid="{00000000-0005-0000-0000-000043010000}"/>
    <cellStyle name="Normal 11 11" xfId="324" xr:uid="{00000000-0005-0000-0000-000044010000}"/>
    <cellStyle name="Normal 11 12" xfId="325" xr:uid="{00000000-0005-0000-0000-000045010000}"/>
    <cellStyle name="Normal 11 13" xfId="1788" xr:uid="{00000000-0005-0000-0000-0000FC060000}"/>
    <cellStyle name="Normal 11 14" xfId="10612" xr:uid="{00000000-0005-0000-0000-000074290000}"/>
    <cellStyle name="Normal 11 2" xfId="55" xr:uid="{00000000-0005-0000-0000-000037000000}"/>
    <cellStyle name="Normal 11 2 10" xfId="10613" xr:uid="{00000000-0005-0000-0000-000075290000}"/>
    <cellStyle name="Normal 11 2 2" xfId="327" xr:uid="{00000000-0005-0000-0000-000047010000}"/>
    <cellStyle name="Normal 11 2 3" xfId="328" xr:uid="{00000000-0005-0000-0000-000048010000}"/>
    <cellStyle name="Normal 11 2 4" xfId="329" xr:uid="{00000000-0005-0000-0000-000049010000}"/>
    <cellStyle name="Normal 11 2 5" xfId="330" xr:uid="{00000000-0005-0000-0000-00004A010000}"/>
    <cellStyle name="Normal 11 2 6" xfId="331" xr:uid="{00000000-0005-0000-0000-00004B010000}"/>
    <cellStyle name="Normal 11 2 7" xfId="332" xr:uid="{00000000-0005-0000-0000-00004C010000}"/>
    <cellStyle name="Normal 11 2 8" xfId="333" xr:uid="{00000000-0005-0000-0000-00004D010000}"/>
    <cellStyle name="Normal 11 2 9" xfId="1787" xr:uid="{00000000-0005-0000-0000-0000FB060000}"/>
    <cellStyle name="Normal 11 3" xfId="56" xr:uid="{00000000-0005-0000-0000-000038000000}"/>
    <cellStyle name="Normal 11 3 2" xfId="335" xr:uid="{00000000-0005-0000-0000-00004F010000}"/>
    <cellStyle name="Normal 11 3 3" xfId="336" xr:uid="{00000000-0005-0000-0000-000050010000}"/>
    <cellStyle name="Normal 11 3 4" xfId="337" xr:uid="{00000000-0005-0000-0000-000051010000}"/>
    <cellStyle name="Normal 11 3 5" xfId="338" xr:uid="{00000000-0005-0000-0000-000052010000}"/>
    <cellStyle name="Normal 11 3 6" xfId="339" xr:uid="{00000000-0005-0000-0000-000053010000}"/>
    <cellStyle name="Normal 11 3 7" xfId="340" xr:uid="{00000000-0005-0000-0000-000054010000}"/>
    <cellStyle name="Normal 11 3 8" xfId="341" xr:uid="{00000000-0005-0000-0000-000055010000}"/>
    <cellStyle name="Normal 11 3 9" xfId="12668" xr:uid="{00000000-0005-0000-0000-00007C310000}"/>
    <cellStyle name="Normal 11 4" xfId="57" xr:uid="{00000000-0005-0000-0000-000039000000}"/>
    <cellStyle name="Normal 11 4 2" xfId="343" xr:uid="{00000000-0005-0000-0000-000057010000}"/>
    <cellStyle name="Normal 11 4 3" xfId="344" xr:uid="{00000000-0005-0000-0000-000058010000}"/>
    <cellStyle name="Normal 11 4 4" xfId="345" xr:uid="{00000000-0005-0000-0000-000059010000}"/>
    <cellStyle name="Normal 11 4 5" xfId="346" xr:uid="{00000000-0005-0000-0000-00005A010000}"/>
    <cellStyle name="Normal 11 4 6" xfId="347" xr:uid="{00000000-0005-0000-0000-00005B010000}"/>
    <cellStyle name="Normal 11 4 7" xfId="348" xr:uid="{00000000-0005-0000-0000-00005C010000}"/>
    <cellStyle name="Normal 11 4 8" xfId="349" xr:uid="{00000000-0005-0000-0000-00005D010000}"/>
    <cellStyle name="Normal 11 5" xfId="58" xr:uid="{00000000-0005-0000-0000-00003A000000}"/>
    <cellStyle name="Normal 11 5 2" xfId="351" xr:uid="{00000000-0005-0000-0000-00005F010000}"/>
    <cellStyle name="Normal 11 5 3" xfId="352" xr:uid="{00000000-0005-0000-0000-000060010000}"/>
    <cellStyle name="Normal 11 5 4" xfId="353" xr:uid="{00000000-0005-0000-0000-000061010000}"/>
    <cellStyle name="Normal 11 5 5" xfId="354" xr:uid="{00000000-0005-0000-0000-000062010000}"/>
    <cellStyle name="Normal 11 5 6" xfId="355" xr:uid="{00000000-0005-0000-0000-000063010000}"/>
    <cellStyle name="Normal 11 5 7" xfId="356" xr:uid="{00000000-0005-0000-0000-000064010000}"/>
    <cellStyle name="Normal 11 5 8" xfId="357" xr:uid="{00000000-0005-0000-0000-000065010000}"/>
    <cellStyle name="Normal 11 6" xfId="59" xr:uid="{00000000-0005-0000-0000-00003B000000}"/>
    <cellStyle name="Normal 11 6 2" xfId="359" xr:uid="{00000000-0005-0000-0000-000067010000}"/>
    <cellStyle name="Normal 11 6 3" xfId="360" xr:uid="{00000000-0005-0000-0000-000068010000}"/>
    <cellStyle name="Normal 11 6 4" xfId="361" xr:uid="{00000000-0005-0000-0000-000069010000}"/>
    <cellStyle name="Normal 11 6 5" xfId="362" xr:uid="{00000000-0005-0000-0000-00006A010000}"/>
    <cellStyle name="Normal 11 6 6" xfId="363" xr:uid="{00000000-0005-0000-0000-00006B010000}"/>
    <cellStyle name="Normal 11 6 7" xfId="364" xr:uid="{00000000-0005-0000-0000-00006C010000}"/>
    <cellStyle name="Normal 11 6 8" xfId="365" xr:uid="{00000000-0005-0000-0000-00006D010000}"/>
    <cellStyle name="Normal 11 7" xfId="60" xr:uid="{00000000-0005-0000-0000-00003C000000}"/>
    <cellStyle name="Normal 11 7 2" xfId="367" xr:uid="{00000000-0005-0000-0000-00006F010000}"/>
    <cellStyle name="Normal 11 7 3" xfId="368" xr:uid="{00000000-0005-0000-0000-000070010000}"/>
    <cellStyle name="Normal 11 7 4" xfId="369" xr:uid="{00000000-0005-0000-0000-000071010000}"/>
    <cellStyle name="Normal 11 7 5" xfId="370" xr:uid="{00000000-0005-0000-0000-000072010000}"/>
    <cellStyle name="Normal 11 7 6" xfId="371" xr:uid="{00000000-0005-0000-0000-000073010000}"/>
    <cellStyle name="Normal 11 7 7" xfId="372" xr:uid="{00000000-0005-0000-0000-000074010000}"/>
    <cellStyle name="Normal 11 7 8" xfId="373" xr:uid="{00000000-0005-0000-0000-000075010000}"/>
    <cellStyle name="Normal 11 8" xfId="374" xr:uid="{00000000-0005-0000-0000-000076010000}"/>
    <cellStyle name="Normal 11 8 2" xfId="375" xr:uid="{00000000-0005-0000-0000-000077010000}"/>
    <cellStyle name="Normal 11 8 3" xfId="376" xr:uid="{00000000-0005-0000-0000-000078010000}"/>
    <cellStyle name="Normal 11 8 4" xfId="377" xr:uid="{00000000-0005-0000-0000-000079010000}"/>
    <cellStyle name="Normal 11 9" xfId="378" xr:uid="{00000000-0005-0000-0000-00007A010000}"/>
    <cellStyle name="Normal 110" xfId="15913" xr:uid="{00000000-0005-0000-0000-0000293E0000}"/>
    <cellStyle name="Normal 110 10" xfId="15914" xr:uid="{00000000-0005-0000-0000-00002A3E0000}"/>
    <cellStyle name="Normal 110 10 10" xfId="15915" xr:uid="{00000000-0005-0000-0000-00002B3E0000}"/>
    <cellStyle name="Normal 110 10 2" xfId="15916" xr:uid="{00000000-0005-0000-0000-00002C3E0000}"/>
    <cellStyle name="Normal 110 10 3" xfId="15917" xr:uid="{00000000-0005-0000-0000-00002D3E0000}"/>
    <cellStyle name="Normal 110 10 4" xfId="15918" xr:uid="{00000000-0005-0000-0000-00002E3E0000}"/>
    <cellStyle name="Normal 110 10 5" xfId="15919" xr:uid="{00000000-0005-0000-0000-00002F3E0000}"/>
    <cellStyle name="Normal 110 10 6" xfId="15920" xr:uid="{00000000-0005-0000-0000-0000303E0000}"/>
    <cellStyle name="Normal 110 10 7" xfId="15921" xr:uid="{00000000-0005-0000-0000-0000313E0000}"/>
    <cellStyle name="Normal 110 10 8" xfId="15922" xr:uid="{00000000-0005-0000-0000-0000323E0000}"/>
    <cellStyle name="Normal 110 10 9" xfId="15923" xr:uid="{00000000-0005-0000-0000-0000333E0000}"/>
    <cellStyle name="Normal 110 10_Tabla M" xfId="15924" xr:uid="{00000000-0005-0000-0000-0000343E0000}"/>
    <cellStyle name="Normal 110 11" xfId="15925" xr:uid="{00000000-0005-0000-0000-0000353E0000}"/>
    <cellStyle name="Normal 110 11 10" xfId="15926" xr:uid="{00000000-0005-0000-0000-0000363E0000}"/>
    <cellStyle name="Normal 110 11 2" xfId="15927" xr:uid="{00000000-0005-0000-0000-0000373E0000}"/>
    <cellStyle name="Normal 110 11 3" xfId="15928" xr:uid="{00000000-0005-0000-0000-0000383E0000}"/>
    <cellStyle name="Normal 110 11 4" xfId="15929" xr:uid="{00000000-0005-0000-0000-0000393E0000}"/>
    <cellStyle name="Normal 110 11 5" xfId="15930" xr:uid="{00000000-0005-0000-0000-00003A3E0000}"/>
    <cellStyle name="Normal 110 11 6" xfId="15931" xr:uid="{00000000-0005-0000-0000-00003B3E0000}"/>
    <cellStyle name="Normal 110 11 7" xfId="15932" xr:uid="{00000000-0005-0000-0000-00003C3E0000}"/>
    <cellStyle name="Normal 110 11 8" xfId="15933" xr:uid="{00000000-0005-0000-0000-00003D3E0000}"/>
    <cellStyle name="Normal 110 11 9" xfId="15934" xr:uid="{00000000-0005-0000-0000-00003E3E0000}"/>
    <cellStyle name="Normal 110 11_Tabla M" xfId="15935" xr:uid="{00000000-0005-0000-0000-00003F3E0000}"/>
    <cellStyle name="Normal 110 12" xfId="15936" xr:uid="{00000000-0005-0000-0000-0000403E0000}"/>
    <cellStyle name="Normal 110 12 10" xfId="15937" xr:uid="{00000000-0005-0000-0000-0000413E0000}"/>
    <cellStyle name="Normal 110 12 2" xfId="15938" xr:uid="{00000000-0005-0000-0000-0000423E0000}"/>
    <cellStyle name="Normal 110 12 3" xfId="15939" xr:uid="{00000000-0005-0000-0000-0000433E0000}"/>
    <cellStyle name="Normal 110 12 4" xfId="15940" xr:uid="{00000000-0005-0000-0000-0000443E0000}"/>
    <cellStyle name="Normal 110 12 5" xfId="15941" xr:uid="{00000000-0005-0000-0000-0000453E0000}"/>
    <cellStyle name="Normal 110 12 6" xfId="15942" xr:uid="{00000000-0005-0000-0000-0000463E0000}"/>
    <cellStyle name="Normal 110 12 7" xfId="15943" xr:uid="{00000000-0005-0000-0000-0000473E0000}"/>
    <cellStyle name="Normal 110 12 8" xfId="15944" xr:uid="{00000000-0005-0000-0000-0000483E0000}"/>
    <cellStyle name="Normal 110 12 9" xfId="15945" xr:uid="{00000000-0005-0000-0000-0000493E0000}"/>
    <cellStyle name="Normal 110 12_Tabla M" xfId="15946" xr:uid="{00000000-0005-0000-0000-00004A3E0000}"/>
    <cellStyle name="Normal 110 13" xfId="15947" xr:uid="{00000000-0005-0000-0000-00004B3E0000}"/>
    <cellStyle name="Normal 110 13 10" xfId="15948" xr:uid="{00000000-0005-0000-0000-00004C3E0000}"/>
    <cellStyle name="Normal 110 13 2" xfId="15949" xr:uid="{00000000-0005-0000-0000-00004D3E0000}"/>
    <cellStyle name="Normal 110 13 3" xfId="15950" xr:uid="{00000000-0005-0000-0000-00004E3E0000}"/>
    <cellStyle name="Normal 110 13 4" xfId="15951" xr:uid="{00000000-0005-0000-0000-00004F3E0000}"/>
    <cellStyle name="Normal 110 13 5" xfId="15952" xr:uid="{00000000-0005-0000-0000-0000503E0000}"/>
    <cellStyle name="Normal 110 13 6" xfId="15953" xr:uid="{00000000-0005-0000-0000-0000513E0000}"/>
    <cellStyle name="Normal 110 13 7" xfId="15954" xr:uid="{00000000-0005-0000-0000-0000523E0000}"/>
    <cellStyle name="Normal 110 13 8" xfId="15955" xr:uid="{00000000-0005-0000-0000-0000533E0000}"/>
    <cellStyle name="Normal 110 13 9" xfId="15956" xr:uid="{00000000-0005-0000-0000-0000543E0000}"/>
    <cellStyle name="Normal 110 13_Tabla M" xfId="15957" xr:uid="{00000000-0005-0000-0000-0000553E0000}"/>
    <cellStyle name="Normal 110 14" xfId="15958" xr:uid="{00000000-0005-0000-0000-0000563E0000}"/>
    <cellStyle name="Normal 110 14 10" xfId="15959" xr:uid="{00000000-0005-0000-0000-0000573E0000}"/>
    <cellStyle name="Normal 110 14 2" xfId="15960" xr:uid="{00000000-0005-0000-0000-0000583E0000}"/>
    <cellStyle name="Normal 110 14 3" xfId="15961" xr:uid="{00000000-0005-0000-0000-0000593E0000}"/>
    <cellStyle name="Normal 110 14 4" xfId="15962" xr:uid="{00000000-0005-0000-0000-00005A3E0000}"/>
    <cellStyle name="Normal 110 14 5" xfId="15963" xr:uid="{00000000-0005-0000-0000-00005B3E0000}"/>
    <cellStyle name="Normal 110 14 6" xfId="15964" xr:uid="{00000000-0005-0000-0000-00005C3E0000}"/>
    <cellStyle name="Normal 110 14 7" xfId="15965" xr:uid="{00000000-0005-0000-0000-00005D3E0000}"/>
    <cellStyle name="Normal 110 14 8" xfId="15966" xr:uid="{00000000-0005-0000-0000-00005E3E0000}"/>
    <cellStyle name="Normal 110 14 9" xfId="15967" xr:uid="{00000000-0005-0000-0000-00005F3E0000}"/>
    <cellStyle name="Normal 110 14_Tabla M" xfId="15968" xr:uid="{00000000-0005-0000-0000-0000603E0000}"/>
    <cellStyle name="Normal 110 15" xfId="15969" xr:uid="{00000000-0005-0000-0000-0000613E0000}"/>
    <cellStyle name="Normal 110 15 10" xfId="15970" xr:uid="{00000000-0005-0000-0000-0000623E0000}"/>
    <cellStyle name="Normal 110 15 2" xfId="15971" xr:uid="{00000000-0005-0000-0000-0000633E0000}"/>
    <cellStyle name="Normal 110 15 3" xfId="15972" xr:uid="{00000000-0005-0000-0000-0000643E0000}"/>
    <cellStyle name="Normal 110 15 4" xfId="15973" xr:uid="{00000000-0005-0000-0000-0000653E0000}"/>
    <cellStyle name="Normal 110 15 5" xfId="15974" xr:uid="{00000000-0005-0000-0000-0000663E0000}"/>
    <cellStyle name="Normal 110 15 6" xfId="15975" xr:uid="{00000000-0005-0000-0000-0000673E0000}"/>
    <cellStyle name="Normal 110 15 7" xfId="15976" xr:uid="{00000000-0005-0000-0000-0000683E0000}"/>
    <cellStyle name="Normal 110 15 8" xfId="15977" xr:uid="{00000000-0005-0000-0000-0000693E0000}"/>
    <cellStyle name="Normal 110 15 9" xfId="15978" xr:uid="{00000000-0005-0000-0000-00006A3E0000}"/>
    <cellStyle name="Normal 110 15_Tabla M" xfId="15979" xr:uid="{00000000-0005-0000-0000-00006B3E0000}"/>
    <cellStyle name="Normal 110 16" xfId="15980" xr:uid="{00000000-0005-0000-0000-00006C3E0000}"/>
    <cellStyle name="Normal 110 16 10" xfId="15981" xr:uid="{00000000-0005-0000-0000-00006D3E0000}"/>
    <cellStyle name="Normal 110 16 2" xfId="15982" xr:uid="{00000000-0005-0000-0000-00006E3E0000}"/>
    <cellStyle name="Normal 110 16 3" xfId="15983" xr:uid="{00000000-0005-0000-0000-00006F3E0000}"/>
    <cellStyle name="Normal 110 16 4" xfId="15984" xr:uid="{00000000-0005-0000-0000-0000703E0000}"/>
    <cellStyle name="Normal 110 16 5" xfId="15985" xr:uid="{00000000-0005-0000-0000-0000713E0000}"/>
    <cellStyle name="Normal 110 16 6" xfId="15986" xr:uid="{00000000-0005-0000-0000-0000723E0000}"/>
    <cellStyle name="Normal 110 16 7" xfId="15987" xr:uid="{00000000-0005-0000-0000-0000733E0000}"/>
    <cellStyle name="Normal 110 16 8" xfId="15988" xr:uid="{00000000-0005-0000-0000-0000743E0000}"/>
    <cellStyle name="Normal 110 16 9" xfId="15989" xr:uid="{00000000-0005-0000-0000-0000753E0000}"/>
    <cellStyle name="Normal 110 16_Tabla M" xfId="15990" xr:uid="{00000000-0005-0000-0000-0000763E0000}"/>
    <cellStyle name="Normal 110 17" xfId="15991" xr:uid="{00000000-0005-0000-0000-0000773E0000}"/>
    <cellStyle name="Normal 110 17 10" xfId="15992" xr:uid="{00000000-0005-0000-0000-0000783E0000}"/>
    <cellStyle name="Normal 110 17 2" xfId="15993" xr:uid="{00000000-0005-0000-0000-0000793E0000}"/>
    <cellStyle name="Normal 110 17 3" xfId="15994" xr:uid="{00000000-0005-0000-0000-00007A3E0000}"/>
    <cellStyle name="Normal 110 17 4" xfId="15995" xr:uid="{00000000-0005-0000-0000-00007B3E0000}"/>
    <cellStyle name="Normal 110 17 5" xfId="15996" xr:uid="{00000000-0005-0000-0000-00007C3E0000}"/>
    <cellStyle name="Normal 110 17 6" xfId="15997" xr:uid="{00000000-0005-0000-0000-00007D3E0000}"/>
    <cellStyle name="Normal 110 17 7" xfId="15998" xr:uid="{00000000-0005-0000-0000-00007E3E0000}"/>
    <cellStyle name="Normal 110 17 8" xfId="15999" xr:uid="{00000000-0005-0000-0000-00007F3E0000}"/>
    <cellStyle name="Normal 110 17 9" xfId="16000" xr:uid="{00000000-0005-0000-0000-0000803E0000}"/>
    <cellStyle name="Normal 110 17_Tabla M" xfId="16001" xr:uid="{00000000-0005-0000-0000-0000813E0000}"/>
    <cellStyle name="Normal 110 18" xfId="16002" xr:uid="{00000000-0005-0000-0000-0000823E0000}"/>
    <cellStyle name="Normal 110 18 10" xfId="16003" xr:uid="{00000000-0005-0000-0000-0000833E0000}"/>
    <cellStyle name="Normal 110 18 2" xfId="16004" xr:uid="{00000000-0005-0000-0000-0000843E0000}"/>
    <cellStyle name="Normal 110 18 3" xfId="16005" xr:uid="{00000000-0005-0000-0000-0000853E0000}"/>
    <cellStyle name="Normal 110 18 4" xfId="16006" xr:uid="{00000000-0005-0000-0000-0000863E0000}"/>
    <cellStyle name="Normal 110 18 5" xfId="16007" xr:uid="{00000000-0005-0000-0000-0000873E0000}"/>
    <cellStyle name="Normal 110 18 6" xfId="16008" xr:uid="{00000000-0005-0000-0000-0000883E0000}"/>
    <cellStyle name="Normal 110 18 7" xfId="16009" xr:uid="{00000000-0005-0000-0000-0000893E0000}"/>
    <cellStyle name="Normal 110 18 8" xfId="16010" xr:uid="{00000000-0005-0000-0000-00008A3E0000}"/>
    <cellStyle name="Normal 110 18 9" xfId="16011" xr:uid="{00000000-0005-0000-0000-00008B3E0000}"/>
    <cellStyle name="Normal 110 18_Tabla M" xfId="16012" xr:uid="{00000000-0005-0000-0000-00008C3E0000}"/>
    <cellStyle name="Normal 110 19" xfId="16013" xr:uid="{00000000-0005-0000-0000-00008D3E0000}"/>
    <cellStyle name="Normal 110 19 10" xfId="16014" xr:uid="{00000000-0005-0000-0000-00008E3E0000}"/>
    <cellStyle name="Normal 110 19 2" xfId="16015" xr:uid="{00000000-0005-0000-0000-00008F3E0000}"/>
    <cellStyle name="Normal 110 19 3" xfId="16016" xr:uid="{00000000-0005-0000-0000-0000903E0000}"/>
    <cellStyle name="Normal 110 19 4" xfId="16017" xr:uid="{00000000-0005-0000-0000-0000913E0000}"/>
    <cellStyle name="Normal 110 19 5" xfId="16018" xr:uid="{00000000-0005-0000-0000-0000923E0000}"/>
    <cellStyle name="Normal 110 19 6" xfId="16019" xr:uid="{00000000-0005-0000-0000-0000933E0000}"/>
    <cellStyle name="Normal 110 19 7" xfId="16020" xr:uid="{00000000-0005-0000-0000-0000943E0000}"/>
    <cellStyle name="Normal 110 19 8" xfId="16021" xr:uid="{00000000-0005-0000-0000-0000953E0000}"/>
    <cellStyle name="Normal 110 19 9" xfId="16022" xr:uid="{00000000-0005-0000-0000-0000963E0000}"/>
    <cellStyle name="Normal 110 19_Tabla M" xfId="16023" xr:uid="{00000000-0005-0000-0000-0000973E0000}"/>
    <cellStyle name="Normal 110 2" xfId="16024" xr:uid="{00000000-0005-0000-0000-0000983E0000}"/>
    <cellStyle name="Normal 110 2 10" xfId="16025" xr:uid="{00000000-0005-0000-0000-0000993E0000}"/>
    <cellStyle name="Normal 110 2 2" xfId="16026" xr:uid="{00000000-0005-0000-0000-00009A3E0000}"/>
    <cellStyle name="Normal 110 2 3" xfId="16027" xr:uid="{00000000-0005-0000-0000-00009B3E0000}"/>
    <cellStyle name="Normal 110 2 4" xfId="16028" xr:uid="{00000000-0005-0000-0000-00009C3E0000}"/>
    <cellStyle name="Normal 110 2 5" xfId="16029" xr:uid="{00000000-0005-0000-0000-00009D3E0000}"/>
    <cellStyle name="Normal 110 2 6" xfId="16030" xr:uid="{00000000-0005-0000-0000-00009E3E0000}"/>
    <cellStyle name="Normal 110 2 7" xfId="16031" xr:uid="{00000000-0005-0000-0000-00009F3E0000}"/>
    <cellStyle name="Normal 110 2 8" xfId="16032" xr:uid="{00000000-0005-0000-0000-0000A03E0000}"/>
    <cellStyle name="Normal 110 2 9" xfId="16033" xr:uid="{00000000-0005-0000-0000-0000A13E0000}"/>
    <cellStyle name="Normal 110 2_Tabla M" xfId="16034" xr:uid="{00000000-0005-0000-0000-0000A23E0000}"/>
    <cellStyle name="Normal 110 3" xfId="16035" xr:uid="{00000000-0005-0000-0000-0000A33E0000}"/>
    <cellStyle name="Normal 110 3 10" xfId="16036" xr:uid="{00000000-0005-0000-0000-0000A43E0000}"/>
    <cellStyle name="Normal 110 3 2" xfId="16037" xr:uid="{00000000-0005-0000-0000-0000A53E0000}"/>
    <cellStyle name="Normal 110 3 3" xfId="16038" xr:uid="{00000000-0005-0000-0000-0000A63E0000}"/>
    <cellStyle name="Normal 110 3 4" xfId="16039" xr:uid="{00000000-0005-0000-0000-0000A73E0000}"/>
    <cellStyle name="Normal 110 3 5" xfId="16040" xr:uid="{00000000-0005-0000-0000-0000A83E0000}"/>
    <cellStyle name="Normal 110 3 6" xfId="16041" xr:uid="{00000000-0005-0000-0000-0000A93E0000}"/>
    <cellStyle name="Normal 110 3 7" xfId="16042" xr:uid="{00000000-0005-0000-0000-0000AA3E0000}"/>
    <cellStyle name="Normal 110 3 8" xfId="16043" xr:uid="{00000000-0005-0000-0000-0000AB3E0000}"/>
    <cellStyle name="Normal 110 3 9" xfId="16044" xr:uid="{00000000-0005-0000-0000-0000AC3E0000}"/>
    <cellStyle name="Normal 110 3_Tabla M" xfId="16045" xr:uid="{00000000-0005-0000-0000-0000AD3E0000}"/>
    <cellStyle name="Normal 110 4" xfId="16046" xr:uid="{00000000-0005-0000-0000-0000AE3E0000}"/>
    <cellStyle name="Normal 110 4 10" xfId="16047" xr:uid="{00000000-0005-0000-0000-0000AF3E0000}"/>
    <cellStyle name="Normal 110 4 2" xfId="16048" xr:uid="{00000000-0005-0000-0000-0000B03E0000}"/>
    <cellStyle name="Normal 110 4 3" xfId="16049" xr:uid="{00000000-0005-0000-0000-0000B13E0000}"/>
    <cellStyle name="Normal 110 4 4" xfId="16050" xr:uid="{00000000-0005-0000-0000-0000B23E0000}"/>
    <cellStyle name="Normal 110 4 5" xfId="16051" xr:uid="{00000000-0005-0000-0000-0000B33E0000}"/>
    <cellStyle name="Normal 110 4 6" xfId="16052" xr:uid="{00000000-0005-0000-0000-0000B43E0000}"/>
    <cellStyle name="Normal 110 4 7" xfId="16053" xr:uid="{00000000-0005-0000-0000-0000B53E0000}"/>
    <cellStyle name="Normal 110 4 8" xfId="16054" xr:uid="{00000000-0005-0000-0000-0000B63E0000}"/>
    <cellStyle name="Normal 110 4 9" xfId="16055" xr:uid="{00000000-0005-0000-0000-0000B73E0000}"/>
    <cellStyle name="Normal 110 4_Tabla M" xfId="16056" xr:uid="{00000000-0005-0000-0000-0000B83E0000}"/>
    <cellStyle name="Normal 110 5" xfId="16057" xr:uid="{00000000-0005-0000-0000-0000B93E0000}"/>
    <cellStyle name="Normal 110 5 10" xfId="16058" xr:uid="{00000000-0005-0000-0000-0000BA3E0000}"/>
    <cellStyle name="Normal 110 5 2" xfId="16059" xr:uid="{00000000-0005-0000-0000-0000BB3E0000}"/>
    <cellStyle name="Normal 110 5 3" xfId="16060" xr:uid="{00000000-0005-0000-0000-0000BC3E0000}"/>
    <cellStyle name="Normal 110 5 4" xfId="16061" xr:uid="{00000000-0005-0000-0000-0000BD3E0000}"/>
    <cellStyle name="Normal 110 5 5" xfId="16062" xr:uid="{00000000-0005-0000-0000-0000BE3E0000}"/>
    <cellStyle name="Normal 110 5 6" xfId="16063" xr:uid="{00000000-0005-0000-0000-0000BF3E0000}"/>
    <cellStyle name="Normal 110 5 7" xfId="16064" xr:uid="{00000000-0005-0000-0000-0000C03E0000}"/>
    <cellStyle name="Normal 110 5 8" xfId="16065" xr:uid="{00000000-0005-0000-0000-0000C13E0000}"/>
    <cellStyle name="Normal 110 5 9" xfId="16066" xr:uid="{00000000-0005-0000-0000-0000C23E0000}"/>
    <cellStyle name="Normal 110 5_Tabla M" xfId="16067" xr:uid="{00000000-0005-0000-0000-0000C33E0000}"/>
    <cellStyle name="Normal 110 6" xfId="16068" xr:uid="{00000000-0005-0000-0000-0000C43E0000}"/>
    <cellStyle name="Normal 110 6 10" xfId="16069" xr:uid="{00000000-0005-0000-0000-0000C53E0000}"/>
    <cellStyle name="Normal 110 6 2" xfId="16070" xr:uid="{00000000-0005-0000-0000-0000C63E0000}"/>
    <cellStyle name="Normal 110 6 3" xfId="16071" xr:uid="{00000000-0005-0000-0000-0000C73E0000}"/>
    <cellStyle name="Normal 110 6 4" xfId="16072" xr:uid="{00000000-0005-0000-0000-0000C83E0000}"/>
    <cellStyle name="Normal 110 6 5" xfId="16073" xr:uid="{00000000-0005-0000-0000-0000C93E0000}"/>
    <cellStyle name="Normal 110 6 6" xfId="16074" xr:uid="{00000000-0005-0000-0000-0000CA3E0000}"/>
    <cellStyle name="Normal 110 6 7" xfId="16075" xr:uid="{00000000-0005-0000-0000-0000CB3E0000}"/>
    <cellStyle name="Normal 110 6 8" xfId="16076" xr:uid="{00000000-0005-0000-0000-0000CC3E0000}"/>
    <cellStyle name="Normal 110 6 9" xfId="16077" xr:uid="{00000000-0005-0000-0000-0000CD3E0000}"/>
    <cellStyle name="Normal 110 6_Tabla M" xfId="16078" xr:uid="{00000000-0005-0000-0000-0000CE3E0000}"/>
    <cellStyle name="Normal 110 7" xfId="16079" xr:uid="{00000000-0005-0000-0000-0000CF3E0000}"/>
    <cellStyle name="Normal 110 7 10" xfId="16080" xr:uid="{00000000-0005-0000-0000-0000D03E0000}"/>
    <cellStyle name="Normal 110 7 2" xfId="16081" xr:uid="{00000000-0005-0000-0000-0000D13E0000}"/>
    <cellStyle name="Normal 110 7 3" xfId="16082" xr:uid="{00000000-0005-0000-0000-0000D23E0000}"/>
    <cellStyle name="Normal 110 7 4" xfId="16083" xr:uid="{00000000-0005-0000-0000-0000D33E0000}"/>
    <cellStyle name="Normal 110 7 5" xfId="16084" xr:uid="{00000000-0005-0000-0000-0000D43E0000}"/>
    <cellStyle name="Normal 110 7 6" xfId="16085" xr:uid="{00000000-0005-0000-0000-0000D53E0000}"/>
    <cellStyle name="Normal 110 7 7" xfId="16086" xr:uid="{00000000-0005-0000-0000-0000D63E0000}"/>
    <cellStyle name="Normal 110 7 8" xfId="16087" xr:uid="{00000000-0005-0000-0000-0000D73E0000}"/>
    <cellStyle name="Normal 110 7 9" xfId="16088" xr:uid="{00000000-0005-0000-0000-0000D83E0000}"/>
    <cellStyle name="Normal 110 7_Tabla M" xfId="16089" xr:uid="{00000000-0005-0000-0000-0000D93E0000}"/>
    <cellStyle name="Normal 110 8" xfId="16090" xr:uid="{00000000-0005-0000-0000-0000DA3E0000}"/>
    <cellStyle name="Normal 110 8 10" xfId="16091" xr:uid="{00000000-0005-0000-0000-0000DB3E0000}"/>
    <cellStyle name="Normal 110 8 2" xfId="16092" xr:uid="{00000000-0005-0000-0000-0000DC3E0000}"/>
    <cellStyle name="Normal 110 8 3" xfId="16093" xr:uid="{00000000-0005-0000-0000-0000DD3E0000}"/>
    <cellStyle name="Normal 110 8 4" xfId="16094" xr:uid="{00000000-0005-0000-0000-0000DE3E0000}"/>
    <cellStyle name="Normal 110 8 5" xfId="16095" xr:uid="{00000000-0005-0000-0000-0000DF3E0000}"/>
    <cellStyle name="Normal 110 8 6" xfId="16096" xr:uid="{00000000-0005-0000-0000-0000E03E0000}"/>
    <cellStyle name="Normal 110 8 7" xfId="16097" xr:uid="{00000000-0005-0000-0000-0000E13E0000}"/>
    <cellStyle name="Normal 110 8 8" xfId="16098" xr:uid="{00000000-0005-0000-0000-0000E23E0000}"/>
    <cellStyle name="Normal 110 8 9" xfId="16099" xr:uid="{00000000-0005-0000-0000-0000E33E0000}"/>
    <cellStyle name="Normal 110 8_Tabla M" xfId="16100" xr:uid="{00000000-0005-0000-0000-0000E43E0000}"/>
    <cellStyle name="Normal 110 9" xfId="16101" xr:uid="{00000000-0005-0000-0000-0000E53E0000}"/>
    <cellStyle name="Normal 110 9 10" xfId="16102" xr:uid="{00000000-0005-0000-0000-0000E63E0000}"/>
    <cellStyle name="Normal 110 9 2" xfId="16103" xr:uid="{00000000-0005-0000-0000-0000E73E0000}"/>
    <cellStyle name="Normal 110 9 3" xfId="16104" xr:uid="{00000000-0005-0000-0000-0000E83E0000}"/>
    <cellStyle name="Normal 110 9 4" xfId="16105" xr:uid="{00000000-0005-0000-0000-0000E93E0000}"/>
    <cellStyle name="Normal 110 9 5" xfId="16106" xr:uid="{00000000-0005-0000-0000-0000EA3E0000}"/>
    <cellStyle name="Normal 110 9 6" xfId="16107" xr:uid="{00000000-0005-0000-0000-0000EB3E0000}"/>
    <cellStyle name="Normal 110 9 7" xfId="16108" xr:uid="{00000000-0005-0000-0000-0000EC3E0000}"/>
    <cellStyle name="Normal 110 9 8" xfId="16109" xr:uid="{00000000-0005-0000-0000-0000ED3E0000}"/>
    <cellStyle name="Normal 110 9 9" xfId="16110" xr:uid="{00000000-0005-0000-0000-0000EE3E0000}"/>
    <cellStyle name="Normal 110 9_Tabla M" xfId="16111" xr:uid="{00000000-0005-0000-0000-0000EF3E0000}"/>
    <cellStyle name="Normal 111" xfId="16112" xr:uid="{00000000-0005-0000-0000-0000F03E0000}"/>
    <cellStyle name="Normal 111 10" xfId="16113" xr:uid="{00000000-0005-0000-0000-0000F13E0000}"/>
    <cellStyle name="Normal 111 10 10" xfId="16114" xr:uid="{00000000-0005-0000-0000-0000F23E0000}"/>
    <cellStyle name="Normal 111 10 2" xfId="16115" xr:uid="{00000000-0005-0000-0000-0000F33E0000}"/>
    <cellStyle name="Normal 111 10 3" xfId="16116" xr:uid="{00000000-0005-0000-0000-0000F43E0000}"/>
    <cellStyle name="Normal 111 10 4" xfId="16117" xr:uid="{00000000-0005-0000-0000-0000F53E0000}"/>
    <cellStyle name="Normal 111 10 5" xfId="16118" xr:uid="{00000000-0005-0000-0000-0000F63E0000}"/>
    <cellStyle name="Normal 111 10 6" xfId="16119" xr:uid="{00000000-0005-0000-0000-0000F73E0000}"/>
    <cellStyle name="Normal 111 10 7" xfId="16120" xr:uid="{00000000-0005-0000-0000-0000F83E0000}"/>
    <cellStyle name="Normal 111 10 8" xfId="16121" xr:uid="{00000000-0005-0000-0000-0000F93E0000}"/>
    <cellStyle name="Normal 111 10 9" xfId="16122" xr:uid="{00000000-0005-0000-0000-0000FA3E0000}"/>
    <cellStyle name="Normal 111 10_Tabla M" xfId="16123" xr:uid="{00000000-0005-0000-0000-0000FB3E0000}"/>
    <cellStyle name="Normal 111 11" xfId="16124" xr:uid="{00000000-0005-0000-0000-0000FC3E0000}"/>
    <cellStyle name="Normal 111 11 10" xfId="16125" xr:uid="{00000000-0005-0000-0000-0000FD3E0000}"/>
    <cellStyle name="Normal 111 11 2" xfId="16126" xr:uid="{00000000-0005-0000-0000-0000FE3E0000}"/>
    <cellStyle name="Normal 111 11 3" xfId="16127" xr:uid="{00000000-0005-0000-0000-0000FF3E0000}"/>
    <cellStyle name="Normal 111 11 4" xfId="16128" xr:uid="{00000000-0005-0000-0000-0000003F0000}"/>
    <cellStyle name="Normal 111 11 5" xfId="16129" xr:uid="{00000000-0005-0000-0000-0000013F0000}"/>
    <cellStyle name="Normal 111 11 6" xfId="16130" xr:uid="{00000000-0005-0000-0000-0000023F0000}"/>
    <cellStyle name="Normal 111 11 7" xfId="16131" xr:uid="{00000000-0005-0000-0000-0000033F0000}"/>
    <cellStyle name="Normal 111 11 8" xfId="16132" xr:uid="{00000000-0005-0000-0000-0000043F0000}"/>
    <cellStyle name="Normal 111 11 9" xfId="16133" xr:uid="{00000000-0005-0000-0000-0000053F0000}"/>
    <cellStyle name="Normal 111 11_Tabla M" xfId="16134" xr:uid="{00000000-0005-0000-0000-0000063F0000}"/>
    <cellStyle name="Normal 111 12" xfId="16135" xr:uid="{00000000-0005-0000-0000-0000073F0000}"/>
    <cellStyle name="Normal 111 12 10" xfId="16136" xr:uid="{00000000-0005-0000-0000-0000083F0000}"/>
    <cellStyle name="Normal 111 12 2" xfId="16137" xr:uid="{00000000-0005-0000-0000-0000093F0000}"/>
    <cellStyle name="Normal 111 12 3" xfId="16138" xr:uid="{00000000-0005-0000-0000-00000A3F0000}"/>
    <cellStyle name="Normal 111 12 4" xfId="16139" xr:uid="{00000000-0005-0000-0000-00000B3F0000}"/>
    <cellStyle name="Normal 111 12 5" xfId="16140" xr:uid="{00000000-0005-0000-0000-00000C3F0000}"/>
    <cellStyle name="Normal 111 12 6" xfId="16141" xr:uid="{00000000-0005-0000-0000-00000D3F0000}"/>
    <cellStyle name="Normal 111 12 7" xfId="16142" xr:uid="{00000000-0005-0000-0000-00000E3F0000}"/>
    <cellStyle name="Normal 111 12 8" xfId="16143" xr:uid="{00000000-0005-0000-0000-00000F3F0000}"/>
    <cellStyle name="Normal 111 12 9" xfId="16144" xr:uid="{00000000-0005-0000-0000-0000103F0000}"/>
    <cellStyle name="Normal 111 12_Tabla M" xfId="16145" xr:uid="{00000000-0005-0000-0000-0000113F0000}"/>
    <cellStyle name="Normal 111 13" xfId="16146" xr:uid="{00000000-0005-0000-0000-0000123F0000}"/>
    <cellStyle name="Normal 111 13 10" xfId="16147" xr:uid="{00000000-0005-0000-0000-0000133F0000}"/>
    <cellStyle name="Normal 111 13 2" xfId="16148" xr:uid="{00000000-0005-0000-0000-0000143F0000}"/>
    <cellStyle name="Normal 111 13 3" xfId="16149" xr:uid="{00000000-0005-0000-0000-0000153F0000}"/>
    <cellStyle name="Normal 111 13 4" xfId="16150" xr:uid="{00000000-0005-0000-0000-0000163F0000}"/>
    <cellStyle name="Normal 111 13 5" xfId="16151" xr:uid="{00000000-0005-0000-0000-0000173F0000}"/>
    <cellStyle name="Normal 111 13 6" xfId="16152" xr:uid="{00000000-0005-0000-0000-0000183F0000}"/>
    <cellStyle name="Normal 111 13 7" xfId="16153" xr:uid="{00000000-0005-0000-0000-0000193F0000}"/>
    <cellStyle name="Normal 111 13 8" xfId="16154" xr:uid="{00000000-0005-0000-0000-00001A3F0000}"/>
    <cellStyle name="Normal 111 13 9" xfId="16155" xr:uid="{00000000-0005-0000-0000-00001B3F0000}"/>
    <cellStyle name="Normal 111 13_Tabla M" xfId="16156" xr:uid="{00000000-0005-0000-0000-00001C3F0000}"/>
    <cellStyle name="Normal 111 14" xfId="16157" xr:uid="{00000000-0005-0000-0000-00001D3F0000}"/>
    <cellStyle name="Normal 111 14 10" xfId="16158" xr:uid="{00000000-0005-0000-0000-00001E3F0000}"/>
    <cellStyle name="Normal 111 14 2" xfId="16159" xr:uid="{00000000-0005-0000-0000-00001F3F0000}"/>
    <cellStyle name="Normal 111 14 3" xfId="16160" xr:uid="{00000000-0005-0000-0000-0000203F0000}"/>
    <cellStyle name="Normal 111 14 4" xfId="16161" xr:uid="{00000000-0005-0000-0000-0000213F0000}"/>
    <cellStyle name="Normal 111 14 5" xfId="16162" xr:uid="{00000000-0005-0000-0000-0000223F0000}"/>
    <cellStyle name="Normal 111 14 6" xfId="16163" xr:uid="{00000000-0005-0000-0000-0000233F0000}"/>
    <cellStyle name="Normal 111 14 7" xfId="16164" xr:uid="{00000000-0005-0000-0000-0000243F0000}"/>
    <cellStyle name="Normal 111 14 8" xfId="16165" xr:uid="{00000000-0005-0000-0000-0000253F0000}"/>
    <cellStyle name="Normal 111 14 9" xfId="16166" xr:uid="{00000000-0005-0000-0000-0000263F0000}"/>
    <cellStyle name="Normal 111 14_Tabla M" xfId="16167" xr:uid="{00000000-0005-0000-0000-0000273F0000}"/>
    <cellStyle name="Normal 111 15" xfId="16168" xr:uid="{00000000-0005-0000-0000-0000283F0000}"/>
    <cellStyle name="Normal 111 15 10" xfId="16169" xr:uid="{00000000-0005-0000-0000-0000293F0000}"/>
    <cellStyle name="Normal 111 15 2" xfId="16170" xr:uid="{00000000-0005-0000-0000-00002A3F0000}"/>
    <cellStyle name="Normal 111 15 3" xfId="16171" xr:uid="{00000000-0005-0000-0000-00002B3F0000}"/>
    <cellStyle name="Normal 111 15 4" xfId="16172" xr:uid="{00000000-0005-0000-0000-00002C3F0000}"/>
    <cellStyle name="Normal 111 15 5" xfId="16173" xr:uid="{00000000-0005-0000-0000-00002D3F0000}"/>
    <cellStyle name="Normal 111 15 6" xfId="16174" xr:uid="{00000000-0005-0000-0000-00002E3F0000}"/>
    <cellStyle name="Normal 111 15 7" xfId="16175" xr:uid="{00000000-0005-0000-0000-00002F3F0000}"/>
    <cellStyle name="Normal 111 15 8" xfId="16176" xr:uid="{00000000-0005-0000-0000-0000303F0000}"/>
    <cellStyle name="Normal 111 15 9" xfId="16177" xr:uid="{00000000-0005-0000-0000-0000313F0000}"/>
    <cellStyle name="Normal 111 15_Tabla M" xfId="16178" xr:uid="{00000000-0005-0000-0000-0000323F0000}"/>
    <cellStyle name="Normal 111 16" xfId="16179" xr:uid="{00000000-0005-0000-0000-0000333F0000}"/>
    <cellStyle name="Normal 111 16 10" xfId="16180" xr:uid="{00000000-0005-0000-0000-0000343F0000}"/>
    <cellStyle name="Normal 111 16 2" xfId="16181" xr:uid="{00000000-0005-0000-0000-0000353F0000}"/>
    <cellStyle name="Normal 111 16 3" xfId="16182" xr:uid="{00000000-0005-0000-0000-0000363F0000}"/>
    <cellStyle name="Normal 111 16 4" xfId="16183" xr:uid="{00000000-0005-0000-0000-0000373F0000}"/>
    <cellStyle name="Normal 111 16 5" xfId="16184" xr:uid="{00000000-0005-0000-0000-0000383F0000}"/>
    <cellStyle name="Normal 111 16 6" xfId="16185" xr:uid="{00000000-0005-0000-0000-0000393F0000}"/>
    <cellStyle name="Normal 111 16 7" xfId="16186" xr:uid="{00000000-0005-0000-0000-00003A3F0000}"/>
    <cellStyle name="Normal 111 16 8" xfId="16187" xr:uid="{00000000-0005-0000-0000-00003B3F0000}"/>
    <cellStyle name="Normal 111 16 9" xfId="16188" xr:uid="{00000000-0005-0000-0000-00003C3F0000}"/>
    <cellStyle name="Normal 111 16_Tabla M" xfId="16189" xr:uid="{00000000-0005-0000-0000-00003D3F0000}"/>
    <cellStyle name="Normal 111 17" xfId="16190" xr:uid="{00000000-0005-0000-0000-00003E3F0000}"/>
    <cellStyle name="Normal 111 17 10" xfId="16191" xr:uid="{00000000-0005-0000-0000-00003F3F0000}"/>
    <cellStyle name="Normal 111 17 2" xfId="16192" xr:uid="{00000000-0005-0000-0000-0000403F0000}"/>
    <cellStyle name="Normal 111 17 3" xfId="16193" xr:uid="{00000000-0005-0000-0000-0000413F0000}"/>
    <cellStyle name="Normal 111 17 4" xfId="16194" xr:uid="{00000000-0005-0000-0000-0000423F0000}"/>
    <cellStyle name="Normal 111 17 5" xfId="16195" xr:uid="{00000000-0005-0000-0000-0000433F0000}"/>
    <cellStyle name="Normal 111 17 6" xfId="16196" xr:uid="{00000000-0005-0000-0000-0000443F0000}"/>
    <cellStyle name="Normal 111 17 7" xfId="16197" xr:uid="{00000000-0005-0000-0000-0000453F0000}"/>
    <cellStyle name="Normal 111 17 8" xfId="16198" xr:uid="{00000000-0005-0000-0000-0000463F0000}"/>
    <cellStyle name="Normal 111 17 9" xfId="16199" xr:uid="{00000000-0005-0000-0000-0000473F0000}"/>
    <cellStyle name="Normal 111 17_Tabla M" xfId="16200" xr:uid="{00000000-0005-0000-0000-0000483F0000}"/>
    <cellStyle name="Normal 111 18" xfId="16201" xr:uid="{00000000-0005-0000-0000-0000493F0000}"/>
    <cellStyle name="Normal 111 18 10" xfId="16202" xr:uid="{00000000-0005-0000-0000-00004A3F0000}"/>
    <cellStyle name="Normal 111 18 2" xfId="16203" xr:uid="{00000000-0005-0000-0000-00004B3F0000}"/>
    <cellStyle name="Normal 111 18 3" xfId="16204" xr:uid="{00000000-0005-0000-0000-00004C3F0000}"/>
    <cellStyle name="Normal 111 18 4" xfId="16205" xr:uid="{00000000-0005-0000-0000-00004D3F0000}"/>
    <cellStyle name="Normal 111 18 5" xfId="16206" xr:uid="{00000000-0005-0000-0000-00004E3F0000}"/>
    <cellStyle name="Normal 111 18 6" xfId="16207" xr:uid="{00000000-0005-0000-0000-00004F3F0000}"/>
    <cellStyle name="Normal 111 18 7" xfId="16208" xr:uid="{00000000-0005-0000-0000-0000503F0000}"/>
    <cellStyle name="Normal 111 18 8" xfId="16209" xr:uid="{00000000-0005-0000-0000-0000513F0000}"/>
    <cellStyle name="Normal 111 18 9" xfId="16210" xr:uid="{00000000-0005-0000-0000-0000523F0000}"/>
    <cellStyle name="Normal 111 18_Tabla M" xfId="16211" xr:uid="{00000000-0005-0000-0000-0000533F0000}"/>
    <cellStyle name="Normal 111 19" xfId="16212" xr:uid="{00000000-0005-0000-0000-0000543F0000}"/>
    <cellStyle name="Normal 111 19 10" xfId="16213" xr:uid="{00000000-0005-0000-0000-0000553F0000}"/>
    <cellStyle name="Normal 111 19 2" xfId="16214" xr:uid="{00000000-0005-0000-0000-0000563F0000}"/>
    <cellStyle name="Normal 111 19 3" xfId="16215" xr:uid="{00000000-0005-0000-0000-0000573F0000}"/>
    <cellStyle name="Normal 111 19 4" xfId="16216" xr:uid="{00000000-0005-0000-0000-0000583F0000}"/>
    <cellStyle name="Normal 111 19 5" xfId="16217" xr:uid="{00000000-0005-0000-0000-0000593F0000}"/>
    <cellStyle name="Normal 111 19 6" xfId="16218" xr:uid="{00000000-0005-0000-0000-00005A3F0000}"/>
    <cellStyle name="Normal 111 19 7" xfId="16219" xr:uid="{00000000-0005-0000-0000-00005B3F0000}"/>
    <cellStyle name="Normal 111 19 8" xfId="16220" xr:uid="{00000000-0005-0000-0000-00005C3F0000}"/>
    <cellStyle name="Normal 111 19 9" xfId="16221" xr:uid="{00000000-0005-0000-0000-00005D3F0000}"/>
    <cellStyle name="Normal 111 19_Tabla M" xfId="16222" xr:uid="{00000000-0005-0000-0000-00005E3F0000}"/>
    <cellStyle name="Normal 111 2" xfId="16223" xr:uid="{00000000-0005-0000-0000-00005F3F0000}"/>
    <cellStyle name="Normal 111 2 10" xfId="16224" xr:uid="{00000000-0005-0000-0000-0000603F0000}"/>
    <cellStyle name="Normal 111 2 2" xfId="16225" xr:uid="{00000000-0005-0000-0000-0000613F0000}"/>
    <cellStyle name="Normal 111 2 3" xfId="16226" xr:uid="{00000000-0005-0000-0000-0000623F0000}"/>
    <cellStyle name="Normal 111 2 4" xfId="16227" xr:uid="{00000000-0005-0000-0000-0000633F0000}"/>
    <cellStyle name="Normal 111 2 5" xfId="16228" xr:uid="{00000000-0005-0000-0000-0000643F0000}"/>
    <cellStyle name="Normal 111 2 6" xfId="16229" xr:uid="{00000000-0005-0000-0000-0000653F0000}"/>
    <cellStyle name="Normal 111 2 7" xfId="16230" xr:uid="{00000000-0005-0000-0000-0000663F0000}"/>
    <cellStyle name="Normal 111 2 8" xfId="16231" xr:uid="{00000000-0005-0000-0000-0000673F0000}"/>
    <cellStyle name="Normal 111 2 9" xfId="16232" xr:uid="{00000000-0005-0000-0000-0000683F0000}"/>
    <cellStyle name="Normal 111 2_Tabla M" xfId="16233" xr:uid="{00000000-0005-0000-0000-0000693F0000}"/>
    <cellStyle name="Normal 111 3" xfId="16234" xr:uid="{00000000-0005-0000-0000-00006A3F0000}"/>
    <cellStyle name="Normal 111 3 10" xfId="16235" xr:uid="{00000000-0005-0000-0000-00006B3F0000}"/>
    <cellStyle name="Normal 111 3 2" xfId="16236" xr:uid="{00000000-0005-0000-0000-00006C3F0000}"/>
    <cellStyle name="Normal 111 3 3" xfId="16237" xr:uid="{00000000-0005-0000-0000-00006D3F0000}"/>
    <cellStyle name="Normal 111 3 4" xfId="16238" xr:uid="{00000000-0005-0000-0000-00006E3F0000}"/>
    <cellStyle name="Normal 111 3 5" xfId="16239" xr:uid="{00000000-0005-0000-0000-00006F3F0000}"/>
    <cellStyle name="Normal 111 3 6" xfId="16240" xr:uid="{00000000-0005-0000-0000-0000703F0000}"/>
    <cellStyle name="Normal 111 3 7" xfId="16241" xr:uid="{00000000-0005-0000-0000-0000713F0000}"/>
    <cellStyle name="Normal 111 3 8" xfId="16242" xr:uid="{00000000-0005-0000-0000-0000723F0000}"/>
    <cellStyle name="Normal 111 3 9" xfId="16243" xr:uid="{00000000-0005-0000-0000-0000733F0000}"/>
    <cellStyle name="Normal 111 3_Tabla M" xfId="16244" xr:uid="{00000000-0005-0000-0000-0000743F0000}"/>
    <cellStyle name="Normal 111 4" xfId="16245" xr:uid="{00000000-0005-0000-0000-0000753F0000}"/>
    <cellStyle name="Normal 111 4 10" xfId="16246" xr:uid="{00000000-0005-0000-0000-0000763F0000}"/>
    <cellStyle name="Normal 111 4 2" xfId="16247" xr:uid="{00000000-0005-0000-0000-0000773F0000}"/>
    <cellStyle name="Normal 111 4 3" xfId="16248" xr:uid="{00000000-0005-0000-0000-0000783F0000}"/>
    <cellStyle name="Normal 111 4 4" xfId="16249" xr:uid="{00000000-0005-0000-0000-0000793F0000}"/>
    <cellStyle name="Normal 111 4 5" xfId="16250" xr:uid="{00000000-0005-0000-0000-00007A3F0000}"/>
    <cellStyle name="Normal 111 4 6" xfId="16251" xr:uid="{00000000-0005-0000-0000-00007B3F0000}"/>
    <cellStyle name="Normal 111 4 7" xfId="16252" xr:uid="{00000000-0005-0000-0000-00007C3F0000}"/>
    <cellStyle name="Normal 111 4 8" xfId="16253" xr:uid="{00000000-0005-0000-0000-00007D3F0000}"/>
    <cellStyle name="Normal 111 4 9" xfId="16254" xr:uid="{00000000-0005-0000-0000-00007E3F0000}"/>
    <cellStyle name="Normal 111 4_Tabla M" xfId="16255" xr:uid="{00000000-0005-0000-0000-00007F3F0000}"/>
    <cellStyle name="Normal 111 5" xfId="16256" xr:uid="{00000000-0005-0000-0000-0000803F0000}"/>
    <cellStyle name="Normal 111 5 10" xfId="16257" xr:uid="{00000000-0005-0000-0000-0000813F0000}"/>
    <cellStyle name="Normal 111 5 2" xfId="16258" xr:uid="{00000000-0005-0000-0000-0000823F0000}"/>
    <cellStyle name="Normal 111 5 3" xfId="16259" xr:uid="{00000000-0005-0000-0000-0000833F0000}"/>
    <cellStyle name="Normal 111 5 4" xfId="16260" xr:uid="{00000000-0005-0000-0000-0000843F0000}"/>
    <cellStyle name="Normal 111 5 5" xfId="16261" xr:uid="{00000000-0005-0000-0000-0000853F0000}"/>
    <cellStyle name="Normal 111 5 6" xfId="16262" xr:uid="{00000000-0005-0000-0000-0000863F0000}"/>
    <cellStyle name="Normal 111 5 7" xfId="16263" xr:uid="{00000000-0005-0000-0000-0000873F0000}"/>
    <cellStyle name="Normal 111 5 8" xfId="16264" xr:uid="{00000000-0005-0000-0000-0000883F0000}"/>
    <cellStyle name="Normal 111 5 9" xfId="16265" xr:uid="{00000000-0005-0000-0000-0000893F0000}"/>
    <cellStyle name="Normal 111 5_Tabla M" xfId="16266" xr:uid="{00000000-0005-0000-0000-00008A3F0000}"/>
    <cellStyle name="Normal 111 6" xfId="16267" xr:uid="{00000000-0005-0000-0000-00008B3F0000}"/>
    <cellStyle name="Normal 111 6 10" xfId="16268" xr:uid="{00000000-0005-0000-0000-00008C3F0000}"/>
    <cellStyle name="Normal 111 6 2" xfId="16269" xr:uid="{00000000-0005-0000-0000-00008D3F0000}"/>
    <cellStyle name="Normal 111 6 3" xfId="16270" xr:uid="{00000000-0005-0000-0000-00008E3F0000}"/>
    <cellStyle name="Normal 111 6 4" xfId="16271" xr:uid="{00000000-0005-0000-0000-00008F3F0000}"/>
    <cellStyle name="Normal 111 6 5" xfId="16272" xr:uid="{00000000-0005-0000-0000-0000903F0000}"/>
    <cellStyle name="Normal 111 6 6" xfId="16273" xr:uid="{00000000-0005-0000-0000-0000913F0000}"/>
    <cellStyle name="Normal 111 6 7" xfId="16274" xr:uid="{00000000-0005-0000-0000-0000923F0000}"/>
    <cellStyle name="Normal 111 6 8" xfId="16275" xr:uid="{00000000-0005-0000-0000-0000933F0000}"/>
    <cellStyle name="Normal 111 6 9" xfId="16276" xr:uid="{00000000-0005-0000-0000-0000943F0000}"/>
    <cellStyle name="Normal 111 6_Tabla M" xfId="16277" xr:uid="{00000000-0005-0000-0000-0000953F0000}"/>
    <cellStyle name="Normal 111 7" xfId="16278" xr:uid="{00000000-0005-0000-0000-0000963F0000}"/>
    <cellStyle name="Normal 111 7 10" xfId="16279" xr:uid="{00000000-0005-0000-0000-0000973F0000}"/>
    <cellStyle name="Normal 111 7 2" xfId="16280" xr:uid="{00000000-0005-0000-0000-0000983F0000}"/>
    <cellStyle name="Normal 111 7 3" xfId="16281" xr:uid="{00000000-0005-0000-0000-0000993F0000}"/>
    <cellStyle name="Normal 111 7 4" xfId="16282" xr:uid="{00000000-0005-0000-0000-00009A3F0000}"/>
    <cellStyle name="Normal 111 7 5" xfId="16283" xr:uid="{00000000-0005-0000-0000-00009B3F0000}"/>
    <cellStyle name="Normal 111 7 6" xfId="16284" xr:uid="{00000000-0005-0000-0000-00009C3F0000}"/>
    <cellStyle name="Normal 111 7 7" xfId="16285" xr:uid="{00000000-0005-0000-0000-00009D3F0000}"/>
    <cellStyle name="Normal 111 7 8" xfId="16286" xr:uid="{00000000-0005-0000-0000-00009E3F0000}"/>
    <cellStyle name="Normal 111 7 9" xfId="16287" xr:uid="{00000000-0005-0000-0000-00009F3F0000}"/>
    <cellStyle name="Normal 111 7_Tabla M" xfId="16288" xr:uid="{00000000-0005-0000-0000-0000A03F0000}"/>
    <cellStyle name="Normal 111 8" xfId="16289" xr:uid="{00000000-0005-0000-0000-0000A13F0000}"/>
    <cellStyle name="Normal 111 8 10" xfId="16290" xr:uid="{00000000-0005-0000-0000-0000A23F0000}"/>
    <cellStyle name="Normal 111 8 2" xfId="16291" xr:uid="{00000000-0005-0000-0000-0000A33F0000}"/>
    <cellStyle name="Normal 111 8 3" xfId="16292" xr:uid="{00000000-0005-0000-0000-0000A43F0000}"/>
    <cellStyle name="Normal 111 8 4" xfId="16293" xr:uid="{00000000-0005-0000-0000-0000A53F0000}"/>
    <cellStyle name="Normal 111 8 5" xfId="16294" xr:uid="{00000000-0005-0000-0000-0000A63F0000}"/>
    <cellStyle name="Normal 111 8 6" xfId="16295" xr:uid="{00000000-0005-0000-0000-0000A73F0000}"/>
    <cellStyle name="Normal 111 8 7" xfId="16296" xr:uid="{00000000-0005-0000-0000-0000A83F0000}"/>
    <cellStyle name="Normal 111 8 8" xfId="16297" xr:uid="{00000000-0005-0000-0000-0000A93F0000}"/>
    <cellStyle name="Normal 111 8 9" xfId="16298" xr:uid="{00000000-0005-0000-0000-0000AA3F0000}"/>
    <cellStyle name="Normal 111 8_Tabla M" xfId="16299" xr:uid="{00000000-0005-0000-0000-0000AB3F0000}"/>
    <cellStyle name="Normal 111 9" xfId="16300" xr:uid="{00000000-0005-0000-0000-0000AC3F0000}"/>
    <cellStyle name="Normal 111 9 10" xfId="16301" xr:uid="{00000000-0005-0000-0000-0000AD3F0000}"/>
    <cellStyle name="Normal 111 9 2" xfId="16302" xr:uid="{00000000-0005-0000-0000-0000AE3F0000}"/>
    <cellStyle name="Normal 111 9 3" xfId="16303" xr:uid="{00000000-0005-0000-0000-0000AF3F0000}"/>
    <cellStyle name="Normal 111 9 4" xfId="16304" xr:uid="{00000000-0005-0000-0000-0000B03F0000}"/>
    <cellStyle name="Normal 111 9 5" xfId="16305" xr:uid="{00000000-0005-0000-0000-0000B13F0000}"/>
    <cellStyle name="Normal 111 9 6" xfId="16306" xr:uid="{00000000-0005-0000-0000-0000B23F0000}"/>
    <cellStyle name="Normal 111 9 7" xfId="16307" xr:uid="{00000000-0005-0000-0000-0000B33F0000}"/>
    <cellStyle name="Normal 111 9 8" xfId="16308" xr:uid="{00000000-0005-0000-0000-0000B43F0000}"/>
    <cellStyle name="Normal 111 9 9" xfId="16309" xr:uid="{00000000-0005-0000-0000-0000B53F0000}"/>
    <cellStyle name="Normal 111 9_Tabla M" xfId="16310" xr:uid="{00000000-0005-0000-0000-0000B63F0000}"/>
    <cellStyle name="Normal 112" xfId="16311" xr:uid="{00000000-0005-0000-0000-0000B73F0000}"/>
    <cellStyle name="Normal 112 2" xfId="16312" xr:uid="{00000000-0005-0000-0000-0000B83F0000}"/>
    <cellStyle name="Normal 112 2 10" xfId="16313" xr:uid="{00000000-0005-0000-0000-0000B93F0000}"/>
    <cellStyle name="Normal 112 2 2" xfId="16314" xr:uid="{00000000-0005-0000-0000-0000BA3F0000}"/>
    <cellStyle name="Normal 112 2 3" xfId="16315" xr:uid="{00000000-0005-0000-0000-0000BB3F0000}"/>
    <cellStyle name="Normal 112 2 4" xfId="16316" xr:uid="{00000000-0005-0000-0000-0000BC3F0000}"/>
    <cellStyle name="Normal 112 2 5" xfId="16317" xr:uid="{00000000-0005-0000-0000-0000BD3F0000}"/>
    <cellStyle name="Normal 112 2 6" xfId="16318" xr:uid="{00000000-0005-0000-0000-0000BE3F0000}"/>
    <cellStyle name="Normal 112 2 7" xfId="16319" xr:uid="{00000000-0005-0000-0000-0000BF3F0000}"/>
    <cellStyle name="Normal 112 2 8" xfId="16320" xr:uid="{00000000-0005-0000-0000-0000C03F0000}"/>
    <cellStyle name="Normal 112 2 9" xfId="16321" xr:uid="{00000000-0005-0000-0000-0000C13F0000}"/>
    <cellStyle name="Normal 112 2_Tabla M" xfId="16322" xr:uid="{00000000-0005-0000-0000-0000C23F0000}"/>
    <cellStyle name="Normal 112 3" xfId="16323" xr:uid="{00000000-0005-0000-0000-0000C33F0000}"/>
    <cellStyle name="Normal 112 3 10" xfId="16324" xr:uid="{00000000-0005-0000-0000-0000C43F0000}"/>
    <cellStyle name="Normal 112 3 2" xfId="16325" xr:uid="{00000000-0005-0000-0000-0000C53F0000}"/>
    <cellStyle name="Normal 112 3 3" xfId="16326" xr:uid="{00000000-0005-0000-0000-0000C63F0000}"/>
    <cellStyle name="Normal 112 3 4" xfId="16327" xr:uid="{00000000-0005-0000-0000-0000C73F0000}"/>
    <cellStyle name="Normal 112 3 5" xfId="16328" xr:uid="{00000000-0005-0000-0000-0000C83F0000}"/>
    <cellStyle name="Normal 112 3 6" xfId="16329" xr:uid="{00000000-0005-0000-0000-0000C93F0000}"/>
    <cellStyle name="Normal 112 3 7" xfId="16330" xr:uid="{00000000-0005-0000-0000-0000CA3F0000}"/>
    <cellStyle name="Normal 112 3 8" xfId="16331" xr:uid="{00000000-0005-0000-0000-0000CB3F0000}"/>
    <cellStyle name="Normal 112 3 9" xfId="16332" xr:uid="{00000000-0005-0000-0000-0000CC3F0000}"/>
    <cellStyle name="Normal 112 3_Tabla M" xfId="16333" xr:uid="{00000000-0005-0000-0000-0000CD3F0000}"/>
    <cellStyle name="Normal 112 4" xfId="16334" xr:uid="{00000000-0005-0000-0000-0000CE3F0000}"/>
    <cellStyle name="Normal 112 4 10" xfId="16335" xr:uid="{00000000-0005-0000-0000-0000CF3F0000}"/>
    <cellStyle name="Normal 112 4 2" xfId="16336" xr:uid="{00000000-0005-0000-0000-0000D03F0000}"/>
    <cellStyle name="Normal 112 4 3" xfId="16337" xr:uid="{00000000-0005-0000-0000-0000D13F0000}"/>
    <cellStyle name="Normal 112 4 4" xfId="16338" xr:uid="{00000000-0005-0000-0000-0000D23F0000}"/>
    <cellStyle name="Normal 112 4 5" xfId="16339" xr:uid="{00000000-0005-0000-0000-0000D33F0000}"/>
    <cellStyle name="Normal 112 4 6" xfId="16340" xr:uid="{00000000-0005-0000-0000-0000D43F0000}"/>
    <cellStyle name="Normal 112 4 7" xfId="16341" xr:uid="{00000000-0005-0000-0000-0000D53F0000}"/>
    <cellStyle name="Normal 112 4 8" xfId="16342" xr:uid="{00000000-0005-0000-0000-0000D63F0000}"/>
    <cellStyle name="Normal 112 4 9" xfId="16343" xr:uid="{00000000-0005-0000-0000-0000D73F0000}"/>
    <cellStyle name="Normal 112 4_Tabla M" xfId="16344" xr:uid="{00000000-0005-0000-0000-0000D83F0000}"/>
    <cellStyle name="Normal 112 5" xfId="16345" xr:uid="{00000000-0005-0000-0000-0000D93F0000}"/>
    <cellStyle name="Normal 112 5 10" xfId="16346" xr:uid="{00000000-0005-0000-0000-0000DA3F0000}"/>
    <cellStyle name="Normal 112 5 2" xfId="16347" xr:uid="{00000000-0005-0000-0000-0000DB3F0000}"/>
    <cellStyle name="Normal 112 5 3" xfId="16348" xr:uid="{00000000-0005-0000-0000-0000DC3F0000}"/>
    <cellStyle name="Normal 112 5 4" xfId="16349" xr:uid="{00000000-0005-0000-0000-0000DD3F0000}"/>
    <cellStyle name="Normal 112 5 5" xfId="16350" xr:uid="{00000000-0005-0000-0000-0000DE3F0000}"/>
    <cellStyle name="Normal 112 5 6" xfId="16351" xr:uid="{00000000-0005-0000-0000-0000DF3F0000}"/>
    <cellStyle name="Normal 112 5 7" xfId="16352" xr:uid="{00000000-0005-0000-0000-0000E03F0000}"/>
    <cellStyle name="Normal 112 5 8" xfId="16353" xr:uid="{00000000-0005-0000-0000-0000E13F0000}"/>
    <cellStyle name="Normal 112 5 9" xfId="16354" xr:uid="{00000000-0005-0000-0000-0000E23F0000}"/>
    <cellStyle name="Normal 112 5_Tabla M" xfId="16355" xr:uid="{00000000-0005-0000-0000-0000E33F0000}"/>
    <cellStyle name="Normal 112 6" xfId="16356" xr:uid="{00000000-0005-0000-0000-0000E43F0000}"/>
    <cellStyle name="Normal 112 6 10" xfId="16357" xr:uid="{00000000-0005-0000-0000-0000E53F0000}"/>
    <cellStyle name="Normal 112 6 2" xfId="16358" xr:uid="{00000000-0005-0000-0000-0000E63F0000}"/>
    <cellStyle name="Normal 112 6 3" xfId="16359" xr:uid="{00000000-0005-0000-0000-0000E73F0000}"/>
    <cellStyle name="Normal 112 6 4" xfId="16360" xr:uid="{00000000-0005-0000-0000-0000E83F0000}"/>
    <cellStyle name="Normal 112 6 5" xfId="16361" xr:uid="{00000000-0005-0000-0000-0000E93F0000}"/>
    <cellStyle name="Normal 112 6 6" xfId="16362" xr:uid="{00000000-0005-0000-0000-0000EA3F0000}"/>
    <cellStyle name="Normal 112 6 7" xfId="16363" xr:uid="{00000000-0005-0000-0000-0000EB3F0000}"/>
    <cellStyle name="Normal 112 6 8" xfId="16364" xr:uid="{00000000-0005-0000-0000-0000EC3F0000}"/>
    <cellStyle name="Normal 112 6 9" xfId="16365" xr:uid="{00000000-0005-0000-0000-0000ED3F0000}"/>
    <cellStyle name="Normal 112 6_Tabla M" xfId="16366" xr:uid="{00000000-0005-0000-0000-0000EE3F0000}"/>
    <cellStyle name="Normal 112 7" xfId="16367" xr:uid="{00000000-0005-0000-0000-0000EF3F0000}"/>
    <cellStyle name="Normal 112 7 10" xfId="16368" xr:uid="{00000000-0005-0000-0000-0000F03F0000}"/>
    <cellStyle name="Normal 112 7 2" xfId="16369" xr:uid="{00000000-0005-0000-0000-0000F13F0000}"/>
    <cellStyle name="Normal 112 7 3" xfId="16370" xr:uid="{00000000-0005-0000-0000-0000F23F0000}"/>
    <cellStyle name="Normal 112 7 4" xfId="16371" xr:uid="{00000000-0005-0000-0000-0000F33F0000}"/>
    <cellStyle name="Normal 112 7 5" xfId="16372" xr:uid="{00000000-0005-0000-0000-0000F43F0000}"/>
    <cellStyle name="Normal 112 7 6" xfId="16373" xr:uid="{00000000-0005-0000-0000-0000F53F0000}"/>
    <cellStyle name="Normal 112 7 7" xfId="16374" xr:uid="{00000000-0005-0000-0000-0000F63F0000}"/>
    <cellStyle name="Normal 112 7 8" xfId="16375" xr:uid="{00000000-0005-0000-0000-0000F73F0000}"/>
    <cellStyle name="Normal 112 7 9" xfId="16376" xr:uid="{00000000-0005-0000-0000-0000F83F0000}"/>
    <cellStyle name="Normal 112 7_Tabla M" xfId="16377" xr:uid="{00000000-0005-0000-0000-0000F93F0000}"/>
    <cellStyle name="Normal 113" xfId="16378" xr:uid="{00000000-0005-0000-0000-0000FA3F0000}"/>
    <cellStyle name="Normal 113 2" xfId="16379" xr:uid="{00000000-0005-0000-0000-0000FB3F0000}"/>
    <cellStyle name="Normal 113 2 10" xfId="16380" xr:uid="{00000000-0005-0000-0000-0000FC3F0000}"/>
    <cellStyle name="Normal 113 2 2" xfId="16381" xr:uid="{00000000-0005-0000-0000-0000FD3F0000}"/>
    <cellStyle name="Normal 113 2 3" xfId="16382" xr:uid="{00000000-0005-0000-0000-0000FE3F0000}"/>
    <cellStyle name="Normal 113 2 4" xfId="16383" xr:uid="{00000000-0005-0000-0000-0000FF3F0000}"/>
    <cellStyle name="Normal 113 2 5" xfId="16384" xr:uid="{00000000-0005-0000-0000-000000400000}"/>
    <cellStyle name="Normal 113 2 6" xfId="16385" xr:uid="{00000000-0005-0000-0000-000001400000}"/>
    <cellStyle name="Normal 113 2 7" xfId="16386" xr:uid="{00000000-0005-0000-0000-000002400000}"/>
    <cellStyle name="Normal 113 2 8" xfId="16387" xr:uid="{00000000-0005-0000-0000-000003400000}"/>
    <cellStyle name="Normal 113 2 9" xfId="16388" xr:uid="{00000000-0005-0000-0000-000004400000}"/>
    <cellStyle name="Normal 113 2_Tabla M" xfId="16389" xr:uid="{00000000-0005-0000-0000-000005400000}"/>
    <cellStyle name="Normal 113 3" xfId="16390" xr:uid="{00000000-0005-0000-0000-000006400000}"/>
    <cellStyle name="Normal 113 3 10" xfId="16391" xr:uid="{00000000-0005-0000-0000-000007400000}"/>
    <cellStyle name="Normal 113 3 2" xfId="16392" xr:uid="{00000000-0005-0000-0000-000008400000}"/>
    <cellStyle name="Normal 113 3 3" xfId="16393" xr:uid="{00000000-0005-0000-0000-000009400000}"/>
    <cellStyle name="Normal 113 3 4" xfId="16394" xr:uid="{00000000-0005-0000-0000-00000A400000}"/>
    <cellStyle name="Normal 113 3 5" xfId="16395" xr:uid="{00000000-0005-0000-0000-00000B400000}"/>
    <cellStyle name="Normal 113 3 6" xfId="16396" xr:uid="{00000000-0005-0000-0000-00000C400000}"/>
    <cellStyle name="Normal 113 3 7" xfId="16397" xr:uid="{00000000-0005-0000-0000-00000D400000}"/>
    <cellStyle name="Normal 113 3 8" xfId="16398" xr:uid="{00000000-0005-0000-0000-00000E400000}"/>
    <cellStyle name="Normal 113 3 9" xfId="16399" xr:uid="{00000000-0005-0000-0000-00000F400000}"/>
    <cellStyle name="Normal 113 3_Tabla M" xfId="16400" xr:uid="{00000000-0005-0000-0000-000010400000}"/>
    <cellStyle name="Normal 113 4" xfId="16401" xr:uid="{00000000-0005-0000-0000-000011400000}"/>
    <cellStyle name="Normal 113 4 10" xfId="16402" xr:uid="{00000000-0005-0000-0000-000012400000}"/>
    <cellStyle name="Normal 113 4 2" xfId="16403" xr:uid="{00000000-0005-0000-0000-000013400000}"/>
    <cellStyle name="Normal 113 4 3" xfId="16404" xr:uid="{00000000-0005-0000-0000-000014400000}"/>
    <cellStyle name="Normal 113 4 4" xfId="16405" xr:uid="{00000000-0005-0000-0000-000015400000}"/>
    <cellStyle name="Normal 113 4 5" xfId="16406" xr:uid="{00000000-0005-0000-0000-000016400000}"/>
    <cellStyle name="Normal 113 4 6" xfId="16407" xr:uid="{00000000-0005-0000-0000-000017400000}"/>
    <cellStyle name="Normal 113 4 7" xfId="16408" xr:uid="{00000000-0005-0000-0000-000018400000}"/>
    <cellStyle name="Normal 113 4 8" xfId="16409" xr:uid="{00000000-0005-0000-0000-000019400000}"/>
    <cellStyle name="Normal 113 4 9" xfId="16410" xr:uid="{00000000-0005-0000-0000-00001A400000}"/>
    <cellStyle name="Normal 113 4_Tabla M" xfId="16411" xr:uid="{00000000-0005-0000-0000-00001B400000}"/>
    <cellStyle name="Normal 113 5" xfId="16412" xr:uid="{00000000-0005-0000-0000-00001C400000}"/>
    <cellStyle name="Normal 113 5 10" xfId="16413" xr:uid="{00000000-0005-0000-0000-00001D400000}"/>
    <cellStyle name="Normal 113 5 2" xfId="16414" xr:uid="{00000000-0005-0000-0000-00001E400000}"/>
    <cellStyle name="Normal 113 5 3" xfId="16415" xr:uid="{00000000-0005-0000-0000-00001F400000}"/>
    <cellStyle name="Normal 113 5 4" xfId="16416" xr:uid="{00000000-0005-0000-0000-000020400000}"/>
    <cellStyle name="Normal 113 5 5" xfId="16417" xr:uid="{00000000-0005-0000-0000-000021400000}"/>
    <cellStyle name="Normal 113 5 6" xfId="16418" xr:uid="{00000000-0005-0000-0000-000022400000}"/>
    <cellStyle name="Normal 113 5 7" xfId="16419" xr:uid="{00000000-0005-0000-0000-000023400000}"/>
    <cellStyle name="Normal 113 5 8" xfId="16420" xr:uid="{00000000-0005-0000-0000-000024400000}"/>
    <cellStyle name="Normal 113 5 9" xfId="16421" xr:uid="{00000000-0005-0000-0000-000025400000}"/>
    <cellStyle name="Normal 113 5_Tabla M" xfId="16422" xr:uid="{00000000-0005-0000-0000-000026400000}"/>
    <cellStyle name="Normal 113 6" xfId="16423" xr:uid="{00000000-0005-0000-0000-000027400000}"/>
    <cellStyle name="Normal 113 6 10" xfId="16424" xr:uid="{00000000-0005-0000-0000-000028400000}"/>
    <cellStyle name="Normal 113 6 2" xfId="16425" xr:uid="{00000000-0005-0000-0000-000029400000}"/>
    <cellStyle name="Normal 113 6 3" xfId="16426" xr:uid="{00000000-0005-0000-0000-00002A400000}"/>
    <cellStyle name="Normal 113 6 4" xfId="16427" xr:uid="{00000000-0005-0000-0000-00002B400000}"/>
    <cellStyle name="Normal 113 6 5" xfId="16428" xr:uid="{00000000-0005-0000-0000-00002C400000}"/>
    <cellStyle name="Normal 113 6 6" xfId="16429" xr:uid="{00000000-0005-0000-0000-00002D400000}"/>
    <cellStyle name="Normal 113 6 7" xfId="16430" xr:uid="{00000000-0005-0000-0000-00002E400000}"/>
    <cellStyle name="Normal 113 6 8" xfId="16431" xr:uid="{00000000-0005-0000-0000-00002F400000}"/>
    <cellStyle name="Normal 113 6 9" xfId="16432" xr:uid="{00000000-0005-0000-0000-000030400000}"/>
    <cellStyle name="Normal 113 6_Tabla M" xfId="16433" xr:uid="{00000000-0005-0000-0000-000031400000}"/>
    <cellStyle name="Normal 113 7" xfId="16434" xr:uid="{00000000-0005-0000-0000-000032400000}"/>
    <cellStyle name="Normal 113 7 10" xfId="16435" xr:uid="{00000000-0005-0000-0000-000033400000}"/>
    <cellStyle name="Normal 113 7 2" xfId="16436" xr:uid="{00000000-0005-0000-0000-000034400000}"/>
    <cellStyle name="Normal 113 7 3" xfId="16437" xr:uid="{00000000-0005-0000-0000-000035400000}"/>
    <cellStyle name="Normal 113 7 4" xfId="16438" xr:uid="{00000000-0005-0000-0000-000036400000}"/>
    <cellStyle name="Normal 113 7 5" xfId="16439" xr:uid="{00000000-0005-0000-0000-000037400000}"/>
    <cellStyle name="Normal 113 7 6" xfId="16440" xr:uid="{00000000-0005-0000-0000-000038400000}"/>
    <cellStyle name="Normal 113 7 7" xfId="16441" xr:uid="{00000000-0005-0000-0000-000039400000}"/>
    <cellStyle name="Normal 113 7 8" xfId="16442" xr:uid="{00000000-0005-0000-0000-00003A400000}"/>
    <cellStyle name="Normal 113 7 9" xfId="16443" xr:uid="{00000000-0005-0000-0000-00003B400000}"/>
    <cellStyle name="Normal 113 7_Tabla M" xfId="16444" xr:uid="{00000000-0005-0000-0000-00003C400000}"/>
    <cellStyle name="Normal 114" xfId="16445" xr:uid="{00000000-0005-0000-0000-00003D400000}"/>
    <cellStyle name="Normal 114 10" xfId="16446" xr:uid="{00000000-0005-0000-0000-00003E400000}"/>
    <cellStyle name="Normal 114 10 10" xfId="16447" xr:uid="{00000000-0005-0000-0000-00003F400000}"/>
    <cellStyle name="Normal 114 10 2" xfId="16448" xr:uid="{00000000-0005-0000-0000-000040400000}"/>
    <cellStyle name="Normal 114 10 3" xfId="16449" xr:uid="{00000000-0005-0000-0000-000041400000}"/>
    <cellStyle name="Normal 114 10 4" xfId="16450" xr:uid="{00000000-0005-0000-0000-000042400000}"/>
    <cellStyle name="Normal 114 10 5" xfId="16451" xr:uid="{00000000-0005-0000-0000-000043400000}"/>
    <cellStyle name="Normal 114 10 6" xfId="16452" xr:uid="{00000000-0005-0000-0000-000044400000}"/>
    <cellStyle name="Normal 114 10 7" xfId="16453" xr:uid="{00000000-0005-0000-0000-000045400000}"/>
    <cellStyle name="Normal 114 10 8" xfId="16454" xr:uid="{00000000-0005-0000-0000-000046400000}"/>
    <cellStyle name="Normal 114 10 9" xfId="16455" xr:uid="{00000000-0005-0000-0000-000047400000}"/>
    <cellStyle name="Normal 114 10_Tabla M" xfId="16456" xr:uid="{00000000-0005-0000-0000-000048400000}"/>
    <cellStyle name="Normal 114 11" xfId="16457" xr:uid="{00000000-0005-0000-0000-000049400000}"/>
    <cellStyle name="Normal 114 11 10" xfId="16458" xr:uid="{00000000-0005-0000-0000-00004A400000}"/>
    <cellStyle name="Normal 114 11 2" xfId="16459" xr:uid="{00000000-0005-0000-0000-00004B400000}"/>
    <cellStyle name="Normal 114 11 3" xfId="16460" xr:uid="{00000000-0005-0000-0000-00004C400000}"/>
    <cellStyle name="Normal 114 11 4" xfId="16461" xr:uid="{00000000-0005-0000-0000-00004D400000}"/>
    <cellStyle name="Normal 114 11 5" xfId="16462" xr:uid="{00000000-0005-0000-0000-00004E400000}"/>
    <cellStyle name="Normal 114 11 6" xfId="16463" xr:uid="{00000000-0005-0000-0000-00004F400000}"/>
    <cellStyle name="Normal 114 11 7" xfId="16464" xr:uid="{00000000-0005-0000-0000-000050400000}"/>
    <cellStyle name="Normal 114 11 8" xfId="16465" xr:uid="{00000000-0005-0000-0000-000051400000}"/>
    <cellStyle name="Normal 114 11 9" xfId="16466" xr:uid="{00000000-0005-0000-0000-000052400000}"/>
    <cellStyle name="Normal 114 11_Tabla M" xfId="16467" xr:uid="{00000000-0005-0000-0000-000053400000}"/>
    <cellStyle name="Normal 114 12" xfId="16468" xr:uid="{00000000-0005-0000-0000-000054400000}"/>
    <cellStyle name="Normal 114 12 10" xfId="16469" xr:uid="{00000000-0005-0000-0000-000055400000}"/>
    <cellStyle name="Normal 114 12 2" xfId="16470" xr:uid="{00000000-0005-0000-0000-000056400000}"/>
    <cellStyle name="Normal 114 12 3" xfId="16471" xr:uid="{00000000-0005-0000-0000-000057400000}"/>
    <cellStyle name="Normal 114 12 4" xfId="16472" xr:uid="{00000000-0005-0000-0000-000058400000}"/>
    <cellStyle name="Normal 114 12 5" xfId="16473" xr:uid="{00000000-0005-0000-0000-000059400000}"/>
    <cellStyle name="Normal 114 12 6" xfId="16474" xr:uid="{00000000-0005-0000-0000-00005A400000}"/>
    <cellStyle name="Normal 114 12 7" xfId="16475" xr:uid="{00000000-0005-0000-0000-00005B400000}"/>
    <cellStyle name="Normal 114 12 8" xfId="16476" xr:uid="{00000000-0005-0000-0000-00005C400000}"/>
    <cellStyle name="Normal 114 12 9" xfId="16477" xr:uid="{00000000-0005-0000-0000-00005D400000}"/>
    <cellStyle name="Normal 114 12_Tabla M" xfId="16478" xr:uid="{00000000-0005-0000-0000-00005E400000}"/>
    <cellStyle name="Normal 114 13" xfId="16479" xr:uid="{00000000-0005-0000-0000-00005F400000}"/>
    <cellStyle name="Normal 114 13 10" xfId="16480" xr:uid="{00000000-0005-0000-0000-000060400000}"/>
    <cellStyle name="Normal 114 13 2" xfId="16481" xr:uid="{00000000-0005-0000-0000-000061400000}"/>
    <cellStyle name="Normal 114 13 3" xfId="16482" xr:uid="{00000000-0005-0000-0000-000062400000}"/>
    <cellStyle name="Normal 114 13 4" xfId="16483" xr:uid="{00000000-0005-0000-0000-000063400000}"/>
    <cellStyle name="Normal 114 13 5" xfId="16484" xr:uid="{00000000-0005-0000-0000-000064400000}"/>
    <cellStyle name="Normal 114 13 6" xfId="16485" xr:uid="{00000000-0005-0000-0000-000065400000}"/>
    <cellStyle name="Normal 114 13 7" xfId="16486" xr:uid="{00000000-0005-0000-0000-000066400000}"/>
    <cellStyle name="Normal 114 13 8" xfId="16487" xr:uid="{00000000-0005-0000-0000-000067400000}"/>
    <cellStyle name="Normal 114 13 9" xfId="16488" xr:uid="{00000000-0005-0000-0000-000068400000}"/>
    <cellStyle name="Normal 114 13_Tabla M" xfId="16489" xr:uid="{00000000-0005-0000-0000-000069400000}"/>
    <cellStyle name="Normal 114 14" xfId="16490" xr:uid="{00000000-0005-0000-0000-00006A400000}"/>
    <cellStyle name="Normal 114 14 10" xfId="16491" xr:uid="{00000000-0005-0000-0000-00006B400000}"/>
    <cellStyle name="Normal 114 14 2" xfId="16492" xr:uid="{00000000-0005-0000-0000-00006C400000}"/>
    <cellStyle name="Normal 114 14 3" xfId="16493" xr:uid="{00000000-0005-0000-0000-00006D400000}"/>
    <cellStyle name="Normal 114 14 4" xfId="16494" xr:uid="{00000000-0005-0000-0000-00006E400000}"/>
    <cellStyle name="Normal 114 14 5" xfId="16495" xr:uid="{00000000-0005-0000-0000-00006F400000}"/>
    <cellStyle name="Normal 114 14 6" xfId="16496" xr:uid="{00000000-0005-0000-0000-000070400000}"/>
    <cellStyle name="Normal 114 14 7" xfId="16497" xr:uid="{00000000-0005-0000-0000-000071400000}"/>
    <cellStyle name="Normal 114 14 8" xfId="16498" xr:uid="{00000000-0005-0000-0000-000072400000}"/>
    <cellStyle name="Normal 114 14 9" xfId="16499" xr:uid="{00000000-0005-0000-0000-000073400000}"/>
    <cellStyle name="Normal 114 14_Tabla M" xfId="16500" xr:uid="{00000000-0005-0000-0000-000074400000}"/>
    <cellStyle name="Normal 114 15" xfId="16501" xr:uid="{00000000-0005-0000-0000-000075400000}"/>
    <cellStyle name="Normal 114 15 10" xfId="16502" xr:uid="{00000000-0005-0000-0000-000076400000}"/>
    <cellStyle name="Normal 114 15 2" xfId="16503" xr:uid="{00000000-0005-0000-0000-000077400000}"/>
    <cellStyle name="Normal 114 15 3" xfId="16504" xr:uid="{00000000-0005-0000-0000-000078400000}"/>
    <cellStyle name="Normal 114 15 4" xfId="16505" xr:uid="{00000000-0005-0000-0000-000079400000}"/>
    <cellStyle name="Normal 114 15 5" xfId="16506" xr:uid="{00000000-0005-0000-0000-00007A400000}"/>
    <cellStyle name="Normal 114 15 6" xfId="16507" xr:uid="{00000000-0005-0000-0000-00007B400000}"/>
    <cellStyle name="Normal 114 15 7" xfId="16508" xr:uid="{00000000-0005-0000-0000-00007C400000}"/>
    <cellStyle name="Normal 114 15 8" xfId="16509" xr:uid="{00000000-0005-0000-0000-00007D400000}"/>
    <cellStyle name="Normal 114 15 9" xfId="16510" xr:uid="{00000000-0005-0000-0000-00007E400000}"/>
    <cellStyle name="Normal 114 15_Tabla M" xfId="16511" xr:uid="{00000000-0005-0000-0000-00007F400000}"/>
    <cellStyle name="Normal 114 2" xfId="16512" xr:uid="{00000000-0005-0000-0000-000080400000}"/>
    <cellStyle name="Normal 114 2 10" xfId="16513" xr:uid="{00000000-0005-0000-0000-000081400000}"/>
    <cellStyle name="Normal 114 2 2" xfId="16514" xr:uid="{00000000-0005-0000-0000-000082400000}"/>
    <cellStyle name="Normal 114 2 3" xfId="16515" xr:uid="{00000000-0005-0000-0000-000083400000}"/>
    <cellStyle name="Normal 114 2 4" xfId="16516" xr:uid="{00000000-0005-0000-0000-000084400000}"/>
    <cellStyle name="Normal 114 2 5" xfId="16517" xr:uid="{00000000-0005-0000-0000-000085400000}"/>
    <cellStyle name="Normal 114 2 6" xfId="16518" xr:uid="{00000000-0005-0000-0000-000086400000}"/>
    <cellStyle name="Normal 114 2 7" xfId="16519" xr:uid="{00000000-0005-0000-0000-000087400000}"/>
    <cellStyle name="Normal 114 2 8" xfId="16520" xr:uid="{00000000-0005-0000-0000-000088400000}"/>
    <cellStyle name="Normal 114 2 9" xfId="16521" xr:uid="{00000000-0005-0000-0000-000089400000}"/>
    <cellStyle name="Normal 114 2_Tabla M" xfId="16522" xr:uid="{00000000-0005-0000-0000-00008A400000}"/>
    <cellStyle name="Normal 114 3" xfId="16523" xr:uid="{00000000-0005-0000-0000-00008B400000}"/>
    <cellStyle name="Normal 114 3 10" xfId="16524" xr:uid="{00000000-0005-0000-0000-00008C400000}"/>
    <cellStyle name="Normal 114 3 2" xfId="16525" xr:uid="{00000000-0005-0000-0000-00008D400000}"/>
    <cellStyle name="Normal 114 3 3" xfId="16526" xr:uid="{00000000-0005-0000-0000-00008E400000}"/>
    <cellStyle name="Normal 114 3 4" xfId="16527" xr:uid="{00000000-0005-0000-0000-00008F400000}"/>
    <cellStyle name="Normal 114 3 5" xfId="16528" xr:uid="{00000000-0005-0000-0000-000090400000}"/>
    <cellStyle name="Normal 114 3 6" xfId="16529" xr:uid="{00000000-0005-0000-0000-000091400000}"/>
    <cellStyle name="Normal 114 3 7" xfId="16530" xr:uid="{00000000-0005-0000-0000-000092400000}"/>
    <cellStyle name="Normal 114 3 8" xfId="16531" xr:uid="{00000000-0005-0000-0000-000093400000}"/>
    <cellStyle name="Normal 114 3 9" xfId="16532" xr:uid="{00000000-0005-0000-0000-000094400000}"/>
    <cellStyle name="Normal 114 3_Tabla M" xfId="16533" xr:uid="{00000000-0005-0000-0000-000095400000}"/>
    <cellStyle name="Normal 114 4" xfId="16534" xr:uid="{00000000-0005-0000-0000-000096400000}"/>
    <cellStyle name="Normal 114 4 10" xfId="16535" xr:uid="{00000000-0005-0000-0000-000097400000}"/>
    <cellStyle name="Normal 114 4 2" xfId="16536" xr:uid="{00000000-0005-0000-0000-000098400000}"/>
    <cellStyle name="Normal 114 4 3" xfId="16537" xr:uid="{00000000-0005-0000-0000-000099400000}"/>
    <cellStyle name="Normal 114 4 4" xfId="16538" xr:uid="{00000000-0005-0000-0000-00009A400000}"/>
    <cellStyle name="Normal 114 4 5" xfId="16539" xr:uid="{00000000-0005-0000-0000-00009B400000}"/>
    <cellStyle name="Normal 114 4 6" xfId="16540" xr:uid="{00000000-0005-0000-0000-00009C400000}"/>
    <cellStyle name="Normal 114 4 7" xfId="16541" xr:uid="{00000000-0005-0000-0000-00009D400000}"/>
    <cellStyle name="Normal 114 4 8" xfId="16542" xr:uid="{00000000-0005-0000-0000-00009E400000}"/>
    <cellStyle name="Normal 114 4 9" xfId="16543" xr:uid="{00000000-0005-0000-0000-00009F400000}"/>
    <cellStyle name="Normal 114 4_Tabla M" xfId="16544" xr:uid="{00000000-0005-0000-0000-0000A0400000}"/>
    <cellStyle name="Normal 114 5" xfId="16545" xr:uid="{00000000-0005-0000-0000-0000A1400000}"/>
    <cellStyle name="Normal 114 5 10" xfId="16546" xr:uid="{00000000-0005-0000-0000-0000A2400000}"/>
    <cellStyle name="Normal 114 5 2" xfId="16547" xr:uid="{00000000-0005-0000-0000-0000A3400000}"/>
    <cellStyle name="Normal 114 5 3" xfId="16548" xr:uid="{00000000-0005-0000-0000-0000A4400000}"/>
    <cellStyle name="Normal 114 5 4" xfId="16549" xr:uid="{00000000-0005-0000-0000-0000A5400000}"/>
    <cellStyle name="Normal 114 5 5" xfId="16550" xr:uid="{00000000-0005-0000-0000-0000A6400000}"/>
    <cellStyle name="Normal 114 5 6" xfId="16551" xr:uid="{00000000-0005-0000-0000-0000A7400000}"/>
    <cellStyle name="Normal 114 5 7" xfId="16552" xr:uid="{00000000-0005-0000-0000-0000A8400000}"/>
    <cellStyle name="Normal 114 5 8" xfId="16553" xr:uid="{00000000-0005-0000-0000-0000A9400000}"/>
    <cellStyle name="Normal 114 5 9" xfId="16554" xr:uid="{00000000-0005-0000-0000-0000AA400000}"/>
    <cellStyle name="Normal 114 5_Tabla M" xfId="16555" xr:uid="{00000000-0005-0000-0000-0000AB400000}"/>
    <cellStyle name="Normal 114 6" xfId="16556" xr:uid="{00000000-0005-0000-0000-0000AC400000}"/>
    <cellStyle name="Normal 114 6 10" xfId="16557" xr:uid="{00000000-0005-0000-0000-0000AD400000}"/>
    <cellStyle name="Normal 114 6 2" xfId="16558" xr:uid="{00000000-0005-0000-0000-0000AE400000}"/>
    <cellStyle name="Normal 114 6 3" xfId="16559" xr:uid="{00000000-0005-0000-0000-0000AF400000}"/>
    <cellStyle name="Normal 114 6 4" xfId="16560" xr:uid="{00000000-0005-0000-0000-0000B0400000}"/>
    <cellStyle name="Normal 114 6 5" xfId="16561" xr:uid="{00000000-0005-0000-0000-0000B1400000}"/>
    <cellStyle name="Normal 114 6 6" xfId="16562" xr:uid="{00000000-0005-0000-0000-0000B2400000}"/>
    <cellStyle name="Normal 114 6 7" xfId="16563" xr:uid="{00000000-0005-0000-0000-0000B3400000}"/>
    <cellStyle name="Normal 114 6 8" xfId="16564" xr:uid="{00000000-0005-0000-0000-0000B4400000}"/>
    <cellStyle name="Normal 114 6 9" xfId="16565" xr:uid="{00000000-0005-0000-0000-0000B5400000}"/>
    <cellStyle name="Normal 114 6_Tabla M" xfId="16566" xr:uid="{00000000-0005-0000-0000-0000B6400000}"/>
    <cellStyle name="Normal 114 7" xfId="16567" xr:uid="{00000000-0005-0000-0000-0000B7400000}"/>
    <cellStyle name="Normal 114 7 10" xfId="16568" xr:uid="{00000000-0005-0000-0000-0000B8400000}"/>
    <cellStyle name="Normal 114 7 2" xfId="16569" xr:uid="{00000000-0005-0000-0000-0000B9400000}"/>
    <cellStyle name="Normal 114 7 3" xfId="16570" xr:uid="{00000000-0005-0000-0000-0000BA400000}"/>
    <cellStyle name="Normal 114 7 4" xfId="16571" xr:uid="{00000000-0005-0000-0000-0000BB400000}"/>
    <cellStyle name="Normal 114 7 5" xfId="16572" xr:uid="{00000000-0005-0000-0000-0000BC400000}"/>
    <cellStyle name="Normal 114 7 6" xfId="16573" xr:uid="{00000000-0005-0000-0000-0000BD400000}"/>
    <cellStyle name="Normal 114 7 7" xfId="16574" xr:uid="{00000000-0005-0000-0000-0000BE400000}"/>
    <cellStyle name="Normal 114 7 8" xfId="16575" xr:uid="{00000000-0005-0000-0000-0000BF400000}"/>
    <cellStyle name="Normal 114 7 9" xfId="16576" xr:uid="{00000000-0005-0000-0000-0000C0400000}"/>
    <cellStyle name="Normal 114 7_Tabla M" xfId="16577" xr:uid="{00000000-0005-0000-0000-0000C1400000}"/>
    <cellStyle name="Normal 114 8" xfId="16578" xr:uid="{00000000-0005-0000-0000-0000C2400000}"/>
    <cellStyle name="Normal 114 8 10" xfId="16579" xr:uid="{00000000-0005-0000-0000-0000C3400000}"/>
    <cellStyle name="Normal 114 8 2" xfId="16580" xr:uid="{00000000-0005-0000-0000-0000C4400000}"/>
    <cellStyle name="Normal 114 8 3" xfId="16581" xr:uid="{00000000-0005-0000-0000-0000C5400000}"/>
    <cellStyle name="Normal 114 8 4" xfId="16582" xr:uid="{00000000-0005-0000-0000-0000C6400000}"/>
    <cellStyle name="Normal 114 8 5" xfId="16583" xr:uid="{00000000-0005-0000-0000-0000C7400000}"/>
    <cellStyle name="Normal 114 8 6" xfId="16584" xr:uid="{00000000-0005-0000-0000-0000C8400000}"/>
    <cellStyle name="Normal 114 8 7" xfId="16585" xr:uid="{00000000-0005-0000-0000-0000C9400000}"/>
    <cellStyle name="Normal 114 8 8" xfId="16586" xr:uid="{00000000-0005-0000-0000-0000CA400000}"/>
    <cellStyle name="Normal 114 8 9" xfId="16587" xr:uid="{00000000-0005-0000-0000-0000CB400000}"/>
    <cellStyle name="Normal 114 8_Tabla M" xfId="16588" xr:uid="{00000000-0005-0000-0000-0000CC400000}"/>
    <cellStyle name="Normal 114 9" xfId="16589" xr:uid="{00000000-0005-0000-0000-0000CD400000}"/>
    <cellStyle name="Normal 114 9 10" xfId="16590" xr:uid="{00000000-0005-0000-0000-0000CE400000}"/>
    <cellStyle name="Normal 114 9 2" xfId="16591" xr:uid="{00000000-0005-0000-0000-0000CF400000}"/>
    <cellStyle name="Normal 114 9 3" xfId="16592" xr:uid="{00000000-0005-0000-0000-0000D0400000}"/>
    <cellStyle name="Normal 114 9 4" xfId="16593" xr:uid="{00000000-0005-0000-0000-0000D1400000}"/>
    <cellStyle name="Normal 114 9 5" xfId="16594" xr:uid="{00000000-0005-0000-0000-0000D2400000}"/>
    <cellStyle name="Normal 114 9 6" xfId="16595" xr:uid="{00000000-0005-0000-0000-0000D3400000}"/>
    <cellStyle name="Normal 114 9 7" xfId="16596" xr:uid="{00000000-0005-0000-0000-0000D4400000}"/>
    <cellStyle name="Normal 114 9 8" xfId="16597" xr:uid="{00000000-0005-0000-0000-0000D5400000}"/>
    <cellStyle name="Normal 114 9 9" xfId="16598" xr:uid="{00000000-0005-0000-0000-0000D6400000}"/>
    <cellStyle name="Normal 114 9_Tabla M" xfId="16599" xr:uid="{00000000-0005-0000-0000-0000D7400000}"/>
    <cellStyle name="Normal 115" xfId="16600" xr:uid="{00000000-0005-0000-0000-0000D8400000}"/>
    <cellStyle name="Normal 115 10" xfId="16601" xr:uid="{00000000-0005-0000-0000-0000D9400000}"/>
    <cellStyle name="Normal 115 10 10" xfId="16602" xr:uid="{00000000-0005-0000-0000-0000DA400000}"/>
    <cellStyle name="Normal 115 10 2" xfId="16603" xr:uid="{00000000-0005-0000-0000-0000DB400000}"/>
    <cellStyle name="Normal 115 10 3" xfId="16604" xr:uid="{00000000-0005-0000-0000-0000DC400000}"/>
    <cellStyle name="Normal 115 10 4" xfId="16605" xr:uid="{00000000-0005-0000-0000-0000DD400000}"/>
    <cellStyle name="Normal 115 10 5" xfId="16606" xr:uid="{00000000-0005-0000-0000-0000DE400000}"/>
    <cellStyle name="Normal 115 10 6" xfId="16607" xr:uid="{00000000-0005-0000-0000-0000DF400000}"/>
    <cellStyle name="Normal 115 10 7" xfId="16608" xr:uid="{00000000-0005-0000-0000-0000E0400000}"/>
    <cellStyle name="Normal 115 10 8" xfId="16609" xr:uid="{00000000-0005-0000-0000-0000E1400000}"/>
    <cellStyle name="Normal 115 10 9" xfId="16610" xr:uid="{00000000-0005-0000-0000-0000E2400000}"/>
    <cellStyle name="Normal 115 10_Tabla M" xfId="16611" xr:uid="{00000000-0005-0000-0000-0000E3400000}"/>
    <cellStyle name="Normal 115 11" xfId="16612" xr:uid="{00000000-0005-0000-0000-0000E4400000}"/>
    <cellStyle name="Normal 115 11 10" xfId="16613" xr:uid="{00000000-0005-0000-0000-0000E5400000}"/>
    <cellStyle name="Normal 115 11 2" xfId="16614" xr:uid="{00000000-0005-0000-0000-0000E6400000}"/>
    <cellStyle name="Normal 115 11 3" xfId="16615" xr:uid="{00000000-0005-0000-0000-0000E7400000}"/>
    <cellStyle name="Normal 115 11 4" xfId="16616" xr:uid="{00000000-0005-0000-0000-0000E8400000}"/>
    <cellStyle name="Normal 115 11 5" xfId="16617" xr:uid="{00000000-0005-0000-0000-0000E9400000}"/>
    <cellStyle name="Normal 115 11 6" xfId="16618" xr:uid="{00000000-0005-0000-0000-0000EA400000}"/>
    <cellStyle name="Normal 115 11 7" xfId="16619" xr:uid="{00000000-0005-0000-0000-0000EB400000}"/>
    <cellStyle name="Normal 115 11 8" xfId="16620" xr:uid="{00000000-0005-0000-0000-0000EC400000}"/>
    <cellStyle name="Normal 115 11 9" xfId="16621" xr:uid="{00000000-0005-0000-0000-0000ED400000}"/>
    <cellStyle name="Normal 115 11_Tabla M" xfId="16622" xr:uid="{00000000-0005-0000-0000-0000EE400000}"/>
    <cellStyle name="Normal 115 12" xfId="16623" xr:uid="{00000000-0005-0000-0000-0000EF400000}"/>
    <cellStyle name="Normal 115 12 10" xfId="16624" xr:uid="{00000000-0005-0000-0000-0000F0400000}"/>
    <cellStyle name="Normal 115 12 2" xfId="16625" xr:uid="{00000000-0005-0000-0000-0000F1400000}"/>
    <cellStyle name="Normal 115 12 3" xfId="16626" xr:uid="{00000000-0005-0000-0000-0000F2400000}"/>
    <cellStyle name="Normal 115 12 4" xfId="16627" xr:uid="{00000000-0005-0000-0000-0000F3400000}"/>
    <cellStyle name="Normal 115 12 5" xfId="16628" xr:uid="{00000000-0005-0000-0000-0000F4400000}"/>
    <cellStyle name="Normal 115 12 6" xfId="16629" xr:uid="{00000000-0005-0000-0000-0000F5400000}"/>
    <cellStyle name="Normal 115 12 7" xfId="16630" xr:uid="{00000000-0005-0000-0000-0000F6400000}"/>
    <cellStyle name="Normal 115 12 8" xfId="16631" xr:uid="{00000000-0005-0000-0000-0000F7400000}"/>
    <cellStyle name="Normal 115 12 9" xfId="16632" xr:uid="{00000000-0005-0000-0000-0000F8400000}"/>
    <cellStyle name="Normal 115 12_Tabla M" xfId="16633" xr:uid="{00000000-0005-0000-0000-0000F9400000}"/>
    <cellStyle name="Normal 115 13" xfId="16634" xr:uid="{00000000-0005-0000-0000-0000FA400000}"/>
    <cellStyle name="Normal 115 13 10" xfId="16635" xr:uid="{00000000-0005-0000-0000-0000FB400000}"/>
    <cellStyle name="Normal 115 13 2" xfId="16636" xr:uid="{00000000-0005-0000-0000-0000FC400000}"/>
    <cellStyle name="Normal 115 13 3" xfId="16637" xr:uid="{00000000-0005-0000-0000-0000FD400000}"/>
    <cellStyle name="Normal 115 13 4" xfId="16638" xr:uid="{00000000-0005-0000-0000-0000FE400000}"/>
    <cellStyle name="Normal 115 13 5" xfId="16639" xr:uid="{00000000-0005-0000-0000-0000FF400000}"/>
    <cellStyle name="Normal 115 13 6" xfId="16640" xr:uid="{00000000-0005-0000-0000-000000410000}"/>
    <cellStyle name="Normal 115 13 7" xfId="16641" xr:uid="{00000000-0005-0000-0000-000001410000}"/>
    <cellStyle name="Normal 115 13 8" xfId="16642" xr:uid="{00000000-0005-0000-0000-000002410000}"/>
    <cellStyle name="Normal 115 13 9" xfId="16643" xr:uid="{00000000-0005-0000-0000-000003410000}"/>
    <cellStyle name="Normal 115 13_Tabla M" xfId="16644" xr:uid="{00000000-0005-0000-0000-000004410000}"/>
    <cellStyle name="Normal 115 14" xfId="16645" xr:uid="{00000000-0005-0000-0000-000005410000}"/>
    <cellStyle name="Normal 115 14 10" xfId="16646" xr:uid="{00000000-0005-0000-0000-000006410000}"/>
    <cellStyle name="Normal 115 14 2" xfId="16647" xr:uid="{00000000-0005-0000-0000-000007410000}"/>
    <cellStyle name="Normal 115 14 3" xfId="16648" xr:uid="{00000000-0005-0000-0000-000008410000}"/>
    <cellStyle name="Normal 115 14 4" xfId="16649" xr:uid="{00000000-0005-0000-0000-000009410000}"/>
    <cellStyle name="Normal 115 14 5" xfId="16650" xr:uid="{00000000-0005-0000-0000-00000A410000}"/>
    <cellStyle name="Normal 115 14 6" xfId="16651" xr:uid="{00000000-0005-0000-0000-00000B410000}"/>
    <cellStyle name="Normal 115 14 7" xfId="16652" xr:uid="{00000000-0005-0000-0000-00000C410000}"/>
    <cellStyle name="Normal 115 14 8" xfId="16653" xr:uid="{00000000-0005-0000-0000-00000D410000}"/>
    <cellStyle name="Normal 115 14 9" xfId="16654" xr:uid="{00000000-0005-0000-0000-00000E410000}"/>
    <cellStyle name="Normal 115 14_Tabla M" xfId="16655" xr:uid="{00000000-0005-0000-0000-00000F410000}"/>
    <cellStyle name="Normal 115 15" xfId="16656" xr:uid="{00000000-0005-0000-0000-000010410000}"/>
    <cellStyle name="Normal 115 15 10" xfId="16657" xr:uid="{00000000-0005-0000-0000-000011410000}"/>
    <cellStyle name="Normal 115 15 2" xfId="16658" xr:uid="{00000000-0005-0000-0000-000012410000}"/>
    <cellStyle name="Normal 115 15 3" xfId="16659" xr:uid="{00000000-0005-0000-0000-000013410000}"/>
    <cellStyle name="Normal 115 15 4" xfId="16660" xr:uid="{00000000-0005-0000-0000-000014410000}"/>
    <cellStyle name="Normal 115 15 5" xfId="16661" xr:uid="{00000000-0005-0000-0000-000015410000}"/>
    <cellStyle name="Normal 115 15 6" xfId="16662" xr:uid="{00000000-0005-0000-0000-000016410000}"/>
    <cellStyle name="Normal 115 15 7" xfId="16663" xr:uid="{00000000-0005-0000-0000-000017410000}"/>
    <cellStyle name="Normal 115 15 8" xfId="16664" xr:uid="{00000000-0005-0000-0000-000018410000}"/>
    <cellStyle name="Normal 115 15 9" xfId="16665" xr:uid="{00000000-0005-0000-0000-000019410000}"/>
    <cellStyle name="Normal 115 15_Tabla M" xfId="16666" xr:uid="{00000000-0005-0000-0000-00001A410000}"/>
    <cellStyle name="Normal 115 2" xfId="16667" xr:uid="{00000000-0005-0000-0000-00001B410000}"/>
    <cellStyle name="Normal 115 2 10" xfId="16668" xr:uid="{00000000-0005-0000-0000-00001C410000}"/>
    <cellStyle name="Normal 115 2 2" xfId="16669" xr:uid="{00000000-0005-0000-0000-00001D410000}"/>
    <cellStyle name="Normal 115 2 3" xfId="16670" xr:uid="{00000000-0005-0000-0000-00001E410000}"/>
    <cellStyle name="Normal 115 2 4" xfId="16671" xr:uid="{00000000-0005-0000-0000-00001F410000}"/>
    <cellStyle name="Normal 115 2 5" xfId="16672" xr:uid="{00000000-0005-0000-0000-000020410000}"/>
    <cellStyle name="Normal 115 2 6" xfId="16673" xr:uid="{00000000-0005-0000-0000-000021410000}"/>
    <cellStyle name="Normal 115 2 7" xfId="16674" xr:uid="{00000000-0005-0000-0000-000022410000}"/>
    <cellStyle name="Normal 115 2 8" xfId="16675" xr:uid="{00000000-0005-0000-0000-000023410000}"/>
    <cellStyle name="Normal 115 2 9" xfId="16676" xr:uid="{00000000-0005-0000-0000-000024410000}"/>
    <cellStyle name="Normal 115 2_Tabla M" xfId="16677" xr:uid="{00000000-0005-0000-0000-000025410000}"/>
    <cellStyle name="Normal 115 3" xfId="16678" xr:uid="{00000000-0005-0000-0000-000026410000}"/>
    <cellStyle name="Normal 115 3 10" xfId="16679" xr:uid="{00000000-0005-0000-0000-000027410000}"/>
    <cellStyle name="Normal 115 3 2" xfId="16680" xr:uid="{00000000-0005-0000-0000-000028410000}"/>
    <cellStyle name="Normal 115 3 3" xfId="16681" xr:uid="{00000000-0005-0000-0000-000029410000}"/>
    <cellStyle name="Normal 115 3 4" xfId="16682" xr:uid="{00000000-0005-0000-0000-00002A410000}"/>
    <cellStyle name="Normal 115 3 5" xfId="16683" xr:uid="{00000000-0005-0000-0000-00002B410000}"/>
    <cellStyle name="Normal 115 3 6" xfId="16684" xr:uid="{00000000-0005-0000-0000-00002C410000}"/>
    <cellStyle name="Normal 115 3 7" xfId="16685" xr:uid="{00000000-0005-0000-0000-00002D410000}"/>
    <cellStyle name="Normal 115 3 8" xfId="16686" xr:uid="{00000000-0005-0000-0000-00002E410000}"/>
    <cellStyle name="Normal 115 3 9" xfId="16687" xr:uid="{00000000-0005-0000-0000-00002F410000}"/>
    <cellStyle name="Normal 115 3_Tabla M" xfId="16688" xr:uid="{00000000-0005-0000-0000-000030410000}"/>
    <cellStyle name="Normal 115 4" xfId="16689" xr:uid="{00000000-0005-0000-0000-000031410000}"/>
    <cellStyle name="Normal 115 4 10" xfId="16690" xr:uid="{00000000-0005-0000-0000-000032410000}"/>
    <cellStyle name="Normal 115 4 2" xfId="16691" xr:uid="{00000000-0005-0000-0000-000033410000}"/>
    <cellStyle name="Normal 115 4 3" xfId="16692" xr:uid="{00000000-0005-0000-0000-000034410000}"/>
    <cellStyle name="Normal 115 4 4" xfId="16693" xr:uid="{00000000-0005-0000-0000-000035410000}"/>
    <cellStyle name="Normal 115 4 5" xfId="16694" xr:uid="{00000000-0005-0000-0000-000036410000}"/>
    <cellStyle name="Normal 115 4 6" xfId="16695" xr:uid="{00000000-0005-0000-0000-000037410000}"/>
    <cellStyle name="Normal 115 4 7" xfId="16696" xr:uid="{00000000-0005-0000-0000-000038410000}"/>
    <cellStyle name="Normal 115 4 8" xfId="16697" xr:uid="{00000000-0005-0000-0000-000039410000}"/>
    <cellStyle name="Normal 115 4 9" xfId="16698" xr:uid="{00000000-0005-0000-0000-00003A410000}"/>
    <cellStyle name="Normal 115 4_Tabla M" xfId="16699" xr:uid="{00000000-0005-0000-0000-00003B410000}"/>
    <cellStyle name="Normal 115 5" xfId="16700" xr:uid="{00000000-0005-0000-0000-00003C410000}"/>
    <cellStyle name="Normal 115 5 10" xfId="16701" xr:uid="{00000000-0005-0000-0000-00003D410000}"/>
    <cellStyle name="Normal 115 5 2" xfId="16702" xr:uid="{00000000-0005-0000-0000-00003E410000}"/>
    <cellStyle name="Normal 115 5 3" xfId="16703" xr:uid="{00000000-0005-0000-0000-00003F410000}"/>
    <cellStyle name="Normal 115 5 4" xfId="16704" xr:uid="{00000000-0005-0000-0000-000040410000}"/>
    <cellStyle name="Normal 115 5 5" xfId="16705" xr:uid="{00000000-0005-0000-0000-000041410000}"/>
    <cellStyle name="Normal 115 5 6" xfId="16706" xr:uid="{00000000-0005-0000-0000-000042410000}"/>
    <cellStyle name="Normal 115 5 7" xfId="16707" xr:uid="{00000000-0005-0000-0000-000043410000}"/>
    <cellStyle name="Normal 115 5 8" xfId="16708" xr:uid="{00000000-0005-0000-0000-000044410000}"/>
    <cellStyle name="Normal 115 5 9" xfId="16709" xr:uid="{00000000-0005-0000-0000-000045410000}"/>
    <cellStyle name="Normal 115 5_Tabla M" xfId="16710" xr:uid="{00000000-0005-0000-0000-000046410000}"/>
    <cellStyle name="Normal 115 6" xfId="16711" xr:uid="{00000000-0005-0000-0000-000047410000}"/>
    <cellStyle name="Normal 115 6 10" xfId="16712" xr:uid="{00000000-0005-0000-0000-000048410000}"/>
    <cellStyle name="Normal 115 6 2" xfId="16713" xr:uid="{00000000-0005-0000-0000-000049410000}"/>
    <cellStyle name="Normal 115 6 3" xfId="16714" xr:uid="{00000000-0005-0000-0000-00004A410000}"/>
    <cellStyle name="Normal 115 6 4" xfId="16715" xr:uid="{00000000-0005-0000-0000-00004B410000}"/>
    <cellStyle name="Normal 115 6 5" xfId="16716" xr:uid="{00000000-0005-0000-0000-00004C410000}"/>
    <cellStyle name="Normal 115 6 6" xfId="16717" xr:uid="{00000000-0005-0000-0000-00004D410000}"/>
    <cellStyle name="Normal 115 6 7" xfId="16718" xr:uid="{00000000-0005-0000-0000-00004E410000}"/>
    <cellStyle name="Normal 115 6 8" xfId="16719" xr:uid="{00000000-0005-0000-0000-00004F410000}"/>
    <cellStyle name="Normal 115 6 9" xfId="16720" xr:uid="{00000000-0005-0000-0000-000050410000}"/>
    <cellStyle name="Normal 115 6_Tabla M" xfId="16721" xr:uid="{00000000-0005-0000-0000-000051410000}"/>
    <cellStyle name="Normal 115 7" xfId="16722" xr:uid="{00000000-0005-0000-0000-000052410000}"/>
    <cellStyle name="Normal 115 7 10" xfId="16723" xr:uid="{00000000-0005-0000-0000-000053410000}"/>
    <cellStyle name="Normal 115 7 2" xfId="16724" xr:uid="{00000000-0005-0000-0000-000054410000}"/>
    <cellStyle name="Normal 115 7 3" xfId="16725" xr:uid="{00000000-0005-0000-0000-000055410000}"/>
    <cellStyle name="Normal 115 7 4" xfId="16726" xr:uid="{00000000-0005-0000-0000-000056410000}"/>
    <cellStyle name="Normal 115 7 5" xfId="16727" xr:uid="{00000000-0005-0000-0000-000057410000}"/>
    <cellStyle name="Normal 115 7 6" xfId="16728" xr:uid="{00000000-0005-0000-0000-000058410000}"/>
    <cellStyle name="Normal 115 7 7" xfId="16729" xr:uid="{00000000-0005-0000-0000-000059410000}"/>
    <cellStyle name="Normal 115 7 8" xfId="16730" xr:uid="{00000000-0005-0000-0000-00005A410000}"/>
    <cellStyle name="Normal 115 7 9" xfId="16731" xr:uid="{00000000-0005-0000-0000-00005B410000}"/>
    <cellStyle name="Normal 115 7_Tabla M" xfId="16732" xr:uid="{00000000-0005-0000-0000-00005C410000}"/>
    <cellStyle name="Normal 115 8" xfId="16733" xr:uid="{00000000-0005-0000-0000-00005D410000}"/>
    <cellStyle name="Normal 115 8 10" xfId="16734" xr:uid="{00000000-0005-0000-0000-00005E410000}"/>
    <cellStyle name="Normal 115 8 2" xfId="16735" xr:uid="{00000000-0005-0000-0000-00005F410000}"/>
    <cellStyle name="Normal 115 8 3" xfId="16736" xr:uid="{00000000-0005-0000-0000-000060410000}"/>
    <cellStyle name="Normal 115 8 4" xfId="16737" xr:uid="{00000000-0005-0000-0000-000061410000}"/>
    <cellStyle name="Normal 115 8 5" xfId="16738" xr:uid="{00000000-0005-0000-0000-000062410000}"/>
    <cellStyle name="Normal 115 8 6" xfId="16739" xr:uid="{00000000-0005-0000-0000-000063410000}"/>
    <cellStyle name="Normal 115 8 7" xfId="16740" xr:uid="{00000000-0005-0000-0000-000064410000}"/>
    <cellStyle name="Normal 115 8 8" xfId="16741" xr:uid="{00000000-0005-0000-0000-000065410000}"/>
    <cellStyle name="Normal 115 8 9" xfId="16742" xr:uid="{00000000-0005-0000-0000-000066410000}"/>
    <cellStyle name="Normal 115 8_Tabla M" xfId="16743" xr:uid="{00000000-0005-0000-0000-000067410000}"/>
    <cellStyle name="Normal 115 9" xfId="16744" xr:uid="{00000000-0005-0000-0000-000068410000}"/>
    <cellStyle name="Normal 115 9 10" xfId="16745" xr:uid="{00000000-0005-0000-0000-000069410000}"/>
    <cellStyle name="Normal 115 9 2" xfId="16746" xr:uid="{00000000-0005-0000-0000-00006A410000}"/>
    <cellStyle name="Normal 115 9 3" xfId="16747" xr:uid="{00000000-0005-0000-0000-00006B410000}"/>
    <cellStyle name="Normal 115 9 4" xfId="16748" xr:uid="{00000000-0005-0000-0000-00006C410000}"/>
    <cellStyle name="Normal 115 9 5" xfId="16749" xr:uid="{00000000-0005-0000-0000-00006D410000}"/>
    <cellStyle name="Normal 115 9 6" xfId="16750" xr:uid="{00000000-0005-0000-0000-00006E410000}"/>
    <cellStyle name="Normal 115 9 7" xfId="16751" xr:uid="{00000000-0005-0000-0000-00006F410000}"/>
    <cellStyle name="Normal 115 9 8" xfId="16752" xr:uid="{00000000-0005-0000-0000-000070410000}"/>
    <cellStyle name="Normal 115 9 9" xfId="16753" xr:uid="{00000000-0005-0000-0000-000071410000}"/>
    <cellStyle name="Normal 115 9_Tabla M" xfId="16754" xr:uid="{00000000-0005-0000-0000-000072410000}"/>
    <cellStyle name="Normal 116" xfId="16755" xr:uid="{00000000-0005-0000-0000-000073410000}"/>
    <cellStyle name="Normal 116 10" xfId="16756" xr:uid="{00000000-0005-0000-0000-000074410000}"/>
    <cellStyle name="Normal 116 10 10" xfId="16757" xr:uid="{00000000-0005-0000-0000-000075410000}"/>
    <cellStyle name="Normal 116 10 2" xfId="16758" xr:uid="{00000000-0005-0000-0000-000076410000}"/>
    <cellStyle name="Normal 116 10 3" xfId="16759" xr:uid="{00000000-0005-0000-0000-000077410000}"/>
    <cellStyle name="Normal 116 10 4" xfId="16760" xr:uid="{00000000-0005-0000-0000-000078410000}"/>
    <cellStyle name="Normal 116 10 5" xfId="16761" xr:uid="{00000000-0005-0000-0000-000079410000}"/>
    <cellStyle name="Normal 116 10 6" xfId="16762" xr:uid="{00000000-0005-0000-0000-00007A410000}"/>
    <cellStyle name="Normal 116 10 7" xfId="16763" xr:uid="{00000000-0005-0000-0000-00007B410000}"/>
    <cellStyle name="Normal 116 10 8" xfId="16764" xr:uid="{00000000-0005-0000-0000-00007C410000}"/>
    <cellStyle name="Normal 116 10 9" xfId="16765" xr:uid="{00000000-0005-0000-0000-00007D410000}"/>
    <cellStyle name="Normal 116 10_Tabla M" xfId="16766" xr:uid="{00000000-0005-0000-0000-00007E410000}"/>
    <cellStyle name="Normal 116 11" xfId="16767" xr:uid="{00000000-0005-0000-0000-00007F410000}"/>
    <cellStyle name="Normal 116 11 10" xfId="16768" xr:uid="{00000000-0005-0000-0000-000080410000}"/>
    <cellStyle name="Normal 116 11 2" xfId="16769" xr:uid="{00000000-0005-0000-0000-000081410000}"/>
    <cellStyle name="Normal 116 11 3" xfId="16770" xr:uid="{00000000-0005-0000-0000-000082410000}"/>
    <cellStyle name="Normal 116 11 4" xfId="16771" xr:uid="{00000000-0005-0000-0000-000083410000}"/>
    <cellStyle name="Normal 116 11 5" xfId="16772" xr:uid="{00000000-0005-0000-0000-000084410000}"/>
    <cellStyle name="Normal 116 11 6" xfId="16773" xr:uid="{00000000-0005-0000-0000-000085410000}"/>
    <cellStyle name="Normal 116 11 7" xfId="16774" xr:uid="{00000000-0005-0000-0000-000086410000}"/>
    <cellStyle name="Normal 116 11 8" xfId="16775" xr:uid="{00000000-0005-0000-0000-000087410000}"/>
    <cellStyle name="Normal 116 11 9" xfId="16776" xr:uid="{00000000-0005-0000-0000-000088410000}"/>
    <cellStyle name="Normal 116 11_Tabla M" xfId="16777" xr:uid="{00000000-0005-0000-0000-000089410000}"/>
    <cellStyle name="Normal 116 12" xfId="16778" xr:uid="{00000000-0005-0000-0000-00008A410000}"/>
    <cellStyle name="Normal 116 12 10" xfId="16779" xr:uid="{00000000-0005-0000-0000-00008B410000}"/>
    <cellStyle name="Normal 116 12 2" xfId="16780" xr:uid="{00000000-0005-0000-0000-00008C410000}"/>
    <cellStyle name="Normal 116 12 3" xfId="16781" xr:uid="{00000000-0005-0000-0000-00008D410000}"/>
    <cellStyle name="Normal 116 12 4" xfId="16782" xr:uid="{00000000-0005-0000-0000-00008E410000}"/>
    <cellStyle name="Normal 116 12 5" xfId="16783" xr:uid="{00000000-0005-0000-0000-00008F410000}"/>
    <cellStyle name="Normal 116 12 6" xfId="16784" xr:uid="{00000000-0005-0000-0000-000090410000}"/>
    <cellStyle name="Normal 116 12 7" xfId="16785" xr:uid="{00000000-0005-0000-0000-000091410000}"/>
    <cellStyle name="Normal 116 12 8" xfId="16786" xr:uid="{00000000-0005-0000-0000-000092410000}"/>
    <cellStyle name="Normal 116 12 9" xfId="16787" xr:uid="{00000000-0005-0000-0000-000093410000}"/>
    <cellStyle name="Normal 116 12_Tabla M" xfId="16788" xr:uid="{00000000-0005-0000-0000-000094410000}"/>
    <cellStyle name="Normal 116 13" xfId="16789" xr:uid="{00000000-0005-0000-0000-000095410000}"/>
    <cellStyle name="Normal 116 13 10" xfId="16790" xr:uid="{00000000-0005-0000-0000-000096410000}"/>
    <cellStyle name="Normal 116 13 2" xfId="16791" xr:uid="{00000000-0005-0000-0000-000097410000}"/>
    <cellStyle name="Normal 116 13 3" xfId="16792" xr:uid="{00000000-0005-0000-0000-000098410000}"/>
    <cellStyle name="Normal 116 13 4" xfId="16793" xr:uid="{00000000-0005-0000-0000-000099410000}"/>
    <cellStyle name="Normal 116 13 5" xfId="16794" xr:uid="{00000000-0005-0000-0000-00009A410000}"/>
    <cellStyle name="Normal 116 13 6" xfId="16795" xr:uid="{00000000-0005-0000-0000-00009B410000}"/>
    <cellStyle name="Normal 116 13 7" xfId="16796" xr:uid="{00000000-0005-0000-0000-00009C410000}"/>
    <cellStyle name="Normal 116 13 8" xfId="16797" xr:uid="{00000000-0005-0000-0000-00009D410000}"/>
    <cellStyle name="Normal 116 13 9" xfId="16798" xr:uid="{00000000-0005-0000-0000-00009E410000}"/>
    <cellStyle name="Normal 116 13_Tabla M" xfId="16799" xr:uid="{00000000-0005-0000-0000-00009F410000}"/>
    <cellStyle name="Normal 116 2" xfId="16800" xr:uid="{00000000-0005-0000-0000-0000A0410000}"/>
    <cellStyle name="Normal 116 2 10" xfId="16801" xr:uid="{00000000-0005-0000-0000-0000A1410000}"/>
    <cellStyle name="Normal 116 2 2" xfId="16802" xr:uid="{00000000-0005-0000-0000-0000A2410000}"/>
    <cellStyle name="Normal 116 2 3" xfId="16803" xr:uid="{00000000-0005-0000-0000-0000A3410000}"/>
    <cellStyle name="Normal 116 2 4" xfId="16804" xr:uid="{00000000-0005-0000-0000-0000A4410000}"/>
    <cellStyle name="Normal 116 2 5" xfId="16805" xr:uid="{00000000-0005-0000-0000-0000A5410000}"/>
    <cellStyle name="Normal 116 2 6" xfId="16806" xr:uid="{00000000-0005-0000-0000-0000A6410000}"/>
    <cellStyle name="Normal 116 2 7" xfId="16807" xr:uid="{00000000-0005-0000-0000-0000A7410000}"/>
    <cellStyle name="Normal 116 2 8" xfId="16808" xr:uid="{00000000-0005-0000-0000-0000A8410000}"/>
    <cellStyle name="Normal 116 2 9" xfId="16809" xr:uid="{00000000-0005-0000-0000-0000A9410000}"/>
    <cellStyle name="Normal 116 2_Tabla M" xfId="16810" xr:uid="{00000000-0005-0000-0000-0000AA410000}"/>
    <cellStyle name="Normal 116 3" xfId="16811" xr:uid="{00000000-0005-0000-0000-0000AB410000}"/>
    <cellStyle name="Normal 116 3 10" xfId="16812" xr:uid="{00000000-0005-0000-0000-0000AC410000}"/>
    <cellStyle name="Normal 116 3 2" xfId="16813" xr:uid="{00000000-0005-0000-0000-0000AD410000}"/>
    <cellStyle name="Normal 116 3 3" xfId="16814" xr:uid="{00000000-0005-0000-0000-0000AE410000}"/>
    <cellStyle name="Normal 116 3 4" xfId="16815" xr:uid="{00000000-0005-0000-0000-0000AF410000}"/>
    <cellStyle name="Normal 116 3 5" xfId="16816" xr:uid="{00000000-0005-0000-0000-0000B0410000}"/>
    <cellStyle name="Normal 116 3 6" xfId="16817" xr:uid="{00000000-0005-0000-0000-0000B1410000}"/>
    <cellStyle name="Normal 116 3 7" xfId="16818" xr:uid="{00000000-0005-0000-0000-0000B2410000}"/>
    <cellStyle name="Normal 116 3 8" xfId="16819" xr:uid="{00000000-0005-0000-0000-0000B3410000}"/>
    <cellStyle name="Normal 116 3 9" xfId="16820" xr:uid="{00000000-0005-0000-0000-0000B4410000}"/>
    <cellStyle name="Normal 116 3_Tabla M" xfId="16821" xr:uid="{00000000-0005-0000-0000-0000B5410000}"/>
    <cellStyle name="Normal 116 4" xfId="16822" xr:uid="{00000000-0005-0000-0000-0000B6410000}"/>
    <cellStyle name="Normal 116 4 10" xfId="16823" xr:uid="{00000000-0005-0000-0000-0000B7410000}"/>
    <cellStyle name="Normal 116 4 2" xfId="16824" xr:uid="{00000000-0005-0000-0000-0000B8410000}"/>
    <cellStyle name="Normal 116 4 3" xfId="16825" xr:uid="{00000000-0005-0000-0000-0000B9410000}"/>
    <cellStyle name="Normal 116 4 4" xfId="16826" xr:uid="{00000000-0005-0000-0000-0000BA410000}"/>
    <cellStyle name="Normal 116 4 5" xfId="16827" xr:uid="{00000000-0005-0000-0000-0000BB410000}"/>
    <cellStyle name="Normal 116 4 6" xfId="16828" xr:uid="{00000000-0005-0000-0000-0000BC410000}"/>
    <cellStyle name="Normal 116 4 7" xfId="16829" xr:uid="{00000000-0005-0000-0000-0000BD410000}"/>
    <cellStyle name="Normal 116 4 8" xfId="16830" xr:uid="{00000000-0005-0000-0000-0000BE410000}"/>
    <cellStyle name="Normal 116 4 9" xfId="16831" xr:uid="{00000000-0005-0000-0000-0000BF410000}"/>
    <cellStyle name="Normal 116 4_Tabla M" xfId="16832" xr:uid="{00000000-0005-0000-0000-0000C0410000}"/>
    <cellStyle name="Normal 116 5" xfId="16833" xr:uid="{00000000-0005-0000-0000-0000C1410000}"/>
    <cellStyle name="Normal 116 5 10" xfId="16834" xr:uid="{00000000-0005-0000-0000-0000C2410000}"/>
    <cellStyle name="Normal 116 5 2" xfId="16835" xr:uid="{00000000-0005-0000-0000-0000C3410000}"/>
    <cellStyle name="Normal 116 5 3" xfId="16836" xr:uid="{00000000-0005-0000-0000-0000C4410000}"/>
    <cellStyle name="Normal 116 5 4" xfId="16837" xr:uid="{00000000-0005-0000-0000-0000C5410000}"/>
    <cellStyle name="Normal 116 5 5" xfId="16838" xr:uid="{00000000-0005-0000-0000-0000C6410000}"/>
    <cellStyle name="Normal 116 5 6" xfId="16839" xr:uid="{00000000-0005-0000-0000-0000C7410000}"/>
    <cellStyle name="Normal 116 5 7" xfId="16840" xr:uid="{00000000-0005-0000-0000-0000C8410000}"/>
    <cellStyle name="Normal 116 5 8" xfId="16841" xr:uid="{00000000-0005-0000-0000-0000C9410000}"/>
    <cellStyle name="Normal 116 5 9" xfId="16842" xr:uid="{00000000-0005-0000-0000-0000CA410000}"/>
    <cellStyle name="Normal 116 5_Tabla M" xfId="16843" xr:uid="{00000000-0005-0000-0000-0000CB410000}"/>
    <cellStyle name="Normal 116 6" xfId="16844" xr:uid="{00000000-0005-0000-0000-0000CC410000}"/>
    <cellStyle name="Normal 116 6 10" xfId="16845" xr:uid="{00000000-0005-0000-0000-0000CD410000}"/>
    <cellStyle name="Normal 116 6 2" xfId="16846" xr:uid="{00000000-0005-0000-0000-0000CE410000}"/>
    <cellStyle name="Normal 116 6 3" xfId="16847" xr:uid="{00000000-0005-0000-0000-0000CF410000}"/>
    <cellStyle name="Normal 116 6 4" xfId="16848" xr:uid="{00000000-0005-0000-0000-0000D0410000}"/>
    <cellStyle name="Normal 116 6 5" xfId="16849" xr:uid="{00000000-0005-0000-0000-0000D1410000}"/>
    <cellStyle name="Normal 116 6 6" xfId="16850" xr:uid="{00000000-0005-0000-0000-0000D2410000}"/>
    <cellStyle name="Normal 116 6 7" xfId="16851" xr:uid="{00000000-0005-0000-0000-0000D3410000}"/>
    <cellStyle name="Normal 116 6 8" xfId="16852" xr:uid="{00000000-0005-0000-0000-0000D4410000}"/>
    <cellStyle name="Normal 116 6 9" xfId="16853" xr:uid="{00000000-0005-0000-0000-0000D5410000}"/>
    <cellStyle name="Normal 116 6_Tabla M" xfId="16854" xr:uid="{00000000-0005-0000-0000-0000D6410000}"/>
    <cellStyle name="Normal 116 7" xfId="16855" xr:uid="{00000000-0005-0000-0000-0000D7410000}"/>
    <cellStyle name="Normal 116 7 10" xfId="16856" xr:uid="{00000000-0005-0000-0000-0000D8410000}"/>
    <cellStyle name="Normal 116 7 2" xfId="16857" xr:uid="{00000000-0005-0000-0000-0000D9410000}"/>
    <cellStyle name="Normal 116 7 3" xfId="16858" xr:uid="{00000000-0005-0000-0000-0000DA410000}"/>
    <cellStyle name="Normal 116 7 4" xfId="16859" xr:uid="{00000000-0005-0000-0000-0000DB410000}"/>
    <cellStyle name="Normal 116 7 5" xfId="16860" xr:uid="{00000000-0005-0000-0000-0000DC410000}"/>
    <cellStyle name="Normal 116 7 6" xfId="16861" xr:uid="{00000000-0005-0000-0000-0000DD410000}"/>
    <cellStyle name="Normal 116 7 7" xfId="16862" xr:uid="{00000000-0005-0000-0000-0000DE410000}"/>
    <cellStyle name="Normal 116 7 8" xfId="16863" xr:uid="{00000000-0005-0000-0000-0000DF410000}"/>
    <cellStyle name="Normal 116 7 9" xfId="16864" xr:uid="{00000000-0005-0000-0000-0000E0410000}"/>
    <cellStyle name="Normal 116 7_Tabla M" xfId="16865" xr:uid="{00000000-0005-0000-0000-0000E1410000}"/>
    <cellStyle name="Normal 116 8" xfId="16866" xr:uid="{00000000-0005-0000-0000-0000E2410000}"/>
    <cellStyle name="Normal 116 8 10" xfId="16867" xr:uid="{00000000-0005-0000-0000-0000E3410000}"/>
    <cellStyle name="Normal 116 8 2" xfId="16868" xr:uid="{00000000-0005-0000-0000-0000E4410000}"/>
    <cellStyle name="Normal 116 8 3" xfId="16869" xr:uid="{00000000-0005-0000-0000-0000E5410000}"/>
    <cellStyle name="Normal 116 8 4" xfId="16870" xr:uid="{00000000-0005-0000-0000-0000E6410000}"/>
    <cellStyle name="Normal 116 8 5" xfId="16871" xr:uid="{00000000-0005-0000-0000-0000E7410000}"/>
    <cellStyle name="Normal 116 8 6" xfId="16872" xr:uid="{00000000-0005-0000-0000-0000E8410000}"/>
    <cellStyle name="Normal 116 8 7" xfId="16873" xr:uid="{00000000-0005-0000-0000-0000E9410000}"/>
    <cellStyle name="Normal 116 8 8" xfId="16874" xr:uid="{00000000-0005-0000-0000-0000EA410000}"/>
    <cellStyle name="Normal 116 8 9" xfId="16875" xr:uid="{00000000-0005-0000-0000-0000EB410000}"/>
    <cellStyle name="Normal 116 8_Tabla M" xfId="16876" xr:uid="{00000000-0005-0000-0000-0000EC410000}"/>
    <cellStyle name="Normal 116 9" xfId="16877" xr:uid="{00000000-0005-0000-0000-0000ED410000}"/>
    <cellStyle name="Normal 116 9 10" xfId="16878" xr:uid="{00000000-0005-0000-0000-0000EE410000}"/>
    <cellStyle name="Normal 116 9 2" xfId="16879" xr:uid="{00000000-0005-0000-0000-0000EF410000}"/>
    <cellStyle name="Normal 116 9 3" xfId="16880" xr:uid="{00000000-0005-0000-0000-0000F0410000}"/>
    <cellStyle name="Normal 116 9 4" xfId="16881" xr:uid="{00000000-0005-0000-0000-0000F1410000}"/>
    <cellStyle name="Normal 116 9 5" xfId="16882" xr:uid="{00000000-0005-0000-0000-0000F2410000}"/>
    <cellStyle name="Normal 116 9 6" xfId="16883" xr:uid="{00000000-0005-0000-0000-0000F3410000}"/>
    <cellStyle name="Normal 116 9 7" xfId="16884" xr:uid="{00000000-0005-0000-0000-0000F4410000}"/>
    <cellStyle name="Normal 116 9 8" xfId="16885" xr:uid="{00000000-0005-0000-0000-0000F5410000}"/>
    <cellStyle name="Normal 116 9 9" xfId="16886" xr:uid="{00000000-0005-0000-0000-0000F6410000}"/>
    <cellStyle name="Normal 116 9_Tabla M" xfId="16887" xr:uid="{00000000-0005-0000-0000-0000F7410000}"/>
    <cellStyle name="Normal 117" xfId="16888" xr:uid="{00000000-0005-0000-0000-0000F8410000}"/>
    <cellStyle name="Normal 117 10" xfId="16889" xr:uid="{00000000-0005-0000-0000-0000F9410000}"/>
    <cellStyle name="Normal 117 10 10" xfId="16890" xr:uid="{00000000-0005-0000-0000-0000FA410000}"/>
    <cellStyle name="Normal 117 10 2" xfId="16891" xr:uid="{00000000-0005-0000-0000-0000FB410000}"/>
    <cellStyle name="Normal 117 10 3" xfId="16892" xr:uid="{00000000-0005-0000-0000-0000FC410000}"/>
    <cellStyle name="Normal 117 10 4" xfId="16893" xr:uid="{00000000-0005-0000-0000-0000FD410000}"/>
    <cellStyle name="Normal 117 10 5" xfId="16894" xr:uid="{00000000-0005-0000-0000-0000FE410000}"/>
    <cellStyle name="Normal 117 10 6" xfId="16895" xr:uid="{00000000-0005-0000-0000-0000FF410000}"/>
    <cellStyle name="Normal 117 10 7" xfId="16896" xr:uid="{00000000-0005-0000-0000-000000420000}"/>
    <cellStyle name="Normal 117 10 8" xfId="16897" xr:uid="{00000000-0005-0000-0000-000001420000}"/>
    <cellStyle name="Normal 117 10 9" xfId="16898" xr:uid="{00000000-0005-0000-0000-000002420000}"/>
    <cellStyle name="Normal 117 10_Tabla M" xfId="16899" xr:uid="{00000000-0005-0000-0000-000003420000}"/>
    <cellStyle name="Normal 117 11" xfId="16900" xr:uid="{00000000-0005-0000-0000-000004420000}"/>
    <cellStyle name="Normal 117 11 10" xfId="16901" xr:uid="{00000000-0005-0000-0000-000005420000}"/>
    <cellStyle name="Normal 117 11 2" xfId="16902" xr:uid="{00000000-0005-0000-0000-000006420000}"/>
    <cellStyle name="Normal 117 11 3" xfId="16903" xr:uid="{00000000-0005-0000-0000-000007420000}"/>
    <cellStyle name="Normal 117 11 4" xfId="16904" xr:uid="{00000000-0005-0000-0000-000008420000}"/>
    <cellStyle name="Normal 117 11 5" xfId="16905" xr:uid="{00000000-0005-0000-0000-000009420000}"/>
    <cellStyle name="Normal 117 11 6" xfId="16906" xr:uid="{00000000-0005-0000-0000-00000A420000}"/>
    <cellStyle name="Normal 117 11 7" xfId="16907" xr:uid="{00000000-0005-0000-0000-00000B420000}"/>
    <cellStyle name="Normal 117 11 8" xfId="16908" xr:uid="{00000000-0005-0000-0000-00000C420000}"/>
    <cellStyle name="Normal 117 11 9" xfId="16909" xr:uid="{00000000-0005-0000-0000-00000D420000}"/>
    <cellStyle name="Normal 117 11_Tabla M" xfId="16910" xr:uid="{00000000-0005-0000-0000-00000E420000}"/>
    <cellStyle name="Normal 117 12" xfId="16911" xr:uid="{00000000-0005-0000-0000-00000F420000}"/>
    <cellStyle name="Normal 117 12 10" xfId="16912" xr:uid="{00000000-0005-0000-0000-000010420000}"/>
    <cellStyle name="Normal 117 12 2" xfId="16913" xr:uid="{00000000-0005-0000-0000-000011420000}"/>
    <cellStyle name="Normal 117 12 3" xfId="16914" xr:uid="{00000000-0005-0000-0000-000012420000}"/>
    <cellStyle name="Normal 117 12 4" xfId="16915" xr:uid="{00000000-0005-0000-0000-000013420000}"/>
    <cellStyle name="Normal 117 12 5" xfId="16916" xr:uid="{00000000-0005-0000-0000-000014420000}"/>
    <cellStyle name="Normal 117 12 6" xfId="16917" xr:uid="{00000000-0005-0000-0000-000015420000}"/>
    <cellStyle name="Normal 117 12 7" xfId="16918" xr:uid="{00000000-0005-0000-0000-000016420000}"/>
    <cellStyle name="Normal 117 12 8" xfId="16919" xr:uid="{00000000-0005-0000-0000-000017420000}"/>
    <cellStyle name="Normal 117 12 9" xfId="16920" xr:uid="{00000000-0005-0000-0000-000018420000}"/>
    <cellStyle name="Normal 117 12_Tabla M" xfId="16921" xr:uid="{00000000-0005-0000-0000-000019420000}"/>
    <cellStyle name="Normal 117 13" xfId="16922" xr:uid="{00000000-0005-0000-0000-00001A420000}"/>
    <cellStyle name="Normal 117 13 10" xfId="16923" xr:uid="{00000000-0005-0000-0000-00001B420000}"/>
    <cellStyle name="Normal 117 13 2" xfId="16924" xr:uid="{00000000-0005-0000-0000-00001C420000}"/>
    <cellStyle name="Normal 117 13 3" xfId="16925" xr:uid="{00000000-0005-0000-0000-00001D420000}"/>
    <cellStyle name="Normal 117 13 4" xfId="16926" xr:uid="{00000000-0005-0000-0000-00001E420000}"/>
    <cellStyle name="Normal 117 13 5" xfId="16927" xr:uid="{00000000-0005-0000-0000-00001F420000}"/>
    <cellStyle name="Normal 117 13 6" xfId="16928" xr:uid="{00000000-0005-0000-0000-000020420000}"/>
    <cellStyle name="Normal 117 13 7" xfId="16929" xr:uid="{00000000-0005-0000-0000-000021420000}"/>
    <cellStyle name="Normal 117 13 8" xfId="16930" xr:uid="{00000000-0005-0000-0000-000022420000}"/>
    <cellStyle name="Normal 117 13 9" xfId="16931" xr:uid="{00000000-0005-0000-0000-000023420000}"/>
    <cellStyle name="Normal 117 13_Tabla M" xfId="16932" xr:uid="{00000000-0005-0000-0000-000024420000}"/>
    <cellStyle name="Normal 117 2" xfId="16933" xr:uid="{00000000-0005-0000-0000-000025420000}"/>
    <cellStyle name="Normal 117 2 10" xfId="16934" xr:uid="{00000000-0005-0000-0000-000026420000}"/>
    <cellStyle name="Normal 117 2 2" xfId="16935" xr:uid="{00000000-0005-0000-0000-000027420000}"/>
    <cellStyle name="Normal 117 2 3" xfId="16936" xr:uid="{00000000-0005-0000-0000-000028420000}"/>
    <cellStyle name="Normal 117 2 4" xfId="16937" xr:uid="{00000000-0005-0000-0000-000029420000}"/>
    <cellStyle name="Normal 117 2 5" xfId="16938" xr:uid="{00000000-0005-0000-0000-00002A420000}"/>
    <cellStyle name="Normal 117 2 6" xfId="16939" xr:uid="{00000000-0005-0000-0000-00002B420000}"/>
    <cellStyle name="Normal 117 2 7" xfId="16940" xr:uid="{00000000-0005-0000-0000-00002C420000}"/>
    <cellStyle name="Normal 117 2 8" xfId="16941" xr:uid="{00000000-0005-0000-0000-00002D420000}"/>
    <cellStyle name="Normal 117 2 9" xfId="16942" xr:uid="{00000000-0005-0000-0000-00002E420000}"/>
    <cellStyle name="Normal 117 2_Tabla M" xfId="16943" xr:uid="{00000000-0005-0000-0000-00002F420000}"/>
    <cellStyle name="Normal 117 3" xfId="16944" xr:uid="{00000000-0005-0000-0000-000030420000}"/>
    <cellStyle name="Normal 117 3 10" xfId="16945" xr:uid="{00000000-0005-0000-0000-000031420000}"/>
    <cellStyle name="Normal 117 3 2" xfId="16946" xr:uid="{00000000-0005-0000-0000-000032420000}"/>
    <cellStyle name="Normal 117 3 3" xfId="16947" xr:uid="{00000000-0005-0000-0000-000033420000}"/>
    <cellStyle name="Normal 117 3 4" xfId="16948" xr:uid="{00000000-0005-0000-0000-000034420000}"/>
    <cellStyle name="Normal 117 3 5" xfId="16949" xr:uid="{00000000-0005-0000-0000-000035420000}"/>
    <cellStyle name="Normal 117 3 6" xfId="16950" xr:uid="{00000000-0005-0000-0000-000036420000}"/>
    <cellStyle name="Normal 117 3 7" xfId="16951" xr:uid="{00000000-0005-0000-0000-000037420000}"/>
    <cellStyle name="Normal 117 3 8" xfId="16952" xr:uid="{00000000-0005-0000-0000-000038420000}"/>
    <cellStyle name="Normal 117 3 9" xfId="16953" xr:uid="{00000000-0005-0000-0000-000039420000}"/>
    <cellStyle name="Normal 117 3_Tabla M" xfId="16954" xr:uid="{00000000-0005-0000-0000-00003A420000}"/>
    <cellStyle name="Normal 117 4" xfId="16955" xr:uid="{00000000-0005-0000-0000-00003B420000}"/>
    <cellStyle name="Normal 117 4 10" xfId="16956" xr:uid="{00000000-0005-0000-0000-00003C420000}"/>
    <cellStyle name="Normal 117 4 2" xfId="16957" xr:uid="{00000000-0005-0000-0000-00003D420000}"/>
    <cellStyle name="Normal 117 4 3" xfId="16958" xr:uid="{00000000-0005-0000-0000-00003E420000}"/>
    <cellStyle name="Normal 117 4 4" xfId="16959" xr:uid="{00000000-0005-0000-0000-00003F420000}"/>
    <cellStyle name="Normal 117 4 5" xfId="16960" xr:uid="{00000000-0005-0000-0000-000040420000}"/>
    <cellStyle name="Normal 117 4 6" xfId="16961" xr:uid="{00000000-0005-0000-0000-000041420000}"/>
    <cellStyle name="Normal 117 4 7" xfId="16962" xr:uid="{00000000-0005-0000-0000-000042420000}"/>
    <cellStyle name="Normal 117 4 8" xfId="16963" xr:uid="{00000000-0005-0000-0000-000043420000}"/>
    <cellStyle name="Normal 117 4 9" xfId="16964" xr:uid="{00000000-0005-0000-0000-000044420000}"/>
    <cellStyle name="Normal 117 4_Tabla M" xfId="16965" xr:uid="{00000000-0005-0000-0000-000045420000}"/>
    <cellStyle name="Normal 117 5" xfId="16966" xr:uid="{00000000-0005-0000-0000-000046420000}"/>
    <cellStyle name="Normal 117 5 10" xfId="16967" xr:uid="{00000000-0005-0000-0000-000047420000}"/>
    <cellStyle name="Normal 117 5 2" xfId="16968" xr:uid="{00000000-0005-0000-0000-000048420000}"/>
    <cellStyle name="Normal 117 5 3" xfId="16969" xr:uid="{00000000-0005-0000-0000-000049420000}"/>
    <cellStyle name="Normal 117 5 4" xfId="16970" xr:uid="{00000000-0005-0000-0000-00004A420000}"/>
    <cellStyle name="Normal 117 5 5" xfId="16971" xr:uid="{00000000-0005-0000-0000-00004B420000}"/>
    <cellStyle name="Normal 117 5 6" xfId="16972" xr:uid="{00000000-0005-0000-0000-00004C420000}"/>
    <cellStyle name="Normal 117 5 7" xfId="16973" xr:uid="{00000000-0005-0000-0000-00004D420000}"/>
    <cellStyle name="Normal 117 5 8" xfId="16974" xr:uid="{00000000-0005-0000-0000-00004E420000}"/>
    <cellStyle name="Normal 117 5 9" xfId="16975" xr:uid="{00000000-0005-0000-0000-00004F420000}"/>
    <cellStyle name="Normal 117 5_Tabla M" xfId="16976" xr:uid="{00000000-0005-0000-0000-000050420000}"/>
    <cellStyle name="Normal 117 6" xfId="16977" xr:uid="{00000000-0005-0000-0000-000051420000}"/>
    <cellStyle name="Normal 117 6 10" xfId="16978" xr:uid="{00000000-0005-0000-0000-000052420000}"/>
    <cellStyle name="Normal 117 6 2" xfId="16979" xr:uid="{00000000-0005-0000-0000-000053420000}"/>
    <cellStyle name="Normal 117 6 3" xfId="16980" xr:uid="{00000000-0005-0000-0000-000054420000}"/>
    <cellStyle name="Normal 117 6 4" xfId="16981" xr:uid="{00000000-0005-0000-0000-000055420000}"/>
    <cellStyle name="Normal 117 6 5" xfId="16982" xr:uid="{00000000-0005-0000-0000-000056420000}"/>
    <cellStyle name="Normal 117 6 6" xfId="16983" xr:uid="{00000000-0005-0000-0000-000057420000}"/>
    <cellStyle name="Normal 117 6 7" xfId="16984" xr:uid="{00000000-0005-0000-0000-000058420000}"/>
    <cellStyle name="Normal 117 6 8" xfId="16985" xr:uid="{00000000-0005-0000-0000-000059420000}"/>
    <cellStyle name="Normal 117 6 9" xfId="16986" xr:uid="{00000000-0005-0000-0000-00005A420000}"/>
    <cellStyle name="Normal 117 6_Tabla M" xfId="16987" xr:uid="{00000000-0005-0000-0000-00005B420000}"/>
    <cellStyle name="Normal 117 7" xfId="16988" xr:uid="{00000000-0005-0000-0000-00005C420000}"/>
    <cellStyle name="Normal 117 7 10" xfId="16989" xr:uid="{00000000-0005-0000-0000-00005D420000}"/>
    <cellStyle name="Normal 117 7 2" xfId="16990" xr:uid="{00000000-0005-0000-0000-00005E420000}"/>
    <cellStyle name="Normal 117 7 3" xfId="16991" xr:uid="{00000000-0005-0000-0000-00005F420000}"/>
    <cellStyle name="Normal 117 7 4" xfId="16992" xr:uid="{00000000-0005-0000-0000-000060420000}"/>
    <cellStyle name="Normal 117 7 5" xfId="16993" xr:uid="{00000000-0005-0000-0000-000061420000}"/>
    <cellStyle name="Normal 117 7 6" xfId="16994" xr:uid="{00000000-0005-0000-0000-000062420000}"/>
    <cellStyle name="Normal 117 7 7" xfId="16995" xr:uid="{00000000-0005-0000-0000-000063420000}"/>
    <cellStyle name="Normal 117 7 8" xfId="16996" xr:uid="{00000000-0005-0000-0000-000064420000}"/>
    <cellStyle name="Normal 117 7 9" xfId="16997" xr:uid="{00000000-0005-0000-0000-000065420000}"/>
    <cellStyle name="Normal 117 7_Tabla M" xfId="16998" xr:uid="{00000000-0005-0000-0000-000066420000}"/>
    <cellStyle name="Normal 117 8" xfId="16999" xr:uid="{00000000-0005-0000-0000-000067420000}"/>
    <cellStyle name="Normal 117 8 10" xfId="17000" xr:uid="{00000000-0005-0000-0000-000068420000}"/>
    <cellStyle name="Normal 117 8 2" xfId="17001" xr:uid="{00000000-0005-0000-0000-000069420000}"/>
    <cellStyle name="Normal 117 8 3" xfId="17002" xr:uid="{00000000-0005-0000-0000-00006A420000}"/>
    <cellStyle name="Normal 117 8 4" xfId="17003" xr:uid="{00000000-0005-0000-0000-00006B420000}"/>
    <cellStyle name="Normal 117 8 5" xfId="17004" xr:uid="{00000000-0005-0000-0000-00006C420000}"/>
    <cellStyle name="Normal 117 8 6" xfId="17005" xr:uid="{00000000-0005-0000-0000-00006D420000}"/>
    <cellStyle name="Normal 117 8 7" xfId="17006" xr:uid="{00000000-0005-0000-0000-00006E420000}"/>
    <cellStyle name="Normal 117 8 8" xfId="17007" xr:uid="{00000000-0005-0000-0000-00006F420000}"/>
    <cellStyle name="Normal 117 8 9" xfId="17008" xr:uid="{00000000-0005-0000-0000-000070420000}"/>
    <cellStyle name="Normal 117 8_Tabla M" xfId="17009" xr:uid="{00000000-0005-0000-0000-000071420000}"/>
    <cellStyle name="Normal 117 9" xfId="17010" xr:uid="{00000000-0005-0000-0000-000072420000}"/>
    <cellStyle name="Normal 117 9 10" xfId="17011" xr:uid="{00000000-0005-0000-0000-000073420000}"/>
    <cellStyle name="Normal 117 9 2" xfId="17012" xr:uid="{00000000-0005-0000-0000-000074420000}"/>
    <cellStyle name="Normal 117 9 3" xfId="17013" xr:uid="{00000000-0005-0000-0000-000075420000}"/>
    <cellStyle name="Normal 117 9 4" xfId="17014" xr:uid="{00000000-0005-0000-0000-000076420000}"/>
    <cellStyle name="Normal 117 9 5" xfId="17015" xr:uid="{00000000-0005-0000-0000-000077420000}"/>
    <cellStyle name="Normal 117 9 6" xfId="17016" xr:uid="{00000000-0005-0000-0000-000078420000}"/>
    <cellStyle name="Normal 117 9 7" xfId="17017" xr:uid="{00000000-0005-0000-0000-000079420000}"/>
    <cellStyle name="Normal 117 9 8" xfId="17018" xr:uid="{00000000-0005-0000-0000-00007A420000}"/>
    <cellStyle name="Normal 117 9 9" xfId="17019" xr:uid="{00000000-0005-0000-0000-00007B420000}"/>
    <cellStyle name="Normal 117 9_Tabla M" xfId="17020" xr:uid="{00000000-0005-0000-0000-00007C420000}"/>
    <cellStyle name="Normal 118" xfId="17021" xr:uid="{00000000-0005-0000-0000-00007D420000}"/>
    <cellStyle name="Normal 118 2" xfId="17022" xr:uid="{00000000-0005-0000-0000-00007E420000}"/>
    <cellStyle name="Normal 118 2 10" xfId="17023" xr:uid="{00000000-0005-0000-0000-00007F420000}"/>
    <cellStyle name="Normal 118 2 2" xfId="17024" xr:uid="{00000000-0005-0000-0000-000080420000}"/>
    <cellStyle name="Normal 118 2 3" xfId="17025" xr:uid="{00000000-0005-0000-0000-000081420000}"/>
    <cellStyle name="Normal 118 2 4" xfId="17026" xr:uid="{00000000-0005-0000-0000-000082420000}"/>
    <cellStyle name="Normal 118 2 5" xfId="17027" xr:uid="{00000000-0005-0000-0000-000083420000}"/>
    <cellStyle name="Normal 118 2 6" xfId="17028" xr:uid="{00000000-0005-0000-0000-000084420000}"/>
    <cellStyle name="Normal 118 2 7" xfId="17029" xr:uid="{00000000-0005-0000-0000-000085420000}"/>
    <cellStyle name="Normal 118 2 8" xfId="17030" xr:uid="{00000000-0005-0000-0000-000086420000}"/>
    <cellStyle name="Normal 118 2 9" xfId="17031" xr:uid="{00000000-0005-0000-0000-000087420000}"/>
    <cellStyle name="Normal 118 2_Tabla M" xfId="17032" xr:uid="{00000000-0005-0000-0000-000088420000}"/>
    <cellStyle name="Normal 118 3" xfId="17033" xr:uid="{00000000-0005-0000-0000-000089420000}"/>
    <cellStyle name="Normal 118 3 10" xfId="17034" xr:uid="{00000000-0005-0000-0000-00008A420000}"/>
    <cellStyle name="Normal 118 3 2" xfId="17035" xr:uid="{00000000-0005-0000-0000-00008B420000}"/>
    <cellStyle name="Normal 118 3 3" xfId="17036" xr:uid="{00000000-0005-0000-0000-00008C420000}"/>
    <cellStyle name="Normal 118 3 4" xfId="17037" xr:uid="{00000000-0005-0000-0000-00008D420000}"/>
    <cellStyle name="Normal 118 3 5" xfId="17038" xr:uid="{00000000-0005-0000-0000-00008E420000}"/>
    <cellStyle name="Normal 118 3 6" xfId="17039" xr:uid="{00000000-0005-0000-0000-00008F420000}"/>
    <cellStyle name="Normal 118 3 7" xfId="17040" xr:uid="{00000000-0005-0000-0000-000090420000}"/>
    <cellStyle name="Normal 118 3 8" xfId="17041" xr:uid="{00000000-0005-0000-0000-000091420000}"/>
    <cellStyle name="Normal 118 3 9" xfId="17042" xr:uid="{00000000-0005-0000-0000-000092420000}"/>
    <cellStyle name="Normal 118 3_Tabla M" xfId="17043" xr:uid="{00000000-0005-0000-0000-000093420000}"/>
    <cellStyle name="Normal 119" xfId="17044" xr:uid="{00000000-0005-0000-0000-000094420000}"/>
    <cellStyle name="Normal 119 2" xfId="17045" xr:uid="{00000000-0005-0000-0000-000095420000}"/>
    <cellStyle name="Normal 119 2 10" xfId="17046" xr:uid="{00000000-0005-0000-0000-000096420000}"/>
    <cellStyle name="Normal 119 2 2" xfId="17047" xr:uid="{00000000-0005-0000-0000-000097420000}"/>
    <cellStyle name="Normal 119 2 3" xfId="17048" xr:uid="{00000000-0005-0000-0000-000098420000}"/>
    <cellStyle name="Normal 119 2 4" xfId="17049" xr:uid="{00000000-0005-0000-0000-000099420000}"/>
    <cellStyle name="Normal 119 2 5" xfId="17050" xr:uid="{00000000-0005-0000-0000-00009A420000}"/>
    <cellStyle name="Normal 119 2 6" xfId="17051" xr:uid="{00000000-0005-0000-0000-00009B420000}"/>
    <cellStyle name="Normal 119 2 7" xfId="17052" xr:uid="{00000000-0005-0000-0000-00009C420000}"/>
    <cellStyle name="Normal 119 2 8" xfId="17053" xr:uid="{00000000-0005-0000-0000-00009D420000}"/>
    <cellStyle name="Normal 119 2 9" xfId="17054" xr:uid="{00000000-0005-0000-0000-00009E420000}"/>
    <cellStyle name="Normal 119 2_Tabla M" xfId="17055" xr:uid="{00000000-0005-0000-0000-00009F420000}"/>
    <cellStyle name="Normal 119 3" xfId="17056" xr:uid="{00000000-0005-0000-0000-0000A0420000}"/>
    <cellStyle name="Normal 119 3 10" xfId="17057" xr:uid="{00000000-0005-0000-0000-0000A1420000}"/>
    <cellStyle name="Normal 119 3 2" xfId="17058" xr:uid="{00000000-0005-0000-0000-0000A2420000}"/>
    <cellStyle name="Normal 119 3 3" xfId="17059" xr:uid="{00000000-0005-0000-0000-0000A3420000}"/>
    <cellStyle name="Normal 119 3 4" xfId="17060" xr:uid="{00000000-0005-0000-0000-0000A4420000}"/>
    <cellStyle name="Normal 119 3 5" xfId="17061" xr:uid="{00000000-0005-0000-0000-0000A5420000}"/>
    <cellStyle name="Normal 119 3 6" xfId="17062" xr:uid="{00000000-0005-0000-0000-0000A6420000}"/>
    <cellStyle name="Normal 119 3 7" xfId="17063" xr:uid="{00000000-0005-0000-0000-0000A7420000}"/>
    <cellStyle name="Normal 119 3 8" xfId="17064" xr:uid="{00000000-0005-0000-0000-0000A8420000}"/>
    <cellStyle name="Normal 119 3 9" xfId="17065" xr:uid="{00000000-0005-0000-0000-0000A9420000}"/>
    <cellStyle name="Normal 119 3_Tabla M" xfId="17066" xr:uid="{00000000-0005-0000-0000-0000AA420000}"/>
    <cellStyle name="Normal 12" xfId="6" xr:uid="{00000000-0005-0000-0000-000006000000}"/>
    <cellStyle name="Normal 12 10" xfId="379" xr:uid="{00000000-0005-0000-0000-00007B010000}"/>
    <cellStyle name="Normal 12 11" xfId="380" xr:uid="{00000000-0005-0000-0000-00007C010000}"/>
    <cellStyle name="Normal 12 12" xfId="1786" xr:uid="{00000000-0005-0000-0000-0000FA060000}"/>
    <cellStyle name="Normal 12 13" xfId="10614" xr:uid="{00000000-0005-0000-0000-000076290000}"/>
    <cellStyle name="Normal 12 2" xfId="61" xr:uid="{00000000-0005-0000-0000-00003D000000}"/>
    <cellStyle name="Normal 12 2 2" xfId="382" xr:uid="{00000000-0005-0000-0000-00007E010000}"/>
    <cellStyle name="Normal 12 2 3" xfId="383" xr:uid="{00000000-0005-0000-0000-00007F010000}"/>
    <cellStyle name="Normal 12 2 4" xfId="384" xr:uid="{00000000-0005-0000-0000-000080010000}"/>
    <cellStyle name="Normal 12 2 5" xfId="385" xr:uid="{00000000-0005-0000-0000-000081010000}"/>
    <cellStyle name="Normal 12 2 6" xfId="386" xr:uid="{00000000-0005-0000-0000-000082010000}"/>
    <cellStyle name="Normal 12 2 7" xfId="387" xr:uid="{00000000-0005-0000-0000-000083010000}"/>
    <cellStyle name="Normal 12 2 8" xfId="388" xr:uid="{00000000-0005-0000-0000-000084010000}"/>
    <cellStyle name="Normal 12 2 9" xfId="10615" xr:uid="{00000000-0005-0000-0000-000077290000}"/>
    <cellStyle name="Normal 12 3" xfId="62" xr:uid="{00000000-0005-0000-0000-00003E000000}"/>
    <cellStyle name="Normal 12 3 2" xfId="390" xr:uid="{00000000-0005-0000-0000-000086010000}"/>
    <cellStyle name="Normal 12 3 3" xfId="391" xr:uid="{00000000-0005-0000-0000-000087010000}"/>
    <cellStyle name="Normal 12 3 4" xfId="392" xr:uid="{00000000-0005-0000-0000-000088010000}"/>
    <cellStyle name="Normal 12 3 5" xfId="393" xr:uid="{00000000-0005-0000-0000-000089010000}"/>
    <cellStyle name="Normal 12 3 6" xfId="394" xr:uid="{00000000-0005-0000-0000-00008A010000}"/>
    <cellStyle name="Normal 12 3 7" xfId="395" xr:uid="{00000000-0005-0000-0000-00008B010000}"/>
    <cellStyle name="Normal 12 3 8" xfId="396" xr:uid="{00000000-0005-0000-0000-00008C010000}"/>
    <cellStyle name="Normal 12 3 9" xfId="12669" xr:uid="{00000000-0005-0000-0000-00007D310000}"/>
    <cellStyle name="Normal 12 4" xfId="63" xr:uid="{00000000-0005-0000-0000-00003F000000}"/>
    <cellStyle name="Normal 12 4 2" xfId="398" xr:uid="{00000000-0005-0000-0000-00008E010000}"/>
    <cellStyle name="Normal 12 4 3" xfId="399" xr:uid="{00000000-0005-0000-0000-00008F010000}"/>
    <cellStyle name="Normal 12 4 4" xfId="400" xr:uid="{00000000-0005-0000-0000-000090010000}"/>
    <cellStyle name="Normal 12 4 5" xfId="401" xr:uid="{00000000-0005-0000-0000-000091010000}"/>
    <cellStyle name="Normal 12 4 6" xfId="402" xr:uid="{00000000-0005-0000-0000-000092010000}"/>
    <cellStyle name="Normal 12 4 7" xfId="403" xr:uid="{00000000-0005-0000-0000-000093010000}"/>
    <cellStyle name="Normal 12 4 8" xfId="404" xr:uid="{00000000-0005-0000-0000-000094010000}"/>
    <cellStyle name="Normal 12 5" xfId="64" xr:uid="{00000000-0005-0000-0000-000040000000}"/>
    <cellStyle name="Normal 12 5 2" xfId="406" xr:uid="{00000000-0005-0000-0000-000096010000}"/>
    <cellStyle name="Normal 12 5 3" xfId="407" xr:uid="{00000000-0005-0000-0000-000097010000}"/>
    <cellStyle name="Normal 12 5 4" xfId="408" xr:uid="{00000000-0005-0000-0000-000098010000}"/>
    <cellStyle name="Normal 12 5 5" xfId="409" xr:uid="{00000000-0005-0000-0000-000099010000}"/>
    <cellStyle name="Normal 12 5 6" xfId="410" xr:uid="{00000000-0005-0000-0000-00009A010000}"/>
    <cellStyle name="Normal 12 5 7" xfId="411" xr:uid="{00000000-0005-0000-0000-00009B010000}"/>
    <cellStyle name="Normal 12 5 8" xfId="412" xr:uid="{00000000-0005-0000-0000-00009C010000}"/>
    <cellStyle name="Normal 12 6" xfId="65" xr:uid="{00000000-0005-0000-0000-000041000000}"/>
    <cellStyle name="Normal 12 6 2" xfId="414" xr:uid="{00000000-0005-0000-0000-00009E010000}"/>
    <cellStyle name="Normal 12 6 3" xfId="415" xr:uid="{00000000-0005-0000-0000-00009F010000}"/>
    <cellStyle name="Normal 12 6 4" xfId="416" xr:uid="{00000000-0005-0000-0000-0000A0010000}"/>
    <cellStyle name="Normal 12 6 5" xfId="417" xr:uid="{00000000-0005-0000-0000-0000A1010000}"/>
    <cellStyle name="Normal 12 6 6" xfId="418" xr:uid="{00000000-0005-0000-0000-0000A2010000}"/>
    <cellStyle name="Normal 12 6 7" xfId="419" xr:uid="{00000000-0005-0000-0000-0000A3010000}"/>
    <cellStyle name="Normal 12 6 8" xfId="420" xr:uid="{00000000-0005-0000-0000-0000A4010000}"/>
    <cellStyle name="Normal 12 7" xfId="66" xr:uid="{00000000-0005-0000-0000-000042000000}"/>
    <cellStyle name="Normal 12 7 2" xfId="422" xr:uid="{00000000-0005-0000-0000-0000A6010000}"/>
    <cellStyle name="Normal 12 7 3" xfId="423" xr:uid="{00000000-0005-0000-0000-0000A7010000}"/>
    <cellStyle name="Normal 12 7 4" xfId="424" xr:uid="{00000000-0005-0000-0000-0000A8010000}"/>
    <cellStyle name="Normal 12 7 5" xfId="425" xr:uid="{00000000-0005-0000-0000-0000A9010000}"/>
    <cellStyle name="Normal 12 7 6" xfId="426" xr:uid="{00000000-0005-0000-0000-0000AA010000}"/>
    <cellStyle name="Normal 12 7 7" xfId="427" xr:uid="{00000000-0005-0000-0000-0000AB010000}"/>
    <cellStyle name="Normal 12 7 8" xfId="428" xr:uid="{00000000-0005-0000-0000-0000AC010000}"/>
    <cellStyle name="Normal 12 8" xfId="429" xr:uid="{00000000-0005-0000-0000-0000AD010000}"/>
    <cellStyle name="Normal 12 9" xfId="430" xr:uid="{00000000-0005-0000-0000-0000AE010000}"/>
    <cellStyle name="Normal 120" xfId="17067" xr:uid="{00000000-0005-0000-0000-0000AB420000}"/>
    <cellStyle name="Normal 120 2" xfId="17068" xr:uid="{00000000-0005-0000-0000-0000AC420000}"/>
    <cellStyle name="Normal 120 2 10" xfId="17069" xr:uid="{00000000-0005-0000-0000-0000AD420000}"/>
    <cellStyle name="Normal 120 2 2" xfId="17070" xr:uid="{00000000-0005-0000-0000-0000AE420000}"/>
    <cellStyle name="Normal 120 2 3" xfId="17071" xr:uid="{00000000-0005-0000-0000-0000AF420000}"/>
    <cellStyle name="Normal 120 2 4" xfId="17072" xr:uid="{00000000-0005-0000-0000-0000B0420000}"/>
    <cellStyle name="Normal 120 2 5" xfId="17073" xr:uid="{00000000-0005-0000-0000-0000B1420000}"/>
    <cellStyle name="Normal 120 2 6" xfId="17074" xr:uid="{00000000-0005-0000-0000-0000B2420000}"/>
    <cellStyle name="Normal 120 2 7" xfId="17075" xr:uid="{00000000-0005-0000-0000-0000B3420000}"/>
    <cellStyle name="Normal 120 2 8" xfId="17076" xr:uid="{00000000-0005-0000-0000-0000B4420000}"/>
    <cellStyle name="Normal 120 2 9" xfId="17077" xr:uid="{00000000-0005-0000-0000-0000B5420000}"/>
    <cellStyle name="Normal 120 2_Tabla M" xfId="17078" xr:uid="{00000000-0005-0000-0000-0000B6420000}"/>
    <cellStyle name="Normal 120 3" xfId="17079" xr:uid="{00000000-0005-0000-0000-0000B7420000}"/>
    <cellStyle name="Normal 120 3 10" xfId="17080" xr:uid="{00000000-0005-0000-0000-0000B8420000}"/>
    <cellStyle name="Normal 120 3 2" xfId="17081" xr:uid="{00000000-0005-0000-0000-0000B9420000}"/>
    <cellStyle name="Normal 120 3 3" xfId="17082" xr:uid="{00000000-0005-0000-0000-0000BA420000}"/>
    <cellStyle name="Normal 120 3 4" xfId="17083" xr:uid="{00000000-0005-0000-0000-0000BB420000}"/>
    <cellStyle name="Normal 120 3 5" xfId="17084" xr:uid="{00000000-0005-0000-0000-0000BC420000}"/>
    <cellStyle name="Normal 120 3 6" xfId="17085" xr:uid="{00000000-0005-0000-0000-0000BD420000}"/>
    <cellStyle name="Normal 120 3 7" xfId="17086" xr:uid="{00000000-0005-0000-0000-0000BE420000}"/>
    <cellStyle name="Normal 120 3 8" xfId="17087" xr:uid="{00000000-0005-0000-0000-0000BF420000}"/>
    <cellStyle name="Normal 120 3 9" xfId="17088" xr:uid="{00000000-0005-0000-0000-0000C0420000}"/>
    <cellStyle name="Normal 120 3_Tabla M" xfId="17089" xr:uid="{00000000-0005-0000-0000-0000C1420000}"/>
    <cellStyle name="Normal 120 4" xfId="17090" xr:uid="{00000000-0005-0000-0000-0000C2420000}"/>
    <cellStyle name="Normal 120 4 10" xfId="17091" xr:uid="{00000000-0005-0000-0000-0000C3420000}"/>
    <cellStyle name="Normal 120 4 2" xfId="17092" xr:uid="{00000000-0005-0000-0000-0000C4420000}"/>
    <cellStyle name="Normal 120 4 3" xfId="17093" xr:uid="{00000000-0005-0000-0000-0000C5420000}"/>
    <cellStyle name="Normal 120 4 4" xfId="17094" xr:uid="{00000000-0005-0000-0000-0000C6420000}"/>
    <cellStyle name="Normal 120 4 5" xfId="17095" xr:uid="{00000000-0005-0000-0000-0000C7420000}"/>
    <cellStyle name="Normal 120 4 6" xfId="17096" xr:uid="{00000000-0005-0000-0000-0000C8420000}"/>
    <cellStyle name="Normal 120 4 7" xfId="17097" xr:uid="{00000000-0005-0000-0000-0000C9420000}"/>
    <cellStyle name="Normal 120 4 8" xfId="17098" xr:uid="{00000000-0005-0000-0000-0000CA420000}"/>
    <cellStyle name="Normal 120 4 9" xfId="17099" xr:uid="{00000000-0005-0000-0000-0000CB420000}"/>
    <cellStyle name="Normal 120 4_Tabla M" xfId="17100" xr:uid="{00000000-0005-0000-0000-0000CC420000}"/>
    <cellStyle name="Normal 120 5" xfId="17101" xr:uid="{00000000-0005-0000-0000-0000CD420000}"/>
    <cellStyle name="Normal 120 5 10" xfId="17102" xr:uid="{00000000-0005-0000-0000-0000CE420000}"/>
    <cellStyle name="Normal 120 5 2" xfId="17103" xr:uid="{00000000-0005-0000-0000-0000CF420000}"/>
    <cellStyle name="Normal 120 5 3" xfId="17104" xr:uid="{00000000-0005-0000-0000-0000D0420000}"/>
    <cellStyle name="Normal 120 5 4" xfId="17105" xr:uid="{00000000-0005-0000-0000-0000D1420000}"/>
    <cellStyle name="Normal 120 5 5" xfId="17106" xr:uid="{00000000-0005-0000-0000-0000D2420000}"/>
    <cellStyle name="Normal 120 5 6" xfId="17107" xr:uid="{00000000-0005-0000-0000-0000D3420000}"/>
    <cellStyle name="Normal 120 5 7" xfId="17108" xr:uid="{00000000-0005-0000-0000-0000D4420000}"/>
    <cellStyle name="Normal 120 5 8" xfId="17109" xr:uid="{00000000-0005-0000-0000-0000D5420000}"/>
    <cellStyle name="Normal 120 5 9" xfId="17110" xr:uid="{00000000-0005-0000-0000-0000D6420000}"/>
    <cellStyle name="Normal 120 5_Tabla M" xfId="17111" xr:uid="{00000000-0005-0000-0000-0000D7420000}"/>
    <cellStyle name="Normal 121" xfId="17112" xr:uid="{00000000-0005-0000-0000-0000D8420000}"/>
    <cellStyle name="Normal 121 2" xfId="17113" xr:uid="{00000000-0005-0000-0000-0000D9420000}"/>
    <cellStyle name="Normal 121 2 10" xfId="17114" xr:uid="{00000000-0005-0000-0000-0000DA420000}"/>
    <cellStyle name="Normal 121 2 2" xfId="17115" xr:uid="{00000000-0005-0000-0000-0000DB420000}"/>
    <cellStyle name="Normal 121 2 3" xfId="17116" xr:uid="{00000000-0005-0000-0000-0000DC420000}"/>
    <cellStyle name="Normal 121 2 4" xfId="17117" xr:uid="{00000000-0005-0000-0000-0000DD420000}"/>
    <cellStyle name="Normal 121 2 5" xfId="17118" xr:uid="{00000000-0005-0000-0000-0000DE420000}"/>
    <cellStyle name="Normal 121 2 6" xfId="17119" xr:uid="{00000000-0005-0000-0000-0000DF420000}"/>
    <cellStyle name="Normal 121 2 7" xfId="17120" xr:uid="{00000000-0005-0000-0000-0000E0420000}"/>
    <cellStyle name="Normal 121 2 8" xfId="17121" xr:uid="{00000000-0005-0000-0000-0000E1420000}"/>
    <cellStyle name="Normal 121 2 9" xfId="17122" xr:uid="{00000000-0005-0000-0000-0000E2420000}"/>
    <cellStyle name="Normal 121 2_Tabla M" xfId="17123" xr:uid="{00000000-0005-0000-0000-0000E3420000}"/>
    <cellStyle name="Normal 121 3" xfId="17124" xr:uid="{00000000-0005-0000-0000-0000E4420000}"/>
    <cellStyle name="Normal 121 3 10" xfId="17125" xr:uid="{00000000-0005-0000-0000-0000E5420000}"/>
    <cellStyle name="Normal 121 3 2" xfId="17126" xr:uid="{00000000-0005-0000-0000-0000E6420000}"/>
    <cellStyle name="Normal 121 3 3" xfId="17127" xr:uid="{00000000-0005-0000-0000-0000E7420000}"/>
    <cellStyle name="Normal 121 3 4" xfId="17128" xr:uid="{00000000-0005-0000-0000-0000E8420000}"/>
    <cellStyle name="Normal 121 3 5" xfId="17129" xr:uid="{00000000-0005-0000-0000-0000E9420000}"/>
    <cellStyle name="Normal 121 3 6" xfId="17130" xr:uid="{00000000-0005-0000-0000-0000EA420000}"/>
    <cellStyle name="Normal 121 3 7" xfId="17131" xr:uid="{00000000-0005-0000-0000-0000EB420000}"/>
    <cellStyle name="Normal 121 3 8" xfId="17132" xr:uid="{00000000-0005-0000-0000-0000EC420000}"/>
    <cellStyle name="Normal 121 3 9" xfId="17133" xr:uid="{00000000-0005-0000-0000-0000ED420000}"/>
    <cellStyle name="Normal 121 3_Tabla M" xfId="17134" xr:uid="{00000000-0005-0000-0000-0000EE420000}"/>
    <cellStyle name="Normal 121 4" xfId="17135" xr:uid="{00000000-0005-0000-0000-0000EF420000}"/>
    <cellStyle name="Normal 121 4 10" xfId="17136" xr:uid="{00000000-0005-0000-0000-0000F0420000}"/>
    <cellStyle name="Normal 121 4 2" xfId="17137" xr:uid="{00000000-0005-0000-0000-0000F1420000}"/>
    <cellStyle name="Normal 121 4 3" xfId="17138" xr:uid="{00000000-0005-0000-0000-0000F2420000}"/>
    <cellStyle name="Normal 121 4 4" xfId="17139" xr:uid="{00000000-0005-0000-0000-0000F3420000}"/>
    <cellStyle name="Normal 121 4 5" xfId="17140" xr:uid="{00000000-0005-0000-0000-0000F4420000}"/>
    <cellStyle name="Normal 121 4 6" xfId="17141" xr:uid="{00000000-0005-0000-0000-0000F5420000}"/>
    <cellStyle name="Normal 121 4 7" xfId="17142" xr:uid="{00000000-0005-0000-0000-0000F6420000}"/>
    <cellStyle name="Normal 121 4 8" xfId="17143" xr:uid="{00000000-0005-0000-0000-0000F7420000}"/>
    <cellStyle name="Normal 121 4 9" xfId="17144" xr:uid="{00000000-0005-0000-0000-0000F8420000}"/>
    <cellStyle name="Normal 121 4_Tabla M" xfId="17145" xr:uid="{00000000-0005-0000-0000-0000F9420000}"/>
    <cellStyle name="Normal 121 5" xfId="17146" xr:uid="{00000000-0005-0000-0000-0000FA420000}"/>
    <cellStyle name="Normal 121 5 10" xfId="17147" xr:uid="{00000000-0005-0000-0000-0000FB420000}"/>
    <cellStyle name="Normal 121 5 2" xfId="17148" xr:uid="{00000000-0005-0000-0000-0000FC420000}"/>
    <cellStyle name="Normal 121 5 3" xfId="17149" xr:uid="{00000000-0005-0000-0000-0000FD420000}"/>
    <cellStyle name="Normal 121 5 4" xfId="17150" xr:uid="{00000000-0005-0000-0000-0000FE420000}"/>
    <cellStyle name="Normal 121 5 5" xfId="17151" xr:uid="{00000000-0005-0000-0000-0000FF420000}"/>
    <cellStyle name="Normal 121 5 6" xfId="17152" xr:uid="{00000000-0005-0000-0000-000000430000}"/>
    <cellStyle name="Normal 121 5 7" xfId="17153" xr:uid="{00000000-0005-0000-0000-000001430000}"/>
    <cellStyle name="Normal 121 5 8" xfId="17154" xr:uid="{00000000-0005-0000-0000-000002430000}"/>
    <cellStyle name="Normal 121 5 9" xfId="17155" xr:uid="{00000000-0005-0000-0000-000003430000}"/>
    <cellStyle name="Normal 121 5_Tabla M" xfId="17156" xr:uid="{00000000-0005-0000-0000-000004430000}"/>
    <cellStyle name="Normal 122" xfId="17157" xr:uid="{00000000-0005-0000-0000-000005430000}"/>
    <cellStyle name="Normal 123" xfId="17158" xr:uid="{00000000-0005-0000-0000-000006430000}"/>
    <cellStyle name="Normal 124" xfId="17159" xr:uid="{00000000-0005-0000-0000-000007430000}"/>
    <cellStyle name="Normal 125" xfId="17160" xr:uid="{00000000-0005-0000-0000-000008430000}"/>
    <cellStyle name="Normal 125 2" xfId="17161" xr:uid="{00000000-0005-0000-0000-000009430000}"/>
    <cellStyle name="Normal 125 2 10" xfId="17162" xr:uid="{00000000-0005-0000-0000-00000A430000}"/>
    <cellStyle name="Normal 125 2 2" xfId="17163" xr:uid="{00000000-0005-0000-0000-00000B430000}"/>
    <cellStyle name="Normal 125 2 3" xfId="17164" xr:uid="{00000000-0005-0000-0000-00000C430000}"/>
    <cellStyle name="Normal 125 2 4" xfId="17165" xr:uid="{00000000-0005-0000-0000-00000D430000}"/>
    <cellStyle name="Normal 125 2 5" xfId="17166" xr:uid="{00000000-0005-0000-0000-00000E430000}"/>
    <cellStyle name="Normal 125 2 6" xfId="17167" xr:uid="{00000000-0005-0000-0000-00000F430000}"/>
    <cellStyle name="Normal 125 2 7" xfId="17168" xr:uid="{00000000-0005-0000-0000-000010430000}"/>
    <cellStyle name="Normal 125 2 8" xfId="17169" xr:uid="{00000000-0005-0000-0000-000011430000}"/>
    <cellStyle name="Normal 125 2 9" xfId="17170" xr:uid="{00000000-0005-0000-0000-000012430000}"/>
    <cellStyle name="Normal 125 2_Tabla M" xfId="17171" xr:uid="{00000000-0005-0000-0000-000013430000}"/>
    <cellStyle name="Normal 125 3" xfId="17172" xr:uid="{00000000-0005-0000-0000-000014430000}"/>
    <cellStyle name="Normal 125 3 10" xfId="17173" xr:uid="{00000000-0005-0000-0000-000015430000}"/>
    <cellStyle name="Normal 125 3 2" xfId="17174" xr:uid="{00000000-0005-0000-0000-000016430000}"/>
    <cellStyle name="Normal 125 3 3" xfId="17175" xr:uid="{00000000-0005-0000-0000-000017430000}"/>
    <cellStyle name="Normal 125 3 4" xfId="17176" xr:uid="{00000000-0005-0000-0000-000018430000}"/>
    <cellStyle name="Normal 125 3 5" xfId="17177" xr:uid="{00000000-0005-0000-0000-000019430000}"/>
    <cellStyle name="Normal 125 3 6" xfId="17178" xr:uid="{00000000-0005-0000-0000-00001A430000}"/>
    <cellStyle name="Normal 125 3 7" xfId="17179" xr:uid="{00000000-0005-0000-0000-00001B430000}"/>
    <cellStyle name="Normal 125 3 8" xfId="17180" xr:uid="{00000000-0005-0000-0000-00001C430000}"/>
    <cellStyle name="Normal 125 3 9" xfId="17181" xr:uid="{00000000-0005-0000-0000-00001D430000}"/>
    <cellStyle name="Normal 125 3_Tabla M" xfId="17182" xr:uid="{00000000-0005-0000-0000-00001E430000}"/>
    <cellStyle name="Normal 125 4" xfId="17183" xr:uid="{00000000-0005-0000-0000-00001F430000}"/>
    <cellStyle name="Normal 125 4 10" xfId="17184" xr:uid="{00000000-0005-0000-0000-000020430000}"/>
    <cellStyle name="Normal 125 4 2" xfId="17185" xr:uid="{00000000-0005-0000-0000-000021430000}"/>
    <cellStyle name="Normal 125 4 3" xfId="17186" xr:uid="{00000000-0005-0000-0000-000022430000}"/>
    <cellStyle name="Normal 125 4 4" xfId="17187" xr:uid="{00000000-0005-0000-0000-000023430000}"/>
    <cellStyle name="Normal 125 4 5" xfId="17188" xr:uid="{00000000-0005-0000-0000-000024430000}"/>
    <cellStyle name="Normal 125 4 6" xfId="17189" xr:uid="{00000000-0005-0000-0000-000025430000}"/>
    <cellStyle name="Normal 125 4 7" xfId="17190" xr:uid="{00000000-0005-0000-0000-000026430000}"/>
    <cellStyle name="Normal 125 4 8" xfId="17191" xr:uid="{00000000-0005-0000-0000-000027430000}"/>
    <cellStyle name="Normal 125 4 9" xfId="17192" xr:uid="{00000000-0005-0000-0000-000028430000}"/>
    <cellStyle name="Normal 125 4_Tabla M" xfId="17193" xr:uid="{00000000-0005-0000-0000-000029430000}"/>
    <cellStyle name="Normal 125 5" xfId="17194" xr:uid="{00000000-0005-0000-0000-00002A430000}"/>
    <cellStyle name="Normal 125 5 10" xfId="17195" xr:uid="{00000000-0005-0000-0000-00002B430000}"/>
    <cellStyle name="Normal 125 5 2" xfId="17196" xr:uid="{00000000-0005-0000-0000-00002C430000}"/>
    <cellStyle name="Normal 125 5 3" xfId="17197" xr:uid="{00000000-0005-0000-0000-00002D430000}"/>
    <cellStyle name="Normal 125 5 4" xfId="17198" xr:uid="{00000000-0005-0000-0000-00002E430000}"/>
    <cellStyle name="Normal 125 5 5" xfId="17199" xr:uid="{00000000-0005-0000-0000-00002F430000}"/>
    <cellStyle name="Normal 125 5 6" xfId="17200" xr:uid="{00000000-0005-0000-0000-000030430000}"/>
    <cellStyle name="Normal 125 5 7" xfId="17201" xr:uid="{00000000-0005-0000-0000-000031430000}"/>
    <cellStyle name="Normal 125 5 8" xfId="17202" xr:uid="{00000000-0005-0000-0000-000032430000}"/>
    <cellStyle name="Normal 125 5 9" xfId="17203" xr:uid="{00000000-0005-0000-0000-000033430000}"/>
    <cellStyle name="Normal 125 5_Tabla M" xfId="17204" xr:uid="{00000000-0005-0000-0000-000034430000}"/>
    <cellStyle name="Normal 125 6" xfId="17205" xr:uid="{00000000-0005-0000-0000-000035430000}"/>
    <cellStyle name="Normal 125 6 10" xfId="17206" xr:uid="{00000000-0005-0000-0000-000036430000}"/>
    <cellStyle name="Normal 125 6 2" xfId="17207" xr:uid="{00000000-0005-0000-0000-000037430000}"/>
    <cellStyle name="Normal 125 6 3" xfId="17208" xr:uid="{00000000-0005-0000-0000-000038430000}"/>
    <cellStyle name="Normal 125 6 4" xfId="17209" xr:uid="{00000000-0005-0000-0000-000039430000}"/>
    <cellStyle name="Normal 125 6 5" xfId="17210" xr:uid="{00000000-0005-0000-0000-00003A430000}"/>
    <cellStyle name="Normal 125 6 6" xfId="17211" xr:uid="{00000000-0005-0000-0000-00003B430000}"/>
    <cellStyle name="Normal 125 6 7" xfId="17212" xr:uid="{00000000-0005-0000-0000-00003C430000}"/>
    <cellStyle name="Normal 125 6 8" xfId="17213" xr:uid="{00000000-0005-0000-0000-00003D430000}"/>
    <cellStyle name="Normal 125 6 9" xfId="17214" xr:uid="{00000000-0005-0000-0000-00003E430000}"/>
    <cellStyle name="Normal 125 6_Tabla M" xfId="17215" xr:uid="{00000000-0005-0000-0000-00003F430000}"/>
    <cellStyle name="Normal 125 7" xfId="17216" xr:uid="{00000000-0005-0000-0000-000040430000}"/>
    <cellStyle name="Normal 125 7 10" xfId="17217" xr:uid="{00000000-0005-0000-0000-000041430000}"/>
    <cellStyle name="Normal 125 7 2" xfId="17218" xr:uid="{00000000-0005-0000-0000-000042430000}"/>
    <cellStyle name="Normal 125 7 3" xfId="17219" xr:uid="{00000000-0005-0000-0000-000043430000}"/>
    <cellStyle name="Normal 125 7 4" xfId="17220" xr:uid="{00000000-0005-0000-0000-000044430000}"/>
    <cellStyle name="Normal 125 7 5" xfId="17221" xr:uid="{00000000-0005-0000-0000-000045430000}"/>
    <cellStyle name="Normal 125 7 6" xfId="17222" xr:uid="{00000000-0005-0000-0000-000046430000}"/>
    <cellStyle name="Normal 125 7 7" xfId="17223" xr:uid="{00000000-0005-0000-0000-000047430000}"/>
    <cellStyle name="Normal 125 7 8" xfId="17224" xr:uid="{00000000-0005-0000-0000-000048430000}"/>
    <cellStyle name="Normal 125 7 9" xfId="17225" xr:uid="{00000000-0005-0000-0000-000049430000}"/>
    <cellStyle name="Normal 125 7_Tabla M" xfId="17226" xr:uid="{00000000-0005-0000-0000-00004A430000}"/>
    <cellStyle name="Normal 126" xfId="17227" xr:uid="{00000000-0005-0000-0000-00004B430000}"/>
    <cellStyle name="Normal 126 2" xfId="17228" xr:uid="{00000000-0005-0000-0000-00004C430000}"/>
    <cellStyle name="Normal 126 2 10" xfId="17229" xr:uid="{00000000-0005-0000-0000-00004D430000}"/>
    <cellStyle name="Normal 126 2 2" xfId="17230" xr:uid="{00000000-0005-0000-0000-00004E430000}"/>
    <cellStyle name="Normal 126 2 3" xfId="17231" xr:uid="{00000000-0005-0000-0000-00004F430000}"/>
    <cellStyle name="Normal 126 2 4" xfId="17232" xr:uid="{00000000-0005-0000-0000-000050430000}"/>
    <cellStyle name="Normal 126 2 5" xfId="17233" xr:uid="{00000000-0005-0000-0000-000051430000}"/>
    <cellStyle name="Normal 126 2 6" xfId="17234" xr:uid="{00000000-0005-0000-0000-000052430000}"/>
    <cellStyle name="Normal 126 2 7" xfId="17235" xr:uid="{00000000-0005-0000-0000-000053430000}"/>
    <cellStyle name="Normal 126 2 8" xfId="17236" xr:uid="{00000000-0005-0000-0000-000054430000}"/>
    <cellStyle name="Normal 126 2 9" xfId="17237" xr:uid="{00000000-0005-0000-0000-000055430000}"/>
    <cellStyle name="Normal 126 2_Tabla M" xfId="17238" xr:uid="{00000000-0005-0000-0000-000056430000}"/>
    <cellStyle name="Normal 126 3" xfId="17239" xr:uid="{00000000-0005-0000-0000-000057430000}"/>
    <cellStyle name="Normal 126 3 10" xfId="17240" xr:uid="{00000000-0005-0000-0000-000058430000}"/>
    <cellStyle name="Normal 126 3 2" xfId="17241" xr:uid="{00000000-0005-0000-0000-000059430000}"/>
    <cellStyle name="Normal 126 3 3" xfId="17242" xr:uid="{00000000-0005-0000-0000-00005A430000}"/>
    <cellStyle name="Normal 126 3 4" xfId="17243" xr:uid="{00000000-0005-0000-0000-00005B430000}"/>
    <cellStyle name="Normal 126 3 5" xfId="17244" xr:uid="{00000000-0005-0000-0000-00005C430000}"/>
    <cellStyle name="Normal 126 3 6" xfId="17245" xr:uid="{00000000-0005-0000-0000-00005D430000}"/>
    <cellStyle name="Normal 126 3 7" xfId="17246" xr:uid="{00000000-0005-0000-0000-00005E430000}"/>
    <cellStyle name="Normal 126 3 8" xfId="17247" xr:uid="{00000000-0005-0000-0000-00005F430000}"/>
    <cellStyle name="Normal 126 3 9" xfId="17248" xr:uid="{00000000-0005-0000-0000-000060430000}"/>
    <cellStyle name="Normal 126 3_Tabla M" xfId="17249" xr:uid="{00000000-0005-0000-0000-000061430000}"/>
    <cellStyle name="Normal 126 4" xfId="17250" xr:uid="{00000000-0005-0000-0000-000062430000}"/>
    <cellStyle name="Normal 126 4 10" xfId="17251" xr:uid="{00000000-0005-0000-0000-000063430000}"/>
    <cellStyle name="Normal 126 4 2" xfId="17252" xr:uid="{00000000-0005-0000-0000-000064430000}"/>
    <cellStyle name="Normal 126 4 3" xfId="17253" xr:uid="{00000000-0005-0000-0000-000065430000}"/>
    <cellStyle name="Normal 126 4 4" xfId="17254" xr:uid="{00000000-0005-0000-0000-000066430000}"/>
    <cellStyle name="Normal 126 4 5" xfId="17255" xr:uid="{00000000-0005-0000-0000-000067430000}"/>
    <cellStyle name="Normal 126 4 6" xfId="17256" xr:uid="{00000000-0005-0000-0000-000068430000}"/>
    <cellStyle name="Normal 126 4 7" xfId="17257" xr:uid="{00000000-0005-0000-0000-000069430000}"/>
    <cellStyle name="Normal 126 4 8" xfId="17258" xr:uid="{00000000-0005-0000-0000-00006A430000}"/>
    <cellStyle name="Normal 126 4 9" xfId="17259" xr:uid="{00000000-0005-0000-0000-00006B430000}"/>
    <cellStyle name="Normal 126 4_Tabla M" xfId="17260" xr:uid="{00000000-0005-0000-0000-00006C430000}"/>
    <cellStyle name="Normal 126 5" xfId="17261" xr:uid="{00000000-0005-0000-0000-00006D430000}"/>
    <cellStyle name="Normal 126 5 10" xfId="17262" xr:uid="{00000000-0005-0000-0000-00006E430000}"/>
    <cellStyle name="Normal 126 5 2" xfId="17263" xr:uid="{00000000-0005-0000-0000-00006F430000}"/>
    <cellStyle name="Normal 126 5 3" xfId="17264" xr:uid="{00000000-0005-0000-0000-000070430000}"/>
    <cellStyle name="Normal 126 5 4" xfId="17265" xr:uid="{00000000-0005-0000-0000-000071430000}"/>
    <cellStyle name="Normal 126 5 5" xfId="17266" xr:uid="{00000000-0005-0000-0000-000072430000}"/>
    <cellStyle name="Normal 126 5 6" xfId="17267" xr:uid="{00000000-0005-0000-0000-000073430000}"/>
    <cellStyle name="Normal 126 5 7" xfId="17268" xr:uid="{00000000-0005-0000-0000-000074430000}"/>
    <cellStyle name="Normal 126 5 8" xfId="17269" xr:uid="{00000000-0005-0000-0000-000075430000}"/>
    <cellStyle name="Normal 126 5 9" xfId="17270" xr:uid="{00000000-0005-0000-0000-000076430000}"/>
    <cellStyle name="Normal 126 5_Tabla M" xfId="17271" xr:uid="{00000000-0005-0000-0000-000077430000}"/>
    <cellStyle name="Normal 126 6" xfId="17272" xr:uid="{00000000-0005-0000-0000-000078430000}"/>
    <cellStyle name="Normal 126 6 10" xfId="17273" xr:uid="{00000000-0005-0000-0000-000079430000}"/>
    <cellStyle name="Normal 126 6 2" xfId="17274" xr:uid="{00000000-0005-0000-0000-00007A430000}"/>
    <cellStyle name="Normal 126 6 3" xfId="17275" xr:uid="{00000000-0005-0000-0000-00007B430000}"/>
    <cellStyle name="Normal 126 6 4" xfId="17276" xr:uid="{00000000-0005-0000-0000-00007C430000}"/>
    <cellStyle name="Normal 126 6 5" xfId="17277" xr:uid="{00000000-0005-0000-0000-00007D430000}"/>
    <cellStyle name="Normal 126 6 6" xfId="17278" xr:uid="{00000000-0005-0000-0000-00007E430000}"/>
    <cellStyle name="Normal 126 6 7" xfId="17279" xr:uid="{00000000-0005-0000-0000-00007F430000}"/>
    <cellStyle name="Normal 126 6 8" xfId="17280" xr:uid="{00000000-0005-0000-0000-000080430000}"/>
    <cellStyle name="Normal 126 6 9" xfId="17281" xr:uid="{00000000-0005-0000-0000-000081430000}"/>
    <cellStyle name="Normal 126 6_Tabla M" xfId="17282" xr:uid="{00000000-0005-0000-0000-000082430000}"/>
    <cellStyle name="Normal 126 7" xfId="17283" xr:uid="{00000000-0005-0000-0000-000083430000}"/>
    <cellStyle name="Normal 126 7 10" xfId="17284" xr:uid="{00000000-0005-0000-0000-000084430000}"/>
    <cellStyle name="Normal 126 7 2" xfId="17285" xr:uid="{00000000-0005-0000-0000-000085430000}"/>
    <cellStyle name="Normal 126 7 3" xfId="17286" xr:uid="{00000000-0005-0000-0000-000086430000}"/>
    <cellStyle name="Normal 126 7 4" xfId="17287" xr:uid="{00000000-0005-0000-0000-000087430000}"/>
    <cellStyle name="Normal 126 7 5" xfId="17288" xr:uid="{00000000-0005-0000-0000-000088430000}"/>
    <cellStyle name="Normal 126 7 6" xfId="17289" xr:uid="{00000000-0005-0000-0000-000089430000}"/>
    <cellStyle name="Normal 126 7 7" xfId="17290" xr:uid="{00000000-0005-0000-0000-00008A430000}"/>
    <cellStyle name="Normal 126 7 8" xfId="17291" xr:uid="{00000000-0005-0000-0000-00008B430000}"/>
    <cellStyle name="Normal 126 7 9" xfId="17292" xr:uid="{00000000-0005-0000-0000-00008C430000}"/>
    <cellStyle name="Normal 126 7_Tabla M" xfId="17293" xr:uid="{00000000-0005-0000-0000-00008D430000}"/>
    <cellStyle name="Normal 127" xfId="17294" xr:uid="{00000000-0005-0000-0000-00008E430000}"/>
    <cellStyle name="Normal 127 2" xfId="17295" xr:uid="{00000000-0005-0000-0000-00008F430000}"/>
    <cellStyle name="Normal 127 2 10" xfId="17296" xr:uid="{00000000-0005-0000-0000-000090430000}"/>
    <cellStyle name="Normal 127 2 2" xfId="17297" xr:uid="{00000000-0005-0000-0000-000091430000}"/>
    <cellStyle name="Normal 127 2 3" xfId="17298" xr:uid="{00000000-0005-0000-0000-000092430000}"/>
    <cellStyle name="Normal 127 2 4" xfId="17299" xr:uid="{00000000-0005-0000-0000-000093430000}"/>
    <cellStyle name="Normal 127 2 5" xfId="17300" xr:uid="{00000000-0005-0000-0000-000094430000}"/>
    <cellStyle name="Normal 127 2 6" xfId="17301" xr:uid="{00000000-0005-0000-0000-000095430000}"/>
    <cellStyle name="Normal 127 2 7" xfId="17302" xr:uid="{00000000-0005-0000-0000-000096430000}"/>
    <cellStyle name="Normal 127 2 8" xfId="17303" xr:uid="{00000000-0005-0000-0000-000097430000}"/>
    <cellStyle name="Normal 127 2 9" xfId="17304" xr:uid="{00000000-0005-0000-0000-000098430000}"/>
    <cellStyle name="Normal 127 2_Tabla M" xfId="17305" xr:uid="{00000000-0005-0000-0000-000099430000}"/>
    <cellStyle name="Normal 127 3" xfId="17306" xr:uid="{00000000-0005-0000-0000-00009A430000}"/>
    <cellStyle name="Normal 127 3 10" xfId="17307" xr:uid="{00000000-0005-0000-0000-00009B430000}"/>
    <cellStyle name="Normal 127 3 2" xfId="17308" xr:uid="{00000000-0005-0000-0000-00009C430000}"/>
    <cellStyle name="Normal 127 3 3" xfId="17309" xr:uid="{00000000-0005-0000-0000-00009D430000}"/>
    <cellStyle name="Normal 127 3 4" xfId="17310" xr:uid="{00000000-0005-0000-0000-00009E430000}"/>
    <cellStyle name="Normal 127 3 5" xfId="17311" xr:uid="{00000000-0005-0000-0000-00009F430000}"/>
    <cellStyle name="Normal 127 3 6" xfId="17312" xr:uid="{00000000-0005-0000-0000-0000A0430000}"/>
    <cellStyle name="Normal 127 3 7" xfId="17313" xr:uid="{00000000-0005-0000-0000-0000A1430000}"/>
    <cellStyle name="Normal 127 3 8" xfId="17314" xr:uid="{00000000-0005-0000-0000-0000A2430000}"/>
    <cellStyle name="Normal 127 3 9" xfId="17315" xr:uid="{00000000-0005-0000-0000-0000A3430000}"/>
    <cellStyle name="Normal 127 3_Tabla M" xfId="17316" xr:uid="{00000000-0005-0000-0000-0000A4430000}"/>
    <cellStyle name="Normal 127 4" xfId="17317" xr:uid="{00000000-0005-0000-0000-0000A5430000}"/>
    <cellStyle name="Normal 127 4 10" xfId="17318" xr:uid="{00000000-0005-0000-0000-0000A6430000}"/>
    <cellStyle name="Normal 127 4 2" xfId="17319" xr:uid="{00000000-0005-0000-0000-0000A7430000}"/>
    <cellStyle name="Normal 127 4 3" xfId="17320" xr:uid="{00000000-0005-0000-0000-0000A8430000}"/>
    <cellStyle name="Normal 127 4 4" xfId="17321" xr:uid="{00000000-0005-0000-0000-0000A9430000}"/>
    <cellStyle name="Normal 127 4 5" xfId="17322" xr:uid="{00000000-0005-0000-0000-0000AA430000}"/>
    <cellStyle name="Normal 127 4 6" xfId="17323" xr:uid="{00000000-0005-0000-0000-0000AB430000}"/>
    <cellStyle name="Normal 127 4 7" xfId="17324" xr:uid="{00000000-0005-0000-0000-0000AC430000}"/>
    <cellStyle name="Normal 127 4 8" xfId="17325" xr:uid="{00000000-0005-0000-0000-0000AD430000}"/>
    <cellStyle name="Normal 127 4 9" xfId="17326" xr:uid="{00000000-0005-0000-0000-0000AE430000}"/>
    <cellStyle name="Normal 127 4_Tabla M" xfId="17327" xr:uid="{00000000-0005-0000-0000-0000AF430000}"/>
    <cellStyle name="Normal 127 5" xfId="17328" xr:uid="{00000000-0005-0000-0000-0000B0430000}"/>
    <cellStyle name="Normal 127 5 10" xfId="17329" xr:uid="{00000000-0005-0000-0000-0000B1430000}"/>
    <cellStyle name="Normal 127 5 2" xfId="17330" xr:uid="{00000000-0005-0000-0000-0000B2430000}"/>
    <cellStyle name="Normal 127 5 3" xfId="17331" xr:uid="{00000000-0005-0000-0000-0000B3430000}"/>
    <cellStyle name="Normal 127 5 4" xfId="17332" xr:uid="{00000000-0005-0000-0000-0000B4430000}"/>
    <cellStyle name="Normal 127 5 5" xfId="17333" xr:uid="{00000000-0005-0000-0000-0000B5430000}"/>
    <cellStyle name="Normal 127 5 6" xfId="17334" xr:uid="{00000000-0005-0000-0000-0000B6430000}"/>
    <cellStyle name="Normal 127 5 7" xfId="17335" xr:uid="{00000000-0005-0000-0000-0000B7430000}"/>
    <cellStyle name="Normal 127 5 8" xfId="17336" xr:uid="{00000000-0005-0000-0000-0000B8430000}"/>
    <cellStyle name="Normal 127 5 9" xfId="17337" xr:uid="{00000000-0005-0000-0000-0000B9430000}"/>
    <cellStyle name="Normal 127 5_Tabla M" xfId="17338" xr:uid="{00000000-0005-0000-0000-0000BA430000}"/>
    <cellStyle name="Normal 128" xfId="17339" xr:uid="{00000000-0005-0000-0000-0000BB430000}"/>
    <cellStyle name="Normal 128 2" xfId="17340" xr:uid="{00000000-0005-0000-0000-0000BC430000}"/>
    <cellStyle name="Normal 128 2 10" xfId="17341" xr:uid="{00000000-0005-0000-0000-0000BD430000}"/>
    <cellStyle name="Normal 128 2 2" xfId="17342" xr:uid="{00000000-0005-0000-0000-0000BE430000}"/>
    <cellStyle name="Normal 128 2 3" xfId="17343" xr:uid="{00000000-0005-0000-0000-0000BF430000}"/>
    <cellStyle name="Normal 128 2 4" xfId="17344" xr:uid="{00000000-0005-0000-0000-0000C0430000}"/>
    <cellStyle name="Normal 128 2 5" xfId="17345" xr:uid="{00000000-0005-0000-0000-0000C1430000}"/>
    <cellStyle name="Normal 128 2 6" xfId="17346" xr:uid="{00000000-0005-0000-0000-0000C2430000}"/>
    <cellStyle name="Normal 128 2 7" xfId="17347" xr:uid="{00000000-0005-0000-0000-0000C3430000}"/>
    <cellStyle name="Normal 128 2 8" xfId="17348" xr:uid="{00000000-0005-0000-0000-0000C4430000}"/>
    <cellStyle name="Normal 128 2 9" xfId="17349" xr:uid="{00000000-0005-0000-0000-0000C5430000}"/>
    <cellStyle name="Normal 128 2_Tabla M" xfId="17350" xr:uid="{00000000-0005-0000-0000-0000C6430000}"/>
    <cellStyle name="Normal 128 3" xfId="17351" xr:uid="{00000000-0005-0000-0000-0000C7430000}"/>
    <cellStyle name="Normal 128 3 10" xfId="17352" xr:uid="{00000000-0005-0000-0000-0000C8430000}"/>
    <cellStyle name="Normal 128 3 2" xfId="17353" xr:uid="{00000000-0005-0000-0000-0000C9430000}"/>
    <cellStyle name="Normal 128 3 3" xfId="17354" xr:uid="{00000000-0005-0000-0000-0000CA430000}"/>
    <cellStyle name="Normal 128 3 4" xfId="17355" xr:uid="{00000000-0005-0000-0000-0000CB430000}"/>
    <cellStyle name="Normal 128 3 5" xfId="17356" xr:uid="{00000000-0005-0000-0000-0000CC430000}"/>
    <cellStyle name="Normal 128 3 6" xfId="17357" xr:uid="{00000000-0005-0000-0000-0000CD430000}"/>
    <cellStyle name="Normal 128 3 7" xfId="17358" xr:uid="{00000000-0005-0000-0000-0000CE430000}"/>
    <cellStyle name="Normal 128 3 8" xfId="17359" xr:uid="{00000000-0005-0000-0000-0000CF430000}"/>
    <cellStyle name="Normal 128 3 9" xfId="17360" xr:uid="{00000000-0005-0000-0000-0000D0430000}"/>
    <cellStyle name="Normal 128 3_Tabla M" xfId="17361" xr:uid="{00000000-0005-0000-0000-0000D1430000}"/>
    <cellStyle name="Normal 128 4" xfId="17362" xr:uid="{00000000-0005-0000-0000-0000D2430000}"/>
    <cellStyle name="Normal 128 4 10" xfId="17363" xr:uid="{00000000-0005-0000-0000-0000D3430000}"/>
    <cellStyle name="Normal 128 4 2" xfId="17364" xr:uid="{00000000-0005-0000-0000-0000D4430000}"/>
    <cellStyle name="Normal 128 4 3" xfId="17365" xr:uid="{00000000-0005-0000-0000-0000D5430000}"/>
    <cellStyle name="Normal 128 4 4" xfId="17366" xr:uid="{00000000-0005-0000-0000-0000D6430000}"/>
    <cellStyle name="Normal 128 4 5" xfId="17367" xr:uid="{00000000-0005-0000-0000-0000D7430000}"/>
    <cellStyle name="Normal 128 4 6" xfId="17368" xr:uid="{00000000-0005-0000-0000-0000D8430000}"/>
    <cellStyle name="Normal 128 4 7" xfId="17369" xr:uid="{00000000-0005-0000-0000-0000D9430000}"/>
    <cellStyle name="Normal 128 4 8" xfId="17370" xr:uid="{00000000-0005-0000-0000-0000DA430000}"/>
    <cellStyle name="Normal 128 4 9" xfId="17371" xr:uid="{00000000-0005-0000-0000-0000DB430000}"/>
    <cellStyle name="Normal 128 4_Tabla M" xfId="17372" xr:uid="{00000000-0005-0000-0000-0000DC430000}"/>
    <cellStyle name="Normal 128 5" xfId="17373" xr:uid="{00000000-0005-0000-0000-0000DD430000}"/>
    <cellStyle name="Normal 128 5 10" xfId="17374" xr:uid="{00000000-0005-0000-0000-0000DE430000}"/>
    <cellStyle name="Normal 128 5 2" xfId="17375" xr:uid="{00000000-0005-0000-0000-0000DF430000}"/>
    <cellStyle name="Normal 128 5 3" xfId="17376" xr:uid="{00000000-0005-0000-0000-0000E0430000}"/>
    <cellStyle name="Normal 128 5 4" xfId="17377" xr:uid="{00000000-0005-0000-0000-0000E1430000}"/>
    <cellStyle name="Normal 128 5 5" xfId="17378" xr:uid="{00000000-0005-0000-0000-0000E2430000}"/>
    <cellStyle name="Normal 128 5 6" xfId="17379" xr:uid="{00000000-0005-0000-0000-0000E3430000}"/>
    <cellStyle name="Normal 128 5 7" xfId="17380" xr:uid="{00000000-0005-0000-0000-0000E4430000}"/>
    <cellStyle name="Normal 128 5 8" xfId="17381" xr:uid="{00000000-0005-0000-0000-0000E5430000}"/>
    <cellStyle name="Normal 128 5 9" xfId="17382" xr:uid="{00000000-0005-0000-0000-0000E6430000}"/>
    <cellStyle name="Normal 128 5_Tabla M" xfId="17383" xr:uid="{00000000-0005-0000-0000-0000E7430000}"/>
    <cellStyle name="Normal 129" xfId="17384" xr:uid="{00000000-0005-0000-0000-0000E8430000}"/>
    <cellStyle name="Normal 129 2" xfId="17385" xr:uid="{00000000-0005-0000-0000-0000E9430000}"/>
    <cellStyle name="Normal 129 2 10" xfId="17386" xr:uid="{00000000-0005-0000-0000-0000EA430000}"/>
    <cellStyle name="Normal 129 2 2" xfId="17387" xr:uid="{00000000-0005-0000-0000-0000EB430000}"/>
    <cellStyle name="Normal 129 2 3" xfId="17388" xr:uid="{00000000-0005-0000-0000-0000EC430000}"/>
    <cellStyle name="Normal 129 2 4" xfId="17389" xr:uid="{00000000-0005-0000-0000-0000ED430000}"/>
    <cellStyle name="Normal 129 2 5" xfId="17390" xr:uid="{00000000-0005-0000-0000-0000EE430000}"/>
    <cellStyle name="Normal 129 2 6" xfId="17391" xr:uid="{00000000-0005-0000-0000-0000EF430000}"/>
    <cellStyle name="Normal 129 2 7" xfId="17392" xr:uid="{00000000-0005-0000-0000-0000F0430000}"/>
    <cellStyle name="Normal 129 2 8" xfId="17393" xr:uid="{00000000-0005-0000-0000-0000F1430000}"/>
    <cellStyle name="Normal 129 2 9" xfId="17394" xr:uid="{00000000-0005-0000-0000-0000F2430000}"/>
    <cellStyle name="Normal 129 2_Tabla M" xfId="17395" xr:uid="{00000000-0005-0000-0000-0000F3430000}"/>
    <cellStyle name="Normal 129 3" xfId="17396" xr:uid="{00000000-0005-0000-0000-0000F4430000}"/>
    <cellStyle name="Normal 129 3 10" xfId="17397" xr:uid="{00000000-0005-0000-0000-0000F5430000}"/>
    <cellStyle name="Normal 129 3 2" xfId="17398" xr:uid="{00000000-0005-0000-0000-0000F6430000}"/>
    <cellStyle name="Normal 129 3 3" xfId="17399" xr:uid="{00000000-0005-0000-0000-0000F7430000}"/>
    <cellStyle name="Normal 129 3 4" xfId="17400" xr:uid="{00000000-0005-0000-0000-0000F8430000}"/>
    <cellStyle name="Normal 129 3 5" xfId="17401" xr:uid="{00000000-0005-0000-0000-0000F9430000}"/>
    <cellStyle name="Normal 129 3 6" xfId="17402" xr:uid="{00000000-0005-0000-0000-0000FA430000}"/>
    <cellStyle name="Normal 129 3 7" xfId="17403" xr:uid="{00000000-0005-0000-0000-0000FB430000}"/>
    <cellStyle name="Normal 129 3 8" xfId="17404" xr:uid="{00000000-0005-0000-0000-0000FC430000}"/>
    <cellStyle name="Normal 129 3 9" xfId="17405" xr:uid="{00000000-0005-0000-0000-0000FD430000}"/>
    <cellStyle name="Normal 129 3_Tabla M" xfId="17406" xr:uid="{00000000-0005-0000-0000-0000FE430000}"/>
    <cellStyle name="Normal 13" xfId="7" xr:uid="{00000000-0005-0000-0000-000007000000}"/>
    <cellStyle name="Normal 13 10" xfId="431" xr:uid="{00000000-0005-0000-0000-0000AF010000}"/>
    <cellStyle name="Normal 13 11" xfId="432" xr:uid="{00000000-0005-0000-0000-0000B0010000}"/>
    <cellStyle name="Normal 13 12" xfId="1785" xr:uid="{00000000-0005-0000-0000-0000F9060000}"/>
    <cellStyle name="Normal 13 13" xfId="10616" xr:uid="{00000000-0005-0000-0000-000078290000}"/>
    <cellStyle name="Normal 13 2" xfId="67" xr:uid="{00000000-0005-0000-0000-000043000000}"/>
    <cellStyle name="Normal 13 2 10" xfId="10617" xr:uid="{00000000-0005-0000-0000-000079290000}"/>
    <cellStyle name="Normal 13 2 2" xfId="434" xr:uid="{00000000-0005-0000-0000-0000B2010000}"/>
    <cellStyle name="Normal 13 2 3" xfId="435" xr:uid="{00000000-0005-0000-0000-0000B3010000}"/>
    <cellStyle name="Normal 13 2 4" xfId="436" xr:uid="{00000000-0005-0000-0000-0000B4010000}"/>
    <cellStyle name="Normal 13 2 5" xfId="437" xr:uid="{00000000-0005-0000-0000-0000B5010000}"/>
    <cellStyle name="Normal 13 2 6" xfId="438" xr:uid="{00000000-0005-0000-0000-0000B6010000}"/>
    <cellStyle name="Normal 13 2 7" xfId="439" xr:uid="{00000000-0005-0000-0000-0000B7010000}"/>
    <cellStyle name="Normal 13 2 8" xfId="440" xr:uid="{00000000-0005-0000-0000-0000B8010000}"/>
    <cellStyle name="Normal 13 2 9" xfId="1784" xr:uid="{00000000-0005-0000-0000-0000F8060000}"/>
    <cellStyle name="Normal 13 3" xfId="68" xr:uid="{00000000-0005-0000-0000-000044000000}"/>
    <cellStyle name="Normal 13 3 2" xfId="442" xr:uid="{00000000-0005-0000-0000-0000BA010000}"/>
    <cellStyle name="Normal 13 3 3" xfId="443" xr:uid="{00000000-0005-0000-0000-0000BB010000}"/>
    <cellStyle name="Normal 13 3 4" xfId="444" xr:uid="{00000000-0005-0000-0000-0000BC010000}"/>
    <cellStyle name="Normal 13 3 5" xfId="445" xr:uid="{00000000-0005-0000-0000-0000BD010000}"/>
    <cellStyle name="Normal 13 3 6" xfId="446" xr:uid="{00000000-0005-0000-0000-0000BE010000}"/>
    <cellStyle name="Normal 13 3 7" xfId="447" xr:uid="{00000000-0005-0000-0000-0000BF010000}"/>
    <cellStyle name="Normal 13 3 8" xfId="448" xr:uid="{00000000-0005-0000-0000-0000C0010000}"/>
    <cellStyle name="Normal 13 3 9" xfId="12670" xr:uid="{00000000-0005-0000-0000-00007E310000}"/>
    <cellStyle name="Normal 13 4" xfId="69" xr:uid="{00000000-0005-0000-0000-000045000000}"/>
    <cellStyle name="Normal 13 4 2" xfId="450" xr:uid="{00000000-0005-0000-0000-0000C2010000}"/>
    <cellStyle name="Normal 13 4 3" xfId="451" xr:uid="{00000000-0005-0000-0000-0000C3010000}"/>
    <cellStyle name="Normal 13 4 4" xfId="452" xr:uid="{00000000-0005-0000-0000-0000C4010000}"/>
    <cellStyle name="Normal 13 4 5" xfId="453" xr:uid="{00000000-0005-0000-0000-0000C5010000}"/>
    <cellStyle name="Normal 13 4 6" xfId="454" xr:uid="{00000000-0005-0000-0000-0000C6010000}"/>
    <cellStyle name="Normal 13 4 7" xfId="455" xr:uid="{00000000-0005-0000-0000-0000C7010000}"/>
    <cellStyle name="Normal 13 4 8" xfId="456" xr:uid="{00000000-0005-0000-0000-0000C8010000}"/>
    <cellStyle name="Normal 13 5" xfId="70" xr:uid="{00000000-0005-0000-0000-000046000000}"/>
    <cellStyle name="Normal 13 5 2" xfId="458" xr:uid="{00000000-0005-0000-0000-0000CA010000}"/>
    <cellStyle name="Normal 13 5 3" xfId="459" xr:uid="{00000000-0005-0000-0000-0000CB010000}"/>
    <cellStyle name="Normal 13 5 4" xfId="460" xr:uid="{00000000-0005-0000-0000-0000CC010000}"/>
    <cellStyle name="Normal 13 5 5" xfId="461" xr:uid="{00000000-0005-0000-0000-0000CD010000}"/>
    <cellStyle name="Normal 13 5 6" xfId="462" xr:uid="{00000000-0005-0000-0000-0000CE010000}"/>
    <cellStyle name="Normal 13 5 7" xfId="463" xr:uid="{00000000-0005-0000-0000-0000CF010000}"/>
    <cellStyle name="Normal 13 5 8" xfId="464" xr:uid="{00000000-0005-0000-0000-0000D0010000}"/>
    <cellStyle name="Normal 13 6" xfId="71" xr:uid="{00000000-0005-0000-0000-000047000000}"/>
    <cellStyle name="Normal 13 6 2" xfId="466" xr:uid="{00000000-0005-0000-0000-0000D2010000}"/>
    <cellStyle name="Normal 13 6 3" xfId="467" xr:uid="{00000000-0005-0000-0000-0000D3010000}"/>
    <cellStyle name="Normal 13 6 4" xfId="468" xr:uid="{00000000-0005-0000-0000-0000D4010000}"/>
    <cellStyle name="Normal 13 6 5" xfId="469" xr:uid="{00000000-0005-0000-0000-0000D5010000}"/>
    <cellStyle name="Normal 13 6 6" xfId="470" xr:uid="{00000000-0005-0000-0000-0000D6010000}"/>
    <cellStyle name="Normal 13 6 7" xfId="471" xr:uid="{00000000-0005-0000-0000-0000D7010000}"/>
    <cellStyle name="Normal 13 6 8" xfId="472" xr:uid="{00000000-0005-0000-0000-0000D8010000}"/>
    <cellStyle name="Normal 13 7" xfId="72" xr:uid="{00000000-0005-0000-0000-000048000000}"/>
    <cellStyle name="Normal 13 7 2" xfId="474" xr:uid="{00000000-0005-0000-0000-0000DA010000}"/>
    <cellStyle name="Normal 13 7 3" xfId="475" xr:uid="{00000000-0005-0000-0000-0000DB010000}"/>
    <cellStyle name="Normal 13 7 4" xfId="476" xr:uid="{00000000-0005-0000-0000-0000DC010000}"/>
    <cellStyle name="Normal 13 7 5" xfId="477" xr:uid="{00000000-0005-0000-0000-0000DD010000}"/>
    <cellStyle name="Normal 13 7 6" xfId="478" xr:uid="{00000000-0005-0000-0000-0000DE010000}"/>
    <cellStyle name="Normal 13 7 7" xfId="479" xr:uid="{00000000-0005-0000-0000-0000DF010000}"/>
    <cellStyle name="Normal 13 7 8" xfId="480" xr:uid="{00000000-0005-0000-0000-0000E0010000}"/>
    <cellStyle name="Normal 13 8" xfId="481" xr:uid="{00000000-0005-0000-0000-0000E1010000}"/>
    <cellStyle name="Normal 13 9" xfId="482" xr:uid="{00000000-0005-0000-0000-0000E2010000}"/>
    <cellStyle name="Normal 130" xfId="17407" xr:uid="{00000000-0005-0000-0000-0000FF430000}"/>
    <cellStyle name="Normal 130 2" xfId="17408" xr:uid="{00000000-0005-0000-0000-000000440000}"/>
    <cellStyle name="Normal 130 2 10" xfId="17409" xr:uid="{00000000-0005-0000-0000-000001440000}"/>
    <cellStyle name="Normal 130 2 2" xfId="17410" xr:uid="{00000000-0005-0000-0000-000002440000}"/>
    <cellStyle name="Normal 130 2 3" xfId="17411" xr:uid="{00000000-0005-0000-0000-000003440000}"/>
    <cellStyle name="Normal 130 2 4" xfId="17412" xr:uid="{00000000-0005-0000-0000-000004440000}"/>
    <cellStyle name="Normal 130 2 5" xfId="17413" xr:uid="{00000000-0005-0000-0000-000005440000}"/>
    <cellStyle name="Normal 130 2 6" xfId="17414" xr:uid="{00000000-0005-0000-0000-000006440000}"/>
    <cellStyle name="Normal 130 2 7" xfId="17415" xr:uid="{00000000-0005-0000-0000-000007440000}"/>
    <cellStyle name="Normal 130 2 8" xfId="17416" xr:uid="{00000000-0005-0000-0000-000008440000}"/>
    <cellStyle name="Normal 130 2 9" xfId="17417" xr:uid="{00000000-0005-0000-0000-000009440000}"/>
    <cellStyle name="Normal 130 2_Tabla M" xfId="17418" xr:uid="{00000000-0005-0000-0000-00000A440000}"/>
    <cellStyle name="Normal 130 3" xfId="17419" xr:uid="{00000000-0005-0000-0000-00000B440000}"/>
    <cellStyle name="Normal 130 3 10" xfId="17420" xr:uid="{00000000-0005-0000-0000-00000C440000}"/>
    <cellStyle name="Normal 130 3 2" xfId="17421" xr:uid="{00000000-0005-0000-0000-00000D440000}"/>
    <cellStyle name="Normal 130 3 3" xfId="17422" xr:uid="{00000000-0005-0000-0000-00000E440000}"/>
    <cellStyle name="Normal 130 3 4" xfId="17423" xr:uid="{00000000-0005-0000-0000-00000F440000}"/>
    <cellStyle name="Normal 130 3 5" xfId="17424" xr:uid="{00000000-0005-0000-0000-000010440000}"/>
    <cellStyle name="Normal 130 3 6" xfId="17425" xr:uid="{00000000-0005-0000-0000-000011440000}"/>
    <cellStyle name="Normal 130 3 7" xfId="17426" xr:uid="{00000000-0005-0000-0000-000012440000}"/>
    <cellStyle name="Normal 130 3 8" xfId="17427" xr:uid="{00000000-0005-0000-0000-000013440000}"/>
    <cellStyle name="Normal 130 3 9" xfId="17428" xr:uid="{00000000-0005-0000-0000-000014440000}"/>
    <cellStyle name="Normal 130 3_Tabla M" xfId="17429" xr:uid="{00000000-0005-0000-0000-000015440000}"/>
    <cellStyle name="Normal 131" xfId="17430" xr:uid="{00000000-0005-0000-0000-000016440000}"/>
    <cellStyle name="Normal 132" xfId="17431" xr:uid="{00000000-0005-0000-0000-000017440000}"/>
    <cellStyle name="Normal 133" xfId="17432" xr:uid="{00000000-0005-0000-0000-000018440000}"/>
    <cellStyle name="Normal 134" xfId="17433" xr:uid="{00000000-0005-0000-0000-000019440000}"/>
    <cellStyle name="Normal 135" xfId="17434" xr:uid="{00000000-0005-0000-0000-00001A440000}"/>
    <cellStyle name="Normal 136" xfId="17435" xr:uid="{00000000-0005-0000-0000-00001B440000}"/>
    <cellStyle name="Normal 137" xfId="17436" xr:uid="{00000000-0005-0000-0000-00001C440000}"/>
    <cellStyle name="Normal 138" xfId="17437" xr:uid="{00000000-0005-0000-0000-00001D440000}"/>
    <cellStyle name="Normal 139" xfId="17438" xr:uid="{00000000-0005-0000-0000-00001E440000}"/>
    <cellStyle name="Normal 14" xfId="8" xr:uid="{00000000-0005-0000-0000-000008000000}"/>
    <cellStyle name="Normal 14 10" xfId="483" xr:uid="{00000000-0005-0000-0000-0000E3010000}"/>
    <cellStyle name="Normal 14 11" xfId="484" xr:uid="{00000000-0005-0000-0000-0000E4010000}"/>
    <cellStyle name="Normal 14 12" xfId="1783" xr:uid="{00000000-0005-0000-0000-0000F7060000}"/>
    <cellStyle name="Normal 14 13" xfId="10618" xr:uid="{00000000-0005-0000-0000-00007A290000}"/>
    <cellStyle name="Normal 14 2" xfId="73" xr:uid="{00000000-0005-0000-0000-000049000000}"/>
    <cellStyle name="Normal 14 2 2" xfId="486" xr:uid="{00000000-0005-0000-0000-0000E6010000}"/>
    <cellStyle name="Normal 14 2 3" xfId="487" xr:uid="{00000000-0005-0000-0000-0000E7010000}"/>
    <cellStyle name="Normal 14 2 4" xfId="488" xr:uid="{00000000-0005-0000-0000-0000E8010000}"/>
    <cellStyle name="Normal 14 2 5" xfId="489" xr:uid="{00000000-0005-0000-0000-0000E9010000}"/>
    <cellStyle name="Normal 14 2 6" xfId="490" xr:uid="{00000000-0005-0000-0000-0000EA010000}"/>
    <cellStyle name="Normal 14 2 7" xfId="491" xr:uid="{00000000-0005-0000-0000-0000EB010000}"/>
    <cellStyle name="Normal 14 2 8" xfId="492" xr:uid="{00000000-0005-0000-0000-0000EC010000}"/>
    <cellStyle name="Normal 14 2 9" xfId="10619" xr:uid="{00000000-0005-0000-0000-00007B290000}"/>
    <cellStyle name="Normal 14 3" xfId="74" xr:uid="{00000000-0005-0000-0000-00004A000000}"/>
    <cellStyle name="Normal 14 3 2" xfId="494" xr:uid="{00000000-0005-0000-0000-0000EE010000}"/>
    <cellStyle name="Normal 14 3 3" xfId="495" xr:uid="{00000000-0005-0000-0000-0000EF010000}"/>
    <cellStyle name="Normal 14 3 4" xfId="496" xr:uid="{00000000-0005-0000-0000-0000F0010000}"/>
    <cellStyle name="Normal 14 3 5" xfId="497" xr:uid="{00000000-0005-0000-0000-0000F1010000}"/>
    <cellStyle name="Normal 14 3 6" xfId="498" xr:uid="{00000000-0005-0000-0000-0000F2010000}"/>
    <cellStyle name="Normal 14 3 7" xfId="499" xr:uid="{00000000-0005-0000-0000-0000F3010000}"/>
    <cellStyle name="Normal 14 3 8" xfId="500" xr:uid="{00000000-0005-0000-0000-0000F4010000}"/>
    <cellStyle name="Normal 14 3 9" xfId="12671" xr:uid="{00000000-0005-0000-0000-00007F310000}"/>
    <cellStyle name="Normal 14 4" xfId="75" xr:uid="{00000000-0005-0000-0000-00004B000000}"/>
    <cellStyle name="Normal 14 4 2" xfId="502" xr:uid="{00000000-0005-0000-0000-0000F6010000}"/>
    <cellStyle name="Normal 14 4 3" xfId="503" xr:uid="{00000000-0005-0000-0000-0000F7010000}"/>
    <cellStyle name="Normal 14 4 4" xfId="504" xr:uid="{00000000-0005-0000-0000-0000F8010000}"/>
    <cellStyle name="Normal 14 4 5" xfId="505" xr:uid="{00000000-0005-0000-0000-0000F9010000}"/>
    <cellStyle name="Normal 14 4 6" xfId="506" xr:uid="{00000000-0005-0000-0000-0000FA010000}"/>
    <cellStyle name="Normal 14 4 7" xfId="507" xr:uid="{00000000-0005-0000-0000-0000FB010000}"/>
    <cellStyle name="Normal 14 4 8" xfId="508" xr:uid="{00000000-0005-0000-0000-0000FC010000}"/>
    <cellStyle name="Normal 14 5" xfId="76" xr:uid="{00000000-0005-0000-0000-00004C000000}"/>
    <cellStyle name="Normal 14 5 2" xfId="510" xr:uid="{00000000-0005-0000-0000-0000FE010000}"/>
    <cellStyle name="Normal 14 5 3" xfId="511" xr:uid="{00000000-0005-0000-0000-0000FF010000}"/>
    <cellStyle name="Normal 14 5 4" xfId="512" xr:uid="{00000000-0005-0000-0000-000000020000}"/>
    <cellStyle name="Normal 14 5 5" xfId="513" xr:uid="{00000000-0005-0000-0000-000001020000}"/>
    <cellStyle name="Normal 14 5 6" xfId="514" xr:uid="{00000000-0005-0000-0000-000002020000}"/>
    <cellStyle name="Normal 14 5 7" xfId="515" xr:uid="{00000000-0005-0000-0000-000003020000}"/>
    <cellStyle name="Normal 14 5 8" xfId="516" xr:uid="{00000000-0005-0000-0000-000004020000}"/>
    <cellStyle name="Normal 14 6" xfId="77" xr:uid="{00000000-0005-0000-0000-00004D000000}"/>
    <cellStyle name="Normal 14 6 2" xfId="518" xr:uid="{00000000-0005-0000-0000-000006020000}"/>
    <cellStyle name="Normal 14 6 3" xfId="519" xr:uid="{00000000-0005-0000-0000-000007020000}"/>
    <cellStyle name="Normal 14 6 4" xfId="520" xr:uid="{00000000-0005-0000-0000-000008020000}"/>
    <cellStyle name="Normal 14 6 5" xfId="521" xr:uid="{00000000-0005-0000-0000-000009020000}"/>
    <cellStyle name="Normal 14 6 6" xfId="522" xr:uid="{00000000-0005-0000-0000-00000A020000}"/>
    <cellStyle name="Normal 14 6 7" xfId="523" xr:uid="{00000000-0005-0000-0000-00000B020000}"/>
    <cellStyle name="Normal 14 6 8" xfId="524" xr:uid="{00000000-0005-0000-0000-00000C020000}"/>
    <cellStyle name="Normal 14 7" xfId="78" xr:uid="{00000000-0005-0000-0000-00004E000000}"/>
    <cellStyle name="Normal 14 7 2" xfId="526" xr:uid="{00000000-0005-0000-0000-00000E020000}"/>
    <cellStyle name="Normal 14 7 3" xfId="527" xr:uid="{00000000-0005-0000-0000-00000F020000}"/>
    <cellStyle name="Normal 14 7 4" xfId="528" xr:uid="{00000000-0005-0000-0000-000010020000}"/>
    <cellStyle name="Normal 14 7 5" xfId="529" xr:uid="{00000000-0005-0000-0000-000011020000}"/>
    <cellStyle name="Normal 14 7 6" xfId="530" xr:uid="{00000000-0005-0000-0000-000012020000}"/>
    <cellStyle name="Normal 14 7 7" xfId="531" xr:uid="{00000000-0005-0000-0000-000013020000}"/>
    <cellStyle name="Normal 14 7 8" xfId="532" xr:uid="{00000000-0005-0000-0000-000014020000}"/>
    <cellStyle name="Normal 14 8" xfId="533" xr:uid="{00000000-0005-0000-0000-000015020000}"/>
    <cellStyle name="Normal 14 9" xfId="534" xr:uid="{00000000-0005-0000-0000-000016020000}"/>
    <cellStyle name="Normal 140" xfId="17439" xr:uid="{00000000-0005-0000-0000-00001F440000}"/>
    <cellStyle name="Normal 141" xfId="17440" xr:uid="{00000000-0005-0000-0000-000020440000}"/>
    <cellStyle name="Normal 142" xfId="17441" xr:uid="{00000000-0005-0000-0000-000021440000}"/>
    <cellStyle name="Normal 143" xfId="17442" xr:uid="{00000000-0005-0000-0000-000022440000}"/>
    <cellStyle name="Normal 144" xfId="17443" xr:uid="{00000000-0005-0000-0000-000023440000}"/>
    <cellStyle name="Normal 145" xfId="17444" xr:uid="{00000000-0005-0000-0000-000024440000}"/>
    <cellStyle name="Normal 146" xfId="17445" xr:uid="{00000000-0005-0000-0000-000025440000}"/>
    <cellStyle name="Normal 147" xfId="17446" xr:uid="{00000000-0005-0000-0000-000026440000}"/>
    <cellStyle name="Normal 148" xfId="17447" xr:uid="{00000000-0005-0000-0000-000027440000}"/>
    <cellStyle name="Normal 149" xfId="17448" xr:uid="{00000000-0005-0000-0000-000028440000}"/>
    <cellStyle name="Normal 15" xfId="262" xr:uid="{00000000-0005-0000-0000-000006010000}"/>
    <cellStyle name="Normal 15 2" xfId="1781" xr:uid="{00000000-0005-0000-0000-0000F5060000}"/>
    <cellStyle name="Normal 15 2 2" xfId="10621" xr:uid="{00000000-0005-0000-0000-00007D290000}"/>
    <cellStyle name="Normal 15 3" xfId="1782" xr:uid="{00000000-0005-0000-0000-0000F6060000}"/>
    <cellStyle name="Normal 15 3 2" xfId="12672" xr:uid="{00000000-0005-0000-0000-000080310000}"/>
    <cellStyle name="Normal 15 4" xfId="10620" xr:uid="{00000000-0005-0000-0000-00007C290000}"/>
    <cellStyle name="Normal 150" xfId="17449" xr:uid="{00000000-0005-0000-0000-000029440000}"/>
    <cellStyle name="Normal 151" xfId="17450" xr:uid="{00000000-0005-0000-0000-00002A440000}"/>
    <cellStyle name="Normal 152" xfId="17451" xr:uid="{00000000-0005-0000-0000-00002B440000}"/>
    <cellStyle name="Normal 153" xfId="17452" xr:uid="{00000000-0005-0000-0000-00002C440000}"/>
    <cellStyle name="Normal 154" xfId="17453" xr:uid="{00000000-0005-0000-0000-00002D440000}"/>
    <cellStyle name="Normal 155" xfId="17454" xr:uid="{00000000-0005-0000-0000-00002E440000}"/>
    <cellStyle name="Normal 156" xfId="17455" xr:uid="{00000000-0005-0000-0000-00002F440000}"/>
    <cellStyle name="Normal 157" xfId="17456" xr:uid="{00000000-0005-0000-0000-000030440000}"/>
    <cellStyle name="Normal 158" xfId="17457" xr:uid="{00000000-0005-0000-0000-000031440000}"/>
    <cellStyle name="Normal 159" xfId="17458" xr:uid="{00000000-0005-0000-0000-000032440000}"/>
    <cellStyle name="Normal 16" xfId="79" xr:uid="{00000000-0005-0000-0000-00004F000000}"/>
    <cellStyle name="Normal 16 10" xfId="535" xr:uid="{00000000-0005-0000-0000-000017020000}"/>
    <cellStyle name="Normal 16 11" xfId="1780" xr:uid="{00000000-0005-0000-0000-0000F4060000}"/>
    <cellStyle name="Normal 16 12" xfId="10622" xr:uid="{00000000-0005-0000-0000-00007E290000}"/>
    <cellStyle name="Normal 16 2" xfId="80" xr:uid="{00000000-0005-0000-0000-000050000000}"/>
    <cellStyle name="Normal 16 2 10" xfId="10623" xr:uid="{00000000-0005-0000-0000-00007F290000}"/>
    <cellStyle name="Normal 16 2 2" xfId="537" xr:uid="{00000000-0005-0000-0000-000019020000}"/>
    <cellStyle name="Normal 16 2 3" xfId="538" xr:uid="{00000000-0005-0000-0000-00001A020000}"/>
    <cellStyle name="Normal 16 2 4" xfId="539" xr:uid="{00000000-0005-0000-0000-00001B020000}"/>
    <cellStyle name="Normal 16 2 5" xfId="540" xr:uid="{00000000-0005-0000-0000-00001C020000}"/>
    <cellStyle name="Normal 16 2 6" xfId="541" xr:uid="{00000000-0005-0000-0000-00001D020000}"/>
    <cellStyle name="Normal 16 2 7" xfId="542" xr:uid="{00000000-0005-0000-0000-00001E020000}"/>
    <cellStyle name="Normal 16 2 8" xfId="543" xr:uid="{00000000-0005-0000-0000-00001F020000}"/>
    <cellStyle name="Normal 16 2 9" xfId="1779" xr:uid="{00000000-0005-0000-0000-0000F3060000}"/>
    <cellStyle name="Normal 16 3" xfId="544" xr:uid="{00000000-0005-0000-0000-000020020000}"/>
    <cellStyle name="Normal 16 3 2" xfId="545" xr:uid="{00000000-0005-0000-0000-000021020000}"/>
    <cellStyle name="Normal 16 3 3" xfId="546" xr:uid="{00000000-0005-0000-0000-000022020000}"/>
    <cellStyle name="Normal 16 3 4" xfId="547" xr:uid="{00000000-0005-0000-0000-000023020000}"/>
    <cellStyle name="Normal 16 3 5" xfId="12673" xr:uid="{00000000-0005-0000-0000-000081310000}"/>
    <cellStyle name="Normal 16 4" xfId="548" xr:uid="{00000000-0005-0000-0000-000024020000}"/>
    <cellStyle name="Normal 16 5" xfId="549" xr:uid="{00000000-0005-0000-0000-000025020000}"/>
    <cellStyle name="Normal 16 6" xfId="550" xr:uid="{00000000-0005-0000-0000-000026020000}"/>
    <cellStyle name="Normal 16 7" xfId="551" xr:uid="{00000000-0005-0000-0000-000027020000}"/>
    <cellStyle name="Normal 16 8" xfId="552" xr:uid="{00000000-0005-0000-0000-000028020000}"/>
    <cellStyle name="Normal 16 9" xfId="553" xr:uid="{00000000-0005-0000-0000-000029020000}"/>
    <cellStyle name="Normal 160" xfId="17459" xr:uid="{00000000-0005-0000-0000-000033440000}"/>
    <cellStyle name="Normal 161" xfId="17460" xr:uid="{00000000-0005-0000-0000-000034440000}"/>
    <cellStyle name="Normal 162" xfId="17461" xr:uid="{00000000-0005-0000-0000-000035440000}"/>
    <cellStyle name="Normal 163" xfId="17462" xr:uid="{00000000-0005-0000-0000-000036440000}"/>
    <cellStyle name="Normal 164" xfId="17463" xr:uid="{00000000-0005-0000-0000-000037440000}"/>
    <cellStyle name="Normal 165" xfId="17464" xr:uid="{00000000-0005-0000-0000-000038440000}"/>
    <cellStyle name="Normal 166" xfId="17465" xr:uid="{00000000-0005-0000-0000-000039440000}"/>
    <cellStyle name="Normal 167" xfId="17466" xr:uid="{00000000-0005-0000-0000-00003A440000}"/>
    <cellStyle name="Normal 168" xfId="17467" xr:uid="{00000000-0005-0000-0000-00003B440000}"/>
    <cellStyle name="Normal 169" xfId="17468" xr:uid="{00000000-0005-0000-0000-00003C440000}"/>
    <cellStyle name="Normal 17" xfId="81" xr:uid="{00000000-0005-0000-0000-000051000000}"/>
    <cellStyle name="Normal 17 10" xfId="554" xr:uid="{00000000-0005-0000-0000-00002A020000}"/>
    <cellStyle name="Normal 17 11" xfId="1778" xr:uid="{00000000-0005-0000-0000-0000F2060000}"/>
    <cellStyle name="Normal 17 12" xfId="10624" xr:uid="{00000000-0005-0000-0000-000080290000}"/>
    <cellStyle name="Normal 17 2" xfId="82" xr:uid="{00000000-0005-0000-0000-000052000000}"/>
    <cellStyle name="Normal 17 2 2" xfId="556" xr:uid="{00000000-0005-0000-0000-00002C020000}"/>
    <cellStyle name="Normal 17 2 3" xfId="557" xr:uid="{00000000-0005-0000-0000-00002D020000}"/>
    <cellStyle name="Normal 17 2 4" xfId="558" xr:uid="{00000000-0005-0000-0000-00002E020000}"/>
    <cellStyle name="Normal 17 2 5" xfId="559" xr:uid="{00000000-0005-0000-0000-00002F020000}"/>
    <cellStyle name="Normal 17 2 6" xfId="560" xr:uid="{00000000-0005-0000-0000-000030020000}"/>
    <cellStyle name="Normal 17 2 7" xfId="561" xr:uid="{00000000-0005-0000-0000-000031020000}"/>
    <cellStyle name="Normal 17 2 8" xfId="562" xr:uid="{00000000-0005-0000-0000-000032020000}"/>
    <cellStyle name="Normal 17 2 9" xfId="10625" xr:uid="{00000000-0005-0000-0000-000081290000}"/>
    <cellStyle name="Normal 17 3" xfId="563" xr:uid="{00000000-0005-0000-0000-000033020000}"/>
    <cellStyle name="Normal 17 3 2" xfId="564" xr:uid="{00000000-0005-0000-0000-000034020000}"/>
    <cellStyle name="Normal 17 3 3" xfId="565" xr:uid="{00000000-0005-0000-0000-000035020000}"/>
    <cellStyle name="Normal 17 3 4" xfId="566" xr:uid="{00000000-0005-0000-0000-000036020000}"/>
    <cellStyle name="Normal 17 3 5" xfId="12674" xr:uid="{00000000-0005-0000-0000-000082310000}"/>
    <cellStyle name="Normal 17 4" xfId="567" xr:uid="{00000000-0005-0000-0000-000037020000}"/>
    <cellStyle name="Normal 17 5" xfId="568" xr:uid="{00000000-0005-0000-0000-000038020000}"/>
    <cellStyle name="Normal 17 6" xfId="569" xr:uid="{00000000-0005-0000-0000-000039020000}"/>
    <cellStyle name="Normal 17 7" xfId="570" xr:uid="{00000000-0005-0000-0000-00003A020000}"/>
    <cellStyle name="Normal 17 8" xfId="571" xr:uid="{00000000-0005-0000-0000-00003B020000}"/>
    <cellStyle name="Normal 17 9" xfId="572" xr:uid="{00000000-0005-0000-0000-00003C020000}"/>
    <cellStyle name="Normal 170" xfId="17469" xr:uid="{00000000-0005-0000-0000-00003D440000}"/>
    <cellStyle name="Normal 171" xfId="17470" xr:uid="{00000000-0005-0000-0000-00003E440000}"/>
    <cellStyle name="Normal 172" xfId="17471" xr:uid="{00000000-0005-0000-0000-00003F440000}"/>
    <cellStyle name="Normal 173" xfId="17472" xr:uid="{00000000-0005-0000-0000-000040440000}"/>
    <cellStyle name="Normal 174" xfId="17473" xr:uid="{00000000-0005-0000-0000-000041440000}"/>
    <cellStyle name="Normal 175" xfId="17474" xr:uid="{00000000-0005-0000-0000-000042440000}"/>
    <cellStyle name="Normal 176" xfId="17475" xr:uid="{00000000-0005-0000-0000-000043440000}"/>
    <cellStyle name="Normal 177" xfId="17476" xr:uid="{00000000-0005-0000-0000-000044440000}"/>
    <cellStyle name="Normal 178" xfId="17477" xr:uid="{00000000-0005-0000-0000-000045440000}"/>
    <cellStyle name="Normal 179" xfId="17478" xr:uid="{00000000-0005-0000-0000-000046440000}"/>
    <cellStyle name="Normal 18" xfId="239" xr:uid="{00000000-0005-0000-0000-0000EF000000}"/>
    <cellStyle name="Normal 18 2" xfId="1777" xr:uid="{00000000-0005-0000-0000-0000F1060000}"/>
    <cellStyle name="Normal 18 2 2" xfId="10627" xr:uid="{00000000-0005-0000-0000-000083290000}"/>
    <cellStyle name="Normal 18 3" xfId="12675" xr:uid="{00000000-0005-0000-0000-000083310000}"/>
    <cellStyle name="Normal 18 4" xfId="10626" xr:uid="{00000000-0005-0000-0000-000082290000}"/>
    <cellStyle name="Normal 180" xfId="17479" xr:uid="{00000000-0005-0000-0000-000047440000}"/>
    <cellStyle name="Normal 181" xfId="17480" xr:uid="{00000000-0005-0000-0000-000048440000}"/>
    <cellStyle name="Normal 182" xfId="17481" xr:uid="{00000000-0005-0000-0000-000049440000}"/>
    <cellStyle name="Normal 183" xfId="17482" xr:uid="{00000000-0005-0000-0000-00004A440000}"/>
    <cellStyle name="Normal 184" xfId="17483" xr:uid="{00000000-0005-0000-0000-00004B440000}"/>
    <cellStyle name="Normal 185" xfId="17484" xr:uid="{00000000-0005-0000-0000-00004C440000}"/>
    <cellStyle name="Normal 186" xfId="17485" xr:uid="{00000000-0005-0000-0000-00004D440000}"/>
    <cellStyle name="Normal 187" xfId="17486" xr:uid="{00000000-0005-0000-0000-00004E440000}"/>
    <cellStyle name="Normal 188" xfId="17487" xr:uid="{00000000-0005-0000-0000-00004F440000}"/>
    <cellStyle name="Normal 189" xfId="17488" xr:uid="{00000000-0005-0000-0000-000050440000}"/>
    <cellStyle name="Normal 19" xfId="251" xr:uid="{00000000-0005-0000-0000-0000FB000000}"/>
    <cellStyle name="Normal 19 2" xfId="1776" xr:uid="{00000000-0005-0000-0000-0000F0060000}"/>
    <cellStyle name="Normal 19 2 2" xfId="10629" xr:uid="{00000000-0005-0000-0000-000085290000}"/>
    <cellStyle name="Normal 19 3" xfId="12676" xr:uid="{00000000-0005-0000-0000-000084310000}"/>
    <cellStyle name="Normal 19 4" xfId="10628" xr:uid="{00000000-0005-0000-0000-000084290000}"/>
    <cellStyle name="Normal 190" xfId="17489" xr:uid="{00000000-0005-0000-0000-000051440000}"/>
    <cellStyle name="Normal 191" xfId="17490" xr:uid="{00000000-0005-0000-0000-000052440000}"/>
    <cellStyle name="Normal 192" xfId="17491" xr:uid="{00000000-0005-0000-0000-000053440000}"/>
    <cellStyle name="Normal 193" xfId="17492" xr:uid="{00000000-0005-0000-0000-000054440000}"/>
    <cellStyle name="Normal 194" xfId="17493" xr:uid="{00000000-0005-0000-0000-000055440000}"/>
    <cellStyle name="Normal 195" xfId="17494" xr:uid="{00000000-0005-0000-0000-000056440000}"/>
    <cellStyle name="Normal 196" xfId="17495" xr:uid="{00000000-0005-0000-0000-000057440000}"/>
    <cellStyle name="Normal 197" xfId="17496" xr:uid="{00000000-0005-0000-0000-000058440000}"/>
    <cellStyle name="Normal 198" xfId="17497" xr:uid="{00000000-0005-0000-0000-000059440000}"/>
    <cellStyle name="Normal 199" xfId="17498" xr:uid="{00000000-0005-0000-0000-00005A440000}"/>
    <cellStyle name="Normal 2" xfId="263" xr:uid="{00000000-0005-0000-0000-000007010000}"/>
    <cellStyle name="Normal 2 10" xfId="573" xr:uid="{00000000-0005-0000-0000-00003D020000}"/>
    <cellStyle name="Normal 2 10 2" xfId="1774" xr:uid="{00000000-0005-0000-0000-0000EE060000}"/>
    <cellStyle name="Normal 2 10 3" xfId="17499" xr:uid="{00000000-0005-0000-0000-00005B440000}"/>
    <cellStyle name="Normal 2 100" xfId="1773" xr:uid="{00000000-0005-0000-0000-0000ED060000}"/>
    <cellStyle name="Normal 2 100 10" xfId="1772" xr:uid="{00000000-0005-0000-0000-0000EC060000}"/>
    <cellStyle name="Normal 2 100 11" xfId="1771" xr:uid="{00000000-0005-0000-0000-0000EB060000}"/>
    <cellStyle name="Normal 2 100 12" xfId="1770" xr:uid="{00000000-0005-0000-0000-0000EA060000}"/>
    <cellStyle name="Normal 2 100 13" xfId="1769" xr:uid="{00000000-0005-0000-0000-0000E9060000}"/>
    <cellStyle name="Normal 2 100 14" xfId="1768" xr:uid="{00000000-0005-0000-0000-0000E8060000}"/>
    <cellStyle name="Normal 2 100 15" xfId="1767" xr:uid="{00000000-0005-0000-0000-0000E7060000}"/>
    <cellStyle name="Normal 2 100 16" xfId="1766" xr:uid="{00000000-0005-0000-0000-0000E6060000}"/>
    <cellStyle name="Normal 2 100 17" xfId="1765" xr:uid="{00000000-0005-0000-0000-0000E5060000}"/>
    <cellStyle name="Normal 2 100 18" xfId="1764" xr:uid="{00000000-0005-0000-0000-0000E4060000}"/>
    <cellStyle name="Normal 2 100 19" xfId="1763" xr:uid="{00000000-0005-0000-0000-0000E3060000}"/>
    <cellStyle name="Normal 2 100 2" xfId="1762" xr:uid="{00000000-0005-0000-0000-0000E2060000}"/>
    <cellStyle name="Normal 2 100 20" xfId="1761" xr:uid="{00000000-0005-0000-0000-0000E1060000}"/>
    <cellStyle name="Normal 2 100 21" xfId="1760" xr:uid="{00000000-0005-0000-0000-0000E0060000}"/>
    <cellStyle name="Normal 2 100 22" xfId="1759" xr:uid="{00000000-0005-0000-0000-0000DF060000}"/>
    <cellStyle name="Normal 2 100 23" xfId="1758" xr:uid="{00000000-0005-0000-0000-0000DE060000}"/>
    <cellStyle name="Normal 2 100 24" xfId="1757" xr:uid="{00000000-0005-0000-0000-0000DD060000}"/>
    <cellStyle name="Normal 2 100 25" xfId="1756" xr:uid="{00000000-0005-0000-0000-0000DC060000}"/>
    <cellStyle name="Normal 2 100 26" xfId="1755" xr:uid="{00000000-0005-0000-0000-0000DB060000}"/>
    <cellStyle name="Normal 2 100 27" xfId="1754" xr:uid="{00000000-0005-0000-0000-0000DA060000}"/>
    <cellStyle name="Normal 2 100 28" xfId="1753" xr:uid="{00000000-0005-0000-0000-0000D9060000}"/>
    <cellStyle name="Normal 2 100 29" xfId="1752" xr:uid="{00000000-0005-0000-0000-0000D8060000}"/>
    <cellStyle name="Normal 2 100 3" xfId="1751" xr:uid="{00000000-0005-0000-0000-0000D7060000}"/>
    <cellStyle name="Normal 2 100 30" xfId="1750" xr:uid="{00000000-0005-0000-0000-0000D6060000}"/>
    <cellStyle name="Normal 2 100 4" xfId="1749" xr:uid="{00000000-0005-0000-0000-0000D5060000}"/>
    <cellStyle name="Normal 2 100 5" xfId="1748" xr:uid="{00000000-0005-0000-0000-0000D4060000}"/>
    <cellStyle name="Normal 2 100 6" xfId="1747" xr:uid="{00000000-0005-0000-0000-0000D3060000}"/>
    <cellStyle name="Normal 2 100 7" xfId="1746" xr:uid="{00000000-0005-0000-0000-0000D2060000}"/>
    <cellStyle name="Normal 2 100 8" xfId="1745" xr:uid="{00000000-0005-0000-0000-0000D1060000}"/>
    <cellStyle name="Normal 2 100 9" xfId="1744" xr:uid="{00000000-0005-0000-0000-0000D0060000}"/>
    <cellStyle name="Normal 2 101" xfId="1743" xr:uid="{00000000-0005-0000-0000-0000CF060000}"/>
    <cellStyle name="Normal 2 101 10" xfId="1742" xr:uid="{00000000-0005-0000-0000-0000CE060000}"/>
    <cellStyle name="Normal 2 101 11" xfId="1741" xr:uid="{00000000-0005-0000-0000-0000CD060000}"/>
    <cellStyle name="Normal 2 101 12" xfId="1740" xr:uid="{00000000-0005-0000-0000-0000CC060000}"/>
    <cellStyle name="Normal 2 101 13" xfId="1739" xr:uid="{00000000-0005-0000-0000-0000CB060000}"/>
    <cellStyle name="Normal 2 101 14" xfId="1738" xr:uid="{00000000-0005-0000-0000-0000CA060000}"/>
    <cellStyle name="Normal 2 101 15" xfId="1737" xr:uid="{00000000-0005-0000-0000-0000C9060000}"/>
    <cellStyle name="Normal 2 101 16" xfId="1736" xr:uid="{00000000-0005-0000-0000-0000C8060000}"/>
    <cellStyle name="Normal 2 101 17" xfId="1735" xr:uid="{00000000-0005-0000-0000-0000C7060000}"/>
    <cellStyle name="Normal 2 101 18" xfId="1734" xr:uid="{00000000-0005-0000-0000-0000C6060000}"/>
    <cellStyle name="Normal 2 101 19" xfId="1733" xr:uid="{00000000-0005-0000-0000-0000C5060000}"/>
    <cellStyle name="Normal 2 101 2" xfId="1732" xr:uid="{00000000-0005-0000-0000-0000C4060000}"/>
    <cellStyle name="Normal 2 101 20" xfId="1731" xr:uid="{00000000-0005-0000-0000-0000C3060000}"/>
    <cellStyle name="Normal 2 101 21" xfId="1730" xr:uid="{00000000-0005-0000-0000-0000C2060000}"/>
    <cellStyle name="Normal 2 101 22" xfId="1729" xr:uid="{00000000-0005-0000-0000-0000C1060000}"/>
    <cellStyle name="Normal 2 101 23" xfId="1728" xr:uid="{00000000-0005-0000-0000-0000C0060000}"/>
    <cellStyle name="Normal 2 101 24" xfId="1727" xr:uid="{00000000-0005-0000-0000-0000BF060000}"/>
    <cellStyle name="Normal 2 101 25" xfId="1726" xr:uid="{00000000-0005-0000-0000-0000BE060000}"/>
    <cellStyle name="Normal 2 101 26" xfId="1725" xr:uid="{00000000-0005-0000-0000-0000BD060000}"/>
    <cellStyle name="Normal 2 101 27" xfId="1724" xr:uid="{00000000-0005-0000-0000-0000BC060000}"/>
    <cellStyle name="Normal 2 101 28" xfId="1723" xr:uid="{00000000-0005-0000-0000-0000BB060000}"/>
    <cellStyle name="Normal 2 101 29" xfId="1722" xr:uid="{00000000-0005-0000-0000-0000BA060000}"/>
    <cellStyle name="Normal 2 101 3" xfId="1721" xr:uid="{00000000-0005-0000-0000-0000B9060000}"/>
    <cellStyle name="Normal 2 101 30" xfId="1720" xr:uid="{00000000-0005-0000-0000-0000B8060000}"/>
    <cellStyle name="Normal 2 101 4" xfId="1719" xr:uid="{00000000-0005-0000-0000-0000B7060000}"/>
    <cellStyle name="Normal 2 101 5" xfId="1718" xr:uid="{00000000-0005-0000-0000-0000B6060000}"/>
    <cellStyle name="Normal 2 101 6" xfId="1717" xr:uid="{00000000-0005-0000-0000-0000B5060000}"/>
    <cellStyle name="Normal 2 101 7" xfId="1716" xr:uid="{00000000-0005-0000-0000-0000B4060000}"/>
    <cellStyle name="Normal 2 101 8" xfId="1715" xr:uid="{00000000-0005-0000-0000-0000B3060000}"/>
    <cellStyle name="Normal 2 101 9" xfId="1714" xr:uid="{00000000-0005-0000-0000-0000B2060000}"/>
    <cellStyle name="Normal 2 102" xfId="1713" xr:uid="{00000000-0005-0000-0000-0000B1060000}"/>
    <cellStyle name="Normal 2 103" xfId="1712" xr:uid="{00000000-0005-0000-0000-0000B0060000}"/>
    <cellStyle name="Normal 2 104" xfId="1711" xr:uid="{00000000-0005-0000-0000-0000AF060000}"/>
    <cellStyle name="Normal 2 105" xfId="1710" xr:uid="{00000000-0005-0000-0000-0000AE060000}"/>
    <cellStyle name="Normal 2 106" xfId="1709" xr:uid="{00000000-0005-0000-0000-0000AD060000}"/>
    <cellStyle name="Normal 2 107" xfId="1708" xr:uid="{00000000-0005-0000-0000-0000AC060000}"/>
    <cellStyle name="Normal 2 108" xfId="1707" xr:uid="{00000000-0005-0000-0000-0000AB060000}"/>
    <cellStyle name="Normal 2 109" xfId="1706" xr:uid="{00000000-0005-0000-0000-0000AA060000}"/>
    <cellStyle name="Normal 2 11" xfId="574" xr:uid="{00000000-0005-0000-0000-00003E020000}"/>
    <cellStyle name="Normal 2 11 2" xfId="1705" xr:uid="{00000000-0005-0000-0000-0000A9060000}"/>
    <cellStyle name="Normal 2 11 3" xfId="17500" xr:uid="{00000000-0005-0000-0000-00005C440000}"/>
    <cellStyle name="Normal 2 110" xfId="1704" xr:uid="{00000000-0005-0000-0000-0000A8060000}"/>
    <cellStyle name="Normal 2 111" xfId="1703" xr:uid="{00000000-0005-0000-0000-0000A7060000}"/>
    <cellStyle name="Normal 2 112" xfId="1702" xr:uid="{00000000-0005-0000-0000-0000A6060000}"/>
    <cellStyle name="Normal 2 113" xfId="1701" xr:uid="{00000000-0005-0000-0000-0000A5060000}"/>
    <cellStyle name="Normal 2 114" xfId="1700" xr:uid="{00000000-0005-0000-0000-0000A4060000}"/>
    <cellStyle name="Normal 2 115" xfId="1699" xr:uid="{00000000-0005-0000-0000-0000A3060000}"/>
    <cellStyle name="Normal 2 116" xfId="1698" xr:uid="{00000000-0005-0000-0000-0000A2060000}"/>
    <cellStyle name="Normal 2 117" xfId="1697" xr:uid="{00000000-0005-0000-0000-0000A1060000}"/>
    <cellStyle name="Normal 2 117 10" xfId="1696" xr:uid="{00000000-0005-0000-0000-0000A0060000}"/>
    <cellStyle name="Normal 2 117 11" xfId="1695" xr:uid="{00000000-0005-0000-0000-00009F060000}"/>
    <cellStyle name="Normal 2 117 12" xfId="1694" xr:uid="{00000000-0005-0000-0000-00009E060000}"/>
    <cellStyle name="Normal 2 117 13" xfId="1693" xr:uid="{00000000-0005-0000-0000-00009D060000}"/>
    <cellStyle name="Normal 2 117 14" xfId="1692" xr:uid="{00000000-0005-0000-0000-00009C060000}"/>
    <cellStyle name="Normal 2 117 15" xfId="1691" xr:uid="{00000000-0005-0000-0000-00009B060000}"/>
    <cellStyle name="Normal 2 117 16" xfId="1690" xr:uid="{00000000-0005-0000-0000-00009A060000}"/>
    <cellStyle name="Normal 2 117 17" xfId="1689" xr:uid="{00000000-0005-0000-0000-000099060000}"/>
    <cellStyle name="Normal 2 117 18" xfId="1688" xr:uid="{00000000-0005-0000-0000-000098060000}"/>
    <cellStyle name="Normal 2 117 19" xfId="1687" xr:uid="{00000000-0005-0000-0000-000097060000}"/>
    <cellStyle name="Normal 2 117 2" xfId="1686" xr:uid="{00000000-0005-0000-0000-000096060000}"/>
    <cellStyle name="Normal 2 117 20" xfId="1685" xr:uid="{00000000-0005-0000-0000-000095060000}"/>
    <cellStyle name="Normal 2 117 21" xfId="1684" xr:uid="{00000000-0005-0000-0000-000094060000}"/>
    <cellStyle name="Normal 2 117 22" xfId="1683" xr:uid="{00000000-0005-0000-0000-000093060000}"/>
    <cellStyle name="Normal 2 117 23" xfId="1682" xr:uid="{00000000-0005-0000-0000-000092060000}"/>
    <cellStyle name="Normal 2 117 3" xfId="1681" xr:uid="{00000000-0005-0000-0000-000091060000}"/>
    <cellStyle name="Normal 2 117 4" xfId="1680" xr:uid="{00000000-0005-0000-0000-000090060000}"/>
    <cellStyle name="Normal 2 117 5" xfId="1679" xr:uid="{00000000-0005-0000-0000-00008F060000}"/>
    <cellStyle name="Normal 2 117 6" xfId="1678" xr:uid="{00000000-0005-0000-0000-00008E060000}"/>
    <cellStyle name="Normal 2 117 7" xfId="1677" xr:uid="{00000000-0005-0000-0000-00008D060000}"/>
    <cellStyle name="Normal 2 117 8" xfId="1676" xr:uid="{00000000-0005-0000-0000-00008C060000}"/>
    <cellStyle name="Normal 2 117 9" xfId="1675" xr:uid="{00000000-0005-0000-0000-00008B060000}"/>
    <cellStyle name="Normal 2 118" xfId="1674" xr:uid="{00000000-0005-0000-0000-00008A060000}"/>
    <cellStyle name="Normal 2 118 10" xfId="1673" xr:uid="{00000000-0005-0000-0000-000089060000}"/>
    <cellStyle name="Normal 2 118 11" xfId="1672" xr:uid="{00000000-0005-0000-0000-000088060000}"/>
    <cellStyle name="Normal 2 118 12" xfId="1671" xr:uid="{00000000-0005-0000-0000-000087060000}"/>
    <cellStyle name="Normal 2 118 13" xfId="1670" xr:uid="{00000000-0005-0000-0000-000086060000}"/>
    <cellStyle name="Normal 2 118 14" xfId="1669" xr:uid="{00000000-0005-0000-0000-000085060000}"/>
    <cellStyle name="Normal 2 118 15" xfId="1668" xr:uid="{00000000-0005-0000-0000-000084060000}"/>
    <cellStyle name="Normal 2 118 16" xfId="1667" xr:uid="{00000000-0005-0000-0000-000083060000}"/>
    <cellStyle name="Normal 2 118 17" xfId="1666" xr:uid="{00000000-0005-0000-0000-000082060000}"/>
    <cellStyle name="Normal 2 118 18" xfId="1665" xr:uid="{00000000-0005-0000-0000-000081060000}"/>
    <cellStyle name="Normal 2 118 19" xfId="1664" xr:uid="{00000000-0005-0000-0000-000080060000}"/>
    <cellStyle name="Normal 2 118 2" xfId="1663" xr:uid="{00000000-0005-0000-0000-00007F060000}"/>
    <cellStyle name="Normal 2 118 20" xfId="1662" xr:uid="{00000000-0005-0000-0000-00007E060000}"/>
    <cellStyle name="Normal 2 118 21" xfId="1661" xr:uid="{00000000-0005-0000-0000-00007D060000}"/>
    <cellStyle name="Normal 2 118 3" xfId="1660" xr:uid="{00000000-0005-0000-0000-00007C060000}"/>
    <cellStyle name="Normal 2 118 4" xfId="1659" xr:uid="{00000000-0005-0000-0000-00007B060000}"/>
    <cellStyle name="Normal 2 118 5" xfId="1658" xr:uid="{00000000-0005-0000-0000-00007A060000}"/>
    <cellStyle name="Normal 2 118 6" xfId="1657" xr:uid="{00000000-0005-0000-0000-000079060000}"/>
    <cellStyle name="Normal 2 118 7" xfId="1656" xr:uid="{00000000-0005-0000-0000-000078060000}"/>
    <cellStyle name="Normal 2 118 8" xfId="1655" xr:uid="{00000000-0005-0000-0000-000077060000}"/>
    <cellStyle name="Normal 2 118 9" xfId="1654" xr:uid="{00000000-0005-0000-0000-000076060000}"/>
    <cellStyle name="Normal 2 119" xfId="1653" xr:uid="{00000000-0005-0000-0000-000075060000}"/>
    <cellStyle name="Normal 2 119 10" xfId="1652" xr:uid="{00000000-0005-0000-0000-000074060000}"/>
    <cellStyle name="Normal 2 119 11" xfId="1651" xr:uid="{00000000-0005-0000-0000-000073060000}"/>
    <cellStyle name="Normal 2 119 12" xfId="1650" xr:uid="{00000000-0005-0000-0000-000072060000}"/>
    <cellStyle name="Normal 2 119 13" xfId="1649" xr:uid="{00000000-0005-0000-0000-000071060000}"/>
    <cellStyle name="Normal 2 119 14" xfId="1648" xr:uid="{00000000-0005-0000-0000-000070060000}"/>
    <cellStyle name="Normal 2 119 15" xfId="1647" xr:uid="{00000000-0005-0000-0000-00006F060000}"/>
    <cellStyle name="Normal 2 119 16" xfId="1646" xr:uid="{00000000-0005-0000-0000-00006E060000}"/>
    <cellStyle name="Normal 2 119 17" xfId="1645" xr:uid="{00000000-0005-0000-0000-00006D060000}"/>
    <cellStyle name="Normal 2 119 18" xfId="1644" xr:uid="{00000000-0005-0000-0000-00006C060000}"/>
    <cellStyle name="Normal 2 119 19" xfId="1643" xr:uid="{00000000-0005-0000-0000-00006B060000}"/>
    <cellStyle name="Normal 2 119 2" xfId="1642" xr:uid="{00000000-0005-0000-0000-00006A060000}"/>
    <cellStyle name="Normal 2 119 20" xfId="1641" xr:uid="{00000000-0005-0000-0000-000069060000}"/>
    <cellStyle name="Normal 2 119 21" xfId="1640" xr:uid="{00000000-0005-0000-0000-000068060000}"/>
    <cellStyle name="Normal 2 119 3" xfId="1639" xr:uid="{00000000-0005-0000-0000-000067060000}"/>
    <cellStyle name="Normal 2 119 4" xfId="1638" xr:uid="{00000000-0005-0000-0000-000066060000}"/>
    <cellStyle name="Normal 2 119 5" xfId="1637" xr:uid="{00000000-0005-0000-0000-000065060000}"/>
    <cellStyle name="Normal 2 119 6" xfId="1636" xr:uid="{00000000-0005-0000-0000-000064060000}"/>
    <cellStyle name="Normal 2 119 7" xfId="1635" xr:uid="{00000000-0005-0000-0000-000063060000}"/>
    <cellStyle name="Normal 2 119 8" xfId="1634" xr:uid="{00000000-0005-0000-0000-000062060000}"/>
    <cellStyle name="Normal 2 119 9" xfId="1633" xr:uid="{00000000-0005-0000-0000-000061060000}"/>
    <cellStyle name="Normal 2 12" xfId="575" xr:uid="{00000000-0005-0000-0000-00003F020000}"/>
    <cellStyle name="Normal 2 12 2" xfId="1632" xr:uid="{00000000-0005-0000-0000-000060060000}"/>
    <cellStyle name="Normal 2 12 2 2" xfId="52209" xr:uid="{00000000-0005-0000-0000-0000F1CB0000}"/>
    <cellStyle name="Normal 2 12 3" xfId="17501" xr:uid="{00000000-0005-0000-0000-00005D440000}"/>
    <cellStyle name="Normal 2 120" xfId="1631" xr:uid="{00000000-0005-0000-0000-00005F060000}"/>
    <cellStyle name="Normal 2 120 2" xfId="1630" xr:uid="{00000000-0005-0000-0000-00005E060000}"/>
    <cellStyle name="Normal 2 120 3" xfId="1629" xr:uid="{00000000-0005-0000-0000-00005D060000}"/>
    <cellStyle name="Normal 2 120 4" xfId="1628" xr:uid="{00000000-0005-0000-0000-00005C060000}"/>
    <cellStyle name="Normal 2 120 5" xfId="1627" xr:uid="{00000000-0005-0000-0000-00005B060000}"/>
    <cellStyle name="Normal 2 121" xfId="1626" xr:uid="{00000000-0005-0000-0000-00005A060000}"/>
    <cellStyle name="Normal 2 121 2" xfId="1625" xr:uid="{00000000-0005-0000-0000-000059060000}"/>
    <cellStyle name="Normal 2 121 3" xfId="1624" xr:uid="{00000000-0005-0000-0000-000058060000}"/>
    <cellStyle name="Normal 2 121 4" xfId="1623" xr:uid="{00000000-0005-0000-0000-000057060000}"/>
    <cellStyle name="Normal 2 121 5" xfId="1622" xr:uid="{00000000-0005-0000-0000-000056060000}"/>
    <cellStyle name="Normal 2 122" xfId="1621" xr:uid="{00000000-0005-0000-0000-000055060000}"/>
    <cellStyle name="Normal 2 122 2" xfId="1620" xr:uid="{00000000-0005-0000-0000-000054060000}"/>
    <cellStyle name="Normal 2 122 3" xfId="1619" xr:uid="{00000000-0005-0000-0000-000053060000}"/>
    <cellStyle name="Normal 2 122 4" xfId="1618" xr:uid="{00000000-0005-0000-0000-000052060000}"/>
    <cellStyle name="Normal 2 122 5" xfId="1617" xr:uid="{00000000-0005-0000-0000-000051060000}"/>
    <cellStyle name="Normal 2 123" xfId="1616" xr:uid="{00000000-0005-0000-0000-000050060000}"/>
    <cellStyle name="Normal 2 123 2" xfId="1615" xr:uid="{00000000-0005-0000-0000-00004F060000}"/>
    <cellStyle name="Normal 2 123 3" xfId="1614" xr:uid="{00000000-0005-0000-0000-00004E060000}"/>
    <cellStyle name="Normal 2 123 4" xfId="1613" xr:uid="{00000000-0005-0000-0000-00004D060000}"/>
    <cellStyle name="Normal 2 123 5" xfId="1612" xr:uid="{00000000-0005-0000-0000-00004C060000}"/>
    <cellStyle name="Normal 2 124" xfId="1611" xr:uid="{00000000-0005-0000-0000-00004B060000}"/>
    <cellStyle name="Normal 2 124 2" xfId="1610" xr:uid="{00000000-0005-0000-0000-00004A060000}"/>
    <cellStyle name="Normal 2 124 2 2" xfId="1609" xr:uid="{00000000-0005-0000-0000-000049060000}"/>
    <cellStyle name="Normal 2 124 2 3" xfId="1608" xr:uid="{00000000-0005-0000-0000-000048060000}"/>
    <cellStyle name="Normal 2 124 3" xfId="1607" xr:uid="{00000000-0005-0000-0000-000047060000}"/>
    <cellStyle name="Normal 2 125" xfId="1606" xr:uid="{00000000-0005-0000-0000-000046060000}"/>
    <cellStyle name="Normal 2 126" xfId="1605" xr:uid="{00000000-0005-0000-0000-000045060000}"/>
    <cellStyle name="Normal 2 127" xfId="1604" xr:uid="{00000000-0005-0000-0000-000044060000}"/>
    <cellStyle name="Normal 2 128" xfId="1603" xr:uid="{00000000-0005-0000-0000-000043060000}"/>
    <cellStyle name="Normal 2 129" xfId="1602" xr:uid="{00000000-0005-0000-0000-000042060000}"/>
    <cellStyle name="Normal 2 13" xfId="576" xr:uid="{00000000-0005-0000-0000-000040020000}"/>
    <cellStyle name="Normal 2 13 2" xfId="1601" xr:uid="{00000000-0005-0000-0000-000041060000}"/>
    <cellStyle name="Normal 2 13 2 2" xfId="52210" xr:uid="{00000000-0005-0000-0000-0000F2CB0000}"/>
    <cellStyle name="Normal 2 13 3" xfId="17502" xr:uid="{00000000-0005-0000-0000-00005E440000}"/>
    <cellStyle name="Normal 2 130" xfId="1600" xr:uid="{00000000-0005-0000-0000-000040060000}"/>
    <cellStyle name="Normal 2 131" xfId="1599" xr:uid="{00000000-0005-0000-0000-00003F060000}"/>
    <cellStyle name="Normal 2 132" xfId="1598" xr:uid="{00000000-0005-0000-0000-00003E060000}"/>
    <cellStyle name="Normal 2 133" xfId="1597" xr:uid="{00000000-0005-0000-0000-00003D060000}"/>
    <cellStyle name="Normal 2 134" xfId="1596" xr:uid="{00000000-0005-0000-0000-00003C060000}"/>
    <cellStyle name="Normal 2 134 2" xfId="1595" xr:uid="{00000000-0005-0000-0000-00003B060000}"/>
    <cellStyle name="Normal 2 134 2 2" xfId="1594" xr:uid="{00000000-0005-0000-0000-00003A060000}"/>
    <cellStyle name="Normal 2 135" xfId="1593" xr:uid="{00000000-0005-0000-0000-000039060000}"/>
    <cellStyle name="Normal 2 136" xfId="1592" xr:uid="{00000000-0005-0000-0000-000038060000}"/>
    <cellStyle name="Normal 2 137" xfId="10630" xr:uid="{00000000-0005-0000-0000-000086290000}"/>
    <cellStyle name="Normal 2 14" xfId="577" xr:uid="{00000000-0005-0000-0000-000041020000}"/>
    <cellStyle name="Normal 2 14 2" xfId="578" xr:uid="{00000000-0005-0000-0000-000042020000}"/>
    <cellStyle name="Normal 2 14 3" xfId="1591" xr:uid="{00000000-0005-0000-0000-000037060000}"/>
    <cellStyle name="Normal 2 14 4" xfId="17503" xr:uid="{00000000-0005-0000-0000-00005F440000}"/>
    <cellStyle name="Normal 2 15" xfId="1590" xr:uid="{00000000-0005-0000-0000-000036060000}"/>
    <cellStyle name="Normal 2 15 2" xfId="17504" xr:uid="{00000000-0005-0000-0000-000060440000}"/>
    <cellStyle name="Normal 2 16" xfId="1589" xr:uid="{00000000-0005-0000-0000-000035060000}"/>
    <cellStyle name="Normal 2 16 2" xfId="17505" xr:uid="{00000000-0005-0000-0000-000061440000}"/>
    <cellStyle name="Normal 2 17" xfId="1588" xr:uid="{00000000-0005-0000-0000-000034060000}"/>
    <cellStyle name="Normal 2 17 2" xfId="17506" xr:uid="{00000000-0005-0000-0000-000062440000}"/>
    <cellStyle name="Normal 2 18" xfId="1587" xr:uid="{00000000-0005-0000-0000-000033060000}"/>
    <cellStyle name="Normal 2 18 2" xfId="17507" xr:uid="{00000000-0005-0000-0000-000063440000}"/>
    <cellStyle name="Normal 2 19" xfId="1586" xr:uid="{00000000-0005-0000-0000-000032060000}"/>
    <cellStyle name="Normal 2 19 2" xfId="17508" xr:uid="{00000000-0005-0000-0000-000064440000}"/>
    <cellStyle name="Normal 2 2" xfId="17" xr:uid="{00000000-0005-0000-0000-000011000000}"/>
    <cellStyle name="Normal 2 2 10" xfId="1775" xr:uid="{00000000-0005-0000-0000-0000EF060000}"/>
    <cellStyle name="Normal 2 2 10 10" xfId="17510" xr:uid="{00000000-0005-0000-0000-000066440000}"/>
    <cellStyle name="Normal 2 2 10 11" xfId="17509" xr:uid="{00000000-0005-0000-0000-000065440000}"/>
    <cellStyle name="Normal 2 2 10 2" xfId="17511" xr:uid="{00000000-0005-0000-0000-000067440000}"/>
    <cellStyle name="Normal 2 2 10 3" xfId="17512" xr:uid="{00000000-0005-0000-0000-000068440000}"/>
    <cellStyle name="Normal 2 2 10 4" xfId="17513" xr:uid="{00000000-0005-0000-0000-000069440000}"/>
    <cellStyle name="Normal 2 2 10 5" xfId="17514" xr:uid="{00000000-0005-0000-0000-00006A440000}"/>
    <cellStyle name="Normal 2 2 10 6" xfId="17515" xr:uid="{00000000-0005-0000-0000-00006B440000}"/>
    <cellStyle name="Normal 2 2 10 7" xfId="17516" xr:uid="{00000000-0005-0000-0000-00006C440000}"/>
    <cellStyle name="Normal 2 2 10 8" xfId="17517" xr:uid="{00000000-0005-0000-0000-00006D440000}"/>
    <cellStyle name="Normal 2 2 10 9" xfId="17518" xr:uid="{00000000-0005-0000-0000-00006E440000}"/>
    <cellStyle name="Normal 2 2 10_Tabla M" xfId="17519" xr:uid="{00000000-0005-0000-0000-00006F440000}"/>
    <cellStyle name="Normal 2 2 100" xfId="51213" xr:uid="{00000000-0005-0000-0000-00000DC80000}"/>
    <cellStyle name="Normal 2 2 101" xfId="51207" xr:uid="{00000000-0005-0000-0000-000007C80000}"/>
    <cellStyle name="Normal 2 2 102" xfId="51214" xr:uid="{00000000-0005-0000-0000-00000EC80000}"/>
    <cellStyle name="Normal 2 2 103" xfId="51206" xr:uid="{00000000-0005-0000-0000-000006C80000}"/>
    <cellStyle name="Normal 2 2 104" xfId="51215" xr:uid="{00000000-0005-0000-0000-00000FC80000}"/>
    <cellStyle name="Normal 2 2 105" xfId="51205" xr:uid="{00000000-0005-0000-0000-000005C80000}"/>
    <cellStyle name="Normal 2 2 106" xfId="51216" xr:uid="{00000000-0005-0000-0000-000010C80000}"/>
    <cellStyle name="Normal 2 2 107" xfId="51204" xr:uid="{00000000-0005-0000-0000-000004C80000}"/>
    <cellStyle name="Normal 2 2 108" xfId="51217" xr:uid="{00000000-0005-0000-0000-000011C80000}"/>
    <cellStyle name="Normal 2 2 109" xfId="51203" xr:uid="{00000000-0005-0000-0000-000003C80000}"/>
    <cellStyle name="Normal 2 2 11" xfId="17520" xr:uid="{00000000-0005-0000-0000-000070440000}"/>
    <cellStyle name="Normal 2 2 11 10" xfId="17521" xr:uid="{00000000-0005-0000-0000-000071440000}"/>
    <cellStyle name="Normal 2 2 11 2" xfId="17522" xr:uid="{00000000-0005-0000-0000-000072440000}"/>
    <cellStyle name="Normal 2 2 11 3" xfId="17523" xr:uid="{00000000-0005-0000-0000-000073440000}"/>
    <cellStyle name="Normal 2 2 11 4" xfId="17524" xr:uid="{00000000-0005-0000-0000-000074440000}"/>
    <cellStyle name="Normal 2 2 11 5" xfId="17525" xr:uid="{00000000-0005-0000-0000-000075440000}"/>
    <cellStyle name="Normal 2 2 11 6" xfId="17526" xr:uid="{00000000-0005-0000-0000-000076440000}"/>
    <cellStyle name="Normal 2 2 11 7" xfId="17527" xr:uid="{00000000-0005-0000-0000-000077440000}"/>
    <cellStyle name="Normal 2 2 11 8" xfId="17528" xr:uid="{00000000-0005-0000-0000-000078440000}"/>
    <cellStyle name="Normal 2 2 11 9" xfId="17529" xr:uid="{00000000-0005-0000-0000-000079440000}"/>
    <cellStyle name="Normal 2 2 11_Tabla M" xfId="17530" xr:uid="{00000000-0005-0000-0000-00007A440000}"/>
    <cellStyle name="Normal 2 2 110" xfId="51218" xr:uid="{00000000-0005-0000-0000-000012C80000}"/>
    <cellStyle name="Normal 2 2 111" xfId="51202" xr:uid="{00000000-0005-0000-0000-000002C80000}"/>
    <cellStyle name="Normal 2 2 112" xfId="51219" xr:uid="{00000000-0005-0000-0000-000013C80000}"/>
    <cellStyle name="Normal 2 2 113" xfId="51201" xr:uid="{00000000-0005-0000-0000-000001C80000}"/>
    <cellStyle name="Normal 2 2 114" xfId="51220" xr:uid="{00000000-0005-0000-0000-000014C80000}"/>
    <cellStyle name="Normal 2 2 115" xfId="51200" xr:uid="{00000000-0005-0000-0000-000000C80000}"/>
    <cellStyle name="Normal 2 2 116" xfId="51221" xr:uid="{00000000-0005-0000-0000-000015C80000}"/>
    <cellStyle name="Normal 2 2 117" xfId="51199" xr:uid="{00000000-0005-0000-0000-0000FFC70000}"/>
    <cellStyle name="Normal 2 2 118" xfId="51222" xr:uid="{00000000-0005-0000-0000-000016C80000}"/>
    <cellStyle name="Normal 2 2 119" xfId="51198" xr:uid="{00000000-0005-0000-0000-0000FEC70000}"/>
    <cellStyle name="Normal 2 2 12" xfId="17531" xr:uid="{00000000-0005-0000-0000-00007B440000}"/>
    <cellStyle name="Normal 2 2 12 10" xfId="17532" xr:uid="{00000000-0005-0000-0000-00007C440000}"/>
    <cellStyle name="Normal 2 2 12 2" xfId="17533" xr:uid="{00000000-0005-0000-0000-00007D440000}"/>
    <cellStyle name="Normal 2 2 12 3" xfId="17534" xr:uid="{00000000-0005-0000-0000-00007E440000}"/>
    <cellStyle name="Normal 2 2 12 4" xfId="17535" xr:uid="{00000000-0005-0000-0000-00007F440000}"/>
    <cellStyle name="Normal 2 2 12 5" xfId="17536" xr:uid="{00000000-0005-0000-0000-000080440000}"/>
    <cellStyle name="Normal 2 2 12 6" xfId="17537" xr:uid="{00000000-0005-0000-0000-000081440000}"/>
    <cellStyle name="Normal 2 2 12 7" xfId="17538" xr:uid="{00000000-0005-0000-0000-000082440000}"/>
    <cellStyle name="Normal 2 2 12 8" xfId="17539" xr:uid="{00000000-0005-0000-0000-000083440000}"/>
    <cellStyle name="Normal 2 2 12 9" xfId="17540" xr:uid="{00000000-0005-0000-0000-000084440000}"/>
    <cellStyle name="Normal 2 2 12_Tabla M" xfId="17541" xr:uid="{00000000-0005-0000-0000-000085440000}"/>
    <cellStyle name="Normal 2 2 120" xfId="51223" xr:uid="{00000000-0005-0000-0000-000017C80000}"/>
    <cellStyle name="Normal 2 2 121" xfId="51197" xr:uid="{00000000-0005-0000-0000-0000FDC70000}"/>
    <cellStyle name="Normal 2 2 122" xfId="51224" xr:uid="{00000000-0005-0000-0000-000018C80000}"/>
    <cellStyle name="Normal 2 2 123" xfId="51196" xr:uid="{00000000-0005-0000-0000-0000FCC70000}"/>
    <cellStyle name="Normal 2 2 124" xfId="51225" xr:uid="{00000000-0005-0000-0000-000019C80000}"/>
    <cellStyle name="Normal 2 2 125" xfId="51195" xr:uid="{00000000-0005-0000-0000-0000FBC70000}"/>
    <cellStyle name="Normal 2 2 126" xfId="51226" xr:uid="{00000000-0005-0000-0000-00001AC80000}"/>
    <cellStyle name="Normal 2 2 127" xfId="51294" xr:uid="{00000000-0005-0000-0000-00005EC80000}"/>
    <cellStyle name="Normal 2 2 128" xfId="51295" xr:uid="{00000000-0005-0000-0000-00005FC80000}"/>
    <cellStyle name="Normal 2 2 129" xfId="51293" xr:uid="{00000000-0005-0000-0000-00005DC80000}"/>
    <cellStyle name="Normal 2 2 13" xfId="17542" xr:uid="{00000000-0005-0000-0000-000086440000}"/>
    <cellStyle name="Normal 2 2 13 10" xfId="17543" xr:uid="{00000000-0005-0000-0000-000087440000}"/>
    <cellStyle name="Normal 2 2 13 2" xfId="17544" xr:uid="{00000000-0005-0000-0000-000088440000}"/>
    <cellStyle name="Normal 2 2 13 3" xfId="17545" xr:uid="{00000000-0005-0000-0000-000089440000}"/>
    <cellStyle name="Normal 2 2 13 4" xfId="17546" xr:uid="{00000000-0005-0000-0000-00008A440000}"/>
    <cellStyle name="Normal 2 2 13 5" xfId="17547" xr:uid="{00000000-0005-0000-0000-00008B440000}"/>
    <cellStyle name="Normal 2 2 13 6" xfId="17548" xr:uid="{00000000-0005-0000-0000-00008C440000}"/>
    <cellStyle name="Normal 2 2 13 7" xfId="17549" xr:uid="{00000000-0005-0000-0000-00008D440000}"/>
    <cellStyle name="Normal 2 2 13 8" xfId="17550" xr:uid="{00000000-0005-0000-0000-00008E440000}"/>
    <cellStyle name="Normal 2 2 13 9" xfId="17551" xr:uid="{00000000-0005-0000-0000-00008F440000}"/>
    <cellStyle name="Normal 2 2 13_Tabla M" xfId="17552" xr:uid="{00000000-0005-0000-0000-000090440000}"/>
    <cellStyle name="Normal 2 2 130" xfId="51296" xr:uid="{00000000-0005-0000-0000-000060C80000}"/>
    <cellStyle name="Normal 2 2 131" xfId="51292" xr:uid="{00000000-0005-0000-0000-00005CC80000}"/>
    <cellStyle name="Normal 2 2 132" xfId="51297" xr:uid="{00000000-0005-0000-0000-000061C80000}"/>
    <cellStyle name="Normal 2 2 133" xfId="51291" xr:uid="{00000000-0005-0000-0000-00005BC80000}"/>
    <cellStyle name="Normal 2 2 134" xfId="51298" xr:uid="{00000000-0005-0000-0000-000062C80000}"/>
    <cellStyle name="Normal 2 2 135" xfId="51290" xr:uid="{00000000-0005-0000-0000-00005AC80000}"/>
    <cellStyle name="Normal 2 2 136" xfId="51299" xr:uid="{00000000-0005-0000-0000-000063C80000}"/>
    <cellStyle name="Normal 2 2 137" xfId="51289" xr:uid="{00000000-0005-0000-0000-000059C80000}"/>
    <cellStyle name="Normal 2 2 138" xfId="51733" xr:uid="{00000000-0005-0000-0000-000015CA0000}"/>
    <cellStyle name="Normal 2 2 139" xfId="51720" xr:uid="{00000000-0005-0000-0000-000008CA0000}"/>
    <cellStyle name="Normal 2 2 14" xfId="17553" xr:uid="{00000000-0005-0000-0000-000091440000}"/>
    <cellStyle name="Normal 2 2 14 10" xfId="17554" xr:uid="{00000000-0005-0000-0000-000092440000}"/>
    <cellStyle name="Normal 2 2 14 2" xfId="17555" xr:uid="{00000000-0005-0000-0000-000093440000}"/>
    <cellStyle name="Normal 2 2 14 3" xfId="17556" xr:uid="{00000000-0005-0000-0000-000094440000}"/>
    <cellStyle name="Normal 2 2 14 4" xfId="17557" xr:uid="{00000000-0005-0000-0000-000095440000}"/>
    <cellStyle name="Normal 2 2 14 5" xfId="17558" xr:uid="{00000000-0005-0000-0000-000096440000}"/>
    <cellStyle name="Normal 2 2 14 6" xfId="17559" xr:uid="{00000000-0005-0000-0000-000097440000}"/>
    <cellStyle name="Normal 2 2 14 7" xfId="17560" xr:uid="{00000000-0005-0000-0000-000098440000}"/>
    <cellStyle name="Normal 2 2 14 8" xfId="17561" xr:uid="{00000000-0005-0000-0000-000099440000}"/>
    <cellStyle name="Normal 2 2 14 9" xfId="17562" xr:uid="{00000000-0005-0000-0000-00009A440000}"/>
    <cellStyle name="Normal 2 2 14_Tabla M" xfId="17563" xr:uid="{00000000-0005-0000-0000-00009B440000}"/>
    <cellStyle name="Normal 2 2 140" xfId="52165" xr:uid="{00000000-0005-0000-0000-0000C5CB0000}"/>
    <cellStyle name="Normal 2 2 141" xfId="52166" xr:uid="{00000000-0005-0000-0000-0000C6CB0000}"/>
    <cellStyle name="Normal 2 2 142" xfId="52164" xr:uid="{00000000-0005-0000-0000-0000C4CB0000}"/>
    <cellStyle name="Normal 2 2 143" xfId="52167" xr:uid="{00000000-0005-0000-0000-0000C7CB0000}"/>
    <cellStyle name="Normal 2 2 144" xfId="52163" xr:uid="{00000000-0005-0000-0000-0000C3CB0000}"/>
    <cellStyle name="Normal 2 2 145" xfId="52168" xr:uid="{00000000-0005-0000-0000-0000C8CB0000}"/>
    <cellStyle name="Normal 2 2 146" xfId="52162" xr:uid="{00000000-0005-0000-0000-0000C2CB0000}"/>
    <cellStyle name="Normal 2 2 147" xfId="52231" xr:uid="{00000000-0005-0000-0000-000007CC0000}"/>
    <cellStyle name="Normal 2 2 148" xfId="52233" xr:uid="{00000000-0005-0000-0000-000009CC0000}"/>
    <cellStyle name="Normal 2 2 149" xfId="52193" xr:uid="{00000000-0005-0000-0000-0000E1CB0000}"/>
    <cellStyle name="Normal 2 2 15" xfId="17564" xr:uid="{00000000-0005-0000-0000-00009C440000}"/>
    <cellStyle name="Normal 2 2 15 10" xfId="17565" xr:uid="{00000000-0005-0000-0000-00009D440000}"/>
    <cellStyle name="Normal 2 2 15 2" xfId="17566" xr:uid="{00000000-0005-0000-0000-00009E440000}"/>
    <cellStyle name="Normal 2 2 15 3" xfId="17567" xr:uid="{00000000-0005-0000-0000-00009F440000}"/>
    <cellStyle name="Normal 2 2 15 4" xfId="17568" xr:uid="{00000000-0005-0000-0000-0000A0440000}"/>
    <cellStyle name="Normal 2 2 15 5" xfId="17569" xr:uid="{00000000-0005-0000-0000-0000A1440000}"/>
    <cellStyle name="Normal 2 2 15 6" xfId="17570" xr:uid="{00000000-0005-0000-0000-0000A2440000}"/>
    <cellStyle name="Normal 2 2 15 7" xfId="17571" xr:uid="{00000000-0005-0000-0000-0000A3440000}"/>
    <cellStyle name="Normal 2 2 15 8" xfId="17572" xr:uid="{00000000-0005-0000-0000-0000A4440000}"/>
    <cellStyle name="Normal 2 2 15 9" xfId="17573" xr:uid="{00000000-0005-0000-0000-0000A5440000}"/>
    <cellStyle name="Normal 2 2 15_Tabla M" xfId="17574" xr:uid="{00000000-0005-0000-0000-0000A6440000}"/>
    <cellStyle name="Normal 2 2 150" xfId="52227" xr:uid="{00000000-0005-0000-0000-000003CC0000}"/>
    <cellStyle name="Normal 2 2 151" xfId="52189" xr:uid="{00000000-0005-0000-0000-0000DDCB0000}"/>
    <cellStyle name="Normal 2 2 152" xfId="52144" xr:uid="{00000000-0005-0000-0000-0000B0CB0000}"/>
    <cellStyle name="Normal 2 2 153" xfId="52185" xr:uid="{00000000-0005-0000-0000-0000D9CB0000}"/>
    <cellStyle name="Normal 2 2 154" xfId="52148" xr:uid="{00000000-0005-0000-0000-0000B4CB0000}"/>
    <cellStyle name="Normal 2 2 155" xfId="52181" xr:uid="{00000000-0005-0000-0000-0000D5CB0000}"/>
    <cellStyle name="Normal 2 2 156" xfId="52151" xr:uid="{00000000-0005-0000-0000-0000B7CB0000}"/>
    <cellStyle name="Normal 2 2 157" xfId="52178" xr:uid="{00000000-0005-0000-0000-0000D2CB0000}"/>
    <cellStyle name="Normal 2 2 158" xfId="52154" xr:uid="{00000000-0005-0000-0000-0000BACB0000}"/>
    <cellStyle name="Normal 2 2 159" xfId="52174" xr:uid="{00000000-0005-0000-0000-0000CECB0000}"/>
    <cellStyle name="Normal 2 2 16" xfId="17575" xr:uid="{00000000-0005-0000-0000-0000A7440000}"/>
    <cellStyle name="Normal 2 2 16 10" xfId="17576" xr:uid="{00000000-0005-0000-0000-0000A8440000}"/>
    <cellStyle name="Normal 2 2 16 2" xfId="17577" xr:uid="{00000000-0005-0000-0000-0000A9440000}"/>
    <cellStyle name="Normal 2 2 16 3" xfId="17578" xr:uid="{00000000-0005-0000-0000-0000AA440000}"/>
    <cellStyle name="Normal 2 2 16 4" xfId="17579" xr:uid="{00000000-0005-0000-0000-0000AB440000}"/>
    <cellStyle name="Normal 2 2 16 5" xfId="17580" xr:uid="{00000000-0005-0000-0000-0000AC440000}"/>
    <cellStyle name="Normal 2 2 16 6" xfId="17581" xr:uid="{00000000-0005-0000-0000-0000AD440000}"/>
    <cellStyle name="Normal 2 2 16 7" xfId="17582" xr:uid="{00000000-0005-0000-0000-0000AE440000}"/>
    <cellStyle name="Normal 2 2 16 8" xfId="17583" xr:uid="{00000000-0005-0000-0000-0000AF440000}"/>
    <cellStyle name="Normal 2 2 16 9" xfId="17584" xr:uid="{00000000-0005-0000-0000-0000B0440000}"/>
    <cellStyle name="Normal 2 2 16_Tabla M" xfId="17585" xr:uid="{00000000-0005-0000-0000-0000B1440000}"/>
    <cellStyle name="Normal 2 2 160" xfId="52157" xr:uid="{00000000-0005-0000-0000-0000BDCB0000}"/>
    <cellStyle name="Normal 2 2 17" xfId="17586" xr:uid="{00000000-0005-0000-0000-0000B2440000}"/>
    <cellStyle name="Normal 2 2 17 10" xfId="17587" xr:uid="{00000000-0005-0000-0000-0000B3440000}"/>
    <cellStyle name="Normal 2 2 17 2" xfId="17588" xr:uid="{00000000-0005-0000-0000-0000B4440000}"/>
    <cellStyle name="Normal 2 2 17 3" xfId="17589" xr:uid="{00000000-0005-0000-0000-0000B5440000}"/>
    <cellStyle name="Normal 2 2 17 4" xfId="17590" xr:uid="{00000000-0005-0000-0000-0000B6440000}"/>
    <cellStyle name="Normal 2 2 17 5" xfId="17591" xr:uid="{00000000-0005-0000-0000-0000B7440000}"/>
    <cellStyle name="Normal 2 2 17 6" xfId="17592" xr:uid="{00000000-0005-0000-0000-0000B8440000}"/>
    <cellStyle name="Normal 2 2 17 7" xfId="17593" xr:uid="{00000000-0005-0000-0000-0000B9440000}"/>
    <cellStyle name="Normal 2 2 17 8" xfId="17594" xr:uid="{00000000-0005-0000-0000-0000BA440000}"/>
    <cellStyle name="Normal 2 2 17 9" xfId="17595" xr:uid="{00000000-0005-0000-0000-0000BB440000}"/>
    <cellStyle name="Normal 2 2 17_Tabla M" xfId="17596" xr:uid="{00000000-0005-0000-0000-0000BC440000}"/>
    <cellStyle name="Normal 2 2 18" xfId="17597" xr:uid="{00000000-0005-0000-0000-0000BD440000}"/>
    <cellStyle name="Normal 2 2 18 10" xfId="17598" xr:uid="{00000000-0005-0000-0000-0000BE440000}"/>
    <cellStyle name="Normal 2 2 18 2" xfId="17599" xr:uid="{00000000-0005-0000-0000-0000BF440000}"/>
    <cellStyle name="Normal 2 2 18 3" xfId="17600" xr:uid="{00000000-0005-0000-0000-0000C0440000}"/>
    <cellStyle name="Normal 2 2 18 4" xfId="17601" xr:uid="{00000000-0005-0000-0000-0000C1440000}"/>
    <cellStyle name="Normal 2 2 18 5" xfId="17602" xr:uid="{00000000-0005-0000-0000-0000C2440000}"/>
    <cellStyle name="Normal 2 2 18 6" xfId="17603" xr:uid="{00000000-0005-0000-0000-0000C3440000}"/>
    <cellStyle name="Normal 2 2 18 7" xfId="17604" xr:uid="{00000000-0005-0000-0000-0000C4440000}"/>
    <cellStyle name="Normal 2 2 18 8" xfId="17605" xr:uid="{00000000-0005-0000-0000-0000C5440000}"/>
    <cellStyle name="Normal 2 2 18 9" xfId="17606" xr:uid="{00000000-0005-0000-0000-0000C6440000}"/>
    <cellStyle name="Normal 2 2 18_Tabla M" xfId="17607" xr:uid="{00000000-0005-0000-0000-0000C7440000}"/>
    <cellStyle name="Normal 2 2 19" xfId="17608" xr:uid="{00000000-0005-0000-0000-0000C8440000}"/>
    <cellStyle name="Normal 2 2 19 10" xfId="17609" xr:uid="{00000000-0005-0000-0000-0000C9440000}"/>
    <cellStyle name="Normal 2 2 19 2" xfId="17610" xr:uid="{00000000-0005-0000-0000-0000CA440000}"/>
    <cellStyle name="Normal 2 2 19 3" xfId="17611" xr:uid="{00000000-0005-0000-0000-0000CB440000}"/>
    <cellStyle name="Normal 2 2 19 4" xfId="17612" xr:uid="{00000000-0005-0000-0000-0000CC440000}"/>
    <cellStyle name="Normal 2 2 19 5" xfId="17613" xr:uid="{00000000-0005-0000-0000-0000CD440000}"/>
    <cellStyle name="Normal 2 2 19 6" xfId="17614" xr:uid="{00000000-0005-0000-0000-0000CE440000}"/>
    <cellStyle name="Normal 2 2 19 7" xfId="17615" xr:uid="{00000000-0005-0000-0000-0000CF440000}"/>
    <cellStyle name="Normal 2 2 19 8" xfId="17616" xr:uid="{00000000-0005-0000-0000-0000D0440000}"/>
    <cellStyle name="Normal 2 2 19 9" xfId="17617" xr:uid="{00000000-0005-0000-0000-0000D1440000}"/>
    <cellStyle name="Normal 2 2 19_Tabla M" xfId="17618" xr:uid="{00000000-0005-0000-0000-0000D2440000}"/>
    <cellStyle name="Normal 2 2 2" xfId="48" xr:uid="{00000000-0005-0000-0000-000030000000}"/>
    <cellStyle name="Normal 2 2 2 10" xfId="17619" xr:uid="{00000000-0005-0000-0000-0000D3440000}"/>
    <cellStyle name="Normal 2 2 2 11" xfId="17620" xr:uid="{00000000-0005-0000-0000-0000D4440000}"/>
    <cellStyle name="Normal 2 2 2 12" xfId="17621" xr:uid="{00000000-0005-0000-0000-0000D5440000}"/>
    <cellStyle name="Normal 2 2 2 13" xfId="17622" xr:uid="{00000000-0005-0000-0000-0000D6440000}"/>
    <cellStyle name="Normal 2 2 2 14" xfId="17623" xr:uid="{00000000-0005-0000-0000-0000D7440000}"/>
    <cellStyle name="Normal 2 2 2 15" xfId="17624" xr:uid="{00000000-0005-0000-0000-0000D8440000}"/>
    <cellStyle name="Normal 2 2 2 16" xfId="17625" xr:uid="{00000000-0005-0000-0000-0000D9440000}"/>
    <cellStyle name="Normal 2 2 2 17" xfId="17626" xr:uid="{00000000-0005-0000-0000-0000DA440000}"/>
    <cellStyle name="Normal 2 2 2 18" xfId="17627" xr:uid="{00000000-0005-0000-0000-0000DB440000}"/>
    <cellStyle name="Normal 2 2 2 19" xfId="17628" xr:uid="{00000000-0005-0000-0000-0000DC440000}"/>
    <cellStyle name="Normal 2 2 2 2" xfId="1584" xr:uid="{00000000-0005-0000-0000-000030060000}"/>
    <cellStyle name="Normal 2 2 2 2 10" xfId="17629" xr:uid="{00000000-0005-0000-0000-0000DD440000}"/>
    <cellStyle name="Normal 2 2 2 2 10 10" xfId="17630" xr:uid="{00000000-0005-0000-0000-0000DE440000}"/>
    <cellStyle name="Normal 2 2 2 2 10 2" xfId="17631" xr:uid="{00000000-0005-0000-0000-0000DF440000}"/>
    <cellStyle name="Normal 2 2 2 2 10 3" xfId="17632" xr:uid="{00000000-0005-0000-0000-0000E0440000}"/>
    <cellStyle name="Normal 2 2 2 2 10 4" xfId="17633" xr:uid="{00000000-0005-0000-0000-0000E1440000}"/>
    <cellStyle name="Normal 2 2 2 2 10 5" xfId="17634" xr:uid="{00000000-0005-0000-0000-0000E2440000}"/>
    <cellStyle name="Normal 2 2 2 2 10 6" xfId="17635" xr:uid="{00000000-0005-0000-0000-0000E3440000}"/>
    <cellStyle name="Normal 2 2 2 2 10 7" xfId="17636" xr:uid="{00000000-0005-0000-0000-0000E4440000}"/>
    <cellStyle name="Normal 2 2 2 2 10 8" xfId="17637" xr:uid="{00000000-0005-0000-0000-0000E5440000}"/>
    <cellStyle name="Normal 2 2 2 2 10 9" xfId="17638" xr:uid="{00000000-0005-0000-0000-0000E6440000}"/>
    <cellStyle name="Normal 2 2 2 2 10_Tabla M" xfId="17639" xr:uid="{00000000-0005-0000-0000-0000E7440000}"/>
    <cellStyle name="Normal 2 2 2 2 11" xfId="17640" xr:uid="{00000000-0005-0000-0000-0000E8440000}"/>
    <cellStyle name="Normal 2 2 2 2 11 10" xfId="17641" xr:uid="{00000000-0005-0000-0000-0000E9440000}"/>
    <cellStyle name="Normal 2 2 2 2 11 2" xfId="17642" xr:uid="{00000000-0005-0000-0000-0000EA440000}"/>
    <cellStyle name="Normal 2 2 2 2 11 3" xfId="17643" xr:uid="{00000000-0005-0000-0000-0000EB440000}"/>
    <cellStyle name="Normal 2 2 2 2 11 4" xfId="17644" xr:uid="{00000000-0005-0000-0000-0000EC440000}"/>
    <cellStyle name="Normal 2 2 2 2 11 5" xfId="17645" xr:uid="{00000000-0005-0000-0000-0000ED440000}"/>
    <cellStyle name="Normal 2 2 2 2 11 6" xfId="17646" xr:uid="{00000000-0005-0000-0000-0000EE440000}"/>
    <cellStyle name="Normal 2 2 2 2 11 7" xfId="17647" xr:uid="{00000000-0005-0000-0000-0000EF440000}"/>
    <cellStyle name="Normal 2 2 2 2 11 8" xfId="17648" xr:uid="{00000000-0005-0000-0000-0000F0440000}"/>
    <cellStyle name="Normal 2 2 2 2 11 9" xfId="17649" xr:uid="{00000000-0005-0000-0000-0000F1440000}"/>
    <cellStyle name="Normal 2 2 2 2 11_Tabla M" xfId="17650" xr:uid="{00000000-0005-0000-0000-0000F2440000}"/>
    <cellStyle name="Normal 2 2 2 2 12" xfId="17651" xr:uid="{00000000-0005-0000-0000-0000F3440000}"/>
    <cellStyle name="Normal 2 2 2 2 12 10" xfId="17652" xr:uid="{00000000-0005-0000-0000-0000F4440000}"/>
    <cellStyle name="Normal 2 2 2 2 12 2" xfId="17653" xr:uid="{00000000-0005-0000-0000-0000F5440000}"/>
    <cellStyle name="Normal 2 2 2 2 12 3" xfId="17654" xr:uid="{00000000-0005-0000-0000-0000F6440000}"/>
    <cellStyle name="Normal 2 2 2 2 12 4" xfId="17655" xr:uid="{00000000-0005-0000-0000-0000F7440000}"/>
    <cellStyle name="Normal 2 2 2 2 12 5" xfId="17656" xr:uid="{00000000-0005-0000-0000-0000F8440000}"/>
    <cellStyle name="Normal 2 2 2 2 12 6" xfId="17657" xr:uid="{00000000-0005-0000-0000-0000F9440000}"/>
    <cellStyle name="Normal 2 2 2 2 12 7" xfId="17658" xr:uid="{00000000-0005-0000-0000-0000FA440000}"/>
    <cellStyle name="Normal 2 2 2 2 12 8" xfId="17659" xr:uid="{00000000-0005-0000-0000-0000FB440000}"/>
    <cellStyle name="Normal 2 2 2 2 12 9" xfId="17660" xr:uid="{00000000-0005-0000-0000-0000FC440000}"/>
    <cellStyle name="Normal 2 2 2 2 12_Tabla M" xfId="17661" xr:uid="{00000000-0005-0000-0000-0000FD440000}"/>
    <cellStyle name="Normal 2 2 2 2 13" xfId="17662" xr:uid="{00000000-0005-0000-0000-0000FE440000}"/>
    <cellStyle name="Normal 2 2 2 2 13 10" xfId="17663" xr:uid="{00000000-0005-0000-0000-0000FF440000}"/>
    <cellStyle name="Normal 2 2 2 2 13 2" xfId="17664" xr:uid="{00000000-0005-0000-0000-000000450000}"/>
    <cellStyle name="Normal 2 2 2 2 13 3" xfId="17665" xr:uid="{00000000-0005-0000-0000-000001450000}"/>
    <cellStyle name="Normal 2 2 2 2 13 4" xfId="17666" xr:uid="{00000000-0005-0000-0000-000002450000}"/>
    <cellStyle name="Normal 2 2 2 2 13 5" xfId="17667" xr:uid="{00000000-0005-0000-0000-000003450000}"/>
    <cellStyle name="Normal 2 2 2 2 13 6" xfId="17668" xr:uid="{00000000-0005-0000-0000-000004450000}"/>
    <cellStyle name="Normal 2 2 2 2 13 7" xfId="17669" xr:uid="{00000000-0005-0000-0000-000005450000}"/>
    <cellStyle name="Normal 2 2 2 2 13 8" xfId="17670" xr:uid="{00000000-0005-0000-0000-000006450000}"/>
    <cellStyle name="Normal 2 2 2 2 13 9" xfId="17671" xr:uid="{00000000-0005-0000-0000-000007450000}"/>
    <cellStyle name="Normal 2 2 2 2 13_Tabla M" xfId="17672" xr:uid="{00000000-0005-0000-0000-000008450000}"/>
    <cellStyle name="Normal 2 2 2 2 14" xfId="17673" xr:uid="{00000000-0005-0000-0000-000009450000}"/>
    <cellStyle name="Normal 2 2 2 2 14 10" xfId="17674" xr:uid="{00000000-0005-0000-0000-00000A450000}"/>
    <cellStyle name="Normal 2 2 2 2 14 2" xfId="17675" xr:uid="{00000000-0005-0000-0000-00000B450000}"/>
    <cellStyle name="Normal 2 2 2 2 14 3" xfId="17676" xr:uid="{00000000-0005-0000-0000-00000C450000}"/>
    <cellStyle name="Normal 2 2 2 2 14 4" xfId="17677" xr:uid="{00000000-0005-0000-0000-00000D450000}"/>
    <cellStyle name="Normal 2 2 2 2 14 5" xfId="17678" xr:uid="{00000000-0005-0000-0000-00000E450000}"/>
    <cellStyle name="Normal 2 2 2 2 14 6" xfId="17679" xr:uid="{00000000-0005-0000-0000-00000F450000}"/>
    <cellStyle name="Normal 2 2 2 2 14 7" xfId="17680" xr:uid="{00000000-0005-0000-0000-000010450000}"/>
    <cellStyle name="Normal 2 2 2 2 14 8" xfId="17681" xr:uid="{00000000-0005-0000-0000-000011450000}"/>
    <cellStyle name="Normal 2 2 2 2 14 9" xfId="17682" xr:uid="{00000000-0005-0000-0000-000012450000}"/>
    <cellStyle name="Normal 2 2 2 2 14_Tabla M" xfId="17683" xr:uid="{00000000-0005-0000-0000-000013450000}"/>
    <cellStyle name="Normal 2 2 2 2 15" xfId="17684" xr:uid="{00000000-0005-0000-0000-000014450000}"/>
    <cellStyle name="Normal 2 2 2 2 15 10" xfId="17685" xr:uid="{00000000-0005-0000-0000-000015450000}"/>
    <cellStyle name="Normal 2 2 2 2 15 2" xfId="17686" xr:uid="{00000000-0005-0000-0000-000016450000}"/>
    <cellStyle name="Normal 2 2 2 2 15 3" xfId="17687" xr:uid="{00000000-0005-0000-0000-000017450000}"/>
    <cellStyle name="Normal 2 2 2 2 15 4" xfId="17688" xr:uid="{00000000-0005-0000-0000-000018450000}"/>
    <cellStyle name="Normal 2 2 2 2 15 5" xfId="17689" xr:uid="{00000000-0005-0000-0000-000019450000}"/>
    <cellStyle name="Normal 2 2 2 2 15 6" xfId="17690" xr:uid="{00000000-0005-0000-0000-00001A450000}"/>
    <cellStyle name="Normal 2 2 2 2 15 7" xfId="17691" xr:uid="{00000000-0005-0000-0000-00001B450000}"/>
    <cellStyle name="Normal 2 2 2 2 15 8" xfId="17692" xr:uid="{00000000-0005-0000-0000-00001C450000}"/>
    <cellStyle name="Normal 2 2 2 2 15 9" xfId="17693" xr:uid="{00000000-0005-0000-0000-00001D450000}"/>
    <cellStyle name="Normal 2 2 2 2 15_Tabla M" xfId="17694" xr:uid="{00000000-0005-0000-0000-00001E450000}"/>
    <cellStyle name="Normal 2 2 2 2 16" xfId="17695" xr:uid="{00000000-0005-0000-0000-00001F450000}"/>
    <cellStyle name="Normal 2 2 2 2 16 10" xfId="17696" xr:uid="{00000000-0005-0000-0000-000020450000}"/>
    <cellStyle name="Normal 2 2 2 2 16 2" xfId="17697" xr:uid="{00000000-0005-0000-0000-000021450000}"/>
    <cellStyle name="Normal 2 2 2 2 16 3" xfId="17698" xr:uid="{00000000-0005-0000-0000-000022450000}"/>
    <cellStyle name="Normal 2 2 2 2 16 4" xfId="17699" xr:uid="{00000000-0005-0000-0000-000023450000}"/>
    <cellStyle name="Normal 2 2 2 2 16 5" xfId="17700" xr:uid="{00000000-0005-0000-0000-000024450000}"/>
    <cellStyle name="Normal 2 2 2 2 16 6" xfId="17701" xr:uid="{00000000-0005-0000-0000-000025450000}"/>
    <cellStyle name="Normal 2 2 2 2 16 7" xfId="17702" xr:uid="{00000000-0005-0000-0000-000026450000}"/>
    <cellStyle name="Normal 2 2 2 2 16 8" xfId="17703" xr:uid="{00000000-0005-0000-0000-000027450000}"/>
    <cellStyle name="Normal 2 2 2 2 16 9" xfId="17704" xr:uid="{00000000-0005-0000-0000-000028450000}"/>
    <cellStyle name="Normal 2 2 2 2 16_Tabla M" xfId="17705" xr:uid="{00000000-0005-0000-0000-000029450000}"/>
    <cellStyle name="Normal 2 2 2 2 17" xfId="17706" xr:uid="{00000000-0005-0000-0000-00002A450000}"/>
    <cellStyle name="Normal 2 2 2 2 17 10" xfId="17707" xr:uid="{00000000-0005-0000-0000-00002B450000}"/>
    <cellStyle name="Normal 2 2 2 2 17 2" xfId="17708" xr:uid="{00000000-0005-0000-0000-00002C450000}"/>
    <cellStyle name="Normal 2 2 2 2 17 3" xfId="17709" xr:uid="{00000000-0005-0000-0000-00002D450000}"/>
    <cellStyle name="Normal 2 2 2 2 17 4" xfId="17710" xr:uid="{00000000-0005-0000-0000-00002E450000}"/>
    <cellStyle name="Normal 2 2 2 2 17 5" xfId="17711" xr:uid="{00000000-0005-0000-0000-00002F450000}"/>
    <cellStyle name="Normal 2 2 2 2 17 6" xfId="17712" xr:uid="{00000000-0005-0000-0000-000030450000}"/>
    <cellStyle name="Normal 2 2 2 2 17 7" xfId="17713" xr:uid="{00000000-0005-0000-0000-000031450000}"/>
    <cellStyle name="Normal 2 2 2 2 17 8" xfId="17714" xr:uid="{00000000-0005-0000-0000-000032450000}"/>
    <cellStyle name="Normal 2 2 2 2 17 9" xfId="17715" xr:uid="{00000000-0005-0000-0000-000033450000}"/>
    <cellStyle name="Normal 2 2 2 2 17_Tabla M" xfId="17716" xr:uid="{00000000-0005-0000-0000-000034450000}"/>
    <cellStyle name="Normal 2 2 2 2 18" xfId="17717" xr:uid="{00000000-0005-0000-0000-000035450000}"/>
    <cellStyle name="Normal 2 2 2 2 18 10" xfId="17718" xr:uid="{00000000-0005-0000-0000-000036450000}"/>
    <cellStyle name="Normal 2 2 2 2 18 2" xfId="17719" xr:uid="{00000000-0005-0000-0000-000037450000}"/>
    <cellStyle name="Normal 2 2 2 2 18 3" xfId="17720" xr:uid="{00000000-0005-0000-0000-000038450000}"/>
    <cellStyle name="Normal 2 2 2 2 18 4" xfId="17721" xr:uid="{00000000-0005-0000-0000-000039450000}"/>
    <cellStyle name="Normal 2 2 2 2 18 5" xfId="17722" xr:uid="{00000000-0005-0000-0000-00003A450000}"/>
    <cellStyle name="Normal 2 2 2 2 18 6" xfId="17723" xr:uid="{00000000-0005-0000-0000-00003B450000}"/>
    <cellStyle name="Normal 2 2 2 2 18 7" xfId="17724" xr:uid="{00000000-0005-0000-0000-00003C450000}"/>
    <cellStyle name="Normal 2 2 2 2 18 8" xfId="17725" xr:uid="{00000000-0005-0000-0000-00003D450000}"/>
    <cellStyle name="Normal 2 2 2 2 18 9" xfId="17726" xr:uid="{00000000-0005-0000-0000-00003E450000}"/>
    <cellStyle name="Normal 2 2 2 2 18_Tabla M" xfId="17727" xr:uid="{00000000-0005-0000-0000-00003F450000}"/>
    <cellStyle name="Normal 2 2 2 2 19" xfId="17728" xr:uid="{00000000-0005-0000-0000-000040450000}"/>
    <cellStyle name="Normal 2 2 2 2 19 10" xfId="17729" xr:uid="{00000000-0005-0000-0000-000041450000}"/>
    <cellStyle name="Normal 2 2 2 2 19 2" xfId="17730" xr:uid="{00000000-0005-0000-0000-000042450000}"/>
    <cellStyle name="Normal 2 2 2 2 19 3" xfId="17731" xr:uid="{00000000-0005-0000-0000-000043450000}"/>
    <cellStyle name="Normal 2 2 2 2 19 4" xfId="17732" xr:uid="{00000000-0005-0000-0000-000044450000}"/>
    <cellStyle name="Normal 2 2 2 2 19 5" xfId="17733" xr:uid="{00000000-0005-0000-0000-000045450000}"/>
    <cellStyle name="Normal 2 2 2 2 19 6" xfId="17734" xr:uid="{00000000-0005-0000-0000-000046450000}"/>
    <cellStyle name="Normal 2 2 2 2 19 7" xfId="17735" xr:uid="{00000000-0005-0000-0000-000047450000}"/>
    <cellStyle name="Normal 2 2 2 2 19 8" xfId="17736" xr:uid="{00000000-0005-0000-0000-000048450000}"/>
    <cellStyle name="Normal 2 2 2 2 19 9" xfId="17737" xr:uid="{00000000-0005-0000-0000-000049450000}"/>
    <cellStyle name="Normal 2 2 2 2 19_Tabla M" xfId="17738" xr:uid="{00000000-0005-0000-0000-00004A450000}"/>
    <cellStyle name="Normal 2 2 2 2 2" xfId="1583" xr:uid="{00000000-0005-0000-0000-00002F060000}"/>
    <cellStyle name="Normal 2 2 2 2 2 10" xfId="17740" xr:uid="{00000000-0005-0000-0000-00004C450000}"/>
    <cellStyle name="Normal 2 2 2 2 2 11" xfId="17741" xr:uid="{00000000-0005-0000-0000-00004D450000}"/>
    <cellStyle name="Normal 2 2 2 2 2 12" xfId="17742" xr:uid="{00000000-0005-0000-0000-00004E450000}"/>
    <cellStyle name="Normal 2 2 2 2 2 13" xfId="17743" xr:uid="{00000000-0005-0000-0000-00004F450000}"/>
    <cellStyle name="Normal 2 2 2 2 2 14" xfId="17744" xr:uid="{00000000-0005-0000-0000-000050450000}"/>
    <cellStyle name="Normal 2 2 2 2 2 15" xfId="17745" xr:uid="{00000000-0005-0000-0000-000051450000}"/>
    <cellStyle name="Normal 2 2 2 2 2 16" xfId="17746" xr:uid="{00000000-0005-0000-0000-000052450000}"/>
    <cellStyle name="Normal 2 2 2 2 2 17" xfId="17747" xr:uid="{00000000-0005-0000-0000-000053450000}"/>
    <cellStyle name="Normal 2 2 2 2 2 18" xfId="17748" xr:uid="{00000000-0005-0000-0000-000054450000}"/>
    <cellStyle name="Normal 2 2 2 2 2 19" xfId="17749" xr:uid="{00000000-0005-0000-0000-000055450000}"/>
    <cellStyle name="Normal 2 2 2 2 2 2" xfId="1582" xr:uid="{00000000-0005-0000-0000-00002E060000}"/>
    <cellStyle name="Normal 2 2 2 2 2 2 10" xfId="17750" xr:uid="{00000000-0005-0000-0000-000056450000}"/>
    <cellStyle name="Normal 2 2 2 2 2 2 10 10" xfId="17751" xr:uid="{00000000-0005-0000-0000-000057450000}"/>
    <cellStyle name="Normal 2 2 2 2 2 2 10 2" xfId="17752" xr:uid="{00000000-0005-0000-0000-000058450000}"/>
    <cellStyle name="Normal 2 2 2 2 2 2 10 3" xfId="17753" xr:uid="{00000000-0005-0000-0000-000059450000}"/>
    <cellStyle name="Normal 2 2 2 2 2 2 10 4" xfId="17754" xr:uid="{00000000-0005-0000-0000-00005A450000}"/>
    <cellStyle name="Normal 2 2 2 2 2 2 10 5" xfId="17755" xr:uid="{00000000-0005-0000-0000-00005B450000}"/>
    <cellStyle name="Normal 2 2 2 2 2 2 10 6" xfId="17756" xr:uid="{00000000-0005-0000-0000-00005C450000}"/>
    <cellStyle name="Normal 2 2 2 2 2 2 10 7" xfId="17757" xr:uid="{00000000-0005-0000-0000-00005D450000}"/>
    <cellStyle name="Normal 2 2 2 2 2 2 10 8" xfId="17758" xr:uid="{00000000-0005-0000-0000-00005E450000}"/>
    <cellStyle name="Normal 2 2 2 2 2 2 10 9" xfId="17759" xr:uid="{00000000-0005-0000-0000-00005F450000}"/>
    <cellStyle name="Normal 2 2 2 2 2 2 10_Tabla M" xfId="17760" xr:uid="{00000000-0005-0000-0000-000060450000}"/>
    <cellStyle name="Normal 2 2 2 2 2 2 11" xfId="17761" xr:uid="{00000000-0005-0000-0000-000061450000}"/>
    <cellStyle name="Normal 2 2 2 2 2 2 11 10" xfId="17762" xr:uid="{00000000-0005-0000-0000-000062450000}"/>
    <cellStyle name="Normal 2 2 2 2 2 2 11 2" xfId="17763" xr:uid="{00000000-0005-0000-0000-000063450000}"/>
    <cellStyle name="Normal 2 2 2 2 2 2 11 3" xfId="17764" xr:uid="{00000000-0005-0000-0000-000064450000}"/>
    <cellStyle name="Normal 2 2 2 2 2 2 11 4" xfId="17765" xr:uid="{00000000-0005-0000-0000-000065450000}"/>
    <cellStyle name="Normal 2 2 2 2 2 2 11 5" xfId="17766" xr:uid="{00000000-0005-0000-0000-000066450000}"/>
    <cellStyle name="Normal 2 2 2 2 2 2 11 6" xfId="17767" xr:uid="{00000000-0005-0000-0000-000067450000}"/>
    <cellStyle name="Normal 2 2 2 2 2 2 11 7" xfId="17768" xr:uid="{00000000-0005-0000-0000-000068450000}"/>
    <cellStyle name="Normal 2 2 2 2 2 2 11 8" xfId="17769" xr:uid="{00000000-0005-0000-0000-000069450000}"/>
    <cellStyle name="Normal 2 2 2 2 2 2 11 9" xfId="17770" xr:uid="{00000000-0005-0000-0000-00006A450000}"/>
    <cellStyle name="Normal 2 2 2 2 2 2 11_Tabla M" xfId="17771" xr:uid="{00000000-0005-0000-0000-00006B450000}"/>
    <cellStyle name="Normal 2 2 2 2 2 2 12" xfId="17772" xr:uid="{00000000-0005-0000-0000-00006C450000}"/>
    <cellStyle name="Normal 2 2 2 2 2 2 12 10" xfId="17773" xr:uid="{00000000-0005-0000-0000-00006D450000}"/>
    <cellStyle name="Normal 2 2 2 2 2 2 12 2" xfId="17774" xr:uid="{00000000-0005-0000-0000-00006E450000}"/>
    <cellStyle name="Normal 2 2 2 2 2 2 12 3" xfId="17775" xr:uid="{00000000-0005-0000-0000-00006F450000}"/>
    <cellStyle name="Normal 2 2 2 2 2 2 12 4" xfId="17776" xr:uid="{00000000-0005-0000-0000-000070450000}"/>
    <cellStyle name="Normal 2 2 2 2 2 2 12 5" xfId="17777" xr:uid="{00000000-0005-0000-0000-000071450000}"/>
    <cellStyle name="Normal 2 2 2 2 2 2 12 6" xfId="17778" xr:uid="{00000000-0005-0000-0000-000072450000}"/>
    <cellStyle name="Normal 2 2 2 2 2 2 12 7" xfId="17779" xr:uid="{00000000-0005-0000-0000-000073450000}"/>
    <cellStyle name="Normal 2 2 2 2 2 2 12 8" xfId="17780" xr:uid="{00000000-0005-0000-0000-000074450000}"/>
    <cellStyle name="Normal 2 2 2 2 2 2 12 9" xfId="17781" xr:uid="{00000000-0005-0000-0000-000075450000}"/>
    <cellStyle name="Normal 2 2 2 2 2 2 12_Tabla M" xfId="17782" xr:uid="{00000000-0005-0000-0000-000076450000}"/>
    <cellStyle name="Normal 2 2 2 2 2 2 13" xfId="17783" xr:uid="{00000000-0005-0000-0000-000077450000}"/>
    <cellStyle name="Normal 2 2 2 2 2 2 13 10" xfId="17784" xr:uid="{00000000-0005-0000-0000-000078450000}"/>
    <cellStyle name="Normal 2 2 2 2 2 2 13 2" xfId="17785" xr:uid="{00000000-0005-0000-0000-000079450000}"/>
    <cellStyle name="Normal 2 2 2 2 2 2 13 3" xfId="17786" xr:uid="{00000000-0005-0000-0000-00007A450000}"/>
    <cellStyle name="Normal 2 2 2 2 2 2 13 4" xfId="17787" xr:uid="{00000000-0005-0000-0000-00007B450000}"/>
    <cellStyle name="Normal 2 2 2 2 2 2 13 5" xfId="17788" xr:uid="{00000000-0005-0000-0000-00007C450000}"/>
    <cellStyle name="Normal 2 2 2 2 2 2 13 6" xfId="17789" xr:uid="{00000000-0005-0000-0000-00007D450000}"/>
    <cellStyle name="Normal 2 2 2 2 2 2 13 7" xfId="17790" xr:uid="{00000000-0005-0000-0000-00007E450000}"/>
    <cellStyle name="Normal 2 2 2 2 2 2 13 8" xfId="17791" xr:uid="{00000000-0005-0000-0000-00007F450000}"/>
    <cellStyle name="Normal 2 2 2 2 2 2 13 9" xfId="17792" xr:uid="{00000000-0005-0000-0000-000080450000}"/>
    <cellStyle name="Normal 2 2 2 2 2 2 13_Tabla M" xfId="17793" xr:uid="{00000000-0005-0000-0000-000081450000}"/>
    <cellStyle name="Normal 2 2 2 2 2 2 14" xfId="17794" xr:uid="{00000000-0005-0000-0000-000082450000}"/>
    <cellStyle name="Normal 2 2 2 2 2 2 14 10" xfId="17795" xr:uid="{00000000-0005-0000-0000-000083450000}"/>
    <cellStyle name="Normal 2 2 2 2 2 2 14 2" xfId="17796" xr:uid="{00000000-0005-0000-0000-000084450000}"/>
    <cellStyle name="Normal 2 2 2 2 2 2 14 3" xfId="17797" xr:uid="{00000000-0005-0000-0000-000085450000}"/>
    <cellStyle name="Normal 2 2 2 2 2 2 14 4" xfId="17798" xr:uid="{00000000-0005-0000-0000-000086450000}"/>
    <cellStyle name="Normal 2 2 2 2 2 2 14 5" xfId="17799" xr:uid="{00000000-0005-0000-0000-000087450000}"/>
    <cellStyle name="Normal 2 2 2 2 2 2 14 6" xfId="17800" xr:uid="{00000000-0005-0000-0000-000088450000}"/>
    <cellStyle name="Normal 2 2 2 2 2 2 14 7" xfId="17801" xr:uid="{00000000-0005-0000-0000-000089450000}"/>
    <cellStyle name="Normal 2 2 2 2 2 2 14 8" xfId="17802" xr:uid="{00000000-0005-0000-0000-00008A450000}"/>
    <cellStyle name="Normal 2 2 2 2 2 2 14 9" xfId="17803" xr:uid="{00000000-0005-0000-0000-00008B450000}"/>
    <cellStyle name="Normal 2 2 2 2 2 2 14_Tabla M" xfId="17804" xr:uid="{00000000-0005-0000-0000-00008C450000}"/>
    <cellStyle name="Normal 2 2 2 2 2 2 15" xfId="17805" xr:uid="{00000000-0005-0000-0000-00008D450000}"/>
    <cellStyle name="Normal 2 2 2 2 2 2 15 10" xfId="17806" xr:uid="{00000000-0005-0000-0000-00008E450000}"/>
    <cellStyle name="Normal 2 2 2 2 2 2 15 2" xfId="17807" xr:uid="{00000000-0005-0000-0000-00008F450000}"/>
    <cellStyle name="Normal 2 2 2 2 2 2 15 3" xfId="17808" xr:uid="{00000000-0005-0000-0000-000090450000}"/>
    <cellStyle name="Normal 2 2 2 2 2 2 15 4" xfId="17809" xr:uid="{00000000-0005-0000-0000-000091450000}"/>
    <cellStyle name="Normal 2 2 2 2 2 2 15 5" xfId="17810" xr:uid="{00000000-0005-0000-0000-000092450000}"/>
    <cellStyle name="Normal 2 2 2 2 2 2 15 6" xfId="17811" xr:uid="{00000000-0005-0000-0000-000093450000}"/>
    <cellStyle name="Normal 2 2 2 2 2 2 15 7" xfId="17812" xr:uid="{00000000-0005-0000-0000-000094450000}"/>
    <cellStyle name="Normal 2 2 2 2 2 2 15 8" xfId="17813" xr:uid="{00000000-0005-0000-0000-000095450000}"/>
    <cellStyle name="Normal 2 2 2 2 2 2 15 9" xfId="17814" xr:uid="{00000000-0005-0000-0000-000096450000}"/>
    <cellStyle name="Normal 2 2 2 2 2 2 15_Tabla M" xfId="17815" xr:uid="{00000000-0005-0000-0000-000097450000}"/>
    <cellStyle name="Normal 2 2 2 2 2 2 16" xfId="17816" xr:uid="{00000000-0005-0000-0000-000098450000}"/>
    <cellStyle name="Normal 2 2 2 2 2 2 16 10" xfId="17817" xr:uid="{00000000-0005-0000-0000-000099450000}"/>
    <cellStyle name="Normal 2 2 2 2 2 2 16 2" xfId="17818" xr:uid="{00000000-0005-0000-0000-00009A450000}"/>
    <cellStyle name="Normal 2 2 2 2 2 2 16 3" xfId="17819" xr:uid="{00000000-0005-0000-0000-00009B450000}"/>
    <cellStyle name="Normal 2 2 2 2 2 2 16 4" xfId="17820" xr:uid="{00000000-0005-0000-0000-00009C450000}"/>
    <cellStyle name="Normal 2 2 2 2 2 2 16 5" xfId="17821" xr:uid="{00000000-0005-0000-0000-00009D450000}"/>
    <cellStyle name="Normal 2 2 2 2 2 2 16 6" xfId="17822" xr:uid="{00000000-0005-0000-0000-00009E450000}"/>
    <cellStyle name="Normal 2 2 2 2 2 2 16 7" xfId="17823" xr:uid="{00000000-0005-0000-0000-00009F450000}"/>
    <cellStyle name="Normal 2 2 2 2 2 2 16 8" xfId="17824" xr:uid="{00000000-0005-0000-0000-0000A0450000}"/>
    <cellStyle name="Normal 2 2 2 2 2 2 16 9" xfId="17825" xr:uid="{00000000-0005-0000-0000-0000A1450000}"/>
    <cellStyle name="Normal 2 2 2 2 2 2 16_Tabla M" xfId="17826" xr:uid="{00000000-0005-0000-0000-0000A2450000}"/>
    <cellStyle name="Normal 2 2 2 2 2 2 17" xfId="17827" xr:uid="{00000000-0005-0000-0000-0000A3450000}"/>
    <cellStyle name="Normal 2 2 2 2 2 2 17 10" xfId="17828" xr:uid="{00000000-0005-0000-0000-0000A4450000}"/>
    <cellStyle name="Normal 2 2 2 2 2 2 17 2" xfId="17829" xr:uid="{00000000-0005-0000-0000-0000A5450000}"/>
    <cellStyle name="Normal 2 2 2 2 2 2 17 3" xfId="17830" xr:uid="{00000000-0005-0000-0000-0000A6450000}"/>
    <cellStyle name="Normal 2 2 2 2 2 2 17 4" xfId="17831" xr:uid="{00000000-0005-0000-0000-0000A7450000}"/>
    <cellStyle name="Normal 2 2 2 2 2 2 17 5" xfId="17832" xr:uid="{00000000-0005-0000-0000-0000A8450000}"/>
    <cellStyle name="Normal 2 2 2 2 2 2 17 6" xfId="17833" xr:uid="{00000000-0005-0000-0000-0000A9450000}"/>
    <cellStyle name="Normal 2 2 2 2 2 2 17 7" xfId="17834" xr:uid="{00000000-0005-0000-0000-0000AA450000}"/>
    <cellStyle name="Normal 2 2 2 2 2 2 17 8" xfId="17835" xr:uid="{00000000-0005-0000-0000-0000AB450000}"/>
    <cellStyle name="Normal 2 2 2 2 2 2 17 9" xfId="17836" xr:uid="{00000000-0005-0000-0000-0000AC450000}"/>
    <cellStyle name="Normal 2 2 2 2 2 2 17_Tabla M" xfId="17837" xr:uid="{00000000-0005-0000-0000-0000AD450000}"/>
    <cellStyle name="Normal 2 2 2 2 2 2 18" xfId="17838" xr:uid="{00000000-0005-0000-0000-0000AE450000}"/>
    <cellStyle name="Normal 2 2 2 2 2 2 18 10" xfId="17839" xr:uid="{00000000-0005-0000-0000-0000AF450000}"/>
    <cellStyle name="Normal 2 2 2 2 2 2 18 2" xfId="17840" xr:uid="{00000000-0005-0000-0000-0000B0450000}"/>
    <cellStyle name="Normal 2 2 2 2 2 2 18 3" xfId="17841" xr:uid="{00000000-0005-0000-0000-0000B1450000}"/>
    <cellStyle name="Normal 2 2 2 2 2 2 18 4" xfId="17842" xr:uid="{00000000-0005-0000-0000-0000B2450000}"/>
    <cellStyle name="Normal 2 2 2 2 2 2 18 5" xfId="17843" xr:uid="{00000000-0005-0000-0000-0000B3450000}"/>
    <cellStyle name="Normal 2 2 2 2 2 2 18 6" xfId="17844" xr:uid="{00000000-0005-0000-0000-0000B4450000}"/>
    <cellStyle name="Normal 2 2 2 2 2 2 18 7" xfId="17845" xr:uid="{00000000-0005-0000-0000-0000B5450000}"/>
    <cellStyle name="Normal 2 2 2 2 2 2 18 8" xfId="17846" xr:uid="{00000000-0005-0000-0000-0000B6450000}"/>
    <cellStyle name="Normal 2 2 2 2 2 2 18 9" xfId="17847" xr:uid="{00000000-0005-0000-0000-0000B7450000}"/>
    <cellStyle name="Normal 2 2 2 2 2 2 18_Tabla M" xfId="17848" xr:uid="{00000000-0005-0000-0000-0000B8450000}"/>
    <cellStyle name="Normal 2 2 2 2 2 2 19" xfId="17849" xr:uid="{00000000-0005-0000-0000-0000B9450000}"/>
    <cellStyle name="Normal 2 2 2 2 2 2 19 10" xfId="17850" xr:uid="{00000000-0005-0000-0000-0000BA450000}"/>
    <cellStyle name="Normal 2 2 2 2 2 2 19 2" xfId="17851" xr:uid="{00000000-0005-0000-0000-0000BB450000}"/>
    <cellStyle name="Normal 2 2 2 2 2 2 19 3" xfId="17852" xr:uid="{00000000-0005-0000-0000-0000BC450000}"/>
    <cellStyle name="Normal 2 2 2 2 2 2 19 4" xfId="17853" xr:uid="{00000000-0005-0000-0000-0000BD450000}"/>
    <cellStyle name="Normal 2 2 2 2 2 2 19 5" xfId="17854" xr:uid="{00000000-0005-0000-0000-0000BE450000}"/>
    <cellStyle name="Normal 2 2 2 2 2 2 19 6" xfId="17855" xr:uid="{00000000-0005-0000-0000-0000BF450000}"/>
    <cellStyle name="Normal 2 2 2 2 2 2 19 7" xfId="17856" xr:uid="{00000000-0005-0000-0000-0000C0450000}"/>
    <cellStyle name="Normal 2 2 2 2 2 2 19 8" xfId="17857" xr:uid="{00000000-0005-0000-0000-0000C1450000}"/>
    <cellStyle name="Normal 2 2 2 2 2 2 19 9" xfId="17858" xr:uid="{00000000-0005-0000-0000-0000C2450000}"/>
    <cellStyle name="Normal 2 2 2 2 2 2 19_Tabla M" xfId="17859" xr:uid="{00000000-0005-0000-0000-0000C3450000}"/>
    <cellStyle name="Normal 2 2 2 2 2 2 2" xfId="1581" xr:uid="{00000000-0005-0000-0000-00002D060000}"/>
    <cellStyle name="Normal 2 2 2 2 2 2 2 10" xfId="17861" xr:uid="{00000000-0005-0000-0000-0000C5450000}"/>
    <cellStyle name="Normal 2 2 2 2 2 2 2 11" xfId="17862" xr:uid="{00000000-0005-0000-0000-0000C6450000}"/>
    <cellStyle name="Normal 2 2 2 2 2 2 2 12" xfId="17863" xr:uid="{00000000-0005-0000-0000-0000C7450000}"/>
    <cellStyle name="Normal 2 2 2 2 2 2 2 13" xfId="17864" xr:uid="{00000000-0005-0000-0000-0000C8450000}"/>
    <cellStyle name="Normal 2 2 2 2 2 2 2 14" xfId="17865" xr:uid="{00000000-0005-0000-0000-0000C9450000}"/>
    <cellStyle name="Normal 2 2 2 2 2 2 2 15" xfId="17866" xr:uid="{00000000-0005-0000-0000-0000CA450000}"/>
    <cellStyle name="Normal 2 2 2 2 2 2 2 16" xfId="17867" xr:uid="{00000000-0005-0000-0000-0000CB450000}"/>
    <cellStyle name="Normal 2 2 2 2 2 2 2 17" xfId="17868" xr:uid="{00000000-0005-0000-0000-0000CC450000}"/>
    <cellStyle name="Normal 2 2 2 2 2 2 2 18" xfId="17869" xr:uid="{00000000-0005-0000-0000-0000CD450000}"/>
    <cellStyle name="Normal 2 2 2 2 2 2 2 19" xfId="17870" xr:uid="{00000000-0005-0000-0000-0000CE450000}"/>
    <cellStyle name="Normal 2 2 2 2 2 2 2 2" xfId="1580" xr:uid="{00000000-0005-0000-0000-00002C060000}"/>
    <cellStyle name="Normal 2 2 2 2 2 2 2 2 10" xfId="17872" xr:uid="{00000000-0005-0000-0000-0000D0450000}"/>
    <cellStyle name="Normal 2 2 2 2 2 2 2 2 10 10" xfId="17873" xr:uid="{00000000-0005-0000-0000-0000D1450000}"/>
    <cellStyle name="Normal 2 2 2 2 2 2 2 2 10 2" xfId="17874" xr:uid="{00000000-0005-0000-0000-0000D2450000}"/>
    <cellStyle name="Normal 2 2 2 2 2 2 2 2 10 3" xfId="17875" xr:uid="{00000000-0005-0000-0000-0000D3450000}"/>
    <cellStyle name="Normal 2 2 2 2 2 2 2 2 10 4" xfId="17876" xr:uid="{00000000-0005-0000-0000-0000D4450000}"/>
    <cellStyle name="Normal 2 2 2 2 2 2 2 2 10 5" xfId="17877" xr:uid="{00000000-0005-0000-0000-0000D5450000}"/>
    <cellStyle name="Normal 2 2 2 2 2 2 2 2 10 6" xfId="17878" xr:uid="{00000000-0005-0000-0000-0000D6450000}"/>
    <cellStyle name="Normal 2 2 2 2 2 2 2 2 10 7" xfId="17879" xr:uid="{00000000-0005-0000-0000-0000D7450000}"/>
    <cellStyle name="Normal 2 2 2 2 2 2 2 2 10 8" xfId="17880" xr:uid="{00000000-0005-0000-0000-0000D8450000}"/>
    <cellStyle name="Normal 2 2 2 2 2 2 2 2 10 9" xfId="17881" xr:uid="{00000000-0005-0000-0000-0000D9450000}"/>
    <cellStyle name="Normal 2 2 2 2 2 2 2 2 10_Tabla M" xfId="17882" xr:uid="{00000000-0005-0000-0000-0000DA450000}"/>
    <cellStyle name="Normal 2 2 2 2 2 2 2 2 11" xfId="17883" xr:uid="{00000000-0005-0000-0000-0000DB450000}"/>
    <cellStyle name="Normal 2 2 2 2 2 2 2 2 11 10" xfId="17884" xr:uid="{00000000-0005-0000-0000-0000DC450000}"/>
    <cellStyle name="Normal 2 2 2 2 2 2 2 2 11 2" xfId="17885" xr:uid="{00000000-0005-0000-0000-0000DD450000}"/>
    <cellStyle name="Normal 2 2 2 2 2 2 2 2 11 3" xfId="17886" xr:uid="{00000000-0005-0000-0000-0000DE450000}"/>
    <cellStyle name="Normal 2 2 2 2 2 2 2 2 11 4" xfId="17887" xr:uid="{00000000-0005-0000-0000-0000DF450000}"/>
    <cellStyle name="Normal 2 2 2 2 2 2 2 2 11 5" xfId="17888" xr:uid="{00000000-0005-0000-0000-0000E0450000}"/>
    <cellStyle name="Normal 2 2 2 2 2 2 2 2 11 6" xfId="17889" xr:uid="{00000000-0005-0000-0000-0000E1450000}"/>
    <cellStyle name="Normal 2 2 2 2 2 2 2 2 11 7" xfId="17890" xr:uid="{00000000-0005-0000-0000-0000E2450000}"/>
    <cellStyle name="Normal 2 2 2 2 2 2 2 2 11 8" xfId="17891" xr:uid="{00000000-0005-0000-0000-0000E3450000}"/>
    <cellStyle name="Normal 2 2 2 2 2 2 2 2 11 9" xfId="17892" xr:uid="{00000000-0005-0000-0000-0000E4450000}"/>
    <cellStyle name="Normal 2 2 2 2 2 2 2 2 11_Tabla M" xfId="17893" xr:uid="{00000000-0005-0000-0000-0000E5450000}"/>
    <cellStyle name="Normal 2 2 2 2 2 2 2 2 12" xfId="17894" xr:uid="{00000000-0005-0000-0000-0000E6450000}"/>
    <cellStyle name="Normal 2 2 2 2 2 2 2 2 12 10" xfId="17895" xr:uid="{00000000-0005-0000-0000-0000E7450000}"/>
    <cellStyle name="Normal 2 2 2 2 2 2 2 2 12 2" xfId="17896" xr:uid="{00000000-0005-0000-0000-0000E8450000}"/>
    <cellStyle name="Normal 2 2 2 2 2 2 2 2 12 3" xfId="17897" xr:uid="{00000000-0005-0000-0000-0000E9450000}"/>
    <cellStyle name="Normal 2 2 2 2 2 2 2 2 12 4" xfId="17898" xr:uid="{00000000-0005-0000-0000-0000EA450000}"/>
    <cellStyle name="Normal 2 2 2 2 2 2 2 2 12 5" xfId="17899" xr:uid="{00000000-0005-0000-0000-0000EB450000}"/>
    <cellStyle name="Normal 2 2 2 2 2 2 2 2 12 6" xfId="17900" xr:uid="{00000000-0005-0000-0000-0000EC450000}"/>
    <cellStyle name="Normal 2 2 2 2 2 2 2 2 12 7" xfId="17901" xr:uid="{00000000-0005-0000-0000-0000ED450000}"/>
    <cellStyle name="Normal 2 2 2 2 2 2 2 2 12 8" xfId="17902" xr:uid="{00000000-0005-0000-0000-0000EE450000}"/>
    <cellStyle name="Normal 2 2 2 2 2 2 2 2 12 9" xfId="17903" xr:uid="{00000000-0005-0000-0000-0000EF450000}"/>
    <cellStyle name="Normal 2 2 2 2 2 2 2 2 12_Tabla M" xfId="17904" xr:uid="{00000000-0005-0000-0000-0000F0450000}"/>
    <cellStyle name="Normal 2 2 2 2 2 2 2 2 13" xfId="17905" xr:uid="{00000000-0005-0000-0000-0000F1450000}"/>
    <cellStyle name="Normal 2 2 2 2 2 2 2 2 13 10" xfId="17906" xr:uid="{00000000-0005-0000-0000-0000F2450000}"/>
    <cellStyle name="Normal 2 2 2 2 2 2 2 2 13 2" xfId="17907" xr:uid="{00000000-0005-0000-0000-0000F3450000}"/>
    <cellStyle name="Normal 2 2 2 2 2 2 2 2 13 3" xfId="17908" xr:uid="{00000000-0005-0000-0000-0000F4450000}"/>
    <cellStyle name="Normal 2 2 2 2 2 2 2 2 13 4" xfId="17909" xr:uid="{00000000-0005-0000-0000-0000F5450000}"/>
    <cellStyle name="Normal 2 2 2 2 2 2 2 2 13 5" xfId="17910" xr:uid="{00000000-0005-0000-0000-0000F6450000}"/>
    <cellStyle name="Normal 2 2 2 2 2 2 2 2 13 6" xfId="17911" xr:uid="{00000000-0005-0000-0000-0000F7450000}"/>
    <cellStyle name="Normal 2 2 2 2 2 2 2 2 13 7" xfId="17912" xr:uid="{00000000-0005-0000-0000-0000F8450000}"/>
    <cellStyle name="Normal 2 2 2 2 2 2 2 2 13 8" xfId="17913" xr:uid="{00000000-0005-0000-0000-0000F9450000}"/>
    <cellStyle name="Normal 2 2 2 2 2 2 2 2 13 9" xfId="17914" xr:uid="{00000000-0005-0000-0000-0000FA450000}"/>
    <cellStyle name="Normal 2 2 2 2 2 2 2 2 13_Tabla M" xfId="17915" xr:uid="{00000000-0005-0000-0000-0000FB450000}"/>
    <cellStyle name="Normal 2 2 2 2 2 2 2 2 14" xfId="17916" xr:uid="{00000000-0005-0000-0000-0000FC450000}"/>
    <cellStyle name="Normal 2 2 2 2 2 2 2 2 14 10" xfId="17917" xr:uid="{00000000-0005-0000-0000-0000FD450000}"/>
    <cellStyle name="Normal 2 2 2 2 2 2 2 2 14 2" xfId="17918" xr:uid="{00000000-0005-0000-0000-0000FE450000}"/>
    <cellStyle name="Normal 2 2 2 2 2 2 2 2 14 3" xfId="17919" xr:uid="{00000000-0005-0000-0000-0000FF450000}"/>
    <cellStyle name="Normal 2 2 2 2 2 2 2 2 14 4" xfId="17920" xr:uid="{00000000-0005-0000-0000-000000460000}"/>
    <cellStyle name="Normal 2 2 2 2 2 2 2 2 14 5" xfId="17921" xr:uid="{00000000-0005-0000-0000-000001460000}"/>
    <cellStyle name="Normal 2 2 2 2 2 2 2 2 14 6" xfId="17922" xr:uid="{00000000-0005-0000-0000-000002460000}"/>
    <cellStyle name="Normal 2 2 2 2 2 2 2 2 14 7" xfId="17923" xr:uid="{00000000-0005-0000-0000-000003460000}"/>
    <cellStyle name="Normal 2 2 2 2 2 2 2 2 14 8" xfId="17924" xr:uid="{00000000-0005-0000-0000-000004460000}"/>
    <cellStyle name="Normal 2 2 2 2 2 2 2 2 14 9" xfId="17925" xr:uid="{00000000-0005-0000-0000-000005460000}"/>
    <cellStyle name="Normal 2 2 2 2 2 2 2 2 14_Tabla M" xfId="17926" xr:uid="{00000000-0005-0000-0000-000006460000}"/>
    <cellStyle name="Normal 2 2 2 2 2 2 2 2 15" xfId="17927" xr:uid="{00000000-0005-0000-0000-000007460000}"/>
    <cellStyle name="Normal 2 2 2 2 2 2 2 2 15 10" xfId="17928" xr:uid="{00000000-0005-0000-0000-000008460000}"/>
    <cellStyle name="Normal 2 2 2 2 2 2 2 2 15 2" xfId="17929" xr:uid="{00000000-0005-0000-0000-000009460000}"/>
    <cellStyle name="Normal 2 2 2 2 2 2 2 2 15 3" xfId="17930" xr:uid="{00000000-0005-0000-0000-00000A460000}"/>
    <cellStyle name="Normal 2 2 2 2 2 2 2 2 15 4" xfId="17931" xr:uid="{00000000-0005-0000-0000-00000B460000}"/>
    <cellStyle name="Normal 2 2 2 2 2 2 2 2 15 5" xfId="17932" xr:uid="{00000000-0005-0000-0000-00000C460000}"/>
    <cellStyle name="Normal 2 2 2 2 2 2 2 2 15 6" xfId="17933" xr:uid="{00000000-0005-0000-0000-00000D460000}"/>
    <cellStyle name="Normal 2 2 2 2 2 2 2 2 15 7" xfId="17934" xr:uid="{00000000-0005-0000-0000-00000E460000}"/>
    <cellStyle name="Normal 2 2 2 2 2 2 2 2 15 8" xfId="17935" xr:uid="{00000000-0005-0000-0000-00000F460000}"/>
    <cellStyle name="Normal 2 2 2 2 2 2 2 2 15 9" xfId="17936" xr:uid="{00000000-0005-0000-0000-000010460000}"/>
    <cellStyle name="Normal 2 2 2 2 2 2 2 2 15_Tabla M" xfId="17937" xr:uid="{00000000-0005-0000-0000-000011460000}"/>
    <cellStyle name="Normal 2 2 2 2 2 2 2 2 16" xfId="17938" xr:uid="{00000000-0005-0000-0000-000012460000}"/>
    <cellStyle name="Normal 2 2 2 2 2 2 2 2 16 10" xfId="17939" xr:uid="{00000000-0005-0000-0000-000013460000}"/>
    <cellStyle name="Normal 2 2 2 2 2 2 2 2 16 2" xfId="17940" xr:uid="{00000000-0005-0000-0000-000014460000}"/>
    <cellStyle name="Normal 2 2 2 2 2 2 2 2 16 3" xfId="17941" xr:uid="{00000000-0005-0000-0000-000015460000}"/>
    <cellStyle name="Normal 2 2 2 2 2 2 2 2 16 4" xfId="17942" xr:uid="{00000000-0005-0000-0000-000016460000}"/>
    <cellStyle name="Normal 2 2 2 2 2 2 2 2 16 5" xfId="17943" xr:uid="{00000000-0005-0000-0000-000017460000}"/>
    <cellStyle name="Normal 2 2 2 2 2 2 2 2 16 6" xfId="17944" xr:uid="{00000000-0005-0000-0000-000018460000}"/>
    <cellStyle name="Normal 2 2 2 2 2 2 2 2 16 7" xfId="17945" xr:uid="{00000000-0005-0000-0000-000019460000}"/>
    <cellStyle name="Normal 2 2 2 2 2 2 2 2 16 8" xfId="17946" xr:uid="{00000000-0005-0000-0000-00001A460000}"/>
    <cellStyle name="Normal 2 2 2 2 2 2 2 2 16 9" xfId="17947" xr:uid="{00000000-0005-0000-0000-00001B460000}"/>
    <cellStyle name="Normal 2 2 2 2 2 2 2 2 16_Tabla M" xfId="17948" xr:uid="{00000000-0005-0000-0000-00001C460000}"/>
    <cellStyle name="Normal 2 2 2 2 2 2 2 2 17" xfId="17949" xr:uid="{00000000-0005-0000-0000-00001D460000}"/>
    <cellStyle name="Normal 2 2 2 2 2 2 2 2 17 10" xfId="17950" xr:uid="{00000000-0005-0000-0000-00001E460000}"/>
    <cellStyle name="Normal 2 2 2 2 2 2 2 2 17 2" xfId="17951" xr:uid="{00000000-0005-0000-0000-00001F460000}"/>
    <cellStyle name="Normal 2 2 2 2 2 2 2 2 17 3" xfId="17952" xr:uid="{00000000-0005-0000-0000-000020460000}"/>
    <cellStyle name="Normal 2 2 2 2 2 2 2 2 17 4" xfId="17953" xr:uid="{00000000-0005-0000-0000-000021460000}"/>
    <cellStyle name="Normal 2 2 2 2 2 2 2 2 17 5" xfId="17954" xr:uid="{00000000-0005-0000-0000-000022460000}"/>
    <cellStyle name="Normal 2 2 2 2 2 2 2 2 17 6" xfId="17955" xr:uid="{00000000-0005-0000-0000-000023460000}"/>
    <cellStyle name="Normal 2 2 2 2 2 2 2 2 17 7" xfId="17956" xr:uid="{00000000-0005-0000-0000-000024460000}"/>
    <cellStyle name="Normal 2 2 2 2 2 2 2 2 17 8" xfId="17957" xr:uid="{00000000-0005-0000-0000-000025460000}"/>
    <cellStyle name="Normal 2 2 2 2 2 2 2 2 17 9" xfId="17958" xr:uid="{00000000-0005-0000-0000-000026460000}"/>
    <cellStyle name="Normal 2 2 2 2 2 2 2 2 17_Tabla M" xfId="17959" xr:uid="{00000000-0005-0000-0000-000027460000}"/>
    <cellStyle name="Normal 2 2 2 2 2 2 2 2 18" xfId="17960" xr:uid="{00000000-0005-0000-0000-000028460000}"/>
    <cellStyle name="Normal 2 2 2 2 2 2 2 2 18 10" xfId="17961" xr:uid="{00000000-0005-0000-0000-000029460000}"/>
    <cellStyle name="Normal 2 2 2 2 2 2 2 2 18 2" xfId="17962" xr:uid="{00000000-0005-0000-0000-00002A460000}"/>
    <cellStyle name="Normal 2 2 2 2 2 2 2 2 18 3" xfId="17963" xr:uid="{00000000-0005-0000-0000-00002B460000}"/>
    <cellStyle name="Normal 2 2 2 2 2 2 2 2 18 4" xfId="17964" xr:uid="{00000000-0005-0000-0000-00002C460000}"/>
    <cellStyle name="Normal 2 2 2 2 2 2 2 2 18 5" xfId="17965" xr:uid="{00000000-0005-0000-0000-00002D460000}"/>
    <cellStyle name="Normal 2 2 2 2 2 2 2 2 18 6" xfId="17966" xr:uid="{00000000-0005-0000-0000-00002E460000}"/>
    <cellStyle name="Normal 2 2 2 2 2 2 2 2 18 7" xfId="17967" xr:uid="{00000000-0005-0000-0000-00002F460000}"/>
    <cellStyle name="Normal 2 2 2 2 2 2 2 2 18 8" xfId="17968" xr:uid="{00000000-0005-0000-0000-000030460000}"/>
    <cellStyle name="Normal 2 2 2 2 2 2 2 2 18 9" xfId="17969" xr:uid="{00000000-0005-0000-0000-000031460000}"/>
    <cellStyle name="Normal 2 2 2 2 2 2 2 2 18_Tabla M" xfId="17970" xr:uid="{00000000-0005-0000-0000-000032460000}"/>
    <cellStyle name="Normal 2 2 2 2 2 2 2 2 19" xfId="17971" xr:uid="{00000000-0005-0000-0000-000033460000}"/>
    <cellStyle name="Normal 2 2 2 2 2 2 2 2 19 10" xfId="17972" xr:uid="{00000000-0005-0000-0000-000034460000}"/>
    <cellStyle name="Normal 2 2 2 2 2 2 2 2 19 2" xfId="17973" xr:uid="{00000000-0005-0000-0000-000035460000}"/>
    <cellStyle name="Normal 2 2 2 2 2 2 2 2 19 3" xfId="17974" xr:uid="{00000000-0005-0000-0000-000036460000}"/>
    <cellStyle name="Normal 2 2 2 2 2 2 2 2 19 4" xfId="17975" xr:uid="{00000000-0005-0000-0000-000037460000}"/>
    <cellStyle name="Normal 2 2 2 2 2 2 2 2 19 5" xfId="17976" xr:uid="{00000000-0005-0000-0000-000038460000}"/>
    <cellStyle name="Normal 2 2 2 2 2 2 2 2 19 6" xfId="17977" xr:uid="{00000000-0005-0000-0000-000039460000}"/>
    <cellStyle name="Normal 2 2 2 2 2 2 2 2 19 7" xfId="17978" xr:uid="{00000000-0005-0000-0000-00003A460000}"/>
    <cellStyle name="Normal 2 2 2 2 2 2 2 2 19 8" xfId="17979" xr:uid="{00000000-0005-0000-0000-00003B460000}"/>
    <cellStyle name="Normal 2 2 2 2 2 2 2 2 19 9" xfId="17980" xr:uid="{00000000-0005-0000-0000-00003C460000}"/>
    <cellStyle name="Normal 2 2 2 2 2 2 2 2 19_Tabla M" xfId="17981" xr:uid="{00000000-0005-0000-0000-00003D460000}"/>
    <cellStyle name="Normal 2 2 2 2 2 2 2 2 2" xfId="17982" xr:uid="{00000000-0005-0000-0000-00003E460000}"/>
    <cellStyle name="Normal 2 2 2 2 2 2 2 2 2 10" xfId="17983" xr:uid="{00000000-0005-0000-0000-00003F460000}"/>
    <cellStyle name="Normal 2 2 2 2 2 2 2 2 2 11" xfId="17984" xr:uid="{00000000-0005-0000-0000-000040460000}"/>
    <cellStyle name="Normal 2 2 2 2 2 2 2 2 2 12" xfId="17985" xr:uid="{00000000-0005-0000-0000-000041460000}"/>
    <cellStyle name="Normal 2 2 2 2 2 2 2 2 2 13" xfId="17986" xr:uid="{00000000-0005-0000-0000-000042460000}"/>
    <cellStyle name="Normal 2 2 2 2 2 2 2 2 2 14" xfId="17987" xr:uid="{00000000-0005-0000-0000-000043460000}"/>
    <cellStyle name="Normal 2 2 2 2 2 2 2 2 2 15" xfId="17988" xr:uid="{00000000-0005-0000-0000-000044460000}"/>
    <cellStyle name="Normal 2 2 2 2 2 2 2 2 2 16" xfId="17989" xr:uid="{00000000-0005-0000-0000-000045460000}"/>
    <cellStyle name="Normal 2 2 2 2 2 2 2 2 2 17" xfId="17990" xr:uid="{00000000-0005-0000-0000-000046460000}"/>
    <cellStyle name="Normal 2 2 2 2 2 2 2 2 2 18" xfId="17991" xr:uid="{00000000-0005-0000-0000-000047460000}"/>
    <cellStyle name="Normal 2 2 2 2 2 2 2 2 2 19" xfId="17992" xr:uid="{00000000-0005-0000-0000-000048460000}"/>
    <cellStyle name="Normal 2 2 2 2 2 2 2 2 2 2" xfId="17993" xr:uid="{00000000-0005-0000-0000-000049460000}"/>
    <cellStyle name="Normal 2 2 2 2 2 2 2 2 2 2 10" xfId="17994" xr:uid="{00000000-0005-0000-0000-00004A460000}"/>
    <cellStyle name="Normal 2 2 2 2 2 2 2 2 2 2 10 10" xfId="17995" xr:uid="{00000000-0005-0000-0000-00004B460000}"/>
    <cellStyle name="Normal 2 2 2 2 2 2 2 2 2 2 10 2" xfId="17996" xr:uid="{00000000-0005-0000-0000-00004C460000}"/>
    <cellStyle name="Normal 2 2 2 2 2 2 2 2 2 2 10 3" xfId="17997" xr:uid="{00000000-0005-0000-0000-00004D460000}"/>
    <cellStyle name="Normal 2 2 2 2 2 2 2 2 2 2 10 4" xfId="17998" xr:uid="{00000000-0005-0000-0000-00004E460000}"/>
    <cellStyle name="Normal 2 2 2 2 2 2 2 2 2 2 10 5" xfId="17999" xr:uid="{00000000-0005-0000-0000-00004F460000}"/>
    <cellStyle name="Normal 2 2 2 2 2 2 2 2 2 2 10 6" xfId="18000" xr:uid="{00000000-0005-0000-0000-000050460000}"/>
    <cellStyle name="Normal 2 2 2 2 2 2 2 2 2 2 10 7" xfId="18001" xr:uid="{00000000-0005-0000-0000-000051460000}"/>
    <cellStyle name="Normal 2 2 2 2 2 2 2 2 2 2 10 8" xfId="18002" xr:uid="{00000000-0005-0000-0000-000052460000}"/>
    <cellStyle name="Normal 2 2 2 2 2 2 2 2 2 2 10 9" xfId="18003" xr:uid="{00000000-0005-0000-0000-000053460000}"/>
    <cellStyle name="Normal 2 2 2 2 2 2 2 2 2 2 10_Tabla M" xfId="18004" xr:uid="{00000000-0005-0000-0000-000054460000}"/>
    <cellStyle name="Normal 2 2 2 2 2 2 2 2 2 2 11" xfId="18005" xr:uid="{00000000-0005-0000-0000-000055460000}"/>
    <cellStyle name="Normal 2 2 2 2 2 2 2 2 2 2 11 10" xfId="18006" xr:uid="{00000000-0005-0000-0000-000056460000}"/>
    <cellStyle name="Normal 2 2 2 2 2 2 2 2 2 2 11 2" xfId="18007" xr:uid="{00000000-0005-0000-0000-000057460000}"/>
    <cellStyle name="Normal 2 2 2 2 2 2 2 2 2 2 11 3" xfId="18008" xr:uid="{00000000-0005-0000-0000-000058460000}"/>
    <cellStyle name="Normal 2 2 2 2 2 2 2 2 2 2 11 4" xfId="18009" xr:uid="{00000000-0005-0000-0000-000059460000}"/>
    <cellStyle name="Normal 2 2 2 2 2 2 2 2 2 2 11 5" xfId="18010" xr:uid="{00000000-0005-0000-0000-00005A460000}"/>
    <cellStyle name="Normal 2 2 2 2 2 2 2 2 2 2 11 6" xfId="18011" xr:uid="{00000000-0005-0000-0000-00005B460000}"/>
    <cellStyle name="Normal 2 2 2 2 2 2 2 2 2 2 11 7" xfId="18012" xr:uid="{00000000-0005-0000-0000-00005C460000}"/>
    <cellStyle name="Normal 2 2 2 2 2 2 2 2 2 2 11 8" xfId="18013" xr:uid="{00000000-0005-0000-0000-00005D460000}"/>
    <cellStyle name="Normal 2 2 2 2 2 2 2 2 2 2 11 9" xfId="18014" xr:uid="{00000000-0005-0000-0000-00005E460000}"/>
    <cellStyle name="Normal 2 2 2 2 2 2 2 2 2 2 11_Tabla M" xfId="18015" xr:uid="{00000000-0005-0000-0000-00005F460000}"/>
    <cellStyle name="Normal 2 2 2 2 2 2 2 2 2 2 12" xfId="18016" xr:uid="{00000000-0005-0000-0000-000060460000}"/>
    <cellStyle name="Normal 2 2 2 2 2 2 2 2 2 2 12 10" xfId="18017" xr:uid="{00000000-0005-0000-0000-000061460000}"/>
    <cellStyle name="Normal 2 2 2 2 2 2 2 2 2 2 12 2" xfId="18018" xr:uid="{00000000-0005-0000-0000-000062460000}"/>
    <cellStyle name="Normal 2 2 2 2 2 2 2 2 2 2 12 3" xfId="18019" xr:uid="{00000000-0005-0000-0000-000063460000}"/>
    <cellStyle name="Normal 2 2 2 2 2 2 2 2 2 2 12 4" xfId="18020" xr:uid="{00000000-0005-0000-0000-000064460000}"/>
    <cellStyle name="Normal 2 2 2 2 2 2 2 2 2 2 12 5" xfId="18021" xr:uid="{00000000-0005-0000-0000-000065460000}"/>
    <cellStyle name="Normal 2 2 2 2 2 2 2 2 2 2 12 6" xfId="18022" xr:uid="{00000000-0005-0000-0000-000066460000}"/>
    <cellStyle name="Normal 2 2 2 2 2 2 2 2 2 2 12 7" xfId="18023" xr:uid="{00000000-0005-0000-0000-000067460000}"/>
    <cellStyle name="Normal 2 2 2 2 2 2 2 2 2 2 12 8" xfId="18024" xr:uid="{00000000-0005-0000-0000-000068460000}"/>
    <cellStyle name="Normal 2 2 2 2 2 2 2 2 2 2 12 9" xfId="18025" xr:uid="{00000000-0005-0000-0000-000069460000}"/>
    <cellStyle name="Normal 2 2 2 2 2 2 2 2 2 2 12_Tabla M" xfId="18026" xr:uid="{00000000-0005-0000-0000-00006A460000}"/>
    <cellStyle name="Normal 2 2 2 2 2 2 2 2 2 2 13" xfId="18027" xr:uid="{00000000-0005-0000-0000-00006B460000}"/>
    <cellStyle name="Normal 2 2 2 2 2 2 2 2 2 2 13 10" xfId="18028" xr:uid="{00000000-0005-0000-0000-00006C460000}"/>
    <cellStyle name="Normal 2 2 2 2 2 2 2 2 2 2 13 2" xfId="18029" xr:uid="{00000000-0005-0000-0000-00006D460000}"/>
    <cellStyle name="Normal 2 2 2 2 2 2 2 2 2 2 13 3" xfId="18030" xr:uid="{00000000-0005-0000-0000-00006E460000}"/>
    <cellStyle name="Normal 2 2 2 2 2 2 2 2 2 2 13 4" xfId="18031" xr:uid="{00000000-0005-0000-0000-00006F460000}"/>
    <cellStyle name="Normal 2 2 2 2 2 2 2 2 2 2 13 5" xfId="18032" xr:uid="{00000000-0005-0000-0000-000070460000}"/>
    <cellStyle name="Normal 2 2 2 2 2 2 2 2 2 2 13 6" xfId="18033" xr:uid="{00000000-0005-0000-0000-000071460000}"/>
    <cellStyle name="Normal 2 2 2 2 2 2 2 2 2 2 13 7" xfId="18034" xr:uid="{00000000-0005-0000-0000-000072460000}"/>
    <cellStyle name="Normal 2 2 2 2 2 2 2 2 2 2 13 8" xfId="18035" xr:uid="{00000000-0005-0000-0000-000073460000}"/>
    <cellStyle name="Normal 2 2 2 2 2 2 2 2 2 2 13 9" xfId="18036" xr:uid="{00000000-0005-0000-0000-000074460000}"/>
    <cellStyle name="Normal 2 2 2 2 2 2 2 2 2 2 13_Tabla M" xfId="18037" xr:uid="{00000000-0005-0000-0000-000075460000}"/>
    <cellStyle name="Normal 2 2 2 2 2 2 2 2 2 2 14" xfId="18038" xr:uid="{00000000-0005-0000-0000-000076460000}"/>
    <cellStyle name="Normal 2 2 2 2 2 2 2 2 2 2 14 10" xfId="18039" xr:uid="{00000000-0005-0000-0000-000077460000}"/>
    <cellStyle name="Normal 2 2 2 2 2 2 2 2 2 2 14 2" xfId="18040" xr:uid="{00000000-0005-0000-0000-000078460000}"/>
    <cellStyle name="Normal 2 2 2 2 2 2 2 2 2 2 14 3" xfId="18041" xr:uid="{00000000-0005-0000-0000-000079460000}"/>
    <cellStyle name="Normal 2 2 2 2 2 2 2 2 2 2 14 4" xfId="18042" xr:uid="{00000000-0005-0000-0000-00007A460000}"/>
    <cellStyle name="Normal 2 2 2 2 2 2 2 2 2 2 14 5" xfId="18043" xr:uid="{00000000-0005-0000-0000-00007B460000}"/>
    <cellStyle name="Normal 2 2 2 2 2 2 2 2 2 2 14 6" xfId="18044" xr:uid="{00000000-0005-0000-0000-00007C460000}"/>
    <cellStyle name="Normal 2 2 2 2 2 2 2 2 2 2 14 7" xfId="18045" xr:uid="{00000000-0005-0000-0000-00007D460000}"/>
    <cellStyle name="Normal 2 2 2 2 2 2 2 2 2 2 14 8" xfId="18046" xr:uid="{00000000-0005-0000-0000-00007E460000}"/>
    <cellStyle name="Normal 2 2 2 2 2 2 2 2 2 2 14 9" xfId="18047" xr:uid="{00000000-0005-0000-0000-00007F460000}"/>
    <cellStyle name="Normal 2 2 2 2 2 2 2 2 2 2 14_Tabla M" xfId="18048" xr:uid="{00000000-0005-0000-0000-000080460000}"/>
    <cellStyle name="Normal 2 2 2 2 2 2 2 2 2 2 15" xfId="18049" xr:uid="{00000000-0005-0000-0000-000081460000}"/>
    <cellStyle name="Normal 2 2 2 2 2 2 2 2 2 2 15 10" xfId="18050" xr:uid="{00000000-0005-0000-0000-000082460000}"/>
    <cellStyle name="Normal 2 2 2 2 2 2 2 2 2 2 15 2" xfId="18051" xr:uid="{00000000-0005-0000-0000-000083460000}"/>
    <cellStyle name="Normal 2 2 2 2 2 2 2 2 2 2 15 3" xfId="18052" xr:uid="{00000000-0005-0000-0000-000084460000}"/>
    <cellStyle name="Normal 2 2 2 2 2 2 2 2 2 2 15 4" xfId="18053" xr:uid="{00000000-0005-0000-0000-000085460000}"/>
    <cellStyle name="Normal 2 2 2 2 2 2 2 2 2 2 15 5" xfId="18054" xr:uid="{00000000-0005-0000-0000-000086460000}"/>
    <cellStyle name="Normal 2 2 2 2 2 2 2 2 2 2 15 6" xfId="18055" xr:uid="{00000000-0005-0000-0000-000087460000}"/>
    <cellStyle name="Normal 2 2 2 2 2 2 2 2 2 2 15 7" xfId="18056" xr:uid="{00000000-0005-0000-0000-000088460000}"/>
    <cellStyle name="Normal 2 2 2 2 2 2 2 2 2 2 15 8" xfId="18057" xr:uid="{00000000-0005-0000-0000-000089460000}"/>
    <cellStyle name="Normal 2 2 2 2 2 2 2 2 2 2 15 9" xfId="18058" xr:uid="{00000000-0005-0000-0000-00008A460000}"/>
    <cellStyle name="Normal 2 2 2 2 2 2 2 2 2 2 15_Tabla M" xfId="18059" xr:uid="{00000000-0005-0000-0000-00008B460000}"/>
    <cellStyle name="Normal 2 2 2 2 2 2 2 2 2 2 16" xfId="18060" xr:uid="{00000000-0005-0000-0000-00008C460000}"/>
    <cellStyle name="Normal 2 2 2 2 2 2 2 2 2 2 16 10" xfId="18061" xr:uid="{00000000-0005-0000-0000-00008D460000}"/>
    <cellStyle name="Normal 2 2 2 2 2 2 2 2 2 2 16 2" xfId="18062" xr:uid="{00000000-0005-0000-0000-00008E460000}"/>
    <cellStyle name="Normal 2 2 2 2 2 2 2 2 2 2 16 3" xfId="18063" xr:uid="{00000000-0005-0000-0000-00008F460000}"/>
    <cellStyle name="Normal 2 2 2 2 2 2 2 2 2 2 16 4" xfId="18064" xr:uid="{00000000-0005-0000-0000-000090460000}"/>
    <cellStyle name="Normal 2 2 2 2 2 2 2 2 2 2 16 5" xfId="18065" xr:uid="{00000000-0005-0000-0000-000091460000}"/>
    <cellStyle name="Normal 2 2 2 2 2 2 2 2 2 2 16 6" xfId="18066" xr:uid="{00000000-0005-0000-0000-000092460000}"/>
    <cellStyle name="Normal 2 2 2 2 2 2 2 2 2 2 16 7" xfId="18067" xr:uid="{00000000-0005-0000-0000-000093460000}"/>
    <cellStyle name="Normal 2 2 2 2 2 2 2 2 2 2 16 8" xfId="18068" xr:uid="{00000000-0005-0000-0000-000094460000}"/>
    <cellStyle name="Normal 2 2 2 2 2 2 2 2 2 2 16 9" xfId="18069" xr:uid="{00000000-0005-0000-0000-000095460000}"/>
    <cellStyle name="Normal 2 2 2 2 2 2 2 2 2 2 16_Tabla M" xfId="18070" xr:uid="{00000000-0005-0000-0000-000096460000}"/>
    <cellStyle name="Normal 2 2 2 2 2 2 2 2 2 2 17" xfId="18071" xr:uid="{00000000-0005-0000-0000-000097460000}"/>
    <cellStyle name="Normal 2 2 2 2 2 2 2 2 2 2 17 10" xfId="18072" xr:uid="{00000000-0005-0000-0000-000098460000}"/>
    <cellStyle name="Normal 2 2 2 2 2 2 2 2 2 2 17 2" xfId="18073" xr:uid="{00000000-0005-0000-0000-000099460000}"/>
    <cellStyle name="Normal 2 2 2 2 2 2 2 2 2 2 17 3" xfId="18074" xr:uid="{00000000-0005-0000-0000-00009A460000}"/>
    <cellStyle name="Normal 2 2 2 2 2 2 2 2 2 2 17 4" xfId="18075" xr:uid="{00000000-0005-0000-0000-00009B460000}"/>
    <cellStyle name="Normal 2 2 2 2 2 2 2 2 2 2 17 5" xfId="18076" xr:uid="{00000000-0005-0000-0000-00009C460000}"/>
    <cellStyle name="Normal 2 2 2 2 2 2 2 2 2 2 17 6" xfId="18077" xr:uid="{00000000-0005-0000-0000-00009D460000}"/>
    <cellStyle name="Normal 2 2 2 2 2 2 2 2 2 2 17 7" xfId="18078" xr:uid="{00000000-0005-0000-0000-00009E460000}"/>
    <cellStyle name="Normal 2 2 2 2 2 2 2 2 2 2 17 8" xfId="18079" xr:uid="{00000000-0005-0000-0000-00009F460000}"/>
    <cellStyle name="Normal 2 2 2 2 2 2 2 2 2 2 17 9" xfId="18080" xr:uid="{00000000-0005-0000-0000-0000A0460000}"/>
    <cellStyle name="Normal 2 2 2 2 2 2 2 2 2 2 17_Tabla M" xfId="18081" xr:uid="{00000000-0005-0000-0000-0000A1460000}"/>
    <cellStyle name="Normal 2 2 2 2 2 2 2 2 2 2 18" xfId="18082" xr:uid="{00000000-0005-0000-0000-0000A2460000}"/>
    <cellStyle name="Normal 2 2 2 2 2 2 2 2 2 2 18 10" xfId="18083" xr:uid="{00000000-0005-0000-0000-0000A3460000}"/>
    <cellStyle name="Normal 2 2 2 2 2 2 2 2 2 2 18 2" xfId="18084" xr:uid="{00000000-0005-0000-0000-0000A4460000}"/>
    <cellStyle name="Normal 2 2 2 2 2 2 2 2 2 2 18 3" xfId="18085" xr:uid="{00000000-0005-0000-0000-0000A5460000}"/>
    <cellStyle name="Normal 2 2 2 2 2 2 2 2 2 2 18 4" xfId="18086" xr:uid="{00000000-0005-0000-0000-0000A6460000}"/>
    <cellStyle name="Normal 2 2 2 2 2 2 2 2 2 2 18 5" xfId="18087" xr:uid="{00000000-0005-0000-0000-0000A7460000}"/>
    <cellStyle name="Normal 2 2 2 2 2 2 2 2 2 2 18 6" xfId="18088" xr:uid="{00000000-0005-0000-0000-0000A8460000}"/>
    <cellStyle name="Normal 2 2 2 2 2 2 2 2 2 2 18 7" xfId="18089" xr:uid="{00000000-0005-0000-0000-0000A9460000}"/>
    <cellStyle name="Normal 2 2 2 2 2 2 2 2 2 2 18 8" xfId="18090" xr:uid="{00000000-0005-0000-0000-0000AA460000}"/>
    <cellStyle name="Normal 2 2 2 2 2 2 2 2 2 2 18 9" xfId="18091" xr:uid="{00000000-0005-0000-0000-0000AB460000}"/>
    <cellStyle name="Normal 2 2 2 2 2 2 2 2 2 2 18_Tabla M" xfId="18092" xr:uid="{00000000-0005-0000-0000-0000AC460000}"/>
    <cellStyle name="Normal 2 2 2 2 2 2 2 2 2 2 19" xfId="18093" xr:uid="{00000000-0005-0000-0000-0000AD460000}"/>
    <cellStyle name="Normal 2 2 2 2 2 2 2 2 2 2 19 10" xfId="18094" xr:uid="{00000000-0005-0000-0000-0000AE460000}"/>
    <cellStyle name="Normal 2 2 2 2 2 2 2 2 2 2 19 2" xfId="18095" xr:uid="{00000000-0005-0000-0000-0000AF460000}"/>
    <cellStyle name="Normal 2 2 2 2 2 2 2 2 2 2 19 3" xfId="18096" xr:uid="{00000000-0005-0000-0000-0000B0460000}"/>
    <cellStyle name="Normal 2 2 2 2 2 2 2 2 2 2 19 4" xfId="18097" xr:uid="{00000000-0005-0000-0000-0000B1460000}"/>
    <cellStyle name="Normal 2 2 2 2 2 2 2 2 2 2 19 5" xfId="18098" xr:uid="{00000000-0005-0000-0000-0000B2460000}"/>
    <cellStyle name="Normal 2 2 2 2 2 2 2 2 2 2 19 6" xfId="18099" xr:uid="{00000000-0005-0000-0000-0000B3460000}"/>
    <cellStyle name="Normal 2 2 2 2 2 2 2 2 2 2 19 7" xfId="18100" xr:uid="{00000000-0005-0000-0000-0000B4460000}"/>
    <cellStyle name="Normal 2 2 2 2 2 2 2 2 2 2 19 8" xfId="18101" xr:uid="{00000000-0005-0000-0000-0000B5460000}"/>
    <cellStyle name="Normal 2 2 2 2 2 2 2 2 2 2 19 9" xfId="18102" xr:uid="{00000000-0005-0000-0000-0000B6460000}"/>
    <cellStyle name="Normal 2 2 2 2 2 2 2 2 2 2 19_Tabla M" xfId="18103" xr:uid="{00000000-0005-0000-0000-0000B7460000}"/>
    <cellStyle name="Normal 2 2 2 2 2 2 2 2 2 2 2" xfId="18104" xr:uid="{00000000-0005-0000-0000-0000B8460000}"/>
    <cellStyle name="Normal 2 2 2 2 2 2 2 2 2 2 2 10" xfId="18105" xr:uid="{00000000-0005-0000-0000-0000B9460000}"/>
    <cellStyle name="Normal 2 2 2 2 2 2 2 2 2 2 2 11" xfId="18106" xr:uid="{00000000-0005-0000-0000-0000BA460000}"/>
    <cellStyle name="Normal 2 2 2 2 2 2 2 2 2 2 2 12" xfId="18107" xr:uid="{00000000-0005-0000-0000-0000BB460000}"/>
    <cellStyle name="Normal 2 2 2 2 2 2 2 2 2 2 2 13" xfId="18108" xr:uid="{00000000-0005-0000-0000-0000BC460000}"/>
    <cellStyle name="Normal 2 2 2 2 2 2 2 2 2 2 2 14" xfId="18109" xr:uid="{00000000-0005-0000-0000-0000BD460000}"/>
    <cellStyle name="Normal 2 2 2 2 2 2 2 2 2 2 2 15" xfId="18110" xr:uid="{00000000-0005-0000-0000-0000BE460000}"/>
    <cellStyle name="Normal 2 2 2 2 2 2 2 2 2 2 2 16" xfId="18111" xr:uid="{00000000-0005-0000-0000-0000BF460000}"/>
    <cellStyle name="Normal 2 2 2 2 2 2 2 2 2 2 2 17" xfId="18112" xr:uid="{00000000-0005-0000-0000-0000C0460000}"/>
    <cellStyle name="Normal 2 2 2 2 2 2 2 2 2 2 2 18" xfId="18113" xr:uid="{00000000-0005-0000-0000-0000C1460000}"/>
    <cellStyle name="Normal 2 2 2 2 2 2 2 2 2 2 2 19" xfId="18114" xr:uid="{00000000-0005-0000-0000-0000C2460000}"/>
    <cellStyle name="Normal 2 2 2 2 2 2 2 2 2 2 2 2" xfId="18115" xr:uid="{00000000-0005-0000-0000-0000C3460000}"/>
    <cellStyle name="Normal 2 2 2 2 2 2 2 2 2 2 2 2 10" xfId="18116" xr:uid="{00000000-0005-0000-0000-0000C4460000}"/>
    <cellStyle name="Normal 2 2 2 2 2 2 2 2 2 2 2 2 10 10" xfId="18117" xr:uid="{00000000-0005-0000-0000-0000C5460000}"/>
    <cellStyle name="Normal 2 2 2 2 2 2 2 2 2 2 2 2 10 2" xfId="18118" xr:uid="{00000000-0005-0000-0000-0000C6460000}"/>
    <cellStyle name="Normal 2 2 2 2 2 2 2 2 2 2 2 2 10 3" xfId="18119" xr:uid="{00000000-0005-0000-0000-0000C7460000}"/>
    <cellStyle name="Normal 2 2 2 2 2 2 2 2 2 2 2 2 10 4" xfId="18120" xr:uid="{00000000-0005-0000-0000-0000C8460000}"/>
    <cellStyle name="Normal 2 2 2 2 2 2 2 2 2 2 2 2 10 5" xfId="18121" xr:uid="{00000000-0005-0000-0000-0000C9460000}"/>
    <cellStyle name="Normal 2 2 2 2 2 2 2 2 2 2 2 2 10 6" xfId="18122" xr:uid="{00000000-0005-0000-0000-0000CA460000}"/>
    <cellStyle name="Normal 2 2 2 2 2 2 2 2 2 2 2 2 10 7" xfId="18123" xr:uid="{00000000-0005-0000-0000-0000CB460000}"/>
    <cellStyle name="Normal 2 2 2 2 2 2 2 2 2 2 2 2 10 8" xfId="18124" xr:uid="{00000000-0005-0000-0000-0000CC460000}"/>
    <cellStyle name="Normal 2 2 2 2 2 2 2 2 2 2 2 2 10 9" xfId="18125" xr:uid="{00000000-0005-0000-0000-0000CD460000}"/>
    <cellStyle name="Normal 2 2 2 2 2 2 2 2 2 2 2 2 10_Tabla M" xfId="18126" xr:uid="{00000000-0005-0000-0000-0000CE460000}"/>
    <cellStyle name="Normal 2 2 2 2 2 2 2 2 2 2 2 2 11" xfId="18127" xr:uid="{00000000-0005-0000-0000-0000CF460000}"/>
    <cellStyle name="Normal 2 2 2 2 2 2 2 2 2 2 2 2 11 10" xfId="18128" xr:uid="{00000000-0005-0000-0000-0000D0460000}"/>
    <cellStyle name="Normal 2 2 2 2 2 2 2 2 2 2 2 2 11 2" xfId="18129" xr:uid="{00000000-0005-0000-0000-0000D1460000}"/>
    <cellStyle name="Normal 2 2 2 2 2 2 2 2 2 2 2 2 11 3" xfId="18130" xr:uid="{00000000-0005-0000-0000-0000D2460000}"/>
    <cellStyle name="Normal 2 2 2 2 2 2 2 2 2 2 2 2 11 4" xfId="18131" xr:uid="{00000000-0005-0000-0000-0000D3460000}"/>
    <cellStyle name="Normal 2 2 2 2 2 2 2 2 2 2 2 2 11 5" xfId="18132" xr:uid="{00000000-0005-0000-0000-0000D4460000}"/>
    <cellStyle name="Normal 2 2 2 2 2 2 2 2 2 2 2 2 11 6" xfId="18133" xr:uid="{00000000-0005-0000-0000-0000D5460000}"/>
    <cellStyle name="Normal 2 2 2 2 2 2 2 2 2 2 2 2 11 7" xfId="18134" xr:uid="{00000000-0005-0000-0000-0000D6460000}"/>
    <cellStyle name="Normal 2 2 2 2 2 2 2 2 2 2 2 2 11 8" xfId="18135" xr:uid="{00000000-0005-0000-0000-0000D7460000}"/>
    <cellStyle name="Normal 2 2 2 2 2 2 2 2 2 2 2 2 11 9" xfId="18136" xr:uid="{00000000-0005-0000-0000-0000D8460000}"/>
    <cellStyle name="Normal 2 2 2 2 2 2 2 2 2 2 2 2 11_Tabla M" xfId="18137" xr:uid="{00000000-0005-0000-0000-0000D9460000}"/>
    <cellStyle name="Normal 2 2 2 2 2 2 2 2 2 2 2 2 12" xfId="18138" xr:uid="{00000000-0005-0000-0000-0000DA460000}"/>
    <cellStyle name="Normal 2 2 2 2 2 2 2 2 2 2 2 2 12 10" xfId="18139" xr:uid="{00000000-0005-0000-0000-0000DB460000}"/>
    <cellStyle name="Normal 2 2 2 2 2 2 2 2 2 2 2 2 12 2" xfId="18140" xr:uid="{00000000-0005-0000-0000-0000DC460000}"/>
    <cellStyle name="Normal 2 2 2 2 2 2 2 2 2 2 2 2 12 3" xfId="18141" xr:uid="{00000000-0005-0000-0000-0000DD460000}"/>
    <cellStyle name="Normal 2 2 2 2 2 2 2 2 2 2 2 2 12 4" xfId="18142" xr:uid="{00000000-0005-0000-0000-0000DE460000}"/>
    <cellStyle name="Normal 2 2 2 2 2 2 2 2 2 2 2 2 12 5" xfId="18143" xr:uid="{00000000-0005-0000-0000-0000DF460000}"/>
    <cellStyle name="Normal 2 2 2 2 2 2 2 2 2 2 2 2 12 6" xfId="18144" xr:uid="{00000000-0005-0000-0000-0000E0460000}"/>
    <cellStyle name="Normal 2 2 2 2 2 2 2 2 2 2 2 2 12 7" xfId="18145" xr:uid="{00000000-0005-0000-0000-0000E1460000}"/>
    <cellStyle name="Normal 2 2 2 2 2 2 2 2 2 2 2 2 12 8" xfId="18146" xr:uid="{00000000-0005-0000-0000-0000E2460000}"/>
    <cellStyle name="Normal 2 2 2 2 2 2 2 2 2 2 2 2 12 9" xfId="18147" xr:uid="{00000000-0005-0000-0000-0000E3460000}"/>
    <cellStyle name="Normal 2 2 2 2 2 2 2 2 2 2 2 2 12_Tabla M" xfId="18148" xr:uid="{00000000-0005-0000-0000-0000E4460000}"/>
    <cellStyle name="Normal 2 2 2 2 2 2 2 2 2 2 2 2 13" xfId="18149" xr:uid="{00000000-0005-0000-0000-0000E5460000}"/>
    <cellStyle name="Normal 2 2 2 2 2 2 2 2 2 2 2 2 13 10" xfId="18150" xr:uid="{00000000-0005-0000-0000-0000E6460000}"/>
    <cellStyle name="Normal 2 2 2 2 2 2 2 2 2 2 2 2 13 2" xfId="18151" xr:uid="{00000000-0005-0000-0000-0000E7460000}"/>
    <cellStyle name="Normal 2 2 2 2 2 2 2 2 2 2 2 2 13 3" xfId="18152" xr:uid="{00000000-0005-0000-0000-0000E8460000}"/>
    <cellStyle name="Normal 2 2 2 2 2 2 2 2 2 2 2 2 13 4" xfId="18153" xr:uid="{00000000-0005-0000-0000-0000E9460000}"/>
    <cellStyle name="Normal 2 2 2 2 2 2 2 2 2 2 2 2 13 5" xfId="18154" xr:uid="{00000000-0005-0000-0000-0000EA460000}"/>
    <cellStyle name="Normal 2 2 2 2 2 2 2 2 2 2 2 2 13 6" xfId="18155" xr:uid="{00000000-0005-0000-0000-0000EB460000}"/>
    <cellStyle name="Normal 2 2 2 2 2 2 2 2 2 2 2 2 13 7" xfId="18156" xr:uid="{00000000-0005-0000-0000-0000EC460000}"/>
    <cellStyle name="Normal 2 2 2 2 2 2 2 2 2 2 2 2 13 8" xfId="18157" xr:uid="{00000000-0005-0000-0000-0000ED460000}"/>
    <cellStyle name="Normal 2 2 2 2 2 2 2 2 2 2 2 2 13 9" xfId="18158" xr:uid="{00000000-0005-0000-0000-0000EE460000}"/>
    <cellStyle name="Normal 2 2 2 2 2 2 2 2 2 2 2 2 13_Tabla M" xfId="18159" xr:uid="{00000000-0005-0000-0000-0000EF460000}"/>
    <cellStyle name="Normal 2 2 2 2 2 2 2 2 2 2 2 2 14" xfId="18160" xr:uid="{00000000-0005-0000-0000-0000F0460000}"/>
    <cellStyle name="Normal 2 2 2 2 2 2 2 2 2 2 2 2 14 10" xfId="18161" xr:uid="{00000000-0005-0000-0000-0000F1460000}"/>
    <cellStyle name="Normal 2 2 2 2 2 2 2 2 2 2 2 2 14 2" xfId="18162" xr:uid="{00000000-0005-0000-0000-0000F2460000}"/>
    <cellStyle name="Normal 2 2 2 2 2 2 2 2 2 2 2 2 14 3" xfId="18163" xr:uid="{00000000-0005-0000-0000-0000F3460000}"/>
    <cellStyle name="Normal 2 2 2 2 2 2 2 2 2 2 2 2 14 4" xfId="18164" xr:uid="{00000000-0005-0000-0000-0000F4460000}"/>
    <cellStyle name="Normal 2 2 2 2 2 2 2 2 2 2 2 2 14 5" xfId="18165" xr:uid="{00000000-0005-0000-0000-0000F5460000}"/>
    <cellStyle name="Normal 2 2 2 2 2 2 2 2 2 2 2 2 14 6" xfId="18166" xr:uid="{00000000-0005-0000-0000-0000F6460000}"/>
    <cellStyle name="Normal 2 2 2 2 2 2 2 2 2 2 2 2 14 7" xfId="18167" xr:uid="{00000000-0005-0000-0000-0000F7460000}"/>
    <cellStyle name="Normal 2 2 2 2 2 2 2 2 2 2 2 2 14 8" xfId="18168" xr:uid="{00000000-0005-0000-0000-0000F8460000}"/>
    <cellStyle name="Normal 2 2 2 2 2 2 2 2 2 2 2 2 14 9" xfId="18169" xr:uid="{00000000-0005-0000-0000-0000F9460000}"/>
    <cellStyle name="Normal 2 2 2 2 2 2 2 2 2 2 2 2 14_Tabla M" xfId="18170" xr:uid="{00000000-0005-0000-0000-0000FA460000}"/>
    <cellStyle name="Normal 2 2 2 2 2 2 2 2 2 2 2 2 15" xfId="18171" xr:uid="{00000000-0005-0000-0000-0000FB460000}"/>
    <cellStyle name="Normal 2 2 2 2 2 2 2 2 2 2 2 2 15 10" xfId="18172" xr:uid="{00000000-0005-0000-0000-0000FC460000}"/>
    <cellStyle name="Normal 2 2 2 2 2 2 2 2 2 2 2 2 15 2" xfId="18173" xr:uid="{00000000-0005-0000-0000-0000FD460000}"/>
    <cellStyle name="Normal 2 2 2 2 2 2 2 2 2 2 2 2 15 3" xfId="18174" xr:uid="{00000000-0005-0000-0000-0000FE460000}"/>
    <cellStyle name="Normal 2 2 2 2 2 2 2 2 2 2 2 2 15 4" xfId="18175" xr:uid="{00000000-0005-0000-0000-0000FF460000}"/>
    <cellStyle name="Normal 2 2 2 2 2 2 2 2 2 2 2 2 15 5" xfId="18176" xr:uid="{00000000-0005-0000-0000-000000470000}"/>
    <cellStyle name="Normal 2 2 2 2 2 2 2 2 2 2 2 2 15 6" xfId="18177" xr:uid="{00000000-0005-0000-0000-000001470000}"/>
    <cellStyle name="Normal 2 2 2 2 2 2 2 2 2 2 2 2 15 7" xfId="18178" xr:uid="{00000000-0005-0000-0000-000002470000}"/>
    <cellStyle name="Normal 2 2 2 2 2 2 2 2 2 2 2 2 15 8" xfId="18179" xr:uid="{00000000-0005-0000-0000-000003470000}"/>
    <cellStyle name="Normal 2 2 2 2 2 2 2 2 2 2 2 2 15 9" xfId="18180" xr:uid="{00000000-0005-0000-0000-000004470000}"/>
    <cellStyle name="Normal 2 2 2 2 2 2 2 2 2 2 2 2 15_Tabla M" xfId="18181" xr:uid="{00000000-0005-0000-0000-000005470000}"/>
    <cellStyle name="Normal 2 2 2 2 2 2 2 2 2 2 2 2 16" xfId="18182" xr:uid="{00000000-0005-0000-0000-000006470000}"/>
    <cellStyle name="Normal 2 2 2 2 2 2 2 2 2 2 2 2 16 10" xfId="18183" xr:uid="{00000000-0005-0000-0000-000007470000}"/>
    <cellStyle name="Normal 2 2 2 2 2 2 2 2 2 2 2 2 16 2" xfId="18184" xr:uid="{00000000-0005-0000-0000-000008470000}"/>
    <cellStyle name="Normal 2 2 2 2 2 2 2 2 2 2 2 2 16 3" xfId="18185" xr:uid="{00000000-0005-0000-0000-000009470000}"/>
    <cellStyle name="Normal 2 2 2 2 2 2 2 2 2 2 2 2 16 4" xfId="18186" xr:uid="{00000000-0005-0000-0000-00000A470000}"/>
    <cellStyle name="Normal 2 2 2 2 2 2 2 2 2 2 2 2 16 5" xfId="18187" xr:uid="{00000000-0005-0000-0000-00000B470000}"/>
    <cellStyle name="Normal 2 2 2 2 2 2 2 2 2 2 2 2 16 6" xfId="18188" xr:uid="{00000000-0005-0000-0000-00000C470000}"/>
    <cellStyle name="Normal 2 2 2 2 2 2 2 2 2 2 2 2 16 7" xfId="18189" xr:uid="{00000000-0005-0000-0000-00000D470000}"/>
    <cellStyle name="Normal 2 2 2 2 2 2 2 2 2 2 2 2 16 8" xfId="18190" xr:uid="{00000000-0005-0000-0000-00000E470000}"/>
    <cellStyle name="Normal 2 2 2 2 2 2 2 2 2 2 2 2 16 9" xfId="18191" xr:uid="{00000000-0005-0000-0000-00000F470000}"/>
    <cellStyle name="Normal 2 2 2 2 2 2 2 2 2 2 2 2 16_Tabla M" xfId="18192" xr:uid="{00000000-0005-0000-0000-000010470000}"/>
    <cellStyle name="Normal 2 2 2 2 2 2 2 2 2 2 2 2 17" xfId="18193" xr:uid="{00000000-0005-0000-0000-000011470000}"/>
    <cellStyle name="Normal 2 2 2 2 2 2 2 2 2 2 2 2 17 10" xfId="18194" xr:uid="{00000000-0005-0000-0000-000012470000}"/>
    <cellStyle name="Normal 2 2 2 2 2 2 2 2 2 2 2 2 17 2" xfId="18195" xr:uid="{00000000-0005-0000-0000-000013470000}"/>
    <cellStyle name="Normal 2 2 2 2 2 2 2 2 2 2 2 2 17 3" xfId="18196" xr:uid="{00000000-0005-0000-0000-000014470000}"/>
    <cellStyle name="Normal 2 2 2 2 2 2 2 2 2 2 2 2 17 4" xfId="18197" xr:uid="{00000000-0005-0000-0000-000015470000}"/>
    <cellStyle name="Normal 2 2 2 2 2 2 2 2 2 2 2 2 17 5" xfId="18198" xr:uid="{00000000-0005-0000-0000-000016470000}"/>
    <cellStyle name="Normal 2 2 2 2 2 2 2 2 2 2 2 2 17 6" xfId="18199" xr:uid="{00000000-0005-0000-0000-000017470000}"/>
    <cellStyle name="Normal 2 2 2 2 2 2 2 2 2 2 2 2 17 7" xfId="18200" xr:uid="{00000000-0005-0000-0000-000018470000}"/>
    <cellStyle name="Normal 2 2 2 2 2 2 2 2 2 2 2 2 17 8" xfId="18201" xr:uid="{00000000-0005-0000-0000-000019470000}"/>
    <cellStyle name="Normal 2 2 2 2 2 2 2 2 2 2 2 2 17 9" xfId="18202" xr:uid="{00000000-0005-0000-0000-00001A470000}"/>
    <cellStyle name="Normal 2 2 2 2 2 2 2 2 2 2 2 2 17_Tabla M" xfId="18203" xr:uid="{00000000-0005-0000-0000-00001B470000}"/>
    <cellStyle name="Normal 2 2 2 2 2 2 2 2 2 2 2 2 18" xfId="18204" xr:uid="{00000000-0005-0000-0000-00001C470000}"/>
    <cellStyle name="Normal 2 2 2 2 2 2 2 2 2 2 2 2 18 10" xfId="18205" xr:uid="{00000000-0005-0000-0000-00001D470000}"/>
    <cellStyle name="Normal 2 2 2 2 2 2 2 2 2 2 2 2 18 2" xfId="18206" xr:uid="{00000000-0005-0000-0000-00001E470000}"/>
    <cellStyle name="Normal 2 2 2 2 2 2 2 2 2 2 2 2 18 3" xfId="18207" xr:uid="{00000000-0005-0000-0000-00001F470000}"/>
    <cellStyle name="Normal 2 2 2 2 2 2 2 2 2 2 2 2 18 4" xfId="18208" xr:uid="{00000000-0005-0000-0000-000020470000}"/>
    <cellStyle name="Normal 2 2 2 2 2 2 2 2 2 2 2 2 18 5" xfId="18209" xr:uid="{00000000-0005-0000-0000-000021470000}"/>
    <cellStyle name="Normal 2 2 2 2 2 2 2 2 2 2 2 2 18 6" xfId="18210" xr:uid="{00000000-0005-0000-0000-000022470000}"/>
    <cellStyle name="Normal 2 2 2 2 2 2 2 2 2 2 2 2 18 7" xfId="18211" xr:uid="{00000000-0005-0000-0000-000023470000}"/>
    <cellStyle name="Normal 2 2 2 2 2 2 2 2 2 2 2 2 18 8" xfId="18212" xr:uid="{00000000-0005-0000-0000-000024470000}"/>
    <cellStyle name="Normal 2 2 2 2 2 2 2 2 2 2 2 2 18 9" xfId="18213" xr:uid="{00000000-0005-0000-0000-000025470000}"/>
    <cellStyle name="Normal 2 2 2 2 2 2 2 2 2 2 2 2 18_Tabla M" xfId="18214" xr:uid="{00000000-0005-0000-0000-000026470000}"/>
    <cellStyle name="Normal 2 2 2 2 2 2 2 2 2 2 2 2 19" xfId="18215" xr:uid="{00000000-0005-0000-0000-000027470000}"/>
    <cellStyle name="Normal 2 2 2 2 2 2 2 2 2 2 2 2 19 10" xfId="18216" xr:uid="{00000000-0005-0000-0000-000028470000}"/>
    <cellStyle name="Normal 2 2 2 2 2 2 2 2 2 2 2 2 19 2" xfId="18217" xr:uid="{00000000-0005-0000-0000-000029470000}"/>
    <cellStyle name="Normal 2 2 2 2 2 2 2 2 2 2 2 2 19 3" xfId="18218" xr:uid="{00000000-0005-0000-0000-00002A470000}"/>
    <cellStyle name="Normal 2 2 2 2 2 2 2 2 2 2 2 2 19 4" xfId="18219" xr:uid="{00000000-0005-0000-0000-00002B470000}"/>
    <cellStyle name="Normal 2 2 2 2 2 2 2 2 2 2 2 2 19 5" xfId="18220" xr:uid="{00000000-0005-0000-0000-00002C470000}"/>
    <cellStyle name="Normal 2 2 2 2 2 2 2 2 2 2 2 2 19 6" xfId="18221" xr:uid="{00000000-0005-0000-0000-00002D470000}"/>
    <cellStyle name="Normal 2 2 2 2 2 2 2 2 2 2 2 2 19 7" xfId="18222" xr:uid="{00000000-0005-0000-0000-00002E470000}"/>
    <cellStyle name="Normal 2 2 2 2 2 2 2 2 2 2 2 2 19 8" xfId="18223" xr:uid="{00000000-0005-0000-0000-00002F470000}"/>
    <cellStyle name="Normal 2 2 2 2 2 2 2 2 2 2 2 2 19 9" xfId="18224" xr:uid="{00000000-0005-0000-0000-000030470000}"/>
    <cellStyle name="Normal 2 2 2 2 2 2 2 2 2 2 2 2 19_Tabla M" xfId="18225" xr:uid="{00000000-0005-0000-0000-000031470000}"/>
    <cellStyle name="Normal 2 2 2 2 2 2 2 2 2 2 2 2 2" xfId="18226" xr:uid="{00000000-0005-0000-0000-000032470000}"/>
    <cellStyle name="Normal 2 2 2 2 2 2 2 2 2 2 2 2 2 10" xfId="18227" xr:uid="{00000000-0005-0000-0000-000033470000}"/>
    <cellStyle name="Normal 2 2 2 2 2 2 2 2 2 2 2 2 2 11" xfId="18228" xr:uid="{00000000-0005-0000-0000-000034470000}"/>
    <cellStyle name="Normal 2 2 2 2 2 2 2 2 2 2 2 2 2 12" xfId="18229" xr:uid="{00000000-0005-0000-0000-000035470000}"/>
    <cellStyle name="Normal 2 2 2 2 2 2 2 2 2 2 2 2 2 13" xfId="18230" xr:uid="{00000000-0005-0000-0000-000036470000}"/>
    <cellStyle name="Normal 2 2 2 2 2 2 2 2 2 2 2 2 2 14" xfId="18231" xr:uid="{00000000-0005-0000-0000-000037470000}"/>
    <cellStyle name="Normal 2 2 2 2 2 2 2 2 2 2 2 2 2 15" xfId="18232" xr:uid="{00000000-0005-0000-0000-000038470000}"/>
    <cellStyle name="Normal 2 2 2 2 2 2 2 2 2 2 2 2 2 16" xfId="18233" xr:uid="{00000000-0005-0000-0000-000039470000}"/>
    <cellStyle name="Normal 2 2 2 2 2 2 2 2 2 2 2 2 2 17" xfId="18234" xr:uid="{00000000-0005-0000-0000-00003A470000}"/>
    <cellStyle name="Normal 2 2 2 2 2 2 2 2 2 2 2 2 2 18" xfId="18235" xr:uid="{00000000-0005-0000-0000-00003B470000}"/>
    <cellStyle name="Normal 2 2 2 2 2 2 2 2 2 2 2 2 2 19" xfId="18236" xr:uid="{00000000-0005-0000-0000-00003C470000}"/>
    <cellStyle name="Normal 2 2 2 2 2 2 2 2 2 2 2 2 2 2" xfId="18237" xr:uid="{00000000-0005-0000-0000-00003D470000}"/>
    <cellStyle name="Normal 2 2 2 2 2 2 2 2 2 2 2 2 2 2 10" xfId="18238" xr:uid="{00000000-0005-0000-0000-00003E470000}"/>
    <cellStyle name="Normal 2 2 2 2 2 2 2 2 2 2 2 2 2 2 10 10" xfId="18239" xr:uid="{00000000-0005-0000-0000-00003F470000}"/>
    <cellStyle name="Normal 2 2 2 2 2 2 2 2 2 2 2 2 2 2 10 2" xfId="18240" xr:uid="{00000000-0005-0000-0000-000040470000}"/>
    <cellStyle name="Normal 2 2 2 2 2 2 2 2 2 2 2 2 2 2 10 3" xfId="18241" xr:uid="{00000000-0005-0000-0000-000041470000}"/>
    <cellStyle name="Normal 2 2 2 2 2 2 2 2 2 2 2 2 2 2 10 4" xfId="18242" xr:uid="{00000000-0005-0000-0000-000042470000}"/>
    <cellStyle name="Normal 2 2 2 2 2 2 2 2 2 2 2 2 2 2 10 5" xfId="18243" xr:uid="{00000000-0005-0000-0000-000043470000}"/>
    <cellStyle name="Normal 2 2 2 2 2 2 2 2 2 2 2 2 2 2 10 6" xfId="18244" xr:uid="{00000000-0005-0000-0000-000044470000}"/>
    <cellStyle name="Normal 2 2 2 2 2 2 2 2 2 2 2 2 2 2 10 7" xfId="18245" xr:uid="{00000000-0005-0000-0000-000045470000}"/>
    <cellStyle name="Normal 2 2 2 2 2 2 2 2 2 2 2 2 2 2 10 8" xfId="18246" xr:uid="{00000000-0005-0000-0000-000046470000}"/>
    <cellStyle name="Normal 2 2 2 2 2 2 2 2 2 2 2 2 2 2 10 9" xfId="18247" xr:uid="{00000000-0005-0000-0000-000047470000}"/>
    <cellStyle name="Normal 2 2 2 2 2 2 2 2 2 2 2 2 2 2 10_Tabla M" xfId="18248" xr:uid="{00000000-0005-0000-0000-000048470000}"/>
    <cellStyle name="Normal 2 2 2 2 2 2 2 2 2 2 2 2 2 2 11" xfId="18249" xr:uid="{00000000-0005-0000-0000-000049470000}"/>
    <cellStyle name="Normal 2 2 2 2 2 2 2 2 2 2 2 2 2 2 11 10" xfId="18250" xr:uid="{00000000-0005-0000-0000-00004A470000}"/>
    <cellStyle name="Normal 2 2 2 2 2 2 2 2 2 2 2 2 2 2 11 2" xfId="18251" xr:uid="{00000000-0005-0000-0000-00004B470000}"/>
    <cellStyle name="Normal 2 2 2 2 2 2 2 2 2 2 2 2 2 2 11 3" xfId="18252" xr:uid="{00000000-0005-0000-0000-00004C470000}"/>
    <cellStyle name="Normal 2 2 2 2 2 2 2 2 2 2 2 2 2 2 11 4" xfId="18253" xr:uid="{00000000-0005-0000-0000-00004D470000}"/>
    <cellStyle name="Normal 2 2 2 2 2 2 2 2 2 2 2 2 2 2 11 5" xfId="18254" xr:uid="{00000000-0005-0000-0000-00004E470000}"/>
    <cellStyle name="Normal 2 2 2 2 2 2 2 2 2 2 2 2 2 2 11 6" xfId="18255" xr:uid="{00000000-0005-0000-0000-00004F470000}"/>
    <cellStyle name="Normal 2 2 2 2 2 2 2 2 2 2 2 2 2 2 11 7" xfId="18256" xr:uid="{00000000-0005-0000-0000-000050470000}"/>
    <cellStyle name="Normal 2 2 2 2 2 2 2 2 2 2 2 2 2 2 11 8" xfId="18257" xr:uid="{00000000-0005-0000-0000-000051470000}"/>
    <cellStyle name="Normal 2 2 2 2 2 2 2 2 2 2 2 2 2 2 11 9" xfId="18258" xr:uid="{00000000-0005-0000-0000-000052470000}"/>
    <cellStyle name="Normal 2 2 2 2 2 2 2 2 2 2 2 2 2 2 11_Tabla M" xfId="18259" xr:uid="{00000000-0005-0000-0000-000053470000}"/>
    <cellStyle name="Normal 2 2 2 2 2 2 2 2 2 2 2 2 2 2 12" xfId="18260" xr:uid="{00000000-0005-0000-0000-000054470000}"/>
    <cellStyle name="Normal 2 2 2 2 2 2 2 2 2 2 2 2 2 2 12 10" xfId="18261" xr:uid="{00000000-0005-0000-0000-000055470000}"/>
    <cellStyle name="Normal 2 2 2 2 2 2 2 2 2 2 2 2 2 2 12 2" xfId="18262" xr:uid="{00000000-0005-0000-0000-000056470000}"/>
    <cellStyle name="Normal 2 2 2 2 2 2 2 2 2 2 2 2 2 2 12 3" xfId="18263" xr:uid="{00000000-0005-0000-0000-000057470000}"/>
    <cellStyle name="Normal 2 2 2 2 2 2 2 2 2 2 2 2 2 2 12 4" xfId="18264" xr:uid="{00000000-0005-0000-0000-000058470000}"/>
    <cellStyle name="Normal 2 2 2 2 2 2 2 2 2 2 2 2 2 2 12 5" xfId="18265" xr:uid="{00000000-0005-0000-0000-000059470000}"/>
    <cellStyle name="Normal 2 2 2 2 2 2 2 2 2 2 2 2 2 2 12 6" xfId="18266" xr:uid="{00000000-0005-0000-0000-00005A470000}"/>
    <cellStyle name="Normal 2 2 2 2 2 2 2 2 2 2 2 2 2 2 12 7" xfId="18267" xr:uid="{00000000-0005-0000-0000-00005B470000}"/>
    <cellStyle name="Normal 2 2 2 2 2 2 2 2 2 2 2 2 2 2 12 8" xfId="18268" xr:uid="{00000000-0005-0000-0000-00005C470000}"/>
    <cellStyle name="Normal 2 2 2 2 2 2 2 2 2 2 2 2 2 2 12 9" xfId="18269" xr:uid="{00000000-0005-0000-0000-00005D470000}"/>
    <cellStyle name="Normal 2 2 2 2 2 2 2 2 2 2 2 2 2 2 12_Tabla M" xfId="18270" xr:uid="{00000000-0005-0000-0000-00005E470000}"/>
    <cellStyle name="Normal 2 2 2 2 2 2 2 2 2 2 2 2 2 2 13" xfId="18271" xr:uid="{00000000-0005-0000-0000-00005F470000}"/>
    <cellStyle name="Normal 2 2 2 2 2 2 2 2 2 2 2 2 2 2 13 10" xfId="18272" xr:uid="{00000000-0005-0000-0000-000060470000}"/>
    <cellStyle name="Normal 2 2 2 2 2 2 2 2 2 2 2 2 2 2 13 2" xfId="18273" xr:uid="{00000000-0005-0000-0000-000061470000}"/>
    <cellStyle name="Normal 2 2 2 2 2 2 2 2 2 2 2 2 2 2 13 3" xfId="18274" xr:uid="{00000000-0005-0000-0000-000062470000}"/>
    <cellStyle name="Normal 2 2 2 2 2 2 2 2 2 2 2 2 2 2 13 4" xfId="18275" xr:uid="{00000000-0005-0000-0000-000063470000}"/>
    <cellStyle name="Normal 2 2 2 2 2 2 2 2 2 2 2 2 2 2 13 5" xfId="18276" xr:uid="{00000000-0005-0000-0000-000064470000}"/>
    <cellStyle name="Normal 2 2 2 2 2 2 2 2 2 2 2 2 2 2 13 6" xfId="18277" xr:uid="{00000000-0005-0000-0000-000065470000}"/>
    <cellStyle name="Normal 2 2 2 2 2 2 2 2 2 2 2 2 2 2 13 7" xfId="18278" xr:uid="{00000000-0005-0000-0000-000066470000}"/>
    <cellStyle name="Normal 2 2 2 2 2 2 2 2 2 2 2 2 2 2 13 8" xfId="18279" xr:uid="{00000000-0005-0000-0000-000067470000}"/>
    <cellStyle name="Normal 2 2 2 2 2 2 2 2 2 2 2 2 2 2 13 9" xfId="18280" xr:uid="{00000000-0005-0000-0000-000068470000}"/>
    <cellStyle name="Normal 2 2 2 2 2 2 2 2 2 2 2 2 2 2 13_Tabla M" xfId="18281" xr:uid="{00000000-0005-0000-0000-000069470000}"/>
    <cellStyle name="Normal 2 2 2 2 2 2 2 2 2 2 2 2 2 2 14" xfId="18282" xr:uid="{00000000-0005-0000-0000-00006A470000}"/>
    <cellStyle name="Normal 2 2 2 2 2 2 2 2 2 2 2 2 2 2 14 10" xfId="18283" xr:uid="{00000000-0005-0000-0000-00006B470000}"/>
    <cellStyle name="Normal 2 2 2 2 2 2 2 2 2 2 2 2 2 2 14 2" xfId="18284" xr:uid="{00000000-0005-0000-0000-00006C470000}"/>
    <cellStyle name="Normal 2 2 2 2 2 2 2 2 2 2 2 2 2 2 14 3" xfId="18285" xr:uid="{00000000-0005-0000-0000-00006D470000}"/>
    <cellStyle name="Normal 2 2 2 2 2 2 2 2 2 2 2 2 2 2 14 4" xfId="18286" xr:uid="{00000000-0005-0000-0000-00006E470000}"/>
    <cellStyle name="Normal 2 2 2 2 2 2 2 2 2 2 2 2 2 2 14 5" xfId="18287" xr:uid="{00000000-0005-0000-0000-00006F470000}"/>
    <cellStyle name="Normal 2 2 2 2 2 2 2 2 2 2 2 2 2 2 14 6" xfId="18288" xr:uid="{00000000-0005-0000-0000-000070470000}"/>
    <cellStyle name="Normal 2 2 2 2 2 2 2 2 2 2 2 2 2 2 14 7" xfId="18289" xr:uid="{00000000-0005-0000-0000-000071470000}"/>
    <cellStyle name="Normal 2 2 2 2 2 2 2 2 2 2 2 2 2 2 14 8" xfId="18290" xr:uid="{00000000-0005-0000-0000-000072470000}"/>
    <cellStyle name="Normal 2 2 2 2 2 2 2 2 2 2 2 2 2 2 14 9" xfId="18291" xr:uid="{00000000-0005-0000-0000-000073470000}"/>
    <cellStyle name="Normal 2 2 2 2 2 2 2 2 2 2 2 2 2 2 14_Tabla M" xfId="18292" xr:uid="{00000000-0005-0000-0000-000074470000}"/>
    <cellStyle name="Normal 2 2 2 2 2 2 2 2 2 2 2 2 2 2 15" xfId="18293" xr:uid="{00000000-0005-0000-0000-000075470000}"/>
    <cellStyle name="Normal 2 2 2 2 2 2 2 2 2 2 2 2 2 2 15 10" xfId="18294" xr:uid="{00000000-0005-0000-0000-000076470000}"/>
    <cellStyle name="Normal 2 2 2 2 2 2 2 2 2 2 2 2 2 2 15 2" xfId="18295" xr:uid="{00000000-0005-0000-0000-000077470000}"/>
    <cellStyle name="Normal 2 2 2 2 2 2 2 2 2 2 2 2 2 2 15 3" xfId="18296" xr:uid="{00000000-0005-0000-0000-000078470000}"/>
    <cellStyle name="Normal 2 2 2 2 2 2 2 2 2 2 2 2 2 2 15 4" xfId="18297" xr:uid="{00000000-0005-0000-0000-000079470000}"/>
    <cellStyle name="Normal 2 2 2 2 2 2 2 2 2 2 2 2 2 2 15 5" xfId="18298" xr:uid="{00000000-0005-0000-0000-00007A470000}"/>
    <cellStyle name="Normal 2 2 2 2 2 2 2 2 2 2 2 2 2 2 15 6" xfId="18299" xr:uid="{00000000-0005-0000-0000-00007B470000}"/>
    <cellStyle name="Normal 2 2 2 2 2 2 2 2 2 2 2 2 2 2 15 7" xfId="18300" xr:uid="{00000000-0005-0000-0000-00007C470000}"/>
    <cellStyle name="Normal 2 2 2 2 2 2 2 2 2 2 2 2 2 2 15 8" xfId="18301" xr:uid="{00000000-0005-0000-0000-00007D470000}"/>
    <cellStyle name="Normal 2 2 2 2 2 2 2 2 2 2 2 2 2 2 15 9" xfId="18302" xr:uid="{00000000-0005-0000-0000-00007E470000}"/>
    <cellStyle name="Normal 2 2 2 2 2 2 2 2 2 2 2 2 2 2 15_Tabla M" xfId="18303" xr:uid="{00000000-0005-0000-0000-00007F470000}"/>
    <cellStyle name="Normal 2 2 2 2 2 2 2 2 2 2 2 2 2 2 16" xfId="18304" xr:uid="{00000000-0005-0000-0000-000080470000}"/>
    <cellStyle name="Normal 2 2 2 2 2 2 2 2 2 2 2 2 2 2 16 10" xfId="18305" xr:uid="{00000000-0005-0000-0000-000081470000}"/>
    <cellStyle name="Normal 2 2 2 2 2 2 2 2 2 2 2 2 2 2 16 2" xfId="18306" xr:uid="{00000000-0005-0000-0000-000082470000}"/>
    <cellStyle name="Normal 2 2 2 2 2 2 2 2 2 2 2 2 2 2 16 3" xfId="18307" xr:uid="{00000000-0005-0000-0000-000083470000}"/>
    <cellStyle name="Normal 2 2 2 2 2 2 2 2 2 2 2 2 2 2 16 4" xfId="18308" xr:uid="{00000000-0005-0000-0000-000084470000}"/>
    <cellStyle name="Normal 2 2 2 2 2 2 2 2 2 2 2 2 2 2 16 5" xfId="18309" xr:uid="{00000000-0005-0000-0000-000085470000}"/>
    <cellStyle name="Normal 2 2 2 2 2 2 2 2 2 2 2 2 2 2 16 6" xfId="18310" xr:uid="{00000000-0005-0000-0000-000086470000}"/>
    <cellStyle name="Normal 2 2 2 2 2 2 2 2 2 2 2 2 2 2 16 7" xfId="18311" xr:uid="{00000000-0005-0000-0000-000087470000}"/>
    <cellStyle name="Normal 2 2 2 2 2 2 2 2 2 2 2 2 2 2 16 8" xfId="18312" xr:uid="{00000000-0005-0000-0000-000088470000}"/>
    <cellStyle name="Normal 2 2 2 2 2 2 2 2 2 2 2 2 2 2 16 9" xfId="18313" xr:uid="{00000000-0005-0000-0000-000089470000}"/>
    <cellStyle name="Normal 2 2 2 2 2 2 2 2 2 2 2 2 2 2 16_Tabla M" xfId="18314" xr:uid="{00000000-0005-0000-0000-00008A470000}"/>
    <cellStyle name="Normal 2 2 2 2 2 2 2 2 2 2 2 2 2 2 17" xfId="18315" xr:uid="{00000000-0005-0000-0000-00008B470000}"/>
    <cellStyle name="Normal 2 2 2 2 2 2 2 2 2 2 2 2 2 2 17 10" xfId="18316" xr:uid="{00000000-0005-0000-0000-00008C470000}"/>
    <cellStyle name="Normal 2 2 2 2 2 2 2 2 2 2 2 2 2 2 17 2" xfId="18317" xr:uid="{00000000-0005-0000-0000-00008D470000}"/>
    <cellStyle name="Normal 2 2 2 2 2 2 2 2 2 2 2 2 2 2 17 3" xfId="18318" xr:uid="{00000000-0005-0000-0000-00008E470000}"/>
    <cellStyle name="Normal 2 2 2 2 2 2 2 2 2 2 2 2 2 2 17 4" xfId="18319" xr:uid="{00000000-0005-0000-0000-00008F470000}"/>
    <cellStyle name="Normal 2 2 2 2 2 2 2 2 2 2 2 2 2 2 17 5" xfId="18320" xr:uid="{00000000-0005-0000-0000-000090470000}"/>
    <cellStyle name="Normal 2 2 2 2 2 2 2 2 2 2 2 2 2 2 17 6" xfId="18321" xr:uid="{00000000-0005-0000-0000-000091470000}"/>
    <cellStyle name="Normal 2 2 2 2 2 2 2 2 2 2 2 2 2 2 17 7" xfId="18322" xr:uid="{00000000-0005-0000-0000-000092470000}"/>
    <cellStyle name="Normal 2 2 2 2 2 2 2 2 2 2 2 2 2 2 17 8" xfId="18323" xr:uid="{00000000-0005-0000-0000-000093470000}"/>
    <cellStyle name="Normal 2 2 2 2 2 2 2 2 2 2 2 2 2 2 17 9" xfId="18324" xr:uid="{00000000-0005-0000-0000-000094470000}"/>
    <cellStyle name="Normal 2 2 2 2 2 2 2 2 2 2 2 2 2 2 17_Tabla M" xfId="18325" xr:uid="{00000000-0005-0000-0000-000095470000}"/>
    <cellStyle name="Normal 2 2 2 2 2 2 2 2 2 2 2 2 2 2 18" xfId="18326" xr:uid="{00000000-0005-0000-0000-000096470000}"/>
    <cellStyle name="Normal 2 2 2 2 2 2 2 2 2 2 2 2 2 2 18 10" xfId="18327" xr:uid="{00000000-0005-0000-0000-000097470000}"/>
    <cellStyle name="Normal 2 2 2 2 2 2 2 2 2 2 2 2 2 2 18 2" xfId="18328" xr:uid="{00000000-0005-0000-0000-000098470000}"/>
    <cellStyle name="Normal 2 2 2 2 2 2 2 2 2 2 2 2 2 2 18 3" xfId="18329" xr:uid="{00000000-0005-0000-0000-000099470000}"/>
    <cellStyle name="Normal 2 2 2 2 2 2 2 2 2 2 2 2 2 2 18 4" xfId="18330" xr:uid="{00000000-0005-0000-0000-00009A470000}"/>
    <cellStyle name="Normal 2 2 2 2 2 2 2 2 2 2 2 2 2 2 18 5" xfId="18331" xr:uid="{00000000-0005-0000-0000-00009B470000}"/>
    <cellStyle name="Normal 2 2 2 2 2 2 2 2 2 2 2 2 2 2 18 6" xfId="18332" xr:uid="{00000000-0005-0000-0000-00009C470000}"/>
    <cellStyle name="Normal 2 2 2 2 2 2 2 2 2 2 2 2 2 2 18 7" xfId="18333" xr:uid="{00000000-0005-0000-0000-00009D470000}"/>
    <cellStyle name="Normal 2 2 2 2 2 2 2 2 2 2 2 2 2 2 18 8" xfId="18334" xr:uid="{00000000-0005-0000-0000-00009E470000}"/>
    <cellStyle name="Normal 2 2 2 2 2 2 2 2 2 2 2 2 2 2 18 9" xfId="18335" xr:uid="{00000000-0005-0000-0000-00009F470000}"/>
    <cellStyle name="Normal 2 2 2 2 2 2 2 2 2 2 2 2 2 2 18_Tabla M" xfId="18336" xr:uid="{00000000-0005-0000-0000-0000A0470000}"/>
    <cellStyle name="Normal 2 2 2 2 2 2 2 2 2 2 2 2 2 2 19" xfId="18337" xr:uid="{00000000-0005-0000-0000-0000A1470000}"/>
    <cellStyle name="Normal 2 2 2 2 2 2 2 2 2 2 2 2 2 2 19 10" xfId="18338" xr:uid="{00000000-0005-0000-0000-0000A2470000}"/>
    <cellStyle name="Normal 2 2 2 2 2 2 2 2 2 2 2 2 2 2 19 2" xfId="18339" xr:uid="{00000000-0005-0000-0000-0000A3470000}"/>
    <cellStyle name="Normal 2 2 2 2 2 2 2 2 2 2 2 2 2 2 19 3" xfId="18340" xr:uid="{00000000-0005-0000-0000-0000A4470000}"/>
    <cellStyle name="Normal 2 2 2 2 2 2 2 2 2 2 2 2 2 2 19 4" xfId="18341" xr:uid="{00000000-0005-0000-0000-0000A5470000}"/>
    <cellStyle name="Normal 2 2 2 2 2 2 2 2 2 2 2 2 2 2 19 5" xfId="18342" xr:uid="{00000000-0005-0000-0000-0000A6470000}"/>
    <cellStyle name="Normal 2 2 2 2 2 2 2 2 2 2 2 2 2 2 19 6" xfId="18343" xr:uid="{00000000-0005-0000-0000-0000A7470000}"/>
    <cellStyle name="Normal 2 2 2 2 2 2 2 2 2 2 2 2 2 2 19 7" xfId="18344" xr:uid="{00000000-0005-0000-0000-0000A8470000}"/>
    <cellStyle name="Normal 2 2 2 2 2 2 2 2 2 2 2 2 2 2 19 8" xfId="18345" xr:uid="{00000000-0005-0000-0000-0000A9470000}"/>
    <cellStyle name="Normal 2 2 2 2 2 2 2 2 2 2 2 2 2 2 19 9" xfId="18346" xr:uid="{00000000-0005-0000-0000-0000AA470000}"/>
    <cellStyle name="Normal 2 2 2 2 2 2 2 2 2 2 2 2 2 2 19_Tabla M" xfId="18347" xr:uid="{00000000-0005-0000-0000-0000AB470000}"/>
    <cellStyle name="Normal 2 2 2 2 2 2 2 2 2 2 2 2 2 2 2" xfId="18348" xr:uid="{00000000-0005-0000-0000-0000AC470000}"/>
    <cellStyle name="Normal 2 2 2 2 2 2 2 2 2 2 2 2 2 2 2 10" xfId="18349" xr:uid="{00000000-0005-0000-0000-0000AD470000}"/>
    <cellStyle name="Normal 2 2 2 2 2 2 2 2 2 2 2 2 2 2 2 11" xfId="18350" xr:uid="{00000000-0005-0000-0000-0000AE470000}"/>
    <cellStyle name="Normal 2 2 2 2 2 2 2 2 2 2 2 2 2 2 2 12" xfId="18351" xr:uid="{00000000-0005-0000-0000-0000AF470000}"/>
    <cellStyle name="Normal 2 2 2 2 2 2 2 2 2 2 2 2 2 2 2 13" xfId="18352" xr:uid="{00000000-0005-0000-0000-0000B0470000}"/>
    <cellStyle name="Normal 2 2 2 2 2 2 2 2 2 2 2 2 2 2 2 14" xfId="18353" xr:uid="{00000000-0005-0000-0000-0000B1470000}"/>
    <cellStyle name="Normal 2 2 2 2 2 2 2 2 2 2 2 2 2 2 2 15" xfId="18354" xr:uid="{00000000-0005-0000-0000-0000B2470000}"/>
    <cellStyle name="Normal 2 2 2 2 2 2 2 2 2 2 2 2 2 2 2 16" xfId="18355" xr:uid="{00000000-0005-0000-0000-0000B3470000}"/>
    <cellStyle name="Normal 2 2 2 2 2 2 2 2 2 2 2 2 2 2 2 17" xfId="18356" xr:uid="{00000000-0005-0000-0000-0000B4470000}"/>
    <cellStyle name="Normal 2 2 2 2 2 2 2 2 2 2 2 2 2 2 2 18" xfId="18357" xr:uid="{00000000-0005-0000-0000-0000B5470000}"/>
    <cellStyle name="Normal 2 2 2 2 2 2 2 2 2 2 2 2 2 2 2 19" xfId="18358" xr:uid="{00000000-0005-0000-0000-0000B6470000}"/>
    <cellStyle name="Normal 2 2 2 2 2 2 2 2 2 2 2 2 2 2 2 2" xfId="18359" xr:uid="{00000000-0005-0000-0000-0000B7470000}"/>
    <cellStyle name="Normal 2 2 2 2 2 2 2 2 2 2 2 2 2 2 2 2 10" xfId="18360" xr:uid="{00000000-0005-0000-0000-0000B8470000}"/>
    <cellStyle name="Normal 2 2 2 2 2 2 2 2 2 2 2 2 2 2 2 2 10 10" xfId="18361" xr:uid="{00000000-0005-0000-0000-0000B9470000}"/>
    <cellStyle name="Normal 2 2 2 2 2 2 2 2 2 2 2 2 2 2 2 2 10 2" xfId="18362" xr:uid="{00000000-0005-0000-0000-0000BA470000}"/>
    <cellStyle name="Normal 2 2 2 2 2 2 2 2 2 2 2 2 2 2 2 2 10 3" xfId="18363" xr:uid="{00000000-0005-0000-0000-0000BB470000}"/>
    <cellStyle name="Normal 2 2 2 2 2 2 2 2 2 2 2 2 2 2 2 2 10 4" xfId="18364" xr:uid="{00000000-0005-0000-0000-0000BC470000}"/>
    <cellStyle name="Normal 2 2 2 2 2 2 2 2 2 2 2 2 2 2 2 2 10 5" xfId="18365" xr:uid="{00000000-0005-0000-0000-0000BD470000}"/>
    <cellStyle name="Normal 2 2 2 2 2 2 2 2 2 2 2 2 2 2 2 2 10 6" xfId="18366" xr:uid="{00000000-0005-0000-0000-0000BE470000}"/>
    <cellStyle name="Normal 2 2 2 2 2 2 2 2 2 2 2 2 2 2 2 2 10 7" xfId="18367" xr:uid="{00000000-0005-0000-0000-0000BF470000}"/>
    <cellStyle name="Normal 2 2 2 2 2 2 2 2 2 2 2 2 2 2 2 2 10 8" xfId="18368" xr:uid="{00000000-0005-0000-0000-0000C0470000}"/>
    <cellStyle name="Normal 2 2 2 2 2 2 2 2 2 2 2 2 2 2 2 2 10 9" xfId="18369" xr:uid="{00000000-0005-0000-0000-0000C1470000}"/>
    <cellStyle name="Normal 2 2 2 2 2 2 2 2 2 2 2 2 2 2 2 2 10_Tabla M" xfId="18370" xr:uid="{00000000-0005-0000-0000-0000C2470000}"/>
    <cellStyle name="Normal 2 2 2 2 2 2 2 2 2 2 2 2 2 2 2 2 11" xfId="18371" xr:uid="{00000000-0005-0000-0000-0000C3470000}"/>
    <cellStyle name="Normal 2 2 2 2 2 2 2 2 2 2 2 2 2 2 2 2 11 10" xfId="18372" xr:uid="{00000000-0005-0000-0000-0000C4470000}"/>
    <cellStyle name="Normal 2 2 2 2 2 2 2 2 2 2 2 2 2 2 2 2 11 2" xfId="18373" xr:uid="{00000000-0005-0000-0000-0000C5470000}"/>
    <cellStyle name="Normal 2 2 2 2 2 2 2 2 2 2 2 2 2 2 2 2 11 3" xfId="18374" xr:uid="{00000000-0005-0000-0000-0000C6470000}"/>
    <cellStyle name="Normal 2 2 2 2 2 2 2 2 2 2 2 2 2 2 2 2 11 4" xfId="18375" xr:uid="{00000000-0005-0000-0000-0000C7470000}"/>
    <cellStyle name="Normal 2 2 2 2 2 2 2 2 2 2 2 2 2 2 2 2 11 5" xfId="18376" xr:uid="{00000000-0005-0000-0000-0000C8470000}"/>
    <cellStyle name="Normal 2 2 2 2 2 2 2 2 2 2 2 2 2 2 2 2 11 6" xfId="18377" xr:uid="{00000000-0005-0000-0000-0000C9470000}"/>
    <cellStyle name="Normal 2 2 2 2 2 2 2 2 2 2 2 2 2 2 2 2 11 7" xfId="18378" xr:uid="{00000000-0005-0000-0000-0000CA470000}"/>
    <cellStyle name="Normal 2 2 2 2 2 2 2 2 2 2 2 2 2 2 2 2 11 8" xfId="18379" xr:uid="{00000000-0005-0000-0000-0000CB470000}"/>
    <cellStyle name="Normal 2 2 2 2 2 2 2 2 2 2 2 2 2 2 2 2 11 9" xfId="18380" xr:uid="{00000000-0005-0000-0000-0000CC470000}"/>
    <cellStyle name="Normal 2 2 2 2 2 2 2 2 2 2 2 2 2 2 2 2 11_Tabla M" xfId="18381" xr:uid="{00000000-0005-0000-0000-0000CD470000}"/>
    <cellStyle name="Normal 2 2 2 2 2 2 2 2 2 2 2 2 2 2 2 2 12" xfId="18382" xr:uid="{00000000-0005-0000-0000-0000CE470000}"/>
    <cellStyle name="Normal 2 2 2 2 2 2 2 2 2 2 2 2 2 2 2 2 12 10" xfId="18383" xr:uid="{00000000-0005-0000-0000-0000CF470000}"/>
    <cellStyle name="Normal 2 2 2 2 2 2 2 2 2 2 2 2 2 2 2 2 12 2" xfId="18384" xr:uid="{00000000-0005-0000-0000-0000D0470000}"/>
    <cellStyle name="Normal 2 2 2 2 2 2 2 2 2 2 2 2 2 2 2 2 12 3" xfId="18385" xr:uid="{00000000-0005-0000-0000-0000D1470000}"/>
    <cellStyle name="Normal 2 2 2 2 2 2 2 2 2 2 2 2 2 2 2 2 12 4" xfId="18386" xr:uid="{00000000-0005-0000-0000-0000D2470000}"/>
    <cellStyle name="Normal 2 2 2 2 2 2 2 2 2 2 2 2 2 2 2 2 12 5" xfId="18387" xr:uid="{00000000-0005-0000-0000-0000D3470000}"/>
    <cellStyle name="Normal 2 2 2 2 2 2 2 2 2 2 2 2 2 2 2 2 12 6" xfId="18388" xr:uid="{00000000-0005-0000-0000-0000D4470000}"/>
    <cellStyle name="Normal 2 2 2 2 2 2 2 2 2 2 2 2 2 2 2 2 12 7" xfId="18389" xr:uid="{00000000-0005-0000-0000-0000D5470000}"/>
    <cellStyle name="Normal 2 2 2 2 2 2 2 2 2 2 2 2 2 2 2 2 12 8" xfId="18390" xr:uid="{00000000-0005-0000-0000-0000D6470000}"/>
    <cellStyle name="Normal 2 2 2 2 2 2 2 2 2 2 2 2 2 2 2 2 12 9" xfId="18391" xr:uid="{00000000-0005-0000-0000-0000D7470000}"/>
    <cellStyle name="Normal 2 2 2 2 2 2 2 2 2 2 2 2 2 2 2 2 12_Tabla M" xfId="18392" xr:uid="{00000000-0005-0000-0000-0000D8470000}"/>
    <cellStyle name="Normal 2 2 2 2 2 2 2 2 2 2 2 2 2 2 2 2 13" xfId="18393" xr:uid="{00000000-0005-0000-0000-0000D9470000}"/>
    <cellStyle name="Normal 2 2 2 2 2 2 2 2 2 2 2 2 2 2 2 2 13 10" xfId="18394" xr:uid="{00000000-0005-0000-0000-0000DA470000}"/>
    <cellStyle name="Normal 2 2 2 2 2 2 2 2 2 2 2 2 2 2 2 2 13 2" xfId="18395" xr:uid="{00000000-0005-0000-0000-0000DB470000}"/>
    <cellStyle name="Normal 2 2 2 2 2 2 2 2 2 2 2 2 2 2 2 2 13 3" xfId="18396" xr:uid="{00000000-0005-0000-0000-0000DC470000}"/>
    <cellStyle name="Normal 2 2 2 2 2 2 2 2 2 2 2 2 2 2 2 2 13 4" xfId="18397" xr:uid="{00000000-0005-0000-0000-0000DD470000}"/>
    <cellStyle name="Normal 2 2 2 2 2 2 2 2 2 2 2 2 2 2 2 2 13 5" xfId="18398" xr:uid="{00000000-0005-0000-0000-0000DE470000}"/>
    <cellStyle name="Normal 2 2 2 2 2 2 2 2 2 2 2 2 2 2 2 2 13 6" xfId="18399" xr:uid="{00000000-0005-0000-0000-0000DF470000}"/>
    <cellStyle name="Normal 2 2 2 2 2 2 2 2 2 2 2 2 2 2 2 2 13 7" xfId="18400" xr:uid="{00000000-0005-0000-0000-0000E0470000}"/>
    <cellStyle name="Normal 2 2 2 2 2 2 2 2 2 2 2 2 2 2 2 2 13 8" xfId="18401" xr:uid="{00000000-0005-0000-0000-0000E1470000}"/>
    <cellStyle name="Normal 2 2 2 2 2 2 2 2 2 2 2 2 2 2 2 2 13 9" xfId="18402" xr:uid="{00000000-0005-0000-0000-0000E2470000}"/>
    <cellStyle name="Normal 2 2 2 2 2 2 2 2 2 2 2 2 2 2 2 2 13_Tabla M" xfId="18403" xr:uid="{00000000-0005-0000-0000-0000E3470000}"/>
    <cellStyle name="Normal 2 2 2 2 2 2 2 2 2 2 2 2 2 2 2 2 14" xfId="18404" xr:uid="{00000000-0005-0000-0000-0000E4470000}"/>
    <cellStyle name="Normal 2 2 2 2 2 2 2 2 2 2 2 2 2 2 2 2 14 10" xfId="18405" xr:uid="{00000000-0005-0000-0000-0000E5470000}"/>
    <cellStyle name="Normal 2 2 2 2 2 2 2 2 2 2 2 2 2 2 2 2 14 2" xfId="18406" xr:uid="{00000000-0005-0000-0000-0000E6470000}"/>
    <cellStyle name="Normal 2 2 2 2 2 2 2 2 2 2 2 2 2 2 2 2 14 3" xfId="18407" xr:uid="{00000000-0005-0000-0000-0000E7470000}"/>
    <cellStyle name="Normal 2 2 2 2 2 2 2 2 2 2 2 2 2 2 2 2 14 4" xfId="18408" xr:uid="{00000000-0005-0000-0000-0000E8470000}"/>
    <cellStyle name="Normal 2 2 2 2 2 2 2 2 2 2 2 2 2 2 2 2 14 5" xfId="18409" xr:uid="{00000000-0005-0000-0000-0000E9470000}"/>
    <cellStyle name="Normal 2 2 2 2 2 2 2 2 2 2 2 2 2 2 2 2 14 6" xfId="18410" xr:uid="{00000000-0005-0000-0000-0000EA470000}"/>
    <cellStyle name="Normal 2 2 2 2 2 2 2 2 2 2 2 2 2 2 2 2 14 7" xfId="18411" xr:uid="{00000000-0005-0000-0000-0000EB470000}"/>
    <cellStyle name="Normal 2 2 2 2 2 2 2 2 2 2 2 2 2 2 2 2 14 8" xfId="18412" xr:uid="{00000000-0005-0000-0000-0000EC470000}"/>
    <cellStyle name="Normal 2 2 2 2 2 2 2 2 2 2 2 2 2 2 2 2 14 9" xfId="18413" xr:uid="{00000000-0005-0000-0000-0000ED470000}"/>
    <cellStyle name="Normal 2 2 2 2 2 2 2 2 2 2 2 2 2 2 2 2 14_Tabla M" xfId="18414" xr:uid="{00000000-0005-0000-0000-0000EE470000}"/>
    <cellStyle name="Normal 2 2 2 2 2 2 2 2 2 2 2 2 2 2 2 2 15" xfId="18415" xr:uid="{00000000-0005-0000-0000-0000EF470000}"/>
    <cellStyle name="Normal 2 2 2 2 2 2 2 2 2 2 2 2 2 2 2 2 15 10" xfId="18416" xr:uid="{00000000-0005-0000-0000-0000F0470000}"/>
    <cellStyle name="Normal 2 2 2 2 2 2 2 2 2 2 2 2 2 2 2 2 15 2" xfId="18417" xr:uid="{00000000-0005-0000-0000-0000F1470000}"/>
    <cellStyle name="Normal 2 2 2 2 2 2 2 2 2 2 2 2 2 2 2 2 15 3" xfId="18418" xr:uid="{00000000-0005-0000-0000-0000F2470000}"/>
    <cellStyle name="Normal 2 2 2 2 2 2 2 2 2 2 2 2 2 2 2 2 15 4" xfId="18419" xr:uid="{00000000-0005-0000-0000-0000F3470000}"/>
    <cellStyle name="Normal 2 2 2 2 2 2 2 2 2 2 2 2 2 2 2 2 15 5" xfId="18420" xr:uid="{00000000-0005-0000-0000-0000F4470000}"/>
    <cellStyle name="Normal 2 2 2 2 2 2 2 2 2 2 2 2 2 2 2 2 15 6" xfId="18421" xr:uid="{00000000-0005-0000-0000-0000F5470000}"/>
    <cellStyle name="Normal 2 2 2 2 2 2 2 2 2 2 2 2 2 2 2 2 15 7" xfId="18422" xr:uid="{00000000-0005-0000-0000-0000F6470000}"/>
    <cellStyle name="Normal 2 2 2 2 2 2 2 2 2 2 2 2 2 2 2 2 15 8" xfId="18423" xr:uid="{00000000-0005-0000-0000-0000F7470000}"/>
    <cellStyle name="Normal 2 2 2 2 2 2 2 2 2 2 2 2 2 2 2 2 15 9" xfId="18424" xr:uid="{00000000-0005-0000-0000-0000F8470000}"/>
    <cellStyle name="Normal 2 2 2 2 2 2 2 2 2 2 2 2 2 2 2 2 15_Tabla M" xfId="18425" xr:uid="{00000000-0005-0000-0000-0000F9470000}"/>
    <cellStyle name="Normal 2 2 2 2 2 2 2 2 2 2 2 2 2 2 2 2 16" xfId="18426" xr:uid="{00000000-0005-0000-0000-0000FA470000}"/>
    <cellStyle name="Normal 2 2 2 2 2 2 2 2 2 2 2 2 2 2 2 2 16 10" xfId="18427" xr:uid="{00000000-0005-0000-0000-0000FB470000}"/>
    <cellStyle name="Normal 2 2 2 2 2 2 2 2 2 2 2 2 2 2 2 2 16 2" xfId="18428" xr:uid="{00000000-0005-0000-0000-0000FC470000}"/>
    <cellStyle name="Normal 2 2 2 2 2 2 2 2 2 2 2 2 2 2 2 2 16 3" xfId="18429" xr:uid="{00000000-0005-0000-0000-0000FD470000}"/>
    <cellStyle name="Normal 2 2 2 2 2 2 2 2 2 2 2 2 2 2 2 2 16 4" xfId="18430" xr:uid="{00000000-0005-0000-0000-0000FE470000}"/>
    <cellStyle name="Normal 2 2 2 2 2 2 2 2 2 2 2 2 2 2 2 2 16 5" xfId="18431" xr:uid="{00000000-0005-0000-0000-0000FF470000}"/>
    <cellStyle name="Normal 2 2 2 2 2 2 2 2 2 2 2 2 2 2 2 2 16 6" xfId="18432" xr:uid="{00000000-0005-0000-0000-000000480000}"/>
    <cellStyle name="Normal 2 2 2 2 2 2 2 2 2 2 2 2 2 2 2 2 16 7" xfId="18433" xr:uid="{00000000-0005-0000-0000-000001480000}"/>
    <cellStyle name="Normal 2 2 2 2 2 2 2 2 2 2 2 2 2 2 2 2 16 8" xfId="18434" xr:uid="{00000000-0005-0000-0000-000002480000}"/>
    <cellStyle name="Normal 2 2 2 2 2 2 2 2 2 2 2 2 2 2 2 2 16 9" xfId="18435" xr:uid="{00000000-0005-0000-0000-000003480000}"/>
    <cellStyle name="Normal 2 2 2 2 2 2 2 2 2 2 2 2 2 2 2 2 16_Tabla M" xfId="18436" xr:uid="{00000000-0005-0000-0000-000004480000}"/>
    <cellStyle name="Normal 2 2 2 2 2 2 2 2 2 2 2 2 2 2 2 2 17" xfId="18437" xr:uid="{00000000-0005-0000-0000-000005480000}"/>
    <cellStyle name="Normal 2 2 2 2 2 2 2 2 2 2 2 2 2 2 2 2 17 10" xfId="18438" xr:uid="{00000000-0005-0000-0000-000006480000}"/>
    <cellStyle name="Normal 2 2 2 2 2 2 2 2 2 2 2 2 2 2 2 2 17 2" xfId="18439" xr:uid="{00000000-0005-0000-0000-000007480000}"/>
    <cellStyle name="Normal 2 2 2 2 2 2 2 2 2 2 2 2 2 2 2 2 17 3" xfId="18440" xr:uid="{00000000-0005-0000-0000-000008480000}"/>
    <cellStyle name="Normal 2 2 2 2 2 2 2 2 2 2 2 2 2 2 2 2 17 4" xfId="18441" xr:uid="{00000000-0005-0000-0000-000009480000}"/>
    <cellStyle name="Normal 2 2 2 2 2 2 2 2 2 2 2 2 2 2 2 2 17 5" xfId="18442" xr:uid="{00000000-0005-0000-0000-00000A480000}"/>
    <cellStyle name="Normal 2 2 2 2 2 2 2 2 2 2 2 2 2 2 2 2 17 6" xfId="18443" xr:uid="{00000000-0005-0000-0000-00000B480000}"/>
    <cellStyle name="Normal 2 2 2 2 2 2 2 2 2 2 2 2 2 2 2 2 17 7" xfId="18444" xr:uid="{00000000-0005-0000-0000-00000C480000}"/>
    <cellStyle name="Normal 2 2 2 2 2 2 2 2 2 2 2 2 2 2 2 2 17 8" xfId="18445" xr:uid="{00000000-0005-0000-0000-00000D480000}"/>
    <cellStyle name="Normal 2 2 2 2 2 2 2 2 2 2 2 2 2 2 2 2 17 9" xfId="18446" xr:uid="{00000000-0005-0000-0000-00000E480000}"/>
    <cellStyle name="Normal 2 2 2 2 2 2 2 2 2 2 2 2 2 2 2 2 17_Tabla M" xfId="18447" xr:uid="{00000000-0005-0000-0000-00000F480000}"/>
    <cellStyle name="Normal 2 2 2 2 2 2 2 2 2 2 2 2 2 2 2 2 18" xfId="18448" xr:uid="{00000000-0005-0000-0000-000010480000}"/>
    <cellStyle name="Normal 2 2 2 2 2 2 2 2 2 2 2 2 2 2 2 2 18 10" xfId="18449" xr:uid="{00000000-0005-0000-0000-000011480000}"/>
    <cellStyle name="Normal 2 2 2 2 2 2 2 2 2 2 2 2 2 2 2 2 18 2" xfId="18450" xr:uid="{00000000-0005-0000-0000-000012480000}"/>
    <cellStyle name="Normal 2 2 2 2 2 2 2 2 2 2 2 2 2 2 2 2 18 3" xfId="18451" xr:uid="{00000000-0005-0000-0000-000013480000}"/>
    <cellStyle name="Normal 2 2 2 2 2 2 2 2 2 2 2 2 2 2 2 2 18 4" xfId="18452" xr:uid="{00000000-0005-0000-0000-000014480000}"/>
    <cellStyle name="Normal 2 2 2 2 2 2 2 2 2 2 2 2 2 2 2 2 18 5" xfId="18453" xr:uid="{00000000-0005-0000-0000-000015480000}"/>
    <cellStyle name="Normal 2 2 2 2 2 2 2 2 2 2 2 2 2 2 2 2 18 6" xfId="18454" xr:uid="{00000000-0005-0000-0000-000016480000}"/>
    <cellStyle name="Normal 2 2 2 2 2 2 2 2 2 2 2 2 2 2 2 2 18 7" xfId="18455" xr:uid="{00000000-0005-0000-0000-000017480000}"/>
    <cellStyle name="Normal 2 2 2 2 2 2 2 2 2 2 2 2 2 2 2 2 18 8" xfId="18456" xr:uid="{00000000-0005-0000-0000-000018480000}"/>
    <cellStyle name="Normal 2 2 2 2 2 2 2 2 2 2 2 2 2 2 2 2 18 9" xfId="18457" xr:uid="{00000000-0005-0000-0000-000019480000}"/>
    <cellStyle name="Normal 2 2 2 2 2 2 2 2 2 2 2 2 2 2 2 2 18_Tabla M" xfId="18458" xr:uid="{00000000-0005-0000-0000-00001A480000}"/>
    <cellStyle name="Normal 2 2 2 2 2 2 2 2 2 2 2 2 2 2 2 2 19" xfId="18459" xr:uid="{00000000-0005-0000-0000-00001B480000}"/>
    <cellStyle name="Normal 2 2 2 2 2 2 2 2 2 2 2 2 2 2 2 2 19 10" xfId="18460" xr:uid="{00000000-0005-0000-0000-00001C480000}"/>
    <cellStyle name="Normal 2 2 2 2 2 2 2 2 2 2 2 2 2 2 2 2 19 2" xfId="18461" xr:uid="{00000000-0005-0000-0000-00001D480000}"/>
    <cellStyle name="Normal 2 2 2 2 2 2 2 2 2 2 2 2 2 2 2 2 19 3" xfId="18462" xr:uid="{00000000-0005-0000-0000-00001E480000}"/>
    <cellStyle name="Normal 2 2 2 2 2 2 2 2 2 2 2 2 2 2 2 2 19 4" xfId="18463" xr:uid="{00000000-0005-0000-0000-00001F480000}"/>
    <cellStyle name="Normal 2 2 2 2 2 2 2 2 2 2 2 2 2 2 2 2 19 5" xfId="18464" xr:uid="{00000000-0005-0000-0000-000020480000}"/>
    <cellStyle name="Normal 2 2 2 2 2 2 2 2 2 2 2 2 2 2 2 2 19 6" xfId="18465" xr:uid="{00000000-0005-0000-0000-000021480000}"/>
    <cellStyle name="Normal 2 2 2 2 2 2 2 2 2 2 2 2 2 2 2 2 19 7" xfId="18466" xr:uid="{00000000-0005-0000-0000-000022480000}"/>
    <cellStyle name="Normal 2 2 2 2 2 2 2 2 2 2 2 2 2 2 2 2 19 8" xfId="18467" xr:uid="{00000000-0005-0000-0000-000023480000}"/>
    <cellStyle name="Normal 2 2 2 2 2 2 2 2 2 2 2 2 2 2 2 2 19 9" xfId="18468" xr:uid="{00000000-0005-0000-0000-000024480000}"/>
    <cellStyle name="Normal 2 2 2 2 2 2 2 2 2 2 2 2 2 2 2 2 19_Tabla M" xfId="18469" xr:uid="{00000000-0005-0000-0000-000025480000}"/>
    <cellStyle name="Normal 2 2 2 2 2 2 2 2 2 2 2 2 2 2 2 2 2" xfId="18470" xr:uid="{00000000-0005-0000-0000-000026480000}"/>
    <cellStyle name="Normal 2 2 2 2 2 2 2 2 2 2 2 2 2 2 2 2 2 10" xfId="18471" xr:uid="{00000000-0005-0000-0000-000027480000}"/>
    <cellStyle name="Normal 2 2 2 2 2 2 2 2 2 2 2 2 2 2 2 2 2 11" xfId="18472" xr:uid="{00000000-0005-0000-0000-000028480000}"/>
    <cellStyle name="Normal 2 2 2 2 2 2 2 2 2 2 2 2 2 2 2 2 2 12" xfId="18473" xr:uid="{00000000-0005-0000-0000-000029480000}"/>
    <cellStyle name="Normal 2 2 2 2 2 2 2 2 2 2 2 2 2 2 2 2 2 13" xfId="18474" xr:uid="{00000000-0005-0000-0000-00002A480000}"/>
    <cellStyle name="Normal 2 2 2 2 2 2 2 2 2 2 2 2 2 2 2 2 2 14" xfId="18475" xr:uid="{00000000-0005-0000-0000-00002B480000}"/>
    <cellStyle name="Normal 2 2 2 2 2 2 2 2 2 2 2 2 2 2 2 2 2 15" xfId="18476" xr:uid="{00000000-0005-0000-0000-00002C480000}"/>
    <cellStyle name="Normal 2 2 2 2 2 2 2 2 2 2 2 2 2 2 2 2 2 16" xfId="18477" xr:uid="{00000000-0005-0000-0000-00002D480000}"/>
    <cellStyle name="Normal 2 2 2 2 2 2 2 2 2 2 2 2 2 2 2 2 2 17" xfId="18478" xr:uid="{00000000-0005-0000-0000-00002E480000}"/>
    <cellStyle name="Normal 2 2 2 2 2 2 2 2 2 2 2 2 2 2 2 2 2 18" xfId="18479" xr:uid="{00000000-0005-0000-0000-00002F480000}"/>
    <cellStyle name="Normal 2 2 2 2 2 2 2 2 2 2 2 2 2 2 2 2 2 19" xfId="18480" xr:uid="{00000000-0005-0000-0000-000030480000}"/>
    <cellStyle name="Normal 2 2 2 2 2 2 2 2 2 2 2 2 2 2 2 2 2 2" xfId="18481" xr:uid="{00000000-0005-0000-0000-000031480000}"/>
    <cellStyle name="Normal 2 2 2 2 2 2 2 2 2 2 2 2 2 2 2 2 2 2 10" xfId="18482" xr:uid="{00000000-0005-0000-0000-000032480000}"/>
    <cellStyle name="Normal 2 2 2 2 2 2 2 2 2 2 2 2 2 2 2 2 2 2 10 10" xfId="18483" xr:uid="{00000000-0005-0000-0000-000033480000}"/>
    <cellStyle name="Normal 2 2 2 2 2 2 2 2 2 2 2 2 2 2 2 2 2 2 10 2" xfId="18484" xr:uid="{00000000-0005-0000-0000-000034480000}"/>
    <cellStyle name="Normal 2 2 2 2 2 2 2 2 2 2 2 2 2 2 2 2 2 2 10 3" xfId="18485" xr:uid="{00000000-0005-0000-0000-000035480000}"/>
    <cellStyle name="Normal 2 2 2 2 2 2 2 2 2 2 2 2 2 2 2 2 2 2 10 4" xfId="18486" xr:uid="{00000000-0005-0000-0000-000036480000}"/>
    <cellStyle name="Normal 2 2 2 2 2 2 2 2 2 2 2 2 2 2 2 2 2 2 10 5" xfId="18487" xr:uid="{00000000-0005-0000-0000-000037480000}"/>
    <cellStyle name="Normal 2 2 2 2 2 2 2 2 2 2 2 2 2 2 2 2 2 2 10 6" xfId="18488" xr:uid="{00000000-0005-0000-0000-000038480000}"/>
    <cellStyle name="Normal 2 2 2 2 2 2 2 2 2 2 2 2 2 2 2 2 2 2 10 7" xfId="18489" xr:uid="{00000000-0005-0000-0000-000039480000}"/>
    <cellStyle name="Normal 2 2 2 2 2 2 2 2 2 2 2 2 2 2 2 2 2 2 10 8" xfId="18490" xr:uid="{00000000-0005-0000-0000-00003A480000}"/>
    <cellStyle name="Normal 2 2 2 2 2 2 2 2 2 2 2 2 2 2 2 2 2 2 10 9" xfId="18491" xr:uid="{00000000-0005-0000-0000-00003B480000}"/>
    <cellStyle name="Normal 2 2 2 2 2 2 2 2 2 2 2 2 2 2 2 2 2 2 10_Tabla M" xfId="18492" xr:uid="{00000000-0005-0000-0000-00003C480000}"/>
    <cellStyle name="Normal 2 2 2 2 2 2 2 2 2 2 2 2 2 2 2 2 2 2 11" xfId="18493" xr:uid="{00000000-0005-0000-0000-00003D480000}"/>
    <cellStyle name="Normal 2 2 2 2 2 2 2 2 2 2 2 2 2 2 2 2 2 2 11 10" xfId="18494" xr:uid="{00000000-0005-0000-0000-00003E480000}"/>
    <cellStyle name="Normal 2 2 2 2 2 2 2 2 2 2 2 2 2 2 2 2 2 2 11 2" xfId="18495" xr:uid="{00000000-0005-0000-0000-00003F480000}"/>
    <cellStyle name="Normal 2 2 2 2 2 2 2 2 2 2 2 2 2 2 2 2 2 2 11 3" xfId="18496" xr:uid="{00000000-0005-0000-0000-000040480000}"/>
    <cellStyle name="Normal 2 2 2 2 2 2 2 2 2 2 2 2 2 2 2 2 2 2 11 4" xfId="18497" xr:uid="{00000000-0005-0000-0000-000041480000}"/>
    <cellStyle name="Normal 2 2 2 2 2 2 2 2 2 2 2 2 2 2 2 2 2 2 11 5" xfId="18498" xr:uid="{00000000-0005-0000-0000-000042480000}"/>
    <cellStyle name="Normal 2 2 2 2 2 2 2 2 2 2 2 2 2 2 2 2 2 2 11 6" xfId="18499" xr:uid="{00000000-0005-0000-0000-000043480000}"/>
    <cellStyle name="Normal 2 2 2 2 2 2 2 2 2 2 2 2 2 2 2 2 2 2 11 7" xfId="18500" xr:uid="{00000000-0005-0000-0000-000044480000}"/>
    <cellStyle name="Normal 2 2 2 2 2 2 2 2 2 2 2 2 2 2 2 2 2 2 11 8" xfId="18501" xr:uid="{00000000-0005-0000-0000-000045480000}"/>
    <cellStyle name="Normal 2 2 2 2 2 2 2 2 2 2 2 2 2 2 2 2 2 2 11 9" xfId="18502" xr:uid="{00000000-0005-0000-0000-000046480000}"/>
    <cellStyle name="Normal 2 2 2 2 2 2 2 2 2 2 2 2 2 2 2 2 2 2 11_Tabla M" xfId="18503" xr:uid="{00000000-0005-0000-0000-000047480000}"/>
    <cellStyle name="Normal 2 2 2 2 2 2 2 2 2 2 2 2 2 2 2 2 2 2 12" xfId="18504" xr:uid="{00000000-0005-0000-0000-000048480000}"/>
    <cellStyle name="Normal 2 2 2 2 2 2 2 2 2 2 2 2 2 2 2 2 2 2 12 10" xfId="18505" xr:uid="{00000000-0005-0000-0000-000049480000}"/>
    <cellStyle name="Normal 2 2 2 2 2 2 2 2 2 2 2 2 2 2 2 2 2 2 12 2" xfId="18506" xr:uid="{00000000-0005-0000-0000-00004A480000}"/>
    <cellStyle name="Normal 2 2 2 2 2 2 2 2 2 2 2 2 2 2 2 2 2 2 12 3" xfId="18507" xr:uid="{00000000-0005-0000-0000-00004B480000}"/>
    <cellStyle name="Normal 2 2 2 2 2 2 2 2 2 2 2 2 2 2 2 2 2 2 12 4" xfId="18508" xr:uid="{00000000-0005-0000-0000-00004C480000}"/>
    <cellStyle name="Normal 2 2 2 2 2 2 2 2 2 2 2 2 2 2 2 2 2 2 12 5" xfId="18509" xr:uid="{00000000-0005-0000-0000-00004D480000}"/>
    <cellStyle name="Normal 2 2 2 2 2 2 2 2 2 2 2 2 2 2 2 2 2 2 12 6" xfId="18510" xr:uid="{00000000-0005-0000-0000-00004E480000}"/>
    <cellStyle name="Normal 2 2 2 2 2 2 2 2 2 2 2 2 2 2 2 2 2 2 12 7" xfId="18511" xr:uid="{00000000-0005-0000-0000-00004F480000}"/>
    <cellStyle name="Normal 2 2 2 2 2 2 2 2 2 2 2 2 2 2 2 2 2 2 12 8" xfId="18512" xr:uid="{00000000-0005-0000-0000-000050480000}"/>
    <cellStyle name="Normal 2 2 2 2 2 2 2 2 2 2 2 2 2 2 2 2 2 2 12 9" xfId="18513" xr:uid="{00000000-0005-0000-0000-000051480000}"/>
    <cellStyle name="Normal 2 2 2 2 2 2 2 2 2 2 2 2 2 2 2 2 2 2 12_Tabla M" xfId="18514" xr:uid="{00000000-0005-0000-0000-000052480000}"/>
    <cellStyle name="Normal 2 2 2 2 2 2 2 2 2 2 2 2 2 2 2 2 2 2 13" xfId="18515" xr:uid="{00000000-0005-0000-0000-000053480000}"/>
    <cellStyle name="Normal 2 2 2 2 2 2 2 2 2 2 2 2 2 2 2 2 2 2 13 10" xfId="18516" xr:uid="{00000000-0005-0000-0000-000054480000}"/>
    <cellStyle name="Normal 2 2 2 2 2 2 2 2 2 2 2 2 2 2 2 2 2 2 13 2" xfId="18517" xr:uid="{00000000-0005-0000-0000-000055480000}"/>
    <cellStyle name="Normal 2 2 2 2 2 2 2 2 2 2 2 2 2 2 2 2 2 2 13 3" xfId="18518" xr:uid="{00000000-0005-0000-0000-000056480000}"/>
    <cellStyle name="Normal 2 2 2 2 2 2 2 2 2 2 2 2 2 2 2 2 2 2 13 4" xfId="18519" xr:uid="{00000000-0005-0000-0000-000057480000}"/>
    <cellStyle name="Normal 2 2 2 2 2 2 2 2 2 2 2 2 2 2 2 2 2 2 13 5" xfId="18520" xr:uid="{00000000-0005-0000-0000-000058480000}"/>
    <cellStyle name="Normal 2 2 2 2 2 2 2 2 2 2 2 2 2 2 2 2 2 2 13 6" xfId="18521" xr:uid="{00000000-0005-0000-0000-000059480000}"/>
    <cellStyle name="Normal 2 2 2 2 2 2 2 2 2 2 2 2 2 2 2 2 2 2 13 7" xfId="18522" xr:uid="{00000000-0005-0000-0000-00005A480000}"/>
    <cellStyle name="Normal 2 2 2 2 2 2 2 2 2 2 2 2 2 2 2 2 2 2 13 8" xfId="18523" xr:uid="{00000000-0005-0000-0000-00005B480000}"/>
    <cellStyle name="Normal 2 2 2 2 2 2 2 2 2 2 2 2 2 2 2 2 2 2 13 9" xfId="18524" xr:uid="{00000000-0005-0000-0000-00005C480000}"/>
    <cellStyle name="Normal 2 2 2 2 2 2 2 2 2 2 2 2 2 2 2 2 2 2 13_Tabla M" xfId="18525" xr:uid="{00000000-0005-0000-0000-00005D480000}"/>
    <cellStyle name="Normal 2 2 2 2 2 2 2 2 2 2 2 2 2 2 2 2 2 2 14" xfId="18526" xr:uid="{00000000-0005-0000-0000-00005E480000}"/>
    <cellStyle name="Normal 2 2 2 2 2 2 2 2 2 2 2 2 2 2 2 2 2 2 14 10" xfId="18527" xr:uid="{00000000-0005-0000-0000-00005F480000}"/>
    <cellStyle name="Normal 2 2 2 2 2 2 2 2 2 2 2 2 2 2 2 2 2 2 14 2" xfId="18528" xr:uid="{00000000-0005-0000-0000-000060480000}"/>
    <cellStyle name="Normal 2 2 2 2 2 2 2 2 2 2 2 2 2 2 2 2 2 2 14 3" xfId="18529" xr:uid="{00000000-0005-0000-0000-000061480000}"/>
    <cellStyle name="Normal 2 2 2 2 2 2 2 2 2 2 2 2 2 2 2 2 2 2 14 4" xfId="18530" xr:uid="{00000000-0005-0000-0000-000062480000}"/>
    <cellStyle name="Normal 2 2 2 2 2 2 2 2 2 2 2 2 2 2 2 2 2 2 14 5" xfId="18531" xr:uid="{00000000-0005-0000-0000-000063480000}"/>
    <cellStyle name="Normal 2 2 2 2 2 2 2 2 2 2 2 2 2 2 2 2 2 2 14 6" xfId="18532" xr:uid="{00000000-0005-0000-0000-000064480000}"/>
    <cellStyle name="Normal 2 2 2 2 2 2 2 2 2 2 2 2 2 2 2 2 2 2 14 7" xfId="18533" xr:uid="{00000000-0005-0000-0000-000065480000}"/>
    <cellStyle name="Normal 2 2 2 2 2 2 2 2 2 2 2 2 2 2 2 2 2 2 14 8" xfId="18534" xr:uid="{00000000-0005-0000-0000-000066480000}"/>
    <cellStyle name="Normal 2 2 2 2 2 2 2 2 2 2 2 2 2 2 2 2 2 2 14 9" xfId="18535" xr:uid="{00000000-0005-0000-0000-000067480000}"/>
    <cellStyle name="Normal 2 2 2 2 2 2 2 2 2 2 2 2 2 2 2 2 2 2 14_Tabla M" xfId="18536" xr:uid="{00000000-0005-0000-0000-000068480000}"/>
    <cellStyle name="Normal 2 2 2 2 2 2 2 2 2 2 2 2 2 2 2 2 2 2 15" xfId="18537" xr:uid="{00000000-0005-0000-0000-000069480000}"/>
    <cellStyle name="Normal 2 2 2 2 2 2 2 2 2 2 2 2 2 2 2 2 2 2 15 10" xfId="18538" xr:uid="{00000000-0005-0000-0000-00006A480000}"/>
    <cellStyle name="Normal 2 2 2 2 2 2 2 2 2 2 2 2 2 2 2 2 2 2 15 2" xfId="18539" xr:uid="{00000000-0005-0000-0000-00006B480000}"/>
    <cellStyle name="Normal 2 2 2 2 2 2 2 2 2 2 2 2 2 2 2 2 2 2 15 3" xfId="18540" xr:uid="{00000000-0005-0000-0000-00006C480000}"/>
    <cellStyle name="Normal 2 2 2 2 2 2 2 2 2 2 2 2 2 2 2 2 2 2 15 4" xfId="18541" xr:uid="{00000000-0005-0000-0000-00006D480000}"/>
    <cellStyle name="Normal 2 2 2 2 2 2 2 2 2 2 2 2 2 2 2 2 2 2 15 5" xfId="18542" xr:uid="{00000000-0005-0000-0000-00006E480000}"/>
    <cellStyle name="Normal 2 2 2 2 2 2 2 2 2 2 2 2 2 2 2 2 2 2 15 6" xfId="18543" xr:uid="{00000000-0005-0000-0000-00006F480000}"/>
    <cellStyle name="Normal 2 2 2 2 2 2 2 2 2 2 2 2 2 2 2 2 2 2 15 7" xfId="18544" xr:uid="{00000000-0005-0000-0000-000070480000}"/>
    <cellStyle name="Normal 2 2 2 2 2 2 2 2 2 2 2 2 2 2 2 2 2 2 15 8" xfId="18545" xr:uid="{00000000-0005-0000-0000-000071480000}"/>
    <cellStyle name="Normal 2 2 2 2 2 2 2 2 2 2 2 2 2 2 2 2 2 2 15 9" xfId="18546" xr:uid="{00000000-0005-0000-0000-000072480000}"/>
    <cellStyle name="Normal 2 2 2 2 2 2 2 2 2 2 2 2 2 2 2 2 2 2 15_Tabla M" xfId="18547" xr:uid="{00000000-0005-0000-0000-000073480000}"/>
    <cellStyle name="Normal 2 2 2 2 2 2 2 2 2 2 2 2 2 2 2 2 2 2 16" xfId="18548" xr:uid="{00000000-0005-0000-0000-000074480000}"/>
    <cellStyle name="Normal 2 2 2 2 2 2 2 2 2 2 2 2 2 2 2 2 2 2 16 10" xfId="18549" xr:uid="{00000000-0005-0000-0000-000075480000}"/>
    <cellStyle name="Normal 2 2 2 2 2 2 2 2 2 2 2 2 2 2 2 2 2 2 16 2" xfId="18550" xr:uid="{00000000-0005-0000-0000-000076480000}"/>
    <cellStyle name="Normal 2 2 2 2 2 2 2 2 2 2 2 2 2 2 2 2 2 2 16 3" xfId="18551" xr:uid="{00000000-0005-0000-0000-000077480000}"/>
    <cellStyle name="Normal 2 2 2 2 2 2 2 2 2 2 2 2 2 2 2 2 2 2 16 4" xfId="18552" xr:uid="{00000000-0005-0000-0000-000078480000}"/>
    <cellStyle name="Normal 2 2 2 2 2 2 2 2 2 2 2 2 2 2 2 2 2 2 16 5" xfId="18553" xr:uid="{00000000-0005-0000-0000-000079480000}"/>
    <cellStyle name="Normal 2 2 2 2 2 2 2 2 2 2 2 2 2 2 2 2 2 2 16 6" xfId="18554" xr:uid="{00000000-0005-0000-0000-00007A480000}"/>
    <cellStyle name="Normal 2 2 2 2 2 2 2 2 2 2 2 2 2 2 2 2 2 2 16 7" xfId="18555" xr:uid="{00000000-0005-0000-0000-00007B480000}"/>
    <cellStyle name="Normal 2 2 2 2 2 2 2 2 2 2 2 2 2 2 2 2 2 2 16 8" xfId="18556" xr:uid="{00000000-0005-0000-0000-00007C480000}"/>
    <cellStyle name="Normal 2 2 2 2 2 2 2 2 2 2 2 2 2 2 2 2 2 2 16 9" xfId="18557" xr:uid="{00000000-0005-0000-0000-00007D480000}"/>
    <cellStyle name="Normal 2 2 2 2 2 2 2 2 2 2 2 2 2 2 2 2 2 2 16_Tabla M" xfId="18558" xr:uid="{00000000-0005-0000-0000-00007E480000}"/>
    <cellStyle name="Normal 2 2 2 2 2 2 2 2 2 2 2 2 2 2 2 2 2 2 17" xfId="18559" xr:uid="{00000000-0005-0000-0000-00007F480000}"/>
    <cellStyle name="Normal 2 2 2 2 2 2 2 2 2 2 2 2 2 2 2 2 2 2 17 10" xfId="18560" xr:uid="{00000000-0005-0000-0000-000080480000}"/>
    <cellStyle name="Normal 2 2 2 2 2 2 2 2 2 2 2 2 2 2 2 2 2 2 17 2" xfId="18561" xr:uid="{00000000-0005-0000-0000-000081480000}"/>
    <cellStyle name="Normal 2 2 2 2 2 2 2 2 2 2 2 2 2 2 2 2 2 2 17 3" xfId="18562" xr:uid="{00000000-0005-0000-0000-000082480000}"/>
    <cellStyle name="Normal 2 2 2 2 2 2 2 2 2 2 2 2 2 2 2 2 2 2 17 4" xfId="18563" xr:uid="{00000000-0005-0000-0000-000083480000}"/>
    <cellStyle name="Normal 2 2 2 2 2 2 2 2 2 2 2 2 2 2 2 2 2 2 17 5" xfId="18564" xr:uid="{00000000-0005-0000-0000-000084480000}"/>
    <cellStyle name="Normal 2 2 2 2 2 2 2 2 2 2 2 2 2 2 2 2 2 2 17 6" xfId="18565" xr:uid="{00000000-0005-0000-0000-000085480000}"/>
    <cellStyle name="Normal 2 2 2 2 2 2 2 2 2 2 2 2 2 2 2 2 2 2 17 7" xfId="18566" xr:uid="{00000000-0005-0000-0000-000086480000}"/>
    <cellStyle name="Normal 2 2 2 2 2 2 2 2 2 2 2 2 2 2 2 2 2 2 17 8" xfId="18567" xr:uid="{00000000-0005-0000-0000-000087480000}"/>
    <cellStyle name="Normal 2 2 2 2 2 2 2 2 2 2 2 2 2 2 2 2 2 2 17 9" xfId="18568" xr:uid="{00000000-0005-0000-0000-000088480000}"/>
    <cellStyle name="Normal 2 2 2 2 2 2 2 2 2 2 2 2 2 2 2 2 2 2 17_Tabla M" xfId="18569" xr:uid="{00000000-0005-0000-0000-000089480000}"/>
    <cellStyle name="Normal 2 2 2 2 2 2 2 2 2 2 2 2 2 2 2 2 2 2 18" xfId="18570" xr:uid="{00000000-0005-0000-0000-00008A480000}"/>
    <cellStyle name="Normal 2 2 2 2 2 2 2 2 2 2 2 2 2 2 2 2 2 2 18 10" xfId="18571" xr:uid="{00000000-0005-0000-0000-00008B480000}"/>
    <cellStyle name="Normal 2 2 2 2 2 2 2 2 2 2 2 2 2 2 2 2 2 2 18 2" xfId="18572" xr:uid="{00000000-0005-0000-0000-00008C480000}"/>
    <cellStyle name="Normal 2 2 2 2 2 2 2 2 2 2 2 2 2 2 2 2 2 2 18 3" xfId="18573" xr:uid="{00000000-0005-0000-0000-00008D480000}"/>
    <cellStyle name="Normal 2 2 2 2 2 2 2 2 2 2 2 2 2 2 2 2 2 2 18 4" xfId="18574" xr:uid="{00000000-0005-0000-0000-00008E480000}"/>
    <cellStyle name="Normal 2 2 2 2 2 2 2 2 2 2 2 2 2 2 2 2 2 2 18 5" xfId="18575" xr:uid="{00000000-0005-0000-0000-00008F480000}"/>
    <cellStyle name="Normal 2 2 2 2 2 2 2 2 2 2 2 2 2 2 2 2 2 2 18 6" xfId="18576" xr:uid="{00000000-0005-0000-0000-000090480000}"/>
    <cellStyle name="Normal 2 2 2 2 2 2 2 2 2 2 2 2 2 2 2 2 2 2 18 7" xfId="18577" xr:uid="{00000000-0005-0000-0000-000091480000}"/>
    <cellStyle name="Normal 2 2 2 2 2 2 2 2 2 2 2 2 2 2 2 2 2 2 18 8" xfId="18578" xr:uid="{00000000-0005-0000-0000-000092480000}"/>
    <cellStyle name="Normal 2 2 2 2 2 2 2 2 2 2 2 2 2 2 2 2 2 2 18 9" xfId="18579" xr:uid="{00000000-0005-0000-0000-000093480000}"/>
    <cellStyle name="Normal 2 2 2 2 2 2 2 2 2 2 2 2 2 2 2 2 2 2 18_Tabla M" xfId="18580" xr:uid="{00000000-0005-0000-0000-000094480000}"/>
    <cellStyle name="Normal 2 2 2 2 2 2 2 2 2 2 2 2 2 2 2 2 2 2 19" xfId="18581" xr:uid="{00000000-0005-0000-0000-000095480000}"/>
    <cellStyle name="Normal 2 2 2 2 2 2 2 2 2 2 2 2 2 2 2 2 2 2 19 10" xfId="18582" xr:uid="{00000000-0005-0000-0000-000096480000}"/>
    <cellStyle name="Normal 2 2 2 2 2 2 2 2 2 2 2 2 2 2 2 2 2 2 19 2" xfId="18583" xr:uid="{00000000-0005-0000-0000-000097480000}"/>
    <cellStyle name="Normal 2 2 2 2 2 2 2 2 2 2 2 2 2 2 2 2 2 2 19 3" xfId="18584" xr:uid="{00000000-0005-0000-0000-000098480000}"/>
    <cellStyle name="Normal 2 2 2 2 2 2 2 2 2 2 2 2 2 2 2 2 2 2 19 4" xfId="18585" xr:uid="{00000000-0005-0000-0000-000099480000}"/>
    <cellStyle name="Normal 2 2 2 2 2 2 2 2 2 2 2 2 2 2 2 2 2 2 19 5" xfId="18586" xr:uid="{00000000-0005-0000-0000-00009A480000}"/>
    <cellStyle name="Normal 2 2 2 2 2 2 2 2 2 2 2 2 2 2 2 2 2 2 19 6" xfId="18587" xr:uid="{00000000-0005-0000-0000-00009B480000}"/>
    <cellStyle name="Normal 2 2 2 2 2 2 2 2 2 2 2 2 2 2 2 2 2 2 19 7" xfId="18588" xr:uid="{00000000-0005-0000-0000-00009C480000}"/>
    <cellStyle name="Normal 2 2 2 2 2 2 2 2 2 2 2 2 2 2 2 2 2 2 19 8" xfId="18589" xr:uid="{00000000-0005-0000-0000-00009D480000}"/>
    <cellStyle name="Normal 2 2 2 2 2 2 2 2 2 2 2 2 2 2 2 2 2 2 19 9" xfId="18590" xr:uid="{00000000-0005-0000-0000-00009E480000}"/>
    <cellStyle name="Normal 2 2 2 2 2 2 2 2 2 2 2 2 2 2 2 2 2 2 19_Tabla M" xfId="18591" xr:uid="{00000000-0005-0000-0000-00009F480000}"/>
    <cellStyle name="Normal 2 2 2 2 2 2 2 2 2 2 2 2 2 2 2 2 2 2 2" xfId="18592" xr:uid="{00000000-0005-0000-0000-0000A0480000}"/>
    <cellStyle name="Normal 2 2 2 2 2 2 2 2 2 2 2 2 2 2 2 2 2 2 2 10" xfId="18593" xr:uid="{00000000-0005-0000-0000-0000A1480000}"/>
    <cellStyle name="Normal 2 2 2 2 2 2 2 2 2 2 2 2 2 2 2 2 2 2 2 11" xfId="18594" xr:uid="{00000000-0005-0000-0000-0000A2480000}"/>
    <cellStyle name="Normal 2 2 2 2 2 2 2 2 2 2 2 2 2 2 2 2 2 2 2 12" xfId="18595" xr:uid="{00000000-0005-0000-0000-0000A3480000}"/>
    <cellStyle name="Normal 2 2 2 2 2 2 2 2 2 2 2 2 2 2 2 2 2 2 2 13" xfId="18596" xr:uid="{00000000-0005-0000-0000-0000A4480000}"/>
    <cellStyle name="Normal 2 2 2 2 2 2 2 2 2 2 2 2 2 2 2 2 2 2 2 14" xfId="18597" xr:uid="{00000000-0005-0000-0000-0000A5480000}"/>
    <cellStyle name="Normal 2 2 2 2 2 2 2 2 2 2 2 2 2 2 2 2 2 2 2 15" xfId="18598" xr:uid="{00000000-0005-0000-0000-0000A6480000}"/>
    <cellStyle name="Normal 2 2 2 2 2 2 2 2 2 2 2 2 2 2 2 2 2 2 2 16" xfId="18599" xr:uid="{00000000-0005-0000-0000-0000A7480000}"/>
    <cellStyle name="Normal 2 2 2 2 2 2 2 2 2 2 2 2 2 2 2 2 2 2 2 17" xfId="18600" xr:uid="{00000000-0005-0000-0000-0000A8480000}"/>
    <cellStyle name="Normal 2 2 2 2 2 2 2 2 2 2 2 2 2 2 2 2 2 2 2 18" xfId="18601" xr:uid="{00000000-0005-0000-0000-0000A9480000}"/>
    <cellStyle name="Normal 2 2 2 2 2 2 2 2 2 2 2 2 2 2 2 2 2 2 2 19" xfId="18602" xr:uid="{00000000-0005-0000-0000-0000AA480000}"/>
    <cellStyle name="Normal 2 2 2 2 2 2 2 2 2 2 2 2 2 2 2 2 2 2 2 2" xfId="18603" xr:uid="{00000000-0005-0000-0000-0000AB480000}"/>
    <cellStyle name="Normal 2 2 2 2 2 2 2 2 2 2 2 2 2 2 2 2 2 2 2 2 10" xfId="18604" xr:uid="{00000000-0005-0000-0000-0000AC480000}"/>
    <cellStyle name="Normal 2 2 2 2 2 2 2 2 2 2 2 2 2 2 2 2 2 2 2 2 10 10" xfId="18605" xr:uid="{00000000-0005-0000-0000-0000AD480000}"/>
    <cellStyle name="Normal 2 2 2 2 2 2 2 2 2 2 2 2 2 2 2 2 2 2 2 2 10 2" xfId="18606" xr:uid="{00000000-0005-0000-0000-0000AE480000}"/>
    <cellStyle name="Normal 2 2 2 2 2 2 2 2 2 2 2 2 2 2 2 2 2 2 2 2 10 3" xfId="18607" xr:uid="{00000000-0005-0000-0000-0000AF480000}"/>
    <cellStyle name="Normal 2 2 2 2 2 2 2 2 2 2 2 2 2 2 2 2 2 2 2 2 10 4" xfId="18608" xr:uid="{00000000-0005-0000-0000-0000B0480000}"/>
    <cellStyle name="Normal 2 2 2 2 2 2 2 2 2 2 2 2 2 2 2 2 2 2 2 2 10 5" xfId="18609" xr:uid="{00000000-0005-0000-0000-0000B1480000}"/>
    <cellStyle name="Normal 2 2 2 2 2 2 2 2 2 2 2 2 2 2 2 2 2 2 2 2 10 6" xfId="18610" xr:uid="{00000000-0005-0000-0000-0000B2480000}"/>
    <cellStyle name="Normal 2 2 2 2 2 2 2 2 2 2 2 2 2 2 2 2 2 2 2 2 10 7" xfId="18611" xr:uid="{00000000-0005-0000-0000-0000B3480000}"/>
    <cellStyle name="Normal 2 2 2 2 2 2 2 2 2 2 2 2 2 2 2 2 2 2 2 2 10 8" xfId="18612" xr:uid="{00000000-0005-0000-0000-0000B4480000}"/>
    <cellStyle name="Normal 2 2 2 2 2 2 2 2 2 2 2 2 2 2 2 2 2 2 2 2 10 9" xfId="18613" xr:uid="{00000000-0005-0000-0000-0000B5480000}"/>
    <cellStyle name="Normal 2 2 2 2 2 2 2 2 2 2 2 2 2 2 2 2 2 2 2 2 10_Tabla M" xfId="18614" xr:uid="{00000000-0005-0000-0000-0000B6480000}"/>
    <cellStyle name="Normal 2 2 2 2 2 2 2 2 2 2 2 2 2 2 2 2 2 2 2 2 11" xfId="18615" xr:uid="{00000000-0005-0000-0000-0000B7480000}"/>
    <cellStyle name="Normal 2 2 2 2 2 2 2 2 2 2 2 2 2 2 2 2 2 2 2 2 11 10" xfId="18616" xr:uid="{00000000-0005-0000-0000-0000B8480000}"/>
    <cellStyle name="Normal 2 2 2 2 2 2 2 2 2 2 2 2 2 2 2 2 2 2 2 2 11 2" xfId="18617" xr:uid="{00000000-0005-0000-0000-0000B9480000}"/>
    <cellStyle name="Normal 2 2 2 2 2 2 2 2 2 2 2 2 2 2 2 2 2 2 2 2 11 3" xfId="18618" xr:uid="{00000000-0005-0000-0000-0000BA480000}"/>
    <cellStyle name="Normal 2 2 2 2 2 2 2 2 2 2 2 2 2 2 2 2 2 2 2 2 11 4" xfId="18619" xr:uid="{00000000-0005-0000-0000-0000BB480000}"/>
    <cellStyle name="Normal 2 2 2 2 2 2 2 2 2 2 2 2 2 2 2 2 2 2 2 2 11 5" xfId="18620" xr:uid="{00000000-0005-0000-0000-0000BC480000}"/>
    <cellStyle name="Normal 2 2 2 2 2 2 2 2 2 2 2 2 2 2 2 2 2 2 2 2 11 6" xfId="18621" xr:uid="{00000000-0005-0000-0000-0000BD480000}"/>
    <cellStyle name="Normal 2 2 2 2 2 2 2 2 2 2 2 2 2 2 2 2 2 2 2 2 11 7" xfId="18622" xr:uid="{00000000-0005-0000-0000-0000BE480000}"/>
    <cellStyle name="Normal 2 2 2 2 2 2 2 2 2 2 2 2 2 2 2 2 2 2 2 2 11 8" xfId="18623" xr:uid="{00000000-0005-0000-0000-0000BF480000}"/>
    <cellStyle name="Normal 2 2 2 2 2 2 2 2 2 2 2 2 2 2 2 2 2 2 2 2 11 9" xfId="18624" xr:uid="{00000000-0005-0000-0000-0000C0480000}"/>
    <cellStyle name="Normal 2 2 2 2 2 2 2 2 2 2 2 2 2 2 2 2 2 2 2 2 11_Tabla M" xfId="18625" xr:uid="{00000000-0005-0000-0000-0000C1480000}"/>
    <cellStyle name="Normal 2 2 2 2 2 2 2 2 2 2 2 2 2 2 2 2 2 2 2 2 12" xfId="18626" xr:uid="{00000000-0005-0000-0000-0000C2480000}"/>
    <cellStyle name="Normal 2 2 2 2 2 2 2 2 2 2 2 2 2 2 2 2 2 2 2 2 12 10" xfId="18627" xr:uid="{00000000-0005-0000-0000-0000C3480000}"/>
    <cellStyle name="Normal 2 2 2 2 2 2 2 2 2 2 2 2 2 2 2 2 2 2 2 2 12 2" xfId="18628" xr:uid="{00000000-0005-0000-0000-0000C4480000}"/>
    <cellStyle name="Normal 2 2 2 2 2 2 2 2 2 2 2 2 2 2 2 2 2 2 2 2 12 3" xfId="18629" xr:uid="{00000000-0005-0000-0000-0000C5480000}"/>
    <cellStyle name="Normal 2 2 2 2 2 2 2 2 2 2 2 2 2 2 2 2 2 2 2 2 12 4" xfId="18630" xr:uid="{00000000-0005-0000-0000-0000C6480000}"/>
    <cellStyle name="Normal 2 2 2 2 2 2 2 2 2 2 2 2 2 2 2 2 2 2 2 2 12 5" xfId="18631" xr:uid="{00000000-0005-0000-0000-0000C7480000}"/>
    <cellStyle name="Normal 2 2 2 2 2 2 2 2 2 2 2 2 2 2 2 2 2 2 2 2 12 6" xfId="18632" xr:uid="{00000000-0005-0000-0000-0000C8480000}"/>
    <cellStyle name="Normal 2 2 2 2 2 2 2 2 2 2 2 2 2 2 2 2 2 2 2 2 12 7" xfId="18633" xr:uid="{00000000-0005-0000-0000-0000C9480000}"/>
    <cellStyle name="Normal 2 2 2 2 2 2 2 2 2 2 2 2 2 2 2 2 2 2 2 2 12 8" xfId="18634" xr:uid="{00000000-0005-0000-0000-0000CA480000}"/>
    <cellStyle name="Normal 2 2 2 2 2 2 2 2 2 2 2 2 2 2 2 2 2 2 2 2 12 9" xfId="18635" xr:uid="{00000000-0005-0000-0000-0000CB480000}"/>
    <cellStyle name="Normal 2 2 2 2 2 2 2 2 2 2 2 2 2 2 2 2 2 2 2 2 12_Tabla M" xfId="18636" xr:uid="{00000000-0005-0000-0000-0000CC480000}"/>
    <cellStyle name="Normal 2 2 2 2 2 2 2 2 2 2 2 2 2 2 2 2 2 2 2 2 13" xfId="18637" xr:uid="{00000000-0005-0000-0000-0000CD480000}"/>
    <cellStyle name="Normal 2 2 2 2 2 2 2 2 2 2 2 2 2 2 2 2 2 2 2 2 13 10" xfId="18638" xr:uid="{00000000-0005-0000-0000-0000CE480000}"/>
    <cellStyle name="Normal 2 2 2 2 2 2 2 2 2 2 2 2 2 2 2 2 2 2 2 2 13 2" xfId="18639" xr:uid="{00000000-0005-0000-0000-0000CF480000}"/>
    <cellStyle name="Normal 2 2 2 2 2 2 2 2 2 2 2 2 2 2 2 2 2 2 2 2 13 3" xfId="18640" xr:uid="{00000000-0005-0000-0000-0000D0480000}"/>
    <cellStyle name="Normal 2 2 2 2 2 2 2 2 2 2 2 2 2 2 2 2 2 2 2 2 13 4" xfId="18641" xr:uid="{00000000-0005-0000-0000-0000D1480000}"/>
    <cellStyle name="Normal 2 2 2 2 2 2 2 2 2 2 2 2 2 2 2 2 2 2 2 2 13 5" xfId="18642" xr:uid="{00000000-0005-0000-0000-0000D2480000}"/>
    <cellStyle name="Normal 2 2 2 2 2 2 2 2 2 2 2 2 2 2 2 2 2 2 2 2 13 6" xfId="18643" xr:uid="{00000000-0005-0000-0000-0000D3480000}"/>
    <cellStyle name="Normal 2 2 2 2 2 2 2 2 2 2 2 2 2 2 2 2 2 2 2 2 13 7" xfId="18644" xr:uid="{00000000-0005-0000-0000-0000D4480000}"/>
    <cellStyle name="Normal 2 2 2 2 2 2 2 2 2 2 2 2 2 2 2 2 2 2 2 2 13 8" xfId="18645" xr:uid="{00000000-0005-0000-0000-0000D5480000}"/>
    <cellStyle name="Normal 2 2 2 2 2 2 2 2 2 2 2 2 2 2 2 2 2 2 2 2 13 9" xfId="18646" xr:uid="{00000000-0005-0000-0000-0000D6480000}"/>
    <cellStyle name="Normal 2 2 2 2 2 2 2 2 2 2 2 2 2 2 2 2 2 2 2 2 13_Tabla M" xfId="18647" xr:uid="{00000000-0005-0000-0000-0000D7480000}"/>
    <cellStyle name="Normal 2 2 2 2 2 2 2 2 2 2 2 2 2 2 2 2 2 2 2 2 14" xfId="18648" xr:uid="{00000000-0005-0000-0000-0000D8480000}"/>
    <cellStyle name="Normal 2 2 2 2 2 2 2 2 2 2 2 2 2 2 2 2 2 2 2 2 14 10" xfId="18649" xr:uid="{00000000-0005-0000-0000-0000D9480000}"/>
    <cellStyle name="Normal 2 2 2 2 2 2 2 2 2 2 2 2 2 2 2 2 2 2 2 2 14 2" xfId="18650" xr:uid="{00000000-0005-0000-0000-0000DA480000}"/>
    <cellStyle name="Normal 2 2 2 2 2 2 2 2 2 2 2 2 2 2 2 2 2 2 2 2 14 3" xfId="18651" xr:uid="{00000000-0005-0000-0000-0000DB480000}"/>
    <cellStyle name="Normal 2 2 2 2 2 2 2 2 2 2 2 2 2 2 2 2 2 2 2 2 14 4" xfId="18652" xr:uid="{00000000-0005-0000-0000-0000DC480000}"/>
    <cellStyle name="Normal 2 2 2 2 2 2 2 2 2 2 2 2 2 2 2 2 2 2 2 2 14 5" xfId="18653" xr:uid="{00000000-0005-0000-0000-0000DD480000}"/>
    <cellStyle name="Normal 2 2 2 2 2 2 2 2 2 2 2 2 2 2 2 2 2 2 2 2 14 6" xfId="18654" xr:uid="{00000000-0005-0000-0000-0000DE480000}"/>
    <cellStyle name="Normal 2 2 2 2 2 2 2 2 2 2 2 2 2 2 2 2 2 2 2 2 14 7" xfId="18655" xr:uid="{00000000-0005-0000-0000-0000DF480000}"/>
    <cellStyle name="Normal 2 2 2 2 2 2 2 2 2 2 2 2 2 2 2 2 2 2 2 2 14 8" xfId="18656" xr:uid="{00000000-0005-0000-0000-0000E0480000}"/>
    <cellStyle name="Normal 2 2 2 2 2 2 2 2 2 2 2 2 2 2 2 2 2 2 2 2 14 9" xfId="18657" xr:uid="{00000000-0005-0000-0000-0000E1480000}"/>
    <cellStyle name="Normal 2 2 2 2 2 2 2 2 2 2 2 2 2 2 2 2 2 2 2 2 14_Tabla M" xfId="18658" xr:uid="{00000000-0005-0000-0000-0000E2480000}"/>
    <cellStyle name="Normal 2 2 2 2 2 2 2 2 2 2 2 2 2 2 2 2 2 2 2 2 15" xfId="18659" xr:uid="{00000000-0005-0000-0000-0000E3480000}"/>
    <cellStyle name="Normal 2 2 2 2 2 2 2 2 2 2 2 2 2 2 2 2 2 2 2 2 15 10" xfId="18660" xr:uid="{00000000-0005-0000-0000-0000E4480000}"/>
    <cellStyle name="Normal 2 2 2 2 2 2 2 2 2 2 2 2 2 2 2 2 2 2 2 2 15 2" xfId="18661" xr:uid="{00000000-0005-0000-0000-0000E5480000}"/>
    <cellStyle name="Normal 2 2 2 2 2 2 2 2 2 2 2 2 2 2 2 2 2 2 2 2 15 3" xfId="18662" xr:uid="{00000000-0005-0000-0000-0000E6480000}"/>
    <cellStyle name="Normal 2 2 2 2 2 2 2 2 2 2 2 2 2 2 2 2 2 2 2 2 15 4" xfId="18663" xr:uid="{00000000-0005-0000-0000-0000E7480000}"/>
    <cellStyle name="Normal 2 2 2 2 2 2 2 2 2 2 2 2 2 2 2 2 2 2 2 2 15 5" xfId="18664" xr:uid="{00000000-0005-0000-0000-0000E8480000}"/>
    <cellStyle name="Normal 2 2 2 2 2 2 2 2 2 2 2 2 2 2 2 2 2 2 2 2 15 6" xfId="18665" xr:uid="{00000000-0005-0000-0000-0000E9480000}"/>
    <cellStyle name="Normal 2 2 2 2 2 2 2 2 2 2 2 2 2 2 2 2 2 2 2 2 15 7" xfId="18666" xr:uid="{00000000-0005-0000-0000-0000EA480000}"/>
    <cellStyle name="Normal 2 2 2 2 2 2 2 2 2 2 2 2 2 2 2 2 2 2 2 2 15 8" xfId="18667" xr:uid="{00000000-0005-0000-0000-0000EB480000}"/>
    <cellStyle name="Normal 2 2 2 2 2 2 2 2 2 2 2 2 2 2 2 2 2 2 2 2 15 9" xfId="18668" xr:uid="{00000000-0005-0000-0000-0000EC480000}"/>
    <cellStyle name="Normal 2 2 2 2 2 2 2 2 2 2 2 2 2 2 2 2 2 2 2 2 15_Tabla M" xfId="18669" xr:uid="{00000000-0005-0000-0000-0000ED480000}"/>
    <cellStyle name="Normal 2 2 2 2 2 2 2 2 2 2 2 2 2 2 2 2 2 2 2 2 16" xfId="18670" xr:uid="{00000000-0005-0000-0000-0000EE480000}"/>
    <cellStyle name="Normal 2 2 2 2 2 2 2 2 2 2 2 2 2 2 2 2 2 2 2 2 16 10" xfId="18671" xr:uid="{00000000-0005-0000-0000-0000EF480000}"/>
    <cellStyle name="Normal 2 2 2 2 2 2 2 2 2 2 2 2 2 2 2 2 2 2 2 2 16 2" xfId="18672" xr:uid="{00000000-0005-0000-0000-0000F0480000}"/>
    <cellStyle name="Normal 2 2 2 2 2 2 2 2 2 2 2 2 2 2 2 2 2 2 2 2 16 3" xfId="18673" xr:uid="{00000000-0005-0000-0000-0000F1480000}"/>
    <cellStyle name="Normal 2 2 2 2 2 2 2 2 2 2 2 2 2 2 2 2 2 2 2 2 16 4" xfId="18674" xr:uid="{00000000-0005-0000-0000-0000F2480000}"/>
    <cellStyle name="Normal 2 2 2 2 2 2 2 2 2 2 2 2 2 2 2 2 2 2 2 2 16 5" xfId="18675" xr:uid="{00000000-0005-0000-0000-0000F3480000}"/>
    <cellStyle name="Normal 2 2 2 2 2 2 2 2 2 2 2 2 2 2 2 2 2 2 2 2 16 6" xfId="18676" xr:uid="{00000000-0005-0000-0000-0000F4480000}"/>
    <cellStyle name="Normal 2 2 2 2 2 2 2 2 2 2 2 2 2 2 2 2 2 2 2 2 16 7" xfId="18677" xr:uid="{00000000-0005-0000-0000-0000F5480000}"/>
    <cellStyle name="Normal 2 2 2 2 2 2 2 2 2 2 2 2 2 2 2 2 2 2 2 2 16 8" xfId="18678" xr:uid="{00000000-0005-0000-0000-0000F6480000}"/>
    <cellStyle name="Normal 2 2 2 2 2 2 2 2 2 2 2 2 2 2 2 2 2 2 2 2 16 9" xfId="18679" xr:uid="{00000000-0005-0000-0000-0000F7480000}"/>
    <cellStyle name="Normal 2 2 2 2 2 2 2 2 2 2 2 2 2 2 2 2 2 2 2 2 16_Tabla M" xfId="18680" xr:uid="{00000000-0005-0000-0000-0000F8480000}"/>
    <cellStyle name="Normal 2 2 2 2 2 2 2 2 2 2 2 2 2 2 2 2 2 2 2 2 17" xfId="18681" xr:uid="{00000000-0005-0000-0000-0000F9480000}"/>
    <cellStyle name="Normal 2 2 2 2 2 2 2 2 2 2 2 2 2 2 2 2 2 2 2 2 17 10" xfId="18682" xr:uid="{00000000-0005-0000-0000-0000FA480000}"/>
    <cellStyle name="Normal 2 2 2 2 2 2 2 2 2 2 2 2 2 2 2 2 2 2 2 2 17 2" xfId="18683" xr:uid="{00000000-0005-0000-0000-0000FB480000}"/>
    <cellStyle name="Normal 2 2 2 2 2 2 2 2 2 2 2 2 2 2 2 2 2 2 2 2 17 3" xfId="18684" xr:uid="{00000000-0005-0000-0000-0000FC480000}"/>
    <cellStyle name="Normal 2 2 2 2 2 2 2 2 2 2 2 2 2 2 2 2 2 2 2 2 17 4" xfId="18685" xr:uid="{00000000-0005-0000-0000-0000FD480000}"/>
    <cellStyle name="Normal 2 2 2 2 2 2 2 2 2 2 2 2 2 2 2 2 2 2 2 2 17 5" xfId="18686" xr:uid="{00000000-0005-0000-0000-0000FE480000}"/>
    <cellStyle name="Normal 2 2 2 2 2 2 2 2 2 2 2 2 2 2 2 2 2 2 2 2 17 6" xfId="18687" xr:uid="{00000000-0005-0000-0000-0000FF480000}"/>
    <cellStyle name="Normal 2 2 2 2 2 2 2 2 2 2 2 2 2 2 2 2 2 2 2 2 17 7" xfId="18688" xr:uid="{00000000-0005-0000-0000-000000490000}"/>
    <cellStyle name="Normal 2 2 2 2 2 2 2 2 2 2 2 2 2 2 2 2 2 2 2 2 17 8" xfId="18689" xr:uid="{00000000-0005-0000-0000-000001490000}"/>
    <cellStyle name="Normal 2 2 2 2 2 2 2 2 2 2 2 2 2 2 2 2 2 2 2 2 17 9" xfId="18690" xr:uid="{00000000-0005-0000-0000-000002490000}"/>
    <cellStyle name="Normal 2 2 2 2 2 2 2 2 2 2 2 2 2 2 2 2 2 2 2 2 17_Tabla M" xfId="18691" xr:uid="{00000000-0005-0000-0000-000003490000}"/>
    <cellStyle name="Normal 2 2 2 2 2 2 2 2 2 2 2 2 2 2 2 2 2 2 2 2 18" xfId="18692" xr:uid="{00000000-0005-0000-0000-000004490000}"/>
    <cellStyle name="Normal 2 2 2 2 2 2 2 2 2 2 2 2 2 2 2 2 2 2 2 2 18 10" xfId="18693" xr:uid="{00000000-0005-0000-0000-000005490000}"/>
    <cellStyle name="Normal 2 2 2 2 2 2 2 2 2 2 2 2 2 2 2 2 2 2 2 2 18 2" xfId="18694" xr:uid="{00000000-0005-0000-0000-000006490000}"/>
    <cellStyle name="Normal 2 2 2 2 2 2 2 2 2 2 2 2 2 2 2 2 2 2 2 2 18 3" xfId="18695" xr:uid="{00000000-0005-0000-0000-000007490000}"/>
    <cellStyle name="Normal 2 2 2 2 2 2 2 2 2 2 2 2 2 2 2 2 2 2 2 2 18 4" xfId="18696" xr:uid="{00000000-0005-0000-0000-000008490000}"/>
    <cellStyle name="Normal 2 2 2 2 2 2 2 2 2 2 2 2 2 2 2 2 2 2 2 2 18 5" xfId="18697" xr:uid="{00000000-0005-0000-0000-000009490000}"/>
    <cellStyle name="Normal 2 2 2 2 2 2 2 2 2 2 2 2 2 2 2 2 2 2 2 2 18 6" xfId="18698" xr:uid="{00000000-0005-0000-0000-00000A490000}"/>
    <cellStyle name="Normal 2 2 2 2 2 2 2 2 2 2 2 2 2 2 2 2 2 2 2 2 18 7" xfId="18699" xr:uid="{00000000-0005-0000-0000-00000B490000}"/>
    <cellStyle name="Normal 2 2 2 2 2 2 2 2 2 2 2 2 2 2 2 2 2 2 2 2 18 8" xfId="18700" xr:uid="{00000000-0005-0000-0000-00000C490000}"/>
    <cellStyle name="Normal 2 2 2 2 2 2 2 2 2 2 2 2 2 2 2 2 2 2 2 2 18 9" xfId="18701" xr:uid="{00000000-0005-0000-0000-00000D490000}"/>
    <cellStyle name="Normal 2 2 2 2 2 2 2 2 2 2 2 2 2 2 2 2 2 2 2 2 18_Tabla M" xfId="18702" xr:uid="{00000000-0005-0000-0000-00000E490000}"/>
    <cellStyle name="Normal 2 2 2 2 2 2 2 2 2 2 2 2 2 2 2 2 2 2 2 2 19" xfId="18703" xr:uid="{00000000-0005-0000-0000-00000F490000}"/>
    <cellStyle name="Normal 2 2 2 2 2 2 2 2 2 2 2 2 2 2 2 2 2 2 2 2 19 10" xfId="18704" xr:uid="{00000000-0005-0000-0000-000010490000}"/>
    <cellStyle name="Normal 2 2 2 2 2 2 2 2 2 2 2 2 2 2 2 2 2 2 2 2 19 2" xfId="18705" xr:uid="{00000000-0005-0000-0000-000011490000}"/>
    <cellStyle name="Normal 2 2 2 2 2 2 2 2 2 2 2 2 2 2 2 2 2 2 2 2 19 3" xfId="18706" xr:uid="{00000000-0005-0000-0000-000012490000}"/>
    <cellStyle name="Normal 2 2 2 2 2 2 2 2 2 2 2 2 2 2 2 2 2 2 2 2 19 4" xfId="18707" xr:uid="{00000000-0005-0000-0000-000013490000}"/>
    <cellStyle name="Normal 2 2 2 2 2 2 2 2 2 2 2 2 2 2 2 2 2 2 2 2 19 5" xfId="18708" xr:uid="{00000000-0005-0000-0000-000014490000}"/>
    <cellStyle name="Normal 2 2 2 2 2 2 2 2 2 2 2 2 2 2 2 2 2 2 2 2 19 6" xfId="18709" xr:uid="{00000000-0005-0000-0000-000015490000}"/>
    <cellStyle name="Normal 2 2 2 2 2 2 2 2 2 2 2 2 2 2 2 2 2 2 2 2 19 7" xfId="18710" xr:uid="{00000000-0005-0000-0000-000016490000}"/>
    <cellStyle name="Normal 2 2 2 2 2 2 2 2 2 2 2 2 2 2 2 2 2 2 2 2 19 8" xfId="18711" xr:uid="{00000000-0005-0000-0000-000017490000}"/>
    <cellStyle name="Normal 2 2 2 2 2 2 2 2 2 2 2 2 2 2 2 2 2 2 2 2 19 9" xfId="18712" xr:uid="{00000000-0005-0000-0000-000018490000}"/>
    <cellStyle name="Normal 2 2 2 2 2 2 2 2 2 2 2 2 2 2 2 2 2 2 2 2 19_Tabla M" xfId="18713" xr:uid="{00000000-0005-0000-0000-000019490000}"/>
    <cellStyle name="Normal 2 2 2 2 2 2 2 2 2 2 2 2 2 2 2 2 2 2 2 2 2" xfId="18714" xr:uid="{00000000-0005-0000-0000-00001A490000}"/>
    <cellStyle name="Normal 2 2 2 2 2 2 2 2 2 2 2 2 2 2 2 2 2 2 2 2 2 10" xfId="18715" xr:uid="{00000000-0005-0000-0000-00001B490000}"/>
    <cellStyle name="Normal 2 2 2 2 2 2 2 2 2 2 2 2 2 2 2 2 2 2 2 2 2 11" xfId="18716" xr:uid="{00000000-0005-0000-0000-00001C490000}"/>
    <cellStyle name="Normal 2 2 2 2 2 2 2 2 2 2 2 2 2 2 2 2 2 2 2 2 2 12" xfId="18717" xr:uid="{00000000-0005-0000-0000-00001D490000}"/>
    <cellStyle name="Normal 2 2 2 2 2 2 2 2 2 2 2 2 2 2 2 2 2 2 2 2 2 13" xfId="18718" xr:uid="{00000000-0005-0000-0000-00001E490000}"/>
    <cellStyle name="Normal 2 2 2 2 2 2 2 2 2 2 2 2 2 2 2 2 2 2 2 2 2 14" xfId="18719" xr:uid="{00000000-0005-0000-0000-00001F490000}"/>
    <cellStyle name="Normal 2 2 2 2 2 2 2 2 2 2 2 2 2 2 2 2 2 2 2 2 2 15" xfId="18720" xr:uid="{00000000-0005-0000-0000-000020490000}"/>
    <cellStyle name="Normal 2 2 2 2 2 2 2 2 2 2 2 2 2 2 2 2 2 2 2 2 2 16" xfId="18721" xr:uid="{00000000-0005-0000-0000-000021490000}"/>
    <cellStyle name="Normal 2 2 2 2 2 2 2 2 2 2 2 2 2 2 2 2 2 2 2 2 2 17" xfId="18722" xr:uid="{00000000-0005-0000-0000-000022490000}"/>
    <cellStyle name="Normal 2 2 2 2 2 2 2 2 2 2 2 2 2 2 2 2 2 2 2 2 2 18" xfId="18723" xr:uid="{00000000-0005-0000-0000-000023490000}"/>
    <cellStyle name="Normal 2 2 2 2 2 2 2 2 2 2 2 2 2 2 2 2 2 2 2 2 2 19" xfId="18724" xr:uid="{00000000-0005-0000-0000-000024490000}"/>
    <cellStyle name="Normal 2 2 2 2 2 2 2 2 2 2 2 2 2 2 2 2 2 2 2 2 2 2" xfId="18725" xr:uid="{00000000-0005-0000-0000-000025490000}"/>
    <cellStyle name="Normal 2 2 2 2 2 2 2 2 2 2 2 2 2 2 2 2 2 2 2 2 2 2 10" xfId="18726" xr:uid="{00000000-0005-0000-0000-000026490000}"/>
    <cellStyle name="Normal 2 2 2 2 2 2 2 2 2 2 2 2 2 2 2 2 2 2 2 2 2 2 10 10" xfId="18727" xr:uid="{00000000-0005-0000-0000-000027490000}"/>
    <cellStyle name="Normal 2 2 2 2 2 2 2 2 2 2 2 2 2 2 2 2 2 2 2 2 2 2 10 2" xfId="18728" xr:uid="{00000000-0005-0000-0000-000028490000}"/>
    <cellStyle name="Normal 2 2 2 2 2 2 2 2 2 2 2 2 2 2 2 2 2 2 2 2 2 2 10 3" xfId="18729" xr:uid="{00000000-0005-0000-0000-000029490000}"/>
    <cellStyle name="Normal 2 2 2 2 2 2 2 2 2 2 2 2 2 2 2 2 2 2 2 2 2 2 10 4" xfId="18730" xr:uid="{00000000-0005-0000-0000-00002A490000}"/>
    <cellStyle name="Normal 2 2 2 2 2 2 2 2 2 2 2 2 2 2 2 2 2 2 2 2 2 2 10 5" xfId="18731" xr:uid="{00000000-0005-0000-0000-00002B490000}"/>
    <cellStyle name="Normal 2 2 2 2 2 2 2 2 2 2 2 2 2 2 2 2 2 2 2 2 2 2 10 6" xfId="18732" xr:uid="{00000000-0005-0000-0000-00002C490000}"/>
    <cellStyle name="Normal 2 2 2 2 2 2 2 2 2 2 2 2 2 2 2 2 2 2 2 2 2 2 10 7" xfId="18733" xr:uid="{00000000-0005-0000-0000-00002D490000}"/>
    <cellStyle name="Normal 2 2 2 2 2 2 2 2 2 2 2 2 2 2 2 2 2 2 2 2 2 2 10 8" xfId="18734" xr:uid="{00000000-0005-0000-0000-00002E490000}"/>
    <cellStyle name="Normal 2 2 2 2 2 2 2 2 2 2 2 2 2 2 2 2 2 2 2 2 2 2 10 9" xfId="18735" xr:uid="{00000000-0005-0000-0000-00002F490000}"/>
    <cellStyle name="Normal 2 2 2 2 2 2 2 2 2 2 2 2 2 2 2 2 2 2 2 2 2 2 10_Tabla M" xfId="18736" xr:uid="{00000000-0005-0000-0000-000030490000}"/>
    <cellStyle name="Normal 2 2 2 2 2 2 2 2 2 2 2 2 2 2 2 2 2 2 2 2 2 2 11" xfId="18737" xr:uid="{00000000-0005-0000-0000-000031490000}"/>
    <cellStyle name="Normal 2 2 2 2 2 2 2 2 2 2 2 2 2 2 2 2 2 2 2 2 2 2 11 10" xfId="18738" xr:uid="{00000000-0005-0000-0000-000032490000}"/>
    <cellStyle name="Normal 2 2 2 2 2 2 2 2 2 2 2 2 2 2 2 2 2 2 2 2 2 2 11 2" xfId="18739" xr:uid="{00000000-0005-0000-0000-000033490000}"/>
    <cellStyle name="Normal 2 2 2 2 2 2 2 2 2 2 2 2 2 2 2 2 2 2 2 2 2 2 11 3" xfId="18740" xr:uid="{00000000-0005-0000-0000-000034490000}"/>
    <cellStyle name="Normal 2 2 2 2 2 2 2 2 2 2 2 2 2 2 2 2 2 2 2 2 2 2 11 4" xfId="18741" xr:uid="{00000000-0005-0000-0000-000035490000}"/>
    <cellStyle name="Normal 2 2 2 2 2 2 2 2 2 2 2 2 2 2 2 2 2 2 2 2 2 2 11 5" xfId="18742" xr:uid="{00000000-0005-0000-0000-000036490000}"/>
    <cellStyle name="Normal 2 2 2 2 2 2 2 2 2 2 2 2 2 2 2 2 2 2 2 2 2 2 11 6" xfId="18743" xr:uid="{00000000-0005-0000-0000-000037490000}"/>
    <cellStyle name="Normal 2 2 2 2 2 2 2 2 2 2 2 2 2 2 2 2 2 2 2 2 2 2 11 7" xfId="18744" xr:uid="{00000000-0005-0000-0000-000038490000}"/>
    <cellStyle name="Normal 2 2 2 2 2 2 2 2 2 2 2 2 2 2 2 2 2 2 2 2 2 2 11 8" xfId="18745" xr:uid="{00000000-0005-0000-0000-000039490000}"/>
    <cellStyle name="Normal 2 2 2 2 2 2 2 2 2 2 2 2 2 2 2 2 2 2 2 2 2 2 11 9" xfId="18746" xr:uid="{00000000-0005-0000-0000-00003A490000}"/>
    <cellStyle name="Normal 2 2 2 2 2 2 2 2 2 2 2 2 2 2 2 2 2 2 2 2 2 2 11_Tabla M" xfId="18747" xr:uid="{00000000-0005-0000-0000-00003B490000}"/>
    <cellStyle name="Normal 2 2 2 2 2 2 2 2 2 2 2 2 2 2 2 2 2 2 2 2 2 2 12" xfId="18748" xr:uid="{00000000-0005-0000-0000-00003C490000}"/>
    <cellStyle name="Normal 2 2 2 2 2 2 2 2 2 2 2 2 2 2 2 2 2 2 2 2 2 2 12 10" xfId="18749" xr:uid="{00000000-0005-0000-0000-00003D490000}"/>
    <cellStyle name="Normal 2 2 2 2 2 2 2 2 2 2 2 2 2 2 2 2 2 2 2 2 2 2 12 2" xfId="18750" xr:uid="{00000000-0005-0000-0000-00003E490000}"/>
    <cellStyle name="Normal 2 2 2 2 2 2 2 2 2 2 2 2 2 2 2 2 2 2 2 2 2 2 12 3" xfId="18751" xr:uid="{00000000-0005-0000-0000-00003F490000}"/>
    <cellStyle name="Normal 2 2 2 2 2 2 2 2 2 2 2 2 2 2 2 2 2 2 2 2 2 2 12 4" xfId="18752" xr:uid="{00000000-0005-0000-0000-000040490000}"/>
    <cellStyle name="Normal 2 2 2 2 2 2 2 2 2 2 2 2 2 2 2 2 2 2 2 2 2 2 12 5" xfId="18753" xr:uid="{00000000-0005-0000-0000-000041490000}"/>
    <cellStyle name="Normal 2 2 2 2 2 2 2 2 2 2 2 2 2 2 2 2 2 2 2 2 2 2 12 6" xfId="18754" xr:uid="{00000000-0005-0000-0000-000042490000}"/>
    <cellStyle name="Normal 2 2 2 2 2 2 2 2 2 2 2 2 2 2 2 2 2 2 2 2 2 2 12 7" xfId="18755" xr:uid="{00000000-0005-0000-0000-000043490000}"/>
    <cellStyle name="Normal 2 2 2 2 2 2 2 2 2 2 2 2 2 2 2 2 2 2 2 2 2 2 12 8" xfId="18756" xr:uid="{00000000-0005-0000-0000-000044490000}"/>
    <cellStyle name="Normal 2 2 2 2 2 2 2 2 2 2 2 2 2 2 2 2 2 2 2 2 2 2 12 9" xfId="18757" xr:uid="{00000000-0005-0000-0000-000045490000}"/>
    <cellStyle name="Normal 2 2 2 2 2 2 2 2 2 2 2 2 2 2 2 2 2 2 2 2 2 2 12_Tabla M" xfId="18758" xr:uid="{00000000-0005-0000-0000-000046490000}"/>
    <cellStyle name="Normal 2 2 2 2 2 2 2 2 2 2 2 2 2 2 2 2 2 2 2 2 2 2 13" xfId="18759" xr:uid="{00000000-0005-0000-0000-000047490000}"/>
    <cellStyle name="Normal 2 2 2 2 2 2 2 2 2 2 2 2 2 2 2 2 2 2 2 2 2 2 13 10" xfId="18760" xr:uid="{00000000-0005-0000-0000-000048490000}"/>
    <cellStyle name="Normal 2 2 2 2 2 2 2 2 2 2 2 2 2 2 2 2 2 2 2 2 2 2 13 2" xfId="18761" xr:uid="{00000000-0005-0000-0000-000049490000}"/>
    <cellStyle name="Normal 2 2 2 2 2 2 2 2 2 2 2 2 2 2 2 2 2 2 2 2 2 2 13 3" xfId="18762" xr:uid="{00000000-0005-0000-0000-00004A490000}"/>
    <cellStyle name="Normal 2 2 2 2 2 2 2 2 2 2 2 2 2 2 2 2 2 2 2 2 2 2 13 4" xfId="18763" xr:uid="{00000000-0005-0000-0000-00004B490000}"/>
    <cellStyle name="Normal 2 2 2 2 2 2 2 2 2 2 2 2 2 2 2 2 2 2 2 2 2 2 13 5" xfId="18764" xr:uid="{00000000-0005-0000-0000-00004C490000}"/>
    <cellStyle name="Normal 2 2 2 2 2 2 2 2 2 2 2 2 2 2 2 2 2 2 2 2 2 2 13 6" xfId="18765" xr:uid="{00000000-0005-0000-0000-00004D490000}"/>
    <cellStyle name="Normal 2 2 2 2 2 2 2 2 2 2 2 2 2 2 2 2 2 2 2 2 2 2 13 7" xfId="18766" xr:uid="{00000000-0005-0000-0000-00004E490000}"/>
    <cellStyle name="Normal 2 2 2 2 2 2 2 2 2 2 2 2 2 2 2 2 2 2 2 2 2 2 13 8" xfId="18767" xr:uid="{00000000-0005-0000-0000-00004F490000}"/>
    <cellStyle name="Normal 2 2 2 2 2 2 2 2 2 2 2 2 2 2 2 2 2 2 2 2 2 2 13 9" xfId="18768" xr:uid="{00000000-0005-0000-0000-000050490000}"/>
    <cellStyle name="Normal 2 2 2 2 2 2 2 2 2 2 2 2 2 2 2 2 2 2 2 2 2 2 13_Tabla M" xfId="18769" xr:uid="{00000000-0005-0000-0000-000051490000}"/>
    <cellStyle name="Normal 2 2 2 2 2 2 2 2 2 2 2 2 2 2 2 2 2 2 2 2 2 2 14" xfId="18770" xr:uid="{00000000-0005-0000-0000-000052490000}"/>
    <cellStyle name="Normal 2 2 2 2 2 2 2 2 2 2 2 2 2 2 2 2 2 2 2 2 2 2 14 10" xfId="18771" xr:uid="{00000000-0005-0000-0000-000053490000}"/>
    <cellStyle name="Normal 2 2 2 2 2 2 2 2 2 2 2 2 2 2 2 2 2 2 2 2 2 2 14 2" xfId="18772" xr:uid="{00000000-0005-0000-0000-000054490000}"/>
    <cellStyle name="Normal 2 2 2 2 2 2 2 2 2 2 2 2 2 2 2 2 2 2 2 2 2 2 14 3" xfId="18773" xr:uid="{00000000-0005-0000-0000-000055490000}"/>
    <cellStyle name="Normal 2 2 2 2 2 2 2 2 2 2 2 2 2 2 2 2 2 2 2 2 2 2 14 4" xfId="18774" xr:uid="{00000000-0005-0000-0000-000056490000}"/>
    <cellStyle name="Normal 2 2 2 2 2 2 2 2 2 2 2 2 2 2 2 2 2 2 2 2 2 2 14 5" xfId="18775" xr:uid="{00000000-0005-0000-0000-000057490000}"/>
    <cellStyle name="Normal 2 2 2 2 2 2 2 2 2 2 2 2 2 2 2 2 2 2 2 2 2 2 14 6" xfId="18776" xr:uid="{00000000-0005-0000-0000-000058490000}"/>
    <cellStyle name="Normal 2 2 2 2 2 2 2 2 2 2 2 2 2 2 2 2 2 2 2 2 2 2 14 7" xfId="18777" xr:uid="{00000000-0005-0000-0000-000059490000}"/>
    <cellStyle name="Normal 2 2 2 2 2 2 2 2 2 2 2 2 2 2 2 2 2 2 2 2 2 2 14 8" xfId="18778" xr:uid="{00000000-0005-0000-0000-00005A490000}"/>
    <cellStyle name="Normal 2 2 2 2 2 2 2 2 2 2 2 2 2 2 2 2 2 2 2 2 2 2 14 9" xfId="18779" xr:uid="{00000000-0005-0000-0000-00005B490000}"/>
    <cellStyle name="Normal 2 2 2 2 2 2 2 2 2 2 2 2 2 2 2 2 2 2 2 2 2 2 14_Tabla M" xfId="18780" xr:uid="{00000000-0005-0000-0000-00005C490000}"/>
    <cellStyle name="Normal 2 2 2 2 2 2 2 2 2 2 2 2 2 2 2 2 2 2 2 2 2 2 15" xfId="18781" xr:uid="{00000000-0005-0000-0000-00005D490000}"/>
    <cellStyle name="Normal 2 2 2 2 2 2 2 2 2 2 2 2 2 2 2 2 2 2 2 2 2 2 15 10" xfId="18782" xr:uid="{00000000-0005-0000-0000-00005E490000}"/>
    <cellStyle name="Normal 2 2 2 2 2 2 2 2 2 2 2 2 2 2 2 2 2 2 2 2 2 2 15 2" xfId="18783" xr:uid="{00000000-0005-0000-0000-00005F490000}"/>
    <cellStyle name="Normal 2 2 2 2 2 2 2 2 2 2 2 2 2 2 2 2 2 2 2 2 2 2 15 3" xfId="18784" xr:uid="{00000000-0005-0000-0000-000060490000}"/>
    <cellStyle name="Normal 2 2 2 2 2 2 2 2 2 2 2 2 2 2 2 2 2 2 2 2 2 2 15 4" xfId="18785" xr:uid="{00000000-0005-0000-0000-000061490000}"/>
    <cellStyle name="Normal 2 2 2 2 2 2 2 2 2 2 2 2 2 2 2 2 2 2 2 2 2 2 15 5" xfId="18786" xr:uid="{00000000-0005-0000-0000-000062490000}"/>
    <cellStyle name="Normal 2 2 2 2 2 2 2 2 2 2 2 2 2 2 2 2 2 2 2 2 2 2 15 6" xfId="18787" xr:uid="{00000000-0005-0000-0000-000063490000}"/>
    <cellStyle name="Normal 2 2 2 2 2 2 2 2 2 2 2 2 2 2 2 2 2 2 2 2 2 2 15 7" xfId="18788" xr:uid="{00000000-0005-0000-0000-000064490000}"/>
    <cellStyle name="Normal 2 2 2 2 2 2 2 2 2 2 2 2 2 2 2 2 2 2 2 2 2 2 15 8" xfId="18789" xr:uid="{00000000-0005-0000-0000-000065490000}"/>
    <cellStyle name="Normal 2 2 2 2 2 2 2 2 2 2 2 2 2 2 2 2 2 2 2 2 2 2 15 9" xfId="18790" xr:uid="{00000000-0005-0000-0000-000066490000}"/>
    <cellStyle name="Normal 2 2 2 2 2 2 2 2 2 2 2 2 2 2 2 2 2 2 2 2 2 2 15_Tabla M" xfId="18791" xr:uid="{00000000-0005-0000-0000-000067490000}"/>
    <cellStyle name="Normal 2 2 2 2 2 2 2 2 2 2 2 2 2 2 2 2 2 2 2 2 2 2 16" xfId="18792" xr:uid="{00000000-0005-0000-0000-000068490000}"/>
    <cellStyle name="Normal 2 2 2 2 2 2 2 2 2 2 2 2 2 2 2 2 2 2 2 2 2 2 16 10" xfId="18793" xr:uid="{00000000-0005-0000-0000-000069490000}"/>
    <cellStyle name="Normal 2 2 2 2 2 2 2 2 2 2 2 2 2 2 2 2 2 2 2 2 2 2 16 2" xfId="18794" xr:uid="{00000000-0005-0000-0000-00006A490000}"/>
    <cellStyle name="Normal 2 2 2 2 2 2 2 2 2 2 2 2 2 2 2 2 2 2 2 2 2 2 16 3" xfId="18795" xr:uid="{00000000-0005-0000-0000-00006B490000}"/>
    <cellStyle name="Normal 2 2 2 2 2 2 2 2 2 2 2 2 2 2 2 2 2 2 2 2 2 2 16 4" xfId="18796" xr:uid="{00000000-0005-0000-0000-00006C490000}"/>
    <cellStyle name="Normal 2 2 2 2 2 2 2 2 2 2 2 2 2 2 2 2 2 2 2 2 2 2 16 5" xfId="18797" xr:uid="{00000000-0005-0000-0000-00006D490000}"/>
    <cellStyle name="Normal 2 2 2 2 2 2 2 2 2 2 2 2 2 2 2 2 2 2 2 2 2 2 16 6" xfId="18798" xr:uid="{00000000-0005-0000-0000-00006E490000}"/>
    <cellStyle name="Normal 2 2 2 2 2 2 2 2 2 2 2 2 2 2 2 2 2 2 2 2 2 2 16 7" xfId="18799" xr:uid="{00000000-0005-0000-0000-00006F490000}"/>
    <cellStyle name="Normal 2 2 2 2 2 2 2 2 2 2 2 2 2 2 2 2 2 2 2 2 2 2 16 8" xfId="18800" xr:uid="{00000000-0005-0000-0000-000070490000}"/>
    <cellStyle name="Normal 2 2 2 2 2 2 2 2 2 2 2 2 2 2 2 2 2 2 2 2 2 2 16 9" xfId="18801" xr:uid="{00000000-0005-0000-0000-000071490000}"/>
    <cellStyle name="Normal 2 2 2 2 2 2 2 2 2 2 2 2 2 2 2 2 2 2 2 2 2 2 16_Tabla M" xfId="18802" xr:uid="{00000000-0005-0000-0000-000072490000}"/>
    <cellStyle name="Normal 2 2 2 2 2 2 2 2 2 2 2 2 2 2 2 2 2 2 2 2 2 2 17" xfId="18803" xr:uid="{00000000-0005-0000-0000-000073490000}"/>
    <cellStyle name="Normal 2 2 2 2 2 2 2 2 2 2 2 2 2 2 2 2 2 2 2 2 2 2 17 10" xfId="18804" xr:uid="{00000000-0005-0000-0000-000074490000}"/>
    <cellStyle name="Normal 2 2 2 2 2 2 2 2 2 2 2 2 2 2 2 2 2 2 2 2 2 2 17 2" xfId="18805" xr:uid="{00000000-0005-0000-0000-000075490000}"/>
    <cellStyle name="Normal 2 2 2 2 2 2 2 2 2 2 2 2 2 2 2 2 2 2 2 2 2 2 17 3" xfId="18806" xr:uid="{00000000-0005-0000-0000-000076490000}"/>
    <cellStyle name="Normal 2 2 2 2 2 2 2 2 2 2 2 2 2 2 2 2 2 2 2 2 2 2 17 4" xfId="18807" xr:uid="{00000000-0005-0000-0000-000077490000}"/>
    <cellStyle name="Normal 2 2 2 2 2 2 2 2 2 2 2 2 2 2 2 2 2 2 2 2 2 2 17 5" xfId="18808" xr:uid="{00000000-0005-0000-0000-000078490000}"/>
    <cellStyle name="Normal 2 2 2 2 2 2 2 2 2 2 2 2 2 2 2 2 2 2 2 2 2 2 17 6" xfId="18809" xr:uid="{00000000-0005-0000-0000-000079490000}"/>
    <cellStyle name="Normal 2 2 2 2 2 2 2 2 2 2 2 2 2 2 2 2 2 2 2 2 2 2 17 7" xfId="18810" xr:uid="{00000000-0005-0000-0000-00007A490000}"/>
    <cellStyle name="Normal 2 2 2 2 2 2 2 2 2 2 2 2 2 2 2 2 2 2 2 2 2 2 17 8" xfId="18811" xr:uid="{00000000-0005-0000-0000-00007B490000}"/>
    <cellStyle name="Normal 2 2 2 2 2 2 2 2 2 2 2 2 2 2 2 2 2 2 2 2 2 2 17 9" xfId="18812" xr:uid="{00000000-0005-0000-0000-00007C490000}"/>
    <cellStyle name="Normal 2 2 2 2 2 2 2 2 2 2 2 2 2 2 2 2 2 2 2 2 2 2 17_Tabla M" xfId="18813" xr:uid="{00000000-0005-0000-0000-00007D490000}"/>
    <cellStyle name="Normal 2 2 2 2 2 2 2 2 2 2 2 2 2 2 2 2 2 2 2 2 2 2 18" xfId="18814" xr:uid="{00000000-0005-0000-0000-00007E490000}"/>
    <cellStyle name="Normal 2 2 2 2 2 2 2 2 2 2 2 2 2 2 2 2 2 2 2 2 2 2 18 10" xfId="18815" xr:uid="{00000000-0005-0000-0000-00007F490000}"/>
    <cellStyle name="Normal 2 2 2 2 2 2 2 2 2 2 2 2 2 2 2 2 2 2 2 2 2 2 18 2" xfId="18816" xr:uid="{00000000-0005-0000-0000-000080490000}"/>
    <cellStyle name="Normal 2 2 2 2 2 2 2 2 2 2 2 2 2 2 2 2 2 2 2 2 2 2 18 3" xfId="18817" xr:uid="{00000000-0005-0000-0000-000081490000}"/>
    <cellStyle name="Normal 2 2 2 2 2 2 2 2 2 2 2 2 2 2 2 2 2 2 2 2 2 2 18 4" xfId="18818" xr:uid="{00000000-0005-0000-0000-000082490000}"/>
    <cellStyle name="Normal 2 2 2 2 2 2 2 2 2 2 2 2 2 2 2 2 2 2 2 2 2 2 18 5" xfId="18819" xr:uid="{00000000-0005-0000-0000-000083490000}"/>
    <cellStyle name="Normal 2 2 2 2 2 2 2 2 2 2 2 2 2 2 2 2 2 2 2 2 2 2 18 6" xfId="18820" xr:uid="{00000000-0005-0000-0000-000084490000}"/>
    <cellStyle name="Normal 2 2 2 2 2 2 2 2 2 2 2 2 2 2 2 2 2 2 2 2 2 2 18 7" xfId="18821" xr:uid="{00000000-0005-0000-0000-000085490000}"/>
    <cellStyle name="Normal 2 2 2 2 2 2 2 2 2 2 2 2 2 2 2 2 2 2 2 2 2 2 18 8" xfId="18822" xr:uid="{00000000-0005-0000-0000-000086490000}"/>
    <cellStyle name="Normal 2 2 2 2 2 2 2 2 2 2 2 2 2 2 2 2 2 2 2 2 2 2 18 9" xfId="18823" xr:uid="{00000000-0005-0000-0000-000087490000}"/>
    <cellStyle name="Normal 2 2 2 2 2 2 2 2 2 2 2 2 2 2 2 2 2 2 2 2 2 2 18_Tabla M" xfId="18824" xr:uid="{00000000-0005-0000-0000-000088490000}"/>
    <cellStyle name="Normal 2 2 2 2 2 2 2 2 2 2 2 2 2 2 2 2 2 2 2 2 2 2 19" xfId="18825" xr:uid="{00000000-0005-0000-0000-000089490000}"/>
    <cellStyle name="Normal 2 2 2 2 2 2 2 2 2 2 2 2 2 2 2 2 2 2 2 2 2 2 19 10" xfId="18826" xr:uid="{00000000-0005-0000-0000-00008A490000}"/>
    <cellStyle name="Normal 2 2 2 2 2 2 2 2 2 2 2 2 2 2 2 2 2 2 2 2 2 2 19 2" xfId="18827" xr:uid="{00000000-0005-0000-0000-00008B490000}"/>
    <cellStyle name="Normal 2 2 2 2 2 2 2 2 2 2 2 2 2 2 2 2 2 2 2 2 2 2 19 3" xfId="18828" xr:uid="{00000000-0005-0000-0000-00008C490000}"/>
    <cellStyle name="Normal 2 2 2 2 2 2 2 2 2 2 2 2 2 2 2 2 2 2 2 2 2 2 19 4" xfId="18829" xr:uid="{00000000-0005-0000-0000-00008D490000}"/>
    <cellStyle name="Normal 2 2 2 2 2 2 2 2 2 2 2 2 2 2 2 2 2 2 2 2 2 2 19 5" xfId="18830" xr:uid="{00000000-0005-0000-0000-00008E490000}"/>
    <cellStyle name="Normal 2 2 2 2 2 2 2 2 2 2 2 2 2 2 2 2 2 2 2 2 2 2 19 6" xfId="18831" xr:uid="{00000000-0005-0000-0000-00008F490000}"/>
    <cellStyle name="Normal 2 2 2 2 2 2 2 2 2 2 2 2 2 2 2 2 2 2 2 2 2 2 19 7" xfId="18832" xr:uid="{00000000-0005-0000-0000-000090490000}"/>
    <cellStyle name="Normal 2 2 2 2 2 2 2 2 2 2 2 2 2 2 2 2 2 2 2 2 2 2 19 8" xfId="18833" xr:uid="{00000000-0005-0000-0000-000091490000}"/>
    <cellStyle name="Normal 2 2 2 2 2 2 2 2 2 2 2 2 2 2 2 2 2 2 2 2 2 2 19 9" xfId="18834" xr:uid="{00000000-0005-0000-0000-000092490000}"/>
    <cellStyle name="Normal 2 2 2 2 2 2 2 2 2 2 2 2 2 2 2 2 2 2 2 2 2 2 19_Tabla M" xfId="18835" xr:uid="{00000000-0005-0000-0000-000093490000}"/>
    <cellStyle name="Normal 2 2 2 2 2 2 2 2 2 2 2 2 2 2 2 2 2 2 2 2 2 2 2" xfId="18836" xr:uid="{00000000-0005-0000-0000-000094490000}"/>
    <cellStyle name="Normal 2 2 2 2 2 2 2 2 2 2 2 2 2 2 2 2 2 2 2 2 2 2 2 10" xfId="18837" xr:uid="{00000000-0005-0000-0000-000095490000}"/>
    <cellStyle name="Normal 2 2 2 2 2 2 2 2 2 2 2 2 2 2 2 2 2 2 2 2 2 2 2 11" xfId="18838" xr:uid="{00000000-0005-0000-0000-000096490000}"/>
    <cellStyle name="Normal 2 2 2 2 2 2 2 2 2 2 2 2 2 2 2 2 2 2 2 2 2 2 2 12" xfId="18839" xr:uid="{00000000-0005-0000-0000-000097490000}"/>
    <cellStyle name="Normal 2 2 2 2 2 2 2 2 2 2 2 2 2 2 2 2 2 2 2 2 2 2 2 13" xfId="18840" xr:uid="{00000000-0005-0000-0000-000098490000}"/>
    <cellStyle name="Normal 2 2 2 2 2 2 2 2 2 2 2 2 2 2 2 2 2 2 2 2 2 2 2 14" xfId="18841" xr:uid="{00000000-0005-0000-0000-000099490000}"/>
    <cellStyle name="Normal 2 2 2 2 2 2 2 2 2 2 2 2 2 2 2 2 2 2 2 2 2 2 2 15" xfId="18842" xr:uid="{00000000-0005-0000-0000-00009A490000}"/>
    <cellStyle name="Normal 2 2 2 2 2 2 2 2 2 2 2 2 2 2 2 2 2 2 2 2 2 2 2 16" xfId="18843" xr:uid="{00000000-0005-0000-0000-00009B490000}"/>
    <cellStyle name="Normal 2 2 2 2 2 2 2 2 2 2 2 2 2 2 2 2 2 2 2 2 2 2 2 17" xfId="18844" xr:uid="{00000000-0005-0000-0000-00009C490000}"/>
    <cellStyle name="Normal 2 2 2 2 2 2 2 2 2 2 2 2 2 2 2 2 2 2 2 2 2 2 2 18" xfId="18845" xr:uid="{00000000-0005-0000-0000-00009D490000}"/>
    <cellStyle name="Normal 2 2 2 2 2 2 2 2 2 2 2 2 2 2 2 2 2 2 2 2 2 2 2 19" xfId="18846" xr:uid="{00000000-0005-0000-0000-00009E490000}"/>
    <cellStyle name="Normal 2 2 2 2 2 2 2 2 2 2 2 2 2 2 2 2 2 2 2 2 2 2 2 2" xfId="18847" xr:uid="{00000000-0005-0000-0000-00009F490000}"/>
    <cellStyle name="Normal 2 2 2 2 2 2 2 2 2 2 2 2 2 2 2 2 2 2 2 2 2 2 2 2 10" xfId="18848" xr:uid="{00000000-0005-0000-0000-0000A0490000}"/>
    <cellStyle name="Normal 2 2 2 2 2 2 2 2 2 2 2 2 2 2 2 2 2 2 2 2 2 2 2 2 10 10" xfId="18849" xr:uid="{00000000-0005-0000-0000-0000A1490000}"/>
    <cellStyle name="Normal 2 2 2 2 2 2 2 2 2 2 2 2 2 2 2 2 2 2 2 2 2 2 2 2 10 2" xfId="18850" xr:uid="{00000000-0005-0000-0000-0000A2490000}"/>
    <cellStyle name="Normal 2 2 2 2 2 2 2 2 2 2 2 2 2 2 2 2 2 2 2 2 2 2 2 2 10 3" xfId="18851" xr:uid="{00000000-0005-0000-0000-0000A3490000}"/>
    <cellStyle name="Normal 2 2 2 2 2 2 2 2 2 2 2 2 2 2 2 2 2 2 2 2 2 2 2 2 10 4" xfId="18852" xr:uid="{00000000-0005-0000-0000-0000A4490000}"/>
    <cellStyle name="Normal 2 2 2 2 2 2 2 2 2 2 2 2 2 2 2 2 2 2 2 2 2 2 2 2 10 5" xfId="18853" xr:uid="{00000000-0005-0000-0000-0000A5490000}"/>
    <cellStyle name="Normal 2 2 2 2 2 2 2 2 2 2 2 2 2 2 2 2 2 2 2 2 2 2 2 2 10 6" xfId="18854" xr:uid="{00000000-0005-0000-0000-0000A6490000}"/>
    <cellStyle name="Normal 2 2 2 2 2 2 2 2 2 2 2 2 2 2 2 2 2 2 2 2 2 2 2 2 10 7" xfId="18855" xr:uid="{00000000-0005-0000-0000-0000A7490000}"/>
    <cellStyle name="Normal 2 2 2 2 2 2 2 2 2 2 2 2 2 2 2 2 2 2 2 2 2 2 2 2 10 8" xfId="18856" xr:uid="{00000000-0005-0000-0000-0000A8490000}"/>
    <cellStyle name="Normal 2 2 2 2 2 2 2 2 2 2 2 2 2 2 2 2 2 2 2 2 2 2 2 2 10 9" xfId="18857" xr:uid="{00000000-0005-0000-0000-0000A9490000}"/>
    <cellStyle name="Normal 2 2 2 2 2 2 2 2 2 2 2 2 2 2 2 2 2 2 2 2 2 2 2 2 10_Tabla M" xfId="18858" xr:uid="{00000000-0005-0000-0000-0000AA490000}"/>
    <cellStyle name="Normal 2 2 2 2 2 2 2 2 2 2 2 2 2 2 2 2 2 2 2 2 2 2 2 2 11" xfId="18859" xr:uid="{00000000-0005-0000-0000-0000AB490000}"/>
    <cellStyle name="Normal 2 2 2 2 2 2 2 2 2 2 2 2 2 2 2 2 2 2 2 2 2 2 2 2 11 10" xfId="18860" xr:uid="{00000000-0005-0000-0000-0000AC490000}"/>
    <cellStyle name="Normal 2 2 2 2 2 2 2 2 2 2 2 2 2 2 2 2 2 2 2 2 2 2 2 2 11 2" xfId="18861" xr:uid="{00000000-0005-0000-0000-0000AD490000}"/>
    <cellStyle name="Normal 2 2 2 2 2 2 2 2 2 2 2 2 2 2 2 2 2 2 2 2 2 2 2 2 11 3" xfId="18862" xr:uid="{00000000-0005-0000-0000-0000AE490000}"/>
    <cellStyle name="Normal 2 2 2 2 2 2 2 2 2 2 2 2 2 2 2 2 2 2 2 2 2 2 2 2 11 4" xfId="18863" xr:uid="{00000000-0005-0000-0000-0000AF490000}"/>
    <cellStyle name="Normal 2 2 2 2 2 2 2 2 2 2 2 2 2 2 2 2 2 2 2 2 2 2 2 2 11 5" xfId="18864" xr:uid="{00000000-0005-0000-0000-0000B0490000}"/>
    <cellStyle name="Normal 2 2 2 2 2 2 2 2 2 2 2 2 2 2 2 2 2 2 2 2 2 2 2 2 11 6" xfId="18865" xr:uid="{00000000-0005-0000-0000-0000B1490000}"/>
    <cellStyle name="Normal 2 2 2 2 2 2 2 2 2 2 2 2 2 2 2 2 2 2 2 2 2 2 2 2 11 7" xfId="18866" xr:uid="{00000000-0005-0000-0000-0000B2490000}"/>
    <cellStyle name="Normal 2 2 2 2 2 2 2 2 2 2 2 2 2 2 2 2 2 2 2 2 2 2 2 2 11 8" xfId="18867" xr:uid="{00000000-0005-0000-0000-0000B3490000}"/>
    <cellStyle name="Normal 2 2 2 2 2 2 2 2 2 2 2 2 2 2 2 2 2 2 2 2 2 2 2 2 11 9" xfId="18868" xr:uid="{00000000-0005-0000-0000-0000B4490000}"/>
    <cellStyle name="Normal 2 2 2 2 2 2 2 2 2 2 2 2 2 2 2 2 2 2 2 2 2 2 2 2 11_Tabla M" xfId="18869" xr:uid="{00000000-0005-0000-0000-0000B5490000}"/>
    <cellStyle name="Normal 2 2 2 2 2 2 2 2 2 2 2 2 2 2 2 2 2 2 2 2 2 2 2 2 12" xfId="18870" xr:uid="{00000000-0005-0000-0000-0000B6490000}"/>
    <cellStyle name="Normal 2 2 2 2 2 2 2 2 2 2 2 2 2 2 2 2 2 2 2 2 2 2 2 2 12 10" xfId="18871" xr:uid="{00000000-0005-0000-0000-0000B7490000}"/>
    <cellStyle name="Normal 2 2 2 2 2 2 2 2 2 2 2 2 2 2 2 2 2 2 2 2 2 2 2 2 12 2" xfId="18872" xr:uid="{00000000-0005-0000-0000-0000B8490000}"/>
    <cellStyle name="Normal 2 2 2 2 2 2 2 2 2 2 2 2 2 2 2 2 2 2 2 2 2 2 2 2 12 3" xfId="18873" xr:uid="{00000000-0005-0000-0000-0000B9490000}"/>
    <cellStyle name="Normal 2 2 2 2 2 2 2 2 2 2 2 2 2 2 2 2 2 2 2 2 2 2 2 2 12 4" xfId="18874" xr:uid="{00000000-0005-0000-0000-0000BA490000}"/>
    <cellStyle name="Normal 2 2 2 2 2 2 2 2 2 2 2 2 2 2 2 2 2 2 2 2 2 2 2 2 12 5" xfId="18875" xr:uid="{00000000-0005-0000-0000-0000BB490000}"/>
    <cellStyle name="Normal 2 2 2 2 2 2 2 2 2 2 2 2 2 2 2 2 2 2 2 2 2 2 2 2 12 6" xfId="18876" xr:uid="{00000000-0005-0000-0000-0000BC490000}"/>
    <cellStyle name="Normal 2 2 2 2 2 2 2 2 2 2 2 2 2 2 2 2 2 2 2 2 2 2 2 2 12 7" xfId="18877" xr:uid="{00000000-0005-0000-0000-0000BD490000}"/>
    <cellStyle name="Normal 2 2 2 2 2 2 2 2 2 2 2 2 2 2 2 2 2 2 2 2 2 2 2 2 12 8" xfId="18878" xr:uid="{00000000-0005-0000-0000-0000BE490000}"/>
    <cellStyle name="Normal 2 2 2 2 2 2 2 2 2 2 2 2 2 2 2 2 2 2 2 2 2 2 2 2 12 9" xfId="18879" xr:uid="{00000000-0005-0000-0000-0000BF490000}"/>
    <cellStyle name="Normal 2 2 2 2 2 2 2 2 2 2 2 2 2 2 2 2 2 2 2 2 2 2 2 2 12_Tabla M" xfId="18880" xr:uid="{00000000-0005-0000-0000-0000C0490000}"/>
    <cellStyle name="Normal 2 2 2 2 2 2 2 2 2 2 2 2 2 2 2 2 2 2 2 2 2 2 2 2 13" xfId="18881" xr:uid="{00000000-0005-0000-0000-0000C1490000}"/>
    <cellStyle name="Normal 2 2 2 2 2 2 2 2 2 2 2 2 2 2 2 2 2 2 2 2 2 2 2 2 13 10" xfId="18882" xr:uid="{00000000-0005-0000-0000-0000C2490000}"/>
    <cellStyle name="Normal 2 2 2 2 2 2 2 2 2 2 2 2 2 2 2 2 2 2 2 2 2 2 2 2 13 2" xfId="18883" xr:uid="{00000000-0005-0000-0000-0000C3490000}"/>
    <cellStyle name="Normal 2 2 2 2 2 2 2 2 2 2 2 2 2 2 2 2 2 2 2 2 2 2 2 2 13 3" xfId="18884" xr:uid="{00000000-0005-0000-0000-0000C4490000}"/>
    <cellStyle name="Normal 2 2 2 2 2 2 2 2 2 2 2 2 2 2 2 2 2 2 2 2 2 2 2 2 13 4" xfId="18885" xr:uid="{00000000-0005-0000-0000-0000C5490000}"/>
    <cellStyle name="Normal 2 2 2 2 2 2 2 2 2 2 2 2 2 2 2 2 2 2 2 2 2 2 2 2 13 5" xfId="18886" xr:uid="{00000000-0005-0000-0000-0000C6490000}"/>
    <cellStyle name="Normal 2 2 2 2 2 2 2 2 2 2 2 2 2 2 2 2 2 2 2 2 2 2 2 2 13 6" xfId="18887" xr:uid="{00000000-0005-0000-0000-0000C7490000}"/>
    <cellStyle name="Normal 2 2 2 2 2 2 2 2 2 2 2 2 2 2 2 2 2 2 2 2 2 2 2 2 13 7" xfId="18888" xr:uid="{00000000-0005-0000-0000-0000C8490000}"/>
    <cellStyle name="Normal 2 2 2 2 2 2 2 2 2 2 2 2 2 2 2 2 2 2 2 2 2 2 2 2 13 8" xfId="18889" xr:uid="{00000000-0005-0000-0000-0000C9490000}"/>
    <cellStyle name="Normal 2 2 2 2 2 2 2 2 2 2 2 2 2 2 2 2 2 2 2 2 2 2 2 2 13 9" xfId="18890" xr:uid="{00000000-0005-0000-0000-0000CA490000}"/>
    <cellStyle name="Normal 2 2 2 2 2 2 2 2 2 2 2 2 2 2 2 2 2 2 2 2 2 2 2 2 13_Tabla M" xfId="18891" xr:uid="{00000000-0005-0000-0000-0000CB490000}"/>
    <cellStyle name="Normal 2 2 2 2 2 2 2 2 2 2 2 2 2 2 2 2 2 2 2 2 2 2 2 2 14" xfId="18892" xr:uid="{00000000-0005-0000-0000-0000CC490000}"/>
    <cellStyle name="Normal 2 2 2 2 2 2 2 2 2 2 2 2 2 2 2 2 2 2 2 2 2 2 2 2 14 10" xfId="18893" xr:uid="{00000000-0005-0000-0000-0000CD490000}"/>
    <cellStyle name="Normal 2 2 2 2 2 2 2 2 2 2 2 2 2 2 2 2 2 2 2 2 2 2 2 2 14 2" xfId="18894" xr:uid="{00000000-0005-0000-0000-0000CE490000}"/>
    <cellStyle name="Normal 2 2 2 2 2 2 2 2 2 2 2 2 2 2 2 2 2 2 2 2 2 2 2 2 14 3" xfId="18895" xr:uid="{00000000-0005-0000-0000-0000CF490000}"/>
    <cellStyle name="Normal 2 2 2 2 2 2 2 2 2 2 2 2 2 2 2 2 2 2 2 2 2 2 2 2 14 4" xfId="18896" xr:uid="{00000000-0005-0000-0000-0000D0490000}"/>
    <cellStyle name="Normal 2 2 2 2 2 2 2 2 2 2 2 2 2 2 2 2 2 2 2 2 2 2 2 2 14 5" xfId="18897" xr:uid="{00000000-0005-0000-0000-0000D1490000}"/>
    <cellStyle name="Normal 2 2 2 2 2 2 2 2 2 2 2 2 2 2 2 2 2 2 2 2 2 2 2 2 14 6" xfId="18898" xr:uid="{00000000-0005-0000-0000-0000D2490000}"/>
    <cellStyle name="Normal 2 2 2 2 2 2 2 2 2 2 2 2 2 2 2 2 2 2 2 2 2 2 2 2 14 7" xfId="18899" xr:uid="{00000000-0005-0000-0000-0000D3490000}"/>
    <cellStyle name="Normal 2 2 2 2 2 2 2 2 2 2 2 2 2 2 2 2 2 2 2 2 2 2 2 2 14 8" xfId="18900" xr:uid="{00000000-0005-0000-0000-0000D4490000}"/>
    <cellStyle name="Normal 2 2 2 2 2 2 2 2 2 2 2 2 2 2 2 2 2 2 2 2 2 2 2 2 14 9" xfId="18901" xr:uid="{00000000-0005-0000-0000-0000D5490000}"/>
    <cellStyle name="Normal 2 2 2 2 2 2 2 2 2 2 2 2 2 2 2 2 2 2 2 2 2 2 2 2 14_Tabla M" xfId="18902" xr:uid="{00000000-0005-0000-0000-0000D6490000}"/>
    <cellStyle name="Normal 2 2 2 2 2 2 2 2 2 2 2 2 2 2 2 2 2 2 2 2 2 2 2 2 15" xfId="18903" xr:uid="{00000000-0005-0000-0000-0000D7490000}"/>
    <cellStyle name="Normal 2 2 2 2 2 2 2 2 2 2 2 2 2 2 2 2 2 2 2 2 2 2 2 2 15 10" xfId="18904" xr:uid="{00000000-0005-0000-0000-0000D8490000}"/>
    <cellStyle name="Normal 2 2 2 2 2 2 2 2 2 2 2 2 2 2 2 2 2 2 2 2 2 2 2 2 15 2" xfId="18905" xr:uid="{00000000-0005-0000-0000-0000D9490000}"/>
    <cellStyle name="Normal 2 2 2 2 2 2 2 2 2 2 2 2 2 2 2 2 2 2 2 2 2 2 2 2 15 3" xfId="18906" xr:uid="{00000000-0005-0000-0000-0000DA490000}"/>
    <cellStyle name="Normal 2 2 2 2 2 2 2 2 2 2 2 2 2 2 2 2 2 2 2 2 2 2 2 2 15 4" xfId="18907" xr:uid="{00000000-0005-0000-0000-0000DB490000}"/>
    <cellStyle name="Normal 2 2 2 2 2 2 2 2 2 2 2 2 2 2 2 2 2 2 2 2 2 2 2 2 15 5" xfId="18908" xr:uid="{00000000-0005-0000-0000-0000DC490000}"/>
    <cellStyle name="Normal 2 2 2 2 2 2 2 2 2 2 2 2 2 2 2 2 2 2 2 2 2 2 2 2 15 6" xfId="18909" xr:uid="{00000000-0005-0000-0000-0000DD490000}"/>
    <cellStyle name="Normal 2 2 2 2 2 2 2 2 2 2 2 2 2 2 2 2 2 2 2 2 2 2 2 2 15 7" xfId="18910" xr:uid="{00000000-0005-0000-0000-0000DE490000}"/>
    <cellStyle name="Normal 2 2 2 2 2 2 2 2 2 2 2 2 2 2 2 2 2 2 2 2 2 2 2 2 15 8" xfId="18911" xr:uid="{00000000-0005-0000-0000-0000DF490000}"/>
    <cellStyle name="Normal 2 2 2 2 2 2 2 2 2 2 2 2 2 2 2 2 2 2 2 2 2 2 2 2 15 9" xfId="18912" xr:uid="{00000000-0005-0000-0000-0000E0490000}"/>
    <cellStyle name="Normal 2 2 2 2 2 2 2 2 2 2 2 2 2 2 2 2 2 2 2 2 2 2 2 2 15_Tabla M" xfId="18913" xr:uid="{00000000-0005-0000-0000-0000E1490000}"/>
    <cellStyle name="Normal 2 2 2 2 2 2 2 2 2 2 2 2 2 2 2 2 2 2 2 2 2 2 2 2 16" xfId="18914" xr:uid="{00000000-0005-0000-0000-0000E2490000}"/>
    <cellStyle name="Normal 2 2 2 2 2 2 2 2 2 2 2 2 2 2 2 2 2 2 2 2 2 2 2 2 16 10" xfId="18915" xr:uid="{00000000-0005-0000-0000-0000E3490000}"/>
    <cellStyle name="Normal 2 2 2 2 2 2 2 2 2 2 2 2 2 2 2 2 2 2 2 2 2 2 2 2 16 2" xfId="18916" xr:uid="{00000000-0005-0000-0000-0000E4490000}"/>
    <cellStyle name="Normal 2 2 2 2 2 2 2 2 2 2 2 2 2 2 2 2 2 2 2 2 2 2 2 2 16 3" xfId="18917" xr:uid="{00000000-0005-0000-0000-0000E5490000}"/>
    <cellStyle name="Normal 2 2 2 2 2 2 2 2 2 2 2 2 2 2 2 2 2 2 2 2 2 2 2 2 16 4" xfId="18918" xr:uid="{00000000-0005-0000-0000-0000E6490000}"/>
    <cellStyle name="Normal 2 2 2 2 2 2 2 2 2 2 2 2 2 2 2 2 2 2 2 2 2 2 2 2 16 5" xfId="18919" xr:uid="{00000000-0005-0000-0000-0000E7490000}"/>
    <cellStyle name="Normal 2 2 2 2 2 2 2 2 2 2 2 2 2 2 2 2 2 2 2 2 2 2 2 2 16 6" xfId="18920" xr:uid="{00000000-0005-0000-0000-0000E8490000}"/>
    <cellStyle name="Normal 2 2 2 2 2 2 2 2 2 2 2 2 2 2 2 2 2 2 2 2 2 2 2 2 16 7" xfId="18921" xr:uid="{00000000-0005-0000-0000-0000E9490000}"/>
    <cellStyle name="Normal 2 2 2 2 2 2 2 2 2 2 2 2 2 2 2 2 2 2 2 2 2 2 2 2 16 8" xfId="18922" xr:uid="{00000000-0005-0000-0000-0000EA490000}"/>
    <cellStyle name="Normal 2 2 2 2 2 2 2 2 2 2 2 2 2 2 2 2 2 2 2 2 2 2 2 2 16 9" xfId="18923" xr:uid="{00000000-0005-0000-0000-0000EB490000}"/>
    <cellStyle name="Normal 2 2 2 2 2 2 2 2 2 2 2 2 2 2 2 2 2 2 2 2 2 2 2 2 16_Tabla M" xfId="18924" xr:uid="{00000000-0005-0000-0000-0000EC490000}"/>
    <cellStyle name="Normal 2 2 2 2 2 2 2 2 2 2 2 2 2 2 2 2 2 2 2 2 2 2 2 2 17" xfId="18925" xr:uid="{00000000-0005-0000-0000-0000ED490000}"/>
    <cellStyle name="Normal 2 2 2 2 2 2 2 2 2 2 2 2 2 2 2 2 2 2 2 2 2 2 2 2 17 10" xfId="18926" xr:uid="{00000000-0005-0000-0000-0000EE490000}"/>
    <cellStyle name="Normal 2 2 2 2 2 2 2 2 2 2 2 2 2 2 2 2 2 2 2 2 2 2 2 2 17 2" xfId="18927" xr:uid="{00000000-0005-0000-0000-0000EF490000}"/>
    <cellStyle name="Normal 2 2 2 2 2 2 2 2 2 2 2 2 2 2 2 2 2 2 2 2 2 2 2 2 17 3" xfId="18928" xr:uid="{00000000-0005-0000-0000-0000F0490000}"/>
    <cellStyle name="Normal 2 2 2 2 2 2 2 2 2 2 2 2 2 2 2 2 2 2 2 2 2 2 2 2 17 4" xfId="18929" xr:uid="{00000000-0005-0000-0000-0000F1490000}"/>
    <cellStyle name="Normal 2 2 2 2 2 2 2 2 2 2 2 2 2 2 2 2 2 2 2 2 2 2 2 2 17 5" xfId="18930" xr:uid="{00000000-0005-0000-0000-0000F2490000}"/>
    <cellStyle name="Normal 2 2 2 2 2 2 2 2 2 2 2 2 2 2 2 2 2 2 2 2 2 2 2 2 17 6" xfId="18931" xr:uid="{00000000-0005-0000-0000-0000F3490000}"/>
    <cellStyle name="Normal 2 2 2 2 2 2 2 2 2 2 2 2 2 2 2 2 2 2 2 2 2 2 2 2 17 7" xfId="18932" xr:uid="{00000000-0005-0000-0000-0000F4490000}"/>
    <cellStyle name="Normal 2 2 2 2 2 2 2 2 2 2 2 2 2 2 2 2 2 2 2 2 2 2 2 2 17 8" xfId="18933" xr:uid="{00000000-0005-0000-0000-0000F5490000}"/>
    <cellStyle name="Normal 2 2 2 2 2 2 2 2 2 2 2 2 2 2 2 2 2 2 2 2 2 2 2 2 17 9" xfId="18934" xr:uid="{00000000-0005-0000-0000-0000F6490000}"/>
    <cellStyle name="Normal 2 2 2 2 2 2 2 2 2 2 2 2 2 2 2 2 2 2 2 2 2 2 2 2 17_Tabla M" xfId="18935" xr:uid="{00000000-0005-0000-0000-0000F7490000}"/>
    <cellStyle name="Normal 2 2 2 2 2 2 2 2 2 2 2 2 2 2 2 2 2 2 2 2 2 2 2 2 18" xfId="18936" xr:uid="{00000000-0005-0000-0000-0000F8490000}"/>
    <cellStyle name="Normal 2 2 2 2 2 2 2 2 2 2 2 2 2 2 2 2 2 2 2 2 2 2 2 2 18 10" xfId="18937" xr:uid="{00000000-0005-0000-0000-0000F9490000}"/>
    <cellStyle name="Normal 2 2 2 2 2 2 2 2 2 2 2 2 2 2 2 2 2 2 2 2 2 2 2 2 18 2" xfId="18938" xr:uid="{00000000-0005-0000-0000-0000FA490000}"/>
    <cellStyle name="Normal 2 2 2 2 2 2 2 2 2 2 2 2 2 2 2 2 2 2 2 2 2 2 2 2 18 3" xfId="18939" xr:uid="{00000000-0005-0000-0000-0000FB490000}"/>
    <cellStyle name="Normal 2 2 2 2 2 2 2 2 2 2 2 2 2 2 2 2 2 2 2 2 2 2 2 2 18 4" xfId="18940" xr:uid="{00000000-0005-0000-0000-0000FC490000}"/>
    <cellStyle name="Normal 2 2 2 2 2 2 2 2 2 2 2 2 2 2 2 2 2 2 2 2 2 2 2 2 18 5" xfId="18941" xr:uid="{00000000-0005-0000-0000-0000FD490000}"/>
    <cellStyle name="Normal 2 2 2 2 2 2 2 2 2 2 2 2 2 2 2 2 2 2 2 2 2 2 2 2 18 6" xfId="18942" xr:uid="{00000000-0005-0000-0000-0000FE490000}"/>
    <cellStyle name="Normal 2 2 2 2 2 2 2 2 2 2 2 2 2 2 2 2 2 2 2 2 2 2 2 2 18 7" xfId="18943" xr:uid="{00000000-0005-0000-0000-0000FF490000}"/>
    <cellStyle name="Normal 2 2 2 2 2 2 2 2 2 2 2 2 2 2 2 2 2 2 2 2 2 2 2 2 18 8" xfId="18944" xr:uid="{00000000-0005-0000-0000-0000004A0000}"/>
    <cellStyle name="Normal 2 2 2 2 2 2 2 2 2 2 2 2 2 2 2 2 2 2 2 2 2 2 2 2 18 9" xfId="18945" xr:uid="{00000000-0005-0000-0000-0000014A0000}"/>
    <cellStyle name="Normal 2 2 2 2 2 2 2 2 2 2 2 2 2 2 2 2 2 2 2 2 2 2 2 2 18_Tabla M" xfId="18946" xr:uid="{00000000-0005-0000-0000-0000024A0000}"/>
    <cellStyle name="Normal 2 2 2 2 2 2 2 2 2 2 2 2 2 2 2 2 2 2 2 2 2 2 2 2 19" xfId="18947" xr:uid="{00000000-0005-0000-0000-0000034A0000}"/>
    <cellStyle name="Normal 2 2 2 2 2 2 2 2 2 2 2 2 2 2 2 2 2 2 2 2 2 2 2 2 19 10" xfId="18948" xr:uid="{00000000-0005-0000-0000-0000044A0000}"/>
    <cellStyle name="Normal 2 2 2 2 2 2 2 2 2 2 2 2 2 2 2 2 2 2 2 2 2 2 2 2 19 2" xfId="18949" xr:uid="{00000000-0005-0000-0000-0000054A0000}"/>
    <cellStyle name="Normal 2 2 2 2 2 2 2 2 2 2 2 2 2 2 2 2 2 2 2 2 2 2 2 2 19 3" xfId="18950" xr:uid="{00000000-0005-0000-0000-0000064A0000}"/>
    <cellStyle name="Normal 2 2 2 2 2 2 2 2 2 2 2 2 2 2 2 2 2 2 2 2 2 2 2 2 19 4" xfId="18951" xr:uid="{00000000-0005-0000-0000-0000074A0000}"/>
    <cellStyle name="Normal 2 2 2 2 2 2 2 2 2 2 2 2 2 2 2 2 2 2 2 2 2 2 2 2 19 5" xfId="18952" xr:uid="{00000000-0005-0000-0000-0000084A0000}"/>
    <cellStyle name="Normal 2 2 2 2 2 2 2 2 2 2 2 2 2 2 2 2 2 2 2 2 2 2 2 2 19 6" xfId="18953" xr:uid="{00000000-0005-0000-0000-0000094A0000}"/>
    <cellStyle name="Normal 2 2 2 2 2 2 2 2 2 2 2 2 2 2 2 2 2 2 2 2 2 2 2 2 19 7" xfId="18954" xr:uid="{00000000-0005-0000-0000-00000A4A0000}"/>
    <cellStyle name="Normal 2 2 2 2 2 2 2 2 2 2 2 2 2 2 2 2 2 2 2 2 2 2 2 2 19 8" xfId="18955" xr:uid="{00000000-0005-0000-0000-00000B4A0000}"/>
    <cellStyle name="Normal 2 2 2 2 2 2 2 2 2 2 2 2 2 2 2 2 2 2 2 2 2 2 2 2 19 9" xfId="18956" xr:uid="{00000000-0005-0000-0000-00000C4A0000}"/>
    <cellStyle name="Normal 2 2 2 2 2 2 2 2 2 2 2 2 2 2 2 2 2 2 2 2 2 2 2 2 19_Tabla M" xfId="18957" xr:uid="{00000000-0005-0000-0000-00000D4A0000}"/>
    <cellStyle name="Normal 2 2 2 2 2 2 2 2 2 2 2 2 2 2 2 2 2 2 2 2 2 2 2 2 2" xfId="18958" xr:uid="{00000000-0005-0000-0000-00000E4A0000}"/>
    <cellStyle name="Normal 2 2 2 2 2 2 2 2 2 2 2 2 2 2 2 2 2 2 2 2 2 2 2 2 2 10" xfId="18959" xr:uid="{00000000-0005-0000-0000-00000F4A0000}"/>
    <cellStyle name="Normal 2 2 2 2 2 2 2 2 2 2 2 2 2 2 2 2 2 2 2 2 2 2 2 2 2 11" xfId="18960" xr:uid="{00000000-0005-0000-0000-0000104A0000}"/>
    <cellStyle name="Normal 2 2 2 2 2 2 2 2 2 2 2 2 2 2 2 2 2 2 2 2 2 2 2 2 2 12" xfId="18961" xr:uid="{00000000-0005-0000-0000-0000114A0000}"/>
    <cellStyle name="Normal 2 2 2 2 2 2 2 2 2 2 2 2 2 2 2 2 2 2 2 2 2 2 2 2 2 13" xfId="18962" xr:uid="{00000000-0005-0000-0000-0000124A0000}"/>
    <cellStyle name="Normal 2 2 2 2 2 2 2 2 2 2 2 2 2 2 2 2 2 2 2 2 2 2 2 2 2 14" xfId="18963" xr:uid="{00000000-0005-0000-0000-0000134A0000}"/>
    <cellStyle name="Normal 2 2 2 2 2 2 2 2 2 2 2 2 2 2 2 2 2 2 2 2 2 2 2 2 2 15" xfId="18964" xr:uid="{00000000-0005-0000-0000-0000144A0000}"/>
    <cellStyle name="Normal 2 2 2 2 2 2 2 2 2 2 2 2 2 2 2 2 2 2 2 2 2 2 2 2 2 16" xfId="18965" xr:uid="{00000000-0005-0000-0000-0000154A0000}"/>
    <cellStyle name="Normal 2 2 2 2 2 2 2 2 2 2 2 2 2 2 2 2 2 2 2 2 2 2 2 2 2 17" xfId="18966" xr:uid="{00000000-0005-0000-0000-0000164A0000}"/>
    <cellStyle name="Normal 2 2 2 2 2 2 2 2 2 2 2 2 2 2 2 2 2 2 2 2 2 2 2 2 2 18" xfId="18967" xr:uid="{00000000-0005-0000-0000-0000174A0000}"/>
    <cellStyle name="Normal 2 2 2 2 2 2 2 2 2 2 2 2 2 2 2 2 2 2 2 2 2 2 2 2 2 19" xfId="18968" xr:uid="{00000000-0005-0000-0000-0000184A0000}"/>
    <cellStyle name="Normal 2 2 2 2 2 2 2 2 2 2 2 2 2 2 2 2 2 2 2 2 2 2 2 2 2 2" xfId="18969" xr:uid="{00000000-0005-0000-0000-0000194A0000}"/>
    <cellStyle name="Normal 2 2 2 2 2 2 2 2 2 2 2 2 2 2 2 2 2 2 2 2 2 2 2 2 2 2 10" xfId="18970" xr:uid="{00000000-0005-0000-0000-00001A4A0000}"/>
    <cellStyle name="Normal 2 2 2 2 2 2 2 2 2 2 2 2 2 2 2 2 2 2 2 2 2 2 2 2 2 2 10 10" xfId="18971" xr:uid="{00000000-0005-0000-0000-00001B4A0000}"/>
    <cellStyle name="Normal 2 2 2 2 2 2 2 2 2 2 2 2 2 2 2 2 2 2 2 2 2 2 2 2 2 2 10 2" xfId="18972" xr:uid="{00000000-0005-0000-0000-00001C4A0000}"/>
    <cellStyle name="Normal 2 2 2 2 2 2 2 2 2 2 2 2 2 2 2 2 2 2 2 2 2 2 2 2 2 2 10 3" xfId="18973" xr:uid="{00000000-0005-0000-0000-00001D4A0000}"/>
    <cellStyle name="Normal 2 2 2 2 2 2 2 2 2 2 2 2 2 2 2 2 2 2 2 2 2 2 2 2 2 2 10 4" xfId="18974" xr:uid="{00000000-0005-0000-0000-00001E4A0000}"/>
    <cellStyle name="Normal 2 2 2 2 2 2 2 2 2 2 2 2 2 2 2 2 2 2 2 2 2 2 2 2 2 2 10 5" xfId="18975" xr:uid="{00000000-0005-0000-0000-00001F4A0000}"/>
    <cellStyle name="Normal 2 2 2 2 2 2 2 2 2 2 2 2 2 2 2 2 2 2 2 2 2 2 2 2 2 2 10 6" xfId="18976" xr:uid="{00000000-0005-0000-0000-0000204A0000}"/>
    <cellStyle name="Normal 2 2 2 2 2 2 2 2 2 2 2 2 2 2 2 2 2 2 2 2 2 2 2 2 2 2 10 7" xfId="18977" xr:uid="{00000000-0005-0000-0000-0000214A0000}"/>
    <cellStyle name="Normal 2 2 2 2 2 2 2 2 2 2 2 2 2 2 2 2 2 2 2 2 2 2 2 2 2 2 10 8" xfId="18978" xr:uid="{00000000-0005-0000-0000-0000224A0000}"/>
    <cellStyle name="Normal 2 2 2 2 2 2 2 2 2 2 2 2 2 2 2 2 2 2 2 2 2 2 2 2 2 2 10 9" xfId="18979" xr:uid="{00000000-0005-0000-0000-0000234A0000}"/>
    <cellStyle name="Normal 2 2 2 2 2 2 2 2 2 2 2 2 2 2 2 2 2 2 2 2 2 2 2 2 2 2 10_Tabla M" xfId="18980" xr:uid="{00000000-0005-0000-0000-0000244A0000}"/>
    <cellStyle name="Normal 2 2 2 2 2 2 2 2 2 2 2 2 2 2 2 2 2 2 2 2 2 2 2 2 2 2 11" xfId="18981" xr:uid="{00000000-0005-0000-0000-0000254A0000}"/>
    <cellStyle name="Normal 2 2 2 2 2 2 2 2 2 2 2 2 2 2 2 2 2 2 2 2 2 2 2 2 2 2 11 10" xfId="18982" xr:uid="{00000000-0005-0000-0000-0000264A0000}"/>
    <cellStyle name="Normal 2 2 2 2 2 2 2 2 2 2 2 2 2 2 2 2 2 2 2 2 2 2 2 2 2 2 11 2" xfId="18983" xr:uid="{00000000-0005-0000-0000-0000274A0000}"/>
    <cellStyle name="Normal 2 2 2 2 2 2 2 2 2 2 2 2 2 2 2 2 2 2 2 2 2 2 2 2 2 2 11 3" xfId="18984" xr:uid="{00000000-0005-0000-0000-0000284A0000}"/>
    <cellStyle name="Normal 2 2 2 2 2 2 2 2 2 2 2 2 2 2 2 2 2 2 2 2 2 2 2 2 2 2 11 4" xfId="18985" xr:uid="{00000000-0005-0000-0000-0000294A0000}"/>
    <cellStyle name="Normal 2 2 2 2 2 2 2 2 2 2 2 2 2 2 2 2 2 2 2 2 2 2 2 2 2 2 11 5" xfId="18986" xr:uid="{00000000-0005-0000-0000-00002A4A0000}"/>
    <cellStyle name="Normal 2 2 2 2 2 2 2 2 2 2 2 2 2 2 2 2 2 2 2 2 2 2 2 2 2 2 11 6" xfId="18987" xr:uid="{00000000-0005-0000-0000-00002B4A0000}"/>
    <cellStyle name="Normal 2 2 2 2 2 2 2 2 2 2 2 2 2 2 2 2 2 2 2 2 2 2 2 2 2 2 11 7" xfId="18988" xr:uid="{00000000-0005-0000-0000-00002C4A0000}"/>
    <cellStyle name="Normal 2 2 2 2 2 2 2 2 2 2 2 2 2 2 2 2 2 2 2 2 2 2 2 2 2 2 11 8" xfId="18989" xr:uid="{00000000-0005-0000-0000-00002D4A0000}"/>
    <cellStyle name="Normal 2 2 2 2 2 2 2 2 2 2 2 2 2 2 2 2 2 2 2 2 2 2 2 2 2 2 11 9" xfId="18990" xr:uid="{00000000-0005-0000-0000-00002E4A0000}"/>
    <cellStyle name="Normal 2 2 2 2 2 2 2 2 2 2 2 2 2 2 2 2 2 2 2 2 2 2 2 2 2 2 11_Tabla M" xfId="18991" xr:uid="{00000000-0005-0000-0000-00002F4A0000}"/>
    <cellStyle name="Normal 2 2 2 2 2 2 2 2 2 2 2 2 2 2 2 2 2 2 2 2 2 2 2 2 2 2 12" xfId="18992" xr:uid="{00000000-0005-0000-0000-0000304A0000}"/>
    <cellStyle name="Normal 2 2 2 2 2 2 2 2 2 2 2 2 2 2 2 2 2 2 2 2 2 2 2 2 2 2 12 10" xfId="18993" xr:uid="{00000000-0005-0000-0000-0000314A0000}"/>
    <cellStyle name="Normal 2 2 2 2 2 2 2 2 2 2 2 2 2 2 2 2 2 2 2 2 2 2 2 2 2 2 12 2" xfId="18994" xr:uid="{00000000-0005-0000-0000-0000324A0000}"/>
    <cellStyle name="Normal 2 2 2 2 2 2 2 2 2 2 2 2 2 2 2 2 2 2 2 2 2 2 2 2 2 2 12 3" xfId="18995" xr:uid="{00000000-0005-0000-0000-0000334A0000}"/>
    <cellStyle name="Normal 2 2 2 2 2 2 2 2 2 2 2 2 2 2 2 2 2 2 2 2 2 2 2 2 2 2 12 4" xfId="18996" xr:uid="{00000000-0005-0000-0000-0000344A0000}"/>
    <cellStyle name="Normal 2 2 2 2 2 2 2 2 2 2 2 2 2 2 2 2 2 2 2 2 2 2 2 2 2 2 12 5" xfId="18997" xr:uid="{00000000-0005-0000-0000-0000354A0000}"/>
    <cellStyle name="Normal 2 2 2 2 2 2 2 2 2 2 2 2 2 2 2 2 2 2 2 2 2 2 2 2 2 2 12 6" xfId="18998" xr:uid="{00000000-0005-0000-0000-0000364A0000}"/>
    <cellStyle name="Normal 2 2 2 2 2 2 2 2 2 2 2 2 2 2 2 2 2 2 2 2 2 2 2 2 2 2 12 7" xfId="18999" xr:uid="{00000000-0005-0000-0000-0000374A0000}"/>
    <cellStyle name="Normal 2 2 2 2 2 2 2 2 2 2 2 2 2 2 2 2 2 2 2 2 2 2 2 2 2 2 12 8" xfId="19000" xr:uid="{00000000-0005-0000-0000-0000384A0000}"/>
    <cellStyle name="Normal 2 2 2 2 2 2 2 2 2 2 2 2 2 2 2 2 2 2 2 2 2 2 2 2 2 2 12 9" xfId="19001" xr:uid="{00000000-0005-0000-0000-0000394A0000}"/>
    <cellStyle name="Normal 2 2 2 2 2 2 2 2 2 2 2 2 2 2 2 2 2 2 2 2 2 2 2 2 2 2 12_Tabla M" xfId="19002" xr:uid="{00000000-0005-0000-0000-00003A4A0000}"/>
    <cellStyle name="Normal 2 2 2 2 2 2 2 2 2 2 2 2 2 2 2 2 2 2 2 2 2 2 2 2 2 2 13" xfId="19003" xr:uid="{00000000-0005-0000-0000-00003B4A0000}"/>
    <cellStyle name="Normal 2 2 2 2 2 2 2 2 2 2 2 2 2 2 2 2 2 2 2 2 2 2 2 2 2 2 13 10" xfId="19004" xr:uid="{00000000-0005-0000-0000-00003C4A0000}"/>
    <cellStyle name="Normal 2 2 2 2 2 2 2 2 2 2 2 2 2 2 2 2 2 2 2 2 2 2 2 2 2 2 13 2" xfId="19005" xr:uid="{00000000-0005-0000-0000-00003D4A0000}"/>
    <cellStyle name="Normal 2 2 2 2 2 2 2 2 2 2 2 2 2 2 2 2 2 2 2 2 2 2 2 2 2 2 13 3" xfId="19006" xr:uid="{00000000-0005-0000-0000-00003E4A0000}"/>
    <cellStyle name="Normal 2 2 2 2 2 2 2 2 2 2 2 2 2 2 2 2 2 2 2 2 2 2 2 2 2 2 13 4" xfId="19007" xr:uid="{00000000-0005-0000-0000-00003F4A0000}"/>
    <cellStyle name="Normal 2 2 2 2 2 2 2 2 2 2 2 2 2 2 2 2 2 2 2 2 2 2 2 2 2 2 13 5" xfId="19008" xr:uid="{00000000-0005-0000-0000-0000404A0000}"/>
    <cellStyle name="Normal 2 2 2 2 2 2 2 2 2 2 2 2 2 2 2 2 2 2 2 2 2 2 2 2 2 2 13 6" xfId="19009" xr:uid="{00000000-0005-0000-0000-0000414A0000}"/>
    <cellStyle name="Normal 2 2 2 2 2 2 2 2 2 2 2 2 2 2 2 2 2 2 2 2 2 2 2 2 2 2 13 7" xfId="19010" xr:uid="{00000000-0005-0000-0000-0000424A0000}"/>
    <cellStyle name="Normal 2 2 2 2 2 2 2 2 2 2 2 2 2 2 2 2 2 2 2 2 2 2 2 2 2 2 13 8" xfId="19011" xr:uid="{00000000-0005-0000-0000-0000434A0000}"/>
    <cellStyle name="Normal 2 2 2 2 2 2 2 2 2 2 2 2 2 2 2 2 2 2 2 2 2 2 2 2 2 2 13 9" xfId="19012" xr:uid="{00000000-0005-0000-0000-0000444A0000}"/>
    <cellStyle name="Normal 2 2 2 2 2 2 2 2 2 2 2 2 2 2 2 2 2 2 2 2 2 2 2 2 2 2 13_Tabla M" xfId="19013" xr:uid="{00000000-0005-0000-0000-0000454A0000}"/>
    <cellStyle name="Normal 2 2 2 2 2 2 2 2 2 2 2 2 2 2 2 2 2 2 2 2 2 2 2 2 2 2 14" xfId="19014" xr:uid="{00000000-0005-0000-0000-0000464A0000}"/>
    <cellStyle name="Normal 2 2 2 2 2 2 2 2 2 2 2 2 2 2 2 2 2 2 2 2 2 2 2 2 2 2 14 10" xfId="19015" xr:uid="{00000000-0005-0000-0000-0000474A0000}"/>
    <cellStyle name="Normal 2 2 2 2 2 2 2 2 2 2 2 2 2 2 2 2 2 2 2 2 2 2 2 2 2 2 14 2" xfId="19016" xr:uid="{00000000-0005-0000-0000-0000484A0000}"/>
    <cellStyle name="Normal 2 2 2 2 2 2 2 2 2 2 2 2 2 2 2 2 2 2 2 2 2 2 2 2 2 2 14 3" xfId="19017" xr:uid="{00000000-0005-0000-0000-0000494A0000}"/>
    <cellStyle name="Normal 2 2 2 2 2 2 2 2 2 2 2 2 2 2 2 2 2 2 2 2 2 2 2 2 2 2 14 4" xfId="19018" xr:uid="{00000000-0005-0000-0000-00004A4A0000}"/>
    <cellStyle name="Normal 2 2 2 2 2 2 2 2 2 2 2 2 2 2 2 2 2 2 2 2 2 2 2 2 2 2 14 5" xfId="19019" xr:uid="{00000000-0005-0000-0000-00004B4A0000}"/>
    <cellStyle name="Normal 2 2 2 2 2 2 2 2 2 2 2 2 2 2 2 2 2 2 2 2 2 2 2 2 2 2 14 6" xfId="19020" xr:uid="{00000000-0005-0000-0000-00004C4A0000}"/>
    <cellStyle name="Normal 2 2 2 2 2 2 2 2 2 2 2 2 2 2 2 2 2 2 2 2 2 2 2 2 2 2 14 7" xfId="19021" xr:uid="{00000000-0005-0000-0000-00004D4A0000}"/>
    <cellStyle name="Normal 2 2 2 2 2 2 2 2 2 2 2 2 2 2 2 2 2 2 2 2 2 2 2 2 2 2 14 8" xfId="19022" xr:uid="{00000000-0005-0000-0000-00004E4A0000}"/>
    <cellStyle name="Normal 2 2 2 2 2 2 2 2 2 2 2 2 2 2 2 2 2 2 2 2 2 2 2 2 2 2 14 9" xfId="19023" xr:uid="{00000000-0005-0000-0000-00004F4A0000}"/>
    <cellStyle name="Normal 2 2 2 2 2 2 2 2 2 2 2 2 2 2 2 2 2 2 2 2 2 2 2 2 2 2 14_Tabla M" xfId="19024" xr:uid="{00000000-0005-0000-0000-0000504A0000}"/>
    <cellStyle name="Normal 2 2 2 2 2 2 2 2 2 2 2 2 2 2 2 2 2 2 2 2 2 2 2 2 2 2 15" xfId="19025" xr:uid="{00000000-0005-0000-0000-0000514A0000}"/>
    <cellStyle name="Normal 2 2 2 2 2 2 2 2 2 2 2 2 2 2 2 2 2 2 2 2 2 2 2 2 2 2 15 10" xfId="19026" xr:uid="{00000000-0005-0000-0000-0000524A0000}"/>
    <cellStyle name="Normal 2 2 2 2 2 2 2 2 2 2 2 2 2 2 2 2 2 2 2 2 2 2 2 2 2 2 15 2" xfId="19027" xr:uid="{00000000-0005-0000-0000-0000534A0000}"/>
    <cellStyle name="Normal 2 2 2 2 2 2 2 2 2 2 2 2 2 2 2 2 2 2 2 2 2 2 2 2 2 2 15 3" xfId="19028" xr:uid="{00000000-0005-0000-0000-0000544A0000}"/>
    <cellStyle name="Normal 2 2 2 2 2 2 2 2 2 2 2 2 2 2 2 2 2 2 2 2 2 2 2 2 2 2 15 4" xfId="19029" xr:uid="{00000000-0005-0000-0000-0000554A0000}"/>
    <cellStyle name="Normal 2 2 2 2 2 2 2 2 2 2 2 2 2 2 2 2 2 2 2 2 2 2 2 2 2 2 15 5" xfId="19030" xr:uid="{00000000-0005-0000-0000-0000564A0000}"/>
    <cellStyle name="Normal 2 2 2 2 2 2 2 2 2 2 2 2 2 2 2 2 2 2 2 2 2 2 2 2 2 2 15 6" xfId="19031" xr:uid="{00000000-0005-0000-0000-0000574A0000}"/>
    <cellStyle name="Normal 2 2 2 2 2 2 2 2 2 2 2 2 2 2 2 2 2 2 2 2 2 2 2 2 2 2 15 7" xfId="19032" xr:uid="{00000000-0005-0000-0000-0000584A0000}"/>
    <cellStyle name="Normal 2 2 2 2 2 2 2 2 2 2 2 2 2 2 2 2 2 2 2 2 2 2 2 2 2 2 15 8" xfId="19033" xr:uid="{00000000-0005-0000-0000-0000594A0000}"/>
    <cellStyle name="Normal 2 2 2 2 2 2 2 2 2 2 2 2 2 2 2 2 2 2 2 2 2 2 2 2 2 2 15 9" xfId="19034" xr:uid="{00000000-0005-0000-0000-00005A4A0000}"/>
    <cellStyle name="Normal 2 2 2 2 2 2 2 2 2 2 2 2 2 2 2 2 2 2 2 2 2 2 2 2 2 2 15_Tabla M" xfId="19035" xr:uid="{00000000-0005-0000-0000-00005B4A0000}"/>
    <cellStyle name="Normal 2 2 2 2 2 2 2 2 2 2 2 2 2 2 2 2 2 2 2 2 2 2 2 2 2 2 16" xfId="19036" xr:uid="{00000000-0005-0000-0000-00005C4A0000}"/>
    <cellStyle name="Normal 2 2 2 2 2 2 2 2 2 2 2 2 2 2 2 2 2 2 2 2 2 2 2 2 2 2 16 10" xfId="19037" xr:uid="{00000000-0005-0000-0000-00005D4A0000}"/>
    <cellStyle name="Normal 2 2 2 2 2 2 2 2 2 2 2 2 2 2 2 2 2 2 2 2 2 2 2 2 2 2 16 2" xfId="19038" xr:uid="{00000000-0005-0000-0000-00005E4A0000}"/>
    <cellStyle name="Normal 2 2 2 2 2 2 2 2 2 2 2 2 2 2 2 2 2 2 2 2 2 2 2 2 2 2 16 3" xfId="19039" xr:uid="{00000000-0005-0000-0000-00005F4A0000}"/>
    <cellStyle name="Normal 2 2 2 2 2 2 2 2 2 2 2 2 2 2 2 2 2 2 2 2 2 2 2 2 2 2 16 4" xfId="19040" xr:uid="{00000000-0005-0000-0000-0000604A0000}"/>
    <cellStyle name="Normal 2 2 2 2 2 2 2 2 2 2 2 2 2 2 2 2 2 2 2 2 2 2 2 2 2 2 16 5" xfId="19041" xr:uid="{00000000-0005-0000-0000-0000614A0000}"/>
    <cellStyle name="Normal 2 2 2 2 2 2 2 2 2 2 2 2 2 2 2 2 2 2 2 2 2 2 2 2 2 2 16 6" xfId="19042" xr:uid="{00000000-0005-0000-0000-0000624A0000}"/>
    <cellStyle name="Normal 2 2 2 2 2 2 2 2 2 2 2 2 2 2 2 2 2 2 2 2 2 2 2 2 2 2 16 7" xfId="19043" xr:uid="{00000000-0005-0000-0000-0000634A0000}"/>
    <cellStyle name="Normal 2 2 2 2 2 2 2 2 2 2 2 2 2 2 2 2 2 2 2 2 2 2 2 2 2 2 16 8" xfId="19044" xr:uid="{00000000-0005-0000-0000-0000644A0000}"/>
    <cellStyle name="Normal 2 2 2 2 2 2 2 2 2 2 2 2 2 2 2 2 2 2 2 2 2 2 2 2 2 2 16 9" xfId="19045" xr:uid="{00000000-0005-0000-0000-0000654A0000}"/>
    <cellStyle name="Normal 2 2 2 2 2 2 2 2 2 2 2 2 2 2 2 2 2 2 2 2 2 2 2 2 2 2 16_Tabla M" xfId="19046" xr:uid="{00000000-0005-0000-0000-0000664A0000}"/>
    <cellStyle name="Normal 2 2 2 2 2 2 2 2 2 2 2 2 2 2 2 2 2 2 2 2 2 2 2 2 2 2 17" xfId="19047" xr:uid="{00000000-0005-0000-0000-0000674A0000}"/>
    <cellStyle name="Normal 2 2 2 2 2 2 2 2 2 2 2 2 2 2 2 2 2 2 2 2 2 2 2 2 2 2 17 10" xfId="19048" xr:uid="{00000000-0005-0000-0000-0000684A0000}"/>
    <cellStyle name="Normal 2 2 2 2 2 2 2 2 2 2 2 2 2 2 2 2 2 2 2 2 2 2 2 2 2 2 17 2" xfId="19049" xr:uid="{00000000-0005-0000-0000-0000694A0000}"/>
    <cellStyle name="Normal 2 2 2 2 2 2 2 2 2 2 2 2 2 2 2 2 2 2 2 2 2 2 2 2 2 2 17 3" xfId="19050" xr:uid="{00000000-0005-0000-0000-00006A4A0000}"/>
    <cellStyle name="Normal 2 2 2 2 2 2 2 2 2 2 2 2 2 2 2 2 2 2 2 2 2 2 2 2 2 2 17 4" xfId="19051" xr:uid="{00000000-0005-0000-0000-00006B4A0000}"/>
    <cellStyle name="Normal 2 2 2 2 2 2 2 2 2 2 2 2 2 2 2 2 2 2 2 2 2 2 2 2 2 2 17 5" xfId="19052" xr:uid="{00000000-0005-0000-0000-00006C4A0000}"/>
    <cellStyle name="Normal 2 2 2 2 2 2 2 2 2 2 2 2 2 2 2 2 2 2 2 2 2 2 2 2 2 2 17 6" xfId="19053" xr:uid="{00000000-0005-0000-0000-00006D4A0000}"/>
    <cellStyle name="Normal 2 2 2 2 2 2 2 2 2 2 2 2 2 2 2 2 2 2 2 2 2 2 2 2 2 2 17 7" xfId="19054" xr:uid="{00000000-0005-0000-0000-00006E4A0000}"/>
    <cellStyle name="Normal 2 2 2 2 2 2 2 2 2 2 2 2 2 2 2 2 2 2 2 2 2 2 2 2 2 2 17 8" xfId="19055" xr:uid="{00000000-0005-0000-0000-00006F4A0000}"/>
    <cellStyle name="Normal 2 2 2 2 2 2 2 2 2 2 2 2 2 2 2 2 2 2 2 2 2 2 2 2 2 2 17 9" xfId="19056" xr:uid="{00000000-0005-0000-0000-0000704A0000}"/>
    <cellStyle name="Normal 2 2 2 2 2 2 2 2 2 2 2 2 2 2 2 2 2 2 2 2 2 2 2 2 2 2 17_Tabla M" xfId="19057" xr:uid="{00000000-0005-0000-0000-0000714A0000}"/>
    <cellStyle name="Normal 2 2 2 2 2 2 2 2 2 2 2 2 2 2 2 2 2 2 2 2 2 2 2 2 2 2 18" xfId="19058" xr:uid="{00000000-0005-0000-0000-0000724A0000}"/>
    <cellStyle name="Normal 2 2 2 2 2 2 2 2 2 2 2 2 2 2 2 2 2 2 2 2 2 2 2 2 2 2 18 10" xfId="19059" xr:uid="{00000000-0005-0000-0000-0000734A0000}"/>
    <cellStyle name="Normal 2 2 2 2 2 2 2 2 2 2 2 2 2 2 2 2 2 2 2 2 2 2 2 2 2 2 18 2" xfId="19060" xr:uid="{00000000-0005-0000-0000-0000744A0000}"/>
    <cellStyle name="Normal 2 2 2 2 2 2 2 2 2 2 2 2 2 2 2 2 2 2 2 2 2 2 2 2 2 2 18 3" xfId="19061" xr:uid="{00000000-0005-0000-0000-0000754A0000}"/>
    <cellStyle name="Normal 2 2 2 2 2 2 2 2 2 2 2 2 2 2 2 2 2 2 2 2 2 2 2 2 2 2 18 4" xfId="19062" xr:uid="{00000000-0005-0000-0000-0000764A0000}"/>
    <cellStyle name="Normal 2 2 2 2 2 2 2 2 2 2 2 2 2 2 2 2 2 2 2 2 2 2 2 2 2 2 18 5" xfId="19063" xr:uid="{00000000-0005-0000-0000-0000774A0000}"/>
    <cellStyle name="Normal 2 2 2 2 2 2 2 2 2 2 2 2 2 2 2 2 2 2 2 2 2 2 2 2 2 2 18 6" xfId="19064" xr:uid="{00000000-0005-0000-0000-0000784A0000}"/>
    <cellStyle name="Normal 2 2 2 2 2 2 2 2 2 2 2 2 2 2 2 2 2 2 2 2 2 2 2 2 2 2 18 7" xfId="19065" xr:uid="{00000000-0005-0000-0000-0000794A0000}"/>
    <cellStyle name="Normal 2 2 2 2 2 2 2 2 2 2 2 2 2 2 2 2 2 2 2 2 2 2 2 2 2 2 18 8" xfId="19066" xr:uid="{00000000-0005-0000-0000-00007A4A0000}"/>
    <cellStyle name="Normal 2 2 2 2 2 2 2 2 2 2 2 2 2 2 2 2 2 2 2 2 2 2 2 2 2 2 18 9" xfId="19067" xr:uid="{00000000-0005-0000-0000-00007B4A0000}"/>
    <cellStyle name="Normal 2 2 2 2 2 2 2 2 2 2 2 2 2 2 2 2 2 2 2 2 2 2 2 2 2 2 18_Tabla M" xfId="19068" xr:uid="{00000000-0005-0000-0000-00007C4A0000}"/>
    <cellStyle name="Normal 2 2 2 2 2 2 2 2 2 2 2 2 2 2 2 2 2 2 2 2 2 2 2 2 2 2 19" xfId="19069" xr:uid="{00000000-0005-0000-0000-00007D4A0000}"/>
    <cellStyle name="Normal 2 2 2 2 2 2 2 2 2 2 2 2 2 2 2 2 2 2 2 2 2 2 2 2 2 2 19 10" xfId="19070" xr:uid="{00000000-0005-0000-0000-00007E4A0000}"/>
    <cellStyle name="Normal 2 2 2 2 2 2 2 2 2 2 2 2 2 2 2 2 2 2 2 2 2 2 2 2 2 2 19 2" xfId="19071" xr:uid="{00000000-0005-0000-0000-00007F4A0000}"/>
    <cellStyle name="Normal 2 2 2 2 2 2 2 2 2 2 2 2 2 2 2 2 2 2 2 2 2 2 2 2 2 2 19 3" xfId="19072" xr:uid="{00000000-0005-0000-0000-0000804A0000}"/>
    <cellStyle name="Normal 2 2 2 2 2 2 2 2 2 2 2 2 2 2 2 2 2 2 2 2 2 2 2 2 2 2 19 4" xfId="19073" xr:uid="{00000000-0005-0000-0000-0000814A0000}"/>
    <cellStyle name="Normal 2 2 2 2 2 2 2 2 2 2 2 2 2 2 2 2 2 2 2 2 2 2 2 2 2 2 19 5" xfId="19074" xr:uid="{00000000-0005-0000-0000-0000824A0000}"/>
    <cellStyle name="Normal 2 2 2 2 2 2 2 2 2 2 2 2 2 2 2 2 2 2 2 2 2 2 2 2 2 2 19 6" xfId="19075" xr:uid="{00000000-0005-0000-0000-0000834A0000}"/>
    <cellStyle name="Normal 2 2 2 2 2 2 2 2 2 2 2 2 2 2 2 2 2 2 2 2 2 2 2 2 2 2 19 7" xfId="19076" xr:uid="{00000000-0005-0000-0000-0000844A0000}"/>
    <cellStyle name="Normal 2 2 2 2 2 2 2 2 2 2 2 2 2 2 2 2 2 2 2 2 2 2 2 2 2 2 19 8" xfId="19077" xr:uid="{00000000-0005-0000-0000-0000854A0000}"/>
    <cellStyle name="Normal 2 2 2 2 2 2 2 2 2 2 2 2 2 2 2 2 2 2 2 2 2 2 2 2 2 2 19 9" xfId="19078" xr:uid="{00000000-0005-0000-0000-0000864A0000}"/>
    <cellStyle name="Normal 2 2 2 2 2 2 2 2 2 2 2 2 2 2 2 2 2 2 2 2 2 2 2 2 2 2 19_Tabla M" xfId="19079" xr:uid="{00000000-0005-0000-0000-0000874A0000}"/>
    <cellStyle name="Normal 2 2 2 2 2 2 2 2 2 2 2 2 2 2 2 2 2 2 2 2 2 2 2 2 2 2 2" xfId="19080" xr:uid="{00000000-0005-0000-0000-0000884A0000}"/>
    <cellStyle name="Normal 2 2 2 2 2 2 2 2 2 2 2 2 2 2 2 2 2 2 2 2 2 2 2 2 2 2 2 10" xfId="19081" xr:uid="{00000000-0005-0000-0000-0000894A0000}"/>
    <cellStyle name="Normal 2 2 2 2 2 2 2 2 2 2 2 2 2 2 2 2 2 2 2 2 2 2 2 2 2 2 2 11" xfId="19082" xr:uid="{00000000-0005-0000-0000-00008A4A0000}"/>
    <cellStyle name="Normal 2 2 2 2 2 2 2 2 2 2 2 2 2 2 2 2 2 2 2 2 2 2 2 2 2 2 2 12" xfId="19083" xr:uid="{00000000-0005-0000-0000-00008B4A0000}"/>
    <cellStyle name="Normal 2 2 2 2 2 2 2 2 2 2 2 2 2 2 2 2 2 2 2 2 2 2 2 2 2 2 2 13" xfId="19084" xr:uid="{00000000-0005-0000-0000-00008C4A0000}"/>
    <cellStyle name="Normal 2 2 2 2 2 2 2 2 2 2 2 2 2 2 2 2 2 2 2 2 2 2 2 2 2 2 2 14" xfId="19085" xr:uid="{00000000-0005-0000-0000-00008D4A0000}"/>
    <cellStyle name="Normal 2 2 2 2 2 2 2 2 2 2 2 2 2 2 2 2 2 2 2 2 2 2 2 2 2 2 2 15" xfId="19086" xr:uid="{00000000-0005-0000-0000-00008E4A0000}"/>
    <cellStyle name="Normal 2 2 2 2 2 2 2 2 2 2 2 2 2 2 2 2 2 2 2 2 2 2 2 2 2 2 2 16" xfId="19087" xr:uid="{00000000-0005-0000-0000-00008F4A0000}"/>
    <cellStyle name="Normal 2 2 2 2 2 2 2 2 2 2 2 2 2 2 2 2 2 2 2 2 2 2 2 2 2 2 2 17" xfId="19088" xr:uid="{00000000-0005-0000-0000-0000904A0000}"/>
    <cellStyle name="Normal 2 2 2 2 2 2 2 2 2 2 2 2 2 2 2 2 2 2 2 2 2 2 2 2 2 2 2 18" xfId="19089" xr:uid="{00000000-0005-0000-0000-0000914A0000}"/>
    <cellStyle name="Normal 2 2 2 2 2 2 2 2 2 2 2 2 2 2 2 2 2 2 2 2 2 2 2 2 2 2 2 19" xfId="19090" xr:uid="{00000000-0005-0000-0000-0000924A0000}"/>
    <cellStyle name="Normal 2 2 2 2 2 2 2 2 2 2 2 2 2 2 2 2 2 2 2 2 2 2 2 2 2 2 2 2" xfId="19091" xr:uid="{00000000-0005-0000-0000-0000934A0000}"/>
    <cellStyle name="Normal 2 2 2 2 2 2 2 2 2 2 2 2 2 2 2 2 2 2 2 2 2 2 2 2 2 2 2 2 10" xfId="19092" xr:uid="{00000000-0005-0000-0000-0000944A0000}"/>
    <cellStyle name="Normal 2 2 2 2 2 2 2 2 2 2 2 2 2 2 2 2 2 2 2 2 2 2 2 2 2 2 2 2 10 10" xfId="19093" xr:uid="{00000000-0005-0000-0000-0000954A0000}"/>
    <cellStyle name="Normal 2 2 2 2 2 2 2 2 2 2 2 2 2 2 2 2 2 2 2 2 2 2 2 2 2 2 2 2 10 2" xfId="19094" xr:uid="{00000000-0005-0000-0000-0000964A0000}"/>
    <cellStyle name="Normal 2 2 2 2 2 2 2 2 2 2 2 2 2 2 2 2 2 2 2 2 2 2 2 2 2 2 2 2 10 3" xfId="19095" xr:uid="{00000000-0005-0000-0000-0000974A0000}"/>
    <cellStyle name="Normal 2 2 2 2 2 2 2 2 2 2 2 2 2 2 2 2 2 2 2 2 2 2 2 2 2 2 2 2 10 4" xfId="19096" xr:uid="{00000000-0005-0000-0000-0000984A0000}"/>
    <cellStyle name="Normal 2 2 2 2 2 2 2 2 2 2 2 2 2 2 2 2 2 2 2 2 2 2 2 2 2 2 2 2 10 5" xfId="19097" xr:uid="{00000000-0005-0000-0000-0000994A0000}"/>
    <cellStyle name="Normal 2 2 2 2 2 2 2 2 2 2 2 2 2 2 2 2 2 2 2 2 2 2 2 2 2 2 2 2 10 6" xfId="19098" xr:uid="{00000000-0005-0000-0000-00009A4A0000}"/>
    <cellStyle name="Normal 2 2 2 2 2 2 2 2 2 2 2 2 2 2 2 2 2 2 2 2 2 2 2 2 2 2 2 2 10 7" xfId="19099" xr:uid="{00000000-0005-0000-0000-00009B4A0000}"/>
    <cellStyle name="Normal 2 2 2 2 2 2 2 2 2 2 2 2 2 2 2 2 2 2 2 2 2 2 2 2 2 2 2 2 10 8" xfId="19100" xr:uid="{00000000-0005-0000-0000-00009C4A0000}"/>
    <cellStyle name="Normal 2 2 2 2 2 2 2 2 2 2 2 2 2 2 2 2 2 2 2 2 2 2 2 2 2 2 2 2 10 9" xfId="19101" xr:uid="{00000000-0005-0000-0000-00009D4A0000}"/>
    <cellStyle name="Normal 2 2 2 2 2 2 2 2 2 2 2 2 2 2 2 2 2 2 2 2 2 2 2 2 2 2 2 2 10_Tabla M" xfId="19102" xr:uid="{00000000-0005-0000-0000-00009E4A0000}"/>
    <cellStyle name="Normal 2 2 2 2 2 2 2 2 2 2 2 2 2 2 2 2 2 2 2 2 2 2 2 2 2 2 2 2 11" xfId="19103" xr:uid="{00000000-0005-0000-0000-00009F4A0000}"/>
    <cellStyle name="Normal 2 2 2 2 2 2 2 2 2 2 2 2 2 2 2 2 2 2 2 2 2 2 2 2 2 2 2 2 11 10" xfId="19104" xr:uid="{00000000-0005-0000-0000-0000A04A0000}"/>
    <cellStyle name="Normal 2 2 2 2 2 2 2 2 2 2 2 2 2 2 2 2 2 2 2 2 2 2 2 2 2 2 2 2 11 2" xfId="19105" xr:uid="{00000000-0005-0000-0000-0000A14A0000}"/>
    <cellStyle name="Normal 2 2 2 2 2 2 2 2 2 2 2 2 2 2 2 2 2 2 2 2 2 2 2 2 2 2 2 2 11 3" xfId="19106" xr:uid="{00000000-0005-0000-0000-0000A24A0000}"/>
    <cellStyle name="Normal 2 2 2 2 2 2 2 2 2 2 2 2 2 2 2 2 2 2 2 2 2 2 2 2 2 2 2 2 11 4" xfId="19107" xr:uid="{00000000-0005-0000-0000-0000A34A0000}"/>
    <cellStyle name="Normal 2 2 2 2 2 2 2 2 2 2 2 2 2 2 2 2 2 2 2 2 2 2 2 2 2 2 2 2 11 5" xfId="19108" xr:uid="{00000000-0005-0000-0000-0000A44A0000}"/>
    <cellStyle name="Normal 2 2 2 2 2 2 2 2 2 2 2 2 2 2 2 2 2 2 2 2 2 2 2 2 2 2 2 2 11 6" xfId="19109" xr:uid="{00000000-0005-0000-0000-0000A54A0000}"/>
    <cellStyle name="Normal 2 2 2 2 2 2 2 2 2 2 2 2 2 2 2 2 2 2 2 2 2 2 2 2 2 2 2 2 11 7" xfId="19110" xr:uid="{00000000-0005-0000-0000-0000A64A0000}"/>
    <cellStyle name="Normal 2 2 2 2 2 2 2 2 2 2 2 2 2 2 2 2 2 2 2 2 2 2 2 2 2 2 2 2 11 8" xfId="19111" xr:uid="{00000000-0005-0000-0000-0000A74A0000}"/>
    <cellStyle name="Normal 2 2 2 2 2 2 2 2 2 2 2 2 2 2 2 2 2 2 2 2 2 2 2 2 2 2 2 2 11 9" xfId="19112" xr:uid="{00000000-0005-0000-0000-0000A84A0000}"/>
    <cellStyle name="Normal 2 2 2 2 2 2 2 2 2 2 2 2 2 2 2 2 2 2 2 2 2 2 2 2 2 2 2 2 11_Tabla M" xfId="19113" xr:uid="{00000000-0005-0000-0000-0000A94A0000}"/>
    <cellStyle name="Normal 2 2 2 2 2 2 2 2 2 2 2 2 2 2 2 2 2 2 2 2 2 2 2 2 2 2 2 2 12" xfId="19114" xr:uid="{00000000-0005-0000-0000-0000AA4A0000}"/>
    <cellStyle name="Normal 2 2 2 2 2 2 2 2 2 2 2 2 2 2 2 2 2 2 2 2 2 2 2 2 2 2 2 2 12 10" xfId="19115" xr:uid="{00000000-0005-0000-0000-0000AB4A0000}"/>
    <cellStyle name="Normal 2 2 2 2 2 2 2 2 2 2 2 2 2 2 2 2 2 2 2 2 2 2 2 2 2 2 2 2 12 2" xfId="19116" xr:uid="{00000000-0005-0000-0000-0000AC4A0000}"/>
    <cellStyle name="Normal 2 2 2 2 2 2 2 2 2 2 2 2 2 2 2 2 2 2 2 2 2 2 2 2 2 2 2 2 12 3" xfId="19117" xr:uid="{00000000-0005-0000-0000-0000AD4A0000}"/>
    <cellStyle name="Normal 2 2 2 2 2 2 2 2 2 2 2 2 2 2 2 2 2 2 2 2 2 2 2 2 2 2 2 2 12 4" xfId="19118" xr:uid="{00000000-0005-0000-0000-0000AE4A0000}"/>
    <cellStyle name="Normal 2 2 2 2 2 2 2 2 2 2 2 2 2 2 2 2 2 2 2 2 2 2 2 2 2 2 2 2 12 5" xfId="19119" xr:uid="{00000000-0005-0000-0000-0000AF4A0000}"/>
    <cellStyle name="Normal 2 2 2 2 2 2 2 2 2 2 2 2 2 2 2 2 2 2 2 2 2 2 2 2 2 2 2 2 12 6" xfId="19120" xr:uid="{00000000-0005-0000-0000-0000B04A0000}"/>
    <cellStyle name="Normal 2 2 2 2 2 2 2 2 2 2 2 2 2 2 2 2 2 2 2 2 2 2 2 2 2 2 2 2 12 7" xfId="19121" xr:uid="{00000000-0005-0000-0000-0000B14A0000}"/>
    <cellStyle name="Normal 2 2 2 2 2 2 2 2 2 2 2 2 2 2 2 2 2 2 2 2 2 2 2 2 2 2 2 2 12 8" xfId="19122" xr:uid="{00000000-0005-0000-0000-0000B24A0000}"/>
    <cellStyle name="Normal 2 2 2 2 2 2 2 2 2 2 2 2 2 2 2 2 2 2 2 2 2 2 2 2 2 2 2 2 12 9" xfId="19123" xr:uid="{00000000-0005-0000-0000-0000B34A0000}"/>
    <cellStyle name="Normal 2 2 2 2 2 2 2 2 2 2 2 2 2 2 2 2 2 2 2 2 2 2 2 2 2 2 2 2 12_Tabla M" xfId="19124" xr:uid="{00000000-0005-0000-0000-0000B44A0000}"/>
    <cellStyle name="Normal 2 2 2 2 2 2 2 2 2 2 2 2 2 2 2 2 2 2 2 2 2 2 2 2 2 2 2 2 13" xfId="19125" xr:uid="{00000000-0005-0000-0000-0000B54A0000}"/>
    <cellStyle name="Normal 2 2 2 2 2 2 2 2 2 2 2 2 2 2 2 2 2 2 2 2 2 2 2 2 2 2 2 2 13 10" xfId="19126" xr:uid="{00000000-0005-0000-0000-0000B64A0000}"/>
    <cellStyle name="Normal 2 2 2 2 2 2 2 2 2 2 2 2 2 2 2 2 2 2 2 2 2 2 2 2 2 2 2 2 13 2" xfId="19127" xr:uid="{00000000-0005-0000-0000-0000B74A0000}"/>
    <cellStyle name="Normal 2 2 2 2 2 2 2 2 2 2 2 2 2 2 2 2 2 2 2 2 2 2 2 2 2 2 2 2 13 3" xfId="19128" xr:uid="{00000000-0005-0000-0000-0000B84A0000}"/>
    <cellStyle name="Normal 2 2 2 2 2 2 2 2 2 2 2 2 2 2 2 2 2 2 2 2 2 2 2 2 2 2 2 2 13 4" xfId="19129" xr:uid="{00000000-0005-0000-0000-0000B94A0000}"/>
    <cellStyle name="Normal 2 2 2 2 2 2 2 2 2 2 2 2 2 2 2 2 2 2 2 2 2 2 2 2 2 2 2 2 13 5" xfId="19130" xr:uid="{00000000-0005-0000-0000-0000BA4A0000}"/>
    <cellStyle name="Normal 2 2 2 2 2 2 2 2 2 2 2 2 2 2 2 2 2 2 2 2 2 2 2 2 2 2 2 2 13 6" xfId="19131" xr:uid="{00000000-0005-0000-0000-0000BB4A0000}"/>
    <cellStyle name="Normal 2 2 2 2 2 2 2 2 2 2 2 2 2 2 2 2 2 2 2 2 2 2 2 2 2 2 2 2 13 7" xfId="19132" xr:uid="{00000000-0005-0000-0000-0000BC4A0000}"/>
    <cellStyle name="Normal 2 2 2 2 2 2 2 2 2 2 2 2 2 2 2 2 2 2 2 2 2 2 2 2 2 2 2 2 13 8" xfId="19133" xr:uid="{00000000-0005-0000-0000-0000BD4A0000}"/>
    <cellStyle name="Normal 2 2 2 2 2 2 2 2 2 2 2 2 2 2 2 2 2 2 2 2 2 2 2 2 2 2 2 2 13 9" xfId="19134" xr:uid="{00000000-0005-0000-0000-0000BE4A0000}"/>
    <cellStyle name="Normal 2 2 2 2 2 2 2 2 2 2 2 2 2 2 2 2 2 2 2 2 2 2 2 2 2 2 2 2 13_Tabla M" xfId="19135" xr:uid="{00000000-0005-0000-0000-0000BF4A0000}"/>
    <cellStyle name="Normal 2 2 2 2 2 2 2 2 2 2 2 2 2 2 2 2 2 2 2 2 2 2 2 2 2 2 2 2 14" xfId="19136" xr:uid="{00000000-0005-0000-0000-0000C04A0000}"/>
    <cellStyle name="Normal 2 2 2 2 2 2 2 2 2 2 2 2 2 2 2 2 2 2 2 2 2 2 2 2 2 2 2 2 14 10" xfId="19137" xr:uid="{00000000-0005-0000-0000-0000C14A0000}"/>
    <cellStyle name="Normal 2 2 2 2 2 2 2 2 2 2 2 2 2 2 2 2 2 2 2 2 2 2 2 2 2 2 2 2 14 2" xfId="19138" xr:uid="{00000000-0005-0000-0000-0000C24A0000}"/>
    <cellStyle name="Normal 2 2 2 2 2 2 2 2 2 2 2 2 2 2 2 2 2 2 2 2 2 2 2 2 2 2 2 2 14 3" xfId="19139" xr:uid="{00000000-0005-0000-0000-0000C34A0000}"/>
    <cellStyle name="Normal 2 2 2 2 2 2 2 2 2 2 2 2 2 2 2 2 2 2 2 2 2 2 2 2 2 2 2 2 14 4" xfId="19140" xr:uid="{00000000-0005-0000-0000-0000C44A0000}"/>
    <cellStyle name="Normal 2 2 2 2 2 2 2 2 2 2 2 2 2 2 2 2 2 2 2 2 2 2 2 2 2 2 2 2 14 5" xfId="19141" xr:uid="{00000000-0005-0000-0000-0000C54A0000}"/>
    <cellStyle name="Normal 2 2 2 2 2 2 2 2 2 2 2 2 2 2 2 2 2 2 2 2 2 2 2 2 2 2 2 2 14 6" xfId="19142" xr:uid="{00000000-0005-0000-0000-0000C64A0000}"/>
    <cellStyle name="Normal 2 2 2 2 2 2 2 2 2 2 2 2 2 2 2 2 2 2 2 2 2 2 2 2 2 2 2 2 14 7" xfId="19143" xr:uid="{00000000-0005-0000-0000-0000C74A0000}"/>
    <cellStyle name="Normal 2 2 2 2 2 2 2 2 2 2 2 2 2 2 2 2 2 2 2 2 2 2 2 2 2 2 2 2 14 8" xfId="19144" xr:uid="{00000000-0005-0000-0000-0000C84A0000}"/>
    <cellStyle name="Normal 2 2 2 2 2 2 2 2 2 2 2 2 2 2 2 2 2 2 2 2 2 2 2 2 2 2 2 2 14 9" xfId="19145" xr:uid="{00000000-0005-0000-0000-0000C94A0000}"/>
    <cellStyle name="Normal 2 2 2 2 2 2 2 2 2 2 2 2 2 2 2 2 2 2 2 2 2 2 2 2 2 2 2 2 14_Tabla M" xfId="19146" xr:uid="{00000000-0005-0000-0000-0000CA4A0000}"/>
    <cellStyle name="Normal 2 2 2 2 2 2 2 2 2 2 2 2 2 2 2 2 2 2 2 2 2 2 2 2 2 2 2 2 15" xfId="19147" xr:uid="{00000000-0005-0000-0000-0000CB4A0000}"/>
    <cellStyle name="Normal 2 2 2 2 2 2 2 2 2 2 2 2 2 2 2 2 2 2 2 2 2 2 2 2 2 2 2 2 15 10" xfId="19148" xr:uid="{00000000-0005-0000-0000-0000CC4A0000}"/>
    <cellStyle name="Normal 2 2 2 2 2 2 2 2 2 2 2 2 2 2 2 2 2 2 2 2 2 2 2 2 2 2 2 2 15 2" xfId="19149" xr:uid="{00000000-0005-0000-0000-0000CD4A0000}"/>
    <cellStyle name="Normal 2 2 2 2 2 2 2 2 2 2 2 2 2 2 2 2 2 2 2 2 2 2 2 2 2 2 2 2 15 3" xfId="19150" xr:uid="{00000000-0005-0000-0000-0000CE4A0000}"/>
    <cellStyle name="Normal 2 2 2 2 2 2 2 2 2 2 2 2 2 2 2 2 2 2 2 2 2 2 2 2 2 2 2 2 15 4" xfId="19151" xr:uid="{00000000-0005-0000-0000-0000CF4A0000}"/>
    <cellStyle name="Normal 2 2 2 2 2 2 2 2 2 2 2 2 2 2 2 2 2 2 2 2 2 2 2 2 2 2 2 2 15 5" xfId="19152" xr:uid="{00000000-0005-0000-0000-0000D04A0000}"/>
    <cellStyle name="Normal 2 2 2 2 2 2 2 2 2 2 2 2 2 2 2 2 2 2 2 2 2 2 2 2 2 2 2 2 15 6" xfId="19153" xr:uid="{00000000-0005-0000-0000-0000D14A0000}"/>
    <cellStyle name="Normal 2 2 2 2 2 2 2 2 2 2 2 2 2 2 2 2 2 2 2 2 2 2 2 2 2 2 2 2 15 7" xfId="19154" xr:uid="{00000000-0005-0000-0000-0000D24A0000}"/>
    <cellStyle name="Normal 2 2 2 2 2 2 2 2 2 2 2 2 2 2 2 2 2 2 2 2 2 2 2 2 2 2 2 2 15 8" xfId="19155" xr:uid="{00000000-0005-0000-0000-0000D34A0000}"/>
    <cellStyle name="Normal 2 2 2 2 2 2 2 2 2 2 2 2 2 2 2 2 2 2 2 2 2 2 2 2 2 2 2 2 15 9" xfId="19156" xr:uid="{00000000-0005-0000-0000-0000D44A0000}"/>
    <cellStyle name="Normal 2 2 2 2 2 2 2 2 2 2 2 2 2 2 2 2 2 2 2 2 2 2 2 2 2 2 2 2 15_Tabla M" xfId="19157" xr:uid="{00000000-0005-0000-0000-0000D54A0000}"/>
    <cellStyle name="Normal 2 2 2 2 2 2 2 2 2 2 2 2 2 2 2 2 2 2 2 2 2 2 2 2 2 2 2 2 16" xfId="19158" xr:uid="{00000000-0005-0000-0000-0000D64A0000}"/>
    <cellStyle name="Normal 2 2 2 2 2 2 2 2 2 2 2 2 2 2 2 2 2 2 2 2 2 2 2 2 2 2 2 2 16 10" xfId="19159" xr:uid="{00000000-0005-0000-0000-0000D74A0000}"/>
    <cellStyle name="Normal 2 2 2 2 2 2 2 2 2 2 2 2 2 2 2 2 2 2 2 2 2 2 2 2 2 2 2 2 16 2" xfId="19160" xr:uid="{00000000-0005-0000-0000-0000D84A0000}"/>
    <cellStyle name="Normal 2 2 2 2 2 2 2 2 2 2 2 2 2 2 2 2 2 2 2 2 2 2 2 2 2 2 2 2 16 3" xfId="19161" xr:uid="{00000000-0005-0000-0000-0000D94A0000}"/>
    <cellStyle name="Normal 2 2 2 2 2 2 2 2 2 2 2 2 2 2 2 2 2 2 2 2 2 2 2 2 2 2 2 2 16 4" xfId="19162" xr:uid="{00000000-0005-0000-0000-0000DA4A0000}"/>
    <cellStyle name="Normal 2 2 2 2 2 2 2 2 2 2 2 2 2 2 2 2 2 2 2 2 2 2 2 2 2 2 2 2 16 5" xfId="19163" xr:uid="{00000000-0005-0000-0000-0000DB4A0000}"/>
    <cellStyle name="Normal 2 2 2 2 2 2 2 2 2 2 2 2 2 2 2 2 2 2 2 2 2 2 2 2 2 2 2 2 16 6" xfId="19164" xr:uid="{00000000-0005-0000-0000-0000DC4A0000}"/>
    <cellStyle name="Normal 2 2 2 2 2 2 2 2 2 2 2 2 2 2 2 2 2 2 2 2 2 2 2 2 2 2 2 2 16 7" xfId="19165" xr:uid="{00000000-0005-0000-0000-0000DD4A0000}"/>
    <cellStyle name="Normal 2 2 2 2 2 2 2 2 2 2 2 2 2 2 2 2 2 2 2 2 2 2 2 2 2 2 2 2 16 8" xfId="19166" xr:uid="{00000000-0005-0000-0000-0000DE4A0000}"/>
    <cellStyle name="Normal 2 2 2 2 2 2 2 2 2 2 2 2 2 2 2 2 2 2 2 2 2 2 2 2 2 2 2 2 16 9" xfId="19167" xr:uid="{00000000-0005-0000-0000-0000DF4A0000}"/>
    <cellStyle name="Normal 2 2 2 2 2 2 2 2 2 2 2 2 2 2 2 2 2 2 2 2 2 2 2 2 2 2 2 2 16_Tabla M" xfId="19168" xr:uid="{00000000-0005-0000-0000-0000E04A0000}"/>
    <cellStyle name="Normal 2 2 2 2 2 2 2 2 2 2 2 2 2 2 2 2 2 2 2 2 2 2 2 2 2 2 2 2 17" xfId="19169" xr:uid="{00000000-0005-0000-0000-0000E14A0000}"/>
    <cellStyle name="Normal 2 2 2 2 2 2 2 2 2 2 2 2 2 2 2 2 2 2 2 2 2 2 2 2 2 2 2 2 17 10" xfId="19170" xr:uid="{00000000-0005-0000-0000-0000E24A0000}"/>
    <cellStyle name="Normal 2 2 2 2 2 2 2 2 2 2 2 2 2 2 2 2 2 2 2 2 2 2 2 2 2 2 2 2 17 2" xfId="19171" xr:uid="{00000000-0005-0000-0000-0000E34A0000}"/>
    <cellStyle name="Normal 2 2 2 2 2 2 2 2 2 2 2 2 2 2 2 2 2 2 2 2 2 2 2 2 2 2 2 2 17 3" xfId="19172" xr:uid="{00000000-0005-0000-0000-0000E44A0000}"/>
    <cellStyle name="Normal 2 2 2 2 2 2 2 2 2 2 2 2 2 2 2 2 2 2 2 2 2 2 2 2 2 2 2 2 17 4" xfId="19173" xr:uid="{00000000-0005-0000-0000-0000E54A0000}"/>
    <cellStyle name="Normal 2 2 2 2 2 2 2 2 2 2 2 2 2 2 2 2 2 2 2 2 2 2 2 2 2 2 2 2 17 5" xfId="19174" xr:uid="{00000000-0005-0000-0000-0000E64A0000}"/>
    <cellStyle name="Normal 2 2 2 2 2 2 2 2 2 2 2 2 2 2 2 2 2 2 2 2 2 2 2 2 2 2 2 2 17 6" xfId="19175" xr:uid="{00000000-0005-0000-0000-0000E74A0000}"/>
    <cellStyle name="Normal 2 2 2 2 2 2 2 2 2 2 2 2 2 2 2 2 2 2 2 2 2 2 2 2 2 2 2 2 17 7" xfId="19176" xr:uid="{00000000-0005-0000-0000-0000E84A0000}"/>
    <cellStyle name="Normal 2 2 2 2 2 2 2 2 2 2 2 2 2 2 2 2 2 2 2 2 2 2 2 2 2 2 2 2 17 8" xfId="19177" xr:uid="{00000000-0005-0000-0000-0000E94A0000}"/>
    <cellStyle name="Normal 2 2 2 2 2 2 2 2 2 2 2 2 2 2 2 2 2 2 2 2 2 2 2 2 2 2 2 2 17 9" xfId="19178" xr:uid="{00000000-0005-0000-0000-0000EA4A0000}"/>
    <cellStyle name="Normal 2 2 2 2 2 2 2 2 2 2 2 2 2 2 2 2 2 2 2 2 2 2 2 2 2 2 2 2 17_Tabla M" xfId="19179" xr:uid="{00000000-0005-0000-0000-0000EB4A0000}"/>
    <cellStyle name="Normal 2 2 2 2 2 2 2 2 2 2 2 2 2 2 2 2 2 2 2 2 2 2 2 2 2 2 2 2 18" xfId="19180" xr:uid="{00000000-0005-0000-0000-0000EC4A0000}"/>
    <cellStyle name="Normal 2 2 2 2 2 2 2 2 2 2 2 2 2 2 2 2 2 2 2 2 2 2 2 2 2 2 2 2 18 10" xfId="19181" xr:uid="{00000000-0005-0000-0000-0000ED4A0000}"/>
    <cellStyle name="Normal 2 2 2 2 2 2 2 2 2 2 2 2 2 2 2 2 2 2 2 2 2 2 2 2 2 2 2 2 18 2" xfId="19182" xr:uid="{00000000-0005-0000-0000-0000EE4A0000}"/>
    <cellStyle name="Normal 2 2 2 2 2 2 2 2 2 2 2 2 2 2 2 2 2 2 2 2 2 2 2 2 2 2 2 2 18 3" xfId="19183" xr:uid="{00000000-0005-0000-0000-0000EF4A0000}"/>
    <cellStyle name="Normal 2 2 2 2 2 2 2 2 2 2 2 2 2 2 2 2 2 2 2 2 2 2 2 2 2 2 2 2 18 4" xfId="19184" xr:uid="{00000000-0005-0000-0000-0000F04A0000}"/>
    <cellStyle name="Normal 2 2 2 2 2 2 2 2 2 2 2 2 2 2 2 2 2 2 2 2 2 2 2 2 2 2 2 2 18 5" xfId="19185" xr:uid="{00000000-0005-0000-0000-0000F14A0000}"/>
    <cellStyle name="Normal 2 2 2 2 2 2 2 2 2 2 2 2 2 2 2 2 2 2 2 2 2 2 2 2 2 2 2 2 18 6" xfId="19186" xr:uid="{00000000-0005-0000-0000-0000F24A0000}"/>
    <cellStyle name="Normal 2 2 2 2 2 2 2 2 2 2 2 2 2 2 2 2 2 2 2 2 2 2 2 2 2 2 2 2 18 7" xfId="19187" xr:uid="{00000000-0005-0000-0000-0000F34A0000}"/>
    <cellStyle name="Normal 2 2 2 2 2 2 2 2 2 2 2 2 2 2 2 2 2 2 2 2 2 2 2 2 2 2 2 2 18 8" xfId="19188" xr:uid="{00000000-0005-0000-0000-0000F44A0000}"/>
    <cellStyle name="Normal 2 2 2 2 2 2 2 2 2 2 2 2 2 2 2 2 2 2 2 2 2 2 2 2 2 2 2 2 18 9" xfId="19189" xr:uid="{00000000-0005-0000-0000-0000F54A0000}"/>
    <cellStyle name="Normal 2 2 2 2 2 2 2 2 2 2 2 2 2 2 2 2 2 2 2 2 2 2 2 2 2 2 2 2 18_Tabla M" xfId="19190" xr:uid="{00000000-0005-0000-0000-0000F64A0000}"/>
    <cellStyle name="Normal 2 2 2 2 2 2 2 2 2 2 2 2 2 2 2 2 2 2 2 2 2 2 2 2 2 2 2 2 19" xfId="19191" xr:uid="{00000000-0005-0000-0000-0000F74A0000}"/>
    <cellStyle name="Normal 2 2 2 2 2 2 2 2 2 2 2 2 2 2 2 2 2 2 2 2 2 2 2 2 2 2 2 2 19 10" xfId="19192" xr:uid="{00000000-0005-0000-0000-0000F84A0000}"/>
    <cellStyle name="Normal 2 2 2 2 2 2 2 2 2 2 2 2 2 2 2 2 2 2 2 2 2 2 2 2 2 2 2 2 19 2" xfId="19193" xr:uid="{00000000-0005-0000-0000-0000F94A0000}"/>
    <cellStyle name="Normal 2 2 2 2 2 2 2 2 2 2 2 2 2 2 2 2 2 2 2 2 2 2 2 2 2 2 2 2 19 3" xfId="19194" xr:uid="{00000000-0005-0000-0000-0000FA4A0000}"/>
    <cellStyle name="Normal 2 2 2 2 2 2 2 2 2 2 2 2 2 2 2 2 2 2 2 2 2 2 2 2 2 2 2 2 19 4" xfId="19195" xr:uid="{00000000-0005-0000-0000-0000FB4A0000}"/>
    <cellStyle name="Normal 2 2 2 2 2 2 2 2 2 2 2 2 2 2 2 2 2 2 2 2 2 2 2 2 2 2 2 2 19 5" xfId="19196" xr:uid="{00000000-0005-0000-0000-0000FC4A0000}"/>
    <cellStyle name="Normal 2 2 2 2 2 2 2 2 2 2 2 2 2 2 2 2 2 2 2 2 2 2 2 2 2 2 2 2 19 6" xfId="19197" xr:uid="{00000000-0005-0000-0000-0000FD4A0000}"/>
    <cellStyle name="Normal 2 2 2 2 2 2 2 2 2 2 2 2 2 2 2 2 2 2 2 2 2 2 2 2 2 2 2 2 19 7" xfId="19198" xr:uid="{00000000-0005-0000-0000-0000FE4A0000}"/>
    <cellStyle name="Normal 2 2 2 2 2 2 2 2 2 2 2 2 2 2 2 2 2 2 2 2 2 2 2 2 2 2 2 2 19 8" xfId="19199" xr:uid="{00000000-0005-0000-0000-0000FF4A0000}"/>
    <cellStyle name="Normal 2 2 2 2 2 2 2 2 2 2 2 2 2 2 2 2 2 2 2 2 2 2 2 2 2 2 2 2 19 9" xfId="19200" xr:uid="{00000000-0005-0000-0000-0000004B0000}"/>
    <cellStyle name="Normal 2 2 2 2 2 2 2 2 2 2 2 2 2 2 2 2 2 2 2 2 2 2 2 2 2 2 2 2 19_Tabla M" xfId="19201" xr:uid="{00000000-0005-0000-0000-0000014B0000}"/>
    <cellStyle name="Normal 2 2 2 2 2 2 2 2 2 2 2 2 2 2 2 2 2 2 2 2 2 2 2 2 2 2 2 2 2" xfId="19202" xr:uid="{00000000-0005-0000-0000-0000024B0000}"/>
    <cellStyle name="Normal 2 2 2 2 2 2 2 2 2 2 2 2 2 2 2 2 2 2 2 2 2 2 2 2 2 2 2 2 2 10" xfId="19203" xr:uid="{00000000-0005-0000-0000-0000034B0000}"/>
    <cellStyle name="Normal 2 2 2 2 2 2 2 2 2 2 2 2 2 2 2 2 2 2 2 2 2 2 2 2 2 2 2 2 2 11" xfId="19204" xr:uid="{00000000-0005-0000-0000-0000044B0000}"/>
    <cellStyle name="Normal 2 2 2 2 2 2 2 2 2 2 2 2 2 2 2 2 2 2 2 2 2 2 2 2 2 2 2 2 2 12" xfId="19205" xr:uid="{00000000-0005-0000-0000-0000054B0000}"/>
    <cellStyle name="Normal 2 2 2 2 2 2 2 2 2 2 2 2 2 2 2 2 2 2 2 2 2 2 2 2 2 2 2 2 2 13" xfId="19206" xr:uid="{00000000-0005-0000-0000-0000064B0000}"/>
    <cellStyle name="Normal 2 2 2 2 2 2 2 2 2 2 2 2 2 2 2 2 2 2 2 2 2 2 2 2 2 2 2 2 2 14" xfId="19207" xr:uid="{00000000-0005-0000-0000-0000074B0000}"/>
    <cellStyle name="Normal 2 2 2 2 2 2 2 2 2 2 2 2 2 2 2 2 2 2 2 2 2 2 2 2 2 2 2 2 2 15" xfId="19208" xr:uid="{00000000-0005-0000-0000-0000084B0000}"/>
    <cellStyle name="Normal 2 2 2 2 2 2 2 2 2 2 2 2 2 2 2 2 2 2 2 2 2 2 2 2 2 2 2 2 2 16" xfId="19209" xr:uid="{00000000-0005-0000-0000-0000094B0000}"/>
    <cellStyle name="Normal 2 2 2 2 2 2 2 2 2 2 2 2 2 2 2 2 2 2 2 2 2 2 2 2 2 2 2 2 2 17" xfId="19210" xr:uid="{00000000-0005-0000-0000-00000A4B0000}"/>
    <cellStyle name="Normal 2 2 2 2 2 2 2 2 2 2 2 2 2 2 2 2 2 2 2 2 2 2 2 2 2 2 2 2 2 18" xfId="19211" xr:uid="{00000000-0005-0000-0000-00000B4B0000}"/>
    <cellStyle name="Normal 2 2 2 2 2 2 2 2 2 2 2 2 2 2 2 2 2 2 2 2 2 2 2 2 2 2 2 2 2 19" xfId="19212" xr:uid="{00000000-0005-0000-0000-00000C4B0000}"/>
    <cellStyle name="Normal 2 2 2 2 2 2 2 2 2 2 2 2 2 2 2 2 2 2 2 2 2 2 2 2 2 2 2 2 2 2" xfId="19213" xr:uid="{00000000-0005-0000-0000-00000D4B0000}"/>
    <cellStyle name="Normal 2 2 2 2 2 2 2 2 2 2 2 2 2 2 2 2 2 2 2 2 2 2 2 2 2 2 2 2 2 2 10" xfId="19214" xr:uid="{00000000-0005-0000-0000-00000E4B0000}"/>
    <cellStyle name="Normal 2 2 2 2 2 2 2 2 2 2 2 2 2 2 2 2 2 2 2 2 2 2 2 2 2 2 2 2 2 2 10 10" xfId="19215" xr:uid="{00000000-0005-0000-0000-00000F4B0000}"/>
    <cellStyle name="Normal 2 2 2 2 2 2 2 2 2 2 2 2 2 2 2 2 2 2 2 2 2 2 2 2 2 2 2 2 2 2 10 2" xfId="19216" xr:uid="{00000000-0005-0000-0000-0000104B0000}"/>
    <cellStyle name="Normal 2 2 2 2 2 2 2 2 2 2 2 2 2 2 2 2 2 2 2 2 2 2 2 2 2 2 2 2 2 2 10 3" xfId="19217" xr:uid="{00000000-0005-0000-0000-0000114B0000}"/>
    <cellStyle name="Normal 2 2 2 2 2 2 2 2 2 2 2 2 2 2 2 2 2 2 2 2 2 2 2 2 2 2 2 2 2 2 10 4" xfId="19218" xr:uid="{00000000-0005-0000-0000-0000124B0000}"/>
    <cellStyle name="Normal 2 2 2 2 2 2 2 2 2 2 2 2 2 2 2 2 2 2 2 2 2 2 2 2 2 2 2 2 2 2 10 5" xfId="19219" xr:uid="{00000000-0005-0000-0000-0000134B0000}"/>
    <cellStyle name="Normal 2 2 2 2 2 2 2 2 2 2 2 2 2 2 2 2 2 2 2 2 2 2 2 2 2 2 2 2 2 2 10 6" xfId="19220" xr:uid="{00000000-0005-0000-0000-0000144B0000}"/>
    <cellStyle name="Normal 2 2 2 2 2 2 2 2 2 2 2 2 2 2 2 2 2 2 2 2 2 2 2 2 2 2 2 2 2 2 10 7" xfId="19221" xr:uid="{00000000-0005-0000-0000-0000154B0000}"/>
    <cellStyle name="Normal 2 2 2 2 2 2 2 2 2 2 2 2 2 2 2 2 2 2 2 2 2 2 2 2 2 2 2 2 2 2 10 8" xfId="19222" xr:uid="{00000000-0005-0000-0000-0000164B0000}"/>
    <cellStyle name="Normal 2 2 2 2 2 2 2 2 2 2 2 2 2 2 2 2 2 2 2 2 2 2 2 2 2 2 2 2 2 2 10 9" xfId="19223" xr:uid="{00000000-0005-0000-0000-0000174B0000}"/>
    <cellStyle name="Normal 2 2 2 2 2 2 2 2 2 2 2 2 2 2 2 2 2 2 2 2 2 2 2 2 2 2 2 2 2 2 10_Tabla M" xfId="19224" xr:uid="{00000000-0005-0000-0000-0000184B0000}"/>
    <cellStyle name="Normal 2 2 2 2 2 2 2 2 2 2 2 2 2 2 2 2 2 2 2 2 2 2 2 2 2 2 2 2 2 2 11" xfId="19225" xr:uid="{00000000-0005-0000-0000-0000194B0000}"/>
    <cellStyle name="Normal 2 2 2 2 2 2 2 2 2 2 2 2 2 2 2 2 2 2 2 2 2 2 2 2 2 2 2 2 2 2 11 10" xfId="19226" xr:uid="{00000000-0005-0000-0000-00001A4B0000}"/>
    <cellStyle name="Normal 2 2 2 2 2 2 2 2 2 2 2 2 2 2 2 2 2 2 2 2 2 2 2 2 2 2 2 2 2 2 11 2" xfId="19227" xr:uid="{00000000-0005-0000-0000-00001B4B0000}"/>
    <cellStyle name="Normal 2 2 2 2 2 2 2 2 2 2 2 2 2 2 2 2 2 2 2 2 2 2 2 2 2 2 2 2 2 2 11 3" xfId="19228" xr:uid="{00000000-0005-0000-0000-00001C4B0000}"/>
    <cellStyle name="Normal 2 2 2 2 2 2 2 2 2 2 2 2 2 2 2 2 2 2 2 2 2 2 2 2 2 2 2 2 2 2 11 4" xfId="19229" xr:uid="{00000000-0005-0000-0000-00001D4B0000}"/>
    <cellStyle name="Normal 2 2 2 2 2 2 2 2 2 2 2 2 2 2 2 2 2 2 2 2 2 2 2 2 2 2 2 2 2 2 11 5" xfId="19230" xr:uid="{00000000-0005-0000-0000-00001E4B0000}"/>
    <cellStyle name="Normal 2 2 2 2 2 2 2 2 2 2 2 2 2 2 2 2 2 2 2 2 2 2 2 2 2 2 2 2 2 2 11 6" xfId="19231" xr:uid="{00000000-0005-0000-0000-00001F4B0000}"/>
    <cellStyle name="Normal 2 2 2 2 2 2 2 2 2 2 2 2 2 2 2 2 2 2 2 2 2 2 2 2 2 2 2 2 2 2 11 7" xfId="19232" xr:uid="{00000000-0005-0000-0000-0000204B0000}"/>
    <cellStyle name="Normal 2 2 2 2 2 2 2 2 2 2 2 2 2 2 2 2 2 2 2 2 2 2 2 2 2 2 2 2 2 2 11 8" xfId="19233" xr:uid="{00000000-0005-0000-0000-0000214B0000}"/>
    <cellStyle name="Normal 2 2 2 2 2 2 2 2 2 2 2 2 2 2 2 2 2 2 2 2 2 2 2 2 2 2 2 2 2 2 11 9" xfId="19234" xr:uid="{00000000-0005-0000-0000-0000224B0000}"/>
    <cellStyle name="Normal 2 2 2 2 2 2 2 2 2 2 2 2 2 2 2 2 2 2 2 2 2 2 2 2 2 2 2 2 2 2 11_Tabla M" xfId="19235" xr:uid="{00000000-0005-0000-0000-0000234B0000}"/>
    <cellStyle name="Normal 2 2 2 2 2 2 2 2 2 2 2 2 2 2 2 2 2 2 2 2 2 2 2 2 2 2 2 2 2 2 12" xfId="19236" xr:uid="{00000000-0005-0000-0000-0000244B0000}"/>
    <cellStyle name="Normal 2 2 2 2 2 2 2 2 2 2 2 2 2 2 2 2 2 2 2 2 2 2 2 2 2 2 2 2 2 2 12 10" xfId="19237" xr:uid="{00000000-0005-0000-0000-0000254B0000}"/>
    <cellStyle name="Normal 2 2 2 2 2 2 2 2 2 2 2 2 2 2 2 2 2 2 2 2 2 2 2 2 2 2 2 2 2 2 12 2" xfId="19238" xr:uid="{00000000-0005-0000-0000-0000264B0000}"/>
    <cellStyle name="Normal 2 2 2 2 2 2 2 2 2 2 2 2 2 2 2 2 2 2 2 2 2 2 2 2 2 2 2 2 2 2 12 3" xfId="19239" xr:uid="{00000000-0005-0000-0000-0000274B0000}"/>
    <cellStyle name="Normal 2 2 2 2 2 2 2 2 2 2 2 2 2 2 2 2 2 2 2 2 2 2 2 2 2 2 2 2 2 2 12 4" xfId="19240" xr:uid="{00000000-0005-0000-0000-0000284B0000}"/>
    <cellStyle name="Normal 2 2 2 2 2 2 2 2 2 2 2 2 2 2 2 2 2 2 2 2 2 2 2 2 2 2 2 2 2 2 12 5" xfId="19241" xr:uid="{00000000-0005-0000-0000-0000294B0000}"/>
    <cellStyle name="Normal 2 2 2 2 2 2 2 2 2 2 2 2 2 2 2 2 2 2 2 2 2 2 2 2 2 2 2 2 2 2 12 6" xfId="19242" xr:uid="{00000000-0005-0000-0000-00002A4B0000}"/>
    <cellStyle name="Normal 2 2 2 2 2 2 2 2 2 2 2 2 2 2 2 2 2 2 2 2 2 2 2 2 2 2 2 2 2 2 12 7" xfId="19243" xr:uid="{00000000-0005-0000-0000-00002B4B0000}"/>
    <cellStyle name="Normal 2 2 2 2 2 2 2 2 2 2 2 2 2 2 2 2 2 2 2 2 2 2 2 2 2 2 2 2 2 2 12 8" xfId="19244" xr:uid="{00000000-0005-0000-0000-00002C4B0000}"/>
    <cellStyle name="Normal 2 2 2 2 2 2 2 2 2 2 2 2 2 2 2 2 2 2 2 2 2 2 2 2 2 2 2 2 2 2 12 9" xfId="19245" xr:uid="{00000000-0005-0000-0000-00002D4B0000}"/>
    <cellStyle name="Normal 2 2 2 2 2 2 2 2 2 2 2 2 2 2 2 2 2 2 2 2 2 2 2 2 2 2 2 2 2 2 12_Tabla M" xfId="19246" xr:uid="{00000000-0005-0000-0000-00002E4B0000}"/>
    <cellStyle name="Normal 2 2 2 2 2 2 2 2 2 2 2 2 2 2 2 2 2 2 2 2 2 2 2 2 2 2 2 2 2 2 13" xfId="19247" xr:uid="{00000000-0005-0000-0000-00002F4B0000}"/>
    <cellStyle name="Normal 2 2 2 2 2 2 2 2 2 2 2 2 2 2 2 2 2 2 2 2 2 2 2 2 2 2 2 2 2 2 13 10" xfId="19248" xr:uid="{00000000-0005-0000-0000-0000304B0000}"/>
    <cellStyle name="Normal 2 2 2 2 2 2 2 2 2 2 2 2 2 2 2 2 2 2 2 2 2 2 2 2 2 2 2 2 2 2 13 2" xfId="19249" xr:uid="{00000000-0005-0000-0000-0000314B0000}"/>
    <cellStyle name="Normal 2 2 2 2 2 2 2 2 2 2 2 2 2 2 2 2 2 2 2 2 2 2 2 2 2 2 2 2 2 2 13 3" xfId="19250" xr:uid="{00000000-0005-0000-0000-0000324B0000}"/>
    <cellStyle name="Normal 2 2 2 2 2 2 2 2 2 2 2 2 2 2 2 2 2 2 2 2 2 2 2 2 2 2 2 2 2 2 13 4" xfId="19251" xr:uid="{00000000-0005-0000-0000-0000334B0000}"/>
    <cellStyle name="Normal 2 2 2 2 2 2 2 2 2 2 2 2 2 2 2 2 2 2 2 2 2 2 2 2 2 2 2 2 2 2 13 5" xfId="19252" xr:uid="{00000000-0005-0000-0000-0000344B0000}"/>
    <cellStyle name="Normal 2 2 2 2 2 2 2 2 2 2 2 2 2 2 2 2 2 2 2 2 2 2 2 2 2 2 2 2 2 2 13 6" xfId="19253" xr:uid="{00000000-0005-0000-0000-0000354B0000}"/>
    <cellStyle name="Normal 2 2 2 2 2 2 2 2 2 2 2 2 2 2 2 2 2 2 2 2 2 2 2 2 2 2 2 2 2 2 13 7" xfId="19254" xr:uid="{00000000-0005-0000-0000-0000364B0000}"/>
    <cellStyle name="Normal 2 2 2 2 2 2 2 2 2 2 2 2 2 2 2 2 2 2 2 2 2 2 2 2 2 2 2 2 2 2 13 8" xfId="19255" xr:uid="{00000000-0005-0000-0000-0000374B0000}"/>
    <cellStyle name="Normal 2 2 2 2 2 2 2 2 2 2 2 2 2 2 2 2 2 2 2 2 2 2 2 2 2 2 2 2 2 2 13 9" xfId="19256" xr:uid="{00000000-0005-0000-0000-0000384B0000}"/>
    <cellStyle name="Normal 2 2 2 2 2 2 2 2 2 2 2 2 2 2 2 2 2 2 2 2 2 2 2 2 2 2 2 2 2 2 13_Tabla M" xfId="19257" xr:uid="{00000000-0005-0000-0000-0000394B0000}"/>
    <cellStyle name="Normal 2 2 2 2 2 2 2 2 2 2 2 2 2 2 2 2 2 2 2 2 2 2 2 2 2 2 2 2 2 2 14" xfId="19258" xr:uid="{00000000-0005-0000-0000-00003A4B0000}"/>
    <cellStyle name="Normal 2 2 2 2 2 2 2 2 2 2 2 2 2 2 2 2 2 2 2 2 2 2 2 2 2 2 2 2 2 2 14 10" xfId="19259" xr:uid="{00000000-0005-0000-0000-00003B4B0000}"/>
    <cellStyle name="Normal 2 2 2 2 2 2 2 2 2 2 2 2 2 2 2 2 2 2 2 2 2 2 2 2 2 2 2 2 2 2 14 2" xfId="19260" xr:uid="{00000000-0005-0000-0000-00003C4B0000}"/>
    <cellStyle name="Normal 2 2 2 2 2 2 2 2 2 2 2 2 2 2 2 2 2 2 2 2 2 2 2 2 2 2 2 2 2 2 14 3" xfId="19261" xr:uid="{00000000-0005-0000-0000-00003D4B0000}"/>
    <cellStyle name="Normal 2 2 2 2 2 2 2 2 2 2 2 2 2 2 2 2 2 2 2 2 2 2 2 2 2 2 2 2 2 2 14 4" xfId="19262" xr:uid="{00000000-0005-0000-0000-00003E4B0000}"/>
    <cellStyle name="Normal 2 2 2 2 2 2 2 2 2 2 2 2 2 2 2 2 2 2 2 2 2 2 2 2 2 2 2 2 2 2 14 5" xfId="19263" xr:uid="{00000000-0005-0000-0000-00003F4B0000}"/>
    <cellStyle name="Normal 2 2 2 2 2 2 2 2 2 2 2 2 2 2 2 2 2 2 2 2 2 2 2 2 2 2 2 2 2 2 14 6" xfId="19264" xr:uid="{00000000-0005-0000-0000-0000404B0000}"/>
    <cellStyle name="Normal 2 2 2 2 2 2 2 2 2 2 2 2 2 2 2 2 2 2 2 2 2 2 2 2 2 2 2 2 2 2 14 7" xfId="19265" xr:uid="{00000000-0005-0000-0000-0000414B0000}"/>
    <cellStyle name="Normal 2 2 2 2 2 2 2 2 2 2 2 2 2 2 2 2 2 2 2 2 2 2 2 2 2 2 2 2 2 2 14 8" xfId="19266" xr:uid="{00000000-0005-0000-0000-0000424B0000}"/>
    <cellStyle name="Normal 2 2 2 2 2 2 2 2 2 2 2 2 2 2 2 2 2 2 2 2 2 2 2 2 2 2 2 2 2 2 14 9" xfId="19267" xr:uid="{00000000-0005-0000-0000-0000434B0000}"/>
    <cellStyle name="Normal 2 2 2 2 2 2 2 2 2 2 2 2 2 2 2 2 2 2 2 2 2 2 2 2 2 2 2 2 2 2 14_Tabla M" xfId="19268" xr:uid="{00000000-0005-0000-0000-0000444B0000}"/>
    <cellStyle name="Normal 2 2 2 2 2 2 2 2 2 2 2 2 2 2 2 2 2 2 2 2 2 2 2 2 2 2 2 2 2 2 15" xfId="19269" xr:uid="{00000000-0005-0000-0000-0000454B0000}"/>
    <cellStyle name="Normal 2 2 2 2 2 2 2 2 2 2 2 2 2 2 2 2 2 2 2 2 2 2 2 2 2 2 2 2 2 2 15 10" xfId="19270" xr:uid="{00000000-0005-0000-0000-0000464B0000}"/>
    <cellStyle name="Normal 2 2 2 2 2 2 2 2 2 2 2 2 2 2 2 2 2 2 2 2 2 2 2 2 2 2 2 2 2 2 15 2" xfId="19271" xr:uid="{00000000-0005-0000-0000-0000474B0000}"/>
    <cellStyle name="Normal 2 2 2 2 2 2 2 2 2 2 2 2 2 2 2 2 2 2 2 2 2 2 2 2 2 2 2 2 2 2 15 3" xfId="19272" xr:uid="{00000000-0005-0000-0000-0000484B0000}"/>
    <cellStyle name="Normal 2 2 2 2 2 2 2 2 2 2 2 2 2 2 2 2 2 2 2 2 2 2 2 2 2 2 2 2 2 2 15 4" xfId="19273" xr:uid="{00000000-0005-0000-0000-0000494B0000}"/>
    <cellStyle name="Normal 2 2 2 2 2 2 2 2 2 2 2 2 2 2 2 2 2 2 2 2 2 2 2 2 2 2 2 2 2 2 15 5" xfId="19274" xr:uid="{00000000-0005-0000-0000-00004A4B0000}"/>
    <cellStyle name="Normal 2 2 2 2 2 2 2 2 2 2 2 2 2 2 2 2 2 2 2 2 2 2 2 2 2 2 2 2 2 2 15 6" xfId="19275" xr:uid="{00000000-0005-0000-0000-00004B4B0000}"/>
    <cellStyle name="Normal 2 2 2 2 2 2 2 2 2 2 2 2 2 2 2 2 2 2 2 2 2 2 2 2 2 2 2 2 2 2 15 7" xfId="19276" xr:uid="{00000000-0005-0000-0000-00004C4B0000}"/>
    <cellStyle name="Normal 2 2 2 2 2 2 2 2 2 2 2 2 2 2 2 2 2 2 2 2 2 2 2 2 2 2 2 2 2 2 15 8" xfId="19277" xr:uid="{00000000-0005-0000-0000-00004D4B0000}"/>
    <cellStyle name="Normal 2 2 2 2 2 2 2 2 2 2 2 2 2 2 2 2 2 2 2 2 2 2 2 2 2 2 2 2 2 2 15 9" xfId="19278" xr:uid="{00000000-0005-0000-0000-00004E4B0000}"/>
    <cellStyle name="Normal 2 2 2 2 2 2 2 2 2 2 2 2 2 2 2 2 2 2 2 2 2 2 2 2 2 2 2 2 2 2 15_Tabla M" xfId="19279" xr:uid="{00000000-0005-0000-0000-00004F4B0000}"/>
    <cellStyle name="Normal 2 2 2 2 2 2 2 2 2 2 2 2 2 2 2 2 2 2 2 2 2 2 2 2 2 2 2 2 2 2 16" xfId="19280" xr:uid="{00000000-0005-0000-0000-0000504B0000}"/>
    <cellStyle name="Normal 2 2 2 2 2 2 2 2 2 2 2 2 2 2 2 2 2 2 2 2 2 2 2 2 2 2 2 2 2 2 16 10" xfId="19281" xr:uid="{00000000-0005-0000-0000-0000514B0000}"/>
    <cellStyle name="Normal 2 2 2 2 2 2 2 2 2 2 2 2 2 2 2 2 2 2 2 2 2 2 2 2 2 2 2 2 2 2 16 2" xfId="19282" xr:uid="{00000000-0005-0000-0000-0000524B0000}"/>
    <cellStyle name="Normal 2 2 2 2 2 2 2 2 2 2 2 2 2 2 2 2 2 2 2 2 2 2 2 2 2 2 2 2 2 2 16 3" xfId="19283" xr:uid="{00000000-0005-0000-0000-0000534B0000}"/>
    <cellStyle name="Normal 2 2 2 2 2 2 2 2 2 2 2 2 2 2 2 2 2 2 2 2 2 2 2 2 2 2 2 2 2 2 16 4" xfId="19284" xr:uid="{00000000-0005-0000-0000-0000544B0000}"/>
    <cellStyle name="Normal 2 2 2 2 2 2 2 2 2 2 2 2 2 2 2 2 2 2 2 2 2 2 2 2 2 2 2 2 2 2 16 5" xfId="19285" xr:uid="{00000000-0005-0000-0000-0000554B0000}"/>
    <cellStyle name="Normal 2 2 2 2 2 2 2 2 2 2 2 2 2 2 2 2 2 2 2 2 2 2 2 2 2 2 2 2 2 2 16 6" xfId="19286" xr:uid="{00000000-0005-0000-0000-0000564B0000}"/>
    <cellStyle name="Normal 2 2 2 2 2 2 2 2 2 2 2 2 2 2 2 2 2 2 2 2 2 2 2 2 2 2 2 2 2 2 16 7" xfId="19287" xr:uid="{00000000-0005-0000-0000-0000574B0000}"/>
    <cellStyle name="Normal 2 2 2 2 2 2 2 2 2 2 2 2 2 2 2 2 2 2 2 2 2 2 2 2 2 2 2 2 2 2 16 8" xfId="19288" xr:uid="{00000000-0005-0000-0000-0000584B0000}"/>
    <cellStyle name="Normal 2 2 2 2 2 2 2 2 2 2 2 2 2 2 2 2 2 2 2 2 2 2 2 2 2 2 2 2 2 2 16 9" xfId="19289" xr:uid="{00000000-0005-0000-0000-0000594B0000}"/>
    <cellStyle name="Normal 2 2 2 2 2 2 2 2 2 2 2 2 2 2 2 2 2 2 2 2 2 2 2 2 2 2 2 2 2 2 16_Tabla M" xfId="19290" xr:uid="{00000000-0005-0000-0000-00005A4B0000}"/>
    <cellStyle name="Normal 2 2 2 2 2 2 2 2 2 2 2 2 2 2 2 2 2 2 2 2 2 2 2 2 2 2 2 2 2 2 17" xfId="19291" xr:uid="{00000000-0005-0000-0000-00005B4B0000}"/>
    <cellStyle name="Normal 2 2 2 2 2 2 2 2 2 2 2 2 2 2 2 2 2 2 2 2 2 2 2 2 2 2 2 2 2 2 17 10" xfId="19292" xr:uid="{00000000-0005-0000-0000-00005C4B0000}"/>
    <cellStyle name="Normal 2 2 2 2 2 2 2 2 2 2 2 2 2 2 2 2 2 2 2 2 2 2 2 2 2 2 2 2 2 2 17 2" xfId="19293" xr:uid="{00000000-0005-0000-0000-00005D4B0000}"/>
    <cellStyle name="Normal 2 2 2 2 2 2 2 2 2 2 2 2 2 2 2 2 2 2 2 2 2 2 2 2 2 2 2 2 2 2 17 3" xfId="19294" xr:uid="{00000000-0005-0000-0000-00005E4B0000}"/>
    <cellStyle name="Normal 2 2 2 2 2 2 2 2 2 2 2 2 2 2 2 2 2 2 2 2 2 2 2 2 2 2 2 2 2 2 17 4" xfId="19295" xr:uid="{00000000-0005-0000-0000-00005F4B0000}"/>
    <cellStyle name="Normal 2 2 2 2 2 2 2 2 2 2 2 2 2 2 2 2 2 2 2 2 2 2 2 2 2 2 2 2 2 2 17 5" xfId="19296" xr:uid="{00000000-0005-0000-0000-0000604B0000}"/>
    <cellStyle name="Normal 2 2 2 2 2 2 2 2 2 2 2 2 2 2 2 2 2 2 2 2 2 2 2 2 2 2 2 2 2 2 17 6" xfId="19297" xr:uid="{00000000-0005-0000-0000-0000614B0000}"/>
    <cellStyle name="Normal 2 2 2 2 2 2 2 2 2 2 2 2 2 2 2 2 2 2 2 2 2 2 2 2 2 2 2 2 2 2 17 7" xfId="19298" xr:uid="{00000000-0005-0000-0000-0000624B0000}"/>
    <cellStyle name="Normal 2 2 2 2 2 2 2 2 2 2 2 2 2 2 2 2 2 2 2 2 2 2 2 2 2 2 2 2 2 2 17 8" xfId="19299" xr:uid="{00000000-0005-0000-0000-0000634B0000}"/>
    <cellStyle name="Normal 2 2 2 2 2 2 2 2 2 2 2 2 2 2 2 2 2 2 2 2 2 2 2 2 2 2 2 2 2 2 17 9" xfId="19300" xr:uid="{00000000-0005-0000-0000-0000644B0000}"/>
    <cellStyle name="Normal 2 2 2 2 2 2 2 2 2 2 2 2 2 2 2 2 2 2 2 2 2 2 2 2 2 2 2 2 2 2 17_Tabla M" xfId="19301" xr:uid="{00000000-0005-0000-0000-0000654B0000}"/>
    <cellStyle name="Normal 2 2 2 2 2 2 2 2 2 2 2 2 2 2 2 2 2 2 2 2 2 2 2 2 2 2 2 2 2 2 18" xfId="19302" xr:uid="{00000000-0005-0000-0000-0000664B0000}"/>
    <cellStyle name="Normal 2 2 2 2 2 2 2 2 2 2 2 2 2 2 2 2 2 2 2 2 2 2 2 2 2 2 2 2 2 2 18 10" xfId="19303" xr:uid="{00000000-0005-0000-0000-0000674B0000}"/>
    <cellStyle name="Normal 2 2 2 2 2 2 2 2 2 2 2 2 2 2 2 2 2 2 2 2 2 2 2 2 2 2 2 2 2 2 18 2" xfId="19304" xr:uid="{00000000-0005-0000-0000-0000684B0000}"/>
    <cellStyle name="Normal 2 2 2 2 2 2 2 2 2 2 2 2 2 2 2 2 2 2 2 2 2 2 2 2 2 2 2 2 2 2 18 3" xfId="19305" xr:uid="{00000000-0005-0000-0000-0000694B0000}"/>
    <cellStyle name="Normal 2 2 2 2 2 2 2 2 2 2 2 2 2 2 2 2 2 2 2 2 2 2 2 2 2 2 2 2 2 2 18 4" xfId="19306" xr:uid="{00000000-0005-0000-0000-00006A4B0000}"/>
    <cellStyle name="Normal 2 2 2 2 2 2 2 2 2 2 2 2 2 2 2 2 2 2 2 2 2 2 2 2 2 2 2 2 2 2 18 5" xfId="19307" xr:uid="{00000000-0005-0000-0000-00006B4B0000}"/>
    <cellStyle name="Normal 2 2 2 2 2 2 2 2 2 2 2 2 2 2 2 2 2 2 2 2 2 2 2 2 2 2 2 2 2 2 18 6" xfId="19308" xr:uid="{00000000-0005-0000-0000-00006C4B0000}"/>
    <cellStyle name="Normal 2 2 2 2 2 2 2 2 2 2 2 2 2 2 2 2 2 2 2 2 2 2 2 2 2 2 2 2 2 2 18 7" xfId="19309" xr:uid="{00000000-0005-0000-0000-00006D4B0000}"/>
    <cellStyle name="Normal 2 2 2 2 2 2 2 2 2 2 2 2 2 2 2 2 2 2 2 2 2 2 2 2 2 2 2 2 2 2 18 8" xfId="19310" xr:uid="{00000000-0005-0000-0000-00006E4B0000}"/>
    <cellStyle name="Normal 2 2 2 2 2 2 2 2 2 2 2 2 2 2 2 2 2 2 2 2 2 2 2 2 2 2 2 2 2 2 18 9" xfId="19311" xr:uid="{00000000-0005-0000-0000-00006F4B0000}"/>
    <cellStyle name="Normal 2 2 2 2 2 2 2 2 2 2 2 2 2 2 2 2 2 2 2 2 2 2 2 2 2 2 2 2 2 2 18_Tabla M" xfId="19312" xr:uid="{00000000-0005-0000-0000-0000704B0000}"/>
    <cellStyle name="Normal 2 2 2 2 2 2 2 2 2 2 2 2 2 2 2 2 2 2 2 2 2 2 2 2 2 2 2 2 2 2 19" xfId="19313" xr:uid="{00000000-0005-0000-0000-0000714B0000}"/>
    <cellStyle name="Normal 2 2 2 2 2 2 2 2 2 2 2 2 2 2 2 2 2 2 2 2 2 2 2 2 2 2 2 2 2 2 19 10" xfId="19314" xr:uid="{00000000-0005-0000-0000-0000724B0000}"/>
    <cellStyle name="Normal 2 2 2 2 2 2 2 2 2 2 2 2 2 2 2 2 2 2 2 2 2 2 2 2 2 2 2 2 2 2 19 2" xfId="19315" xr:uid="{00000000-0005-0000-0000-0000734B0000}"/>
    <cellStyle name="Normal 2 2 2 2 2 2 2 2 2 2 2 2 2 2 2 2 2 2 2 2 2 2 2 2 2 2 2 2 2 2 19 3" xfId="19316" xr:uid="{00000000-0005-0000-0000-0000744B0000}"/>
    <cellStyle name="Normal 2 2 2 2 2 2 2 2 2 2 2 2 2 2 2 2 2 2 2 2 2 2 2 2 2 2 2 2 2 2 19 4" xfId="19317" xr:uid="{00000000-0005-0000-0000-0000754B0000}"/>
    <cellStyle name="Normal 2 2 2 2 2 2 2 2 2 2 2 2 2 2 2 2 2 2 2 2 2 2 2 2 2 2 2 2 2 2 19 5" xfId="19318" xr:uid="{00000000-0005-0000-0000-0000764B0000}"/>
    <cellStyle name="Normal 2 2 2 2 2 2 2 2 2 2 2 2 2 2 2 2 2 2 2 2 2 2 2 2 2 2 2 2 2 2 19 6" xfId="19319" xr:uid="{00000000-0005-0000-0000-0000774B0000}"/>
    <cellStyle name="Normal 2 2 2 2 2 2 2 2 2 2 2 2 2 2 2 2 2 2 2 2 2 2 2 2 2 2 2 2 2 2 19 7" xfId="19320" xr:uid="{00000000-0005-0000-0000-0000784B0000}"/>
    <cellStyle name="Normal 2 2 2 2 2 2 2 2 2 2 2 2 2 2 2 2 2 2 2 2 2 2 2 2 2 2 2 2 2 2 19 8" xfId="19321" xr:uid="{00000000-0005-0000-0000-0000794B0000}"/>
    <cellStyle name="Normal 2 2 2 2 2 2 2 2 2 2 2 2 2 2 2 2 2 2 2 2 2 2 2 2 2 2 2 2 2 2 19 9" xfId="19322" xr:uid="{00000000-0005-0000-0000-00007A4B0000}"/>
    <cellStyle name="Normal 2 2 2 2 2 2 2 2 2 2 2 2 2 2 2 2 2 2 2 2 2 2 2 2 2 2 2 2 2 2 19_Tabla M" xfId="19323" xr:uid="{00000000-0005-0000-0000-00007B4B0000}"/>
    <cellStyle name="Normal 2 2 2 2 2 2 2 2 2 2 2 2 2 2 2 2 2 2 2 2 2 2 2 2 2 2 2 2 2 2 2" xfId="19324" xr:uid="{00000000-0005-0000-0000-00007C4B0000}"/>
    <cellStyle name="Normal 2 2 2 2 2 2 2 2 2 2 2 2 2 2 2 2 2 2 2 2 2 2 2 2 2 2 2 2 2 2 2 10" xfId="19325" xr:uid="{00000000-0005-0000-0000-00007D4B0000}"/>
    <cellStyle name="Normal 2 2 2 2 2 2 2 2 2 2 2 2 2 2 2 2 2 2 2 2 2 2 2 2 2 2 2 2 2 2 2 11" xfId="19326" xr:uid="{00000000-0005-0000-0000-00007E4B0000}"/>
    <cellStyle name="Normal 2 2 2 2 2 2 2 2 2 2 2 2 2 2 2 2 2 2 2 2 2 2 2 2 2 2 2 2 2 2 2 12" xfId="19327" xr:uid="{00000000-0005-0000-0000-00007F4B0000}"/>
    <cellStyle name="Normal 2 2 2 2 2 2 2 2 2 2 2 2 2 2 2 2 2 2 2 2 2 2 2 2 2 2 2 2 2 2 2 13" xfId="19328" xr:uid="{00000000-0005-0000-0000-0000804B0000}"/>
    <cellStyle name="Normal 2 2 2 2 2 2 2 2 2 2 2 2 2 2 2 2 2 2 2 2 2 2 2 2 2 2 2 2 2 2 2 14" xfId="19329" xr:uid="{00000000-0005-0000-0000-0000814B0000}"/>
    <cellStyle name="Normal 2 2 2 2 2 2 2 2 2 2 2 2 2 2 2 2 2 2 2 2 2 2 2 2 2 2 2 2 2 2 2 15" xfId="19330" xr:uid="{00000000-0005-0000-0000-0000824B0000}"/>
    <cellStyle name="Normal 2 2 2 2 2 2 2 2 2 2 2 2 2 2 2 2 2 2 2 2 2 2 2 2 2 2 2 2 2 2 2 16" xfId="19331" xr:uid="{00000000-0005-0000-0000-0000834B0000}"/>
    <cellStyle name="Normal 2 2 2 2 2 2 2 2 2 2 2 2 2 2 2 2 2 2 2 2 2 2 2 2 2 2 2 2 2 2 2 17" xfId="19332" xr:uid="{00000000-0005-0000-0000-0000844B0000}"/>
    <cellStyle name="Normal 2 2 2 2 2 2 2 2 2 2 2 2 2 2 2 2 2 2 2 2 2 2 2 2 2 2 2 2 2 2 2 18" xfId="19333" xr:uid="{00000000-0005-0000-0000-0000854B0000}"/>
    <cellStyle name="Normal 2 2 2 2 2 2 2 2 2 2 2 2 2 2 2 2 2 2 2 2 2 2 2 2 2 2 2 2 2 2 2 19" xfId="19334" xr:uid="{00000000-0005-0000-0000-0000864B0000}"/>
    <cellStyle name="Normal 2 2 2 2 2 2 2 2 2 2 2 2 2 2 2 2 2 2 2 2 2 2 2 2 2 2 2 2 2 2 2 2" xfId="19335" xr:uid="{00000000-0005-0000-0000-0000874B0000}"/>
    <cellStyle name="Normal 2 2 2 2 2 2 2 2 2 2 2 2 2 2 2 2 2 2 2 2 2 2 2 2 2 2 2 2 2 2 2 2 10" xfId="19336" xr:uid="{00000000-0005-0000-0000-0000884B0000}"/>
    <cellStyle name="Normal 2 2 2 2 2 2 2 2 2 2 2 2 2 2 2 2 2 2 2 2 2 2 2 2 2 2 2 2 2 2 2 2 10 10" xfId="19337" xr:uid="{00000000-0005-0000-0000-0000894B0000}"/>
    <cellStyle name="Normal 2 2 2 2 2 2 2 2 2 2 2 2 2 2 2 2 2 2 2 2 2 2 2 2 2 2 2 2 2 2 2 2 10 2" xfId="19338" xr:uid="{00000000-0005-0000-0000-00008A4B0000}"/>
    <cellStyle name="Normal 2 2 2 2 2 2 2 2 2 2 2 2 2 2 2 2 2 2 2 2 2 2 2 2 2 2 2 2 2 2 2 2 10 3" xfId="19339" xr:uid="{00000000-0005-0000-0000-00008B4B0000}"/>
    <cellStyle name="Normal 2 2 2 2 2 2 2 2 2 2 2 2 2 2 2 2 2 2 2 2 2 2 2 2 2 2 2 2 2 2 2 2 10 4" xfId="19340" xr:uid="{00000000-0005-0000-0000-00008C4B0000}"/>
    <cellStyle name="Normal 2 2 2 2 2 2 2 2 2 2 2 2 2 2 2 2 2 2 2 2 2 2 2 2 2 2 2 2 2 2 2 2 10 5" xfId="19341" xr:uid="{00000000-0005-0000-0000-00008D4B0000}"/>
    <cellStyle name="Normal 2 2 2 2 2 2 2 2 2 2 2 2 2 2 2 2 2 2 2 2 2 2 2 2 2 2 2 2 2 2 2 2 10 6" xfId="19342" xr:uid="{00000000-0005-0000-0000-00008E4B0000}"/>
    <cellStyle name="Normal 2 2 2 2 2 2 2 2 2 2 2 2 2 2 2 2 2 2 2 2 2 2 2 2 2 2 2 2 2 2 2 2 10 7" xfId="19343" xr:uid="{00000000-0005-0000-0000-00008F4B0000}"/>
    <cellStyle name="Normal 2 2 2 2 2 2 2 2 2 2 2 2 2 2 2 2 2 2 2 2 2 2 2 2 2 2 2 2 2 2 2 2 10 8" xfId="19344" xr:uid="{00000000-0005-0000-0000-0000904B0000}"/>
    <cellStyle name="Normal 2 2 2 2 2 2 2 2 2 2 2 2 2 2 2 2 2 2 2 2 2 2 2 2 2 2 2 2 2 2 2 2 10 9" xfId="19345" xr:uid="{00000000-0005-0000-0000-0000914B0000}"/>
    <cellStyle name="Normal 2 2 2 2 2 2 2 2 2 2 2 2 2 2 2 2 2 2 2 2 2 2 2 2 2 2 2 2 2 2 2 2 10_Tabla M" xfId="19346" xr:uid="{00000000-0005-0000-0000-0000924B0000}"/>
    <cellStyle name="Normal 2 2 2 2 2 2 2 2 2 2 2 2 2 2 2 2 2 2 2 2 2 2 2 2 2 2 2 2 2 2 2 2 11" xfId="19347" xr:uid="{00000000-0005-0000-0000-0000934B0000}"/>
    <cellStyle name="Normal 2 2 2 2 2 2 2 2 2 2 2 2 2 2 2 2 2 2 2 2 2 2 2 2 2 2 2 2 2 2 2 2 11 10" xfId="19348" xr:uid="{00000000-0005-0000-0000-0000944B0000}"/>
    <cellStyle name="Normal 2 2 2 2 2 2 2 2 2 2 2 2 2 2 2 2 2 2 2 2 2 2 2 2 2 2 2 2 2 2 2 2 11 2" xfId="19349" xr:uid="{00000000-0005-0000-0000-0000954B0000}"/>
    <cellStyle name="Normal 2 2 2 2 2 2 2 2 2 2 2 2 2 2 2 2 2 2 2 2 2 2 2 2 2 2 2 2 2 2 2 2 11 3" xfId="19350" xr:uid="{00000000-0005-0000-0000-0000964B0000}"/>
    <cellStyle name="Normal 2 2 2 2 2 2 2 2 2 2 2 2 2 2 2 2 2 2 2 2 2 2 2 2 2 2 2 2 2 2 2 2 11 4" xfId="19351" xr:uid="{00000000-0005-0000-0000-0000974B0000}"/>
    <cellStyle name="Normal 2 2 2 2 2 2 2 2 2 2 2 2 2 2 2 2 2 2 2 2 2 2 2 2 2 2 2 2 2 2 2 2 11 5" xfId="19352" xr:uid="{00000000-0005-0000-0000-0000984B0000}"/>
    <cellStyle name="Normal 2 2 2 2 2 2 2 2 2 2 2 2 2 2 2 2 2 2 2 2 2 2 2 2 2 2 2 2 2 2 2 2 11 6" xfId="19353" xr:uid="{00000000-0005-0000-0000-0000994B0000}"/>
    <cellStyle name="Normal 2 2 2 2 2 2 2 2 2 2 2 2 2 2 2 2 2 2 2 2 2 2 2 2 2 2 2 2 2 2 2 2 11 7" xfId="19354" xr:uid="{00000000-0005-0000-0000-00009A4B0000}"/>
    <cellStyle name="Normal 2 2 2 2 2 2 2 2 2 2 2 2 2 2 2 2 2 2 2 2 2 2 2 2 2 2 2 2 2 2 2 2 11 8" xfId="19355" xr:uid="{00000000-0005-0000-0000-00009B4B0000}"/>
    <cellStyle name="Normal 2 2 2 2 2 2 2 2 2 2 2 2 2 2 2 2 2 2 2 2 2 2 2 2 2 2 2 2 2 2 2 2 11 9" xfId="19356" xr:uid="{00000000-0005-0000-0000-00009C4B0000}"/>
    <cellStyle name="Normal 2 2 2 2 2 2 2 2 2 2 2 2 2 2 2 2 2 2 2 2 2 2 2 2 2 2 2 2 2 2 2 2 11_Tabla M" xfId="19357" xr:uid="{00000000-0005-0000-0000-00009D4B0000}"/>
    <cellStyle name="Normal 2 2 2 2 2 2 2 2 2 2 2 2 2 2 2 2 2 2 2 2 2 2 2 2 2 2 2 2 2 2 2 2 12" xfId="19358" xr:uid="{00000000-0005-0000-0000-00009E4B0000}"/>
    <cellStyle name="Normal 2 2 2 2 2 2 2 2 2 2 2 2 2 2 2 2 2 2 2 2 2 2 2 2 2 2 2 2 2 2 2 2 12 10" xfId="19359" xr:uid="{00000000-0005-0000-0000-00009F4B0000}"/>
    <cellStyle name="Normal 2 2 2 2 2 2 2 2 2 2 2 2 2 2 2 2 2 2 2 2 2 2 2 2 2 2 2 2 2 2 2 2 12 2" xfId="19360" xr:uid="{00000000-0005-0000-0000-0000A04B0000}"/>
    <cellStyle name="Normal 2 2 2 2 2 2 2 2 2 2 2 2 2 2 2 2 2 2 2 2 2 2 2 2 2 2 2 2 2 2 2 2 12 3" xfId="19361" xr:uid="{00000000-0005-0000-0000-0000A14B0000}"/>
    <cellStyle name="Normal 2 2 2 2 2 2 2 2 2 2 2 2 2 2 2 2 2 2 2 2 2 2 2 2 2 2 2 2 2 2 2 2 12 4" xfId="19362" xr:uid="{00000000-0005-0000-0000-0000A24B0000}"/>
    <cellStyle name="Normal 2 2 2 2 2 2 2 2 2 2 2 2 2 2 2 2 2 2 2 2 2 2 2 2 2 2 2 2 2 2 2 2 12 5" xfId="19363" xr:uid="{00000000-0005-0000-0000-0000A34B0000}"/>
    <cellStyle name="Normal 2 2 2 2 2 2 2 2 2 2 2 2 2 2 2 2 2 2 2 2 2 2 2 2 2 2 2 2 2 2 2 2 12 6" xfId="19364" xr:uid="{00000000-0005-0000-0000-0000A44B0000}"/>
    <cellStyle name="Normal 2 2 2 2 2 2 2 2 2 2 2 2 2 2 2 2 2 2 2 2 2 2 2 2 2 2 2 2 2 2 2 2 12 7" xfId="19365" xr:uid="{00000000-0005-0000-0000-0000A54B0000}"/>
    <cellStyle name="Normal 2 2 2 2 2 2 2 2 2 2 2 2 2 2 2 2 2 2 2 2 2 2 2 2 2 2 2 2 2 2 2 2 12 8" xfId="19366" xr:uid="{00000000-0005-0000-0000-0000A64B0000}"/>
    <cellStyle name="Normal 2 2 2 2 2 2 2 2 2 2 2 2 2 2 2 2 2 2 2 2 2 2 2 2 2 2 2 2 2 2 2 2 12 9" xfId="19367" xr:uid="{00000000-0005-0000-0000-0000A74B0000}"/>
    <cellStyle name="Normal 2 2 2 2 2 2 2 2 2 2 2 2 2 2 2 2 2 2 2 2 2 2 2 2 2 2 2 2 2 2 2 2 12_Tabla M" xfId="19368" xr:uid="{00000000-0005-0000-0000-0000A84B0000}"/>
    <cellStyle name="Normal 2 2 2 2 2 2 2 2 2 2 2 2 2 2 2 2 2 2 2 2 2 2 2 2 2 2 2 2 2 2 2 2 13" xfId="19369" xr:uid="{00000000-0005-0000-0000-0000A94B0000}"/>
    <cellStyle name="Normal 2 2 2 2 2 2 2 2 2 2 2 2 2 2 2 2 2 2 2 2 2 2 2 2 2 2 2 2 2 2 2 2 13 10" xfId="19370" xr:uid="{00000000-0005-0000-0000-0000AA4B0000}"/>
    <cellStyle name="Normal 2 2 2 2 2 2 2 2 2 2 2 2 2 2 2 2 2 2 2 2 2 2 2 2 2 2 2 2 2 2 2 2 13 2" xfId="19371" xr:uid="{00000000-0005-0000-0000-0000AB4B0000}"/>
    <cellStyle name="Normal 2 2 2 2 2 2 2 2 2 2 2 2 2 2 2 2 2 2 2 2 2 2 2 2 2 2 2 2 2 2 2 2 13 3" xfId="19372" xr:uid="{00000000-0005-0000-0000-0000AC4B0000}"/>
    <cellStyle name="Normal 2 2 2 2 2 2 2 2 2 2 2 2 2 2 2 2 2 2 2 2 2 2 2 2 2 2 2 2 2 2 2 2 13 4" xfId="19373" xr:uid="{00000000-0005-0000-0000-0000AD4B0000}"/>
    <cellStyle name="Normal 2 2 2 2 2 2 2 2 2 2 2 2 2 2 2 2 2 2 2 2 2 2 2 2 2 2 2 2 2 2 2 2 13 5" xfId="19374" xr:uid="{00000000-0005-0000-0000-0000AE4B0000}"/>
    <cellStyle name="Normal 2 2 2 2 2 2 2 2 2 2 2 2 2 2 2 2 2 2 2 2 2 2 2 2 2 2 2 2 2 2 2 2 13 6" xfId="19375" xr:uid="{00000000-0005-0000-0000-0000AF4B0000}"/>
    <cellStyle name="Normal 2 2 2 2 2 2 2 2 2 2 2 2 2 2 2 2 2 2 2 2 2 2 2 2 2 2 2 2 2 2 2 2 13 7" xfId="19376" xr:uid="{00000000-0005-0000-0000-0000B04B0000}"/>
    <cellStyle name="Normal 2 2 2 2 2 2 2 2 2 2 2 2 2 2 2 2 2 2 2 2 2 2 2 2 2 2 2 2 2 2 2 2 13 8" xfId="19377" xr:uid="{00000000-0005-0000-0000-0000B14B0000}"/>
    <cellStyle name="Normal 2 2 2 2 2 2 2 2 2 2 2 2 2 2 2 2 2 2 2 2 2 2 2 2 2 2 2 2 2 2 2 2 13 9" xfId="19378" xr:uid="{00000000-0005-0000-0000-0000B24B0000}"/>
    <cellStyle name="Normal 2 2 2 2 2 2 2 2 2 2 2 2 2 2 2 2 2 2 2 2 2 2 2 2 2 2 2 2 2 2 2 2 13_Tabla M" xfId="19379" xr:uid="{00000000-0005-0000-0000-0000B34B0000}"/>
    <cellStyle name="Normal 2 2 2 2 2 2 2 2 2 2 2 2 2 2 2 2 2 2 2 2 2 2 2 2 2 2 2 2 2 2 2 2 14" xfId="19380" xr:uid="{00000000-0005-0000-0000-0000B44B0000}"/>
    <cellStyle name="Normal 2 2 2 2 2 2 2 2 2 2 2 2 2 2 2 2 2 2 2 2 2 2 2 2 2 2 2 2 2 2 2 2 14 10" xfId="19381" xr:uid="{00000000-0005-0000-0000-0000B54B0000}"/>
    <cellStyle name="Normal 2 2 2 2 2 2 2 2 2 2 2 2 2 2 2 2 2 2 2 2 2 2 2 2 2 2 2 2 2 2 2 2 14 2" xfId="19382" xr:uid="{00000000-0005-0000-0000-0000B64B0000}"/>
    <cellStyle name="Normal 2 2 2 2 2 2 2 2 2 2 2 2 2 2 2 2 2 2 2 2 2 2 2 2 2 2 2 2 2 2 2 2 14 3" xfId="19383" xr:uid="{00000000-0005-0000-0000-0000B74B0000}"/>
    <cellStyle name="Normal 2 2 2 2 2 2 2 2 2 2 2 2 2 2 2 2 2 2 2 2 2 2 2 2 2 2 2 2 2 2 2 2 14 4" xfId="19384" xr:uid="{00000000-0005-0000-0000-0000B84B0000}"/>
    <cellStyle name="Normal 2 2 2 2 2 2 2 2 2 2 2 2 2 2 2 2 2 2 2 2 2 2 2 2 2 2 2 2 2 2 2 2 14 5" xfId="19385" xr:uid="{00000000-0005-0000-0000-0000B94B0000}"/>
    <cellStyle name="Normal 2 2 2 2 2 2 2 2 2 2 2 2 2 2 2 2 2 2 2 2 2 2 2 2 2 2 2 2 2 2 2 2 14 6" xfId="19386" xr:uid="{00000000-0005-0000-0000-0000BA4B0000}"/>
    <cellStyle name="Normal 2 2 2 2 2 2 2 2 2 2 2 2 2 2 2 2 2 2 2 2 2 2 2 2 2 2 2 2 2 2 2 2 14 7" xfId="19387" xr:uid="{00000000-0005-0000-0000-0000BB4B0000}"/>
    <cellStyle name="Normal 2 2 2 2 2 2 2 2 2 2 2 2 2 2 2 2 2 2 2 2 2 2 2 2 2 2 2 2 2 2 2 2 14 8" xfId="19388" xr:uid="{00000000-0005-0000-0000-0000BC4B0000}"/>
    <cellStyle name="Normal 2 2 2 2 2 2 2 2 2 2 2 2 2 2 2 2 2 2 2 2 2 2 2 2 2 2 2 2 2 2 2 2 14 9" xfId="19389" xr:uid="{00000000-0005-0000-0000-0000BD4B0000}"/>
    <cellStyle name="Normal 2 2 2 2 2 2 2 2 2 2 2 2 2 2 2 2 2 2 2 2 2 2 2 2 2 2 2 2 2 2 2 2 14_Tabla M" xfId="19390" xr:uid="{00000000-0005-0000-0000-0000BE4B0000}"/>
    <cellStyle name="Normal 2 2 2 2 2 2 2 2 2 2 2 2 2 2 2 2 2 2 2 2 2 2 2 2 2 2 2 2 2 2 2 2 15" xfId="19391" xr:uid="{00000000-0005-0000-0000-0000BF4B0000}"/>
    <cellStyle name="Normal 2 2 2 2 2 2 2 2 2 2 2 2 2 2 2 2 2 2 2 2 2 2 2 2 2 2 2 2 2 2 2 2 15 10" xfId="19392" xr:uid="{00000000-0005-0000-0000-0000C04B0000}"/>
    <cellStyle name="Normal 2 2 2 2 2 2 2 2 2 2 2 2 2 2 2 2 2 2 2 2 2 2 2 2 2 2 2 2 2 2 2 2 15 2" xfId="19393" xr:uid="{00000000-0005-0000-0000-0000C14B0000}"/>
    <cellStyle name="Normal 2 2 2 2 2 2 2 2 2 2 2 2 2 2 2 2 2 2 2 2 2 2 2 2 2 2 2 2 2 2 2 2 15 3" xfId="19394" xr:uid="{00000000-0005-0000-0000-0000C24B0000}"/>
    <cellStyle name="Normal 2 2 2 2 2 2 2 2 2 2 2 2 2 2 2 2 2 2 2 2 2 2 2 2 2 2 2 2 2 2 2 2 15 4" xfId="19395" xr:uid="{00000000-0005-0000-0000-0000C34B0000}"/>
    <cellStyle name="Normal 2 2 2 2 2 2 2 2 2 2 2 2 2 2 2 2 2 2 2 2 2 2 2 2 2 2 2 2 2 2 2 2 15 5" xfId="19396" xr:uid="{00000000-0005-0000-0000-0000C44B0000}"/>
    <cellStyle name="Normal 2 2 2 2 2 2 2 2 2 2 2 2 2 2 2 2 2 2 2 2 2 2 2 2 2 2 2 2 2 2 2 2 15 6" xfId="19397" xr:uid="{00000000-0005-0000-0000-0000C54B0000}"/>
    <cellStyle name="Normal 2 2 2 2 2 2 2 2 2 2 2 2 2 2 2 2 2 2 2 2 2 2 2 2 2 2 2 2 2 2 2 2 15 7" xfId="19398" xr:uid="{00000000-0005-0000-0000-0000C64B0000}"/>
    <cellStyle name="Normal 2 2 2 2 2 2 2 2 2 2 2 2 2 2 2 2 2 2 2 2 2 2 2 2 2 2 2 2 2 2 2 2 15 8" xfId="19399" xr:uid="{00000000-0005-0000-0000-0000C74B0000}"/>
    <cellStyle name="Normal 2 2 2 2 2 2 2 2 2 2 2 2 2 2 2 2 2 2 2 2 2 2 2 2 2 2 2 2 2 2 2 2 15 9" xfId="19400" xr:uid="{00000000-0005-0000-0000-0000C84B0000}"/>
    <cellStyle name="Normal 2 2 2 2 2 2 2 2 2 2 2 2 2 2 2 2 2 2 2 2 2 2 2 2 2 2 2 2 2 2 2 2 15_Tabla M" xfId="19401" xr:uid="{00000000-0005-0000-0000-0000C94B0000}"/>
    <cellStyle name="Normal 2 2 2 2 2 2 2 2 2 2 2 2 2 2 2 2 2 2 2 2 2 2 2 2 2 2 2 2 2 2 2 2 16" xfId="19402" xr:uid="{00000000-0005-0000-0000-0000CA4B0000}"/>
    <cellStyle name="Normal 2 2 2 2 2 2 2 2 2 2 2 2 2 2 2 2 2 2 2 2 2 2 2 2 2 2 2 2 2 2 2 2 16 10" xfId="19403" xr:uid="{00000000-0005-0000-0000-0000CB4B0000}"/>
    <cellStyle name="Normal 2 2 2 2 2 2 2 2 2 2 2 2 2 2 2 2 2 2 2 2 2 2 2 2 2 2 2 2 2 2 2 2 16 2" xfId="19404" xr:uid="{00000000-0005-0000-0000-0000CC4B0000}"/>
    <cellStyle name="Normal 2 2 2 2 2 2 2 2 2 2 2 2 2 2 2 2 2 2 2 2 2 2 2 2 2 2 2 2 2 2 2 2 16 3" xfId="19405" xr:uid="{00000000-0005-0000-0000-0000CD4B0000}"/>
    <cellStyle name="Normal 2 2 2 2 2 2 2 2 2 2 2 2 2 2 2 2 2 2 2 2 2 2 2 2 2 2 2 2 2 2 2 2 16 4" xfId="19406" xr:uid="{00000000-0005-0000-0000-0000CE4B0000}"/>
    <cellStyle name="Normal 2 2 2 2 2 2 2 2 2 2 2 2 2 2 2 2 2 2 2 2 2 2 2 2 2 2 2 2 2 2 2 2 16 5" xfId="19407" xr:uid="{00000000-0005-0000-0000-0000CF4B0000}"/>
    <cellStyle name="Normal 2 2 2 2 2 2 2 2 2 2 2 2 2 2 2 2 2 2 2 2 2 2 2 2 2 2 2 2 2 2 2 2 16 6" xfId="19408" xr:uid="{00000000-0005-0000-0000-0000D04B0000}"/>
    <cellStyle name="Normal 2 2 2 2 2 2 2 2 2 2 2 2 2 2 2 2 2 2 2 2 2 2 2 2 2 2 2 2 2 2 2 2 16 7" xfId="19409" xr:uid="{00000000-0005-0000-0000-0000D14B0000}"/>
    <cellStyle name="Normal 2 2 2 2 2 2 2 2 2 2 2 2 2 2 2 2 2 2 2 2 2 2 2 2 2 2 2 2 2 2 2 2 16 8" xfId="19410" xr:uid="{00000000-0005-0000-0000-0000D24B0000}"/>
    <cellStyle name="Normal 2 2 2 2 2 2 2 2 2 2 2 2 2 2 2 2 2 2 2 2 2 2 2 2 2 2 2 2 2 2 2 2 16 9" xfId="19411" xr:uid="{00000000-0005-0000-0000-0000D34B0000}"/>
    <cellStyle name="Normal 2 2 2 2 2 2 2 2 2 2 2 2 2 2 2 2 2 2 2 2 2 2 2 2 2 2 2 2 2 2 2 2 16_Tabla M" xfId="19412" xr:uid="{00000000-0005-0000-0000-0000D44B0000}"/>
    <cellStyle name="Normal 2 2 2 2 2 2 2 2 2 2 2 2 2 2 2 2 2 2 2 2 2 2 2 2 2 2 2 2 2 2 2 2 17" xfId="19413" xr:uid="{00000000-0005-0000-0000-0000D54B0000}"/>
    <cellStyle name="Normal 2 2 2 2 2 2 2 2 2 2 2 2 2 2 2 2 2 2 2 2 2 2 2 2 2 2 2 2 2 2 2 2 17 10" xfId="19414" xr:uid="{00000000-0005-0000-0000-0000D64B0000}"/>
    <cellStyle name="Normal 2 2 2 2 2 2 2 2 2 2 2 2 2 2 2 2 2 2 2 2 2 2 2 2 2 2 2 2 2 2 2 2 17 2" xfId="19415" xr:uid="{00000000-0005-0000-0000-0000D74B0000}"/>
    <cellStyle name="Normal 2 2 2 2 2 2 2 2 2 2 2 2 2 2 2 2 2 2 2 2 2 2 2 2 2 2 2 2 2 2 2 2 17 3" xfId="19416" xr:uid="{00000000-0005-0000-0000-0000D84B0000}"/>
    <cellStyle name="Normal 2 2 2 2 2 2 2 2 2 2 2 2 2 2 2 2 2 2 2 2 2 2 2 2 2 2 2 2 2 2 2 2 17 4" xfId="19417" xr:uid="{00000000-0005-0000-0000-0000D94B0000}"/>
    <cellStyle name="Normal 2 2 2 2 2 2 2 2 2 2 2 2 2 2 2 2 2 2 2 2 2 2 2 2 2 2 2 2 2 2 2 2 17 5" xfId="19418" xr:uid="{00000000-0005-0000-0000-0000DA4B0000}"/>
    <cellStyle name="Normal 2 2 2 2 2 2 2 2 2 2 2 2 2 2 2 2 2 2 2 2 2 2 2 2 2 2 2 2 2 2 2 2 17 6" xfId="19419" xr:uid="{00000000-0005-0000-0000-0000DB4B0000}"/>
    <cellStyle name="Normal 2 2 2 2 2 2 2 2 2 2 2 2 2 2 2 2 2 2 2 2 2 2 2 2 2 2 2 2 2 2 2 2 17 7" xfId="19420" xr:uid="{00000000-0005-0000-0000-0000DC4B0000}"/>
    <cellStyle name="Normal 2 2 2 2 2 2 2 2 2 2 2 2 2 2 2 2 2 2 2 2 2 2 2 2 2 2 2 2 2 2 2 2 17 8" xfId="19421" xr:uid="{00000000-0005-0000-0000-0000DD4B0000}"/>
    <cellStyle name="Normal 2 2 2 2 2 2 2 2 2 2 2 2 2 2 2 2 2 2 2 2 2 2 2 2 2 2 2 2 2 2 2 2 17 9" xfId="19422" xr:uid="{00000000-0005-0000-0000-0000DE4B0000}"/>
    <cellStyle name="Normal 2 2 2 2 2 2 2 2 2 2 2 2 2 2 2 2 2 2 2 2 2 2 2 2 2 2 2 2 2 2 2 2 17_Tabla M" xfId="19423" xr:uid="{00000000-0005-0000-0000-0000DF4B0000}"/>
    <cellStyle name="Normal 2 2 2 2 2 2 2 2 2 2 2 2 2 2 2 2 2 2 2 2 2 2 2 2 2 2 2 2 2 2 2 2 18" xfId="19424" xr:uid="{00000000-0005-0000-0000-0000E04B0000}"/>
    <cellStyle name="Normal 2 2 2 2 2 2 2 2 2 2 2 2 2 2 2 2 2 2 2 2 2 2 2 2 2 2 2 2 2 2 2 2 18 10" xfId="19425" xr:uid="{00000000-0005-0000-0000-0000E14B0000}"/>
    <cellStyle name="Normal 2 2 2 2 2 2 2 2 2 2 2 2 2 2 2 2 2 2 2 2 2 2 2 2 2 2 2 2 2 2 2 2 18 2" xfId="19426" xr:uid="{00000000-0005-0000-0000-0000E24B0000}"/>
    <cellStyle name="Normal 2 2 2 2 2 2 2 2 2 2 2 2 2 2 2 2 2 2 2 2 2 2 2 2 2 2 2 2 2 2 2 2 18 3" xfId="19427" xr:uid="{00000000-0005-0000-0000-0000E34B0000}"/>
    <cellStyle name="Normal 2 2 2 2 2 2 2 2 2 2 2 2 2 2 2 2 2 2 2 2 2 2 2 2 2 2 2 2 2 2 2 2 18 4" xfId="19428" xr:uid="{00000000-0005-0000-0000-0000E44B0000}"/>
    <cellStyle name="Normal 2 2 2 2 2 2 2 2 2 2 2 2 2 2 2 2 2 2 2 2 2 2 2 2 2 2 2 2 2 2 2 2 18 5" xfId="19429" xr:uid="{00000000-0005-0000-0000-0000E54B0000}"/>
    <cellStyle name="Normal 2 2 2 2 2 2 2 2 2 2 2 2 2 2 2 2 2 2 2 2 2 2 2 2 2 2 2 2 2 2 2 2 18 6" xfId="19430" xr:uid="{00000000-0005-0000-0000-0000E64B0000}"/>
    <cellStyle name="Normal 2 2 2 2 2 2 2 2 2 2 2 2 2 2 2 2 2 2 2 2 2 2 2 2 2 2 2 2 2 2 2 2 18 7" xfId="19431" xr:uid="{00000000-0005-0000-0000-0000E74B0000}"/>
    <cellStyle name="Normal 2 2 2 2 2 2 2 2 2 2 2 2 2 2 2 2 2 2 2 2 2 2 2 2 2 2 2 2 2 2 2 2 18 8" xfId="19432" xr:uid="{00000000-0005-0000-0000-0000E84B0000}"/>
    <cellStyle name="Normal 2 2 2 2 2 2 2 2 2 2 2 2 2 2 2 2 2 2 2 2 2 2 2 2 2 2 2 2 2 2 2 2 18 9" xfId="19433" xr:uid="{00000000-0005-0000-0000-0000E94B0000}"/>
    <cellStyle name="Normal 2 2 2 2 2 2 2 2 2 2 2 2 2 2 2 2 2 2 2 2 2 2 2 2 2 2 2 2 2 2 2 2 18_Tabla M" xfId="19434" xr:uid="{00000000-0005-0000-0000-0000EA4B0000}"/>
    <cellStyle name="Normal 2 2 2 2 2 2 2 2 2 2 2 2 2 2 2 2 2 2 2 2 2 2 2 2 2 2 2 2 2 2 2 2 19" xfId="19435" xr:uid="{00000000-0005-0000-0000-0000EB4B0000}"/>
    <cellStyle name="Normal 2 2 2 2 2 2 2 2 2 2 2 2 2 2 2 2 2 2 2 2 2 2 2 2 2 2 2 2 2 2 2 2 19 10" xfId="19436" xr:uid="{00000000-0005-0000-0000-0000EC4B0000}"/>
    <cellStyle name="Normal 2 2 2 2 2 2 2 2 2 2 2 2 2 2 2 2 2 2 2 2 2 2 2 2 2 2 2 2 2 2 2 2 19 2" xfId="19437" xr:uid="{00000000-0005-0000-0000-0000ED4B0000}"/>
    <cellStyle name="Normal 2 2 2 2 2 2 2 2 2 2 2 2 2 2 2 2 2 2 2 2 2 2 2 2 2 2 2 2 2 2 2 2 19 3" xfId="19438" xr:uid="{00000000-0005-0000-0000-0000EE4B0000}"/>
    <cellStyle name="Normal 2 2 2 2 2 2 2 2 2 2 2 2 2 2 2 2 2 2 2 2 2 2 2 2 2 2 2 2 2 2 2 2 19 4" xfId="19439" xr:uid="{00000000-0005-0000-0000-0000EF4B0000}"/>
    <cellStyle name="Normal 2 2 2 2 2 2 2 2 2 2 2 2 2 2 2 2 2 2 2 2 2 2 2 2 2 2 2 2 2 2 2 2 19 5" xfId="19440" xr:uid="{00000000-0005-0000-0000-0000F04B0000}"/>
    <cellStyle name="Normal 2 2 2 2 2 2 2 2 2 2 2 2 2 2 2 2 2 2 2 2 2 2 2 2 2 2 2 2 2 2 2 2 19 6" xfId="19441" xr:uid="{00000000-0005-0000-0000-0000F14B0000}"/>
    <cellStyle name="Normal 2 2 2 2 2 2 2 2 2 2 2 2 2 2 2 2 2 2 2 2 2 2 2 2 2 2 2 2 2 2 2 2 19 7" xfId="19442" xr:uid="{00000000-0005-0000-0000-0000F24B0000}"/>
    <cellStyle name="Normal 2 2 2 2 2 2 2 2 2 2 2 2 2 2 2 2 2 2 2 2 2 2 2 2 2 2 2 2 2 2 2 2 19 8" xfId="19443" xr:uid="{00000000-0005-0000-0000-0000F34B0000}"/>
    <cellStyle name="Normal 2 2 2 2 2 2 2 2 2 2 2 2 2 2 2 2 2 2 2 2 2 2 2 2 2 2 2 2 2 2 2 2 19 9" xfId="19444" xr:uid="{00000000-0005-0000-0000-0000F44B0000}"/>
    <cellStyle name="Normal 2 2 2 2 2 2 2 2 2 2 2 2 2 2 2 2 2 2 2 2 2 2 2 2 2 2 2 2 2 2 2 2 19_Tabla M" xfId="19445" xr:uid="{00000000-0005-0000-0000-0000F54B0000}"/>
    <cellStyle name="Normal 2 2 2 2 2 2 2 2 2 2 2 2 2 2 2 2 2 2 2 2 2 2 2 2 2 2 2 2 2 2 2 2 2" xfId="19446" xr:uid="{00000000-0005-0000-0000-0000F64B0000}"/>
    <cellStyle name="Normal 2 2 2 2 2 2 2 2 2 2 2 2 2 2 2 2 2 2 2 2 2 2 2 2 2 2 2 2 2 2 2 2 2 10" xfId="19447" xr:uid="{00000000-0005-0000-0000-0000F74B0000}"/>
    <cellStyle name="Normal 2 2 2 2 2 2 2 2 2 2 2 2 2 2 2 2 2 2 2 2 2 2 2 2 2 2 2 2 2 2 2 2 2 11" xfId="19448" xr:uid="{00000000-0005-0000-0000-0000F84B0000}"/>
    <cellStyle name="Normal 2 2 2 2 2 2 2 2 2 2 2 2 2 2 2 2 2 2 2 2 2 2 2 2 2 2 2 2 2 2 2 2 2 12" xfId="19449" xr:uid="{00000000-0005-0000-0000-0000F94B0000}"/>
    <cellStyle name="Normal 2 2 2 2 2 2 2 2 2 2 2 2 2 2 2 2 2 2 2 2 2 2 2 2 2 2 2 2 2 2 2 2 2 13" xfId="19450" xr:uid="{00000000-0005-0000-0000-0000FA4B0000}"/>
    <cellStyle name="Normal 2 2 2 2 2 2 2 2 2 2 2 2 2 2 2 2 2 2 2 2 2 2 2 2 2 2 2 2 2 2 2 2 2 14" xfId="19451" xr:uid="{00000000-0005-0000-0000-0000FB4B0000}"/>
    <cellStyle name="Normal 2 2 2 2 2 2 2 2 2 2 2 2 2 2 2 2 2 2 2 2 2 2 2 2 2 2 2 2 2 2 2 2 2 15" xfId="19452" xr:uid="{00000000-0005-0000-0000-0000FC4B0000}"/>
    <cellStyle name="Normal 2 2 2 2 2 2 2 2 2 2 2 2 2 2 2 2 2 2 2 2 2 2 2 2 2 2 2 2 2 2 2 2 2 16" xfId="19453" xr:uid="{00000000-0005-0000-0000-0000FD4B0000}"/>
    <cellStyle name="Normal 2 2 2 2 2 2 2 2 2 2 2 2 2 2 2 2 2 2 2 2 2 2 2 2 2 2 2 2 2 2 2 2 2 17" xfId="19454" xr:uid="{00000000-0005-0000-0000-0000FE4B0000}"/>
    <cellStyle name="Normal 2 2 2 2 2 2 2 2 2 2 2 2 2 2 2 2 2 2 2 2 2 2 2 2 2 2 2 2 2 2 2 2 2 18" xfId="19455" xr:uid="{00000000-0005-0000-0000-0000FF4B0000}"/>
    <cellStyle name="Normal 2 2 2 2 2 2 2 2 2 2 2 2 2 2 2 2 2 2 2 2 2 2 2 2 2 2 2 2 2 2 2 2 2 19" xfId="19456" xr:uid="{00000000-0005-0000-0000-0000004C0000}"/>
    <cellStyle name="Normal 2 2 2 2 2 2 2 2 2 2 2 2 2 2 2 2 2 2 2 2 2 2 2 2 2 2 2 2 2 2 2 2 2 2" xfId="19457" xr:uid="{00000000-0005-0000-0000-0000014C0000}"/>
    <cellStyle name="Normal 2 2 2 2 2 2 2 2 2 2 2 2 2 2 2 2 2 2 2 2 2 2 2 2 2 2 2 2 2 2 2 2 2 2 10" xfId="19458" xr:uid="{00000000-0005-0000-0000-0000024C0000}"/>
    <cellStyle name="Normal 2 2 2 2 2 2 2 2 2 2 2 2 2 2 2 2 2 2 2 2 2 2 2 2 2 2 2 2 2 2 2 2 2 2 10 10" xfId="19459" xr:uid="{00000000-0005-0000-0000-0000034C0000}"/>
    <cellStyle name="Normal 2 2 2 2 2 2 2 2 2 2 2 2 2 2 2 2 2 2 2 2 2 2 2 2 2 2 2 2 2 2 2 2 2 2 10 2" xfId="19460" xr:uid="{00000000-0005-0000-0000-0000044C0000}"/>
    <cellStyle name="Normal 2 2 2 2 2 2 2 2 2 2 2 2 2 2 2 2 2 2 2 2 2 2 2 2 2 2 2 2 2 2 2 2 2 2 10 3" xfId="19461" xr:uid="{00000000-0005-0000-0000-0000054C0000}"/>
    <cellStyle name="Normal 2 2 2 2 2 2 2 2 2 2 2 2 2 2 2 2 2 2 2 2 2 2 2 2 2 2 2 2 2 2 2 2 2 2 10 4" xfId="19462" xr:uid="{00000000-0005-0000-0000-0000064C0000}"/>
    <cellStyle name="Normal 2 2 2 2 2 2 2 2 2 2 2 2 2 2 2 2 2 2 2 2 2 2 2 2 2 2 2 2 2 2 2 2 2 2 10 5" xfId="19463" xr:uid="{00000000-0005-0000-0000-0000074C0000}"/>
    <cellStyle name="Normal 2 2 2 2 2 2 2 2 2 2 2 2 2 2 2 2 2 2 2 2 2 2 2 2 2 2 2 2 2 2 2 2 2 2 10 6" xfId="19464" xr:uid="{00000000-0005-0000-0000-0000084C0000}"/>
    <cellStyle name="Normal 2 2 2 2 2 2 2 2 2 2 2 2 2 2 2 2 2 2 2 2 2 2 2 2 2 2 2 2 2 2 2 2 2 2 10 7" xfId="19465" xr:uid="{00000000-0005-0000-0000-0000094C0000}"/>
    <cellStyle name="Normal 2 2 2 2 2 2 2 2 2 2 2 2 2 2 2 2 2 2 2 2 2 2 2 2 2 2 2 2 2 2 2 2 2 2 10 8" xfId="19466" xr:uid="{00000000-0005-0000-0000-00000A4C0000}"/>
    <cellStyle name="Normal 2 2 2 2 2 2 2 2 2 2 2 2 2 2 2 2 2 2 2 2 2 2 2 2 2 2 2 2 2 2 2 2 2 2 10 9" xfId="19467" xr:uid="{00000000-0005-0000-0000-00000B4C0000}"/>
    <cellStyle name="Normal 2 2 2 2 2 2 2 2 2 2 2 2 2 2 2 2 2 2 2 2 2 2 2 2 2 2 2 2 2 2 2 2 2 2 10_Tabla M" xfId="19468" xr:uid="{00000000-0005-0000-0000-00000C4C0000}"/>
    <cellStyle name="Normal 2 2 2 2 2 2 2 2 2 2 2 2 2 2 2 2 2 2 2 2 2 2 2 2 2 2 2 2 2 2 2 2 2 2 11" xfId="19469" xr:uid="{00000000-0005-0000-0000-00000D4C0000}"/>
    <cellStyle name="Normal 2 2 2 2 2 2 2 2 2 2 2 2 2 2 2 2 2 2 2 2 2 2 2 2 2 2 2 2 2 2 2 2 2 2 11 10" xfId="19470" xr:uid="{00000000-0005-0000-0000-00000E4C0000}"/>
    <cellStyle name="Normal 2 2 2 2 2 2 2 2 2 2 2 2 2 2 2 2 2 2 2 2 2 2 2 2 2 2 2 2 2 2 2 2 2 2 11 2" xfId="19471" xr:uid="{00000000-0005-0000-0000-00000F4C0000}"/>
    <cellStyle name="Normal 2 2 2 2 2 2 2 2 2 2 2 2 2 2 2 2 2 2 2 2 2 2 2 2 2 2 2 2 2 2 2 2 2 2 11 3" xfId="19472" xr:uid="{00000000-0005-0000-0000-0000104C0000}"/>
    <cellStyle name="Normal 2 2 2 2 2 2 2 2 2 2 2 2 2 2 2 2 2 2 2 2 2 2 2 2 2 2 2 2 2 2 2 2 2 2 11 4" xfId="19473" xr:uid="{00000000-0005-0000-0000-0000114C0000}"/>
    <cellStyle name="Normal 2 2 2 2 2 2 2 2 2 2 2 2 2 2 2 2 2 2 2 2 2 2 2 2 2 2 2 2 2 2 2 2 2 2 11 5" xfId="19474" xr:uid="{00000000-0005-0000-0000-0000124C0000}"/>
    <cellStyle name="Normal 2 2 2 2 2 2 2 2 2 2 2 2 2 2 2 2 2 2 2 2 2 2 2 2 2 2 2 2 2 2 2 2 2 2 11 6" xfId="19475" xr:uid="{00000000-0005-0000-0000-0000134C0000}"/>
    <cellStyle name="Normal 2 2 2 2 2 2 2 2 2 2 2 2 2 2 2 2 2 2 2 2 2 2 2 2 2 2 2 2 2 2 2 2 2 2 11 7" xfId="19476" xr:uid="{00000000-0005-0000-0000-0000144C0000}"/>
    <cellStyle name="Normal 2 2 2 2 2 2 2 2 2 2 2 2 2 2 2 2 2 2 2 2 2 2 2 2 2 2 2 2 2 2 2 2 2 2 11 8" xfId="19477" xr:uid="{00000000-0005-0000-0000-0000154C0000}"/>
    <cellStyle name="Normal 2 2 2 2 2 2 2 2 2 2 2 2 2 2 2 2 2 2 2 2 2 2 2 2 2 2 2 2 2 2 2 2 2 2 11 9" xfId="19478" xr:uid="{00000000-0005-0000-0000-0000164C0000}"/>
    <cellStyle name="Normal 2 2 2 2 2 2 2 2 2 2 2 2 2 2 2 2 2 2 2 2 2 2 2 2 2 2 2 2 2 2 2 2 2 2 11_Tabla M" xfId="19479" xr:uid="{00000000-0005-0000-0000-0000174C0000}"/>
    <cellStyle name="Normal 2 2 2 2 2 2 2 2 2 2 2 2 2 2 2 2 2 2 2 2 2 2 2 2 2 2 2 2 2 2 2 2 2 2 12" xfId="19480" xr:uid="{00000000-0005-0000-0000-0000184C0000}"/>
    <cellStyle name="Normal 2 2 2 2 2 2 2 2 2 2 2 2 2 2 2 2 2 2 2 2 2 2 2 2 2 2 2 2 2 2 2 2 2 2 12 10" xfId="19481" xr:uid="{00000000-0005-0000-0000-0000194C0000}"/>
    <cellStyle name="Normal 2 2 2 2 2 2 2 2 2 2 2 2 2 2 2 2 2 2 2 2 2 2 2 2 2 2 2 2 2 2 2 2 2 2 12 2" xfId="19482" xr:uid="{00000000-0005-0000-0000-00001A4C0000}"/>
    <cellStyle name="Normal 2 2 2 2 2 2 2 2 2 2 2 2 2 2 2 2 2 2 2 2 2 2 2 2 2 2 2 2 2 2 2 2 2 2 12 3" xfId="19483" xr:uid="{00000000-0005-0000-0000-00001B4C0000}"/>
    <cellStyle name="Normal 2 2 2 2 2 2 2 2 2 2 2 2 2 2 2 2 2 2 2 2 2 2 2 2 2 2 2 2 2 2 2 2 2 2 12 4" xfId="19484" xr:uid="{00000000-0005-0000-0000-00001C4C0000}"/>
    <cellStyle name="Normal 2 2 2 2 2 2 2 2 2 2 2 2 2 2 2 2 2 2 2 2 2 2 2 2 2 2 2 2 2 2 2 2 2 2 12 5" xfId="19485" xr:uid="{00000000-0005-0000-0000-00001D4C0000}"/>
    <cellStyle name="Normal 2 2 2 2 2 2 2 2 2 2 2 2 2 2 2 2 2 2 2 2 2 2 2 2 2 2 2 2 2 2 2 2 2 2 12 6" xfId="19486" xr:uid="{00000000-0005-0000-0000-00001E4C0000}"/>
    <cellStyle name="Normal 2 2 2 2 2 2 2 2 2 2 2 2 2 2 2 2 2 2 2 2 2 2 2 2 2 2 2 2 2 2 2 2 2 2 12 7" xfId="19487" xr:uid="{00000000-0005-0000-0000-00001F4C0000}"/>
    <cellStyle name="Normal 2 2 2 2 2 2 2 2 2 2 2 2 2 2 2 2 2 2 2 2 2 2 2 2 2 2 2 2 2 2 2 2 2 2 12 8" xfId="19488" xr:uid="{00000000-0005-0000-0000-0000204C0000}"/>
    <cellStyle name="Normal 2 2 2 2 2 2 2 2 2 2 2 2 2 2 2 2 2 2 2 2 2 2 2 2 2 2 2 2 2 2 2 2 2 2 12 9" xfId="19489" xr:uid="{00000000-0005-0000-0000-0000214C0000}"/>
    <cellStyle name="Normal 2 2 2 2 2 2 2 2 2 2 2 2 2 2 2 2 2 2 2 2 2 2 2 2 2 2 2 2 2 2 2 2 2 2 12_Tabla M" xfId="19490" xr:uid="{00000000-0005-0000-0000-0000224C0000}"/>
    <cellStyle name="Normal 2 2 2 2 2 2 2 2 2 2 2 2 2 2 2 2 2 2 2 2 2 2 2 2 2 2 2 2 2 2 2 2 2 2 13" xfId="19491" xr:uid="{00000000-0005-0000-0000-0000234C0000}"/>
    <cellStyle name="Normal 2 2 2 2 2 2 2 2 2 2 2 2 2 2 2 2 2 2 2 2 2 2 2 2 2 2 2 2 2 2 2 2 2 2 13 10" xfId="19492" xr:uid="{00000000-0005-0000-0000-0000244C0000}"/>
    <cellStyle name="Normal 2 2 2 2 2 2 2 2 2 2 2 2 2 2 2 2 2 2 2 2 2 2 2 2 2 2 2 2 2 2 2 2 2 2 13 2" xfId="19493" xr:uid="{00000000-0005-0000-0000-0000254C0000}"/>
    <cellStyle name="Normal 2 2 2 2 2 2 2 2 2 2 2 2 2 2 2 2 2 2 2 2 2 2 2 2 2 2 2 2 2 2 2 2 2 2 13 3" xfId="19494" xr:uid="{00000000-0005-0000-0000-0000264C0000}"/>
    <cellStyle name="Normal 2 2 2 2 2 2 2 2 2 2 2 2 2 2 2 2 2 2 2 2 2 2 2 2 2 2 2 2 2 2 2 2 2 2 13 4" xfId="19495" xr:uid="{00000000-0005-0000-0000-0000274C0000}"/>
    <cellStyle name="Normal 2 2 2 2 2 2 2 2 2 2 2 2 2 2 2 2 2 2 2 2 2 2 2 2 2 2 2 2 2 2 2 2 2 2 13 5" xfId="19496" xr:uid="{00000000-0005-0000-0000-0000284C0000}"/>
    <cellStyle name="Normal 2 2 2 2 2 2 2 2 2 2 2 2 2 2 2 2 2 2 2 2 2 2 2 2 2 2 2 2 2 2 2 2 2 2 13 6" xfId="19497" xr:uid="{00000000-0005-0000-0000-0000294C0000}"/>
    <cellStyle name="Normal 2 2 2 2 2 2 2 2 2 2 2 2 2 2 2 2 2 2 2 2 2 2 2 2 2 2 2 2 2 2 2 2 2 2 13 7" xfId="19498" xr:uid="{00000000-0005-0000-0000-00002A4C0000}"/>
    <cellStyle name="Normal 2 2 2 2 2 2 2 2 2 2 2 2 2 2 2 2 2 2 2 2 2 2 2 2 2 2 2 2 2 2 2 2 2 2 13 8" xfId="19499" xr:uid="{00000000-0005-0000-0000-00002B4C0000}"/>
    <cellStyle name="Normal 2 2 2 2 2 2 2 2 2 2 2 2 2 2 2 2 2 2 2 2 2 2 2 2 2 2 2 2 2 2 2 2 2 2 13 9" xfId="19500" xr:uid="{00000000-0005-0000-0000-00002C4C0000}"/>
    <cellStyle name="Normal 2 2 2 2 2 2 2 2 2 2 2 2 2 2 2 2 2 2 2 2 2 2 2 2 2 2 2 2 2 2 2 2 2 2 13_Tabla M" xfId="19501" xr:uid="{00000000-0005-0000-0000-00002D4C0000}"/>
    <cellStyle name="Normal 2 2 2 2 2 2 2 2 2 2 2 2 2 2 2 2 2 2 2 2 2 2 2 2 2 2 2 2 2 2 2 2 2 2 14" xfId="19502" xr:uid="{00000000-0005-0000-0000-00002E4C0000}"/>
    <cellStyle name="Normal 2 2 2 2 2 2 2 2 2 2 2 2 2 2 2 2 2 2 2 2 2 2 2 2 2 2 2 2 2 2 2 2 2 2 14 10" xfId="19503" xr:uid="{00000000-0005-0000-0000-00002F4C0000}"/>
    <cellStyle name="Normal 2 2 2 2 2 2 2 2 2 2 2 2 2 2 2 2 2 2 2 2 2 2 2 2 2 2 2 2 2 2 2 2 2 2 14 2" xfId="19504" xr:uid="{00000000-0005-0000-0000-0000304C0000}"/>
    <cellStyle name="Normal 2 2 2 2 2 2 2 2 2 2 2 2 2 2 2 2 2 2 2 2 2 2 2 2 2 2 2 2 2 2 2 2 2 2 14 3" xfId="19505" xr:uid="{00000000-0005-0000-0000-0000314C0000}"/>
    <cellStyle name="Normal 2 2 2 2 2 2 2 2 2 2 2 2 2 2 2 2 2 2 2 2 2 2 2 2 2 2 2 2 2 2 2 2 2 2 14 4" xfId="19506" xr:uid="{00000000-0005-0000-0000-0000324C0000}"/>
    <cellStyle name="Normal 2 2 2 2 2 2 2 2 2 2 2 2 2 2 2 2 2 2 2 2 2 2 2 2 2 2 2 2 2 2 2 2 2 2 14 5" xfId="19507" xr:uid="{00000000-0005-0000-0000-0000334C0000}"/>
    <cellStyle name="Normal 2 2 2 2 2 2 2 2 2 2 2 2 2 2 2 2 2 2 2 2 2 2 2 2 2 2 2 2 2 2 2 2 2 2 14 6" xfId="19508" xr:uid="{00000000-0005-0000-0000-0000344C0000}"/>
    <cellStyle name="Normal 2 2 2 2 2 2 2 2 2 2 2 2 2 2 2 2 2 2 2 2 2 2 2 2 2 2 2 2 2 2 2 2 2 2 14 7" xfId="19509" xr:uid="{00000000-0005-0000-0000-0000354C0000}"/>
    <cellStyle name="Normal 2 2 2 2 2 2 2 2 2 2 2 2 2 2 2 2 2 2 2 2 2 2 2 2 2 2 2 2 2 2 2 2 2 2 14 8" xfId="19510" xr:uid="{00000000-0005-0000-0000-0000364C0000}"/>
    <cellStyle name="Normal 2 2 2 2 2 2 2 2 2 2 2 2 2 2 2 2 2 2 2 2 2 2 2 2 2 2 2 2 2 2 2 2 2 2 14 9" xfId="19511" xr:uid="{00000000-0005-0000-0000-0000374C0000}"/>
    <cellStyle name="Normal 2 2 2 2 2 2 2 2 2 2 2 2 2 2 2 2 2 2 2 2 2 2 2 2 2 2 2 2 2 2 2 2 2 2 14_Tabla M" xfId="19512" xr:uid="{00000000-0005-0000-0000-0000384C0000}"/>
    <cellStyle name="Normal 2 2 2 2 2 2 2 2 2 2 2 2 2 2 2 2 2 2 2 2 2 2 2 2 2 2 2 2 2 2 2 2 2 2 15" xfId="19513" xr:uid="{00000000-0005-0000-0000-0000394C0000}"/>
    <cellStyle name="Normal 2 2 2 2 2 2 2 2 2 2 2 2 2 2 2 2 2 2 2 2 2 2 2 2 2 2 2 2 2 2 2 2 2 2 15 10" xfId="19514" xr:uid="{00000000-0005-0000-0000-00003A4C0000}"/>
    <cellStyle name="Normal 2 2 2 2 2 2 2 2 2 2 2 2 2 2 2 2 2 2 2 2 2 2 2 2 2 2 2 2 2 2 2 2 2 2 15 2" xfId="19515" xr:uid="{00000000-0005-0000-0000-00003B4C0000}"/>
    <cellStyle name="Normal 2 2 2 2 2 2 2 2 2 2 2 2 2 2 2 2 2 2 2 2 2 2 2 2 2 2 2 2 2 2 2 2 2 2 15 3" xfId="19516" xr:uid="{00000000-0005-0000-0000-00003C4C0000}"/>
    <cellStyle name="Normal 2 2 2 2 2 2 2 2 2 2 2 2 2 2 2 2 2 2 2 2 2 2 2 2 2 2 2 2 2 2 2 2 2 2 15 4" xfId="19517" xr:uid="{00000000-0005-0000-0000-00003D4C0000}"/>
    <cellStyle name="Normal 2 2 2 2 2 2 2 2 2 2 2 2 2 2 2 2 2 2 2 2 2 2 2 2 2 2 2 2 2 2 2 2 2 2 15 5" xfId="19518" xr:uid="{00000000-0005-0000-0000-00003E4C0000}"/>
    <cellStyle name="Normal 2 2 2 2 2 2 2 2 2 2 2 2 2 2 2 2 2 2 2 2 2 2 2 2 2 2 2 2 2 2 2 2 2 2 15 6" xfId="19519" xr:uid="{00000000-0005-0000-0000-00003F4C0000}"/>
    <cellStyle name="Normal 2 2 2 2 2 2 2 2 2 2 2 2 2 2 2 2 2 2 2 2 2 2 2 2 2 2 2 2 2 2 2 2 2 2 15 7" xfId="19520" xr:uid="{00000000-0005-0000-0000-0000404C0000}"/>
    <cellStyle name="Normal 2 2 2 2 2 2 2 2 2 2 2 2 2 2 2 2 2 2 2 2 2 2 2 2 2 2 2 2 2 2 2 2 2 2 15 8" xfId="19521" xr:uid="{00000000-0005-0000-0000-0000414C0000}"/>
    <cellStyle name="Normal 2 2 2 2 2 2 2 2 2 2 2 2 2 2 2 2 2 2 2 2 2 2 2 2 2 2 2 2 2 2 2 2 2 2 15 9" xfId="19522" xr:uid="{00000000-0005-0000-0000-0000424C0000}"/>
    <cellStyle name="Normal 2 2 2 2 2 2 2 2 2 2 2 2 2 2 2 2 2 2 2 2 2 2 2 2 2 2 2 2 2 2 2 2 2 2 15_Tabla M" xfId="19523" xr:uid="{00000000-0005-0000-0000-0000434C0000}"/>
    <cellStyle name="Normal 2 2 2 2 2 2 2 2 2 2 2 2 2 2 2 2 2 2 2 2 2 2 2 2 2 2 2 2 2 2 2 2 2 2 16" xfId="19524" xr:uid="{00000000-0005-0000-0000-0000444C0000}"/>
    <cellStyle name="Normal 2 2 2 2 2 2 2 2 2 2 2 2 2 2 2 2 2 2 2 2 2 2 2 2 2 2 2 2 2 2 2 2 2 2 16 10" xfId="19525" xr:uid="{00000000-0005-0000-0000-0000454C0000}"/>
    <cellStyle name="Normal 2 2 2 2 2 2 2 2 2 2 2 2 2 2 2 2 2 2 2 2 2 2 2 2 2 2 2 2 2 2 2 2 2 2 16 2" xfId="19526" xr:uid="{00000000-0005-0000-0000-0000464C0000}"/>
    <cellStyle name="Normal 2 2 2 2 2 2 2 2 2 2 2 2 2 2 2 2 2 2 2 2 2 2 2 2 2 2 2 2 2 2 2 2 2 2 16 3" xfId="19527" xr:uid="{00000000-0005-0000-0000-0000474C0000}"/>
    <cellStyle name="Normal 2 2 2 2 2 2 2 2 2 2 2 2 2 2 2 2 2 2 2 2 2 2 2 2 2 2 2 2 2 2 2 2 2 2 16 4" xfId="19528" xr:uid="{00000000-0005-0000-0000-0000484C0000}"/>
    <cellStyle name="Normal 2 2 2 2 2 2 2 2 2 2 2 2 2 2 2 2 2 2 2 2 2 2 2 2 2 2 2 2 2 2 2 2 2 2 16 5" xfId="19529" xr:uid="{00000000-0005-0000-0000-0000494C0000}"/>
    <cellStyle name="Normal 2 2 2 2 2 2 2 2 2 2 2 2 2 2 2 2 2 2 2 2 2 2 2 2 2 2 2 2 2 2 2 2 2 2 16 6" xfId="19530" xr:uid="{00000000-0005-0000-0000-00004A4C0000}"/>
    <cellStyle name="Normal 2 2 2 2 2 2 2 2 2 2 2 2 2 2 2 2 2 2 2 2 2 2 2 2 2 2 2 2 2 2 2 2 2 2 16 7" xfId="19531" xr:uid="{00000000-0005-0000-0000-00004B4C0000}"/>
    <cellStyle name="Normal 2 2 2 2 2 2 2 2 2 2 2 2 2 2 2 2 2 2 2 2 2 2 2 2 2 2 2 2 2 2 2 2 2 2 16 8" xfId="19532" xr:uid="{00000000-0005-0000-0000-00004C4C0000}"/>
    <cellStyle name="Normal 2 2 2 2 2 2 2 2 2 2 2 2 2 2 2 2 2 2 2 2 2 2 2 2 2 2 2 2 2 2 2 2 2 2 16 9" xfId="19533" xr:uid="{00000000-0005-0000-0000-00004D4C0000}"/>
    <cellStyle name="Normal 2 2 2 2 2 2 2 2 2 2 2 2 2 2 2 2 2 2 2 2 2 2 2 2 2 2 2 2 2 2 2 2 2 2 16_Tabla M" xfId="19534" xr:uid="{00000000-0005-0000-0000-00004E4C0000}"/>
    <cellStyle name="Normal 2 2 2 2 2 2 2 2 2 2 2 2 2 2 2 2 2 2 2 2 2 2 2 2 2 2 2 2 2 2 2 2 2 2 17" xfId="19535" xr:uid="{00000000-0005-0000-0000-00004F4C0000}"/>
    <cellStyle name="Normal 2 2 2 2 2 2 2 2 2 2 2 2 2 2 2 2 2 2 2 2 2 2 2 2 2 2 2 2 2 2 2 2 2 2 17 10" xfId="19536" xr:uid="{00000000-0005-0000-0000-0000504C0000}"/>
    <cellStyle name="Normal 2 2 2 2 2 2 2 2 2 2 2 2 2 2 2 2 2 2 2 2 2 2 2 2 2 2 2 2 2 2 2 2 2 2 17 2" xfId="19537" xr:uid="{00000000-0005-0000-0000-0000514C0000}"/>
    <cellStyle name="Normal 2 2 2 2 2 2 2 2 2 2 2 2 2 2 2 2 2 2 2 2 2 2 2 2 2 2 2 2 2 2 2 2 2 2 17 3" xfId="19538" xr:uid="{00000000-0005-0000-0000-0000524C0000}"/>
    <cellStyle name="Normal 2 2 2 2 2 2 2 2 2 2 2 2 2 2 2 2 2 2 2 2 2 2 2 2 2 2 2 2 2 2 2 2 2 2 17 4" xfId="19539" xr:uid="{00000000-0005-0000-0000-0000534C0000}"/>
    <cellStyle name="Normal 2 2 2 2 2 2 2 2 2 2 2 2 2 2 2 2 2 2 2 2 2 2 2 2 2 2 2 2 2 2 2 2 2 2 17 5" xfId="19540" xr:uid="{00000000-0005-0000-0000-0000544C0000}"/>
    <cellStyle name="Normal 2 2 2 2 2 2 2 2 2 2 2 2 2 2 2 2 2 2 2 2 2 2 2 2 2 2 2 2 2 2 2 2 2 2 17 6" xfId="19541" xr:uid="{00000000-0005-0000-0000-0000554C0000}"/>
    <cellStyle name="Normal 2 2 2 2 2 2 2 2 2 2 2 2 2 2 2 2 2 2 2 2 2 2 2 2 2 2 2 2 2 2 2 2 2 2 17 7" xfId="19542" xr:uid="{00000000-0005-0000-0000-0000564C0000}"/>
    <cellStyle name="Normal 2 2 2 2 2 2 2 2 2 2 2 2 2 2 2 2 2 2 2 2 2 2 2 2 2 2 2 2 2 2 2 2 2 2 17 8" xfId="19543" xr:uid="{00000000-0005-0000-0000-0000574C0000}"/>
    <cellStyle name="Normal 2 2 2 2 2 2 2 2 2 2 2 2 2 2 2 2 2 2 2 2 2 2 2 2 2 2 2 2 2 2 2 2 2 2 17 9" xfId="19544" xr:uid="{00000000-0005-0000-0000-0000584C0000}"/>
    <cellStyle name="Normal 2 2 2 2 2 2 2 2 2 2 2 2 2 2 2 2 2 2 2 2 2 2 2 2 2 2 2 2 2 2 2 2 2 2 17_Tabla M" xfId="19545" xr:uid="{00000000-0005-0000-0000-0000594C0000}"/>
    <cellStyle name="Normal 2 2 2 2 2 2 2 2 2 2 2 2 2 2 2 2 2 2 2 2 2 2 2 2 2 2 2 2 2 2 2 2 2 2 18" xfId="19546" xr:uid="{00000000-0005-0000-0000-00005A4C0000}"/>
    <cellStyle name="Normal 2 2 2 2 2 2 2 2 2 2 2 2 2 2 2 2 2 2 2 2 2 2 2 2 2 2 2 2 2 2 2 2 2 2 18 10" xfId="19547" xr:uid="{00000000-0005-0000-0000-00005B4C0000}"/>
    <cellStyle name="Normal 2 2 2 2 2 2 2 2 2 2 2 2 2 2 2 2 2 2 2 2 2 2 2 2 2 2 2 2 2 2 2 2 2 2 18 2" xfId="19548" xr:uid="{00000000-0005-0000-0000-00005C4C0000}"/>
    <cellStyle name="Normal 2 2 2 2 2 2 2 2 2 2 2 2 2 2 2 2 2 2 2 2 2 2 2 2 2 2 2 2 2 2 2 2 2 2 18 3" xfId="19549" xr:uid="{00000000-0005-0000-0000-00005D4C0000}"/>
    <cellStyle name="Normal 2 2 2 2 2 2 2 2 2 2 2 2 2 2 2 2 2 2 2 2 2 2 2 2 2 2 2 2 2 2 2 2 2 2 18 4" xfId="19550" xr:uid="{00000000-0005-0000-0000-00005E4C0000}"/>
    <cellStyle name="Normal 2 2 2 2 2 2 2 2 2 2 2 2 2 2 2 2 2 2 2 2 2 2 2 2 2 2 2 2 2 2 2 2 2 2 18 5" xfId="19551" xr:uid="{00000000-0005-0000-0000-00005F4C0000}"/>
    <cellStyle name="Normal 2 2 2 2 2 2 2 2 2 2 2 2 2 2 2 2 2 2 2 2 2 2 2 2 2 2 2 2 2 2 2 2 2 2 18 6" xfId="19552" xr:uid="{00000000-0005-0000-0000-0000604C0000}"/>
    <cellStyle name="Normal 2 2 2 2 2 2 2 2 2 2 2 2 2 2 2 2 2 2 2 2 2 2 2 2 2 2 2 2 2 2 2 2 2 2 18 7" xfId="19553" xr:uid="{00000000-0005-0000-0000-0000614C0000}"/>
    <cellStyle name="Normal 2 2 2 2 2 2 2 2 2 2 2 2 2 2 2 2 2 2 2 2 2 2 2 2 2 2 2 2 2 2 2 2 2 2 18 8" xfId="19554" xr:uid="{00000000-0005-0000-0000-0000624C0000}"/>
    <cellStyle name="Normal 2 2 2 2 2 2 2 2 2 2 2 2 2 2 2 2 2 2 2 2 2 2 2 2 2 2 2 2 2 2 2 2 2 2 18 9" xfId="19555" xr:uid="{00000000-0005-0000-0000-0000634C0000}"/>
    <cellStyle name="Normal 2 2 2 2 2 2 2 2 2 2 2 2 2 2 2 2 2 2 2 2 2 2 2 2 2 2 2 2 2 2 2 2 2 2 18_Tabla M" xfId="19556" xr:uid="{00000000-0005-0000-0000-0000644C0000}"/>
    <cellStyle name="Normal 2 2 2 2 2 2 2 2 2 2 2 2 2 2 2 2 2 2 2 2 2 2 2 2 2 2 2 2 2 2 2 2 2 2 19" xfId="19557" xr:uid="{00000000-0005-0000-0000-0000654C0000}"/>
    <cellStyle name="Normal 2 2 2 2 2 2 2 2 2 2 2 2 2 2 2 2 2 2 2 2 2 2 2 2 2 2 2 2 2 2 2 2 2 2 19 10" xfId="19558" xr:uid="{00000000-0005-0000-0000-0000664C0000}"/>
    <cellStyle name="Normal 2 2 2 2 2 2 2 2 2 2 2 2 2 2 2 2 2 2 2 2 2 2 2 2 2 2 2 2 2 2 2 2 2 2 19 2" xfId="19559" xr:uid="{00000000-0005-0000-0000-0000674C0000}"/>
    <cellStyle name="Normal 2 2 2 2 2 2 2 2 2 2 2 2 2 2 2 2 2 2 2 2 2 2 2 2 2 2 2 2 2 2 2 2 2 2 19 3" xfId="19560" xr:uid="{00000000-0005-0000-0000-0000684C0000}"/>
    <cellStyle name="Normal 2 2 2 2 2 2 2 2 2 2 2 2 2 2 2 2 2 2 2 2 2 2 2 2 2 2 2 2 2 2 2 2 2 2 19 4" xfId="19561" xr:uid="{00000000-0005-0000-0000-0000694C0000}"/>
    <cellStyle name="Normal 2 2 2 2 2 2 2 2 2 2 2 2 2 2 2 2 2 2 2 2 2 2 2 2 2 2 2 2 2 2 2 2 2 2 19 5" xfId="19562" xr:uid="{00000000-0005-0000-0000-00006A4C0000}"/>
    <cellStyle name="Normal 2 2 2 2 2 2 2 2 2 2 2 2 2 2 2 2 2 2 2 2 2 2 2 2 2 2 2 2 2 2 2 2 2 2 19 6" xfId="19563" xr:uid="{00000000-0005-0000-0000-00006B4C0000}"/>
    <cellStyle name="Normal 2 2 2 2 2 2 2 2 2 2 2 2 2 2 2 2 2 2 2 2 2 2 2 2 2 2 2 2 2 2 2 2 2 2 19 7" xfId="19564" xr:uid="{00000000-0005-0000-0000-00006C4C0000}"/>
    <cellStyle name="Normal 2 2 2 2 2 2 2 2 2 2 2 2 2 2 2 2 2 2 2 2 2 2 2 2 2 2 2 2 2 2 2 2 2 2 19 8" xfId="19565" xr:uid="{00000000-0005-0000-0000-00006D4C0000}"/>
    <cellStyle name="Normal 2 2 2 2 2 2 2 2 2 2 2 2 2 2 2 2 2 2 2 2 2 2 2 2 2 2 2 2 2 2 2 2 2 2 19 9" xfId="19566" xr:uid="{00000000-0005-0000-0000-00006E4C0000}"/>
    <cellStyle name="Normal 2 2 2 2 2 2 2 2 2 2 2 2 2 2 2 2 2 2 2 2 2 2 2 2 2 2 2 2 2 2 2 2 2 2 19_Tabla M" xfId="19567" xr:uid="{00000000-0005-0000-0000-00006F4C0000}"/>
    <cellStyle name="Normal 2 2 2 2 2 2 2 2 2 2 2 2 2 2 2 2 2 2 2 2 2 2 2 2 2 2 2 2 2 2 2 2 2 2 2" xfId="19568" xr:uid="{00000000-0005-0000-0000-0000704C0000}"/>
    <cellStyle name="Normal 2 2 2 2 2 2 2 2 2 2 2 2 2 2 2 2 2 2 2 2 2 2 2 2 2 2 2 2 2 2 2 2 2 2 2 10" xfId="19569" xr:uid="{00000000-0005-0000-0000-0000714C0000}"/>
    <cellStyle name="Normal 2 2 2 2 2 2 2 2 2 2 2 2 2 2 2 2 2 2 2 2 2 2 2 2 2 2 2 2 2 2 2 2 2 2 2 11" xfId="19570" xr:uid="{00000000-0005-0000-0000-0000724C0000}"/>
    <cellStyle name="Normal 2 2 2 2 2 2 2 2 2 2 2 2 2 2 2 2 2 2 2 2 2 2 2 2 2 2 2 2 2 2 2 2 2 2 2 12" xfId="19571" xr:uid="{00000000-0005-0000-0000-0000734C0000}"/>
    <cellStyle name="Normal 2 2 2 2 2 2 2 2 2 2 2 2 2 2 2 2 2 2 2 2 2 2 2 2 2 2 2 2 2 2 2 2 2 2 2 13" xfId="19572" xr:uid="{00000000-0005-0000-0000-0000744C0000}"/>
    <cellStyle name="Normal 2 2 2 2 2 2 2 2 2 2 2 2 2 2 2 2 2 2 2 2 2 2 2 2 2 2 2 2 2 2 2 2 2 2 2 14" xfId="19573" xr:uid="{00000000-0005-0000-0000-0000754C0000}"/>
    <cellStyle name="Normal 2 2 2 2 2 2 2 2 2 2 2 2 2 2 2 2 2 2 2 2 2 2 2 2 2 2 2 2 2 2 2 2 2 2 2 15" xfId="19574" xr:uid="{00000000-0005-0000-0000-0000764C0000}"/>
    <cellStyle name="Normal 2 2 2 2 2 2 2 2 2 2 2 2 2 2 2 2 2 2 2 2 2 2 2 2 2 2 2 2 2 2 2 2 2 2 2 16" xfId="19575" xr:uid="{00000000-0005-0000-0000-0000774C0000}"/>
    <cellStyle name="Normal 2 2 2 2 2 2 2 2 2 2 2 2 2 2 2 2 2 2 2 2 2 2 2 2 2 2 2 2 2 2 2 2 2 2 2 17" xfId="19576" xr:uid="{00000000-0005-0000-0000-0000784C0000}"/>
    <cellStyle name="Normal 2 2 2 2 2 2 2 2 2 2 2 2 2 2 2 2 2 2 2 2 2 2 2 2 2 2 2 2 2 2 2 2 2 2 2 18" xfId="19577" xr:uid="{00000000-0005-0000-0000-0000794C0000}"/>
    <cellStyle name="Normal 2 2 2 2 2 2 2 2 2 2 2 2 2 2 2 2 2 2 2 2 2 2 2 2 2 2 2 2 2 2 2 2 2 2 2 19" xfId="19578" xr:uid="{00000000-0005-0000-0000-00007A4C0000}"/>
    <cellStyle name="Normal 2 2 2 2 2 2 2 2 2 2 2 2 2 2 2 2 2 2 2 2 2 2 2 2 2 2 2 2 2 2 2 2 2 2 2 2" xfId="19579" xr:uid="{00000000-0005-0000-0000-00007B4C0000}"/>
    <cellStyle name="Normal 2 2 2 2 2 2 2 2 2 2 2 2 2 2 2 2 2 2 2 2 2 2 2 2 2 2 2 2 2 2 2 2 2 2 2 2 10" xfId="19580" xr:uid="{00000000-0005-0000-0000-00007C4C0000}"/>
    <cellStyle name="Normal 2 2 2 2 2 2 2 2 2 2 2 2 2 2 2 2 2 2 2 2 2 2 2 2 2 2 2 2 2 2 2 2 2 2 2 2 10 10" xfId="19581" xr:uid="{00000000-0005-0000-0000-00007D4C0000}"/>
    <cellStyle name="Normal 2 2 2 2 2 2 2 2 2 2 2 2 2 2 2 2 2 2 2 2 2 2 2 2 2 2 2 2 2 2 2 2 2 2 2 2 10 2" xfId="19582" xr:uid="{00000000-0005-0000-0000-00007E4C0000}"/>
    <cellStyle name="Normal 2 2 2 2 2 2 2 2 2 2 2 2 2 2 2 2 2 2 2 2 2 2 2 2 2 2 2 2 2 2 2 2 2 2 2 2 10 3" xfId="19583" xr:uid="{00000000-0005-0000-0000-00007F4C0000}"/>
    <cellStyle name="Normal 2 2 2 2 2 2 2 2 2 2 2 2 2 2 2 2 2 2 2 2 2 2 2 2 2 2 2 2 2 2 2 2 2 2 2 2 10 4" xfId="19584" xr:uid="{00000000-0005-0000-0000-0000804C0000}"/>
    <cellStyle name="Normal 2 2 2 2 2 2 2 2 2 2 2 2 2 2 2 2 2 2 2 2 2 2 2 2 2 2 2 2 2 2 2 2 2 2 2 2 10 5" xfId="19585" xr:uid="{00000000-0005-0000-0000-0000814C0000}"/>
    <cellStyle name="Normal 2 2 2 2 2 2 2 2 2 2 2 2 2 2 2 2 2 2 2 2 2 2 2 2 2 2 2 2 2 2 2 2 2 2 2 2 10 6" xfId="19586" xr:uid="{00000000-0005-0000-0000-0000824C0000}"/>
    <cellStyle name="Normal 2 2 2 2 2 2 2 2 2 2 2 2 2 2 2 2 2 2 2 2 2 2 2 2 2 2 2 2 2 2 2 2 2 2 2 2 10 7" xfId="19587" xr:uid="{00000000-0005-0000-0000-0000834C0000}"/>
    <cellStyle name="Normal 2 2 2 2 2 2 2 2 2 2 2 2 2 2 2 2 2 2 2 2 2 2 2 2 2 2 2 2 2 2 2 2 2 2 2 2 10 8" xfId="19588" xr:uid="{00000000-0005-0000-0000-0000844C0000}"/>
    <cellStyle name="Normal 2 2 2 2 2 2 2 2 2 2 2 2 2 2 2 2 2 2 2 2 2 2 2 2 2 2 2 2 2 2 2 2 2 2 2 2 10 9" xfId="19589" xr:uid="{00000000-0005-0000-0000-0000854C0000}"/>
    <cellStyle name="Normal 2 2 2 2 2 2 2 2 2 2 2 2 2 2 2 2 2 2 2 2 2 2 2 2 2 2 2 2 2 2 2 2 2 2 2 2 10_Tabla M" xfId="19590" xr:uid="{00000000-0005-0000-0000-0000864C0000}"/>
    <cellStyle name="Normal 2 2 2 2 2 2 2 2 2 2 2 2 2 2 2 2 2 2 2 2 2 2 2 2 2 2 2 2 2 2 2 2 2 2 2 2 11" xfId="19591" xr:uid="{00000000-0005-0000-0000-0000874C0000}"/>
    <cellStyle name="Normal 2 2 2 2 2 2 2 2 2 2 2 2 2 2 2 2 2 2 2 2 2 2 2 2 2 2 2 2 2 2 2 2 2 2 2 2 11 10" xfId="19592" xr:uid="{00000000-0005-0000-0000-0000884C0000}"/>
    <cellStyle name="Normal 2 2 2 2 2 2 2 2 2 2 2 2 2 2 2 2 2 2 2 2 2 2 2 2 2 2 2 2 2 2 2 2 2 2 2 2 11 2" xfId="19593" xr:uid="{00000000-0005-0000-0000-0000894C0000}"/>
    <cellStyle name="Normal 2 2 2 2 2 2 2 2 2 2 2 2 2 2 2 2 2 2 2 2 2 2 2 2 2 2 2 2 2 2 2 2 2 2 2 2 11 3" xfId="19594" xr:uid="{00000000-0005-0000-0000-00008A4C0000}"/>
    <cellStyle name="Normal 2 2 2 2 2 2 2 2 2 2 2 2 2 2 2 2 2 2 2 2 2 2 2 2 2 2 2 2 2 2 2 2 2 2 2 2 11 4" xfId="19595" xr:uid="{00000000-0005-0000-0000-00008B4C0000}"/>
    <cellStyle name="Normal 2 2 2 2 2 2 2 2 2 2 2 2 2 2 2 2 2 2 2 2 2 2 2 2 2 2 2 2 2 2 2 2 2 2 2 2 11 5" xfId="19596" xr:uid="{00000000-0005-0000-0000-00008C4C0000}"/>
    <cellStyle name="Normal 2 2 2 2 2 2 2 2 2 2 2 2 2 2 2 2 2 2 2 2 2 2 2 2 2 2 2 2 2 2 2 2 2 2 2 2 11 6" xfId="19597" xr:uid="{00000000-0005-0000-0000-00008D4C0000}"/>
    <cellStyle name="Normal 2 2 2 2 2 2 2 2 2 2 2 2 2 2 2 2 2 2 2 2 2 2 2 2 2 2 2 2 2 2 2 2 2 2 2 2 11 7" xfId="19598" xr:uid="{00000000-0005-0000-0000-00008E4C0000}"/>
    <cellStyle name="Normal 2 2 2 2 2 2 2 2 2 2 2 2 2 2 2 2 2 2 2 2 2 2 2 2 2 2 2 2 2 2 2 2 2 2 2 2 11 8" xfId="19599" xr:uid="{00000000-0005-0000-0000-00008F4C0000}"/>
    <cellStyle name="Normal 2 2 2 2 2 2 2 2 2 2 2 2 2 2 2 2 2 2 2 2 2 2 2 2 2 2 2 2 2 2 2 2 2 2 2 2 11 9" xfId="19600" xr:uid="{00000000-0005-0000-0000-0000904C0000}"/>
    <cellStyle name="Normal 2 2 2 2 2 2 2 2 2 2 2 2 2 2 2 2 2 2 2 2 2 2 2 2 2 2 2 2 2 2 2 2 2 2 2 2 11_Tabla M" xfId="19601" xr:uid="{00000000-0005-0000-0000-0000914C0000}"/>
    <cellStyle name="Normal 2 2 2 2 2 2 2 2 2 2 2 2 2 2 2 2 2 2 2 2 2 2 2 2 2 2 2 2 2 2 2 2 2 2 2 2 12" xfId="19602" xr:uid="{00000000-0005-0000-0000-0000924C0000}"/>
    <cellStyle name="Normal 2 2 2 2 2 2 2 2 2 2 2 2 2 2 2 2 2 2 2 2 2 2 2 2 2 2 2 2 2 2 2 2 2 2 2 2 12 10" xfId="19603" xr:uid="{00000000-0005-0000-0000-0000934C0000}"/>
    <cellStyle name="Normal 2 2 2 2 2 2 2 2 2 2 2 2 2 2 2 2 2 2 2 2 2 2 2 2 2 2 2 2 2 2 2 2 2 2 2 2 12 2" xfId="19604" xr:uid="{00000000-0005-0000-0000-0000944C0000}"/>
    <cellStyle name="Normal 2 2 2 2 2 2 2 2 2 2 2 2 2 2 2 2 2 2 2 2 2 2 2 2 2 2 2 2 2 2 2 2 2 2 2 2 12 3" xfId="19605" xr:uid="{00000000-0005-0000-0000-0000954C0000}"/>
    <cellStyle name="Normal 2 2 2 2 2 2 2 2 2 2 2 2 2 2 2 2 2 2 2 2 2 2 2 2 2 2 2 2 2 2 2 2 2 2 2 2 12 4" xfId="19606" xr:uid="{00000000-0005-0000-0000-0000964C0000}"/>
    <cellStyle name="Normal 2 2 2 2 2 2 2 2 2 2 2 2 2 2 2 2 2 2 2 2 2 2 2 2 2 2 2 2 2 2 2 2 2 2 2 2 12 5" xfId="19607" xr:uid="{00000000-0005-0000-0000-0000974C0000}"/>
    <cellStyle name="Normal 2 2 2 2 2 2 2 2 2 2 2 2 2 2 2 2 2 2 2 2 2 2 2 2 2 2 2 2 2 2 2 2 2 2 2 2 12 6" xfId="19608" xr:uid="{00000000-0005-0000-0000-0000984C0000}"/>
    <cellStyle name="Normal 2 2 2 2 2 2 2 2 2 2 2 2 2 2 2 2 2 2 2 2 2 2 2 2 2 2 2 2 2 2 2 2 2 2 2 2 12 7" xfId="19609" xr:uid="{00000000-0005-0000-0000-0000994C0000}"/>
    <cellStyle name="Normal 2 2 2 2 2 2 2 2 2 2 2 2 2 2 2 2 2 2 2 2 2 2 2 2 2 2 2 2 2 2 2 2 2 2 2 2 12 8" xfId="19610" xr:uid="{00000000-0005-0000-0000-00009A4C0000}"/>
    <cellStyle name="Normal 2 2 2 2 2 2 2 2 2 2 2 2 2 2 2 2 2 2 2 2 2 2 2 2 2 2 2 2 2 2 2 2 2 2 2 2 12 9" xfId="19611" xr:uid="{00000000-0005-0000-0000-00009B4C0000}"/>
    <cellStyle name="Normal 2 2 2 2 2 2 2 2 2 2 2 2 2 2 2 2 2 2 2 2 2 2 2 2 2 2 2 2 2 2 2 2 2 2 2 2 12_Tabla M" xfId="19612" xr:uid="{00000000-0005-0000-0000-00009C4C0000}"/>
    <cellStyle name="Normal 2 2 2 2 2 2 2 2 2 2 2 2 2 2 2 2 2 2 2 2 2 2 2 2 2 2 2 2 2 2 2 2 2 2 2 2 13" xfId="19613" xr:uid="{00000000-0005-0000-0000-00009D4C0000}"/>
    <cellStyle name="Normal 2 2 2 2 2 2 2 2 2 2 2 2 2 2 2 2 2 2 2 2 2 2 2 2 2 2 2 2 2 2 2 2 2 2 2 2 13 10" xfId="19614" xr:uid="{00000000-0005-0000-0000-00009E4C0000}"/>
    <cellStyle name="Normal 2 2 2 2 2 2 2 2 2 2 2 2 2 2 2 2 2 2 2 2 2 2 2 2 2 2 2 2 2 2 2 2 2 2 2 2 13 2" xfId="19615" xr:uid="{00000000-0005-0000-0000-00009F4C0000}"/>
    <cellStyle name="Normal 2 2 2 2 2 2 2 2 2 2 2 2 2 2 2 2 2 2 2 2 2 2 2 2 2 2 2 2 2 2 2 2 2 2 2 2 13 3" xfId="19616" xr:uid="{00000000-0005-0000-0000-0000A04C0000}"/>
    <cellStyle name="Normal 2 2 2 2 2 2 2 2 2 2 2 2 2 2 2 2 2 2 2 2 2 2 2 2 2 2 2 2 2 2 2 2 2 2 2 2 13 4" xfId="19617" xr:uid="{00000000-0005-0000-0000-0000A14C0000}"/>
    <cellStyle name="Normal 2 2 2 2 2 2 2 2 2 2 2 2 2 2 2 2 2 2 2 2 2 2 2 2 2 2 2 2 2 2 2 2 2 2 2 2 13 5" xfId="19618" xr:uid="{00000000-0005-0000-0000-0000A24C0000}"/>
    <cellStyle name="Normal 2 2 2 2 2 2 2 2 2 2 2 2 2 2 2 2 2 2 2 2 2 2 2 2 2 2 2 2 2 2 2 2 2 2 2 2 13 6" xfId="19619" xr:uid="{00000000-0005-0000-0000-0000A34C0000}"/>
    <cellStyle name="Normal 2 2 2 2 2 2 2 2 2 2 2 2 2 2 2 2 2 2 2 2 2 2 2 2 2 2 2 2 2 2 2 2 2 2 2 2 13 7" xfId="19620" xr:uid="{00000000-0005-0000-0000-0000A44C0000}"/>
    <cellStyle name="Normal 2 2 2 2 2 2 2 2 2 2 2 2 2 2 2 2 2 2 2 2 2 2 2 2 2 2 2 2 2 2 2 2 2 2 2 2 13 8" xfId="19621" xr:uid="{00000000-0005-0000-0000-0000A54C0000}"/>
    <cellStyle name="Normal 2 2 2 2 2 2 2 2 2 2 2 2 2 2 2 2 2 2 2 2 2 2 2 2 2 2 2 2 2 2 2 2 2 2 2 2 13 9" xfId="19622" xr:uid="{00000000-0005-0000-0000-0000A64C0000}"/>
    <cellStyle name="Normal 2 2 2 2 2 2 2 2 2 2 2 2 2 2 2 2 2 2 2 2 2 2 2 2 2 2 2 2 2 2 2 2 2 2 2 2 13_Tabla M" xfId="19623" xr:uid="{00000000-0005-0000-0000-0000A74C0000}"/>
    <cellStyle name="Normal 2 2 2 2 2 2 2 2 2 2 2 2 2 2 2 2 2 2 2 2 2 2 2 2 2 2 2 2 2 2 2 2 2 2 2 2 14" xfId="19624" xr:uid="{00000000-0005-0000-0000-0000A84C0000}"/>
    <cellStyle name="Normal 2 2 2 2 2 2 2 2 2 2 2 2 2 2 2 2 2 2 2 2 2 2 2 2 2 2 2 2 2 2 2 2 2 2 2 2 14 10" xfId="19625" xr:uid="{00000000-0005-0000-0000-0000A94C0000}"/>
    <cellStyle name="Normal 2 2 2 2 2 2 2 2 2 2 2 2 2 2 2 2 2 2 2 2 2 2 2 2 2 2 2 2 2 2 2 2 2 2 2 2 14 2" xfId="19626" xr:uid="{00000000-0005-0000-0000-0000AA4C0000}"/>
    <cellStyle name="Normal 2 2 2 2 2 2 2 2 2 2 2 2 2 2 2 2 2 2 2 2 2 2 2 2 2 2 2 2 2 2 2 2 2 2 2 2 14 3" xfId="19627" xr:uid="{00000000-0005-0000-0000-0000AB4C0000}"/>
    <cellStyle name="Normal 2 2 2 2 2 2 2 2 2 2 2 2 2 2 2 2 2 2 2 2 2 2 2 2 2 2 2 2 2 2 2 2 2 2 2 2 14 4" xfId="19628" xr:uid="{00000000-0005-0000-0000-0000AC4C0000}"/>
    <cellStyle name="Normal 2 2 2 2 2 2 2 2 2 2 2 2 2 2 2 2 2 2 2 2 2 2 2 2 2 2 2 2 2 2 2 2 2 2 2 2 14 5" xfId="19629" xr:uid="{00000000-0005-0000-0000-0000AD4C0000}"/>
    <cellStyle name="Normal 2 2 2 2 2 2 2 2 2 2 2 2 2 2 2 2 2 2 2 2 2 2 2 2 2 2 2 2 2 2 2 2 2 2 2 2 14 6" xfId="19630" xr:uid="{00000000-0005-0000-0000-0000AE4C0000}"/>
    <cellStyle name="Normal 2 2 2 2 2 2 2 2 2 2 2 2 2 2 2 2 2 2 2 2 2 2 2 2 2 2 2 2 2 2 2 2 2 2 2 2 14 7" xfId="19631" xr:uid="{00000000-0005-0000-0000-0000AF4C0000}"/>
    <cellStyle name="Normal 2 2 2 2 2 2 2 2 2 2 2 2 2 2 2 2 2 2 2 2 2 2 2 2 2 2 2 2 2 2 2 2 2 2 2 2 14 8" xfId="19632" xr:uid="{00000000-0005-0000-0000-0000B04C0000}"/>
    <cellStyle name="Normal 2 2 2 2 2 2 2 2 2 2 2 2 2 2 2 2 2 2 2 2 2 2 2 2 2 2 2 2 2 2 2 2 2 2 2 2 14 9" xfId="19633" xr:uid="{00000000-0005-0000-0000-0000B14C0000}"/>
    <cellStyle name="Normal 2 2 2 2 2 2 2 2 2 2 2 2 2 2 2 2 2 2 2 2 2 2 2 2 2 2 2 2 2 2 2 2 2 2 2 2 14_Tabla M" xfId="19634" xr:uid="{00000000-0005-0000-0000-0000B24C0000}"/>
    <cellStyle name="Normal 2 2 2 2 2 2 2 2 2 2 2 2 2 2 2 2 2 2 2 2 2 2 2 2 2 2 2 2 2 2 2 2 2 2 2 2 15" xfId="19635" xr:uid="{00000000-0005-0000-0000-0000B34C0000}"/>
    <cellStyle name="Normal 2 2 2 2 2 2 2 2 2 2 2 2 2 2 2 2 2 2 2 2 2 2 2 2 2 2 2 2 2 2 2 2 2 2 2 2 15 10" xfId="19636" xr:uid="{00000000-0005-0000-0000-0000B44C0000}"/>
    <cellStyle name="Normal 2 2 2 2 2 2 2 2 2 2 2 2 2 2 2 2 2 2 2 2 2 2 2 2 2 2 2 2 2 2 2 2 2 2 2 2 15 2" xfId="19637" xr:uid="{00000000-0005-0000-0000-0000B54C0000}"/>
    <cellStyle name="Normal 2 2 2 2 2 2 2 2 2 2 2 2 2 2 2 2 2 2 2 2 2 2 2 2 2 2 2 2 2 2 2 2 2 2 2 2 15 3" xfId="19638" xr:uid="{00000000-0005-0000-0000-0000B64C0000}"/>
    <cellStyle name="Normal 2 2 2 2 2 2 2 2 2 2 2 2 2 2 2 2 2 2 2 2 2 2 2 2 2 2 2 2 2 2 2 2 2 2 2 2 15 4" xfId="19639" xr:uid="{00000000-0005-0000-0000-0000B74C0000}"/>
    <cellStyle name="Normal 2 2 2 2 2 2 2 2 2 2 2 2 2 2 2 2 2 2 2 2 2 2 2 2 2 2 2 2 2 2 2 2 2 2 2 2 15 5" xfId="19640" xr:uid="{00000000-0005-0000-0000-0000B84C0000}"/>
    <cellStyle name="Normal 2 2 2 2 2 2 2 2 2 2 2 2 2 2 2 2 2 2 2 2 2 2 2 2 2 2 2 2 2 2 2 2 2 2 2 2 15 6" xfId="19641" xr:uid="{00000000-0005-0000-0000-0000B94C0000}"/>
    <cellStyle name="Normal 2 2 2 2 2 2 2 2 2 2 2 2 2 2 2 2 2 2 2 2 2 2 2 2 2 2 2 2 2 2 2 2 2 2 2 2 15 7" xfId="19642" xr:uid="{00000000-0005-0000-0000-0000BA4C0000}"/>
    <cellStyle name="Normal 2 2 2 2 2 2 2 2 2 2 2 2 2 2 2 2 2 2 2 2 2 2 2 2 2 2 2 2 2 2 2 2 2 2 2 2 15 8" xfId="19643" xr:uid="{00000000-0005-0000-0000-0000BB4C0000}"/>
    <cellStyle name="Normal 2 2 2 2 2 2 2 2 2 2 2 2 2 2 2 2 2 2 2 2 2 2 2 2 2 2 2 2 2 2 2 2 2 2 2 2 15 9" xfId="19644" xr:uid="{00000000-0005-0000-0000-0000BC4C0000}"/>
    <cellStyle name="Normal 2 2 2 2 2 2 2 2 2 2 2 2 2 2 2 2 2 2 2 2 2 2 2 2 2 2 2 2 2 2 2 2 2 2 2 2 15_Tabla M" xfId="19645" xr:uid="{00000000-0005-0000-0000-0000BD4C0000}"/>
    <cellStyle name="Normal 2 2 2 2 2 2 2 2 2 2 2 2 2 2 2 2 2 2 2 2 2 2 2 2 2 2 2 2 2 2 2 2 2 2 2 2 16" xfId="19646" xr:uid="{00000000-0005-0000-0000-0000BE4C0000}"/>
    <cellStyle name="Normal 2 2 2 2 2 2 2 2 2 2 2 2 2 2 2 2 2 2 2 2 2 2 2 2 2 2 2 2 2 2 2 2 2 2 2 2 16 10" xfId="19647" xr:uid="{00000000-0005-0000-0000-0000BF4C0000}"/>
    <cellStyle name="Normal 2 2 2 2 2 2 2 2 2 2 2 2 2 2 2 2 2 2 2 2 2 2 2 2 2 2 2 2 2 2 2 2 2 2 2 2 16 2" xfId="19648" xr:uid="{00000000-0005-0000-0000-0000C04C0000}"/>
    <cellStyle name="Normal 2 2 2 2 2 2 2 2 2 2 2 2 2 2 2 2 2 2 2 2 2 2 2 2 2 2 2 2 2 2 2 2 2 2 2 2 16 3" xfId="19649" xr:uid="{00000000-0005-0000-0000-0000C14C0000}"/>
    <cellStyle name="Normal 2 2 2 2 2 2 2 2 2 2 2 2 2 2 2 2 2 2 2 2 2 2 2 2 2 2 2 2 2 2 2 2 2 2 2 2 16 4" xfId="19650" xr:uid="{00000000-0005-0000-0000-0000C24C0000}"/>
    <cellStyle name="Normal 2 2 2 2 2 2 2 2 2 2 2 2 2 2 2 2 2 2 2 2 2 2 2 2 2 2 2 2 2 2 2 2 2 2 2 2 16 5" xfId="19651" xr:uid="{00000000-0005-0000-0000-0000C34C0000}"/>
    <cellStyle name="Normal 2 2 2 2 2 2 2 2 2 2 2 2 2 2 2 2 2 2 2 2 2 2 2 2 2 2 2 2 2 2 2 2 2 2 2 2 16 6" xfId="19652" xr:uid="{00000000-0005-0000-0000-0000C44C0000}"/>
    <cellStyle name="Normal 2 2 2 2 2 2 2 2 2 2 2 2 2 2 2 2 2 2 2 2 2 2 2 2 2 2 2 2 2 2 2 2 2 2 2 2 16 7" xfId="19653" xr:uid="{00000000-0005-0000-0000-0000C54C0000}"/>
    <cellStyle name="Normal 2 2 2 2 2 2 2 2 2 2 2 2 2 2 2 2 2 2 2 2 2 2 2 2 2 2 2 2 2 2 2 2 2 2 2 2 16 8" xfId="19654" xr:uid="{00000000-0005-0000-0000-0000C64C0000}"/>
    <cellStyle name="Normal 2 2 2 2 2 2 2 2 2 2 2 2 2 2 2 2 2 2 2 2 2 2 2 2 2 2 2 2 2 2 2 2 2 2 2 2 16 9" xfId="19655" xr:uid="{00000000-0005-0000-0000-0000C74C0000}"/>
    <cellStyle name="Normal 2 2 2 2 2 2 2 2 2 2 2 2 2 2 2 2 2 2 2 2 2 2 2 2 2 2 2 2 2 2 2 2 2 2 2 2 16_Tabla M" xfId="19656" xr:uid="{00000000-0005-0000-0000-0000C84C0000}"/>
    <cellStyle name="Normal 2 2 2 2 2 2 2 2 2 2 2 2 2 2 2 2 2 2 2 2 2 2 2 2 2 2 2 2 2 2 2 2 2 2 2 2 17" xfId="19657" xr:uid="{00000000-0005-0000-0000-0000C94C0000}"/>
    <cellStyle name="Normal 2 2 2 2 2 2 2 2 2 2 2 2 2 2 2 2 2 2 2 2 2 2 2 2 2 2 2 2 2 2 2 2 2 2 2 2 17 10" xfId="19658" xr:uid="{00000000-0005-0000-0000-0000CA4C0000}"/>
    <cellStyle name="Normal 2 2 2 2 2 2 2 2 2 2 2 2 2 2 2 2 2 2 2 2 2 2 2 2 2 2 2 2 2 2 2 2 2 2 2 2 17 2" xfId="19659" xr:uid="{00000000-0005-0000-0000-0000CB4C0000}"/>
    <cellStyle name="Normal 2 2 2 2 2 2 2 2 2 2 2 2 2 2 2 2 2 2 2 2 2 2 2 2 2 2 2 2 2 2 2 2 2 2 2 2 17 3" xfId="19660" xr:uid="{00000000-0005-0000-0000-0000CC4C0000}"/>
    <cellStyle name="Normal 2 2 2 2 2 2 2 2 2 2 2 2 2 2 2 2 2 2 2 2 2 2 2 2 2 2 2 2 2 2 2 2 2 2 2 2 17 4" xfId="19661" xr:uid="{00000000-0005-0000-0000-0000CD4C0000}"/>
    <cellStyle name="Normal 2 2 2 2 2 2 2 2 2 2 2 2 2 2 2 2 2 2 2 2 2 2 2 2 2 2 2 2 2 2 2 2 2 2 2 2 17 5" xfId="19662" xr:uid="{00000000-0005-0000-0000-0000CE4C0000}"/>
    <cellStyle name="Normal 2 2 2 2 2 2 2 2 2 2 2 2 2 2 2 2 2 2 2 2 2 2 2 2 2 2 2 2 2 2 2 2 2 2 2 2 17 6" xfId="19663" xr:uid="{00000000-0005-0000-0000-0000CF4C0000}"/>
    <cellStyle name="Normal 2 2 2 2 2 2 2 2 2 2 2 2 2 2 2 2 2 2 2 2 2 2 2 2 2 2 2 2 2 2 2 2 2 2 2 2 17 7" xfId="19664" xr:uid="{00000000-0005-0000-0000-0000D04C0000}"/>
    <cellStyle name="Normal 2 2 2 2 2 2 2 2 2 2 2 2 2 2 2 2 2 2 2 2 2 2 2 2 2 2 2 2 2 2 2 2 2 2 2 2 17 8" xfId="19665" xr:uid="{00000000-0005-0000-0000-0000D14C0000}"/>
    <cellStyle name="Normal 2 2 2 2 2 2 2 2 2 2 2 2 2 2 2 2 2 2 2 2 2 2 2 2 2 2 2 2 2 2 2 2 2 2 2 2 17 9" xfId="19666" xr:uid="{00000000-0005-0000-0000-0000D24C0000}"/>
    <cellStyle name="Normal 2 2 2 2 2 2 2 2 2 2 2 2 2 2 2 2 2 2 2 2 2 2 2 2 2 2 2 2 2 2 2 2 2 2 2 2 17_Tabla M" xfId="19667" xr:uid="{00000000-0005-0000-0000-0000D34C0000}"/>
    <cellStyle name="Normal 2 2 2 2 2 2 2 2 2 2 2 2 2 2 2 2 2 2 2 2 2 2 2 2 2 2 2 2 2 2 2 2 2 2 2 2 18" xfId="19668" xr:uid="{00000000-0005-0000-0000-0000D44C0000}"/>
    <cellStyle name="Normal 2 2 2 2 2 2 2 2 2 2 2 2 2 2 2 2 2 2 2 2 2 2 2 2 2 2 2 2 2 2 2 2 2 2 2 2 18 10" xfId="19669" xr:uid="{00000000-0005-0000-0000-0000D54C0000}"/>
    <cellStyle name="Normal 2 2 2 2 2 2 2 2 2 2 2 2 2 2 2 2 2 2 2 2 2 2 2 2 2 2 2 2 2 2 2 2 2 2 2 2 18 2" xfId="19670" xr:uid="{00000000-0005-0000-0000-0000D64C0000}"/>
    <cellStyle name="Normal 2 2 2 2 2 2 2 2 2 2 2 2 2 2 2 2 2 2 2 2 2 2 2 2 2 2 2 2 2 2 2 2 2 2 2 2 18 3" xfId="19671" xr:uid="{00000000-0005-0000-0000-0000D74C0000}"/>
    <cellStyle name="Normal 2 2 2 2 2 2 2 2 2 2 2 2 2 2 2 2 2 2 2 2 2 2 2 2 2 2 2 2 2 2 2 2 2 2 2 2 18 4" xfId="19672" xr:uid="{00000000-0005-0000-0000-0000D84C0000}"/>
    <cellStyle name="Normal 2 2 2 2 2 2 2 2 2 2 2 2 2 2 2 2 2 2 2 2 2 2 2 2 2 2 2 2 2 2 2 2 2 2 2 2 18 5" xfId="19673" xr:uid="{00000000-0005-0000-0000-0000D94C0000}"/>
    <cellStyle name="Normal 2 2 2 2 2 2 2 2 2 2 2 2 2 2 2 2 2 2 2 2 2 2 2 2 2 2 2 2 2 2 2 2 2 2 2 2 18 6" xfId="19674" xr:uid="{00000000-0005-0000-0000-0000DA4C0000}"/>
    <cellStyle name="Normal 2 2 2 2 2 2 2 2 2 2 2 2 2 2 2 2 2 2 2 2 2 2 2 2 2 2 2 2 2 2 2 2 2 2 2 2 18 7" xfId="19675" xr:uid="{00000000-0005-0000-0000-0000DB4C0000}"/>
    <cellStyle name="Normal 2 2 2 2 2 2 2 2 2 2 2 2 2 2 2 2 2 2 2 2 2 2 2 2 2 2 2 2 2 2 2 2 2 2 2 2 18 8" xfId="19676" xr:uid="{00000000-0005-0000-0000-0000DC4C0000}"/>
    <cellStyle name="Normal 2 2 2 2 2 2 2 2 2 2 2 2 2 2 2 2 2 2 2 2 2 2 2 2 2 2 2 2 2 2 2 2 2 2 2 2 18 9" xfId="19677" xr:uid="{00000000-0005-0000-0000-0000DD4C0000}"/>
    <cellStyle name="Normal 2 2 2 2 2 2 2 2 2 2 2 2 2 2 2 2 2 2 2 2 2 2 2 2 2 2 2 2 2 2 2 2 2 2 2 2 18_Tabla M" xfId="19678" xr:uid="{00000000-0005-0000-0000-0000DE4C0000}"/>
    <cellStyle name="Normal 2 2 2 2 2 2 2 2 2 2 2 2 2 2 2 2 2 2 2 2 2 2 2 2 2 2 2 2 2 2 2 2 2 2 2 2 19" xfId="19679" xr:uid="{00000000-0005-0000-0000-0000DF4C0000}"/>
    <cellStyle name="Normal 2 2 2 2 2 2 2 2 2 2 2 2 2 2 2 2 2 2 2 2 2 2 2 2 2 2 2 2 2 2 2 2 2 2 2 2 19 10" xfId="19680" xr:uid="{00000000-0005-0000-0000-0000E04C0000}"/>
    <cellStyle name="Normal 2 2 2 2 2 2 2 2 2 2 2 2 2 2 2 2 2 2 2 2 2 2 2 2 2 2 2 2 2 2 2 2 2 2 2 2 19 2" xfId="19681" xr:uid="{00000000-0005-0000-0000-0000E14C0000}"/>
    <cellStyle name="Normal 2 2 2 2 2 2 2 2 2 2 2 2 2 2 2 2 2 2 2 2 2 2 2 2 2 2 2 2 2 2 2 2 2 2 2 2 19 3" xfId="19682" xr:uid="{00000000-0005-0000-0000-0000E24C0000}"/>
    <cellStyle name="Normal 2 2 2 2 2 2 2 2 2 2 2 2 2 2 2 2 2 2 2 2 2 2 2 2 2 2 2 2 2 2 2 2 2 2 2 2 19 4" xfId="19683" xr:uid="{00000000-0005-0000-0000-0000E34C0000}"/>
    <cellStyle name="Normal 2 2 2 2 2 2 2 2 2 2 2 2 2 2 2 2 2 2 2 2 2 2 2 2 2 2 2 2 2 2 2 2 2 2 2 2 19 5" xfId="19684" xr:uid="{00000000-0005-0000-0000-0000E44C0000}"/>
    <cellStyle name="Normal 2 2 2 2 2 2 2 2 2 2 2 2 2 2 2 2 2 2 2 2 2 2 2 2 2 2 2 2 2 2 2 2 2 2 2 2 19 6" xfId="19685" xr:uid="{00000000-0005-0000-0000-0000E54C0000}"/>
    <cellStyle name="Normal 2 2 2 2 2 2 2 2 2 2 2 2 2 2 2 2 2 2 2 2 2 2 2 2 2 2 2 2 2 2 2 2 2 2 2 2 19 7" xfId="19686" xr:uid="{00000000-0005-0000-0000-0000E64C0000}"/>
    <cellStyle name="Normal 2 2 2 2 2 2 2 2 2 2 2 2 2 2 2 2 2 2 2 2 2 2 2 2 2 2 2 2 2 2 2 2 2 2 2 2 19 8" xfId="19687" xr:uid="{00000000-0005-0000-0000-0000E74C0000}"/>
    <cellStyle name="Normal 2 2 2 2 2 2 2 2 2 2 2 2 2 2 2 2 2 2 2 2 2 2 2 2 2 2 2 2 2 2 2 2 2 2 2 2 19 9" xfId="19688" xr:uid="{00000000-0005-0000-0000-0000E84C0000}"/>
    <cellStyle name="Normal 2 2 2 2 2 2 2 2 2 2 2 2 2 2 2 2 2 2 2 2 2 2 2 2 2 2 2 2 2 2 2 2 2 2 2 2 19_Tabla M" xfId="19689" xr:uid="{00000000-0005-0000-0000-0000E94C0000}"/>
    <cellStyle name="Normal 2 2 2 2 2 2 2 2 2 2 2 2 2 2 2 2 2 2 2 2 2 2 2 2 2 2 2 2 2 2 2 2 2 2 2 2 2" xfId="19690" xr:uid="{00000000-0005-0000-0000-0000EA4C0000}"/>
    <cellStyle name="Normal 2 2 2 2 2 2 2 2 2 2 2 2 2 2 2 2 2 2 2 2 2 2 2 2 2 2 2 2 2 2 2 2 2 2 2 2 2 10" xfId="19691" xr:uid="{00000000-0005-0000-0000-0000EB4C0000}"/>
    <cellStyle name="Normal 2 2 2 2 2 2 2 2 2 2 2 2 2 2 2 2 2 2 2 2 2 2 2 2 2 2 2 2 2 2 2 2 2 2 2 2 2 11" xfId="19692" xr:uid="{00000000-0005-0000-0000-0000EC4C0000}"/>
    <cellStyle name="Normal 2 2 2 2 2 2 2 2 2 2 2 2 2 2 2 2 2 2 2 2 2 2 2 2 2 2 2 2 2 2 2 2 2 2 2 2 2 12" xfId="19693" xr:uid="{00000000-0005-0000-0000-0000ED4C0000}"/>
    <cellStyle name="Normal 2 2 2 2 2 2 2 2 2 2 2 2 2 2 2 2 2 2 2 2 2 2 2 2 2 2 2 2 2 2 2 2 2 2 2 2 2 13" xfId="19694" xr:uid="{00000000-0005-0000-0000-0000EE4C0000}"/>
    <cellStyle name="Normal 2 2 2 2 2 2 2 2 2 2 2 2 2 2 2 2 2 2 2 2 2 2 2 2 2 2 2 2 2 2 2 2 2 2 2 2 2 14" xfId="19695" xr:uid="{00000000-0005-0000-0000-0000EF4C0000}"/>
    <cellStyle name="Normal 2 2 2 2 2 2 2 2 2 2 2 2 2 2 2 2 2 2 2 2 2 2 2 2 2 2 2 2 2 2 2 2 2 2 2 2 2 15" xfId="19696" xr:uid="{00000000-0005-0000-0000-0000F04C0000}"/>
    <cellStyle name="Normal 2 2 2 2 2 2 2 2 2 2 2 2 2 2 2 2 2 2 2 2 2 2 2 2 2 2 2 2 2 2 2 2 2 2 2 2 2 16" xfId="19697" xr:uid="{00000000-0005-0000-0000-0000F14C0000}"/>
    <cellStyle name="Normal 2 2 2 2 2 2 2 2 2 2 2 2 2 2 2 2 2 2 2 2 2 2 2 2 2 2 2 2 2 2 2 2 2 2 2 2 2 17" xfId="19698" xr:uid="{00000000-0005-0000-0000-0000F24C0000}"/>
    <cellStyle name="Normal 2 2 2 2 2 2 2 2 2 2 2 2 2 2 2 2 2 2 2 2 2 2 2 2 2 2 2 2 2 2 2 2 2 2 2 2 2 18" xfId="19699" xr:uid="{00000000-0005-0000-0000-0000F34C0000}"/>
    <cellStyle name="Normal 2 2 2 2 2 2 2 2 2 2 2 2 2 2 2 2 2 2 2 2 2 2 2 2 2 2 2 2 2 2 2 2 2 2 2 2 2 19" xfId="19700" xr:uid="{00000000-0005-0000-0000-0000F44C0000}"/>
    <cellStyle name="Normal 2 2 2 2 2 2 2 2 2 2 2 2 2 2 2 2 2 2 2 2 2 2 2 2 2 2 2 2 2 2 2 2 2 2 2 2 2 2" xfId="19701" xr:uid="{00000000-0005-0000-0000-0000F54C0000}"/>
    <cellStyle name="Normal 2 2 2 2 2 2 2 2 2 2 2 2 2 2 2 2 2 2 2 2 2 2 2 2 2 2 2 2 2 2 2 2 2 2 2 2 2 2 10" xfId="19702" xr:uid="{00000000-0005-0000-0000-0000F64C0000}"/>
    <cellStyle name="Normal 2 2 2 2 2 2 2 2 2 2 2 2 2 2 2 2 2 2 2 2 2 2 2 2 2 2 2 2 2 2 2 2 2 2 2 2 2 2 10 10" xfId="19703" xr:uid="{00000000-0005-0000-0000-0000F74C0000}"/>
    <cellStyle name="Normal 2 2 2 2 2 2 2 2 2 2 2 2 2 2 2 2 2 2 2 2 2 2 2 2 2 2 2 2 2 2 2 2 2 2 2 2 2 2 10 2" xfId="19704" xr:uid="{00000000-0005-0000-0000-0000F84C0000}"/>
    <cellStyle name="Normal 2 2 2 2 2 2 2 2 2 2 2 2 2 2 2 2 2 2 2 2 2 2 2 2 2 2 2 2 2 2 2 2 2 2 2 2 2 2 10 3" xfId="19705" xr:uid="{00000000-0005-0000-0000-0000F94C0000}"/>
    <cellStyle name="Normal 2 2 2 2 2 2 2 2 2 2 2 2 2 2 2 2 2 2 2 2 2 2 2 2 2 2 2 2 2 2 2 2 2 2 2 2 2 2 10 4" xfId="19706" xr:uid="{00000000-0005-0000-0000-0000FA4C0000}"/>
    <cellStyle name="Normal 2 2 2 2 2 2 2 2 2 2 2 2 2 2 2 2 2 2 2 2 2 2 2 2 2 2 2 2 2 2 2 2 2 2 2 2 2 2 10 5" xfId="19707" xr:uid="{00000000-0005-0000-0000-0000FB4C0000}"/>
    <cellStyle name="Normal 2 2 2 2 2 2 2 2 2 2 2 2 2 2 2 2 2 2 2 2 2 2 2 2 2 2 2 2 2 2 2 2 2 2 2 2 2 2 10 6" xfId="19708" xr:uid="{00000000-0005-0000-0000-0000FC4C0000}"/>
    <cellStyle name="Normal 2 2 2 2 2 2 2 2 2 2 2 2 2 2 2 2 2 2 2 2 2 2 2 2 2 2 2 2 2 2 2 2 2 2 2 2 2 2 10 7" xfId="19709" xr:uid="{00000000-0005-0000-0000-0000FD4C0000}"/>
    <cellStyle name="Normal 2 2 2 2 2 2 2 2 2 2 2 2 2 2 2 2 2 2 2 2 2 2 2 2 2 2 2 2 2 2 2 2 2 2 2 2 2 2 10 8" xfId="19710" xr:uid="{00000000-0005-0000-0000-0000FE4C0000}"/>
    <cellStyle name="Normal 2 2 2 2 2 2 2 2 2 2 2 2 2 2 2 2 2 2 2 2 2 2 2 2 2 2 2 2 2 2 2 2 2 2 2 2 2 2 10 9" xfId="19711" xr:uid="{00000000-0005-0000-0000-0000FF4C0000}"/>
    <cellStyle name="Normal 2 2 2 2 2 2 2 2 2 2 2 2 2 2 2 2 2 2 2 2 2 2 2 2 2 2 2 2 2 2 2 2 2 2 2 2 2 2 10_Tabla M" xfId="19712" xr:uid="{00000000-0005-0000-0000-0000004D0000}"/>
    <cellStyle name="Normal 2 2 2 2 2 2 2 2 2 2 2 2 2 2 2 2 2 2 2 2 2 2 2 2 2 2 2 2 2 2 2 2 2 2 2 2 2 2 11" xfId="19713" xr:uid="{00000000-0005-0000-0000-0000014D0000}"/>
    <cellStyle name="Normal 2 2 2 2 2 2 2 2 2 2 2 2 2 2 2 2 2 2 2 2 2 2 2 2 2 2 2 2 2 2 2 2 2 2 2 2 2 2 11 10" xfId="19714" xr:uid="{00000000-0005-0000-0000-0000024D0000}"/>
    <cellStyle name="Normal 2 2 2 2 2 2 2 2 2 2 2 2 2 2 2 2 2 2 2 2 2 2 2 2 2 2 2 2 2 2 2 2 2 2 2 2 2 2 11 2" xfId="19715" xr:uid="{00000000-0005-0000-0000-0000034D0000}"/>
    <cellStyle name="Normal 2 2 2 2 2 2 2 2 2 2 2 2 2 2 2 2 2 2 2 2 2 2 2 2 2 2 2 2 2 2 2 2 2 2 2 2 2 2 11 3" xfId="19716" xr:uid="{00000000-0005-0000-0000-0000044D0000}"/>
    <cellStyle name="Normal 2 2 2 2 2 2 2 2 2 2 2 2 2 2 2 2 2 2 2 2 2 2 2 2 2 2 2 2 2 2 2 2 2 2 2 2 2 2 11 4" xfId="19717" xr:uid="{00000000-0005-0000-0000-0000054D0000}"/>
    <cellStyle name="Normal 2 2 2 2 2 2 2 2 2 2 2 2 2 2 2 2 2 2 2 2 2 2 2 2 2 2 2 2 2 2 2 2 2 2 2 2 2 2 11 5" xfId="19718" xr:uid="{00000000-0005-0000-0000-0000064D0000}"/>
    <cellStyle name="Normal 2 2 2 2 2 2 2 2 2 2 2 2 2 2 2 2 2 2 2 2 2 2 2 2 2 2 2 2 2 2 2 2 2 2 2 2 2 2 11 6" xfId="19719" xr:uid="{00000000-0005-0000-0000-0000074D0000}"/>
    <cellStyle name="Normal 2 2 2 2 2 2 2 2 2 2 2 2 2 2 2 2 2 2 2 2 2 2 2 2 2 2 2 2 2 2 2 2 2 2 2 2 2 2 11 7" xfId="19720" xr:uid="{00000000-0005-0000-0000-0000084D0000}"/>
    <cellStyle name="Normal 2 2 2 2 2 2 2 2 2 2 2 2 2 2 2 2 2 2 2 2 2 2 2 2 2 2 2 2 2 2 2 2 2 2 2 2 2 2 11 8" xfId="19721" xr:uid="{00000000-0005-0000-0000-0000094D0000}"/>
    <cellStyle name="Normal 2 2 2 2 2 2 2 2 2 2 2 2 2 2 2 2 2 2 2 2 2 2 2 2 2 2 2 2 2 2 2 2 2 2 2 2 2 2 11 9" xfId="19722" xr:uid="{00000000-0005-0000-0000-00000A4D0000}"/>
    <cellStyle name="Normal 2 2 2 2 2 2 2 2 2 2 2 2 2 2 2 2 2 2 2 2 2 2 2 2 2 2 2 2 2 2 2 2 2 2 2 2 2 2 11_Tabla M" xfId="19723" xr:uid="{00000000-0005-0000-0000-00000B4D0000}"/>
    <cellStyle name="Normal 2 2 2 2 2 2 2 2 2 2 2 2 2 2 2 2 2 2 2 2 2 2 2 2 2 2 2 2 2 2 2 2 2 2 2 2 2 2 12" xfId="19724" xr:uid="{00000000-0005-0000-0000-00000C4D0000}"/>
    <cellStyle name="Normal 2 2 2 2 2 2 2 2 2 2 2 2 2 2 2 2 2 2 2 2 2 2 2 2 2 2 2 2 2 2 2 2 2 2 2 2 2 2 12 10" xfId="19725" xr:uid="{00000000-0005-0000-0000-00000D4D0000}"/>
    <cellStyle name="Normal 2 2 2 2 2 2 2 2 2 2 2 2 2 2 2 2 2 2 2 2 2 2 2 2 2 2 2 2 2 2 2 2 2 2 2 2 2 2 12 2" xfId="19726" xr:uid="{00000000-0005-0000-0000-00000E4D0000}"/>
    <cellStyle name="Normal 2 2 2 2 2 2 2 2 2 2 2 2 2 2 2 2 2 2 2 2 2 2 2 2 2 2 2 2 2 2 2 2 2 2 2 2 2 2 12 3" xfId="19727" xr:uid="{00000000-0005-0000-0000-00000F4D0000}"/>
    <cellStyle name="Normal 2 2 2 2 2 2 2 2 2 2 2 2 2 2 2 2 2 2 2 2 2 2 2 2 2 2 2 2 2 2 2 2 2 2 2 2 2 2 12 4" xfId="19728" xr:uid="{00000000-0005-0000-0000-0000104D0000}"/>
    <cellStyle name="Normal 2 2 2 2 2 2 2 2 2 2 2 2 2 2 2 2 2 2 2 2 2 2 2 2 2 2 2 2 2 2 2 2 2 2 2 2 2 2 12 5" xfId="19729" xr:uid="{00000000-0005-0000-0000-0000114D0000}"/>
    <cellStyle name="Normal 2 2 2 2 2 2 2 2 2 2 2 2 2 2 2 2 2 2 2 2 2 2 2 2 2 2 2 2 2 2 2 2 2 2 2 2 2 2 12 6" xfId="19730" xr:uid="{00000000-0005-0000-0000-0000124D0000}"/>
    <cellStyle name="Normal 2 2 2 2 2 2 2 2 2 2 2 2 2 2 2 2 2 2 2 2 2 2 2 2 2 2 2 2 2 2 2 2 2 2 2 2 2 2 12 7" xfId="19731" xr:uid="{00000000-0005-0000-0000-0000134D0000}"/>
    <cellStyle name="Normal 2 2 2 2 2 2 2 2 2 2 2 2 2 2 2 2 2 2 2 2 2 2 2 2 2 2 2 2 2 2 2 2 2 2 2 2 2 2 12 8" xfId="19732" xr:uid="{00000000-0005-0000-0000-0000144D0000}"/>
    <cellStyle name="Normal 2 2 2 2 2 2 2 2 2 2 2 2 2 2 2 2 2 2 2 2 2 2 2 2 2 2 2 2 2 2 2 2 2 2 2 2 2 2 12 9" xfId="19733" xr:uid="{00000000-0005-0000-0000-0000154D0000}"/>
    <cellStyle name="Normal 2 2 2 2 2 2 2 2 2 2 2 2 2 2 2 2 2 2 2 2 2 2 2 2 2 2 2 2 2 2 2 2 2 2 2 2 2 2 12_Tabla M" xfId="19734" xr:uid="{00000000-0005-0000-0000-0000164D0000}"/>
    <cellStyle name="Normal 2 2 2 2 2 2 2 2 2 2 2 2 2 2 2 2 2 2 2 2 2 2 2 2 2 2 2 2 2 2 2 2 2 2 2 2 2 2 13" xfId="19735" xr:uid="{00000000-0005-0000-0000-0000174D0000}"/>
    <cellStyle name="Normal 2 2 2 2 2 2 2 2 2 2 2 2 2 2 2 2 2 2 2 2 2 2 2 2 2 2 2 2 2 2 2 2 2 2 2 2 2 2 13 10" xfId="19736" xr:uid="{00000000-0005-0000-0000-0000184D0000}"/>
    <cellStyle name="Normal 2 2 2 2 2 2 2 2 2 2 2 2 2 2 2 2 2 2 2 2 2 2 2 2 2 2 2 2 2 2 2 2 2 2 2 2 2 2 13 2" xfId="19737" xr:uid="{00000000-0005-0000-0000-0000194D0000}"/>
    <cellStyle name="Normal 2 2 2 2 2 2 2 2 2 2 2 2 2 2 2 2 2 2 2 2 2 2 2 2 2 2 2 2 2 2 2 2 2 2 2 2 2 2 13 3" xfId="19738" xr:uid="{00000000-0005-0000-0000-00001A4D0000}"/>
    <cellStyle name="Normal 2 2 2 2 2 2 2 2 2 2 2 2 2 2 2 2 2 2 2 2 2 2 2 2 2 2 2 2 2 2 2 2 2 2 2 2 2 2 13 4" xfId="19739" xr:uid="{00000000-0005-0000-0000-00001B4D0000}"/>
    <cellStyle name="Normal 2 2 2 2 2 2 2 2 2 2 2 2 2 2 2 2 2 2 2 2 2 2 2 2 2 2 2 2 2 2 2 2 2 2 2 2 2 2 13 5" xfId="19740" xr:uid="{00000000-0005-0000-0000-00001C4D0000}"/>
    <cellStyle name="Normal 2 2 2 2 2 2 2 2 2 2 2 2 2 2 2 2 2 2 2 2 2 2 2 2 2 2 2 2 2 2 2 2 2 2 2 2 2 2 13 6" xfId="19741" xr:uid="{00000000-0005-0000-0000-00001D4D0000}"/>
    <cellStyle name="Normal 2 2 2 2 2 2 2 2 2 2 2 2 2 2 2 2 2 2 2 2 2 2 2 2 2 2 2 2 2 2 2 2 2 2 2 2 2 2 13 7" xfId="19742" xr:uid="{00000000-0005-0000-0000-00001E4D0000}"/>
    <cellStyle name="Normal 2 2 2 2 2 2 2 2 2 2 2 2 2 2 2 2 2 2 2 2 2 2 2 2 2 2 2 2 2 2 2 2 2 2 2 2 2 2 13 8" xfId="19743" xr:uid="{00000000-0005-0000-0000-00001F4D0000}"/>
    <cellStyle name="Normal 2 2 2 2 2 2 2 2 2 2 2 2 2 2 2 2 2 2 2 2 2 2 2 2 2 2 2 2 2 2 2 2 2 2 2 2 2 2 13 9" xfId="19744" xr:uid="{00000000-0005-0000-0000-0000204D0000}"/>
    <cellStyle name="Normal 2 2 2 2 2 2 2 2 2 2 2 2 2 2 2 2 2 2 2 2 2 2 2 2 2 2 2 2 2 2 2 2 2 2 2 2 2 2 13_Tabla M" xfId="19745" xr:uid="{00000000-0005-0000-0000-0000214D0000}"/>
    <cellStyle name="Normal 2 2 2 2 2 2 2 2 2 2 2 2 2 2 2 2 2 2 2 2 2 2 2 2 2 2 2 2 2 2 2 2 2 2 2 2 2 2 14" xfId="19746" xr:uid="{00000000-0005-0000-0000-0000224D0000}"/>
    <cellStyle name="Normal 2 2 2 2 2 2 2 2 2 2 2 2 2 2 2 2 2 2 2 2 2 2 2 2 2 2 2 2 2 2 2 2 2 2 2 2 2 2 14 10" xfId="19747" xr:uid="{00000000-0005-0000-0000-0000234D0000}"/>
    <cellStyle name="Normal 2 2 2 2 2 2 2 2 2 2 2 2 2 2 2 2 2 2 2 2 2 2 2 2 2 2 2 2 2 2 2 2 2 2 2 2 2 2 14 2" xfId="19748" xr:uid="{00000000-0005-0000-0000-0000244D0000}"/>
    <cellStyle name="Normal 2 2 2 2 2 2 2 2 2 2 2 2 2 2 2 2 2 2 2 2 2 2 2 2 2 2 2 2 2 2 2 2 2 2 2 2 2 2 14 3" xfId="19749" xr:uid="{00000000-0005-0000-0000-0000254D0000}"/>
    <cellStyle name="Normal 2 2 2 2 2 2 2 2 2 2 2 2 2 2 2 2 2 2 2 2 2 2 2 2 2 2 2 2 2 2 2 2 2 2 2 2 2 2 14 4" xfId="19750" xr:uid="{00000000-0005-0000-0000-0000264D0000}"/>
    <cellStyle name="Normal 2 2 2 2 2 2 2 2 2 2 2 2 2 2 2 2 2 2 2 2 2 2 2 2 2 2 2 2 2 2 2 2 2 2 2 2 2 2 14 5" xfId="19751" xr:uid="{00000000-0005-0000-0000-0000274D0000}"/>
    <cellStyle name="Normal 2 2 2 2 2 2 2 2 2 2 2 2 2 2 2 2 2 2 2 2 2 2 2 2 2 2 2 2 2 2 2 2 2 2 2 2 2 2 14 6" xfId="19752" xr:uid="{00000000-0005-0000-0000-0000284D0000}"/>
    <cellStyle name="Normal 2 2 2 2 2 2 2 2 2 2 2 2 2 2 2 2 2 2 2 2 2 2 2 2 2 2 2 2 2 2 2 2 2 2 2 2 2 2 14 7" xfId="19753" xr:uid="{00000000-0005-0000-0000-0000294D0000}"/>
    <cellStyle name="Normal 2 2 2 2 2 2 2 2 2 2 2 2 2 2 2 2 2 2 2 2 2 2 2 2 2 2 2 2 2 2 2 2 2 2 2 2 2 2 14 8" xfId="19754" xr:uid="{00000000-0005-0000-0000-00002A4D0000}"/>
    <cellStyle name="Normal 2 2 2 2 2 2 2 2 2 2 2 2 2 2 2 2 2 2 2 2 2 2 2 2 2 2 2 2 2 2 2 2 2 2 2 2 2 2 14 9" xfId="19755" xr:uid="{00000000-0005-0000-0000-00002B4D0000}"/>
    <cellStyle name="Normal 2 2 2 2 2 2 2 2 2 2 2 2 2 2 2 2 2 2 2 2 2 2 2 2 2 2 2 2 2 2 2 2 2 2 2 2 2 2 14_Tabla M" xfId="19756" xr:uid="{00000000-0005-0000-0000-00002C4D0000}"/>
    <cellStyle name="Normal 2 2 2 2 2 2 2 2 2 2 2 2 2 2 2 2 2 2 2 2 2 2 2 2 2 2 2 2 2 2 2 2 2 2 2 2 2 2 15" xfId="19757" xr:uid="{00000000-0005-0000-0000-00002D4D0000}"/>
    <cellStyle name="Normal 2 2 2 2 2 2 2 2 2 2 2 2 2 2 2 2 2 2 2 2 2 2 2 2 2 2 2 2 2 2 2 2 2 2 2 2 2 2 15 10" xfId="19758" xr:uid="{00000000-0005-0000-0000-00002E4D0000}"/>
    <cellStyle name="Normal 2 2 2 2 2 2 2 2 2 2 2 2 2 2 2 2 2 2 2 2 2 2 2 2 2 2 2 2 2 2 2 2 2 2 2 2 2 2 15 2" xfId="19759" xr:uid="{00000000-0005-0000-0000-00002F4D0000}"/>
    <cellStyle name="Normal 2 2 2 2 2 2 2 2 2 2 2 2 2 2 2 2 2 2 2 2 2 2 2 2 2 2 2 2 2 2 2 2 2 2 2 2 2 2 15 3" xfId="19760" xr:uid="{00000000-0005-0000-0000-0000304D0000}"/>
    <cellStyle name="Normal 2 2 2 2 2 2 2 2 2 2 2 2 2 2 2 2 2 2 2 2 2 2 2 2 2 2 2 2 2 2 2 2 2 2 2 2 2 2 15 4" xfId="19761" xr:uid="{00000000-0005-0000-0000-0000314D0000}"/>
    <cellStyle name="Normal 2 2 2 2 2 2 2 2 2 2 2 2 2 2 2 2 2 2 2 2 2 2 2 2 2 2 2 2 2 2 2 2 2 2 2 2 2 2 15 5" xfId="19762" xr:uid="{00000000-0005-0000-0000-0000324D0000}"/>
    <cellStyle name="Normal 2 2 2 2 2 2 2 2 2 2 2 2 2 2 2 2 2 2 2 2 2 2 2 2 2 2 2 2 2 2 2 2 2 2 2 2 2 2 15 6" xfId="19763" xr:uid="{00000000-0005-0000-0000-0000334D0000}"/>
    <cellStyle name="Normal 2 2 2 2 2 2 2 2 2 2 2 2 2 2 2 2 2 2 2 2 2 2 2 2 2 2 2 2 2 2 2 2 2 2 2 2 2 2 15 7" xfId="19764" xr:uid="{00000000-0005-0000-0000-0000344D0000}"/>
    <cellStyle name="Normal 2 2 2 2 2 2 2 2 2 2 2 2 2 2 2 2 2 2 2 2 2 2 2 2 2 2 2 2 2 2 2 2 2 2 2 2 2 2 15 8" xfId="19765" xr:uid="{00000000-0005-0000-0000-0000354D0000}"/>
    <cellStyle name="Normal 2 2 2 2 2 2 2 2 2 2 2 2 2 2 2 2 2 2 2 2 2 2 2 2 2 2 2 2 2 2 2 2 2 2 2 2 2 2 15 9" xfId="19766" xr:uid="{00000000-0005-0000-0000-0000364D0000}"/>
    <cellStyle name="Normal 2 2 2 2 2 2 2 2 2 2 2 2 2 2 2 2 2 2 2 2 2 2 2 2 2 2 2 2 2 2 2 2 2 2 2 2 2 2 15_Tabla M" xfId="19767" xr:uid="{00000000-0005-0000-0000-0000374D0000}"/>
    <cellStyle name="Normal 2 2 2 2 2 2 2 2 2 2 2 2 2 2 2 2 2 2 2 2 2 2 2 2 2 2 2 2 2 2 2 2 2 2 2 2 2 2 16" xfId="19768" xr:uid="{00000000-0005-0000-0000-0000384D0000}"/>
    <cellStyle name="Normal 2 2 2 2 2 2 2 2 2 2 2 2 2 2 2 2 2 2 2 2 2 2 2 2 2 2 2 2 2 2 2 2 2 2 2 2 2 2 16 10" xfId="19769" xr:uid="{00000000-0005-0000-0000-0000394D0000}"/>
    <cellStyle name="Normal 2 2 2 2 2 2 2 2 2 2 2 2 2 2 2 2 2 2 2 2 2 2 2 2 2 2 2 2 2 2 2 2 2 2 2 2 2 2 16 2" xfId="19770" xr:uid="{00000000-0005-0000-0000-00003A4D0000}"/>
    <cellStyle name="Normal 2 2 2 2 2 2 2 2 2 2 2 2 2 2 2 2 2 2 2 2 2 2 2 2 2 2 2 2 2 2 2 2 2 2 2 2 2 2 16 3" xfId="19771" xr:uid="{00000000-0005-0000-0000-00003B4D0000}"/>
    <cellStyle name="Normal 2 2 2 2 2 2 2 2 2 2 2 2 2 2 2 2 2 2 2 2 2 2 2 2 2 2 2 2 2 2 2 2 2 2 2 2 2 2 16 4" xfId="19772" xr:uid="{00000000-0005-0000-0000-00003C4D0000}"/>
    <cellStyle name="Normal 2 2 2 2 2 2 2 2 2 2 2 2 2 2 2 2 2 2 2 2 2 2 2 2 2 2 2 2 2 2 2 2 2 2 2 2 2 2 16 5" xfId="19773" xr:uid="{00000000-0005-0000-0000-00003D4D0000}"/>
    <cellStyle name="Normal 2 2 2 2 2 2 2 2 2 2 2 2 2 2 2 2 2 2 2 2 2 2 2 2 2 2 2 2 2 2 2 2 2 2 2 2 2 2 16 6" xfId="19774" xr:uid="{00000000-0005-0000-0000-00003E4D0000}"/>
    <cellStyle name="Normal 2 2 2 2 2 2 2 2 2 2 2 2 2 2 2 2 2 2 2 2 2 2 2 2 2 2 2 2 2 2 2 2 2 2 2 2 2 2 16 7" xfId="19775" xr:uid="{00000000-0005-0000-0000-00003F4D0000}"/>
    <cellStyle name="Normal 2 2 2 2 2 2 2 2 2 2 2 2 2 2 2 2 2 2 2 2 2 2 2 2 2 2 2 2 2 2 2 2 2 2 2 2 2 2 16 8" xfId="19776" xr:uid="{00000000-0005-0000-0000-0000404D0000}"/>
    <cellStyle name="Normal 2 2 2 2 2 2 2 2 2 2 2 2 2 2 2 2 2 2 2 2 2 2 2 2 2 2 2 2 2 2 2 2 2 2 2 2 2 2 16 9" xfId="19777" xr:uid="{00000000-0005-0000-0000-0000414D0000}"/>
    <cellStyle name="Normal 2 2 2 2 2 2 2 2 2 2 2 2 2 2 2 2 2 2 2 2 2 2 2 2 2 2 2 2 2 2 2 2 2 2 2 2 2 2 16_Tabla M" xfId="19778" xr:uid="{00000000-0005-0000-0000-0000424D0000}"/>
    <cellStyle name="Normal 2 2 2 2 2 2 2 2 2 2 2 2 2 2 2 2 2 2 2 2 2 2 2 2 2 2 2 2 2 2 2 2 2 2 2 2 2 2 17" xfId="19779" xr:uid="{00000000-0005-0000-0000-0000434D0000}"/>
    <cellStyle name="Normal 2 2 2 2 2 2 2 2 2 2 2 2 2 2 2 2 2 2 2 2 2 2 2 2 2 2 2 2 2 2 2 2 2 2 2 2 2 2 17 10" xfId="19780" xr:uid="{00000000-0005-0000-0000-0000444D0000}"/>
    <cellStyle name="Normal 2 2 2 2 2 2 2 2 2 2 2 2 2 2 2 2 2 2 2 2 2 2 2 2 2 2 2 2 2 2 2 2 2 2 2 2 2 2 17 2" xfId="19781" xr:uid="{00000000-0005-0000-0000-0000454D0000}"/>
    <cellStyle name="Normal 2 2 2 2 2 2 2 2 2 2 2 2 2 2 2 2 2 2 2 2 2 2 2 2 2 2 2 2 2 2 2 2 2 2 2 2 2 2 17 3" xfId="19782" xr:uid="{00000000-0005-0000-0000-0000464D0000}"/>
    <cellStyle name="Normal 2 2 2 2 2 2 2 2 2 2 2 2 2 2 2 2 2 2 2 2 2 2 2 2 2 2 2 2 2 2 2 2 2 2 2 2 2 2 17 4" xfId="19783" xr:uid="{00000000-0005-0000-0000-0000474D0000}"/>
    <cellStyle name="Normal 2 2 2 2 2 2 2 2 2 2 2 2 2 2 2 2 2 2 2 2 2 2 2 2 2 2 2 2 2 2 2 2 2 2 2 2 2 2 17 5" xfId="19784" xr:uid="{00000000-0005-0000-0000-0000484D0000}"/>
    <cellStyle name="Normal 2 2 2 2 2 2 2 2 2 2 2 2 2 2 2 2 2 2 2 2 2 2 2 2 2 2 2 2 2 2 2 2 2 2 2 2 2 2 17 6" xfId="19785" xr:uid="{00000000-0005-0000-0000-0000494D0000}"/>
    <cellStyle name="Normal 2 2 2 2 2 2 2 2 2 2 2 2 2 2 2 2 2 2 2 2 2 2 2 2 2 2 2 2 2 2 2 2 2 2 2 2 2 2 17 7" xfId="19786" xr:uid="{00000000-0005-0000-0000-00004A4D0000}"/>
    <cellStyle name="Normal 2 2 2 2 2 2 2 2 2 2 2 2 2 2 2 2 2 2 2 2 2 2 2 2 2 2 2 2 2 2 2 2 2 2 2 2 2 2 17 8" xfId="19787" xr:uid="{00000000-0005-0000-0000-00004B4D0000}"/>
    <cellStyle name="Normal 2 2 2 2 2 2 2 2 2 2 2 2 2 2 2 2 2 2 2 2 2 2 2 2 2 2 2 2 2 2 2 2 2 2 2 2 2 2 17 9" xfId="19788" xr:uid="{00000000-0005-0000-0000-00004C4D0000}"/>
    <cellStyle name="Normal 2 2 2 2 2 2 2 2 2 2 2 2 2 2 2 2 2 2 2 2 2 2 2 2 2 2 2 2 2 2 2 2 2 2 2 2 2 2 17_Tabla M" xfId="19789" xr:uid="{00000000-0005-0000-0000-00004D4D0000}"/>
    <cellStyle name="Normal 2 2 2 2 2 2 2 2 2 2 2 2 2 2 2 2 2 2 2 2 2 2 2 2 2 2 2 2 2 2 2 2 2 2 2 2 2 2 18" xfId="19790" xr:uid="{00000000-0005-0000-0000-00004E4D0000}"/>
    <cellStyle name="Normal 2 2 2 2 2 2 2 2 2 2 2 2 2 2 2 2 2 2 2 2 2 2 2 2 2 2 2 2 2 2 2 2 2 2 2 2 2 2 18 10" xfId="19791" xr:uid="{00000000-0005-0000-0000-00004F4D0000}"/>
    <cellStyle name="Normal 2 2 2 2 2 2 2 2 2 2 2 2 2 2 2 2 2 2 2 2 2 2 2 2 2 2 2 2 2 2 2 2 2 2 2 2 2 2 18 2" xfId="19792" xr:uid="{00000000-0005-0000-0000-0000504D0000}"/>
    <cellStyle name="Normal 2 2 2 2 2 2 2 2 2 2 2 2 2 2 2 2 2 2 2 2 2 2 2 2 2 2 2 2 2 2 2 2 2 2 2 2 2 2 18 3" xfId="19793" xr:uid="{00000000-0005-0000-0000-0000514D0000}"/>
    <cellStyle name="Normal 2 2 2 2 2 2 2 2 2 2 2 2 2 2 2 2 2 2 2 2 2 2 2 2 2 2 2 2 2 2 2 2 2 2 2 2 2 2 18 4" xfId="19794" xr:uid="{00000000-0005-0000-0000-0000524D0000}"/>
    <cellStyle name="Normal 2 2 2 2 2 2 2 2 2 2 2 2 2 2 2 2 2 2 2 2 2 2 2 2 2 2 2 2 2 2 2 2 2 2 2 2 2 2 18 5" xfId="19795" xr:uid="{00000000-0005-0000-0000-0000534D0000}"/>
    <cellStyle name="Normal 2 2 2 2 2 2 2 2 2 2 2 2 2 2 2 2 2 2 2 2 2 2 2 2 2 2 2 2 2 2 2 2 2 2 2 2 2 2 18 6" xfId="19796" xr:uid="{00000000-0005-0000-0000-0000544D0000}"/>
    <cellStyle name="Normal 2 2 2 2 2 2 2 2 2 2 2 2 2 2 2 2 2 2 2 2 2 2 2 2 2 2 2 2 2 2 2 2 2 2 2 2 2 2 18 7" xfId="19797" xr:uid="{00000000-0005-0000-0000-0000554D0000}"/>
    <cellStyle name="Normal 2 2 2 2 2 2 2 2 2 2 2 2 2 2 2 2 2 2 2 2 2 2 2 2 2 2 2 2 2 2 2 2 2 2 2 2 2 2 18 8" xfId="19798" xr:uid="{00000000-0005-0000-0000-0000564D0000}"/>
    <cellStyle name="Normal 2 2 2 2 2 2 2 2 2 2 2 2 2 2 2 2 2 2 2 2 2 2 2 2 2 2 2 2 2 2 2 2 2 2 2 2 2 2 18 9" xfId="19799" xr:uid="{00000000-0005-0000-0000-0000574D0000}"/>
    <cellStyle name="Normal 2 2 2 2 2 2 2 2 2 2 2 2 2 2 2 2 2 2 2 2 2 2 2 2 2 2 2 2 2 2 2 2 2 2 2 2 2 2 18_Tabla M" xfId="19800" xr:uid="{00000000-0005-0000-0000-0000584D0000}"/>
    <cellStyle name="Normal 2 2 2 2 2 2 2 2 2 2 2 2 2 2 2 2 2 2 2 2 2 2 2 2 2 2 2 2 2 2 2 2 2 2 2 2 2 2 19" xfId="19801" xr:uid="{00000000-0005-0000-0000-0000594D0000}"/>
    <cellStyle name="Normal 2 2 2 2 2 2 2 2 2 2 2 2 2 2 2 2 2 2 2 2 2 2 2 2 2 2 2 2 2 2 2 2 2 2 2 2 2 2 19 10" xfId="19802" xr:uid="{00000000-0005-0000-0000-00005A4D0000}"/>
    <cellStyle name="Normal 2 2 2 2 2 2 2 2 2 2 2 2 2 2 2 2 2 2 2 2 2 2 2 2 2 2 2 2 2 2 2 2 2 2 2 2 2 2 19 2" xfId="19803" xr:uid="{00000000-0005-0000-0000-00005B4D0000}"/>
    <cellStyle name="Normal 2 2 2 2 2 2 2 2 2 2 2 2 2 2 2 2 2 2 2 2 2 2 2 2 2 2 2 2 2 2 2 2 2 2 2 2 2 2 19 3" xfId="19804" xr:uid="{00000000-0005-0000-0000-00005C4D0000}"/>
    <cellStyle name="Normal 2 2 2 2 2 2 2 2 2 2 2 2 2 2 2 2 2 2 2 2 2 2 2 2 2 2 2 2 2 2 2 2 2 2 2 2 2 2 19 4" xfId="19805" xr:uid="{00000000-0005-0000-0000-00005D4D0000}"/>
    <cellStyle name="Normal 2 2 2 2 2 2 2 2 2 2 2 2 2 2 2 2 2 2 2 2 2 2 2 2 2 2 2 2 2 2 2 2 2 2 2 2 2 2 19 5" xfId="19806" xr:uid="{00000000-0005-0000-0000-00005E4D0000}"/>
    <cellStyle name="Normal 2 2 2 2 2 2 2 2 2 2 2 2 2 2 2 2 2 2 2 2 2 2 2 2 2 2 2 2 2 2 2 2 2 2 2 2 2 2 19 6" xfId="19807" xr:uid="{00000000-0005-0000-0000-00005F4D0000}"/>
    <cellStyle name="Normal 2 2 2 2 2 2 2 2 2 2 2 2 2 2 2 2 2 2 2 2 2 2 2 2 2 2 2 2 2 2 2 2 2 2 2 2 2 2 19 7" xfId="19808" xr:uid="{00000000-0005-0000-0000-0000604D0000}"/>
    <cellStyle name="Normal 2 2 2 2 2 2 2 2 2 2 2 2 2 2 2 2 2 2 2 2 2 2 2 2 2 2 2 2 2 2 2 2 2 2 2 2 2 2 19 8" xfId="19809" xr:uid="{00000000-0005-0000-0000-0000614D0000}"/>
    <cellStyle name="Normal 2 2 2 2 2 2 2 2 2 2 2 2 2 2 2 2 2 2 2 2 2 2 2 2 2 2 2 2 2 2 2 2 2 2 2 2 2 2 19 9" xfId="19810" xr:uid="{00000000-0005-0000-0000-0000624D0000}"/>
    <cellStyle name="Normal 2 2 2 2 2 2 2 2 2 2 2 2 2 2 2 2 2 2 2 2 2 2 2 2 2 2 2 2 2 2 2 2 2 2 2 2 2 2 19_Tabla M" xfId="19811" xr:uid="{00000000-0005-0000-0000-0000634D0000}"/>
    <cellStyle name="Normal 2 2 2 2 2 2 2 2 2 2 2 2 2 2 2 2 2 2 2 2 2 2 2 2 2 2 2 2 2 2 2 2 2 2 2 2 2 2 2" xfId="19812" xr:uid="{00000000-0005-0000-0000-0000644D0000}"/>
    <cellStyle name="Normal 2 2 2 2 2 2 2 2 2 2 2 2 2 2 2 2 2 2 2 2 2 2 2 2 2 2 2 2 2 2 2 2 2 2 2 2 2 2 2 10" xfId="19813" xr:uid="{00000000-0005-0000-0000-0000654D0000}"/>
    <cellStyle name="Normal 2 2 2 2 2 2 2 2 2 2 2 2 2 2 2 2 2 2 2 2 2 2 2 2 2 2 2 2 2 2 2 2 2 2 2 2 2 2 2 11" xfId="19814" xr:uid="{00000000-0005-0000-0000-0000664D0000}"/>
    <cellStyle name="Normal 2 2 2 2 2 2 2 2 2 2 2 2 2 2 2 2 2 2 2 2 2 2 2 2 2 2 2 2 2 2 2 2 2 2 2 2 2 2 2 12" xfId="19815" xr:uid="{00000000-0005-0000-0000-0000674D0000}"/>
    <cellStyle name="Normal 2 2 2 2 2 2 2 2 2 2 2 2 2 2 2 2 2 2 2 2 2 2 2 2 2 2 2 2 2 2 2 2 2 2 2 2 2 2 2 13" xfId="19816" xr:uid="{00000000-0005-0000-0000-0000684D0000}"/>
    <cellStyle name="Normal 2 2 2 2 2 2 2 2 2 2 2 2 2 2 2 2 2 2 2 2 2 2 2 2 2 2 2 2 2 2 2 2 2 2 2 2 2 2 2 14" xfId="19817" xr:uid="{00000000-0005-0000-0000-0000694D0000}"/>
    <cellStyle name="Normal 2 2 2 2 2 2 2 2 2 2 2 2 2 2 2 2 2 2 2 2 2 2 2 2 2 2 2 2 2 2 2 2 2 2 2 2 2 2 2 15" xfId="19818" xr:uid="{00000000-0005-0000-0000-00006A4D0000}"/>
    <cellStyle name="Normal 2 2 2 2 2 2 2 2 2 2 2 2 2 2 2 2 2 2 2 2 2 2 2 2 2 2 2 2 2 2 2 2 2 2 2 2 2 2 2 16" xfId="19819" xr:uid="{00000000-0005-0000-0000-00006B4D0000}"/>
    <cellStyle name="Normal 2 2 2 2 2 2 2 2 2 2 2 2 2 2 2 2 2 2 2 2 2 2 2 2 2 2 2 2 2 2 2 2 2 2 2 2 2 2 2 17" xfId="19820" xr:uid="{00000000-0005-0000-0000-00006C4D0000}"/>
    <cellStyle name="Normal 2 2 2 2 2 2 2 2 2 2 2 2 2 2 2 2 2 2 2 2 2 2 2 2 2 2 2 2 2 2 2 2 2 2 2 2 2 2 2 18" xfId="19821" xr:uid="{00000000-0005-0000-0000-00006D4D0000}"/>
    <cellStyle name="Normal 2 2 2 2 2 2 2 2 2 2 2 2 2 2 2 2 2 2 2 2 2 2 2 2 2 2 2 2 2 2 2 2 2 2 2 2 2 2 2 19" xfId="19822" xr:uid="{00000000-0005-0000-0000-00006E4D0000}"/>
    <cellStyle name="Normal 2 2 2 2 2 2 2 2 2 2 2 2 2 2 2 2 2 2 2 2 2 2 2 2 2 2 2 2 2 2 2 2 2 2 2 2 2 2 2 2" xfId="19823" xr:uid="{00000000-0005-0000-0000-00006F4D0000}"/>
    <cellStyle name="Normal 2 2 2 2 2 2 2 2 2 2 2 2 2 2 2 2 2 2 2 2 2 2 2 2 2 2 2 2 2 2 2 2 2 2 2 2 2 2 2 2 10" xfId="19824" xr:uid="{00000000-0005-0000-0000-0000704D0000}"/>
    <cellStyle name="Normal 2 2 2 2 2 2 2 2 2 2 2 2 2 2 2 2 2 2 2 2 2 2 2 2 2 2 2 2 2 2 2 2 2 2 2 2 2 2 2 2 10 10" xfId="19825" xr:uid="{00000000-0005-0000-0000-0000714D0000}"/>
    <cellStyle name="Normal 2 2 2 2 2 2 2 2 2 2 2 2 2 2 2 2 2 2 2 2 2 2 2 2 2 2 2 2 2 2 2 2 2 2 2 2 2 2 2 2 10 2" xfId="19826" xr:uid="{00000000-0005-0000-0000-0000724D0000}"/>
    <cellStyle name="Normal 2 2 2 2 2 2 2 2 2 2 2 2 2 2 2 2 2 2 2 2 2 2 2 2 2 2 2 2 2 2 2 2 2 2 2 2 2 2 2 2 10 3" xfId="19827" xr:uid="{00000000-0005-0000-0000-0000734D0000}"/>
    <cellStyle name="Normal 2 2 2 2 2 2 2 2 2 2 2 2 2 2 2 2 2 2 2 2 2 2 2 2 2 2 2 2 2 2 2 2 2 2 2 2 2 2 2 2 10 4" xfId="19828" xr:uid="{00000000-0005-0000-0000-0000744D0000}"/>
    <cellStyle name="Normal 2 2 2 2 2 2 2 2 2 2 2 2 2 2 2 2 2 2 2 2 2 2 2 2 2 2 2 2 2 2 2 2 2 2 2 2 2 2 2 2 10 5" xfId="19829" xr:uid="{00000000-0005-0000-0000-0000754D0000}"/>
    <cellStyle name="Normal 2 2 2 2 2 2 2 2 2 2 2 2 2 2 2 2 2 2 2 2 2 2 2 2 2 2 2 2 2 2 2 2 2 2 2 2 2 2 2 2 10 6" xfId="19830" xr:uid="{00000000-0005-0000-0000-0000764D0000}"/>
    <cellStyle name="Normal 2 2 2 2 2 2 2 2 2 2 2 2 2 2 2 2 2 2 2 2 2 2 2 2 2 2 2 2 2 2 2 2 2 2 2 2 2 2 2 2 10 7" xfId="19831" xr:uid="{00000000-0005-0000-0000-0000774D0000}"/>
    <cellStyle name="Normal 2 2 2 2 2 2 2 2 2 2 2 2 2 2 2 2 2 2 2 2 2 2 2 2 2 2 2 2 2 2 2 2 2 2 2 2 2 2 2 2 10 8" xfId="19832" xr:uid="{00000000-0005-0000-0000-0000784D0000}"/>
    <cellStyle name="Normal 2 2 2 2 2 2 2 2 2 2 2 2 2 2 2 2 2 2 2 2 2 2 2 2 2 2 2 2 2 2 2 2 2 2 2 2 2 2 2 2 10 9" xfId="19833" xr:uid="{00000000-0005-0000-0000-0000794D0000}"/>
    <cellStyle name="Normal 2 2 2 2 2 2 2 2 2 2 2 2 2 2 2 2 2 2 2 2 2 2 2 2 2 2 2 2 2 2 2 2 2 2 2 2 2 2 2 2 10_Tabla M" xfId="19834" xr:uid="{00000000-0005-0000-0000-00007A4D0000}"/>
    <cellStyle name="Normal 2 2 2 2 2 2 2 2 2 2 2 2 2 2 2 2 2 2 2 2 2 2 2 2 2 2 2 2 2 2 2 2 2 2 2 2 2 2 2 2 11" xfId="19835" xr:uid="{00000000-0005-0000-0000-00007B4D0000}"/>
    <cellStyle name="Normal 2 2 2 2 2 2 2 2 2 2 2 2 2 2 2 2 2 2 2 2 2 2 2 2 2 2 2 2 2 2 2 2 2 2 2 2 2 2 2 2 11 10" xfId="19836" xr:uid="{00000000-0005-0000-0000-00007C4D0000}"/>
    <cellStyle name="Normal 2 2 2 2 2 2 2 2 2 2 2 2 2 2 2 2 2 2 2 2 2 2 2 2 2 2 2 2 2 2 2 2 2 2 2 2 2 2 2 2 11 2" xfId="19837" xr:uid="{00000000-0005-0000-0000-00007D4D0000}"/>
    <cellStyle name="Normal 2 2 2 2 2 2 2 2 2 2 2 2 2 2 2 2 2 2 2 2 2 2 2 2 2 2 2 2 2 2 2 2 2 2 2 2 2 2 2 2 11 3" xfId="19838" xr:uid="{00000000-0005-0000-0000-00007E4D0000}"/>
    <cellStyle name="Normal 2 2 2 2 2 2 2 2 2 2 2 2 2 2 2 2 2 2 2 2 2 2 2 2 2 2 2 2 2 2 2 2 2 2 2 2 2 2 2 2 11 4" xfId="19839" xr:uid="{00000000-0005-0000-0000-00007F4D0000}"/>
    <cellStyle name="Normal 2 2 2 2 2 2 2 2 2 2 2 2 2 2 2 2 2 2 2 2 2 2 2 2 2 2 2 2 2 2 2 2 2 2 2 2 2 2 2 2 11 5" xfId="19840" xr:uid="{00000000-0005-0000-0000-0000804D0000}"/>
    <cellStyle name="Normal 2 2 2 2 2 2 2 2 2 2 2 2 2 2 2 2 2 2 2 2 2 2 2 2 2 2 2 2 2 2 2 2 2 2 2 2 2 2 2 2 11 6" xfId="19841" xr:uid="{00000000-0005-0000-0000-0000814D0000}"/>
    <cellStyle name="Normal 2 2 2 2 2 2 2 2 2 2 2 2 2 2 2 2 2 2 2 2 2 2 2 2 2 2 2 2 2 2 2 2 2 2 2 2 2 2 2 2 11 7" xfId="19842" xr:uid="{00000000-0005-0000-0000-0000824D0000}"/>
    <cellStyle name="Normal 2 2 2 2 2 2 2 2 2 2 2 2 2 2 2 2 2 2 2 2 2 2 2 2 2 2 2 2 2 2 2 2 2 2 2 2 2 2 2 2 11 8" xfId="19843" xr:uid="{00000000-0005-0000-0000-0000834D0000}"/>
    <cellStyle name="Normal 2 2 2 2 2 2 2 2 2 2 2 2 2 2 2 2 2 2 2 2 2 2 2 2 2 2 2 2 2 2 2 2 2 2 2 2 2 2 2 2 11 9" xfId="19844" xr:uid="{00000000-0005-0000-0000-0000844D0000}"/>
    <cellStyle name="Normal 2 2 2 2 2 2 2 2 2 2 2 2 2 2 2 2 2 2 2 2 2 2 2 2 2 2 2 2 2 2 2 2 2 2 2 2 2 2 2 2 11_Tabla M" xfId="19845" xr:uid="{00000000-0005-0000-0000-0000854D0000}"/>
    <cellStyle name="Normal 2 2 2 2 2 2 2 2 2 2 2 2 2 2 2 2 2 2 2 2 2 2 2 2 2 2 2 2 2 2 2 2 2 2 2 2 2 2 2 2 12" xfId="19846" xr:uid="{00000000-0005-0000-0000-0000864D0000}"/>
    <cellStyle name="Normal 2 2 2 2 2 2 2 2 2 2 2 2 2 2 2 2 2 2 2 2 2 2 2 2 2 2 2 2 2 2 2 2 2 2 2 2 2 2 2 2 12 10" xfId="19847" xr:uid="{00000000-0005-0000-0000-0000874D0000}"/>
    <cellStyle name="Normal 2 2 2 2 2 2 2 2 2 2 2 2 2 2 2 2 2 2 2 2 2 2 2 2 2 2 2 2 2 2 2 2 2 2 2 2 2 2 2 2 12 2" xfId="19848" xr:uid="{00000000-0005-0000-0000-0000884D0000}"/>
    <cellStyle name="Normal 2 2 2 2 2 2 2 2 2 2 2 2 2 2 2 2 2 2 2 2 2 2 2 2 2 2 2 2 2 2 2 2 2 2 2 2 2 2 2 2 12 3" xfId="19849" xr:uid="{00000000-0005-0000-0000-0000894D0000}"/>
    <cellStyle name="Normal 2 2 2 2 2 2 2 2 2 2 2 2 2 2 2 2 2 2 2 2 2 2 2 2 2 2 2 2 2 2 2 2 2 2 2 2 2 2 2 2 12 4" xfId="19850" xr:uid="{00000000-0005-0000-0000-00008A4D0000}"/>
    <cellStyle name="Normal 2 2 2 2 2 2 2 2 2 2 2 2 2 2 2 2 2 2 2 2 2 2 2 2 2 2 2 2 2 2 2 2 2 2 2 2 2 2 2 2 12 5" xfId="19851" xr:uid="{00000000-0005-0000-0000-00008B4D0000}"/>
    <cellStyle name="Normal 2 2 2 2 2 2 2 2 2 2 2 2 2 2 2 2 2 2 2 2 2 2 2 2 2 2 2 2 2 2 2 2 2 2 2 2 2 2 2 2 12 6" xfId="19852" xr:uid="{00000000-0005-0000-0000-00008C4D0000}"/>
    <cellStyle name="Normal 2 2 2 2 2 2 2 2 2 2 2 2 2 2 2 2 2 2 2 2 2 2 2 2 2 2 2 2 2 2 2 2 2 2 2 2 2 2 2 2 12 7" xfId="19853" xr:uid="{00000000-0005-0000-0000-00008D4D0000}"/>
    <cellStyle name="Normal 2 2 2 2 2 2 2 2 2 2 2 2 2 2 2 2 2 2 2 2 2 2 2 2 2 2 2 2 2 2 2 2 2 2 2 2 2 2 2 2 12 8" xfId="19854" xr:uid="{00000000-0005-0000-0000-00008E4D0000}"/>
    <cellStyle name="Normal 2 2 2 2 2 2 2 2 2 2 2 2 2 2 2 2 2 2 2 2 2 2 2 2 2 2 2 2 2 2 2 2 2 2 2 2 2 2 2 2 12 9" xfId="19855" xr:uid="{00000000-0005-0000-0000-00008F4D0000}"/>
    <cellStyle name="Normal 2 2 2 2 2 2 2 2 2 2 2 2 2 2 2 2 2 2 2 2 2 2 2 2 2 2 2 2 2 2 2 2 2 2 2 2 2 2 2 2 12_Tabla M" xfId="19856" xr:uid="{00000000-0005-0000-0000-0000904D0000}"/>
    <cellStyle name="Normal 2 2 2 2 2 2 2 2 2 2 2 2 2 2 2 2 2 2 2 2 2 2 2 2 2 2 2 2 2 2 2 2 2 2 2 2 2 2 2 2 13" xfId="19857" xr:uid="{00000000-0005-0000-0000-0000914D0000}"/>
    <cellStyle name="Normal 2 2 2 2 2 2 2 2 2 2 2 2 2 2 2 2 2 2 2 2 2 2 2 2 2 2 2 2 2 2 2 2 2 2 2 2 2 2 2 2 13 10" xfId="19858" xr:uid="{00000000-0005-0000-0000-0000924D0000}"/>
    <cellStyle name="Normal 2 2 2 2 2 2 2 2 2 2 2 2 2 2 2 2 2 2 2 2 2 2 2 2 2 2 2 2 2 2 2 2 2 2 2 2 2 2 2 2 13 2" xfId="19859" xr:uid="{00000000-0005-0000-0000-0000934D0000}"/>
    <cellStyle name="Normal 2 2 2 2 2 2 2 2 2 2 2 2 2 2 2 2 2 2 2 2 2 2 2 2 2 2 2 2 2 2 2 2 2 2 2 2 2 2 2 2 13 3" xfId="19860" xr:uid="{00000000-0005-0000-0000-0000944D0000}"/>
    <cellStyle name="Normal 2 2 2 2 2 2 2 2 2 2 2 2 2 2 2 2 2 2 2 2 2 2 2 2 2 2 2 2 2 2 2 2 2 2 2 2 2 2 2 2 13 4" xfId="19861" xr:uid="{00000000-0005-0000-0000-0000954D0000}"/>
    <cellStyle name="Normal 2 2 2 2 2 2 2 2 2 2 2 2 2 2 2 2 2 2 2 2 2 2 2 2 2 2 2 2 2 2 2 2 2 2 2 2 2 2 2 2 13 5" xfId="19862" xr:uid="{00000000-0005-0000-0000-0000964D0000}"/>
    <cellStyle name="Normal 2 2 2 2 2 2 2 2 2 2 2 2 2 2 2 2 2 2 2 2 2 2 2 2 2 2 2 2 2 2 2 2 2 2 2 2 2 2 2 2 13 6" xfId="19863" xr:uid="{00000000-0005-0000-0000-0000974D0000}"/>
    <cellStyle name="Normal 2 2 2 2 2 2 2 2 2 2 2 2 2 2 2 2 2 2 2 2 2 2 2 2 2 2 2 2 2 2 2 2 2 2 2 2 2 2 2 2 13 7" xfId="19864" xr:uid="{00000000-0005-0000-0000-0000984D0000}"/>
    <cellStyle name="Normal 2 2 2 2 2 2 2 2 2 2 2 2 2 2 2 2 2 2 2 2 2 2 2 2 2 2 2 2 2 2 2 2 2 2 2 2 2 2 2 2 13 8" xfId="19865" xr:uid="{00000000-0005-0000-0000-0000994D0000}"/>
    <cellStyle name="Normal 2 2 2 2 2 2 2 2 2 2 2 2 2 2 2 2 2 2 2 2 2 2 2 2 2 2 2 2 2 2 2 2 2 2 2 2 2 2 2 2 13 9" xfId="19866" xr:uid="{00000000-0005-0000-0000-00009A4D0000}"/>
    <cellStyle name="Normal 2 2 2 2 2 2 2 2 2 2 2 2 2 2 2 2 2 2 2 2 2 2 2 2 2 2 2 2 2 2 2 2 2 2 2 2 2 2 2 2 13_Tabla M" xfId="19867" xr:uid="{00000000-0005-0000-0000-00009B4D0000}"/>
    <cellStyle name="Normal 2 2 2 2 2 2 2 2 2 2 2 2 2 2 2 2 2 2 2 2 2 2 2 2 2 2 2 2 2 2 2 2 2 2 2 2 2 2 2 2 14" xfId="19868" xr:uid="{00000000-0005-0000-0000-00009C4D0000}"/>
    <cellStyle name="Normal 2 2 2 2 2 2 2 2 2 2 2 2 2 2 2 2 2 2 2 2 2 2 2 2 2 2 2 2 2 2 2 2 2 2 2 2 2 2 2 2 14 10" xfId="19869" xr:uid="{00000000-0005-0000-0000-00009D4D0000}"/>
    <cellStyle name="Normal 2 2 2 2 2 2 2 2 2 2 2 2 2 2 2 2 2 2 2 2 2 2 2 2 2 2 2 2 2 2 2 2 2 2 2 2 2 2 2 2 14 2" xfId="19870" xr:uid="{00000000-0005-0000-0000-00009E4D0000}"/>
    <cellStyle name="Normal 2 2 2 2 2 2 2 2 2 2 2 2 2 2 2 2 2 2 2 2 2 2 2 2 2 2 2 2 2 2 2 2 2 2 2 2 2 2 2 2 14 3" xfId="19871" xr:uid="{00000000-0005-0000-0000-00009F4D0000}"/>
    <cellStyle name="Normal 2 2 2 2 2 2 2 2 2 2 2 2 2 2 2 2 2 2 2 2 2 2 2 2 2 2 2 2 2 2 2 2 2 2 2 2 2 2 2 2 14 4" xfId="19872" xr:uid="{00000000-0005-0000-0000-0000A04D0000}"/>
    <cellStyle name="Normal 2 2 2 2 2 2 2 2 2 2 2 2 2 2 2 2 2 2 2 2 2 2 2 2 2 2 2 2 2 2 2 2 2 2 2 2 2 2 2 2 14 5" xfId="19873" xr:uid="{00000000-0005-0000-0000-0000A14D0000}"/>
    <cellStyle name="Normal 2 2 2 2 2 2 2 2 2 2 2 2 2 2 2 2 2 2 2 2 2 2 2 2 2 2 2 2 2 2 2 2 2 2 2 2 2 2 2 2 14 6" xfId="19874" xr:uid="{00000000-0005-0000-0000-0000A24D0000}"/>
    <cellStyle name="Normal 2 2 2 2 2 2 2 2 2 2 2 2 2 2 2 2 2 2 2 2 2 2 2 2 2 2 2 2 2 2 2 2 2 2 2 2 2 2 2 2 14 7" xfId="19875" xr:uid="{00000000-0005-0000-0000-0000A34D0000}"/>
    <cellStyle name="Normal 2 2 2 2 2 2 2 2 2 2 2 2 2 2 2 2 2 2 2 2 2 2 2 2 2 2 2 2 2 2 2 2 2 2 2 2 2 2 2 2 14 8" xfId="19876" xr:uid="{00000000-0005-0000-0000-0000A44D0000}"/>
    <cellStyle name="Normal 2 2 2 2 2 2 2 2 2 2 2 2 2 2 2 2 2 2 2 2 2 2 2 2 2 2 2 2 2 2 2 2 2 2 2 2 2 2 2 2 14 9" xfId="19877" xr:uid="{00000000-0005-0000-0000-0000A54D0000}"/>
    <cellStyle name="Normal 2 2 2 2 2 2 2 2 2 2 2 2 2 2 2 2 2 2 2 2 2 2 2 2 2 2 2 2 2 2 2 2 2 2 2 2 2 2 2 2 14_Tabla M" xfId="19878" xr:uid="{00000000-0005-0000-0000-0000A64D0000}"/>
    <cellStyle name="Normal 2 2 2 2 2 2 2 2 2 2 2 2 2 2 2 2 2 2 2 2 2 2 2 2 2 2 2 2 2 2 2 2 2 2 2 2 2 2 2 2 15" xfId="19879" xr:uid="{00000000-0005-0000-0000-0000A74D0000}"/>
    <cellStyle name="Normal 2 2 2 2 2 2 2 2 2 2 2 2 2 2 2 2 2 2 2 2 2 2 2 2 2 2 2 2 2 2 2 2 2 2 2 2 2 2 2 2 15 10" xfId="19880" xr:uid="{00000000-0005-0000-0000-0000A84D0000}"/>
    <cellStyle name="Normal 2 2 2 2 2 2 2 2 2 2 2 2 2 2 2 2 2 2 2 2 2 2 2 2 2 2 2 2 2 2 2 2 2 2 2 2 2 2 2 2 15 2" xfId="19881" xr:uid="{00000000-0005-0000-0000-0000A94D0000}"/>
    <cellStyle name="Normal 2 2 2 2 2 2 2 2 2 2 2 2 2 2 2 2 2 2 2 2 2 2 2 2 2 2 2 2 2 2 2 2 2 2 2 2 2 2 2 2 15 3" xfId="19882" xr:uid="{00000000-0005-0000-0000-0000AA4D0000}"/>
    <cellStyle name="Normal 2 2 2 2 2 2 2 2 2 2 2 2 2 2 2 2 2 2 2 2 2 2 2 2 2 2 2 2 2 2 2 2 2 2 2 2 2 2 2 2 15 4" xfId="19883" xr:uid="{00000000-0005-0000-0000-0000AB4D0000}"/>
    <cellStyle name="Normal 2 2 2 2 2 2 2 2 2 2 2 2 2 2 2 2 2 2 2 2 2 2 2 2 2 2 2 2 2 2 2 2 2 2 2 2 2 2 2 2 15 5" xfId="19884" xr:uid="{00000000-0005-0000-0000-0000AC4D0000}"/>
    <cellStyle name="Normal 2 2 2 2 2 2 2 2 2 2 2 2 2 2 2 2 2 2 2 2 2 2 2 2 2 2 2 2 2 2 2 2 2 2 2 2 2 2 2 2 15 6" xfId="19885" xr:uid="{00000000-0005-0000-0000-0000AD4D0000}"/>
    <cellStyle name="Normal 2 2 2 2 2 2 2 2 2 2 2 2 2 2 2 2 2 2 2 2 2 2 2 2 2 2 2 2 2 2 2 2 2 2 2 2 2 2 2 2 15 7" xfId="19886" xr:uid="{00000000-0005-0000-0000-0000AE4D0000}"/>
    <cellStyle name="Normal 2 2 2 2 2 2 2 2 2 2 2 2 2 2 2 2 2 2 2 2 2 2 2 2 2 2 2 2 2 2 2 2 2 2 2 2 2 2 2 2 15 8" xfId="19887" xr:uid="{00000000-0005-0000-0000-0000AF4D0000}"/>
    <cellStyle name="Normal 2 2 2 2 2 2 2 2 2 2 2 2 2 2 2 2 2 2 2 2 2 2 2 2 2 2 2 2 2 2 2 2 2 2 2 2 2 2 2 2 15 9" xfId="19888" xr:uid="{00000000-0005-0000-0000-0000B04D0000}"/>
    <cellStyle name="Normal 2 2 2 2 2 2 2 2 2 2 2 2 2 2 2 2 2 2 2 2 2 2 2 2 2 2 2 2 2 2 2 2 2 2 2 2 2 2 2 2 15_Tabla M" xfId="19889" xr:uid="{00000000-0005-0000-0000-0000B14D0000}"/>
    <cellStyle name="Normal 2 2 2 2 2 2 2 2 2 2 2 2 2 2 2 2 2 2 2 2 2 2 2 2 2 2 2 2 2 2 2 2 2 2 2 2 2 2 2 2 16" xfId="19890" xr:uid="{00000000-0005-0000-0000-0000B24D0000}"/>
    <cellStyle name="Normal 2 2 2 2 2 2 2 2 2 2 2 2 2 2 2 2 2 2 2 2 2 2 2 2 2 2 2 2 2 2 2 2 2 2 2 2 2 2 2 2 16 10" xfId="19891" xr:uid="{00000000-0005-0000-0000-0000B34D0000}"/>
    <cellStyle name="Normal 2 2 2 2 2 2 2 2 2 2 2 2 2 2 2 2 2 2 2 2 2 2 2 2 2 2 2 2 2 2 2 2 2 2 2 2 2 2 2 2 16 2" xfId="19892" xr:uid="{00000000-0005-0000-0000-0000B44D0000}"/>
    <cellStyle name="Normal 2 2 2 2 2 2 2 2 2 2 2 2 2 2 2 2 2 2 2 2 2 2 2 2 2 2 2 2 2 2 2 2 2 2 2 2 2 2 2 2 16 3" xfId="19893" xr:uid="{00000000-0005-0000-0000-0000B54D0000}"/>
    <cellStyle name="Normal 2 2 2 2 2 2 2 2 2 2 2 2 2 2 2 2 2 2 2 2 2 2 2 2 2 2 2 2 2 2 2 2 2 2 2 2 2 2 2 2 16 4" xfId="19894" xr:uid="{00000000-0005-0000-0000-0000B64D0000}"/>
    <cellStyle name="Normal 2 2 2 2 2 2 2 2 2 2 2 2 2 2 2 2 2 2 2 2 2 2 2 2 2 2 2 2 2 2 2 2 2 2 2 2 2 2 2 2 16 5" xfId="19895" xr:uid="{00000000-0005-0000-0000-0000B74D0000}"/>
    <cellStyle name="Normal 2 2 2 2 2 2 2 2 2 2 2 2 2 2 2 2 2 2 2 2 2 2 2 2 2 2 2 2 2 2 2 2 2 2 2 2 2 2 2 2 16 6" xfId="19896" xr:uid="{00000000-0005-0000-0000-0000B84D0000}"/>
    <cellStyle name="Normal 2 2 2 2 2 2 2 2 2 2 2 2 2 2 2 2 2 2 2 2 2 2 2 2 2 2 2 2 2 2 2 2 2 2 2 2 2 2 2 2 16 7" xfId="19897" xr:uid="{00000000-0005-0000-0000-0000B94D0000}"/>
    <cellStyle name="Normal 2 2 2 2 2 2 2 2 2 2 2 2 2 2 2 2 2 2 2 2 2 2 2 2 2 2 2 2 2 2 2 2 2 2 2 2 2 2 2 2 16 8" xfId="19898" xr:uid="{00000000-0005-0000-0000-0000BA4D0000}"/>
    <cellStyle name="Normal 2 2 2 2 2 2 2 2 2 2 2 2 2 2 2 2 2 2 2 2 2 2 2 2 2 2 2 2 2 2 2 2 2 2 2 2 2 2 2 2 16 9" xfId="19899" xr:uid="{00000000-0005-0000-0000-0000BB4D0000}"/>
    <cellStyle name="Normal 2 2 2 2 2 2 2 2 2 2 2 2 2 2 2 2 2 2 2 2 2 2 2 2 2 2 2 2 2 2 2 2 2 2 2 2 2 2 2 2 16_Tabla M" xfId="19900" xr:uid="{00000000-0005-0000-0000-0000BC4D0000}"/>
    <cellStyle name="Normal 2 2 2 2 2 2 2 2 2 2 2 2 2 2 2 2 2 2 2 2 2 2 2 2 2 2 2 2 2 2 2 2 2 2 2 2 2 2 2 2 17" xfId="19901" xr:uid="{00000000-0005-0000-0000-0000BD4D0000}"/>
    <cellStyle name="Normal 2 2 2 2 2 2 2 2 2 2 2 2 2 2 2 2 2 2 2 2 2 2 2 2 2 2 2 2 2 2 2 2 2 2 2 2 2 2 2 2 17 10" xfId="19902" xr:uid="{00000000-0005-0000-0000-0000BE4D0000}"/>
    <cellStyle name="Normal 2 2 2 2 2 2 2 2 2 2 2 2 2 2 2 2 2 2 2 2 2 2 2 2 2 2 2 2 2 2 2 2 2 2 2 2 2 2 2 2 17 2" xfId="19903" xr:uid="{00000000-0005-0000-0000-0000BF4D0000}"/>
    <cellStyle name="Normal 2 2 2 2 2 2 2 2 2 2 2 2 2 2 2 2 2 2 2 2 2 2 2 2 2 2 2 2 2 2 2 2 2 2 2 2 2 2 2 2 17 3" xfId="19904" xr:uid="{00000000-0005-0000-0000-0000C04D0000}"/>
    <cellStyle name="Normal 2 2 2 2 2 2 2 2 2 2 2 2 2 2 2 2 2 2 2 2 2 2 2 2 2 2 2 2 2 2 2 2 2 2 2 2 2 2 2 2 17 4" xfId="19905" xr:uid="{00000000-0005-0000-0000-0000C14D0000}"/>
    <cellStyle name="Normal 2 2 2 2 2 2 2 2 2 2 2 2 2 2 2 2 2 2 2 2 2 2 2 2 2 2 2 2 2 2 2 2 2 2 2 2 2 2 2 2 17 5" xfId="19906" xr:uid="{00000000-0005-0000-0000-0000C24D0000}"/>
    <cellStyle name="Normal 2 2 2 2 2 2 2 2 2 2 2 2 2 2 2 2 2 2 2 2 2 2 2 2 2 2 2 2 2 2 2 2 2 2 2 2 2 2 2 2 17 6" xfId="19907" xr:uid="{00000000-0005-0000-0000-0000C34D0000}"/>
    <cellStyle name="Normal 2 2 2 2 2 2 2 2 2 2 2 2 2 2 2 2 2 2 2 2 2 2 2 2 2 2 2 2 2 2 2 2 2 2 2 2 2 2 2 2 17 7" xfId="19908" xr:uid="{00000000-0005-0000-0000-0000C44D0000}"/>
    <cellStyle name="Normal 2 2 2 2 2 2 2 2 2 2 2 2 2 2 2 2 2 2 2 2 2 2 2 2 2 2 2 2 2 2 2 2 2 2 2 2 2 2 2 2 17 8" xfId="19909" xr:uid="{00000000-0005-0000-0000-0000C54D0000}"/>
    <cellStyle name="Normal 2 2 2 2 2 2 2 2 2 2 2 2 2 2 2 2 2 2 2 2 2 2 2 2 2 2 2 2 2 2 2 2 2 2 2 2 2 2 2 2 17 9" xfId="19910" xr:uid="{00000000-0005-0000-0000-0000C64D0000}"/>
    <cellStyle name="Normal 2 2 2 2 2 2 2 2 2 2 2 2 2 2 2 2 2 2 2 2 2 2 2 2 2 2 2 2 2 2 2 2 2 2 2 2 2 2 2 2 17_Tabla M" xfId="19911" xr:uid="{00000000-0005-0000-0000-0000C74D0000}"/>
    <cellStyle name="Normal 2 2 2 2 2 2 2 2 2 2 2 2 2 2 2 2 2 2 2 2 2 2 2 2 2 2 2 2 2 2 2 2 2 2 2 2 2 2 2 2 18" xfId="19912" xr:uid="{00000000-0005-0000-0000-0000C84D0000}"/>
    <cellStyle name="Normal 2 2 2 2 2 2 2 2 2 2 2 2 2 2 2 2 2 2 2 2 2 2 2 2 2 2 2 2 2 2 2 2 2 2 2 2 2 2 2 2 18 10" xfId="19913" xr:uid="{00000000-0005-0000-0000-0000C94D0000}"/>
    <cellStyle name="Normal 2 2 2 2 2 2 2 2 2 2 2 2 2 2 2 2 2 2 2 2 2 2 2 2 2 2 2 2 2 2 2 2 2 2 2 2 2 2 2 2 18 2" xfId="19914" xr:uid="{00000000-0005-0000-0000-0000CA4D0000}"/>
    <cellStyle name="Normal 2 2 2 2 2 2 2 2 2 2 2 2 2 2 2 2 2 2 2 2 2 2 2 2 2 2 2 2 2 2 2 2 2 2 2 2 2 2 2 2 18 3" xfId="19915" xr:uid="{00000000-0005-0000-0000-0000CB4D0000}"/>
    <cellStyle name="Normal 2 2 2 2 2 2 2 2 2 2 2 2 2 2 2 2 2 2 2 2 2 2 2 2 2 2 2 2 2 2 2 2 2 2 2 2 2 2 2 2 18 4" xfId="19916" xr:uid="{00000000-0005-0000-0000-0000CC4D0000}"/>
    <cellStyle name="Normal 2 2 2 2 2 2 2 2 2 2 2 2 2 2 2 2 2 2 2 2 2 2 2 2 2 2 2 2 2 2 2 2 2 2 2 2 2 2 2 2 18 5" xfId="19917" xr:uid="{00000000-0005-0000-0000-0000CD4D0000}"/>
    <cellStyle name="Normal 2 2 2 2 2 2 2 2 2 2 2 2 2 2 2 2 2 2 2 2 2 2 2 2 2 2 2 2 2 2 2 2 2 2 2 2 2 2 2 2 18 6" xfId="19918" xr:uid="{00000000-0005-0000-0000-0000CE4D0000}"/>
    <cellStyle name="Normal 2 2 2 2 2 2 2 2 2 2 2 2 2 2 2 2 2 2 2 2 2 2 2 2 2 2 2 2 2 2 2 2 2 2 2 2 2 2 2 2 18 7" xfId="19919" xr:uid="{00000000-0005-0000-0000-0000CF4D0000}"/>
    <cellStyle name="Normal 2 2 2 2 2 2 2 2 2 2 2 2 2 2 2 2 2 2 2 2 2 2 2 2 2 2 2 2 2 2 2 2 2 2 2 2 2 2 2 2 18 8" xfId="19920" xr:uid="{00000000-0005-0000-0000-0000D04D0000}"/>
    <cellStyle name="Normal 2 2 2 2 2 2 2 2 2 2 2 2 2 2 2 2 2 2 2 2 2 2 2 2 2 2 2 2 2 2 2 2 2 2 2 2 2 2 2 2 18 9" xfId="19921" xr:uid="{00000000-0005-0000-0000-0000D14D0000}"/>
    <cellStyle name="Normal 2 2 2 2 2 2 2 2 2 2 2 2 2 2 2 2 2 2 2 2 2 2 2 2 2 2 2 2 2 2 2 2 2 2 2 2 2 2 2 2 18_Tabla M" xfId="19922" xr:uid="{00000000-0005-0000-0000-0000D24D0000}"/>
    <cellStyle name="Normal 2 2 2 2 2 2 2 2 2 2 2 2 2 2 2 2 2 2 2 2 2 2 2 2 2 2 2 2 2 2 2 2 2 2 2 2 2 2 2 2 19" xfId="19923" xr:uid="{00000000-0005-0000-0000-0000D34D0000}"/>
    <cellStyle name="Normal 2 2 2 2 2 2 2 2 2 2 2 2 2 2 2 2 2 2 2 2 2 2 2 2 2 2 2 2 2 2 2 2 2 2 2 2 2 2 2 2 19 10" xfId="19924" xr:uid="{00000000-0005-0000-0000-0000D44D0000}"/>
    <cellStyle name="Normal 2 2 2 2 2 2 2 2 2 2 2 2 2 2 2 2 2 2 2 2 2 2 2 2 2 2 2 2 2 2 2 2 2 2 2 2 2 2 2 2 19 2" xfId="19925" xr:uid="{00000000-0005-0000-0000-0000D54D0000}"/>
    <cellStyle name="Normal 2 2 2 2 2 2 2 2 2 2 2 2 2 2 2 2 2 2 2 2 2 2 2 2 2 2 2 2 2 2 2 2 2 2 2 2 2 2 2 2 19 3" xfId="19926" xr:uid="{00000000-0005-0000-0000-0000D64D0000}"/>
    <cellStyle name="Normal 2 2 2 2 2 2 2 2 2 2 2 2 2 2 2 2 2 2 2 2 2 2 2 2 2 2 2 2 2 2 2 2 2 2 2 2 2 2 2 2 19 4" xfId="19927" xr:uid="{00000000-0005-0000-0000-0000D74D0000}"/>
    <cellStyle name="Normal 2 2 2 2 2 2 2 2 2 2 2 2 2 2 2 2 2 2 2 2 2 2 2 2 2 2 2 2 2 2 2 2 2 2 2 2 2 2 2 2 19 5" xfId="19928" xr:uid="{00000000-0005-0000-0000-0000D84D0000}"/>
    <cellStyle name="Normal 2 2 2 2 2 2 2 2 2 2 2 2 2 2 2 2 2 2 2 2 2 2 2 2 2 2 2 2 2 2 2 2 2 2 2 2 2 2 2 2 19 6" xfId="19929" xr:uid="{00000000-0005-0000-0000-0000D94D0000}"/>
    <cellStyle name="Normal 2 2 2 2 2 2 2 2 2 2 2 2 2 2 2 2 2 2 2 2 2 2 2 2 2 2 2 2 2 2 2 2 2 2 2 2 2 2 2 2 19 7" xfId="19930" xr:uid="{00000000-0005-0000-0000-0000DA4D0000}"/>
    <cellStyle name="Normal 2 2 2 2 2 2 2 2 2 2 2 2 2 2 2 2 2 2 2 2 2 2 2 2 2 2 2 2 2 2 2 2 2 2 2 2 2 2 2 2 19 8" xfId="19931" xr:uid="{00000000-0005-0000-0000-0000DB4D0000}"/>
    <cellStyle name="Normal 2 2 2 2 2 2 2 2 2 2 2 2 2 2 2 2 2 2 2 2 2 2 2 2 2 2 2 2 2 2 2 2 2 2 2 2 2 2 2 2 19 9" xfId="19932" xr:uid="{00000000-0005-0000-0000-0000DC4D0000}"/>
    <cellStyle name="Normal 2 2 2 2 2 2 2 2 2 2 2 2 2 2 2 2 2 2 2 2 2 2 2 2 2 2 2 2 2 2 2 2 2 2 2 2 2 2 2 2 19_Tabla M" xfId="19933" xr:uid="{00000000-0005-0000-0000-0000DD4D0000}"/>
    <cellStyle name="Normal 2 2 2 2 2 2 2 2 2 2 2 2 2 2 2 2 2 2 2 2 2 2 2 2 2 2 2 2 2 2 2 2 2 2 2 2 2 2 2 2 2" xfId="19934" xr:uid="{00000000-0005-0000-0000-0000DE4D0000}"/>
    <cellStyle name="Normal 2 2 2 2 2 2 2 2 2 2 2 2 2 2 2 2 2 2 2 2 2 2 2 2 2 2 2 2 2 2 2 2 2 2 2 2 2 2 2 2 2 10" xfId="19935" xr:uid="{00000000-0005-0000-0000-0000DF4D0000}"/>
    <cellStyle name="Normal 2 2 2 2 2 2 2 2 2 2 2 2 2 2 2 2 2 2 2 2 2 2 2 2 2 2 2 2 2 2 2 2 2 2 2 2 2 2 2 2 2 11" xfId="19936" xr:uid="{00000000-0005-0000-0000-0000E04D0000}"/>
    <cellStyle name="Normal 2 2 2 2 2 2 2 2 2 2 2 2 2 2 2 2 2 2 2 2 2 2 2 2 2 2 2 2 2 2 2 2 2 2 2 2 2 2 2 2 2 12" xfId="19937" xr:uid="{00000000-0005-0000-0000-0000E14D0000}"/>
    <cellStyle name="Normal 2 2 2 2 2 2 2 2 2 2 2 2 2 2 2 2 2 2 2 2 2 2 2 2 2 2 2 2 2 2 2 2 2 2 2 2 2 2 2 2 2 13" xfId="19938" xr:uid="{00000000-0005-0000-0000-0000E24D0000}"/>
    <cellStyle name="Normal 2 2 2 2 2 2 2 2 2 2 2 2 2 2 2 2 2 2 2 2 2 2 2 2 2 2 2 2 2 2 2 2 2 2 2 2 2 2 2 2 2 14" xfId="19939" xr:uid="{00000000-0005-0000-0000-0000E34D0000}"/>
    <cellStyle name="Normal 2 2 2 2 2 2 2 2 2 2 2 2 2 2 2 2 2 2 2 2 2 2 2 2 2 2 2 2 2 2 2 2 2 2 2 2 2 2 2 2 2 15" xfId="19940" xr:uid="{00000000-0005-0000-0000-0000E44D0000}"/>
    <cellStyle name="Normal 2 2 2 2 2 2 2 2 2 2 2 2 2 2 2 2 2 2 2 2 2 2 2 2 2 2 2 2 2 2 2 2 2 2 2 2 2 2 2 2 2 16" xfId="19941" xr:uid="{00000000-0005-0000-0000-0000E54D0000}"/>
    <cellStyle name="Normal 2 2 2 2 2 2 2 2 2 2 2 2 2 2 2 2 2 2 2 2 2 2 2 2 2 2 2 2 2 2 2 2 2 2 2 2 2 2 2 2 2 17" xfId="19942" xr:uid="{00000000-0005-0000-0000-0000E64D0000}"/>
    <cellStyle name="Normal 2 2 2 2 2 2 2 2 2 2 2 2 2 2 2 2 2 2 2 2 2 2 2 2 2 2 2 2 2 2 2 2 2 2 2 2 2 2 2 2 2 18" xfId="19943" xr:uid="{00000000-0005-0000-0000-0000E74D0000}"/>
    <cellStyle name="Normal 2 2 2 2 2 2 2 2 2 2 2 2 2 2 2 2 2 2 2 2 2 2 2 2 2 2 2 2 2 2 2 2 2 2 2 2 2 2 2 2 2 19" xfId="19944" xr:uid="{00000000-0005-0000-0000-0000E84D0000}"/>
    <cellStyle name="Normal 2 2 2 2 2 2 2 2 2 2 2 2 2 2 2 2 2 2 2 2 2 2 2 2 2 2 2 2 2 2 2 2 2 2 2 2 2 2 2 2 2 2" xfId="19945" xr:uid="{00000000-0005-0000-0000-0000E94D0000}"/>
    <cellStyle name="Normal 2 2 2 2 2 2 2 2 2 2 2 2 2 2 2 2 2 2 2 2 2 2 2 2 2 2 2 2 2 2 2 2 2 2 2 2 2 2 2 2 2 2 10" xfId="19946" xr:uid="{00000000-0005-0000-0000-0000EA4D0000}"/>
    <cellStyle name="Normal 2 2 2 2 2 2 2 2 2 2 2 2 2 2 2 2 2 2 2 2 2 2 2 2 2 2 2 2 2 2 2 2 2 2 2 2 2 2 2 2 2 2 10 10" xfId="19947" xr:uid="{00000000-0005-0000-0000-0000EB4D0000}"/>
    <cellStyle name="Normal 2 2 2 2 2 2 2 2 2 2 2 2 2 2 2 2 2 2 2 2 2 2 2 2 2 2 2 2 2 2 2 2 2 2 2 2 2 2 2 2 2 2 10 2" xfId="19948" xr:uid="{00000000-0005-0000-0000-0000EC4D0000}"/>
    <cellStyle name="Normal 2 2 2 2 2 2 2 2 2 2 2 2 2 2 2 2 2 2 2 2 2 2 2 2 2 2 2 2 2 2 2 2 2 2 2 2 2 2 2 2 2 2 10 3" xfId="19949" xr:uid="{00000000-0005-0000-0000-0000ED4D0000}"/>
    <cellStyle name="Normal 2 2 2 2 2 2 2 2 2 2 2 2 2 2 2 2 2 2 2 2 2 2 2 2 2 2 2 2 2 2 2 2 2 2 2 2 2 2 2 2 2 2 10 4" xfId="19950" xr:uid="{00000000-0005-0000-0000-0000EE4D0000}"/>
    <cellStyle name="Normal 2 2 2 2 2 2 2 2 2 2 2 2 2 2 2 2 2 2 2 2 2 2 2 2 2 2 2 2 2 2 2 2 2 2 2 2 2 2 2 2 2 2 10 5" xfId="19951" xr:uid="{00000000-0005-0000-0000-0000EF4D0000}"/>
    <cellStyle name="Normal 2 2 2 2 2 2 2 2 2 2 2 2 2 2 2 2 2 2 2 2 2 2 2 2 2 2 2 2 2 2 2 2 2 2 2 2 2 2 2 2 2 2 10 6" xfId="19952" xr:uid="{00000000-0005-0000-0000-0000F04D0000}"/>
    <cellStyle name="Normal 2 2 2 2 2 2 2 2 2 2 2 2 2 2 2 2 2 2 2 2 2 2 2 2 2 2 2 2 2 2 2 2 2 2 2 2 2 2 2 2 2 2 10 7" xfId="19953" xr:uid="{00000000-0005-0000-0000-0000F14D0000}"/>
    <cellStyle name="Normal 2 2 2 2 2 2 2 2 2 2 2 2 2 2 2 2 2 2 2 2 2 2 2 2 2 2 2 2 2 2 2 2 2 2 2 2 2 2 2 2 2 2 10 8" xfId="19954" xr:uid="{00000000-0005-0000-0000-0000F24D0000}"/>
    <cellStyle name="Normal 2 2 2 2 2 2 2 2 2 2 2 2 2 2 2 2 2 2 2 2 2 2 2 2 2 2 2 2 2 2 2 2 2 2 2 2 2 2 2 2 2 2 10 9" xfId="19955" xr:uid="{00000000-0005-0000-0000-0000F34D0000}"/>
    <cellStyle name="Normal 2 2 2 2 2 2 2 2 2 2 2 2 2 2 2 2 2 2 2 2 2 2 2 2 2 2 2 2 2 2 2 2 2 2 2 2 2 2 2 2 2 2 10_Tabla M" xfId="19956" xr:uid="{00000000-0005-0000-0000-0000F44D0000}"/>
    <cellStyle name="Normal 2 2 2 2 2 2 2 2 2 2 2 2 2 2 2 2 2 2 2 2 2 2 2 2 2 2 2 2 2 2 2 2 2 2 2 2 2 2 2 2 2 2 11" xfId="19957" xr:uid="{00000000-0005-0000-0000-0000F54D0000}"/>
    <cellStyle name="Normal 2 2 2 2 2 2 2 2 2 2 2 2 2 2 2 2 2 2 2 2 2 2 2 2 2 2 2 2 2 2 2 2 2 2 2 2 2 2 2 2 2 2 11 10" xfId="19958" xr:uid="{00000000-0005-0000-0000-0000F64D0000}"/>
    <cellStyle name="Normal 2 2 2 2 2 2 2 2 2 2 2 2 2 2 2 2 2 2 2 2 2 2 2 2 2 2 2 2 2 2 2 2 2 2 2 2 2 2 2 2 2 2 11 2" xfId="19959" xr:uid="{00000000-0005-0000-0000-0000F74D0000}"/>
    <cellStyle name="Normal 2 2 2 2 2 2 2 2 2 2 2 2 2 2 2 2 2 2 2 2 2 2 2 2 2 2 2 2 2 2 2 2 2 2 2 2 2 2 2 2 2 2 11 3" xfId="19960" xr:uid="{00000000-0005-0000-0000-0000F84D0000}"/>
    <cellStyle name="Normal 2 2 2 2 2 2 2 2 2 2 2 2 2 2 2 2 2 2 2 2 2 2 2 2 2 2 2 2 2 2 2 2 2 2 2 2 2 2 2 2 2 2 11 4" xfId="19961" xr:uid="{00000000-0005-0000-0000-0000F94D0000}"/>
    <cellStyle name="Normal 2 2 2 2 2 2 2 2 2 2 2 2 2 2 2 2 2 2 2 2 2 2 2 2 2 2 2 2 2 2 2 2 2 2 2 2 2 2 2 2 2 2 11 5" xfId="19962" xr:uid="{00000000-0005-0000-0000-0000FA4D0000}"/>
    <cellStyle name="Normal 2 2 2 2 2 2 2 2 2 2 2 2 2 2 2 2 2 2 2 2 2 2 2 2 2 2 2 2 2 2 2 2 2 2 2 2 2 2 2 2 2 2 11 6" xfId="19963" xr:uid="{00000000-0005-0000-0000-0000FB4D0000}"/>
    <cellStyle name="Normal 2 2 2 2 2 2 2 2 2 2 2 2 2 2 2 2 2 2 2 2 2 2 2 2 2 2 2 2 2 2 2 2 2 2 2 2 2 2 2 2 2 2 11 7" xfId="19964" xr:uid="{00000000-0005-0000-0000-0000FC4D0000}"/>
    <cellStyle name="Normal 2 2 2 2 2 2 2 2 2 2 2 2 2 2 2 2 2 2 2 2 2 2 2 2 2 2 2 2 2 2 2 2 2 2 2 2 2 2 2 2 2 2 11 8" xfId="19965" xr:uid="{00000000-0005-0000-0000-0000FD4D0000}"/>
    <cellStyle name="Normal 2 2 2 2 2 2 2 2 2 2 2 2 2 2 2 2 2 2 2 2 2 2 2 2 2 2 2 2 2 2 2 2 2 2 2 2 2 2 2 2 2 2 11 9" xfId="19966" xr:uid="{00000000-0005-0000-0000-0000FE4D0000}"/>
    <cellStyle name="Normal 2 2 2 2 2 2 2 2 2 2 2 2 2 2 2 2 2 2 2 2 2 2 2 2 2 2 2 2 2 2 2 2 2 2 2 2 2 2 2 2 2 2 11_Tabla M" xfId="19967" xr:uid="{00000000-0005-0000-0000-0000FF4D0000}"/>
    <cellStyle name="Normal 2 2 2 2 2 2 2 2 2 2 2 2 2 2 2 2 2 2 2 2 2 2 2 2 2 2 2 2 2 2 2 2 2 2 2 2 2 2 2 2 2 2 12" xfId="19968" xr:uid="{00000000-0005-0000-0000-0000004E0000}"/>
    <cellStyle name="Normal 2 2 2 2 2 2 2 2 2 2 2 2 2 2 2 2 2 2 2 2 2 2 2 2 2 2 2 2 2 2 2 2 2 2 2 2 2 2 2 2 2 2 12 10" xfId="19969" xr:uid="{00000000-0005-0000-0000-0000014E0000}"/>
    <cellStyle name="Normal 2 2 2 2 2 2 2 2 2 2 2 2 2 2 2 2 2 2 2 2 2 2 2 2 2 2 2 2 2 2 2 2 2 2 2 2 2 2 2 2 2 2 12 2" xfId="19970" xr:uid="{00000000-0005-0000-0000-0000024E0000}"/>
    <cellStyle name="Normal 2 2 2 2 2 2 2 2 2 2 2 2 2 2 2 2 2 2 2 2 2 2 2 2 2 2 2 2 2 2 2 2 2 2 2 2 2 2 2 2 2 2 12 3" xfId="19971" xr:uid="{00000000-0005-0000-0000-0000034E0000}"/>
    <cellStyle name="Normal 2 2 2 2 2 2 2 2 2 2 2 2 2 2 2 2 2 2 2 2 2 2 2 2 2 2 2 2 2 2 2 2 2 2 2 2 2 2 2 2 2 2 12 4" xfId="19972" xr:uid="{00000000-0005-0000-0000-0000044E0000}"/>
    <cellStyle name="Normal 2 2 2 2 2 2 2 2 2 2 2 2 2 2 2 2 2 2 2 2 2 2 2 2 2 2 2 2 2 2 2 2 2 2 2 2 2 2 2 2 2 2 12 5" xfId="19973" xr:uid="{00000000-0005-0000-0000-0000054E0000}"/>
    <cellStyle name="Normal 2 2 2 2 2 2 2 2 2 2 2 2 2 2 2 2 2 2 2 2 2 2 2 2 2 2 2 2 2 2 2 2 2 2 2 2 2 2 2 2 2 2 12 6" xfId="19974" xr:uid="{00000000-0005-0000-0000-0000064E0000}"/>
    <cellStyle name="Normal 2 2 2 2 2 2 2 2 2 2 2 2 2 2 2 2 2 2 2 2 2 2 2 2 2 2 2 2 2 2 2 2 2 2 2 2 2 2 2 2 2 2 12 7" xfId="19975" xr:uid="{00000000-0005-0000-0000-0000074E0000}"/>
    <cellStyle name="Normal 2 2 2 2 2 2 2 2 2 2 2 2 2 2 2 2 2 2 2 2 2 2 2 2 2 2 2 2 2 2 2 2 2 2 2 2 2 2 2 2 2 2 12 8" xfId="19976" xr:uid="{00000000-0005-0000-0000-0000084E0000}"/>
    <cellStyle name="Normal 2 2 2 2 2 2 2 2 2 2 2 2 2 2 2 2 2 2 2 2 2 2 2 2 2 2 2 2 2 2 2 2 2 2 2 2 2 2 2 2 2 2 12 9" xfId="19977" xr:uid="{00000000-0005-0000-0000-0000094E0000}"/>
    <cellStyle name="Normal 2 2 2 2 2 2 2 2 2 2 2 2 2 2 2 2 2 2 2 2 2 2 2 2 2 2 2 2 2 2 2 2 2 2 2 2 2 2 2 2 2 2 12_Tabla M" xfId="19978" xr:uid="{00000000-0005-0000-0000-00000A4E0000}"/>
    <cellStyle name="Normal 2 2 2 2 2 2 2 2 2 2 2 2 2 2 2 2 2 2 2 2 2 2 2 2 2 2 2 2 2 2 2 2 2 2 2 2 2 2 2 2 2 2 13" xfId="19979" xr:uid="{00000000-0005-0000-0000-00000B4E0000}"/>
    <cellStyle name="Normal 2 2 2 2 2 2 2 2 2 2 2 2 2 2 2 2 2 2 2 2 2 2 2 2 2 2 2 2 2 2 2 2 2 2 2 2 2 2 2 2 2 2 13 10" xfId="19980" xr:uid="{00000000-0005-0000-0000-00000C4E0000}"/>
    <cellStyle name="Normal 2 2 2 2 2 2 2 2 2 2 2 2 2 2 2 2 2 2 2 2 2 2 2 2 2 2 2 2 2 2 2 2 2 2 2 2 2 2 2 2 2 2 13 2" xfId="19981" xr:uid="{00000000-0005-0000-0000-00000D4E0000}"/>
    <cellStyle name="Normal 2 2 2 2 2 2 2 2 2 2 2 2 2 2 2 2 2 2 2 2 2 2 2 2 2 2 2 2 2 2 2 2 2 2 2 2 2 2 2 2 2 2 13 3" xfId="19982" xr:uid="{00000000-0005-0000-0000-00000E4E0000}"/>
    <cellStyle name="Normal 2 2 2 2 2 2 2 2 2 2 2 2 2 2 2 2 2 2 2 2 2 2 2 2 2 2 2 2 2 2 2 2 2 2 2 2 2 2 2 2 2 2 13 4" xfId="19983" xr:uid="{00000000-0005-0000-0000-00000F4E0000}"/>
    <cellStyle name="Normal 2 2 2 2 2 2 2 2 2 2 2 2 2 2 2 2 2 2 2 2 2 2 2 2 2 2 2 2 2 2 2 2 2 2 2 2 2 2 2 2 2 2 13 5" xfId="19984" xr:uid="{00000000-0005-0000-0000-0000104E0000}"/>
    <cellStyle name="Normal 2 2 2 2 2 2 2 2 2 2 2 2 2 2 2 2 2 2 2 2 2 2 2 2 2 2 2 2 2 2 2 2 2 2 2 2 2 2 2 2 2 2 13 6" xfId="19985" xr:uid="{00000000-0005-0000-0000-0000114E0000}"/>
    <cellStyle name="Normal 2 2 2 2 2 2 2 2 2 2 2 2 2 2 2 2 2 2 2 2 2 2 2 2 2 2 2 2 2 2 2 2 2 2 2 2 2 2 2 2 2 2 13 7" xfId="19986" xr:uid="{00000000-0005-0000-0000-0000124E0000}"/>
    <cellStyle name="Normal 2 2 2 2 2 2 2 2 2 2 2 2 2 2 2 2 2 2 2 2 2 2 2 2 2 2 2 2 2 2 2 2 2 2 2 2 2 2 2 2 2 2 13 8" xfId="19987" xr:uid="{00000000-0005-0000-0000-0000134E0000}"/>
    <cellStyle name="Normal 2 2 2 2 2 2 2 2 2 2 2 2 2 2 2 2 2 2 2 2 2 2 2 2 2 2 2 2 2 2 2 2 2 2 2 2 2 2 2 2 2 2 13 9" xfId="19988" xr:uid="{00000000-0005-0000-0000-0000144E0000}"/>
    <cellStyle name="Normal 2 2 2 2 2 2 2 2 2 2 2 2 2 2 2 2 2 2 2 2 2 2 2 2 2 2 2 2 2 2 2 2 2 2 2 2 2 2 2 2 2 2 13_Tabla M" xfId="19989" xr:uid="{00000000-0005-0000-0000-0000154E0000}"/>
    <cellStyle name="Normal 2 2 2 2 2 2 2 2 2 2 2 2 2 2 2 2 2 2 2 2 2 2 2 2 2 2 2 2 2 2 2 2 2 2 2 2 2 2 2 2 2 2 14" xfId="19990" xr:uid="{00000000-0005-0000-0000-0000164E0000}"/>
    <cellStyle name="Normal 2 2 2 2 2 2 2 2 2 2 2 2 2 2 2 2 2 2 2 2 2 2 2 2 2 2 2 2 2 2 2 2 2 2 2 2 2 2 2 2 2 2 14 10" xfId="19991" xr:uid="{00000000-0005-0000-0000-0000174E0000}"/>
    <cellStyle name="Normal 2 2 2 2 2 2 2 2 2 2 2 2 2 2 2 2 2 2 2 2 2 2 2 2 2 2 2 2 2 2 2 2 2 2 2 2 2 2 2 2 2 2 14 2" xfId="19992" xr:uid="{00000000-0005-0000-0000-0000184E0000}"/>
    <cellStyle name="Normal 2 2 2 2 2 2 2 2 2 2 2 2 2 2 2 2 2 2 2 2 2 2 2 2 2 2 2 2 2 2 2 2 2 2 2 2 2 2 2 2 2 2 14 3" xfId="19993" xr:uid="{00000000-0005-0000-0000-0000194E0000}"/>
    <cellStyle name="Normal 2 2 2 2 2 2 2 2 2 2 2 2 2 2 2 2 2 2 2 2 2 2 2 2 2 2 2 2 2 2 2 2 2 2 2 2 2 2 2 2 2 2 14 4" xfId="19994" xr:uid="{00000000-0005-0000-0000-00001A4E0000}"/>
    <cellStyle name="Normal 2 2 2 2 2 2 2 2 2 2 2 2 2 2 2 2 2 2 2 2 2 2 2 2 2 2 2 2 2 2 2 2 2 2 2 2 2 2 2 2 2 2 14 5" xfId="19995" xr:uid="{00000000-0005-0000-0000-00001B4E0000}"/>
    <cellStyle name="Normal 2 2 2 2 2 2 2 2 2 2 2 2 2 2 2 2 2 2 2 2 2 2 2 2 2 2 2 2 2 2 2 2 2 2 2 2 2 2 2 2 2 2 14 6" xfId="19996" xr:uid="{00000000-0005-0000-0000-00001C4E0000}"/>
    <cellStyle name="Normal 2 2 2 2 2 2 2 2 2 2 2 2 2 2 2 2 2 2 2 2 2 2 2 2 2 2 2 2 2 2 2 2 2 2 2 2 2 2 2 2 2 2 14 7" xfId="19997" xr:uid="{00000000-0005-0000-0000-00001D4E0000}"/>
    <cellStyle name="Normal 2 2 2 2 2 2 2 2 2 2 2 2 2 2 2 2 2 2 2 2 2 2 2 2 2 2 2 2 2 2 2 2 2 2 2 2 2 2 2 2 2 2 14 8" xfId="19998" xr:uid="{00000000-0005-0000-0000-00001E4E0000}"/>
    <cellStyle name="Normal 2 2 2 2 2 2 2 2 2 2 2 2 2 2 2 2 2 2 2 2 2 2 2 2 2 2 2 2 2 2 2 2 2 2 2 2 2 2 2 2 2 2 14 9" xfId="19999" xr:uid="{00000000-0005-0000-0000-00001F4E0000}"/>
    <cellStyle name="Normal 2 2 2 2 2 2 2 2 2 2 2 2 2 2 2 2 2 2 2 2 2 2 2 2 2 2 2 2 2 2 2 2 2 2 2 2 2 2 2 2 2 2 14_Tabla M" xfId="20000" xr:uid="{00000000-0005-0000-0000-0000204E0000}"/>
    <cellStyle name="Normal 2 2 2 2 2 2 2 2 2 2 2 2 2 2 2 2 2 2 2 2 2 2 2 2 2 2 2 2 2 2 2 2 2 2 2 2 2 2 2 2 2 2 15" xfId="20001" xr:uid="{00000000-0005-0000-0000-0000214E0000}"/>
    <cellStyle name="Normal 2 2 2 2 2 2 2 2 2 2 2 2 2 2 2 2 2 2 2 2 2 2 2 2 2 2 2 2 2 2 2 2 2 2 2 2 2 2 2 2 2 2 15 10" xfId="20002" xr:uid="{00000000-0005-0000-0000-0000224E0000}"/>
    <cellStyle name="Normal 2 2 2 2 2 2 2 2 2 2 2 2 2 2 2 2 2 2 2 2 2 2 2 2 2 2 2 2 2 2 2 2 2 2 2 2 2 2 2 2 2 2 15 2" xfId="20003" xr:uid="{00000000-0005-0000-0000-0000234E0000}"/>
    <cellStyle name="Normal 2 2 2 2 2 2 2 2 2 2 2 2 2 2 2 2 2 2 2 2 2 2 2 2 2 2 2 2 2 2 2 2 2 2 2 2 2 2 2 2 2 2 15 3" xfId="20004" xr:uid="{00000000-0005-0000-0000-0000244E0000}"/>
    <cellStyle name="Normal 2 2 2 2 2 2 2 2 2 2 2 2 2 2 2 2 2 2 2 2 2 2 2 2 2 2 2 2 2 2 2 2 2 2 2 2 2 2 2 2 2 2 15 4" xfId="20005" xr:uid="{00000000-0005-0000-0000-0000254E0000}"/>
    <cellStyle name="Normal 2 2 2 2 2 2 2 2 2 2 2 2 2 2 2 2 2 2 2 2 2 2 2 2 2 2 2 2 2 2 2 2 2 2 2 2 2 2 2 2 2 2 15 5" xfId="20006" xr:uid="{00000000-0005-0000-0000-0000264E0000}"/>
    <cellStyle name="Normal 2 2 2 2 2 2 2 2 2 2 2 2 2 2 2 2 2 2 2 2 2 2 2 2 2 2 2 2 2 2 2 2 2 2 2 2 2 2 2 2 2 2 15 6" xfId="20007" xr:uid="{00000000-0005-0000-0000-0000274E0000}"/>
    <cellStyle name="Normal 2 2 2 2 2 2 2 2 2 2 2 2 2 2 2 2 2 2 2 2 2 2 2 2 2 2 2 2 2 2 2 2 2 2 2 2 2 2 2 2 2 2 15 7" xfId="20008" xr:uid="{00000000-0005-0000-0000-0000284E0000}"/>
    <cellStyle name="Normal 2 2 2 2 2 2 2 2 2 2 2 2 2 2 2 2 2 2 2 2 2 2 2 2 2 2 2 2 2 2 2 2 2 2 2 2 2 2 2 2 2 2 15 8" xfId="20009" xr:uid="{00000000-0005-0000-0000-0000294E0000}"/>
    <cellStyle name="Normal 2 2 2 2 2 2 2 2 2 2 2 2 2 2 2 2 2 2 2 2 2 2 2 2 2 2 2 2 2 2 2 2 2 2 2 2 2 2 2 2 2 2 15 9" xfId="20010" xr:uid="{00000000-0005-0000-0000-00002A4E0000}"/>
    <cellStyle name="Normal 2 2 2 2 2 2 2 2 2 2 2 2 2 2 2 2 2 2 2 2 2 2 2 2 2 2 2 2 2 2 2 2 2 2 2 2 2 2 2 2 2 2 15_Tabla M" xfId="20011" xr:uid="{00000000-0005-0000-0000-00002B4E0000}"/>
    <cellStyle name="Normal 2 2 2 2 2 2 2 2 2 2 2 2 2 2 2 2 2 2 2 2 2 2 2 2 2 2 2 2 2 2 2 2 2 2 2 2 2 2 2 2 2 2 16" xfId="20012" xr:uid="{00000000-0005-0000-0000-00002C4E0000}"/>
    <cellStyle name="Normal 2 2 2 2 2 2 2 2 2 2 2 2 2 2 2 2 2 2 2 2 2 2 2 2 2 2 2 2 2 2 2 2 2 2 2 2 2 2 2 2 2 2 16 10" xfId="20013" xr:uid="{00000000-0005-0000-0000-00002D4E0000}"/>
    <cellStyle name="Normal 2 2 2 2 2 2 2 2 2 2 2 2 2 2 2 2 2 2 2 2 2 2 2 2 2 2 2 2 2 2 2 2 2 2 2 2 2 2 2 2 2 2 16 2" xfId="20014" xr:uid="{00000000-0005-0000-0000-00002E4E0000}"/>
    <cellStyle name="Normal 2 2 2 2 2 2 2 2 2 2 2 2 2 2 2 2 2 2 2 2 2 2 2 2 2 2 2 2 2 2 2 2 2 2 2 2 2 2 2 2 2 2 16 3" xfId="20015" xr:uid="{00000000-0005-0000-0000-00002F4E0000}"/>
    <cellStyle name="Normal 2 2 2 2 2 2 2 2 2 2 2 2 2 2 2 2 2 2 2 2 2 2 2 2 2 2 2 2 2 2 2 2 2 2 2 2 2 2 2 2 2 2 16 4" xfId="20016" xr:uid="{00000000-0005-0000-0000-0000304E0000}"/>
    <cellStyle name="Normal 2 2 2 2 2 2 2 2 2 2 2 2 2 2 2 2 2 2 2 2 2 2 2 2 2 2 2 2 2 2 2 2 2 2 2 2 2 2 2 2 2 2 16 5" xfId="20017" xr:uid="{00000000-0005-0000-0000-0000314E0000}"/>
    <cellStyle name="Normal 2 2 2 2 2 2 2 2 2 2 2 2 2 2 2 2 2 2 2 2 2 2 2 2 2 2 2 2 2 2 2 2 2 2 2 2 2 2 2 2 2 2 16 6" xfId="20018" xr:uid="{00000000-0005-0000-0000-0000324E0000}"/>
    <cellStyle name="Normal 2 2 2 2 2 2 2 2 2 2 2 2 2 2 2 2 2 2 2 2 2 2 2 2 2 2 2 2 2 2 2 2 2 2 2 2 2 2 2 2 2 2 16 7" xfId="20019" xr:uid="{00000000-0005-0000-0000-0000334E0000}"/>
    <cellStyle name="Normal 2 2 2 2 2 2 2 2 2 2 2 2 2 2 2 2 2 2 2 2 2 2 2 2 2 2 2 2 2 2 2 2 2 2 2 2 2 2 2 2 2 2 16 8" xfId="20020" xr:uid="{00000000-0005-0000-0000-0000344E0000}"/>
    <cellStyle name="Normal 2 2 2 2 2 2 2 2 2 2 2 2 2 2 2 2 2 2 2 2 2 2 2 2 2 2 2 2 2 2 2 2 2 2 2 2 2 2 2 2 2 2 16 9" xfId="20021" xr:uid="{00000000-0005-0000-0000-0000354E0000}"/>
    <cellStyle name="Normal 2 2 2 2 2 2 2 2 2 2 2 2 2 2 2 2 2 2 2 2 2 2 2 2 2 2 2 2 2 2 2 2 2 2 2 2 2 2 2 2 2 2 16_Tabla M" xfId="20022" xr:uid="{00000000-0005-0000-0000-0000364E0000}"/>
    <cellStyle name="Normal 2 2 2 2 2 2 2 2 2 2 2 2 2 2 2 2 2 2 2 2 2 2 2 2 2 2 2 2 2 2 2 2 2 2 2 2 2 2 2 2 2 2 17" xfId="20023" xr:uid="{00000000-0005-0000-0000-0000374E0000}"/>
    <cellStyle name="Normal 2 2 2 2 2 2 2 2 2 2 2 2 2 2 2 2 2 2 2 2 2 2 2 2 2 2 2 2 2 2 2 2 2 2 2 2 2 2 2 2 2 2 17 10" xfId="20024" xr:uid="{00000000-0005-0000-0000-0000384E0000}"/>
    <cellStyle name="Normal 2 2 2 2 2 2 2 2 2 2 2 2 2 2 2 2 2 2 2 2 2 2 2 2 2 2 2 2 2 2 2 2 2 2 2 2 2 2 2 2 2 2 17 2" xfId="20025" xr:uid="{00000000-0005-0000-0000-0000394E0000}"/>
    <cellStyle name="Normal 2 2 2 2 2 2 2 2 2 2 2 2 2 2 2 2 2 2 2 2 2 2 2 2 2 2 2 2 2 2 2 2 2 2 2 2 2 2 2 2 2 2 17 3" xfId="20026" xr:uid="{00000000-0005-0000-0000-00003A4E0000}"/>
    <cellStyle name="Normal 2 2 2 2 2 2 2 2 2 2 2 2 2 2 2 2 2 2 2 2 2 2 2 2 2 2 2 2 2 2 2 2 2 2 2 2 2 2 2 2 2 2 17 4" xfId="20027" xr:uid="{00000000-0005-0000-0000-00003B4E0000}"/>
    <cellStyle name="Normal 2 2 2 2 2 2 2 2 2 2 2 2 2 2 2 2 2 2 2 2 2 2 2 2 2 2 2 2 2 2 2 2 2 2 2 2 2 2 2 2 2 2 17 5" xfId="20028" xr:uid="{00000000-0005-0000-0000-00003C4E0000}"/>
    <cellStyle name="Normal 2 2 2 2 2 2 2 2 2 2 2 2 2 2 2 2 2 2 2 2 2 2 2 2 2 2 2 2 2 2 2 2 2 2 2 2 2 2 2 2 2 2 17 6" xfId="20029" xr:uid="{00000000-0005-0000-0000-00003D4E0000}"/>
    <cellStyle name="Normal 2 2 2 2 2 2 2 2 2 2 2 2 2 2 2 2 2 2 2 2 2 2 2 2 2 2 2 2 2 2 2 2 2 2 2 2 2 2 2 2 2 2 17 7" xfId="20030" xr:uid="{00000000-0005-0000-0000-00003E4E0000}"/>
    <cellStyle name="Normal 2 2 2 2 2 2 2 2 2 2 2 2 2 2 2 2 2 2 2 2 2 2 2 2 2 2 2 2 2 2 2 2 2 2 2 2 2 2 2 2 2 2 17 8" xfId="20031" xr:uid="{00000000-0005-0000-0000-00003F4E0000}"/>
    <cellStyle name="Normal 2 2 2 2 2 2 2 2 2 2 2 2 2 2 2 2 2 2 2 2 2 2 2 2 2 2 2 2 2 2 2 2 2 2 2 2 2 2 2 2 2 2 17 9" xfId="20032" xr:uid="{00000000-0005-0000-0000-0000404E0000}"/>
    <cellStyle name="Normal 2 2 2 2 2 2 2 2 2 2 2 2 2 2 2 2 2 2 2 2 2 2 2 2 2 2 2 2 2 2 2 2 2 2 2 2 2 2 2 2 2 2 17_Tabla M" xfId="20033" xr:uid="{00000000-0005-0000-0000-0000414E0000}"/>
    <cellStyle name="Normal 2 2 2 2 2 2 2 2 2 2 2 2 2 2 2 2 2 2 2 2 2 2 2 2 2 2 2 2 2 2 2 2 2 2 2 2 2 2 2 2 2 2 18" xfId="20034" xr:uid="{00000000-0005-0000-0000-0000424E0000}"/>
    <cellStyle name="Normal 2 2 2 2 2 2 2 2 2 2 2 2 2 2 2 2 2 2 2 2 2 2 2 2 2 2 2 2 2 2 2 2 2 2 2 2 2 2 2 2 2 2 18 10" xfId="20035" xr:uid="{00000000-0005-0000-0000-0000434E0000}"/>
    <cellStyle name="Normal 2 2 2 2 2 2 2 2 2 2 2 2 2 2 2 2 2 2 2 2 2 2 2 2 2 2 2 2 2 2 2 2 2 2 2 2 2 2 2 2 2 2 18 2" xfId="20036" xr:uid="{00000000-0005-0000-0000-0000444E0000}"/>
    <cellStyle name="Normal 2 2 2 2 2 2 2 2 2 2 2 2 2 2 2 2 2 2 2 2 2 2 2 2 2 2 2 2 2 2 2 2 2 2 2 2 2 2 2 2 2 2 18 3" xfId="20037" xr:uid="{00000000-0005-0000-0000-0000454E0000}"/>
    <cellStyle name="Normal 2 2 2 2 2 2 2 2 2 2 2 2 2 2 2 2 2 2 2 2 2 2 2 2 2 2 2 2 2 2 2 2 2 2 2 2 2 2 2 2 2 2 18 4" xfId="20038" xr:uid="{00000000-0005-0000-0000-0000464E0000}"/>
    <cellStyle name="Normal 2 2 2 2 2 2 2 2 2 2 2 2 2 2 2 2 2 2 2 2 2 2 2 2 2 2 2 2 2 2 2 2 2 2 2 2 2 2 2 2 2 2 18 5" xfId="20039" xr:uid="{00000000-0005-0000-0000-0000474E0000}"/>
    <cellStyle name="Normal 2 2 2 2 2 2 2 2 2 2 2 2 2 2 2 2 2 2 2 2 2 2 2 2 2 2 2 2 2 2 2 2 2 2 2 2 2 2 2 2 2 2 18 6" xfId="20040" xr:uid="{00000000-0005-0000-0000-0000484E0000}"/>
    <cellStyle name="Normal 2 2 2 2 2 2 2 2 2 2 2 2 2 2 2 2 2 2 2 2 2 2 2 2 2 2 2 2 2 2 2 2 2 2 2 2 2 2 2 2 2 2 18 7" xfId="20041" xr:uid="{00000000-0005-0000-0000-0000494E0000}"/>
    <cellStyle name="Normal 2 2 2 2 2 2 2 2 2 2 2 2 2 2 2 2 2 2 2 2 2 2 2 2 2 2 2 2 2 2 2 2 2 2 2 2 2 2 2 2 2 2 18 8" xfId="20042" xr:uid="{00000000-0005-0000-0000-00004A4E0000}"/>
    <cellStyle name="Normal 2 2 2 2 2 2 2 2 2 2 2 2 2 2 2 2 2 2 2 2 2 2 2 2 2 2 2 2 2 2 2 2 2 2 2 2 2 2 2 2 2 2 18 9" xfId="20043" xr:uid="{00000000-0005-0000-0000-00004B4E0000}"/>
    <cellStyle name="Normal 2 2 2 2 2 2 2 2 2 2 2 2 2 2 2 2 2 2 2 2 2 2 2 2 2 2 2 2 2 2 2 2 2 2 2 2 2 2 2 2 2 2 18_Tabla M" xfId="20044" xr:uid="{00000000-0005-0000-0000-00004C4E0000}"/>
    <cellStyle name="Normal 2 2 2 2 2 2 2 2 2 2 2 2 2 2 2 2 2 2 2 2 2 2 2 2 2 2 2 2 2 2 2 2 2 2 2 2 2 2 2 2 2 2 19" xfId="20045" xr:uid="{00000000-0005-0000-0000-00004D4E0000}"/>
    <cellStyle name="Normal 2 2 2 2 2 2 2 2 2 2 2 2 2 2 2 2 2 2 2 2 2 2 2 2 2 2 2 2 2 2 2 2 2 2 2 2 2 2 2 2 2 2 19 10" xfId="20046" xr:uid="{00000000-0005-0000-0000-00004E4E0000}"/>
    <cellStyle name="Normal 2 2 2 2 2 2 2 2 2 2 2 2 2 2 2 2 2 2 2 2 2 2 2 2 2 2 2 2 2 2 2 2 2 2 2 2 2 2 2 2 2 2 19 2" xfId="20047" xr:uid="{00000000-0005-0000-0000-00004F4E0000}"/>
    <cellStyle name="Normal 2 2 2 2 2 2 2 2 2 2 2 2 2 2 2 2 2 2 2 2 2 2 2 2 2 2 2 2 2 2 2 2 2 2 2 2 2 2 2 2 2 2 19 3" xfId="20048" xr:uid="{00000000-0005-0000-0000-0000504E0000}"/>
    <cellStyle name="Normal 2 2 2 2 2 2 2 2 2 2 2 2 2 2 2 2 2 2 2 2 2 2 2 2 2 2 2 2 2 2 2 2 2 2 2 2 2 2 2 2 2 2 19 4" xfId="20049" xr:uid="{00000000-0005-0000-0000-0000514E0000}"/>
    <cellStyle name="Normal 2 2 2 2 2 2 2 2 2 2 2 2 2 2 2 2 2 2 2 2 2 2 2 2 2 2 2 2 2 2 2 2 2 2 2 2 2 2 2 2 2 2 19 5" xfId="20050" xr:uid="{00000000-0005-0000-0000-0000524E0000}"/>
    <cellStyle name="Normal 2 2 2 2 2 2 2 2 2 2 2 2 2 2 2 2 2 2 2 2 2 2 2 2 2 2 2 2 2 2 2 2 2 2 2 2 2 2 2 2 2 2 19 6" xfId="20051" xr:uid="{00000000-0005-0000-0000-0000534E0000}"/>
    <cellStyle name="Normal 2 2 2 2 2 2 2 2 2 2 2 2 2 2 2 2 2 2 2 2 2 2 2 2 2 2 2 2 2 2 2 2 2 2 2 2 2 2 2 2 2 2 19 7" xfId="20052" xr:uid="{00000000-0005-0000-0000-0000544E0000}"/>
    <cellStyle name="Normal 2 2 2 2 2 2 2 2 2 2 2 2 2 2 2 2 2 2 2 2 2 2 2 2 2 2 2 2 2 2 2 2 2 2 2 2 2 2 2 2 2 2 19 8" xfId="20053" xr:uid="{00000000-0005-0000-0000-0000554E0000}"/>
    <cellStyle name="Normal 2 2 2 2 2 2 2 2 2 2 2 2 2 2 2 2 2 2 2 2 2 2 2 2 2 2 2 2 2 2 2 2 2 2 2 2 2 2 2 2 2 2 19 9" xfId="20054" xr:uid="{00000000-0005-0000-0000-0000564E0000}"/>
    <cellStyle name="Normal 2 2 2 2 2 2 2 2 2 2 2 2 2 2 2 2 2 2 2 2 2 2 2 2 2 2 2 2 2 2 2 2 2 2 2 2 2 2 2 2 2 2 19_Tabla M" xfId="20055" xr:uid="{00000000-0005-0000-0000-0000574E0000}"/>
    <cellStyle name="Normal 2 2 2 2 2 2 2 2 2 2 2 2 2 2 2 2 2 2 2 2 2 2 2 2 2 2 2 2 2 2 2 2 2 2 2 2 2 2 2 2 2 2 2" xfId="20056" xr:uid="{00000000-0005-0000-0000-0000584E0000}"/>
    <cellStyle name="Normal 2 2 2 2 2 2 2 2 2 2 2 2 2 2 2 2 2 2 2 2 2 2 2 2 2 2 2 2 2 2 2 2 2 2 2 2 2 2 2 2 2 2 2 10" xfId="20057" xr:uid="{00000000-0005-0000-0000-0000594E0000}"/>
    <cellStyle name="Normal 2 2 2 2 2 2 2 2 2 2 2 2 2 2 2 2 2 2 2 2 2 2 2 2 2 2 2 2 2 2 2 2 2 2 2 2 2 2 2 2 2 2 2 11" xfId="20058" xr:uid="{00000000-0005-0000-0000-00005A4E0000}"/>
    <cellStyle name="Normal 2 2 2 2 2 2 2 2 2 2 2 2 2 2 2 2 2 2 2 2 2 2 2 2 2 2 2 2 2 2 2 2 2 2 2 2 2 2 2 2 2 2 2 12" xfId="20059" xr:uid="{00000000-0005-0000-0000-00005B4E0000}"/>
    <cellStyle name="Normal 2 2 2 2 2 2 2 2 2 2 2 2 2 2 2 2 2 2 2 2 2 2 2 2 2 2 2 2 2 2 2 2 2 2 2 2 2 2 2 2 2 2 2 13" xfId="20060" xr:uid="{00000000-0005-0000-0000-00005C4E0000}"/>
    <cellStyle name="Normal 2 2 2 2 2 2 2 2 2 2 2 2 2 2 2 2 2 2 2 2 2 2 2 2 2 2 2 2 2 2 2 2 2 2 2 2 2 2 2 2 2 2 2 14" xfId="20061" xr:uid="{00000000-0005-0000-0000-00005D4E0000}"/>
    <cellStyle name="Normal 2 2 2 2 2 2 2 2 2 2 2 2 2 2 2 2 2 2 2 2 2 2 2 2 2 2 2 2 2 2 2 2 2 2 2 2 2 2 2 2 2 2 2 15" xfId="20062" xr:uid="{00000000-0005-0000-0000-00005E4E0000}"/>
    <cellStyle name="Normal 2 2 2 2 2 2 2 2 2 2 2 2 2 2 2 2 2 2 2 2 2 2 2 2 2 2 2 2 2 2 2 2 2 2 2 2 2 2 2 2 2 2 2 16" xfId="20063" xr:uid="{00000000-0005-0000-0000-00005F4E0000}"/>
    <cellStyle name="Normal 2 2 2 2 2 2 2 2 2 2 2 2 2 2 2 2 2 2 2 2 2 2 2 2 2 2 2 2 2 2 2 2 2 2 2 2 2 2 2 2 2 2 2 17" xfId="20064" xr:uid="{00000000-0005-0000-0000-0000604E0000}"/>
    <cellStyle name="Normal 2 2 2 2 2 2 2 2 2 2 2 2 2 2 2 2 2 2 2 2 2 2 2 2 2 2 2 2 2 2 2 2 2 2 2 2 2 2 2 2 2 2 2 18" xfId="20065" xr:uid="{00000000-0005-0000-0000-0000614E0000}"/>
    <cellStyle name="Normal 2 2 2 2 2 2 2 2 2 2 2 2 2 2 2 2 2 2 2 2 2 2 2 2 2 2 2 2 2 2 2 2 2 2 2 2 2 2 2 2 2 2 2 19" xfId="20066" xr:uid="{00000000-0005-0000-0000-0000624E0000}"/>
    <cellStyle name="Normal 2 2 2 2 2 2 2 2 2 2 2 2 2 2 2 2 2 2 2 2 2 2 2 2 2 2 2 2 2 2 2 2 2 2 2 2 2 2 2 2 2 2 2 2" xfId="20067" xr:uid="{00000000-0005-0000-0000-0000634E0000}"/>
    <cellStyle name="Normal 2 2 2 2 2 2 2 2 2 2 2 2 2 2 2 2 2 2 2 2 2 2 2 2 2 2 2 2 2 2 2 2 2 2 2 2 2 2 2 2 2 2 2 2 10" xfId="20068" xr:uid="{00000000-0005-0000-0000-0000644E0000}"/>
    <cellStyle name="Normal 2 2 2 2 2 2 2 2 2 2 2 2 2 2 2 2 2 2 2 2 2 2 2 2 2 2 2 2 2 2 2 2 2 2 2 2 2 2 2 2 2 2 2 2 10 10" xfId="20069" xr:uid="{00000000-0005-0000-0000-0000654E0000}"/>
    <cellStyle name="Normal 2 2 2 2 2 2 2 2 2 2 2 2 2 2 2 2 2 2 2 2 2 2 2 2 2 2 2 2 2 2 2 2 2 2 2 2 2 2 2 2 2 2 2 2 10 2" xfId="20070" xr:uid="{00000000-0005-0000-0000-0000664E0000}"/>
    <cellStyle name="Normal 2 2 2 2 2 2 2 2 2 2 2 2 2 2 2 2 2 2 2 2 2 2 2 2 2 2 2 2 2 2 2 2 2 2 2 2 2 2 2 2 2 2 2 2 10 3" xfId="20071" xr:uid="{00000000-0005-0000-0000-0000674E0000}"/>
    <cellStyle name="Normal 2 2 2 2 2 2 2 2 2 2 2 2 2 2 2 2 2 2 2 2 2 2 2 2 2 2 2 2 2 2 2 2 2 2 2 2 2 2 2 2 2 2 2 2 10 4" xfId="20072" xr:uid="{00000000-0005-0000-0000-0000684E0000}"/>
    <cellStyle name="Normal 2 2 2 2 2 2 2 2 2 2 2 2 2 2 2 2 2 2 2 2 2 2 2 2 2 2 2 2 2 2 2 2 2 2 2 2 2 2 2 2 2 2 2 2 10 5" xfId="20073" xr:uid="{00000000-0005-0000-0000-0000694E0000}"/>
    <cellStyle name="Normal 2 2 2 2 2 2 2 2 2 2 2 2 2 2 2 2 2 2 2 2 2 2 2 2 2 2 2 2 2 2 2 2 2 2 2 2 2 2 2 2 2 2 2 2 10 6" xfId="20074" xr:uid="{00000000-0005-0000-0000-00006A4E0000}"/>
    <cellStyle name="Normal 2 2 2 2 2 2 2 2 2 2 2 2 2 2 2 2 2 2 2 2 2 2 2 2 2 2 2 2 2 2 2 2 2 2 2 2 2 2 2 2 2 2 2 2 10 7" xfId="20075" xr:uid="{00000000-0005-0000-0000-00006B4E0000}"/>
    <cellStyle name="Normal 2 2 2 2 2 2 2 2 2 2 2 2 2 2 2 2 2 2 2 2 2 2 2 2 2 2 2 2 2 2 2 2 2 2 2 2 2 2 2 2 2 2 2 2 10 8" xfId="20076" xr:uid="{00000000-0005-0000-0000-00006C4E0000}"/>
    <cellStyle name="Normal 2 2 2 2 2 2 2 2 2 2 2 2 2 2 2 2 2 2 2 2 2 2 2 2 2 2 2 2 2 2 2 2 2 2 2 2 2 2 2 2 2 2 2 2 10 9" xfId="20077" xr:uid="{00000000-0005-0000-0000-00006D4E0000}"/>
    <cellStyle name="Normal 2 2 2 2 2 2 2 2 2 2 2 2 2 2 2 2 2 2 2 2 2 2 2 2 2 2 2 2 2 2 2 2 2 2 2 2 2 2 2 2 2 2 2 2 10_Tabla M" xfId="20078" xr:uid="{00000000-0005-0000-0000-00006E4E0000}"/>
    <cellStyle name="Normal 2 2 2 2 2 2 2 2 2 2 2 2 2 2 2 2 2 2 2 2 2 2 2 2 2 2 2 2 2 2 2 2 2 2 2 2 2 2 2 2 2 2 2 2 11" xfId="20079" xr:uid="{00000000-0005-0000-0000-00006F4E0000}"/>
    <cellStyle name="Normal 2 2 2 2 2 2 2 2 2 2 2 2 2 2 2 2 2 2 2 2 2 2 2 2 2 2 2 2 2 2 2 2 2 2 2 2 2 2 2 2 2 2 2 2 11 10" xfId="20080" xr:uid="{00000000-0005-0000-0000-0000704E0000}"/>
    <cellStyle name="Normal 2 2 2 2 2 2 2 2 2 2 2 2 2 2 2 2 2 2 2 2 2 2 2 2 2 2 2 2 2 2 2 2 2 2 2 2 2 2 2 2 2 2 2 2 11 2" xfId="20081" xr:uid="{00000000-0005-0000-0000-0000714E0000}"/>
    <cellStyle name="Normal 2 2 2 2 2 2 2 2 2 2 2 2 2 2 2 2 2 2 2 2 2 2 2 2 2 2 2 2 2 2 2 2 2 2 2 2 2 2 2 2 2 2 2 2 11 3" xfId="20082" xr:uid="{00000000-0005-0000-0000-0000724E0000}"/>
    <cellStyle name="Normal 2 2 2 2 2 2 2 2 2 2 2 2 2 2 2 2 2 2 2 2 2 2 2 2 2 2 2 2 2 2 2 2 2 2 2 2 2 2 2 2 2 2 2 2 11 4" xfId="20083" xr:uid="{00000000-0005-0000-0000-0000734E0000}"/>
    <cellStyle name="Normal 2 2 2 2 2 2 2 2 2 2 2 2 2 2 2 2 2 2 2 2 2 2 2 2 2 2 2 2 2 2 2 2 2 2 2 2 2 2 2 2 2 2 2 2 11 5" xfId="20084" xr:uid="{00000000-0005-0000-0000-0000744E0000}"/>
    <cellStyle name="Normal 2 2 2 2 2 2 2 2 2 2 2 2 2 2 2 2 2 2 2 2 2 2 2 2 2 2 2 2 2 2 2 2 2 2 2 2 2 2 2 2 2 2 2 2 11 6" xfId="20085" xr:uid="{00000000-0005-0000-0000-0000754E0000}"/>
    <cellStyle name="Normal 2 2 2 2 2 2 2 2 2 2 2 2 2 2 2 2 2 2 2 2 2 2 2 2 2 2 2 2 2 2 2 2 2 2 2 2 2 2 2 2 2 2 2 2 11 7" xfId="20086" xr:uid="{00000000-0005-0000-0000-0000764E0000}"/>
    <cellStyle name="Normal 2 2 2 2 2 2 2 2 2 2 2 2 2 2 2 2 2 2 2 2 2 2 2 2 2 2 2 2 2 2 2 2 2 2 2 2 2 2 2 2 2 2 2 2 11 8" xfId="20087" xr:uid="{00000000-0005-0000-0000-0000774E0000}"/>
    <cellStyle name="Normal 2 2 2 2 2 2 2 2 2 2 2 2 2 2 2 2 2 2 2 2 2 2 2 2 2 2 2 2 2 2 2 2 2 2 2 2 2 2 2 2 2 2 2 2 11 9" xfId="20088" xr:uid="{00000000-0005-0000-0000-0000784E0000}"/>
    <cellStyle name="Normal 2 2 2 2 2 2 2 2 2 2 2 2 2 2 2 2 2 2 2 2 2 2 2 2 2 2 2 2 2 2 2 2 2 2 2 2 2 2 2 2 2 2 2 2 11_Tabla M" xfId="20089" xr:uid="{00000000-0005-0000-0000-0000794E0000}"/>
    <cellStyle name="Normal 2 2 2 2 2 2 2 2 2 2 2 2 2 2 2 2 2 2 2 2 2 2 2 2 2 2 2 2 2 2 2 2 2 2 2 2 2 2 2 2 2 2 2 2 12" xfId="20090" xr:uid="{00000000-0005-0000-0000-00007A4E0000}"/>
    <cellStyle name="Normal 2 2 2 2 2 2 2 2 2 2 2 2 2 2 2 2 2 2 2 2 2 2 2 2 2 2 2 2 2 2 2 2 2 2 2 2 2 2 2 2 2 2 2 2 12 10" xfId="20091" xr:uid="{00000000-0005-0000-0000-00007B4E0000}"/>
    <cellStyle name="Normal 2 2 2 2 2 2 2 2 2 2 2 2 2 2 2 2 2 2 2 2 2 2 2 2 2 2 2 2 2 2 2 2 2 2 2 2 2 2 2 2 2 2 2 2 12 2" xfId="20092" xr:uid="{00000000-0005-0000-0000-00007C4E0000}"/>
    <cellStyle name="Normal 2 2 2 2 2 2 2 2 2 2 2 2 2 2 2 2 2 2 2 2 2 2 2 2 2 2 2 2 2 2 2 2 2 2 2 2 2 2 2 2 2 2 2 2 12 3" xfId="20093" xr:uid="{00000000-0005-0000-0000-00007D4E0000}"/>
    <cellStyle name="Normal 2 2 2 2 2 2 2 2 2 2 2 2 2 2 2 2 2 2 2 2 2 2 2 2 2 2 2 2 2 2 2 2 2 2 2 2 2 2 2 2 2 2 2 2 12 4" xfId="20094" xr:uid="{00000000-0005-0000-0000-00007E4E0000}"/>
    <cellStyle name="Normal 2 2 2 2 2 2 2 2 2 2 2 2 2 2 2 2 2 2 2 2 2 2 2 2 2 2 2 2 2 2 2 2 2 2 2 2 2 2 2 2 2 2 2 2 12 5" xfId="20095" xr:uid="{00000000-0005-0000-0000-00007F4E0000}"/>
    <cellStyle name="Normal 2 2 2 2 2 2 2 2 2 2 2 2 2 2 2 2 2 2 2 2 2 2 2 2 2 2 2 2 2 2 2 2 2 2 2 2 2 2 2 2 2 2 2 2 12 6" xfId="20096" xr:uid="{00000000-0005-0000-0000-0000804E0000}"/>
    <cellStyle name="Normal 2 2 2 2 2 2 2 2 2 2 2 2 2 2 2 2 2 2 2 2 2 2 2 2 2 2 2 2 2 2 2 2 2 2 2 2 2 2 2 2 2 2 2 2 12 7" xfId="20097" xr:uid="{00000000-0005-0000-0000-0000814E0000}"/>
    <cellStyle name="Normal 2 2 2 2 2 2 2 2 2 2 2 2 2 2 2 2 2 2 2 2 2 2 2 2 2 2 2 2 2 2 2 2 2 2 2 2 2 2 2 2 2 2 2 2 12 8" xfId="20098" xr:uid="{00000000-0005-0000-0000-0000824E0000}"/>
    <cellStyle name="Normal 2 2 2 2 2 2 2 2 2 2 2 2 2 2 2 2 2 2 2 2 2 2 2 2 2 2 2 2 2 2 2 2 2 2 2 2 2 2 2 2 2 2 2 2 12 9" xfId="20099" xr:uid="{00000000-0005-0000-0000-0000834E0000}"/>
    <cellStyle name="Normal 2 2 2 2 2 2 2 2 2 2 2 2 2 2 2 2 2 2 2 2 2 2 2 2 2 2 2 2 2 2 2 2 2 2 2 2 2 2 2 2 2 2 2 2 12_Tabla M" xfId="20100" xr:uid="{00000000-0005-0000-0000-0000844E0000}"/>
    <cellStyle name="Normal 2 2 2 2 2 2 2 2 2 2 2 2 2 2 2 2 2 2 2 2 2 2 2 2 2 2 2 2 2 2 2 2 2 2 2 2 2 2 2 2 2 2 2 2 13" xfId="20101" xr:uid="{00000000-0005-0000-0000-0000854E0000}"/>
    <cellStyle name="Normal 2 2 2 2 2 2 2 2 2 2 2 2 2 2 2 2 2 2 2 2 2 2 2 2 2 2 2 2 2 2 2 2 2 2 2 2 2 2 2 2 2 2 2 2 13 10" xfId="20102" xr:uid="{00000000-0005-0000-0000-0000864E0000}"/>
    <cellStyle name="Normal 2 2 2 2 2 2 2 2 2 2 2 2 2 2 2 2 2 2 2 2 2 2 2 2 2 2 2 2 2 2 2 2 2 2 2 2 2 2 2 2 2 2 2 2 13 2" xfId="20103" xr:uid="{00000000-0005-0000-0000-0000874E0000}"/>
    <cellStyle name="Normal 2 2 2 2 2 2 2 2 2 2 2 2 2 2 2 2 2 2 2 2 2 2 2 2 2 2 2 2 2 2 2 2 2 2 2 2 2 2 2 2 2 2 2 2 13 3" xfId="20104" xr:uid="{00000000-0005-0000-0000-0000884E0000}"/>
    <cellStyle name="Normal 2 2 2 2 2 2 2 2 2 2 2 2 2 2 2 2 2 2 2 2 2 2 2 2 2 2 2 2 2 2 2 2 2 2 2 2 2 2 2 2 2 2 2 2 13 4" xfId="20105" xr:uid="{00000000-0005-0000-0000-0000894E0000}"/>
    <cellStyle name="Normal 2 2 2 2 2 2 2 2 2 2 2 2 2 2 2 2 2 2 2 2 2 2 2 2 2 2 2 2 2 2 2 2 2 2 2 2 2 2 2 2 2 2 2 2 13 5" xfId="20106" xr:uid="{00000000-0005-0000-0000-00008A4E0000}"/>
    <cellStyle name="Normal 2 2 2 2 2 2 2 2 2 2 2 2 2 2 2 2 2 2 2 2 2 2 2 2 2 2 2 2 2 2 2 2 2 2 2 2 2 2 2 2 2 2 2 2 13 6" xfId="20107" xr:uid="{00000000-0005-0000-0000-00008B4E0000}"/>
    <cellStyle name="Normal 2 2 2 2 2 2 2 2 2 2 2 2 2 2 2 2 2 2 2 2 2 2 2 2 2 2 2 2 2 2 2 2 2 2 2 2 2 2 2 2 2 2 2 2 13 7" xfId="20108" xr:uid="{00000000-0005-0000-0000-00008C4E0000}"/>
    <cellStyle name="Normal 2 2 2 2 2 2 2 2 2 2 2 2 2 2 2 2 2 2 2 2 2 2 2 2 2 2 2 2 2 2 2 2 2 2 2 2 2 2 2 2 2 2 2 2 13 8" xfId="20109" xr:uid="{00000000-0005-0000-0000-00008D4E0000}"/>
    <cellStyle name="Normal 2 2 2 2 2 2 2 2 2 2 2 2 2 2 2 2 2 2 2 2 2 2 2 2 2 2 2 2 2 2 2 2 2 2 2 2 2 2 2 2 2 2 2 2 13 9" xfId="20110" xr:uid="{00000000-0005-0000-0000-00008E4E0000}"/>
    <cellStyle name="Normal 2 2 2 2 2 2 2 2 2 2 2 2 2 2 2 2 2 2 2 2 2 2 2 2 2 2 2 2 2 2 2 2 2 2 2 2 2 2 2 2 2 2 2 2 13_Tabla M" xfId="20111" xr:uid="{00000000-0005-0000-0000-00008F4E0000}"/>
    <cellStyle name="Normal 2 2 2 2 2 2 2 2 2 2 2 2 2 2 2 2 2 2 2 2 2 2 2 2 2 2 2 2 2 2 2 2 2 2 2 2 2 2 2 2 2 2 2 2 14" xfId="20112" xr:uid="{00000000-0005-0000-0000-0000904E0000}"/>
    <cellStyle name="Normal 2 2 2 2 2 2 2 2 2 2 2 2 2 2 2 2 2 2 2 2 2 2 2 2 2 2 2 2 2 2 2 2 2 2 2 2 2 2 2 2 2 2 2 2 14 10" xfId="20113" xr:uid="{00000000-0005-0000-0000-0000914E0000}"/>
    <cellStyle name="Normal 2 2 2 2 2 2 2 2 2 2 2 2 2 2 2 2 2 2 2 2 2 2 2 2 2 2 2 2 2 2 2 2 2 2 2 2 2 2 2 2 2 2 2 2 14 2" xfId="20114" xr:uid="{00000000-0005-0000-0000-0000924E0000}"/>
    <cellStyle name="Normal 2 2 2 2 2 2 2 2 2 2 2 2 2 2 2 2 2 2 2 2 2 2 2 2 2 2 2 2 2 2 2 2 2 2 2 2 2 2 2 2 2 2 2 2 14 3" xfId="20115" xr:uid="{00000000-0005-0000-0000-0000934E0000}"/>
    <cellStyle name="Normal 2 2 2 2 2 2 2 2 2 2 2 2 2 2 2 2 2 2 2 2 2 2 2 2 2 2 2 2 2 2 2 2 2 2 2 2 2 2 2 2 2 2 2 2 14 4" xfId="20116" xr:uid="{00000000-0005-0000-0000-0000944E0000}"/>
    <cellStyle name="Normal 2 2 2 2 2 2 2 2 2 2 2 2 2 2 2 2 2 2 2 2 2 2 2 2 2 2 2 2 2 2 2 2 2 2 2 2 2 2 2 2 2 2 2 2 14 5" xfId="20117" xr:uid="{00000000-0005-0000-0000-0000954E0000}"/>
    <cellStyle name="Normal 2 2 2 2 2 2 2 2 2 2 2 2 2 2 2 2 2 2 2 2 2 2 2 2 2 2 2 2 2 2 2 2 2 2 2 2 2 2 2 2 2 2 2 2 14 6" xfId="20118" xr:uid="{00000000-0005-0000-0000-0000964E0000}"/>
    <cellStyle name="Normal 2 2 2 2 2 2 2 2 2 2 2 2 2 2 2 2 2 2 2 2 2 2 2 2 2 2 2 2 2 2 2 2 2 2 2 2 2 2 2 2 2 2 2 2 14 7" xfId="20119" xr:uid="{00000000-0005-0000-0000-0000974E0000}"/>
    <cellStyle name="Normal 2 2 2 2 2 2 2 2 2 2 2 2 2 2 2 2 2 2 2 2 2 2 2 2 2 2 2 2 2 2 2 2 2 2 2 2 2 2 2 2 2 2 2 2 14 8" xfId="20120" xr:uid="{00000000-0005-0000-0000-0000984E0000}"/>
    <cellStyle name="Normal 2 2 2 2 2 2 2 2 2 2 2 2 2 2 2 2 2 2 2 2 2 2 2 2 2 2 2 2 2 2 2 2 2 2 2 2 2 2 2 2 2 2 2 2 14 9" xfId="20121" xr:uid="{00000000-0005-0000-0000-0000994E0000}"/>
    <cellStyle name="Normal 2 2 2 2 2 2 2 2 2 2 2 2 2 2 2 2 2 2 2 2 2 2 2 2 2 2 2 2 2 2 2 2 2 2 2 2 2 2 2 2 2 2 2 2 14_Tabla M" xfId="20122" xr:uid="{00000000-0005-0000-0000-00009A4E0000}"/>
    <cellStyle name="Normal 2 2 2 2 2 2 2 2 2 2 2 2 2 2 2 2 2 2 2 2 2 2 2 2 2 2 2 2 2 2 2 2 2 2 2 2 2 2 2 2 2 2 2 2 15" xfId="20123" xr:uid="{00000000-0005-0000-0000-00009B4E0000}"/>
    <cellStyle name="Normal 2 2 2 2 2 2 2 2 2 2 2 2 2 2 2 2 2 2 2 2 2 2 2 2 2 2 2 2 2 2 2 2 2 2 2 2 2 2 2 2 2 2 2 2 15 10" xfId="20124" xr:uid="{00000000-0005-0000-0000-00009C4E0000}"/>
    <cellStyle name="Normal 2 2 2 2 2 2 2 2 2 2 2 2 2 2 2 2 2 2 2 2 2 2 2 2 2 2 2 2 2 2 2 2 2 2 2 2 2 2 2 2 2 2 2 2 15 2" xfId="20125" xr:uid="{00000000-0005-0000-0000-00009D4E0000}"/>
    <cellStyle name="Normal 2 2 2 2 2 2 2 2 2 2 2 2 2 2 2 2 2 2 2 2 2 2 2 2 2 2 2 2 2 2 2 2 2 2 2 2 2 2 2 2 2 2 2 2 15 3" xfId="20126" xr:uid="{00000000-0005-0000-0000-00009E4E0000}"/>
    <cellStyle name="Normal 2 2 2 2 2 2 2 2 2 2 2 2 2 2 2 2 2 2 2 2 2 2 2 2 2 2 2 2 2 2 2 2 2 2 2 2 2 2 2 2 2 2 2 2 15 4" xfId="20127" xr:uid="{00000000-0005-0000-0000-00009F4E0000}"/>
    <cellStyle name="Normal 2 2 2 2 2 2 2 2 2 2 2 2 2 2 2 2 2 2 2 2 2 2 2 2 2 2 2 2 2 2 2 2 2 2 2 2 2 2 2 2 2 2 2 2 15 5" xfId="20128" xr:uid="{00000000-0005-0000-0000-0000A04E0000}"/>
    <cellStyle name="Normal 2 2 2 2 2 2 2 2 2 2 2 2 2 2 2 2 2 2 2 2 2 2 2 2 2 2 2 2 2 2 2 2 2 2 2 2 2 2 2 2 2 2 2 2 15 6" xfId="20129" xr:uid="{00000000-0005-0000-0000-0000A14E0000}"/>
    <cellStyle name="Normal 2 2 2 2 2 2 2 2 2 2 2 2 2 2 2 2 2 2 2 2 2 2 2 2 2 2 2 2 2 2 2 2 2 2 2 2 2 2 2 2 2 2 2 2 15 7" xfId="20130" xr:uid="{00000000-0005-0000-0000-0000A24E0000}"/>
    <cellStyle name="Normal 2 2 2 2 2 2 2 2 2 2 2 2 2 2 2 2 2 2 2 2 2 2 2 2 2 2 2 2 2 2 2 2 2 2 2 2 2 2 2 2 2 2 2 2 15 8" xfId="20131" xr:uid="{00000000-0005-0000-0000-0000A34E0000}"/>
    <cellStyle name="Normal 2 2 2 2 2 2 2 2 2 2 2 2 2 2 2 2 2 2 2 2 2 2 2 2 2 2 2 2 2 2 2 2 2 2 2 2 2 2 2 2 2 2 2 2 15 9" xfId="20132" xr:uid="{00000000-0005-0000-0000-0000A44E0000}"/>
    <cellStyle name="Normal 2 2 2 2 2 2 2 2 2 2 2 2 2 2 2 2 2 2 2 2 2 2 2 2 2 2 2 2 2 2 2 2 2 2 2 2 2 2 2 2 2 2 2 2 15_Tabla M" xfId="20133" xr:uid="{00000000-0005-0000-0000-0000A54E0000}"/>
    <cellStyle name="Normal 2 2 2 2 2 2 2 2 2 2 2 2 2 2 2 2 2 2 2 2 2 2 2 2 2 2 2 2 2 2 2 2 2 2 2 2 2 2 2 2 2 2 2 2 16" xfId="20134" xr:uid="{00000000-0005-0000-0000-0000A64E0000}"/>
    <cellStyle name="Normal 2 2 2 2 2 2 2 2 2 2 2 2 2 2 2 2 2 2 2 2 2 2 2 2 2 2 2 2 2 2 2 2 2 2 2 2 2 2 2 2 2 2 2 2 16 10" xfId="20135" xr:uid="{00000000-0005-0000-0000-0000A74E0000}"/>
    <cellStyle name="Normal 2 2 2 2 2 2 2 2 2 2 2 2 2 2 2 2 2 2 2 2 2 2 2 2 2 2 2 2 2 2 2 2 2 2 2 2 2 2 2 2 2 2 2 2 16 2" xfId="20136" xr:uid="{00000000-0005-0000-0000-0000A84E0000}"/>
    <cellStyle name="Normal 2 2 2 2 2 2 2 2 2 2 2 2 2 2 2 2 2 2 2 2 2 2 2 2 2 2 2 2 2 2 2 2 2 2 2 2 2 2 2 2 2 2 2 2 16 3" xfId="20137" xr:uid="{00000000-0005-0000-0000-0000A94E0000}"/>
    <cellStyle name="Normal 2 2 2 2 2 2 2 2 2 2 2 2 2 2 2 2 2 2 2 2 2 2 2 2 2 2 2 2 2 2 2 2 2 2 2 2 2 2 2 2 2 2 2 2 16 4" xfId="20138" xr:uid="{00000000-0005-0000-0000-0000AA4E0000}"/>
    <cellStyle name="Normal 2 2 2 2 2 2 2 2 2 2 2 2 2 2 2 2 2 2 2 2 2 2 2 2 2 2 2 2 2 2 2 2 2 2 2 2 2 2 2 2 2 2 2 2 16 5" xfId="20139" xr:uid="{00000000-0005-0000-0000-0000AB4E0000}"/>
    <cellStyle name="Normal 2 2 2 2 2 2 2 2 2 2 2 2 2 2 2 2 2 2 2 2 2 2 2 2 2 2 2 2 2 2 2 2 2 2 2 2 2 2 2 2 2 2 2 2 16 6" xfId="20140" xr:uid="{00000000-0005-0000-0000-0000AC4E0000}"/>
    <cellStyle name="Normal 2 2 2 2 2 2 2 2 2 2 2 2 2 2 2 2 2 2 2 2 2 2 2 2 2 2 2 2 2 2 2 2 2 2 2 2 2 2 2 2 2 2 2 2 16 7" xfId="20141" xr:uid="{00000000-0005-0000-0000-0000AD4E0000}"/>
    <cellStyle name="Normal 2 2 2 2 2 2 2 2 2 2 2 2 2 2 2 2 2 2 2 2 2 2 2 2 2 2 2 2 2 2 2 2 2 2 2 2 2 2 2 2 2 2 2 2 16 8" xfId="20142" xr:uid="{00000000-0005-0000-0000-0000AE4E0000}"/>
    <cellStyle name="Normal 2 2 2 2 2 2 2 2 2 2 2 2 2 2 2 2 2 2 2 2 2 2 2 2 2 2 2 2 2 2 2 2 2 2 2 2 2 2 2 2 2 2 2 2 16 9" xfId="20143" xr:uid="{00000000-0005-0000-0000-0000AF4E0000}"/>
    <cellStyle name="Normal 2 2 2 2 2 2 2 2 2 2 2 2 2 2 2 2 2 2 2 2 2 2 2 2 2 2 2 2 2 2 2 2 2 2 2 2 2 2 2 2 2 2 2 2 16_Tabla M" xfId="20144" xr:uid="{00000000-0005-0000-0000-0000B04E0000}"/>
    <cellStyle name="Normal 2 2 2 2 2 2 2 2 2 2 2 2 2 2 2 2 2 2 2 2 2 2 2 2 2 2 2 2 2 2 2 2 2 2 2 2 2 2 2 2 2 2 2 2 17" xfId="20145" xr:uid="{00000000-0005-0000-0000-0000B14E0000}"/>
    <cellStyle name="Normal 2 2 2 2 2 2 2 2 2 2 2 2 2 2 2 2 2 2 2 2 2 2 2 2 2 2 2 2 2 2 2 2 2 2 2 2 2 2 2 2 2 2 2 2 17 10" xfId="20146" xr:uid="{00000000-0005-0000-0000-0000B24E0000}"/>
    <cellStyle name="Normal 2 2 2 2 2 2 2 2 2 2 2 2 2 2 2 2 2 2 2 2 2 2 2 2 2 2 2 2 2 2 2 2 2 2 2 2 2 2 2 2 2 2 2 2 17 2" xfId="20147" xr:uid="{00000000-0005-0000-0000-0000B34E0000}"/>
    <cellStyle name="Normal 2 2 2 2 2 2 2 2 2 2 2 2 2 2 2 2 2 2 2 2 2 2 2 2 2 2 2 2 2 2 2 2 2 2 2 2 2 2 2 2 2 2 2 2 17 3" xfId="20148" xr:uid="{00000000-0005-0000-0000-0000B44E0000}"/>
    <cellStyle name="Normal 2 2 2 2 2 2 2 2 2 2 2 2 2 2 2 2 2 2 2 2 2 2 2 2 2 2 2 2 2 2 2 2 2 2 2 2 2 2 2 2 2 2 2 2 17 4" xfId="20149" xr:uid="{00000000-0005-0000-0000-0000B54E0000}"/>
    <cellStyle name="Normal 2 2 2 2 2 2 2 2 2 2 2 2 2 2 2 2 2 2 2 2 2 2 2 2 2 2 2 2 2 2 2 2 2 2 2 2 2 2 2 2 2 2 2 2 17 5" xfId="20150" xr:uid="{00000000-0005-0000-0000-0000B64E0000}"/>
    <cellStyle name="Normal 2 2 2 2 2 2 2 2 2 2 2 2 2 2 2 2 2 2 2 2 2 2 2 2 2 2 2 2 2 2 2 2 2 2 2 2 2 2 2 2 2 2 2 2 17 6" xfId="20151" xr:uid="{00000000-0005-0000-0000-0000B74E0000}"/>
    <cellStyle name="Normal 2 2 2 2 2 2 2 2 2 2 2 2 2 2 2 2 2 2 2 2 2 2 2 2 2 2 2 2 2 2 2 2 2 2 2 2 2 2 2 2 2 2 2 2 17 7" xfId="20152" xr:uid="{00000000-0005-0000-0000-0000B84E0000}"/>
    <cellStyle name="Normal 2 2 2 2 2 2 2 2 2 2 2 2 2 2 2 2 2 2 2 2 2 2 2 2 2 2 2 2 2 2 2 2 2 2 2 2 2 2 2 2 2 2 2 2 17 8" xfId="20153" xr:uid="{00000000-0005-0000-0000-0000B94E0000}"/>
    <cellStyle name="Normal 2 2 2 2 2 2 2 2 2 2 2 2 2 2 2 2 2 2 2 2 2 2 2 2 2 2 2 2 2 2 2 2 2 2 2 2 2 2 2 2 2 2 2 2 17 9" xfId="20154" xr:uid="{00000000-0005-0000-0000-0000BA4E0000}"/>
    <cellStyle name="Normal 2 2 2 2 2 2 2 2 2 2 2 2 2 2 2 2 2 2 2 2 2 2 2 2 2 2 2 2 2 2 2 2 2 2 2 2 2 2 2 2 2 2 2 2 17_Tabla M" xfId="20155" xr:uid="{00000000-0005-0000-0000-0000BB4E0000}"/>
    <cellStyle name="Normal 2 2 2 2 2 2 2 2 2 2 2 2 2 2 2 2 2 2 2 2 2 2 2 2 2 2 2 2 2 2 2 2 2 2 2 2 2 2 2 2 2 2 2 2 18" xfId="20156" xr:uid="{00000000-0005-0000-0000-0000BC4E0000}"/>
    <cellStyle name="Normal 2 2 2 2 2 2 2 2 2 2 2 2 2 2 2 2 2 2 2 2 2 2 2 2 2 2 2 2 2 2 2 2 2 2 2 2 2 2 2 2 2 2 2 2 18 10" xfId="20157" xr:uid="{00000000-0005-0000-0000-0000BD4E0000}"/>
    <cellStyle name="Normal 2 2 2 2 2 2 2 2 2 2 2 2 2 2 2 2 2 2 2 2 2 2 2 2 2 2 2 2 2 2 2 2 2 2 2 2 2 2 2 2 2 2 2 2 18 2" xfId="20158" xr:uid="{00000000-0005-0000-0000-0000BE4E0000}"/>
    <cellStyle name="Normal 2 2 2 2 2 2 2 2 2 2 2 2 2 2 2 2 2 2 2 2 2 2 2 2 2 2 2 2 2 2 2 2 2 2 2 2 2 2 2 2 2 2 2 2 18 3" xfId="20159" xr:uid="{00000000-0005-0000-0000-0000BF4E0000}"/>
    <cellStyle name="Normal 2 2 2 2 2 2 2 2 2 2 2 2 2 2 2 2 2 2 2 2 2 2 2 2 2 2 2 2 2 2 2 2 2 2 2 2 2 2 2 2 2 2 2 2 18 4" xfId="20160" xr:uid="{00000000-0005-0000-0000-0000C04E0000}"/>
    <cellStyle name="Normal 2 2 2 2 2 2 2 2 2 2 2 2 2 2 2 2 2 2 2 2 2 2 2 2 2 2 2 2 2 2 2 2 2 2 2 2 2 2 2 2 2 2 2 2 18 5" xfId="20161" xr:uid="{00000000-0005-0000-0000-0000C14E0000}"/>
    <cellStyle name="Normal 2 2 2 2 2 2 2 2 2 2 2 2 2 2 2 2 2 2 2 2 2 2 2 2 2 2 2 2 2 2 2 2 2 2 2 2 2 2 2 2 2 2 2 2 18 6" xfId="20162" xr:uid="{00000000-0005-0000-0000-0000C24E0000}"/>
    <cellStyle name="Normal 2 2 2 2 2 2 2 2 2 2 2 2 2 2 2 2 2 2 2 2 2 2 2 2 2 2 2 2 2 2 2 2 2 2 2 2 2 2 2 2 2 2 2 2 18 7" xfId="20163" xr:uid="{00000000-0005-0000-0000-0000C34E0000}"/>
    <cellStyle name="Normal 2 2 2 2 2 2 2 2 2 2 2 2 2 2 2 2 2 2 2 2 2 2 2 2 2 2 2 2 2 2 2 2 2 2 2 2 2 2 2 2 2 2 2 2 18 8" xfId="20164" xr:uid="{00000000-0005-0000-0000-0000C44E0000}"/>
    <cellStyle name="Normal 2 2 2 2 2 2 2 2 2 2 2 2 2 2 2 2 2 2 2 2 2 2 2 2 2 2 2 2 2 2 2 2 2 2 2 2 2 2 2 2 2 2 2 2 18 9" xfId="20165" xr:uid="{00000000-0005-0000-0000-0000C54E0000}"/>
    <cellStyle name="Normal 2 2 2 2 2 2 2 2 2 2 2 2 2 2 2 2 2 2 2 2 2 2 2 2 2 2 2 2 2 2 2 2 2 2 2 2 2 2 2 2 2 2 2 2 18_Tabla M" xfId="20166" xr:uid="{00000000-0005-0000-0000-0000C64E0000}"/>
    <cellStyle name="Normal 2 2 2 2 2 2 2 2 2 2 2 2 2 2 2 2 2 2 2 2 2 2 2 2 2 2 2 2 2 2 2 2 2 2 2 2 2 2 2 2 2 2 2 2 19" xfId="20167" xr:uid="{00000000-0005-0000-0000-0000C74E0000}"/>
    <cellStyle name="Normal 2 2 2 2 2 2 2 2 2 2 2 2 2 2 2 2 2 2 2 2 2 2 2 2 2 2 2 2 2 2 2 2 2 2 2 2 2 2 2 2 2 2 2 2 19 10" xfId="20168" xr:uid="{00000000-0005-0000-0000-0000C84E0000}"/>
    <cellStyle name="Normal 2 2 2 2 2 2 2 2 2 2 2 2 2 2 2 2 2 2 2 2 2 2 2 2 2 2 2 2 2 2 2 2 2 2 2 2 2 2 2 2 2 2 2 2 19 2" xfId="20169" xr:uid="{00000000-0005-0000-0000-0000C94E0000}"/>
    <cellStyle name="Normal 2 2 2 2 2 2 2 2 2 2 2 2 2 2 2 2 2 2 2 2 2 2 2 2 2 2 2 2 2 2 2 2 2 2 2 2 2 2 2 2 2 2 2 2 19 3" xfId="20170" xr:uid="{00000000-0005-0000-0000-0000CA4E0000}"/>
    <cellStyle name="Normal 2 2 2 2 2 2 2 2 2 2 2 2 2 2 2 2 2 2 2 2 2 2 2 2 2 2 2 2 2 2 2 2 2 2 2 2 2 2 2 2 2 2 2 2 19 4" xfId="20171" xr:uid="{00000000-0005-0000-0000-0000CB4E0000}"/>
    <cellStyle name="Normal 2 2 2 2 2 2 2 2 2 2 2 2 2 2 2 2 2 2 2 2 2 2 2 2 2 2 2 2 2 2 2 2 2 2 2 2 2 2 2 2 2 2 2 2 19 5" xfId="20172" xr:uid="{00000000-0005-0000-0000-0000CC4E0000}"/>
    <cellStyle name="Normal 2 2 2 2 2 2 2 2 2 2 2 2 2 2 2 2 2 2 2 2 2 2 2 2 2 2 2 2 2 2 2 2 2 2 2 2 2 2 2 2 2 2 2 2 19 6" xfId="20173" xr:uid="{00000000-0005-0000-0000-0000CD4E0000}"/>
    <cellStyle name="Normal 2 2 2 2 2 2 2 2 2 2 2 2 2 2 2 2 2 2 2 2 2 2 2 2 2 2 2 2 2 2 2 2 2 2 2 2 2 2 2 2 2 2 2 2 19 7" xfId="20174" xr:uid="{00000000-0005-0000-0000-0000CE4E0000}"/>
    <cellStyle name="Normal 2 2 2 2 2 2 2 2 2 2 2 2 2 2 2 2 2 2 2 2 2 2 2 2 2 2 2 2 2 2 2 2 2 2 2 2 2 2 2 2 2 2 2 2 19 8" xfId="20175" xr:uid="{00000000-0005-0000-0000-0000CF4E0000}"/>
    <cellStyle name="Normal 2 2 2 2 2 2 2 2 2 2 2 2 2 2 2 2 2 2 2 2 2 2 2 2 2 2 2 2 2 2 2 2 2 2 2 2 2 2 2 2 2 2 2 2 19 9" xfId="20176" xr:uid="{00000000-0005-0000-0000-0000D04E0000}"/>
    <cellStyle name="Normal 2 2 2 2 2 2 2 2 2 2 2 2 2 2 2 2 2 2 2 2 2 2 2 2 2 2 2 2 2 2 2 2 2 2 2 2 2 2 2 2 2 2 2 2 19_Tabla M" xfId="20177" xr:uid="{00000000-0005-0000-0000-0000D14E0000}"/>
    <cellStyle name="Normal 2 2 2 2 2 2 2 2 2 2 2 2 2 2 2 2 2 2 2 2 2 2 2 2 2 2 2 2 2 2 2 2 2 2 2 2 2 2 2 2 2 2 2 2 2" xfId="20178" xr:uid="{00000000-0005-0000-0000-0000D24E0000}"/>
    <cellStyle name="Normal 2 2 2 2 2 2 2 2 2 2 2 2 2 2 2 2 2 2 2 2 2 2 2 2 2 2 2 2 2 2 2 2 2 2 2 2 2 2 2 2 2 2 2 2 2 10" xfId="20179" xr:uid="{00000000-0005-0000-0000-0000D34E0000}"/>
    <cellStyle name="Normal 2 2 2 2 2 2 2 2 2 2 2 2 2 2 2 2 2 2 2 2 2 2 2 2 2 2 2 2 2 2 2 2 2 2 2 2 2 2 2 2 2 2 2 2 2 11" xfId="20180" xr:uid="{00000000-0005-0000-0000-0000D44E0000}"/>
    <cellStyle name="Normal 2 2 2 2 2 2 2 2 2 2 2 2 2 2 2 2 2 2 2 2 2 2 2 2 2 2 2 2 2 2 2 2 2 2 2 2 2 2 2 2 2 2 2 2 2 12" xfId="20181" xr:uid="{00000000-0005-0000-0000-0000D54E0000}"/>
    <cellStyle name="Normal 2 2 2 2 2 2 2 2 2 2 2 2 2 2 2 2 2 2 2 2 2 2 2 2 2 2 2 2 2 2 2 2 2 2 2 2 2 2 2 2 2 2 2 2 2 13" xfId="20182" xr:uid="{00000000-0005-0000-0000-0000D64E0000}"/>
    <cellStyle name="Normal 2 2 2 2 2 2 2 2 2 2 2 2 2 2 2 2 2 2 2 2 2 2 2 2 2 2 2 2 2 2 2 2 2 2 2 2 2 2 2 2 2 2 2 2 2 14" xfId="20183" xr:uid="{00000000-0005-0000-0000-0000D74E0000}"/>
    <cellStyle name="Normal 2 2 2 2 2 2 2 2 2 2 2 2 2 2 2 2 2 2 2 2 2 2 2 2 2 2 2 2 2 2 2 2 2 2 2 2 2 2 2 2 2 2 2 2 2 15" xfId="20184" xr:uid="{00000000-0005-0000-0000-0000D84E0000}"/>
    <cellStyle name="Normal 2 2 2 2 2 2 2 2 2 2 2 2 2 2 2 2 2 2 2 2 2 2 2 2 2 2 2 2 2 2 2 2 2 2 2 2 2 2 2 2 2 2 2 2 2 16" xfId="20185" xr:uid="{00000000-0005-0000-0000-0000D94E0000}"/>
    <cellStyle name="Normal 2 2 2 2 2 2 2 2 2 2 2 2 2 2 2 2 2 2 2 2 2 2 2 2 2 2 2 2 2 2 2 2 2 2 2 2 2 2 2 2 2 2 2 2 2 17" xfId="20186" xr:uid="{00000000-0005-0000-0000-0000DA4E0000}"/>
    <cellStyle name="Normal 2 2 2 2 2 2 2 2 2 2 2 2 2 2 2 2 2 2 2 2 2 2 2 2 2 2 2 2 2 2 2 2 2 2 2 2 2 2 2 2 2 2 2 2 2 18" xfId="20187" xr:uid="{00000000-0005-0000-0000-0000DB4E0000}"/>
    <cellStyle name="Normal 2 2 2 2 2 2 2 2 2 2 2 2 2 2 2 2 2 2 2 2 2 2 2 2 2 2 2 2 2 2 2 2 2 2 2 2 2 2 2 2 2 2 2 2 2 19" xfId="20188" xr:uid="{00000000-0005-0000-0000-0000DC4E0000}"/>
    <cellStyle name="Normal 2 2 2 2 2 2 2 2 2 2 2 2 2 2 2 2 2 2 2 2 2 2 2 2 2 2 2 2 2 2 2 2 2 2 2 2 2 2 2 2 2 2 2 2 2 2" xfId="20189" xr:uid="{00000000-0005-0000-0000-0000DD4E0000}"/>
    <cellStyle name="Normal 2 2 2 2 2 2 2 2 2 2 2 2 2 2 2 2 2 2 2 2 2 2 2 2 2 2 2 2 2 2 2 2 2 2 2 2 2 2 2 2 2 2 2 2 2 2 10" xfId="20190" xr:uid="{00000000-0005-0000-0000-0000DE4E0000}"/>
    <cellStyle name="Normal 2 2 2 2 2 2 2 2 2 2 2 2 2 2 2 2 2 2 2 2 2 2 2 2 2 2 2 2 2 2 2 2 2 2 2 2 2 2 2 2 2 2 2 2 2 2 10 10" xfId="20191" xr:uid="{00000000-0005-0000-0000-0000DF4E0000}"/>
    <cellStyle name="Normal 2 2 2 2 2 2 2 2 2 2 2 2 2 2 2 2 2 2 2 2 2 2 2 2 2 2 2 2 2 2 2 2 2 2 2 2 2 2 2 2 2 2 2 2 2 2 10 2" xfId="20192" xr:uid="{00000000-0005-0000-0000-0000E04E0000}"/>
    <cellStyle name="Normal 2 2 2 2 2 2 2 2 2 2 2 2 2 2 2 2 2 2 2 2 2 2 2 2 2 2 2 2 2 2 2 2 2 2 2 2 2 2 2 2 2 2 2 2 2 2 10 3" xfId="20193" xr:uid="{00000000-0005-0000-0000-0000E14E0000}"/>
    <cellStyle name="Normal 2 2 2 2 2 2 2 2 2 2 2 2 2 2 2 2 2 2 2 2 2 2 2 2 2 2 2 2 2 2 2 2 2 2 2 2 2 2 2 2 2 2 2 2 2 2 10 4" xfId="20194" xr:uid="{00000000-0005-0000-0000-0000E24E0000}"/>
    <cellStyle name="Normal 2 2 2 2 2 2 2 2 2 2 2 2 2 2 2 2 2 2 2 2 2 2 2 2 2 2 2 2 2 2 2 2 2 2 2 2 2 2 2 2 2 2 2 2 2 2 10 5" xfId="20195" xr:uid="{00000000-0005-0000-0000-0000E34E0000}"/>
    <cellStyle name="Normal 2 2 2 2 2 2 2 2 2 2 2 2 2 2 2 2 2 2 2 2 2 2 2 2 2 2 2 2 2 2 2 2 2 2 2 2 2 2 2 2 2 2 2 2 2 2 10 6" xfId="20196" xr:uid="{00000000-0005-0000-0000-0000E44E0000}"/>
    <cellStyle name="Normal 2 2 2 2 2 2 2 2 2 2 2 2 2 2 2 2 2 2 2 2 2 2 2 2 2 2 2 2 2 2 2 2 2 2 2 2 2 2 2 2 2 2 2 2 2 2 10 7" xfId="20197" xr:uid="{00000000-0005-0000-0000-0000E54E0000}"/>
    <cellStyle name="Normal 2 2 2 2 2 2 2 2 2 2 2 2 2 2 2 2 2 2 2 2 2 2 2 2 2 2 2 2 2 2 2 2 2 2 2 2 2 2 2 2 2 2 2 2 2 2 10 8" xfId="20198" xr:uid="{00000000-0005-0000-0000-0000E64E0000}"/>
    <cellStyle name="Normal 2 2 2 2 2 2 2 2 2 2 2 2 2 2 2 2 2 2 2 2 2 2 2 2 2 2 2 2 2 2 2 2 2 2 2 2 2 2 2 2 2 2 2 2 2 2 10 9" xfId="20199" xr:uid="{00000000-0005-0000-0000-0000E74E0000}"/>
    <cellStyle name="Normal 2 2 2 2 2 2 2 2 2 2 2 2 2 2 2 2 2 2 2 2 2 2 2 2 2 2 2 2 2 2 2 2 2 2 2 2 2 2 2 2 2 2 2 2 2 2 10_Tabla M" xfId="20200" xr:uid="{00000000-0005-0000-0000-0000E84E0000}"/>
    <cellStyle name="Normal 2 2 2 2 2 2 2 2 2 2 2 2 2 2 2 2 2 2 2 2 2 2 2 2 2 2 2 2 2 2 2 2 2 2 2 2 2 2 2 2 2 2 2 2 2 2 11" xfId="20201" xr:uid="{00000000-0005-0000-0000-0000E94E0000}"/>
    <cellStyle name="Normal 2 2 2 2 2 2 2 2 2 2 2 2 2 2 2 2 2 2 2 2 2 2 2 2 2 2 2 2 2 2 2 2 2 2 2 2 2 2 2 2 2 2 2 2 2 2 11 10" xfId="20202" xr:uid="{00000000-0005-0000-0000-0000EA4E0000}"/>
    <cellStyle name="Normal 2 2 2 2 2 2 2 2 2 2 2 2 2 2 2 2 2 2 2 2 2 2 2 2 2 2 2 2 2 2 2 2 2 2 2 2 2 2 2 2 2 2 2 2 2 2 11 2" xfId="20203" xr:uid="{00000000-0005-0000-0000-0000EB4E0000}"/>
    <cellStyle name="Normal 2 2 2 2 2 2 2 2 2 2 2 2 2 2 2 2 2 2 2 2 2 2 2 2 2 2 2 2 2 2 2 2 2 2 2 2 2 2 2 2 2 2 2 2 2 2 11 3" xfId="20204" xr:uid="{00000000-0005-0000-0000-0000EC4E0000}"/>
    <cellStyle name="Normal 2 2 2 2 2 2 2 2 2 2 2 2 2 2 2 2 2 2 2 2 2 2 2 2 2 2 2 2 2 2 2 2 2 2 2 2 2 2 2 2 2 2 2 2 2 2 11 4" xfId="20205" xr:uid="{00000000-0005-0000-0000-0000ED4E0000}"/>
    <cellStyle name="Normal 2 2 2 2 2 2 2 2 2 2 2 2 2 2 2 2 2 2 2 2 2 2 2 2 2 2 2 2 2 2 2 2 2 2 2 2 2 2 2 2 2 2 2 2 2 2 11 5" xfId="20206" xr:uid="{00000000-0005-0000-0000-0000EE4E0000}"/>
    <cellStyle name="Normal 2 2 2 2 2 2 2 2 2 2 2 2 2 2 2 2 2 2 2 2 2 2 2 2 2 2 2 2 2 2 2 2 2 2 2 2 2 2 2 2 2 2 2 2 2 2 11 6" xfId="20207" xr:uid="{00000000-0005-0000-0000-0000EF4E0000}"/>
    <cellStyle name="Normal 2 2 2 2 2 2 2 2 2 2 2 2 2 2 2 2 2 2 2 2 2 2 2 2 2 2 2 2 2 2 2 2 2 2 2 2 2 2 2 2 2 2 2 2 2 2 11 7" xfId="20208" xr:uid="{00000000-0005-0000-0000-0000F04E0000}"/>
    <cellStyle name="Normal 2 2 2 2 2 2 2 2 2 2 2 2 2 2 2 2 2 2 2 2 2 2 2 2 2 2 2 2 2 2 2 2 2 2 2 2 2 2 2 2 2 2 2 2 2 2 11 8" xfId="20209" xr:uid="{00000000-0005-0000-0000-0000F14E0000}"/>
    <cellStyle name="Normal 2 2 2 2 2 2 2 2 2 2 2 2 2 2 2 2 2 2 2 2 2 2 2 2 2 2 2 2 2 2 2 2 2 2 2 2 2 2 2 2 2 2 2 2 2 2 11 9" xfId="20210" xr:uid="{00000000-0005-0000-0000-0000F24E0000}"/>
    <cellStyle name="Normal 2 2 2 2 2 2 2 2 2 2 2 2 2 2 2 2 2 2 2 2 2 2 2 2 2 2 2 2 2 2 2 2 2 2 2 2 2 2 2 2 2 2 2 2 2 2 11_Tabla M" xfId="20211" xr:uid="{00000000-0005-0000-0000-0000F34E0000}"/>
    <cellStyle name="Normal 2 2 2 2 2 2 2 2 2 2 2 2 2 2 2 2 2 2 2 2 2 2 2 2 2 2 2 2 2 2 2 2 2 2 2 2 2 2 2 2 2 2 2 2 2 2 12" xfId="20212" xr:uid="{00000000-0005-0000-0000-0000F44E0000}"/>
    <cellStyle name="Normal 2 2 2 2 2 2 2 2 2 2 2 2 2 2 2 2 2 2 2 2 2 2 2 2 2 2 2 2 2 2 2 2 2 2 2 2 2 2 2 2 2 2 2 2 2 2 12 10" xfId="20213" xr:uid="{00000000-0005-0000-0000-0000F54E0000}"/>
    <cellStyle name="Normal 2 2 2 2 2 2 2 2 2 2 2 2 2 2 2 2 2 2 2 2 2 2 2 2 2 2 2 2 2 2 2 2 2 2 2 2 2 2 2 2 2 2 2 2 2 2 12 2" xfId="20214" xr:uid="{00000000-0005-0000-0000-0000F64E0000}"/>
    <cellStyle name="Normal 2 2 2 2 2 2 2 2 2 2 2 2 2 2 2 2 2 2 2 2 2 2 2 2 2 2 2 2 2 2 2 2 2 2 2 2 2 2 2 2 2 2 2 2 2 2 12 3" xfId="20215" xr:uid="{00000000-0005-0000-0000-0000F74E0000}"/>
    <cellStyle name="Normal 2 2 2 2 2 2 2 2 2 2 2 2 2 2 2 2 2 2 2 2 2 2 2 2 2 2 2 2 2 2 2 2 2 2 2 2 2 2 2 2 2 2 2 2 2 2 12 4" xfId="20216" xr:uid="{00000000-0005-0000-0000-0000F84E0000}"/>
    <cellStyle name="Normal 2 2 2 2 2 2 2 2 2 2 2 2 2 2 2 2 2 2 2 2 2 2 2 2 2 2 2 2 2 2 2 2 2 2 2 2 2 2 2 2 2 2 2 2 2 2 12 5" xfId="20217" xr:uid="{00000000-0005-0000-0000-0000F94E0000}"/>
    <cellStyle name="Normal 2 2 2 2 2 2 2 2 2 2 2 2 2 2 2 2 2 2 2 2 2 2 2 2 2 2 2 2 2 2 2 2 2 2 2 2 2 2 2 2 2 2 2 2 2 2 12 6" xfId="20218" xr:uid="{00000000-0005-0000-0000-0000FA4E0000}"/>
    <cellStyle name="Normal 2 2 2 2 2 2 2 2 2 2 2 2 2 2 2 2 2 2 2 2 2 2 2 2 2 2 2 2 2 2 2 2 2 2 2 2 2 2 2 2 2 2 2 2 2 2 12 7" xfId="20219" xr:uid="{00000000-0005-0000-0000-0000FB4E0000}"/>
    <cellStyle name="Normal 2 2 2 2 2 2 2 2 2 2 2 2 2 2 2 2 2 2 2 2 2 2 2 2 2 2 2 2 2 2 2 2 2 2 2 2 2 2 2 2 2 2 2 2 2 2 12 8" xfId="20220" xr:uid="{00000000-0005-0000-0000-0000FC4E0000}"/>
    <cellStyle name="Normal 2 2 2 2 2 2 2 2 2 2 2 2 2 2 2 2 2 2 2 2 2 2 2 2 2 2 2 2 2 2 2 2 2 2 2 2 2 2 2 2 2 2 2 2 2 2 12 9" xfId="20221" xr:uid="{00000000-0005-0000-0000-0000FD4E0000}"/>
    <cellStyle name="Normal 2 2 2 2 2 2 2 2 2 2 2 2 2 2 2 2 2 2 2 2 2 2 2 2 2 2 2 2 2 2 2 2 2 2 2 2 2 2 2 2 2 2 2 2 2 2 12_Tabla M" xfId="20222" xr:uid="{00000000-0005-0000-0000-0000FE4E0000}"/>
    <cellStyle name="Normal 2 2 2 2 2 2 2 2 2 2 2 2 2 2 2 2 2 2 2 2 2 2 2 2 2 2 2 2 2 2 2 2 2 2 2 2 2 2 2 2 2 2 2 2 2 2 13" xfId="20223" xr:uid="{00000000-0005-0000-0000-0000FF4E0000}"/>
    <cellStyle name="Normal 2 2 2 2 2 2 2 2 2 2 2 2 2 2 2 2 2 2 2 2 2 2 2 2 2 2 2 2 2 2 2 2 2 2 2 2 2 2 2 2 2 2 2 2 2 2 13 10" xfId="20224" xr:uid="{00000000-0005-0000-0000-0000004F0000}"/>
    <cellStyle name="Normal 2 2 2 2 2 2 2 2 2 2 2 2 2 2 2 2 2 2 2 2 2 2 2 2 2 2 2 2 2 2 2 2 2 2 2 2 2 2 2 2 2 2 2 2 2 2 13 2" xfId="20225" xr:uid="{00000000-0005-0000-0000-0000014F0000}"/>
    <cellStyle name="Normal 2 2 2 2 2 2 2 2 2 2 2 2 2 2 2 2 2 2 2 2 2 2 2 2 2 2 2 2 2 2 2 2 2 2 2 2 2 2 2 2 2 2 2 2 2 2 13 3" xfId="20226" xr:uid="{00000000-0005-0000-0000-0000024F0000}"/>
    <cellStyle name="Normal 2 2 2 2 2 2 2 2 2 2 2 2 2 2 2 2 2 2 2 2 2 2 2 2 2 2 2 2 2 2 2 2 2 2 2 2 2 2 2 2 2 2 2 2 2 2 13 4" xfId="20227" xr:uid="{00000000-0005-0000-0000-0000034F0000}"/>
    <cellStyle name="Normal 2 2 2 2 2 2 2 2 2 2 2 2 2 2 2 2 2 2 2 2 2 2 2 2 2 2 2 2 2 2 2 2 2 2 2 2 2 2 2 2 2 2 2 2 2 2 13 5" xfId="20228" xr:uid="{00000000-0005-0000-0000-0000044F0000}"/>
    <cellStyle name="Normal 2 2 2 2 2 2 2 2 2 2 2 2 2 2 2 2 2 2 2 2 2 2 2 2 2 2 2 2 2 2 2 2 2 2 2 2 2 2 2 2 2 2 2 2 2 2 13 6" xfId="20229" xr:uid="{00000000-0005-0000-0000-0000054F0000}"/>
    <cellStyle name="Normal 2 2 2 2 2 2 2 2 2 2 2 2 2 2 2 2 2 2 2 2 2 2 2 2 2 2 2 2 2 2 2 2 2 2 2 2 2 2 2 2 2 2 2 2 2 2 13 7" xfId="20230" xr:uid="{00000000-0005-0000-0000-0000064F0000}"/>
    <cellStyle name="Normal 2 2 2 2 2 2 2 2 2 2 2 2 2 2 2 2 2 2 2 2 2 2 2 2 2 2 2 2 2 2 2 2 2 2 2 2 2 2 2 2 2 2 2 2 2 2 13 8" xfId="20231" xr:uid="{00000000-0005-0000-0000-0000074F0000}"/>
    <cellStyle name="Normal 2 2 2 2 2 2 2 2 2 2 2 2 2 2 2 2 2 2 2 2 2 2 2 2 2 2 2 2 2 2 2 2 2 2 2 2 2 2 2 2 2 2 2 2 2 2 13 9" xfId="20232" xr:uid="{00000000-0005-0000-0000-0000084F0000}"/>
    <cellStyle name="Normal 2 2 2 2 2 2 2 2 2 2 2 2 2 2 2 2 2 2 2 2 2 2 2 2 2 2 2 2 2 2 2 2 2 2 2 2 2 2 2 2 2 2 2 2 2 2 13_Tabla M" xfId="20233" xr:uid="{00000000-0005-0000-0000-0000094F0000}"/>
    <cellStyle name="Normal 2 2 2 2 2 2 2 2 2 2 2 2 2 2 2 2 2 2 2 2 2 2 2 2 2 2 2 2 2 2 2 2 2 2 2 2 2 2 2 2 2 2 2 2 2 2 14" xfId="20234" xr:uid="{00000000-0005-0000-0000-00000A4F0000}"/>
    <cellStyle name="Normal 2 2 2 2 2 2 2 2 2 2 2 2 2 2 2 2 2 2 2 2 2 2 2 2 2 2 2 2 2 2 2 2 2 2 2 2 2 2 2 2 2 2 2 2 2 2 14 10" xfId="20235" xr:uid="{00000000-0005-0000-0000-00000B4F0000}"/>
    <cellStyle name="Normal 2 2 2 2 2 2 2 2 2 2 2 2 2 2 2 2 2 2 2 2 2 2 2 2 2 2 2 2 2 2 2 2 2 2 2 2 2 2 2 2 2 2 2 2 2 2 14 2" xfId="20236" xr:uid="{00000000-0005-0000-0000-00000C4F0000}"/>
    <cellStyle name="Normal 2 2 2 2 2 2 2 2 2 2 2 2 2 2 2 2 2 2 2 2 2 2 2 2 2 2 2 2 2 2 2 2 2 2 2 2 2 2 2 2 2 2 2 2 2 2 14 3" xfId="20237" xr:uid="{00000000-0005-0000-0000-00000D4F0000}"/>
    <cellStyle name="Normal 2 2 2 2 2 2 2 2 2 2 2 2 2 2 2 2 2 2 2 2 2 2 2 2 2 2 2 2 2 2 2 2 2 2 2 2 2 2 2 2 2 2 2 2 2 2 14 4" xfId="20238" xr:uid="{00000000-0005-0000-0000-00000E4F0000}"/>
    <cellStyle name="Normal 2 2 2 2 2 2 2 2 2 2 2 2 2 2 2 2 2 2 2 2 2 2 2 2 2 2 2 2 2 2 2 2 2 2 2 2 2 2 2 2 2 2 2 2 2 2 14 5" xfId="20239" xr:uid="{00000000-0005-0000-0000-00000F4F0000}"/>
    <cellStyle name="Normal 2 2 2 2 2 2 2 2 2 2 2 2 2 2 2 2 2 2 2 2 2 2 2 2 2 2 2 2 2 2 2 2 2 2 2 2 2 2 2 2 2 2 2 2 2 2 14 6" xfId="20240" xr:uid="{00000000-0005-0000-0000-0000104F0000}"/>
    <cellStyle name="Normal 2 2 2 2 2 2 2 2 2 2 2 2 2 2 2 2 2 2 2 2 2 2 2 2 2 2 2 2 2 2 2 2 2 2 2 2 2 2 2 2 2 2 2 2 2 2 14 7" xfId="20241" xr:uid="{00000000-0005-0000-0000-0000114F0000}"/>
    <cellStyle name="Normal 2 2 2 2 2 2 2 2 2 2 2 2 2 2 2 2 2 2 2 2 2 2 2 2 2 2 2 2 2 2 2 2 2 2 2 2 2 2 2 2 2 2 2 2 2 2 14 8" xfId="20242" xr:uid="{00000000-0005-0000-0000-0000124F0000}"/>
    <cellStyle name="Normal 2 2 2 2 2 2 2 2 2 2 2 2 2 2 2 2 2 2 2 2 2 2 2 2 2 2 2 2 2 2 2 2 2 2 2 2 2 2 2 2 2 2 2 2 2 2 14 9" xfId="20243" xr:uid="{00000000-0005-0000-0000-0000134F0000}"/>
    <cellStyle name="Normal 2 2 2 2 2 2 2 2 2 2 2 2 2 2 2 2 2 2 2 2 2 2 2 2 2 2 2 2 2 2 2 2 2 2 2 2 2 2 2 2 2 2 2 2 2 2 14_Tabla M" xfId="20244" xr:uid="{00000000-0005-0000-0000-0000144F0000}"/>
    <cellStyle name="Normal 2 2 2 2 2 2 2 2 2 2 2 2 2 2 2 2 2 2 2 2 2 2 2 2 2 2 2 2 2 2 2 2 2 2 2 2 2 2 2 2 2 2 2 2 2 2 15" xfId="20245" xr:uid="{00000000-0005-0000-0000-0000154F0000}"/>
    <cellStyle name="Normal 2 2 2 2 2 2 2 2 2 2 2 2 2 2 2 2 2 2 2 2 2 2 2 2 2 2 2 2 2 2 2 2 2 2 2 2 2 2 2 2 2 2 2 2 2 2 15 10" xfId="20246" xr:uid="{00000000-0005-0000-0000-0000164F0000}"/>
    <cellStyle name="Normal 2 2 2 2 2 2 2 2 2 2 2 2 2 2 2 2 2 2 2 2 2 2 2 2 2 2 2 2 2 2 2 2 2 2 2 2 2 2 2 2 2 2 2 2 2 2 15 2" xfId="20247" xr:uid="{00000000-0005-0000-0000-0000174F0000}"/>
    <cellStyle name="Normal 2 2 2 2 2 2 2 2 2 2 2 2 2 2 2 2 2 2 2 2 2 2 2 2 2 2 2 2 2 2 2 2 2 2 2 2 2 2 2 2 2 2 2 2 2 2 15 3" xfId="20248" xr:uid="{00000000-0005-0000-0000-0000184F0000}"/>
    <cellStyle name="Normal 2 2 2 2 2 2 2 2 2 2 2 2 2 2 2 2 2 2 2 2 2 2 2 2 2 2 2 2 2 2 2 2 2 2 2 2 2 2 2 2 2 2 2 2 2 2 15 4" xfId="20249" xr:uid="{00000000-0005-0000-0000-0000194F0000}"/>
    <cellStyle name="Normal 2 2 2 2 2 2 2 2 2 2 2 2 2 2 2 2 2 2 2 2 2 2 2 2 2 2 2 2 2 2 2 2 2 2 2 2 2 2 2 2 2 2 2 2 2 2 15 5" xfId="20250" xr:uid="{00000000-0005-0000-0000-00001A4F0000}"/>
    <cellStyle name="Normal 2 2 2 2 2 2 2 2 2 2 2 2 2 2 2 2 2 2 2 2 2 2 2 2 2 2 2 2 2 2 2 2 2 2 2 2 2 2 2 2 2 2 2 2 2 2 15 6" xfId="20251" xr:uid="{00000000-0005-0000-0000-00001B4F0000}"/>
    <cellStyle name="Normal 2 2 2 2 2 2 2 2 2 2 2 2 2 2 2 2 2 2 2 2 2 2 2 2 2 2 2 2 2 2 2 2 2 2 2 2 2 2 2 2 2 2 2 2 2 2 15 7" xfId="20252" xr:uid="{00000000-0005-0000-0000-00001C4F0000}"/>
    <cellStyle name="Normal 2 2 2 2 2 2 2 2 2 2 2 2 2 2 2 2 2 2 2 2 2 2 2 2 2 2 2 2 2 2 2 2 2 2 2 2 2 2 2 2 2 2 2 2 2 2 15 8" xfId="20253" xr:uid="{00000000-0005-0000-0000-00001D4F0000}"/>
    <cellStyle name="Normal 2 2 2 2 2 2 2 2 2 2 2 2 2 2 2 2 2 2 2 2 2 2 2 2 2 2 2 2 2 2 2 2 2 2 2 2 2 2 2 2 2 2 2 2 2 2 15 9" xfId="20254" xr:uid="{00000000-0005-0000-0000-00001E4F0000}"/>
    <cellStyle name="Normal 2 2 2 2 2 2 2 2 2 2 2 2 2 2 2 2 2 2 2 2 2 2 2 2 2 2 2 2 2 2 2 2 2 2 2 2 2 2 2 2 2 2 2 2 2 2 15_Tabla M" xfId="20255" xr:uid="{00000000-0005-0000-0000-00001F4F0000}"/>
    <cellStyle name="Normal 2 2 2 2 2 2 2 2 2 2 2 2 2 2 2 2 2 2 2 2 2 2 2 2 2 2 2 2 2 2 2 2 2 2 2 2 2 2 2 2 2 2 2 2 2 2 16" xfId="20256" xr:uid="{00000000-0005-0000-0000-0000204F0000}"/>
    <cellStyle name="Normal 2 2 2 2 2 2 2 2 2 2 2 2 2 2 2 2 2 2 2 2 2 2 2 2 2 2 2 2 2 2 2 2 2 2 2 2 2 2 2 2 2 2 2 2 2 2 16 10" xfId="20257" xr:uid="{00000000-0005-0000-0000-0000214F0000}"/>
    <cellStyle name="Normal 2 2 2 2 2 2 2 2 2 2 2 2 2 2 2 2 2 2 2 2 2 2 2 2 2 2 2 2 2 2 2 2 2 2 2 2 2 2 2 2 2 2 2 2 2 2 16 2" xfId="20258" xr:uid="{00000000-0005-0000-0000-0000224F0000}"/>
    <cellStyle name="Normal 2 2 2 2 2 2 2 2 2 2 2 2 2 2 2 2 2 2 2 2 2 2 2 2 2 2 2 2 2 2 2 2 2 2 2 2 2 2 2 2 2 2 2 2 2 2 16 3" xfId="20259" xr:uid="{00000000-0005-0000-0000-0000234F0000}"/>
    <cellStyle name="Normal 2 2 2 2 2 2 2 2 2 2 2 2 2 2 2 2 2 2 2 2 2 2 2 2 2 2 2 2 2 2 2 2 2 2 2 2 2 2 2 2 2 2 2 2 2 2 16 4" xfId="20260" xr:uid="{00000000-0005-0000-0000-0000244F0000}"/>
    <cellStyle name="Normal 2 2 2 2 2 2 2 2 2 2 2 2 2 2 2 2 2 2 2 2 2 2 2 2 2 2 2 2 2 2 2 2 2 2 2 2 2 2 2 2 2 2 2 2 2 2 16 5" xfId="20261" xr:uid="{00000000-0005-0000-0000-0000254F0000}"/>
    <cellStyle name="Normal 2 2 2 2 2 2 2 2 2 2 2 2 2 2 2 2 2 2 2 2 2 2 2 2 2 2 2 2 2 2 2 2 2 2 2 2 2 2 2 2 2 2 2 2 2 2 16 6" xfId="20262" xr:uid="{00000000-0005-0000-0000-0000264F0000}"/>
    <cellStyle name="Normal 2 2 2 2 2 2 2 2 2 2 2 2 2 2 2 2 2 2 2 2 2 2 2 2 2 2 2 2 2 2 2 2 2 2 2 2 2 2 2 2 2 2 2 2 2 2 16 7" xfId="20263" xr:uid="{00000000-0005-0000-0000-0000274F0000}"/>
    <cellStyle name="Normal 2 2 2 2 2 2 2 2 2 2 2 2 2 2 2 2 2 2 2 2 2 2 2 2 2 2 2 2 2 2 2 2 2 2 2 2 2 2 2 2 2 2 2 2 2 2 16 8" xfId="20264" xr:uid="{00000000-0005-0000-0000-0000284F0000}"/>
    <cellStyle name="Normal 2 2 2 2 2 2 2 2 2 2 2 2 2 2 2 2 2 2 2 2 2 2 2 2 2 2 2 2 2 2 2 2 2 2 2 2 2 2 2 2 2 2 2 2 2 2 16 9" xfId="20265" xr:uid="{00000000-0005-0000-0000-0000294F0000}"/>
    <cellStyle name="Normal 2 2 2 2 2 2 2 2 2 2 2 2 2 2 2 2 2 2 2 2 2 2 2 2 2 2 2 2 2 2 2 2 2 2 2 2 2 2 2 2 2 2 2 2 2 2 16_Tabla M" xfId="20266" xr:uid="{00000000-0005-0000-0000-00002A4F0000}"/>
    <cellStyle name="Normal 2 2 2 2 2 2 2 2 2 2 2 2 2 2 2 2 2 2 2 2 2 2 2 2 2 2 2 2 2 2 2 2 2 2 2 2 2 2 2 2 2 2 2 2 2 2 17" xfId="20267" xr:uid="{00000000-0005-0000-0000-00002B4F0000}"/>
    <cellStyle name="Normal 2 2 2 2 2 2 2 2 2 2 2 2 2 2 2 2 2 2 2 2 2 2 2 2 2 2 2 2 2 2 2 2 2 2 2 2 2 2 2 2 2 2 2 2 2 2 17 10" xfId="20268" xr:uid="{00000000-0005-0000-0000-00002C4F0000}"/>
    <cellStyle name="Normal 2 2 2 2 2 2 2 2 2 2 2 2 2 2 2 2 2 2 2 2 2 2 2 2 2 2 2 2 2 2 2 2 2 2 2 2 2 2 2 2 2 2 2 2 2 2 17 2" xfId="20269" xr:uid="{00000000-0005-0000-0000-00002D4F0000}"/>
    <cellStyle name="Normal 2 2 2 2 2 2 2 2 2 2 2 2 2 2 2 2 2 2 2 2 2 2 2 2 2 2 2 2 2 2 2 2 2 2 2 2 2 2 2 2 2 2 2 2 2 2 17 3" xfId="20270" xr:uid="{00000000-0005-0000-0000-00002E4F0000}"/>
    <cellStyle name="Normal 2 2 2 2 2 2 2 2 2 2 2 2 2 2 2 2 2 2 2 2 2 2 2 2 2 2 2 2 2 2 2 2 2 2 2 2 2 2 2 2 2 2 2 2 2 2 17 4" xfId="20271" xr:uid="{00000000-0005-0000-0000-00002F4F0000}"/>
    <cellStyle name="Normal 2 2 2 2 2 2 2 2 2 2 2 2 2 2 2 2 2 2 2 2 2 2 2 2 2 2 2 2 2 2 2 2 2 2 2 2 2 2 2 2 2 2 2 2 2 2 17 5" xfId="20272" xr:uid="{00000000-0005-0000-0000-0000304F0000}"/>
    <cellStyle name="Normal 2 2 2 2 2 2 2 2 2 2 2 2 2 2 2 2 2 2 2 2 2 2 2 2 2 2 2 2 2 2 2 2 2 2 2 2 2 2 2 2 2 2 2 2 2 2 17 6" xfId="20273" xr:uid="{00000000-0005-0000-0000-0000314F0000}"/>
    <cellStyle name="Normal 2 2 2 2 2 2 2 2 2 2 2 2 2 2 2 2 2 2 2 2 2 2 2 2 2 2 2 2 2 2 2 2 2 2 2 2 2 2 2 2 2 2 2 2 2 2 17 7" xfId="20274" xr:uid="{00000000-0005-0000-0000-0000324F0000}"/>
    <cellStyle name="Normal 2 2 2 2 2 2 2 2 2 2 2 2 2 2 2 2 2 2 2 2 2 2 2 2 2 2 2 2 2 2 2 2 2 2 2 2 2 2 2 2 2 2 2 2 2 2 17 8" xfId="20275" xr:uid="{00000000-0005-0000-0000-0000334F0000}"/>
    <cellStyle name="Normal 2 2 2 2 2 2 2 2 2 2 2 2 2 2 2 2 2 2 2 2 2 2 2 2 2 2 2 2 2 2 2 2 2 2 2 2 2 2 2 2 2 2 2 2 2 2 17 9" xfId="20276" xr:uid="{00000000-0005-0000-0000-0000344F0000}"/>
    <cellStyle name="Normal 2 2 2 2 2 2 2 2 2 2 2 2 2 2 2 2 2 2 2 2 2 2 2 2 2 2 2 2 2 2 2 2 2 2 2 2 2 2 2 2 2 2 2 2 2 2 17_Tabla M" xfId="20277" xr:uid="{00000000-0005-0000-0000-0000354F0000}"/>
    <cellStyle name="Normal 2 2 2 2 2 2 2 2 2 2 2 2 2 2 2 2 2 2 2 2 2 2 2 2 2 2 2 2 2 2 2 2 2 2 2 2 2 2 2 2 2 2 2 2 2 2 18" xfId="20278" xr:uid="{00000000-0005-0000-0000-0000364F0000}"/>
    <cellStyle name="Normal 2 2 2 2 2 2 2 2 2 2 2 2 2 2 2 2 2 2 2 2 2 2 2 2 2 2 2 2 2 2 2 2 2 2 2 2 2 2 2 2 2 2 2 2 2 2 18 10" xfId="20279" xr:uid="{00000000-0005-0000-0000-0000374F0000}"/>
    <cellStyle name="Normal 2 2 2 2 2 2 2 2 2 2 2 2 2 2 2 2 2 2 2 2 2 2 2 2 2 2 2 2 2 2 2 2 2 2 2 2 2 2 2 2 2 2 2 2 2 2 18 2" xfId="20280" xr:uid="{00000000-0005-0000-0000-0000384F0000}"/>
    <cellStyle name="Normal 2 2 2 2 2 2 2 2 2 2 2 2 2 2 2 2 2 2 2 2 2 2 2 2 2 2 2 2 2 2 2 2 2 2 2 2 2 2 2 2 2 2 2 2 2 2 18 3" xfId="20281" xr:uid="{00000000-0005-0000-0000-0000394F0000}"/>
    <cellStyle name="Normal 2 2 2 2 2 2 2 2 2 2 2 2 2 2 2 2 2 2 2 2 2 2 2 2 2 2 2 2 2 2 2 2 2 2 2 2 2 2 2 2 2 2 2 2 2 2 18 4" xfId="20282" xr:uid="{00000000-0005-0000-0000-00003A4F0000}"/>
    <cellStyle name="Normal 2 2 2 2 2 2 2 2 2 2 2 2 2 2 2 2 2 2 2 2 2 2 2 2 2 2 2 2 2 2 2 2 2 2 2 2 2 2 2 2 2 2 2 2 2 2 18 5" xfId="20283" xr:uid="{00000000-0005-0000-0000-00003B4F0000}"/>
    <cellStyle name="Normal 2 2 2 2 2 2 2 2 2 2 2 2 2 2 2 2 2 2 2 2 2 2 2 2 2 2 2 2 2 2 2 2 2 2 2 2 2 2 2 2 2 2 2 2 2 2 18 6" xfId="20284" xr:uid="{00000000-0005-0000-0000-00003C4F0000}"/>
    <cellStyle name="Normal 2 2 2 2 2 2 2 2 2 2 2 2 2 2 2 2 2 2 2 2 2 2 2 2 2 2 2 2 2 2 2 2 2 2 2 2 2 2 2 2 2 2 2 2 2 2 18 7" xfId="20285" xr:uid="{00000000-0005-0000-0000-00003D4F0000}"/>
    <cellStyle name="Normal 2 2 2 2 2 2 2 2 2 2 2 2 2 2 2 2 2 2 2 2 2 2 2 2 2 2 2 2 2 2 2 2 2 2 2 2 2 2 2 2 2 2 2 2 2 2 18 8" xfId="20286" xr:uid="{00000000-0005-0000-0000-00003E4F0000}"/>
    <cellStyle name="Normal 2 2 2 2 2 2 2 2 2 2 2 2 2 2 2 2 2 2 2 2 2 2 2 2 2 2 2 2 2 2 2 2 2 2 2 2 2 2 2 2 2 2 2 2 2 2 18 9" xfId="20287" xr:uid="{00000000-0005-0000-0000-00003F4F0000}"/>
    <cellStyle name="Normal 2 2 2 2 2 2 2 2 2 2 2 2 2 2 2 2 2 2 2 2 2 2 2 2 2 2 2 2 2 2 2 2 2 2 2 2 2 2 2 2 2 2 2 2 2 2 18_Tabla M" xfId="20288" xr:uid="{00000000-0005-0000-0000-0000404F0000}"/>
    <cellStyle name="Normal 2 2 2 2 2 2 2 2 2 2 2 2 2 2 2 2 2 2 2 2 2 2 2 2 2 2 2 2 2 2 2 2 2 2 2 2 2 2 2 2 2 2 2 2 2 2 19" xfId="20289" xr:uid="{00000000-0005-0000-0000-0000414F0000}"/>
    <cellStyle name="Normal 2 2 2 2 2 2 2 2 2 2 2 2 2 2 2 2 2 2 2 2 2 2 2 2 2 2 2 2 2 2 2 2 2 2 2 2 2 2 2 2 2 2 2 2 2 2 19 10" xfId="20290" xr:uid="{00000000-0005-0000-0000-0000424F0000}"/>
    <cellStyle name="Normal 2 2 2 2 2 2 2 2 2 2 2 2 2 2 2 2 2 2 2 2 2 2 2 2 2 2 2 2 2 2 2 2 2 2 2 2 2 2 2 2 2 2 2 2 2 2 19 2" xfId="20291" xr:uid="{00000000-0005-0000-0000-0000434F0000}"/>
    <cellStyle name="Normal 2 2 2 2 2 2 2 2 2 2 2 2 2 2 2 2 2 2 2 2 2 2 2 2 2 2 2 2 2 2 2 2 2 2 2 2 2 2 2 2 2 2 2 2 2 2 19 3" xfId="20292" xr:uid="{00000000-0005-0000-0000-0000444F0000}"/>
    <cellStyle name="Normal 2 2 2 2 2 2 2 2 2 2 2 2 2 2 2 2 2 2 2 2 2 2 2 2 2 2 2 2 2 2 2 2 2 2 2 2 2 2 2 2 2 2 2 2 2 2 19 4" xfId="20293" xr:uid="{00000000-0005-0000-0000-0000454F0000}"/>
    <cellStyle name="Normal 2 2 2 2 2 2 2 2 2 2 2 2 2 2 2 2 2 2 2 2 2 2 2 2 2 2 2 2 2 2 2 2 2 2 2 2 2 2 2 2 2 2 2 2 2 2 19 5" xfId="20294" xr:uid="{00000000-0005-0000-0000-0000464F0000}"/>
    <cellStyle name="Normal 2 2 2 2 2 2 2 2 2 2 2 2 2 2 2 2 2 2 2 2 2 2 2 2 2 2 2 2 2 2 2 2 2 2 2 2 2 2 2 2 2 2 2 2 2 2 19 6" xfId="20295" xr:uid="{00000000-0005-0000-0000-0000474F0000}"/>
    <cellStyle name="Normal 2 2 2 2 2 2 2 2 2 2 2 2 2 2 2 2 2 2 2 2 2 2 2 2 2 2 2 2 2 2 2 2 2 2 2 2 2 2 2 2 2 2 2 2 2 2 19 7" xfId="20296" xr:uid="{00000000-0005-0000-0000-0000484F0000}"/>
    <cellStyle name="Normal 2 2 2 2 2 2 2 2 2 2 2 2 2 2 2 2 2 2 2 2 2 2 2 2 2 2 2 2 2 2 2 2 2 2 2 2 2 2 2 2 2 2 2 2 2 2 19 8" xfId="20297" xr:uid="{00000000-0005-0000-0000-0000494F0000}"/>
    <cellStyle name="Normal 2 2 2 2 2 2 2 2 2 2 2 2 2 2 2 2 2 2 2 2 2 2 2 2 2 2 2 2 2 2 2 2 2 2 2 2 2 2 2 2 2 2 2 2 2 2 19 9" xfId="20298" xr:uid="{00000000-0005-0000-0000-00004A4F0000}"/>
    <cellStyle name="Normal 2 2 2 2 2 2 2 2 2 2 2 2 2 2 2 2 2 2 2 2 2 2 2 2 2 2 2 2 2 2 2 2 2 2 2 2 2 2 2 2 2 2 2 2 2 2 19_Tabla M" xfId="20299" xr:uid="{00000000-0005-0000-0000-00004B4F0000}"/>
    <cellStyle name="Normal 2 2 2 2 2 2 2 2 2 2 2 2 2 2 2 2 2 2 2 2 2 2 2 2 2 2 2 2 2 2 2 2 2 2 2 2 2 2 2 2 2 2 2 2 2 2 2" xfId="20300" xr:uid="{00000000-0005-0000-0000-00004C4F0000}"/>
    <cellStyle name="Normal 2 2 2 2 2 2 2 2 2 2 2 2 2 2 2 2 2 2 2 2 2 2 2 2 2 2 2 2 2 2 2 2 2 2 2 2 2 2 2 2 2 2 2 2 2 2 2 10" xfId="20301" xr:uid="{00000000-0005-0000-0000-00004D4F0000}"/>
    <cellStyle name="Normal 2 2 2 2 2 2 2 2 2 2 2 2 2 2 2 2 2 2 2 2 2 2 2 2 2 2 2 2 2 2 2 2 2 2 2 2 2 2 2 2 2 2 2 2 2 2 2 11" xfId="20302" xr:uid="{00000000-0005-0000-0000-00004E4F0000}"/>
    <cellStyle name="Normal 2 2 2 2 2 2 2 2 2 2 2 2 2 2 2 2 2 2 2 2 2 2 2 2 2 2 2 2 2 2 2 2 2 2 2 2 2 2 2 2 2 2 2 2 2 2 2 12" xfId="20303" xr:uid="{00000000-0005-0000-0000-00004F4F0000}"/>
    <cellStyle name="Normal 2 2 2 2 2 2 2 2 2 2 2 2 2 2 2 2 2 2 2 2 2 2 2 2 2 2 2 2 2 2 2 2 2 2 2 2 2 2 2 2 2 2 2 2 2 2 2 13" xfId="20304" xr:uid="{00000000-0005-0000-0000-0000504F0000}"/>
    <cellStyle name="Normal 2 2 2 2 2 2 2 2 2 2 2 2 2 2 2 2 2 2 2 2 2 2 2 2 2 2 2 2 2 2 2 2 2 2 2 2 2 2 2 2 2 2 2 2 2 2 2 14" xfId="20305" xr:uid="{00000000-0005-0000-0000-0000514F0000}"/>
    <cellStyle name="Normal 2 2 2 2 2 2 2 2 2 2 2 2 2 2 2 2 2 2 2 2 2 2 2 2 2 2 2 2 2 2 2 2 2 2 2 2 2 2 2 2 2 2 2 2 2 2 2 15" xfId="20306" xr:uid="{00000000-0005-0000-0000-0000524F0000}"/>
    <cellStyle name="Normal 2 2 2 2 2 2 2 2 2 2 2 2 2 2 2 2 2 2 2 2 2 2 2 2 2 2 2 2 2 2 2 2 2 2 2 2 2 2 2 2 2 2 2 2 2 2 2 16" xfId="20307" xr:uid="{00000000-0005-0000-0000-0000534F0000}"/>
    <cellStyle name="Normal 2 2 2 2 2 2 2 2 2 2 2 2 2 2 2 2 2 2 2 2 2 2 2 2 2 2 2 2 2 2 2 2 2 2 2 2 2 2 2 2 2 2 2 2 2 2 2 17" xfId="20308" xr:uid="{00000000-0005-0000-0000-0000544F0000}"/>
    <cellStyle name="Normal 2 2 2 2 2 2 2 2 2 2 2 2 2 2 2 2 2 2 2 2 2 2 2 2 2 2 2 2 2 2 2 2 2 2 2 2 2 2 2 2 2 2 2 2 2 2 2 18" xfId="20309" xr:uid="{00000000-0005-0000-0000-0000554F0000}"/>
    <cellStyle name="Normal 2 2 2 2 2 2 2 2 2 2 2 2 2 2 2 2 2 2 2 2 2 2 2 2 2 2 2 2 2 2 2 2 2 2 2 2 2 2 2 2 2 2 2 2 2 2 2 19" xfId="20310" xr:uid="{00000000-0005-0000-0000-0000564F0000}"/>
    <cellStyle name="Normal 2 2 2 2 2 2 2 2 2 2 2 2 2 2 2 2 2 2 2 2 2 2 2 2 2 2 2 2 2 2 2 2 2 2 2 2 2 2 2 2 2 2 2 2 2 2 2 2" xfId="20311" xr:uid="{00000000-0005-0000-0000-0000574F0000}"/>
    <cellStyle name="Normal 2 2 2 2 2 2 2 2 2 2 2 2 2 2 2 2 2 2 2 2 2 2 2 2 2 2 2 2 2 2 2 2 2 2 2 2 2 2 2 2 2 2 2 2 2 2 2 2 10" xfId="20312" xr:uid="{00000000-0005-0000-0000-0000584F0000}"/>
    <cellStyle name="Normal 2 2 2 2 2 2 2 2 2 2 2 2 2 2 2 2 2 2 2 2 2 2 2 2 2 2 2 2 2 2 2 2 2 2 2 2 2 2 2 2 2 2 2 2 2 2 2 2 10 10" xfId="20313" xr:uid="{00000000-0005-0000-0000-0000594F0000}"/>
    <cellStyle name="Normal 2 2 2 2 2 2 2 2 2 2 2 2 2 2 2 2 2 2 2 2 2 2 2 2 2 2 2 2 2 2 2 2 2 2 2 2 2 2 2 2 2 2 2 2 2 2 2 2 10 2" xfId="20314" xr:uid="{00000000-0005-0000-0000-00005A4F0000}"/>
    <cellStyle name="Normal 2 2 2 2 2 2 2 2 2 2 2 2 2 2 2 2 2 2 2 2 2 2 2 2 2 2 2 2 2 2 2 2 2 2 2 2 2 2 2 2 2 2 2 2 2 2 2 2 10 3" xfId="20315" xr:uid="{00000000-0005-0000-0000-00005B4F0000}"/>
    <cellStyle name="Normal 2 2 2 2 2 2 2 2 2 2 2 2 2 2 2 2 2 2 2 2 2 2 2 2 2 2 2 2 2 2 2 2 2 2 2 2 2 2 2 2 2 2 2 2 2 2 2 2 10 4" xfId="20316" xr:uid="{00000000-0005-0000-0000-00005C4F0000}"/>
    <cellStyle name="Normal 2 2 2 2 2 2 2 2 2 2 2 2 2 2 2 2 2 2 2 2 2 2 2 2 2 2 2 2 2 2 2 2 2 2 2 2 2 2 2 2 2 2 2 2 2 2 2 2 10 5" xfId="20317" xr:uid="{00000000-0005-0000-0000-00005D4F0000}"/>
    <cellStyle name="Normal 2 2 2 2 2 2 2 2 2 2 2 2 2 2 2 2 2 2 2 2 2 2 2 2 2 2 2 2 2 2 2 2 2 2 2 2 2 2 2 2 2 2 2 2 2 2 2 2 10 6" xfId="20318" xr:uid="{00000000-0005-0000-0000-00005E4F0000}"/>
    <cellStyle name="Normal 2 2 2 2 2 2 2 2 2 2 2 2 2 2 2 2 2 2 2 2 2 2 2 2 2 2 2 2 2 2 2 2 2 2 2 2 2 2 2 2 2 2 2 2 2 2 2 2 10 7" xfId="20319" xr:uid="{00000000-0005-0000-0000-00005F4F0000}"/>
    <cellStyle name="Normal 2 2 2 2 2 2 2 2 2 2 2 2 2 2 2 2 2 2 2 2 2 2 2 2 2 2 2 2 2 2 2 2 2 2 2 2 2 2 2 2 2 2 2 2 2 2 2 2 10 8" xfId="20320" xr:uid="{00000000-0005-0000-0000-0000604F0000}"/>
    <cellStyle name="Normal 2 2 2 2 2 2 2 2 2 2 2 2 2 2 2 2 2 2 2 2 2 2 2 2 2 2 2 2 2 2 2 2 2 2 2 2 2 2 2 2 2 2 2 2 2 2 2 2 10 9" xfId="20321" xr:uid="{00000000-0005-0000-0000-0000614F0000}"/>
    <cellStyle name="Normal 2 2 2 2 2 2 2 2 2 2 2 2 2 2 2 2 2 2 2 2 2 2 2 2 2 2 2 2 2 2 2 2 2 2 2 2 2 2 2 2 2 2 2 2 2 2 2 2 10_Tabla M" xfId="20322" xr:uid="{00000000-0005-0000-0000-0000624F0000}"/>
    <cellStyle name="Normal 2 2 2 2 2 2 2 2 2 2 2 2 2 2 2 2 2 2 2 2 2 2 2 2 2 2 2 2 2 2 2 2 2 2 2 2 2 2 2 2 2 2 2 2 2 2 2 2 11" xfId="20323" xr:uid="{00000000-0005-0000-0000-0000634F0000}"/>
    <cellStyle name="Normal 2 2 2 2 2 2 2 2 2 2 2 2 2 2 2 2 2 2 2 2 2 2 2 2 2 2 2 2 2 2 2 2 2 2 2 2 2 2 2 2 2 2 2 2 2 2 2 2 11 10" xfId="20324" xr:uid="{00000000-0005-0000-0000-0000644F0000}"/>
    <cellStyle name="Normal 2 2 2 2 2 2 2 2 2 2 2 2 2 2 2 2 2 2 2 2 2 2 2 2 2 2 2 2 2 2 2 2 2 2 2 2 2 2 2 2 2 2 2 2 2 2 2 2 11 2" xfId="20325" xr:uid="{00000000-0005-0000-0000-0000654F0000}"/>
    <cellStyle name="Normal 2 2 2 2 2 2 2 2 2 2 2 2 2 2 2 2 2 2 2 2 2 2 2 2 2 2 2 2 2 2 2 2 2 2 2 2 2 2 2 2 2 2 2 2 2 2 2 2 11 3" xfId="20326" xr:uid="{00000000-0005-0000-0000-0000664F0000}"/>
    <cellStyle name="Normal 2 2 2 2 2 2 2 2 2 2 2 2 2 2 2 2 2 2 2 2 2 2 2 2 2 2 2 2 2 2 2 2 2 2 2 2 2 2 2 2 2 2 2 2 2 2 2 2 11 4" xfId="20327" xr:uid="{00000000-0005-0000-0000-0000674F0000}"/>
    <cellStyle name="Normal 2 2 2 2 2 2 2 2 2 2 2 2 2 2 2 2 2 2 2 2 2 2 2 2 2 2 2 2 2 2 2 2 2 2 2 2 2 2 2 2 2 2 2 2 2 2 2 2 11 5" xfId="20328" xr:uid="{00000000-0005-0000-0000-0000684F0000}"/>
    <cellStyle name="Normal 2 2 2 2 2 2 2 2 2 2 2 2 2 2 2 2 2 2 2 2 2 2 2 2 2 2 2 2 2 2 2 2 2 2 2 2 2 2 2 2 2 2 2 2 2 2 2 2 11 6" xfId="20329" xr:uid="{00000000-0005-0000-0000-0000694F0000}"/>
    <cellStyle name="Normal 2 2 2 2 2 2 2 2 2 2 2 2 2 2 2 2 2 2 2 2 2 2 2 2 2 2 2 2 2 2 2 2 2 2 2 2 2 2 2 2 2 2 2 2 2 2 2 2 11 7" xfId="20330" xr:uid="{00000000-0005-0000-0000-00006A4F0000}"/>
    <cellStyle name="Normal 2 2 2 2 2 2 2 2 2 2 2 2 2 2 2 2 2 2 2 2 2 2 2 2 2 2 2 2 2 2 2 2 2 2 2 2 2 2 2 2 2 2 2 2 2 2 2 2 11 8" xfId="20331" xr:uid="{00000000-0005-0000-0000-00006B4F0000}"/>
    <cellStyle name="Normal 2 2 2 2 2 2 2 2 2 2 2 2 2 2 2 2 2 2 2 2 2 2 2 2 2 2 2 2 2 2 2 2 2 2 2 2 2 2 2 2 2 2 2 2 2 2 2 2 11 9" xfId="20332" xr:uid="{00000000-0005-0000-0000-00006C4F0000}"/>
    <cellStyle name="Normal 2 2 2 2 2 2 2 2 2 2 2 2 2 2 2 2 2 2 2 2 2 2 2 2 2 2 2 2 2 2 2 2 2 2 2 2 2 2 2 2 2 2 2 2 2 2 2 2 11_Tabla M" xfId="20333" xr:uid="{00000000-0005-0000-0000-00006D4F0000}"/>
    <cellStyle name="Normal 2 2 2 2 2 2 2 2 2 2 2 2 2 2 2 2 2 2 2 2 2 2 2 2 2 2 2 2 2 2 2 2 2 2 2 2 2 2 2 2 2 2 2 2 2 2 2 2 12" xfId="20334" xr:uid="{00000000-0005-0000-0000-00006E4F0000}"/>
    <cellStyle name="Normal 2 2 2 2 2 2 2 2 2 2 2 2 2 2 2 2 2 2 2 2 2 2 2 2 2 2 2 2 2 2 2 2 2 2 2 2 2 2 2 2 2 2 2 2 2 2 2 2 12 10" xfId="20335" xr:uid="{00000000-0005-0000-0000-00006F4F0000}"/>
    <cellStyle name="Normal 2 2 2 2 2 2 2 2 2 2 2 2 2 2 2 2 2 2 2 2 2 2 2 2 2 2 2 2 2 2 2 2 2 2 2 2 2 2 2 2 2 2 2 2 2 2 2 2 12 2" xfId="20336" xr:uid="{00000000-0005-0000-0000-0000704F0000}"/>
    <cellStyle name="Normal 2 2 2 2 2 2 2 2 2 2 2 2 2 2 2 2 2 2 2 2 2 2 2 2 2 2 2 2 2 2 2 2 2 2 2 2 2 2 2 2 2 2 2 2 2 2 2 2 12 3" xfId="20337" xr:uid="{00000000-0005-0000-0000-0000714F0000}"/>
    <cellStyle name="Normal 2 2 2 2 2 2 2 2 2 2 2 2 2 2 2 2 2 2 2 2 2 2 2 2 2 2 2 2 2 2 2 2 2 2 2 2 2 2 2 2 2 2 2 2 2 2 2 2 12 4" xfId="20338" xr:uid="{00000000-0005-0000-0000-0000724F0000}"/>
    <cellStyle name="Normal 2 2 2 2 2 2 2 2 2 2 2 2 2 2 2 2 2 2 2 2 2 2 2 2 2 2 2 2 2 2 2 2 2 2 2 2 2 2 2 2 2 2 2 2 2 2 2 2 12 5" xfId="20339" xr:uid="{00000000-0005-0000-0000-0000734F0000}"/>
    <cellStyle name="Normal 2 2 2 2 2 2 2 2 2 2 2 2 2 2 2 2 2 2 2 2 2 2 2 2 2 2 2 2 2 2 2 2 2 2 2 2 2 2 2 2 2 2 2 2 2 2 2 2 12 6" xfId="20340" xr:uid="{00000000-0005-0000-0000-0000744F0000}"/>
    <cellStyle name="Normal 2 2 2 2 2 2 2 2 2 2 2 2 2 2 2 2 2 2 2 2 2 2 2 2 2 2 2 2 2 2 2 2 2 2 2 2 2 2 2 2 2 2 2 2 2 2 2 2 12 7" xfId="20341" xr:uid="{00000000-0005-0000-0000-0000754F0000}"/>
    <cellStyle name="Normal 2 2 2 2 2 2 2 2 2 2 2 2 2 2 2 2 2 2 2 2 2 2 2 2 2 2 2 2 2 2 2 2 2 2 2 2 2 2 2 2 2 2 2 2 2 2 2 2 12 8" xfId="20342" xr:uid="{00000000-0005-0000-0000-0000764F0000}"/>
    <cellStyle name="Normal 2 2 2 2 2 2 2 2 2 2 2 2 2 2 2 2 2 2 2 2 2 2 2 2 2 2 2 2 2 2 2 2 2 2 2 2 2 2 2 2 2 2 2 2 2 2 2 2 12 9" xfId="20343" xr:uid="{00000000-0005-0000-0000-0000774F0000}"/>
    <cellStyle name="Normal 2 2 2 2 2 2 2 2 2 2 2 2 2 2 2 2 2 2 2 2 2 2 2 2 2 2 2 2 2 2 2 2 2 2 2 2 2 2 2 2 2 2 2 2 2 2 2 2 12_Tabla M" xfId="20344" xr:uid="{00000000-0005-0000-0000-0000784F0000}"/>
    <cellStyle name="Normal 2 2 2 2 2 2 2 2 2 2 2 2 2 2 2 2 2 2 2 2 2 2 2 2 2 2 2 2 2 2 2 2 2 2 2 2 2 2 2 2 2 2 2 2 2 2 2 2 13" xfId="20345" xr:uid="{00000000-0005-0000-0000-0000794F0000}"/>
    <cellStyle name="Normal 2 2 2 2 2 2 2 2 2 2 2 2 2 2 2 2 2 2 2 2 2 2 2 2 2 2 2 2 2 2 2 2 2 2 2 2 2 2 2 2 2 2 2 2 2 2 2 2 13 10" xfId="20346" xr:uid="{00000000-0005-0000-0000-00007A4F0000}"/>
    <cellStyle name="Normal 2 2 2 2 2 2 2 2 2 2 2 2 2 2 2 2 2 2 2 2 2 2 2 2 2 2 2 2 2 2 2 2 2 2 2 2 2 2 2 2 2 2 2 2 2 2 2 2 13 2" xfId="20347" xr:uid="{00000000-0005-0000-0000-00007B4F0000}"/>
    <cellStyle name="Normal 2 2 2 2 2 2 2 2 2 2 2 2 2 2 2 2 2 2 2 2 2 2 2 2 2 2 2 2 2 2 2 2 2 2 2 2 2 2 2 2 2 2 2 2 2 2 2 2 13 3" xfId="20348" xr:uid="{00000000-0005-0000-0000-00007C4F0000}"/>
    <cellStyle name="Normal 2 2 2 2 2 2 2 2 2 2 2 2 2 2 2 2 2 2 2 2 2 2 2 2 2 2 2 2 2 2 2 2 2 2 2 2 2 2 2 2 2 2 2 2 2 2 2 2 13 4" xfId="20349" xr:uid="{00000000-0005-0000-0000-00007D4F0000}"/>
    <cellStyle name="Normal 2 2 2 2 2 2 2 2 2 2 2 2 2 2 2 2 2 2 2 2 2 2 2 2 2 2 2 2 2 2 2 2 2 2 2 2 2 2 2 2 2 2 2 2 2 2 2 2 13 5" xfId="20350" xr:uid="{00000000-0005-0000-0000-00007E4F0000}"/>
    <cellStyle name="Normal 2 2 2 2 2 2 2 2 2 2 2 2 2 2 2 2 2 2 2 2 2 2 2 2 2 2 2 2 2 2 2 2 2 2 2 2 2 2 2 2 2 2 2 2 2 2 2 2 13 6" xfId="20351" xr:uid="{00000000-0005-0000-0000-00007F4F0000}"/>
    <cellStyle name="Normal 2 2 2 2 2 2 2 2 2 2 2 2 2 2 2 2 2 2 2 2 2 2 2 2 2 2 2 2 2 2 2 2 2 2 2 2 2 2 2 2 2 2 2 2 2 2 2 2 13 7" xfId="20352" xr:uid="{00000000-0005-0000-0000-0000804F0000}"/>
    <cellStyle name="Normal 2 2 2 2 2 2 2 2 2 2 2 2 2 2 2 2 2 2 2 2 2 2 2 2 2 2 2 2 2 2 2 2 2 2 2 2 2 2 2 2 2 2 2 2 2 2 2 2 13 8" xfId="20353" xr:uid="{00000000-0005-0000-0000-0000814F0000}"/>
    <cellStyle name="Normal 2 2 2 2 2 2 2 2 2 2 2 2 2 2 2 2 2 2 2 2 2 2 2 2 2 2 2 2 2 2 2 2 2 2 2 2 2 2 2 2 2 2 2 2 2 2 2 2 13 9" xfId="20354" xr:uid="{00000000-0005-0000-0000-0000824F0000}"/>
    <cellStyle name="Normal 2 2 2 2 2 2 2 2 2 2 2 2 2 2 2 2 2 2 2 2 2 2 2 2 2 2 2 2 2 2 2 2 2 2 2 2 2 2 2 2 2 2 2 2 2 2 2 2 13_Tabla M" xfId="20355" xr:uid="{00000000-0005-0000-0000-0000834F0000}"/>
    <cellStyle name="Normal 2 2 2 2 2 2 2 2 2 2 2 2 2 2 2 2 2 2 2 2 2 2 2 2 2 2 2 2 2 2 2 2 2 2 2 2 2 2 2 2 2 2 2 2 2 2 2 2 14" xfId="20356" xr:uid="{00000000-0005-0000-0000-0000844F0000}"/>
    <cellStyle name="Normal 2 2 2 2 2 2 2 2 2 2 2 2 2 2 2 2 2 2 2 2 2 2 2 2 2 2 2 2 2 2 2 2 2 2 2 2 2 2 2 2 2 2 2 2 2 2 2 2 14 10" xfId="20357" xr:uid="{00000000-0005-0000-0000-0000854F0000}"/>
    <cellStyle name="Normal 2 2 2 2 2 2 2 2 2 2 2 2 2 2 2 2 2 2 2 2 2 2 2 2 2 2 2 2 2 2 2 2 2 2 2 2 2 2 2 2 2 2 2 2 2 2 2 2 14 2" xfId="20358" xr:uid="{00000000-0005-0000-0000-0000864F0000}"/>
    <cellStyle name="Normal 2 2 2 2 2 2 2 2 2 2 2 2 2 2 2 2 2 2 2 2 2 2 2 2 2 2 2 2 2 2 2 2 2 2 2 2 2 2 2 2 2 2 2 2 2 2 2 2 14 3" xfId="20359" xr:uid="{00000000-0005-0000-0000-0000874F0000}"/>
    <cellStyle name="Normal 2 2 2 2 2 2 2 2 2 2 2 2 2 2 2 2 2 2 2 2 2 2 2 2 2 2 2 2 2 2 2 2 2 2 2 2 2 2 2 2 2 2 2 2 2 2 2 2 14 4" xfId="20360" xr:uid="{00000000-0005-0000-0000-0000884F0000}"/>
    <cellStyle name="Normal 2 2 2 2 2 2 2 2 2 2 2 2 2 2 2 2 2 2 2 2 2 2 2 2 2 2 2 2 2 2 2 2 2 2 2 2 2 2 2 2 2 2 2 2 2 2 2 2 14 5" xfId="20361" xr:uid="{00000000-0005-0000-0000-0000894F0000}"/>
    <cellStyle name="Normal 2 2 2 2 2 2 2 2 2 2 2 2 2 2 2 2 2 2 2 2 2 2 2 2 2 2 2 2 2 2 2 2 2 2 2 2 2 2 2 2 2 2 2 2 2 2 2 2 14 6" xfId="20362" xr:uid="{00000000-0005-0000-0000-00008A4F0000}"/>
    <cellStyle name="Normal 2 2 2 2 2 2 2 2 2 2 2 2 2 2 2 2 2 2 2 2 2 2 2 2 2 2 2 2 2 2 2 2 2 2 2 2 2 2 2 2 2 2 2 2 2 2 2 2 14 7" xfId="20363" xr:uid="{00000000-0005-0000-0000-00008B4F0000}"/>
    <cellStyle name="Normal 2 2 2 2 2 2 2 2 2 2 2 2 2 2 2 2 2 2 2 2 2 2 2 2 2 2 2 2 2 2 2 2 2 2 2 2 2 2 2 2 2 2 2 2 2 2 2 2 14 8" xfId="20364" xr:uid="{00000000-0005-0000-0000-00008C4F0000}"/>
    <cellStyle name="Normal 2 2 2 2 2 2 2 2 2 2 2 2 2 2 2 2 2 2 2 2 2 2 2 2 2 2 2 2 2 2 2 2 2 2 2 2 2 2 2 2 2 2 2 2 2 2 2 2 14 9" xfId="20365" xr:uid="{00000000-0005-0000-0000-00008D4F0000}"/>
    <cellStyle name="Normal 2 2 2 2 2 2 2 2 2 2 2 2 2 2 2 2 2 2 2 2 2 2 2 2 2 2 2 2 2 2 2 2 2 2 2 2 2 2 2 2 2 2 2 2 2 2 2 2 14_Tabla M" xfId="20366" xr:uid="{00000000-0005-0000-0000-00008E4F0000}"/>
    <cellStyle name="Normal 2 2 2 2 2 2 2 2 2 2 2 2 2 2 2 2 2 2 2 2 2 2 2 2 2 2 2 2 2 2 2 2 2 2 2 2 2 2 2 2 2 2 2 2 2 2 2 2 15" xfId="20367" xr:uid="{00000000-0005-0000-0000-00008F4F0000}"/>
    <cellStyle name="Normal 2 2 2 2 2 2 2 2 2 2 2 2 2 2 2 2 2 2 2 2 2 2 2 2 2 2 2 2 2 2 2 2 2 2 2 2 2 2 2 2 2 2 2 2 2 2 2 2 15 10" xfId="20368" xr:uid="{00000000-0005-0000-0000-0000904F0000}"/>
    <cellStyle name="Normal 2 2 2 2 2 2 2 2 2 2 2 2 2 2 2 2 2 2 2 2 2 2 2 2 2 2 2 2 2 2 2 2 2 2 2 2 2 2 2 2 2 2 2 2 2 2 2 2 15 2" xfId="20369" xr:uid="{00000000-0005-0000-0000-0000914F0000}"/>
    <cellStyle name="Normal 2 2 2 2 2 2 2 2 2 2 2 2 2 2 2 2 2 2 2 2 2 2 2 2 2 2 2 2 2 2 2 2 2 2 2 2 2 2 2 2 2 2 2 2 2 2 2 2 15 3" xfId="20370" xr:uid="{00000000-0005-0000-0000-0000924F0000}"/>
    <cellStyle name="Normal 2 2 2 2 2 2 2 2 2 2 2 2 2 2 2 2 2 2 2 2 2 2 2 2 2 2 2 2 2 2 2 2 2 2 2 2 2 2 2 2 2 2 2 2 2 2 2 2 15 4" xfId="20371" xr:uid="{00000000-0005-0000-0000-0000934F0000}"/>
    <cellStyle name="Normal 2 2 2 2 2 2 2 2 2 2 2 2 2 2 2 2 2 2 2 2 2 2 2 2 2 2 2 2 2 2 2 2 2 2 2 2 2 2 2 2 2 2 2 2 2 2 2 2 15 5" xfId="20372" xr:uid="{00000000-0005-0000-0000-0000944F0000}"/>
    <cellStyle name="Normal 2 2 2 2 2 2 2 2 2 2 2 2 2 2 2 2 2 2 2 2 2 2 2 2 2 2 2 2 2 2 2 2 2 2 2 2 2 2 2 2 2 2 2 2 2 2 2 2 15 6" xfId="20373" xr:uid="{00000000-0005-0000-0000-0000954F0000}"/>
    <cellStyle name="Normal 2 2 2 2 2 2 2 2 2 2 2 2 2 2 2 2 2 2 2 2 2 2 2 2 2 2 2 2 2 2 2 2 2 2 2 2 2 2 2 2 2 2 2 2 2 2 2 2 15 7" xfId="20374" xr:uid="{00000000-0005-0000-0000-0000964F0000}"/>
    <cellStyle name="Normal 2 2 2 2 2 2 2 2 2 2 2 2 2 2 2 2 2 2 2 2 2 2 2 2 2 2 2 2 2 2 2 2 2 2 2 2 2 2 2 2 2 2 2 2 2 2 2 2 15 8" xfId="20375" xr:uid="{00000000-0005-0000-0000-0000974F0000}"/>
    <cellStyle name="Normal 2 2 2 2 2 2 2 2 2 2 2 2 2 2 2 2 2 2 2 2 2 2 2 2 2 2 2 2 2 2 2 2 2 2 2 2 2 2 2 2 2 2 2 2 2 2 2 2 15 9" xfId="20376" xr:uid="{00000000-0005-0000-0000-0000984F0000}"/>
    <cellStyle name="Normal 2 2 2 2 2 2 2 2 2 2 2 2 2 2 2 2 2 2 2 2 2 2 2 2 2 2 2 2 2 2 2 2 2 2 2 2 2 2 2 2 2 2 2 2 2 2 2 2 15_Tabla M" xfId="20377" xr:uid="{00000000-0005-0000-0000-0000994F0000}"/>
    <cellStyle name="Normal 2 2 2 2 2 2 2 2 2 2 2 2 2 2 2 2 2 2 2 2 2 2 2 2 2 2 2 2 2 2 2 2 2 2 2 2 2 2 2 2 2 2 2 2 2 2 2 2 16" xfId="20378" xr:uid="{00000000-0005-0000-0000-00009A4F0000}"/>
    <cellStyle name="Normal 2 2 2 2 2 2 2 2 2 2 2 2 2 2 2 2 2 2 2 2 2 2 2 2 2 2 2 2 2 2 2 2 2 2 2 2 2 2 2 2 2 2 2 2 2 2 2 2 16 10" xfId="20379" xr:uid="{00000000-0005-0000-0000-00009B4F0000}"/>
    <cellStyle name="Normal 2 2 2 2 2 2 2 2 2 2 2 2 2 2 2 2 2 2 2 2 2 2 2 2 2 2 2 2 2 2 2 2 2 2 2 2 2 2 2 2 2 2 2 2 2 2 2 2 16 2" xfId="20380" xr:uid="{00000000-0005-0000-0000-00009C4F0000}"/>
    <cellStyle name="Normal 2 2 2 2 2 2 2 2 2 2 2 2 2 2 2 2 2 2 2 2 2 2 2 2 2 2 2 2 2 2 2 2 2 2 2 2 2 2 2 2 2 2 2 2 2 2 2 2 16 3" xfId="20381" xr:uid="{00000000-0005-0000-0000-00009D4F0000}"/>
    <cellStyle name="Normal 2 2 2 2 2 2 2 2 2 2 2 2 2 2 2 2 2 2 2 2 2 2 2 2 2 2 2 2 2 2 2 2 2 2 2 2 2 2 2 2 2 2 2 2 2 2 2 2 16 4" xfId="20382" xr:uid="{00000000-0005-0000-0000-00009E4F0000}"/>
    <cellStyle name="Normal 2 2 2 2 2 2 2 2 2 2 2 2 2 2 2 2 2 2 2 2 2 2 2 2 2 2 2 2 2 2 2 2 2 2 2 2 2 2 2 2 2 2 2 2 2 2 2 2 16 5" xfId="20383" xr:uid="{00000000-0005-0000-0000-00009F4F0000}"/>
    <cellStyle name="Normal 2 2 2 2 2 2 2 2 2 2 2 2 2 2 2 2 2 2 2 2 2 2 2 2 2 2 2 2 2 2 2 2 2 2 2 2 2 2 2 2 2 2 2 2 2 2 2 2 16 6" xfId="20384" xr:uid="{00000000-0005-0000-0000-0000A04F0000}"/>
    <cellStyle name="Normal 2 2 2 2 2 2 2 2 2 2 2 2 2 2 2 2 2 2 2 2 2 2 2 2 2 2 2 2 2 2 2 2 2 2 2 2 2 2 2 2 2 2 2 2 2 2 2 2 16 7" xfId="20385" xr:uid="{00000000-0005-0000-0000-0000A14F0000}"/>
    <cellStyle name="Normal 2 2 2 2 2 2 2 2 2 2 2 2 2 2 2 2 2 2 2 2 2 2 2 2 2 2 2 2 2 2 2 2 2 2 2 2 2 2 2 2 2 2 2 2 2 2 2 2 16 8" xfId="20386" xr:uid="{00000000-0005-0000-0000-0000A24F0000}"/>
    <cellStyle name="Normal 2 2 2 2 2 2 2 2 2 2 2 2 2 2 2 2 2 2 2 2 2 2 2 2 2 2 2 2 2 2 2 2 2 2 2 2 2 2 2 2 2 2 2 2 2 2 2 2 16 9" xfId="20387" xr:uid="{00000000-0005-0000-0000-0000A34F0000}"/>
    <cellStyle name="Normal 2 2 2 2 2 2 2 2 2 2 2 2 2 2 2 2 2 2 2 2 2 2 2 2 2 2 2 2 2 2 2 2 2 2 2 2 2 2 2 2 2 2 2 2 2 2 2 2 16_Tabla M" xfId="20388" xr:uid="{00000000-0005-0000-0000-0000A44F0000}"/>
    <cellStyle name="Normal 2 2 2 2 2 2 2 2 2 2 2 2 2 2 2 2 2 2 2 2 2 2 2 2 2 2 2 2 2 2 2 2 2 2 2 2 2 2 2 2 2 2 2 2 2 2 2 2 17" xfId="20389" xr:uid="{00000000-0005-0000-0000-0000A54F0000}"/>
    <cellStyle name="Normal 2 2 2 2 2 2 2 2 2 2 2 2 2 2 2 2 2 2 2 2 2 2 2 2 2 2 2 2 2 2 2 2 2 2 2 2 2 2 2 2 2 2 2 2 2 2 2 2 17 10" xfId="20390" xr:uid="{00000000-0005-0000-0000-0000A64F0000}"/>
    <cellStyle name="Normal 2 2 2 2 2 2 2 2 2 2 2 2 2 2 2 2 2 2 2 2 2 2 2 2 2 2 2 2 2 2 2 2 2 2 2 2 2 2 2 2 2 2 2 2 2 2 2 2 17 2" xfId="20391" xr:uid="{00000000-0005-0000-0000-0000A74F0000}"/>
    <cellStyle name="Normal 2 2 2 2 2 2 2 2 2 2 2 2 2 2 2 2 2 2 2 2 2 2 2 2 2 2 2 2 2 2 2 2 2 2 2 2 2 2 2 2 2 2 2 2 2 2 2 2 17 3" xfId="20392" xr:uid="{00000000-0005-0000-0000-0000A84F0000}"/>
    <cellStyle name="Normal 2 2 2 2 2 2 2 2 2 2 2 2 2 2 2 2 2 2 2 2 2 2 2 2 2 2 2 2 2 2 2 2 2 2 2 2 2 2 2 2 2 2 2 2 2 2 2 2 17 4" xfId="20393" xr:uid="{00000000-0005-0000-0000-0000A94F0000}"/>
    <cellStyle name="Normal 2 2 2 2 2 2 2 2 2 2 2 2 2 2 2 2 2 2 2 2 2 2 2 2 2 2 2 2 2 2 2 2 2 2 2 2 2 2 2 2 2 2 2 2 2 2 2 2 17 5" xfId="20394" xr:uid="{00000000-0005-0000-0000-0000AA4F0000}"/>
    <cellStyle name="Normal 2 2 2 2 2 2 2 2 2 2 2 2 2 2 2 2 2 2 2 2 2 2 2 2 2 2 2 2 2 2 2 2 2 2 2 2 2 2 2 2 2 2 2 2 2 2 2 2 17 6" xfId="20395" xr:uid="{00000000-0005-0000-0000-0000AB4F0000}"/>
    <cellStyle name="Normal 2 2 2 2 2 2 2 2 2 2 2 2 2 2 2 2 2 2 2 2 2 2 2 2 2 2 2 2 2 2 2 2 2 2 2 2 2 2 2 2 2 2 2 2 2 2 2 2 17 7" xfId="20396" xr:uid="{00000000-0005-0000-0000-0000AC4F0000}"/>
    <cellStyle name="Normal 2 2 2 2 2 2 2 2 2 2 2 2 2 2 2 2 2 2 2 2 2 2 2 2 2 2 2 2 2 2 2 2 2 2 2 2 2 2 2 2 2 2 2 2 2 2 2 2 17 8" xfId="20397" xr:uid="{00000000-0005-0000-0000-0000AD4F0000}"/>
    <cellStyle name="Normal 2 2 2 2 2 2 2 2 2 2 2 2 2 2 2 2 2 2 2 2 2 2 2 2 2 2 2 2 2 2 2 2 2 2 2 2 2 2 2 2 2 2 2 2 2 2 2 2 17 9" xfId="20398" xr:uid="{00000000-0005-0000-0000-0000AE4F0000}"/>
    <cellStyle name="Normal 2 2 2 2 2 2 2 2 2 2 2 2 2 2 2 2 2 2 2 2 2 2 2 2 2 2 2 2 2 2 2 2 2 2 2 2 2 2 2 2 2 2 2 2 2 2 2 2 17_Tabla M" xfId="20399" xr:uid="{00000000-0005-0000-0000-0000AF4F0000}"/>
    <cellStyle name="Normal 2 2 2 2 2 2 2 2 2 2 2 2 2 2 2 2 2 2 2 2 2 2 2 2 2 2 2 2 2 2 2 2 2 2 2 2 2 2 2 2 2 2 2 2 2 2 2 2 18" xfId="20400" xr:uid="{00000000-0005-0000-0000-0000B04F0000}"/>
    <cellStyle name="Normal 2 2 2 2 2 2 2 2 2 2 2 2 2 2 2 2 2 2 2 2 2 2 2 2 2 2 2 2 2 2 2 2 2 2 2 2 2 2 2 2 2 2 2 2 2 2 2 2 18 10" xfId="20401" xr:uid="{00000000-0005-0000-0000-0000B14F0000}"/>
    <cellStyle name="Normal 2 2 2 2 2 2 2 2 2 2 2 2 2 2 2 2 2 2 2 2 2 2 2 2 2 2 2 2 2 2 2 2 2 2 2 2 2 2 2 2 2 2 2 2 2 2 2 2 18 2" xfId="20402" xr:uid="{00000000-0005-0000-0000-0000B24F0000}"/>
    <cellStyle name="Normal 2 2 2 2 2 2 2 2 2 2 2 2 2 2 2 2 2 2 2 2 2 2 2 2 2 2 2 2 2 2 2 2 2 2 2 2 2 2 2 2 2 2 2 2 2 2 2 2 18 3" xfId="20403" xr:uid="{00000000-0005-0000-0000-0000B34F0000}"/>
    <cellStyle name="Normal 2 2 2 2 2 2 2 2 2 2 2 2 2 2 2 2 2 2 2 2 2 2 2 2 2 2 2 2 2 2 2 2 2 2 2 2 2 2 2 2 2 2 2 2 2 2 2 2 18 4" xfId="20404" xr:uid="{00000000-0005-0000-0000-0000B44F0000}"/>
    <cellStyle name="Normal 2 2 2 2 2 2 2 2 2 2 2 2 2 2 2 2 2 2 2 2 2 2 2 2 2 2 2 2 2 2 2 2 2 2 2 2 2 2 2 2 2 2 2 2 2 2 2 2 18 5" xfId="20405" xr:uid="{00000000-0005-0000-0000-0000B54F0000}"/>
    <cellStyle name="Normal 2 2 2 2 2 2 2 2 2 2 2 2 2 2 2 2 2 2 2 2 2 2 2 2 2 2 2 2 2 2 2 2 2 2 2 2 2 2 2 2 2 2 2 2 2 2 2 2 18 6" xfId="20406" xr:uid="{00000000-0005-0000-0000-0000B64F0000}"/>
    <cellStyle name="Normal 2 2 2 2 2 2 2 2 2 2 2 2 2 2 2 2 2 2 2 2 2 2 2 2 2 2 2 2 2 2 2 2 2 2 2 2 2 2 2 2 2 2 2 2 2 2 2 2 18 7" xfId="20407" xr:uid="{00000000-0005-0000-0000-0000B74F0000}"/>
    <cellStyle name="Normal 2 2 2 2 2 2 2 2 2 2 2 2 2 2 2 2 2 2 2 2 2 2 2 2 2 2 2 2 2 2 2 2 2 2 2 2 2 2 2 2 2 2 2 2 2 2 2 2 18 8" xfId="20408" xr:uid="{00000000-0005-0000-0000-0000B84F0000}"/>
    <cellStyle name="Normal 2 2 2 2 2 2 2 2 2 2 2 2 2 2 2 2 2 2 2 2 2 2 2 2 2 2 2 2 2 2 2 2 2 2 2 2 2 2 2 2 2 2 2 2 2 2 2 2 18 9" xfId="20409" xr:uid="{00000000-0005-0000-0000-0000B94F0000}"/>
    <cellStyle name="Normal 2 2 2 2 2 2 2 2 2 2 2 2 2 2 2 2 2 2 2 2 2 2 2 2 2 2 2 2 2 2 2 2 2 2 2 2 2 2 2 2 2 2 2 2 2 2 2 2 18_Tabla M" xfId="20410" xr:uid="{00000000-0005-0000-0000-0000BA4F0000}"/>
    <cellStyle name="Normal 2 2 2 2 2 2 2 2 2 2 2 2 2 2 2 2 2 2 2 2 2 2 2 2 2 2 2 2 2 2 2 2 2 2 2 2 2 2 2 2 2 2 2 2 2 2 2 2 19" xfId="20411" xr:uid="{00000000-0005-0000-0000-0000BB4F0000}"/>
    <cellStyle name="Normal 2 2 2 2 2 2 2 2 2 2 2 2 2 2 2 2 2 2 2 2 2 2 2 2 2 2 2 2 2 2 2 2 2 2 2 2 2 2 2 2 2 2 2 2 2 2 2 2 19 10" xfId="20412" xr:uid="{00000000-0005-0000-0000-0000BC4F0000}"/>
    <cellStyle name="Normal 2 2 2 2 2 2 2 2 2 2 2 2 2 2 2 2 2 2 2 2 2 2 2 2 2 2 2 2 2 2 2 2 2 2 2 2 2 2 2 2 2 2 2 2 2 2 2 2 19 2" xfId="20413" xr:uid="{00000000-0005-0000-0000-0000BD4F0000}"/>
    <cellStyle name="Normal 2 2 2 2 2 2 2 2 2 2 2 2 2 2 2 2 2 2 2 2 2 2 2 2 2 2 2 2 2 2 2 2 2 2 2 2 2 2 2 2 2 2 2 2 2 2 2 2 19 3" xfId="20414" xr:uid="{00000000-0005-0000-0000-0000BE4F0000}"/>
    <cellStyle name="Normal 2 2 2 2 2 2 2 2 2 2 2 2 2 2 2 2 2 2 2 2 2 2 2 2 2 2 2 2 2 2 2 2 2 2 2 2 2 2 2 2 2 2 2 2 2 2 2 2 19 4" xfId="20415" xr:uid="{00000000-0005-0000-0000-0000BF4F0000}"/>
    <cellStyle name="Normal 2 2 2 2 2 2 2 2 2 2 2 2 2 2 2 2 2 2 2 2 2 2 2 2 2 2 2 2 2 2 2 2 2 2 2 2 2 2 2 2 2 2 2 2 2 2 2 2 19 5" xfId="20416" xr:uid="{00000000-0005-0000-0000-0000C04F0000}"/>
    <cellStyle name="Normal 2 2 2 2 2 2 2 2 2 2 2 2 2 2 2 2 2 2 2 2 2 2 2 2 2 2 2 2 2 2 2 2 2 2 2 2 2 2 2 2 2 2 2 2 2 2 2 2 19 6" xfId="20417" xr:uid="{00000000-0005-0000-0000-0000C14F0000}"/>
    <cellStyle name="Normal 2 2 2 2 2 2 2 2 2 2 2 2 2 2 2 2 2 2 2 2 2 2 2 2 2 2 2 2 2 2 2 2 2 2 2 2 2 2 2 2 2 2 2 2 2 2 2 2 19 7" xfId="20418" xr:uid="{00000000-0005-0000-0000-0000C24F0000}"/>
    <cellStyle name="Normal 2 2 2 2 2 2 2 2 2 2 2 2 2 2 2 2 2 2 2 2 2 2 2 2 2 2 2 2 2 2 2 2 2 2 2 2 2 2 2 2 2 2 2 2 2 2 2 2 19 8" xfId="20419" xr:uid="{00000000-0005-0000-0000-0000C34F0000}"/>
    <cellStyle name="Normal 2 2 2 2 2 2 2 2 2 2 2 2 2 2 2 2 2 2 2 2 2 2 2 2 2 2 2 2 2 2 2 2 2 2 2 2 2 2 2 2 2 2 2 2 2 2 2 2 19 9" xfId="20420" xr:uid="{00000000-0005-0000-0000-0000C44F0000}"/>
    <cellStyle name="Normal 2 2 2 2 2 2 2 2 2 2 2 2 2 2 2 2 2 2 2 2 2 2 2 2 2 2 2 2 2 2 2 2 2 2 2 2 2 2 2 2 2 2 2 2 2 2 2 2 19_Tabla M" xfId="20421" xr:uid="{00000000-0005-0000-0000-0000C54F0000}"/>
    <cellStyle name="Normal 2 2 2 2 2 2 2 2 2 2 2 2 2 2 2 2 2 2 2 2 2 2 2 2 2 2 2 2 2 2 2 2 2 2 2 2 2 2 2 2 2 2 2 2 2 2 2 2 2" xfId="20422" xr:uid="{00000000-0005-0000-0000-0000C64F0000}"/>
    <cellStyle name="Normal 2 2 2 2 2 2 2 2 2 2 2 2 2 2 2 2 2 2 2 2 2 2 2 2 2 2 2 2 2 2 2 2 2 2 2 2 2 2 2 2 2 2 2 2 2 2 2 2 2 10" xfId="20423" xr:uid="{00000000-0005-0000-0000-0000C74F0000}"/>
    <cellStyle name="Normal 2 2 2 2 2 2 2 2 2 2 2 2 2 2 2 2 2 2 2 2 2 2 2 2 2 2 2 2 2 2 2 2 2 2 2 2 2 2 2 2 2 2 2 2 2 2 2 2 2 11" xfId="20424" xr:uid="{00000000-0005-0000-0000-0000C84F0000}"/>
    <cellStyle name="Normal 2 2 2 2 2 2 2 2 2 2 2 2 2 2 2 2 2 2 2 2 2 2 2 2 2 2 2 2 2 2 2 2 2 2 2 2 2 2 2 2 2 2 2 2 2 2 2 2 2 12" xfId="20425" xr:uid="{00000000-0005-0000-0000-0000C94F0000}"/>
    <cellStyle name="Normal 2 2 2 2 2 2 2 2 2 2 2 2 2 2 2 2 2 2 2 2 2 2 2 2 2 2 2 2 2 2 2 2 2 2 2 2 2 2 2 2 2 2 2 2 2 2 2 2 2 13" xfId="20426" xr:uid="{00000000-0005-0000-0000-0000CA4F0000}"/>
    <cellStyle name="Normal 2 2 2 2 2 2 2 2 2 2 2 2 2 2 2 2 2 2 2 2 2 2 2 2 2 2 2 2 2 2 2 2 2 2 2 2 2 2 2 2 2 2 2 2 2 2 2 2 2 14" xfId="20427" xr:uid="{00000000-0005-0000-0000-0000CB4F0000}"/>
    <cellStyle name="Normal 2 2 2 2 2 2 2 2 2 2 2 2 2 2 2 2 2 2 2 2 2 2 2 2 2 2 2 2 2 2 2 2 2 2 2 2 2 2 2 2 2 2 2 2 2 2 2 2 2 15" xfId="20428" xr:uid="{00000000-0005-0000-0000-0000CC4F0000}"/>
    <cellStyle name="Normal 2 2 2 2 2 2 2 2 2 2 2 2 2 2 2 2 2 2 2 2 2 2 2 2 2 2 2 2 2 2 2 2 2 2 2 2 2 2 2 2 2 2 2 2 2 2 2 2 2 16" xfId="20429" xr:uid="{00000000-0005-0000-0000-0000CD4F0000}"/>
    <cellStyle name="Normal 2 2 2 2 2 2 2 2 2 2 2 2 2 2 2 2 2 2 2 2 2 2 2 2 2 2 2 2 2 2 2 2 2 2 2 2 2 2 2 2 2 2 2 2 2 2 2 2 2 17" xfId="20430" xr:uid="{00000000-0005-0000-0000-0000CE4F0000}"/>
    <cellStyle name="Normal 2 2 2 2 2 2 2 2 2 2 2 2 2 2 2 2 2 2 2 2 2 2 2 2 2 2 2 2 2 2 2 2 2 2 2 2 2 2 2 2 2 2 2 2 2 2 2 2 2 18" xfId="20431" xr:uid="{00000000-0005-0000-0000-0000CF4F0000}"/>
    <cellStyle name="Normal 2 2 2 2 2 2 2 2 2 2 2 2 2 2 2 2 2 2 2 2 2 2 2 2 2 2 2 2 2 2 2 2 2 2 2 2 2 2 2 2 2 2 2 2 2 2 2 2 2 19" xfId="20432" xr:uid="{00000000-0005-0000-0000-0000D04F0000}"/>
    <cellStyle name="Normal 2 2 2 2 2 2 2 2 2 2 2 2 2 2 2 2 2 2 2 2 2 2 2 2 2 2 2 2 2 2 2 2 2 2 2 2 2 2 2 2 2 2 2 2 2 2 2 2 2 2" xfId="20433" xr:uid="{00000000-0005-0000-0000-0000D14F0000}"/>
    <cellStyle name="Normal 2 2 2 2 2 2 2 2 2 2 2 2 2 2 2 2 2 2 2 2 2 2 2 2 2 2 2 2 2 2 2 2 2 2 2 2 2 2 2 2 2 2 2 2 2 2 2 2 2 2 10" xfId="20434" xr:uid="{00000000-0005-0000-0000-0000D24F0000}"/>
    <cellStyle name="Normal 2 2 2 2 2 2 2 2 2 2 2 2 2 2 2 2 2 2 2 2 2 2 2 2 2 2 2 2 2 2 2 2 2 2 2 2 2 2 2 2 2 2 2 2 2 2 2 2 2 2 10 10" xfId="20435" xr:uid="{00000000-0005-0000-0000-0000D34F0000}"/>
    <cellStyle name="Normal 2 2 2 2 2 2 2 2 2 2 2 2 2 2 2 2 2 2 2 2 2 2 2 2 2 2 2 2 2 2 2 2 2 2 2 2 2 2 2 2 2 2 2 2 2 2 2 2 2 2 10 2" xfId="20436" xr:uid="{00000000-0005-0000-0000-0000D44F0000}"/>
    <cellStyle name="Normal 2 2 2 2 2 2 2 2 2 2 2 2 2 2 2 2 2 2 2 2 2 2 2 2 2 2 2 2 2 2 2 2 2 2 2 2 2 2 2 2 2 2 2 2 2 2 2 2 2 2 10 3" xfId="20437" xr:uid="{00000000-0005-0000-0000-0000D54F0000}"/>
    <cellStyle name="Normal 2 2 2 2 2 2 2 2 2 2 2 2 2 2 2 2 2 2 2 2 2 2 2 2 2 2 2 2 2 2 2 2 2 2 2 2 2 2 2 2 2 2 2 2 2 2 2 2 2 2 10 4" xfId="20438" xr:uid="{00000000-0005-0000-0000-0000D64F0000}"/>
    <cellStyle name="Normal 2 2 2 2 2 2 2 2 2 2 2 2 2 2 2 2 2 2 2 2 2 2 2 2 2 2 2 2 2 2 2 2 2 2 2 2 2 2 2 2 2 2 2 2 2 2 2 2 2 2 10 5" xfId="20439" xr:uid="{00000000-0005-0000-0000-0000D74F0000}"/>
    <cellStyle name="Normal 2 2 2 2 2 2 2 2 2 2 2 2 2 2 2 2 2 2 2 2 2 2 2 2 2 2 2 2 2 2 2 2 2 2 2 2 2 2 2 2 2 2 2 2 2 2 2 2 2 2 10 6" xfId="20440" xr:uid="{00000000-0005-0000-0000-0000D84F0000}"/>
    <cellStyle name="Normal 2 2 2 2 2 2 2 2 2 2 2 2 2 2 2 2 2 2 2 2 2 2 2 2 2 2 2 2 2 2 2 2 2 2 2 2 2 2 2 2 2 2 2 2 2 2 2 2 2 2 10 7" xfId="20441" xr:uid="{00000000-0005-0000-0000-0000D94F0000}"/>
    <cellStyle name="Normal 2 2 2 2 2 2 2 2 2 2 2 2 2 2 2 2 2 2 2 2 2 2 2 2 2 2 2 2 2 2 2 2 2 2 2 2 2 2 2 2 2 2 2 2 2 2 2 2 2 2 10 8" xfId="20442" xr:uid="{00000000-0005-0000-0000-0000DA4F0000}"/>
    <cellStyle name="Normal 2 2 2 2 2 2 2 2 2 2 2 2 2 2 2 2 2 2 2 2 2 2 2 2 2 2 2 2 2 2 2 2 2 2 2 2 2 2 2 2 2 2 2 2 2 2 2 2 2 2 10 9" xfId="20443" xr:uid="{00000000-0005-0000-0000-0000DB4F0000}"/>
    <cellStyle name="Normal 2 2 2 2 2 2 2 2 2 2 2 2 2 2 2 2 2 2 2 2 2 2 2 2 2 2 2 2 2 2 2 2 2 2 2 2 2 2 2 2 2 2 2 2 2 2 2 2 2 2 10_Tabla M" xfId="20444" xr:uid="{00000000-0005-0000-0000-0000DC4F0000}"/>
    <cellStyle name="Normal 2 2 2 2 2 2 2 2 2 2 2 2 2 2 2 2 2 2 2 2 2 2 2 2 2 2 2 2 2 2 2 2 2 2 2 2 2 2 2 2 2 2 2 2 2 2 2 2 2 2 11" xfId="20445" xr:uid="{00000000-0005-0000-0000-0000DD4F0000}"/>
    <cellStyle name="Normal 2 2 2 2 2 2 2 2 2 2 2 2 2 2 2 2 2 2 2 2 2 2 2 2 2 2 2 2 2 2 2 2 2 2 2 2 2 2 2 2 2 2 2 2 2 2 2 2 2 2 11 10" xfId="20446" xr:uid="{00000000-0005-0000-0000-0000DE4F0000}"/>
    <cellStyle name="Normal 2 2 2 2 2 2 2 2 2 2 2 2 2 2 2 2 2 2 2 2 2 2 2 2 2 2 2 2 2 2 2 2 2 2 2 2 2 2 2 2 2 2 2 2 2 2 2 2 2 2 11 2" xfId="20447" xr:uid="{00000000-0005-0000-0000-0000DF4F0000}"/>
    <cellStyle name="Normal 2 2 2 2 2 2 2 2 2 2 2 2 2 2 2 2 2 2 2 2 2 2 2 2 2 2 2 2 2 2 2 2 2 2 2 2 2 2 2 2 2 2 2 2 2 2 2 2 2 2 11 3" xfId="20448" xr:uid="{00000000-0005-0000-0000-0000E04F0000}"/>
    <cellStyle name="Normal 2 2 2 2 2 2 2 2 2 2 2 2 2 2 2 2 2 2 2 2 2 2 2 2 2 2 2 2 2 2 2 2 2 2 2 2 2 2 2 2 2 2 2 2 2 2 2 2 2 2 11 4" xfId="20449" xr:uid="{00000000-0005-0000-0000-0000E14F0000}"/>
    <cellStyle name="Normal 2 2 2 2 2 2 2 2 2 2 2 2 2 2 2 2 2 2 2 2 2 2 2 2 2 2 2 2 2 2 2 2 2 2 2 2 2 2 2 2 2 2 2 2 2 2 2 2 2 2 11 5" xfId="20450" xr:uid="{00000000-0005-0000-0000-0000E24F0000}"/>
    <cellStyle name="Normal 2 2 2 2 2 2 2 2 2 2 2 2 2 2 2 2 2 2 2 2 2 2 2 2 2 2 2 2 2 2 2 2 2 2 2 2 2 2 2 2 2 2 2 2 2 2 2 2 2 2 11 6" xfId="20451" xr:uid="{00000000-0005-0000-0000-0000E34F0000}"/>
    <cellStyle name="Normal 2 2 2 2 2 2 2 2 2 2 2 2 2 2 2 2 2 2 2 2 2 2 2 2 2 2 2 2 2 2 2 2 2 2 2 2 2 2 2 2 2 2 2 2 2 2 2 2 2 2 11 7" xfId="20452" xr:uid="{00000000-0005-0000-0000-0000E44F0000}"/>
    <cellStyle name="Normal 2 2 2 2 2 2 2 2 2 2 2 2 2 2 2 2 2 2 2 2 2 2 2 2 2 2 2 2 2 2 2 2 2 2 2 2 2 2 2 2 2 2 2 2 2 2 2 2 2 2 11 8" xfId="20453" xr:uid="{00000000-0005-0000-0000-0000E54F0000}"/>
    <cellStyle name="Normal 2 2 2 2 2 2 2 2 2 2 2 2 2 2 2 2 2 2 2 2 2 2 2 2 2 2 2 2 2 2 2 2 2 2 2 2 2 2 2 2 2 2 2 2 2 2 2 2 2 2 11 9" xfId="20454" xr:uid="{00000000-0005-0000-0000-0000E64F0000}"/>
    <cellStyle name="Normal 2 2 2 2 2 2 2 2 2 2 2 2 2 2 2 2 2 2 2 2 2 2 2 2 2 2 2 2 2 2 2 2 2 2 2 2 2 2 2 2 2 2 2 2 2 2 2 2 2 2 11_Tabla M" xfId="20455" xr:uid="{00000000-0005-0000-0000-0000E74F0000}"/>
    <cellStyle name="Normal 2 2 2 2 2 2 2 2 2 2 2 2 2 2 2 2 2 2 2 2 2 2 2 2 2 2 2 2 2 2 2 2 2 2 2 2 2 2 2 2 2 2 2 2 2 2 2 2 2 2 12" xfId="20456" xr:uid="{00000000-0005-0000-0000-0000E84F0000}"/>
    <cellStyle name="Normal 2 2 2 2 2 2 2 2 2 2 2 2 2 2 2 2 2 2 2 2 2 2 2 2 2 2 2 2 2 2 2 2 2 2 2 2 2 2 2 2 2 2 2 2 2 2 2 2 2 2 12 10" xfId="20457" xr:uid="{00000000-0005-0000-0000-0000E94F0000}"/>
    <cellStyle name="Normal 2 2 2 2 2 2 2 2 2 2 2 2 2 2 2 2 2 2 2 2 2 2 2 2 2 2 2 2 2 2 2 2 2 2 2 2 2 2 2 2 2 2 2 2 2 2 2 2 2 2 12 2" xfId="20458" xr:uid="{00000000-0005-0000-0000-0000EA4F0000}"/>
    <cellStyle name="Normal 2 2 2 2 2 2 2 2 2 2 2 2 2 2 2 2 2 2 2 2 2 2 2 2 2 2 2 2 2 2 2 2 2 2 2 2 2 2 2 2 2 2 2 2 2 2 2 2 2 2 12 3" xfId="20459" xr:uid="{00000000-0005-0000-0000-0000EB4F0000}"/>
    <cellStyle name="Normal 2 2 2 2 2 2 2 2 2 2 2 2 2 2 2 2 2 2 2 2 2 2 2 2 2 2 2 2 2 2 2 2 2 2 2 2 2 2 2 2 2 2 2 2 2 2 2 2 2 2 12 4" xfId="20460" xr:uid="{00000000-0005-0000-0000-0000EC4F0000}"/>
    <cellStyle name="Normal 2 2 2 2 2 2 2 2 2 2 2 2 2 2 2 2 2 2 2 2 2 2 2 2 2 2 2 2 2 2 2 2 2 2 2 2 2 2 2 2 2 2 2 2 2 2 2 2 2 2 12 5" xfId="20461" xr:uid="{00000000-0005-0000-0000-0000ED4F0000}"/>
    <cellStyle name="Normal 2 2 2 2 2 2 2 2 2 2 2 2 2 2 2 2 2 2 2 2 2 2 2 2 2 2 2 2 2 2 2 2 2 2 2 2 2 2 2 2 2 2 2 2 2 2 2 2 2 2 12 6" xfId="20462" xr:uid="{00000000-0005-0000-0000-0000EE4F0000}"/>
    <cellStyle name="Normal 2 2 2 2 2 2 2 2 2 2 2 2 2 2 2 2 2 2 2 2 2 2 2 2 2 2 2 2 2 2 2 2 2 2 2 2 2 2 2 2 2 2 2 2 2 2 2 2 2 2 12 7" xfId="20463" xr:uid="{00000000-0005-0000-0000-0000EF4F0000}"/>
    <cellStyle name="Normal 2 2 2 2 2 2 2 2 2 2 2 2 2 2 2 2 2 2 2 2 2 2 2 2 2 2 2 2 2 2 2 2 2 2 2 2 2 2 2 2 2 2 2 2 2 2 2 2 2 2 12 8" xfId="20464" xr:uid="{00000000-0005-0000-0000-0000F04F0000}"/>
    <cellStyle name="Normal 2 2 2 2 2 2 2 2 2 2 2 2 2 2 2 2 2 2 2 2 2 2 2 2 2 2 2 2 2 2 2 2 2 2 2 2 2 2 2 2 2 2 2 2 2 2 2 2 2 2 12 9" xfId="20465" xr:uid="{00000000-0005-0000-0000-0000F14F0000}"/>
    <cellStyle name="Normal 2 2 2 2 2 2 2 2 2 2 2 2 2 2 2 2 2 2 2 2 2 2 2 2 2 2 2 2 2 2 2 2 2 2 2 2 2 2 2 2 2 2 2 2 2 2 2 2 2 2 12_Tabla M" xfId="20466" xr:uid="{00000000-0005-0000-0000-0000F24F0000}"/>
    <cellStyle name="Normal 2 2 2 2 2 2 2 2 2 2 2 2 2 2 2 2 2 2 2 2 2 2 2 2 2 2 2 2 2 2 2 2 2 2 2 2 2 2 2 2 2 2 2 2 2 2 2 2 2 2 13" xfId="20467" xr:uid="{00000000-0005-0000-0000-0000F34F0000}"/>
    <cellStyle name="Normal 2 2 2 2 2 2 2 2 2 2 2 2 2 2 2 2 2 2 2 2 2 2 2 2 2 2 2 2 2 2 2 2 2 2 2 2 2 2 2 2 2 2 2 2 2 2 2 2 2 2 13 10" xfId="20468" xr:uid="{00000000-0005-0000-0000-0000F44F0000}"/>
    <cellStyle name="Normal 2 2 2 2 2 2 2 2 2 2 2 2 2 2 2 2 2 2 2 2 2 2 2 2 2 2 2 2 2 2 2 2 2 2 2 2 2 2 2 2 2 2 2 2 2 2 2 2 2 2 13 2" xfId="20469" xr:uid="{00000000-0005-0000-0000-0000F54F0000}"/>
    <cellStyle name="Normal 2 2 2 2 2 2 2 2 2 2 2 2 2 2 2 2 2 2 2 2 2 2 2 2 2 2 2 2 2 2 2 2 2 2 2 2 2 2 2 2 2 2 2 2 2 2 2 2 2 2 13 3" xfId="20470" xr:uid="{00000000-0005-0000-0000-0000F64F0000}"/>
    <cellStyle name="Normal 2 2 2 2 2 2 2 2 2 2 2 2 2 2 2 2 2 2 2 2 2 2 2 2 2 2 2 2 2 2 2 2 2 2 2 2 2 2 2 2 2 2 2 2 2 2 2 2 2 2 13 4" xfId="20471" xr:uid="{00000000-0005-0000-0000-0000F74F0000}"/>
    <cellStyle name="Normal 2 2 2 2 2 2 2 2 2 2 2 2 2 2 2 2 2 2 2 2 2 2 2 2 2 2 2 2 2 2 2 2 2 2 2 2 2 2 2 2 2 2 2 2 2 2 2 2 2 2 13 5" xfId="20472" xr:uid="{00000000-0005-0000-0000-0000F84F0000}"/>
    <cellStyle name="Normal 2 2 2 2 2 2 2 2 2 2 2 2 2 2 2 2 2 2 2 2 2 2 2 2 2 2 2 2 2 2 2 2 2 2 2 2 2 2 2 2 2 2 2 2 2 2 2 2 2 2 13 6" xfId="20473" xr:uid="{00000000-0005-0000-0000-0000F94F0000}"/>
    <cellStyle name="Normal 2 2 2 2 2 2 2 2 2 2 2 2 2 2 2 2 2 2 2 2 2 2 2 2 2 2 2 2 2 2 2 2 2 2 2 2 2 2 2 2 2 2 2 2 2 2 2 2 2 2 13 7" xfId="20474" xr:uid="{00000000-0005-0000-0000-0000FA4F0000}"/>
    <cellStyle name="Normal 2 2 2 2 2 2 2 2 2 2 2 2 2 2 2 2 2 2 2 2 2 2 2 2 2 2 2 2 2 2 2 2 2 2 2 2 2 2 2 2 2 2 2 2 2 2 2 2 2 2 13 8" xfId="20475" xr:uid="{00000000-0005-0000-0000-0000FB4F0000}"/>
    <cellStyle name="Normal 2 2 2 2 2 2 2 2 2 2 2 2 2 2 2 2 2 2 2 2 2 2 2 2 2 2 2 2 2 2 2 2 2 2 2 2 2 2 2 2 2 2 2 2 2 2 2 2 2 2 13 9" xfId="20476" xr:uid="{00000000-0005-0000-0000-0000FC4F0000}"/>
    <cellStyle name="Normal 2 2 2 2 2 2 2 2 2 2 2 2 2 2 2 2 2 2 2 2 2 2 2 2 2 2 2 2 2 2 2 2 2 2 2 2 2 2 2 2 2 2 2 2 2 2 2 2 2 2 13_Tabla M" xfId="20477" xr:uid="{00000000-0005-0000-0000-0000FD4F0000}"/>
    <cellStyle name="Normal 2 2 2 2 2 2 2 2 2 2 2 2 2 2 2 2 2 2 2 2 2 2 2 2 2 2 2 2 2 2 2 2 2 2 2 2 2 2 2 2 2 2 2 2 2 2 2 2 2 2 14" xfId="20478" xr:uid="{00000000-0005-0000-0000-0000FE4F0000}"/>
    <cellStyle name="Normal 2 2 2 2 2 2 2 2 2 2 2 2 2 2 2 2 2 2 2 2 2 2 2 2 2 2 2 2 2 2 2 2 2 2 2 2 2 2 2 2 2 2 2 2 2 2 2 2 2 2 14 10" xfId="20479" xr:uid="{00000000-0005-0000-0000-0000FF4F0000}"/>
    <cellStyle name="Normal 2 2 2 2 2 2 2 2 2 2 2 2 2 2 2 2 2 2 2 2 2 2 2 2 2 2 2 2 2 2 2 2 2 2 2 2 2 2 2 2 2 2 2 2 2 2 2 2 2 2 14 2" xfId="20480" xr:uid="{00000000-0005-0000-0000-000000500000}"/>
    <cellStyle name="Normal 2 2 2 2 2 2 2 2 2 2 2 2 2 2 2 2 2 2 2 2 2 2 2 2 2 2 2 2 2 2 2 2 2 2 2 2 2 2 2 2 2 2 2 2 2 2 2 2 2 2 14 3" xfId="20481" xr:uid="{00000000-0005-0000-0000-000001500000}"/>
    <cellStyle name="Normal 2 2 2 2 2 2 2 2 2 2 2 2 2 2 2 2 2 2 2 2 2 2 2 2 2 2 2 2 2 2 2 2 2 2 2 2 2 2 2 2 2 2 2 2 2 2 2 2 2 2 14 4" xfId="20482" xr:uid="{00000000-0005-0000-0000-000002500000}"/>
    <cellStyle name="Normal 2 2 2 2 2 2 2 2 2 2 2 2 2 2 2 2 2 2 2 2 2 2 2 2 2 2 2 2 2 2 2 2 2 2 2 2 2 2 2 2 2 2 2 2 2 2 2 2 2 2 14 5" xfId="20483" xr:uid="{00000000-0005-0000-0000-000003500000}"/>
    <cellStyle name="Normal 2 2 2 2 2 2 2 2 2 2 2 2 2 2 2 2 2 2 2 2 2 2 2 2 2 2 2 2 2 2 2 2 2 2 2 2 2 2 2 2 2 2 2 2 2 2 2 2 2 2 14 6" xfId="20484" xr:uid="{00000000-0005-0000-0000-000004500000}"/>
    <cellStyle name="Normal 2 2 2 2 2 2 2 2 2 2 2 2 2 2 2 2 2 2 2 2 2 2 2 2 2 2 2 2 2 2 2 2 2 2 2 2 2 2 2 2 2 2 2 2 2 2 2 2 2 2 14 7" xfId="20485" xr:uid="{00000000-0005-0000-0000-000005500000}"/>
    <cellStyle name="Normal 2 2 2 2 2 2 2 2 2 2 2 2 2 2 2 2 2 2 2 2 2 2 2 2 2 2 2 2 2 2 2 2 2 2 2 2 2 2 2 2 2 2 2 2 2 2 2 2 2 2 14 8" xfId="20486" xr:uid="{00000000-0005-0000-0000-000006500000}"/>
    <cellStyle name="Normal 2 2 2 2 2 2 2 2 2 2 2 2 2 2 2 2 2 2 2 2 2 2 2 2 2 2 2 2 2 2 2 2 2 2 2 2 2 2 2 2 2 2 2 2 2 2 2 2 2 2 14 9" xfId="20487" xr:uid="{00000000-0005-0000-0000-000007500000}"/>
    <cellStyle name="Normal 2 2 2 2 2 2 2 2 2 2 2 2 2 2 2 2 2 2 2 2 2 2 2 2 2 2 2 2 2 2 2 2 2 2 2 2 2 2 2 2 2 2 2 2 2 2 2 2 2 2 14_Tabla M" xfId="20488" xr:uid="{00000000-0005-0000-0000-000008500000}"/>
    <cellStyle name="Normal 2 2 2 2 2 2 2 2 2 2 2 2 2 2 2 2 2 2 2 2 2 2 2 2 2 2 2 2 2 2 2 2 2 2 2 2 2 2 2 2 2 2 2 2 2 2 2 2 2 2 15" xfId="20489" xr:uid="{00000000-0005-0000-0000-000009500000}"/>
    <cellStyle name="Normal 2 2 2 2 2 2 2 2 2 2 2 2 2 2 2 2 2 2 2 2 2 2 2 2 2 2 2 2 2 2 2 2 2 2 2 2 2 2 2 2 2 2 2 2 2 2 2 2 2 2 15 10" xfId="20490" xr:uid="{00000000-0005-0000-0000-00000A500000}"/>
    <cellStyle name="Normal 2 2 2 2 2 2 2 2 2 2 2 2 2 2 2 2 2 2 2 2 2 2 2 2 2 2 2 2 2 2 2 2 2 2 2 2 2 2 2 2 2 2 2 2 2 2 2 2 2 2 15 2" xfId="20491" xr:uid="{00000000-0005-0000-0000-00000B500000}"/>
    <cellStyle name="Normal 2 2 2 2 2 2 2 2 2 2 2 2 2 2 2 2 2 2 2 2 2 2 2 2 2 2 2 2 2 2 2 2 2 2 2 2 2 2 2 2 2 2 2 2 2 2 2 2 2 2 15 3" xfId="20492" xr:uid="{00000000-0005-0000-0000-00000C500000}"/>
    <cellStyle name="Normal 2 2 2 2 2 2 2 2 2 2 2 2 2 2 2 2 2 2 2 2 2 2 2 2 2 2 2 2 2 2 2 2 2 2 2 2 2 2 2 2 2 2 2 2 2 2 2 2 2 2 15 4" xfId="20493" xr:uid="{00000000-0005-0000-0000-00000D500000}"/>
    <cellStyle name="Normal 2 2 2 2 2 2 2 2 2 2 2 2 2 2 2 2 2 2 2 2 2 2 2 2 2 2 2 2 2 2 2 2 2 2 2 2 2 2 2 2 2 2 2 2 2 2 2 2 2 2 15 5" xfId="20494" xr:uid="{00000000-0005-0000-0000-00000E500000}"/>
    <cellStyle name="Normal 2 2 2 2 2 2 2 2 2 2 2 2 2 2 2 2 2 2 2 2 2 2 2 2 2 2 2 2 2 2 2 2 2 2 2 2 2 2 2 2 2 2 2 2 2 2 2 2 2 2 15 6" xfId="20495" xr:uid="{00000000-0005-0000-0000-00000F500000}"/>
    <cellStyle name="Normal 2 2 2 2 2 2 2 2 2 2 2 2 2 2 2 2 2 2 2 2 2 2 2 2 2 2 2 2 2 2 2 2 2 2 2 2 2 2 2 2 2 2 2 2 2 2 2 2 2 2 15 7" xfId="20496" xr:uid="{00000000-0005-0000-0000-000010500000}"/>
    <cellStyle name="Normal 2 2 2 2 2 2 2 2 2 2 2 2 2 2 2 2 2 2 2 2 2 2 2 2 2 2 2 2 2 2 2 2 2 2 2 2 2 2 2 2 2 2 2 2 2 2 2 2 2 2 15 8" xfId="20497" xr:uid="{00000000-0005-0000-0000-000011500000}"/>
    <cellStyle name="Normal 2 2 2 2 2 2 2 2 2 2 2 2 2 2 2 2 2 2 2 2 2 2 2 2 2 2 2 2 2 2 2 2 2 2 2 2 2 2 2 2 2 2 2 2 2 2 2 2 2 2 15 9" xfId="20498" xr:uid="{00000000-0005-0000-0000-000012500000}"/>
    <cellStyle name="Normal 2 2 2 2 2 2 2 2 2 2 2 2 2 2 2 2 2 2 2 2 2 2 2 2 2 2 2 2 2 2 2 2 2 2 2 2 2 2 2 2 2 2 2 2 2 2 2 2 2 2 15_Tabla M" xfId="20499" xr:uid="{00000000-0005-0000-0000-000013500000}"/>
    <cellStyle name="Normal 2 2 2 2 2 2 2 2 2 2 2 2 2 2 2 2 2 2 2 2 2 2 2 2 2 2 2 2 2 2 2 2 2 2 2 2 2 2 2 2 2 2 2 2 2 2 2 2 2 2 16" xfId="20500" xr:uid="{00000000-0005-0000-0000-000014500000}"/>
    <cellStyle name="Normal 2 2 2 2 2 2 2 2 2 2 2 2 2 2 2 2 2 2 2 2 2 2 2 2 2 2 2 2 2 2 2 2 2 2 2 2 2 2 2 2 2 2 2 2 2 2 2 2 2 2 16 10" xfId="20501" xr:uid="{00000000-0005-0000-0000-000015500000}"/>
    <cellStyle name="Normal 2 2 2 2 2 2 2 2 2 2 2 2 2 2 2 2 2 2 2 2 2 2 2 2 2 2 2 2 2 2 2 2 2 2 2 2 2 2 2 2 2 2 2 2 2 2 2 2 2 2 16 2" xfId="20502" xr:uid="{00000000-0005-0000-0000-000016500000}"/>
    <cellStyle name="Normal 2 2 2 2 2 2 2 2 2 2 2 2 2 2 2 2 2 2 2 2 2 2 2 2 2 2 2 2 2 2 2 2 2 2 2 2 2 2 2 2 2 2 2 2 2 2 2 2 2 2 16 3" xfId="20503" xr:uid="{00000000-0005-0000-0000-000017500000}"/>
    <cellStyle name="Normal 2 2 2 2 2 2 2 2 2 2 2 2 2 2 2 2 2 2 2 2 2 2 2 2 2 2 2 2 2 2 2 2 2 2 2 2 2 2 2 2 2 2 2 2 2 2 2 2 2 2 16 4" xfId="20504" xr:uid="{00000000-0005-0000-0000-000018500000}"/>
    <cellStyle name="Normal 2 2 2 2 2 2 2 2 2 2 2 2 2 2 2 2 2 2 2 2 2 2 2 2 2 2 2 2 2 2 2 2 2 2 2 2 2 2 2 2 2 2 2 2 2 2 2 2 2 2 16 5" xfId="20505" xr:uid="{00000000-0005-0000-0000-000019500000}"/>
    <cellStyle name="Normal 2 2 2 2 2 2 2 2 2 2 2 2 2 2 2 2 2 2 2 2 2 2 2 2 2 2 2 2 2 2 2 2 2 2 2 2 2 2 2 2 2 2 2 2 2 2 2 2 2 2 16 6" xfId="20506" xr:uid="{00000000-0005-0000-0000-00001A500000}"/>
    <cellStyle name="Normal 2 2 2 2 2 2 2 2 2 2 2 2 2 2 2 2 2 2 2 2 2 2 2 2 2 2 2 2 2 2 2 2 2 2 2 2 2 2 2 2 2 2 2 2 2 2 2 2 2 2 16 7" xfId="20507" xr:uid="{00000000-0005-0000-0000-00001B500000}"/>
    <cellStyle name="Normal 2 2 2 2 2 2 2 2 2 2 2 2 2 2 2 2 2 2 2 2 2 2 2 2 2 2 2 2 2 2 2 2 2 2 2 2 2 2 2 2 2 2 2 2 2 2 2 2 2 2 16 8" xfId="20508" xr:uid="{00000000-0005-0000-0000-00001C500000}"/>
    <cellStyle name="Normal 2 2 2 2 2 2 2 2 2 2 2 2 2 2 2 2 2 2 2 2 2 2 2 2 2 2 2 2 2 2 2 2 2 2 2 2 2 2 2 2 2 2 2 2 2 2 2 2 2 2 16 9" xfId="20509" xr:uid="{00000000-0005-0000-0000-00001D500000}"/>
    <cellStyle name="Normal 2 2 2 2 2 2 2 2 2 2 2 2 2 2 2 2 2 2 2 2 2 2 2 2 2 2 2 2 2 2 2 2 2 2 2 2 2 2 2 2 2 2 2 2 2 2 2 2 2 2 16_Tabla M" xfId="20510" xr:uid="{00000000-0005-0000-0000-00001E500000}"/>
    <cellStyle name="Normal 2 2 2 2 2 2 2 2 2 2 2 2 2 2 2 2 2 2 2 2 2 2 2 2 2 2 2 2 2 2 2 2 2 2 2 2 2 2 2 2 2 2 2 2 2 2 2 2 2 2 17" xfId="20511" xr:uid="{00000000-0005-0000-0000-00001F500000}"/>
    <cellStyle name="Normal 2 2 2 2 2 2 2 2 2 2 2 2 2 2 2 2 2 2 2 2 2 2 2 2 2 2 2 2 2 2 2 2 2 2 2 2 2 2 2 2 2 2 2 2 2 2 2 2 2 2 17 10" xfId="20512" xr:uid="{00000000-0005-0000-0000-000020500000}"/>
    <cellStyle name="Normal 2 2 2 2 2 2 2 2 2 2 2 2 2 2 2 2 2 2 2 2 2 2 2 2 2 2 2 2 2 2 2 2 2 2 2 2 2 2 2 2 2 2 2 2 2 2 2 2 2 2 17 2" xfId="20513" xr:uid="{00000000-0005-0000-0000-000021500000}"/>
    <cellStyle name="Normal 2 2 2 2 2 2 2 2 2 2 2 2 2 2 2 2 2 2 2 2 2 2 2 2 2 2 2 2 2 2 2 2 2 2 2 2 2 2 2 2 2 2 2 2 2 2 2 2 2 2 17 3" xfId="20514" xr:uid="{00000000-0005-0000-0000-000022500000}"/>
    <cellStyle name="Normal 2 2 2 2 2 2 2 2 2 2 2 2 2 2 2 2 2 2 2 2 2 2 2 2 2 2 2 2 2 2 2 2 2 2 2 2 2 2 2 2 2 2 2 2 2 2 2 2 2 2 17 4" xfId="20515" xr:uid="{00000000-0005-0000-0000-000023500000}"/>
    <cellStyle name="Normal 2 2 2 2 2 2 2 2 2 2 2 2 2 2 2 2 2 2 2 2 2 2 2 2 2 2 2 2 2 2 2 2 2 2 2 2 2 2 2 2 2 2 2 2 2 2 2 2 2 2 17 5" xfId="20516" xr:uid="{00000000-0005-0000-0000-000024500000}"/>
    <cellStyle name="Normal 2 2 2 2 2 2 2 2 2 2 2 2 2 2 2 2 2 2 2 2 2 2 2 2 2 2 2 2 2 2 2 2 2 2 2 2 2 2 2 2 2 2 2 2 2 2 2 2 2 2 17 6" xfId="20517" xr:uid="{00000000-0005-0000-0000-000025500000}"/>
    <cellStyle name="Normal 2 2 2 2 2 2 2 2 2 2 2 2 2 2 2 2 2 2 2 2 2 2 2 2 2 2 2 2 2 2 2 2 2 2 2 2 2 2 2 2 2 2 2 2 2 2 2 2 2 2 17 7" xfId="20518" xr:uid="{00000000-0005-0000-0000-000026500000}"/>
    <cellStyle name="Normal 2 2 2 2 2 2 2 2 2 2 2 2 2 2 2 2 2 2 2 2 2 2 2 2 2 2 2 2 2 2 2 2 2 2 2 2 2 2 2 2 2 2 2 2 2 2 2 2 2 2 17 8" xfId="20519" xr:uid="{00000000-0005-0000-0000-000027500000}"/>
    <cellStyle name="Normal 2 2 2 2 2 2 2 2 2 2 2 2 2 2 2 2 2 2 2 2 2 2 2 2 2 2 2 2 2 2 2 2 2 2 2 2 2 2 2 2 2 2 2 2 2 2 2 2 2 2 17 9" xfId="20520" xr:uid="{00000000-0005-0000-0000-000028500000}"/>
    <cellStyle name="Normal 2 2 2 2 2 2 2 2 2 2 2 2 2 2 2 2 2 2 2 2 2 2 2 2 2 2 2 2 2 2 2 2 2 2 2 2 2 2 2 2 2 2 2 2 2 2 2 2 2 2 17_Tabla M" xfId="20521" xr:uid="{00000000-0005-0000-0000-000029500000}"/>
    <cellStyle name="Normal 2 2 2 2 2 2 2 2 2 2 2 2 2 2 2 2 2 2 2 2 2 2 2 2 2 2 2 2 2 2 2 2 2 2 2 2 2 2 2 2 2 2 2 2 2 2 2 2 2 2 18" xfId="20522" xr:uid="{00000000-0005-0000-0000-00002A500000}"/>
    <cellStyle name="Normal 2 2 2 2 2 2 2 2 2 2 2 2 2 2 2 2 2 2 2 2 2 2 2 2 2 2 2 2 2 2 2 2 2 2 2 2 2 2 2 2 2 2 2 2 2 2 2 2 2 2 18 10" xfId="20523" xr:uid="{00000000-0005-0000-0000-00002B500000}"/>
    <cellStyle name="Normal 2 2 2 2 2 2 2 2 2 2 2 2 2 2 2 2 2 2 2 2 2 2 2 2 2 2 2 2 2 2 2 2 2 2 2 2 2 2 2 2 2 2 2 2 2 2 2 2 2 2 18 2" xfId="20524" xr:uid="{00000000-0005-0000-0000-00002C500000}"/>
    <cellStyle name="Normal 2 2 2 2 2 2 2 2 2 2 2 2 2 2 2 2 2 2 2 2 2 2 2 2 2 2 2 2 2 2 2 2 2 2 2 2 2 2 2 2 2 2 2 2 2 2 2 2 2 2 18 3" xfId="20525" xr:uid="{00000000-0005-0000-0000-00002D500000}"/>
    <cellStyle name="Normal 2 2 2 2 2 2 2 2 2 2 2 2 2 2 2 2 2 2 2 2 2 2 2 2 2 2 2 2 2 2 2 2 2 2 2 2 2 2 2 2 2 2 2 2 2 2 2 2 2 2 18 4" xfId="20526" xr:uid="{00000000-0005-0000-0000-00002E500000}"/>
    <cellStyle name="Normal 2 2 2 2 2 2 2 2 2 2 2 2 2 2 2 2 2 2 2 2 2 2 2 2 2 2 2 2 2 2 2 2 2 2 2 2 2 2 2 2 2 2 2 2 2 2 2 2 2 2 18 5" xfId="20527" xr:uid="{00000000-0005-0000-0000-00002F500000}"/>
    <cellStyle name="Normal 2 2 2 2 2 2 2 2 2 2 2 2 2 2 2 2 2 2 2 2 2 2 2 2 2 2 2 2 2 2 2 2 2 2 2 2 2 2 2 2 2 2 2 2 2 2 2 2 2 2 18 6" xfId="20528" xr:uid="{00000000-0005-0000-0000-000030500000}"/>
    <cellStyle name="Normal 2 2 2 2 2 2 2 2 2 2 2 2 2 2 2 2 2 2 2 2 2 2 2 2 2 2 2 2 2 2 2 2 2 2 2 2 2 2 2 2 2 2 2 2 2 2 2 2 2 2 18 7" xfId="20529" xr:uid="{00000000-0005-0000-0000-000031500000}"/>
    <cellStyle name="Normal 2 2 2 2 2 2 2 2 2 2 2 2 2 2 2 2 2 2 2 2 2 2 2 2 2 2 2 2 2 2 2 2 2 2 2 2 2 2 2 2 2 2 2 2 2 2 2 2 2 2 18 8" xfId="20530" xr:uid="{00000000-0005-0000-0000-000032500000}"/>
    <cellStyle name="Normal 2 2 2 2 2 2 2 2 2 2 2 2 2 2 2 2 2 2 2 2 2 2 2 2 2 2 2 2 2 2 2 2 2 2 2 2 2 2 2 2 2 2 2 2 2 2 2 2 2 2 18 9" xfId="20531" xr:uid="{00000000-0005-0000-0000-000033500000}"/>
    <cellStyle name="Normal 2 2 2 2 2 2 2 2 2 2 2 2 2 2 2 2 2 2 2 2 2 2 2 2 2 2 2 2 2 2 2 2 2 2 2 2 2 2 2 2 2 2 2 2 2 2 2 2 2 2 18_Tabla M" xfId="20532" xr:uid="{00000000-0005-0000-0000-000034500000}"/>
    <cellStyle name="Normal 2 2 2 2 2 2 2 2 2 2 2 2 2 2 2 2 2 2 2 2 2 2 2 2 2 2 2 2 2 2 2 2 2 2 2 2 2 2 2 2 2 2 2 2 2 2 2 2 2 2 19" xfId="20533" xr:uid="{00000000-0005-0000-0000-000035500000}"/>
    <cellStyle name="Normal 2 2 2 2 2 2 2 2 2 2 2 2 2 2 2 2 2 2 2 2 2 2 2 2 2 2 2 2 2 2 2 2 2 2 2 2 2 2 2 2 2 2 2 2 2 2 2 2 2 2 19 10" xfId="20534" xr:uid="{00000000-0005-0000-0000-000036500000}"/>
    <cellStyle name="Normal 2 2 2 2 2 2 2 2 2 2 2 2 2 2 2 2 2 2 2 2 2 2 2 2 2 2 2 2 2 2 2 2 2 2 2 2 2 2 2 2 2 2 2 2 2 2 2 2 2 2 19 2" xfId="20535" xr:uid="{00000000-0005-0000-0000-000037500000}"/>
    <cellStyle name="Normal 2 2 2 2 2 2 2 2 2 2 2 2 2 2 2 2 2 2 2 2 2 2 2 2 2 2 2 2 2 2 2 2 2 2 2 2 2 2 2 2 2 2 2 2 2 2 2 2 2 2 19 3" xfId="20536" xr:uid="{00000000-0005-0000-0000-000038500000}"/>
    <cellStyle name="Normal 2 2 2 2 2 2 2 2 2 2 2 2 2 2 2 2 2 2 2 2 2 2 2 2 2 2 2 2 2 2 2 2 2 2 2 2 2 2 2 2 2 2 2 2 2 2 2 2 2 2 19 4" xfId="20537" xr:uid="{00000000-0005-0000-0000-000039500000}"/>
    <cellStyle name="Normal 2 2 2 2 2 2 2 2 2 2 2 2 2 2 2 2 2 2 2 2 2 2 2 2 2 2 2 2 2 2 2 2 2 2 2 2 2 2 2 2 2 2 2 2 2 2 2 2 2 2 19 5" xfId="20538" xr:uid="{00000000-0005-0000-0000-00003A500000}"/>
    <cellStyle name="Normal 2 2 2 2 2 2 2 2 2 2 2 2 2 2 2 2 2 2 2 2 2 2 2 2 2 2 2 2 2 2 2 2 2 2 2 2 2 2 2 2 2 2 2 2 2 2 2 2 2 2 19 6" xfId="20539" xr:uid="{00000000-0005-0000-0000-00003B500000}"/>
    <cellStyle name="Normal 2 2 2 2 2 2 2 2 2 2 2 2 2 2 2 2 2 2 2 2 2 2 2 2 2 2 2 2 2 2 2 2 2 2 2 2 2 2 2 2 2 2 2 2 2 2 2 2 2 2 19 7" xfId="20540" xr:uid="{00000000-0005-0000-0000-00003C500000}"/>
    <cellStyle name="Normal 2 2 2 2 2 2 2 2 2 2 2 2 2 2 2 2 2 2 2 2 2 2 2 2 2 2 2 2 2 2 2 2 2 2 2 2 2 2 2 2 2 2 2 2 2 2 2 2 2 2 19 8" xfId="20541" xr:uid="{00000000-0005-0000-0000-00003D500000}"/>
    <cellStyle name="Normal 2 2 2 2 2 2 2 2 2 2 2 2 2 2 2 2 2 2 2 2 2 2 2 2 2 2 2 2 2 2 2 2 2 2 2 2 2 2 2 2 2 2 2 2 2 2 2 2 2 2 19 9" xfId="20542" xr:uid="{00000000-0005-0000-0000-00003E500000}"/>
    <cellStyle name="Normal 2 2 2 2 2 2 2 2 2 2 2 2 2 2 2 2 2 2 2 2 2 2 2 2 2 2 2 2 2 2 2 2 2 2 2 2 2 2 2 2 2 2 2 2 2 2 2 2 2 2 19_Tabla M" xfId="20543" xr:uid="{00000000-0005-0000-0000-00003F500000}"/>
    <cellStyle name="Normal 2 2 2 2 2 2 2 2 2 2 2 2 2 2 2 2 2 2 2 2 2 2 2 2 2 2 2 2 2 2 2 2 2 2 2 2 2 2 2 2 2 2 2 2 2 2 2 2 2 2 2" xfId="20544" xr:uid="{00000000-0005-0000-0000-000040500000}"/>
    <cellStyle name="Normal 2 2 2 2 2 2 2 2 2 2 2 2 2 2 2 2 2 2 2 2 2 2 2 2 2 2 2 2 2 2 2 2 2 2 2 2 2 2 2 2 2 2 2 2 2 2 2 2 2 2 2 10" xfId="20545" xr:uid="{00000000-0005-0000-0000-000041500000}"/>
    <cellStyle name="Normal 2 2 2 2 2 2 2 2 2 2 2 2 2 2 2 2 2 2 2 2 2 2 2 2 2 2 2 2 2 2 2 2 2 2 2 2 2 2 2 2 2 2 2 2 2 2 2 2 2 2 2 11" xfId="20546" xr:uid="{00000000-0005-0000-0000-000042500000}"/>
    <cellStyle name="Normal 2 2 2 2 2 2 2 2 2 2 2 2 2 2 2 2 2 2 2 2 2 2 2 2 2 2 2 2 2 2 2 2 2 2 2 2 2 2 2 2 2 2 2 2 2 2 2 2 2 2 2 12" xfId="20547" xr:uid="{00000000-0005-0000-0000-000043500000}"/>
    <cellStyle name="Normal 2 2 2 2 2 2 2 2 2 2 2 2 2 2 2 2 2 2 2 2 2 2 2 2 2 2 2 2 2 2 2 2 2 2 2 2 2 2 2 2 2 2 2 2 2 2 2 2 2 2 2 13" xfId="20548" xr:uid="{00000000-0005-0000-0000-000044500000}"/>
    <cellStyle name="Normal 2 2 2 2 2 2 2 2 2 2 2 2 2 2 2 2 2 2 2 2 2 2 2 2 2 2 2 2 2 2 2 2 2 2 2 2 2 2 2 2 2 2 2 2 2 2 2 2 2 2 2 14" xfId="20549" xr:uid="{00000000-0005-0000-0000-000045500000}"/>
    <cellStyle name="Normal 2 2 2 2 2 2 2 2 2 2 2 2 2 2 2 2 2 2 2 2 2 2 2 2 2 2 2 2 2 2 2 2 2 2 2 2 2 2 2 2 2 2 2 2 2 2 2 2 2 2 2 15" xfId="20550" xr:uid="{00000000-0005-0000-0000-000046500000}"/>
    <cellStyle name="Normal 2 2 2 2 2 2 2 2 2 2 2 2 2 2 2 2 2 2 2 2 2 2 2 2 2 2 2 2 2 2 2 2 2 2 2 2 2 2 2 2 2 2 2 2 2 2 2 2 2 2 2 16" xfId="20551" xr:uid="{00000000-0005-0000-0000-000047500000}"/>
    <cellStyle name="Normal 2 2 2 2 2 2 2 2 2 2 2 2 2 2 2 2 2 2 2 2 2 2 2 2 2 2 2 2 2 2 2 2 2 2 2 2 2 2 2 2 2 2 2 2 2 2 2 2 2 2 2 17" xfId="20552" xr:uid="{00000000-0005-0000-0000-000048500000}"/>
    <cellStyle name="Normal 2 2 2 2 2 2 2 2 2 2 2 2 2 2 2 2 2 2 2 2 2 2 2 2 2 2 2 2 2 2 2 2 2 2 2 2 2 2 2 2 2 2 2 2 2 2 2 2 2 2 2 18" xfId="20553" xr:uid="{00000000-0005-0000-0000-000049500000}"/>
    <cellStyle name="Normal 2 2 2 2 2 2 2 2 2 2 2 2 2 2 2 2 2 2 2 2 2 2 2 2 2 2 2 2 2 2 2 2 2 2 2 2 2 2 2 2 2 2 2 2 2 2 2 2 2 2 2 19" xfId="20554" xr:uid="{00000000-0005-0000-0000-00004A500000}"/>
    <cellStyle name="Normal 2 2 2 2 2 2 2 2 2 2 2 2 2 2 2 2 2 2 2 2 2 2 2 2 2 2 2 2 2 2 2 2 2 2 2 2 2 2 2 2 2 2 2 2 2 2 2 2 2 2 2 2" xfId="20555" xr:uid="{00000000-0005-0000-0000-00004B500000}"/>
    <cellStyle name="Normal 2 2 2 2 2 2 2 2 2 2 2 2 2 2 2 2 2 2 2 2 2 2 2 2 2 2 2 2 2 2 2 2 2 2 2 2 2 2 2 2 2 2 2 2 2 2 2 2 2 2 2 2 10" xfId="20556" xr:uid="{00000000-0005-0000-0000-00004C500000}"/>
    <cellStyle name="Normal 2 2 2 2 2 2 2 2 2 2 2 2 2 2 2 2 2 2 2 2 2 2 2 2 2 2 2 2 2 2 2 2 2 2 2 2 2 2 2 2 2 2 2 2 2 2 2 2 2 2 2 2 10 10" xfId="20557" xr:uid="{00000000-0005-0000-0000-00004D500000}"/>
    <cellStyle name="Normal 2 2 2 2 2 2 2 2 2 2 2 2 2 2 2 2 2 2 2 2 2 2 2 2 2 2 2 2 2 2 2 2 2 2 2 2 2 2 2 2 2 2 2 2 2 2 2 2 2 2 2 2 10 2" xfId="20558" xr:uid="{00000000-0005-0000-0000-00004E500000}"/>
    <cellStyle name="Normal 2 2 2 2 2 2 2 2 2 2 2 2 2 2 2 2 2 2 2 2 2 2 2 2 2 2 2 2 2 2 2 2 2 2 2 2 2 2 2 2 2 2 2 2 2 2 2 2 2 2 2 2 10 3" xfId="20559" xr:uid="{00000000-0005-0000-0000-00004F500000}"/>
    <cellStyle name="Normal 2 2 2 2 2 2 2 2 2 2 2 2 2 2 2 2 2 2 2 2 2 2 2 2 2 2 2 2 2 2 2 2 2 2 2 2 2 2 2 2 2 2 2 2 2 2 2 2 2 2 2 2 10 4" xfId="20560" xr:uid="{00000000-0005-0000-0000-000050500000}"/>
    <cellStyle name="Normal 2 2 2 2 2 2 2 2 2 2 2 2 2 2 2 2 2 2 2 2 2 2 2 2 2 2 2 2 2 2 2 2 2 2 2 2 2 2 2 2 2 2 2 2 2 2 2 2 2 2 2 2 10 5" xfId="20561" xr:uid="{00000000-0005-0000-0000-000051500000}"/>
    <cellStyle name="Normal 2 2 2 2 2 2 2 2 2 2 2 2 2 2 2 2 2 2 2 2 2 2 2 2 2 2 2 2 2 2 2 2 2 2 2 2 2 2 2 2 2 2 2 2 2 2 2 2 2 2 2 2 10 6" xfId="20562" xr:uid="{00000000-0005-0000-0000-000052500000}"/>
    <cellStyle name="Normal 2 2 2 2 2 2 2 2 2 2 2 2 2 2 2 2 2 2 2 2 2 2 2 2 2 2 2 2 2 2 2 2 2 2 2 2 2 2 2 2 2 2 2 2 2 2 2 2 2 2 2 2 10 7" xfId="20563" xr:uid="{00000000-0005-0000-0000-000053500000}"/>
    <cellStyle name="Normal 2 2 2 2 2 2 2 2 2 2 2 2 2 2 2 2 2 2 2 2 2 2 2 2 2 2 2 2 2 2 2 2 2 2 2 2 2 2 2 2 2 2 2 2 2 2 2 2 2 2 2 2 10 8" xfId="20564" xr:uid="{00000000-0005-0000-0000-000054500000}"/>
    <cellStyle name="Normal 2 2 2 2 2 2 2 2 2 2 2 2 2 2 2 2 2 2 2 2 2 2 2 2 2 2 2 2 2 2 2 2 2 2 2 2 2 2 2 2 2 2 2 2 2 2 2 2 2 2 2 2 10 9" xfId="20565" xr:uid="{00000000-0005-0000-0000-000055500000}"/>
    <cellStyle name="Normal 2 2 2 2 2 2 2 2 2 2 2 2 2 2 2 2 2 2 2 2 2 2 2 2 2 2 2 2 2 2 2 2 2 2 2 2 2 2 2 2 2 2 2 2 2 2 2 2 2 2 2 2 10_Tabla M" xfId="20566" xr:uid="{00000000-0005-0000-0000-000056500000}"/>
    <cellStyle name="Normal 2 2 2 2 2 2 2 2 2 2 2 2 2 2 2 2 2 2 2 2 2 2 2 2 2 2 2 2 2 2 2 2 2 2 2 2 2 2 2 2 2 2 2 2 2 2 2 2 2 2 2 2 11" xfId="20567" xr:uid="{00000000-0005-0000-0000-000057500000}"/>
    <cellStyle name="Normal 2 2 2 2 2 2 2 2 2 2 2 2 2 2 2 2 2 2 2 2 2 2 2 2 2 2 2 2 2 2 2 2 2 2 2 2 2 2 2 2 2 2 2 2 2 2 2 2 2 2 2 2 11 10" xfId="20568" xr:uid="{00000000-0005-0000-0000-000058500000}"/>
    <cellStyle name="Normal 2 2 2 2 2 2 2 2 2 2 2 2 2 2 2 2 2 2 2 2 2 2 2 2 2 2 2 2 2 2 2 2 2 2 2 2 2 2 2 2 2 2 2 2 2 2 2 2 2 2 2 2 11 2" xfId="20569" xr:uid="{00000000-0005-0000-0000-000059500000}"/>
    <cellStyle name="Normal 2 2 2 2 2 2 2 2 2 2 2 2 2 2 2 2 2 2 2 2 2 2 2 2 2 2 2 2 2 2 2 2 2 2 2 2 2 2 2 2 2 2 2 2 2 2 2 2 2 2 2 2 11 3" xfId="20570" xr:uid="{00000000-0005-0000-0000-00005A500000}"/>
    <cellStyle name="Normal 2 2 2 2 2 2 2 2 2 2 2 2 2 2 2 2 2 2 2 2 2 2 2 2 2 2 2 2 2 2 2 2 2 2 2 2 2 2 2 2 2 2 2 2 2 2 2 2 2 2 2 2 11 4" xfId="20571" xr:uid="{00000000-0005-0000-0000-00005B500000}"/>
    <cellStyle name="Normal 2 2 2 2 2 2 2 2 2 2 2 2 2 2 2 2 2 2 2 2 2 2 2 2 2 2 2 2 2 2 2 2 2 2 2 2 2 2 2 2 2 2 2 2 2 2 2 2 2 2 2 2 11 5" xfId="20572" xr:uid="{00000000-0005-0000-0000-00005C500000}"/>
    <cellStyle name="Normal 2 2 2 2 2 2 2 2 2 2 2 2 2 2 2 2 2 2 2 2 2 2 2 2 2 2 2 2 2 2 2 2 2 2 2 2 2 2 2 2 2 2 2 2 2 2 2 2 2 2 2 2 11 6" xfId="20573" xr:uid="{00000000-0005-0000-0000-00005D500000}"/>
    <cellStyle name="Normal 2 2 2 2 2 2 2 2 2 2 2 2 2 2 2 2 2 2 2 2 2 2 2 2 2 2 2 2 2 2 2 2 2 2 2 2 2 2 2 2 2 2 2 2 2 2 2 2 2 2 2 2 11 7" xfId="20574" xr:uid="{00000000-0005-0000-0000-00005E500000}"/>
    <cellStyle name="Normal 2 2 2 2 2 2 2 2 2 2 2 2 2 2 2 2 2 2 2 2 2 2 2 2 2 2 2 2 2 2 2 2 2 2 2 2 2 2 2 2 2 2 2 2 2 2 2 2 2 2 2 2 11 8" xfId="20575" xr:uid="{00000000-0005-0000-0000-00005F500000}"/>
    <cellStyle name="Normal 2 2 2 2 2 2 2 2 2 2 2 2 2 2 2 2 2 2 2 2 2 2 2 2 2 2 2 2 2 2 2 2 2 2 2 2 2 2 2 2 2 2 2 2 2 2 2 2 2 2 2 2 11 9" xfId="20576" xr:uid="{00000000-0005-0000-0000-000060500000}"/>
    <cellStyle name="Normal 2 2 2 2 2 2 2 2 2 2 2 2 2 2 2 2 2 2 2 2 2 2 2 2 2 2 2 2 2 2 2 2 2 2 2 2 2 2 2 2 2 2 2 2 2 2 2 2 2 2 2 2 11_Tabla M" xfId="20577" xr:uid="{00000000-0005-0000-0000-000061500000}"/>
    <cellStyle name="Normal 2 2 2 2 2 2 2 2 2 2 2 2 2 2 2 2 2 2 2 2 2 2 2 2 2 2 2 2 2 2 2 2 2 2 2 2 2 2 2 2 2 2 2 2 2 2 2 2 2 2 2 2 12" xfId="20578" xr:uid="{00000000-0005-0000-0000-000062500000}"/>
    <cellStyle name="Normal 2 2 2 2 2 2 2 2 2 2 2 2 2 2 2 2 2 2 2 2 2 2 2 2 2 2 2 2 2 2 2 2 2 2 2 2 2 2 2 2 2 2 2 2 2 2 2 2 2 2 2 2 12 10" xfId="20579" xr:uid="{00000000-0005-0000-0000-000063500000}"/>
    <cellStyle name="Normal 2 2 2 2 2 2 2 2 2 2 2 2 2 2 2 2 2 2 2 2 2 2 2 2 2 2 2 2 2 2 2 2 2 2 2 2 2 2 2 2 2 2 2 2 2 2 2 2 2 2 2 2 12 2" xfId="20580" xr:uid="{00000000-0005-0000-0000-000064500000}"/>
    <cellStyle name="Normal 2 2 2 2 2 2 2 2 2 2 2 2 2 2 2 2 2 2 2 2 2 2 2 2 2 2 2 2 2 2 2 2 2 2 2 2 2 2 2 2 2 2 2 2 2 2 2 2 2 2 2 2 12 3" xfId="20581" xr:uid="{00000000-0005-0000-0000-000065500000}"/>
    <cellStyle name="Normal 2 2 2 2 2 2 2 2 2 2 2 2 2 2 2 2 2 2 2 2 2 2 2 2 2 2 2 2 2 2 2 2 2 2 2 2 2 2 2 2 2 2 2 2 2 2 2 2 2 2 2 2 12 4" xfId="20582" xr:uid="{00000000-0005-0000-0000-000066500000}"/>
    <cellStyle name="Normal 2 2 2 2 2 2 2 2 2 2 2 2 2 2 2 2 2 2 2 2 2 2 2 2 2 2 2 2 2 2 2 2 2 2 2 2 2 2 2 2 2 2 2 2 2 2 2 2 2 2 2 2 12 5" xfId="20583" xr:uid="{00000000-0005-0000-0000-000067500000}"/>
    <cellStyle name="Normal 2 2 2 2 2 2 2 2 2 2 2 2 2 2 2 2 2 2 2 2 2 2 2 2 2 2 2 2 2 2 2 2 2 2 2 2 2 2 2 2 2 2 2 2 2 2 2 2 2 2 2 2 12 6" xfId="20584" xr:uid="{00000000-0005-0000-0000-000068500000}"/>
    <cellStyle name="Normal 2 2 2 2 2 2 2 2 2 2 2 2 2 2 2 2 2 2 2 2 2 2 2 2 2 2 2 2 2 2 2 2 2 2 2 2 2 2 2 2 2 2 2 2 2 2 2 2 2 2 2 2 12 7" xfId="20585" xr:uid="{00000000-0005-0000-0000-000069500000}"/>
    <cellStyle name="Normal 2 2 2 2 2 2 2 2 2 2 2 2 2 2 2 2 2 2 2 2 2 2 2 2 2 2 2 2 2 2 2 2 2 2 2 2 2 2 2 2 2 2 2 2 2 2 2 2 2 2 2 2 12 8" xfId="20586" xr:uid="{00000000-0005-0000-0000-00006A500000}"/>
    <cellStyle name="Normal 2 2 2 2 2 2 2 2 2 2 2 2 2 2 2 2 2 2 2 2 2 2 2 2 2 2 2 2 2 2 2 2 2 2 2 2 2 2 2 2 2 2 2 2 2 2 2 2 2 2 2 2 12 9" xfId="20587" xr:uid="{00000000-0005-0000-0000-00006B500000}"/>
    <cellStyle name="Normal 2 2 2 2 2 2 2 2 2 2 2 2 2 2 2 2 2 2 2 2 2 2 2 2 2 2 2 2 2 2 2 2 2 2 2 2 2 2 2 2 2 2 2 2 2 2 2 2 2 2 2 2 12_Tabla M" xfId="20588" xr:uid="{00000000-0005-0000-0000-00006C500000}"/>
    <cellStyle name="Normal 2 2 2 2 2 2 2 2 2 2 2 2 2 2 2 2 2 2 2 2 2 2 2 2 2 2 2 2 2 2 2 2 2 2 2 2 2 2 2 2 2 2 2 2 2 2 2 2 2 2 2 2 13" xfId="20589" xr:uid="{00000000-0005-0000-0000-00006D500000}"/>
    <cellStyle name="Normal 2 2 2 2 2 2 2 2 2 2 2 2 2 2 2 2 2 2 2 2 2 2 2 2 2 2 2 2 2 2 2 2 2 2 2 2 2 2 2 2 2 2 2 2 2 2 2 2 2 2 2 2 13 10" xfId="20590" xr:uid="{00000000-0005-0000-0000-00006E500000}"/>
    <cellStyle name="Normal 2 2 2 2 2 2 2 2 2 2 2 2 2 2 2 2 2 2 2 2 2 2 2 2 2 2 2 2 2 2 2 2 2 2 2 2 2 2 2 2 2 2 2 2 2 2 2 2 2 2 2 2 13 2" xfId="20591" xr:uid="{00000000-0005-0000-0000-00006F500000}"/>
    <cellStyle name="Normal 2 2 2 2 2 2 2 2 2 2 2 2 2 2 2 2 2 2 2 2 2 2 2 2 2 2 2 2 2 2 2 2 2 2 2 2 2 2 2 2 2 2 2 2 2 2 2 2 2 2 2 2 13 3" xfId="20592" xr:uid="{00000000-0005-0000-0000-000070500000}"/>
    <cellStyle name="Normal 2 2 2 2 2 2 2 2 2 2 2 2 2 2 2 2 2 2 2 2 2 2 2 2 2 2 2 2 2 2 2 2 2 2 2 2 2 2 2 2 2 2 2 2 2 2 2 2 2 2 2 2 13 4" xfId="20593" xr:uid="{00000000-0005-0000-0000-000071500000}"/>
    <cellStyle name="Normal 2 2 2 2 2 2 2 2 2 2 2 2 2 2 2 2 2 2 2 2 2 2 2 2 2 2 2 2 2 2 2 2 2 2 2 2 2 2 2 2 2 2 2 2 2 2 2 2 2 2 2 2 13 5" xfId="20594" xr:uid="{00000000-0005-0000-0000-000072500000}"/>
    <cellStyle name="Normal 2 2 2 2 2 2 2 2 2 2 2 2 2 2 2 2 2 2 2 2 2 2 2 2 2 2 2 2 2 2 2 2 2 2 2 2 2 2 2 2 2 2 2 2 2 2 2 2 2 2 2 2 13 6" xfId="20595" xr:uid="{00000000-0005-0000-0000-000073500000}"/>
    <cellStyle name="Normal 2 2 2 2 2 2 2 2 2 2 2 2 2 2 2 2 2 2 2 2 2 2 2 2 2 2 2 2 2 2 2 2 2 2 2 2 2 2 2 2 2 2 2 2 2 2 2 2 2 2 2 2 13 7" xfId="20596" xr:uid="{00000000-0005-0000-0000-000074500000}"/>
    <cellStyle name="Normal 2 2 2 2 2 2 2 2 2 2 2 2 2 2 2 2 2 2 2 2 2 2 2 2 2 2 2 2 2 2 2 2 2 2 2 2 2 2 2 2 2 2 2 2 2 2 2 2 2 2 2 2 13 8" xfId="20597" xr:uid="{00000000-0005-0000-0000-000075500000}"/>
    <cellStyle name="Normal 2 2 2 2 2 2 2 2 2 2 2 2 2 2 2 2 2 2 2 2 2 2 2 2 2 2 2 2 2 2 2 2 2 2 2 2 2 2 2 2 2 2 2 2 2 2 2 2 2 2 2 2 13 9" xfId="20598" xr:uid="{00000000-0005-0000-0000-000076500000}"/>
    <cellStyle name="Normal 2 2 2 2 2 2 2 2 2 2 2 2 2 2 2 2 2 2 2 2 2 2 2 2 2 2 2 2 2 2 2 2 2 2 2 2 2 2 2 2 2 2 2 2 2 2 2 2 2 2 2 2 13_Tabla M" xfId="20599" xr:uid="{00000000-0005-0000-0000-000077500000}"/>
    <cellStyle name="Normal 2 2 2 2 2 2 2 2 2 2 2 2 2 2 2 2 2 2 2 2 2 2 2 2 2 2 2 2 2 2 2 2 2 2 2 2 2 2 2 2 2 2 2 2 2 2 2 2 2 2 2 2 14" xfId="20600" xr:uid="{00000000-0005-0000-0000-000078500000}"/>
    <cellStyle name="Normal 2 2 2 2 2 2 2 2 2 2 2 2 2 2 2 2 2 2 2 2 2 2 2 2 2 2 2 2 2 2 2 2 2 2 2 2 2 2 2 2 2 2 2 2 2 2 2 2 2 2 2 2 14 10" xfId="20601" xr:uid="{00000000-0005-0000-0000-000079500000}"/>
    <cellStyle name="Normal 2 2 2 2 2 2 2 2 2 2 2 2 2 2 2 2 2 2 2 2 2 2 2 2 2 2 2 2 2 2 2 2 2 2 2 2 2 2 2 2 2 2 2 2 2 2 2 2 2 2 2 2 14 2" xfId="20602" xr:uid="{00000000-0005-0000-0000-00007A500000}"/>
    <cellStyle name="Normal 2 2 2 2 2 2 2 2 2 2 2 2 2 2 2 2 2 2 2 2 2 2 2 2 2 2 2 2 2 2 2 2 2 2 2 2 2 2 2 2 2 2 2 2 2 2 2 2 2 2 2 2 14 3" xfId="20603" xr:uid="{00000000-0005-0000-0000-00007B500000}"/>
    <cellStyle name="Normal 2 2 2 2 2 2 2 2 2 2 2 2 2 2 2 2 2 2 2 2 2 2 2 2 2 2 2 2 2 2 2 2 2 2 2 2 2 2 2 2 2 2 2 2 2 2 2 2 2 2 2 2 14 4" xfId="20604" xr:uid="{00000000-0005-0000-0000-00007C500000}"/>
    <cellStyle name="Normal 2 2 2 2 2 2 2 2 2 2 2 2 2 2 2 2 2 2 2 2 2 2 2 2 2 2 2 2 2 2 2 2 2 2 2 2 2 2 2 2 2 2 2 2 2 2 2 2 2 2 2 2 14 5" xfId="20605" xr:uid="{00000000-0005-0000-0000-00007D500000}"/>
    <cellStyle name="Normal 2 2 2 2 2 2 2 2 2 2 2 2 2 2 2 2 2 2 2 2 2 2 2 2 2 2 2 2 2 2 2 2 2 2 2 2 2 2 2 2 2 2 2 2 2 2 2 2 2 2 2 2 14 6" xfId="20606" xr:uid="{00000000-0005-0000-0000-00007E500000}"/>
    <cellStyle name="Normal 2 2 2 2 2 2 2 2 2 2 2 2 2 2 2 2 2 2 2 2 2 2 2 2 2 2 2 2 2 2 2 2 2 2 2 2 2 2 2 2 2 2 2 2 2 2 2 2 2 2 2 2 14 7" xfId="20607" xr:uid="{00000000-0005-0000-0000-00007F500000}"/>
    <cellStyle name="Normal 2 2 2 2 2 2 2 2 2 2 2 2 2 2 2 2 2 2 2 2 2 2 2 2 2 2 2 2 2 2 2 2 2 2 2 2 2 2 2 2 2 2 2 2 2 2 2 2 2 2 2 2 14 8" xfId="20608" xr:uid="{00000000-0005-0000-0000-000080500000}"/>
    <cellStyle name="Normal 2 2 2 2 2 2 2 2 2 2 2 2 2 2 2 2 2 2 2 2 2 2 2 2 2 2 2 2 2 2 2 2 2 2 2 2 2 2 2 2 2 2 2 2 2 2 2 2 2 2 2 2 14 9" xfId="20609" xr:uid="{00000000-0005-0000-0000-000081500000}"/>
    <cellStyle name="Normal 2 2 2 2 2 2 2 2 2 2 2 2 2 2 2 2 2 2 2 2 2 2 2 2 2 2 2 2 2 2 2 2 2 2 2 2 2 2 2 2 2 2 2 2 2 2 2 2 2 2 2 2 14_Tabla M" xfId="20610" xr:uid="{00000000-0005-0000-0000-000082500000}"/>
    <cellStyle name="Normal 2 2 2 2 2 2 2 2 2 2 2 2 2 2 2 2 2 2 2 2 2 2 2 2 2 2 2 2 2 2 2 2 2 2 2 2 2 2 2 2 2 2 2 2 2 2 2 2 2 2 2 2 15" xfId="20611" xr:uid="{00000000-0005-0000-0000-000083500000}"/>
    <cellStyle name="Normal 2 2 2 2 2 2 2 2 2 2 2 2 2 2 2 2 2 2 2 2 2 2 2 2 2 2 2 2 2 2 2 2 2 2 2 2 2 2 2 2 2 2 2 2 2 2 2 2 2 2 2 2 15 10" xfId="20612" xr:uid="{00000000-0005-0000-0000-000084500000}"/>
    <cellStyle name="Normal 2 2 2 2 2 2 2 2 2 2 2 2 2 2 2 2 2 2 2 2 2 2 2 2 2 2 2 2 2 2 2 2 2 2 2 2 2 2 2 2 2 2 2 2 2 2 2 2 2 2 2 2 15 2" xfId="20613" xr:uid="{00000000-0005-0000-0000-000085500000}"/>
    <cellStyle name="Normal 2 2 2 2 2 2 2 2 2 2 2 2 2 2 2 2 2 2 2 2 2 2 2 2 2 2 2 2 2 2 2 2 2 2 2 2 2 2 2 2 2 2 2 2 2 2 2 2 2 2 2 2 15 3" xfId="20614" xr:uid="{00000000-0005-0000-0000-000086500000}"/>
    <cellStyle name="Normal 2 2 2 2 2 2 2 2 2 2 2 2 2 2 2 2 2 2 2 2 2 2 2 2 2 2 2 2 2 2 2 2 2 2 2 2 2 2 2 2 2 2 2 2 2 2 2 2 2 2 2 2 15 4" xfId="20615" xr:uid="{00000000-0005-0000-0000-000087500000}"/>
    <cellStyle name="Normal 2 2 2 2 2 2 2 2 2 2 2 2 2 2 2 2 2 2 2 2 2 2 2 2 2 2 2 2 2 2 2 2 2 2 2 2 2 2 2 2 2 2 2 2 2 2 2 2 2 2 2 2 15 5" xfId="20616" xr:uid="{00000000-0005-0000-0000-000088500000}"/>
    <cellStyle name="Normal 2 2 2 2 2 2 2 2 2 2 2 2 2 2 2 2 2 2 2 2 2 2 2 2 2 2 2 2 2 2 2 2 2 2 2 2 2 2 2 2 2 2 2 2 2 2 2 2 2 2 2 2 15 6" xfId="20617" xr:uid="{00000000-0005-0000-0000-000089500000}"/>
    <cellStyle name="Normal 2 2 2 2 2 2 2 2 2 2 2 2 2 2 2 2 2 2 2 2 2 2 2 2 2 2 2 2 2 2 2 2 2 2 2 2 2 2 2 2 2 2 2 2 2 2 2 2 2 2 2 2 15 7" xfId="20618" xr:uid="{00000000-0005-0000-0000-00008A500000}"/>
    <cellStyle name="Normal 2 2 2 2 2 2 2 2 2 2 2 2 2 2 2 2 2 2 2 2 2 2 2 2 2 2 2 2 2 2 2 2 2 2 2 2 2 2 2 2 2 2 2 2 2 2 2 2 2 2 2 2 15 8" xfId="20619" xr:uid="{00000000-0005-0000-0000-00008B500000}"/>
    <cellStyle name="Normal 2 2 2 2 2 2 2 2 2 2 2 2 2 2 2 2 2 2 2 2 2 2 2 2 2 2 2 2 2 2 2 2 2 2 2 2 2 2 2 2 2 2 2 2 2 2 2 2 2 2 2 2 15 9" xfId="20620" xr:uid="{00000000-0005-0000-0000-00008C500000}"/>
    <cellStyle name="Normal 2 2 2 2 2 2 2 2 2 2 2 2 2 2 2 2 2 2 2 2 2 2 2 2 2 2 2 2 2 2 2 2 2 2 2 2 2 2 2 2 2 2 2 2 2 2 2 2 2 2 2 2 15_Tabla M" xfId="20621" xr:uid="{00000000-0005-0000-0000-00008D500000}"/>
    <cellStyle name="Normal 2 2 2 2 2 2 2 2 2 2 2 2 2 2 2 2 2 2 2 2 2 2 2 2 2 2 2 2 2 2 2 2 2 2 2 2 2 2 2 2 2 2 2 2 2 2 2 2 2 2 2 2 16" xfId="20622" xr:uid="{00000000-0005-0000-0000-00008E500000}"/>
    <cellStyle name="Normal 2 2 2 2 2 2 2 2 2 2 2 2 2 2 2 2 2 2 2 2 2 2 2 2 2 2 2 2 2 2 2 2 2 2 2 2 2 2 2 2 2 2 2 2 2 2 2 2 2 2 2 2 16 10" xfId="20623" xr:uid="{00000000-0005-0000-0000-00008F500000}"/>
    <cellStyle name="Normal 2 2 2 2 2 2 2 2 2 2 2 2 2 2 2 2 2 2 2 2 2 2 2 2 2 2 2 2 2 2 2 2 2 2 2 2 2 2 2 2 2 2 2 2 2 2 2 2 2 2 2 2 16 2" xfId="20624" xr:uid="{00000000-0005-0000-0000-000090500000}"/>
    <cellStyle name="Normal 2 2 2 2 2 2 2 2 2 2 2 2 2 2 2 2 2 2 2 2 2 2 2 2 2 2 2 2 2 2 2 2 2 2 2 2 2 2 2 2 2 2 2 2 2 2 2 2 2 2 2 2 16 3" xfId="20625" xr:uid="{00000000-0005-0000-0000-000091500000}"/>
    <cellStyle name="Normal 2 2 2 2 2 2 2 2 2 2 2 2 2 2 2 2 2 2 2 2 2 2 2 2 2 2 2 2 2 2 2 2 2 2 2 2 2 2 2 2 2 2 2 2 2 2 2 2 2 2 2 2 16 4" xfId="20626" xr:uid="{00000000-0005-0000-0000-000092500000}"/>
    <cellStyle name="Normal 2 2 2 2 2 2 2 2 2 2 2 2 2 2 2 2 2 2 2 2 2 2 2 2 2 2 2 2 2 2 2 2 2 2 2 2 2 2 2 2 2 2 2 2 2 2 2 2 2 2 2 2 16 5" xfId="20627" xr:uid="{00000000-0005-0000-0000-000093500000}"/>
    <cellStyle name="Normal 2 2 2 2 2 2 2 2 2 2 2 2 2 2 2 2 2 2 2 2 2 2 2 2 2 2 2 2 2 2 2 2 2 2 2 2 2 2 2 2 2 2 2 2 2 2 2 2 2 2 2 2 16 6" xfId="20628" xr:uid="{00000000-0005-0000-0000-000094500000}"/>
    <cellStyle name="Normal 2 2 2 2 2 2 2 2 2 2 2 2 2 2 2 2 2 2 2 2 2 2 2 2 2 2 2 2 2 2 2 2 2 2 2 2 2 2 2 2 2 2 2 2 2 2 2 2 2 2 2 2 16 7" xfId="20629" xr:uid="{00000000-0005-0000-0000-000095500000}"/>
    <cellStyle name="Normal 2 2 2 2 2 2 2 2 2 2 2 2 2 2 2 2 2 2 2 2 2 2 2 2 2 2 2 2 2 2 2 2 2 2 2 2 2 2 2 2 2 2 2 2 2 2 2 2 2 2 2 2 16 8" xfId="20630" xr:uid="{00000000-0005-0000-0000-000096500000}"/>
    <cellStyle name="Normal 2 2 2 2 2 2 2 2 2 2 2 2 2 2 2 2 2 2 2 2 2 2 2 2 2 2 2 2 2 2 2 2 2 2 2 2 2 2 2 2 2 2 2 2 2 2 2 2 2 2 2 2 16 9" xfId="20631" xr:uid="{00000000-0005-0000-0000-000097500000}"/>
    <cellStyle name="Normal 2 2 2 2 2 2 2 2 2 2 2 2 2 2 2 2 2 2 2 2 2 2 2 2 2 2 2 2 2 2 2 2 2 2 2 2 2 2 2 2 2 2 2 2 2 2 2 2 2 2 2 2 16_Tabla M" xfId="20632" xr:uid="{00000000-0005-0000-0000-000098500000}"/>
    <cellStyle name="Normal 2 2 2 2 2 2 2 2 2 2 2 2 2 2 2 2 2 2 2 2 2 2 2 2 2 2 2 2 2 2 2 2 2 2 2 2 2 2 2 2 2 2 2 2 2 2 2 2 2 2 2 2 17" xfId="20633" xr:uid="{00000000-0005-0000-0000-000099500000}"/>
    <cellStyle name="Normal 2 2 2 2 2 2 2 2 2 2 2 2 2 2 2 2 2 2 2 2 2 2 2 2 2 2 2 2 2 2 2 2 2 2 2 2 2 2 2 2 2 2 2 2 2 2 2 2 2 2 2 2 17 10" xfId="20634" xr:uid="{00000000-0005-0000-0000-00009A500000}"/>
    <cellStyle name="Normal 2 2 2 2 2 2 2 2 2 2 2 2 2 2 2 2 2 2 2 2 2 2 2 2 2 2 2 2 2 2 2 2 2 2 2 2 2 2 2 2 2 2 2 2 2 2 2 2 2 2 2 2 17 2" xfId="20635" xr:uid="{00000000-0005-0000-0000-00009B500000}"/>
    <cellStyle name="Normal 2 2 2 2 2 2 2 2 2 2 2 2 2 2 2 2 2 2 2 2 2 2 2 2 2 2 2 2 2 2 2 2 2 2 2 2 2 2 2 2 2 2 2 2 2 2 2 2 2 2 2 2 17 3" xfId="20636" xr:uid="{00000000-0005-0000-0000-00009C500000}"/>
    <cellStyle name="Normal 2 2 2 2 2 2 2 2 2 2 2 2 2 2 2 2 2 2 2 2 2 2 2 2 2 2 2 2 2 2 2 2 2 2 2 2 2 2 2 2 2 2 2 2 2 2 2 2 2 2 2 2 17 4" xfId="20637" xr:uid="{00000000-0005-0000-0000-00009D500000}"/>
    <cellStyle name="Normal 2 2 2 2 2 2 2 2 2 2 2 2 2 2 2 2 2 2 2 2 2 2 2 2 2 2 2 2 2 2 2 2 2 2 2 2 2 2 2 2 2 2 2 2 2 2 2 2 2 2 2 2 17 5" xfId="20638" xr:uid="{00000000-0005-0000-0000-00009E500000}"/>
    <cellStyle name="Normal 2 2 2 2 2 2 2 2 2 2 2 2 2 2 2 2 2 2 2 2 2 2 2 2 2 2 2 2 2 2 2 2 2 2 2 2 2 2 2 2 2 2 2 2 2 2 2 2 2 2 2 2 17 6" xfId="20639" xr:uid="{00000000-0005-0000-0000-00009F500000}"/>
    <cellStyle name="Normal 2 2 2 2 2 2 2 2 2 2 2 2 2 2 2 2 2 2 2 2 2 2 2 2 2 2 2 2 2 2 2 2 2 2 2 2 2 2 2 2 2 2 2 2 2 2 2 2 2 2 2 2 17 7" xfId="20640" xr:uid="{00000000-0005-0000-0000-0000A0500000}"/>
    <cellStyle name="Normal 2 2 2 2 2 2 2 2 2 2 2 2 2 2 2 2 2 2 2 2 2 2 2 2 2 2 2 2 2 2 2 2 2 2 2 2 2 2 2 2 2 2 2 2 2 2 2 2 2 2 2 2 17 8" xfId="20641" xr:uid="{00000000-0005-0000-0000-0000A1500000}"/>
    <cellStyle name="Normal 2 2 2 2 2 2 2 2 2 2 2 2 2 2 2 2 2 2 2 2 2 2 2 2 2 2 2 2 2 2 2 2 2 2 2 2 2 2 2 2 2 2 2 2 2 2 2 2 2 2 2 2 17 9" xfId="20642" xr:uid="{00000000-0005-0000-0000-0000A2500000}"/>
    <cellStyle name="Normal 2 2 2 2 2 2 2 2 2 2 2 2 2 2 2 2 2 2 2 2 2 2 2 2 2 2 2 2 2 2 2 2 2 2 2 2 2 2 2 2 2 2 2 2 2 2 2 2 2 2 2 2 17_Tabla M" xfId="20643" xr:uid="{00000000-0005-0000-0000-0000A3500000}"/>
    <cellStyle name="Normal 2 2 2 2 2 2 2 2 2 2 2 2 2 2 2 2 2 2 2 2 2 2 2 2 2 2 2 2 2 2 2 2 2 2 2 2 2 2 2 2 2 2 2 2 2 2 2 2 2 2 2 2 18" xfId="20644" xr:uid="{00000000-0005-0000-0000-0000A4500000}"/>
    <cellStyle name="Normal 2 2 2 2 2 2 2 2 2 2 2 2 2 2 2 2 2 2 2 2 2 2 2 2 2 2 2 2 2 2 2 2 2 2 2 2 2 2 2 2 2 2 2 2 2 2 2 2 2 2 2 2 18 10" xfId="20645" xr:uid="{00000000-0005-0000-0000-0000A5500000}"/>
    <cellStyle name="Normal 2 2 2 2 2 2 2 2 2 2 2 2 2 2 2 2 2 2 2 2 2 2 2 2 2 2 2 2 2 2 2 2 2 2 2 2 2 2 2 2 2 2 2 2 2 2 2 2 2 2 2 2 18 2" xfId="20646" xr:uid="{00000000-0005-0000-0000-0000A6500000}"/>
    <cellStyle name="Normal 2 2 2 2 2 2 2 2 2 2 2 2 2 2 2 2 2 2 2 2 2 2 2 2 2 2 2 2 2 2 2 2 2 2 2 2 2 2 2 2 2 2 2 2 2 2 2 2 2 2 2 2 18 3" xfId="20647" xr:uid="{00000000-0005-0000-0000-0000A7500000}"/>
    <cellStyle name="Normal 2 2 2 2 2 2 2 2 2 2 2 2 2 2 2 2 2 2 2 2 2 2 2 2 2 2 2 2 2 2 2 2 2 2 2 2 2 2 2 2 2 2 2 2 2 2 2 2 2 2 2 2 18 4" xfId="20648" xr:uid="{00000000-0005-0000-0000-0000A8500000}"/>
    <cellStyle name="Normal 2 2 2 2 2 2 2 2 2 2 2 2 2 2 2 2 2 2 2 2 2 2 2 2 2 2 2 2 2 2 2 2 2 2 2 2 2 2 2 2 2 2 2 2 2 2 2 2 2 2 2 2 18 5" xfId="20649" xr:uid="{00000000-0005-0000-0000-0000A9500000}"/>
    <cellStyle name="Normal 2 2 2 2 2 2 2 2 2 2 2 2 2 2 2 2 2 2 2 2 2 2 2 2 2 2 2 2 2 2 2 2 2 2 2 2 2 2 2 2 2 2 2 2 2 2 2 2 2 2 2 2 18 6" xfId="20650" xr:uid="{00000000-0005-0000-0000-0000AA500000}"/>
    <cellStyle name="Normal 2 2 2 2 2 2 2 2 2 2 2 2 2 2 2 2 2 2 2 2 2 2 2 2 2 2 2 2 2 2 2 2 2 2 2 2 2 2 2 2 2 2 2 2 2 2 2 2 2 2 2 2 18 7" xfId="20651" xr:uid="{00000000-0005-0000-0000-0000AB500000}"/>
    <cellStyle name="Normal 2 2 2 2 2 2 2 2 2 2 2 2 2 2 2 2 2 2 2 2 2 2 2 2 2 2 2 2 2 2 2 2 2 2 2 2 2 2 2 2 2 2 2 2 2 2 2 2 2 2 2 2 18 8" xfId="20652" xr:uid="{00000000-0005-0000-0000-0000AC500000}"/>
    <cellStyle name="Normal 2 2 2 2 2 2 2 2 2 2 2 2 2 2 2 2 2 2 2 2 2 2 2 2 2 2 2 2 2 2 2 2 2 2 2 2 2 2 2 2 2 2 2 2 2 2 2 2 2 2 2 2 18 9" xfId="20653" xr:uid="{00000000-0005-0000-0000-0000AD500000}"/>
    <cellStyle name="Normal 2 2 2 2 2 2 2 2 2 2 2 2 2 2 2 2 2 2 2 2 2 2 2 2 2 2 2 2 2 2 2 2 2 2 2 2 2 2 2 2 2 2 2 2 2 2 2 2 2 2 2 2 18_Tabla M" xfId="20654" xr:uid="{00000000-0005-0000-0000-0000AE500000}"/>
    <cellStyle name="Normal 2 2 2 2 2 2 2 2 2 2 2 2 2 2 2 2 2 2 2 2 2 2 2 2 2 2 2 2 2 2 2 2 2 2 2 2 2 2 2 2 2 2 2 2 2 2 2 2 2 2 2 2 19" xfId="20655" xr:uid="{00000000-0005-0000-0000-0000AF500000}"/>
    <cellStyle name="Normal 2 2 2 2 2 2 2 2 2 2 2 2 2 2 2 2 2 2 2 2 2 2 2 2 2 2 2 2 2 2 2 2 2 2 2 2 2 2 2 2 2 2 2 2 2 2 2 2 2 2 2 2 19 10" xfId="20656" xr:uid="{00000000-0005-0000-0000-0000B0500000}"/>
    <cellStyle name="Normal 2 2 2 2 2 2 2 2 2 2 2 2 2 2 2 2 2 2 2 2 2 2 2 2 2 2 2 2 2 2 2 2 2 2 2 2 2 2 2 2 2 2 2 2 2 2 2 2 2 2 2 2 19 2" xfId="20657" xr:uid="{00000000-0005-0000-0000-0000B1500000}"/>
    <cellStyle name="Normal 2 2 2 2 2 2 2 2 2 2 2 2 2 2 2 2 2 2 2 2 2 2 2 2 2 2 2 2 2 2 2 2 2 2 2 2 2 2 2 2 2 2 2 2 2 2 2 2 2 2 2 2 19 3" xfId="20658" xr:uid="{00000000-0005-0000-0000-0000B2500000}"/>
    <cellStyle name="Normal 2 2 2 2 2 2 2 2 2 2 2 2 2 2 2 2 2 2 2 2 2 2 2 2 2 2 2 2 2 2 2 2 2 2 2 2 2 2 2 2 2 2 2 2 2 2 2 2 2 2 2 2 19 4" xfId="20659" xr:uid="{00000000-0005-0000-0000-0000B3500000}"/>
    <cellStyle name="Normal 2 2 2 2 2 2 2 2 2 2 2 2 2 2 2 2 2 2 2 2 2 2 2 2 2 2 2 2 2 2 2 2 2 2 2 2 2 2 2 2 2 2 2 2 2 2 2 2 2 2 2 2 19 5" xfId="20660" xr:uid="{00000000-0005-0000-0000-0000B4500000}"/>
    <cellStyle name="Normal 2 2 2 2 2 2 2 2 2 2 2 2 2 2 2 2 2 2 2 2 2 2 2 2 2 2 2 2 2 2 2 2 2 2 2 2 2 2 2 2 2 2 2 2 2 2 2 2 2 2 2 2 19 6" xfId="20661" xr:uid="{00000000-0005-0000-0000-0000B5500000}"/>
    <cellStyle name="Normal 2 2 2 2 2 2 2 2 2 2 2 2 2 2 2 2 2 2 2 2 2 2 2 2 2 2 2 2 2 2 2 2 2 2 2 2 2 2 2 2 2 2 2 2 2 2 2 2 2 2 2 2 19 7" xfId="20662" xr:uid="{00000000-0005-0000-0000-0000B6500000}"/>
    <cellStyle name="Normal 2 2 2 2 2 2 2 2 2 2 2 2 2 2 2 2 2 2 2 2 2 2 2 2 2 2 2 2 2 2 2 2 2 2 2 2 2 2 2 2 2 2 2 2 2 2 2 2 2 2 2 2 19 8" xfId="20663" xr:uid="{00000000-0005-0000-0000-0000B7500000}"/>
    <cellStyle name="Normal 2 2 2 2 2 2 2 2 2 2 2 2 2 2 2 2 2 2 2 2 2 2 2 2 2 2 2 2 2 2 2 2 2 2 2 2 2 2 2 2 2 2 2 2 2 2 2 2 2 2 2 2 19 9" xfId="20664" xr:uid="{00000000-0005-0000-0000-0000B8500000}"/>
    <cellStyle name="Normal 2 2 2 2 2 2 2 2 2 2 2 2 2 2 2 2 2 2 2 2 2 2 2 2 2 2 2 2 2 2 2 2 2 2 2 2 2 2 2 2 2 2 2 2 2 2 2 2 2 2 2 2 19_Tabla M" xfId="20665" xr:uid="{00000000-0005-0000-0000-0000B9500000}"/>
    <cellStyle name="Normal 2 2 2 2 2 2 2 2 2 2 2 2 2 2 2 2 2 2 2 2 2 2 2 2 2 2 2 2 2 2 2 2 2 2 2 2 2 2 2 2 2 2 2 2 2 2 2 2 2 2 2 2 2" xfId="20666" xr:uid="{00000000-0005-0000-0000-0000BA500000}"/>
    <cellStyle name="Normal 2 2 2 2 2 2 2 2 2 2 2 2 2 2 2 2 2 2 2 2 2 2 2 2 2 2 2 2 2 2 2 2 2 2 2 2 2 2 2 2 2 2 2 2 2 2 2 2 2 2 2 2 2 10" xfId="20667" xr:uid="{00000000-0005-0000-0000-0000BB500000}"/>
    <cellStyle name="Normal 2 2 2 2 2 2 2 2 2 2 2 2 2 2 2 2 2 2 2 2 2 2 2 2 2 2 2 2 2 2 2 2 2 2 2 2 2 2 2 2 2 2 2 2 2 2 2 2 2 2 2 2 2 11" xfId="20668" xr:uid="{00000000-0005-0000-0000-0000BC500000}"/>
    <cellStyle name="Normal 2 2 2 2 2 2 2 2 2 2 2 2 2 2 2 2 2 2 2 2 2 2 2 2 2 2 2 2 2 2 2 2 2 2 2 2 2 2 2 2 2 2 2 2 2 2 2 2 2 2 2 2 2 12" xfId="20669" xr:uid="{00000000-0005-0000-0000-0000BD500000}"/>
    <cellStyle name="Normal 2 2 2 2 2 2 2 2 2 2 2 2 2 2 2 2 2 2 2 2 2 2 2 2 2 2 2 2 2 2 2 2 2 2 2 2 2 2 2 2 2 2 2 2 2 2 2 2 2 2 2 2 2 13" xfId="20670" xr:uid="{00000000-0005-0000-0000-0000BE500000}"/>
    <cellStyle name="Normal 2 2 2 2 2 2 2 2 2 2 2 2 2 2 2 2 2 2 2 2 2 2 2 2 2 2 2 2 2 2 2 2 2 2 2 2 2 2 2 2 2 2 2 2 2 2 2 2 2 2 2 2 2 14" xfId="20671" xr:uid="{00000000-0005-0000-0000-0000BF500000}"/>
    <cellStyle name="Normal 2 2 2 2 2 2 2 2 2 2 2 2 2 2 2 2 2 2 2 2 2 2 2 2 2 2 2 2 2 2 2 2 2 2 2 2 2 2 2 2 2 2 2 2 2 2 2 2 2 2 2 2 2 15" xfId="20672" xr:uid="{00000000-0005-0000-0000-0000C0500000}"/>
    <cellStyle name="Normal 2 2 2 2 2 2 2 2 2 2 2 2 2 2 2 2 2 2 2 2 2 2 2 2 2 2 2 2 2 2 2 2 2 2 2 2 2 2 2 2 2 2 2 2 2 2 2 2 2 2 2 2 2 16" xfId="20673" xr:uid="{00000000-0005-0000-0000-0000C1500000}"/>
    <cellStyle name="Normal 2 2 2 2 2 2 2 2 2 2 2 2 2 2 2 2 2 2 2 2 2 2 2 2 2 2 2 2 2 2 2 2 2 2 2 2 2 2 2 2 2 2 2 2 2 2 2 2 2 2 2 2 2 17" xfId="20674" xr:uid="{00000000-0005-0000-0000-0000C2500000}"/>
    <cellStyle name="Normal 2 2 2 2 2 2 2 2 2 2 2 2 2 2 2 2 2 2 2 2 2 2 2 2 2 2 2 2 2 2 2 2 2 2 2 2 2 2 2 2 2 2 2 2 2 2 2 2 2 2 2 2 2 18" xfId="20675" xr:uid="{00000000-0005-0000-0000-0000C3500000}"/>
    <cellStyle name="Normal 2 2 2 2 2 2 2 2 2 2 2 2 2 2 2 2 2 2 2 2 2 2 2 2 2 2 2 2 2 2 2 2 2 2 2 2 2 2 2 2 2 2 2 2 2 2 2 2 2 2 2 2 2 19" xfId="20676" xr:uid="{00000000-0005-0000-0000-0000C4500000}"/>
    <cellStyle name="Normal 2 2 2 2 2 2 2 2 2 2 2 2 2 2 2 2 2 2 2 2 2 2 2 2 2 2 2 2 2 2 2 2 2 2 2 2 2 2 2 2 2 2 2 2 2 2 2 2 2 2 2 2 2 2" xfId="20677" xr:uid="{00000000-0005-0000-0000-0000C5500000}"/>
    <cellStyle name="Normal 2 2 2 2 2 2 2 2 2 2 2 2 2 2 2 2 2 2 2 2 2 2 2 2 2 2 2 2 2 2 2 2 2 2 2 2 2 2 2 2 2 2 2 2 2 2 2 2 2 2 2 2 2 2 10" xfId="20678" xr:uid="{00000000-0005-0000-0000-0000C6500000}"/>
    <cellStyle name="Normal 2 2 2 2 2 2 2 2 2 2 2 2 2 2 2 2 2 2 2 2 2 2 2 2 2 2 2 2 2 2 2 2 2 2 2 2 2 2 2 2 2 2 2 2 2 2 2 2 2 2 2 2 2 2 10 10" xfId="20679" xr:uid="{00000000-0005-0000-0000-0000C7500000}"/>
    <cellStyle name="Normal 2 2 2 2 2 2 2 2 2 2 2 2 2 2 2 2 2 2 2 2 2 2 2 2 2 2 2 2 2 2 2 2 2 2 2 2 2 2 2 2 2 2 2 2 2 2 2 2 2 2 2 2 2 2 10 2" xfId="20680" xr:uid="{00000000-0005-0000-0000-0000C8500000}"/>
    <cellStyle name="Normal 2 2 2 2 2 2 2 2 2 2 2 2 2 2 2 2 2 2 2 2 2 2 2 2 2 2 2 2 2 2 2 2 2 2 2 2 2 2 2 2 2 2 2 2 2 2 2 2 2 2 2 2 2 2 10 3" xfId="20681" xr:uid="{00000000-0005-0000-0000-0000C9500000}"/>
    <cellStyle name="Normal 2 2 2 2 2 2 2 2 2 2 2 2 2 2 2 2 2 2 2 2 2 2 2 2 2 2 2 2 2 2 2 2 2 2 2 2 2 2 2 2 2 2 2 2 2 2 2 2 2 2 2 2 2 2 10 4" xfId="20682" xr:uid="{00000000-0005-0000-0000-0000CA500000}"/>
    <cellStyle name="Normal 2 2 2 2 2 2 2 2 2 2 2 2 2 2 2 2 2 2 2 2 2 2 2 2 2 2 2 2 2 2 2 2 2 2 2 2 2 2 2 2 2 2 2 2 2 2 2 2 2 2 2 2 2 2 10 5" xfId="20683" xr:uid="{00000000-0005-0000-0000-0000CB500000}"/>
    <cellStyle name="Normal 2 2 2 2 2 2 2 2 2 2 2 2 2 2 2 2 2 2 2 2 2 2 2 2 2 2 2 2 2 2 2 2 2 2 2 2 2 2 2 2 2 2 2 2 2 2 2 2 2 2 2 2 2 2 10 6" xfId="20684" xr:uid="{00000000-0005-0000-0000-0000CC500000}"/>
    <cellStyle name="Normal 2 2 2 2 2 2 2 2 2 2 2 2 2 2 2 2 2 2 2 2 2 2 2 2 2 2 2 2 2 2 2 2 2 2 2 2 2 2 2 2 2 2 2 2 2 2 2 2 2 2 2 2 2 2 10 7" xfId="20685" xr:uid="{00000000-0005-0000-0000-0000CD500000}"/>
    <cellStyle name="Normal 2 2 2 2 2 2 2 2 2 2 2 2 2 2 2 2 2 2 2 2 2 2 2 2 2 2 2 2 2 2 2 2 2 2 2 2 2 2 2 2 2 2 2 2 2 2 2 2 2 2 2 2 2 2 10 8" xfId="20686" xr:uid="{00000000-0005-0000-0000-0000CE500000}"/>
    <cellStyle name="Normal 2 2 2 2 2 2 2 2 2 2 2 2 2 2 2 2 2 2 2 2 2 2 2 2 2 2 2 2 2 2 2 2 2 2 2 2 2 2 2 2 2 2 2 2 2 2 2 2 2 2 2 2 2 2 10 9" xfId="20687" xr:uid="{00000000-0005-0000-0000-0000CF500000}"/>
    <cellStyle name="Normal 2 2 2 2 2 2 2 2 2 2 2 2 2 2 2 2 2 2 2 2 2 2 2 2 2 2 2 2 2 2 2 2 2 2 2 2 2 2 2 2 2 2 2 2 2 2 2 2 2 2 2 2 2 2 10_Tabla M" xfId="20688" xr:uid="{00000000-0005-0000-0000-0000D0500000}"/>
    <cellStyle name="Normal 2 2 2 2 2 2 2 2 2 2 2 2 2 2 2 2 2 2 2 2 2 2 2 2 2 2 2 2 2 2 2 2 2 2 2 2 2 2 2 2 2 2 2 2 2 2 2 2 2 2 2 2 2 2 11" xfId="20689" xr:uid="{00000000-0005-0000-0000-0000D1500000}"/>
    <cellStyle name="Normal 2 2 2 2 2 2 2 2 2 2 2 2 2 2 2 2 2 2 2 2 2 2 2 2 2 2 2 2 2 2 2 2 2 2 2 2 2 2 2 2 2 2 2 2 2 2 2 2 2 2 2 2 2 2 11 10" xfId="20690" xr:uid="{00000000-0005-0000-0000-0000D2500000}"/>
    <cellStyle name="Normal 2 2 2 2 2 2 2 2 2 2 2 2 2 2 2 2 2 2 2 2 2 2 2 2 2 2 2 2 2 2 2 2 2 2 2 2 2 2 2 2 2 2 2 2 2 2 2 2 2 2 2 2 2 2 11 2" xfId="20691" xr:uid="{00000000-0005-0000-0000-0000D3500000}"/>
    <cellStyle name="Normal 2 2 2 2 2 2 2 2 2 2 2 2 2 2 2 2 2 2 2 2 2 2 2 2 2 2 2 2 2 2 2 2 2 2 2 2 2 2 2 2 2 2 2 2 2 2 2 2 2 2 2 2 2 2 11 3" xfId="20692" xr:uid="{00000000-0005-0000-0000-0000D4500000}"/>
    <cellStyle name="Normal 2 2 2 2 2 2 2 2 2 2 2 2 2 2 2 2 2 2 2 2 2 2 2 2 2 2 2 2 2 2 2 2 2 2 2 2 2 2 2 2 2 2 2 2 2 2 2 2 2 2 2 2 2 2 11 4" xfId="20693" xr:uid="{00000000-0005-0000-0000-0000D5500000}"/>
    <cellStyle name="Normal 2 2 2 2 2 2 2 2 2 2 2 2 2 2 2 2 2 2 2 2 2 2 2 2 2 2 2 2 2 2 2 2 2 2 2 2 2 2 2 2 2 2 2 2 2 2 2 2 2 2 2 2 2 2 11 5" xfId="20694" xr:uid="{00000000-0005-0000-0000-0000D6500000}"/>
    <cellStyle name="Normal 2 2 2 2 2 2 2 2 2 2 2 2 2 2 2 2 2 2 2 2 2 2 2 2 2 2 2 2 2 2 2 2 2 2 2 2 2 2 2 2 2 2 2 2 2 2 2 2 2 2 2 2 2 2 11 6" xfId="20695" xr:uid="{00000000-0005-0000-0000-0000D7500000}"/>
    <cellStyle name="Normal 2 2 2 2 2 2 2 2 2 2 2 2 2 2 2 2 2 2 2 2 2 2 2 2 2 2 2 2 2 2 2 2 2 2 2 2 2 2 2 2 2 2 2 2 2 2 2 2 2 2 2 2 2 2 11 7" xfId="20696" xr:uid="{00000000-0005-0000-0000-0000D8500000}"/>
    <cellStyle name="Normal 2 2 2 2 2 2 2 2 2 2 2 2 2 2 2 2 2 2 2 2 2 2 2 2 2 2 2 2 2 2 2 2 2 2 2 2 2 2 2 2 2 2 2 2 2 2 2 2 2 2 2 2 2 2 11 8" xfId="20697" xr:uid="{00000000-0005-0000-0000-0000D9500000}"/>
    <cellStyle name="Normal 2 2 2 2 2 2 2 2 2 2 2 2 2 2 2 2 2 2 2 2 2 2 2 2 2 2 2 2 2 2 2 2 2 2 2 2 2 2 2 2 2 2 2 2 2 2 2 2 2 2 2 2 2 2 11 9" xfId="20698" xr:uid="{00000000-0005-0000-0000-0000DA500000}"/>
    <cellStyle name="Normal 2 2 2 2 2 2 2 2 2 2 2 2 2 2 2 2 2 2 2 2 2 2 2 2 2 2 2 2 2 2 2 2 2 2 2 2 2 2 2 2 2 2 2 2 2 2 2 2 2 2 2 2 2 2 11_Tabla M" xfId="20699" xr:uid="{00000000-0005-0000-0000-0000DB500000}"/>
    <cellStyle name="Normal 2 2 2 2 2 2 2 2 2 2 2 2 2 2 2 2 2 2 2 2 2 2 2 2 2 2 2 2 2 2 2 2 2 2 2 2 2 2 2 2 2 2 2 2 2 2 2 2 2 2 2 2 2 2 12" xfId="20700" xr:uid="{00000000-0005-0000-0000-0000DC500000}"/>
    <cellStyle name="Normal 2 2 2 2 2 2 2 2 2 2 2 2 2 2 2 2 2 2 2 2 2 2 2 2 2 2 2 2 2 2 2 2 2 2 2 2 2 2 2 2 2 2 2 2 2 2 2 2 2 2 2 2 2 2 12 10" xfId="20701" xr:uid="{00000000-0005-0000-0000-0000DD500000}"/>
    <cellStyle name="Normal 2 2 2 2 2 2 2 2 2 2 2 2 2 2 2 2 2 2 2 2 2 2 2 2 2 2 2 2 2 2 2 2 2 2 2 2 2 2 2 2 2 2 2 2 2 2 2 2 2 2 2 2 2 2 12 2" xfId="20702" xr:uid="{00000000-0005-0000-0000-0000DE500000}"/>
    <cellStyle name="Normal 2 2 2 2 2 2 2 2 2 2 2 2 2 2 2 2 2 2 2 2 2 2 2 2 2 2 2 2 2 2 2 2 2 2 2 2 2 2 2 2 2 2 2 2 2 2 2 2 2 2 2 2 2 2 12 3" xfId="20703" xr:uid="{00000000-0005-0000-0000-0000DF500000}"/>
    <cellStyle name="Normal 2 2 2 2 2 2 2 2 2 2 2 2 2 2 2 2 2 2 2 2 2 2 2 2 2 2 2 2 2 2 2 2 2 2 2 2 2 2 2 2 2 2 2 2 2 2 2 2 2 2 2 2 2 2 12 4" xfId="20704" xr:uid="{00000000-0005-0000-0000-0000E0500000}"/>
    <cellStyle name="Normal 2 2 2 2 2 2 2 2 2 2 2 2 2 2 2 2 2 2 2 2 2 2 2 2 2 2 2 2 2 2 2 2 2 2 2 2 2 2 2 2 2 2 2 2 2 2 2 2 2 2 2 2 2 2 12 5" xfId="20705" xr:uid="{00000000-0005-0000-0000-0000E1500000}"/>
    <cellStyle name="Normal 2 2 2 2 2 2 2 2 2 2 2 2 2 2 2 2 2 2 2 2 2 2 2 2 2 2 2 2 2 2 2 2 2 2 2 2 2 2 2 2 2 2 2 2 2 2 2 2 2 2 2 2 2 2 12 6" xfId="20706" xr:uid="{00000000-0005-0000-0000-0000E2500000}"/>
    <cellStyle name="Normal 2 2 2 2 2 2 2 2 2 2 2 2 2 2 2 2 2 2 2 2 2 2 2 2 2 2 2 2 2 2 2 2 2 2 2 2 2 2 2 2 2 2 2 2 2 2 2 2 2 2 2 2 2 2 12 7" xfId="20707" xr:uid="{00000000-0005-0000-0000-0000E3500000}"/>
    <cellStyle name="Normal 2 2 2 2 2 2 2 2 2 2 2 2 2 2 2 2 2 2 2 2 2 2 2 2 2 2 2 2 2 2 2 2 2 2 2 2 2 2 2 2 2 2 2 2 2 2 2 2 2 2 2 2 2 2 12 8" xfId="20708" xr:uid="{00000000-0005-0000-0000-0000E4500000}"/>
    <cellStyle name="Normal 2 2 2 2 2 2 2 2 2 2 2 2 2 2 2 2 2 2 2 2 2 2 2 2 2 2 2 2 2 2 2 2 2 2 2 2 2 2 2 2 2 2 2 2 2 2 2 2 2 2 2 2 2 2 12 9" xfId="20709" xr:uid="{00000000-0005-0000-0000-0000E5500000}"/>
    <cellStyle name="Normal 2 2 2 2 2 2 2 2 2 2 2 2 2 2 2 2 2 2 2 2 2 2 2 2 2 2 2 2 2 2 2 2 2 2 2 2 2 2 2 2 2 2 2 2 2 2 2 2 2 2 2 2 2 2 12_Tabla M" xfId="20710" xr:uid="{00000000-0005-0000-0000-0000E6500000}"/>
    <cellStyle name="Normal 2 2 2 2 2 2 2 2 2 2 2 2 2 2 2 2 2 2 2 2 2 2 2 2 2 2 2 2 2 2 2 2 2 2 2 2 2 2 2 2 2 2 2 2 2 2 2 2 2 2 2 2 2 2 13" xfId="20711" xr:uid="{00000000-0005-0000-0000-0000E7500000}"/>
    <cellStyle name="Normal 2 2 2 2 2 2 2 2 2 2 2 2 2 2 2 2 2 2 2 2 2 2 2 2 2 2 2 2 2 2 2 2 2 2 2 2 2 2 2 2 2 2 2 2 2 2 2 2 2 2 2 2 2 2 13 10" xfId="20712" xr:uid="{00000000-0005-0000-0000-0000E8500000}"/>
    <cellStyle name="Normal 2 2 2 2 2 2 2 2 2 2 2 2 2 2 2 2 2 2 2 2 2 2 2 2 2 2 2 2 2 2 2 2 2 2 2 2 2 2 2 2 2 2 2 2 2 2 2 2 2 2 2 2 2 2 13 2" xfId="20713" xr:uid="{00000000-0005-0000-0000-0000E9500000}"/>
    <cellStyle name="Normal 2 2 2 2 2 2 2 2 2 2 2 2 2 2 2 2 2 2 2 2 2 2 2 2 2 2 2 2 2 2 2 2 2 2 2 2 2 2 2 2 2 2 2 2 2 2 2 2 2 2 2 2 2 2 13 3" xfId="20714" xr:uid="{00000000-0005-0000-0000-0000EA500000}"/>
    <cellStyle name="Normal 2 2 2 2 2 2 2 2 2 2 2 2 2 2 2 2 2 2 2 2 2 2 2 2 2 2 2 2 2 2 2 2 2 2 2 2 2 2 2 2 2 2 2 2 2 2 2 2 2 2 2 2 2 2 13 4" xfId="20715" xr:uid="{00000000-0005-0000-0000-0000EB500000}"/>
    <cellStyle name="Normal 2 2 2 2 2 2 2 2 2 2 2 2 2 2 2 2 2 2 2 2 2 2 2 2 2 2 2 2 2 2 2 2 2 2 2 2 2 2 2 2 2 2 2 2 2 2 2 2 2 2 2 2 2 2 13 5" xfId="20716" xr:uid="{00000000-0005-0000-0000-0000EC500000}"/>
    <cellStyle name="Normal 2 2 2 2 2 2 2 2 2 2 2 2 2 2 2 2 2 2 2 2 2 2 2 2 2 2 2 2 2 2 2 2 2 2 2 2 2 2 2 2 2 2 2 2 2 2 2 2 2 2 2 2 2 2 13 6" xfId="20717" xr:uid="{00000000-0005-0000-0000-0000ED500000}"/>
    <cellStyle name="Normal 2 2 2 2 2 2 2 2 2 2 2 2 2 2 2 2 2 2 2 2 2 2 2 2 2 2 2 2 2 2 2 2 2 2 2 2 2 2 2 2 2 2 2 2 2 2 2 2 2 2 2 2 2 2 13 7" xfId="20718" xr:uid="{00000000-0005-0000-0000-0000EE500000}"/>
    <cellStyle name="Normal 2 2 2 2 2 2 2 2 2 2 2 2 2 2 2 2 2 2 2 2 2 2 2 2 2 2 2 2 2 2 2 2 2 2 2 2 2 2 2 2 2 2 2 2 2 2 2 2 2 2 2 2 2 2 13 8" xfId="20719" xr:uid="{00000000-0005-0000-0000-0000EF500000}"/>
    <cellStyle name="Normal 2 2 2 2 2 2 2 2 2 2 2 2 2 2 2 2 2 2 2 2 2 2 2 2 2 2 2 2 2 2 2 2 2 2 2 2 2 2 2 2 2 2 2 2 2 2 2 2 2 2 2 2 2 2 13 9" xfId="20720" xr:uid="{00000000-0005-0000-0000-0000F0500000}"/>
    <cellStyle name="Normal 2 2 2 2 2 2 2 2 2 2 2 2 2 2 2 2 2 2 2 2 2 2 2 2 2 2 2 2 2 2 2 2 2 2 2 2 2 2 2 2 2 2 2 2 2 2 2 2 2 2 2 2 2 2 13_Tabla M" xfId="20721" xr:uid="{00000000-0005-0000-0000-0000F1500000}"/>
    <cellStyle name="Normal 2 2 2 2 2 2 2 2 2 2 2 2 2 2 2 2 2 2 2 2 2 2 2 2 2 2 2 2 2 2 2 2 2 2 2 2 2 2 2 2 2 2 2 2 2 2 2 2 2 2 2 2 2 2 14" xfId="20722" xr:uid="{00000000-0005-0000-0000-0000F2500000}"/>
    <cellStyle name="Normal 2 2 2 2 2 2 2 2 2 2 2 2 2 2 2 2 2 2 2 2 2 2 2 2 2 2 2 2 2 2 2 2 2 2 2 2 2 2 2 2 2 2 2 2 2 2 2 2 2 2 2 2 2 2 14 10" xfId="20723" xr:uid="{00000000-0005-0000-0000-0000F3500000}"/>
    <cellStyle name="Normal 2 2 2 2 2 2 2 2 2 2 2 2 2 2 2 2 2 2 2 2 2 2 2 2 2 2 2 2 2 2 2 2 2 2 2 2 2 2 2 2 2 2 2 2 2 2 2 2 2 2 2 2 2 2 14 2" xfId="20724" xr:uid="{00000000-0005-0000-0000-0000F4500000}"/>
    <cellStyle name="Normal 2 2 2 2 2 2 2 2 2 2 2 2 2 2 2 2 2 2 2 2 2 2 2 2 2 2 2 2 2 2 2 2 2 2 2 2 2 2 2 2 2 2 2 2 2 2 2 2 2 2 2 2 2 2 14 3" xfId="20725" xr:uid="{00000000-0005-0000-0000-0000F5500000}"/>
    <cellStyle name="Normal 2 2 2 2 2 2 2 2 2 2 2 2 2 2 2 2 2 2 2 2 2 2 2 2 2 2 2 2 2 2 2 2 2 2 2 2 2 2 2 2 2 2 2 2 2 2 2 2 2 2 2 2 2 2 14 4" xfId="20726" xr:uid="{00000000-0005-0000-0000-0000F6500000}"/>
    <cellStyle name="Normal 2 2 2 2 2 2 2 2 2 2 2 2 2 2 2 2 2 2 2 2 2 2 2 2 2 2 2 2 2 2 2 2 2 2 2 2 2 2 2 2 2 2 2 2 2 2 2 2 2 2 2 2 2 2 14 5" xfId="20727" xr:uid="{00000000-0005-0000-0000-0000F7500000}"/>
    <cellStyle name="Normal 2 2 2 2 2 2 2 2 2 2 2 2 2 2 2 2 2 2 2 2 2 2 2 2 2 2 2 2 2 2 2 2 2 2 2 2 2 2 2 2 2 2 2 2 2 2 2 2 2 2 2 2 2 2 14 6" xfId="20728" xr:uid="{00000000-0005-0000-0000-0000F8500000}"/>
    <cellStyle name="Normal 2 2 2 2 2 2 2 2 2 2 2 2 2 2 2 2 2 2 2 2 2 2 2 2 2 2 2 2 2 2 2 2 2 2 2 2 2 2 2 2 2 2 2 2 2 2 2 2 2 2 2 2 2 2 14 7" xfId="20729" xr:uid="{00000000-0005-0000-0000-0000F9500000}"/>
    <cellStyle name="Normal 2 2 2 2 2 2 2 2 2 2 2 2 2 2 2 2 2 2 2 2 2 2 2 2 2 2 2 2 2 2 2 2 2 2 2 2 2 2 2 2 2 2 2 2 2 2 2 2 2 2 2 2 2 2 14 8" xfId="20730" xr:uid="{00000000-0005-0000-0000-0000FA500000}"/>
    <cellStyle name="Normal 2 2 2 2 2 2 2 2 2 2 2 2 2 2 2 2 2 2 2 2 2 2 2 2 2 2 2 2 2 2 2 2 2 2 2 2 2 2 2 2 2 2 2 2 2 2 2 2 2 2 2 2 2 2 14 9" xfId="20731" xr:uid="{00000000-0005-0000-0000-0000FB500000}"/>
    <cellStyle name="Normal 2 2 2 2 2 2 2 2 2 2 2 2 2 2 2 2 2 2 2 2 2 2 2 2 2 2 2 2 2 2 2 2 2 2 2 2 2 2 2 2 2 2 2 2 2 2 2 2 2 2 2 2 2 2 14_Tabla M" xfId="20732" xr:uid="{00000000-0005-0000-0000-0000FC500000}"/>
    <cellStyle name="Normal 2 2 2 2 2 2 2 2 2 2 2 2 2 2 2 2 2 2 2 2 2 2 2 2 2 2 2 2 2 2 2 2 2 2 2 2 2 2 2 2 2 2 2 2 2 2 2 2 2 2 2 2 2 2 15" xfId="20733" xr:uid="{00000000-0005-0000-0000-0000FD500000}"/>
    <cellStyle name="Normal 2 2 2 2 2 2 2 2 2 2 2 2 2 2 2 2 2 2 2 2 2 2 2 2 2 2 2 2 2 2 2 2 2 2 2 2 2 2 2 2 2 2 2 2 2 2 2 2 2 2 2 2 2 2 15 10" xfId="20734" xr:uid="{00000000-0005-0000-0000-0000FE500000}"/>
    <cellStyle name="Normal 2 2 2 2 2 2 2 2 2 2 2 2 2 2 2 2 2 2 2 2 2 2 2 2 2 2 2 2 2 2 2 2 2 2 2 2 2 2 2 2 2 2 2 2 2 2 2 2 2 2 2 2 2 2 15 2" xfId="20735" xr:uid="{00000000-0005-0000-0000-0000FF500000}"/>
    <cellStyle name="Normal 2 2 2 2 2 2 2 2 2 2 2 2 2 2 2 2 2 2 2 2 2 2 2 2 2 2 2 2 2 2 2 2 2 2 2 2 2 2 2 2 2 2 2 2 2 2 2 2 2 2 2 2 2 2 15 3" xfId="20736" xr:uid="{00000000-0005-0000-0000-000000510000}"/>
    <cellStyle name="Normal 2 2 2 2 2 2 2 2 2 2 2 2 2 2 2 2 2 2 2 2 2 2 2 2 2 2 2 2 2 2 2 2 2 2 2 2 2 2 2 2 2 2 2 2 2 2 2 2 2 2 2 2 2 2 15 4" xfId="20737" xr:uid="{00000000-0005-0000-0000-000001510000}"/>
    <cellStyle name="Normal 2 2 2 2 2 2 2 2 2 2 2 2 2 2 2 2 2 2 2 2 2 2 2 2 2 2 2 2 2 2 2 2 2 2 2 2 2 2 2 2 2 2 2 2 2 2 2 2 2 2 2 2 2 2 15 5" xfId="20738" xr:uid="{00000000-0005-0000-0000-000002510000}"/>
    <cellStyle name="Normal 2 2 2 2 2 2 2 2 2 2 2 2 2 2 2 2 2 2 2 2 2 2 2 2 2 2 2 2 2 2 2 2 2 2 2 2 2 2 2 2 2 2 2 2 2 2 2 2 2 2 2 2 2 2 15 6" xfId="20739" xr:uid="{00000000-0005-0000-0000-000003510000}"/>
    <cellStyle name="Normal 2 2 2 2 2 2 2 2 2 2 2 2 2 2 2 2 2 2 2 2 2 2 2 2 2 2 2 2 2 2 2 2 2 2 2 2 2 2 2 2 2 2 2 2 2 2 2 2 2 2 2 2 2 2 15 7" xfId="20740" xr:uid="{00000000-0005-0000-0000-000004510000}"/>
    <cellStyle name="Normal 2 2 2 2 2 2 2 2 2 2 2 2 2 2 2 2 2 2 2 2 2 2 2 2 2 2 2 2 2 2 2 2 2 2 2 2 2 2 2 2 2 2 2 2 2 2 2 2 2 2 2 2 2 2 15 8" xfId="20741" xr:uid="{00000000-0005-0000-0000-000005510000}"/>
    <cellStyle name="Normal 2 2 2 2 2 2 2 2 2 2 2 2 2 2 2 2 2 2 2 2 2 2 2 2 2 2 2 2 2 2 2 2 2 2 2 2 2 2 2 2 2 2 2 2 2 2 2 2 2 2 2 2 2 2 15 9" xfId="20742" xr:uid="{00000000-0005-0000-0000-000006510000}"/>
    <cellStyle name="Normal 2 2 2 2 2 2 2 2 2 2 2 2 2 2 2 2 2 2 2 2 2 2 2 2 2 2 2 2 2 2 2 2 2 2 2 2 2 2 2 2 2 2 2 2 2 2 2 2 2 2 2 2 2 2 15_Tabla M" xfId="20743" xr:uid="{00000000-0005-0000-0000-000007510000}"/>
    <cellStyle name="Normal 2 2 2 2 2 2 2 2 2 2 2 2 2 2 2 2 2 2 2 2 2 2 2 2 2 2 2 2 2 2 2 2 2 2 2 2 2 2 2 2 2 2 2 2 2 2 2 2 2 2 2 2 2 2 16" xfId="20744" xr:uid="{00000000-0005-0000-0000-000008510000}"/>
    <cellStyle name="Normal 2 2 2 2 2 2 2 2 2 2 2 2 2 2 2 2 2 2 2 2 2 2 2 2 2 2 2 2 2 2 2 2 2 2 2 2 2 2 2 2 2 2 2 2 2 2 2 2 2 2 2 2 2 2 16 10" xfId="20745" xr:uid="{00000000-0005-0000-0000-000009510000}"/>
    <cellStyle name="Normal 2 2 2 2 2 2 2 2 2 2 2 2 2 2 2 2 2 2 2 2 2 2 2 2 2 2 2 2 2 2 2 2 2 2 2 2 2 2 2 2 2 2 2 2 2 2 2 2 2 2 2 2 2 2 16 2" xfId="20746" xr:uid="{00000000-0005-0000-0000-00000A510000}"/>
    <cellStyle name="Normal 2 2 2 2 2 2 2 2 2 2 2 2 2 2 2 2 2 2 2 2 2 2 2 2 2 2 2 2 2 2 2 2 2 2 2 2 2 2 2 2 2 2 2 2 2 2 2 2 2 2 2 2 2 2 16 3" xfId="20747" xr:uid="{00000000-0005-0000-0000-00000B510000}"/>
    <cellStyle name="Normal 2 2 2 2 2 2 2 2 2 2 2 2 2 2 2 2 2 2 2 2 2 2 2 2 2 2 2 2 2 2 2 2 2 2 2 2 2 2 2 2 2 2 2 2 2 2 2 2 2 2 2 2 2 2 16 4" xfId="20748" xr:uid="{00000000-0005-0000-0000-00000C510000}"/>
    <cellStyle name="Normal 2 2 2 2 2 2 2 2 2 2 2 2 2 2 2 2 2 2 2 2 2 2 2 2 2 2 2 2 2 2 2 2 2 2 2 2 2 2 2 2 2 2 2 2 2 2 2 2 2 2 2 2 2 2 16 5" xfId="20749" xr:uid="{00000000-0005-0000-0000-00000D510000}"/>
    <cellStyle name="Normal 2 2 2 2 2 2 2 2 2 2 2 2 2 2 2 2 2 2 2 2 2 2 2 2 2 2 2 2 2 2 2 2 2 2 2 2 2 2 2 2 2 2 2 2 2 2 2 2 2 2 2 2 2 2 16 6" xfId="20750" xr:uid="{00000000-0005-0000-0000-00000E510000}"/>
    <cellStyle name="Normal 2 2 2 2 2 2 2 2 2 2 2 2 2 2 2 2 2 2 2 2 2 2 2 2 2 2 2 2 2 2 2 2 2 2 2 2 2 2 2 2 2 2 2 2 2 2 2 2 2 2 2 2 2 2 16 7" xfId="20751" xr:uid="{00000000-0005-0000-0000-00000F510000}"/>
    <cellStyle name="Normal 2 2 2 2 2 2 2 2 2 2 2 2 2 2 2 2 2 2 2 2 2 2 2 2 2 2 2 2 2 2 2 2 2 2 2 2 2 2 2 2 2 2 2 2 2 2 2 2 2 2 2 2 2 2 16 8" xfId="20752" xr:uid="{00000000-0005-0000-0000-000010510000}"/>
    <cellStyle name="Normal 2 2 2 2 2 2 2 2 2 2 2 2 2 2 2 2 2 2 2 2 2 2 2 2 2 2 2 2 2 2 2 2 2 2 2 2 2 2 2 2 2 2 2 2 2 2 2 2 2 2 2 2 2 2 16 9" xfId="20753" xr:uid="{00000000-0005-0000-0000-000011510000}"/>
    <cellStyle name="Normal 2 2 2 2 2 2 2 2 2 2 2 2 2 2 2 2 2 2 2 2 2 2 2 2 2 2 2 2 2 2 2 2 2 2 2 2 2 2 2 2 2 2 2 2 2 2 2 2 2 2 2 2 2 2 16_Tabla M" xfId="20754" xr:uid="{00000000-0005-0000-0000-000012510000}"/>
    <cellStyle name="Normal 2 2 2 2 2 2 2 2 2 2 2 2 2 2 2 2 2 2 2 2 2 2 2 2 2 2 2 2 2 2 2 2 2 2 2 2 2 2 2 2 2 2 2 2 2 2 2 2 2 2 2 2 2 2 17" xfId="20755" xr:uid="{00000000-0005-0000-0000-000013510000}"/>
    <cellStyle name="Normal 2 2 2 2 2 2 2 2 2 2 2 2 2 2 2 2 2 2 2 2 2 2 2 2 2 2 2 2 2 2 2 2 2 2 2 2 2 2 2 2 2 2 2 2 2 2 2 2 2 2 2 2 2 2 17 10" xfId="20756" xr:uid="{00000000-0005-0000-0000-000014510000}"/>
    <cellStyle name="Normal 2 2 2 2 2 2 2 2 2 2 2 2 2 2 2 2 2 2 2 2 2 2 2 2 2 2 2 2 2 2 2 2 2 2 2 2 2 2 2 2 2 2 2 2 2 2 2 2 2 2 2 2 2 2 17 2" xfId="20757" xr:uid="{00000000-0005-0000-0000-000015510000}"/>
    <cellStyle name="Normal 2 2 2 2 2 2 2 2 2 2 2 2 2 2 2 2 2 2 2 2 2 2 2 2 2 2 2 2 2 2 2 2 2 2 2 2 2 2 2 2 2 2 2 2 2 2 2 2 2 2 2 2 2 2 17 3" xfId="20758" xr:uid="{00000000-0005-0000-0000-000016510000}"/>
    <cellStyle name="Normal 2 2 2 2 2 2 2 2 2 2 2 2 2 2 2 2 2 2 2 2 2 2 2 2 2 2 2 2 2 2 2 2 2 2 2 2 2 2 2 2 2 2 2 2 2 2 2 2 2 2 2 2 2 2 17 4" xfId="20759" xr:uid="{00000000-0005-0000-0000-000017510000}"/>
    <cellStyle name="Normal 2 2 2 2 2 2 2 2 2 2 2 2 2 2 2 2 2 2 2 2 2 2 2 2 2 2 2 2 2 2 2 2 2 2 2 2 2 2 2 2 2 2 2 2 2 2 2 2 2 2 2 2 2 2 17 5" xfId="20760" xr:uid="{00000000-0005-0000-0000-000018510000}"/>
    <cellStyle name="Normal 2 2 2 2 2 2 2 2 2 2 2 2 2 2 2 2 2 2 2 2 2 2 2 2 2 2 2 2 2 2 2 2 2 2 2 2 2 2 2 2 2 2 2 2 2 2 2 2 2 2 2 2 2 2 17 6" xfId="20761" xr:uid="{00000000-0005-0000-0000-000019510000}"/>
    <cellStyle name="Normal 2 2 2 2 2 2 2 2 2 2 2 2 2 2 2 2 2 2 2 2 2 2 2 2 2 2 2 2 2 2 2 2 2 2 2 2 2 2 2 2 2 2 2 2 2 2 2 2 2 2 2 2 2 2 17 7" xfId="20762" xr:uid="{00000000-0005-0000-0000-00001A510000}"/>
    <cellStyle name="Normal 2 2 2 2 2 2 2 2 2 2 2 2 2 2 2 2 2 2 2 2 2 2 2 2 2 2 2 2 2 2 2 2 2 2 2 2 2 2 2 2 2 2 2 2 2 2 2 2 2 2 2 2 2 2 17 8" xfId="20763" xr:uid="{00000000-0005-0000-0000-00001B510000}"/>
    <cellStyle name="Normal 2 2 2 2 2 2 2 2 2 2 2 2 2 2 2 2 2 2 2 2 2 2 2 2 2 2 2 2 2 2 2 2 2 2 2 2 2 2 2 2 2 2 2 2 2 2 2 2 2 2 2 2 2 2 17 9" xfId="20764" xr:uid="{00000000-0005-0000-0000-00001C510000}"/>
    <cellStyle name="Normal 2 2 2 2 2 2 2 2 2 2 2 2 2 2 2 2 2 2 2 2 2 2 2 2 2 2 2 2 2 2 2 2 2 2 2 2 2 2 2 2 2 2 2 2 2 2 2 2 2 2 2 2 2 2 17_Tabla M" xfId="20765" xr:uid="{00000000-0005-0000-0000-00001D510000}"/>
    <cellStyle name="Normal 2 2 2 2 2 2 2 2 2 2 2 2 2 2 2 2 2 2 2 2 2 2 2 2 2 2 2 2 2 2 2 2 2 2 2 2 2 2 2 2 2 2 2 2 2 2 2 2 2 2 2 2 2 2 18" xfId="20766" xr:uid="{00000000-0005-0000-0000-00001E510000}"/>
    <cellStyle name="Normal 2 2 2 2 2 2 2 2 2 2 2 2 2 2 2 2 2 2 2 2 2 2 2 2 2 2 2 2 2 2 2 2 2 2 2 2 2 2 2 2 2 2 2 2 2 2 2 2 2 2 2 2 2 2 18 10" xfId="20767" xr:uid="{00000000-0005-0000-0000-00001F510000}"/>
    <cellStyle name="Normal 2 2 2 2 2 2 2 2 2 2 2 2 2 2 2 2 2 2 2 2 2 2 2 2 2 2 2 2 2 2 2 2 2 2 2 2 2 2 2 2 2 2 2 2 2 2 2 2 2 2 2 2 2 2 18 2" xfId="20768" xr:uid="{00000000-0005-0000-0000-000020510000}"/>
    <cellStyle name="Normal 2 2 2 2 2 2 2 2 2 2 2 2 2 2 2 2 2 2 2 2 2 2 2 2 2 2 2 2 2 2 2 2 2 2 2 2 2 2 2 2 2 2 2 2 2 2 2 2 2 2 2 2 2 2 18 3" xfId="20769" xr:uid="{00000000-0005-0000-0000-000021510000}"/>
    <cellStyle name="Normal 2 2 2 2 2 2 2 2 2 2 2 2 2 2 2 2 2 2 2 2 2 2 2 2 2 2 2 2 2 2 2 2 2 2 2 2 2 2 2 2 2 2 2 2 2 2 2 2 2 2 2 2 2 2 18 4" xfId="20770" xr:uid="{00000000-0005-0000-0000-000022510000}"/>
    <cellStyle name="Normal 2 2 2 2 2 2 2 2 2 2 2 2 2 2 2 2 2 2 2 2 2 2 2 2 2 2 2 2 2 2 2 2 2 2 2 2 2 2 2 2 2 2 2 2 2 2 2 2 2 2 2 2 2 2 18 5" xfId="20771" xr:uid="{00000000-0005-0000-0000-000023510000}"/>
    <cellStyle name="Normal 2 2 2 2 2 2 2 2 2 2 2 2 2 2 2 2 2 2 2 2 2 2 2 2 2 2 2 2 2 2 2 2 2 2 2 2 2 2 2 2 2 2 2 2 2 2 2 2 2 2 2 2 2 2 18 6" xfId="20772" xr:uid="{00000000-0005-0000-0000-000024510000}"/>
    <cellStyle name="Normal 2 2 2 2 2 2 2 2 2 2 2 2 2 2 2 2 2 2 2 2 2 2 2 2 2 2 2 2 2 2 2 2 2 2 2 2 2 2 2 2 2 2 2 2 2 2 2 2 2 2 2 2 2 2 18 7" xfId="20773" xr:uid="{00000000-0005-0000-0000-000025510000}"/>
    <cellStyle name="Normal 2 2 2 2 2 2 2 2 2 2 2 2 2 2 2 2 2 2 2 2 2 2 2 2 2 2 2 2 2 2 2 2 2 2 2 2 2 2 2 2 2 2 2 2 2 2 2 2 2 2 2 2 2 2 18 8" xfId="20774" xr:uid="{00000000-0005-0000-0000-000026510000}"/>
    <cellStyle name="Normal 2 2 2 2 2 2 2 2 2 2 2 2 2 2 2 2 2 2 2 2 2 2 2 2 2 2 2 2 2 2 2 2 2 2 2 2 2 2 2 2 2 2 2 2 2 2 2 2 2 2 2 2 2 2 18 9" xfId="20775" xr:uid="{00000000-0005-0000-0000-000027510000}"/>
    <cellStyle name="Normal 2 2 2 2 2 2 2 2 2 2 2 2 2 2 2 2 2 2 2 2 2 2 2 2 2 2 2 2 2 2 2 2 2 2 2 2 2 2 2 2 2 2 2 2 2 2 2 2 2 2 2 2 2 2 18_Tabla M" xfId="20776" xr:uid="{00000000-0005-0000-0000-000028510000}"/>
    <cellStyle name="Normal 2 2 2 2 2 2 2 2 2 2 2 2 2 2 2 2 2 2 2 2 2 2 2 2 2 2 2 2 2 2 2 2 2 2 2 2 2 2 2 2 2 2 2 2 2 2 2 2 2 2 2 2 2 2 19" xfId="20777" xr:uid="{00000000-0005-0000-0000-000029510000}"/>
    <cellStyle name="Normal 2 2 2 2 2 2 2 2 2 2 2 2 2 2 2 2 2 2 2 2 2 2 2 2 2 2 2 2 2 2 2 2 2 2 2 2 2 2 2 2 2 2 2 2 2 2 2 2 2 2 2 2 2 2 19 10" xfId="20778" xr:uid="{00000000-0005-0000-0000-00002A510000}"/>
    <cellStyle name="Normal 2 2 2 2 2 2 2 2 2 2 2 2 2 2 2 2 2 2 2 2 2 2 2 2 2 2 2 2 2 2 2 2 2 2 2 2 2 2 2 2 2 2 2 2 2 2 2 2 2 2 2 2 2 2 19 2" xfId="20779" xr:uid="{00000000-0005-0000-0000-00002B510000}"/>
    <cellStyle name="Normal 2 2 2 2 2 2 2 2 2 2 2 2 2 2 2 2 2 2 2 2 2 2 2 2 2 2 2 2 2 2 2 2 2 2 2 2 2 2 2 2 2 2 2 2 2 2 2 2 2 2 2 2 2 2 19 3" xfId="20780" xr:uid="{00000000-0005-0000-0000-00002C510000}"/>
    <cellStyle name="Normal 2 2 2 2 2 2 2 2 2 2 2 2 2 2 2 2 2 2 2 2 2 2 2 2 2 2 2 2 2 2 2 2 2 2 2 2 2 2 2 2 2 2 2 2 2 2 2 2 2 2 2 2 2 2 19 4" xfId="20781" xr:uid="{00000000-0005-0000-0000-00002D510000}"/>
    <cellStyle name="Normal 2 2 2 2 2 2 2 2 2 2 2 2 2 2 2 2 2 2 2 2 2 2 2 2 2 2 2 2 2 2 2 2 2 2 2 2 2 2 2 2 2 2 2 2 2 2 2 2 2 2 2 2 2 2 19 5" xfId="20782" xr:uid="{00000000-0005-0000-0000-00002E510000}"/>
    <cellStyle name="Normal 2 2 2 2 2 2 2 2 2 2 2 2 2 2 2 2 2 2 2 2 2 2 2 2 2 2 2 2 2 2 2 2 2 2 2 2 2 2 2 2 2 2 2 2 2 2 2 2 2 2 2 2 2 2 19 6" xfId="20783" xr:uid="{00000000-0005-0000-0000-00002F510000}"/>
    <cellStyle name="Normal 2 2 2 2 2 2 2 2 2 2 2 2 2 2 2 2 2 2 2 2 2 2 2 2 2 2 2 2 2 2 2 2 2 2 2 2 2 2 2 2 2 2 2 2 2 2 2 2 2 2 2 2 2 2 19 7" xfId="20784" xr:uid="{00000000-0005-0000-0000-000030510000}"/>
    <cellStyle name="Normal 2 2 2 2 2 2 2 2 2 2 2 2 2 2 2 2 2 2 2 2 2 2 2 2 2 2 2 2 2 2 2 2 2 2 2 2 2 2 2 2 2 2 2 2 2 2 2 2 2 2 2 2 2 2 19 8" xfId="20785" xr:uid="{00000000-0005-0000-0000-000031510000}"/>
    <cellStyle name="Normal 2 2 2 2 2 2 2 2 2 2 2 2 2 2 2 2 2 2 2 2 2 2 2 2 2 2 2 2 2 2 2 2 2 2 2 2 2 2 2 2 2 2 2 2 2 2 2 2 2 2 2 2 2 2 19 9" xfId="20786" xr:uid="{00000000-0005-0000-0000-000032510000}"/>
    <cellStyle name="Normal 2 2 2 2 2 2 2 2 2 2 2 2 2 2 2 2 2 2 2 2 2 2 2 2 2 2 2 2 2 2 2 2 2 2 2 2 2 2 2 2 2 2 2 2 2 2 2 2 2 2 2 2 2 2 19_Tabla M" xfId="20787" xr:uid="{00000000-0005-0000-0000-000033510000}"/>
    <cellStyle name="Normal 2 2 2 2 2 2 2 2 2 2 2 2 2 2 2 2 2 2 2 2 2 2 2 2 2 2 2 2 2 2 2 2 2 2 2 2 2 2 2 2 2 2 2 2 2 2 2 2 2 2 2 2 2 2 2" xfId="20788" xr:uid="{00000000-0005-0000-0000-000034510000}"/>
    <cellStyle name="Normal 2 2 2 2 2 2 2 2 2 2 2 2 2 2 2 2 2 2 2 2 2 2 2 2 2 2 2 2 2 2 2 2 2 2 2 2 2 2 2 2 2 2 2 2 2 2 2 2 2 2 2 2 2 2 2 10" xfId="20789" xr:uid="{00000000-0005-0000-0000-000035510000}"/>
    <cellStyle name="Normal 2 2 2 2 2 2 2 2 2 2 2 2 2 2 2 2 2 2 2 2 2 2 2 2 2 2 2 2 2 2 2 2 2 2 2 2 2 2 2 2 2 2 2 2 2 2 2 2 2 2 2 2 2 2 2 11" xfId="20790" xr:uid="{00000000-0005-0000-0000-000036510000}"/>
    <cellStyle name="Normal 2 2 2 2 2 2 2 2 2 2 2 2 2 2 2 2 2 2 2 2 2 2 2 2 2 2 2 2 2 2 2 2 2 2 2 2 2 2 2 2 2 2 2 2 2 2 2 2 2 2 2 2 2 2 2 12" xfId="20791" xr:uid="{00000000-0005-0000-0000-000037510000}"/>
    <cellStyle name="Normal 2 2 2 2 2 2 2 2 2 2 2 2 2 2 2 2 2 2 2 2 2 2 2 2 2 2 2 2 2 2 2 2 2 2 2 2 2 2 2 2 2 2 2 2 2 2 2 2 2 2 2 2 2 2 2 13" xfId="20792" xr:uid="{00000000-0005-0000-0000-000038510000}"/>
    <cellStyle name="Normal 2 2 2 2 2 2 2 2 2 2 2 2 2 2 2 2 2 2 2 2 2 2 2 2 2 2 2 2 2 2 2 2 2 2 2 2 2 2 2 2 2 2 2 2 2 2 2 2 2 2 2 2 2 2 2 14" xfId="20793" xr:uid="{00000000-0005-0000-0000-000039510000}"/>
    <cellStyle name="Normal 2 2 2 2 2 2 2 2 2 2 2 2 2 2 2 2 2 2 2 2 2 2 2 2 2 2 2 2 2 2 2 2 2 2 2 2 2 2 2 2 2 2 2 2 2 2 2 2 2 2 2 2 2 2 2 15" xfId="20794" xr:uid="{00000000-0005-0000-0000-00003A510000}"/>
    <cellStyle name="Normal 2 2 2 2 2 2 2 2 2 2 2 2 2 2 2 2 2 2 2 2 2 2 2 2 2 2 2 2 2 2 2 2 2 2 2 2 2 2 2 2 2 2 2 2 2 2 2 2 2 2 2 2 2 2 2 16" xfId="20795" xr:uid="{00000000-0005-0000-0000-00003B510000}"/>
    <cellStyle name="Normal 2 2 2 2 2 2 2 2 2 2 2 2 2 2 2 2 2 2 2 2 2 2 2 2 2 2 2 2 2 2 2 2 2 2 2 2 2 2 2 2 2 2 2 2 2 2 2 2 2 2 2 2 2 2 2 17" xfId="20796" xr:uid="{00000000-0005-0000-0000-00003C510000}"/>
    <cellStyle name="Normal 2 2 2 2 2 2 2 2 2 2 2 2 2 2 2 2 2 2 2 2 2 2 2 2 2 2 2 2 2 2 2 2 2 2 2 2 2 2 2 2 2 2 2 2 2 2 2 2 2 2 2 2 2 2 2 18" xfId="20797" xr:uid="{00000000-0005-0000-0000-00003D510000}"/>
    <cellStyle name="Normal 2 2 2 2 2 2 2 2 2 2 2 2 2 2 2 2 2 2 2 2 2 2 2 2 2 2 2 2 2 2 2 2 2 2 2 2 2 2 2 2 2 2 2 2 2 2 2 2 2 2 2 2 2 2 2 19" xfId="20798" xr:uid="{00000000-0005-0000-0000-00003E510000}"/>
    <cellStyle name="Normal 2 2 2 2 2 2 2 2 2 2 2 2 2 2 2 2 2 2 2 2 2 2 2 2 2 2 2 2 2 2 2 2 2 2 2 2 2 2 2 2 2 2 2 2 2 2 2 2 2 2 2 2 2 2 2 2" xfId="20799" xr:uid="{00000000-0005-0000-0000-00003F510000}"/>
    <cellStyle name="Normal 2 2 2 2 2 2 2 2 2 2 2 2 2 2 2 2 2 2 2 2 2 2 2 2 2 2 2 2 2 2 2 2 2 2 2 2 2 2 2 2 2 2 2 2 2 2 2 2 2 2 2 2 2 2 2 2 10" xfId="20800" xr:uid="{00000000-0005-0000-0000-000040510000}"/>
    <cellStyle name="Normal 2 2 2 2 2 2 2 2 2 2 2 2 2 2 2 2 2 2 2 2 2 2 2 2 2 2 2 2 2 2 2 2 2 2 2 2 2 2 2 2 2 2 2 2 2 2 2 2 2 2 2 2 2 2 2 2 10 10" xfId="20801" xr:uid="{00000000-0005-0000-0000-000041510000}"/>
    <cellStyle name="Normal 2 2 2 2 2 2 2 2 2 2 2 2 2 2 2 2 2 2 2 2 2 2 2 2 2 2 2 2 2 2 2 2 2 2 2 2 2 2 2 2 2 2 2 2 2 2 2 2 2 2 2 2 2 2 2 2 10 2" xfId="20802" xr:uid="{00000000-0005-0000-0000-000042510000}"/>
    <cellStyle name="Normal 2 2 2 2 2 2 2 2 2 2 2 2 2 2 2 2 2 2 2 2 2 2 2 2 2 2 2 2 2 2 2 2 2 2 2 2 2 2 2 2 2 2 2 2 2 2 2 2 2 2 2 2 2 2 2 2 10 3" xfId="20803" xr:uid="{00000000-0005-0000-0000-000043510000}"/>
    <cellStyle name="Normal 2 2 2 2 2 2 2 2 2 2 2 2 2 2 2 2 2 2 2 2 2 2 2 2 2 2 2 2 2 2 2 2 2 2 2 2 2 2 2 2 2 2 2 2 2 2 2 2 2 2 2 2 2 2 2 2 10 4" xfId="20804" xr:uid="{00000000-0005-0000-0000-000044510000}"/>
    <cellStyle name="Normal 2 2 2 2 2 2 2 2 2 2 2 2 2 2 2 2 2 2 2 2 2 2 2 2 2 2 2 2 2 2 2 2 2 2 2 2 2 2 2 2 2 2 2 2 2 2 2 2 2 2 2 2 2 2 2 2 10 5" xfId="20805" xr:uid="{00000000-0005-0000-0000-000045510000}"/>
    <cellStyle name="Normal 2 2 2 2 2 2 2 2 2 2 2 2 2 2 2 2 2 2 2 2 2 2 2 2 2 2 2 2 2 2 2 2 2 2 2 2 2 2 2 2 2 2 2 2 2 2 2 2 2 2 2 2 2 2 2 2 10 6" xfId="20806" xr:uid="{00000000-0005-0000-0000-000046510000}"/>
    <cellStyle name="Normal 2 2 2 2 2 2 2 2 2 2 2 2 2 2 2 2 2 2 2 2 2 2 2 2 2 2 2 2 2 2 2 2 2 2 2 2 2 2 2 2 2 2 2 2 2 2 2 2 2 2 2 2 2 2 2 2 10 7" xfId="20807" xr:uid="{00000000-0005-0000-0000-000047510000}"/>
    <cellStyle name="Normal 2 2 2 2 2 2 2 2 2 2 2 2 2 2 2 2 2 2 2 2 2 2 2 2 2 2 2 2 2 2 2 2 2 2 2 2 2 2 2 2 2 2 2 2 2 2 2 2 2 2 2 2 2 2 2 2 10 8" xfId="20808" xr:uid="{00000000-0005-0000-0000-000048510000}"/>
    <cellStyle name="Normal 2 2 2 2 2 2 2 2 2 2 2 2 2 2 2 2 2 2 2 2 2 2 2 2 2 2 2 2 2 2 2 2 2 2 2 2 2 2 2 2 2 2 2 2 2 2 2 2 2 2 2 2 2 2 2 2 10 9" xfId="20809" xr:uid="{00000000-0005-0000-0000-000049510000}"/>
    <cellStyle name="Normal 2 2 2 2 2 2 2 2 2 2 2 2 2 2 2 2 2 2 2 2 2 2 2 2 2 2 2 2 2 2 2 2 2 2 2 2 2 2 2 2 2 2 2 2 2 2 2 2 2 2 2 2 2 2 2 2 10_Tabla M" xfId="20810" xr:uid="{00000000-0005-0000-0000-00004A510000}"/>
    <cellStyle name="Normal 2 2 2 2 2 2 2 2 2 2 2 2 2 2 2 2 2 2 2 2 2 2 2 2 2 2 2 2 2 2 2 2 2 2 2 2 2 2 2 2 2 2 2 2 2 2 2 2 2 2 2 2 2 2 2 2 11" xfId="20811" xr:uid="{00000000-0005-0000-0000-00004B510000}"/>
    <cellStyle name="Normal 2 2 2 2 2 2 2 2 2 2 2 2 2 2 2 2 2 2 2 2 2 2 2 2 2 2 2 2 2 2 2 2 2 2 2 2 2 2 2 2 2 2 2 2 2 2 2 2 2 2 2 2 2 2 2 2 11 10" xfId="20812" xr:uid="{00000000-0005-0000-0000-00004C510000}"/>
    <cellStyle name="Normal 2 2 2 2 2 2 2 2 2 2 2 2 2 2 2 2 2 2 2 2 2 2 2 2 2 2 2 2 2 2 2 2 2 2 2 2 2 2 2 2 2 2 2 2 2 2 2 2 2 2 2 2 2 2 2 2 11 2" xfId="20813" xr:uid="{00000000-0005-0000-0000-00004D510000}"/>
    <cellStyle name="Normal 2 2 2 2 2 2 2 2 2 2 2 2 2 2 2 2 2 2 2 2 2 2 2 2 2 2 2 2 2 2 2 2 2 2 2 2 2 2 2 2 2 2 2 2 2 2 2 2 2 2 2 2 2 2 2 2 11 3" xfId="20814" xr:uid="{00000000-0005-0000-0000-00004E510000}"/>
    <cellStyle name="Normal 2 2 2 2 2 2 2 2 2 2 2 2 2 2 2 2 2 2 2 2 2 2 2 2 2 2 2 2 2 2 2 2 2 2 2 2 2 2 2 2 2 2 2 2 2 2 2 2 2 2 2 2 2 2 2 2 11 4" xfId="20815" xr:uid="{00000000-0005-0000-0000-00004F510000}"/>
    <cellStyle name="Normal 2 2 2 2 2 2 2 2 2 2 2 2 2 2 2 2 2 2 2 2 2 2 2 2 2 2 2 2 2 2 2 2 2 2 2 2 2 2 2 2 2 2 2 2 2 2 2 2 2 2 2 2 2 2 2 2 11 5" xfId="20816" xr:uid="{00000000-0005-0000-0000-000050510000}"/>
    <cellStyle name="Normal 2 2 2 2 2 2 2 2 2 2 2 2 2 2 2 2 2 2 2 2 2 2 2 2 2 2 2 2 2 2 2 2 2 2 2 2 2 2 2 2 2 2 2 2 2 2 2 2 2 2 2 2 2 2 2 2 11 6" xfId="20817" xr:uid="{00000000-0005-0000-0000-000051510000}"/>
    <cellStyle name="Normal 2 2 2 2 2 2 2 2 2 2 2 2 2 2 2 2 2 2 2 2 2 2 2 2 2 2 2 2 2 2 2 2 2 2 2 2 2 2 2 2 2 2 2 2 2 2 2 2 2 2 2 2 2 2 2 2 11 7" xfId="20818" xr:uid="{00000000-0005-0000-0000-000052510000}"/>
    <cellStyle name="Normal 2 2 2 2 2 2 2 2 2 2 2 2 2 2 2 2 2 2 2 2 2 2 2 2 2 2 2 2 2 2 2 2 2 2 2 2 2 2 2 2 2 2 2 2 2 2 2 2 2 2 2 2 2 2 2 2 11 8" xfId="20819" xr:uid="{00000000-0005-0000-0000-000053510000}"/>
    <cellStyle name="Normal 2 2 2 2 2 2 2 2 2 2 2 2 2 2 2 2 2 2 2 2 2 2 2 2 2 2 2 2 2 2 2 2 2 2 2 2 2 2 2 2 2 2 2 2 2 2 2 2 2 2 2 2 2 2 2 2 11 9" xfId="20820" xr:uid="{00000000-0005-0000-0000-000054510000}"/>
    <cellStyle name="Normal 2 2 2 2 2 2 2 2 2 2 2 2 2 2 2 2 2 2 2 2 2 2 2 2 2 2 2 2 2 2 2 2 2 2 2 2 2 2 2 2 2 2 2 2 2 2 2 2 2 2 2 2 2 2 2 2 11_Tabla M" xfId="20821" xr:uid="{00000000-0005-0000-0000-000055510000}"/>
    <cellStyle name="Normal 2 2 2 2 2 2 2 2 2 2 2 2 2 2 2 2 2 2 2 2 2 2 2 2 2 2 2 2 2 2 2 2 2 2 2 2 2 2 2 2 2 2 2 2 2 2 2 2 2 2 2 2 2 2 2 2 12" xfId="20822" xr:uid="{00000000-0005-0000-0000-000056510000}"/>
    <cellStyle name="Normal 2 2 2 2 2 2 2 2 2 2 2 2 2 2 2 2 2 2 2 2 2 2 2 2 2 2 2 2 2 2 2 2 2 2 2 2 2 2 2 2 2 2 2 2 2 2 2 2 2 2 2 2 2 2 2 2 12 10" xfId="20823" xr:uid="{00000000-0005-0000-0000-000057510000}"/>
    <cellStyle name="Normal 2 2 2 2 2 2 2 2 2 2 2 2 2 2 2 2 2 2 2 2 2 2 2 2 2 2 2 2 2 2 2 2 2 2 2 2 2 2 2 2 2 2 2 2 2 2 2 2 2 2 2 2 2 2 2 2 12 2" xfId="20824" xr:uid="{00000000-0005-0000-0000-000058510000}"/>
    <cellStyle name="Normal 2 2 2 2 2 2 2 2 2 2 2 2 2 2 2 2 2 2 2 2 2 2 2 2 2 2 2 2 2 2 2 2 2 2 2 2 2 2 2 2 2 2 2 2 2 2 2 2 2 2 2 2 2 2 2 2 12 3" xfId="20825" xr:uid="{00000000-0005-0000-0000-000059510000}"/>
    <cellStyle name="Normal 2 2 2 2 2 2 2 2 2 2 2 2 2 2 2 2 2 2 2 2 2 2 2 2 2 2 2 2 2 2 2 2 2 2 2 2 2 2 2 2 2 2 2 2 2 2 2 2 2 2 2 2 2 2 2 2 12 4" xfId="20826" xr:uid="{00000000-0005-0000-0000-00005A510000}"/>
    <cellStyle name="Normal 2 2 2 2 2 2 2 2 2 2 2 2 2 2 2 2 2 2 2 2 2 2 2 2 2 2 2 2 2 2 2 2 2 2 2 2 2 2 2 2 2 2 2 2 2 2 2 2 2 2 2 2 2 2 2 2 12 5" xfId="20827" xr:uid="{00000000-0005-0000-0000-00005B510000}"/>
    <cellStyle name="Normal 2 2 2 2 2 2 2 2 2 2 2 2 2 2 2 2 2 2 2 2 2 2 2 2 2 2 2 2 2 2 2 2 2 2 2 2 2 2 2 2 2 2 2 2 2 2 2 2 2 2 2 2 2 2 2 2 12 6" xfId="20828" xr:uid="{00000000-0005-0000-0000-00005C510000}"/>
    <cellStyle name="Normal 2 2 2 2 2 2 2 2 2 2 2 2 2 2 2 2 2 2 2 2 2 2 2 2 2 2 2 2 2 2 2 2 2 2 2 2 2 2 2 2 2 2 2 2 2 2 2 2 2 2 2 2 2 2 2 2 12 7" xfId="20829" xr:uid="{00000000-0005-0000-0000-00005D510000}"/>
    <cellStyle name="Normal 2 2 2 2 2 2 2 2 2 2 2 2 2 2 2 2 2 2 2 2 2 2 2 2 2 2 2 2 2 2 2 2 2 2 2 2 2 2 2 2 2 2 2 2 2 2 2 2 2 2 2 2 2 2 2 2 12 8" xfId="20830" xr:uid="{00000000-0005-0000-0000-00005E510000}"/>
    <cellStyle name="Normal 2 2 2 2 2 2 2 2 2 2 2 2 2 2 2 2 2 2 2 2 2 2 2 2 2 2 2 2 2 2 2 2 2 2 2 2 2 2 2 2 2 2 2 2 2 2 2 2 2 2 2 2 2 2 2 2 12 9" xfId="20831" xr:uid="{00000000-0005-0000-0000-00005F510000}"/>
    <cellStyle name="Normal 2 2 2 2 2 2 2 2 2 2 2 2 2 2 2 2 2 2 2 2 2 2 2 2 2 2 2 2 2 2 2 2 2 2 2 2 2 2 2 2 2 2 2 2 2 2 2 2 2 2 2 2 2 2 2 2 12_Tabla M" xfId="20832" xr:uid="{00000000-0005-0000-0000-000060510000}"/>
    <cellStyle name="Normal 2 2 2 2 2 2 2 2 2 2 2 2 2 2 2 2 2 2 2 2 2 2 2 2 2 2 2 2 2 2 2 2 2 2 2 2 2 2 2 2 2 2 2 2 2 2 2 2 2 2 2 2 2 2 2 2 13" xfId="20833" xr:uid="{00000000-0005-0000-0000-000061510000}"/>
    <cellStyle name="Normal 2 2 2 2 2 2 2 2 2 2 2 2 2 2 2 2 2 2 2 2 2 2 2 2 2 2 2 2 2 2 2 2 2 2 2 2 2 2 2 2 2 2 2 2 2 2 2 2 2 2 2 2 2 2 2 2 13 10" xfId="20834" xr:uid="{00000000-0005-0000-0000-000062510000}"/>
    <cellStyle name="Normal 2 2 2 2 2 2 2 2 2 2 2 2 2 2 2 2 2 2 2 2 2 2 2 2 2 2 2 2 2 2 2 2 2 2 2 2 2 2 2 2 2 2 2 2 2 2 2 2 2 2 2 2 2 2 2 2 13 2" xfId="20835" xr:uid="{00000000-0005-0000-0000-000063510000}"/>
    <cellStyle name="Normal 2 2 2 2 2 2 2 2 2 2 2 2 2 2 2 2 2 2 2 2 2 2 2 2 2 2 2 2 2 2 2 2 2 2 2 2 2 2 2 2 2 2 2 2 2 2 2 2 2 2 2 2 2 2 2 2 13 3" xfId="20836" xr:uid="{00000000-0005-0000-0000-000064510000}"/>
    <cellStyle name="Normal 2 2 2 2 2 2 2 2 2 2 2 2 2 2 2 2 2 2 2 2 2 2 2 2 2 2 2 2 2 2 2 2 2 2 2 2 2 2 2 2 2 2 2 2 2 2 2 2 2 2 2 2 2 2 2 2 13 4" xfId="20837" xr:uid="{00000000-0005-0000-0000-000065510000}"/>
    <cellStyle name="Normal 2 2 2 2 2 2 2 2 2 2 2 2 2 2 2 2 2 2 2 2 2 2 2 2 2 2 2 2 2 2 2 2 2 2 2 2 2 2 2 2 2 2 2 2 2 2 2 2 2 2 2 2 2 2 2 2 13 5" xfId="20838" xr:uid="{00000000-0005-0000-0000-000066510000}"/>
    <cellStyle name="Normal 2 2 2 2 2 2 2 2 2 2 2 2 2 2 2 2 2 2 2 2 2 2 2 2 2 2 2 2 2 2 2 2 2 2 2 2 2 2 2 2 2 2 2 2 2 2 2 2 2 2 2 2 2 2 2 2 13 6" xfId="20839" xr:uid="{00000000-0005-0000-0000-000067510000}"/>
    <cellStyle name="Normal 2 2 2 2 2 2 2 2 2 2 2 2 2 2 2 2 2 2 2 2 2 2 2 2 2 2 2 2 2 2 2 2 2 2 2 2 2 2 2 2 2 2 2 2 2 2 2 2 2 2 2 2 2 2 2 2 13 7" xfId="20840" xr:uid="{00000000-0005-0000-0000-000068510000}"/>
    <cellStyle name="Normal 2 2 2 2 2 2 2 2 2 2 2 2 2 2 2 2 2 2 2 2 2 2 2 2 2 2 2 2 2 2 2 2 2 2 2 2 2 2 2 2 2 2 2 2 2 2 2 2 2 2 2 2 2 2 2 2 13 8" xfId="20841" xr:uid="{00000000-0005-0000-0000-000069510000}"/>
    <cellStyle name="Normal 2 2 2 2 2 2 2 2 2 2 2 2 2 2 2 2 2 2 2 2 2 2 2 2 2 2 2 2 2 2 2 2 2 2 2 2 2 2 2 2 2 2 2 2 2 2 2 2 2 2 2 2 2 2 2 2 13 9" xfId="20842" xr:uid="{00000000-0005-0000-0000-00006A510000}"/>
    <cellStyle name="Normal 2 2 2 2 2 2 2 2 2 2 2 2 2 2 2 2 2 2 2 2 2 2 2 2 2 2 2 2 2 2 2 2 2 2 2 2 2 2 2 2 2 2 2 2 2 2 2 2 2 2 2 2 2 2 2 2 13_Tabla M" xfId="20843" xr:uid="{00000000-0005-0000-0000-00006B510000}"/>
    <cellStyle name="Normal 2 2 2 2 2 2 2 2 2 2 2 2 2 2 2 2 2 2 2 2 2 2 2 2 2 2 2 2 2 2 2 2 2 2 2 2 2 2 2 2 2 2 2 2 2 2 2 2 2 2 2 2 2 2 2 2 14" xfId="20844" xr:uid="{00000000-0005-0000-0000-00006C510000}"/>
    <cellStyle name="Normal 2 2 2 2 2 2 2 2 2 2 2 2 2 2 2 2 2 2 2 2 2 2 2 2 2 2 2 2 2 2 2 2 2 2 2 2 2 2 2 2 2 2 2 2 2 2 2 2 2 2 2 2 2 2 2 2 14 10" xfId="20845" xr:uid="{00000000-0005-0000-0000-00006D510000}"/>
    <cellStyle name="Normal 2 2 2 2 2 2 2 2 2 2 2 2 2 2 2 2 2 2 2 2 2 2 2 2 2 2 2 2 2 2 2 2 2 2 2 2 2 2 2 2 2 2 2 2 2 2 2 2 2 2 2 2 2 2 2 2 14 2" xfId="20846" xr:uid="{00000000-0005-0000-0000-00006E510000}"/>
    <cellStyle name="Normal 2 2 2 2 2 2 2 2 2 2 2 2 2 2 2 2 2 2 2 2 2 2 2 2 2 2 2 2 2 2 2 2 2 2 2 2 2 2 2 2 2 2 2 2 2 2 2 2 2 2 2 2 2 2 2 2 14 3" xfId="20847" xr:uid="{00000000-0005-0000-0000-00006F510000}"/>
    <cellStyle name="Normal 2 2 2 2 2 2 2 2 2 2 2 2 2 2 2 2 2 2 2 2 2 2 2 2 2 2 2 2 2 2 2 2 2 2 2 2 2 2 2 2 2 2 2 2 2 2 2 2 2 2 2 2 2 2 2 2 14 4" xfId="20848" xr:uid="{00000000-0005-0000-0000-000070510000}"/>
    <cellStyle name="Normal 2 2 2 2 2 2 2 2 2 2 2 2 2 2 2 2 2 2 2 2 2 2 2 2 2 2 2 2 2 2 2 2 2 2 2 2 2 2 2 2 2 2 2 2 2 2 2 2 2 2 2 2 2 2 2 2 14 5" xfId="20849" xr:uid="{00000000-0005-0000-0000-000071510000}"/>
    <cellStyle name="Normal 2 2 2 2 2 2 2 2 2 2 2 2 2 2 2 2 2 2 2 2 2 2 2 2 2 2 2 2 2 2 2 2 2 2 2 2 2 2 2 2 2 2 2 2 2 2 2 2 2 2 2 2 2 2 2 2 14 6" xfId="20850" xr:uid="{00000000-0005-0000-0000-000072510000}"/>
    <cellStyle name="Normal 2 2 2 2 2 2 2 2 2 2 2 2 2 2 2 2 2 2 2 2 2 2 2 2 2 2 2 2 2 2 2 2 2 2 2 2 2 2 2 2 2 2 2 2 2 2 2 2 2 2 2 2 2 2 2 2 14 7" xfId="20851" xr:uid="{00000000-0005-0000-0000-000073510000}"/>
    <cellStyle name="Normal 2 2 2 2 2 2 2 2 2 2 2 2 2 2 2 2 2 2 2 2 2 2 2 2 2 2 2 2 2 2 2 2 2 2 2 2 2 2 2 2 2 2 2 2 2 2 2 2 2 2 2 2 2 2 2 2 14 8" xfId="20852" xr:uid="{00000000-0005-0000-0000-000074510000}"/>
    <cellStyle name="Normal 2 2 2 2 2 2 2 2 2 2 2 2 2 2 2 2 2 2 2 2 2 2 2 2 2 2 2 2 2 2 2 2 2 2 2 2 2 2 2 2 2 2 2 2 2 2 2 2 2 2 2 2 2 2 2 2 14 9" xfId="20853" xr:uid="{00000000-0005-0000-0000-000075510000}"/>
    <cellStyle name="Normal 2 2 2 2 2 2 2 2 2 2 2 2 2 2 2 2 2 2 2 2 2 2 2 2 2 2 2 2 2 2 2 2 2 2 2 2 2 2 2 2 2 2 2 2 2 2 2 2 2 2 2 2 2 2 2 2 14_Tabla M" xfId="20854" xr:uid="{00000000-0005-0000-0000-000076510000}"/>
    <cellStyle name="Normal 2 2 2 2 2 2 2 2 2 2 2 2 2 2 2 2 2 2 2 2 2 2 2 2 2 2 2 2 2 2 2 2 2 2 2 2 2 2 2 2 2 2 2 2 2 2 2 2 2 2 2 2 2 2 2 2 15" xfId="20855" xr:uid="{00000000-0005-0000-0000-000077510000}"/>
    <cellStyle name="Normal 2 2 2 2 2 2 2 2 2 2 2 2 2 2 2 2 2 2 2 2 2 2 2 2 2 2 2 2 2 2 2 2 2 2 2 2 2 2 2 2 2 2 2 2 2 2 2 2 2 2 2 2 2 2 2 2 15 10" xfId="20856" xr:uid="{00000000-0005-0000-0000-000078510000}"/>
    <cellStyle name="Normal 2 2 2 2 2 2 2 2 2 2 2 2 2 2 2 2 2 2 2 2 2 2 2 2 2 2 2 2 2 2 2 2 2 2 2 2 2 2 2 2 2 2 2 2 2 2 2 2 2 2 2 2 2 2 2 2 15 2" xfId="20857" xr:uid="{00000000-0005-0000-0000-000079510000}"/>
    <cellStyle name="Normal 2 2 2 2 2 2 2 2 2 2 2 2 2 2 2 2 2 2 2 2 2 2 2 2 2 2 2 2 2 2 2 2 2 2 2 2 2 2 2 2 2 2 2 2 2 2 2 2 2 2 2 2 2 2 2 2 15 3" xfId="20858" xr:uid="{00000000-0005-0000-0000-00007A510000}"/>
    <cellStyle name="Normal 2 2 2 2 2 2 2 2 2 2 2 2 2 2 2 2 2 2 2 2 2 2 2 2 2 2 2 2 2 2 2 2 2 2 2 2 2 2 2 2 2 2 2 2 2 2 2 2 2 2 2 2 2 2 2 2 15 4" xfId="20859" xr:uid="{00000000-0005-0000-0000-00007B510000}"/>
    <cellStyle name="Normal 2 2 2 2 2 2 2 2 2 2 2 2 2 2 2 2 2 2 2 2 2 2 2 2 2 2 2 2 2 2 2 2 2 2 2 2 2 2 2 2 2 2 2 2 2 2 2 2 2 2 2 2 2 2 2 2 15 5" xfId="20860" xr:uid="{00000000-0005-0000-0000-00007C510000}"/>
    <cellStyle name="Normal 2 2 2 2 2 2 2 2 2 2 2 2 2 2 2 2 2 2 2 2 2 2 2 2 2 2 2 2 2 2 2 2 2 2 2 2 2 2 2 2 2 2 2 2 2 2 2 2 2 2 2 2 2 2 2 2 15 6" xfId="20861" xr:uid="{00000000-0005-0000-0000-00007D510000}"/>
    <cellStyle name="Normal 2 2 2 2 2 2 2 2 2 2 2 2 2 2 2 2 2 2 2 2 2 2 2 2 2 2 2 2 2 2 2 2 2 2 2 2 2 2 2 2 2 2 2 2 2 2 2 2 2 2 2 2 2 2 2 2 15 7" xfId="20862" xr:uid="{00000000-0005-0000-0000-00007E510000}"/>
    <cellStyle name="Normal 2 2 2 2 2 2 2 2 2 2 2 2 2 2 2 2 2 2 2 2 2 2 2 2 2 2 2 2 2 2 2 2 2 2 2 2 2 2 2 2 2 2 2 2 2 2 2 2 2 2 2 2 2 2 2 2 15 8" xfId="20863" xr:uid="{00000000-0005-0000-0000-00007F510000}"/>
    <cellStyle name="Normal 2 2 2 2 2 2 2 2 2 2 2 2 2 2 2 2 2 2 2 2 2 2 2 2 2 2 2 2 2 2 2 2 2 2 2 2 2 2 2 2 2 2 2 2 2 2 2 2 2 2 2 2 2 2 2 2 15 9" xfId="20864" xr:uid="{00000000-0005-0000-0000-000080510000}"/>
    <cellStyle name="Normal 2 2 2 2 2 2 2 2 2 2 2 2 2 2 2 2 2 2 2 2 2 2 2 2 2 2 2 2 2 2 2 2 2 2 2 2 2 2 2 2 2 2 2 2 2 2 2 2 2 2 2 2 2 2 2 2 15_Tabla M" xfId="20865" xr:uid="{00000000-0005-0000-0000-000081510000}"/>
    <cellStyle name="Normal 2 2 2 2 2 2 2 2 2 2 2 2 2 2 2 2 2 2 2 2 2 2 2 2 2 2 2 2 2 2 2 2 2 2 2 2 2 2 2 2 2 2 2 2 2 2 2 2 2 2 2 2 2 2 2 2 16" xfId="20866" xr:uid="{00000000-0005-0000-0000-000082510000}"/>
    <cellStyle name="Normal 2 2 2 2 2 2 2 2 2 2 2 2 2 2 2 2 2 2 2 2 2 2 2 2 2 2 2 2 2 2 2 2 2 2 2 2 2 2 2 2 2 2 2 2 2 2 2 2 2 2 2 2 2 2 2 2 16 10" xfId="20867" xr:uid="{00000000-0005-0000-0000-000083510000}"/>
    <cellStyle name="Normal 2 2 2 2 2 2 2 2 2 2 2 2 2 2 2 2 2 2 2 2 2 2 2 2 2 2 2 2 2 2 2 2 2 2 2 2 2 2 2 2 2 2 2 2 2 2 2 2 2 2 2 2 2 2 2 2 16 2" xfId="20868" xr:uid="{00000000-0005-0000-0000-000084510000}"/>
    <cellStyle name="Normal 2 2 2 2 2 2 2 2 2 2 2 2 2 2 2 2 2 2 2 2 2 2 2 2 2 2 2 2 2 2 2 2 2 2 2 2 2 2 2 2 2 2 2 2 2 2 2 2 2 2 2 2 2 2 2 2 16 3" xfId="20869" xr:uid="{00000000-0005-0000-0000-000085510000}"/>
    <cellStyle name="Normal 2 2 2 2 2 2 2 2 2 2 2 2 2 2 2 2 2 2 2 2 2 2 2 2 2 2 2 2 2 2 2 2 2 2 2 2 2 2 2 2 2 2 2 2 2 2 2 2 2 2 2 2 2 2 2 2 16 4" xfId="20870" xr:uid="{00000000-0005-0000-0000-000086510000}"/>
    <cellStyle name="Normal 2 2 2 2 2 2 2 2 2 2 2 2 2 2 2 2 2 2 2 2 2 2 2 2 2 2 2 2 2 2 2 2 2 2 2 2 2 2 2 2 2 2 2 2 2 2 2 2 2 2 2 2 2 2 2 2 16 5" xfId="20871" xr:uid="{00000000-0005-0000-0000-000087510000}"/>
    <cellStyle name="Normal 2 2 2 2 2 2 2 2 2 2 2 2 2 2 2 2 2 2 2 2 2 2 2 2 2 2 2 2 2 2 2 2 2 2 2 2 2 2 2 2 2 2 2 2 2 2 2 2 2 2 2 2 2 2 2 2 16 6" xfId="20872" xr:uid="{00000000-0005-0000-0000-000088510000}"/>
    <cellStyle name="Normal 2 2 2 2 2 2 2 2 2 2 2 2 2 2 2 2 2 2 2 2 2 2 2 2 2 2 2 2 2 2 2 2 2 2 2 2 2 2 2 2 2 2 2 2 2 2 2 2 2 2 2 2 2 2 2 2 16 7" xfId="20873" xr:uid="{00000000-0005-0000-0000-000089510000}"/>
    <cellStyle name="Normal 2 2 2 2 2 2 2 2 2 2 2 2 2 2 2 2 2 2 2 2 2 2 2 2 2 2 2 2 2 2 2 2 2 2 2 2 2 2 2 2 2 2 2 2 2 2 2 2 2 2 2 2 2 2 2 2 16 8" xfId="20874" xr:uid="{00000000-0005-0000-0000-00008A510000}"/>
    <cellStyle name="Normal 2 2 2 2 2 2 2 2 2 2 2 2 2 2 2 2 2 2 2 2 2 2 2 2 2 2 2 2 2 2 2 2 2 2 2 2 2 2 2 2 2 2 2 2 2 2 2 2 2 2 2 2 2 2 2 2 16 9" xfId="20875" xr:uid="{00000000-0005-0000-0000-00008B510000}"/>
    <cellStyle name="Normal 2 2 2 2 2 2 2 2 2 2 2 2 2 2 2 2 2 2 2 2 2 2 2 2 2 2 2 2 2 2 2 2 2 2 2 2 2 2 2 2 2 2 2 2 2 2 2 2 2 2 2 2 2 2 2 2 16_Tabla M" xfId="20876" xr:uid="{00000000-0005-0000-0000-00008C510000}"/>
    <cellStyle name="Normal 2 2 2 2 2 2 2 2 2 2 2 2 2 2 2 2 2 2 2 2 2 2 2 2 2 2 2 2 2 2 2 2 2 2 2 2 2 2 2 2 2 2 2 2 2 2 2 2 2 2 2 2 2 2 2 2 17" xfId="20877" xr:uid="{00000000-0005-0000-0000-00008D510000}"/>
    <cellStyle name="Normal 2 2 2 2 2 2 2 2 2 2 2 2 2 2 2 2 2 2 2 2 2 2 2 2 2 2 2 2 2 2 2 2 2 2 2 2 2 2 2 2 2 2 2 2 2 2 2 2 2 2 2 2 2 2 2 2 17 10" xfId="20878" xr:uid="{00000000-0005-0000-0000-00008E510000}"/>
    <cellStyle name="Normal 2 2 2 2 2 2 2 2 2 2 2 2 2 2 2 2 2 2 2 2 2 2 2 2 2 2 2 2 2 2 2 2 2 2 2 2 2 2 2 2 2 2 2 2 2 2 2 2 2 2 2 2 2 2 2 2 17 2" xfId="20879" xr:uid="{00000000-0005-0000-0000-00008F510000}"/>
    <cellStyle name="Normal 2 2 2 2 2 2 2 2 2 2 2 2 2 2 2 2 2 2 2 2 2 2 2 2 2 2 2 2 2 2 2 2 2 2 2 2 2 2 2 2 2 2 2 2 2 2 2 2 2 2 2 2 2 2 2 2 17 3" xfId="20880" xr:uid="{00000000-0005-0000-0000-000090510000}"/>
    <cellStyle name="Normal 2 2 2 2 2 2 2 2 2 2 2 2 2 2 2 2 2 2 2 2 2 2 2 2 2 2 2 2 2 2 2 2 2 2 2 2 2 2 2 2 2 2 2 2 2 2 2 2 2 2 2 2 2 2 2 2 17 4" xfId="20881" xr:uid="{00000000-0005-0000-0000-000091510000}"/>
    <cellStyle name="Normal 2 2 2 2 2 2 2 2 2 2 2 2 2 2 2 2 2 2 2 2 2 2 2 2 2 2 2 2 2 2 2 2 2 2 2 2 2 2 2 2 2 2 2 2 2 2 2 2 2 2 2 2 2 2 2 2 17 5" xfId="20882" xr:uid="{00000000-0005-0000-0000-000092510000}"/>
    <cellStyle name="Normal 2 2 2 2 2 2 2 2 2 2 2 2 2 2 2 2 2 2 2 2 2 2 2 2 2 2 2 2 2 2 2 2 2 2 2 2 2 2 2 2 2 2 2 2 2 2 2 2 2 2 2 2 2 2 2 2 17 6" xfId="20883" xr:uid="{00000000-0005-0000-0000-000093510000}"/>
    <cellStyle name="Normal 2 2 2 2 2 2 2 2 2 2 2 2 2 2 2 2 2 2 2 2 2 2 2 2 2 2 2 2 2 2 2 2 2 2 2 2 2 2 2 2 2 2 2 2 2 2 2 2 2 2 2 2 2 2 2 2 17 7" xfId="20884" xr:uid="{00000000-0005-0000-0000-000094510000}"/>
    <cellStyle name="Normal 2 2 2 2 2 2 2 2 2 2 2 2 2 2 2 2 2 2 2 2 2 2 2 2 2 2 2 2 2 2 2 2 2 2 2 2 2 2 2 2 2 2 2 2 2 2 2 2 2 2 2 2 2 2 2 2 17 8" xfId="20885" xr:uid="{00000000-0005-0000-0000-000095510000}"/>
    <cellStyle name="Normal 2 2 2 2 2 2 2 2 2 2 2 2 2 2 2 2 2 2 2 2 2 2 2 2 2 2 2 2 2 2 2 2 2 2 2 2 2 2 2 2 2 2 2 2 2 2 2 2 2 2 2 2 2 2 2 2 17 9" xfId="20886" xr:uid="{00000000-0005-0000-0000-000096510000}"/>
    <cellStyle name="Normal 2 2 2 2 2 2 2 2 2 2 2 2 2 2 2 2 2 2 2 2 2 2 2 2 2 2 2 2 2 2 2 2 2 2 2 2 2 2 2 2 2 2 2 2 2 2 2 2 2 2 2 2 2 2 2 2 17_Tabla M" xfId="20887" xr:uid="{00000000-0005-0000-0000-000097510000}"/>
    <cellStyle name="Normal 2 2 2 2 2 2 2 2 2 2 2 2 2 2 2 2 2 2 2 2 2 2 2 2 2 2 2 2 2 2 2 2 2 2 2 2 2 2 2 2 2 2 2 2 2 2 2 2 2 2 2 2 2 2 2 2 18" xfId="20888" xr:uid="{00000000-0005-0000-0000-000098510000}"/>
    <cellStyle name="Normal 2 2 2 2 2 2 2 2 2 2 2 2 2 2 2 2 2 2 2 2 2 2 2 2 2 2 2 2 2 2 2 2 2 2 2 2 2 2 2 2 2 2 2 2 2 2 2 2 2 2 2 2 2 2 2 2 18 10" xfId="20889" xr:uid="{00000000-0005-0000-0000-000099510000}"/>
    <cellStyle name="Normal 2 2 2 2 2 2 2 2 2 2 2 2 2 2 2 2 2 2 2 2 2 2 2 2 2 2 2 2 2 2 2 2 2 2 2 2 2 2 2 2 2 2 2 2 2 2 2 2 2 2 2 2 2 2 2 2 18 2" xfId="20890" xr:uid="{00000000-0005-0000-0000-00009A510000}"/>
    <cellStyle name="Normal 2 2 2 2 2 2 2 2 2 2 2 2 2 2 2 2 2 2 2 2 2 2 2 2 2 2 2 2 2 2 2 2 2 2 2 2 2 2 2 2 2 2 2 2 2 2 2 2 2 2 2 2 2 2 2 2 18 3" xfId="20891" xr:uid="{00000000-0005-0000-0000-00009B510000}"/>
    <cellStyle name="Normal 2 2 2 2 2 2 2 2 2 2 2 2 2 2 2 2 2 2 2 2 2 2 2 2 2 2 2 2 2 2 2 2 2 2 2 2 2 2 2 2 2 2 2 2 2 2 2 2 2 2 2 2 2 2 2 2 18 4" xfId="20892" xr:uid="{00000000-0005-0000-0000-00009C510000}"/>
    <cellStyle name="Normal 2 2 2 2 2 2 2 2 2 2 2 2 2 2 2 2 2 2 2 2 2 2 2 2 2 2 2 2 2 2 2 2 2 2 2 2 2 2 2 2 2 2 2 2 2 2 2 2 2 2 2 2 2 2 2 2 18 5" xfId="20893" xr:uid="{00000000-0005-0000-0000-00009D510000}"/>
    <cellStyle name="Normal 2 2 2 2 2 2 2 2 2 2 2 2 2 2 2 2 2 2 2 2 2 2 2 2 2 2 2 2 2 2 2 2 2 2 2 2 2 2 2 2 2 2 2 2 2 2 2 2 2 2 2 2 2 2 2 2 18 6" xfId="20894" xr:uid="{00000000-0005-0000-0000-00009E510000}"/>
    <cellStyle name="Normal 2 2 2 2 2 2 2 2 2 2 2 2 2 2 2 2 2 2 2 2 2 2 2 2 2 2 2 2 2 2 2 2 2 2 2 2 2 2 2 2 2 2 2 2 2 2 2 2 2 2 2 2 2 2 2 2 18 7" xfId="20895" xr:uid="{00000000-0005-0000-0000-00009F510000}"/>
    <cellStyle name="Normal 2 2 2 2 2 2 2 2 2 2 2 2 2 2 2 2 2 2 2 2 2 2 2 2 2 2 2 2 2 2 2 2 2 2 2 2 2 2 2 2 2 2 2 2 2 2 2 2 2 2 2 2 2 2 2 2 18 8" xfId="20896" xr:uid="{00000000-0005-0000-0000-0000A0510000}"/>
    <cellStyle name="Normal 2 2 2 2 2 2 2 2 2 2 2 2 2 2 2 2 2 2 2 2 2 2 2 2 2 2 2 2 2 2 2 2 2 2 2 2 2 2 2 2 2 2 2 2 2 2 2 2 2 2 2 2 2 2 2 2 18 9" xfId="20897" xr:uid="{00000000-0005-0000-0000-0000A1510000}"/>
    <cellStyle name="Normal 2 2 2 2 2 2 2 2 2 2 2 2 2 2 2 2 2 2 2 2 2 2 2 2 2 2 2 2 2 2 2 2 2 2 2 2 2 2 2 2 2 2 2 2 2 2 2 2 2 2 2 2 2 2 2 2 18_Tabla M" xfId="20898" xr:uid="{00000000-0005-0000-0000-0000A2510000}"/>
    <cellStyle name="Normal 2 2 2 2 2 2 2 2 2 2 2 2 2 2 2 2 2 2 2 2 2 2 2 2 2 2 2 2 2 2 2 2 2 2 2 2 2 2 2 2 2 2 2 2 2 2 2 2 2 2 2 2 2 2 2 2 19" xfId="20899" xr:uid="{00000000-0005-0000-0000-0000A3510000}"/>
    <cellStyle name="Normal 2 2 2 2 2 2 2 2 2 2 2 2 2 2 2 2 2 2 2 2 2 2 2 2 2 2 2 2 2 2 2 2 2 2 2 2 2 2 2 2 2 2 2 2 2 2 2 2 2 2 2 2 2 2 2 2 19 10" xfId="20900" xr:uid="{00000000-0005-0000-0000-0000A4510000}"/>
    <cellStyle name="Normal 2 2 2 2 2 2 2 2 2 2 2 2 2 2 2 2 2 2 2 2 2 2 2 2 2 2 2 2 2 2 2 2 2 2 2 2 2 2 2 2 2 2 2 2 2 2 2 2 2 2 2 2 2 2 2 2 19 2" xfId="20901" xr:uid="{00000000-0005-0000-0000-0000A5510000}"/>
    <cellStyle name="Normal 2 2 2 2 2 2 2 2 2 2 2 2 2 2 2 2 2 2 2 2 2 2 2 2 2 2 2 2 2 2 2 2 2 2 2 2 2 2 2 2 2 2 2 2 2 2 2 2 2 2 2 2 2 2 2 2 19 3" xfId="20902" xr:uid="{00000000-0005-0000-0000-0000A6510000}"/>
    <cellStyle name="Normal 2 2 2 2 2 2 2 2 2 2 2 2 2 2 2 2 2 2 2 2 2 2 2 2 2 2 2 2 2 2 2 2 2 2 2 2 2 2 2 2 2 2 2 2 2 2 2 2 2 2 2 2 2 2 2 2 19 4" xfId="20903" xr:uid="{00000000-0005-0000-0000-0000A7510000}"/>
    <cellStyle name="Normal 2 2 2 2 2 2 2 2 2 2 2 2 2 2 2 2 2 2 2 2 2 2 2 2 2 2 2 2 2 2 2 2 2 2 2 2 2 2 2 2 2 2 2 2 2 2 2 2 2 2 2 2 2 2 2 2 19 5" xfId="20904" xr:uid="{00000000-0005-0000-0000-0000A8510000}"/>
    <cellStyle name="Normal 2 2 2 2 2 2 2 2 2 2 2 2 2 2 2 2 2 2 2 2 2 2 2 2 2 2 2 2 2 2 2 2 2 2 2 2 2 2 2 2 2 2 2 2 2 2 2 2 2 2 2 2 2 2 2 2 19 6" xfId="20905" xr:uid="{00000000-0005-0000-0000-0000A9510000}"/>
    <cellStyle name="Normal 2 2 2 2 2 2 2 2 2 2 2 2 2 2 2 2 2 2 2 2 2 2 2 2 2 2 2 2 2 2 2 2 2 2 2 2 2 2 2 2 2 2 2 2 2 2 2 2 2 2 2 2 2 2 2 2 19 7" xfId="20906" xr:uid="{00000000-0005-0000-0000-0000AA510000}"/>
    <cellStyle name="Normal 2 2 2 2 2 2 2 2 2 2 2 2 2 2 2 2 2 2 2 2 2 2 2 2 2 2 2 2 2 2 2 2 2 2 2 2 2 2 2 2 2 2 2 2 2 2 2 2 2 2 2 2 2 2 2 2 19 8" xfId="20907" xr:uid="{00000000-0005-0000-0000-0000AB510000}"/>
    <cellStyle name="Normal 2 2 2 2 2 2 2 2 2 2 2 2 2 2 2 2 2 2 2 2 2 2 2 2 2 2 2 2 2 2 2 2 2 2 2 2 2 2 2 2 2 2 2 2 2 2 2 2 2 2 2 2 2 2 2 2 19 9" xfId="20908" xr:uid="{00000000-0005-0000-0000-0000AC510000}"/>
    <cellStyle name="Normal 2 2 2 2 2 2 2 2 2 2 2 2 2 2 2 2 2 2 2 2 2 2 2 2 2 2 2 2 2 2 2 2 2 2 2 2 2 2 2 2 2 2 2 2 2 2 2 2 2 2 2 2 2 2 2 2 19_Tabla M" xfId="20909" xr:uid="{00000000-0005-0000-0000-0000AD510000}"/>
    <cellStyle name="Normal 2 2 2 2 2 2 2 2 2 2 2 2 2 2 2 2 2 2 2 2 2 2 2 2 2 2 2 2 2 2 2 2 2 2 2 2 2 2 2 2 2 2 2 2 2 2 2 2 2 2 2 2 2 2 2 2 2" xfId="20910" xr:uid="{00000000-0005-0000-0000-0000AE510000}"/>
    <cellStyle name="Normal 2 2 2 2 2 2 2 2 2 2 2 2 2 2 2 2 2 2 2 2 2 2 2 2 2 2 2 2 2 2 2 2 2 2 2 2 2 2 2 2 2 2 2 2 2 2 2 2 2 2 2 2 2 2 2 2 2 10" xfId="20911" xr:uid="{00000000-0005-0000-0000-0000AF510000}"/>
    <cellStyle name="Normal 2 2 2 2 2 2 2 2 2 2 2 2 2 2 2 2 2 2 2 2 2 2 2 2 2 2 2 2 2 2 2 2 2 2 2 2 2 2 2 2 2 2 2 2 2 2 2 2 2 2 2 2 2 2 2 2 2 11" xfId="20912" xr:uid="{00000000-0005-0000-0000-0000B0510000}"/>
    <cellStyle name="Normal 2 2 2 2 2 2 2 2 2 2 2 2 2 2 2 2 2 2 2 2 2 2 2 2 2 2 2 2 2 2 2 2 2 2 2 2 2 2 2 2 2 2 2 2 2 2 2 2 2 2 2 2 2 2 2 2 2 12" xfId="20913" xr:uid="{00000000-0005-0000-0000-0000B1510000}"/>
    <cellStyle name="Normal 2 2 2 2 2 2 2 2 2 2 2 2 2 2 2 2 2 2 2 2 2 2 2 2 2 2 2 2 2 2 2 2 2 2 2 2 2 2 2 2 2 2 2 2 2 2 2 2 2 2 2 2 2 2 2 2 2 13" xfId="20914" xr:uid="{00000000-0005-0000-0000-0000B2510000}"/>
    <cellStyle name="Normal 2 2 2 2 2 2 2 2 2 2 2 2 2 2 2 2 2 2 2 2 2 2 2 2 2 2 2 2 2 2 2 2 2 2 2 2 2 2 2 2 2 2 2 2 2 2 2 2 2 2 2 2 2 2 2 2 2 14" xfId="20915" xr:uid="{00000000-0005-0000-0000-0000B3510000}"/>
    <cellStyle name="Normal 2 2 2 2 2 2 2 2 2 2 2 2 2 2 2 2 2 2 2 2 2 2 2 2 2 2 2 2 2 2 2 2 2 2 2 2 2 2 2 2 2 2 2 2 2 2 2 2 2 2 2 2 2 2 2 2 2 15" xfId="20916" xr:uid="{00000000-0005-0000-0000-0000B4510000}"/>
    <cellStyle name="Normal 2 2 2 2 2 2 2 2 2 2 2 2 2 2 2 2 2 2 2 2 2 2 2 2 2 2 2 2 2 2 2 2 2 2 2 2 2 2 2 2 2 2 2 2 2 2 2 2 2 2 2 2 2 2 2 2 2 16" xfId="20917" xr:uid="{00000000-0005-0000-0000-0000B5510000}"/>
    <cellStyle name="Normal 2 2 2 2 2 2 2 2 2 2 2 2 2 2 2 2 2 2 2 2 2 2 2 2 2 2 2 2 2 2 2 2 2 2 2 2 2 2 2 2 2 2 2 2 2 2 2 2 2 2 2 2 2 2 2 2 2 17" xfId="20918" xr:uid="{00000000-0005-0000-0000-0000B6510000}"/>
    <cellStyle name="Normal 2 2 2 2 2 2 2 2 2 2 2 2 2 2 2 2 2 2 2 2 2 2 2 2 2 2 2 2 2 2 2 2 2 2 2 2 2 2 2 2 2 2 2 2 2 2 2 2 2 2 2 2 2 2 2 2 2 18" xfId="20919" xr:uid="{00000000-0005-0000-0000-0000B7510000}"/>
    <cellStyle name="Normal 2 2 2 2 2 2 2 2 2 2 2 2 2 2 2 2 2 2 2 2 2 2 2 2 2 2 2 2 2 2 2 2 2 2 2 2 2 2 2 2 2 2 2 2 2 2 2 2 2 2 2 2 2 2 2 2 2 19" xfId="20920" xr:uid="{00000000-0005-0000-0000-0000B8510000}"/>
    <cellStyle name="Normal 2 2 2 2 2 2 2 2 2 2 2 2 2 2 2 2 2 2 2 2 2 2 2 2 2 2 2 2 2 2 2 2 2 2 2 2 2 2 2 2 2 2 2 2 2 2 2 2 2 2 2 2 2 2 2 2 2 2" xfId="20921" xr:uid="{00000000-0005-0000-0000-0000B9510000}"/>
    <cellStyle name="Normal 2 2 2 2 2 2 2 2 2 2 2 2 2 2 2 2 2 2 2 2 2 2 2 2 2 2 2 2 2 2 2 2 2 2 2 2 2 2 2 2 2 2 2 2 2 2 2 2 2 2 2 2 2 2 2 2 2 2 10" xfId="20922" xr:uid="{00000000-0005-0000-0000-0000BA510000}"/>
    <cellStyle name="Normal 2 2 2 2 2 2 2 2 2 2 2 2 2 2 2 2 2 2 2 2 2 2 2 2 2 2 2 2 2 2 2 2 2 2 2 2 2 2 2 2 2 2 2 2 2 2 2 2 2 2 2 2 2 2 2 2 2 2 10 10" xfId="20923" xr:uid="{00000000-0005-0000-0000-0000BB510000}"/>
    <cellStyle name="Normal 2 2 2 2 2 2 2 2 2 2 2 2 2 2 2 2 2 2 2 2 2 2 2 2 2 2 2 2 2 2 2 2 2 2 2 2 2 2 2 2 2 2 2 2 2 2 2 2 2 2 2 2 2 2 2 2 2 2 10 2" xfId="20924" xr:uid="{00000000-0005-0000-0000-0000BC510000}"/>
    <cellStyle name="Normal 2 2 2 2 2 2 2 2 2 2 2 2 2 2 2 2 2 2 2 2 2 2 2 2 2 2 2 2 2 2 2 2 2 2 2 2 2 2 2 2 2 2 2 2 2 2 2 2 2 2 2 2 2 2 2 2 2 2 10 3" xfId="20925" xr:uid="{00000000-0005-0000-0000-0000BD510000}"/>
    <cellStyle name="Normal 2 2 2 2 2 2 2 2 2 2 2 2 2 2 2 2 2 2 2 2 2 2 2 2 2 2 2 2 2 2 2 2 2 2 2 2 2 2 2 2 2 2 2 2 2 2 2 2 2 2 2 2 2 2 2 2 2 2 10 4" xfId="20926" xr:uid="{00000000-0005-0000-0000-0000BE510000}"/>
    <cellStyle name="Normal 2 2 2 2 2 2 2 2 2 2 2 2 2 2 2 2 2 2 2 2 2 2 2 2 2 2 2 2 2 2 2 2 2 2 2 2 2 2 2 2 2 2 2 2 2 2 2 2 2 2 2 2 2 2 2 2 2 2 10 5" xfId="20927" xr:uid="{00000000-0005-0000-0000-0000BF510000}"/>
    <cellStyle name="Normal 2 2 2 2 2 2 2 2 2 2 2 2 2 2 2 2 2 2 2 2 2 2 2 2 2 2 2 2 2 2 2 2 2 2 2 2 2 2 2 2 2 2 2 2 2 2 2 2 2 2 2 2 2 2 2 2 2 2 10 6" xfId="20928" xr:uid="{00000000-0005-0000-0000-0000C0510000}"/>
    <cellStyle name="Normal 2 2 2 2 2 2 2 2 2 2 2 2 2 2 2 2 2 2 2 2 2 2 2 2 2 2 2 2 2 2 2 2 2 2 2 2 2 2 2 2 2 2 2 2 2 2 2 2 2 2 2 2 2 2 2 2 2 2 10 7" xfId="20929" xr:uid="{00000000-0005-0000-0000-0000C1510000}"/>
    <cellStyle name="Normal 2 2 2 2 2 2 2 2 2 2 2 2 2 2 2 2 2 2 2 2 2 2 2 2 2 2 2 2 2 2 2 2 2 2 2 2 2 2 2 2 2 2 2 2 2 2 2 2 2 2 2 2 2 2 2 2 2 2 10 8" xfId="20930" xr:uid="{00000000-0005-0000-0000-0000C2510000}"/>
    <cellStyle name="Normal 2 2 2 2 2 2 2 2 2 2 2 2 2 2 2 2 2 2 2 2 2 2 2 2 2 2 2 2 2 2 2 2 2 2 2 2 2 2 2 2 2 2 2 2 2 2 2 2 2 2 2 2 2 2 2 2 2 2 10 9" xfId="20931" xr:uid="{00000000-0005-0000-0000-0000C3510000}"/>
    <cellStyle name="Normal 2 2 2 2 2 2 2 2 2 2 2 2 2 2 2 2 2 2 2 2 2 2 2 2 2 2 2 2 2 2 2 2 2 2 2 2 2 2 2 2 2 2 2 2 2 2 2 2 2 2 2 2 2 2 2 2 2 2 10_Tabla M" xfId="20932" xr:uid="{00000000-0005-0000-0000-0000C4510000}"/>
    <cellStyle name="Normal 2 2 2 2 2 2 2 2 2 2 2 2 2 2 2 2 2 2 2 2 2 2 2 2 2 2 2 2 2 2 2 2 2 2 2 2 2 2 2 2 2 2 2 2 2 2 2 2 2 2 2 2 2 2 2 2 2 2 11" xfId="20933" xr:uid="{00000000-0005-0000-0000-0000C5510000}"/>
    <cellStyle name="Normal 2 2 2 2 2 2 2 2 2 2 2 2 2 2 2 2 2 2 2 2 2 2 2 2 2 2 2 2 2 2 2 2 2 2 2 2 2 2 2 2 2 2 2 2 2 2 2 2 2 2 2 2 2 2 2 2 2 2 11 10" xfId="20934" xr:uid="{00000000-0005-0000-0000-0000C6510000}"/>
    <cellStyle name="Normal 2 2 2 2 2 2 2 2 2 2 2 2 2 2 2 2 2 2 2 2 2 2 2 2 2 2 2 2 2 2 2 2 2 2 2 2 2 2 2 2 2 2 2 2 2 2 2 2 2 2 2 2 2 2 2 2 2 2 11 2" xfId="20935" xr:uid="{00000000-0005-0000-0000-0000C7510000}"/>
    <cellStyle name="Normal 2 2 2 2 2 2 2 2 2 2 2 2 2 2 2 2 2 2 2 2 2 2 2 2 2 2 2 2 2 2 2 2 2 2 2 2 2 2 2 2 2 2 2 2 2 2 2 2 2 2 2 2 2 2 2 2 2 2 11 3" xfId="20936" xr:uid="{00000000-0005-0000-0000-0000C8510000}"/>
    <cellStyle name="Normal 2 2 2 2 2 2 2 2 2 2 2 2 2 2 2 2 2 2 2 2 2 2 2 2 2 2 2 2 2 2 2 2 2 2 2 2 2 2 2 2 2 2 2 2 2 2 2 2 2 2 2 2 2 2 2 2 2 2 11 4" xfId="20937" xr:uid="{00000000-0005-0000-0000-0000C9510000}"/>
    <cellStyle name="Normal 2 2 2 2 2 2 2 2 2 2 2 2 2 2 2 2 2 2 2 2 2 2 2 2 2 2 2 2 2 2 2 2 2 2 2 2 2 2 2 2 2 2 2 2 2 2 2 2 2 2 2 2 2 2 2 2 2 2 11 5" xfId="20938" xr:uid="{00000000-0005-0000-0000-0000CA510000}"/>
    <cellStyle name="Normal 2 2 2 2 2 2 2 2 2 2 2 2 2 2 2 2 2 2 2 2 2 2 2 2 2 2 2 2 2 2 2 2 2 2 2 2 2 2 2 2 2 2 2 2 2 2 2 2 2 2 2 2 2 2 2 2 2 2 11 6" xfId="20939" xr:uid="{00000000-0005-0000-0000-0000CB510000}"/>
    <cellStyle name="Normal 2 2 2 2 2 2 2 2 2 2 2 2 2 2 2 2 2 2 2 2 2 2 2 2 2 2 2 2 2 2 2 2 2 2 2 2 2 2 2 2 2 2 2 2 2 2 2 2 2 2 2 2 2 2 2 2 2 2 11 7" xfId="20940" xr:uid="{00000000-0005-0000-0000-0000CC510000}"/>
    <cellStyle name="Normal 2 2 2 2 2 2 2 2 2 2 2 2 2 2 2 2 2 2 2 2 2 2 2 2 2 2 2 2 2 2 2 2 2 2 2 2 2 2 2 2 2 2 2 2 2 2 2 2 2 2 2 2 2 2 2 2 2 2 11 8" xfId="20941" xr:uid="{00000000-0005-0000-0000-0000CD510000}"/>
    <cellStyle name="Normal 2 2 2 2 2 2 2 2 2 2 2 2 2 2 2 2 2 2 2 2 2 2 2 2 2 2 2 2 2 2 2 2 2 2 2 2 2 2 2 2 2 2 2 2 2 2 2 2 2 2 2 2 2 2 2 2 2 2 11 9" xfId="20942" xr:uid="{00000000-0005-0000-0000-0000CE510000}"/>
    <cellStyle name="Normal 2 2 2 2 2 2 2 2 2 2 2 2 2 2 2 2 2 2 2 2 2 2 2 2 2 2 2 2 2 2 2 2 2 2 2 2 2 2 2 2 2 2 2 2 2 2 2 2 2 2 2 2 2 2 2 2 2 2 11_Tabla M" xfId="20943" xr:uid="{00000000-0005-0000-0000-0000CF510000}"/>
    <cellStyle name="Normal 2 2 2 2 2 2 2 2 2 2 2 2 2 2 2 2 2 2 2 2 2 2 2 2 2 2 2 2 2 2 2 2 2 2 2 2 2 2 2 2 2 2 2 2 2 2 2 2 2 2 2 2 2 2 2 2 2 2 12" xfId="20944" xr:uid="{00000000-0005-0000-0000-0000D0510000}"/>
    <cellStyle name="Normal 2 2 2 2 2 2 2 2 2 2 2 2 2 2 2 2 2 2 2 2 2 2 2 2 2 2 2 2 2 2 2 2 2 2 2 2 2 2 2 2 2 2 2 2 2 2 2 2 2 2 2 2 2 2 2 2 2 2 12 10" xfId="20945" xr:uid="{00000000-0005-0000-0000-0000D1510000}"/>
    <cellStyle name="Normal 2 2 2 2 2 2 2 2 2 2 2 2 2 2 2 2 2 2 2 2 2 2 2 2 2 2 2 2 2 2 2 2 2 2 2 2 2 2 2 2 2 2 2 2 2 2 2 2 2 2 2 2 2 2 2 2 2 2 12 2" xfId="20946" xr:uid="{00000000-0005-0000-0000-0000D2510000}"/>
    <cellStyle name="Normal 2 2 2 2 2 2 2 2 2 2 2 2 2 2 2 2 2 2 2 2 2 2 2 2 2 2 2 2 2 2 2 2 2 2 2 2 2 2 2 2 2 2 2 2 2 2 2 2 2 2 2 2 2 2 2 2 2 2 12 3" xfId="20947" xr:uid="{00000000-0005-0000-0000-0000D3510000}"/>
    <cellStyle name="Normal 2 2 2 2 2 2 2 2 2 2 2 2 2 2 2 2 2 2 2 2 2 2 2 2 2 2 2 2 2 2 2 2 2 2 2 2 2 2 2 2 2 2 2 2 2 2 2 2 2 2 2 2 2 2 2 2 2 2 12 4" xfId="20948" xr:uid="{00000000-0005-0000-0000-0000D4510000}"/>
    <cellStyle name="Normal 2 2 2 2 2 2 2 2 2 2 2 2 2 2 2 2 2 2 2 2 2 2 2 2 2 2 2 2 2 2 2 2 2 2 2 2 2 2 2 2 2 2 2 2 2 2 2 2 2 2 2 2 2 2 2 2 2 2 12 5" xfId="20949" xr:uid="{00000000-0005-0000-0000-0000D5510000}"/>
    <cellStyle name="Normal 2 2 2 2 2 2 2 2 2 2 2 2 2 2 2 2 2 2 2 2 2 2 2 2 2 2 2 2 2 2 2 2 2 2 2 2 2 2 2 2 2 2 2 2 2 2 2 2 2 2 2 2 2 2 2 2 2 2 12 6" xfId="20950" xr:uid="{00000000-0005-0000-0000-0000D6510000}"/>
    <cellStyle name="Normal 2 2 2 2 2 2 2 2 2 2 2 2 2 2 2 2 2 2 2 2 2 2 2 2 2 2 2 2 2 2 2 2 2 2 2 2 2 2 2 2 2 2 2 2 2 2 2 2 2 2 2 2 2 2 2 2 2 2 12 7" xfId="20951" xr:uid="{00000000-0005-0000-0000-0000D7510000}"/>
    <cellStyle name="Normal 2 2 2 2 2 2 2 2 2 2 2 2 2 2 2 2 2 2 2 2 2 2 2 2 2 2 2 2 2 2 2 2 2 2 2 2 2 2 2 2 2 2 2 2 2 2 2 2 2 2 2 2 2 2 2 2 2 2 12 8" xfId="20952" xr:uid="{00000000-0005-0000-0000-0000D8510000}"/>
    <cellStyle name="Normal 2 2 2 2 2 2 2 2 2 2 2 2 2 2 2 2 2 2 2 2 2 2 2 2 2 2 2 2 2 2 2 2 2 2 2 2 2 2 2 2 2 2 2 2 2 2 2 2 2 2 2 2 2 2 2 2 2 2 12 9" xfId="20953" xr:uid="{00000000-0005-0000-0000-0000D9510000}"/>
    <cellStyle name="Normal 2 2 2 2 2 2 2 2 2 2 2 2 2 2 2 2 2 2 2 2 2 2 2 2 2 2 2 2 2 2 2 2 2 2 2 2 2 2 2 2 2 2 2 2 2 2 2 2 2 2 2 2 2 2 2 2 2 2 12_Tabla M" xfId="20954" xr:uid="{00000000-0005-0000-0000-0000DA510000}"/>
    <cellStyle name="Normal 2 2 2 2 2 2 2 2 2 2 2 2 2 2 2 2 2 2 2 2 2 2 2 2 2 2 2 2 2 2 2 2 2 2 2 2 2 2 2 2 2 2 2 2 2 2 2 2 2 2 2 2 2 2 2 2 2 2 13" xfId="20955" xr:uid="{00000000-0005-0000-0000-0000DB510000}"/>
    <cellStyle name="Normal 2 2 2 2 2 2 2 2 2 2 2 2 2 2 2 2 2 2 2 2 2 2 2 2 2 2 2 2 2 2 2 2 2 2 2 2 2 2 2 2 2 2 2 2 2 2 2 2 2 2 2 2 2 2 2 2 2 2 13 10" xfId="20956" xr:uid="{00000000-0005-0000-0000-0000DC510000}"/>
    <cellStyle name="Normal 2 2 2 2 2 2 2 2 2 2 2 2 2 2 2 2 2 2 2 2 2 2 2 2 2 2 2 2 2 2 2 2 2 2 2 2 2 2 2 2 2 2 2 2 2 2 2 2 2 2 2 2 2 2 2 2 2 2 13 2" xfId="20957" xr:uid="{00000000-0005-0000-0000-0000DD510000}"/>
    <cellStyle name="Normal 2 2 2 2 2 2 2 2 2 2 2 2 2 2 2 2 2 2 2 2 2 2 2 2 2 2 2 2 2 2 2 2 2 2 2 2 2 2 2 2 2 2 2 2 2 2 2 2 2 2 2 2 2 2 2 2 2 2 13 3" xfId="20958" xr:uid="{00000000-0005-0000-0000-0000DE510000}"/>
    <cellStyle name="Normal 2 2 2 2 2 2 2 2 2 2 2 2 2 2 2 2 2 2 2 2 2 2 2 2 2 2 2 2 2 2 2 2 2 2 2 2 2 2 2 2 2 2 2 2 2 2 2 2 2 2 2 2 2 2 2 2 2 2 13 4" xfId="20959" xr:uid="{00000000-0005-0000-0000-0000DF510000}"/>
    <cellStyle name="Normal 2 2 2 2 2 2 2 2 2 2 2 2 2 2 2 2 2 2 2 2 2 2 2 2 2 2 2 2 2 2 2 2 2 2 2 2 2 2 2 2 2 2 2 2 2 2 2 2 2 2 2 2 2 2 2 2 2 2 13 5" xfId="20960" xr:uid="{00000000-0005-0000-0000-0000E0510000}"/>
    <cellStyle name="Normal 2 2 2 2 2 2 2 2 2 2 2 2 2 2 2 2 2 2 2 2 2 2 2 2 2 2 2 2 2 2 2 2 2 2 2 2 2 2 2 2 2 2 2 2 2 2 2 2 2 2 2 2 2 2 2 2 2 2 13 6" xfId="20961" xr:uid="{00000000-0005-0000-0000-0000E1510000}"/>
    <cellStyle name="Normal 2 2 2 2 2 2 2 2 2 2 2 2 2 2 2 2 2 2 2 2 2 2 2 2 2 2 2 2 2 2 2 2 2 2 2 2 2 2 2 2 2 2 2 2 2 2 2 2 2 2 2 2 2 2 2 2 2 2 13 7" xfId="20962" xr:uid="{00000000-0005-0000-0000-0000E2510000}"/>
    <cellStyle name="Normal 2 2 2 2 2 2 2 2 2 2 2 2 2 2 2 2 2 2 2 2 2 2 2 2 2 2 2 2 2 2 2 2 2 2 2 2 2 2 2 2 2 2 2 2 2 2 2 2 2 2 2 2 2 2 2 2 2 2 13 8" xfId="20963" xr:uid="{00000000-0005-0000-0000-0000E3510000}"/>
    <cellStyle name="Normal 2 2 2 2 2 2 2 2 2 2 2 2 2 2 2 2 2 2 2 2 2 2 2 2 2 2 2 2 2 2 2 2 2 2 2 2 2 2 2 2 2 2 2 2 2 2 2 2 2 2 2 2 2 2 2 2 2 2 13 9" xfId="20964" xr:uid="{00000000-0005-0000-0000-0000E4510000}"/>
    <cellStyle name="Normal 2 2 2 2 2 2 2 2 2 2 2 2 2 2 2 2 2 2 2 2 2 2 2 2 2 2 2 2 2 2 2 2 2 2 2 2 2 2 2 2 2 2 2 2 2 2 2 2 2 2 2 2 2 2 2 2 2 2 13_Tabla M" xfId="20965" xr:uid="{00000000-0005-0000-0000-0000E5510000}"/>
    <cellStyle name="Normal 2 2 2 2 2 2 2 2 2 2 2 2 2 2 2 2 2 2 2 2 2 2 2 2 2 2 2 2 2 2 2 2 2 2 2 2 2 2 2 2 2 2 2 2 2 2 2 2 2 2 2 2 2 2 2 2 2 2 14" xfId="20966" xr:uid="{00000000-0005-0000-0000-0000E6510000}"/>
    <cellStyle name="Normal 2 2 2 2 2 2 2 2 2 2 2 2 2 2 2 2 2 2 2 2 2 2 2 2 2 2 2 2 2 2 2 2 2 2 2 2 2 2 2 2 2 2 2 2 2 2 2 2 2 2 2 2 2 2 2 2 2 2 14 10" xfId="20967" xr:uid="{00000000-0005-0000-0000-0000E7510000}"/>
    <cellStyle name="Normal 2 2 2 2 2 2 2 2 2 2 2 2 2 2 2 2 2 2 2 2 2 2 2 2 2 2 2 2 2 2 2 2 2 2 2 2 2 2 2 2 2 2 2 2 2 2 2 2 2 2 2 2 2 2 2 2 2 2 14 2" xfId="20968" xr:uid="{00000000-0005-0000-0000-0000E8510000}"/>
    <cellStyle name="Normal 2 2 2 2 2 2 2 2 2 2 2 2 2 2 2 2 2 2 2 2 2 2 2 2 2 2 2 2 2 2 2 2 2 2 2 2 2 2 2 2 2 2 2 2 2 2 2 2 2 2 2 2 2 2 2 2 2 2 14 3" xfId="20969" xr:uid="{00000000-0005-0000-0000-0000E9510000}"/>
    <cellStyle name="Normal 2 2 2 2 2 2 2 2 2 2 2 2 2 2 2 2 2 2 2 2 2 2 2 2 2 2 2 2 2 2 2 2 2 2 2 2 2 2 2 2 2 2 2 2 2 2 2 2 2 2 2 2 2 2 2 2 2 2 14 4" xfId="20970" xr:uid="{00000000-0005-0000-0000-0000EA510000}"/>
    <cellStyle name="Normal 2 2 2 2 2 2 2 2 2 2 2 2 2 2 2 2 2 2 2 2 2 2 2 2 2 2 2 2 2 2 2 2 2 2 2 2 2 2 2 2 2 2 2 2 2 2 2 2 2 2 2 2 2 2 2 2 2 2 14 5" xfId="20971" xr:uid="{00000000-0005-0000-0000-0000EB510000}"/>
    <cellStyle name="Normal 2 2 2 2 2 2 2 2 2 2 2 2 2 2 2 2 2 2 2 2 2 2 2 2 2 2 2 2 2 2 2 2 2 2 2 2 2 2 2 2 2 2 2 2 2 2 2 2 2 2 2 2 2 2 2 2 2 2 14 6" xfId="20972" xr:uid="{00000000-0005-0000-0000-0000EC510000}"/>
    <cellStyle name="Normal 2 2 2 2 2 2 2 2 2 2 2 2 2 2 2 2 2 2 2 2 2 2 2 2 2 2 2 2 2 2 2 2 2 2 2 2 2 2 2 2 2 2 2 2 2 2 2 2 2 2 2 2 2 2 2 2 2 2 14 7" xfId="20973" xr:uid="{00000000-0005-0000-0000-0000ED510000}"/>
    <cellStyle name="Normal 2 2 2 2 2 2 2 2 2 2 2 2 2 2 2 2 2 2 2 2 2 2 2 2 2 2 2 2 2 2 2 2 2 2 2 2 2 2 2 2 2 2 2 2 2 2 2 2 2 2 2 2 2 2 2 2 2 2 14 8" xfId="20974" xr:uid="{00000000-0005-0000-0000-0000EE510000}"/>
    <cellStyle name="Normal 2 2 2 2 2 2 2 2 2 2 2 2 2 2 2 2 2 2 2 2 2 2 2 2 2 2 2 2 2 2 2 2 2 2 2 2 2 2 2 2 2 2 2 2 2 2 2 2 2 2 2 2 2 2 2 2 2 2 14 9" xfId="20975" xr:uid="{00000000-0005-0000-0000-0000EF510000}"/>
    <cellStyle name="Normal 2 2 2 2 2 2 2 2 2 2 2 2 2 2 2 2 2 2 2 2 2 2 2 2 2 2 2 2 2 2 2 2 2 2 2 2 2 2 2 2 2 2 2 2 2 2 2 2 2 2 2 2 2 2 2 2 2 2 14_Tabla M" xfId="20976" xr:uid="{00000000-0005-0000-0000-0000F0510000}"/>
    <cellStyle name="Normal 2 2 2 2 2 2 2 2 2 2 2 2 2 2 2 2 2 2 2 2 2 2 2 2 2 2 2 2 2 2 2 2 2 2 2 2 2 2 2 2 2 2 2 2 2 2 2 2 2 2 2 2 2 2 2 2 2 2 15" xfId="20977" xr:uid="{00000000-0005-0000-0000-0000F1510000}"/>
    <cellStyle name="Normal 2 2 2 2 2 2 2 2 2 2 2 2 2 2 2 2 2 2 2 2 2 2 2 2 2 2 2 2 2 2 2 2 2 2 2 2 2 2 2 2 2 2 2 2 2 2 2 2 2 2 2 2 2 2 2 2 2 2 15 10" xfId="20978" xr:uid="{00000000-0005-0000-0000-0000F2510000}"/>
    <cellStyle name="Normal 2 2 2 2 2 2 2 2 2 2 2 2 2 2 2 2 2 2 2 2 2 2 2 2 2 2 2 2 2 2 2 2 2 2 2 2 2 2 2 2 2 2 2 2 2 2 2 2 2 2 2 2 2 2 2 2 2 2 15 2" xfId="20979" xr:uid="{00000000-0005-0000-0000-0000F3510000}"/>
    <cellStyle name="Normal 2 2 2 2 2 2 2 2 2 2 2 2 2 2 2 2 2 2 2 2 2 2 2 2 2 2 2 2 2 2 2 2 2 2 2 2 2 2 2 2 2 2 2 2 2 2 2 2 2 2 2 2 2 2 2 2 2 2 15 3" xfId="20980" xr:uid="{00000000-0005-0000-0000-0000F4510000}"/>
    <cellStyle name="Normal 2 2 2 2 2 2 2 2 2 2 2 2 2 2 2 2 2 2 2 2 2 2 2 2 2 2 2 2 2 2 2 2 2 2 2 2 2 2 2 2 2 2 2 2 2 2 2 2 2 2 2 2 2 2 2 2 2 2 15 4" xfId="20981" xr:uid="{00000000-0005-0000-0000-0000F5510000}"/>
    <cellStyle name="Normal 2 2 2 2 2 2 2 2 2 2 2 2 2 2 2 2 2 2 2 2 2 2 2 2 2 2 2 2 2 2 2 2 2 2 2 2 2 2 2 2 2 2 2 2 2 2 2 2 2 2 2 2 2 2 2 2 2 2 15 5" xfId="20982" xr:uid="{00000000-0005-0000-0000-0000F6510000}"/>
    <cellStyle name="Normal 2 2 2 2 2 2 2 2 2 2 2 2 2 2 2 2 2 2 2 2 2 2 2 2 2 2 2 2 2 2 2 2 2 2 2 2 2 2 2 2 2 2 2 2 2 2 2 2 2 2 2 2 2 2 2 2 2 2 15 6" xfId="20983" xr:uid="{00000000-0005-0000-0000-0000F7510000}"/>
    <cellStyle name="Normal 2 2 2 2 2 2 2 2 2 2 2 2 2 2 2 2 2 2 2 2 2 2 2 2 2 2 2 2 2 2 2 2 2 2 2 2 2 2 2 2 2 2 2 2 2 2 2 2 2 2 2 2 2 2 2 2 2 2 15 7" xfId="20984" xr:uid="{00000000-0005-0000-0000-0000F8510000}"/>
    <cellStyle name="Normal 2 2 2 2 2 2 2 2 2 2 2 2 2 2 2 2 2 2 2 2 2 2 2 2 2 2 2 2 2 2 2 2 2 2 2 2 2 2 2 2 2 2 2 2 2 2 2 2 2 2 2 2 2 2 2 2 2 2 15 8" xfId="20985" xr:uid="{00000000-0005-0000-0000-0000F9510000}"/>
    <cellStyle name="Normal 2 2 2 2 2 2 2 2 2 2 2 2 2 2 2 2 2 2 2 2 2 2 2 2 2 2 2 2 2 2 2 2 2 2 2 2 2 2 2 2 2 2 2 2 2 2 2 2 2 2 2 2 2 2 2 2 2 2 15 9" xfId="20986" xr:uid="{00000000-0005-0000-0000-0000FA510000}"/>
    <cellStyle name="Normal 2 2 2 2 2 2 2 2 2 2 2 2 2 2 2 2 2 2 2 2 2 2 2 2 2 2 2 2 2 2 2 2 2 2 2 2 2 2 2 2 2 2 2 2 2 2 2 2 2 2 2 2 2 2 2 2 2 2 15_Tabla M" xfId="20987" xr:uid="{00000000-0005-0000-0000-0000FB510000}"/>
    <cellStyle name="Normal 2 2 2 2 2 2 2 2 2 2 2 2 2 2 2 2 2 2 2 2 2 2 2 2 2 2 2 2 2 2 2 2 2 2 2 2 2 2 2 2 2 2 2 2 2 2 2 2 2 2 2 2 2 2 2 2 2 2 16" xfId="20988" xr:uid="{00000000-0005-0000-0000-0000FC510000}"/>
    <cellStyle name="Normal 2 2 2 2 2 2 2 2 2 2 2 2 2 2 2 2 2 2 2 2 2 2 2 2 2 2 2 2 2 2 2 2 2 2 2 2 2 2 2 2 2 2 2 2 2 2 2 2 2 2 2 2 2 2 2 2 2 2 16 10" xfId="20989" xr:uid="{00000000-0005-0000-0000-0000FD510000}"/>
    <cellStyle name="Normal 2 2 2 2 2 2 2 2 2 2 2 2 2 2 2 2 2 2 2 2 2 2 2 2 2 2 2 2 2 2 2 2 2 2 2 2 2 2 2 2 2 2 2 2 2 2 2 2 2 2 2 2 2 2 2 2 2 2 16 2" xfId="20990" xr:uid="{00000000-0005-0000-0000-0000FE510000}"/>
    <cellStyle name="Normal 2 2 2 2 2 2 2 2 2 2 2 2 2 2 2 2 2 2 2 2 2 2 2 2 2 2 2 2 2 2 2 2 2 2 2 2 2 2 2 2 2 2 2 2 2 2 2 2 2 2 2 2 2 2 2 2 2 2 16 3" xfId="20991" xr:uid="{00000000-0005-0000-0000-0000FF510000}"/>
    <cellStyle name="Normal 2 2 2 2 2 2 2 2 2 2 2 2 2 2 2 2 2 2 2 2 2 2 2 2 2 2 2 2 2 2 2 2 2 2 2 2 2 2 2 2 2 2 2 2 2 2 2 2 2 2 2 2 2 2 2 2 2 2 16 4" xfId="20992" xr:uid="{00000000-0005-0000-0000-000000520000}"/>
    <cellStyle name="Normal 2 2 2 2 2 2 2 2 2 2 2 2 2 2 2 2 2 2 2 2 2 2 2 2 2 2 2 2 2 2 2 2 2 2 2 2 2 2 2 2 2 2 2 2 2 2 2 2 2 2 2 2 2 2 2 2 2 2 16 5" xfId="20993" xr:uid="{00000000-0005-0000-0000-000001520000}"/>
    <cellStyle name="Normal 2 2 2 2 2 2 2 2 2 2 2 2 2 2 2 2 2 2 2 2 2 2 2 2 2 2 2 2 2 2 2 2 2 2 2 2 2 2 2 2 2 2 2 2 2 2 2 2 2 2 2 2 2 2 2 2 2 2 16 6" xfId="20994" xr:uid="{00000000-0005-0000-0000-000002520000}"/>
    <cellStyle name="Normal 2 2 2 2 2 2 2 2 2 2 2 2 2 2 2 2 2 2 2 2 2 2 2 2 2 2 2 2 2 2 2 2 2 2 2 2 2 2 2 2 2 2 2 2 2 2 2 2 2 2 2 2 2 2 2 2 2 2 16 7" xfId="20995" xr:uid="{00000000-0005-0000-0000-000003520000}"/>
    <cellStyle name="Normal 2 2 2 2 2 2 2 2 2 2 2 2 2 2 2 2 2 2 2 2 2 2 2 2 2 2 2 2 2 2 2 2 2 2 2 2 2 2 2 2 2 2 2 2 2 2 2 2 2 2 2 2 2 2 2 2 2 2 16 8" xfId="20996" xr:uid="{00000000-0005-0000-0000-000004520000}"/>
    <cellStyle name="Normal 2 2 2 2 2 2 2 2 2 2 2 2 2 2 2 2 2 2 2 2 2 2 2 2 2 2 2 2 2 2 2 2 2 2 2 2 2 2 2 2 2 2 2 2 2 2 2 2 2 2 2 2 2 2 2 2 2 2 16 9" xfId="20997" xr:uid="{00000000-0005-0000-0000-000005520000}"/>
    <cellStyle name="Normal 2 2 2 2 2 2 2 2 2 2 2 2 2 2 2 2 2 2 2 2 2 2 2 2 2 2 2 2 2 2 2 2 2 2 2 2 2 2 2 2 2 2 2 2 2 2 2 2 2 2 2 2 2 2 2 2 2 2 16_Tabla M" xfId="20998" xr:uid="{00000000-0005-0000-0000-000006520000}"/>
    <cellStyle name="Normal 2 2 2 2 2 2 2 2 2 2 2 2 2 2 2 2 2 2 2 2 2 2 2 2 2 2 2 2 2 2 2 2 2 2 2 2 2 2 2 2 2 2 2 2 2 2 2 2 2 2 2 2 2 2 2 2 2 2 17" xfId="20999" xr:uid="{00000000-0005-0000-0000-000007520000}"/>
    <cellStyle name="Normal 2 2 2 2 2 2 2 2 2 2 2 2 2 2 2 2 2 2 2 2 2 2 2 2 2 2 2 2 2 2 2 2 2 2 2 2 2 2 2 2 2 2 2 2 2 2 2 2 2 2 2 2 2 2 2 2 2 2 17 10" xfId="21000" xr:uid="{00000000-0005-0000-0000-000008520000}"/>
    <cellStyle name="Normal 2 2 2 2 2 2 2 2 2 2 2 2 2 2 2 2 2 2 2 2 2 2 2 2 2 2 2 2 2 2 2 2 2 2 2 2 2 2 2 2 2 2 2 2 2 2 2 2 2 2 2 2 2 2 2 2 2 2 17 2" xfId="21001" xr:uid="{00000000-0005-0000-0000-000009520000}"/>
    <cellStyle name="Normal 2 2 2 2 2 2 2 2 2 2 2 2 2 2 2 2 2 2 2 2 2 2 2 2 2 2 2 2 2 2 2 2 2 2 2 2 2 2 2 2 2 2 2 2 2 2 2 2 2 2 2 2 2 2 2 2 2 2 17 3" xfId="21002" xr:uid="{00000000-0005-0000-0000-00000A520000}"/>
    <cellStyle name="Normal 2 2 2 2 2 2 2 2 2 2 2 2 2 2 2 2 2 2 2 2 2 2 2 2 2 2 2 2 2 2 2 2 2 2 2 2 2 2 2 2 2 2 2 2 2 2 2 2 2 2 2 2 2 2 2 2 2 2 17 4" xfId="21003" xr:uid="{00000000-0005-0000-0000-00000B520000}"/>
    <cellStyle name="Normal 2 2 2 2 2 2 2 2 2 2 2 2 2 2 2 2 2 2 2 2 2 2 2 2 2 2 2 2 2 2 2 2 2 2 2 2 2 2 2 2 2 2 2 2 2 2 2 2 2 2 2 2 2 2 2 2 2 2 17 5" xfId="21004" xr:uid="{00000000-0005-0000-0000-00000C520000}"/>
    <cellStyle name="Normal 2 2 2 2 2 2 2 2 2 2 2 2 2 2 2 2 2 2 2 2 2 2 2 2 2 2 2 2 2 2 2 2 2 2 2 2 2 2 2 2 2 2 2 2 2 2 2 2 2 2 2 2 2 2 2 2 2 2 17 6" xfId="21005" xr:uid="{00000000-0005-0000-0000-00000D520000}"/>
    <cellStyle name="Normal 2 2 2 2 2 2 2 2 2 2 2 2 2 2 2 2 2 2 2 2 2 2 2 2 2 2 2 2 2 2 2 2 2 2 2 2 2 2 2 2 2 2 2 2 2 2 2 2 2 2 2 2 2 2 2 2 2 2 17 7" xfId="21006" xr:uid="{00000000-0005-0000-0000-00000E520000}"/>
    <cellStyle name="Normal 2 2 2 2 2 2 2 2 2 2 2 2 2 2 2 2 2 2 2 2 2 2 2 2 2 2 2 2 2 2 2 2 2 2 2 2 2 2 2 2 2 2 2 2 2 2 2 2 2 2 2 2 2 2 2 2 2 2 17 8" xfId="21007" xr:uid="{00000000-0005-0000-0000-00000F520000}"/>
    <cellStyle name="Normal 2 2 2 2 2 2 2 2 2 2 2 2 2 2 2 2 2 2 2 2 2 2 2 2 2 2 2 2 2 2 2 2 2 2 2 2 2 2 2 2 2 2 2 2 2 2 2 2 2 2 2 2 2 2 2 2 2 2 17 9" xfId="21008" xr:uid="{00000000-0005-0000-0000-000010520000}"/>
    <cellStyle name="Normal 2 2 2 2 2 2 2 2 2 2 2 2 2 2 2 2 2 2 2 2 2 2 2 2 2 2 2 2 2 2 2 2 2 2 2 2 2 2 2 2 2 2 2 2 2 2 2 2 2 2 2 2 2 2 2 2 2 2 17_Tabla M" xfId="21009" xr:uid="{00000000-0005-0000-0000-000011520000}"/>
    <cellStyle name="Normal 2 2 2 2 2 2 2 2 2 2 2 2 2 2 2 2 2 2 2 2 2 2 2 2 2 2 2 2 2 2 2 2 2 2 2 2 2 2 2 2 2 2 2 2 2 2 2 2 2 2 2 2 2 2 2 2 2 2 18" xfId="21010" xr:uid="{00000000-0005-0000-0000-000012520000}"/>
    <cellStyle name="Normal 2 2 2 2 2 2 2 2 2 2 2 2 2 2 2 2 2 2 2 2 2 2 2 2 2 2 2 2 2 2 2 2 2 2 2 2 2 2 2 2 2 2 2 2 2 2 2 2 2 2 2 2 2 2 2 2 2 2 19" xfId="21011" xr:uid="{00000000-0005-0000-0000-000013520000}"/>
    <cellStyle name="Normal 2 2 2 2 2 2 2 2 2 2 2 2 2 2 2 2 2 2 2 2 2 2 2 2 2 2 2 2 2 2 2 2 2 2 2 2 2 2 2 2 2 2 2 2 2 2 2 2 2 2 2 2 2 2 2 2 2 2 2" xfId="21012" xr:uid="{00000000-0005-0000-0000-000014520000}"/>
    <cellStyle name="Normal 2 2 2 2 2 2 2 2 2 2 2 2 2 2 2 2 2 2 2 2 2 2 2 2 2 2 2 2 2 2 2 2 2 2 2 2 2 2 2 2 2 2 2 2 2 2 2 2 2 2 2 2 2 2 2 2 2 2 2 10" xfId="21013" xr:uid="{00000000-0005-0000-0000-000015520000}"/>
    <cellStyle name="Normal 2 2 2 2 2 2 2 2 2 2 2 2 2 2 2 2 2 2 2 2 2 2 2 2 2 2 2 2 2 2 2 2 2 2 2 2 2 2 2 2 2 2 2 2 2 2 2 2 2 2 2 2 2 2 2 2 2 2 2 11" xfId="21014" xr:uid="{00000000-0005-0000-0000-000016520000}"/>
    <cellStyle name="Normal 2 2 2 2 2 2 2 2 2 2 2 2 2 2 2 2 2 2 2 2 2 2 2 2 2 2 2 2 2 2 2 2 2 2 2 2 2 2 2 2 2 2 2 2 2 2 2 2 2 2 2 2 2 2 2 2 2 2 2 12" xfId="21015" xr:uid="{00000000-0005-0000-0000-000017520000}"/>
    <cellStyle name="Normal 2 2 2 2 2 2 2 2 2 2 2 2 2 2 2 2 2 2 2 2 2 2 2 2 2 2 2 2 2 2 2 2 2 2 2 2 2 2 2 2 2 2 2 2 2 2 2 2 2 2 2 2 2 2 2 2 2 2 2 13" xfId="21016" xr:uid="{00000000-0005-0000-0000-000018520000}"/>
    <cellStyle name="Normal 2 2 2 2 2 2 2 2 2 2 2 2 2 2 2 2 2 2 2 2 2 2 2 2 2 2 2 2 2 2 2 2 2 2 2 2 2 2 2 2 2 2 2 2 2 2 2 2 2 2 2 2 2 2 2 2 2 2 2 14" xfId="21017" xr:uid="{00000000-0005-0000-0000-000019520000}"/>
    <cellStyle name="Normal 2 2 2 2 2 2 2 2 2 2 2 2 2 2 2 2 2 2 2 2 2 2 2 2 2 2 2 2 2 2 2 2 2 2 2 2 2 2 2 2 2 2 2 2 2 2 2 2 2 2 2 2 2 2 2 2 2 2 2 15" xfId="21018" xr:uid="{00000000-0005-0000-0000-00001A520000}"/>
    <cellStyle name="Normal 2 2 2 2 2 2 2 2 2 2 2 2 2 2 2 2 2 2 2 2 2 2 2 2 2 2 2 2 2 2 2 2 2 2 2 2 2 2 2 2 2 2 2 2 2 2 2 2 2 2 2 2 2 2 2 2 2 2 2 16" xfId="21019" xr:uid="{00000000-0005-0000-0000-00001B520000}"/>
    <cellStyle name="Normal 2 2 2 2 2 2 2 2 2 2 2 2 2 2 2 2 2 2 2 2 2 2 2 2 2 2 2 2 2 2 2 2 2 2 2 2 2 2 2 2 2 2 2 2 2 2 2 2 2 2 2 2 2 2 2 2 2 2 2 17" xfId="21020" xr:uid="{00000000-0005-0000-0000-00001C520000}"/>
    <cellStyle name="Normal 2 2 2 2 2 2 2 2 2 2 2 2 2 2 2 2 2 2 2 2 2 2 2 2 2 2 2 2 2 2 2 2 2 2 2 2 2 2 2 2 2 2 2 2 2 2 2 2 2 2 2 2 2 2 2 2 2 2 2 18" xfId="21021" xr:uid="{00000000-0005-0000-0000-00001D520000}"/>
    <cellStyle name="Normal 2 2 2 2 2 2 2 2 2 2 2 2 2 2 2 2 2 2 2 2 2 2 2 2 2 2 2 2 2 2 2 2 2 2 2 2 2 2 2 2 2 2 2 2 2 2 2 2 2 2 2 2 2 2 2 2 2 2 2 19" xfId="21022" xr:uid="{00000000-0005-0000-0000-00001E520000}"/>
    <cellStyle name="Normal 2 2 2 2 2 2 2 2 2 2 2 2 2 2 2 2 2 2 2 2 2 2 2 2 2 2 2 2 2 2 2 2 2 2 2 2 2 2 2 2 2 2 2 2 2 2 2 2 2 2 2 2 2 2 2 2 2 2 2 2" xfId="21023" xr:uid="{00000000-0005-0000-0000-00001F520000}"/>
    <cellStyle name="Normal 2 2 2 2 2 2 2 2 2 2 2 2 2 2 2 2 2 2 2 2 2 2 2 2 2 2 2 2 2 2 2 2 2 2 2 2 2 2 2 2 2 2 2 2 2 2 2 2 2 2 2 2 2 2 2 2 2 2 2 2 10" xfId="21024" xr:uid="{00000000-0005-0000-0000-000020520000}"/>
    <cellStyle name="Normal 2 2 2 2 2 2 2 2 2 2 2 2 2 2 2 2 2 2 2 2 2 2 2 2 2 2 2 2 2 2 2 2 2 2 2 2 2 2 2 2 2 2 2 2 2 2 2 2 2 2 2 2 2 2 2 2 2 2 2 2 10 10" xfId="21025" xr:uid="{00000000-0005-0000-0000-000021520000}"/>
    <cellStyle name="Normal 2 2 2 2 2 2 2 2 2 2 2 2 2 2 2 2 2 2 2 2 2 2 2 2 2 2 2 2 2 2 2 2 2 2 2 2 2 2 2 2 2 2 2 2 2 2 2 2 2 2 2 2 2 2 2 2 2 2 2 2 10 2" xfId="21026" xr:uid="{00000000-0005-0000-0000-000022520000}"/>
    <cellStyle name="Normal 2 2 2 2 2 2 2 2 2 2 2 2 2 2 2 2 2 2 2 2 2 2 2 2 2 2 2 2 2 2 2 2 2 2 2 2 2 2 2 2 2 2 2 2 2 2 2 2 2 2 2 2 2 2 2 2 2 2 2 2 10 3" xfId="21027" xr:uid="{00000000-0005-0000-0000-000023520000}"/>
    <cellStyle name="Normal 2 2 2 2 2 2 2 2 2 2 2 2 2 2 2 2 2 2 2 2 2 2 2 2 2 2 2 2 2 2 2 2 2 2 2 2 2 2 2 2 2 2 2 2 2 2 2 2 2 2 2 2 2 2 2 2 2 2 2 2 10 4" xfId="21028" xr:uid="{00000000-0005-0000-0000-000024520000}"/>
    <cellStyle name="Normal 2 2 2 2 2 2 2 2 2 2 2 2 2 2 2 2 2 2 2 2 2 2 2 2 2 2 2 2 2 2 2 2 2 2 2 2 2 2 2 2 2 2 2 2 2 2 2 2 2 2 2 2 2 2 2 2 2 2 2 2 10 5" xfId="21029" xr:uid="{00000000-0005-0000-0000-000025520000}"/>
    <cellStyle name="Normal 2 2 2 2 2 2 2 2 2 2 2 2 2 2 2 2 2 2 2 2 2 2 2 2 2 2 2 2 2 2 2 2 2 2 2 2 2 2 2 2 2 2 2 2 2 2 2 2 2 2 2 2 2 2 2 2 2 2 2 2 10 6" xfId="21030" xr:uid="{00000000-0005-0000-0000-000026520000}"/>
    <cellStyle name="Normal 2 2 2 2 2 2 2 2 2 2 2 2 2 2 2 2 2 2 2 2 2 2 2 2 2 2 2 2 2 2 2 2 2 2 2 2 2 2 2 2 2 2 2 2 2 2 2 2 2 2 2 2 2 2 2 2 2 2 2 2 10 7" xfId="21031" xr:uid="{00000000-0005-0000-0000-000027520000}"/>
    <cellStyle name="Normal 2 2 2 2 2 2 2 2 2 2 2 2 2 2 2 2 2 2 2 2 2 2 2 2 2 2 2 2 2 2 2 2 2 2 2 2 2 2 2 2 2 2 2 2 2 2 2 2 2 2 2 2 2 2 2 2 2 2 2 2 10 8" xfId="21032" xr:uid="{00000000-0005-0000-0000-000028520000}"/>
    <cellStyle name="Normal 2 2 2 2 2 2 2 2 2 2 2 2 2 2 2 2 2 2 2 2 2 2 2 2 2 2 2 2 2 2 2 2 2 2 2 2 2 2 2 2 2 2 2 2 2 2 2 2 2 2 2 2 2 2 2 2 2 2 2 2 10 9" xfId="21033" xr:uid="{00000000-0005-0000-0000-000029520000}"/>
    <cellStyle name="Normal 2 2 2 2 2 2 2 2 2 2 2 2 2 2 2 2 2 2 2 2 2 2 2 2 2 2 2 2 2 2 2 2 2 2 2 2 2 2 2 2 2 2 2 2 2 2 2 2 2 2 2 2 2 2 2 2 2 2 2 2 10_Tabla M" xfId="21034" xr:uid="{00000000-0005-0000-0000-00002A520000}"/>
    <cellStyle name="Normal 2 2 2 2 2 2 2 2 2 2 2 2 2 2 2 2 2 2 2 2 2 2 2 2 2 2 2 2 2 2 2 2 2 2 2 2 2 2 2 2 2 2 2 2 2 2 2 2 2 2 2 2 2 2 2 2 2 2 2 2 11" xfId="21035" xr:uid="{00000000-0005-0000-0000-00002B520000}"/>
    <cellStyle name="Normal 2 2 2 2 2 2 2 2 2 2 2 2 2 2 2 2 2 2 2 2 2 2 2 2 2 2 2 2 2 2 2 2 2 2 2 2 2 2 2 2 2 2 2 2 2 2 2 2 2 2 2 2 2 2 2 2 2 2 2 2 11 10" xfId="21036" xr:uid="{00000000-0005-0000-0000-00002C520000}"/>
    <cellStyle name="Normal 2 2 2 2 2 2 2 2 2 2 2 2 2 2 2 2 2 2 2 2 2 2 2 2 2 2 2 2 2 2 2 2 2 2 2 2 2 2 2 2 2 2 2 2 2 2 2 2 2 2 2 2 2 2 2 2 2 2 2 2 11 2" xfId="21037" xr:uid="{00000000-0005-0000-0000-00002D520000}"/>
    <cellStyle name="Normal 2 2 2 2 2 2 2 2 2 2 2 2 2 2 2 2 2 2 2 2 2 2 2 2 2 2 2 2 2 2 2 2 2 2 2 2 2 2 2 2 2 2 2 2 2 2 2 2 2 2 2 2 2 2 2 2 2 2 2 2 11 3" xfId="21038" xr:uid="{00000000-0005-0000-0000-00002E520000}"/>
    <cellStyle name="Normal 2 2 2 2 2 2 2 2 2 2 2 2 2 2 2 2 2 2 2 2 2 2 2 2 2 2 2 2 2 2 2 2 2 2 2 2 2 2 2 2 2 2 2 2 2 2 2 2 2 2 2 2 2 2 2 2 2 2 2 2 11 4" xfId="21039" xr:uid="{00000000-0005-0000-0000-00002F520000}"/>
    <cellStyle name="Normal 2 2 2 2 2 2 2 2 2 2 2 2 2 2 2 2 2 2 2 2 2 2 2 2 2 2 2 2 2 2 2 2 2 2 2 2 2 2 2 2 2 2 2 2 2 2 2 2 2 2 2 2 2 2 2 2 2 2 2 2 11 5" xfId="21040" xr:uid="{00000000-0005-0000-0000-000030520000}"/>
    <cellStyle name="Normal 2 2 2 2 2 2 2 2 2 2 2 2 2 2 2 2 2 2 2 2 2 2 2 2 2 2 2 2 2 2 2 2 2 2 2 2 2 2 2 2 2 2 2 2 2 2 2 2 2 2 2 2 2 2 2 2 2 2 2 2 11 6" xfId="21041" xr:uid="{00000000-0005-0000-0000-000031520000}"/>
    <cellStyle name="Normal 2 2 2 2 2 2 2 2 2 2 2 2 2 2 2 2 2 2 2 2 2 2 2 2 2 2 2 2 2 2 2 2 2 2 2 2 2 2 2 2 2 2 2 2 2 2 2 2 2 2 2 2 2 2 2 2 2 2 2 2 11 7" xfId="21042" xr:uid="{00000000-0005-0000-0000-000032520000}"/>
    <cellStyle name="Normal 2 2 2 2 2 2 2 2 2 2 2 2 2 2 2 2 2 2 2 2 2 2 2 2 2 2 2 2 2 2 2 2 2 2 2 2 2 2 2 2 2 2 2 2 2 2 2 2 2 2 2 2 2 2 2 2 2 2 2 2 11 8" xfId="21043" xr:uid="{00000000-0005-0000-0000-000033520000}"/>
    <cellStyle name="Normal 2 2 2 2 2 2 2 2 2 2 2 2 2 2 2 2 2 2 2 2 2 2 2 2 2 2 2 2 2 2 2 2 2 2 2 2 2 2 2 2 2 2 2 2 2 2 2 2 2 2 2 2 2 2 2 2 2 2 2 2 11 9" xfId="21044" xr:uid="{00000000-0005-0000-0000-000034520000}"/>
    <cellStyle name="Normal 2 2 2 2 2 2 2 2 2 2 2 2 2 2 2 2 2 2 2 2 2 2 2 2 2 2 2 2 2 2 2 2 2 2 2 2 2 2 2 2 2 2 2 2 2 2 2 2 2 2 2 2 2 2 2 2 2 2 2 2 11_Tabla M" xfId="21045" xr:uid="{00000000-0005-0000-0000-000035520000}"/>
    <cellStyle name="Normal 2 2 2 2 2 2 2 2 2 2 2 2 2 2 2 2 2 2 2 2 2 2 2 2 2 2 2 2 2 2 2 2 2 2 2 2 2 2 2 2 2 2 2 2 2 2 2 2 2 2 2 2 2 2 2 2 2 2 2 2 12" xfId="21046" xr:uid="{00000000-0005-0000-0000-000036520000}"/>
    <cellStyle name="Normal 2 2 2 2 2 2 2 2 2 2 2 2 2 2 2 2 2 2 2 2 2 2 2 2 2 2 2 2 2 2 2 2 2 2 2 2 2 2 2 2 2 2 2 2 2 2 2 2 2 2 2 2 2 2 2 2 2 2 2 2 12 10" xfId="21047" xr:uid="{00000000-0005-0000-0000-000037520000}"/>
    <cellStyle name="Normal 2 2 2 2 2 2 2 2 2 2 2 2 2 2 2 2 2 2 2 2 2 2 2 2 2 2 2 2 2 2 2 2 2 2 2 2 2 2 2 2 2 2 2 2 2 2 2 2 2 2 2 2 2 2 2 2 2 2 2 2 12 2" xfId="21048" xr:uid="{00000000-0005-0000-0000-000038520000}"/>
    <cellStyle name="Normal 2 2 2 2 2 2 2 2 2 2 2 2 2 2 2 2 2 2 2 2 2 2 2 2 2 2 2 2 2 2 2 2 2 2 2 2 2 2 2 2 2 2 2 2 2 2 2 2 2 2 2 2 2 2 2 2 2 2 2 2 12 3" xfId="21049" xr:uid="{00000000-0005-0000-0000-000039520000}"/>
    <cellStyle name="Normal 2 2 2 2 2 2 2 2 2 2 2 2 2 2 2 2 2 2 2 2 2 2 2 2 2 2 2 2 2 2 2 2 2 2 2 2 2 2 2 2 2 2 2 2 2 2 2 2 2 2 2 2 2 2 2 2 2 2 2 2 12 4" xfId="21050" xr:uid="{00000000-0005-0000-0000-00003A520000}"/>
    <cellStyle name="Normal 2 2 2 2 2 2 2 2 2 2 2 2 2 2 2 2 2 2 2 2 2 2 2 2 2 2 2 2 2 2 2 2 2 2 2 2 2 2 2 2 2 2 2 2 2 2 2 2 2 2 2 2 2 2 2 2 2 2 2 2 12 5" xfId="21051" xr:uid="{00000000-0005-0000-0000-00003B520000}"/>
    <cellStyle name="Normal 2 2 2 2 2 2 2 2 2 2 2 2 2 2 2 2 2 2 2 2 2 2 2 2 2 2 2 2 2 2 2 2 2 2 2 2 2 2 2 2 2 2 2 2 2 2 2 2 2 2 2 2 2 2 2 2 2 2 2 2 12 6" xfId="21052" xr:uid="{00000000-0005-0000-0000-00003C520000}"/>
    <cellStyle name="Normal 2 2 2 2 2 2 2 2 2 2 2 2 2 2 2 2 2 2 2 2 2 2 2 2 2 2 2 2 2 2 2 2 2 2 2 2 2 2 2 2 2 2 2 2 2 2 2 2 2 2 2 2 2 2 2 2 2 2 2 2 12 7" xfId="21053" xr:uid="{00000000-0005-0000-0000-00003D520000}"/>
    <cellStyle name="Normal 2 2 2 2 2 2 2 2 2 2 2 2 2 2 2 2 2 2 2 2 2 2 2 2 2 2 2 2 2 2 2 2 2 2 2 2 2 2 2 2 2 2 2 2 2 2 2 2 2 2 2 2 2 2 2 2 2 2 2 2 12 8" xfId="21054" xr:uid="{00000000-0005-0000-0000-00003E520000}"/>
    <cellStyle name="Normal 2 2 2 2 2 2 2 2 2 2 2 2 2 2 2 2 2 2 2 2 2 2 2 2 2 2 2 2 2 2 2 2 2 2 2 2 2 2 2 2 2 2 2 2 2 2 2 2 2 2 2 2 2 2 2 2 2 2 2 2 12 9" xfId="21055" xr:uid="{00000000-0005-0000-0000-00003F520000}"/>
    <cellStyle name="Normal 2 2 2 2 2 2 2 2 2 2 2 2 2 2 2 2 2 2 2 2 2 2 2 2 2 2 2 2 2 2 2 2 2 2 2 2 2 2 2 2 2 2 2 2 2 2 2 2 2 2 2 2 2 2 2 2 2 2 2 2 12_Tabla M" xfId="21056" xr:uid="{00000000-0005-0000-0000-000040520000}"/>
    <cellStyle name="Normal 2 2 2 2 2 2 2 2 2 2 2 2 2 2 2 2 2 2 2 2 2 2 2 2 2 2 2 2 2 2 2 2 2 2 2 2 2 2 2 2 2 2 2 2 2 2 2 2 2 2 2 2 2 2 2 2 2 2 2 2 13" xfId="21057" xr:uid="{00000000-0005-0000-0000-000041520000}"/>
    <cellStyle name="Normal 2 2 2 2 2 2 2 2 2 2 2 2 2 2 2 2 2 2 2 2 2 2 2 2 2 2 2 2 2 2 2 2 2 2 2 2 2 2 2 2 2 2 2 2 2 2 2 2 2 2 2 2 2 2 2 2 2 2 2 2 13 10" xfId="21058" xr:uid="{00000000-0005-0000-0000-000042520000}"/>
    <cellStyle name="Normal 2 2 2 2 2 2 2 2 2 2 2 2 2 2 2 2 2 2 2 2 2 2 2 2 2 2 2 2 2 2 2 2 2 2 2 2 2 2 2 2 2 2 2 2 2 2 2 2 2 2 2 2 2 2 2 2 2 2 2 2 13 2" xfId="21059" xr:uid="{00000000-0005-0000-0000-000043520000}"/>
    <cellStyle name="Normal 2 2 2 2 2 2 2 2 2 2 2 2 2 2 2 2 2 2 2 2 2 2 2 2 2 2 2 2 2 2 2 2 2 2 2 2 2 2 2 2 2 2 2 2 2 2 2 2 2 2 2 2 2 2 2 2 2 2 2 2 13 3" xfId="21060" xr:uid="{00000000-0005-0000-0000-000044520000}"/>
    <cellStyle name="Normal 2 2 2 2 2 2 2 2 2 2 2 2 2 2 2 2 2 2 2 2 2 2 2 2 2 2 2 2 2 2 2 2 2 2 2 2 2 2 2 2 2 2 2 2 2 2 2 2 2 2 2 2 2 2 2 2 2 2 2 2 13 4" xfId="21061" xr:uid="{00000000-0005-0000-0000-000045520000}"/>
    <cellStyle name="Normal 2 2 2 2 2 2 2 2 2 2 2 2 2 2 2 2 2 2 2 2 2 2 2 2 2 2 2 2 2 2 2 2 2 2 2 2 2 2 2 2 2 2 2 2 2 2 2 2 2 2 2 2 2 2 2 2 2 2 2 2 13 5" xfId="21062" xr:uid="{00000000-0005-0000-0000-000046520000}"/>
    <cellStyle name="Normal 2 2 2 2 2 2 2 2 2 2 2 2 2 2 2 2 2 2 2 2 2 2 2 2 2 2 2 2 2 2 2 2 2 2 2 2 2 2 2 2 2 2 2 2 2 2 2 2 2 2 2 2 2 2 2 2 2 2 2 2 13 6" xfId="21063" xr:uid="{00000000-0005-0000-0000-000047520000}"/>
    <cellStyle name="Normal 2 2 2 2 2 2 2 2 2 2 2 2 2 2 2 2 2 2 2 2 2 2 2 2 2 2 2 2 2 2 2 2 2 2 2 2 2 2 2 2 2 2 2 2 2 2 2 2 2 2 2 2 2 2 2 2 2 2 2 2 13 7" xfId="21064" xr:uid="{00000000-0005-0000-0000-000048520000}"/>
    <cellStyle name="Normal 2 2 2 2 2 2 2 2 2 2 2 2 2 2 2 2 2 2 2 2 2 2 2 2 2 2 2 2 2 2 2 2 2 2 2 2 2 2 2 2 2 2 2 2 2 2 2 2 2 2 2 2 2 2 2 2 2 2 2 2 13 8" xfId="21065" xr:uid="{00000000-0005-0000-0000-000049520000}"/>
    <cellStyle name="Normal 2 2 2 2 2 2 2 2 2 2 2 2 2 2 2 2 2 2 2 2 2 2 2 2 2 2 2 2 2 2 2 2 2 2 2 2 2 2 2 2 2 2 2 2 2 2 2 2 2 2 2 2 2 2 2 2 2 2 2 2 13 9" xfId="21066" xr:uid="{00000000-0005-0000-0000-00004A520000}"/>
    <cellStyle name="Normal 2 2 2 2 2 2 2 2 2 2 2 2 2 2 2 2 2 2 2 2 2 2 2 2 2 2 2 2 2 2 2 2 2 2 2 2 2 2 2 2 2 2 2 2 2 2 2 2 2 2 2 2 2 2 2 2 2 2 2 2 13_Tabla M" xfId="21067" xr:uid="{00000000-0005-0000-0000-00004B520000}"/>
    <cellStyle name="Normal 2 2 2 2 2 2 2 2 2 2 2 2 2 2 2 2 2 2 2 2 2 2 2 2 2 2 2 2 2 2 2 2 2 2 2 2 2 2 2 2 2 2 2 2 2 2 2 2 2 2 2 2 2 2 2 2 2 2 2 2 14" xfId="21068" xr:uid="{00000000-0005-0000-0000-00004C520000}"/>
    <cellStyle name="Normal 2 2 2 2 2 2 2 2 2 2 2 2 2 2 2 2 2 2 2 2 2 2 2 2 2 2 2 2 2 2 2 2 2 2 2 2 2 2 2 2 2 2 2 2 2 2 2 2 2 2 2 2 2 2 2 2 2 2 2 2 14 10" xfId="21069" xr:uid="{00000000-0005-0000-0000-00004D520000}"/>
    <cellStyle name="Normal 2 2 2 2 2 2 2 2 2 2 2 2 2 2 2 2 2 2 2 2 2 2 2 2 2 2 2 2 2 2 2 2 2 2 2 2 2 2 2 2 2 2 2 2 2 2 2 2 2 2 2 2 2 2 2 2 2 2 2 2 14 2" xfId="21070" xr:uid="{00000000-0005-0000-0000-00004E520000}"/>
    <cellStyle name="Normal 2 2 2 2 2 2 2 2 2 2 2 2 2 2 2 2 2 2 2 2 2 2 2 2 2 2 2 2 2 2 2 2 2 2 2 2 2 2 2 2 2 2 2 2 2 2 2 2 2 2 2 2 2 2 2 2 2 2 2 2 14 3" xfId="21071" xr:uid="{00000000-0005-0000-0000-00004F520000}"/>
    <cellStyle name="Normal 2 2 2 2 2 2 2 2 2 2 2 2 2 2 2 2 2 2 2 2 2 2 2 2 2 2 2 2 2 2 2 2 2 2 2 2 2 2 2 2 2 2 2 2 2 2 2 2 2 2 2 2 2 2 2 2 2 2 2 2 14 4" xfId="21072" xr:uid="{00000000-0005-0000-0000-000050520000}"/>
    <cellStyle name="Normal 2 2 2 2 2 2 2 2 2 2 2 2 2 2 2 2 2 2 2 2 2 2 2 2 2 2 2 2 2 2 2 2 2 2 2 2 2 2 2 2 2 2 2 2 2 2 2 2 2 2 2 2 2 2 2 2 2 2 2 2 14 5" xfId="21073" xr:uid="{00000000-0005-0000-0000-000051520000}"/>
    <cellStyle name="Normal 2 2 2 2 2 2 2 2 2 2 2 2 2 2 2 2 2 2 2 2 2 2 2 2 2 2 2 2 2 2 2 2 2 2 2 2 2 2 2 2 2 2 2 2 2 2 2 2 2 2 2 2 2 2 2 2 2 2 2 2 14 6" xfId="21074" xr:uid="{00000000-0005-0000-0000-000052520000}"/>
    <cellStyle name="Normal 2 2 2 2 2 2 2 2 2 2 2 2 2 2 2 2 2 2 2 2 2 2 2 2 2 2 2 2 2 2 2 2 2 2 2 2 2 2 2 2 2 2 2 2 2 2 2 2 2 2 2 2 2 2 2 2 2 2 2 2 14 7" xfId="21075" xr:uid="{00000000-0005-0000-0000-000053520000}"/>
    <cellStyle name="Normal 2 2 2 2 2 2 2 2 2 2 2 2 2 2 2 2 2 2 2 2 2 2 2 2 2 2 2 2 2 2 2 2 2 2 2 2 2 2 2 2 2 2 2 2 2 2 2 2 2 2 2 2 2 2 2 2 2 2 2 2 14 8" xfId="21076" xr:uid="{00000000-0005-0000-0000-000054520000}"/>
    <cellStyle name="Normal 2 2 2 2 2 2 2 2 2 2 2 2 2 2 2 2 2 2 2 2 2 2 2 2 2 2 2 2 2 2 2 2 2 2 2 2 2 2 2 2 2 2 2 2 2 2 2 2 2 2 2 2 2 2 2 2 2 2 2 2 14 9" xfId="21077" xr:uid="{00000000-0005-0000-0000-000055520000}"/>
    <cellStyle name="Normal 2 2 2 2 2 2 2 2 2 2 2 2 2 2 2 2 2 2 2 2 2 2 2 2 2 2 2 2 2 2 2 2 2 2 2 2 2 2 2 2 2 2 2 2 2 2 2 2 2 2 2 2 2 2 2 2 2 2 2 2 14_Tabla M" xfId="21078" xr:uid="{00000000-0005-0000-0000-000056520000}"/>
    <cellStyle name="Normal 2 2 2 2 2 2 2 2 2 2 2 2 2 2 2 2 2 2 2 2 2 2 2 2 2 2 2 2 2 2 2 2 2 2 2 2 2 2 2 2 2 2 2 2 2 2 2 2 2 2 2 2 2 2 2 2 2 2 2 2 15" xfId="21079" xr:uid="{00000000-0005-0000-0000-000057520000}"/>
    <cellStyle name="Normal 2 2 2 2 2 2 2 2 2 2 2 2 2 2 2 2 2 2 2 2 2 2 2 2 2 2 2 2 2 2 2 2 2 2 2 2 2 2 2 2 2 2 2 2 2 2 2 2 2 2 2 2 2 2 2 2 2 2 2 2 15 10" xfId="21080" xr:uid="{00000000-0005-0000-0000-000058520000}"/>
    <cellStyle name="Normal 2 2 2 2 2 2 2 2 2 2 2 2 2 2 2 2 2 2 2 2 2 2 2 2 2 2 2 2 2 2 2 2 2 2 2 2 2 2 2 2 2 2 2 2 2 2 2 2 2 2 2 2 2 2 2 2 2 2 2 2 15 2" xfId="21081" xr:uid="{00000000-0005-0000-0000-000059520000}"/>
    <cellStyle name="Normal 2 2 2 2 2 2 2 2 2 2 2 2 2 2 2 2 2 2 2 2 2 2 2 2 2 2 2 2 2 2 2 2 2 2 2 2 2 2 2 2 2 2 2 2 2 2 2 2 2 2 2 2 2 2 2 2 2 2 2 2 15 3" xfId="21082" xr:uid="{00000000-0005-0000-0000-00005A520000}"/>
    <cellStyle name="Normal 2 2 2 2 2 2 2 2 2 2 2 2 2 2 2 2 2 2 2 2 2 2 2 2 2 2 2 2 2 2 2 2 2 2 2 2 2 2 2 2 2 2 2 2 2 2 2 2 2 2 2 2 2 2 2 2 2 2 2 2 15 4" xfId="21083" xr:uid="{00000000-0005-0000-0000-00005B520000}"/>
    <cellStyle name="Normal 2 2 2 2 2 2 2 2 2 2 2 2 2 2 2 2 2 2 2 2 2 2 2 2 2 2 2 2 2 2 2 2 2 2 2 2 2 2 2 2 2 2 2 2 2 2 2 2 2 2 2 2 2 2 2 2 2 2 2 2 15 5" xfId="21084" xr:uid="{00000000-0005-0000-0000-00005C520000}"/>
    <cellStyle name="Normal 2 2 2 2 2 2 2 2 2 2 2 2 2 2 2 2 2 2 2 2 2 2 2 2 2 2 2 2 2 2 2 2 2 2 2 2 2 2 2 2 2 2 2 2 2 2 2 2 2 2 2 2 2 2 2 2 2 2 2 2 15 6" xfId="21085" xr:uid="{00000000-0005-0000-0000-00005D520000}"/>
    <cellStyle name="Normal 2 2 2 2 2 2 2 2 2 2 2 2 2 2 2 2 2 2 2 2 2 2 2 2 2 2 2 2 2 2 2 2 2 2 2 2 2 2 2 2 2 2 2 2 2 2 2 2 2 2 2 2 2 2 2 2 2 2 2 2 15 7" xfId="21086" xr:uid="{00000000-0005-0000-0000-00005E520000}"/>
    <cellStyle name="Normal 2 2 2 2 2 2 2 2 2 2 2 2 2 2 2 2 2 2 2 2 2 2 2 2 2 2 2 2 2 2 2 2 2 2 2 2 2 2 2 2 2 2 2 2 2 2 2 2 2 2 2 2 2 2 2 2 2 2 2 2 15 8" xfId="21087" xr:uid="{00000000-0005-0000-0000-00005F520000}"/>
    <cellStyle name="Normal 2 2 2 2 2 2 2 2 2 2 2 2 2 2 2 2 2 2 2 2 2 2 2 2 2 2 2 2 2 2 2 2 2 2 2 2 2 2 2 2 2 2 2 2 2 2 2 2 2 2 2 2 2 2 2 2 2 2 2 2 15 9" xfId="21088" xr:uid="{00000000-0005-0000-0000-000060520000}"/>
    <cellStyle name="Normal 2 2 2 2 2 2 2 2 2 2 2 2 2 2 2 2 2 2 2 2 2 2 2 2 2 2 2 2 2 2 2 2 2 2 2 2 2 2 2 2 2 2 2 2 2 2 2 2 2 2 2 2 2 2 2 2 2 2 2 2 15_Tabla M" xfId="21089" xr:uid="{00000000-0005-0000-0000-000061520000}"/>
    <cellStyle name="Normal 2 2 2 2 2 2 2 2 2 2 2 2 2 2 2 2 2 2 2 2 2 2 2 2 2 2 2 2 2 2 2 2 2 2 2 2 2 2 2 2 2 2 2 2 2 2 2 2 2 2 2 2 2 2 2 2 2 2 2 2 16" xfId="21090" xr:uid="{00000000-0005-0000-0000-000062520000}"/>
    <cellStyle name="Normal 2 2 2 2 2 2 2 2 2 2 2 2 2 2 2 2 2 2 2 2 2 2 2 2 2 2 2 2 2 2 2 2 2 2 2 2 2 2 2 2 2 2 2 2 2 2 2 2 2 2 2 2 2 2 2 2 2 2 2 2 17" xfId="21091" xr:uid="{00000000-0005-0000-0000-000063520000}"/>
    <cellStyle name="Normal 2 2 2 2 2 2 2 2 2 2 2 2 2 2 2 2 2 2 2 2 2 2 2 2 2 2 2 2 2 2 2 2 2 2 2 2 2 2 2 2 2 2 2 2 2 2 2 2 2 2 2 2 2 2 2 2 2 2 2 2 18" xfId="21092" xr:uid="{00000000-0005-0000-0000-000064520000}"/>
    <cellStyle name="Normal 2 2 2 2 2 2 2 2 2 2 2 2 2 2 2 2 2 2 2 2 2 2 2 2 2 2 2 2 2 2 2 2 2 2 2 2 2 2 2 2 2 2 2 2 2 2 2 2 2 2 2 2 2 2 2 2 2 2 2 2 19" xfId="21093" xr:uid="{00000000-0005-0000-0000-000065520000}"/>
    <cellStyle name="Normal 2 2 2 2 2 2 2 2 2 2 2 2 2 2 2 2 2 2 2 2 2 2 2 2 2 2 2 2 2 2 2 2 2 2 2 2 2 2 2 2 2 2 2 2 2 2 2 2 2 2 2 2 2 2 2 2 2 2 2 2 2" xfId="21094" xr:uid="{00000000-0005-0000-0000-000066520000}"/>
    <cellStyle name="Normal 2 2 2 2 2 2 2 2 2 2 2 2 2 2 2 2 2 2 2 2 2 2 2 2 2 2 2 2 2 2 2 2 2 2 2 2 2 2 2 2 2 2 2 2 2 2 2 2 2 2 2 2 2 2 2 2 2 2 2 2 2 10" xfId="21095" xr:uid="{00000000-0005-0000-0000-000067520000}"/>
    <cellStyle name="Normal 2 2 2 2 2 2 2 2 2 2 2 2 2 2 2 2 2 2 2 2 2 2 2 2 2 2 2 2 2 2 2 2 2 2 2 2 2 2 2 2 2 2 2 2 2 2 2 2 2 2 2 2 2 2 2 2 2 2 2 2 2 11" xfId="21096" xr:uid="{00000000-0005-0000-0000-000068520000}"/>
    <cellStyle name="Normal 2 2 2 2 2 2 2 2 2 2 2 2 2 2 2 2 2 2 2 2 2 2 2 2 2 2 2 2 2 2 2 2 2 2 2 2 2 2 2 2 2 2 2 2 2 2 2 2 2 2 2 2 2 2 2 2 2 2 2 2 2 12" xfId="21097" xr:uid="{00000000-0005-0000-0000-000069520000}"/>
    <cellStyle name="Normal 2 2 2 2 2 2 2 2 2 2 2 2 2 2 2 2 2 2 2 2 2 2 2 2 2 2 2 2 2 2 2 2 2 2 2 2 2 2 2 2 2 2 2 2 2 2 2 2 2 2 2 2 2 2 2 2 2 2 2 2 2 13" xfId="21098" xr:uid="{00000000-0005-0000-0000-00006A520000}"/>
    <cellStyle name="Normal 2 2 2 2 2 2 2 2 2 2 2 2 2 2 2 2 2 2 2 2 2 2 2 2 2 2 2 2 2 2 2 2 2 2 2 2 2 2 2 2 2 2 2 2 2 2 2 2 2 2 2 2 2 2 2 2 2 2 2 2 2 14" xfId="21099" xr:uid="{00000000-0005-0000-0000-00006B520000}"/>
    <cellStyle name="Normal 2 2 2 2 2 2 2 2 2 2 2 2 2 2 2 2 2 2 2 2 2 2 2 2 2 2 2 2 2 2 2 2 2 2 2 2 2 2 2 2 2 2 2 2 2 2 2 2 2 2 2 2 2 2 2 2 2 2 2 2 2 15" xfId="21100" xr:uid="{00000000-0005-0000-0000-00006C520000}"/>
    <cellStyle name="Normal 2 2 2 2 2 2 2 2 2 2 2 2 2 2 2 2 2 2 2 2 2 2 2 2 2 2 2 2 2 2 2 2 2 2 2 2 2 2 2 2 2 2 2 2 2 2 2 2 2 2 2 2 2 2 2 2 2 2 2 2 2 16" xfId="21101" xr:uid="{00000000-0005-0000-0000-00006D520000}"/>
    <cellStyle name="Normal 2 2 2 2 2 2 2 2 2 2 2 2 2 2 2 2 2 2 2 2 2 2 2 2 2 2 2 2 2 2 2 2 2 2 2 2 2 2 2 2 2 2 2 2 2 2 2 2 2 2 2 2 2 2 2 2 2 2 2 2 2 17" xfId="21102" xr:uid="{00000000-0005-0000-0000-00006E520000}"/>
    <cellStyle name="Normal 2 2 2 2 2 2 2 2 2 2 2 2 2 2 2 2 2 2 2 2 2 2 2 2 2 2 2 2 2 2 2 2 2 2 2 2 2 2 2 2 2 2 2 2 2 2 2 2 2 2 2 2 2 2 2 2 2 2 2 2 2 18" xfId="21103" xr:uid="{00000000-0005-0000-0000-00006F520000}"/>
    <cellStyle name="Normal 2 2 2 2 2 2 2 2 2 2 2 2 2 2 2 2 2 2 2 2 2 2 2 2 2 2 2 2 2 2 2 2 2 2 2 2 2 2 2 2 2 2 2 2 2 2 2 2 2 2 2 2 2 2 2 2 2 2 2 2 2 19" xfId="21104" xr:uid="{00000000-0005-0000-0000-000070520000}"/>
    <cellStyle name="Normal 2 2 2 2 2 2 2 2 2 2 2 2 2 2 2 2 2 2 2 2 2 2 2 2 2 2 2 2 2 2 2 2 2 2 2 2 2 2 2 2 2 2 2 2 2 2 2 2 2 2 2 2 2 2 2 2 2 2 2 2 2 2" xfId="21105" xr:uid="{00000000-0005-0000-0000-000071520000}"/>
    <cellStyle name="Normal 2 2 2 2 2 2 2 2 2 2 2 2 2 2 2 2 2 2 2 2 2 2 2 2 2 2 2 2 2 2 2 2 2 2 2 2 2 2 2 2 2 2 2 2 2 2 2 2 2 2 2 2 2 2 2 2 2 2 2 2 2 2 10" xfId="21106" xr:uid="{00000000-0005-0000-0000-000072520000}"/>
    <cellStyle name="Normal 2 2 2 2 2 2 2 2 2 2 2 2 2 2 2 2 2 2 2 2 2 2 2 2 2 2 2 2 2 2 2 2 2 2 2 2 2 2 2 2 2 2 2 2 2 2 2 2 2 2 2 2 2 2 2 2 2 2 2 2 2 2 10 10" xfId="21107" xr:uid="{00000000-0005-0000-0000-000073520000}"/>
    <cellStyle name="Normal 2 2 2 2 2 2 2 2 2 2 2 2 2 2 2 2 2 2 2 2 2 2 2 2 2 2 2 2 2 2 2 2 2 2 2 2 2 2 2 2 2 2 2 2 2 2 2 2 2 2 2 2 2 2 2 2 2 2 2 2 2 2 10 2" xfId="21108" xr:uid="{00000000-0005-0000-0000-000074520000}"/>
    <cellStyle name="Normal 2 2 2 2 2 2 2 2 2 2 2 2 2 2 2 2 2 2 2 2 2 2 2 2 2 2 2 2 2 2 2 2 2 2 2 2 2 2 2 2 2 2 2 2 2 2 2 2 2 2 2 2 2 2 2 2 2 2 2 2 2 2 10 3" xfId="21109" xr:uid="{00000000-0005-0000-0000-000075520000}"/>
    <cellStyle name="Normal 2 2 2 2 2 2 2 2 2 2 2 2 2 2 2 2 2 2 2 2 2 2 2 2 2 2 2 2 2 2 2 2 2 2 2 2 2 2 2 2 2 2 2 2 2 2 2 2 2 2 2 2 2 2 2 2 2 2 2 2 2 2 10 4" xfId="21110" xr:uid="{00000000-0005-0000-0000-000076520000}"/>
    <cellStyle name="Normal 2 2 2 2 2 2 2 2 2 2 2 2 2 2 2 2 2 2 2 2 2 2 2 2 2 2 2 2 2 2 2 2 2 2 2 2 2 2 2 2 2 2 2 2 2 2 2 2 2 2 2 2 2 2 2 2 2 2 2 2 2 2 10 5" xfId="21111" xr:uid="{00000000-0005-0000-0000-000077520000}"/>
    <cellStyle name="Normal 2 2 2 2 2 2 2 2 2 2 2 2 2 2 2 2 2 2 2 2 2 2 2 2 2 2 2 2 2 2 2 2 2 2 2 2 2 2 2 2 2 2 2 2 2 2 2 2 2 2 2 2 2 2 2 2 2 2 2 2 2 2 10 6" xfId="21112" xr:uid="{00000000-0005-0000-0000-000078520000}"/>
    <cellStyle name="Normal 2 2 2 2 2 2 2 2 2 2 2 2 2 2 2 2 2 2 2 2 2 2 2 2 2 2 2 2 2 2 2 2 2 2 2 2 2 2 2 2 2 2 2 2 2 2 2 2 2 2 2 2 2 2 2 2 2 2 2 2 2 2 10 7" xfId="21113" xr:uid="{00000000-0005-0000-0000-000079520000}"/>
    <cellStyle name="Normal 2 2 2 2 2 2 2 2 2 2 2 2 2 2 2 2 2 2 2 2 2 2 2 2 2 2 2 2 2 2 2 2 2 2 2 2 2 2 2 2 2 2 2 2 2 2 2 2 2 2 2 2 2 2 2 2 2 2 2 2 2 2 10 8" xfId="21114" xr:uid="{00000000-0005-0000-0000-00007A520000}"/>
    <cellStyle name="Normal 2 2 2 2 2 2 2 2 2 2 2 2 2 2 2 2 2 2 2 2 2 2 2 2 2 2 2 2 2 2 2 2 2 2 2 2 2 2 2 2 2 2 2 2 2 2 2 2 2 2 2 2 2 2 2 2 2 2 2 2 2 2 10 9" xfId="21115" xr:uid="{00000000-0005-0000-0000-00007B520000}"/>
    <cellStyle name="Normal 2 2 2 2 2 2 2 2 2 2 2 2 2 2 2 2 2 2 2 2 2 2 2 2 2 2 2 2 2 2 2 2 2 2 2 2 2 2 2 2 2 2 2 2 2 2 2 2 2 2 2 2 2 2 2 2 2 2 2 2 2 2 10_Tabla M" xfId="21116" xr:uid="{00000000-0005-0000-0000-00007C520000}"/>
    <cellStyle name="Normal 2 2 2 2 2 2 2 2 2 2 2 2 2 2 2 2 2 2 2 2 2 2 2 2 2 2 2 2 2 2 2 2 2 2 2 2 2 2 2 2 2 2 2 2 2 2 2 2 2 2 2 2 2 2 2 2 2 2 2 2 2 2 11" xfId="21117" xr:uid="{00000000-0005-0000-0000-00007D520000}"/>
    <cellStyle name="Normal 2 2 2 2 2 2 2 2 2 2 2 2 2 2 2 2 2 2 2 2 2 2 2 2 2 2 2 2 2 2 2 2 2 2 2 2 2 2 2 2 2 2 2 2 2 2 2 2 2 2 2 2 2 2 2 2 2 2 2 2 2 2 11 10" xfId="21118" xr:uid="{00000000-0005-0000-0000-00007E520000}"/>
    <cellStyle name="Normal 2 2 2 2 2 2 2 2 2 2 2 2 2 2 2 2 2 2 2 2 2 2 2 2 2 2 2 2 2 2 2 2 2 2 2 2 2 2 2 2 2 2 2 2 2 2 2 2 2 2 2 2 2 2 2 2 2 2 2 2 2 2 11 2" xfId="21119" xr:uid="{00000000-0005-0000-0000-00007F520000}"/>
    <cellStyle name="Normal 2 2 2 2 2 2 2 2 2 2 2 2 2 2 2 2 2 2 2 2 2 2 2 2 2 2 2 2 2 2 2 2 2 2 2 2 2 2 2 2 2 2 2 2 2 2 2 2 2 2 2 2 2 2 2 2 2 2 2 2 2 2 11 3" xfId="21120" xr:uid="{00000000-0005-0000-0000-000080520000}"/>
    <cellStyle name="Normal 2 2 2 2 2 2 2 2 2 2 2 2 2 2 2 2 2 2 2 2 2 2 2 2 2 2 2 2 2 2 2 2 2 2 2 2 2 2 2 2 2 2 2 2 2 2 2 2 2 2 2 2 2 2 2 2 2 2 2 2 2 2 11 4" xfId="21121" xr:uid="{00000000-0005-0000-0000-000081520000}"/>
    <cellStyle name="Normal 2 2 2 2 2 2 2 2 2 2 2 2 2 2 2 2 2 2 2 2 2 2 2 2 2 2 2 2 2 2 2 2 2 2 2 2 2 2 2 2 2 2 2 2 2 2 2 2 2 2 2 2 2 2 2 2 2 2 2 2 2 2 11 5" xfId="21122" xr:uid="{00000000-0005-0000-0000-000082520000}"/>
    <cellStyle name="Normal 2 2 2 2 2 2 2 2 2 2 2 2 2 2 2 2 2 2 2 2 2 2 2 2 2 2 2 2 2 2 2 2 2 2 2 2 2 2 2 2 2 2 2 2 2 2 2 2 2 2 2 2 2 2 2 2 2 2 2 2 2 2 11 6" xfId="21123" xr:uid="{00000000-0005-0000-0000-000083520000}"/>
    <cellStyle name="Normal 2 2 2 2 2 2 2 2 2 2 2 2 2 2 2 2 2 2 2 2 2 2 2 2 2 2 2 2 2 2 2 2 2 2 2 2 2 2 2 2 2 2 2 2 2 2 2 2 2 2 2 2 2 2 2 2 2 2 2 2 2 2 11 7" xfId="21124" xr:uid="{00000000-0005-0000-0000-000084520000}"/>
    <cellStyle name="Normal 2 2 2 2 2 2 2 2 2 2 2 2 2 2 2 2 2 2 2 2 2 2 2 2 2 2 2 2 2 2 2 2 2 2 2 2 2 2 2 2 2 2 2 2 2 2 2 2 2 2 2 2 2 2 2 2 2 2 2 2 2 2 11 8" xfId="21125" xr:uid="{00000000-0005-0000-0000-000085520000}"/>
    <cellStyle name="Normal 2 2 2 2 2 2 2 2 2 2 2 2 2 2 2 2 2 2 2 2 2 2 2 2 2 2 2 2 2 2 2 2 2 2 2 2 2 2 2 2 2 2 2 2 2 2 2 2 2 2 2 2 2 2 2 2 2 2 2 2 2 2 11 9" xfId="21126" xr:uid="{00000000-0005-0000-0000-000086520000}"/>
    <cellStyle name="Normal 2 2 2 2 2 2 2 2 2 2 2 2 2 2 2 2 2 2 2 2 2 2 2 2 2 2 2 2 2 2 2 2 2 2 2 2 2 2 2 2 2 2 2 2 2 2 2 2 2 2 2 2 2 2 2 2 2 2 2 2 2 2 11_Tabla M" xfId="21127" xr:uid="{00000000-0005-0000-0000-000087520000}"/>
    <cellStyle name="Normal 2 2 2 2 2 2 2 2 2 2 2 2 2 2 2 2 2 2 2 2 2 2 2 2 2 2 2 2 2 2 2 2 2 2 2 2 2 2 2 2 2 2 2 2 2 2 2 2 2 2 2 2 2 2 2 2 2 2 2 2 2 2 12" xfId="21128" xr:uid="{00000000-0005-0000-0000-000088520000}"/>
    <cellStyle name="Normal 2 2 2 2 2 2 2 2 2 2 2 2 2 2 2 2 2 2 2 2 2 2 2 2 2 2 2 2 2 2 2 2 2 2 2 2 2 2 2 2 2 2 2 2 2 2 2 2 2 2 2 2 2 2 2 2 2 2 2 2 2 2 12 10" xfId="21129" xr:uid="{00000000-0005-0000-0000-000089520000}"/>
    <cellStyle name="Normal 2 2 2 2 2 2 2 2 2 2 2 2 2 2 2 2 2 2 2 2 2 2 2 2 2 2 2 2 2 2 2 2 2 2 2 2 2 2 2 2 2 2 2 2 2 2 2 2 2 2 2 2 2 2 2 2 2 2 2 2 2 2 12 2" xfId="21130" xr:uid="{00000000-0005-0000-0000-00008A520000}"/>
    <cellStyle name="Normal 2 2 2 2 2 2 2 2 2 2 2 2 2 2 2 2 2 2 2 2 2 2 2 2 2 2 2 2 2 2 2 2 2 2 2 2 2 2 2 2 2 2 2 2 2 2 2 2 2 2 2 2 2 2 2 2 2 2 2 2 2 2 12 3" xfId="21131" xr:uid="{00000000-0005-0000-0000-00008B520000}"/>
    <cellStyle name="Normal 2 2 2 2 2 2 2 2 2 2 2 2 2 2 2 2 2 2 2 2 2 2 2 2 2 2 2 2 2 2 2 2 2 2 2 2 2 2 2 2 2 2 2 2 2 2 2 2 2 2 2 2 2 2 2 2 2 2 2 2 2 2 12 4" xfId="21132" xr:uid="{00000000-0005-0000-0000-00008C520000}"/>
    <cellStyle name="Normal 2 2 2 2 2 2 2 2 2 2 2 2 2 2 2 2 2 2 2 2 2 2 2 2 2 2 2 2 2 2 2 2 2 2 2 2 2 2 2 2 2 2 2 2 2 2 2 2 2 2 2 2 2 2 2 2 2 2 2 2 2 2 12 5" xfId="21133" xr:uid="{00000000-0005-0000-0000-00008D520000}"/>
    <cellStyle name="Normal 2 2 2 2 2 2 2 2 2 2 2 2 2 2 2 2 2 2 2 2 2 2 2 2 2 2 2 2 2 2 2 2 2 2 2 2 2 2 2 2 2 2 2 2 2 2 2 2 2 2 2 2 2 2 2 2 2 2 2 2 2 2 12 6" xfId="21134" xr:uid="{00000000-0005-0000-0000-00008E520000}"/>
    <cellStyle name="Normal 2 2 2 2 2 2 2 2 2 2 2 2 2 2 2 2 2 2 2 2 2 2 2 2 2 2 2 2 2 2 2 2 2 2 2 2 2 2 2 2 2 2 2 2 2 2 2 2 2 2 2 2 2 2 2 2 2 2 2 2 2 2 12 7" xfId="21135" xr:uid="{00000000-0005-0000-0000-00008F520000}"/>
    <cellStyle name="Normal 2 2 2 2 2 2 2 2 2 2 2 2 2 2 2 2 2 2 2 2 2 2 2 2 2 2 2 2 2 2 2 2 2 2 2 2 2 2 2 2 2 2 2 2 2 2 2 2 2 2 2 2 2 2 2 2 2 2 2 2 2 2 12 8" xfId="21136" xr:uid="{00000000-0005-0000-0000-000090520000}"/>
    <cellStyle name="Normal 2 2 2 2 2 2 2 2 2 2 2 2 2 2 2 2 2 2 2 2 2 2 2 2 2 2 2 2 2 2 2 2 2 2 2 2 2 2 2 2 2 2 2 2 2 2 2 2 2 2 2 2 2 2 2 2 2 2 2 2 2 2 12 9" xfId="21137" xr:uid="{00000000-0005-0000-0000-000091520000}"/>
    <cellStyle name="Normal 2 2 2 2 2 2 2 2 2 2 2 2 2 2 2 2 2 2 2 2 2 2 2 2 2 2 2 2 2 2 2 2 2 2 2 2 2 2 2 2 2 2 2 2 2 2 2 2 2 2 2 2 2 2 2 2 2 2 2 2 2 2 12_Tabla M" xfId="21138" xr:uid="{00000000-0005-0000-0000-000092520000}"/>
    <cellStyle name="Normal 2 2 2 2 2 2 2 2 2 2 2 2 2 2 2 2 2 2 2 2 2 2 2 2 2 2 2 2 2 2 2 2 2 2 2 2 2 2 2 2 2 2 2 2 2 2 2 2 2 2 2 2 2 2 2 2 2 2 2 2 2 2 13" xfId="21139" xr:uid="{00000000-0005-0000-0000-000093520000}"/>
    <cellStyle name="Normal 2 2 2 2 2 2 2 2 2 2 2 2 2 2 2 2 2 2 2 2 2 2 2 2 2 2 2 2 2 2 2 2 2 2 2 2 2 2 2 2 2 2 2 2 2 2 2 2 2 2 2 2 2 2 2 2 2 2 2 2 2 2 13 10" xfId="21140" xr:uid="{00000000-0005-0000-0000-000094520000}"/>
    <cellStyle name="Normal 2 2 2 2 2 2 2 2 2 2 2 2 2 2 2 2 2 2 2 2 2 2 2 2 2 2 2 2 2 2 2 2 2 2 2 2 2 2 2 2 2 2 2 2 2 2 2 2 2 2 2 2 2 2 2 2 2 2 2 2 2 2 13 2" xfId="21141" xr:uid="{00000000-0005-0000-0000-000095520000}"/>
    <cellStyle name="Normal 2 2 2 2 2 2 2 2 2 2 2 2 2 2 2 2 2 2 2 2 2 2 2 2 2 2 2 2 2 2 2 2 2 2 2 2 2 2 2 2 2 2 2 2 2 2 2 2 2 2 2 2 2 2 2 2 2 2 2 2 2 2 13 3" xfId="21142" xr:uid="{00000000-0005-0000-0000-000096520000}"/>
    <cellStyle name="Normal 2 2 2 2 2 2 2 2 2 2 2 2 2 2 2 2 2 2 2 2 2 2 2 2 2 2 2 2 2 2 2 2 2 2 2 2 2 2 2 2 2 2 2 2 2 2 2 2 2 2 2 2 2 2 2 2 2 2 2 2 2 2 13 4" xfId="21143" xr:uid="{00000000-0005-0000-0000-000097520000}"/>
    <cellStyle name="Normal 2 2 2 2 2 2 2 2 2 2 2 2 2 2 2 2 2 2 2 2 2 2 2 2 2 2 2 2 2 2 2 2 2 2 2 2 2 2 2 2 2 2 2 2 2 2 2 2 2 2 2 2 2 2 2 2 2 2 2 2 2 2 13 5" xfId="21144" xr:uid="{00000000-0005-0000-0000-000098520000}"/>
    <cellStyle name="Normal 2 2 2 2 2 2 2 2 2 2 2 2 2 2 2 2 2 2 2 2 2 2 2 2 2 2 2 2 2 2 2 2 2 2 2 2 2 2 2 2 2 2 2 2 2 2 2 2 2 2 2 2 2 2 2 2 2 2 2 2 2 2 13 6" xfId="21145" xr:uid="{00000000-0005-0000-0000-000099520000}"/>
    <cellStyle name="Normal 2 2 2 2 2 2 2 2 2 2 2 2 2 2 2 2 2 2 2 2 2 2 2 2 2 2 2 2 2 2 2 2 2 2 2 2 2 2 2 2 2 2 2 2 2 2 2 2 2 2 2 2 2 2 2 2 2 2 2 2 2 2 13 7" xfId="21146" xr:uid="{00000000-0005-0000-0000-00009A520000}"/>
    <cellStyle name="Normal 2 2 2 2 2 2 2 2 2 2 2 2 2 2 2 2 2 2 2 2 2 2 2 2 2 2 2 2 2 2 2 2 2 2 2 2 2 2 2 2 2 2 2 2 2 2 2 2 2 2 2 2 2 2 2 2 2 2 2 2 2 2 13 8" xfId="21147" xr:uid="{00000000-0005-0000-0000-00009B520000}"/>
    <cellStyle name="Normal 2 2 2 2 2 2 2 2 2 2 2 2 2 2 2 2 2 2 2 2 2 2 2 2 2 2 2 2 2 2 2 2 2 2 2 2 2 2 2 2 2 2 2 2 2 2 2 2 2 2 2 2 2 2 2 2 2 2 2 2 2 2 13 9" xfId="21148" xr:uid="{00000000-0005-0000-0000-00009C520000}"/>
    <cellStyle name="Normal 2 2 2 2 2 2 2 2 2 2 2 2 2 2 2 2 2 2 2 2 2 2 2 2 2 2 2 2 2 2 2 2 2 2 2 2 2 2 2 2 2 2 2 2 2 2 2 2 2 2 2 2 2 2 2 2 2 2 2 2 2 2 13_Tabla M" xfId="21149" xr:uid="{00000000-0005-0000-0000-00009D520000}"/>
    <cellStyle name="Normal 2 2 2 2 2 2 2 2 2 2 2 2 2 2 2 2 2 2 2 2 2 2 2 2 2 2 2 2 2 2 2 2 2 2 2 2 2 2 2 2 2 2 2 2 2 2 2 2 2 2 2 2 2 2 2 2 2 2 2 2 2 2 14" xfId="21150" xr:uid="{00000000-0005-0000-0000-00009E520000}"/>
    <cellStyle name="Normal 2 2 2 2 2 2 2 2 2 2 2 2 2 2 2 2 2 2 2 2 2 2 2 2 2 2 2 2 2 2 2 2 2 2 2 2 2 2 2 2 2 2 2 2 2 2 2 2 2 2 2 2 2 2 2 2 2 2 2 2 2 2 15" xfId="21151" xr:uid="{00000000-0005-0000-0000-00009F520000}"/>
    <cellStyle name="Normal 2 2 2 2 2 2 2 2 2 2 2 2 2 2 2 2 2 2 2 2 2 2 2 2 2 2 2 2 2 2 2 2 2 2 2 2 2 2 2 2 2 2 2 2 2 2 2 2 2 2 2 2 2 2 2 2 2 2 2 2 2 2 16" xfId="21152" xr:uid="{00000000-0005-0000-0000-0000A0520000}"/>
    <cellStyle name="Normal 2 2 2 2 2 2 2 2 2 2 2 2 2 2 2 2 2 2 2 2 2 2 2 2 2 2 2 2 2 2 2 2 2 2 2 2 2 2 2 2 2 2 2 2 2 2 2 2 2 2 2 2 2 2 2 2 2 2 2 2 2 2 17" xfId="21153" xr:uid="{00000000-0005-0000-0000-0000A1520000}"/>
    <cellStyle name="Normal 2 2 2 2 2 2 2 2 2 2 2 2 2 2 2 2 2 2 2 2 2 2 2 2 2 2 2 2 2 2 2 2 2 2 2 2 2 2 2 2 2 2 2 2 2 2 2 2 2 2 2 2 2 2 2 2 2 2 2 2 2 2 18" xfId="21154" xr:uid="{00000000-0005-0000-0000-0000A2520000}"/>
    <cellStyle name="Normal 2 2 2 2 2 2 2 2 2 2 2 2 2 2 2 2 2 2 2 2 2 2 2 2 2 2 2 2 2 2 2 2 2 2 2 2 2 2 2 2 2 2 2 2 2 2 2 2 2 2 2 2 2 2 2 2 2 2 2 2 2 2 19" xfId="21155" xr:uid="{00000000-0005-0000-0000-0000A3520000}"/>
    <cellStyle name="Normal 2 2 2 2 2 2 2 2 2 2 2 2 2 2 2 2 2 2 2 2 2 2 2 2 2 2 2 2 2 2 2 2 2 2 2 2 2 2 2 2 2 2 2 2 2 2 2 2 2 2 2 2 2 2 2 2 2 2 2 2 2 2 2" xfId="21156" xr:uid="{00000000-0005-0000-0000-0000A4520000}"/>
    <cellStyle name="Normal 2 2 2 2 2 2 2 2 2 2 2 2 2 2 2 2 2 2 2 2 2 2 2 2 2 2 2 2 2 2 2 2 2 2 2 2 2 2 2 2 2 2 2 2 2 2 2 2 2 2 2 2 2 2 2 2 2 2 2 2 2 2 2 10" xfId="21157" xr:uid="{00000000-0005-0000-0000-0000A5520000}"/>
    <cellStyle name="Normal 2 2 2 2 2 2 2 2 2 2 2 2 2 2 2 2 2 2 2 2 2 2 2 2 2 2 2 2 2 2 2 2 2 2 2 2 2 2 2 2 2 2 2 2 2 2 2 2 2 2 2 2 2 2 2 2 2 2 2 2 2 2 2 11" xfId="21158" xr:uid="{00000000-0005-0000-0000-0000A6520000}"/>
    <cellStyle name="Normal 2 2 2 2 2 2 2 2 2 2 2 2 2 2 2 2 2 2 2 2 2 2 2 2 2 2 2 2 2 2 2 2 2 2 2 2 2 2 2 2 2 2 2 2 2 2 2 2 2 2 2 2 2 2 2 2 2 2 2 2 2 2 2 12" xfId="21159" xr:uid="{00000000-0005-0000-0000-0000A7520000}"/>
    <cellStyle name="Normal 2 2 2 2 2 2 2 2 2 2 2 2 2 2 2 2 2 2 2 2 2 2 2 2 2 2 2 2 2 2 2 2 2 2 2 2 2 2 2 2 2 2 2 2 2 2 2 2 2 2 2 2 2 2 2 2 2 2 2 2 2 2 2 13" xfId="21160" xr:uid="{00000000-0005-0000-0000-0000A8520000}"/>
    <cellStyle name="Normal 2 2 2 2 2 2 2 2 2 2 2 2 2 2 2 2 2 2 2 2 2 2 2 2 2 2 2 2 2 2 2 2 2 2 2 2 2 2 2 2 2 2 2 2 2 2 2 2 2 2 2 2 2 2 2 2 2 2 2 2 2 2 2 14" xfId="21161" xr:uid="{00000000-0005-0000-0000-0000A9520000}"/>
    <cellStyle name="Normal 2 2 2 2 2 2 2 2 2 2 2 2 2 2 2 2 2 2 2 2 2 2 2 2 2 2 2 2 2 2 2 2 2 2 2 2 2 2 2 2 2 2 2 2 2 2 2 2 2 2 2 2 2 2 2 2 2 2 2 2 2 2 2 15" xfId="21162" xr:uid="{00000000-0005-0000-0000-0000AA520000}"/>
    <cellStyle name="Normal 2 2 2 2 2 2 2 2 2 2 2 2 2 2 2 2 2 2 2 2 2 2 2 2 2 2 2 2 2 2 2 2 2 2 2 2 2 2 2 2 2 2 2 2 2 2 2 2 2 2 2 2 2 2 2 2 2 2 2 2 2 2 2 16" xfId="21163" xr:uid="{00000000-0005-0000-0000-0000AB520000}"/>
    <cellStyle name="Normal 2 2 2 2 2 2 2 2 2 2 2 2 2 2 2 2 2 2 2 2 2 2 2 2 2 2 2 2 2 2 2 2 2 2 2 2 2 2 2 2 2 2 2 2 2 2 2 2 2 2 2 2 2 2 2 2 2 2 2 2 2 2 2 17" xfId="21164" xr:uid="{00000000-0005-0000-0000-0000AC520000}"/>
    <cellStyle name="Normal 2 2 2 2 2 2 2 2 2 2 2 2 2 2 2 2 2 2 2 2 2 2 2 2 2 2 2 2 2 2 2 2 2 2 2 2 2 2 2 2 2 2 2 2 2 2 2 2 2 2 2 2 2 2 2 2 2 2 2 2 2 2 2 18" xfId="21165" xr:uid="{00000000-0005-0000-0000-0000AD520000}"/>
    <cellStyle name="Normal 2 2 2 2 2 2 2 2 2 2 2 2 2 2 2 2 2 2 2 2 2 2 2 2 2 2 2 2 2 2 2 2 2 2 2 2 2 2 2 2 2 2 2 2 2 2 2 2 2 2 2 2 2 2 2 2 2 2 2 2 2 2 2 19" xfId="21166" xr:uid="{00000000-0005-0000-0000-0000AE520000}"/>
    <cellStyle name="Normal 2 2 2 2 2 2 2 2 2 2 2 2 2 2 2 2 2 2 2 2 2 2 2 2 2 2 2 2 2 2 2 2 2 2 2 2 2 2 2 2 2 2 2 2 2 2 2 2 2 2 2 2 2 2 2 2 2 2 2 2 2 2 2 2" xfId="21167" xr:uid="{00000000-0005-0000-0000-0000AF520000}"/>
    <cellStyle name="Normal 2 2 2 2 2 2 2 2 2 2 2 2 2 2 2 2 2 2 2 2 2 2 2 2 2 2 2 2 2 2 2 2 2 2 2 2 2 2 2 2 2 2 2 2 2 2 2 2 2 2 2 2 2 2 2 2 2 2 2 2 2 2 2 2 10" xfId="21168" xr:uid="{00000000-0005-0000-0000-0000B0520000}"/>
    <cellStyle name="Normal 2 2 2 2 2 2 2 2 2 2 2 2 2 2 2 2 2 2 2 2 2 2 2 2 2 2 2 2 2 2 2 2 2 2 2 2 2 2 2 2 2 2 2 2 2 2 2 2 2 2 2 2 2 2 2 2 2 2 2 2 2 2 2 2 10 10" xfId="21169" xr:uid="{00000000-0005-0000-0000-0000B1520000}"/>
    <cellStyle name="Normal 2 2 2 2 2 2 2 2 2 2 2 2 2 2 2 2 2 2 2 2 2 2 2 2 2 2 2 2 2 2 2 2 2 2 2 2 2 2 2 2 2 2 2 2 2 2 2 2 2 2 2 2 2 2 2 2 2 2 2 2 2 2 2 2 10 2" xfId="21170" xr:uid="{00000000-0005-0000-0000-0000B2520000}"/>
    <cellStyle name="Normal 2 2 2 2 2 2 2 2 2 2 2 2 2 2 2 2 2 2 2 2 2 2 2 2 2 2 2 2 2 2 2 2 2 2 2 2 2 2 2 2 2 2 2 2 2 2 2 2 2 2 2 2 2 2 2 2 2 2 2 2 2 2 2 2 10 3" xfId="21171" xr:uid="{00000000-0005-0000-0000-0000B3520000}"/>
    <cellStyle name="Normal 2 2 2 2 2 2 2 2 2 2 2 2 2 2 2 2 2 2 2 2 2 2 2 2 2 2 2 2 2 2 2 2 2 2 2 2 2 2 2 2 2 2 2 2 2 2 2 2 2 2 2 2 2 2 2 2 2 2 2 2 2 2 2 2 10 4" xfId="21172" xr:uid="{00000000-0005-0000-0000-0000B4520000}"/>
    <cellStyle name="Normal 2 2 2 2 2 2 2 2 2 2 2 2 2 2 2 2 2 2 2 2 2 2 2 2 2 2 2 2 2 2 2 2 2 2 2 2 2 2 2 2 2 2 2 2 2 2 2 2 2 2 2 2 2 2 2 2 2 2 2 2 2 2 2 2 10 5" xfId="21173" xr:uid="{00000000-0005-0000-0000-0000B5520000}"/>
    <cellStyle name="Normal 2 2 2 2 2 2 2 2 2 2 2 2 2 2 2 2 2 2 2 2 2 2 2 2 2 2 2 2 2 2 2 2 2 2 2 2 2 2 2 2 2 2 2 2 2 2 2 2 2 2 2 2 2 2 2 2 2 2 2 2 2 2 2 2 10 6" xfId="21174" xr:uid="{00000000-0005-0000-0000-0000B6520000}"/>
    <cellStyle name="Normal 2 2 2 2 2 2 2 2 2 2 2 2 2 2 2 2 2 2 2 2 2 2 2 2 2 2 2 2 2 2 2 2 2 2 2 2 2 2 2 2 2 2 2 2 2 2 2 2 2 2 2 2 2 2 2 2 2 2 2 2 2 2 2 2 10 7" xfId="21175" xr:uid="{00000000-0005-0000-0000-0000B7520000}"/>
    <cellStyle name="Normal 2 2 2 2 2 2 2 2 2 2 2 2 2 2 2 2 2 2 2 2 2 2 2 2 2 2 2 2 2 2 2 2 2 2 2 2 2 2 2 2 2 2 2 2 2 2 2 2 2 2 2 2 2 2 2 2 2 2 2 2 2 2 2 2 10 8" xfId="21176" xr:uid="{00000000-0005-0000-0000-0000B8520000}"/>
    <cellStyle name="Normal 2 2 2 2 2 2 2 2 2 2 2 2 2 2 2 2 2 2 2 2 2 2 2 2 2 2 2 2 2 2 2 2 2 2 2 2 2 2 2 2 2 2 2 2 2 2 2 2 2 2 2 2 2 2 2 2 2 2 2 2 2 2 2 2 10 9" xfId="21177" xr:uid="{00000000-0005-0000-0000-0000B9520000}"/>
    <cellStyle name="Normal 2 2 2 2 2 2 2 2 2 2 2 2 2 2 2 2 2 2 2 2 2 2 2 2 2 2 2 2 2 2 2 2 2 2 2 2 2 2 2 2 2 2 2 2 2 2 2 2 2 2 2 2 2 2 2 2 2 2 2 2 2 2 2 2 10_Tabla M" xfId="21178" xr:uid="{00000000-0005-0000-0000-0000BA520000}"/>
    <cellStyle name="Normal 2 2 2 2 2 2 2 2 2 2 2 2 2 2 2 2 2 2 2 2 2 2 2 2 2 2 2 2 2 2 2 2 2 2 2 2 2 2 2 2 2 2 2 2 2 2 2 2 2 2 2 2 2 2 2 2 2 2 2 2 2 2 2 2 11" xfId="21179" xr:uid="{00000000-0005-0000-0000-0000BB520000}"/>
    <cellStyle name="Normal 2 2 2 2 2 2 2 2 2 2 2 2 2 2 2 2 2 2 2 2 2 2 2 2 2 2 2 2 2 2 2 2 2 2 2 2 2 2 2 2 2 2 2 2 2 2 2 2 2 2 2 2 2 2 2 2 2 2 2 2 2 2 2 2 11 10" xfId="21180" xr:uid="{00000000-0005-0000-0000-0000BC520000}"/>
    <cellStyle name="Normal 2 2 2 2 2 2 2 2 2 2 2 2 2 2 2 2 2 2 2 2 2 2 2 2 2 2 2 2 2 2 2 2 2 2 2 2 2 2 2 2 2 2 2 2 2 2 2 2 2 2 2 2 2 2 2 2 2 2 2 2 2 2 2 2 11 2" xfId="21181" xr:uid="{00000000-0005-0000-0000-0000BD520000}"/>
    <cellStyle name="Normal 2 2 2 2 2 2 2 2 2 2 2 2 2 2 2 2 2 2 2 2 2 2 2 2 2 2 2 2 2 2 2 2 2 2 2 2 2 2 2 2 2 2 2 2 2 2 2 2 2 2 2 2 2 2 2 2 2 2 2 2 2 2 2 2 11 3" xfId="21182" xr:uid="{00000000-0005-0000-0000-0000BE520000}"/>
    <cellStyle name="Normal 2 2 2 2 2 2 2 2 2 2 2 2 2 2 2 2 2 2 2 2 2 2 2 2 2 2 2 2 2 2 2 2 2 2 2 2 2 2 2 2 2 2 2 2 2 2 2 2 2 2 2 2 2 2 2 2 2 2 2 2 2 2 2 2 11 4" xfId="21183" xr:uid="{00000000-0005-0000-0000-0000BF520000}"/>
    <cellStyle name="Normal 2 2 2 2 2 2 2 2 2 2 2 2 2 2 2 2 2 2 2 2 2 2 2 2 2 2 2 2 2 2 2 2 2 2 2 2 2 2 2 2 2 2 2 2 2 2 2 2 2 2 2 2 2 2 2 2 2 2 2 2 2 2 2 2 11 5" xfId="21184" xr:uid="{00000000-0005-0000-0000-0000C0520000}"/>
    <cellStyle name="Normal 2 2 2 2 2 2 2 2 2 2 2 2 2 2 2 2 2 2 2 2 2 2 2 2 2 2 2 2 2 2 2 2 2 2 2 2 2 2 2 2 2 2 2 2 2 2 2 2 2 2 2 2 2 2 2 2 2 2 2 2 2 2 2 2 11 6" xfId="21185" xr:uid="{00000000-0005-0000-0000-0000C1520000}"/>
    <cellStyle name="Normal 2 2 2 2 2 2 2 2 2 2 2 2 2 2 2 2 2 2 2 2 2 2 2 2 2 2 2 2 2 2 2 2 2 2 2 2 2 2 2 2 2 2 2 2 2 2 2 2 2 2 2 2 2 2 2 2 2 2 2 2 2 2 2 2 11 7" xfId="21186" xr:uid="{00000000-0005-0000-0000-0000C2520000}"/>
    <cellStyle name="Normal 2 2 2 2 2 2 2 2 2 2 2 2 2 2 2 2 2 2 2 2 2 2 2 2 2 2 2 2 2 2 2 2 2 2 2 2 2 2 2 2 2 2 2 2 2 2 2 2 2 2 2 2 2 2 2 2 2 2 2 2 2 2 2 2 11 8" xfId="21187" xr:uid="{00000000-0005-0000-0000-0000C3520000}"/>
    <cellStyle name="Normal 2 2 2 2 2 2 2 2 2 2 2 2 2 2 2 2 2 2 2 2 2 2 2 2 2 2 2 2 2 2 2 2 2 2 2 2 2 2 2 2 2 2 2 2 2 2 2 2 2 2 2 2 2 2 2 2 2 2 2 2 2 2 2 2 11 9" xfId="21188" xr:uid="{00000000-0005-0000-0000-0000C4520000}"/>
    <cellStyle name="Normal 2 2 2 2 2 2 2 2 2 2 2 2 2 2 2 2 2 2 2 2 2 2 2 2 2 2 2 2 2 2 2 2 2 2 2 2 2 2 2 2 2 2 2 2 2 2 2 2 2 2 2 2 2 2 2 2 2 2 2 2 2 2 2 2 11_Tabla M" xfId="21189" xr:uid="{00000000-0005-0000-0000-0000C5520000}"/>
    <cellStyle name="Normal 2 2 2 2 2 2 2 2 2 2 2 2 2 2 2 2 2 2 2 2 2 2 2 2 2 2 2 2 2 2 2 2 2 2 2 2 2 2 2 2 2 2 2 2 2 2 2 2 2 2 2 2 2 2 2 2 2 2 2 2 2 2 2 2 12" xfId="21190" xr:uid="{00000000-0005-0000-0000-0000C6520000}"/>
    <cellStyle name="Normal 2 2 2 2 2 2 2 2 2 2 2 2 2 2 2 2 2 2 2 2 2 2 2 2 2 2 2 2 2 2 2 2 2 2 2 2 2 2 2 2 2 2 2 2 2 2 2 2 2 2 2 2 2 2 2 2 2 2 2 2 2 2 2 2 13" xfId="21191" xr:uid="{00000000-0005-0000-0000-0000C7520000}"/>
    <cellStyle name="Normal 2 2 2 2 2 2 2 2 2 2 2 2 2 2 2 2 2 2 2 2 2 2 2 2 2 2 2 2 2 2 2 2 2 2 2 2 2 2 2 2 2 2 2 2 2 2 2 2 2 2 2 2 2 2 2 2 2 2 2 2 2 2 2 2 14" xfId="21192" xr:uid="{00000000-0005-0000-0000-0000C8520000}"/>
    <cellStyle name="Normal 2 2 2 2 2 2 2 2 2 2 2 2 2 2 2 2 2 2 2 2 2 2 2 2 2 2 2 2 2 2 2 2 2 2 2 2 2 2 2 2 2 2 2 2 2 2 2 2 2 2 2 2 2 2 2 2 2 2 2 2 2 2 2 2 15" xfId="21193" xr:uid="{00000000-0005-0000-0000-0000C9520000}"/>
    <cellStyle name="Normal 2 2 2 2 2 2 2 2 2 2 2 2 2 2 2 2 2 2 2 2 2 2 2 2 2 2 2 2 2 2 2 2 2 2 2 2 2 2 2 2 2 2 2 2 2 2 2 2 2 2 2 2 2 2 2 2 2 2 2 2 2 2 2 2 16" xfId="21194" xr:uid="{00000000-0005-0000-0000-0000CA520000}"/>
    <cellStyle name="Normal 2 2 2 2 2 2 2 2 2 2 2 2 2 2 2 2 2 2 2 2 2 2 2 2 2 2 2 2 2 2 2 2 2 2 2 2 2 2 2 2 2 2 2 2 2 2 2 2 2 2 2 2 2 2 2 2 2 2 2 2 2 2 2 2 17" xfId="21195" xr:uid="{00000000-0005-0000-0000-0000CB520000}"/>
    <cellStyle name="Normal 2 2 2 2 2 2 2 2 2 2 2 2 2 2 2 2 2 2 2 2 2 2 2 2 2 2 2 2 2 2 2 2 2 2 2 2 2 2 2 2 2 2 2 2 2 2 2 2 2 2 2 2 2 2 2 2 2 2 2 2 2 2 2 2 18" xfId="21196" xr:uid="{00000000-0005-0000-0000-0000CC520000}"/>
    <cellStyle name="Normal 2 2 2 2 2 2 2 2 2 2 2 2 2 2 2 2 2 2 2 2 2 2 2 2 2 2 2 2 2 2 2 2 2 2 2 2 2 2 2 2 2 2 2 2 2 2 2 2 2 2 2 2 2 2 2 2 2 2 2 2 2 2 2 2 19" xfId="21197" xr:uid="{00000000-0005-0000-0000-0000CD520000}"/>
    <cellStyle name="Normal 2 2 2 2 2 2 2 2 2 2 2 2 2 2 2 2 2 2 2 2 2 2 2 2 2 2 2 2 2 2 2 2 2 2 2 2 2 2 2 2 2 2 2 2 2 2 2 2 2 2 2 2 2 2 2 2 2 2 2 2 2 2 2 2 2" xfId="21198" xr:uid="{00000000-0005-0000-0000-0000CE520000}"/>
    <cellStyle name="Normal 2 2 2 2 2 2 2 2 2 2 2 2 2 2 2 2 2 2 2 2 2 2 2 2 2 2 2 2 2 2 2 2 2 2 2 2 2 2 2 2 2 2 2 2 2 2 2 2 2 2 2 2 2 2 2 2 2 2 2 2 2 2 2 2 2 10" xfId="21199" xr:uid="{00000000-0005-0000-0000-0000CF520000}"/>
    <cellStyle name="Normal 2 2 2 2 2 2 2 2 2 2 2 2 2 2 2 2 2 2 2 2 2 2 2 2 2 2 2 2 2 2 2 2 2 2 2 2 2 2 2 2 2 2 2 2 2 2 2 2 2 2 2 2 2 2 2 2 2 2 2 2 2 2 2 2 2 11" xfId="21200" xr:uid="{00000000-0005-0000-0000-0000D0520000}"/>
    <cellStyle name="Normal 2 2 2 2 2 2 2 2 2 2 2 2 2 2 2 2 2 2 2 2 2 2 2 2 2 2 2 2 2 2 2 2 2 2 2 2 2 2 2 2 2 2 2 2 2 2 2 2 2 2 2 2 2 2 2 2 2 2 2 2 2 2 2 2 2 12" xfId="21201" xr:uid="{00000000-0005-0000-0000-0000D1520000}"/>
    <cellStyle name="Normal 2 2 2 2 2 2 2 2 2 2 2 2 2 2 2 2 2 2 2 2 2 2 2 2 2 2 2 2 2 2 2 2 2 2 2 2 2 2 2 2 2 2 2 2 2 2 2 2 2 2 2 2 2 2 2 2 2 2 2 2 2 2 2 2 2 13" xfId="21202" xr:uid="{00000000-0005-0000-0000-0000D2520000}"/>
    <cellStyle name="Normal 2 2 2 2 2 2 2 2 2 2 2 2 2 2 2 2 2 2 2 2 2 2 2 2 2 2 2 2 2 2 2 2 2 2 2 2 2 2 2 2 2 2 2 2 2 2 2 2 2 2 2 2 2 2 2 2 2 2 2 2 2 2 2 2 2 14" xfId="21203" xr:uid="{00000000-0005-0000-0000-0000D3520000}"/>
    <cellStyle name="Normal 2 2 2 2 2 2 2 2 2 2 2 2 2 2 2 2 2 2 2 2 2 2 2 2 2 2 2 2 2 2 2 2 2 2 2 2 2 2 2 2 2 2 2 2 2 2 2 2 2 2 2 2 2 2 2 2 2 2 2 2 2 2 2 2 2 15" xfId="21204" xr:uid="{00000000-0005-0000-0000-0000D4520000}"/>
    <cellStyle name="Normal 2 2 2 2 2 2 2 2 2 2 2 2 2 2 2 2 2 2 2 2 2 2 2 2 2 2 2 2 2 2 2 2 2 2 2 2 2 2 2 2 2 2 2 2 2 2 2 2 2 2 2 2 2 2 2 2 2 2 2 2 2 2 2 2 2 16" xfId="21205" xr:uid="{00000000-0005-0000-0000-0000D5520000}"/>
    <cellStyle name="Normal 2 2 2 2 2 2 2 2 2 2 2 2 2 2 2 2 2 2 2 2 2 2 2 2 2 2 2 2 2 2 2 2 2 2 2 2 2 2 2 2 2 2 2 2 2 2 2 2 2 2 2 2 2 2 2 2 2 2 2 2 2 2 2 2 2 17" xfId="21206" xr:uid="{00000000-0005-0000-0000-0000D6520000}"/>
    <cellStyle name="Normal 2 2 2 2 2 2 2 2 2 2 2 2 2 2 2 2 2 2 2 2 2 2 2 2 2 2 2 2 2 2 2 2 2 2 2 2 2 2 2 2 2 2 2 2 2 2 2 2 2 2 2 2 2 2 2 2 2 2 2 2 2 2 2 2 2 18" xfId="21207" xr:uid="{00000000-0005-0000-0000-0000D7520000}"/>
    <cellStyle name="Normal 2 2 2 2 2 2 2 2 2 2 2 2 2 2 2 2 2 2 2 2 2 2 2 2 2 2 2 2 2 2 2 2 2 2 2 2 2 2 2 2 2 2 2 2 2 2 2 2 2 2 2 2 2 2 2 2 2 2 2 2 2 2 2 2 2 2" xfId="21208" xr:uid="{00000000-0005-0000-0000-0000D8520000}"/>
    <cellStyle name="Normal 2 2 2 2 2 2 2 2 2 2 2 2 2 2 2 2 2 2 2 2 2 2 2 2 2 2 2 2 2 2 2 2 2 2 2 2 2 2 2 2 2 2 2 2 2 2 2 2 2 2 2 2 2 2 2 2 2 2 2 2 2 2 2 2 2 2 10" xfId="21209" xr:uid="{00000000-0005-0000-0000-0000D9520000}"/>
    <cellStyle name="Normal 2 2 2 2 2 2 2 2 2 2 2 2 2 2 2 2 2 2 2 2 2 2 2 2 2 2 2 2 2 2 2 2 2 2 2 2 2 2 2 2 2 2 2 2 2 2 2 2 2 2 2 2 2 2 2 2 2 2 2 2 2 2 2 2 2 2 11" xfId="21210" xr:uid="{00000000-0005-0000-0000-0000DA520000}"/>
    <cellStyle name="Normal 2 2 2 2 2 2 2 2 2 2 2 2 2 2 2 2 2 2 2 2 2 2 2 2 2 2 2 2 2 2 2 2 2 2 2 2 2 2 2 2 2 2 2 2 2 2 2 2 2 2 2 2 2 2 2 2 2 2 2 2 2 2 2 2 2 2 12" xfId="21211" xr:uid="{00000000-0005-0000-0000-0000DB520000}"/>
    <cellStyle name="Normal 2 2 2 2 2 2 2 2 2 2 2 2 2 2 2 2 2 2 2 2 2 2 2 2 2 2 2 2 2 2 2 2 2 2 2 2 2 2 2 2 2 2 2 2 2 2 2 2 2 2 2 2 2 2 2 2 2 2 2 2 2 2 2 2 2 2 13" xfId="21212" xr:uid="{00000000-0005-0000-0000-0000DC520000}"/>
    <cellStyle name="Normal 2 2 2 2 2 2 2 2 2 2 2 2 2 2 2 2 2 2 2 2 2 2 2 2 2 2 2 2 2 2 2 2 2 2 2 2 2 2 2 2 2 2 2 2 2 2 2 2 2 2 2 2 2 2 2 2 2 2 2 2 2 2 2 2 2 2 14" xfId="21213" xr:uid="{00000000-0005-0000-0000-0000DD520000}"/>
    <cellStyle name="Normal 2 2 2 2 2 2 2 2 2 2 2 2 2 2 2 2 2 2 2 2 2 2 2 2 2 2 2 2 2 2 2 2 2 2 2 2 2 2 2 2 2 2 2 2 2 2 2 2 2 2 2 2 2 2 2 2 2 2 2 2 2 2 2 2 2 2 15" xfId="21214" xr:uid="{00000000-0005-0000-0000-0000DE520000}"/>
    <cellStyle name="Normal 2 2 2 2 2 2 2 2 2 2 2 2 2 2 2 2 2 2 2 2 2 2 2 2 2 2 2 2 2 2 2 2 2 2 2 2 2 2 2 2 2 2 2 2 2 2 2 2 2 2 2 2 2 2 2 2 2 2 2 2 2 2 2 2 2 2 16" xfId="21215" xr:uid="{00000000-0005-0000-0000-0000DF520000}"/>
    <cellStyle name="Normal 2 2 2 2 2 2 2 2 2 2 2 2 2 2 2 2 2 2 2 2 2 2 2 2 2 2 2 2 2 2 2 2 2 2 2 2 2 2 2 2 2 2 2 2 2 2 2 2 2 2 2 2 2 2 2 2 2 2 2 2 2 2 2 2 2 2 17" xfId="21216" xr:uid="{00000000-0005-0000-0000-0000E0520000}"/>
    <cellStyle name="Normal 2 2 2 2 2 2 2 2 2 2 2 2 2 2 2 2 2 2 2 2 2 2 2 2 2 2 2 2 2 2 2 2 2 2 2 2 2 2 2 2 2 2 2 2 2 2 2 2 2 2 2 2 2 2 2 2 2 2 2 2 2 2 2 2 2 2 18" xfId="21217" xr:uid="{00000000-0005-0000-0000-0000E1520000}"/>
    <cellStyle name="Normal 2 2 2 2 2 2 2 2 2 2 2 2 2 2 2 2 2 2 2 2 2 2 2 2 2 2 2 2 2 2 2 2 2 2 2 2 2 2 2 2 2 2 2 2 2 2 2 2 2 2 2 2 2 2 2 2 2 2 2 2 2 2 2 2 2 2 2" xfId="21218" xr:uid="{00000000-0005-0000-0000-0000E2520000}"/>
    <cellStyle name="Normal 2 2 2 2 2 2 2 2 2 2 2 2 2 2 2 2 2 2 2 2 2 2 2 2 2 2 2 2 2 2 2 2 2 2 2 2 2 2 2 2 2 2 2 2 2 2 2 2 2 2 2 2 2 2 2 2 2 2 2 2 2 2 2 2 2 2 2 10" xfId="21219" xr:uid="{00000000-0005-0000-0000-0000E3520000}"/>
    <cellStyle name="Normal 2 2 2 2 2 2 2 2 2 2 2 2 2 2 2 2 2 2 2 2 2 2 2 2 2 2 2 2 2 2 2 2 2 2 2 2 2 2 2 2 2 2 2 2 2 2 2 2 2 2 2 2 2 2 2 2 2 2 2 2 2 2 2 2 2 2 2 11" xfId="21220" xr:uid="{00000000-0005-0000-0000-0000E4520000}"/>
    <cellStyle name="Normal 2 2 2 2 2 2 2 2 2 2 2 2 2 2 2 2 2 2 2 2 2 2 2 2 2 2 2 2 2 2 2 2 2 2 2 2 2 2 2 2 2 2 2 2 2 2 2 2 2 2 2 2 2 2 2 2 2 2 2 2 2 2 2 2 2 2 2 12" xfId="21221" xr:uid="{00000000-0005-0000-0000-0000E5520000}"/>
    <cellStyle name="Normal 2 2 2 2 2 2 2 2 2 2 2 2 2 2 2 2 2 2 2 2 2 2 2 2 2 2 2 2 2 2 2 2 2 2 2 2 2 2 2 2 2 2 2 2 2 2 2 2 2 2 2 2 2 2 2 2 2 2 2 2 2 2 2 2 2 2 2 13" xfId="21222" xr:uid="{00000000-0005-0000-0000-0000E6520000}"/>
    <cellStyle name="Normal 2 2 2 2 2 2 2 2 2 2 2 2 2 2 2 2 2 2 2 2 2 2 2 2 2 2 2 2 2 2 2 2 2 2 2 2 2 2 2 2 2 2 2 2 2 2 2 2 2 2 2 2 2 2 2 2 2 2 2 2 2 2 2 2 2 2 2 14" xfId="21223" xr:uid="{00000000-0005-0000-0000-0000E7520000}"/>
    <cellStyle name="Normal 2 2 2 2 2 2 2 2 2 2 2 2 2 2 2 2 2 2 2 2 2 2 2 2 2 2 2 2 2 2 2 2 2 2 2 2 2 2 2 2 2 2 2 2 2 2 2 2 2 2 2 2 2 2 2 2 2 2 2 2 2 2 2 2 2 2 2 15" xfId="21224" xr:uid="{00000000-0005-0000-0000-0000E8520000}"/>
    <cellStyle name="Normal 2 2 2 2 2 2 2 2 2 2 2 2 2 2 2 2 2 2 2 2 2 2 2 2 2 2 2 2 2 2 2 2 2 2 2 2 2 2 2 2 2 2 2 2 2 2 2 2 2 2 2 2 2 2 2 2 2 2 2 2 2 2 2 2 2 2 2 16" xfId="21225" xr:uid="{00000000-0005-0000-0000-0000E9520000}"/>
    <cellStyle name="Normal 2 2 2 2 2 2 2 2 2 2 2 2 2 2 2 2 2 2 2 2 2 2 2 2 2 2 2 2 2 2 2 2 2 2 2 2 2 2 2 2 2 2 2 2 2 2 2 2 2 2 2 2 2 2 2 2 2 2 2 2 2 2 2 2 2 2 2 2" xfId="21226" xr:uid="{00000000-0005-0000-0000-0000EA520000}"/>
    <cellStyle name="Normal 2 2 2 2 2 2 2 2 2 2 2 2 2 2 2 2 2 2 2 2 2 2 2 2 2 2 2 2 2 2 2 2 2 2 2 2 2 2 2 2 2 2 2 2 2 2 2 2 2 2 2 2 2 2 2 2 2 2 2 2 2 2 2 2 2 2 2 2 10" xfId="21227" xr:uid="{00000000-0005-0000-0000-0000EB520000}"/>
    <cellStyle name="Normal 2 2 2 2 2 2 2 2 2 2 2 2 2 2 2 2 2 2 2 2 2 2 2 2 2 2 2 2 2 2 2 2 2 2 2 2 2 2 2 2 2 2 2 2 2 2 2 2 2 2 2 2 2 2 2 2 2 2 2 2 2 2 2 2 2 2 2 2 11" xfId="21228" xr:uid="{00000000-0005-0000-0000-0000EC520000}"/>
    <cellStyle name="Normal 2 2 2 2 2 2 2 2 2 2 2 2 2 2 2 2 2 2 2 2 2 2 2 2 2 2 2 2 2 2 2 2 2 2 2 2 2 2 2 2 2 2 2 2 2 2 2 2 2 2 2 2 2 2 2 2 2 2 2 2 2 2 2 2 2 2 2 2 12" xfId="21229" xr:uid="{00000000-0005-0000-0000-0000ED520000}"/>
    <cellStyle name="Normal 2 2 2 2 2 2 2 2 2 2 2 2 2 2 2 2 2 2 2 2 2 2 2 2 2 2 2 2 2 2 2 2 2 2 2 2 2 2 2 2 2 2 2 2 2 2 2 2 2 2 2 2 2 2 2 2 2 2 2 2 2 2 2 2 2 2 2 2 13" xfId="21230" xr:uid="{00000000-0005-0000-0000-0000EE520000}"/>
    <cellStyle name="Normal 2 2 2 2 2 2 2 2 2 2 2 2 2 2 2 2 2 2 2 2 2 2 2 2 2 2 2 2 2 2 2 2 2 2 2 2 2 2 2 2 2 2 2 2 2 2 2 2 2 2 2 2 2 2 2 2 2 2 2 2 2 2 2 2 2 2 2 2 14" xfId="21231" xr:uid="{00000000-0005-0000-0000-0000EF520000}"/>
    <cellStyle name="Normal 2 2 2 2 2 2 2 2 2 2 2 2 2 2 2 2 2 2 2 2 2 2 2 2 2 2 2 2 2 2 2 2 2 2 2 2 2 2 2 2 2 2 2 2 2 2 2 2 2 2 2 2 2 2 2 2 2 2 2 2 2 2 2 2 2 2 2 2 15" xfId="21232" xr:uid="{00000000-0005-0000-0000-0000F0520000}"/>
    <cellStyle name="Normal 2 2 2 2 2 2 2 2 2 2 2 2 2 2 2 2 2 2 2 2 2 2 2 2 2 2 2 2 2 2 2 2 2 2 2 2 2 2 2 2 2 2 2 2 2 2 2 2 2 2 2 2 2 2 2 2 2 2 2 2 2 2 2 2 2 2 2 2 16" xfId="21233" xr:uid="{00000000-0005-0000-0000-0000F1520000}"/>
    <cellStyle name="Normal 2 2 2 2 2 2 2 2 2 2 2 2 2 2 2 2 2 2 2 2 2 2 2 2 2 2 2 2 2 2 2 2 2 2 2 2 2 2 2 2 2 2 2 2 2 2 2 2 2 2 2 2 2 2 2 2 2 2 2 2 2 2 2 2 2 2 2 2 2" xfId="21234" xr:uid="{00000000-0005-0000-0000-0000F2520000}"/>
    <cellStyle name="Normal 2 2 2 2 2 2 2 2 2 2 2 2 2 2 2 2 2 2 2 2 2 2 2 2 2 2 2 2 2 2 2 2 2 2 2 2 2 2 2 2 2 2 2 2 2 2 2 2 2 2 2 2 2 2 2 2 2 2 2 2 2 2 2 2 2 2 2 2 2 10" xfId="21235" xr:uid="{00000000-0005-0000-0000-0000F3520000}"/>
    <cellStyle name="Normal 2 2 2 2 2 2 2 2 2 2 2 2 2 2 2 2 2 2 2 2 2 2 2 2 2 2 2 2 2 2 2 2 2 2 2 2 2 2 2 2 2 2 2 2 2 2 2 2 2 2 2 2 2 2 2 2 2 2 2 2 2 2 2 2 2 2 2 2 2 11" xfId="21236" xr:uid="{00000000-0005-0000-0000-0000F4520000}"/>
    <cellStyle name="Normal 2 2 2 2 2 2 2 2 2 2 2 2 2 2 2 2 2 2 2 2 2 2 2 2 2 2 2 2 2 2 2 2 2 2 2 2 2 2 2 2 2 2 2 2 2 2 2 2 2 2 2 2 2 2 2 2 2 2 2 2 2 2 2 2 2 2 2 2 2 12" xfId="21237" xr:uid="{00000000-0005-0000-0000-0000F5520000}"/>
    <cellStyle name="Normal 2 2 2 2 2 2 2 2 2 2 2 2 2 2 2 2 2 2 2 2 2 2 2 2 2 2 2 2 2 2 2 2 2 2 2 2 2 2 2 2 2 2 2 2 2 2 2 2 2 2 2 2 2 2 2 2 2 2 2 2 2 2 2 2 2 2 2 2 2 13" xfId="21238" xr:uid="{00000000-0005-0000-0000-0000F6520000}"/>
    <cellStyle name="Normal 2 2 2 2 2 2 2 2 2 2 2 2 2 2 2 2 2 2 2 2 2 2 2 2 2 2 2 2 2 2 2 2 2 2 2 2 2 2 2 2 2 2 2 2 2 2 2 2 2 2 2 2 2 2 2 2 2 2 2 2 2 2 2 2 2 2 2 2 2 14" xfId="21239" xr:uid="{00000000-0005-0000-0000-0000F7520000}"/>
    <cellStyle name="Normal 2 2 2 2 2 2 2 2 2 2 2 2 2 2 2 2 2 2 2 2 2 2 2 2 2 2 2 2 2 2 2 2 2 2 2 2 2 2 2 2 2 2 2 2 2 2 2 2 2 2 2 2 2 2 2 2 2 2 2 2 2 2 2 2 2 2 2 2 2 2" xfId="21240" xr:uid="{00000000-0005-0000-0000-0000F8520000}"/>
    <cellStyle name="Normal 2 2 2 2 2 2 2 2 2 2 2 2 2 2 2 2 2 2 2 2 2 2 2 2 2 2 2 2 2 2 2 2 2 2 2 2 2 2 2 2 2 2 2 2 2 2 2 2 2 2 2 2 2 2 2 2 2 2 2 2 2 2 2 2 2 2 2 2 2 2 10" xfId="21241" xr:uid="{00000000-0005-0000-0000-0000F9520000}"/>
    <cellStyle name="Normal 2 2 2 2 2 2 2 2 2 2 2 2 2 2 2 2 2 2 2 2 2 2 2 2 2 2 2 2 2 2 2 2 2 2 2 2 2 2 2 2 2 2 2 2 2 2 2 2 2 2 2 2 2 2 2 2 2 2 2 2 2 2 2 2 2 2 2 2 2 2 11" xfId="21242" xr:uid="{00000000-0005-0000-0000-0000FA520000}"/>
    <cellStyle name="Normal 2 2 2 2 2 2 2 2 2 2 2 2 2 2 2 2 2 2 2 2 2 2 2 2 2 2 2 2 2 2 2 2 2 2 2 2 2 2 2 2 2 2 2 2 2 2 2 2 2 2 2 2 2 2 2 2 2 2 2 2 2 2 2 2 2 2 2 2 2 2 12" xfId="21243" xr:uid="{00000000-0005-0000-0000-0000FB520000}"/>
    <cellStyle name="Normal 2 2 2 2 2 2 2 2 2 2 2 2 2 2 2 2 2 2 2 2 2 2 2 2 2 2 2 2 2 2 2 2 2 2 2 2 2 2 2 2 2 2 2 2 2 2 2 2 2 2 2 2 2 2 2 2 2 2 2 2 2 2 2 2 2 2 2 2 2 2 13" xfId="21244" xr:uid="{00000000-0005-0000-0000-0000FC520000}"/>
    <cellStyle name="Normal 2 2 2 2 2 2 2 2 2 2 2 2 2 2 2 2 2 2 2 2 2 2 2 2 2 2 2 2 2 2 2 2 2 2 2 2 2 2 2 2 2 2 2 2 2 2 2 2 2 2 2 2 2 2 2 2 2 2 2 2 2 2 2 2 2 2 2 2 2 2 14" xfId="21245" xr:uid="{00000000-0005-0000-0000-0000FD520000}"/>
    <cellStyle name="Normal 2 2 2 2 2 2 2 2 2 2 2 2 2 2 2 2 2 2 2 2 2 2 2 2 2 2 2 2 2 2 2 2 2 2 2 2 2 2 2 2 2 2 2 2 2 2 2 2 2 2 2 2 2 2 2 2 2 2 2 2 2 2 2 2 2 2 2 2 2 2 2" xfId="21246" xr:uid="{00000000-0005-0000-0000-0000FE520000}"/>
    <cellStyle name="Normal 2 2 2 2 2 2 2 2 2 2 2 2 2 2 2 2 2 2 2 2 2 2 2 2 2 2 2 2 2 2 2 2 2 2 2 2 2 2 2 2 2 2 2 2 2 2 2 2 2 2 2 2 2 2 2 2 2 2 2 2 2 2 2 2 2 2 2 2 2 2 2 10" xfId="21247" xr:uid="{00000000-0005-0000-0000-0000FF520000}"/>
    <cellStyle name="Normal 2 2 2 2 2 2 2 2 2 2 2 2 2 2 2 2 2 2 2 2 2 2 2 2 2 2 2 2 2 2 2 2 2 2 2 2 2 2 2 2 2 2 2 2 2 2 2 2 2 2 2 2 2 2 2 2 2 2 2 2 2 2 2 2 2 2 2 2 2 2 2 11" xfId="21248" xr:uid="{00000000-0005-0000-0000-000000530000}"/>
    <cellStyle name="Normal 2 2 2 2 2 2 2 2 2 2 2 2 2 2 2 2 2 2 2 2 2 2 2 2 2 2 2 2 2 2 2 2 2 2 2 2 2 2 2 2 2 2 2 2 2 2 2 2 2 2 2 2 2 2 2 2 2 2 2 2 2 2 2 2 2 2 2 2 2 2 2 12" xfId="21249" xr:uid="{00000000-0005-0000-0000-000001530000}"/>
    <cellStyle name="Normal 2 2 2 2 2 2 2 2 2 2 2 2 2 2 2 2 2 2 2 2 2 2 2 2 2 2 2 2 2 2 2 2 2 2 2 2 2 2 2 2 2 2 2 2 2 2 2 2 2 2 2 2 2 2 2 2 2 2 2 2 2 2 2 2 2 2 2 2 2 2 2 2" xfId="21250" xr:uid="{00000000-0005-0000-0000-000002530000}"/>
    <cellStyle name="Normal 2 2 2 2 2 2 2 2 2 2 2 2 2 2 2 2 2 2 2 2 2 2 2 2 2 2 2 2 2 2 2 2 2 2 2 2 2 2 2 2 2 2 2 2 2 2 2 2 2 2 2 2 2 2 2 2 2 2 2 2 2 2 2 2 2 2 2 2 2 2 2 2 10" xfId="21251" xr:uid="{00000000-0005-0000-0000-000003530000}"/>
    <cellStyle name="Normal 2 2 2 2 2 2 2 2 2 2 2 2 2 2 2 2 2 2 2 2 2 2 2 2 2 2 2 2 2 2 2 2 2 2 2 2 2 2 2 2 2 2 2 2 2 2 2 2 2 2 2 2 2 2 2 2 2 2 2 2 2 2 2 2 2 2 2 2 2 2 2 2 11" xfId="21252" xr:uid="{00000000-0005-0000-0000-000004530000}"/>
    <cellStyle name="Normal 2 2 2 2 2 2 2 2 2 2 2 2 2 2 2 2 2 2 2 2 2 2 2 2 2 2 2 2 2 2 2 2 2 2 2 2 2 2 2 2 2 2 2 2 2 2 2 2 2 2 2 2 2 2 2 2 2 2 2 2 2 2 2 2 2 2 2 2 2 2 2 2 12" xfId="21253" xr:uid="{00000000-0005-0000-0000-000005530000}"/>
    <cellStyle name="Normal 2 2 2 2 2 2 2 2 2 2 2 2 2 2 2 2 2 2 2 2 2 2 2 2 2 2 2 2 2 2 2 2 2 2 2 2 2 2 2 2 2 2 2 2 2 2 2 2 2 2 2 2 2 2 2 2 2 2 2 2 2 2 2 2 2 2 2 2 2 2 2 2 2" xfId="21254" xr:uid="{00000000-0005-0000-0000-000006530000}"/>
    <cellStyle name="Normal 2 2 2 2 2 2 2 2 2 2 2 2 2 2 2 2 2 2 2 2 2 2 2 2 2 2 2 2 2 2 2 2 2 2 2 2 2 2 2 2 2 2 2 2 2 2 2 2 2 2 2 2 2 2 2 2 2 2 2 2 2 2 2 2 2 2 2 2 2 2 2 2 2 10" xfId="21255" xr:uid="{00000000-0005-0000-0000-000007530000}"/>
    <cellStyle name="Normal 2 2 2 2 2 2 2 2 2 2 2 2 2 2 2 2 2 2 2 2 2 2 2 2 2 2 2 2 2 2 2 2 2 2 2 2 2 2 2 2 2 2 2 2 2 2 2 2 2 2 2 2 2 2 2 2 2 2 2 2 2 2 2 2 2 2 2 2 2 2 2 2 2 2" xfId="21256" xr:uid="{00000000-0005-0000-0000-000008530000}"/>
    <cellStyle name="Normal 2 2 2 2 2 2 2 2 2 2 2 2 2 2 2 2 2 2 2 2 2 2 2 2 2 2 2 2 2 2 2 2 2 2 2 2 2 2 2 2 2 2 2 2 2 2 2 2 2 2 2 2 2 2 2 2 2 2 2 2 2 2 2 2 2 2 2 2 2 2 2 2 2 2 10" xfId="21257" xr:uid="{00000000-0005-0000-0000-000009530000}"/>
    <cellStyle name="Normal 2 2 2 2 2 2 2 2 2 2 2 2 2 2 2 2 2 2 2 2 2 2 2 2 2 2 2 2 2 2 2 2 2 2 2 2 2 2 2 2 2 2 2 2 2 2 2 2 2 2 2 2 2 2 2 2 2 2 2 2 2 2 2 2 2 2 2 2 2 2 2 2 2 2 2" xfId="21258" xr:uid="{00000000-0005-0000-0000-00000A530000}"/>
    <cellStyle name="Normal 2 2 2 2 2 2 2 2 2 2 2 2 2 2 2 2 2 2 2 2 2 2 2 2 2 2 2 2 2 2 2 2 2 2 2 2 2 2 2 2 2 2 2 2 2 2 2 2 2 2 2 2 2 2 2 2 2 2 2 2 2 2 2 2 2 2 2 2 2 2 2 2 2 2 2 2" xfId="21259" xr:uid="{00000000-0005-0000-0000-00000B530000}"/>
    <cellStyle name="Normal 2 2 2 2 2 2 2 2 2 2 2 2 2 2 2 2 2 2 2 2 2 2 2 2 2 2 2 2 2 2 2 2 2 2 2 2 2 2 2 2 2 2 2 2 2 2 2 2 2 2 2 2 2 2 2 2 2 2 2 2 2 2 2 2 2 2 2 2 2 2 2 2 2 2 2 2 2" xfId="21260" xr:uid="{00000000-0005-0000-0000-00000C530000}"/>
    <cellStyle name="Normal 2 2 2 2 2 2 2 2 2 2 2 2 2 2 2 2 2 2 2 2 2 2 2 2 2 2 2 2 2 2 2 2 2 2 2 2 2 2 2 2 2 2 2 2 2 2 2 2 2 2 2 2 2 2 2 2 2 2 2 2 2 2 2 2 2 2 2 2 2 2 2 2 2 2 2 2 2 2" xfId="21261" xr:uid="{00000000-0005-0000-0000-00000D530000}"/>
    <cellStyle name="Normal 2 2 2 2 2 2 2 2 2 2 2 2 2 2 2 2 2 2 2 2 2 2 2 2 2 2 2 2 2 2 2 2 2 2 2 2 2 2 2 2 2 2 2 2 2 2 2 2 2 2 2 2 2 2 2 2 2 2 2 2 2 2 2 2 2 2 2 2 2 2 2 2 2 2 2 2 2 2 2" xfId="21262" xr:uid="{00000000-0005-0000-0000-00000E530000}"/>
    <cellStyle name="Normal 2 2 2 2 2 2 2 2 2 2 2 2 2 2 2 2 2 2 2 2 2 2 2 2 2 2 2 2 2 2 2 2 2 2 2 2 2 2 2 2 2 2 2 2 2 2 2 2 2 2 2 2 2 2 2 2 2 2 2 2 2 2 2 2 2 2 2 2 2 2 2 2 2 2 2 2 2 2 3" xfId="21263" xr:uid="{00000000-0005-0000-0000-00000F530000}"/>
    <cellStyle name="Normal 2 2 2 2 2 2 2 2 2 2 2 2 2 2 2 2 2 2 2 2 2 2 2 2 2 2 2 2 2 2 2 2 2 2 2 2 2 2 2 2 2 2 2 2 2 2 2 2 2 2 2 2 2 2 2 2 2 2 2 2 2 2 2 2 2 2 2 2 2 2 2 2 2 2 2 2 2 2_Tabla M" xfId="21264" xr:uid="{00000000-0005-0000-0000-000010530000}"/>
    <cellStyle name="Normal 2 2 2 2 2 2 2 2 2 2 2 2 2 2 2 2 2 2 2 2 2 2 2 2 2 2 2 2 2 2 2 2 2 2 2 2 2 2 2 2 2 2 2 2 2 2 2 2 2 2 2 2 2 2 2 2 2 2 2 2 2 2 2 2 2 2 2 2 2 2 2 2 2 2 2 2 2 3" xfId="21265" xr:uid="{00000000-0005-0000-0000-000011530000}"/>
    <cellStyle name="Normal 2 2 2 2 2 2 2 2 2 2 2 2 2 2 2 2 2 2 2 2 2 2 2 2 2 2 2 2 2 2 2 2 2 2 2 2 2 2 2 2 2 2 2 2 2 2 2 2 2 2 2 2 2 2 2 2 2 2 2 2 2 2 2 2 2 2 2 2 2 2 2 2 2 2 2 2 2_Tabla M" xfId="21266" xr:uid="{00000000-0005-0000-0000-000012530000}"/>
    <cellStyle name="Normal 2 2 2 2 2 2 2 2 2 2 2 2 2 2 2 2 2 2 2 2 2 2 2 2 2 2 2 2 2 2 2 2 2 2 2 2 2 2 2 2 2 2 2 2 2 2 2 2 2 2 2 2 2 2 2 2 2 2 2 2 2 2 2 2 2 2 2 2 2 2 2 2 2 2 2 2 3" xfId="21267" xr:uid="{00000000-0005-0000-0000-000013530000}"/>
    <cellStyle name="Normal 2 2 2 2 2 2 2 2 2 2 2 2 2 2 2 2 2 2 2 2 2 2 2 2 2 2 2 2 2 2 2 2 2 2 2 2 2 2 2 2 2 2 2 2 2 2 2 2 2 2 2 2 2 2 2 2 2 2 2 2 2 2 2 2 2 2 2 2 2 2 2 2 2 2 2 2 4" xfId="21268" xr:uid="{00000000-0005-0000-0000-000014530000}"/>
    <cellStyle name="Normal 2 2 2 2 2 2 2 2 2 2 2 2 2 2 2 2 2 2 2 2 2 2 2 2 2 2 2 2 2 2 2 2 2 2 2 2 2 2 2 2 2 2 2 2 2 2 2 2 2 2 2 2 2 2 2 2 2 2 2 2 2 2 2 2 2 2 2 2 2 2 2 2 2 2 2 2 5" xfId="21269" xr:uid="{00000000-0005-0000-0000-000015530000}"/>
    <cellStyle name="Normal 2 2 2 2 2 2 2 2 2 2 2 2 2 2 2 2 2 2 2 2 2 2 2 2 2 2 2 2 2 2 2 2 2 2 2 2 2 2 2 2 2 2 2 2 2 2 2 2 2 2 2 2 2 2 2 2 2 2 2 2 2 2 2 2 2 2 2 2 2 2 2 2 2 2 2 2_Tabla M" xfId="21270" xr:uid="{00000000-0005-0000-0000-000016530000}"/>
    <cellStyle name="Normal 2 2 2 2 2 2 2 2 2 2 2 2 2 2 2 2 2 2 2 2 2 2 2 2 2 2 2 2 2 2 2 2 2 2 2 2 2 2 2 2 2 2 2 2 2 2 2 2 2 2 2 2 2 2 2 2 2 2 2 2 2 2 2 2 2 2 2 2 2 2 2 2 2 2 2 3" xfId="21271" xr:uid="{00000000-0005-0000-0000-000017530000}"/>
    <cellStyle name="Normal 2 2 2 2 2 2 2 2 2 2 2 2 2 2 2 2 2 2 2 2 2 2 2 2 2 2 2 2 2 2 2 2 2 2 2 2 2 2 2 2 2 2 2 2 2 2 2 2 2 2 2 2 2 2 2 2 2 2 2 2 2 2 2 2 2 2 2 2 2 2 2 2 2 2 2 4" xfId="21272" xr:uid="{00000000-0005-0000-0000-000018530000}"/>
    <cellStyle name="Normal 2 2 2 2 2 2 2 2 2 2 2 2 2 2 2 2 2 2 2 2 2 2 2 2 2 2 2 2 2 2 2 2 2 2 2 2 2 2 2 2 2 2 2 2 2 2 2 2 2 2 2 2 2 2 2 2 2 2 2 2 2 2 2 2 2 2 2 2 2 2 2 2 2 2 2 5" xfId="21273" xr:uid="{00000000-0005-0000-0000-000019530000}"/>
    <cellStyle name="Normal 2 2 2 2 2 2 2 2 2 2 2 2 2 2 2 2 2 2 2 2 2 2 2 2 2 2 2 2 2 2 2 2 2 2 2 2 2 2 2 2 2 2 2 2 2 2 2 2 2 2 2 2 2 2 2 2 2 2 2 2 2 2 2 2 2 2 2 2 2 2 2 2 2 2 2_Tabla M" xfId="21274" xr:uid="{00000000-0005-0000-0000-00001A530000}"/>
    <cellStyle name="Normal 2 2 2 2 2 2 2 2 2 2 2 2 2 2 2 2 2 2 2 2 2 2 2 2 2 2 2 2 2 2 2 2 2 2 2 2 2 2 2 2 2 2 2 2 2 2 2 2 2 2 2 2 2 2 2 2 2 2 2 2 2 2 2 2 2 2 2 2 2 2 2 2 2 2 3" xfId="21275" xr:uid="{00000000-0005-0000-0000-00001B530000}"/>
    <cellStyle name="Normal 2 2 2 2 2 2 2 2 2 2 2 2 2 2 2 2 2 2 2 2 2 2 2 2 2 2 2 2 2 2 2 2 2 2 2 2 2 2 2 2 2 2 2 2 2 2 2 2 2 2 2 2 2 2 2 2 2 2 2 2 2 2 2 2 2 2 2 2 2 2 2 2 2 2 4" xfId="21276" xr:uid="{00000000-0005-0000-0000-00001C530000}"/>
    <cellStyle name="Normal 2 2 2 2 2 2 2 2 2 2 2 2 2 2 2 2 2 2 2 2 2 2 2 2 2 2 2 2 2 2 2 2 2 2 2 2 2 2 2 2 2 2 2 2 2 2 2 2 2 2 2 2 2 2 2 2 2 2 2 2 2 2 2 2 2 2 2 2 2 2 2 2 2 2 5" xfId="21277" xr:uid="{00000000-0005-0000-0000-00001D530000}"/>
    <cellStyle name="Normal 2 2 2 2 2 2 2 2 2 2 2 2 2 2 2 2 2 2 2 2 2 2 2 2 2 2 2 2 2 2 2 2 2 2 2 2 2 2 2 2 2 2 2 2 2 2 2 2 2 2 2 2 2 2 2 2 2 2 2 2 2 2 2 2 2 2 2 2 2 2 2 2 2 2 6" xfId="21278" xr:uid="{00000000-0005-0000-0000-00001E530000}"/>
    <cellStyle name="Normal 2 2 2 2 2 2 2 2 2 2 2 2 2 2 2 2 2 2 2 2 2 2 2 2 2 2 2 2 2 2 2 2 2 2 2 2 2 2 2 2 2 2 2 2 2 2 2 2 2 2 2 2 2 2 2 2 2 2 2 2 2 2 2 2 2 2 2 2 2 2 2 2 2 2 7" xfId="21279" xr:uid="{00000000-0005-0000-0000-00001F530000}"/>
    <cellStyle name="Normal 2 2 2 2 2 2 2 2 2 2 2 2 2 2 2 2 2 2 2 2 2 2 2 2 2 2 2 2 2 2 2 2 2 2 2 2 2 2 2 2 2 2 2 2 2 2 2 2 2 2 2 2 2 2 2 2 2 2 2 2 2 2 2 2 2 2 2 2 2 2 2 2 2 2 8" xfId="21280" xr:uid="{00000000-0005-0000-0000-000020530000}"/>
    <cellStyle name="Normal 2 2 2 2 2 2 2 2 2 2 2 2 2 2 2 2 2 2 2 2 2 2 2 2 2 2 2 2 2 2 2 2 2 2 2 2 2 2 2 2 2 2 2 2 2 2 2 2 2 2 2 2 2 2 2 2 2 2 2 2 2 2 2 2 2 2 2 2 2 2 2 2 2 2 9" xfId="21281" xr:uid="{00000000-0005-0000-0000-000021530000}"/>
    <cellStyle name="Normal 2 2 2 2 2 2 2 2 2 2 2 2 2 2 2 2 2 2 2 2 2 2 2 2 2 2 2 2 2 2 2 2 2 2 2 2 2 2 2 2 2 2 2 2 2 2 2 2 2 2 2 2 2 2 2 2 2 2 2 2 2 2 2 2 2 2 2 2 2 2 2 2 2 2_Tabla M" xfId="21282" xr:uid="{00000000-0005-0000-0000-000022530000}"/>
    <cellStyle name="Normal 2 2 2 2 2 2 2 2 2 2 2 2 2 2 2 2 2 2 2 2 2 2 2 2 2 2 2 2 2 2 2 2 2 2 2 2 2 2 2 2 2 2 2 2 2 2 2 2 2 2 2 2 2 2 2 2 2 2 2 2 2 2 2 2 2 2 2 2 2 2 2 2 2 3" xfId="21283" xr:uid="{00000000-0005-0000-0000-000023530000}"/>
    <cellStyle name="Normal 2 2 2 2 2 2 2 2 2 2 2 2 2 2 2 2 2 2 2 2 2 2 2 2 2 2 2 2 2 2 2 2 2 2 2 2 2 2 2 2 2 2 2 2 2 2 2 2 2 2 2 2 2 2 2 2 2 2 2 2 2 2 2 2 2 2 2 2 2 2 2 2 2 4" xfId="21284" xr:uid="{00000000-0005-0000-0000-000024530000}"/>
    <cellStyle name="Normal 2 2 2 2 2 2 2 2 2 2 2 2 2 2 2 2 2 2 2 2 2 2 2 2 2 2 2 2 2 2 2 2 2 2 2 2 2 2 2 2 2 2 2 2 2 2 2 2 2 2 2 2 2 2 2 2 2 2 2 2 2 2 2 2 2 2 2 2 2 2 2 2 2 5" xfId="21285" xr:uid="{00000000-0005-0000-0000-000025530000}"/>
    <cellStyle name="Normal 2 2 2 2 2 2 2 2 2 2 2 2 2 2 2 2 2 2 2 2 2 2 2 2 2 2 2 2 2 2 2 2 2 2 2 2 2 2 2 2 2 2 2 2 2 2 2 2 2 2 2 2 2 2 2 2 2 2 2 2 2 2 2 2 2 2 2 2 2 2 2 2 2 6" xfId="21286" xr:uid="{00000000-0005-0000-0000-000026530000}"/>
    <cellStyle name="Normal 2 2 2 2 2 2 2 2 2 2 2 2 2 2 2 2 2 2 2 2 2 2 2 2 2 2 2 2 2 2 2 2 2 2 2 2 2 2 2 2 2 2 2 2 2 2 2 2 2 2 2 2 2 2 2 2 2 2 2 2 2 2 2 2 2 2 2 2 2 2 2 2 2 7" xfId="21287" xr:uid="{00000000-0005-0000-0000-000027530000}"/>
    <cellStyle name="Normal 2 2 2 2 2 2 2 2 2 2 2 2 2 2 2 2 2 2 2 2 2 2 2 2 2 2 2 2 2 2 2 2 2 2 2 2 2 2 2 2 2 2 2 2 2 2 2 2 2 2 2 2 2 2 2 2 2 2 2 2 2 2 2 2 2 2 2 2 2 2 2 2 2 8" xfId="21288" xr:uid="{00000000-0005-0000-0000-000028530000}"/>
    <cellStyle name="Normal 2 2 2 2 2 2 2 2 2 2 2 2 2 2 2 2 2 2 2 2 2 2 2 2 2 2 2 2 2 2 2 2 2 2 2 2 2 2 2 2 2 2 2 2 2 2 2 2 2 2 2 2 2 2 2 2 2 2 2 2 2 2 2 2 2 2 2 2 2 2 2 2 2 9" xfId="21289" xr:uid="{00000000-0005-0000-0000-000029530000}"/>
    <cellStyle name="Normal 2 2 2 2 2 2 2 2 2 2 2 2 2 2 2 2 2 2 2 2 2 2 2 2 2 2 2 2 2 2 2 2 2 2 2 2 2 2 2 2 2 2 2 2 2 2 2 2 2 2 2 2 2 2 2 2 2 2 2 2 2 2 2 2 2 2 2 2 2 2 2 2 2_Tabla M" xfId="21290" xr:uid="{00000000-0005-0000-0000-00002A530000}"/>
    <cellStyle name="Normal 2 2 2 2 2 2 2 2 2 2 2 2 2 2 2 2 2 2 2 2 2 2 2 2 2 2 2 2 2 2 2 2 2 2 2 2 2 2 2 2 2 2 2 2 2 2 2 2 2 2 2 2 2 2 2 2 2 2 2 2 2 2 2 2 2 2 2 2 2 2 2 2 3" xfId="21291" xr:uid="{00000000-0005-0000-0000-00002B530000}"/>
    <cellStyle name="Normal 2 2 2 2 2 2 2 2 2 2 2 2 2 2 2 2 2 2 2 2 2 2 2 2 2 2 2 2 2 2 2 2 2 2 2 2 2 2 2 2 2 2 2 2 2 2 2 2 2 2 2 2 2 2 2 2 2 2 2 2 2 2 2 2 2 2 2 2 2 2 2 2 3 10" xfId="21292" xr:uid="{00000000-0005-0000-0000-00002C530000}"/>
    <cellStyle name="Normal 2 2 2 2 2 2 2 2 2 2 2 2 2 2 2 2 2 2 2 2 2 2 2 2 2 2 2 2 2 2 2 2 2 2 2 2 2 2 2 2 2 2 2 2 2 2 2 2 2 2 2 2 2 2 2 2 2 2 2 2 2 2 2 2 2 2 2 2 2 2 2 2 3 2" xfId="21293" xr:uid="{00000000-0005-0000-0000-00002D530000}"/>
    <cellStyle name="Normal 2 2 2 2 2 2 2 2 2 2 2 2 2 2 2 2 2 2 2 2 2 2 2 2 2 2 2 2 2 2 2 2 2 2 2 2 2 2 2 2 2 2 2 2 2 2 2 2 2 2 2 2 2 2 2 2 2 2 2 2 2 2 2 2 2 2 2 2 2 2 2 2 3 3" xfId="21294" xr:uid="{00000000-0005-0000-0000-00002E530000}"/>
    <cellStyle name="Normal 2 2 2 2 2 2 2 2 2 2 2 2 2 2 2 2 2 2 2 2 2 2 2 2 2 2 2 2 2 2 2 2 2 2 2 2 2 2 2 2 2 2 2 2 2 2 2 2 2 2 2 2 2 2 2 2 2 2 2 2 2 2 2 2 2 2 2 2 2 2 2 2 3 4" xfId="21295" xr:uid="{00000000-0005-0000-0000-00002F530000}"/>
    <cellStyle name="Normal 2 2 2 2 2 2 2 2 2 2 2 2 2 2 2 2 2 2 2 2 2 2 2 2 2 2 2 2 2 2 2 2 2 2 2 2 2 2 2 2 2 2 2 2 2 2 2 2 2 2 2 2 2 2 2 2 2 2 2 2 2 2 2 2 2 2 2 2 2 2 2 2 3 5" xfId="21296" xr:uid="{00000000-0005-0000-0000-000030530000}"/>
    <cellStyle name="Normal 2 2 2 2 2 2 2 2 2 2 2 2 2 2 2 2 2 2 2 2 2 2 2 2 2 2 2 2 2 2 2 2 2 2 2 2 2 2 2 2 2 2 2 2 2 2 2 2 2 2 2 2 2 2 2 2 2 2 2 2 2 2 2 2 2 2 2 2 2 2 2 2 3 6" xfId="21297" xr:uid="{00000000-0005-0000-0000-000031530000}"/>
    <cellStyle name="Normal 2 2 2 2 2 2 2 2 2 2 2 2 2 2 2 2 2 2 2 2 2 2 2 2 2 2 2 2 2 2 2 2 2 2 2 2 2 2 2 2 2 2 2 2 2 2 2 2 2 2 2 2 2 2 2 2 2 2 2 2 2 2 2 2 2 2 2 2 2 2 2 2 3 7" xfId="21298" xr:uid="{00000000-0005-0000-0000-000032530000}"/>
    <cellStyle name="Normal 2 2 2 2 2 2 2 2 2 2 2 2 2 2 2 2 2 2 2 2 2 2 2 2 2 2 2 2 2 2 2 2 2 2 2 2 2 2 2 2 2 2 2 2 2 2 2 2 2 2 2 2 2 2 2 2 2 2 2 2 2 2 2 2 2 2 2 2 2 2 2 2 3 8" xfId="21299" xr:uid="{00000000-0005-0000-0000-000033530000}"/>
    <cellStyle name="Normal 2 2 2 2 2 2 2 2 2 2 2 2 2 2 2 2 2 2 2 2 2 2 2 2 2 2 2 2 2 2 2 2 2 2 2 2 2 2 2 2 2 2 2 2 2 2 2 2 2 2 2 2 2 2 2 2 2 2 2 2 2 2 2 2 2 2 2 2 2 2 2 2 3 9" xfId="21300" xr:uid="{00000000-0005-0000-0000-000034530000}"/>
    <cellStyle name="Normal 2 2 2 2 2 2 2 2 2 2 2 2 2 2 2 2 2 2 2 2 2 2 2 2 2 2 2 2 2 2 2 2 2 2 2 2 2 2 2 2 2 2 2 2 2 2 2 2 2 2 2 2 2 2 2 2 2 2 2 2 2 2 2 2 2 2 2 2 2 2 2 2 3_Tabla M" xfId="21301" xr:uid="{00000000-0005-0000-0000-000035530000}"/>
    <cellStyle name="Normal 2 2 2 2 2 2 2 2 2 2 2 2 2 2 2 2 2 2 2 2 2 2 2 2 2 2 2 2 2 2 2 2 2 2 2 2 2 2 2 2 2 2 2 2 2 2 2 2 2 2 2 2 2 2 2 2 2 2 2 2 2 2 2 2 2 2 2 2 2 2 2 2 4" xfId="21302" xr:uid="{00000000-0005-0000-0000-000036530000}"/>
    <cellStyle name="Normal 2 2 2 2 2 2 2 2 2 2 2 2 2 2 2 2 2 2 2 2 2 2 2 2 2 2 2 2 2 2 2 2 2 2 2 2 2 2 2 2 2 2 2 2 2 2 2 2 2 2 2 2 2 2 2 2 2 2 2 2 2 2 2 2 2 2 2 2 2 2 2 2 5" xfId="21303" xr:uid="{00000000-0005-0000-0000-000037530000}"/>
    <cellStyle name="Normal 2 2 2 2 2 2 2 2 2 2 2 2 2 2 2 2 2 2 2 2 2 2 2 2 2 2 2 2 2 2 2 2 2 2 2 2 2 2 2 2 2 2 2 2 2 2 2 2 2 2 2 2 2 2 2 2 2 2 2 2 2 2 2 2 2 2 2 2 2 2 2 2 6" xfId="21304" xr:uid="{00000000-0005-0000-0000-000038530000}"/>
    <cellStyle name="Normal 2 2 2 2 2 2 2 2 2 2 2 2 2 2 2 2 2 2 2 2 2 2 2 2 2 2 2 2 2 2 2 2 2 2 2 2 2 2 2 2 2 2 2 2 2 2 2 2 2 2 2 2 2 2 2 2 2 2 2 2 2 2 2 2 2 2 2 2 2 2 2 2 7" xfId="21305" xr:uid="{00000000-0005-0000-0000-000039530000}"/>
    <cellStyle name="Normal 2 2 2 2 2 2 2 2 2 2 2 2 2 2 2 2 2 2 2 2 2 2 2 2 2 2 2 2 2 2 2 2 2 2 2 2 2 2 2 2 2 2 2 2 2 2 2 2 2 2 2 2 2 2 2 2 2 2 2 2 2 2 2 2 2 2 2 2 2 2 2 2 8" xfId="21306" xr:uid="{00000000-0005-0000-0000-00003A530000}"/>
    <cellStyle name="Normal 2 2 2 2 2 2 2 2 2 2 2 2 2 2 2 2 2 2 2 2 2 2 2 2 2 2 2 2 2 2 2 2 2 2 2 2 2 2 2 2 2 2 2 2 2 2 2 2 2 2 2 2 2 2 2 2 2 2 2 2 2 2 2 2 2 2 2 2 2 2 2 2 9" xfId="21307" xr:uid="{00000000-0005-0000-0000-00003B530000}"/>
    <cellStyle name="Normal 2 2 2 2 2 2 2 2 2 2 2 2 2 2 2 2 2 2 2 2 2 2 2 2 2 2 2 2 2 2 2 2 2 2 2 2 2 2 2 2 2 2 2 2 2 2 2 2 2 2 2 2 2 2 2 2 2 2 2 2 2 2 2 2 2 2 2 2 2 2 2 2_Tabla M" xfId="21308" xr:uid="{00000000-0005-0000-0000-00003C530000}"/>
    <cellStyle name="Normal 2 2 2 2 2 2 2 2 2 2 2 2 2 2 2 2 2 2 2 2 2 2 2 2 2 2 2 2 2 2 2 2 2 2 2 2 2 2 2 2 2 2 2 2 2 2 2 2 2 2 2 2 2 2 2 2 2 2 2 2 2 2 2 2 2 2 2 2 2 2 2 3" xfId="21309" xr:uid="{00000000-0005-0000-0000-00003D530000}"/>
    <cellStyle name="Normal 2 2 2 2 2 2 2 2 2 2 2 2 2 2 2 2 2 2 2 2 2 2 2 2 2 2 2 2 2 2 2 2 2 2 2 2 2 2 2 2 2 2 2 2 2 2 2 2 2 2 2 2 2 2 2 2 2 2 2 2 2 2 2 2 2 2 2 2 2 2 2 4" xfId="21310" xr:uid="{00000000-0005-0000-0000-00003E530000}"/>
    <cellStyle name="Normal 2 2 2 2 2 2 2 2 2 2 2 2 2 2 2 2 2 2 2 2 2 2 2 2 2 2 2 2 2 2 2 2 2 2 2 2 2 2 2 2 2 2 2 2 2 2 2 2 2 2 2 2 2 2 2 2 2 2 2 2 2 2 2 2 2 2 2 2 2 2 2 5" xfId="21311" xr:uid="{00000000-0005-0000-0000-00003F530000}"/>
    <cellStyle name="Normal 2 2 2 2 2 2 2 2 2 2 2 2 2 2 2 2 2 2 2 2 2 2 2 2 2 2 2 2 2 2 2 2 2 2 2 2 2 2 2 2 2 2 2 2 2 2 2 2 2 2 2 2 2 2 2 2 2 2 2 2 2 2 2 2 2 2 2 2 2 2 2 6" xfId="21312" xr:uid="{00000000-0005-0000-0000-000040530000}"/>
    <cellStyle name="Normal 2 2 2 2 2 2 2 2 2 2 2 2 2 2 2 2 2 2 2 2 2 2 2 2 2 2 2 2 2 2 2 2 2 2 2 2 2 2 2 2 2 2 2 2 2 2 2 2 2 2 2 2 2 2 2 2 2 2 2 2 2 2 2 2 2 2 2 2 2 2 2 7" xfId="21313" xr:uid="{00000000-0005-0000-0000-000041530000}"/>
    <cellStyle name="Normal 2 2 2 2 2 2 2 2 2 2 2 2 2 2 2 2 2 2 2 2 2 2 2 2 2 2 2 2 2 2 2 2 2 2 2 2 2 2 2 2 2 2 2 2 2 2 2 2 2 2 2 2 2 2 2 2 2 2 2 2 2 2 2 2 2 2 2 2 2 2 2 8" xfId="21314" xr:uid="{00000000-0005-0000-0000-000042530000}"/>
    <cellStyle name="Normal 2 2 2 2 2 2 2 2 2 2 2 2 2 2 2 2 2 2 2 2 2 2 2 2 2 2 2 2 2 2 2 2 2 2 2 2 2 2 2 2 2 2 2 2 2 2 2 2 2 2 2 2 2 2 2 2 2 2 2 2 2 2 2 2 2 2 2 2 2 2 2 9" xfId="21315" xr:uid="{00000000-0005-0000-0000-000043530000}"/>
    <cellStyle name="Normal 2 2 2 2 2 2 2 2 2 2 2 2 2 2 2 2 2 2 2 2 2 2 2 2 2 2 2 2 2 2 2 2 2 2 2 2 2 2 2 2 2 2 2 2 2 2 2 2 2 2 2 2 2 2 2 2 2 2 2 2 2 2 2 2 2 2 2 2 2 2 2_Tabla M" xfId="21316" xr:uid="{00000000-0005-0000-0000-000044530000}"/>
    <cellStyle name="Normal 2 2 2 2 2 2 2 2 2 2 2 2 2 2 2 2 2 2 2 2 2 2 2 2 2 2 2 2 2 2 2 2 2 2 2 2 2 2 2 2 2 2 2 2 2 2 2 2 2 2 2 2 2 2 2 2 2 2 2 2 2 2 2 2 2 2 2 2 2 2 3" xfId="21317" xr:uid="{00000000-0005-0000-0000-000045530000}"/>
    <cellStyle name="Normal 2 2 2 2 2 2 2 2 2 2 2 2 2 2 2 2 2 2 2 2 2 2 2 2 2 2 2 2 2 2 2 2 2 2 2 2 2 2 2 2 2 2 2 2 2 2 2 2 2 2 2 2 2 2 2 2 2 2 2 2 2 2 2 2 2 2 2 2 2 2 3 10" xfId="21318" xr:uid="{00000000-0005-0000-0000-000046530000}"/>
    <cellStyle name="Normal 2 2 2 2 2 2 2 2 2 2 2 2 2 2 2 2 2 2 2 2 2 2 2 2 2 2 2 2 2 2 2 2 2 2 2 2 2 2 2 2 2 2 2 2 2 2 2 2 2 2 2 2 2 2 2 2 2 2 2 2 2 2 2 2 2 2 2 2 2 2 3 2" xfId="21319" xr:uid="{00000000-0005-0000-0000-000047530000}"/>
    <cellStyle name="Normal 2 2 2 2 2 2 2 2 2 2 2 2 2 2 2 2 2 2 2 2 2 2 2 2 2 2 2 2 2 2 2 2 2 2 2 2 2 2 2 2 2 2 2 2 2 2 2 2 2 2 2 2 2 2 2 2 2 2 2 2 2 2 2 2 2 2 2 2 2 2 3 3" xfId="21320" xr:uid="{00000000-0005-0000-0000-000048530000}"/>
    <cellStyle name="Normal 2 2 2 2 2 2 2 2 2 2 2 2 2 2 2 2 2 2 2 2 2 2 2 2 2 2 2 2 2 2 2 2 2 2 2 2 2 2 2 2 2 2 2 2 2 2 2 2 2 2 2 2 2 2 2 2 2 2 2 2 2 2 2 2 2 2 2 2 2 2 3 4" xfId="21321" xr:uid="{00000000-0005-0000-0000-000049530000}"/>
    <cellStyle name="Normal 2 2 2 2 2 2 2 2 2 2 2 2 2 2 2 2 2 2 2 2 2 2 2 2 2 2 2 2 2 2 2 2 2 2 2 2 2 2 2 2 2 2 2 2 2 2 2 2 2 2 2 2 2 2 2 2 2 2 2 2 2 2 2 2 2 2 2 2 2 2 3 5" xfId="21322" xr:uid="{00000000-0005-0000-0000-00004A530000}"/>
    <cellStyle name="Normal 2 2 2 2 2 2 2 2 2 2 2 2 2 2 2 2 2 2 2 2 2 2 2 2 2 2 2 2 2 2 2 2 2 2 2 2 2 2 2 2 2 2 2 2 2 2 2 2 2 2 2 2 2 2 2 2 2 2 2 2 2 2 2 2 2 2 2 2 2 2 3 6" xfId="21323" xr:uid="{00000000-0005-0000-0000-00004B530000}"/>
    <cellStyle name="Normal 2 2 2 2 2 2 2 2 2 2 2 2 2 2 2 2 2 2 2 2 2 2 2 2 2 2 2 2 2 2 2 2 2 2 2 2 2 2 2 2 2 2 2 2 2 2 2 2 2 2 2 2 2 2 2 2 2 2 2 2 2 2 2 2 2 2 2 2 2 2 3 7" xfId="21324" xr:uid="{00000000-0005-0000-0000-00004C530000}"/>
    <cellStyle name="Normal 2 2 2 2 2 2 2 2 2 2 2 2 2 2 2 2 2 2 2 2 2 2 2 2 2 2 2 2 2 2 2 2 2 2 2 2 2 2 2 2 2 2 2 2 2 2 2 2 2 2 2 2 2 2 2 2 2 2 2 2 2 2 2 2 2 2 2 2 2 2 3 8" xfId="21325" xr:uid="{00000000-0005-0000-0000-00004D530000}"/>
    <cellStyle name="Normal 2 2 2 2 2 2 2 2 2 2 2 2 2 2 2 2 2 2 2 2 2 2 2 2 2 2 2 2 2 2 2 2 2 2 2 2 2 2 2 2 2 2 2 2 2 2 2 2 2 2 2 2 2 2 2 2 2 2 2 2 2 2 2 2 2 2 2 2 2 2 3 9" xfId="21326" xr:uid="{00000000-0005-0000-0000-00004E530000}"/>
    <cellStyle name="Normal 2 2 2 2 2 2 2 2 2 2 2 2 2 2 2 2 2 2 2 2 2 2 2 2 2 2 2 2 2 2 2 2 2 2 2 2 2 2 2 2 2 2 2 2 2 2 2 2 2 2 2 2 2 2 2 2 2 2 2 2 2 2 2 2 2 2 2 2 2 2 3_Tabla M" xfId="21327" xr:uid="{00000000-0005-0000-0000-00004F530000}"/>
    <cellStyle name="Normal 2 2 2 2 2 2 2 2 2 2 2 2 2 2 2 2 2 2 2 2 2 2 2 2 2 2 2 2 2 2 2 2 2 2 2 2 2 2 2 2 2 2 2 2 2 2 2 2 2 2 2 2 2 2 2 2 2 2 2 2 2 2 2 2 2 2 2 2 2 2 4" xfId="21328" xr:uid="{00000000-0005-0000-0000-000050530000}"/>
    <cellStyle name="Normal 2 2 2 2 2 2 2 2 2 2 2 2 2 2 2 2 2 2 2 2 2 2 2 2 2 2 2 2 2 2 2 2 2 2 2 2 2 2 2 2 2 2 2 2 2 2 2 2 2 2 2 2 2 2 2 2 2 2 2 2 2 2 2 2 2 2 2 2 2 2 4 10" xfId="21329" xr:uid="{00000000-0005-0000-0000-000051530000}"/>
    <cellStyle name="Normal 2 2 2 2 2 2 2 2 2 2 2 2 2 2 2 2 2 2 2 2 2 2 2 2 2 2 2 2 2 2 2 2 2 2 2 2 2 2 2 2 2 2 2 2 2 2 2 2 2 2 2 2 2 2 2 2 2 2 2 2 2 2 2 2 2 2 2 2 2 2 4 2" xfId="21330" xr:uid="{00000000-0005-0000-0000-000052530000}"/>
    <cellStyle name="Normal 2 2 2 2 2 2 2 2 2 2 2 2 2 2 2 2 2 2 2 2 2 2 2 2 2 2 2 2 2 2 2 2 2 2 2 2 2 2 2 2 2 2 2 2 2 2 2 2 2 2 2 2 2 2 2 2 2 2 2 2 2 2 2 2 2 2 2 2 2 2 4 3" xfId="21331" xr:uid="{00000000-0005-0000-0000-000053530000}"/>
    <cellStyle name="Normal 2 2 2 2 2 2 2 2 2 2 2 2 2 2 2 2 2 2 2 2 2 2 2 2 2 2 2 2 2 2 2 2 2 2 2 2 2 2 2 2 2 2 2 2 2 2 2 2 2 2 2 2 2 2 2 2 2 2 2 2 2 2 2 2 2 2 2 2 2 2 4 4" xfId="21332" xr:uid="{00000000-0005-0000-0000-000054530000}"/>
    <cellStyle name="Normal 2 2 2 2 2 2 2 2 2 2 2 2 2 2 2 2 2 2 2 2 2 2 2 2 2 2 2 2 2 2 2 2 2 2 2 2 2 2 2 2 2 2 2 2 2 2 2 2 2 2 2 2 2 2 2 2 2 2 2 2 2 2 2 2 2 2 2 2 2 2 4 5" xfId="21333" xr:uid="{00000000-0005-0000-0000-000055530000}"/>
    <cellStyle name="Normal 2 2 2 2 2 2 2 2 2 2 2 2 2 2 2 2 2 2 2 2 2 2 2 2 2 2 2 2 2 2 2 2 2 2 2 2 2 2 2 2 2 2 2 2 2 2 2 2 2 2 2 2 2 2 2 2 2 2 2 2 2 2 2 2 2 2 2 2 2 2 4 6" xfId="21334" xr:uid="{00000000-0005-0000-0000-000056530000}"/>
    <cellStyle name="Normal 2 2 2 2 2 2 2 2 2 2 2 2 2 2 2 2 2 2 2 2 2 2 2 2 2 2 2 2 2 2 2 2 2 2 2 2 2 2 2 2 2 2 2 2 2 2 2 2 2 2 2 2 2 2 2 2 2 2 2 2 2 2 2 2 2 2 2 2 2 2 4 7" xfId="21335" xr:uid="{00000000-0005-0000-0000-000057530000}"/>
    <cellStyle name="Normal 2 2 2 2 2 2 2 2 2 2 2 2 2 2 2 2 2 2 2 2 2 2 2 2 2 2 2 2 2 2 2 2 2 2 2 2 2 2 2 2 2 2 2 2 2 2 2 2 2 2 2 2 2 2 2 2 2 2 2 2 2 2 2 2 2 2 2 2 2 2 4 8" xfId="21336" xr:uid="{00000000-0005-0000-0000-000058530000}"/>
    <cellStyle name="Normal 2 2 2 2 2 2 2 2 2 2 2 2 2 2 2 2 2 2 2 2 2 2 2 2 2 2 2 2 2 2 2 2 2 2 2 2 2 2 2 2 2 2 2 2 2 2 2 2 2 2 2 2 2 2 2 2 2 2 2 2 2 2 2 2 2 2 2 2 2 2 4 9" xfId="21337" xr:uid="{00000000-0005-0000-0000-000059530000}"/>
    <cellStyle name="Normal 2 2 2 2 2 2 2 2 2 2 2 2 2 2 2 2 2 2 2 2 2 2 2 2 2 2 2 2 2 2 2 2 2 2 2 2 2 2 2 2 2 2 2 2 2 2 2 2 2 2 2 2 2 2 2 2 2 2 2 2 2 2 2 2 2 2 2 2 2 2 4_Tabla M" xfId="21338" xr:uid="{00000000-0005-0000-0000-00005A530000}"/>
    <cellStyle name="Normal 2 2 2 2 2 2 2 2 2 2 2 2 2 2 2 2 2 2 2 2 2 2 2 2 2 2 2 2 2 2 2 2 2 2 2 2 2 2 2 2 2 2 2 2 2 2 2 2 2 2 2 2 2 2 2 2 2 2 2 2 2 2 2 2 2 2 2 2 2 2 5" xfId="21339" xr:uid="{00000000-0005-0000-0000-00005B530000}"/>
    <cellStyle name="Normal 2 2 2 2 2 2 2 2 2 2 2 2 2 2 2 2 2 2 2 2 2 2 2 2 2 2 2 2 2 2 2 2 2 2 2 2 2 2 2 2 2 2 2 2 2 2 2 2 2 2 2 2 2 2 2 2 2 2 2 2 2 2 2 2 2 2 2 2 2 2 5 10" xfId="21340" xr:uid="{00000000-0005-0000-0000-00005C530000}"/>
    <cellStyle name="Normal 2 2 2 2 2 2 2 2 2 2 2 2 2 2 2 2 2 2 2 2 2 2 2 2 2 2 2 2 2 2 2 2 2 2 2 2 2 2 2 2 2 2 2 2 2 2 2 2 2 2 2 2 2 2 2 2 2 2 2 2 2 2 2 2 2 2 2 2 2 2 5 2" xfId="21341" xr:uid="{00000000-0005-0000-0000-00005D530000}"/>
    <cellStyle name="Normal 2 2 2 2 2 2 2 2 2 2 2 2 2 2 2 2 2 2 2 2 2 2 2 2 2 2 2 2 2 2 2 2 2 2 2 2 2 2 2 2 2 2 2 2 2 2 2 2 2 2 2 2 2 2 2 2 2 2 2 2 2 2 2 2 2 2 2 2 2 2 5 3" xfId="21342" xr:uid="{00000000-0005-0000-0000-00005E530000}"/>
    <cellStyle name="Normal 2 2 2 2 2 2 2 2 2 2 2 2 2 2 2 2 2 2 2 2 2 2 2 2 2 2 2 2 2 2 2 2 2 2 2 2 2 2 2 2 2 2 2 2 2 2 2 2 2 2 2 2 2 2 2 2 2 2 2 2 2 2 2 2 2 2 2 2 2 2 5 4" xfId="21343" xr:uid="{00000000-0005-0000-0000-00005F530000}"/>
    <cellStyle name="Normal 2 2 2 2 2 2 2 2 2 2 2 2 2 2 2 2 2 2 2 2 2 2 2 2 2 2 2 2 2 2 2 2 2 2 2 2 2 2 2 2 2 2 2 2 2 2 2 2 2 2 2 2 2 2 2 2 2 2 2 2 2 2 2 2 2 2 2 2 2 2 5 5" xfId="21344" xr:uid="{00000000-0005-0000-0000-000060530000}"/>
    <cellStyle name="Normal 2 2 2 2 2 2 2 2 2 2 2 2 2 2 2 2 2 2 2 2 2 2 2 2 2 2 2 2 2 2 2 2 2 2 2 2 2 2 2 2 2 2 2 2 2 2 2 2 2 2 2 2 2 2 2 2 2 2 2 2 2 2 2 2 2 2 2 2 2 2 5 6" xfId="21345" xr:uid="{00000000-0005-0000-0000-000061530000}"/>
    <cellStyle name="Normal 2 2 2 2 2 2 2 2 2 2 2 2 2 2 2 2 2 2 2 2 2 2 2 2 2 2 2 2 2 2 2 2 2 2 2 2 2 2 2 2 2 2 2 2 2 2 2 2 2 2 2 2 2 2 2 2 2 2 2 2 2 2 2 2 2 2 2 2 2 2 5 7" xfId="21346" xr:uid="{00000000-0005-0000-0000-000062530000}"/>
    <cellStyle name="Normal 2 2 2 2 2 2 2 2 2 2 2 2 2 2 2 2 2 2 2 2 2 2 2 2 2 2 2 2 2 2 2 2 2 2 2 2 2 2 2 2 2 2 2 2 2 2 2 2 2 2 2 2 2 2 2 2 2 2 2 2 2 2 2 2 2 2 2 2 2 2 5 8" xfId="21347" xr:uid="{00000000-0005-0000-0000-000063530000}"/>
    <cellStyle name="Normal 2 2 2 2 2 2 2 2 2 2 2 2 2 2 2 2 2 2 2 2 2 2 2 2 2 2 2 2 2 2 2 2 2 2 2 2 2 2 2 2 2 2 2 2 2 2 2 2 2 2 2 2 2 2 2 2 2 2 2 2 2 2 2 2 2 2 2 2 2 2 5 9" xfId="21348" xr:uid="{00000000-0005-0000-0000-000064530000}"/>
    <cellStyle name="Normal 2 2 2 2 2 2 2 2 2 2 2 2 2 2 2 2 2 2 2 2 2 2 2 2 2 2 2 2 2 2 2 2 2 2 2 2 2 2 2 2 2 2 2 2 2 2 2 2 2 2 2 2 2 2 2 2 2 2 2 2 2 2 2 2 2 2 2 2 2 2 5_Tabla M" xfId="21349" xr:uid="{00000000-0005-0000-0000-000065530000}"/>
    <cellStyle name="Normal 2 2 2 2 2 2 2 2 2 2 2 2 2 2 2 2 2 2 2 2 2 2 2 2 2 2 2 2 2 2 2 2 2 2 2 2 2 2 2 2 2 2 2 2 2 2 2 2 2 2 2 2 2 2 2 2 2 2 2 2 2 2 2 2 2 2 2 2 2 2 6" xfId="21350" xr:uid="{00000000-0005-0000-0000-000066530000}"/>
    <cellStyle name="Normal 2 2 2 2 2 2 2 2 2 2 2 2 2 2 2 2 2 2 2 2 2 2 2 2 2 2 2 2 2 2 2 2 2 2 2 2 2 2 2 2 2 2 2 2 2 2 2 2 2 2 2 2 2 2 2 2 2 2 2 2 2 2 2 2 2 2 2 2 2 2 7" xfId="21351" xr:uid="{00000000-0005-0000-0000-000067530000}"/>
    <cellStyle name="Normal 2 2 2 2 2 2 2 2 2 2 2 2 2 2 2 2 2 2 2 2 2 2 2 2 2 2 2 2 2 2 2 2 2 2 2 2 2 2 2 2 2 2 2 2 2 2 2 2 2 2 2 2 2 2 2 2 2 2 2 2 2 2 2 2 2 2 2 2 2 2 8" xfId="21352" xr:uid="{00000000-0005-0000-0000-000068530000}"/>
    <cellStyle name="Normal 2 2 2 2 2 2 2 2 2 2 2 2 2 2 2 2 2 2 2 2 2 2 2 2 2 2 2 2 2 2 2 2 2 2 2 2 2 2 2 2 2 2 2 2 2 2 2 2 2 2 2 2 2 2 2 2 2 2 2 2 2 2 2 2 2 2 2 2 2 2 9" xfId="21353" xr:uid="{00000000-0005-0000-0000-000069530000}"/>
    <cellStyle name="Normal 2 2 2 2 2 2 2 2 2 2 2 2 2 2 2 2 2 2 2 2 2 2 2 2 2 2 2 2 2 2 2 2 2 2 2 2 2 2 2 2 2 2 2 2 2 2 2 2 2 2 2 2 2 2 2 2 2 2 2 2 2 2 2 2 2 2 2 2 2 2_Tabla M" xfId="21354" xr:uid="{00000000-0005-0000-0000-00006A530000}"/>
    <cellStyle name="Normal 2 2 2 2 2 2 2 2 2 2 2 2 2 2 2 2 2 2 2 2 2 2 2 2 2 2 2 2 2 2 2 2 2 2 2 2 2 2 2 2 2 2 2 2 2 2 2 2 2 2 2 2 2 2 2 2 2 2 2 2 2 2 2 2 2 2 2 2 2 3" xfId="21355" xr:uid="{00000000-0005-0000-0000-00006B530000}"/>
    <cellStyle name="Normal 2 2 2 2 2 2 2 2 2 2 2 2 2 2 2 2 2 2 2 2 2 2 2 2 2 2 2 2 2 2 2 2 2 2 2 2 2 2 2 2 2 2 2 2 2 2 2 2 2 2 2 2 2 2 2 2 2 2 2 2 2 2 2 2 2 2 2 2 2 4" xfId="21356" xr:uid="{00000000-0005-0000-0000-00006C530000}"/>
    <cellStyle name="Normal 2 2 2 2 2 2 2 2 2 2 2 2 2 2 2 2 2 2 2 2 2 2 2 2 2 2 2 2 2 2 2 2 2 2 2 2 2 2 2 2 2 2 2 2 2 2 2 2 2 2 2 2 2 2 2 2 2 2 2 2 2 2 2 2 2 2 2 2 2 5" xfId="21357" xr:uid="{00000000-0005-0000-0000-00006D530000}"/>
    <cellStyle name="Normal 2 2 2 2 2 2 2 2 2 2 2 2 2 2 2 2 2 2 2 2 2 2 2 2 2 2 2 2 2 2 2 2 2 2 2 2 2 2 2 2 2 2 2 2 2 2 2 2 2 2 2 2 2 2 2 2 2 2 2 2 2 2 2 2 2 2 2 2 2 6" xfId="21358" xr:uid="{00000000-0005-0000-0000-00006E530000}"/>
    <cellStyle name="Normal 2 2 2 2 2 2 2 2 2 2 2 2 2 2 2 2 2 2 2 2 2 2 2 2 2 2 2 2 2 2 2 2 2 2 2 2 2 2 2 2 2 2 2 2 2 2 2 2 2 2 2 2 2 2 2 2 2 2 2 2 2 2 2 2 2 2 2 2 2 7" xfId="21359" xr:uid="{00000000-0005-0000-0000-00006F530000}"/>
    <cellStyle name="Normal 2 2 2 2 2 2 2 2 2 2 2 2 2 2 2 2 2 2 2 2 2 2 2 2 2 2 2 2 2 2 2 2 2 2 2 2 2 2 2 2 2 2 2 2 2 2 2 2 2 2 2 2 2 2 2 2 2 2 2 2 2 2 2 2 2 2 2 2 2 8" xfId="21360" xr:uid="{00000000-0005-0000-0000-000070530000}"/>
    <cellStyle name="Normal 2 2 2 2 2 2 2 2 2 2 2 2 2 2 2 2 2 2 2 2 2 2 2 2 2 2 2 2 2 2 2 2 2 2 2 2 2 2 2 2 2 2 2 2 2 2 2 2 2 2 2 2 2 2 2 2 2 2 2 2 2 2 2 2 2 2 2 2 2 9" xfId="21361" xr:uid="{00000000-0005-0000-0000-000071530000}"/>
    <cellStyle name="Normal 2 2 2 2 2 2 2 2 2 2 2 2 2 2 2 2 2 2 2 2 2 2 2 2 2 2 2 2 2 2 2 2 2 2 2 2 2 2 2 2 2 2 2 2 2 2 2 2 2 2 2 2 2 2 2 2 2 2 2 2 2 2 2 2 2 2 2 2 2_Tabla M" xfId="21362" xr:uid="{00000000-0005-0000-0000-000072530000}"/>
    <cellStyle name="Normal 2 2 2 2 2 2 2 2 2 2 2 2 2 2 2 2 2 2 2 2 2 2 2 2 2 2 2 2 2 2 2 2 2 2 2 2 2 2 2 2 2 2 2 2 2 2 2 2 2 2 2 2 2 2 2 2 2 2 2 2 2 2 2 2 2 2 2 2 3" xfId="21363" xr:uid="{00000000-0005-0000-0000-000073530000}"/>
    <cellStyle name="Normal 2 2 2 2 2 2 2 2 2 2 2 2 2 2 2 2 2 2 2 2 2 2 2 2 2 2 2 2 2 2 2 2 2 2 2 2 2 2 2 2 2 2 2 2 2 2 2 2 2 2 2 2 2 2 2 2 2 2 2 2 2 2 2 2 2 2 2 2 3 10" xfId="21364" xr:uid="{00000000-0005-0000-0000-000074530000}"/>
    <cellStyle name="Normal 2 2 2 2 2 2 2 2 2 2 2 2 2 2 2 2 2 2 2 2 2 2 2 2 2 2 2 2 2 2 2 2 2 2 2 2 2 2 2 2 2 2 2 2 2 2 2 2 2 2 2 2 2 2 2 2 2 2 2 2 2 2 2 2 2 2 2 2 3 2" xfId="21365" xr:uid="{00000000-0005-0000-0000-000075530000}"/>
    <cellStyle name="Normal 2 2 2 2 2 2 2 2 2 2 2 2 2 2 2 2 2 2 2 2 2 2 2 2 2 2 2 2 2 2 2 2 2 2 2 2 2 2 2 2 2 2 2 2 2 2 2 2 2 2 2 2 2 2 2 2 2 2 2 2 2 2 2 2 2 2 2 2 3 3" xfId="21366" xr:uid="{00000000-0005-0000-0000-000076530000}"/>
    <cellStyle name="Normal 2 2 2 2 2 2 2 2 2 2 2 2 2 2 2 2 2 2 2 2 2 2 2 2 2 2 2 2 2 2 2 2 2 2 2 2 2 2 2 2 2 2 2 2 2 2 2 2 2 2 2 2 2 2 2 2 2 2 2 2 2 2 2 2 2 2 2 2 3 4" xfId="21367" xr:uid="{00000000-0005-0000-0000-000077530000}"/>
    <cellStyle name="Normal 2 2 2 2 2 2 2 2 2 2 2 2 2 2 2 2 2 2 2 2 2 2 2 2 2 2 2 2 2 2 2 2 2 2 2 2 2 2 2 2 2 2 2 2 2 2 2 2 2 2 2 2 2 2 2 2 2 2 2 2 2 2 2 2 2 2 2 2 3 5" xfId="21368" xr:uid="{00000000-0005-0000-0000-000078530000}"/>
    <cellStyle name="Normal 2 2 2 2 2 2 2 2 2 2 2 2 2 2 2 2 2 2 2 2 2 2 2 2 2 2 2 2 2 2 2 2 2 2 2 2 2 2 2 2 2 2 2 2 2 2 2 2 2 2 2 2 2 2 2 2 2 2 2 2 2 2 2 2 2 2 2 2 3 6" xfId="21369" xr:uid="{00000000-0005-0000-0000-000079530000}"/>
    <cellStyle name="Normal 2 2 2 2 2 2 2 2 2 2 2 2 2 2 2 2 2 2 2 2 2 2 2 2 2 2 2 2 2 2 2 2 2 2 2 2 2 2 2 2 2 2 2 2 2 2 2 2 2 2 2 2 2 2 2 2 2 2 2 2 2 2 2 2 2 2 2 2 3 7" xfId="21370" xr:uid="{00000000-0005-0000-0000-00007A530000}"/>
    <cellStyle name="Normal 2 2 2 2 2 2 2 2 2 2 2 2 2 2 2 2 2 2 2 2 2 2 2 2 2 2 2 2 2 2 2 2 2 2 2 2 2 2 2 2 2 2 2 2 2 2 2 2 2 2 2 2 2 2 2 2 2 2 2 2 2 2 2 2 2 2 2 2 3 8" xfId="21371" xr:uid="{00000000-0005-0000-0000-00007B530000}"/>
    <cellStyle name="Normal 2 2 2 2 2 2 2 2 2 2 2 2 2 2 2 2 2 2 2 2 2 2 2 2 2 2 2 2 2 2 2 2 2 2 2 2 2 2 2 2 2 2 2 2 2 2 2 2 2 2 2 2 2 2 2 2 2 2 2 2 2 2 2 2 2 2 2 2 3 9" xfId="21372" xr:uid="{00000000-0005-0000-0000-00007C530000}"/>
    <cellStyle name="Normal 2 2 2 2 2 2 2 2 2 2 2 2 2 2 2 2 2 2 2 2 2 2 2 2 2 2 2 2 2 2 2 2 2 2 2 2 2 2 2 2 2 2 2 2 2 2 2 2 2 2 2 2 2 2 2 2 2 2 2 2 2 2 2 2 2 2 2 2 3_Tabla M" xfId="21373" xr:uid="{00000000-0005-0000-0000-00007D530000}"/>
    <cellStyle name="Normal 2 2 2 2 2 2 2 2 2 2 2 2 2 2 2 2 2 2 2 2 2 2 2 2 2 2 2 2 2 2 2 2 2 2 2 2 2 2 2 2 2 2 2 2 2 2 2 2 2 2 2 2 2 2 2 2 2 2 2 2 2 2 2 2 2 2 2 2 4" xfId="21374" xr:uid="{00000000-0005-0000-0000-00007E530000}"/>
    <cellStyle name="Normal 2 2 2 2 2 2 2 2 2 2 2 2 2 2 2 2 2 2 2 2 2 2 2 2 2 2 2 2 2 2 2 2 2 2 2 2 2 2 2 2 2 2 2 2 2 2 2 2 2 2 2 2 2 2 2 2 2 2 2 2 2 2 2 2 2 2 2 2 4 10" xfId="21375" xr:uid="{00000000-0005-0000-0000-00007F530000}"/>
    <cellStyle name="Normal 2 2 2 2 2 2 2 2 2 2 2 2 2 2 2 2 2 2 2 2 2 2 2 2 2 2 2 2 2 2 2 2 2 2 2 2 2 2 2 2 2 2 2 2 2 2 2 2 2 2 2 2 2 2 2 2 2 2 2 2 2 2 2 2 2 2 2 2 4 2" xfId="21376" xr:uid="{00000000-0005-0000-0000-000080530000}"/>
    <cellStyle name="Normal 2 2 2 2 2 2 2 2 2 2 2 2 2 2 2 2 2 2 2 2 2 2 2 2 2 2 2 2 2 2 2 2 2 2 2 2 2 2 2 2 2 2 2 2 2 2 2 2 2 2 2 2 2 2 2 2 2 2 2 2 2 2 2 2 2 2 2 2 4 3" xfId="21377" xr:uid="{00000000-0005-0000-0000-000081530000}"/>
    <cellStyle name="Normal 2 2 2 2 2 2 2 2 2 2 2 2 2 2 2 2 2 2 2 2 2 2 2 2 2 2 2 2 2 2 2 2 2 2 2 2 2 2 2 2 2 2 2 2 2 2 2 2 2 2 2 2 2 2 2 2 2 2 2 2 2 2 2 2 2 2 2 2 4 4" xfId="21378" xr:uid="{00000000-0005-0000-0000-000082530000}"/>
    <cellStyle name="Normal 2 2 2 2 2 2 2 2 2 2 2 2 2 2 2 2 2 2 2 2 2 2 2 2 2 2 2 2 2 2 2 2 2 2 2 2 2 2 2 2 2 2 2 2 2 2 2 2 2 2 2 2 2 2 2 2 2 2 2 2 2 2 2 2 2 2 2 2 4 5" xfId="21379" xr:uid="{00000000-0005-0000-0000-000083530000}"/>
    <cellStyle name="Normal 2 2 2 2 2 2 2 2 2 2 2 2 2 2 2 2 2 2 2 2 2 2 2 2 2 2 2 2 2 2 2 2 2 2 2 2 2 2 2 2 2 2 2 2 2 2 2 2 2 2 2 2 2 2 2 2 2 2 2 2 2 2 2 2 2 2 2 2 4 6" xfId="21380" xr:uid="{00000000-0005-0000-0000-000084530000}"/>
    <cellStyle name="Normal 2 2 2 2 2 2 2 2 2 2 2 2 2 2 2 2 2 2 2 2 2 2 2 2 2 2 2 2 2 2 2 2 2 2 2 2 2 2 2 2 2 2 2 2 2 2 2 2 2 2 2 2 2 2 2 2 2 2 2 2 2 2 2 2 2 2 2 2 4 7" xfId="21381" xr:uid="{00000000-0005-0000-0000-000085530000}"/>
    <cellStyle name="Normal 2 2 2 2 2 2 2 2 2 2 2 2 2 2 2 2 2 2 2 2 2 2 2 2 2 2 2 2 2 2 2 2 2 2 2 2 2 2 2 2 2 2 2 2 2 2 2 2 2 2 2 2 2 2 2 2 2 2 2 2 2 2 2 2 2 2 2 2 4 8" xfId="21382" xr:uid="{00000000-0005-0000-0000-000086530000}"/>
    <cellStyle name="Normal 2 2 2 2 2 2 2 2 2 2 2 2 2 2 2 2 2 2 2 2 2 2 2 2 2 2 2 2 2 2 2 2 2 2 2 2 2 2 2 2 2 2 2 2 2 2 2 2 2 2 2 2 2 2 2 2 2 2 2 2 2 2 2 2 2 2 2 2 4 9" xfId="21383" xr:uid="{00000000-0005-0000-0000-000087530000}"/>
    <cellStyle name="Normal 2 2 2 2 2 2 2 2 2 2 2 2 2 2 2 2 2 2 2 2 2 2 2 2 2 2 2 2 2 2 2 2 2 2 2 2 2 2 2 2 2 2 2 2 2 2 2 2 2 2 2 2 2 2 2 2 2 2 2 2 2 2 2 2 2 2 2 2 4_Tabla M" xfId="21384" xr:uid="{00000000-0005-0000-0000-000088530000}"/>
    <cellStyle name="Normal 2 2 2 2 2 2 2 2 2 2 2 2 2 2 2 2 2 2 2 2 2 2 2 2 2 2 2 2 2 2 2 2 2 2 2 2 2 2 2 2 2 2 2 2 2 2 2 2 2 2 2 2 2 2 2 2 2 2 2 2 2 2 2 2 2 2 2 2 5" xfId="21385" xr:uid="{00000000-0005-0000-0000-000089530000}"/>
    <cellStyle name="Normal 2 2 2 2 2 2 2 2 2 2 2 2 2 2 2 2 2 2 2 2 2 2 2 2 2 2 2 2 2 2 2 2 2 2 2 2 2 2 2 2 2 2 2 2 2 2 2 2 2 2 2 2 2 2 2 2 2 2 2 2 2 2 2 2 2 2 2 2 5 10" xfId="21386" xr:uid="{00000000-0005-0000-0000-00008A530000}"/>
    <cellStyle name="Normal 2 2 2 2 2 2 2 2 2 2 2 2 2 2 2 2 2 2 2 2 2 2 2 2 2 2 2 2 2 2 2 2 2 2 2 2 2 2 2 2 2 2 2 2 2 2 2 2 2 2 2 2 2 2 2 2 2 2 2 2 2 2 2 2 2 2 2 2 5 2" xfId="21387" xr:uid="{00000000-0005-0000-0000-00008B530000}"/>
    <cellStyle name="Normal 2 2 2 2 2 2 2 2 2 2 2 2 2 2 2 2 2 2 2 2 2 2 2 2 2 2 2 2 2 2 2 2 2 2 2 2 2 2 2 2 2 2 2 2 2 2 2 2 2 2 2 2 2 2 2 2 2 2 2 2 2 2 2 2 2 2 2 2 5 3" xfId="21388" xr:uid="{00000000-0005-0000-0000-00008C530000}"/>
    <cellStyle name="Normal 2 2 2 2 2 2 2 2 2 2 2 2 2 2 2 2 2 2 2 2 2 2 2 2 2 2 2 2 2 2 2 2 2 2 2 2 2 2 2 2 2 2 2 2 2 2 2 2 2 2 2 2 2 2 2 2 2 2 2 2 2 2 2 2 2 2 2 2 5 4" xfId="21389" xr:uid="{00000000-0005-0000-0000-00008D530000}"/>
    <cellStyle name="Normal 2 2 2 2 2 2 2 2 2 2 2 2 2 2 2 2 2 2 2 2 2 2 2 2 2 2 2 2 2 2 2 2 2 2 2 2 2 2 2 2 2 2 2 2 2 2 2 2 2 2 2 2 2 2 2 2 2 2 2 2 2 2 2 2 2 2 2 2 5 5" xfId="21390" xr:uid="{00000000-0005-0000-0000-00008E530000}"/>
    <cellStyle name="Normal 2 2 2 2 2 2 2 2 2 2 2 2 2 2 2 2 2 2 2 2 2 2 2 2 2 2 2 2 2 2 2 2 2 2 2 2 2 2 2 2 2 2 2 2 2 2 2 2 2 2 2 2 2 2 2 2 2 2 2 2 2 2 2 2 2 2 2 2 5 6" xfId="21391" xr:uid="{00000000-0005-0000-0000-00008F530000}"/>
    <cellStyle name="Normal 2 2 2 2 2 2 2 2 2 2 2 2 2 2 2 2 2 2 2 2 2 2 2 2 2 2 2 2 2 2 2 2 2 2 2 2 2 2 2 2 2 2 2 2 2 2 2 2 2 2 2 2 2 2 2 2 2 2 2 2 2 2 2 2 2 2 2 2 5 7" xfId="21392" xr:uid="{00000000-0005-0000-0000-000090530000}"/>
    <cellStyle name="Normal 2 2 2 2 2 2 2 2 2 2 2 2 2 2 2 2 2 2 2 2 2 2 2 2 2 2 2 2 2 2 2 2 2 2 2 2 2 2 2 2 2 2 2 2 2 2 2 2 2 2 2 2 2 2 2 2 2 2 2 2 2 2 2 2 2 2 2 2 5 8" xfId="21393" xr:uid="{00000000-0005-0000-0000-000091530000}"/>
    <cellStyle name="Normal 2 2 2 2 2 2 2 2 2 2 2 2 2 2 2 2 2 2 2 2 2 2 2 2 2 2 2 2 2 2 2 2 2 2 2 2 2 2 2 2 2 2 2 2 2 2 2 2 2 2 2 2 2 2 2 2 2 2 2 2 2 2 2 2 2 2 2 2 5 9" xfId="21394" xr:uid="{00000000-0005-0000-0000-000092530000}"/>
    <cellStyle name="Normal 2 2 2 2 2 2 2 2 2 2 2 2 2 2 2 2 2 2 2 2 2 2 2 2 2 2 2 2 2 2 2 2 2 2 2 2 2 2 2 2 2 2 2 2 2 2 2 2 2 2 2 2 2 2 2 2 2 2 2 2 2 2 2 2 2 2 2 2 5_Tabla M" xfId="21395" xr:uid="{00000000-0005-0000-0000-000093530000}"/>
    <cellStyle name="Normal 2 2 2 2 2 2 2 2 2 2 2 2 2 2 2 2 2 2 2 2 2 2 2 2 2 2 2 2 2 2 2 2 2 2 2 2 2 2 2 2 2 2 2 2 2 2 2 2 2 2 2 2 2 2 2 2 2 2 2 2 2 2 2 2 2 2 2 2 6" xfId="21396" xr:uid="{00000000-0005-0000-0000-000094530000}"/>
    <cellStyle name="Normal 2 2 2 2 2 2 2 2 2 2 2 2 2 2 2 2 2 2 2 2 2 2 2 2 2 2 2 2 2 2 2 2 2 2 2 2 2 2 2 2 2 2 2 2 2 2 2 2 2 2 2 2 2 2 2 2 2 2 2 2 2 2 2 2 2 2 2 2 6 10" xfId="21397" xr:uid="{00000000-0005-0000-0000-000095530000}"/>
    <cellStyle name="Normal 2 2 2 2 2 2 2 2 2 2 2 2 2 2 2 2 2 2 2 2 2 2 2 2 2 2 2 2 2 2 2 2 2 2 2 2 2 2 2 2 2 2 2 2 2 2 2 2 2 2 2 2 2 2 2 2 2 2 2 2 2 2 2 2 2 2 2 2 6 2" xfId="21398" xr:uid="{00000000-0005-0000-0000-000096530000}"/>
    <cellStyle name="Normal 2 2 2 2 2 2 2 2 2 2 2 2 2 2 2 2 2 2 2 2 2 2 2 2 2 2 2 2 2 2 2 2 2 2 2 2 2 2 2 2 2 2 2 2 2 2 2 2 2 2 2 2 2 2 2 2 2 2 2 2 2 2 2 2 2 2 2 2 6 3" xfId="21399" xr:uid="{00000000-0005-0000-0000-000097530000}"/>
    <cellStyle name="Normal 2 2 2 2 2 2 2 2 2 2 2 2 2 2 2 2 2 2 2 2 2 2 2 2 2 2 2 2 2 2 2 2 2 2 2 2 2 2 2 2 2 2 2 2 2 2 2 2 2 2 2 2 2 2 2 2 2 2 2 2 2 2 2 2 2 2 2 2 6 4" xfId="21400" xr:uid="{00000000-0005-0000-0000-000098530000}"/>
    <cellStyle name="Normal 2 2 2 2 2 2 2 2 2 2 2 2 2 2 2 2 2 2 2 2 2 2 2 2 2 2 2 2 2 2 2 2 2 2 2 2 2 2 2 2 2 2 2 2 2 2 2 2 2 2 2 2 2 2 2 2 2 2 2 2 2 2 2 2 2 2 2 2 6 5" xfId="21401" xr:uid="{00000000-0005-0000-0000-000099530000}"/>
    <cellStyle name="Normal 2 2 2 2 2 2 2 2 2 2 2 2 2 2 2 2 2 2 2 2 2 2 2 2 2 2 2 2 2 2 2 2 2 2 2 2 2 2 2 2 2 2 2 2 2 2 2 2 2 2 2 2 2 2 2 2 2 2 2 2 2 2 2 2 2 2 2 2 6 6" xfId="21402" xr:uid="{00000000-0005-0000-0000-00009A530000}"/>
    <cellStyle name="Normal 2 2 2 2 2 2 2 2 2 2 2 2 2 2 2 2 2 2 2 2 2 2 2 2 2 2 2 2 2 2 2 2 2 2 2 2 2 2 2 2 2 2 2 2 2 2 2 2 2 2 2 2 2 2 2 2 2 2 2 2 2 2 2 2 2 2 2 2 6 7" xfId="21403" xr:uid="{00000000-0005-0000-0000-00009B530000}"/>
    <cellStyle name="Normal 2 2 2 2 2 2 2 2 2 2 2 2 2 2 2 2 2 2 2 2 2 2 2 2 2 2 2 2 2 2 2 2 2 2 2 2 2 2 2 2 2 2 2 2 2 2 2 2 2 2 2 2 2 2 2 2 2 2 2 2 2 2 2 2 2 2 2 2 6 8" xfId="21404" xr:uid="{00000000-0005-0000-0000-00009C530000}"/>
    <cellStyle name="Normal 2 2 2 2 2 2 2 2 2 2 2 2 2 2 2 2 2 2 2 2 2 2 2 2 2 2 2 2 2 2 2 2 2 2 2 2 2 2 2 2 2 2 2 2 2 2 2 2 2 2 2 2 2 2 2 2 2 2 2 2 2 2 2 2 2 2 2 2 6 9" xfId="21405" xr:uid="{00000000-0005-0000-0000-00009D530000}"/>
    <cellStyle name="Normal 2 2 2 2 2 2 2 2 2 2 2 2 2 2 2 2 2 2 2 2 2 2 2 2 2 2 2 2 2 2 2 2 2 2 2 2 2 2 2 2 2 2 2 2 2 2 2 2 2 2 2 2 2 2 2 2 2 2 2 2 2 2 2 2 2 2 2 2 6_Tabla M" xfId="21406" xr:uid="{00000000-0005-0000-0000-00009E530000}"/>
    <cellStyle name="Normal 2 2 2 2 2 2 2 2 2 2 2 2 2 2 2 2 2 2 2 2 2 2 2 2 2 2 2 2 2 2 2 2 2 2 2 2 2 2 2 2 2 2 2 2 2 2 2 2 2 2 2 2 2 2 2 2 2 2 2 2 2 2 2 2 2 2 2 2 7" xfId="21407" xr:uid="{00000000-0005-0000-0000-00009F530000}"/>
    <cellStyle name="Normal 2 2 2 2 2 2 2 2 2 2 2 2 2 2 2 2 2 2 2 2 2 2 2 2 2 2 2 2 2 2 2 2 2 2 2 2 2 2 2 2 2 2 2 2 2 2 2 2 2 2 2 2 2 2 2 2 2 2 2 2 2 2 2 2 2 2 2 2 7 10" xfId="21408" xr:uid="{00000000-0005-0000-0000-0000A0530000}"/>
    <cellStyle name="Normal 2 2 2 2 2 2 2 2 2 2 2 2 2 2 2 2 2 2 2 2 2 2 2 2 2 2 2 2 2 2 2 2 2 2 2 2 2 2 2 2 2 2 2 2 2 2 2 2 2 2 2 2 2 2 2 2 2 2 2 2 2 2 2 2 2 2 2 2 7 2" xfId="21409" xr:uid="{00000000-0005-0000-0000-0000A1530000}"/>
    <cellStyle name="Normal 2 2 2 2 2 2 2 2 2 2 2 2 2 2 2 2 2 2 2 2 2 2 2 2 2 2 2 2 2 2 2 2 2 2 2 2 2 2 2 2 2 2 2 2 2 2 2 2 2 2 2 2 2 2 2 2 2 2 2 2 2 2 2 2 2 2 2 2 7 3" xfId="21410" xr:uid="{00000000-0005-0000-0000-0000A2530000}"/>
    <cellStyle name="Normal 2 2 2 2 2 2 2 2 2 2 2 2 2 2 2 2 2 2 2 2 2 2 2 2 2 2 2 2 2 2 2 2 2 2 2 2 2 2 2 2 2 2 2 2 2 2 2 2 2 2 2 2 2 2 2 2 2 2 2 2 2 2 2 2 2 2 2 2 7 4" xfId="21411" xr:uid="{00000000-0005-0000-0000-0000A3530000}"/>
    <cellStyle name="Normal 2 2 2 2 2 2 2 2 2 2 2 2 2 2 2 2 2 2 2 2 2 2 2 2 2 2 2 2 2 2 2 2 2 2 2 2 2 2 2 2 2 2 2 2 2 2 2 2 2 2 2 2 2 2 2 2 2 2 2 2 2 2 2 2 2 2 2 2 7 5" xfId="21412" xr:uid="{00000000-0005-0000-0000-0000A4530000}"/>
    <cellStyle name="Normal 2 2 2 2 2 2 2 2 2 2 2 2 2 2 2 2 2 2 2 2 2 2 2 2 2 2 2 2 2 2 2 2 2 2 2 2 2 2 2 2 2 2 2 2 2 2 2 2 2 2 2 2 2 2 2 2 2 2 2 2 2 2 2 2 2 2 2 2 7 6" xfId="21413" xr:uid="{00000000-0005-0000-0000-0000A5530000}"/>
    <cellStyle name="Normal 2 2 2 2 2 2 2 2 2 2 2 2 2 2 2 2 2 2 2 2 2 2 2 2 2 2 2 2 2 2 2 2 2 2 2 2 2 2 2 2 2 2 2 2 2 2 2 2 2 2 2 2 2 2 2 2 2 2 2 2 2 2 2 2 2 2 2 2 7 7" xfId="21414" xr:uid="{00000000-0005-0000-0000-0000A6530000}"/>
    <cellStyle name="Normal 2 2 2 2 2 2 2 2 2 2 2 2 2 2 2 2 2 2 2 2 2 2 2 2 2 2 2 2 2 2 2 2 2 2 2 2 2 2 2 2 2 2 2 2 2 2 2 2 2 2 2 2 2 2 2 2 2 2 2 2 2 2 2 2 2 2 2 2 7 8" xfId="21415" xr:uid="{00000000-0005-0000-0000-0000A7530000}"/>
    <cellStyle name="Normal 2 2 2 2 2 2 2 2 2 2 2 2 2 2 2 2 2 2 2 2 2 2 2 2 2 2 2 2 2 2 2 2 2 2 2 2 2 2 2 2 2 2 2 2 2 2 2 2 2 2 2 2 2 2 2 2 2 2 2 2 2 2 2 2 2 2 2 2 7 9" xfId="21416" xr:uid="{00000000-0005-0000-0000-0000A8530000}"/>
    <cellStyle name="Normal 2 2 2 2 2 2 2 2 2 2 2 2 2 2 2 2 2 2 2 2 2 2 2 2 2 2 2 2 2 2 2 2 2 2 2 2 2 2 2 2 2 2 2 2 2 2 2 2 2 2 2 2 2 2 2 2 2 2 2 2 2 2 2 2 2 2 2 2 7_Tabla M" xfId="21417" xr:uid="{00000000-0005-0000-0000-0000A9530000}"/>
    <cellStyle name="Normal 2 2 2 2 2 2 2 2 2 2 2 2 2 2 2 2 2 2 2 2 2 2 2 2 2 2 2 2 2 2 2 2 2 2 2 2 2 2 2 2 2 2 2 2 2 2 2 2 2 2 2 2 2 2 2 2 2 2 2 2 2 2 2 2 2 2 2 2 8" xfId="21418" xr:uid="{00000000-0005-0000-0000-0000AA530000}"/>
    <cellStyle name="Normal 2 2 2 2 2 2 2 2 2 2 2 2 2 2 2 2 2 2 2 2 2 2 2 2 2 2 2 2 2 2 2 2 2 2 2 2 2 2 2 2 2 2 2 2 2 2 2 2 2 2 2 2 2 2 2 2 2 2 2 2 2 2 2 2 2 2 2 2 9" xfId="21419" xr:uid="{00000000-0005-0000-0000-0000AB530000}"/>
    <cellStyle name="Normal 2 2 2 2 2 2 2 2 2 2 2 2 2 2 2 2 2 2 2 2 2 2 2 2 2 2 2 2 2 2 2 2 2 2 2 2 2 2 2 2 2 2 2 2 2 2 2 2 2 2 2 2 2 2 2 2 2 2 2 2 2 2 2 2 2 2 2 2_Tabla M" xfId="21420" xr:uid="{00000000-0005-0000-0000-0000AC530000}"/>
    <cellStyle name="Normal 2 2 2 2 2 2 2 2 2 2 2 2 2 2 2 2 2 2 2 2 2 2 2 2 2 2 2 2 2 2 2 2 2 2 2 2 2 2 2 2 2 2 2 2 2 2 2 2 2 2 2 2 2 2 2 2 2 2 2 2 2 2 2 2 2 2 2 3" xfId="21421" xr:uid="{00000000-0005-0000-0000-0000AD530000}"/>
    <cellStyle name="Normal 2 2 2 2 2 2 2 2 2 2 2 2 2 2 2 2 2 2 2 2 2 2 2 2 2 2 2 2 2 2 2 2 2 2 2 2 2 2 2 2 2 2 2 2 2 2 2 2 2 2 2 2 2 2 2 2 2 2 2 2 2 2 2 2 2 2 2 4" xfId="21422" xr:uid="{00000000-0005-0000-0000-0000AE530000}"/>
    <cellStyle name="Normal 2 2 2 2 2 2 2 2 2 2 2 2 2 2 2 2 2 2 2 2 2 2 2 2 2 2 2 2 2 2 2 2 2 2 2 2 2 2 2 2 2 2 2 2 2 2 2 2 2 2 2 2 2 2 2 2 2 2 2 2 2 2 2 2 2 2 2 5" xfId="21423" xr:uid="{00000000-0005-0000-0000-0000AF530000}"/>
    <cellStyle name="Normal 2 2 2 2 2 2 2 2 2 2 2 2 2 2 2 2 2 2 2 2 2 2 2 2 2 2 2 2 2 2 2 2 2 2 2 2 2 2 2 2 2 2 2 2 2 2 2 2 2 2 2 2 2 2 2 2 2 2 2 2 2 2 2 2 2 2 2 6" xfId="21424" xr:uid="{00000000-0005-0000-0000-0000B0530000}"/>
    <cellStyle name="Normal 2 2 2 2 2 2 2 2 2 2 2 2 2 2 2 2 2 2 2 2 2 2 2 2 2 2 2 2 2 2 2 2 2 2 2 2 2 2 2 2 2 2 2 2 2 2 2 2 2 2 2 2 2 2 2 2 2 2 2 2 2 2 2 2 2 2 2 7" xfId="21425" xr:uid="{00000000-0005-0000-0000-0000B1530000}"/>
    <cellStyle name="Normal 2 2 2 2 2 2 2 2 2 2 2 2 2 2 2 2 2 2 2 2 2 2 2 2 2 2 2 2 2 2 2 2 2 2 2 2 2 2 2 2 2 2 2 2 2 2 2 2 2 2 2 2 2 2 2 2 2 2 2 2 2 2 2 2 2 2 2 8" xfId="21426" xr:uid="{00000000-0005-0000-0000-0000B2530000}"/>
    <cellStyle name="Normal 2 2 2 2 2 2 2 2 2 2 2 2 2 2 2 2 2 2 2 2 2 2 2 2 2 2 2 2 2 2 2 2 2 2 2 2 2 2 2 2 2 2 2 2 2 2 2 2 2 2 2 2 2 2 2 2 2 2 2 2 2 2 2 2 2 2 2 9" xfId="21427" xr:uid="{00000000-0005-0000-0000-0000B3530000}"/>
    <cellStyle name="Normal 2 2 2 2 2 2 2 2 2 2 2 2 2 2 2 2 2 2 2 2 2 2 2 2 2 2 2 2 2 2 2 2 2 2 2 2 2 2 2 2 2 2 2 2 2 2 2 2 2 2 2 2 2 2 2 2 2 2 2 2 2 2 2 2 2 2 2_Tabla M" xfId="21428" xr:uid="{00000000-0005-0000-0000-0000B4530000}"/>
    <cellStyle name="Normal 2 2 2 2 2 2 2 2 2 2 2 2 2 2 2 2 2 2 2 2 2 2 2 2 2 2 2 2 2 2 2 2 2 2 2 2 2 2 2 2 2 2 2 2 2 2 2 2 2 2 2 2 2 2 2 2 2 2 2 2 2 2 2 2 2 2 3" xfId="21429" xr:uid="{00000000-0005-0000-0000-0000B5530000}"/>
    <cellStyle name="Normal 2 2 2 2 2 2 2 2 2 2 2 2 2 2 2 2 2 2 2 2 2 2 2 2 2 2 2 2 2 2 2 2 2 2 2 2 2 2 2 2 2 2 2 2 2 2 2 2 2 2 2 2 2 2 2 2 2 2 2 2 2 2 2 2 2 2 3 10" xfId="21430" xr:uid="{00000000-0005-0000-0000-0000B6530000}"/>
    <cellStyle name="Normal 2 2 2 2 2 2 2 2 2 2 2 2 2 2 2 2 2 2 2 2 2 2 2 2 2 2 2 2 2 2 2 2 2 2 2 2 2 2 2 2 2 2 2 2 2 2 2 2 2 2 2 2 2 2 2 2 2 2 2 2 2 2 2 2 2 2 3 2" xfId="21431" xr:uid="{00000000-0005-0000-0000-0000B7530000}"/>
    <cellStyle name="Normal 2 2 2 2 2 2 2 2 2 2 2 2 2 2 2 2 2 2 2 2 2 2 2 2 2 2 2 2 2 2 2 2 2 2 2 2 2 2 2 2 2 2 2 2 2 2 2 2 2 2 2 2 2 2 2 2 2 2 2 2 2 2 2 2 2 2 3 3" xfId="21432" xr:uid="{00000000-0005-0000-0000-0000B8530000}"/>
    <cellStyle name="Normal 2 2 2 2 2 2 2 2 2 2 2 2 2 2 2 2 2 2 2 2 2 2 2 2 2 2 2 2 2 2 2 2 2 2 2 2 2 2 2 2 2 2 2 2 2 2 2 2 2 2 2 2 2 2 2 2 2 2 2 2 2 2 2 2 2 2 3 4" xfId="21433" xr:uid="{00000000-0005-0000-0000-0000B9530000}"/>
    <cellStyle name="Normal 2 2 2 2 2 2 2 2 2 2 2 2 2 2 2 2 2 2 2 2 2 2 2 2 2 2 2 2 2 2 2 2 2 2 2 2 2 2 2 2 2 2 2 2 2 2 2 2 2 2 2 2 2 2 2 2 2 2 2 2 2 2 2 2 2 2 3 5" xfId="21434" xr:uid="{00000000-0005-0000-0000-0000BA530000}"/>
    <cellStyle name="Normal 2 2 2 2 2 2 2 2 2 2 2 2 2 2 2 2 2 2 2 2 2 2 2 2 2 2 2 2 2 2 2 2 2 2 2 2 2 2 2 2 2 2 2 2 2 2 2 2 2 2 2 2 2 2 2 2 2 2 2 2 2 2 2 2 2 2 3 6" xfId="21435" xr:uid="{00000000-0005-0000-0000-0000BB530000}"/>
    <cellStyle name="Normal 2 2 2 2 2 2 2 2 2 2 2 2 2 2 2 2 2 2 2 2 2 2 2 2 2 2 2 2 2 2 2 2 2 2 2 2 2 2 2 2 2 2 2 2 2 2 2 2 2 2 2 2 2 2 2 2 2 2 2 2 2 2 2 2 2 2 3 7" xfId="21436" xr:uid="{00000000-0005-0000-0000-0000BC530000}"/>
    <cellStyle name="Normal 2 2 2 2 2 2 2 2 2 2 2 2 2 2 2 2 2 2 2 2 2 2 2 2 2 2 2 2 2 2 2 2 2 2 2 2 2 2 2 2 2 2 2 2 2 2 2 2 2 2 2 2 2 2 2 2 2 2 2 2 2 2 2 2 2 2 3 8" xfId="21437" xr:uid="{00000000-0005-0000-0000-0000BD530000}"/>
    <cellStyle name="Normal 2 2 2 2 2 2 2 2 2 2 2 2 2 2 2 2 2 2 2 2 2 2 2 2 2 2 2 2 2 2 2 2 2 2 2 2 2 2 2 2 2 2 2 2 2 2 2 2 2 2 2 2 2 2 2 2 2 2 2 2 2 2 2 2 2 2 3 9" xfId="21438" xr:uid="{00000000-0005-0000-0000-0000BE530000}"/>
    <cellStyle name="Normal 2 2 2 2 2 2 2 2 2 2 2 2 2 2 2 2 2 2 2 2 2 2 2 2 2 2 2 2 2 2 2 2 2 2 2 2 2 2 2 2 2 2 2 2 2 2 2 2 2 2 2 2 2 2 2 2 2 2 2 2 2 2 2 2 2 2 3_Tabla M" xfId="21439" xr:uid="{00000000-0005-0000-0000-0000BF530000}"/>
    <cellStyle name="Normal 2 2 2 2 2 2 2 2 2 2 2 2 2 2 2 2 2 2 2 2 2 2 2 2 2 2 2 2 2 2 2 2 2 2 2 2 2 2 2 2 2 2 2 2 2 2 2 2 2 2 2 2 2 2 2 2 2 2 2 2 2 2 2 2 2 2 4" xfId="21440" xr:uid="{00000000-0005-0000-0000-0000C0530000}"/>
    <cellStyle name="Normal 2 2 2 2 2 2 2 2 2 2 2 2 2 2 2 2 2 2 2 2 2 2 2 2 2 2 2 2 2 2 2 2 2 2 2 2 2 2 2 2 2 2 2 2 2 2 2 2 2 2 2 2 2 2 2 2 2 2 2 2 2 2 2 2 2 2 4 10" xfId="21441" xr:uid="{00000000-0005-0000-0000-0000C1530000}"/>
    <cellStyle name="Normal 2 2 2 2 2 2 2 2 2 2 2 2 2 2 2 2 2 2 2 2 2 2 2 2 2 2 2 2 2 2 2 2 2 2 2 2 2 2 2 2 2 2 2 2 2 2 2 2 2 2 2 2 2 2 2 2 2 2 2 2 2 2 2 2 2 2 4 2" xfId="21442" xr:uid="{00000000-0005-0000-0000-0000C2530000}"/>
    <cellStyle name="Normal 2 2 2 2 2 2 2 2 2 2 2 2 2 2 2 2 2 2 2 2 2 2 2 2 2 2 2 2 2 2 2 2 2 2 2 2 2 2 2 2 2 2 2 2 2 2 2 2 2 2 2 2 2 2 2 2 2 2 2 2 2 2 2 2 2 2 4 3" xfId="21443" xr:uid="{00000000-0005-0000-0000-0000C3530000}"/>
    <cellStyle name="Normal 2 2 2 2 2 2 2 2 2 2 2 2 2 2 2 2 2 2 2 2 2 2 2 2 2 2 2 2 2 2 2 2 2 2 2 2 2 2 2 2 2 2 2 2 2 2 2 2 2 2 2 2 2 2 2 2 2 2 2 2 2 2 2 2 2 2 4 4" xfId="21444" xr:uid="{00000000-0005-0000-0000-0000C4530000}"/>
    <cellStyle name="Normal 2 2 2 2 2 2 2 2 2 2 2 2 2 2 2 2 2 2 2 2 2 2 2 2 2 2 2 2 2 2 2 2 2 2 2 2 2 2 2 2 2 2 2 2 2 2 2 2 2 2 2 2 2 2 2 2 2 2 2 2 2 2 2 2 2 2 4 5" xfId="21445" xr:uid="{00000000-0005-0000-0000-0000C5530000}"/>
    <cellStyle name="Normal 2 2 2 2 2 2 2 2 2 2 2 2 2 2 2 2 2 2 2 2 2 2 2 2 2 2 2 2 2 2 2 2 2 2 2 2 2 2 2 2 2 2 2 2 2 2 2 2 2 2 2 2 2 2 2 2 2 2 2 2 2 2 2 2 2 2 4 6" xfId="21446" xr:uid="{00000000-0005-0000-0000-0000C6530000}"/>
    <cellStyle name="Normal 2 2 2 2 2 2 2 2 2 2 2 2 2 2 2 2 2 2 2 2 2 2 2 2 2 2 2 2 2 2 2 2 2 2 2 2 2 2 2 2 2 2 2 2 2 2 2 2 2 2 2 2 2 2 2 2 2 2 2 2 2 2 2 2 2 2 4 7" xfId="21447" xr:uid="{00000000-0005-0000-0000-0000C7530000}"/>
    <cellStyle name="Normal 2 2 2 2 2 2 2 2 2 2 2 2 2 2 2 2 2 2 2 2 2 2 2 2 2 2 2 2 2 2 2 2 2 2 2 2 2 2 2 2 2 2 2 2 2 2 2 2 2 2 2 2 2 2 2 2 2 2 2 2 2 2 2 2 2 2 4 8" xfId="21448" xr:uid="{00000000-0005-0000-0000-0000C8530000}"/>
    <cellStyle name="Normal 2 2 2 2 2 2 2 2 2 2 2 2 2 2 2 2 2 2 2 2 2 2 2 2 2 2 2 2 2 2 2 2 2 2 2 2 2 2 2 2 2 2 2 2 2 2 2 2 2 2 2 2 2 2 2 2 2 2 2 2 2 2 2 2 2 2 4 9" xfId="21449" xr:uid="{00000000-0005-0000-0000-0000C9530000}"/>
    <cellStyle name="Normal 2 2 2 2 2 2 2 2 2 2 2 2 2 2 2 2 2 2 2 2 2 2 2 2 2 2 2 2 2 2 2 2 2 2 2 2 2 2 2 2 2 2 2 2 2 2 2 2 2 2 2 2 2 2 2 2 2 2 2 2 2 2 2 2 2 2 4_Tabla M" xfId="21450" xr:uid="{00000000-0005-0000-0000-0000CA530000}"/>
    <cellStyle name="Normal 2 2 2 2 2 2 2 2 2 2 2 2 2 2 2 2 2 2 2 2 2 2 2 2 2 2 2 2 2 2 2 2 2 2 2 2 2 2 2 2 2 2 2 2 2 2 2 2 2 2 2 2 2 2 2 2 2 2 2 2 2 2 2 2 2 2 5" xfId="21451" xr:uid="{00000000-0005-0000-0000-0000CB530000}"/>
    <cellStyle name="Normal 2 2 2 2 2 2 2 2 2 2 2 2 2 2 2 2 2 2 2 2 2 2 2 2 2 2 2 2 2 2 2 2 2 2 2 2 2 2 2 2 2 2 2 2 2 2 2 2 2 2 2 2 2 2 2 2 2 2 2 2 2 2 2 2 2 2 5 10" xfId="21452" xr:uid="{00000000-0005-0000-0000-0000CC530000}"/>
    <cellStyle name="Normal 2 2 2 2 2 2 2 2 2 2 2 2 2 2 2 2 2 2 2 2 2 2 2 2 2 2 2 2 2 2 2 2 2 2 2 2 2 2 2 2 2 2 2 2 2 2 2 2 2 2 2 2 2 2 2 2 2 2 2 2 2 2 2 2 2 2 5 2" xfId="21453" xr:uid="{00000000-0005-0000-0000-0000CD530000}"/>
    <cellStyle name="Normal 2 2 2 2 2 2 2 2 2 2 2 2 2 2 2 2 2 2 2 2 2 2 2 2 2 2 2 2 2 2 2 2 2 2 2 2 2 2 2 2 2 2 2 2 2 2 2 2 2 2 2 2 2 2 2 2 2 2 2 2 2 2 2 2 2 2 5 3" xfId="21454" xr:uid="{00000000-0005-0000-0000-0000CE530000}"/>
    <cellStyle name="Normal 2 2 2 2 2 2 2 2 2 2 2 2 2 2 2 2 2 2 2 2 2 2 2 2 2 2 2 2 2 2 2 2 2 2 2 2 2 2 2 2 2 2 2 2 2 2 2 2 2 2 2 2 2 2 2 2 2 2 2 2 2 2 2 2 2 2 5 4" xfId="21455" xr:uid="{00000000-0005-0000-0000-0000CF530000}"/>
    <cellStyle name="Normal 2 2 2 2 2 2 2 2 2 2 2 2 2 2 2 2 2 2 2 2 2 2 2 2 2 2 2 2 2 2 2 2 2 2 2 2 2 2 2 2 2 2 2 2 2 2 2 2 2 2 2 2 2 2 2 2 2 2 2 2 2 2 2 2 2 2 5 5" xfId="21456" xr:uid="{00000000-0005-0000-0000-0000D0530000}"/>
    <cellStyle name="Normal 2 2 2 2 2 2 2 2 2 2 2 2 2 2 2 2 2 2 2 2 2 2 2 2 2 2 2 2 2 2 2 2 2 2 2 2 2 2 2 2 2 2 2 2 2 2 2 2 2 2 2 2 2 2 2 2 2 2 2 2 2 2 2 2 2 2 5 6" xfId="21457" xr:uid="{00000000-0005-0000-0000-0000D1530000}"/>
    <cellStyle name="Normal 2 2 2 2 2 2 2 2 2 2 2 2 2 2 2 2 2 2 2 2 2 2 2 2 2 2 2 2 2 2 2 2 2 2 2 2 2 2 2 2 2 2 2 2 2 2 2 2 2 2 2 2 2 2 2 2 2 2 2 2 2 2 2 2 2 2 5 7" xfId="21458" xr:uid="{00000000-0005-0000-0000-0000D2530000}"/>
    <cellStyle name="Normal 2 2 2 2 2 2 2 2 2 2 2 2 2 2 2 2 2 2 2 2 2 2 2 2 2 2 2 2 2 2 2 2 2 2 2 2 2 2 2 2 2 2 2 2 2 2 2 2 2 2 2 2 2 2 2 2 2 2 2 2 2 2 2 2 2 2 5 8" xfId="21459" xr:uid="{00000000-0005-0000-0000-0000D3530000}"/>
    <cellStyle name="Normal 2 2 2 2 2 2 2 2 2 2 2 2 2 2 2 2 2 2 2 2 2 2 2 2 2 2 2 2 2 2 2 2 2 2 2 2 2 2 2 2 2 2 2 2 2 2 2 2 2 2 2 2 2 2 2 2 2 2 2 2 2 2 2 2 2 2 5 9" xfId="21460" xr:uid="{00000000-0005-0000-0000-0000D4530000}"/>
    <cellStyle name="Normal 2 2 2 2 2 2 2 2 2 2 2 2 2 2 2 2 2 2 2 2 2 2 2 2 2 2 2 2 2 2 2 2 2 2 2 2 2 2 2 2 2 2 2 2 2 2 2 2 2 2 2 2 2 2 2 2 2 2 2 2 2 2 2 2 2 2 5_Tabla M" xfId="21461" xr:uid="{00000000-0005-0000-0000-0000D5530000}"/>
    <cellStyle name="Normal 2 2 2 2 2 2 2 2 2 2 2 2 2 2 2 2 2 2 2 2 2 2 2 2 2 2 2 2 2 2 2 2 2 2 2 2 2 2 2 2 2 2 2 2 2 2 2 2 2 2 2 2 2 2 2 2 2 2 2 2 2 2 2 2 2 2 6" xfId="21462" xr:uid="{00000000-0005-0000-0000-0000D6530000}"/>
    <cellStyle name="Normal 2 2 2 2 2 2 2 2 2 2 2 2 2 2 2 2 2 2 2 2 2 2 2 2 2 2 2 2 2 2 2 2 2 2 2 2 2 2 2 2 2 2 2 2 2 2 2 2 2 2 2 2 2 2 2 2 2 2 2 2 2 2 2 2 2 2 6 10" xfId="21463" xr:uid="{00000000-0005-0000-0000-0000D7530000}"/>
    <cellStyle name="Normal 2 2 2 2 2 2 2 2 2 2 2 2 2 2 2 2 2 2 2 2 2 2 2 2 2 2 2 2 2 2 2 2 2 2 2 2 2 2 2 2 2 2 2 2 2 2 2 2 2 2 2 2 2 2 2 2 2 2 2 2 2 2 2 2 2 2 6 2" xfId="21464" xr:uid="{00000000-0005-0000-0000-0000D8530000}"/>
    <cellStyle name="Normal 2 2 2 2 2 2 2 2 2 2 2 2 2 2 2 2 2 2 2 2 2 2 2 2 2 2 2 2 2 2 2 2 2 2 2 2 2 2 2 2 2 2 2 2 2 2 2 2 2 2 2 2 2 2 2 2 2 2 2 2 2 2 2 2 2 2 6 3" xfId="21465" xr:uid="{00000000-0005-0000-0000-0000D9530000}"/>
    <cellStyle name="Normal 2 2 2 2 2 2 2 2 2 2 2 2 2 2 2 2 2 2 2 2 2 2 2 2 2 2 2 2 2 2 2 2 2 2 2 2 2 2 2 2 2 2 2 2 2 2 2 2 2 2 2 2 2 2 2 2 2 2 2 2 2 2 2 2 2 2 6 4" xfId="21466" xr:uid="{00000000-0005-0000-0000-0000DA530000}"/>
    <cellStyle name="Normal 2 2 2 2 2 2 2 2 2 2 2 2 2 2 2 2 2 2 2 2 2 2 2 2 2 2 2 2 2 2 2 2 2 2 2 2 2 2 2 2 2 2 2 2 2 2 2 2 2 2 2 2 2 2 2 2 2 2 2 2 2 2 2 2 2 2 6 5" xfId="21467" xr:uid="{00000000-0005-0000-0000-0000DB530000}"/>
    <cellStyle name="Normal 2 2 2 2 2 2 2 2 2 2 2 2 2 2 2 2 2 2 2 2 2 2 2 2 2 2 2 2 2 2 2 2 2 2 2 2 2 2 2 2 2 2 2 2 2 2 2 2 2 2 2 2 2 2 2 2 2 2 2 2 2 2 2 2 2 2 6 6" xfId="21468" xr:uid="{00000000-0005-0000-0000-0000DC530000}"/>
    <cellStyle name="Normal 2 2 2 2 2 2 2 2 2 2 2 2 2 2 2 2 2 2 2 2 2 2 2 2 2 2 2 2 2 2 2 2 2 2 2 2 2 2 2 2 2 2 2 2 2 2 2 2 2 2 2 2 2 2 2 2 2 2 2 2 2 2 2 2 2 2 6 7" xfId="21469" xr:uid="{00000000-0005-0000-0000-0000DD530000}"/>
    <cellStyle name="Normal 2 2 2 2 2 2 2 2 2 2 2 2 2 2 2 2 2 2 2 2 2 2 2 2 2 2 2 2 2 2 2 2 2 2 2 2 2 2 2 2 2 2 2 2 2 2 2 2 2 2 2 2 2 2 2 2 2 2 2 2 2 2 2 2 2 2 6 8" xfId="21470" xr:uid="{00000000-0005-0000-0000-0000DE530000}"/>
    <cellStyle name="Normal 2 2 2 2 2 2 2 2 2 2 2 2 2 2 2 2 2 2 2 2 2 2 2 2 2 2 2 2 2 2 2 2 2 2 2 2 2 2 2 2 2 2 2 2 2 2 2 2 2 2 2 2 2 2 2 2 2 2 2 2 2 2 2 2 2 2 6 9" xfId="21471" xr:uid="{00000000-0005-0000-0000-0000DF530000}"/>
    <cellStyle name="Normal 2 2 2 2 2 2 2 2 2 2 2 2 2 2 2 2 2 2 2 2 2 2 2 2 2 2 2 2 2 2 2 2 2 2 2 2 2 2 2 2 2 2 2 2 2 2 2 2 2 2 2 2 2 2 2 2 2 2 2 2 2 2 2 2 2 2 6_Tabla M" xfId="21472" xr:uid="{00000000-0005-0000-0000-0000E0530000}"/>
    <cellStyle name="Normal 2 2 2 2 2 2 2 2 2 2 2 2 2 2 2 2 2 2 2 2 2 2 2 2 2 2 2 2 2 2 2 2 2 2 2 2 2 2 2 2 2 2 2 2 2 2 2 2 2 2 2 2 2 2 2 2 2 2 2 2 2 2 2 2 2 2 7" xfId="21473" xr:uid="{00000000-0005-0000-0000-0000E1530000}"/>
    <cellStyle name="Normal 2 2 2 2 2 2 2 2 2 2 2 2 2 2 2 2 2 2 2 2 2 2 2 2 2 2 2 2 2 2 2 2 2 2 2 2 2 2 2 2 2 2 2 2 2 2 2 2 2 2 2 2 2 2 2 2 2 2 2 2 2 2 2 2 2 2 7 10" xfId="21474" xr:uid="{00000000-0005-0000-0000-0000E2530000}"/>
    <cellStyle name="Normal 2 2 2 2 2 2 2 2 2 2 2 2 2 2 2 2 2 2 2 2 2 2 2 2 2 2 2 2 2 2 2 2 2 2 2 2 2 2 2 2 2 2 2 2 2 2 2 2 2 2 2 2 2 2 2 2 2 2 2 2 2 2 2 2 2 2 7 2" xfId="21475" xr:uid="{00000000-0005-0000-0000-0000E3530000}"/>
    <cellStyle name="Normal 2 2 2 2 2 2 2 2 2 2 2 2 2 2 2 2 2 2 2 2 2 2 2 2 2 2 2 2 2 2 2 2 2 2 2 2 2 2 2 2 2 2 2 2 2 2 2 2 2 2 2 2 2 2 2 2 2 2 2 2 2 2 2 2 2 2 7 3" xfId="21476" xr:uid="{00000000-0005-0000-0000-0000E4530000}"/>
    <cellStyle name="Normal 2 2 2 2 2 2 2 2 2 2 2 2 2 2 2 2 2 2 2 2 2 2 2 2 2 2 2 2 2 2 2 2 2 2 2 2 2 2 2 2 2 2 2 2 2 2 2 2 2 2 2 2 2 2 2 2 2 2 2 2 2 2 2 2 2 2 7 4" xfId="21477" xr:uid="{00000000-0005-0000-0000-0000E5530000}"/>
    <cellStyle name="Normal 2 2 2 2 2 2 2 2 2 2 2 2 2 2 2 2 2 2 2 2 2 2 2 2 2 2 2 2 2 2 2 2 2 2 2 2 2 2 2 2 2 2 2 2 2 2 2 2 2 2 2 2 2 2 2 2 2 2 2 2 2 2 2 2 2 2 7 5" xfId="21478" xr:uid="{00000000-0005-0000-0000-0000E6530000}"/>
    <cellStyle name="Normal 2 2 2 2 2 2 2 2 2 2 2 2 2 2 2 2 2 2 2 2 2 2 2 2 2 2 2 2 2 2 2 2 2 2 2 2 2 2 2 2 2 2 2 2 2 2 2 2 2 2 2 2 2 2 2 2 2 2 2 2 2 2 2 2 2 2 7 6" xfId="21479" xr:uid="{00000000-0005-0000-0000-0000E7530000}"/>
    <cellStyle name="Normal 2 2 2 2 2 2 2 2 2 2 2 2 2 2 2 2 2 2 2 2 2 2 2 2 2 2 2 2 2 2 2 2 2 2 2 2 2 2 2 2 2 2 2 2 2 2 2 2 2 2 2 2 2 2 2 2 2 2 2 2 2 2 2 2 2 2 7 7" xfId="21480" xr:uid="{00000000-0005-0000-0000-0000E8530000}"/>
    <cellStyle name="Normal 2 2 2 2 2 2 2 2 2 2 2 2 2 2 2 2 2 2 2 2 2 2 2 2 2 2 2 2 2 2 2 2 2 2 2 2 2 2 2 2 2 2 2 2 2 2 2 2 2 2 2 2 2 2 2 2 2 2 2 2 2 2 2 2 2 2 7 8" xfId="21481" xr:uid="{00000000-0005-0000-0000-0000E9530000}"/>
    <cellStyle name="Normal 2 2 2 2 2 2 2 2 2 2 2 2 2 2 2 2 2 2 2 2 2 2 2 2 2 2 2 2 2 2 2 2 2 2 2 2 2 2 2 2 2 2 2 2 2 2 2 2 2 2 2 2 2 2 2 2 2 2 2 2 2 2 2 2 2 2 7 9" xfId="21482" xr:uid="{00000000-0005-0000-0000-0000EA530000}"/>
    <cellStyle name="Normal 2 2 2 2 2 2 2 2 2 2 2 2 2 2 2 2 2 2 2 2 2 2 2 2 2 2 2 2 2 2 2 2 2 2 2 2 2 2 2 2 2 2 2 2 2 2 2 2 2 2 2 2 2 2 2 2 2 2 2 2 2 2 2 2 2 2 7_Tabla M" xfId="21483" xr:uid="{00000000-0005-0000-0000-0000EB530000}"/>
    <cellStyle name="Normal 2 2 2 2 2 2 2 2 2 2 2 2 2 2 2 2 2 2 2 2 2 2 2 2 2 2 2 2 2 2 2 2 2 2 2 2 2 2 2 2 2 2 2 2 2 2 2 2 2 2 2 2 2 2 2 2 2 2 2 2 2 2 2 2 2 2 8" xfId="21484" xr:uid="{00000000-0005-0000-0000-0000EC530000}"/>
    <cellStyle name="Normal 2 2 2 2 2 2 2 2 2 2 2 2 2 2 2 2 2 2 2 2 2 2 2 2 2 2 2 2 2 2 2 2 2 2 2 2 2 2 2 2 2 2 2 2 2 2 2 2 2 2 2 2 2 2 2 2 2 2 2 2 2 2 2 2 2 2 8 10" xfId="21485" xr:uid="{00000000-0005-0000-0000-0000ED530000}"/>
    <cellStyle name="Normal 2 2 2 2 2 2 2 2 2 2 2 2 2 2 2 2 2 2 2 2 2 2 2 2 2 2 2 2 2 2 2 2 2 2 2 2 2 2 2 2 2 2 2 2 2 2 2 2 2 2 2 2 2 2 2 2 2 2 2 2 2 2 2 2 2 2 8 2" xfId="21486" xr:uid="{00000000-0005-0000-0000-0000EE530000}"/>
    <cellStyle name="Normal 2 2 2 2 2 2 2 2 2 2 2 2 2 2 2 2 2 2 2 2 2 2 2 2 2 2 2 2 2 2 2 2 2 2 2 2 2 2 2 2 2 2 2 2 2 2 2 2 2 2 2 2 2 2 2 2 2 2 2 2 2 2 2 2 2 2 8 3" xfId="21487" xr:uid="{00000000-0005-0000-0000-0000EF530000}"/>
    <cellStyle name="Normal 2 2 2 2 2 2 2 2 2 2 2 2 2 2 2 2 2 2 2 2 2 2 2 2 2 2 2 2 2 2 2 2 2 2 2 2 2 2 2 2 2 2 2 2 2 2 2 2 2 2 2 2 2 2 2 2 2 2 2 2 2 2 2 2 2 2 8 4" xfId="21488" xr:uid="{00000000-0005-0000-0000-0000F0530000}"/>
    <cellStyle name="Normal 2 2 2 2 2 2 2 2 2 2 2 2 2 2 2 2 2 2 2 2 2 2 2 2 2 2 2 2 2 2 2 2 2 2 2 2 2 2 2 2 2 2 2 2 2 2 2 2 2 2 2 2 2 2 2 2 2 2 2 2 2 2 2 2 2 2 8 5" xfId="21489" xr:uid="{00000000-0005-0000-0000-0000F1530000}"/>
    <cellStyle name="Normal 2 2 2 2 2 2 2 2 2 2 2 2 2 2 2 2 2 2 2 2 2 2 2 2 2 2 2 2 2 2 2 2 2 2 2 2 2 2 2 2 2 2 2 2 2 2 2 2 2 2 2 2 2 2 2 2 2 2 2 2 2 2 2 2 2 2 8 6" xfId="21490" xr:uid="{00000000-0005-0000-0000-0000F2530000}"/>
    <cellStyle name="Normal 2 2 2 2 2 2 2 2 2 2 2 2 2 2 2 2 2 2 2 2 2 2 2 2 2 2 2 2 2 2 2 2 2 2 2 2 2 2 2 2 2 2 2 2 2 2 2 2 2 2 2 2 2 2 2 2 2 2 2 2 2 2 2 2 2 2 8 7" xfId="21491" xr:uid="{00000000-0005-0000-0000-0000F3530000}"/>
    <cellStyle name="Normal 2 2 2 2 2 2 2 2 2 2 2 2 2 2 2 2 2 2 2 2 2 2 2 2 2 2 2 2 2 2 2 2 2 2 2 2 2 2 2 2 2 2 2 2 2 2 2 2 2 2 2 2 2 2 2 2 2 2 2 2 2 2 2 2 2 2 8 8" xfId="21492" xr:uid="{00000000-0005-0000-0000-0000F4530000}"/>
    <cellStyle name="Normal 2 2 2 2 2 2 2 2 2 2 2 2 2 2 2 2 2 2 2 2 2 2 2 2 2 2 2 2 2 2 2 2 2 2 2 2 2 2 2 2 2 2 2 2 2 2 2 2 2 2 2 2 2 2 2 2 2 2 2 2 2 2 2 2 2 2 8 9" xfId="21493" xr:uid="{00000000-0005-0000-0000-0000F5530000}"/>
    <cellStyle name="Normal 2 2 2 2 2 2 2 2 2 2 2 2 2 2 2 2 2 2 2 2 2 2 2 2 2 2 2 2 2 2 2 2 2 2 2 2 2 2 2 2 2 2 2 2 2 2 2 2 2 2 2 2 2 2 2 2 2 2 2 2 2 2 2 2 2 2 8_Tabla M" xfId="21494" xr:uid="{00000000-0005-0000-0000-0000F6530000}"/>
    <cellStyle name="Normal 2 2 2 2 2 2 2 2 2 2 2 2 2 2 2 2 2 2 2 2 2 2 2 2 2 2 2 2 2 2 2 2 2 2 2 2 2 2 2 2 2 2 2 2 2 2 2 2 2 2 2 2 2 2 2 2 2 2 2 2 2 2 2 2 2 2 9" xfId="21495" xr:uid="{00000000-0005-0000-0000-0000F7530000}"/>
    <cellStyle name="Normal 2 2 2 2 2 2 2 2 2 2 2 2 2 2 2 2 2 2 2 2 2 2 2 2 2 2 2 2 2 2 2 2 2 2 2 2 2 2 2 2 2 2 2 2 2 2 2 2 2 2 2 2 2 2 2 2 2 2 2 2 2 2 2 2 2 2 9 10" xfId="21496" xr:uid="{00000000-0005-0000-0000-0000F8530000}"/>
    <cellStyle name="Normal 2 2 2 2 2 2 2 2 2 2 2 2 2 2 2 2 2 2 2 2 2 2 2 2 2 2 2 2 2 2 2 2 2 2 2 2 2 2 2 2 2 2 2 2 2 2 2 2 2 2 2 2 2 2 2 2 2 2 2 2 2 2 2 2 2 2 9 2" xfId="21497" xr:uid="{00000000-0005-0000-0000-0000F9530000}"/>
    <cellStyle name="Normal 2 2 2 2 2 2 2 2 2 2 2 2 2 2 2 2 2 2 2 2 2 2 2 2 2 2 2 2 2 2 2 2 2 2 2 2 2 2 2 2 2 2 2 2 2 2 2 2 2 2 2 2 2 2 2 2 2 2 2 2 2 2 2 2 2 2 9 3" xfId="21498" xr:uid="{00000000-0005-0000-0000-0000FA530000}"/>
    <cellStyle name="Normal 2 2 2 2 2 2 2 2 2 2 2 2 2 2 2 2 2 2 2 2 2 2 2 2 2 2 2 2 2 2 2 2 2 2 2 2 2 2 2 2 2 2 2 2 2 2 2 2 2 2 2 2 2 2 2 2 2 2 2 2 2 2 2 2 2 2 9 4" xfId="21499" xr:uid="{00000000-0005-0000-0000-0000FB530000}"/>
    <cellStyle name="Normal 2 2 2 2 2 2 2 2 2 2 2 2 2 2 2 2 2 2 2 2 2 2 2 2 2 2 2 2 2 2 2 2 2 2 2 2 2 2 2 2 2 2 2 2 2 2 2 2 2 2 2 2 2 2 2 2 2 2 2 2 2 2 2 2 2 2 9 5" xfId="21500" xr:uid="{00000000-0005-0000-0000-0000FC530000}"/>
    <cellStyle name="Normal 2 2 2 2 2 2 2 2 2 2 2 2 2 2 2 2 2 2 2 2 2 2 2 2 2 2 2 2 2 2 2 2 2 2 2 2 2 2 2 2 2 2 2 2 2 2 2 2 2 2 2 2 2 2 2 2 2 2 2 2 2 2 2 2 2 2 9 6" xfId="21501" xr:uid="{00000000-0005-0000-0000-0000FD530000}"/>
    <cellStyle name="Normal 2 2 2 2 2 2 2 2 2 2 2 2 2 2 2 2 2 2 2 2 2 2 2 2 2 2 2 2 2 2 2 2 2 2 2 2 2 2 2 2 2 2 2 2 2 2 2 2 2 2 2 2 2 2 2 2 2 2 2 2 2 2 2 2 2 2 9 7" xfId="21502" xr:uid="{00000000-0005-0000-0000-0000FE530000}"/>
    <cellStyle name="Normal 2 2 2 2 2 2 2 2 2 2 2 2 2 2 2 2 2 2 2 2 2 2 2 2 2 2 2 2 2 2 2 2 2 2 2 2 2 2 2 2 2 2 2 2 2 2 2 2 2 2 2 2 2 2 2 2 2 2 2 2 2 2 2 2 2 2 9 8" xfId="21503" xr:uid="{00000000-0005-0000-0000-0000FF530000}"/>
    <cellStyle name="Normal 2 2 2 2 2 2 2 2 2 2 2 2 2 2 2 2 2 2 2 2 2 2 2 2 2 2 2 2 2 2 2 2 2 2 2 2 2 2 2 2 2 2 2 2 2 2 2 2 2 2 2 2 2 2 2 2 2 2 2 2 2 2 2 2 2 2 9 9" xfId="21504" xr:uid="{00000000-0005-0000-0000-000000540000}"/>
    <cellStyle name="Normal 2 2 2 2 2 2 2 2 2 2 2 2 2 2 2 2 2 2 2 2 2 2 2 2 2 2 2 2 2 2 2 2 2 2 2 2 2 2 2 2 2 2 2 2 2 2 2 2 2 2 2 2 2 2 2 2 2 2 2 2 2 2 2 2 2 2 9_Tabla M" xfId="21505" xr:uid="{00000000-0005-0000-0000-000001540000}"/>
    <cellStyle name="Normal 2 2 2 2 2 2 2 2 2 2 2 2 2 2 2 2 2 2 2 2 2 2 2 2 2 2 2 2 2 2 2 2 2 2 2 2 2 2 2 2 2 2 2 2 2 2 2 2 2 2 2 2 2 2 2 2 2 2 2 2 2 2 2 2 2 2_Tabla M" xfId="21506" xr:uid="{00000000-0005-0000-0000-000002540000}"/>
    <cellStyle name="Normal 2 2 2 2 2 2 2 2 2 2 2 2 2 2 2 2 2 2 2 2 2 2 2 2 2 2 2 2 2 2 2 2 2 2 2 2 2 2 2 2 2 2 2 2 2 2 2 2 2 2 2 2 2 2 2 2 2 2 2 2 2 2 2 2 2 3" xfId="21507" xr:uid="{00000000-0005-0000-0000-000003540000}"/>
    <cellStyle name="Normal 2 2 2 2 2 2 2 2 2 2 2 2 2 2 2 2 2 2 2 2 2 2 2 2 2 2 2 2 2 2 2 2 2 2 2 2 2 2 2 2 2 2 2 2 2 2 2 2 2 2 2 2 2 2 2 2 2 2 2 2 2 2 2 2 2 4" xfId="21508" xr:uid="{00000000-0005-0000-0000-000004540000}"/>
    <cellStyle name="Normal 2 2 2 2 2 2 2 2 2 2 2 2 2 2 2 2 2 2 2 2 2 2 2 2 2 2 2 2 2 2 2 2 2 2 2 2 2 2 2 2 2 2 2 2 2 2 2 2 2 2 2 2 2 2 2 2 2 2 2 2 2 2 2 2 2 5" xfId="21509" xr:uid="{00000000-0005-0000-0000-000005540000}"/>
    <cellStyle name="Normal 2 2 2 2 2 2 2 2 2 2 2 2 2 2 2 2 2 2 2 2 2 2 2 2 2 2 2 2 2 2 2 2 2 2 2 2 2 2 2 2 2 2 2 2 2 2 2 2 2 2 2 2 2 2 2 2 2 2 2 2 2 2 2 2 2 6" xfId="21510" xr:uid="{00000000-0005-0000-0000-000006540000}"/>
    <cellStyle name="Normal 2 2 2 2 2 2 2 2 2 2 2 2 2 2 2 2 2 2 2 2 2 2 2 2 2 2 2 2 2 2 2 2 2 2 2 2 2 2 2 2 2 2 2 2 2 2 2 2 2 2 2 2 2 2 2 2 2 2 2 2 2 2 2 2 2 7" xfId="21511" xr:uid="{00000000-0005-0000-0000-000007540000}"/>
    <cellStyle name="Normal 2 2 2 2 2 2 2 2 2 2 2 2 2 2 2 2 2 2 2 2 2 2 2 2 2 2 2 2 2 2 2 2 2 2 2 2 2 2 2 2 2 2 2 2 2 2 2 2 2 2 2 2 2 2 2 2 2 2 2 2 2 2 2 2 2 8" xfId="21512" xr:uid="{00000000-0005-0000-0000-000008540000}"/>
    <cellStyle name="Normal 2 2 2 2 2 2 2 2 2 2 2 2 2 2 2 2 2 2 2 2 2 2 2 2 2 2 2 2 2 2 2 2 2 2 2 2 2 2 2 2 2 2 2 2 2 2 2 2 2 2 2 2 2 2 2 2 2 2 2 2 2 2 2 2 2 9" xfId="21513" xr:uid="{00000000-0005-0000-0000-000009540000}"/>
    <cellStyle name="Normal 2 2 2 2 2 2 2 2 2 2 2 2 2 2 2 2 2 2 2 2 2 2 2 2 2 2 2 2 2 2 2 2 2 2 2 2 2 2 2 2 2 2 2 2 2 2 2 2 2 2 2 2 2 2 2 2 2 2 2 2 2 2 2 2 2_Tabla M" xfId="21514" xr:uid="{00000000-0005-0000-0000-00000A540000}"/>
    <cellStyle name="Normal 2 2 2 2 2 2 2 2 2 2 2 2 2 2 2 2 2 2 2 2 2 2 2 2 2 2 2 2 2 2 2 2 2 2 2 2 2 2 2 2 2 2 2 2 2 2 2 2 2 2 2 2 2 2 2 2 2 2 2 2 2 2 2 2 20" xfId="21515" xr:uid="{00000000-0005-0000-0000-00000B540000}"/>
    <cellStyle name="Normal 2 2 2 2 2 2 2 2 2 2 2 2 2 2 2 2 2 2 2 2 2 2 2 2 2 2 2 2 2 2 2 2 2 2 2 2 2 2 2 2 2 2 2 2 2 2 2 2 2 2 2 2 2 2 2 2 2 2 2 2 2 2 2 2 3" xfId="21516" xr:uid="{00000000-0005-0000-0000-00000C540000}"/>
    <cellStyle name="Normal 2 2 2 2 2 2 2 2 2 2 2 2 2 2 2 2 2 2 2 2 2 2 2 2 2 2 2 2 2 2 2 2 2 2 2 2 2 2 2 2 2 2 2 2 2 2 2 2 2 2 2 2 2 2 2 2 2 2 2 2 2 2 2 2 3 10" xfId="21517" xr:uid="{00000000-0005-0000-0000-00000D540000}"/>
    <cellStyle name="Normal 2 2 2 2 2 2 2 2 2 2 2 2 2 2 2 2 2 2 2 2 2 2 2 2 2 2 2 2 2 2 2 2 2 2 2 2 2 2 2 2 2 2 2 2 2 2 2 2 2 2 2 2 2 2 2 2 2 2 2 2 2 2 2 2 3 2" xfId="21518" xr:uid="{00000000-0005-0000-0000-00000E540000}"/>
    <cellStyle name="Normal 2 2 2 2 2 2 2 2 2 2 2 2 2 2 2 2 2 2 2 2 2 2 2 2 2 2 2 2 2 2 2 2 2 2 2 2 2 2 2 2 2 2 2 2 2 2 2 2 2 2 2 2 2 2 2 2 2 2 2 2 2 2 2 2 3 3" xfId="21519" xr:uid="{00000000-0005-0000-0000-00000F540000}"/>
    <cellStyle name="Normal 2 2 2 2 2 2 2 2 2 2 2 2 2 2 2 2 2 2 2 2 2 2 2 2 2 2 2 2 2 2 2 2 2 2 2 2 2 2 2 2 2 2 2 2 2 2 2 2 2 2 2 2 2 2 2 2 2 2 2 2 2 2 2 2 3 4" xfId="21520" xr:uid="{00000000-0005-0000-0000-000010540000}"/>
    <cellStyle name="Normal 2 2 2 2 2 2 2 2 2 2 2 2 2 2 2 2 2 2 2 2 2 2 2 2 2 2 2 2 2 2 2 2 2 2 2 2 2 2 2 2 2 2 2 2 2 2 2 2 2 2 2 2 2 2 2 2 2 2 2 2 2 2 2 2 3 5" xfId="21521" xr:uid="{00000000-0005-0000-0000-000011540000}"/>
    <cellStyle name="Normal 2 2 2 2 2 2 2 2 2 2 2 2 2 2 2 2 2 2 2 2 2 2 2 2 2 2 2 2 2 2 2 2 2 2 2 2 2 2 2 2 2 2 2 2 2 2 2 2 2 2 2 2 2 2 2 2 2 2 2 2 2 2 2 2 3 6" xfId="21522" xr:uid="{00000000-0005-0000-0000-000012540000}"/>
    <cellStyle name="Normal 2 2 2 2 2 2 2 2 2 2 2 2 2 2 2 2 2 2 2 2 2 2 2 2 2 2 2 2 2 2 2 2 2 2 2 2 2 2 2 2 2 2 2 2 2 2 2 2 2 2 2 2 2 2 2 2 2 2 2 2 2 2 2 2 3 7" xfId="21523" xr:uid="{00000000-0005-0000-0000-000013540000}"/>
    <cellStyle name="Normal 2 2 2 2 2 2 2 2 2 2 2 2 2 2 2 2 2 2 2 2 2 2 2 2 2 2 2 2 2 2 2 2 2 2 2 2 2 2 2 2 2 2 2 2 2 2 2 2 2 2 2 2 2 2 2 2 2 2 2 2 2 2 2 2 3 8" xfId="21524" xr:uid="{00000000-0005-0000-0000-000014540000}"/>
    <cellStyle name="Normal 2 2 2 2 2 2 2 2 2 2 2 2 2 2 2 2 2 2 2 2 2 2 2 2 2 2 2 2 2 2 2 2 2 2 2 2 2 2 2 2 2 2 2 2 2 2 2 2 2 2 2 2 2 2 2 2 2 2 2 2 2 2 2 2 3 9" xfId="21525" xr:uid="{00000000-0005-0000-0000-000015540000}"/>
    <cellStyle name="Normal 2 2 2 2 2 2 2 2 2 2 2 2 2 2 2 2 2 2 2 2 2 2 2 2 2 2 2 2 2 2 2 2 2 2 2 2 2 2 2 2 2 2 2 2 2 2 2 2 2 2 2 2 2 2 2 2 2 2 2 2 2 2 2 2 3_Tabla M" xfId="21526" xr:uid="{00000000-0005-0000-0000-000016540000}"/>
    <cellStyle name="Normal 2 2 2 2 2 2 2 2 2 2 2 2 2 2 2 2 2 2 2 2 2 2 2 2 2 2 2 2 2 2 2 2 2 2 2 2 2 2 2 2 2 2 2 2 2 2 2 2 2 2 2 2 2 2 2 2 2 2 2 2 2 2 2 2 4" xfId="21527" xr:uid="{00000000-0005-0000-0000-000017540000}"/>
    <cellStyle name="Normal 2 2 2 2 2 2 2 2 2 2 2 2 2 2 2 2 2 2 2 2 2 2 2 2 2 2 2 2 2 2 2 2 2 2 2 2 2 2 2 2 2 2 2 2 2 2 2 2 2 2 2 2 2 2 2 2 2 2 2 2 2 2 2 2 4 10" xfId="21528" xr:uid="{00000000-0005-0000-0000-000018540000}"/>
    <cellStyle name="Normal 2 2 2 2 2 2 2 2 2 2 2 2 2 2 2 2 2 2 2 2 2 2 2 2 2 2 2 2 2 2 2 2 2 2 2 2 2 2 2 2 2 2 2 2 2 2 2 2 2 2 2 2 2 2 2 2 2 2 2 2 2 2 2 2 4 2" xfId="21529" xr:uid="{00000000-0005-0000-0000-000019540000}"/>
    <cellStyle name="Normal 2 2 2 2 2 2 2 2 2 2 2 2 2 2 2 2 2 2 2 2 2 2 2 2 2 2 2 2 2 2 2 2 2 2 2 2 2 2 2 2 2 2 2 2 2 2 2 2 2 2 2 2 2 2 2 2 2 2 2 2 2 2 2 2 4 3" xfId="21530" xr:uid="{00000000-0005-0000-0000-00001A540000}"/>
    <cellStyle name="Normal 2 2 2 2 2 2 2 2 2 2 2 2 2 2 2 2 2 2 2 2 2 2 2 2 2 2 2 2 2 2 2 2 2 2 2 2 2 2 2 2 2 2 2 2 2 2 2 2 2 2 2 2 2 2 2 2 2 2 2 2 2 2 2 2 4 4" xfId="21531" xr:uid="{00000000-0005-0000-0000-00001B540000}"/>
    <cellStyle name="Normal 2 2 2 2 2 2 2 2 2 2 2 2 2 2 2 2 2 2 2 2 2 2 2 2 2 2 2 2 2 2 2 2 2 2 2 2 2 2 2 2 2 2 2 2 2 2 2 2 2 2 2 2 2 2 2 2 2 2 2 2 2 2 2 2 4 5" xfId="21532" xr:uid="{00000000-0005-0000-0000-00001C540000}"/>
    <cellStyle name="Normal 2 2 2 2 2 2 2 2 2 2 2 2 2 2 2 2 2 2 2 2 2 2 2 2 2 2 2 2 2 2 2 2 2 2 2 2 2 2 2 2 2 2 2 2 2 2 2 2 2 2 2 2 2 2 2 2 2 2 2 2 2 2 2 2 4 6" xfId="21533" xr:uid="{00000000-0005-0000-0000-00001D540000}"/>
    <cellStyle name="Normal 2 2 2 2 2 2 2 2 2 2 2 2 2 2 2 2 2 2 2 2 2 2 2 2 2 2 2 2 2 2 2 2 2 2 2 2 2 2 2 2 2 2 2 2 2 2 2 2 2 2 2 2 2 2 2 2 2 2 2 2 2 2 2 2 4 7" xfId="21534" xr:uid="{00000000-0005-0000-0000-00001E540000}"/>
    <cellStyle name="Normal 2 2 2 2 2 2 2 2 2 2 2 2 2 2 2 2 2 2 2 2 2 2 2 2 2 2 2 2 2 2 2 2 2 2 2 2 2 2 2 2 2 2 2 2 2 2 2 2 2 2 2 2 2 2 2 2 2 2 2 2 2 2 2 2 4 8" xfId="21535" xr:uid="{00000000-0005-0000-0000-00001F540000}"/>
    <cellStyle name="Normal 2 2 2 2 2 2 2 2 2 2 2 2 2 2 2 2 2 2 2 2 2 2 2 2 2 2 2 2 2 2 2 2 2 2 2 2 2 2 2 2 2 2 2 2 2 2 2 2 2 2 2 2 2 2 2 2 2 2 2 2 2 2 2 2 4 9" xfId="21536" xr:uid="{00000000-0005-0000-0000-000020540000}"/>
    <cellStyle name="Normal 2 2 2 2 2 2 2 2 2 2 2 2 2 2 2 2 2 2 2 2 2 2 2 2 2 2 2 2 2 2 2 2 2 2 2 2 2 2 2 2 2 2 2 2 2 2 2 2 2 2 2 2 2 2 2 2 2 2 2 2 2 2 2 2 4_Tabla M" xfId="21537" xr:uid="{00000000-0005-0000-0000-000021540000}"/>
    <cellStyle name="Normal 2 2 2 2 2 2 2 2 2 2 2 2 2 2 2 2 2 2 2 2 2 2 2 2 2 2 2 2 2 2 2 2 2 2 2 2 2 2 2 2 2 2 2 2 2 2 2 2 2 2 2 2 2 2 2 2 2 2 2 2 2 2 2 2 5" xfId="21538" xr:uid="{00000000-0005-0000-0000-000022540000}"/>
    <cellStyle name="Normal 2 2 2 2 2 2 2 2 2 2 2 2 2 2 2 2 2 2 2 2 2 2 2 2 2 2 2 2 2 2 2 2 2 2 2 2 2 2 2 2 2 2 2 2 2 2 2 2 2 2 2 2 2 2 2 2 2 2 2 2 2 2 2 2 5 10" xfId="21539" xr:uid="{00000000-0005-0000-0000-000023540000}"/>
    <cellStyle name="Normal 2 2 2 2 2 2 2 2 2 2 2 2 2 2 2 2 2 2 2 2 2 2 2 2 2 2 2 2 2 2 2 2 2 2 2 2 2 2 2 2 2 2 2 2 2 2 2 2 2 2 2 2 2 2 2 2 2 2 2 2 2 2 2 2 5 2" xfId="21540" xr:uid="{00000000-0005-0000-0000-000024540000}"/>
    <cellStyle name="Normal 2 2 2 2 2 2 2 2 2 2 2 2 2 2 2 2 2 2 2 2 2 2 2 2 2 2 2 2 2 2 2 2 2 2 2 2 2 2 2 2 2 2 2 2 2 2 2 2 2 2 2 2 2 2 2 2 2 2 2 2 2 2 2 2 5 3" xfId="21541" xr:uid="{00000000-0005-0000-0000-000025540000}"/>
    <cellStyle name="Normal 2 2 2 2 2 2 2 2 2 2 2 2 2 2 2 2 2 2 2 2 2 2 2 2 2 2 2 2 2 2 2 2 2 2 2 2 2 2 2 2 2 2 2 2 2 2 2 2 2 2 2 2 2 2 2 2 2 2 2 2 2 2 2 2 5 4" xfId="21542" xr:uid="{00000000-0005-0000-0000-000026540000}"/>
    <cellStyle name="Normal 2 2 2 2 2 2 2 2 2 2 2 2 2 2 2 2 2 2 2 2 2 2 2 2 2 2 2 2 2 2 2 2 2 2 2 2 2 2 2 2 2 2 2 2 2 2 2 2 2 2 2 2 2 2 2 2 2 2 2 2 2 2 2 2 5 5" xfId="21543" xr:uid="{00000000-0005-0000-0000-000027540000}"/>
    <cellStyle name="Normal 2 2 2 2 2 2 2 2 2 2 2 2 2 2 2 2 2 2 2 2 2 2 2 2 2 2 2 2 2 2 2 2 2 2 2 2 2 2 2 2 2 2 2 2 2 2 2 2 2 2 2 2 2 2 2 2 2 2 2 2 2 2 2 2 5 6" xfId="21544" xr:uid="{00000000-0005-0000-0000-000028540000}"/>
    <cellStyle name="Normal 2 2 2 2 2 2 2 2 2 2 2 2 2 2 2 2 2 2 2 2 2 2 2 2 2 2 2 2 2 2 2 2 2 2 2 2 2 2 2 2 2 2 2 2 2 2 2 2 2 2 2 2 2 2 2 2 2 2 2 2 2 2 2 2 5 7" xfId="21545" xr:uid="{00000000-0005-0000-0000-000029540000}"/>
    <cellStyle name="Normal 2 2 2 2 2 2 2 2 2 2 2 2 2 2 2 2 2 2 2 2 2 2 2 2 2 2 2 2 2 2 2 2 2 2 2 2 2 2 2 2 2 2 2 2 2 2 2 2 2 2 2 2 2 2 2 2 2 2 2 2 2 2 2 2 5 8" xfId="21546" xr:uid="{00000000-0005-0000-0000-00002A540000}"/>
    <cellStyle name="Normal 2 2 2 2 2 2 2 2 2 2 2 2 2 2 2 2 2 2 2 2 2 2 2 2 2 2 2 2 2 2 2 2 2 2 2 2 2 2 2 2 2 2 2 2 2 2 2 2 2 2 2 2 2 2 2 2 2 2 2 2 2 2 2 2 5 9" xfId="21547" xr:uid="{00000000-0005-0000-0000-00002B540000}"/>
    <cellStyle name="Normal 2 2 2 2 2 2 2 2 2 2 2 2 2 2 2 2 2 2 2 2 2 2 2 2 2 2 2 2 2 2 2 2 2 2 2 2 2 2 2 2 2 2 2 2 2 2 2 2 2 2 2 2 2 2 2 2 2 2 2 2 2 2 2 2 5_Tabla M" xfId="21548" xr:uid="{00000000-0005-0000-0000-00002C540000}"/>
    <cellStyle name="Normal 2 2 2 2 2 2 2 2 2 2 2 2 2 2 2 2 2 2 2 2 2 2 2 2 2 2 2 2 2 2 2 2 2 2 2 2 2 2 2 2 2 2 2 2 2 2 2 2 2 2 2 2 2 2 2 2 2 2 2 2 2 2 2 2 6" xfId="21549" xr:uid="{00000000-0005-0000-0000-00002D540000}"/>
    <cellStyle name="Normal 2 2 2 2 2 2 2 2 2 2 2 2 2 2 2 2 2 2 2 2 2 2 2 2 2 2 2 2 2 2 2 2 2 2 2 2 2 2 2 2 2 2 2 2 2 2 2 2 2 2 2 2 2 2 2 2 2 2 2 2 2 2 2 2 6 10" xfId="21550" xr:uid="{00000000-0005-0000-0000-00002E540000}"/>
    <cellStyle name="Normal 2 2 2 2 2 2 2 2 2 2 2 2 2 2 2 2 2 2 2 2 2 2 2 2 2 2 2 2 2 2 2 2 2 2 2 2 2 2 2 2 2 2 2 2 2 2 2 2 2 2 2 2 2 2 2 2 2 2 2 2 2 2 2 2 6 2" xfId="21551" xr:uid="{00000000-0005-0000-0000-00002F540000}"/>
    <cellStyle name="Normal 2 2 2 2 2 2 2 2 2 2 2 2 2 2 2 2 2 2 2 2 2 2 2 2 2 2 2 2 2 2 2 2 2 2 2 2 2 2 2 2 2 2 2 2 2 2 2 2 2 2 2 2 2 2 2 2 2 2 2 2 2 2 2 2 6 3" xfId="21552" xr:uid="{00000000-0005-0000-0000-000030540000}"/>
    <cellStyle name="Normal 2 2 2 2 2 2 2 2 2 2 2 2 2 2 2 2 2 2 2 2 2 2 2 2 2 2 2 2 2 2 2 2 2 2 2 2 2 2 2 2 2 2 2 2 2 2 2 2 2 2 2 2 2 2 2 2 2 2 2 2 2 2 2 2 6 4" xfId="21553" xr:uid="{00000000-0005-0000-0000-000031540000}"/>
    <cellStyle name="Normal 2 2 2 2 2 2 2 2 2 2 2 2 2 2 2 2 2 2 2 2 2 2 2 2 2 2 2 2 2 2 2 2 2 2 2 2 2 2 2 2 2 2 2 2 2 2 2 2 2 2 2 2 2 2 2 2 2 2 2 2 2 2 2 2 6 5" xfId="21554" xr:uid="{00000000-0005-0000-0000-000032540000}"/>
    <cellStyle name="Normal 2 2 2 2 2 2 2 2 2 2 2 2 2 2 2 2 2 2 2 2 2 2 2 2 2 2 2 2 2 2 2 2 2 2 2 2 2 2 2 2 2 2 2 2 2 2 2 2 2 2 2 2 2 2 2 2 2 2 2 2 2 2 2 2 6 6" xfId="21555" xr:uid="{00000000-0005-0000-0000-000033540000}"/>
    <cellStyle name="Normal 2 2 2 2 2 2 2 2 2 2 2 2 2 2 2 2 2 2 2 2 2 2 2 2 2 2 2 2 2 2 2 2 2 2 2 2 2 2 2 2 2 2 2 2 2 2 2 2 2 2 2 2 2 2 2 2 2 2 2 2 2 2 2 2 6 7" xfId="21556" xr:uid="{00000000-0005-0000-0000-000034540000}"/>
    <cellStyle name="Normal 2 2 2 2 2 2 2 2 2 2 2 2 2 2 2 2 2 2 2 2 2 2 2 2 2 2 2 2 2 2 2 2 2 2 2 2 2 2 2 2 2 2 2 2 2 2 2 2 2 2 2 2 2 2 2 2 2 2 2 2 2 2 2 2 6 8" xfId="21557" xr:uid="{00000000-0005-0000-0000-000035540000}"/>
    <cellStyle name="Normal 2 2 2 2 2 2 2 2 2 2 2 2 2 2 2 2 2 2 2 2 2 2 2 2 2 2 2 2 2 2 2 2 2 2 2 2 2 2 2 2 2 2 2 2 2 2 2 2 2 2 2 2 2 2 2 2 2 2 2 2 2 2 2 2 6 9" xfId="21558" xr:uid="{00000000-0005-0000-0000-000036540000}"/>
    <cellStyle name="Normal 2 2 2 2 2 2 2 2 2 2 2 2 2 2 2 2 2 2 2 2 2 2 2 2 2 2 2 2 2 2 2 2 2 2 2 2 2 2 2 2 2 2 2 2 2 2 2 2 2 2 2 2 2 2 2 2 2 2 2 2 2 2 2 2 6_Tabla M" xfId="21559" xr:uid="{00000000-0005-0000-0000-000037540000}"/>
    <cellStyle name="Normal 2 2 2 2 2 2 2 2 2 2 2 2 2 2 2 2 2 2 2 2 2 2 2 2 2 2 2 2 2 2 2 2 2 2 2 2 2 2 2 2 2 2 2 2 2 2 2 2 2 2 2 2 2 2 2 2 2 2 2 2 2 2 2 2 7" xfId="21560" xr:uid="{00000000-0005-0000-0000-000038540000}"/>
    <cellStyle name="Normal 2 2 2 2 2 2 2 2 2 2 2 2 2 2 2 2 2 2 2 2 2 2 2 2 2 2 2 2 2 2 2 2 2 2 2 2 2 2 2 2 2 2 2 2 2 2 2 2 2 2 2 2 2 2 2 2 2 2 2 2 2 2 2 2 7 10" xfId="21561" xr:uid="{00000000-0005-0000-0000-000039540000}"/>
    <cellStyle name="Normal 2 2 2 2 2 2 2 2 2 2 2 2 2 2 2 2 2 2 2 2 2 2 2 2 2 2 2 2 2 2 2 2 2 2 2 2 2 2 2 2 2 2 2 2 2 2 2 2 2 2 2 2 2 2 2 2 2 2 2 2 2 2 2 2 7 2" xfId="21562" xr:uid="{00000000-0005-0000-0000-00003A540000}"/>
    <cellStyle name="Normal 2 2 2 2 2 2 2 2 2 2 2 2 2 2 2 2 2 2 2 2 2 2 2 2 2 2 2 2 2 2 2 2 2 2 2 2 2 2 2 2 2 2 2 2 2 2 2 2 2 2 2 2 2 2 2 2 2 2 2 2 2 2 2 2 7 3" xfId="21563" xr:uid="{00000000-0005-0000-0000-00003B540000}"/>
    <cellStyle name="Normal 2 2 2 2 2 2 2 2 2 2 2 2 2 2 2 2 2 2 2 2 2 2 2 2 2 2 2 2 2 2 2 2 2 2 2 2 2 2 2 2 2 2 2 2 2 2 2 2 2 2 2 2 2 2 2 2 2 2 2 2 2 2 2 2 7 4" xfId="21564" xr:uid="{00000000-0005-0000-0000-00003C540000}"/>
    <cellStyle name="Normal 2 2 2 2 2 2 2 2 2 2 2 2 2 2 2 2 2 2 2 2 2 2 2 2 2 2 2 2 2 2 2 2 2 2 2 2 2 2 2 2 2 2 2 2 2 2 2 2 2 2 2 2 2 2 2 2 2 2 2 2 2 2 2 2 7 5" xfId="21565" xr:uid="{00000000-0005-0000-0000-00003D540000}"/>
    <cellStyle name="Normal 2 2 2 2 2 2 2 2 2 2 2 2 2 2 2 2 2 2 2 2 2 2 2 2 2 2 2 2 2 2 2 2 2 2 2 2 2 2 2 2 2 2 2 2 2 2 2 2 2 2 2 2 2 2 2 2 2 2 2 2 2 2 2 2 7 6" xfId="21566" xr:uid="{00000000-0005-0000-0000-00003E540000}"/>
    <cellStyle name="Normal 2 2 2 2 2 2 2 2 2 2 2 2 2 2 2 2 2 2 2 2 2 2 2 2 2 2 2 2 2 2 2 2 2 2 2 2 2 2 2 2 2 2 2 2 2 2 2 2 2 2 2 2 2 2 2 2 2 2 2 2 2 2 2 2 7 7" xfId="21567" xr:uid="{00000000-0005-0000-0000-00003F540000}"/>
    <cellStyle name="Normal 2 2 2 2 2 2 2 2 2 2 2 2 2 2 2 2 2 2 2 2 2 2 2 2 2 2 2 2 2 2 2 2 2 2 2 2 2 2 2 2 2 2 2 2 2 2 2 2 2 2 2 2 2 2 2 2 2 2 2 2 2 2 2 2 7 8" xfId="21568" xr:uid="{00000000-0005-0000-0000-000040540000}"/>
    <cellStyle name="Normal 2 2 2 2 2 2 2 2 2 2 2 2 2 2 2 2 2 2 2 2 2 2 2 2 2 2 2 2 2 2 2 2 2 2 2 2 2 2 2 2 2 2 2 2 2 2 2 2 2 2 2 2 2 2 2 2 2 2 2 2 2 2 2 2 7 9" xfId="21569" xr:uid="{00000000-0005-0000-0000-000041540000}"/>
    <cellStyle name="Normal 2 2 2 2 2 2 2 2 2 2 2 2 2 2 2 2 2 2 2 2 2 2 2 2 2 2 2 2 2 2 2 2 2 2 2 2 2 2 2 2 2 2 2 2 2 2 2 2 2 2 2 2 2 2 2 2 2 2 2 2 2 2 2 2 7_Tabla M" xfId="21570" xr:uid="{00000000-0005-0000-0000-000042540000}"/>
    <cellStyle name="Normal 2 2 2 2 2 2 2 2 2 2 2 2 2 2 2 2 2 2 2 2 2 2 2 2 2 2 2 2 2 2 2 2 2 2 2 2 2 2 2 2 2 2 2 2 2 2 2 2 2 2 2 2 2 2 2 2 2 2 2 2 2 2 2 2 8" xfId="21571" xr:uid="{00000000-0005-0000-0000-000043540000}"/>
    <cellStyle name="Normal 2 2 2 2 2 2 2 2 2 2 2 2 2 2 2 2 2 2 2 2 2 2 2 2 2 2 2 2 2 2 2 2 2 2 2 2 2 2 2 2 2 2 2 2 2 2 2 2 2 2 2 2 2 2 2 2 2 2 2 2 2 2 2 2 8 10" xfId="21572" xr:uid="{00000000-0005-0000-0000-000044540000}"/>
    <cellStyle name="Normal 2 2 2 2 2 2 2 2 2 2 2 2 2 2 2 2 2 2 2 2 2 2 2 2 2 2 2 2 2 2 2 2 2 2 2 2 2 2 2 2 2 2 2 2 2 2 2 2 2 2 2 2 2 2 2 2 2 2 2 2 2 2 2 2 8 2" xfId="21573" xr:uid="{00000000-0005-0000-0000-000045540000}"/>
    <cellStyle name="Normal 2 2 2 2 2 2 2 2 2 2 2 2 2 2 2 2 2 2 2 2 2 2 2 2 2 2 2 2 2 2 2 2 2 2 2 2 2 2 2 2 2 2 2 2 2 2 2 2 2 2 2 2 2 2 2 2 2 2 2 2 2 2 2 2 8 3" xfId="21574" xr:uid="{00000000-0005-0000-0000-000046540000}"/>
    <cellStyle name="Normal 2 2 2 2 2 2 2 2 2 2 2 2 2 2 2 2 2 2 2 2 2 2 2 2 2 2 2 2 2 2 2 2 2 2 2 2 2 2 2 2 2 2 2 2 2 2 2 2 2 2 2 2 2 2 2 2 2 2 2 2 2 2 2 2 8 4" xfId="21575" xr:uid="{00000000-0005-0000-0000-000047540000}"/>
    <cellStyle name="Normal 2 2 2 2 2 2 2 2 2 2 2 2 2 2 2 2 2 2 2 2 2 2 2 2 2 2 2 2 2 2 2 2 2 2 2 2 2 2 2 2 2 2 2 2 2 2 2 2 2 2 2 2 2 2 2 2 2 2 2 2 2 2 2 2 8 5" xfId="21576" xr:uid="{00000000-0005-0000-0000-000048540000}"/>
    <cellStyle name="Normal 2 2 2 2 2 2 2 2 2 2 2 2 2 2 2 2 2 2 2 2 2 2 2 2 2 2 2 2 2 2 2 2 2 2 2 2 2 2 2 2 2 2 2 2 2 2 2 2 2 2 2 2 2 2 2 2 2 2 2 2 2 2 2 2 8 6" xfId="21577" xr:uid="{00000000-0005-0000-0000-000049540000}"/>
    <cellStyle name="Normal 2 2 2 2 2 2 2 2 2 2 2 2 2 2 2 2 2 2 2 2 2 2 2 2 2 2 2 2 2 2 2 2 2 2 2 2 2 2 2 2 2 2 2 2 2 2 2 2 2 2 2 2 2 2 2 2 2 2 2 2 2 2 2 2 8 7" xfId="21578" xr:uid="{00000000-0005-0000-0000-00004A540000}"/>
    <cellStyle name="Normal 2 2 2 2 2 2 2 2 2 2 2 2 2 2 2 2 2 2 2 2 2 2 2 2 2 2 2 2 2 2 2 2 2 2 2 2 2 2 2 2 2 2 2 2 2 2 2 2 2 2 2 2 2 2 2 2 2 2 2 2 2 2 2 2 8 8" xfId="21579" xr:uid="{00000000-0005-0000-0000-00004B540000}"/>
    <cellStyle name="Normal 2 2 2 2 2 2 2 2 2 2 2 2 2 2 2 2 2 2 2 2 2 2 2 2 2 2 2 2 2 2 2 2 2 2 2 2 2 2 2 2 2 2 2 2 2 2 2 2 2 2 2 2 2 2 2 2 2 2 2 2 2 2 2 2 8 9" xfId="21580" xr:uid="{00000000-0005-0000-0000-00004C540000}"/>
    <cellStyle name="Normal 2 2 2 2 2 2 2 2 2 2 2 2 2 2 2 2 2 2 2 2 2 2 2 2 2 2 2 2 2 2 2 2 2 2 2 2 2 2 2 2 2 2 2 2 2 2 2 2 2 2 2 2 2 2 2 2 2 2 2 2 2 2 2 2 8_Tabla M" xfId="21581" xr:uid="{00000000-0005-0000-0000-00004D540000}"/>
    <cellStyle name="Normal 2 2 2 2 2 2 2 2 2 2 2 2 2 2 2 2 2 2 2 2 2 2 2 2 2 2 2 2 2 2 2 2 2 2 2 2 2 2 2 2 2 2 2 2 2 2 2 2 2 2 2 2 2 2 2 2 2 2 2 2 2 2 2 2 9" xfId="21582" xr:uid="{00000000-0005-0000-0000-00004E540000}"/>
    <cellStyle name="Normal 2 2 2 2 2 2 2 2 2 2 2 2 2 2 2 2 2 2 2 2 2 2 2 2 2 2 2 2 2 2 2 2 2 2 2 2 2 2 2 2 2 2 2 2 2 2 2 2 2 2 2 2 2 2 2 2 2 2 2 2 2 2 2 2 9 10" xfId="21583" xr:uid="{00000000-0005-0000-0000-00004F540000}"/>
    <cellStyle name="Normal 2 2 2 2 2 2 2 2 2 2 2 2 2 2 2 2 2 2 2 2 2 2 2 2 2 2 2 2 2 2 2 2 2 2 2 2 2 2 2 2 2 2 2 2 2 2 2 2 2 2 2 2 2 2 2 2 2 2 2 2 2 2 2 2 9 2" xfId="21584" xr:uid="{00000000-0005-0000-0000-000050540000}"/>
    <cellStyle name="Normal 2 2 2 2 2 2 2 2 2 2 2 2 2 2 2 2 2 2 2 2 2 2 2 2 2 2 2 2 2 2 2 2 2 2 2 2 2 2 2 2 2 2 2 2 2 2 2 2 2 2 2 2 2 2 2 2 2 2 2 2 2 2 2 2 9 3" xfId="21585" xr:uid="{00000000-0005-0000-0000-000051540000}"/>
    <cellStyle name="Normal 2 2 2 2 2 2 2 2 2 2 2 2 2 2 2 2 2 2 2 2 2 2 2 2 2 2 2 2 2 2 2 2 2 2 2 2 2 2 2 2 2 2 2 2 2 2 2 2 2 2 2 2 2 2 2 2 2 2 2 2 2 2 2 2 9 4" xfId="21586" xr:uid="{00000000-0005-0000-0000-000052540000}"/>
    <cellStyle name="Normal 2 2 2 2 2 2 2 2 2 2 2 2 2 2 2 2 2 2 2 2 2 2 2 2 2 2 2 2 2 2 2 2 2 2 2 2 2 2 2 2 2 2 2 2 2 2 2 2 2 2 2 2 2 2 2 2 2 2 2 2 2 2 2 2 9 5" xfId="21587" xr:uid="{00000000-0005-0000-0000-000053540000}"/>
    <cellStyle name="Normal 2 2 2 2 2 2 2 2 2 2 2 2 2 2 2 2 2 2 2 2 2 2 2 2 2 2 2 2 2 2 2 2 2 2 2 2 2 2 2 2 2 2 2 2 2 2 2 2 2 2 2 2 2 2 2 2 2 2 2 2 2 2 2 2 9 6" xfId="21588" xr:uid="{00000000-0005-0000-0000-000054540000}"/>
    <cellStyle name="Normal 2 2 2 2 2 2 2 2 2 2 2 2 2 2 2 2 2 2 2 2 2 2 2 2 2 2 2 2 2 2 2 2 2 2 2 2 2 2 2 2 2 2 2 2 2 2 2 2 2 2 2 2 2 2 2 2 2 2 2 2 2 2 2 2 9 7" xfId="21589" xr:uid="{00000000-0005-0000-0000-000055540000}"/>
    <cellStyle name="Normal 2 2 2 2 2 2 2 2 2 2 2 2 2 2 2 2 2 2 2 2 2 2 2 2 2 2 2 2 2 2 2 2 2 2 2 2 2 2 2 2 2 2 2 2 2 2 2 2 2 2 2 2 2 2 2 2 2 2 2 2 2 2 2 2 9 8" xfId="21590" xr:uid="{00000000-0005-0000-0000-000056540000}"/>
    <cellStyle name="Normal 2 2 2 2 2 2 2 2 2 2 2 2 2 2 2 2 2 2 2 2 2 2 2 2 2 2 2 2 2 2 2 2 2 2 2 2 2 2 2 2 2 2 2 2 2 2 2 2 2 2 2 2 2 2 2 2 2 2 2 2 2 2 2 2 9 9" xfId="21591" xr:uid="{00000000-0005-0000-0000-000057540000}"/>
    <cellStyle name="Normal 2 2 2 2 2 2 2 2 2 2 2 2 2 2 2 2 2 2 2 2 2 2 2 2 2 2 2 2 2 2 2 2 2 2 2 2 2 2 2 2 2 2 2 2 2 2 2 2 2 2 2 2 2 2 2 2 2 2 2 2 2 2 2 2 9_Tabla M" xfId="21592" xr:uid="{00000000-0005-0000-0000-000058540000}"/>
    <cellStyle name="Normal 2 2 2 2 2 2 2 2 2 2 2 2 2 2 2 2 2 2 2 2 2 2 2 2 2 2 2 2 2 2 2 2 2 2 2 2 2 2 2 2 2 2 2 2 2 2 2 2 2 2 2 2 2 2 2 2 2 2 2 2 2 2 2 2_Tabla M" xfId="21593" xr:uid="{00000000-0005-0000-0000-000059540000}"/>
    <cellStyle name="Normal 2 2 2 2 2 2 2 2 2 2 2 2 2 2 2 2 2 2 2 2 2 2 2 2 2 2 2 2 2 2 2 2 2 2 2 2 2 2 2 2 2 2 2 2 2 2 2 2 2 2 2 2 2 2 2 2 2 2 2 2 2 2 2 20" xfId="21594" xr:uid="{00000000-0005-0000-0000-00005A540000}"/>
    <cellStyle name="Normal 2 2 2 2 2 2 2 2 2 2 2 2 2 2 2 2 2 2 2 2 2 2 2 2 2 2 2 2 2 2 2 2 2 2 2 2 2 2 2 2 2 2 2 2 2 2 2 2 2 2 2 2 2 2 2 2 2 2 2 2 2 2 2 3" xfId="21595" xr:uid="{00000000-0005-0000-0000-00005B540000}"/>
    <cellStyle name="Normal 2 2 2 2 2 2 2 2 2 2 2 2 2 2 2 2 2 2 2 2 2 2 2 2 2 2 2 2 2 2 2 2 2 2 2 2 2 2 2 2 2 2 2 2 2 2 2 2 2 2 2 2 2 2 2 2 2 2 2 2 2 2 2 4" xfId="21596" xr:uid="{00000000-0005-0000-0000-00005C540000}"/>
    <cellStyle name="Normal 2 2 2 2 2 2 2 2 2 2 2 2 2 2 2 2 2 2 2 2 2 2 2 2 2 2 2 2 2 2 2 2 2 2 2 2 2 2 2 2 2 2 2 2 2 2 2 2 2 2 2 2 2 2 2 2 2 2 2 2 2 2 2 5" xfId="21597" xr:uid="{00000000-0005-0000-0000-00005D540000}"/>
    <cellStyle name="Normal 2 2 2 2 2 2 2 2 2 2 2 2 2 2 2 2 2 2 2 2 2 2 2 2 2 2 2 2 2 2 2 2 2 2 2 2 2 2 2 2 2 2 2 2 2 2 2 2 2 2 2 2 2 2 2 2 2 2 2 2 2 2 2 6" xfId="21598" xr:uid="{00000000-0005-0000-0000-00005E540000}"/>
    <cellStyle name="Normal 2 2 2 2 2 2 2 2 2 2 2 2 2 2 2 2 2 2 2 2 2 2 2 2 2 2 2 2 2 2 2 2 2 2 2 2 2 2 2 2 2 2 2 2 2 2 2 2 2 2 2 2 2 2 2 2 2 2 2 2 2 2 2 7" xfId="21599" xr:uid="{00000000-0005-0000-0000-00005F540000}"/>
    <cellStyle name="Normal 2 2 2 2 2 2 2 2 2 2 2 2 2 2 2 2 2 2 2 2 2 2 2 2 2 2 2 2 2 2 2 2 2 2 2 2 2 2 2 2 2 2 2 2 2 2 2 2 2 2 2 2 2 2 2 2 2 2 2 2 2 2 2 8" xfId="21600" xr:uid="{00000000-0005-0000-0000-000060540000}"/>
    <cellStyle name="Normal 2 2 2 2 2 2 2 2 2 2 2 2 2 2 2 2 2 2 2 2 2 2 2 2 2 2 2 2 2 2 2 2 2 2 2 2 2 2 2 2 2 2 2 2 2 2 2 2 2 2 2 2 2 2 2 2 2 2 2 2 2 2 2 9" xfId="21601" xr:uid="{00000000-0005-0000-0000-000061540000}"/>
    <cellStyle name="Normal 2 2 2 2 2 2 2 2 2 2 2 2 2 2 2 2 2 2 2 2 2 2 2 2 2 2 2 2 2 2 2 2 2 2 2 2 2 2 2 2 2 2 2 2 2 2 2 2 2 2 2 2 2 2 2 2 2 2 2 2 2 2 2_Tabla M" xfId="21602" xr:uid="{00000000-0005-0000-0000-000062540000}"/>
    <cellStyle name="Normal 2 2 2 2 2 2 2 2 2 2 2 2 2 2 2 2 2 2 2 2 2 2 2 2 2 2 2 2 2 2 2 2 2 2 2 2 2 2 2 2 2 2 2 2 2 2 2 2 2 2 2 2 2 2 2 2 2 2 2 2 2 2 20" xfId="21603" xr:uid="{00000000-0005-0000-0000-000063540000}"/>
    <cellStyle name="Normal 2 2 2 2 2 2 2 2 2 2 2 2 2 2 2 2 2 2 2 2 2 2 2 2 2 2 2 2 2 2 2 2 2 2 2 2 2 2 2 2 2 2 2 2 2 2 2 2 2 2 2 2 2 2 2 2 2 2 2 2 2 2 21" xfId="21604" xr:uid="{00000000-0005-0000-0000-000064540000}"/>
    <cellStyle name="Normal 2 2 2 2 2 2 2 2 2 2 2 2 2 2 2 2 2 2 2 2 2 2 2 2 2 2 2 2 2 2 2 2 2 2 2 2 2 2 2 2 2 2 2 2 2 2 2 2 2 2 2 2 2 2 2 2 2 2 2 2 2 2 22" xfId="21605" xr:uid="{00000000-0005-0000-0000-000065540000}"/>
    <cellStyle name="Normal 2 2 2 2 2 2 2 2 2 2 2 2 2 2 2 2 2 2 2 2 2 2 2 2 2 2 2 2 2 2 2 2 2 2 2 2 2 2 2 2 2 2 2 2 2 2 2 2 2 2 2 2 2 2 2 2 2 2 2 2 2 2 3" xfId="21606" xr:uid="{00000000-0005-0000-0000-000066540000}"/>
    <cellStyle name="Normal 2 2 2 2 2 2 2 2 2 2 2 2 2 2 2 2 2 2 2 2 2 2 2 2 2 2 2 2 2 2 2 2 2 2 2 2 2 2 2 2 2 2 2 2 2 2 2 2 2 2 2 2 2 2 2 2 2 2 2 2 2 2 3 10" xfId="21607" xr:uid="{00000000-0005-0000-0000-000067540000}"/>
    <cellStyle name="Normal 2 2 2 2 2 2 2 2 2 2 2 2 2 2 2 2 2 2 2 2 2 2 2 2 2 2 2 2 2 2 2 2 2 2 2 2 2 2 2 2 2 2 2 2 2 2 2 2 2 2 2 2 2 2 2 2 2 2 2 2 2 2 3 2" xfId="21608" xr:uid="{00000000-0005-0000-0000-000068540000}"/>
    <cellStyle name="Normal 2 2 2 2 2 2 2 2 2 2 2 2 2 2 2 2 2 2 2 2 2 2 2 2 2 2 2 2 2 2 2 2 2 2 2 2 2 2 2 2 2 2 2 2 2 2 2 2 2 2 2 2 2 2 2 2 2 2 2 2 2 2 3 3" xfId="21609" xr:uid="{00000000-0005-0000-0000-000069540000}"/>
    <cellStyle name="Normal 2 2 2 2 2 2 2 2 2 2 2 2 2 2 2 2 2 2 2 2 2 2 2 2 2 2 2 2 2 2 2 2 2 2 2 2 2 2 2 2 2 2 2 2 2 2 2 2 2 2 2 2 2 2 2 2 2 2 2 2 2 2 3 4" xfId="21610" xr:uid="{00000000-0005-0000-0000-00006A540000}"/>
    <cellStyle name="Normal 2 2 2 2 2 2 2 2 2 2 2 2 2 2 2 2 2 2 2 2 2 2 2 2 2 2 2 2 2 2 2 2 2 2 2 2 2 2 2 2 2 2 2 2 2 2 2 2 2 2 2 2 2 2 2 2 2 2 2 2 2 2 3 5" xfId="21611" xr:uid="{00000000-0005-0000-0000-00006B540000}"/>
    <cellStyle name="Normal 2 2 2 2 2 2 2 2 2 2 2 2 2 2 2 2 2 2 2 2 2 2 2 2 2 2 2 2 2 2 2 2 2 2 2 2 2 2 2 2 2 2 2 2 2 2 2 2 2 2 2 2 2 2 2 2 2 2 2 2 2 2 3 6" xfId="21612" xr:uid="{00000000-0005-0000-0000-00006C540000}"/>
    <cellStyle name="Normal 2 2 2 2 2 2 2 2 2 2 2 2 2 2 2 2 2 2 2 2 2 2 2 2 2 2 2 2 2 2 2 2 2 2 2 2 2 2 2 2 2 2 2 2 2 2 2 2 2 2 2 2 2 2 2 2 2 2 2 2 2 2 3 7" xfId="21613" xr:uid="{00000000-0005-0000-0000-00006D540000}"/>
    <cellStyle name="Normal 2 2 2 2 2 2 2 2 2 2 2 2 2 2 2 2 2 2 2 2 2 2 2 2 2 2 2 2 2 2 2 2 2 2 2 2 2 2 2 2 2 2 2 2 2 2 2 2 2 2 2 2 2 2 2 2 2 2 2 2 2 2 3 8" xfId="21614" xr:uid="{00000000-0005-0000-0000-00006E540000}"/>
    <cellStyle name="Normal 2 2 2 2 2 2 2 2 2 2 2 2 2 2 2 2 2 2 2 2 2 2 2 2 2 2 2 2 2 2 2 2 2 2 2 2 2 2 2 2 2 2 2 2 2 2 2 2 2 2 2 2 2 2 2 2 2 2 2 2 2 2 3 9" xfId="21615" xr:uid="{00000000-0005-0000-0000-00006F540000}"/>
    <cellStyle name="Normal 2 2 2 2 2 2 2 2 2 2 2 2 2 2 2 2 2 2 2 2 2 2 2 2 2 2 2 2 2 2 2 2 2 2 2 2 2 2 2 2 2 2 2 2 2 2 2 2 2 2 2 2 2 2 2 2 2 2 2 2 2 2 3_Tabla M" xfId="21616" xr:uid="{00000000-0005-0000-0000-000070540000}"/>
    <cellStyle name="Normal 2 2 2 2 2 2 2 2 2 2 2 2 2 2 2 2 2 2 2 2 2 2 2 2 2 2 2 2 2 2 2 2 2 2 2 2 2 2 2 2 2 2 2 2 2 2 2 2 2 2 2 2 2 2 2 2 2 2 2 2 2 2 4" xfId="21617" xr:uid="{00000000-0005-0000-0000-000071540000}"/>
    <cellStyle name="Normal 2 2 2 2 2 2 2 2 2 2 2 2 2 2 2 2 2 2 2 2 2 2 2 2 2 2 2 2 2 2 2 2 2 2 2 2 2 2 2 2 2 2 2 2 2 2 2 2 2 2 2 2 2 2 2 2 2 2 2 2 2 2 4 10" xfId="21618" xr:uid="{00000000-0005-0000-0000-000072540000}"/>
    <cellStyle name="Normal 2 2 2 2 2 2 2 2 2 2 2 2 2 2 2 2 2 2 2 2 2 2 2 2 2 2 2 2 2 2 2 2 2 2 2 2 2 2 2 2 2 2 2 2 2 2 2 2 2 2 2 2 2 2 2 2 2 2 2 2 2 2 4 2" xfId="21619" xr:uid="{00000000-0005-0000-0000-000073540000}"/>
    <cellStyle name="Normal 2 2 2 2 2 2 2 2 2 2 2 2 2 2 2 2 2 2 2 2 2 2 2 2 2 2 2 2 2 2 2 2 2 2 2 2 2 2 2 2 2 2 2 2 2 2 2 2 2 2 2 2 2 2 2 2 2 2 2 2 2 2 4 3" xfId="21620" xr:uid="{00000000-0005-0000-0000-000074540000}"/>
    <cellStyle name="Normal 2 2 2 2 2 2 2 2 2 2 2 2 2 2 2 2 2 2 2 2 2 2 2 2 2 2 2 2 2 2 2 2 2 2 2 2 2 2 2 2 2 2 2 2 2 2 2 2 2 2 2 2 2 2 2 2 2 2 2 2 2 2 4 4" xfId="21621" xr:uid="{00000000-0005-0000-0000-000075540000}"/>
    <cellStyle name="Normal 2 2 2 2 2 2 2 2 2 2 2 2 2 2 2 2 2 2 2 2 2 2 2 2 2 2 2 2 2 2 2 2 2 2 2 2 2 2 2 2 2 2 2 2 2 2 2 2 2 2 2 2 2 2 2 2 2 2 2 2 2 2 4 5" xfId="21622" xr:uid="{00000000-0005-0000-0000-000076540000}"/>
    <cellStyle name="Normal 2 2 2 2 2 2 2 2 2 2 2 2 2 2 2 2 2 2 2 2 2 2 2 2 2 2 2 2 2 2 2 2 2 2 2 2 2 2 2 2 2 2 2 2 2 2 2 2 2 2 2 2 2 2 2 2 2 2 2 2 2 2 4 6" xfId="21623" xr:uid="{00000000-0005-0000-0000-000077540000}"/>
    <cellStyle name="Normal 2 2 2 2 2 2 2 2 2 2 2 2 2 2 2 2 2 2 2 2 2 2 2 2 2 2 2 2 2 2 2 2 2 2 2 2 2 2 2 2 2 2 2 2 2 2 2 2 2 2 2 2 2 2 2 2 2 2 2 2 2 2 4 7" xfId="21624" xr:uid="{00000000-0005-0000-0000-000078540000}"/>
    <cellStyle name="Normal 2 2 2 2 2 2 2 2 2 2 2 2 2 2 2 2 2 2 2 2 2 2 2 2 2 2 2 2 2 2 2 2 2 2 2 2 2 2 2 2 2 2 2 2 2 2 2 2 2 2 2 2 2 2 2 2 2 2 2 2 2 2 4 8" xfId="21625" xr:uid="{00000000-0005-0000-0000-000079540000}"/>
    <cellStyle name="Normal 2 2 2 2 2 2 2 2 2 2 2 2 2 2 2 2 2 2 2 2 2 2 2 2 2 2 2 2 2 2 2 2 2 2 2 2 2 2 2 2 2 2 2 2 2 2 2 2 2 2 2 2 2 2 2 2 2 2 2 2 2 2 4 9" xfId="21626" xr:uid="{00000000-0005-0000-0000-00007A540000}"/>
    <cellStyle name="Normal 2 2 2 2 2 2 2 2 2 2 2 2 2 2 2 2 2 2 2 2 2 2 2 2 2 2 2 2 2 2 2 2 2 2 2 2 2 2 2 2 2 2 2 2 2 2 2 2 2 2 2 2 2 2 2 2 2 2 2 2 2 2 4_Tabla M" xfId="21627" xr:uid="{00000000-0005-0000-0000-00007B540000}"/>
    <cellStyle name="Normal 2 2 2 2 2 2 2 2 2 2 2 2 2 2 2 2 2 2 2 2 2 2 2 2 2 2 2 2 2 2 2 2 2 2 2 2 2 2 2 2 2 2 2 2 2 2 2 2 2 2 2 2 2 2 2 2 2 2 2 2 2 2 5" xfId="21628" xr:uid="{00000000-0005-0000-0000-00007C540000}"/>
    <cellStyle name="Normal 2 2 2 2 2 2 2 2 2 2 2 2 2 2 2 2 2 2 2 2 2 2 2 2 2 2 2 2 2 2 2 2 2 2 2 2 2 2 2 2 2 2 2 2 2 2 2 2 2 2 2 2 2 2 2 2 2 2 2 2 2 2 5 10" xfId="21629" xr:uid="{00000000-0005-0000-0000-00007D540000}"/>
    <cellStyle name="Normal 2 2 2 2 2 2 2 2 2 2 2 2 2 2 2 2 2 2 2 2 2 2 2 2 2 2 2 2 2 2 2 2 2 2 2 2 2 2 2 2 2 2 2 2 2 2 2 2 2 2 2 2 2 2 2 2 2 2 2 2 2 2 5 2" xfId="21630" xr:uid="{00000000-0005-0000-0000-00007E540000}"/>
    <cellStyle name="Normal 2 2 2 2 2 2 2 2 2 2 2 2 2 2 2 2 2 2 2 2 2 2 2 2 2 2 2 2 2 2 2 2 2 2 2 2 2 2 2 2 2 2 2 2 2 2 2 2 2 2 2 2 2 2 2 2 2 2 2 2 2 2 5 3" xfId="21631" xr:uid="{00000000-0005-0000-0000-00007F540000}"/>
    <cellStyle name="Normal 2 2 2 2 2 2 2 2 2 2 2 2 2 2 2 2 2 2 2 2 2 2 2 2 2 2 2 2 2 2 2 2 2 2 2 2 2 2 2 2 2 2 2 2 2 2 2 2 2 2 2 2 2 2 2 2 2 2 2 2 2 2 5 4" xfId="21632" xr:uid="{00000000-0005-0000-0000-000080540000}"/>
    <cellStyle name="Normal 2 2 2 2 2 2 2 2 2 2 2 2 2 2 2 2 2 2 2 2 2 2 2 2 2 2 2 2 2 2 2 2 2 2 2 2 2 2 2 2 2 2 2 2 2 2 2 2 2 2 2 2 2 2 2 2 2 2 2 2 2 2 5 5" xfId="21633" xr:uid="{00000000-0005-0000-0000-000081540000}"/>
    <cellStyle name="Normal 2 2 2 2 2 2 2 2 2 2 2 2 2 2 2 2 2 2 2 2 2 2 2 2 2 2 2 2 2 2 2 2 2 2 2 2 2 2 2 2 2 2 2 2 2 2 2 2 2 2 2 2 2 2 2 2 2 2 2 2 2 2 5 6" xfId="21634" xr:uid="{00000000-0005-0000-0000-000082540000}"/>
    <cellStyle name="Normal 2 2 2 2 2 2 2 2 2 2 2 2 2 2 2 2 2 2 2 2 2 2 2 2 2 2 2 2 2 2 2 2 2 2 2 2 2 2 2 2 2 2 2 2 2 2 2 2 2 2 2 2 2 2 2 2 2 2 2 2 2 2 5 7" xfId="21635" xr:uid="{00000000-0005-0000-0000-000083540000}"/>
    <cellStyle name="Normal 2 2 2 2 2 2 2 2 2 2 2 2 2 2 2 2 2 2 2 2 2 2 2 2 2 2 2 2 2 2 2 2 2 2 2 2 2 2 2 2 2 2 2 2 2 2 2 2 2 2 2 2 2 2 2 2 2 2 2 2 2 2 5 8" xfId="21636" xr:uid="{00000000-0005-0000-0000-000084540000}"/>
    <cellStyle name="Normal 2 2 2 2 2 2 2 2 2 2 2 2 2 2 2 2 2 2 2 2 2 2 2 2 2 2 2 2 2 2 2 2 2 2 2 2 2 2 2 2 2 2 2 2 2 2 2 2 2 2 2 2 2 2 2 2 2 2 2 2 2 2 5 9" xfId="21637" xr:uid="{00000000-0005-0000-0000-000085540000}"/>
    <cellStyle name="Normal 2 2 2 2 2 2 2 2 2 2 2 2 2 2 2 2 2 2 2 2 2 2 2 2 2 2 2 2 2 2 2 2 2 2 2 2 2 2 2 2 2 2 2 2 2 2 2 2 2 2 2 2 2 2 2 2 2 2 2 2 2 2 5_Tabla M" xfId="21638" xr:uid="{00000000-0005-0000-0000-000086540000}"/>
    <cellStyle name="Normal 2 2 2 2 2 2 2 2 2 2 2 2 2 2 2 2 2 2 2 2 2 2 2 2 2 2 2 2 2 2 2 2 2 2 2 2 2 2 2 2 2 2 2 2 2 2 2 2 2 2 2 2 2 2 2 2 2 2 2 2 2 2 6" xfId="21639" xr:uid="{00000000-0005-0000-0000-000087540000}"/>
    <cellStyle name="Normal 2 2 2 2 2 2 2 2 2 2 2 2 2 2 2 2 2 2 2 2 2 2 2 2 2 2 2 2 2 2 2 2 2 2 2 2 2 2 2 2 2 2 2 2 2 2 2 2 2 2 2 2 2 2 2 2 2 2 2 2 2 2 6 10" xfId="21640" xr:uid="{00000000-0005-0000-0000-000088540000}"/>
    <cellStyle name="Normal 2 2 2 2 2 2 2 2 2 2 2 2 2 2 2 2 2 2 2 2 2 2 2 2 2 2 2 2 2 2 2 2 2 2 2 2 2 2 2 2 2 2 2 2 2 2 2 2 2 2 2 2 2 2 2 2 2 2 2 2 2 2 6 2" xfId="21641" xr:uid="{00000000-0005-0000-0000-000089540000}"/>
    <cellStyle name="Normal 2 2 2 2 2 2 2 2 2 2 2 2 2 2 2 2 2 2 2 2 2 2 2 2 2 2 2 2 2 2 2 2 2 2 2 2 2 2 2 2 2 2 2 2 2 2 2 2 2 2 2 2 2 2 2 2 2 2 2 2 2 2 6 3" xfId="21642" xr:uid="{00000000-0005-0000-0000-00008A540000}"/>
    <cellStyle name="Normal 2 2 2 2 2 2 2 2 2 2 2 2 2 2 2 2 2 2 2 2 2 2 2 2 2 2 2 2 2 2 2 2 2 2 2 2 2 2 2 2 2 2 2 2 2 2 2 2 2 2 2 2 2 2 2 2 2 2 2 2 2 2 6 4" xfId="21643" xr:uid="{00000000-0005-0000-0000-00008B540000}"/>
    <cellStyle name="Normal 2 2 2 2 2 2 2 2 2 2 2 2 2 2 2 2 2 2 2 2 2 2 2 2 2 2 2 2 2 2 2 2 2 2 2 2 2 2 2 2 2 2 2 2 2 2 2 2 2 2 2 2 2 2 2 2 2 2 2 2 2 2 6 5" xfId="21644" xr:uid="{00000000-0005-0000-0000-00008C540000}"/>
    <cellStyle name="Normal 2 2 2 2 2 2 2 2 2 2 2 2 2 2 2 2 2 2 2 2 2 2 2 2 2 2 2 2 2 2 2 2 2 2 2 2 2 2 2 2 2 2 2 2 2 2 2 2 2 2 2 2 2 2 2 2 2 2 2 2 2 2 6 6" xfId="21645" xr:uid="{00000000-0005-0000-0000-00008D540000}"/>
    <cellStyle name="Normal 2 2 2 2 2 2 2 2 2 2 2 2 2 2 2 2 2 2 2 2 2 2 2 2 2 2 2 2 2 2 2 2 2 2 2 2 2 2 2 2 2 2 2 2 2 2 2 2 2 2 2 2 2 2 2 2 2 2 2 2 2 2 6 7" xfId="21646" xr:uid="{00000000-0005-0000-0000-00008E540000}"/>
    <cellStyle name="Normal 2 2 2 2 2 2 2 2 2 2 2 2 2 2 2 2 2 2 2 2 2 2 2 2 2 2 2 2 2 2 2 2 2 2 2 2 2 2 2 2 2 2 2 2 2 2 2 2 2 2 2 2 2 2 2 2 2 2 2 2 2 2 6 8" xfId="21647" xr:uid="{00000000-0005-0000-0000-00008F540000}"/>
    <cellStyle name="Normal 2 2 2 2 2 2 2 2 2 2 2 2 2 2 2 2 2 2 2 2 2 2 2 2 2 2 2 2 2 2 2 2 2 2 2 2 2 2 2 2 2 2 2 2 2 2 2 2 2 2 2 2 2 2 2 2 2 2 2 2 2 2 6 9" xfId="21648" xr:uid="{00000000-0005-0000-0000-000090540000}"/>
    <cellStyle name="Normal 2 2 2 2 2 2 2 2 2 2 2 2 2 2 2 2 2 2 2 2 2 2 2 2 2 2 2 2 2 2 2 2 2 2 2 2 2 2 2 2 2 2 2 2 2 2 2 2 2 2 2 2 2 2 2 2 2 2 2 2 2 2 6_Tabla M" xfId="21649" xr:uid="{00000000-0005-0000-0000-000091540000}"/>
    <cellStyle name="Normal 2 2 2 2 2 2 2 2 2 2 2 2 2 2 2 2 2 2 2 2 2 2 2 2 2 2 2 2 2 2 2 2 2 2 2 2 2 2 2 2 2 2 2 2 2 2 2 2 2 2 2 2 2 2 2 2 2 2 2 2 2 2 7" xfId="21650" xr:uid="{00000000-0005-0000-0000-000092540000}"/>
    <cellStyle name="Normal 2 2 2 2 2 2 2 2 2 2 2 2 2 2 2 2 2 2 2 2 2 2 2 2 2 2 2 2 2 2 2 2 2 2 2 2 2 2 2 2 2 2 2 2 2 2 2 2 2 2 2 2 2 2 2 2 2 2 2 2 2 2 7 10" xfId="21651" xr:uid="{00000000-0005-0000-0000-000093540000}"/>
    <cellStyle name="Normal 2 2 2 2 2 2 2 2 2 2 2 2 2 2 2 2 2 2 2 2 2 2 2 2 2 2 2 2 2 2 2 2 2 2 2 2 2 2 2 2 2 2 2 2 2 2 2 2 2 2 2 2 2 2 2 2 2 2 2 2 2 2 7 2" xfId="21652" xr:uid="{00000000-0005-0000-0000-000094540000}"/>
    <cellStyle name="Normal 2 2 2 2 2 2 2 2 2 2 2 2 2 2 2 2 2 2 2 2 2 2 2 2 2 2 2 2 2 2 2 2 2 2 2 2 2 2 2 2 2 2 2 2 2 2 2 2 2 2 2 2 2 2 2 2 2 2 2 2 2 2 7 3" xfId="21653" xr:uid="{00000000-0005-0000-0000-000095540000}"/>
    <cellStyle name="Normal 2 2 2 2 2 2 2 2 2 2 2 2 2 2 2 2 2 2 2 2 2 2 2 2 2 2 2 2 2 2 2 2 2 2 2 2 2 2 2 2 2 2 2 2 2 2 2 2 2 2 2 2 2 2 2 2 2 2 2 2 2 2 7 4" xfId="21654" xr:uid="{00000000-0005-0000-0000-000096540000}"/>
    <cellStyle name="Normal 2 2 2 2 2 2 2 2 2 2 2 2 2 2 2 2 2 2 2 2 2 2 2 2 2 2 2 2 2 2 2 2 2 2 2 2 2 2 2 2 2 2 2 2 2 2 2 2 2 2 2 2 2 2 2 2 2 2 2 2 2 2 7 5" xfId="21655" xr:uid="{00000000-0005-0000-0000-000097540000}"/>
    <cellStyle name="Normal 2 2 2 2 2 2 2 2 2 2 2 2 2 2 2 2 2 2 2 2 2 2 2 2 2 2 2 2 2 2 2 2 2 2 2 2 2 2 2 2 2 2 2 2 2 2 2 2 2 2 2 2 2 2 2 2 2 2 2 2 2 2 7 6" xfId="21656" xr:uid="{00000000-0005-0000-0000-000098540000}"/>
    <cellStyle name="Normal 2 2 2 2 2 2 2 2 2 2 2 2 2 2 2 2 2 2 2 2 2 2 2 2 2 2 2 2 2 2 2 2 2 2 2 2 2 2 2 2 2 2 2 2 2 2 2 2 2 2 2 2 2 2 2 2 2 2 2 2 2 2 7 7" xfId="21657" xr:uid="{00000000-0005-0000-0000-000099540000}"/>
    <cellStyle name="Normal 2 2 2 2 2 2 2 2 2 2 2 2 2 2 2 2 2 2 2 2 2 2 2 2 2 2 2 2 2 2 2 2 2 2 2 2 2 2 2 2 2 2 2 2 2 2 2 2 2 2 2 2 2 2 2 2 2 2 2 2 2 2 7 8" xfId="21658" xr:uid="{00000000-0005-0000-0000-00009A540000}"/>
    <cellStyle name="Normal 2 2 2 2 2 2 2 2 2 2 2 2 2 2 2 2 2 2 2 2 2 2 2 2 2 2 2 2 2 2 2 2 2 2 2 2 2 2 2 2 2 2 2 2 2 2 2 2 2 2 2 2 2 2 2 2 2 2 2 2 2 2 7 9" xfId="21659" xr:uid="{00000000-0005-0000-0000-00009B540000}"/>
    <cellStyle name="Normal 2 2 2 2 2 2 2 2 2 2 2 2 2 2 2 2 2 2 2 2 2 2 2 2 2 2 2 2 2 2 2 2 2 2 2 2 2 2 2 2 2 2 2 2 2 2 2 2 2 2 2 2 2 2 2 2 2 2 2 2 2 2 7_Tabla M" xfId="21660" xr:uid="{00000000-0005-0000-0000-00009C540000}"/>
    <cellStyle name="Normal 2 2 2 2 2 2 2 2 2 2 2 2 2 2 2 2 2 2 2 2 2 2 2 2 2 2 2 2 2 2 2 2 2 2 2 2 2 2 2 2 2 2 2 2 2 2 2 2 2 2 2 2 2 2 2 2 2 2 2 2 2 2 8" xfId="21661" xr:uid="{00000000-0005-0000-0000-00009D540000}"/>
    <cellStyle name="Normal 2 2 2 2 2 2 2 2 2 2 2 2 2 2 2 2 2 2 2 2 2 2 2 2 2 2 2 2 2 2 2 2 2 2 2 2 2 2 2 2 2 2 2 2 2 2 2 2 2 2 2 2 2 2 2 2 2 2 2 2 2 2 8 10" xfId="21662" xr:uid="{00000000-0005-0000-0000-00009E540000}"/>
    <cellStyle name="Normal 2 2 2 2 2 2 2 2 2 2 2 2 2 2 2 2 2 2 2 2 2 2 2 2 2 2 2 2 2 2 2 2 2 2 2 2 2 2 2 2 2 2 2 2 2 2 2 2 2 2 2 2 2 2 2 2 2 2 2 2 2 2 8 2" xfId="21663" xr:uid="{00000000-0005-0000-0000-00009F540000}"/>
    <cellStyle name="Normal 2 2 2 2 2 2 2 2 2 2 2 2 2 2 2 2 2 2 2 2 2 2 2 2 2 2 2 2 2 2 2 2 2 2 2 2 2 2 2 2 2 2 2 2 2 2 2 2 2 2 2 2 2 2 2 2 2 2 2 2 2 2 8 3" xfId="21664" xr:uid="{00000000-0005-0000-0000-0000A0540000}"/>
    <cellStyle name="Normal 2 2 2 2 2 2 2 2 2 2 2 2 2 2 2 2 2 2 2 2 2 2 2 2 2 2 2 2 2 2 2 2 2 2 2 2 2 2 2 2 2 2 2 2 2 2 2 2 2 2 2 2 2 2 2 2 2 2 2 2 2 2 8 4" xfId="21665" xr:uid="{00000000-0005-0000-0000-0000A1540000}"/>
    <cellStyle name="Normal 2 2 2 2 2 2 2 2 2 2 2 2 2 2 2 2 2 2 2 2 2 2 2 2 2 2 2 2 2 2 2 2 2 2 2 2 2 2 2 2 2 2 2 2 2 2 2 2 2 2 2 2 2 2 2 2 2 2 2 2 2 2 8 5" xfId="21666" xr:uid="{00000000-0005-0000-0000-0000A2540000}"/>
    <cellStyle name="Normal 2 2 2 2 2 2 2 2 2 2 2 2 2 2 2 2 2 2 2 2 2 2 2 2 2 2 2 2 2 2 2 2 2 2 2 2 2 2 2 2 2 2 2 2 2 2 2 2 2 2 2 2 2 2 2 2 2 2 2 2 2 2 8 6" xfId="21667" xr:uid="{00000000-0005-0000-0000-0000A3540000}"/>
    <cellStyle name="Normal 2 2 2 2 2 2 2 2 2 2 2 2 2 2 2 2 2 2 2 2 2 2 2 2 2 2 2 2 2 2 2 2 2 2 2 2 2 2 2 2 2 2 2 2 2 2 2 2 2 2 2 2 2 2 2 2 2 2 2 2 2 2 8 7" xfId="21668" xr:uid="{00000000-0005-0000-0000-0000A4540000}"/>
    <cellStyle name="Normal 2 2 2 2 2 2 2 2 2 2 2 2 2 2 2 2 2 2 2 2 2 2 2 2 2 2 2 2 2 2 2 2 2 2 2 2 2 2 2 2 2 2 2 2 2 2 2 2 2 2 2 2 2 2 2 2 2 2 2 2 2 2 8 8" xfId="21669" xr:uid="{00000000-0005-0000-0000-0000A5540000}"/>
    <cellStyle name="Normal 2 2 2 2 2 2 2 2 2 2 2 2 2 2 2 2 2 2 2 2 2 2 2 2 2 2 2 2 2 2 2 2 2 2 2 2 2 2 2 2 2 2 2 2 2 2 2 2 2 2 2 2 2 2 2 2 2 2 2 2 2 2 8 9" xfId="21670" xr:uid="{00000000-0005-0000-0000-0000A6540000}"/>
    <cellStyle name="Normal 2 2 2 2 2 2 2 2 2 2 2 2 2 2 2 2 2 2 2 2 2 2 2 2 2 2 2 2 2 2 2 2 2 2 2 2 2 2 2 2 2 2 2 2 2 2 2 2 2 2 2 2 2 2 2 2 2 2 2 2 2 2 8_Tabla M" xfId="21671" xr:uid="{00000000-0005-0000-0000-0000A7540000}"/>
    <cellStyle name="Normal 2 2 2 2 2 2 2 2 2 2 2 2 2 2 2 2 2 2 2 2 2 2 2 2 2 2 2 2 2 2 2 2 2 2 2 2 2 2 2 2 2 2 2 2 2 2 2 2 2 2 2 2 2 2 2 2 2 2 2 2 2 2 9" xfId="21672" xr:uid="{00000000-0005-0000-0000-0000A8540000}"/>
    <cellStyle name="Normal 2 2 2 2 2 2 2 2 2 2 2 2 2 2 2 2 2 2 2 2 2 2 2 2 2 2 2 2 2 2 2 2 2 2 2 2 2 2 2 2 2 2 2 2 2 2 2 2 2 2 2 2 2 2 2 2 2 2 2 2 2 2 9 10" xfId="21673" xr:uid="{00000000-0005-0000-0000-0000A9540000}"/>
    <cellStyle name="Normal 2 2 2 2 2 2 2 2 2 2 2 2 2 2 2 2 2 2 2 2 2 2 2 2 2 2 2 2 2 2 2 2 2 2 2 2 2 2 2 2 2 2 2 2 2 2 2 2 2 2 2 2 2 2 2 2 2 2 2 2 2 2 9 2" xfId="21674" xr:uid="{00000000-0005-0000-0000-0000AA540000}"/>
    <cellStyle name="Normal 2 2 2 2 2 2 2 2 2 2 2 2 2 2 2 2 2 2 2 2 2 2 2 2 2 2 2 2 2 2 2 2 2 2 2 2 2 2 2 2 2 2 2 2 2 2 2 2 2 2 2 2 2 2 2 2 2 2 2 2 2 2 9 3" xfId="21675" xr:uid="{00000000-0005-0000-0000-0000AB540000}"/>
    <cellStyle name="Normal 2 2 2 2 2 2 2 2 2 2 2 2 2 2 2 2 2 2 2 2 2 2 2 2 2 2 2 2 2 2 2 2 2 2 2 2 2 2 2 2 2 2 2 2 2 2 2 2 2 2 2 2 2 2 2 2 2 2 2 2 2 2 9 4" xfId="21676" xr:uid="{00000000-0005-0000-0000-0000AC540000}"/>
    <cellStyle name="Normal 2 2 2 2 2 2 2 2 2 2 2 2 2 2 2 2 2 2 2 2 2 2 2 2 2 2 2 2 2 2 2 2 2 2 2 2 2 2 2 2 2 2 2 2 2 2 2 2 2 2 2 2 2 2 2 2 2 2 2 2 2 2 9 5" xfId="21677" xr:uid="{00000000-0005-0000-0000-0000AD540000}"/>
    <cellStyle name="Normal 2 2 2 2 2 2 2 2 2 2 2 2 2 2 2 2 2 2 2 2 2 2 2 2 2 2 2 2 2 2 2 2 2 2 2 2 2 2 2 2 2 2 2 2 2 2 2 2 2 2 2 2 2 2 2 2 2 2 2 2 2 2 9 6" xfId="21678" xr:uid="{00000000-0005-0000-0000-0000AE540000}"/>
    <cellStyle name="Normal 2 2 2 2 2 2 2 2 2 2 2 2 2 2 2 2 2 2 2 2 2 2 2 2 2 2 2 2 2 2 2 2 2 2 2 2 2 2 2 2 2 2 2 2 2 2 2 2 2 2 2 2 2 2 2 2 2 2 2 2 2 2 9 7" xfId="21679" xr:uid="{00000000-0005-0000-0000-0000AF540000}"/>
    <cellStyle name="Normal 2 2 2 2 2 2 2 2 2 2 2 2 2 2 2 2 2 2 2 2 2 2 2 2 2 2 2 2 2 2 2 2 2 2 2 2 2 2 2 2 2 2 2 2 2 2 2 2 2 2 2 2 2 2 2 2 2 2 2 2 2 2 9 8" xfId="21680" xr:uid="{00000000-0005-0000-0000-0000B0540000}"/>
    <cellStyle name="Normal 2 2 2 2 2 2 2 2 2 2 2 2 2 2 2 2 2 2 2 2 2 2 2 2 2 2 2 2 2 2 2 2 2 2 2 2 2 2 2 2 2 2 2 2 2 2 2 2 2 2 2 2 2 2 2 2 2 2 2 2 2 2 9 9" xfId="21681" xr:uid="{00000000-0005-0000-0000-0000B1540000}"/>
    <cellStyle name="Normal 2 2 2 2 2 2 2 2 2 2 2 2 2 2 2 2 2 2 2 2 2 2 2 2 2 2 2 2 2 2 2 2 2 2 2 2 2 2 2 2 2 2 2 2 2 2 2 2 2 2 2 2 2 2 2 2 2 2 2 2 2 2 9_Tabla M" xfId="21682" xr:uid="{00000000-0005-0000-0000-0000B2540000}"/>
    <cellStyle name="Normal 2 2 2 2 2 2 2 2 2 2 2 2 2 2 2 2 2 2 2 2 2 2 2 2 2 2 2 2 2 2 2 2 2 2 2 2 2 2 2 2 2 2 2 2 2 2 2 2 2 2 2 2 2 2 2 2 2 2 2 2 2 2_Tabla M" xfId="21683" xr:uid="{00000000-0005-0000-0000-0000B3540000}"/>
    <cellStyle name="Normal 2 2 2 2 2 2 2 2 2 2 2 2 2 2 2 2 2 2 2 2 2 2 2 2 2 2 2 2 2 2 2 2 2 2 2 2 2 2 2 2 2 2 2 2 2 2 2 2 2 2 2 2 2 2 2 2 2 2 2 2 2 20" xfId="21684" xr:uid="{00000000-0005-0000-0000-0000B4540000}"/>
    <cellStyle name="Normal 2 2 2 2 2 2 2 2 2 2 2 2 2 2 2 2 2 2 2 2 2 2 2 2 2 2 2 2 2 2 2 2 2 2 2 2 2 2 2 2 2 2 2 2 2 2 2 2 2 2 2 2 2 2 2 2 2 2 2 2 2 21" xfId="21685" xr:uid="{00000000-0005-0000-0000-0000B5540000}"/>
    <cellStyle name="Normal 2 2 2 2 2 2 2 2 2 2 2 2 2 2 2 2 2 2 2 2 2 2 2 2 2 2 2 2 2 2 2 2 2 2 2 2 2 2 2 2 2 2 2 2 2 2 2 2 2 2 2 2 2 2 2 2 2 2 2 2 2 22" xfId="21686" xr:uid="{00000000-0005-0000-0000-0000B6540000}"/>
    <cellStyle name="Normal 2 2 2 2 2 2 2 2 2 2 2 2 2 2 2 2 2 2 2 2 2 2 2 2 2 2 2 2 2 2 2 2 2 2 2 2 2 2 2 2 2 2 2 2 2 2 2 2 2 2 2 2 2 2 2 2 2 2 2 2 2 3" xfId="21687" xr:uid="{00000000-0005-0000-0000-0000B7540000}"/>
    <cellStyle name="Normal 2 2 2 2 2 2 2 2 2 2 2 2 2 2 2 2 2 2 2 2 2 2 2 2 2 2 2 2 2 2 2 2 2 2 2 2 2 2 2 2 2 2 2 2 2 2 2 2 2 2 2 2 2 2 2 2 2 2 2 2 2 4" xfId="21688" xr:uid="{00000000-0005-0000-0000-0000B8540000}"/>
    <cellStyle name="Normal 2 2 2 2 2 2 2 2 2 2 2 2 2 2 2 2 2 2 2 2 2 2 2 2 2 2 2 2 2 2 2 2 2 2 2 2 2 2 2 2 2 2 2 2 2 2 2 2 2 2 2 2 2 2 2 2 2 2 2 2 2 5" xfId="21689" xr:uid="{00000000-0005-0000-0000-0000B9540000}"/>
    <cellStyle name="Normal 2 2 2 2 2 2 2 2 2 2 2 2 2 2 2 2 2 2 2 2 2 2 2 2 2 2 2 2 2 2 2 2 2 2 2 2 2 2 2 2 2 2 2 2 2 2 2 2 2 2 2 2 2 2 2 2 2 2 2 2 2 6" xfId="21690" xr:uid="{00000000-0005-0000-0000-0000BA540000}"/>
    <cellStyle name="Normal 2 2 2 2 2 2 2 2 2 2 2 2 2 2 2 2 2 2 2 2 2 2 2 2 2 2 2 2 2 2 2 2 2 2 2 2 2 2 2 2 2 2 2 2 2 2 2 2 2 2 2 2 2 2 2 2 2 2 2 2 2 7" xfId="21691" xr:uid="{00000000-0005-0000-0000-0000BB540000}"/>
    <cellStyle name="Normal 2 2 2 2 2 2 2 2 2 2 2 2 2 2 2 2 2 2 2 2 2 2 2 2 2 2 2 2 2 2 2 2 2 2 2 2 2 2 2 2 2 2 2 2 2 2 2 2 2 2 2 2 2 2 2 2 2 2 2 2 2 8" xfId="21692" xr:uid="{00000000-0005-0000-0000-0000BC540000}"/>
    <cellStyle name="Normal 2 2 2 2 2 2 2 2 2 2 2 2 2 2 2 2 2 2 2 2 2 2 2 2 2 2 2 2 2 2 2 2 2 2 2 2 2 2 2 2 2 2 2 2 2 2 2 2 2 2 2 2 2 2 2 2 2 2 2 2 2 9" xfId="21693" xr:uid="{00000000-0005-0000-0000-0000BD540000}"/>
    <cellStyle name="Normal 2 2 2 2 2 2 2 2 2 2 2 2 2 2 2 2 2 2 2 2 2 2 2 2 2 2 2 2 2 2 2 2 2 2 2 2 2 2 2 2 2 2 2 2 2 2 2 2 2 2 2 2 2 2 2 2 2 2 2 2 2_Tabla M" xfId="21694" xr:uid="{00000000-0005-0000-0000-0000BE540000}"/>
    <cellStyle name="Normal 2 2 2 2 2 2 2 2 2 2 2 2 2 2 2 2 2 2 2 2 2 2 2 2 2 2 2 2 2 2 2 2 2 2 2 2 2 2 2 2 2 2 2 2 2 2 2 2 2 2 2 2 2 2 2 2 2 2 2 2 20" xfId="21695" xr:uid="{00000000-0005-0000-0000-0000BF540000}"/>
    <cellStyle name="Normal 2 2 2 2 2 2 2 2 2 2 2 2 2 2 2 2 2 2 2 2 2 2 2 2 2 2 2 2 2 2 2 2 2 2 2 2 2 2 2 2 2 2 2 2 2 2 2 2 2 2 2 2 2 2 2 2 2 2 2 2 21" xfId="21696" xr:uid="{00000000-0005-0000-0000-0000C0540000}"/>
    <cellStyle name="Normal 2 2 2 2 2 2 2 2 2 2 2 2 2 2 2 2 2 2 2 2 2 2 2 2 2 2 2 2 2 2 2 2 2 2 2 2 2 2 2 2 2 2 2 2 2 2 2 2 2 2 2 2 2 2 2 2 2 2 2 2 22" xfId="21697" xr:uid="{00000000-0005-0000-0000-0000C1540000}"/>
    <cellStyle name="Normal 2 2 2 2 2 2 2 2 2 2 2 2 2 2 2 2 2 2 2 2 2 2 2 2 2 2 2 2 2 2 2 2 2 2 2 2 2 2 2 2 2 2 2 2 2 2 2 2 2 2 2 2 2 2 2 2 2 2 2 2 23" xfId="21698" xr:uid="{00000000-0005-0000-0000-0000C2540000}"/>
    <cellStyle name="Normal 2 2 2 2 2 2 2 2 2 2 2 2 2 2 2 2 2 2 2 2 2 2 2 2 2 2 2 2 2 2 2 2 2 2 2 2 2 2 2 2 2 2 2 2 2 2 2 2 2 2 2 2 2 2 2 2 2 2 2 2 24" xfId="21699" xr:uid="{00000000-0005-0000-0000-0000C3540000}"/>
    <cellStyle name="Normal 2 2 2 2 2 2 2 2 2 2 2 2 2 2 2 2 2 2 2 2 2 2 2 2 2 2 2 2 2 2 2 2 2 2 2 2 2 2 2 2 2 2 2 2 2 2 2 2 2 2 2 2 2 2 2 2 2 2 2 2 3" xfId="21700" xr:uid="{00000000-0005-0000-0000-0000C4540000}"/>
    <cellStyle name="Normal 2 2 2 2 2 2 2 2 2 2 2 2 2 2 2 2 2 2 2 2 2 2 2 2 2 2 2 2 2 2 2 2 2 2 2 2 2 2 2 2 2 2 2 2 2 2 2 2 2 2 2 2 2 2 2 2 2 2 2 2 3 10" xfId="21701" xr:uid="{00000000-0005-0000-0000-0000C5540000}"/>
    <cellStyle name="Normal 2 2 2 2 2 2 2 2 2 2 2 2 2 2 2 2 2 2 2 2 2 2 2 2 2 2 2 2 2 2 2 2 2 2 2 2 2 2 2 2 2 2 2 2 2 2 2 2 2 2 2 2 2 2 2 2 2 2 2 2 3 2" xfId="21702" xr:uid="{00000000-0005-0000-0000-0000C6540000}"/>
    <cellStyle name="Normal 2 2 2 2 2 2 2 2 2 2 2 2 2 2 2 2 2 2 2 2 2 2 2 2 2 2 2 2 2 2 2 2 2 2 2 2 2 2 2 2 2 2 2 2 2 2 2 2 2 2 2 2 2 2 2 2 2 2 2 2 3 3" xfId="21703" xr:uid="{00000000-0005-0000-0000-0000C7540000}"/>
    <cellStyle name="Normal 2 2 2 2 2 2 2 2 2 2 2 2 2 2 2 2 2 2 2 2 2 2 2 2 2 2 2 2 2 2 2 2 2 2 2 2 2 2 2 2 2 2 2 2 2 2 2 2 2 2 2 2 2 2 2 2 2 2 2 2 3 4" xfId="21704" xr:uid="{00000000-0005-0000-0000-0000C8540000}"/>
    <cellStyle name="Normal 2 2 2 2 2 2 2 2 2 2 2 2 2 2 2 2 2 2 2 2 2 2 2 2 2 2 2 2 2 2 2 2 2 2 2 2 2 2 2 2 2 2 2 2 2 2 2 2 2 2 2 2 2 2 2 2 2 2 2 2 3 5" xfId="21705" xr:uid="{00000000-0005-0000-0000-0000C9540000}"/>
    <cellStyle name="Normal 2 2 2 2 2 2 2 2 2 2 2 2 2 2 2 2 2 2 2 2 2 2 2 2 2 2 2 2 2 2 2 2 2 2 2 2 2 2 2 2 2 2 2 2 2 2 2 2 2 2 2 2 2 2 2 2 2 2 2 2 3 6" xfId="21706" xr:uid="{00000000-0005-0000-0000-0000CA540000}"/>
    <cellStyle name="Normal 2 2 2 2 2 2 2 2 2 2 2 2 2 2 2 2 2 2 2 2 2 2 2 2 2 2 2 2 2 2 2 2 2 2 2 2 2 2 2 2 2 2 2 2 2 2 2 2 2 2 2 2 2 2 2 2 2 2 2 2 3 7" xfId="21707" xr:uid="{00000000-0005-0000-0000-0000CB540000}"/>
    <cellStyle name="Normal 2 2 2 2 2 2 2 2 2 2 2 2 2 2 2 2 2 2 2 2 2 2 2 2 2 2 2 2 2 2 2 2 2 2 2 2 2 2 2 2 2 2 2 2 2 2 2 2 2 2 2 2 2 2 2 2 2 2 2 2 3 8" xfId="21708" xr:uid="{00000000-0005-0000-0000-0000CC540000}"/>
    <cellStyle name="Normal 2 2 2 2 2 2 2 2 2 2 2 2 2 2 2 2 2 2 2 2 2 2 2 2 2 2 2 2 2 2 2 2 2 2 2 2 2 2 2 2 2 2 2 2 2 2 2 2 2 2 2 2 2 2 2 2 2 2 2 2 3 9" xfId="21709" xr:uid="{00000000-0005-0000-0000-0000CD540000}"/>
    <cellStyle name="Normal 2 2 2 2 2 2 2 2 2 2 2 2 2 2 2 2 2 2 2 2 2 2 2 2 2 2 2 2 2 2 2 2 2 2 2 2 2 2 2 2 2 2 2 2 2 2 2 2 2 2 2 2 2 2 2 2 2 2 2 2 3_Tabla M" xfId="21710" xr:uid="{00000000-0005-0000-0000-0000CE540000}"/>
    <cellStyle name="Normal 2 2 2 2 2 2 2 2 2 2 2 2 2 2 2 2 2 2 2 2 2 2 2 2 2 2 2 2 2 2 2 2 2 2 2 2 2 2 2 2 2 2 2 2 2 2 2 2 2 2 2 2 2 2 2 2 2 2 2 2 4" xfId="21711" xr:uid="{00000000-0005-0000-0000-0000CF540000}"/>
    <cellStyle name="Normal 2 2 2 2 2 2 2 2 2 2 2 2 2 2 2 2 2 2 2 2 2 2 2 2 2 2 2 2 2 2 2 2 2 2 2 2 2 2 2 2 2 2 2 2 2 2 2 2 2 2 2 2 2 2 2 2 2 2 2 2 4 10" xfId="21712" xr:uid="{00000000-0005-0000-0000-0000D0540000}"/>
    <cellStyle name="Normal 2 2 2 2 2 2 2 2 2 2 2 2 2 2 2 2 2 2 2 2 2 2 2 2 2 2 2 2 2 2 2 2 2 2 2 2 2 2 2 2 2 2 2 2 2 2 2 2 2 2 2 2 2 2 2 2 2 2 2 2 4 2" xfId="21713" xr:uid="{00000000-0005-0000-0000-0000D1540000}"/>
    <cellStyle name="Normal 2 2 2 2 2 2 2 2 2 2 2 2 2 2 2 2 2 2 2 2 2 2 2 2 2 2 2 2 2 2 2 2 2 2 2 2 2 2 2 2 2 2 2 2 2 2 2 2 2 2 2 2 2 2 2 2 2 2 2 2 4 3" xfId="21714" xr:uid="{00000000-0005-0000-0000-0000D2540000}"/>
    <cellStyle name="Normal 2 2 2 2 2 2 2 2 2 2 2 2 2 2 2 2 2 2 2 2 2 2 2 2 2 2 2 2 2 2 2 2 2 2 2 2 2 2 2 2 2 2 2 2 2 2 2 2 2 2 2 2 2 2 2 2 2 2 2 2 4 4" xfId="21715" xr:uid="{00000000-0005-0000-0000-0000D3540000}"/>
    <cellStyle name="Normal 2 2 2 2 2 2 2 2 2 2 2 2 2 2 2 2 2 2 2 2 2 2 2 2 2 2 2 2 2 2 2 2 2 2 2 2 2 2 2 2 2 2 2 2 2 2 2 2 2 2 2 2 2 2 2 2 2 2 2 2 4 5" xfId="21716" xr:uid="{00000000-0005-0000-0000-0000D4540000}"/>
    <cellStyle name="Normal 2 2 2 2 2 2 2 2 2 2 2 2 2 2 2 2 2 2 2 2 2 2 2 2 2 2 2 2 2 2 2 2 2 2 2 2 2 2 2 2 2 2 2 2 2 2 2 2 2 2 2 2 2 2 2 2 2 2 2 2 4 6" xfId="21717" xr:uid="{00000000-0005-0000-0000-0000D5540000}"/>
    <cellStyle name="Normal 2 2 2 2 2 2 2 2 2 2 2 2 2 2 2 2 2 2 2 2 2 2 2 2 2 2 2 2 2 2 2 2 2 2 2 2 2 2 2 2 2 2 2 2 2 2 2 2 2 2 2 2 2 2 2 2 2 2 2 2 4 7" xfId="21718" xr:uid="{00000000-0005-0000-0000-0000D6540000}"/>
    <cellStyle name="Normal 2 2 2 2 2 2 2 2 2 2 2 2 2 2 2 2 2 2 2 2 2 2 2 2 2 2 2 2 2 2 2 2 2 2 2 2 2 2 2 2 2 2 2 2 2 2 2 2 2 2 2 2 2 2 2 2 2 2 2 2 4 8" xfId="21719" xr:uid="{00000000-0005-0000-0000-0000D7540000}"/>
    <cellStyle name="Normal 2 2 2 2 2 2 2 2 2 2 2 2 2 2 2 2 2 2 2 2 2 2 2 2 2 2 2 2 2 2 2 2 2 2 2 2 2 2 2 2 2 2 2 2 2 2 2 2 2 2 2 2 2 2 2 2 2 2 2 2 4 9" xfId="21720" xr:uid="{00000000-0005-0000-0000-0000D8540000}"/>
    <cellStyle name="Normal 2 2 2 2 2 2 2 2 2 2 2 2 2 2 2 2 2 2 2 2 2 2 2 2 2 2 2 2 2 2 2 2 2 2 2 2 2 2 2 2 2 2 2 2 2 2 2 2 2 2 2 2 2 2 2 2 2 2 2 2 4_Tabla M" xfId="21721" xr:uid="{00000000-0005-0000-0000-0000D9540000}"/>
    <cellStyle name="Normal 2 2 2 2 2 2 2 2 2 2 2 2 2 2 2 2 2 2 2 2 2 2 2 2 2 2 2 2 2 2 2 2 2 2 2 2 2 2 2 2 2 2 2 2 2 2 2 2 2 2 2 2 2 2 2 2 2 2 2 2 5" xfId="21722" xr:uid="{00000000-0005-0000-0000-0000DA540000}"/>
    <cellStyle name="Normal 2 2 2 2 2 2 2 2 2 2 2 2 2 2 2 2 2 2 2 2 2 2 2 2 2 2 2 2 2 2 2 2 2 2 2 2 2 2 2 2 2 2 2 2 2 2 2 2 2 2 2 2 2 2 2 2 2 2 2 2 5 10" xfId="21723" xr:uid="{00000000-0005-0000-0000-0000DB540000}"/>
    <cellStyle name="Normal 2 2 2 2 2 2 2 2 2 2 2 2 2 2 2 2 2 2 2 2 2 2 2 2 2 2 2 2 2 2 2 2 2 2 2 2 2 2 2 2 2 2 2 2 2 2 2 2 2 2 2 2 2 2 2 2 2 2 2 2 5 2" xfId="21724" xr:uid="{00000000-0005-0000-0000-0000DC540000}"/>
    <cellStyle name="Normal 2 2 2 2 2 2 2 2 2 2 2 2 2 2 2 2 2 2 2 2 2 2 2 2 2 2 2 2 2 2 2 2 2 2 2 2 2 2 2 2 2 2 2 2 2 2 2 2 2 2 2 2 2 2 2 2 2 2 2 2 5 3" xfId="21725" xr:uid="{00000000-0005-0000-0000-0000DD540000}"/>
    <cellStyle name="Normal 2 2 2 2 2 2 2 2 2 2 2 2 2 2 2 2 2 2 2 2 2 2 2 2 2 2 2 2 2 2 2 2 2 2 2 2 2 2 2 2 2 2 2 2 2 2 2 2 2 2 2 2 2 2 2 2 2 2 2 2 5 4" xfId="21726" xr:uid="{00000000-0005-0000-0000-0000DE540000}"/>
    <cellStyle name="Normal 2 2 2 2 2 2 2 2 2 2 2 2 2 2 2 2 2 2 2 2 2 2 2 2 2 2 2 2 2 2 2 2 2 2 2 2 2 2 2 2 2 2 2 2 2 2 2 2 2 2 2 2 2 2 2 2 2 2 2 2 5 5" xfId="21727" xr:uid="{00000000-0005-0000-0000-0000DF540000}"/>
    <cellStyle name="Normal 2 2 2 2 2 2 2 2 2 2 2 2 2 2 2 2 2 2 2 2 2 2 2 2 2 2 2 2 2 2 2 2 2 2 2 2 2 2 2 2 2 2 2 2 2 2 2 2 2 2 2 2 2 2 2 2 2 2 2 2 5 6" xfId="21728" xr:uid="{00000000-0005-0000-0000-0000E0540000}"/>
    <cellStyle name="Normal 2 2 2 2 2 2 2 2 2 2 2 2 2 2 2 2 2 2 2 2 2 2 2 2 2 2 2 2 2 2 2 2 2 2 2 2 2 2 2 2 2 2 2 2 2 2 2 2 2 2 2 2 2 2 2 2 2 2 2 2 5 7" xfId="21729" xr:uid="{00000000-0005-0000-0000-0000E1540000}"/>
    <cellStyle name="Normal 2 2 2 2 2 2 2 2 2 2 2 2 2 2 2 2 2 2 2 2 2 2 2 2 2 2 2 2 2 2 2 2 2 2 2 2 2 2 2 2 2 2 2 2 2 2 2 2 2 2 2 2 2 2 2 2 2 2 2 2 5 8" xfId="21730" xr:uid="{00000000-0005-0000-0000-0000E2540000}"/>
    <cellStyle name="Normal 2 2 2 2 2 2 2 2 2 2 2 2 2 2 2 2 2 2 2 2 2 2 2 2 2 2 2 2 2 2 2 2 2 2 2 2 2 2 2 2 2 2 2 2 2 2 2 2 2 2 2 2 2 2 2 2 2 2 2 2 5 9" xfId="21731" xr:uid="{00000000-0005-0000-0000-0000E3540000}"/>
    <cellStyle name="Normal 2 2 2 2 2 2 2 2 2 2 2 2 2 2 2 2 2 2 2 2 2 2 2 2 2 2 2 2 2 2 2 2 2 2 2 2 2 2 2 2 2 2 2 2 2 2 2 2 2 2 2 2 2 2 2 2 2 2 2 2 5_Tabla M" xfId="21732" xr:uid="{00000000-0005-0000-0000-0000E4540000}"/>
    <cellStyle name="Normal 2 2 2 2 2 2 2 2 2 2 2 2 2 2 2 2 2 2 2 2 2 2 2 2 2 2 2 2 2 2 2 2 2 2 2 2 2 2 2 2 2 2 2 2 2 2 2 2 2 2 2 2 2 2 2 2 2 2 2 2 6" xfId="21733" xr:uid="{00000000-0005-0000-0000-0000E5540000}"/>
    <cellStyle name="Normal 2 2 2 2 2 2 2 2 2 2 2 2 2 2 2 2 2 2 2 2 2 2 2 2 2 2 2 2 2 2 2 2 2 2 2 2 2 2 2 2 2 2 2 2 2 2 2 2 2 2 2 2 2 2 2 2 2 2 2 2 6 10" xfId="21734" xr:uid="{00000000-0005-0000-0000-0000E6540000}"/>
    <cellStyle name="Normal 2 2 2 2 2 2 2 2 2 2 2 2 2 2 2 2 2 2 2 2 2 2 2 2 2 2 2 2 2 2 2 2 2 2 2 2 2 2 2 2 2 2 2 2 2 2 2 2 2 2 2 2 2 2 2 2 2 2 2 2 6 2" xfId="21735" xr:uid="{00000000-0005-0000-0000-0000E7540000}"/>
    <cellStyle name="Normal 2 2 2 2 2 2 2 2 2 2 2 2 2 2 2 2 2 2 2 2 2 2 2 2 2 2 2 2 2 2 2 2 2 2 2 2 2 2 2 2 2 2 2 2 2 2 2 2 2 2 2 2 2 2 2 2 2 2 2 2 6 3" xfId="21736" xr:uid="{00000000-0005-0000-0000-0000E8540000}"/>
    <cellStyle name="Normal 2 2 2 2 2 2 2 2 2 2 2 2 2 2 2 2 2 2 2 2 2 2 2 2 2 2 2 2 2 2 2 2 2 2 2 2 2 2 2 2 2 2 2 2 2 2 2 2 2 2 2 2 2 2 2 2 2 2 2 2 6 4" xfId="21737" xr:uid="{00000000-0005-0000-0000-0000E9540000}"/>
    <cellStyle name="Normal 2 2 2 2 2 2 2 2 2 2 2 2 2 2 2 2 2 2 2 2 2 2 2 2 2 2 2 2 2 2 2 2 2 2 2 2 2 2 2 2 2 2 2 2 2 2 2 2 2 2 2 2 2 2 2 2 2 2 2 2 6 5" xfId="21738" xr:uid="{00000000-0005-0000-0000-0000EA540000}"/>
    <cellStyle name="Normal 2 2 2 2 2 2 2 2 2 2 2 2 2 2 2 2 2 2 2 2 2 2 2 2 2 2 2 2 2 2 2 2 2 2 2 2 2 2 2 2 2 2 2 2 2 2 2 2 2 2 2 2 2 2 2 2 2 2 2 2 6 6" xfId="21739" xr:uid="{00000000-0005-0000-0000-0000EB540000}"/>
    <cellStyle name="Normal 2 2 2 2 2 2 2 2 2 2 2 2 2 2 2 2 2 2 2 2 2 2 2 2 2 2 2 2 2 2 2 2 2 2 2 2 2 2 2 2 2 2 2 2 2 2 2 2 2 2 2 2 2 2 2 2 2 2 2 2 6 7" xfId="21740" xr:uid="{00000000-0005-0000-0000-0000EC540000}"/>
    <cellStyle name="Normal 2 2 2 2 2 2 2 2 2 2 2 2 2 2 2 2 2 2 2 2 2 2 2 2 2 2 2 2 2 2 2 2 2 2 2 2 2 2 2 2 2 2 2 2 2 2 2 2 2 2 2 2 2 2 2 2 2 2 2 2 6 8" xfId="21741" xr:uid="{00000000-0005-0000-0000-0000ED540000}"/>
    <cellStyle name="Normal 2 2 2 2 2 2 2 2 2 2 2 2 2 2 2 2 2 2 2 2 2 2 2 2 2 2 2 2 2 2 2 2 2 2 2 2 2 2 2 2 2 2 2 2 2 2 2 2 2 2 2 2 2 2 2 2 2 2 2 2 6 9" xfId="21742" xr:uid="{00000000-0005-0000-0000-0000EE540000}"/>
    <cellStyle name="Normal 2 2 2 2 2 2 2 2 2 2 2 2 2 2 2 2 2 2 2 2 2 2 2 2 2 2 2 2 2 2 2 2 2 2 2 2 2 2 2 2 2 2 2 2 2 2 2 2 2 2 2 2 2 2 2 2 2 2 2 2 6_Tabla M" xfId="21743" xr:uid="{00000000-0005-0000-0000-0000EF540000}"/>
    <cellStyle name="Normal 2 2 2 2 2 2 2 2 2 2 2 2 2 2 2 2 2 2 2 2 2 2 2 2 2 2 2 2 2 2 2 2 2 2 2 2 2 2 2 2 2 2 2 2 2 2 2 2 2 2 2 2 2 2 2 2 2 2 2 2 7" xfId="21744" xr:uid="{00000000-0005-0000-0000-0000F0540000}"/>
    <cellStyle name="Normal 2 2 2 2 2 2 2 2 2 2 2 2 2 2 2 2 2 2 2 2 2 2 2 2 2 2 2 2 2 2 2 2 2 2 2 2 2 2 2 2 2 2 2 2 2 2 2 2 2 2 2 2 2 2 2 2 2 2 2 2 7 10" xfId="21745" xr:uid="{00000000-0005-0000-0000-0000F1540000}"/>
    <cellStyle name="Normal 2 2 2 2 2 2 2 2 2 2 2 2 2 2 2 2 2 2 2 2 2 2 2 2 2 2 2 2 2 2 2 2 2 2 2 2 2 2 2 2 2 2 2 2 2 2 2 2 2 2 2 2 2 2 2 2 2 2 2 2 7 2" xfId="21746" xr:uid="{00000000-0005-0000-0000-0000F2540000}"/>
    <cellStyle name="Normal 2 2 2 2 2 2 2 2 2 2 2 2 2 2 2 2 2 2 2 2 2 2 2 2 2 2 2 2 2 2 2 2 2 2 2 2 2 2 2 2 2 2 2 2 2 2 2 2 2 2 2 2 2 2 2 2 2 2 2 2 7 3" xfId="21747" xr:uid="{00000000-0005-0000-0000-0000F3540000}"/>
    <cellStyle name="Normal 2 2 2 2 2 2 2 2 2 2 2 2 2 2 2 2 2 2 2 2 2 2 2 2 2 2 2 2 2 2 2 2 2 2 2 2 2 2 2 2 2 2 2 2 2 2 2 2 2 2 2 2 2 2 2 2 2 2 2 2 7 4" xfId="21748" xr:uid="{00000000-0005-0000-0000-0000F4540000}"/>
    <cellStyle name="Normal 2 2 2 2 2 2 2 2 2 2 2 2 2 2 2 2 2 2 2 2 2 2 2 2 2 2 2 2 2 2 2 2 2 2 2 2 2 2 2 2 2 2 2 2 2 2 2 2 2 2 2 2 2 2 2 2 2 2 2 2 7 5" xfId="21749" xr:uid="{00000000-0005-0000-0000-0000F5540000}"/>
    <cellStyle name="Normal 2 2 2 2 2 2 2 2 2 2 2 2 2 2 2 2 2 2 2 2 2 2 2 2 2 2 2 2 2 2 2 2 2 2 2 2 2 2 2 2 2 2 2 2 2 2 2 2 2 2 2 2 2 2 2 2 2 2 2 2 7 6" xfId="21750" xr:uid="{00000000-0005-0000-0000-0000F6540000}"/>
    <cellStyle name="Normal 2 2 2 2 2 2 2 2 2 2 2 2 2 2 2 2 2 2 2 2 2 2 2 2 2 2 2 2 2 2 2 2 2 2 2 2 2 2 2 2 2 2 2 2 2 2 2 2 2 2 2 2 2 2 2 2 2 2 2 2 7 7" xfId="21751" xr:uid="{00000000-0005-0000-0000-0000F7540000}"/>
    <cellStyle name="Normal 2 2 2 2 2 2 2 2 2 2 2 2 2 2 2 2 2 2 2 2 2 2 2 2 2 2 2 2 2 2 2 2 2 2 2 2 2 2 2 2 2 2 2 2 2 2 2 2 2 2 2 2 2 2 2 2 2 2 2 2 7 8" xfId="21752" xr:uid="{00000000-0005-0000-0000-0000F8540000}"/>
    <cellStyle name="Normal 2 2 2 2 2 2 2 2 2 2 2 2 2 2 2 2 2 2 2 2 2 2 2 2 2 2 2 2 2 2 2 2 2 2 2 2 2 2 2 2 2 2 2 2 2 2 2 2 2 2 2 2 2 2 2 2 2 2 2 2 7 9" xfId="21753" xr:uid="{00000000-0005-0000-0000-0000F9540000}"/>
    <cellStyle name="Normal 2 2 2 2 2 2 2 2 2 2 2 2 2 2 2 2 2 2 2 2 2 2 2 2 2 2 2 2 2 2 2 2 2 2 2 2 2 2 2 2 2 2 2 2 2 2 2 2 2 2 2 2 2 2 2 2 2 2 2 2 7_Tabla M" xfId="21754" xr:uid="{00000000-0005-0000-0000-0000FA540000}"/>
    <cellStyle name="Normal 2 2 2 2 2 2 2 2 2 2 2 2 2 2 2 2 2 2 2 2 2 2 2 2 2 2 2 2 2 2 2 2 2 2 2 2 2 2 2 2 2 2 2 2 2 2 2 2 2 2 2 2 2 2 2 2 2 2 2 2 8" xfId="21755" xr:uid="{00000000-0005-0000-0000-0000FB540000}"/>
    <cellStyle name="Normal 2 2 2 2 2 2 2 2 2 2 2 2 2 2 2 2 2 2 2 2 2 2 2 2 2 2 2 2 2 2 2 2 2 2 2 2 2 2 2 2 2 2 2 2 2 2 2 2 2 2 2 2 2 2 2 2 2 2 2 2 8 10" xfId="21756" xr:uid="{00000000-0005-0000-0000-0000FC540000}"/>
    <cellStyle name="Normal 2 2 2 2 2 2 2 2 2 2 2 2 2 2 2 2 2 2 2 2 2 2 2 2 2 2 2 2 2 2 2 2 2 2 2 2 2 2 2 2 2 2 2 2 2 2 2 2 2 2 2 2 2 2 2 2 2 2 2 2 8 2" xfId="21757" xr:uid="{00000000-0005-0000-0000-0000FD540000}"/>
    <cellStyle name="Normal 2 2 2 2 2 2 2 2 2 2 2 2 2 2 2 2 2 2 2 2 2 2 2 2 2 2 2 2 2 2 2 2 2 2 2 2 2 2 2 2 2 2 2 2 2 2 2 2 2 2 2 2 2 2 2 2 2 2 2 2 8 3" xfId="21758" xr:uid="{00000000-0005-0000-0000-0000FE540000}"/>
    <cellStyle name="Normal 2 2 2 2 2 2 2 2 2 2 2 2 2 2 2 2 2 2 2 2 2 2 2 2 2 2 2 2 2 2 2 2 2 2 2 2 2 2 2 2 2 2 2 2 2 2 2 2 2 2 2 2 2 2 2 2 2 2 2 2 8 4" xfId="21759" xr:uid="{00000000-0005-0000-0000-0000FF540000}"/>
    <cellStyle name="Normal 2 2 2 2 2 2 2 2 2 2 2 2 2 2 2 2 2 2 2 2 2 2 2 2 2 2 2 2 2 2 2 2 2 2 2 2 2 2 2 2 2 2 2 2 2 2 2 2 2 2 2 2 2 2 2 2 2 2 2 2 8 5" xfId="21760" xr:uid="{00000000-0005-0000-0000-000000550000}"/>
    <cellStyle name="Normal 2 2 2 2 2 2 2 2 2 2 2 2 2 2 2 2 2 2 2 2 2 2 2 2 2 2 2 2 2 2 2 2 2 2 2 2 2 2 2 2 2 2 2 2 2 2 2 2 2 2 2 2 2 2 2 2 2 2 2 2 8 6" xfId="21761" xr:uid="{00000000-0005-0000-0000-000001550000}"/>
    <cellStyle name="Normal 2 2 2 2 2 2 2 2 2 2 2 2 2 2 2 2 2 2 2 2 2 2 2 2 2 2 2 2 2 2 2 2 2 2 2 2 2 2 2 2 2 2 2 2 2 2 2 2 2 2 2 2 2 2 2 2 2 2 2 2 8 7" xfId="21762" xr:uid="{00000000-0005-0000-0000-000002550000}"/>
    <cellStyle name="Normal 2 2 2 2 2 2 2 2 2 2 2 2 2 2 2 2 2 2 2 2 2 2 2 2 2 2 2 2 2 2 2 2 2 2 2 2 2 2 2 2 2 2 2 2 2 2 2 2 2 2 2 2 2 2 2 2 2 2 2 2 8 8" xfId="21763" xr:uid="{00000000-0005-0000-0000-000003550000}"/>
    <cellStyle name="Normal 2 2 2 2 2 2 2 2 2 2 2 2 2 2 2 2 2 2 2 2 2 2 2 2 2 2 2 2 2 2 2 2 2 2 2 2 2 2 2 2 2 2 2 2 2 2 2 2 2 2 2 2 2 2 2 2 2 2 2 2 8 9" xfId="21764" xr:uid="{00000000-0005-0000-0000-000004550000}"/>
    <cellStyle name="Normal 2 2 2 2 2 2 2 2 2 2 2 2 2 2 2 2 2 2 2 2 2 2 2 2 2 2 2 2 2 2 2 2 2 2 2 2 2 2 2 2 2 2 2 2 2 2 2 2 2 2 2 2 2 2 2 2 2 2 2 2 8_Tabla M" xfId="21765" xr:uid="{00000000-0005-0000-0000-000005550000}"/>
    <cellStyle name="Normal 2 2 2 2 2 2 2 2 2 2 2 2 2 2 2 2 2 2 2 2 2 2 2 2 2 2 2 2 2 2 2 2 2 2 2 2 2 2 2 2 2 2 2 2 2 2 2 2 2 2 2 2 2 2 2 2 2 2 2 2 9" xfId="21766" xr:uid="{00000000-0005-0000-0000-000006550000}"/>
    <cellStyle name="Normal 2 2 2 2 2 2 2 2 2 2 2 2 2 2 2 2 2 2 2 2 2 2 2 2 2 2 2 2 2 2 2 2 2 2 2 2 2 2 2 2 2 2 2 2 2 2 2 2 2 2 2 2 2 2 2 2 2 2 2 2 9 10" xfId="21767" xr:uid="{00000000-0005-0000-0000-000007550000}"/>
    <cellStyle name="Normal 2 2 2 2 2 2 2 2 2 2 2 2 2 2 2 2 2 2 2 2 2 2 2 2 2 2 2 2 2 2 2 2 2 2 2 2 2 2 2 2 2 2 2 2 2 2 2 2 2 2 2 2 2 2 2 2 2 2 2 2 9 2" xfId="21768" xr:uid="{00000000-0005-0000-0000-000008550000}"/>
    <cellStyle name="Normal 2 2 2 2 2 2 2 2 2 2 2 2 2 2 2 2 2 2 2 2 2 2 2 2 2 2 2 2 2 2 2 2 2 2 2 2 2 2 2 2 2 2 2 2 2 2 2 2 2 2 2 2 2 2 2 2 2 2 2 2 9 3" xfId="21769" xr:uid="{00000000-0005-0000-0000-000009550000}"/>
    <cellStyle name="Normal 2 2 2 2 2 2 2 2 2 2 2 2 2 2 2 2 2 2 2 2 2 2 2 2 2 2 2 2 2 2 2 2 2 2 2 2 2 2 2 2 2 2 2 2 2 2 2 2 2 2 2 2 2 2 2 2 2 2 2 2 9 4" xfId="21770" xr:uid="{00000000-0005-0000-0000-00000A550000}"/>
    <cellStyle name="Normal 2 2 2 2 2 2 2 2 2 2 2 2 2 2 2 2 2 2 2 2 2 2 2 2 2 2 2 2 2 2 2 2 2 2 2 2 2 2 2 2 2 2 2 2 2 2 2 2 2 2 2 2 2 2 2 2 2 2 2 2 9 5" xfId="21771" xr:uid="{00000000-0005-0000-0000-00000B550000}"/>
    <cellStyle name="Normal 2 2 2 2 2 2 2 2 2 2 2 2 2 2 2 2 2 2 2 2 2 2 2 2 2 2 2 2 2 2 2 2 2 2 2 2 2 2 2 2 2 2 2 2 2 2 2 2 2 2 2 2 2 2 2 2 2 2 2 2 9 6" xfId="21772" xr:uid="{00000000-0005-0000-0000-00000C550000}"/>
    <cellStyle name="Normal 2 2 2 2 2 2 2 2 2 2 2 2 2 2 2 2 2 2 2 2 2 2 2 2 2 2 2 2 2 2 2 2 2 2 2 2 2 2 2 2 2 2 2 2 2 2 2 2 2 2 2 2 2 2 2 2 2 2 2 2 9 7" xfId="21773" xr:uid="{00000000-0005-0000-0000-00000D550000}"/>
    <cellStyle name="Normal 2 2 2 2 2 2 2 2 2 2 2 2 2 2 2 2 2 2 2 2 2 2 2 2 2 2 2 2 2 2 2 2 2 2 2 2 2 2 2 2 2 2 2 2 2 2 2 2 2 2 2 2 2 2 2 2 2 2 2 2 9 8" xfId="21774" xr:uid="{00000000-0005-0000-0000-00000E550000}"/>
    <cellStyle name="Normal 2 2 2 2 2 2 2 2 2 2 2 2 2 2 2 2 2 2 2 2 2 2 2 2 2 2 2 2 2 2 2 2 2 2 2 2 2 2 2 2 2 2 2 2 2 2 2 2 2 2 2 2 2 2 2 2 2 2 2 2 9 9" xfId="21775" xr:uid="{00000000-0005-0000-0000-00000F550000}"/>
    <cellStyle name="Normal 2 2 2 2 2 2 2 2 2 2 2 2 2 2 2 2 2 2 2 2 2 2 2 2 2 2 2 2 2 2 2 2 2 2 2 2 2 2 2 2 2 2 2 2 2 2 2 2 2 2 2 2 2 2 2 2 2 2 2 2 9_Tabla M" xfId="21776" xr:uid="{00000000-0005-0000-0000-000010550000}"/>
    <cellStyle name="Normal 2 2 2 2 2 2 2 2 2 2 2 2 2 2 2 2 2 2 2 2 2 2 2 2 2 2 2 2 2 2 2 2 2 2 2 2 2 2 2 2 2 2 2 2 2 2 2 2 2 2 2 2 2 2 2 2 2 2 2 2_Tabla M" xfId="21777" xr:uid="{00000000-0005-0000-0000-000011550000}"/>
    <cellStyle name="Normal 2 2 2 2 2 2 2 2 2 2 2 2 2 2 2 2 2 2 2 2 2 2 2 2 2 2 2 2 2 2 2 2 2 2 2 2 2 2 2 2 2 2 2 2 2 2 2 2 2 2 2 2 2 2 2 2 2 2 2 20" xfId="21778" xr:uid="{00000000-0005-0000-0000-000012550000}"/>
    <cellStyle name="Normal 2 2 2 2 2 2 2 2 2 2 2 2 2 2 2 2 2 2 2 2 2 2 2 2 2 2 2 2 2 2 2 2 2 2 2 2 2 2 2 2 2 2 2 2 2 2 2 2 2 2 2 2 2 2 2 2 2 2 2 21" xfId="21779" xr:uid="{00000000-0005-0000-0000-000013550000}"/>
    <cellStyle name="Normal 2 2 2 2 2 2 2 2 2 2 2 2 2 2 2 2 2 2 2 2 2 2 2 2 2 2 2 2 2 2 2 2 2 2 2 2 2 2 2 2 2 2 2 2 2 2 2 2 2 2 2 2 2 2 2 2 2 2 2 22" xfId="21780" xr:uid="{00000000-0005-0000-0000-000014550000}"/>
    <cellStyle name="Normal 2 2 2 2 2 2 2 2 2 2 2 2 2 2 2 2 2 2 2 2 2 2 2 2 2 2 2 2 2 2 2 2 2 2 2 2 2 2 2 2 2 2 2 2 2 2 2 2 2 2 2 2 2 2 2 2 2 2 2 23" xfId="21781" xr:uid="{00000000-0005-0000-0000-000015550000}"/>
    <cellStyle name="Normal 2 2 2 2 2 2 2 2 2 2 2 2 2 2 2 2 2 2 2 2 2 2 2 2 2 2 2 2 2 2 2 2 2 2 2 2 2 2 2 2 2 2 2 2 2 2 2 2 2 2 2 2 2 2 2 2 2 2 2 24" xfId="21782" xr:uid="{00000000-0005-0000-0000-000016550000}"/>
    <cellStyle name="Normal 2 2 2 2 2 2 2 2 2 2 2 2 2 2 2 2 2 2 2 2 2 2 2 2 2 2 2 2 2 2 2 2 2 2 2 2 2 2 2 2 2 2 2 2 2 2 2 2 2 2 2 2 2 2 2 2 2 2 2 3" xfId="21783" xr:uid="{00000000-0005-0000-0000-000017550000}"/>
    <cellStyle name="Normal 2 2 2 2 2 2 2 2 2 2 2 2 2 2 2 2 2 2 2 2 2 2 2 2 2 2 2 2 2 2 2 2 2 2 2 2 2 2 2 2 2 2 2 2 2 2 2 2 2 2 2 2 2 2 2 2 2 2 2 4" xfId="21784" xr:uid="{00000000-0005-0000-0000-000018550000}"/>
    <cellStyle name="Normal 2 2 2 2 2 2 2 2 2 2 2 2 2 2 2 2 2 2 2 2 2 2 2 2 2 2 2 2 2 2 2 2 2 2 2 2 2 2 2 2 2 2 2 2 2 2 2 2 2 2 2 2 2 2 2 2 2 2 2 5" xfId="21785" xr:uid="{00000000-0005-0000-0000-000019550000}"/>
    <cellStyle name="Normal 2 2 2 2 2 2 2 2 2 2 2 2 2 2 2 2 2 2 2 2 2 2 2 2 2 2 2 2 2 2 2 2 2 2 2 2 2 2 2 2 2 2 2 2 2 2 2 2 2 2 2 2 2 2 2 2 2 2 2 6" xfId="21786" xr:uid="{00000000-0005-0000-0000-00001A550000}"/>
    <cellStyle name="Normal 2 2 2 2 2 2 2 2 2 2 2 2 2 2 2 2 2 2 2 2 2 2 2 2 2 2 2 2 2 2 2 2 2 2 2 2 2 2 2 2 2 2 2 2 2 2 2 2 2 2 2 2 2 2 2 2 2 2 2 7" xfId="21787" xr:uid="{00000000-0005-0000-0000-00001B550000}"/>
    <cellStyle name="Normal 2 2 2 2 2 2 2 2 2 2 2 2 2 2 2 2 2 2 2 2 2 2 2 2 2 2 2 2 2 2 2 2 2 2 2 2 2 2 2 2 2 2 2 2 2 2 2 2 2 2 2 2 2 2 2 2 2 2 2 8" xfId="21788" xr:uid="{00000000-0005-0000-0000-00001C550000}"/>
    <cellStyle name="Normal 2 2 2 2 2 2 2 2 2 2 2 2 2 2 2 2 2 2 2 2 2 2 2 2 2 2 2 2 2 2 2 2 2 2 2 2 2 2 2 2 2 2 2 2 2 2 2 2 2 2 2 2 2 2 2 2 2 2 2 9" xfId="21789" xr:uid="{00000000-0005-0000-0000-00001D550000}"/>
    <cellStyle name="Normal 2 2 2 2 2 2 2 2 2 2 2 2 2 2 2 2 2 2 2 2 2 2 2 2 2 2 2 2 2 2 2 2 2 2 2 2 2 2 2 2 2 2 2 2 2 2 2 2 2 2 2 2 2 2 2 2 2 2 2_Tabla M" xfId="21790" xr:uid="{00000000-0005-0000-0000-00001E550000}"/>
    <cellStyle name="Normal 2 2 2 2 2 2 2 2 2 2 2 2 2 2 2 2 2 2 2 2 2 2 2 2 2 2 2 2 2 2 2 2 2 2 2 2 2 2 2 2 2 2 2 2 2 2 2 2 2 2 2 2 2 2 2 2 2 2 20" xfId="21791" xr:uid="{00000000-0005-0000-0000-00001F550000}"/>
    <cellStyle name="Normal 2 2 2 2 2 2 2 2 2 2 2 2 2 2 2 2 2 2 2 2 2 2 2 2 2 2 2 2 2 2 2 2 2 2 2 2 2 2 2 2 2 2 2 2 2 2 2 2 2 2 2 2 2 2 2 2 2 2 21" xfId="21792" xr:uid="{00000000-0005-0000-0000-000020550000}"/>
    <cellStyle name="Normal 2 2 2 2 2 2 2 2 2 2 2 2 2 2 2 2 2 2 2 2 2 2 2 2 2 2 2 2 2 2 2 2 2 2 2 2 2 2 2 2 2 2 2 2 2 2 2 2 2 2 2 2 2 2 2 2 2 2 22" xfId="21793" xr:uid="{00000000-0005-0000-0000-000021550000}"/>
    <cellStyle name="Normal 2 2 2 2 2 2 2 2 2 2 2 2 2 2 2 2 2 2 2 2 2 2 2 2 2 2 2 2 2 2 2 2 2 2 2 2 2 2 2 2 2 2 2 2 2 2 2 2 2 2 2 2 2 2 2 2 2 2 23" xfId="21794" xr:uid="{00000000-0005-0000-0000-000022550000}"/>
    <cellStyle name="Normal 2 2 2 2 2 2 2 2 2 2 2 2 2 2 2 2 2 2 2 2 2 2 2 2 2 2 2 2 2 2 2 2 2 2 2 2 2 2 2 2 2 2 2 2 2 2 2 2 2 2 2 2 2 2 2 2 2 2 24" xfId="21795" xr:uid="{00000000-0005-0000-0000-000023550000}"/>
    <cellStyle name="Normal 2 2 2 2 2 2 2 2 2 2 2 2 2 2 2 2 2 2 2 2 2 2 2 2 2 2 2 2 2 2 2 2 2 2 2 2 2 2 2 2 2 2 2 2 2 2 2 2 2 2 2 2 2 2 2 2 2 2 25" xfId="21796" xr:uid="{00000000-0005-0000-0000-000024550000}"/>
    <cellStyle name="Normal 2 2 2 2 2 2 2 2 2 2 2 2 2 2 2 2 2 2 2 2 2 2 2 2 2 2 2 2 2 2 2 2 2 2 2 2 2 2 2 2 2 2 2 2 2 2 2 2 2 2 2 2 2 2 2 2 2 2 26" xfId="21797" xr:uid="{00000000-0005-0000-0000-000025550000}"/>
    <cellStyle name="Normal 2 2 2 2 2 2 2 2 2 2 2 2 2 2 2 2 2 2 2 2 2 2 2 2 2 2 2 2 2 2 2 2 2 2 2 2 2 2 2 2 2 2 2 2 2 2 2 2 2 2 2 2 2 2 2 2 2 2 3" xfId="21798" xr:uid="{00000000-0005-0000-0000-000026550000}"/>
    <cellStyle name="Normal 2 2 2 2 2 2 2 2 2 2 2 2 2 2 2 2 2 2 2 2 2 2 2 2 2 2 2 2 2 2 2 2 2 2 2 2 2 2 2 2 2 2 2 2 2 2 2 2 2 2 2 2 2 2 2 2 2 2 3 10" xfId="21799" xr:uid="{00000000-0005-0000-0000-000027550000}"/>
    <cellStyle name="Normal 2 2 2 2 2 2 2 2 2 2 2 2 2 2 2 2 2 2 2 2 2 2 2 2 2 2 2 2 2 2 2 2 2 2 2 2 2 2 2 2 2 2 2 2 2 2 2 2 2 2 2 2 2 2 2 2 2 2 3 2" xfId="21800" xr:uid="{00000000-0005-0000-0000-000028550000}"/>
    <cellStyle name="Normal 2 2 2 2 2 2 2 2 2 2 2 2 2 2 2 2 2 2 2 2 2 2 2 2 2 2 2 2 2 2 2 2 2 2 2 2 2 2 2 2 2 2 2 2 2 2 2 2 2 2 2 2 2 2 2 2 2 2 3 3" xfId="21801" xr:uid="{00000000-0005-0000-0000-000029550000}"/>
    <cellStyle name="Normal 2 2 2 2 2 2 2 2 2 2 2 2 2 2 2 2 2 2 2 2 2 2 2 2 2 2 2 2 2 2 2 2 2 2 2 2 2 2 2 2 2 2 2 2 2 2 2 2 2 2 2 2 2 2 2 2 2 2 3 4" xfId="21802" xr:uid="{00000000-0005-0000-0000-00002A550000}"/>
    <cellStyle name="Normal 2 2 2 2 2 2 2 2 2 2 2 2 2 2 2 2 2 2 2 2 2 2 2 2 2 2 2 2 2 2 2 2 2 2 2 2 2 2 2 2 2 2 2 2 2 2 2 2 2 2 2 2 2 2 2 2 2 2 3 5" xfId="21803" xr:uid="{00000000-0005-0000-0000-00002B550000}"/>
    <cellStyle name="Normal 2 2 2 2 2 2 2 2 2 2 2 2 2 2 2 2 2 2 2 2 2 2 2 2 2 2 2 2 2 2 2 2 2 2 2 2 2 2 2 2 2 2 2 2 2 2 2 2 2 2 2 2 2 2 2 2 2 2 3 6" xfId="21804" xr:uid="{00000000-0005-0000-0000-00002C550000}"/>
    <cellStyle name="Normal 2 2 2 2 2 2 2 2 2 2 2 2 2 2 2 2 2 2 2 2 2 2 2 2 2 2 2 2 2 2 2 2 2 2 2 2 2 2 2 2 2 2 2 2 2 2 2 2 2 2 2 2 2 2 2 2 2 2 3 7" xfId="21805" xr:uid="{00000000-0005-0000-0000-00002D550000}"/>
    <cellStyle name="Normal 2 2 2 2 2 2 2 2 2 2 2 2 2 2 2 2 2 2 2 2 2 2 2 2 2 2 2 2 2 2 2 2 2 2 2 2 2 2 2 2 2 2 2 2 2 2 2 2 2 2 2 2 2 2 2 2 2 2 3 8" xfId="21806" xr:uid="{00000000-0005-0000-0000-00002E550000}"/>
    <cellStyle name="Normal 2 2 2 2 2 2 2 2 2 2 2 2 2 2 2 2 2 2 2 2 2 2 2 2 2 2 2 2 2 2 2 2 2 2 2 2 2 2 2 2 2 2 2 2 2 2 2 2 2 2 2 2 2 2 2 2 2 2 3 9" xfId="21807" xr:uid="{00000000-0005-0000-0000-00002F550000}"/>
    <cellStyle name="Normal 2 2 2 2 2 2 2 2 2 2 2 2 2 2 2 2 2 2 2 2 2 2 2 2 2 2 2 2 2 2 2 2 2 2 2 2 2 2 2 2 2 2 2 2 2 2 2 2 2 2 2 2 2 2 2 2 2 2 3_Tabla M" xfId="21808" xr:uid="{00000000-0005-0000-0000-000030550000}"/>
    <cellStyle name="Normal 2 2 2 2 2 2 2 2 2 2 2 2 2 2 2 2 2 2 2 2 2 2 2 2 2 2 2 2 2 2 2 2 2 2 2 2 2 2 2 2 2 2 2 2 2 2 2 2 2 2 2 2 2 2 2 2 2 2 4" xfId="21809" xr:uid="{00000000-0005-0000-0000-000031550000}"/>
    <cellStyle name="Normal 2 2 2 2 2 2 2 2 2 2 2 2 2 2 2 2 2 2 2 2 2 2 2 2 2 2 2 2 2 2 2 2 2 2 2 2 2 2 2 2 2 2 2 2 2 2 2 2 2 2 2 2 2 2 2 2 2 2 4 10" xfId="21810" xr:uid="{00000000-0005-0000-0000-000032550000}"/>
    <cellStyle name="Normal 2 2 2 2 2 2 2 2 2 2 2 2 2 2 2 2 2 2 2 2 2 2 2 2 2 2 2 2 2 2 2 2 2 2 2 2 2 2 2 2 2 2 2 2 2 2 2 2 2 2 2 2 2 2 2 2 2 2 4 2" xfId="21811" xr:uid="{00000000-0005-0000-0000-000033550000}"/>
    <cellStyle name="Normal 2 2 2 2 2 2 2 2 2 2 2 2 2 2 2 2 2 2 2 2 2 2 2 2 2 2 2 2 2 2 2 2 2 2 2 2 2 2 2 2 2 2 2 2 2 2 2 2 2 2 2 2 2 2 2 2 2 2 4 3" xfId="21812" xr:uid="{00000000-0005-0000-0000-000034550000}"/>
    <cellStyle name="Normal 2 2 2 2 2 2 2 2 2 2 2 2 2 2 2 2 2 2 2 2 2 2 2 2 2 2 2 2 2 2 2 2 2 2 2 2 2 2 2 2 2 2 2 2 2 2 2 2 2 2 2 2 2 2 2 2 2 2 4 4" xfId="21813" xr:uid="{00000000-0005-0000-0000-000035550000}"/>
    <cellStyle name="Normal 2 2 2 2 2 2 2 2 2 2 2 2 2 2 2 2 2 2 2 2 2 2 2 2 2 2 2 2 2 2 2 2 2 2 2 2 2 2 2 2 2 2 2 2 2 2 2 2 2 2 2 2 2 2 2 2 2 2 4 5" xfId="21814" xr:uid="{00000000-0005-0000-0000-000036550000}"/>
    <cellStyle name="Normal 2 2 2 2 2 2 2 2 2 2 2 2 2 2 2 2 2 2 2 2 2 2 2 2 2 2 2 2 2 2 2 2 2 2 2 2 2 2 2 2 2 2 2 2 2 2 2 2 2 2 2 2 2 2 2 2 2 2 4 6" xfId="21815" xr:uid="{00000000-0005-0000-0000-000037550000}"/>
    <cellStyle name="Normal 2 2 2 2 2 2 2 2 2 2 2 2 2 2 2 2 2 2 2 2 2 2 2 2 2 2 2 2 2 2 2 2 2 2 2 2 2 2 2 2 2 2 2 2 2 2 2 2 2 2 2 2 2 2 2 2 2 2 4 7" xfId="21816" xr:uid="{00000000-0005-0000-0000-000038550000}"/>
    <cellStyle name="Normal 2 2 2 2 2 2 2 2 2 2 2 2 2 2 2 2 2 2 2 2 2 2 2 2 2 2 2 2 2 2 2 2 2 2 2 2 2 2 2 2 2 2 2 2 2 2 2 2 2 2 2 2 2 2 2 2 2 2 4 8" xfId="21817" xr:uid="{00000000-0005-0000-0000-000039550000}"/>
    <cellStyle name="Normal 2 2 2 2 2 2 2 2 2 2 2 2 2 2 2 2 2 2 2 2 2 2 2 2 2 2 2 2 2 2 2 2 2 2 2 2 2 2 2 2 2 2 2 2 2 2 2 2 2 2 2 2 2 2 2 2 2 2 4 9" xfId="21818" xr:uid="{00000000-0005-0000-0000-00003A550000}"/>
    <cellStyle name="Normal 2 2 2 2 2 2 2 2 2 2 2 2 2 2 2 2 2 2 2 2 2 2 2 2 2 2 2 2 2 2 2 2 2 2 2 2 2 2 2 2 2 2 2 2 2 2 2 2 2 2 2 2 2 2 2 2 2 2 4_Tabla M" xfId="21819" xr:uid="{00000000-0005-0000-0000-00003B550000}"/>
    <cellStyle name="Normal 2 2 2 2 2 2 2 2 2 2 2 2 2 2 2 2 2 2 2 2 2 2 2 2 2 2 2 2 2 2 2 2 2 2 2 2 2 2 2 2 2 2 2 2 2 2 2 2 2 2 2 2 2 2 2 2 2 2 5" xfId="21820" xr:uid="{00000000-0005-0000-0000-00003C550000}"/>
    <cellStyle name="Normal 2 2 2 2 2 2 2 2 2 2 2 2 2 2 2 2 2 2 2 2 2 2 2 2 2 2 2 2 2 2 2 2 2 2 2 2 2 2 2 2 2 2 2 2 2 2 2 2 2 2 2 2 2 2 2 2 2 2 5 10" xfId="21821" xr:uid="{00000000-0005-0000-0000-00003D550000}"/>
    <cellStyle name="Normal 2 2 2 2 2 2 2 2 2 2 2 2 2 2 2 2 2 2 2 2 2 2 2 2 2 2 2 2 2 2 2 2 2 2 2 2 2 2 2 2 2 2 2 2 2 2 2 2 2 2 2 2 2 2 2 2 2 2 5 2" xfId="21822" xr:uid="{00000000-0005-0000-0000-00003E550000}"/>
    <cellStyle name="Normal 2 2 2 2 2 2 2 2 2 2 2 2 2 2 2 2 2 2 2 2 2 2 2 2 2 2 2 2 2 2 2 2 2 2 2 2 2 2 2 2 2 2 2 2 2 2 2 2 2 2 2 2 2 2 2 2 2 2 5 3" xfId="21823" xr:uid="{00000000-0005-0000-0000-00003F550000}"/>
    <cellStyle name="Normal 2 2 2 2 2 2 2 2 2 2 2 2 2 2 2 2 2 2 2 2 2 2 2 2 2 2 2 2 2 2 2 2 2 2 2 2 2 2 2 2 2 2 2 2 2 2 2 2 2 2 2 2 2 2 2 2 2 2 5 4" xfId="21824" xr:uid="{00000000-0005-0000-0000-000040550000}"/>
    <cellStyle name="Normal 2 2 2 2 2 2 2 2 2 2 2 2 2 2 2 2 2 2 2 2 2 2 2 2 2 2 2 2 2 2 2 2 2 2 2 2 2 2 2 2 2 2 2 2 2 2 2 2 2 2 2 2 2 2 2 2 2 2 5 5" xfId="21825" xr:uid="{00000000-0005-0000-0000-000041550000}"/>
    <cellStyle name="Normal 2 2 2 2 2 2 2 2 2 2 2 2 2 2 2 2 2 2 2 2 2 2 2 2 2 2 2 2 2 2 2 2 2 2 2 2 2 2 2 2 2 2 2 2 2 2 2 2 2 2 2 2 2 2 2 2 2 2 5 6" xfId="21826" xr:uid="{00000000-0005-0000-0000-000042550000}"/>
    <cellStyle name="Normal 2 2 2 2 2 2 2 2 2 2 2 2 2 2 2 2 2 2 2 2 2 2 2 2 2 2 2 2 2 2 2 2 2 2 2 2 2 2 2 2 2 2 2 2 2 2 2 2 2 2 2 2 2 2 2 2 2 2 5 7" xfId="21827" xr:uid="{00000000-0005-0000-0000-000043550000}"/>
    <cellStyle name="Normal 2 2 2 2 2 2 2 2 2 2 2 2 2 2 2 2 2 2 2 2 2 2 2 2 2 2 2 2 2 2 2 2 2 2 2 2 2 2 2 2 2 2 2 2 2 2 2 2 2 2 2 2 2 2 2 2 2 2 5 8" xfId="21828" xr:uid="{00000000-0005-0000-0000-000044550000}"/>
    <cellStyle name="Normal 2 2 2 2 2 2 2 2 2 2 2 2 2 2 2 2 2 2 2 2 2 2 2 2 2 2 2 2 2 2 2 2 2 2 2 2 2 2 2 2 2 2 2 2 2 2 2 2 2 2 2 2 2 2 2 2 2 2 5 9" xfId="21829" xr:uid="{00000000-0005-0000-0000-000045550000}"/>
    <cellStyle name="Normal 2 2 2 2 2 2 2 2 2 2 2 2 2 2 2 2 2 2 2 2 2 2 2 2 2 2 2 2 2 2 2 2 2 2 2 2 2 2 2 2 2 2 2 2 2 2 2 2 2 2 2 2 2 2 2 2 2 2 5_Tabla M" xfId="21830" xr:uid="{00000000-0005-0000-0000-000046550000}"/>
    <cellStyle name="Normal 2 2 2 2 2 2 2 2 2 2 2 2 2 2 2 2 2 2 2 2 2 2 2 2 2 2 2 2 2 2 2 2 2 2 2 2 2 2 2 2 2 2 2 2 2 2 2 2 2 2 2 2 2 2 2 2 2 2 6" xfId="21831" xr:uid="{00000000-0005-0000-0000-000047550000}"/>
    <cellStyle name="Normal 2 2 2 2 2 2 2 2 2 2 2 2 2 2 2 2 2 2 2 2 2 2 2 2 2 2 2 2 2 2 2 2 2 2 2 2 2 2 2 2 2 2 2 2 2 2 2 2 2 2 2 2 2 2 2 2 2 2 6 10" xfId="21832" xr:uid="{00000000-0005-0000-0000-000048550000}"/>
    <cellStyle name="Normal 2 2 2 2 2 2 2 2 2 2 2 2 2 2 2 2 2 2 2 2 2 2 2 2 2 2 2 2 2 2 2 2 2 2 2 2 2 2 2 2 2 2 2 2 2 2 2 2 2 2 2 2 2 2 2 2 2 2 6 2" xfId="21833" xr:uid="{00000000-0005-0000-0000-000049550000}"/>
    <cellStyle name="Normal 2 2 2 2 2 2 2 2 2 2 2 2 2 2 2 2 2 2 2 2 2 2 2 2 2 2 2 2 2 2 2 2 2 2 2 2 2 2 2 2 2 2 2 2 2 2 2 2 2 2 2 2 2 2 2 2 2 2 6 3" xfId="21834" xr:uid="{00000000-0005-0000-0000-00004A550000}"/>
    <cellStyle name="Normal 2 2 2 2 2 2 2 2 2 2 2 2 2 2 2 2 2 2 2 2 2 2 2 2 2 2 2 2 2 2 2 2 2 2 2 2 2 2 2 2 2 2 2 2 2 2 2 2 2 2 2 2 2 2 2 2 2 2 6 4" xfId="21835" xr:uid="{00000000-0005-0000-0000-00004B550000}"/>
    <cellStyle name="Normal 2 2 2 2 2 2 2 2 2 2 2 2 2 2 2 2 2 2 2 2 2 2 2 2 2 2 2 2 2 2 2 2 2 2 2 2 2 2 2 2 2 2 2 2 2 2 2 2 2 2 2 2 2 2 2 2 2 2 6 5" xfId="21836" xr:uid="{00000000-0005-0000-0000-00004C550000}"/>
    <cellStyle name="Normal 2 2 2 2 2 2 2 2 2 2 2 2 2 2 2 2 2 2 2 2 2 2 2 2 2 2 2 2 2 2 2 2 2 2 2 2 2 2 2 2 2 2 2 2 2 2 2 2 2 2 2 2 2 2 2 2 2 2 6 6" xfId="21837" xr:uid="{00000000-0005-0000-0000-00004D550000}"/>
    <cellStyle name="Normal 2 2 2 2 2 2 2 2 2 2 2 2 2 2 2 2 2 2 2 2 2 2 2 2 2 2 2 2 2 2 2 2 2 2 2 2 2 2 2 2 2 2 2 2 2 2 2 2 2 2 2 2 2 2 2 2 2 2 6 7" xfId="21838" xr:uid="{00000000-0005-0000-0000-00004E550000}"/>
    <cellStyle name="Normal 2 2 2 2 2 2 2 2 2 2 2 2 2 2 2 2 2 2 2 2 2 2 2 2 2 2 2 2 2 2 2 2 2 2 2 2 2 2 2 2 2 2 2 2 2 2 2 2 2 2 2 2 2 2 2 2 2 2 6 8" xfId="21839" xr:uid="{00000000-0005-0000-0000-00004F550000}"/>
    <cellStyle name="Normal 2 2 2 2 2 2 2 2 2 2 2 2 2 2 2 2 2 2 2 2 2 2 2 2 2 2 2 2 2 2 2 2 2 2 2 2 2 2 2 2 2 2 2 2 2 2 2 2 2 2 2 2 2 2 2 2 2 2 6 9" xfId="21840" xr:uid="{00000000-0005-0000-0000-000050550000}"/>
    <cellStyle name="Normal 2 2 2 2 2 2 2 2 2 2 2 2 2 2 2 2 2 2 2 2 2 2 2 2 2 2 2 2 2 2 2 2 2 2 2 2 2 2 2 2 2 2 2 2 2 2 2 2 2 2 2 2 2 2 2 2 2 2 6_Tabla M" xfId="21841" xr:uid="{00000000-0005-0000-0000-000051550000}"/>
    <cellStyle name="Normal 2 2 2 2 2 2 2 2 2 2 2 2 2 2 2 2 2 2 2 2 2 2 2 2 2 2 2 2 2 2 2 2 2 2 2 2 2 2 2 2 2 2 2 2 2 2 2 2 2 2 2 2 2 2 2 2 2 2 7" xfId="21842" xr:uid="{00000000-0005-0000-0000-000052550000}"/>
    <cellStyle name="Normal 2 2 2 2 2 2 2 2 2 2 2 2 2 2 2 2 2 2 2 2 2 2 2 2 2 2 2 2 2 2 2 2 2 2 2 2 2 2 2 2 2 2 2 2 2 2 2 2 2 2 2 2 2 2 2 2 2 2 7 10" xfId="21843" xr:uid="{00000000-0005-0000-0000-000053550000}"/>
    <cellStyle name="Normal 2 2 2 2 2 2 2 2 2 2 2 2 2 2 2 2 2 2 2 2 2 2 2 2 2 2 2 2 2 2 2 2 2 2 2 2 2 2 2 2 2 2 2 2 2 2 2 2 2 2 2 2 2 2 2 2 2 2 7 2" xfId="21844" xr:uid="{00000000-0005-0000-0000-000054550000}"/>
    <cellStyle name="Normal 2 2 2 2 2 2 2 2 2 2 2 2 2 2 2 2 2 2 2 2 2 2 2 2 2 2 2 2 2 2 2 2 2 2 2 2 2 2 2 2 2 2 2 2 2 2 2 2 2 2 2 2 2 2 2 2 2 2 7 3" xfId="21845" xr:uid="{00000000-0005-0000-0000-000055550000}"/>
    <cellStyle name="Normal 2 2 2 2 2 2 2 2 2 2 2 2 2 2 2 2 2 2 2 2 2 2 2 2 2 2 2 2 2 2 2 2 2 2 2 2 2 2 2 2 2 2 2 2 2 2 2 2 2 2 2 2 2 2 2 2 2 2 7 4" xfId="21846" xr:uid="{00000000-0005-0000-0000-000056550000}"/>
    <cellStyle name="Normal 2 2 2 2 2 2 2 2 2 2 2 2 2 2 2 2 2 2 2 2 2 2 2 2 2 2 2 2 2 2 2 2 2 2 2 2 2 2 2 2 2 2 2 2 2 2 2 2 2 2 2 2 2 2 2 2 2 2 7 5" xfId="21847" xr:uid="{00000000-0005-0000-0000-000057550000}"/>
    <cellStyle name="Normal 2 2 2 2 2 2 2 2 2 2 2 2 2 2 2 2 2 2 2 2 2 2 2 2 2 2 2 2 2 2 2 2 2 2 2 2 2 2 2 2 2 2 2 2 2 2 2 2 2 2 2 2 2 2 2 2 2 2 7 6" xfId="21848" xr:uid="{00000000-0005-0000-0000-000058550000}"/>
    <cellStyle name="Normal 2 2 2 2 2 2 2 2 2 2 2 2 2 2 2 2 2 2 2 2 2 2 2 2 2 2 2 2 2 2 2 2 2 2 2 2 2 2 2 2 2 2 2 2 2 2 2 2 2 2 2 2 2 2 2 2 2 2 7 7" xfId="21849" xr:uid="{00000000-0005-0000-0000-000059550000}"/>
    <cellStyle name="Normal 2 2 2 2 2 2 2 2 2 2 2 2 2 2 2 2 2 2 2 2 2 2 2 2 2 2 2 2 2 2 2 2 2 2 2 2 2 2 2 2 2 2 2 2 2 2 2 2 2 2 2 2 2 2 2 2 2 2 7 8" xfId="21850" xr:uid="{00000000-0005-0000-0000-00005A550000}"/>
    <cellStyle name="Normal 2 2 2 2 2 2 2 2 2 2 2 2 2 2 2 2 2 2 2 2 2 2 2 2 2 2 2 2 2 2 2 2 2 2 2 2 2 2 2 2 2 2 2 2 2 2 2 2 2 2 2 2 2 2 2 2 2 2 7 9" xfId="21851" xr:uid="{00000000-0005-0000-0000-00005B550000}"/>
    <cellStyle name="Normal 2 2 2 2 2 2 2 2 2 2 2 2 2 2 2 2 2 2 2 2 2 2 2 2 2 2 2 2 2 2 2 2 2 2 2 2 2 2 2 2 2 2 2 2 2 2 2 2 2 2 2 2 2 2 2 2 2 2 7_Tabla M" xfId="21852" xr:uid="{00000000-0005-0000-0000-00005C550000}"/>
    <cellStyle name="Normal 2 2 2 2 2 2 2 2 2 2 2 2 2 2 2 2 2 2 2 2 2 2 2 2 2 2 2 2 2 2 2 2 2 2 2 2 2 2 2 2 2 2 2 2 2 2 2 2 2 2 2 2 2 2 2 2 2 2 8" xfId="21853" xr:uid="{00000000-0005-0000-0000-00005D550000}"/>
    <cellStyle name="Normal 2 2 2 2 2 2 2 2 2 2 2 2 2 2 2 2 2 2 2 2 2 2 2 2 2 2 2 2 2 2 2 2 2 2 2 2 2 2 2 2 2 2 2 2 2 2 2 2 2 2 2 2 2 2 2 2 2 2 8 10" xfId="21854" xr:uid="{00000000-0005-0000-0000-00005E550000}"/>
    <cellStyle name="Normal 2 2 2 2 2 2 2 2 2 2 2 2 2 2 2 2 2 2 2 2 2 2 2 2 2 2 2 2 2 2 2 2 2 2 2 2 2 2 2 2 2 2 2 2 2 2 2 2 2 2 2 2 2 2 2 2 2 2 8 2" xfId="21855" xr:uid="{00000000-0005-0000-0000-00005F550000}"/>
    <cellStyle name="Normal 2 2 2 2 2 2 2 2 2 2 2 2 2 2 2 2 2 2 2 2 2 2 2 2 2 2 2 2 2 2 2 2 2 2 2 2 2 2 2 2 2 2 2 2 2 2 2 2 2 2 2 2 2 2 2 2 2 2 8 3" xfId="21856" xr:uid="{00000000-0005-0000-0000-000060550000}"/>
    <cellStyle name="Normal 2 2 2 2 2 2 2 2 2 2 2 2 2 2 2 2 2 2 2 2 2 2 2 2 2 2 2 2 2 2 2 2 2 2 2 2 2 2 2 2 2 2 2 2 2 2 2 2 2 2 2 2 2 2 2 2 2 2 8 4" xfId="21857" xr:uid="{00000000-0005-0000-0000-000061550000}"/>
    <cellStyle name="Normal 2 2 2 2 2 2 2 2 2 2 2 2 2 2 2 2 2 2 2 2 2 2 2 2 2 2 2 2 2 2 2 2 2 2 2 2 2 2 2 2 2 2 2 2 2 2 2 2 2 2 2 2 2 2 2 2 2 2 8 5" xfId="21858" xr:uid="{00000000-0005-0000-0000-000062550000}"/>
    <cellStyle name="Normal 2 2 2 2 2 2 2 2 2 2 2 2 2 2 2 2 2 2 2 2 2 2 2 2 2 2 2 2 2 2 2 2 2 2 2 2 2 2 2 2 2 2 2 2 2 2 2 2 2 2 2 2 2 2 2 2 2 2 8 6" xfId="21859" xr:uid="{00000000-0005-0000-0000-000063550000}"/>
    <cellStyle name="Normal 2 2 2 2 2 2 2 2 2 2 2 2 2 2 2 2 2 2 2 2 2 2 2 2 2 2 2 2 2 2 2 2 2 2 2 2 2 2 2 2 2 2 2 2 2 2 2 2 2 2 2 2 2 2 2 2 2 2 8 7" xfId="21860" xr:uid="{00000000-0005-0000-0000-000064550000}"/>
    <cellStyle name="Normal 2 2 2 2 2 2 2 2 2 2 2 2 2 2 2 2 2 2 2 2 2 2 2 2 2 2 2 2 2 2 2 2 2 2 2 2 2 2 2 2 2 2 2 2 2 2 2 2 2 2 2 2 2 2 2 2 2 2 8 8" xfId="21861" xr:uid="{00000000-0005-0000-0000-000065550000}"/>
    <cellStyle name="Normal 2 2 2 2 2 2 2 2 2 2 2 2 2 2 2 2 2 2 2 2 2 2 2 2 2 2 2 2 2 2 2 2 2 2 2 2 2 2 2 2 2 2 2 2 2 2 2 2 2 2 2 2 2 2 2 2 2 2 8 9" xfId="21862" xr:uid="{00000000-0005-0000-0000-000066550000}"/>
    <cellStyle name="Normal 2 2 2 2 2 2 2 2 2 2 2 2 2 2 2 2 2 2 2 2 2 2 2 2 2 2 2 2 2 2 2 2 2 2 2 2 2 2 2 2 2 2 2 2 2 2 2 2 2 2 2 2 2 2 2 2 2 2 8_Tabla M" xfId="21863" xr:uid="{00000000-0005-0000-0000-000067550000}"/>
    <cellStyle name="Normal 2 2 2 2 2 2 2 2 2 2 2 2 2 2 2 2 2 2 2 2 2 2 2 2 2 2 2 2 2 2 2 2 2 2 2 2 2 2 2 2 2 2 2 2 2 2 2 2 2 2 2 2 2 2 2 2 2 2 9" xfId="21864" xr:uid="{00000000-0005-0000-0000-000068550000}"/>
    <cellStyle name="Normal 2 2 2 2 2 2 2 2 2 2 2 2 2 2 2 2 2 2 2 2 2 2 2 2 2 2 2 2 2 2 2 2 2 2 2 2 2 2 2 2 2 2 2 2 2 2 2 2 2 2 2 2 2 2 2 2 2 2 9 10" xfId="21865" xr:uid="{00000000-0005-0000-0000-000069550000}"/>
    <cellStyle name="Normal 2 2 2 2 2 2 2 2 2 2 2 2 2 2 2 2 2 2 2 2 2 2 2 2 2 2 2 2 2 2 2 2 2 2 2 2 2 2 2 2 2 2 2 2 2 2 2 2 2 2 2 2 2 2 2 2 2 2 9 2" xfId="21866" xr:uid="{00000000-0005-0000-0000-00006A550000}"/>
    <cellStyle name="Normal 2 2 2 2 2 2 2 2 2 2 2 2 2 2 2 2 2 2 2 2 2 2 2 2 2 2 2 2 2 2 2 2 2 2 2 2 2 2 2 2 2 2 2 2 2 2 2 2 2 2 2 2 2 2 2 2 2 2 9 3" xfId="21867" xr:uid="{00000000-0005-0000-0000-00006B550000}"/>
    <cellStyle name="Normal 2 2 2 2 2 2 2 2 2 2 2 2 2 2 2 2 2 2 2 2 2 2 2 2 2 2 2 2 2 2 2 2 2 2 2 2 2 2 2 2 2 2 2 2 2 2 2 2 2 2 2 2 2 2 2 2 2 2 9 4" xfId="21868" xr:uid="{00000000-0005-0000-0000-00006C550000}"/>
    <cellStyle name="Normal 2 2 2 2 2 2 2 2 2 2 2 2 2 2 2 2 2 2 2 2 2 2 2 2 2 2 2 2 2 2 2 2 2 2 2 2 2 2 2 2 2 2 2 2 2 2 2 2 2 2 2 2 2 2 2 2 2 2 9 5" xfId="21869" xr:uid="{00000000-0005-0000-0000-00006D550000}"/>
    <cellStyle name="Normal 2 2 2 2 2 2 2 2 2 2 2 2 2 2 2 2 2 2 2 2 2 2 2 2 2 2 2 2 2 2 2 2 2 2 2 2 2 2 2 2 2 2 2 2 2 2 2 2 2 2 2 2 2 2 2 2 2 2 9 6" xfId="21870" xr:uid="{00000000-0005-0000-0000-00006E550000}"/>
    <cellStyle name="Normal 2 2 2 2 2 2 2 2 2 2 2 2 2 2 2 2 2 2 2 2 2 2 2 2 2 2 2 2 2 2 2 2 2 2 2 2 2 2 2 2 2 2 2 2 2 2 2 2 2 2 2 2 2 2 2 2 2 2 9 7" xfId="21871" xr:uid="{00000000-0005-0000-0000-00006F550000}"/>
    <cellStyle name="Normal 2 2 2 2 2 2 2 2 2 2 2 2 2 2 2 2 2 2 2 2 2 2 2 2 2 2 2 2 2 2 2 2 2 2 2 2 2 2 2 2 2 2 2 2 2 2 2 2 2 2 2 2 2 2 2 2 2 2 9 8" xfId="21872" xr:uid="{00000000-0005-0000-0000-000070550000}"/>
    <cellStyle name="Normal 2 2 2 2 2 2 2 2 2 2 2 2 2 2 2 2 2 2 2 2 2 2 2 2 2 2 2 2 2 2 2 2 2 2 2 2 2 2 2 2 2 2 2 2 2 2 2 2 2 2 2 2 2 2 2 2 2 2 9 9" xfId="21873" xr:uid="{00000000-0005-0000-0000-000071550000}"/>
    <cellStyle name="Normal 2 2 2 2 2 2 2 2 2 2 2 2 2 2 2 2 2 2 2 2 2 2 2 2 2 2 2 2 2 2 2 2 2 2 2 2 2 2 2 2 2 2 2 2 2 2 2 2 2 2 2 2 2 2 2 2 2 2 9_Tabla M" xfId="21874" xr:uid="{00000000-0005-0000-0000-000072550000}"/>
    <cellStyle name="Normal 2 2 2 2 2 2 2 2 2 2 2 2 2 2 2 2 2 2 2 2 2 2 2 2 2 2 2 2 2 2 2 2 2 2 2 2 2 2 2 2 2 2 2 2 2 2 2 2 2 2 2 2 2 2 2 2 2 2_Tabla M" xfId="21875" xr:uid="{00000000-0005-0000-0000-000073550000}"/>
    <cellStyle name="Normal 2 2 2 2 2 2 2 2 2 2 2 2 2 2 2 2 2 2 2 2 2 2 2 2 2 2 2 2 2 2 2 2 2 2 2 2 2 2 2 2 2 2 2 2 2 2 2 2 2 2 2 2 2 2 2 2 2 20" xfId="21876" xr:uid="{00000000-0005-0000-0000-000074550000}"/>
    <cellStyle name="Normal 2 2 2 2 2 2 2 2 2 2 2 2 2 2 2 2 2 2 2 2 2 2 2 2 2 2 2 2 2 2 2 2 2 2 2 2 2 2 2 2 2 2 2 2 2 2 2 2 2 2 2 2 2 2 2 2 2 21" xfId="21877" xr:uid="{00000000-0005-0000-0000-000075550000}"/>
    <cellStyle name="Normal 2 2 2 2 2 2 2 2 2 2 2 2 2 2 2 2 2 2 2 2 2 2 2 2 2 2 2 2 2 2 2 2 2 2 2 2 2 2 2 2 2 2 2 2 2 2 2 2 2 2 2 2 2 2 2 2 2 22" xfId="21878" xr:uid="{00000000-0005-0000-0000-000076550000}"/>
    <cellStyle name="Normal 2 2 2 2 2 2 2 2 2 2 2 2 2 2 2 2 2 2 2 2 2 2 2 2 2 2 2 2 2 2 2 2 2 2 2 2 2 2 2 2 2 2 2 2 2 2 2 2 2 2 2 2 2 2 2 2 2 23" xfId="21879" xr:uid="{00000000-0005-0000-0000-000077550000}"/>
    <cellStyle name="Normal 2 2 2 2 2 2 2 2 2 2 2 2 2 2 2 2 2 2 2 2 2 2 2 2 2 2 2 2 2 2 2 2 2 2 2 2 2 2 2 2 2 2 2 2 2 2 2 2 2 2 2 2 2 2 2 2 2 24" xfId="21880" xr:uid="{00000000-0005-0000-0000-000078550000}"/>
    <cellStyle name="Normal 2 2 2 2 2 2 2 2 2 2 2 2 2 2 2 2 2 2 2 2 2 2 2 2 2 2 2 2 2 2 2 2 2 2 2 2 2 2 2 2 2 2 2 2 2 2 2 2 2 2 2 2 2 2 2 2 2 25" xfId="21881" xr:uid="{00000000-0005-0000-0000-000079550000}"/>
    <cellStyle name="Normal 2 2 2 2 2 2 2 2 2 2 2 2 2 2 2 2 2 2 2 2 2 2 2 2 2 2 2 2 2 2 2 2 2 2 2 2 2 2 2 2 2 2 2 2 2 2 2 2 2 2 2 2 2 2 2 2 2 26" xfId="21882" xr:uid="{00000000-0005-0000-0000-00007A550000}"/>
    <cellStyle name="Normal 2 2 2 2 2 2 2 2 2 2 2 2 2 2 2 2 2 2 2 2 2 2 2 2 2 2 2 2 2 2 2 2 2 2 2 2 2 2 2 2 2 2 2 2 2 2 2 2 2 2 2 2 2 2 2 2 2 3" xfId="21883" xr:uid="{00000000-0005-0000-0000-00007B550000}"/>
    <cellStyle name="Normal 2 2 2 2 2 2 2 2 2 2 2 2 2 2 2 2 2 2 2 2 2 2 2 2 2 2 2 2 2 2 2 2 2 2 2 2 2 2 2 2 2 2 2 2 2 2 2 2 2 2 2 2 2 2 2 2 2 4" xfId="21884" xr:uid="{00000000-0005-0000-0000-00007C550000}"/>
    <cellStyle name="Normal 2 2 2 2 2 2 2 2 2 2 2 2 2 2 2 2 2 2 2 2 2 2 2 2 2 2 2 2 2 2 2 2 2 2 2 2 2 2 2 2 2 2 2 2 2 2 2 2 2 2 2 2 2 2 2 2 2 5" xfId="21885" xr:uid="{00000000-0005-0000-0000-00007D550000}"/>
    <cellStyle name="Normal 2 2 2 2 2 2 2 2 2 2 2 2 2 2 2 2 2 2 2 2 2 2 2 2 2 2 2 2 2 2 2 2 2 2 2 2 2 2 2 2 2 2 2 2 2 2 2 2 2 2 2 2 2 2 2 2 2 6" xfId="21886" xr:uid="{00000000-0005-0000-0000-00007E550000}"/>
    <cellStyle name="Normal 2 2 2 2 2 2 2 2 2 2 2 2 2 2 2 2 2 2 2 2 2 2 2 2 2 2 2 2 2 2 2 2 2 2 2 2 2 2 2 2 2 2 2 2 2 2 2 2 2 2 2 2 2 2 2 2 2 7" xfId="21887" xr:uid="{00000000-0005-0000-0000-00007F550000}"/>
    <cellStyle name="Normal 2 2 2 2 2 2 2 2 2 2 2 2 2 2 2 2 2 2 2 2 2 2 2 2 2 2 2 2 2 2 2 2 2 2 2 2 2 2 2 2 2 2 2 2 2 2 2 2 2 2 2 2 2 2 2 2 2 8" xfId="21888" xr:uid="{00000000-0005-0000-0000-000080550000}"/>
    <cellStyle name="Normal 2 2 2 2 2 2 2 2 2 2 2 2 2 2 2 2 2 2 2 2 2 2 2 2 2 2 2 2 2 2 2 2 2 2 2 2 2 2 2 2 2 2 2 2 2 2 2 2 2 2 2 2 2 2 2 2 2 9" xfId="21889" xr:uid="{00000000-0005-0000-0000-000081550000}"/>
    <cellStyle name="Normal 2 2 2 2 2 2 2 2 2 2 2 2 2 2 2 2 2 2 2 2 2 2 2 2 2 2 2 2 2 2 2 2 2 2 2 2 2 2 2 2 2 2 2 2 2 2 2 2 2 2 2 2 2 2 2 2 2_Tabla M" xfId="21890" xr:uid="{00000000-0005-0000-0000-000082550000}"/>
    <cellStyle name="Normal 2 2 2 2 2 2 2 2 2 2 2 2 2 2 2 2 2 2 2 2 2 2 2 2 2 2 2 2 2 2 2 2 2 2 2 2 2 2 2 2 2 2 2 2 2 2 2 2 2 2 2 2 2 2 2 2 20" xfId="21891" xr:uid="{00000000-0005-0000-0000-000083550000}"/>
    <cellStyle name="Normal 2 2 2 2 2 2 2 2 2 2 2 2 2 2 2 2 2 2 2 2 2 2 2 2 2 2 2 2 2 2 2 2 2 2 2 2 2 2 2 2 2 2 2 2 2 2 2 2 2 2 2 2 2 2 2 2 21" xfId="21892" xr:uid="{00000000-0005-0000-0000-000084550000}"/>
    <cellStyle name="Normal 2 2 2 2 2 2 2 2 2 2 2 2 2 2 2 2 2 2 2 2 2 2 2 2 2 2 2 2 2 2 2 2 2 2 2 2 2 2 2 2 2 2 2 2 2 2 2 2 2 2 2 2 2 2 2 2 22" xfId="21893" xr:uid="{00000000-0005-0000-0000-000085550000}"/>
    <cellStyle name="Normal 2 2 2 2 2 2 2 2 2 2 2 2 2 2 2 2 2 2 2 2 2 2 2 2 2 2 2 2 2 2 2 2 2 2 2 2 2 2 2 2 2 2 2 2 2 2 2 2 2 2 2 2 2 2 2 2 23" xfId="21894" xr:uid="{00000000-0005-0000-0000-000086550000}"/>
    <cellStyle name="Normal 2 2 2 2 2 2 2 2 2 2 2 2 2 2 2 2 2 2 2 2 2 2 2 2 2 2 2 2 2 2 2 2 2 2 2 2 2 2 2 2 2 2 2 2 2 2 2 2 2 2 2 2 2 2 2 2 24" xfId="21895" xr:uid="{00000000-0005-0000-0000-000087550000}"/>
    <cellStyle name="Normal 2 2 2 2 2 2 2 2 2 2 2 2 2 2 2 2 2 2 2 2 2 2 2 2 2 2 2 2 2 2 2 2 2 2 2 2 2 2 2 2 2 2 2 2 2 2 2 2 2 2 2 2 2 2 2 2 25" xfId="21896" xr:uid="{00000000-0005-0000-0000-000088550000}"/>
    <cellStyle name="Normal 2 2 2 2 2 2 2 2 2 2 2 2 2 2 2 2 2 2 2 2 2 2 2 2 2 2 2 2 2 2 2 2 2 2 2 2 2 2 2 2 2 2 2 2 2 2 2 2 2 2 2 2 2 2 2 2 26" xfId="21897" xr:uid="{00000000-0005-0000-0000-000089550000}"/>
    <cellStyle name="Normal 2 2 2 2 2 2 2 2 2 2 2 2 2 2 2 2 2 2 2 2 2 2 2 2 2 2 2 2 2 2 2 2 2 2 2 2 2 2 2 2 2 2 2 2 2 2 2 2 2 2 2 2 2 2 2 2 27" xfId="21898" xr:uid="{00000000-0005-0000-0000-00008A550000}"/>
    <cellStyle name="Normal 2 2 2 2 2 2 2 2 2 2 2 2 2 2 2 2 2 2 2 2 2 2 2 2 2 2 2 2 2 2 2 2 2 2 2 2 2 2 2 2 2 2 2 2 2 2 2 2 2 2 2 2 2 2 2 2 28" xfId="21899" xr:uid="{00000000-0005-0000-0000-00008B550000}"/>
    <cellStyle name="Normal 2 2 2 2 2 2 2 2 2 2 2 2 2 2 2 2 2 2 2 2 2 2 2 2 2 2 2 2 2 2 2 2 2 2 2 2 2 2 2 2 2 2 2 2 2 2 2 2 2 2 2 2 2 2 2 2 3" xfId="21900" xr:uid="{00000000-0005-0000-0000-00008C550000}"/>
    <cellStyle name="Normal 2 2 2 2 2 2 2 2 2 2 2 2 2 2 2 2 2 2 2 2 2 2 2 2 2 2 2 2 2 2 2 2 2 2 2 2 2 2 2 2 2 2 2 2 2 2 2 2 2 2 2 2 2 2 2 2 3 10" xfId="21901" xr:uid="{00000000-0005-0000-0000-00008D550000}"/>
    <cellStyle name="Normal 2 2 2 2 2 2 2 2 2 2 2 2 2 2 2 2 2 2 2 2 2 2 2 2 2 2 2 2 2 2 2 2 2 2 2 2 2 2 2 2 2 2 2 2 2 2 2 2 2 2 2 2 2 2 2 2 3 2" xfId="21902" xr:uid="{00000000-0005-0000-0000-00008E550000}"/>
    <cellStyle name="Normal 2 2 2 2 2 2 2 2 2 2 2 2 2 2 2 2 2 2 2 2 2 2 2 2 2 2 2 2 2 2 2 2 2 2 2 2 2 2 2 2 2 2 2 2 2 2 2 2 2 2 2 2 2 2 2 2 3 3" xfId="21903" xr:uid="{00000000-0005-0000-0000-00008F550000}"/>
    <cellStyle name="Normal 2 2 2 2 2 2 2 2 2 2 2 2 2 2 2 2 2 2 2 2 2 2 2 2 2 2 2 2 2 2 2 2 2 2 2 2 2 2 2 2 2 2 2 2 2 2 2 2 2 2 2 2 2 2 2 2 3 4" xfId="21904" xr:uid="{00000000-0005-0000-0000-000090550000}"/>
    <cellStyle name="Normal 2 2 2 2 2 2 2 2 2 2 2 2 2 2 2 2 2 2 2 2 2 2 2 2 2 2 2 2 2 2 2 2 2 2 2 2 2 2 2 2 2 2 2 2 2 2 2 2 2 2 2 2 2 2 2 2 3 5" xfId="21905" xr:uid="{00000000-0005-0000-0000-000091550000}"/>
    <cellStyle name="Normal 2 2 2 2 2 2 2 2 2 2 2 2 2 2 2 2 2 2 2 2 2 2 2 2 2 2 2 2 2 2 2 2 2 2 2 2 2 2 2 2 2 2 2 2 2 2 2 2 2 2 2 2 2 2 2 2 3 6" xfId="21906" xr:uid="{00000000-0005-0000-0000-000092550000}"/>
    <cellStyle name="Normal 2 2 2 2 2 2 2 2 2 2 2 2 2 2 2 2 2 2 2 2 2 2 2 2 2 2 2 2 2 2 2 2 2 2 2 2 2 2 2 2 2 2 2 2 2 2 2 2 2 2 2 2 2 2 2 2 3 7" xfId="21907" xr:uid="{00000000-0005-0000-0000-000093550000}"/>
    <cellStyle name="Normal 2 2 2 2 2 2 2 2 2 2 2 2 2 2 2 2 2 2 2 2 2 2 2 2 2 2 2 2 2 2 2 2 2 2 2 2 2 2 2 2 2 2 2 2 2 2 2 2 2 2 2 2 2 2 2 2 3 8" xfId="21908" xr:uid="{00000000-0005-0000-0000-000094550000}"/>
    <cellStyle name="Normal 2 2 2 2 2 2 2 2 2 2 2 2 2 2 2 2 2 2 2 2 2 2 2 2 2 2 2 2 2 2 2 2 2 2 2 2 2 2 2 2 2 2 2 2 2 2 2 2 2 2 2 2 2 2 2 2 3 9" xfId="21909" xr:uid="{00000000-0005-0000-0000-000095550000}"/>
    <cellStyle name="Normal 2 2 2 2 2 2 2 2 2 2 2 2 2 2 2 2 2 2 2 2 2 2 2 2 2 2 2 2 2 2 2 2 2 2 2 2 2 2 2 2 2 2 2 2 2 2 2 2 2 2 2 2 2 2 2 2 3_Tabla M" xfId="21910" xr:uid="{00000000-0005-0000-0000-000096550000}"/>
    <cellStyle name="Normal 2 2 2 2 2 2 2 2 2 2 2 2 2 2 2 2 2 2 2 2 2 2 2 2 2 2 2 2 2 2 2 2 2 2 2 2 2 2 2 2 2 2 2 2 2 2 2 2 2 2 2 2 2 2 2 2 4" xfId="21911" xr:uid="{00000000-0005-0000-0000-000097550000}"/>
    <cellStyle name="Normal 2 2 2 2 2 2 2 2 2 2 2 2 2 2 2 2 2 2 2 2 2 2 2 2 2 2 2 2 2 2 2 2 2 2 2 2 2 2 2 2 2 2 2 2 2 2 2 2 2 2 2 2 2 2 2 2 4 10" xfId="21912" xr:uid="{00000000-0005-0000-0000-000098550000}"/>
    <cellStyle name="Normal 2 2 2 2 2 2 2 2 2 2 2 2 2 2 2 2 2 2 2 2 2 2 2 2 2 2 2 2 2 2 2 2 2 2 2 2 2 2 2 2 2 2 2 2 2 2 2 2 2 2 2 2 2 2 2 2 4 2" xfId="21913" xr:uid="{00000000-0005-0000-0000-000099550000}"/>
    <cellStyle name="Normal 2 2 2 2 2 2 2 2 2 2 2 2 2 2 2 2 2 2 2 2 2 2 2 2 2 2 2 2 2 2 2 2 2 2 2 2 2 2 2 2 2 2 2 2 2 2 2 2 2 2 2 2 2 2 2 2 4 3" xfId="21914" xr:uid="{00000000-0005-0000-0000-00009A550000}"/>
    <cellStyle name="Normal 2 2 2 2 2 2 2 2 2 2 2 2 2 2 2 2 2 2 2 2 2 2 2 2 2 2 2 2 2 2 2 2 2 2 2 2 2 2 2 2 2 2 2 2 2 2 2 2 2 2 2 2 2 2 2 2 4 4" xfId="21915" xr:uid="{00000000-0005-0000-0000-00009B550000}"/>
    <cellStyle name="Normal 2 2 2 2 2 2 2 2 2 2 2 2 2 2 2 2 2 2 2 2 2 2 2 2 2 2 2 2 2 2 2 2 2 2 2 2 2 2 2 2 2 2 2 2 2 2 2 2 2 2 2 2 2 2 2 2 4 5" xfId="21916" xr:uid="{00000000-0005-0000-0000-00009C550000}"/>
    <cellStyle name="Normal 2 2 2 2 2 2 2 2 2 2 2 2 2 2 2 2 2 2 2 2 2 2 2 2 2 2 2 2 2 2 2 2 2 2 2 2 2 2 2 2 2 2 2 2 2 2 2 2 2 2 2 2 2 2 2 2 4 6" xfId="21917" xr:uid="{00000000-0005-0000-0000-00009D550000}"/>
    <cellStyle name="Normal 2 2 2 2 2 2 2 2 2 2 2 2 2 2 2 2 2 2 2 2 2 2 2 2 2 2 2 2 2 2 2 2 2 2 2 2 2 2 2 2 2 2 2 2 2 2 2 2 2 2 2 2 2 2 2 2 4 7" xfId="21918" xr:uid="{00000000-0005-0000-0000-00009E550000}"/>
    <cellStyle name="Normal 2 2 2 2 2 2 2 2 2 2 2 2 2 2 2 2 2 2 2 2 2 2 2 2 2 2 2 2 2 2 2 2 2 2 2 2 2 2 2 2 2 2 2 2 2 2 2 2 2 2 2 2 2 2 2 2 4 8" xfId="21919" xr:uid="{00000000-0005-0000-0000-00009F550000}"/>
    <cellStyle name="Normal 2 2 2 2 2 2 2 2 2 2 2 2 2 2 2 2 2 2 2 2 2 2 2 2 2 2 2 2 2 2 2 2 2 2 2 2 2 2 2 2 2 2 2 2 2 2 2 2 2 2 2 2 2 2 2 2 4 9" xfId="21920" xr:uid="{00000000-0005-0000-0000-0000A0550000}"/>
    <cellStyle name="Normal 2 2 2 2 2 2 2 2 2 2 2 2 2 2 2 2 2 2 2 2 2 2 2 2 2 2 2 2 2 2 2 2 2 2 2 2 2 2 2 2 2 2 2 2 2 2 2 2 2 2 2 2 2 2 2 2 4_Tabla M" xfId="21921" xr:uid="{00000000-0005-0000-0000-0000A1550000}"/>
    <cellStyle name="Normal 2 2 2 2 2 2 2 2 2 2 2 2 2 2 2 2 2 2 2 2 2 2 2 2 2 2 2 2 2 2 2 2 2 2 2 2 2 2 2 2 2 2 2 2 2 2 2 2 2 2 2 2 2 2 2 2 5" xfId="21922" xr:uid="{00000000-0005-0000-0000-0000A2550000}"/>
    <cellStyle name="Normal 2 2 2 2 2 2 2 2 2 2 2 2 2 2 2 2 2 2 2 2 2 2 2 2 2 2 2 2 2 2 2 2 2 2 2 2 2 2 2 2 2 2 2 2 2 2 2 2 2 2 2 2 2 2 2 2 5 10" xfId="21923" xr:uid="{00000000-0005-0000-0000-0000A3550000}"/>
    <cellStyle name="Normal 2 2 2 2 2 2 2 2 2 2 2 2 2 2 2 2 2 2 2 2 2 2 2 2 2 2 2 2 2 2 2 2 2 2 2 2 2 2 2 2 2 2 2 2 2 2 2 2 2 2 2 2 2 2 2 2 5 2" xfId="21924" xr:uid="{00000000-0005-0000-0000-0000A4550000}"/>
    <cellStyle name="Normal 2 2 2 2 2 2 2 2 2 2 2 2 2 2 2 2 2 2 2 2 2 2 2 2 2 2 2 2 2 2 2 2 2 2 2 2 2 2 2 2 2 2 2 2 2 2 2 2 2 2 2 2 2 2 2 2 5 3" xfId="21925" xr:uid="{00000000-0005-0000-0000-0000A5550000}"/>
    <cellStyle name="Normal 2 2 2 2 2 2 2 2 2 2 2 2 2 2 2 2 2 2 2 2 2 2 2 2 2 2 2 2 2 2 2 2 2 2 2 2 2 2 2 2 2 2 2 2 2 2 2 2 2 2 2 2 2 2 2 2 5 4" xfId="21926" xr:uid="{00000000-0005-0000-0000-0000A6550000}"/>
    <cellStyle name="Normal 2 2 2 2 2 2 2 2 2 2 2 2 2 2 2 2 2 2 2 2 2 2 2 2 2 2 2 2 2 2 2 2 2 2 2 2 2 2 2 2 2 2 2 2 2 2 2 2 2 2 2 2 2 2 2 2 5 5" xfId="21927" xr:uid="{00000000-0005-0000-0000-0000A7550000}"/>
    <cellStyle name="Normal 2 2 2 2 2 2 2 2 2 2 2 2 2 2 2 2 2 2 2 2 2 2 2 2 2 2 2 2 2 2 2 2 2 2 2 2 2 2 2 2 2 2 2 2 2 2 2 2 2 2 2 2 2 2 2 2 5 6" xfId="21928" xr:uid="{00000000-0005-0000-0000-0000A8550000}"/>
    <cellStyle name="Normal 2 2 2 2 2 2 2 2 2 2 2 2 2 2 2 2 2 2 2 2 2 2 2 2 2 2 2 2 2 2 2 2 2 2 2 2 2 2 2 2 2 2 2 2 2 2 2 2 2 2 2 2 2 2 2 2 5 7" xfId="21929" xr:uid="{00000000-0005-0000-0000-0000A9550000}"/>
    <cellStyle name="Normal 2 2 2 2 2 2 2 2 2 2 2 2 2 2 2 2 2 2 2 2 2 2 2 2 2 2 2 2 2 2 2 2 2 2 2 2 2 2 2 2 2 2 2 2 2 2 2 2 2 2 2 2 2 2 2 2 5 8" xfId="21930" xr:uid="{00000000-0005-0000-0000-0000AA550000}"/>
    <cellStyle name="Normal 2 2 2 2 2 2 2 2 2 2 2 2 2 2 2 2 2 2 2 2 2 2 2 2 2 2 2 2 2 2 2 2 2 2 2 2 2 2 2 2 2 2 2 2 2 2 2 2 2 2 2 2 2 2 2 2 5 9" xfId="21931" xr:uid="{00000000-0005-0000-0000-0000AB550000}"/>
    <cellStyle name="Normal 2 2 2 2 2 2 2 2 2 2 2 2 2 2 2 2 2 2 2 2 2 2 2 2 2 2 2 2 2 2 2 2 2 2 2 2 2 2 2 2 2 2 2 2 2 2 2 2 2 2 2 2 2 2 2 2 5_Tabla M" xfId="21932" xr:uid="{00000000-0005-0000-0000-0000AC550000}"/>
    <cellStyle name="Normal 2 2 2 2 2 2 2 2 2 2 2 2 2 2 2 2 2 2 2 2 2 2 2 2 2 2 2 2 2 2 2 2 2 2 2 2 2 2 2 2 2 2 2 2 2 2 2 2 2 2 2 2 2 2 2 2 6" xfId="21933" xr:uid="{00000000-0005-0000-0000-0000AD550000}"/>
    <cellStyle name="Normal 2 2 2 2 2 2 2 2 2 2 2 2 2 2 2 2 2 2 2 2 2 2 2 2 2 2 2 2 2 2 2 2 2 2 2 2 2 2 2 2 2 2 2 2 2 2 2 2 2 2 2 2 2 2 2 2 6 10" xfId="21934" xr:uid="{00000000-0005-0000-0000-0000AE550000}"/>
    <cellStyle name="Normal 2 2 2 2 2 2 2 2 2 2 2 2 2 2 2 2 2 2 2 2 2 2 2 2 2 2 2 2 2 2 2 2 2 2 2 2 2 2 2 2 2 2 2 2 2 2 2 2 2 2 2 2 2 2 2 2 6 2" xfId="21935" xr:uid="{00000000-0005-0000-0000-0000AF550000}"/>
    <cellStyle name="Normal 2 2 2 2 2 2 2 2 2 2 2 2 2 2 2 2 2 2 2 2 2 2 2 2 2 2 2 2 2 2 2 2 2 2 2 2 2 2 2 2 2 2 2 2 2 2 2 2 2 2 2 2 2 2 2 2 6 3" xfId="21936" xr:uid="{00000000-0005-0000-0000-0000B0550000}"/>
    <cellStyle name="Normal 2 2 2 2 2 2 2 2 2 2 2 2 2 2 2 2 2 2 2 2 2 2 2 2 2 2 2 2 2 2 2 2 2 2 2 2 2 2 2 2 2 2 2 2 2 2 2 2 2 2 2 2 2 2 2 2 6 4" xfId="21937" xr:uid="{00000000-0005-0000-0000-0000B1550000}"/>
    <cellStyle name="Normal 2 2 2 2 2 2 2 2 2 2 2 2 2 2 2 2 2 2 2 2 2 2 2 2 2 2 2 2 2 2 2 2 2 2 2 2 2 2 2 2 2 2 2 2 2 2 2 2 2 2 2 2 2 2 2 2 6 5" xfId="21938" xr:uid="{00000000-0005-0000-0000-0000B2550000}"/>
    <cellStyle name="Normal 2 2 2 2 2 2 2 2 2 2 2 2 2 2 2 2 2 2 2 2 2 2 2 2 2 2 2 2 2 2 2 2 2 2 2 2 2 2 2 2 2 2 2 2 2 2 2 2 2 2 2 2 2 2 2 2 6 6" xfId="21939" xr:uid="{00000000-0005-0000-0000-0000B3550000}"/>
    <cellStyle name="Normal 2 2 2 2 2 2 2 2 2 2 2 2 2 2 2 2 2 2 2 2 2 2 2 2 2 2 2 2 2 2 2 2 2 2 2 2 2 2 2 2 2 2 2 2 2 2 2 2 2 2 2 2 2 2 2 2 6 7" xfId="21940" xr:uid="{00000000-0005-0000-0000-0000B4550000}"/>
    <cellStyle name="Normal 2 2 2 2 2 2 2 2 2 2 2 2 2 2 2 2 2 2 2 2 2 2 2 2 2 2 2 2 2 2 2 2 2 2 2 2 2 2 2 2 2 2 2 2 2 2 2 2 2 2 2 2 2 2 2 2 6 8" xfId="21941" xr:uid="{00000000-0005-0000-0000-0000B5550000}"/>
    <cellStyle name="Normal 2 2 2 2 2 2 2 2 2 2 2 2 2 2 2 2 2 2 2 2 2 2 2 2 2 2 2 2 2 2 2 2 2 2 2 2 2 2 2 2 2 2 2 2 2 2 2 2 2 2 2 2 2 2 2 2 6 9" xfId="21942" xr:uid="{00000000-0005-0000-0000-0000B6550000}"/>
    <cellStyle name="Normal 2 2 2 2 2 2 2 2 2 2 2 2 2 2 2 2 2 2 2 2 2 2 2 2 2 2 2 2 2 2 2 2 2 2 2 2 2 2 2 2 2 2 2 2 2 2 2 2 2 2 2 2 2 2 2 2 6_Tabla M" xfId="21943" xr:uid="{00000000-0005-0000-0000-0000B7550000}"/>
    <cellStyle name="Normal 2 2 2 2 2 2 2 2 2 2 2 2 2 2 2 2 2 2 2 2 2 2 2 2 2 2 2 2 2 2 2 2 2 2 2 2 2 2 2 2 2 2 2 2 2 2 2 2 2 2 2 2 2 2 2 2 7" xfId="21944" xr:uid="{00000000-0005-0000-0000-0000B8550000}"/>
    <cellStyle name="Normal 2 2 2 2 2 2 2 2 2 2 2 2 2 2 2 2 2 2 2 2 2 2 2 2 2 2 2 2 2 2 2 2 2 2 2 2 2 2 2 2 2 2 2 2 2 2 2 2 2 2 2 2 2 2 2 2 7 10" xfId="21945" xr:uid="{00000000-0005-0000-0000-0000B9550000}"/>
    <cellStyle name="Normal 2 2 2 2 2 2 2 2 2 2 2 2 2 2 2 2 2 2 2 2 2 2 2 2 2 2 2 2 2 2 2 2 2 2 2 2 2 2 2 2 2 2 2 2 2 2 2 2 2 2 2 2 2 2 2 2 7 2" xfId="21946" xr:uid="{00000000-0005-0000-0000-0000BA550000}"/>
    <cellStyle name="Normal 2 2 2 2 2 2 2 2 2 2 2 2 2 2 2 2 2 2 2 2 2 2 2 2 2 2 2 2 2 2 2 2 2 2 2 2 2 2 2 2 2 2 2 2 2 2 2 2 2 2 2 2 2 2 2 2 7 3" xfId="21947" xr:uid="{00000000-0005-0000-0000-0000BB550000}"/>
    <cellStyle name="Normal 2 2 2 2 2 2 2 2 2 2 2 2 2 2 2 2 2 2 2 2 2 2 2 2 2 2 2 2 2 2 2 2 2 2 2 2 2 2 2 2 2 2 2 2 2 2 2 2 2 2 2 2 2 2 2 2 7 4" xfId="21948" xr:uid="{00000000-0005-0000-0000-0000BC550000}"/>
    <cellStyle name="Normal 2 2 2 2 2 2 2 2 2 2 2 2 2 2 2 2 2 2 2 2 2 2 2 2 2 2 2 2 2 2 2 2 2 2 2 2 2 2 2 2 2 2 2 2 2 2 2 2 2 2 2 2 2 2 2 2 7 5" xfId="21949" xr:uid="{00000000-0005-0000-0000-0000BD550000}"/>
    <cellStyle name="Normal 2 2 2 2 2 2 2 2 2 2 2 2 2 2 2 2 2 2 2 2 2 2 2 2 2 2 2 2 2 2 2 2 2 2 2 2 2 2 2 2 2 2 2 2 2 2 2 2 2 2 2 2 2 2 2 2 7 6" xfId="21950" xr:uid="{00000000-0005-0000-0000-0000BE550000}"/>
    <cellStyle name="Normal 2 2 2 2 2 2 2 2 2 2 2 2 2 2 2 2 2 2 2 2 2 2 2 2 2 2 2 2 2 2 2 2 2 2 2 2 2 2 2 2 2 2 2 2 2 2 2 2 2 2 2 2 2 2 2 2 7 7" xfId="21951" xr:uid="{00000000-0005-0000-0000-0000BF550000}"/>
    <cellStyle name="Normal 2 2 2 2 2 2 2 2 2 2 2 2 2 2 2 2 2 2 2 2 2 2 2 2 2 2 2 2 2 2 2 2 2 2 2 2 2 2 2 2 2 2 2 2 2 2 2 2 2 2 2 2 2 2 2 2 7 8" xfId="21952" xr:uid="{00000000-0005-0000-0000-0000C0550000}"/>
    <cellStyle name="Normal 2 2 2 2 2 2 2 2 2 2 2 2 2 2 2 2 2 2 2 2 2 2 2 2 2 2 2 2 2 2 2 2 2 2 2 2 2 2 2 2 2 2 2 2 2 2 2 2 2 2 2 2 2 2 2 2 7 9" xfId="21953" xr:uid="{00000000-0005-0000-0000-0000C1550000}"/>
    <cellStyle name="Normal 2 2 2 2 2 2 2 2 2 2 2 2 2 2 2 2 2 2 2 2 2 2 2 2 2 2 2 2 2 2 2 2 2 2 2 2 2 2 2 2 2 2 2 2 2 2 2 2 2 2 2 2 2 2 2 2 7_Tabla M" xfId="21954" xr:uid="{00000000-0005-0000-0000-0000C2550000}"/>
    <cellStyle name="Normal 2 2 2 2 2 2 2 2 2 2 2 2 2 2 2 2 2 2 2 2 2 2 2 2 2 2 2 2 2 2 2 2 2 2 2 2 2 2 2 2 2 2 2 2 2 2 2 2 2 2 2 2 2 2 2 2 8" xfId="21955" xr:uid="{00000000-0005-0000-0000-0000C3550000}"/>
    <cellStyle name="Normal 2 2 2 2 2 2 2 2 2 2 2 2 2 2 2 2 2 2 2 2 2 2 2 2 2 2 2 2 2 2 2 2 2 2 2 2 2 2 2 2 2 2 2 2 2 2 2 2 2 2 2 2 2 2 2 2 8 10" xfId="21956" xr:uid="{00000000-0005-0000-0000-0000C4550000}"/>
    <cellStyle name="Normal 2 2 2 2 2 2 2 2 2 2 2 2 2 2 2 2 2 2 2 2 2 2 2 2 2 2 2 2 2 2 2 2 2 2 2 2 2 2 2 2 2 2 2 2 2 2 2 2 2 2 2 2 2 2 2 2 8 2" xfId="21957" xr:uid="{00000000-0005-0000-0000-0000C5550000}"/>
    <cellStyle name="Normal 2 2 2 2 2 2 2 2 2 2 2 2 2 2 2 2 2 2 2 2 2 2 2 2 2 2 2 2 2 2 2 2 2 2 2 2 2 2 2 2 2 2 2 2 2 2 2 2 2 2 2 2 2 2 2 2 8 3" xfId="21958" xr:uid="{00000000-0005-0000-0000-0000C6550000}"/>
    <cellStyle name="Normal 2 2 2 2 2 2 2 2 2 2 2 2 2 2 2 2 2 2 2 2 2 2 2 2 2 2 2 2 2 2 2 2 2 2 2 2 2 2 2 2 2 2 2 2 2 2 2 2 2 2 2 2 2 2 2 2 8 4" xfId="21959" xr:uid="{00000000-0005-0000-0000-0000C7550000}"/>
    <cellStyle name="Normal 2 2 2 2 2 2 2 2 2 2 2 2 2 2 2 2 2 2 2 2 2 2 2 2 2 2 2 2 2 2 2 2 2 2 2 2 2 2 2 2 2 2 2 2 2 2 2 2 2 2 2 2 2 2 2 2 8 5" xfId="21960" xr:uid="{00000000-0005-0000-0000-0000C8550000}"/>
    <cellStyle name="Normal 2 2 2 2 2 2 2 2 2 2 2 2 2 2 2 2 2 2 2 2 2 2 2 2 2 2 2 2 2 2 2 2 2 2 2 2 2 2 2 2 2 2 2 2 2 2 2 2 2 2 2 2 2 2 2 2 8 6" xfId="21961" xr:uid="{00000000-0005-0000-0000-0000C9550000}"/>
    <cellStyle name="Normal 2 2 2 2 2 2 2 2 2 2 2 2 2 2 2 2 2 2 2 2 2 2 2 2 2 2 2 2 2 2 2 2 2 2 2 2 2 2 2 2 2 2 2 2 2 2 2 2 2 2 2 2 2 2 2 2 8 7" xfId="21962" xr:uid="{00000000-0005-0000-0000-0000CA550000}"/>
    <cellStyle name="Normal 2 2 2 2 2 2 2 2 2 2 2 2 2 2 2 2 2 2 2 2 2 2 2 2 2 2 2 2 2 2 2 2 2 2 2 2 2 2 2 2 2 2 2 2 2 2 2 2 2 2 2 2 2 2 2 2 8 8" xfId="21963" xr:uid="{00000000-0005-0000-0000-0000CB550000}"/>
    <cellStyle name="Normal 2 2 2 2 2 2 2 2 2 2 2 2 2 2 2 2 2 2 2 2 2 2 2 2 2 2 2 2 2 2 2 2 2 2 2 2 2 2 2 2 2 2 2 2 2 2 2 2 2 2 2 2 2 2 2 2 8 9" xfId="21964" xr:uid="{00000000-0005-0000-0000-0000CC550000}"/>
    <cellStyle name="Normal 2 2 2 2 2 2 2 2 2 2 2 2 2 2 2 2 2 2 2 2 2 2 2 2 2 2 2 2 2 2 2 2 2 2 2 2 2 2 2 2 2 2 2 2 2 2 2 2 2 2 2 2 2 2 2 2 8_Tabla M" xfId="21965" xr:uid="{00000000-0005-0000-0000-0000CD550000}"/>
    <cellStyle name="Normal 2 2 2 2 2 2 2 2 2 2 2 2 2 2 2 2 2 2 2 2 2 2 2 2 2 2 2 2 2 2 2 2 2 2 2 2 2 2 2 2 2 2 2 2 2 2 2 2 2 2 2 2 2 2 2 2 9" xfId="21966" xr:uid="{00000000-0005-0000-0000-0000CE550000}"/>
    <cellStyle name="Normal 2 2 2 2 2 2 2 2 2 2 2 2 2 2 2 2 2 2 2 2 2 2 2 2 2 2 2 2 2 2 2 2 2 2 2 2 2 2 2 2 2 2 2 2 2 2 2 2 2 2 2 2 2 2 2 2 9 10" xfId="21967" xr:uid="{00000000-0005-0000-0000-0000CF550000}"/>
    <cellStyle name="Normal 2 2 2 2 2 2 2 2 2 2 2 2 2 2 2 2 2 2 2 2 2 2 2 2 2 2 2 2 2 2 2 2 2 2 2 2 2 2 2 2 2 2 2 2 2 2 2 2 2 2 2 2 2 2 2 2 9 2" xfId="21968" xr:uid="{00000000-0005-0000-0000-0000D0550000}"/>
    <cellStyle name="Normal 2 2 2 2 2 2 2 2 2 2 2 2 2 2 2 2 2 2 2 2 2 2 2 2 2 2 2 2 2 2 2 2 2 2 2 2 2 2 2 2 2 2 2 2 2 2 2 2 2 2 2 2 2 2 2 2 9 3" xfId="21969" xr:uid="{00000000-0005-0000-0000-0000D1550000}"/>
    <cellStyle name="Normal 2 2 2 2 2 2 2 2 2 2 2 2 2 2 2 2 2 2 2 2 2 2 2 2 2 2 2 2 2 2 2 2 2 2 2 2 2 2 2 2 2 2 2 2 2 2 2 2 2 2 2 2 2 2 2 2 9 4" xfId="21970" xr:uid="{00000000-0005-0000-0000-0000D2550000}"/>
    <cellStyle name="Normal 2 2 2 2 2 2 2 2 2 2 2 2 2 2 2 2 2 2 2 2 2 2 2 2 2 2 2 2 2 2 2 2 2 2 2 2 2 2 2 2 2 2 2 2 2 2 2 2 2 2 2 2 2 2 2 2 9 5" xfId="21971" xr:uid="{00000000-0005-0000-0000-0000D3550000}"/>
    <cellStyle name="Normal 2 2 2 2 2 2 2 2 2 2 2 2 2 2 2 2 2 2 2 2 2 2 2 2 2 2 2 2 2 2 2 2 2 2 2 2 2 2 2 2 2 2 2 2 2 2 2 2 2 2 2 2 2 2 2 2 9 6" xfId="21972" xr:uid="{00000000-0005-0000-0000-0000D4550000}"/>
    <cellStyle name="Normal 2 2 2 2 2 2 2 2 2 2 2 2 2 2 2 2 2 2 2 2 2 2 2 2 2 2 2 2 2 2 2 2 2 2 2 2 2 2 2 2 2 2 2 2 2 2 2 2 2 2 2 2 2 2 2 2 9 7" xfId="21973" xr:uid="{00000000-0005-0000-0000-0000D5550000}"/>
    <cellStyle name="Normal 2 2 2 2 2 2 2 2 2 2 2 2 2 2 2 2 2 2 2 2 2 2 2 2 2 2 2 2 2 2 2 2 2 2 2 2 2 2 2 2 2 2 2 2 2 2 2 2 2 2 2 2 2 2 2 2 9 8" xfId="21974" xr:uid="{00000000-0005-0000-0000-0000D6550000}"/>
    <cellStyle name="Normal 2 2 2 2 2 2 2 2 2 2 2 2 2 2 2 2 2 2 2 2 2 2 2 2 2 2 2 2 2 2 2 2 2 2 2 2 2 2 2 2 2 2 2 2 2 2 2 2 2 2 2 2 2 2 2 2 9 9" xfId="21975" xr:uid="{00000000-0005-0000-0000-0000D7550000}"/>
    <cellStyle name="Normal 2 2 2 2 2 2 2 2 2 2 2 2 2 2 2 2 2 2 2 2 2 2 2 2 2 2 2 2 2 2 2 2 2 2 2 2 2 2 2 2 2 2 2 2 2 2 2 2 2 2 2 2 2 2 2 2 9_Tabla M" xfId="21976" xr:uid="{00000000-0005-0000-0000-0000D8550000}"/>
    <cellStyle name="Normal 2 2 2 2 2 2 2 2 2 2 2 2 2 2 2 2 2 2 2 2 2 2 2 2 2 2 2 2 2 2 2 2 2 2 2 2 2 2 2 2 2 2 2 2 2 2 2 2 2 2 2 2 2 2 2 2_Tabla M" xfId="21977" xr:uid="{00000000-0005-0000-0000-0000D9550000}"/>
    <cellStyle name="Normal 2 2 2 2 2 2 2 2 2 2 2 2 2 2 2 2 2 2 2 2 2 2 2 2 2 2 2 2 2 2 2 2 2 2 2 2 2 2 2 2 2 2 2 2 2 2 2 2 2 2 2 2 2 2 2 20" xfId="21978" xr:uid="{00000000-0005-0000-0000-0000DA550000}"/>
    <cellStyle name="Normal 2 2 2 2 2 2 2 2 2 2 2 2 2 2 2 2 2 2 2 2 2 2 2 2 2 2 2 2 2 2 2 2 2 2 2 2 2 2 2 2 2 2 2 2 2 2 2 2 2 2 2 2 2 2 2 21" xfId="21979" xr:uid="{00000000-0005-0000-0000-0000DB550000}"/>
    <cellStyle name="Normal 2 2 2 2 2 2 2 2 2 2 2 2 2 2 2 2 2 2 2 2 2 2 2 2 2 2 2 2 2 2 2 2 2 2 2 2 2 2 2 2 2 2 2 2 2 2 2 2 2 2 2 2 2 2 2 22" xfId="21980" xr:uid="{00000000-0005-0000-0000-0000DC550000}"/>
    <cellStyle name="Normal 2 2 2 2 2 2 2 2 2 2 2 2 2 2 2 2 2 2 2 2 2 2 2 2 2 2 2 2 2 2 2 2 2 2 2 2 2 2 2 2 2 2 2 2 2 2 2 2 2 2 2 2 2 2 2 23" xfId="21981" xr:uid="{00000000-0005-0000-0000-0000DD550000}"/>
    <cellStyle name="Normal 2 2 2 2 2 2 2 2 2 2 2 2 2 2 2 2 2 2 2 2 2 2 2 2 2 2 2 2 2 2 2 2 2 2 2 2 2 2 2 2 2 2 2 2 2 2 2 2 2 2 2 2 2 2 2 24" xfId="21982" xr:uid="{00000000-0005-0000-0000-0000DE550000}"/>
    <cellStyle name="Normal 2 2 2 2 2 2 2 2 2 2 2 2 2 2 2 2 2 2 2 2 2 2 2 2 2 2 2 2 2 2 2 2 2 2 2 2 2 2 2 2 2 2 2 2 2 2 2 2 2 2 2 2 2 2 2 25" xfId="21983" xr:uid="{00000000-0005-0000-0000-0000DF550000}"/>
    <cellStyle name="Normal 2 2 2 2 2 2 2 2 2 2 2 2 2 2 2 2 2 2 2 2 2 2 2 2 2 2 2 2 2 2 2 2 2 2 2 2 2 2 2 2 2 2 2 2 2 2 2 2 2 2 2 2 2 2 2 26" xfId="21984" xr:uid="{00000000-0005-0000-0000-0000E0550000}"/>
    <cellStyle name="Normal 2 2 2 2 2 2 2 2 2 2 2 2 2 2 2 2 2 2 2 2 2 2 2 2 2 2 2 2 2 2 2 2 2 2 2 2 2 2 2 2 2 2 2 2 2 2 2 2 2 2 2 2 2 2 2 27" xfId="21985" xr:uid="{00000000-0005-0000-0000-0000E1550000}"/>
    <cellStyle name="Normal 2 2 2 2 2 2 2 2 2 2 2 2 2 2 2 2 2 2 2 2 2 2 2 2 2 2 2 2 2 2 2 2 2 2 2 2 2 2 2 2 2 2 2 2 2 2 2 2 2 2 2 2 2 2 2 28" xfId="21986" xr:uid="{00000000-0005-0000-0000-0000E2550000}"/>
    <cellStyle name="Normal 2 2 2 2 2 2 2 2 2 2 2 2 2 2 2 2 2 2 2 2 2 2 2 2 2 2 2 2 2 2 2 2 2 2 2 2 2 2 2 2 2 2 2 2 2 2 2 2 2 2 2 2 2 2 2 3" xfId="21987" xr:uid="{00000000-0005-0000-0000-0000E3550000}"/>
    <cellStyle name="Normal 2 2 2 2 2 2 2 2 2 2 2 2 2 2 2 2 2 2 2 2 2 2 2 2 2 2 2 2 2 2 2 2 2 2 2 2 2 2 2 2 2 2 2 2 2 2 2 2 2 2 2 2 2 2 2 4" xfId="21988" xr:uid="{00000000-0005-0000-0000-0000E4550000}"/>
    <cellStyle name="Normal 2 2 2 2 2 2 2 2 2 2 2 2 2 2 2 2 2 2 2 2 2 2 2 2 2 2 2 2 2 2 2 2 2 2 2 2 2 2 2 2 2 2 2 2 2 2 2 2 2 2 2 2 2 2 2 5" xfId="21989" xr:uid="{00000000-0005-0000-0000-0000E5550000}"/>
    <cellStyle name="Normal 2 2 2 2 2 2 2 2 2 2 2 2 2 2 2 2 2 2 2 2 2 2 2 2 2 2 2 2 2 2 2 2 2 2 2 2 2 2 2 2 2 2 2 2 2 2 2 2 2 2 2 2 2 2 2 6" xfId="21990" xr:uid="{00000000-0005-0000-0000-0000E6550000}"/>
    <cellStyle name="Normal 2 2 2 2 2 2 2 2 2 2 2 2 2 2 2 2 2 2 2 2 2 2 2 2 2 2 2 2 2 2 2 2 2 2 2 2 2 2 2 2 2 2 2 2 2 2 2 2 2 2 2 2 2 2 2 7" xfId="21991" xr:uid="{00000000-0005-0000-0000-0000E7550000}"/>
    <cellStyle name="Normal 2 2 2 2 2 2 2 2 2 2 2 2 2 2 2 2 2 2 2 2 2 2 2 2 2 2 2 2 2 2 2 2 2 2 2 2 2 2 2 2 2 2 2 2 2 2 2 2 2 2 2 2 2 2 2 8" xfId="21992" xr:uid="{00000000-0005-0000-0000-0000E8550000}"/>
    <cellStyle name="Normal 2 2 2 2 2 2 2 2 2 2 2 2 2 2 2 2 2 2 2 2 2 2 2 2 2 2 2 2 2 2 2 2 2 2 2 2 2 2 2 2 2 2 2 2 2 2 2 2 2 2 2 2 2 2 2 9" xfId="21993" xr:uid="{00000000-0005-0000-0000-0000E9550000}"/>
    <cellStyle name="Normal 2 2 2 2 2 2 2 2 2 2 2 2 2 2 2 2 2 2 2 2 2 2 2 2 2 2 2 2 2 2 2 2 2 2 2 2 2 2 2 2 2 2 2 2 2 2 2 2 2 2 2 2 2 2 2_Tabla M" xfId="21994" xr:uid="{00000000-0005-0000-0000-0000EA550000}"/>
    <cellStyle name="Normal 2 2 2 2 2 2 2 2 2 2 2 2 2 2 2 2 2 2 2 2 2 2 2 2 2 2 2 2 2 2 2 2 2 2 2 2 2 2 2 2 2 2 2 2 2 2 2 2 2 2 2 2 2 2 20" xfId="21995" xr:uid="{00000000-0005-0000-0000-0000EB550000}"/>
    <cellStyle name="Normal 2 2 2 2 2 2 2 2 2 2 2 2 2 2 2 2 2 2 2 2 2 2 2 2 2 2 2 2 2 2 2 2 2 2 2 2 2 2 2 2 2 2 2 2 2 2 2 2 2 2 2 2 2 2 20 10" xfId="21996" xr:uid="{00000000-0005-0000-0000-0000EC550000}"/>
    <cellStyle name="Normal 2 2 2 2 2 2 2 2 2 2 2 2 2 2 2 2 2 2 2 2 2 2 2 2 2 2 2 2 2 2 2 2 2 2 2 2 2 2 2 2 2 2 2 2 2 2 2 2 2 2 2 2 2 2 20 2" xfId="21997" xr:uid="{00000000-0005-0000-0000-0000ED550000}"/>
    <cellStyle name="Normal 2 2 2 2 2 2 2 2 2 2 2 2 2 2 2 2 2 2 2 2 2 2 2 2 2 2 2 2 2 2 2 2 2 2 2 2 2 2 2 2 2 2 2 2 2 2 2 2 2 2 2 2 2 2 20 3" xfId="21998" xr:uid="{00000000-0005-0000-0000-0000EE550000}"/>
    <cellStyle name="Normal 2 2 2 2 2 2 2 2 2 2 2 2 2 2 2 2 2 2 2 2 2 2 2 2 2 2 2 2 2 2 2 2 2 2 2 2 2 2 2 2 2 2 2 2 2 2 2 2 2 2 2 2 2 2 20 4" xfId="21999" xr:uid="{00000000-0005-0000-0000-0000EF550000}"/>
    <cellStyle name="Normal 2 2 2 2 2 2 2 2 2 2 2 2 2 2 2 2 2 2 2 2 2 2 2 2 2 2 2 2 2 2 2 2 2 2 2 2 2 2 2 2 2 2 2 2 2 2 2 2 2 2 2 2 2 2 20 5" xfId="22000" xr:uid="{00000000-0005-0000-0000-0000F0550000}"/>
    <cellStyle name="Normal 2 2 2 2 2 2 2 2 2 2 2 2 2 2 2 2 2 2 2 2 2 2 2 2 2 2 2 2 2 2 2 2 2 2 2 2 2 2 2 2 2 2 2 2 2 2 2 2 2 2 2 2 2 2 20 6" xfId="22001" xr:uid="{00000000-0005-0000-0000-0000F1550000}"/>
    <cellStyle name="Normal 2 2 2 2 2 2 2 2 2 2 2 2 2 2 2 2 2 2 2 2 2 2 2 2 2 2 2 2 2 2 2 2 2 2 2 2 2 2 2 2 2 2 2 2 2 2 2 2 2 2 2 2 2 2 20 7" xfId="22002" xr:uid="{00000000-0005-0000-0000-0000F2550000}"/>
    <cellStyle name="Normal 2 2 2 2 2 2 2 2 2 2 2 2 2 2 2 2 2 2 2 2 2 2 2 2 2 2 2 2 2 2 2 2 2 2 2 2 2 2 2 2 2 2 2 2 2 2 2 2 2 2 2 2 2 2 20 8" xfId="22003" xr:uid="{00000000-0005-0000-0000-0000F3550000}"/>
    <cellStyle name="Normal 2 2 2 2 2 2 2 2 2 2 2 2 2 2 2 2 2 2 2 2 2 2 2 2 2 2 2 2 2 2 2 2 2 2 2 2 2 2 2 2 2 2 2 2 2 2 2 2 2 2 2 2 2 2 20 9" xfId="22004" xr:uid="{00000000-0005-0000-0000-0000F4550000}"/>
    <cellStyle name="Normal 2 2 2 2 2 2 2 2 2 2 2 2 2 2 2 2 2 2 2 2 2 2 2 2 2 2 2 2 2 2 2 2 2 2 2 2 2 2 2 2 2 2 2 2 2 2 2 2 2 2 2 2 2 2 20_Tabla M" xfId="22005" xr:uid="{00000000-0005-0000-0000-0000F5550000}"/>
    <cellStyle name="Normal 2 2 2 2 2 2 2 2 2 2 2 2 2 2 2 2 2 2 2 2 2 2 2 2 2 2 2 2 2 2 2 2 2 2 2 2 2 2 2 2 2 2 2 2 2 2 2 2 2 2 2 2 2 2 21" xfId="22006" xr:uid="{00000000-0005-0000-0000-0000F6550000}"/>
    <cellStyle name="Normal 2 2 2 2 2 2 2 2 2 2 2 2 2 2 2 2 2 2 2 2 2 2 2 2 2 2 2 2 2 2 2 2 2 2 2 2 2 2 2 2 2 2 2 2 2 2 2 2 2 2 2 2 2 2 21 10" xfId="22007" xr:uid="{00000000-0005-0000-0000-0000F7550000}"/>
    <cellStyle name="Normal 2 2 2 2 2 2 2 2 2 2 2 2 2 2 2 2 2 2 2 2 2 2 2 2 2 2 2 2 2 2 2 2 2 2 2 2 2 2 2 2 2 2 2 2 2 2 2 2 2 2 2 2 2 2 21 2" xfId="22008" xr:uid="{00000000-0005-0000-0000-0000F8550000}"/>
    <cellStyle name="Normal 2 2 2 2 2 2 2 2 2 2 2 2 2 2 2 2 2 2 2 2 2 2 2 2 2 2 2 2 2 2 2 2 2 2 2 2 2 2 2 2 2 2 2 2 2 2 2 2 2 2 2 2 2 2 21 3" xfId="22009" xr:uid="{00000000-0005-0000-0000-0000F9550000}"/>
    <cellStyle name="Normal 2 2 2 2 2 2 2 2 2 2 2 2 2 2 2 2 2 2 2 2 2 2 2 2 2 2 2 2 2 2 2 2 2 2 2 2 2 2 2 2 2 2 2 2 2 2 2 2 2 2 2 2 2 2 21 4" xfId="22010" xr:uid="{00000000-0005-0000-0000-0000FA550000}"/>
    <cellStyle name="Normal 2 2 2 2 2 2 2 2 2 2 2 2 2 2 2 2 2 2 2 2 2 2 2 2 2 2 2 2 2 2 2 2 2 2 2 2 2 2 2 2 2 2 2 2 2 2 2 2 2 2 2 2 2 2 21 5" xfId="22011" xr:uid="{00000000-0005-0000-0000-0000FB550000}"/>
    <cellStyle name="Normal 2 2 2 2 2 2 2 2 2 2 2 2 2 2 2 2 2 2 2 2 2 2 2 2 2 2 2 2 2 2 2 2 2 2 2 2 2 2 2 2 2 2 2 2 2 2 2 2 2 2 2 2 2 2 21 6" xfId="22012" xr:uid="{00000000-0005-0000-0000-0000FC550000}"/>
    <cellStyle name="Normal 2 2 2 2 2 2 2 2 2 2 2 2 2 2 2 2 2 2 2 2 2 2 2 2 2 2 2 2 2 2 2 2 2 2 2 2 2 2 2 2 2 2 2 2 2 2 2 2 2 2 2 2 2 2 21 7" xfId="22013" xr:uid="{00000000-0005-0000-0000-0000FD550000}"/>
    <cellStyle name="Normal 2 2 2 2 2 2 2 2 2 2 2 2 2 2 2 2 2 2 2 2 2 2 2 2 2 2 2 2 2 2 2 2 2 2 2 2 2 2 2 2 2 2 2 2 2 2 2 2 2 2 2 2 2 2 21 8" xfId="22014" xr:uid="{00000000-0005-0000-0000-0000FE550000}"/>
    <cellStyle name="Normal 2 2 2 2 2 2 2 2 2 2 2 2 2 2 2 2 2 2 2 2 2 2 2 2 2 2 2 2 2 2 2 2 2 2 2 2 2 2 2 2 2 2 2 2 2 2 2 2 2 2 2 2 2 2 21 9" xfId="22015" xr:uid="{00000000-0005-0000-0000-0000FF550000}"/>
    <cellStyle name="Normal 2 2 2 2 2 2 2 2 2 2 2 2 2 2 2 2 2 2 2 2 2 2 2 2 2 2 2 2 2 2 2 2 2 2 2 2 2 2 2 2 2 2 2 2 2 2 2 2 2 2 2 2 2 2 21_Tabla M" xfId="22016" xr:uid="{00000000-0005-0000-0000-000000560000}"/>
    <cellStyle name="Normal 2 2 2 2 2 2 2 2 2 2 2 2 2 2 2 2 2 2 2 2 2 2 2 2 2 2 2 2 2 2 2 2 2 2 2 2 2 2 2 2 2 2 2 2 2 2 2 2 2 2 2 2 2 2 22" xfId="22017" xr:uid="{00000000-0005-0000-0000-000001560000}"/>
    <cellStyle name="Normal 2 2 2 2 2 2 2 2 2 2 2 2 2 2 2 2 2 2 2 2 2 2 2 2 2 2 2 2 2 2 2 2 2 2 2 2 2 2 2 2 2 2 2 2 2 2 2 2 2 2 2 2 2 2 23" xfId="22018" xr:uid="{00000000-0005-0000-0000-000002560000}"/>
    <cellStyle name="Normal 2 2 2 2 2 2 2 2 2 2 2 2 2 2 2 2 2 2 2 2 2 2 2 2 2 2 2 2 2 2 2 2 2 2 2 2 2 2 2 2 2 2 2 2 2 2 2 2 2 2 2 2 2 2 24" xfId="22019" xr:uid="{00000000-0005-0000-0000-000003560000}"/>
    <cellStyle name="Normal 2 2 2 2 2 2 2 2 2 2 2 2 2 2 2 2 2 2 2 2 2 2 2 2 2 2 2 2 2 2 2 2 2 2 2 2 2 2 2 2 2 2 2 2 2 2 2 2 2 2 2 2 2 2 25" xfId="22020" xr:uid="{00000000-0005-0000-0000-000004560000}"/>
    <cellStyle name="Normal 2 2 2 2 2 2 2 2 2 2 2 2 2 2 2 2 2 2 2 2 2 2 2 2 2 2 2 2 2 2 2 2 2 2 2 2 2 2 2 2 2 2 2 2 2 2 2 2 2 2 2 2 2 2 26" xfId="22021" xr:uid="{00000000-0005-0000-0000-000005560000}"/>
    <cellStyle name="Normal 2 2 2 2 2 2 2 2 2 2 2 2 2 2 2 2 2 2 2 2 2 2 2 2 2 2 2 2 2 2 2 2 2 2 2 2 2 2 2 2 2 2 2 2 2 2 2 2 2 2 2 2 2 2 27" xfId="22022" xr:uid="{00000000-0005-0000-0000-000006560000}"/>
    <cellStyle name="Normal 2 2 2 2 2 2 2 2 2 2 2 2 2 2 2 2 2 2 2 2 2 2 2 2 2 2 2 2 2 2 2 2 2 2 2 2 2 2 2 2 2 2 2 2 2 2 2 2 2 2 2 2 2 2 28" xfId="22023" xr:uid="{00000000-0005-0000-0000-000007560000}"/>
    <cellStyle name="Normal 2 2 2 2 2 2 2 2 2 2 2 2 2 2 2 2 2 2 2 2 2 2 2 2 2 2 2 2 2 2 2 2 2 2 2 2 2 2 2 2 2 2 2 2 2 2 2 2 2 2 2 2 2 2 29" xfId="22024" xr:uid="{00000000-0005-0000-0000-000008560000}"/>
    <cellStyle name="Normal 2 2 2 2 2 2 2 2 2 2 2 2 2 2 2 2 2 2 2 2 2 2 2 2 2 2 2 2 2 2 2 2 2 2 2 2 2 2 2 2 2 2 2 2 2 2 2 2 2 2 2 2 2 2 3" xfId="22025" xr:uid="{00000000-0005-0000-0000-000009560000}"/>
    <cellStyle name="Normal 2 2 2 2 2 2 2 2 2 2 2 2 2 2 2 2 2 2 2 2 2 2 2 2 2 2 2 2 2 2 2 2 2 2 2 2 2 2 2 2 2 2 2 2 2 2 2 2 2 2 2 2 2 2 3 10" xfId="22026" xr:uid="{00000000-0005-0000-0000-00000A560000}"/>
    <cellStyle name="Normal 2 2 2 2 2 2 2 2 2 2 2 2 2 2 2 2 2 2 2 2 2 2 2 2 2 2 2 2 2 2 2 2 2 2 2 2 2 2 2 2 2 2 2 2 2 2 2 2 2 2 2 2 2 2 3 2" xfId="22027" xr:uid="{00000000-0005-0000-0000-00000B560000}"/>
    <cellStyle name="Normal 2 2 2 2 2 2 2 2 2 2 2 2 2 2 2 2 2 2 2 2 2 2 2 2 2 2 2 2 2 2 2 2 2 2 2 2 2 2 2 2 2 2 2 2 2 2 2 2 2 2 2 2 2 2 3 3" xfId="22028" xr:uid="{00000000-0005-0000-0000-00000C560000}"/>
    <cellStyle name="Normal 2 2 2 2 2 2 2 2 2 2 2 2 2 2 2 2 2 2 2 2 2 2 2 2 2 2 2 2 2 2 2 2 2 2 2 2 2 2 2 2 2 2 2 2 2 2 2 2 2 2 2 2 2 2 3 4" xfId="22029" xr:uid="{00000000-0005-0000-0000-00000D560000}"/>
    <cellStyle name="Normal 2 2 2 2 2 2 2 2 2 2 2 2 2 2 2 2 2 2 2 2 2 2 2 2 2 2 2 2 2 2 2 2 2 2 2 2 2 2 2 2 2 2 2 2 2 2 2 2 2 2 2 2 2 2 3 5" xfId="22030" xr:uid="{00000000-0005-0000-0000-00000E560000}"/>
    <cellStyle name="Normal 2 2 2 2 2 2 2 2 2 2 2 2 2 2 2 2 2 2 2 2 2 2 2 2 2 2 2 2 2 2 2 2 2 2 2 2 2 2 2 2 2 2 2 2 2 2 2 2 2 2 2 2 2 2 3 6" xfId="22031" xr:uid="{00000000-0005-0000-0000-00000F560000}"/>
    <cellStyle name="Normal 2 2 2 2 2 2 2 2 2 2 2 2 2 2 2 2 2 2 2 2 2 2 2 2 2 2 2 2 2 2 2 2 2 2 2 2 2 2 2 2 2 2 2 2 2 2 2 2 2 2 2 2 2 2 3 7" xfId="22032" xr:uid="{00000000-0005-0000-0000-000010560000}"/>
    <cellStyle name="Normal 2 2 2 2 2 2 2 2 2 2 2 2 2 2 2 2 2 2 2 2 2 2 2 2 2 2 2 2 2 2 2 2 2 2 2 2 2 2 2 2 2 2 2 2 2 2 2 2 2 2 2 2 2 2 3 8" xfId="22033" xr:uid="{00000000-0005-0000-0000-000011560000}"/>
    <cellStyle name="Normal 2 2 2 2 2 2 2 2 2 2 2 2 2 2 2 2 2 2 2 2 2 2 2 2 2 2 2 2 2 2 2 2 2 2 2 2 2 2 2 2 2 2 2 2 2 2 2 2 2 2 2 2 2 2 3 9" xfId="22034" xr:uid="{00000000-0005-0000-0000-000012560000}"/>
    <cellStyle name="Normal 2 2 2 2 2 2 2 2 2 2 2 2 2 2 2 2 2 2 2 2 2 2 2 2 2 2 2 2 2 2 2 2 2 2 2 2 2 2 2 2 2 2 2 2 2 2 2 2 2 2 2 2 2 2 3_Tabla M" xfId="22035" xr:uid="{00000000-0005-0000-0000-000013560000}"/>
    <cellStyle name="Normal 2 2 2 2 2 2 2 2 2 2 2 2 2 2 2 2 2 2 2 2 2 2 2 2 2 2 2 2 2 2 2 2 2 2 2 2 2 2 2 2 2 2 2 2 2 2 2 2 2 2 2 2 2 2 30" xfId="22036" xr:uid="{00000000-0005-0000-0000-000014560000}"/>
    <cellStyle name="Normal 2 2 2 2 2 2 2 2 2 2 2 2 2 2 2 2 2 2 2 2 2 2 2 2 2 2 2 2 2 2 2 2 2 2 2 2 2 2 2 2 2 2 2 2 2 2 2 2 2 2 2 2 2 2 4" xfId="22037" xr:uid="{00000000-0005-0000-0000-000015560000}"/>
    <cellStyle name="Normal 2 2 2 2 2 2 2 2 2 2 2 2 2 2 2 2 2 2 2 2 2 2 2 2 2 2 2 2 2 2 2 2 2 2 2 2 2 2 2 2 2 2 2 2 2 2 2 2 2 2 2 2 2 2 4 10" xfId="22038" xr:uid="{00000000-0005-0000-0000-000016560000}"/>
    <cellStyle name="Normal 2 2 2 2 2 2 2 2 2 2 2 2 2 2 2 2 2 2 2 2 2 2 2 2 2 2 2 2 2 2 2 2 2 2 2 2 2 2 2 2 2 2 2 2 2 2 2 2 2 2 2 2 2 2 4 2" xfId="22039" xr:uid="{00000000-0005-0000-0000-000017560000}"/>
    <cellStyle name="Normal 2 2 2 2 2 2 2 2 2 2 2 2 2 2 2 2 2 2 2 2 2 2 2 2 2 2 2 2 2 2 2 2 2 2 2 2 2 2 2 2 2 2 2 2 2 2 2 2 2 2 2 2 2 2 4 3" xfId="22040" xr:uid="{00000000-0005-0000-0000-000018560000}"/>
    <cellStyle name="Normal 2 2 2 2 2 2 2 2 2 2 2 2 2 2 2 2 2 2 2 2 2 2 2 2 2 2 2 2 2 2 2 2 2 2 2 2 2 2 2 2 2 2 2 2 2 2 2 2 2 2 2 2 2 2 4 4" xfId="22041" xr:uid="{00000000-0005-0000-0000-000019560000}"/>
    <cellStyle name="Normal 2 2 2 2 2 2 2 2 2 2 2 2 2 2 2 2 2 2 2 2 2 2 2 2 2 2 2 2 2 2 2 2 2 2 2 2 2 2 2 2 2 2 2 2 2 2 2 2 2 2 2 2 2 2 4 5" xfId="22042" xr:uid="{00000000-0005-0000-0000-00001A560000}"/>
    <cellStyle name="Normal 2 2 2 2 2 2 2 2 2 2 2 2 2 2 2 2 2 2 2 2 2 2 2 2 2 2 2 2 2 2 2 2 2 2 2 2 2 2 2 2 2 2 2 2 2 2 2 2 2 2 2 2 2 2 4 6" xfId="22043" xr:uid="{00000000-0005-0000-0000-00001B560000}"/>
    <cellStyle name="Normal 2 2 2 2 2 2 2 2 2 2 2 2 2 2 2 2 2 2 2 2 2 2 2 2 2 2 2 2 2 2 2 2 2 2 2 2 2 2 2 2 2 2 2 2 2 2 2 2 2 2 2 2 2 2 4 7" xfId="22044" xr:uid="{00000000-0005-0000-0000-00001C560000}"/>
    <cellStyle name="Normal 2 2 2 2 2 2 2 2 2 2 2 2 2 2 2 2 2 2 2 2 2 2 2 2 2 2 2 2 2 2 2 2 2 2 2 2 2 2 2 2 2 2 2 2 2 2 2 2 2 2 2 2 2 2 4 8" xfId="22045" xr:uid="{00000000-0005-0000-0000-00001D560000}"/>
    <cellStyle name="Normal 2 2 2 2 2 2 2 2 2 2 2 2 2 2 2 2 2 2 2 2 2 2 2 2 2 2 2 2 2 2 2 2 2 2 2 2 2 2 2 2 2 2 2 2 2 2 2 2 2 2 2 2 2 2 4 9" xfId="22046" xr:uid="{00000000-0005-0000-0000-00001E560000}"/>
    <cellStyle name="Normal 2 2 2 2 2 2 2 2 2 2 2 2 2 2 2 2 2 2 2 2 2 2 2 2 2 2 2 2 2 2 2 2 2 2 2 2 2 2 2 2 2 2 2 2 2 2 2 2 2 2 2 2 2 2 4_Tabla M" xfId="22047" xr:uid="{00000000-0005-0000-0000-00001F560000}"/>
    <cellStyle name="Normal 2 2 2 2 2 2 2 2 2 2 2 2 2 2 2 2 2 2 2 2 2 2 2 2 2 2 2 2 2 2 2 2 2 2 2 2 2 2 2 2 2 2 2 2 2 2 2 2 2 2 2 2 2 2 5" xfId="22048" xr:uid="{00000000-0005-0000-0000-000020560000}"/>
    <cellStyle name="Normal 2 2 2 2 2 2 2 2 2 2 2 2 2 2 2 2 2 2 2 2 2 2 2 2 2 2 2 2 2 2 2 2 2 2 2 2 2 2 2 2 2 2 2 2 2 2 2 2 2 2 2 2 2 2 5 10" xfId="22049" xr:uid="{00000000-0005-0000-0000-000021560000}"/>
    <cellStyle name="Normal 2 2 2 2 2 2 2 2 2 2 2 2 2 2 2 2 2 2 2 2 2 2 2 2 2 2 2 2 2 2 2 2 2 2 2 2 2 2 2 2 2 2 2 2 2 2 2 2 2 2 2 2 2 2 5 2" xfId="22050" xr:uid="{00000000-0005-0000-0000-000022560000}"/>
    <cellStyle name="Normal 2 2 2 2 2 2 2 2 2 2 2 2 2 2 2 2 2 2 2 2 2 2 2 2 2 2 2 2 2 2 2 2 2 2 2 2 2 2 2 2 2 2 2 2 2 2 2 2 2 2 2 2 2 2 5 3" xfId="22051" xr:uid="{00000000-0005-0000-0000-000023560000}"/>
    <cellStyle name="Normal 2 2 2 2 2 2 2 2 2 2 2 2 2 2 2 2 2 2 2 2 2 2 2 2 2 2 2 2 2 2 2 2 2 2 2 2 2 2 2 2 2 2 2 2 2 2 2 2 2 2 2 2 2 2 5 4" xfId="22052" xr:uid="{00000000-0005-0000-0000-000024560000}"/>
    <cellStyle name="Normal 2 2 2 2 2 2 2 2 2 2 2 2 2 2 2 2 2 2 2 2 2 2 2 2 2 2 2 2 2 2 2 2 2 2 2 2 2 2 2 2 2 2 2 2 2 2 2 2 2 2 2 2 2 2 5 5" xfId="22053" xr:uid="{00000000-0005-0000-0000-000025560000}"/>
    <cellStyle name="Normal 2 2 2 2 2 2 2 2 2 2 2 2 2 2 2 2 2 2 2 2 2 2 2 2 2 2 2 2 2 2 2 2 2 2 2 2 2 2 2 2 2 2 2 2 2 2 2 2 2 2 2 2 2 2 5 6" xfId="22054" xr:uid="{00000000-0005-0000-0000-000026560000}"/>
    <cellStyle name="Normal 2 2 2 2 2 2 2 2 2 2 2 2 2 2 2 2 2 2 2 2 2 2 2 2 2 2 2 2 2 2 2 2 2 2 2 2 2 2 2 2 2 2 2 2 2 2 2 2 2 2 2 2 2 2 5 7" xfId="22055" xr:uid="{00000000-0005-0000-0000-000027560000}"/>
    <cellStyle name="Normal 2 2 2 2 2 2 2 2 2 2 2 2 2 2 2 2 2 2 2 2 2 2 2 2 2 2 2 2 2 2 2 2 2 2 2 2 2 2 2 2 2 2 2 2 2 2 2 2 2 2 2 2 2 2 5 8" xfId="22056" xr:uid="{00000000-0005-0000-0000-000028560000}"/>
    <cellStyle name="Normal 2 2 2 2 2 2 2 2 2 2 2 2 2 2 2 2 2 2 2 2 2 2 2 2 2 2 2 2 2 2 2 2 2 2 2 2 2 2 2 2 2 2 2 2 2 2 2 2 2 2 2 2 2 2 5 9" xfId="22057" xr:uid="{00000000-0005-0000-0000-000029560000}"/>
    <cellStyle name="Normal 2 2 2 2 2 2 2 2 2 2 2 2 2 2 2 2 2 2 2 2 2 2 2 2 2 2 2 2 2 2 2 2 2 2 2 2 2 2 2 2 2 2 2 2 2 2 2 2 2 2 2 2 2 2 5_Tabla M" xfId="22058" xr:uid="{00000000-0005-0000-0000-00002A560000}"/>
    <cellStyle name="Normal 2 2 2 2 2 2 2 2 2 2 2 2 2 2 2 2 2 2 2 2 2 2 2 2 2 2 2 2 2 2 2 2 2 2 2 2 2 2 2 2 2 2 2 2 2 2 2 2 2 2 2 2 2 2 6" xfId="22059" xr:uid="{00000000-0005-0000-0000-00002B560000}"/>
    <cellStyle name="Normal 2 2 2 2 2 2 2 2 2 2 2 2 2 2 2 2 2 2 2 2 2 2 2 2 2 2 2 2 2 2 2 2 2 2 2 2 2 2 2 2 2 2 2 2 2 2 2 2 2 2 2 2 2 2 6 10" xfId="22060" xr:uid="{00000000-0005-0000-0000-00002C560000}"/>
    <cellStyle name="Normal 2 2 2 2 2 2 2 2 2 2 2 2 2 2 2 2 2 2 2 2 2 2 2 2 2 2 2 2 2 2 2 2 2 2 2 2 2 2 2 2 2 2 2 2 2 2 2 2 2 2 2 2 2 2 6 2" xfId="22061" xr:uid="{00000000-0005-0000-0000-00002D560000}"/>
    <cellStyle name="Normal 2 2 2 2 2 2 2 2 2 2 2 2 2 2 2 2 2 2 2 2 2 2 2 2 2 2 2 2 2 2 2 2 2 2 2 2 2 2 2 2 2 2 2 2 2 2 2 2 2 2 2 2 2 2 6 3" xfId="22062" xr:uid="{00000000-0005-0000-0000-00002E560000}"/>
    <cellStyle name="Normal 2 2 2 2 2 2 2 2 2 2 2 2 2 2 2 2 2 2 2 2 2 2 2 2 2 2 2 2 2 2 2 2 2 2 2 2 2 2 2 2 2 2 2 2 2 2 2 2 2 2 2 2 2 2 6 4" xfId="22063" xr:uid="{00000000-0005-0000-0000-00002F560000}"/>
    <cellStyle name="Normal 2 2 2 2 2 2 2 2 2 2 2 2 2 2 2 2 2 2 2 2 2 2 2 2 2 2 2 2 2 2 2 2 2 2 2 2 2 2 2 2 2 2 2 2 2 2 2 2 2 2 2 2 2 2 6 5" xfId="22064" xr:uid="{00000000-0005-0000-0000-000030560000}"/>
    <cellStyle name="Normal 2 2 2 2 2 2 2 2 2 2 2 2 2 2 2 2 2 2 2 2 2 2 2 2 2 2 2 2 2 2 2 2 2 2 2 2 2 2 2 2 2 2 2 2 2 2 2 2 2 2 2 2 2 2 6 6" xfId="22065" xr:uid="{00000000-0005-0000-0000-000031560000}"/>
    <cellStyle name="Normal 2 2 2 2 2 2 2 2 2 2 2 2 2 2 2 2 2 2 2 2 2 2 2 2 2 2 2 2 2 2 2 2 2 2 2 2 2 2 2 2 2 2 2 2 2 2 2 2 2 2 2 2 2 2 6 7" xfId="22066" xr:uid="{00000000-0005-0000-0000-000032560000}"/>
    <cellStyle name="Normal 2 2 2 2 2 2 2 2 2 2 2 2 2 2 2 2 2 2 2 2 2 2 2 2 2 2 2 2 2 2 2 2 2 2 2 2 2 2 2 2 2 2 2 2 2 2 2 2 2 2 2 2 2 2 6 8" xfId="22067" xr:uid="{00000000-0005-0000-0000-000033560000}"/>
    <cellStyle name="Normal 2 2 2 2 2 2 2 2 2 2 2 2 2 2 2 2 2 2 2 2 2 2 2 2 2 2 2 2 2 2 2 2 2 2 2 2 2 2 2 2 2 2 2 2 2 2 2 2 2 2 2 2 2 2 6 9" xfId="22068" xr:uid="{00000000-0005-0000-0000-000034560000}"/>
    <cellStyle name="Normal 2 2 2 2 2 2 2 2 2 2 2 2 2 2 2 2 2 2 2 2 2 2 2 2 2 2 2 2 2 2 2 2 2 2 2 2 2 2 2 2 2 2 2 2 2 2 2 2 2 2 2 2 2 2 6_Tabla M" xfId="22069" xr:uid="{00000000-0005-0000-0000-000035560000}"/>
    <cellStyle name="Normal 2 2 2 2 2 2 2 2 2 2 2 2 2 2 2 2 2 2 2 2 2 2 2 2 2 2 2 2 2 2 2 2 2 2 2 2 2 2 2 2 2 2 2 2 2 2 2 2 2 2 2 2 2 2 7" xfId="22070" xr:uid="{00000000-0005-0000-0000-000036560000}"/>
    <cellStyle name="Normal 2 2 2 2 2 2 2 2 2 2 2 2 2 2 2 2 2 2 2 2 2 2 2 2 2 2 2 2 2 2 2 2 2 2 2 2 2 2 2 2 2 2 2 2 2 2 2 2 2 2 2 2 2 2 7 10" xfId="22071" xr:uid="{00000000-0005-0000-0000-000037560000}"/>
    <cellStyle name="Normal 2 2 2 2 2 2 2 2 2 2 2 2 2 2 2 2 2 2 2 2 2 2 2 2 2 2 2 2 2 2 2 2 2 2 2 2 2 2 2 2 2 2 2 2 2 2 2 2 2 2 2 2 2 2 7 2" xfId="22072" xr:uid="{00000000-0005-0000-0000-000038560000}"/>
    <cellStyle name="Normal 2 2 2 2 2 2 2 2 2 2 2 2 2 2 2 2 2 2 2 2 2 2 2 2 2 2 2 2 2 2 2 2 2 2 2 2 2 2 2 2 2 2 2 2 2 2 2 2 2 2 2 2 2 2 7 3" xfId="22073" xr:uid="{00000000-0005-0000-0000-000039560000}"/>
    <cellStyle name="Normal 2 2 2 2 2 2 2 2 2 2 2 2 2 2 2 2 2 2 2 2 2 2 2 2 2 2 2 2 2 2 2 2 2 2 2 2 2 2 2 2 2 2 2 2 2 2 2 2 2 2 2 2 2 2 7 4" xfId="22074" xr:uid="{00000000-0005-0000-0000-00003A560000}"/>
    <cellStyle name="Normal 2 2 2 2 2 2 2 2 2 2 2 2 2 2 2 2 2 2 2 2 2 2 2 2 2 2 2 2 2 2 2 2 2 2 2 2 2 2 2 2 2 2 2 2 2 2 2 2 2 2 2 2 2 2 7 5" xfId="22075" xr:uid="{00000000-0005-0000-0000-00003B560000}"/>
    <cellStyle name="Normal 2 2 2 2 2 2 2 2 2 2 2 2 2 2 2 2 2 2 2 2 2 2 2 2 2 2 2 2 2 2 2 2 2 2 2 2 2 2 2 2 2 2 2 2 2 2 2 2 2 2 2 2 2 2 7 6" xfId="22076" xr:uid="{00000000-0005-0000-0000-00003C560000}"/>
    <cellStyle name="Normal 2 2 2 2 2 2 2 2 2 2 2 2 2 2 2 2 2 2 2 2 2 2 2 2 2 2 2 2 2 2 2 2 2 2 2 2 2 2 2 2 2 2 2 2 2 2 2 2 2 2 2 2 2 2 7 7" xfId="22077" xr:uid="{00000000-0005-0000-0000-00003D560000}"/>
    <cellStyle name="Normal 2 2 2 2 2 2 2 2 2 2 2 2 2 2 2 2 2 2 2 2 2 2 2 2 2 2 2 2 2 2 2 2 2 2 2 2 2 2 2 2 2 2 2 2 2 2 2 2 2 2 2 2 2 2 7 8" xfId="22078" xr:uid="{00000000-0005-0000-0000-00003E560000}"/>
    <cellStyle name="Normal 2 2 2 2 2 2 2 2 2 2 2 2 2 2 2 2 2 2 2 2 2 2 2 2 2 2 2 2 2 2 2 2 2 2 2 2 2 2 2 2 2 2 2 2 2 2 2 2 2 2 2 2 2 2 7 9" xfId="22079" xr:uid="{00000000-0005-0000-0000-00003F560000}"/>
    <cellStyle name="Normal 2 2 2 2 2 2 2 2 2 2 2 2 2 2 2 2 2 2 2 2 2 2 2 2 2 2 2 2 2 2 2 2 2 2 2 2 2 2 2 2 2 2 2 2 2 2 2 2 2 2 2 2 2 2 7_Tabla M" xfId="22080" xr:uid="{00000000-0005-0000-0000-000040560000}"/>
    <cellStyle name="Normal 2 2 2 2 2 2 2 2 2 2 2 2 2 2 2 2 2 2 2 2 2 2 2 2 2 2 2 2 2 2 2 2 2 2 2 2 2 2 2 2 2 2 2 2 2 2 2 2 2 2 2 2 2 2 8" xfId="22081" xr:uid="{00000000-0005-0000-0000-000041560000}"/>
    <cellStyle name="Normal 2 2 2 2 2 2 2 2 2 2 2 2 2 2 2 2 2 2 2 2 2 2 2 2 2 2 2 2 2 2 2 2 2 2 2 2 2 2 2 2 2 2 2 2 2 2 2 2 2 2 2 2 2 2 8 10" xfId="22082" xr:uid="{00000000-0005-0000-0000-000042560000}"/>
    <cellStyle name="Normal 2 2 2 2 2 2 2 2 2 2 2 2 2 2 2 2 2 2 2 2 2 2 2 2 2 2 2 2 2 2 2 2 2 2 2 2 2 2 2 2 2 2 2 2 2 2 2 2 2 2 2 2 2 2 8 2" xfId="22083" xr:uid="{00000000-0005-0000-0000-000043560000}"/>
    <cellStyle name="Normal 2 2 2 2 2 2 2 2 2 2 2 2 2 2 2 2 2 2 2 2 2 2 2 2 2 2 2 2 2 2 2 2 2 2 2 2 2 2 2 2 2 2 2 2 2 2 2 2 2 2 2 2 2 2 8 3" xfId="22084" xr:uid="{00000000-0005-0000-0000-000044560000}"/>
    <cellStyle name="Normal 2 2 2 2 2 2 2 2 2 2 2 2 2 2 2 2 2 2 2 2 2 2 2 2 2 2 2 2 2 2 2 2 2 2 2 2 2 2 2 2 2 2 2 2 2 2 2 2 2 2 2 2 2 2 8 4" xfId="22085" xr:uid="{00000000-0005-0000-0000-000045560000}"/>
    <cellStyle name="Normal 2 2 2 2 2 2 2 2 2 2 2 2 2 2 2 2 2 2 2 2 2 2 2 2 2 2 2 2 2 2 2 2 2 2 2 2 2 2 2 2 2 2 2 2 2 2 2 2 2 2 2 2 2 2 8 5" xfId="22086" xr:uid="{00000000-0005-0000-0000-000046560000}"/>
    <cellStyle name="Normal 2 2 2 2 2 2 2 2 2 2 2 2 2 2 2 2 2 2 2 2 2 2 2 2 2 2 2 2 2 2 2 2 2 2 2 2 2 2 2 2 2 2 2 2 2 2 2 2 2 2 2 2 2 2 8 6" xfId="22087" xr:uid="{00000000-0005-0000-0000-000047560000}"/>
    <cellStyle name="Normal 2 2 2 2 2 2 2 2 2 2 2 2 2 2 2 2 2 2 2 2 2 2 2 2 2 2 2 2 2 2 2 2 2 2 2 2 2 2 2 2 2 2 2 2 2 2 2 2 2 2 2 2 2 2 8 7" xfId="22088" xr:uid="{00000000-0005-0000-0000-000048560000}"/>
    <cellStyle name="Normal 2 2 2 2 2 2 2 2 2 2 2 2 2 2 2 2 2 2 2 2 2 2 2 2 2 2 2 2 2 2 2 2 2 2 2 2 2 2 2 2 2 2 2 2 2 2 2 2 2 2 2 2 2 2 8 8" xfId="22089" xr:uid="{00000000-0005-0000-0000-000049560000}"/>
    <cellStyle name="Normal 2 2 2 2 2 2 2 2 2 2 2 2 2 2 2 2 2 2 2 2 2 2 2 2 2 2 2 2 2 2 2 2 2 2 2 2 2 2 2 2 2 2 2 2 2 2 2 2 2 2 2 2 2 2 8 9" xfId="22090" xr:uid="{00000000-0005-0000-0000-00004A560000}"/>
    <cellStyle name="Normal 2 2 2 2 2 2 2 2 2 2 2 2 2 2 2 2 2 2 2 2 2 2 2 2 2 2 2 2 2 2 2 2 2 2 2 2 2 2 2 2 2 2 2 2 2 2 2 2 2 2 2 2 2 2 8_Tabla M" xfId="22091" xr:uid="{00000000-0005-0000-0000-00004B560000}"/>
    <cellStyle name="Normal 2 2 2 2 2 2 2 2 2 2 2 2 2 2 2 2 2 2 2 2 2 2 2 2 2 2 2 2 2 2 2 2 2 2 2 2 2 2 2 2 2 2 2 2 2 2 2 2 2 2 2 2 2 2 9" xfId="22092" xr:uid="{00000000-0005-0000-0000-00004C560000}"/>
    <cellStyle name="Normal 2 2 2 2 2 2 2 2 2 2 2 2 2 2 2 2 2 2 2 2 2 2 2 2 2 2 2 2 2 2 2 2 2 2 2 2 2 2 2 2 2 2 2 2 2 2 2 2 2 2 2 2 2 2 9 10" xfId="22093" xr:uid="{00000000-0005-0000-0000-00004D560000}"/>
    <cellStyle name="Normal 2 2 2 2 2 2 2 2 2 2 2 2 2 2 2 2 2 2 2 2 2 2 2 2 2 2 2 2 2 2 2 2 2 2 2 2 2 2 2 2 2 2 2 2 2 2 2 2 2 2 2 2 2 2 9 2" xfId="22094" xr:uid="{00000000-0005-0000-0000-00004E560000}"/>
    <cellStyle name="Normal 2 2 2 2 2 2 2 2 2 2 2 2 2 2 2 2 2 2 2 2 2 2 2 2 2 2 2 2 2 2 2 2 2 2 2 2 2 2 2 2 2 2 2 2 2 2 2 2 2 2 2 2 2 2 9 3" xfId="22095" xr:uid="{00000000-0005-0000-0000-00004F560000}"/>
    <cellStyle name="Normal 2 2 2 2 2 2 2 2 2 2 2 2 2 2 2 2 2 2 2 2 2 2 2 2 2 2 2 2 2 2 2 2 2 2 2 2 2 2 2 2 2 2 2 2 2 2 2 2 2 2 2 2 2 2 9 4" xfId="22096" xr:uid="{00000000-0005-0000-0000-000050560000}"/>
    <cellStyle name="Normal 2 2 2 2 2 2 2 2 2 2 2 2 2 2 2 2 2 2 2 2 2 2 2 2 2 2 2 2 2 2 2 2 2 2 2 2 2 2 2 2 2 2 2 2 2 2 2 2 2 2 2 2 2 2 9 5" xfId="22097" xr:uid="{00000000-0005-0000-0000-000051560000}"/>
    <cellStyle name="Normal 2 2 2 2 2 2 2 2 2 2 2 2 2 2 2 2 2 2 2 2 2 2 2 2 2 2 2 2 2 2 2 2 2 2 2 2 2 2 2 2 2 2 2 2 2 2 2 2 2 2 2 2 2 2 9 6" xfId="22098" xr:uid="{00000000-0005-0000-0000-000052560000}"/>
    <cellStyle name="Normal 2 2 2 2 2 2 2 2 2 2 2 2 2 2 2 2 2 2 2 2 2 2 2 2 2 2 2 2 2 2 2 2 2 2 2 2 2 2 2 2 2 2 2 2 2 2 2 2 2 2 2 2 2 2 9 7" xfId="22099" xr:uid="{00000000-0005-0000-0000-000053560000}"/>
    <cellStyle name="Normal 2 2 2 2 2 2 2 2 2 2 2 2 2 2 2 2 2 2 2 2 2 2 2 2 2 2 2 2 2 2 2 2 2 2 2 2 2 2 2 2 2 2 2 2 2 2 2 2 2 2 2 2 2 2 9 8" xfId="22100" xr:uid="{00000000-0005-0000-0000-000054560000}"/>
    <cellStyle name="Normal 2 2 2 2 2 2 2 2 2 2 2 2 2 2 2 2 2 2 2 2 2 2 2 2 2 2 2 2 2 2 2 2 2 2 2 2 2 2 2 2 2 2 2 2 2 2 2 2 2 2 2 2 2 2 9 9" xfId="22101" xr:uid="{00000000-0005-0000-0000-000055560000}"/>
    <cellStyle name="Normal 2 2 2 2 2 2 2 2 2 2 2 2 2 2 2 2 2 2 2 2 2 2 2 2 2 2 2 2 2 2 2 2 2 2 2 2 2 2 2 2 2 2 2 2 2 2 2 2 2 2 2 2 2 2 9_Tabla M" xfId="22102" xr:uid="{00000000-0005-0000-0000-000056560000}"/>
    <cellStyle name="Normal 2 2 2 2 2 2 2 2 2 2 2 2 2 2 2 2 2 2 2 2 2 2 2 2 2 2 2 2 2 2 2 2 2 2 2 2 2 2 2 2 2 2 2 2 2 2 2 2 2 2 2 2 2 2_Tabla M" xfId="22103" xr:uid="{00000000-0005-0000-0000-000057560000}"/>
    <cellStyle name="Normal 2 2 2 2 2 2 2 2 2 2 2 2 2 2 2 2 2 2 2 2 2 2 2 2 2 2 2 2 2 2 2 2 2 2 2 2 2 2 2 2 2 2 2 2 2 2 2 2 2 2 2 2 2 20" xfId="22104" xr:uid="{00000000-0005-0000-0000-000058560000}"/>
    <cellStyle name="Normal 2 2 2 2 2 2 2 2 2 2 2 2 2 2 2 2 2 2 2 2 2 2 2 2 2 2 2 2 2 2 2 2 2 2 2 2 2 2 2 2 2 2 2 2 2 2 2 2 2 2 2 2 2 21" xfId="22105" xr:uid="{00000000-0005-0000-0000-000059560000}"/>
    <cellStyle name="Normal 2 2 2 2 2 2 2 2 2 2 2 2 2 2 2 2 2 2 2 2 2 2 2 2 2 2 2 2 2 2 2 2 2 2 2 2 2 2 2 2 2 2 2 2 2 2 2 2 2 2 2 2 2 22" xfId="22106" xr:uid="{00000000-0005-0000-0000-00005A560000}"/>
    <cellStyle name="Normal 2 2 2 2 2 2 2 2 2 2 2 2 2 2 2 2 2 2 2 2 2 2 2 2 2 2 2 2 2 2 2 2 2 2 2 2 2 2 2 2 2 2 2 2 2 2 2 2 2 2 2 2 2 23" xfId="22107" xr:uid="{00000000-0005-0000-0000-00005B560000}"/>
    <cellStyle name="Normal 2 2 2 2 2 2 2 2 2 2 2 2 2 2 2 2 2 2 2 2 2 2 2 2 2 2 2 2 2 2 2 2 2 2 2 2 2 2 2 2 2 2 2 2 2 2 2 2 2 2 2 2 2 24" xfId="22108" xr:uid="{00000000-0005-0000-0000-00005C560000}"/>
    <cellStyle name="Normal 2 2 2 2 2 2 2 2 2 2 2 2 2 2 2 2 2 2 2 2 2 2 2 2 2 2 2 2 2 2 2 2 2 2 2 2 2 2 2 2 2 2 2 2 2 2 2 2 2 2 2 2 2 25" xfId="22109" xr:uid="{00000000-0005-0000-0000-00005D560000}"/>
    <cellStyle name="Normal 2 2 2 2 2 2 2 2 2 2 2 2 2 2 2 2 2 2 2 2 2 2 2 2 2 2 2 2 2 2 2 2 2 2 2 2 2 2 2 2 2 2 2 2 2 2 2 2 2 2 2 2 2 26" xfId="22110" xr:uid="{00000000-0005-0000-0000-00005E560000}"/>
    <cellStyle name="Normal 2 2 2 2 2 2 2 2 2 2 2 2 2 2 2 2 2 2 2 2 2 2 2 2 2 2 2 2 2 2 2 2 2 2 2 2 2 2 2 2 2 2 2 2 2 2 2 2 2 2 2 2 2 27" xfId="22111" xr:uid="{00000000-0005-0000-0000-00005F560000}"/>
    <cellStyle name="Normal 2 2 2 2 2 2 2 2 2 2 2 2 2 2 2 2 2 2 2 2 2 2 2 2 2 2 2 2 2 2 2 2 2 2 2 2 2 2 2 2 2 2 2 2 2 2 2 2 2 2 2 2 2 28" xfId="22112" xr:uid="{00000000-0005-0000-0000-000060560000}"/>
    <cellStyle name="Normal 2 2 2 2 2 2 2 2 2 2 2 2 2 2 2 2 2 2 2 2 2 2 2 2 2 2 2 2 2 2 2 2 2 2 2 2 2 2 2 2 2 2 2 2 2 2 2 2 2 2 2 2 2 29" xfId="22113" xr:uid="{00000000-0005-0000-0000-000061560000}"/>
    <cellStyle name="Normal 2 2 2 2 2 2 2 2 2 2 2 2 2 2 2 2 2 2 2 2 2 2 2 2 2 2 2 2 2 2 2 2 2 2 2 2 2 2 2 2 2 2 2 2 2 2 2 2 2 2 2 2 2 3" xfId="22114" xr:uid="{00000000-0005-0000-0000-000062560000}"/>
    <cellStyle name="Normal 2 2 2 2 2 2 2 2 2 2 2 2 2 2 2 2 2 2 2 2 2 2 2 2 2 2 2 2 2 2 2 2 2 2 2 2 2 2 2 2 2 2 2 2 2 2 2 2 2 2 2 2 2 30" xfId="22115" xr:uid="{00000000-0005-0000-0000-000063560000}"/>
    <cellStyle name="Normal 2 2 2 2 2 2 2 2 2 2 2 2 2 2 2 2 2 2 2 2 2 2 2 2 2 2 2 2 2 2 2 2 2 2 2 2 2 2 2 2 2 2 2 2 2 2 2 2 2 2 2 2 2 4" xfId="22116" xr:uid="{00000000-0005-0000-0000-000064560000}"/>
    <cellStyle name="Normal 2 2 2 2 2 2 2 2 2 2 2 2 2 2 2 2 2 2 2 2 2 2 2 2 2 2 2 2 2 2 2 2 2 2 2 2 2 2 2 2 2 2 2 2 2 2 2 2 2 2 2 2 2 5" xfId="22117" xr:uid="{00000000-0005-0000-0000-000065560000}"/>
    <cellStyle name="Normal 2 2 2 2 2 2 2 2 2 2 2 2 2 2 2 2 2 2 2 2 2 2 2 2 2 2 2 2 2 2 2 2 2 2 2 2 2 2 2 2 2 2 2 2 2 2 2 2 2 2 2 2 2 6" xfId="22118" xr:uid="{00000000-0005-0000-0000-000066560000}"/>
    <cellStyle name="Normal 2 2 2 2 2 2 2 2 2 2 2 2 2 2 2 2 2 2 2 2 2 2 2 2 2 2 2 2 2 2 2 2 2 2 2 2 2 2 2 2 2 2 2 2 2 2 2 2 2 2 2 2 2 7" xfId="22119" xr:uid="{00000000-0005-0000-0000-000067560000}"/>
    <cellStyle name="Normal 2 2 2 2 2 2 2 2 2 2 2 2 2 2 2 2 2 2 2 2 2 2 2 2 2 2 2 2 2 2 2 2 2 2 2 2 2 2 2 2 2 2 2 2 2 2 2 2 2 2 2 2 2 8" xfId="22120" xr:uid="{00000000-0005-0000-0000-000068560000}"/>
    <cellStyle name="Normal 2 2 2 2 2 2 2 2 2 2 2 2 2 2 2 2 2 2 2 2 2 2 2 2 2 2 2 2 2 2 2 2 2 2 2 2 2 2 2 2 2 2 2 2 2 2 2 2 2 2 2 2 2 9" xfId="22121" xr:uid="{00000000-0005-0000-0000-000069560000}"/>
    <cellStyle name="Normal 2 2 2 2 2 2 2 2 2 2 2 2 2 2 2 2 2 2 2 2 2 2 2 2 2 2 2 2 2 2 2 2 2 2 2 2 2 2 2 2 2 2 2 2 2 2 2 2 2 2 2 2 2_Tabla M" xfId="22122" xr:uid="{00000000-0005-0000-0000-00006A560000}"/>
    <cellStyle name="Normal 2 2 2 2 2 2 2 2 2 2 2 2 2 2 2 2 2 2 2 2 2 2 2 2 2 2 2 2 2 2 2 2 2 2 2 2 2 2 2 2 2 2 2 2 2 2 2 2 2 2 2 2 20" xfId="22123" xr:uid="{00000000-0005-0000-0000-00006B560000}"/>
    <cellStyle name="Normal 2 2 2 2 2 2 2 2 2 2 2 2 2 2 2 2 2 2 2 2 2 2 2 2 2 2 2 2 2 2 2 2 2 2 2 2 2 2 2 2 2 2 2 2 2 2 2 2 2 2 2 2 20 10" xfId="22124" xr:uid="{00000000-0005-0000-0000-00006C560000}"/>
    <cellStyle name="Normal 2 2 2 2 2 2 2 2 2 2 2 2 2 2 2 2 2 2 2 2 2 2 2 2 2 2 2 2 2 2 2 2 2 2 2 2 2 2 2 2 2 2 2 2 2 2 2 2 2 2 2 2 20 2" xfId="22125" xr:uid="{00000000-0005-0000-0000-00006D560000}"/>
    <cellStyle name="Normal 2 2 2 2 2 2 2 2 2 2 2 2 2 2 2 2 2 2 2 2 2 2 2 2 2 2 2 2 2 2 2 2 2 2 2 2 2 2 2 2 2 2 2 2 2 2 2 2 2 2 2 2 20 3" xfId="22126" xr:uid="{00000000-0005-0000-0000-00006E560000}"/>
    <cellStyle name="Normal 2 2 2 2 2 2 2 2 2 2 2 2 2 2 2 2 2 2 2 2 2 2 2 2 2 2 2 2 2 2 2 2 2 2 2 2 2 2 2 2 2 2 2 2 2 2 2 2 2 2 2 2 20 4" xfId="22127" xr:uid="{00000000-0005-0000-0000-00006F560000}"/>
    <cellStyle name="Normal 2 2 2 2 2 2 2 2 2 2 2 2 2 2 2 2 2 2 2 2 2 2 2 2 2 2 2 2 2 2 2 2 2 2 2 2 2 2 2 2 2 2 2 2 2 2 2 2 2 2 2 2 20 5" xfId="22128" xr:uid="{00000000-0005-0000-0000-000070560000}"/>
    <cellStyle name="Normal 2 2 2 2 2 2 2 2 2 2 2 2 2 2 2 2 2 2 2 2 2 2 2 2 2 2 2 2 2 2 2 2 2 2 2 2 2 2 2 2 2 2 2 2 2 2 2 2 2 2 2 2 20 6" xfId="22129" xr:uid="{00000000-0005-0000-0000-000071560000}"/>
    <cellStyle name="Normal 2 2 2 2 2 2 2 2 2 2 2 2 2 2 2 2 2 2 2 2 2 2 2 2 2 2 2 2 2 2 2 2 2 2 2 2 2 2 2 2 2 2 2 2 2 2 2 2 2 2 2 2 20 7" xfId="22130" xr:uid="{00000000-0005-0000-0000-000072560000}"/>
    <cellStyle name="Normal 2 2 2 2 2 2 2 2 2 2 2 2 2 2 2 2 2 2 2 2 2 2 2 2 2 2 2 2 2 2 2 2 2 2 2 2 2 2 2 2 2 2 2 2 2 2 2 2 2 2 2 2 20 8" xfId="22131" xr:uid="{00000000-0005-0000-0000-000073560000}"/>
    <cellStyle name="Normal 2 2 2 2 2 2 2 2 2 2 2 2 2 2 2 2 2 2 2 2 2 2 2 2 2 2 2 2 2 2 2 2 2 2 2 2 2 2 2 2 2 2 2 2 2 2 2 2 2 2 2 2 20 9" xfId="22132" xr:uid="{00000000-0005-0000-0000-000074560000}"/>
    <cellStyle name="Normal 2 2 2 2 2 2 2 2 2 2 2 2 2 2 2 2 2 2 2 2 2 2 2 2 2 2 2 2 2 2 2 2 2 2 2 2 2 2 2 2 2 2 2 2 2 2 2 2 2 2 2 2 20_Tabla M" xfId="22133" xr:uid="{00000000-0005-0000-0000-000075560000}"/>
    <cellStyle name="Normal 2 2 2 2 2 2 2 2 2 2 2 2 2 2 2 2 2 2 2 2 2 2 2 2 2 2 2 2 2 2 2 2 2 2 2 2 2 2 2 2 2 2 2 2 2 2 2 2 2 2 2 2 21" xfId="22134" xr:uid="{00000000-0005-0000-0000-000076560000}"/>
    <cellStyle name="Normal 2 2 2 2 2 2 2 2 2 2 2 2 2 2 2 2 2 2 2 2 2 2 2 2 2 2 2 2 2 2 2 2 2 2 2 2 2 2 2 2 2 2 2 2 2 2 2 2 2 2 2 2 21 10" xfId="22135" xr:uid="{00000000-0005-0000-0000-000077560000}"/>
    <cellStyle name="Normal 2 2 2 2 2 2 2 2 2 2 2 2 2 2 2 2 2 2 2 2 2 2 2 2 2 2 2 2 2 2 2 2 2 2 2 2 2 2 2 2 2 2 2 2 2 2 2 2 2 2 2 2 21 2" xfId="22136" xr:uid="{00000000-0005-0000-0000-000078560000}"/>
    <cellStyle name="Normal 2 2 2 2 2 2 2 2 2 2 2 2 2 2 2 2 2 2 2 2 2 2 2 2 2 2 2 2 2 2 2 2 2 2 2 2 2 2 2 2 2 2 2 2 2 2 2 2 2 2 2 2 21 3" xfId="22137" xr:uid="{00000000-0005-0000-0000-000079560000}"/>
    <cellStyle name="Normal 2 2 2 2 2 2 2 2 2 2 2 2 2 2 2 2 2 2 2 2 2 2 2 2 2 2 2 2 2 2 2 2 2 2 2 2 2 2 2 2 2 2 2 2 2 2 2 2 2 2 2 2 21 4" xfId="22138" xr:uid="{00000000-0005-0000-0000-00007A560000}"/>
    <cellStyle name="Normal 2 2 2 2 2 2 2 2 2 2 2 2 2 2 2 2 2 2 2 2 2 2 2 2 2 2 2 2 2 2 2 2 2 2 2 2 2 2 2 2 2 2 2 2 2 2 2 2 2 2 2 2 21 5" xfId="22139" xr:uid="{00000000-0005-0000-0000-00007B560000}"/>
    <cellStyle name="Normal 2 2 2 2 2 2 2 2 2 2 2 2 2 2 2 2 2 2 2 2 2 2 2 2 2 2 2 2 2 2 2 2 2 2 2 2 2 2 2 2 2 2 2 2 2 2 2 2 2 2 2 2 21 6" xfId="22140" xr:uid="{00000000-0005-0000-0000-00007C560000}"/>
    <cellStyle name="Normal 2 2 2 2 2 2 2 2 2 2 2 2 2 2 2 2 2 2 2 2 2 2 2 2 2 2 2 2 2 2 2 2 2 2 2 2 2 2 2 2 2 2 2 2 2 2 2 2 2 2 2 2 21 7" xfId="22141" xr:uid="{00000000-0005-0000-0000-00007D560000}"/>
    <cellStyle name="Normal 2 2 2 2 2 2 2 2 2 2 2 2 2 2 2 2 2 2 2 2 2 2 2 2 2 2 2 2 2 2 2 2 2 2 2 2 2 2 2 2 2 2 2 2 2 2 2 2 2 2 2 2 21 8" xfId="22142" xr:uid="{00000000-0005-0000-0000-00007E560000}"/>
    <cellStyle name="Normal 2 2 2 2 2 2 2 2 2 2 2 2 2 2 2 2 2 2 2 2 2 2 2 2 2 2 2 2 2 2 2 2 2 2 2 2 2 2 2 2 2 2 2 2 2 2 2 2 2 2 2 2 21 9" xfId="22143" xr:uid="{00000000-0005-0000-0000-00007F560000}"/>
    <cellStyle name="Normal 2 2 2 2 2 2 2 2 2 2 2 2 2 2 2 2 2 2 2 2 2 2 2 2 2 2 2 2 2 2 2 2 2 2 2 2 2 2 2 2 2 2 2 2 2 2 2 2 2 2 2 2 21_Tabla M" xfId="22144" xr:uid="{00000000-0005-0000-0000-000080560000}"/>
    <cellStyle name="Normal 2 2 2 2 2 2 2 2 2 2 2 2 2 2 2 2 2 2 2 2 2 2 2 2 2 2 2 2 2 2 2 2 2 2 2 2 2 2 2 2 2 2 2 2 2 2 2 2 2 2 2 2 22" xfId="22145" xr:uid="{00000000-0005-0000-0000-000081560000}"/>
    <cellStyle name="Normal 2 2 2 2 2 2 2 2 2 2 2 2 2 2 2 2 2 2 2 2 2 2 2 2 2 2 2 2 2 2 2 2 2 2 2 2 2 2 2 2 2 2 2 2 2 2 2 2 2 2 2 2 22 10" xfId="22146" xr:uid="{00000000-0005-0000-0000-000082560000}"/>
    <cellStyle name="Normal 2 2 2 2 2 2 2 2 2 2 2 2 2 2 2 2 2 2 2 2 2 2 2 2 2 2 2 2 2 2 2 2 2 2 2 2 2 2 2 2 2 2 2 2 2 2 2 2 2 2 2 2 22 2" xfId="22147" xr:uid="{00000000-0005-0000-0000-000083560000}"/>
    <cellStyle name="Normal 2 2 2 2 2 2 2 2 2 2 2 2 2 2 2 2 2 2 2 2 2 2 2 2 2 2 2 2 2 2 2 2 2 2 2 2 2 2 2 2 2 2 2 2 2 2 2 2 2 2 2 2 22 3" xfId="22148" xr:uid="{00000000-0005-0000-0000-000084560000}"/>
    <cellStyle name="Normal 2 2 2 2 2 2 2 2 2 2 2 2 2 2 2 2 2 2 2 2 2 2 2 2 2 2 2 2 2 2 2 2 2 2 2 2 2 2 2 2 2 2 2 2 2 2 2 2 2 2 2 2 22 4" xfId="22149" xr:uid="{00000000-0005-0000-0000-000085560000}"/>
    <cellStyle name="Normal 2 2 2 2 2 2 2 2 2 2 2 2 2 2 2 2 2 2 2 2 2 2 2 2 2 2 2 2 2 2 2 2 2 2 2 2 2 2 2 2 2 2 2 2 2 2 2 2 2 2 2 2 22 5" xfId="22150" xr:uid="{00000000-0005-0000-0000-000086560000}"/>
    <cellStyle name="Normal 2 2 2 2 2 2 2 2 2 2 2 2 2 2 2 2 2 2 2 2 2 2 2 2 2 2 2 2 2 2 2 2 2 2 2 2 2 2 2 2 2 2 2 2 2 2 2 2 2 2 2 2 22 6" xfId="22151" xr:uid="{00000000-0005-0000-0000-000087560000}"/>
    <cellStyle name="Normal 2 2 2 2 2 2 2 2 2 2 2 2 2 2 2 2 2 2 2 2 2 2 2 2 2 2 2 2 2 2 2 2 2 2 2 2 2 2 2 2 2 2 2 2 2 2 2 2 2 2 2 2 22 7" xfId="22152" xr:uid="{00000000-0005-0000-0000-000088560000}"/>
    <cellStyle name="Normal 2 2 2 2 2 2 2 2 2 2 2 2 2 2 2 2 2 2 2 2 2 2 2 2 2 2 2 2 2 2 2 2 2 2 2 2 2 2 2 2 2 2 2 2 2 2 2 2 2 2 2 2 22 8" xfId="22153" xr:uid="{00000000-0005-0000-0000-000089560000}"/>
    <cellStyle name="Normal 2 2 2 2 2 2 2 2 2 2 2 2 2 2 2 2 2 2 2 2 2 2 2 2 2 2 2 2 2 2 2 2 2 2 2 2 2 2 2 2 2 2 2 2 2 2 2 2 2 2 2 2 22 9" xfId="22154" xr:uid="{00000000-0005-0000-0000-00008A560000}"/>
    <cellStyle name="Normal 2 2 2 2 2 2 2 2 2 2 2 2 2 2 2 2 2 2 2 2 2 2 2 2 2 2 2 2 2 2 2 2 2 2 2 2 2 2 2 2 2 2 2 2 2 2 2 2 2 2 2 2 22_Tabla M" xfId="22155" xr:uid="{00000000-0005-0000-0000-00008B560000}"/>
    <cellStyle name="Normal 2 2 2 2 2 2 2 2 2 2 2 2 2 2 2 2 2 2 2 2 2 2 2 2 2 2 2 2 2 2 2 2 2 2 2 2 2 2 2 2 2 2 2 2 2 2 2 2 2 2 2 2 23" xfId="22156" xr:uid="{00000000-0005-0000-0000-00008C560000}"/>
    <cellStyle name="Normal 2 2 2 2 2 2 2 2 2 2 2 2 2 2 2 2 2 2 2 2 2 2 2 2 2 2 2 2 2 2 2 2 2 2 2 2 2 2 2 2 2 2 2 2 2 2 2 2 2 2 2 2 23 10" xfId="22157" xr:uid="{00000000-0005-0000-0000-00008D560000}"/>
    <cellStyle name="Normal 2 2 2 2 2 2 2 2 2 2 2 2 2 2 2 2 2 2 2 2 2 2 2 2 2 2 2 2 2 2 2 2 2 2 2 2 2 2 2 2 2 2 2 2 2 2 2 2 2 2 2 2 23 2" xfId="22158" xr:uid="{00000000-0005-0000-0000-00008E560000}"/>
    <cellStyle name="Normal 2 2 2 2 2 2 2 2 2 2 2 2 2 2 2 2 2 2 2 2 2 2 2 2 2 2 2 2 2 2 2 2 2 2 2 2 2 2 2 2 2 2 2 2 2 2 2 2 2 2 2 2 23 3" xfId="22159" xr:uid="{00000000-0005-0000-0000-00008F560000}"/>
    <cellStyle name="Normal 2 2 2 2 2 2 2 2 2 2 2 2 2 2 2 2 2 2 2 2 2 2 2 2 2 2 2 2 2 2 2 2 2 2 2 2 2 2 2 2 2 2 2 2 2 2 2 2 2 2 2 2 23 4" xfId="22160" xr:uid="{00000000-0005-0000-0000-000090560000}"/>
    <cellStyle name="Normal 2 2 2 2 2 2 2 2 2 2 2 2 2 2 2 2 2 2 2 2 2 2 2 2 2 2 2 2 2 2 2 2 2 2 2 2 2 2 2 2 2 2 2 2 2 2 2 2 2 2 2 2 23 5" xfId="22161" xr:uid="{00000000-0005-0000-0000-000091560000}"/>
    <cellStyle name="Normal 2 2 2 2 2 2 2 2 2 2 2 2 2 2 2 2 2 2 2 2 2 2 2 2 2 2 2 2 2 2 2 2 2 2 2 2 2 2 2 2 2 2 2 2 2 2 2 2 2 2 2 2 23 6" xfId="22162" xr:uid="{00000000-0005-0000-0000-000092560000}"/>
    <cellStyle name="Normal 2 2 2 2 2 2 2 2 2 2 2 2 2 2 2 2 2 2 2 2 2 2 2 2 2 2 2 2 2 2 2 2 2 2 2 2 2 2 2 2 2 2 2 2 2 2 2 2 2 2 2 2 23 7" xfId="22163" xr:uid="{00000000-0005-0000-0000-000093560000}"/>
    <cellStyle name="Normal 2 2 2 2 2 2 2 2 2 2 2 2 2 2 2 2 2 2 2 2 2 2 2 2 2 2 2 2 2 2 2 2 2 2 2 2 2 2 2 2 2 2 2 2 2 2 2 2 2 2 2 2 23 8" xfId="22164" xr:uid="{00000000-0005-0000-0000-000094560000}"/>
    <cellStyle name="Normal 2 2 2 2 2 2 2 2 2 2 2 2 2 2 2 2 2 2 2 2 2 2 2 2 2 2 2 2 2 2 2 2 2 2 2 2 2 2 2 2 2 2 2 2 2 2 2 2 2 2 2 2 23 9" xfId="22165" xr:uid="{00000000-0005-0000-0000-000095560000}"/>
    <cellStyle name="Normal 2 2 2 2 2 2 2 2 2 2 2 2 2 2 2 2 2 2 2 2 2 2 2 2 2 2 2 2 2 2 2 2 2 2 2 2 2 2 2 2 2 2 2 2 2 2 2 2 2 2 2 2 23_Tabla M" xfId="22166" xr:uid="{00000000-0005-0000-0000-000096560000}"/>
    <cellStyle name="Normal 2 2 2 2 2 2 2 2 2 2 2 2 2 2 2 2 2 2 2 2 2 2 2 2 2 2 2 2 2 2 2 2 2 2 2 2 2 2 2 2 2 2 2 2 2 2 2 2 2 2 2 2 24" xfId="22167" xr:uid="{00000000-0005-0000-0000-000097560000}"/>
    <cellStyle name="Normal 2 2 2 2 2 2 2 2 2 2 2 2 2 2 2 2 2 2 2 2 2 2 2 2 2 2 2 2 2 2 2 2 2 2 2 2 2 2 2 2 2 2 2 2 2 2 2 2 2 2 2 2 25" xfId="22168" xr:uid="{00000000-0005-0000-0000-000098560000}"/>
    <cellStyle name="Normal 2 2 2 2 2 2 2 2 2 2 2 2 2 2 2 2 2 2 2 2 2 2 2 2 2 2 2 2 2 2 2 2 2 2 2 2 2 2 2 2 2 2 2 2 2 2 2 2 2 2 2 2 26" xfId="22169" xr:uid="{00000000-0005-0000-0000-000099560000}"/>
    <cellStyle name="Normal 2 2 2 2 2 2 2 2 2 2 2 2 2 2 2 2 2 2 2 2 2 2 2 2 2 2 2 2 2 2 2 2 2 2 2 2 2 2 2 2 2 2 2 2 2 2 2 2 2 2 2 2 27" xfId="22170" xr:uid="{00000000-0005-0000-0000-00009A560000}"/>
    <cellStyle name="Normal 2 2 2 2 2 2 2 2 2 2 2 2 2 2 2 2 2 2 2 2 2 2 2 2 2 2 2 2 2 2 2 2 2 2 2 2 2 2 2 2 2 2 2 2 2 2 2 2 2 2 2 2 28" xfId="22171" xr:uid="{00000000-0005-0000-0000-00009B560000}"/>
    <cellStyle name="Normal 2 2 2 2 2 2 2 2 2 2 2 2 2 2 2 2 2 2 2 2 2 2 2 2 2 2 2 2 2 2 2 2 2 2 2 2 2 2 2 2 2 2 2 2 2 2 2 2 2 2 2 2 29" xfId="22172" xr:uid="{00000000-0005-0000-0000-00009C560000}"/>
    <cellStyle name="Normal 2 2 2 2 2 2 2 2 2 2 2 2 2 2 2 2 2 2 2 2 2 2 2 2 2 2 2 2 2 2 2 2 2 2 2 2 2 2 2 2 2 2 2 2 2 2 2 2 2 2 2 2 3" xfId="22173" xr:uid="{00000000-0005-0000-0000-00009D560000}"/>
    <cellStyle name="Normal 2 2 2 2 2 2 2 2 2 2 2 2 2 2 2 2 2 2 2 2 2 2 2 2 2 2 2 2 2 2 2 2 2 2 2 2 2 2 2 2 2 2 2 2 2 2 2 2 2 2 2 2 3 10" xfId="22174" xr:uid="{00000000-0005-0000-0000-00009E560000}"/>
    <cellStyle name="Normal 2 2 2 2 2 2 2 2 2 2 2 2 2 2 2 2 2 2 2 2 2 2 2 2 2 2 2 2 2 2 2 2 2 2 2 2 2 2 2 2 2 2 2 2 2 2 2 2 2 2 2 2 3 2" xfId="22175" xr:uid="{00000000-0005-0000-0000-00009F560000}"/>
    <cellStyle name="Normal 2 2 2 2 2 2 2 2 2 2 2 2 2 2 2 2 2 2 2 2 2 2 2 2 2 2 2 2 2 2 2 2 2 2 2 2 2 2 2 2 2 2 2 2 2 2 2 2 2 2 2 2 3 3" xfId="22176" xr:uid="{00000000-0005-0000-0000-0000A0560000}"/>
    <cellStyle name="Normal 2 2 2 2 2 2 2 2 2 2 2 2 2 2 2 2 2 2 2 2 2 2 2 2 2 2 2 2 2 2 2 2 2 2 2 2 2 2 2 2 2 2 2 2 2 2 2 2 2 2 2 2 3 4" xfId="22177" xr:uid="{00000000-0005-0000-0000-0000A1560000}"/>
    <cellStyle name="Normal 2 2 2 2 2 2 2 2 2 2 2 2 2 2 2 2 2 2 2 2 2 2 2 2 2 2 2 2 2 2 2 2 2 2 2 2 2 2 2 2 2 2 2 2 2 2 2 2 2 2 2 2 3 5" xfId="22178" xr:uid="{00000000-0005-0000-0000-0000A2560000}"/>
    <cellStyle name="Normal 2 2 2 2 2 2 2 2 2 2 2 2 2 2 2 2 2 2 2 2 2 2 2 2 2 2 2 2 2 2 2 2 2 2 2 2 2 2 2 2 2 2 2 2 2 2 2 2 2 2 2 2 3 6" xfId="22179" xr:uid="{00000000-0005-0000-0000-0000A3560000}"/>
    <cellStyle name="Normal 2 2 2 2 2 2 2 2 2 2 2 2 2 2 2 2 2 2 2 2 2 2 2 2 2 2 2 2 2 2 2 2 2 2 2 2 2 2 2 2 2 2 2 2 2 2 2 2 2 2 2 2 3 7" xfId="22180" xr:uid="{00000000-0005-0000-0000-0000A4560000}"/>
    <cellStyle name="Normal 2 2 2 2 2 2 2 2 2 2 2 2 2 2 2 2 2 2 2 2 2 2 2 2 2 2 2 2 2 2 2 2 2 2 2 2 2 2 2 2 2 2 2 2 2 2 2 2 2 2 2 2 3 8" xfId="22181" xr:uid="{00000000-0005-0000-0000-0000A5560000}"/>
    <cellStyle name="Normal 2 2 2 2 2 2 2 2 2 2 2 2 2 2 2 2 2 2 2 2 2 2 2 2 2 2 2 2 2 2 2 2 2 2 2 2 2 2 2 2 2 2 2 2 2 2 2 2 2 2 2 2 3 9" xfId="22182" xr:uid="{00000000-0005-0000-0000-0000A6560000}"/>
    <cellStyle name="Normal 2 2 2 2 2 2 2 2 2 2 2 2 2 2 2 2 2 2 2 2 2 2 2 2 2 2 2 2 2 2 2 2 2 2 2 2 2 2 2 2 2 2 2 2 2 2 2 2 2 2 2 2 3_Tabla M" xfId="22183" xr:uid="{00000000-0005-0000-0000-0000A7560000}"/>
    <cellStyle name="Normal 2 2 2 2 2 2 2 2 2 2 2 2 2 2 2 2 2 2 2 2 2 2 2 2 2 2 2 2 2 2 2 2 2 2 2 2 2 2 2 2 2 2 2 2 2 2 2 2 2 2 2 2 30" xfId="22184" xr:uid="{00000000-0005-0000-0000-0000A8560000}"/>
    <cellStyle name="Normal 2 2 2 2 2 2 2 2 2 2 2 2 2 2 2 2 2 2 2 2 2 2 2 2 2 2 2 2 2 2 2 2 2 2 2 2 2 2 2 2 2 2 2 2 2 2 2 2 2 2 2 2 31" xfId="22185" xr:uid="{00000000-0005-0000-0000-0000A9560000}"/>
    <cellStyle name="Normal 2 2 2 2 2 2 2 2 2 2 2 2 2 2 2 2 2 2 2 2 2 2 2 2 2 2 2 2 2 2 2 2 2 2 2 2 2 2 2 2 2 2 2 2 2 2 2 2 2 2 2 2 32" xfId="22186" xr:uid="{00000000-0005-0000-0000-0000AA560000}"/>
    <cellStyle name="Normal 2 2 2 2 2 2 2 2 2 2 2 2 2 2 2 2 2 2 2 2 2 2 2 2 2 2 2 2 2 2 2 2 2 2 2 2 2 2 2 2 2 2 2 2 2 2 2 2 2 2 2 2 4" xfId="22187" xr:uid="{00000000-0005-0000-0000-0000AB560000}"/>
    <cellStyle name="Normal 2 2 2 2 2 2 2 2 2 2 2 2 2 2 2 2 2 2 2 2 2 2 2 2 2 2 2 2 2 2 2 2 2 2 2 2 2 2 2 2 2 2 2 2 2 2 2 2 2 2 2 2 4 10" xfId="22188" xr:uid="{00000000-0005-0000-0000-0000AC560000}"/>
    <cellStyle name="Normal 2 2 2 2 2 2 2 2 2 2 2 2 2 2 2 2 2 2 2 2 2 2 2 2 2 2 2 2 2 2 2 2 2 2 2 2 2 2 2 2 2 2 2 2 2 2 2 2 2 2 2 2 4 2" xfId="22189" xr:uid="{00000000-0005-0000-0000-0000AD560000}"/>
    <cellStyle name="Normal 2 2 2 2 2 2 2 2 2 2 2 2 2 2 2 2 2 2 2 2 2 2 2 2 2 2 2 2 2 2 2 2 2 2 2 2 2 2 2 2 2 2 2 2 2 2 2 2 2 2 2 2 4 3" xfId="22190" xr:uid="{00000000-0005-0000-0000-0000AE560000}"/>
    <cellStyle name="Normal 2 2 2 2 2 2 2 2 2 2 2 2 2 2 2 2 2 2 2 2 2 2 2 2 2 2 2 2 2 2 2 2 2 2 2 2 2 2 2 2 2 2 2 2 2 2 2 2 2 2 2 2 4 4" xfId="22191" xr:uid="{00000000-0005-0000-0000-0000AF560000}"/>
    <cellStyle name="Normal 2 2 2 2 2 2 2 2 2 2 2 2 2 2 2 2 2 2 2 2 2 2 2 2 2 2 2 2 2 2 2 2 2 2 2 2 2 2 2 2 2 2 2 2 2 2 2 2 2 2 2 2 4 5" xfId="22192" xr:uid="{00000000-0005-0000-0000-0000B0560000}"/>
    <cellStyle name="Normal 2 2 2 2 2 2 2 2 2 2 2 2 2 2 2 2 2 2 2 2 2 2 2 2 2 2 2 2 2 2 2 2 2 2 2 2 2 2 2 2 2 2 2 2 2 2 2 2 2 2 2 2 4 6" xfId="22193" xr:uid="{00000000-0005-0000-0000-0000B1560000}"/>
    <cellStyle name="Normal 2 2 2 2 2 2 2 2 2 2 2 2 2 2 2 2 2 2 2 2 2 2 2 2 2 2 2 2 2 2 2 2 2 2 2 2 2 2 2 2 2 2 2 2 2 2 2 2 2 2 2 2 4 7" xfId="22194" xr:uid="{00000000-0005-0000-0000-0000B2560000}"/>
    <cellStyle name="Normal 2 2 2 2 2 2 2 2 2 2 2 2 2 2 2 2 2 2 2 2 2 2 2 2 2 2 2 2 2 2 2 2 2 2 2 2 2 2 2 2 2 2 2 2 2 2 2 2 2 2 2 2 4 8" xfId="22195" xr:uid="{00000000-0005-0000-0000-0000B3560000}"/>
    <cellStyle name="Normal 2 2 2 2 2 2 2 2 2 2 2 2 2 2 2 2 2 2 2 2 2 2 2 2 2 2 2 2 2 2 2 2 2 2 2 2 2 2 2 2 2 2 2 2 2 2 2 2 2 2 2 2 4 9" xfId="22196" xr:uid="{00000000-0005-0000-0000-0000B4560000}"/>
    <cellStyle name="Normal 2 2 2 2 2 2 2 2 2 2 2 2 2 2 2 2 2 2 2 2 2 2 2 2 2 2 2 2 2 2 2 2 2 2 2 2 2 2 2 2 2 2 2 2 2 2 2 2 2 2 2 2 4_Tabla M" xfId="22197" xr:uid="{00000000-0005-0000-0000-0000B5560000}"/>
    <cellStyle name="Normal 2 2 2 2 2 2 2 2 2 2 2 2 2 2 2 2 2 2 2 2 2 2 2 2 2 2 2 2 2 2 2 2 2 2 2 2 2 2 2 2 2 2 2 2 2 2 2 2 2 2 2 2 5" xfId="22198" xr:uid="{00000000-0005-0000-0000-0000B6560000}"/>
    <cellStyle name="Normal 2 2 2 2 2 2 2 2 2 2 2 2 2 2 2 2 2 2 2 2 2 2 2 2 2 2 2 2 2 2 2 2 2 2 2 2 2 2 2 2 2 2 2 2 2 2 2 2 2 2 2 2 5 10" xfId="22199" xr:uid="{00000000-0005-0000-0000-0000B7560000}"/>
    <cellStyle name="Normal 2 2 2 2 2 2 2 2 2 2 2 2 2 2 2 2 2 2 2 2 2 2 2 2 2 2 2 2 2 2 2 2 2 2 2 2 2 2 2 2 2 2 2 2 2 2 2 2 2 2 2 2 5 2" xfId="22200" xr:uid="{00000000-0005-0000-0000-0000B8560000}"/>
    <cellStyle name="Normal 2 2 2 2 2 2 2 2 2 2 2 2 2 2 2 2 2 2 2 2 2 2 2 2 2 2 2 2 2 2 2 2 2 2 2 2 2 2 2 2 2 2 2 2 2 2 2 2 2 2 2 2 5 3" xfId="22201" xr:uid="{00000000-0005-0000-0000-0000B9560000}"/>
    <cellStyle name="Normal 2 2 2 2 2 2 2 2 2 2 2 2 2 2 2 2 2 2 2 2 2 2 2 2 2 2 2 2 2 2 2 2 2 2 2 2 2 2 2 2 2 2 2 2 2 2 2 2 2 2 2 2 5 4" xfId="22202" xr:uid="{00000000-0005-0000-0000-0000BA560000}"/>
    <cellStyle name="Normal 2 2 2 2 2 2 2 2 2 2 2 2 2 2 2 2 2 2 2 2 2 2 2 2 2 2 2 2 2 2 2 2 2 2 2 2 2 2 2 2 2 2 2 2 2 2 2 2 2 2 2 2 5 5" xfId="22203" xr:uid="{00000000-0005-0000-0000-0000BB560000}"/>
    <cellStyle name="Normal 2 2 2 2 2 2 2 2 2 2 2 2 2 2 2 2 2 2 2 2 2 2 2 2 2 2 2 2 2 2 2 2 2 2 2 2 2 2 2 2 2 2 2 2 2 2 2 2 2 2 2 2 5 6" xfId="22204" xr:uid="{00000000-0005-0000-0000-0000BC560000}"/>
    <cellStyle name="Normal 2 2 2 2 2 2 2 2 2 2 2 2 2 2 2 2 2 2 2 2 2 2 2 2 2 2 2 2 2 2 2 2 2 2 2 2 2 2 2 2 2 2 2 2 2 2 2 2 2 2 2 2 5 7" xfId="22205" xr:uid="{00000000-0005-0000-0000-0000BD560000}"/>
    <cellStyle name="Normal 2 2 2 2 2 2 2 2 2 2 2 2 2 2 2 2 2 2 2 2 2 2 2 2 2 2 2 2 2 2 2 2 2 2 2 2 2 2 2 2 2 2 2 2 2 2 2 2 2 2 2 2 5 8" xfId="22206" xr:uid="{00000000-0005-0000-0000-0000BE560000}"/>
    <cellStyle name="Normal 2 2 2 2 2 2 2 2 2 2 2 2 2 2 2 2 2 2 2 2 2 2 2 2 2 2 2 2 2 2 2 2 2 2 2 2 2 2 2 2 2 2 2 2 2 2 2 2 2 2 2 2 5 9" xfId="22207" xr:uid="{00000000-0005-0000-0000-0000BF560000}"/>
    <cellStyle name="Normal 2 2 2 2 2 2 2 2 2 2 2 2 2 2 2 2 2 2 2 2 2 2 2 2 2 2 2 2 2 2 2 2 2 2 2 2 2 2 2 2 2 2 2 2 2 2 2 2 2 2 2 2 5_Tabla M" xfId="22208" xr:uid="{00000000-0005-0000-0000-0000C0560000}"/>
    <cellStyle name="Normal 2 2 2 2 2 2 2 2 2 2 2 2 2 2 2 2 2 2 2 2 2 2 2 2 2 2 2 2 2 2 2 2 2 2 2 2 2 2 2 2 2 2 2 2 2 2 2 2 2 2 2 2 6" xfId="22209" xr:uid="{00000000-0005-0000-0000-0000C1560000}"/>
    <cellStyle name="Normal 2 2 2 2 2 2 2 2 2 2 2 2 2 2 2 2 2 2 2 2 2 2 2 2 2 2 2 2 2 2 2 2 2 2 2 2 2 2 2 2 2 2 2 2 2 2 2 2 2 2 2 2 6 10" xfId="22210" xr:uid="{00000000-0005-0000-0000-0000C2560000}"/>
    <cellStyle name="Normal 2 2 2 2 2 2 2 2 2 2 2 2 2 2 2 2 2 2 2 2 2 2 2 2 2 2 2 2 2 2 2 2 2 2 2 2 2 2 2 2 2 2 2 2 2 2 2 2 2 2 2 2 6 2" xfId="22211" xr:uid="{00000000-0005-0000-0000-0000C3560000}"/>
    <cellStyle name="Normal 2 2 2 2 2 2 2 2 2 2 2 2 2 2 2 2 2 2 2 2 2 2 2 2 2 2 2 2 2 2 2 2 2 2 2 2 2 2 2 2 2 2 2 2 2 2 2 2 2 2 2 2 6 3" xfId="22212" xr:uid="{00000000-0005-0000-0000-0000C4560000}"/>
    <cellStyle name="Normal 2 2 2 2 2 2 2 2 2 2 2 2 2 2 2 2 2 2 2 2 2 2 2 2 2 2 2 2 2 2 2 2 2 2 2 2 2 2 2 2 2 2 2 2 2 2 2 2 2 2 2 2 6 4" xfId="22213" xr:uid="{00000000-0005-0000-0000-0000C5560000}"/>
    <cellStyle name="Normal 2 2 2 2 2 2 2 2 2 2 2 2 2 2 2 2 2 2 2 2 2 2 2 2 2 2 2 2 2 2 2 2 2 2 2 2 2 2 2 2 2 2 2 2 2 2 2 2 2 2 2 2 6 5" xfId="22214" xr:uid="{00000000-0005-0000-0000-0000C6560000}"/>
    <cellStyle name="Normal 2 2 2 2 2 2 2 2 2 2 2 2 2 2 2 2 2 2 2 2 2 2 2 2 2 2 2 2 2 2 2 2 2 2 2 2 2 2 2 2 2 2 2 2 2 2 2 2 2 2 2 2 6 6" xfId="22215" xr:uid="{00000000-0005-0000-0000-0000C7560000}"/>
    <cellStyle name="Normal 2 2 2 2 2 2 2 2 2 2 2 2 2 2 2 2 2 2 2 2 2 2 2 2 2 2 2 2 2 2 2 2 2 2 2 2 2 2 2 2 2 2 2 2 2 2 2 2 2 2 2 2 6 7" xfId="22216" xr:uid="{00000000-0005-0000-0000-0000C8560000}"/>
    <cellStyle name="Normal 2 2 2 2 2 2 2 2 2 2 2 2 2 2 2 2 2 2 2 2 2 2 2 2 2 2 2 2 2 2 2 2 2 2 2 2 2 2 2 2 2 2 2 2 2 2 2 2 2 2 2 2 6 8" xfId="22217" xr:uid="{00000000-0005-0000-0000-0000C9560000}"/>
    <cellStyle name="Normal 2 2 2 2 2 2 2 2 2 2 2 2 2 2 2 2 2 2 2 2 2 2 2 2 2 2 2 2 2 2 2 2 2 2 2 2 2 2 2 2 2 2 2 2 2 2 2 2 2 2 2 2 6 9" xfId="22218" xr:uid="{00000000-0005-0000-0000-0000CA560000}"/>
    <cellStyle name="Normal 2 2 2 2 2 2 2 2 2 2 2 2 2 2 2 2 2 2 2 2 2 2 2 2 2 2 2 2 2 2 2 2 2 2 2 2 2 2 2 2 2 2 2 2 2 2 2 2 2 2 2 2 6_Tabla M" xfId="22219" xr:uid="{00000000-0005-0000-0000-0000CB560000}"/>
    <cellStyle name="Normal 2 2 2 2 2 2 2 2 2 2 2 2 2 2 2 2 2 2 2 2 2 2 2 2 2 2 2 2 2 2 2 2 2 2 2 2 2 2 2 2 2 2 2 2 2 2 2 2 2 2 2 2 7" xfId="22220" xr:uid="{00000000-0005-0000-0000-0000CC560000}"/>
    <cellStyle name="Normal 2 2 2 2 2 2 2 2 2 2 2 2 2 2 2 2 2 2 2 2 2 2 2 2 2 2 2 2 2 2 2 2 2 2 2 2 2 2 2 2 2 2 2 2 2 2 2 2 2 2 2 2 7 10" xfId="22221" xr:uid="{00000000-0005-0000-0000-0000CD560000}"/>
    <cellStyle name="Normal 2 2 2 2 2 2 2 2 2 2 2 2 2 2 2 2 2 2 2 2 2 2 2 2 2 2 2 2 2 2 2 2 2 2 2 2 2 2 2 2 2 2 2 2 2 2 2 2 2 2 2 2 7 2" xfId="22222" xr:uid="{00000000-0005-0000-0000-0000CE560000}"/>
    <cellStyle name="Normal 2 2 2 2 2 2 2 2 2 2 2 2 2 2 2 2 2 2 2 2 2 2 2 2 2 2 2 2 2 2 2 2 2 2 2 2 2 2 2 2 2 2 2 2 2 2 2 2 2 2 2 2 7 3" xfId="22223" xr:uid="{00000000-0005-0000-0000-0000CF560000}"/>
    <cellStyle name="Normal 2 2 2 2 2 2 2 2 2 2 2 2 2 2 2 2 2 2 2 2 2 2 2 2 2 2 2 2 2 2 2 2 2 2 2 2 2 2 2 2 2 2 2 2 2 2 2 2 2 2 2 2 7 4" xfId="22224" xr:uid="{00000000-0005-0000-0000-0000D0560000}"/>
    <cellStyle name="Normal 2 2 2 2 2 2 2 2 2 2 2 2 2 2 2 2 2 2 2 2 2 2 2 2 2 2 2 2 2 2 2 2 2 2 2 2 2 2 2 2 2 2 2 2 2 2 2 2 2 2 2 2 7 5" xfId="22225" xr:uid="{00000000-0005-0000-0000-0000D1560000}"/>
    <cellStyle name="Normal 2 2 2 2 2 2 2 2 2 2 2 2 2 2 2 2 2 2 2 2 2 2 2 2 2 2 2 2 2 2 2 2 2 2 2 2 2 2 2 2 2 2 2 2 2 2 2 2 2 2 2 2 7 6" xfId="22226" xr:uid="{00000000-0005-0000-0000-0000D2560000}"/>
    <cellStyle name="Normal 2 2 2 2 2 2 2 2 2 2 2 2 2 2 2 2 2 2 2 2 2 2 2 2 2 2 2 2 2 2 2 2 2 2 2 2 2 2 2 2 2 2 2 2 2 2 2 2 2 2 2 2 7 7" xfId="22227" xr:uid="{00000000-0005-0000-0000-0000D3560000}"/>
    <cellStyle name="Normal 2 2 2 2 2 2 2 2 2 2 2 2 2 2 2 2 2 2 2 2 2 2 2 2 2 2 2 2 2 2 2 2 2 2 2 2 2 2 2 2 2 2 2 2 2 2 2 2 2 2 2 2 7 8" xfId="22228" xr:uid="{00000000-0005-0000-0000-0000D4560000}"/>
    <cellStyle name="Normal 2 2 2 2 2 2 2 2 2 2 2 2 2 2 2 2 2 2 2 2 2 2 2 2 2 2 2 2 2 2 2 2 2 2 2 2 2 2 2 2 2 2 2 2 2 2 2 2 2 2 2 2 7 9" xfId="22229" xr:uid="{00000000-0005-0000-0000-0000D5560000}"/>
    <cellStyle name="Normal 2 2 2 2 2 2 2 2 2 2 2 2 2 2 2 2 2 2 2 2 2 2 2 2 2 2 2 2 2 2 2 2 2 2 2 2 2 2 2 2 2 2 2 2 2 2 2 2 2 2 2 2 7_Tabla M" xfId="22230" xr:uid="{00000000-0005-0000-0000-0000D6560000}"/>
    <cellStyle name="Normal 2 2 2 2 2 2 2 2 2 2 2 2 2 2 2 2 2 2 2 2 2 2 2 2 2 2 2 2 2 2 2 2 2 2 2 2 2 2 2 2 2 2 2 2 2 2 2 2 2 2 2 2 8" xfId="22231" xr:uid="{00000000-0005-0000-0000-0000D7560000}"/>
    <cellStyle name="Normal 2 2 2 2 2 2 2 2 2 2 2 2 2 2 2 2 2 2 2 2 2 2 2 2 2 2 2 2 2 2 2 2 2 2 2 2 2 2 2 2 2 2 2 2 2 2 2 2 2 2 2 2 8 10" xfId="22232" xr:uid="{00000000-0005-0000-0000-0000D8560000}"/>
    <cellStyle name="Normal 2 2 2 2 2 2 2 2 2 2 2 2 2 2 2 2 2 2 2 2 2 2 2 2 2 2 2 2 2 2 2 2 2 2 2 2 2 2 2 2 2 2 2 2 2 2 2 2 2 2 2 2 8 2" xfId="22233" xr:uid="{00000000-0005-0000-0000-0000D9560000}"/>
    <cellStyle name="Normal 2 2 2 2 2 2 2 2 2 2 2 2 2 2 2 2 2 2 2 2 2 2 2 2 2 2 2 2 2 2 2 2 2 2 2 2 2 2 2 2 2 2 2 2 2 2 2 2 2 2 2 2 8 3" xfId="22234" xr:uid="{00000000-0005-0000-0000-0000DA560000}"/>
    <cellStyle name="Normal 2 2 2 2 2 2 2 2 2 2 2 2 2 2 2 2 2 2 2 2 2 2 2 2 2 2 2 2 2 2 2 2 2 2 2 2 2 2 2 2 2 2 2 2 2 2 2 2 2 2 2 2 8 4" xfId="22235" xr:uid="{00000000-0005-0000-0000-0000DB560000}"/>
    <cellStyle name="Normal 2 2 2 2 2 2 2 2 2 2 2 2 2 2 2 2 2 2 2 2 2 2 2 2 2 2 2 2 2 2 2 2 2 2 2 2 2 2 2 2 2 2 2 2 2 2 2 2 2 2 2 2 8 5" xfId="22236" xr:uid="{00000000-0005-0000-0000-0000DC560000}"/>
    <cellStyle name="Normal 2 2 2 2 2 2 2 2 2 2 2 2 2 2 2 2 2 2 2 2 2 2 2 2 2 2 2 2 2 2 2 2 2 2 2 2 2 2 2 2 2 2 2 2 2 2 2 2 2 2 2 2 8 6" xfId="22237" xr:uid="{00000000-0005-0000-0000-0000DD560000}"/>
    <cellStyle name="Normal 2 2 2 2 2 2 2 2 2 2 2 2 2 2 2 2 2 2 2 2 2 2 2 2 2 2 2 2 2 2 2 2 2 2 2 2 2 2 2 2 2 2 2 2 2 2 2 2 2 2 2 2 8 7" xfId="22238" xr:uid="{00000000-0005-0000-0000-0000DE560000}"/>
    <cellStyle name="Normal 2 2 2 2 2 2 2 2 2 2 2 2 2 2 2 2 2 2 2 2 2 2 2 2 2 2 2 2 2 2 2 2 2 2 2 2 2 2 2 2 2 2 2 2 2 2 2 2 2 2 2 2 8 8" xfId="22239" xr:uid="{00000000-0005-0000-0000-0000DF560000}"/>
    <cellStyle name="Normal 2 2 2 2 2 2 2 2 2 2 2 2 2 2 2 2 2 2 2 2 2 2 2 2 2 2 2 2 2 2 2 2 2 2 2 2 2 2 2 2 2 2 2 2 2 2 2 2 2 2 2 2 8 9" xfId="22240" xr:uid="{00000000-0005-0000-0000-0000E0560000}"/>
    <cellStyle name="Normal 2 2 2 2 2 2 2 2 2 2 2 2 2 2 2 2 2 2 2 2 2 2 2 2 2 2 2 2 2 2 2 2 2 2 2 2 2 2 2 2 2 2 2 2 2 2 2 2 2 2 2 2 8_Tabla M" xfId="22241" xr:uid="{00000000-0005-0000-0000-0000E1560000}"/>
    <cellStyle name="Normal 2 2 2 2 2 2 2 2 2 2 2 2 2 2 2 2 2 2 2 2 2 2 2 2 2 2 2 2 2 2 2 2 2 2 2 2 2 2 2 2 2 2 2 2 2 2 2 2 2 2 2 2 9" xfId="22242" xr:uid="{00000000-0005-0000-0000-0000E2560000}"/>
    <cellStyle name="Normal 2 2 2 2 2 2 2 2 2 2 2 2 2 2 2 2 2 2 2 2 2 2 2 2 2 2 2 2 2 2 2 2 2 2 2 2 2 2 2 2 2 2 2 2 2 2 2 2 2 2 2 2 9 10" xfId="22243" xr:uid="{00000000-0005-0000-0000-0000E3560000}"/>
    <cellStyle name="Normal 2 2 2 2 2 2 2 2 2 2 2 2 2 2 2 2 2 2 2 2 2 2 2 2 2 2 2 2 2 2 2 2 2 2 2 2 2 2 2 2 2 2 2 2 2 2 2 2 2 2 2 2 9 2" xfId="22244" xr:uid="{00000000-0005-0000-0000-0000E4560000}"/>
    <cellStyle name="Normal 2 2 2 2 2 2 2 2 2 2 2 2 2 2 2 2 2 2 2 2 2 2 2 2 2 2 2 2 2 2 2 2 2 2 2 2 2 2 2 2 2 2 2 2 2 2 2 2 2 2 2 2 9 3" xfId="22245" xr:uid="{00000000-0005-0000-0000-0000E5560000}"/>
    <cellStyle name="Normal 2 2 2 2 2 2 2 2 2 2 2 2 2 2 2 2 2 2 2 2 2 2 2 2 2 2 2 2 2 2 2 2 2 2 2 2 2 2 2 2 2 2 2 2 2 2 2 2 2 2 2 2 9 4" xfId="22246" xr:uid="{00000000-0005-0000-0000-0000E6560000}"/>
    <cellStyle name="Normal 2 2 2 2 2 2 2 2 2 2 2 2 2 2 2 2 2 2 2 2 2 2 2 2 2 2 2 2 2 2 2 2 2 2 2 2 2 2 2 2 2 2 2 2 2 2 2 2 2 2 2 2 9 5" xfId="22247" xr:uid="{00000000-0005-0000-0000-0000E7560000}"/>
    <cellStyle name="Normal 2 2 2 2 2 2 2 2 2 2 2 2 2 2 2 2 2 2 2 2 2 2 2 2 2 2 2 2 2 2 2 2 2 2 2 2 2 2 2 2 2 2 2 2 2 2 2 2 2 2 2 2 9 6" xfId="22248" xr:uid="{00000000-0005-0000-0000-0000E8560000}"/>
    <cellStyle name="Normal 2 2 2 2 2 2 2 2 2 2 2 2 2 2 2 2 2 2 2 2 2 2 2 2 2 2 2 2 2 2 2 2 2 2 2 2 2 2 2 2 2 2 2 2 2 2 2 2 2 2 2 2 9 7" xfId="22249" xr:uid="{00000000-0005-0000-0000-0000E9560000}"/>
    <cellStyle name="Normal 2 2 2 2 2 2 2 2 2 2 2 2 2 2 2 2 2 2 2 2 2 2 2 2 2 2 2 2 2 2 2 2 2 2 2 2 2 2 2 2 2 2 2 2 2 2 2 2 2 2 2 2 9 8" xfId="22250" xr:uid="{00000000-0005-0000-0000-0000EA560000}"/>
    <cellStyle name="Normal 2 2 2 2 2 2 2 2 2 2 2 2 2 2 2 2 2 2 2 2 2 2 2 2 2 2 2 2 2 2 2 2 2 2 2 2 2 2 2 2 2 2 2 2 2 2 2 2 2 2 2 2 9 9" xfId="22251" xr:uid="{00000000-0005-0000-0000-0000EB560000}"/>
    <cellStyle name="Normal 2 2 2 2 2 2 2 2 2 2 2 2 2 2 2 2 2 2 2 2 2 2 2 2 2 2 2 2 2 2 2 2 2 2 2 2 2 2 2 2 2 2 2 2 2 2 2 2 2 2 2 2 9_Tabla M" xfId="22252" xr:uid="{00000000-0005-0000-0000-0000EC560000}"/>
    <cellStyle name="Normal 2 2 2 2 2 2 2 2 2 2 2 2 2 2 2 2 2 2 2 2 2 2 2 2 2 2 2 2 2 2 2 2 2 2 2 2 2 2 2 2 2 2 2 2 2 2 2 2 2 2 2 2_Tabla M" xfId="22253" xr:uid="{00000000-0005-0000-0000-0000ED560000}"/>
    <cellStyle name="Normal 2 2 2 2 2 2 2 2 2 2 2 2 2 2 2 2 2 2 2 2 2 2 2 2 2 2 2 2 2 2 2 2 2 2 2 2 2 2 2 2 2 2 2 2 2 2 2 2 2 2 2 20" xfId="22254" xr:uid="{00000000-0005-0000-0000-0000EE560000}"/>
    <cellStyle name="Normal 2 2 2 2 2 2 2 2 2 2 2 2 2 2 2 2 2 2 2 2 2 2 2 2 2 2 2 2 2 2 2 2 2 2 2 2 2 2 2 2 2 2 2 2 2 2 2 2 2 2 2 21" xfId="22255" xr:uid="{00000000-0005-0000-0000-0000EF560000}"/>
    <cellStyle name="Normal 2 2 2 2 2 2 2 2 2 2 2 2 2 2 2 2 2 2 2 2 2 2 2 2 2 2 2 2 2 2 2 2 2 2 2 2 2 2 2 2 2 2 2 2 2 2 2 2 2 2 2 22" xfId="22256" xr:uid="{00000000-0005-0000-0000-0000F0560000}"/>
    <cellStyle name="Normal 2 2 2 2 2 2 2 2 2 2 2 2 2 2 2 2 2 2 2 2 2 2 2 2 2 2 2 2 2 2 2 2 2 2 2 2 2 2 2 2 2 2 2 2 2 2 2 2 2 2 2 23" xfId="22257" xr:uid="{00000000-0005-0000-0000-0000F1560000}"/>
    <cellStyle name="Normal 2 2 2 2 2 2 2 2 2 2 2 2 2 2 2 2 2 2 2 2 2 2 2 2 2 2 2 2 2 2 2 2 2 2 2 2 2 2 2 2 2 2 2 2 2 2 2 2 2 2 2 24" xfId="22258" xr:uid="{00000000-0005-0000-0000-0000F2560000}"/>
    <cellStyle name="Normal 2 2 2 2 2 2 2 2 2 2 2 2 2 2 2 2 2 2 2 2 2 2 2 2 2 2 2 2 2 2 2 2 2 2 2 2 2 2 2 2 2 2 2 2 2 2 2 2 2 2 2 25" xfId="22259" xr:uid="{00000000-0005-0000-0000-0000F3560000}"/>
    <cellStyle name="Normal 2 2 2 2 2 2 2 2 2 2 2 2 2 2 2 2 2 2 2 2 2 2 2 2 2 2 2 2 2 2 2 2 2 2 2 2 2 2 2 2 2 2 2 2 2 2 2 2 2 2 2 26" xfId="22260" xr:uid="{00000000-0005-0000-0000-0000F4560000}"/>
    <cellStyle name="Normal 2 2 2 2 2 2 2 2 2 2 2 2 2 2 2 2 2 2 2 2 2 2 2 2 2 2 2 2 2 2 2 2 2 2 2 2 2 2 2 2 2 2 2 2 2 2 2 2 2 2 2 27" xfId="22261" xr:uid="{00000000-0005-0000-0000-0000F5560000}"/>
    <cellStyle name="Normal 2 2 2 2 2 2 2 2 2 2 2 2 2 2 2 2 2 2 2 2 2 2 2 2 2 2 2 2 2 2 2 2 2 2 2 2 2 2 2 2 2 2 2 2 2 2 2 2 2 2 2 28" xfId="22262" xr:uid="{00000000-0005-0000-0000-0000F6560000}"/>
    <cellStyle name="Normal 2 2 2 2 2 2 2 2 2 2 2 2 2 2 2 2 2 2 2 2 2 2 2 2 2 2 2 2 2 2 2 2 2 2 2 2 2 2 2 2 2 2 2 2 2 2 2 2 2 2 2 29" xfId="22263" xr:uid="{00000000-0005-0000-0000-0000F7560000}"/>
    <cellStyle name="Normal 2 2 2 2 2 2 2 2 2 2 2 2 2 2 2 2 2 2 2 2 2 2 2 2 2 2 2 2 2 2 2 2 2 2 2 2 2 2 2 2 2 2 2 2 2 2 2 2 2 2 2 3" xfId="22264" xr:uid="{00000000-0005-0000-0000-0000F8560000}"/>
    <cellStyle name="Normal 2 2 2 2 2 2 2 2 2 2 2 2 2 2 2 2 2 2 2 2 2 2 2 2 2 2 2 2 2 2 2 2 2 2 2 2 2 2 2 2 2 2 2 2 2 2 2 2 2 2 2 30" xfId="22265" xr:uid="{00000000-0005-0000-0000-0000F9560000}"/>
    <cellStyle name="Normal 2 2 2 2 2 2 2 2 2 2 2 2 2 2 2 2 2 2 2 2 2 2 2 2 2 2 2 2 2 2 2 2 2 2 2 2 2 2 2 2 2 2 2 2 2 2 2 2 2 2 2 31" xfId="22266" xr:uid="{00000000-0005-0000-0000-0000FA560000}"/>
    <cellStyle name="Normal 2 2 2 2 2 2 2 2 2 2 2 2 2 2 2 2 2 2 2 2 2 2 2 2 2 2 2 2 2 2 2 2 2 2 2 2 2 2 2 2 2 2 2 2 2 2 2 2 2 2 2 32" xfId="22267" xr:uid="{00000000-0005-0000-0000-0000FB560000}"/>
    <cellStyle name="Normal 2 2 2 2 2 2 2 2 2 2 2 2 2 2 2 2 2 2 2 2 2 2 2 2 2 2 2 2 2 2 2 2 2 2 2 2 2 2 2 2 2 2 2 2 2 2 2 2 2 2 2 4" xfId="22268" xr:uid="{00000000-0005-0000-0000-0000FC560000}"/>
    <cellStyle name="Normal 2 2 2 2 2 2 2 2 2 2 2 2 2 2 2 2 2 2 2 2 2 2 2 2 2 2 2 2 2 2 2 2 2 2 2 2 2 2 2 2 2 2 2 2 2 2 2 2 2 2 2 5" xfId="22269" xr:uid="{00000000-0005-0000-0000-0000FD560000}"/>
    <cellStyle name="Normal 2 2 2 2 2 2 2 2 2 2 2 2 2 2 2 2 2 2 2 2 2 2 2 2 2 2 2 2 2 2 2 2 2 2 2 2 2 2 2 2 2 2 2 2 2 2 2 2 2 2 2 6" xfId="22270" xr:uid="{00000000-0005-0000-0000-0000FE560000}"/>
    <cellStyle name="Normal 2 2 2 2 2 2 2 2 2 2 2 2 2 2 2 2 2 2 2 2 2 2 2 2 2 2 2 2 2 2 2 2 2 2 2 2 2 2 2 2 2 2 2 2 2 2 2 2 2 2 2 7" xfId="22271" xr:uid="{00000000-0005-0000-0000-0000FF560000}"/>
    <cellStyle name="Normal 2 2 2 2 2 2 2 2 2 2 2 2 2 2 2 2 2 2 2 2 2 2 2 2 2 2 2 2 2 2 2 2 2 2 2 2 2 2 2 2 2 2 2 2 2 2 2 2 2 2 2 8" xfId="22272" xr:uid="{00000000-0005-0000-0000-000000570000}"/>
    <cellStyle name="Normal 2 2 2 2 2 2 2 2 2 2 2 2 2 2 2 2 2 2 2 2 2 2 2 2 2 2 2 2 2 2 2 2 2 2 2 2 2 2 2 2 2 2 2 2 2 2 2 2 2 2 2 9" xfId="22273" xr:uid="{00000000-0005-0000-0000-000001570000}"/>
    <cellStyle name="Normal 2 2 2 2 2 2 2 2 2 2 2 2 2 2 2 2 2 2 2 2 2 2 2 2 2 2 2 2 2 2 2 2 2 2 2 2 2 2 2 2 2 2 2 2 2 2 2 2 2 2 2_Tabla M" xfId="22274" xr:uid="{00000000-0005-0000-0000-000002570000}"/>
    <cellStyle name="Normal 2 2 2 2 2 2 2 2 2 2 2 2 2 2 2 2 2 2 2 2 2 2 2 2 2 2 2 2 2 2 2 2 2 2 2 2 2 2 2 2 2 2 2 2 2 2 2 2 2 2 20" xfId="22275" xr:uid="{00000000-0005-0000-0000-000003570000}"/>
    <cellStyle name="Normal 2 2 2 2 2 2 2 2 2 2 2 2 2 2 2 2 2 2 2 2 2 2 2 2 2 2 2 2 2 2 2 2 2 2 2 2 2 2 2 2 2 2 2 2 2 2 2 2 2 2 20 10" xfId="22276" xr:uid="{00000000-0005-0000-0000-000004570000}"/>
    <cellStyle name="Normal 2 2 2 2 2 2 2 2 2 2 2 2 2 2 2 2 2 2 2 2 2 2 2 2 2 2 2 2 2 2 2 2 2 2 2 2 2 2 2 2 2 2 2 2 2 2 2 2 2 2 20 2" xfId="22277" xr:uid="{00000000-0005-0000-0000-000005570000}"/>
    <cellStyle name="Normal 2 2 2 2 2 2 2 2 2 2 2 2 2 2 2 2 2 2 2 2 2 2 2 2 2 2 2 2 2 2 2 2 2 2 2 2 2 2 2 2 2 2 2 2 2 2 2 2 2 2 20 3" xfId="22278" xr:uid="{00000000-0005-0000-0000-000006570000}"/>
    <cellStyle name="Normal 2 2 2 2 2 2 2 2 2 2 2 2 2 2 2 2 2 2 2 2 2 2 2 2 2 2 2 2 2 2 2 2 2 2 2 2 2 2 2 2 2 2 2 2 2 2 2 2 2 2 20 4" xfId="22279" xr:uid="{00000000-0005-0000-0000-000007570000}"/>
    <cellStyle name="Normal 2 2 2 2 2 2 2 2 2 2 2 2 2 2 2 2 2 2 2 2 2 2 2 2 2 2 2 2 2 2 2 2 2 2 2 2 2 2 2 2 2 2 2 2 2 2 2 2 2 2 20 5" xfId="22280" xr:uid="{00000000-0005-0000-0000-000008570000}"/>
    <cellStyle name="Normal 2 2 2 2 2 2 2 2 2 2 2 2 2 2 2 2 2 2 2 2 2 2 2 2 2 2 2 2 2 2 2 2 2 2 2 2 2 2 2 2 2 2 2 2 2 2 2 2 2 2 20 6" xfId="22281" xr:uid="{00000000-0005-0000-0000-000009570000}"/>
    <cellStyle name="Normal 2 2 2 2 2 2 2 2 2 2 2 2 2 2 2 2 2 2 2 2 2 2 2 2 2 2 2 2 2 2 2 2 2 2 2 2 2 2 2 2 2 2 2 2 2 2 2 2 2 2 20 7" xfId="22282" xr:uid="{00000000-0005-0000-0000-00000A570000}"/>
    <cellStyle name="Normal 2 2 2 2 2 2 2 2 2 2 2 2 2 2 2 2 2 2 2 2 2 2 2 2 2 2 2 2 2 2 2 2 2 2 2 2 2 2 2 2 2 2 2 2 2 2 2 2 2 2 20 8" xfId="22283" xr:uid="{00000000-0005-0000-0000-00000B570000}"/>
    <cellStyle name="Normal 2 2 2 2 2 2 2 2 2 2 2 2 2 2 2 2 2 2 2 2 2 2 2 2 2 2 2 2 2 2 2 2 2 2 2 2 2 2 2 2 2 2 2 2 2 2 2 2 2 2 20 9" xfId="22284" xr:uid="{00000000-0005-0000-0000-00000C570000}"/>
    <cellStyle name="Normal 2 2 2 2 2 2 2 2 2 2 2 2 2 2 2 2 2 2 2 2 2 2 2 2 2 2 2 2 2 2 2 2 2 2 2 2 2 2 2 2 2 2 2 2 2 2 2 2 2 2 20_Tabla M" xfId="22285" xr:uid="{00000000-0005-0000-0000-00000D570000}"/>
    <cellStyle name="Normal 2 2 2 2 2 2 2 2 2 2 2 2 2 2 2 2 2 2 2 2 2 2 2 2 2 2 2 2 2 2 2 2 2 2 2 2 2 2 2 2 2 2 2 2 2 2 2 2 2 2 21" xfId="22286" xr:uid="{00000000-0005-0000-0000-00000E570000}"/>
    <cellStyle name="Normal 2 2 2 2 2 2 2 2 2 2 2 2 2 2 2 2 2 2 2 2 2 2 2 2 2 2 2 2 2 2 2 2 2 2 2 2 2 2 2 2 2 2 2 2 2 2 2 2 2 2 21 10" xfId="22287" xr:uid="{00000000-0005-0000-0000-00000F570000}"/>
    <cellStyle name="Normal 2 2 2 2 2 2 2 2 2 2 2 2 2 2 2 2 2 2 2 2 2 2 2 2 2 2 2 2 2 2 2 2 2 2 2 2 2 2 2 2 2 2 2 2 2 2 2 2 2 2 21 2" xfId="22288" xr:uid="{00000000-0005-0000-0000-000010570000}"/>
    <cellStyle name="Normal 2 2 2 2 2 2 2 2 2 2 2 2 2 2 2 2 2 2 2 2 2 2 2 2 2 2 2 2 2 2 2 2 2 2 2 2 2 2 2 2 2 2 2 2 2 2 2 2 2 2 21 3" xfId="22289" xr:uid="{00000000-0005-0000-0000-000011570000}"/>
    <cellStyle name="Normal 2 2 2 2 2 2 2 2 2 2 2 2 2 2 2 2 2 2 2 2 2 2 2 2 2 2 2 2 2 2 2 2 2 2 2 2 2 2 2 2 2 2 2 2 2 2 2 2 2 2 21 4" xfId="22290" xr:uid="{00000000-0005-0000-0000-000012570000}"/>
    <cellStyle name="Normal 2 2 2 2 2 2 2 2 2 2 2 2 2 2 2 2 2 2 2 2 2 2 2 2 2 2 2 2 2 2 2 2 2 2 2 2 2 2 2 2 2 2 2 2 2 2 2 2 2 2 21 5" xfId="22291" xr:uid="{00000000-0005-0000-0000-000013570000}"/>
    <cellStyle name="Normal 2 2 2 2 2 2 2 2 2 2 2 2 2 2 2 2 2 2 2 2 2 2 2 2 2 2 2 2 2 2 2 2 2 2 2 2 2 2 2 2 2 2 2 2 2 2 2 2 2 2 21 6" xfId="22292" xr:uid="{00000000-0005-0000-0000-000014570000}"/>
    <cellStyle name="Normal 2 2 2 2 2 2 2 2 2 2 2 2 2 2 2 2 2 2 2 2 2 2 2 2 2 2 2 2 2 2 2 2 2 2 2 2 2 2 2 2 2 2 2 2 2 2 2 2 2 2 21 7" xfId="22293" xr:uid="{00000000-0005-0000-0000-000015570000}"/>
    <cellStyle name="Normal 2 2 2 2 2 2 2 2 2 2 2 2 2 2 2 2 2 2 2 2 2 2 2 2 2 2 2 2 2 2 2 2 2 2 2 2 2 2 2 2 2 2 2 2 2 2 2 2 2 2 21 8" xfId="22294" xr:uid="{00000000-0005-0000-0000-000016570000}"/>
    <cellStyle name="Normal 2 2 2 2 2 2 2 2 2 2 2 2 2 2 2 2 2 2 2 2 2 2 2 2 2 2 2 2 2 2 2 2 2 2 2 2 2 2 2 2 2 2 2 2 2 2 2 2 2 2 21 9" xfId="22295" xr:uid="{00000000-0005-0000-0000-000017570000}"/>
    <cellStyle name="Normal 2 2 2 2 2 2 2 2 2 2 2 2 2 2 2 2 2 2 2 2 2 2 2 2 2 2 2 2 2 2 2 2 2 2 2 2 2 2 2 2 2 2 2 2 2 2 2 2 2 2 21_Tabla M" xfId="22296" xr:uid="{00000000-0005-0000-0000-000018570000}"/>
    <cellStyle name="Normal 2 2 2 2 2 2 2 2 2 2 2 2 2 2 2 2 2 2 2 2 2 2 2 2 2 2 2 2 2 2 2 2 2 2 2 2 2 2 2 2 2 2 2 2 2 2 2 2 2 2 22" xfId="22297" xr:uid="{00000000-0005-0000-0000-000019570000}"/>
    <cellStyle name="Normal 2 2 2 2 2 2 2 2 2 2 2 2 2 2 2 2 2 2 2 2 2 2 2 2 2 2 2 2 2 2 2 2 2 2 2 2 2 2 2 2 2 2 2 2 2 2 2 2 2 2 22 10" xfId="22298" xr:uid="{00000000-0005-0000-0000-00001A570000}"/>
    <cellStyle name="Normal 2 2 2 2 2 2 2 2 2 2 2 2 2 2 2 2 2 2 2 2 2 2 2 2 2 2 2 2 2 2 2 2 2 2 2 2 2 2 2 2 2 2 2 2 2 2 2 2 2 2 22 2" xfId="22299" xr:uid="{00000000-0005-0000-0000-00001B570000}"/>
    <cellStyle name="Normal 2 2 2 2 2 2 2 2 2 2 2 2 2 2 2 2 2 2 2 2 2 2 2 2 2 2 2 2 2 2 2 2 2 2 2 2 2 2 2 2 2 2 2 2 2 2 2 2 2 2 22 3" xfId="22300" xr:uid="{00000000-0005-0000-0000-00001C570000}"/>
    <cellStyle name="Normal 2 2 2 2 2 2 2 2 2 2 2 2 2 2 2 2 2 2 2 2 2 2 2 2 2 2 2 2 2 2 2 2 2 2 2 2 2 2 2 2 2 2 2 2 2 2 2 2 2 2 22 4" xfId="22301" xr:uid="{00000000-0005-0000-0000-00001D570000}"/>
    <cellStyle name="Normal 2 2 2 2 2 2 2 2 2 2 2 2 2 2 2 2 2 2 2 2 2 2 2 2 2 2 2 2 2 2 2 2 2 2 2 2 2 2 2 2 2 2 2 2 2 2 2 2 2 2 22 5" xfId="22302" xr:uid="{00000000-0005-0000-0000-00001E570000}"/>
    <cellStyle name="Normal 2 2 2 2 2 2 2 2 2 2 2 2 2 2 2 2 2 2 2 2 2 2 2 2 2 2 2 2 2 2 2 2 2 2 2 2 2 2 2 2 2 2 2 2 2 2 2 2 2 2 22 6" xfId="22303" xr:uid="{00000000-0005-0000-0000-00001F570000}"/>
    <cellStyle name="Normal 2 2 2 2 2 2 2 2 2 2 2 2 2 2 2 2 2 2 2 2 2 2 2 2 2 2 2 2 2 2 2 2 2 2 2 2 2 2 2 2 2 2 2 2 2 2 2 2 2 2 22 7" xfId="22304" xr:uid="{00000000-0005-0000-0000-000020570000}"/>
    <cellStyle name="Normal 2 2 2 2 2 2 2 2 2 2 2 2 2 2 2 2 2 2 2 2 2 2 2 2 2 2 2 2 2 2 2 2 2 2 2 2 2 2 2 2 2 2 2 2 2 2 2 2 2 2 22 8" xfId="22305" xr:uid="{00000000-0005-0000-0000-000021570000}"/>
    <cellStyle name="Normal 2 2 2 2 2 2 2 2 2 2 2 2 2 2 2 2 2 2 2 2 2 2 2 2 2 2 2 2 2 2 2 2 2 2 2 2 2 2 2 2 2 2 2 2 2 2 2 2 2 2 22 9" xfId="22306" xr:uid="{00000000-0005-0000-0000-000022570000}"/>
    <cellStyle name="Normal 2 2 2 2 2 2 2 2 2 2 2 2 2 2 2 2 2 2 2 2 2 2 2 2 2 2 2 2 2 2 2 2 2 2 2 2 2 2 2 2 2 2 2 2 2 2 2 2 2 2 22_Tabla M" xfId="22307" xr:uid="{00000000-0005-0000-0000-000023570000}"/>
    <cellStyle name="Normal 2 2 2 2 2 2 2 2 2 2 2 2 2 2 2 2 2 2 2 2 2 2 2 2 2 2 2 2 2 2 2 2 2 2 2 2 2 2 2 2 2 2 2 2 2 2 2 2 2 2 23" xfId="22308" xr:uid="{00000000-0005-0000-0000-000024570000}"/>
    <cellStyle name="Normal 2 2 2 2 2 2 2 2 2 2 2 2 2 2 2 2 2 2 2 2 2 2 2 2 2 2 2 2 2 2 2 2 2 2 2 2 2 2 2 2 2 2 2 2 2 2 2 2 2 2 23 10" xfId="22309" xr:uid="{00000000-0005-0000-0000-000025570000}"/>
    <cellStyle name="Normal 2 2 2 2 2 2 2 2 2 2 2 2 2 2 2 2 2 2 2 2 2 2 2 2 2 2 2 2 2 2 2 2 2 2 2 2 2 2 2 2 2 2 2 2 2 2 2 2 2 2 23 2" xfId="22310" xr:uid="{00000000-0005-0000-0000-000026570000}"/>
    <cellStyle name="Normal 2 2 2 2 2 2 2 2 2 2 2 2 2 2 2 2 2 2 2 2 2 2 2 2 2 2 2 2 2 2 2 2 2 2 2 2 2 2 2 2 2 2 2 2 2 2 2 2 2 2 23 3" xfId="22311" xr:uid="{00000000-0005-0000-0000-000027570000}"/>
    <cellStyle name="Normal 2 2 2 2 2 2 2 2 2 2 2 2 2 2 2 2 2 2 2 2 2 2 2 2 2 2 2 2 2 2 2 2 2 2 2 2 2 2 2 2 2 2 2 2 2 2 2 2 2 2 23 4" xfId="22312" xr:uid="{00000000-0005-0000-0000-000028570000}"/>
    <cellStyle name="Normal 2 2 2 2 2 2 2 2 2 2 2 2 2 2 2 2 2 2 2 2 2 2 2 2 2 2 2 2 2 2 2 2 2 2 2 2 2 2 2 2 2 2 2 2 2 2 2 2 2 2 23 5" xfId="22313" xr:uid="{00000000-0005-0000-0000-000029570000}"/>
    <cellStyle name="Normal 2 2 2 2 2 2 2 2 2 2 2 2 2 2 2 2 2 2 2 2 2 2 2 2 2 2 2 2 2 2 2 2 2 2 2 2 2 2 2 2 2 2 2 2 2 2 2 2 2 2 23 6" xfId="22314" xr:uid="{00000000-0005-0000-0000-00002A570000}"/>
    <cellStyle name="Normal 2 2 2 2 2 2 2 2 2 2 2 2 2 2 2 2 2 2 2 2 2 2 2 2 2 2 2 2 2 2 2 2 2 2 2 2 2 2 2 2 2 2 2 2 2 2 2 2 2 2 23 7" xfId="22315" xr:uid="{00000000-0005-0000-0000-00002B570000}"/>
    <cellStyle name="Normal 2 2 2 2 2 2 2 2 2 2 2 2 2 2 2 2 2 2 2 2 2 2 2 2 2 2 2 2 2 2 2 2 2 2 2 2 2 2 2 2 2 2 2 2 2 2 2 2 2 2 23 8" xfId="22316" xr:uid="{00000000-0005-0000-0000-00002C570000}"/>
    <cellStyle name="Normal 2 2 2 2 2 2 2 2 2 2 2 2 2 2 2 2 2 2 2 2 2 2 2 2 2 2 2 2 2 2 2 2 2 2 2 2 2 2 2 2 2 2 2 2 2 2 2 2 2 2 23 9" xfId="22317" xr:uid="{00000000-0005-0000-0000-00002D570000}"/>
    <cellStyle name="Normal 2 2 2 2 2 2 2 2 2 2 2 2 2 2 2 2 2 2 2 2 2 2 2 2 2 2 2 2 2 2 2 2 2 2 2 2 2 2 2 2 2 2 2 2 2 2 2 2 2 2 23_Tabla M" xfId="22318" xr:uid="{00000000-0005-0000-0000-00002E570000}"/>
    <cellStyle name="Normal 2 2 2 2 2 2 2 2 2 2 2 2 2 2 2 2 2 2 2 2 2 2 2 2 2 2 2 2 2 2 2 2 2 2 2 2 2 2 2 2 2 2 2 2 2 2 2 2 2 2 24" xfId="22319" xr:uid="{00000000-0005-0000-0000-00002F570000}"/>
    <cellStyle name="Normal 2 2 2 2 2 2 2 2 2 2 2 2 2 2 2 2 2 2 2 2 2 2 2 2 2 2 2 2 2 2 2 2 2 2 2 2 2 2 2 2 2 2 2 2 2 2 2 2 2 2 24 10" xfId="22320" xr:uid="{00000000-0005-0000-0000-000030570000}"/>
    <cellStyle name="Normal 2 2 2 2 2 2 2 2 2 2 2 2 2 2 2 2 2 2 2 2 2 2 2 2 2 2 2 2 2 2 2 2 2 2 2 2 2 2 2 2 2 2 2 2 2 2 2 2 2 2 24 2" xfId="22321" xr:uid="{00000000-0005-0000-0000-000031570000}"/>
    <cellStyle name="Normal 2 2 2 2 2 2 2 2 2 2 2 2 2 2 2 2 2 2 2 2 2 2 2 2 2 2 2 2 2 2 2 2 2 2 2 2 2 2 2 2 2 2 2 2 2 2 2 2 2 2 24 3" xfId="22322" xr:uid="{00000000-0005-0000-0000-000032570000}"/>
    <cellStyle name="Normal 2 2 2 2 2 2 2 2 2 2 2 2 2 2 2 2 2 2 2 2 2 2 2 2 2 2 2 2 2 2 2 2 2 2 2 2 2 2 2 2 2 2 2 2 2 2 2 2 2 2 24 4" xfId="22323" xr:uid="{00000000-0005-0000-0000-000033570000}"/>
    <cellStyle name="Normal 2 2 2 2 2 2 2 2 2 2 2 2 2 2 2 2 2 2 2 2 2 2 2 2 2 2 2 2 2 2 2 2 2 2 2 2 2 2 2 2 2 2 2 2 2 2 2 2 2 2 24 5" xfId="22324" xr:uid="{00000000-0005-0000-0000-000034570000}"/>
    <cellStyle name="Normal 2 2 2 2 2 2 2 2 2 2 2 2 2 2 2 2 2 2 2 2 2 2 2 2 2 2 2 2 2 2 2 2 2 2 2 2 2 2 2 2 2 2 2 2 2 2 2 2 2 2 24 6" xfId="22325" xr:uid="{00000000-0005-0000-0000-000035570000}"/>
    <cellStyle name="Normal 2 2 2 2 2 2 2 2 2 2 2 2 2 2 2 2 2 2 2 2 2 2 2 2 2 2 2 2 2 2 2 2 2 2 2 2 2 2 2 2 2 2 2 2 2 2 2 2 2 2 24 7" xfId="22326" xr:uid="{00000000-0005-0000-0000-000036570000}"/>
    <cellStyle name="Normal 2 2 2 2 2 2 2 2 2 2 2 2 2 2 2 2 2 2 2 2 2 2 2 2 2 2 2 2 2 2 2 2 2 2 2 2 2 2 2 2 2 2 2 2 2 2 2 2 2 2 24 8" xfId="22327" xr:uid="{00000000-0005-0000-0000-000037570000}"/>
    <cellStyle name="Normal 2 2 2 2 2 2 2 2 2 2 2 2 2 2 2 2 2 2 2 2 2 2 2 2 2 2 2 2 2 2 2 2 2 2 2 2 2 2 2 2 2 2 2 2 2 2 2 2 2 2 24 9" xfId="22328" xr:uid="{00000000-0005-0000-0000-000038570000}"/>
    <cellStyle name="Normal 2 2 2 2 2 2 2 2 2 2 2 2 2 2 2 2 2 2 2 2 2 2 2 2 2 2 2 2 2 2 2 2 2 2 2 2 2 2 2 2 2 2 2 2 2 2 2 2 2 2 24_Tabla M" xfId="22329" xr:uid="{00000000-0005-0000-0000-000039570000}"/>
    <cellStyle name="Normal 2 2 2 2 2 2 2 2 2 2 2 2 2 2 2 2 2 2 2 2 2 2 2 2 2 2 2 2 2 2 2 2 2 2 2 2 2 2 2 2 2 2 2 2 2 2 2 2 2 2 25" xfId="22330" xr:uid="{00000000-0005-0000-0000-00003A570000}"/>
    <cellStyle name="Normal 2 2 2 2 2 2 2 2 2 2 2 2 2 2 2 2 2 2 2 2 2 2 2 2 2 2 2 2 2 2 2 2 2 2 2 2 2 2 2 2 2 2 2 2 2 2 2 2 2 2 25 10" xfId="22331" xr:uid="{00000000-0005-0000-0000-00003B570000}"/>
    <cellStyle name="Normal 2 2 2 2 2 2 2 2 2 2 2 2 2 2 2 2 2 2 2 2 2 2 2 2 2 2 2 2 2 2 2 2 2 2 2 2 2 2 2 2 2 2 2 2 2 2 2 2 2 2 25 2" xfId="22332" xr:uid="{00000000-0005-0000-0000-00003C570000}"/>
    <cellStyle name="Normal 2 2 2 2 2 2 2 2 2 2 2 2 2 2 2 2 2 2 2 2 2 2 2 2 2 2 2 2 2 2 2 2 2 2 2 2 2 2 2 2 2 2 2 2 2 2 2 2 2 2 25 3" xfId="22333" xr:uid="{00000000-0005-0000-0000-00003D570000}"/>
    <cellStyle name="Normal 2 2 2 2 2 2 2 2 2 2 2 2 2 2 2 2 2 2 2 2 2 2 2 2 2 2 2 2 2 2 2 2 2 2 2 2 2 2 2 2 2 2 2 2 2 2 2 2 2 2 25 4" xfId="22334" xr:uid="{00000000-0005-0000-0000-00003E570000}"/>
    <cellStyle name="Normal 2 2 2 2 2 2 2 2 2 2 2 2 2 2 2 2 2 2 2 2 2 2 2 2 2 2 2 2 2 2 2 2 2 2 2 2 2 2 2 2 2 2 2 2 2 2 2 2 2 2 25 5" xfId="22335" xr:uid="{00000000-0005-0000-0000-00003F570000}"/>
    <cellStyle name="Normal 2 2 2 2 2 2 2 2 2 2 2 2 2 2 2 2 2 2 2 2 2 2 2 2 2 2 2 2 2 2 2 2 2 2 2 2 2 2 2 2 2 2 2 2 2 2 2 2 2 2 25 6" xfId="22336" xr:uid="{00000000-0005-0000-0000-000040570000}"/>
    <cellStyle name="Normal 2 2 2 2 2 2 2 2 2 2 2 2 2 2 2 2 2 2 2 2 2 2 2 2 2 2 2 2 2 2 2 2 2 2 2 2 2 2 2 2 2 2 2 2 2 2 2 2 2 2 25 7" xfId="22337" xr:uid="{00000000-0005-0000-0000-000041570000}"/>
    <cellStyle name="Normal 2 2 2 2 2 2 2 2 2 2 2 2 2 2 2 2 2 2 2 2 2 2 2 2 2 2 2 2 2 2 2 2 2 2 2 2 2 2 2 2 2 2 2 2 2 2 2 2 2 2 25 8" xfId="22338" xr:uid="{00000000-0005-0000-0000-000042570000}"/>
    <cellStyle name="Normal 2 2 2 2 2 2 2 2 2 2 2 2 2 2 2 2 2 2 2 2 2 2 2 2 2 2 2 2 2 2 2 2 2 2 2 2 2 2 2 2 2 2 2 2 2 2 2 2 2 2 25 9" xfId="22339" xr:uid="{00000000-0005-0000-0000-000043570000}"/>
    <cellStyle name="Normal 2 2 2 2 2 2 2 2 2 2 2 2 2 2 2 2 2 2 2 2 2 2 2 2 2 2 2 2 2 2 2 2 2 2 2 2 2 2 2 2 2 2 2 2 2 2 2 2 2 2 25_Tabla M" xfId="22340" xr:uid="{00000000-0005-0000-0000-000044570000}"/>
    <cellStyle name="Normal 2 2 2 2 2 2 2 2 2 2 2 2 2 2 2 2 2 2 2 2 2 2 2 2 2 2 2 2 2 2 2 2 2 2 2 2 2 2 2 2 2 2 2 2 2 2 2 2 2 2 26" xfId="22341" xr:uid="{00000000-0005-0000-0000-000045570000}"/>
    <cellStyle name="Normal 2 2 2 2 2 2 2 2 2 2 2 2 2 2 2 2 2 2 2 2 2 2 2 2 2 2 2 2 2 2 2 2 2 2 2 2 2 2 2 2 2 2 2 2 2 2 2 2 2 2 27" xfId="22342" xr:uid="{00000000-0005-0000-0000-000046570000}"/>
    <cellStyle name="Normal 2 2 2 2 2 2 2 2 2 2 2 2 2 2 2 2 2 2 2 2 2 2 2 2 2 2 2 2 2 2 2 2 2 2 2 2 2 2 2 2 2 2 2 2 2 2 2 2 2 2 28" xfId="22343" xr:uid="{00000000-0005-0000-0000-000047570000}"/>
    <cellStyle name="Normal 2 2 2 2 2 2 2 2 2 2 2 2 2 2 2 2 2 2 2 2 2 2 2 2 2 2 2 2 2 2 2 2 2 2 2 2 2 2 2 2 2 2 2 2 2 2 2 2 2 2 29" xfId="22344" xr:uid="{00000000-0005-0000-0000-000048570000}"/>
    <cellStyle name="Normal 2 2 2 2 2 2 2 2 2 2 2 2 2 2 2 2 2 2 2 2 2 2 2 2 2 2 2 2 2 2 2 2 2 2 2 2 2 2 2 2 2 2 2 2 2 2 2 2 2 2 3" xfId="22345" xr:uid="{00000000-0005-0000-0000-000049570000}"/>
    <cellStyle name="Normal 2 2 2 2 2 2 2 2 2 2 2 2 2 2 2 2 2 2 2 2 2 2 2 2 2 2 2 2 2 2 2 2 2 2 2 2 2 2 2 2 2 2 2 2 2 2 2 2 2 2 3 10" xfId="22346" xr:uid="{00000000-0005-0000-0000-00004A570000}"/>
    <cellStyle name="Normal 2 2 2 2 2 2 2 2 2 2 2 2 2 2 2 2 2 2 2 2 2 2 2 2 2 2 2 2 2 2 2 2 2 2 2 2 2 2 2 2 2 2 2 2 2 2 2 2 2 2 3 2" xfId="22347" xr:uid="{00000000-0005-0000-0000-00004B570000}"/>
    <cellStyle name="Normal 2 2 2 2 2 2 2 2 2 2 2 2 2 2 2 2 2 2 2 2 2 2 2 2 2 2 2 2 2 2 2 2 2 2 2 2 2 2 2 2 2 2 2 2 2 2 2 2 2 2 3 3" xfId="22348" xr:uid="{00000000-0005-0000-0000-00004C570000}"/>
    <cellStyle name="Normal 2 2 2 2 2 2 2 2 2 2 2 2 2 2 2 2 2 2 2 2 2 2 2 2 2 2 2 2 2 2 2 2 2 2 2 2 2 2 2 2 2 2 2 2 2 2 2 2 2 2 3 4" xfId="22349" xr:uid="{00000000-0005-0000-0000-00004D570000}"/>
    <cellStyle name="Normal 2 2 2 2 2 2 2 2 2 2 2 2 2 2 2 2 2 2 2 2 2 2 2 2 2 2 2 2 2 2 2 2 2 2 2 2 2 2 2 2 2 2 2 2 2 2 2 2 2 2 3 5" xfId="22350" xr:uid="{00000000-0005-0000-0000-00004E570000}"/>
    <cellStyle name="Normal 2 2 2 2 2 2 2 2 2 2 2 2 2 2 2 2 2 2 2 2 2 2 2 2 2 2 2 2 2 2 2 2 2 2 2 2 2 2 2 2 2 2 2 2 2 2 2 2 2 2 3 6" xfId="22351" xr:uid="{00000000-0005-0000-0000-00004F570000}"/>
    <cellStyle name="Normal 2 2 2 2 2 2 2 2 2 2 2 2 2 2 2 2 2 2 2 2 2 2 2 2 2 2 2 2 2 2 2 2 2 2 2 2 2 2 2 2 2 2 2 2 2 2 2 2 2 2 3 7" xfId="22352" xr:uid="{00000000-0005-0000-0000-000050570000}"/>
    <cellStyle name="Normal 2 2 2 2 2 2 2 2 2 2 2 2 2 2 2 2 2 2 2 2 2 2 2 2 2 2 2 2 2 2 2 2 2 2 2 2 2 2 2 2 2 2 2 2 2 2 2 2 2 2 3 8" xfId="22353" xr:uid="{00000000-0005-0000-0000-000051570000}"/>
    <cellStyle name="Normal 2 2 2 2 2 2 2 2 2 2 2 2 2 2 2 2 2 2 2 2 2 2 2 2 2 2 2 2 2 2 2 2 2 2 2 2 2 2 2 2 2 2 2 2 2 2 2 2 2 2 3 9" xfId="22354" xr:uid="{00000000-0005-0000-0000-000052570000}"/>
    <cellStyle name="Normal 2 2 2 2 2 2 2 2 2 2 2 2 2 2 2 2 2 2 2 2 2 2 2 2 2 2 2 2 2 2 2 2 2 2 2 2 2 2 2 2 2 2 2 2 2 2 2 2 2 2 3_Tabla M" xfId="22355" xr:uid="{00000000-0005-0000-0000-000053570000}"/>
    <cellStyle name="Normal 2 2 2 2 2 2 2 2 2 2 2 2 2 2 2 2 2 2 2 2 2 2 2 2 2 2 2 2 2 2 2 2 2 2 2 2 2 2 2 2 2 2 2 2 2 2 2 2 2 2 30" xfId="22356" xr:uid="{00000000-0005-0000-0000-000054570000}"/>
    <cellStyle name="Normal 2 2 2 2 2 2 2 2 2 2 2 2 2 2 2 2 2 2 2 2 2 2 2 2 2 2 2 2 2 2 2 2 2 2 2 2 2 2 2 2 2 2 2 2 2 2 2 2 2 2 31" xfId="22357" xr:uid="{00000000-0005-0000-0000-000055570000}"/>
    <cellStyle name="Normal 2 2 2 2 2 2 2 2 2 2 2 2 2 2 2 2 2 2 2 2 2 2 2 2 2 2 2 2 2 2 2 2 2 2 2 2 2 2 2 2 2 2 2 2 2 2 2 2 2 2 32" xfId="22358" xr:uid="{00000000-0005-0000-0000-000056570000}"/>
    <cellStyle name="Normal 2 2 2 2 2 2 2 2 2 2 2 2 2 2 2 2 2 2 2 2 2 2 2 2 2 2 2 2 2 2 2 2 2 2 2 2 2 2 2 2 2 2 2 2 2 2 2 2 2 2 33" xfId="22359" xr:uid="{00000000-0005-0000-0000-000057570000}"/>
    <cellStyle name="Normal 2 2 2 2 2 2 2 2 2 2 2 2 2 2 2 2 2 2 2 2 2 2 2 2 2 2 2 2 2 2 2 2 2 2 2 2 2 2 2 2 2 2 2 2 2 2 2 2 2 2 34" xfId="22360" xr:uid="{00000000-0005-0000-0000-000058570000}"/>
    <cellStyle name="Normal 2 2 2 2 2 2 2 2 2 2 2 2 2 2 2 2 2 2 2 2 2 2 2 2 2 2 2 2 2 2 2 2 2 2 2 2 2 2 2 2 2 2 2 2 2 2 2 2 2 2 4" xfId="22361" xr:uid="{00000000-0005-0000-0000-000059570000}"/>
    <cellStyle name="Normal 2 2 2 2 2 2 2 2 2 2 2 2 2 2 2 2 2 2 2 2 2 2 2 2 2 2 2 2 2 2 2 2 2 2 2 2 2 2 2 2 2 2 2 2 2 2 2 2 2 2 4 10" xfId="22362" xr:uid="{00000000-0005-0000-0000-00005A570000}"/>
    <cellStyle name="Normal 2 2 2 2 2 2 2 2 2 2 2 2 2 2 2 2 2 2 2 2 2 2 2 2 2 2 2 2 2 2 2 2 2 2 2 2 2 2 2 2 2 2 2 2 2 2 2 2 2 2 4 2" xfId="22363" xr:uid="{00000000-0005-0000-0000-00005B570000}"/>
    <cellStyle name="Normal 2 2 2 2 2 2 2 2 2 2 2 2 2 2 2 2 2 2 2 2 2 2 2 2 2 2 2 2 2 2 2 2 2 2 2 2 2 2 2 2 2 2 2 2 2 2 2 2 2 2 4 3" xfId="22364" xr:uid="{00000000-0005-0000-0000-00005C570000}"/>
    <cellStyle name="Normal 2 2 2 2 2 2 2 2 2 2 2 2 2 2 2 2 2 2 2 2 2 2 2 2 2 2 2 2 2 2 2 2 2 2 2 2 2 2 2 2 2 2 2 2 2 2 2 2 2 2 4 4" xfId="22365" xr:uid="{00000000-0005-0000-0000-00005D570000}"/>
    <cellStyle name="Normal 2 2 2 2 2 2 2 2 2 2 2 2 2 2 2 2 2 2 2 2 2 2 2 2 2 2 2 2 2 2 2 2 2 2 2 2 2 2 2 2 2 2 2 2 2 2 2 2 2 2 4 5" xfId="22366" xr:uid="{00000000-0005-0000-0000-00005E570000}"/>
    <cellStyle name="Normal 2 2 2 2 2 2 2 2 2 2 2 2 2 2 2 2 2 2 2 2 2 2 2 2 2 2 2 2 2 2 2 2 2 2 2 2 2 2 2 2 2 2 2 2 2 2 2 2 2 2 4 6" xfId="22367" xr:uid="{00000000-0005-0000-0000-00005F570000}"/>
    <cellStyle name="Normal 2 2 2 2 2 2 2 2 2 2 2 2 2 2 2 2 2 2 2 2 2 2 2 2 2 2 2 2 2 2 2 2 2 2 2 2 2 2 2 2 2 2 2 2 2 2 2 2 2 2 4 7" xfId="22368" xr:uid="{00000000-0005-0000-0000-000060570000}"/>
    <cellStyle name="Normal 2 2 2 2 2 2 2 2 2 2 2 2 2 2 2 2 2 2 2 2 2 2 2 2 2 2 2 2 2 2 2 2 2 2 2 2 2 2 2 2 2 2 2 2 2 2 2 2 2 2 4 8" xfId="22369" xr:uid="{00000000-0005-0000-0000-000061570000}"/>
    <cellStyle name="Normal 2 2 2 2 2 2 2 2 2 2 2 2 2 2 2 2 2 2 2 2 2 2 2 2 2 2 2 2 2 2 2 2 2 2 2 2 2 2 2 2 2 2 2 2 2 2 2 2 2 2 4 9" xfId="22370" xr:uid="{00000000-0005-0000-0000-000062570000}"/>
    <cellStyle name="Normal 2 2 2 2 2 2 2 2 2 2 2 2 2 2 2 2 2 2 2 2 2 2 2 2 2 2 2 2 2 2 2 2 2 2 2 2 2 2 2 2 2 2 2 2 2 2 2 2 2 2 4_Tabla M" xfId="22371" xr:uid="{00000000-0005-0000-0000-000063570000}"/>
    <cellStyle name="Normal 2 2 2 2 2 2 2 2 2 2 2 2 2 2 2 2 2 2 2 2 2 2 2 2 2 2 2 2 2 2 2 2 2 2 2 2 2 2 2 2 2 2 2 2 2 2 2 2 2 2 5" xfId="22372" xr:uid="{00000000-0005-0000-0000-000064570000}"/>
    <cellStyle name="Normal 2 2 2 2 2 2 2 2 2 2 2 2 2 2 2 2 2 2 2 2 2 2 2 2 2 2 2 2 2 2 2 2 2 2 2 2 2 2 2 2 2 2 2 2 2 2 2 2 2 2 5 10" xfId="22373" xr:uid="{00000000-0005-0000-0000-000065570000}"/>
    <cellStyle name="Normal 2 2 2 2 2 2 2 2 2 2 2 2 2 2 2 2 2 2 2 2 2 2 2 2 2 2 2 2 2 2 2 2 2 2 2 2 2 2 2 2 2 2 2 2 2 2 2 2 2 2 5 2" xfId="22374" xr:uid="{00000000-0005-0000-0000-000066570000}"/>
    <cellStyle name="Normal 2 2 2 2 2 2 2 2 2 2 2 2 2 2 2 2 2 2 2 2 2 2 2 2 2 2 2 2 2 2 2 2 2 2 2 2 2 2 2 2 2 2 2 2 2 2 2 2 2 2 5 3" xfId="22375" xr:uid="{00000000-0005-0000-0000-000067570000}"/>
    <cellStyle name="Normal 2 2 2 2 2 2 2 2 2 2 2 2 2 2 2 2 2 2 2 2 2 2 2 2 2 2 2 2 2 2 2 2 2 2 2 2 2 2 2 2 2 2 2 2 2 2 2 2 2 2 5 4" xfId="22376" xr:uid="{00000000-0005-0000-0000-000068570000}"/>
    <cellStyle name="Normal 2 2 2 2 2 2 2 2 2 2 2 2 2 2 2 2 2 2 2 2 2 2 2 2 2 2 2 2 2 2 2 2 2 2 2 2 2 2 2 2 2 2 2 2 2 2 2 2 2 2 5 5" xfId="22377" xr:uid="{00000000-0005-0000-0000-000069570000}"/>
    <cellStyle name="Normal 2 2 2 2 2 2 2 2 2 2 2 2 2 2 2 2 2 2 2 2 2 2 2 2 2 2 2 2 2 2 2 2 2 2 2 2 2 2 2 2 2 2 2 2 2 2 2 2 2 2 5 6" xfId="22378" xr:uid="{00000000-0005-0000-0000-00006A570000}"/>
    <cellStyle name="Normal 2 2 2 2 2 2 2 2 2 2 2 2 2 2 2 2 2 2 2 2 2 2 2 2 2 2 2 2 2 2 2 2 2 2 2 2 2 2 2 2 2 2 2 2 2 2 2 2 2 2 5 7" xfId="22379" xr:uid="{00000000-0005-0000-0000-00006B570000}"/>
    <cellStyle name="Normal 2 2 2 2 2 2 2 2 2 2 2 2 2 2 2 2 2 2 2 2 2 2 2 2 2 2 2 2 2 2 2 2 2 2 2 2 2 2 2 2 2 2 2 2 2 2 2 2 2 2 5 8" xfId="22380" xr:uid="{00000000-0005-0000-0000-00006C570000}"/>
    <cellStyle name="Normal 2 2 2 2 2 2 2 2 2 2 2 2 2 2 2 2 2 2 2 2 2 2 2 2 2 2 2 2 2 2 2 2 2 2 2 2 2 2 2 2 2 2 2 2 2 2 2 2 2 2 5 9" xfId="22381" xr:uid="{00000000-0005-0000-0000-00006D570000}"/>
    <cellStyle name="Normal 2 2 2 2 2 2 2 2 2 2 2 2 2 2 2 2 2 2 2 2 2 2 2 2 2 2 2 2 2 2 2 2 2 2 2 2 2 2 2 2 2 2 2 2 2 2 2 2 2 2 5_Tabla M" xfId="22382" xr:uid="{00000000-0005-0000-0000-00006E570000}"/>
    <cellStyle name="Normal 2 2 2 2 2 2 2 2 2 2 2 2 2 2 2 2 2 2 2 2 2 2 2 2 2 2 2 2 2 2 2 2 2 2 2 2 2 2 2 2 2 2 2 2 2 2 2 2 2 2 6" xfId="22383" xr:uid="{00000000-0005-0000-0000-00006F570000}"/>
    <cellStyle name="Normal 2 2 2 2 2 2 2 2 2 2 2 2 2 2 2 2 2 2 2 2 2 2 2 2 2 2 2 2 2 2 2 2 2 2 2 2 2 2 2 2 2 2 2 2 2 2 2 2 2 2 6 10" xfId="22384" xr:uid="{00000000-0005-0000-0000-000070570000}"/>
    <cellStyle name="Normal 2 2 2 2 2 2 2 2 2 2 2 2 2 2 2 2 2 2 2 2 2 2 2 2 2 2 2 2 2 2 2 2 2 2 2 2 2 2 2 2 2 2 2 2 2 2 2 2 2 2 6 2" xfId="22385" xr:uid="{00000000-0005-0000-0000-000071570000}"/>
    <cellStyle name="Normal 2 2 2 2 2 2 2 2 2 2 2 2 2 2 2 2 2 2 2 2 2 2 2 2 2 2 2 2 2 2 2 2 2 2 2 2 2 2 2 2 2 2 2 2 2 2 2 2 2 2 6 3" xfId="22386" xr:uid="{00000000-0005-0000-0000-000072570000}"/>
    <cellStyle name="Normal 2 2 2 2 2 2 2 2 2 2 2 2 2 2 2 2 2 2 2 2 2 2 2 2 2 2 2 2 2 2 2 2 2 2 2 2 2 2 2 2 2 2 2 2 2 2 2 2 2 2 6 4" xfId="22387" xr:uid="{00000000-0005-0000-0000-000073570000}"/>
    <cellStyle name="Normal 2 2 2 2 2 2 2 2 2 2 2 2 2 2 2 2 2 2 2 2 2 2 2 2 2 2 2 2 2 2 2 2 2 2 2 2 2 2 2 2 2 2 2 2 2 2 2 2 2 2 6 5" xfId="22388" xr:uid="{00000000-0005-0000-0000-000074570000}"/>
    <cellStyle name="Normal 2 2 2 2 2 2 2 2 2 2 2 2 2 2 2 2 2 2 2 2 2 2 2 2 2 2 2 2 2 2 2 2 2 2 2 2 2 2 2 2 2 2 2 2 2 2 2 2 2 2 6 6" xfId="22389" xr:uid="{00000000-0005-0000-0000-000075570000}"/>
    <cellStyle name="Normal 2 2 2 2 2 2 2 2 2 2 2 2 2 2 2 2 2 2 2 2 2 2 2 2 2 2 2 2 2 2 2 2 2 2 2 2 2 2 2 2 2 2 2 2 2 2 2 2 2 2 6 7" xfId="22390" xr:uid="{00000000-0005-0000-0000-000076570000}"/>
    <cellStyle name="Normal 2 2 2 2 2 2 2 2 2 2 2 2 2 2 2 2 2 2 2 2 2 2 2 2 2 2 2 2 2 2 2 2 2 2 2 2 2 2 2 2 2 2 2 2 2 2 2 2 2 2 6 8" xfId="22391" xr:uid="{00000000-0005-0000-0000-000077570000}"/>
    <cellStyle name="Normal 2 2 2 2 2 2 2 2 2 2 2 2 2 2 2 2 2 2 2 2 2 2 2 2 2 2 2 2 2 2 2 2 2 2 2 2 2 2 2 2 2 2 2 2 2 2 2 2 2 2 6 9" xfId="22392" xr:uid="{00000000-0005-0000-0000-000078570000}"/>
    <cellStyle name="Normal 2 2 2 2 2 2 2 2 2 2 2 2 2 2 2 2 2 2 2 2 2 2 2 2 2 2 2 2 2 2 2 2 2 2 2 2 2 2 2 2 2 2 2 2 2 2 2 2 2 2 6_Tabla M" xfId="22393" xr:uid="{00000000-0005-0000-0000-000079570000}"/>
    <cellStyle name="Normal 2 2 2 2 2 2 2 2 2 2 2 2 2 2 2 2 2 2 2 2 2 2 2 2 2 2 2 2 2 2 2 2 2 2 2 2 2 2 2 2 2 2 2 2 2 2 2 2 2 2 7" xfId="22394" xr:uid="{00000000-0005-0000-0000-00007A570000}"/>
    <cellStyle name="Normal 2 2 2 2 2 2 2 2 2 2 2 2 2 2 2 2 2 2 2 2 2 2 2 2 2 2 2 2 2 2 2 2 2 2 2 2 2 2 2 2 2 2 2 2 2 2 2 2 2 2 7 10" xfId="22395" xr:uid="{00000000-0005-0000-0000-00007B570000}"/>
    <cellStyle name="Normal 2 2 2 2 2 2 2 2 2 2 2 2 2 2 2 2 2 2 2 2 2 2 2 2 2 2 2 2 2 2 2 2 2 2 2 2 2 2 2 2 2 2 2 2 2 2 2 2 2 2 7 2" xfId="22396" xr:uid="{00000000-0005-0000-0000-00007C570000}"/>
    <cellStyle name="Normal 2 2 2 2 2 2 2 2 2 2 2 2 2 2 2 2 2 2 2 2 2 2 2 2 2 2 2 2 2 2 2 2 2 2 2 2 2 2 2 2 2 2 2 2 2 2 2 2 2 2 7 3" xfId="22397" xr:uid="{00000000-0005-0000-0000-00007D570000}"/>
    <cellStyle name="Normal 2 2 2 2 2 2 2 2 2 2 2 2 2 2 2 2 2 2 2 2 2 2 2 2 2 2 2 2 2 2 2 2 2 2 2 2 2 2 2 2 2 2 2 2 2 2 2 2 2 2 7 4" xfId="22398" xr:uid="{00000000-0005-0000-0000-00007E570000}"/>
    <cellStyle name="Normal 2 2 2 2 2 2 2 2 2 2 2 2 2 2 2 2 2 2 2 2 2 2 2 2 2 2 2 2 2 2 2 2 2 2 2 2 2 2 2 2 2 2 2 2 2 2 2 2 2 2 7 5" xfId="22399" xr:uid="{00000000-0005-0000-0000-00007F570000}"/>
    <cellStyle name="Normal 2 2 2 2 2 2 2 2 2 2 2 2 2 2 2 2 2 2 2 2 2 2 2 2 2 2 2 2 2 2 2 2 2 2 2 2 2 2 2 2 2 2 2 2 2 2 2 2 2 2 7 6" xfId="22400" xr:uid="{00000000-0005-0000-0000-000080570000}"/>
    <cellStyle name="Normal 2 2 2 2 2 2 2 2 2 2 2 2 2 2 2 2 2 2 2 2 2 2 2 2 2 2 2 2 2 2 2 2 2 2 2 2 2 2 2 2 2 2 2 2 2 2 2 2 2 2 7 7" xfId="22401" xr:uid="{00000000-0005-0000-0000-000081570000}"/>
    <cellStyle name="Normal 2 2 2 2 2 2 2 2 2 2 2 2 2 2 2 2 2 2 2 2 2 2 2 2 2 2 2 2 2 2 2 2 2 2 2 2 2 2 2 2 2 2 2 2 2 2 2 2 2 2 7 8" xfId="22402" xr:uid="{00000000-0005-0000-0000-000082570000}"/>
    <cellStyle name="Normal 2 2 2 2 2 2 2 2 2 2 2 2 2 2 2 2 2 2 2 2 2 2 2 2 2 2 2 2 2 2 2 2 2 2 2 2 2 2 2 2 2 2 2 2 2 2 2 2 2 2 7 9" xfId="22403" xr:uid="{00000000-0005-0000-0000-000083570000}"/>
    <cellStyle name="Normal 2 2 2 2 2 2 2 2 2 2 2 2 2 2 2 2 2 2 2 2 2 2 2 2 2 2 2 2 2 2 2 2 2 2 2 2 2 2 2 2 2 2 2 2 2 2 2 2 2 2 7_Tabla M" xfId="22404" xr:uid="{00000000-0005-0000-0000-000084570000}"/>
    <cellStyle name="Normal 2 2 2 2 2 2 2 2 2 2 2 2 2 2 2 2 2 2 2 2 2 2 2 2 2 2 2 2 2 2 2 2 2 2 2 2 2 2 2 2 2 2 2 2 2 2 2 2 2 2 8" xfId="22405" xr:uid="{00000000-0005-0000-0000-000085570000}"/>
    <cellStyle name="Normal 2 2 2 2 2 2 2 2 2 2 2 2 2 2 2 2 2 2 2 2 2 2 2 2 2 2 2 2 2 2 2 2 2 2 2 2 2 2 2 2 2 2 2 2 2 2 2 2 2 2 8 10" xfId="22406" xr:uid="{00000000-0005-0000-0000-000086570000}"/>
    <cellStyle name="Normal 2 2 2 2 2 2 2 2 2 2 2 2 2 2 2 2 2 2 2 2 2 2 2 2 2 2 2 2 2 2 2 2 2 2 2 2 2 2 2 2 2 2 2 2 2 2 2 2 2 2 8 2" xfId="22407" xr:uid="{00000000-0005-0000-0000-000087570000}"/>
    <cellStyle name="Normal 2 2 2 2 2 2 2 2 2 2 2 2 2 2 2 2 2 2 2 2 2 2 2 2 2 2 2 2 2 2 2 2 2 2 2 2 2 2 2 2 2 2 2 2 2 2 2 2 2 2 8 3" xfId="22408" xr:uid="{00000000-0005-0000-0000-000088570000}"/>
    <cellStyle name="Normal 2 2 2 2 2 2 2 2 2 2 2 2 2 2 2 2 2 2 2 2 2 2 2 2 2 2 2 2 2 2 2 2 2 2 2 2 2 2 2 2 2 2 2 2 2 2 2 2 2 2 8 4" xfId="22409" xr:uid="{00000000-0005-0000-0000-000089570000}"/>
    <cellStyle name="Normal 2 2 2 2 2 2 2 2 2 2 2 2 2 2 2 2 2 2 2 2 2 2 2 2 2 2 2 2 2 2 2 2 2 2 2 2 2 2 2 2 2 2 2 2 2 2 2 2 2 2 8 5" xfId="22410" xr:uid="{00000000-0005-0000-0000-00008A570000}"/>
    <cellStyle name="Normal 2 2 2 2 2 2 2 2 2 2 2 2 2 2 2 2 2 2 2 2 2 2 2 2 2 2 2 2 2 2 2 2 2 2 2 2 2 2 2 2 2 2 2 2 2 2 2 2 2 2 8 6" xfId="22411" xr:uid="{00000000-0005-0000-0000-00008B570000}"/>
    <cellStyle name="Normal 2 2 2 2 2 2 2 2 2 2 2 2 2 2 2 2 2 2 2 2 2 2 2 2 2 2 2 2 2 2 2 2 2 2 2 2 2 2 2 2 2 2 2 2 2 2 2 2 2 2 8 7" xfId="22412" xr:uid="{00000000-0005-0000-0000-00008C570000}"/>
    <cellStyle name="Normal 2 2 2 2 2 2 2 2 2 2 2 2 2 2 2 2 2 2 2 2 2 2 2 2 2 2 2 2 2 2 2 2 2 2 2 2 2 2 2 2 2 2 2 2 2 2 2 2 2 2 8 8" xfId="22413" xr:uid="{00000000-0005-0000-0000-00008D570000}"/>
    <cellStyle name="Normal 2 2 2 2 2 2 2 2 2 2 2 2 2 2 2 2 2 2 2 2 2 2 2 2 2 2 2 2 2 2 2 2 2 2 2 2 2 2 2 2 2 2 2 2 2 2 2 2 2 2 8 9" xfId="22414" xr:uid="{00000000-0005-0000-0000-00008E570000}"/>
    <cellStyle name="Normal 2 2 2 2 2 2 2 2 2 2 2 2 2 2 2 2 2 2 2 2 2 2 2 2 2 2 2 2 2 2 2 2 2 2 2 2 2 2 2 2 2 2 2 2 2 2 2 2 2 2 8_Tabla M" xfId="22415" xr:uid="{00000000-0005-0000-0000-00008F570000}"/>
    <cellStyle name="Normal 2 2 2 2 2 2 2 2 2 2 2 2 2 2 2 2 2 2 2 2 2 2 2 2 2 2 2 2 2 2 2 2 2 2 2 2 2 2 2 2 2 2 2 2 2 2 2 2 2 2 9" xfId="22416" xr:uid="{00000000-0005-0000-0000-000090570000}"/>
    <cellStyle name="Normal 2 2 2 2 2 2 2 2 2 2 2 2 2 2 2 2 2 2 2 2 2 2 2 2 2 2 2 2 2 2 2 2 2 2 2 2 2 2 2 2 2 2 2 2 2 2 2 2 2 2 9 10" xfId="22417" xr:uid="{00000000-0005-0000-0000-000091570000}"/>
    <cellStyle name="Normal 2 2 2 2 2 2 2 2 2 2 2 2 2 2 2 2 2 2 2 2 2 2 2 2 2 2 2 2 2 2 2 2 2 2 2 2 2 2 2 2 2 2 2 2 2 2 2 2 2 2 9 2" xfId="22418" xr:uid="{00000000-0005-0000-0000-000092570000}"/>
    <cellStyle name="Normal 2 2 2 2 2 2 2 2 2 2 2 2 2 2 2 2 2 2 2 2 2 2 2 2 2 2 2 2 2 2 2 2 2 2 2 2 2 2 2 2 2 2 2 2 2 2 2 2 2 2 9 3" xfId="22419" xr:uid="{00000000-0005-0000-0000-000093570000}"/>
    <cellStyle name="Normal 2 2 2 2 2 2 2 2 2 2 2 2 2 2 2 2 2 2 2 2 2 2 2 2 2 2 2 2 2 2 2 2 2 2 2 2 2 2 2 2 2 2 2 2 2 2 2 2 2 2 9 4" xfId="22420" xr:uid="{00000000-0005-0000-0000-000094570000}"/>
    <cellStyle name="Normal 2 2 2 2 2 2 2 2 2 2 2 2 2 2 2 2 2 2 2 2 2 2 2 2 2 2 2 2 2 2 2 2 2 2 2 2 2 2 2 2 2 2 2 2 2 2 2 2 2 2 9 5" xfId="22421" xr:uid="{00000000-0005-0000-0000-000095570000}"/>
    <cellStyle name="Normal 2 2 2 2 2 2 2 2 2 2 2 2 2 2 2 2 2 2 2 2 2 2 2 2 2 2 2 2 2 2 2 2 2 2 2 2 2 2 2 2 2 2 2 2 2 2 2 2 2 2 9 6" xfId="22422" xr:uid="{00000000-0005-0000-0000-000096570000}"/>
    <cellStyle name="Normal 2 2 2 2 2 2 2 2 2 2 2 2 2 2 2 2 2 2 2 2 2 2 2 2 2 2 2 2 2 2 2 2 2 2 2 2 2 2 2 2 2 2 2 2 2 2 2 2 2 2 9 7" xfId="22423" xr:uid="{00000000-0005-0000-0000-000097570000}"/>
    <cellStyle name="Normal 2 2 2 2 2 2 2 2 2 2 2 2 2 2 2 2 2 2 2 2 2 2 2 2 2 2 2 2 2 2 2 2 2 2 2 2 2 2 2 2 2 2 2 2 2 2 2 2 2 2 9 8" xfId="22424" xr:uid="{00000000-0005-0000-0000-000098570000}"/>
    <cellStyle name="Normal 2 2 2 2 2 2 2 2 2 2 2 2 2 2 2 2 2 2 2 2 2 2 2 2 2 2 2 2 2 2 2 2 2 2 2 2 2 2 2 2 2 2 2 2 2 2 2 2 2 2 9 9" xfId="22425" xr:uid="{00000000-0005-0000-0000-000099570000}"/>
    <cellStyle name="Normal 2 2 2 2 2 2 2 2 2 2 2 2 2 2 2 2 2 2 2 2 2 2 2 2 2 2 2 2 2 2 2 2 2 2 2 2 2 2 2 2 2 2 2 2 2 2 2 2 2 2 9_Tabla M" xfId="22426" xr:uid="{00000000-0005-0000-0000-00009A570000}"/>
    <cellStyle name="Normal 2 2 2 2 2 2 2 2 2 2 2 2 2 2 2 2 2 2 2 2 2 2 2 2 2 2 2 2 2 2 2 2 2 2 2 2 2 2 2 2 2 2 2 2 2 2 2 2 2 2_Tabla M" xfId="22427" xr:uid="{00000000-0005-0000-0000-00009B570000}"/>
    <cellStyle name="Normal 2 2 2 2 2 2 2 2 2 2 2 2 2 2 2 2 2 2 2 2 2 2 2 2 2 2 2 2 2 2 2 2 2 2 2 2 2 2 2 2 2 2 2 2 2 2 2 2 2 20" xfId="22428" xr:uid="{00000000-0005-0000-0000-00009C570000}"/>
    <cellStyle name="Normal 2 2 2 2 2 2 2 2 2 2 2 2 2 2 2 2 2 2 2 2 2 2 2 2 2 2 2 2 2 2 2 2 2 2 2 2 2 2 2 2 2 2 2 2 2 2 2 2 2 21" xfId="22429" xr:uid="{00000000-0005-0000-0000-00009D570000}"/>
    <cellStyle name="Normal 2 2 2 2 2 2 2 2 2 2 2 2 2 2 2 2 2 2 2 2 2 2 2 2 2 2 2 2 2 2 2 2 2 2 2 2 2 2 2 2 2 2 2 2 2 2 2 2 2 22" xfId="22430" xr:uid="{00000000-0005-0000-0000-00009E570000}"/>
    <cellStyle name="Normal 2 2 2 2 2 2 2 2 2 2 2 2 2 2 2 2 2 2 2 2 2 2 2 2 2 2 2 2 2 2 2 2 2 2 2 2 2 2 2 2 2 2 2 2 2 2 2 2 2 23" xfId="22431" xr:uid="{00000000-0005-0000-0000-00009F570000}"/>
    <cellStyle name="Normal 2 2 2 2 2 2 2 2 2 2 2 2 2 2 2 2 2 2 2 2 2 2 2 2 2 2 2 2 2 2 2 2 2 2 2 2 2 2 2 2 2 2 2 2 2 2 2 2 2 24" xfId="22432" xr:uid="{00000000-0005-0000-0000-0000A0570000}"/>
    <cellStyle name="Normal 2 2 2 2 2 2 2 2 2 2 2 2 2 2 2 2 2 2 2 2 2 2 2 2 2 2 2 2 2 2 2 2 2 2 2 2 2 2 2 2 2 2 2 2 2 2 2 2 2 25" xfId="22433" xr:uid="{00000000-0005-0000-0000-0000A1570000}"/>
    <cellStyle name="Normal 2 2 2 2 2 2 2 2 2 2 2 2 2 2 2 2 2 2 2 2 2 2 2 2 2 2 2 2 2 2 2 2 2 2 2 2 2 2 2 2 2 2 2 2 2 2 2 2 2 26" xfId="22434" xr:uid="{00000000-0005-0000-0000-0000A2570000}"/>
    <cellStyle name="Normal 2 2 2 2 2 2 2 2 2 2 2 2 2 2 2 2 2 2 2 2 2 2 2 2 2 2 2 2 2 2 2 2 2 2 2 2 2 2 2 2 2 2 2 2 2 2 2 2 2 27" xfId="22435" xr:uid="{00000000-0005-0000-0000-0000A3570000}"/>
    <cellStyle name="Normal 2 2 2 2 2 2 2 2 2 2 2 2 2 2 2 2 2 2 2 2 2 2 2 2 2 2 2 2 2 2 2 2 2 2 2 2 2 2 2 2 2 2 2 2 2 2 2 2 2 28" xfId="22436" xr:uid="{00000000-0005-0000-0000-0000A4570000}"/>
    <cellStyle name="Normal 2 2 2 2 2 2 2 2 2 2 2 2 2 2 2 2 2 2 2 2 2 2 2 2 2 2 2 2 2 2 2 2 2 2 2 2 2 2 2 2 2 2 2 2 2 2 2 2 2 29" xfId="22437" xr:uid="{00000000-0005-0000-0000-0000A5570000}"/>
    <cellStyle name="Normal 2 2 2 2 2 2 2 2 2 2 2 2 2 2 2 2 2 2 2 2 2 2 2 2 2 2 2 2 2 2 2 2 2 2 2 2 2 2 2 2 2 2 2 2 2 2 2 2 2 3" xfId="22438" xr:uid="{00000000-0005-0000-0000-0000A6570000}"/>
    <cellStyle name="Normal 2 2 2 2 2 2 2 2 2 2 2 2 2 2 2 2 2 2 2 2 2 2 2 2 2 2 2 2 2 2 2 2 2 2 2 2 2 2 2 2 2 2 2 2 2 2 2 2 2 30" xfId="22439" xr:uid="{00000000-0005-0000-0000-0000A7570000}"/>
    <cellStyle name="Normal 2 2 2 2 2 2 2 2 2 2 2 2 2 2 2 2 2 2 2 2 2 2 2 2 2 2 2 2 2 2 2 2 2 2 2 2 2 2 2 2 2 2 2 2 2 2 2 2 2 31" xfId="22440" xr:uid="{00000000-0005-0000-0000-0000A8570000}"/>
    <cellStyle name="Normal 2 2 2 2 2 2 2 2 2 2 2 2 2 2 2 2 2 2 2 2 2 2 2 2 2 2 2 2 2 2 2 2 2 2 2 2 2 2 2 2 2 2 2 2 2 2 2 2 2 32" xfId="22441" xr:uid="{00000000-0005-0000-0000-0000A9570000}"/>
    <cellStyle name="Normal 2 2 2 2 2 2 2 2 2 2 2 2 2 2 2 2 2 2 2 2 2 2 2 2 2 2 2 2 2 2 2 2 2 2 2 2 2 2 2 2 2 2 2 2 2 2 2 2 2 33" xfId="22442" xr:uid="{00000000-0005-0000-0000-0000AA570000}"/>
    <cellStyle name="Normal 2 2 2 2 2 2 2 2 2 2 2 2 2 2 2 2 2 2 2 2 2 2 2 2 2 2 2 2 2 2 2 2 2 2 2 2 2 2 2 2 2 2 2 2 2 2 2 2 2 34" xfId="22443" xr:uid="{00000000-0005-0000-0000-0000AB570000}"/>
    <cellStyle name="Normal 2 2 2 2 2 2 2 2 2 2 2 2 2 2 2 2 2 2 2 2 2 2 2 2 2 2 2 2 2 2 2 2 2 2 2 2 2 2 2 2 2 2 2 2 2 2 2 2 2 4" xfId="22444" xr:uid="{00000000-0005-0000-0000-0000AC570000}"/>
    <cellStyle name="Normal 2 2 2 2 2 2 2 2 2 2 2 2 2 2 2 2 2 2 2 2 2 2 2 2 2 2 2 2 2 2 2 2 2 2 2 2 2 2 2 2 2 2 2 2 2 2 2 2 2 5" xfId="22445" xr:uid="{00000000-0005-0000-0000-0000AD570000}"/>
    <cellStyle name="Normal 2 2 2 2 2 2 2 2 2 2 2 2 2 2 2 2 2 2 2 2 2 2 2 2 2 2 2 2 2 2 2 2 2 2 2 2 2 2 2 2 2 2 2 2 2 2 2 2 2 6" xfId="22446" xr:uid="{00000000-0005-0000-0000-0000AE570000}"/>
    <cellStyle name="Normal 2 2 2 2 2 2 2 2 2 2 2 2 2 2 2 2 2 2 2 2 2 2 2 2 2 2 2 2 2 2 2 2 2 2 2 2 2 2 2 2 2 2 2 2 2 2 2 2 2 7" xfId="22447" xr:uid="{00000000-0005-0000-0000-0000AF570000}"/>
    <cellStyle name="Normal 2 2 2 2 2 2 2 2 2 2 2 2 2 2 2 2 2 2 2 2 2 2 2 2 2 2 2 2 2 2 2 2 2 2 2 2 2 2 2 2 2 2 2 2 2 2 2 2 2 8" xfId="22448" xr:uid="{00000000-0005-0000-0000-0000B0570000}"/>
    <cellStyle name="Normal 2 2 2 2 2 2 2 2 2 2 2 2 2 2 2 2 2 2 2 2 2 2 2 2 2 2 2 2 2 2 2 2 2 2 2 2 2 2 2 2 2 2 2 2 2 2 2 2 2 9" xfId="22449" xr:uid="{00000000-0005-0000-0000-0000B1570000}"/>
    <cellStyle name="Normal 2 2 2 2 2 2 2 2 2 2 2 2 2 2 2 2 2 2 2 2 2 2 2 2 2 2 2 2 2 2 2 2 2 2 2 2 2 2 2 2 2 2 2 2 2 2 2 2 2_Tabla M" xfId="22450" xr:uid="{00000000-0005-0000-0000-0000B2570000}"/>
    <cellStyle name="Normal 2 2 2 2 2 2 2 2 2 2 2 2 2 2 2 2 2 2 2 2 2 2 2 2 2 2 2 2 2 2 2 2 2 2 2 2 2 2 2 2 2 2 2 2 2 2 2 2 20" xfId="22451" xr:uid="{00000000-0005-0000-0000-0000B3570000}"/>
    <cellStyle name="Normal 2 2 2 2 2 2 2 2 2 2 2 2 2 2 2 2 2 2 2 2 2 2 2 2 2 2 2 2 2 2 2 2 2 2 2 2 2 2 2 2 2 2 2 2 2 2 2 2 20 10" xfId="22452" xr:uid="{00000000-0005-0000-0000-0000B4570000}"/>
    <cellStyle name="Normal 2 2 2 2 2 2 2 2 2 2 2 2 2 2 2 2 2 2 2 2 2 2 2 2 2 2 2 2 2 2 2 2 2 2 2 2 2 2 2 2 2 2 2 2 2 2 2 2 20 2" xfId="22453" xr:uid="{00000000-0005-0000-0000-0000B5570000}"/>
    <cellStyle name="Normal 2 2 2 2 2 2 2 2 2 2 2 2 2 2 2 2 2 2 2 2 2 2 2 2 2 2 2 2 2 2 2 2 2 2 2 2 2 2 2 2 2 2 2 2 2 2 2 2 20 3" xfId="22454" xr:uid="{00000000-0005-0000-0000-0000B6570000}"/>
    <cellStyle name="Normal 2 2 2 2 2 2 2 2 2 2 2 2 2 2 2 2 2 2 2 2 2 2 2 2 2 2 2 2 2 2 2 2 2 2 2 2 2 2 2 2 2 2 2 2 2 2 2 2 20 4" xfId="22455" xr:uid="{00000000-0005-0000-0000-0000B7570000}"/>
    <cellStyle name="Normal 2 2 2 2 2 2 2 2 2 2 2 2 2 2 2 2 2 2 2 2 2 2 2 2 2 2 2 2 2 2 2 2 2 2 2 2 2 2 2 2 2 2 2 2 2 2 2 2 20 5" xfId="22456" xr:uid="{00000000-0005-0000-0000-0000B8570000}"/>
    <cellStyle name="Normal 2 2 2 2 2 2 2 2 2 2 2 2 2 2 2 2 2 2 2 2 2 2 2 2 2 2 2 2 2 2 2 2 2 2 2 2 2 2 2 2 2 2 2 2 2 2 2 2 20 6" xfId="22457" xr:uid="{00000000-0005-0000-0000-0000B9570000}"/>
    <cellStyle name="Normal 2 2 2 2 2 2 2 2 2 2 2 2 2 2 2 2 2 2 2 2 2 2 2 2 2 2 2 2 2 2 2 2 2 2 2 2 2 2 2 2 2 2 2 2 2 2 2 2 20 7" xfId="22458" xr:uid="{00000000-0005-0000-0000-0000BA570000}"/>
    <cellStyle name="Normal 2 2 2 2 2 2 2 2 2 2 2 2 2 2 2 2 2 2 2 2 2 2 2 2 2 2 2 2 2 2 2 2 2 2 2 2 2 2 2 2 2 2 2 2 2 2 2 2 20 8" xfId="22459" xr:uid="{00000000-0005-0000-0000-0000BB570000}"/>
    <cellStyle name="Normal 2 2 2 2 2 2 2 2 2 2 2 2 2 2 2 2 2 2 2 2 2 2 2 2 2 2 2 2 2 2 2 2 2 2 2 2 2 2 2 2 2 2 2 2 2 2 2 2 20 9" xfId="22460" xr:uid="{00000000-0005-0000-0000-0000BC570000}"/>
    <cellStyle name="Normal 2 2 2 2 2 2 2 2 2 2 2 2 2 2 2 2 2 2 2 2 2 2 2 2 2 2 2 2 2 2 2 2 2 2 2 2 2 2 2 2 2 2 2 2 2 2 2 2 20_Tabla M" xfId="22461" xr:uid="{00000000-0005-0000-0000-0000BD570000}"/>
    <cellStyle name="Normal 2 2 2 2 2 2 2 2 2 2 2 2 2 2 2 2 2 2 2 2 2 2 2 2 2 2 2 2 2 2 2 2 2 2 2 2 2 2 2 2 2 2 2 2 2 2 2 2 21" xfId="22462" xr:uid="{00000000-0005-0000-0000-0000BE570000}"/>
    <cellStyle name="Normal 2 2 2 2 2 2 2 2 2 2 2 2 2 2 2 2 2 2 2 2 2 2 2 2 2 2 2 2 2 2 2 2 2 2 2 2 2 2 2 2 2 2 2 2 2 2 2 2 21 10" xfId="22463" xr:uid="{00000000-0005-0000-0000-0000BF570000}"/>
    <cellStyle name="Normal 2 2 2 2 2 2 2 2 2 2 2 2 2 2 2 2 2 2 2 2 2 2 2 2 2 2 2 2 2 2 2 2 2 2 2 2 2 2 2 2 2 2 2 2 2 2 2 2 21 2" xfId="22464" xr:uid="{00000000-0005-0000-0000-0000C0570000}"/>
    <cellStyle name="Normal 2 2 2 2 2 2 2 2 2 2 2 2 2 2 2 2 2 2 2 2 2 2 2 2 2 2 2 2 2 2 2 2 2 2 2 2 2 2 2 2 2 2 2 2 2 2 2 2 21 3" xfId="22465" xr:uid="{00000000-0005-0000-0000-0000C1570000}"/>
    <cellStyle name="Normal 2 2 2 2 2 2 2 2 2 2 2 2 2 2 2 2 2 2 2 2 2 2 2 2 2 2 2 2 2 2 2 2 2 2 2 2 2 2 2 2 2 2 2 2 2 2 2 2 21 4" xfId="22466" xr:uid="{00000000-0005-0000-0000-0000C2570000}"/>
    <cellStyle name="Normal 2 2 2 2 2 2 2 2 2 2 2 2 2 2 2 2 2 2 2 2 2 2 2 2 2 2 2 2 2 2 2 2 2 2 2 2 2 2 2 2 2 2 2 2 2 2 2 2 21 5" xfId="22467" xr:uid="{00000000-0005-0000-0000-0000C3570000}"/>
    <cellStyle name="Normal 2 2 2 2 2 2 2 2 2 2 2 2 2 2 2 2 2 2 2 2 2 2 2 2 2 2 2 2 2 2 2 2 2 2 2 2 2 2 2 2 2 2 2 2 2 2 2 2 21 6" xfId="22468" xr:uid="{00000000-0005-0000-0000-0000C4570000}"/>
    <cellStyle name="Normal 2 2 2 2 2 2 2 2 2 2 2 2 2 2 2 2 2 2 2 2 2 2 2 2 2 2 2 2 2 2 2 2 2 2 2 2 2 2 2 2 2 2 2 2 2 2 2 2 21 7" xfId="22469" xr:uid="{00000000-0005-0000-0000-0000C5570000}"/>
    <cellStyle name="Normal 2 2 2 2 2 2 2 2 2 2 2 2 2 2 2 2 2 2 2 2 2 2 2 2 2 2 2 2 2 2 2 2 2 2 2 2 2 2 2 2 2 2 2 2 2 2 2 2 21 8" xfId="22470" xr:uid="{00000000-0005-0000-0000-0000C6570000}"/>
    <cellStyle name="Normal 2 2 2 2 2 2 2 2 2 2 2 2 2 2 2 2 2 2 2 2 2 2 2 2 2 2 2 2 2 2 2 2 2 2 2 2 2 2 2 2 2 2 2 2 2 2 2 2 21 9" xfId="22471" xr:uid="{00000000-0005-0000-0000-0000C7570000}"/>
    <cellStyle name="Normal 2 2 2 2 2 2 2 2 2 2 2 2 2 2 2 2 2 2 2 2 2 2 2 2 2 2 2 2 2 2 2 2 2 2 2 2 2 2 2 2 2 2 2 2 2 2 2 2 21_Tabla M" xfId="22472" xr:uid="{00000000-0005-0000-0000-0000C8570000}"/>
    <cellStyle name="Normal 2 2 2 2 2 2 2 2 2 2 2 2 2 2 2 2 2 2 2 2 2 2 2 2 2 2 2 2 2 2 2 2 2 2 2 2 2 2 2 2 2 2 2 2 2 2 2 2 22" xfId="22473" xr:uid="{00000000-0005-0000-0000-0000C9570000}"/>
    <cellStyle name="Normal 2 2 2 2 2 2 2 2 2 2 2 2 2 2 2 2 2 2 2 2 2 2 2 2 2 2 2 2 2 2 2 2 2 2 2 2 2 2 2 2 2 2 2 2 2 2 2 2 22 10" xfId="22474" xr:uid="{00000000-0005-0000-0000-0000CA570000}"/>
    <cellStyle name="Normal 2 2 2 2 2 2 2 2 2 2 2 2 2 2 2 2 2 2 2 2 2 2 2 2 2 2 2 2 2 2 2 2 2 2 2 2 2 2 2 2 2 2 2 2 2 2 2 2 22 2" xfId="22475" xr:uid="{00000000-0005-0000-0000-0000CB570000}"/>
    <cellStyle name="Normal 2 2 2 2 2 2 2 2 2 2 2 2 2 2 2 2 2 2 2 2 2 2 2 2 2 2 2 2 2 2 2 2 2 2 2 2 2 2 2 2 2 2 2 2 2 2 2 2 22 3" xfId="22476" xr:uid="{00000000-0005-0000-0000-0000CC570000}"/>
    <cellStyle name="Normal 2 2 2 2 2 2 2 2 2 2 2 2 2 2 2 2 2 2 2 2 2 2 2 2 2 2 2 2 2 2 2 2 2 2 2 2 2 2 2 2 2 2 2 2 2 2 2 2 22 4" xfId="22477" xr:uid="{00000000-0005-0000-0000-0000CD570000}"/>
    <cellStyle name="Normal 2 2 2 2 2 2 2 2 2 2 2 2 2 2 2 2 2 2 2 2 2 2 2 2 2 2 2 2 2 2 2 2 2 2 2 2 2 2 2 2 2 2 2 2 2 2 2 2 22 5" xfId="22478" xr:uid="{00000000-0005-0000-0000-0000CE570000}"/>
    <cellStyle name="Normal 2 2 2 2 2 2 2 2 2 2 2 2 2 2 2 2 2 2 2 2 2 2 2 2 2 2 2 2 2 2 2 2 2 2 2 2 2 2 2 2 2 2 2 2 2 2 2 2 22 6" xfId="22479" xr:uid="{00000000-0005-0000-0000-0000CF570000}"/>
    <cellStyle name="Normal 2 2 2 2 2 2 2 2 2 2 2 2 2 2 2 2 2 2 2 2 2 2 2 2 2 2 2 2 2 2 2 2 2 2 2 2 2 2 2 2 2 2 2 2 2 2 2 2 22 7" xfId="22480" xr:uid="{00000000-0005-0000-0000-0000D0570000}"/>
    <cellStyle name="Normal 2 2 2 2 2 2 2 2 2 2 2 2 2 2 2 2 2 2 2 2 2 2 2 2 2 2 2 2 2 2 2 2 2 2 2 2 2 2 2 2 2 2 2 2 2 2 2 2 22 8" xfId="22481" xr:uid="{00000000-0005-0000-0000-0000D1570000}"/>
    <cellStyle name="Normal 2 2 2 2 2 2 2 2 2 2 2 2 2 2 2 2 2 2 2 2 2 2 2 2 2 2 2 2 2 2 2 2 2 2 2 2 2 2 2 2 2 2 2 2 2 2 2 2 22 9" xfId="22482" xr:uid="{00000000-0005-0000-0000-0000D2570000}"/>
    <cellStyle name="Normal 2 2 2 2 2 2 2 2 2 2 2 2 2 2 2 2 2 2 2 2 2 2 2 2 2 2 2 2 2 2 2 2 2 2 2 2 2 2 2 2 2 2 2 2 2 2 2 2 22_Tabla M" xfId="22483" xr:uid="{00000000-0005-0000-0000-0000D3570000}"/>
    <cellStyle name="Normal 2 2 2 2 2 2 2 2 2 2 2 2 2 2 2 2 2 2 2 2 2 2 2 2 2 2 2 2 2 2 2 2 2 2 2 2 2 2 2 2 2 2 2 2 2 2 2 2 23" xfId="22484" xr:uid="{00000000-0005-0000-0000-0000D4570000}"/>
    <cellStyle name="Normal 2 2 2 2 2 2 2 2 2 2 2 2 2 2 2 2 2 2 2 2 2 2 2 2 2 2 2 2 2 2 2 2 2 2 2 2 2 2 2 2 2 2 2 2 2 2 2 2 23 10" xfId="22485" xr:uid="{00000000-0005-0000-0000-0000D5570000}"/>
    <cellStyle name="Normal 2 2 2 2 2 2 2 2 2 2 2 2 2 2 2 2 2 2 2 2 2 2 2 2 2 2 2 2 2 2 2 2 2 2 2 2 2 2 2 2 2 2 2 2 2 2 2 2 23 2" xfId="22486" xr:uid="{00000000-0005-0000-0000-0000D6570000}"/>
    <cellStyle name="Normal 2 2 2 2 2 2 2 2 2 2 2 2 2 2 2 2 2 2 2 2 2 2 2 2 2 2 2 2 2 2 2 2 2 2 2 2 2 2 2 2 2 2 2 2 2 2 2 2 23 3" xfId="22487" xr:uid="{00000000-0005-0000-0000-0000D7570000}"/>
    <cellStyle name="Normal 2 2 2 2 2 2 2 2 2 2 2 2 2 2 2 2 2 2 2 2 2 2 2 2 2 2 2 2 2 2 2 2 2 2 2 2 2 2 2 2 2 2 2 2 2 2 2 2 23 4" xfId="22488" xr:uid="{00000000-0005-0000-0000-0000D8570000}"/>
    <cellStyle name="Normal 2 2 2 2 2 2 2 2 2 2 2 2 2 2 2 2 2 2 2 2 2 2 2 2 2 2 2 2 2 2 2 2 2 2 2 2 2 2 2 2 2 2 2 2 2 2 2 2 23 5" xfId="22489" xr:uid="{00000000-0005-0000-0000-0000D9570000}"/>
    <cellStyle name="Normal 2 2 2 2 2 2 2 2 2 2 2 2 2 2 2 2 2 2 2 2 2 2 2 2 2 2 2 2 2 2 2 2 2 2 2 2 2 2 2 2 2 2 2 2 2 2 2 2 23 6" xfId="22490" xr:uid="{00000000-0005-0000-0000-0000DA570000}"/>
    <cellStyle name="Normal 2 2 2 2 2 2 2 2 2 2 2 2 2 2 2 2 2 2 2 2 2 2 2 2 2 2 2 2 2 2 2 2 2 2 2 2 2 2 2 2 2 2 2 2 2 2 2 2 23 7" xfId="22491" xr:uid="{00000000-0005-0000-0000-0000DB570000}"/>
    <cellStyle name="Normal 2 2 2 2 2 2 2 2 2 2 2 2 2 2 2 2 2 2 2 2 2 2 2 2 2 2 2 2 2 2 2 2 2 2 2 2 2 2 2 2 2 2 2 2 2 2 2 2 23 8" xfId="22492" xr:uid="{00000000-0005-0000-0000-0000DC570000}"/>
    <cellStyle name="Normal 2 2 2 2 2 2 2 2 2 2 2 2 2 2 2 2 2 2 2 2 2 2 2 2 2 2 2 2 2 2 2 2 2 2 2 2 2 2 2 2 2 2 2 2 2 2 2 2 23 9" xfId="22493" xr:uid="{00000000-0005-0000-0000-0000DD570000}"/>
    <cellStyle name="Normal 2 2 2 2 2 2 2 2 2 2 2 2 2 2 2 2 2 2 2 2 2 2 2 2 2 2 2 2 2 2 2 2 2 2 2 2 2 2 2 2 2 2 2 2 2 2 2 2 23_Tabla M" xfId="22494" xr:uid="{00000000-0005-0000-0000-0000DE570000}"/>
    <cellStyle name="Normal 2 2 2 2 2 2 2 2 2 2 2 2 2 2 2 2 2 2 2 2 2 2 2 2 2 2 2 2 2 2 2 2 2 2 2 2 2 2 2 2 2 2 2 2 2 2 2 2 24" xfId="22495" xr:uid="{00000000-0005-0000-0000-0000DF570000}"/>
    <cellStyle name="Normal 2 2 2 2 2 2 2 2 2 2 2 2 2 2 2 2 2 2 2 2 2 2 2 2 2 2 2 2 2 2 2 2 2 2 2 2 2 2 2 2 2 2 2 2 2 2 2 2 24 10" xfId="22496" xr:uid="{00000000-0005-0000-0000-0000E0570000}"/>
    <cellStyle name="Normal 2 2 2 2 2 2 2 2 2 2 2 2 2 2 2 2 2 2 2 2 2 2 2 2 2 2 2 2 2 2 2 2 2 2 2 2 2 2 2 2 2 2 2 2 2 2 2 2 24 2" xfId="22497" xr:uid="{00000000-0005-0000-0000-0000E1570000}"/>
    <cellStyle name="Normal 2 2 2 2 2 2 2 2 2 2 2 2 2 2 2 2 2 2 2 2 2 2 2 2 2 2 2 2 2 2 2 2 2 2 2 2 2 2 2 2 2 2 2 2 2 2 2 2 24 3" xfId="22498" xr:uid="{00000000-0005-0000-0000-0000E2570000}"/>
    <cellStyle name="Normal 2 2 2 2 2 2 2 2 2 2 2 2 2 2 2 2 2 2 2 2 2 2 2 2 2 2 2 2 2 2 2 2 2 2 2 2 2 2 2 2 2 2 2 2 2 2 2 2 24 4" xfId="22499" xr:uid="{00000000-0005-0000-0000-0000E3570000}"/>
    <cellStyle name="Normal 2 2 2 2 2 2 2 2 2 2 2 2 2 2 2 2 2 2 2 2 2 2 2 2 2 2 2 2 2 2 2 2 2 2 2 2 2 2 2 2 2 2 2 2 2 2 2 2 24 5" xfId="22500" xr:uid="{00000000-0005-0000-0000-0000E4570000}"/>
    <cellStyle name="Normal 2 2 2 2 2 2 2 2 2 2 2 2 2 2 2 2 2 2 2 2 2 2 2 2 2 2 2 2 2 2 2 2 2 2 2 2 2 2 2 2 2 2 2 2 2 2 2 2 24 6" xfId="22501" xr:uid="{00000000-0005-0000-0000-0000E5570000}"/>
    <cellStyle name="Normal 2 2 2 2 2 2 2 2 2 2 2 2 2 2 2 2 2 2 2 2 2 2 2 2 2 2 2 2 2 2 2 2 2 2 2 2 2 2 2 2 2 2 2 2 2 2 2 2 24 7" xfId="22502" xr:uid="{00000000-0005-0000-0000-0000E6570000}"/>
    <cellStyle name="Normal 2 2 2 2 2 2 2 2 2 2 2 2 2 2 2 2 2 2 2 2 2 2 2 2 2 2 2 2 2 2 2 2 2 2 2 2 2 2 2 2 2 2 2 2 2 2 2 2 24 8" xfId="22503" xr:uid="{00000000-0005-0000-0000-0000E7570000}"/>
    <cellStyle name="Normal 2 2 2 2 2 2 2 2 2 2 2 2 2 2 2 2 2 2 2 2 2 2 2 2 2 2 2 2 2 2 2 2 2 2 2 2 2 2 2 2 2 2 2 2 2 2 2 2 24 9" xfId="22504" xr:uid="{00000000-0005-0000-0000-0000E8570000}"/>
    <cellStyle name="Normal 2 2 2 2 2 2 2 2 2 2 2 2 2 2 2 2 2 2 2 2 2 2 2 2 2 2 2 2 2 2 2 2 2 2 2 2 2 2 2 2 2 2 2 2 2 2 2 2 24_Tabla M" xfId="22505" xr:uid="{00000000-0005-0000-0000-0000E9570000}"/>
    <cellStyle name="Normal 2 2 2 2 2 2 2 2 2 2 2 2 2 2 2 2 2 2 2 2 2 2 2 2 2 2 2 2 2 2 2 2 2 2 2 2 2 2 2 2 2 2 2 2 2 2 2 2 25" xfId="22506" xr:uid="{00000000-0005-0000-0000-0000EA570000}"/>
    <cellStyle name="Normal 2 2 2 2 2 2 2 2 2 2 2 2 2 2 2 2 2 2 2 2 2 2 2 2 2 2 2 2 2 2 2 2 2 2 2 2 2 2 2 2 2 2 2 2 2 2 2 2 25 10" xfId="22507" xr:uid="{00000000-0005-0000-0000-0000EB570000}"/>
    <cellStyle name="Normal 2 2 2 2 2 2 2 2 2 2 2 2 2 2 2 2 2 2 2 2 2 2 2 2 2 2 2 2 2 2 2 2 2 2 2 2 2 2 2 2 2 2 2 2 2 2 2 2 25 2" xfId="22508" xr:uid="{00000000-0005-0000-0000-0000EC570000}"/>
    <cellStyle name="Normal 2 2 2 2 2 2 2 2 2 2 2 2 2 2 2 2 2 2 2 2 2 2 2 2 2 2 2 2 2 2 2 2 2 2 2 2 2 2 2 2 2 2 2 2 2 2 2 2 25 3" xfId="22509" xr:uid="{00000000-0005-0000-0000-0000ED570000}"/>
    <cellStyle name="Normal 2 2 2 2 2 2 2 2 2 2 2 2 2 2 2 2 2 2 2 2 2 2 2 2 2 2 2 2 2 2 2 2 2 2 2 2 2 2 2 2 2 2 2 2 2 2 2 2 25 4" xfId="22510" xr:uid="{00000000-0005-0000-0000-0000EE570000}"/>
    <cellStyle name="Normal 2 2 2 2 2 2 2 2 2 2 2 2 2 2 2 2 2 2 2 2 2 2 2 2 2 2 2 2 2 2 2 2 2 2 2 2 2 2 2 2 2 2 2 2 2 2 2 2 25 5" xfId="22511" xr:uid="{00000000-0005-0000-0000-0000EF570000}"/>
    <cellStyle name="Normal 2 2 2 2 2 2 2 2 2 2 2 2 2 2 2 2 2 2 2 2 2 2 2 2 2 2 2 2 2 2 2 2 2 2 2 2 2 2 2 2 2 2 2 2 2 2 2 2 25 6" xfId="22512" xr:uid="{00000000-0005-0000-0000-0000F0570000}"/>
    <cellStyle name="Normal 2 2 2 2 2 2 2 2 2 2 2 2 2 2 2 2 2 2 2 2 2 2 2 2 2 2 2 2 2 2 2 2 2 2 2 2 2 2 2 2 2 2 2 2 2 2 2 2 25 7" xfId="22513" xr:uid="{00000000-0005-0000-0000-0000F1570000}"/>
    <cellStyle name="Normal 2 2 2 2 2 2 2 2 2 2 2 2 2 2 2 2 2 2 2 2 2 2 2 2 2 2 2 2 2 2 2 2 2 2 2 2 2 2 2 2 2 2 2 2 2 2 2 2 25 8" xfId="22514" xr:uid="{00000000-0005-0000-0000-0000F2570000}"/>
    <cellStyle name="Normal 2 2 2 2 2 2 2 2 2 2 2 2 2 2 2 2 2 2 2 2 2 2 2 2 2 2 2 2 2 2 2 2 2 2 2 2 2 2 2 2 2 2 2 2 2 2 2 2 25 9" xfId="22515" xr:uid="{00000000-0005-0000-0000-0000F3570000}"/>
    <cellStyle name="Normal 2 2 2 2 2 2 2 2 2 2 2 2 2 2 2 2 2 2 2 2 2 2 2 2 2 2 2 2 2 2 2 2 2 2 2 2 2 2 2 2 2 2 2 2 2 2 2 2 25_Tabla M" xfId="22516" xr:uid="{00000000-0005-0000-0000-0000F4570000}"/>
    <cellStyle name="Normal 2 2 2 2 2 2 2 2 2 2 2 2 2 2 2 2 2 2 2 2 2 2 2 2 2 2 2 2 2 2 2 2 2 2 2 2 2 2 2 2 2 2 2 2 2 2 2 2 26" xfId="22517" xr:uid="{00000000-0005-0000-0000-0000F5570000}"/>
    <cellStyle name="Normal 2 2 2 2 2 2 2 2 2 2 2 2 2 2 2 2 2 2 2 2 2 2 2 2 2 2 2 2 2 2 2 2 2 2 2 2 2 2 2 2 2 2 2 2 2 2 2 2 26 10" xfId="22518" xr:uid="{00000000-0005-0000-0000-0000F6570000}"/>
    <cellStyle name="Normal 2 2 2 2 2 2 2 2 2 2 2 2 2 2 2 2 2 2 2 2 2 2 2 2 2 2 2 2 2 2 2 2 2 2 2 2 2 2 2 2 2 2 2 2 2 2 2 2 26 2" xfId="22519" xr:uid="{00000000-0005-0000-0000-0000F7570000}"/>
    <cellStyle name="Normal 2 2 2 2 2 2 2 2 2 2 2 2 2 2 2 2 2 2 2 2 2 2 2 2 2 2 2 2 2 2 2 2 2 2 2 2 2 2 2 2 2 2 2 2 2 2 2 2 26 3" xfId="22520" xr:uid="{00000000-0005-0000-0000-0000F8570000}"/>
    <cellStyle name="Normal 2 2 2 2 2 2 2 2 2 2 2 2 2 2 2 2 2 2 2 2 2 2 2 2 2 2 2 2 2 2 2 2 2 2 2 2 2 2 2 2 2 2 2 2 2 2 2 2 26 4" xfId="22521" xr:uid="{00000000-0005-0000-0000-0000F9570000}"/>
    <cellStyle name="Normal 2 2 2 2 2 2 2 2 2 2 2 2 2 2 2 2 2 2 2 2 2 2 2 2 2 2 2 2 2 2 2 2 2 2 2 2 2 2 2 2 2 2 2 2 2 2 2 2 26 5" xfId="22522" xr:uid="{00000000-0005-0000-0000-0000FA570000}"/>
    <cellStyle name="Normal 2 2 2 2 2 2 2 2 2 2 2 2 2 2 2 2 2 2 2 2 2 2 2 2 2 2 2 2 2 2 2 2 2 2 2 2 2 2 2 2 2 2 2 2 2 2 2 2 26 6" xfId="22523" xr:uid="{00000000-0005-0000-0000-0000FB570000}"/>
    <cellStyle name="Normal 2 2 2 2 2 2 2 2 2 2 2 2 2 2 2 2 2 2 2 2 2 2 2 2 2 2 2 2 2 2 2 2 2 2 2 2 2 2 2 2 2 2 2 2 2 2 2 2 26 7" xfId="22524" xr:uid="{00000000-0005-0000-0000-0000FC570000}"/>
    <cellStyle name="Normal 2 2 2 2 2 2 2 2 2 2 2 2 2 2 2 2 2 2 2 2 2 2 2 2 2 2 2 2 2 2 2 2 2 2 2 2 2 2 2 2 2 2 2 2 2 2 2 2 26 8" xfId="22525" xr:uid="{00000000-0005-0000-0000-0000FD570000}"/>
    <cellStyle name="Normal 2 2 2 2 2 2 2 2 2 2 2 2 2 2 2 2 2 2 2 2 2 2 2 2 2 2 2 2 2 2 2 2 2 2 2 2 2 2 2 2 2 2 2 2 2 2 2 2 26 9" xfId="22526" xr:uid="{00000000-0005-0000-0000-0000FE570000}"/>
    <cellStyle name="Normal 2 2 2 2 2 2 2 2 2 2 2 2 2 2 2 2 2 2 2 2 2 2 2 2 2 2 2 2 2 2 2 2 2 2 2 2 2 2 2 2 2 2 2 2 2 2 2 2 26_Tabla M" xfId="22527" xr:uid="{00000000-0005-0000-0000-0000FF570000}"/>
    <cellStyle name="Normal 2 2 2 2 2 2 2 2 2 2 2 2 2 2 2 2 2 2 2 2 2 2 2 2 2 2 2 2 2 2 2 2 2 2 2 2 2 2 2 2 2 2 2 2 2 2 2 2 27" xfId="22528" xr:uid="{00000000-0005-0000-0000-000000580000}"/>
    <cellStyle name="Normal 2 2 2 2 2 2 2 2 2 2 2 2 2 2 2 2 2 2 2 2 2 2 2 2 2 2 2 2 2 2 2 2 2 2 2 2 2 2 2 2 2 2 2 2 2 2 2 2 27 10" xfId="22529" xr:uid="{00000000-0005-0000-0000-000001580000}"/>
    <cellStyle name="Normal 2 2 2 2 2 2 2 2 2 2 2 2 2 2 2 2 2 2 2 2 2 2 2 2 2 2 2 2 2 2 2 2 2 2 2 2 2 2 2 2 2 2 2 2 2 2 2 2 27 2" xfId="22530" xr:uid="{00000000-0005-0000-0000-000002580000}"/>
    <cellStyle name="Normal 2 2 2 2 2 2 2 2 2 2 2 2 2 2 2 2 2 2 2 2 2 2 2 2 2 2 2 2 2 2 2 2 2 2 2 2 2 2 2 2 2 2 2 2 2 2 2 2 27 3" xfId="22531" xr:uid="{00000000-0005-0000-0000-000003580000}"/>
    <cellStyle name="Normal 2 2 2 2 2 2 2 2 2 2 2 2 2 2 2 2 2 2 2 2 2 2 2 2 2 2 2 2 2 2 2 2 2 2 2 2 2 2 2 2 2 2 2 2 2 2 2 2 27 4" xfId="22532" xr:uid="{00000000-0005-0000-0000-000004580000}"/>
    <cellStyle name="Normal 2 2 2 2 2 2 2 2 2 2 2 2 2 2 2 2 2 2 2 2 2 2 2 2 2 2 2 2 2 2 2 2 2 2 2 2 2 2 2 2 2 2 2 2 2 2 2 2 27 5" xfId="22533" xr:uid="{00000000-0005-0000-0000-000005580000}"/>
    <cellStyle name="Normal 2 2 2 2 2 2 2 2 2 2 2 2 2 2 2 2 2 2 2 2 2 2 2 2 2 2 2 2 2 2 2 2 2 2 2 2 2 2 2 2 2 2 2 2 2 2 2 2 27 6" xfId="22534" xr:uid="{00000000-0005-0000-0000-000006580000}"/>
    <cellStyle name="Normal 2 2 2 2 2 2 2 2 2 2 2 2 2 2 2 2 2 2 2 2 2 2 2 2 2 2 2 2 2 2 2 2 2 2 2 2 2 2 2 2 2 2 2 2 2 2 2 2 27 7" xfId="22535" xr:uid="{00000000-0005-0000-0000-000007580000}"/>
    <cellStyle name="Normal 2 2 2 2 2 2 2 2 2 2 2 2 2 2 2 2 2 2 2 2 2 2 2 2 2 2 2 2 2 2 2 2 2 2 2 2 2 2 2 2 2 2 2 2 2 2 2 2 27 8" xfId="22536" xr:uid="{00000000-0005-0000-0000-000008580000}"/>
    <cellStyle name="Normal 2 2 2 2 2 2 2 2 2 2 2 2 2 2 2 2 2 2 2 2 2 2 2 2 2 2 2 2 2 2 2 2 2 2 2 2 2 2 2 2 2 2 2 2 2 2 2 2 27 9" xfId="22537" xr:uid="{00000000-0005-0000-0000-000009580000}"/>
    <cellStyle name="Normal 2 2 2 2 2 2 2 2 2 2 2 2 2 2 2 2 2 2 2 2 2 2 2 2 2 2 2 2 2 2 2 2 2 2 2 2 2 2 2 2 2 2 2 2 2 2 2 2 27_Tabla M" xfId="22538" xr:uid="{00000000-0005-0000-0000-00000A580000}"/>
    <cellStyle name="Normal 2 2 2 2 2 2 2 2 2 2 2 2 2 2 2 2 2 2 2 2 2 2 2 2 2 2 2 2 2 2 2 2 2 2 2 2 2 2 2 2 2 2 2 2 2 2 2 2 28" xfId="22539" xr:uid="{00000000-0005-0000-0000-00000B580000}"/>
    <cellStyle name="Normal 2 2 2 2 2 2 2 2 2 2 2 2 2 2 2 2 2 2 2 2 2 2 2 2 2 2 2 2 2 2 2 2 2 2 2 2 2 2 2 2 2 2 2 2 2 2 2 2 29" xfId="22540" xr:uid="{00000000-0005-0000-0000-00000C580000}"/>
    <cellStyle name="Normal 2 2 2 2 2 2 2 2 2 2 2 2 2 2 2 2 2 2 2 2 2 2 2 2 2 2 2 2 2 2 2 2 2 2 2 2 2 2 2 2 2 2 2 2 2 2 2 2 3" xfId="22541" xr:uid="{00000000-0005-0000-0000-00000D580000}"/>
    <cellStyle name="Normal 2 2 2 2 2 2 2 2 2 2 2 2 2 2 2 2 2 2 2 2 2 2 2 2 2 2 2 2 2 2 2 2 2 2 2 2 2 2 2 2 2 2 2 2 2 2 2 2 3 10" xfId="22542" xr:uid="{00000000-0005-0000-0000-00000E580000}"/>
    <cellStyle name="Normal 2 2 2 2 2 2 2 2 2 2 2 2 2 2 2 2 2 2 2 2 2 2 2 2 2 2 2 2 2 2 2 2 2 2 2 2 2 2 2 2 2 2 2 2 2 2 2 2 3 2" xfId="22543" xr:uid="{00000000-0005-0000-0000-00000F580000}"/>
    <cellStyle name="Normal 2 2 2 2 2 2 2 2 2 2 2 2 2 2 2 2 2 2 2 2 2 2 2 2 2 2 2 2 2 2 2 2 2 2 2 2 2 2 2 2 2 2 2 2 2 2 2 2 3 3" xfId="22544" xr:uid="{00000000-0005-0000-0000-000010580000}"/>
    <cellStyle name="Normal 2 2 2 2 2 2 2 2 2 2 2 2 2 2 2 2 2 2 2 2 2 2 2 2 2 2 2 2 2 2 2 2 2 2 2 2 2 2 2 2 2 2 2 2 2 2 2 2 3 4" xfId="22545" xr:uid="{00000000-0005-0000-0000-000011580000}"/>
    <cellStyle name="Normal 2 2 2 2 2 2 2 2 2 2 2 2 2 2 2 2 2 2 2 2 2 2 2 2 2 2 2 2 2 2 2 2 2 2 2 2 2 2 2 2 2 2 2 2 2 2 2 2 3 5" xfId="22546" xr:uid="{00000000-0005-0000-0000-000012580000}"/>
    <cellStyle name="Normal 2 2 2 2 2 2 2 2 2 2 2 2 2 2 2 2 2 2 2 2 2 2 2 2 2 2 2 2 2 2 2 2 2 2 2 2 2 2 2 2 2 2 2 2 2 2 2 2 3 6" xfId="22547" xr:uid="{00000000-0005-0000-0000-000013580000}"/>
    <cellStyle name="Normal 2 2 2 2 2 2 2 2 2 2 2 2 2 2 2 2 2 2 2 2 2 2 2 2 2 2 2 2 2 2 2 2 2 2 2 2 2 2 2 2 2 2 2 2 2 2 2 2 3 7" xfId="22548" xr:uid="{00000000-0005-0000-0000-000014580000}"/>
    <cellStyle name="Normal 2 2 2 2 2 2 2 2 2 2 2 2 2 2 2 2 2 2 2 2 2 2 2 2 2 2 2 2 2 2 2 2 2 2 2 2 2 2 2 2 2 2 2 2 2 2 2 2 3 8" xfId="22549" xr:uid="{00000000-0005-0000-0000-000015580000}"/>
    <cellStyle name="Normal 2 2 2 2 2 2 2 2 2 2 2 2 2 2 2 2 2 2 2 2 2 2 2 2 2 2 2 2 2 2 2 2 2 2 2 2 2 2 2 2 2 2 2 2 2 2 2 2 3 9" xfId="22550" xr:uid="{00000000-0005-0000-0000-000016580000}"/>
    <cellStyle name="Normal 2 2 2 2 2 2 2 2 2 2 2 2 2 2 2 2 2 2 2 2 2 2 2 2 2 2 2 2 2 2 2 2 2 2 2 2 2 2 2 2 2 2 2 2 2 2 2 2 3_Tabla M" xfId="22551" xr:uid="{00000000-0005-0000-0000-000017580000}"/>
    <cellStyle name="Normal 2 2 2 2 2 2 2 2 2 2 2 2 2 2 2 2 2 2 2 2 2 2 2 2 2 2 2 2 2 2 2 2 2 2 2 2 2 2 2 2 2 2 2 2 2 2 2 2 30" xfId="22552" xr:uid="{00000000-0005-0000-0000-000018580000}"/>
    <cellStyle name="Normal 2 2 2 2 2 2 2 2 2 2 2 2 2 2 2 2 2 2 2 2 2 2 2 2 2 2 2 2 2 2 2 2 2 2 2 2 2 2 2 2 2 2 2 2 2 2 2 2 31" xfId="22553" xr:uid="{00000000-0005-0000-0000-000019580000}"/>
    <cellStyle name="Normal 2 2 2 2 2 2 2 2 2 2 2 2 2 2 2 2 2 2 2 2 2 2 2 2 2 2 2 2 2 2 2 2 2 2 2 2 2 2 2 2 2 2 2 2 2 2 2 2 32" xfId="22554" xr:uid="{00000000-0005-0000-0000-00001A580000}"/>
    <cellStyle name="Normal 2 2 2 2 2 2 2 2 2 2 2 2 2 2 2 2 2 2 2 2 2 2 2 2 2 2 2 2 2 2 2 2 2 2 2 2 2 2 2 2 2 2 2 2 2 2 2 2 33" xfId="22555" xr:uid="{00000000-0005-0000-0000-00001B580000}"/>
    <cellStyle name="Normal 2 2 2 2 2 2 2 2 2 2 2 2 2 2 2 2 2 2 2 2 2 2 2 2 2 2 2 2 2 2 2 2 2 2 2 2 2 2 2 2 2 2 2 2 2 2 2 2 34" xfId="22556" xr:uid="{00000000-0005-0000-0000-00001C580000}"/>
    <cellStyle name="Normal 2 2 2 2 2 2 2 2 2 2 2 2 2 2 2 2 2 2 2 2 2 2 2 2 2 2 2 2 2 2 2 2 2 2 2 2 2 2 2 2 2 2 2 2 2 2 2 2 35" xfId="22557" xr:uid="{00000000-0005-0000-0000-00001D580000}"/>
    <cellStyle name="Normal 2 2 2 2 2 2 2 2 2 2 2 2 2 2 2 2 2 2 2 2 2 2 2 2 2 2 2 2 2 2 2 2 2 2 2 2 2 2 2 2 2 2 2 2 2 2 2 2 36" xfId="22558" xr:uid="{00000000-0005-0000-0000-00001E580000}"/>
    <cellStyle name="Normal 2 2 2 2 2 2 2 2 2 2 2 2 2 2 2 2 2 2 2 2 2 2 2 2 2 2 2 2 2 2 2 2 2 2 2 2 2 2 2 2 2 2 2 2 2 2 2 2 4" xfId="22559" xr:uid="{00000000-0005-0000-0000-00001F580000}"/>
    <cellStyle name="Normal 2 2 2 2 2 2 2 2 2 2 2 2 2 2 2 2 2 2 2 2 2 2 2 2 2 2 2 2 2 2 2 2 2 2 2 2 2 2 2 2 2 2 2 2 2 2 2 2 4 10" xfId="22560" xr:uid="{00000000-0005-0000-0000-000020580000}"/>
    <cellStyle name="Normal 2 2 2 2 2 2 2 2 2 2 2 2 2 2 2 2 2 2 2 2 2 2 2 2 2 2 2 2 2 2 2 2 2 2 2 2 2 2 2 2 2 2 2 2 2 2 2 2 4 2" xfId="22561" xr:uid="{00000000-0005-0000-0000-000021580000}"/>
    <cellStyle name="Normal 2 2 2 2 2 2 2 2 2 2 2 2 2 2 2 2 2 2 2 2 2 2 2 2 2 2 2 2 2 2 2 2 2 2 2 2 2 2 2 2 2 2 2 2 2 2 2 2 4 3" xfId="22562" xr:uid="{00000000-0005-0000-0000-000022580000}"/>
    <cellStyle name="Normal 2 2 2 2 2 2 2 2 2 2 2 2 2 2 2 2 2 2 2 2 2 2 2 2 2 2 2 2 2 2 2 2 2 2 2 2 2 2 2 2 2 2 2 2 2 2 2 2 4 4" xfId="22563" xr:uid="{00000000-0005-0000-0000-000023580000}"/>
    <cellStyle name="Normal 2 2 2 2 2 2 2 2 2 2 2 2 2 2 2 2 2 2 2 2 2 2 2 2 2 2 2 2 2 2 2 2 2 2 2 2 2 2 2 2 2 2 2 2 2 2 2 2 4 5" xfId="22564" xr:uid="{00000000-0005-0000-0000-000024580000}"/>
    <cellStyle name="Normal 2 2 2 2 2 2 2 2 2 2 2 2 2 2 2 2 2 2 2 2 2 2 2 2 2 2 2 2 2 2 2 2 2 2 2 2 2 2 2 2 2 2 2 2 2 2 2 2 4 6" xfId="22565" xr:uid="{00000000-0005-0000-0000-000025580000}"/>
    <cellStyle name="Normal 2 2 2 2 2 2 2 2 2 2 2 2 2 2 2 2 2 2 2 2 2 2 2 2 2 2 2 2 2 2 2 2 2 2 2 2 2 2 2 2 2 2 2 2 2 2 2 2 4 7" xfId="22566" xr:uid="{00000000-0005-0000-0000-000026580000}"/>
    <cellStyle name="Normal 2 2 2 2 2 2 2 2 2 2 2 2 2 2 2 2 2 2 2 2 2 2 2 2 2 2 2 2 2 2 2 2 2 2 2 2 2 2 2 2 2 2 2 2 2 2 2 2 4 8" xfId="22567" xr:uid="{00000000-0005-0000-0000-000027580000}"/>
    <cellStyle name="Normal 2 2 2 2 2 2 2 2 2 2 2 2 2 2 2 2 2 2 2 2 2 2 2 2 2 2 2 2 2 2 2 2 2 2 2 2 2 2 2 2 2 2 2 2 2 2 2 2 4 9" xfId="22568" xr:uid="{00000000-0005-0000-0000-000028580000}"/>
    <cellStyle name="Normal 2 2 2 2 2 2 2 2 2 2 2 2 2 2 2 2 2 2 2 2 2 2 2 2 2 2 2 2 2 2 2 2 2 2 2 2 2 2 2 2 2 2 2 2 2 2 2 2 4_Tabla M" xfId="22569" xr:uid="{00000000-0005-0000-0000-000029580000}"/>
    <cellStyle name="Normal 2 2 2 2 2 2 2 2 2 2 2 2 2 2 2 2 2 2 2 2 2 2 2 2 2 2 2 2 2 2 2 2 2 2 2 2 2 2 2 2 2 2 2 2 2 2 2 2 5" xfId="22570" xr:uid="{00000000-0005-0000-0000-00002A580000}"/>
    <cellStyle name="Normal 2 2 2 2 2 2 2 2 2 2 2 2 2 2 2 2 2 2 2 2 2 2 2 2 2 2 2 2 2 2 2 2 2 2 2 2 2 2 2 2 2 2 2 2 2 2 2 2 5 10" xfId="22571" xr:uid="{00000000-0005-0000-0000-00002B580000}"/>
    <cellStyle name="Normal 2 2 2 2 2 2 2 2 2 2 2 2 2 2 2 2 2 2 2 2 2 2 2 2 2 2 2 2 2 2 2 2 2 2 2 2 2 2 2 2 2 2 2 2 2 2 2 2 5 2" xfId="22572" xr:uid="{00000000-0005-0000-0000-00002C580000}"/>
    <cellStyle name="Normal 2 2 2 2 2 2 2 2 2 2 2 2 2 2 2 2 2 2 2 2 2 2 2 2 2 2 2 2 2 2 2 2 2 2 2 2 2 2 2 2 2 2 2 2 2 2 2 2 5 3" xfId="22573" xr:uid="{00000000-0005-0000-0000-00002D580000}"/>
    <cellStyle name="Normal 2 2 2 2 2 2 2 2 2 2 2 2 2 2 2 2 2 2 2 2 2 2 2 2 2 2 2 2 2 2 2 2 2 2 2 2 2 2 2 2 2 2 2 2 2 2 2 2 5 4" xfId="22574" xr:uid="{00000000-0005-0000-0000-00002E580000}"/>
    <cellStyle name="Normal 2 2 2 2 2 2 2 2 2 2 2 2 2 2 2 2 2 2 2 2 2 2 2 2 2 2 2 2 2 2 2 2 2 2 2 2 2 2 2 2 2 2 2 2 2 2 2 2 5 5" xfId="22575" xr:uid="{00000000-0005-0000-0000-00002F580000}"/>
    <cellStyle name="Normal 2 2 2 2 2 2 2 2 2 2 2 2 2 2 2 2 2 2 2 2 2 2 2 2 2 2 2 2 2 2 2 2 2 2 2 2 2 2 2 2 2 2 2 2 2 2 2 2 5 6" xfId="22576" xr:uid="{00000000-0005-0000-0000-000030580000}"/>
    <cellStyle name="Normal 2 2 2 2 2 2 2 2 2 2 2 2 2 2 2 2 2 2 2 2 2 2 2 2 2 2 2 2 2 2 2 2 2 2 2 2 2 2 2 2 2 2 2 2 2 2 2 2 5 7" xfId="22577" xr:uid="{00000000-0005-0000-0000-000031580000}"/>
    <cellStyle name="Normal 2 2 2 2 2 2 2 2 2 2 2 2 2 2 2 2 2 2 2 2 2 2 2 2 2 2 2 2 2 2 2 2 2 2 2 2 2 2 2 2 2 2 2 2 2 2 2 2 5 8" xfId="22578" xr:uid="{00000000-0005-0000-0000-000032580000}"/>
    <cellStyle name="Normal 2 2 2 2 2 2 2 2 2 2 2 2 2 2 2 2 2 2 2 2 2 2 2 2 2 2 2 2 2 2 2 2 2 2 2 2 2 2 2 2 2 2 2 2 2 2 2 2 5 9" xfId="22579" xr:uid="{00000000-0005-0000-0000-000033580000}"/>
    <cellStyle name="Normal 2 2 2 2 2 2 2 2 2 2 2 2 2 2 2 2 2 2 2 2 2 2 2 2 2 2 2 2 2 2 2 2 2 2 2 2 2 2 2 2 2 2 2 2 2 2 2 2 5_Tabla M" xfId="22580" xr:uid="{00000000-0005-0000-0000-000034580000}"/>
    <cellStyle name="Normal 2 2 2 2 2 2 2 2 2 2 2 2 2 2 2 2 2 2 2 2 2 2 2 2 2 2 2 2 2 2 2 2 2 2 2 2 2 2 2 2 2 2 2 2 2 2 2 2 6" xfId="22581" xr:uid="{00000000-0005-0000-0000-000035580000}"/>
    <cellStyle name="Normal 2 2 2 2 2 2 2 2 2 2 2 2 2 2 2 2 2 2 2 2 2 2 2 2 2 2 2 2 2 2 2 2 2 2 2 2 2 2 2 2 2 2 2 2 2 2 2 2 6 10" xfId="22582" xr:uid="{00000000-0005-0000-0000-000036580000}"/>
    <cellStyle name="Normal 2 2 2 2 2 2 2 2 2 2 2 2 2 2 2 2 2 2 2 2 2 2 2 2 2 2 2 2 2 2 2 2 2 2 2 2 2 2 2 2 2 2 2 2 2 2 2 2 6 2" xfId="22583" xr:uid="{00000000-0005-0000-0000-000037580000}"/>
    <cellStyle name="Normal 2 2 2 2 2 2 2 2 2 2 2 2 2 2 2 2 2 2 2 2 2 2 2 2 2 2 2 2 2 2 2 2 2 2 2 2 2 2 2 2 2 2 2 2 2 2 2 2 6 3" xfId="22584" xr:uid="{00000000-0005-0000-0000-000038580000}"/>
    <cellStyle name="Normal 2 2 2 2 2 2 2 2 2 2 2 2 2 2 2 2 2 2 2 2 2 2 2 2 2 2 2 2 2 2 2 2 2 2 2 2 2 2 2 2 2 2 2 2 2 2 2 2 6 4" xfId="22585" xr:uid="{00000000-0005-0000-0000-000039580000}"/>
    <cellStyle name="Normal 2 2 2 2 2 2 2 2 2 2 2 2 2 2 2 2 2 2 2 2 2 2 2 2 2 2 2 2 2 2 2 2 2 2 2 2 2 2 2 2 2 2 2 2 2 2 2 2 6 5" xfId="22586" xr:uid="{00000000-0005-0000-0000-00003A580000}"/>
    <cellStyle name="Normal 2 2 2 2 2 2 2 2 2 2 2 2 2 2 2 2 2 2 2 2 2 2 2 2 2 2 2 2 2 2 2 2 2 2 2 2 2 2 2 2 2 2 2 2 2 2 2 2 6 6" xfId="22587" xr:uid="{00000000-0005-0000-0000-00003B580000}"/>
    <cellStyle name="Normal 2 2 2 2 2 2 2 2 2 2 2 2 2 2 2 2 2 2 2 2 2 2 2 2 2 2 2 2 2 2 2 2 2 2 2 2 2 2 2 2 2 2 2 2 2 2 2 2 6 7" xfId="22588" xr:uid="{00000000-0005-0000-0000-00003C580000}"/>
    <cellStyle name="Normal 2 2 2 2 2 2 2 2 2 2 2 2 2 2 2 2 2 2 2 2 2 2 2 2 2 2 2 2 2 2 2 2 2 2 2 2 2 2 2 2 2 2 2 2 2 2 2 2 6 8" xfId="22589" xr:uid="{00000000-0005-0000-0000-00003D580000}"/>
    <cellStyle name="Normal 2 2 2 2 2 2 2 2 2 2 2 2 2 2 2 2 2 2 2 2 2 2 2 2 2 2 2 2 2 2 2 2 2 2 2 2 2 2 2 2 2 2 2 2 2 2 2 2 6 9" xfId="22590" xr:uid="{00000000-0005-0000-0000-00003E580000}"/>
    <cellStyle name="Normal 2 2 2 2 2 2 2 2 2 2 2 2 2 2 2 2 2 2 2 2 2 2 2 2 2 2 2 2 2 2 2 2 2 2 2 2 2 2 2 2 2 2 2 2 2 2 2 2 6_Tabla M" xfId="22591" xr:uid="{00000000-0005-0000-0000-00003F580000}"/>
    <cellStyle name="Normal 2 2 2 2 2 2 2 2 2 2 2 2 2 2 2 2 2 2 2 2 2 2 2 2 2 2 2 2 2 2 2 2 2 2 2 2 2 2 2 2 2 2 2 2 2 2 2 2 7" xfId="22592" xr:uid="{00000000-0005-0000-0000-000040580000}"/>
    <cellStyle name="Normal 2 2 2 2 2 2 2 2 2 2 2 2 2 2 2 2 2 2 2 2 2 2 2 2 2 2 2 2 2 2 2 2 2 2 2 2 2 2 2 2 2 2 2 2 2 2 2 2 7 10" xfId="22593" xr:uid="{00000000-0005-0000-0000-000041580000}"/>
    <cellStyle name="Normal 2 2 2 2 2 2 2 2 2 2 2 2 2 2 2 2 2 2 2 2 2 2 2 2 2 2 2 2 2 2 2 2 2 2 2 2 2 2 2 2 2 2 2 2 2 2 2 2 7 2" xfId="22594" xr:uid="{00000000-0005-0000-0000-000042580000}"/>
    <cellStyle name="Normal 2 2 2 2 2 2 2 2 2 2 2 2 2 2 2 2 2 2 2 2 2 2 2 2 2 2 2 2 2 2 2 2 2 2 2 2 2 2 2 2 2 2 2 2 2 2 2 2 7 3" xfId="22595" xr:uid="{00000000-0005-0000-0000-000043580000}"/>
    <cellStyle name="Normal 2 2 2 2 2 2 2 2 2 2 2 2 2 2 2 2 2 2 2 2 2 2 2 2 2 2 2 2 2 2 2 2 2 2 2 2 2 2 2 2 2 2 2 2 2 2 2 2 7 4" xfId="22596" xr:uid="{00000000-0005-0000-0000-000044580000}"/>
    <cellStyle name="Normal 2 2 2 2 2 2 2 2 2 2 2 2 2 2 2 2 2 2 2 2 2 2 2 2 2 2 2 2 2 2 2 2 2 2 2 2 2 2 2 2 2 2 2 2 2 2 2 2 7 5" xfId="22597" xr:uid="{00000000-0005-0000-0000-000045580000}"/>
    <cellStyle name="Normal 2 2 2 2 2 2 2 2 2 2 2 2 2 2 2 2 2 2 2 2 2 2 2 2 2 2 2 2 2 2 2 2 2 2 2 2 2 2 2 2 2 2 2 2 2 2 2 2 7 6" xfId="22598" xr:uid="{00000000-0005-0000-0000-000046580000}"/>
    <cellStyle name="Normal 2 2 2 2 2 2 2 2 2 2 2 2 2 2 2 2 2 2 2 2 2 2 2 2 2 2 2 2 2 2 2 2 2 2 2 2 2 2 2 2 2 2 2 2 2 2 2 2 7 7" xfId="22599" xr:uid="{00000000-0005-0000-0000-000047580000}"/>
    <cellStyle name="Normal 2 2 2 2 2 2 2 2 2 2 2 2 2 2 2 2 2 2 2 2 2 2 2 2 2 2 2 2 2 2 2 2 2 2 2 2 2 2 2 2 2 2 2 2 2 2 2 2 7 8" xfId="22600" xr:uid="{00000000-0005-0000-0000-000048580000}"/>
    <cellStyle name="Normal 2 2 2 2 2 2 2 2 2 2 2 2 2 2 2 2 2 2 2 2 2 2 2 2 2 2 2 2 2 2 2 2 2 2 2 2 2 2 2 2 2 2 2 2 2 2 2 2 7 9" xfId="22601" xr:uid="{00000000-0005-0000-0000-000049580000}"/>
    <cellStyle name="Normal 2 2 2 2 2 2 2 2 2 2 2 2 2 2 2 2 2 2 2 2 2 2 2 2 2 2 2 2 2 2 2 2 2 2 2 2 2 2 2 2 2 2 2 2 2 2 2 2 7_Tabla M" xfId="22602" xr:uid="{00000000-0005-0000-0000-00004A580000}"/>
    <cellStyle name="Normal 2 2 2 2 2 2 2 2 2 2 2 2 2 2 2 2 2 2 2 2 2 2 2 2 2 2 2 2 2 2 2 2 2 2 2 2 2 2 2 2 2 2 2 2 2 2 2 2 8" xfId="22603" xr:uid="{00000000-0005-0000-0000-00004B580000}"/>
    <cellStyle name="Normal 2 2 2 2 2 2 2 2 2 2 2 2 2 2 2 2 2 2 2 2 2 2 2 2 2 2 2 2 2 2 2 2 2 2 2 2 2 2 2 2 2 2 2 2 2 2 2 2 8 10" xfId="22604" xr:uid="{00000000-0005-0000-0000-00004C580000}"/>
    <cellStyle name="Normal 2 2 2 2 2 2 2 2 2 2 2 2 2 2 2 2 2 2 2 2 2 2 2 2 2 2 2 2 2 2 2 2 2 2 2 2 2 2 2 2 2 2 2 2 2 2 2 2 8 2" xfId="22605" xr:uid="{00000000-0005-0000-0000-00004D580000}"/>
    <cellStyle name="Normal 2 2 2 2 2 2 2 2 2 2 2 2 2 2 2 2 2 2 2 2 2 2 2 2 2 2 2 2 2 2 2 2 2 2 2 2 2 2 2 2 2 2 2 2 2 2 2 2 8 3" xfId="22606" xr:uid="{00000000-0005-0000-0000-00004E580000}"/>
    <cellStyle name="Normal 2 2 2 2 2 2 2 2 2 2 2 2 2 2 2 2 2 2 2 2 2 2 2 2 2 2 2 2 2 2 2 2 2 2 2 2 2 2 2 2 2 2 2 2 2 2 2 2 8 4" xfId="22607" xr:uid="{00000000-0005-0000-0000-00004F580000}"/>
    <cellStyle name="Normal 2 2 2 2 2 2 2 2 2 2 2 2 2 2 2 2 2 2 2 2 2 2 2 2 2 2 2 2 2 2 2 2 2 2 2 2 2 2 2 2 2 2 2 2 2 2 2 2 8 5" xfId="22608" xr:uid="{00000000-0005-0000-0000-000050580000}"/>
    <cellStyle name="Normal 2 2 2 2 2 2 2 2 2 2 2 2 2 2 2 2 2 2 2 2 2 2 2 2 2 2 2 2 2 2 2 2 2 2 2 2 2 2 2 2 2 2 2 2 2 2 2 2 8 6" xfId="22609" xr:uid="{00000000-0005-0000-0000-000051580000}"/>
    <cellStyle name="Normal 2 2 2 2 2 2 2 2 2 2 2 2 2 2 2 2 2 2 2 2 2 2 2 2 2 2 2 2 2 2 2 2 2 2 2 2 2 2 2 2 2 2 2 2 2 2 2 2 8 7" xfId="22610" xr:uid="{00000000-0005-0000-0000-000052580000}"/>
    <cellStyle name="Normal 2 2 2 2 2 2 2 2 2 2 2 2 2 2 2 2 2 2 2 2 2 2 2 2 2 2 2 2 2 2 2 2 2 2 2 2 2 2 2 2 2 2 2 2 2 2 2 2 8 8" xfId="22611" xr:uid="{00000000-0005-0000-0000-000053580000}"/>
    <cellStyle name="Normal 2 2 2 2 2 2 2 2 2 2 2 2 2 2 2 2 2 2 2 2 2 2 2 2 2 2 2 2 2 2 2 2 2 2 2 2 2 2 2 2 2 2 2 2 2 2 2 2 8 9" xfId="22612" xr:uid="{00000000-0005-0000-0000-000054580000}"/>
    <cellStyle name="Normal 2 2 2 2 2 2 2 2 2 2 2 2 2 2 2 2 2 2 2 2 2 2 2 2 2 2 2 2 2 2 2 2 2 2 2 2 2 2 2 2 2 2 2 2 2 2 2 2 8_Tabla M" xfId="22613" xr:uid="{00000000-0005-0000-0000-000055580000}"/>
    <cellStyle name="Normal 2 2 2 2 2 2 2 2 2 2 2 2 2 2 2 2 2 2 2 2 2 2 2 2 2 2 2 2 2 2 2 2 2 2 2 2 2 2 2 2 2 2 2 2 2 2 2 2 9" xfId="22614" xr:uid="{00000000-0005-0000-0000-000056580000}"/>
    <cellStyle name="Normal 2 2 2 2 2 2 2 2 2 2 2 2 2 2 2 2 2 2 2 2 2 2 2 2 2 2 2 2 2 2 2 2 2 2 2 2 2 2 2 2 2 2 2 2 2 2 2 2 9 10" xfId="22615" xr:uid="{00000000-0005-0000-0000-000057580000}"/>
    <cellStyle name="Normal 2 2 2 2 2 2 2 2 2 2 2 2 2 2 2 2 2 2 2 2 2 2 2 2 2 2 2 2 2 2 2 2 2 2 2 2 2 2 2 2 2 2 2 2 2 2 2 2 9 2" xfId="22616" xr:uid="{00000000-0005-0000-0000-000058580000}"/>
    <cellStyle name="Normal 2 2 2 2 2 2 2 2 2 2 2 2 2 2 2 2 2 2 2 2 2 2 2 2 2 2 2 2 2 2 2 2 2 2 2 2 2 2 2 2 2 2 2 2 2 2 2 2 9 3" xfId="22617" xr:uid="{00000000-0005-0000-0000-000059580000}"/>
    <cellStyle name="Normal 2 2 2 2 2 2 2 2 2 2 2 2 2 2 2 2 2 2 2 2 2 2 2 2 2 2 2 2 2 2 2 2 2 2 2 2 2 2 2 2 2 2 2 2 2 2 2 2 9 4" xfId="22618" xr:uid="{00000000-0005-0000-0000-00005A580000}"/>
    <cellStyle name="Normal 2 2 2 2 2 2 2 2 2 2 2 2 2 2 2 2 2 2 2 2 2 2 2 2 2 2 2 2 2 2 2 2 2 2 2 2 2 2 2 2 2 2 2 2 2 2 2 2 9 5" xfId="22619" xr:uid="{00000000-0005-0000-0000-00005B580000}"/>
    <cellStyle name="Normal 2 2 2 2 2 2 2 2 2 2 2 2 2 2 2 2 2 2 2 2 2 2 2 2 2 2 2 2 2 2 2 2 2 2 2 2 2 2 2 2 2 2 2 2 2 2 2 2 9 6" xfId="22620" xr:uid="{00000000-0005-0000-0000-00005C580000}"/>
    <cellStyle name="Normal 2 2 2 2 2 2 2 2 2 2 2 2 2 2 2 2 2 2 2 2 2 2 2 2 2 2 2 2 2 2 2 2 2 2 2 2 2 2 2 2 2 2 2 2 2 2 2 2 9 7" xfId="22621" xr:uid="{00000000-0005-0000-0000-00005D580000}"/>
    <cellStyle name="Normal 2 2 2 2 2 2 2 2 2 2 2 2 2 2 2 2 2 2 2 2 2 2 2 2 2 2 2 2 2 2 2 2 2 2 2 2 2 2 2 2 2 2 2 2 2 2 2 2 9 8" xfId="22622" xr:uid="{00000000-0005-0000-0000-00005E580000}"/>
    <cellStyle name="Normal 2 2 2 2 2 2 2 2 2 2 2 2 2 2 2 2 2 2 2 2 2 2 2 2 2 2 2 2 2 2 2 2 2 2 2 2 2 2 2 2 2 2 2 2 2 2 2 2 9 9" xfId="22623" xr:uid="{00000000-0005-0000-0000-00005F580000}"/>
    <cellStyle name="Normal 2 2 2 2 2 2 2 2 2 2 2 2 2 2 2 2 2 2 2 2 2 2 2 2 2 2 2 2 2 2 2 2 2 2 2 2 2 2 2 2 2 2 2 2 2 2 2 2 9_Tabla M" xfId="22624" xr:uid="{00000000-0005-0000-0000-000060580000}"/>
    <cellStyle name="Normal 2 2 2 2 2 2 2 2 2 2 2 2 2 2 2 2 2 2 2 2 2 2 2 2 2 2 2 2 2 2 2 2 2 2 2 2 2 2 2 2 2 2 2 2 2 2 2 2_Tabla M" xfId="22625" xr:uid="{00000000-0005-0000-0000-000061580000}"/>
    <cellStyle name="Normal 2 2 2 2 2 2 2 2 2 2 2 2 2 2 2 2 2 2 2 2 2 2 2 2 2 2 2 2 2 2 2 2 2 2 2 2 2 2 2 2 2 2 2 2 2 2 2 20" xfId="22626" xr:uid="{00000000-0005-0000-0000-000062580000}"/>
    <cellStyle name="Normal 2 2 2 2 2 2 2 2 2 2 2 2 2 2 2 2 2 2 2 2 2 2 2 2 2 2 2 2 2 2 2 2 2 2 2 2 2 2 2 2 2 2 2 2 2 2 2 21" xfId="22627" xr:uid="{00000000-0005-0000-0000-000063580000}"/>
    <cellStyle name="Normal 2 2 2 2 2 2 2 2 2 2 2 2 2 2 2 2 2 2 2 2 2 2 2 2 2 2 2 2 2 2 2 2 2 2 2 2 2 2 2 2 2 2 2 2 2 2 2 22" xfId="22628" xr:uid="{00000000-0005-0000-0000-000064580000}"/>
    <cellStyle name="Normal 2 2 2 2 2 2 2 2 2 2 2 2 2 2 2 2 2 2 2 2 2 2 2 2 2 2 2 2 2 2 2 2 2 2 2 2 2 2 2 2 2 2 2 2 2 2 2 23" xfId="22629" xr:uid="{00000000-0005-0000-0000-000065580000}"/>
    <cellStyle name="Normal 2 2 2 2 2 2 2 2 2 2 2 2 2 2 2 2 2 2 2 2 2 2 2 2 2 2 2 2 2 2 2 2 2 2 2 2 2 2 2 2 2 2 2 2 2 2 2 24" xfId="22630" xr:uid="{00000000-0005-0000-0000-000066580000}"/>
    <cellStyle name="Normal 2 2 2 2 2 2 2 2 2 2 2 2 2 2 2 2 2 2 2 2 2 2 2 2 2 2 2 2 2 2 2 2 2 2 2 2 2 2 2 2 2 2 2 2 2 2 2 25" xfId="22631" xr:uid="{00000000-0005-0000-0000-000067580000}"/>
    <cellStyle name="Normal 2 2 2 2 2 2 2 2 2 2 2 2 2 2 2 2 2 2 2 2 2 2 2 2 2 2 2 2 2 2 2 2 2 2 2 2 2 2 2 2 2 2 2 2 2 2 2 26" xfId="22632" xr:uid="{00000000-0005-0000-0000-000068580000}"/>
    <cellStyle name="Normal 2 2 2 2 2 2 2 2 2 2 2 2 2 2 2 2 2 2 2 2 2 2 2 2 2 2 2 2 2 2 2 2 2 2 2 2 2 2 2 2 2 2 2 2 2 2 2 27" xfId="22633" xr:uid="{00000000-0005-0000-0000-000069580000}"/>
    <cellStyle name="Normal 2 2 2 2 2 2 2 2 2 2 2 2 2 2 2 2 2 2 2 2 2 2 2 2 2 2 2 2 2 2 2 2 2 2 2 2 2 2 2 2 2 2 2 2 2 2 2 28" xfId="22634" xr:uid="{00000000-0005-0000-0000-00006A580000}"/>
    <cellStyle name="Normal 2 2 2 2 2 2 2 2 2 2 2 2 2 2 2 2 2 2 2 2 2 2 2 2 2 2 2 2 2 2 2 2 2 2 2 2 2 2 2 2 2 2 2 2 2 2 2 29" xfId="22635" xr:uid="{00000000-0005-0000-0000-00006B580000}"/>
    <cellStyle name="Normal 2 2 2 2 2 2 2 2 2 2 2 2 2 2 2 2 2 2 2 2 2 2 2 2 2 2 2 2 2 2 2 2 2 2 2 2 2 2 2 2 2 2 2 2 2 2 2 3" xfId="22636" xr:uid="{00000000-0005-0000-0000-00006C580000}"/>
    <cellStyle name="Normal 2 2 2 2 2 2 2 2 2 2 2 2 2 2 2 2 2 2 2 2 2 2 2 2 2 2 2 2 2 2 2 2 2 2 2 2 2 2 2 2 2 2 2 2 2 2 2 30" xfId="22637" xr:uid="{00000000-0005-0000-0000-00006D580000}"/>
    <cellStyle name="Normal 2 2 2 2 2 2 2 2 2 2 2 2 2 2 2 2 2 2 2 2 2 2 2 2 2 2 2 2 2 2 2 2 2 2 2 2 2 2 2 2 2 2 2 2 2 2 2 31" xfId="22638" xr:uid="{00000000-0005-0000-0000-00006E580000}"/>
    <cellStyle name="Normal 2 2 2 2 2 2 2 2 2 2 2 2 2 2 2 2 2 2 2 2 2 2 2 2 2 2 2 2 2 2 2 2 2 2 2 2 2 2 2 2 2 2 2 2 2 2 2 32" xfId="22639" xr:uid="{00000000-0005-0000-0000-00006F580000}"/>
    <cellStyle name="Normal 2 2 2 2 2 2 2 2 2 2 2 2 2 2 2 2 2 2 2 2 2 2 2 2 2 2 2 2 2 2 2 2 2 2 2 2 2 2 2 2 2 2 2 2 2 2 2 33" xfId="22640" xr:uid="{00000000-0005-0000-0000-000070580000}"/>
    <cellStyle name="Normal 2 2 2 2 2 2 2 2 2 2 2 2 2 2 2 2 2 2 2 2 2 2 2 2 2 2 2 2 2 2 2 2 2 2 2 2 2 2 2 2 2 2 2 2 2 2 2 34" xfId="22641" xr:uid="{00000000-0005-0000-0000-000071580000}"/>
    <cellStyle name="Normal 2 2 2 2 2 2 2 2 2 2 2 2 2 2 2 2 2 2 2 2 2 2 2 2 2 2 2 2 2 2 2 2 2 2 2 2 2 2 2 2 2 2 2 2 2 2 2 35" xfId="22642" xr:uid="{00000000-0005-0000-0000-000072580000}"/>
    <cellStyle name="Normal 2 2 2 2 2 2 2 2 2 2 2 2 2 2 2 2 2 2 2 2 2 2 2 2 2 2 2 2 2 2 2 2 2 2 2 2 2 2 2 2 2 2 2 2 2 2 2 36" xfId="22643" xr:uid="{00000000-0005-0000-0000-000073580000}"/>
    <cellStyle name="Normal 2 2 2 2 2 2 2 2 2 2 2 2 2 2 2 2 2 2 2 2 2 2 2 2 2 2 2 2 2 2 2 2 2 2 2 2 2 2 2 2 2 2 2 2 2 2 2 4" xfId="22644" xr:uid="{00000000-0005-0000-0000-000074580000}"/>
    <cellStyle name="Normal 2 2 2 2 2 2 2 2 2 2 2 2 2 2 2 2 2 2 2 2 2 2 2 2 2 2 2 2 2 2 2 2 2 2 2 2 2 2 2 2 2 2 2 2 2 2 2 5" xfId="22645" xr:uid="{00000000-0005-0000-0000-000075580000}"/>
    <cellStyle name="Normal 2 2 2 2 2 2 2 2 2 2 2 2 2 2 2 2 2 2 2 2 2 2 2 2 2 2 2 2 2 2 2 2 2 2 2 2 2 2 2 2 2 2 2 2 2 2 2 6" xfId="22646" xr:uid="{00000000-0005-0000-0000-000076580000}"/>
    <cellStyle name="Normal 2 2 2 2 2 2 2 2 2 2 2 2 2 2 2 2 2 2 2 2 2 2 2 2 2 2 2 2 2 2 2 2 2 2 2 2 2 2 2 2 2 2 2 2 2 2 2 7" xfId="22647" xr:uid="{00000000-0005-0000-0000-000077580000}"/>
    <cellStyle name="Normal 2 2 2 2 2 2 2 2 2 2 2 2 2 2 2 2 2 2 2 2 2 2 2 2 2 2 2 2 2 2 2 2 2 2 2 2 2 2 2 2 2 2 2 2 2 2 2 8" xfId="22648" xr:uid="{00000000-0005-0000-0000-000078580000}"/>
    <cellStyle name="Normal 2 2 2 2 2 2 2 2 2 2 2 2 2 2 2 2 2 2 2 2 2 2 2 2 2 2 2 2 2 2 2 2 2 2 2 2 2 2 2 2 2 2 2 2 2 2 2 9" xfId="22649" xr:uid="{00000000-0005-0000-0000-000079580000}"/>
    <cellStyle name="Normal 2 2 2 2 2 2 2 2 2 2 2 2 2 2 2 2 2 2 2 2 2 2 2 2 2 2 2 2 2 2 2 2 2 2 2 2 2 2 2 2 2 2 2 2 2 2 2_Tabla M" xfId="22650" xr:uid="{00000000-0005-0000-0000-00007A580000}"/>
    <cellStyle name="Normal 2 2 2 2 2 2 2 2 2 2 2 2 2 2 2 2 2 2 2 2 2 2 2 2 2 2 2 2 2 2 2 2 2 2 2 2 2 2 2 2 2 2 2 2 2 2 20" xfId="22651" xr:uid="{00000000-0005-0000-0000-00007B580000}"/>
    <cellStyle name="Normal 2 2 2 2 2 2 2 2 2 2 2 2 2 2 2 2 2 2 2 2 2 2 2 2 2 2 2 2 2 2 2 2 2 2 2 2 2 2 2 2 2 2 2 2 2 2 20 10" xfId="22652" xr:uid="{00000000-0005-0000-0000-00007C580000}"/>
    <cellStyle name="Normal 2 2 2 2 2 2 2 2 2 2 2 2 2 2 2 2 2 2 2 2 2 2 2 2 2 2 2 2 2 2 2 2 2 2 2 2 2 2 2 2 2 2 2 2 2 2 20 2" xfId="22653" xr:uid="{00000000-0005-0000-0000-00007D580000}"/>
    <cellStyle name="Normal 2 2 2 2 2 2 2 2 2 2 2 2 2 2 2 2 2 2 2 2 2 2 2 2 2 2 2 2 2 2 2 2 2 2 2 2 2 2 2 2 2 2 2 2 2 2 20 3" xfId="22654" xr:uid="{00000000-0005-0000-0000-00007E580000}"/>
    <cellStyle name="Normal 2 2 2 2 2 2 2 2 2 2 2 2 2 2 2 2 2 2 2 2 2 2 2 2 2 2 2 2 2 2 2 2 2 2 2 2 2 2 2 2 2 2 2 2 2 2 20 4" xfId="22655" xr:uid="{00000000-0005-0000-0000-00007F580000}"/>
    <cellStyle name="Normal 2 2 2 2 2 2 2 2 2 2 2 2 2 2 2 2 2 2 2 2 2 2 2 2 2 2 2 2 2 2 2 2 2 2 2 2 2 2 2 2 2 2 2 2 2 2 20 5" xfId="22656" xr:uid="{00000000-0005-0000-0000-000080580000}"/>
    <cellStyle name="Normal 2 2 2 2 2 2 2 2 2 2 2 2 2 2 2 2 2 2 2 2 2 2 2 2 2 2 2 2 2 2 2 2 2 2 2 2 2 2 2 2 2 2 2 2 2 2 20 6" xfId="22657" xr:uid="{00000000-0005-0000-0000-000081580000}"/>
    <cellStyle name="Normal 2 2 2 2 2 2 2 2 2 2 2 2 2 2 2 2 2 2 2 2 2 2 2 2 2 2 2 2 2 2 2 2 2 2 2 2 2 2 2 2 2 2 2 2 2 2 20 7" xfId="22658" xr:uid="{00000000-0005-0000-0000-000082580000}"/>
    <cellStyle name="Normal 2 2 2 2 2 2 2 2 2 2 2 2 2 2 2 2 2 2 2 2 2 2 2 2 2 2 2 2 2 2 2 2 2 2 2 2 2 2 2 2 2 2 2 2 2 2 20 8" xfId="22659" xr:uid="{00000000-0005-0000-0000-000083580000}"/>
    <cellStyle name="Normal 2 2 2 2 2 2 2 2 2 2 2 2 2 2 2 2 2 2 2 2 2 2 2 2 2 2 2 2 2 2 2 2 2 2 2 2 2 2 2 2 2 2 2 2 2 2 20 9" xfId="22660" xr:uid="{00000000-0005-0000-0000-000084580000}"/>
    <cellStyle name="Normal 2 2 2 2 2 2 2 2 2 2 2 2 2 2 2 2 2 2 2 2 2 2 2 2 2 2 2 2 2 2 2 2 2 2 2 2 2 2 2 2 2 2 2 2 2 2 20_Tabla M" xfId="22661" xr:uid="{00000000-0005-0000-0000-000085580000}"/>
    <cellStyle name="Normal 2 2 2 2 2 2 2 2 2 2 2 2 2 2 2 2 2 2 2 2 2 2 2 2 2 2 2 2 2 2 2 2 2 2 2 2 2 2 2 2 2 2 2 2 2 2 21" xfId="22662" xr:uid="{00000000-0005-0000-0000-000086580000}"/>
    <cellStyle name="Normal 2 2 2 2 2 2 2 2 2 2 2 2 2 2 2 2 2 2 2 2 2 2 2 2 2 2 2 2 2 2 2 2 2 2 2 2 2 2 2 2 2 2 2 2 2 2 21 10" xfId="22663" xr:uid="{00000000-0005-0000-0000-000087580000}"/>
    <cellStyle name="Normal 2 2 2 2 2 2 2 2 2 2 2 2 2 2 2 2 2 2 2 2 2 2 2 2 2 2 2 2 2 2 2 2 2 2 2 2 2 2 2 2 2 2 2 2 2 2 21 2" xfId="22664" xr:uid="{00000000-0005-0000-0000-000088580000}"/>
    <cellStyle name="Normal 2 2 2 2 2 2 2 2 2 2 2 2 2 2 2 2 2 2 2 2 2 2 2 2 2 2 2 2 2 2 2 2 2 2 2 2 2 2 2 2 2 2 2 2 2 2 21 3" xfId="22665" xr:uid="{00000000-0005-0000-0000-000089580000}"/>
    <cellStyle name="Normal 2 2 2 2 2 2 2 2 2 2 2 2 2 2 2 2 2 2 2 2 2 2 2 2 2 2 2 2 2 2 2 2 2 2 2 2 2 2 2 2 2 2 2 2 2 2 21 4" xfId="22666" xr:uid="{00000000-0005-0000-0000-00008A580000}"/>
    <cellStyle name="Normal 2 2 2 2 2 2 2 2 2 2 2 2 2 2 2 2 2 2 2 2 2 2 2 2 2 2 2 2 2 2 2 2 2 2 2 2 2 2 2 2 2 2 2 2 2 2 21 5" xfId="22667" xr:uid="{00000000-0005-0000-0000-00008B580000}"/>
    <cellStyle name="Normal 2 2 2 2 2 2 2 2 2 2 2 2 2 2 2 2 2 2 2 2 2 2 2 2 2 2 2 2 2 2 2 2 2 2 2 2 2 2 2 2 2 2 2 2 2 2 21 6" xfId="22668" xr:uid="{00000000-0005-0000-0000-00008C580000}"/>
    <cellStyle name="Normal 2 2 2 2 2 2 2 2 2 2 2 2 2 2 2 2 2 2 2 2 2 2 2 2 2 2 2 2 2 2 2 2 2 2 2 2 2 2 2 2 2 2 2 2 2 2 21 7" xfId="22669" xr:uid="{00000000-0005-0000-0000-00008D580000}"/>
    <cellStyle name="Normal 2 2 2 2 2 2 2 2 2 2 2 2 2 2 2 2 2 2 2 2 2 2 2 2 2 2 2 2 2 2 2 2 2 2 2 2 2 2 2 2 2 2 2 2 2 2 21 8" xfId="22670" xr:uid="{00000000-0005-0000-0000-00008E580000}"/>
    <cellStyle name="Normal 2 2 2 2 2 2 2 2 2 2 2 2 2 2 2 2 2 2 2 2 2 2 2 2 2 2 2 2 2 2 2 2 2 2 2 2 2 2 2 2 2 2 2 2 2 2 21 9" xfId="22671" xr:uid="{00000000-0005-0000-0000-00008F580000}"/>
    <cellStyle name="Normal 2 2 2 2 2 2 2 2 2 2 2 2 2 2 2 2 2 2 2 2 2 2 2 2 2 2 2 2 2 2 2 2 2 2 2 2 2 2 2 2 2 2 2 2 2 2 21_Tabla M" xfId="22672" xr:uid="{00000000-0005-0000-0000-000090580000}"/>
    <cellStyle name="Normal 2 2 2 2 2 2 2 2 2 2 2 2 2 2 2 2 2 2 2 2 2 2 2 2 2 2 2 2 2 2 2 2 2 2 2 2 2 2 2 2 2 2 2 2 2 2 22" xfId="22673" xr:uid="{00000000-0005-0000-0000-000091580000}"/>
    <cellStyle name="Normal 2 2 2 2 2 2 2 2 2 2 2 2 2 2 2 2 2 2 2 2 2 2 2 2 2 2 2 2 2 2 2 2 2 2 2 2 2 2 2 2 2 2 2 2 2 2 22 10" xfId="22674" xr:uid="{00000000-0005-0000-0000-000092580000}"/>
    <cellStyle name="Normal 2 2 2 2 2 2 2 2 2 2 2 2 2 2 2 2 2 2 2 2 2 2 2 2 2 2 2 2 2 2 2 2 2 2 2 2 2 2 2 2 2 2 2 2 2 2 22 2" xfId="22675" xr:uid="{00000000-0005-0000-0000-000093580000}"/>
    <cellStyle name="Normal 2 2 2 2 2 2 2 2 2 2 2 2 2 2 2 2 2 2 2 2 2 2 2 2 2 2 2 2 2 2 2 2 2 2 2 2 2 2 2 2 2 2 2 2 2 2 22 3" xfId="22676" xr:uid="{00000000-0005-0000-0000-000094580000}"/>
    <cellStyle name="Normal 2 2 2 2 2 2 2 2 2 2 2 2 2 2 2 2 2 2 2 2 2 2 2 2 2 2 2 2 2 2 2 2 2 2 2 2 2 2 2 2 2 2 2 2 2 2 22 4" xfId="22677" xr:uid="{00000000-0005-0000-0000-000095580000}"/>
    <cellStyle name="Normal 2 2 2 2 2 2 2 2 2 2 2 2 2 2 2 2 2 2 2 2 2 2 2 2 2 2 2 2 2 2 2 2 2 2 2 2 2 2 2 2 2 2 2 2 2 2 22 5" xfId="22678" xr:uid="{00000000-0005-0000-0000-000096580000}"/>
    <cellStyle name="Normal 2 2 2 2 2 2 2 2 2 2 2 2 2 2 2 2 2 2 2 2 2 2 2 2 2 2 2 2 2 2 2 2 2 2 2 2 2 2 2 2 2 2 2 2 2 2 22 6" xfId="22679" xr:uid="{00000000-0005-0000-0000-000097580000}"/>
    <cellStyle name="Normal 2 2 2 2 2 2 2 2 2 2 2 2 2 2 2 2 2 2 2 2 2 2 2 2 2 2 2 2 2 2 2 2 2 2 2 2 2 2 2 2 2 2 2 2 2 2 22 7" xfId="22680" xr:uid="{00000000-0005-0000-0000-000098580000}"/>
    <cellStyle name="Normal 2 2 2 2 2 2 2 2 2 2 2 2 2 2 2 2 2 2 2 2 2 2 2 2 2 2 2 2 2 2 2 2 2 2 2 2 2 2 2 2 2 2 2 2 2 2 22 8" xfId="22681" xr:uid="{00000000-0005-0000-0000-000099580000}"/>
    <cellStyle name="Normal 2 2 2 2 2 2 2 2 2 2 2 2 2 2 2 2 2 2 2 2 2 2 2 2 2 2 2 2 2 2 2 2 2 2 2 2 2 2 2 2 2 2 2 2 2 2 22 9" xfId="22682" xr:uid="{00000000-0005-0000-0000-00009A580000}"/>
    <cellStyle name="Normal 2 2 2 2 2 2 2 2 2 2 2 2 2 2 2 2 2 2 2 2 2 2 2 2 2 2 2 2 2 2 2 2 2 2 2 2 2 2 2 2 2 2 2 2 2 2 22_Tabla M" xfId="22683" xr:uid="{00000000-0005-0000-0000-00009B580000}"/>
    <cellStyle name="Normal 2 2 2 2 2 2 2 2 2 2 2 2 2 2 2 2 2 2 2 2 2 2 2 2 2 2 2 2 2 2 2 2 2 2 2 2 2 2 2 2 2 2 2 2 2 2 23" xfId="22684" xr:uid="{00000000-0005-0000-0000-00009C580000}"/>
    <cellStyle name="Normal 2 2 2 2 2 2 2 2 2 2 2 2 2 2 2 2 2 2 2 2 2 2 2 2 2 2 2 2 2 2 2 2 2 2 2 2 2 2 2 2 2 2 2 2 2 2 23 10" xfId="22685" xr:uid="{00000000-0005-0000-0000-00009D580000}"/>
    <cellStyle name="Normal 2 2 2 2 2 2 2 2 2 2 2 2 2 2 2 2 2 2 2 2 2 2 2 2 2 2 2 2 2 2 2 2 2 2 2 2 2 2 2 2 2 2 2 2 2 2 23 2" xfId="22686" xr:uid="{00000000-0005-0000-0000-00009E580000}"/>
    <cellStyle name="Normal 2 2 2 2 2 2 2 2 2 2 2 2 2 2 2 2 2 2 2 2 2 2 2 2 2 2 2 2 2 2 2 2 2 2 2 2 2 2 2 2 2 2 2 2 2 2 23 3" xfId="22687" xr:uid="{00000000-0005-0000-0000-00009F580000}"/>
    <cellStyle name="Normal 2 2 2 2 2 2 2 2 2 2 2 2 2 2 2 2 2 2 2 2 2 2 2 2 2 2 2 2 2 2 2 2 2 2 2 2 2 2 2 2 2 2 2 2 2 2 23 4" xfId="22688" xr:uid="{00000000-0005-0000-0000-0000A0580000}"/>
    <cellStyle name="Normal 2 2 2 2 2 2 2 2 2 2 2 2 2 2 2 2 2 2 2 2 2 2 2 2 2 2 2 2 2 2 2 2 2 2 2 2 2 2 2 2 2 2 2 2 2 2 23 5" xfId="22689" xr:uid="{00000000-0005-0000-0000-0000A1580000}"/>
    <cellStyle name="Normal 2 2 2 2 2 2 2 2 2 2 2 2 2 2 2 2 2 2 2 2 2 2 2 2 2 2 2 2 2 2 2 2 2 2 2 2 2 2 2 2 2 2 2 2 2 2 23 6" xfId="22690" xr:uid="{00000000-0005-0000-0000-0000A2580000}"/>
    <cellStyle name="Normal 2 2 2 2 2 2 2 2 2 2 2 2 2 2 2 2 2 2 2 2 2 2 2 2 2 2 2 2 2 2 2 2 2 2 2 2 2 2 2 2 2 2 2 2 2 2 23 7" xfId="22691" xr:uid="{00000000-0005-0000-0000-0000A3580000}"/>
    <cellStyle name="Normal 2 2 2 2 2 2 2 2 2 2 2 2 2 2 2 2 2 2 2 2 2 2 2 2 2 2 2 2 2 2 2 2 2 2 2 2 2 2 2 2 2 2 2 2 2 2 23 8" xfId="22692" xr:uid="{00000000-0005-0000-0000-0000A4580000}"/>
    <cellStyle name="Normal 2 2 2 2 2 2 2 2 2 2 2 2 2 2 2 2 2 2 2 2 2 2 2 2 2 2 2 2 2 2 2 2 2 2 2 2 2 2 2 2 2 2 2 2 2 2 23 9" xfId="22693" xr:uid="{00000000-0005-0000-0000-0000A5580000}"/>
    <cellStyle name="Normal 2 2 2 2 2 2 2 2 2 2 2 2 2 2 2 2 2 2 2 2 2 2 2 2 2 2 2 2 2 2 2 2 2 2 2 2 2 2 2 2 2 2 2 2 2 2 23_Tabla M" xfId="22694" xr:uid="{00000000-0005-0000-0000-0000A6580000}"/>
    <cellStyle name="Normal 2 2 2 2 2 2 2 2 2 2 2 2 2 2 2 2 2 2 2 2 2 2 2 2 2 2 2 2 2 2 2 2 2 2 2 2 2 2 2 2 2 2 2 2 2 2 24" xfId="22695" xr:uid="{00000000-0005-0000-0000-0000A7580000}"/>
    <cellStyle name="Normal 2 2 2 2 2 2 2 2 2 2 2 2 2 2 2 2 2 2 2 2 2 2 2 2 2 2 2 2 2 2 2 2 2 2 2 2 2 2 2 2 2 2 2 2 2 2 24 10" xfId="22696" xr:uid="{00000000-0005-0000-0000-0000A8580000}"/>
    <cellStyle name="Normal 2 2 2 2 2 2 2 2 2 2 2 2 2 2 2 2 2 2 2 2 2 2 2 2 2 2 2 2 2 2 2 2 2 2 2 2 2 2 2 2 2 2 2 2 2 2 24 2" xfId="22697" xr:uid="{00000000-0005-0000-0000-0000A9580000}"/>
    <cellStyle name="Normal 2 2 2 2 2 2 2 2 2 2 2 2 2 2 2 2 2 2 2 2 2 2 2 2 2 2 2 2 2 2 2 2 2 2 2 2 2 2 2 2 2 2 2 2 2 2 24 3" xfId="22698" xr:uid="{00000000-0005-0000-0000-0000AA580000}"/>
    <cellStyle name="Normal 2 2 2 2 2 2 2 2 2 2 2 2 2 2 2 2 2 2 2 2 2 2 2 2 2 2 2 2 2 2 2 2 2 2 2 2 2 2 2 2 2 2 2 2 2 2 24 4" xfId="22699" xr:uid="{00000000-0005-0000-0000-0000AB580000}"/>
    <cellStyle name="Normal 2 2 2 2 2 2 2 2 2 2 2 2 2 2 2 2 2 2 2 2 2 2 2 2 2 2 2 2 2 2 2 2 2 2 2 2 2 2 2 2 2 2 2 2 2 2 24 5" xfId="22700" xr:uid="{00000000-0005-0000-0000-0000AC580000}"/>
    <cellStyle name="Normal 2 2 2 2 2 2 2 2 2 2 2 2 2 2 2 2 2 2 2 2 2 2 2 2 2 2 2 2 2 2 2 2 2 2 2 2 2 2 2 2 2 2 2 2 2 2 24 6" xfId="22701" xr:uid="{00000000-0005-0000-0000-0000AD580000}"/>
    <cellStyle name="Normal 2 2 2 2 2 2 2 2 2 2 2 2 2 2 2 2 2 2 2 2 2 2 2 2 2 2 2 2 2 2 2 2 2 2 2 2 2 2 2 2 2 2 2 2 2 2 24 7" xfId="22702" xr:uid="{00000000-0005-0000-0000-0000AE580000}"/>
    <cellStyle name="Normal 2 2 2 2 2 2 2 2 2 2 2 2 2 2 2 2 2 2 2 2 2 2 2 2 2 2 2 2 2 2 2 2 2 2 2 2 2 2 2 2 2 2 2 2 2 2 24 8" xfId="22703" xr:uid="{00000000-0005-0000-0000-0000AF580000}"/>
    <cellStyle name="Normal 2 2 2 2 2 2 2 2 2 2 2 2 2 2 2 2 2 2 2 2 2 2 2 2 2 2 2 2 2 2 2 2 2 2 2 2 2 2 2 2 2 2 2 2 2 2 24 9" xfId="22704" xr:uid="{00000000-0005-0000-0000-0000B0580000}"/>
    <cellStyle name="Normal 2 2 2 2 2 2 2 2 2 2 2 2 2 2 2 2 2 2 2 2 2 2 2 2 2 2 2 2 2 2 2 2 2 2 2 2 2 2 2 2 2 2 2 2 2 2 24_Tabla M" xfId="22705" xr:uid="{00000000-0005-0000-0000-0000B1580000}"/>
    <cellStyle name="Normal 2 2 2 2 2 2 2 2 2 2 2 2 2 2 2 2 2 2 2 2 2 2 2 2 2 2 2 2 2 2 2 2 2 2 2 2 2 2 2 2 2 2 2 2 2 2 25" xfId="22706" xr:uid="{00000000-0005-0000-0000-0000B2580000}"/>
    <cellStyle name="Normal 2 2 2 2 2 2 2 2 2 2 2 2 2 2 2 2 2 2 2 2 2 2 2 2 2 2 2 2 2 2 2 2 2 2 2 2 2 2 2 2 2 2 2 2 2 2 25 10" xfId="22707" xr:uid="{00000000-0005-0000-0000-0000B3580000}"/>
    <cellStyle name="Normal 2 2 2 2 2 2 2 2 2 2 2 2 2 2 2 2 2 2 2 2 2 2 2 2 2 2 2 2 2 2 2 2 2 2 2 2 2 2 2 2 2 2 2 2 2 2 25 2" xfId="22708" xr:uid="{00000000-0005-0000-0000-0000B4580000}"/>
    <cellStyle name="Normal 2 2 2 2 2 2 2 2 2 2 2 2 2 2 2 2 2 2 2 2 2 2 2 2 2 2 2 2 2 2 2 2 2 2 2 2 2 2 2 2 2 2 2 2 2 2 25 3" xfId="22709" xr:uid="{00000000-0005-0000-0000-0000B5580000}"/>
    <cellStyle name="Normal 2 2 2 2 2 2 2 2 2 2 2 2 2 2 2 2 2 2 2 2 2 2 2 2 2 2 2 2 2 2 2 2 2 2 2 2 2 2 2 2 2 2 2 2 2 2 25 4" xfId="22710" xr:uid="{00000000-0005-0000-0000-0000B6580000}"/>
    <cellStyle name="Normal 2 2 2 2 2 2 2 2 2 2 2 2 2 2 2 2 2 2 2 2 2 2 2 2 2 2 2 2 2 2 2 2 2 2 2 2 2 2 2 2 2 2 2 2 2 2 25 5" xfId="22711" xr:uid="{00000000-0005-0000-0000-0000B7580000}"/>
    <cellStyle name="Normal 2 2 2 2 2 2 2 2 2 2 2 2 2 2 2 2 2 2 2 2 2 2 2 2 2 2 2 2 2 2 2 2 2 2 2 2 2 2 2 2 2 2 2 2 2 2 25 6" xfId="22712" xr:uid="{00000000-0005-0000-0000-0000B8580000}"/>
    <cellStyle name="Normal 2 2 2 2 2 2 2 2 2 2 2 2 2 2 2 2 2 2 2 2 2 2 2 2 2 2 2 2 2 2 2 2 2 2 2 2 2 2 2 2 2 2 2 2 2 2 25 7" xfId="22713" xr:uid="{00000000-0005-0000-0000-0000B9580000}"/>
    <cellStyle name="Normal 2 2 2 2 2 2 2 2 2 2 2 2 2 2 2 2 2 2 2 2 2 2 2 2 2 2 2 2 2 2 2 2 2 2 2 2 2 2 2 2 2 2 2 2 2 2 25 8" xfId="22714" xr:uid="{00000000-0005-0000-0000-0000BA580000}"/>
    <cellStyle name="Normal 2 2 2 2 2 2 2 2 2 2 2 2 2 2 2 2 2 2 2 2 2 2 2 2 2 2 2 2 2 2 2 2 2 2 2 2 2 2 2 2 2 2 2 2 2 2 25 9" xfId="22715" xr:uid="{00000000-0005-0000-0000-0000BB580000}"/>
    <cellStyle name="Normal 2 2 2 2 2 2 2 2 2 2 2 2 2 2 2 2 2 2 2 2 2 2 2 2 2 2 2 2 2 2 2 2 2 2 2 2 2 2 2 2 2 2 2 2 2 2 25_Tabla M" xfId="22716" xr:uid="{00000000-0005-0000-0000-0000BC580000}"/>
    <cellStyle name="Normal 2 2 2 2 2 2 2 2 2 2 2 2 2 2 2 2 2 2 2 2 2 2 2 2 2 2 2 2 2 2 2 2 2 2 2 2 2 2 2 2 2 2 2 2 2 2 26" xfId="22717" xr:uid="{00000000-0005-0000-0000-0000BD580000}"/>
    <cellStyle name="Normal 2 2 2 2 2 2 2 2 2 2 2 2 2 2 2 2 2 2 2 2 2 2 2 2 2 2 2 2 2 2 2 2 2 2 2 2 2 2 2 2 2 2 2 2 2 2 26 10" xfId="22718" xr:uid="{00000000-0005-0000-0000-0000BE580000}"/>
    <cellStyle name="Normal 2 2 2 2 2 2 2 2 2 2 2 2 2 2 2 2 2 2 2 2 2 2 2 2 2 2 2 2 2 2 2 2 2 2 2 2 2 2 2 2 2 2 2 2 2 2 26 2" xfId="22719" xr:uid="{00000000-0005-0000-0000-0000BF580000}"/>
    <cellStyle name="Normal 2 2 2 2 2 2 2 2 2 2 2 2 2 2 2 2 2 2 2 2 2 2 2 2 2 2 2 2 2 2 2 2 2 2 2 2 2 2 2 2 2 2 2 2 2 2 26 3" xfId="22720" xr:uid="{00000000-0005-0000-0000-0000C0580000}"/>
    <cellStyle name="Normal 2 2 2 2 2 2 2 2 2 2 2 2 2 2 2 2 2 2 2 2 2 2 2 2 2 2 2 2 2 2 2 2 2 2 2 2 2 2 2 2 2 2 2 2 2 2 26 4" xfId="22721" xr:uid="{00000000-0005-0000-0000-0000C1580000}"/>
    <cellStyle name="Normal 2 2 2 2 2 2 2 2 2 2 2 2 2 2 2 2 2 2 2 2 2 2 2 2 2 2 2 2 2 2 2 2 2 2 2 2 2 2 2 2 2 2 2 2 2 2 26 5" xfId="22722" xr:uid="{00000000-0005-0000-0000-0000C2580000}"/>
    <cellStyle name="Normal 2 2 2 2 2 2 2 2 2 2 2 2 2 2 2 2 2 2 2 2 2 2 2 2 2 2 2 2 2 2 2 2 2 2 2 2 2 2 2 2 2 2 2 2 2 2 26 6" xfId="22723" xr:uid="{00000000-0005-0000-0000-0000C3580000}"/>
    <cellStyle name="Normal 2 2 2 2 2 2 2 2 2 2 2 2 2 2 2 2 2 2 2 2 2 2 2 2 2 2 2 2 2 2 2 2 2 2 2 2 2 2 2 2 2 2 2 2 2 2 26 7" xfId="22724" xr:uid="{00000000-0005-0000-0000-0000C4580000}"/>
    <cellStyle name="Normal 2 2 2 2 2 2 2 2 2 2 2 2 2 2 2 2 2 2 2 2 2 2 2 2 2 2 2 2 2 2 2 2 2 2 2 2 2 2 2 2 2 2 2 2 2 2 26 8" xfId="22725" xr:uid="{00000000-0005-0000-0000-0000C5580000}"/>
    <cellStyle name="Normal 2 2 2 2 2 2 2 2 2 2 2 2 2 2 2 2 2 2 2 2 2 2 2 2 2 2 2 2 2 2 2 2 2 2 2 2 2 2 2 2 2 2 2 2 2 2 26 9" xfId="22726" xr:uid="{00000000-0005-0000-0000-0000C6580000}"/>
    <cellStyle name="Normal 2 2 2 2 2 2 2 2 2 2 2 2 2 2 2 2 2 2 2 2 2 2 2 2 2 2 2 2 2 2 2 2 2 2 2 2 2 2 2 2 2 2 2 2 2 2 26_Tabla M" xfId="22727" xr:uid="{00000000-0005-0000-0000-0000C7580000}"/>
    <cellStyle name="Normal 2 2 2 2 2 2 2 2 2 2 2 2 2 2 2 2 2 2 2 2 2 2 2 2 2 2 2 2 2 2 2 2 2 2 2 2 2 2 2 2 2 2 2 2 2 2 27" xfId="22728" xr:uid="{00000000-0005-0000-0000-0000C8580000}"/>
    <cellStyle name="Normal 2 2 2 2 2 2 2 2 2 2 2 2 2 2 2 2 2 2 2 2 2 2 2 2 2 2 2 2 2 2 2 2 2 2 2 2 2 2 2 2 2 2 2 2 2 2 27 10" xfId="22729" xr:uid="{00000000-0005-0000-0000-0000C9580000}"/>
    <cellStyle name="Normal 2 2 2 2 2 2 2 2 2 2 2 2 2 2 2 2 2 2 2 2 2 2 2 2 2 2 2 2 2 2 2 2 2 2 2 2 2 2 2 2 2 2 2 2 2 2 27 2" xfId="22730" xr:uid="{00000000-0005-0000-0000-0000CA580000}"/>
    <cellStyle name="Normal 2 2 2 2 2 2 2 2 2 2 2 2 2 2 2 2 2 2 2 2 2 2 2 2 2 2 2 2 2 2 2 2 2 2 2 2 2 2 2 2 2 2 2 2 2 2 27 3" xfId="22731" xr:uid="{00000000-0005-0000-0000-0000CB580000}"/>
    <cellStyle name="Normal 2 2 2 2 2 2 2 2 2 2 2 2 2 2 2 2 2 2 2 2 2 2 2 2 2 2 2 2 2 2 2 2 2 2 2 2 2 2 2 2 2 2 2 2 2 2 27 4" xfId="22732" xr:uid="{00000000-0005-0000-0000-0000CC580000}"/>
    <cellStyle name="Normal 2 2 2 2 2 2 2 2 2 2 2 2 2 2 2 2 2 2 2 2 2 2 2 2 2 2 2 2 2 2 2 2 2 2 2 2 2 2 2 2 2 2 2 2 2 2 27 5" xfId="22733" xr:uid="{00000000-0005-0000-0000-0000CD580000}"/>
    <cellStyle name="Normal 2 2 2 2 2 2 2 2 2 2 2 2 2 2 2 2 2 2 2 2 2 2 2 2 2 2 2 2 2 2 2 2 2 2 2 2 2 2 2 2 2 2 2 2 2 2 27 6" xfId="22734" xr:uid="{00000000-0005-0000-0000-0000CE580000}"/>
    <cellStyle name="Normal 2 2 2 2 2 2 2 2 2 2 2 2 2 2 2 2 2 2 2 2 2 2 2 2 2 2 2 2 2 2 2 2 2 2 2 2 2 2 2 2 2 2 2 2 2 2 27 7" xfId="22735" xr:uid="{00000000-0005-0000-0000-0000CF580000}"/>
    <cellStyle name="Normal 2 2 2 2 2 2 2 2 2 2 2 2 2 2 2 2 2 2 2 2 2 2 2 2 2 2 2 2 2 2 2 2 2 2 2 2 2 2 2 2 2 2 2 2 2 2 27 8" xfId="22736" xr:uid="{00000000-0005-0000-0000-0000D0580000}"/>
    <cellStyle name="Normal 2 2 2 2 2 2 2 2 2 2 2 2 2 2 2 2 2 2 2 2 2 2 2 2 2 2 2 2 2 2 2 2 2 2 2 2 2 2 2 2 2 2 2 2 2 2 27 9" xfId="22737" xr:uid="{00000000-0005-0000-0000-0000D1580000}"/>
    <cellStyle name="Normal 2 2 2 2 2 2 2 2 2 2 2 2 2 2 2 2 2 2 2 2 2 2 2 2 2 2 2 2 2 2 2 2 2 2 2 2 2 2 2 2 2 2 2 2 2 2 27_Tabla M" xfId="22738" xr:uid="{00000000-0005-0000-0000-0000D2580000}"/>
    <cellStyle name="Normal 2 2 2 2 2 2 2 2 2 2 2 2 2 2 2 2 2 2 2 2 2 2 2 2 2 2 2 2 2 2 2 2 2 2 2 2 2 2 2 2 2 2 2 2 2 2 28" xfId="22739" xr:uid="{00000000-0005-0000-0000-0000D3580000}"/>
    <cellStyle name="Normal 2 2 2 2 2 2 2 2 2 2 2 2 2 2 2 2 2 2 2 2 2 2 2 2 2 2 2 2 2 2 2 2 2 2 2 2 2 2 2 2 2 2 2 2 2 2 28 10" xfId="22740" xr:uid="{00000000-0005-0000-0000-0000D4580000}"/>
    <cellStyle name="Normal 2 2 2 2 2 2 2 2 2 2 2 2 2 2 2 2 2 2 2 2 2 2 2 2 2 2 2 2 2 2 2 2 2 2 2 2 2 2 2 2 2 2 2 2 2 2 28 2" xfId="22741" xr:uid="{00000000-0005-0000-0000-0000D5580000}"/>
    <cellStyle name="Normal 2 2 2 2 2 2 2 2 2 2 2 2 2 2 2 2 2 2 2 2 2 2 2 2 2 2 2 2 2 2 2 2 2 2 2 2 2 2 2 2 2 2 2 2 2 2 28 3" xfId="22742" xr:uid="{00000000-0005-0000-0000-0000D6580000}"/>
    <cellStyle name="Normal 2 2 2 2 2 2 2 2 2 2 2 2 2 2 2 2 2 2 2 2 2 2 2 2 2 2 2 2 2 2 2 2 2 2 2 2 2 2 2 2 2 2 2 2 2 2 28 4" xfId="22743" xr:uid="{00000000-0005-0000-0000-0000D7580000}"/>
    <cellStyle name="Normal 2 2 2 2 2 2 2 2 2 2 2 2 2 2 2 2 2 2 2 2 2 2 2 2 2 2 2 2 2 2 2 2 2 2 2 2 2 2 2 2 2 2 2 2 2 2 28 5" xfId="22744" xr:uid="{00000000-0005-0000-0000-0000D8580000}"/>
    <cellStyle name="Normal 2 2 2 2 2 2 2 2 2 2 2 2 2 2 2 2 2 2 2 2 2 2 2 2 2 2 2 2 2 2 2 2 2 2 2 2 2 2 2 2 2 2 2 2 2 2 28 6" xfId="22745" xr:uid="{00000000-0005-0000-0000-0000D9580000}"/>
    <cellStyle name="Normal 2 2 2 2 2 2 2 2 2 2 2 2 2 2 2 2 2 2 2 2 2 2 2 2 2 2 2 2 2 2 2 2 2 2 2 2 2 2 2 2 2 2 2 2 2 2 28 7" xfId="22746" xr:uid="{00000000-0005-0000-0000-0000DA580000}"/>
    <cellStyle name="Normal 2 2 2 2 2 2 2 2 2 2 2 2 2 2 2 2 2 2 2 2 2 2 2 2 2 2 2 2 2 2 2 2 2 2 2 2 2 2 2 2 2 2 2 2 2 2 28 8" xfId="22747" xr:uid="{00000000-0005-0000-0000-0000DB580000}"/>
    <cellStyle name="Normal 2 2 2 2 2 2 2 2 2 2 2 2 2 2 2 2 2 2 2 2 2 2 2 2 2 2 2 2 2 2 2 2 2 2 2 2 2 2 2 2 2 2 2 2 2 2 28 9" xfId="22748" xr:uid="{00000000-0005-0000-0000-0000DC580000}"/>
    <cellStyle name="Normal 2 2 2 2 2 2 2 2 2 2 2 2 2 2 2 2 2 2 2 2 2 2 2 2 2 2 2 2 2 2 2 2 2 2 2 2 2 2 2 2 2 2 2 2 2 2 28_Tabla M" xfId="22749" xr:uid="{00000000-0005-0000-0000-0000DD580000}"/>
    <cellStyle name="Normal 2 2 2 2 2 2 2 2 2 2 2 2 2 2 2 2 2 2 2 2 2 2 2 2 2 2 2 2 2 2 2 2 2 2 2 2 2 2 2 2 2 2 2 2 2 2 29" xfId="22750" xr:uid="{00000000-0005-0000-0000-0000DE580000}"/>
    <cellStyle name="Normal 2 2 2 2 2 2 2 2 2 2 2 2 2 2 2 2 2 2 2 2 2 2 2 2 2 2 2 2 2 2 2 2 2 2 2 2 2 2 2 2 2 2 2 2 2 2 29 10" xfId="22751" xr:uid="{00000000-0005-0000-0000-0000DF580000}"/>
    <cellStyle name="Normal 2 2 2 2 2 2 2 2 2 2 2 2 2 2 2 2 2 2 2 2 2 2 2 2 2 2 2 2 2 2 2 2 2 2 2 2 2 2 2 2 2 2 2 2 2 2 29 2" xfId="22752" xr:uid="{00000000-0005-0000-0000-0000E0580000}"/>
    <cellStyle name="Normal 2 2 2 2 2 2 2 2 2 2 2 2 2 2 2 2 2 2 2 2 2 2 2 2 2 2 2 2 2 2 2 2 2 2 2 2 2 2 2 2 2 2 2 2 2 2 29 3" xfId="22753" xr:uid="{00000000-0005-0000-0000-0000E1580000}"/>
    <cellStyle name="Normal 2 2 2 2 2 2 2 2 2 2 2 2 2 2 2 2 2 2 2 2 2 2 2 2 2 2 2 2 2 2 2 2 2 2 2 2 2 2 2 2 2 2 2 2 2 2 29 4" xfId="22754" xr:uid="{00000000-0005-0000-0000-0000E2580000}"/>
    <cellStyle name="Normal 2 2 2 2 2 2 2 2 2 2 2 2 2 2 2 2 2 2 2 2 2 2 2 2 2 2 2 2 2 2 2 2 2 2 2 2 2 2 2 2 2 2 2 2 2 2 29 5" xfId="22755" xr:uid="{00000000-0005-0000-0000-0000E3580000}"/>
    <cellStyle name="Normal 2 2 2 2 2 2 2 2 2 2 2 2 2 2 2 2 2 2 2 2 2 2 2 2 2 2 2 2 2 2 2 2 2 2 2 2 2 2 2 2 2 2 2 2 2 2 29 6" xfId="22756" xr:uid="{00000000-0005-0000-0000-0000E4580000}"/>
    <cellStyle name="Normal 2 2 2 2 2 2 2 2 2 2 2 2 2 2 2 2 2 2 2 2 2 2 2 2 2 2 2 2 2 2 2 2 2 2 2 2 2 2 2 2 2 2 2 2 2 2 29 7" xfId="22757" xr:uid="{00000000-0005-0000-0000-0000E5580000}"/>
    <cellStyle name="Normal 2 2 2 2 2 2 2 2 2 2 2 2 2 2 2 2 2 2 2 2 2 2 2 2 2 2 2 2 2 2 2 2 2 2 2 2 2 2 2 2 2 2 2 2 2 2 29 8" xfId="22758" xr:uid="{00000000-0005-0000-0000-0000E6580000}"/>
    <cellStyle name="Normal 2 2 2 2 2 2 2 2 2 2 2 2 2 2 2 2 2 2 2 2 2 2 2 2 2 2 2 2 2 2 2 2 2 2 2 2 2 2 2 2 2 2 2 2 2 2 29 9" xfId="22759" xr:uid="{00000000-0005-0000-0000-0000E7580000}"/>
    <cellStyle name="Normal 2 2 2 2 2 2 2 2 2 2 2 2 2 2 2 2 2 2 2 2 2 2 2 2 2 2 2 2 2 2 2 2 2 2 2 2 2 2 2 2 2 2 2 2 2 2 29_Tabla M" xfId="22760" xr:uid="{00000000-0005-0000-0000-0000E8580000}"/>
    <cellStyle name="Normal 2 2 2 2 2 2 2 2 2 2 2 2 2 2 2 2 2 2 2 2 2 2 2 2 2 2 2 2 2 2 2 2 2 2 2 2 2 2 2 2 2 2 2 2 2 2 3" xfId="22761" xr:uid="{00000000-0005-0000-0000-0000E9580000}"/>
    <cellStyle name="Normal 2 2 2 2 2 2 2 2 2 2 2 2 2 2 2 2 2 2 2 2 2 2 2 2 2 2 2 2 2 2 2 2 2 2 2 2 2 2 2 2 2 2 2 2 2 2 3 10" xfId="22762" xr:uid="{00000000-0005-0000-0000-0000EA580000}"/>
    <cellStyle name="Normal 2 2 2 2 2 2 2 2 2 2 2 2 2 2 2 2 2 2 2 2 2 2 2 2 2 2 2 2 2 2 2 2 2 2 2 2 2 2 2 2 2 2 2 2 2 2 3 2" xfId="22763" xr:uid="{00000000-0005-0000-0000-0000EB580000}"/>
    <cellStyle name="Normal 2 2 2 2 2 2 2 2 2 2 2 2 2 2 2 2 2 2 2 2 2 2 2 2 2 2 2 2 2 2 2 2 2 2 2 2 2 2 2 2 2 2 2 2 2 2 3 3" xfId="22764" xr:uid="{00000000-0005-0000-0000-0000EC580000}"/>
    <cellStyle name="Normal 2 2 2 2 2 2 2 2 2 2 2 2 2 2 2 2 2 2 2 2 2 2 2 2 2 2 2 2 2 2 2 2 2 2 2 2 2 2 2 2 2 2 2 2 2 2 3 4" xfId="22765" xr:uid="{00000000-0005-0000-0000-0000ED580000}"/>
    <cellStyle name="Normal 2 2 2 2 2 2 2 2 2 2 2 2 2 2 2 2 2 2 2 2 2 2 2 2 2 2 2 2 2 2 2 2 2 2 2 2 2 2 2 2 2 2 2 2 2 2 3 5" xfId="22766" xr:uid="{00000000-0005-0000-0000-0000EE580000}"/>
    <cellStyle name="Normal 2 2 2 2 2 2 2 2 2 2 2 2 2 2 2 2 2 2 2 2 2 2 2 2 2 2 2 2 2 2 2 2 2 2 2 2 2 2 2 2 2 2 2 2 2 2 3 6" xfId="22767" xr:uid="{00000000-0005-0000-0000-0000EF580000}"/>
    <cellStyle name="Normal 2 2 2 2 2 2 2 2 2 2 2 2 2 2 2 2 2 2 2 2 2 2 2 2 2 2 2 2 2 2 2 2 2 2 2 2 2 2 2 2 2 2 2 2 2 2 3 7" xfId="22768" xr:uid="{00000000-0005-0000-0000-0000F0580000}"/>
    <cellStyle name="Normal 2 2 2 2 2 2 2 2 2 2 2 2 2 2 2 2 2 2 2 2 2 2 2 2 2 2 2 2 2 2 2 2 2 2 2 2 2 2 2 2 2 2 2 2 2 2 3 8" xfId="22769" xr:uid="{00000000-0005-0000-0000-0000F1580000}"/>
    <cellStyle name="Normal 2 2 2 2 2 2 2 2 2 2 2 2 2 2 2 2 2 2 2 2 2 2 2 2 2 2 2 2 2 2 2 2 2 2 2 2 2 2 2 2 2 2 2 2 2 2 3 9" xfId="22770" xr:uid="{00000000-0005-0000-0000-0000F2580000}"/>
    <cellStyle name="Normal 2 2 2 2 2 2 2 2 2 2 2 2 2 2 2 2 2 2 2 2 2 2 2 2 2 2 2 2 2 2 2 2 2 2 2 2 2 2 2 2 2 2 2 2 2 2 3_Tabla M" xfId="22771" xr:uid="{00000000-0005-0000-0000-0000F3580000}"/>
    <cellStyle name="Normal 2 2 2 2 2 2 2 2 2 2 2 2 2 2 2 2 2 2 2 2 2 2 2 2 2 2 2 2 2 2 2 2 2 2 2 2 2 2 2 2 2 2 2 2 2 2 30" xfId="22772" xr:uid="{00000000-0005-0000-0000-0000F4580000}"/>
    <cellStyle name="Normal 2 2 2 2 2 2 2 2 2 2 2 2 2 2 2 2 2 2 2 2 2 2 2 2 2 2 2 2 2 2 2 2 2 2 2 2 2 2 2 2 2 2 2 2 2 2 31" xfId="22773" xr:uid="{00000000-0005-0000-0000-0000F5580000}"/>
    <cellStyle name="Normal 2 2 2 2 2 2 2 2 2 2 2 2 2 2 2 2 2 2 2 2 2 2 2 2 2 2 2 2 2 2 2 2 2 2 2 2 2 2 2 2 2 2 2 2 2 2 32" xfId="22774" xr:uid="{00000000-0005-0000-0000-0000F6580000}"/>
    <cellStyle name="Normal 2 2 2 2 2 2 2 2 2 2 2 2 2 2 2 2 2 2 2 2 2 2 2 2 2 2 2 2 2 2 2 2 2 2 2 2 2 2 2 2 2 2 2 2 2 2 33" xfId="22775" xr:uid="{00000000-0005-0000-0000-0000F7580000}"/>
    <cellStyle name="Normal 2 2 2 2 2 2 2 2 2 2 2 2 2 2 2 2 2 2 2 2 2 2 2 2 2 2 2 2 2 2 2 2 2 2 2 2 2 2 2 2 2 2 2 2 2 2 34" xfId="22776" xr:uid="{00000000-0005-0000-0000-0000F8580000}"/>
    <cellStyle name="Normal 2 2 2 2 2 2 2 2 2 2 2 2 2 2 2 2 2 2 2 2 2 2 2 2 2 2 2 2 2 2 2 2 2 2 2 2 2 2 2 2 2 2 2 2 2 2 35" xfId="22777" xr:uid="{00000000-0005-0000-0000-0000F9580000}"/>
    <cellStyle name="Normal 2 2 2 2 2 2 2 2 2 2 2 2 2 2 2 2 2 2 2 2 2 2 2 2 2 2 2 2 2 2 2 2 2 2 2 2 2 2 2 2 2 2 2 2 2 2 36" xfId="22778" xr:uid="{00000000-0005-0000-0000-0000FA580000}"/>
    <cellStyle name="Normal 2 2 2 2 2 2 2 2 2 2 2 2 2 2 2 2 2 2 2 2 2 2 2 2 2 2 2 2 2 2 2 2 2 2 2 2 2 2 2 2 2 2 2 2 2 2 37" xfId="22779" xr:uid="{00000000-0005-0000-0000-0000FB580000}"/>
    <cellStyle name="Normal 2 2 2 2 2 2 2 2 2 2 2 2 2 2 2 2 2 2 2 2 2 2 2 2 2 2 2 2 2 2 2 2 2 2 2 2 2 2 2 2 2 2 2 2 2 2 38" xfId="22780" xr:uid="{00000000-0005-0000-0000-0000FC580000}"/>
    <cellStyle name="Normal 2 2 2 2 2 2 2 2 2 2 2 2 2 2 2 2 2 2 2 2 2 2 2 2 2 2 2 2 2 2 2 2 2 2 2 2 2 2 2 2 2 2 2 2 2 2 4" xfId="22781" xr:uid="{00000000-0005-0000-0000-0000FD580000}"/>
    <cellStyle name="Normal 2 2 2 2 2 2 2 2 2 2 2 2 2 2 2 2 2 2 2 2 2 2 2 2 2 2 2 2 2 2 2 2 2 2 2 2 2 2 2 2 2 2 2 2 2 2 4 10" xfId="22782" xr:uid="{00000000-0005-0000-0000-0000FE580000}"/>
    <cellStyle name="Normal 2 2 2 2 2 2 2 2 2 2 2 2 2 2 2 2 2 2 2 2 2 2 2 2 2 2 2 2 2 2 2 2 2 2 2 2 2 2 2 2 2 2 2 2 2 2 4 2" xfId="22783" xr:uid="{00000000-0005-0000-0000-0000FF580000}"/>
    <cellStyle name="Normal 2 2 2 2 2 2 2 2 2 2 2 2 2 2 2 2 2 2 2 2 2 2 2 2 2 2 2 2 2 2 2 2 2 2 2 2 2 2 2 2 2 2 2 2 2 2 4 3" xfId="22784" xr:uid="{00000000-0005-0000-0000-000000590000}"/>
    <cellStyle name="Normal 2 2 2 2 2 2 2 2 2 2 2 2 2 2 2 2 2 2 2 2 2 2 2 2 2 2 2 2 2 2 2 2 2 2 2 2 2 2 2 2 2 2 2 2 2 2 4 4" xfId="22785" xr:uid="{00000000-0005-0000-0000-000001590000}"/>
    <cellStyle name="Normal 2 2 2 2 2 2 2 2 2 2 2 2 2 2 2 2 2 2 2 2 2 2 2 2 2 2 2 2 2 2 2 2 2 2 2 2 2 2 2 2 2 2 2 2 2 2 4 5" xfId="22786" xr:uid="{00000000-0005-0000-0000-000002590000}"/>
    <cellStyle name="Normal 2 2 2 2 2 2 2 2 2 2 2 2 2 2 2 2 2 2 2 2 2 2 2 2 2 2 2 2 2 2 2 2 2 2 2 2 2 2 2 2 2 2 2 2 2 2 4 6" xfId="22787" xr:uid="{00000000-0005-0000-0000-000003590000}"/>
    <cellStyle name="Normal 2 2 2 2 2 2 2 2 2 2 2 2 2 2 2 2 2 2 2 2 2 2 2 2 2 2 2 2 2 2 2 2 2 2 2 2 2 2 2 2 2 2 2 2 2 2 4 7" xfId="22788" xr:uid="{00000000-0005-0000-0000-000004590000}"/>
    <cellStyle name="Normal 2 2 2 2 2 2 2 2 2 2 2 2 2 2 2 2 2 2 2 2 2 2 2 2 2 2 2 2 2 2 2 2 2 2 2 2 2 2 2 2 2 2 2 2 2 2 4 8" xfId="22789" xr:uid="{00000000-0005-0000-0000-000005590000}"/>
    <cellStyle name="Normal 2 2 2 2 2 2 2 2 2 2 2 2 2 2 2 2 2 2 2 2 2 2 2 2 2 2 2 2 2 2 2 2 2 2 2 2 2 2 2 2 2 2 2 2 2 2 4 9" xfId="22790" xr:uid="{00000000-0005-0000-0000-000006590000}"/>
    <cellStyle name="Normal 2 2 2 2 2 2 2 2 2 2 2 2 2 2 2 2 2 2 2 2 2 2 2 2 2 2 2 2 2 2 2 2 2 2 2 2 2 2 2 2 2 2 2 2 2 2 4_Tabla M" xfId="22791" xr:uid="{00000000-0005-0000-0000-000007590000}"/>
    <cellStyle name="Normal 2 2 2 2 2 2 2 2 2 2 2 2 2 2 2 2 2 2 2 2 2 2 2 2 2 2 2 2 2 2 2 2 2 2 2 2 2 2 2 2 2 2 2 2 2 2 5" xfId="22792" xr:uid="{00000000-0005-0000-0000-000008590000}"/>
    <cellStyle name="Normal 2 2 2 2 2 2 2 2 2 2 2 2 2 2 2 2 2 2 2 2 2 2 2 2 2 2 2 2 2 2 2 2 2 2 2 2 2 2 2 2 2 2 2 2 2 2 5 10" xfId="22793" xr:uid="{00000000-0005-0000-0000-000009590000}"/>
    <cellStyle name="Normal 2 2 2 2 2 2 2 2 2 2 2 2 2 2 2 2 2 2 2 2 2 2 2 2 2 2 2 2 2 2 2 2 2 2 2 2 2 2 2 2 2 2 2 2 2 2 5 2" xfId="22794" xr:uid="{00000000-0005-0000-0000-00000A590000}"/>
    <cellStyle name="Normal 2 2 2 2 2 2 2 2 2 2 2 2 2 2 2 2 2 2 2 2 2 2 2 2 2 2 2 2 2 2 2 2 2 2 2 2 2 2 2 2 2 2 2 2 2 2 5 3" xfId="22795" xr:uid="{00000000-0005-0000-0000-00000B590000}"/>
    <cellStyle name="Normal 2 2 2 2 2 2 2 2 2 2 2 2 2 2 2 2 2 2 2 2 2 2 2 2 2 2 2 2 2 2 2 2 2 2 2 2 2 2 2 2 2 2 2 2 2 2 5 4" xfId="22796" xr:uid="{00000000-0005-0000-0000-00000C590000}"/>
    <cellStyle name="Normal 2 2 2 2 2 2 2 2 2 2 2 2 2 2 2 2 2 2 2 2 2 2 2 2 2 2 2 2 2 2 2 2 2 2 2 2 2 2 2 2 2 2 2 2 2 2 5 5" xfId="22797" xr:uid="{00000000-0005-0000-0000-00000D590000}"/>
    <cellStyle name="Normal 2 2 2 2 2 2 2 2 2 2 2 2 2 2 2 2 2 2 2 2 2 2 2 2 2 2 2 2 2 2 2 2 2 2 2 2 2 2 2 2 2 2 2 2 2 2 5 6" xfId="22798" xr:uid="{00000000-0005-0000-0000-00000E590000}"/>
    <cellStyle name="Normal 2 2 2 2 2 2 2 2 2 2 2 2 2 2 2 2 2 2 2 2 2 2 2 2 2 2 2 2 2 2 2 2 2 2 2 2 2 2 2 2 2 2 2 2 2 2 5 7" xfId="22799" xr:uid="{00000000-0005-0000-0000-00000F590000}"/>
    <cellStyle name="Normal 2 2 2 2 2 2 2 2 2 2 2 2 2 2 2 2 2 2 2 2 2 2 2 2 2 2 2 2 2 2 2 2 2 2 2 2 2 2 2 2 2 2 2 2 2 2 5 8" xfId="22800" xr:uid="{00000000-0005-0000-0000-000010590000}"/>
    <cellStyle name="Normal 2 2 2 2 2 2 2 2 2 2 2 2 2 2 2 2 2 2 2 2 2 2 2 2 2 2 2 2 2 2 2 2 2 2 2 2 2 2 2 2 2 2 2 2 2 2 5 9" xfId="22801" xr:uid="{00000000-0005-0000-0000-000011590000}"/>
    <cellStyle name="Normal 2 2 2 2 2 2 2 2 2 2 2 2 2 2 2 2 2 2 2 2 2 2 2 2 2 2 2 2 2 2 2 2 2 2 2 2 2 2 2 2 2 2 2 2 2 2 5_Tabla M" xfId="22802" xr:uid="{00000000-0005-0000-0000-000012590000}"/>
    <cellStyle name="Normal 2 2 2 2 2 2 2 2 2 2 2 2 2 2 2 2 2 2 2 2 2 2 2 2 2 2 2 2 2 2 2 2 2 2 2 2 2 2 2 2 2 2 2 2 2 2 6" xfId="22803" xr:uid="{00000000-0005-0000-0000-000013590000}"/>
    <cellStyle name="Normal 2 2 2 2 2 2 2 2 2 2 2 2 2 2 2 2 2 2 2 2 2 2 2 2 2 2 2 2 2 2 2 2 2 2 2 2 2 2 2 2 2 2 2 2 2 2 6 10" xfId="22804" xr:uid="{00000000-0005-0000-0000-000014590000}"/>
    <cellStyle name="Normal 2 2 2 2 2 2 2 2 2 2 2 2 2 2 2 2 2 2 2 2 2 2 2 2 2 2 2 2 2 2 2 2 2 2 2 2 2 2 2 2 2 2 2 2 2 2 6 2" xfId="22805" xr:uid="{00000000-0005-0000-0000-000015590000}"/>
    <cellStyle name="Normal 2 2 2 2 2 2 2 2 2 2 2 2 2 2 2 2 2 2 2 2 2 2 2 2 2 2 2 2 2 2 2 2 2 2 2 2 2 2 2 2 2 2 2 2 2 2 6 3" xfId="22806" xr:uid="{00000000-0005-0000-0000-000016590000}"/>
    <cellStyle name="Normal 2 2 2 2 2 2 2 2 2 2 2 2 2 2 2 2 2 2 2 2 2 2 2 2 2 2 2 2 2 2 2 2 2 2 2 2 2 2 2 2 2 2 2 2 2 2 6 4" xfId="22807" xr:uid="{00000000-0005-0000-0000-000017590000}"/>
    <cellStyle name="Normal 2 2 2 2 2 2 2 2 2 2 2 2 2 2 2 2 2 2 2 2 2 2 2 2 2 2 2 2 2 2 2 2 2 2 2 2 2 2 2 2 2 2 2 2 2 2 6 5" xfId="22808" xr:uid="{00000000-0005-0000-0000-000018590000}"/>
    <cellStyle name="Normal 2 2 2 2 2 2 2 2 2 2 2 2 2 2 2 2 2 2 2 2 2 2 2 2 2 2 2 2 2 2 2 2 2 2 2 2 2 2 2 2 2 2 2 2 2 2 6 6" xfId="22809" xr:uid="{00000000-0005-0000-0000-000019590000}"/>
    <cellStyle name="Normal 2 2 2 2 2 2 2 2 2 2 2 2 2 2 2 2 2 2 2 2 2 2 2 2 2 2 2 2 2 2 2 2 2 2 2 2 2 2 2 2 2 2 2 2 2 2 6 7" xfId="22810" xr:uid="{00000000-0005-0000-0000-00001A590000}"/>
    <cellStyle name="Normal 2 2 2 2 2 2 2 2 2 2 2 2 2 2 2 2 2 2 2 2 2 2 2 2 2 2 2 2 2 2 2 2 2 2 2 2 2 2 2 2 2 2 2 2 2 2 6 8" xfId="22811" xr:uid="{00000000-0005-0000-0000-00001B590000}"/>
    <cellStyle name="Normal 2 2 2 2 2 2 2 2 2 2 2 2 2 2 2 2 2 2 2 2 2 2 2 2 2 2 2 2 2 2 2 2 2 2 2 2 2 2 2 2 2 2 2 2 2 2 6 9" xfId="22812" xr:uid="{00000000-0005-0000-0000-00001C590000}"/>
    <cellStyle name="Normal 2 2 2 2 2 2 2 2 2 2 2 2 2 2 2 2 2 2 2 2 2 2 2 2 2 2 2 2 2 2 2 2 2 2 2 2 2 2 2 2 2 2 2 2 2 2 6_Tabla M" xfId="22813" xr:uid="{00000000-0005-0000-0000-00001D590000}"/>
    <cellStyle name="Normal 2 2 2 2 2 2 2 2 2 2 2 2 2 2 2 2 2 2 2 2 2 2 2 2 2 2 2 2 2 2 2 2 2 2 2 2 2 2 2 2 2 2 2 2 2 2 7" xfId="22814" xr:uid="{00000000-0005-0000-0000-00001E590000}"/>
    <cellStyle name="Normal 2 2 2 2 2 2 2 2 2 2 2 2 2 2 2 2 2 2 2 2 2 2 2 2 2 2 2 2 2 2 2 2 2 2 2 2 2 2 2 2 2 2 2 2 2 2 7 10" xfId="22815" xr:uid="{00000000-0005-0000-0000-00001F590000}"/>
    <cellStyle name="Normal 2 2 2 2 2 2 2 2 2 2 2 2 2 2 2 2 2 2 2 2 2 2 2 2 2 2 2 2 2 2 2 2 2 2 2 2 2 2 2 2 2 2 2 2 2 2 7 2" xfId="22816" xr:uid="{00000000-0005-0000-0000-000020590000}"/>
    <cellStyle name="Normal 2 2 2 2 2 2 2 2 2 2 2 2 2 2 2 2 2 2 2 2 2 2 2 2 2 2 2 2 2 2 2 2 2 2 2 2 2 2 2 2 2 2 2 2 2 2 7 3" xfId="22817" xr:uid="{00000000-0005-0000-0000-000021590000}"/>
    <cellStyle name="Normal 2 2 2 2 2 2 2 2 2 2 2 2 2 2 2 2 2 2 2 2 2 2 2 2 2 2 2 2 2 2 2 2 2 2 2 2 2 2 2 2 2 2 2 2 2 2 7 4" xfId="22818" xr:uid="{00000000-0005-0000-0000-000022590000}"/>
    <cellStyle name="Normal 2 2 2 2 2 2 2 2 2 2 2 2 2 2 2 2 2 2 2 2 2 2 2 2 2 2 2 2 2 2 2 2 2 2 2 2 2 2 2 2 2 2 2 2 2 2 7 5" xfId="22819" xr:uid="{00000000-0005-0000-0000-000023590000}"/>
    <cellStyle name="Normal 2 2 2 2 2 2 2 2 2 2 2 2 2 2 2 2 2 2 2 2 2 2 2 2 2 2 2 2 2 2 2 2 2 2 2 2 2 2 2 2 2 2 2 2 2 2 7 6" xfId="22820" xr:uid="{00000000-0005-0000-0000-000024590000}"/>
    <cellStyle name="Normal 2 2 2 2 2 2 2 2 2 2 2 2 2 2 2 2 2 2 2 2 2 2 2 2 2 2 2 2 2 2 2 2 2 2 2 2 2 2 2 2 2 2 2 2 2 2 7 7" xfId="22821" xr:uid="{00000000-0005-0000-0000-000025590000}"/>
    <cellStyle name="Normal 2 2 2 2 2 2 2 2 2 2 2 2 2 2 2 2 2 2 2 2 2 2 2 2 2 2 2 2 2 2 2 2 2 2 2 2 2 2 2 2 2 2 2 2 2 2 7 8" xfId="22822" xr:uid="{00000000-0005-0000-0000-000026590000}"/>
    <cellStyle name="Normal 2 2 2 2 2 2 2 2 2 2 2 2 2 2 2 2 2 2 2 2 2 2 2 2 2 2 2 2 2 2 2 2 2 2 2 2 2 2 2 2 2 2 2 2 2 2 7 9" xfId="22823" xr:uid="{00000000-0005-0000-0000-000027590000}"/>
    <cellStyle name="Normal 2 2 2 2 2 2 2 2 2 2 2 2 2 2 2 2 2 2 2 2 2 2 2 2 2 2 2 2 2 2 2 2 2 2 2 2 2 2 2 2 2 2 2 2 2 2 7_Tabla M" xfId="22824" xr:uid="{00000000-0005-0000-0000-000028590000}"/>
    <cellStyle name="Normal 2 2 2 2 2 2 2 2 2 2 2 2 2 2 2 2 2 2 2 2 2 2 2 2 2 2 2 2 2 2 2 2 2 2 2 2 2 2 2 2 2 2 2 2 2 2 8" xfId="22825" xr:uid="{00000000-0005-0000-0000-000029590000}"/>
    <cellStyle name="Normal 2 2 2 2 2 2 2 2 2 2 2 2 2 2 2 2 2 2 2 2 2 2 2 2 2 2 2 2 2 2 2 2 2 2 2 2 2 2 2 2 2 2 2 2 2 2 8 10" xfId="22826" xr:uid="{00000000-0005-0000-0000-00002A590000}"/>
    <cellStyle name="Normal 2 2 2 2 2 2 2 2 2 2 2 2 2 2 2 2 2 2 2 2 2 2 2 2 2 2 2 2 2 2 2 2 2 2 2 2 2 2 2 2 2 2 2 2 2 2 8 2" xfId="22827" xr:uid="{00000000-0005-0000-0000-00002B590000}"/>
    <cellStyle name="Normal 2 2 2 2 2 2 2 2 2 2 2 2 2 2 2 2 2 2 2 2 2 2 2 2 2 2 2 2 2 2 2 2 2 2 2 2 2 2 2 2 2 2 2 2 2 2 8 3" xfId="22828" xr:uid="{00000000-0005-0000-0000-00002C590000}"/>
    <cellStyle name="Normal 2 2 2 2 2 2 2 2 2 2 2 2 2 2 2 2 2 2 2 2 2 2 2 2 2 2 2 2 2 2 2 2 2 2 2 2 2 2 2 2 2 2 2 2 2 2 8 4" xfId="22829" xr:uid="{00000000-0005-0000-0000-00002D590000}"/>
    <cellStyle name="Normal 2 2 2 2 2 2 2 2 2 2 2 2 2 2 2 2 2 2 2 2 2 2 2 2 2 2 2 2 2 2 2 2 2 2 2 2 2 2 2 2 2 2 2 2 2 2 8 5" xfId="22830" xr:uid="{00000000-0005-0000-0000-00002E590000}"/>
    <cellStyle name="Normal 2 2 2 2 2 2 2 2 2 2 2 2 2 2 2 2 2 2 2 2 2 2 2 2 2 2 2 2 2 2 2 2 2 2 2 2 2 2 2 2 2 2 2 2 2 2 8 6" xfId="22831" xr:uid="{00000000-0005-0000-0000-00002F590000}"/>
    <cellStyle name="Normal 2 2 2 2 2 2 2 2 2 2 2 2 2 2 2 2 2 2 2 2 2 2 2 2 2 2 2 2 2 2 2 2 2 2 2 2 2 2 2 2 2 2 2 2 2 2 8 7" xfId="22832" xr:uid="{00000000-0005-0000-0000-000030590000}"/>
    <cellStyle name="Normal 2 2 2 2 2 2 2 2 2 2 2 2 2 2 2 2 2 2 2 2 2 2 2 2 2 2 2 2 2 2 2 2 2 2 2 2 2 2 2 2 2 2 2 2 2 2 8 8" xfId="22833" xr:uid="{00000000-0005-0000-0000-000031590000}"/>
    <cellStyle name="Normal 2 2 2 2 2 2 2 2 2 2 2 2 2 2 2 2 2 2 2 2 2 2 2 2 2 2 2 2 2 2 2 2 2 2 2 2 2 2 2 2 2 2 2 2 2 2 8 9" xfId="22834" xr:uid="{00000000-0005-0000-0000-000032590000}"/>
    <cellStyle name="Normal 2 2 2 2 2 2 2 2 2 2 2 2 2 2 2 2 2 2 2 2 2 2 2 2 2 2 2 2 2 2 2 2 2 2 2 2 2 2 2 2 2 2 2 2 2 2 8_Tabla M" xfId="22835" xr:uid="{00000000-0005-0000-0000-000033590000}"/>
    <cellStyle name="Normal 2 2 2 2 2 2 2 2 2 2 2 2 2 2 2 2 2 2 2 2 2 2 2 2 2 2 2 2 2 2 2 2 2 2 2 2 2 2 2 2 2 2 2 2 2 2 9" xfId="22836" xr:uid="{00000000-0005-0000-0000-000034590000}"/>
    <cellStyle name="Normal 2 2 2 2 2 2 2 2 2 2 2 2 2 2 2 2 2 2 2 2 2 2 2 2 2 2 2 2 2 2 2 2 2 2 2 2 2 2 2 2 2 2 2 2 2 2 9 10" xfId="22837" xr:uid="{00000000-0005-0000-0000-000035590000}"/>
    <cellStyle name="Normal 2 2 2 2 2 2 2 2 2 2 2 2 2 2 2 2 2 2 2 2 2 2 2 2 2 2 2 2 2 2 2 2 2 2 2 2 2 2 2 2 2 2 2 2 2 2 9 2" xfId="22838" xr:uid="{00000000-0005-0000-0000-000036590000}"/>
    <cellStyle name="Normal 2 2 2 2 2 2 2 2 2 2 2 2 2 2 2 2 2 2 2 2 2 2 2 2 2 2 2 2 2 2 2 2 2 2 2 2 2 2 2 2 2 2 2 2 2 2 9 3" xfId="22839" xr:uid="{00000000-0005-0000-0000-000037590000}"/>
    <cellStyle name="Normal 2 2 2 2 2 2 2 2 2 2 2 2 2 2 2 2 2 2 2 2 2 2 2 2 2 2 2 2 2 2 2 2 2 2 2 2 2 2 2 2 2 2 2 2 2 2 9 4" xfId="22840" xr:uid="{00000000-0005-0000-0000-000038590000}"/>
    <cellStyle name="Normal 2 2 2 2 2 2 2 2 2 2 2 2 2 2 2 2 2 2 2 2 2 2 2 2 2 2 2 2 2 2 2 2 2 2 2 2 2 2 2 2 2 2 2 2 2 2 9 5" xfId="22841" xr:uid="{00000000-0005-0000-0000-000039590000}"/>
    <cellStyle name="Normal 2 2 2 2 2 2 2 2 2 2 2 2 2 2 2 2 2 2 2 2 2 2 2 2 2 2 2 2 2 2 2 2 2 2 2 2 2 2 2 2 2 2 2 2 2 2 9 6" xfId="22842" xr:uid="{00000000-0005-0000-0000-00003A590000}"/>
    <cellStyle name="Normal 2 2 2 2 2 2 2 2 2 2 2 2 2 2 2 2 2 2 2 2 2 2 2 2 2 2 2 2 2 2 2 2 2 2 2 2 2 2 2 2 2 2 2 2 2 2 9 7" xfId="22843" xr:uid="{00000000-0005-0000-0000-00003B590000}"/>
    <cellStyle name="Normal 2 2 2 2 2 2 2 2 2 2 2 2 2 2 2 2 2 2 2 2 2 2 2 2 2 2 2 2 2 2 2 2 2 2 2 2 2 2 2 2 2 2 2 2 2 2 9 8" xfId="22844" xr:uid="{00000000-0005-0000-0000-00003C590000}"/>
    <cellStyle name="Normal 2 2 2 2 2 2 2 2 2 2 2 2 2 2 2 2 2 2 2 2 2 2 2 2 2 2 2 2 2 2 2 2 2 2 2 2 2 2 2 2 2 2 2 2 2 2 9 9" xfId="22845" xr:uid="{00000000-0005-0000-0000-00003D590000}"/>
    <cellStyle name="Normal 2 2 2 2 2 2 2 2 2 2 2 2 2 2 2 2 2 2 2 2 2 2 2 2 2 2 2 2 2 2 2 2 2 2 2 2 2 2 2 2 2 2 2 2 2 2 9_Tabla M" xfId="22846" xr:uid="{00000000-0005-0000-0000-00003E590000}"/>
    <cellStyle name="Normal 2 2 2 2 2 2 2 2 2 2 2 2 2 2 2 2 2 2 2 2 2 2 2 2 2 2 2 2 2 2 2 2 2 2 2 2 2 2 2 2 2 2 2 2 2 2_Tabla M" xfId="22847" xr:uid="{00000000-0005-0000-0000-00003F590000}"/>
    <cellStyle name="Normal 2 2 2 2 2 2 2 2 2 2 2 2 2 2 2 2 2 2 2 2 2 2 2 2 2 2 2 2 2 2 2 2 2 2 2 2 2 2 2 2 2 2 2 2 2 20" xfId="22848" xr:uid="{00000000-0005-0000-0000-000040590000}"/>
    <cellStyle name="Normal 2 2 2 2 2 2 2 2 2 2 2 2 2 2 2 2 2 2 2 2 2 2 2 2 2 2 2 2 2 2 2 2 2 2 2 2 2 2 2 2 2 2 2 2 2 21" xfId="22849" xr:uid="{00000000-0005-0000-0000-000041590000}"/>
    <cellStyle name="Normal 2 2 2 2 2 2 2 2 2 2 2 2 2 2 2 2 2 2 2 2 2 2 2 2 2 2 2 2 2 2 2 2 2 2 2 2 2 2 2 2 2 2 2 2 2 22" xfId="22850" xr:uid="{00000000-0005-0000-0000-000042590000}"/>
    <cellStyle name="Normal 2 2 2 2 2 2 2 2 2 2 2 2 2 2 2 2 2 2 2 2 2 2 2 2 2 2 2 2 2 2 2 2 2 2 2 2 2 2 2 2 2 2 2 2 2 23" xfId="22851" xr:uid="{00000000-0005-0000-0000-000043590000}"/>
    <cellStyle name="Normal 2 2 2 2 2 2 2 2 2 2 2 2 2 2 2 2 2 2 2 2 2 2 2 2 2 2 2 2 2 2 2 2 2 2 2 2 2 2 2 2 2 2 2 2 2 24" xfId="22852" xr:uid="{00000000-0005-0000-0000-000044590000}"/>
    <cellStyle name="Normal 2 2 2 2 2 2 2 2 2 2 2 2 2 2 2 2 2 2 2 2 2 2 2 2 2 2 2 2 2 2 2 2 2 2 2 2 2 2 2 2 2 2 2 2 2 25" xfId="22853" xr:uid="{00000000-0005-0000-0000-000045590000}"/>
    <cellStyle name="Normal 2 2 2 2 2 2 2 2 2 2 2 2 2 2 2 2 2 2 2 2 2 2 2 2 2 2 2 2 2 2 2 2 2 2 2 2 2 2 2 2 2 2 2 2 2 26" xfId="22854" xr:uid="{00000000-0005-0000-0000-000046590000}"/>
    <cellStyle name="Normal 2 2 2 2 2 2 2 2 2 2 2 2 2 2 2 2 2 2 2 2 2 2 2 2 2 2 2 2 2 2 2 2 2 2 2 2 2 2 2 2 2 2 2 2 2 27" xfId="22855" xr:uid="{00000000-0005-0000-0000-000047590000}"/>
    <cellStyle name="Normal 2 2 2 2 2 2 2 2 2 2 2 2 2 2 2 2 2 2 2 2 2 2 2 2 2 2 2 2 2 2 2 2 2 2 2 2 2 2 2 2 2 2 2 2 2 28" xfId="22856" xr:uid="{00000000-0005-0000-0000-000048590000}"/>
    <cellStyle name="Normal 2 2 2 2 2 2 2 2 2 2 2 2 2 2 2 2 2 2 2 2 2 2 2 2 2 2 2 2 2 2 2 2 2 2 2 2 2 2 2 2 2 2 2 2 2 29" xfId="22857" xr:uid="{00000000-0005-0000-0000-000049590000}"/>
    <cellStyle name="Normal 2 2 2 2 2 2 2 2 2 2 2 2 2 2 2 2 2 2 2 2 2 2 2 2 2 2 2 2 2 2 2 2 2 2 2 2 2 2 2 2 2 2 2 2 2 3" xfId="22858" xr:uid="{00000000-0005-0000-0000-00004A590000}"/>
    <cellStyle name="Normal 2 2 2 2 2 2 2 2 2 2 2 2 2 2 2 2 2 2 2 2 2 2 2 2 2 2 2 2 2 2 2 2 2 2 2 2 2 2 2 2 2 2 2 2 2 30" xfId="22859" xr:uid="{00000000-0005-0000-0000-00004B590000}"/>
    <cellStyle name="Normal 2 2 2 2 2 2 2 2 2 2 2 2 2 2 2 2 2 2 2 2 2 2 2 2 2 2 2 2 2 2 2 2 2 2 2 2 2 2 2 2 2 2 2 2 2 31" xfId="22860" xr:uid="{00000000-0005-0000-0000-00004C590000}"/>
    <cellStyle name="Normal 2 2 2 2 2 2 2 2 2 2 2 2 2 2 2 2 2 2 2 2 2 2 2 2 2 2 2 2 2 2 2 2 2 2 2 2 2 2 2 2 2 2 2 2 2 32" xfId="22861" xr:uid="{00000000-0005-0000-0000-00004D590000}"/>
    <cellStyle name="Normal 2 2 2 2 2 2 2 2 2 2 2 2 2 2 2 2 2 2 2 2 2 2 2 2 2 2 2 2 2 2 2 2 2 2 2 2 2 2 2 2 2 2 2 2 2 33" xfId="22862" xr:uid="{00000000-0005-0000-0000-00004E590000}"/>
    <cellStyle name="Normal 2 2 2 2 2 2 2 2 2 2 2 2 2 2 2 2 2 2 2 2 2 2 2 2 2 2 2 2 2 2 2 2 2 2 2 2 2 2 2 2 2 2 2 2 2 34" xfId="22863" xr:uid="{00000000-0005-0000-0000-00004F590000}"/>
    <cellStyle name="Normal 2 2 2 2 2 2 2 2 2 2 2 2 2 2 2 2 2 2 2 2 2 2 2 2 2 2 2 2 2 2 2 2 2 2 2 2 2 2 2 2 2 2 2 2 2 35" xfId="22864" xr:uid="{00000000-0005-0000-0000-000050590000}"/>
    <cellStyle name="Normal 2 2 2 2 2 2 2 2 2 2 2 2 2 2 2 2 2 2 2 2 2 2 2 2 2 2 2 2 2 2 2 2 2 2 2 2 2 2 2 2 2 2 2 2 2 36" xfId="22865" xr:uid="{00000000-0005-0000-0000-000051590000}"/>
    <cellStyle name="Normal 2 2 2 2 2 2 2 2 2 2 2 2 2 2 2 2 2 2 2 2 2 2 2 2 2 2 2 2 2 2 2 2 2 2 2 2 2 2 2 2 2 2 2 2 2 37" xfId="22866" xr:uid="{00000000-0005-0000-0000-000052590000}"/>
    <cellStyle name="Normal 2 2 2 2 2 2 2 2 2 2 2 2 2 2 2 2 2 2 2 2 2 2 2 2 2 2 2 2 2 2 2 2 2 2 2 2 2 2 2 2 2 2 2 2 2 38" xfId="22867" xr:uid="{00000000-0005-0000-0000-000053590000}"/>
    <cellStyle name="Normal 2 2 2 2 2 2 2 2 2 2 2 2 2 2 2 2 2 2 2 2 2 2 2 2 2 2 2 2 2 2 2 2 2 2 2 2 2 2 2 2 2 2 2 2 2 4" xfId="22868" xr:uid="{00000000-0005-0000-0000-000054590000}"/>
    <cellStyle name="Normal 2 2 2 2 2 2 2 2 2 2 2 2 2 2 2 2 2 2 2 2 2 2 2 2 2 2 2 2 2 2 2 2 2 2 2 2 2 2 2 2 2 2 2 2 2 5" xfId="22869" xr:uid="{00000000-0005-0000-0000-000055590000}"/>
    <cellStyle name="Normal 2 2 2 2 2 2 2 2 2 2 2 2 2 2 2 2 2 2 2 2 2 2 2 2 2 2 2 2 2 2 2 2 2 2 2 2 2 2 2 2 2 2 2 2 2 6" xfId="22870" xr:uid="{00000000-0005-0000-0000-000056590000}"/>
    <cellStyle name="Normal 2 2 2 2 2 2 2 2 2 2 2 2 2 2 2 2 2 2 2 2 2 2 2 2 2 2 2 2 2 2 2 2 2 2 2 2 2 2 2 2 2 2 2 2 2 7" xfId="22871" xr:uid="{00000000-0005-0000-0000-000057590000}"/>
    <cellStyle name="Normal 2 2 2 2 2 2 2 2 2 2 2 2 2 2 2 2 2 2 2 2 2 2 2 2 2 2 2 2 2 2 2 2 2 2 2 2 2 2 2 2 2 2 2 2 2 8" xfId="22872" xr:uid="{00000000-0005-0000-0000-000058590000}"/>
    <cellStyle name="Normal 2 2 2 2 2 2 2 2 2 2 2 2 2 2 2 2 2 2 2 2 2 2 2 2 2 2 2 2 2 2 2 2 2 2 2 2 2 2 2 2 2 2 2 2 2 9" xfId="22873" xr:uid="{00000000-0005-0000-0000-000059590000}"/>
    <cellStyle name="Normal 2 2 2 2 2 2 2 2 2 2 2 2 2 2 2 2 2 2 2 2 2 2 2 2 2 2 2 2 2 2 2 2 2 2 2 2 2 2 2 2 2 2 2 2 2_Tabla M" xfId="22874" xr:uid="{00000000-0005-0000-0000-00005A590000}"/>
    <cellStyle name="Normal 2 2 2 2 2 2 2 2 2 2 2 2 2 2 2 2 2 2 2 2 2 2 2 2 2 2 2 2 2 2 2 2 2 2 2 2 2 2 2 2 2 2 2 2 20" xfId="22875" xr:uid="{00000000-0005-0000-0000-00005B590000}"/>
    <cellStyle name="Normal 2 2 2 2 2 2 2 2 2 2 2 2 2 2 2 2 2 2 2 2 2 2 2 2 2 2 2 2 2 2 2 2 2 2 2 2 2 2 2 2 2 2 2 2 20 10" xfId="22876" xr:uid="{00000000-0005-0000-0000-00005C590000}"/>
    <cellStyle name="Normal 2 2 2 2 2 2 2 2 2 2 2 2 2 2 2 2 2 2 2 2 2 2 2 2 2 2 2 2 2 2 2 2 2 2 2 2 2 2 2 2 2 2 2 2 20 2" xfId="22877" xr:uid="{00000000-0005-0000-0000-00005D590000}"/>
    <cellStyle name="Normal 2 2 2 2 2 2 2 2 2 2 2 2 2 2 2 2 2 2 2 2 2 2 2 2 2 2 2 2 2 2 2 2 2 2 2 2 2 2 2 2 2 2 2 2 20 3" xfId="22878" xr:uid="{00000000-0005-0000-0000-00005E590000}"/>
    <cellStyle name="Normal 2 2 2 2 2 2 2 2 2 2 2 2 2 2 2 2 2 2 2 2 2 2 2 2 2 2 2 2 2 2 2 2 2 2 2 2 2 2 2 2 2 2 2 2 20 4" xfId="22879" xr:uid="{00000000-0005-0000-0000-00005F590000}"/>
    <cellStyle name="Normal 2 2 2 2 2 2 2 2 2 2 2 2 2 2 2 2 2 2 2 2 2 2 2 2 2 2 2 2 2 2 2 2 2 2 2 2 2 2 2 2 2 2 2 2 20 5" xfId="22880" xr:uid="{00000000-0005-0000-0000-000060590000}"/>
    <cellStyle name="Normal 2 2 2 2 2 2 2 2 2 2 2 2 2 2 2 2 2 2 2 2 2 2 2 2 2 2 2 2 2 2 2 2 2 2 2 2 2 2 2 2 2 2 2 2 20 6" xfId="22881" xr:uid="{00000000-0005-0000-0000-000061590000}"/>
    <cellStyle name="Normal 2 2 2 2 2 2 2 2 2 2 2 2 2 2 2 2 2 2 2 2 2 2 2 2 2 2 2 2 2 2 2 2 2 2 2 2 2 2 2 2 2 2 2 2 20 7" xfId="22882" xr:uid="{00000000-0005-0000-0000-000062590000}"/>
    <cellStyle name="Normal 2 2 2 2 2 2 2 2 2 2 2 2 2 2 2 2 2 2 2 2 2 2 2 2 2 2 2 2 2 2 2 2 2 2 2 2 2 2 2 2 2 2 2 2 20 8" xfId="22883" xr:uid="{00000000-0005-0000-0000-000063590000}"/>
    <cellStyle name="Normal 2 2 2 2 2 2 2 2 2 2 2 2 2 2 2 2 2 2 2 2 2 2 2 2 2 2 2 2 2 2 2 2 2 2 2 2 2 2 2 2 2 2 2 2 20 9" xfId="22884" xr:uid="{00000000-0005-0000-0000-000064590000}"/>
    <cellStyle name="Normal 2 2 2 2 2 2 2 2 2 2 2 2 2 2 2 2 2 2 2 2 2 2 2 2 2 2 2 2 2 2 2 2 2 2 2 2 2 2 2 2 2 2 2 2 20_Tabla M" xfId="22885" xr:uid="{00000000-0005-0000-0000-000065590000}"/>
    <cellStyle name="Normal 2 2 2 2 2 2 2 2 2 2 2 2 2 2 2 2 2 2 2 2 2 2 2 2 2 2 2 2 2 2 2 2 2 2 2 2 2 2 2 2 2 2 2 2 21" xfId="22886" xr:uid="{00000000-0005-0000-0000-000066590000}"/>
    <cellStyle name="Normal 2 2 2 2 2 2 2 2 2 2 2 2 2 2 2 2 2 2 2 2 2 2 2 2 2 2 2 2 2 2 2 2 2 2 2 2 2 2 2 2 2 2 2 2 21 10" xfId="22887" xr:uid="{00000000-0005-0000-0000-000067590000}"/>
    <cellStyle name="Normal 2 2 2 2 2 2 2 2 2 2 2 2 2 2 2 2 2 2 2 2 2 2 2 2 2 2 2 2 2 2 2 2 2 2 2 2 2 2 2 2 2 2 2 2 21 2" xfId="22888" xr:uid="{00000000-0005-0000-0000-000068590000}"/>
    <cellStyle name="Normal 2 2 2 2 2 2 2 2 2 2 2 2 2 2 2 2 2 2 2 2 2 2 2 2 2 2 2 2 2 2 2 2 2 2 2 2 2 2 2 2 2 2 2 2 21 3" xfId="22889" xr:uid="{00000000-0005-0000-0000-000069590000}"/>
    <cellStyle name="Normal 2 2 2 2 2 2 2 2 2 2 2 2 2 2 2 2 2 2 2 2 2 2 2 2 2 2 2 2 2 2 2 2 2 2 2 2 2 2 2 2 2 2 2 2 21 4" xfId="22890" xr:uid="{00000000-0005-0000-0000-00006A590000}"/>
    <cellStyle name="Normal 2 2 2 2 2 2 2 2 2 2 2 2 2 2 2 2 2 2 2 2 2 2 2 2 2 2 2 2 2 2 2 2 2 2 2 2 2 2 2 2 2 2 2 2 21 5" xfId="22891" xr:uid="{00000000-0005-0000-0000-00006B590000}"/>
    <cellStyle name="Normal 2 2 2 2 2 2 2 2 2 2 2 2 2 2 2 2 2 2 2 2 2 2 2 2 2 2 2 2 2 2 2 2 2 2 2 2 2 2 2 2 2 2 2 2 21 6" xfId="22892" xr:uid="{00000000-0005-0000-0000-00006C590000}"/>
    <cellStyle name="Normal 2 2 2 2 2 2 2 2 2 2 2 2 2 2 2 2 2 2 2 2 2 2 2 2 2 2 2 2 2 2 2 2 2 2 2 2 2 2 2 2 2 2 2 2 21 7" xfId="22893" xr:uid="{00000000-0005-0000-0000-00006D590000}"/>
    <cellStyle name="Normal 2 2 2 2 2 2 2 2 2 2 2 2 2 2 2 2 2 2 2 2 2 2 2 2 2 2 2 2 2 2 2 2 2 2 2 2 2 2 2 2 2 2 2 2 21 8" xfId="22894" xr:uid="{00000000-0005-0000-0000-00006E590000}"/>
    <cellStyle name="Normal 2 2 2 2 2 2 2 2 2 2 2 2 2 2 2 2 2 2 2 2 2 2 2 2 2 2 2 2 2 2 2 2 2 2 2 2 2 2 2 2 2 2 2 2 21 9" xfId="22895" xr:uid="{00000000-0005-0000-0000-00006F590000}"/>
    <cellStyle name="Normal 2 2 2 2 2 2 2 2 2 2 2 2 2 2 2 2 2 2 2 2 2 2 2 2 2 2 2 2 2 2 2 2 2 2 2 2 2 2 2 2 2 2 2 2 21_Tabla M" xfId="22896" xr:uid="{00000000-0005-0000-0000-000070590000}"/>
    <cellStyle name="Normal 2 2 2 2 2 2 2 2 2 2 2 2 2 2 2 2 2 2 2 2 2 2 2 2 2 2 2 2 2 2 2 2 2 2 2 2 2 2 2 2 2 2 2 2 22" xfId="22897" xr:uid="{00000000-0005-0000-0000-000071590000}"/>
    <cellStyle name="Normal 2 2 2 2 2 2 2 2 2 2 2 2 2 2 2 2 2 2 2 2 2 2 2 2 2 2 2 2 2 2 2 2 2 2 2 2 2 2 2 2 2 2 2 2 22 10" xfId="22898" xr:uid="{00000000-0005-0000-0000-000072590000}"/>
    <cellStyle name="Normal 2 2 2 2 2 2 2 2 2 2 2 2 2 2 2 2 2 2 2 2 2 2 2 2 2 2 2 2 2 2 2 2 2 2 2 2 2 2 2 2 2 2 2 2 22 2" xfId="22899" xr:uid="{00000000-0005-0000-0000-000073590000}"/>
    <cellStyle name="Normal 2 2 2 2 2 2 2 2 2 2 2 2 2 2 2 2 2 2 2 2 2 2 2 2 2 2 2 2 2 2 2 2 2 2 2 2 2 2 2 2 2 2 2 2 22 3" xfId="22900" xr:uid="{00000000-0005-0000-0000-000074590000}"/>
    <cellStyle name="Normal 2 2 2 2 2 2 2 2 2 2 2 2 2 2 2 2 2 2 2 2 2 2 2 2 2 2 2 2 2 2 2 2 2 2 2 2 2 2 2 2 2 2 2 2 22 4" xfId="22901" xr:uid="{00000000-0005-0000-0000-000075590000}"/>
    <cellStyle name="Normal 2 2 2 2 2 2 2 2 2 2 2 2 2 2 2 2 2 2 2 2 2 2 2 2 2 2 2 2 2 2 2 2 2 2 2 2 2 2 2 2 2 2 2 2 22 5" xfId="22902" xr:uid="{00000000-0005-0000-0000-000076590000}"/>
    <cellStyle name="Normal 2 2 2 2 2 2 2 2 2 2 2 2 2 2 2 2 2 2 2 2 2 2 2 2 2 2 2 2 2 2 2 2 2 2 2 2 2 2 2 2 2 2 2 2 22 6" xfId="22903" xr:uid="{00000000-0005-0000-0000-000077590000}"/>
    <cellStyle name="Normal 2 2 2 2 2 2 2 2 2 2 2 2 2 2 2 2 2 2 2 2 2 2 2 2 2 2 2 2 2 2 2 2 2 2 2 2 2 2 2 2 2 2 2 2 22 7" xfId="22904" xr:uid="{00000000-0005-0000-0000-000078590000}"/>
    <cellStyle name="Normal 2 2 2 2 2 2 2 2 2 2 2 2 2 2 2 2 2 2 2 2 2 2 2 2 2 2 2 2 2 2 2 2 2 2 2 2 2 2 2 2 2 2 2 2 22 8" xfId="22905" xr:uid="{00000000-0005-0000-0000-000079590000}"/>
    <cellStyle name="Normal 2 2 2 2 2 2 2 2 2 2 2 2 2 2 2 2 2 2 2 2 2 2 2 2 2 2 2 2 2 2 2 2 2 2 2 2 2 2 2 2 2 2 2 2 22 9" xfId="22906" xr:uid="{00000000-0005-0000-0000-00007A590000}"/>
    <cellStyle name="Normal 2 2 2 2 2 2 2 2 2 2 2 2 2 2 2 2 2 2 2 2 2 2 2 2 2 2 2 2 2 2 2 2 2 2 2 2 2 2 2 2 2 2 2 2 22_Tabla M" xfId="22907" xr:uid="{00000000-0005-0000-0000-00007B590000}"/>
    <cellStyle name="Normal 2 2 2 2 2 2 2 2 2 2 2 2 2 2 2 2 2 2 2 2 2 2 2 2 2 2 2 2 2 2 2 2 2 2 2 2 2 2 2 2 2 2 2 2 23" xfId="22908" xr:uid="{00000000-0005-0000-0000-00007C590000}"/>
    <cellStyle name="Normal 2 2 2 2 2 2 2 2 2 2 2 2 2 2 2 2 2 2 2 2 2 2 2 2 2 2 2 2 2 2 2 2 2 2 2 2 2 2 2 2 2 2 2 2 23 10" xfId="22909" xr:uid="{00000000-0005-0000-0000-00007D590000}"/>
    <cellStyle name="Normal 2 2 2 2 2 2 2 2 2 2 2 2 2 2 2 2 2 2 2 2 2 2 2 2 2 2 2 2 2 2 2 2 2 2 2 2 2 2 2 2 2 2 2 2 23 2" xfId="22910" xr:uid="{00000000-0005-0000-0000-00007E590000}"/>
    <cellStyle name="Normal 2 2 2 2 2 2 2 2 2 2 2 2 2 2 2 2 2 2 2 2 2 2 2 2 2 2 2 2 2 2 2 2 2 2 2 2 2 2 2 2 2 2 2 2 23 3" xfId="22911" xr:uid="{00000000-0005-0000-0000-00007F590000}"/>
    <cellStyle name="Normal 2 2 2 2 2 2 2 2 2 2 2 2 2 2 2 2 2 2 2 2 2 2 2 2 2 2 2 2 2 2 2 2 2 2 2 2 2 2 2 2 2 2 2 2 23 4" xfId="22912" xr:uid="{00000000-0005-0000-0000-000080590000}"/>
    <cellStyle name="Normal 2 2 2 2 2 2 2 2 2 2 2 2 2 2 2 2 2 2 2 2 2 2 2 2 2 2 2 2 2 2 2 2 2 2 2 2 2 2 2 2 2 2 2 2 23 5" xfId="22913" xr:uid="{00000000-0005-0000-0000-000081590000}"/>
    <cellStyle name="Normal 2 2 2 2 2 2 2 2 2 2 2 2 2 2 2 2 2 2 2 2 2 2 2 2 2 2 2 2 2 2 2 2 2 2 2 2 2 2 2 2 2 2 2 2 23 6" xfId="22914" xr:uid="{00000000-0005-0000-0000-000082590000}"/>
    <cellStyle name="Normal 2 2 2 2 2 2 2 2 2 2 2 2 2 2 2 2 2 2 2 2 2 2 2 2 2 2 2 2 2 2 2 2 2 2 2 2 2 2 2 2 2 2 2 2 23 7" xfId="22915" xr:uid="{00000000-0005-0000-0000-000083590000}"/>
    <cellStyle name="Normal 2 2 2 2 2 2 2 2 2 2 2 2 2 2 2 2 2 2 2 2 2 2 2 2 2 2 2 2 2 2 2 2 2 2 2 2 2 2 2 2 2 2 2 2 23 8" xfId="22916" xr:uid="{00000000-0005-0000-0000-000084590000}"/>
    <cellStyle name="Normal 2 2 2 2 2 2 2 2 2 2 2 2 2 2 2 2 2 2 2 2 2 2 2 2 2 2 2 2 2 2 2 2 2 2 2 2 2 2 2 2 2 2 2 2 23 9" xfId="22917" xr:uid="{00000000-0005-0000-0000-000085590000}"/>
    <cellStyle name="Normal 2 2 2 2 2 2 2 2 2 2 2 2 2 2 2 2 2 2 2 2 2 2 2 2 2 2 2 2 2 2 2 2 2 2 2 2 2 2 2 2 2 2 2 2 23_Tabla M" xfId="22918" xr:uid="{00000000-0005-0000-0000-000086590000}"/>
    <cellStyle name="Normal 2 2 2 2 2 2 2 2 2 2 2 2 2 2 2 2 2 2 2 2 2 2 2 2 2 2 2 2 2 2 2 2 2 2 2 2 2 2 2 2 2 2 2 2 24" xfId="22919" xr:uid="{00000000-0005-0000-0000-000087590000}"/>
    <cellStyle name="Normal 2 2 2 2 2 2 2 2 2 2 2 2 2 2 2 2 2 2 2 2 2 2 2 2 2 2 2 2 2 2 2 2 2 2 2 2 2 2 2 2 2 2 2 2 24 10" xfId="22920" xr:uid="{00000000-0005-0000-0000-000088590000}"/>
    <cellStyle name="Normal 2 2 2 2 2 2 2 2 2 2 2 2 2 2 2 2 2 2 2 2 2 2 2 2 2 2 2 2 2 2 2 2 2 2 2 2 2 2 2 2 2 2 2 2 24 2" xfId="22921" xr:uid="{00000000-0005-0000-0000-000089590000}"/>
    <cellStyle name="Normal 2 2 2 2 2 2 2 2 2 2 2 2 2 2 2 2 2 2 2 2 2 2 2 2 2 2 2 2 2 2 2 2 2 2 2 2 2 2 2 2 2 2 2 2 24 3" xfId="22922" xr:uid="{00000000-0005-0000-0000-00008A590000}"/>
    <cellStyle name="Normal 2 2 2 2 2 2 2 2 2 2 2 2 2 2 2 2 2 2 2 2 2 2 2 2 2 2 2 2 2 2 2 2 2 2 2 2 2 2 2 2 2 2 2 2 24 4" xfId="22923" xr:uid="{00000000-0005-0000-0000-00008B590000}"/>
    <cellStyle name="Normal 2 2 2 2 2 2 2 2 2 2 2 2 2 2 2 2 2 2 2 2 2 2 2 2 2 2 2 2 2 2 2 2 2 2 2 2 2 2 2 2 2 2 2 2 24 5" xfId="22924" xr:uid="{00000000-0005-0000-0000-00008C590000}"/>
    <cellStyle name="Normal 2 2 2 2 2 2 2 2 2 2 2 2 2 2 2 2 2 2 2 2 2 2 2 2 2 2 2 2 2 2 2 2 2 2 2 2 2 2 2 2 2 2 2 2 24 6" xfId="22925" xr:uid="{00000000-0005-0000-0000-00008D590000}"/>
    <cellStyle name="Normal 2 2 2 2 2 2 2 2 2 2 2 2 2 2 2 2 2 2 2 2 2 2 2 2 2 2 2 2 2 2 2 2 2 2 2 2 2 2 2 2 2 2 2 2 24 7" xfId="22926" xr:uid="{00000000-0005-0000-0000-00008E590000}"/>
    <cellStyle name="Normal 2 2 2 2 2 2 2 2 2 2 2 2 2 2 2 2 2 2 2 2 2 2 2 2 2 2 2 2 2 2 2 2 2 2 2 2 2 2 2 2 2 2 2 2 24 8" xfId="22927" xr:uid="{00000000-0005-0000-0000-00008F590000}"/>
    <cellStyle name="Normal 2 2 2 2 2 2 2 2 2 2 2 2 2 2 2 2 2 2 2 2 2 2 2 2 2 2 2 2 2 2 2 2 2 2 2 2 2 2 2 2 2 2 2 2 24 9" xfId="22928" xr:uid="{00000000-0005-0000-0000-000090590000}"/>
    <cellStyle name="Normal 2 2 2 2 2 2 2 2 2 2 2 2 2 2 2 2 2 2 2 2 2 2 2 2 2 2 2 2 2 2 2 2 2 2 2 2 2 2 2 2 2 2 2 2 24_Tabla M" xfId="22929" xr:uid="{00000000-0005-0000-0000-000091590000}"/>
    <cellStyle name="Normal 2 2 2 2 2 2 2 2 2 2 2 2 2 2 2 2 2 2 2 2 2 2 2 2 2 2 2 2 2 2 2 2 2 2 2 2 2 2 2 2 2 2 2 2 25" xfId="22930" xr:uid="{00000000-0005-0000-0000-000092590000}"/>
    <cellStyle name="Normal 2 2 2 2 2 2 2 2 2 2 2 2 2 2 2 2 2 2 2 2 2 2 2 2 2 2 2 2 2 2 2 2 2 2 2 2 2 2 2 2 2 2 2 2 25 10" xfId="22931" xr:uid="{00000000-0005-0000-0000-000093590000}"/>
    <cellStyle name="Normal 2 2 2 2 2 2 2 2 2 2 2 2 2 2 2 2 2 2 2 2 2 2 2 2 2 2 2 2 2 2 2 2 2 2 2 2 2 2 2 2 2 2 2 2 25 2" xfId="22932" xr:uid="{00000000-0005-0000-0000-000094590000}"/>
    <cellStyle name="Normal 2 2 2 2 2 2 2 2 2 2 2 2 2 2 2 2 2 2 2 2 2 2 2 2 2 2 2 2 2 2 2 2 2 2 2 2 2 2 2 2 2 2 2 2 25 3" xfId="22933" xr:uid="{00000000-0005-0000-0000-000095590000}"/>
    <cellStyle name="Normal 2 2 2 2 2 2 2 2 2 2 2 2 2 2 2 2 2 2 2 2 2 2 2 2 2 2 2 2 2 2 2 2 2 2 2 2 2 2 2 2 2 2 2 2 25 4" xfId="22934" xr:uid="{00000000-0005-0000-0000-000096590000}"/>
    <cellStyle name="Normal 2 2 2 2 2 2 2 2 2 2 2 2 2 2 2 2 2 2 2 2 2 2 2 2 2 2 2 2 2 2 2 2 2 2 2 2 2 2 2 2 2 2 2 2 25 5" xfId="22935" xr:uid="{00000000-0005-0000-0000-000097590000}"/>
    <cellStyle name="Normal 2 2 2 2 2 2 2 2 2 2 2 2 2 2 2 2 2 2 2 2 2 2 2 2 2 2 2 2 2 2 2 2 2 2 2 2 2 2 2 2 2 2 2 2 25 6" xfId="22936" xr:uid="{00000000-0005-0000-0000-000098590000}"/>
    <cellStyle name="Normal 2 2 2 2 2 2 2 2 2 2 2 2 2 2 2 2 2 2 2 2 2 2 2 2 2 2 2 2 2 2 2 2 2 2 2 2 2 2 2 2 2 2 2 2 25 7" xfId="22937" xr:uid="{00000000-0005-0000-0000-000099590000}"/>
    <cellStyle name="Normal 2 2 2 2 2 2 2 2 2 2 2 2 2 2 2 2 2 2 2 2 2 2 2 2 2 2 2 2 2 2 2 2 2 2 2 2 2 2 2 2 2 2 2 2 25 8" xfId="22938" xr:uid="{00000000-0005-0000-0000-00009A590000}"/>
    <cellStyle name="Normal 2 2 2 2 2 2 2 2 2 2 2 2 2 2 2 2 2 2 2 2 2 2 2 2 2 2 2 2 2 2 2 2 2 2 2 2 2 2 2 2 2 2 2 2 25 9" xfId="22939" xr:uid="{00000000-0005-0000-0000-00009B590000}"/>
    <cellStyle name="Normal 2 2 2 2 2 2 2 2 2 2 2 2 2 2 2 2 2 2 2 2 2 2 2 2 2 2 2 2 2 2 2 2 2 2 2 2 2 2 2 2 2 2 2 2 25_Tabla M" xfId="22940" xr:uid="{00000000-0005-0000-0000-00009C590000}"/>
    <cellStyle name="Normal 2 2 2 2 2 2 2 2 2 2 2 2 2 2 2 2 2 2 2 2 2 2 2 2 2 2 2 2 2 2 2 2 2 2 2 2 2 2 2 2 2 2 2 2 26" xfId="22941" xr:uid="{00000000-0005-0000-0000-00009D590000}"/>
    <cellStyle name="Normal 2 2 2 2 2 2 2 2 2 2 2 2 2 2 2 2 2 2 2 2 2 2 2 2 2 2 2 2 2 2 2 2 2 2 2 2 2 2 2 2 2 2 2 2 26 10" xfId="22942" xr:uid="{00000000-0005-0000-0000-00009E590000}"/>
    <cellStyle name="Normal 2 2 2 2 2 2 2 2 2 2 2 2 2 2 2 2 2 2 2 2 2 2 2 2 2 2 2 2 2 2 2 2 2 2 2 2 2 2 2 2 2 2 2 2 26 2" xfId="22943" xr:uid="{00000000-0005-0000-0000-00009F590000}"/>
    <cellStyle name="Normal 2 2 2 2 2 2 2 2 2 2 2 2 2 2 2 2 2 2 2 2 2 2 2 2 2 2 2 2 2 2 2 2 2 2 2 2 2 2 2 2 2 2 2 2 26 3" xfId="22944" xr:uid="{00000000-0005-0000-0000-0000A0590000}"/>
    <cellStyle name="Normal 2 2 2 2 2 2 2 2 2 2 2 2 2 2 2 2 2 2 2 2 2 2 2 2 2 2 2 2 2 2 2 2 2 2 2 2 2 2 2 2 2 2 2 2 26 4" xfId="22945" xr:uid="{00000000-0005-0000-0000-0000A1590000}"/>
    <cellStyle name="Normal 2 2 2 2 2 2 2 2 2 2 2 2 2 2 2 2 2 2 2 2 2 2 2 2 2 2 2 2 2 2 2 2 2 2 2 2 2 2 2 2 2 2 2 2 26 5" xfId="22946" xr:uid="{00000000-0005-0000-0000-0000A2590000}"/>
    <cellStyle name="Normal 2 2 2 2 2 2 2 2 2 2 2 2 2 2 2 2 2 2 2 2 2 2 2 2 2 2 2 2 2 2 2 2 2 2 2 2 2 2 2 2 2 2 2 2 26 6" xfId="22947" xr:uid="{00000000-0005-0000-0000-0000A3590000}"/>
    <cellStyle name="Normal 2 2 2 2 2 2 2 2 2 2 2 2 2 2 2 2 2 2 2 2 2 2 2 2 2 2 2 2 2 2 2 2 2 2 2 2 2 2 2 2 2 2 2 2 26 7" xfId="22948" xr:uid="{00000000-0005-0000-0000-0000A4590000}"/>
    <cellStyle name="Normal 2 2 2 2 2 2 2 2 2 2 2 2 2 2 2 2 2 2 2 2 2 2 2 2 2 2 2 2 2 2 2 2 2 2 2 2 2 2 2 2 2 2 2 2 26 8" xfId="22949" xr:uid="{00000000-0005-0000-0000-0000A5590000}"/>
    <cellStyle name="Normal 2 2 2 2 2 2 2 2 2 2 2 2 2 2 2 2 2 2 2 2 2 2 2 2 2 2 2 2 2 2 2 2 2 2 2 2 2 2 2 2 2 2 2 2 26 9" xfId="22950" xr:uid="{00000000-0005-0000-0000-0000A6590000}"/>
    <cellStyle name="Normal 2 2 2 2 2 2 2 2 2 2 2 2 2 2 2 2 2 2 2 2 2 2 2 2 2 2 2 2 2 2 2 2 2 2 2 2 2 2 2 2 2 2 2 2 26_Tabla M" xfId="22951" xr:uid="{00000000-0005-0000-0000-0000A7590000}"/>
    <cellStyle name="Normal 2 2 2 2 2 2 2 2 2 2 2 2 2 2 2 2 2 2 2 2 2 2 2 2 2 2 2 2 2 2 2 2 2 2 2 2 2 2 2 2 2 2 2 2 27" xfId="22952" xr:uid="{00000000-0005-0000-0000-0000A8590000}"/>
    <cellStyle name="Normal 2 2 2 2 2 2 2 2 2 2 2 2 2 2 2 2 2 2 2 2 2 2 2 2 2 2 2 2 2 2 2 2 2 2 2 2 2 2 2 2 2 2 2 2 27 10" xfId="22953" xr:uid="{00000000-0005-0000-0000-0000A9590000}"/>
    <cellStyle name="Normal 2 2 2 2 2 2 2 2 2 2 2 2 2 2 2 2 2 2 2 2 2 2 2 2 2 2 2 2 2 2 2 2 2 2 2 2 2 2 2 2 2 2 2 2 27 2" xfId="22954" xr:uid="{00000000-0005-0000-0000-0000AA590000}"/>
    <cellStyle name="Normal 2 2 2 2 2 2 2 2 2 2 2 2 2 2 2 2 2 2 2 2 2 2 2 2 2 2 2 2 2 2 2 2 2 2 2 2 2 2 2 2 2 2 2 2 27 3" xfId="22955" xr:uid="{00000000-0005-0000-0000-0000AB590000}"/>
    <cellStyle name="Normal 2 2 2 2 2 2 2 2 2 2 2 2 2 2 2 2 2 2 2 2 2 2 2 2 2 2 2 2 2 2 2 2 2 2 2 2 2 2 2 2 2 2 2 2 27 4" xfId="22956" xr:uid="{00000000-0005-0000-0000-0000AC590000}"/>
    <cellStyle name="Normal 2 2 2 2 2 2 2 2 2 2 2 2 2 2 2 2 2 2 2 2 2 2 2 2 2 2 2 2 2 2 2 2 2 2 2 2 2 2 2 2 2 2 2 2 27 5" xfId="22957" xr:uid="{00000000-0005-0000-0000-0000AD590000}"/>
    <cellStyle name="Normal 2 2 2 2 2 2 2 2 2 2 2 2 2 2 2 2 2 2 2 2 2 2 2 2 2 2 2 2 2 2 2 2 2 2 2 2 2 2 2 2 2 2 2 2 27 6" xfId="22958" xr:uid="{00000000-0005-0000-0000-0000AE590000}"/>
    <cellStyle name="Normal 2 2 2 2 2 2 2 2 2 2 2 2 2 2 2 2 2 2 2 2 2 2 2 2 2 2 2 2 2 2 2 2 2 2 2 2 2 2 2 2 2 2 2 2 27 7" xfId="22959" xr:uid="{00000000-0005-0000-0000-0000AF590000}"/>
    <cellStyle name="Normal 2 2 2 2 2 2 2 2 2 2 2 2 2 2 2 2 2 2 2 2 2 2 2 2 2 2 2 2 2 2 2 2 2 2 2 2 2 2 2 2 2 2 2 2 27 8" xfId="22960" xr:uid="{00000000-0005-0000-0000-0000B0590000}"/>
    <cellStyle name="Normal 2 2 2 2 2 2 2 2 2 2 2 2 2 2 2 2 2 2 2 2 2 2 2 2 2 2 2 2 2 2 2 2 2 2 2 2 2 2 2 2 2 2 2 2 27 9" xfId="22961" xr:uid="{00000000-0005-0000-0000-0000B1590000}"/>
    <cellStyle name="Normal 2 2 2 2 2 2 2 2 2 2 2 2 2 2 2 2 2 2 2 2 2 2 2 2 2 2 2 2 2 2 2 2 2 2 2 2 2 2 2 2 2 2 2 2 27_Tabla M" xfId="22962" xr:uid="{00000000-0005-0000-0000-0000B2590000}"/>
    <cellStyle name="Normal 2 2 2 2 2 2 2 2 2 2 2 2 2 2 2 2 2 2 2 2 2 2 2 2 2 2 2 2 2 2 2 2 2 2 2 2 2 2 2 2 2 2 2 2 28" xfId="22963" xr:uid="{00000000-0005-0000-0000-0000B3590000}"/>
    <cellStyle name="Normal 2 2 2 2 2 2 2 2 2 2 2 2 2 2 2 2 2 2 2 2 2 2 2 2 2 2 2 2 2 2 2 2 2 2 2 2 2 2 2 2 2 2 2 2 28 10" xfId="22964" xr:uid="{00000000-0005-0000-0000-0000B4590000}"/>
    <cellStyle name="Normal 2 2 2 2 2 2 2 2 2 2 2 2 2 2 2 2 2 2 2 2 2 2 2 2 2 2 2 2 2 2 2 2 2 2 2 2 2 2 2 2 2 2 2 2 28 2" xfId="22965" xr:uid="{00000000-0005-0000-0000-0000B5590000}"/>
    <cellStyle name="Normal 2 2 2 2 2 2 2 2 2 2 2 2 2 2 2 2 2 2 2 2 2 2 2 2 2 2 2 2 2 2 2 2 2 2 2 2 2 2 2 2 2 2 2 2 28 3" xfId="22966" xr:uid="{00000000-0005-0000-0000-0000B6590000}"/>
    <cellStyle name="Normal 2 2 2 2 2 2 2 2 2 2 2 2 2 2 2 2 2 2 2 2 2 2 2 2 2 2 2 2 2 2 2 2 2 2 2 2 2 2 2 2 2 2 2 2 28 4" xfId="22967" xr:uid="{00000000-0005-0000-0000-0000B7590000}"/>
    <cellStyle name="Normal 2 2 2 2 2 2 2 2 2 2 2 2 2 2 2 2 2 2 2 2 2 2 2 2 2 2 2 2 2 2 2 2 2 2 2 2 2 2 2 2 2 2 2 2 28 5" xfId="22968" xr:uid="{00000000-0005-0000-0000-0000B8590000}"/>
    <cellStyle name="Normal 2 2 2 2 2 2 2 2 2 2 2 2 2 2 2 2 2 2 2 2 2 2 2 2 2 2 2 2 2 2 2 2 2 2 2 2 2 2 2 2 2 2 2 2 28 6" xfId="22969" xr:uid="{00000000-0005-0000-0000-0000B9590000}"/>
    <cellStyle name="Normal 2 2 2 2 2 2 2 2 2 2 2 2 2 2 2 2 2 2 2 2 2 2 2 2 2 2 2 2 2 2 2 2 2 2 2 2 2 2 2 2 2 2 2 2 28 7" xfId="22970" xr:uid="{00000000-0005-0000-0000-0000BA590000}"/>
    <cellStyle name="Normal 2 2 2 2 2 2 2 2 2 2 2 2 2 2 2 2 2 2 2 2 2 2 2 2 2 2 2 2 2 2 2 2 2 2 2 2 2 2 2 2 2 2 2 2 28 8" xfId="22971" xr:uid="{00000000-0005-0000-0000-0000BB590000}"/>
    <cellStyle name="Normal 2 2 2 2 2 2 2 2 2 2 2 2 2 2 2 2 2 2 2 2 2 2 2 2 2 2 2 2 2 2 2 2 2 2 2 2 2 2 2 2 2 2 2 2 28 9" xfId="22972" xr:uid="{00000000-0005-0000-0000-0000BC590000}"/>
    <cellStyle name="Normal 2 2 2 2 2 2 2 2 2 2 2 2 2 2 2 2 2 2 2 2 2 2 2 2 2 2 2 2 2 2 2 2 2 2 2 2 2 2 2 2 2 2 2 2 28_Tabla M" xfId="22973" xr:uid="{00000000-0005-0000-0000-0000BD590000}"/>
    <cellStyle name="Normal 2 2 2 2 2 2 2 2 2 2 2 2 2 2 2 2 2 2 2 2 2 2 2 2 2 2 2 2 2 2 2 2 2 2 2 2 2 2 2 2 2 2 2 2 29" xfId="22974" xr:uid="{00000000-0005-0000-0000-0000BE590000}"/>
    <cellStyle name="Normal 2 2 2 2 2 2 2 2 2 2 2 2 2 2 2 2 2 2 2 2 2 2 2 2 2 2 2 2 2 2 2 2 2 2 2 2 2 2 2 2 2 2 2 2 29 10" xfId="22975" xr:uid="{00000000-0005-0000-0000-0000BF590000}"/>
    <cellStyle name="Normal 2 2 2 2 2 2 2 2 2 2 2 2 2 2 2 2 2 2 2 2 2 2 2 2 2 2 2 2 2 2 2 2 2 2 2 2 2 2 2 2 2 2 2 2 29 2" xfId="22976" xr:uid="{00000000-0005-0000-0000-0000C0590000}"/>
    <cellStyle name="Normal 2 2 2 2 2 2 2 2 2 2 2 2 2 2 2 2 2 2 2 2 2 2 2 2 2 2 2 2 2 2 2 2 2 2 2 2 2 2 2 2 2 2 2 2 29 3" xfId="22977" xr:uid="{00000000-0005-0000-0000-0000C1590000}"/>
    <cellStyle name="Normal 2 2 2 2 2 2 2 2 2 2 2 2 2 2 2 2 2 2 2 2 2 2 2 2 2 2 2 2 2 2 2 2 2 2 2 2 2 2 2 2 2 2 2 2 29 4" xfId="22978" xr:uid="{00000000-0005-0000-0000-0000C2590000}"/>
    <cellStyle name="Normal 2 2 2 2 2 2 2 2 2 2 2 2 2 2 2 2 2 2 2 2 2 2 2 2 2 2 2 2 2 2 2 2 2 2 2 2 2 2 2 2 2 2 2 2 29 5" xfId="22979" xr:uid="{00000000-0005-0000-0000-0000C3590000}"/>
    <cellStyle name="Normal 2 2 2 2 2 2 2 2 2 2 2 2 2 2 2 2 2 2 2 2 2 2 2 2 2 2 2 2 2 2 2 2 2 2 2 2 2 2 2 2 2 2 2 2 29 6" xfId="22980" xr:uid="{00000000-0005-0000-0000-0000C4590000}"/>
    <cellStyle name="Normal 2 2 2 2 2 2 2 2 2 2 2 2 2 2 2 2 2 2 2 2 2 2 2 2 2 2 2 2 2 2 2 2 2 2 2 2 2 2 2 2 2 2 2 2 29 7" xfId="22981" xr:uid="{00000000-0005-0000-0000-0000C5590000}"/>
    <cellStyle name="Normal 2 2 2 2 2 2 2 2 2 2 2 2 2 2 2 2 2 2 2 2 2 2 2 2 2 2 2 2 2 2 2 2 2 2 2 2 2 2 2 2 2 2 2 2 29 8" xfId="22982" xr:uid="{00000000-0005-0000-0000-0000C6590000}"/>
    <cellStyle name="Normal 2 2 2 2 2 2 2 2 2 2 2 2 2 2 2 2 2 2 2 2 2 2 2 2 2 2 2 2 2 2 2 2 2 2 2 2 2 2 2 2 2 2 2 2 29 9" xfId="22983" xr:uid="{00000000-0005-0000-0000-0000C7590000}"/>
    <cellStyle name="Normal 2 2 2 2 2 2 2 2 2 2 2 2 2 2 2 2 2 2 2 2 2 2 2 2 2 2 2 2 2 2 2 2 2 2 2 2 2 2 2 2 2 2 2 2 29_Tabla M" xfId="22984" xr:uid="{00000000-0005-0000-0000-0000C8590000}"/>
    <cellStyle name="Normal 2 2 2 2 2 2 2 2 2 2 2 2 2 2 2 2 2 2 2 2 2 2 2 2 2 2 2 2 2 2 2 2 2 2 2 2 2 2 2 2 2 2 2 2 3" xfId="22985" xr:uid="{00000000-0005-0000-0000-0000C9590000}"/>
    <cellStyle name="Normal 2 2 2 2 2 2 2 2 2 2 2 2 2 2 2 2 2 2 2 2 2 2 2 2 2 2 2 2 2 2 2 2 2 2 2 2 2 2 2 2 2 2 2 2 3 10" xfId="22986" xr:uid="{00000000-0005-0000-0000-0000CA590000}"/>
    <cellStyle name="Normal 2 2 2 2 2 2 2 2 2 2 2 2 2 2 2 2 2 2 2 2 2 2 2 2 2 2 2 2 2 2 2 2 2 2 2 2 2 2 2 2 2 2 2 2 3 2" xfId="22987" xr:uid="{00000000-0005-0000-0000-0000CB590000}"/>
    <cellStyle name="Normal 2 2 2 2 2 2 2 2 2 2 2 2 2 2 2 2 2 2 2 2 2 2 2 2 2 2 2 2 2 2 2 2 2 2 2 2 2 2 2 2 2 2 2 2 3 3" xfId="22988" xr:uid="{00000000-0005-0000-0000-0000CC590000}"/>
    <cellStyle name="Normal 2 2 2 2 2 2 2 2 2 2 2 2 2 2 2 2 2 2 2 2 2 2 2 2 2 2 2 2 2 2 2 2 2 2 2 2 2 2 2 2 2 2 2 2 3 4" xfId="22989" xr:uid="{00000000-0005-0000-0000-0000CD590000}"/>
    <cellStyle name="Normal 2 2 2 2 2 2 2 2 2 2 2 2 2 2 2 2 2 2 2 2 2 2 2 2 2 2 2 2 2 2 2 2 2 2 2 2 2 2 2 2 2 2 2 2 3 5" xfId="22990" xr:uid="{00000000-0005-0000-0000-0000CE590000}"/>
    <cellStyle name="Normal 2 2 2 2 2 2 2 2 2 2 2 2 2 2 2 2 2 2 2 2 2 2 2 2 2 2 2 2 2 2 2 2 2 2 2 2 2 2 2 2 2 2 2 2 3 6" xfId="22991" xr:uid="{00000000-0005-0000-0000-0000CF590000}"/>
    <cellStyle name="Normal 2 2 2 2 2 2 2 2 2 2 2 2 2 2 2 2 2 2 2 2 2 2 2 2 2 2 2 2 2 2 2 2 2 2 2 2 2 2 2 2 2 2 2 2 3 7" xfId="22992" xr:uid="{00000000-0005-0000-0000-0000D0590000}"/>
    <cellStyle name="Normal 2 2 2 2 2 2 2 2 2 2 2 2 2 2 2 2 2 2 2 2 2 2 2 2 2 2 2 2 2 2 2 2 2 2 2 2 2 2 2 2 2 2 2 2 3 8" xfId="22993" xr:uid="{00000000-0005-0000-0000-0000D1590000}"/>
    <cellStyle name="Normal 2 2 2 2 2 2 2 2 2 2 2 2 2 2 2 2 2 2 2 2 2 2 2 2 2 2 2 2 2 2 2 2 2 2 2 2 2 2 2 2 2 2 2 2 3 9" xfId="22994" xr:uid="{00000000-0005-0000-0000-0000D2590000}"/>
    <cellStyle name="Normal 2 2 2 2 2 2 2 2 2 2 2 2 2 2 2 2 2 2 2 2 2 2 2 2 2 2 2 2 2 2 2 2 2 2 2 2 2 2 2 2 2 2 2 2 3_Tabla M" xfId="22995" xr:uid="{00000000-0005-0000-0000-0000D3590000}"/>
    <cellStyle name="Normal 2 2 2 2 2 2 2 2 2 2 2 2 2 2 2 2 2 2 2 2 2 2 2 2 2 2 2 2 2 2 2 2 2 2 2 2 2 2 2 2 2 2 2 2 30" xfId="22996" xr:uid="{00000000-0005-0000-0000-0000D4590000}"/>
    <cellStyle name="Normal 2 2 2 2 2 2 2 2 2 2 2 2 2 2 2 2 2 2 2 2 2 2 2 2 2 2 2 2 2 2 2 2 2 2 2 2 2 2 2 2 2 2 2 2 30 10" xfId="22997" xr:uid="{00000000-0005-0000-0000-0000D5590000}"/>
    <cellStyle name="Normal 2 2 2 2 2 2 2 2 2 2 2 2 2 2 2 2 2 2 2 2 2 2 2 2 2 2 2 2 2 2 2 2 2 2 2 2 2 2 2 2 2 2 2 2 30 2" xfId="22998" xr:uid="{00000000-0005-0000-0000-0000D6590000}"/>
    <cellStyle name="Normal 2 2 2 2 2 2 2 2 2 2 2 2 2 2 2 2 2 2 2 2 2 2 2 2 2 2 2 2 2 2 2 2 2 2 2 2 2 2 2 2 2 2 2 2 30 3" xfId="22999" xr:uid="{00000000-0005-0000-0000-0000D7590000}"/>
    <cellStyle name="Normal 2 2 2 2 2 2 2 2 2 2 2 2 2 2 2 2 2 2 2 2 2 2 2 2 2 2 2 2 2 2 2 2 2 2 2 2 2 2 2 2 2 2 2 2 30 4" xfId="23000" xr:uid="{00000000-0005-0000-0000-0000D8590000}"/>
    <cellStyle name="Normal 2 2 2 2 2 2 2 2 2 2 2 2 2 2 2 2 2 2 2 2 2 2 2 2 2 2 2 2 2 2 2 2 2 2 2 2 2 2 2 2 2 2 2 2 30 5" xfId="23001" xr:uid="{00000000-0005-0000-0000-0000D9590000}"/>
    <cellStyle name="Normal 2 2 2 2 2 2 2 2 2 2 2 2 2 2 2 2 2 2 2 2 2 2 2 2 2 2 2 2 2 2 2 2 2 2 2 2 2 2 2 2 2 2 2 2 30 6" xfId="23002" xr:uid="{00000000-0005-0000-0000-0000DA590000}"/>
    <cellStyle name="Normal 2 2 2 2 2 2 2 2 2 2 2 2 2 2 2 2 2 2 2 2 2 2 2 2 2 2 2 2 2 2 2 2 2 2 2 2 2 2 2 2 2 2 2 2 30 7" xfId="23003" xr:uid="{00000000-0005-0000-0000-0000DB590000}"/>
    <cellStyle name="Normal 2 2 2 2 2 2 2 2 2 2 2 2 2 2 2 2 2 2 2 2 2 2 2 2 2 2 2 2 2 2 2 2 2 2 2 2 2 2 2 2 2 2 2 2 30 8" xfId="23004" xr:uid="{00000000-0005-0000-0000-0000DC590000}"/>
    <cellStyle name="Normal 2 2 2 2 2 2 2 2 2 2 2 2 2 2 2 2 2 2 2 2 2 2 2 2 2 2 2 2 2 2 2 2 2 2 2 2 2 2 2 2 2 2 2 2 30 9" xfId="23005" xr:uid="{00000000-0005-0000-0000-0000DD590000}"/>
    <cellStyle name="Normal 2 2 2 2 2 2 2 2 2 2 2 2 2 2 2 2 2 2 2 2 2 2 2 2 2 2 2 2 2 2 2 2 2 2 2 2 2 2 2 2 2 2 2 2 30_Tabla M" xfId="23006" xr:uid="{00000000-0005-0000-0000-0000DE590000}"/>
    <cellStyle name="Normal 2 2 2 2 2 2 2 2 2 2 2 2 2 2 2 2 2 2 2 2 2 2 2 2 2 2 2 2 2 2 2 2 2 2 2 2 2 2 2 2 2 2 2 2 31" xfId="23007" xr:uid="{00000000-0005-0000-0000-0000DF590000}"/>
    <cellStyle name="Normal 2 2 2 2 2 2 2 2 2 2 2 2 2 2 2 2 2 2 2 2 2 2 2 2 2 2 2 2 2 2 2 2 2 2 2 2 2 2 2 2 2 2 2 2 31 10" xfId="23008" xr:uid="{00000000-0005-0000-0000-0000E0590000}"/>
    <cellStyle name="Normal 2 2 2 2 2 2 2 2 2 2 2 2 2 2 2 2 2 2 2 2 2 2 2 2 2 2 2 2 2 2 2 2 2 2 2 2 2 2 2 2 2 2 2 2 31 2" xfId="23009" xr:uid="{00000000-0005-0000-0000-0000E1590000}"/>
    <cellStyle name="Normal 2 2 2 2 2 2 2 2 2 2 2 2 2 2 2 2 2 2 2 2 2 2 2 2 2 2 2 2 2 2 2 2 2 2 2 2 2 2 2 2 2 2 2 2 31 3" xfId="23010" xr:uid="{00000000-0005-0000-0000-0000E2590000}"/>
    <cellStyle name="Normal 2 2 2 2 2 2 2 2 2 2 2 2 2 2 2 2 2 2 2 2 2 2 2 2 2 2 2 2 2 2 2 2 2 2 2 2 2 2 2 2 2 2 2 2 31 4" xfId="23011" xr:uid="{00000000-0005-0000-0000-0000E3590000}"/>
    <cellStyle name="Normal 2 2 2 2 2 2 2 2 2 2 2 2 2 2 2 2 2 2 2 2 2 2 2 2 2 2 2 2 2 2 2 2 2 2 2 2 2 2 2 2 2 2 2 2 31 5" xfId="23012" xr:uid="{00000000-0005-0000-0000-0000E4590000}"/>
    <cellStyle name="Normal 2 2 2 2 2 2 2 2 2 2 2 2 2 2 2 2 2 2 2 2 2 2 2 2 2 2 2 2 2 2 2 2 2 2 2 2 2 2 2 2 2 2 2 2 31 6" xfId="23013" xr:uid="{00000000-0005-0000-0000-0000E5590000}"/>
    <cellStyle name="Normal 2 2 2 2 2 2 2 2 2 2 2 2 2 2 2 2 2 2 2 2 2 2 2 2 2 2 2 2 2 2 2 2 2 2 2 2 2 2 2 2 2 2 2 2 31 7" xfId="23014" xr:uid="{00000000-0005-0000-0000-0000E6590000}"/>
    <cellStyle name="Normal 2 2 2 2 2 2 2 2 2 2 2 2 2 2 2 2 2 2 2 2 2 2 2 2 2 2 2 2 2 2 2 2 2 2 2 2 2 2 2 2 2 2 2 2 31 8" xfId="23015" xr:uid="{00000000-0005-0000-0000-0000E7590000}"/>
    <cellStyle name="Normal 2 2 2 2 2 2 2 2 2 2 2 2 2 2 2 2 2 2 2 2 2 2 2 2 2 2 2 2 2 2 2 2 2 2 2 2 2 2 2 2 2 2 2 2 31 9" xfId="23016" xr:uid="{00000000-0005-0000-0000-0000E8590000}"/>
    <cellStyle name="Normal 2 2 2 2 2 2 2 2 2 2 2 2 2 2 2 2 2 2 2 2 2 2 2 2 2 2 2 2 2 2 2 2 2 2 2 2 2 2 2 2 2 2 2 2 31_Tabla M" xfId="23017" xr:uid="{00000000-0005-0000-0000-0000E9590000}"/>
    <cellStyle name="Normal 2 2 2 2 2 2 2 2 2 2 2 2 2 2 2 2 2 2 2 2 2 2 2 2 2 2 2 2 2 2 2 2 2 2 2 2 2 2 2 2 2 2 2 2 32" xfId="23018" xr:uid="{00000000-0005-0000-0000-0000EA590000}"/>
    <cellStyle name="Normal 2 2 2 2 2 2 2 2 2 2 2 2 2 2 2 2 2 2 2 2 2 2 2 2 2 2 2 2 2 2 2 2 2 2 2 2 2 2 2 2 2 2 2 2 33" xfId="23019" xr:uid="{00000000-0005-0000-0000-0000EB590000}"/>
    <cellStyle name="Normal 2 2 2 2 2 2 2 2 2 2 2 2 2 2 2 2 2 2 2 2 2 2 2 2 2 2 2 2 2 2 2 2 2 2 2 2 2 2 2 2 2 2 2 2 34" xfId="23020" xr:uid="{00000000-0005-0000-0000-0000EC590000}"/>
    <cellStyle name="Normal 2 2 2 2 2 2 2 2 2 2 2 2 2 2 2 2 2 2 2 2 2 2 2 2 2 2 2 2 2 2 2 2 2 2 2 2 2 2 2 2 2 2 2 2 35" xfId="23021" xr:uid="{00000000-0005-0000-0000-0000ED590000}"/>
    <cellStyle name="Normal 2 2 2 2 2 2 2 2 2 2 2 2 2 2 2 2 2 2 2 2 2 2 2 2 2 2 2 2 2 2 2 2 2 2 2 2 2 2 2 2 2 2 2 2 36" xfId="23022" xr:uid="{00000000-0005-0000-0000-0000EE590000}"/>
    <cellStyle name="Normal 2 2 2 2 2 2 2 2 2 2 2 2 2 2 2 2 2 2 2 2 2 2 2 2 2 2 2 2 2 2 2 2 2 2 2 2 2 2 2 2 2 2 2 2 37" xfId="23023" xr:uid="{00000000-0005-0000-0000-0000EF590000}"/>
    <cellStyle name="Normal 2 2 2 2 2 2 2 2 2 2 2 2 2 2 2 2 2 2 2 2 2 2 2 2 2 2 2 2 2 2 2 2 2 2 2 2 2 2 2 2 2 2 2 2 38" xfId="23024" xr:uid="{00000000-0005-0000-0000-0000F0590000}"/>
    <cellStyle name="Normal 2 2 2 2 2 2 2 2 2 2 2 2 2 2 2 2 2 2 2 2 2 2 2 2 2 2 2 2 2 2 2 2 2 2 2 2 2 2 2 2 2 2 2 2 39" xfId="23025" xr:uid="{00000000-0005-0000-0000-0000F1590000}"/>
    <cellStyle name="Normal 2 2 2 2 2 2 2 2 2 2 2 2 2 2 2 2 2 2 2 2 2 2 2 2 2 2 2 2 2 2 2 2 2 2 2 2 2 2 2 2 2 2 2 2 4" xfId="23026" xr:uid="{00000000-0005-0000-0000-0000F2590000}"/>
    <cellStyle name="Normal 2 2 2 2 2 2 2 2 2 2 2 2 2 2 2 2 2 2 2 2 2 2 2 2 2 2 2 2 2 2 2 2 2 2 2 2 2 2 2 2 2 2 2 2 4 10" xfId="23027" xr:uid="{00000000-0005-0000-0000-0000F3590000}"/>
    <cellStyle name="Normal 2 2 2 2 2 2 2 2 2 2 2 2 2 2 2 2 2 2 2 2 2 2 2 2 2 2 2 2 2 2 2 2 2 2 2 2 2 2 2 2 2 2 2 2 4 2" xfId="23028" xr:uid="{00000000-0005-0000-0000-0000F4590000}"/>
    <cellStyle name="Normal 2 2 2 2 2 2 2 2 2 2 2 2 2 2 2 2 2 2 2 2 2 2 2 2 2 2 2 2 2 2 2 2 2 2 2 2 2 2 2 2 2 2 2 2 4 3" xfId="23029" xr:uid="{00000000-0005-0000-0000-0000F5590000}"/>
    <cellStyle name="Normal 2 2 2 2 2 2 2 2 2 2 2 2 2 2 2 2 2 2 2 2 2 2 2 2 2 2 2 2 2 2 2 2 2 2 2 2 2 2 2 2 2 2 2 2 4 4" xfId="23030" xr:uid="{00000000-0005-0000-0000-0000F6590000}"/>
    <cellStyle name="Normal 2 2 2 2 2 2 2 2 2 2 2 2 2 2 2 2 2 2 2 2 2 2 2 2 2 2 2 2 2 2 2 2 2 2 2 2 2 2 2 2 2 2 2 2 4 5" xfId="23031" xr:uid="{00000000-0005-0000-0000-0000F7590000}"/>
    <cellStyle name="Normal 2 2 2 2 2 2 2 2 2 2 2 2 2 2 2 2 2 2 2 2 2 2 2 2 2 2 2 2 2 2 2 2 2 2 2 2 2 2 2 2 2 2 2 2 4 6" xfId="23032" xr:uid="{00000000-0005-0000-0000-0000F8590000}"/>
    <cellStyle name="Normal 2 2 2 2 2 2 2 2 2 2 2 2 2 2 2 2 2 2 2 2 2 2 2 2 2 2 2 2 2 2 2 2 2 2 2 2 2 2 2 2 2 2 2 2 4 7" xfId="23033" xr:uid="{00000000-0005-0000-0000-0000F9590000}"/>
    <cellStyle name="Normal 2 2 2 2 2 2 2 2 2 2 2 2 2 2 2 2 2 2 2 2 2 2 2 2 2 2 2 2 2 2 2 2 2 2 2 2 2 2 2 2 2 2 2 2 4 8" xfId="23034" xr:uid="{00000000-0005-0000-0000-0000FA590000}"/>
    <cellStyle name="Normal 2 2 2 2 2 2 2 2 2 2 2 2 2 2 2 2 2 2 2 2 2 2 2 2 2 2 2 2 2 2 2 2 2 2 2 2 2 2 2 2 2 2 2 2 4 9" xfId="23035" xr:uid="{00000000-0005-0000-0000-0000FB590000}"/>
    <cellStyle name="Normal 2 2 2 2 2 2 2 2 2 2 2 2 2 2 2 2 2 2 2 2 2 2 2 2 2 2 2 2 2 2 2 2 2 2 2 2 2 2 2 2 2 2 2 2 4_Tabla M" xfId="23036" xr:uid="{00000000-0005-0000-0000-0000FC590000}"/>
    <cellStyle name="Normal 2 2 2 2 2 2 2 2 2 2 2 2 2 2 2 2 2 2 2 2 2 2 2 2 2 2 2 2 2 2 2 2 2 2 2 2 2 2 2 2 2 2 2 2 40" xfId="23037" xr:uid="{00000000-0005-0000-0000-0000FD590000}"/>
    <cellStyle name="Normal 2 2 2 2 2 2 2 2 2 2 2 2 2 2 2 2 2 2 2 2 2 2 2 2 2 2 2 2 2 2 2 2 2 2 2 2 2 2 2 2 2 2 2 2 5" xfId="23038" xr:uid="{00000000-0005-0000-0000-0000FE590000}"/>
    <cellStyle name="Normal 2 2 2 2 2 2 2 2 2 2 2 2 2 2 2 2 2 2 2 2 2 2 2 2 2 2 2 2 2 2 2 2 2 2 2 2 2 2 2 2 2 2 2 2 5 10" xfId="23039" xr:uid="{00000000-0005-0000-0000-0000FF590000}"/>
    <cellStyle name="Normal 2 2 2 2 2 2 2 2 2 2 2 2 2 2 2 2 2 2 2 2 2 2 2 2 2 2 2 2 2 2 2 2 2 2 2 2 2 2 2 2 2 2 2 2 5 2" xfId="23040" xr:uid="{00000000-0005-0000-0000-0000005A0000}"/>
    <cellStyle name="Normal 2 2 2 2 2 2 2 2 2 2 2 2 2 2 2 2 2 2 2 2 2 2 2 2 2 2 2 2 2 2 2 2 2 2 2 2 2 2 2 2 2 2 2 2 5 3" xfId="23041" xr:uid="{00000000-0005-0000-0000-0000015A0000}"/>
    <cellStyle name="Normal 2 2 2 2 2 2 2 2 2 2 2 2 2 2 2 2 2 2 2 2 2 2 2 2 2 2 2 2 2 2 2 2 2 2 2 2 2 2 2 2 2 2 2 2 5 4" xfId="23042" xr:uid="{00000000-0005-0000-0000-0000025A0000}"/>
    <cellStyle name="Normal 2 2 2 2 2 2 2 2 2 2 2 2 2 2 2 2 2 2 2 2 2 2 2 2 2 2 2 2 2 2 2 2 2 2 2 2 2 2 2 2 2 2 2 2 5 5" xfId="23043" xr:uid="{00000000-0005-0000-0000-0000035A0000}"/>
    <cellStyle name="Normal 2 2 2 2 2 2 2 2 2 2 2 2 2 2 2 2 2 2 2 2 2 2 2 2 2 2 2 2 2 2 2 2 2 2 2 2 2 2 2 2 2 2 2 2 5 6" xfId="23044" xr:uid="{00000000-0005-0000-0000-0000045A0000}"/>
    <cellStyle name="Normal 2 2 2 2 2 2 2 2 2 2 2 2 2 2 2 2 2 2 2 2 2 2 2 2 2 2 2 2 2 2 2 2 2 2 2 2 2 2 2 2 2 2 2 2 5 7" xfId="23045" xr:uid="{00000000-0005-0000-0000-0000055A0000}"/>
    <cellStyle name="Normal 2 2 2 2 2 2 2 2 2 2 2 2 2 2 2 2 2 2 2 2 2 2 2 2 2 2 2 2 2 2 2 2 2 2 2 2 2 2 2 2 2 2 2 2 5 8" xfId="23046" xr:uid="{00000000-0005-0000-0000-0000065A0000}"/>
    <cellStyle name="Normal 2 2 2 2 2 2 2 2 2 2 2 2 2 2 2 2 2 2 2 2 2 2 2 2 2 2 2 2 2 2 2 2 2 2 2 2 2 2 2 2 2 2 2 2 5 9" xfId="23047" xr:uid="{00000000-0005-0000-0000-0000075A0000}"/>
    <cellStyle name="Normal 2 2 2 2 2 2 2 2 2 2 2 2 2 2 2 2 2 2 2 2 2 2 2 2 2 2 2 2 2 2 2 2 2 2 2 2 2 2 2 2 2 2 2 2 5_Tabla M" xfId="23048" xr:uid="{00000000-0005-0000-0000-0000085A0000}"/>
    <cellStyle name="Normal 2 2 2 2 2 2 2 2 2 2 2 2 2 2 2 2 2 2 2 2 2 2 2 2 2 2 2 2 2 2 2 2 2 2 2 2 2 2 2 2 2 2 2 2 6" xfId="23049" xr:uid="{00000000-0005-0000-0000-0000095A0000}"/>
    <cellStyle name="Normal 2 2 2 2 2 2 2 2 2 2 2 2 2 2 2 2 2 2 2 2 2 2 2 2 2 2 2 2 2 2 2 2 2 2 2 2 2 2 2 2 2 2 2 2 6 10" xfId="23050" xr:uid="{00000000-0005-0000-0000-00000A5A0000}"/>
    <cellStyle name="Normal 2 2 2 2 2 2 2 2 2 2 2 2 2 2 2 2 2 2 2 2 2 2 2 2 2 2 2 2 2 2 2 2 2 2 2 2 2 2 2 2 2 2 2 2 6 2" xfId="23051" xr:uid="{00000000-0005-0000-0000-00000B5A0000}"/>
    <cellStyle name="Normal 2 2 2 2 2 2 2 2 2 2 2 2 2 2 2 2 2 2 2 2 2 2 2 2 2 2 2 2 2 2 2 2 2 2 2 2 2 2 2 2 2 2 2 2 6 3" xfId="23052" xr:uid="{00000000-0005-0000-0000-00000C5A0000}"/>
    <cellStyle name="Normal 2 2 2 2 2 2 2 2 2 2 2 2 2 2 2 2 2 2 2 2 2 2 2 2 2 2 2 2 2 2 2 2 2 2 2 2 2 2 2 2 2 2 2 2 6 4" xfId="23053" xr:uid="{00000000-0005-0000-0000-00000D5A0000}"/>
    <cellStyle name="Normal 2 2 2 2 2 2 2 2 2 2 2 2 2 2 2 2 2 2 2 2 2 2 2 2 2 2 2 2 2 2 2 2 2 2 2 2 2 2 2 2 2 2 2 2 6 5" xfId="23054" xr:uid="{00000000-0005-0000-0000-00000E5A0000}"/>
    <cellStyle name="Normal 2 2 2 2 2 2 2 2 2 2 2 2 2 2 2 2 2 2 2 2 2 2 2 2 2 2 2 2 2 2 2 2 2 2 2 2 2 2 2 2 2 2 2 2 6 6" xfId="23055" xr:uid="{00000000-0005-0000-0000-00000F5A0000}"/>
    <cellStyle name="Normal 2 2 2 2 2 2 2 2 2 2 2 2 2 2 2 2 2 2 2 2 2 2 2 2 2 2 2 2 2 2 2 2 2 2 2 2 2 2 2 2 2 2 2 2 6 7" xfId="23056" xr:uid="{00000000-0005-0000-0000-0000105A0000}"/>
    <cellStyle name="Normal 2 2 2 2 2 2 2 2 2 2 2 2 2 2 2 2 2 2 2 2 2 2 2 2 2 2 2 2 2 2 2 2 2 2 2 2 2 2 2 2 2 2 2 2 6 8" xfId="23057" xr:uid="{00000000-0005-0000-0000-0000115A0000}"/>
    <cellStyle name="Normal 2 2 2 2 2 2 2 2 2 2 2 2 2 2 2 2 2 2 2 2 2 2 2 2 2 2 2 2 2 2 2 2 2 2 2 2 2 2 2 2 2 2 2 2 6 9" xfId="23058" xr:uid="{00000000-0005-0000-0000-0000125A0000}"/>
    <cellStyle name="Normal 2 2 2 2 2 2 2 2 2 2 2 2 2 2 2 2 2 2 2 2 2 2 2 2 2 2 2 2 2 2 2 2 2 2 2 2 2 2 2 2 2 2 2 2 6_Tabla M" xfId="23059" xr:uid="{00000000-0005-0000-0000-0000135A0000}"/>
    <cellStyle name="Normal 2 2 2 2 2 2 2 2 2 2 2 2 2 2 2 2 2 2 2 2 2 2 2 2 2 2 2 2 2 2 2 2 2 2 2 2 2 2 2 2 2 2 2 2 7" xfId="23060" xr:uid="{00000000-0005-0000-0000-0000145A0000}"/>
    <cellStyle name="Normal 2 2 2 2 2 2 2 2 2 2 2 2 2 2 2 2 2 2 2 2 2 2 2 2 2 2 2 2 2 2 2 2 2 2 2 2 2 2 2 2 2 2 2 2 7 10" xfId="23061" xr:uid="{00000000-0005-0000-0000-0000155A0000}"/>
    <cellStyle name="Normal 2 2 2 2 2 2 2 2 2 2 2 2 2 2 2 2 2 2 2 2 2 2 2 2 2 2 2 2 2 2 2 2 2 2 2 2 2 2 2 2 2 2 2 2 7 2" xfId="23062" xr:uid="{00000000-0005-0000-0000-0000165A0000}"/>
    <cellStyle name="Normal 2 2 2 2 2 2 2 2 2 2 2 2 2 2 2 2 2 2 2 2 2 2 2 2 2 2 2 2 2 2 2 2 2 2 2 2 2 2 2 2 2 2 2 2 7 3" xfId="23063" xr:uid="{00000000-0005-0000-0000-0000175A0000}"/>
    <cellStyle name="Normal 2 2 2 2 2 2 2 2 2 2 2 2 2 2 2 2 2 2 2 2 2 2 2 2 2 2 2 2 2 2 2 2 2 2 2 2 2 2 2 2 2 2 2 2 7 4" xfId="23064" xr:uid="{00000000-0005-0000-0000-0000185A0000}"/>
    <cellStyle name="Normal 2 2 2 2 2 2 2 2 2 2 2 2 2 2 2 2 2 2 2 2 2 2 2 2 2 2 2 2 2 2 2 2 2 2 2 2 2 2 2 2 2 2 2 2 7 5" xfId="23065" xr:uid="{00000000-0005-0000-0000-0000195A0000}"/>
    <cellStyle name="Normal 2 2 2 2 2 2 2 2 2 2 2 2 2 2 2 2 2 2 2 2 2 2 2 2 2 2 2 2 2 2 2 2 2 2 2 2 2 2 2 2 2 2 2 2 7 6" xfId="23066" xr:uid="{00000000-0005-0000-0000-00001A5A0000}"/>
    <cellStyle name="Normal 2 2 2 2 2 2 2 2 2 2 2 2 2 2 2 2 2 2 2 2 2 2 2 2 2 2 2 2 2 2 2 2 2 2 2 2 2 2 2 2 2 2 2 2 7 7" xfId="23067" xr:uid="{00000000-0005-0000-0000-00001B5A0000}"/>
    <cellStyle name="Normal 2 2 2 2 2 2 2 2 2 2 2 2 2 2 2 2 2 2 2 2 2 2 2 2 2 2 2 2 2 2 2 2 2 2 2 2 2 2 2 2 2 2 2 2 7 8" xfId="23068" xr:uid="{00000000-0005-0000-0000-00001C5A0000}"/>
    <cellStyle name="Normal 2 2 2 2 2 2 2 2 2 2 2 2 2 2 2 2 2 2 2 2 2 2 2 2 2 2 2 2 2 2 2 2 2 2 2 2 2 2 2 2 2 2 2 2 7 9" xfId="23069" xr:uid="{00000000-0005-0000-0000-00001D5A0000}"/>
    <cellStyle name="Normal 2 2 2 2 2 2 2 2 2 2 2 2 2 2 2 2 2 2 2 2 2 2 2 2 2 2 2 2 2 2 2 2 2 2 2 2 2 2 2 2 2 2 2 2 7_Tabla M" xfId="23070" xr:uid="{00000000-0005-0000-0000-00001E5A0000}"/>
    <cellStyle name="Normal 2 2 2 2 2 2 2 2 2 2 2 2 2 2 2 2 2 2 2 2 2 2 2 2 2 2 2 2 2 2 2 2 2 2 2 2 2 2 2 2 2 2 2 2 8" xfId="23071" xr:uid="{00000000-0005-0000-0000-00001F5A0000}"/>
    <cellStyle name="Normal 2 2 2 2 2 2 2 2 2 2 2 2 2 2 2 2 2 2 2 2 2 2 2 2 2 2 2 2 2 2 2 2 2 2 2 2 2 2 2 2 2 2 2 2 8 10" xfId="23072" xr:uid="{00000000-0005-0000-0000-0000205A0000}"/>
    <cellStyle name="Normal 2 2 2 2 2 2 2 2 2 2 2 2 2 2 2 2 2 2 2 2 2 2 2 2 2 2 2 2 2 2 2 2 2 2 2 2 2 2 2 2 2 2 2 2 8 2" xfId="23073" xr:uid="{00000000-0005-0000-0000-0000215A0000}"/>
    <cellStyle name="Normal 2 2 2 2 2 2 2 2 2 2 2 2 2 2 2 2 2 2 2 2 2 2 2 2 2 2 2 2 2 2 2 2 2 2 2 2 2 2 2 2 2 2 2 2 8 3" xfId="23074" xr:uid="{00000000-0005-0000-0000-0000225A0000}"/>
    <cellStyle name="Normal 2 2 2 2 2 2 2 2 2 2 2 2 2 2 2 2 2 2 2 2 2 2 2 2 2 2 2 2 2 2 2 2 2 2 2 2 2 2 2 2 2 2 2 2 8 4" xfId="23075" xr:uid="{00000000-0005-0000-0000-0000235A0000}"/>
    <cellStyle name="Normal 2 2 2 2 2 2 2 2 2 2 2 2 2 2 2 2 2 2 2 2 2 2 2 2 2 2 2 2 2 2 2 2 2 2 2 2 2 2 2 2 2 2 2 2 8 5" xfId="23076" xr:uid="{00000000-0005-0000-0000-0000245A0000}"/>
    <cellStyle name="Normal 2 2 2 2 2 2 2 2 2 2 2 2 2 2 2 2 2 2 2 2 2 2 2 2 2 2 2 2 2 2 2 2 2 2 2 2 2 2 2 2 2 2 2 2 8 6" xfId="23077" xr:uid="{00000000-0005-0000-0000-0000255A0000}"/>
    <cellStyle name="Normal 2 2 2 2 2 2 2 2 2 2 2 2 2 2 2 2 2 2 2 2 2 2 2 2 2 2 2 2 2 2 2 2 2 2 2 2 2 2 2 2 2 2 2 2 8 7" xfId="23078" xr:uid="{00000000-0005-0000-0000-0000265A0000}"/>
    <cellStyle name="Normal 2 2 2 2 2 2 2 2 2 2 2 2 2 2 2 2 2 2 2 2 2 2 2 2 2 2 2 2 2 2 2 2 2 2 2 2 2 2 2 2 2 2 2 2 8 8" xfId="23079" xr:uid="{00000000-0005-0000-0000-0000275A0000}"/>
    <cellStyle name="Normal 2 2 2 2 2 2 2 2 2 2 2 2 2 2 2 2 2 2 2 2 2 2 2 2 2 2 2 2 2 2 2 2 2 2 2 2 2 2 2 2 2 2 2 2 8 9" xfId="23080" xr:uid="{00000000-0005-0000-0000-0000285A0000}"/>
    <cellStyle name="Normal 2 2 2 2 2 2 2 2 2 2 2 2 2 2 2 2 2 2 2 2 2 2 2 2 2 2 2 2 2 2 2 2 2 2 2 2 2 2 2 2 2 2 2 2 8_Tabla M" xfId="23081" xr:uid="{00000000-0005-0000-0000-0000295A0000}"/>
    <cellStyle name="Normal 2 2 2 2 2 2 2 2 2 2 2 2 2 2 2 2 2 2 2 2 2 2 2 2 2 2 2 2 2 2 2 2 2 2 2 2 2 2 2 2 2 2 2 2 9" xfId="23082" xr:uid="{00000000-0005-0000-0000-00002A5A0000}"/>
    <cellStyle name="Normal 2 2 2 2 2 2 2 2 2 2 2 2 2 2 2 2 2 2 2 2 2 2 2 2 2 2 2 2 2 2 2 2 2 2 2 2 2 2 2 2 2 2 2 2 9 10" xfId="23083" xr:uid="{00000000-0005-0000-0000-00002B5A0000}"/>
    <cellStyle name="Normal 2 2 2 2 2 2 2 2 2 2 2 2 2 2 2 2 2 2 2 2 2 2 2 2 2 2 2 2 2 2 2 2 2 2 2 2 2 2 2 2 2 2 2 2 9 2" xfId="23084" xr:uid="{00000000-0005-0000-0000-00002C5A0000}"/>
    <cellStyle name="Normal 2 2 2 2 2 2 2 2 2 2 2 2 2 2 2 2 2 2 2 2 2 2 2 2 2 2 2 2 2 2 2 2 2 2 2 2 2 2 2 2 2 2 2 2 9 3" xfId="23085" xr:uid="{00000000-0005-0000-0000-00002D5A0000}"/>
    <cellStyle name="Normal 2 2 2 2 2 2 2 2 2 2 2 2 2 2 2 2 2 2 2 2 2 2 2 2 2 2 2 2 2 2 2 2 2 2 2 2 2 2 2 2 2 2 2 2 9 4" xfId="23086" xr:uid="{00000000-0005-0000-0000-00002E5A0000}"/>
    <cellStyle name="Normal 2 2 2 2 2 2 2 2 2 2 2 2 2 2 2 2 2 2 2 2 2 2 2 2 2 2 2 2 2 2 2 2 2 2 2 2 2 2 2 2 2 2 2 2 9 5" xfId="23087" xr:uid="{00000000-0005-0000-0000-00002F5A0000}"/>
    <cellStyle name="Normal 2 2 2 2 2 2 2 2 2 2 2 2 2 2 2 2 2 2 2 2 2 2 2 2 2 2 2 2 2 2 2 2 2 2 2 2 2 2 2 2 2 2 2 2 9 6" xfId="23088" xr:uid="{00000000-0005-0000-0000-0000305A0000}"/>
    <cellStyle name="Normal 2 2 2 2 2 2 2 2 2 2 2 2 2 2 2 2 2 2 2 2 2 2 2 2 2 2 2 2 2 2 2 2 2 2 2 2 2 2 2 2 2 2 2 2 9 7" xfId="23089" xr:uid="{00000000-0005-0000-0000-0000315A0000}"/>
    <cellStyle name="Normal 2 2 2 2 2 2 2 2 2 2 2 2 2 2 2 2 2 2 2 2 2 2 2 2 2 2 2 2 2 2 2 2 2 2 2 2 2 2 2 2 2 2 2 2 9 8" xfId="23090" xr:uid="{00000000-0005-0000-0000-0000325A0000}"/>
    <cellStyle name="Normal 2 2 2 2 2 2 2 2 2 2 2 2 2 2 2 2 2 2 2 2 2 2 2 2 2 2 2 2 2 2 2 2 2 2 2 2 2 2 2 2 2 2 2 2 9 9" xfId="23091" xr:uid="{00000000-0005-0000-0000-0000335A0000}"/>
    <cellStyle name="Normal 2 2 2 2 2 2 2 2 2 2 2 2 2 2 2 2 2 2 2 2 2 2 2 2 2 2 2 2 2 2 2 2 2 2 2 2 2 2 2 2 2 2 2 2 9_Tabla M" xfId="23092" xr:uid="{00000000-0005-0000-0000-0000345A0000}"/>
    <cellStyle name="Normal 2 2 2 2 2 2 2 2 2 2 2 2 2 2 2 2 2 2 2 2 2 2 2 2 2 2 2 2 2 2 2 2 2 2 2 2 2 2 2 2 2 2 2 2_Tabla M" xfId="23093" xr:uid="{00000000-0005-0000-0000-0000355A0000}"/>
    <cellStyle name="Normal 2 2 2 2 2 2 2 2 2 2 2 2 2 2 2 2 2 2 2 2 2 2 2 2 2 2 2 2 2 2 2 2 2 2 2 2 2 2 2 2 2 2 2 20" xfId="23094" xr:uid="{00000000-0005-0000-0000-0000365A0000}"/>
    <cellStyle name="Normal 2 2 2 2 2 2 2 2 2 2 2 2 2 2 2 2 2 2 2 2 2 2 2 2 2 2 2 2 2 2 2 2 2 2 2 2 2 2 2 2 2 2 2 21" xfId="23095" xr:uid="{00000000-0005-0000-0000-0000375A0000}"/>
    <cellStyle name="Normal 2 2 2 2 2 2 2 2 2 2 2 2 2 2 2 2 2 2 2 2 2 2 2 2 2 2 2 2 2 2 2 2 2 2 2 2 2 2 2 2 2 2 2 22" xfId="23096" xr:uid="{00000000-0005-0000-0000-0000385A0000}"/>
    <cellStyle name="Normal 2 2 2 2 2 2 2 2 2 2 2 2 2 2 2 2 2 2 2 2 2 2 2 2 2 2 2 2 2 2 2 2 2 2 2 2 2 2 2 2 2 2 2 23" xfId="23097" xr:uid="{00000000-0005-0000-0000-0000395A0000}"/>
    <cellStyle name="Normal 2 2 2 2 2 2 2 2 2 2 2 2 2 2 2 2 2 2 2 2 2 2 2 2 2 2 2 2 2 2 2 2 2 2 2 2 2 2 2 2 2 2 2 24" xfId="23098" xr:uid="{00000000-0005-0000-0000-00003A5A0000}"/>
    <cellStyle name="Normal 2 2 2 2 2 2 2 2 2 2 2 2 2 2 2 2 2 2 2 2 2 2 2 2 2 2 2 2 2 2 2 2 2 2 2 2 2 2 2 2 2 2 2 25" xfId="23099" xr:uid="{00000000-0005-0000-0000-00003B5A0000}"/>
    <cellStyle name="Normal 2 2 2 2 2 2 2 2 2 2 2 2 2 2 2 2 2 2 2 2 2 2 2 2 2 2 2 2 2 2 2 2 2 2 2 2 2 2 2 2 2 2 2 26" xfId="23100" xr:uid="{00000000-0005-0000-0000-00003C5A0000}"/>
    <cellStyle name="Normal 2 2 2 2 2 2 2 2 2 2 2 2 2 2 2 2 2 2 2 2 2 2 2 2 2 2 2 2 2 2 2 2 2 2 2 2 2 2 2 2 2 2 2 27" xfId="23101" xr:uid="{00000000-0005-0000-0000-00003D5A0000}"/>
    <cellStyle name="Normal 2 2 2 2 2 2 2 2 2 2 2 2 2 2 2 2 2 2 2 2 2 2 2 2 2 2 2 2 2 2 2 2 2 2 2 2 2 2 2 2 2 2 2 28" xfId="23102" xr:uid="{00000000-0005-0000-0000-00003E5A0000}"/>
    <cellStyle name="Normal 2 2 2 2 2 2 2 2 2 2 2 2 2 2 2 2 2 2 2 2 2 2 2 2 2 2 2 2 2 2 2 2 2 2 2 2 2 2 2 2 2 2 2 29" xfId="23103" xr:uid="{00000000-0005-0000-0000-00003F5A0000}"/>
    <cellStyle name="Normal 2 2 2 2 2 2 2 2 2 2 2 2 2 2 2 2 2 2 2 2 2 2 2 2 2 2 2 2 2 2 2 2 2 2 2 2 2 2 2 2 2 2 2 3" xfId="23104" xr:uid="{00000000-0005-0000-0000-0000405A0000}"/>
    <cellStyle name="Normal 2 2 2 2 2 2 2 2 2 2 2 2 2 2 2 2 2 2 2 2 2 2 2 2 2 2 2 2 2 2 2 2 2 2 2 2 2 2 2 2 2 2 2 30" xfId="23105" xr:uid="{00000000-0005-0000-0000-0000415A0000}"/>
    <cellStyle name="Normal 2 2 2 2 2 2 2 2 2 2 2 2 2 2 2 2 2 2 2 2 2 2 2 2 2 2 2 2 2 2 2 2 2 2 2 2 2 2 2 2 2 2 2 31" xfId="23106" xr:uid="{00000000-0005-0000-0000-0000425A0000}"/>
    <cellStyle name="Normal 2 2 2 2 2 2 2 2 2 2 2 2 2 2 2 2 2 2 2 2 2 2 2 2 2 2 2 2 2 2 2 2 2 2 2 2 2 2 2 2 2 2 2 32" xfId="23107" xr:uid="{00000000-0005-0000-0000-0000435A0000}"/>
    <cellStyle name="Normal 2 2 2 2 2 2 2 2 2 2 2 2 2 2 2 2 2 2 2 2 2 2 2 2 2 2 2 2 2 2 2 2 2 2 2 2 2 2 2 2 2 2 2 33" xfId="23108" xr:uid="{00000000-0005-0000-0000-0000445A0000}"/>
    <cellStyle name="Normal 2 2 2 2 2 2 2 2 2 2 2 2 2 2 2 2 2 2 2 2 2 2 2 2 2 2 2 2 2 2 2 2 2 2 2 2 2 2 2 2 2 2 2 34" xfId="23109" xr:uid="{00000000-0005-0000-0000-0000455A0000}"/>
    <cellStyle name="Normal 2 2 2 2 2 2 2 2 2 2 2 2 2 2 2 2 2 2 2 2 2 2 2 2 2 2 2 2 2 2 2 2 2 2 2 2 2 2 2 2 2 2 2 35" xfId="23110" xr:uid="{00000000-0005-0000-0000-0000465A0000}"/>
    <cellStyle name="Normal 2 2 2 2 2 2 2 2 2 2 2 2 2 2 2 2 2 2 2 2 2 2 2 2 2 2 2 2 2 2 2 2 2 2 2 2 2 2 2 2 2 2 2 36" xfId="23111" xr:uid="{00000000-0005-0000-0000-0000475A0000}"/>
    <cellStyle name="Normal 2 2 2 2 2 2 2 2 2 2 2 2 2 2 2 2 2 2 2 2 2 2 2 2 2 2 2 2 2 2 2 2 2 2 2 2 2 2 2 2 2 2 2 37" xfId="23112" xr:uid="{00000000-0005-0000-0000-0000485A0000}"/>
    <cellStyle name="Normal 2 2 2 2 2 2 2 2 2 2 2 2 2 2 2 2 2 2 2 2 2 2 2 2 2 2 2 2 2 2 2 2 2 2 2 2 2 2 2 2 2 2 2 38" xfId="23113" xr:uid="{00000000-0005-0000-0000-0000495A0000}"/>
    <cellStyle name="Normal 2 2 2 2 2 2 2 2 2 2 2 2 2 2 2 2 2 2 2 2 2 2 2 2 2 2 2 2 2 2 2 2 2 2 2 2 2 2 2 2 2 2 2 39" xfId="23114" xr:uid="{00000000-0005-0000-0000-00004A5A0000}"/>
    <cellStyle name="Normal 2 2 2 2 2 2 2 2 2 2 2 2 2 2 2 2 2 2 2 2 2 2 2 2 2 2 2 2 2 2 2 2 2 2 2 2 2 2 2 2 2 2 2 4" xfId="23115" xr:uid="{00000000-0005-0000-0000-00004B5A0000}"/>
    <cellStyle name="Normal 2 2 2 2 2 2 2 2 2 2 2 2 2 2 2 2 2 2 2 2 2 2 2 2 2 2 2 2 2 2 2 2 2 2 2 2 2 2 2 2 2 2 2 40" xfId="23116" xr:uid="{00000000-0005-0000-0000-00004C5A0000}"/>
    <cellStyle name="Normal 2 2 2 2 2 2 2 2 2 2 2 2 2 2 2 2 2 2 2 2 2 2 2 2 2 2 2 2 2 2 2 2 2 2 2 2 2 2 2 2 2 2 2 5" xfId="23117" xr:uid="{00000000-0005-0000-0000-00004D5A0000}"/>
    <cellStyle name="Normal 2 2 2 2 2 2 2 2 2 2 2 2 2 2 2 2 2 2 2 2 2 2 2 2 2 2 2 2 2 2 2 2 2 2 2 2 2 2 2 2 2 2 2 6" xfId="23118" xr:uid="{00000000-0005-0000-0000-00004E5A0000}"/>
    <cellStyle name="Normal 2 2 2 2 2 2 2 2 2 2 2 2 2 2 2 2 2 2 2 2 2 2 2 2 2 2 2 2 2 2 2 2 2 2 2 2 2 2 2 2 2 2 2 7" xfId="23119" xr:uid="{00000000-0005-0000-0000-00004F5A0000}"/>
    <cellStyle name="Normal 2 2 2 2 2 2 2 2 2 2 2 2 2 2 2 2 2 2 2 2 2 2 2 2 2 2 2 2 2 2 2 2 2 2 2 2 2 2 2 2 2 2 2 8" xfId="23120" xr:uid="{00000000-0005-0000-0000-0000505A0000}"/>
    <cellStyle name="Normal 2 2 2 2 2 2 2 2 2 2 2 2 2 2 2 2 2 2 2 2 2 2 2 2 2 2 2 2 2 2 2 2 2 2 2 2 2 2 2 2 2 2 2 9" xfId="23121" xr:uid="{00000000-0005-0000-0000-0000515A0000}"/>
    <cellStyle name="Normal 2 2 2 2 2 2 2 2 2 2 2 2 2 2 2 2 2 2 2 2 2 2 2 2 2 2 2 2 2 2 2 2 2 2 2 2 2 2 2 2 2 2 2_Tabla M" xfId="23122" xr:uid="{00000000-0005-0000-0000-0000525A0000}"/>
    <cellStyle name="Normal 2 2 2 2 2 2 2 2 2 2 2 2 2 2 2 2 2 2 2 2 2 2 2 2 2 2 2 2 2 2 2 2 2 2 2 2 2 2 2 2 2 2 20" xfId="23123" xr:uid="{00000000-0005-0000-0000-0000535A0000}"/>
    <cellStyle name="Normal 2 2 2 2 2 2 2 2 2 2 2 2 2 2 2 2 2 2 2 2 2 2 2 2 2 2 2 2 2 2 2 2 2 2 2 2 2 2 2 2 2 2 20 10" xfId="23124" xr:uid="{00000000-0005-0000-0000-0000545A0000}"/>
    <cellStyle name="Normal 2 2 2 2 2 2 2 2 2 2 2 2 2 2 2 2 2 2 2 2 2 2 2 2 2 2 2 2 2 2 2 2 2 2 2 2 2 2 2 2 2 2 20 2" xfId="23125" xr:uid="{00000000-0005-0000-0000-0000555A0000}"/>
    <cellStyle name="Normal 2 2 2 2 2 2 2 2 2 2 2 2 2 2 2 2 2 2 2 2 2 2 2 2 2 2 2 2 2 2 2 2 2 2 2 2 2 2 2 2 2 2 20 3" xfId="23126" xr:uid="{00000000-0005-0000-0000-0000565A0000}"/>
    <cellStyle name="Normal 2 2 2 2 2 2 2 2 2 2 2 2 2 2 2 2 2 2 2 2 2 2 2 2 2 2 2 2 2 2 2 2 2 2 2 2 2 2 2 2 2 2 20 4" xfId="23127" xr:uid="{00000000-0005-0000-0000-0000575A0000}"/>
    <cellStyle name="Normal 2 2 2 2 2 2 2 2 2 2 2 2 2 2 2 2 2 2 2 2 2 2 2 2 2 2 2 2 2 2 2 2 2 2 2 2 2 2 2 2 2 2 20 5" xfId="23128" xr:uid="{00000000-0005-0000-0000-0000585A0000}"/>
    <cellStyle name="Normal 2 2 2 2 2 2 2 2 2 2 2 2 2 2 2 2 2 2 2 2 2 2 2 2 2 2 2 2 2 2 2 2 2 2 2 2 2 2 2 2 2 2 20 6" xfId="23129" xr:uid="{00000000-0005-0000-0000-0000595A0000}"/>
    <cellStyle name="Normal 2 2 2 2 2 2 2 2 2 2 2 2 2 2 2 2 2 2 2 2 2 2 2 2 2 2 2 2 2 2 2 2 2 2 2 2 2 2 2 2 2 2 20 7" xfId="23130" xr:uid="{00000000-0005-0000-0000-00005A5A0000}"/>
    <cellStyle name="Normal 2 2 2 2 2 2 2 2 2 2 2 2 2 2 2 2 2 2 2 2 2 2 2 2 2 2 2 2 2 2 2 2 2 2 2 2 2 2 2 2 2 2 20 8" xfId="23131" xr:uid="{00000000-0005-0000-0000-00005B5A0000}"/>
    <cellStyle name="Normal 2 2 2 2 2 2 2 2 2 2 2 2 2 2 2 2 2 2 2 2 2 2 2 2 2 2 2 2 2 2 2 2 2 2 2 2 2 2 2 2 2 2 20 9" xfId="23132" xr:uid="{00000000-0005-0000-0000-00005C5A0000}"/>
    <cellStyle name="Normal 2 2 2 2 2 2 2 2 2 2 2 2 2 2 2 2 2 2 2 2 2 2 2 2 2 2 2 2 2 2 2 2 2 2 2 2 2 2 2 2 2 2 20_Tabla M" xfId="23133" xr:uid="{00000000-0005-0000-0000-00005D5A0000}"/>
    <cellStyle name="Normal 2 2 2 2 2 2 2 2 2 2 2 2 2 2 2 2 2 2 2 2 2 2 2 2 2 2 2 2 2 2 2 2 2 2 2 2 2 2 2 2 2 2 21" xfId="23134" xr:uid="{00000000-0005-0000-0000-00005E5A0000}"/>
    <cellStyle name="Normal 2 2 2 2 2 2 2 2 2 2 2 2 2 2 2 2 2 2 2 2 2 2 2 2 2 2 2 2 2 2 2 2 2 2 2 2 2 2 2 2 2 2 21 10" xfId="23135" xr:uid="{00000000-0005-0000-0000-00005F5A0000}"/>
    <cellStyle name="Normal 2 2 2 2 2 2 2 2 2 2 2 2 2 2 2 2 2 2 2 2 2 2 2 2 2 2 2 2 2 2 2 2 2 2 2 2 2 2 2 2 2 2 21 2" xfId="23136" xr:uid="{00000000-0005-0000-0000-0000605A0000}"/>
    <cellStyle name="Normal 2 2 2 2 2 2 2 2 2 2 2 2 2 2 2 2 2 2 2 2 2 2 2 2 2 2 2 2 2 2 2 2 2 2 2 2 2 2 2 2 2 2 21 3" xfId="23137" xr:uid="{00000000-0005-0000-0000-0000615A0000}"/>
    <cellStyle name="Normal 2 2 2 2 2 2 2 2 2 2 2 2 2 2 2 2 2 2 2 2 2 2 2 2 2 2 2 2 2 2 2 2 2 2 2 2 2 2 2 2 2 2 21 4" xfId="23138" xr:uid="{00000000-0005-0000-0000-0000625A0000}"/>
    <cellStyle name="Normal 2 2 2 2 2 2 2 2 2 2 2 2 2 2 2 2 2 2 2 2 2 2 2 2 2 2 2 2 2 2 2 2 2 2 2 2 2 2 2 2 2 2 21 5" xfId="23139" xr:uid="{00000000-0005-0000-0000-0000635A0000}"/>
    <cellStyle name="Normal 2 2 2 2 2 2 2 2 2 2 2 2 2 2 2 2 2 2 2 2 2 2 2 2 2 2 2 2 2 2 2 2 2 2 2 2 2 2 2 2 2 2 21 6" xfId="23140" xr:uid="{00000000-0005-0000-0000-0000645A0000}"/>
    <cellStyle name="Normal 2 2 2 2 2 2 2 2 2 2 2 2 2 2 2 2 2 2 2 2 2 2 2 2 2 2 2 2 2 2 2 2 2 2 2 2 2 2 2 2 2 2 21 7" xfId="23141" xr:uid="{00000000-0005-0000-0000-0000655A0000}"/>
    <cellStyle name="Normal 2 2 2 2 2 2 2 2 2 2 2 2 2 2 2 2 2 2 2 2 2 2 2 2 2 2 2 2 2 2 2 2 2 2 2 2 2 2 2 2 2 2 21 8" xfId="23142" xr:uid="{00000000-0005-0000-0000-0000665A0000}"/>
    <cellStyle name="Normal 2 2 2 2 2 2 2 2 2 2 2 2 2 2 2 2 2 2 2 2 2 2 2 2 2 2 2 2 2 2 2 2 2 2 2 2 2 2 2 2 2 2 21 9" xfId="23143" xr:uid="{00000000-0005-0000-0000-0000675A0000}"/>
    <cellStyle name="Normal 2 2 2 2 2 2 2 2 2 2 2 2 2 2 2 2 2 2 2 2 2 2 2 2 2 2 2 2 2 2 2 2 2 2 2 2 2 2 2 2 2 2 21_Tabla M" xfId="23144" xr:uid="{00000000-0005-0000-0000-0000685A0000}"/>
    <cellStyle name="Normal 2 2 2 2 2 2 2 2 2 2 2 2 2 2 2 2 2 2 2 2 2 2 2 2 2 2 2 2 2 2 2 2 2 2 2 2 2 2 2 2 2 2 22" xfId="23145" xr:uid="{00000000-0005-0000-0000-0000695A0000}"/>
    <cellStyle name="Normal 2 2 2 2 2 2 2 2 2 2 2 2 2 2 2 2 2 2 2 2 2 2 2 2 2 2 2 2 2 2 2 2 2 2 2 2 2 2 2 2 2 2 22 10" xfId="23146" xr:uid="{00000000-0005-0000-0000-00006A5A0000}"/>
    <cellStyle name="Normal 2 2 2 2 2 2 2 2 2 2 2 2 2 2 2 2 2 2 2 2 2 2 2 2 2 2 2 2 2 2 2 2 2 2 2 2 2 2 2 2 2 2 22 2" xfId="23147" xr:uid="{00000000-0005-0000-0000-00006B5A0000}"/>
    <cellStyle name="Normal 2 2 2 2 2 2 2 2 2 2 2 2 2 2 2 2 2 2 2 2 2 2 2 2 2 2 2 2 2 2 2 2 2 2 2 2 2 2 2 2 2 2 22 3" xfId="23148" xr:uid="{00000000-0005-0000-0000-00006C5A0000}"/>
    <cellStyle name="Normal 2 2 2 2 2 2 2 2 2 2 2 2 2 2 2 2 2 2 2 2 2 2 2 2 2 2 2 2 2 2 2 2 2 2 2 2 2 2 2 2 2 2 22 4" xfId="23149" xr:uid="{00000000-0005-0000-0000-00006D5A0000}"/>
    <cellStyle name="Normal 2 2 2 2 2 2 2 2 2 2 2 2 2 2 2 2 2 2 2 2 2 2 2 2 2 2 2 2 2 2 2 2 2 2 2 2 2 2 2 2 2 2 22 5" xfId="23150" xr:uid="{00000000-0005-0000-0000-00006E5A0000}"/>
    <cellStyle name="Normal 2 2 2 2 2 2 2 2 2 2 2 2 2 2 2 2 2 2 2 2 2 2 2 2 2 2 2 2 2 2 2 2 2 2 2 2 2 2 2 2 2 2 22 6" xfId="23151" xr:uid="{00000000-0005-0000-0000-00006F5A0000}"/>
    <cellStyle name="Normal 2 2 2 2 2 2 2 2 2 2 2 2 2 2 2 2 2 2 2 2 2 2 2 2 2 2 2 2 2 2 2 2 2 2 2 2 2 2 2 2 2 2 22 7" xfId="23152" xr:uid="{00000000-0005-0000-0000-0000705A0000}"/>
    <cellStyle name="Normal 2 2 2 2 2 2 2 2 2 2 2 2 2 2 2 2 2 2 2 2 2 2 2 2 2 2 2 2 2 2 2 2 2 2 2 2 2 2 2 2 2 2 22 8" xfId="23153" xr:uid="{00000000-0005-0000-0000-0000715A0000}"/>
    <cellStyle name="Normal 2 2 2 2 2 2 2 2 2 2 2 2 2 2 2 2 2 2 2 2 2 2 2 2 2 2 2 2 2 2 2 2 2 2 2 2 2 2 2 2 2 2 22 9" xfId="23154" xr:uid="{00000000-0005-0000-0000-0000725A0000}"/>
    <cellStyle name="Normal 2 2 2 2 2 2 2 2 2 2 2 2 2 2 2 2 2 2 2 2 2 2 2 2 2 2 2 2 2 2 2 2 2 2 2 2 2 2 2 2 2 2 22_Tabla M" xfId="23155" xr:uid="{00000000-0005-0000-0000-0000735A0000}"/>
    <cellStyle name="Normal 2 2 2 2 2 2 2 2 2 2 2 2 2 2 2 2 2 2 2 2 2 2 2 2 2 2 2 2 2 2 2 2 2 2 2 2 2 2 2 2 2 2 23" xfId="23156" xr:uid="{00000000-0005-0000-0000-0000745A0000}"/>
    <cellStyle name="Normal 2 2 2 2 2 2 2 2 2 2 2 2 2 2 2 2 2 2 2 2 2 2 2 2 2 2 2 2 2 2 2 2 2 2 2 2 2 2 2 2 2 2 23 10" xfId="23157" xr:uid="{00000000-0005-0000-0000-0000755A0000}"/>
    <cellStyle name="Normal 2 2 2 2 2 2 2 2 2 2 2 2 2 2 2 2 2 2 2 2 2 2 2 2 2 2 2 2 2 2 2 2 2 2 2 2 2 2 2 2 2 2 23 2" xfId="23158" xr:uid="{00000000-0005-0000-0000-0000765A0000}"/>
    <cellStyle name="Normal 2 2 2 2 2 2 2 2 2 2 2 2 2 2 2 2 2 2 2 2 2 2 2 2 2 2 2 2 2 2 2 2 2 2 2 2 2 2 2 2 2 2 23 3" xfId="23159" xr:uid="{00000000-0005-0000-0000-0000775A0000}"/>
    <cellStyle name="Normal 2 2 2 2 2 2 2 2 2 2 2 2 2 2 2 2 2 2 2 2 2 2 2 2 2 2 2 2 2 2 2 2 2 2 2 2 2 2 2 2 2 2 23 4" xfId="23160" xr:uid="{00000000-0005-0000-0000-0000785A0000}"/>
    <cellStyle name="Normal 2 2 2 2 2 2 2 2 2 2 2 2 2 2 2 2 2 2 2 2 2 2 2 2 2 2 2 2 2 2 2 2 2 2 2 2 2 2 2 2 2 2 23 5" xfId="23161" xr:uid="{00000000-0005-0000-0000-0000795A0000}"/>
    <cellStyle name="Normal 2 2 2 2 2 2 2 2 2 2 2 2 2 2 2 2 2 2 2 2 2 2 2 2 2 2 2 2 2 2 2 2 2 2 2 2 2 2 2 2 2 2 23 6" xfId="23162" xr:uid="{00000000-0005-0000-0000-00007A5A0000}"/>
    <cellStyle name="Normal 2 2 2 2 2 2 2 2 2 2 2 2 2 2 2 2 2 2 2 2 2 2 2 2 2 2 2 2 2 2 2 2 2 2 2 2 2 2 2 2 2 2 23 7" xfId="23163" xr:uid="{00000000-0005-0000-0000-00007B5A0000}"/>
    <cellStyle name="Normal 2 2 2 2 2 2 2 2 2 2 2 2 2 2 2 2 2 2 2 2 2 2 2 2 2 2 2 2 2 2 2 2 2 2 2 2 2 2 2 2 2 2 23 8" xfId="23164" xr:uid="{00000000-0005-0000-0000-00007C5A0000}"/>
    <cellStyle name="Normal 2 2 2 2 2 2 2 2 2 2 2 2 2 2 2 2 2 2 2 2 2 2 2 2 2 2 2 2 2 2 2 2 2 2 2 2 2 2 2 2 2 2 23 9" xfId="23165" xr:uid="{00000000-0005-0000-0000-00007D5A0000}"/>
    <cellStyle name="Normal 2 2 2 2 2 2 2 2 2 2 2 2 2 2 2 2 2 2 2 2 2 2 2 2 2 2 2 2 2 2 2 2 2 2 2 2 2 2 2 2 2 2 23_Tabla M" xfId="23166" xr:uid="{00000000-0005-0000-0000-00007E5A0000}"/>
    <cellStyle name="Normal 2 2 2 2 2 2 2 2 2 2 2 2 2 2 2 2 2 2 2 2 2 2 2 2 2 2 2 2 2 2 2 2 2 2 2 2 2 2 2 2 2 2 24" xfId="23167" xr:uid="{00000000-0005-0000-0000-00007F5A0000}"/>
    <cellStyle name="Normal 2 2 2 2 2 2 2 2 2 2 2 2 2 2 2 2 2 2 2 2 2 2 2 2 2 2 2 2 2 2 2 2 2 2 2 2 2 2 2 2 2 2 24 10" xfId="23168" xr:uid="{00000000-0005-0000-0000-0000805A0000}"/>
    <cellStyle name="Normal 2 2 2 2 2 2 2 2 2 2 2 2 2 2 2 2 2 2 2 2 2 2 2 2 2 2 2 2 2 2 2 2 2 2 2 2 2 2 2 2 2 2 24 2" xfId="23169" xr:uid="{00000000-0005-0000-0000-0000815A0000}"/>
    <cellStyle name="Normal 2 2 2 2 2 2 2 2 2 2 2 2 2 2 2 2 2 2 2 2 2 2 2 2 2 2 2 2 2 2 2 2 2 2 2 2 2 2 2 2 2 2 24 3" xfId="23170" xr:uid="{00000000-0005-0000-0000-0000825A0000}"/>
    <cellStyle name="Normal 2 2 2 2 2 2 2 2 2 2 2 2 2 2 2 2 2 2 2 2 2 2 2 2 2 2 2 2 2 2 2 2 2 2 2 2 2 2 2 2 2 2 24 4" xfId="23171" xr:uid="{00000000-0005-0000-0000-0000835A0000}"/>
    <cellStyle name="Normal 2 2 2 2 2 2 2 2 2 2 2 2 2 2 2 2 2 2 2 2 2 2 2 2 2 2 2 2 2 2 2 2 2 2 2 2 2 2 2 2 2 2 24 5" xfId="23172" xr:uid="{00000000-0005-0000-0000-0000845A0000}"/>
    <cellStyle name="Normal 2 2 2 2 2 2 2 2 2 2 2 2 2 2 2 2 2 2 2 2 2 2 2 2 2 2 2 2 2 2 2 2 2 2 2 2 2 2 2 2 2 2 24 6" xfId="23173" xr:uid="{00000000-0005-0000-0000-0000855A0000}"/>
    <cellStyle name="Normal 2 2 2 2 2 2 2 2 2 2 2 2 2 2 2 2 2 2 2 2 2 2 2 2 2 2 2 2 2 2 2 2 2 2 2 2 2 2 2 2 2 2 24 7" xfId="23174" xr:uid="{00000000-0005-0000-0000-0000865A0000}"/>
    <cellStyle name="Normal 2 2 2 2 2 2 2 2 2 2 2 2 2 2 2 2 2 2 2 2 2 2 2 2 2 2 2 2 2 2 2 2 2 2 2 2 2 2 2 2 2 2 24 8" xfId="23175" xr:uid="{00000000-0005-0000-0000-0000875A0000}"/>
    <cellStyle name="Normal 2 2 2 2 2 2 2 2 2 2 2 2 2 2 2 2 2 2 2 2 2 2 2 2 2 2 2 2 2 2 2 2 2 2 2 2 2 2 2 2 2 2 24 9" xfId="23176" xr:uid="{00000000-0005-0000-0000-0000885A0000}"/>
    <cellStyle name="Normal 2 2 2 2 2 2 2 2 2 2 2 2 2 2 2 2 2 2 2 2 2 2 2 2 2 2 2 2 2 2 2 2 2 2 2 2 2 2 2 2 2 2 24_Tabla M" xfId="23177" xr:uid="{00000000-0005-0000-0000-0000895A0000}"/>
    <cellStyle name="Normal 2 2 2 2 2 2 2 2 2 2 2 2 2 2 2 2 2 2 2 2 2 2 2 2 2 2 2 2 2 2 2 2 2 2 2 2 2 2 2 2 2 2 25" xfId="23178" xr:uid="{00000000-0005-0000-0000-00008A5A0000}"/>
    <cellStyle name="Normal 2 2 2 2 2 2 2 2 2 2 2 2 2 2 2 2 2 2 2 2 2 2 2 2 2 2 2 2 2 2 2 2 2 2 2 2 2 2 2 2 2 2 25 10" xfId="23179" xr:uid="{00000000-0005-0000-0000-00008B5A0000}"/>
    <cellStyle name="Normal 2 2 2 2 2 2 2 2 2 2 2 2 2 2 2 2 2 2 2 2 2 2 2 2 2 2 2 2 2 2 2 2 2 2 2 2 2 2 2 2 2 2 25 2" xfId="23180" xr:uid="{00000000-0005-0000-0000-00008C5A0000}"/>
    <cellStyle name="Normal 2 2 2 2 2 2 2 2 2 2 2 2 2 2 2 2 2 2 2 2 2 2 2 2 2 2 2 2 2 2 2 2 2 2 2 2 2 2 2 2 2 2 25 3" xfId="23181" xr:uid="{00000000-0005-0000-0000-00008D5A0000}"/>
    <cellStyle name="Normal 2 2 2 2 2 2 2 2 2 2 2 2 2 2 2 2 2 2 2 2 2 2 2 2 2 2 2 2 2 2 2 2 2 2 2 2 2 2 2 2 2 2 25 4" xfId="23182" xr:uid="{00000000-0005-0000-0000-00008E5A0000}"/>
    <cellStyle name="Normal 2 2 2 2 2 2 2 2 2 2 2 2 2 2 2 2 2 2 2 2 2 2 2 2 2 2 2 2 2 2 2 2 2 2 2 2 2 2 2 2 2 2 25 5" xfId="23183" xr:uid="{00000000-0005-0000-0000-00008F5A0000}"/>
    <cellStyle name="Normal 2 2 2 2 2 2 2 2 2 2 2 2 2 2 2 2 2 2 2 2 2 2 2 2 2 2 2 2 2 2 2 2 2 2 2 2 2 2 2 2 2 2 25 6" xfId="23184" xr:uid="{00000000-0005-0000-0000-0000905A0000}"/>
    <cellStyle name="Normal 2 2 2 2 2 2 2 2 2 2 2 2 2 2 2 2 2 2 2 2 2 2 2 2 2 2 2 2 2 2 2 2 2 2 2 2 2 2 2 2 2 2 25 7" xfId="23185" xr:uid="{00000000-0005-0000-0000-0000915A0000}"/>
    <cellStyle name="Normal 2 2 2 2 2 2 2 2 2 2 2 2 2 2 2 2 2 2 2 2 2 2 2 2 2 2 2 2 2 2 2 2 2 2 2 2 2 2 2 2 2 2 25 8" xfId="23186" xr:uid="{00000000-0005-0000-0000-0000925A0000}"/>
    <cellStyle name="Normal 2 2 2 2 2 2 2 2 2 2 2 2 2 2 2 2 2 2 2 2 2 2 2 2 2 2 2 2 2 2 2 2 2 2 2 2 2 2 2 2 2 2 25 9" xfId="23187" xr:uid="{00000000-0005-0000-0000-0000935A0000}"/>
    <cellStyle name="Normal 2 2 2 2 2 2 2 2 2 2 2 2 2 2 2 2 2 2 2 2 2 2 2 2 2 2 2 2 2 2 2 2 2 2 2 2 2 2 2 2 2 2 25_Tabla M" xfId="23188" xr:uid="{00000000-0005-0000-0000-0000945A0000}"/>
    <cellStyle name="Normal 2 2 2 2 2 2 2 2 2 2 2 2 2 2 2 2 2 2 2 2 2 2 2 2 2 2 2 2 2 2 2 2 2 2 2 2 2 2 2 2 2 2 26" xfId="23189" xr:uid="{00000000-0005-0000-0000-0000955A0000}"/>
    <cellStyle name="Normal 2 2 2 2 2 2 2 2 2 2 2 2 2 2 2 2 2 2 2 2 2 2 2 2 2 2 2 2 2 2 2 2 2 2 2 2 2 2 2 2 2 2 26 10" xfId="23190" xr:uid="{00000000-0005-0000-0000-0000965A0000}"/>
    <cellStyle name="Normal 2 2 2 2 2 2 2 2 2 2 2 2 2 2 2 2 2 2 2 2 2 2 2 2 2 2 2 2 2 2 2 2 2 2 2 2 2 2 2 2 2 2 26 2" xfId="23191" xr:uid="{00000000-0005-0000-0000-0000975A0000}"/>
    <cellStyle name="Normal 2 2 2 2 2 2 2 2 2 2 2 2 2 2 2 2 2 2 2 2 2 2 2 2 2 2 2 2 2 2 2 2 2 2 2 2 2 2 2 2 2 2 26 3" xfId="23192" xr:uid="{00000000-0005-0000-0000-0000985A0000}"/>
    <cellStyle name="Normal 2 2 2 2 2 2 2 2 2 2 2 2 2 2 2 2 2 2 2 2 2 2 2 2 2 2 2 2 2 2 2 2 2 2 2 2 2 2 2 2 2 2 26 4" xfId="23193" xr:uid="{00000000-0005-0000-0000-0000995A0000}"/>
    <cellStyle name="Normal 2 2 2 2 2 2 2 2 2 2 2 2 2 2 2 2 2 2 2 2 2 2 2 2 2 2 2 2 2 2 2 2 2 2 2 2 2 2 2 2 2 2 26 5" xfId="23194" xr:uid="{00000000-0005-0000-0000-00009A5A0000}"/>
    <cellStyle name="Normal 2 2 2 2 2 2 2 2 2 2 2 2 2 2 2 2 2 2 2 2 2 2 2 2 2 2 2 2 2 2 2 2 2 2 2 2 2 2 2 2 2 2 26 6" xfId="23195" xr:uid="{00000000-0005-0000-0000-00009B5A0000}"/>
    <cellStyle name="Normal 2 2 2 2 2 2 2 2 2 2 2 2 2 2 2 2 2 2 2 2 2 2 2 2 2 2 2 2 2 2 2 2 2 2 2 2 2 2 2 2 2 2 26 7" xfId="23196" xr:uid="{00000000-0005-0000-0000-00009C5A0000}"/>
    <cellStyle name="Normal 2 2 2 2 2 2 2 2 2 2 2 2 2 2 2 2 2 2 2 2 2 2 2 2 2 2 2 2 2 2 2 2 2 2 2 2 2 2 2 2 2 2 26 8" xfId="23197" xr:uid="{00000000-0005-0000-0000-00009D5A0000}"/>
    <cellStyle name="Normal 2 2 2 2 2 2 2 2 2 2 2 2 2 2 2 2 2 2 2 2 2 2 2 2 2 2 2 2 2 2 2 2 2 2 2 2 2 2 2 2 2 2 26 9" xfId="23198" xr:uid="{00000000-0005-0000-0000-00009E5A0000}"/>
    <cellStyle name="Normal 2 2 2 2 2 2 2 2 2 2 2 2 2 2 2 2 2 2 2 2 2 2 2 2 2 2 2 2 2 2 2 2 2 2 2 2 2 2 2 2 2 2 26_Tabla M" xfId="23199" xr:uid="{00000000-0005-0000-0000-00009F5A0000}"/>
    <cellStyle name="Normal 2 2 2 2 2 2 2 2 2 2 2 2 2 2 2 2 2 2 2 2 2 2 2 2 2 2 2 2 2 2 2 2 2 2 2 2 2 2 2 2 2 2 27" xfId="23200" xr:uid="{00000000-0005-0000-0000-0000A05A0000}"/>
    <cellStyle name="Normal 2 2 2 2 2 2 2 2 2 2 2 2 2 2 2 2 2 2 2 2 2 2 2 2 2 2 2 2 2 2 2 2 2 2 2 2 2 2 2 2 2 2 27 10" xfId="23201" xr:uid="{00000000-0005-0000-0000-0000A15A0000}"/>
    <cellStyle name="Normal 2 2 2 2 2 2 2 2 2 2 2 2 2 2 2 2 2 2 2 2 2 2 2 2 2 2 2 2 2 2 2 2 2 2 2 2 2 2 2 2 2 2 27 2" xfId="23202" xr:uid="{00000000-0005-0000-0000-0000A25A0000}"/>
    <cellStyle name="Normal 2 2 2 2 2 2 2 2 2 2 2 2 2 2 2 2 2 2 2 2 2 2 2 2 2 2 2 2 2 2 2 2 2 2 2 2 2 2 2 2 2 2 27 3" xfId="23203" xr:uid="{00000000-0005-0000-0000-0000A35A0000}"/>
    <cellStyle name="Normal 2 2 2 2 2 2 2 2 2 2 2 2 2 2 2 2 2 2 2 2 2 2 2 2 2 2 2 2 2 2 2 2 2 2 2 2 2 2 2 2 2 2 27 4" xfId="23204" xr:uid="{00000000-0005-0000-0000-0000A45A0000}"/>
    <cellStyle name="Normal 2 2 2 2 2 2 2 2 2 2 2 2 2 2 2 2 2 2 2 2 2 2 2 2 2 2 2 2 2 2 2 2 2 2 2 2 2 2 2 2 2 2 27 5" xfId="23205" xr:uid="{00000000-0005-0000-0000-0000A55A0000}"/>
    <cellStyle name="Normal 2 2 2 2 2 2 2 2 2 2 2 2 2 2 2 2 2 2 2 2 2 2 2 2 2 2 2 2 2 2 2 2 2 2 2 2 2 2 2 2 2 2 27 6" xfId="23206" xr:uid="{00000000-0005-0000-0000-0000A65A0000}"/>
    <cellStyle name="Normal 2 2 2 2 2 2 2 2 2 2 2 2 2 2 2 2 2 2 2 2 2 2 2 2 2 2 2 2 2 2 2 2 2 2 2 2 2 2 2 2 2 2 27 7" xfId="23207" xr:uid="{00000000-0005-0000-0000-0000A75A0000}"/>
    <cellStyle name="Normal 2 2 2 2 2 2 2 2 2 2 2 2 2 2 2 2 2 2 2 2 2 2 2 2 2 2 2 2 2 2 2 2 2 2 2 2 2 2 2 2 2 2 27 8" xfId="23208" xr:uid="{00000000-0005-0000-0000-0000A85A0000}"/>
    <cellStyle name="Normal 2 2 2 2 2 2 2 2 2 2 2 2 2 2 2 2 2 2 2 2 2 2 2 2 2 2 2 2 2 2 2 2 2 2 2 2 2 2 2 2 2 2 27 9" xfId="23209" xr:uid="{00000000-0005-0000-0000-0000A95A0000}"/>
    <cellStyle name="Normal 2 2 2 2 2 2 2 2 2 2 2 2 2 2 2 2 2 2 2 2 2 2 2 2 2 2 2 2 2 2 2 2 2 2 2 2 2 2 2 2 2 2 27_Tabla M" xfId="23210" xr:uid="{00000000-0005-0000-0000-0000AA5A0000}"/>
    <cellStyle name="Normal 2 2 2 2 2 2 2 2 2 2 2 2 2 2 2 2 2 2 2 2 2 2 2 2 2 2 2 2 2 2 2 2 2 2 2 2 2 2 2 2 2 2 28" xfId="23211" xr:uid="{00000000-0005-0000-0000-0000AB5A0000}"/>
    <cellStyle name="Normal 2 2 2 2 2 2 2 2 2 2 2 2 2 2 2 2 2 2 2 2 2 2 2 2 2 2 2 2 2 2 2 2 2 2 2 2 2 2 2 2 2 2 28 10" xfId="23212" xr:uid="{00000000-0005-0000-0000-0000AC5A0000}"/>
    <cellStyle name="Normal 2 2 2 2 2 2 2 2 2 2 2 2 2 2 2 2 2 2 2 2 2 2 2 2 2 2 2 2 2 2 2 2 2 2 2 2 2 2 2 2 2 2 28 2" xfId="23213" xr:uid="{00000000-0005-0000-0000-0000AD5A0000}"/>
    <cellStyle name="Normal 2 2 2 2 2 2 2 2 2 2 2 2 2 2 2 2 2 2 2 2 2 2 2 2 2 2 2 2 2 2 2 2 2 2 2 2 2 2 2 2 2 2 28 3" xfId="23214" xr:uid="{00000000-0005-0000-0000-0000AE5A0000}"/>
    <cellStyle name="Normal 2 2 2 2 2 2 2 2 2 2 2 2 2 2 2 2 2 2 2 2 2 2 2 2 2 2 2 2 2 2 2 2 2 2 2 2 2 2 2 2 2 2 28 4" xfId="23215" xr:uid="{00000000-0005-0000-0000-0000AF5A0000}"/>
    <cellStyle name="Normal 2 2 2 2 2 2 2 2 2 2 2 2 2 2 2 2 2 2 2 2 2 2 2 2 2 2 2 2 2 2 2 2 2 2 2 2 2 2 2 2 2 2 28 5" xfId="23216" xr:uid="{00000000-0005-0000-0000-0000B05A0000}"/>
    <cellStyle name="Normal 2 2 2 2 2 2 2 2 2 2 2 2 2 2 2 2 2 2 2 2 2 2 2 2 2 2 2 2 2 2 2 2 2 2 2 2 2 2 2 2 2 2 28 6" xfId="23217" xr:uid="{00000000-0005-0000-0000-0000B15A0000}"/>
    <cellStyle name="Normal 2 2 2 2 2 2 2 2 2 2 2 2 2 2 2 2 2 2 2 2 2 2 2 2 2 2 2 2 2 2 2 2 2 2 2 2 2 2 2 2 2 2 28 7" xfId="23218" xr:uid="{00000000-0005-0000-0000-0000B25A0000}"/>
    <cellStyle name="Normal 2 2 2 2 2 2 2 2 2 2 2 2 2 2 2 2 2 2 2 2 2 2 2 2 2 2 2 2 2 2 2 2 2 2 2 2 2 2 2 2 2 2 28 8" xfId="23219" xr:uid="{00000000-0005-0000-0000-0000B35A0000}"/>
    <cellStyle name="Normal 2 2 2 2 2 2 2 2 2 2 2 2 2 2 2 2 2 2 2 2 2 2 2 2 2 2 2 2 2 2 2 2 2 2 2 2 2 2 2 2 2 2 28 9" xfId="23220" xr:uid="{00000000-0005-0000-0000-0000B45A0000}"/>
    <cellStyle name="Normal 2 2 2 2 2 2 2 2 2 2 2 2 2 2 2 2 2 2 2 2 2 2 2 2 2 2 2 2 2 2 2 2 2 2 2 2 2 2 2 2 2 2 28_Tabla M" xfId="23221" xr:uid="{00000000-0005-0000-0000-0000B55A0000}"/>
    <cellStyle name="Normal 2 2 2 2 2 2 2 2 2 2 2 2 2 2 2 2 2 2 2 2 2 2 2 2 2 2 2 2 2 2 2 2 2 2 2 2 2 2 2 2 2 2 29" xfId="23222" xr:uid="{00000000-0005-0000-0000-0000B65A0000}"/>
    <cellStyle name="Normal 2 2 2 2 2 2 2 2 2 2 2 2 2 2 2 2 2 2 2 2 2 2 2 2 2 2 2 2 2 2 2 2 2 2 2 2 2 2 2 2 2 2 29 10" xfId="23223" xr:uid="{00000000-0005-0000-0000-0000B75A0000}"/>
    <cellStyle name="Normal 2 2 2 2 2 2 2 2 2 2 2 2 2 2 2 2 2 2 2 2 2 2 2 2 2 2 2 2 2 2 2 2 2 2 2 2 2 2 2 2 2 2 29 2" xfId="23224" xr:uid="{00000000-0005-0000-0000-0000B85A0000}"/>
    <cellStyle name="Normal 2 2 2 2 2 2 2 2 2 2 2 2 2 2 2 2 2 2 2 2 2 2 2 2 2 2 2 2 2 2 2 2 2 2 2 2 2 2 2 2 2 2 29 3" xfId="23225" xr:uid="{00000000-0005-0000-0000-0000B95A0000}"/>
    <cellStyle name="Normal 2 2 2 2 2 2 2 2 2 2 2 2 2 2 2 2 2 2 2 2 2 2 2 2 2 2 2 2 2 2 2 2 2 2 2 2 2 2 2 2 2 2 29 4" xfId="23226" xr:uid="{00000000-0005-0000-0000-0000BA5A0000}"/>
    <cellStyle name="Normal 2 2 2 2 2 2 2 2 2 2 2 2 2 2 2 2 2 2 2 2 2 2 2 2 2 2 2 2 2 2 2 2 2 2 2 2 2 2 2 2 2 2 29 5" xfId="23227" xr:uid="{00000000-0005-0000-0000-0000BB5A0000}"/>
    <cellStyle name="Normal 2 2 2 2 2 2 2 2 2 2 2 2 2 2 2 2 2 2 2 2 2 2 2 2 2 2 2 2 2 2 2 2 2 2 2 2 2 2 2 2 2 2 29 6" xfId="23228" xr:uid="{00000000-0005-0000-0000-0000BC5A0000}"/>
    <cellStyle name="Normal 2 2 2 2 2 2 2 2 2 2 2 2 2 2 2 2 2 2 2 2 2 2 2 2 2 2 2 2 2 2 2 2 2 2 2 2 2 2 2 2 2 2 29 7" xfId="23229" xr:uid="{00000000-0005-0000-0000-0000BD5A0000}"/>
    <cellStyle name="Normal 2 2 2 2 2 2 2 2 2 2 2 2 2 2 2 2 2 2 2 2 2 2 2 2 2 2 2 2 2 2 2 2 2 2 2 2 2 2 2 2 2 2 29 8" xfId="23230" xr:uid="{00000000-0005-0000-0000-0000BE5A0000}"/>
    <cellStyle name="Normal 2 2 2 2 2 2 2 2 2 2 2 2 2 2 2 2 2 2 2 2 2 2 2 2 2 2 2 2 2 2 2 2 2 2 2 2 2 2 2 2 2 2 29 9" xfId="23231" xr:uid="{00000000-0005-0000-0000-0000BF5A0000}"/>
    <cellStyle name="Normal 2 2 2 2 2 2 2 2 2 2 2 2 2 2 2 2 2 2 2 2 2 2 2 2 2 2 2 2 2 2 2 2 2 2 2 2 2 2 2 2 2 2 29_Tabla M" xfId="23232" xr:uid="{00000000-0005-0000-0000-0000C05A0000}"/>
    <cellStyle name="Normal 2 2 2 2 2 2 2 2 2 2 2 2 2 2 2 2 2 2 2 2 2 2 2 2 2 2 2 2 2 2 2 2 2 2 2 2 2 2 2 2 2 2 3" xfId="23233" xr:uid="{00000000-0005-0000-0000-0000C15A0000}"/>
    <cellStyle name="Normal 2 2 2 2 2 2 2 2 2 2 2 2 2 2 2 2 2 2 2 2 2 2 2 2 2 2 2 2 2 2 2 2 2 2 2 2 2 2 2 2 2 2 3 10" xfId="23234" xr:uid="{00000000-0005-0000-0000-0000C25A0000}"/>
    <cellStyle name="Normal 2 2 2 2 2 2 2 2 2 2 2 2 2 2 2 2 2 2 2 2 2 2 2 2 2 2 2 2 2 2 2 2 2 2 2 2 2 2 2 2 2 2 3 2" xfId="23235" xr:uid="{00000000-0005-0000-0000-0000C35A0000}"/>
    <cellStyle name="Normal 2 2 2 2 2 2 2 2 2 2 2 2 2 2 2 2 2 2 2 2 2 2 2 2 2 2 2 2 2 2 2 2 2 2 2 2 2 2 2 2 2 2 3 3" xfId="23236" xr:uid="{00000000-0005-0000-0000-0000C45A0000}"/>
    <cellStyle name="Normal 2 2 2 2 2 2 2 2 2 2 2 2 2 2 2 2 2 2 2 2 2 2 2 2 2 2 2 2 2 2 2 2 2 2 2 2 2 2 2 2 2 2 3 4" xfId="23237" xr:uid="{00000000-0005-0000-0000-0000C55A0000}"/>
    <cellStyle name="Normal 2 2 2 2 2 2 2 2 2 2 2 2 2 2 2 2 2 2 2 2 2 2 2 2 2 2 2 2 2 2 2 2 2 2 2 2 2 2 2 2 2 2 3 5" xfId="23238" xr:uid="{00000000-0005-0000-0000-0000C65A0000}"/>
    <cellStyle name="Normal 2 2 2 2 2 2 2 2 2 2 2 2 2 2 2 2 2 2 2 2 2 2 2 2 2 2 2 2 2 2 2 2 2 2 2 2 2 2 2 2 2 2 3 6" xfId="23239" xr:uid="{00000000-0005-0000-0000-0000C75A0000}"/>
    <cellStyle name="Normal 2 2 2 2 2 2 2 2 2 2 2 2 2 2 2 2 2 2 2 2 2 2 2 2 2 2 2 2 2 2 2 2 2 2 2 2 2 2 2 2 2 2 3 7" xfId="23240" xr:uid="{00000000-0005-0000-0000-0000C85A0000}"/>
    <cellStyle name="Normal 2 2 2 2 2 2 2 2 2 2 2 2 2 2 2 2 2 2 2 2 2 2 2 2 2 2 2 2 2 2 2 2 2 2 2 2 2 2 2 2 2 2 3 8" xfId="23241" xr:uid="{00000000-0005-0000-0000-0000C95A0000}"/>
    <cellStyle name="Normal 2 2 2 2 2 2 2 2 2 2 2 2 2 2 2 2 2 2 2 2 2 2 2 2 2 2 2 2 2 2 2 2 2 2 2 2 2 2 2 2 2 2 3 9" xfId="23242" xr:uid="{00000000-0005-0000-0000-0000CA5A0000}"/>
    <cellStyle name="Normal 2 2 2 2 2 2 2 2 2 2 2 2 2 2 2 2 2 2 2 2 2 2 2 2 2 2 2 2 2 2 2 2 2 2 2 2 2 2 2 2 2 2 3_Tabla M" xfId="23243" xr:uid="{00000000-0005-0000-0000-0000CB5A0000}"/>
    <cellStyle name="Normal 2 2 2 2 2 2 2 2 2 2 2 2 2 2 2 2 2 2 2 2 2 2 2 2 2 2 2 2 2 2 2 2 2 2 2 2 2 2 2 2 2 2 30" xfId="23244" xr:uid="{00000000-0005-0000-0000-0000CC5A0000}"/>
    <cellStyle name="Normal 2 2 2 2 2 2 2 2 2 2 2 2 2 2 2 2 2 2 2 2 2 2 2 2 2 2 2 2 2 2 2 2 2 2 2 2 2 2 2 2 2 2 30 10" xfId="23245" xr:uid="{00000000-0005-0000-0000-0000CD5A0000}"/>
    <cellStyle name="Normal 2 2 2 2 2 2 2 2 2 2 2 2 2 2 2 2 2 2 2 2 2 2 2 2 2 2 2 2 2 2 2 2 2 2 2 2 2 2 2 2 2 2 30 2" xfId="23246" xr:uid="{00000000-0005-0000-0000-0000CE5A0000}"/>
    <cellStyle name="Normal 2 2 2 2 2 2 2 2 2 2 2 2 2 2 2 2 2 2 2 2 2 2 2 2 2 2 2 2 2 2 2 2 2 2 2 2 2 2 2 2 2 2 30 3" xfId="23247" xr:uid="{00000000-0005-0000-0000-0000CF5A0000}"/>
    <cellStyle name="Normal 2 2 2 2 2 2 2 2 2 2 2 2 2 2 2 2 2 2 2 2 2 2 2 2 2 2 2 2 2 2 2 2 2 2 2 2 2 2 2 2 2 2 30 4" xfId="23248" xr:uid="{00000000-0005-0000-0000-0000D05A0000}"/>
    <cellStyle name="Normal 2 2 2 2 2 2 2 2 2 2 2 2 2 2 2 2 2 2 2 2 2 2 2 2 2 2 2 2 2 2 2 2 2 2 2 2 2 2 2 2 2 2 30 5" xfId="23249" xr:uid="{00000000-0005-0000-0000-0000D15A0000}"/>
    <cellStyle name="Normal 2 2 2 2 2 2 2 2 2 2 2 2 2 2 2 2 2 2 2 2 2 2 2 2 2 2 2 2 2 2 2 2 2 2 2 2 2 2 2 2 2 2 30 6" xfId="23250" xr:uid="{00000000-0005-0000-0000-0000D25A0000}"/>
    <cellStyle name="Normal 2 2 2 2 2 2 2 2 2 2 2 2 2 2 2 2 2 2 2 2 2 2 2 2 2 2 2 2 2 2 2 2 2 2 2 2 2 2 2 2 2 2 30 7" xfId="23251" xr:uid="{00000000-0005-0000-0000-0000D35A0000}"/>
    <cellStyle name="Normal 2 2 2 2 2 2 2 2 2 2 2 2 2 2 2 2 2 2 2 2 2 2 2 2 2 2 2 2 2 2 2 2 2 2 2 2 2 2 2 2 2 2 30 8" xfId="23252" xr:uid="{00000000-0005-0000-0000-0000D45A0000}"/>
    <cellStyle name="Normal 2 2 2 2 2 2 2 2 2 2 2 2 2 2 2 2 2 2 2 2 2 2 2 2 2 2 2 2 2 2 2 2 2 2 2 2 2 2 2 2 2 2 30 9" xfId="23253" xr:uid="{00000000-0005-0000-0000-0000D55A0000}"/>
    <cellStyle name="Normal 2 2 2 2 2 2 2 2 2 2 2 2 2 2 2 2 2 2 2 2 2 2 2 2 2 2 2 2 2 2 2 2 2 2 2 2 2 2 2 2 2 2 30_Tabla M" xfId="23254" xr:uid="{00000000-0005-0000-0000-0000D65A0000}"/>
    <cellStyle name="Normal 2 2 2 2 2 2 2 2 2 2 2 2 2 2 2 2 2 2 2 2 2 2 2 2 2 2 2 2 2 2 2 2 2 2 2 2 2 2 2 2 2 2 31" xfId="23255" xr:uid="{00000000-0005-0000-0000-0000D75A0000}"/>
    <cellStyle name="Normal 2 2 2 2 2 2 2 2 2 2 2 2 2 2 2 2 2 2 2 2 2 2 2 2 2 2 2 2 2 2 2 2 2 2 2 2 2 2 2 2 2 2 31 10" xfId="23256" xr:uid="{00000000-0005-0000-0000-0000D85A0000}"/>
    <cellStyle name="Normal 2 2 2 2 2 2 2 2 2 2 2 2 2 2 2 2 2 2 2 2 2 2 2 2 2 2 2 2 2 2 2 2 2 2 2 2 2 2 2 2 2 2 31 2" xfId="23257" xr:uid="{00000000-0005-0000-0000-0000D95A0000}"/>
    <cellStyle name="Normal 2 2 2 2 2 2 2 2 2 2 2 2 2 2 2 2 2 2 2 2 2 2 2 2 2 2 2 2 2 2 2 2 2 2 2 2 2 2 2 2 2 2 31 3" xfId="23258" xr:uid="{00000000-0005-0000-0000-0000DA5A0000}"/>
    <cellStyle name="Normal 2 2 2 2 2 2 2 2 2 2 2 2 2 2 2 2 2 2 2 2 2 2 2 2 2 2 2 2 2 2 2 2 2 2 2 2 2 2 2 2 2 2 31 4" xfId="23259" xr:uid="{00000000-0005-0000-0000-0000DB5A0000}"/>
    <cellStyle name="Normal 2 2 2 2 2 2 2 2 2 2 2 2 2 2 2 2 2 2 2 2 2 2 2 2 2 2 2 2 2 2 2 2 2 2 2 2 2 2 2 2 2 2 31 5" xfId="23260" xr:uid="{00000000-0005-0000-0000-0000DC5A0000}"/>
    <cellStyle name="Normal 2 2 2 2 2 2 2 2 2 2 2 2 2 2 2 2 2 2 2 2 2 2 2 2 2 2 2 2 2 2 2 2 2 2 2 2 2 2 2 2 2 2 31 6" xfId="23261" xr:uid="{00000000-0005-0000-0000-0000DD5A0000}"/>
    <cellStyle name="Normal 2 2 2 2 2 2 2 2 2 2 2 2 2 2 2 2 2 2 2 2 2 2 2 2 2 2 2 2 2 2 2 2 2 2 2 2 2 2 2 2 2 2 31 7" xfId="23262" xr:uid="{00000000-0005-0000-0000-0000DE5A0000}"/>
    <cellStyle name="Normal 2 2 2 2 2 2 2 2 2 2 2 2 2 2 2 2 2 2 2 2 2 2 2 2 2 2 2 2 2 2 2 2 2 2 2 2 2 2 2 2 2 2 31 8" xfId="23263" xr:uid="{00000000-0005-0000-0000-0000DF5A0000}"/>
    <cellStyle name="Normal 2 2 2 2 2 2 2 2 2 2 2 2 2 2 2 2 2 2 2 2 2 2 2 2 2 2 2 2 2 2 2 2 2 2 2 2 2 2 2 2 2 2 31 9" xfId="23264" xr:uid="{00000000-0005-0000-0000-0000E05A0000}"/>
    <cellStyle name="Normal 2 2 2 2 2 2 2 2 2 2 2 2 2 2 2 2 2 2 2 2 2 2 2 2 2 2 2 2 2 2 2 2 2 2 2 2 2 2 2 2 2 2 31_Tabla M" xfId="23265" xr:uid="{00000000-0005-0000-0000-0000E15A0000}"/>
    <cellStyle name="Normal 2 2 2 2 2 2 2 2 2 2 2 2 2 2 2 2 2 2 2 2 2 2 2 2 2 2 2 2 2 2 2 2 2 2 2 2 2 2 2 2 2 2 32" xfId="23266" xr:uid="{00000000-0005-0000-0000-0000E25A0000}"/>
    <cellStyle name="Normal 2 2 2 2 2 2 2 2 2 2 2 2 2 2 2 2 2 2 2 2 2 2 2 2 2 2 2 2 2 2 2 2 2 2 2 2 2 2 2 2 2 2 32 10" xfId="23267" xr:uid="{00000000-0005-0000-0000-0000E35A0000}"/>
    <cellStyle name="Normal 2 2 2 2 2 2 2 2 2 2 2 2 2 2 2 2 2 2 2 2 2 2 2 2 2 2 2 2 2 2 2 2 2 2 2 2 2 2 2 2 2 2 32 2" xfId="23268" xr:uid="{00000000-0005-0000-0000-0000E45A0000}"/>
    <cellStyle name="Normal 2 2 2 2 2 2 2 2 2 2 2 2 2 2 2 2 2 2 2 2 2 2 2 2 2 2 2 2 2 2 2 2 2 2 2 2 2 2 2 2 2 2 32 3" xfId="23269" xr:uid="{00000000-0005-0000-0000-0000E55A0000}"/>
    <cellStyle name="Normal 2 2 2 2 2 2 2 2 2 2 2 2 2 2 2 2 2 2 2 2 2 2 2 2 2 2 2 2 2 2 2 2 2 2 2 2 2 2 2 2 2 2 32 4" xfId="23270" xr:uid="{00000000-0005-0000-0000-0000E65A0000}"/>
    <cellStyle name="Normal 2 2 2 2 2 2 2 2 2 2 2 2 2 2 2 2 2 2 2 2 2 2 2 2 2 2 2 2 2 2 2 2 2 2 2 2 2 2 2 2 2 2 32 5" xfId="23271" xr:uid="{00000000-0005-0000-0000-0000E75A0000}"/>
    <cellStyle name="Normal 2 2 2 2 2 2 2 2 2 2 2 2 2 2 2 2 2 2 2 2 2 2 2 2 2 2 2 2 2 2 2 2 2 2 2 2 2 2 2 2 2 2 32 6" xfId="23272" xr:uid="{00000000-0005-0000-0000-0000E85A0000}"/>
    <cellStyle name="Normal 2 2 2 2 2 2 2 2 2 2 2 2 2 2 2 2 2 2 2 2 2 2 2 2 2 2 2 2 2 2 2 2 2 2 2 2 2 2 2 2 2 2 32 7" xfId="23273" xr:uid="{00000000-0005-0000-0000-0000E95A0000}"/>
    <cellStyle name="Normal 2 2 2 2 2 2 2 2 2 2 2 2 2 2 2 2 2 2 2 2 2 2 2 2 2 2 2 2 2 2 2 2 2 2 2 2 2 2 2 2 2 2 32 8" xfId="23274" xr:uid="{00000000-0005-0000-0000-0000EA5A0000}"/>
    <cellStyle name="Normal 2 2 2 2 2 2 2 2 2 2 2 2 2 2 2 2 2 2 2 2 2 2 2 2 2 2 2 2 2 2 2 2 2 2 2 2 2 2 2 2 2 2 32 9" xfId="23275" xr:uid="{00000000-0005-0000-0000-0000EB5A0000}"/>
    <cellStyle name="Normal 2 2 2 2 2 2 2 2 2 2 2 2 2 2 2 2 2 2 2 2 2 2 2 2 2 2 2 2 2 2 2 2 2 2 2 2 2 2 2 2 2 2 32_Tabla M" xfId="23276" xr:uid="{00000000-0005-0000-0000-0000EC5A0000}"/>
    <cellStyle name="Normal 2 2 2 2 2 2 2 2 2 2 2 2 2 2 2 2 2 2 2 2 2 2 2 2 2 2 2 2 2 2 2 2 2 2 2 2 2 2 2 2 2 2 33" xfId="23277" xr:uid="{00000000-0005-0000-0000-0000ED5A0000}"/>
    <cellStyle name="Normal 2 2 2 2 2 2 2 2 2 2 2 2 2 2 2 2 2 2 2 2 2 2 2 2 2 2 2 2 2 2 2 2 2 2 2 2 2 2 2 2 2 2 33 10" xfId="23278" xr:uid="{00000000-0005-0000-0000-0000EE5A0000}"/>
    <cellStyle name="Normal 2 2 2 2 2 2 2 2 2 2 2 2 2 2 2 2 2 2 2 2 2 2 2 2 2 2 2 2 2 2 2 2 2 2 2 2 2 2 2 2 2 2 33 2" xfId="23279" xr:uid="{00000000-0005-0000-0000-0000EF5A0000}"/>
    <cellStyle name="Normal 2 2 2 2 2 2 2 2 2 2 2 2 2 2 2 2 2 2 2 2 2 2 2 2 2 2 2 2 2 2 2 2 2 2 2 2 2 2 2 2 2 2 33 3" xfId="23280" xr:uid="{00000000-0005-0000-0000-0000F05A0000}"/>
    <cellStyle name="Normal 2 2 2 2 2 2 2 2 2 2 2 2 2 2 2 2 2 2 2 2 2 2 2 2 2 2 2 2 2 2 2 2 2 2 2 2 2 2 2 2 2 2 33 4" xfId="23281" xr:uid="{00000000-0005-0000-0000-0000F15A0000}"/>
    <cellStyle name="Normal 2 2 2 2 2 2 2 2 2 2 2 2 2 2 2 2 2 2 2 2 2 2 2 2 2 2 2 2 2 2 2 2 2 2 2 2 2 2 2 2 2 2 33 5" xfId="23282" xr:uid="{00000000-0005-0000-0000-0000F25A0000}"/>
    <cellStyle name="Normal 2 2 2 2 2 2 2 2 2 2 2 2 2 2 2 2 2 2 2 2 2 2 2 2 2 2 2 2 2 2 2 2 2 2 2 2 2 2 2 2 2 2 33 6" xfId="23283" xr:uid="{00000000-0005-0000-0000-0000F35A0000}"/>
    <cellStyle name="Normal 2 2 2 2 2 2 2 2 2 2 2 2 2 2 2 2 2 2 2 2 2 2 2 2 2 2 2 2 2 2 2 2 2 2 2 2 2 2 2 2 2 2 33 7" xfId="23284" xr:uid="{00000000-0005-0000-0000-0000F45A0000}"/>
    <cellStyle name="Normal 2 2 2 2 2 2 2 2 2 2 2 2 2 2 2 2 2 2 2 2 2 2 2 2 2 2 2 2 2 2 2 2 2 2 2 2 2 2 2 2 2 2 33 8" xfId="23285" xr:uid="{00000000-0005-0000-0000-0000F55A0000}"/>
    <cellStyle name="Normal 2 2 2 2 2 2 2 2 2 2 2 2 2 2 2 2 2 2 2 2 2 2 2 2 2 2 2 2 2 2 2 2 2 2 2 2 2 2 2 2 2 2 33 9" xfId="23286" xr:uid="{00000000-0005-0000-0000-0000F65A0000}"/>
    <cellStyle name="Normal 2 2 2 2 2 2 2 2 2 2 2 2 2 2 2 2 2 2 2 2 2 2 2 2 2 2 2 2 2 2 2 2 2 2 2 2 2 2 2 2 2 2 33_Tabla M" xfId="23287" xr:uid="{00000000-0005-0000-0000-0000F75A0000}"/>
    <cellStyle name="Normal 2 2 2 2 2 2 2 2 2 2 2 2 2 2 2 2 2 2 2 2 2 2 2 2 2 2 2 2 2 2 2 2 2 2 2 2 2 2 2 2 2 2 34" xfId="23288" xr:uid="{00000000-0005-0000-0000-0000F85A0000}"/>
    <cellStyle name="Normal 2 2 2 2 2 2 2 2 2 2 2 2 2 2 2 2 2 2 2 2 2 2 2 2 2 2 2 2 2 2 2 2 2 2 2 2 2 2 2 2 2 2 34 10" xfId="23289" xr:uid="{00000000-0005-0000-0000-0000F95A0000}"/>
    <cellStyle name="Normal 2 2 2 2 2 2 2 2 2 2 2 2 2 2 2 2 2 2 2 2 2 2 2 2 2 2 2 2 2 2 2 2 2 2 2 2 2 2 2 2 2 2 34 2" xfId="23290" xr:uid="{00000000-0005-0000-0000-0000FA5A0000}"/>
    <cellStyle name="Normal 2 2 2 2 2 2 2 2 2 2 2 2 2 2 2 2 2 2 2 2 2 2 2 2 2 2 2 2 2 2 2 2 2 2 2 2 2 2 2 2 2 2 34 3" xfId="23291" xr:uid="{00000000-0005-0000-0000-0000FB5A0000}"/>
    <cellStyle name="Normal 2 2 2 2 2 2 2 2 2 2 2 2 2 2 2 2 2 2 2 2 2 2 2 2 2 2 2 2 2 2 2 2 2 2 2 2 2 2 2 2 2 2 34 4" xfId="23292" xr:uid="{00000000-0005-0000-0000-0000FC5A0000}"/>
    <cellStyle name="Normal 2 2 2 2 2 2 2 2 2 2 2 2 2 2 2 2 2 2 2 2 2 2 2 2 2 2 2 2 2 2 2 2 2 2 2 2 2 2 2 2 2 2 34 5" xfId="23293" xr:uid="{00000000-0005-0000-0000-0000FD5A0000}"/>
    <cellStyle name="Normal 2 2 2 2 2 2 2 2 2 2 2 2 2 2 2 2 2 2 2 2 2 2 2 2 2 2 2 2 2 2 2 2 2 2 2 2 2 2 2 2 2 2 34 6" xfId="23294" xr:uid="{00000000-0005-0000-0000-0000FE5A0000}"/>
    <cellStyle name="Normal 2 2 2 2 2 2 2 2 2 2 2 2 2 2 2 2 2 2 2 2 2 2 2 2 2 2 2 2 2 2 2 2 2 2 2 2 2 2 2 2 2 2 34 7" xfId="23295" xr:uid="{00000000-0005-0000-0000-0000FF5A0000}"/>
    <cellStyle name="Normal 2 2 2 2 2 2 2 2 2 2 2 2 2 2 2 2 2 2 2 2 2 2 2 2 2 2 2 2 2 2 2 2 2 2 2 2 2 2 2 2 2 2 34 8" xfId="23296" xr:uid="{00000000-0005-0000-0000-0000005B0000}"/>
    <cellStyle name="Normal 2 2 2 2 2 2 2 2 2 2 2 2 2 2 2 2 2 2 2 2 2 2 2 2 2 2 2 2 2 2 2 2 2 2 2 2 2 2 2 2 2 2 34 9" xfId="23297" xr:uid="{00000000-0005-0000-0000-0000015B0000}"/>
    <cellStyle name="Normal 2 2 2 2 2 2 2 2 2 2 2 2 2 2 2 2 2 2 2 2 2 2 2 2 2 2 2 2 2 2 2 2 2 2 2 2 2 2 2 2 2 2 34_Tabla M" xfId="23298" xr:uid="{00000000-0005-0000-0000-0000025B0000}"/>
    <cellStyle name="Normal 2 2 2 2 2 2 2 2 2 2 2 2 2 2 2 2 2 2 2 2 2 2 2 2 2 2 2 2 2 2 2 2 2 2 2 2 2 2 2 2 2 2 35" xfId="23299" xr:uid="{00000000-0005-0000-0000-0000035B0000}"/>
    <cellStyle name="Normal 2 2 2 2 2 2 2 2 2 2 2 2 2 2 2 2 2 2 2 2 2 2 2 2 2 2 2 2 2 2 2 2 2 2 2 2 2 2 2 2 2 2 36" xfId="23300" xr:uid="{00000000-0005-0000-0000-0000045B0000}"/>
    <cellStyle name="Normal 2 2 2 2 2 2 2 2 2 2 2 2 2 2 2 2 2 2 2 2 2 2 2 2 2 2 2 2 2 2 2 2 2 2 2 2 2 2 2 2 2 2 37" xfId="23301" xr:uid="{00000000-0005-0000-0000-0000055B0000}"/>
    <cellStyle name="Normal 2 2 2 2 2 2 2 2 2 2 2 2 2 2 2 2 2 2 2 2 2 2 2 2 2 2 2 2 2 2 2 2 2 2 2 2 2 2 2 2 2 2 38" xfId="23302" xr:uid="{00000000-0005-0000-0000-0000065B0000}"/>
    <cellStyle name="Normal 2 2 2 2 2 2 2 2 2 2 2 2 2 2 2 2 2 2 2 2 2 2 2 2 2 2 2 2 2 2 2 2 2 2 2 2 2 2 2 2 2 2 39" xfId="23303" xr:uid="{00000000-0005-0000-0000-0000075B0000}"/>
    <cellStyle name="Normal 2 2 2 2 2 2 2 2 2 2 2 2 2 2 2 2 2 2 2 2 2 2 2 2 2 2 2 2 2 2 2 2 2 2 2 2 2 2 2 2 2 2 4" xfId="23304" xr:uid="{00000000-0005-0000-0000-0000085B0000}"/>
    <cellStyle name="Normal 2 2 2 2 2 2 2 2 2 2 2 2 2 2 2 2 2 2 2 2 2 2 2 2 2 2 2 2 2 2 2 2 2 2 2 2 2 2 2 2 2 2 4 10" xfId="23305" xr:uid="{00000000-0005-0000-0000-0000095B0000}"/>
    <cellStyle name="Normal 2 2 2 2 2 2 2 2 2 2 2 2 2 2 2 2 2 2 2 2 2 2 2 2 2 2 2 2 2 2 2 2 2 2 2 2 2 2 2 2 2 2 4 2" xfId="23306" xr:uid="{00000000-0005-0000-0000-00000A5B0000}"/>
    <cellStyle name="Normal 2 2 2 2 2 2 2 2 2 2 2 2 2 2 2 2 2 2 2 2 2 2 2 2 2 2 2 2 2 2 2 2 2 2 2 2 2 2 2 2 2 2 4 3" xfId="23307" xr:uid="{00000000-0005-0000-0000-00000B5B0000}"/>
    <cellStyle name="Normal 2 2 2 2 2 2 2 2 2 2 2 2 2 2 2 2 2 2 2 2 2 2 2 2 2 2 2 2 2 2 2 2 2 2 2 2 2 2 2 2 2 2 4 4" xfId="23308" xr:uid="{00000000-0005-0000-0000-00000C5B0000}"/>
    <cellStyle name="Normal 2 2 2 2 2 2 2 2 2 2 2 2 2 2 2 2 2 2 2 2 2 2 2 2 2 2 2 2 2 2 2 2 2 2 2 2 2 2 2 2 2 2 4 5" xfId="23309" xr:uid="{00000000-0005-0000-0000-00000D5B0000}"/>
    <cellStyle name="Normal 2 2 2 2 2 2 2 2 2 2 2 2 2 2 2 2 2 2 2 2 2 2 2 2 2 2 2 2 2 2 2 2 2 2 2 2 2 2 2 2 2 2 4 6" xfId="23310" xr:uid="{00000000-0005-0000-0000-00000E5B0000}"/>
    <cellStyle name="Normal 2 2 2 2 2 2 2 2 2 2 2 2 2 2 2 2 2 2 2 2 2 2 2 2 2 2 2 2 2 2 2 2 2 2 2 2 2 2 2 2 2 2 4 7" xfId="23311" xr:uid="{00000000-0005-0000-0000-00000F5B0000}"/>
    <cellStyle name="Normal 2 2 2 2 2 2 2 2 2 2 2 2 2 2 2 2 2 2 2 2 2 2 2 2 2 2 2 2 2 2 2 2 2 2 2 2 2 2 2 2 2 2 4 8" xfId="23312" xr:uid="{00000000-0005-0000-0000-0000105B0000}"/>
    <cellStyle name="Normal 2 2 2 2 2 2 2 2 2 2 2 2 2 2 2 2 2 2 2 2 2 2 2 2 2 2 2 2 2 2 2 2 2 2 2 2 2 2 2 2 2 2 4 9" xfId="23313" xr:uid="{00000000-0005-0000-0000-0000115B0000}"/>
    <cellStyle name="Normal 2 2 2 2 2 2 2 2 2 2 2 2 2 2 2 2 2 2 2 2 2 2 2 2 2 2 2 2 2 2 2 2 2 2 2 2 2 2 2 2 2 2 4_Tabla M" xfId="23314" xr:uid="{00000000-0005-0000-0000-0000125B0000}"/>
    <cellStyle name="Normal 2 2 2 2 2 2 2 2 2 2 2 2 2 2 2 2 2 2 2 2 2 2 2 2 2 2 2 2 2 2 2 2 2 2 2 2 2 2 2 2 2 2 40" xfId="23315" xr:uid="{00000000-0005-0000-0000-0000135B0000}"/>
    <cellStyle name="Normal 2 2 2 2 2 2 2 2 2 2 2 2 2 2 2 2 2 2 2 2 2 2 2 2 2 2 2 2 2 2 2 2 2 2 2 2 2 2 2 2 2 2 41" xfId="23316" xr:uid="{00000000-0005-0000-0000-0000145B0000}"/>
    <cellStyle name="Normal 2 2 2 2 2 2 2 2 2 2 2 2 2 2 2 2 2 2 2 2 2 2 2 2 2 2 2 2 2 2 2 2 2 2 2 2 2 2 2 2 2 2 42" xfId="23317" xr:uid="{00000000-0005-0000-0000-0000155B0000}"/>
    <cellStyle name="Normal 2 2 2 2 2 2 2 2 2 2 2 2 2 2 2 2 2 2 2 2 2 2 2 2 2 2 2 2 2 2 2 2 2 2 2 2 2 2 2 2 2 2 43" xfId="23318" xr:uid="{00000000-0005-0000-0000-0000165B0000}"/>
    <cellStyle name="Normal 2 2 2 2 2 2 2 2 2 2 2 2 2 2 2 2 2 2 2 2 2 2 2 2 2 2 2 2 2 2 2 2 2 2 2 2 2 2 2 2 2 2 5" xfId="23319" xr:uid="{00000000-0005-0000-0000-0000175B0000}"/>
    <cellStyle name="Normal 2 2 2 2 2 2 2 2 2 2 2 2 2 2 2 2 2 2 2 2 2 2 2 2 2 2 2 2 2 2 2 2 2 2 2 2 2 2 2 2 2 2 5 10" xfId="23320" xr:uid="{00000000-0005-0000-0000-0000185B0000}"/>
    <cellStyle name="Normal 2 2 2 2 2 2 2 2 2 2 2 2 2 2 2 2 2 2 2 2 2 2 2 2 2 2 2 2 2 2 2 2 2 2 2 2 2 2 2 2 2 2 5 2" xfId="23321" xr:uid="{00000000-0005-0000-0000-0000195B0000}"/>
    <cellStyle name="Normal 2 2 2 2 2 2 2 2 2 2 2 2 2 2 2 2 2 2 2 2 2 2 2 2 2 2 2 2 2 2 2 2 2 2 2 2 2 2 2 2 2 2 5 3" xfId="23322" xr:uid="{00000000-0005-0000-0000-00001A5B0000}"/>
    <cellStyle name="Normal 2 2 2 2 2 2 2 2 2 2 2 2 2 2 2 2 2 2 2 2 2 2 2 2 2 2 2 2 2 2 2 2 2 2 2 2 2 2 2 2 2 2 5 4" xfId="23323" xr:uid="{00000000-0005-0000-0000-00001B5B0000}"/>
    <cellStyle name="Normal 2 2 2 2 2 2 2 2 2 2 2 2 2 2 2 2 2 2 2 2 2 2 2 2 2 2 2 2 2 2 2 2 2 2 2 2 2 2 2 2 2 2 5 5" xfId="23324" xr:uid="{00000000-0005-0000-0000-00001C5B0000}"/>
    <cellStyle name="Normal 2 2 2 2 2 2 2 2 2 2 2 2 2 2 2 2 2 2 2 2 2 2 2 2 2 2 2 2 2 2 2 2 2 2 2 2 2 2 2 2 2 2 5 6" xfId="23325" xr:uid="{00000000-0005-0000-0000-00001D5B0000}"/>
    <cellStyle name="Normal 2 2 2 2 2 2 2 2 2 2 2 2 2 2 2 2 2 2 2 2 2 2 2 2 2 2 2 2 2 2 2 2 2 2 2 2 2 2 2 2 2 2 5 7" xfId="23326" xr:uid="{00000000-0005-0000-0000-00001E5B0000}"/>
    <cellStyle name="Normal 2 2 2 2 2 2 2 2 2 2 2 2 2 2 2 2 2 2 2 2 2 2 2 2 2 2 2 2 2 2 2 2 2 2 2 2 2 2 2 2 2 2 5 8" xfId="23327" xr:uid="{00000000-0005-0000-0000-00001F5B0000}"/>
    <cellStyle name="Normal 2 2 2 2 2 2 2 2 2 2 2 2 2 2 2 2 2 2 2 2 2 2 2 2 2 2 2 2 2 2 2 2 2 2 2 2 2 2 2 2 2 2 5 9" xfId="23328" xr:uid="{00000000-0005-0000-0000-0000205B0000}"/>
    <cellStyle name="Normal 2 2 2 2 2 2 2 2 2 2 2 2 2 2 2 2 2 2 2 2 2 2 2 2 2 2 2 2 2 2 2 2 2 2 2 2 2 2 2 2 2 2 5_Tabla M" xfId="23329" xr:uid="{00000000-0005-0000-0000-0000215B0000}"/>
    <cellStyle name="Normal 2 2 2 2 2 2 2 2 2 2 2 2 2 2 2 2 2 2 2 2 2 2 2 2 2 2 2 2 2 2 2 2 2 2 2 2 2 2 2 2 2 2 6" xfId="23330" xr:uid="{00000000-0005-0000-0000-0000225B0000}"/>
    <cellStyle name="Normal 2 2 2 2 2 2 2 2 2 2 2 2 2 2 2 2 2 2 2 2 2 2 2 2 2 2 2 2 2 2 2 2 2 2 2 2 2 2 2 2 2 2 6 10" xfId="23331" xr:uid="{00000000-0005-0000-0000-0000235B0000}"/>
    <cellStyle name="Normal 2 2 2 2 2 2 2 2 2 2 2 2 2 2 2 2 2 2 2 2 2 2 2 2 2 2 2 2 2 2 2 2 2 2 2 2 2 2 2 2 2 2 6 2" xfId="23332" xr:uid="{00000000-0005-0000-0000-0000245B0000}"/>
    <cellStyle name="Normal 2 2 2 2 2 2 2 2 2 2 2 2 2 2 2 2 2 2 2 2 2 2 2 2 2 2 2 2 2 2 2 2 2 2 2 2 2 2 2 2 2 2 6 3" xfId="23333" xr:uid="{00000000-0005-0000-0000-0000255B0000}"/>
    <cellStyle name="Normal 2 2 2 2 2 2 2 2 2 2 2 2 2 2 2 2 2 2 2 2 2 2 2 2 2 2 2 2 2 2 2 2 2 2 2 2 2 2 2 2 2 2 6 4" xfId="23334" xr:uid="{00000000-0005-0000-0000-0000265B0000}"/>
    <cellStyle name="Normal 2 2 2 2 2 2 2 2 2 2 2 2 2 2 2 2 2 2 2 2 2 2 2 2 2 2 2 2 2 2 2 2 2 2 2 2 2 2 2 2 2 2 6 5" xfId="23335" xr:uid="{00000000-0005-0000-0000-0000275B0000}"/>
    <cellStyle name="Normal 2 2 2 2 2 2 2 2 2 2 2 2 2 2 2 2 2 2 2 2 2 2 2 2 2 2 2 2 2 2 2 2 2 2 2 2 2 2 2 2 2 2 6 6" xfId="23336" xr:uid="{00000000-0005-0000-0000-0000285B0000}"/>
    <cellStyle name="Normal 2 2 2 2 2 2 2 2 2 2 2 2 2 2 2 2 2 2 2 2 2 2 2 2 2 2 2 2 2 2 2 2 2 2 2 2 2 2 2 2 2 2 6 7" xfId="23337" xr:uid="{00000000-0005-0000-0000-0000295B0000}"/>
    <cellStyle name="Normal 2 2 2 2 2 2 2 2 2 2 2 2 2 2 2 2 2 2 2 2 2 2 2 2 2 2 2 2 2 2 2 2 2 2 2 2 2 2 2 2 2 2 6 8" xfId="23338" xr:uid="{00000000-0005-0000-0000-00002A5B0000}"/>
    <cellStyle name="Normal 2 2 2 2 2 2 2 2 2 2 2 2 2 2 2 2 2 2 2 2 2 2 2 2 2 2 2 2 2 2 2 2 2 2 2 2 2 2 2 2 2 2 6 9" xfId="23339" xr:uid="{00000000-0005-0000-0000-00002B5B0000}"/>
    <cellStyle name="Normal 2 2 2 2 2 2 2 2 2 2 2 2 2 2 2 2 2 2 2 2 2 2 2 2 2 2 2 2 2 2 2 2 2 2 2 2 2 2 2 2 2 2 6_Tabla M" xfId="23340" xr:uid="{00000000-0005-0000-0000-00002C5B0000}"/>
    <cellStyle name="Normal 2 2 2 2 2 2 2 2 2 2 2 2 2 2 2 2 2 2 2 2 2 2 2 2 2 2 2 2 2 2 2 2 2 2 2 2 2 2 2 2 2 2 7" xfId="23341" xr:uid="{00000000-0005-0000-0000-00002D5B0000}"/>
    <cellStyle name="Normal 2 2 2 2 2 2 2 2 2 2 2 2 2 2 2 2 2 2 2 2 2 2 2 2 2 2 2 2 2 2 2 2 2 2 2 2 2 2 2 2 2 2 7 10" xfId="23342" xr:uid="{00000000-0005-0000-0000-00002E5B0000}"/>
    <cellStyle name="Normal 2 2 2 2 2 2 2 2 2 2 2 2 2 2 2 2 2 2 2 2 2 2 2 2 2 2 2 2 2 2 2 2 2 2 2 2 2 2 2 2 2 2 7 2" xfId="23343" xr:uid="{00000000-0005-0000-0000-00002F5B0000}"/>
    <cellStyle name="Normal 2 2 2 2 2 2 2 2 2 2 2 2 2 2 2 2 2 2 2 2 2 2 2 2 2 2 2 2 2 2 2 2 2 2 2 2 2 2 2 2 2 2 7 3" xfId="23344" xr:uid="{00000000-0005-0000-0000-0000305B0000}"/>
    <cellStyle name="Normal 2 2 2 2 2 2 2 2 2 2 2 2 2 2 2 2 2 2 2 2 2 2 2 2 2 2 2 2 2 2 2 2 2 2 2 2 2 2 2 2 2 2 7 4" xfId="23345" xr:uid="{00000000-0005-0000-0000-0000315B0000}"/>
    <cellStyle name="Normal 2 2 2 2 2 2 2 2 2 2 2 2 2 2 2 2 2 2 2 2 2 2 2 2 2 2 2 2 2 2 2 2 2 2 2 2 2 2 2 2 2 2 7 5" xfId="23346" xr:uid="{00000000-0005-0000-0000-0000325B0000}"/>
    <cellStyle name="Normal 2 2 2 2 2 2 2 2 2 2 2 2 2 2 2 2 2 2 2 2 2 2 2 2 2 2 2 2 2 2 2 2 2 2 2 2 2 2 2 2 2 2 7 6" xfId="23347" xr:uid="{00000000-0005-0000-0000-0000335B0000}"/>
    <cellStyle name="Normal 2 2 2 2 2 2 2 2 2 2 2 2 2 2 2 2 2 2 2 2 2 2 2 2 2 2 2 2 2 2 2 2 2 2 2 2 2 2 2 2 2 2 7 7" xfId="23348" xr:uid="{00000000-0005-0000-0000-0000345B0000}"/>
    <cellStyle name="Normal 2 2 2 2 2 2 2 2 2 2 2 2 2 2 2 2 2 2 2 2 2 2 2 2 2 2 2 2 2 2 2 2 2 2 2 2 2 2 2 2 2 2 7 8" xfId="23349" xr:uid="{00000000-0005-0000-0000-0000355B0000}"/>
    <cellStyle name="Normal 2 2 2 2 2 2 2 2 2 2 2 2 2 2 2 2 2 2 2 2 2 2 2 2 2 2 2 2 2 2 2 2 2 2 2 2 2 2 2 2 2 2 7 9" xfId="23350" xr:uid="{00000000-0005-0000-0000-0000365B0000}"/>
    <cellStyle name="Normal 2 2 2 2 2 2 2 2 2 2 2 2 2 2 2 2 2 2 2 2 2 2 2 2 2 2 2 2 2 2 2 2 2 2 2 2 2 2 2 2 2 2 7_Tabla M" xfId="23351" xr:uid="{00000000-0005-0000-0000-0000375B0000}"/>
    <cellStyle name="Normal 2 2 2 2 2 2 2 2 2 2 2 2 2 2 2 2 2 2 2 2 2 2 2 2 2 2 2 2 2 2 2 2 2 2 2 2 2 2 2 2 2 2 8" xfId="23352" xr:uid="{00000000-0005-0000-0000-0000385B0000}"/>
    <cellStyle name="Normal 2 2 2 2 2 2 2 2 2 2 2 2 2 2 2 2 2 2 2 2 2 2 2 2 2 2 2 2 2 2 2 2 2 2 2 2 2 2 2 2 2 2 8 10" xfId="23353" xr:uid="{00000000-0005-0000-0000-0000395B0000}"/>
    <cellStyle name="Normal 2 2 2 2 2 2 2 2 2 2 2 2 2 2 2 2 2 2 2 2 2 2 2 2 2 2 2 2 2 2 2 2 2 2 2 2 2 2 2 2 2 2 8 2" xfId="23354" xr:uid="{00000000-0005-0000-0000-00003A5B0000}"/>
    <cellStyle name="Normal 2 2 2 2 2 2 2 2 2 2 2 2 2 2 2 2 2 2 2 2 2 2 2 2 2 2 2 2 2 2 2 2 2 2 2 2 2 2 2 2 2 2 8 3" xfId="23355" xr:uid="{00000000-0005-0000-0000-00003B5B0000}"/>
    <cellStyle name="Normal 2 2 2 2 2 2 2 2 2 2 2 2 2 2 2 2 2 2 2 2 2 2 2 2 2 2 2 2 2 2 2 2 2 2 2 2 2 2 2 2 2 2 8 4" xfId="23356" xr:uid="{00000000-0005-0000-0000-00003C5B0000}"/>
    <cellStyle name="Normal 2 2 2 2 2 2 2 2 2 2 2 2 2 2 2 2 2 2 2 2 2 2 2 2 2 2 2 2 2 2 2 2 2 2 2 2 2 2 2 2 2 2 8 5" xfId="23357" xr:uid="{00000000-0005-0000-0000-00003D5B0000}"/>
    <cellStyle name="Normal 2 2 2 2 2 2 2 2 2 2 2 2 2 2 2 2 2 2 2 2 2 2 2 2 2 2 2 2 2 2 2 2 2 2 2 2 2 2 2 2 2 2 8 6" xfId="23358" xr:uid="{00000000-0005-0000-0000-00003E5B0000}"/>
    <cellStyle name="Normal 2 2 2 2 2 2 2 2 2 2 2 2 2 2 2 2 2 2 2 2 2 2 2 2 2 2 2 2 2 2 2 2 2 2 2 2 2 2 2 2 2 2 8 7" xfId="23359" xr:uid="{00000000-0005-0000-0000-00003F5B0000}"/>
    <cellStyle name="Normal 2 2 2 2 2 2 2 2 2 2 2 2 2 2 2 2 2 2 2 2 2 2 2 2 2 2 2 2 2 2 2 2 2 2 2 2 2 2 2 2 2 2 8 8" xfId="23360" xr:uid="{00000000-0005-0000-0000-0000405B0000}"/>
    <cellStyle name="Normal 2 2 2 2 2 2 2 2 2 2 2 2 2 2 2 2 2 2 2 2 2 2 2 2 2 2 2 2 2 2 2 2 2 2 2 2 2 2 2 2 2 2 8 9" xfId="23361" xr:uid="{00000000-0005-0000-0000-0000415B0000}"/>
    <cellStyle name="Normal 2 2 2 2 2 2 2 2 2 2 2 2 2 2 2 2 2 2 2 2 2 2 2 2 2 2 2 2 2 2 2 2 2 2 2 2 2 2 2 2 2 2 8_Tabla M" xfId="23362" xr:uid="{00000000-0005-0000-0000-0000425B0000}"/>
    <cellStyle name="Normal 2 2 2 2 2 2 2 2 2 2 2 2 2 2 2 2 2 2 2 2 2 2 2 2 2 2 2 2 2 2 2 2 2 2 2 2 2 2 2 2 2 2 9" xfId="23363" xr:uid="{00000000-0005-0000-0000-0000435B0000}"/>
    <cellStyle name="Normal 2 2 2 2 2 2 2 2 2 2 2 2 2 2 2 2 2 2 2 2 2 2 2 2 2 2 2 2 2 2 2 2 2 2 2 2 2 2 2 2 2 2 9 10" xfId="23364" xr:uid="{00000000-0005-0000-0000-0000445B0000}"/>
    <cellStyle name="Normal 2 2 2 2 2 2 2 2 2 2 2 2 2 2 2 2 2 2 2 2 2 2 2 2 2 2 2 2 2 2 2 2 2 2 2 2 2 2 2 2 2 2 9 2" xfId="23365" xr:uid="{00000000-0005-0000-0000-0000455B0000}"/>
    <cellStyle name="Normal 2 2 2 2 2 2 2 2 2 2 2 2 2 2 2 2 2 2 2 2 2 2 2 2 2 2 2 2 2 2 2 2 2 2 2 2 2 2 2 2 2 2 9 3" xfId="23366" xr:uid="{00000000-0005-0000-0000-0000465B0000}"/>
    <cellStyle name="Normal 2 2 2 2 2 2 2 2 2 2 2 2 2 2 2 2 2 2 2 2 2 2 2 2 2 2 2 2 2 2 2 2 2 2 2 2 2 2 2 2 2 2 9 4" xfId="23367" xr:uid="{00000000-0005-0000-0000-0000475B0000}"/>
    <cellStyle name="Normal 2 2 2 2 2 2 2 2 2 2 2 2 2 2 2 2 2 2 2 2 2 2 2 2 2 2 2 2 2 2 2 2 2 2 2 2 2 2 2 2 2 2 9 5" xfId="23368" xr:uid="{00000000-0005-0000-0000-0000485B0000}"/>
    <cellStyle name="Normal 2 2 2 2 2 2 2 2 2 2 2 2 2 2 2 2 2 2 2 2 2 2 2 2 2 2 2 2 2 2 2 2 2 2 2 2 2 2 2 2 2 2 9 6" xfId="23369" xr:uid="{00000000-0005-0000-0000-0000495B0000}"/>
    <cellStyle name="Normal 2 2 2 2 2 2 2 2 2 2 2 2 2 2 2 2 2 2 2 2 2 2 2 2 2 2 2 2 2 2 2 2 2 2 2 2 2 2 2 2 2 2 9 7" xfId="23370" xr:uid="{00000000-0005-0000-0000-00004A5B0000}"/>
    <cellStyle name="Normal 2 2 2 2 2 2 2 2 2 2 2 2 2 2 2 2 2 2 2 2 2 2 2 2 2 2 2 2 2 2 2 2 2 2 2 2 2 2 2 2 2 2 9 8" xfId="23371" xr:uid="{00000000-0005-0000-0000-00004B5B0000}"/>
    <cellStyle name="Normal 2 2 2 2 2 2 2 2 2 2 2 2 2 2 2 2 2 2 2 2 2 2 2 2 2 2 2 2 2 2 2 2 2 2 2 2 2 2 2 2 2 2 9 9" xfId="23372" xr:uid="{00000000-0005-0000-0000-00004C5B0000}"/>
    <cellStyle name="Normal 2 2 2 2 2 2 2 2 2 2 2 2 2 2 2 2 2 2 2 2 2 2 2 2 2 2 2 2 2 2 2 2 2 2 2 2 2 2 2 2 2 2 9_Tabla M" xfId="23373" xr:uid="{00000000-0005-0000-0000-00004D5B0000}"/>
    <cellStyle name="Normal 2 2 2 2 2 2 2 2 2 2 2 2 2 2 2 2 2 2 2 2 2 2 2 2 2 2 2 2 2 2 2 2 2 2 2 2 2 2 2 2 2 2_Tabla M" xfId="23374" xr:uid="{00000000-0005-0000-0000-00004E5B0000}"/>
    <cellStyle name="Normal 2 2 2 2 2 2 2 2 2 2 2 2 2 2 2 2 2 2 2 2 2 2 2 2 2 2 2 2 2 2 2 2 2 2 2 2 2 2 2 2 2 20" xfId="23375" xr:uid="{00000000-0005-0000-0000-00004F5B0000}"/>
    <cellStyle name="Normal 2 2 2 2 2 2 2 2 2 2 2 2 2 2 2 2 2 2 2 2 2 2 2 2 2 2 2 2 2 2 2 2 2 2 2 2 2 2 2 2 2 21" xfId="23376" xr:uid="{00000000-0005-0000-0000-0000505B0000}"/>
    <cellStyle name="Normal 2 2 2 2 2 2 2 2 2 2 2 2 2 2 2 2 2 2 2 2 2 2 2 2 2 2 2 2 2 2 2 2 2 2 2 2 2 2 2 2 2 22" xfId="23377" xr:uid="{00000000-0005-0000-0000-0000515B0000}"/>
    <cellStyle name="Normal 2 2 2 2 2 2 2 2 2 2 2 2 2 2 2 2 2 2 2 2 2 2 2 2 2 2 2 2 2 2 2 2 2 2 2 2 2 2 2 2 2 23" xfId="23378" xr:uid="{00000000-0005-0000-0000-0000525B0000}"/>
    <cellStyle name="Normal 2 2 2 2 2 2 2 2 2 2 2 2 2 2 2 2 2 2 2 2 2 2 2 2 2 2 2 2 2 2 2 2 2 2 2 2 2 2 2 2 2 24" xfId="23379" xr:uid="{00000000-0005-0000-0000-0000535B0000}"/>
    <cellStyle name="Normal 2 2 2 2 2 2 2 2 2 2 2 2 2 2 2 2 2 2 2 2 2 2 2 2 2 2 2 2 2 2 2 2 2 2 2 2 2 2 2 2 2 25" xfId="23380" xr:uid="{00000000-0005-0000-0000-0000545B0000}"/>
    <cellStyle name="Normal 2 2 2 2 2 2 2 2 2 2 2 2 2 2 2 2 2 2 2 2 2 2 2 2 2 2 2 2 2 2 2 2 2 2 2 2 2 2 2 2 2 26" xfId="23381" xr:uid="{00000000-0005-0000-0000-0000555B0000}"/>
    <cellStyle name="Normal 2 2 2 2 2 2 2 2 2 2 2 2 2 2 2 2 2 2 2 2 2 2 2 2 2 2 2 2 2 2 2 2 2 2 2 2 2 2 2 2 2 27" xfId="23382" xr:uid="{00000000-0005-0000-0000-0000565B0000}"/>
    <cellStyle name="Normal 2 2 2 2 2 2 2 2 2 2 2 2 2 2 2 2 2 2 2 2 2 2 2 2 2 2 2 2 2 2 2 2 2 2 2 2 2 2 2 2 2 28" xfId="23383" xr:uid="{00000000-0005-0000-0000-0000575B0000}"/>
    <cellStyle name="Normal 2 2 2 2 2 2 2 2 2 2 2 2 2 2 2 2 2 2 2 2 2 2 2 2 2 2 2 2 2 2 2 2 2 2 2 2 2 2 2 2 2 29" xfId="23384" xr:uid="{00000000-0005-0000-0000-0000585B0000}"/>
    <cellStyle name="Normal 2 2 2 2 2 2 2 2 2 2 2 2 2 2 2 2 2 2 2 2 2 2 2 2 2 2 2 2 2 2 2 2 2 2 2 2 2 2 2 2 2 3" xfId="23385" xr:uid="{00000000-0005-0000-0000-0000595B0000}"/>
    <cellStyle name="Normal 2 2 2 2 2 2 2 2 2 2 2 2 2 2 2 2 2 2 2 2 2 2 2 2 2 2 2 2 2 2 2 2 2 2 2 2 2 2 2 2 2 30" xfId="23386" xr:uid="{00000000-0005-0000-0000-00005A5B0000}"/>
    <cellStyle name="Normal 2 2 2 2 2 2 2 2 2 2 2 2 2 2 2 2 2 2 2 2 2 2 2 2 2 2 2 2 2 2 2 2 2 2 2 2 2 2 2 2 2 31" xfId="23387" xr:uid="{00000000-0005-0000-0000-00005B5B0000}"/>
    <cellStyle name="Normal 2 2 2 2 2 2 2 2 2 2 2 2 2 2 2 2 2 2 2 2 2 2 2 2 2 2 2 2 2 2 2 2 2 2 2 2 2 2 2 2 2 32" xfId="23388" xr:uid="{00000000-0005-0000-0000-00005C5B0000}"/>
    <cellStyle name="Normal 2 2 2 2 2 2 2 2 2 2 2 2 2 2 2 2 2 2 2 2 2 2 2 2 2 2 2 2 2 2 2 2 2 2 2 2 2 2 2 2 2 33" xfId="23389" xr:uid="{00000000-0005-0000-0000-00005D5B0000}"/>
    <cellStyle name="Normal 2 2 2 2 2 2 2 2 2 2 2 2 2 2 2 2 2 2 2 2 2 2 2 2 2 2 2 2 2 2 2 2 2 2 2 2 2 2 2 2 2 34" xfId="23390" xr:uid="{00000000-0005-0000-0000-00005E5B0000}"/>
    <cellStyle name="Normal 2 2 2 2 2 2 2 2 2 2 2 2 2 2 2 2 2 2 2 2 2 2 2 2 2 2 2 2 2 2 2 2 2 2 2 2 2 2 2 2 2 35" xfId="23391" xr:uid="{00000000-0005-0000-0000-00005F5B0000}"/>
    <cellStyle name="Normal 2 2 2 2 2 2 2 2 2 2 2 2 2 2 2 2 2 2 2 2 2 2 2 2 2 2 2 2 2 2 2 2 2 2 2 2 2 2 2 2 2 36" xfId="23392" xr:uid="{00000000-0005-0000-0000-0000605B0000}"/>
    <cellStyle name="Normal 2 2 2 2 2 2 2 2 2 2 2 2 2 2 2 2 2 2 2 2 2 2 2 2 2 2 2 2 2 2 2 2 2 2 2 2 2 2 2 2 2 37" xfId="23393" xr:uid="{00000000-0005-0000-0000-0000615B0000}"/>
    <cellStyle name="Normal 2 2 2 2 2 2 2 2 2 2 2 2 2 2 2 2 2 2 2 2 2 2 2 2 2 2 2 2 2 2 2 2 2 2 2 2 2 2 2 2 2 38" xfId="23394" xr:uid="{00000000-0005-0000-0000-0000625B0000}"/>
    <cellStyle name="Normal 2 2 2 2 2 2 2 2 2 2 2 2 2 2 2 2 2 2 2 2 2 2 2 2 2 2 2 2 2 2 2 2 2 2 2 2 2 2 2 2 2 39" xfId="23395" xr:uid="{00000000-0005-0000-0000-0000635B0000}"/>
    <cellStyle name="Normal 2 2 2 2 2 2 2 2 2 2 2 2 2 2 2 2 2 2 2 2 2 2 2 2 2 2 2 2 2 2 2 2 2 2 2 2 2 2 2 2 2 4" xfId="23396" xr:uid="{00000000-0005-0000-0000-0000645B0000}"/>
    <cellStyle name="Normal 2 2 2 2 2 2 2 2 2 2 2 2 2 2 2 2 2 2 2 2 2 2 2 2 2 2 2 2 2 2 2 2 2 2 2 2 2 2 2 2 2 40" xfId="23397" xr:uid="{00000000-0005-0000-0000-0000655B0000}"/>
    <cellStyle name="Normal 2 2 2 2 2 2 2 2 2 2 2 2 2 2 2 2 2 2 2 2 2 2 2 2 2 2 2 2 2 2 2 2 2 2 2 2 2 2 2 2 2 41" xfId="23398" xr:uid="{00000000-0005-0000-0000-0000665B0000}"/>
    <cellStyle name="Normal 2 2 2 2 2 2 2 2 2 2 2 2 2 2 2 2 2 2 2 2 2 2 2 2 2 2 2 2 2 2 2 2 2 2 2 2 2 2 2 2 2 42" xfId="23399" xr:uid="{00000000-0005-0000-0000-0000675B0000}"/>
    <cellStyle name="Normal 2 2 2 2 2 2 2 2 2 2 2 2 2 2 2 2 2 2 2 2 2 2 2 2 2 2 2 2 2 2 2 2 2 2 2 2 2 2 2 2 2 43" xfId="23400" xr:uid="{00000000-0005-0000-0000-0000685B0000}"/>
    <cellStyle name="Normal 2 2 2 2 2 2 2 2 2 2 2 2 2 2 2 2 2 2 2 2 2 2 2 2 2 2 2 2 2 2 2 2 2 2 2 2 2 2 2 2 2 5" xfId="23401" xr:uid="{00000000-0005-0000-0000-0000695B0000}"/>
    <cellStyle name="Normal 2 2 2 2 2 2 2 2 2 2 2 2 2 2 2 2 2 2 2 2 2 2 2 2 2 2 2 2 2 2 2 2 2 2 2 2 2 2 2 2 2 6" xfId="23402" xr:uid="{00000000-0005-0000-0000-00006A5B0000}"/>
    <cellStyle name="Normal 2 2 2 2 2 2 2 2 2 2 2 2 2 2 2 2 2 2 2 2 2 2 2 2 2 2 2 2 2 2 2 2 2 2 2 2 2 2 2 2 2 7" xfId="23403" xr:uid="{00000000-0005-0000-0000-00006B5B0000}"/>
    <cellStyle name="Normal 2 2 2 2 2 2 2 2 2 2 2 2 2 2 2 2 2 2 2 2 2 2 2 2 2 2 2 2 2 2 2 2 2 2 2 2 2 2 2 2 2 8" xfId="23404" xr:uid="{00000000-0005-0000-0000-00006C5B0000}"/>
    <cellStyle name="Normal 2 2 2 2 2 2 2 2 2 2 2 2 2 2 2 2 2 2 2 2 2 2 2 2 2 2 2 2 2 2 2 2 2 2 2 2 2 2 2 2 2 9" xfId="23405" xr:uid="{00000000-0005-0000-0000-00006D5B0000}"/>
    <cellStyle name="Normal 2 2 2 2 2 2 2 2 2 2 2 2 2 2 2 2 2 2 2 2 2 2 2 2 2 2 2 2 2 2 2 2 2 2 2 2 2 2 2 2 2_Tabla M" xfId="23406" xr:uid="{00000000-0005-0000-0000-00006E5B0000}"/>
    <cellStyle name="Normal 2 2 2 2 2 2 2 2 2 2 2 2 2 2 2 2 2 2 2 2 2 2 2 2 2 2 2 2 2 2 2 2 2 2 2 2 2 2 2 2 20" xfId="23407" xr:uid="{00000000-0005-0000-0000-00006F5B0000}"/>
    <cellStyle name="Normal 2 2 2 2 2 2 2 2 2 2 2 2 2 2 2 2 2 2 2 2 2 2 2 2 2 2 2 2 2 2 2 2 2 2 2 2 2 2 2 2 20 10" xfId="23408" xr:uid="{00000000-0005-0000-0000-0000705B0000}"/>
    <cellStyle name="Normal 2 2 2 2 2 2 2 2 2 2 2 2 2 2 2 2 2 2 2 2 2 2 2 2 2 2 2 2 2 2 2 2 2 2 2 2 2 2 2 2 20 2" xfId="23409" xr:uid="{00000000-0005-0000-0000-0000715B0000}"/>
    <cellStyle name="Normal 2 2 2 2 2 2 2 2 2 2 2 2 2 2 2 2 2 2 2 2 2 2 2 2 2 2 2 2 2 2 2 2 2 2 2 2 2 2 2 2 20 3" xfId="23410" xr:uid="{00000000-0005-0000-0000-0000725B0000}"/>
    <cellStyle name="Normal 2 2 2 2 2 2 2 2 2 2 2 2 2 2 2 2 2 2 2 2 2 2 2 2 2 2 2 2 2 2 2 2 2 2 2 2 2 2 2 2 20 4" xfId="23411" xr:uid="{00000000-0005-0000-0000-0000735B0000}"/>
    <cellStyle name="Normal 2 2 2 2 2 2 2 2 2 2 2 2 2 2 2 2 2 2 2 2 2 2 2 2 2 2 2 2 2 2 2 2 2 2 2 2 2 2 2 2 20 5" xfId="23412" xr:uid="{00000000-0005-0000-0000-0000745B0000}"/>
    <cellStyle name="Normal 2 2 2 2 2 2 2 2 2 2 2 2 2 2 2 2 2 2 2 2 2 2 2 2 2 2 2 2 2 2 2 2 2 2 2 2 2 2 2 2 20 6" xfId="23413" xr:uid="{00000000-0005-0000-0000-0000755B0000}"/>
    <cellStyle name="Normal 2 2 2 2 2 2 2 2 2 2 2 2 2 2 2 2 2 2 2 2 2 2 2 2 2 2 2 2 2 2 2 2 2 2 2 2 2 2 2 2 20 7" xfId="23414" xr:uid="{00000000-0005-0000-0000-0000765B0000}"/>
    <cellStyle name="Normal 2 2 2 2 2 2 2 2 2 2 2 2 2 2 2 2 2 2 2 2 2 2 2 2 2 2 2 2 2 2 2 2 2 2 2 2 2 2 2 2 20 8" xfId="23415" xr:uid="{00000000-0005-0000-0000-0000775B0000}"/>
    <cellStyle name="Normal 2 2 2 2 2 2 2 2 2 2 2 2 2 2 2 2 2 2 2 2 2 2 2 2 2 2 2 2 2 2 2 2 2 2 2 2 2 2 2 2 20 9" xfId="23416" xr:uid="{00000000-0005-0000-0000-0000785B0000}"/>
    <cellStyle name="Normal 2 2 2 2 2 2 2 2 2 2 2 2 2 2 2 2 2 2 2 2 2 2 2 2 2 2 2 2 2 2 2 2 2 2 2 2 2 2 2 2 20_Tabla M" xfId="23417" xr:uid="{00000000-0005-0000-0000-0000795B0000}"/>
    <cellStyle name="Normal 2 2 2 2 2 2 2 2 2 2 2 2 2 2 2 2 2 2 2 2 2 2 2 2 2 2 2 2 2 2 2 2 2 2 2 2 2 2 2 2 21" xfId="23418" xr:uid="{00000000-0005-0000-0000-00007A5B0000}"/>
    <cellStyle name="Normal 2 2 2 2 2 2 2 2 2 2 2 2 2 2 2 2 2 2 2 2 2 2 2 2 2 2 2 2 2 2 2 2 2 2 2 2 2 2 2 2 21 10" xfId="23419" xr:uid="{00000000-0005-0000-0000-00007B5B0000}"/>
    <cellStyle name="Normal 2 2 2 2 2 2 2 2 2 2 2 2 2 2 2 2 2 2 2 2 2 2 2 2 2 2 2 2 2 2 2 2 2 2 2 2 2 2 2 2 21 2" xfId="23420" xr:uid="{00000000-0005-0000-0000-00007C5B0000}"/>
    <cellStyle name="Normal 2 2 2 2 2 2 2 2 2 2 2 2 2 2 2 2 2 2 2 2 2 2 2 2 2 2 2 2 2 2 2 2 2 2 2 2 2 2 2 2 21 3" xfId="23421" xr:uid="{00000000-0005-0000-0000-00007D5B0000}"/>
    <cellStyle name="Normal 2 2 2 2 2 2 2 2 2 2 2 2 2 2 2 2 2 2 2 2 2 2 2 2 2 2 2 2 2 2 2 2 2 2 2 2 2 2 2 2 21 4" xfId="23422" xr:uid="{00000000-0005-0000-0000-00007E5B0000}"/>
    <cellStyle name="Normal 2 2 2 2 2 2 2 2 2 2 2 2 2 2 2 2 2 2 2 2 2 2 2 2 2 2 2 2 2 2 2 2 2 2 2 2 2 2 2 2 21 5" xfId="23423" xr:uid="{00000000-0005-0000-0000-00007F5B0000}"/>
    <cellStyle name="Normal 2 2 2 2 2 2 2 2 2 2 2 2 2 2 2 2 2 2 2 2 2 2 2 2 2 2 2 2 2 2 2 2 2 2 2 2 2 2 2 2 21 6" xfId="23424" xr:uid="{00000000-0005-0000-0000-0000805B0000}"/>
    <cellStyle name="Normal 2 2 2 2 2 2 2 2 2 2 2 2 2 2 2 2 2 2 2 2 2 2 2 2 2 2 2 2 2 2 2 2 2 2 2 2 2 2 2 2 21 7" xfId="23425" xr:uid="{00000000-0005-0000-0000-0000815B0000}"/>
    <cellStyle name="Normal 2 2 2 2 2 2 2 2 2 2 2 2 2 2 2 2 2 2 2 2 2 2 2 2 2 2 2 2 2 2 2 2 2 2 2 2 2 2 2 2 21 8" xfId="23426" xr:uid="{00000000-0005-0000-0000-0000825B0000}"/>
    <cellStyle name="Normal 2 2 2 2 2 2 2 2 2 2 2 2 2 2 2 2 2 2 2 2 2 2 2 2 2 2 2 2 2 2 2 2 2 2 2 2 2 2 2 2 21 9" xfId="23427" xr:uid="{00000000-0005-0000-0000-0000835B0000}"/>
    <cellStyle name="Normal 2 2 2 2 2 2 2 2 2 2 2 2 2 2 2 2 2 2 2 2 2 2 2 2 2 2 2 2 2 2 2 2 2 2 2 2 2 2 2 2 21_Tabla M" xfId="23428" xr:uid="{00000000-0005-0000-0000-0000845B0000}"/>
    <cellStyle name="Normal 2 2 2 2 2 2 2 2 2 2 2 2 2 2 2 2 2 2 2 2 2 2 2 2 2 2 2 2 2 2 2 2 2 2 2 2 2 2 2 2 22" xfId="23429" xr:uid="{00000000-0005-0000-0000-0000855B0000}"/>
    <cellStyle name="Normal 2 2 2 2 2 2 2 2 2 2 2 2 2 2 2 2 2 2 2 2 2 2 2 2 2 2 2 2 2 2 2 2 2 2 2 2 2 2 2 2 22 10" xfId="23430" xr:uid="{00000000-0005-0000-0000-0000865B0000}"/>
    <cellStyle name="Normal 2 2 2 2 2 2 2 2 2 2 2 2 2 2 2 2 2 2 2 2 2 2 2 2 2 2 2 2 2 2 2 2 2 2 2 2 2 2 2 2 22 2" xfId="23431" xr:uid="{00000000-0005-0000-0000-0000875B0000}"/>
    <cellStyle name="Normal 2 2 2 2 2 2 2 2 2 2 2 2 2 2 2 2 2 2 2 2 2 2 2 2 2 2 2 2 2 2 2 2 2 2 2 2 2 2 2 2 22 3" xfId="23432" xr:uid="{00000000-0005-0000-0000-0000885B0000}"/>
    <cellStyle name="Normal 2 2 2 2 2 2 2 2 2 2 2 2 2 2 2 2 2 2 2 2 2 2 2 2 2 2 2 2 2 2 2 2 2 2 2 2 2 2 2 2 22 4" xfId="23433" xr:uid="{00000000-0005-0000-0000-0000895B0000}"/>
    <cellStyle name="Normal 2 2 2 2 2 2 2 2 2 2 2 2 2 2 2 2 2 2 2 2 2 2 2 2 2 2 2 2 2 2 2 2 2 2 2 2 2 2 2 2 22 5" xfId="23434" xr:uid="{00000000-0005-0000-0000-00008A5B0000}"/>
    <cellStyle name="Normal 2 2 2 2 2 2 2 2 2 2 2 2 2 2 2 2 2 2 2 2 2 2 2 2 2 2 2 2 2 2 2 2 2 2 2 2 2 2 2 2 22 6" xfId="23435" xr:uid="{00000000-0005-0000-0000-00008B5B0000}"/>
    <cellStyle name="Normal 2 2 2 2 2 2 2 2 2 2 2 2 2 2 2 2 2 2 2 2 2 2 2 2 2 2 2 2 2 2 2 2 2 2 2 2 2 2 2 2 22 7" xfId="23436" xr:uid="{00000000-0005-0000-0000-00008C5B0000}"/>
    <cellStyle name="Normal 2 2 2 2 2 2 2 2 2 2 2 2 2 2 2 2 2 2 2 2 2 2 2 2 2 2 2 2 2 2 2 2 2 2 2 2 2 2 2 2 22 8" xfId="23437" xr:uid="{00000000-0005-0000-0000-00008D5B0000}"/>
    <cellStyle name="Normal 2 2 2 2 2 2 2 2 2 2 2 2 2 2 2 2 2 2 2 2 2 2 2 2 2 2 2 2 2 2 2 2 2 2 2 2 2 2 2 2 22 9" xfId="23438" xr:uid="{00000000-0005-0000-0000-00008E5B0000}"/>
    <cellStyle name="Normal 2 2 2 2 2 2 2 2 2 2 2 2 2 2 2 2 2 2 2 2 2 2 2 2 2 2 2 2 2 2 2 2 2 2 2 2 2 2 2 2 22_Tabla M" xfId="23439" xr:uid="{00000000-0005-0000-0000-00008F5B0000}"/>
    <cellStyle name="Normal 2 2 2 2 2 2 2 2 2 2 2 2 2 2 2 2 2 2 2 2 2 2 2 2 2 2 2 2 2 2 2 2 2 2 2 2 2 2 2 2 23" xfId="23440" xr:uid="{00000000-0005-0000-0000-0000905B0000}"/>
    <cellStyle name="Normal 2 2 2 2 2 2 2 2 2 2 2 2 2 2 2 2 2 2 2 2 2 2 2 2 2 2 2 2 2 2 2 2 2 2 2 2 2 2 2 2 23 10" xfId="23441" xr:uid="{00000000-0005-0000-0000-0000915B0000}"/>
    <cellStyle name="Normal 2 2 2 2 2 2 2 2 2 2 2 2 2 2 2 2 2 2 2 2 2 2 2 2 2 2 2 2 2 2 2 2 2 2 2 2 2 2 2 2 23 2" xfId="23442" xr:uid="{00000000-0005-0000-0000-0000925B0000}"/>
    <cellStyle name="Normal 2 2 2 2 2 2 2 2 2 2 2 2 2 2 2 2 2 2 2 2 2 2 2 2 2 2 2 2 2 2 2 2 2 2 2 2 2 2 2 2 23 3" xfId="23443" xr:uid="{00000000-0005-0000-0000-0000935B0000}"/>
    <cellStyle name="Normal 2 2 2 2 2 2 2 2 2 2 2 2 2 2 2 2 2 2 2 2 2 2 2 2 2 2 2 2 2 2 2 2 2 2 2 2 2 2 2 2 23 4" xfId="23444" xr:uid="{00000000-0005-0000-0000-0000945B0000}"/>
    <cellStyle name="Normal 2 2 2 2 2 2 2 2 2 2 2 2 2 2 2 2 2 2 2 2 2 2 2 2 2 2 2 2 2 2 2 2 2 2 2 2 2 2 2 2 23 5" xfId="23445" xr:uid="{00000000-0005-0000-0000-0000955B0000}"/>
    <cellStyle name="Normal 2 2 2 2 2 2 2 2 2 2 2 2 2 2 2 2 2 2 2 2 2 2 2 2 2 2 2 2 2 2 2 2 2 2 2 2 2 2 2 2 23 6" xfId="23446" xr:uid="{00000000-0005-0000-0000-0000965B0000}"/>
    <cellStyle name="Normal 2 2 2 2 2 2 2 2 2 2 2 2 2 2 2 2 2 2 2 2 2 2 2 2 2 2 2 2 2 2 2 2 2 2 2 2 2 2 2 2 23 7" xfId="23447" xr:uid="{00000000-0005-0000-0000-0000975B0000}"/>
    <cellStyle name="Normal 2 2 2 2 2 2 2 2 2 2 2 2 2 2 2 2 2 2 2 2 2 2 2 2 2 2 2 2 2 2 2 2 2 2 2 2 2 2 2 2 23 8" xfId="23448" xr:uid="{00000000-0005-0000-0000-0000985B0000}"/>
    <cellStyle name="Normal 2 2 2 2 2 2 2 2 2 2 2 2 2 2 2 2 2 2 2 2 2 2 2 2 2 2 2 2 2 2 2 2 2 2 2 2 2 2 2 2 23 9" xfId="23449" xr:uid="{00000000-0005-0000-0000-0000995B0000}"/>
    <cellStyle name="Normal 2 2 2 2 2 2 2 2 2 2 2 2 2 2 2 2 2 2 2 2 2 2 2 2 2 2 2 2 2 2 2 2 2 2 2 2 2 2 2 2 23_Tabla M" xfId="23450" xr:uid="{00000000-0005-0000-0000-00009A5B0000}"/>
    <cellStyle name="Normal 2 2 2 2 2 2 2 2 2 2 2 2 2 2 2 2 2 2 2 2 2 2 2 2 2 2 2 2 2 2 2 2 2 2 2 2 2 2 2 2 24" xfId="23451" xr:uid="{00000000-0005-0000-0000-00009B5B0000}"/>
    <cellStyle name="Normal 2 2 2 2 2 2 2 2 2 2 2 2 2 2 2 2 2 2 2 2 2 2 2 2 2 2 2 2 2 2 2 2 2 2 2 2 2 2 2 2 24 10" xfId="23452" xr:uid="{00000000-0005-0000-0000-00009C5B0000}"/>
    <cellStyle name="Normal 2 2 2 2 2 2 2 2 2 2 2 2 2 2 2 2 2 2 2 2 2 2 2 2 2 2 2 2 2 2 2 2 2 2 2 2 2 2 2 2 24 2" xfId="23453" xr:uid="{00000000-0005-0000-0000-00009D5B0000}"/>
    <cellStyle name="Normal 2 2 2 2 2 2 2 2 2 2 2 2 2 2 2 2 2 2 2 2 2 2 2 2 2 2 2 2 2 2 2 2 2 2 2 2 2 2 2 2 24 3" xfId="23454" xr:uid="{00000000-0005-0000-0000-00009E5B0000}"/>
    <cellStyle name="Normal 2 2 2 2 2 2 2 2 2 2 2 2 2 2 2 2 2 2 2 2 2 2 2 2 2 2 2 2 2 2 2 2 2 2 2 2 2 2 2 2 24 4" xfId="23455" xr:uid="{00000000-0005-0000-0000-00009F5B0000}"/>
    <cellStyle name="Normal 2 2 2 2 2 2 2 2 2 2 2 2 2 2 2 2 2 2 2 2 2 2 2 2 2 2 2 2 2 2 2 2 2 2 2 2 2 2 2 2 24 5" xfId="23456" xr:uid="{00000000-0005-0000-0000-0000A05B0000}"/>
    <cellStyle name="Normal 2 2 2 2 2 2 2 2 2 2 2 2 2 2 2 2 2 2 2 2 2 2 2 2 2 2 2 2 2 2 2 2 2 2 2 2 2 2 2 2 24 6" xfId="23457" xr:uid="{00000000-0005-0000-0000-0000A15B0000}"/>
    <cellStyle name="Normal 2 2 2 2 2 2 2 2 2 2 2 2 2 2 2 2 2 2 2 2 2 2 2 2 2 2 2 2 2 2 2 2 2 2 2 2 2 2 2 2 24 7" xfId="23458" xr:uid="{00000000-0005-0000-0000-0000A25B0000}"/>
    <cellStyle name="Normal 2 2 2 2 2 2 2 2 2 2 2 2 2 2 2 2 2 2 2 2 2 2 2 2 2 2 2 2 2 2 2 2 2 2 2 2 2 2 2 2 24 8" xfId="23459" xr:uid="{00000000-0005-0000-0000-0000A35B0000}"/>
    <cellStyle name="Normal 2 2 2 2 2 2 2 2 2 2 2 2 2 2 2 2 2 2 2 2 2 2 2 2 2 2 2 2 2 2 2 2 2 2 2 2 2 2 2 2 24 9" xfId="23460" xr:uid="{00000000-0005-0000-0000-0000A45B0000}"/>
    <cellStyle name="Normal 2 2 2 2 2 2 2 2 2 2 2 2 2 2 2 2 2 2 2 2 2 2 2 2 2 2 2 2 2 2 2 2 2 2 2 2 2 2 2 2 24_Tabla M" xfId="23461" xr:uid="{00000000-0005-0000-0000-0000A55B0000}"/>
    <cellStyle name="Normal 2 2 2 2 2 2 2 2 2 2 2 2 2 2 2 2 2 2 2 2 2 2 2 2 2 2 2 2 2 2 2 2 2 2 2 2 2 2 2 2 25" xfId="23462" xr:uid="{00000000-0005-0000-0000-0000A65B0000}"/>
    <cellStyle name="Normal 2 2 2 2 2 2 2 2 2 2 2 2 2 2 2 2 2 2 2 2 2 2 2 2 2 2 2 2 2 2 2 2 2 2 2 2 2 2 2 2 25 10" xfId="23463" xr:uid="{00000000-0005-0000-0000-0000A75B0000}"/>
    <cellStyle name="Normal 2 2 2 2 2 2 2 2 2 2 2 2 2 2 2 2 2 2 2 2 2 2 2 2 2 2 2 2 2 2 2 2 2 2 2 2 2 2 2 2 25 2" xfId="23464" xr:uid="{00000000-0005-0000-0000-0000A85B0000}"/>
    <cellStyle name="Normal 2 2 2 2 2 2 2 2 2 2 2 2 2 2 2 2 2 2 2 2 2 2 2 2 2 2 2 2 2 2 2 2 2 2 2 2 2 2 2 2 25 3" xfId="23465" xr:uid="{00000000-0005-0000-0000-0000A95B0000}"/>
    <cellStyle name="Normal 2 2 2 2 2 2 2 2 2 2 2 2 2 2 2 2 2 2 2 2 2 2 2 2 2 2 2 2 2 2 2 2 2 2 2 2 2 2 2 2 25 4" xfId="23466" xr:uid="{00000000-0005-0000-0000-0000AA5B0000}"/>
    <cellStyle name="Normal 2 2 2 2 2 2 2 2 2 2 2 2 2 2 2 2 2 2 2 2 2 2 2 2 2 2 2 2 2 2 2 2 2 2 2 2 2 2 2 2 25 5" xfId="23467" xr:uid="{00000000-0005-0000-0000-0000AB5B0000}"/>
    <cellStyle name="Normal 2 2 2 2 2 2 2 2 2 2 2 2 2 2 2 2 2 2 2 2 2 2 2 2 2 2 2 2 2 2 2 2 2 2 2 2 2 2 2 2 25 6" xfId="23468" xr:uid="{00000000-0005-0000-0000-0000AC5B0000}"/>
    <cellStyle name="Normal 2 2 2 2 2 2 2 2 2 2 2 2 2 2 2 2 2 2 2 2 2 2 2 2 2 2 2 2 2 2 2 2 2 2 2 2 2 2 2 2 25 7" xfId="23469" xr:uid="{00000000-0005-0000-0000-0000AD5B0000}"/>
    <cellStyle name="Normal 2 2 2 2 2 2 2 2 2 2 2 2 2 2 2 2 2 2 2 2 2 2 2 2 2 2 2 2 2 2 2 2 2 2 2 2 2 2 2 2 25 8" xfId="23470" xr:uid="{00000000-0005-0000-0000-0000AE5B0000}"/>
    <cellStyle name="Normal 2 2 2 2 2 2 2 2 2 2 2 2 2 2 2 2 2 2 2 2 2 2 2 2 2 2 2 2 2 2 2 2 2 2 2 2 2 2 2 2 25 9" xfId="23471" xr:uid="{00000000-0005-0000-0000-0000AF5B0000}"/>
    <cellStyle name="Normal 2 2 2 2 2 2 2 2 2 2 2 2 2 2 2 2 2 2 2 2 2 2 2 2 2 2 2 2 2 2 2 2 2 2 2 2 2 2 2 2 25_Tabla M" xfId="23472" xr:uid="{00000000-0005-0000-0000-0000B05B0000}"/>
    <cellStyle name="Normal 2 2 2 2 2 2 2 2 2 2 2 2 2 2 2 2 2 2 2 2 2 2 2 2 2 2 2 2 2 2 2 2 2 2 2 2 2 2 2 2 26" xfId="23473" xr:uid="{00000000-0005-0000-0000-0000B15B0000}"/>
    <cellStyle name="Normal 2 2 2 2 2 2 2 2 2 2 2 2 2 2 2 2 2 2 2 2 2 2 2 2 2 2 2 2 2 2 2 2 2 2 2 2 2 2 2 2 26 10" xfId="23474" xr:uid="{00000000-0005-0000-0000-0000B25B0000}"/>
    <cellStyle name="Normal 2 2 2 2 2 2 2 2 2 2 2 2 2 2 2 2 2 2 2 2 2 2 2 2 2 2 2 2 2 2 2 2 2 2 2 2 2 2 2 2 26 2" xfId="23475" xr:uid="{00000000-0005-0000-0000-0000B35B0000}"/>
    <cellStyle name="Normal 2 2 2 2 2 2 2 2 2 2 2 2 2 2 2 2 2 2 2 2 2 2 2 2 2 2 2 2 2 2 2 2 2 2 2 2 2 2 2 2 26 3" xfId="23476" xr:uid="{00000000-0005-0000-0000-0000B45B0000}"/>
    <cellStyle name="Normal 2 2 2 2 2 2 2 2 2 2 2 2 2 2 2 2 2 2 2 2 2 2 2 2 2 2 2 2 2 2 2 2 2 2 2 2 2 2 2 2 26 4" xfId="23477" xr:uid="{00000000-0005-0000-0000-0000B55B0000}"/>
    <cellStyle name="Normal 2 2 2 2 2 2 2 2 2 2 2 2 2 2 2 2 2 2 2 2 2 2 2 2 2 2 2 2 2 2 2 2 2 2 2 2 2 2 2 2 26 5" xfId="23478" xr:uid="{00000000-0005-0000-0000-0000B65B0000}"/>
    <cellStyle name="Normal 2 2 2 2 2 2 2 2 2 2 2 2 2 2 2 2 2 2 2 2 2 2 2 2 2 2 2 2 2 2 2 2 2 2 2 2 2 2 2 2 26 6" xfId="23479" xr:uid="{00000000-0005-0000-0000-0000B75B0000}"/>
    <cellStyle name="Normal 2 2 2 2 2 2 2 2 2 2 2 2 2 2 2 2 2 2 2 2 2 2 2 2 2 2 2 2 2 2 2 2 2 2 2 2 2 2 2 2 26 7" xfId="23480" xr:uid="{00000000-0005-0000-0000-0000B85B0000}"/>
    <cellStyle name="Normal 2 2 2 2 2 2 2 2 2 2 2 2 2 2 2 2 2 2 2 2 2 2 2 2 2 2 2 2 2 2 2 2 2 2 2 2 2 2 2 2 26 8" xfId="23481" xr:uid="{00000000-0005-0000-0000-0000B95B0000}"/>
    <cellStyle name="Normal 2 2 2 2 2 2 2 2 2 2 2 2 2 2 2 2 2 2 2 2 2 2 2 2 2 2 2 2 2 2 2 2 2 2 2 2 2 2 2 2 26 9" xfId="23482" xr:uid="{00000000-0005-0000-0000-0000BA5B0000}"/>
    <cellStyle name="Normal 2 2 2 2 2 2 2 2 2 2 2 2 2 2 2 2 2 2 2 2 2 2 2 2 2 2 2 2 2 2 2 2 2 2 2 2 2 2 2 2 26_Tabla M" xfId="23483" xr:uid="{00000000-0005-0000-0000-0000BB5B0000}"/>
    <cellStyle name="Normal 2 2 2 2 2 2 2 2 2 2 2 2 2 2 2 2 2 2 2 2 2 2 2 2 2 2 2 2 2 2 2 2 2 2 2 2 2 2 2 2 27" xfId="23484" xr:uid="{00000000-0005-0000-0000-0000BC5B0000}"/>
    <cellStyle name="Normal 2 2 2 2 2 2 2 2 2 2 2 2 2 2 2 2 2 2 2 2 2 2 2 2 2 2 2 2 2 2 2 2 2 2 2 2 2 2 2 2 27 10" xfId="23485" xr:uid="{00000000-0005-0000-0000-0000BD5B0000}"/>
    <cellStyle name="Normal 2 2 2 2 2 2 2 2 2 2 2 2 2 2 2 2 2 2 2 2 2 2 2 2 2 2 2 2 2 2 2 2 2 2 2 2 2 2 2 2 27 2" xfId="23486" xr:uid="{00000000-0005-0000-0000-0000BE5B0000}"/>
    <cellStyle name="Normal 2 2 2 2 2 2 2 2 2 2 2 2 2 2 2 2 2 2 2 2 2 2 2 2 2 2 2 2 2 2 2 2 2 2 2 2 2 2 2 2 27 3" xfId="23487" xr:uid="{00000000-0005-0000-0000-0000BF5B0000}"/>
    <cellStyle name="Normal 2 2 2 2 2 2 2 2 2 2 2 2 2 2 2 2 2 2 2 2 2 2 2 2 2 2 2 2 2 2 2 2 2 2 2 2 2 2 2 2 27 4" xfId="23488" xr:uid="{00000000-0005-0000-0000-0000C05B0000}"/>
    <cellStyle name="Normal 2 2 2 2 2 2 2 2 2 2 2 2 2 2 2 2 2 2 2 2 2 2 2 2 2 2 2 2 2 2 2 2 2 2 2 2 2 2 2 2 27 5" xfId="23489" xr:uid="{00000000-0005-0000-0000-0000C15B0000}"/>
    <cellStyle name="Normal 2 2 2 2 2 2 2 2 2 2 2 2 2 2 2 2 2 2 2 2 2 2 2 2 2 2 2 2 2 2 2 2 2 2 2 2 2 2 2 2 27 6" xfId="23490" xr:uid="{00000000-0005-0000-0000-0000C25B0000}"/>
    <cellStyle name="Normal 2 2 2 2 2 2 2 2 2 2 2 2 2 2 2 2 2 2 2 2 2 2 2 2 2 2 2 2 2 2 2 2 2 2 2 2 2 2 2 2 27 7" xfId="23491" xr:uid="{00000000-0005-0000-0000-0000C35B0000}"/>
    <cellStyle name="Normal 2 2 2 2 2 2 2 2 2 2 2 2 2 2 2 2 2 2 2 2 2 2 2 2 2 2 2 2 2 2 2 2 2 2 2 2 2 2 2 2 27 8" xfId="23492" xr:uid="{00000000-0005-0000-0000-0000C45B0000}"/>
    <cellStyle name="Normal 2 2 2 2 2 2 2 2 2 2 2 2 2 2 2 2 2 2 2 2 2 2 2 2 2 2 2 2 2 2 2 2 2 2 2 2 2 2 2 2 27 9" xfId="23493" xr:uid="{00000000-0005-0000-0000-0000C55B0000}"/>
    <cellStyle name="Normal 2 2 2 2 2 2 2 2 2 2 2 2 2 2 2 2 2 2 2 2 2 2 2 2 2 2 2 2 2 2 2 2 2 2 2 2 2 2 2 2 27_Tabla M" xfId="23494" xr:uid="{00000000-0005-0000-0000-0000C65B0000}"/>
    <cellStyle name="Normal 2 2 2 2 2 2 2 2 2 2 2 2 2 2 2 2 2 2 2 2 2 2 2 2 2 2 2 2 2 2 2 2 2 2 2 2 2 2 2 2 28" xfId="23495" xr:uid="{00000000-0005-0000-0000-0000C75B0000}"/>
    <cellStyle name="Normal 2 2 2 2 2 2 2 2 2 2 2 2 2 2 2 2 2 2 2 2 2 2 2 2 2 2 2 2 2 2 2 2 2 2 2 2 2 2 2 2 28 10" xfId="23496" xr:uid="{00000000-0005-0000-0000-0000C85B0000}"/>
    <cellStyle name="Normal 2 2 2 2 2 2 2 2 2 2 2 2 2 2 2 2 2 2 2 2 2 2 2 2 2 2 2 2 2 2 2 2 2 2 2 2 2 2 2 2 28 2" xfId="23497" xr:uid="{00000000-0005-0000-0000-0000C95B0000}"/>
    <cellStyle name="Normal 2 2 2 2 2 2 2 2 2 2 2 2 2 2 2 2 2 2 2 2 2 2 2 2 2 2 2 2 2 2 2 2 2 2 2 2 2 2 2 2 28 3" xfId="23498" xr:uid="{00000000-0005-0000-0000-0000CA5B0000}"/>
    <cellStyle name="Normal 2 2 2 2 2 2 2 2 2 2 2 2 2 2 2 2 2 2 2 2 2 2 2 2 2 2 2 2 2 2 2 2 2 2 2 2 2 2 2 2 28 4" xfId="23499" xr:uid="{00000000-0005-0000-0000-0000CB5B0000}"/>
    <cellStyle name="Normal 2 2 2 2 2 2 2 2 2 2 2 2 2 2 2 2 2 2 2 2 2 2 2 2 2 2 2 2 2 2 2 2 2 2 2 2 2 2 2 2 28 5" xfId="23500" xr:uid="{00000000-0005-0000-0000-0000CC5B0000}"/>
    <cellStyle name="Normal 2 2 2 2 2 2 2 2 2 2 2 2 2 2 2 2 2 2 2 2 2 2 2 2 2 2 2 2 2 2 2 2 2 2 2 2 2 2 2 2 28 6" xfId="23501" xr:uid="{00000000-0005-0000-0000-0000CD5B0000}"/>
    <cellStyle name="Normal 2 2 2 2 2 2 2 2 2 2 2 2 2 2 2 2 2 2 2 2 2 2 2 2 2 2 2 2 2 2 2 2 2 2 2 2 2 2 2 2 28 7" xfId="23502" xr:uid="{00000000-0005-0000-0000-0000CE5B0000}"/>
    <cellStyle name="Normal 2 2 2 2 2 2 2 2 2 2 2 2 2 2 2 2 2 2 2 2 2 2 2 2 2 2 2 2 2 2 2 2 2 2 2 2 2 2 2 2 28 8" xfId="23503" xr:uid="{00000000-0005-0000-0000-0000CF5B0000}"/>
    <cellStyle name="Normal 2 2 2 2 2 2 2 2 2 2 2 2 2 2 2 2 2 2 2 2 2 2 2 2 2 2 2 2 2 2 2 2 2 2 2 2 2 2 2 2 28 9" xfId="23504" xr:uid="{00000000-0005-0000-0000-0000D05B0000}"/>
    <cellStyle name="Normal 2 2 2 2 2 2 2 2 2 2 2 2 2 2 2 2 2 2 2 2 2 2 2 2 2 2 2 2 2 2 2 2 2 2 2 2 2 2 2 2 28_Tabla M" xfId="23505" xr:uid="{00000000-0005-0000-0000-0000D15B0000}"/>
    <cellStyle name="Normal 2 2 2 2 2 2 2 2 2 2 2 2 2 2 2 2 2 2 2 2 2 2 2 2 2 2 2 2 2 2 2 2 2 2 2 2 2 2 2 2 29" xfId="23506" xr:uid="{00000000-0005-0000-0000-0000D25B0000}"/>
    <cellStyle name="Normal 2 2 2 2 2 2 2 2 2 2 2 2 2 2 2 2 2 2 2 2 2 2 2 2 2 2 2 2 2 2 2 2 2 2 2 2 2 2 2 2 29 10" xfId="23507" xr:uid="{00000000-0005-0000-0000-0000D35B0000}"/>
    <cellStyle name="Normal 2 2 2 2 2 2 2 2 2 2 2 2 2 2 2 2 2 2 2 2 2 2 2 2 2 2 2 2 2 2 2 2 2 2 2 2 2 2 2 2 29 2" xfId="23508" xr:uid="{00000000-0005-0000-0000-0000D45B0000}"/>
    <cellStyle name="Normal 2 2 2 2 2 2 2 2 2 2 2 2 2 2 2 2 2 2 2 2 2 2 2 2 2 2 2 2 2 2 2 2 2 2 2 2 2 2 2 2 29 3" xfId="23509" xr:uid="{00000000-0005-0000-0000-0000D55B0000}"/>
    <cellStyle name="Normal 2 2 2 2 2 2 2 2 2 2 2 2 2 2 2 2 2 2 2 2 2 2 2 2 2 2 2 2 2 2 2 2 2 2 2 2 2 2 2 2 29 4" xfId="23510" xr:uid="{00000000-0005-0000-0000-0000D65B0000}"/>
    <cellStyle name="Normal 2 2 2 2 2 2 2 2 2 2 2 2 2 2 2 2 2 2 2 2 2 2 2 2 2 2 2 2 2 2 2 2 2 2 2 2 2 2 2 2 29 5" xfId="23511" xr:uid="{00000000-0005-0000-0000-0000D75B0000}"/>
    <cellStyle name="Normal 2 2 2 2 2 2 2 2 2 2 2 2 2 2 2 2 2 2 2 2 2 2 2 2 2 2 2 2 2 2 2 2 2 2 2 2 2 2 2 2 29 6" xfId="23512" xr:uid="{00000000-0005-0000-0000-0000D85B0000}"/>
    <cellStyle name="Normal 2 2 2 2 2 2 2 2 2 2 2 2 2 2 2 2 2 2 2 2 2 2 2 2 2 2 2 2 2 2 2 2 2 2 2 2 2 2 2 2 29 7" xfId="23513" xr:uid="{00000000-0005-0000-0000-0000D95B0000}"/>
    <cellStyle name="Normal 2 2 2 2 2 2 2 2 2 2 2 2 2 2 2 2 2 2 2 2 2 2 2 2 2 2 2 2 2 2 2 2 2 2 2 2 2 2 2 2 29 8" xfId="23514" xr:uid="{00000000-0005-0000-0000-0000DA5B0000}"/>
    <cellStyle name="Normal 2 2 2 2 2 2 2 2 2 2 2 2 2 2 2 2 2 2 2 2 2 2 2 2 2 2 2 2 2 2 2 2 2 2 2 2 2 2 2 2 29 9" xfId="23515" xr:uid="{00000000-0005-0000-0000-0000DB5B0000}"/>
    <cellStyle name="Normal 2 2 2 2 2 2 2 2 2 2 2 2 2 2 2 2 2 2 2 2 2 2 2 2 2 2 2 2 2 2 2 2 2 2 2 2 2 2 2 2 29_Tabla M" xfId="23516" xr:uid="{00000000-0005-0000-0000-0000DC5B0000}"/>
    <cellStyle name="Normal 2 2 2 2 2 2 2 2 2 2 2 2 2 2 2 2 2 2 2 2 2 2 2 2 2 2 2 2 2 2 2 2 2 2 2 2 2 2 2 2 3" xfId="23517" xr:uid="{00000000-0005-0000-0000-0000DD5B0000}"/>
    <cellStyle name="Normal 2 2 2 2 2 2 2 2 2 2 2 2 2 2 2 2 2 2 2 2 2 2 2 2 2 2 2 2 2 2 2 2 2 2 2 2 2 2 2 2 3 10" xfId="23518" xr:uid="{00000000-0005-0000-0000-0000DE5B0000}"/>
    <cellStyle name="Normal 2 2 2 2 2 2 2 2 2 2 2 2 2 2 2 2 2 2 2 2 2 2 2 2 2 2 2 2 2 2 2 2 2 2 2 2 2 2 2 2 3 2" xfId="23519" xr:uid="{00000000-0005-0000-0000-0000DF5B0000}"/>
    <cellStyle name="Normal 2 2 2 2 2 2 2 2 2 2 2 2 2 2 2 2 2 2 2 2 2 2 2 2 2 2 2 2 2 2 2 2 2 2 2 2 2 2 2 2 3 3" xfId="23520" xr:uid="{00000000-0005-0000-0000-0000E05B0000}"/>
    <cellStyle name="Normal 2 2 2 2 2 2 2 2 2 2 2 2 2 2 2 2 2 2 2 2 2 2 2 2 2 2 2 2 2 2 2 2 2 2 2 2 2 2 2 2 3 4" xfId="23521" xr:uid="{00000000-0005-0000-0000-0000E15B0000}"/>
    <cellStyle name="Normal 2 2 2 2 2 2 2 2 2 2 2 2 2 2 2 2 2 2 2 2 2 2 2 2 2 2 2 2 2 2 2 2 2 2 2 2 2 2 2 2 3 5" xfId="23522" xr:uid="{00000000-0005-0000-0000-0000E25B0000}"/>
    <cellStyle name="Normal 2 2 2 2 2 2 2 2 2 2 2 2 2 2 2 2 2 2 2 2 2 2 2 2 2 2 2 2 2 2 2 2 2 2 2 2 2 2 2 2 3 6" xfId="23523" xr:uid="{00000000-0005-0000-0000-0000E35B0000}"/>
    <cellStyle name="Normal 2 2 2 2 2 2 2 2 2 2 2 2 2 2 2 2 2 2 2 2 2 2 2 2 2 2 2 2 2 2 2 2 2 2 2 2 2 2 2 2 3 7" xfId="23524" xr:uid="{00000000-0005-0000-0000-0000E45B0000}"/>
    <cellStyle name="Normal 2 2 2 2 2 2 2 2 2 2 2 2 2 2 2 2 2 2 2 2 2 2 2 2 2 2 2 2 2 2 2 2 2 2 2 2 2 2 2 2 3 8" xfId="23525" xr:uid="{00000000-0005-0000-0000-0000E55B0000}"/>
    <cellStyle name="Normal 2 2 2 2 2 2 2 2 2 2 2 2 2 2 2 2 2 2 2 2 2 2 2 2 2 2 2 2 2 2 2 2 2 2 2 2 2 2 2 2 3 9" xfId="23526" xr:uid="{00000000-0005-0000-0000-0000E65B0000}"/>
    <cellStyle name="Normal 2 2 2 2 2 2 2 2 2 2 2 2 2 2 2 2 2 2 2 2 2 2 2 2 2 2 2 2 2 2 2 2 2 2 2 2 2 2 2 2 3_Tabla M" xfId="23527" xr:uid="{00000000-0005-0000-0000-0000E75B0000}"/>
    <cellStyle name="Normal 2 2 2 2 2 2 2 2 2 2 2 2 2 2 2 2 2 2 2 2 2 2 2 2 2 2 2 2 2 2 2 2 2 2 2 2 2 2 2 2 30" xfId="23528" xr:uid="{00000000-0005-0000-0000-0000E85B0000}"/>
    <cellStyle name="Normal 2 2 2 2 2 2 2 2 2 2 2 2 2 2 2 2 2 2 2 2 2 2 2 2 2 2 2 2 2 2 2 2 2 2 2 2 2 2 2 2 30 10" xfId="23529" xr:uid="{00000000-0005-0000-0000-0000E95B0000}"/>
    <cellStyle name="Normal 2 2 2 2 2 2 2 2 2 2 2 2 2 2 2 2 2 2 2 2 2 2 2 2 2 2 2 2 2 2 2 2 2 2 2 2 2 2 2 2 30 2" xfId="23530" xr:uid="{00000000-0005-0000-0000-0000EA5B0000}"/>
    <cellStyle name="Normal 2 2 2 2 2 2 2 2 2 2 2 2 2 2 2 2 2 2 2 2 2 2 2 2 2 2 2 2 2 2 2 2 2 2 2 2 2 2 2 2 30 3" xfId="23531" xr:uid="{00000000-0005-0000-0000-0000EB5B0000}"/>
    <cellStyle name="Normal 2 2 2 2 2 2 2 2 2 2 2 2 2 2 2 2 2 2 2 2 2 2 2 2 2 2 2 2 2 2 2 2 2 2 2 2 2 2 2 2 30 4" xfId="23532" xr:uid="{00000000-0005-0000-0000-0000EC5B0000}"/>
    <cellStyle name="Normal 2 2 2 2 2 2 2 2 2 2 2 2 2 2 2 2 2 2 2 2 2 2 2 2 2 2 2 2 2 2 2 2 2 2 2 2 2 2 2 2 30 5" xfId="23533" xr:uid="{00000000-0005-0000-0000-0000ED5B0000}"/>
    <cellStyle name="Normal 2 2 2 2 2 2 2 2 2 2 2 2 2 2 2 2 2 2 2 2 2 2 2 2 2 2 2 2 2 2 2 2 2 2 2 2 2 2 2 2 30 6" xfId="23534" xr:uid="{00000000-0005-0000-0000-0000EE5B0000}"/>
    <cellStyle name="Normal 2 2 2 2 2 2 2 2 2 2 2 2 2 2 2 2 2 2 2 2 2 2 2 2 2 2 2 2 2 2 2 2 2 2 2 2 2 2 2 2 30 7" xfId="23535" xr:uid="{00000000-0005-0000-0000-0000EF5B0000}"/>
    <cellStyle name="Normal 2 2 2 2 2 2 2 2 2 2 2 2 2 2 2 2 2 2 2 2 2 2 2 2 2 2 2 2 2 2 2 2 2 2 2 2 2 2 2 2 30 8" xfId="23536" xr:uid="{00000000-0005-0000-0000-0000F05B0000}"/>
    <cellStyle name="Normal 2 2 2 2 2 2 2 2 2 2 2 2 2 2 2 2 2 2 2 2 2 2 2 2 2 2 2 2 2 2 2 2 2 2 2 2 2 2 2 2 30 9" xfId="23537" xr:uid="{00000000-0005-0000-0000-0000F15B0000}"/>
    <cellStyle name="Normal 2 2 2 2 2 2 2 2 2 2 2 2 2 2 2 2 2 2 2 2 2 2 2 2 2 2 2 2 2 2 2 2 2 2 2 2 2 2 2 2 30_Tabla M" xfId="23538" xr:uid="{00000000-0005-0000-0000-0000F25B0000}"/>
    <cellStyle name="Normal 2 2 2 2 2 2 2 2 2 2 2 2 2 2 2 2 2 2 2 2 2 2 2 2 2 2 2 2 2 2 2 2 2 2 2 2 2 2 2 2 31" xfId="23539" xr:uid="{00000000-0005-0000-0000-0000F35B0000}"/>
    <cellStyle name="Normal 2 2 2 2 2 2 2 2 2 2 2 2 2 2 2 2 2 2 2 2 2 2 2 2 2 2 2 2 2 2 2 2 2 2 2 2 2 2 2 2 31 10" xfId="23540" xr:uid="{00000000-0005-0000-0000-0000F45B0000}"/>
    <cellStyle name="Normal 2 2 2 2 2 2 2 2 2 2 2 2 2 2 2 2 2 2 2 2 2 2 2 2 2 2 2 2 2 2 2 2 2 2 2 2 2 2 2 2 31 2" xfId="23541" xr:uid="{00000000-0005-0000-0000-0000F55B0000}"/>
    <cellStyle name="Normal 2 2 2 2 2 2 2 2 2 2 2 2 2 2 2 2 2 2 2 2 2 2 2 2 2 2 2 2 2 2 2 2 2 2 2 2 2 2 2 2 31 3" xfId="23542" xr:uid="{00000000-0005-0000-0000-0000F65B0000}"/>
    <cellStyle name="Normal 2 2 2 2 2 2 2 2 2 2 2 2 2 2 2 2 2 2 2 2 2 2 2 2 2 2 2 2 2 2 2 2 2 2 2 2 2 2 2 2 31 4" xfId="23543" xr:uid="{00000000-0005-0000-0000-0000F75B0000}"/>
    <cellStyle name="Normal 2 2 2 2 2 2 2 2 2 2 2 2 2 2 2 2 2 2 2 2 2 2 2 2 2 2 2 2 2 2 2 2 2 2 2 2 2 2 2 2 31 5" xfId="23544" xr:uid="{00000000-0005-0000-0000-0000F85B0000}"/>
    <cellStyle name="Normal 2 2 2 2 2 2 2 2 2 2 2 2 2 2 2 2 2 2 2 2 2 2 2 2 2 2 2 2 2 2 2 2 2 2 2 2 2 2 2 2 31 6" xfId="23545" xr:uid="{00000000-0005-0000-0000-0000F95B0000}"/>
    <cellStyle name="Normal 2 2 2 2 2 2 2 2 2 2 2 2 2 2 2 2 2 2 2 2 2 2 2 2 2 2 2 2 2 2 2 2 2 2 2 2 2 2 2 2 31 7" xfId="23546" xr:uid="{00000000-0005-0000-0000-0000FA5B0000}"/>
    <cellStyle name="Normal 2 2 2 2 2 2 2 2 2 2 2 2 2 2 2 2 2 2 2 2 2 2 2 2 2 2 2 2 2 2 2 2 2 2 2 2 2 2 2 2 31 8" xfId="23547" xr:uid="{00000000-0005-0000-0000-0000FB5B0000}"/>
    <cellStyle name="Normal 2 2 2 2 2 2 2 2 2 2 2 2 2 2 2 2 2 2 2 2 2 2 2 2 2 2 2 2 2 2 2 2 2 2 2 2 2 2 2 2 31 9" xfId="23548" xr:uid="{00000000-0005-0000-0000-0000FC5B0000}"/>
    <cellStyle name="Normal 2 2 2 2 2 2 2 2 2 2 2 2 2 2 2 2 2 2 2 2 2 2 2 2 2 2 2 2 2 2 2 2 2 2 2 2 2 2 2 2 31_Tabla M" xfId="23549" xr:uid="{00000000-0005-0000-0000-0000FD5B0000}"/>
    <cellStyle name="Normal 2 2 2 2 2 2 2 2 2 2 2 2 2 2 2 2 2 2 2 2 2 2 2 2 2 2 2 2 2 2 2 2 2 2 2 2 2 2 2 2 32" xfId="23550" xr:uid="{00000000-0005-0000-0000-0000FE5B0000}"/>
    <cellStyle name="Normal 2 2 2 2 2 2 2 2 2 2 2 2 2 2 2 2 2 2 2 2 2 2 2 2 2 2 2 2 2 2 2 2 2 2 2 2 2 2 2 2 32 10" xfId="23551" xr:uid="{00000000-0005-0000-0000-0000FF5B0000}"/>
    <cellStyle name="Normal 2 2 2 2 2 2 2 2 2 2 2 2 2 2 2 2 2 2 2 2 2 2 2 2 2 2 2 2 2 2 2 2 2 2 2 2 2 2 2 2 32 2" xfId="23552" xr:uid="{00000000-0005-0000-0000-0000005C0000}"/>
    <cellStyle name="Normal 2 2 2 2 2 2 2 2 2 2 2 2 2 2 2 2 2 2 2 2 2 2 2 2 2 2 2 2 2 2 2 2 2 2 2 2 2 2 2 2 32 3" xfId="23553" xr:uid="{00000000-0005-0000-0000-0000015C0000}"/>
    <cellStyle name="Normal 2 2 2 2 2 2 2 2 2 2 2 2 2 2 2 2 2 2 2 2 2 2 2 2 2 2 2 2 2 2 2 2 2 2 2 2 2 2 2 2 32 4" xfId="23554" xr:uid="{00000000-0005-0000-0000-0000025C0000}"/>
    <cellStyle name="Normal 2 2 2 2 2 2 2 2 2 2 2 2 2 2 2 2 2 2 2 2 2 2 2 2 2 2 2 2 2 2 2 2 2 2 2 2 2 2 2 2 32 5" xfId="23555" xr:uid="{00000000-0005-0000-0000-0000035C0000}"/>
    <cellStyle name="Normal 2 2 2 2 2 2 2 2 2 2 2 2 2 2 2 2 2 2 2 2 2 2 2 2 2 2 2 2 2 2 2 2 2 2 2 2 2 2 2 2 32 6" xfId="23556" xr:uid="{00000000-0005-0000-0000-0000045C0000}"/>
    <cellStyle name="Normal 2 2 2 2 2 2 2 2 2 2 2 2 2 2 2 2 2 2 2 2 2 2 2 2 2 2 2 2 2 2 2 2 2 2 2 2 2 2 2 2 32 7" xfId="23557" xr:uid="{00000000-0005-0000-0000-0000055C0000}"/>
    <cellStyle name="Normal 2 2 2 2 2 2 2 2 2 2 2 2 2 2 2 2 2 2 2 2 2 2 2 2 2 2 2 2 2 2 2 2 2 2 2 2 2 2 2 2 32 8" xfId="23558" xr:uid="{00000000-0005-0000-0000-0000065C0000}"/>
    <cellStyle name="Normal 2 2 2 2 2 2 2 2 2 2 2 2 2 2 2 2 2 2 2 2 2 2 2 2 2 2 2 2 2 2 2 2 2 2 2 2 2 2 2 2 32 9" xfId="23559" xr:uid="{00000000-0005-0000-0000-0000075C0000}"/>
    <cellStyle name="Normal 2 2 2 2 2 2 2 2 2 2 2 2 2 2 2 2 2 2 2 2 2 2 2 2 2 2 2 2 2 2 2 2 2 2 2 2 2 2 2 2 32_Tabla M" xfId="23560" xr:uid="{00000000-0005-0000-0000-0000085C0000}"/>
    <cellStyle name="Normal 2 2 2 2 2 2 2 2 2 2 2 2 2 2 2 2 2 2 2 2 2 2 2 2 2 2 2 2 2 2 2 2 2 2 2 2 2 2 2 2 33" xfId="23561" xr:uid="{00000000-0005-0000-0000-0000095C0000}"/>
    <cellStyle name="Normal 2 2 2 2 2 2 2 2 2 2 2 2 2 2 2 2 2 2 2 2 2 2 2 2 2 2 2 2 2 2 2 2 2 2 2 2 2 2 2 2 33 10" xfId="23562" xr:uid="{00000000-0005-0000-0000-00000A5C0000}"/>
    <cellStyle name="Normal 2 2 2 2 2 2 2 2 2 2 2 2 2 2 2 2 2 2 2 2 2 2 2 2 2 2 2 2 2 2 2 2 2 2 2 2 2 2 2 2 33 2" xfId="23563" xr:uid="{00000000-0005-0000-0000-00000B5C0000}"/>
    <cellStyle name="Normal 2 2 2 2 2 2 2 2 2 2 2 2 2 2 2 2 2 2 2 2 2 2 2 2 2 2 2 2 2 2 2 2 2 2 2 2 2 2 2 2 33 3" xfId="23564" xr:uid="{00000000-0005-0000-0000-00000C5C0000}"/>
    <cellStyle name="Normal 2 2 2 2 2 2 2 2 2 2 2 2 2 2 2 2 2 2 2 2 2 2 2 2 2 2 2 2 2 2 2 2 2 2 2 2 2 2 2 2 33 4" xfId="23565" xr:uid="{00000000-0005-0000-0000-00000D5C0000}"/>
    <cellStyle name="Normal 2 2 2 2 2 2 2 2 2 2 2 2 2 2 2 2 2 2 2 2 2 2 2 2 2 2 2 2 2 2 2 2 2 2 2 2 2 2 2 2 33 5" xfId="23566" xr:uid="{00000000-0005-0000-0000-00000E5C0000}"/>
    <cellStyle name="Normal 2 2 2 2 2 2 2 2 2 2 2 2 2 2 2 2 2 2 2 2 2 2 2 2 2 2 2 2 2 2 2 2 2 2 2 2 2 2 2 2 33 6" xfId="23567" xr:uid="{00000000-0005-0000-0000-00000F5C0000}"/>
    <cellStyle name="Normal 2 2 2 2 2 2 2 2 2 2 2 2 2 2 2 2 2 2 2 2 2 2 2 2 2 2 2 2 2 2 2 2 2 2 2 2 2 2 2 2 33 7" xfId="23568" xr:uid="{00000000-0005-0000-0000-0000105C0000}"/>
    <cellStyle name="Normal 2 2 2 2 2 2 2 2 2 2 2 2 2 2 2 2 2 2 2 2 2 2 2 2 2 2 2 2 2 2 2 2 2 2 2 2 2 2 2 2 33 8" xfId="23569" xr:uid="{00000000-0005-0000-0000-0000115C0000}"/>
    <cellStyle name="Normal 2 2 2 2 2 2 2 2 2 2 2 2 2 2 2 2 2 2 2 2 2 2 2 2 2 2 2 2 2 2 2 2 2 2 2 2 2 2 2 2 33 9" xfId="23570" xr:uid="{00000000-0005-0000-0000-0000125C0000}"/>
    <cellStyle name="Normal 2 2 2 2 2 2 2 2 2 2 2 2 2 2 2 2 2 2 2 2 2 2 2 2 2 2 2 2 2 2 2 2 2 2 2 2 2 2 2 2 33_Tabla M" xfId="23571" xr:uid="{00000000-0005-0000-0000-0000135C0000}"/>
    <cellStyle name="Normal 2 2 2 2 2 2 2 2 2 2 2 2 2 2 2 2 2 2 2 2 2 2 2 2 2 2 2 2 2 2 2 2 2 2 2 2 2 2 2 2 34" xfId="23572" xr:uid="{00000000-0005-0000-0000-0000145C0000}"/>
    <cellStyle name="Normal 2 2 2 2 2 2 2 2 2 2 2 2 2 2 2 2 2 2 2 2 2 2 2 2 2 2 2 2 2 2 2 2 2 2 2 2 2 2 2 2 34 10" xfId="23573" xr:uid="{00000000-0005-0000-0000-0000155C0000}"/>
    <cellStyle name="Normal 2 2 2 2 2 2 2 2 2 2 2 2 2 2 2 2 2 2 2 2 2 2 2 2 2 2 2 2 2 2 2 2 2 2 2 2 2 2 2 2 34 2" xfId="23574" xr:uid="{00000000-0005-0000-0000-0000165C0000}"/>
    <cellStyle name="Normal 2 2 2 2 2 2 2 2 2 2 2 2 2 2 2 2 2 2 2 2 2 2 2 2 2 2 2 2 2 2 2 2 2 2 2 2 2 2 2 2 34 3" xfId="23575" xr:uid="{00000000-0005-0000-0000-0000175C0000}"/>
    <cellStyle name="Normal 2 2 2 2 2 2 2 2 2 2 2 2 2 2 2 2 2 2 2 2 2 2 2 2 2 2 2 2 2 2 2 2 2 2 2 2 2 2 2 2 34 4" xfId="23576" xr:uid="{00000000-0005-0000-0000-0000185C0000}"/>
    <cellStyle name="Normal 2 2 2 2 2 2 2 2 2 2 2 2 2 2 2 2 2 2 2 2 2 2 2 2 2 2 2 2 2 2 2 2 2 2 2 2 2 2 2 2 34 5" xfId="23577" xr:uid="{00000000-0005-0000-0000-0000195C0000}"/>
    <cellStyle name="Normal 2 2 2 2 2 2 2 2 2 2 2 2 2 2 2 2 2 2 2 2 2 2 2 2 2 2 2 2 2 2 2 2 2 2 2 2 2 2 2 2 34 6" xfId="23578" xr:uid="{00000000-0005-0000-0000-00001A5C0000}"/>
    <cellStyle name="Normal 2 2 2 2 2 2 2 2 2 2 2 2 2 2 2 2 2 2 2 2 2 2 2 2 2 2 2 2 2 2 2 2 2 2 2 2 2 2 2 2 34 7" xfId="23579" xr:uid="{00000000-0005-0000-0000-00001B5C0000}"/>
    <cellStyle name="Normal 2 2 2 2 2 2 2 2 2 2 2 2 2 2 2 2 2 2 2 2 2 2 2 2 2 2 2 2 2 2 2 2 2 2 2 2 2 2 2 2 34 8" xfId="23580" xr:uid="{00000000-0005-0000-0000-00001C5C0000}"/>
    <cellStyle name="Normal 2 2 2 2 2 2 2 2 2 2 2 2 2 2 2 2 2 2 2 2 2 2 2 2 2 2 2 2 2 2 2 2 2 2 2 2 2 2 2 2 34 9" xfId="23581" xr:uid="{00000000-0005-0000-0000-00001D5C0000}"/>
    <cellStyle name="Normal 2 2 2 2 2 2 2 2 2 2 2 2 2 2 2 2 2 2 2 2 2 2 2 2 2 2 2 2 2 2 2 2 2 2 2 2 2 2 2 2 34_Tabla M" xfId="23582" xr:uid="{00000000-0005-0000-0000-00001E5C0000}"/>
    <cellStyle name="Normal 2 2 2 2 2 2 2 2 2 2 2 2 2 2 2 2 2 2 2 2 2 2 2 2 2 2 2 2 2 2 2 2 2 2 2 2 2 2 2 2 35" xfId="23583" xr:uid="{00000000-0005-0000-0000-00001F5C0000}"/>
    <cellStyle name="Normal 2 2 2 2 2 2 2 2 2 2 2 2 2 2 2 2 2 2 2 2 2 2 2 2 2 2 2 2 2 2 2 2 2 2 2 2 2 2 2 2 35 10" xfId="23584" xr:uid="{00000000-0005-0000-0000-0000205C0000}"/>
    <cellStyle name="Normal 2 2 2 2 2 2 2 2 2 2 2 2 2 2 2 2 2 2 2 2 2 2 2 2 2 2 2 2 2 2 2 2 2 2 2 2 2 2 2 2 35 2" xfId="23585" xr:uid="{00000000-0005-0000-0000-0000215C0000}"/>
    <cellStyle name="Normal 2 2 2 2 2 2 2 2 2 2 2 2 2 2 2 2 2 2 2 2 2 2 2 2 2 2 2 2 2 2 2 2 2 2 2 2 2 2 2 2 35 3" xfId="23586" xr:uid="{00000000-0005-0000-0000-0000225C0000}"/>
    <cellStyle name="Normal 2 2 2 2 2 2 2 2 2 2 2 2 2 2 2 2 2 2 2 2 2 2 2 2 2 2 2 2 2 2 2 2 2 2 2 2 2 2 2 2 35 4" xfId="23587" xr:uid="{00000000-0005-0000-0000-0000235C0000}"/>
    <cellStyle name="Normal 2 2 2 2 2 2 2 2 2 2 2 2 2 2 2 2 2 2 2 2 2 2 2 2 2 2 2 2 2 2 2 2 2 2 2 2 2 2 2 2 35 5" xfId="23588" xr:uid="{00000000-0005-0000-0000-0000245C0000}"/>
    <cellStyle name="Normal 2 2 2 2 2 2 2 2 2 2 2 2 2 2 2 2 2 2 2 2 2 2 2 2 2 2 2 2 2 2 2 2 2 2 2 2 2 2 2 2 35 6" xfId="23589" xr:uid="{00000000-0005-0000-0000-0000255C0000}"/>
    <cellStyle name="Normal 2 2 2 2 2 2 2 2 2 2 2 2 2 2 2 2 2 2 2 2 2 2 2 2 2 2 2 2 2 2 2 2 2 2 2 2 2 2 2 2 35 7" xfId="23590" xr:uid="{00000000-0005-0000-0000-0000265C0000}"/>
    <cellStyle name="Normal 2 2 2 2 2 2 2 2 2 2 2 2 2 2 2 2 2 2 2 2 2 2 2 2 2 2 2 2 2 2 2 2 2 2 2 2 2 2 2 2 35 8" xfId="23591" xr:uid="{00000000-0005-0000-0000-0000275C0000}"/>
    <cellStyle name="Normal 2 2 2 2 2 2 2 2 2 2 2 2 2 2 2 2 2 2 2 2 2 2 2 2 2 2 2 2 2 2 2 2 2 2 2 2 2 2 2 2 35 9" xfId="23592" xr:uid="{00000000-0005-0000-0000-0000285C0000}"/>
    <cellStyle name="Normal 2 2 2 2 2 2 2 2 2 2 2 2 2 2 2 2 2 2 2 2 2 2 2 2 2 2 2 2 2 2 2 2 2 2 2 2 2 2 2 2 35_Tabla M" xfId="23593" xr:uid="{00000000-0005-0000-0000-0000295C0000}"/>
    <cellStyle name="Normal 2 2 2 2 2 2 2 2 2 2 2 2 2 2 2 2 2 2 2 2 2 2 2 2 2 2 2 2 2 2 2 2 2 2 2 2 2 2 2 2 36" xfId="23594" xr:uid="{00000000-0005-0000-0000-00002A5C0000}"/>
    <cellStyle name="Normal 2 2 2 2 2 2 2 2 2 2 2 2 2 2 2 2 2 2 2 2 2 2 2 2 2 2 2 2 2 2 2 2 2 2 2 2 2 2 2 2 36 10" xfId="23595" xr:uid="{00000000-0005-0000-0000-00002B5C0000}"/>
    <cellStyle name="Normal 2 2 2 2 2 2 2 2 2 2 2 2 2 2 2 2 2 2 2 2 2 2 2 2 2 2 2 2 2 2 2 2 2 2 2 2 2 2 2 2 36 2" xfId="23596" xr:uid="{00000000-0005-0000-0000-00002C5C0000}"/>
    <cellStyle name="Normal 2 2 2 2 2 2 2 2 2 2 2 2 2 2 2 2 2 2 2 2 2 2 2 2 2 2 2 2 2 2 2 2 2 2 2 2 2 2 2 2 36 3" xfId="23597" xr:uid="{00000000-0005-0000-0000-00002D5C0000}"/>
    <cellStyle name="Normal 2 2 2 2 2 2 2 2 2 2 2 2 2 2 2 2 2 2 2 2 2 2 2 2 2 2 2 2 2 2 2 2 2 2 2 2 2 2 2 2 36 4" xfId="23598" xr:uid="{00000000-0005-0000-0000-00002E5C0000}"/>
    <cellStyle name="Normal 2 2 2 2 2 2 2 2 2 2 2 2 2 2 2 2 2 2 2 2 2 2 2 2 2 2 2 2 2 2 2 2 2 2 2 2 2 2 2 2 36 5" xfId="23599" xr:uid="{00000000-0005-0000-0000-00002F5C0000}"/>
    <cellStyle name="Normal 2 2 2 2 2 2 2 2 2 2 2 2 2 2 2 2 2 2 2 2 2 2 2 2 2 2 2 2 2 2 2 2 2 2 2 2 2 2 2 2 36 6" xfId="23600" xr:uid="{00000000-0005-0000-0000-0000305C0000}"/>
    <cellStyle name="Normal 2 2 2 2 2 2 2 2 2 2 2 2 2 2 2 2 2 2 2 2 2 2 2 2 2 2 2 2 2 2 2 2 2 2 2 2 2 2 2 2 36 7" xfId="23601" xr:uid="{00000000-0005-0000-0000-0000315C0000}"/>
    <cellStyle name="Normal 2 2 2 2 2 2 2 2 2 2 2 2 2 2 2 2 2 2 2 2 2 2 2 2 2 2 2 2 2 2 2 2 2 2 2 2 2 2 2 2 36 8" xfId="23602" xr:uid="{00000000-0005-0000-0000-0000325C0000}"/>
    <cellStyle name="Normal 2 2 2 2 2 2 2 2 2 2 2 2 2 2 2 2 2 2 2 2 2 2 2 2 2 2 2 2 2 2 2 2 2 2 2 2 2 2 2 2 36 9" xfId="23603" xr:uid="{00000000-0005-0000-0000-0000335C0000}"/>
    <cellStyle name="Normal 2 2 2 2 2 2 2 2 2 2 2 2 2 2 2 2 2 2 2 2 2 2 2 2 2 2 2 2 2 2 2 2 2 2 2 2 2 2 2 2 36_Tabla M" xfId="23604" xr:uid="{00000000-0005-0000-0000-0000345C0000}"/>
    <cellStyle name="Normal 2 2 2 2 2 2 2 2 2 2 2 2 2 2 2 2 2 2 2 2 2 2 2 2 2 2 2 2 2 2 2 2 2 2 2 2 2 2 2 2 37" xfId="23605" xr:uid="{00000000-0005-0000-0000-0000355C0000}"/>
    <cellStyle name="Normal 2 2 2 2 2 2 2 2 2 2 2 2 2 2 2 2 2 2 2 2 2 2 2 2 2 2 2 2 2 2 2 2 2 2 2 2 2 2 2 2 38" xfId="23606" xr:uid="{00000000-0005-0000-0000-0000365C0000}"/>
    <cellStyle name="Normal 2 2 2 2 2 2 2 2 2 2 2 2 2 2 2 2 2 2 2 2 2 2 2 2 2 2 2 2 2 2 2 2 2 2 2 2 2 2 2 2 39" xfId="23607" xr:uid="{00000000-0005-0000-0000-0000375C0000}"/>
    <cellStyle name="Normal 2 2 2 2 2 2 2 2 2 2 2 2 2 2 2 2 2 2 2 2 2 2 2 2 2 2 2 2 2 2 2 2 2 2 2 2 2 2 2 2 4" xfId="23608" xr:uid="{00000000-0005-0000-0000-0000385C0000}"/>
    <cellStyle name="Normal 2 2 2 2 2 2 2 2 2 2 2 2 2 2 2 2 2 2 2 2 2 2 2 2 2 2 2 2 2 2 2 2 2 2 2 2 2 2 2 2 4 10" xfId="23609" xr:uid="{00000000-0005-0000-0000-0000395C0000}"/>
    <cellStyle name="Normal 2 2 2 2 2 2 2 2 2 2 2 2 2 2 2 2 2 2 2 2 2 2 2 2 2 2 2 2 2 2 2 2 2 2 2 2 2 2 2 2 4 2" xfId="23610" xr:uid="{00000000-0005-0000-0000-00003A5C0000}"/>
    <cellStyle name="Normal 2 2 2 2 2 2 2 2 2 2 2 2 2 2 2 2 2 2 2 2 2 2 2 2 2 2 2 2 2 2 2 2 2 2 2 2 2 2 2 2 4 3" xfId="23611" xr:uid="{00000000-0005-0000-0000-00003B5C0000}"/>
    <cellStyle name="Normal 2 2 2 2 2 2 2 2 2 2 2 2 2 2 2 2 2 2 2 2 2 2 2 2 2 2 2 2 2 2 2 2 2 2 2 2 2 2 2 2 4 4" xfId="23612" xr:uid="{00000000-0005-0000-0000-00003C5C0000}"/>
    <cellStyle name="Normal 2 2 2 2 2 2 2 2 2 2 2 2 2 2 2 2 2 2 2 2 2 2 2 2 2 2 2 2 2 2 2 2 2 2 2 2 2 2 2 2 4 5" xfId="23613" xr:uid="{00000000-0005-0000-0000-00003D5C0000}"/>
    <cellStyle name="Normal 2 2 2 2 2 2 2 2 2 2 2 2 2 2 2 2 2 2 2 2 2 2 2 2 2 2 2 2 2 2 2 2 2 2 2 2 2 2 2 2 4 6" xfId="23614" xr:uid="{00000000-0005-0000-0000-00003E5C0000}"/>
    <cellStyle name="Normal 2 2 2 2 2 2 2 2 2 2 2 2 2 2 2 2 2 2 2 2 2 2 2 2 2 2 2 2 2 2 2 2 2 2 2 2 2 2 2 2 4 7" xfId="23615" xr:uid="{00000000-0005-0000-0000-00003F5C0000}"/>
    <cellStyle name="Normal 2 2 2 2 2 2 2 2 2 2 2 2 2 2 2 2 2 2 2 2 2 2 2 2 2 2 2 2 2 2 2 2 2 2 2 2 2 2 2 2 4 8" xfId="23616" xr:uid="{00000000-0005-0000-0000-0000405C0000}"/>
    <cellStyle name="Normal 2 2 2 2 2 2 2 2 2 2 2 2 2 2 2 2 2 2 2 2 2 2 2 2 2 2 2 2 2 2 2 2 2 2 2 2 2 2 2 2 4 9" xfId="23617" xr:uid="{00000000-0005-0000-0000-0000415C0000}"/>
    <cellStyle name="Normal 2 2 2 2 2 2 2 2 2 2 2 2 2 2 2 2 2 2 2 2 2 2 2 2 2 2 2 2 2 2 2 2 2 2 2 2 2 2 2 2 4_Tabla M" xfId="23618" xr:uid="{00000000-0005-0000-0000-0000425C0000}"/>
    <cellStyle name="Normal 2 2 2 2 2 2 2 2 2 2 2 2 2 2 2 2 2 2 2 2 2 2 2 2 2 2 2 2 2 2 2 2 2 2 2 2 2 2 2 2 40" xfId="23619" xr:uid="{00000000-0005-0000-0000-0000435C0000}"/>
    <cellStyle name="Normal 2 2 2 2 2 2 2 2 2 2 2 2 2 2 2 2 2 2 2 2 2 2 2 2 2 2 2 2 2 2 2 2 2 2 2 2 2 2 2 2 41" xfId="23620" xr:uid="{00000000-0005-0000-0000-0000445C0000}"/>
    <cellStyle name="Normal 2 2 2 2 2 2 2 2 2 2 2 2 2 2 2 2 2 2 2 2 2 2 2 2 2 2 2 2 2 2 2 2 2 2 2 2 2 2 2 2 42" xfId="23621" xr:uid="{00000000-0005-0000-0000-0000455C0000}"/>
    <cellStyle name="Normal 2 2 2 2 2 2 2 2 2 2 2 2 2 2 2 2 2 2 2 2 2 2 2 2 2 2 2 2 2 2 2 2 2 2 2 2 2 2 2 2 43" xfId="23622" xr:uid="{00000000-0005-0000-0000-0000465C0000}"/>
    <cellStyle name="Normal 2 2 2 2 2 2 2 2 2 2 2 2 2 2 2 2 2 2 2 2 2 2 2 2 2 2 2 2 2 2 2 2 2 2 2 2 2 2 2 2 44" xfId="23623" xr:uid="{00000000-0005-0000-0000-0000475C0000}"/>
    <cellStyle name="Normal 2 2 2 2 2 2 2 2 2 2 2 2 2 2 2 2 2 2 2 2 2 2 2 2 2 2 2 2 2 2 2 2 2 2 2 2 2 2 2 2 45" xfId="23624" xr:uid="{00000000-0005-0000-0000-0000485C0000}"/>
    <cellStyle name="Normal 2 2 2 2 2 2 2 2 2 2 2 2 2 2 2 2 2 2 2 2 2 2 2 2 2 2 2 2 2 2 2 2 2 2 2 2 2 2 2 2 5" xfId="23625" xr:uid="{00000000-0005-0000-0000-0000495C0000}"/>
    <cellStyle name="Normal 2 2 2 2 2 2 2 2 2 2 2 2 2 2 2 2 2 2 2 2 2 2 2 2 2 2 2 2 2 2 2 2 2 2 2 2 2 2 2 2 5 10" xfId="23626" xr:uid="{00000000-0005-0000-0000-00004A5C0000}"/>
    <cellStyle name="Normal 2 2 2 2 2 2 2 2 2 2 2 2 2 2 2 2 2 2 2 2 2 2 2 2 2 2 2 2 2 2 2 2 2 2 2 2 2 2 2 2 5 2" xfId="23627" xr:uid="{00000000-0005-0000-0000-00004B5C0000}"/>
    <cellStyle name="Normal 2 2 2 2 2 2 2 2 2 2 2 2 2 2 2 2 2 2 2 2 2 2 2 2 2 2 2 2 2 2 2 2 2 2 2 2 2 2 2 2 5 3" xfId="23628" xr:uid="{00000000-0005-0000-0000-00004C5C0000}"/>
    <cellStyle name="Normal 2 2 2 2 2 2 2 2 2 2 2 2 2 2 2 2 2 2 2 2 2 2 2 2 2 2 2 2 2 2 2 2 2 2 2 2 2 2 2 2 5 4" xfId="23629" xr:uid="{00000000-0005-0000-0000-00004D5C0000}"/>
    <cellStyle name="Normal 2 2 2 2 2 2 2 2 2 2 2 2 2 2 2 2 2 2 2 2 2 2 2 2 2 2 2 2 2 2 2 2 2 2 2 2 2 2 2 2 5 5" xfId="23630" xr:uid="{00000000-0005-0000-0000-00004E5C0000}"/>
    <cellStyle name="Normal 2 2 2 2 2 2 2 2 2 2 2 2 2 2 2 2 2 2 2 2 2 2 2 2 2 2 2 2 2 2 2 2 2 2 2 2 2 2 2 2 5 6" xfId="23631" xr:uid="{00000000-0005-0000-0000-00004F5C0000}"/>
    <cellStyle name="Normal 2 2 2 2 2 2 2 2 2 2 2 2 2 2 2 2 2 2 2 2 2 2 2 2 2 2 2 2 2 2 2 2 2 2 2 2 2 2 2 2 5 7" xfId="23632" xr:uid="{00000000-0005-0000-0000-0000505C0000}"/>
    <cellStyle name="Normal 2 2 2 2 2 2 2 2 2 2 2 2 2 2 2 2 2 2 2 2 2 2 2 2 2 2 2 2 2 2 2 2 2 2 2 2 2 2 2 2 5 8" xfId="23633" xr:uid="{00000000-0005-0000-0000-0000515C0000}"/>
    <cellStyle name="Normal 2 2 2 2 2 2 2 2 2 2 2 2 2 2 2 2 2 2 2 2 2 2 2 2 2 2 2 2 2 2 2 2 2 2 2 2 2 2 2 2 5 9" xfId="23634" xr:uid="{00000000-0005-0000-0000-0000525C0000}"/>
    <cellStyle name="Normal 2 2 2 2 2 2 2 2 2 2 2 2 2 2 2 2 2 2 2 2 2 2 2 2 2 2 2 2 2 2 2 2 2 2 2 2 2 2 2 2 5_Tabla M" xfId="23635" xr:uid="{00000000-0005-0000-0000-0000535C0000}"/>
    <cellStyle name="Normal 2 2 2 2 2 2 2 2 2 2 2 2 2 2 2 2 2 2 2 2 2 2 2 2 2 2 2 2 2 2 2 2 2 2 2 2 2 2 2 2 6" xfId="23636" xr:uid="{00000000-0005-0000-0000-0000545C0000}"/>
    <cellStyle name="Normal 2 2 2 2 2 2 2 2 2 2 2 2 2 2 2 2 2 2 2 2 2 2 2 2 2 2 2 2 2 2 2 2 2 2 2 2 2 2 2 2 6 10" xfId="23637" xr:uid="{00000000-0005-0000-0000-0000555C0000}"/>
    <cellStyle name="Normal 2 2 2 2 2 2 2 2 2 2 2 2 2 2 2 2 2 2 2 2 2 2 2 2 2 2 2 2 2 2 2 2 2 2 2 2 2 2 2 2 6 2" xfId="23638" xr:uid="{00000000-0005-0000-0000-0000565C0000}"/>
    <cellStyle name="Normal 2 2 2 2 2 2 2 2 2 2 2 2 2 2 2 2 2 2 2 2 2 2 2 2 2 2 2 2 2 2 2 2 2 2 2 2 2 2 2 2 6 3" xfId="23639" xr:uid="{00000000-0005-0000-0000-0000575C0000}"/>
    <cellStyle name="Normal 2 2 2 2 2 2 2 2 2 2 2 2 2 2 2 2 2 2 2 2 2 2 2 2 2 2 2 2 2 2 2 2 2 2 2 2 2 2 2 2 6 4" xfId="23640" xr:uid="{00000000-0005-0000-0000-0000585C0000}"/>
    <cellStyle name="Normal 2 2 2 2 2 2 2 2 2 2 2 2 2 2 2 2 2 2 2 2 2 2 2 2 2 2 2 2 2 2 2 2 2 2 2 2 2 2 2 2 6 5" xfId="23641" xr:uid="{00000000-0005-0000-0000-0000595C0000}"/>
    <cellStyle name="Normal 2 2 2 2 2 2 2 2 2 2 2 2 2 2 2 2 2 2 2 2 2 2 2 2 2 2 2 2 2 2 2 2 2 2 2 2 2 2 2 2 6 6" xfId="23642" xr:uid="{00000000-0005-0000-0000-00005A5C0000}"/>
    <cellStyle name="Normal 2 2 2 2 2 2 2 2 2 2 2 2 2 2 2 2 2 2 2 2 2 2 2 2 2 2 2 2 2 2 2 2 2 2 2 2 2 2 2 2 6 7" xfId="23643" xr:uid="{00000000-0005-0000-0000-00005B5C0000}"/>
    <cellStyle name="Normal 2 2 2 2 2 2 2 2 2 2 2 2 2 2 2 2 2 2 2 2 2 2 2 2 2 2 2 2 2 2 2 2 2 2 2 2 2 2 2 2 6 8" xfId="23644" xr:uid="{00000000-0005-0000-0000-00005C5C0000}"/>
    <cellStyle name="Normal 2 2 2 2 2 2 2 2 2 2 2 2 2 2 2 2 2 2 2 2 2 2 2 2 2 2 2 2 2 2 2 2 2 2 2 2 2 2 2 2 6 9" xfId="23645" xr:uid="{00000000-0005-0000-0000-00005D5C0000}"/>
    <cellStyle name="Normal 2 2 2 2 2 2 2 2 2 2 2 2 2 2 2 2 2 2 2 2 2 2 2 2 2 2 2 2 2 2 2 2 2 2 2 2 2 2 2 2 6_Tabla M" xfId="23646" xr:uid="{00000000-0005-0000-0000-00005E5C0000}"/>
    <cellStyle name="Normal 2 2 2 2 2 2 2 2 2 2 2 2 2 2 2 2 2 2 2 2 2 2 2 2 2 2 2 2 2 2 2 2 2 2 2 2 2 2 2 2 7" xfId="23647" xr:uid="{00000000-0005-0000-0000-00005F5C0000}"/>
    <cellStyle name="Normal 2 2 2 2 2 2 2 2 2 2 2 2 2 2 2 2 2 2 2 2 2 2 2 2 2 2 2 2 2 2 2 2 2 2 2 2 2 2 2 2 7 10" xfId="23648" xr:uid="{00000000-0005-0000-0000-0000605C0000}"/>
    <cellStyle name="Normal 2 2 2 2 2 2 2 2 2 2 2 2 2 2 2 2 2 2 2 2 2 2 2 2 2 2 2 2 2 2 2 2 2 2 2 2 2 2 2 2 7 2" xfId="23649" xr:uid="{00000000-0005-0000-0000-0000615C0000}"/>
    <cellStyle name="Normal 2 2 2 2 2 2 2 2 2 2 2 2 2 2 2 2 2 2 2 2 2 2 2 2 2 2 2 2 2 2 2 2 2 2 2 2 2 2 2 2 7 3" xfId="23650" xr:uid="{00000000-0005-0000-0000-0000625C0000}"/>
    <cellStyle name="Normal 2 2 2 2 2 2 2 2 2 2 2 2 2 2 2 2 2 2 2 2 2 2 2 2 2 2 2 2 2 2 2 2 2 2 2 2 2 2 2 2 7 4" xfId="23651" xr:uid="{00000000-0005-0000-0000-0000635C0000}"/>
    <cellStyle name="Normal 2 2 2 2 2 2 2 2 2 2 2 2 2 2 2 2 2 2 2 2 2 2 2 2 2 2 2 2 2 2 2 2 2 2 2 2 2 2 2 2 7 5" xfId="23652" xr:uid="{00000000-0005-0000-0000-0000645C0000}"/>
    <cellStyle name="Normal 2 2 2 2 2 2 2 2 2 2 2 2 2 2 2 2 2 2 2 2 2 2 2 2 2 2 2 2 2 2 2 2 2 2 2 2 2 2 2 2 7 6" xfId="23653" xr:uid="{00000000-0005-0000-0000-0000655C0000}"/>
    <cellStyle name="Normal 2 2 2 2 2 2 2 2 2 2 2 2 2 2 2 2 2 2 2 2 2 2 2 2 2 2 2 2 2 2 2 2 2 2 2 2 2 2 2 2 7 7" xfId="23654" xr:uid="{00000000-0005-0000-0000-0000665C0000}"/>
    <cellStyle name="Normal 2 2 2 2 2 2 2 2 2 2 2 2 2 2 2 2 2 2 2 2 2 2 2 2 2 2 2 2 2 2 2 2 2 2 2 2 2 2 2 2 7 8" xfId="23655" xr:uid="{00000000-0005-0000-0000-0000675C0000}"/>
    <cellStyle name="Normal 2 2 2 2 2 2 2 2 2 2 2 2 2 2 2 2 2 2 2 2 2 2 2 2 2 2 2 2 2 2 2 2 2 2 2 2 2 2 2 2 7 9" xfId="23656" xr:uid="{00000000-0005-0000-0000-0000685C0000}"/>
    <cellStyle name="Normal 2 2 2 2 2 2 2 2 2 2 2 2 2 2 2 2 2 2 2 2 2 2 2 2 2 2 2 2 2 2 2 2 2 2 2 2 2 2 2 2 7_Tabla M" xfId="23657" xr:uid="{00000000-0005-0000-0000-0000695C0000}"/>
    <cellStyle name="Normal 2 2 2 2 2 2 2 2 2 2 2 2 2 2 2 2 2 2 2 2 2 2 2 2 2 2 2 2 2 2 2 2 2 2 2 2 2 2 2 2 8" xfId="23658" xr:uid="{00000000-0005-0000-0000-00006A5C0000}"/>
    <cellStyle name="Normal 2 2 2 2 2 2 2 2 2 2 2 2 2 2 2 2 2 2 2 2 2 2 2 2 2 2 2 2 2 2 2 2 2 2 2 2 2 2 2 2 8 10" xfId="23659" xr:uid="{00000000-0005-0000-0000-00006B5C0000}"/>
    <cellStyle name="Normal 2 2 2 2 2 2 2 2 2 2 2 2 2 2 2 2 2 2 2 2 2 2 2 2 2 2 2 2 2 2 2 2 2 2 2 2 2 2 2 2 8 2" xfId="23660" xr:uid="{00000000-0005-0000-0000-00006C5C0000}"/>
    <cellStyle name="Normal 2 2 2 2 2 2 2 2 2 2 2 2 2 2 2 2 2 2 2 2 2 2 2 2 2 2 2 2 2 2 2 2 2 2 2 2 2 2 2 2 8 3" xfId="23661" xr:uid="{00000000-0005-0000-0000-00006D5C0000}"/>
    <cellStyle name="Normal 2 2 2 2 2 2 2 2 2 2 2 2 2 2 2 2 2 2 2 2 2 2 2 2 2 2 2 2 2 2 2 2 2 2 2 2 2 2 2 2 8 4" xfId="23662" xr:uid="{00000000-0005-0000-0000-00006E5C0000}"/>
    <cellStyle name="Normal 2 2 2 2 2 2 2 2 2 2 2 2 2 2 2 2 2 2 2 2 2 2 2 2 2 2 2 2 2 2 2 2 2 2 2 2 2 2 2 2 8 5" xfId="23663" xr:uid="{00000000-0005-0000-0000-00006F5C0000}"/>
    <cellStyle name="Normal 2 2 2 2 2 2 2 2 2 2 2 2 2 2 2 2 2 2 2 2 2 2 2 2 2 2 2 2 2 2 2 2 2 2 2 2 2 2 2 2 8 6" xfId="23664" xr:uid="{00000000-0005-0000-0000-0000705C0000}"/>
    <cellStyle name="Normal 2 2 2 2 2 2 2 2 2 2 2 2 2 2 2 2 2 2 2 2 2 2 2 2 2 2 2 2 2 2 2 2 2 2 2 2 2 2 2 2 8 7" xfId="23665" xr:uid="{00000000-0005-0000-0000-0000715C0000}"/>
    <cellStyle name="Normal 2 2 2 2 2 2 2 2 2 2 2 2 2 2 2 2 2 2 2 2 2 2 2 2 2 2 2 2 2 2 2 2 2 2 2 2 2 2 2 2 8 8" xfId="23666" xr:uid="{00000000-0005-0000-0000-0000725C0000}"/>
    <cellStyle name="Normal 2 2 2 2 2 2 2 2 2 2 2 2 2 2 2 2 2 2 2 2 2 2 2 2 2 2 2 2 2 2 2 2 2 2 2 2 2 2 2 2 8 9" xfId="23667" xr:uid="{00000000-0005-0000-0000-0000735C0000}"/>
    <cellStyle name="Normal 2 2 2 2 2 2 2 2 2 2 2 2 2 2 2 2 2 2 2 2 2 2 2 2 2 2 2 2 2 2 2 2 2 2 2 2 2 2 2 2 8_Tabla M" xfId="23668" xr:uid="{00000000-0005-0000-0000-0000745C0000}"/>
    <cellStyle name="Normal 2 2 2 2 2 2 2 2 2 2 2 2 2 2 2 2 2 2 2 2 2 2 2 2 2 2 2 2 2 2 2 2 2 2 2 2 2 2 2 2 9" xfId="23669" xr:uid="{00000000-0005-0000-0000-0000755C0000}"/>
    <cellStyle name="Normal 2 2 2 2 2 2 2 2 2 2 2 2 2 2 2 2 2 2 2 2 2 2 2 2 2 2 2 2 2 2 2 2 2 2 2 2 2 2 2 2 9 10" xfId="23670" xr:uid="{00000000-0005-0000-0000-0000765C0000}"/>
    <cellStyle name="Normal 2 2 2 2 2 2 2 2 2 2 2 2 2 2 2 2 2 2 2 2 2 2 2 2 2 2 2 2 2 2 2 2 2 2 2 2 2 2 2 2 9 2" xfId="23671" xr:uid="{00000000-0005-0000-0000-0000775C0000}"/>
    <cellStyle name="Normal 2 2 2 2 2 2 2 2 2 2 2 2 2 2 2 2 2 2 2 2 2 2 2 2 2 2 2 2 2 2 2 2 2 2 2 2 2 2 2 2 9 3" xfId="23672" xr:uid="{00000000-0005-0000-0000-0000785C0000}"/>
    <cellStyle name="Normal 2 2 2 2 2 2 2 2 2 2 2 2 2 2 2 2 2 2 2 2 2 2 2 2 2 2 2 2 2 2 2 2 2 2 2 2 2 2 2 2 9 4" xfId="23673" xr:uid="{00000000-0005-0000-0000-0000795C0000}"/>
    <cellStyle name="Normal 2 2 2 2 2 2 2 2 2 2 2 2 2 2 2 2 2 2 2 2 2 2 2 2 2 2 2 2 2 2 2 2 2 2 2 2 2 2 2 2 9 5" xfId="23674" xr:uid="{00000000-0005-0000-0000-00007A5C0000}"/>
    <cellStyle name="Normal 2 2 2 2 2 2 2 2 2 2 2 2 2 2 2 2 2 2 2 2 2 2 2 2 2 2 2 2 2 2 2 2 2 2 2 2 2 2 2 2 9 6" xfId="23675" xr:uid="{00000000-0005-0000-0000-00007B5C0000}"/>
    <cellStyle name="Normal 2 2 2 2 2 2 2 2 2 2 2 2 2 2 2 2 2 2 2 2 2 2 2 2 2 2 2 2 2 2 2 2 2 2 2 2 2 2 2 2 9 7" xfId="23676" xr:uid="{00000000-0005-0000-0000-00007C5C0000}"/>
    <cellStyle name="Normal 2 2 2 2 2 2 2 2 2 2 2 2 2 2 2 2 2 2 2 2 2 2 2 2 2 2 2 2 2 2 2 2 2 2 2 2 2 2 2 2 9 8" xfId="23677" xr:uid="{00000000-0005-0000-0000-00007D5C0000}"/>
    <cellStyle name="Normal 2 2 2 2 2 2 2 2 2 2 2 2 2 2 2 2 2 2 2 2 2 2 2 2 2 2 2 2 2 2 2 2 2 2 2 2 2 2 2 2 9 9" xfId="23678" xr:uid="{00000000-0005-0000-0000-00007E5C0000}"/>
    <cellStyle name="Normal 2 2 2 2 2 2 2 2 2 2 2 2 2 2 2 2 2 2 2 2 2 2 2 2 2 2 2 2 2 2 2 2 2 2 2 2 2 2 2 2 9_Tabla M" xfId="23679" xr:uid="{00000000-0005-0000-0000-00007F5C0000}"/>
    <cellStyle name="Normal 2 2 2 2 2 2 2 2 2 2 2 2 2 2 2 2 2 2 2 2 2 2 2 2 2 2 2 2 2 2 2 2 2 2 2 2 2 2 2 2_Tabla M" xfId="23680" xr:uid="{00000000-0005-0000-0000-0000805C0000}"/>
    <cellStyle name="Normal 2 2 2 2 2 2 2 2 2 2 2 2 2 2 2 2 2 2 2 2 2 2 2 2 2 2 2 2 2 2 2 2 2 2 2 2 2 2 2 20" xfId="23681" xr:uid="{00000000-0005-0000-0000-0000815C0000}"/>
    <cellStyle name="Normal 2 2 2 2 2 2 2 2 2 2 2 2 2 2 2 2 2 2 2 2 2 2 2 2 2 2 2 2 2 2 2 2 2 2 2 2 2 2 2 21" xfId="23682" xr:uid="{00000000-0005-0000-0000-0000825C0000}"/>
    <cellStyle name="Normal 2 2 2 2 2 2 2 2 2 2 2 2 2 2 2 2 2 2 2 2 2 2 2 2 2 2 2 2 2 2 2 2 2 2 2 2 2 2 2 22" xfId="23683" xr:uid="{00000000-0005-0000-0000-0000835C0000}"/>
    <cellStyle name="Normal 2 2 2 2 2 2 2 2 2 2 2 2 2 2 2 2 2 2 2 2 2 2 2 2 2 2 2 2 2 2 2 2 2 2 2 2 2 2 2 23" xfId="23684" xr:uid="{00000000-0005-0000-0000-0000845C0000}"/>
    <cellStyle name="Normal 2 2 2 2 2 2 2 2 2 2 2 2 2 2 2 2 2 2 2 2 2 2 2 2 2 2 2 2 2 2 2 2 2 2 2 2 2 2 2 24" xfId="23685" xr:uid="{00000000-0005-0000-0000-0000855C0000}"/>
    <cellStyle name="Normal 2 2 2 2 2 2 2 2 2 2 2 2 2 2 2 2 2 2 2 2 2 2 2 2 2 2 2 2 2 2 2 2 2 2 2 2 2 2 2 25" xfId="23686" xr:uid="{00000000-0005-0000-0000-0000865C0000}"/>
    <cellStyle name="Normal 2 2 2 2 2 2 2 2 2 2 2 2 2 2 2 2 2 2 2 2 2 2 2 2 2 2 2 2 2 2 2 2 2 2 2 2 2 2 2 26" xfId="23687" xr:uid="{00000000-0005-0000-0000-0000875C0000}"/>
    <cellStyle name="Normal 2 2 2 2 2 2 2 2 2 2 2 2 2 2 2 2 2 2 2 2 2 2 2 2 2 2 2 2 2 2 2 2 2 2 2 2 2 2 2 27" xfId="23688" xr:uid="{00000000-0005-0000-0000-0000885C0000}"/>
    <cellStyle name="Normal 2 2 2 2 2 2 2 2 2 2 2 2 2 2 2 2 2 2 2 2 2 2 2 2 2 2 2 2 2 2 2 2 2 2 2 2 2 2 2 28" xfId="23689" xr:uid="{00000000-0005-0000-0000-0000895C0000}"/>
    <cellStyle name="Normal 2 2 2 2 2 2 2 2 2 2 2 2 2 2 2 2 2 2 2 2 2 2 2 2 2 2 2 2 2 2 2 2 2 2 2 2 2 2 2 29" xfId="23690" xr:uid="{00000000-0005-0000-0000-00008A5C0000}"/>
    <cellStyle name="Normal 2 2 2 2 2 2 2 2 2 2 2 2 2 2 2 2 2 2 2 2 2 2 2 2 2 2 2 2 2 2 2 2 2 2 2 2 2 2 2 3" xfId="23691" xr:uid="{00000000-0005-0000-0000-00008B5C0000}"/>
    <cellStyle name="Normal 2 2 2 2 2 2 2 2 2 2 2 2 2 2 2 2 2 2 2 2 2 2 2 2 2 2 2 2 2 2 2 2 2 2 2 2 2 2 2 30" xfId="23692" xr:uid="{00000000-0005-0000-0000-00008C5C0000}"/>
    <cellStyle name="Normal 2 2 2 2 2 2 2 2 2 2 2 2 2 2 2 2 2 2 2 2 2 2 2 2 2 2 2 2 2 2 2 2 2 2 2 2 2 2 2 31" xfId="23693" xr:uid="{00000000-0005-0000-0000-00008D5C0000}"/>
    <cellStyle name="Normal 2 2 2 2 2 2 2 2 2 2 2 2 2 2 2 2 2 2 2 2 2 2 2 2 2 2 2 2 2 2 2 2 2 2 2 2 2 2 2 32" xfId="23694" xr:uid="{00000000-0005-0000-0000-00008E5C0000}"/>
    <cellStyle name="Normal 2 2 2 2 2 2 2 2 2 2 2 2 2 2 2 2 2 2 2 2 2 2 2 2 2 2 2 2 2 2 2 2 2 2 2 2 2 2 2 33" xfId="23695" xr:uid="{00000000-0005-0000-0000-00008F5C0000}"/>
    <cellStyle name="Normal 2 2 2 2 2 2 2 2 2 2 2 2 2 2 2 2 2 2 2 2 2 2 2 2 2 2 2 2 2 2 2 2 2 2 2 2 2 2 2 34" xfId="23696" xr:uid="{00000000-0005-0000-0000-0000905C0000}"/>
    <cellStyle name="Normal 2 2 2 2 2 2 2 2 2 2 2 2 2 2 2 2 2 2 2 2 2 2 2 2 2 2 2 2 2 2 2 2 2 2 2 2 2 2 2 35" xfId="23697" xr:uid="{00000000-0005-0000-0000-0000915C0000}"/>
    <cellStyle name="Normal 2 2 2 2 2 2 2 2 2 2 2 2 2 2 2 2 2 2 2 2 2 2 2 2 2 2 2 2 2 2 2 2 2 2 2 2 2 2 2 36" xfId="23698" xr:uid="{00000000-0005-0000-0000-0000925C0000}"/>
    <cellStyle name="Normal 2 2 2 2 2 2 2 2 2 2 2 2 2 2 2 2 2 2 2 2 2 2 2 2 2 2 2 2 2 2 2 2 2 2 2 2 2 2 2 37" xfId="23699" xr:uid="{00000000-0005-0000-0000-0000935C0000}"/>
    <cellStyle name="Normal 2 2 2 2 2 2 2 2 2 2 2 2 2 2 2 2 2 2 2 2 2 2 2 2 2 2 2 2 2 2 2 2 2 2 2 2 2 2 2 38" xfId="23700" xr:uid="{00000000-0005-0000-0000-0000945C0000}"/>
    <cellStyle name="Normal 2 2 2 2 2 2 2 2 2 2 2 2 2 2 2 2 2 2 2 2 2 2 2 2 2 2 2 2 2 2 2 2 2 2 2 2 2 2 2 39" xfId="23701" xr:uid="{00000000-0005-0000-0000-0000955C0000}"/>
    <cellStyle name="Normal 2 2 2 2 2 2 2 2 2 2 2 2 2 2 2 2 2 2 2 2 2 2 2 2 2 2 2 2 2 2 2 2 2 2 2 2 2 2 2 4" xfId="23702" xr:uid="{00000000-0005-0000-0000-0000965C0000}"/>
    <cellStyle name="Normal 2 2 2 2 2 2 2 2 2 2 2 2 2 2 2 2 2 2 2 2 2 2 2 2 2 2 2 2 2 2 2 2 2 2 2 2 2 2 2 40" xfId="23703" xr:uid="{00000000-0005-0000-0000-0000975C0000}"/>
    <cellStyle name="Normal 2 2 2 2 2 2 2 2 2 2 2 2 2 2 2 2 2 2 2 2 2 2 2 2 2 2 2 2 2 2 2 2 2 2 2 2 2 2 2 41" xfId="23704" xr:uid="{00000000-0005-0000-0000-0000985C0000}"/>
    <cellStyle name="Normal 2 2 2 2 2 2 2 2 2 2 2 2 2 2 2 2 2 2 2 2 2 2 2 2 2 2 2 2 2 2 2 2 2 2 2 2 2 2 2 42" xfId="23705" xr:uid="{00000000-0005-0000-0000-0000995C0000}"/>
    <cellStyle name="Normal 2 2 2 2 2 2 2 2 2 2 2 2 2 2 2 2 2 2 2 2 2 2 2 2 2 2 2 2 2 2 2 2 2 2 2 2 2 2 2 43" xfId="23706" xr:uid="{00000000-0005-0000-0000-00009A5C0000}"/>
    <cellStyle name="Normal 2 2 2 2 2 2 2 2 2 2 2 2 2 2 2 2 2 2 2 2 2 2 2 2 2 2 2 2 2 2 2 2 2 2 2 2 2 2 2 44" xfId="23707" xr:uid="{00000000-0005-0000-0000-00009B5C0000}"/>
    <cellStyle name="Normal 2 2 2 2 2 2 2 2 2 2 2 2 2 2 2 2 2 2 2 2 2 2 2 2 2 2 2 2 2 2 2 2 2 2 2 2 2 2 2 45" xfId="23708" xr:uid="{00000000-0005-0000-0000-00009C5C0000}"/>
    <cellStyle name="Normal 2 2 2 2 2 2 2 2 2 2 2 2 2 2 2 2 2 2 2 2 2 2 2 2 2 2 2 2 2 2 2 2 2 2 2 2 2 2 2 5" xfId="23709" xr:uid="{00000000-0005-0000-0000-00009D5C0000}"/>
    <cellStyle name="Normal 2 2 2 2 2 2 2 2 2 2 2 2 2 2 2 2 2 2 2 2 2 2 2 2 2 2 2 2 2 2 2 2 2 2 2 2 2 2 2 6" xfId="23710" xr:uid="{00000000-0005-0000-0000-00009E5C0000}"/>
    <cellStyle name="Normal 2 2 2 2 2 2 2 2 2 2 2 2 2 2 2 2 2 2 2 2 2 2 2 2 2 2 2 2 2 2 2 2 2 2 2 2 2 2 2 7" xfId="23711" xr:uid="{00000000-0005-0000-0000-00009F5C0000}"/>
    <cellStyle name="Normal 2 2 2 2 2 2 2 2 2 2 2 2 2 2 2 2 2 2 2 2 2 2 2 2 2 2 2 2 2 2 2 2 2 2 2 2 2 2 2 8" xfId="23712" xr:uid="{00000000-0005-0000-0000-0000A05C0000}"/>
    <cellStyle name="Normal 2 2 2 2 2 2 2 2 2 2 2 2 2 2 2 2 2 2 2 2 2 2 2 2 2 2 2 2 2 2 2 2 2 2 2 2 2 2 2 9" xfId="23713" xr:uid="{00000000-0005-0000-0000-0000A15C0000}"/>
    <cellStyle name="Normal 2 2 2 2 2 2 2 2 2 2 2 2 2 2 2 2 2 2 2 2 2 2 2 2 2 2 2 2 2 2 2 2 2 2 2 2 2 2 2_Tabla M" xfId="23714" xr:uid="{00000000-0005-0000-0000-0000A25C0000}"/>
    <cellStyle name="Normal 2 2 2 2 2 2 2 2 2 2 2 2 2 2 2 2 2 2 2 2 2 2 2 2 2 2 2 2 2 2 2 2 2 2 2 2 2 2 20" xfId="23715" xr:uid="{00000000-0005-0000-0000-0000A35C0000}"/>
    <cellStyle name="Normal 2 2 2 2 2 2 2 2 2 2 2 2 2 2 2 2 2 2 2 2 2 2 2 2 2 2 2 2 2 2 2 2 2 2 2 2 2 2 20 10" xfId="23716" xr:uid="{00000000-0005-0000-0000-0000A45C0000}"/>
    <cellStyle name="Normal 2 2 2 2 2 2 2 2 2 2 2 2 2 2 2 2 2 2 2 2 2 2 2 2 2 2 2 2 2 2 2 2 2 2 2 2 2 2 20 2" xfId="23717" xr:uid="{00000000-0005-0000-0000-0000A55C0000}"/>
    <cellStyle name="Normal 2 2 2 2 2 2 2 2 2 2 2 2 2 2 2 2 2 2 2 2 2 2 2 2 2 2 2 2 2 2 2 2 2 2 2 2 2 2 20 3" xfId="23718" xr:uid="{00000000-0005-0000-0000-0000A65C0000}"/>
    <cellStyle name="Normal 2 2 2 2 2 2 2 2 2 2 2 2 2 2 2 2 2 2 2 2 2 2 2 2 2 2 2 2 2 2 2 2 2 2 2 2 2 2 20 4" xfId="23719" xr:uid="{00000000-0005-0000-0000-0000A75C0000}"/>
    <cellStyle name="Normal 2 2 2 2 2 2 2 2 2 2 2 2 2 2 2 2 2 2 2 2 2 2 2 2 2 2 2 2 2 2 2 2 2 2 2 2 2 2 20 5" xfId="23720" xr:uid="{00000000-0005-0000-0000-0000A85C0000}"/>
    <cellStyle name="Normal 2 2 2 2 2 2 2 2 2 2 2 2 2 2 2 2 2 2 2 2 2 2 2 2 2 2 2 2 2 2 2 2 2 2 2 2 2 2 20 6" xfId="23721" xr:uid="{00000000-0005-0000-0000-0000A95C0000}"/>
    <cellStyle name="Normal 2 2 2 2 2 2 2 2 2 2 2 2 2 2 2 2 2 2 2 2 2 2 2 2 2 2 2 2 2 2 2 2 2 2 2 2 2 2 20 7" xfId="23722" xr:uid="{00000000-0005-0000-0000-0000AA5C0000}"/>
    <cellStyle name="Normal 2 2 2 2 2 2 2 2 2 2 2 2 2 2 2 2 2 2 2 2 2 2 2 2 2 2 2 2 2 2 2 2 2 2 2 2 2 2 20 8" xfId="23723" xr:uid="{00000000-0005-0000-0000-0000AB5C0000}"/>
    <cellStyle name="Normal 2 2 2 2 2 2 2 2 2 2 2 2 2 2 2 2 2 2 2 2 2 2 2 2 2 2 2 2 2 2 2 2 2 2 2 2 2 2 20 9" xfId="23724" xr:uid="{00000000-0005-0000-0000-0000AC5C0000}"/>
    <cellStyle name="Normal 2 2 2 2 2 2 2 2 2 2 2 2 2 2 2 2 2 2 2 2 2 2 2 2 2 2 2 2 2 2 2 2 2 2 2 2 2 2 20_Tabla M" xfId="23725" xr:uid="{00000000-0005-0000-0000-0000AD5C0000}"/>
    <cellStyle name="Normal 2 2 2 2 2 2 2 2 2 2 2 2 2 2 2 2 2 2 2 2 2 2 2 2 2 2 2 2 2 2 2 2 2 2 2 2 2 2 21" xfId="23726" xr:uid="{00000000-0005-0000-0000-0000AE5C0000}"/>
    <cellStyle name="Normal 2 2 2 2 2 2 2 2 2 2 2 2 2 2 2 2 2 2 2 2 2 2 2 2 2 2 2 2 2 2 2 2 2 2 2 2 2 2 21 10" xfId="23727" xr:uid="{00000000-0005-0000-0000-0000AF5C0000}"/>
    <cellStyle name="Normal 2 2 2 2 2 2 2 2 2 2 2 2 2 2 2 2 2 2 2 2 2 2 2 2 2 2 2 2 2 2 2 2 2 2 2 2 2 2 21 2" xfId="23728" xr:uid="{00000000-0005-0000-0000-0000B05C0000}"/>
    <cellStyle name="Normal 2 2 2 2 2 2 2 2 2 2 2 2 2 2 2 2 2 2 2 2 2 2 2 2 2 2 2 2 2 2 2 2 2 2 2 2 2 2 21 3" xfId="23729" xr:uid="{00000000-0005-0000-0000-0000B15C0000}"/>
    <cellStyle name="Normal 2 2 2 2 2 2 2 2 2 2 2 2 2 2 2 2 2 2 2 2 2 2 2 2 2 2 2 2 2 2 2 2 2 2 2 2 2 2 21 4" xfId="23730" xr:uid="{00000000-0005-0000-0000-0000B25C0000}"/>
    <cellStyle name="Normal 2 2 2 2 2 2 2 2 2 2 2 2 2 2 2 2 2 2 2 2 2 2 2 2 2 2 2 2 2 2 2 2 2 2 2 2 2 2 21 5" xfId="23731" xr:uid="{00000000-0005-0000-0000-0000B35C0000}"/>
    <cellStyle name="Normal 2 2 2 2 2 2 2 2 2 2 2 2 2 2 2 2 2 2 2 2 2 2 2 2 2 2 2 2 2 2 2 2 2 2 2 2 2 2 21 6" xfId="23732" xr:uid="{00000000-0005-0000-0000-0000B45C0000}"/>
    <cellStyle name="Normal 2 2 2 2 2 2 2 2 2 2 2 2 2 2 2 2 2 2 2 2 2 2 2 2 2 2 2 2 2 2 2 2 2 2 2 2 2 2 21 7" xfId="23733" xr:uid="{00000000-0005-0000-0000-0000B55C0000}"/>
    <cellStyle name="Normal 2 2 2 2 2 2 2 2 2 2 2 2 2 2 2 2 2 2 2 2 2 2 2 2 2 2 2 2 2 2 2 2 2 2 2 2 2 2 21 8" xfId="23734" xr:uid="{00000000-0005-0000-0000-0000B65C0000}"/>
    <cellStyle name="Normal 2 2 2 2 2 2 2 2 2 2 2 2 2 2 2 2 2 2 2 2 2 2 2 2 2 2 2 2 2 2 2 2 2 2 2 2 2 2 21 9" xfId="23735" xr:uid="{00000000-0005-0000-0000-0000B75C0000}"/>
    <cellStyle name="Normal 2 2 2 2 2 2 2 2 2 2 2 2 2 2 2 2 2 2 2 2 2 2 2 2 2 2 2 2 2 2 2 2 2 2 2 2 2 2 21_Tabla M" xfId="23736" xr:uid="{00000000-0005-0000-0000-0000B85C0000}"/>
    <cellStyle name="Normal 2 2 2 2 2 2 2 2 2 2 2 2 2 2 2 2 2 2 2 2 2 2 2 2 2 2 2 2 2 2 2 2 2 2 2 2 2 2 22" xfId="23737" xr:uid="{00000000-0005-0000-0000-0000B95C0000}"/>
    <cellStyle name="Normal 2 2 2 2 2 2 2 2 2 2 2 2 2 2 2 2 2 2 2 2 2 2 2 2 2 2 2 2 2 2 2 2 2 2 2 2 2 2 22 10" xfId="23738" xr:uid="{00000000-0005-0000-0000-0000BA5C0000}"/>
    <cellStyle name="Normal 2 2 2 2 2 2 2 2 2 2 2 2 2 2 2 2 2 2 2 2 2 2 2 2 2 2 2 2 2 2 2 2 2 2 2 2 2 2 22 2" xfId="23739" xr:uid="{00000000-0005-0000-0000-0000BB5C0000}"/>
    <cellStyle name="Normal 2 2 2 2 2 2 2 2 2 2 2 2 2 2 2 2 2 2 2 2 2 2 2 2 2 2 2 2 2 2 2 2 2 2 2 2 2 2 22 3" xfId="23740" xr:uid="{00000000-0005-0000-0000-0000BC5C0000}"/>
    <cellStyle name="Normal 2 2 2 2 2 2 2 2 2 2 2 2 2 2 2 2 2 2 2 2 2 2 2 2 2 2 2 2 2 2 2 2 2 2 2 2 2 2 22 4" xfId="23741" xr:uid="{00000000-0005-0000-0000-0000BD5C0000}"/>
    <cellStyle name="Normal 2 2 2 2 2 2 2 2 2 2 2 2 2 2 2 2 2 2 2 2 2 2 2 2 2 2 2 2 2 2 2 2 2 2 2 2 2 2 22 5" xfId="23742" xr:uid="{00000000-0005-0000-0000-0000BE5C0000}"/>
    <cellStyle name="Normal 2 2 2 2 2 2 2 2 2 2 2 2 2 2 2 2 2 2 2 2 2 2 2 2 2 2 2 2 2 2 2 2 2 2 2 2 2 2 22 6" xfId="23743" xr:uid="{00000000-0005-0000-0000-0000BF5C0000}"/>
    <cellStyle name="Normal 2 2 2 2 2 2 2 2 2 2 2 2 2 2 2 2 2 2 2 2 2 2 2 2 2 2 2 2 2 2 2 2 2 2 2 2 2 2 22 7" xfId="23744" xr:uid="{00000000-0005-0000-0000-0000C05C0000}"/>
    <cellStyle name="Normal 2 2 2 2 2 2 2 2 2 2 2 2 2 2 2 2 2 2 2 2 2 2 2 2 2 2 2 2 2 2 2 2 2 2 2 2 2 2 22 8" xfId="23745" xr:uid="{00000000-0005-0000-0000-0000C15C0000}"/>
    <cellStyle name="Normal 2 2 2 2 2 2 2 2 2 2 2 2 2 2 2 2 2 2 2 2 2 2 2 2 2 2 2 2 2 2 2 2 2 2 2 2 2 2 22 9" xfId="23746" xr:uid="{00000000-0005-0000-0000-0000C25C0000}"/>
    <cellStyle name="Normal 2 2 2 2 2 2 2 2 2 2 2 2 2 2 2 2 2 2 2 2 2 2 2 2 2 2 2 2 2 2 2 2 2 2 2 2 2 2 22_Tabla M" xfId="23747" xr:uid="{00000000-0005-0000-0000-0000C35C0000}"/>
    <cellStyle name="Normal 2 2 2 2 2 2 2 2 2 2 2 2 2 2 2 2 2 2 2 2 2 2 2 2 2 2 2 2 2 2 2 2 2 2 2 2 2 2 23" xfId="23748" xr:uid="{00000000-0005-0000-0000-0000C45C0000}"/>
    <cellStyle name="Normal 2 2 2 2 2 2 2 2 2 2 2 2 2 2 2 2 2 2 2 2 2 2 2 2 2 2 2 2 2 2 2 2 2 2 2 2 2 2 23 10" xfId="23749" xr:uid="{00000000-0005-0000-0000-0000C55C0000}"/>
    <cellStyle name="Normal 2 2 2 2 2 2 2 2 2 2 2 2 2 2 2 2 2 2 2 2 2 2 2 2 2 2 2 2 2 2 2 2 2 2 2 2 2 2 23 2" xfId="23750" xr:uid="{00000000-0005-0000-0000-0000C65C0000}"/>
    <cellStyle name="Normal 2 2 2 2 2 2 2 2 2 2 2 2 2 2 2 2 2 2 2 2 2 2 2 2 2 2 2 2 2 2 2 2 2 2 2 2 2 2 23 3" xfId="23751" xr:uid="{00000000-0005-0000-0000-0000C75C0000}"/>
    <cellStyle name="Normal 2 2 2 2 2 2 2 2 2 2 2 2 2 2 2 2 2 2 2 2 2 2 2 2 2 2 2 2 2 2 2 2 2 2 2 2 2 2 23 4" xfId="23752" xr:uid="{00000000-0005-0000-0000-0000C85C0000}"/>
    <cellStyle name="Normal 2 2 2 2 2 2 2 2 2 2 2 2 2 2 2 2 2 2 2 2 2 2 2 2 2 2 2 2 2 2 2 2 2 2 2 2 2 2 23 5" xfId="23753" xr:uid="{00000000-0005-0000-0000-0000C95C0000}"/>
    <cellStyle name="Normal 2 2 2 2 2 2 2 2 2 2 2 2 2 2 2 2 2 2 2 2 2 2 2 2 2 2 2 2 2 2 2 2 2 2 2 2 2 2 23 6" xfId="23754" xr:uid="{00000000-0005-0000-0000-0000CA5C0000}"/>
    <cellStyle name="Normal 2 2 2 2 2 2 2 2 2 2 2 2 2 2 2 2 2 2 2 2 2 2 2 2 2 2 2 2 2 2 2 2 2 2 2 2 2 2 23 7" xfId="23755" xr:uid="{00000000-0005-0000-0000-0000CB5C0000}"/>
    <cellStyle name="Normal 2 2 2 2 2 2 2 2 2 2 2 2 2 2 2 2 2 2 2 2 2 2 2 2 2 2 2 2 2 2 2 2 2 2 2 2 2 2 23 8" xfId="23756" xr:uid="{00000000-0005-0000-0000-0000CC5C0000}"/>
    <cellStyle name="Normal 2 2 2 2 2 2 2 2 2 2 2 2 2 2 2 2 2 2 2 2 2 2 2 2 2 2 2 2 2 2 2 2 2 2 2 2 2 2 23 9" xfId="23757" xr:uid="{00000000-0005-0000-0000-0000CD5C0000}"/>
    <cellStyle name="Normal 2 2 2 2 2 2 2 2 2 2 2 2 2 2 2 2 2 2 2 2 2 2 2 2 2 2 2 2 2 2 2 2 2 2 2 2 2 2 23_Tabla M" xfId="23758" xr:uid="{00000000-0005-0000-0000-0000CE5C0000}"/>
    <cellStyle name="Normal 2 2 2 2 2 2 2 2 2 2 2 2 2 2 2 2 2 2 2 2 2 2 2 2 2 2 2 2 2 2 2 2 2 2 2 2 2 2 24" xfId="23759" xr:uid="{00000000-0005-0000-0000-0000CF5C0000}"/>
    <cellStyle name="Normal 2 2 2 2 2 2 2 2 2 2 2 2 2 2 2 2 2 2 2 2 2 2 2 2 2 2 2 2 2 2 2 2 2 2 2 2 2 2 24 10" xfId="23760" xr:uid="{00000000-0005-0000-0000-0000D05C0000}"/>
    <cellStyle name="Normal 2 2 2 2 2 2 2 2 2 2 2 2 2 2 2 2 2 2 2 2 2 2 2 2 2 2 2 2 2 2 2 2 2 2 2 2 2 2 24 2" xfId="23761" xr:uid="{00000000-0005-0000-0000-0000D15C0000}"/>
    <cellStyle name="Normal 2 2 2 2 2 2 2 2 2 2 2 2 2 2 2 2 2 2 2 2 2 2 2 2 2 2 2 2 2 2 2 2 2 2 2 2 2 2 24 3" xfId="23762" xr:uid="{00000000-0005-0000-0000-0000D25C0000}"/>
    <cellStyle name="Normal 2 2 2 2 2 2 2 2 2 2 2 2 2 2 2 2 2 2 2 2 2 2 2 2 2 2 2 2 2 2 2 2 2 2 2 2 2 2 24 4" xfId="23763" xr:uid="{00000000-0005-0000-0000-0000D35C0000}"/>
    <cellStyle name="Normal 2 2 2 2 2 2 2 2 2 2 2 2 2 2 2 2 2 2 2 2 2 2 2 2 2 2 2 2 2 2 2 2 2 2 2 2 2 2 24 5" xfId="23764" xr:uid="{00000000-0005-0000-0000-0000D45C0000}"/>
    <cellStyle name="Normal 2 2 2 2 2 2 2 2 2 2 2 2 2 2 2 2 2 2 2 2 2 2 2 2 2 2 2 2 2 2 2 2 2 2 2 2 2 2 24 6" xfId="23765" xr:uid="{00000000-0005-0000-0000-0000D55C0000}"/>
    <cellStyle name="Normal 2 2 2 2 2 2 2 2 2 2 2 2 2 2 2 2 2 2 2 2 2 2 2 2 2 2 2 2 2 2 2 2 2 2 2 2 2 2 24 7" xfId="23766" xr:uid="{00000000-0005-0000-0000-0000D65C0000}"/>
    <cellStyle name="Normal 2 2 2 2 2 2 2 2 2 2 2 2 2 2 2 2 2 2 2 2 2 2 2 2 2 2 2 2 2 2 2 2 2 2 2 2 2 2 24 8" xfId="23767" xr:uid="{00000000-0005-0000-0000-0000D75C0000}"/>
    <cellStyle name="Normal 2 2 2 2 2 2 2 2 2 2 2 2 2 2 2 2 2 2 2 2 2 2 2 2 2 2 2 2 2 2 2 2 2 2 2 2 2 2 24 9" xfId="23768" xr:uid="{00000000-0005-0000-0000-0000D85C0000}"/>
    <cellStyle name="Normal 2 2 2 2 2 2 2 2 2 2 2 2 2 2 2 2 2 2 2 2 2 2 2 2 2 2 2 2 2 2 2 2 2 2 2 2 2 2 24_Tabla M" xfId="23769" xr:uid="{00000000-0005-0000-0000-0000D95C0000}"/>
    <cellStyle name="Normal 2 2 2 2 2 2 2 2 2 2 2 2 2 2 2 2 2 2 2 2 2 2 2 2 2 2 2 2 2 2 2 2 2 2 2 2 2 2 25" xfId="23770" xr:uid="{00000000-0005-0000-0000-0000DA5C0000}"/>
    <cellStyle name="Normal 2 2 2 2 2 2 2 2 2 2 2 2 2 2 2 2 2 2 2 2 2 2 2 2 2 2 2 2 2 2 2 2 2 2 2 2 2 2 25 10" xfId="23771" xr:uid="{00000000-0005-0000-0000-0000DB5C0000}"/>
    <cellStyle name="Normal 2 2 2 2 2 2 2 2 2 2 2 2 2 2 2 2 2 2 2 2 2 2 2 2 2 2 2 2 2 2 2 2 2 2 2 2 2 2 25 2" xfId="23772" xr:uid="{00000000-0005-0000-0000-0000DC5C0000}"/>
    <cellStyle name="Normal 2 2 2 2 2 2 2 2 2 2 2 2 2 2 2 2 2 2 2 2 2 2 2 2 2 2 2 2 2 2 2 2 2 2 2 2 2 2 25 3" xfId="23773" xr:uid="{00000000-0005-0000-0000-0000DD5C0000}"/>
    <cellStyle name="Normal 2 2 2 2 2 2 2 2 2 2 2 2 2 2 2 2 2 2 2 2 2 2 2 2 2 2 2 2 2 2 2 2 2 2 2 2 2 2 25 4" xfId="23774" xr:uid="{00000000-0005-0000-0000-0000DE5C0000}"/>
    <cellStyle name="Normal 2 2 2 2 2 2 2 2 2 2 2 2 2 2 2 2 2 2 2 2 2 2 2 2 2 2 2 2 2 2 2 2 2 2 2 2 2 2 25 5" xfId="23775" xr:uid="{00000000-0005-0000-0000-0000DF5C0000}"/>
    <cellStyle name="Normal 2 2 2 2 2 2 2 2 2 2 2 2 2 2 2 2 2 2 2 2 2 2 2 2 2 2 2 2 2 2 2 2 2 2 2 2 2 2 25 6" xfId="23776" xr:uid="{00000000-0005-0000-0000-0000E05C0000}"/>
    <cellStyle name="Normal 2 2 2 2 2 2 2 2 2 2 2 2 2 2 2 2 2 2 2 2 2 2 2 2 2 2 2 2 2 2 2 2 2 2 2 2 2 2 25 7" xfId="23777" xr:uid="{00000000-0005-0000-0000-0000E15C0000}"/>
    <cellStyle name="Normal 2 2 2 2 2 2 2 2 2 2 2 2 2 2 2 2 2 2 2 2 2 2 2 2 2 2 2 2 2 2 2 2 2 2 2 2 2 2 25 8" xfId="23778" xr:uid="{00000000-0005-0000-0000-0000E25C0000}"/>
    <cellStyle name="Normal 2 2 2 2 2 2 2 2 2 2 2 2 2 2 2 2 2 2 2 2 2 2 2 2 2 2 2 2 2 2 2 2 2 2 2 2 2 2 25 9" xfId="23779" xr:uid="{00000000-0005-0000-0000-0000E35C0000}"/>
    <cellStyle name="Normal 2 2 2 2 2 2 2 2 2 2 2 2 2 2 2 2 2 2 2 2 2 2 2 2 2 2 2 2 2 2 2 2 2 2 2 2 2 2 25_Tabla M" xfId="23780" xr:uid="{00000000-0005-0000-0000-0000E45C0000}"/>
    <cellStyle name="Normal 2 2 2 2 2 2 2 2 2 2 2 2 2 2 2 2 2 2 2 2 2 2 2 2 2 2 2 2 2 2 2 2 2 2 2 2 2 2 26" xfId="23781" xr:uid="{00000000-0005-0000-0000-0000E55C0000}"/>
    <cellStyle name="Normal 2 2 2 2 2 2 2 2 2 2 2 2 2 2 2 2 2 2 2 2 2 2 2 2 2 2 2 2 2 2 2 2 2 2 2 2 2 2 26 10" xfId="23782" xr:uid="{00000000-0005-0000-0000-0000E65C0000}"/>
    <cellStyle name="Normal 2 2 2 2 2 2 2 2 2 2 2 2 2 2 2 2 2 2 2 2 2 2 2 2 2 2 2 2 2 2 2 2 2 2 2 2 2 2 26 2" xfId="23783" xr:uid="{00000000-0005-0000-0000-0000E75C0000}"/>
    <cellStyle name="Normal 2 2 2 2 2 2 2 2 2 2 2 2 2 2 2 2 2 2 2 2 2 2 2 2 2 2 2 2 2 2 2 2 2 2 2 2 2 2 26 3" xfId="23784" xr:uid="{00000000-0005-0000-0000-0000E85C0000}"/>
    <cellStyle name="Normal 2 2 2 2 2 2 2 2 2 2 2 2 2 2 2 2 2 2 2 2 2 2 2 2 2 2 2 2 2 2 2 2 2 2 2 2 2 2 26 4" xfId="23785" xr:uid="{00000000-0005-0000-0000-0000E95C0000}"/>
    <cellStyle name="Normal 2 2 2 2 2 2 2 2 2 2 2 2 2 2 2 2 2 2 2 2 2 2 2 2 2 2 2 2 2 2 2 2 2 2 2 2 2 2 26 5" xfId="23786" xr:uid="{00000000-0005-0000-0000-0000EA5C0000}"/>
    <cellStyle name="Normal 2 2 2 2 2 2 2 2 2 2 2 2 2 2 2 2 2 2 2 2 2 2 2 2 2 2 2 2 2 2 2 2 2 2 2 2 2 2 26 6" xfId="23787" xr:uid="{00000000-0005-0000-0000-0000EB5C0000}"/>
    <cellStyle name="Normal 2 2 2 2 2 2 2 2 2 2 2 2 2 2 2 2 2 2 2 2 2 2 2 2 2 2 2 2 2 2 2 2 2 2 2 2 2 2 26 7" xfId="23788" xr:uid="{00000000-0005-0000-0000-0000EC5C0000}"/>
    <cellStyle name="Normal 2 2 2 2 2 2 2 2 2 2 2 2 2 2 2 2 2 2 2 2 2 2 2 2 2 2 2 2 2 2 2 2 2 2 2 2 2 2 26 8" xfId="23789" xr:uid="{00000000-0005-0000-0000-0000ED5C0000}"/>
    <cellStyle name="Normal 2 2 2 2 2 2 2 2 2 2 2 2 2 2 2 2 2 2 2 2 2 2 2 2 2 2 2 2 2 2 2 2 2 2 2 2 2 2 26 9" xfId="23790" xr:uid="{00000000-0005-0000-0000-0000EE5C0000}"/>
    <cellStyle name="Normal 2 2 2 2 2 2 2 2 2 2 2 2 2 2 2 2 2 2 2 2 2 2 2 2 2 2 2 2 2 2 2 2 2 2 2 2 2 2 26_Tabla M" xfId="23791" xr:uid="{00000000-0005-0000-0000-0000EF5C0000}"/>
    <cellStyle name="Normal 2 2 2 2 2 2 2 2 2 2 2 2 2 2 2 2 2 2 2 2 2 2 2 2 2 2 2 2 2 2 2 2 2 2 2 2 2 2 27" xfId="23792" xr:uid="{00000000-0005-0000-0000-0000F05C0000}"/>
    <cellStyle name="Normal 2 2 2 2 2 2 2 2 2 2 2 2 2 2 2 2 2 2 2 2 2 2 2 2 2 2 2 2 2 2 2 2 2 2 2 2 2 2 27 10" xfId="23793" xr:uid="{00000000-0005-0000-0000-0000F15C0000}"/>
    <cellStyle name="Normal 2 2 2 2 2 2 2 2 2 2 2 2 2 2 2 2 2 2 2 2 2 2 2 2 2 2 2 2 2 2 2 2 2 2 2 2 2 2 27 2" xfId="23794" xr:uid="{00000000-0005-0000-0000-0000F25C0000}"/>
    <cellStyle name="Normal 2 2 2 2 2 2 2 2 2 2 2 2 2 2 2 2 2 2 2 2 2 2 2 2 2 2 2 2 2 2 2 2 2 2 2 2 2 2 27 3" xfId="23795" xr:uid="{00000000-0005-0000-0000-0000F35C0000}"/>
    <cellStyle name="Normal 2 2 2 2 2 2 2 2 2 2 2 2 2 2 2 2 2 2 2 2 2 2 2 2 2 2 2 2 2 2 2 2 2 2 2 2 2 2 27 4" xfId="23796" xr:uid="{00000000-0005-0000-0000-0000F45C0000}"/>
    <cellStyle name="Normal 2 2 2 2 2 2 2 2 2 2 2 2 2 2 2 2 2 2 2 2 2 2 2 2 2 2 2 2 2 2 2 2 2 2 2 2 2 2 27 5" xfId="23797" xr:uid="{00000000-0005-0000-0000-0000F55C0000}"/>
    <cellStyle name="Normal 2 2 2 2 2 2 2 2 2 2 2 2 2 2 2 2 2 2 2 2 2 2 2 2 2 2 2 2 2 2 2 2 2 2 2 2 2 2 27 6" xfId="23798" xr:uid="{00000000-0005-0000-0000-0000F65C0000}"/>
    <cellStyle name="Normal 2 2 2 2 2 2 2 2 2 2 2 2 2 2 2 2 2 2 2 2 2 2 2 2 2 2 2 2 2 2 2 2 2 2 2 2 2 2 27 7" xfId="23799" xr:uid="{00000000-0005-0000-0000-0000F75C0000}"/>
    <cellStyle name="Normal 2 2 2 2 2 2 2 2 2 2 2 2 2 2 2 2 2 2 2 2 2 2 2 2 2 2 2 2 2 2 2 2 2 2 2 2 2 2 27 8" xfId="23800" xr:uid="{00000000-0005-0000-0000-0000F85C0000}"/>
    <cellStyle name="Normal 2 2 2 2 2 2 2 2 2 2 2 2 2 2 2 2 2 2 2 2 2 2 2 2 2 2 2 2 2 2 2 2 2 2 2 2 2 2 27 9" xfId="23801" xr:uid="{00000000-0005-0000-0000-0000F95C0000}"/>
    <cellStyle name="Normal 2 2 2 2 2 2 2 2 2 2 2 2 2 2 2 2 2 2 2 2 2 2 2 2 2 2 2 2 2 2 2 2 2 2 2 2 2 2 27_Tabla M" xfId="23802" xr:uid="{00000000-0005-0000-0000-0000FA5C0000}"/>
    <cellStyle name="Normal 2 2 2 2 2 2 2 2 2 2 2 2 2 2 2 2 2 2 2 2 2 2 2 2 2 2 2 2 2 2 2 2 2 2 2 2 2 2 28" xfId="23803" xr:uid="{00000000-0005-0000-0000-0000FB5C0000}"/>
    <cellStyle name="Normal 2 2 2 2 2 2 2 2 2 2 2 2 2 2 2 2 2 2 2 2 2 2 2 2 2 2 2 2 2 2 2 2 2 2 2 2 2 2 28 10" xfId="23804" xr:uid="{00000000-0005-0000-0000-0000FC5C0000}"/>
    <cellStyle name="Normal 2 2 2 2 2 2 2 2 2 2 2 2 2 2 2 2 2 2 2 2 2 2 2 2 2 2 2 2 2 2 2 2 2 2 2 2 2 2 28 2" xfId="23805" xr:uid="{00000000-0005-0000-0000-0000FD5C0000}"/>
    <cellStyle name="Normal 2 2 2 2 2 2 2 2 2 2 2 2 2 2 2 2 2 2 2 2 2 2 2 2 2 2 2 2 2 2 2 2 2 2 2 2 2 2 28 3" xfId="23806" xr:uid="{00000000-0005-0000-0000-0000FE5C0000}"/>
    <cellStyle name="Normal 2 2 2 2 2 2 2 2 2 2 2 2 2 2 2 2 2 2 2 2 2 2 2 2 2 2 2 2 2 2 2 2 2 2 2 2 2 2 28 4" xfId="23807" xr:uid="{00000000-0005-0000-0000-0000FF5C0000}"/>
    <cellStyle name="Normal 2 2 2 2 2 2 2 2 2 2 2 2 2 2 2 2 2 2 2 2 2 2 2 2 2 2 2 2 2 2 2 2 2 2 2 2 2 2 28 5" xfId="23808" xr:uid="{00000000-0005-0000-0000-0000005D0000}"/>
    <cellStyle name="Normal 2 2 2 2 2 2 2 2 2 2 2 2 2 2 2 2 2 2 2 2 2 2 2 2 2 2 2 2 2 2 2 2 2 2 2 2 2 2 28 6" xfId="23809" xr:uid="{00000000-0005-0000-0000-0000015D0000}"/>
    <cellStyle name="Normal 2 2 2 2 2 2 2 2 2 2 2 2 2 2 2 2 2 2 2 2 2 2 2 2 2 2 2 2 2 2 2 2 2 2 2 2 2 2 28 7" xfId="23810" xr:uid="{00000000-0005-0000-0000-0000025D0000}"/>
    <cellStyle name="Normal 2 2 2 2 2 2 2 2 2 2 2 2 2 2 2 2 2 2 2 2 2 2 2 2 2 2 2 2 2 2 2 2 2 2 2 2 2 2 28 8" xfId="23811" xr:uid="{00000000-0005-0000-0000-0000035D0000}"/>
    <cellStyle name="Normal 2 2 2 2 2 2 2 2 2 2 2 2 2 2 2 2 2 2 2 2 2 2 2 2 2 2 2 2 2 2 2 2 2 2 2 2 2 2 28 9" xfId="23812" xr:uid="{00000000-0005-0000-0000-0000045D0000}"/>
    <cellStyle name="Normal 2 2 2 2 2 2 2 2 2 2 2 2 2 2 2 2 2 2 2 2 2 2 2 2 2 2 2 2 2 2 2 2 2 2 2 2 2 2 28_Tabla M" xfId="23813" xr:uid="{00000000-0005-0000-0000-0000055D0000}"/>
    <cellStyle name="Normal 2 2 2 2 2 2 2 2 2 2 2 2 2 2 2 2 2 2 2 2 2 2 2 2 2 2 2 2 2 2 2 2 2 2 2 2 2 2 29" xfId="23814" xr:uid="{00000000-0005-0000-0000-0000065D0000}"/>
    <cellStyle name="Normal 2 2 2 2 2 2 2 2 2 2 2 2 2 2 2 2 2 2 2 2 2 2 2 2 2 2 2 2 2 2 2 2 2 2 2 2 2 2 29 10" xfId="23815" xr:uid="{00000000-0005-0000-0000-0000075D0000}"/>
    <cellStyle name="Normal 2 2 2 2 2 2 2 2 2 2 2 2 2 2 2 2 2 2 2 2 2 2 2 2 2 2 2 2 2 2 2 2 2 2 2 2 2 2 29 2" xfId="23816" xr:uid="{00000000-0005-0000-0000-0000085D0000}"/>
    <cellStyle name="Normal 2 2 2 2 2 2 2 2 2 2 2 2 2 2 2 2 2 2 2 2 2 2 2 2 2 2 2 2 2 2 2 2 2 2 2 2 2 2 29 3" xfId="23817" xr:uid="{00000000-0005-0000-0000-0000095D0000}"/>
    <cellStyle name="Normal 2 2 2 2 2 2 2 2 2 2 2 2 2 2 2 2 2 2 2 2 2 2 2 2 2 2 2 2 2 2 2 2 2 2 2 2 2 2 29 4" xfId="23818" xr:uid="{00000000-0005-0000-0000-00000A5D0000}"/>
    <cellStyle name="Normal 2 2 2 2 2 2 2 2 2 2 2 2 2 2 2 2 2 2 2 2 2 2 2 2 2 2 2 2 2 2 2 2 2 2 2 2 2 2 29 5" xfId="23819" xr:uid="{00000000-0005-0000-0000-00000B5D0000}"/>
    <cellStyle name="Normal 2 2 2 2 2 2 2 2 2 2 2 2 2 2 2 2 2 2 2 2 2 2 2 2 2 2 2 2 2 2 2 2 2 2 2 2 2 2 29 6" xfId="23820" xr:uid="{00000000-0005-0000-0000-00000C5D0000}"/>
    <cellStyle name="Normal 2 2 2 2 2 2 2 2 2 2 2 2 2 2 2 2 2 2 2 2 2 2 2 2 2 2 2 2 2 2 2 2 2 2 2 2 2 2 29 7" xfId="23821" xr:uid="{00000000-0005-0000-0000-00000D5D0000}"/>
    <cellStyle name="Normal 2 2 2 2 2 2 2 2 2 2 2 2 2 2 2 2 2 2 2 2 2 2 2 2 2 2 2 2 2 2 2 2 2 2 2 2 2 2 29 8" xfId="23822" xr:uid="{00000000-0005-0000-0000-00000E5D0000}"/>
    <cellStyle name="Normal 2 2 2 2 2 2 2 2 2 2 2 2 2 2 2 2 2 2 2 2 2 2 2 2 2 2 2 2 2 2 2 2 2 2 2 2 2 2 29 9" xfId="23823" xr:uid="{00000000-0005-0000-0000-00000F5D0000}"/>
    <cellStyle name="Normal 2 2 2 2 2 2 2 2 2 2 2 2 2 2 2 2 2 2 2 2 2 2 2 2 2 2 2 2 2 2 2 2 2 2 2 2 2 2 29_Tabla M" xfId="23824" xr:uid="{00000000-0005-0000-0000-0000105D0000}"/>
    <cellStyle name="Normal 2 2 2 2 2 2 2 2 2 2 2 2 2 2 2 2 2 2 2 2 2 2 2 2 2 2 2 2 2 2 2 2 2 2 2 2 2 2 3" xfId="23825" xr:uid="{00000000-0005-0000-0000-0000115D0000}"/>
    <cellStyle name="Normal 2 2 2 2 2 2 2 2 2 2 2 2 2 2 2 2 2 2 2 2 2 2 2 2 2 2 2 2 2 2 2 2 2 2 2 2 2 2 3 10" xfId="23826" xr:uid="{00000000-0005-0000-0000-0000125D0000}"/>
    <cellStyle name="Normal 2 2 2 2 2 2 2 2 2 2 2 2 2 2 2 2 2 2 2 2 2 2 2 2 2 2 2 2 2 2 2 2 2 2 2 2 2 2 3 2" xfId="23827" xr:uid="{00000000-0005-0000-0000-0000135D0000}"/>
    <cellStyle name="Normal 2 2 2 2 2 2 2 2 2 2 2 2 2 2 2 2 2 2 2 2 2 2 2 2 2 2 2 2 2 2 2 2 2 2 2 2 2 2 3 3" xfId="23828" xr:uid="{00000000-0005-0000-0000-0000145D0000}"/>
    <cellStyle name="Normal 2 2 2 2 2 2 2 2 2 2 2 2 2 2 2 2 2 2 2 2 2 2 2 2 2 2 2 2 2 2 2 2 2 2 2 2 2 2 3 4" xfId="23829" xr:uid="{00000000-0005-0000-0000-0000155D0000}"/>
    <cellStyle name="Normal 2 2 2 2 2 2 2 2 2 2 2 2 2 2 2 2 2 2 2 2 2 2 2 2 2 2 2 2 2 2 2 2 2 2 2 2 2 2 3 5" xfId="23830" xr:uid="{00000000-0005-0000-0000-0000165D0000}"/>
    <cellStyle name="Normal 2 2 2 2 2 2 2 2 2 2 2 2 2 2 2 2 2 2 2 2 2 2 2 2 2 2 2 2 2 2 2 2 2 2 2 2 2 2 3 6" xfId="23831" xr:uid="{00000000-0005-0000-0000-0000175D0000}"/>
    <cellStyle name="Normal 2 2 2 2 2 2 2 2 2 2 2 2 2 2 2 2 2 2 2 2 2 2 2 2 2 2 2 2 2 2 2 2 2 2 2 2 2 2 3 7" xfId="23832" xr:uid="{00000000-0005-0000-0000-0000185D0000}"/>
    <cellStyle name="Normal 2 2 2 2 2 2 2 2 2 2 2 2 2 2 2 2 2 2 2 2 2 2 2 2 2 2 2 2 2 2 2 2 2 2 2 2 2 2 3 8" xfId="23833" xr:uid="{00000000-0005-0000-0000-0000195D0000}"/>
    <cellStyle name="Normal 2 2 2 2 2 2 2 2 2 2 2 2 2 2 2 2 2 2 2 2 2 2 2 2 2 2 2 2 2 2 2 2 2 2 2 2 2 2 3 9" xfId="23834" xr:uid="{00000000-0005-0000-0000-00001A5D0000}"/>
    <cellStyle name="Normal 2 2 2 2 2 2 2 2 2 2 2 2 2 2 2 2 2 2 2 2 2 2 2 2 2 2 2 2 2 2 2 2 2 2 2 2 2 2 3_Tabla M" xfId="23835" xr:uid="{00000000-0005-0000-0000-00001B5D0000}"/>
    <cellStyle name="Normal 2 2 2 2 2 2 2 2 2 2 2 2 2 2 2 2 2 2 2 2 2 2 2 2 2 2 2 2 2 2 2 2 2 2 2 2 2 2 30" xfId="23836" xr:uid="{00000000-0005-0000-0000-00001C5D0000}"/>
    <cellStyle name="Normal 2 2 2 2 2 2 2 2 2 2 2 2 2 2 2 2 2 2 2 2 2 2 2 2 2 2 2 2 2 2 2 2 2 2 2 2 2 2 30 10" xfId="23837" xr:uid="{00000000-0005-0000-0000-00001D5D0000}"/>
    <cellStyle name="Normal 2 2 2 2 2 2 2 2 2 2 2 2 2 2 2 2 2 2 2 2 2 2 2 2 2 2 2 2 2 2 2 2 2 2 2 2 2 2 30 2" xfId="23838" xr:uid="{00000000-0005-0000-0000-00001E5D0000}"/>
    <cellStyle name="Normal 2 2 2 2 2 2 2 2 2 2 2 2 2 2 2 2 2 2 2 2 2 2 2 2 2 2 2 2 2 2 2 2 2 2 2 2 2 2 30 3" xfId="23839" xr:uid="{00000000-0005-0000-0000-00001F5D0000}"/>
    <cellStyle name="Normal 2 2 2 2 2 2 2 2 2 2 2 2 2 2 2 2 2 2 2 2 2 2 2 2 2 2 2 2 2 2 2 2 2 2 2 2 2 2 30 4" xfId="23840" xr:uid="{00000000-0005-0000-0000-0000205D0000}"/>
    <cellStyle name="Normal 2 2 2 2 2 2 2 2 2 2 2 2 2 2 2 2 2 2 2 2 2 2 2 2 2 2 2 2 2 2 2 2 2 2 2 2 2 2 30 5" xfId="23841" xr:uid="{00000000-0005-0000-0000-0000215D0000}"/>
    <cellStyle name="Normal 2 2 2 2 2 2 2 2 2 2 2 2 2 2 2 2 2 2 2 2 2 2 2 2 2 2 2 2 2 2 2 2 2 2 2 2 2 2 30 6" xfId="23842" xr:uid="{00000000-0005-0000-0000-0000225D0000}"/>
    <cellStyle name="Normal 2 2 2 2 2 2 2 2 2 2 2 2 2 2 2 2 2 2 2 2 2 2 2 2 2 2 2 2 2 2 2 2 2 2 2 2 2 2 30 7" xfId="23843" xr:uid="{00000000-0005-0000-0000-0000235D0000}"/>
    <cellStyle name="Normal 2 2 2 2 2 2 2 2 2 2 2 2 2 2 2 2 2 2 2 2 2 2 2 2 2 2 2 2 2 2 2 2 2 2 2 2 2 2 30 8" xfId="23844" xr:uid="{00000000-0005-0000-0000-0000245D0000}"/>
    <cellStyle name="Normal 2 2 2 2 2 2 2 2 2 2 2 2 2 2 2 2 2 2 2 2 2 2 2 2 2 2 2 2 2 2 2 2 2 2 2 2 2 2 30 9" xfId="23845" xr:uid="{00000000-0005-0000-0000-0000255D0000}"/>
    <cellStyle name="Normal 2 2 2 2 2 2 2 2 2 2 2 2 2 2 2 2 2 2 2 2 2 2 2 2 2 2 2 2 2 2 2 2 2 2 2 2 2 2 30_Tabla M" xfId="23846" xr:uid="{00000000-0005-0000-0000-0000265D0000}"/>
    <cellStyle name="Normal 2 2 2 2 2 2 2 2 2 2 2 2 2 2 2 2 2 2 2 2 2 2 2 2 2 2 2 2 2 2 2 2 2 2 2 2 2 2 31" xfId="23847" xr:uid="{00000000-0005-0000-0000-0000275D0000}"/>
    <cellStyle name="Normal 2 2 2 2 2 2 2 2 2 2 2 2 2 2 2 2 2 2 2 2 2 2 2 2 2 2 2 2 2 2 2 2 2 2 2 2 2 2 31 10" xfId="23848" xr:uid="{00000000-0005-0000-0000-0000285D0000}"/>
    <cellStyle name="Normal 2 2 2 2 2 2 2 2 2 2 2 2 2 2 2 2 2 2 2 2 2 2 2 2 2 2 2 2 2 2 2 2 2 2 2 2 2 2 31 2" xfId="23849" xr:uid="{00000000-0005-0000-0000-0000295D0000}"/>
    <cellStyle name="Normal 2 2 2 2 2 2 2 2 2 2 2 2 2 2 2 2 2 2 2 2 2 2 2 2 2 2 2 2 2 2 2 2 2 2 2 2 2 2 31 3" xfId="23850" xr:uid="{00000000-0005-0000-0000-00002A5D0000}"/>
    <cellStyle name="Normal 2 2 2 2 2 2 2 2 2 2 2 2 2 2 2 2 2 2 2 2 2 2 2 2 2 2 2 2 2 2 2 2 2 2 2 2 2 2 31 4" xfId="23851" xr:uid="{00000000-0005-0000-0000-00002B5D0000}"/>
    <cellStyle name="Normal 2 2 2 2 2 2 2 2 2 2 2 2 2 2 2 2 2 2 2 2 2 2 2 2 2 2 2 2 2 2 2 2 2 2 2 2 2 2 31 5" xfId="23852" xr:uid="{00000000-0005-0000-0000-00002C5D0000}"/>
    <cellStyle name="Normal 2 2 2 2 2 2 2 2 2 2 2 2 2 2 2 2 2 2 2 2 2 2 2 2 2 2 2 2 2 2 2 2 2 2 2 2 2 2 31 6" xfId="23853" xr:uid="{00000000-0005-0000-0000-00002D5D0000}"/>
    <cellStyle name="Normal 2 2 2 2 2 2 2 2 2 2 2 2 2 2 2 2 2 2 2 2 2 2 2 2 2 2 2 2 2 2 2 2 2 2 2 2 2 2 31 7" xfId="23854" xr:uid="{00000000-0005-0000-0000-00002E5D0000}"/>
    <cellStyle name="Normal 2 2 2 2 2 2 2 2 2 2 2 2 2 2 2 2 2 2 2 2 2 2 2 2 2 2 2 2 2 2 2 2 2 2 2 2 2 2 31 8" xfId="23855" xr:uid="{00000000-0005-0000-0000-00002F5D0000}"/>
    <cellStyle name="Normal 2 2 2 2 2 2 2 2 2 2 2 2 2 2 2 2 2 2 2 2 2 2 2 2 2 2 2 2 2 2 2 2 2 2 2 2 2 2 31 9" xfId="23856" xr:uid="{00000000-0005-0000-0000-0000305D0000}"/>
    <cellStyle name="Normal 2 2 2 2 2 2 2 2 2 2 2 2 2 2 2 2 2 2 2 2 2 2 2 2 2 2 2 2 2 2 2 2 2 2 2 2 2 2 31_Tabla M" xfId="23857" xr:uid="{00000000-0005-0000-0000-0000315D0000}"/>
    <cellStyle name="Normal 2 2 2 2 2 2 2 2 2 2 2 2 2 2 2 2 2 2 2 2 2 2 2 2 2 2 2 2 2 2 2 2 2 2 2 2 2 2 32" xfId="23858" xr:uid="{00000000-0005-0000-0000-0000325D0000}"/>
    <cellStyle name="Normal 2 2 2 2 2 2 2 2 2 2 2 2 2 2 2 2 2 2 2 2 2 2 2 2 2 2 2 2 2 2 2 2 2 2 2 2 2 2 32 10" xfId="23859" xr:uid="{00000000-0005-0000-0000-0000335D0000}"/>
    <cellStyle name="Normal 2 2 2 2 2 2 2 2 2 2 2 2 2 2 2 2 2 2 2 2 2 2 2 2 2 2 2 2 2 2 2 2 2 2 2 2 2 2 32 2" xfId="23860" xr:uid="{00000000-0005-0000-0000-0000345D0000}"/>
    <cellStyle name="Normal 2 2 2 2 2 2 2 2 2 2 2 2 2 2 2 2 2 2 2 2 2 2 2 2 2 2 2 2 2 2 2 2 2 2 2 2 2 2 32 3" xfId="23861" xr:uid="{00000000-0005-0000-0000-0000355D0000}"/>
    <cellStyle name="Normal 2 2 2 2 2 2 2 2 2 2 2 2 2 2 2 2 2 2 2 2 2 2 2 2 2 2 2 2 2 2 2 2 2 2 2 2 2 2 32 4" xfId="23862" xr:uid="{00000000-0005-0000-0000-0000365D0000}"/>
    <cellStyle name="Normal 2 2 2 2 2 2 2 2 2 2 2 2 2 2 2 2 2 2 2 2 2 2 2 2 2 2 2 2 2 2 2 2 2 2 2 2 2 2 32 5" xfId="23863" xr:uid="{00000000-0005-0000-0000-0000375D0000}"/>
    <cellStyle name="Normal 2 2 2 2 2 2 2 2 2 2 2 2 2 2 2 2 2 2 2 2 2 2 2 2 2 2 2 2 2 2 2 2 2 2 2 2 2 2 32 6" xfId="23864" xr:uid="{00000000-0005-0000-0000-0000385D0000}"/>
    <cellStyle name="Normal 2 2 2 2 2 2 2 2 2 2 2 2 2 2 2 2 2 2 2 2 2 2 2 2 2 2 2 2 2 2 2 2 2 2 2 2 2 2 32 7" xfId="23865" xr:uid="{00000000-0005-0000-0000-0000395D0000}"/>
    <cellStyle name="Normal 2 2 2 2 2 2 2 2 2 2 2 2 2 2 2 2 2 2 2 2 2 2 2 2 2 2 2 2 2 2 2 2 2 2 2 2 2 2 32 8" xfId="23866" xr:uid="{00000000-0005-0000-0000-00003A5D0000}"/>
    <cellStyle name="Normal 2 2 2 2 2 2 2 2 2 2 2 2 2 2 2 2 2 2 2 2 2 2 2 2 2 2 2 2 2 2 2 2 2 2 2 2 2 2 32 9" xfId="23867" xr:uid="{00000000-0005-0000-0000-00003B5D0000}"/>
    <cellStyle name="Normal 2 2 2 2 2 2 2 2 2 2 2 2 2 2 2 2 2 2 2 2 2 2 2 2 2 2 2 2 2 2 2 2 2 2 2 2 2 2 32_Tabla M" xfId="23868" xr:uid="{00000000-0005-0000-0000-00003C5D0000}"/>
    <cellStyle name="Normal 2 2 2 2 2 2 2 2 2 2 2 2 2 2 2 2 2 2 2 2 2 2 2 2 2 2 2 2 2 2 2 2 2 2 2 2 2 2 33" xfId="23869" xr:uid="{00000000-0005-0000-0000-00003D5D0000}"/>
    <cellStyle name="Normal 2 2 2 2 2 2 2 2 2 2 2 2 2 2 2 2 2 2 2 2 2 2 2 2 2 2 2 2 2 2 2 2 2 2 2 2 2 2 33 10" xfId="23870" xr:uid="{00000000-0005-0000-0000-00003E5D0000}"/>
    <cellStyle name="Normal 2 2 2 2 2 2 2 2 2 2 2 2 2 2 2 2 2 2 2 2 2 2 2 2 2 2 2 2 2 2 2 2 2 2 2 2 2 2 33 2" xfId="23871" xr:uid="{00000000-0005-0000-0000-00003F5D0000}"/>
    <cellStyle name="Normal 2 2 2 2 2 2 2 2 2 2 2 2 2 2 2 2 2 2 2 2 2 2 2 2 2 2 2 2 2 2 2 2 2 2 2 2 2 2 33 3" xfId="23872" xr:uid="{00000000-0005-0000-0000-0000405D0000}"/>
    <cellStyle name="Normal 2 2 2 2 2 2 2 2 2 2 2 2 2 2 2 2 2 2 2 2 2 2 2 2 2 2 2 2 2 2 2 2 2 2 2 2 2 2 33 4" xfId="23873" xr:uid="{00000000-0005-0000-0000-0000415D0000}"/>
    <cellStyle name="Normal 2 2 2 2 2 2 2 2 2 2 2 2 2 2 2 2 2 2 2 2 2 2 2 2 2 2 2 2 2 2 2 2 2 2 2 2 2 2 33 5" xfId="23874" xr:uid="{00000000-0005-0000-0000-0000425D0000}"/>
    <cellStyle name="Normal 2 2 2 2 2 2 2 2 2 2 2 2 2 2 2 2 2 2 2 2 2 2 2 2 2 2 2 2 2 2 2 2 2 2 2 2 2 2 33 6" xfId="23875" xr:uid="{00000000-0005-0000-0000-0000435D0000}"/>
    <cellStyle name="Normal 2 2 2 2 2 2 2 2 2 2 2 2 2 2 2 2 2 2 2 2 2 2 2 2 2 2 2 2 2 2 2 2 2 2 2 2 2 2 33 7" xfId="23876" xr:uid="{00000000-0005-0000-0000-0000445D0000}"/>
    <cellStyle name="Normal 2 2 2 2 2 2 2 2 2 2 2 2 2 2 2 2 2 2 2 2 2 2 2 2 2 2 2 2 2 2 2 2 2 2 2 2 2 2 33 8" xfId="23877" xr:uid="{00000000-0005-0000-0000-0000455D0000}"/>
    <cellStyle name="Normal 2 2 2 2 2 2 2 2 2 2 2 2 2 2 2 2 2 2 2 2 2 2 2 2 2 2 2 2 2 2 2 2 2 2 2 2 2 2 33 9" xfId="23878" xr:uid="{00000000-0005-0000-0000-0000465D0000}"/>
    <cellStyle name="Normal 2 2 2 2 2 2 2 2 2 2 2 2 2 2 2 2 2 2 2 2 2 2 2 2 2 2 2 2 2 2 2 2 2 2 2 2 2 2 33_Tabla M" xfId="23879" xr:uid="{00000000-0005-0000-0000-0000475D0000}"/>
    <cellStyle name="Normal 2 2 2 2 2 2 2 2 2 2 2 2 2 2 2 2 2 2 2 2 2 2 2 2 2 2 2 2 2 2 2 2 2 2 2 2 2 2 34" xfId="23880" xr:uid="{00000000-0005-0000-0000-0000485D0000}"/>
    <cellStyle name="Normal 2 2 2 2 2 2 2 2 2 2 2 2 2 2 2 2 2 2 2 2 2 2 2 2 2 2 2 2 2 2 2 2 2 2 2 2 2 2 34 10" xfId="23881" xr:uid="{00000000-0005-0000-0000-0000495D0000}"/>
    <cellStyle name="Normal 2 2 2 2 2 2 2 2 2 2 2 2 2 2 2 2 2 2 2 2 2 2 2 2 2 2 2 2 2 2 2 2 2 2 2 2 2 2 34 2" xfId="23882" xr:uid="{00000000-0005-0000-0000-00004A5D0000}"/>
    <cellStyle name="Normal 2 2 2 2 2 2 2 2 2 2 2 2 2 2 2 2 2 2 2 2 2 2 2 2 2 2 2 2 2 2 2 2 2 2 2 2 2 2 34 3" xfId="23883" xr:uid="{00000000-0005-0000-0000-00004B5D0000}"/>
    <cellStyle name="Normal 2 2 2 2 2 2 2 2 2 2 2 2 2 2 2 2 2 2 2 2 2 2 2 2 2 2 2 2 2 2 2 2 2 2 2 2 2 2 34 4" xfId="23884" xr:uid="{00000000-0005-0000-0000-00004C5D0000}"/>
    <cellStyle name="Normal 2 2 2 2 2 2 2 2 2 2 2 2 2 2 2 2 2 2 2 2 2 2 2 2 2 2 2 2 2 2 2 2 2 2 2 2 2 2 34 5" xfId="23885" xr:uid="{00000000-0005-0000-0000-00004D5D0000}"/>
    <cellStyle name="Normal 2 2 2 2 2 2 2 2 2 2 2 2 2 2 2 2 2 2 2 2 2 2 2 2 2 2 2 2 2 2 2 2 2 2 2 2 2 2 34 6" xfId="23886" xr:uid="{00000000-0005-0000-0000-00004E5D0000}"/>
    <cellStyle name="Normal 2 2 2 2 2 2 2 2 2 2 2 2 2 2 2 2 2 2 2 2 2 2 2 2 2 2 2 2 2 2 2 2 2 2 2 2 2 2 34 7" xfId="23887" xr:uid="{00000000-0005-0000-0000-00004F5D0000}"/>
    <cellStyle name="Normal 2 2 2 2 2 2 2 2 2 2 2 2 2 2 2 2 2 2 2 2 2 2 2 2 2 2 2 2 2 2 2 2 2 2 2 2 2 2 34 8" xfId="23888" xr:uid="{00000000-0005-0000-0000-0000505D0000}"/>
    <cellStyle name="Normal 2 2 2 2 2 2 2 2 2 2 2 2 2 2 2 2 2 2 2 2 2 2 2 2 2 2 2 2 2 2 2 2 2 2 2 2 2 2 34 9" xfId="23889" xr:uid="{00000000-0005-0000-0000-0000515D0000}"/>
    <cellStyle name="Normal 2 2 2 2 2 2 2 2 2 2 2 2 2 2 2 2 2 2 2 2 2 2 2 2 2 2 2 2 2 2 2 2 2 2 2 2 2 2 34_Tabla M" xfId="23890" xr:uid="{00000000-0005-0000-0000-0000525D0000}"/>
    <cellStyle name="Normal 2 2 2 2 2 2 2 2 2 2 2 2 2 2 2 2 2 2 2 2 2 2 2 2 2 2 2 2 2 2 2 2 2 2 2 2 2 2 35" xfId="23891" xr:uid="{00000000-0005-0000-0000-0000535D0000}"/>
    <cellStyle name="Normal 2 2 2 2 2 2 2 2 2 2 2 2 2 2 2 2 2 2 2 2 2 2 2 2 2 2 2 2 2 2 2 2 2 2 2 2 2 2 35 10" xfId="23892" xr:uid="{00000000-0005-0000-0000-0000545D0000}"/>
    <cellStyle name="Normal 2 2 2 2 2 2 2 2 2 2 2 2 2 2 2 2 2 2 2 2 2 2 2 2 2 2 2 2 2 2 2 2 2 2 2 2 2 2 35 2" xfId="23893" xr:uid="{00000000-0005-0000-0000-0000555D0000}"/>
    <cellStyle name="Normal 2 2 2 2 2 2 2 2 2 2 2 2 2 2 2 2 2 2 2 2 2 2 2 2 2 2 2 2 2 2 2 2 2 2 2 2 2 2 35 3" xfId="23894" xr:uid="{00000000-0005-0000-0000-0000565D0000}"/>
    <cellStyle name="Normal 2 2 2 2 2 2 2 2 2 2 2 2 2 2 2 2 2 2 2 2 2 2 2 2 2 2 2 2 2 2 2 2 2 2 2 2 2 2 35 4" xfId="23895" xr:uid="{00000000-0005-0000-0000-0000575D0000}"/>
    <cellStyle name="Normal 2 2 2 2 2 2 2 2 2 2 2 2 2 2 2 2 2 2 2 2 2 2 2 2 2 2 2 2 2 2 2 2 2 2 2 2 2 2 35 5" xfId="23896" xr:uid="{00000000-0005-0000-0000-0000585D0000}"/>
    <cellStyle name="Normal 2 2 2 2 2 2 2 2 2 2 2 2 2 2 2 2 2 2 2 2 2 2 2 2 2 2 2 2 2 2 2 2 2 2 2 2 2 2 35 6" xfId="23897" xr:uid="{00000000-0005-0000-0000-0000595D0000}"/>
    <cellStyle name="Normal 2 2 2 2 2 2 2 2 2 2 2 2 2 2 2 2 2 2 2 2 2 2 2 2 2 2 2 2 2 2 2 2 2 2 2 2 2 2 35 7" xfId="23898" xr:uid="{00000000-0005-0000-0000-00005A5D0000}"/>
    <cellStyle name="Normal 2 2 2 2 2 2 2 2 2 2 2 2 2 2 2 2 2 2 2 2 2 2 2 2 2 2 2 2 2 2 2 2 2 2 2 2 2 2 35 8" xfId="23899" xr:uid="{00000000-0005-0000-0000-00005B5D0000}"/>
    <cellStyle name="Normal 2 2 2 2 2 2 2 2 2 2 2 2 2 2 2 2 2 2 2 2 2 2 2 2 2 2 2 2 2 2 2 2 2 2 2 2 2 2 35 9" xfId="23900" xr:uid="{00000000-0005-0000-0000-00005C5D0000}"/>
    <cellStyle name="Normal 2 2 2 2 2 2 2 2 2 2 2 2 2 2 2 2 2 2 2 2 2 2 2 2 2 2 2 2 2 2 2 2 2 2 2 2 2 2 35_Tabla M" xfId="23901" xr:uid="{00000000-0005-0000-0000-00005D5D0000}"/>
    <cellStyle name="Normal 2 2 2 2 2 2 2 2 2 2 2 2 2 2 2 2 2 2 2 2 2 2 2 2 2 2 2 2 2 2 2 2 2 2 2 2 2 2 36" xfId="23902" xr:uid="{00000000-0005-0000-0000-00005E5D0000}"/>
    <cellStyle name="Normal 2 2 2 2 2 2 2 2 2 2 2 2 2 2 2 2 2 2 2 2 2 2 2 2 2 2 2 2 2 2 2 2 2 2 2 2 2 2 36 10" xfId="23903" xr:uid="{00000000-0005-0000-0000-00005F5D0000}"/>
    <cellStyle name="Normal 2 2 2 2 2 2 2 2 2 2 2 2 2 2 2 2 2 2 2 2 2 2 2 2 2 2 2 2 2 2 2 2 2 2 2 2 2 2 36 2" xfId="23904" xr:uid="{00000000-0005-0000-0000-0000605D0000}"/>
    <cellStyle name="Normal 2 2 2 2 2 2 2 2 2 2 2 2 2 2 2 2 2 2 2 2 2 2 2 2 2 2 2 2 2 2 2 2 2 2 2 2 2 2 36 3" xfId="23905" xr:uid="{00000000-0005-0000-0000-0000615D0000}"/>
    <cellStyle name="Normal 2 2 2 2 2 2 2 2 2 2 2 2 2 2 2 2 2 2 2 2 2 2 2 2 2 2 2 2 2 2 2 2 2 2 2 2 2 2 36 4" xfId="23906" xr:uid="{00000000-0005-0000-0000-0000625D0000}"/>
    <cellStyle name="Normal 2 2 2 2 2 2 2 2 2 2 2 2 2 2 2 2 2 2 2 2 2 2 2 2 2 2 2 2 2 2 2 2 2 2 2 2 2 2 36 5" xfId="23907" xr:uid="{00000000-0005-0000-0000-0000635D0000}"/>
    <cellStyle name="Normal 2 2 2 2 2 2 2 2 2 2 2 2 2 2 2 2 2 2 2 2 2 2 2 2 2 2 2 2 2 2 2 2 2 2 2 2 2 2 36 6" xfId="23908" xr:uid="{00000000-0005-0000-0000-0000645D0000}"/>
    <cellStyle name="Normal 2 2 2 2 2 2 2 2 2 2 2 2 2 2 2 2 2 2 2 2 2 2 2 2 2 2 2 2 2 2 2 2 2 2 2 2 2 2 36 7" xfId="23909" xr:uid="{00000000-0005-0000-0000-0000655D0000}"/>
    <cellStyle name="Normal 2 2 2 2 2 2 2 2 2 2 2 2 2 2 2 2 2 2 2 2 2 2 2 2 2 2 2 2 2 2 2 2 2 2 2 2 2 2 36 8" xfId="23910" xr:uid="{00000000-0005-0000-0000-0000665D0000}"/>
    <cellStyle name="Normal 2 2 2 2 2 2 2 2 2 2 2 2 2 2 2 2 2 2 2 2 2 2 2 2 2 2 2 2 2 2 2 2 2 2 2 2 2 2 36 9" xfId="23911" xr:uid="{00000000-0005-0000-0000-0000675D0000}"/>
    <cellStyle name="Normal 2 2 2 2 2 2 2 2 2 2 2 2 2 2 2 2 2 2 2 2 2 2 2 2 2 2 2 2 2 2 2 2 2 2 2 2 2 2 36_Tabla M" xfId="23912" xr:uid="{00000000-0005-0000-0000-0000685D0000}"/>
    <cellStyle name="Normal 2 2 2 2 2 2 2 2 2 2 2 2 2 2 2 2 2 2 2 2 2 2 2 2 2 2 2 2 2 2 2 2 2 2 2 2 2 2 37" xfId="23913" xr:uid="{00000000-0005-0000-0000-0000695D0000}"/>
    <cellStyle name="Normal 2 2 2 2 2 2 2 2 2 2 2 2 2 2 2 2 2 2 2 2 2 2 2 2 2 2 2 2 2 2 2 2 2 2 2 2 2 2 37 10" xfId="23914" xr:uid="{00000000-0005-0000-0000-00006A5D0000}"/>
    <cellStyle name="Normal 2 2 2 2 2 2 2 2 2 2 2 2 2 2 2 2 2 2 2 2 2 2 2 2 2 2 2 2 2 2 2 2 2 2 2 2 2 2 37 2" xfId="23915" xr:uid="{00000000-0005-0000-0000-00006B5D0000}"/>
    <cellStyle name="Normal 2 2 2 2 2 2 2 2 2 2 2 2 2 2 2 2 2 2 2 2 2 2 2 2 2 2 2 2 2 2 2 2 2 2 2 2 2 2 37 3" xfId="23916" xr:uid="{00000000-0005-0000-0000-00006C5D0000}"/>
    <cellStyle name="Normal 2 2 2 2 2 2 2 2 2 2 2 2 2 2 2 2 2 2 2 2 2 2 2 2 2 2 2 2 2 2 2 2 2 2 2 2 2 2 37 4" xfId="23917" xr:uid="{00000000-0005-0000-0000-00006D5D0000}"/>
    <cellStyle name="Normal 2 2 2 2 2 2 2 2 2 2 2 2 2 2 2 2 2 2 2 2 2 2 2 2 2 2 2 2 2 2 2 2 2 2 2 2 2 2 37 5" xfId="23918" xr:uid="{00000000-0005-0000-0000-00006E5D0000}"/>
    <cellStyle name="Normal 2 2 2 2 2 2 2 2 2 2 2 2 2 2 2 2 2 2 2 2 2 2 2 2 2 2 2 2 2 2 2 2 2 2 2 2 2 2 37 6" xfId="23919" xr:uid="{00000000-0005-0000-0000-00006F5D0000}"/>
    <cellStyle name="Normal 2 2 2 2 2 2 2 2 2 2 2 2 2 2 2 2 2 2 2 2 2 2 2 2 2 2 2 2 2 2 2 2 2 2 2 2 2 2 37 7" xfId="23920" xr:uid="{00000000-0005-0000-0000-0000705D0000}"/>
    <cellStyle name="Normal 2 2 2 2 2 2 2 2 2 2 2 2 2 2 2 2 2 2 2 2 2 2 2 2 2 2 2 2 2 2 2 2 2 2 2 2 2 2 37 8" xfId="23921" xr:uid="{00000000-0005-0000-0000-0000715D0000}"/>
    <cellStyle name="Normal 2 2 2 2 2 2 2 2 2 2 2 2 2 2 2 2 2 2 2 2 2 2 2 2 2 2 2 2 2 2 2 2 2 2 2 2 2 2 37 9" xfId="23922" xr:uid="{00000000-0005-0000-0000-0000725D0000}"/>
    <cellStyle name="Normal 2 2 2 2 2 2 2 2 2 2 2 2 2 2 2 2 2 2 2 2 2 2 2 2 2 2 2 2 2 2 2 2 2 2 2 2 2 2 37_Tabla M" xfId="23923" xr:uid="{00000000-0005-0000-0000-0000735D0000}"/>
    <cellStyle name="Normal 2 2 2 2 2 2 2 2 2 2 2 2 2 2 2 2 2 2 2 2 2 2 2 2 2 2 2 2 2 2 2 2 2 2 2 2 2 2 38" xfId="23924" xr:uid="{00000000-0005-0000-0000-0000745D0000}"/>
    <cellStyle name="Normal 2 2 2 2 2 2 2 2 2 2 2 2 2 2 2 2 2 2 2 2 2 2 2 2 2 2 2 2 2 2 2 2 2 2 2 2 2 2 38 10" xfId="23925" xr:uid="{00000000-0005-0000-0000-0000755D0000}"/>
    <cellStyle name="Normal 2 2 2 2 2 2 2 2 2 2 2 2 2 2 2 2 2 2 2 2 2 2 2 2 2 2 2 2 2 2 2 2 2 2 2 2 2 2 38 2" xfId="23926" xr:uid="{00000000-0005-0000-0000-0000765D0000}"/>
    <cellStyle name="Normal 2 2 2 2 2 2 2 2 2 2 2 2 2 2 2 2 2 2 2 2 2 2 2 2 2 2 2 2 2 2 2 2 2 2 2 2 2 2 38 3" xfId="23927" xr:uid="{00000000-0005-0000-0000-0000775D0000}"/>
    <cellStyle name="Normal 2 2 2 2 2 2 2 2 2 2 2 2 2 2 2 2 2 2 2 2 2 2 2 2 2 2 2 2 2 2 2 2 2 2 2 2 2 2 38 4" xfId="23928" xr:uid="{00000000-0005-0000-0000-0000785D0000}"/>
    <cellStyle name="Normal 2 2 2 2 2 2 2 2 2 2 2 2 2 2 2 2 2 2 2 2 2 2 2 2 2 2 2 2 2 2 2 2 2 2 2 2 2 2 38 5" xfId="23929" xr:uid="{00000000-0005-0000-0000-0000795D0000}"/>
    <cellStyle name="Normal 2 2 2 2 2 2 2 2 2 2 2 2 2 2 2 2 2 2 2 2 2 2 2 2 2 2 2 2 2 2 2 2 2 2 2 2 2 2 38 6" xfId="23930" xr:uid="{00000000-0005-0000-0000-00007A5D0000}"/>
    <cellStyle name="Normal 2 2 2 2 2 2 2 2 2 2 2 2 2 2 2 2 2 2 2 2 2 2 2 2 2 2 2 2 2 2 2 2 2 2 2 2 2 2 38 7" xfId="23931" xr:uid="{00000000-0005-0000-0000-00007B5D0000}"/>
    <cellStyle name="Normal 2 2 2 2 2 2 2 2 2 2 2 2 2 2 2 2 2 2 2 2 2 2 2 2 2 2 2 2 2 2 2 2 2 2 2 2 2 2 38 8" xfId="23932" xr:uid="{00000000-0005-0000-0000-00007C5D0000}"/>
    <cellStyle name="Normal 2 2 2 2 2 2 2 2 2 2 2 2 2 2 2 2 2 2 2 2 2 2 2 2 2 2 2 2 2 2 2 2 2 2 2 2 2 2 38 9" xfId="23933" xr:uid="{00000000-0005-0000-0000-00007D5D0000}"/>
    <cellStyle name="Normal 2 2 2 2 2 2 2 2 2 2 2 2 2 2 2 2 2 2 2 2 2 2 2 2 2 2 2 2 2 2 2 2 2 2 2 2 2 2 38_Tabla M" xfId="23934" xr:uid="{00000000-0005-0000-0000-00007E5D0000}"/>
    <cellStyle name="Normal 2 2 2 2 2 2 2 2 2 2 2 2 2 2 2 2 2 2 2 2 2 2 2 2 2 2 2 2 2 2 2 2 2 2 2 2 2 2 39" xfId="23935" xr:uid="{00000000-0005-0000-0000-00007F5D0000}"/>
    <cellStyle name="Normal 2 2 2 2 2 2 2 2 2 2 2 2 2 2 2 2 2 2 2 2 2 2 2 2 2 2 2 2 2 2 2 2 2 2 2 2 2 2 4" xfId="23936" xr:uid="{00000000-0005-0000-0000-0000805D0000}"/>
    <cellStyle name="Normal 2 2 2 2 2 2 2 2 2 2 2 2 2 2 2 2 2 2 2 2 2 2 2 2 2 2 2 2 2 2 2 2 2 2 2 2 2 2 4 10" xfId="23937" xr:uid="{00000000-0005-0000-0000-0000815D0000}"/>
    <cellStyle name="Normal 2 2 2 2 2 2 2 2 2 2 2 2 2 2 2 2 2 2 2 2 2 2 2 2 2 2 2 2 2 2 2 2 2 2 2 2 2 2 4 2" xfId="23938" xr:uid="{00000000-0005-0000-0000-0000825D0000}"/>
    <cellStyle name="Normal 2 2 2 2 2 2 2 2 2 2 2 2 2 2 2 2 2 2 2 2 2 2 2 2 2 2 2 2 2 2 2 2 2 2 2 2 2 2 4 3" xfId="23939" xr:uid="{00000000-0005-0000-0000-0000835D0000}"/>
    <cellStyle name="Normal 2 2 2 2 2 2 2 2 2 2 2 2 2 2 2 2 2 2 2 2 2 2 2 2 2 2 2 2 2 2 2 2 2 2 2 2 2 2 4 4" xfId="23940" xr:uid="{00000000-0005-0000-0000-0000845D0000}"/>
    <cellStyle name="Normal 2 2 2 2 2 2 2 2 2 2 2 2 2 2 2 2 2 2 2 2 2 2 2 2 2 2 2 2 2 2 2 2 2 2 2 2 2 2 4 5" xfId="23941" xr:uid="{00000000-0005-0000-0000-0000855D0000}"/>
    <cellStyle name="Normal 2 2 2 2 2 2 2 2 2 2 2 2 2 2 2 2 2 2 2 2 2 2 2 2 2 2 2 2 2 2 2 2 2 2 2 2 2 2 4 6" xfId="23942" xr:uid="{00000000-0005-0000-0000-0000865D0000}"/>
    <cellStyle name="Normal 2 2 2 2 2 2 2 2 2 2 2 2 2 2 2 2 2 2 2 2 2 2 2 2 2 2 2 2 2 2 2 2 2 2 2 2 2 2 4 7" xfId="23943" xr:uid="{00000000-0005-0000-0000-0000875D0000}"/>
    <cellStyle name="Normal 2 2 2 2 2 2 2 2 2 2 2 2 2 2 2 2 2 2 2 2 2 2 2 2 2 2 2 2 2 2 2 2 2 2 2 2 2 2 4 8" xfId="23944" xr:uid="{00000000-0005-0000-0000-0000885D0000}"/>
    <cellStyle name="Normal 2 2 2 2 2 2 2 2 2 2 2 2 2 2 2 2 2 2 2 2 2 2 2 2 2 2 2 2 2 2 2 2 2 2 2 2 2 2 4 9" xfId="23945" xr:uid="{00000000-0005-0000-0000-0000895D0000}"/>
    <cellStyle name="Normal 2 2 2 2 2 2 2 2 2 2 2 2 2 2 2 2 2 2 2 2 2 2 2 2 2 2 2 2 2 2 2 2 2 2 2 2 2 2 4_Tabla M" xfId="23946" xr:uid="{00000000-0005-0000-0000-00008A5D0000}"/>
    <cellStyle name="Normal 2 2 2 2 2 2 2 2 2 2 2 2 2 2 2 2 2 2 2 2 2 2 2 2 2 2 2 2 2 2 2 2 2 2 2 2 2 2 40" xfId="23947" xr:uid="{00000000-0005-0000-0000-00008B5D0000}"/>
    <cellStyle name="Normal 2 2 2 2 2 2 2 2 2 2 2 2 2 2 2 2 2 2 2 2 2 2 2 2 2 2 2 2 2 2 2 2 2 2 2 2 2 2 41" xfId="23948" xr:uid="{00000000-0005-0000-0000-00008C5D0000}"/>
    <cellStyle name="Normal 2 2 2 2 2 2 2 2 2 2 2 2 2 2 2 2 2 2 2 2 2 2 2 2 2 2 2 2 2 2 2 2 2 2 2 2 2 2 42" xfId="23949" xr:uid="{00000000-0005-0000-0000-00008D5D0000}"/>
    <cellStyle name="Normal 2 2 2 2 2 2 2 2 2 2 2 2 2 2 2 2 2 2 2 2 2 2 2 2 2 2 2 2 2 2 2 2 2 2 2 2 2 2 43" xfId="23950" xr:uid="{00000000-0005-0000-0000-00008E5D0000}"/>
    <cellStyle name="Normal 2 2 2 2 2 2 2 2 2 2 2 2 2 2 2 2 2 2 2 2 2 2 2 2 2 2 2 2 2 2 2 2 2 2 2 2 2 2 44" xfId="23951" xr:uid="{00000000-0005-0000-0000-00008F5D0000}"/>
    <cellStyle name="Normal 2 2 2 2 2 2 2 2 2 2 2 2 2 2 2 2 2 2 2 2 2 2 2 2 2 2 2 2 2 2 2 2 2 2 2 2 2 2 45" xfId="23952" xr:uid="{00000000-0005-0000-0000-0000905D0000}"/>
    <cellStyle name="Normal 2 2 2 2 2 2 2 2 2 2 2 2 2 2 2 2 2 2 2 2 2 2 2 2 2 2 2 2 2 2 2 2 2 2 2 2 2 2 46" xfId="23953" xr:uid="{00000000-0005-0000-0000-0000915D0000}"/>
    <cellStyle name="Normal 2 2 2 2 2 2 2 2 2 2 2 2 2 2 2 2 2 2 2 2 2 2 2 2 2 2 2 2 2 2 2 2 2 2 2 2 2 2 47" xfId="23954" xr:uid="{00000000-0005-0000-0000-0000925D0000}"/>
    <cellStyle name="Normal 2 2 2 2 2 2 2 2 2 2 2 2 2 2 2 2 2 2 2 2 2 2 2 2 2 2 2 2 2 2 2 2 2 2 2 2 2 2 5" xfId="23955" xr:uid="{00000000-0005-0000-0000-0000935D0000}"/>
    <cellStyle name="Normal 2 2 2 2 2 2 2 2 2 2 2 2 2 2 2 2 2 2 2 2 2 2 2 2 2 2 2 2 2 2 2 2 2 2 2 2 2 2 5 10" xfId="23956" xr:uid="{00000000-0005-0000-0000-0000945D0000}"/>
    <cellStyle name="Normal 2 2 2 2 2 2 2 2 2 2 2 2 2 2 2 2 2 2 2 2 2 2 2 2 2 2 2 2 2 2 2 2 2 2 2 2 2 2 5 2" xfId="23957" xr:uid="{00000000-0005-0000-0000-0000955D0000}"/>
    <cellStyle name="Normal 2 2 2 2 2 2 2 2 2 2 2 2 2 2 2 2 2 2 2 2 2 2 2 2 2 2 2 2 2 2 2 2 2 2 2 2 2 2 5 3" xfId="23958" xr:uid="{00000000-0005-0000-0000-0000965D0000}"/>
    <cellStyle name="Normal 2 2 2 2 2 2 2 2 2 2 2 2 2 2 2 2 2 2 2 2 2 2 2 2 2 2 2 2 2 2 2 2 2 2 2 2 2 2 5 4" xfId="23959" xr:uid="{00000000-0005-0000-0000-0000975D0000}"/>
    <cellStyle name="Normal 2 2 2 2 2 2 2 2 2 2 2 2 2 2 2 2 2 2 2 2 2 2 2 2 2 2 2 2 2 2 2 2 2 2 2 2 2 2 5 5" xfId="23960" xr:uid="{00000000-0005-0000-0000-0000985D0000}"/>
    <cellStyle name="Normal 2 2 2 2 2 2 2 2 2 2 2 2 2 2 2 2 2 2 2 2 2 2 2 2 2 2 2 2 2 2 2 2 2 2 2 2 2 2 5 6" xfId="23961" xr:uid="{00000000-0005-0000-0000-0000995D0000}"/>
    <cellStyle name="Normal 2 2 2 2 2 2 2 2 2 2 2 2 2 2 2 2 2 2 2 2 2 2 2 2 2 2 2 2 2 2 2 2 2 2 2 2 2 2 5 7" xfId="23962" xr:uid="{00000000-0005-0000-0000-00009A5D0000}"/>
    <cellStyle name="Normal 2 2 2 2 2 2 2 2 2 2 2 2 2 2 2 2 2 2 2 2 2 2 2 2 2 2 2 2 2 2 2 2 2 2 2 2 2 2 5 8" xfId="23963" xr:uid="{00000000-0005-0000-0000-00009B5D0000}"/>
    <cellStyle name="Normal 2 2 2 2 2 2 2 2 2 2 2 2 2 2 2 2 2 2 2 2 2 2 2 2 2 2 2 2 2 2 2 2 2 2 2 2 2 2 5 9" xfId="23964" xr:uid="{00000000-0005-0000-0000-00009C5D0000}"/>
    <cellStyle name="Normal 2 2 2 2 2 2 2 2 2 2 2 2 2 2 2 2 2 2 2 2 2 2 2 2 2 2 2 2 2 2 2 2 2 2 2 2 2 2 5_Tabla M" xfId="23965" xr:uid="{00000000-0005-0000-0000-00009D5D0000}"/>
    <cellStyle name="Normal 2 2 2 2 2 2 2 2 2 2 2 2 2 2 2 2 2 2 2 2 2 2 2 2 2 2 2 2 2 2 2 2 2 2 2 2 2 2 6" xfId="23966" xr:uid="{00000000-0005-0000-0000-00009E5D0000}"/>
    <cellStyle name="Normal 2 2 2 2 2 2 2 2 2 2 2 2 2 2 2 2 2 2 2 2 2 2 2 2 2 2 2 2 2 2 2 2 2 2 2 2 2 2 6 10" xfId="23967" xr:uid="{00000000-0005-0000-0000-00009F5D0000}"/>
    <cellStyle name="Normal 2 2 2 2 2 2 2 2 2 2 2 2 2 2 2 2 2 2 2 2 2 2 2 2 2 2 2 2 2 2 2 2 2 2 2 2 2 2 6 2" xfId="23968" xr:uid="{00000000-0005-0000-0000-0000A05D0000}"/>
    <cellStyle name="Normal 2 2 2 2 2 2 2 2 2 2 2 2 2 2 2 2 2 2 2 2 2 2 2 2 2 2 2 2 2 2 2 2 2 2 2 2 2 2 6 3" xfId="23969" xr:uid="{00000000-0005-0000-0000-0000A15D0000}"/>
    <cellStyle name="Normal 2 2 2 2 2 2 2 2 2 2 2 2 2 2 2 2 2 2 2 2 2 2 2 2 2 2 2 2 2 2 2 2 2 2 2 2 2 2 6 4" xfId="23970" xr:uid="{00000000-0005-0000-0000-0000A25D0000}"/>
    <cellStyle name="Normal 2 2 2 2 2 2 2 2 2 2 2 2 2 2 2 2 2 2 2 2 2 2 2 2 2 2 2 2 2 2 2 2 2 2 2 2 2 2 6 5" xfId="23971" xr:uid="{00000000-0005-0000-0000-0000A35D0000}"/>
    <cellStyle name="Normal 2 2 2 2 2 2 2 2 2 2 2 2 2 2 2 2 2 2 2 2 2 2 2 2 2 2 2 2 2 2 2 2 2 2 2 2 2 2 6 6" xfId="23972" xr:uid="{00000000-0005-0000-0000-0000A45D0000}"/>
    <cellStyle name="Normal 2 2 2 2 2 2 2 2 2 2 2 2 2 2 2 2 2 2 2 2 2 2 2 2 2 2 2 2 2 2 2 2 2 2 2 2 2 2 6 7" xfId="23973" xr:uid="{00000000-0005-0000-0000-0000A55D0000}"/>
    <cellStyle name="Normal 2 2 2 2 2 2 2 2 2 2 2 2 2 2 2 2 2 2 2 2 2 2 2 2 2 2 2 2 2 2 2 2 2 2 2 2 2 2 6 8" xfId="23974" xr:uid="{00000000-0005-0000-0000-0000A65D0000}"/>
    <cellStyle name="Normal 2 2 2 2 2 2 2 2 2 2 2 2 2 2 2 2 2 2 2 2 2 2 2 2 2 2 2 2 2 2 2 2 2 2 2 2 2 2 6 9" xfId="23975" xr:uid="{00000000-0005-0000-0000-0000A75D0000}"/>
    <cellStyle name="Normal 2 2 2 2 2 2 2 2 2 2 2 2 2 2 2 2 2 2 2 2 2 2 2 2 2 2 2 2 2 2 2 2 2 2 2 2 2 2 6_Tabla M" xfId="23976" xr:uid="{00000000-0005-0000-0000-0000A85D0000}"/>
    <cellStyle name="Normal 2 2 2 2 2 2 2 2 2 2 2 2 2 2 2 2 2 2 2 2 2 2 2 2 2 2 2 2 2 2 2 2 2 2 2 2 2 2 7" xfId="23977" xr:uid="{00000000-0005-0000-0000-0000A95D0000}"/>
    <cellStyle name="Normal 2 2 2 2 2 2 2 2 2 2 2 2 2 2 2 2 2 2 2 2 2 2 2 2 2 2 2 2 2 2 2 2 2 2 2 2 2 2 7 10" xfId="23978" xr:uid="{00000000-0005-0000-0000-0000AA5D0000}"/>
    <cellStyle name="Normal 2 2 2 2 2 2 2 2 2 2 2 2 2 2 2 2 2 2 2 2 2 2 2 2 2 2 2 2 2 2 2 2 2 2 2 2 2 2 7 2" xfId="23979" xr:uid="{00000000-0005-0000-0000-0000AB5D0000}"/>
    <cellStyle name="Normal 2 2 2 2 2 2 2 2 2 2 2 2 2 2 2 2 2 2 2 2 2 2 2 2 2 2 2 2 2 2 2 2 2 2 2 2 2 2 7 3" xfId="23980" xr:uid="{00000000-0005-0000-0000-0000AC5D0000}"/>
    <cellStyle name="Normal 2 2 2 2 2 2 2 2 2 2 2 2 2 2 2 2 2 2 2 2 2 2 2 2 2 2 2 2 2 2 2 2 2 2 2 2 2 2 7 4" xfId="23981" xr:uid="{00000000-0005-0000-0000-0000AD5D0000}"/>
    <cellStyle name="Normal 2 2 2 2 2 2 2 2 2 2 2 2 2 2 2 2 2 2 2 2 2 2 2 2 2 2 2 2 2 2 2 2 2 2 2 2 2 2 7 5" xfId="23982" xr:uid="{00000000-0005-0000-0000-0000AE5D0000}"/>
    <cellStyle name="Normal 2 2 2 2 2 2 2 2 2 2 2 2 2 2 2 2 2 2 2 2 2 2 2 2 2 2 2 2 2 2 2 2 2 2 2 2 2 2 7 6" xfId="23983" xr:uid="{00000000-0005-0000-0000-0000AF5D0000}"/>
    <cellStyle name="Normal 2 2 2 2 2 2 2 2 2 2 2 2 2 2 2 2 2 2 2 2 2 2 2 2 2 2 2 2 2 2 2 2 2 2 2 2 2 2 7 7" xfId="23984" xr:uid="{00000000-0005-0000-0000-0000B05D0000}"/>
    <cellStyle name="Normal 2 2 2 2 2 2 2 2 2 2 2 2 2 2 2 2 2 2 2 2 2 2 2 2 2 2 2 2 2 2 2 2 2 2 2 2 2 2 7 8" xfId="23985" xr:uid="{00000000-0005-0000-0000-0000B15D0000}"/>
    <cellStyle name="Normal 2 2 2 2 2 2 2 2 2 2 2 2 2 2 2 2 2 2 2 2 2 2 2 2 2 2 2 2 2 2 2 2 2 2 2 2 2 2 7 9" xfId="23986" xr:uid="{00000000-0005-0000-0000-0000B25D0000}"/>
    <cellStyle name="Normal 2 2 2 2 2 2 2 2 2 2 2 2 2 2 2 2 2 2 2 2 2 2 2 2 2 2 2 2 2 2 2 2 2 2 2 2 2 2 7_Tabla M" xfId="23987" xr:uid="{00000000-0005-0000-0000-0000B35D0000}"/>
    <cellStyle name="Normal 2 2 2 2 2 2 2 2 2 2 2 2 2 2 2 2 2 2 2 2 2 2 2 2 2 2 2 2 2 2 2 2 2 2 2 2 2 2 8" xfId="23988" xr:uid="{00000000-0005-0000-0000-0000B45D0000}"/>
    <cellStyle name="Normal 2 2 2 2 2 2 2 2 2 2 2 2 2 2 2 2 2 2 2 2 2 2 2 2 2 2 2 2 2 2 2 2 2 2 2 2 2 2 8 10" xfId="23989" xr:uid="{00000000-0005-0000-0000-0000B55D0000}"/>
    <cellStyle name="Normal 2 2 2 2 2 2 2 2 2 2 2 2 2 2 2 2 2 2 2 2 2 2 2 2 2 2 2 2 2 2 2 2 2 2 2 2 2 2 8 2" xfId="23990" xr:uid="{00000000-0005-0000-0000-0000B65D0000}"/>
    <cellStyle name="Normal 2 2 2 2 2 2 2 2 2 2 2 2 2 2 2 2 2 2 2 2 2 2 2 2 2 2 2 2 2 2 2 2 2 2 2 2 2 2 8 3" xfId="23991" xr:uid="{00000000-0005-0000-0000-0000B75D0000}"/>
    <cellStyle name="Normal 2 2 2 2 2 2 2 2 2 2 2 2 2 2 2 2 2 2 2 2 2 2 2 2 2 2 2 2 2 2 2 2 2 2 2 2 2 2 8 4" xfId="23992" xr:uid="{00000000-0005-0000-0000-0000B85D0000}"/>
    <cellStyle name="Normal 2 2 2 2 2 2 2 2 2 2 2 2 2 2 2 2 2 2 2 2 2 2 2 2 2 2 2 2 2 2 2 2 2 2 2 2 2 2 8 5" xfId="23993" xr:uid="{00000000-0005-0000-0000-0000B95D0000}"/>
    <cellStyle name="Normal 2 2 2 2 2 2 2 2 2 2 2 2 2 2 2 2 2 2 2 2 2 2 2 2 2 2 2 2 2 2 2 2 2 2 2 2 2 2 8 6" xfId="23994" xr:uid="{00000000-0005-0000-0000-0000BA5D0000}"/>
    <cellStyle name="Normal 2 2 2 2 2 2 2 2 2 2 2 2 2 2 2 2 2 2 2 2 2 2 2 2 2 2 2 2 2 2 2 2 2 2 2 2 2 2 8 7" xfId="23995" xr:uid="{00000000-0005-0000-0000-0000BB5D0000}"/>
    <cellStyle name="Normal 2 2 2 2 2 2 2 2 2 2 2 2 2 2 2 2 2 2 2 2 2 2 2 2 2 2 2 2 2 2 2 2 2 2 2 2 2 2 8 8" xfId="23996" xr:uid="{00000000-0005-0000-0000-0000BC5D0000}"/>
    <cellStyle name="Normal 2 2 2 2 2 2 2 2 2 2 2 2 2 2 2 2 2 2 2 2 2 2 2 2 2 2 2 2 2 2 2 2 2 2 2 2 2 2 8 9" xfId="23997" xr:uid="{00000000-0005-0000-0000-0000BD5D0000}"/>
    <cellStyle name="Normal 2 2 2 2 2 2 2 2 2 2 2 2 2 2 2 2 2 2 2 2 2 2 2 2 2 2 2 2 2 2 2 2 2 2 2 2 2 2 8_Tabla M" xfId="23998" xr:uid="{00000000-0005-0000-0000-0000BE5D0000}"/>
    <cellStyle name="Normal 2 2 2 2 2 2 2 2 2 2 2 2 2 2 2 2 2 2 2 2 2 2 2 2 2 2 2 2 2 2 2 2 2 2 2 2 2 2 9" xfId="23999" xr:uid="{00000000-0005-0000-0000-0000BF5D0000}"/>
    <cellStyle name="Normal 2 2 2 2 2 2 2 2 2 2 2 2 2 2 2 2 2 2 2 2 2 2 2 2 2 2 2 2 2 2 2 2 2 2 2 2 2 2 9 10" xfId="24000" xr:uid="{00000000-0005-0000-0000-0000C05D0000}"/>
    <cellStyle name="Normal 2 2 2 2 2 2 2 2 2 2 2 2 2 2 2 2 2 2 2 2 2 2 2 2 2 2 2 2 2 2 2 2 2 2 2 2 2 2 9 2" xfId="24001" xr:uid="{00000000-0005-0000-0000-0000C15D0000}"/>
    <cellStyle name="Normal 2 2 2 2 2 2 2 2 2 2 2 2 2 2 2 2 2 2 2 2 2 2 2 2 2 2 2 2 2 2 2 2 2 2 2 2 2 2 9 3" xfId="24002" xr:uid="{00000000-0005-0000-0000-0000C25D0000}"/>
    <cellStyle name="Normal 2 2 2 2 2 2 2 2 2 2 2 2 2 2 2 2 2 2 2 2 2 2 2 2 2 2 2 2 2 2 2 2 2 2 2 2 2 2 9 4" xfId="24003" xr:uid="{00000000-0005-0000-0000-0000C35D0000}"/>
    <cellStyle name="Normal 2 2 2 2 2 2 2 2 2 2 2 2 2 2 2 2 2 2 2 2 2 2 2 2 2 2 2 2 2 2 2 2 2 2 2 2 2 2 9 5" xfId="24004" xr:uid="{00000000-0005-0000-0000-0000C45D0000}"/>
    <cellStyle name="Normal 2 2 2 2 2 2 2 2 2 2 2 2 2 2 2 2 2 2 2 2 2 2 2 2 2 2 2 2 2 2 2 2 2 2 2 2 2 2 9 6" xfId="24005" xr:uid="{00000000-0005-0000-0000-0000C55D0000}"/>
    <cellStyle name="Normal 2 2 2 2 2 2 2 2 2 2 2 2 2 2 2 2 2 2 2 2 2 2 2 2 2 2 2 2 2 2 2 2 2 2 2 2 2 2 9 7" xfId="24006" xr:uid="{00000000-0005-0000-0000-0000C65D0000}"/>
    <cellStyle name="Normal 2 2 2 2 2 2 2 2 2 2 2 2 2 2 2 2 2 2 2 2 2 2 2 2 2 2 2 2 2 2 2 2 2 2 2 2 2 2 9 8" xfId="24007" xr:uid="{00000000-0005-0000-0000-0000C75D0000}"/>
    <cellStyle name="Normal 2 2 2 2 2 2 2 2 2 2 2 2 2 2 2 2 2 2 2 2 2 2 2 2 2 2 2 2 2 2 2 2 2 2 2 2 2 2 9 9" xfId="24008" xr:uid="{00000000-0005-0000-0000-0000C85D0000}"/>
    <cellStyle name="Normal 2 2 2 2 2 2 2 2 2 2 2 2 2 2 2 2 2 2 2 2 2 2 2 2 2 2 2 2 2 2 2 2 2 2 2 2 2 2 9_Tabla M" xfId="24009" xr:uid="{00000000-0005-0000-0000-0000C95D0000}"/>
    <cellStyle name="Normal 2 2 2 2 2 2 2 2 2 2 2 2 2 2 2 2 2 2 2 2 2 2 2 2 2 2 2 2 2 2 2 2 2 2 2 2 2 2_Tabla M" xfId="24010" xr:uid="{00000000-0005-0000-0000-0000CA5D0000}"/>
    <cellStyle name="Normal 2 2 2 2 2 2 2 2 2 2 2 2 2 2 2 2 2 2 2 2 2 2 2 2 2 2 2 2 2 2 2 2 2 2 2 2 2 20" xfId="24011" xr:uid="{00000000-0005-0000-0000-0000CB5D0000}"/>
    <cellStyle name="Normal 2 2 2 2 2 2 2 2 2 2 2 2 2 2 2 2 2 2 2 2 2 2 2 2 2 2 2 2 2 2 2 2 2 2 2 2 2 21" xfId="24012" xr:uid="{00000000-0005-0000-0000-0000CC5D0000}"/>
    <cellStyle name="Normal 2 2 2 2 2 2 2 2 2 2 2 2 2 2 2 2 2 2 2 2 2 2 2 2 2 2 2 2 2 2 2 2 2 2 2 2 2 22" xfId="24013" xr:uid="{00000000-0005-0000-0000-0000CD5D0000}"/>
    <cellStyle name="Normal 2 2 2 2 2 2 2 2 2 2 2 2 2 2 2 2 2 2 2 2 2 2 2 2 2 2 2 2 2 2 2 2 2 2 2 2 2 23" xfId="24014" xr:uid="{00000000-0005-0000-0000-0000CE5D0000}"/>
    <cellStyle name="Normal 2 2 2 2 2 2 2 2 2 2 2 2 2 2 2 2 2 2 2 2 2 2 2 2 2 2 2 2 2 2 2 2 2 2 2 2 2 24" xfId="24015" xr:uid="{00000000-0005-0000-0000-0000CF5D0000}"/>
    <cellStyle name="Normal 2 2 2 2 2 2 2 2 2 2 2 2 2 2 2 2 2 2 2 2 2 2 2 2 2 2 2 2 2 2 2 2 2 2 2 2 2 25" xfId="24016" xr:uid="{00000000-0005-0000-0000-0000D05D0000}"/>
    <cellStyle name="Normal 2 2 2 2 2 2 2 2 2 2 2 2 2 2 2 2 2 2 2 2 2 2 2 2 2 2 2 2 2 2 2 2 2 2 2 2 2 26" xfId="24017" xr:uid="{00000000-0005-0000-0000-0000D15D0000}"/>
    <cellStyle name="Normal 2 2 2 2 2 2 2 2 2 2 2 2 2 2 2 2 2 2 2 2 2 2 2 2 2 2 2 2 2 2 2 2 2 2 2 2 2 27" xfId="24018" xr:uid="{00000000-0005-0000-0000-0000D25D0000}"/>
    <cellStyle name="Normal 2 2 2 2 2 2 2 2 2 2 2 2 2 2 2 2 2 2 2 2 2 2 2 2 2 2 2 2 2 2 2 2 2 2 2 2 2 28" xfId="24019" xr:uid="{00000000-0005-0000-0000-0000D35D0000}"/>
    <cellStyle name="Normal 2 2 2 2 2 2 2 2 2 2 2 2 2 2 2 2 2 2 2 2 2 2 2 2 2 2 2 2 2 2 2 2 2 2 2 2 2 29" xfId="24020" xr:uid="{00000000-0005-0000-0000-0000D45D0000}"/>
    <cellStyle name="Normal 2 2 2 2 2 2 2 2 2 2 2 2 2 2 2 2 2 2 2 2 2 2 2 2 2 2 2 2 2 2 2 2 2 2 2 2 2 3" xfId="24021" xr:uid="{00000000-0005-0000-0000-0000D55D0000}"/>
    <cellStyle name="Normal 2 2 2 2 2 2 2 2 2 2 2 2 2 2 2 2 2 2 2 2 2 2 2 2 2 2 2 2 2 2 2 2 2 2 2 2 2 30" xfId="24022" xr:uid="{00000000-0005-0000-0000-0000D65D0000}"/>
    <cellStyle name="Normal 2 2 2 2 2 2 2 2 2 2 2 2 2 2 2 2 2 2 2 2 2 2 2 2 2 2 2 2 2 2 2 2 2 2 2 2 2 31" xfId="24023" xr:uid="{00000000-0005-0000-0000-0000D75D0000}"/>
    <cellStyle name="Normal 2 2 2 2 2 2 2 2 2 2 2 2 2 2 2 2 2 2 2 2 2 2 2 2 2 2 2 2 2 2 2 2 2 2 2 2 2 32" xfId="24024" xr:uid="{00000000-0005-0000-0000-0000D85D0000}"/>
    <cellStyle name="Normal 2 2 2 2 2 2 2 2 2 2 2 2 2 2 2 2 2 2 2 2 2 2 2 2 2 2 2 2 2 2 2 2 2 2 2 2 2 33" xfId="24025" xr:uid="{00000000-0005-0000-0000-0000D95D0000}"/>
    <cellStyle name="Normal 2 2 2 2 2 2 2 2 2 2 2 2 2 2 2 2 2 2 2 2 2 2 2 2 2 2 2 2 2 2 2 2 2 2 2 2 2 34" xfId="24026" xr:uid="{00000000-0005-0000-0000-0000DA5D0000}"/>
    <cellStyle name="Normal 2 2 2 2 2 2 2 2 2 2 2 2 2 2 2 2 2 2 2 2 2 2 2 2 2 2 2 2 2 2 2 2 2 2 2 2 2 35" xfId="24027" xr:uid="{00000000-0005-0000-0000-0000DB5D0000}"/>
    <cellStyle name="Normal 2 2 2 2 2 2 2 2 2 2 2 2 2 2 2 2 2 2 2 2 2 2 2 2 2 2 2 2 2 2 2 2 2 2 2 2 2 36" xfId="24028" xr:uid="{00000000-0005-0000-0000-0000DC5D0000}"/>
    <cellStyle name="Normal 2 2 2 2 2 2 2 2 2 2 2 2 2 2 2 2 2 2 2 2 2 2 2 2 2 2 2 2 2 2 2 2 2 2 2 2 2 37" xfId="24029" xr:uid="{00000000-0005-0000-0000-0000DD5D0000}"/>
    <cellStyle name="Normal 2 2 2 2 2 2 2 2 2 2 2 2 2 2 2 2 2 2 2 2 2 2 2 2 2 2 2 2 2 2 2 2 2 2 2 2 2 38" xfId="24030" xr:uid="{00000000-0005-0000-0000-0000DE5D0000}"/>
    <cellStyle name="Normal 2 2 2 2 2 2 2 2 2 2 2 2 2 2 2 2 2 2 2 2 2 2 2 2 2 2 2 2 2 2 2 2 2 2 2 2 2 39" xfId="24031" xr:uid="{00000000-0005-0000-0000-0000DF5D0000}"/>
    <cellStyle name="Normal 2 2 2 2 2 2 2 2 2 2 2 2 2 2 2 2 2 2 2 2 2 2 2 2 2 2 2 2 2 2 2 2 2 2 2 2 2 4" xfId="24032" xr:uid="{00000000-0005-0000-0000-0000E05D0000}"/>
    <cellStyle name="Normal 2 2 2 2 2 2 2 2 2 2 2 2 2 2 2 2 2 2 2 2 2 2 2 2 2 2 2 2 2 2 2 2 2 2 2 2 2 40" xfId="24033" xr:uid="{00000000-0005-0000-0000-0000E15D0000}"/>
    <cellStyle name="Normal 2 2 2 2 2 2 2 2 2 2 2 2 2 2 2 2 2 2 2 2 2 2 2 2 2 2 2 2 2 2 2 2 2 2 2 2 2 41" xfId="24034" xr:uid="{00000000-0005-0000-0000-0000E25D0000}"/>
    <cellStyle name="Normal 2 2 2 2 2 2 2 2 2 2 2 2 2 2 2 2 2 2 2 2 2 2 2 2 2 2 2 2 2 2 2 2 2 2 2 2 2 42" xfId="24035" xr:uid="{00000000-0005-0000-0000-0000E35D0000}"/>
    <cellStyle name="Normal 2 2 2 2 2 2 2 2 2 2 2 2 2 2 2 2 2 2 2 2 2 2 2 2 2 2 2 2 2 2 2 2 2 2 2 2 2 43" xfId="24036" xr:uid="{00000000-0005-0000-0000-0000E45D0000}"/>
    <cellStyle name="Normal 2 2 2 2 2 2 2 2 2 2 2 2 2 2 2 2 2 2 2 2 2 2 2 2 2 2 2 2 2 2 2 2 2 2 2 2 2 44" xfId="24037" xr:uid="{00000000-0005-0000-0000-0000E55D0000}"/>
    <cellStyle name="Normal 2 2 2 2 2 2 2 2 2 2 2 2 2 2 2 2 2 2 2 2 2 2 2 2 2 2 2 2 2 2 2 2 2 2 2 2 2 45" xfId="24038" xr:uid="{00000000-0005-0000-0000-0000E65D0000}"/>
    <cellStyle name="Normal 2 2 2 2 2 2 2 2 2 2 2 2 2 2 2 2 2 2 2 2 2 2 2 2 2 2 2 2 2 2 2 2 2 2 2 2 2 46" xfId="24039" xr:uid="{00000000-0005-0000-0000-0000E75D0000}"/>
    <cellStyle name="Normal 2 2 2 2 2 2 2 2 2 2 2 2 2 2 2 2 2 2 2 2 2 2 2 2 2 2 2 2 2 2 2 2 2 2 2 2 2 47" xfId="24040" xr:uid="{00000000-0005-0000-0000-0000E85D0000}"/>
    <cellStyle name="Normal 2 2 2 2 2 2 2 2 2 2 2 2 2 2 2 2 2 2 2 2 2 2 2 2 2 2 2 2 2 2 2 2 2 2 2 2 2 5" xfId="24041" xr:uid="{00000000-0005-0000-0000-0000E95D0000}"/>
    <cellStyle name="Normal 2 2 2 2 2 2 2 2 2 2 2 2 2 2 2 2 2 2 2 2 2 2 2 2 2 2 2 2 2 2 2 2 2 2 2 2 2 6" xfId="24042" xr:uid="{00000000-0005-0000-0000-0000EA5D0000}"/>
    <cellStyle name="Normal 2 2 2 2 2 2 2 2 2 2 2 2 2 2 2 2 2 2 2 2 2 2 2 2 2 2 2 2 2 2 2 2 2 2 2 2 2 7" xfId="24043" xr:uid="{00000000-0005-0000-0000-0000EB5D0000}"/>
    <cellStyle name="Normal 2 2 2 2 2 2 2 2 2 2 2 2 2 2 2 2 2 2 2 2 2 2 2 2 2 2 2 2 2 2 2 2 2 2 2 2 2 8" xfId="24044" xr:uid="{00000000-0005-0000-0000-0000EC5D0000}"/>
    <cellStyle name="Normal 2 2 2 2 2 2 2 2 2 2 2 2 2 2 2 2 2 2 2 2 2 2 2 2 2 2 2 2 2 2 2 2 2 2 2 2 2 9" xfId="24045" xr:uid="{00000000-0005-0000-0000-0000ED5D0000}"/>
    <cellStyle name="Normal 2 2 2 2 2 2 2 2 2 2 2 2 2 2 2 2 2 2 2 2 2 2 2 2 2 2 2 2 2 2 2 2 2 2 2 2 2_Tabla M" xfId="24046" xr:uid="{00000000-0005-0000-0000-0000EE5D0000}"/>
    <cellStyle name="Normal 2 2 2 2 2 2 2 2 2 2 2 2 2 2 2 2 2 2 2 2 2 2 2 2 2 2 2 2 2 2 2 2 2 2 2 2 20" xfId="24047" xr:uid="{00000000-0005-0000-0000-0000EF5D0000}"/>
    <cellStyle name="Normal 2 2 2 2 2 2 2 2 2 2 2 2 2 2 2 2 2 2 2 2 2 2 2 2 2 2 2 2 2 2 2 2 2 2 2 2 20 10" xfId="24048" xr:uid="{00000000-0005-0000-0000-0000F05D0000}"/>
    <cellStyle name="Normal 2 2 2 2 2 2 2 2 2 2 2 2 2 2 2 2 2 2 2 2 2 2 2 2 2 2 2 2 2 2 2 2 2 2 2 2 20 2" xfId="24049" xr:uid="{00000000-0005-0000-0000-0000F15D0000}"/>
    <cellStyle name="Normal 2 2 2 2 2 2 2 2 2 2 2 2 2 2 2 2 2 2 2 2 2 2 2 2 2 2 2 2 2 2 2 2 2 2 2 2 20 3" xfId="24050" xr:uid="{00000000-0005-0000-0000-0000F25D0000}"/>
    <cellStyle name="Normal 2 2 2 2 2 2 2 2 2 2 2 2 2 2 2 2 2 2 2 2 2 2 2 2 2 2 2 2 2 2 2 2 2 2 2 2 20 4" xfId="24051" xr:uid="{00000000-0005-0000-0000-0000F35D0000}"/>
    <cellStyle name="Normal 2 2 2 2 2 2 2 2 2 2 2 2 2 2 2 2 2 2 2 2 2 2 2 2 2 2 2 2 2 2 2 2 2 2 2 2 20 5" xfId="24052" xr:uid="{00000000-0005-0000-0000-0000F45D0000}"/>
    <cellStyle name="Normal 2 2 2 2 2 2 2 2 2 2 2 2 2 2 2 2 2 2 2 2 2 2 2 2 2 2 2 2 2 2 2 2 2 2 2 2 20 6" xfId="24053" xr:uid="{00000000-0005-0000-0000-0000F55D0000}"/>
    <cellStyle name="Normal 2 2 2 2 2 2 2 2 2 2 2 2 2 2 2 2 2 2 2 2 2 2 2 2 2 2 2 2 2 2 2 2 2 2 2 2 20 7" xfId="24054" xr:uid="{00000000-0005-0000-0000-0000F65D0000}"/>
    <cellStyle name="Normal 2 2 2 2 2 2 2 2 2 2 2 2 2 2 2 2 2 2 2 2 2 2 2 2 2 2 2 2 2 2 2 2 2 2 2 2 20 8" xfId="24055" xr:uid="{00000000-0005-0000-0000-0000F75D0000}"/>
    <cellStyle name="Normal 2 2 2 2 2 2 2 2 2 2 2 2 2 2 2 2 2 2 2 2 2 2 2 2 2 2 2 2 2 2 2 2 2 2 2 2 20 9" xfId="24056" xr:uid="{00000000-0005-0000-0000-0000F85D0000}"/>
    <cellStyle name="Normal 2 2 2 2 2 2 2 2 2 2 2 2 2 2 2 2 2 2 2 2 2 2 2 2 2 2 2 2 2 2 2 2 2 2 2 2 20_Tabla M" xfId="24057" xr:uid="{00000000-0005-0000-0000-0000F95D0000}"/>
    <cellStyle name="Normal 2 2 2 2 2 2 2 2 2 2 2 2 2 2 2 2 2 2 2 2 2 2 2 2 2 2 2 2 2 2 2 2 2 2 2 2 21" xfId="24058" xr:uid="{00000000-0005-0000-0000-0000FA5D0000}"/>
    <cellStyle name="Normal 2 2 2 2 2 2 2 2 2 2 2 2 2 2 2 2 2 2 2 2 2 2 2 2 2 2 2 2 2 2 2 2 2 2 2 2 21 10" xfId="24059" xr:uid="{00000000-0005-0000-0000-0000FB5D0000}"/>
    <cellStyle name="Normal 2 2 2 2 2 2 2 2 2 2 2 2 2 2 2 2 2 2 2 2 2 2 2 2 2 2 2 2 2 2 2 2 2 2 2 2 21 2" xfId="24060" xr:uid="{00000000-0005-0000-0000-0000FC5D0000}"/>
    <cellStyle name="Normal 2 2 2 2 2 2 2 2 2 2 2 2 2 2 2 2 2 2 2 2 2 2 2 2 2 2 2 2 2 2 2 2 2 2 2 2 21 3" xfId="24061" xr:uid="{00000000-0005-0000-0000-0000FD5D0000}"/>
    <cellStyle name="Normal 2 2 2 2 2 2 2 2 2 2 2 2 2 2 2 2 2 2 2 2 2 2 2 2 2 2 2 2 2 2 2 2 2 2 2 2 21 4" xfId="24062" xr:uid="{00000000-0005-0000-0000-0000FE5D0000}"/>
    <cellStyle name="Normal 2 2 2 2 2 2 2 2 2 2 2 2 2 2 2 2 2 2 2 2 2 2 2 2 2 2 2 2 2 2 2 2 2 2 2 2 21 5" xfId="24063" xr:uid="{00000000-0005-0000-0000-0000FF5D0000}"/>
    <cellStyle name="Normal 2 2 2 2 2 2 2 2 2 2 2 2 2 2 2 2 2 2 2 2 2 2 2 2 2 2 2 2 2 2 2 2 2 2 2 2 21 6" xfId="24064" xr:uid="{00000000-0005-0000-0000-0000005E0000}"/>
    <cellStyle name="Normal 2 2 2 2 2 2 2 2 2 2 2 2 2 2 2 2 2 2 2 2 2 2 2 2 2 2 2 2 2 2 2 2 2 2 2 2 21 7" xfId="24065" xr:uid="{00000000-0005-0000-0000-0000015E0000}"/>
    <cellStyle name="Normal 2 2 2 2 2 2 2 2 2 2 2 2 2 2 2 2 2 2 2 2 2 2 2 2 2 2 2 2 2 2 2 2 2 2 2 2 21 8" xfId="24066" xr:uid="{00000000-0005-0000-0000-0000025E0000}"/>
    <cellStyle name="Normal 2 2 2 2 2 2 2 2 2 2 2 2 2 2 2 2 2 2 2 2 2 2 2 2 2 2 2 2 2 2 2 2 2 2 2 2 21 9" xfId="24067" xr:uid="{00000000-0005-0000-0000-0000035E0000}"/>
    <cellStyle name="Normal 2 2 2 2 2 2 2 2 2 2 2 2 2 2 2 2 2 2 2 2 2 2 2 2 2 2 2 2 2 2 2 2 2 2 2 2 21_Tabla M" xfId="24068" xr:uid="{00000000-0005-0000-0000-0000045E0000}"/>
    <cellStyle name="Normal 2 2 2 2 2 2 2 2 2 2 2 2 2 2 2 2 2 2 2 2 2 2 2 2 2 2 2 2 2 2 2 2 2 2 2 2 22" xfId="24069" xr:uid="{00000000-0005-0000-0000-0000055E0000}"/>
    <cellStyle name="Normal 2 2 2 2 2 2 2 2 2 2 2 2 2 2 2 2 2 2 2 2 2 2 2 2 2 2 2 2 2 2 2 2 2 2 2 2 22 10" xfId="24070" xr:uid="{00000000-0005-0000-0000-0000065E0000}"/>
    <cellStyle name="Normal 2 2 2 2 2 2 2 2 2 2 2 2 2 2 2 2 2 2 2 2 2 2 2 2 2 2 2 2 2 2 2 2 2 2 2 2 22 2" xfId="24071" xr:uid="{00000000-0005-0000-0000-0000075E0000}"/>
    <cellStyle name="Normal 2 2 2 2 2 2 2 2 2 2 2 2 2 2 2 2 2 2 2 2 2 2 2 2 2 2 2 2 2 2 2 2 2 2 2 2 22 3" xfId="24072" xr:uid="{00000000-0005-0000-0000-0000085E0000}"/>
    <cellStyle name="Normal 2 2 2 2 2 2 2 2 2 2 2 2 2 2 2 2 2 2 2 2 2 2 2 2 2 2 2 2 2 2 2 2 2 2 2 2 22 4" xfId="24073" xr:uid="{00000000-0005-0000-0000-0000095E0000}"/>
    <cellStyle name="Normal 2 2 2 2 2 2 2 2 2 2 2 2 2 2 2 2 2 2 2 2 2 2 2 2 2 2 2 2 2 2 2 2 2 2 2 2 22 5" xfId="24074" xr:uid="{00000000-0005-0000-0000-00000A5E0000}"/>
    <cellStyle name="Normal 2 2 2 2 2 2 2 2 2 2 2 2 2 2 2 2 2 2 2 2 2 2 2 2 2 2 2 2 2 2 2 2 2 2 2 2 22 6" xfId="24075" xr:uid="{00000000-0005-0000-0000-00000B5E0000}"/>
    <cellStyle name="Normal 2 2 2 2 2 2 2 2 2 2 2 2 2 2 2 2 2 2 2 2 2 2 2 2 2 2 2 2 2 2 2 2 2 2 2 2 22 7" xfId="24076" xr:uid="{00000000-0005-0000-0000-00000C5E0000}"/>
    <cellStyle name="Normal 2 2 2 2 2 2 2 2 2 2 2 2 2 2 2 2 2 2 2 2 2 2 2 2 2 2 2 2 2 2 2 2 2 2 2 2 22 8" xfId="24077" xr:uid="{00000000-0005-0000-0000-00000D5E0000}"/>
    <cellStyle name="Normal 2 2 2 2 2 2 2 2 2 2 2 2 2 2 2 2 2 2 2 2 2 2 2 2 2 2 2 2 2 2 2 2 2 2 2 2 22 9" xfId="24078" xr:uid="{00000000-0005-0000-0000-00000E5E0000}"/>
    <cellStyle name="Normal 2 2 2 2 2 2 2 2 2 2 2 2 2 2 2 2 2 2 2 2 2 2 2 2 2 2 2 2 2 2 2 2 2 2 2 2 22_Tabla M" xfId="24079" xr:uid="{00000000-0005-0000-0000-00000F5E0000}"/>
    <cellStyle name="Normal 2 2 2 2 2 2 2 2 2 2 2 2 2 2 2 2 2 2 2 2 2 2 2 2 2 2 2 2 2 2 2 2 2 2 2 2 23" xfId="24080" xr:uid="{00000000-0005-0000-0000-0000105E0000}"/>
    <cellStyle name="Normal 2 2 2 2 2 2 2 2 2 2 2 2 2 2 2 2 2 2 2 2 2 2 2 2 2 2 2 2 2 2 2 2 2 2 2 2 23 10" xfId="24081" xr:uid="{00000000-0005-0000-0000-0000115E0000}"/>
    <cellStyle name="Normal 2 2 2 2 2 2 2 2 2 2 2 2 2 2 2 2 2 2 2 2 2 2 2 2 2 2 2 2 2 2 2 2 2 2 2 2 23 2" xfId="24082" xr:uid="{00000000-0005-0000-0000-0000125E0000}"/>
    <cellStyle name="Normal 2 2 2 2 2 2 2 2 2 2 2 2 2 2 2 2 2 2 2 2 2 2 2 2 2 2 2 2 2 2 2 2 2 2 2 2 23 3" xfId="24083" xr:uid="{00000000-0005-0000-0000-0000135E0000}"/>
    <cellStyle name="Normal 2 2 2 2 2 2 2 2 2 2 2 2 2 2 2 2 2 2 2 2 2 2 2 2 2 2 2 2 2 2 2 2 2 2 2 2 23 4" xfId="24084" xr:uid="{00000000-0005-0000-0000-0000145E0000}"/>
    <cellStyle name="Normal 2 2 2 2 2 2 2 2 2 2 2 2 2 2 2 2 2 2 2 2 2 2 2 2 2 2 2 2 2 2 2 2 2 2 2 2 23 5" xfId="24085" xr:uid="{00000000-0005-0000-0000-0000155E0000}"/>
    <cellStyle name="Normal 2 2 2 2 2 2 2 2 2 2 2 2 2 2 2 2 2 2 2 2 2 2 2 2 2 2 2 2 2 2 2 2 2 2 2 2 23 6" xfId="24086" xr:uid="{00000000-0005-0000-0000-0000165E0000}"/>
    <cellStyle name="Normal 2 2 2 2 2 2 2 2 2 2 2 2 2 2 2 2 2 2 2 2 2 2 2 2 2 2 2 2 2 2 2 2 2 2 2 2 23 7" xfId="24087" xr:uid="{00000000-0005-0000-0000-0000175E0000}"/>
    <cellStyle name="Normal 2 2 2 2 2 2 2 2 2 2 2 2 2 2 2 2 2 2 2 2 2 2 2 2 2 2 2 2 2 2 2 2 2 2 2 2 23 8" xfId="24088" xr:uid="{00000000-0005-0000-0000-0000185E0000}"/>
    <cellStyle name="Normal 2 2 2 2 2 2 2 2 2 2 2 2 2 2 2 2 2 2 2 2 2 2 2 2 2 2 2 2 2 2 2 2 2 2 2 2 23 9" xfId="24089" xr:uid="{00000000-0005-0000-0000-0000195E0000}"/>
    <cellStyle name="Normal 2 2 2 2 2 2 2 2 2 2 2 2 2 2 2 2 2 2 2 2 2 2 2 2 2 2 2 2 2 2 2 2 2 2 2 2 23_Tabla M" xfId="24090" xr:uid="{00000000-0005-0000-0000-00001A5E0000}"/>
    <cellStyle name="Normal 2 2 2 2 2 2 2 2 2 2 2 2 2 2 2 2 2 2 2 2 2 2 2 2 2 2 2 2 2 2 2 2 2 2 2 2 24" xfId="24091" xr:uid="{00000000-0005-0000-0000-00001B5E0000}"/>
    <cellStyle name="Normal 2 2 2 2 2 2 2 2 2 2 2 2 2 2 2 2 2 2 2 2 2 2 2 2 2 2 2 2 2 2 2 2 2 2 2 2 24 10" xfId="24092" xr:uid="{00000000-0005-0000-0000-00001C5E0000}"/>
    <cellStyle name="Normal 2 2 2 2 2 2 2 2 2 2 2 2 2 2 2 2 2 2 2 2 2 2 2 2 2 2 2 2 2 2 2 2 2 2 2 2 24 2" xfId="24093" xr:uid="{00000000-0005-0000-0000-00001D5E0000}"/>
    <cellStyle name="Normal 2 2 2 2 2 2 2 2 2 2 2 2 2 2 2 2 2 2 2 2 2 2 2 2 2 2 2 2 2 2 2 2 2 2 2 2 24 3" xfId="24094" xr:uid="{00000000-0005-0000-0000-00001E5E0000}"/>
    <cellStyle name="Normal 2 2 2 2 2 2 2 2 2 2 2 2 2 2 2 2 2 2 2 2 2 2 2 2 2 2 2 2 2 2 2 2 2 2 2 2 24 4" xfId="24095" xr:uid="{00000000-0005-0000-0000-00001F5E0000}"/>
    <cellStyle name="Normal 2 2 2 2 2 2 2 2 2 2 2 2 2 2 2 2 2 2 2 2 2 2 2 2 2 2 2 2 2 2 2 2 2 2 2 2 24 5" xfId="24096" xr:uid="{00000000-0005-0000-0000-0000205E0000}"/>
    <cellStyle name="Normal 2 2 2 2 2 2 2 2 2 2 2 2 2 2 2 2 2 2 2 2 2 2 2 2 2 2 2 2 2 2 2 2 2 2 2 2 24 6" xfId="24097" xr:uid="{00000000-0005-0000-0000-0000215E0000}"/>
    <cellStyle name="Normal 2 2 2 2 2 2 2 2 2 2 2 2 2 2 2 2 2 2 2 2 2 2 2 2 2 2 2 2 2 2 2 2 2 2 2 2 24 7" xfId="24098" xr:uid="{00000000-0005-0000-0000-0000225E0000}"/>
    <cellStyle name="Normal 2 2 2 2 2 2 2 2 2 2 2 2 2 2 2 2 2 2 2 2 2 2 2 2 2 2 2 2 2 2 2 2 2 2 2 2 24 8" xfId="24099" xr:uid="{00000000-0005-0000-0000-0000235E0000}"/>
    <cellStyle name="Normal 2 2 2 2 2 2 2 2 2 2 2 2 2 2 2 2 2 2 2 2 2 2 2 2 2 2 2 2 2 2 2 2 2 2 2 2 24 9" xfId="24100" xr:uid="{00000000-0005-0000-0000-0000245E0000}"/>
    <cellStyle name="Normal 2 2 2 2 2 2 2 2 2 2 2 2 2 2 2 2 2 2 2 2 2 2 2 2 2 2 2 2 2 2 2 2 2 2 2 2 24_Tabla M" xfId="24101" xr:uid="{00000000-0005-0000-0000-0000255E0000}"/>
    <cellStyle name="Normal 2 2 2 2 2 2 2 2 2 2 2 2 2 2 2 2 2 2 2 2 2 2 2 2 2 2 2 2 2 2 2 2 2 2 2 2 25" xfId="24102" xr:uid="{00000000-0005-0000-0000-0000265E0000}"/>
    <cellStyle name="Normal 2 2 2 2 2 2 2 2 2 2 2 2 2 2 2 2 2 2 2 2 2 2 2 2 2 2 2 2 2 2 2 2 2 2 2 2 25 10" xfId="24103" xr:uid="{00000000-0005-0000-0000-0000275E0000}"/>
    <cellStyle name="Normal 2 2 2 2 2 2 2 2 2 2 2 2 2 2 2 2 2 2 2 2 2 2 2 2 2 2 2 2 2 2 2 2 2 2 2 2 25 2" xfId="24104" xr:uid="{00000000-0005-0000-0000-0000285E0000}"/>
    <cellStyle name="Normal 2 2 2 2 2 2 2 2 2 2 2 2 2 2 2 2 2 2 2 2 2 2 2 2 2 2 2 2 2 2 2 2 2 2 2 2 25 3" xfId="24105" xr:uid="{00000000-0005-0000-0000-0000295E0000}"/>
    <cellStyle name="Normal 2 2 2 2 2 2 2 2 2 2 2 2 2 2 2 2 2 2 2 2 2 2 2 2 2 2 2 2 2 2 2 2 2 2 2 2 25 4" xfId="24106" xr:uid="{00000000-0005-0000-0000-00002A5E0000}"/>
    <cellStyle name="Normal 2 2 2 2 2 2 2 2 2 2 2 2 2 2 2 2 2 2 2 2 2 2 2 2 2 2 2 2 2 2 2 2 2 2 2 2 25 5" xfId="24107" xr:uid="{00000000-0005-0000-0000-00002B5E0000}"/>
    <cellStyle name="Normal 2 2 2 2 2 2 2 2 2 2 2 2 2 2 2 2 2 2 2 2 2 2 2 2 2 2 2 2 2 2 2 2 2 2 2 2 25 6" xfId="24108" xr:uid="{00000000-0005-0000-0000-00002C5E0000}"/>
    <cellStyle name="Normal 2 2 2 2 2 2 2 2 2 2 2 2 2 2 2 2 2 2 2 2 2 2 2 2 2 2 2 2 2 2 2 2 2 2 2 2 25 7" xfId="24109" xr:uid="{00000000-0005-0000-0000-00002D5E0000}"/>
    <cellStyle name="Normal 2 2 2 2 2 2 2 2 2 2 2 2 2 2 2 2 2 2 2 2 2 2 2 2 2 2 2 2 2 2 2 2 2 2 2 2 25 8" xfId="24110" xr:uid="{00000000-0005-0000-0000-00002E5E0000}"/>
    <cellStyle name="Normal 2 2 2 2 2 2 2 2 2 2 2 2 2 2 2 2 2 2 2 2 2 2 2 2 2 2 2 2 2 2 2 2 2 2 2 2 25 9" xfId="24111" xr:uid="{00000000-0005-0000-0000-00002F5E0000}"/>
    <cellStyle name="Normal 2 2 2 2 2 2 2 2 2 2 2 2 2 2 2 2 2 2 2 2 2 2 2 2 2 2 2 2 2 2 2 2 2 2 2 2 25_Tabla M" xfId="24112" xr:uid="{00000000-0005-0000-0000-0000305E0000}"/>
    <cellStyle name="Normal 2 2 2 2 2 2 2 2 2 2 2 2 2 2 2 2 2 2 2 2 2 2 2 2 2 2 2 2 2 2 2 2 2 2 2 2 26" xfId="24113" xr:uid="{00000000-0005-0000-0000-0000315E0000}"/>
    <cellStyle name="Normal 2 2 2 2 2 2 2 2 2 2 2 2 2 2 2 2 2 2 2 2 2 2 2 2 2 2 2 2 2 2 2 2 2 2 2 2 26 10" xfId="24114" xr:uid="{00000000-0005-0000-0000-0000325E0000}"/>
    <cellStyle name="Normal 2 2 2 2 2 2 2 2 2 2 2 2 2 2 2 2 2 2 2 2 2 2 2 2 2 2 2 2 2 2 2 2 2 2 2 2 26 2" xfId="24115" xr:uid="{00000000-0005-0000-0000-0000335E0000}"/>
    <cellStyle name="Normal 2 2 2 2 2 2 2 2 2 2 2 2 2 2 2 2 2 2 2 2 2 2 2 2 2 2 2 2 2 2 2 2 2 2 2 2 26 3" xfId="24116" xr:uid="{00000000-0005-0000-0000-0000345E0000}"/>
    <cellStyle name="Normal 2 2 2 2 2 2 2 2 2 2 2 2 2 2 2 2 2 2 2 2 2 2 2 2 2 2 2 2 2 2 2 2 2 2 2 2 26 4" xfId="24117" xr:uid="{00000000-0005-0000-0000-0000355E0000}"/>
    <cellStyle name="Normal 2 2 2 2 2 2 2 2 2 2 2 2 2 2 2 2 2 2 2 2 2 2 2 2 2 2 2 2 2 2 2 2 2 2 2 2 26 5" xfId="24118" xr:uid="{00000000-0005-0000-0000-0000365E0000}"/>
    <cellStyle name="Normal 2 2 2 2 2 2 2 2 2 2 2 2 2 2 2 2 2 2 2 2 2 2 2 2 2 2 2 2 2 2 2 2 2 2 2 2 26 6" xfId="24119" xr:uid="{00000000-0005-0000-0000-0000375E0000}"/>
    <cellStyle name="Normal 2 2 2 2 2 2 2 2 2 2 2 2 2 2 2 2 2 2 2 2 2 2 2 2 2 2 2 2 2 2 2 2 2 2 2 2 26 7" xfId="24120" xr:uid="{00000000-0005-0000-0000-0000385E0000}"/>
    <cellStyle name="Normal 2 2 2 2 2 2 2 2 2 2 2 2 2 2 2 2 2 2 2 2 2 2 2 2 2 2 2 2 2 2 2 2 2 2 2 2 26 8" xfId="24121" xr:uid="{00000000-0005-0000-0000-0000395E0000}"/>
    <cellStyle name="Normal 2 2 2 2 2 2 2 2 2 2 2 2 2 2 2 2 2 2 2 2 2 2 2 2 2 2 2 2 2 2 2 2 2 2 2 2 26 9" xfId="24122" xr:uid="{00000000-0005-0000-0000-00003A5E0000}"/>
    <cellStyle name="Normal 2 2 2 2 2 2 2 2 2 2 2 2 2 2 2 2 2 2 2 2 2 2 2 2 2 2 2 2 2 2 2 2 2 2 2 2 26_Tabla M" xfId="24123" xr:uid="{00000000-0005-0000-0000-00003B5E0000}"/>
    <cellStyle name="Normal 2 2 2 2 2 2 2 2 2 2 2 2 2 2 2 2 2 2 2 2 2 2 2 2 2 2 2 2 2 2 2 2 2 2 2 2 27" xfId="24124" xr:uid="{00000000-0005-0000-0000-00003C5E0000}"/>
    <cellStyle name="Normal 2 2 2 2 2 2 2 2 2 2 2 2 2 2 2 2 2 2 2 2 2 2 2 2 2 2 2 2 2 2 2 2 2 2 2 2 27 10" xfId="24125" xr:uid="{00000000-0005-0000-0000-00003D5E0000}"/>
    <cellStyle name="Normal 2 2 2 2 2 2 2 2 2 2 2 2 2 2 2 2 2 2 2 2 2 2 2 2 2 2 2 2 2 2 2 2 2 2 2 2 27 2" xfId="24126" xr:uid="{00000000-0005-0000-0000-00003E5E0000}"/>
    <cellStyle name="Normal 2 2 2 2 2 2 2 2 2 2 2 2 2 2 2 2 2 2 2 2 2 2 2 2 2 2 2 2 2 2 2 2 2 2 2 2 27 3" xfId="24127" xr:uid="{00000000-0005-0000-0000-00003F5E0000}"/>
    <cellStyle name="Normal 2 2 2 2 2 2 2 2 2 2 2 2 2 2 2 2 2 2 2 2 2 2 2 2 2 2 2 2 2 2 2 2 2 2 2 2 27 4" xfId="24128" xr:uid="{00000000-0005-0000-0000-0000405E0000}"/>
    <cellStyle name="Normal 2 2 2 2 2 2 2 2 2 2 2 2 2 2 2 2 2 2 2 2 2 2 2 2 2 2 2 2 2 2 2 2 2 2 2 2 27 5" xfId="24129" xr:uid="{00000000-0005-0000-0000-0000415E0000}"/>
    <cellStyle name="Normal 2 2 2 2 2 2 2 2 2 2 2 2 2 2 2 2 2 2 2 2 2 2 2 2 2 2 2 2 2 2 2 2 2 2 2 2 27 6" xfId="24130" xr:uid="{00000000-0005-0000-0000-0000425E0000}"/>
    <cellStyle name="Normal 2 2 2 2 2 2 2 2 2 2 2 2 2 2 2 2 2 2 2 2 2 2 2 2 2 2 2 2 2 2 2 2 2 2 2 2 27 7" xfId="24131" xr:uid="{00000000-0005-0000-0000-0000435E0000}"/>
    <cellStyle name="Normal 2 2 2 2 2 2 2 2 2 2 2 2 2 2 2 2 2 2 2 2 2 2 2 2 2 2 2 2 2 2 2 2 2 2 2 2 27 8" xfId="24132" xr:uid="{00000000-0005-0000-0000-0000445E0000}"/>
    <cellStyle name="Normal 2 2 2 2 2 2 2 2 2 2 2 2 2 2 2 2 2 2 2 2 2 2 2 2 2 2 2 2 2 2 2 2 2 2 2 2 27 9" xfId="24133" xr:uid="{00000000-0005-0000-0000-0000455E0000}"/>
    <cellStyle name="Normal 2 2 2 2 2 2 2 2 2 2 2 2 2 2 2 2 2 2 2 2 2 2 2 2 2 2 2 2 2 2 2 2 2 2 2 2 27_Tabla M" xfId="24134" xr:uid="{00000000-0005-0000-0000-0000465E0000}"/>
    <cellStyle name="Normal 2 2 2 2 2 2 2 2 2 2 2 2 2 2 2 2 2 2 2 2 2 2 2 2 2 2 2 2 2 2 2 2 2 2 2 2 28" xfId="24135" xr:uid="{00000000-0005-0000-0000-0000475E0000}"/>
    <cellStyle name="Normal 2 2 2 2 2 2 2 2 2 2 2 2 2 2 2 2 2 2 2 2 2 2 2 2 2 2 2 2 2 2 2 2 2 2 2 2 28 10" xfId="24136" xr:uid="{00000000-0005-0000-0000-0000485E0000}"/>
    <cellStyle name="Normal 2 2 2 2 2 2 2 2 2 2 2 2 2 2 2 2 2 2 2 2 2 2 2 2 2 2 2 2 2 2 2 2 2 2 2 2 28 2" xfId="24137" xr:uid="{00000000-0005-0000-0000-0000495E0000}"/>
    <cellStyle name="Normal 2 2 2 2 2 2 2 2 2 2 2 2 2 2 2 2 2 2 2 2 2 2 2 2 2 2 2 2 2 2 2 2 2 2 2 2 28 3" xfId="24138" xr:uid="{00000000-0005-0000-0000-00004A5E0000}"/>
    <cellStyle name="Normal 2 2 2 2 2 2 2 2 2 2 2 2 2 2 2 2 2 2 2 2 2 2 2 2 2 2 2 2 2 2 2 2 2 2 2 2 28 4" xfId="24139" xr:uid="{00000000-0005-0000-0000-00004B5E0000}"/>
    <cellStyle name="Normal 2 2 2 2 2 2 2 2 2 2 2 2 2 2 2 2 2 2 2 2 2 2 2 2 2 2 2 2 2 2 2 2 2 2 2 2 28 5" xfId="24140" xr:uid="{00000000-0005-0000-0000-00004C5E0000}"/>
    <cellStyle name="Normal 2 2 2 2 2 2 2 2 2 2 2 2 2 2 2 2 2 2 2 2 2 2 2 2 2 2 2 2 2 2 2 2 2 2 2 2 28 6" xfId="24141" xr:uid="{00000000-0005-0000-0000-00004D5E0000}"/>
    <cellStyle name="Normal 2 2 2 2 2 2 2 2 2 2 2 2 2 2 2 2 2 2 2 2 2 2 2 2 2 2 2 2 2 2 2 2 2 2 2 2 28 7" xfId="24142" xr:uid="{00000000-0005-0000-0000-00004E5E0000}"/>
    <cellStyle name="Normal 2 2 2 2 2 2 2 2 2 2 2 2 2 2 2 2 2 2 2 2 2 2 2 2 2 2 2 2 2 2 2 2 2 2 2 2 28 8" xfId="24143" xr:uid="{00000000-0005-0000-0000-00004F5E0000}"/>
    <cellStyle name="Normal 2 2 2 2 2 2 2 2 2 2 2 2 2 2 2 2 2 2 2 2 2 2 2 2 2 2 2 2 2 2 2 2 2 2 2 2 28 9" xfId="24144" xr:uid="{00000000-0005-0000-0000-0000505E0000}"/>
    <cellStyle name="Normal 2 2 2 2 2 2 2 2 2 2 2 2 2 2 2 2 2 2 2 2 2 2 2 2 2 2 2 2 2 2 2 2 2 2 2 2 28_Tabla M" xfId="24145" xr:uid="{00000000-0005-0000-0000-0000515E0000}"/>
    <cellStyle name="Normal 2 2 2 2 2 2 2 2 2 2 2 2 2 2 2 2 2 2 2 2 2 2 2 2 2 2 2 2 2 2 2 2 2 2 2 2 29" xfId="24146" xr:uid="{00000000-0005-0000-0000-0000525E0000}"/>
    <cellStyle name="Normal 2 2 2 2 2 2 2 2 2 2 2 2 2 2 2 2 2 2 2 2 2 2 2 2 2 2 2 2 2 2 2 2 2 2 2 2 29 10" xfId="24147" xr:uid="{00000000-0005-0000-0000-0000535E0000}"/>
    <cellStyle name="Normal 2 2 2 2 2 2 2 2 2 2 2 2 2 2 2 2 2 2 2 2 2 2 2 2 2 2 2 2 2 2 2 2 2 2 2 2 29 2" xfId="24148" xr:uid="{00000000-0005-0000-0000-0000545E0000}"/>
    <cellStyle name="Normal 2 2 2 2 2 2 2 2 2 2 2 2 2 2 2 2 2 2 2 2 2 2 2 2 2 2 2 2 2 2 2 2 2 2 2 2 29 3" xfId="24149" xr:uid="{00000000-0005-0000-0000-0000555E0000}"/>
    <cellStyle name="Normal 2 2 2 2 2 2 2 2 2 2 2 2 2 2 2 2 2 2 2 2 2 2 2 2 2 2 2 2 2 2 2 2 2 2 2 2 29 4" xfId="24150" xr:uid="{00000000-0005-0000-0000-0000565E0000}"/>
    <cellStyle name="Normal 2 2 2 2 2 2 2 2 2 2 2 2 2 2 2 2 2 2 2 2 2 2 2 2 2 2 2 2 2 2 2 2 2 2 2 2 29 5" xfId="24151" xr:uid="{00000000-0005-0000-0000-0000575E0000}"/>
    <cellStyle name="Normal 2 2 2 2 2 2 2 2 2 2 2 2 2 2 2 2 2 2 2 2 2 2 2 2 2 2 2 2 2 2 2 2 2 2 2 2 29 6" xfId="24152" xr:uid="{00000000-0005-0000-0000-0000585E0000}"/>
    <cellStyle name="Normal 2 2 2 2 2 2 2 2 2 2 2 2 2 2 2 2 2 2 2 2 2 2 2 2 2 2 2 2 2 2 2 2 2 2 2 2 29 7" xfId="24153" xr:uid="{00000000-0005-0000-0000-0000595E0000}"/>
    <cellStyle name="Normal 2 2 2 2 2 2 2 2 2 2 2 2 2 2 2 2 2 2 2 2 2 2 2 2 2 2 2 2 2 2 2 2 2 2 2 2 29 8" xfId="24154" xr:uid="{00000000-0005-0000-0000-00005A5E0000}"/>
    <cellStyle name="Normal 2 2 2 2 2 2 2 2 2 2 2 2 2 2 2 2 2 2 2 2 2 2 2 2 2 2 2 2 2 2 2 2 2 2 2 2 29 9" xfId="24155" xr:uid="{00000000-0005-0000-0000-00005B5E0000}"/>
    <cellStyle name="Normal 2 2 2 2 2 2 2 2 2 2 2 2 2 2 2 2 2 2 2 2 2 2 2 2 2 2 2 2 2 2 2 2 2 2 2 2 29_Tabla M" xfId="24156" xr:uid="{00000000-0005-0000-0000-00005C5E0000}"/>
    <cellStyle name="Normal 2 2 2 2 2 2 2 2 2 2 2 2 2 2 2 2 2 2 2 2 2 2 2 2 2 2 2 2 2 2 2 2 2 2 2 2 3" xfId="24157" xr:uid="{00000000-0005-0000-0000-00005D5E0000}"/>
    <cellStyle name="Normal 2 2 2 2 2 2 2 2 2 2 2 2 2 2 2 2 2 2 2 2 2 2 2 2 2 2 2 2 2 2 2 2 2 2 2 2 3 10" xfId="24158" xr:uid="{00000000-0005-0000-0000-00005E5E0000}"/>
    <cellStyle name="Normal 2 2 2 2 2 2 2 2 2 2 2 2 2 2 2 2 2 2 2 2 2 2 2 2 2 2 2 2 2 2 2 2 2 2 2 2 3 2" xfId="24159" xr:uid="{00000000-0005-0000-0000-00005F5E0000}"/>
    <cellStyle name="Normal 2 2 2 2 2 2 2 2 2 2 2 2 2 2 2 2 2 2 2 2 2 2 2 2 2 2 2 2 2 2 2 2 2 2 2 2 3 3" xfId="24160" xr:uid="{00000000-0005-0000-0000-0000605E0000}"/>
    <cellStyle name="Normal 2 2 2 2 2 2 2 2 2 2 2 2 2 2 2 2 2 2 2 2 2 2 2 2 2 2 2 2 2 2 2 2 2 2 2 2 3 4" xfId="24161" xr:uid="{00000000-0005-0000-0000-0000615E0000}"/>
    <cellStyle name="Normal 2 2 2 2 2 2 2 2 2 2 2 2 2 2 2 2 2 2 2 2 2 2 2 2 2 2 2 2 2 2 2 2 2 2 2 2 3 5" xfId="24162" xr:uid="{00000000-0005-0000-0000-0000625E0000}"/>
    <cellStyle name="Normal 2 2 2 2 2 2 2 2 2 2 2 2 2 2 2 2 2 2 2 2 2 2 2 2 2 2 2 2 2 2 2 2 2 2 2 2 3 6" xfId="24163" xr:uid="{00000000-0005-0000-0000-0000635E0000}"/>
    <cellStyle name="Normal 2 2 2 2 2 2 2 2 2 2 2 2 2 2 2 2 2 2 2 2 2 2 2 2 2 2 2 2 2 2 2 2 2 2 2 2 3 7" xfId="24164" xr:uid="{00000000-0005-0000-0000-0000645E0000}"/>
    <cellStyle name="Normal 2 2 2 2 2 2 2 2 2 2 2 2 2 2 2 2 2 2 2 2 2 2 2 2 2 2 2 2 2 2 2 2 2 2 2 2 3 8" xfId="24165" xr:uid="{00000000-0005-0000-0000-0000655E0000}"/>
    <cellStyle name="Normal 2 2 2 2 2 2 2 2 2 2 2 2 2 2 2 2 2 2 2 2 2 2 2 2 2 2 2 2 2 2 2 2 2 2 2 2 3 9" xfId="24166" xr:uid="{00000000-0005-0000-0000-0000665E0000}"/>
    <cellStyle name="Normal 2 2 2 2 2 2 2 2 2 2 2 2 2 2 2 2 2 2 2 2 2 2 2 2 2 2 2 2 2 2 2 2 2 2 2 2 3_Tabla M" xfId="24167" xr:uid="{00000000-0005-0000-0000-0000675E0000}"/>
    <cellStyle name="Normal 2 2 2 2 2 2 2 2 2 2 2 2 2 2 2 2 2 2 2 2 2 2 2 2 2 2 2 2 2 2 2 2 2 2 2 2 30" xfId="24168" xr:uid="{00000000-0005-0000-0000-0000685E0000}"/>
    <cellStyle name="Normal 2 2 2 2 2 2 2 2 2 2 2 2 2 2 2 2 2 2 2 2 2 2 2 2 2 2 2 2 2 2 2 2 2 2 2 2 30 10" xfId="24169" xr:uid="{00000000-0005-0000-0000-0000695E0000}"/>
    <cellStyle name="Normal 2 2 2 2 2 2 2 2 2 2 2 2 2 2 2 2 2 2 2 2 2 2 2 2 2 2 2 2 2 2 2 2 2 2 2 2 30 2" xfId="24170" xr:uid="{00000000-0005-0000-0000-00006A5E0000}"/>
    <cellStyle name="Normal 2 2 2 2 2 2 2 2 2 2 2 2 2 2 2 2 2 2 2 2 2 2 2 2 2 2 2 2 2 2 2 2 2 2 2 2 30 3" xfId="24171" xr:uid="{00000000-0005-0000-0000-00006B5E0000}"/>
    <cellStyle name="Normal 2 2 2 2 2 2 2 2 2 2 2 2 2 2 2 2 2 2 2 2 2 2 2 2 2 2 2 2 2 2 2 2 2 2 2 2 30 4" xfId="24172" xr:uid="{00000000-0005-0000-0000-00006C5E0000}"/>
    <cellStyle name="Normal 2 2 2 2 2 2 2 2 2 2 2 2 2 2 2 2 2 2 2 2 2 2 2 2 2 2 2 2 2 2 2 2 2 2 2 2 30 5" xfId="24173" xr:uid="{00000000-0005-0000-0000-00006D5E0000}"/>
    <cellStyle name="Normal 2 2 2 2 2 2 2 2 2 2 2 2 2 2 2 2 2 2 2 2 2 2 2 2 2 2 2 2 2 2 2 2 2 2 2 2 30 6" xfId="24174" xr:uid="{00000000-0005-0000-0000-00006E5E0000}"/>
    <cellStyle name="Normal 2 2 2 2 2 2 2 2 2 2 2 2 2 2 2 2 2 2 2 2 2 2 2 2 2 2 2 2 2 2 2 2 2 2 2 2 30 7" xfId="24175" xr:uid="{00000000-0005-0000-0000-00006F5E0000}"/>
    <cellStyle name="Normal 2 2 2 2 2 2 2 2 2 2 2 2 2 2 2 2 2 2 2 2 2 2 2 2 2 2 2 2 2 2 2 2 2 2 2 2 30 8" xfId="24176" xr:uid="{00000000-0005-0000-0000-0000705E0000}"/>
    <cellStyle name="Normal 2 2 2 2 2 2 2 2 2 2 2 2 2 2 2 2 2 2 2 2 2 2 2 2 2 2 2 2 2 2 2 2 2 2 2 2 30 9" xfId="24177" xr:uid="{00000000-0005-0000-0000-0000715E0000}"/>
    <cellStyle name="Normal 2 2 2 2 2 2 2 2 2 2 2 2 2 2 2 2 2 2 2 2 2 2 2 2 2 2 2 2 2 2 2 2 2 2 2 2 30_Tabla M" xfId="24178" xr:uid="{00000000-0005-0000-0000-0000725E0000}"/>
    <cellStyle name="Normal 2 2 2 2 2 2 2 2 2 2 2 2 2 2 2 2 2 2 2 2 2 2 2 2 2 2 2 2 2 2 2 2 2 2 2 2 31" xfId="24179" xr:uid="{00000000-0005-0000-0000-0000735E0000}"/>
    <cellStyle name="Normal 2 2 2 2 2 2 2 2 2 2 2 2 2 2 2 2 2 2 2 2 2 2 2 2 2 2 2 2 2 2 2 2 2 2 2 2 31 10" xfId="24180" xr:uid="{00000000-0005-0000-0000-0000745E0000}"/>
    <cellStyle name="Normal 2 2 2 2 2 2 2 2 2 2 2 2 2 2 2 2 2 2 2 2 2 2 2 2 2 2 2 2 2 2 2 2 2 2 2 2 31 2" xfId="24181" xr:uid="{00000000-0005-0000-0000-0000755E0000}"/>
    <cellStyle name="Normal 2 2 2 2 2 2 2 2 2 2 2 2 2 2 2 2 2 2 2 2 2 2 2 2 2 2 2 2 2 2 2 2 2 2 2 2 31 3" xfId="24182" xr:uid="{00000000-0005-0000-0000-0000765E0000}"/>
    <cellStyle name="Normal 2 2 2 2 2 2 2 2 2 2 2 2 2 2 2 2 2 2 2 2 2 2 2 2 2 2 2 2 2 2 2 2 2 2 2 2 31 4" xfId="24183" xr:uid="{00000000-0005-0000-0000-0000775E0000}"/>
    <cellStyle name="Normal 2 2 2 2 2 2 2 2 2 2 2 2 2 2 2 2 2 2 2 2 2 2 2 2 2 2 2 2 2 2 2 2 2 2 2 2 31 5" xfId="24184" xr:uid="{00000000-0005-0000-0000-0000785E0000}"/>
    <cellStyle name="Normal 2 2 2 2 2 2 2 2 2 2 2 2 2 2 2 2 2 2 2 2 2 2 2 2 2 2 2 2 2 2 2 2 2 2 2 2 31 6" xfId="24185" xr:uid="{00000000-0005-0000-0000-0000795E0000}"/>
    <cellStyle name="Normal 2 2 2 2 2 2 2 2 2 2 2 2 2 2 2 2 2 2 2 2 2 2 2 2 2 2 2 2 2 2 2 2 2 2 2 2 31 7" xfId="24186" xr:uid="{00000000-0005-0000-0000-00007A5E0000}"/>
    <cellStyle name="Normal 2 2 2 2 2 2 2 2 2 2 2 2 2 2 2 2 2 2 2 2 2 2 2 2 2 2 2 2 2 2 2 2 2 2 2 2 31 8" xfId="24187" xr:uid="{00000000-0005-0000-0000-00007B5E0000}"/>
    <cellStyle name="Normal 2 2 2 2 2 2 2 2 2 2 2 2 2 2 2 2 2 2 2 2 2 2 2 2 2 2 2 2 2 2 2 2 2 2 2 2 31 9" xfId="24188" xr:uid="{00000000-0005-0000-0000-00007C5E0000}"/>
    <cellStyle name="Normal 2 2 2 2 2 2 2 2 2 2 2 2 2 2 2 2 2 2 2 2 2 2 2 2 2 2 2 2 2 2 2 2 2 2 2 2 31_Tabla M" xfId="24189" xr:uid="{00000000-0005-0000-0000-00007D5E0000}"/>
    <cellStyle name="Normal 2 2 2 2 2 2 2 2 2 2 2 2 2 2 2 2 2 2 2 2 2 2 2 2 2 2 2 2 2 2 2 2 2 2 2 2 32" xfId="24190" xr:uid="{00000000-0005-0000-0000-00007E5E0000}"/>
    <cellStyle name="Normal 2 2 2 2 2 2 2 2 2 2 2 2 2 2 2 2 2 2 2 2 2 2 2 2 2 2 2 2 2 2 2 2 2 2 2 2 32 10" xfId="24191" xr:uid="{00000000-0005-0000-0000-00007F5E0000}"/>
    <cellStyle name="Normal 2 2 2 2 2 2 2 2 2 2 2 2 2 2 2 2 2 2 2 2 2 2 2 2 2 2 2 2 2 2 2 2 2 2 2 2 32 2" xfId="24192" xr:uid="{00000000-0005-0000-0000-0000805E0000}"/>
    <cellStyle name="Normal 2 2 2 2 2 2 2 2 2 2 2 2 2 2 2 2 2 2 2 2 2 2 2 2 2 2 2 2 2 2 2 2 2 2 2 2 32 3" xfId="24193" xr:uid="{00000000-0005-0000-0000-0000815E0000}"/>
    <cellStyle name="Normal 2 2 2 2 2 2 2 2 2 2 2 2 2 2 2 2 2 2 2 2 2 2 2 2 2 2 2 2 2 2 2 2 2 2 2 2 32 4" xfId="24194" xr:uid="{00000000-0005-0000-0000-0000825E0000}"/>
    <cellStyle name="Normal 2 2 2 2 2 2 2 2 2 2 2 2 2 2 2 2 2 2 2 2 2 2 2 2 2 2 2 2 2 2 2 2 2 2 2 2 32 5" xfId="24195" xr:uid="{00000000-0005-0000-0000-0000835E0000}"/>
    <cellStyle name="Normal 2 2 2 2 2 2 2 2 2 2 2 2 2 2 2 2 2 2 2 2 2 2 2 2 2 2 2 2 2 2 2 2 2 2 2 2 32 6" xfId="24196" xr:uid="{00000000-0005-0000-0000-0000845E0000}"/>
    <cellStyle name="Normal 2 2 2 2 2 2 2 2 2 2 2 2 2 2 2 2 2 2 2 2 2 2 2 2 2 2 2 2 2 2 2 2 2 2 2 2 32 7" xfId="24197" xr:uid="{00000000-0005-0000-0000-0000855E0000}"/>
    <cellStyle name="Normal 2 2 2 2 2 2 2 2 2 2 2 2 2 2 2 2 2 2 2 2 2 2 2 2 2 2 2 2 2 2 2 2 2 2 2 2 32 8" xfId="24198" xr:uid="{00000000-0005-0000-0000-0000865E0000}"/>
    <cellStyle name="Normal 2 2 2 2 2 2 2 2 2 2 2 2 2 2 2 2 2 2 2 2 2 2 2 2 2 2 2 2 2 2 2 2 2 2 2 2 32 9" xfId="24199" xr:uid="{00000000-0005-0000-0000-0000875E0000}"/>
    <cellStyle name="Normal 2 2 2 2 2 2 2 2 2 2 2 2 2 2 2 2 2 2 2 2 2 2 2 2 2 2 2 2 2 2 2 2 2 2 2 2 32_Tabla M" xfId="24200" xr:uid="{00000000-0005-0000-0000-0000885E0000}"/>
    <cellStyle name="Normal 2 2 2 2 2 2 2 2 2 2 2 2 2 2 2 2 2 2 2 2 2 2 2 2 2 2 2 2 2 2 2 2 2 2 2 2 33" xfId="24201" xr:uid="{00000000-0005-0000-0000-0000895E0000}"/>
    <cellStyle name="Normal 2 2 2 2 2 2 2 2 2 2 2 2 2 2 2 2 2 2 2 2 2 2 2 2 2 2 2 2 2 2 2 2 2 2 2 2 33 10" xfId="24202" xr:uid="{00000000-0005-0000-0000-00008A5E0000}"/>
    <cellStyle name="Normal 2 2 2 2 2 2 2 2 2 2 2 2 2 2 2 2 2 2 2 2 2 2 2 2 2 2 2 2 2 2 2 2 2 2 2 2 33 2" xfId="24203" xr:uid="{00000000-0005-0000-0000-00008B5E0000}"/>
    <cellStyle name="Normal 2 2 2 2 2 2 2 2 2 2 2 2 2 2 2 2 2 2 2 2 2 2 2 2 2 2 2 2 2 2 2 2 2 2 2 2 33 3" xfId="24204" xr:uid="{00000000-0005-0000-0000-00008C5E0000}"/>
    <cellStyle name="Normal 2 2 2 2 2 2 2 2 2 2 2 2 2 2 2 2 2 2 2 2 2 2 2 2 2 2 2 2 2 2 2 2 2 2 2 2 33 4" xfId="24205" xr:uid="{00000000-0005-0000-0000-00008D5E0000}"/>
    <cellStyle name="Normal 2 2 2 2 2 2 2 2 2 2 2 2 2 2 2 2 2 2 2 2 2 2 2 2 2 2 2 2 2 2 2 2 2 2 2 2 33 5" xfId="24206" xr:uid="{00000000-0005-0000-0000-00008E5E0000}"/>
    <cellStyle name="Normal 2 2 2 2 2 2 2 2 2 2 2 2 2 2 2 2 2 2 2 2 2 2 2 2 2 2 2 2 2 2 2 2 2 2 2 2 33 6" xfId="24207" xr:uid="{00000000-0005-0000-0000-00008F5E0000}"/>
    <cellStyle name="Normal 2 2 2 2 2 2 2 2 2 2 2 2 2 2 2 2 2 2 2 2 2 2 2 2 2 2 2 2 2 2 2 2 2 2 2 2 33 7" xfId="24208" xr:uid="{00000000-0005-0000-0000-0000905E0000}"/>
    <cellStyle name="Normal 2 2 2 2 2 2 2 2 2 2 2 2 2 2 2 2 2 2 2 2 2 2 2 2 2 2 2 2 2 2 2 2 2 2 2 2 33 8" xfId="24209" xr:uid="{00000000-0005-0000-0000-0000915E0000}"/>
    <cellStyle name="Normal 2 2 2 2 2 2 2 2 2 2 2 2 2 2 2 2 2 2 2 2 2 2 2 2 2 2 2 2 2 2 2 2 2 2 2 2 33 9" xfId="24210" xr:uid="{00000000-0005-0000-0000-0000925E0000}"/>
    <cellStyle name="Normal 2 2 2 2 2 2 2 2 2 2 2 2 2 2 2 2 2 2 2 2 2 2 2 2 2 2 2 2 2 2 2 2 2 2 2 2 33_Tabla M" xfId="24211" xr:uid="{00000000-0005-0000-0000-0000935E0000}"/>
    <cellStyle name="Normal 2 2 2 2 2 2 2 2 2 2 2 2 2 2 2 2 2 2 2 2 2 2 2 2 2 2 2 2 2 2 2 2 2 2 2 2 34" xfId="24212" xr:uid="{00000000-0005-0000-0000-0000945E0000}"/>
    <cellStyle name="Normal 2 2 2 2 2 2 2 2 2 2 2 2 2 2 2 2 2 2 2 2 2 2 2 2 2 2 2 2 2 2 2 2 2 2 2 2 34 10" xfId="24213" xr:uid="{00000000-0005-0000-0000-0000955E0000}"/>
    <cellStyle name="Normal 2 2 2 2 2 2 2 2 2 2 2 2 2 2 2 2 2 2 2 2 2 2 2 2 2 2 2 2 2 2 2 2 2 2 2 2 34 2" xfId="24214" xr:uid="{00000000-0005-0000-0000-0000965E0000}"/>
    <cellStyle name="Normal 2 2 2 2 2 2 2 2 2 2 2 2 2 2 2 2 2 2 2 2 2 2 2 2 2 2 2 2 2 2 2 2 2 2 2 2 34 3" xfId="24215" xr:uid="{00000000-0005-0000-0000-0000975E0000}"/>
    <cellStyle name="Normal 2 2 2 2 2 2 2 2 2 2 2 2 2 2 2 2 2 2 2 2 2 2 2 2 2 2 2 2 2 2 2 2 2 2 2 2 34 4" xfId="24216" xr:uid="{00000000-0005-0000-0000-0000985E0000}"/>
    <cellStyle name="Normal 2 2 2 2 2 2 2 2 2 2 2 2 2 2 2 2 2 2 2 2 2 2 2 2 2 2 2 2 2 2 2 2 2 2 2 2 34 5" xfId="24217" xr:uid="{00000000-0005-0000-0000-0000995E0000}"/>
    <cellStyle name="Normal 2 2 2 2 2 2 2 2 2 2 2 2 2 2 2 2 2 2 2 2 2 2 2 2 2 2 2 2 2 2 2 2 2 2 2 2 34 6" xfId="24218" xr:uid="{00000000-0005-0000-0000-00009A5E0000}"/>
    <cellStyle name="Normal 2 2 2 2 2 2 2 2 2 2 2 2 2 2 2 2 2 2 2 2 2 2 2 2 2 2 2 2 2 2 2 2 2 2 2 2 34 7" xfId="24219" xr:uid="{00000000-0005-0000-0000-00009B5E0000}"/>
    <cellStyle name="Normal 2 2 2 2 2 2 2 2 2 2 2 2 2 2 2 2 2 2 2 2 2 2 2 2 2 2 2 2 2 2 2 2 2 2 2 2 34 8" xfId="24220" xr:uid="{00000000-0005-0000-0000-00009C5E0000}"/>
    <cellStyle name="Normal 2 2 2 2 2 2 2 2 2 2 2 2 2 2 2 2 2 2 2 2 2 2 2 2 2 2 2 2 2 2 2 2 2 2 2 2 34 9" xfId="24221" xr:uid="{00000000-0005-0000-0000-00009D5E0000}"/>
    <cellStyle name="Normal 2 2 2 2 2 2 2 2 2 2 2 2 2 2 2 2 2 2 2 2 2 2 2 2 2 2 2 2 2 2 2 2 2 2 2 2 34_Tabla M" xfId="24222" xr:uid="{00000000-0005-0000-0000-00009E5E0000}"/>
    <cellStyle name="Normal 2 2 2 2 2 2 2 2 2 2 2 2 2 2 2 2 2 2 2 2 2 2 2 2 2 2 2 2 2 2 2 2 2 2 2 2 35" xfId="24223" xr:uid="{00000000-0005-0000-0000-00009F5E0000}"/>
    <cellStyle name="Normal 2 2 2 2 2 2 2 2 2 2 2 2 2 2 2 2 2 2 2 2 2 2 2 2 2 2 2 2 2 2 2 2 2 2 2 2 35 10" xfId="24224" xr:uid="{00000000-0005-0000-0000-0000A05E0000}"/>
    <cellStyle name="Normal 2 2 2 2 2 2 2 2 2 2 2 2 2 2 2 2 2 2 2 2 2 2 2 2 2 2 2 2 2 2 2 2 2 2 2 2 35 2" xfId="24225" xr:uid="{00000000-0005-0000-0000-0000A15E0000}"/>
    <cellStyle name="Normal 2 2 2 2 2 2 2 2 2 2 2 2 2 2 2 2 2 2 2 2 2 2 2 2 2 2 2 2 2 2 2 2 2 2 2 2 35 3" xfId="24226" xr:uid="{00000000-0005-0000-0000-0000A25E0000}"/>
    <cellStyle name="Normal 2 2 2 2 2 2 2 2 2 2 2 2 2 2 2 2 2 2 2 2 2 2 2 2 2 2 2 2 2 2 2 2 2 2 2 2 35 4" xfId="24227" xr:uid="{00000000-0005-0000-0000-0000A35E0000}"/>
    <cellStyle name="Normal 2 2 2 2 2 2 2 2 2 2 2 2 2 2 2 2 2 2 2 2 2 2 2 2 2 2 2 2 2 2 2 2 2 2 2 2 35 5" xfId="24228" xr:uid="{00000000-0005-0000-0000-0000A45E0000}"/>
    <cellStyle name="Normal 2 2 2 2 2 2 2 2 2 2 2 2 2 2 2 2 2 2 2 2 2 2 2 2 2 2 2 2 2 2 2 2 2 2 2 2 35 6" xfId="24229" xr:uid="{00000000-0005-0000-0000-0000A55E0000}"/>
    <cellStyle name="Normal 2 2 2 2 2 2 2 2 2 2 2 2 2 2 2 2 2 2 2 2 2 2 2 2 2 2 2 2 2 2 2 2 2 2 2 2 35 7" xfId="24230" xr:uid="{00000000-0005-0000-0000-0000A65E0000}"/>
    <cellStyle name="Normal 2 2 2 2 2 2 2 2 2 2 2 2 2 2 2 2 2 2 2 2 2 2 2 2 2 2 2 2 2 2 2 2 2 2 2 2 35 8" xfId="24231" xr:uid="{00000000-0005-0000-0000-0000A75E0000}"/>
    <cellStyle name="Normal 2 2 2 2 2 2 2 2 2 2 2 2 2 2 2 2 2 2 2 2 2 2 2 2 2 2 2 2 2 2 2 2 2 2 2 2 35 9" xfId="24232" xr:uid="{00000000-0005-0000-0000-0000A85E0000}"/>
    <cellStyle name="Normal 2 2 2 2 2 2 2 2 2 2 2 2 2 2 2 2 2 2 2 2 2 2 2 2 2 2 2 2 2 2 2 2 2 2 2 2 35_Tabla M" xfId="24233" xr:uid="{00000000-0005-0000-0000-0000A95E0000}"/>
    <cellStyle name="Normal 2 2 2 2 2 2 2 2 2 2 2 2 2 2 2 2 2 2 2 2 2 2 2 2 2 2 2 2 2 2 2 2 2 2 2 2 36" xfId="24234" xr:uid="{00000000-0005-0000-0000-0000AA5E0000}"/>
    <cellStyle name="Normal 2 2 2 2 2 2 2 2 2 2 2 2 2 2 2 2 2 2 2 2 2 2 2 2 2 2 2 2 2 2 2 2 2 2 2 2 36 10" xfId="24235" xr:uid="{00000000-0005-0000-0000-0000AB5E0000}"/>
    <cellStyle name="Normal 2 2 2 2 2 2 2 2 2 2 2 2 2 2 2 2 2 2 2 2 2 2 2 2 2 2 2 2 2 2 2 2 2 2 2 2 36 2" xfId="24236" xr:uid="{00000000-0005-0000-0000-0000AC5E0000}"/>
    <cellStyle name="Normal 2 2 2 2 2 2 2 2 2 2 2 2 2 2 2 2 2 2 2 2 2 2 2 2 2 2 2 2 2 2 2 2 2 2 2 2 36 3" xfId="24237" xr:uid="{00000000-0005-0000-0000-0000AD5E0000}"/>
    <cellStyle name="Normal 2 2 2 2 2 2 2 2 2 2 2 2 2 2 2 2 2 2 2 2 2 2 2 2 2 2 2 2 2 2 2 2 2 2 2 2 36 4" xfId="24238" xr:uid="{00000000-0005-0000-0000-0000AE5E0000}"/>
    <cellStyle name="Normal 2 2 2 2 2 2 2 2 2 2 2 2 2 2 2 2 2 2 2 2 2 2 2 2 2 2 2 2 2 2 2 2 2 2 2 2 36 5" xfId="24239" xr:uid="{00000000-0005-0000-0000-0000AF5E0000}"/>
    <cellStyle name="Normal 2 2 2 2 2 2 2 2 2 2 2 2 2 2 2 2 2 2 2 2 2 2 2 2 2 2 2 2 2 2 2 2 2 2 2 2 36 6" xfId="24240" xr:uid="{00000000-0005-0000-0000-0000B05E0000}"/>
    <cellStyle name="Normal 2 2 2 2 2 2 2 2 2 2 2 2 2 2 2 2 2 2 2 2 2 2 2 2 2 2 2 2 2 2 2 2 2 2 2 2 36 7" xfId="24241" xr:uid="{00000000-0005-0000-0000-0000B15E0000}"/>
    <cellStyle name="Normal 2 2 2 2 2 2 2 2 2 2 2 2 2 2 2 2 2 2 2 2 2 2 2 2 2 2 2 2 2 2 2 2 2 2 2 2 36 8" xfId="24242" xr:uid="{00000000-0005-0000-0000-0000B25E0000}"/>
    <cellStyle name="Normal 2 2 2 2 2 2 2 2 2 2 2 2 2 2 2 2 2 2 2 2 2 2 2 2 2 2 2 2 2 2 2 2 2 2 2 2 36 9" xfId="24243" xr:uid="{00000000-0005-0000-0000-0000B35E0000}"/>
    <cellStyle name="Normal 2 2 2 2 2 2 2 2 2 2 2 2 2 2 2 2 2 2 2 2 2 2 2 2 2 2 2 2 2 2 2 2 2 2 2 2 36_Tabla M" xfId="24244" xr:uid="{00000000-0005-0000-0000-0000B45E0000}"/>
    <cellStyle name="Normal 2 2 2 2 2 2 2 2 2 2 2 2 2 2 2 2 2 2 2 2 2 2 2 2 2 2 2 2 2 2 2 2 2 2 2 2 37" xfId="24245" xr:uid="{00000000-0005-0000-0000-0000B55E0000}"/>
    <cellStyle name="Normal 2 2 2 2 2 2 2 2 2 2 2 2 2 2 2 2 2 2 2 2 2 2 2 2 2 2 2 2 2 2 2 2 2 2 2 2 37 10" xfId="24246" xr:uid="{00000000-0005-0000-0000-0000B65E0000}"/>
    <cellStyle name="Normal 2 2 2 2 2 2 2 2 2 2 2 2 2 2 2 2 2 2 2 2 2 2 2 2 2 2 2 2 2 2 2 2 2 2 2 2 37 2" xfId="24247" xr:uid="{00000000-0005-0000-0000-0000B75E0000}"/>
    <cellStyle name="Normal 2 2 2 2 2 2 2 2 2 2 2 2 2 2 2 2 2 2 2 2 2 2 2 2 2 2 2 2 2 2 2 2 2 2 2 2 37 3" xfId="24248" xr:uid="{00000000-0005-0000-0000-0000B85E0000}"/>
    <cellStyle name="Normal 2 2 2 2 2 2 2 2 2 2 2 2 2 2 2 2 2 2 2 2 2 2 2 2 2 2 2 2 2 2 2 2 2 2 2 2 37 4" xfId="24249" xr:uid="{00000000-0005-0000-0000-0000B95E0000}"/>
    <cellStyle name="Normal 2 2 2 2 2 2 2 2 2 2 2 2 2 2 2 2 2 2 2 2 2 2 2 2 2 2 2 2 2 2 2 2 2 2 2 2 37 5" xfId="24250" xr:uid="{00000000-0005-0000-0000-0000BA5E0000}"/>
    <cellStyle name="Normal 2 2 2 2 2 2 2 2 2 2 2 2 2 2 2 2 2 2 2 2 2 2 2 2 2 2 2 2 2 2 2 2 2 2 2 2 37 6" xfId="24251" xr:uid="{00000000-0005-0000-0000-0000BB5E0000}"/>
    <cellStyle name="Normal 2 2 2 2 2 2 2 2 2 2 2 2 2 2 2 2 2 2 2 2 2 2 2 2 2 2 2 2 2 2 2 2 2 2 2 2 37 7" xfId="24252" xr:uid="{00000000-0005-0000-0000-0000BC5E0000}"/>
    <cellStyle name="Normal 2 2 2 2 2 2 2 2 2 2 2 2 2 2 2 2 2 2 2 2 2 2 2 2 2 2 2 2 2 2 2 2 2 2 2 2 37 8" xfId="24253" xr:uid="{00000000-0005-0000-0000-0000BD5E0000}"/>
    <cellStyle name="Normal 2 2 2 2 2 2 2 2 2 2 2 2 2 2 2 2 2 2 2 2 2 2 2 2 2 2 2 2 2 2 2 2 2 2 2 2 37 9" xfId="24254" xr:uid="{00000000-0005-0000-0000-0000BE5E0000}"/>
    <cellStyle name="Normal 2 2 2 2 2 2 2 2 2 2 2 2 2 2 2 2 2 2 2 2 2 2 2 2 2 2 2 2 2 2 2 2 2 2 2 2 37_Tabla M" xfId="24255" xr:uid="{00000000-0005-0000-0000-0000BF5E0000}"/>
    <cellStyle name="Normal 2 2 2 2 2 2 2 2 2 2 2 2 2 2 2 2 2 2 2 2 2 2 2 2 2 2 2 2 2 2 2 2 2 2 2 2 38" xfId="24256" xr:uid="{00000000-0005-0000-0000-0000C05E0000}"/>
    <cellStyle name="Normal 2 2 2 2 2 2 2 2 2 2 2 2 2 2 2 2 2 2 2 2 2 2 2 2 2 2 2 2 2 2 2 2 2 2 2 2 38 10" xfId="24257" xr:uid="{00000000-0005-0000-0000-0000C15E0000}"/>
    <cellStyle name="Normal 2 2 2 2 2 2 2 2 2 2 2 2 2 2 2 2 2 2 2 2 2 2 2 2 2 2 2 2 2 2 2 2 2 2 2 2 38 2" xfId="24258" xr:uid="{00000000-0005-0000-0000-0000C25E0000}"/>
    <cellStyle name="Normal 2 2 2 2 2 2 2 2 2 2 2 2 2 2 2 2 2 2 2 2 2 2 2 2 2 2 2 2 2 2 2 2 2 2 2 2 38 3" xfId="24259" xr:uid="{00000000-0005-0000-0000-0000C35E0000}"/>
    <cellStyle name="Normal 2 2 2 2 2 2 2 2 2 2 2 2 2 2 2 2 2 2 2 2 2 2 2 2 2 2 2 2 2 2 2 2 2 2 2 2 38 4" xfId="24260" xr:uid="{00000000-0005-0000-0000-0000C45E0000}"/>
    <cellStyle name="Normal 2 2 2 2 2 2 2 2 2 2 2 2 2 2 2 2 2 2 2 2 2 2 2 2 2 2 2 2 2 2 2 2 2 2 2 2 38 5" xfId="24261" xr:uid="{00000000-0005-0000-0000-0000C55E0000}"/>
    <cellStyle name="Normal 2 2 2 2 2 2 2 2 2 2 2 2 2 2 2 2 2 2 2 2 2 2 2 2 2 2 2 2 2 2 2 2 2 2 2 2 38 6" xfId="24262" xr:uid="{00000000-0005-0000-0000-0000C65E0000}"/>
    <cellStyle name="Normal 2 2 2 2 2 2 2 2 2 2 2 2 2 2 2 2 2 2 2 2 2 2 2 2 2 2 2 2 2 2 2 2 2 2 2 2 38 7" xfId="24263" xr:uid="{00000000-0005-0000-0000-0000C75E0000}"/>
    <cellStyle name="Normal 2 2 2 2 2 2 2 2 2 2 2 2 2 2 2 2 2 2 2 2 2 2 2 2 2 2 2 2 2 2 2 2 2 2 2 2 38 8" xfId="24264" xr:uid="{00000000-0005-0000-0000-0000C85E0000}"/>
    <cellStyle name="Normal 2 2 2 2 2 2 2 2 2 2 2 2 2 2 2 2 2 2 2 2 2 2 2 2 2 2 2 2 2 2 2 2 2 2 2 2 38 9" xfId="24265" xr:uid="{00000000-0005-0000-0000-0000C95E0000}"/>
    <cellStyle name="Normal 2 2 2 2 2 2 2 2 2 2 2 2 2 2 2 2 2 2 2 2 2 2 2 2 2 2 2 2 2 2 2 2 2 2 2 2 38_Tabla M" xfId="24266" xr:uid="{00000000-0005-0000-0000-0000CA5E0000}"/>
    <cellStyle name="Normal 2 2 2 2 2 2 2 2 2 2 2 2 2 2 2 2 2 2 2 2 2 2 2 2 2 2 2 2 2 2 2 2 2 2 2 2 39" xfId="24267" xr:uid="{00000000-0005-0000-0000-0000CB5E0000}"/>
    <cellStyle name="Normal 2 2 2 2 2 2 2 2 2 2 2 2 2 2 2 2 2 2 2 2 2 2 2 2 2 2 2 2 2 2 2 2 2 2 2 2 39 10" xfId="24268" xr:uid="{00000000-0005-0000-0000-0000CC5E0000}"/>
    <cellStyle name="Normal 2 2 2 2 2 2 2 2 2 2 2 2 2 2 2 2 2 2 2 2 2 2 2 2 2 2 2 2 2 2 2 2 2 2 2 2 39 2" xfId="24269" xr:uid="{00000000-0005-0000-0000-0000CD5E0000}"/>
    <cellStyle name="Normal 2 2 2 2 2 2 2 2 2 2 2 2 2 2 2 2 2 2 2 2 2 2 2 2 2 2 2 2 2 2 2 2 2 2 2 2 39 3" xfId="24270" xr:uid="{00000000-0005-0000-0000-0000CE5E0000}"/>
    <cellStyle name="Normal 2 2 2 2 2 2 2 2 2 2 2 2 2 2 2 2 2 2 2 2 2 2 2 2 2 2 2 2 2 2 2 2 2 2 2 2 39 4" xfId="24271" xr:uid="{00000000-0005-0000-0000-0000CF5E0000}"/>
    <cellStyle name="Normal 2 2 2 2 2 2 2 2 2 2 2 2 2 2 2 2 2 2 2 2 2 2 2 2 2 2 2 2 2 2 2 2 2 2 2 2 39 5" xfId="24272" xr:uid="{00000000-0005-0000-0000-0000D05E0000}"/>
    <cellStyle name="Normal 2 2 2 2 2 2 2 2 2 2 2 2 2 2 2 2 2 2 2 2 2 2 2 2 2 2 2 2 2 2 2 2 2 2 2 2 39 6" xfId="24273" xr:uid="{00000000-0005-0000-0000-0000D15E0000}"/>
    <cellStyle name="Normal 2 2 2 2 2 2 2 2 2 2 2 2 2 2 2 2 2 2 2 2 2 2 2 2 2 2 2 2 2 2 2 2 2 2 2 2 39 7" xfId="24274" xr:uid="{00000000-0005-0000-0000-0000D25E0000}"/>
    <cellStyle name="Normal 2 2 2 2 2 2 2 2 2 2 2 2 2 2 2 2 2 2 2 2 2 2 2 2 2 2 2 2 2 2 2 2 2 2 2 2 39 8" xfId="24275" xr:uid="{00000000-0005-0000-0000-0000D35E0000}"/>
    <cellStyle name="Normal 2 2 2 2 2 2 2 2 2 2 2 2 2 2 2 2 2 2 2 2 2 2 2 2 2 2 2 2 2 2 2 2 2 2 2 2 39 9" xfId="24276" xr:uid="{00000000-0005-0000-0000-0000D45E0000}"/>
    <cellStyle name="Normal 2 2 2 2 2 2 2 2 2 2 2 2 2 2 2 2 2 2 2 2 2 2 2 2 2 2 2 2 2 2 2 2 2 2 2 2 39_Tabla M" xfId="24277" xr:uid="{00000000-0005-0000-0000-0000D55E0000}"/>
    <cellStyle name="Normal 2 2 2 2 2 2 2 2 2 2 2 2 2 2 2 2 2 2 2 2 2 2 2 2 2 2 2 2 2 2 2 2 2 2 2 2 4" xfId="24278" xr:uid="{00000000-0005-0000-0000-0000D65E0000}"/>
    <cellStyle name="Normal 2 2 2 2 2 2 2 2 2 2 2 2 2 2 2 2 2 2 2 2 2 2 2 2 2 2 2 2 2 2 2 2 2 2 2 2 4 10" xfId="24279" xr:uid="{00000000-0005-0000-0000-0000D75E0000}"/>
    <cellStyle name="Normal 2 2 2 2 2 2 2 2 2 2 2 2 2 2 2 2 2 2 2 2 2 2 2 2 2 2 2 2 2 2 2 2 2 2 2 2 4 2" xfId="24280" xr:uid="{00000000-0005-0000-0000-0000D85E0000}"/>
    <cellStyle name="Normal 2 2 2 2 2 2 2 2 2 2 2 2 2 2 2 2 2 2 2 2 2 2 2 2 2 2 2 2 2 2 2 2 2 2 2 2 4 3" xfId="24281" xr:uid="{00000000-0005-0000-0000-0000D95E0000}"/>
    <cellStyle name="Normal 2 2 2 2 2 2 2 2 2 2 2 2 2 2 2 2 2 2 2 2 2 2 2 2 2 2 2 2 2 2 2 2 2 2 2 2 4 4" xfId="24282" xr:uid="{00000000-0005-0000-0000-0000DA5E0000}"/>
    <cellStyle name="Normal 2 2 2 2 2 2 2 2 2 2 2 2 2 2 2 2 2 2 2 2 2 2 2 2 2 2 2 2 2 2 2 2 2 2 2 2 4 5" xfId="24283" xr:uid="{00000000-0005-0000-0000-0000DB5E0000}"/>
    <cellStyle name="Normal 2 2 2 2 2 2 2 2 2 2 2 2 2 2 2 2 2 2 2 2 2 2 2 2 2 2 2 2 2 2 2 2 2 2 2 2 4 6" xfId="24284" xr:uid="{00000000-0005-0000-0000-0000DC5E0000}"/>
    <cellStyle name="Normal 2 2 2 2 2 2 2 2 2 2 2 2 2 2 2 2 2 2 2 2 2 2 2 2 2 2 2 2 2 2 2 2 2 2 2 2 4 7" xfId="24285" xr:uid="{00000000-0005-0000-0000-0000DD5E0000}"/>
    <cellStyle name="Normal 2 2 2 2 2 2 2 2 2 2 2 2 2 2 2 2 2 2 2 2 2 2 2 2 2 2 2 2 2 2 2 2 2 2 2 2 4 8" xfId="24286" xr:uid="{00000000-0005-0000-0000-0000DE5E0000}"/>
    <cellStyle name="Normal 2 2 2 2 2 2 2 2 2 2 2 2 2 2 2 2 2 2 2 2 2 2 2 2 2 2 2 2 2 2 2 2 2 2 2 2 4 9" xfId="24287" xr:uid="{00000000-0005-0000-0000-0000DF5E0000}"/>
    <cellStyle name="Normal 2 2 2 2 2 2 2 2 2 2 2 2 2 2 2 2 2 2 2 2 2 2 2 2 2 2 2 2 2 2 2 2 2 2 2 2 4_Tabla M" xfId="24288" xr:uid="{00000000-0005-0000-0000-0000E05E0000}"/>
    <cellStyle name="Normal 2 2 2 2 2 2 2 2 2 2 2 2 2 2 2 2 2 2 2 2 2 2 2 2 2 2 2 2 2 2 2 2 2 2 2 2 40" xfId="24289" xr:uid="{00000000-0005-0000-0000-0000E15E0000}"/>
    <cellStyle name="Normal 2 2 2 2 2 2 2 2 2 2 2 2 2 2 2 2 2 2 2 2 2 2 2 2 2 2 2 2 2 2 2 2 2 2 2 2 40 10" xfId="24290" xr:uid="{00000000-0005-0000-0000-0000E25E0000}"/>
    <cellStyle name="Normal 2 2 2 2 2 2 2 2 2 2 2 2 2 2 2 2 2 2 2 2 2 2 2 2 2 2 2 2 2 2 2 2 2 2 2 2 40 2" xfId="24291" xr:uid="{00000000-0005-0000-0000-0000E35E0000}"/>
    <cellStyle name="Normal 2 2 2 2 2 2 2 2 2 2 2 2 2 2 2 2 2 2 2 2 2 2 2 2 2 2 2 2 2 2 2 2 2 2 2 2 40 3" xfId="24292" xr:uid="{00000000-0005-0000-0000-0000E45E0000}"/>
    <cellStyle name="Normal 2 2 2 2 2 2 2 2 2 2 2 2 2 2 2 2 2 2 2 2 2 2 2 2 2 2 2 2 2 2 2 2 2 2 2 2 40 4" xfId="24293" xr:uid="{00000000-0005-0000-0000-0000E55E0000}"/>
    <cellStyle name="Normal 2 2 2 2 2 2 2 2 2 2 2 2 2 2 2 2 2 2 2 2 2 2 2 2 2 2 2 2 2 2 2 2 2 2 2 2 40 5" xfId="24294" xr:uid="{00000000-0005-0000-0000-0000E65E0000}"/>
    <cellStyle name="Normal 2 2 2 2 2 2 2 2 2 2 2 2 2 2 2 2 2 2 2 2 2 2 2 2 2 2 2 2 2 2 2 2 2 2 2 2 40 6" xfId="24295" xr:uid="{00000000-0005-0000-0000-0000E75E0000}"/>
    <cellStyle name="Normal 2 2 2 2 2 2 2 2 2 2 2 2 2 2 2 2 2 2 2 2 2 2 2 2 2 2 2 2 2 2 2 2 2 2 2 2 40 7" xfId="24296" xr:uid="{00000000-0005-0000-0000-0000E85E0000}"/>
    <cellStyle name="Normal 2 2 2 2 2 2 2 2 2 2 2 2 2 2 2 2 2 2 2 2 2 2 2 2 2 2 2 2 2 2 2 2 2 2 2 2 40 8" xfId="24297" xr:uid="{00000000-0005-0000-0000-0000E95E0000}"/>
    <cellStyle name="Normal 2 2 2 2 2 2 2 2 2 2 2 2 2 2 2 2 2 2 2 2 2 2 2 2 2 2 2 2 2 2 2 2 2 2 2 2 40 9" xfId="24298" xr:uid="{00000000-0005-0000-0000-0000EA5E0000}"/>
    <cellStyle name="Normal 2 2 2 2 2 2 2 2 2 2 2 2 2 2 2 2 2 2 2 2 2 2 2 2 2 2 2 2 2 2 2 2 2 2 2 2 40_Tabla M" xfId="24299" xr:uid="{00000000-0005-0000-0000-0000EB5E0000}"/>
    <cellStyle name="Normal 2 2 2 2 2 2 2 2 2 2 2 2 2 2 2 2 2 2 2 2 2 2 2 2 2 2 2 2 2 2 2 2 2 2 2 2 41" xfId="24300" xr:uid="{00000000-0005-0000-0000-0000EC5E0000}"/>
    <cellStyle name="Normal 2 2 2 2 2 2 2 2 2 2 2 2 2 2 2 2 2 2 2 2 2 2 2 2 2 2 2 2 2 2 2 2 2 2 2 2 42" xfId="24301" xr:uid="{00000000-0005-0000-0000-0000ED5E0000}"/>
    <cellStyle name="Normal 2 2 2 2 2 2 2 2 2 2 2 2 2 2 2 2 2 2 2 2 2 2 2 2 2 2 2 2 2 2 2 2 2 2 2 2 43" xfId="24302" xr:uid="{00000000-0005-0000-0000-0000EE5E0000}"/>
    <cellStyle name="Normal 2 2 2 2 2 2 2 2 2 2 2 2 2 2 2 2 2 2 2 2 2 2 2 2 2 2 2 2 2 2 2 2 2 2 2 2 44" xfId="24303" xr:uid="{00000000-0005-0000-0000-0000EF5E0000}"/>
    <cellStyle name="Normal 2 2 2 2 2 2 2 2 2 2 2 2 2 2 2 2 2 2 2 2 2 2 2 2 2 2 2 2 2 2 2 2 2 2 2 2 45" xfId="24304" xr:uid="{00000000-0005-0000-0000-0000F05E0000}"/>
    <cellStyle name="Normal 2 2 2 2 2 2 2 2 2 2 2 2 2 2 2 2 2 2 2 2 2 2 2 2 2 2 2 2 2 2 2 2 2 2 2 2 46" xfId="24305" xr:uid="{00000000-0005-0000-0000-0000F15E0000}"/>
    <cellStyle name="Normal 2 2 2 2 2 2 2 2 2 2 2 2 2 2 2 2 2 2 2 2 2 2 2 2 2 2 2 2 2 2 2 2 2 2 2 2 47" xfId="24306" xr:uid="{00000000-0005-0000-0000-0000F25E0000}"/>
    <cellStyle name="Normal 2 2 2 2 2 2 2 2 2 2 2 2 2 2 2 2 2 2 2 2 2 2 2 2 2 2 2 2 2 2 2 2 2 2 2 2 48" xfId="24307" xr:uid="{00000000-0005-0000-0000-0000F35E0000}"/>
    <cellStyle name="Normal 2 2 2 2 2 2 2 2 2 2 2 2 2 2 2 2 2 2 2 2 2 2 2 2 2 2 2 2 2 2 2 2 2 2 2 2 49" xfId="24308" xr:uid="{00000000-0005-0000-0000-0000F45E0000}"/>
    <cellStyle name="Normal 2 2 2 2 2 2 2 2 2 2 2 2 2 2 2 2 2 2 2 2 2 2 2 2 2 2 2 2 2 2 2 2 2 2 2 2 5" xfId="24309" xr:uid="{00000000-0005-0000-0000-0000F55E0000}"/>
    <cellStyle name="Normal 2 2 2 2 2 2 2 2 2 2 2 2 2 2 2 2 2 2 2 2 2 2 2 2 2 2 2 2 2 2 2 2 2 2 2 2 5 10" xfId="24310" xr:uid="{00000000-0005-0000-0000-0000F65E0000}"/>
    <cellStyle name="Normal 2 2 2 2 2 2 2 2 2 2 2 2 2 2 2 2 2 2 2 2 2 2 2 2 2 2 2 2 2 2 2 2 2 2 2 2 5 2" xfId="24311" xr:uid="{00000000-0005-0000-0000-0000F75E0000}"/>
    <cellStyle name="Normal 2 2 2 2 2 2 2 2 2 2 2 2 2 2 2 2 2 2 2 2 2 2 2 2 2 2 2 2 2 2 2 2 2 2 2 2 5 3" xfId="24312" xr:uid="{00000000-0005-0000-0000-0000F85E0000}"/>
    <cellStyle name="Normal 2 2 2 2 2 2 2 2 2 2 2 2 2 2 2 2 2 2 2 2 2 2 2 2 2 2 2 2 2 2 2 2 2 2 2 2 5 4" xfId="24313" xr:uid="{00000000-0005-0000-0000-0000F95E0000}"/>
    <cellStyle name="Normal 2 2 2 2 2 2 2 2 2 2 2 2 2 2 2 2 2 2 2 2 2 2 2 2 2 2 2 2 2 2 2 2 2 2 2 2 5 5" xfId="24314" xr:uid="{00000000-0005-0000-0000-0000FA5E0000}"/>
    <cellStyle name="Normal 2 2 2 2 2 2 2 2 2 2 2 2 2 2 2 2 2 2 2 2 2 2 2 2 2 2 2 2 2 2 2 2 2 2 2 2 5 6" xfId="24315" xr:uid="{00000000-0005-0000-0000-0000FB5E0000}"/>
    <cellStyle name="Normal 2 2 2 2 2 2 2 2 2 2 2 2 2 2 2 2 2 2 2 2 2 2 2 2 2 2 2 2 2 2 2 2 2 2 2 2 5 7" xfId="24316" xr:uid="{00000000-0005-0000-0000-0000FC5E0000}"/>
    <cellStyle name="Normal 2 2 2 2 2 2 2 2 2 2 2 2 2 2 2 2 2 2 2 2 2 2 2 2 2 2 2 2 2 2 2 2 2 2 2 2 5 8" xfId="24317" xr:uid="{00000000-0005-0000-0000-0000FD5E0000}"/>
    <cellStyle name="Normal 2 2 2 2 2 2 2 2 2 2 2 2 2 2 2 2 2 2 2 2 2 2 2 2 2 2 2 2 2 2 2 2 2 2 2 2 5 9" xfId="24318" xr:uid="{00000000-0005-0000-0000-0000FE5E0000}"/>
    <cellStyle name="Normal 2 2 2 2 2 2 2 2 2 2 2 2 2 2 2 2 2 2 2 2 2 2 2 2 2 2 2 2 2 2 2 2 2 2 2 2 5_Tabla M" xfId="24319" xr:uid="{00000000-0005-0000-0000-0000FF5E0000}"/>
    <cellStyle name="Normal 2 2 2 2 2 2 2 2 2 2 2 2 2 2 2 2 2 2 2 2 2 2 2 2 2 2 2 2 2 2 2 2 2 2 2 2 6" xfId="24320" xr:uid="{00000000-0005-0000-0000-0000005F0000}"/>
    <cellStyle name="Normal 2 2 2 2 2 2 2 2 2 2 2 2 2 2 2 2 2 2 2 2 2 2 2 2 2 2 2 2 2 2 2 2 2 2 2 2 6 10" xfId="24321" xr:uid="{00000000-0005-0000-0000-0000015F0000}"/>
    <cellStyle name="Normal 2 2 2 2 2 2 2 2 2 2 2 2 2 2 2 2 2 2 2 2 2 2 2 2 2 2 2 2 2 2 2 2 2 2 2 2 6 2" xfId="24322" xr:uid="{00000000-0005-0000-0000-0000025F0000}"/>
    <cellStyle name="Normal 2 2 2 2 2 2 2 2 2 2 2 2 2 2 2 2 2 2 2 2 2 2 2 2 2 2 2 2 2 2 2 2 2 2 2 2 6 3" xfId="24323" xr:uid="{00000000-0005-0000-0000-0000035F0000}"/>
    <cellStyle name="Normal 2 2 2 2 2 2 2 2 2 2 2 2 2 2 2 2 2 2 2 2 2 2 2 2 2 2 2 2 2 2 2 2 2 2 2 2 6 4" xfId="24324" xr:uid="{00000000-0005-0000-0000-0000045F0000}"/>
    <cellStyle name="Normal 2 2 2 2 2 2 2 2 2 2 2 2 2 2 2 2 2 2 2 2 2 2 2 2 2 2 2 2 2 2 2 2 2 2 2 2 6 5" xfId="24325" xr:uid="{00000000-0005-0000-0000-0000055F0000}"/>
    <cellStyle name="Normal 2 2 2 2 2 2 2 2 2 2 2 2 2 2 2 2 2 2 2 2 2 2 2 2 2 2 2 2 2 2 2 2 2 2 2 2 6 6" xfId="24326" xr:uid="{00000000-0005-0000-0000-0000065F0000}"/>
    <cellStyle name="Normal 2 2 2 2 2 2 2 2 2 2 2 2 2 2 2 2 2 2 2 2 2 2 2 2 2 2 2 2 2 2 2 2 2 2 2 2 6 7" xfId="24327" xr:uid="{00000000-0005-0000-0000-0000075F0000}"/>
    <cellStyle name="Normal 2 2 2 2 2 2 2 2 2 2 2 2 2 2 2 2 2 2 2 2 2 2 2 2 2 2 2 2 2 2 2 2 2 2 2 2 6 8" xfId="24328" xr:uid="{00000000-0005-0000-0000-0000085F0000}"/>
    <cellStyle name="Normal 2 2 2 2 2 2 2 2 2 2 2 2 2 2 2 2 2 2 2 2 2 2 2 2 2 2 2 2 2 2 2 2 2 2 2 2 6 9" xfId="24329" xr:uid="{00000000-0005-0000-0000-0000095F0000}"/>
    <cellStyle name="Normal 2 2 2 2 2 2 2 2 2 2 2 2 2 2 2 2 2 2 2 2 2 2 2 2 2 2 2 2 2 2 2 2 2 2 2 2 6_Tabla M" xfId="24330" xr:uid="{00000000-0005-0000-0000-00000A5F0000}"/>
    <cellStyle name="Normal 2 2 2 2 2 2 2 2 2 2 2 2 2 2 2 2 2 2 2 2 2 2 2 2 2 2 2 2 2 2 2 2 2 2 2 2 7" xfId="24331" xr:uid="{00000000-0005-0000-0000-00000B5F0000}"/>
    <cellStyle name="Normal 2 2 2 2 2 2 2 2 2 2 2 2 2 2 2 2 2 2 2 2 2 2 2 2 2 2 2 2 2 2 2 2 2 2 2 2 7 10" xfId="24332" xr:uid="{00000000-0005-0000-0000-00000C5F0000}"/>
    <cellStyle name="Normal 2 2 2 2 2 2 2 2 2 2 2 2 2 2 2 2 2 2 2 2 2 2 2 2 2 2 2 2 2 2 2 2 2 2 2 2 7 2" xfId="24333" xr:uid="{00000000-0005-0000-0000-00000D5F0000}"/>
    <cellStyle name="Normal 2 2 2 2 2 2 2 2 2 2 2 2 2 2 2 2 2 2 2 2 2 2 2 2 2 2 2 2 2 2 2 2 2 2 2 2 7 3" xfId="24334" xr:uid="{00000000-0005-0000-0000-00000E5F0000}"/>
    <cellStyle name="Normal 2 2 2 2 2 2 2 2 2 2 2 2 2 2 2 2 2 2 2 2 2 2 2 2 2 2 2 2 2 2 2 2 2 2 2 2 7 4" xfId="24335" xr:uid="{00000000-0005-0000-0000-00000F5F0000}"/>
    <cellStyle name="Normal 2 2 2 2 2 2 2 2 2 2 2 2 2 2 2 2 2 2 2 2 2 2 2 2 2 2 2 2 2 2 2 2 2 2 2 2 7 5" xfId="24336" xr:uid="{00000000-0005-0000-0000-0000105F0000}"/>
    <cellStyle name="Normal 2 2 2 2 2 2 2 2 2 2 2 2 2 2 2 2 2 2 2 2 2 2 2 2 2 2 2 2 2 2 2 2 2 2 2 2 7 6" xfId="24337" xr:uid="{00000000-0005-0000-0000-0000115F0000}"/>
    <cellStyle name="Normal 2 2 2 2 2 2 2 2 2 2 2 2 2 2 2 2 2 2 2 2 2 2 2 2 2 2 2 2 2 2 2 2 2 2 2 2 7 7" xfId="24338" xr:uid="{00000000-0005-0000-0000-0000125F0000}"/>
    <cellStyle name="Normal 2 2 2 2 2 2 2 2 2 2 2 2 2 2 2 2 2 2 2 2 2 2 2 2 2 2 2 2 2 2 2 2 2 2 2 2 7 8" xfId="24339" xr:uid="{00000000-0005-0000-0000-0000135F0000}"/>
    <cellStyle name="Normal 2 2 2 2 2 2 2 2 2 2 2 2 2 2 2 2 2 2 2 2 2 2 2 2 2 2 2 2 2 2 2 2 2 2 2 2 7 9" xfId="24340" xr:uid="{00000000-0005-0000-0000-0000145F0000}"/>
    <cellStyle name="Normal 2 2 2 2 2 2 2 2 2 2 2 2 2 2 2 2 2 2 2 2 2 2 2 2 2 2 2 2 2 2 2 2 2 2 2 2 7_Tabla M" xfId="24341" xr:uid="{00000000-0005-0000-0000-0000155F0000}"/>
    <cellStyle name="Normal 2 2 2 2 2 2 2 2 2 2 2 2 2 2 2 2 2 2 2 2 2 2 2 2 2 2 2 2 2 2 2 2 2 2 2 2 8" xfId="24342" xr:uid="{00000000-0005-0000-0000-0000165F0000}"/>
    <cellStyle name="Normal 2 2 2 2 2 2 2 2 2 2 2 2 2 2 2 2 2 2 2 2 2 2 2 2 2 2 2 2 2 2 2 2 2 2 2 2 8 10" xfId="24343" xr:uid="{00000000-0005-0000-0000-0000175F0000}"/>
    <cellStyle name="Normal 2 2 2 2 2 2 2 2 2 2 2 2 2 2 2 2 2 2 2 2 2 2 2 2 2 2 2 2 2 2 2 2 2 2 2 2 8 2" xfId="24344" xr:uid="{00000000-0005-0000-0000-0000185F0000}"/>
    <cellStyle name="Normal 2 2 2 2 2 2 2 2 2 2 2 2 2 2 2 2 2 2 2 2 2 2 2 2 2 2 2 2 2 2 2 2 2 2 2 2 8 3" xfId="24345" xr:uid="{00000000-0005-0000-0000-0000195F0000}"/>
    <cellStyle name="Normal 2 2 2 2 2 2 2 2 2 2 2 2 2 2 2 2 2 2 2 2 2 2 2 2 2 2 2 2 2 2 2 2 2 2 2 2 8 4" xfId="24346" xr:uid="{00000000-0005-0000-0000-00001A5F0000}"/>
    <cellStyle name="Normal 2 2 2 2 2 2 2 2 2 2 2 2 2 2 2 2 2 2 2 2 2 2 2 2 2 2 2 2 2 2 2 2 2 2 2 2 8 5" xfId="24347" xr:uid="{00000000-0005-0000-0000-00001B5F0000}"/>
    <cellStyle name="Normal 2 2 2 2 2 2 2 2 2 2 2 2 2 2 2 2 2 2 2 2 2 2 2 2 2 2 2 2 2 2 2 2 2 2 2 2 8 6" xfId="24348" xr:uid="{00000000-0005-0000-0000-00001C5F0000}"/>
    <cellStyle name="Normal 2 2 2 2 2 2 2 2 2 2 2 2 2 2 2 2 2 2 2 2 2 2 2 2 2 2 2 2 2 2 2 2 2 2 2 2 8 7" xfId="24349" xr:uid="{00000000-0005-0000-0000-00001D5F0000}"/>
    <cellStyle name="Normal 2 2 2 2 2 2 2 2 2 2 2 2 2 2 2 2 2 2 2 2 2 2 2 2 2 2 2 2 2 2 2 2 2 2 2 2 8 8" xfId="24350" xr:uid="{00000000-0005-0000-0000-00001E5F0000}"/>
    <cellStyle name="Normal 2 2 2 2 2 2 2 2 2 2 2 2 2 2 2 2 2 2 2 2 2 2 2 2 2 2 2 2 2 2 2 2 2 2 2 2 8 9" xfId="24351" xr:uid="{00000000-0005-0000-0000-00001F5F0000}"/>
    <cellStyle name="Normal 2 2 2 2 2 2 2 2 2 2 2 2 2 2 2 2 2 2 2 2 2 2 2 2 2 2 2 2 2 2 2 2 2 2 2 2 8_Tabla M" xfId="24352" xr:uid="{00000000-0005-0000-0000-0000205F0000}"/>
    <cellStyle name="Normal 2 2 2 2 2 2 2 2 2 2 2 2 2 2 2 2 2 2 2 2 2 2 2 2 2 2 2 2 2 2 2 2 2 2 2 2 9" xfId="24353" xr:uid="{00000000-0005-0000-0000-0000215F0000}"/>
    <cellStyle name="Normal 2 2 2 2 2 2 2 2 2 2 2 2 2 2 2 2 2 2 2 2 2 2 2 2 2 2 2 2 2 2 2 2 2 2 2 2 9 10" xfId="24354" xr:uid="{00000000-0005-0000-0000-0000225F0000}"/>
    <cellStyle name="Normal 2 2 2 2 2 2 2 2 2 2 2 2 2 2 2 2 2 2 2 2 2 2 2 2 2 2 2 2 2 2 2 2 2 2 2 2 9 2" xfId="24355" xr:uid="{00000000-0005-0000-0000-0000235F0000}"/>
    <cellStyle name="Normal 2 2 2 2 2 2 2 2 2 2 2 2 2 2 2 2 2 2 2 2 2 2 2 2 2 2 2 2 2 2 2 2 2 2 2 2 9 3" xfId="24356" xr:uid="{00000000-0005-0000-0000-0000245F0000}"/>
    <cellStyle name="Normal 2 2 2 2 2 2 2 2 2 2 2 2 2 2 2 2 2 2 2 2 2 2 2 2 2 2 2 2 2 2 2 2 2 2 2 2 9 4" xfId="24357" xr:uid="{00000000-0005-0000-0000-0000255F0000}"/>
    <cellStyle name="Normal 2 2 2 2 2 2 2 2 2 2 2 2 2 2 2 2 2 2 2 2 2 2 2 2 2 2 2 2 2 2 2 2 2 2 2 2 9 5" xfId="24358" xr:uid="{00000000-0005-0000-0000-0000265F0000}"/>
    <cellStyle name="Normal 2 2 2 2 2 2 2 2 2 2 2 2 2 2 2 2 2 2 2 2 2 2 2 2 2 2 2 2 2 2 2 2 2 2 2 2 9 6" xfId="24359" xr:uid="{00000000-0005-0000-0000-0000275F0000}"/>
    <cellStyle name="Normal 2 2 2 2 2 2 2 2 2 2 2 2 2 2 2 2 2 2 2 2 2 2 2 2 2 2 2 2 2 2 2 2 2 2 2 2 9 7" xfId="24360" xr:uid="{00000000-0005-0000-0000-0000285F0000}"/>
    <cellStyle name="Normal 2 2 2 2 2 2 2 2 2 2 2 2 2 2 2 2 2 2 2 2 2 2 2 2 2 2 2 2 2 2 2 2 2 2 2 2 9 8" xfId="24361" xr:uid="{00000000-0005-0000-0000-0000295F0000}"/>
    <cellStyle name="Normal 2 2 2 2 2 2 2 2 2 2 2 2 2 2 2 2 2 2 2 2 2 2 2 2 2 2 2 2 2 2 2 2 2 2 2 2 9 9" xfId="24362" xr:uid="{00000000-0005-0000-0000-00002A5F0000}"/>
    <cellStyle name="Normal 2 2 2 2 2 2 2 2 2 2 2 2 2 2 2 2 2 2 2 2 2 2 2 2 2 2 2 2 2 2 2 2 2 2 2 2 9_Tabla M" xfId="24363" xr:uid="{00000000-0005-0000-0000-00002B5F0000}"/>
    <cellStyle name="Normal 2 2 2 2 2 2 2 2 2 2 2 2 2 2 2 2 2 2 2 2 2 2 2 2 2 2 2 2 2 2 2 2 2 2 2 2_Tabla M" xfId="24364" xr:uid="{00000000-0005-0000-0000-00002C5F0000}"/>
    <cellStyle name="Normal 2 2 2 2 2 2 2 2 2 2 2 2 2 2 2 2 2 2 2 2 2 2 2 2 2 2 2 2 2 2 2 2 2 2 2 20" xfId="24365" xr:uid="{00000000-0005-0000-0000-00002D5F0000}"/>
    <cellStyle name="Normal 2 2 2 2 2 2 2 2 2 2 2 2 2 2 2 2 2 2 2 2 2 2 2 2 2 2 2 2 2 2 2 2 2 2 2 21" xfId="24366" xr:uid="{00000000-0005-0000-0000-00002E5F0000}"/>
    <cellStyle name="Normal 2 2 2 2 2 2 2 2 2 2 2 2 2 2 2 2 2 2 2 2 2 2 2 2 2 2 2 2 2 2 2 2 2 2 2 22" xfId="24367" xr:uid="{00000000-0005-0000-0000-00002F5F0000}"/>
    <cellStyle name="Normal 2 2 2 2 2 2 2 2 2 2 2 2 2 2 2 2 2 2 2 2 2 2 2 2 2 2 2 2 2 2 2 2 2 2 2 23" xfId="24368" xr:uid="{00000000-0005-0000-0000-0000305F0000}"/>
    <cellStyle name="Normal 2 2 2 2 2 2 2 2 2 2 2 2 2 2 2 2 2 2 2 2 2 2 2 2 2 2 2 2 2 2 2 2 2 2 2 24" xfId="24369" xr:uid="{00000000-0005-0000-0000-0000315F0000}"/>
    <cellStyle name="Normal 2 2 2 2 2 2 2 2 2 2 2 2 2 2 2 2 2 2 2 2 2 2 2 2 2 2 2 2 2 2 2 2 2 2 2 25" xfId="24370" xr:uid="{00000000-0005-0000-0000-0000325F0000}"/>
    <cellStyle name="Normal 2 2 2 2 2 2 2 2 2 2 2 2 2 2 2 2 2 2 2 2 2 2 2 2 2 2 2 2 2 2 2 2 2 2 2 26" xfId="24371" xr:uid="{00000000-0005-0000-0000-0000335F0000}"/>
    <cellStyle name="Normal 2 2 2 2 2 2 2 2 2 2 2 2 2 2 2 2 2 2 2 2 2 2 2 2 2 2 2 2 2 2 2 2 2 2 2 27" xfId="24372" xr:uid="{00000000-0005-0000-0000-0000345F0000}"/>
    <cellStyle name="Normal 2 2 2 2 2 2 2 2 2 2 2 2 2 2 2 2 2 2 2 2 2 2 2 2 2 2 2 2 2 2 2 2 2 2 2 28" xfId="24373" xr:uid="{00000000-0005-0000-0000-0000355F0000}"/>
    <cellStyle name="Normal 2 2 2 2 2 2 2 2 2 2 2 2 2 2 2 2 2 2 2 2 2 2 2 2 2 2 2 2 2 2 2 2 2 2 2 29" xfId="24374" xr:uid="{00000000-0005-0000-0000-0000365F0000}"/>
    <cellStyle name="Normal 2 2 2 2 2 2 2 2 2 2 2 2 2 2 2 2 2 2 2 2 2 2 2 2 2 2 2 2 2 2 2 2 2 2 2 3" xfId="24375" xr:uid="{00000000-0005-0000-0000-0000375F0000}"/>
    <cellStyle name="Normal 2 2 2 2 2 2 2 2 2 2 2 2 2 2 2 2 2 2 2 2 2 2 2 2 2 2 2 2 2 2 2 2 2 2 2 30" xfId="24376" xr:uid="{00000000-0005-0000-0000-0000385F0000}"/>
    <cellStyle name="Normal 2 2 2 2 2 2 2 2 2 2 2 2 2 2 2 2 2 2 2 2 2 2 2 2 2 2 2 2 2 2 2 2 2 2 2 31" xfId="24377" xr:uid="{00000000-0005-0000-0000-0000395F0000}"/>
    <cellStyle name="Normal 2 2 2 2 2 2 2 2 2 2 2 2 2 2 2 2 2 2 2 2 2 2 2 2 2 2 2 2 2 2 2 2 2 2 2 32" xfId="24378" xr:uid="{00000000-0005-0000-0000-00003A5F0000}"/>
    <cellStyle name="Normal 2 2 2 2 2 2 2 2 2 2 2 2 2 2 2 2 2 2 2 2 2 2 2 2 2 2 2 2 2 2 2 2 2 2 2 33" xfId="24379" xr:uid="{00000000-0005-0000-0000-00003B5F0000}"/>
    <cellStyle name="Normal 2 2 2 2 2 2 2 2 2 2 2 2 2 2 2 2 2 2 2 2 2 2 2 2 2 2 2 2 2 2 2 2 2 2 2 34" xfId="24380" xr:uid="{00000000-0005-0000-0000-00003C5F0000}"/>
    <cellStyle name="Normal 2 2 2 2 2 2 2 2 2 2 2 2 2 2 2 2 2 2 2 2 2 2 2 2 2 2 2 2 2 2 2 2 2 2 2 35" xfId="24381" xr:uid="{00000000-0005-0000-0000-00003D5F0000}"/>
    <cellStyle name="Normal 2 2 2 2 2 2 2 2 2 2 2 2 2 2 2 2 2 2 2 2 2 2 2 2 2 2 2 2 2 2 2 2 2 2 2 36" xfId="24382" xr:uid="{00000000-0005-0000-0000-00003E5F0000}"/>
    <cellStyle name="Normal 2 2 2 2 2 2 2 2 2 2 2 2 2 2 2 2 2 2 2 2 2 2 2 2 2 2 2 2 2 2 2 2 2 2 2 37" xfId="24383" xr:uid="{00000000-0005-0000-0000-00003F5F0000}"/>
    <cellStyle name="Normal 2 2 2 2 2 2 2 2 2 2 2 2 2 2 2 2 2 2 2 2 2 2 2 2 2 2 2 2 2 2 2 2 2 2 2 38" xfId="24384" xr:uid="{00000000-0005-0000-0000-0000405F0000}"/>
    <cellStyle name="Normal 2 2 2 2 2 2 2 2 2 2 2 2 2 2 2 2 2 2 2 2 2 2 2 2 2 2 2 2 2 2 2 2 2 2 2 39" xfId="24385" xr:uid="{00000000-0005-0000-0000-0000415F0000}"/>
    <cellStyle name="Normal 2 2 2 2 2 2 2 2 2 2 2 2 2 2 2 2 2 2 2 2 2 2 2 2 2 2 2 2 2 2 2 2 2 2 2 4" xfId="24386" xr:uid="{00000000-0005-0000-0000-0000425F0000}"/>
    <cellStyle name="Normal 2 2 2 2 2 2 2 2 2 2 2 2 2 2 2 2 2 2 2 2 2 2 2 2 2 2 2 2 2 2 2 2 2 2 2 40" xfId="24387" xr:uid="{00000000-0005-0000-0000-0000435F0000}"/>
    <cellStyle name="Normal 2 2 2 2 2 2 2 2 2 2 2 2 2 2 2 2 2 2 2 2 2 2 2 2 2 2 2 2 2 2 2 2 2 2 2 41" xfId="24388" xr:uid="{00000000-0005-0000-0000-0000445F0000}"/>
    <cellStyle name="Normal 2 2 2 2 2 2 2 2 2 2 2 2 2 2 2 2 2 2 2 2 2 2 2 2 2 2 2 2 2 2 2 2 2 2 2 42" xfId="24389" xr:uid="{00000000-0005-0000-0000-0000455F0000}"/>
    <cellStyle name="Normal 2 2 2 2 2 2 2 2 2 2 2 2 2 2 2 2 2 2 2 2 2 2 2 2 2 2 2 2 2 2 2 2 2 2 2 43" xfId="24390" xr:uid="{00000000-0005-0000-0000-0000465F0000}"/>
    <cellStyle name="Normal 2 2 2 2 2 2 2 2 2 2 2 2 2 2 2 2 2 2 2 2 2 2 2 2 2 2 2 2 2 2 2 2 2 2 2 44" xfId="24391" xr:uid="{00000000-0005-0000-0000-0000475F0000}"/>
    <cellStyle name="Normal 2 2 2 2 2 2 2 2 2 2 2 2 2 2 2 2 2 2 2 2 2 2 2 2 2 2 2 2 2 2 2 2 2 2 2 45" xfId="24392" xr:uid="{00000000-0005-0000-0000-0000485F0000}"/>
    <cellStyle name="Normal 2 2 2 2 2 2 2 2 2 2 2 2 2 2 2 2 2 2 2 2 2 2 2 2 2 2 2 2 2 2 2 2 2 2 2 46" xfId="24393" xr:uid="{00000000-0005-0000-0000-0000495F0000}"/>
    <cellStyle name="Normal 2 2 2 2 2 2 2 2 2 2 2 2 2 2 2 2 2 2 2 2 2 2 2 2 2 2 2 2 2 2 2 2 2 2 2 47" xfId="24394" xr:uid="{00000000-0005-0000-0000-00004A5F0000}"/>
    <cellStyle name="Normal 2 2 2 2 2 2 2 2 2 2 2 2 2 2 2 2 2 2 2 2 2 2 2 2 2 2 2 2 2 2 2 2 2 2 2 48" xfId="24395" xr:uid="{00000000-0005-0000-0000-00004B5F0000}"/>
    <cellStyle name="Normal 2 2 2 2 2 2 2 2 2 2 2 2 2 2 2 2 2 2 2 2 2 2 2 2 2 2 2 2 2 2 2 2 2 2 2 49" xfId="24396" xr:uid="{00000000-0005-0000-0000-00004C5F0000}"/>
    <cellStyle name="Normal 2 2 2 2 2 2 2 2 2 2 2 2 2 2 2 2 2 2 2 2 2 2 2 2 2 2 2 2 2 2 2 2 2 2 2 5" xfId="24397" xr:uid="{00000000-0005-0000-0000-00004D5F0000}"/>
    <cellStyle name="Normal 2 2 2 2 2 2 2 2 2 2 2 2 2 2 2 2 2 2 2 2 2 2 2 2 2 2 2 2 2 2 2 2 2 2 2 6" xfId="24398" xr:uid="{00000000-0005-0000-0000-00004E5F0000}"/>
    <cellStyle name="Normal 2 2 2 2 2 2 2 2 2 2 2 2 2 2 2 2 2 2 2 2 2 2 2 2 2 2 2 2 2 2 2 2 2 2 2 7" xfId="24399" xr:uid="{00000000-0005-0000-0000-00004F5F0000}"/>
    <cellStyle name="Normal 2 2 2 2 2 2 2 2 2 2 2 2 2 2 2 2 2 2 2 2 2 2 2 2 2 2 2 2 2 2 2 2 2 2 2 8" xfId="24400" xr:uid="{00000000-0005-0000-0000-0000505F0000}"/>
    <cellStyle name="Normal 2 2 2 2 2 2 2 2 2 2 2 2 2 2 2 2 2 2 2 2 2 2 2 2 2 2 2 2 2 2 2 2 2 2 2 9" xfId="24401" xr:uid="{00000000-0005-0000-0000-0000515F0000}"/>
    <cellStyle name="Normal 2 2 2 2 2 2 2 2 2 2 2 2 2 2 2 2 2 2 2 2 2 2 2 2 2 2 2 2 2 2 2 2 2 2 2_Tabla M" xfId="24402" xr:uid="{00000000-0005-0000-0000-0000525F0000}"/>
    <cellStyle name="Normal 2 2 2 2 2 2 2 2 2 2 2 2 2 2 2 2 2 2 2 2 2 2 2 2 2 2 2 2 2 2 2 2 2 2 20" xfId="24403" xr:uid="{00000000-0005-0000-0000-0000535F0000}"/>
    <cellStyle name="Normal 2 2 2 2 2 2 2 2 2 2 2 2 2 2 2 2 2 2 2 2 2 2 2 2 2 2 2 2 2 2 2 2 2 2 20 10" xfId="24404" xr:uid="{00000000-0005-0000-0000-0000545F0000}"/>
    <cellStyle name="Normal 2 2 2 2 2 2 2 2 2 2 2 2 2 2 2 2 2 2 2 2 2 2 2 2 2 2 2 2 2 2 2 2 2 2 20 2" xfId="24405" xr:uid="{00000000-0005-0000-0000-0000555F0000}"/>
    <cellStyle name="Normal 2 2 2 2 2 2 2 2 2 2 2 2 2 2 2 2 2 2 2 2 2 2 2 2 2 2 2 2 2 2 2 2 2 2 20 3" xfId="24406" xr:uid="{00000000-0005-0000-0000-0000565F0000}"/>
    <cellStyle name="Normal 2 2 2 2 2 2 2 2 2 2 2 2 2 2 2 2 2 2 2 2 2 2 2 2 2 2 2 2 2 2 2 2 2 2 20 4" xfId="24407" xr:uid="{00000000-0005-0000-0000-0000575F0000}"/>
    <cellStyle name="Normal 2 2 2 2 2 2 2 2 2 2 2 2 2 2 2 2 2 2 2 2 2 2 2 2 2 2 2 2 2 2 2 2 2 2 20 5" xfId="24408" xr:uid="{00000000-0005-0000-0000-0000585F0000}"/>
    <cellStyle name="Normal 2 2 2 2 2 2 2 2 2 2 2 2 2 2 2 2 2 2 2 2 2 2 2 2 2 2 2 2 2 2 2 2 2 2 20 6" xfId="24409" xr:uid="{00000000-0005-0000-0000-0000595F0000}"/>
    <cellStyle name="Normal 2 2 2 2 2 2 2 2 2 2 2 2 2 2 2 2 2 2 2 2 2 2 2 2 2 2 2 2 2 2 2 2 2 2 20 7" xfId="24410" xr:uid="{00000000-0005-0000-0000-00005A5F0000}"/>
    <cellStyle name="Normal 2 2 2 2 2 2 2 2 2 2 2 2 2 2 2 2 2 2 2 2 2 2 2 2 2 2 2 2 2 2 2 2 2 2 20 8" xfId="24411" xr:uid="{00000000-0005-0000-0000-00005B5F0000}"/>
    <cellStyle name="Normal 2 2 2 2 2 2 2 2 2 2 2 2 2 2 2 2 2 2 2 2 2 2 2 2 2 2 2 2 2 2 2 2 2 2 20 9" xfId="24412" xr:uid="{00000000-0005-0000-0000-00005C5F0000}"/>
    <cellStyle name="Normal 2 2 2 2 2 2 2 2 2 2 2 2 2 2 2 2 2 2 2 2 2 2 2 2 2 2 2 2 2 2 2 2 2 2 20_Tabla M" xfId="24413" xr:uid="{00000000-0005-0000-0000-00005D5F0000}"/>
    <cellStyle name="Normal 2 2 2 2 2 2 2 2 2 2 2 2 2 2 2 2 2 2 2 2 2 2 2 2 2 2 2 2 2 2 2 2 2 2 21" xfId="24414" xr:uid="{00000000-0005-0000-0000-00005E5F0000}"/>
    <cellStyle name="Normal 2 2 2 2 2 2 2 2 2 2 2 2 2 2 2 2 2 2 2 2 2 2 2 2 2 2 2 2 2 2 2 2 2 2 21 10" xfId="24415" xr:uid="{00000000-0005-0000-0000-00005F5F0000}"/>
    <cellStyle name="Normal 2 2 2 2 2 2 2 2 2 2 2 2 2 2 2 2 2 2 2 2 2 2 2 2 2 2 2 2 2 2 2 2 2 2 21 2" xfId="24416" xr:uid="{00000000-0005-0000-0000-0000605F0000}"/>
    <cellStyle name="Normal 2 2 2 2 2 2 2 2 2 2 2 2 2 2 2 2 2 2 2 2 2 2 2 2 2 2 2 2 2 2 2 2 2 2 21 3" xfId="24417" xr:uid="{00000000-0005-0000-0000-0000615F0000}"/>
    <cellStyle name="Normal 2 2 2 2 2 2 2 2 2 2 2 2 2 2 2 2 2 2 2 2 2 2 2 2 2 2 2 2 2 2 2 2 2 2 21 4" xfId="24418" xr:uid="{00000000-0005-0000-0000-0000625F0000}"/>
    <cellStyle name="Normal 2 2 2 2 2 2 2 2 2 2 2 2 2 2 2 2 2 2 2 2 2 2 2 2 2 2 2 2 2 2 2 2 2 2 21 5" xfId="24419" xr:uid="{00000000-0005-0000-0000-0000635F0000}"/>
    <cellStyle name="Normal 2 2 2 2 2 2 2 2 2 2 2 2 2 2 2 2 2 2 2 2 2 2 2 2 2 2 2 2 2 2 2 2 2 2 21 6" xfId="24420" xr:uid="{00000000-0005-0000-0000-0000645F0000}"/>
    <cellStyle name="Normal 2 2 2 2 2 2 2 2 2 2 2 2 2 2 2 2 2 2 2 2 2 2 2 2 2 2 2 2 2 2 2 2 2 2 21 7" xfId="24421" xr:uid="{00000000-0005-0000-0000-0000655F0000}"/>
    <cellStyle name="Normal 2 2 2 2 2 2 2 2 2 2 2 2 2 2 2 2 2 2 2 2 2 2 2 2 2 2 2 2 2 2 2 2 2 2 21 8" xfId="24422" xr:uid="{00000000-0005-0000-0000-0000665F0000}"/>
    <cellStyle name="Normal 2 2 2 2 2 2 2 2 2 2 2 2 2 2 2 2 2 2 2 2 2 2 2 2 2 2 2 2 2 2 2 2 2 2 21 9" xfId="24423" xr:uid="{00000000-0005-0000-0000-0000675F0000}"/>
    <cellStyle name="Normal 2 2 2 2 2 2 2 2 2 2 2 2 2 2 2 2 2 2 2 2 2 2 2 2 2 2 2 2 2 2 2 2 2 2 21_Tabla M" xfId="24424" xr:uid="{00000000-0005-0000-0000-0000685F0000}"/>
    <cellStyle name="Normal 2 2 2 2 2 2 2 2 2 2 2 2 2 2 2 2 2 2 2 2 2 2 2 2 2 2 2 2 2 2 2 2 2 2 22" xfId="24425" xr:uid="{00000000-0005-0000-0000-0000695F0000}"/>
    <cellStyle name="Normal 2 2 2 2 2 2 2 2 2 2 2 2 2 2 2 2 2 2 2 2 2 2 2 2 2 2 2 2 2 2 2 2 2 2 22 10" xfId="24426" xr:uid="{00000000-0005-0000-0000-00006A5F0000}"/>
    <cellStyle name="Normal 2 2 2 2 2 2 2 2 2 2 2 2 2 2 2 2 2 2 2 2 2 2 2 2 2 2 2 2 2 2 2 2 2 2 22 2" xfId="24427" xr:uid="{00000000-0005-0000-0000-00006B5F0000}"/>
    <cellStyle name="Normal 2 2 2 2 2 2 2 2 2 2 2 2 2 2 2 2 2 2 2 2 2 2 2 2 2 2 2 2 2 2 2 2 2 2 22 3" xfId="24428" xr:uid="{00000000-0005-0000-0000-00006C5F0000}"/>
    <cellStyle name="Normal 2 2 2 2 2 2 2 2 2 2 2 2 2 2 2 2 2 2 2 2 2 2 2 2 2 2 2 2 2 2 2 2 2 2 22 4" xfId="24429" xr:uid="{00000000-0005-0000-0000-00006D5F0000}"/>
    <cellStyle name="Normal 2 2 2 2 2 2 2 2 2 2 2 2 2 2 2 2 2 2 2 2 2 2 2 2 2 2 2 2 2 2 2 2 2 2 22 5" xfId="24430" xr:uid="{00000000-0005-0000-0000-00006E5F0000}"/>
    <cellStyle name="Normal 2 2 2 2 2 2 2 2 2 2 2 2 2 2 2 2 2 2 2 2 2 2 2 2 2 2 2 2 2 2 2 2 2 2 22 6" xfId="24431" xr:uid="{00000000-0005-0000-0000-00006F5F0000}"/>
    <cellStyle name="Normal 2 2 2 2 2 2 2 2 2 2 2 2 2 2 2 2 2 2 2 2 2 2 2 2 2 2 2 2 2 2 2 2 2 2 22 7" xfId="24432" xr:uid="{00000000-0005-0000-0000-0000705F0000}"/>
    <cellStyle name="Normal 2 2 2 2 2 2 2 2 2 2 2 2 2 2 2 2 2 2 2 2 2 2 2 2 2 2 2 2 2 2 2 2 2 2 22 8" xfId="24433" xr:uid="{00000000-0005-0000-0000-0000715F0000}"/>
    <cellStyle name="Normal 2 2 2 2 2 2 2 2 2 2 2 2 2 2 2 2 2 2 2 2 2 2 2 2 2 2 2 2 2 2 2 2 2 2 22 9" xfId="24434" xr:uid="{00000000-0005-0000-0000-0000725F0000}"/>
    <cellStyle name="Normal 2 2 2 2 2 2 2 2 2 2 2 2 2 2 2 2 2 2 2 2 2 2 2 2 2 2 2 2 2 2 2 2 2 2 22_Tabla M" xfId="24435" xr:uid="{00000000-0005-0000-0000-0000735F0000}"/>
    <cellStyle name="Normal 2 2 2 2 2 2 2 2 2 2 2 2 2 2 2 2 2 2 2 2 2 2 2 2 2 2 2 2 2 2 2 2 2 2 23" xfId="24436" xr:uid="{00000000-0005-0000-0000-0000745F0000}"/>
    <cellStyle name="Normal 2 2 2 2 2 2 2 2 2 2 2 2 2 2 2 2 2 2 2 2 2 2 2 2 2 2 2 2 2 2 2 2 2 2 23 10" xfId="24437" xr:uid="{00000000-0005-0000-0000-0000755F0000}"/>
    <cellStyle name="Normal 2 2 2 2 2 2 2 2 2 2 2 2 2 2 2 2 2 2 2 2 2 2 2 2 2 2 2 2 2 2 2 2 2 2 23 2" xfId="24438" xr:uid="{00000000-0005-0000-0000-0000765F0000}"/>
    <cellStyle name="Normal 2 2 2 2 2 2 2 2 2 2 2 2 2 2 2 2 2 2 2 2 2 2 2 2 2 2 2 2 2 2 2 2 2 2 23 3" xfId="24439" xr:uid="{00000000-0005-0000-0000-0000775F0000}"/>
    <cellStyle name="Normal 2 2 2 2 2 2 2 2 2 2 2 2 2 2 2 2 2 2 2 2 2 2 2 2 2 2 2 2 2 2 2 2 2 2 23 4" xfId="24440" xr:uid="{00000000-0005-0000-0000-0000785F0000}"/>
    <cellStyle name="Normal 2 2 2 2 2 2 2 2 2 2 2 2 2 2 2 2 2 2 2 2 2 2 2 2 2 2 2 2 2 2 2 2 2 2 23 5" xfId="24441" xr:uid="{00000000-0005-0000-0000-0000795F0000}"/>
    <cellStyle name="Normal 2 2 2 2 2 2 2 2 2 2 2 2 2 2 2 2 2 2 2 2 2 2 2 2 2 2 2 2 2 2 2 2 2 2 23 6" xfId="24442" xr:uid="{00000000-0005-0000-0000-00007A5F0000}"/>
    <cellStyle name="Normal 2 2 2 2 2 2 2 2 2 2 2 2 2 2 2 2 2 2 2 2 2 2 2 2 2 2 2 2 2 2 2 2 2 2 23 7" xfId="24443" xr:uid="{00000000-0005-0000-0000-00007B5F0000}"/>
    <cellStyle name="Normal 2 2 2 2 2 2 2 2 2 2 2 2 2 2 2 2 2 2 2 2 2 2 2 2 2 2 2 2 2 2 2 2 2 2 23 8" xfId="24444" xr:uid="{00000000-0005-0000-0000-00007C5F0000}"/>
    <cellStyle name="Normal 2 2 2 2 2 2 2 2 2 2 2 2 2 2 2 2 2 2 2 2 2 2 2 2 2 2 2 2 2 2 2 2 2 2 23 9" xfId="24445" xr:uid="{00000000-0005-0000-0000-00007D5F0000}"/>
    <cellStyle name="Normal 2 2 2 2 2 2 2 2 2 2 2 2 2 2 2 2 2 2 2 2 2 2 2 2 2 2 2 2 2 2 2 2 2 2 23_Tabla M" xfId="24446" xr:uid="{00000000-0005-0000-0000-00007E5F0000}"/>
    <cellStyle name="Normal 2 2 2 2 2 2 2 2 2 2 2 2 2 2 2 2 2 2 2 2 2 2 2 2 2 2 2 2 2 2 2 2 2 2 24" xfId="24447" xr:uid="{00000000-0005-0000-0000-00007F5F0000}"/>
    <cellStyle name="Normal 2 2 2 2 2 2 2 2 2 2 2 2 2 2 2 2 2 2 2 2 2 2 2 2 2 2 2 2 2 2 2 2 2 2 24 10" xfId="24448" xr:uid="{00000000-0005-0000-0000-0000805F0000}"/>
    <cellStyle name="Normal 2 2 2 2 2 2 2 2 2 2 2 2 2 2 2 2 2 2 2 2 2 2 2 2 2 2 2 2 2 2 2 2 2 2 24 2" xfId="24449" xr:uid="{00000000-0005-0000-0000-0000815F0000}"/>
    <cellStyle name="Normal 2 2 2 2 2 2 2 2 2 2 2 2 2 2 2 2 2 2 2 2 2 2 2 2 2 2 2 2 2 2 2 2 2 2 24 3" xfId="24450" xr:uid="{00000000-0005-0000-0000-0000825F0000}"/>
    <cellStyle name="Normal 2 2 2 2 2 2 2 2 2 2 2 2 2 2 2 2 2 2 2 2 2 2 2 2 2 2 2 2 2 2 2 2 2 2 24 4" xfId="24451" xr:uid="{00000000-0005-0000-0000-0000835F0000}"/>
    <cellStyle name="Normal 2 2 2 2 2 2 2 2 2 2 2 2 2 2 2 2 2 2 2 2 2 2 2 2 2 2 2 2 2 2 2 2 2 2 24 5" xfId="24452" xr:uid="{00000000-0005-0000-0000-0000845F0000}"/>
    <cellStyle name="Normal 2 2 2 2 2 2 2 2 2 2 2 2 2 2 2 2 2 2 2 2 2 2 2 2 2 2 2 2 2 2 2 2 2 2 24 6" xfId="24453" xr:uid="{00000000-0005-0000-0000-0000855F0000}"/>
    <cellStyle name="Normal 2 2 2 2 2 2 2 2 2 2 2 2 2 2 2 2 2 2 2 2 2 2 2 2 2 2 2 2 2 2 2 2 2 2 24 7" xfId="24454" xr:uid="{00000000-0005-0000-0000-0000865F0000}"/>
    <cellStyle name="Normal 2 2 2 2 2 2 2 2 2 2 2 2 2 2 2 2 2 2 2 2 2 2 2 2 2 2 2 2 2 2 2 2 2 2 24 8" xfId="24455" xr:uid="{00000000-0005-0000-0000-0000875F0000}"/>
    <cellStyle name="Normal 2 2 2 2 2 2 2 2 2 2 2 2 2 2 2 2 2 2 2 2 2 2 2 2 2 2 2 2 2 2 2 2 2 2 24 9" xfId="24456" xr:uid="{00000000-0005-0000-0000-0000885F0000}"/>
    <cellStyle name="Normal 2 2 2 2 2 2 2 2 2 2 2 2 2 2 2 2 2 2 2 2 2 2 2 2 2 2 2 2 2 2 2 2 2 2 24_Tabla M" xfId="24457" xr:uid="{00000000-0005-0000-0000-0000895F0000}"/>
    <cellStyle name="Normal 2 2 2 2 2 2 2 2 2 2 2 2 2 2 2 2 2 2 2 2 2 2 2 2 2 2 2 2 2 2 2 2 2 2 25" xfId="24458" xr:uid="{00000000-0005-0000-0000-00008A5F0000}"/>
    <cellStyle name="Normal 2 2 2 2 2 2 2 2 2 2 2 2 2 2 2 2 2 2 2 2 2 2 2 2 2 2 2 2 2 2 2 2 2 2 25 10" xfId="24459" xr:uid="{00000000-0005-0000-0000-00008B5F0000}"/>
    <cellStyle name="Normal 2 2 2 2 2 2 2 2 2 2 2 2 2 2 2 2 2 2 2 2 2 2 2 2 2 2 2 2 2 2 2 2 2 2 25 2" xfId="24460" xr:uid="{00000000-0005-0000-0000-00008C5F0000}"/>
    <cellStyle name="Normal 2 2 2 2 2 2 2 2 2 2 2 2 2 2 2 2 2 2 2 2 2 2 2 2 2 2 2 2 2 2 2 2 2 2 25 3" xfId="24461" xr:uid="{00000000-0005-0000-0000-00008D5F0000}"/>
    <cellStyle name="Normal 2 2 2 2 2 2 2 2 2 2 2 2 2 2 2 2 2 2 2 2 2 2 2 2 2 2 2 2 2 2 2 2 2 2 25 4" xfId="24462" xr:uid="{00000000-0005-0000-0000-00008E5F0000}"/>
    <cellStyle name="Normal 2 2 2 2 2 2 2 2 2 2 2 2 2 2 2 2 2 2 2 2 2 2 2 2 2 2 2 2 2 2 2 2 2 2 25 5" xfId="24463" xr:uid="{00000000-0005-0000-0000-00008F5F0000}"/>
    <cellStyle name="Normal 2 2 2 2 2 2 2 2 2 2 2 2 2 2 2 2 2 2 2 2 2 2 2 2 2 2 2 2 2 2 2 2 2 2 25 6" xfId="24464" xr:uid="{00000000-0005-0000-0000-0000905F0000}"/>
    <cellStyle name="Normal 2 2 2 2 2 2 2 2 2 2 2 2 2 2 2 2 2 2 2 2 2 2 2 2 2 2 2 2 2 2 2 2 2 2 25 7" xfId="24465" xr:uid="{00000000-0005-0000-0000-0000915F0000}"/>
    <cellStyle name="Normal 2 2 2 2 2 2 2 2 2 2 2 2 2 2 2 2 2 2 2 2 2 2 2 2 2 2 2 2 2 2 2 2 2 2 25 8" xfId="24466" xr:uid="{00000000-0005-0000-0000-0000925F0000}"/>
    <cellStyle name="Normal 2 2 2 2 2 2 2 2 2 2 2 2 2 2 2 2 2 2 2 2 2 2 2 2 2 2 2 2 2 2 2 2 2 2 25 9" xfId="24467" xr:uid="{00000000-0005-0000-0000-0000935F0000}"/>
    <cellStyle name="Normal 2 2 2 2 2 2 2 2 2 2 2 2 2 2 2 2 2 2 2 2 2 2 2 2 2 2 2 2 2 2 2 2 2 2 25_Tabla M" xfId="24468" xr:uid="{00000000-0005-0000-0000-0000945F0000}"/>
    <cellStyle name="Normal 2 2 2 2 2 2 2 2 2 2 2 2 2 2 2 2 2 2 2 2 2 2 2 2 2 2 2 2 2 2 2 2 2 2 26" xfId="24469" xr:uid="{00000000-0005-0000-0000-0000955F0000}"/>
    <cellStyle name="Normal 2 2 2 2 2 2 2 2 2 2 2 2 2 2 2 2 2 2 2 2 2 2 2 2 2 2 2 2 2 2 2 2 2 2 26 10" xfId="24470" xr:uid="{00000000-0005-0000-0000-0000965F0000}"/>
    <cellStyle name="Normal 2 2 2 2 2 2 2 2 2 2 2 2 2 2 2 2 2 2 2 2 2 2 2 2 2 2 2 2 2 2 2 2 2 2 26 2" xfId="24471" xr:uid="{00000000-0005-0000-0000-0000975F0000}"/>
    <cellStyle name="Normal 2 2 2 2 2 2 2 2 2 2 2 2 2 2 2 2 2 2 2 2 2 2 2 2 2 2 2 2 2 2 2 2 2 2 26 3" xfId="24472" xr:uid="{00000000-0005-0000-0000-0000985F0000}"/>
    <cellStyle name="Normal 2 2 2 2 2 2 2 2 2 2 2 2 2 2 2 2 2 2 2 2 2 2 2 2 2 2 2 2 2 2 2 2 2 2 26 4" xfId="24473" xr:uid="{00000000-0005-0000-0000-0000995F0000}"/>
    <cellStyle name="Normal 2 2 2 2 2 2 2 2 2 2 2 2 2 2 2 2 2 2 2 2 2 2 2 2 2 2 2 2 2 2 2 2 2 2 26 5" xfId="24474" xr:uid="{00000000-0005-0000-0000-00009A5F0000}"/>
    <cellStyle name="Normal 2 2 2 2 2 2 2 2 2 2 2 2 2 2 2 2 2 2 2 2 2 2 2 2 2 2 2 2 2 2 2 2 2 2 26 6" xfId="24475" xr:uid="{00000000-0005-0000-0000-00009B5F0000}"/>
    <cellStyle name="Normal 2 2 2 2 2 2 2 2 2 2 2 2 2 2 2 2 2 2 2 2 2 2 2 2 2 2 2 2 2 2 2 2 2 2 26 7" xfId="24476" xr:uid="{00000000-0005-0000-0000-00009C5F0000}"/>
    <cellStyle name="Normal 2 2 2 2 2 2 2 2 2 2 2 2 2 2 2 2 2 2 2 2 2 2 2 2 2 2 2 2 2 2 2 2 2 2 26 8" xfId="24477" xr:uid="{00000000-0005-0000-0000-00009D5F0000}"/>
    <cellStyle name="Normal 2 2 2 2 2 2 2 2 2 2 2 2 2 2 2 2 2 2 2 2 2 2 2 2 2 2 2 2 2 2 2 2 2 2 26 9" xfId="24478" xr:uid="{00000000-0005-0000-0000-00009E5F0000}"/>
    <cellStyle name="Normal 2 2 2 2 2 2 2 2 2 2 2 2 2 2 2 2 2 2 2 2 2 2 2 2 2 2 2 2 2 2 2 2 2 2 26_Tabla M" xfId="24479" xr:uid="{00000000-0005-0000-0000-00009F5F0000}"/>
    <cellStyle name="Normal 2 2 2 2 2 2 2 2 2 2 2 2 2 2 2 2 2 2 2 2 2 2 2 2 2 2 2 2 2 2 2 2 2 2 27" xfId="24480" xr:uid="{00000000-0005-0000-0000-0000A05F0000}"/>
    <cellStyle name="Normal 2 2 2 2 2 2 2 2 2 2 2 2 2 2 2 2 2 2 2 2 2 2 2 2 2 2 2 2 2 2 2 2 2 2 27 10" xfId="24481" xr:uid="{00000000-0005-0000-0000-0000A15F0000}"/>
    <cellStyle name="Normal 2 2 2 2 2 2 2 2 2 2 2 2 2 2 2 2 2 2 2 2 2 2 2 2 2 2 2 2 2 2 2 2 2 2 27 2" xfId="24482" xr:uid="{00000000-0005-0000-0000-0000A25F0000}"/>
    <cellStyle name="Normal 2 2 2 2 2 2 2 2 2 2 2 2 2 2 2 2 2 2 2 2 2 2 2 2 2 2 2 2 2 2 2 2 2 2 27 3" xfId="24483" xr:uid="{00000000-0005-0000-0000-0000A35F0000}"/>
    <cellStyle name="Normal 2 2 2 2 2 2 2 2 2 2 2 2 2 2 2 2 2 2 2 2 2 2 2 2 2 2 2 2 2 2 2 2 2 2 27 4" xfId="24484" xr:uid="{00000000-0005-0000-0000-0000A45F0000}"/>
    <cellStyle name="Normal 2 2 2 2 2 2 2 2 2 2 2 2 2 2 2 2 2 2 2 2 2 2 2 2 2 2 2 2 2 2 2 2 2 2 27 5" xfId="24485" xr:uid="{00000000-0005-0000-0000-0000A55F0000}"/>
    <cellStyle name="Normal 2 2 2 2 2 2 2 2 2 2 2 2 2 2 2 2 2 2 2 2 2 2 2 2 2 2 2 2 2 2 2 2 2 2 27 6" xfId="24486" xr:uid="{00000000-0005-0000-0000-0000A65F0000}"/>
    <cellStyle name="Normal 2 2 2 2 2 2 2 2 2 2 2 2 2 2 2 2 2 2 2 2 2 2 2 2 2 2 2 2 2 2 2 2 2 2 27 7" xfId="24487" xr:uid="{00000000-0005-0000-0000-0000A75F0000}"/>
    <cellStyle name="Normal 2 2 2 2 2 2 2 2 2 2 2 2 2 2 2 2 2 2 2 2 2 2 2 2 2 2 2 2 2 2 2 2 2 2 27 8" xfId="24488" xr:uid="{00000000-0005-0000-0000-0000A85F0000}"/>
    <cellStyle name="Normal 2 2 2 2 2 2 2 2 2 2 2 2 2 2 2 2 2 2 2 2 2 2 2 2 2 2 2 2 2 2 2 2 2 2 27 9" xfId="24489" xr:uid="{00000000-0005-0000-0000-0000A95F0000}"/>
    <cellStyle name="Normal 2 2 2 2 2 2 2 2 2 2 2 2 2 2 2 2 2 2 2 2 2 2 2 2 2 2 2 2 2 2 2 2 2 2 27_Tabla M" xfId="24490" xr:uid="{00000000-0005-0000-0000-0000AA5F0000}"/>
    <cellStyle name="Normal 2 2 2 2 2 2 2 2 2 2 2 2 2 2 2 2 2 2 2 2 2 2 2 2 2 2 2 2 2 2 2 2 2 2 28" xfId="24491" xr:uid="{00000000-0005-0000-0000-0000AB5F0000}"/>
    <cellStyle name="Normal 2 2 2 2 2 2 2 2 2 2 2 2 2 2 2 2 2 2 2 2 2 2 2 2 2 2 2 2 2 2 2 2 2 2 28 10" xfId="24492" xr:uid="{00000000-0005-0000-0000-0000AC5F0000}"/>
    <cellStyle name="Normal 2 2 2 2 2 2 2 2 2 2 2 2 2 2 2 2 2 2 2 2 2 2 2 2 2 2 2 2 2 2 2 2 2 2 28 2" xfId="24493" xr:uid="{00000000-0005-0000-0000-0000AD5F0000}"/>
    <cellStyle name="Normal 2 2 2 2 2 2 2 2 2 2 2 2 2 2 2 2 2 2 2 2 2 2 2 2 2 2 2 2 2 2 2 2 2 2 28 3" xfId="24494" xr:uid="{00000000-0005-0000-0000-0000AE5F0000}"/>
    <cellStyle name="Normal 2 2 2 2 2 2 2 2 2 2 2 2 2 2 2 2 2 2 2 2 2 2 2 2 2 2 2 2 2 2 2 2 2 2 28 4" xfId="24495" xr:uid="{00000000-0005-0000-0000-0000AF5F0000}"/>
    <cellStyle name="Normal 2 2 2 2 2 2 2 2 2 2 2 2 2 2 2 2 2 2 2 2 2 2 2 2 2 2 2 2 2 2 2 2 2 2 28 5" xfId="24496" xr:uid="{00000000-0005-0000-0000-0000B05F0000}"/>
    <cellStyle name="Normal 2 2 2 2 2 2 2 2 2 2 2 2 2 2 2 2 2 2 2 2 2 2 2 2 2 2 2 2 2 2 2 2 2 2 28 6" xfId="24497" xr:uid="{00000000-0005-0000-0000-0000B15F0000}"/>
    <cellStyle name="Normal 2 2 2 2 2 2 2 2 2 2 2 2 2 2 2 2 2 2 2 2 2 2 2 2 2 2 2 2 2 2 2 2 2 2 28 7" xfId="24498" xr:uid="{00000000-0005-0000-0000-0000B25F0000}"/>
    <cellStyle name="Normal 2 2 2 2 2 2 2 2 2 2 2 2 2 2 2 2 2 2 2 2 2 2 2 2 2 2 2 2 2 2 2 2 2 2 28 8" xfId="24499" xr:uid="{00000000-0005-0000-0000-0000B35F0000}"/>
    <cellStyle name="Normal 2 2 2 2 2 2 2 2 2 2 2 2 2 2 2 2 2 2 2 2 2 2 2 2 2 2 2 2 2 2 2 2 2 2 28 9" xfId="24500" xr:uid="{00000000-0005-0000-0000-0000B45F0000}"/>
    <cellStyle name="Normal 2 2 2 2 2 2 2 2 2 2 2 2 2 2 2 2 2 2 2 2 2 2 2 2 2 2 2 2 2 2 2 2 2 2 28_Tabla M" xfId="24501" xr:uid="{00000000-0005-0000-0000-0000B55F0000}"/>
    <cellStyle name="Normal 2 2 2 2 2 2 2 2 2 2 2 2 2 2 2 2 2 2 2 2 2 2 2 2 2 2 2 2 2 2 2 2 2 2 29" xfId="24502" xr:uid="{00000000-0005-0000-0000-0000B65F0000}"/>
    <cellStyle name="Normal 2 2 2 2 2 2 2 2 2 2 2 2 2 2 2 2 2 2 2 2 2 2 2 2 2 2 2 2 2 2 2 2 2 2 29 10" xfId="24503" xr:uid="{00000000-0005-0000-0000-0000B75F0000}"/>
    <cellStyle name="Normal 2 2 2 2 2 2 2 2 2 2 2 2 2 2 2 2 2 2 2 2 2 2 2 2 2 2 2 2 2 2 2 2 2 2 29 2" xfId="24504" xr:uid="{00000000-0005-0000-0000-0000B85F0000}"/>
    <cellStyle name="Normal 2 2 2 2 2 2 2 2 2 2 2 2 2 2 2 2 2 2 2 2 2 2 2 2 2 2 2 2 2 2 2 2 2 2 29 3" xfId="24505" xr:uid="{00000000-0005-0000-0000-0000B95F0000}"/>
    <cellStyle name="Normal 2 2 2 2 2 2 2 2 2 2 2 2 2 2 2 2 2 2 2 2 2 2 2 2 2 2 2 2 2 2 2 2 2 2 29 4" xfId="24506" xr:uid="{00000000-0005-0000-0000-0000BA5F0000}"/>
    <cellStyle name="Normal 2 2 2 2 2 2 2 2 2 2 2 2 2 2 2 2 2 2 2 2 2 2 2 2 2 2 2 2 2 2 2 2 2 2 29 5" xfId="24507" xr:uid="{00000000-0005-0000-0000-0000BB5F0000}"/>
    <cellStyle name="Normal 2 2 2 2 2 2 2 2 2 2 2 2 2 2 2 2 2 2 2 2 2 2 2 2 2 2 2 2 2 2 2 2 2 2 29 6" xfId="24508" xr:uid="{00000000-0005-0000-0000-0000BC5F0000}"/>
    <cellStyle name="Normal 2 2 2 2 2 2 2 2 2 2 2 2 2 2 2 2 2 2 2 2 2 2 2 2 2 2 2 2 2 2 2 2 2 2 29 7" xfId="24509" xr:uid="{00000000-0005-0000-0000-0000BD5F0000}"/>
    <cellStyle name="Normal 2 2 2 2 2 2 2 2 2 2 2 2 2 2 2 2 2 2 2 2 2 2 2 2 2 2 2 2 2 2 2 2 2 2 29 8" xfId="24510" xr:uid="{00000000-0005-0000-0000-0000BE5F0000}"/>
    <cellStyle name="Normal 2 2 2 2 2 2 2 2 2 2 2 2 2 2 2 2 2 2 2 2 2 2 2 2 2 2 2 2 2 2 2 2 2 2 29 9" xfId="24511" xr:uid="{00000000-0005-0000-0000-0000BF5F0000}"/>
    <cellStyle name="Normal 2 2 2 2 2 2 2 2 2 2 2 2 2 2 2 2 2 2 2 2 2 2 2 2 2 2 2 2 2 2 2 2 2 2 29_Tabla M" xfId="24512" xr:uid="{00000000-0005-0000-0000-0000C05F0000}"/>
    <cellStyle name="Normal 2 2 2 2 2 2 2 2 2 2 2 2 2 2 2 2 2 2 2 2 2 2 2 2 2 2 2 2 2 2 2 2 2 2 3" xfId="24513" xr:uid="{00000000-0005-0000-0000-0000C15F0000}"/>
    <cellStyle name="Normal 2 2 2 2 2 2 2 2 2 2 2 2 2 2 2 2 2 2 2 2 2 2 2 2 2 2 2 2 2 2 2 2 2 2 3 10" xfId="24514" xr:uid="{00000000-0005-0000-0000-0000C25F0000}"/>
    <cellStyle name="Normal 2 2 2 2 2 2 2 2 2 2 2 2 2 2 2 2 2 2 2 2 2 2 2 2 2 2 2 2 2 2 2 2 2 2 3 2" xfId="24515" xr:uid="{00000000-0005-0000-0000-0000C35F0000}"/>
    <cellStyle name="Normal 2 2 2 2 2 2 2 2 2 2 2 2 2 2 2 2 2 2 2 2 2 2 2 2 2 2 2 2 2 2 2 2 2 2 3 3" xfId="24516" xr:uid="{00000000-0005-0000-0000-0000C45F0000}"/>
    <cellStyle name="Normal 2 2 2 2 2 2 2 2 2 2 2 2 2 2 2 2 2 2 2 2 2 2 2 2 2 2 2 2 2 2 2 2 2 2 3 4" xfId="24517" xr:uid="{00000000-0005-0000-0000-0000C55F0000}"/>
    <cellStyle name="Normal 2 2 2 2 2 2 2 2 2 2 2 2 2 2 2 2 2 2 2 2 2 2 2 2 2 2 2 2 2 2 2 2 2 2 3 5" xfId="24518" xr:uid="{00000000-0005-0000-0000-0000C65F0000}"/>
    <cellStyle name="Normal 2 2 2 2 2 2 2 2 2 2 2 2 2 2 2 2 2 2 2 2 2 2 2 2 2 2 2 2 2 2 2 2 2 2 3 6" xfId="24519" xr:uid="{00000000-0005-0000-0000-0000C75F0000}"/>
    <cellStyle name="Normal 2 2 2 2 2 2 2 2 2 2 2 2 2 2 2 2 2 2 2 2 2 2 2 2 2 2 2 2 2 2 2 2 2 2 3 7" xfId="24520" xr:uid="{00000000-0005-0000-0000-0000C85F0000}"/>
    <cellStyle name="Normal 2 2 2 2 2 2 2 2 2 2 2 2 2 2 2 2 2 2 2 2 2 2 2 2 2 2 2 2 2 2 2 2 2 2 3 8" xfId="24521" xr:uid="{00000000-0005-0000-0000-0000C95F0000}"/>
    <cellStyle name="Normal 2 2 2 2 2 2 2 2 2 2 2 2 2 2 2 2 2 2 2 2 2 2 2 2 2 2 2 2 2 2 2 2 2 2 3 9" xfId="24522" xr:uid="{00000000-0005-0000-0000-0000CA5F0000}"/>
    <cellStyle name="Normal 2 2 2 2 2 2 2 2 2 2 2 2 2 2 2 2 2 2 2 2 2 2 2 2 2 2 2 2 2 2 2 2 2 2 3_Tabla M" xfId="24523" xr:uid="{00000000-0005-0000-0000-0000CB5F0000}"/>
    <cellStyle name="Normal 2 2 2 2 2 2 2 2 2 2 2 2 2 2 2 2 2 2 2 2 2 2 2 2 2 2 2 2 2 2 2 2 2 2 30" xfId="24524" xr:uid="{00000000-0005-0000-0000-0000CC5F0000}"/>
    <cellStyle name="Normal 2 2 2 2 2 2 2 2 2 2 2 2 2 2 2 2 2 2 2 2 2 2 2 2 2 2 2 2 2 2 2 2 2 2 30 10" xfId="24525" xr:uid="{00000000-0005-0000-0000-0000CD5F0000}"/>
    <cellStyle name="Normal 2 2 2 2 2 2 2 2 2 2 2 2 2 2 2 2 2 2 2 2 2 2 2 2 2 2 2 2 2 2 2 2 2 2 30 2" xfId="24526" xr:uid="{00000000-0005-0000-0000-0000CE5F0000}"/>
    <cellStyle name="Normal 2 2 2 2 2 2 2 2 2 2 2 2 2 2 2 2 2 2 2 2 2 2 2 2 2 2 2 2 2 2 2 2 2 2 30 3" xfId="24527" xr:uid="{00000000-0005-0000-0000-0000CF5F0000}"/>
    <cellStyle name="Normal 2 2 2 2 2 2 2 2 2 2 2 2 2 2 2 2 2 2 2 2 2 2 2 2 2 2 2 2 2 2 2 2 2 2 30 4" xfId="24528" xr:uid="{00000000-0005-0000-0000-0000D05F0000}"/>
    <cellStyle name="Normal 2 2 2 2 2 2 2 2 2 2 2 2 2 2 2 2 2 2 2 2 2 2 2 2 2 2 2 2 2 2 2 2 2 2 30 5" xfId="24529" xr:uid="{00000000-0005-0000-0000-0000D15F0000}"/>
    <cellStyle name="Normal 2 2 2 2 2 2 2 2 2 2 2 2 2 2 2 2 2 2 2 2 2 2 2 2 2 2 2 2 2 2 2 2 2 2 30 6" xfId="24530" xr:uid="{00000000-0005-0000-0000-0000D25F0000}"/>
    <cellStyle name="Normal 2 2 2 2 2 2 2 2 2 2 2 2 2 2 2 2 2 2 2 2 2 2 2 2 2 2 2 2 2 2 2 2 2 2 30 7" xfId="24531" xr:uid="{00000000-0005-0000-0000-0000D35F0000}"/>
    <cellStyle name="Normal 2 2 2 2 2 2 2 2 2 2 2 2 2 2 2 2 2 2 2 2 2 2 2 2 2 2 2 2 2 2 2 2 2 2 30 8" xfId="24532" xr:uid="{00000000-0005-0000-0000-0000D45F0000}"/>
    <cellStyle name="Normal 2 2 2 2 2 2 2 2 2 2 2 2 2 2 2 2 2 2 2 2 2 2 2 2 2 2 2 2 2 2 2 2 2 2 30 9" xfId="24533" xr:uid="{00000000-0005-0000-0000-0000D55F0000}"/>
    <cellStyle name="Normal 2 2 2 2 2 2 2 2 2 2 2 2 2 2 2 2 2 2 2 2 2 2 2 2 2 2 2 2 2 2 2 2 2 2 30_Tabla M" xfId="24534" xr:uid="{00000000-0005-0000-0000-0000D65F0000}"/>
    <cellStyle name="Normal 2 2 2 2 2 2 2 2 2 2 2 2 2 2 2 2 2 2 2 2 2 2 2 2 2 2 2 2 2 2 2 2 2 2 31" xfId="24535" xr:uid="{00000000-0005-0000-0000-0000D75F0000}"/>
    <cellStyle name="Normal 2 2 2 2 2 2 2 2 2 2 2 2 2 2 2 2 2 2 2 2 2 2 2 2 2 2 2 2 2 2 2 2 2 2 31 10" xfId="24536" xr:uid="{00000000-0005-0000-0000-0000D85F0000}"/>
    <cellStyle name="Normal 2 2 2 2 2 2 2 2 2 2 2 2 2 2 2 2 2 2 2 2 2 2 2 2 2 2 2 2 2 2 2 2 2 2 31 2" xfId="24537" xr:uid="{00000000-0005-0000-0000-0000D95F0000}"/>
    <cellStyle name="Normal 2 2 2 2 2 2 2 2 2 2 2 2 2 2 2 2 2 2 2 2 2 2 2 2 2 2 2 2 2 2 2 2 2 2 31 3" xfId="24538" xr:uid="{00000000-0005-0000-0000-0000DA5F0000}"/>
    <cellStyle name="Normal 2 2 2 2 2 2 2 2 2 2 2 2 2 2 2 2 2 2 2 2 2 2 2 2 2 2 2 2 2 2 2 2 2 2 31 4" xfId="24539" xr:uid="{00000000-0005-0000-0000-0000DB5F0000}"/>
    <cellStyle name="Normal 2 2 2 2 2 2 2 2 2 2 2 2 2 2 2 2 2 2 2 2 2 2 2 2 2 2 2 2 2 2 2 2 2 2 31 5" xfId="24540" xr:uid="{00000000-0005-0000-0000-0000DC5F0000}"/>
    <cellStyle name="Normal 2 2 2 2 2 2 2 2 2 2 2 2 2 2 2 2 2 2 2 2 2 2 2 2 2 2 2 2 2 2 2 2 2 2 31 6" xfId="24541" xr:uid="{00000000-0005-0000-0000-0000DD5F0000}"/>
    <cellStyle name="Normal 2 2 2 2 2 2 2 2 2 2 2 2 2 2 2 2 2 2 2 2 2 2 2 2 2 2 2 2 2 2 2 2 2 2 31 7" xfId="24542" xr:uid="{00000000-0005-0000-0000-0000DE5F0000}"/>
    <cellStyle name="Normal 2 2 2 2 2 2 2 2 2 2 2 2 2 2 2 2 2 2 2 2 2 2 2 2 2 2 2 2 2 2 2 2 2 2 31 8" xfId="24543" xr:uid="{00000000-0005-0000-0000-0000DF5F0000}"/>
    <cellStyle name="Normal 2 2 2 2 2 2 2 2 2 2 2 2 2 2 2 2 2 2 2 2 2 2 2 2 2 2 2 2 2 2 2 2 2 2 31 9" xfId="24544" xr:uid="{00000000-0005-0000-0000-0000E05F0000}"/>
    <cellStyle name="Normal 2 2 2 2 2 2 2 2 2 2 2 2 2 2 2 2 2 2 2 2 2 2 2 2 2 2 2 2 2 2 2 2 2 2 31_Tabla M" xfId="24545" xr:uid="{00000000-0005-0000-0000-0000E15F0000}"/>
    <cellStyle name="Normal 2 2 2 2 2 2 2 2 2 2 2 2 2 2 2 2 2 2 2 2 2 2 2 2 2 2 2 2 2 2 2 2 2 2 32" xfId="24546" xr:uid="{00000000-0005-0000-0000-0000E25F0000}"/>
    <cellStyle name="Normal 2 2 2 2 2 2 2 2 2 2 2 2 2 2 2 2 2 2 2 2 2 2 2 2 2 2 2 2 2 2 2 2 2 2 32 10" xfId="24547" xr:uid="{00000000-0005-0000-0000-0000E35F0000}"/>
    <cellStyle name="Normal 2 2 2 2 2 2 2 2 2 2 2 2 2 2 2 2 2 2 2 2 2 2 2 2 2 2 2 2 2 2 2 2 2 2 32 2" xfId="24548" xr:uid="{00000000-0005-0000-0000-0000E45F0000}"/>
    <cellStyle name="Normal 2 2 2 2 2 2 2 2 2 2 2 2 2 2 2 2 2 2 2 2 2 2 2 2 2 2 2 2 2 2 2 2 2 2 32 3" xfId="24549" xr:uid="{00000000-0005-0000-0000-0000E55F0000}"/>
    <cellStyle name="Normal 2 2 2 2 2 2 2 2 2 2 2 2 2 2 2 2 2 2 2 2 2 2 2 2 2 2 2 2 2 2 2 2 2 2 32 4" xfId="24550" xr:uid="{00000000-0005-0000-0000-0000E65F0000}"/>
    <cellStyle name="Normal 2 2 2 2 2 2 2 2 2 2 2 2 2 2 2 2 2 2 2 2 2 2 2 2 2 2 2 2 2 2 2 2 2 2 32 5" xfId="24551" xr:uid="{00000000-0005-0000-0000-0000E75F0000}"/>
    <cellStyle name="Normal 2 2 2 2 2 2 2 2 2 2 2 2 2 2 2 2 2 2 2 2 2 2 2 2 2 2 2 2 2 2 2 2 2 2 32 6" xfId="24552" xr:uid="{00000000-0005-0000-0000-0000E85F0000}"/>
    <cellStyle name="Normal 2 2 2 2 2 2 2 2 2 2 2 2 2 2 2 2 2 2 2 2 2 2 2 2 2 2 2 2 2 2 2 2 2 2 32 7" xfId="24553" xr:uid="{00000000-0005-0000-0000-0000E95F0000}"/>
    <cellStyle name="Normal 2 2 2 2 2 2 2 2 2 2 2 2 2 2 2 2 2 2 2 2 2 2 2 2 2 2 2 2 2 2 2 2 2 2 32 8" xfId="24554" xr:uid="{00000000-0005-0000-0000-0000EA5F0000}"/>
    <cellStyle name="Normal 2 2 2 2 2 2 2 2 2 2 2 2 2 2 2 2 2 2 2 2 2 2 2 2 2 2 2 2 2 2 2 2 2 2 32 9" xfId="24555" xr:uid="{00000000-0005-0000-0000-0000EB5F0000}"/>
    <cellStyle name="Normal 2 2 2 2 2 2 2 2 2 2 2 2 2 2 2 2 2 2 2 2 2 2 2 2 2 2 2 2 2 2 2 2 2 2 32_Tabla M" xfId="24556" xr:uid="{00000000-0005-0000-0000-0000EC5F0000}"/>
    <cellStyle name="Normal 2 2 2 2 2 2 2 2 2 2 2 2 2 2 2 2 2 2 2 2 2 2 2 2 2 2 2 2 2 2 2 2 2 2 33" xfId="24557" xr:uid="{00000000-0005-0000-0000-0000ED5F0000}"/>
    <cellStyle name="Normal 2 2 2 2 2 2 2 2 2 2 2 2 2 2 2 2 2 2 2 2 2 2 2 2 2 2 2 2 2 2 2 2 2 2 33 10" xfId="24558" xr:uid="{00000000-0005-0000-0000-0000EE5F0000}"/>
    <cellStyle name="Normal 2 2 2 2 2 2 2 2 2 2 2 2 2 2 2 2 2 2 2 2 2 2 2 2 2 2 2 2 2 2 2 2 2 2 33 2" xfId="24559" xr:uid="{00000000-0005-0000-0000-0000EF5F0000}"/>
    <cellStyle name="Normal 2 2 2 2 2 2 2 2 2 2 2 2 2 2 2 2 2 2 2 2 2 2 2 2 2 2 2 2 2 2 2 2 2 2 33 3" xfId="24560" xr:uid="{00000000-0005-0000-0000-0000F05F0000}"/>
    <cellStyle name="Normal 2 2 2 2 2 2 2 2 2 2 2 2 2 2 2 2 2 2 2 2 2 2 2 2 2 2 2 2 2 2 2 2 2 2 33 4" xfId="24561" xr:uid="{00000000-0005-0000-0000-0000F15F0000}"/>
    <cellStyle name="Normal 2 2 2 2 2 2 2 2 2 2 2 2 2 2 2 2 2 2 2 2 2 2 2 2 2 2 2 2 2 2 2 2 2 2 33 5" xfId="24562" xr:uid="{00000000-0005-0000-0000-0000F25F0000}"/>
    <cellStyle name="Normal 2 2 2 2 2 2 2 2 2 2 2 2 2 2 2 2 2 2 2 2 2 2 2 2 2 2 2 2 2 2 2 2 2 2 33 6" xfId="24563" xr:uid="{00000000-0005-0000-0000-0000F35F0000}"/>
    <cellStyle name="Normal 2 2 2 2 2 2 2 2 2 2 2 2 2 2 2 2 2 2 2 2 2 2 2 2 2 2 2 2 2 2 2 2 2 2 33 7" xfId="24564" xr:uid="{00000000-0005-0000-0000-0000F45F0000}"/>
    <cellStyle name="Normal 2 2 2 2 2 2 2 2 2 2 2 2 2 2 2 2 2 2 2 2 2 2 2 2 2 2 2 2 2 2 2 2 2 2 33 8" xfId="24565" xr:uid="{00000000-0005-0000-0000-0000F55F0000}"/>
    <cellStyle name="Normal 2 2 2 2 2 2 2 2 2 2 2 2 2 2 2 2 2 2 2 2 2 2 2 2 2 2 2 2 2 2 2 2 2 2 33 9" xfId="24566" xr:uid="{00000000-0005-0000-0000-0000F65F0000}"/>
    <cellStyle name="Normal 2 2 2 2 2 2 2 2 2 2 2 2 2 2 2 2 2 2 2 2 2 2 2 2 2 2 2 2 2 2 2 2 2 2 33_Tabla M" xfId="24567" xr:uid="{00000000-0005-0000-0000-0000F75F0000}"/>
    <cellStyle name="Normal 2 2 2 2 2 2 2 2 2 2 2 2 2 2 2 2 2 2 2 2 2 2 2 2 2 2 2 2 2 2 2 2 2 2 34" xfId="24568" xr:uid="{00000000-0005-0000-0000-0000F85F0000}"/>
    <cellStyle name="Normal 2 2 2 2 2 2 2 2 2 2 2 2 2 2 2 2 2 2 2 2 2 2 2 2 2 2 2 2 2 2 2 2 2 2 34 10" xfId="24569" xr:uid="{00000000-0005-0000-0000-0000F95F0000}"/>
    <cellStyle name="Normal 2 2 2 2 2 2 2 2 2 2 2 2 2 2 2 2 2 2 2 2 2 2 2 2 2 2 2 2 2 2 2 2 2 2 34 2" xfId="24570" xr:uid="{00000000-0005-0000-0000-0000FA5F0000}"/>
    <cellStyle name="Normal 2 2 2 2 2 2 2 2 2 2 2 2 2 2 2 2 2 2 2 2 2 2 2 2 2 2 2 2 2 2 2 2 2 2 34 3" xfId="24571" xr:uid="{00000000-0005-0000-0000-0000FB5F0000}"/>
    <cellStyle name="Normal 2 2 2 2 2 2 2 2 2 2 2 2 2 2 2 2 2 2 2 2 2 2 2 2 2 2 2 2 2 2 2 2 2 2 34 4" xfId="24572" xr:uid="{00000000-0005-0000-0000-0000FC5F0000}"/>
    <cellStyle name="Normal 2 2 2 2 2 2 2 2 2 2 2 2 2 2 2 2 2 2 2 2 2 2 2 2 2 2 2 2 2 2 2 2 2 2 34 5" xfId="24573" xr:uid="{00000000-0005-0000-0000-0000FD5F0000}"/>
    <cellStyle name="Normal 2 2 2 2 2 2 2 2 2 2 2 2 2 2 2 2 2 2 2 2 2 2 2 2 2 2 2 2 2 2 2 2 2 2 34 6" xfId="24574" xr:uid="{00000000-0005-0000-0000-0000FE5F0000}"/>
    <cellStyle name="Normal 2 2 2 2 2 2 2 2 2 2 2 2 2 2 2 2 2 2 2 2 2 2 2 2 2 2 2 2 2 2 2 2 2 2 34 7" xfId="24575" xr:uid="{00000000-0005-0000-0000-0000FF5F0000}"/>
    <cellStyle name="Normal 2 2 2 2 2 2 2 2 2 2 2 2 2 2 2 2 2 2 2 2 2 2 2 2 2 2 2 2 2 2 2 2 2 2 34 8" xfId="24576" xr:uid="{00000000-0005-0000-0000-000000600000}"/>
    <cellStyle name="Normal 2 2 2 2 2 2 2 2 2 2 2 2 2 2 2 2 2 2 2 2 2 2 2 2 2 2 2 2 2 2 2 2 2 2 34 9" xfId="24577" xr:uid="{00000000-0005-0000-0000-000001600000}"/>
    <cellStyle name="Normal 2 2 2 2 2 2 2 2 2 2 2 2 2 2 2 2 2 2 2 2 2 2 2 2 2 2 2 2 2 2 2 2 2 2 34_Tabla M" xfId="24578" xr:uid="{00000000-0005-0000-0000-000002600000}"/>
    <cellStyle name="Normal 2 2 2 2 2 2 2 2 2 2 2 2 2 2 2 2 2 2 2 2 2 2 2 2 2 2 2 2 2 2 2 2 2 2 35" xfId="24579" xr:uid="{00000000-0005-0000-0000-000003600000}"/>
    <cellStyle name="Normal 2 2 2 2 2 2 2 2 2 2 2 2 2 2 2 2 2 2 2 2 2 2 2 2 2 2 2 2 2 2 2 2 2 2 35 10" xfId="24580" xr:uid="{00000000-0005-0000-0000-000004600000}"/>
    <cellStyle name="Normal 2 2 2 2 2 2 2 2 2 2 2 2 2 2 2 2 2 2 2 2 2 2 2 2 2 2 2 2 2 2 2 2 2 2 35 2" xfId="24581" xr:uid="{00000000-0005-0000-0000-000005600000}"/>
    <cellStyle name="Normal 2 2 2 2 2 2 2 2 2 2 2 2 2 2 2 2 2 2 2 2 2 2 2 2 2 2 2 2 2 2 2 2 2 2 35 3" xfId="24582" xr:uid="{00000000-0005-0000-0000-000006600000}"/>
    <cellStyle name="Normal 2 2 2 2 2 2 2 2 2 2 2 2 2 2 2 2 2 2 2 2 2 2 2 2 2 2 2 2 2 2 2 2 2 2 35 4" xfId="24583" xr:uid="{00000000-0005-0000-0000-000007600000}"/>
    <cellStyle name="Normal 2 2 2 2 2 2 2 2 2 2 2 2 2 2 2 2 2 2 2 2 2 2 2 2 2 2 2 2 2 2 2 2 2 2 35 5" xfId="24584" xr:uid="{00000000-0005-0000-0000-000008600000}"/>
    <cellStyle name="Normal 2 2 2 2 2 2 2 2 2 2 2 2 2 2 2 2 2 2 2 2 2 2 2 2 2 2 2 2 2 2 2 2 2 2 35 6" xfId="24585" xr:uid="{00000000-0005-0000-0000-000009600000}"/>
    <cellStyle name="Normal 2 2 2 2 2 2 2 2 2 2 2 2 2 2 2 2 2 2 2 2 2 2 2 2 2 2 2 2 2 2 2 2 2 2 35 7" xfId="24586" xr:uid="{00000000-0005-0000-0000-00000A600000}"/>
    <cellStyle name="Normal 2 2 2 2 2 2 2 2 2 2 2 2 2 2 2 2 2 2 2 2 2 2 2 2 2 2 2 2 2 2 2 2 2 2 35 8" xfId="24587" xr:uid="{00000000-0005-0000-0000-00000B600000}"/>
    <cellStyle name="Normal 2 2 2 2 2 2 2 2 2 2 2 2 2 2 2 2 2 2 2 2 2 2 2 2 2 2 2 2 2 2 2 2 2 2 35 9" xfId="24588" xr:uid="{00000000-0005-0000-0000-00000C600000}"/>
    <cellStyle name="Normal 2 2 2 2 2 2 2 2 2 2 2 2 2 2 2 2 2 2 2 2 2 2 2 2 2 2 2 2 2 2 2 2 2 2 35_Tabla M" xfId="24589" xr:uid="{00000000-0005-0000-0000-00000D600000}"/>
    <cellStyle name="Normal 2 2 2 2 2 2 2 2 2 2 2 2 2 2 2 2 2 2 2 2 2 2 2 2 2 2 2 2 2 2 2 2 2 2 36" xfId="24590" xr:uid="{00000000-0005-0000-0000-00000E600000}"/>
    <cellStyle name="Normal 2 2 2 2 2 2 2 2 2 2 2 2 2 2 2 2 2 2 2 2 2 2 2 2 2 2 2 2 2 2 2 2 2 2 36 10" xfId="24591" xr:uid="{00000000-0005-0000-0000-00000F600000}"/>
    <cellStyle name="Normal 2 2 2 2 2 2 2 2 2 2 2 2 2 2 2 2 2 2 2 2 2 2 2 2 2 2 2 2 2 2 2 2 2 2 36 2" xfId="24592" xr:uid="{00000000-0005-0000-0000-000010600000}"/>
    <cellStyle name="Normal 2 2 2 2 2 2 2 2 2 2 2 2 2 2 2 2 2 2 2 2 2 2 2 2 2 2 2 2 2 2 2 2 2 2 36 3" xfId="24593" xr:uid="{00000000-0005-0000-0000-000011600000}"/>
    <cellStyle name="Normal 2 2 2 2 2 2 2 2 2 2 2 2 2 2 2 2 2 2 2 2 2 2 2 2 2 2 2 2 2 2 2 2 2 2 36 4" xfId="24594" xr:uid="{00000000-0005-0000-0000-000012600000}"/>
    <cellStyle name="Normal 2 2 2 2 2 2 2 2 2 2 2 2 2 2 2 2 2 2 2 2 2 2 2 2 2 2 2 2 2 2 2 2 2 2 36 5" xfId="24595" xr:uid="{00000000-0005-0000-0000-000013600000}"/>
    <cellStyle name="Normal 2 2 2 2 2 2 2 2 2 2 2 2 2 2 2 2 2 2 2 2 2 2 2 2 2 2 2 2 2 2 2 2 2 2 36 6" xfId="24596" xr:uid="{00000000-0005-0000-0000-000014600000}"/>
    <cellStyle name="Normal 2 2 2 2 2 2 2 2 2 2 2 2 2 2 2 2 2 2 2 2 2 2 2 2 2 2 2 2 2 2 2 2 2 2 36 7" xfId="24597" xr:uid="{00000000-0005-0000-0000-000015600000}"/>
    <cellStyle name="Normal 2 2 2 2 2 2 2 2 2 2 2 2 2 2 2 2 2 2 2 2 2 2 2 2 2 2 2 2 2 2 2 2 2 2 36 8" xfId="24598" xr:uid="{00000000-0005-0000-0000-000016600000}"/>
    <cellStyle name="Normal 2 2 2 2 2 2 2 2 2 2 2 2 2 2 2 2 2 2 2 2 2 2 2 2 2 2 2 2 2 2 2 2 2 2 36 9" xfId="24599" xr:uid="{00000000-0005-0000-0000-000017600000}"/>
    <cellStyle name="Normal 2 2 2 2 2 2 2 2 2 2 2 2 2 2 2 2 2 2 2 2 2 2 2 2 2 2 2 2 2 2 2 2 2 2 36_Tabla M" xfId="24600" xr:uid="{00000000-0005-0000-0000-000018600000}"/>
    <cellStyle name="Normal 2 2 2 2 2 2 2 2 2 2 2 2 2 2 2 2 2 2 2 2 2 2 2 2 2 2 2 2 2 2 2 2 2 2 37" xfId="24601" xr:uid="{00000000-0005-0000-0000-000019600000}"/>
    <cellStyle name="Normal 2 2 2 2 2 2 2 2 2 2 2 2 2 2 2 2 2 2 2 2 2 2 2 2 2 2 2 2 2 2 2 2 2 2 37 10" xfId="24602" xr:uid="{00000000-0005-0000-0000-00001A600000}"/>
    <cellStyle name="Normal 2 2 2 2 2 2 2 2 2 2 2 2 2 2 2 2 2 2 2 2 2 2 2 2 2 2 2 2 2 2 2 2 2 2 37 2" xfId="24603" xr:uid="{00000000-0005-0000-0000-00001B600000}"/>
    <cellStyle name="Normal 2 2 2 2 2 2 2 2 2 2 2 2 2 2 2 2 2 2 2 2 2 2 2 2 2 2 2 2 2 2 2 2 2 2 37 3" xfId="24604" xr:uid="{00000000-0005-0000-0000-00001C600000}"/>
    <cellStyle name="Normal 2 2 2 2 2 2 2 2 2 2 2 2 2 2 2 2 2 2 2 2 2 2 2 2 2 2 2 2 2 2 2 2 2 2 37 4" xfId="24605" xr:uid="{00000000-0005-0000-0000-00001D600000}"/>
    <cellStyle name="Normal 2 2 2 2 2 2 2 2 2 2 2 2 2 2 2 2 2 2 2 2 2 2 2 2 2 2 2 2 2 2 2 2 2 2 37 5" xfId="24606" xr:uid="{00000000-0005-0000-0000-00001E600000}"/>
    <cellStyle name="Normal 2 2 2 2 2 2 2 2 2 2 2 2 2 2 2 2 2 2 2 2 2 2 2 2 2 2 2 2 2 2 2 2 2 2 37 6" xfId="24607" xr:uid="{00000000-0005-0000-0000-00001F600000}"/>
    <cellStyle name="Normal 2 2 2 2 2 2 2 2 2 2 2 2 2 2 2 2 2 2 2 2 2 2 2 2 2 2 2 2 2 2 2 2 2 2 37 7" xfId="24608" xr:uid="{00000000-0005-0000-0000-000020600000}"/>
    <cellStyle name="Normal 2 2 2 2 2 2 2 2 2 2 2 2 2 2 2 2 2 2 2 2 2 2 2 2 2 2 2 2 2 2 2 2 2 2 37 8" xfId="24609" xr:uid="{00000000-0005-0000-0000-000021600000}"/>
    <cellStyle name="Normal 2 2 2 2 2 2 2 2 2 2 2 2 2 2 2 2 2 2 2 2 2 2 2 2 2 2 2 2 2 2 2 2 2 2 37 9" xfId="24610" xr:uid="{00000000-0005-0000-0000-000022600000}"/>
    <cellStyle name="Normal 2 2 2 2 2 2 2 2 2 2 2 2 2 2 2 2 2 2 2 2 2 2 2 2 2 2 2 2 2 2 2 2 2 2 37_Tabla M" xfId="24611" xr:uid="{00000000-0005-0000-0000-000023600000}"/>
    <cellStyle name="Normal 2 2 2 2 2 2 2 2 2 2 2 2 2 2 2 2 2 2 2 2 2 2 2 2 2 2 2 2 2 2 2 2 2 2 38" xfId="24612" xr:uid="{00000000-0005-0000-0000-000024600000}"/>
    <cellStyle name="Normal 2 2 2 2 2 2 2 2 2 2 2 2 2 2 2 2 2 2 2 2 2 2 2 2 2 2 2 2 2 2 2 2 2 2 38 10" xfId="24613" xr:uid="{00000000-0005-0000-0000-000025600000}"/>
    <cellStyle name="Normal 2 2 2 2 2 2 2 2 2 2 2 2 2 2 2 2 2 2 2 2 2 2 2 2 2 2 2 2 2 2 2 2 2 2 38 2" xfId="24614" xr:uid="{00000000-0005-0000-0000-000026600000}"/>
    <cellStyle name="Normal 2 2 2 2 2 2 2 2 2 2 2 2 2 2 2 2 2 2 2 2 2 2 2 2 2 2 2 2 2 2 2 2 2 2 38 3" xfId="24615" xr:uid="{00000000-0005-0000-0000-000027600000}"/>
    <cellStyle name="Normal 2 2 2 2 2 2 2 2 2 2 2 2 2 2 2 2 2 2 2 2 2 2 2 2 2 2 2 2 2 2 2 2 2 2 38 4" xfId="24616" xr:uid="{00000000-0005-0000-0000-000028600000}"/>
    <cellStyle name="Normal 2 2 2 2 2 2 2 2 2 2 2 2 2 2 2 2 2 2 2 2 2 2 2 2 2 2 2 2 2 2 2 2 2 2 38 5" xfId="24617" xr:uid="{00000000-0005-0000-0000-000029600000}"/>
    <cellStyle name="Normal 2 2 2 2 2 2 2 2 2 2 2 2 2 2 2 2 2 2 2 2 2 2 2 2 2 2 2 2 2 2 2 2 2 2 38 6" xfId="24618" xr:uid="{00000000-0005-0000-0000-00002A600000}"/>
    <cellStyle name="Normal 2 2 2 2 2 2 2 2 2 2 2 2 2 2 2 2 2 2 2 2 2 2 2 2 2 2 2 2 2 2 2 2 2 2 38 7" xfId="24619" xr:uid="{00000000-0005-0000-0000-00002B600000}"/>
    <cellStyle name="Normal 2 2 2 2 2 2 2 2 2 2 2 2 2 2 2 2 2 2 2 2 2 2 2 2 2 2 2 2 2 2 2 2 2 2 38 8" xfId="24620" xr:uid="{00000000-0005-0000-0000-00002C600000}"/>
    <cellStyle name="Normal 2 2 2 2 2 2 2 2 2 2 2 2 2 2 2 2 2 2 2 2 2 2 2 2 2 2 2 2 2 2 2 2 2 2 38 9" xfId="24621" xr:uid="{00000000-0005-0000-0000-00002D600000}"/>
    <cellStyle name="Normal 2 2 2 2 2 2 2 2 2 2 2 2 2 2 2 2 2 2 2 2 2 2 2 2 2 2 2 2 2 2 2 2 2 2 38_Tabla M" xfId="24622" xr:uid="{00000000-0005-0000-0000-00002E600000}"/>
    <cellStyle name="Normal 2 2 2 2 2 2 2 2 2 2 2 2 2 2 2 2 2 2 2 2 2 2 2 2 2 2 2 2 2 2 2 2 2 2 39" xfId="24623" xr:uid="{00000000-0005-0000-0000-00002F600000}"/>
    <cellStyle name="Normal 2 2 2 2 2 2 2 2 2 2 2 2 2 2 2 2 2 2 2 2 2 2 2 2 2 2 2 2 2 2 2 2 2 2 39 10" xfId="24624" xr:uid="{00000000-0005-0000-0000-000030600000}"/>
    <cellStyle name="Normal 2 2 2 2 2 2 2 2 2 2 2 2 2 2 2 2 2 2 2 2 2 2 2 2 2 2 2 2 2 2 2 2 2 2 39 2" xfId="24625" xr:uid="{00000000-0005-0000-0000-000031600000}"/>
    <cellStyle name="Normal 2 2 2 2 2 2 2 2 2 2 2 2 2 2 2 2 2 2 2 2 2 2 2 2 2 2 2 2 2 2 2 2 2 2 39 3" xfId="24626" xr:uid="{00000000-0005-0000-0000-000032600000}"/>
    <cellStyle name="Normal 2 2 2 2 2 2 2 2 2 2 2 2 2 2 2 2 2 2 2 2 2 2 2 2 2 2 2 2 2 2 2 2 2 2 39 4" xfId="24627" xr:uid="{00000000-0005-0000-0000-000033600000}"/>
    <cellStyle name="Normal 2 2 2 2 2 2 2 2 2 2 2 2 2 2 2 2 2 2 2 2 2 2 2 2 2 2 2 2 2 2 2 2 2 2 39 5" xfId="24628" xr:uid="{00000000-0005-0000-0000-000034600000}"/>
    <cellStyle name="Normal 2 2 2 2 2 2 2 2 2 2 2 2 2 2 2 2 2 2 2 2 2 2 2 2 2 2 2 2 2 2 2 2 2 2 39 6" xfId="24629" xr:uid="{00000000-0005-0000-0000-000035600000}"/>
    <cellStyle name="Normal 2 2 2 2 2 2 2 2 2 2 2 2 2 2 2 2 2 2 2 2 2 2 2 2 2 2 2 2 2 2 2 2 2 2 39 7" xfId="24630" xr:uid="{00000000-0005-0000-0000-000036600000}"/>
    <cellStyle name="Normal 2 2 2 2 2 2 2 2 2 2 2 2 2 2 2 2 2 2 2 2 2 2 2 2 2 2 2 2 2 2 2 2 2 2 39 8" xfId="24631" xr:uid="{00000000-0005-0000-0000-000037600000}"/>
    <cellStyle name="Normal 2 2 2 2 2 2 2 2 2 2 2 2 2 2 2 2 2 2 2 2 2 2 2 2 2 2 2 2 2 2 2 2 2 2 39 9" xfId="24632" xr:uid="{00000000-0005-0000-0000-000038600000}"/>
    <cellStyle name="Normal 2 2 2 2 2 2 2 2 2 2 2 2 2 2 2 2 2 2 2 2 2 2 2 2 2 2 2 2 2 2 2 2 2 2 39_Tabla M" xfId="24633" xr:uid="{00000000-0005-0000-0000-000039600000}"/>
    <cellStyle name="Normal 2 2 2 2 2 2 2 2 2 2 2 2 2 2 2 2 2 2 2 2 2 2 2 2 2 2 2 2 2 2 2 2 2 2 4" xfId="24634" xr:uid="{00000000-0005-0000-0000-00003A600000}"/>
    <cellStyle name="Normal 2 2 2 2 2 2 2 2 2 2 2 2 2 2 2 2 2 2 2 2 2 2 2 2 2 2 2 2 2 2 2 2 2 2 4 10" xfId="24635" xr:uid="{00000000-0005-0000-0000-00003B600000}"/>
    <cellStyle name="Normal 2 2 2 2 2 2 2 2 2 2 2 2 2 2 2 2 2 2 2 2 2 2 2 2 2 2 2 2 2 2 2 2 2 2 4 2" xfId="24636" xr:uid="{00000000-0005-0000-0000-00003C600000}"/>
    <cellStyle name="Normal 2 2 2 2 2 2 2 2 2 2 2 2 2 2 2 2 2 2 2 2 2 2 2 2 2 2 2 2 2 2 2 2 2 2 4 3" xfId="24637" xr:uid="{00000000-0005-0000-0000-00003D600000}"/>
    <cellStyle name="Normal 2 2 2 2 2 2 2 2 2 2 2 2 2 2 2 2 2 2 2 2 2 2 2 2 2 2 2 2 2 2 2 2 2 2 4 4" xfId="24638" xr:uid="{00000000-0005-0000-0000-00003E600000}"/>
    <cellStyle name="Normal 2 2 2 2 2 2 2 2 2 2 2 2 2 2 2 2 2 2 2 2 2 2 2 2 2 2 2 2 2 2 2 2 2 2 4 5" xfId="24639" xr:uid="{00000000-0005-0000-0000-00003F600000}"/>
    <cellStyle name="Normal 2 2 2 2 2 2 2 2 2 2 2 2 2 2 2 2 2 2 2 2 2 2 2 2 2 2 2 2 2 2 2 2 2 2 4 6" xfId="24640" xr:uid="{00000000-0005-0000-0000-000040600000}"/>
    <cellStyle name="Normal 2 2 2 2 2 2 2 2 2 2 2 2 2 2 2 2 2 2 2 2 2 2 2 2 2 2 2 2 2 2 2 2 2 2 4 7" xfId="24641" xr:uid="{00000000-0005-0000-0000-000041600000}"/>
    <cellStyle name="Normal 2 2 2 2 2 2 2 2 2 2 2 2 2 2 2 2 2 2 2 2 2 2 2 2 2 2 2 2 2 2 2 2 2 2 4 8" xfId="24642" xr:uid="{00000000-0005-0000-0000-000042600000}"/>
    <cellStyle name="Normal 2 2 2 2 2 2 2 2 2 2 2 2 2 2 2 2 2 2 2 2 2 2 2 2 2 2 2 2 2 2 2 2 2 2 4 9" xfId="24643" xr:uid="{00000000-0005-0000-0000-000043600000}"/>
    <cellStyle name="Normal 2 2 2 2 2 2 2 2 2 2 2 2 2 2 2 2 2 2 2 2 2 2 2 2 2 2 2 2 2 2 2 2 2 2 4_Tabla M" xfId="24644" xr:uid="{00000000-0005-0000-0000-000044600000}"/>
    <cellStyle name="Normal 2 2 2 2 2 2 2 2 2 2 2 2 2 2 2 2 2 2 2 2 2 2 2 2 2 2 2 2 2 2 2 2 2 2 40" xfId="24645" xr:uid="{00000000-0005-0000-0000-000045600000}"/>
    <cellStyle name="Normal 2 2 2 2 2 2 2 2 2 2 2 2 2 2 2 2 2 2 2 2 2 2 2 2 2 2 2 2 2 2 2 2 2 2 40 10" xfId="24646" xr:uid="{00000000-0005-0000-0000-000046600000}"/>
    <cellStyle name="Normal 2 2 2 2 2 2 2 2 2 2 2 2 2 2 2 2 2 2 2 2 2 2 2 2 2 2 2 2 2 2 2 2 2 2 40 2" xfId="24647" xr:uid="{00000000-0005-0000-0000-000047600000}"/>
    <cellStyle name="Normal 2 2 2 2 2 2 2 2 2 2 2 2 2 2 2 2 2 2 2 2 2 2 2 2 2 2 2 2 2 2 2 2 2 2 40 3" xfId="24648" xr:uid="{00000000-0005-0000-0000-000048600000}"/>
    <cellStyle name="Normal 2 2 2 2 2 2 2 2 2 2 2 2 2 2 2 2 2 2 2 2 2 2 2 2 2 2 2 2 2 2 2 2 2 2 40 4" xfId="24649" xr:uid="{00000000-0005-0000-0000-000049600000}"/>
    <cellStyle name="Normal 2 2 2 2 2 2 2 2 2 2 2 2 2 2 2 2 2 2 2 2 2 2 2 2 2 2 2 2 2 2 2 2 2 2 40 5" xfId="24650" xr:uid="{00000000-0005-0000-0000-00004A600000}"/>
    <cellStyle name="Normal 2 2 2 2 2 2 2 2 2 2 2 2 2 2 2 2 2 2 2 2 2 2 2 2 2 2 2 2 2 2 2 2 2 2 40 6" xfId="24651" xr:uid="{00000000-0005-0000-0000-00004B600000}"/>
    <cellStyle name="Normal 2 2 2 2 2 2 2 2 2 2 2 2 2 2 2 2 2 2 2 2 2 2 2 2 2 2 2 2 2 2 2 2 2 2 40 7" xfId="24652" xr:uid="{00000000-0005-0000-0000-00004C600000}"/>
    <cellStyle name="Normal 2 2 2 2 2 2 2 2 2 2 2 2 2 2 2 2 2 2 2 2 2 2 2 2 2 2 2 2 2 2 2 2 2 2 40 8" xfId="24653" xr:uid="{00000000-0005-0000-0000-00004D600000}"/>
    <cellStyle name="Normal 2 2 2 2 2 2 2 2 2 2 2 2 2 2 2 2 2 2 2 2 2 2 2 2 2 2 2 2 2 2 2 2 2 2 40 9" xfId="24654" xr:uid="{00000000-0005-0000-0000-00004E600000}"/>
    <cellStyle name="Normal 2 2 2 2 2 2 2 2 2 2 2 2 2 2 2 2 2 2 2 2 2 2 2 2 2 2 2 2 2 2 2 2 2 2 40_Tabla M" xfId="24655" xr:uid="{00000000-0005-0000-0000-00004F600000}"/>
    <cellStyle name="Normal 2 2 2 2 2 2 2 2 2 2 2 2 2 2 2 2 2 2 2 2 2 2 2 2 2 2 2 2 2 2 2 2 2 2 41" xfId="24656" xr:uid="{00000000-0005-0000-0000-000050600000}"/>
    <cellStyle name="Normal 2 2 2 2 2 2 2 2 2 2 2 2 2 2 2 2 2 2 2 2 2 2 2 2 2 2 2 2 2 2 2 2 2 2 41 10" xfId="24657" xr:uid="{00000000-0005-0000-0000-000051600000}"/>
    <cellStyle name="Normal 2 2 2 2 2 2 2 2 2 2 2 2 2 2 2 2 2 2 2 2 2 2 2 2 2 2 2 2 2 2 2 2 2 2 41 2" xfId="24658" xr:uid="{00000000-0005-0000-0000-000052600000}"/>
    <cellStyle name="Normal 2 2 2 2 2 2 2 2 2 2 2 2 2 2 2 2 2 2 2 2 2 2 2 2 2 2 2 2 2 2 2 2 2 2 41 3" xfId="24659" xr:uid="{00000000-0005-0000-0000-000053600000}"/>
    <cellStyle name="Normal 2 2 2 2 2 2 2 2 2 2 2 2 2 2 2 2 2 2 2 2 2 2 2 2 2 2 2 2 2 2 2 2 2 2 41 4" xfId="24660" xr:uid="{00000000-0005-0000-0000-000054600000}"/>
    <cellStyle name="Normal 2 2 2 2 2 2 2 2 2 2 2 2 2 2 2 2 2 2 2 2 2 2 2 2 2 2 2 2 2 2 2 2 2 2 41 5" xfId="24661" xr:uid="{00000000-0005-0000-0000-000055600000}"/>
    <cellStyle name="Normal 2 2 2 2 2 2 2 2 2 2 2 2 2 2 2 2 2 2 2 2 2 2 2 2 2 2 2 2 2 2 2 2 2 2 41 6" xfId="24662" xr:uid="{00000000-0005-0000-0000-000056600000}"/>
    <cellStyle name="Normal 2 2 2 2 2 2 2 2 2 2 2 2 2 2 2 2 2 2 2 2 2 2 2 2 2 2 2 2 2 2 2 2 2 2 41 7" xfId="24663" xr:uid="{00000000-0005-0000-0000-000057600000}"/>
    <cellStyle name="Normal 2 2 2 2 2 2 2 2 2 2 2 2 2 2 2 2 2 2 2 2 2 2 2 2 2 2 2 2 2 2 2 2 2 2 41 8" xfId="24664" xr:uid="{00000000-0005-0000-0000-000058600000}"/>
    <cellStyle name="Normal 2 2 2 2 2 2 2 2 2 2 2 2 2 2 2 2 2 2 2 2 2 2 2 2 2 2 2 2 2 2 2 2 2 2 41 9" xfId="24665" xr:uid="{00000000-0005-0000-0000-000059600000}"/>
    <cellStyle name="Normal 2 2 2 2 2 2 2 2 2 2 2 2 2 2 2 2 2 2 2 2 2 2 2 2 2 2 2 2 2 2 2 2 2 2 41_Tabla M" xfId="24666" xr:uid="{00000000-0005-0000-0000-00005A600000}"/>
    <cellStyle name="Normal 2 2 2 2 2 2 2 2 2 2 2 2 2 2 2 2 2 2 2 2 2 2 2 2 2 2 2 2 2 2 2 2 2 2 42" xfId="24667" xr:uid="{00000000-0005-0000-0000-00005B600000}"/>
    <cellStyle name="Normal 2 2 2 2 2 2 2 2 2 2 2 2 2 2 2 2 2 2 2 2 2 2 2 2 2 2 2 2 2 2 2 2 2 2 42 10" xfId="24668" xr:uid="{00000000-0005-0000-0000-00005C600000}"/>
    <cellStyle name="Normal 2 2 2 2 2 2 2 2 2 2 2 2 2 2 2 2 2 2 2 2 2 2 2 2 2 2 2 2 2 2 2 2 2 2 42 2" xfId="24669" xr:uid="{00000000-0005-0000-0000-00005D600000}"/>
    <cellStyle name="Normal 2 2 2 2 2 2 2 2 2 2 2 2 2 2 2 2 2 2 2 2 2 2 2 2 2 2 2 2 2 2 2 2 2 2 42 3" xfId="24670" xr:uid="{00000000-0005-0000-0000-00005E600000}"/>
    <cellStyle name="Normal 2 2 2 2 2 2 2 2 2 2 2 2 2 2 2 2 2 2 2 2 2 2 2 2 2 2 2 2 2 2 2 2 2 2 42 4" xfId="24671" xr:uid="{00000000-0005-0000-0000-00005F600000}"/>
    <cellStyle name="Normal 2 2 2 2 2 2 2 2 2 2 2 2 2 2 2 2 2 2 2 2 2 2 2 2 2 2 2 2 2 2 2 2 2 2 42 5" xfId="24672" xr:uid="{00000000-0005-0000-0000-000060600000}"/>
    <cellStyle name="Normal 2 2 2 2 2 2 2 2 2 2 2 2 2 2 2 2 2 2 2 2 2 2 2 2 2 2 2 2 2 2 2 2 2 2 42 6" xfId="24673" xr:uid="{00000000-0005-0000-0000-000061600000}"/>
    <cellStyle name="Normal 2 2 2 2 2 2 2 2 2 2 2 2 2 2 2 2 2 2 2 2 2 2 2 2 2 2 2 2 2 2 2 2 2 2 42 7" xfId="24674" xr:uid="{00000000-0005-0000-0000-000062600000}"/>
    <cellStyle name="Normal 2 2 2 2 2 2 2 2 2 2 2 2 2 2 2 2 2 2 2 2 2 2 2 2 2 2 2 2 2 2 2 2 2 2 42 8" xfId="24675" xr:uid="{00000000-0005-0000-0000-000063600000}"/>
    <cellStyle name="Normal 2 2 2 2 2 2 2 2 2 2 2 2 2 2 2 2 2 2 2 2 2 2 2 2 2 2 2 2 2 2 2 2 2 2 42 9" xfId="24676" xr:uid="{00000000-0005-0000-0000-000064600000}"/>
    <cellStyle name="Normal 2 2 2 2 2 2 2 2 2 2 2 2 2 2 2 2 2 2 2 2 2 2 2 2 2 2 2 2 2 2 2 2 2 2 42_Tabla M" xfId="24677" xr:uid="{00000000-0005-0000-0000-000065600000}"/>
    <cellStyle name="Normal 2 2 2 2 2 2 2 2 2 2 2 2 2 2 2 2 2 2 2 2 2 2 2 2 2 2 2 2 2 2 2 2 2 2 43" xfId="24678" xr:uid="{00000000-0005-0000-0000-000066600000}"/>
    <cellStyle name="Normal 2 2 2 2 2 2 2 2 2 2 2 2 2 2 2 2 2 2 2 2 2 2 2 2 2 2 2 2 2 2 2 2 2 2 44" xfId="24679" xr:uid="{00000000-0005-0000-0000-000067600000}"/>
    <cellStyle name="Normal 2 2 2 2 2 2 2 2 2 2 2 2 2 2 2 2 2 2 2 2 2 2 2 2 2 2 2 2 2 2 2 2 2 2 45" xfId="24680" xr:uid="{00000000-0005-0000-0000-000068600000}"/>
    <cellStyle name="Normal 2 2 2 2 2 2 2 2 2 2 2 2 2 2 2 2 2 2 2 2 2 2 2 2 2 2 2 2 2 2 2 2 2 2 46" xfId="24681" xr:uid="{00000000-0005-0000-0000-000069600000}"/>
    <cellStyle name="Normal 2 2 2 2 2 2 2 2 2 2 2 2 2 2 2 2 2 2 2 2 2 2 2 2 2 2 2 2 2 2 2 2 2 2 47" xfId="24682" xr:uid="{00000000-0005-0000-0000-00006A600000}"/>
    <cellStyle name="Normal 2 2 2 2 2 2 2 2 2 2 2 2 2 2 2 2 2 2 2 2 2 2 2 2 2 2 2 2 2 2 2 2 2 2 48" xfId="24683" xr:uid="{00000000-0005-0000-0000-00006B600000}"/>
    <cellStyle name="Normal 2 2 2 2 2 2 2 2 2 2 2 2 2 2 2 2 2 2 2 2 2 2 2 2 2 2 2 2 2 2 2 2 2 2 49" xfId="24684" xr:uid="{00000000-0005-0000-0000-00006C600000}"/>
    <cellStyle name="Normal 2 2 2 2 2 2 2 2 2 2 2 2 2 2 2 2 2 2 2 2 2 2 2 2 2 2 2 2 2 2 2 2 2 2 5" xfId="24685" xr:uid="{00000000-0005-0000-0000-00006D600000}"/>
    <cellStyle name="Normal 2 2 2 2 2 2 2 2 2 2 2 2 2 2 2 2 2 2 2 2 2 2 2 2 2 2 2 2 2 2 2 2 2 2 5 10" xfId="24686" xr:uid="{00000000-0005-0000-0000-00006E600000}"/>
    <cellStyle name="Normal 2 2 2 2 2 2 2 2 2 2 2 2 2 2 2 2 2 2 2 2 2 2 2 2 2 2 2 2 2 2 2 2 2 2 5 2" xfId="24687" xr:uid="{00000000-0005-0000-0000-00006F600000}"/>
    <cellStyle name="Normal 2 2 2 2 2 2 2 2 2 2 2 2 2 2 2 2 2 2 2 2 2 2 2 2 2 2 2 2 2 2 2 2 2 2 5 3" xfId="24688" xr:uid="{00000000-0005-0000-0000-000070600000}"/>
    <cellStyle name="Normal 2 2 2 2 2 2 2 2 2 2 2 2 2 2 2 2 2 2 2 2 2 2 2 2 2 2 2 2 2 2 2 2 2 2 5 4" xfId="24689" xr:uid="{00000000-0005-0000-0000-000071600000}"/>
    <cellStyle name="Normal 2 2 2 2 2 2 2 2 2 2 2 2 2 2 2 2 2 2 2 2 2 2 2 2 2 2 2 2 2 2 2 2 2 2 5 5" xfId="24690" xr:uid="{00000000-0005-0000-0000-000072600000}"/>
    <cellStyle name="Normal 2 2 2 2 2 2 2 2 2 2 2 2 2 2 2 2 2 2 2 2 2 2 2 2 2 2 2 2 2 2 2 2 2 2 5 6" xfId="24691" xr:uid="{00000000-0005-0000-0000-000073600000}"/>
    <cellStyle name="Normal 2 2 2 2 2 2 2 2 2 2 2 2 2 2 2 2 2 2 2 2 2 2 2 2 2 2 2 2 2 2 2 2 2 2 5 7" xfId="24692" xr:uid="{00000000-0005-0000-0000-000074600000}"/>
    <cellStyle name="Normal 2 2 2 2 2 2 2 2 2 2 2 2 2 2 2 2 2 2 2 2 2 2 2 2 2 2 2 2 2 2 2 2 2 2 5 8" xfId="24693" xr:uid="{00000000-0005-0000-0000-000075600000}"/>
    <cellStyle name="Normal 2 2 2 2 2 2 2 2 2 2 2 2 2 2 2 2 2 2 2 2 2 2 2 2 2 2 2 2 2 2 2 2 2 2 5 9" xfId="24694" xr:uid="{00000000-0005-0000-0000-000076600000}"/>
    <cellStyle name="Normal 2 2 2 2 2 2 2 2 2 2 2 2 2 2 2 2 2 2 2 2 2 2 2 2 2 2 2 2 2 2 2 2 2 2 5_Tabla M" xfId="24695" xr:uid="{00000000-0005-0000-0000-000077600000}"/>
    <cellStyle name="Normal 2 2 2 2 2 2 2 2 2 2 2 2 2 2 2 2 2 2 2 2 2 2 2 2 2 2 2 2 2 2 2 2 2 2 50" xfId="24696" xr:uid="{00000000-0005-0000-0000-000078600000}"/>
    <cellStyle name="Normal 2 2 2 2 2 2 2 2 2 2 2 2 2 2 2 2 2 2 2 2 2 2 2 2 2 2 2 2 2 2 2 2 2 2 51" xfId="24697" xr:uid="{00000000-0005-0000-0000-000079600000}"/>
    <cellStyle name="Normal 2 2 2 2 2 2 2 2 2 2 2 2 2 2 2 2 2 2 2 2 2 2 2 2 2 2 2 2 2 2 2 2 2 2 6" xfId="24698" xr:uid="{00000000-0005-0000-0000-00007A600000}"/>
    <cellStyle name="Normal 2 2 2 2 2 2 2 2 2 2 2 2 2 2 2 2 2 2 2 2 2 2 2 2 2 2 2 2 2 2 2 2 2 2 6 10" xfId="24699" xr:uid="{00000000-0005-0000-0000-00007B600000}"/>
    <cellStyle name="Normal 2 2 2 2 2 2 2 2 2 2 2 2 2 2 2 2 2 2 2 2 2 2 2 2 2 2 2 2 2 2 2 2 2 2 6 2" xfId="24700" xr:uid="{00000000-0005-0000-0000-00007C600000}"/>
    <cellStyle name="Normal 2 2 2 2 2 2 2 2 2 2 2 2 2 2 2 2 2 2 2 2 2 2 2 2 2 2 2 2 2 2 2 2 2 2 6 3" xfId="24701" xr:uid="{00000000-0005-0000-0000-00007D600000}"/>
    <cellStyle name="Normal 2 2 2 2 2 2 2 2 2 2 2 2 2 2 2 2 2 2 2 2 2 2 2 2 2 2 2 2 2 2 2 2 2 2 6 4" xfId="24702" xr:uid="{00000000-0005-0000-0000-00007E600000}"/>
    <cellStyle name="Normal 2 2 2 2 2 2 2 2 2 2 2 2 2 2 2 2 2 2 2 2 2 2 2 2 2 2 2 2 2 2 2 2 2 2 6 5" xfId="24703" xr:uid="{00000000-0005-0000-0000-00007F600000}"/>
    <cellStyle name="Normal 2 2 2 2 2 2 2 2 2 2 2 2 2 2 2 2 2 2 2 2 2 2 2 2 2 2 2 2 2 2 2 2 2 2 6 6" xfId="24704" xr:uid="{00000000-0005-0000-0000-000080600000}"/>
    <cellStyle name="Normal 2 2 2 2 2 2 2 2 2 2 2 2 2 2 2 2 2 2 2 2 2 2 2 2 2 2 2 2 2 2 2 2 2 2 6 7" xfId="24705" xr:uid="{00000000-0005-0000-0000-000081600000}"/>
    <cellStyle name="Normal 2 2 2 2 2 2 2 2 2 2 2 2 2 2 2 2 2 2 2 2 2 2 2 2 2 2 2 2 2 2 2 2 2 2 6 8" xfId="24706" xr:uid="{00000000-0005-0000-0000-000082600000}"/>
    <cellStyle name="Normal 2 2 2 2 2 2 2 2 2 2 2 2 2 2 2 2 2 2 2 2 2 2 2 2 2 2 2 2 2 2 2 2 2 2 6 9" xfId="24707" xr:uid="{00000000-0005-0000-0000-000083600000}"/>
    <cellStyle name="Normal 2 2 2 2 2 2 2 2 2 2 2 2 2 2 2 2 2 2 2 2 2 2 2 2 2 2 2 2 2 2 2 2 2 2 6_Tabla M" xfId="24708" xr:uid="{00000000-0005-0000-0000-000084600000}"/>
    <cellStyle name="Normal 2 2 2 2 2 2 2 2 2 2 2 2 2 2 2 2 2 2 2 2 2 2 2 2 2 2 2 2 2 2 2 2 2 2 7" xfId="24709" xr:uid="{00000000-0005-0000-0000-000085600000}"/>
    <cellStyle name="Normal 2 2 2 2 2 2 2 2 2 2 2 2 2 2 2 2 2 2 2 2 2 2 2 2 2 2 2 2 2 2 2 2 2 2 7 10" xfId="24710" xr:uid="{00000000-0005-0000-0000-000086600000}"/>
    <cellStyle name="Normal 2 2 2 2 2 2 2 2 2 2 2 2 2 2 2 2 2 2 2 2 2 2 2 2 2 2 2 2 2 2 2 2 2 2 7 2" xfId="24711" xr:uid="{00000000-0005-0000-0000-000087600000}"/>
    <cellStyle name="Normal 2 2 2 2 2 2 2 2 2 2 2 2 2 2 2 2 2 2 2 2 2 2 2 2 2 2 2 2 2 2 2 2 2 2 7 3" xfId="24712" xr:uid="{00000000-0005-0000-0000-000088600000}"/>
    <cellStyle name="Normal 2 2 2 2 2 2 2 2 2 2 2 2 2 2 2 2 2 2 2 2 2 2 2 2 2 2 2 2 2 2 2 2 2 2 7 4" xfId="24713" xr:uid="{00000000-0005-0000-0000-000089600000}"/>
    <cellStyle name="Normal 2 2 2 2 2 2 2 2 2 2 2 2 2 2 2 2 2 2 2 2 2 2 2 2 2 2 2 2 2 2 2 2 2 2 7 5" xfId="24714" xr:uid="{00000000-0005-0000-0000-00008A600000}"/>
    <cellStyle name="Normal 2 2 2 2 2 2 2 2 2 2 2 2 2 2 2 2 2 2 2 2 2 2 2 2 2 2 2 2 2 2 2 2 2 2 7 6" xfId="24715" xr:uid="{00000000-0005-0000-0000-00008B600000}"/>
    <cellStyle name="Normal 2 2 2 2 2 2 2 2 2 2 2 2 2 2 2 2 2 2 2 2 2 2 2 2 2 2 2 2 2 2 2 2 2 2 7 7" xfId="24716" xr:uid="{00000000-0005-0000-0000-00008C600000}"/>
    <cellStyle name="Normal 2 2 2 2 2 2 2 2 2 2 2 2 2 2 2 2 2 2 2 2 2 2 2 2 2 2 2 2 2 2 2 2 2 2 7 8" xfId="24717" xr:uid="{00000000-0005-0000-0000-00008D600000}"/>
    <cellStyle name="Normal 2 2 2 2 2 2 2 2 2 2 2 2 2 2 2 2 2 2 2 2 2 2 2 2 2 2 2 2 2 2 2 2 2 2 7 9" xfId="24718" xr:uid="{00000000-0005-0000-0000-00008E600000}"/>
    <cellStyle name="Normal 2 2 2 2 2 2 2 2 2 2 2 2 2 2 2 2 2 2 2 2 2 2 2 2 2 2 2 2 2 2 2 2 2 2 7_Tabla M" xfId="24719" xr:uid="{00000000-0005-0000-0000-00008F600000}"/>
    <cellStyle name="Normal 2 2 2 2 2 2 2 2 2 2 2 2 2 2 2 2 2 2 2 2 2 2 2 2 2 2 2 2 2 2 2 2 2 2 8" xfId="24720" xr:uid="{00000000-0005-0000-0000-000090600000}"/>
    <cellStyle name="Normal 2 2 2 2 2 2 2 2 2 2 2 2 2 2 2 2 2 2 2 2 2 2 2 2 2 2 2 2 2 2 2 2 2 2 8 10" xfId="24721" xr:uid="{00000000-0005-0000-0000-000091600000}"/>
    <cellStyle name="Normal 2 2 2 2 2 2 2 2 2 2 2 2 2 2 2 2 2 2 2 2 2 2 2 2 2 2 2 2 2 2 2 2 2 2 8 2" xfId="24722" xr:uid="{00000000-0005-0000-0000-000092600000}"/>
    <cellStyle name="Normal 2 2 2 2 2 2 2 2 2 2 2 2 2 2 2 2 2 2 2 2 2 2 2 2 2 2 2 2 2 2 2 2 2 2 8 3" xfId="24723" xr:uid="{00000000-0005-0000-0000-000093600000}"/>
    <cellStyle name="Normal 2 2 2 2 2 2 2 2 2 2 2 2 2 2 2 2 2 2 2 2 2 2 2 2 2 2 2 2 2 2 2 2 2 2 8 4" xfId="24724" xr:uid="{00000000-0005-0000-0000-000094600000}"/>
    <cellStyle name="Normal 2 2 2 2 2 2 2 2 2 2 2 2 2 2 2 2 2 2 2 2 2 2 2 2 2 2 2 2 2 2 2 2 2 2 8 5" xfId="24725" xr:uid="{00000000-0005-0000-0000-000095600000}"/>
    <cellStyle name="Normal 2 2 2 2 2 2 2 2 2 2 2 2 2 2 2 2 2 2 2 2 2 2 2 2 2 2 2 2 2 2 2 2 2 2 8 6" xfId="24726" xr:uid="{00000000-0005-0000-0000-000096600000}"/>
    <cellStyle name="Normal 2 2 2 2 2 2 2 2 2 2 2 2 2 2 2 2 2 2 2 2 2 2 2 2 2 2 2 2 2 2 2 2 2 2 8 7" xfId="24727" xr:uid="{00000000-0005-0000-0000-000097600000}"/>
    <cellStyle name="Normal 2 2 2 2 2 2 2 2 2 2 2 2 2 2 2 2 2 2 2 2 2 2 2 2 2 2 2 2 2 2 2 2 2 2 8 8" xfId="24728" xr:uid="{00000000-0005-0000-0000-000098600000}"/>
    <cellStyle name="Normal 2 2 2 2 2 2 2 2 2 2 2 2 2 2 2 2 2 2 2 2 2 2 2 2 2 2 2 2 2 2 2 2 2 2 8 9" xfId="24729" xr:uid="{00000000-0005-0000-0000-000099600000}"/>
    <cellStyle name="Normal 2 2 2 2 2 2 2 2 2 2 2 2 2 2 2 2 2 2 2 2 2 2 2 2 2 2 2 2 2 2 2 2 2 2 8_Tabla M" xfId="24730" xr:uid="{00000000-0005-0000-0000-00009A600000}"/>
    <cellStyle name="Normal 2 2 2 2 2 2 2 2 2 2 2 2 2 2 2 2 2 2 2 2 2 2 2 2 2 2 2 2 2 2 2 2 2 2 9" xfId="24731" xr:uid="{00000000-0005-0000-0000-00009B600000}"/>
    <cellStyle name="Normal 2 2 2 2 2 2 2 2 2 2 2 2 2 2 2 2 2 2 2 2 2 2 2 2 2 2 2 2 2 2 2 2 2 2 9 10" xfId="24732" xr:uid="{00000000-0005-0000-0000-00009C600000}"/>
    <cellStyle name="Normal 2 2 2 2 2 2 2 2 2 2 2 2 2 2 2 2 2 2 2 2 2 2 2 2 2 2 2 2 2 2 2 2 2 2 9 2" xfId="24733" xr:uid="{00000000-0005-0000-0000-00009D600000}"/>
    <cellStyle name="Normal 2 2 2 2 2 2 2 2 2 2 2 2 2 2 2 2 2 2 2 2 2 2 2 2 2 2 2 2 2 2 2 2 2 2 9 3" xfId="24734" xr:uid="{00000000-0005-0000-0000-00009E600000}"/>
    <cellStyle name="Normal 2 2 2 2 2 2 2 2 2 2 2 2 2 2 2 2 2 2 2 2 2 2 2 2 2 2 2 2 2 2 2 2 2 2 9 4" xfId="24735" xr:uid="{00000000-0005-0000-0000-00009F600000}"/>
    <cellStyle name="Normal 2 2 2 2 2 2 2 2 2 2 2 2 2 2 2 2 2 2 2 2 2 2 2 2 2 2 2 2 2 2 2 2 2 2 9 5" xfId="24736" xr:uid="{00000000-0005-0000-0000-0000A0600000}"/>
    <cellStyle name="Normal 2 2 2 2 2 2 2 2 2 2 2 2 2 2 2 2 2 2 2 2 2 2 2 2 2 2 2 2 2 2 2 2 2 2 9 6" xfId="24737" xr:uid="{00000000-0005-0000-0000-0000A1600000}"/>
    <cellStyle name="Normal 2 2 2 2 2 2 2 2 2 2 2 2 2 2 2 2 2 2 2 2 2 2 2 2 2 2 2 2 2 2 2 2 2 2 9 7" xfId="24738" xr:uid="{00000000-0005-0000-0000-0000A2600000}"/>
    <cellStyle name="Normal 2 2 2 2 2 2 2 2 2 2 2 2 2 2 2 2 2 2 2 2 2 2 2 2 2 2 2 2 2 2 2 2 2 2 9 8" xfId="24739" xr:uid="{00000000-0005-0000-0000-0000A3600000}"/>
    <cellStyle name="Normal 2 2 2 2 2 2 2 2 2 2 2 2 2 2 2 2 2 2 2 2 2 2 2 2 2 2 2 2 2 2 2 2 2 2 9 9" xfId="24740" xr:uid="{00000000-0005-0000-0000-0000A4600000}"/>
    <cellStyle name="Normal 2 2 2 2 2 2 2 2 2 2 2 2 2 2 2 2 2 2 2 2 2 2 2 2 2 2 2 2 2 2 2 2 2 2 9_Tabla M" xfId="24741" xr:uid="{00000000-0005-0000-0000-0000A5600000}"/>
    <cellStyle name="Normal 2 2 2 2 2 2 2 2 2 2 2 2 2 2 2 2 2 2 2 2 2 2 2 2 2 2 2 2 2 2 2 2 2 2_Tabla M" xfId="24742" xr:uid="{00000000-0005-0000-0000-0000A6600000}"/>
    <cellStyle name="Normal 2 2 2 2 2 2 2 2 2 2 2 2 2 2 2 2 2 2 2 2 2 2 2 2 2 2 2 2 2 2 2 2 2 20" xfId="24743" xr:uid="{00000000-0005-0000-0000-0000A7600000}"/>
    <cellStyle name="Normal 2 2 2 2 2 2 2 2 2 2 2 2 2 2 2 2 2 2 2 2 2 2 2 2 2 2 2 2 2 2 2 2 2 21" xfId="24744" xr:uid="{00000000-0005-0000-0000-0000A8600000}"/>
    <cellStyle name="Normal 2 2 2 2 2 2 2 2 2 2 2 2 2 2 2 2 2 2 2 2 2 2 2 2 2 2 2 2 2 2 2 2 2 22" xfId="24745" xr:uid="{00000000-0005-0000-0000-0000A9600000}"/>
    <cellStyle name="Normal 2 2 2 2 2 2 2 2 2 2 2 2 2 2 2 2 2 2 2 2 2 2 2 2 2 2 2 2 2 2 2 2 2 23" xfId="24746" xr:uid="{00000000-0005-0000-0000-0000AA600000}"/>
    <cellStyle name="Normal 2 2 2 2 2 2 2 2 2 2 2 2 2 2 2 2 2 2 2 2 2 2 2 2 2 2 2 2 2 2 2 2 2 24" xfId="24747" xr:uid="{00000000-0005-0000-0000-0000AB600000}"/>
    <cellStyle name="Normal 2 2 2 2 2 2 2 2 2 2 2 2 2 2 2 2 2 2 2 2 2 2 2 2 2 2 2 2 2 2 2 2 2 25" xfId="24748" xr:uid="{00000000-0005-0000-0000-0000AC600000}"/>
    <cellStyle name="Normal 2 2 2 2 2 2 2 2 2 2 2 2 2 2 2 2 2 2 2 2 2 2 2 2 2 2 2 2 2 2 2 2 2 26" xfId="24749" xr:uid="{00000000-0005-0000-0000-0000AD600000}"/>
    <cellStyle name="Normal 2 2 2 2 2 2 2 2 2 2 2 2 2 2 2 2 2 2 2 2 2 2 2 2 2 2 2 2 2 2 2 2 2 27" xfId="24750" xr:uid="{00000000-0005-0000-0000-0000AE600000}"/>
    <cellStyle name="Normal 2 2 2 2 2 2 2 2 2 2 2 2 2 2 2 2 2 2 2 2 2 2 2 2 2 2 2 2 2 2 2 2 2 28" xfId="24751" xr:uid="{00000000-0005-0000-0000-0000AF600000}"/>
    <cellStyle name="Normal 2 2 2 2 2 2 2 2 2 2 2 2 2 2 2 2 2 2 2 2 2 2 2 2 2 2 2 2 2 2 2 2 2 29" xfId="24752" xr:uid="{00000000-0005-0000-0000-0000B0600000}"/>
    <cellStyle name="Normal 2 2 2 2 2 2 2 2 2 2 2 2 2 2 2 2 2 2 2 2 2 2 2 2 2 2 2 2 2 2 2 2 2 3" xfId="24753" xr:uid="{00000000-0005-0000-0000-0000B1600000}"/>
    <cellStyle name="Normal 2 2 2 2 2 2 2 2 2 2 2 2 2 2 2 2 2 2 2 2 2 2 2 2 2 2 2 2 2 2 2 2 2 30" xfId="24754" xr:uid="{00000000-0005-0000-0000-0000B2600000}"/>
    <cellStyle name="Normal 2 2 2 2 2 2 2 2 2 2 2 2 2 2 2 2 2 2 2 2 2 2 2 2 2 2 2 2 2 2 2 2 2 31" xfId="24755" xr:uid="{00000000-0005-0000-0000-0000B3600000}"/>
    <cellStyle name="Normal 2 2 2 2 2 2 2 2 2 2 2 2 2 2 2 2 2 2 2 2 2 2 2 2 2 2 2 2 2 2 2 2 2 32" xfId="24756" xr:uid="{00000000-0005-0000-0000-0000B4600000}"/>
    <cellStyle name="Normal 2 2 2 2 2 2 2 2 2 2 2 2 2 2 2 2 2 2 2 2 2 2 2 2 2 2 2 2 2 2 2 2 2 33" xfId="24757" xr:uid="{00000000-0005-0000-0000-0000B5600000}"/>
    <cellStyle name="Normal 2 2 2 2 2 2 2 2 2 2 2 2 2 2 2 2 2 2 2 2 2 2 2 2 2 2 2 2 2 2 2 2 2 34" xfId="24758" xr:uid="{00000000-0005-0000-0000-0000B6600000}"/>
    <cellStyle name="Normal 2 2 2 2 2 2 2 2 2 2 2 2 2 2 2 2 2 2 2 2 2 2 2 2 2 2 2 2 2 2 2 2 2 35" xfId="24759" xr:uid="{00000000-0005-0000-0000-0000B7600000}"/>
    <cellStyle name="Normal 2 2 2 2 2 2 2 2 2 2 2 2 2 2 2 2 2 2 2 2 2 2 2 2 2 2 2 2 2 2 2 2 2 36" xfId="24760" xr:uid="{00000000-0005-0000-0000-0000B8600000}"/>
    <cellStyle name="Normal 2 2 2 2 2 2 2 2 2 2 2 2 2 2 2 2 2 2 2 2 2 2 2 2 2 2 2 2 2 2 2 2 2 37" xfId="24761" xr:uid="{00000000-0005-0000-0000-0000B9600000}"/>
    <cellStyle name="Normal 2 2 2 2 2 2 2 2 2 2 2 2 2 2 2 2 2 2 2 2 2 2 2 2 2 2 2 2 2 2 2 2 2 38" xfId="24762" xr:uid="{00000000-0005-0000-0000-0000BA600000}"/>
    <cellStyle name="Normal 2 2 2 2 2 2 2 2 2 2 2 2 2 2 2 2 2 2 2 2 2 2 2 2 2 2 2 2 2 2 2 2 2 39" xfId="24763" xr:uid="{00000000-0005-0000-0000-0000BB600000}"/>
    <cellStyle name="Normal 2 2 2 2 2 2 2 2 2 2 2 2 2 2 2 2 2 2 2 2 2 2 2 2 2 2 2 2 2 2 2 2 2 4" xfId="24764" xr:uid="{00000000-0005-0000-0000-0000BC600000}"/>
    <cellStyle name="Normal 2 2 2 2 2 2 2 2 2 2 2 2 2 2 2 2 2 2 2 2 2 2 2 2 2 2 2 2 2 2 2 2 2 40" xfId="24765" xr:uid="{00000000-0005-0000-0000-0000BD600000}"/>
    <cellStyle name="Normal 2 2 2 2 2 2 2 2 2 2 2 2 2 2 2 2 2 2 2 2 2 2 2 2 2 2 2 2 2 2 2 2 2 41" xfId="24766" xr:uid="{00000000-0005-0000-0000-0000BE600000}"/>
    <cellStyle name="Normal 2 2 2 2 2 2 2 2 2 2 2 2 2 2 2 2 2 2 2 2 2 2 2 2 2 2 2 2 2 2 2 2 2 42" xfId="24767" xr:uid="{00000000-0005-0000-0000-0000BF600000}"/>
    <cellStyle name="Normal 2 2 2 2 2 2 2 2 2 2 2 2 2 2 2 2 2 2 2 2 2 2 2 2 2 2 2 2 2 2 2 2 2 43" xfId="24768" xr:uid="{00000000-0005-0000-0000-0000C0600000}"/>
    <cellStyle name="Normal 2 2 2 2 2 2 2 2 2 2 2 2 2 2 2 2 2 2 2 2 2 2 2 2 2 2 2 2 2 2 2 2 2 44" xfId="24769" xr:uid="{00000000-0005-0000-0000-0000C1600000}"/>
    <cellStyle name="Normal 2 2 2 2 2 2 2 2 2 2 2 2 2 2 2 2 2 2 2 2 2 2 2 2 2 2 2 2 2 2 2 2 2 45" xfId="24770" xr:uid="{00000000-0005-0000-0000-0000C2600000}"/>
    <cellStyle name="Normal 2 2 2 2 2 2 2 2 2 2 2 2 2 2 2 2 2 2 2 2 2 2 2 2 2 2 2 2 2 2 2 2 2 46" xfId="24771" xr:uid="{00000000-0005-0000-0000-0000C3600000}"/>
    <cellStyle name="Normal 2 2 2 2 2 2 2 2 2 2 2 2 2 2 2 2 2 2 2 2 2 2 2 2 2 2 2 2 2 2 2 2 2 47" xfId="24772" xr:uid="{00000000-0005-0000-0000-0000C4600000}"/>
    <cellStyle name="Normal 2 2 2 2 2 2 2 2 2 2 2 2 2 2 2 2 2 2 2 2 2 2 2 2 2 2 2 2 2 2 2 2 2 48" xfId="24773" xr:uid="{00000000-0005-0000-0000-0000C5600000}"/>
    <cellStyle name="Normal 2 2 2 2 2 2 2 2 2 2 2 2 2 2 2 2 2 2 2 2 2 2 2 2 2 2 2 2 2 2 2 2 2 49" xfId="24774" xr:uid="{00000000-0005-0000-0000-0000C6600000}"/>
    <cellStyle name="Normal 2 2 2 2 2 2 2 2 2 2 2 2 2 2 2 2 2 2 2 2 2 2 2 2 2 2 2 2 2 2 2 2 2 5" xfId="24775" xr:uid="{00000000-0005-0000-0000-0000C7600000}"/>
    <cellStyle name="Normal 2 2 2 2 2 2 2 2 2 2 2 2 2 2 2 2 2 2 2 2 2 2 2 2 2 2 2 2 2 2 2 2 2 50" xfId="24776" xr:uid="{00000000-0005-0000-0000-0000C8600000}"/>
    <cellStyle name="Normal 2 2 2 2 2 2 2 2 2 2 2 2 2 2 2 2 2 2 2 2 2 2 2 2 2 2 2 2 2 2 2 2 2 51" xfId="24777" xr:uid="{00000000-0005-0000-0000-0000C9600000}"/>
    <cellStyle name="Normal 2 2 2 2 2 2 2 2 2 2 2 2 2 2 2 2 2 2 2 2 2 2 2 2 2 2 2 2 2 2 2 2 2 6" xfId="24778" xr:uid="{00000000-0005-0000-0000-0000CA600000}"/>
    <cellStyle name="Normal 2 2 2 2 2 2 2 2 2 2 2 2 2 2 2 2 2 2 2 2 2 2 2 2 2 2 2 2 2 2 2 2 2 7" xfId="24779" xr:uid="{00000000-0005-0000-0000-0000CB600000}"/>
    <cellStyle name="Normal 2 2 2 2 2 2 2 2 2 2 2 2 2 2 2 2 2 2 2 2 2 2 2 2 2 2 2 2 2 2 2 2 2 8" xfId="24780" xr:uid="{00000000-0005-0000-0000-0000CC600000}"/>
    <cellStyle name="Normal 2 2 2 2 2 2 2 2 2 2 2 2 2 2 2 2 2 2 2 2 2 2 2 2 2 2 2 2 2 2 2 2 2 9" xfId="24781" xr:uid="{00000000-0005-0000-0000-0000CD600000}"/>
    <cellStyle name="Normal 2 2 2 2 2 2 2 2 2 2 2 2 2 2 2 2 2 2 2 2 2 2 2 2 2 2 2 2 2 2 2 2 2_Tabla M" xfId="24782" xr:uid="{00000000-0005-0000-0000-0000CE600000}"/>
    <cellStyle name="Normal 2 2 2 2 2 2 2 2 2 2 2 2 2 2 2 2 2 2 2 2 2 2 2 2 2 2 2 2 2 2 2 2 20" xfId="24783" xr:uid="{00000000-0005-0000-0000-0000CF600000}"/>
    <cellStyle name="Normal 2 2 2 2 2 2 2 2 2 2 2 2 2 2 2 2 2 2 2 2 2 2 2 2 2 2 2 2 2 2 2 2 20 10" xfId="24784" xr:uid="{00000000-0005-0000-0000-0000D0600000}"/>
    <cellStyle name="Normal 2 2 2 2 2 2 2 2 2 2 2 2 2 2 2 2 2 2 2 2 2 2 2 2 2 2 2 2 2 2 2 2 20 2" xfId="24785" xr:uid="{00000000-0005-0000-0000-0000D1600000}"/>
    <cellStyle name="Normal 2 2 2 2 2 2 2 2 2 2 2 2 2 2 2 2 2 2 2 2 2 2 2 2 2 2 2 2 2 2 2 2 20 3" xfId="24786" xr:uid="{00000000-0005-0000-0000-0000D2600000}"/>
    <cellStyle name="Normal 2 2 2 2 2 2 2 2 2 2 2 2 2 2 2 2 2 2 2 2 2 2 2 2 2 2 2 2 2 2 2 2 20 4" xfId="24787" xr:uid="{00000000-0005-0000-0000-0000D3600000}"/>
    <cellStyle name="Normal 2 2 2 2 2 2 2 2 2 2 2 2 2 2 2 2 2 2 2 2 2 2 2 2 2 2 2 2 2 2 2 2 20 5" xfId="24788" xr:uid="{00000000-0005-0000-0000-0000D4600000}"/>
    <cellStyle name="Normal 2 2 2 2 2 2 2 2 2 2 2 2 2 2 2 2 2 2 2 2 2 2 2 2 2 2 2 2 2 2 2 2 20 6" xfId="24789" xr:uid="{00000000-0005-0000-0000-0000D5600000}"/>
    <cellStyle name="Normal 2 2 2 2 2 2 2 2 2 2 2 2 2 2 2 2 2 2 2 2 2 2 2 2 2 2 2 2 2 2 2 2 20 7" xfId="24790" xr:uid="{00000000-0005-0000-0000-0000D6600000}"/>
    <cellStyle name="Normal 2 2 2 2 2 2 2 2 2 2 2 2 2 2 2 2 2 2 2 2 2 2 2 2 2 2 2 2 2 2 2 2 20 8" xfId="24791" xr:uid="{00000000-0005-0000-0000-0000D7600000}"/>
    <cellStyle name="Normal 2 2 2 2 2 2 2 2 2 2 2 2 2 2 2 2 2 2 2 2 2 2 2 2 2 2 2 2 2 2 2 2 20 9" xfId="24792" xr:uid="{00000000-0005-0000-0000-0000D8600000}"/>
    <cellStyle name="Normal 2 2 2 2 2 2 2 2 2 2 2 2 2 2 2 2 2 2 2 2 2 2 2 2 2 2 2 2 2 2 2 2 20_Tabla M" xfId="24793" xr:uid="{00000000-0005-0000-0000-0000D9600000}"/>
    <cellStyle name="Normal 2 2 2 2 2 2 2 2 2 2 2 2 2 2 2 2 2 2 2 2 2 2 2 2 2 2 2 2 2 2 2 2 21" xfId="24794" xr:uid="{00000000-0005-0000-0000-0000DA600000}"/>
    <cellStyle name="Normal 2 2 2 2 2 2 2 2 2 2 2 2 2 2 2 2 2 2 2 2 2 2 2 2 2 2 2 2 2 2 2 2 21 10" xfId="24795" xr:uid="{00000000-0005-0000-0000-0000DB600000}"/>
    <cellStyle name="Normal 2 2 2 2 2 2 2 2 2 2 2 2 2 2 2 2 2 2 2 2 2 2 2 2 2 2 2 2 2 2 2 2 21 2" xfId="24796" xr:uid="{00000000-0005-0000-0000-0000DC600000}"/>
    <cellStyle name="Normal 2 2 2 2 2 2 2 2 2 2 2 2 2 2 2 2 2 2 2 2 2 2 2 2 2 2 2 2 2 2 2 2 21 3" xfId="24797" xr:uid="{00000000-0005-0000-0000-0000DD600000}"/>
    <cellStyle name="Normal 2 2 2 2 2 2 2 2 2 2 2 2 2 2 2 2 2 2 2 2 2 2 2 2 2 2 2 2 2 2 2 2 21 4" xfId="24798" xr:uid="{00000000-0005-0000-0000-0000DE600000}"/>
    <cellStyle name="Normal 2 2 2 2 2 2 2 2 2 2 2 2 2 2 2 2 2 2 2 2 2 2 2 2 2 2 2 2 2 2 2 2 21 5" xfId="24799" xr:uid="{00000000-0005-0000-0000-0000DF600000}"/>
    <cellStyle name="Normal 2 2 2 2 2 2 2 2 2 2 2 2 2 2 2 2 2 2 2 2 2 2 2 2 2 2 2 2 2 2 2 2 21 6" xfId="24800" xr:uid="{00000000-0005-0000-0000-0000E0600000}"/>
    <cellStyle name="Normal 2 2 2 2 2 2 2 2 2 2 2 2 2 2 2 2 2 2 2 2 2 2 2 2 2 2 2 2 2 2 2 2 21 7" xfId="24801" xr:uid="{00000000-0005-0000-0000-0000E1600000}"/>
    <cellStyle name="Normal 2 2 2 2 2 2 2 2 2 2 2 2 2 2 2 2 2 2 2 2 2 2 2 2 2 2 2 2 2 2 2 2 21 8" xfId="24802" xr:uid="{00000000-0005-0000-0000-0000E2600000}"/>
    <cellStyle name="Normal 2 2 2 2 2 2 2 2 2 2 2 2 2 2 2 2 2 2 2 2 2 2 2 2 2 2 2 2 2 2 2 2 21 9" xfId="24803" xr:uid="{00000000-0005-0000-0000-0000E3600000}"/>
    <cellStyle name="Normal 2 2 2 2 2 2 2 2 2 2 2 2 2 2 2 2 2 2 2 2 2 2 2 2 2 2 2 2 2 2 2 2 21_Tabla M" xfId="24804" xr:uid="{00000000-0005-0000-0000-0000E4600000}"/>
    <cellStyle name="Normal 2 2 2 2 2 2 2 2 2 2 2 2 2 2 2 2 2 2 2 2 2 2 2 2 2 2 2 2 2 2 2 2 22" xfId="24805" xr:uid="{00000000-0005-0000-0000-0000E5600000}"/>
    <cellStyle name="Normal 2 2 2 2 2 2 2 2 2 2 2 2 2 2 2 2 2 2 2 2 2 2 2 2 2 2 2 2 2 2 2 2 22 10" xfId="24806" xr:uid="{00000000-0005-0000-0000-0000E6600000}"/>
    <cellStyle name="Normal 2 2 2 2 2 2 2 2 2 2 2 2 2 2 2 2 2 2 2 2 2 2 2 2 2 2 2 2 2 2 2 2 22 2" xfId="24807" xr:uid="{00000000-0005-0000-0000-0000E7600000}"/>
    <cellStyle name="Normal 2 2 2 2 2 2 2 2 2 2 2 2 2 2 2 2 2 2 2 2 2 2 2 2 2 2 2 2 2 2 2 2 22 3" xfId="24808" xr:uid="{00000000-0005-0000-0000-0000E8600000}"/>
    <cellStyle name="Normal 2 2 2 2 2 2 2 2 2 2 2 2 2 2 2 2 2 2 2 2 2 2 2 2 2 2 2 2 2 2 2 2 22 4" xfId="24809" xr:uid="{00000000-0005-0000-0000-0000E9600000}"/>
    <cellStyle name="Normal 2 2 2 2 2 2 2 2 2 2 2 2 2 2 2 2 2 2 2 2 2 2 2 2 2 2 2 2 2 2 2 2 22 5" xfId="24810" xr:uid="{00000000-0005-0000-0000-0000EA600000}"/>
    <cellStyle name="Normal 2 2 2 2 2 2 2 2 2 2 2 2 2 2 2 2 2 2 2 2 2 2 2 2 2 2 2 2 2 2 2 2 22 6" xfId="24811" xr:uid="{00000000-0005-0000-0000-0000EB600000}"/>
    <cellStyle name="Normal 2 2 2 2 2 2 2 2 2 2 2 2 2 2 2 2 2 2 2 2 2 2 2 2 2 2 2 2 2 2 2 2 22 7" xfId="24812" xr:uid="{00000000-0005-0000-0000-0000EC600000}"/>
    <cellStyle name="Normal 2 2 2 2 2 2 2 2 2 2 2 2 2 2 2 2 2 2 2 2 2 2 2 2 2 2 2 2 2 2 2 2 22 8" xfId="24813" xr:uid="{00000000-0005-0000-0000-0000ED600000}"/>
    <cellStyle name="Normal 2 2 2 2 2 2 2 2 2 2 2 2 2 2 2 2 2 2 2 2 2 2 2 2 2 2 2 2 2 2 2 2 22 9" xfId="24814" xr:uid="{00000000-0005-0000-0000-0000EE600000}"/>
    <cellStyle name="Normal 2 2 2 2 2 2 2 2 2 2 2 2 2 2 2 2 2 2 2 2 2 2 2 2 2 2 2 2 2 2 2 2 22_Tabla M" xfId="24815" xr:uid="{00000000-0005-0000-0000-0000EF600000}"/>
    <cellStyle name="Normal 2 2 2 2 2 2 2 2 2 2 2 2 2 2 2 2 2 2 2 2 2 2 2 2 2 2 2 2 2 2 2 2 23" xfId="24816" xr:uid="{00000000-0005-0000-0000-0000F0600000}"/>
    <cellStyle name="Normal 2 2 2 2 2 2 2 2 2 2 2 2 2 2 2 2 2 2 2 2 2 2 2 2 2 2 2 2 2 2 2 2 23 10" xfId="24817" xr:uid="{00000000-0005-0000-0000-0000F1600000}"/>
    <cellStyle name="Normal 2 2 2 2 2 2 2 2 2 2 2 2 2 2 2 2 2 2 2 2 2 2 2 2 2 2 2 2 2 2 2 2 23 2" xfId="24818" xr:uid="{00000000-0005-0000-0000-0000F2600000}"/>
    <cellStyle name="Normal 2 2 2 2 2 2 2 2 2 2 2 2 2 2 2 2 2 2 2 2 2 2 2 2 2 2 2 2 2 2 2 2 23 3" xfId="24819" xr:uid="{00000000-0005-0000-0000-0000F3600000}"/>
    <cellStyle name="Normal 2 2 2 2 2 2 2 2 2 2 2 2 2 2 2 2 2 2 2 2 2 2 2 2 2 2 2 2 2 2 2 2 23 4" xfId="24820" xr:uid="{00000000-0005-0000-0000-0000F4600000}"/>
    <cellStyle name="Normal 2 2 2 2 2 2 2 2 2 2 2 2 2 2 2 2 2 2 2 2 2 2 2 2 2 2 2 2 2 2 2 2 23 5" xfId="24821" xr:uid="{00000000-0005-0000-0000-0000F5600000}"/>
    <cellStyle name="Normal 2 2 2 2 2 2 2 2 2 2 2 2 2 2 2 2 2 2 2 2 2 2 2 2 2 2 2 2 2 2 2 2 23 6" xfId="24822" xr:uid="{00000000-0005-0000-0000-0000F6600000}"/>
    <cellStyle name="Normal 2 2 2 2 2 2 2 2 2 2 2 2 2 2 2 2 2 2 2 2 2 2 2 2 2 2 2 2 2 2 2 2 23 7" xfId="24823" xr:uid="{00000000-0005-0000-0000-0000F7600000}"/>
    <cellStyle name="Normal 2 2 2 2 2 2 2 2 2 2 2 2 2 2 2 2 2 2 2 2 2 2 2 2 2 2 2 2 2 2 2 2 23 8" xfId="24824" xr:uid="{00000000-0005-0000-0000-0000F8600000}"/>
    <cellStyle name="Normal 2 2 2 2 2 2 2 2 2 2 2 2 2 2 2 2 2 2 2 2 2 2 2 2 2 2 2 2 2 2 2 2 23 9" xfId="24825" xr:uid="{00000000-0005-0000-0000-0000F9600000}"/>
    <cellStyle name="Normal 2 2 2 2 2 2 2 2 2 2 2 2 2 2 2 2 2 2 2 2 2 2 2 2 2 2 2 2 2 2 2 2 23_Tabla M" xfId="24826" xr:uid="{00000000-0005-0000-0000-0000FA600000}"/>
    <cellStyle name="Normal 2 2 2 2 2 2 2 2 2 2 2 2 2 2 2 2 2 2 2 2 2 2 2 2 2 2 2 2 2 2 2 2 24" xfId="24827" xr:uid="{00000000-0005-0000-0000-0000FB600000}"/>
    <cellStyle name="Normal 2 2 2 2 2 2 2 2 2 2 2 2 2 2 2 2 2 2 2 2 2 2 2 2 2 2 2 2 2 2 2 2 24 10" xfId="24828" xr:uid="{00000000-0005-0000-0000-0000FC600000}"/>
    <cellStyle name="Normal 2 2 2 2 2 2 2 2 2 2 2 2 2 2 2 2 2 2 2 2 2 2 2 2 2 2 2 2 2 2 2 2 24 2" xfId="24829" xr:uid="{00000000-0005-0000-0000-0000FD600000}"/>
    <cellStyle name="Normal 2 2 2 2 2 2 2 2 2 2 2 2 2 2 2 2 2 2 2 2 2 2 2 2 2 2 2 2 2 2 2 2 24 3" xfId="24830" xr:uid="{00000000-0005-0000-0000-0000FE600000}"/>
    <cellStyle name="Normal 2 2 2 2 2 2 2 2 2 2 2 2 2 2 2 2 2 2 2 2 2 2 2 2 2 2 2 2 2 2 2 2 24 4" xfId="24831" xr:uid="{00000000-0005-0000-0000-0000FF600000}"/>
    <cellStyle name="Normal 2 2 2 2 2 2 2 2 2 2 2 2 2 2 2 2 2 2 2 2 2 2 2 2 2 2 2 2 2 2 2 2 24 5" xfId="24832" xr:uid="{00000000-0005-0000-0000-000000610000}"/>
    <cellStyle name="Normal 2 2 2 2 2 2 2 2 2 2 2 2 2 2 2 2 2 2 2 2 2 2 2 2 2 2 2 2 2 2 2 2 24 6" xfId="24833" xr:uid="{00000000-0005-0000-0000-000001610000}"/>
    <cellStyle name="Normal 2 2 2 2 2 2 2 2 2 2 2 2 2 2 2 2 2 2 2 2 2 2 2 2 2 2 2 2 2 2 2 2 24 7" xfId="24834" xr:uid="{00000000-0005-0000-0000-000002610000}"/>
    <cellStyle name="Normal 2 2 2 2 2 2 2 2 2 2 2 2 2 2 2 2 2 2 2 2 2 2 2 2 2 2 2 2 2 2 2 2 24 8" xfId="24835" xr:uid="{00000000-0005-0000-0000-000003610000}"/>
    <cellStyle name="Normal 2 2 2 2 2 2 2 2 2 2 2 2 2 2 2 2 2 2 2 2 2 2 2 2 2 2 2 2 2 2 2 2 24 9" xfId="24836" xr:uid="{00000000-0005-0000-0000-000004610000}"/>
    <cellStyle name="Normal 2 2 2 2 2 2 2 2 2 2 2 2 2 2 2 2 2 2 2 2 2 2 2 2 2 2 2 2 2 2 2 2 24_Tabla M" xfId="24837" xr:uid="{00000000-0005-0000-0000-000005610000}"/>
    <cellStyle name="Normal 2 2 2 2 2 2 2 2 2 2 2 2 2 2 2 2 2 2 2 2 2 2 2 2 2 2 2 2 2 2 2 2 25" xfId="24838" xr:uid="{00000000-0005-0000-0000-000006610000}"/>
    <cellStyle name="Normal 2 2 2 2 2 2 2 2 2 2 2 2 2 2 2 2 2 2 2 2 2 2 2 2 2 2 2 2 2 2 2 2 25 10" xfId="24839" xr:uid="{00000000-0005-0000-0000-000007610000}"/>
    <cellStyle name="Normal 2 2 2 2 2 2 2 2 2 2 2 2 2 2 2 2 2 2 2 2 2 2 2 2 2 2 2 2 2 2 2 2 25 2" xfId="24840" xr:uid="{00000000-0005-0000-0000-000008610000}"/>
    <cellStyle name="Normal 2 2 2 2 2 2 2 2 2 2 2 2 2 2 2 2 2 2 2 2 2 2 2 2 2 2 2 2 2 2 2 2 25 3" xfId="24841" xr:uid="{00000000-0005-0000-0000-000009610000}"/>
    <cellStyle name="Normal 2 2 2 2 2 2 2 2 2 2 2 2 2 2 2 2 2 2 2 2 2 2 2 2 2 2 2 2 2 2 2 2 25 4" xfId="24842" xr:uid="{00000000-0005-0000-0000-00000A610000}"/>
    <cellStyle name="Normal 2 2 2 2 2 2 2 2 2 2 2 2 2 2 2 2 2 2 2 2 2 2 2 2 2 2 2 2 2 2 2 2 25 5" xfId="24843" xr:uid="{00000000-0005-0000-0000-00000B610000}"/>
    <cellStyle name="Normal 2 2 2 2 2 2 2 2 2 2 2 2 2 2 2 2 2 2 2 2 2 2 2 2 2 2 2 2 2 2 2 2 25 6" xfId="24844" xr:uid="{00000000-0005-0000-0000-00000C610000}"/>
    <cellStyle name="Normal 2 2 2 2 2 2 2 2 2 2 2 2 2 2 2 2 2 2 2 2 2 2 2 2 2 2 2 2 2 2 2 2 25 7" xfId="24845" xr:uid="{00000000-0005-0000-0000-00000D610000}"/>
    <cellStyle name="Normal 2 2 2 2 2 2 2 2 2 2 2 2 2 2 2 2 2 2 2 2 2 2 2 2 2 2 2 2 2 2 2 2 25 8" xfId="24846" xr:uid="{00000000-0005-0000-0000-00000E610000}"/>
    <cellStyle name="Normal 2 2 2 2 2 2 2 2 2 2 2 2 2 2 2 2 2 2 2 2 2 2 2 2 2 2 2 2 2 2 2 2 25 9" xfId="24847" xr:uid="{00000000-0005-0000-0000-00000F610000}"/>
    <cellStyle name="Normal 2 2 2 2 2 2 2 2 2 2 2 2 2 2 2 2 2 2 2 2 2 2 2 2 2 2 2 2 2 2 2 2 25_Tabla M" xfId="24848" xr:uid="{00000000-0005-0000-0000-000010610000}"/>
    <cellStyle name="Normal 2 2 2 2 2 2 2 2 2 2 2 2 2 2 2 2 2 2 2 2 2 2 2 2 2 2 2 2 2 2 2 2 26" xfId="24849" xr:uid="{00000000-0005-0000-0000-000011610000}"/>
    <cellStyle name="Normal 2 2 2 2 2 2 2 2 2 2 2 2 2 2 2 2 2 2 2 2 2 2 2 2 2 2 2 2 2 2 2 2 26 10" xfId="24850" xr:uid="{00000000-0005-0000-0000-000012610000}"/>
    <cellStyle name="Normal 2 2 2 2 2 2 2 2 2 2 2 2 2 2 2 2 2 2 2 2 2 2 2 2 2 2 2 2 2 2 2 2 26 2" xfId="24851" xr:uid="{00000000-0005-0000-0000-000013610000}"/>
    <cellStyle name="Normal 2 2 2 2 2 2 2 2 2 2 2 2 2 2 2 2 2 2 2 2 2 2 2 2 2 2 2 2 2 2 2 2 26 3" xfId="24852" xr:uid="{00000000-0005-0000-0000-000014610000}"/>
    <cellStyle name="Normal 2 2 2 2 2 2 2 2 2 2 2 2 2 2 2 2 2 2 2 2 2 2 2 2 2 2 2 2 2 2 2 2 26 4" xfId="24853" xr:uid="{00000000-0005-0000-0000-000015610000}"/>
    <cellStyle name="Normal 2 2 2 2 2 2 2 2 2 2 2 2 2 2 2 2 2 2 2 2 2 2 2 2 2 2 2 2 2 2 2 2 26 5" xfId="24854" xr:uid="{00000000-0005-0000-0000-000016610000}"/>
    <cellStyle name="Normal 2 2 2 2 2 2 2 2 2 2 2 2 2 2 2 2 2 2 2 2 2 2 2 2 2 2 2 2 2 2 2 2 26 6" xfId="24855" xr:uid="{00000000-0005-0000-0000-000017610000}"/>
    <cellStyle name="Normal 2 2 2 2 2 2 2 2 2 2 2 2 2 2 2 2 2 2 2 2 2 2 2 2 2 2 2 2 2 2 2 2 26 7" xfId="24856" xr:uid="{00000000-0005-0000-0000-000018610000}"/>
    <cellStyle name="Normal 2 2 2 2 2 2 2 2 2 2 2 2 2 2 2 2 2 2 2 2 2 2 2 2 2 2 2 2 2 2 2 2 26 8" xfId="24857" xr:uid="{00000000-0005-0000-0000-000019610000}"/>
    <cellStyle name="Normal 2 2 2 2 2 2 2 2 2 2 2 2 2 2 2 2 2 2 2 2 2 2 2 2 2 2 2 2 2 2 2 2 26 9" xfId="24858" xr:uid="{00000000-0005-0000-0000-00001A610000}"/>
    <cellStyle name="Normal 2 2 2 2 2 2 2 2 2 2 2 2 2 2 2 2 2 2 2 2 2 2 2 2 2 2 2 2 2 2 2 2 26_Tabla M" xfId="24859" xr:uid="{00000000-0005-0000-0000-00001B610000}"/>
    <cellStyle name="Normal 2 2 2 2 2 2 2 2 2 2 2 2 2 2 2 2 2 2 2 2 2 2 2 2 2 2 2 2 2 2 2 2 27" xfId="24860" xr:uid="{00000000-0005-0000-0000-00001C610000}"/>
    <cellStyle name="Normal 2 2 2 2 2 2 2 2 2 2 2 2 2 2 2 2 2 2 2 2 2 2 2 2 2 2 2 2 2 2 2 2 27 10" xfId="24861" xr:uid="{00000000-0005-0000-0000-00001D610000}"/>
    <cellStyle name="Normal 2 2 2 2 2 2 2 2 2 2 2 2 2 2 2 2 2 2 2 2 2 2 2 2 2 2 2 2 2 2 2 2 27 2" xfId="24862" xr:uid="{00000000-0005-0000-0000-00001E610000}"/>
    <cellStyle name="Normal 2 2 2 2 2 2 2 2 2 2 2 2 2 2 2 2 2 2 2 2 2 2 2 2 2 2 2 2 2 2 2 2 27 3" xfId="24863" xr:uid="{00000000-0005-0000-0000-00001F610000}"/>
    <cellStyle name="Normal 2 2 2 2 2 2 2 2 2 2 2 2 2 2 2 2 2 2 2 2 2 2 2 2 2 2 2 2 2 2 2 2 27 4" xfId="24864" xr:uid="{00000000-0005-0000-0000-000020610000}"/>
    <cellStyle name="Normal 2 2 2 2 2 2 2 2 2 2 2 2 2 2 2 2 2 2 2 2 2 2 2 2 2 2 2 2 2 2 2 2 27 5" xfId="24865" xr:uid="{00000000-0005-0000-0000-000021610000}"/>
    <cellStyle name="Normal 2 2 2 2 2 2 2 2 2 2 2 2 2 2 2 2 2 2 2 2 2 2 2 2 2 2 2 2 2 2 2 2 27 6" xfId="24866" xr:uid="{00000000-0005-0000-0000-000022610000}"/>
    <cellStyle name="Normal 2 2 2 2 2 2 2 2 2 2 2 2 2 2 2 2 2 2 2 2 2 2 2 2 2 2 2 2 2 2 2 2 27 7" xfId="24867" xr:uid="{00000000-0005-0000-0000-000023610000}"/>
    <cellStyle name="Normal 2 2 2 2 2 2 2 2 2 2 2 2 2 2 2 2 2 2 2 2 2 2 2 2 2 2 2 2 2 2 2 2 27 8" xfId="24868" xr:uid="{00000000-0005-0000-0000-000024610000}"/>
    <cellStyle name="Normal 2 2 2 2 2 2 2 2 2 2 2 2 2 2 2 2 2 2 2 2 2 2 2 2 2 2 2 2 2 2 2 2 27 9" xfId="24869" xr:uid="{00000000-0005-0000-0000-000025610000}"/>
    <cellStyle name="Normal 2 2 2 2 2 2 2 2 2 2 2 2 2 2 2 2 2 2 2 2 2 2 2 2 2 2 2 2 2 2 2 2 27_Tabla M" xfId="24870" xr:uid="{00000000-0005-0000-0000-000026610000}"/>
    <cellStyle name="Normal 2 2 2 2 2 2 2 2 2 2 2 2 2 2 2 2 2 2 2 2 2 2 2 2 2 2 2 2 2 2 2 2 28" xfId="24871" xr:uid="{00000000-0005-0000-0000-000027610000}"/>
    <cellStyle name="Normal 2 2 2 2 2 2 2 2 2 2 2 2 2 2 2 2 2 2 2 2 2 2 2 2 2 2 2 2 2 2 2 2 28 10" xfId="24872" xr:uid="{00000000-0005-0000-0000-000028610000}"/>
    <cellStyle name="Normal 2 2 2 2 2 2 2 2 2 2 2 2 2 2 2 2 2 2 2 2 2 2 2 2 2 2 2 2 2 2 2 2 28 2" xfId="24873" xr:uid="{00000000-0005-0000-0000-000029610000}"/>
    <cellStyle name="Normal 2 2 2 2 2 2 2 2 2 2 2 2 2 2 2 2 2 2 2 2 2 2 2 2 2 2 2 2 2 2 2 2 28 3" xfId="24874" xr:uid="{00000000-0005-0000-0000-00002A610000}"/>
    <cellStyle name="Normal 2 2 2 2 2 2 2 2 2 2 2 2 2 2 2 2 2 2 2 2 2 2 2 2 2 2 2 2 2 2 2 2 28 4" xfId="24875" xr:uid="{00000000-0005-0000-0000-00002B610000}"/>
    <cellStyle name="Normal 2 2 2 2 2 2 2 2 2 2 2 2 2 2 2 2 2 2 2 2 2 2 2 2 2 2 2 2 2 2 2 2 28 5" xfId="24876" xr:uid="{00000000-0005-0000-0000-00002C610000}"/>
    <cellStyle name="Normal 2 2 2 2 2 2 2 2 2 2 2 2 2 2 2 2 2 2 2 2 2 2 2 2 2 2 2 2 2 2 2 2 28 6" xfId="24877" xr:uid="{00000000-0005-0000-0000-00002D610000}"/>
    <cellStyle name="Normal 2 2 2 2 2 2 2 2 2 2 2 2 2 2 2 2 2 2 2 2 2 2 2 2 2 2 2 2 2 2 2 2 28 7" xfId="24878" xr:uid="{00000000-0005-0000-0000-00002E610000}"/>
    <cellStyle name="Normal 2 2 2 2 2 2 2 2 2 2 2 2 2 2 2 2 2 2 2 2 2 2 2 2 2 2 2 2 2 2 2 2 28 8" xfId="24879" xr:uid="{00000000-0005-0000-0000-00002F610000}"/>
    <cellStyle name="Normal 2 2 2 2 2 2 2 2 2 2 2 2 2 2 2 2 2 2 2 2 2 2 2 2 2 2 2 2 2 2 2 2 28 9" xfId="24880" xr:uid="{00000000-0005-0000-0000-000030610000}"/>
    <cellStyle name="Normal 2 2 2 2 2 2 2 2 2 2 2 2 2 2 2 2 2 2 2 2 2 2 2 2 2 2 2 2 2 2 2 2 28_Tabla M" xfId="24881" xr:uid="{00000000-0005-0000-0000-000031610000}"/>
    <cellStyle name="Normal 2 2 2 2 2 2 2 2 2 2 2 2 2 2 2 2 2 2 2 2 2 2 2 2 2 2 2 2 2 2 2 2 29" xfId="24882" xr:uid="{00000000-0005-0000-0000-000032610000}"/>
    <cellStyle name="Normal 2 2 2 2 2 2 2 2 2 2 2 2 2 2 2 2 2 2 2 2 2 2 2 2 2 2 2 2 2 2 2 2 29 10" xfId="24883" xr:uid="{00000000-0005-0000-0000-000033610000}"/>
    <cellStyle name="Normal 2 2 2 2 2 2 2 2 2 2 2 2 2 2 2 2 2 2 2 2 2 2 2 2 2 2 2 2 2 2 2 2 29 2" xfId="24884" xr:uid="{00000000-0005-0000-0000-000034610000}"/>
    <cellStyle name="Normal 2 2 2 2 2 2 2 2 2 2 2 2 2 2 2 2 2 2 2 2 2 2 2 2 2 2 2 2 2 2 2 2 29 3" xfId="24885" xr:uid="{00000000-0005-0000-0000-000035610000}"/>
    <cellStyle name="Normal 2 2 2 2 2 2 2 2 2 2 2 2 2 2 2 2 2 2 2 2 2 2 2 2 2 2 2 2 2 2 2 2 29 4" xfId="24886" xr:uid="{00000000-0005-0000-0000-000036610000}"/>
    <cellStyle name="Normal 2 2 2 2 2 2 2 2 2 2 2 2 2 2 2 2 2 2 2 2 2 2 2 2 2 2 2 2 2 2 2 2 29 5" xfId="24887" xr:uid="{00000000-0005-0000-0000-000037610000}"/>
    <cellStyle name="Normal 2 2 2 2 2 2 2 2 2 2 2 2 2 2 2 2 2 2 2 2 2 2 2 2 2 2 2 2 2 2 2 2 29 6" xfId="24888" xr:uid="{00000000-0005-0000-0000-000038610000}"/>
    <cellStyle name="Normal 2 2 2 2 2 2 2 2 2 2 2 2 2 2 2 2 2 2 2 2 2 2 2 2 2 2 2 2 2 2 2 2 29 7" xfId="24889" xr:uid="{00000000-0005-0000-0000-000039610000}"/>
    <cellStyle name="Normal 2 2 2 2 2 2 2 2 2 2 2 2 2 2 2 2 2 2 2 2 2 2 2 2 2 2 2 2 2 2 2 2 29 8" xfId="24890" xr:uid="{00000000-0005-0000-0000-00003A610000}"/>
    <cellStyle name="Normal 2 2 2 2 2 2 2 2 2 2 2 2 2 2 2 2 2 2 2 2 2 2 2 2 2 2 2 2 2 2 2 2 29 9" xfId="24891" xr:uid="{00000000-0005-0000-0000-00003B610000}"/>
    <cellStyle name="Normal 2 2 2 2 2 2 2 2 2 2 2 2 2 2 2 2 2 2 2 2 2 2 2 2 2 2 2 2 2 2 2 2 29_Tabla M" xfId="24892" xr:uid="{00000000-0005-0000-0000-00003C610000}"/>
    <cellStyle name="Normal 2 2 2 2 2 2 2 2 2 2 2 2 2 2 2 2 2 2 2 2 2 2 2 2 2 2 2 2 2 2 2 2 3" xfId="24893" xr:uid="{00000000-0005-0000-0000-00003D610000}"/>
    <cellStyle name="Normal 2 2 2 2 2 2 2 2 2 2 2 2 2 2 2 2 2 2 2 2 2 2 2 2 2 2 2 2 2 2 2 2 3 10" xfId="24894" xr:uid="{00000000-0005-0000-0000-00003E610000}"/>
    <cellStyle name="Normal 2 2 2 2 2 2 2 2 2 2 2 2 2 2 2 2 2 2 2 2 2 2 2 2 2 2 2 2 2 2 2 2 3 2" xfId="24895" xr:uid="{00000000-0005-0000-0000-00003F610000}"/>
    <cellStyle name="Normal 2 2 2 2 2 2 2 2 2 2 2 2 2 2 2 2 2 2 2 2 2 2 2 2 2 2 2 2 2 2 2 2 3 3" xfId="24896" xr:uid="{00000000-0005-0000-0000-000040610000}"/>
    <cellStyle name="Normal 2 2 2 2 2 2 2 2 2 2 2 2 2 2 2 2 2 2 2 2 2 2 2 2 2 2 2 2 2 2 2 2 3 4" xfId="24897" xr:uid="{00000000-0005-0000-0000-000041610000}"/>
    <cellStyle name="Normal 2 2 2 2 2 2 2 2 2 2 2 2 2 2 2 2 2 2 2 2 2 2 2 2 2 2 2 2 2 2 2 2 3 5" xfId="24898" xr:uid="{00000000-0005-0000-0000-000042610000}"/>
    <cellStyle name="Normal 2 2 2 2 2 2 2 2 2 2 2 2 2 2 2 2 2 2 2 2 2 2 2 2 2 2 2 2 2 2 2 2 3 6" xfId="24899" xr:uid="{00000000-0005-0000-0000-000043610000}"/>
    <cellStyle name="Normal 2 2 2 2 2 2 2 2 2 2 2 2 2 2 2 2 2 2 2 2 2 2 2 2 2 2 2 2 2 2 2 2 3 7" xfId="24900" xr:uid="{00000000-0005-0000-0000-000044610000}"/>
    <cellStyle name="Normal 2 2 2 2 2 2 2 2 2 2 2 2 2 2 2 2 2 2 2 2 2 2 2 2 2 2 2 2 2 2 2 2 3 8" xfId="24901" xr:uid="{00000000-0005-0000-0000-000045610000}"/>
    <cellStyle name="Normal 2 2 2 2 2 2 2 2 2 2 2 2 2 2 2 2 2 2 2 2 2 2 2 2 2 2 2 2 2 2 2 2 3 9" xfId="24902" xr:uid="{00000000-0005-0000-0000-000046610000}"/>
    <cellStyle name="Normal 2 2 2 2 2 2 2 2 2 2 2 2 2 2 2 2 2 2 2 2 2 2 2 2 2 2 2 2 2 2 2 2 3_Tabla M" xfId="24903" xr:uid="{00000000-0005-0000-0000-000047610000}"/>
    <cellStyle name="Normal 2 2 2 2 2 2 2 2 2 2 2 2 2 2 2 2 2 2 2 2 2 2 2 2 2 2 2 2 2 2 2 2 30" xfId="24904" xr:uid="{00000000-0005-0000-0000-000048610000}"/>
    <cellStyle name="Normal 2 2 2 2 2 2 2 2 2 2 2 2 2 2 2 2 2 2 2 2 2 2 2 2 2 2 2 2 2 2 2 2 30 10" xfId="24905" xr:uid="{00000000-0005-0000-0000-000049610000}"/>
    <cellStyle name="Normal 2 2 2 2 2 2 2 2 2 2 2 2 2 2 2 2 2 2 2 2 2 2 2 2 2 2 2 2 2 2 2 2 30 2" xfId="24906" xr:uid="{00000000-0005-0000-0000-00004A610000}"/>
    <cellStyle name="Normal 2 2 2 2 2 2 2 2 2 2 2 2 2 2 2 2 2 2 2 2 2 2 2 2 2 2 2 2 2 2 2 2 30 3" xfId="24907" xr:uid="{00000000-0005-0000-0000-00004B610000}"/>
    <cellStyle name="Normal 2 2 2 2 2 2 2 2 2 2 2 2 2 2 2 2 2 2 2 2 2 2 2 2 2 2 2 2 2 2 2 2 30 4" xfId="24908" xr:uid="{00000000-0005-0000-0000-00004C610000}"/>
    <cellStyle name="Normal 2 2 2 2 2 2 2 2 2 2 2 2 2 2 2 2 2 2 2 2 2 2 2 2 2 2 2 2 2 2 2 2 30 5" xfId="24909" xr:uid="{00000000-0005-0000-0000-00004D610000}"/>
    <cellStyle name="Normal 2 2 2 2 2 2 2 2 2 2 2 2 2 2 2 2 2 2 2 2 2 2 2 2 2 2 2 2 2 2 2 2 30 6" xfId="24910" xr:uid="{00000000-0005-0000-0000-00004E610000}"/>
    <cellStyle name="Normal 2 2 2 2 2 2 2 2 2 2 2 2 2 2 2 2 2 2 2 2 2 2 2 2 2 2 2 2 2 2 2 2 30 7" xfId="24911" xr:uid="{00000000-0005-0000-0000-00004F610000}"/>
    <cellStyle name="Normal 2 2 2 2 2 2 2 2 2 2 2 2 2 2 2 2 2 2 2 2 2 2 2 2 2 2 2 2 2 2 2 2 30 8" xfId="24912" xr:uid="{00000000-0005-0000-0000-000050610000}"/>
    <cellStyle name="Normal 2 2 2 2 2 2 2 2 2 2 2 2 2 2 2 2 2 2 2 2 2 2 2 2 2 2 2 2 2 2 2 2 30 9" xfId="24913" xr:uid="{00000000-0005-0000-0000-000051610000}"/>
    <cellStyle name="Normal 2 2 2 2 2 2 2 2 2 2 2 2 2 2 2 2 2 2 2 2 2 2 2 2 2 2 2 2 2 2 2 2 30_Tabla M" xfId="24914" xr:uid="{00000000-0005-0000-0000-000052610000}"/>
    <cellStyle name="Normal 2 2 2 2 2 2 2 2 2 2 2 2 2 2 2 2 2 2 2 2 2 2 2 2 2 2 2 2 2 2 2 2 31" xfId="24915" xr:uid="{00000000-0005-0000-0000-000053610000}"/>
    <cellStyle name="Normal 2 2 2 2 2 2 2 2 2 2 2 2 2 2 2 2 2 2 2 2 2 2 2 2 2 2 2 2 2 2 2 2 31 10" xfId="24916" xr:uid="{00000000-0005-0000-0000-000054610000}"/>
    <cellStyle name="Normal 2 2 2 2 2 2 2 2 2 2 2 2 2 2 2 2 2 2 2 2 2 2 2 2 2 2 2 2 2 2 2 2 31 2" xfId="24917" xr:uid="{00000000-0005-0000-0000-000055610000}"/>
    <cellStyle name="Normal 2 2 2 2 2 2 2 2 2 2 2 2 2 2 2 2 2 2 2 2 2 2 2 2 2 2 2 2 2 2 2 2 31 3" xfId="24918" xr:uid="{00000000-0005-0000-0000-000056610000}"/>
    <cellStyle name="Normal 2 2 2 2 2 2 2 2 2 2 2 2 2 2 2 2 2 2 2 2 2 2 2 2 2 2 2 2 2 2 2 2 31 4" xfId="24919" xr:uid="{00000000-0005-0000-0000-000057610000}"/>
    <cellStyle name="Normal 2 2 2 2 2 2 2 2 2 2 2 2 2 2 2 2 2 2 2 2 2 2 2 2 2 2 2 2 2 2 2 2 31 5" xfId="24920" xr:uid="{00000000-0005-0000-0000-000058610000}"/>
    <cellStyle name="Normal 2 2 2 2 2 2 2 2 2 2 2 2 2 2 2 2 2 2 2 2 2 2 2 2 2 2 2 2 2 2 2 2 31 6" xfId="24921" xr:uid="{00000000-0005-0000-0000-000059610000}"/>
    <cellStyle name="Normal 2 2 2 2 2 2 2 2 2 2 2 2 2 2 2 2 2 2 2 2 2 2 2 2 2 2 2 2 2 2 2 2 31 7" xfId="24922" xr:uid="{00000000-0005-0000-0000-00005A610000}"/>
    <cellStyle name="Normal 2 2 2 2 2 2 2 2 2 2 2 2 2 2 2 2 2 2 2 2 2 2 2 2 2 2 2 2 2 2 2 2 31 8" xfId="24923" xr:uid="{00000000-0005-0000-0000-00005B610000}"/>
    <cellStyle name="Normal 2 2 2 2 2 2 2 2 2 2 2 2 2 2 2 2 2 2 2 2 2 2 2 2 2 2 2 2 2 2 2 2 31 9" xfId="24924" xr:uid="{00000000-0005-0000-0000-00005C610000}"/>
    <cellStyle name="Normal 2 2 2 2 2 2 2 2 2 2 2 2 2 2 2 2 2 2 2 2 2 2 2 2 2 2 2 2 2 2 2 2 31_Tabla M" xfId="24925" xr:uid="{00000000-0005-0000-0000-00005D610000}"/>
    <cellStyle name="Normal 2 2 2 2 2 2 2 2 2 2 2 2 2 2 2 2 2 2 2 2 2 2 2 2 2 2 2 2 2 2 2 2 32" xfId="24926" xr:uid="{00000000-0005-0000-0000-00005E610000}"/>
    <cellStyle name="Normal 2 2 2 2 2 2 2 2 2 2 2 2 2 2 2 2 2 2 2 2 2 2 2 2 2 2 2 2 2 2 2 2 32 10" xfId="24927" xr:uid="{00000000-0005-0000-0000-00005F610000}"/>
    <cellStyle name="Normal 2 2 2 2 2 2 2 2 2 2 2 2 2 2 2 2 2 2 2 2 2 2 2 2 2 2 2 2 2 2 2 2 32 2" xfId="24928" xr:uid="{00000000-0005-0000-0000-000060610000}"/>
    <cellStyle name="Normal 2 2 2 2 2 2 2 2 2 2 2 2 2 2 2 2 2 2 2 2 2 2 2 2 2 2 2 2 2 2 2 2 32 3" xfId="24929" xr:uid="{00000000-0005-0000-0000-000061610000}"/>
    <cellStyle name="Normal 2 2 2 2 2 2 2 2 2 2 2 2 2 2 2 2 2 2 2 2 2 2 2 2 2 2 2 2 2 2 2 2 32 4" xfId="24930" xr:uid="{00000000-0005-0000-0000-000062610000}"/>
    <cellStyle name="Normal 2 2 2 2 2 2 2 2 2 2 2 2 2 2 2 2 2 2 2 2 2 2 2 2 2 2 2 2 2 2 2 2 32 5" xfId="24931" xr:uid="{00000000-0005-0000-0000-000063610000}"/>
    <cellStyle name="Normal 2 2 2 2 2 2 2 2 2 2 2 2 2 2 2 2 2 2 2 2 2 2 2 2 2 2 2 2 2 2 2 2 32 6" xfId="24932" xr:uid="{00000000-0005-0000-0000-000064610000}"/>
    <cellStyle name="Normal 2 2 2 2 2 2 2 2 2 2 2 2 2 2 2 2 2 2 2 2 2 2 2 2 2 2 2 2 2 2 2 2 32 7" xfId="24933" xr:uid="{00000000-0005-0000-0000-000065610000}"/>
    <cellStyle name="Normal 2 2 2 2 2 2 2 2 2 2 2 2 2 2 2 2 2 2 2 2 2 2 2 2 2 2 2 2 2 2 2 2 32 8" xfId="24934" xr:uid="{00000000-0005-0000-0000-000066610000}"/>
    <cellStyle name="Normal 2 2 2 2 2 2 2 2 2 2 2 2 2 2 2 2 2 2 2 2 2 2 2 2 2 2 2 2 2 2 2 2 32 9" xfId="24935" xr:uid="{00000000-0005-0000-0000-000067610000}"/>
    <cellStyle name="Normal 2 2 2 2 2 2 2 2 2 2 2 2 2 2 2 2 2 2 2 2 2 2 2 2 2 2 2 2 2 2 2 2 32_Tabla M" xfId="24936" xr:uid="{00000000-0005-0000-0000-000068610000}"/>
    <cellStyle name="Normal 2 2 2 2 2 2 2 2 2 2 2 2 2 2 2 2 2 2 2 2 2 2 2 2 2 2 2 2 2 2 2 2 33" xfId="24937" xr:uid="{00000000-0005-0000-0000-000069610000}"/>
    <cellStyle name="Normal 2 2 2 2 2 2 2 2 2 2 2 2 2 2 2 2 2 2 2 2 2 2 2 2 2 2 2 2 2 2 2 2 33 10" xfId="24938" xr:uid="{00000000-0005-0000-0000-00006A610000}"/>
    <cellStyle name="Normal 2 2 2 2 2 2 2 2 2 2 2 2 2 2 2 2 2 2 2 2 2 2 2 2 2 2 2 2 2 2 2 2 33 2" xfId="24939" xr:uid="{00000000-0005-0000-0000-00006B610000}"/>
    <cellStyle name="Normal 2 2 2 2 2 2 2 2 2 2 2 2 2 2 2 2 2 2 2 2 2 2 2 2 2 2 2 2 2 2 2 2 33 3" xfId="24940" xr:uid="{00000000-0005-0000-0000-00006C610000}"/>
    <cellStyle name="Normal 2 2 2 2 2 2 2 2 2 2 2 2 2 2 2 2 2 2 2 2 2 2 2 2 2 2 2 2 2 2 2 2 33 4" xfId="24941" xr:uid="{00000000-0005-0000-0000-00006D610000}"/>
    <cellStyle name="Normal 2 2 2 2 2 2 2 2 2 2 2 2 2 2 2 2 2 2 2 2 2 2 2 2 2 2 2 2 2 2 2 2 33 5" xfId="24942" xr:uid="{00000000-0005-0000-0000-00006E610000}"/>
    <cellStyle name="Normal 2 2 2 2 2 2 2 2 2 2 2 2 2 2 2 2 2 2 2 2 2 2 2 2 2 2 2 2 2 2 2 2 33 6" xfId="24943" xr:uid="{00000000-0005-0000-0000-00006F610000}"/>
    <cellStyle name="Normal 2 2 2 2 2 2 2 2 2 2 2 2 2 2 2 2 2 2 2 2 2 2 2 2 2 2 2 2 2 2 2 2 33 7" xfId="24944" xr:uid="{00000000-0005-0000-0000-000070610000}"/>
    <cellStyle name="Normal 2 2 2 2 2 2 2 2 2 2 2 2 2 2 2 2 2 2 2 2 2 2 2 2 2 2 2 2 2 2 2 2 33 8" xfId="24945" xr:uid="{00000000-0005-0000-0000-000071610000}"/>
    <cellStyle name="Normal 2 2 2 2 2 2 2 2 2 2 2 2 2 2 2 2 2 2 2 2 2 2 2 2 2 2 2 2 2 2 2 2 33 9" xfId="24946" xr:uid="{00000000-0005-0000-0000-000072610000}"/>
    <cellStyle name="Normal 2 2 2 2 2 2 2 2 2 2 2 2 2 2 2 2 2 2 2 2 2 2 2 2 2 2 2 2 2 2 2 2 33_Tabla M" xfId="24947" xr:uid="{00000000-0005-0000-0000-000073610000}"/>
    <cellStyle name="Normal 2 2 2 2 2 2 2 2 2 2 2 2 2 2 2 2 2 2 2 2 2 2 2 2 2 2 2 2 2 2 2 2 34" xfId="24948" xr:uid="{00000000-0005-0000-0000-000074610000}"/>
    <cellStyle name="Normal 2 2 2 2 2 2 2 2 2 2 2 2 2 2 2 2 2 2 2 2 2 2 2 2 2 2 2 2 2 2 2 2 34 10" xfId="24949" xr:uid="{00000000-0005-0000-0000-000075610000}"/>
    <cellStyle name="Normal 2 2 2 2 2 2 2 2 2 2 2 2 2 2 2 2 2 2 2 2 2 2 2 2 2 2 2 2 2 2 2 2 34 2" xfId="24950" xr:uid="{00000000-0005-0000-0000-000076610000}"/>
    <cellStyle name="Normal 2 2 2 2 2 2 2 2 2 2 2 2 2 2 2 2 2 2 2 2 2 2 2 2 2 2 2 2 2 2 2 2 34 3" xfId="24951" xr:uid="{00000000-0005-0000-0000-000077610000}"/>
    <cellStyle name="Normal 2 2 2 2 2 2 2 2 2 2 2 2 2 2 2 2 2 2 2 2 2 2 2 2 2 2 2 2 2 2 2 2 34 4" xfId="24952" xr:uid="{00000000-0005-0000-0000-000078610000}"/>
    <cellStyle name="Normal 2 2 2 2 2 2 2 2 2 2 2 2 2 2 2 2 2 2 2 2 2 2 2 2 2 2 2 2 2 2 2 2 34 5" xfId="24953" xr:uid="{00000000-0005-0000-0000-000079610000}"/>
    <cellStyle name="Normal 2 2 2 2 2 2 2 2 2 2 2 2 2 2 2 2 2 2 2 2 2 2 2 2 2 2 2 2 2 2 2 2 34 6" xfId="24954" xr:uid="{00000000-0005-0000-0000-00007A610000}"/>
    <cellStyle name="Normal 2 2 2 2 2 2 2 2 2 2 2 2 2 2 2 2 2 2 2 2 2 2 2 2 2 2 2 2 2 2 2 2 34 7" xfId="24955" xr:uid="{00000000-0005-0000-0000-00007B610000}"/>
    <cellStyle name="Normal 2 2 2 2 2 2 2 2 2 2 2 2 2 2 2 2 2 2 2 2 2 2 2 2 2 2 2 2 2 2 2 2 34 8" xfId="24956" xr:uid="{00000000-0005-0000-0000-00007C610000}"/>
    <cellStyle name="Normal 2 2 2 2 2 2 2 2 2 2 2 2 2 2 2 2 2 2 2 2 2 2 2 2 2 2 2 2 2 2 2 2 34 9" xfId="24957" xr:uid="{00000000-0005-0000-0000-00007D610000}"/>
    <cellStyle name="Normal 2 2 2 2 2 2 2 2 2 2 2 2 2 2 2 2 2 2 2 2 2 2 2 2 2 2 2 2 2 2 2 2 34_Tabla M" xfId="24958" xr:uid="{00000000-0005-0000-0000-00007E610000}"/>
    <cellStyle name="Normal 2 2 2 2 2 2 2 2 2 2 2 2 2 2 2 2 2 2 2 2 2 2 2 2 2 2 2 2 2 2 2 2 35" xfId="24959" xr:uid="{00000000-0005-0000-0000-00007F610000}"/>
    <cellStyle name="Normal 2 2 2 2 2 2 2 2 2 2 2 2 2 2 2 2 2 2 2 2 2 2 2 2 2 2 2 2 2 2 2 2 35 10" xfId="24960" xr:uid="{00000000-0005-0000-0000-000080610000}"/>
    <cellStyle name="Normal 2 2 2 2 2 2 2 2 2 2 2 2 2 2 2 2 2 2 2 2 2 2 2 2 2 2 2 2 2 2 2 2 35 2" xfId="24961" xr:uid="{00000000-0005-0000-0000-000081610000}"/>
    <cellStyle name="Normal 2 2 2 2 2 2 2 2 2 2 2 2 2 2 2 2 2 2 2 2 2 2 2 2 2 2 2 2 2 2 2 2 35 3" xfId="24962" xr:uid="{00000000-0005-0000-0000-000082610000}"/>
    <cellStyle name="Normal 2 2 2 2 2 2 2 2 2 2 2 2 2 2 2 2 2 2 2 2 2 2 2 2 2 2 2 2 2 2 2 2 35 4" xfId="24963" xr:uid="{00000000-0005-0000-0000-000083610000}"/>
    <cellStyle name="Normal 2 2 2 2 2 2 2 2 2 2 2 2 2 2 2 2 2 2 2 2 2 2 2 2 2 2 2 2 2 2 2 2 35 5" xfId="24964" xr:uid="{00000000-0005-0000-0000-000084610000}"/>
    <cellStyle name="Normal 2 2 2 2 2 2 2 2 2 2 2 2 2 2 2 2 2 2 2 2 2 2 2 2 2 2 2 2 2 2 2 2 35 6" xfId="24965" xr:uid="{00000000-0005-0000-0000-000085610000}"/>
    <cellStyle name="Normal 2 2 2 2 2 2 2 2 2 2 2 2 2 2 2 2 2 2 2 2 2 2 2 2 2 2 2 2 2 2 2 2 35 7" xfId="24966" xr:uid="{00000000-0005-0000-0000-000086610000}"/>
    <cellStyle name="Normal 2 2 2 2 2 2 2 2 2 2 2 2 2 2 2 2 2 2 2 2 2 2 2 2 2 2 2 2 2 2 2 2 35 8" xfId="24967" xr:uid="{00000000-0005-0000-0000-000087610000}"/>
    <cellStyle name="Normal 2 2 2 2 2 2 2 2 2 2 2 2 2 2 2 2 2 2 2 2 2 2 2 2 2 2 2 2 2 2 2 2 35 9" xfId="24968" xr:uid="{00000000-0005-0000-0000-000088610000}"/>
    <cellStyle name="Normal 2 2 2 2 2 2 2 2 2 2 2 2 2 2 2 2 2 2 2 2 2 2 2 2 2 2 2 2 2 2 2 2 35_Tabla M" xfId="24969" xr:uid="{00000000-0005-0000-0000-000089610000}"/>
    <cellStyle name="Normal 2 2 2 2 2 2 2 2 2 2 2 2 2 2 2 2 2 2 2 2 2 2 2 2 2 2 2 2 2 2 2 2 36" xfId="24970" xr:uid="{00000000-0005-0000-0000-00008A610000}"/>
    <cellStyle name="Normal 2 2 2 2 2 2 2 2 2 2 2 2 2 2 2 2 2 2 2 2 2 2 2 2 2 2 2 2 2 2 2 2 36 10" xfId="24971" xr:uid="{00000000-0005-0000-0000-00008B610000}"/>
    <cellStyle name="Normal 2 2 2 2 2 2 2 2 2 2 2 2 2 2 2 2 2 2 2 2 2 2 2 2 2 2 2 2 2 2 2 2 36 2" xfId="24972" xr:uid="{00000000-0005-0000-0000-00008C610000}"/>
    <cellStyle name="Normal 2 2 2 2 2 2 2 2 2 2 2 2 2 2 2 2 2 2 2 2 2 2 2 2 2 2 2 2 2 2 2 2 36 3" xfId="24973" xr:uid="{00000000-0005-0000-0000-00008D610000}"/>
    <cellStyle name="Normal 2 2 2 2 2 2 2 2 2 2 2 2 2 2 2 2 2 2 2 2 2 2 2 2 2 2 2 2 2 2 2 2 36 4" xfId="24974" xr:uid="{00000000-0005-0000-0000-00008E610000}"/>
    <cellStyle name="Normal 2 2 2 2 2 2 2 2 2 2 2 2 2 2 2 2 2 2 2 2 2 2 2 2 2 2 2 2 2 2 2 2 36 5" xfId="24975" xr:uid="{00000000-0005-0000-0000-00008F610000}"/>
    <cellStyle name="Normal 2 2 2 2 2 2 2 2 2 2 2 2 2 2 2 2 2 2 2 2 2 2 2 2 2 2 2 2 2 2 2 2 36 6" xfId="24976" xr:uid="{00000000-0005-0000-0000-000090610000}"/>
    <cellStyle name="Normal 2 2 2 2 2 2 2 2 2 2 2 2 2 2 2 2 2 2 2 2 2 2 2 2 2 2 2 2 2 2 2 2 36 7" xfId="24977" xr:uid="{00000000-0005-0000-0000-000091610000}"/>
    <cellStyle name="Normal 2 2 2 2 2 2 2 2 2 2 2 2 2 2 2 2 2 2 2 2 2 2 2 2 2 2 2 2 2 2 2 2 36 8" xfId="24978" xr:uid="{00000000-0005-0000-0000-000092610000}"/>
    <cellStyle name="Normal 2 2 2 2 2 2 2 2 2 2 2 2 2 2 2 2 2 2 2 2 2 2 2 2 2 2 2 2 2 2 2 2 36 9" xfId="24979" xr:uid="{00000000-0005-0000-0000-000093610000}"/>
    <cellStyle name="Normal 2 2 2 2 2 2 2 2 2 2 2 2 2 2 2 2 2 2 2 2 2 2 2 2 2 2 2 2 2 2 2 2 36_Tabla M" xfId="24980" xr:uid="{00000000-0005-0000-0000-000094610000}"/>
    <cellStyle name="Normal 2 2 2 2 2 2 2 2 2 2 2 2 2 2 2 2 2 2 2 2 2 2 2 2 2 2 2 2 2 2 2 2 37" xfId="24981" xr:uid="{00000000-0005-0000-0000-000095610000}"/>
    <cellStyle name="Normal 2 2 2 2 2 2 2 2 2 2 2 2 2 2 2 2 2 2 2 2 2 2 2 2 2 2 2 2 2 2 2 2 37 10" xfId="24982" xr:uid="{00000000-0005-0000-0000-000096610000}"/>
    <cellStyle name="Normal 2 2 2 2 2 2 2 2 2 2 2 2 2 2 2 2 2 2 2 2 2 2 2 2 2 2 2 2 2 2 2 2 37 2" xfId="24983" xr:uid="{00000000-0005-0000-0000-000097610000}"/>
    <cellStyle name="Normal 2 2 2 2 2 2 2 2 2 2 2 2 2 2 2 2 2 2 2 2 2 2 2 2 2 2 2 2 2 2 2 2 37 3" xfId="24984" xr:uid="{00000000-0005-0000-0000-000098610000}"/>
    <cellStyle name="Normal 2 2 2 2 2 2 2 2 2 2 2 2 2 2 2 2 2 2 2 2 2 2 2 2 2 2 2 2 2 2 2 2 37 4" xfId="24985" xr:uid="{00000000-0005-0000-0000-000099610000}"/>
    <cellStyle name="Normal 2 2 2 2 2 2 2 2 2 2 2 2 2 2 2 2 2 2 2 2 2 2 2 2 2 2 2 2 2 2 2 2 37 5" xfId="24986" xr:uid="{00000000-0005-0000-0000-00009A610000}"/>
    <cellStyle name="Normal 2 2 2 2 2 2 2 2 2 2 2 2 2 2 2 2 2 2 2 2 2 2 2 2 2 2 2 2 2 2 2 2 37 6" xfId="24987" xr:uid="{00000000-0005-0000-0000-00009B610000}"/>
    <cellStyle name="Normal 2 2 2 2 2 2 2 2 2 2 2 2 2 2 2 2 2 2 2 2 2 2 2 2 2 2 2 2 2 2 2 2 37 7" xfId="24988" xr:uid="{00000000-0005-0000-0000-00009C610000}"/>
    <cellStyle name="Normal 2 2 2 2 2 2 2 2 2 2 2 2 2 2 2 2 2 2 2 2 2 2 2 2 2 2 2 2 2 2 2 2 37 8" xfId="24989" xr:uid="{00000000-0005-0000-0000-00009D610000}"/>
    <cellStyle name="Normal 2 2 2 2 2 2 2 2 2 2 2 2 2 2 2 2 2 2 2 2 2 2 2 2 2 2 2 2 2 2 2 2 37 9" xfId="24990" xr:uid="{00000000-0005-0000-0000-00009E610000}"/>
    <cellStyle name="Normal 2 2 2 2 2 2 2 2 2 2 2 2 2 2 2 2 2 2 2 2 2 2 2 2 2 2 2 2 2 2 2 2 37_Tabla M" xfId="24991" xr:uid="{00000000-0005-0000-0000-00009F610000}"/>
    <cellStyle name="Normal 2 2 2 2 2 2 2 2 2 2 2 2 2 2 2 2 2 2 2 2 2 2 2 2 2 2 2 2 2 2 2 2 38" xfId="24992" xr:uid="{00000000-0005-0000-0000-0000A0610000}"/>
    <cellStyle name="Normal 2 2 2 2 2 2 2 2 2 2 2 2 2 2 2 2 2 2 2 2 2 2 2 2 2 2 2 2 2 2 2 2 38 10" xfId="24993" xr:uid="{00000000-0005-0000-0000-0000A1610000}"/>
    <cellStyle name="Normal 2 2 2 2 2 2 2 2 2 2 2 2 2 2 2 2 2 2 2 2 2 2 2 2 2 2 2 2 2 2 2 2 38 2" xfId="24994" xr:uid="{00000000-0005-0000-0000-0000A2610000}"/>
    <cellStyle name="Normal 2 2 2 2 2 2 2 2 2 2 2 2 2 2 2 2 2 2 2 2 2 2 2 2 2 2 2 2 2 2 2 2 38 3" xfId="24995" xr:uid="{00000000-0005-0000-0000-0000A3610000}"/>
    <cellStyle name="Normal 2 2 2 2 2 2 2 2 2 2 2 2 2 2 2 2 2 2 2 2 2 2 2 2 2 2 2 2 2 2 2 2 38 4" xfId="24996" xr:uid="{00000000-0005-0000-0000-0000A4610000}"/>
    <cellStyle name="Normal 2 2 2 2 2 2 2 2 2 2 2 2 2 2 2 2 2 2 2 2 2 2 2 2 2 2 2 2 2 2 2 2 38 5" xfId="24997" xr:uid="{00000000-0005-0000-0000-0000A5610000}"/>
    <cellStyle name="Normal 2 2 2 2 2 2 2 2 2 2 2 2 2 2 2 2 2 2 2 2 2 2 2 2 2 2 2 2 2 2 2 2 38 6" xfId="24998" xr:uid="{00000000-0005-0000-0000-0000A6610000}"/>
    <cellStyle name="Normal 2 2 2 2 2 2 2 2 2 2 2 2 2 2 2 2 2 2 2 2 2 2 2 2 2 2 2 2 2 2 2 2 38 7" xfId="24999" xr:uid="{00000000-0005-0000-0000-0000A7610000}"/>
    <cellStyle name="Normal 2 2 2 2 2 2 2 2 2 2 2 2 2 2 2 2 2 2 2 2 2 2 2 2 2 2 2 2 2 2 2 2 38 8" xfId="25000" xr:uid="{00000000-0005-0000-0000-0000A8610000}"/>
    <cellStyle name="Normal 2 2 2 2 2 2 2 2 2 2 2 2 2 2 2 2 2 2 2 2 2 2 2 2 2 2 2 2 2 2 2 2 38 9" xfId="25001" xr:uid="{00000000-0005-0000-0000-0000A9610000}"/>
    <cellStyle name="Normal 2 2 2 2 2 2 2 2 2 2 2 2 2 2 2 2 2 2 2 2 2 2 2 2 2 2 2 2 2 2 2 2 38_Tabla M" xfId="25002" xr:uid="{00000000-0005-0000-0000-0000AA610000}"/>
    <cellStyle name="Normal 2 2 2 2 2 2 2 2 2 2 2 2 2 2 2 2 2 2 2 2 2 2 2 2 2 2 2 2 2 2 2 2 39" xfId="25003" xr:uid="{00000000-0005-0000-0000-0000AB610000}"/>
    <cellStyle name="Normal 2 2 2 2 2 2 2 2 2 2 2 2 2 2 2 2 2 2 2 2 2 2 2 2 2 2 2 2 2 2 2 2 39 10" xfId="25004" xr:uid="{00000000-0005-0000-0000-0000AC610000}"/>
    <cellStyle name="Normal 2 2 2 2 2 2 2 2 2 2 2 2 2 2 2 2 2 2 2 2 2 2 2 2 2 2 2 2 2 2 2 2 39 2" xfId="25005" xr:uid="{00000000-0005-0000-0000-0000AD610000}"/>
    <cellStyle name="Normal 2 2 2 2 2 2 2 2 2 2 2 2 2 2 2 2 2 2 2 2 2 2 2 2 2 2 2 2 2 2 2 2 39 3" xfId="25006" xr:uid="{00000000-0005-0000-0000-0000AE610000}"/>
    <cellStyle name="Normal 2 2 2 2 2 2 2 2 2 2 2 2 2 2 2 2 2 2 2 2 2 2 2 2 2 2 2 2 2 2 2 2 39 4" xfId="25007" xr:uid="{00000000-0005-0000-0000-0000AF610000}"/>
    <cellStyle name="Normal 2 2 2 2 2 2 2 2 2 2 2 2 2 2 2 2 2 2 2 2 2 2 2 2 2 2 2 2 2 2 2 2 39 5" xfId="25008" xr:uid="{00000000-0005-0000-0000-0000B0610000}"/>
    <cellStyle name="Normal 2 2 2 2 2 2 2 2 2 2 2 2 2 2 2 2 2 2 2 2 2 2 2 2 2 2 2 2 2 2 2 2 39 6" xfId="25009" xr:uid="{00000000-0005-0000-0000-0000B1610000}"/>
    <cellStyle name="Normal 2 2 2 2 2 2 2 2 2 2 2 2 2 2 2 2 2 2 2 2 2 2 2 2 2 2 2 2 2 2 2 2 39 7" xfId="25010" xr:uid="{00000000-0005-0000-0000-0000B2610000}"/>
    <cellStyle name="Normal 2 2 2 2 2 2 2 2 2 2 2 2 2 2 2 2 2 2 2 2 2 2 2 2 2 2 2 2 2 2 2 2 39 8" xfId="25011" xr:uid="{00000000-0005-0000-0000-0000B3610000}"/>
    <cellStyle name="Normal 2 2 2 2 2 2 2 2 2 2 2 2 2 2 2 2 2 2 2 2 2 2 2 2 2 2 2 2 2 2 2 2 39 9" xfId="25012" xr:uid="{00000000-0005-0000-0000-0000B4610000}"/>
    <cellStyle name="Normal 2 2 2 2 2 2 2 2 2 2 2 2 2 2 2 2 2 2 2 2 2 2 2 2 2 2 2 2 2 2 2 2 39_Tabla M" xfId="25013" xr:uid="{00000000-0005-0000-0000-0000B5610000}"/>
    <cellStyle name="Normal 2 2 2 2 2 2 2 2 2 2 2 2 2 2 2 2 2 2 2 2 2 2 2 2 2 2 2 2 2 2 2 2 4" xfId="25014" xr:uid="{00000000-0005-0000-0000-0000B6610000}"/>
    <cellStyle name="Normal 2 2 2 2 2 2 2 2 2 2 2 2 2 2 2 2 2 2 2 2 2 2 2 2 2 2 2 2 2 2 2 2 4 10" xfId="25015" xr:uid="{00000000-0005-0000-0000-0000B7610000}"/>
    <cellStyle name="Normal 2 2 2 2 2 2 2 2 2 2 2 2 2 2 2 2 2 2 2 2 2 2 2 2 2 2 2 2 2 2 2 2 4 2" xfId="25016" xr:uid="{00000000-0005-0000-0000-0000B8610000}"/>
    <cellStyle name="Normal 2 2 2 2 2 2 2 2 2 2 2 2 2 2 2 2 2 2 2 2 2 2 2 2 2 2 2 2 2 2 2 2 4 3" xfId="25017" xr:uid="{00000000-0005-0000-0000-0000B9610000}"/>
    <cellStyle name="Normal 2 2 2 2 2 2 2 2 2 2 2 2 2 2 2 2 2 2 2 2 2 2 2 2 2 2 2 2 2 2 2 2 4 4" xfId="25018" xr:uid="{00000000-0005-0000-0000-0000BA610000}"/>
    <cellStyle name="Normal 2 2 2 2 2 2 2 2 2 2 2 2 2 2 2 2 2 2 2 2 2 2 2 2 2 2 2 2 2 2 2 2 4 5" xfId="25019" xr:uid="{00000000-0005-0000-0000-0000BB610000}"/>
    <cellStyle name="Normal 2 2 2 2 2 2 2 2 2 2 2 2 2 2 2 2 2 2 2 2 2 2 2 2 2 2 2 2 2 2 2 2 4 6" xfId="25020" xr:uid="{00000000-0005-0000-0000-0000BC610000}"/>
    <cellStyle name="Normal 2 2 2 2 2 2 2 2 2 2 2 2 2 2 2 2 2 2 2 2 2 2 2 2 2 2 2 2 2 2 2 2 4 7" xfId="25021" xr:uid="{00000000-0005-0000-0000-0000BD610000}"/>
    <cellStyle name="Normal 2 2 2 2 2 2 2 2 2 2 2 2 2 2 2 2 2 2 2 2 2 2 2 2 2 2 2 2 2 2 2 2 4 8" xfId="25022" xr:uid="{00000000-0005-0000-0000-0000BE610000}"/>
    <cellStyle name="Normal 2 2 2 2 2 2 2 2 2 2 2 2 2 2 2 2 2 2 2 2 2 2 2 2 2 2 2 2 2 2 2 2 4 9" xfId="25023" xr:uid="{00000000-0005-0000-0000-0000BF610000}"/>
    <cellStyle name="Normal 2 2 2 2 2 2 2 2 2 2 2 2 2 2 2 2 2 2 2 2 2 2 2 2 2 2 2 2 2 2 2 2 4_Tabla M" xfId="25024" xr:uid="{00000000-0005-0000-0000-0000C0610000}"/>
    <cellStyle name="Normal 2 2 2 2 2 2 2 2 2 2 2 2 2 2 2 2 2 2 2 2 2 2 2 2 2 2 2 2 2 2 2 2 40" xfId="25025" xr:uid="{00000000-0005-0000-0000-0000C1610000}"/>
    <cellStyle name="Normal 2 2 2 2 2 2 2 2 2 2 2 2 2 2 2 2 2 2 2 2 2 2 2 2 2 2 2 2 2 2 2 2 40 10" xfId="25026" xr:uid="{00000000-0005-0000-0000-0000C2610000}"/>
    <cellStyle name="Normal 2 2 2 2 2 2 2 2 2 2 2 2 2 2 2 2 2 2 2 2 2 2 2 2 2 2 2 2 2 2 2 2 40 2" xfId="25027" xr:uid="{00000000-0005-0000-0000-0000C3610000}"/>
    <cellStyle name="Normal 2 2 2 2 2 2 2 2 2 2 2 2 2 2 2 2 2 2 2 2 2 2 2 2 2 2 2 2 2 2 2 2 40 3" xfId="25028" xr:uid="{00000000-0005-0000-0000-0000C4610000}"/>
    <cellStyle name="Normal 2 2 2 2 2 2 2 2 2 2 2 2 2 2 2 2 2 2 2 2 2 2 2 2 2 2 2 2 2 2 2 2 40 4" xfId="25029" xr:uid="{00000000-0005-0000-0000-0000C5610000}"/>
    <cellStyle name="Normal 2 2 2 2 2 2 2 2 2 2 2 2 2 2 2 2 2 2 2 2 2 2 2 2 2 2 2 2 2 2 2 2 40 5" xfId="25030" xr:uid="{00000000-0005-0000-0000-0000C6610000}"/>
    <cellStyle name="Normal 2 2 2 2 2 2 2 2 2 2 2 2 2 2 2 2 2 2 2 2 2 2 2 2 2 2 2 2 2 2 2 2 40 6" xfId="25031" xr:uid="{00000000-0005-0000-0000-0000C7610000}"/>
    <cellStyle name="Normal 2 2 2 2 2 2 2 2 2 2 2 2 2 2 2 2 2 2 2 2 2 2 2 2 2 2 2 2 2 2 2 2 40 7" xfId="25032" xr:uid="{00000000-0005-0000-0000-0000C8610000}"/>
    <cellStyle name="Normal 2 2 2 2 2 2 2 2 2 2 2 2 2 2 2 2 2 2 2 2 2 2 2 2 2 2 2 2 2 2 2 2 40 8" xfId="25033" xr:uid="{00000000-0005-0000-0000-0000C9610000}"/>
    <cellStyle name="Normal 2 2 2 2 2 2 2 2 2 2 2 2 2 2 2 2 2 2 2 2 2 2 2 2 2 2 2 2 2 2 2 2 40 9" xfId="25034" xr:uid="{00000000-0005-0000-0000-0000CA610000}"/>
    <cellStyle name="Normal 2 2 2 2 2 2 2 2 2 2 2 2 2 2 2 2 2 2 2 2 2 2 2 2 2 2 2 2 2 2 2 2 40_Tabla M" xfId="25035" xr:uid="{00000000-0005-0000-0000-0000CB610000}"/>
    <cellStyle name="Normal 2 2 2 2 2 2 2 2 2 2 2 2 2 2 2 2 2 2 2 2 2 2 2 2 2 2 2 2 2 2 2 2 41" xfId="25036" xr:uid="{00000000-0005-0000-0000-0000CC610000}"/>
    <cellStyle name="Normal 2 2 2 2 2 2 2 2 2 2 2 2 2 2 2 2 2 2 2 2 2 2 2 2 2 2 2 2 2 2 2 2 41 10" xfId="25037" xr:uid="{00000000-0005-0000-0000-0000CD610000}"/>
    <cellStyle name="Normal 2 2 2 2 2 2 2 2 2 2 2 2 2 2 2 2 2 2 2 2 2 2 2 2 2 2 2 2 2 2 2 2 41 2" xfId="25038" xr:uid="{00000000-0005-0000-0000-0000CE610000}"/>
    <cellStyle name="Normal 2 2 2 2 2 2 2 2 2 2 2 2 2 2 2 2 2 2 2 2 2 2 2 2 2 2 2 2 2 2 2 2 41 3" xfId="25039" xr:uid="{00000000-0005-0000-0000-0000CF610000}"/>
    <cellStyle name="Normal 2 2 2 2 2 2 2 2 2 2 2 2 2 2 2 2 2 2 2 2 2 2 2 2 2 2 2 2 2 2 2 2 41 4" xfId="25040" xr:uid="{00000000-0005-0000-0000-0000D0610000}"/>
    <cellStyle name="Normal 2 2 2 2 2 2 2 2 2 2 2 2 2 2 2 2 2 2 2 2 2 2 2 2 2 2 2 2 2 2 2 2 41 5" xfId="25041" xr:uid="{00000000-0005-0000-0000-0000D1610000}"/>
    <cellStyle name="Normal 2 2 2 2 2 2 2 2 2 2 2 2 2 2 2 2 2 2 2 2 2 2 2 2 2 2 2 2 2 2 2 2 41 6" xfId="25042" xr:uid="{00000000-0005-0000-0000-0000D2610000}"/>
    <cellStyle name="Normal 2 2 2 2 2 2 2 2 2 2 2 2 2 2 2 2 2 2 2 2 2 2 2 2 2 2 2 2 2 2 2 2 41 7" xfId="25043" xr:uid="{00000000-0005-0000-0000-0000D3610000}"/>
    <cellStyle name="Normal 2 2 2 2 2 2 2 2 2 2 2 2 2 2 2 2 2 2 2 2 2 2 2 2 2 2 2 2 2 2 2 2 41 8" xfId="25044" xr:uid="{00000000-0005-0000-0000-0000D4610000}"/>
    <cellStyle name="Normal 2 2 2 2 2 2 2 2 2 2 2 2 2 2 2 2 2 2 2 2 2 2 2 2 2 2 2 2 2 2 2 2 41 9" xfId="25045" xr:uid="{00000000-0005-0000-0000-0000D5610000}"/>
    <cellStyle name="Normal 2 2 2 2 2 2 2 2 2 2 2 2 2 2 2 2 2 2 2 2 2 2 2 2 2 2 2 2 2 2 2 2 41_Tabla M" xfId="25046" xr:uid="{00000000-0005-0000-0000-0000D6610000}"/>
    <cellStyle name="Normal 2 2 2 2 2 2 2 2 2 2 2 2 2 2 2 2 2 2 2 2 2 2 2 2 2 2 2 2 2 2 2 2 42" xfId="25047" xr:uid="{00000000-0005-0000-0000-0000D7610000}"/>
    <cellStyle name="Normal 2 2 2 2 2 2 2 2 2 2 2 2 2 2 2 2 2 2 2 2 2 2 2 2 2 2 2 2 2 2 2 2 42 10" xfId="25048" xr:uid="{00000000-0005-0000-0000-0000D8610000}"/>
    <cellStyle name="Normal 2 2 2 2 2 2 2 2 2 2 2 2 2 2 2 2 2 2 2 2 2 2 2 2 2 2 2 2 2 2 2 2 42 2" xfId="25049" xr:uid="{00000000-0005-0000-0000-0000D9610000}"/>
    <cellStyle name="Normal 2 2 2 2 2 2 2 2 2 2 2 2 2 2 2 2 2 2 2 2 2 2 2 2 2 2 2 2 2 2 2 2 42 3" xfId="25050" xr:uid="{00000000-0005-0000-0000-0000DA610000}"/>
    <cellStyle name="Normal 2 2 2 2 2 2 2 2 2 2 2 2 2 2 2 2 2 2 2 2 2 2 2 2 2 2 2 2 2 2 2 2 42 4" xfId="25051" xr:uid="{00000000-0005-0000-0000-0000DB610000}"/>
    <cellStyle name="Normal 2 2 2 2 2 2 2 2 2 2 2 2 2 2 2 2 2 2 2 2 2 2 2 2 2 2 2 2 2 2 2 2 42 5" xfId="25052" xr:uid="{00000000-0005-0000-0000-0000DC610000}"/>
    <cellStyle name="Normal 2 2 2 2 2 2 2 2 2 2 2 2 2 2 2 2 2 2 2 2 2 2 2 2 2 2 2 2 2 2 2 2 42 6" xfId="25053" xr:uid="{00000000-0005-0000-0000-0000DD610000}"/>
    <cellStyle name="Normal 2 2 2 2 2 2 2 2 2 2 2 2 2 2 2 2 2 2 2 2 2 2 2 2 2 2 2 2 2 2 2 2 42 7" xfId="25054" xr:uid="{00000000-0005-0000-0000-0000DE610000}"/>
    <cellStyle name="Normal 2 2 2 2 2 2 2 2 2 2 2 2 2 2 2 2 2 2 2 2 2 2 2 2 2 2 2 2 2 2 2 2 42 8" xfId="25055" xr:uid="{00000000-0005-0000-0000-0000DF610000}"/>
    <cellStyle name="Normal 2 2 2 2 2 2 2 2 2 2 2 2 2 2 2 2 2 2 2 2 2 2 2 2 2 2 2 2 2 2 2 2 42 9" xfId="25056" xr:uid="{00000000-0005-0000-0000-0000E0610000}"/>
    <cellStyle name="Normal 2 2 2 2 2 2 2 2 2 2 2 2 2 2 2 2 2 2 2 2 2 2 2 2 2 2 2 2 2 2 2 2 42_Tabla M" xfId="25057" xr:uid="{00000000-0005-0000-0000-0000E1610000}"/>
    <cellStyle name="Normal 2 2 2 2 2 2 2 2 2 2 2 2 2 2 2 2 2 2 2 2 2 2 2 2 2 2 2 2 2 2 2 2 43" xfId="25058" xr:uid="{00000000-0005-0000-0000-0000E2610000}"/>
    <cellStyle name="Normal 2 2 2 2 2 2 2 2 2 2 2 2 2 2 2 2 2 2 2 2 2 2 2 2 2 2 2 2 2 2 2 2 43 10" xfId="25059" xr:uid="{00000000-0005-0000-0000-0000E3610000}"/>
    <cellStyle name="Normal 2 2 2 2 2 2 2 2 2 2 2 2 2 2 2 2 2 2 2 2 2 2 2 2 2 2 2 2 2 2 2 2 43 2" xfId="25060" xr:uid="{00000000-0005-0000-0000-0000E4610000}"/>
    <cellStyle name="Normal 2 2 2 2 2 2 2 2 2 2 2 2 2 2 2 2 2 2 2 2 2 2 2 2 2 2 2 2 2 2 2 2 43 3" xfId="25061" xr:uid="{00000000-0005-0000-0000-0000E5610000}"/>
    <cellStyle name="Normal 2 2 2 2 2 2 2 2 2 2 2 2 2 2 2 2 2 2 2 2 2 2 2 2 2 2 2 2 2 2 2 2 43 4" xfId="25062" xr:uid="{00000000-0005-0000-0000-0000E6610000}"/>
    <cellStyle name="Normal 2 2 2 2 2 2 2 2 2 2 2 2 2 2 2 2 2 2 2 2 2 2 2 2 2 2 2 2 2 2 2 2 43 5" xfId="25063" xr:uid="{00000000-0005-0000-0000-0000E7610000}"/>
    <cellStyle name="Normal 2 2 2 2 2 2 2 2 2 2 2 2 2 2 2 2 2 2 2 2 2 2 2 2 2 2 2 2 2 2 2 2 43 6" xfId="25064" xr:uid="{00000000-0005-0000-0000-0000E8610000}"/>
    <cellStyle name="Normal 2 2 2 2 2 2 2 2 2 2 2 2 2 2 2 2 2 2 2 2 2 2 2 2 2 2 2 2 2 2 2 2 43 7" xfId="25065" xr:uid="{00000000-0005-0000-0000-0000E9610000}"/>
    <cellStyle name="Normal 2 2 2 2 2 2 2 2 2 2 2 2 2 2 2 2 2 2 2 2 2 2 2 2 2 2 2 2 2 2 2 2 43 8" xfId="25066" xr:uid="{00000000-0005-0000-0000-0000EA610000}"/>
    <cellStyle name="Normal 2 2 2 2 2 2 2 2 2 2 2 2 2 2 2 2 2 2 2 2 2 2 2 2 2 2 2 2 2 2 2 2 43 9" xfId="25067" xr:uid="{00000000-0005-0000-0000-0000EB610000}"/>
    <cellStyle name="Normal 2 2 2 2 2 2 2 2 2 2 2 2 2 2 2 2 2 2 2 2 2 2 2 2 2 2 2 2 2 2 2 2 43_Tabla M" xfId="25068" xr:uid="{00000000-0005-0000-0000-0000EC610000}"/>
    <cellStyle name="Normal 2 2 2 2 2 2 2 2 2 2 2 2 2 2 2 2 2 2 2 2 2 2 2 2 2 2 2 2 2 2 2 2 44" xfId="25069" xr:uid="{00000000-0005-0000-0000-0000ED610000}"/>
    <cellStyle name="Normal 2 2 2 2 2 2 2 2 2 2 2 2 2 2 2 2 2 2 2 2 2 2 2 2 2 2 2 2 2 2 2 2 44 10" xfId="25070" xr:uid="{00000000-0005-0000-0000-0000EE610000}"/>
    <cellStyle name="Normal 2 2 2 2 2 2 2 2 2 2 2 2 2 2 2 2 2 2 2 2 2 2 2 2 2 2 2 2 2 2 2 2 44 2" xfId="25071" xr:uid="{00000000-0005-0000-0000-0000EF610000}"/>
    <cellStyle name="Normal 2 2 2 2 2 2 2 2 2 2 2 2 2 2 2 2 2 2 2 2 2 2 2 2 2 2 2 2 2 2 2 2 44 3" xfId="25072" xr:uid="{00000000-0005-0000-0000-0000F0610000}"/>
    <cellStyle name="Normal 2 2 2 2 2 2 2 2 2 2 2 2 2 2 2 2 2 2 2 2 2 2 2 2 2 2 2 2 2 2 2 2 44 4" xfId="25073" xr:uid="{00000000-0005-0000-0000-0000F1610000}"/>
    <cellStyle name="Normal 2 2 2 2 2 2 2 2 2 2 2 2 2 2 2 2 2 2 2 2 2 2 2 2 2 2 2 2 2 2 2 2 44 5" xfId="25074" xr:uid="{00000000-0005-0000-0000-0000F2610000}"/>
    <cellStyle name="Normal 2 2 2 2 2 2 2 2 2 2 2 2 2 2 2 2 2 2 2 2 2 2 2 2 2 2 2 2 2 2 2 2 44 6" xfId="25075" xr:uid="{00000000-0005-0000-0000-0000F3610000}"/>
    <cellStyle name="Normal 2 2 2 2 2 2 2 2 2 2 2 2 2 2 2 2 2 2 2 2 2 2 2 2 2 2 2 2 2 2 2 2 44 7" xfId="25076" xr:uid="{00000000-0005-0000-0000-0000F4610000}"/>
    <cellStyle name="Normal 2 2 2 2 2 2 2 2 2 2 2 2 2 2 2 2 2 2 2 2 2 2 2 2 2 2 2 2 2 2 2 2 44 8" xfId="25077" xr:uid="{00000000-0005-0000-0000-0000F5610000}"/>
    <cellStyle name="Normal 2 2 2 2 2 2 2 2 2 2 2 2 2 2 2 2 2 2 2 2 2 2 2 2 2 2 2 2 2 2 2 2 44 9" xfId="25078" xr:uid="{00000000-0005-0000-0000-0000F6610000}"/>
    <cellStyle name="Normal 2 2 2 2 2 2 2 2 2 2 2 2 2 2 2 2 2 2 2 2 2 2 2 2 2 2 2 2 2 2 2 2 44_Tabla M" xfId="25079" xr:uid="{00000000-0005-0000-0000-0000F7610000}"/>
    <cellStyle name="Normal 2 2 2 2 2 2 2 2 2 2 2 2 2 2 2 2 2 2 2 2 2 2 2 2 2 2 2 2 2 2 2 2 45" xfId="25080" xr:uid="{00000000-0005-0000-0000-0000F8610000}"/>
    <cellStyle name="Normal 2 2 2 2 2 2 2 2 2 2 2 2 2 2 2 2 2 2 2 2 2 2 2 2 2 2 2 2 2 2 2 2 46" xfId="25081" xr:uid="{00000000-0005-0000-0000-0000F9610000}"/>
    <cellStyle name="Normal 2 2 2 2 2 2 2 2 2 2 2 2 2 2 2 2 2 2 2 2 2 2 2 2 2 2 2 2 2 2 2 2 47" xfId="25082" xr:uid="{00000000-0005-0000-0000-0000FA610000}"/>
    <cellStyle name="Normal 2 2 2 2 2 2 2 2 2 2 2 2 2 2 2 2 2 2 2 2 2 2 2 2 2 2 2 2 2 2 2 2 48" xfId="25083" xr:uid="{00000000-0005-0000-0000-0000FB610000}"/>
    <cellStyle name="Normal 2 2 2 2 2 2 2 2 2 2 2 2 2 2 2 2 2 2 2 2 2 2 2 2 2 2 2 2 2 2 2 2 49" xfId="25084" xr:uid="{00000000-0005-0000-0000-0000FC610000}"/>
    <cellStyle name="Normal 2 2 2 2 2 2 2 2 2 2 2 2 2 2 2 2 2 2 2 2 2 2 2 2 2 2 2 2 2 2 2 2 5" xfId="25085" xr:uid="{00000000-0005-0000-0000-0000FD610000}"/>
    <cellStyle name="Normal 2 2 2 2 2 2 2 2 2 2 2 2 2 2 2 2 2 2 2 2 2 2 2 2 2 2 2 2 2 2 2 2 5 10" xfId="25086" xr:uid="{00000000-0005-0000-0000-0000FE610000}"/>
    <cellStyle name="Normal 2 2 2 2 2 2 2 2 2 2 2 2 2 2 2 2 2 2 2 2 2 2 2 2 2 2 2 2 2 2 2 2 5 2" xfId="25087" xr:uid="{00000000-0005-0000-0000-0000FF610000}"/>
    <cellStyle name="Normal 2 2 2 2 2 2 2 2 2 2 2 2 2 2 2 2 2 2 2 2 2 2 2 2 2 2 2 2 2 2 2 2 5 3" xfId="25088" xr:uid="{00000000-0005-0000-0000-000000620000}"/>
    <cellStyle name="Normal 2 2 2 2 2 2 2 2 2 2 2 2 2 2 2 2 2 2 2 2 2 2 2 2 2 2 2 2 2 2 2 2 5 4" xfId="25089" xr:uid="{00000000-0005-0000-0000-000001620000}"/>
    <cellStyle name="Normal 2 2 2 2 2 2 2 2 2 2 2 2 2 2 2 2 2 2 2 2 2 2 2 2 2 2 2 2 2 2 2 2 5 5" xfId="25090" xr:uid="{00000000-0005-0000-0000-000002620000}"/>
    <cellStyle name="Normal 2 2 2 2 2 2 2 2 2 2 2 2 2 2 2 2 2 2 2 2 2 2 2 2 2 2 2 2 2 2 2 2 5 6" xfId="25091" xr:uid="{00000000-0005-0000-0000-000003620000}"/>
    <cellStyle name="Normal 2 2 2 2 2 2 2 2 2 2 2 2 2 2 2 2 2 2 2 2 2 2 2 2 2 2 2 2 2 2 2 2 5 7" xfId="25092" xr:uid="{00000000-0005-0000-0000-000004620000}"/>
    <cellStyle name="Normal 2 2 2 2 2 2 2 2 2 2 2 2 2 2 2 2 2 2 2 2 2 2 2 2 2 2 2 2 2 2 2 2 5 8" xfId="25093" xr:uid="{00000000-0005-0000-0000-000005620000}"/>
    <cellStyle name="Normal 2 2 2 2 2 2 2 2 2 2 2 2 2 2 2 2 2 2 2 2 2 2 2 2 2 2 2 2 2 2 2 2 5 9" xfId="25094" xr:uid="{00000000-0005-0000-0000-000006620000}"/>
    <cellStyle name="Normal 2 2 2 2 2 2 2 2 2 2 2 2 2 2 2 2 2 2 2 2 2 2 2 2 2 2 2 2 2 2 2 2 5_Tabla M" xfId="25095" xr:uid="{00000000-0005-0000-0000-000007620000}"/>
    <cellStyle name="Normal 2 2 2 2 2 2 2 2 2 2 2 2 2 2 2 2 2 2 2 2 2 2 2 2 2 2 2 2 2 2 2 2 50" xfId="25096" xr:uid="{00000000-0005-0000-0000-000008620000}"/>
    <cellStyle name="Normal 2 2 2 2 2 2 2 2 2 2 2 2 2 2 2 2 2 2 2 2 2 2 2 2 2 2 2 2 2 2 2 2 51" xfId="25097" xr:uid="{00000000-0005-0000-0000-000009620000}"/>
    <cellStyle name="Normal 2 2 2 2 2 2 2 2 2 2 2 2 2 2 2 2 2 2 2 2 2 2 2 2 2 2 2 2 2 2 2 2 52" xfId="25098" xr:uid="{00000000-0005-0000-0000-00000A620000}"/>
    <cellStyle name="Normal 2 2 2 2 2 2 2 2 2 2 2 2 2 2 2 2 2 2 2 2 2 2 2 2 2 2 2 2 2 2 2 2 53" xfId="25099" xr:uid="{00000000-0005-0000-0000-00000B620000}"/>
    <cellStyle name="Normal 2 2 2 2 2 2 2 2 2 2 2 2 2 2 2 2 2 2 2 2 2 2 2 2 2 2 2 2 2 2 2 2 6" xfId="25100" xr:uid="{00000000-0005-0000-0000-00000C620000}"/>
    <cellStyle name="Normal 2 2 2 2 2 2 2 2 2 2 2 2 2 2 2 2 2 2 2 2 2 2 2 2 2 2 2 2 2 2 2 2 6 10" xfId="25101" xr:uid="{00000000-0005-0000-0000-00000D620000}"/>
    <cellStyle name="Normal 2 2 2 2 2 2 2 2 2 2 2 2 2 2 2 2 2 2 2 2 2 2 2 2 2 2 2 2 2 2 2 2 6 2" xfId="25102" xr:uid="{00000000-0005-0000-0000-00000E620000}"/>
    <cellStyle name="Normal 2 2 2 2 2 2 2 2 2 2 2 2 2 2 2 2 2 2 2 2 2 2 2 2 2 2 2 2 2 2 2 2 6 3" xfId="25103" xr:uid="{00000000-0005-0000-0000-00000F620000}"/>
    <cellStyle name="Normal 2 2 2 2 2 2 2 2 2 2 2 2 2 2 2 2 2 2 2 2 2 2 2 2 2 2 2 2 2 2 2 2 6 4" xfId="25104" xr:uid="{00000000-0005-0000-0000-000010620000}"/>
    <cellStyle name="Normal 2 2 2 2 2 2 2 2 2 2 2 2 2 2 2 2 2 2 2 2 2 2 2 2 2 2 2 2 2 2 2 2 6 5" xfId="25105" xr:uid="{00000000-0005-0000-0000-000011620000}"/>
    <cellStyle name="Normal 2 2 2 2 2 2 2 2 2 2 2 2 2 2 2 2 2 2 2 2 2 2 2 2 2 2 2 2 2 2 2 2 6 6" xfId="25106" xr:uid="{00000000-0005-0000-0000-000012620000}"/>
    <cellStyle name="Normal 2 2 2 2 2 2 2 2 2 2 2 2 2 2 2 2 2 2 2 2 2 2 2 2 2 2 2 2 2 2 2 2 6 7" xfId="25107" xr:uid="{00000000-0005-0000-0000-000013620000}"/>
    <cellStyle name="Normal 2 2 2 2 2 2 2 2 2 2 2 2 2 2 2 2 2 2 2 2 2 2 2 2 2 2 2 2 2 2 2 2 6 8" xfId="25108" xr:uid="{00000000-0005-0000-0000-000014620000}"/>
    <cellStyle name="Normal 2 2 2 2 2 2 2 2 2 2 2 2 2 2 2 2 2 2 2 2 2 2 2 2 2 2 2 2 2 2 2 2 6 9" xfId="25109" xr:uid="{00000000-0005-0000-0000-000015620000}"/>
    <cellStyle name="Normal 2 2 2 2 2 2 2 2 2 2 2 2 2 2 2 2 2 2 2 2 2 2 2 2 2 2 2 2 2 2 2 2 6_Tabla M" xfId="25110" xr:uid="{00000000-0005-0000-0000-000016620000}"/>
    <cellStyle name="Normal 2 2 2 2 2 2 2 2 2 2 2 2 2 2 2 2 2 2 2 2 2 2 2 2 2 2 2 2 2 2 2 2 7" xfId="25111" xr:uid="{00000000-0005-0000-0000-000017620000}"/>
    <cellStyle name="Normal 2 2 2 2 2 2 2 2 2 2 2 2 2 2 2 2 2 2 2 2 2 2 2 2 2 2 2 2 2 2 2 2 7 10" xfId="25112" xr:uid="{00000000-0005-0000-0000-000018620000}"/>
    <cellStyle name="Normal 2 2 2 2 2 2 2 2 2 2 2 2 2 2 2 2 2 2 2 2 2 2 2 2 2 2 2 2 2 2 2 2 7 2" xfId="25113" xr:uid="{00000000-0005-0000-0000-000019620000}"/>
    <cellStyle name="Normal 2 2 2 2 2 2 2 2 2 2 2 2 2 2 2 2 2 2 2 2 2 2 2 2 2 2 2 2 2 2 2 2 7 3" xfId="25114" xr:uid="{00000000-0005-0000-0000-00001A620000}"/>
    <cellStyle name="Normal 2 2 2 2 2 2 2 2 2 2 2 2 2 2 2 2 2 2 2 2 2 2 2 2 2 2 2 2 2 2 2 2 7 4" xfId="25115" xr:uid="{00000000-0005-0000-0000-00001B620000}"/>
    <cellStyle name="Normal 2 2 2 2 2 2 2 2 2 2 2 2 2 2 2 2 2 2 2 2 2 2 2 2 2 2 2 2 2 2 2 2 7 5" xfId="25116" xr:uid="{00000000-0005-0000-0000-00001C620000}"/>
    <cellStyle name="Normal 2 2 2 2 2 2 2 2 2 2 2 2 2 2 2 2 2 2 2 2 2 2 2 2 2 2 2 2 2 2 2 2 7 6" xfId="25117" xr:uid="{00000000-0005-0000-0000-00001D620000}"/>
    <cellStyle name="Normal 2 2 2 2 2 2 2 2 2 2 2 2 2 2 2 2 2 2 2 2 2 2 2 2 2 2 2 2 2 2 2 2 7 7" xfId="25118" xr:uid="{00000000-0005-0000-0000-00001E620000}"/>
    <cellStyle name="Normal 2 2 2 2 2 2 2 2 2 2 2 2 2 2 2 2 2 2 2 2 2 2 2 2 2 2 2 2 2 2 2 2 7 8" xfId="25119" xr:uid="{00000000-0005-0000-0000-00001F620000}"/>
    <cellStyle name="Normal 2 2 2 2 2 2 2 2 2 2 2 2 2 2 2 2 2 2 2 2 2 2 2 2 2 2 2 2 2 2 2 2 7 9" xfId="25120" xr:uid="{00000000-0005-0000-0000-000020620000}"/>
    <cellStyle name="Normal 2 2 2 2 2 2 2 2 2 2 2 2 2 2 2 2 2 2 2 2 2 2 2 2 2 2 2 2 2 2 2 2 7_Tabla M" xfId="25121" xr:uid="{00000000-0005-0000-0000-000021620000}"/>
    <cellStyle name="Normal 2 2 2 2 2 2 2 2 2 2 2 2 2 2 2 2 2 2 2 2 2 2 2 2 2 2 2 2 2 2 2 2 8" xfId="25122" xr:uid="{00000000-0005-0000-0000-000022620000}"/>
    <cellStyle name="Normal 2 2 2 2 2 2 2 2 2 2 2 2 2 2 2 2 2 2 2 2 2 2 2 2 2 2 2 2 2 2 2 2 8 10" xfId="25123" xr:uid="{00000000-0005-0000-0000-000023620000}"/>
    <cellStyle name="Normal 2 2 2 2 2 2 2 2 2 2 2 2 2 2 2 2 2 2 2 2 2 2 2 2 2 2 2 2 2 2 2 2 8 2" xfId="25124" xr:uid="{00000000-0005-0000-0000-000024620000}"/>
    <cellStyle name="Normal 2 2 2 2 2 2 2 2 2 2 2 2 2 2 2 2 2 2 2 2 2 2 2 2 2 2 2 2 2 2 2 2 8 3" xfId="25125" xr:uid="{00000000-0005-0000-0000-000025620000}"/>
    <cellStyle name="Normal 2 2 2 2 2 2 2 2 2 2 2 2 2 2 2 2 2 2 2 2 2 2 2 2 2 2 2 2 2 2 2 2 8 4" xfId="25126" xr:uid="{00000000-0005-0000-0000-000026620000}"/>
    <cellStyle name="Normal 2 2 2 2 2 2 2 2 2 2 2 2 2 2 2 2 2 2 2 2 2 2 2 2 2 2 2 2 2 2 2 2 8 5" xfId="25127" xr:uid="{00000000-0005-0000-0000-000027620000}"/>
    <cellStyle name="Normal 2 2 2 2 2 2 2 2 2 2 2 2 2 2 2 2 2 2 2 2 2 2 2 2 2 2 2 2 2 2 2 2 8 6" xfId="25128" xr:uid="{00000000-0005-0000-0000-000028620000}"/>
    <cellStyle name="Normal 2 2 2 2 2 2 2 2 2 2 2 2 2 2 2 2 2 2 2 2 2 2 2 2 2 2 2 2 2 2 2 2 8 7" xfId="25129" xr:uid="{00000000-0005-0000-0000-000029620000}"/>
    <cellStyle name="Normal 2 2 2 2 2 2 2 2 2 2 2 2 2 2 2 2 2 2 2 2 2 2 2 2 2 2 2 2 2 2 2 2 8 8" xfId="25130" xr:uid="{00000000-0005-0000-0000-00002A620000}"/>
    <cellStyle name="Normal 2 2 2 2 2 2 2 2 2 2 2 2 2 2 2 2 2 2 2 2 2 2 2 2 2 2 2 2 2 2 2 2 8 9" xfId="25131" xr:uid="{00000000-0005-0000-0000-00002B620000}"/>
    <cellStyle name="Normal 2 2 2 2 2 2 2 2 2 2 2 2 2 2 2 2 2 2 2 2 2 2 2 2 2 2 2 2 2 2 2 2 8_Tabla M" xfId="25132" xr:uid="{00000000-0005-0000-0000-00002C620000}"/>
    <cellStyle name="Normal 2 2 2 2 2 2 2 2 2 2 2 2 2 2 2 2 2 2 2 2 2 2 2 2 2 2 2 2 2 2 2 2 9" xfId="25133" xr:uid="{00000000-0005-0000-0000-00002D620000}"/>
    <cellStyle name="Normal 2 2 2 2 2 2 2 2 2 2 2 2 2 2 2 2 2 2 2 2 2 2 2 2 2 2 2 2 2 2 2 2 9 10" xfId="25134" xr:uid="{00000000-0005-0000-0000-00002E620000}"/>
    <cellStyle name="Normal 2 2 2 2 2 2 2 2 2 2 2 2 2 2 2 2 2 2 2 2 2 2 2 2 2 2 2 2 2 2 2 2 9 2" xfId="25135" xr:uid="{00000000-0005-0000-0000-00002F620000}"/>
    <cellStyle name="Normal 2 2 2 2 2 2 2 2 2 2 2 2 2 2 2 2 2 2 2 2 2 2 2 2 2 2 2 2 2 2 2 2 9 3" xfId="25136" xr:uid="{00000000-0005-0000-0000-000030620000}"/>
    <cellStyle name="Normal 2 2 2 2 2 2 2 2 2 2 2 2 2 2 2 2 2 2 2 2 2 2 2 2 2 2 2 2 2 2 2 2 9 4" xfId="25137" xr:uid="{00000000-0005-0000-0000-000031620000}"/>
    <cellStyle name="Normal 2 2 2 2 2 2 2 2 2 2 2 2 2 2 2 2 2 2 2 2 2 2 2 2 2 2 2 2 2 2 2 2 9 5" xfId="25138" xr:uid="{00000000-0005-0000-0000-000032620000}"/>
    <cellStyle name="Normal 2 2 2 2 2 2 2 2 2 2 2 2 2 2 2 2 2 2 2 2 2 2 2 2 2 2 2 2 2 2 2 2 9 6" xfId="25139" xr:uid="{00000000-0005-0000-0000-000033620000}"/>
    <cellStyle name="Normal 2 2 2 2 2 2 2 2 2 2 2 2 2 2 2 2 2 2 2 2 2 2 2 2 2 2 2 2 2 2 2 2 9 7" xfId="25140" xr:uid="{00000000-0005-0000-0000-000034620000}"/>
    <cellStyle name="Normal 2 2 2 2 2 2 2 2 2 2 2 2 2 2 2 2 2 2 2 2 2 2 2 2 2 2 2 2 2 2 2 2 9 8" xfId="25141" xr:uid="{00000000-0005-0000-0000-000035620000}"/>
    <cellStyle name="Normal 2 2 2 2 2 2 2 2 2 2 2 2 2 2 2 2 2 2 2 2 2 2 2 2 2 2 2 2 2 2 2 2 9 9" xfId="25142" xr:uid="{00000000-0005-0000-0000-000036620000}"/>
    <cellStyle name="Normal 2 2 2 2 2 2 2 2 2 2 2 2 2 2 2 2 2 2 2 2 2 2 2 2 2 2 2 2 2 2 2 2 9_Tabla M" xfId="25143" xr:uid="{00000000-0005-0000-0000-000037620000}"/>
    <cellStyle name="Normal 2 2 2 2 2 2 2 2 2 2 2 2 2 2 2 2 2 2 2 2 2 2 2 2 2 2 2 2 2 2 2 2_Tabla M" xfId="25144" xr:uid="{00000000-0005-0000-0000-000038620000}"/>
    <cellStyle name="Normal 2 2 2 2 2 2 2 2 2 2 2 2 2 2 2 2 2 2 2 2 2 2 2 2 2 2 2 2 2 2 2 20" xfId="25145" xr:uid="{00000000-0005-0000-0000-000039620000}"/>
    <cellStyle name="Normal 2 2 2 2 2 2 2 2 2 2 2 2 2 2 2 2 2 2 2 2 2 2 2 2 2 2 2 2 2 2 2 21" xfId="25146" xr:uid="{00000000-0005-0000-0000-00003A620000}"/>
    <cellStyle name="Normal 2 2 2 2 2 2 2 2 2 2 2 2 2 2 2 2 2 2 2 2 2 2 2 2 2 2 2 2 2 2 2 22" xfId="25147" xr:uid="{00000000-0005-0000-0000-00003B620000}"/>
    <cellStyle name="Normal 2 2 2 2 2 2 2 2 2 2 2 2 2 2 2 2 2 2 2 2 2 2 2 2 2 2 2 2 2 2 2 23" xfId="25148" xr:uid="{00000000-0005-0000-0000-00003C620000}"/>
    <cellStyle name="Normal 2 2 2 2 2 2 2 2 2 2 2 2 2 2 2 2 2 2 2 2 2 2 2 2 2 2 2 2 2 2 2 24" xfId="25149" xr:uid="{00000000-0005-0000-0000-00003D620000}"/>
    <cellStyle name="Normal 2 2 2 2 2 2 2 2 2 2 2 2 2 2 2 2 2 2 2 2 2 2 2 2 2 2 2 2 2 2 2 25" xfId="25150" xr:uid="{00000000-0005-0000-0000-00003E620000}"/>
    <cellStyle name="Normal 2 2 2 2 2 2 2 2 2 2 2 2 2 2 2 2 2 2 2 2 2 2 2 2 2 2 2 2 2 2 2 26" xfId="25151" xr:uid="{00000000-0005-0000-0000-00003F620000}"/>
    <cellStyle name="Normal 2 2 2 2 2 2 2 2 2 2 2 2 2 2 2 2 2 2 2 2 2 2 2 2 2 2 2 2 2 2 2 27" xfId="25152" xr:uid="{00000000-0005-0000-0000-000040620000}"/>
    <cellStyle name="Normal 2 2 2 2 2 2 2 2 2 2 2 2 2 2 2 2 2 2 2 2 2 2 2 2 2 2 2 2 2 2 2 28" xfId="25153" xr:uid="{00000000-0005-0000-0000-000041620000}"/>
    <cellStyle name="Normal 2 2 2 2 2 2 2 2 2 2 2 2 2 2 2 2 2 2 2 2 2 2 2 2 2 2 2 2 2 2 2 29" xfId="25154" xr:uid="{00000000-0005-0000-0000-000042620000}"/>
    <cellStyle name="Normal 2 2 2 2 2 2 2 2 2 2 2 2 2 2 2 2 2 2 2 2 2 2 2 2 2 2 2 2 2 2 2 3" xfId="25155" xr:uid="{00000000-0005-0000-0000-000043620000}"/>
    <cellStyle name="Normal 2 2 2 2 2 2 2 2 2 2 2 2 2 2 2 2 2 2 2 2 2 2 2 2 2 2 2 2 2 2 2 30" xfId="25156" xr:uid="{00000000-0005-0000-0000-000044620000}"/>
    <cellStyle name="Normal 2 2 2 2 2 2 2 2 2 2 2 2 2 2 2 2 2 2 2 2 2 2 2 2 2 2 2 2 2 2 2 31" xfId="25157" xr:uid="{00000000-0005-0000-0000-000045620000}"/>
    <cellStyle name="Normal 2 2 2 2 2 2 2 2 2 2 2 2 2 2 2 2 2 2 2 2 2 2 2 2 2 2 2 2 2 2 2 32" xfId="25158" xr:uid="{00000000-0005-0000-0000-000046620000}"/>
    <cellStyle name="Normal 2 2 2 2 2 2 2 2 2 2 2 2 2 2 2 2 2 2 2 2 2 2 2 2 2 2 2 2 2 2 2 33" xfId="25159" xr:uid="{00000000-0005-0000-0000-000047620000}"/>
    <cellStyle name="Normal 2 2 2 2 2 2 2 2 2 2 2 2 2 2 2 2 2 2 2 2 2 2 2 2 2 2 2 2 2 2 2 34" xfId="25160" xr:uid="{00000000-0005-0000-0000-000048620000}"/>
    <cellStyle name="Normal 2 2 2 2 2 2 2 2 2 2 2 2 2 2 2 2 2 2 2 2 2 2 2 2 2 2 2 2 2 2 2 35" xfId="25161" xr:uid="{00000000-0005-0000-0000-000049620000}"/>
    <cellStyle name="Normal 2 2 2 2 2 2 2 2 2 2 2 2 2 2 2 2 2 2 2 2 2 2 2 2 2 2 2 2 2 2 2 36" xfId="25162" xr:uid="{00000000-0005-0000-0000-00004A620000}"/>
    <cellStyle name="Normal 2 2 2 2 2 2 2 2 2 2 2 2 2 2 2 2 2 2 2 2 2 2 2 2 2 2 2 2 2 2 2 37" xfId="25163" xr:uid="{00000000-0005-0000-0000-00004B620000}"/>
    <cellStyle name="Normal 2 2 2 2 2 2 2 2 2 2 2 2 2 2 2 2 2 2 2 2 2 2 2 2 2 2 2 2 2 2 2 38" xfId="25164" xr:uid="{00000000-0005-0000-0000-00004C620000}"/>
    <cellStyle name="Normal 2 2 2 2 2 2 2 2 2 2 2 2 2 2 2 2 2 2 2 2 2 2 2 2 2 2 2 2 2 2 2 39" xfId="25165" xr:uid="{00000000-0005-0000-0000-00004D620000}"/>
    <cellStyle name="Normal 2 2 2 2 2 2 2 2 2 2 2 2 2 2 2 2 2 2 2 2 2 2 2 2 2 2 2 2 2 2 2 4" xfId="25166" xr:uid="{00000000-0005-0000-0000-00004E620000}"/>
    <cellStyle name="Normal 2 2 2 2 2 2 2 2 2 2 2 2 2 2 2 2 2 2 2 2 2 2 2 2 2 2 2 2 2 2 2 40" xfId="25167" xr:uid="{00000000-0005-0000-0000-00004F620000}"/>
    <cellStyle name="Normal 2 2 2 2 2 2 2 2 2 2 2 2 2 2 2 2 2 2 2 2 2 2 2 2 2 2 2 2 2 2 2 41" xfId="25168" xr:uid="{00000000-0005-0000-0000-000050620000}"/>
    <cellStyle name="Normal 2 2 2 2 2 2 2 2 2 2 2 2 2 2 2 2 2 2 2 2 2 2 2 2 2 2 2 2 2 2 2 42" xfId="25169" xr:uid="{00000000-0005-0000-0000-000051620000}"/>
    <cellStyle name="Normal 2 2 2 2 2 2 2 2 2 2 2 2 2 2 2 2 2 2 2 2 2 2 2 2 2 2 2 2 2 2 2 43" xfId="25170" xr:uid="{00000000-0005-0000-0000-000052620000}"/>
    <cellStyle name="Normal 2 2 2 2 2 2 2 2 2 2 2 2 2 2 2 2 2 2 2 2 2 2 2 2 2 2 2 2 2 2 2 44" xfId="25171" xr:uid="{00000000-0005-0000-0000-000053620000}"/>
    <cellStyle name="Normal 2 2 2 2 2 2 2 2 2 2 2 2 2 2 2 2 2 2 2 2 2 2 2 2 2 2 2 2 2 2 2 45" xfId="25172" xr:uid="{00000000-0005-0000-0000-000054620000}"/>
    <cellStyle name="Normal 2 2 2 2 2 2 2 2 2 2 2 2 2 2 2 2 2 2 2 2 2 2 2 2 2 2 2 2 2 2 2 46" xfId="25173" xr:uid="{00000000-0005-0000-0000-000055620000}"/>
    <cellStyle name="Normal 2 2 2 2 2 2 2 2 2 2 2 2 2 2 2 2 2 2 2 2 2 2 2 2 2 2 2 2 2 2 2 47" xfId="25174" xr:uid="{00000000-0005-0000-0000-000056620000}"/>
    <cellStyle name="Normal 2 2 2 2 2 2 2 2 2 2 2 2 2 2 2 2 2 2 2 2 2 2 2 2 2 2 2 2 2 2 2 48" xfId="25175" xr:uid="{00000000-0005-0000-0000-000057620000}"/>
    <cellStyle name="Normal 2 2 2 2 2 2 2 2 2 2 2 2 2 2 2 2 2 2 2 2 2 2 2 2 2 2 2 2 2 2 2 49" xfId="25176" xr:uid="{00000000-0005-0000-0000-000058620000}"/>
    <cellStyle name="Normal 2 2 2 2 2 2 2 2 2 2 2 2 2 2 2 2 2 2 2 2 2 2 2 2 2 2 2 2 2 2 2 5" xfId="25177" xr:uid="{00000000-0005-0000-0000-000059620000}"/>
    <cellStyle name="Normal 2 2 2 2 2 2 2 2 2 2 2 2 2 2 2 2 2 2 2 2 2 2 2 2 2 2 2 2 2 2 2 50" xfId="25178" xr:uid="{00000000-0005-0000-0000-00005A620000}"/>
    <cellStyle name="Normal 2 2 2 2 2 2 2 2 2 2 2 2 2 2 2 2 2 2 2 2 2 2 2 2 2 2 2 2 2 2 2 51" xfId="25179" xr:uid="{00000000-0005-0000-0000-00005B620000}"/>
    <cellStyle name="Normal 2 2 2 2 2 2 2 2 2 2 2 2 2 2 2 2 2 2 2 2 2 2 2 2 2 2 2 2 2 2 2 52" xfId="25180" xr:uid="{00000000-0005-0000-0000-00005C620000}"/>
    <cellStyle name="Normal 2 2 2 2 2 2 2 2 2 2 2 2 2 2 2 2 2 2 2 2 2 2 2 2 2 2 2 2 2 2 2 53" xfId="25181" xr:uid="{00000000-0005-0000-0000-00005D620000}"/>
    <cellStyle name="Normal 2 2 2 2 2 2 2 2 2 2 2 2 2 2 2 2 2 2 2 2 2 2 2 2 2 2 2 2 2 2 2 6" xfId="25182" xr:uid="{00000000-0005-0000-0000-00005E620000}"/>
    <cellStyle name="Normal 2 2 2 2 2 2 2 2 2 2 2 2 2 2 2 2 2 2 2 2 2 2 2 2 2 2 2 2 2 2 2 7" xfId="25183" xr:uid="{00000000-0005-0000-0000-00005F620000}"/>
    <cellStyle name="Normal 2 2 2 2 2 2 2 2 2 2 2 2 2 2 2 2 2 2 2 2 2 2 2 2 2 2 2 2 2 2 2 8" xfId="25184" xr:uid="{00000000-0005-0000-0000-000060620000}"/>
    <cellStyle name="Normal 2 2 2 2 2 2 2 2 2 2 2 2 2 2 2 2 2 2 2 2 2 2 2 2 2 2 2 2 2 2 2 9" xfId="25185" xr:uid="{00000000-0005-0000-0000-000061620000}"/>
    <cellStyle name="Normal 2 2 2 2 2 2 2 2 2 2 2 2 2 2 2 2 2 2 2 2 2 2 2 2 2 2 2 2 2 2 2_Tabla M" xfId="25186" xr:uid="{00000000-0005-0000-0000-000062620000}"/>
    <cellStyle name="Normal 2 2 2 2 2 2 2 2 2 2 2 2 2 2 2 2 2 2 2 2 2 2 2 2 2 2 2 2 2 2 20" xfId="25187" xr:uid="{00000000-0005-0000-0000-000063620000}"/>
    <cellStyle name="Normal 2 2 2 2 2 2 2 2 2 2 2 2 2 2 2 2 2 2 2 2 2 2 2 2 2 2 2 2 2 2 20 10" xfId="25188" xr:uid="{00000000-0005-0000-0000-000064620000}"/>
    <cellStyle name="Normal 2 2 2 2 2 2 2 2 2 2 2 2 2 2 2 2 2 2 2 2 2 2 2 2 2 2 2 2 2 2 20 2" xfId="25189" xr:uid="{00000000-0005-0000-0000-000065620000}"/>
    <cellStyle name="Normal 2 2 2 2 2 2 2 2 2 2 2 2 2 2 2 2 2 2 2 2 2 2 2 2 2 2 2 2 2 2 20 3" xfId="25190" xr:uid="{00000000-0005-0000-0000-000066620000}"/>
    <cellStyle name="Normal 2 2 2 2 2 2 2 2 2 2 2 2 2 2 2 2 2 2 2 2 2 2 2 2 2 2 2 2 2 2 20 4" xfId="25191" xr:uid="{00000000-0005-0000-0000-000067620000}"/>
    <cellStyle name="Normal 2 2 2 2 2 2 2 2 2 2 2 2 2 2 2 2 2 2 2 2 2 2 2 2 2 2 2 2 2 2 20 5" xfId="25192" xr:uid="{00000000-0005-0000-0000-000068620000}"/>
    <cellStyle name="Normal 2 2 2 2 2 2 2 2 2 2 2 2 2 2 2 2 2 2 2 2 2 2 2 2 2 2 2 2 2 2 20 6" xfId="25193" xr:uid="{00000000-0005-0000-0000-000069620000}"/>
    <cellStyle name="Normal 2 2 2 2 2 2 2 2 2 2 2 2 2 2 2 2 2 2 2 2 2 2 2 2 2 2 2 2 2 2 20 7" xfId="25194" xr:uid="{00000000-0005-0000-0000-00006A620000}"/>
    <cellStyle name="Normal 2 2 2 2 2 2 2 2 2 2 2 2 2 2 2 2 2 2 2 2 2 2 2 2 2 2 2 2 2 2 20 8" xfId="25195" xr:uid="{00000000-0005-0000-0000-00006B620000}"/>
    <cellStyle name="Normal 2 2 2 2 2 2 2 2 2 2 2 2 2 2 2 2 2 2 2 2 2 2 2 2 2 2 2 2 2 2 20 9" xfId="25196" xr:uid="{00000000-0005-0000-0000-00006C620000}"/>
    <cellStyle name="Normal 2 2 2 2 2 2 2 2 2 2 2 2 2 2 2 2 2 2 2 2 2 2 2 2 2 2 2 2 2 2 20_Tabla M" xfId="25197" xr:uid="{00000000-0005-0000-0000-00006D620000}"/>
    <cellStyle name="Normal 2 2 2 2 2 2 2 2 2 2 2 2 2 2 2 2 2 2 2 2 2 2 2 2 2 2 2 2 2 2 21" xfId="25198" xr:uid="{00000000-0005-0000-0000-00006E620000}"/>
    <cellStyle name="Normal 2 2 2 2 2 2 2 2 2 2 2 2 2 2 2 2 2 2 2 2 2 2 2 2 2 2 2 2 2 2 21 10" xfId="25199" xr:uid="{00000000-0005-0000-0000-00006F620000}"/>
    <cellStyle name="Normal 2 2 2 2 2 2 2 2 2 2 2 2 2 2 2 2 2 2 2 2 2 2 2 2 2 2 2 2 2 2 21 2" xfId="25200" xr:uid="{00000000-0005-0000-0000-000070620000}"/>
    <cellStyle name="Normal 2 2 2 2 2 2 2 2 2 2 2 2 2 2 2 2 2 2 2 2 2 2 2 2 2 2 2 2 2 2 21 3" xfId="25201" xr:uid="{00000000-0005-0000-0000-000071620000}"/>
    <cellStyle name="Normal 2 2 2 2 2 2 2 2 2 2 2 2 2 2 2 2 2 2 2 2 2 2 2 2 2 2 2 2 2 2 21 4" xfId="25202" xr:uid="{00000000-0005-0000-0000-000072620000}"/>
    <cellStyle name="Normal 2 2 2 2 2 2 2 2 2 2 2 2 2 2 2 2 2 2 2 2 2 2 2 2 2 2 2 2 2 2 21 5" xfId="25203" xr:uid="{00000000-0005-0000-0000-000073620000}"/>
    <cellStyle name="Normal 2 2 2 2 2 2 2 2 2 2 2 2 2 2 2 2 2 2 2 2 2 2 2 2 2 2 2 2 2 2 21 6" xfId="25204" xr:uid="{00000000-0005-0000-0000-000074620000}"/>
    <cellStyle name="Normal 2 2 2 2 2 2 2 2 2 2 2 2 2 2 2 2 2 2 2 2 2 2 2 2 2 2 2 2 2 2 21 7" xfId="25205" xr:uid="{00000000-0005-0000-0000-000075620000}"/>
    <cellStyle name="Normal 2 2 2 2 2 2 2 2 2 2 2 2 2 2 2 2 2 2 2 2 2 2 2 2 2 2 2 2 2 2 21 8" xfId="25206" xr:uid="{00000000-0005-0000-0000-000076620000}"/>
    <cellStyle name="Normal 2 2 2 2 2 2 2 2 2 2 2 2 2 2 2 2 2 2 2 2 2 2 2 2 2 2 2 2 2 2 21 9" xfId="25207" xr:uid="{00000000-0005-0000-0000-000077620000}"/>
    <cellStyle name="Normal 2 2 2 2 2 2 2 2 2 2 2 2 2 2 2 2 2 2 2 2 2 2 2 2 2 2 2 2 2 2 21_Tabla M" xfId="25208" xr:uid="{00000000-0005-0000-0000-000078620000}"/>
    <cellStyle name="Normal 2 2 2 2 2 2 2 2 2 2 2 2 2 2 2 2 2 2 2 2 2 2 2 2 2 2 2 2 2 2 22" xfId="25209" xr:uid="{00000000-0005-0000-0000-000079620000}"/>
    <cellStyle name="Normal 2 2 2 2 2 2 2 2 2 2 2 2 2 2 2 2 2 2 2 2 2 2 2 2 2 2 2 2 2 2 22 10" xfId="25210" xr:uid="{00000000-0005-0000-0000-00007A620000}"/>
    <cellStyle name="Normal 2 2 2 2 2 2 2 2 2 2 2 2 2 2 2 2 2 2 2 2 2 2 2 2 2 2 2 2 2 2 22 2" xfId="25211" xr:uid="{00000000-0005-0000-0000-00007B620000}"/>
    <cellStyle name="Normal 2 2 2 2 2 2 2 2 2 2 2 2 2 2 2 2 2 2 2 2 2 2 2 2 2 2 2 2 2 2 22 3" xfId="25212" xr:uid="{00000000-0005-0000-0000-00007C620000}"/>
    <cellStyle name="Normal 2 2 2 2 2 2 2 2 2 2 2 2 2 2 2 2 2 2 2 2 2 2 2 2 2 2 2 2 2 2 22 4" xfId="25213" xr:uid="{00000000-0005-0000-0000-00007D620000}"/>
    <cellStyle name="Normal 2 2 2 2 2 2 2 2 2 2 2 2 2 2 2 2 2 2 2 2 2 2 2 2 2 2 2 2 2 2 22 5" xfId="25214" xr:uid="{00000000-0005-0000-0000-00007E620000}"/>
    <cellStyle name="Normal 2 2 2 2 2 2 2 2 2 2 2 2 2 2 2 2 2 2 2 2 2 2 2 2 2 2 2 2 2 2 22 6" xfId="25215" xr:uid="{00000000-0005-0000-0000-00007F620000}"/>
    <cellStyle name="Normal 2 2 2 2 2 2 2 2 2 2 2 2 2 2 2 2 2 2 2 2 2 2 2 2 2 2 2 2 2 2 22 7" xfId="25216" xr:uid="{00000000-0005-0000-0000-000080620000}"/>
    <cellStyle name="Normal 2 2 2 2 2 2 2 2 2 2 2 2 2 2 2 2 2 2 2 2 2 2 2 2 2 2 2 2 2 2 22 8" xfId="25217" xr:uid="{00000000-0005-0000-0000-000081620000}"/>
    <cellStyle name="Normal 2 2 2 2 2 2 2 2 2 2 2 2 2 2 2 2 2 2 2 2 2 2 2 2 2 2 2 2 2 2 22 9" xfId="25218" xr:uid="{00000000-0005-0000-0000-000082620000}"/>
    <cellStyle name="Normal 2 2 2 2 2 2 2 2 2 2 2 2 2 2 2 2 2 2 2 2 2 2 2 2 2 2 2 2 2 2 22_Tabla M" xfId="25219" xr:uid="{00000000-0005-0000-0000-000083620000}"/>
    <cellStyle name="Normal 2 2 2 2 2 2 2 2 2 2 2 2 2 2 2 2 2 2 2 2 2 2 2 2 2 2 2 2 2 2 23" xfId="25220" xr:uid="{00000000-0005-0000-0000-000084620000}"/>
    <cellStyle name="Normal 2 2 2 2 2 2 2 2 2 2 2 2 2 2 2 2 2 2 2 2 2 2 2 2 2 2 2 2 2 2 23 10" xfId="25221" xr:uid="{00000000-0005-0000-0000-000085620000}"/>
    <cellStyle name="Normal 2 2 2 2 2 2 2 2 2 2 2 2 2 2 2 2 2 2 2 2 2 2 2 2 2 2 2 2 2 2 23 2" xfId="25222" xr:uid="{00000000-0005-0000-0000-000086620000}"/>
    <cellStyle name="Normal 2 2 2 2 2 2 2 2 2 2 2 2 2 2 2 2 2 2 2 2 2 2 2 2 2 2 2 2 2 2 23 3" xfId="25223" xr:uid="{00000000-0005-0000-0000-000087620000}"/>
    <cellStyle name="Normal 2 2 2 2 2 2 2 2 2 2 2 2 2 2 2 2 2 2 2 2 2 2 2 2 2 2 2 2 2 2 23 4" xfId="25224" xr:uid="{00000000-0005-0000-0000-000088620000}"/>
    <cellStyle name="Normal 2 2 2 2 2 2 2 2 2 2 2 2 2 2 2 2 2 2 2 2 2 2 2 2 2 2 2 2 2 2 23 5" xfId="25225" xr:uid="{00000000-0005-0000-0000-000089620000}"/>
    <cellStyle name="Normal 2 2 2 2 2 2 2 2 2 2 2 2 2 2 2 2 2 2 2 2 2 2 2 2 2 2 2 2 2 2 23 6" xfId="25226" xr:uid="{00000000-0005-0000-0000-00008A620000}"/>
    <cellStyle name="Normal 2 2 2 2 2 2 2 2 2 2 2 2 2 2 2 2 2 2 2 2 2 2 2 2 2 2 2 2 2 2 23 7" xfId="25227" xr:uid="{00000000-0005-0000-0000-00008B620000}"/>
    <cellStyle name="Normal 2 2 2 2 2 2 2 2 2 2 2 2 2 2 2 2 2 2 2 2 2 2 2 2 2 2 2 2 2 2 23 8" xfId="25228" xr:uid="{00000000-0005-0000-0000-00008C620000}"/>
    <cellStyle name="Normal 2 2 2 2 2 2 2 2 2 2 2 2 2 2 2 2 2 2 2 2 2 2 2 2 2 2 2 2 2 2 23 9" xfId="25229" xr:uid="{00000000-0005-0000-0000-00008D620000}"/>
    <cellStyle name="Normal 2 2 2 2 2 2 2 2 2 2 2 2 2 2 2 2 2 2 2 2 2 2 2 2 2 2 2 2 2 2 23_Tabla M" xfId="25230" xr:uid="{00000000-0005-0000-0000-00008E620000}"/>
    <cellStyle name="Normal 2 2 2 2 2 2 2 2 2 2 2 2 2 2 2 2 2 2 2 2 2 2 2 2 2 2 2 2 2 2 24" xfId="25231" xr:uid="{00000000-0005-0000-0000-00008F620000}"/>
    <cellStyle name="Normal 2 2 2 2 2 2 2 2 2 2 2 2 2 2 2 2 2 2 2 2 2 2 2 2 2 2 2 2 2 2 24 10" xfId="25232" xr:uid="{00000000-0005-0000-0000-000090620000}"/>
    <cellStyle name="Normal 2 2 2 2 2 2 2 2 2 2 2 2 2 2 2 2 2 2 2 2 2 2 2 2 2 2 2 2 2 2 24 2" xfId="25233" xr:uid="{00000000-0005-0000-0000-000091620000}"/>
    <cellStyle name="Normal 2 2 2 2 2 2 2 2 2 2 2 2 2 2 2 2 2 2 2 2 2 2 2 2 2 2 2 2 2 2 24 3" xfId="25234" xr:uid="{00000000-0005-0000-0000-000092620000}"/>
    <cellStyle name="Normal 2 2 2 2 2 2 2 2 2 2 2 2 2 2 2 2 2 2 2 2 2 2 2 2 2 2 2 2 2 2 24 4" xfId="25235" xr:uid="{00000000-0005-0000-0000-000093620000}"/>
    <cellStyle name="Normal 2 2 2 2 2 2 2 2 2 2 2 2 2 2 2 2 2 2 2 2 2 2 2 2 2 2 2 2 2 2 24 5" xfId="25236" xr:uid="{00000000-0005-0000-0000-000094620000}"/>
    <cellStyle name="Normal 2 2 2 2 2 2 2 2 2 2 2 2 2 2 2 2 2 2 2 2 2 2 2 2 2 2 2 2 2 2 24 6" xfId="25237" xr:uid="{00000000-0005-0000-0000-000095620000}"/>
    <cellStyle name="Normal 2 2 2 2 2 2 2 2 2 2 2 2 2 2 2 2 2 2 2 2 2 2 2 2 2 2 2 2 2 2 24 7" xfId="25238" xr:uid="{00000000-0005-0000-0000-000096620000}"/>
    <cellStyle name="Normal 2 2 2 2 2 2 2 2 2 2 2 2 2 2 2 2 2 2 2 2 2 2 2 2 2 2 2 2 2 2 24 8" xfId="25239" xr:uid="{00000000-0005-0000-0000-000097620000}"/>
    <cellStyle name="Normal 2 2 2 2 2 2 2 2 2 2 2 2 2 2 2 2 2 2 2 2 2 2 2 2 2 2 2 2 2 2 24 9" xfId="25240" xr:uid="{00000000-0005-0000-0000-000098620000}"/>
    <cellStyle name="Normal 2 2 2 2 2 2 2 2 2 2 2 2 2 2 2 2 2 2 2 2 2 2 2 2 2 2 2 2 2 2 24_Tabla M" xfId="25241" xr:uid="{00000000-0005-0000-0000-000099620000}"/>
    <cellStyle name="Normal 2 2 2 2 2 2 2 2 2 2 2 2 2 2 2 2 2 2 2 2 2 2 2 2 2 2 2 2 2 2 25" xfId="25242" xr:uid="{00000000-0005-0000-0000-00009A620000}"/>
    <cellStyle name="Normal 2 2 2 2 2 2 2 2 2 2 2 2 2 2 2 2 2 2 2 2 2 2 2 2 2 2 2 2 2 2 25 10" xfId="25243" xr:uid="{00000000-0005-0000-0000-00009B620000}"/>
    <cellStyle name="Normal 2 2 2 2 2 2 2 2 2 2 2 2 2 2 2 2 2 2 2 2 2 2 2 2 2 2 2 2 2 2 25 2" xfId="25244" xr:uid="{00000000-0005-0000-0000-00009C620000}"/>
    <cellStyle name="Normal 2 2 2 2 2 2 2 2 2 2 2 2 2 2 2 2 2 2 2 2 2 2 2 2 2 2 2 2 2 2 25 3" xfId="25245" xr:uid="{00000000-0005-0000-0000-00009D620000}"/>
    <cellStyle name="Normal 2 2 2 2 2 2 2 2 2 2 2 2 2 2 2 2 2 2 2 2 2 2 2 2 2 2 2 2 2 2 25 4" xfId="25246" xr:uid="{00000000-0005-0000-0000-00009E620000}"/>
    <cellStyle name="Normal 2 2 2 2 2 2 2 2 2 2 2 2 2 2 2 2 2 2 2 2 2 2 2 2 2 2 2 2 2 2 25 5" xfId="25247" xr:uid="{00000000-0005-0000-0000-00009F620000}"/>
    <cellStyle name="Normal 2 2 2 2 2 2 2 2 2 2 2 2 2 2 2 2 2 2 2 2 2 2 2 2 2 2 2 2 2 2 25 6" xfId="25248" xr:uid="{00000000-0005-0000-0000-0000A0620000}"/>
    <cellStyle name="Normal 2 2 2 2 2 2 2 2 2 2 2 2 2 2 2 2 2 2 2 2 2 2 2 2 2 2 2 2 2 2 25 7" xfId="25249" xr:uid="{00000000-0005-0000-0000-0000A1620000}"/>
    <cellStyle name="Normal 2 2 2 2 2 2 2 2 2 2 2 2 2 2 2 2 2 2 2 2 2 2 2 2 2 2 2 2 2 2 25 8" xfId="25250" xr:uid="{00000000-0005-0000-0000-0000A2620000}"/>
    <cellStyle name="Normal 2 2 2 2 2 2 2 2 2 2 2 2 2 2 2 2 2 2 2 2 2 2 2 2 2 2 2 2 2 2 25 9" xfId="25251" xr:uid="{00000000-0005-0000-0000-0000A3620000}"/>
    <cellStyle name="Normal 2 2 2 2 2 2 2 2 2 2 2 2 2 2 2 2 2 2 2 2 2 2 2 2 2 2 2 2 2 2 25_Tabla M" xfId="25252" xr:uid="{00000000-0005-0000-0000-0000A4620000}"/>
    <cellStyle name="Normal 2 2 2 2 2 2 2 2 2 2 2 2 2 2 2 2 2 2 2 2 2 2 2 2 2 2 2 2 2 2 26" xfId="25253" xr:uid="{00000000-0005-0000-0000-0000A5620000}"/>
    <cellStyle name="Normal 2 2 2 2 2 2 2 2 2 2 2 2 2 2 2 2 2 2 2 2 2 2 2 2 2 2 2 2 2 2 26 10" xfId="25254" xr:uid="{00000000-0005-0000-0000-0000A6620000}"/>
    <cellStyle name="Normal 2 2 2 2 2 2 2 2 2 2 2 2 2 2 2 2 2 2 2 2 2 2 2 2 2 2 2 2 2 2 26 2" xfId="25255" xr:uid="{00000000-0005-0000-0000-0000A7620000}"/>
    <cellStyle name="Normal 2 2 2 2 2 2 2 2 2 2 2 2 2 2 2 2 2 2 2 2 2 2 2 2 2 2 2 2 2 2 26 3" xfId="25256" xr:uid="{00000000-0005-0000-0000-0000A8620000}"/>
    <cellStyle name="Normal 2 2 2 2 2 2 2 2 2 2 2 2 2 2 2 2 2 2 2 2 2 2 2 2 2 2 2 2 2 2 26 4" xfId="25257" xr:uid="{00000000-0005-0000-0000-0000A9620000}"/>
    <cellStyle name="Normal 2 2 2 2 2 2 2 2 2 2 2 2 2 2 2 2 2 2 2 2 2 2 2 2 2 2 2 2 2 2 26 5" xfId="25258" xr:uid="{00000000-0005-0000-0000-0000AA620000}"/>
    <cellStyle name="Normal 2 2 2 2 2 2 2 2 2 2 2 2 2 2 2 2 2 2 2 2 2 2 2 2 2 2 2 2 2 2 26 6" xfId="25259" xr:uid="{00000000-0005-0000-0000-0000AB620000}"/>
    <cellStyle name="Normal 2 2 2 2 2 2 2 2 2 2 2 2 2 2 2 2 2 2 2 2 2 2 2 2 2 2 2 2 2 2 26 7" xfId="25260" xr:uid="{00000000-0005-0000-0000-0000AC620000}"/>
    <cellStyle name="Normal 2 2 2 2 2 2 2 2 2 2 2 2 2 2 2 2 2 2 2 2 2 2 2 2 2 2 2 2 2 2 26 8" xfId="25261" xr:uid="{00000000-0005-0000-0000-0000AD620000}"/>
    <cellStyle name="Normal 2 2 2 2 2 2 2 2 2 2 2 2 2 2 2 2 2 2 2 2 2 2 2 2 2 2 2 2 2 2 26 9" xfId="25262" xr:uid="{00000000-0005-0000-0000-0000AE620000}"/>
    <cellStyle name="Normal 2 2 2 2 2 2 2 2 2 2 2 2 2 2 2 2 2 2 2 2 2 2 2 2 2 2 2 2 2 2 26_Tabla M" xfId="25263" xr:uid="{00000000-0005-0000-0000-0000AF620000}"/>
    <cellStyle name="Normal 2 2 2 2 2 2 2 2 2 2 2 2 2 2 2 2 2 2 2 2 2 2 2 2 2 2 2 2 2 2 27" xfId="25264" xr:uid="{00000000-0005-0000-0000-0000B0620000}"/>
    <cellStyle name="Normal 2 2 2 2 2 2 2 2 2 2 2 2 2 2 2 2 2 2 2 2 2 2 2 2 2 2 2 2 2 2 27 10" xfId="25265" xr:uid="{00000000-0005-0000-0000-0000B1620000}"/>
    <cellStyle name="Normal 2 2 2 2 2 2 2 2 2 2 2 2 2 2 2 2 2 2 2 2 2 2 2 2 2 2 2 2 2 2 27 2" xfId="25266" xr:uid="{00000000-0005-0000-0000-0000B2620000}"/>
    <cellStyle name="Normal 2 2 2 2 2 2 2 2 2 2 2 2 2 2 2 2 2 2 2 2 2 2 2 2 2 2 2 2 2 2 27 3" xfId="25267" xr:uid="{00000000-0005-0000-0000-0000B3620000}"/>
    <cellStyle name="Normal 2 2 2 2 2 2 2 2 2 2 2 2 2 2 2 2 2 2 2 2 2 2 2 2 2 2 2 2 2 2 27 4" xfId="25268" xr:uid="{00000000-0005-0000-0000-0000B4620000}"/>
    <cellStyle name="Normal 2 2 2 2 2 2 2 2 2 2 2 2 2 2 2 2 2 2 2 2 2 2 2 2 2 2 2 2 2 2 27 5" xfId="25269" xr:uid="{00000000-0005-0000-0000-0000B5620000}"/>
    <cellStyle name="Normal 2 2 2 2 2 2 2 2 2 2 2 2 2 2 2 2 2 2 2 2 2 2 2 2 2 2 2 2 2 2 27 6" xfId="25270" xr:uid="{00000000-0005-0000-0000-0000B6620000}"/>
    <cellStyle name="Normal 2 2 2 2 2 2 2 2 2 2 2 2 2 2 2 2 2 2 2 2 2 2 2 2 2 2 2 2 2 2 27 7" xfId="25271" xr:uid="{00000000-0005-0000-0000-0000B7620000}"/>
    <cellStyle name="Normal 2 2 2 2 2 2 2 2 2 2 2 2 2 2 2 2 2 2 2 2 2 2 2 2 2 2 2 2 2 2 27 8" xfId="25272" xr:uid="{00000000-0005-0000-0000-0000B8620000}"/>
    <cellStyle name="Normal 2 2 2 2 2 2 2 2 2 2 2 2 2 2 2 2 2 2 2 2 2 2 2 2 2 2 2 2 2 2 27 9" xfId="25273" xr:uid="{00000000-0005-0000-0000-0000B9620000}"/>
    <cellStyle name="Normal 2 2 2 2 2 2 2 2 2 2 2 2 2 2 2 2 2 2 2 2 2 2 2 2 2 2 2 2 2 2 27_Tabla M" xfId="25274" xr:uid="{00000000-0005-0000-0000-0000BA620000}"/>
    <cellStyle name="Normal 2 2 2 2 2 2 2 2 2 2 2 2 2 2 2 2 2 2 2 2 2 2 2 2 2 2 2 2 2 2 28" xfId="25275" xr:uid="{00000000-0005-0000-0000-0000BB620000}"/>
    <cellStyle name="Normal 2 2 2 2 2 2 2 2 2 2 2 2 2 2 2 2 2 2 2 2 2 2 2 2 2 2 2 2 2 2 28 10" xfId="25276" xr:uid="{00000000-0005-0000-0000-0000BC620000}"/>
    <cellStyle name="Normal 2 2 2 2 2 2 2 2 2 2 2 2 2 2 2 2 2 2 2 2 2 2 2 2 2 2 2 2 2 2 28 2" xfId="25277" xr:uid="{00000000-0005-0000-0000-0000BD620000}"/>
    <cellStyle name="Normal 2 2 2 2 2 2 2 2 2 2 2 2 2 2 2 2 2 2 2 2 2 2 2 2 2 2 2 2 2 2 28 3" xfId="25278" xr:uid="{00000000-0005-0000-0000-0000BE620000}"/>
    <cellStyle name="Normal 2 2 2 2 2 2 2 2 2 2 2 2 2 2 2 2 2 2 2 2 2 2 2 2 2 2 2 2 2 2 28 4" xfId="25279" xr:uid="{00000000-0005-0000-0000-0000BF620000}"/>
    <cellStyle name="Normal 2 2 2 2 2 2 2 2 2 2 2 2 2 2 2 2 2 2 2 2 2 2 2 2 2 2 2 2 2 2 28 5" xfId="25280" xr:uid="{00000000-0005-0000-0000-0000C0620000}"/>
    <cellStyle name="Normal 2 2 2 2 2 2 2 2 2 2 2 2 2 2 2 2 2 2 2 2 2 2 2 2 2 2 2 2 2 2 28 6" xfId="25281" xr:uid="{00000000-0005-0000-0000-0000C1620000}"/>
    <cellStyle name="Normal 2 2 2 2 2 2 2 2 2 2 2 2 2 2 2 2 2 2 2 2 2 2 2 2 2 2 2 2 2 2 28 7" xfId="25282" xr:uid="{00000000-0005-0000-0000-0000C2620000}"/>
    <cellStyle name="Normal 2 2 2 2 2 2 2 2 2 2 2 2 2 2 2 2 2 2 2 2 2 2 2 2 2 2 2 2 2 2 28 8" xfId="25283" xr:uid="{00000000-0005-0000-0000-0000C3620000}"/>
    <cellStyle name="Normal 2 2 2 2 2 2 2 2 2 2 2 2 2 2 2 2 2 2 2 2 2 2 2 2 2 2 2 2 2 2 28 9" xfId="25284" xr:uid="{00000000-0005-0000-0000-0000C4620000}"/>
    <cellStyle name="Normal 2 2 2 2 2 2 2 2 2 2 2 2 2 2 2 2 2 2 2 2 2 2 2 2 2 2 2 2 2 2 28_Tabla M" xfId="25285" xr:uid="{00000000-0005-0000-0000-0000C5620000}"/>
    <cellStyle name="Normal 2 2 2 2 2 2 2 2 2 2 2 2 2 2 2 2 2 2 2 2 2 2 2 2 2 2 2 2 2 2 29" xfId="25286" xr:uid="{00000000-0005-0000-0000-0000C6620000}"/>
    <cellStyle name="Normal 2 2 2 2 2 2 2 2 2 2 2 2 2 2 2 2 2 2 2 2 2 2 2 2 2 2 2 2 2 2 29 10" xfId="25287" xr:uid="{00000000-0005-0000-0000-0000C7620000}"/>
    <cellStyle name="Normal 2 2 2 2 2 2 2 2 2 2 2 2 2 2 2 2 2 2 2 2 2 2 2 2 2 2 2 2 2 2 29 2" xfId="25288" xr:uid="{00000000-0005-0000-0000-0000C8620000}"/>
    <cellStyle name="Normal 2 2 2 2 2 2 2 2 2 2 2 2 2 2 2 2 2 2 2 2 2 2 2 2 2 2 2 2 2 2 29 3" xfId="25289" xr:uid="{00000000-0005-0000-0000-0000C9620000}"/>
    <cellStyle name="Normal 2 2 2 2 2 2 2 2 2 2 2 2 2 2 2 2 2 2 2 2 2 2 2 2 2 2 2 2 2 2 29 4" xfId="25290" xr:uid="{00000000-0005-0000-0000-0000CA620000}"/>
    <cellStyle name="Normal 2 2 2 2 2 2 2 2 2 2 2 2 2 2 2 2 2 2 2 2 2 2 2 2 2 2 2 2 2 2 29 5" xfId="25291" xr:uid="{00000000-0005-0000-0000-0000CB620000}"/>
    <cellStyle name="Normal 2 2 2 2 2 2 2 2 2 2 2 2 2 2 2 2 2 2 2 2 2 2 2 2 2 2 2 2 2 2 29 6" xfId="25292" xr:uid="{00000000-0005-0000-0000-0000CC620000}"/>
    <cellStyle name="Normal 2 2 2 2 2 2 2 2 2 2 2 2 2 2 2 2 2 2 2 2 2 2 2 2 2 2 2 2 2 2 29 7" xfId="25293" xr:uid="{00000000-0005-0000-0000-0000CD620000}"/>
    <cellStyle name="Normal 2 2 2 2 2 2 2 2 2 2 2 2 2 2 2 2 2 2 2 2 2 2 2 2 2 2 2 2 2 2 29 8" xfId="25294" xr:uid="{00000000-0005-0000-0000-0000CE620000}"/>
    <cellStyle name="Normal 2 2 2 2 2 2 2 2 2 2 2 2 2 2 2 2 2 2 2 2 2 2 2 2 2 2 2 2 2 2 29 9" xfId="25295" xr:uid="{00000000-0005-0000-0000-0000CF620000}"/>
    <cellStyle name="Normal 2 2 2 2 2 2 2 2 2 2 2 2 2 2 2 2 2 2 2 2 2 2 2 2 2 2 2 2 2 2 29_Tabla M" xfId="25296" xr:uid="{00000000-0005-0000-0000-0000D0620000}"/>
    <cellStyle name="Normal 2 2 2 2 2 2 2 2 2 2 2 2 2 2 2 2 2 2 2 2 2 2 2 2 2 2 2 2 2 2 3" xfId="25297" xr:uid="{00000000-0005-0000-0000-0000D1620000}"/>
    <cellStyle name="Normal 2 2 2 2 2 2 2 2 2 2 2 2 2 2 2 2 2 2 2 2 2 2 2 2 2 2 2 2 2 2 3 10" xfId="25298" xr:uid="{00000000-0005-0000-0000-0000D2620000}"/>
    <cellStyle name="Normal 2 2 2 2 2 2 2 2 2 2 2 2 2 2 2 2 2 2 2 2 2 2 2 2 2 2 2 2 2 2 3 2" xfId="25299" xr:uid="{00000000-0005-0000-0000-0000D3620000}"/>
    <cellStyle name="Normal 2 2 2 2 2 2 2 2 2 2 2 2 2 2 2 2 2 2 2 2 2 2 2 2 2 2 2 2 2 2 3 3" xfId="25300" xr:uid="{00000000-0005-0000-0000-0000D4620000}"/>
    <cellStyle name="Normal 2 2 2 2 2 2 2 2 2 2 2 2 2 2 2 2 2 2 2 2 2 2 2 2 2 2 2 2 2 2 3 4" xfId="25301" xr:uid="{00000000-0005-0000-0000-0000D5620000}"/>
    <cellStyle name="Normal 2 2 2 2 2 2 2 2 2 2 2 2 2 2 2 2 2 2 2 2 2 2 2 2 2 2 2 2 2 2 3 5" xfId="25302" xr:uid="{00000000-0005-0000-0000-0000D6620000}"/>
    <cellStyle name="Normal 2 2 2 2 2 2 2 2 2 2 2 2 2 2 2 2 2 2 2 2 2 2 2 2 2 2 2 2 2 2 3 6" xfId="25303" xr:uid="{00000000-0005-0000-0000-0000D7620000}"/>
    <cellStyle name="Normal 2 2 2 2 2 2 2 2 2 2 2 2 2 2 2 2 2 2 2 2 2 2 2 2 2 2 2 2 2 2 3 7" xfId="25304" xr:uid="{00000000-0005-0000-0000-0000D8620000}"/>
    <cellStyle name="Normal 2 2 2 2 2 2 2 2 2 2 2 2 2 2 2 2 2 2 2 2 2 2 2 2 2 2 2 2 2 2 3 8" xfId="25305" xr:uid="{00000000-0005-0000-0000-0000D9620000}"/>
    <cellStyle name="Normal 2 2 2 2 2 2 2 2 2 2 2 2 2 2 2 2 2 2 2 2 2 2 2 2 2 2 2 2 2 2 3 9" xfId="25306" xr:uid="{00000000-0005-0000-0000-0000DA620000}"/>
    <cellStyle name="Normal 2 2 2 2 2 2 2 2 2 2 2 2 2 2 2 2 2 2 2 2 2 2 2 2 2 2 2 2 2 2 3_Tabla M" xfId="25307" xr:uid="{00000000-0005-0000-0000-0000DB620000}"/>
    <cellStyle name="Normal 2 2 2 2 2 2 2 2 2 2 2 2 2 2 2 2 2 2 2 2 2 2 2 2 2 2 2 2 2 2 30" xfId="25308" xr:uid="{00000000-0005-0000-0000-0000DC620000}"/>
    <cellStyle name="Normal 2 2 2 2 2 2 2 2 2 2 2 2 2 2 2 2 2 2 2 2 2 2 2 2 2 2 2 2 2 2 30 10" xfId="25309" xr:uid="{00000000-0005-0000-0000-0000DD620000}"/>
    <cellStyle name="Normal 2 2 2 2 2 2 2 2 2 2 2 2 2 2 2 2 2 2 2 2 2 2 2 2 2 2 2 2 2 2 30 2" xfId="25310" xr:uid="{00000000-0005-0000-0000-0000DE620000}"/>
    <cellStyle name="Normal 2 2 2 2 2 2 2 2 2 2 2 2 2 2 2 2 2 2 2 2 2 2 2 2 2 2 2 2 2 2 30 3" xfId="25311" xr:uid="{00000000-0005-0000-0000-0000DF620000}"/>
    <cellStyle name="Normal 2 2 2 2 2 2 2 2 2 2 2 2 2 2 2 2 2 2 2 2 2 2 2 2 2 2 2 2 2 2 30 4" xfId="25312" xr:uid="{00000000-0005-0000-0000-0000E0620000}"/>
    <cellStyle name="Normal 2 2 2 2 2 2 2 2 2 2 2 2 2 2 2 2 2 2 2 2 2 2 2 2 2 2 2 2 2 2 30 5" xfId="25313" xr:uid="{00000000-0005-0000-0000-0000E1620000}"/>
    <cellStyle name="Normal 2 2 2 2 2 2 2 2 2 2 2 2 2 2 2 2 2 2 2 2 2 2 2 2 2 2 2 2 2 2 30 6" xfId="25314" xr:uid="{00000000-0005-0000-0000-0000E2620000}"/>
    <cellStyle name="Normal 2 2 2 2 2 2 2 2 2 2 2 2 2 2 2 2 2 2 2 2 2 2 2 2 2 2 2 2 2 2 30 7" xfId="25315" xr:uid="{00000000-0005-0000-0000-0000E3620000}"/>
    <cellStyle name="Normal 2 2 2 2 2 2 2 2 2 2 2 2 2 2 2 2 2 2 2 2 2 2 2 2 2 2 2 2 2 2 30 8" xfId="25316" xr:uid="{00000000-0005-0000-0000-0000E4620000}"/>
    <cellStyle name="Normal 2 2 2 2 2 2 2 2 2 2 2 2 2 2 2 2 2 2 2 2 2 2 2 2 2 2 2 2 2 2 30 9" xfId="25317" xr:uid="{00000000-0005-0000-0000-0000E5620000}"/>
    <cellStyle name="Normal 2 2 2 2 2 2 2 2 2 2 2 2 2 2 2 2 2 2 2 2 2 2 2 2 2 2 2 2 2 2 30_Tabla M" xfId="25318" xr:uid="{00000000-0005-0000-0000-0000E6620000}"/>
    <cellStyle name="Normal 2 2 2 2 2 2 2 2 2 2 2 2 2 2 2 2 2 2 2 2 2 2 2 2 2 2 2 2 2 2 31" xfId="25319" xr:uid="{00000000-0005-0000-0000-0000E7620000}"/>
    <cellStyle name="Normal 2 2 2 2 2 2 2 2 2 2 2 2 2 2 2 2 2 2 2 2 2 2 2 2 2 2 2 2 2 2 31 10" xfId="25320" xr:uid="{00000000-0005-0000-0000-0000E8620000}"/>
    <cellStyle name="Normal 2 2 2 2 2 2 2 2 2 2 2 2 2 2 2 2 2 2 2 2 2 2 2 2 2 2 2 2 2 2 31 2" xfId="25321" xr:uid="{00000000-0005-0000-0000-0000E9620000}"/>
    <cellStyle name="Normal 2 2 2 2 2 2 2 2 2 2 2 2 2 2 2 2 2 2 2 2 2 2 2 2 2 2 2 2 2 2 31 3" xfId="25322" xr:uid="{00000000-0005-0000-0000-0000EA620000}"/>
    <cellStyle name="Normal 2 2 2 2 2 2 2 2 2 2 2 2 2 2 2 2 2 2 2 2 2 2 2 2 2 2 2 2 2 2 31 4" xfId="25323" xr:uid="{00000000-0005-0000-0000-0000EB620000}"/>
    <cellStyle name="Normal 2 2 2 2 2 2 2 2 2 2 2 2 2 2 2 2 2 2 2 2 2 2 2 2 2 2 2 2 2 2 31 5" xfId="25324" xr:uid="{00000000-0005-0000-0000-0000EC620000}"/>
    <cellStyle name="Normal 2 2 2 2 2 2 2 2 2 2 2 2 2 2 2 2 2 2 2 2 2 2 2 2 2 2 2 2 2 2 31 6" xfId="25325" xr:uid="{00000000-0005-0000-0000-0000ED620000}"/>
    <cellStyle name="Normal 2 2 2 2 2 2 2 2 2 2 2 2 2 2 2 2 2 2 2 2 2 2 2 2 2 2 2 2 2 2 31 7" xfId="25326" xr:uid="{00000000-0005-0000-0000-0000EE620000}"/>
    <cellStyle name="Normal 2 2 2 2 2 2 2 2 2 2 2 2 2 2 2 2 2 2 2 2 2 2 2 2 2 2 2 2 2 2 31 8" xfId="25327" xr:uid="{00000000-0005-0000-0000-0000EF620000}"/>
    <cellStyle name="Normal 2 2 2 2 2 2 2 2 2 2 2 2 2 2 2 2 2 2 2 2 2 2 2 2 2 2 2 2 2 2 31 9" xfId="25328" xr:uid="{00000000-0005-0000-0000-0000F0620000}"/>
    <cellStyle name="Normal 2 2 2 2 2 2 2 2 2 2 2 2 2 2 2 2 2 2 2 2 2 2 2 2 2 2 2 2 2 2 31_Tabla M" xfId="25329" xr:uid="{00000000-0005-0000-0000-0000F1620000}"/>
    <cellStyle name="Normal 2 2 2 2 2 2 2 2 2 2 2 2 2 2 2 2 2 2 2 2 2 2 2 2 2 2 2 2 2 2 32" xfId="25330" xr:uid="{00000000-0005-0000-0000-0000F2620000}"/>
    <cellStyle name="Normal 2 2 2 2 2 2 2 2 2 2 2 2 2 2 2 2 2 2 2 2 2 2 2 2 2 2 2 2 2 2 32 10" xfId="25331" xr:uid="{00000000-0005-0000-0000-0000F3620000}"/>
    <cellStyle name="Normal 2 2 2 2 2 2 2 2 2 2 2 2 2 2 2 2 2 2 2 2 2 2 2 2 2 2 2 2 2 2 32 2" xfId="25332" xr:uid="{00000000-0005-0000-0000-0000F4620000}"/>
    <cellStyle name="Normal 2 2 2 2 2 2 2 2 2 2 2 2 2 2 2 2 2 2 2 2 2 2 2 2 2 2 2 2 2 2 32 3" xfId="25333" xr:uid="{00000000-0005-0000-0000-0000F5620000}"/>
    <cellStyle name="Normal 2 2 2 2 2 2 2 2 2 2 2 2 2 2 2 2 2 2 2 2 2 2 2 2 2 2 2 2 2 2 32 4" xfId="25334" xr:uid="{00000000-0005-0000-0000-0000F6620000}"/>
    <cellStyle name="Normal 2 2 2 2 2 2 2 2 2 2 2 2 2 2 2 2 2 2 2 2 2 2 2 2 2 2 2 2 2 2 32 5" xfId="25335" xr:uid="{00000000-0005-0000-0000-0000F7620000}"/>
    <cellStyle name="Normal 2 2 2 2 2 2 2 2 2 2 2 2 2 2 2 2 2 2 2 2 2 2 2 2 2 2 2 2 2 2 32 6" xfId="25336" xr:uid="{00000000-0005-0000-0000-0000F8620000}"/>
    <cellStyle name="Normal 2 2 2 2 2 2 2 2 2 2 2 2 2 2 2 2 2 2 2 2 2 2 2 2 2 2 2 2 2 2 32 7" xfId="25337" xr:uid="{00000000-0005-0000-0000-0000F9620000}"/>
    <cellStyle name="Normal 2 2 2 2 2 2 2 2 2 2 2 2 2 2 2 2 2 2 2 2 2 2 2 2 2 2 2 2 2 2 32 8" xfId="25338" xr:uid="{00000000-0005-0000-0000-0000FA620000}"/>
    <cellStyle name="Normal 2 2 2 2 2 2 2 2 2 2 2 2 2 2 2 2 2 2 2 2 2 2 2 2 2 2 2 2 2 2 32 9" xfId="25339" xr:uid="{00000000-0005-0000-0000-0000FB620000}"/>
    <cellStyle name="Normal 2 2 2 2 2 2 2 2 2 2 2 2 2 2 2 2 2 2 2 2 2 2 2 2 2 2 2 2 2 2 32_Tabla M" xfId="25340" xr:uid="{00000000-0005-0000-0000-0000FC620000}"/>
    <cellStyle name="Normal 2 2 2 2 2 2 2 2 2 2 2 2 2 2 2 2 2 2 2 2 2 2 2 2 2 2 2 2 2 2 33" xfId="25341" xr:uid="{00000000-0005-0000-0000-0000FD620000}"/>
    <cellStyle name="Normal 2 2 2 2 2 2 2 2 2 2 2 2 2 2 2 2 2 2 2 2 2 2 2 2 2 2 2 2 2 2 33 10" xfId="25342" xr:uid="{00000000-0005-0000-0000-0000FE620000}"/>
    <cellStyle name="Normal 2 2 2 2 2 2 2 2 2 2 2 2 2 2 2 2 2 2 2 2 2 2 2 2 2 2 2 2 2 2 33 2" xfId="25343" xr:uid="{00000000-0005-0000-0000-0000FF620000}"/>
    <cellStyle name="Normal 2 2 2 2 2 2 2 2 2 2 2 2 2 2 2 2 2 2 2 2 2 2 2 2 2 2 2 2 2 2 33 3" xfId="25344" xr:uid="{00000000-0005-0000-0000-000000630000}"/>
    <cellStyle name="Normal 2 2 2 2 2 2 2 2 2 2 2 2 2 2 2 2 2 2 2 2 2 2 2 2 2 2 2 2 2 2 33 4" xfId="25345" xr:uid="{00000000-0005-0000-0000-000001630000}"/>
    <cellStyle name="Normal 2 2 2 2 2 2 2 2 2 2 2 2 2 2 2 2 2 2 2 2 2 2 2 2 2 2 2 2 2 2 33 5" xfId="25346" xr:uid="{00000000-0005-0000-0000-000002630000}"/>
    <cellStyle name="Normal 2 2 2 2 2 2 2 2 2 2 2 2 2 2 2 2 2 2 2 2 2 2 2 2 2 2 2 2 2 2 33 6" xfId="25347" xr:uid="{00000000-0005-0000-0000-000003630000}"/>
    <cellStyle name="Normal 2 2 2 2 2 2 2 2 2 2 2 2 2 2 2 2 2 2 2 2 2 2 2 2 2 2 2 2 2 2 33 7" xfId="25348" xr:uid="{00000000-0005-0000-0000-000004630000}"/>
    <cellStyle name="Normal 2 2 2 2 2 2 2 2 2 2 2 2 2 2 2 2 2 2 2 2 2 2 2 2 2 2 2 2 2 2 33 8" xfId="25349" xr:uid="{00000000-0005-0000-0000-000005630000}"/>
    <cellStyle name="Normal 2 2 2 2 2 2 2 2 2 2 2 2 2 2 2 2 2 2 2 2 2 2 2 2 2 2 2 2 2 2 33 9" xfId="25350" xr:uid="{00000000-0005-0000-0000-000006630000}"/>
    <cellStyle name="Normal 2 2 2 2 2 2 2 2 2 2 2 2 2 2 2 2 2 2 2 2 2 2 2 2 2 2 2 2 2 2 33_Tabla M" xfId="25351" xr:uid="{00000000-0005-0000-0000-000007630000}"/>
    <cellStyle name="Normal 2 2 2 2 2 2 2 2 2 2 2 2 2 2 2 2 2 2 2 2 2 2 2 2 2 2 2 2 2 2 34" xfId="25352" xr:uid="{00000000-0005-0000-0000-000008630000}"/>
    <cellStyle name="Normal 2 2 2 2 2 2 2 2 2 2 2 2 2 2 2 2 2 2 2 2 2 2 2 2 2 2 2 2 2 2 34 10" xfId="25353" xr:uid="{00000000-0005-0000-0000-000009630000}"/>
    <cellStyle name="Normal 2 2 2 2 2 2 2 2 2 2 2 2 2 2 2 2 2 2 2 2 2 2 2 2 2 2 2 2 2 2 34 2" xfId="25354" xr:uid="{00000000-0005-0000-0000-00000A630000}"/>
    <cellStyle name="Normal 2 2 2 2 2 2 2 2 2 2 2 2 2 2 2 2 2 2 2 2 2 2 2 2 2 2 2 2 2 2 34 3" xfId="25355" xr:uid="{00000000-0005-0000-0000-00000B630000}"/>
    <cellStyle name="Normal 2 2 2 2 2 2 2 2 2 2 2 2 2 2 2 2 2 2 2 2 2 2 2 2 2 2 2 2 2 2 34 4" xfId="25356" xr:uid="{00000000-0005-0000-0000-00000C630000}"/>
    <cellStyle name="Normal 2 2 2 2 2 2 2 2 2 2 2 2 2 2 2 2 2 2 2 2 2 2 2 2 2 2 2 2 2 2 34 5" xfId="25357" xr:uid="{00000000-0005-0000-0000-00000D630000}"/>
    <cellStyle name="Normal 2 2 2 2 2 2 2 2 2 2 2 2 2 2 2 2 2 2 2 2 2 2 2 2 2 2 2 2 2 2 34 6" xfId="25358" xr:uid="{00000000-0005-0000-0000-00000E630000}"/>
    <cellStyle name="Normal 2 2 2 2 2 2 2 2 2 2 2 2 2 2 2 2 2 2 2 2 2 2 2 2 2 2 2 2 2 2 34 7" xfId="25359" xr:uid="{00000000-0005-0000-0000-00000F630000}"/>
    <cellStyle name="Normal 2 2 2 2 2 2 2 2 2 2 2 2 2 2 2 2 2 2 2 2 2 2 2 2 2 2 2 2 2 2 34 8" xfId="25360" xr:uid="{00000000-0005-0000-0000-000010630000}"/>
    <cellStyle name="Normal 2 2 2 2 2 2 2 2 2 2 2 2 2 2 2 2 2 2 2 2 2 2 2 2 2 2 2 2 2 2 34 9" xfId="25361" xr:uid="{00000000-0005-0000-0000-000011630000}"/>
    <cellStyle name="Normal 2 2 2 2 2 2 2 2 2 2 2 2 2 2 2 2 2 2 2 2 2 2 2 2 2 2 2 2 2 2 34_Tabla M" xfId="25362" xr:uid="{00000000-0005-0000-0000-000012630000}"/>
    <cellStyle name="Normal 2 2 2 2 2 2 2 2 2 2 2 2 2 2 2 2 2 2 2 2 2 2 2 2 2 2 2 2 2 2 35" xfId="25363" xr:uid="{00000000-0005-0000-0000-000013630000}"/>
    <cellStyle name="Normal 2 2 2 2 2 2 2 2 2 2 2 2 2 2 2 2 2 2 2 2 2 2 2 2 2 2 2 2 2 2 35 10" xfId="25364" xr:uid="{00000000-0005-0000-0000-000014630000}"/>
    <cellStyle name="Normal 2 2 2 2 2 2 2 2 2 2 2 2 2 2 2 2 2 2 2 2 2 2 2 2 2 2 2 2 2 2 35 2" xfId="25365" xr:uid="{00000000-0005-0000-0000-000015630000}"/>
    <cellStyle name="Normal 2 2 2 2 2 2 2 2 2 2 2 2 2 2 2 2 2 2 2 2 2 2 2 2 2 2 2 2 2 2 35 3" xfId="25366" xr:uid="{00000000-0005-0000-0000-000016630000}"/>
    <cellStyle name="Normal 2 2 2 2 2 2 2 2 2 2 2 2 2 2 2 2 2 2 2 2 2 2 2 2 2 2 2 2 2 2 35 4" xfId="25367" xr:uid="{00000000-0005-0000-0000-000017630000}"/>
    <cellStyle name="Normal 2 2 2 2 2 2 2 2 2 2 2 2 2 2 2 2 2 2 2 2 2 2 2 2 2 2 2 2 2 2 35 5" xfId="25368" xr:uid="{00000000-0005-0000-0000-000018630000}"/>
    <cellStyle name="Normal 2 2 2 2 2 2 2 2 2 2 2 2 2 2 2 2 2 2 2 2 2 2 2 2 2 2 2 2 2 2 35 6" xfId="25369" xr:uid="{00000000-0005-0000-0000-000019630000}"/>
    <cellStyle name="Normal 2 2 2 2 2 2 2 2 2 2 2 2 2 2 2 2 2 2 2 2 2 2 2 2 2 2 2 2 2 2 35 7" xfId="25370" xr:uid="{00000000-0005-0000-0000-00001A630000}"/>
    <cellStyle name="Normal 2 2 2 2 2 2 2 2 2 2 2 2 2 2 2 2 2 2 2 2 2 2 2 2 2 2 2 2 2 2 35 8" xfId="25371" xr:uid="{00000000-0005-0000-0000-00001B630000}"/>
    <cellStyle name="Normal 2 2 2 2 2 2 2 2 2 2 2 2 2 2 2 2 2 2 2 2 2 2 2 2 2 2 2 2 2 2 35 9" xfId="25372" xr:uid="{00000000-0005-0000-0000-00001C630000}"/>
    <cellStyle name="Normal 2 2 2 2 2 2 2 2 2 2 2 2 2 2 2 2 2 2 2 2 2 2 2 2 2 2 2 2 2 2 35_Tabla M" xfId="25373" xr:uid="{00000000-0005-0000-0000-00001D630000}"/>
    <cellStyle name="Normal 2 2 2 2 2 2 2 2 2 2 2 2 2 2 2 2 2 2 2 2 2 2 2 2 2 2 2 2 2 2 36" xfId="25374" xr:uid="{00000000-0005-0000-0000-00001E630000}"/>
    <cellStyle name="Normal 2 2 2 2 2 2 2 2 2 2 2 2 2 2 2 2 2 2 2 2 2 2 2 2 2 2 2 2 2 2 36 10" xfId="25375" xr:uid="{00000000-0005-0000-0000-00001F630000}"/>
    <cellStyle name="Normal 2 2 2 2 2 2 2 2 2 2 2 2 2 2 2 2 2 2 2 2 2 2 2 2 2 2 2 2 2 2 36 2" xfId="25376" xr:uid="{00000000-0005-0000-0000-000020630000}"/>
    <cellStyle name="Normal 2 2 2 2 2 2 2 2 2 2 2 2 2 2 2 2 2 2 2 2 2 2 2 2 2 2 2 2 2 2 36 3" xfId="25377" xr:uid="{00000000-0005-0000-0000-000021630000}"/>
    <cellStyle name="Normal 2 2 2 2 2 2 2 2 2 2 2 2 2 2 2 2 2 2 2 2 2 2 2 2 2 2 2 2 2 2 36 4" xfId="25378" xr:uid="{00000000-0005-0000-0000-000022630000}"/>
    <cellStyle name="Normal 2 2 2 2 2 2 2 2 2 2 2 2 2 2 2 2 2 2 2 2 2 2 2 2 2 2 2 2 2 2 36 5" xfId="25379" xr:uid="{00000000-0005-0000-0000-000023630000}"/>
    <cellStyle name="Normal 2 2 2 2 2 2 2 2 2 2 2 2 2 2 2 2 2 2 2 2 2 2 2 2 2 2 2 2 2 2 36 6" xfId="25380" xr:uid="{00000000-0005-0000-0000-000024630000}"/>
    <cellStyle name="Normal 2 2 2 2 2 2 2 2 2 2 2 2 2 2 2 2 2 2 2 2 2 2 2 2 2 2 2 2 2 2 36 7" xfId="25381" xr:uid="{00000000-0005-0000-0000-000025630000}"/>
    <cellStyle name="Normal 2 2 2 2 2 2 2 2 2 2 2 2 2 2 2 2 2 2 2 2 2 2 2 2 2 2 2 2 2 2 36 8" xfId="25382" xr:uid="{00000000-0005-0000-0000-000026630000}"/>
    <cellStyle name="Normal 2 2 2 2 2 2 2 2 2 2 2 2 2 2 2 2 2 2 2 2 2 2 2 2 2 2 2 2 2 2 36 9" xfId="25383" xr:uid="{00000000-0005-0000-0000-000027630000}"/>
    <cellStyle name="Normal 2 2 2 2 2 2 2 2 2 2 2 2 2 2 2 2 2 2 2 2 2 2 2 2 2 2 2 2 2 2 36_Tabla M" xfId="25384" xr:uid="{00000000-0005-0000-0000-000028630000}"/>
    <cellStyle name="Normal 2 2 2 2 2 2 2 2 2 2 2 2 2 2 2 2 2 2 2 2 2 2 2 2 2 2 2 2 2 2 37" xfId="25385" xr:uid="{00000000-0005-0000-0000-000029630000}"/>
    <cellStyle name="Normal 2 2 2 2 2 2 2 2 2 2 2 2 2 2 2 2 2 2 2 2 2 2 2 2 2 2 2 2 2 2 37 10" xfId="25386" xr:uid="{00000000-0005-0000-0000-00002A630000}"/>
    <cellStyle name="Normal 2 2 2 2 2 2 2 2 2 2 2 2 2 2 2 2 2 2 2 2 2 2 2 2 2 2 2 2 2 2 37 2" xfId="25387" xr:uid="{00000000-0005-0000-0000-00002B630000}"/>
    <cellStyle name="Normal 2 2 2 2 2 2 2 2 2 2 2 2 2 2 2 2 2 2 2 2 2 2 2 2 2 2 2 2 2 2 37 3" xfId="25388" xr:uid="{00000000-0005-0000-0000-00002C630000}"/>
    <cellStyle name="Normal 2 2 2 2 2 2 2 2 2 2 2 2 2 2 2 2 2 2 2 2 2 2 2 2 2 2 2 2 2 2 37 4" xfId="25389" xr:uid="{00000000-0005-0000-0000-00002D630000}"/>
    <cellStyle name="Normal 2 2 2 2 2 2 2 2 2 2 2 2 2 2 2 2 2 2 2 2 2 2 2 2 2 2 2 2 2 2 37 5" xfId="25390" xr:uid="{00000000-0005-0000-0000-00002E630000}"/>
    <cellStyle name="Normal 2 2 2 2 2 2 2 2 2 2 2 2 2 2 2 2 2 2 2 2 2 2 2 2 2 2 2 2 2 2 37 6" xfId="25391" xr:uid="{00000000-0005-0000-0000-00002F630000}"/>
    <cellStyle name="Normal 2 2 2 2 2 2 2 2 2 2 2 2 2 2 2 2 2 2 2 2 2 2 2 2 2 2 2 2 2 2 37 7" xfId="25392" xr:uid="{00000000-0005-0000-0000-000030630000}"/>
    <cellStyle name="Normal 2 2 2 2 2 2 2 2 2 2 2 2 2 2 2 2 2 2 2 2 2 2 2 2 2 2 2 2 2 2 37 8" xfId="25393" xr:uid="{00000000-0005-0000-0000-000031630000}"/>
    <cellStyle name="Normal 2 2 2 2 2 2 2 2 2 2 2 2 2 2 2 2 2 2 2 2 2 2 2 2 2 2 2 2 2 2 37 9" xfId="25394" xr:uid="{00000000-0005-0000-0000-000032630000}"/>
    <cellStyle name="Normal 2 2 2 2 2 2 2 2 2 2 2 2 2 2 2 2 2 2 2 2 2 2 2 2 2 2 2 2 2 2 37_Tabla M" xfId="25395" xr:uid="{00000000-0005-0000-0000-000033630000}"/>
    <cellStyle name="Normal 2 2 2 2 2 2 2 2 2 2 2 2 2 2 2 2 2 2 2 2 2 2 2 2 2 2 2 2 2 2 38" xfId="25396" xr:uid="{00000000-0005-0000-0000-000034630000}"/>
    <cellStyle name="Normal 2 2 2 2 2 2 2 2 2 2 2 2 2 2 2 2 2 2 2 2 2 2 2 2 2 2 2 2 2 2 38 10" xfId="25397" xr:uid="{00000000-0005-0000-0000-000035630000}"/>
    <cellStyle name="Normal 2 2 2 2 2 2 2 2 2 2 2 2 2 2 2 2 2 2 2 2 2 2 2 2 2 2 2 2 2 2 38 2" xfId="25398" xr:uid="{00000000-0005-0000-0000-000036630000}"/>
    <cellStyle name="Normal 2 2 2 2 2 2 2 2 2 2 2 2 2 2 2 2 2 2 2 2 2 2 2 2 2 2 2 2 2 2 38 3" xfId="25399" xr:uid="{00000000-0005-0000-0000-000037630000}"/>
    <cellStyle name="Normal 2 2 2 2 2 2 2 2 2 2 2 2 2 2 2 2 2 2 2 2 2 2 2 2 2 2 2 2 2 2 38 4" xfId="25400" xr:uid="{00000000-0005-0000-0000-000038630000}"/>
    <cellStyle name="Normal 2 2 2 2 2 2 2 2 2 2 2 2 2 2 2 2 2 2 2 2 2 2 2 2 2 2 2 2 2 2 38 5" xfId="25401" xr:uid="{00000000-0005-0000-0000-000039630000}"/>
    <cellStyle name="Normal 2 2 2 2 2 2 2 2 2 2 2 2 2 2 2 2 2 2 2 2 2 2 2 2 2 2 2 2 2 2 38 6" xfId="25402" xr:uid="{00000000-0005-0000-0000-00003A630000}"/>
    <cellStyle name="Normal 2 2 2 2 2 2 2 2 2 2 2 2 2 2 2 2 2 2 2 2 2 2 2 2 2 2 2 2 2 2 38 7" xfId="25403" xr:uid="{00000000-0005-0000-0000-00003B630000}"/>
    <cellStyle name="Normal 2 2 2 2 2 2 2 2 2 2 2 2 2 2 2 2 2 2 2 2 2 2 2 2 2 2 2 2 2 2 38 8" xfId="25404" xr:uid="{00000000-0005-0000-0000-00003C630000}"/>
    <cellStyle name="Normal 2 2 2 2 2 2 2 2 2 2 2 2 2 2 2 2 2 2 2 2 2 2 2 2 2 2 2 2 2 2 38 9" xfId="25405" xr:uid="{00000000-0005-0000-0000-00003D630000}"/>
    <cellStyle name="Normal 2 2 2 2 2 2 2 2 2 2 2 2 2 2 2 2 2 2 2 2 2 2 2 2 2 2 2 2 2 2 38_Tabla M" xfId="25406" xr:uid="{00000000-0005-0000-0000-00003E630000}"/>
    <cellStyle name="Normal 2 2 2 2 2 2 2 2 2 2 2 2 2 2 2 2 2 2 2 2 2 2 2 2 2 2 2 2 2 2 39" xfId="25407" xr:uid="{00000000-0005-0000-0000-00003F630000}"/>
    <cellStyle name="Normal 2 2 2 2 2 2 2 2 2 2 2 2 2 2 2 2 2 2 2 2 2 2 2 2 2 2 2 2 2 2 39 10" xfId="25408" xr:uid="{00000000-0005-0000-0000-000040630000}"/>
    <cellStyle name="Normal 2 2 2 2 2 2 2 2 2 2 2 2 2 2 2 2 2 2 2 2 2 2 2 2 2 2 2 2 2 2 39 2" xfId="25409" xr:uid="{00000000-0005-0000-0000-000041630000}"/>
    <cellStyle name="Normal 2 2 2 2 2 2 2 2 2 2 2 2 2 2 2 2 2 2 2 2 2 2 2 2 2 2 2 2 2 2 39 3" xfId="25410" xr:uid="{00000000-0005-0000-0000-000042630000}"/>
    <cellStyle name="Normal 2 2 2 2 2 2 2 2 2 2 2 2 2 2 2 2 2 2 2 2 2 2 2 2 2 2 2 2 2 2 39 4" xfId="25411" xr:uid="{00000000-0005-0000-0000-000043630000}"/>
    <cellStyle name="Normal 2 2 2 2 2 2 2 2 2 2 2 2 2 2 2 2 2 2 2 2 2 2 2 2 2 2 2 2 2 2 39 5" xfId="25412" xr:uid="{00000000-0005-0000-0000-000044630000}"/>
    <cellStyle name="Normal 2 2 2 2 2 2 2 2 2 2 2 2 2 2 2 2 2 2 2 2 2 2 2 2 2 2 2 2 2 2 39 6" xfId="25413" xr:uid="{00000000-0005-0000-0000-000045630000}"/>
    <cellStyle name="Normal 2 2 2 2 2 2 2 2 2 2 2 2 2 2 2 2 2 2 2 2 2 2 2 2 2 2 2 2 2 2 39 7" xfId="25414" xr:uid="{00000000-0005-0000-0000-000046630000}"/>
    <cellStyle name="Normal 2 2 2 2 2 2 2 2 2 2 2 2 2 2 2 2 2 2 2 2 2 2 2 2 2 2 2 2 2 2 39 8" xfId="25415" xr:uid="{00000000-0005-0000-0000-000047630000}"/>
    <cellStyle name="Normal 2 2 2 2 2 2 2 2 2 2 2 2 2 2 2 2 2 2 2 2 2 2 2 2 2 2 2 2 2 2 39 9" xfId="25416" xr:uid="{00000000-0005-0000-0000-000048630000}"/>
    <cellStyle name="Normal 2 2 2 2 2 2 2 2 2 2 2 2 2 2 2 2 2 2 2 2 2 2 2 2 2 2 2 2 2 2 39_Tabla M" xfId="25417" xr:uid="{00000000-0005-0000-0000-000049630000}"/>
    <cellStyle name="Normal 2 2 2 2 2 2 2 2 2 2 2 2 2 2 2 2 2 2 2 2 2 2 2 2 2 2 2 2 2 2 4" xfId="25418" xr:uid="{00000000-0005-0000-0000-00004A630000}"/>
    <cellStyle name="Normal 2 2 2 2 2 2 2 2 2 2 2 2 2 2 2 2 2 2 2 2 2 2 2 2 2 2 2 2 2 2 4 10" xfId="25419" xr:uid="{00000000-0005-0000-0000-00004B630000}"/>
    <cellStyle name="Normal 2 2 2 2 2 2 2 2 2 2 2 2 2 2 2 2 2 2 2 2 2 2 2 2 2 2 2 2 2 2 4 2" xfId="25420" xr:uid="{00000000-0005-0000-0000-00004C630000}"/>
    <cellStyle name="Normal 2 2 2 2 2 2 2 2 2 2 2 2 2 2 2 2 2 2 2 2 2 2 2 2 2 2 2 2 2 2 4 3" xfId="25421" xr:uid="{00000000-0005-0000-0000-00004D630000}"/>
    <cellStyle name="Normal 2 2 2 2 2 2 2 2 2 2 2 2 2 2 2 2 2 2 2 2 2 2 2 2 2 2 2 2 2 2 4 4" xfId="25422" xr:uid="{00000000-0005-0000-0000-00004E630000}"/>
    <cellStyle name="Normal 2 2 2 2 2 2 2 2 2 2 2 2 2 2 2 2 2 2 2 2 2 2 2 2 2 2 2 2 2 2 4 5" xfId="25423" xr:uid="{00000000-0005-0000-0000-00004F630000}"/>
    <cellStyle name="Normal 2 2 2 2 2 2 2 2 2 2 2 2 2 2 2 2 2 2 2 2 2 2 2 2 2 2 2 2 2 2 4 6" xfId="25424" xr:uid="{00000000-0005-0000-0000-000050630000}"/>
    <cellStyle name="Normal 2 2 2 2 2 2 2 2 2 2 2 2 2 2 2 2 2 2 2 2 2 2 2 2 2 2 2 2 2 2 4 7" xfId="25425" xr:uid="{00000000-0005-0000-0000-000051630000}"/>
    <cellStyle name="Normal 2 2 2 2 2 2 2 2 2 2 2 2 2 2 2 2 2 2 2 2 2 2 2 2 2 2 2 2 2 2 4 8" xfId="25426" xr:uid="{00000000-0005-0000-0000-000052630000}"/>
    <cellStyle name="Normal 2 2 2 2 2 2 2 2 2 2 2 2 2 2 2 2 2 2 2 2 2 2 2 2 2 2 2 2 2 2 4 9" xfId="25427" xr:uid="{00000000-0005-0000-0000-000053630000}"/>
    <cellStyle name="Normal 2 2 2 2 2 2 2 2 2 2 2 2 2 2 2 2 2 2 2 2 2 2 2 2 2 2 2 2 2 2 4_Tabla M" xfId="25428" xr:uid="{00000000-0005-0000-0000-000054630000}"/>
    <cellStyle name="Normal 2 2 2 2 2 2 2 2 2 2 2 2 2 2 2 2 2 2 2 2 2 2 2 2 2 2 2 2 2 2 40" xfId="25429" xr:uid="{00000000-0005-0000-0000-000055630000}"/>
    <cellStyle name="Normal 2 2 2 2 2 2 2 2 2 2 2 2 2 2 2 2 2 2 2 2 2 2 2 2 2 2 2 2 2 2 40 10" xfId="25430" xr:uid="{00000000-0005-0000-0000-000056630000}"/>
    <cellStyle name="Normal 2 2 2 2 2 2 2 2 2 2 2 2 2 2 2 2 2 2 2 2 2 2 2 2 2 2 2 2 2 2 40 2" xfId="25431" xr:uid="{00000000-0005-0000-0000-000057630000}"/>
    <cellStyle name="Normal 2 2 2 2 2 2 2 2 2 2 2 2 2 2 2 2 2 2 2 2 2 2 2 2 2 2 2 2 2 2 40 3" xfId="25432" xr:uid="{00000000-0005-0000-0000-000058630000}"/>
    <cellStyle name="Normal 2 2 2 2 2 2 2 2 2 2 2 2 2 2 2 2 2 2 2 2 2 2 2 2 2 2 2 2 2 2 40 4" xfId="25433" xr:uid="{00000000-0005-0000-0000-000059630000}"/>
    <cellStyle name="Normal 2 2 2 2 2 2 2 2 2 2 2 2 2 2 2 2 2 2 2 2 2 2 2 2 2 2 2 2 2 2 40 5" xfId="25434" xr:uid="{00000000-0005-0000-0000-00005A630000}"/>
    <cellStyle name="Normal 2 2 2 2 2 2 2 2 2 2 2 2 2 2 2 2 2 2 2 2 2 2 2 2 2 2 2 2 2 2 40 6" xfId="25435" xr:uid="{00000000-0005-0000-0000-00005B630000}"/>
    <cellStyle name="Normal 2 2 2 2 2 2 2 2 2 2 2 2 2 2 2 2 2 2 2 2 2 2 2 2 2 2 2 2 2 2 40 7" xfId="25436" xr:uid="{00000000-0005-0000-0000-00005C630000}"/>
    <cellStyle name="Normal 2 2 2 2 2 2 2 2 2 2 2 2 2 2 2 2 2 2 2 2 2 2 2 2 2 2 2 2 2 2 40 8" xfId="25437" xr:uid="{00000000-0005-0000-0000-00005D630000}"/>
    <cellStyle name="Normal 2 2 2 2 2 2 2 2 2 2 2 2 2 2 2 2 2 2 2 2 2 2 2 2 2 2 2 2 2 2 40 9" xfId="25438" xr:uid="{00000000-0005-0000-0000-00005E630000}"/>
    <cellStyle name="Normal 2 2 2 2 2 2 2 2 2 2 2 2 2 2 2 2 2 2 2 2 2 2 2 2 2 2 2 2 2 2 40_Tabla M" xfId="25439" xr:uid="{00000000-0005-0000-0000-00005F630000}"/>
    <cellStyle name="Normal 2 2 2 2 2 2 2 2 2 2 2 2 2 2 2 2 2 2 2 2 2 2 2 2 2 2 2 2 2 2 41" xfId="25440" xr:uid="{00000000-0005-0000-0000-000060630000}"/>
    <cellStyle name="Normal 2 2 2 2 2 2 2 2 2 2 2 2 2 2 2 2 2 2 2 2 2 2 2 2 2 2 2 2 2 2 41 10" xfId="25441" xr:uid="{00000000-0005-0000-0000-000061630000}"/>
    <cellStyle name="Normal 2 2 2 2 2 2 2 2 2 2 2 2 2 2 2 2 2 2 2 2 2 2 2 2 2 2 2 2 2 2 41 2" xfId="25442" xr:uid="{00000000-0005-0000-0000-000062630000}"/>
    <cellStyle name="Normal 2 2 2 2 2 2 2 2 2 2 2 2 2 2 2 2 2 2 2 2 2 2 2 2 2 2 2 2 2 2 41 3" xfId="25443" xr:uid="{00000000-0005-0000-0000-000063630000}"/>
    <cellStyle name="Normal 2 2 2 2 2 2 2 2 2 2 2 2 2 2 2 2 2 2 2 2 2 2 2 2 2 2 2 2 2 2 41 4" xfId="25444" xr:uid="{00000000-0005-0000-0000-000064630000}"/>
    <cellStyle name="Normal 2 2 2 2 2 2 2 2 2 2 2 2 2 2 2 2 2 2 2 2 2 2 2 2 2 2 2 2 2 2 41 5" xfId="25445" xr:uid="{00000000-0005-0000-0000-000065630000}"/>
    <cellStyle name="Normal 2 2 2 2 2 2 2 2 2 2 2 2 2 2 2 2 2 2 2 2 2 2 2 2 2 2 2 2 2 2 41 6" xfId="25446" xr:uid="{00000000-0005-0000-0000-000066630000}"/>
    <cellStyle name="Normal 2 2 2 2 2 2 2 2 2 2 2 2 2 2 2 2 2 2 2 2 2 2 2 2 2 2 2 2 2 2 41 7" xfId="25447" xr:uid="{00000000-0005-0000-0000-000067630000}"/>
    <cellStyle name="Normal 2 2 2 2 2 2 2 2 2 2 2 2 2 2 2 2 2 2 2 2 2 2 2 2 2 2 2 2 2 2 41 8" xfId="25448" xr:uid="{00000000-0005-0000-0000-000068630000}"/>
    <cellStyle name="Normal 2 2 2 2 2 2 2 2 2 2 2 2 2 2 2 2 2 2 2 2 2 2 2 2 2 2 2 2 2 2 41 9" xfId="25449" xr:uid="{00000000-0005-0000-0000-000069630000}"/>
    <cellStyle name="Normal 2 2 2 2 2 2 2 2 2 2 2 2 2 2 2 2 2 2 2 2 2 2 2 2 2 2 2 2 2 2 41_Tabla M" xfId="25450" xr:uid="{00000000-0005-0000-0000-00006A630000}"/>
    <cellStyle name="Normal 2 2 2 2 2 2 2 2 2 2 2 2 2 2 2 2 2 2 2 2 2 2 2 2 2 2 2 2 2 2 42" xfId="25451" xr:uid="{00000000-0005-0000-0000-00006B630000}"/>
    <cellStyle name="Normal 2 2 2 2 2 2 2 2 2 2 2 2 2 2 2 2 2 2 2 2 2 2 2 2 2 2 2 2 2 2 42 10" xfId="25452" xr:uid="{00000000-0005-0000-0000-00006C630000}"/>
    <cellStyle name="Normal 2 2 2 2 2 2 2 2 2 2 2 2 2 2 2 2 2 2 2 2 2 2 2 2 2 2 2 2 2 2 42 2" xfId="25453" xr:uid="{00000000-0005-0000-0000-00006D630000}"/>
    <cellStyle name="Normal 2 2 2 2 2 2 2 2 2 2 2 2 2 2 2 2 2 2 2 2 2 2 2 2 2 2 2 2 2 2 42 3" xfId="25454" xr:uid="{00000000-0005-0000-0000-00006E630000}"/>
    <cellStyle name="Normal 2 2 2 2 2 2 2 2 2 2 2 2 2 2 2 2 2 2 2 2 2 2 2 2 2 2 2 2 2 2 42 4" xfId="25455" xr:uid="{00000000-0005-0000-0000-00006F630000}"/>
    <cellStyle name="Normal 2 2 2 2 2 2 2 2 2 2 2 2 2 2 2 2 2 2 2 2 2 2 2 2 2 2 2 2 2 2 42 5" xfId="25456" xr:uid="{00000000-0005-0000-0000-000070630000}"/>
    <cellStyle name="Normal 2 2 2 2 2 2 2 2 2 2 2 2 2 2 2 2 2 2 2 2 2 2 2 2 2 2 2 2 2 2 42 6" xfId="25457" xr:uid="{00000000-0005-0000-0000-000071630000}"/>
    <cellStyle name="Normal 2 2 2 2 2 2 2 2 2 2 2 2 2 2 2 2 2 2 2 2 2 2 2 2 2 2 2 2 2 2 42 7" xfId="25458" xr:uid="{00000000-0005-0000-0000-000072630000}"/>
    <cellStyle name="Normal 2 2 2 2 2 2 2 2 2 2 2 2 2 2 2 2 2 2 2 2 2 2 2 2 2 2 2 2 2 2 42 8" xfId="25459" xr:uid="{00000000-0005-0000-0000-000073630000}"/>
    <cellStyle name="Normal 2 2 2 2 2 2 2 2 2 2 2 2 2 2 2 2 2 2 2 2 2 2 2 2 2 2 2 2 2 2 42 9" xfId="25460" xr:uid="{00000000-0005-0000-0000-000074630000}"/>
    <cellStyle name="Normal 2 2 2 2 2 2 2 2 2 2 2 2 2 2 2 2 2 2 2 2 2 2 2 2 2 2 2 2 2 2 42_Tabla M" xfId="25461" xr:uid="{00000000-0005-0000-0000-000075630000}"/>
    <cellStyle name="Normal 2 2 2 2 2 2 2 2 2 2 2 2 2 2 2 2 2 2 2 2 2 2 2 2 2 2 2 2 2 2 43" xfId="25462" xr:uid="{00000000-0005-0000-0000-000076630000}"/>
    <cellStyle name="Normal 2 2 2 2 2 2 2 2 2 2 2 2 2 2 2 2 2 2 2 2 2 2 2 2 2 2 2 2 2 2 43 10" xfId="25463" xr:uid="{00000000-0005-0000-0000-000077630000}"/>
    <cellStyle name="Normal 2 2 2 2 2 2 2 2 2 2 2 2 2 2 2 2 2 2 2 2 2 2 2 2 2 2 2 2 2 2 43 2" xfId="25464" xr:uid="{00000000-0005-0000-0000-000078630000}"/>
    <cellStyle name="Normal 2 2 2 2 2 2 2 2 2 2 2 2 2 2 2 2 2 2 2 2 2 2 2 2 2 2 2 2 2 2 43 3" xfId="25465" xr:uid="{00000000-0005-0000-0000-000079630000}"/>
    <cellStyle name="Normal 2 2 2 2 2 2 2 2 2 2 2 2 2 2 2 2 2 2 2 2 2 2 2 2 2 2 2 2 2 2 43 4" xfId="25466" xr:uid="{00000000-0005-0000-0000-00007A630000}"/>
    <cellStyle name="Normal 2 2 2 2 2 2 2 2 2 2 2 2 2 2 2 2 2 2 2 2 2 2 2 2 2 2 2 2 2 2 43 5" xfId="25467" xr:uid="{00000000-0005-0000-0000-00007B630000}"/>
    <cellStyle name="Normal 2 2 2 2 2 2 2 2 2 2 2 2 2 2 2 2 2 2 2 2 2 2 2 2 2 2 2 2 2 2 43 6" xfId="25468" xr:uid="{00000000-0005-0000-0000-00007C630000}"/>
    <cellStyle name="Normal 2 2 2 2 2 2 2 2 2 2 2 2 2 2 2 2 2 2 2 2 2 2 2 2 2 2 2 2 2 2 43 7" xfId="25469" xr:uid="{00000000-0005-0000-0000-00007D630000}"/>
    <cellStyle name="Normal 2 2 2 2 2 2 2 2 2 2 2 2 2 2 2 2 2 2 2 2 2 2 2 2 2 2 2 2 2 2 43 8" xfId="25470" xr:uid="{00000000-0005-0000-0000-00007E630000}"/>
    <cellStyle name="Normal 2 2 2 2 2 2 2 2 2 2 2 2 2 2 2 2 2 2 2 2 2 2 2 2 2 2 2 2 2 2 43 9" xfId="25471" xr:uid="{00000000-0005-0000-0000-00007F630000}"/>
    <cellStyle name="Normal 2 2 2 2 2 2 2 2 2 2 2 2 2 2 2 2 2 2 2 2 2 2 2 2 2 2 2 2 2 2 43_Tabla M" xfId="25472" xr:uid="{00000000-0005-0000-0000-000080630000}"/>
    <cellStyle name="Normal 2 2 2 2 2 2 2 2 2 2 2 2 2 2 2 2 2 2 2 2 2 2 2 2 2 2 2 2 2 2 44" xfId="25473" xr:uid="{00000000-0005-0000-0000-000081630000}"/>
    <cellStyle name="Normal 2 2 2 2 2 2 2 2 2 2 2 2 2 2 2 2 2 2 2 2 2 2 2 2 2 2 2 2 2 2 44 10" xfId="25474" xr:uid="{00000000-0005-0000-0000-000082630000}"/>
    <cellStyle name="Normal 2 2 2 2 2 2 2 2 2 2 2 2 2 2 2 2 2 2 2 2 2 2 2 2 2 2 2 2 2 2 44 2" xfId="25475" xr:uid="{00000000-0005-0000-0000-000083630000}"/>
    <cellStyle name="Normal 2 2 2 2 2 2 2 2 2 2 2 2 2 2 2 2 2 2 2 2 2 2 2 2 2 2 2 2 2 2 44 3" xfId="25476" xr:uid="{00000000-0005-0000-0000-000084630000}"/>
    <cellStyle name="Normal 2 2 2 2 2 2 2 2 2 2 2 2 2 2 2 2 2 2 2 2 2 2 2 2 2 2 2 2 2 2 44 4" xfId="25477" xr:uid="{00000000-0005-0000-0000-000085630000}"/>
    <cellStyle name="Normal 2 2 2 2 2 2 2 2 2 2 2 2 2 2 2 2 2 2 2 2 2 2 2 2 2 2 2 2 2 2 44 5" xfId="25478" xr:uid="{00000000-0005-0000-0000-000086630000}"/>
    <cellStyle name="Normal 2 2 2 2 2 2 2 2 2 2 2 2 2 2 2 2 2 2 2 2 2 2 2 2 2 2 2 2 2 2 44 6" xfId="25479" xr:uid="{00000000-0005-0000-0000-000087630000}"/>
    <cellStyle name="Normal 2 2 2 2 2 2 2 2 2 2 2 2 2 2 2 2 2 2 2 2 2 2 2 2 2 2 2 2 2 2 44 7" xfId="25480" xr:uid="{00000000-0005-0000-0000-000088630000}"/>
    <cellStyle name="Normal 2 2 2 2 2 2 2 2 2 2 2 2 2 2 2 2 2 2 2 2 2 2 2 2 2 2 2 2 2 2 44 8" xfId="25481" xr:uid="{00000000-0005-0000-0000-000089630000}"/>
    <cellStyle name="Normal 2 2 2 2 2 2 2 2 2 2 2 2 2 2 2 2 2 2 2 2 2 2 2 2 2 2 2 2 2 2 44 9" xfId="25482" xr:uid="{00000000-0005-0000-0000-00008A630000}"/>
    <cellStyle name="Normal 2 2 2 2 2 2 2 2 2 2 2 2 2 2 2 2 2 2 2 2 2 2 2 2 2 2 2 2 2 2 44_Tabla M" xfId="25483" xr:uid="{00000000-0005-0000-0000-00008B630000}"/>
    <cellStyle name="Normal 2 2 2 2 2 2 2 2 2 2 2 2 2 2 2 2 2 2 2 2 2 2 2 2 2 2 2 2 2 2 45" xfId="25484" xr:uid="{00000000-0005-0000-0000-00008C630000}"/>
    <cellStyle name="Normal 2 2 2 2 2 2 2 2 2 2 2 2 2 2 2 2 2 2 2 2 2 2 2 2 2 2 2 2 2 2 45 10" xfId="25485" xr:uid="{00000000-0005-0000-0000-00008D630000}"/>
    <cellStyle name="Normal 2 2 2 2 2 2 2 2 2 2 2 2 2 2 2 2 2 2 2 2 2 2 2 2 2 2 2 2 2 2 45 2" xfId="25486" xr:uid="{00000000-0005-0000-0000-00008E630000}"/>
    <cellStyle name="Normal 2 2 2 2 2 2 2 2 2 2 2 2 2 2 2 2 2 2 2 2 2 2 2 2 2 2 2 2 2 2 45 3" xfId="25487" xr:uid="{00000000-0005-0000-0000-00008F630000}"/>
    <cellStyle name="Normal 2 2 2 2 2 2 2 2 2 2 2 2 2 2 2 2 2 2 2 2 2 2 2 2 2 2 2 2 2 2 45 4" xfId="25488" xr:uid="{00000000-0005-0000-0000-000090630000}"/>
    <cellStyle name="Normal 2 2 2 2 2 2 2 2 2 2 2 2 2 2 2 2 2 2 2 2 2 2 2 2 2 2 2 2 2 2 45 5" xfId="25489" xr:uid="{00000000-0005-0000-0000-000091630000}"/>
    <cellStyle name="Normal 2 2 2 2 2 2 2 2 2 2 2 2 2 2 2 2 2 2 2 2 2 2 2 2 2 2 2 2 2 2 45 6" xfId="25490" xr:uid="{00000000-0005-0000-0000-000092630000}"/>
    <cellStyle name="Normal 2 2 2 2 2 2 2 2 2 2 2 2 2 2 2 2 2 2 2 2 2 2 2 2 2 2 2 2 2 2 45 7" xfId="25491" xr:uid="{00000000-0005-0000-0000-000093630000}"/>
    <cellStyle name="Normal 2 2 2 2 2 2 2 2 2 2 2 2 2 2 2 2 2 2 2 2 2 2 2 2 2 2 2 2 2 2 45 8" xfId="25492" xr:uid="{00000000-0005-0000-0000-000094630000}"/>
    <cellStyle name="Normal 2 2 2 2 2 2 2 2 2 2 2 2 2 2 2 2 2 2 2 2 2 2 2 2 2 2 2 2 2 2 45 9" xfId="25493" xr:uid="{00000000-0005-0000-0000-000095630000}"/>
    <cellStyle name="Normal 2 2 2 2 2 2 2 2 2 2 2 2 2 2 2 2 2 2 2 2 2 2 2 2 2 2 2 2 2 2 45_Tabla M" xfId="25494" xr:uid="{00000000-0005-0000-0000-000096630000}"/>
    <cellStyle name="Normal 2 2 2 2 2 2 2 2 2 2 2 2 2 2 2 2 2 2 2 2 2 2 2 2 2 2 2 2 2 2 46" xfId="25495" xr:uid="{00000000-0005-0000-0000-000097630000}"/>
    <cellStyle name="Normal 2 2 2 2 2 2 2 2 2 2 2 2 2 2 2 2 2 2 2 2 2 2 2 2 2 2 2 2 2 2 46 10" xfId="25496" xr:uid="{00000000-0005-0000-0000-000098630000}"/>
    <cellStyle name="Normal 2 2 2 2 2 2 2 2 2 2 2 2 2 2 2 2 2 2 2 2 2 2 2 2 2 2 2 2 2 2 46 2" xfId="25497" xr:uid="{00000000-0005-0000-0000-000099630000}"/>
    <cellStyle name="Normal 2 2 2 2 2 2 2 2 2 2 2 2 2 2 2 2 2 2 2 2 2 2 2 2 2 2 2 2 2 2 46 3" xfId="25498" xr:uid="{00000000-0005-0000-0000-00009A630000}"/>
    <cellStyle name="Normal 2 2 2 2 2 2 2 2 2 2 2 2 2 2 2 2 2 2 2 2 2 2 2 2 2 2 2 2 2 2 46 4" xfId="25499" xr:uid="{00000000-0005-0000-0000-00009B630000}"/>
    <cellStyle name="Normal 2 2 2 2 2 2 2 2 2 2 2 2 2 2 2 2 2 2 2 2 2 2 2 2 2 2 2 2 2 2 46 5" xfId="25500" xr:uid="{00000000-0005-0000-0000-00009C630000}"/>
    <cellStyle name="Normal 2 2 2 2 2 2 2 2 2 2 2 2 2 2 2 2 2 2 2 2 2 2 2 2 2 2 2 2 2 2 46 6" xfId="25501" xr:uid="{00000000-0005-0000-0000-00009D630000}"/>
    <cellStyle name="Normal 2 2 2 2 2 2 2 2 2 2 2 2 2 2 2 2 2 2 2 2 2 2 2 2 2 2 2 2 2 2 46 7" xfId="25502" xr:uid="{00000000-0005-0000-0000-00009E630000}"/>
    <cellStyle name="Normal 2 2 2 2 2 2 2 2 2 2 2 2 2 2 2 2 2 2 2 2 2 2 2 2 2 2 2 2 2 2 46 8" xfId="25503" xr:uid="{00000000-0005-0000-0000-00009F630000}"/>
    <cellStyle name="Normal 2 2 2 2 2 2 2 2 2 2 2 2 2 2 2 2 2 2 2 2 2 2 2 2 2 2 2 2 2 2 46 9" xfId="25504" xr:uid="{00000000-0005-0000-0000-0000A0630000}"/>
    <cellStyle name="Normal 2 2 2 2 2 2 2 2 2 2 2 2 2 2 2 2 2 2 2 2 2 2 2 2 2 2 2 2 2 2 46_Tabla M" xfId="25505" xr:uid="{00000000-0005-0000-0000-0000A1630000}"/>
    <cellStyle name="Normal 2 2 2 2 2 2 2 2 2 2 2 2 2 2 2 2 2 2 2 2 2 2 2 2 2 2 2 2 2 2 47" xfId="25506" xr:uid="{00000000-0005-0000-0000-0000A2630000}"/>
    <cellStyle name="Normal 2 2 2 2 2 2 2 2 2 2 2 2 2 2 2 2 2 2 2 2 2 2 2 2 2 2 2 2 2 2 47 10" xfId="25507" xr:uid="{00000000-0005-0000-0000-0000A3630000}"/>
    <cellStyle name="Normal 2 2 2 2 2 2 2 2 2 2 2 2 2 2 2 2 2 2 2 2 2 2 2 2 2 2 2 2 2 2 47 2" xfId="25508" xr:uid="{00000000-0005-0000-0000-0000A4630000}"/>
    <cellStyle name="Normal 2 2 2 2 2 2 2 2 2 2 2 2 2 2 2 2 2 2 2 2 2 2 2 2 2 2 2 2 2 2 47 3" xfId="25509" xr:uid="{00000000-0005-0000-0000-0000A5630000}"/>
    <cellStyle name="Normal 2 2 2 2 2 2 2 2 2 2 2 2 2 2 2 2 2 2 2 2 2 2 2 2 2 2 2 2 2 2 47 4" xfId="25510" xr:uid="{00000000-0005-0000-0000-0000A6630000}"/>
    <cellStyle name="Normal 2 2 2 2 2 2 2 2 2 2 2 2 2 2 2 2 2 2 2 2 2 2 2 2 2 2 2 2 2 2 47 5" xfId="25511" xr:uid="{00000000-0005-0000-0000-0000A7630000}"/>
    <cellStyle name="Normal 2 2 2 2 2 2 2 2 2 2 2 2 2 2 2 2 2 2 2 2 2 2 2 2 2 2 2 2 2 2 47 6" xfId="25512" xr:uid="{00000000-0005-0000-0000-0000A8630000}"/>
    <cellStyle name="Normal 2 2 2 2 2 2 2 2 2 2 2 2 2 2 2 2 2 2 2 2 2 2 2 2 2 2 2 2 2 2 47 7" xfId="25513" xr:uid="{00000000-0005-0000-0000-0000A9630000}"/>
    <cellStyle name="Normal 2 2 2 2 2 2 2 2 2 2 2 2 2 2 2 2 2 2 2 2 2 2 2 2 2 2 2 2 2 2 47 8" xfId="25514" xr:uid="{00000000-0005-0000-0000-0000AA630000}"/>
    <cellStyle name="Normal 2 2 2 2 2 2 2 2 2 2 2 2 2 2 2 2 2 2 2 2 2 2 2 2 2 2 2 2 2 2 47 9" xfId="25515" xr:uid="{00000000-0005-0000-0000-0000AB630000}"/>
    <cellStyle name="Normal 2 2 2 2 2 2 2 2 2 2 2 2 2 2 2 2 2 2 2 2 2 2 2 2 2 2 2 2 2 2 47_Tabla M" xfId="25516" xr:uid="{00000000-0005-0000-0000-0000AC630000}"/>
    <cellStyle name="Normal 2 2 2 2 2 2 2 2 2 2 2 2 2 2 2 2 2 2 2 2 2 2 2 2 2 2 2 2 2 2 48" xfId="25517" xr:uid="{00000000-0005-0000-0000-0000AD630000}"/>
    <cellStyle name="Normal 2 2 2 2 2 2 2 2 2 2 2 2 2 2 2 2 2 2 2 2 2 2 2 2 2 2 2 2 2 2 49" xfId="25518" xr:uid="{00000000-0005-0000-0000-0000AE630000}"/>
    <cellStyle name="Normal 2 2 2 2 2 2 2 2 2 2 2 2 2 2 2 2 2 2 2 2 2 2 2 2 2 2 2 2 2 2 5" xfId="25519" xr:uid="{00000000-0005-0000-0000-0000AF630000}"/>
    <cellStyle name="Normal 2 2 2 2 2 2 2 2 2 2 2 2 2 2 2 2 2 2 2 2 2 2 2 2 2 2 2 2 2 2 5 10" xfId="25520" xr:uid="{00000000-0005-0000-0000-0000B0630000}"/>
    <cellStyle name="Normal 2 2 2 2 2 2 2 2 2 2 2 2 2 2 2 2 2 2 2 2 2 2 2 2 2 2 2 2 2 2 5 2" xfId="25521" xr:uid="{00000000-0005-0000-0000-0000B1630000}"/>
    <cellStyle name="Normal 2 2 2 2 2 2 2 2 2 2 2 2 2 2 2 2 2 2 2 2 2 2 2 2 2 2 2 2 2 2 5 3" xfId="25522" xr:uid="{00000000-0005-0000-0000-0000B2630000}"/>
    <cellStyle name="Normal 2 2 2 2 2 2 2 2 2 2 2 2 2 2 2 2 2 2 2 2 2 2 2 2 2 2 2 2 2 2 5 4" xfId="25523" xr:uid="{00000000-0005-0000-0000-0000B3630000}"/>
    <cellStyle name="Normal 2 2 2 2 2 2 2 2 2 2 2 2 2 2 2 2 2 2 2 2 2 2 2 2 2 2 2 2 2 2 5 5" xfId="25524" xr:uid="{00000000-0005-0000-0000-0000B4630000}"/>
    <cellStyle name="Normal 2 2 2 2 2 2 2 2 2 2 2 2 2 2 2 2 2 2 2 2 2 2 2 2 2 2 2 2 2 2 5 6" xfId="25525" xr:uid="{00000000-0005-0000-0000-0000B5630000}"/>
    <cellStyle name="Normal 2 2 2 2 2 2 2 2 2 2 2 2 2 2 2 2 2 2 2 2 2 2 2 2 2 2 2 2 2 2 5 7" xfId="25526" xr:uid="{00000000-0005-0000-0000-0000B6630000}"/>
    <cellStyle name="Normal 2 2 2 2 2 2 2 2 2 2 2 2 2 2 2 2 2 2 2 2 2 2 2 2 2 2 2 2 2 2 5 8" xfId="25527" xr:uid="{00000000-0005-0000-0000-0000B7630000}"/>
    <cellStyle name="Normal 2 2 2 2 2 2 2 2 2 2 2 2 2 2 2 2 2 2 2 2 2 2 2 2 2 2 2 2 2 2 5 9" xfId="25528" xr:uid="{00000000-0005-0000-0000-0000B8630000}"/>
    <cellStyle name="Normal 2 2 2 2 2 2 2 2 2 2 2 2 2 2 2 2 2 2 2 2 2 2 2 2 2 2 2 2 2 2 5_Tabla M" xfId="25529" xr:uid="{00000000-0005-0000-0000-0000B9630000}"/>
    <cellStyle name="Normal 2 2 2 2 2 2 2 2 2 2 2 2 2 2 2 2 2 2 2 2 2 2 2 2 2 2 2 2 2 2 50" xfId="25530" xr:uid="{00000000-0005-0000-0000-0000BA630000}"/>
    <cellStyle name="Normal 2 2 2 2 2 2 2 2 2 2 2 2 2 2 2 2 2 2 2 2 2 2 2 2 2 2 2 2 2 2 51" xfId="25531" xr:uid="{00000000-0005-0000-0000-0000BB630000}"/>
    <cellStyle name="Normal 2 2 2 2 2 2 2 2 2 2 2 2 2 2 2 2 2 2 2 2 2 2 2 2 2 2 2 2 2 2 52" xfId="25532" xr:uid="{00000000-0005-0000-0000-0000BC630000}"/>
    <cellStyle name="Normal 2 2 2 2 2 2 2 2 2 2 2 2 2 2 2 2 2 2 2 2 2 2 2 2 2 2 2 2 2 2 53" xfId="25533" xr:uid="{00000000-0005-0000-0000-0000BD630000}"/>
    <cellStyle name="Normal 2 2 2 2 2 2 2 2 2 2 2 2 2 2 2 2 2 2 2 2 2 2 2 2 2 2 2 2 2 2 54" xfId="25534" xr:uid="{00000000-0005-0000-0000-0000BE630000}"/>
    <cellStyle name="Normal 2 2 2 2 2 2 2 2 2 2 2 2 2 2 2 2 2 2 2 2 2 2 2 2 2 2 2 2 2 2 55" xfId="25535" xr:uid="{00000000-0005-0000-0000-0000BF630000}"/>
    <cellStyle name="Normal 2 2 2 2 2 2 2 2 2 2 2 2 2 2 2 2 2 2 2 2 2 2 2 2 2 2 2 2 2 2 56" xfId="25536" xr:uid="{00000000-0005-0000-0000-0000C0630000}"/>
    <cellStyle name="Normal 2 2 2 2 2 2 2 2 2 2 2 2 2 2 2 2 2 2 2 2 2 2 2 2 2 2 2 2 2 2 6" xfId="25537" xr:uid="{00000000-0005-0000-0000-0000C1630000}"/>
    <cellStyle name="Normal 2 2 2 2 2 2 2 2 2 2 2 2 2 2 2 2 2 2 2 2 2 2 2 2 2 2 2 2 2 2 6 10" xfId="25538" xr:uid="{00000000-0005-0000-0000-0000C2630000}"/>
    <cellStyle name="Normal 2 2 2 2 2 2 2 2 2 2 2 2 2 2 2 2 2 2 2 2 2 2 2 2 2 2 2 2 2 2 6 2" xfId="25539" xr:uid="{00000000-0005-0000-0000-0000C3630000}"/>
    <cellStyle name="Normal 2 2 2 2 2 2 2 2 2 2 2 2 2 2 2 2 2 2 2 2 2 2 2 2 2 2 2 2 2 2 6 3" xfId="25540" xr:uid="{00000000-0005-0000-0000-0000C4630000}"/>
    <cellStyle name="Normal 2 2 2 2 2 2 2 2 2 2 2 2 2 2 2 2 2 2 2 2 2 2 2 2 2 2 2 2 2 2 6 4" xfId="25541" xr:uid="{00000000-0005-0000-0000-0000C5630000}"/>
    <cellStyle name="Normal 2 2 2 2 2 2 2 2 2 2 2 2 2 2 2 2 2 2 2 2 2 2 2 2 2 2 2 2 2 2 6 5" xfId="25542" xr:uid="{00000000-0005-0000-0000-0000C6630000}"/>
    <cellStyle name="Normal 2 2 2 2 2 2 2 2 2 2 2 2 2 2 2 2 2 2 2 2 2 2 2 2 2 2 2 2 2 2 6 6" xfId="25543" xr:uid="{00000000-0005-0000-0000-0000C7630000}"/>
    <cellStyle name="Normal 2 2 2 2 2 2 2 2 2 2 2 2 2 2 2 2 2 2 2 2 2 2 2 2 2 2 2 2 2 2 6 7" xfId="25544" xr:uid="{00000000-0005-0000-0000-0000C8630000}"/>
    <cellStyle name="Normal 2 2 2 2 2 2 2 2 2 2 2 2 2 2 2 2 2 2 2 2 2 2 2 2 2 2 2 2 2 2 6 8" xfId="25545" xr:uid="{00000000-0005-0000-0000-0000C9630000}"/>
    <cellStyle name="Normal 2 2 2 2 2 2 2 2 2 2 2 2 2 2 2 2 2 2 2 2 2 2 2 2 2 2 2 2 2 2 6 9" xfId="25546" xr:uid="{00000000-0005-0000-0000-0000CA630000}"/>
    <cellStyle name="Normal 2 2 2 2 2 2 2 2 2 2 2 2 2 2 2 2 2 2 2 2 2 2 2 2 2 2 2 2 2 2 6_Tabla M" xfId="25547" xr:uid="{00000000-0005-0000-0000-0000CB630000}"/>
    <cellStyle name="Normal 2 2 2 2 2 2 2 2 2 2 2 2 2 2 2 2 2 2 2 2 2 2 2 2 2 2 2 2 2 2 7" xfId="25548" xr:uid="{00000000-0005-0000-0000-0000CC630000}"/>
    <cellStyle name="Normal 2 2 2 2 2 2 2 2 2 2 2 2 2 2 2 2 2 2 2 2 2 2 2 2 2 2 2 2 2 2 7 10" xfId="25549" xr:uid="{00000000-0005-0000-0000-0000CD630000}"/>
    <cellStyle name="Normal 2 2 2 2 2 2 2 2 2 2 2 2 2 2 2 2 2 2 2 2 2 2 2 2 2 2 2 2 2 2 7 2" xfId="25550" xr:uid="{00000000-0005-0000-0000-0000CE630000}"/>
    <cellStyle name="Normal 2 2 2 2 2 2 2 2 2 2 2 2 2 2 2 2 2 2 2 2 2 2 2 2 2 2 2 2 2 2 7 3" xfId="25551" xr:uid="{00000000-0005-0000-0000-0000CF630000}"/>
    <cellStyle name="Normal 2 2 2 2 2 2 2 2 2 2 2 2 2 2 2 2 2 2 2 2 2 2 2 2 2 2 2 2 2 2 7 4" xfId="25552" xr:uid="{00000000-0005-0000-0000-0000D0630000}"/>
    <cellStyle name="Normal 2 2 2 2 2 2 2 2 2 2 2 2 2 2 2 2 2 2 2 2 2 2 2 2 2 2 2 2 2 2 7 5" xfId="25553" xr:uid="{00000000-0005-0000-0000-0000D1630000}"/>
    <cellStyle name="Normal 2 2 2 2 2 2 2 2 2 2 2 2 2 2 2 2 2 2 2 2 2 2 2 2 2 2 2 2 2 2 7 6" xfId="25554" xr:uid="{00000000-0005-0000-0000-0000D2630000}"/>
    <cellStyle name="Normal 2 2 2 2 2 2 2 2 2 2 2 2 2 2 2 2 2 2 2 2 2 2 2 2 2 2 2 2 2 2 7 7" xfId="25555" xr:uid="{00000000-0005-0000-0000-0000D3630000}"/>
    <cellStyle name="Normal 2 2 2 2 2 2 2 2 2 2 2 2 2 2 2 2 2 2 2 2 2 2 2 2 2 2 2 2 2 2 7 8" xfId="25556" xr:uid="{00000000-0005-0000-0000-0000D4630000}"/>
    <cellStyle name="Normal 2 2 2 2 2 2 2 2 2 2 2 2 2 2 2 2 2 2 2 2 2 2 2 2 2 2 2 2 2 2 7 9" xfId="25557" xr:uid="{00000000-0005-0000-0000-0000D5630000}"/>
    <cellStyle name="Normal 2 2 2 2 2 2 2 2 2 2 2 2 2 2 2 2 2 2 2 2 2 2 2 2 2 2 2 2 2 2 7_Tabla M" xfId="25558" xr:uid="{00000000-0005-0000-0000-0000D6630000}"/>
    <cellStyle name="Normal 2 2 2 2 2 2 2 2 2 2 2 2 2 2 2 2 2 2 2 2 2 2 2 2 2 2 2 2 2 2 8" xfId="25559" xr:uid="{00000000-0005-0000-0000-0000D7630000}"/>
    <cellStyle name="Normal 2 2 2 2 2 2 2 2 2 2 2 2 2 2 2 2 2 2 2 2 2 2 2 2 2 2 2 2 2 2 8 10" xfId="25560" xr:uid="{00000000-0005-0000-0000-0000D8630000}"/>
    <cellStyle name="Normal 2 2 2 2 2 2 2 2 2 2 2 2 2 2 2 2 2 2 2 2 2 2 2 2 2 2 2 2 2 2 8 2" xfId="25561" xr:uid="{00000000-0005-0000-0000-0000D9630000}"/>
    <cellStyle name="Normal 2 2 2 2 2 2 2 2 2 2 2 2 2 2 2 2 2 2 2 2 2 2 2 2 2 2 2 2 2 2 8 3" xfId="25562" xr:uid="{00000000-0005-0000-0000-0000DA630000}"/>
    <cellStyle name="Normal 2 2 2 2 2 2 2 2 2 2 2 2 2 2 2 2 2 2 2 2 2 2 2 2 2 2 2 2 2 2 8 4" xfId="25563" xr:uid="{00000000-0005-0000-0000-0000DB630000}"/>
    <cellStyle name="Normal 2 2 2 2 2 2 2 2 2 2 2 2 2 2 2 2 2 2 2 2 2 2 2 2 2 2 2 2 2 2 8 5" xfId="25564" xr:uid="{00000000-0005-0000-0000-0000DC630000}"/>
    <cellStyle name="Normal 2 2 2 2 2 2 2 2 2 2 2 2 2 2 2 2 2 2 2 2 2 2 2 2 2 2 2 2 2 2 8 6" xfId="25565" xr:uid="{00000000-0005-0000-0000-0000DD630000}"/>
    <cellStyle name="Normal 2 2 2 2 2 2 2 2 2 2 2 2 2 2 2 2 2 2 2 2 2 2 2 2 2 2 2 2 2 2 8 7" xfId="25566" xr:uid="{00000000-0005-0000-0000-0000DE630000}"/>
    <cellStyle name="Normal 2 2 2 2 2 2 2 2 2 2 2 2 2 2 2 2 2 2 2 2 2 2 2 2 2 2 2 2 2 2 8 8" xfId="25567" xr:uid="{00000000-0005-0000-0000-0000DF630000}"/>
    <cellStyle name="Normal 2 2 2 2 2 2 2 2 2 2 2 2 2 2 2 2 2 2 2 2 2 2 2 2 2 2 2 2 2 2 8 9" xfId="25568" xr:uid="{00000000-0005-0000-0000-0000E0630000}"/>
    <cellStyle name="Normal 2 2 2 2 2 2 2 2 2 2 2 2 2 2 2 2 2 2 2 2 2 2 2 2 2 2 2 2 2 2 8_Tabla M" xfId="25569" xr:uid="{00000000-0005-0000-0000-0000E1630000}"/>
    <cellStyle name="Normal 2 2 2 2 2 2 2 2 2 2 2 2 2 2 2 2 2 2 2 2 2 2 2 2 2 2 2 2 2 2 9" xfId="25570" xr:uid="{00000000-0005-0000-0000-0000E2630000}"/>
    <cellStyle name="Normal 2 2 2 2 2 2 2 2 2 2 2 2 2 2 2 2 2 2 2 2 2 2 2 2 2 2 2 2 2 2 9 10" xfId="25571" xr:uid="{00000000-0005-0000-0000-0000E3630000}"/>
    <cellStyle name="Normal 2 2 2 2 2 2 2 2 2 2 2 2 2 2 2 2 2 2 2 2 2 2 2 2 2 2 2 2 2 2 9 2" xfId="25572" xr:uid="{00000000-0005-0000-0000-0000E4630000}"/>
    <cellStyle name="Normal 2 2 2 2 2 2 2 2 2 2 2 2 2 2 2 2 2 2 2 2 2 2 2 2 2 2 2 2 2 2 9 3" xfId="25573" xr:uid="{00000000-0005-0000-0000-0000E5630000}"/>
    <cellStyle name="Normal 2 2 2 2 2 2 2 2 2 2 2 2 2 2 2 2 2 2 2 2 2 2 2 2 2 2 2 2 2 2 9 4" xfId="25574" xr:uid="{00000000-0005-0000-0000-0000E6630000}"/>
    <cellStyle name="Normal 2 2 2 2 2 2 2 2 2 2 2 2 2 2 2 2 2 2 2 2 2 2 2 2 2 2 2 2 2 2 9 5" xfId="25575" xr:uid="{00000000-0005-0000-0000-0000E7630000}"/>
    <cellStyle name="Normal 2 2 2 2 2 2 2 2 2 2 2 2 2 2 2 2 2 2 2 2 2 2 2 2 2 2 2 2 2 2 9 6" xfId="25576" xr:uid="{00000000-0005-0000-0000-0000E8630000}"/>
    <cellStyle name="Normal 2 2 2 2 2 2 2 2 2 2 2 2 2 2 2 2 2 2 2 2 2 2 2 2 2 2 2 2 2 2 9 7" xfId="25577" xr:uid="{00000000-0005-0000-0000-0000E9630000}"/>
    <cellStyle name="Normal 2 2 2 2 2 2 2 2 2 2 2 2 2 2 2 2 2 2 2 2 2 2 2 2 2 2 2 2 2 2 9 8" xfId="25578" xr:uid="{00000000-0005-0000-0000-0000EA630000}"/>
    <cellStyle name="Normal 2 2 2 2 2 2 2 2 2 2 2 2 2 2 2 2 2 2 2 2 2 2 2 2 2 2 2 2 2 2 9 9" xfId="25579" xr:uid="{00000000-0005-0000-0000-0000EB630000}"/>
    <cellStyle name="Normal 2 2 2 2 2 2 2 2 2 2 2 2 2 2 2 2 2 2 2 2 2 2 2 2 2 2 2 2 2 2 9_Tabla M" xfId="25580" xr:uid="{00000000-0005-0000-0000-0000EC630000}"/>
    <cellStyle name="Normal 2 2 2 2 2 2 2 2 2 2 2 2 2 2 2 2 2 2 2 2 2 2 2 2 2 2 2 2 2 2_Tabla M" xfId="25581" xr:uid="{00000000-0005-0000-0000-0000ED630000}"/>
    <cellStyle name="Normal 2 2 2 2 2 2 2 2 2 2 2 2 2 2 2 2 2 2 2 2 2 2 2 2 2 2 2 2 2 20" xfId="25582" xr:uid="{00000000-0005-0000-0000-0000EE630000}"/>
    <cellStyle name="Normal 2 2 2 2 2 2 2 2 2 2 2 2 2 2 2 2 2 2 2 2 2 2 2 2 2 2 2 2 2 21" xfId="25583" xr:uid="{00000000-0005-0000-0000-0000EF630000}"/>
    <cellStyle name="Normal 2 2 2 2 2 2 2 2 2 2 2 2 2 2 2 2 2 2 2 2 2 2 2 2 2 2 2 2 2 22" xfId="25584" xr:uid="{00000000-0005-0000-0000-0000F0630000}"/>
    <cellStyle name="Normal 2 2 2 2 2 2 2 2 2 2 2 2 2 2 2 2 2 2 2 2 2 2 2 2 2 2 2 2 2 23" xfId="25585" xr:uid="{00000000-0005-0000-0000-0000F1630000}"/>
    <cellStyle name="Normal 2 2 2 2 2 2 2 2 2 2 2 2 2 2 2 2 2 2 2 2 2 2 2 2 2 2 2 2 2 24" xfId="25586" xr:uid="{00000000-0005-0000-0000-0000F2630000}"/>
    <cellStyle name="Normal 2 2 2 2 2 2 2 2 2 2 2 2 2 2 2 2 2 2 2 2 2 2 2 2 2 2 2 2 2 25" xfId="25587" xr:uid="{00000000-0005-0000-0000-0000F3630000}"/>
    <cellStyle name="Normal 2 2 2 2 2 2 2 2 2 2 2 2 2 2 2 2 2 2 2 2 2 2 2 2 2 2 2 2 2 26" xfId="25588" xr:uid="{00000000-0005-0000-0000-0000F4630000}"/>
    <cellStyle name="Normal 2 2 2 2 2 2 2 2 2 2 2 2 2 2 2 2 2 2 2 2 2 2 2 2 2 2 2 2 2 27" xfId="25589" xr:uid="{00000000-0005-0000-0000-0000F5630000}"/>
    <cellStyle name="Normal 2 2 2 2 2 2 2 2 2 2 2 2 2 2 2 2 2 2 2 2 2 2 2 2 2 2 2 2 2 28" xfId="25590" xr:uid="{00000000-0005-0000-0000-0000F6630000}"/>
    <cellStyle name="Normal 2 2 2 2 2 2 2 2 2 2 2 2 2 2 2 2 2 2 2 2 2 2 2 2 2 2 2 2 2 29" xfId="25591" xr:uid="{00000000-0005-0000-0000-0000F7630000}"/>
    <cellStyle name="Normal 2 2 2 2 2 2 2 2 2 2 2 2 2 2 2 2 2 2 2 2 2 2 2 2 2 2 2 2 2 3" xfId="25592" xr:uid="{00000000-0005-0000-0000-0000F8630000}"/>
    <cellStyle name="Normal 2 2 2 2 2 2 2 2 2 2 2 2 2 2 2 2 2 2 2 2 2 2 2 2 2 2 2 2 2 30" xfId="25593" xr:uid="{00000000-0005-0000-0000-0000F9630000}"/>
    <cellStyle name="Normal 2 2 2 2 2 2 2 2 2 2 2 2 2 2 2 2 2 2 2 2 2 2 2 2 2 2 2 2 2 31" xfId="25594" xr:uid="{00000000-0005-0000-0000-0000FA630000}"/>
    <cellStyle name="Normal 2 2 2 2 2 2 2 2 2 2 2 2 2 2 2 2 2 2 2 2 2 2 2 2 2 2 2 2 2 32" xfId="25595" xr:uid="{00000000-0005-0000-0000-0000FB630000}"/>
    <cellStyle name="Normal 2 2 2 2 2 2 2 2 2 2 2 2 2 2 2 2 2 2 2 2 2 2 2 2 2 2 2 2 2 33" xfId="25596" xr:uid="{00000000-0005-0000-0000-0000FC630000}"/>
    <cellStyle name="Normal 2 2 2 2 2 2 2 2 2 2 2 2 2 2 2 2 2 2 2 2 2 2 2 2 2 2 2 2 2 34" xfId="25597" xr:uid="{00000000-0005-0000-0000-0000FD630000}"/>
    <cellStyle name="Normal 2 2 2 2 2 2 2 2 2 2 2 2 2 2 2 2 2 2 2 2 2 2 2 2 2 2 2 2 2 35" xfId="25598" xr:uid="{00000000-0005-0000-0000-0000FE630000}"/>
    <cellStyle name="Normal 2 2 2 2 2 2 2 2 2 2 2 2 2 2 2 2 2 2 2 2 2 2 2 2 2 2 2 2 2 36" xfId="25599" xr:uid="{00000000-0005-0000-0000-0000FF630000}"/>
    <cellStyle name="Normal 2 2 2 2 2 2 2 2 2 2 2 2 2 2 2 2 2 2 2 2 2 2 2 2 2 2 2 2 2 37" xfId="25600" xr:uid="{00000000-0005-0000-0000-000000640000}"/>
    <cellStyle name="Normal 2 2 2 2 2 2 2 2 2 2 2 2 2 2 2 2 2 2 2 2 2 2 2 2 2 2 2 2 2 38" xfId="25601" xr:uid="{00000000-0005-0000-0000-000001640000}"/>
    <cellStyle name="Normal 2 2 2 2 2 2 2 2 2 2 2 2 2 2 2 2 2 2 2 2 2 2 2 2 2 2 2 2 2 39" xfId="25602" xr:uid="{00000000-0005-0000-0000-000002640000}"/>
    <cellStyle name="Normal 2 2 2 2 2 2 2 2 2 2 2 2 2 2 2 2 2 2 2 2 2 2 2 2 2 2 2 2 2 4" xfId="25603" xr:uid="{00000000-0005-0000-0000-000003640000}"/>
    <cellStyle name="Normal 2 2 2 2 2 2 2 2 2 2 2 2 2 2 2 2 2 2 2 2 2 2 2 2 2 2 2 2 2 40" xfId="25604" xr:uid="{00000000-0005-0000-0000-000004640000}"/>
    <cellStyle name="Normal 2 2 2 2 2 2 2 2 2 2 2 2 2 2 2 2 2 2 2 2 2 2 2 2 2 2 2 2 2 41" xfId="25605" xr:uid="{00000000-0005-0000-0000-000005640000}"/>
    <cellStyle name="Normal 2 2 2 2 2 2 2 2 2 2 2 2 2 2 2 2 2 2 2 2 2 2 2 2 2 2 2 2 2 42" xfId="25606" xr:uid="{00000000-0005-0000-0000-000006640000}"/>
    <cellStyle name="Normal 2 2 2 2 2 2 2 2 2 2 2 2 2 2 2 2 2 2 2 2 2 2 2 2 2 2 2 2 2 43" xfId="25607" xr:uid="{00000000-0005-0000-0000-000007640000}"/>
    <cellStyle name="Normal 2 2 2 2 2 2 2 2 2 2 2 2 2 2 2 2 2 2 2 2 2 2 2 2 2 2 2 2 2 44" xfId="25608" xr:uid="{00000000-0005-0000-0000-000008640000}"/>
    <cellStyle name="Normal 2 2 2 2 2 2 2 2 2 2 2 2 2 2 2 2 2 2 2 2 2 2 2 2 2 2 2 2 2 45" xfId="25609" xr:uid="{00000000-0005-0000-0000-000009640000}"/>
    <cellStyle name="Normal 2 2 2 2 2 2 2 2 2 2 2 2 2 2 2 2 2 2 2 2 2 2 2 2 2 2 2 2 2 46" xfId="25610" xr:uid="{00000000-0005-0000-0000-00000A640000}"/>
    <cellStyle name="Normal 2 2 2 2 2 2 2 2 2 2 2 2 2 2 2 2 2 2 2 2 2 2 2 2 2 2 2 2 2 47" xfId="25611" xr:uid="{00000000-0005-0000-0000-00000B640000}"/>
    <cellStyle name="Normal 2 2 2 2 2 2 2 2 2 2 2 2 2 2 2 2 2 2 2 2 2 2 2 2 2 2 2 2 2 48" xfId="25612" xr:uid="{00000000-0005-0000-0000-00000C640000}"/>
    <cellStyle name="Normal 2 2 2 2 2 2 2 2 2 2 2 2 2 2 2 2 2 2 2 2 2 2 2 2 2 2 2 2 2 49" xfId="25613" xr:uid="{00000000-0005-0000-0000-00000D640000}"/>
    <cellStyle name="Normal 2 2 2 2 2 2 2 2 2 2 2 2 2 2 2 2 2 2 2 2 2 2 2 2 2 2 2 2 2 5" xfId="25614" xr:uid="{00000000-0005-0000-0000-00000E640000}"/>
    <cellStyle name="Normal 2 2 2 2 2 2 2 2 2 2 2 2 2 2 2 2 2 2 2 2 2 2 2 2 2 2 2 2 2 50" xfId="25615" xr:uid="{00000000-0005-0000-0000-00000F640000}"/>
    <cellStyle name="Normal 2 2 2 2 2 2 2 2 2 2 2 2 2 2 2 2 2 2 2 2 2 2 2 2 2 2 2 2 2 51" xfId="25616" xr:uid="{00000000-0005-0000-0000-000010640000}"/>
    <cellStyle name="Normal 2 2 2 2 2 2 2 2 2 2 2 2 2 2 2 2 2 2 2 2 2 2 2 2 2 2 2 2 2 52" xfId="25617" xr:uid="{00000000-0005-0000-0000-000011640000}"/>
    <cellStyle name="Normal 2 2 2 2 2 2 2 2 2 2 2 2 2 2 2 2 2 2 2 2 2 2 2 2 2 2 2 2 2 53" xfId="25618" xr:uid="{00000000-0005-0000-0000-000012640000}"/>
    <cellStyle name="Normal 2 2 2 2 2 2 2 2 2 2 2 2 2 2 2 2 2 2 2 2 2 2 2 2 2 2 2 2 2 54" xfId="25619" xr:uid="{00000000-0005-0000-0000-000013640000}"/>
    <cellStyle name="Normal 2 2 2 2 2 2 2 2 2 2 2 2 2 2 2 2 2 2 2 2 2 2 2 2 2 2 2 2 2 55" xfId="25620" xr:uid="{00000000-0005-0000-0000-000014640000}"/>
    <cellStyle name="Normal 2 2 2 2 2 2 2 2 2 2 2 2 2 2 2 2 2 2 2 2 2 2 2 2 2 2 2 2 2 56" xfId="25621" xr:uid="{00000000-0005-0000-0000-000015640000}"/>
    <cellStyle name="Normal 2 2 2 2 2 2 2 2 2 2 2 2 2 2 2 2 2 2 2 2 2 2 2 2 2 2 2 2 2 6" xfId="25622" xr:uid="{00000000-0005-0000-0000-000016640000}"/>
    <cellStyle name="Normal 2 2 2 2 2 2 2 2 2 2 2 2 2 2 2 2 2 2 2 2 2 2 2 2 2 2 2 2 2 7" xfId="25623" xr:uid="{00000000-0005-0000-0000-000017640000}"/>
    <cellStyle name="Normal 2 2 2 2 2 2 2 2 2 2 2 2 2 2 2 2 2 2 2 2 2 2 2 2 2 2 2 2 2 8" xfId="25624" xr:uid="{00000000-0005-0000-0000-000018640000}"/>
    <cellStyle name="Normal 2 2 2 2 2 2 2 2 2 2 2 2 2 2 2 2 2 2 2 2 2 2 2 2 2 2 2 2 2 9" xfId="25625" xr:uid="{00000000-0005-0000-0000-000019640000}"/>
    <cellStyle name="Normal 2 2 2 2 2 2 2 2 2 2 2 2 2 2 2 2 2 2 2 2 2 2 2 2 2 2 2 2 2_Tabla M" xfId="25626" xr:uid="{00000000-0005-0000-0000-00001A640000}"/>
    <cellStyle name="Normal 2 2 2 2 2 2 2 2 2 2 2 2 2 2 2 2 2 2 2 2 2 2 2 2 2 2 2 2 20" xfId="25627" xr:uid="{00000000-0005-0000-0000-00001B640000}"/>
    <cellStyle name="Normal 2 2 2 2 2 2 2 2 2 2 2 2 2 2 2 2 2 2 2 2 2 2 2 2 2 2 2 2 20 10" xfId="25628" xr:uid="{00000000-0005-0000-0000-00001C640000}"/>
    <cellStyle name="Normal 2 2 2 2 2 2 2 2 2 2 2 2 2 2 2 2 2 2 2 2 2 2 2 2 2 2 2 2 20 2" xfId="25629" xr:uid="{00000000-0005-0000-0000-00001D640000}"/>
    <cellStyle name="Normal 2 2 2 2 2 2 2 2 2 2 2 2 2 2 2 2 2 2 2 2 2 2 2 2 2 2 2 2 20 3" xfId="25630" xr:uid="{00000000-0005-0000-0000-00001E640000}"/>
    <cellStyle name="Normal 2 2 2 2 2 2 2 2 2 2 2 2 2 2 2 2 2 2 2 2 2 2 2 2 2 2 2 2 20 4" xfId="25631" xr:uid="{00000000-0005-0000-0000-00001F640000}"/>
    <cellStyle name="Normal 2 2 2 2 2 2 2 2 2 2 2 2 2 2 2 2 2 2 2 2 2 2 2 2 2 2 2 2 20 5" xfId="25632" xr:uid="{00000000-0005-0000-0000-000020640000}"/>
    <cellStyle name="Normal 2 2 2 2 2 2 2 2 2 2 2 2 2 2 2 2 2 2 2 2 2 2 2 2 2 2 2 2 20 6" xfId="25633" xr:uid="{00000000-0005-0000-0000-000021640000}"/>
    <cellStyle name="Normal 2 2 2 2 2 2 2 2 2 2 2 2 2 2 2 2 2 2 2 2 2 2 2 2 2 2 2 2 20 7" xfId="25634" xr:uid="{00000000-0005-0000-0000-000022640000}"/>
    <cellStyle name="Normal 2 2 2 2 2 2 2 2 2 2 2 2 2 2 2 2 2 2 2 2 2 2 2 2 2 2 2 2 20 8" xfId="25635" xr:uid="{00000000-0005-0000-0000-000023640000}"/>
    <cellStyle name="Normal 2 2 2 2 2 2 2 2 2 2 2 2 2 2 2 2 2 2 2 2 2 2 2 2 2 2 2 2 20 9" xfId="25636" xr:uid="{00000000-0005-0000-0000-000024640000}"/>
    <cellStyle name="Normal 2 2 2 2 2 2 2 2 2 2 2 2 2 2 2 2 2 2 2 2 2 2 2 2 2 2 2 2 20_Tabla M" xfId="25637" xr:uid="{00000000-0005-0000-0000-000025640000}"/>
    <cellStyle name="Normal 2 2 2 2 2 2 2 2 2 2 2 2 2 2 2 2 2 2 2 2 2 2 2 2 2 2 2 2 21" xfId="25638" xr:uid="{00000000-0005-0000-0000-000026640000}"/>
    <cellStyle name="Normal 2 2 2 2 2 2 2 2 2 2 2 2 2 2 2 2 2 2 2 2 2 2 2 2 2 2 2 2 21 10" xfId="25639" xr:uid="{00000000-0005-0000-0000-000027640000}"/>
    <cellStyle name="Normal 2 2 2 2 2 2 2 2 2 2 2 2 2 2 2 2 2 2 2 2 2 2 2 2 2 2 2 2 21 2" xfId="25640" xr:uid="{00000000-0005-0000-0000-000028640000}"/>
    <cellStyle name="Normal 2 2 2 2 2 2 2 2 2 2 2 2 2 2 2 2 2 2 2 2 2 2 2 2 2 2 2 2 21 3" xfId="25641" xr:uid="{00000000-0005-0000-0000-000029640000}"/>
    <cellStyle name="Normal 2 2 2 2 2 2 2 2 2 2 2 2 2 2 2 2 2 2 2 2 2 2 2 2 2 2 2 2 21 4" xfId="25642" xr:uid="{00000000-0005-0000-0000-00002A640000}"/>
    <cellStyle name="Normal 2 2 2 2 2 2 2 2 2 2 2 2 2 2 2 2 2 2 2 2 2 2 2 2 2 2 2 2 21 5" xfId="25643" xr:uid="{00000000-0005-0000-0000-00002B640000}"/>
    <cellStyle name="Normal 2 2 2 2 2 2 2 2 2 2 2 2 2 2 2 2 2 2 2 2 2 2 2 2 2 2 2 2 21 6" xfId="25644" xr:uid="{00000000-0005-0000-0000-00002C640000}"/>
    <cellStyle name="Normal 2 2 2 2 2 2 2 2 2 2 2 2 2 2 2 2 2 2 2 2 2 2 2 2 2 2 2 2 21 7" xfId="25645" xr:uid="{00000000-0005-0000-0000-00002D640000}"/>
    <cellStyle name="Normal 2 2 2 2 2 2 2 2 2 2 2 2 2 2 2 2 2 2 2 2 2 2 2 2 2 2 2 2 21 8" xfId="25646" xr:uid="{00000000-0005-0000-0000-00002E640000}"/>
    <cellStyle name="Normal 2 2 2 2 2 2 2 2 2 2 2 2 2 2 2 2 2 2 2 2 2 2 2 2 2 2 2 2 21 9" xfId="25647" xr:uid="{00000000-0005-0000-0000-00002F640000}"/>
    <cellStyle name="Normal 2 2 2 2 2 2 2 2 2 2 2 2 2 2 2 2 2 2 2 2 2 2 2 2 2 2 2 2 21_Tabla M" xfId="25648" xr:uid="{00000000-0005-0000-0000-000030640000}"/>
    <cellStyle name="Normal 2 2 2 2 2 2 2 2 2 2 2 2 2 2 2 2 2 2 2 2 2 2 2 2 2 2 2 2 22" xfId="25649" xr:uid="{00000000-0005-0000-0000-000031640000}"/>
    <cellStyle name="Normal 2 2 2 2 2 2 2 2 2 2 2 2 2 2 2 2 2 2 2 2 2 2 2 2 2 2 2 2 22 10" xfId="25650" xr:uid="{00000000-0005-0000-0000-000032640000}"/>
    <cellStyle name="Normal 2 2 2 2 2 2 2 2 2 2 2 2 2 2 2 2 2 2 2 2 2 2 2 2 2 2 2 2 22 2" xfId="25651" xr:uid="{00000000-0005-0000-0000-000033640000}"/>
    <cellStyle name="Normal 2 2 2 2 2 2 2 2 2 2 2 2 2 2 2 2 2 2 2 2 2 2 2 2 2 2 2 2 22 3" xfId="25652" xr:uid="{00000000-0005-0000-0000-000034640000}"/>
    <cellStyle name="Normal 2 2 2 2 2 2 2 2 2 2 2 2 2 2 2 2 2 2 2 2 2 2 2 2 2 2 2 2 22 4" xfId="25653" xr:uid="{00000000-0005-0000-0000-000035640000}"/>
    <cellStyle name="Normal 2 2 2 2 2 2 2 2 2 2 2 2 2 2 2 2 2 2 2 2 2 2 2 2 2 2 2 2 22 5" xfId="25654" xr:uid="{00000000-0005-0000-0000-000036640000}"/>
    <cellStyle name="Normal 2 2 2 2 2 2 2 2 2 2 2 2 2 2 2 2 2 2 2 2 2 2 2 2 2 2 2 2 22 6" xfId="25655" xr:uid="{00000000-0005-0000-0000-000037640000}"/>
    <cellStyle name="Normal 2 2 2 2 2 2 2 2 2 2 2 2 2 2 2 2 2 2 2 2 2 2 2 2 2 2 2 2 22 7" xfId="25656" xr:uid="{00000000-0005-0000-0000-000038640000}"/>
    <cellStyle name="Normal 2 2 2 2 2 2 2 2 2 2 2 2 2 2 2 2 2 2 2 2 2 2 2 2 2 2 2 2 22 8" xfId="25657" xr:uid="{00000000-0005-0000-0000-000039640000}"/>
    <cellStyle name="Normal 2 2 2 2 2 2 2 2 2 2 2 2 2 2 2 2 2 2 2 2 2 2 2 2 2 2 2 2 22 9" xfId="25658" xr:uid="{00000000-0005-0000-0000-00003A640000}"/>
    <cellStyle name="Normal 2 2 2 2 2 2 2 2 2 2 2 2 2 2 2 2 2 2 2 2 2 2 2 2 2 2 2 2 22_Tabla M" xfId="25659" xr:uid="{00000000-0005-0000-0000-00003B640000}"/>
    <cellStyle name="Normal 2 2 2 2 2 2 2 2 2 2 2 2 2 2 2 2 2 2 2 2 2 2 2 2 2 2 2 2 23" xfId="25660" xr:uid="{00000000-0005-0000-0000-00003C640000}"/>
    <cellStyle name="Normal 2 2 2 2 2 2 2 2 2 2 2 2 2 2 2 2 2 2 2 2 2 2 2 2 2 2 2 2 23 10" xfId="25661" xr:uid="{00000000-0005-0000-0000-00003D640000}"/>
    <cellStyle name="Normal 2 2 2 2 2 2 2 2 2 2 2 2 2 2 2 2 2 2 2 2 2 2 2 2 2 2 2 2 23 2" xfId="25662" xr:uid="{00000000-0005-0000-0000-00003E640000}"/>
    <cellStyle name="Normal 2 2 2 2 2 2 2 2 2 2 2 2 2 2 2 2 2 2 2 2 2 2 2 2 2 2 2 2 23 3" xfId="25663" xr:uid="{00000000-0005-0000-0000-00003F640000}"/>
    <cellStyle name="Normal 2 2 2 2 2 2 2 2 2 2 2 2 2 2 2 2 2 2 2 2 2 2 2 2 2 2 2 2 23 4" xfId="25664" xr:uid="{00000000-0005-0000-0000-000040640000}"/>
    <cellStyle name="Normal 2 2 2 2 2 2 2 2 2 2 2 2 2 2 2 2 2 2 2 2 2 2 2 2 2 2 2 2 23 5" xfId="25665" xr:uid="{00000000-0005-0000-0000-000041640000}"/>
    <cellStyle name="Normal 2 2 2 2 2 2 2 2 2 2 2 2 2 2 2 2 2 2 2 2 2 2 2 2 2 2 2 2 23 6" xfId="25666" xr:uid="{00000000-0005-0000-0000-000042640000}"/>
    <cellStyle name="Normal 2 2 2 2 2 2 2 2 2 2 2 2 2 2 2 2 2 2 2 2 2 2 2 2 2 2 2 2 23 7" xfId="25667" xr:uid="{00000000-0005-0000-0000-000043640000}"/>
    <cellStyle name="Normal 2 2 2 2 2 2 2 2 2 2 2 2 2 2 2 2 2 2 2 2 2 2 2 2 2 2 2 2 23 8" xfId="25668" xr:uid="{00000000-0005-0000-0000-000044640000}"/>
    <cellStyle name="Normal 2 2 2 2 2 2 2 2 2 2 2 2 2 2 2 2 2 2 2 2 2 2 2 2 2 2 2 2 23 9" xfId="25669" xr:uid="{00000000-0005-0000-0000-000045640000}"/>
    <cellStyle name="Normal 2 2 2 2 2 2 2 2 2 2 2 2 2 2 2 2 2 2 2 2 2 2 2 2 2 2 2 2 23_Tabla M" xfId="25670" xr:uid="{00000000-0005-0000-0000-000046640000}"/>
    <cellStyle name="Normal 2 2 2 2 2 2 2 2 2 2 2 2 2 2 2 2 2 2 2 2 2 2 2 2 2 2 2 2 24" xfId="25671" xr:uid="{00000000-0005-0000-0000-000047640000}"/>
    <cellStyle name="Normal 2 2 2 2 2 2 2 2 2 2 2 2 2 2 2 2 2 2 2 2 2 2 2 2 2 2 2 2 24 10" xfId="25672" xr:uid="{00000000-0005-0000-0000-000048640000}"/>
    <cellStyle name="Normal 2 2 2 2 2 2 2 2 2 2 2 2 2 2 2 2 2 2 2 2 2 2 2 2 2 2 2 2 24 2" xfId="25673" xr:uid="{00000000-0005-0000-0000-000049640000}"/>
    <cellStyle name="Normal 2 2 2 2 2 2 2 2 2 2 2 2 2 2 2 2 2 2 2 2 2 2 2 2 2 2 2 2 24 3" xfId="25674" xr:uid="{00000000-0005-0000-0000-00004A640000}"/>
    <cellStyle name="Normal 2 2 2 2 2 2 2 2 2 2 2 2 2 2 2 2 2 2 2 2 2 2 2 2 2 2 2 2 24 4" xfId="25675" xr:uid="{00000000-0005-0000-0000-00004B640000}"/>
    <cellStyle name="Normal 2 2 2 2 2 2 2 2 2 2 2 2 2 2 2 2 2 2 2 2 2 2 2 2 2 2 2 2 24 5" xfId="25676" xr:uid="{00000000-0005-0000-0000-00004C640000}"/>
    <cellStyle name="Normal 2 2 2 2 2 2 2 2 2 2 2 2 2 2 2 2 2 2 2 2 2 2 2 2 2 2 2 2 24 6" xfId="25677" xr:uid="{00000000-0005-0000-0000-00004D640000}"/>
    <cellStyle name="Normal 2 2 2 2 2 2 2 2 2 2 2 2 2 2 2 2 2 2 2 2 2 2 2 2 2 2 2 2 24 7" xfId="25678" xr:uid="{00000000-0005-0000-0000-00004E640000}"/>
    <cellStyle name="Normal 2 2 2 2 2 2 2 2 2 2 2 2 2 2 2 2 2 2 2 2 2 2 2 2 2 2 2 2 24 8" xfId="25679" xr:uid="{00000000-0005-0000-0000-00004F640000}"/>
    <cellStyle name="Normal 2 2 2 2 2 2 2 2 2 2 2 2 2 2 2 2 2 2 2 2 2 2 2 2 2 2 2 2 24 9" xfId="25680" xr:uid="{00000000-0005-0000-0000-000050640000}"/>
    <cellStyle name="Normal 2 2 2 2 2 2 2 2 2 2 2 2 2 2 2 2 2 2 2 2 2 2 2 2 2 2 2 2 24_Tabla M" xfId="25681" xr:uid="{00000000-0005-0000-0000-000051640000}"/>
    <cellStyle name="Normal 2 2 2 2 2 2 2 2 2 2 2 2 2 2 2 2 2 2 2 2 2 2 2 2 2 2 2 2 25" xfId="25682" xr:uid="{00000000-0005-0000-0000-000052640000}"/>
    <cellStyle name="Normal 2 2 2 2 2 2 2 2 2 2 2 2 2 2 2 2 2 2 2 2 2 2 2 2 2 2 2 2 25 10" xfId="25683" xr:uid="{00000000-0005-0000-0000-000053640000}"/>
    <cellStyle name="Normal 2 2 2 2 2 2 2 2 2 2 2 2 2 2 2 2 2 2 2 2 2 2 2 2 2 2 2 2 25 2" xfId="25684" xr:uid="{00000000-0005-0000-0000-000054640000}"/>
    <cellStyle name="Normal 2 2 2 2 2 2 2 2 2 2 2 2 2 2 2 2 2 2 2 2 2 2 2 2 2 2 2 2 25 3" xfId="25685" xr:uid="{00000000-0005-0000-0000-000055640000}"/>
    <cellStyle name="Normal 2 2 2 2 2 2 2 2 2 2 2 2 2 2 2 2 2 2 2 2 2 2 2 2 2 2 2 2 25 4" xfId="25686" xr:uid="{00000000-0005-0000-0000-000056640000}"/>
    <cellStyle name="Normal 2 2 2 2 2 2 2 2 2 2 2 2 2 2 2 2 2 2 2 2 2 2 2 2 2 2 2 2 25 5" xfId="25687" xr:uid="{00000000-0005-0000-0000-000057640000}"/>
    <cellStyle name="Normal 2 2 2 2 2 2 2 2 2 2 2 2 2 2 2 2 2 2 2 2 2 2 2 2 2 2 2 2 25 6" xfId="25688" xr:uid="{00000000-0005-0000-0000-000058640000}"/>
    <cellStyle name="Normal 2 2 2 2 2 2 2 2 2 2 2 2 2 2 2 2 2 2 2 2 2 2 2 2 2 2 2 2 25 7" xfId="25689" xr:uid="{00000000-0005-0000-0000-000059640000}"/>
    <cellStyle name="Normal 2 2 2 2 2 2 2 2 2 2 2 2 2 2 2 2 2 2 2 2 2 2 2 2 2 2 2 2 25 8" xfId="25690" xr:uid="{00000000-0005-0000-0000-00005A640000}"/>
    <cellStyle name="Normal 2 2 2 2 2 2 2 2 2 2 2 2 2 2 2 2 2 2 2 2 2 2 2 2 2 2 2 2 25 9" xfId="25691" xr:uid="{00000000-0005-0000-0000-00005B640000}"/>
    <cellStyle name="Normal 2 2 2 2 2 2 2 2 2 2 2 2 2 2 2 2 2 2 2 2 2 2 2 2 2 2 2 2 25_Tabla M" xfId="25692" xr:uid="{00000000-0005-0000-0000-00005C640000}"/>
    <cellStyle name="Normal 2 2 2 2 2 2 2 2 2 2 2 2 2 2 2 2 2 2 2 2 2 2 2 2 2 2 2 2 26" xfId="25693" xr:uid="{00000000-0005-0000-0000-00005D640000}"/>
    <cellStyle name="Normal 2 2 2 2 2 2 2 2 2 2 2 2 2 2 2 2 2 2 2 2 2 2 2 2 2 2 2 2 26 10" xfId="25694" xr:uid="{00000000-0005-0000-0000-00005E640000}"/>
    <cellStyle name="Normal 2 2 2 2 2 2 2 2 2 2 2 2 2 2 2 2 2 2 2 2 2 2 2 2 2 2 2 2 26 2" xfId="25695" xr:uid="{00000000-0005-0000-0000-00005F640000}"/>
    <cellStyle name="Normal 2 2 2 2 2 2 2 2 2 2 2 2 2 2 2 2 2 2 2 2 2 2 2 2 2 2 2 2 26 3" xfId="25696" xr:uid="{00000000-0005-0000-0000-000060640000}"/>
    <cellStyle name="Normal 2 2 2 2 2 2 2 2 2 2 2 2 2 2 2 2 2 2 2 2 2 2 2 2 2 2 2 2 26 4" xfId="25697" xr:uid="{00000000-0005-0000-0000-000061640000}"/>
    <cellStyle name="Normal 2 2 2 2 2 2 2 2 2 2 2 2 2 2 2 2 2 2 2 2 2 2 2 2 2 2 2 2 26 5" xfId="25698" xr:uid="{00000000-0005-0000-0000-000062640000}"/>
    <cellStyle name="Normal 2 2 2 2 2 2 2 2 2 2 2 2 2 2 2 2 2 2 2 2 2 2 2 2 2 2 2 2 26 6" xfId="25699" xr:uid="{00000000-0005-0000-0000-000063640000}"/>
    <cellStyle name="Normal 2 2 2 2 2 2 2 2 2 2 2 2 2 2 2 2 2 2 2 2 2 2 2 2 2 2 2 2 26 7" xfId="25700" xr:uid="{00000000-0005-0000-0000-000064640000}"/>
    <cellStyle name="Normal 2 2 2 2 2 2 2 2 2 2 2 2 2 2 2 2 2 2 2 2 2 2 2 2 2 2 2 2 26 8" xfId="25701" xr:uid="{00000000-0005-0000-0000-000065640000}"/>
    <cellStyle name="Normal 2 2 2 2 2 2 2 2 2 2 2 2 2 2 2 2 2 2 2 2 2 2 2 2 2 2 2 2 26 9" xfId="25702" xr:uid="{00000000-0005-0000-0000-000066640000}"/>
    <cellStyle name="Normal 2 2 2 2 2 2 2 2 2 2 2 2 2 2 2 2 2 2 2 2 2 2 2 2 2 2 2 2 26_Tabla M" xfId="25703" xr:uid="{00000000-0005-0000-0000-000067640000}"/>
    <cellStyle name="Normal 2 2 2 2 2 2 2 2 2 2 2 2 2 2 2 2 2 2 2 2 2 2 2 2 2 2 2 2 27" xfId="25704" xr:uid="{00000000-0005-0000-0000-000068640000}"/>
    <cellStyle name="Normal 2 2 2 2 2 2 2 2 2 2 2 2 2 2 2 2 2 2 2 2 2 2 2 2 2 2 2 2 27 10" xfId="25705" xr:uid="{00000000-0005-0000-0000-000069640000}"/>
    <cellStyle name="Normal 2 2 2 2 2 2 2 2 2 2 2 2 2 2 2 2 2 2 2 2 2 2 2 2 2 2 2 2 27 2" xfId="25706" xr:uid="{00000000-0005-0000-0000-00006A640000}"/>
    <cellStyle name="Normal 2 2 2 2 2 2 2 2 2 2 2 2 2 2 2 2 2 2 2 2 2 2 2 2 2 2 2 2 27 3" xfId="25707" xr:uid="{00000000-0005-0000-0000-00006B640000}"/>
    <cellStyle name="Normal 2 2 2 2 2 2 2 2 2 2 2 2 2 2 2 2 2 2 2 2 2 2 2 2 2 2 2 2 27 4" xfId="25708" xr:uid="{00000000-0005-0000-0000-00006C640000}"/>
    <cellStyle name="Normal 2 2 2 2 2 2 2 2 2 2 2 2 2 2 2 2 2 2 2 2 2 2 2 2 2 2 2 2 27 5" xfId="25709" xr:uid="{00000000-0005-0000-0000-00006D640000}"/>
    <cellStyle name="Normal 2 2 2 2 2 2 2 2 2 2 2 2 2 2 2 2 2 2 2 2 2 2 2 2 2 2 2 2 27 6" xfId="25710" xr:uid="{00000000-0005-0000-0000-00006E640000}"/>
    <cellStyle name="Normal 2 2 2 2 2 2 2 2 2 2 2 2 2 2 2 2 2 2 2 2 2 2 2 2 2 2 2 2 27 7" xfId="25711" xr:uid="{00000000-0005-0000-0000-00006F640000}"/>
    <cellStyle name="Normal 2 2 2 2 2 2 2 2 2 2 2 2 2 2 2 2 2 2 2 2 2 2 2 2 2 2 2 2 27 8" xfId="25712" xr:uid="{00000000-0005-0000-0000-000070640000}"/>
    <cellStyle name="Normal 2 2 2 2 2 2 2 2 2 2 2 2 2 2 2 2 2 2 2 2 2 2 2 2 2 2 2 2 27 9" xfId="25713" xr:uid="{00000000-0005-0000-0000-000071640000}"/>
    <cellStyle name="Normal 2 2 2 2 2 2 2 2 2 2 2 2 2 2 2 2 2 2 2 2 2 2 2 2 2 2 2 2 27_Tabla M" xfId="25714" xr:uid="{00000000-0005-0000-0000-000072640000}"/>
    <cellStyle name="Normal 2 2 2 2 2 2 2 2 2 2 2 2 2 2 2 2 2 2 2 2 2 2 2 2 2 2 2 2 28" xfId="25715" xr:uid="{00000000-0005-0000-0000-000073640000}"/>
    <cellStyle name="Normal 2 2 2 2 2 2 2 2 2 2 2 2 2 2 2 2 2 2 2 2 2 2 2 2 2 2 2 2 28 10" xfId="25716" xr:uid="{00000000-0005-0000-0000-000074640000}"/>
    <cellStyle name="Normal 2 2 2 2 2 2 2 2 2 2 2 2 2 2 2 2 2 2 2 2 2 2 2 2 2 2 2 2 28 2" xfId="25717" xr:uid="{00000000-0005-0000-0000-000075640000}"/>
    <cellStyle name="Normal 2 2 2 2 2 2 2 2 2 2 2 2 2 2 2 2 2 2 2 2 2 2 2 2 2 2 2 2 28 3" xfId="25718" xr:uid="{00000000-0005-0000-0000-000076640000}"/>
    <cellStyle name="Normal 2 2 2 2 2 2 2 2 2 2 2 2 2 2 2 2 2 2 2 2 2 2 2 2 2 2 2 2 28 4" xfId="25719" xr:uid="{00000000-0005-0000-0000-000077640000}"/>
    <cellStyle name="Normal 2 2 2 2 2 2 2 2 2 2 2 2 2 2 2 2 2 2 2 2 2 2 2 2 2 2 2 2 28 5" xfId="25720" xr:uid="{00000000-0005-0000-0000-000078640000}"/>
    <cellStyle name="Normal 2 2 2 2 2 2 2 2 2 2 2 2 2 2 2 2 2 2 2 2 2 2 2 2 2 2 2 2 28 6" xfId="25721" xr:uid="{00000000-0005-0000-0000-000079640000}"/>
    <cellStyle name="Normal 2 2 2 2 2 2 2 2 2 2 2 2 2 2 2 2 2 2 2 2 2 2 2 2 2 2 2 2 28 7" xfId="25722" xr:uid="{00000000-0005-0000-0000-00007A640000}"/>
    <cellStyle name="Normal 2 2 2 2 2 2 2 2 2 2 2 2 2 2 2 2 2 2 2 2 2 2 2 2 2 2 2 2 28 8" xfId="25723" xr:uid="{00000000-0005-0000-0000-00007B640000}"/>
    <cellStyle name="Normal 2 2 2 2 2 2 2 2 2 2 2 2 2 2 2 2 2 2 2 2 2 2 2 2 2 2 2 2 28 9" xfId="25724" xr:uid="{00000000-0005-0000-0000-00007C640000}"/>
    <cellStyle name="Normal 2 2 2 2 2 2 2 2 2 2 2 2 2 2 2 2 2 2 2 2 2 2 2 2 2 2 2 2 28_Tabla M" xfId="25725" xr:uid="{00000000-0005-0000-0000-00007D640000}"/>
    <cellStyle name="Normal 2 2 2 2 2 2 2 2 2 2 2 2 2 2 2 2 2 2 2 2 2 2 2 2 2 2 2 2 29" xfId="25726" xr:uid="{00000000-0005-0000-0000-00007E640000}"/>
    <cellStyle name="Normal 2 2 2 2 2 2 2 2 2 2 2 2 2 2 2 2 2 2 2 2 2 2 2 2 2 2 2 2 29 10" xfId="25727" xr:uid="{00000000-0005-0000-0000-00007F640000}"/>
    <cellStyle name="Normal 2 2 2 2 2 2 2 2 2 2 2 2 2 2 2 2 2 2 2 2 2 2 2 2 2 2 2 2 29 2" xfId="25728" xr:uid="{00000000-0005-0000-0000-000080640000}"/>
    <cellStyle name="Normal 2 2 2 2 2 2 2 2 2 2 2 2 2 2 2 2 2 2 2 2 2 2 2 2 2 2 2 2 29 3" xfId="25729" xr:uid="{00000000-0005-0000-0000-000081640000}"/>
    <cellStyle name="Normal 2 2 2 2 2 2 2 2 2 2 2 2 2 2 2 2 2 2 2 2 2 2 2 2 2 2 2 2 29 4" xfId="25730" xr:uid="{00000000-0005-0000-0000-000082640000}"/>
    <cellStyle name="Normal 2 2 2 2 2 2 2 2 2 2 2 2 2 2 2 2 2 2 2 2 2 2 2 2 2 2 2 2 29 5" xfId="25731" xr:uid="{00000000-0005-0000-0000-000083640000}"/>
    <cellStyle name="Normal 2 2 2 2 2 2 2 2 2 2 2 2 2 2 2 2 2 2 2 2 2 2 2 2 2 2 2 2 29 6" xfId="25732" xr:uid="{00000000-0005-0000-0000-000084640000}"/>
    <cellStyle name="Normal 2 2 2 2 2 2 2 2 2 2 2 2 2 2 2 2 2 2 2 2 2 2 2 2 2 2 2 2 29 7" xfId="25733" xr:uid="{00000000-0005-0000-0000-000085640000}"/>
    <cellStyle name="Normal 2 2 2 2 2 2 2 2 2 2 2 2 2 2 2 2 2 2 2 2 2 2 2 2 2 2 2 2 29 8" xfId="25734" xr:uid="{00000000-0005-0000-0000-000086640000}"/>
    <cellStyle name="Normal 2 2 2 2 2 2 2 2 2 2 2 2 2 2 2 2 2 2 2 2 2 2 2 2 2 2 2 2 29 9" xfId="25735" xr:uid="{00000000-0005-0000-0000-000087640000}"/>
    <cellStyle name="Normal 2 2 2 2 2 2 2 2 2 2 2 2 2 2 2 2 2 2 2 2 2 2 2 2 2 2 2 2 29_Tabla M" xfId="25736" xr:uid="{00000000-0005-0000-0000-000088640000}"/>
    <cellStyle name="Normal 2 2 2 2 2 2 2 2 2 2 2 2 2 2 2 2 2 2 2 2 2 2 2 2 2 2 2 2 3" xfId="25737" xr:uid="{00000000-0005-0000-0000-000089640000}"/>
    <cellStyle name="Normal 2 2 2 2 2 2 2 2 2 2 2 2 2 2 2 2 2 2 2 2 2 2 2 2 2 2 2 2 3 10" xfId="25738" xr:uid="{00000000-0005-0000-0000-00008A640000}"/>
    <cellStyle name="Normal 2 2 2 2 2 2 2 2 2 2 2 2 2 2 2 2 2 2 2 2 2 2 2 2 2 2 2 2 3 2" xfId="25739" xr:uid="{00000000-0005-0000-0000-00008B640000}"/>
    <cellStyle name="Normal 2 2 2 2 2 2 2 2 2 2 2 2 2 2 2 2 2 2 2 2 2 2 2 2 2 2 2 2 3 3" xfId="25740" xr:uid="{00000000-0005-0000-0000-00008C640000}"/>
    <cellStyle name="Normal 2 2 2 2 2 2 2 2 2 2 2 2 2 2 2 2 2 2 2 2 2 2 2 2 2 2 2 2 3 4" xfId="25741" xr:uid="{00000000-0005-0000-0000-00008D640000}"/>
    <cellStyle name="Normal 2 2 2 2 2 2 2 2 2 2 2 2 2 2 2 2 2 2 2 2 2 2 2 2 2 2 2 2 3 5" xfId="25742" xr:uid="{00000000-0005-0000-0000-00008E640000}"/>
    <cellStyle name="Normal 2 2 2 2 2 2 2 2 2 2 2 2 2 2 2 2 2 2 2 2 2 2 2 2 2 2 2 2 3 6" xfId="25743" xr:uid="{00000000-0005-0000-0000-00008F640000}"/>
    <cellStyle name="Normal 2 2 2 2 2 2 2 2 2 2 2 2 2 2 2 2 2 2 2 2 2 2 2 2 2 2 2 2 3 7" xfId="25744" xr:uid="{00000000-0005-0000-0000-000090640000}"/>
    <cellStyle name="Normal 2 2 2 2 2 2 2 2 2 2 2 2 2 2 2 2 2 2 2 2 2 2 2 2 2 2 2 2 3 8" xfId="25745" xr:uid="{00000000-0005-0000-0000-000091640000}"/>
    <cellStyle name="Normal 2 2 2 2 2 2 2 2 2 2 2 2 2 2 2 2 2 2 2 2 2 2 2 2 2 2 2 2 3 9" xfId="25746" xr:uid="{00000000-0005-0000-0000-000092640000}"/>
    <cellStyle name="Normal 2 2 2 2 2 2 2 2 2 2 2 2 2 2 2 2 2 2 2 2 2 2 2 2 2 2 2 2 3_Tabla M" xfId="25747" xr:uid="{00000000-0005-0000-0000-000093640000}"/>
    <cellStyle name="Normal 2 2 2 2 2 2 2 2 2 2 2 2 2 2 2 2 2 2 2 2 2 2 2 2 2 2 2 2 30" xfId="25748" xr:uid="{00000000-0005-0000-0000-000094640000}"/>
    <cellStyle name="Normal 2 2 2 2 2 2 2 2 2 2 2 2 2 2 2 2 2 2 2 2 2 2 2 2 2 2 2 2 30 10" xfId="25749" xr:uid="{00000000-0005-0000-0000-000095640000}"/>
    <cellStyle name="Normal 2 2 2 2 2 2 2 2 2 2 2 2 2 2 2 2 2 2 2 2 2 2 2 2 2 2 2 2 30 2" xfId="25750" xr:uid="{00000000-0005-0000-0000-000096640000}"/>
    <cellStyle name="Normal 2 2 2 2 2 2 2 2 2 2 2 2 2 2 2 2 2 2 2 2 2 2 2 2 2 2 2 2 30 3" xfId="25751" xr:uid="{00000000-0005-0000-0000-000097640000}"/>
    <cellStyle name="Normal 2 2 2 2 2 2 2 2 2 2 2 2 2 2 2 2 2 2 2 2 2 2 2 2 2 2 2 2 30 4" xfId="25752" xr:uid="{00000000-0005-0000-0000-000098640000}"/>
    <cellStyle name="Normal 2 2 2 2 2 2 2 2 2 2 2 2 2 2 2 2 2 2 2 2 2 2 2 2 2 2 2 2 30 5" xfId="25753" xr:uid="{00000000-0005-0000-0000-000099640000}"/>
    <cellStyle name="Normal 2 2 2 2 2 2 2 2 2 2 2 2 2 2 2 2 2 2 2 2 2 2 2 2 2 2 2 2 30 6" xfId="25754" xr:uid="{00000000-0005-0000-0000-00009A640000}"/>
    <cellStyle name="Normal 2 2 2 2 2 2 2 2 2 2 2 2 2 2 2 2 2 2 2 2 2 2 2 2 2 2 2 2 30 7" xfId="25755" xr:uid="{00000000-0005-0000-0000-00009B640000}"/>
    <cellStyle name="Normal 2 2 2 2 2 2 2 2 2 2 2 2 2 2 2 2 2 2 2 2 2 2 2 2 2 2 2 2 30 8" xfId="25756" xr:uid="{00000000-0005-0000-0000-00009C640000}"/>
    <cellStyle name="Normal 2 2 2 2 2 2 2 2 2 2 2 2 2 2 2 2 2 2 2 2 2 2 2 2 2 2 2 2 30 9" xfId="25757" xr:uid="{00000000-0005-0000-0000-00009D640000}"/>
    <cellStyle name="Normal 2 2 2 2 2 2 2 2 2 2 2 2 2 2 2 2 2 2 2 2 2 2 2 2 2 2 2 2 30_Tabla M" xfId="25758" xr:uid="{00000000-0005-0000-0000-00009E640000}"/>
    <cellStyle name="Normal 2 2 2 2 2 2 2 2 2 2 2 2 2 2 2 2 2 2 2 2 2 2 2 2 2 2 2 2 31" xfId="25759" xr:uid="{00000000-0005-0000-0000-00009F640000}"/>
    <cellStyle name="Normal 2 2 2 2 2 2 2 2 2 2 2 2 2 2 2 2 2 2 2 2 2 2 2 2 2 2 2 2 31 10" xfId="25760" xr:uid="{00000000-0005-0000-0000-0000A0640000}"/>
    <cellStyle name="Normal 2 2 2 2 2 2 2 2 2 2 2 2 2 2 2 2 2 2 2 2 2 2 2 2 2 2 2 2 31 2" xfId="25761" xr:uid="{00000000-0005-0000-0000-0000A1640000}"/>
    <cellStyle name="Normal 2 2 2 2 2 2 2 2 2 2 2 2 2 2 2 2 2 2 2 2 2 2 2 2 2 2 2 2 31 3" xfId="25762" xr:uid="{00000000-0005-0000-0000-0000A2640000}"/>
    <cellStyle name="Normal 2 2 2 2 2 2 2 2 2 2 2 2 2 2 2 2 2 2 2 2 2 2 2 2 2 2 2 2 31 4" xfId="25763" xr:uid="{00000000-0005-0000-0000-0000A3640000}"/>
    <cellStyle name="Normal 2 2 2 2 2 2 2 2 2 2 2 2 2 2 2 2 2 2 2 2 2 2 2 2 2 2 2 2 31 5" xfId="25764" xr:uid="{00000000-0005-0000-0000-0000A4640000}"/>
    <cellStyle name="Normal 2 2 2 2 2 2 2 2 2 2 2 2 2 2 2 2 2 2 2 2 2 2 2 2 2 2 2 2 31 6" xfId="25765" xr:uid="{00000000-0005-0000-0000-0000A5640000}"/>
    <cellStyle name="Normal 2 2 2 2 2 2 2 2 2 2 2 2 2 2 2 2 2 2 2 2 2 2 2 2 2 2 2 2 31 7" xfId="25766" xr:uid="{00000000-0005-0000-0000-0000A6640000}"/>
    <cellStyle name="Normal 2 2 2 2 2 2 2 2 2 2 2 2 2 2 2 2 2 2 2 2 2 2 2 2 2 2 2 2 31 8" xfId="25767" xr:uid="{00000000-0005-0000-0000-0000A7640000}"/>
    <cellStyle name="Normal 2 2 2 2 2 2 2 2 2 2 2 2 2 2 2 2 2 2 2 2 2 2 2 2 2 2 2 2 31 9" xfId="25768" xr:uid="{00000000-0005-0000-0000-0000A8640000}"/>
    <cellStyle name="Normal 2 2 2 2 2 2 2 2 2 2 2 2 2 2 2 2 2 2 2 2 2 2 2 2 2 2 2 2 31_Tabla M" xfId="25769" xr:uid="{00000000-0005-0000-0000-0000A9640000}"/>
    <cellStyle name="Normal 2 2 2 2 2 2 2 2 2 2 2 2 2 2 2 2 2 2 2 2 2 2 2 2 2 2 2 2 32" xfId="25770" xr:uid="{00000000-0005-0000-0000-0000AA640000}"/>
    <cellStyle name="Normal 2 2 2 2 2 2 2 2 2 2 2 2 2 2 2 2 2 2 2 2 2 2 2 2 2 2 2 2 32 10" xfId="25771" xr:uid="{00000000-0005-0000-0000-0000AB640000}"/>
    <cellStyle name="Normal 2 2 2 2 2 2 2 2 2 2 2 2 2 2 2 2 2 2 2 2 2 2 2 2 2 2 2 2 32 2" xfId="25772" xr:uid="{00000000-0005-0000-0000-0000AC640000}"/>
    <cellStyle name="Normal 2 2 2 2 2 2 2 2 2 2 2 2 2 2 2 2 2 2 2 2 2 2 2 2 2 2 2 2 32 3" xfId="25773" xr:uid="{00000000-0005-0000-0000-0000AD640000}"/>
    <cellStyle name="Normal 2 2 2 2 2 2 2 2 2 2 2 2 2 2 2 2 2 2 2 2 2 2 2 2 2 2 2 2 32 4" xfId="25774" xr:uid="{00000000-0005-0000-0000-0000AE640000}"/>
    <cellStyle name="Normal 2 2 2 2 2 2 2 2 2 2 2 2 2 2 2 2 2 2 2 2 2 2 2 2 2 2 2 2 32 5" xfId="25775" xr:uid="{00000000-0005-0000-0000-0000AF640000}"/>
    <cellStyle name="Normal 2 2 2 2 2 2 2 2 2 2 2 2 2 2 2 2 2 2 2 2 2 2 2 2 2 2 2 2 32 6" xfId="25776" xr:uid="{00000000-0005-0000-0000-0000B0640000}"/>
    <cellStyle name="Normal 2 2 2 2 2 2 2 2 2 2 2 2 2 2 2 2 2 2 2 2 2 2 2 2 2 2 2 2 32 7" xfId="25777" xr:uid="{00000000-0005-0000-0000-0000B1640000}"/>
    <cellStyle name="Normal 2 2 2 2 2 2 2 2 2 2 2 2 2 2 2 2 2 2 2 2 2 2 2 2 2 2 2 2 32 8" xfId="25778" xr:uid="{00000000-0005-0000-0000-0000B2640000}"/>
    <cellStyle name="Normal 2 2 2 2 2 2 2 2 2 2 2 2 2 2 2 2 2 2 2 2 2 2 2 2 2 2 2 2 32 9" xfId="25779" xr:uid="{00000000-0005-0000-0000-0000B3640000}"/>
    <cellStyle name="Normal 2 2 2 2 2 2 2 2 2 2 2 2 2 2 2 2 2 2 2 2 2 2 2 2 2 2 2 2 32_Tabla M" xfId="25780" xr:uid="{00000000-0005-0000-0000-0000B4640000}"/>
    <cellStyle name="Normal 2 2 2 2 2 2 2 2 2 2 2 2 2 2 2 2 2 2 2 2 2 2 2 2 2 2 2 2 33" xfId="25781" xr:uid="{00000000-0005-0000-0000-0000B5640000}"/>
    <cellStyle name="Normal 2 2 2 2 2 2 2 2 2 2 2 2 2 2 2 2 2 2 2 2 2 2 2 2 2 2 2 2 33 10" xfId="25782" xr:uid="{00000000-0005-0000-0000-0000B6640000}"/>
    <cellStyle name="Normal 2 2 2 2 2 2 2 2 2 2 2 2 2 2 2 2 2 2 2 2 2 2 2 2 2 2 2 2 33 2" xfId="25783" xr:uid="{00000000-0005-0000-0000-0000B7640000}"/>
    <cellStyle name="Normal 2 2 2 2 2 2 2 2 2 2 2 2 2 2 2 2 2 2 2 2 2 2 2 2 2 2 2 2 33 3" xfId="25784" xr:uid="{00000000-0005-0000-0000-0000B8640000}"/>
    <cellStyle name="Normal 2 2 2 2 2 2 2 2 2 2 2 2 2 2 2 2 2 2 2 2 2 2 2 2 2 2 2 2 33 4" xfId="25785" xr:uid="{00000000-0005-0000-0000-0000B9640000}"/>
    <cellStyle name="Normal 2 2 2 2 2 2 2 2 2 2 2 2 2 2 2 2 2 2 2 2 2 2 2 2 2 2 2 2 33 5" xfId="25786" xr:uid="{00000000-0005-0000-0000-0000BA640000}"/>
    <cellStyle name="Normal 2 2 2 2 2 2 2 2 2 2 2 2 2 2 2 2 2 2 2 2 2 2 2 2 2 2 2 2 33 6" xfId="25787" xr:uid="{00000000-0005-0000-0000-0000BB640000}"/>
    <cellStyle name="Normal 2 2 2 2 2 2 2 2 2 2 2 2 2 2 2 2 2 2 2 2 2 2 2 2 2 2 2 2 33 7" xfId="25788" xr:uid="{00000000-0005-0000-0000-0000BC640000}"/>
    <cellStyle name="Normal 2 2 2 2 2 2 2 2 2 2 2 2 2 2 2 2 2 2 2 2 2 2 2 2 2 2 2 2 33 8" xfId="25789" xr:uid="{00000000-0005-0000-0000-0000BD640000}"/>
    <cellStyle name="Normal 2 2 2 2 2 2 2 2 2 2 2 2 2 2 2 2 2 2 2 2 2 2 2 2 2 2 2 2 33 9" xfId="25790" xr:uid="{00000000-0005-0000-0000-0000BE640000}"/>
    <cellStyle name="Normal 2 2 2 2 2 2 2 2 2 2 2 2 2 2 2 2 2 2 2 2 2 2 2 2 2 2 2 2 33_Tabla M" xfId="25791" xr:uid="{00000000-0005-0000-0000-0000BF640000}"/>
    <cellStyle name="Normal 2 2 2 2 2 2 2 2 2 2 2 2 2 2 2 2 2 2 2 2 2 2 2 2 2 2 2 2 34" xfId="25792" xr:uid="{00000000-0005-0000-0000-0000C0640000}"/>
    <cellStyle name="Normal 2 2 2 2 2 2 2 2 2 2 2 2 2 2 2 2 2 2 2 2 2 2 2 2 2 2 2 2 34 10" xfId="25793" xr:uid="{00000000-0005-0000-0000-0000C1640000}"/>
    <cellStyle name="Normal 2 2 2 2 2 2 2 2 2 2 2 2 2 2 2 2 2 2 2 2 2 2 2 2 2 2 2 2 34 2" xfId="25794" xr:uid="{00000000-0005-0000-0000-0000C2640000}"/>
    <cellStyle name="Normal 2 2 2 2 2 2 2 2 2 2 2 2 2 2 2 2 2 2 2 2 2 2 2 2 2 2 2 2 34 3" xfId="25795" xr:uid="{00000000-0005-0000-0000-0000C3640000}"/>
    <cellStyle name="Normal 2 2 2 2 2 2 2 2 2 2 2 2 2 2 2 2 2 2 2 2 2 2 2 2 2 2 2 2 34 4" xfId="25796" xr:uid="{00000000-0005-0000-0000-0000C4640000}"/>
    <cellStyle name="Normal 2 2 2 2 2 2 2 2 2 2 2 2 2 2 2 2 2 2 2 2 2 2 2 2 2 2 2 2 34 5" xfId="25797" xr:uid="{00000000-0005-0000-0000-0000C5640000}"/>
    <cellStyle name="Normal 2 2 2 2 2 2 2 2 2 2 2 2 2 2 2 2 2 2 2 2 2 2 2 2 2 2 2 2 34 6" xfId="25798" xr:uid="{00000000-0005-0000-0000-0000C6640000}"/>
    <cellStyle name="Normal 2 2 2 2 2 2 2 2 2 2 2 2 2 2 2 2 2 2 2 2 2 2 2 2 2 2 2 2 34 7" xfId="25799" xr:uid="{00000000-0005-0000-0000-0000C7640000}"/>
    <cellStyle name="Normal 2 2 2 2 2 2 2 2 2 2 2 2 2 2 2 2 2 2 2 2 2 2 2 2 2 2 2 2 34 8" xfId="25800" xr:uid="{00000000-0005-0000-0000-0000C8640000}"/>
    <cellStyle name="Normal 2 2 2 2 2 2 2 2 2 2 2 2 2 2 2 2 2 2 2 2 2 2 2 2 2 2 2 2 34 9" xfId="25801" xr:uid="{00000000-0005-0000-0000-0000C9640000}"/>
    <cellStyle name="Normal 2 2 2 2 2 2 2 2 2 2 2 2 2 2 2 2 2 2 2 2 2 2 2 2 2 2 2 2 34_Tabla M" xfId="25802" xr:uid="{00000000-0005-0000-0000-0000CA640000}"/>
    <cellStyle name="Normal 2 2 2 2 2 2 2 2 2 2 2 2 2 2 2 2 2 2 2 2 2 2 2 2 2 2 2 2 35" xfId="25803" xr:uid="{00000000-0005-0000-0000-0000CB640000}"/>
    <cellStyle name="Normal 2 2 2 2 2 2 2 2 2 2 2 2 2 2 2 2 2 2 2 2 2 2 2 2 2 2 2 2 35 10" xfId="25804" xr:uid="{00000000-0005-0000-0000-0000CC640000}"/>
    <cellStyle name="Normal 2 2 2 2 2 2 2 2 2 2 2 2 2 2 2 2 2 2 2 2 2 2 2 2 2 2 2 2 35 2" xfId="25805" xr:uid="{00000000-0005-0000-0000-0000CD640000}"/>
    <cellStyle name="Normal 2 2 2 2 2 2 2 2 2 2 2 2 2 2 2 2 2 2 2 2 2 2 2 2 2 2 2 2 35 3" xfId="25806" xr:uid="{00000000-0005-0000-0000-0000CE640000}"/>
    <cellStyle name="Normal 2 2 2 2 2 2 2 2 2 2 2 2 2 2 2 2 2 2 2 2 2 2 2 2 2 2 2 2 35 4" xfId="25807" xr:uid="{00000000-0005-0000-0000-0000CF640000}"/>
    <cellStyle name="Normal 2 2 2 2 2 2 2 2 2 2 2 2 2 2 2 2 2 2 2 2 2 2 2 2 2 2 2 2 35 5" xfId="25808" xr:uid="{00000000-0005-0000-0000-0000D0640000}"/>
    <cellStyle name="Normal 2 2 2 2 2 2 2 2 2 2 2 2 2 2 2 2 2 2 2 2 2 2 2 2 2 2 2 2 35 6" xfId="25809" xr:uid="{00000000-0005-0000-0000-0000D1640000}"/>
    <cellStyle name="Normal 2 2 2 2 2 2 2 2 2 2 2 2 2 2 2 2 2 2 2 2 2 2 2 2 2 2 2 2 35 7" xfId="25810" xr:uid="{00000000-0005-0000-0000-0000D2640000}"/>
    <cellStyle name="Normal 2 2 2 2 2 2 2 2 2 2 2 2 2 2 2 2 2 2 2 2 2 2 2 2 2 2 2 2 35 8" xfId="25811" xr:uid="{00000000-0005-0000-0000-0000D3640000}"/>
    <cellStyle name="Normal 2 2 2 2 2 2 2 2 2 2 2 2 2 2 2 2 2 2 2 2 2 2 2 2 2 2 2 2 35 9" xfId="25812" xr:uid="{00000000-0005-0000-0000-0000D4640000}"/>
    <cellStyle name="Normal 2 2 2 2 2 2 2 2 2 2 2 2 2 2 2 2 2 2 2 2 2 2 2 2 2 2 2 2 35_Tabla M" xfId="25813" xr:uid="{00000000-0005-0000-0000-0000D5640000}"/>
    <cellStyle name="Normal 2 2 2 2 2 2 2 2 2 2 2 2 2 2 2 2 2 2 2 2 2 2 2 2 2 2 2 2 36" xfId="25814" xr:uid="{00000000-0005-0000-0000-0000D6640000}"/>
    <cellStyle name="Normal 2 2 2 2 2 2 2 2 2 2 2 2 2 2 2 2 2 2 2 2 2 2 2 2 2 2 2 2 36 10" xfId="25815" xr:uid="{00000000-0005-0000-0000-0000D7640000}"/>
    <cellStyle name="Normal 2 2 2 2 2 2 2 2 2 2 2 2 2 2 2 2 2 2 2 2 2 2 2 2 2 2 2 2 36 2" xfId="25816" xr:uid="{00000000-0005-0000-0000-0000D8640000}"/>
    <cellStyle name="Normal 2 2 2 2 2 2 2 2 2 2 2 2 2 2 2 2 2 2 2 2 2 2 2 2 2 2 2 2 36 3" xfId="25817" xr:uid="{00000000-0005-0000-0000-0000D9640000}"/>
    <cellStyle name="Normal 2 2 2 2 2 2 2 2 2 2 2 2 2 2 2 2 2 2 2 2 2 2 2 2 2 2 2 2 36 4" xfId="25818" xr:uid="{00000000-0005-0000-0000-0000DA640000}"/>
    <cellStyle name="Normal 2 2 2 2 2 2 2 2 2 2 2 2 2 2 2 2 2 2 2 2 2 2 2 2 2 2 2 2 36 5" xfId="25819" xr:uid="{00000000-0005-0000-0000-0000DB640000}"/>
    <cellStyle name="Normal 2 2 2 2 2 2 2 2 2 2 2 2 2 2 2 2 2 2 2 2 2 2 2 2 2 2 2 2 36 6" xfId="25820" xr:uid="{00000000-0005-0000-0000-0000DC640000}"/>
    <cellStyle name="Normal 2 2 2 2 2 2 2 2 2 2 2 2 2 2 2 2 2 2 2 2 2 2 2 2 2 2 2 2 36 7" xfId="25821" xr:uid="{00000000-0005-0000-0000-0000DD640000}"/>
    <cellStyle name="Normal 2 2 2 2 2 2 2 2 2 2 2 2 2 2 2 2 2 2 2 2 2 2 2 2 2 2 2 2 36 8" xfId="25822" xr:uid="{00000000-0005-0000-0000-0000DE640000}"/>
    <cellStyle name="Normal 2 2 2 2 2 2 2 2 2 2 2 2 2 2 2 2 2 2 2 2 2 2 2 2 2 2 2 2 36 9" xfId="25823" xr:uid="{00000000-0005-0000-0000-0000DF640000}"/>
    <cellStyle name="Normal 2 2 2 2 2 2 2 2 2 2 2 2 2 2 2 2 2 2 2 2 2 2 2 2 2 2 2 2 36_Tabla M" xfId="25824" xr:uid="{00000000-0005-0000-0000-0000E0640000}"/>
    <cellStyle name="Normal 2 2 2 2 2 2 2 2 2 2 2 2 2 2 2 2 2 2 2 2 2 2 2 2 2 2 2 2 37" xfId="25825" xr:uid="{00000000-0005-0000-0000-0000E1640000}"/>
    <cellStyle name="Normal 2 2 2 2 2 2 2 2 2 2 2 2 2 2 2 2 2 2 2 2 2 2 2 2 2 2 2 2 37 10" xfId="25826" xr:uid="{00000000-0005-0000-0000-0000E2640000}"/>
    <cellStyle name="Normal 2 2 2 2 2 2 2 2 2 2 2 2 2 2 2 2 2 2 2 2 2 2 2 2 2 2 2 2 37 2" xfId="25827" xr:uid="{00000000-0005-0000-0000-0000E3640000}"/>
    <cellStyle name="Normal 2 2 2 2 2 2 2 2 2 2 2 2 2 2 2 2 2 2 2 2 2 2 2 2 2 2 2 2 37 3" xfId="25828" xr:uid="{00000000-0005-0000-0000-0000E4640000}"/>
    <cellStyle name="Normal 2 2 2 2 2 2 2 2 2 2 2 2 2 2 2 2 2 2 2 2 2 2 2 2 2 2 2 2 37 4" xfId="25829" xr:uid="{00000000-0005-0000-0000-0000E5640000}"/>
    <cellStyle name="Normal 2 2 2 2 2 2 2 2 2 2 2 2 2 2 2 2 2 2 2 2 2 2 2 2 2 2 2 2 37 5" xfId="25830" xr:uid="{00000000-0005-0000-0000-0000E6640000}"/>
    <cellStyle name="Normal 2 2 2 2 2 2 2 2 2 2 2 2 2 2 2 2 2 2 2 2 2 2 2 2 2 2 2 2 37 6" xfId="25831" xr:uid="{00000000-0005-0000-0000-0000E7640000}"/>
    <cellStyle name="Normal 2 2 2 2 2 2 2 2 2 2 2 2 2 2 2 2 2 2 2 2 2 2 2 2 2 2 2 2 37 7" xfId="25832" xr:uid="{00000000-0005-0000-0000-0000E8640000}"/>
    <cellStyle name="Normal 2 2 2 2 2 2 2 2 2 2 2 2 2 2 2 2 2 2 2 2 2 2 2 2 2 2 2 2 37 8" xfId="25833" xr:uid="{00000000-0005-0000-0000-0000E9640000}"/>
    <cellStyle name="Normal 2 2 2 2 2 2 2 2 2 2 2 2 2 2 2 2 2 2 2 2 2 2 2 2 2 2 2 2 37 9" xfId="25834" xr:uid="{00000000-0005-0000-0000-0000EA640000}"/>
    <cellStyle name="Normal 2 2 2 2 2 2 2 2 2 2 2 2 2 2 2 2 2 2 2 2 2 2 2 2 2 2 2 2 37_Tabla M" xfId="25835" xr:uid="{00000000-0005-0000-0000-0000EB640000}"/>
    <cellStyle name="Normal 2 2 2 2 2 2 2 2 2 2 2 2 2 2 2 2 2 2 2 2 2 2 2 2 2 2 2 2 38" xfId="25836" xr:uid="{00000000-0005-0000-0000-0000EC640000}"/>
    <cellStyle name="Normal 2 2 2 2 2 2 2 2 2 2 2 2 2 2 2 2 2 2 2 2 2 2 2 2 2 2 2 2 38 10" xfId="25837" xr:uid="{00000000-0005-0000-0000-0000ED640000}"/>
    <cellStyle name="Normal 2 2 2 2 2 2 2 2 2 2 2 2 2 2 2 2 2 2 2 2 2 2 2 2 2 2 2 2 38 2" xfId="25838" xr:uid="{00000000-0005-0000-0000-0000EE640000}"/>
    <cellStyle name="Normal 2 2 2 2 2 2 2 2 2 2 2 2 2 2 2 2 2 2 2 2 2 2 2 2 2 2 2 2 38 3" xfId="25839" xr:uid="{00000000-0005-0000-0000-0000EF640000}"/>
    <cellStyle name="Normal 2 2 2 2 2 2 2 2 2 2 2 2 2 2 2 2 2 2 2 2 2 2 2 2 2 2 2 2 38 4" xfId="25840" xr:uid="{00000000-0005-0000-0000-0000F0640000}"/>
    <cellStyle name="Normal 2 2 2 2 2 2 2 2 2 2 2 2 2 2 2 2 2 2 2 2 2 2 2 2 2 2 2 2 38 5" xfId="25841" xr:uid="{00000000-0005-0000-0000-0000F1640000}"/>
    <cellStyle name="Normal 2 2 2 2 2 2 2 2 2 2 2 2 2 2 2 2 2 2 2 2 2 2 2 2 2 2 2 2 38 6" xfId="25842" xr:uid="{00000000-0005-0000-0000-0000F2640000}"/>
    <cellStyle name="Normal 2 2 2 2 2 2 2 2 2 2 2 2 2 2 2 2 2 2 2 2 2 2 2 2 2 2 2 2 38 7" xfId="25843" xr:uid="{00000000-0005-0000-0000-0000F3640000}"/>
    <cellStyle name="Normal 2 2 2 2 2 2 2 2 2 2 2 2 2 2 2 2 2 2 2 2 2 2 2 2 2 2 2 2 38 8" xfId="25844" xr:uid="{00000000-0005-0000-0000-0000F4640000}"/>
    <cellStyle name="Normal 2 2 2 2 2 2 2 2 2 2 2 2 2 2 2 2 2 2 2 2 2 2 2 2 2 2 2 2 38 9" xfId="25845" xr:uid="{00000000-0005-0000-0000-0000F5640000}"/>
    <cellStyle name="Normal 2 2 2 2 2 2 2 2 2 2 2 2 2 2 2 2 2 2 2 2 2 2 2 2 2 2 2 2 38_Tabla M" xfId="25846" xr:uid="{00000000-0005-0000-0000-0000F6640000}"/>
    <cellStyle name="Normal 2 2 2 2 2 2 2 2 2 2 2 2 2 2 2 2 2 2 2 2 2 2 2 2 2 2 2 2 39" xfId="25847" xr:uid="{00000000-0005-0000-0000-0000F7640000}"/>
    <cellStyle name="Normal 2 2 2 2 2 2 2 2 2 2 2 2 2 2 2 2 2 2 2 2 2 2 2 2 2 2 2 2 39 10" xfId="25848" xr:uid="{00000000-0005-0000-0000-0000F8640000}"/>
    <cellStyle name="Normal 2 2 2 2 2 2 2 2 2 2 2 2 2 2 2 2 2 2 2 2 2 2 2 2 2 2 2 2 39 2" xfId="25849" xr:uid="{00000000-0005-0000-0000-0000F9640000}"/>
    <cellStyle name="Normal 2 2 2 2 2 2 2 2 2 2 2 2 2 2 2 2 2 2 2 2 2 2 2 2 2 2 2 2 39 3" xfId="25850" xr:uid="{00000000-0005-0000-0000-0000FA640000}"/>
    <cellStyle name="Normal 2 2 2 2 2 2 2 2 2 2 2 2 2 2 2 2 2 2 2 2 2 2 2 2 2 2 2 2 39 4" xfId="25851" xr:uid="{00000000-0005-0000-0000-0000FB640000}"/>
    <cellStyle name="Normal 2 2 2 2 2 2 2 2 2 2 2 2 2 2 2 2 2 2 2 2 2 2 2 2 2 2 2 2 39 5" xfId="25852" xr:uid="{00000000-0005-0000-0000-0000FC640000}"/>
    <cellStyle name="Normal 2 2 2 2 2 2 2 2 2 2 2 2 2 2 2 2 2 2 2 2 2 2 2 2 2 2 2 2 39 6" xfId="25853" xr:uid="{00000000-0005-0000-0000-0000FD640000}"/>
    <cellStyle name="Normal 2 2 2 2 2 2 2 2 2 2 2 2 2 2 2 2 2 2 2 2 2 2 2 2 2 2 2 2 39 7" xfId="25854" xr:uid="{00000000-0005-0000-0000-0000FE640000}"/>
    <cellStyle name="Normal 2 2 2 2 2 2 2 2 2 2 2 2 2 2 2 2 2 2 2 2 2 2 2 2 2 2 2 2 39 8" xfId="25855" xr:uid="{00000000-0005-0000-0000-0000FF640000}"/>
    <cellStyle name="Normal 2 2 2 2 2 2 2 2 2 2 2 2 2 2 2 2 2 2 2 2 2 2 2 2 2 2 2 2 39 9" xfId="25856" xr:uid="{00000000-0005-0000-0000-000000650000}"/>
    <cellStyle name="Normal 2 2 2 2 2 2 2 2 2 2 2 2 2 2 2 2 2 2 2 2 2 2 2 2 2 2 2 2 39_Tabla M" xfId="25857" xr:uid="{00000000-0005-0000-0000-000001650000}"/>
    <cellStyle name="Normal 2 2 2 2 2 2 2 2 2 2 2 2 2 2 2 2 2 2 2 2 2 2 2 2 2 2 2 2 4" xfId="25858" xr:uid="{00000000-0005-0000-0000-000002650000}"/>
    <cellStyle name="Normal 2 2 2 2 2 2 2 2 2 2 2 2 2 2 2 2 2 2 2 2 2 2 2 2 2 2 2 2 4 10" xfId="25859" xr:uid="{00000000-0005-0000-0000-000003650000}"/>
    <cellStyle name="Normal 2 2 2 2 2 2 2 2 2 2 2 2 2 2 2 2 2 2 2 2 2 2 2 2 2 2 2 2 4 2" xfId="25860" xr:uid="{00000000-0005-0000-0000-000004650000}"/>
    <cellStyle name="Normal 2 2 2 2 2 2 2 2 2 2 2 2 2 2 2 2 2 2 2 2 2 2 2 2 2 2 2 2 4 3" xfId="25861" xr:uid="{00000000-0005-0000-0000-000005650000}"/>
    <cellStyle name="Normal 2 2 2 2 2 2 2 2 2 2 2 2 2 2 2 2 2 2 2 2 2 2 2 2 2 2 2 2 4 4" xfId="25862" xr:uid="{00000000-0005-0000-0000-000006650000}"/>
    <cellStyle name="Normal 2 2 2 2 2 2 2 2 2 2 2 2 2 2 2 2 2 2 2 2 2 2 2 2 2 2 2 2 4 5" xfId="25863" xr:uid="{00000000-0005-0000-0000-000007650000}"/>
    <cellStyle name="Normal 2 2 2 2 2 2 2 2 2 2 2 2 2 2 2 2 2 2 2 2 2 2 2 2 2 2 2 2 4 6" xfId="25864" xr:uid="{00000000-0005-0000-0000-000008650000}"/>
    <cellStyle name="Normal 2 2 2 2 2 2 2 2 2 2 2 2 2 2 2 2 2 2 2 2 2 2 2 2 2 2 2 2 4 7" xfId="25865" xr:uid="{00000000-0005-0000-0000-000009650000}"/>
    <cellStyle name="Normal 2 2 2 2 2 2 2 2 2 2 2 2 2 2 2 2 2 2 2 2 2 2 2 2 2 2 2 2 4 8" xfId="25866" xr:uid="{00000000-0005-0000-0000-00000A650000}"/>
    <cellStyle name="Normal 2 2 2 2 2 2 2 2 2 2 2 2 2 2 2 2 2 2 2 2 2 2 2 2 2 2 2 2 4 9" xfId="25867" xr:uid="{00000000-0005-0000-0000-00000B650000}"/>
    <cellStyle name="Normal 2 2 2 2 2 2 2 2 2 2 2 2 2 2 2 2 2 2 2 2 2 2 2 2 2 2 2 2 4_Tabla M" xfId="25868" xr:uid="{00000000-0005-0000-0000-00000C650000}"/>
    <cellStyle name="Normal 2 2 2 2 2 2 2 2 2 2 2 2 2 2 2 2 2 2 2 2 2 2 2 2 2 2 2 2 40" xfId="25869" xr:uid="{00000000-0005-0000-0000-00000D650000}"/>
    <cellStyle name="Normal 2 2 2 2 2 2 2 2 2 2 2 2 2 2 2 2 2 2 2 2 2 2 2 2 2 2 2 2 40 10" xfId="25870" xr:uid="{00000000-0005-0000-0000-00000E650000}"/>
    <cellStyle name="Normal 2 2 2 2 2 2 2 2 2 2 2 2 2 2 2 2 2 2 2 2 2 2 2 2 2 2 2 2 40 2" xfId="25871" xr:uid="{00000000-0005-0000-0000-00000F650000}"/>
    <cellStyle name="Normal 2 2 2 2 2 2 2 2 2 2 2 2 2 2 2 2 2 2 2 2 2 2 2 2 2 2 2 2 40 3" xfId="25872" xr:uid="{00000000-0005-0000-0000-000010650000}"/>
    <cellStyle name="Normal 2 2 2 2 2 2 2 2 2 2 2 2 2 2 2 2 2 2 2 2 2 2 2 2 2 2 2 2 40 4" xfId="25873" xr:uid="{00000000-0005-0000-0000-000011650000}"/>
    <cellStyle name="Normal 2 2 2 2 2 2 2 2 2 2 2 2 2 2 2 2 2 2 2 2 2 2 2 2 2 2 2 2 40 5" xfId="25874" xr:uid="{00000000-0005-0000-0000-000012650000}"/>
    <cellStyle name="Normal 2 2 2 2 2 2 2 2 2 2 2 2 2 2 2 2 2 2 2 2 2 2 2 2 2 2 2 2 40 6" xfId="25875" xr:uid="{00000000-0005-0000-0000-000013650000}"/>
    <cellStyle name="Normal 2 2 2 2 2 2 2 2 2 2 2 2 2 2 2 2 2 2 2 2 2 2 2 2 2 2 2 2 40 7" xfId="25876" xr:uid="{00000000-0005-0000-0000-000014650000}"/>
    <cellStyle name="Normal 2 2 2 2 2 2 2 2 2 2 2 2 2 2 2 2 2 2 2 2 2 2 2 2 2 2 2 2 40 8" xfId="25877" xr:uid="{00000000-0005-0000-0000-000015650000}"/>
    <cellStyle name="Normal 2 2 2 2 2 2 2 2 2 2 2 2 2 2 2 2 2 2 2 2 2 2 2 2 2 2 2 2 40 9" xfId="25878" xr:uid="{00000000-0005-0000-0000-000016650000}"/>
    <cellStyle name="Normal 2 2 2 2 2 2 2 2 2 2 2 2 2 2 2 2 2 2 2 2 2 2 2 2 2 2 2 2 40_Tabla M" xfId="25879" xr:uid="{00000000-0005-0000-0000-000017650000}"/>
    <cellStyle name="Normal 2 2 2 2 2 2 2 2 2 2 2 2 2 2 2 2 2 2 2 2 2 2 2 2 2 2 2 2 41" xfId="25880" xr:uid="{00000000-0005-0000-0000-000018650000}"/>
    <cellStyle name="Normal 2 2 2 2 2 2 2 2 2 2 2 2 2 2 2 2 2 2 2 2 2 2 2 2 2 2 2 2 41 10" xfId="25881" xr:uid="{00000000-0005-0000-0000-000019650000}"/>
    <cellStyle name="Normal 2 2 2 2 2 2 2 2 2 2 2 2 2 2 2 2 2 2 2 2 2 2 2 2 2 2 2 2 41 2" xfId="25882" xr:uid="{00000000-0005-0000-0000-00001A650000}"/>
    <cellStyle name="Normal 2 2 2 2 2 2 2 2 2 2 2 2 2 2 2 2 2 2 2 2 2 2 2 2 2 2 2 2 41 3" xfId="25883" xr:uid="{00000000-0005-0000-0000-00001B650000}"/>
    <cellStyle name="Normal 2 2 2 2 2 2 2 2 2 2 2 2 2 2 2 2 2 2 2 2 2 2 2 2 2 2 2 2 41 4" xfId="25884" xr:uid="{00000000-0005-0000-0000-00001C650000}"/>
    <cellStyle name="Normal 2 2 2 2 2 2 2 2 2 2 2 2 2 2 2 2 2 2 2 2 2 2 2 2 2 2 2 2 41 5" xfId="25885" xr:uid="{00000000-0005-0000-0000-00001D650000}"/>
    <cellStyle name="Normal 2 2 2 2 2 2 2 2 2 2 2 2 2 2 2 2 2 2 2 2 2 2 2 2 2 2 2 2 41 6" xfId="25886" xr:uid="{00000000-0005-0000-0000-00001E650000}"/>
    <cellStyle name="Normal 2 2 2 2 2 2 2 2 2 2 2 2 2 2 2 2 2 2 2 2 2 2 2 2 2 2 2 2 41 7" xfId="25887" xr:uid="{00000000-0005-0000-0000-00001F650000}"/>
    <cellStyle name="Normal 2 2 2 2 2 2 2 2 2 2 2 2 2 2 2 2 2 2 2 2 2 2 2 2 2 2 2 2 41 8" xfId="25888" xr:uid="{00000000-0005-0000-0000-000020650000}"/>
    <cellStyle name="Normal 2 2 2 2 2 2 2 2 2 2 2 2 2 2 2 2 2 2 2 2 2 2 2 2 2 2 2 2 41 9" xfId="25889" xr:uid="{00000000-0005-0000-0000-000021650000}"/>
    <cellStyle name="Normal 2 2 2 2 2 2 2 2 2 2 2 2 2 2 2 2 2 2 2 2 2 2 2 2 2 2 2 2 41_Tabla M" xfId="25890" xr:uid="{00000000-0005-0000-0000-000022650000}"/>
    <cellStyle name="Normal 2 2 2 2 2 2 2 2 2 2 2 2 2 2 2 2 2 2 2 2 2 2 2 2 2 2 2 2 42" xfId="25891" xr:uid="{00000000-0005-0000-0000-000023650000}"/>
    <cellStyle name="Normal 2 2 2 2 2 2 2 2 2 2 2 2 2 2 2 2 2 2 2 2 2 2 2 2 2 2 2 2 42 10" xfId="25892" xr:uid="{00000000-0005-0000-0000-000024650000}"/>
    <cellStyle name="Normal 2 2 2 2 2 2 2 2 2 2 2 2 2 2 2 2 2 2 2 2 2 2 2 2 2 2 2 2 42 2" xfId="25893" xr:uid="{00000000-0005-0000-0000-000025650000}"/>
    <cellStyle name="Normal 2 2 2 2 2 2 2 2 2 2 2 2 2 2 2 2 2 2 2 2 2 2 2 2 2 2 2 2 42 3" xfId="25894" xr:uid="{00000000-0005-0000-0000-000026650000}"/>
    <cellStyle name="Normal 2 2 2 2 2 2 2 2 2 2 2 2 2 2 2 2 2 2 2 2 2 2 2 2 2 2 2 2 42 4" xfId="25895" xr:uid="{00000000-0005-0000-0000-000027650000}"/>
    <cellStyle name="Normal 2 2 2 2 2 2 2 2 2 2 2 2 2 2 2 2 2 2 2 2 2 2 2 2 2 2 2 2 42 5" xfId="25896" xr:uid="{00000000-0005-0000-0000-000028650000}"/>
    <cellStyle name="Normal 2 2 2 2 2 2 2 2 2 2 2 2 2 2 2 2 2 2 2 2 2 2 2 2 2 2 2 2 42 6" xfId="25897" xr:uid="{00000000-0005-0000-0000-000029650000}"/>
    <cellStyle name="Normal 2 2 2 2 2 2 2 2 2 2 2 2 2 2 2 2 2 2 2 2 2 2 2 2 2 2 2 2 42 7" xfId="25898" xr:uid="{00000000-0005-0000-0000-00002A650000}"/>
    <cellStyle name="Normal 2 2 2 2 2 2 2 2 2 2 2 2 2 2 2 2 2 2 2 2 2 2 2 2 2 2 2 2 42 8" xfId="25899" xr:uid="{00000000-0005-0000-0000-00002B650000}"/>
    <cellStyle name="Normal 2 2 2 2 2 2 2 2 2 2 2 2 2 2 2 2 2 2 2 2 2 2 2 2 2 2 2 2 42 9" xfId="25900" xr:uid="{00000000-0005-0000-0000-00002C650000}"/>
    <cellStyle name="Normal 2 2 2 2 2 2 2 2 2 2 2 2 2 2 2 2 2 2 2 2 2 2 2 2 2 2 2 2 42_Tabla M" xfId="25901" xr:uid="{00000000-0005-0000-0000-00002D650000}"/>
    <cellStyle name="Normal 2 2 2 2 2 2 2 2 2 2 2 2 2 2 2 2 2 2 2 2 2 2 2 2 2 2 2 2 43" xfId="25902" xr:uid="{00000000-0005-0000-0000-00002E650000}"/>
    <cellStyle name="Normal 2 2 2 2 2 2 2 2 2 2 2 2 2 2 2 2 2 2 2 2 2 2 2 2 2 2 2 2 43 10" xfId="25903" xr:uid="{00000000-0005-0000-0000-00002F650000}"/>
    <cellStyle name="Normal 2 2 2 2 2 2 2 2 2 2 2 2 2 2 2 2 2 2 2 2 2 2 2 2 2 2 2 2 43 2" xfId="25904" xr:uid="{00000000-0005-0000-0000-000030650000}"/>
    <cellStyle name="Normal 2 2 2 2 2 2 2 2 2 2 2 2 2 2 2 2 2 2 2 2 2 2 2 2 2 2 2 2 43 3" xfId="25905" xr:uid="{00000000-0005-0000-0000-000031650000}"/>
    <cellStyle name="Normal 2 2 2 2 2 2 2 2 2 2 2 2 2 2 2 2 2 2 2 2 2 2 2 2 2 2 2 2 43 4" xfId="25906" xr:uid="{00000000-0005-0000-0000-000032650000}"/>
    <cellStyle name="Normal 2 2 2 2 2 2 2 2 2 2 2 2 2 2 2 2 2 2 2 2 2 2 2 2 2 2 2 2 43 5" xfId="25907" xr:uid="{00000000-0005-0000-0000-000033650000}"/>
    <cellStyle name="Normal 2 2 2 2 2 2 2 2 2 2 2 2 2 2 2 2 2 2 2 2 2 2 2 2 2 2 2 2 43 6" xfId="25908" xr:uid="{00000000-0005-0000-0000-000034650000}"/>
    <cellStyle name="Normal 2 2 2 2 2 2 2 2 2 2 2 2 2 2 2 2 2 2 2 2 2 2 2 2 2 2 2 2 43 7" xfId="25909" xr:uid="{00000000-0005-0000-0000-000035650000}"/>
    <cellStyle name="Normal 2 2 2 2 2 2 2 2 2 2 2 2 2 2 2 2 2 2 2 2 2 2 2 2 2 2 2 2 43 8" xfId="25910" xr:uid="{00000000-0005-0000-0000-000036650000}"/>
    <cellStyle name="Normal 2 2 2 2 2 2 2 2 2 2 2 2 2 2 2 2 2 2 2 2 2 2 2 2 2 2 2 2 43 9" xfId="25911" xr:uid="{00000000-0005-0000-0000-000037650000}"/>
    <cellStyle name="Normal 2 2 2 2 2 2 2 2 2 2 2 2 2 2 2 2 2 2 2 2 2 2 2 2 2 2 2 2 43_Tabla M" xfId="25912" xr:uid="{00000000-0005-0000-0000-000038650000}"/>
    <cellStyle name="Normal 2 2 2 2 2 2 2 2 2 2 2 2 2 2 2 2 2 2 2 2 2 2 2 2 2 2 2 2 44" xfId="25913" xr:uid="{00000000-0005-0000-0000-000039650000}"/>
    <cellStyle name="Normal 2 2 2 2 2 2 2 2 2 2 2 2 2 2 2 2 2 2 2 2 2 2 2 2 2 2 2 2 44 10" xfId="25914" xr:uid="{00000000-0005-0000-0000-00003A650000}"/>
    <cellStyle name="Normal 2 2 2 2 2 2 2 2 2 2 2 2 2 2 2 2 2 2 2 2 2 2 2 2 2 2 2 2 44 2" xfId="25915" xr:uid="{00000000-0005-0000-0000-00003B650000}"/>
    <cellStyle name="Normal 2 2 2 2 2 2 2 2 2 2 2 2 2 2 2 2 2 2 2 2 2 2 2 2 2 2 2 2 44 3" xfId="25916" xr:uid="{00000000-0005-0000-0000-00003C650000}"/>
    <cellStyle name="Normal 2 2 2 2 2 2 2 2 2 2 2 2 2 2 2 2 2 2 2 2 2 2 2 2 2 2 2 2 44 4" xfId="25917" xr:uid="{00000000-0005-0000-0000-00003D650000}"/>
    <cellStyle name="Normal 2 2 2 2 2 2 2 2 2 2 2 2 2 2 2 2 2 2 2 2 2 2 2 2 2 2 2 2 44 5" xfId="25918" xr:uid="{00000000-0005-0000-0000-00003E650000}"/>
    <cellStyle name="Normal 2 2 2 2 2 2 2 2 2 2 2 2 2 2 2 2 2 2 2 2 2 2 2 2 2 2 2 2 44 6" xfId="25919" xr:uid="{00000000-0005-0000-0000-00003F650000}"/>
    <cellStyle name="Normal 2 2 2 2 2 2 2 2 2 2 2 2 2 2 2 2 2 2 2 2 2 2 2 2 2 2 2 2 44 7" xfId="25920" xr:uid="{00000000-0005-0000-0000-000040650000}"/>
    <cellStyle name="Normal 2 2 2 2 2 2 2 2 2 2 2 2 2 2 2 2 2 2 2 2 2 2 2 2 2 2 2 2 44 8" xfId="25921" xr:uid="{00000000-0005-0000-0000-000041650000}"/>
    <cellStyle name="Normal 2 2 2 2 2 2 2 2 2 2 2 2 2 2 2 2 2 2 2 2 2 2 2 2 2 2 2 2 44 9" xfId="25922" xr:uid="{00000000-0005-0000-0000-000042650000}"/>
    <cellStyle name="Normal 2 2 2 2 2 2 2 2 2 2 2 2 2 2 2 2 2 2 2 2 2 2 2 2 2 2 2 2 44_Tabla M" xfId="25923" xr:uid="{00000000-0005-0000-0000-000043650000}"/>
    <cellStyle name="Normal 2 2 2 2 2 2 2 2 2 2 2 2 2 2 2 2 2 2 2 2 2 2 2 2 2 2 2 2 45" xfId="25924" xr:uid="{00000000-0005-0000-0000-000044650000}"/>
    <cellStyle name="Normal 2 2 2 2 2 2 2 2 2 2 2 2 2 2 2 2 2 2 2 2 2 2 2 2 2 2 2 2 45 10" xfId="25925" xr:uid="{00000000-0005-0000-0000-000045650000}"/>
    <cellStyle name="Normal 2 2 2 2 2 2 2 2 2 2 2 2 2 2 2 2 2 2 2 2 2 2 2 2 2 2 2 2 45 2" xfId="25926" xr:uid="{00000000-0005-0000-0000-000046650000}"/>
    <cellStyle name="Normal 2 2 2 2 2 2 2 2 2 2 2 2 2 2 2 2 2 2 2 2 2 2 2 2 2 2 2 2 45 3" xfId="25927" xr:uid="{00000000-0005-0000-0000-000047650000}"/>
    <cellStyle name="Normal 2 2 2 2 2 2 2 2 2 2 2 2 2 2 2 2 2 2 2 2 2 2 2 2 2 2 2 2 45 4" xfId="25928" xr:uid="{00000000-0005-0000-0000-000048650000}"/>
    <cellStyle name="Normal 2 2 2 2 2 2 2 2 2 2 2 2 2 2 2 2 2 2 2 2 2 2 2 2 2 2 2 2 45 5" xfId="25929" xr:uid="{00000000-0005-0000-0000-000049650000}"/>
    <cellStyle name="Normal 2 2 2 2 2 2 2 2 2 2 2 2 2 2 2 2 2 2 2 2 2 2 2 2 2 2 2 2 45 6" xfId="25930" xr:uid="{00000000-0005-0000-0000-00004A650000}"/>
    <cellStyle name="Normal 2 2 2 2 2 2 2 2 2 2 2 2 2 2 2 2 2 2 2 2 2 2 2 2 2 2 2 2 45 7" xfId="25931" xr:uid="{00000000-0005-0000-0000-00004B650000}"/>
    <cellStyle name="Normal 2 2 2 2 2 2 2 2 2 2 2 2 2 2 2 2 2 2 2 2 2 2 2 2 2 2 2 2 45 8" xfId="25932" xr:uid="{00000000-0005-0000-0000-00004C650000}"/>
    <cellStyle name="Normal 2 2 2 2 2 2 2 2 2 2 2 2 2 2 2 2 2 2 2 2 2 2 2 2 2 2 2 2 45 9" xfId="25933" xr:uid="{00000000-0005-0000-0000-00004D650000}"/>
    <cellStyle name="Normal 2 2 2 2 2 2 2 2 2 2 2 2 2 2 2 2 2 2 2 2 2 2 2 2 2 2 2 2 45_Tabla M" xfId="25934" xr:uid="{00000000-0005-0000-0000-00004E650000}"/>
    <cellStyle name="Normal 2 2 2 2 2 2 2 2 2 2 2 2 2 2 2 2 2 2 2 2 2 2 2 2 2 2 2 2 46" xfId="25935" xr:uid="{00000000-0005-0000-0000-00004F650000}"/>
    <cellStyle name="Normal 2 2 2 2 2 2 2 2 2 2 2 2 2 2 2 2 2 2 2 2 2 2 2 2 2 2 2 2 46 10" xfId="25936" xr:uid="{00000000-0005-0000-0000-000050650000}"/>
    <cellStyle name="Normal 2 2 2 2 2 2 2 2 2 2 2 2 2 2 2 2 2 2 2 2 2 2 2 2 2 2 2 2 46 2" xfId="25937" xr:uid="{00000000-0005-0000-0000-000051650000}"/>
    <cellStyle name="Normal 2 2 2 2 2 2 2 2 2 2 2 2 2 2 2 2 2 2 2 2 2 2 2 2 2 2 2 2 46 3" xfId="25938" xr:uid="{00000000-0005-0000-0000-000052650000}"/>
    <cellStyle name="Normal 2 2 2 2 2 2 2 2 2 2 2 2 2 2 2 2 2 2 2 2 2 2 2 2 2 2 2 2 46 4" xfId="25939" xr:uid="{00000000-0005-0000-0000-000053650000}"/>
    <cellStyle name="Normal 2 2 2 2 2 2 2 2 2 2 2 2 2 2 2 2 2 2 2 2 2 2 2 2 2 2 2 2 46 5" xfId="25940" xr:uid="{00000000-0005-0000-0000-000054650000}"/>
    <cellStyle name="Normal 2 2 2 2 2 2 2 2 2 2 2 2 2 2 2 2 2 2 2 2 2 2 2 2 2 2 2 2 46 6" xfId="25941" xr:uid="{00000000-0005-0000-0000-000055650000}"/>
    <cellStyle name="Normal 2 2 2 2 2 2 2 2 2 2 2 2 2 2 2 2 2 2 2 2 2 2 2 2 2 2 2 2 46 7" xfId="25942" xr:uid="{00000000-0005-0000-0000-000056650000}"/>
    <cellStyle name="Normal 2 2 2 2 2 2 2 2 2 2 2 2 2 2 2 2 2 2 2 2 2 2 2 2 2 2 2 2 46 8" xfId="25943" xr:uid="{00000000-0005-0000-0000-000057650000}"/>
    <cellStyle name="Normal 2 2 2 2 2 2 2 2 2 2 2 2 2 2 2 2 2 2 2 2 2 2 2 2 2 2 2 2 46 9" xfId="25944" xr:uid="{00000000-0005-0000-0000-000058650000}"/>
    <cellStyle name="Normal 2 2 2 2 2 2 2 2 2 2 2 2 2 2 2 2 2 2 2 2 2 2 2 2 2 2 2 2 46_Tabla M" xfId="25945" xr:uid="{00000000-0005-0000-0000-000059650000}"/>
    <cellStyle name="Normal 2 2 2 2 2 2 2 2 2 2 2 2 2 2 2 2 2 2 2 2 2 2 2 2 2 2 2 2 47" xfId="25946" xr:uid="{00000000-0005-0000-0000-00005A650000}"/>
    <cellStyle name="Normal 2 2 2 2 2 2 2 2 2 2 2 2 2 2 2 2 2 2 2 2 2 2 2 2 2 2 2 2 47 10" xfId="25947" xr:uid="{00000000-0005-0000-0000-00005B650000}"/>
    <cellStyle name="Normal 2 2 2 2 2 2 2 2 2 2 2 2 2 2 2 2 2 2 2 2 2 2 2 2 2 2 2 2 47 2" xfId="25948" xr:uid="{00000000-0005-0000-0000-00005C650000}"/>
    <cellStyle name="Normal 2 2 2 2 2 2 2 2 2 2 2 2 2 2 2 2 2 2 2 2 2 2 2 2 2 2 2 2 47 3" xfId="25949" xr:uid="{00000000-0005-0000-0000-00005D650000}"/>
    <cellStyle name="Normal 2 2 2 2 2 2 2 2 2 2 2 2 2 2 2 2 2 2 2 2 2 2 2 2 2 2 2 2 47 4" xfId="25950" xr:uid="{00000000-0005-0000-0000-00005E650000}"/>
    <cellStyle name="Normal 2 2 2 2 2 2 2 2 2 2 2 2 2 2 2 2 2 2 2 2 2 2 2 2 2 2 2 2 47 5" xfId="25951" xr:uid="{00000000-0005-0000-0000-00005F650000}"/>
    <cellStyle name="Normal 2 2 2 2 2 2 2 2 2 2 2 2 2 2 2 2 2 2 2 2 2 2 2 2 2 2 2 2 47 6" xfId="25952" xr:uid="{00000000-0005-0000-0000-000060650000}"/>
    <cellStyle name="Normal 2 2 2 2 2 2 2 2 2 2 2 2 2 2 2 2 2 2 2 2 2 2 2 2 2 2 2 2 47 7" xfId="25953" xr:uid="{00000000-0005-0000-0000-000061650000}"/>
    <cellStyle name="Normal 2 2 2 2 2 2 2 2 2 2 2 2 2 2 2 2 2 2 2 2 2 2 2 2 2 2 2 2 47 8" xfId="25954" xr:uid="{00000000-0005-0000-0000-000062650000}"/>
    <cellStyle name="Normal 2 2 2 2 2 2 2 2 2 2 2 2 2 2 2 2 2 2 2 2 2 2 2 2 2 2 2 2 47 9" xfId="25955" xr:uid="{00000000-0005-0000-0000-000063650000}"/>
    <cellStyle name="Normal 2 2 2 2 2 2 2 2 2 2 2 2 2 2 2 2 2 2 2 2 2 2 2 2 2 2 2 2 47_Tabla M" xfId="25956" xr:uid="{00000000-0005-0000-0000-000064650000}"/>
    <cellStyle name="Normal 2 2 2 2 2 2 2 2 2 2 2 2 2 2 2 2 2 2 2 2 2 2 2 2 2 2 2 2 48" xfId="25957" xr:uid="{00000000-0005-0000-0000-000065650000}"/>
    <cellStyle name="Normal 2 2 2 2 2 2 2 2 2 2 2 2 2 2 2 2 2 2 2 2 2 2 2 2 2 2 2 2 48 10" xfId="25958" xr:uid="{00000000-0005-0000-0000-000066650000}"/>
    <cellStyle name="Normal 2 2 2 2 2 2 2 2 2 2 2 2 2 2 2 2 2 2 2 2 2 2 2 2 2 2 2 2 48 2" xfId="25959" xr:uid="{00000000-0005-0000-0000-000067650000}"/>
    <cellStyle name="Normal 2 2 2 2 2 2 2 2 2 2 2 2 2 2 2 2 2 2 2 2 2 2 2 2 2 2 2 2 48 3" xfId="25960" xr:uid="{00000000-0005-0000-0000-000068650000}"/>
    <cellStyle name="Normal 2 2 2 2 2 2 2 2 2 2 2 2 2 2 2 2 2 2 2 2 2 2 2 2 2 2 2 2 48 4" xfId="25961" xr:uid="{00000000-0005-0000-0000-000069650000}"/>
    <cellStyle name="Normal 2 2 2 2 2 2 2 2 2 2 2 2 2 2 2 2 2 2 2 2 2 2 2 2 2 2 2 2 48 5" xfId="25962" xr:uid="{00000000-0005-0000-0000-00006A650000}"/>
    <cellStyle name="Normal 2 2 2 2 2 2 2 2 2 2 2 2 2 2 2 2 2 2 2 2 2 2 2 2 2 2 2 2 48 6" xfId="25963" xr:uid="{00000000-0005-0000-0000-00006B650000}"/>
    <cellStyle name="Normal 2 2 2 2 2 2 2 2 2 2 2 2 2 2 2 2 2 2 2 2 2 2 2 2 2 2 2 2 48 7" xfId="25964" xr:uid="{00000000-0005-0000-0000-00006C650000}"/>
    <cellStyle name="Normal 2 2 2 2 2 2 2 2 2 2 2 2 2 2 2 2 2 2 2 2 2 2 2 2 2 2 2 2 48 8" xfId="25965" xr:uid="{00000000-0005-0000-0000-00006D650000}"/>
    <cellStyle name="Normal 2 2 2 2 2 2 2 2 2 2 2 2 2 2 2 2 2 2 2 2 2 2 2 2 2 2 2 2 48 9" xfId="25966" xr:uid="{00000000-0005-0000-0000-00006E650000}"/>
    <cellStyle name="Normal 2 2 2 2 2 2 2 2 2 2 2 2 2 2 2 2 2 2 2 2 2 2 2 2 2 2 2 2 48_Tabla M" xfId="25967" xr:uid="{00000000-0005-0000-0000-00006F650000}"/>
    <cellStyle name="Normal 2 2 2 2 2 2 2 2 2 2 2 2 2 2 2 2 2 2 2 2 2 2 2 2 2 2 2 2 49" xfId="25968" xr:uid="{00000000-0005-0000-0000-000070650000}"/>
    <cellStyle name="Normal 2 2 2 2 2 2 2 2 2 2 2 2 2 2 2 2 2 2 2 2 2 2 2 2 2 2 2 2 49 10" xfId="25969" xr:uid="{00000000-0005-0000-0000-000071650000}"/>
    <cellStyle name="Normal 2 2 2 2 2 2 2 2 2 2 2 2 2 2 2 2 2 2 2 2 2 2 2 2 2 2 2 2 49 2" xfId="25970" xr:uid="{00000000-0005-0000-0000-000072650000}"/>
    <cellStyle name="Normal 2 2 2 2 2 2 2 2 2 2 2 2 2 2 2 2 2 2 2 2 2 2 2 2 2 2 2 2 49 3" xfId="25971" xr:uid="{00000000-0005-0000-0000-000073650000}"/>
    <cellStyle name="Normal 2 2 2 2 2 2 2 2 2 2 2 2 2 2 2 2 2 2 2 2 2 2 2 2 2 2 2 2 49 4" xfId="25972" xr:uid="{00000000-0005-0000-0000-000074650000}"/>
    <cellStyle name="Normal 2 2 2 2 2 2 2 2 2 2 2 2 2 2 2 2 2 2 2 2 2 2 2 2 2 2 2 2 49 5" xfId="25973" xr:uid="{00000000-0005-0000-0000-000075650000}"/>
    <cellStyle name="Normal 2 2 2 2 2 2 2 2 2 2 2 2 2 2 2 2 2 2 2 2 2 2 2 2 2 2 2 2 49 6" xfId="25974" xr:uid="{00000000-0005-0000-0000-000076650000}"/>
    <cellStyle name="Normal 2 2 2 2 2 2 2 2 2 2 2 2 2 2 2 2 2 2 2 2 2 2 2 2 2 2 2 2 49 7" xfId="25975" xr:uid="{00000000-0005-0000-0000-000077650000}"/>
    <cellStyle name="Normal 2 2 2 2 2 2 2 2 2 2 2 2 2 2 2 2 2 2 2 2 2 2 2 2 2 2 2 2 49 8" xfId="25976" xr:uid="{00000000-0005-0000-0000-000078650000}"/>
    <cellStyle name="Normal 2 2 2 2 2 2 2 2 2 2 2 2 2 2 2 2 2 2 2 2 2 2 2 2 2 2 2 2 49 9" xfId="25977" xr:uid="{00000000-0005-0000-0000-000079650000}"/>
    <cellStyle name="Normal 2 2 2 2 2 2 2 2 2 2 2 2 2 2 2 2 2 2 2 2 2 2 2 2 2 2 2 2 49_Tabla M" xfId="25978" xr:uid="{00000000-0005-0000-0000-00007A650000}"/>
    <cellStyle name="Normal 2 2 2 2 2 2 2 2 2 2 2 2 2 2 2 2 2 2 2 2 2 2 2 2 2 2 2 2 5" xfId="25979" xr:uid="{00000000-0005-0000-0000-00007B650000}"/>
    <cellStyle name="Normal 2 2 2 2 2 2 2 2 2 2 2 2 2 2 2 2 2 2 2 2 2 2 2 2 2 2 2 2 5 10" xfId="25980" xr:uid="{00000000-0005-0000-0000-00007C650000}"/>
    <cellStyle name="Normal 2 2 2 2 2 2 2 2 2 2 2 2 2 2 2 2 2 2 2 2 2 2 2 2 2 2 2 2 5 2" xfId="25981" xr:uid="{00000000-0005-0000-0000-00007D650000}"/>
    <cellStyle name="Normal 2 2 2 2 2 2 2 2 2 2 2 2 2 2 2 2 2 2 2 2 2 2 2 2 2 2 2 2 5 3" xfId="25982" xr:uid="{00000000-0005-0000-0000-00007E650000}"/>
    <cellStyle name="Normal 2 2 2 2 2 2 2 2 2 2 2 2 2 2 2 2 2 2 2 2 2 2 2 2 2 2 2 2 5 4" xfId="25983" xr:uid="{00000000-0005-0000-0000-00007F650000}"/>
    <cellStyle name="Normal 2 2 2 2 2 2 2 2 2 2 2 2 2 2 2 2 2 2 2 2 2 2 2 2 2 2 2 2 5 5" xfId="25984" xr:uid="{00000000-0005-0000-0000-000080650000}"/>
    <cellStyle name="Normal 2 2 2 2 2 2 2 2 2 2 2 2 2 2 2 2 2 2 2 2 2 2 2 2 2 2 2 2 5 6" xfId="25985" xr:uid="{00000000-0005-0000-0000-000081650000}"/>
    <cellStyle name="Normal 2 2 2 2 2 2 2 2 2 2 2 2 2 2 2 2 2 2 2 2 2 2 2 2 2 2 2 2 5 7" xfId="25986" xr:uid="{00000000-0005-0000-0000-000082650000}"/>
    <cellStyle name="Normal 2 2 2 2 2 2 2 2 2 2 2 2 2 2 2 2 2 2 2 2 2 2 2 2 2 2 2 2 5 8" xfId="25987" xr:uid="{00000000-0005-0000-0000-000083650000}"/>
    <cellStyle name="Normal 2 2 2 2 2 2 2 2 2 2 2 2 2 2 2 2 2 2 2 2 2 2 2 2 2 2 2 2 5 9" xfId="25988" xr:uid="{00000000-0005-0000-0000-000084650000}"/>
    <cellStyle name="Normal 2 2 2 2 2 2 2 2 2 2 2 2 2 2 2 2 2 2 2 2 2 2 2 2 2 2 2 2 5_Tabla M" xfId="25989" xr:uid="{00000000-0005-0000-0000-000085650000}"/>
    <cellStyle name="Normal 2 2 2 2 2 2 2 2 2 2 2 2 2 2 2 2 2 2 2 2 2 2 2 2 2 2 2 2 50" xfId="25990" xr:uid="{00000000-0005-0000-0000-000086650000}"/>
    <cellStyle name="Normal 2 2 2 2 2 2 2 2 2 2 2 2 2 2 2 2 2 2 2 2 2 2 2 2 2 2 2 2 51" xfId="25991" xr:uid="{00000000-0005-0000-0000-000087650000}"/>
    <cellStyle name="Normal 2 2 2 2 2 2 2 2 2 2 2 2 2 2 2 2 2 2 2 2 2 2 2 2 2 2 2 2 52" xfId="25992" xr:uid="{00000000-0005-0000-0000-000088650000}"/>
    <cellStyle name="Normal 2 2 2 2 2 2 2 2 2 2 2 2 2 2 2 2 2 2 2 2 2 2 2 2 2 2 2 2 53" xfId="25993" xr:uid="{00000000-0005-0000-0000-000089650000}"/>
    <cellStyle name="Normal 2 2 2 2 2 2 2 2 2 2 2 2 2 2 2 2 2 2 2 2 2 2 2 2 2 2 2 2 54" xfId="25994" xr:uid="{00000000-0005-0000-0000-00008A650000}"/>
    <cellStyle name="Normal 2 2 2 2 2 2 2 2 2 2 2 2 2 2 2 2 2 2 2 2 2 2 2 2 2 2 2 2 55" xfId="25995" xr:uid="{00000000-0005-0000-0000-00008B650000}"/>
    <cellStyle name="Normal 2 2 2 2 2 2 2 2 2 2 2 2 2 2 2 2 2 2 2 2 2 2 2 2 2 2 2 2 56" xfId="25996" xr:uid="{00000000-0005-0000-0000-00008C650000}"/>
    <cellStyle name="Normal 2 2 2 2 2 2 2 2 2 2 2 2 2 2 2 2 2 2 2 2 2 2 2 2 2 2 2 2 57" xfId="25997" xr:uid="{00000000-0005-0000-0000-00008D650000}"/>
    <cellStyle name="Normal 2 2 2 2 2 2 2 2 2 2 2 2 2 2 2 2 2 2 2 2 2 2 2 2 2 2 2 2 58" xfId="25998" xr:uid="{00000000-0005-0000-0000-00008E650000}"/>
    <cellStyle name="Normal 2 2 2 2 2 2 2 2 2 2 2 2 2 2 2 2 2 2 2 2 2 2 2 2 2 2 2 2 6" xfId="25999" xr:uid="{00000000-0005-0000-0000-00008F650000}"/>
    <cellStyle name="Normal 2 2 2 2 2 2 2 2 2 2 2 2 2 2 2 2 2 2 2 2 2 2 2 2 2 2 2 2 6 10" xfId="26000" xr:uid="{00000000-0005-0000-0000-000090650000}"/>
    <cellStyle name="Normal 2 2 2 2 2 2 2 2 2 2 2 2 2 2 2 2 2 2 2 2 2 2 2 2 2 2 2 2 6 2" xfId="26001" xr:uid="{00000000-0005-0000-0000-000091650000}"/>
    <cellStyle name="Normal 2 2 2 2 2 2 2 2 2 2 2 2 2 2 2 2 2 2 2 2 2 2 2 2 2 2 2 2 6 3" xfId="26002" xr:uid="{00000000-0005-0000-0000-000092650000}"/>
    <cellStyle name="Normal 2 2 2 2 2 2 2 2 2 2 2 2 2 2 2 2 2 2 2 2 2 2 2 2 2 2 2 2 6 4" xfId="26003" xr:uid="{00000000-0005-0000-0000-000093650000}"/>
    <cellStyle name="Normal 2 2 2 2 2 2 2 2 2 2 2 2 2 2 2 2 2 2 2 2 2 2 2 2 2 2 2 2 6 5" xfId="26004" xr:uid="{00000000-0005-0000-0000-000094650000}"/>
    <cellStyle name="Normal 2 2 2 2 2 2 2 2 2 2 2 2 2 2 2 2 2 2 2 2 2 2 2 2 2 2 2 2 6 6" xfId="26005" xr:uid="{00000000-0005-0000-0000-000095650000}"/>
    <cellStyle name="Normal 2 2 2 2 2 2 2 2 2 2 2 2 2 2 2 2 2 2 2 2 2 2 2 2 2 2 2 2 6 7" xfId="26006" xr:uid="{00000000-0005-0000-0000-000096650000}"/>
    <cellStyle name="Normal 2 2 2 2 2 2 2 2 2 2 2 2 2 2 2 2 2 2 2 2 2 2 2 2 2 2 2 2 6 8" xfId="26007" xr:uid="{00000000-0005-0000-0000-000097650000}"/>
    <cellStyle name="Normal 2 2 2 2 2 2 2 2 2 2 2 2 2 2 2 2 2 2 2 2 2 2 2 2 2 2 2 2 6 9" xfId="26008" xr:uid="{00000000-0005-0000-0000-000098650000}"/>
    <cellStyle name="Normal 2 2 2 2 2 2 2 2 2 2 2 2 2 2 2 2 2 2 2 2 2 2 2 2 2 2 2 2 6_Tabla M" xfId="26009" xr:uid="{00000000-0005-0000-0000-000099650000}"/>
    <cellStyle name="Normal 2 2 2 2 2 2 2 2 2 2 2 2 2 2 2 2 2 2 2 2 2 2 2 2 2 2 2 2 7" xfId="26010" xr:uid="{00000000-0005-0000-0000-00009A650000}"/>
    <cellStyle name="Normal 2 2 2 2 2 2 2 2 2 2 2 2 2 2 2 2 2 2 2 2 2 2 2 2 2 2 2 2 7 10" xfId="26011" xr:uid="{00000000-0005-0000-0000-00009B650000}"/>
    <cellStyle name="Normal 2 2 2 2 2 2 2 2 2 2 2 2 2 2 2 2 2 2 2 2 2 2 2 2 2 2 2 2 7 2" xfId="26012" xr:uid="{00000000-0005-0000-0000-00009C650000}"/>
    <cellStyle name="Normal 2 2 2 2 2 2 2 2 2 2 2 2 2 2 2 2 2 2 2 2 2 2 2 2 2 2 2 2 7 3" xfId="26013" xr:uid="{00000000-0005-0000-0000-00009D650000}"/>
    <cellStyle name="Normal 2 2 2 2 2 2 2 2 2 2 2 2 2 2 2 2 2 2 2 2 2 2 2 2 2 2 2 2 7 4" xfId="26014" xr:uid="{00000000-0005-0000-0000-00009E650000}"/>
    <cellStyle name="Normal 2 2 2 2 2 2 2 2 2 2 2 2 2 2 2 2 2 2 2 2 2 2 2 2 2 2 2 2 7 5" xfId="26015" xr:uid="{00000000-0005-0000-0000-00009F650000}"/>
    <cellStyle name="Normal 2 2 2 2 2 2 2 2 2 2 2 2 2 2 2 2 2 2 2 2 2 2 2 2 2 2 2 2 7 6" xfId="26016" xr:uid="{00000000-0005-0000-0000-0000A0650000}"/>
    <cellStyle name="Normal 2 2 2 2 2 2 2 2 2 2 2 2 2 2 2 2 2 2 2 2 2 2 2 2 2 2 2 2 7 7" xfId="26017" xr:uid="{00000000-0005-0000-0000-0000A1650000}"/>
    <cellStyle name="Normal 2 2 2 2 2 2 2 2 2 2 2 2 2 2 2 2 2 2 2 2 2 2 2 2 2 2 2 2 7 8" xfId="26018" xr:uid="{00000000-0005-0000-0000-0000A2650000}"/>
    <cellStyle name="Normal 2 2 2 2 2 2 2 2 2 2 2 2 2 2 2 2 2 2 2 2 2 2 2 2 2 2 2 2 7 9" xfId="26019" xr:uid="{00000000-0005-0000-0000-0000A3650000}"/>
    <cellStyle name="Normal 2 2 2 2 2 2 2 2 2 2 2 2 2 2 2 2 2 2 2 2 2 2 2 2 2 2 2 2 7_Tabla M" xfId="26020" xr:uid="{00000000-0005-0000-0000-0000A4650000}"/>
    <cellStyle name="Normal 2 2 2 2 2 2 2 2 2 2 2 2 2 2 2 2 2 2 2 2 2 2 2 2 2 2 2 2 8" xfId="26021" xr:uid="{00000000-0005-0000-0000-0000A5650000}"/>
    <cellStyle name="Normal 2 2 2 2 2 2 2 2 2 2 2 2 2 2 2 2 2 2 2 2 2 2 2 2 2 2 2 2 8 10" xfId="26022" xr:uid="{00000000-0005-0000-0000-0000A6650000}"/>
    <cellStyle name="Normal 2 2 2 2 2 2 2 2 2 2 2 2 2 2 2 2 2 2 2 2 2 2 2 2 2 2 2 2 8 2" xfId="26023" xr:uid="{00000000-0005-0000-0000-0000A7650000}"/>
    <cellStyle name="Normal 2 2 2 2 2 2 2 2 2 2 2 2 2 2 2 2 2 2 2 2 2 2 2 2 2 2 2 2 8 3" xfId="26024" xr:uid="{00000000-0005-0000-0000-0000A8650000}"/>
    <cellStyle name="Normal 2 2 2 2 2 2 2 2 2 2 2 2 2 2 2 2 2 2 2 2 2 2 2 2 2 2 2 2 8 4" xfId="26025" xr:uid="{00000000-0005-0000-0000-0000A9650000}"/>
    <cellStyle name="Normal 2 2 2 2 2 2 2 2 2 2 2 2 2 2 2 2 2 2 2 2 2 2 2 2 2 2 2 2 8 5" xfId="26026" xr:uid="{00000000-0005-0000-0000-0000AA650000}"/>
    <cellStyle name="Normal 2 2 2 2 2 2 2 2 2 2 2 2 2 2 2 2 2 2 2 2 2 2 2 2 2 2 2 2 8 6" xfId="26027" xr:uid="{00000000-0005-0000-0000-0000AB650000}"/>
    <cellStyle name="Normal 2 2 2 2 2 2 2 2 2 2 2 2 2 2 2 2 2 2 2 2 2 2 2 2 2 2 2 2 8 7" xfId="26028" xr:uid="{00000000-0005-0000-0000-0000AC650000}"/>
    <cellStyle name="Normal 2 2 2 2 2 2 2 2 2 2 2 2 2 2 2 2 2 2 2 2 2 2 2 2 2 2 2 2 8 8" xfId="26029" xr:uid="{00000000-0005-0000-0000-0000AD650000}"/>
    <cellStyle name="Normal 2 2 2 2 2 2 2 2 2 2 2 2 2 2 2 2 2 2 2 2 2 2 2 2 2 2 2 2 8 9" xfId="26030" xr:uid="{00000000-0005-0000-0000-0000AE650000}"/>
    <cellStyle name="Normal 2 2 2 2 2 2 2 2 2 2 2 2 2 2 2 2 2 2 2 2 2 2 2 2 2 2 2 2 8_Tabla M" xfId="26031" xr:uid="{00000000-0005-0000-0000-0000AF650000}"/>
    <cellStyle name="Normal 2 2 2 2 2 2 2 2 2 2 2 2 2 2 2 2 2 2 2 2 2 2 2 2 2 2 2 2 9" xfId="26032" xr:uid="{00000000-0005-0000-0000-0000B0650000}"/>
    <cellStyle name="Normal 2 2 2 2 2 2 2 2 2 2 2 2 2 2 2 2 2 2 2 2 2 2 2 2 2 2 2 2 9 10" xfId="26033" xr:uid="{00000000-0005-0000-0000-0000B1650000}"/>
    <cellStyle name="Normal 2 2 2 2 2 2 2 2 2 2 2 2 2 2 2 2 2 2 2 2 2 2 2 2 2 2 2 2 9 2" xfId="26034" xr:uid="{00000000-0005-0000-0000-0000B2650000}"/>
    <cellStyle name="Normal 2 2 2 2 2 2 2 2 2 2 2 2 2 2 2 2 2 2 2 2 2 2 2 2 2 2 2 2 9 3" xfId="26035" xr:uid="{00000000-0005-0000-0000-0000B3650000}"/>
    <cellStyle name="Normal 2 2 2 2 2 2 2 2 2 2 2 2 2 2 2 2 2 2 2 2 2 2 2 2 2 2 2 2 9 4" xfId="26036" xr:uid="{00000000-0005-0000-0000-0000B4650000}"/>
    <cellStyle name="Normal 2 2 2 2 2 2 2 2 2 2 2 2 2 2 2 2 2 2 2 2 2 2 2 2 2 2 2 2 9 5" xfId="26037" xr:uid="{00000000-0005-0000-0000-0000B5650000}"/>
    <cellStyle name="Normal 2 2 2 2 2 2 2 2 2 2 2 2 2 2 2 2 2 2 2 2 2 2 2 2 2 2 2 2 9 6" xfId="26038" xr:uid="{00000000-0005-0000-0000-0000B6650000}"/>
    <cellStyle name="Normal 2 2 2 2 2 2 2 2 2 2 2 2 2 2 2 2 2 2 2 2 2 2 2 2 2 2 2 2 9 7" xfId="26039" xr:uid="{00000000-0005-0000-0000-0000B7650000}"/>
    <cellStyle name="Normal 2 2 2 2 2 2 2 2 2 2 2 2 2 2 2 2 2 2 2 2 2 2 2 2 2 2 2 2 9 8" xfId="26040" xr:uid="{00000000-0005-0000-0000-0000B8650000}"/>
    <cellStyle name="Normal 2 2 2 2 2 2 2 2 2 2 2 2 2 2 2 2 2 2 2 2 2 2 2 2 2 2 2 2 9 9" xfId="26041" xr:uid="{00000000-0005-0000-0000-0000B9650000}"/>
    <cellStyle name="Normal 2 2 2 2 2 2 2 2 2 2 2 2 2 2 2 2 2 2 2 2 2 2 2 2 2 2 2 2 9_Tabla M" xfId="26042" xr:uid="{00000000-0005-0000-0000-0000BA650000}"/>
    <cellStyle name="Normal 2 2 2 2 2 2 2 2 2 2 2 2 2 2 2 2 2 2 2 2 2 2 2 2 2 2 2 2_Tabla M" xfId="26043" xr:uid="{00000000-0005-0000-0000-0000BB650000}"/>
    <cellStyle name="Normal 2 2 2 2 2 2 2 2 2 2 2 2 2 2 2 2 2 2 2 2 2 2 2 2 2 2 2 20" xfId="26044" xr:uid="{00000000-0005-0000-0000-0000BC650000}"/>
    <cellStyle name="Normal 2 2 2 2 2 2 2 2 2 2 2 2 2 2 2 2 2 2 2 2 2 2 2 2 2 2 2 21" xfId="26045" xr:uid="{00000000-0005-0000-0000-0000BD650000}"/>
    <cellStyle name="Normal 2 2 2 2 2 2 2 2 2 2 2 2 2 2 2 2 2 2 2 2 2 2 2 2 2 2 2 22" xfId="26046" xr:uid="{00000000-0005-0000-0000-0000BE650000}"/>
    <cellStyle name="Normal 2 2 2 2 2 2 2 2 2 2 2 2 2 2 2 2 2 2 2 2 2 2 2 2 2 2 2 23" xfId="26047" xr:uid="{00000000-0005-0000-0000-0000BF650000}"/>
    <cellStyle name="Normal 2 2 2 2 2 2 2 2 2 2 2 2 2 2 2 2 2 2 2 2 2 2 2 2 2 2 2 24" xfId="26048" xr:uid="{00000000-0005-0000-0000-0000C0650000}"/>
    <cellStyle name="Normal 2 2 2 2 2 2 2 2 2 2 2 2 2 2 2 2 2 2 2 2 2 2 2 2 2 2 2 25" xfId="26049" xr:uid="{00000000-0005-0000-0000-0000C1650000}"/>
    <cellStyle name="Normal 2 2 2 2 2 2 2 2 2 2 2 2 2 2 2 2 2 2 2 2 2 2 2 2 2 2 2 26" xfId="26050" xr:uid="{00000000-0005-0000-0000-0000C2650000}"/>
    <cellStyle name="Normal 2 2 2 2 2 2 2 2 2 2 2 2 2 2 2 2 2 2 2 2 2 2 2 2 2 2 2 27" xfId="26051" xr:uid="{00000000-0005-0000-0000-0000C3650000}"/>
    <cellStyle name="Normal 2 2 2 2 2 2 2 2 2 2 2 2 2 2 2 2 2 2 2 2 2 2 2 2 2 2 2 28" xfId="26052" xr:uid="{00000000-0005-0000-0000-0000C4650000}"/>
    <cellStyle name="Normal 2 2 2 2 2 2 2 2 2 2 2 2 2 2 2 2 2 2 2 2 2 2 2 2 2 2 2 29" xfId="26053" xr:uid="{00000000-0005-0000-0000-0000C5650000}"/>
    <cellStyle name="Normal 2 2 2 2 2 2 2 2 2 2 2 2 2 2 2 2 2 2 2 2 2 2 2 2 2 2 2 3" xfId="26054" xr:uid="{00000000-0005-0000-0000-0000C6650000}"/>
    <cellStyle name="Normal 2 2 2 2 2 2 2 2 2 2 2 2 2 2 2 2 2 2 2 2 2 2 2 2 2 2 2 30" xfId="26055" xr:uid="{00000000-0005-0000-0000-0000C7650000}"/>
    <cellStyle name="Normal 2 2 2 2 2 2 2 2 2 2 2 2 2 2 2 2 2 2 2 2 2 2 2 2 2 2 2 31" xfId="26056" xr:uid="{00000000-0005-0000-0000-0000C8650000}"/>
    <cellStyle name="Normal 2 2 2 2 2 2 2 2 2 2 2 2 2 2 2 2 2 2 2 2 2 2 2 2 2 2 2 32" xfId="26057" xr:uid="{00000000-0005-0000-0000-0000C9650000}"/>
    <cellStyle name="Normal 2 2 2 2 2 2 2 2 2 2 2 2 2 2 2 2 2 2 2 2 2 2 2 2 2 2 2 33" xfId="26058" xr:uid="{00000000-0005-0000-0000-0000CA650000}"/>
    <cellStyle name="Normal 2 2 2 2 2 2 2 2 2 2 2 2 2 2 2 2 2 2 2 2 2 2 2 2 2 2 2 34" xfId="26059" xr:uid="{00000000-0005-0000-0000-0000CB650000}"/>
    <cellStyle name="Normal 2 2 2 2 2 2 2 2 2 2 2 2 2 2 2 2 2 2 2 2 2 2 2 2 2 2 2 35" xfId="26060" xr:uid="{00000000-0005-0000-0000-0000CC650000}"/>
    <cellStyle name="Normal 2 2 2 2 2 2 2 2 2 2 2 2 2 2 2 2 2 2 2 2 2 2 2 2 2 2 2 36" xfId="26061" xr:uid="{00000000-0005-0000-0000-0000CD650000}"/>
    <cellStyle name="Normal 2 2 2 2 2 2 2 2 2 2 2 2 2 2 2 2 2 2 2 2 2 2 2 2 2 2 2 37" xfId="26062" xr:uid="{00000000-0005-0000-0000-0000CE650000}"/>
    <cellStyle name="Normal 2 2 2 2 2 2 2 2 2 2 2 2 2 2 2 2 2 2 2 2 2 2 2 2 2 2 2 38" xfId="26063" xr:uid="{00000000-0005-0000-0000-0000CF650000}"/>
    <cellStyle name="Normal 2 2 2 2 2 2 2 2 2 2 2 2 2 2 2 2 2 2 2 2 2 2 2 2 2 2 2 39" xfId="26064" xr:uid="{00000000-0005-0000-0000-0000D0650000}"/>
    <cellStyle name="Normal 2 2 2 2 2 2 2 2 2 2 2 2 2 2 2 2 2 2 2 2 2 2 2 2 2 2 2 4" xfId="26065" xr:uid="{00000000-0005-0000-0000-0000D1650000}"/>
    <cellStyle name="Normal 2 2 2 2 2 2 2 2 2 2 2 2 2 2 2 2 2 2 2 2 2 2 2 2 2 2 2 40" xfId="26066" xr:uid="{00000000-0005-0000-0000-0000D2650000}"/>
    <cellStyle name="Normal 2 2 2 2 2 2 2 2 2 2 2 2 2 2 2 2 2 2 2 2 2 2 2 2 2 2 2 41" xfId="26067" xr:uid="{00000000-0005-0000-0000-0000D3650000}"/>
    <cellStyle name="Normal 2 2 2 2 2 2 2 2 2 2 2 2 2 2 2 2 2 2 2 2 2 2 2 2 2 2 2 42" xfId="26068" xr:uid="{00000000-0005-0000-0000-0000D4650000}"/>
    <cellStyle name="Normal 2 2 2 2 2 2 2 2 2 2 2 2 2 2 2 2 2 2 2 2 2 2 2 2 2 2 2 43" xfId="26069" xr:uid="{00000000-0005-0000-0000-0000D5650000}"/>
    <cellStyle name="Normal 2 2 2 2 2 2 2 2 2 2 2 2 2 2 2 2 2 2 2 2 2 2 2 2 2 2 2 44" xfId="26070" xr:uid="{00000000-0005-0000-0000-0000D6650000}"/>
    <cellStyle name="Normal 2 2 2 2 2 2 2 2 2 2 2 2 2 2 2 2 2 2 2 2 2 2 2 2 2 2 2 45" xfId="26071" xr:uid="{00000000-0005-0000-0000-0000D7650000}"/>
    <cellStyle name="Normal 2 2 2 2 2 2 2 2 2 2 2 2 2 2 2 2 2 2 2 2 2 2 2 2 2 2 2 46" xfId="26072" xr:uid="{00000000-0005-0000-0000-0000D8650000}"/>
    <cellStyle name="Normal 2 2 2 2 2 2 2 2 2 2 2 2 2 2 2 2 2 2 2 2 2 2 2 2 2 2 2 47" xfId="26073" xr:uid="{00000000-0005-0000-0000-0000D9650000}"/>
    <cellStyle name="Normal 2 2 2 2 2 2 2 2 2 2 2 2 2 2 2 2 2 2 2 2 2 2 2 2 2 2 2 48" xfId="26074" xr:uid="{00000000-0005-0000-0000-0000DA650000}"/>
    <cellStyle name="Normal 2 2 2 2 2 2 2 2 2 2 2 2 2 2 2 2 2 2 2 2 2 2 2 2 2 2 2 49" xfId="26075" xr:uid="{00000000-0005-0000-0000-0000DB650000}"/>
    <cellStyle name="Normal 2 2 2 2 2 2 2 2 2 2 2 2 2 2 2 2 2 2 2 2 2 2 2 2 2 2 2 5" xfId="26076" xr:uid="{00000000-0005-0000-0000-0000DC650000}"/>
    <cellStyle name="Normal 2 2 2 2 2 2 2 2 2 2 2 2 2 2 2 2 2 2 2 2 2 2 2 2 2 2 2 50" xfId="26077" xr:uid="{00000000-0005-0000-0000-0000DD650000}"/>
    <cellStyle name="Normal 2 2 2 2 2 2 2 2 2 2 2 2 2 2 2 2 2 2 2 2 2 2 2 2 2 2 2 51" xfId="26078" xr:uid="{00000000-0005-0000-0000-0000DE650000}"/>
    <cellStyle name="Normal 2 2 2 2 2 2 2 2 2 2 2 2 2 2 2 2 2 2 2 2 2 2 2 2 2 2 2 52" xfId="26079" xr:uid="{00000000-0005-0000-0000-0000DF650000}"/>
    <cellStyle name="Normal 2 2 2 2 2 2 2 2 2 2 2 2 2 2 2 2 2 2 2 2 2 2 2 2 2 2 2 53" xfId="26080" xr:uid="{00000000-0005-0000-0000-0000E0650000}"/>
    <cellStyle name="Normal 2 2 2 2 2 2 2 2 2 2 2 2 2 2 2 2 2 2 2 2 2 2 2 2 2 2 2 54" xfId="26081" xr:uid="{00000000-0005-0000-0000-0000E1650000}"/>
    <cellStyle name="Normal 2 2 2 2 2 2 2 2 2 2 2 2 2 2 2 2 2 2 2 2 2 2 2 2 2 2 2 55" xfId="26082" xr:uid="{00000000-0005-0000-0000-0000E2650000}"/>
    <cellStyle name="Normal 2 2 2 2 2 2 2 2 2 2 2 2 2 2 2 2 2 2 2 2 2 2 2 2 2 2 2 56" xfId="26083" xr:uid="{00000000-0005-0000-0000-0000E3650000}"/>
    <cellStyle name="Normal 2 2 2 2 2 2 2 2 2 2 2 2 2 2 2 2 2 2 2 2 2 2 2 2 2 2 2 57" xfId="26084" xr:uid="{00000000-0005-0000-0000-0000E4650000}"/>
    <cellStyle name="Normal 2 2 2 2 2 2 2 2 2 2 2 2 2 2 2 2 2 2 2 2 2 2 2 2 2 2 2 58" xfId="26085" xr:uid="{00000000-0005-0000-0000-0000E5650000}"/>
    <cellStyle name="Normal 2 2 2 2 2 2 2 2 2 2 2 2 2 2 2 2 2 2 2 2 2 2 2 2 2 2 2 6" xfId="26086" xr:uid="{00000000-0005-0000-0000-0000E6650000}"/>
    <cellStyle name="Normal 2 2 2 2 2 2 2 2 2 2 2 2 2 2 2 2 2 2 2 2 2 2 2 2 2 2 2 7" xfId="26087" xr:uid="{00000000-0005-0000-0000-0000E7650000}"/>
    <cellStyle name="Normal 2 2 2 2 2 2 2 2 2 2 2 2 2 2 2 2 2 2 2 2 2 2 2 2 2 2 2 8" xfId="26088" xr:uid="{00000000-0005-0000-0000-0000E8650000}"/>
    <cellStyle name="Normal 2 2 2 2 2 2 2 2 2 2 2 2 2 2 2 2 2 2 2 2 2 2 2 2 2 2 2 9" xfId="26089" xr:uid="{00000000-0005-0000-0000-0000E9650000}"/>
    <cellStyle name="Normal 2 2 2 2 2 2 2 2 2 2 2 2 2 2 2 2 2 2 2 2 2 2 2 2 2 2 2_Tabla M" xfId="26090" xr:uid="{00000000-0005-0000-0000-0000EA650000}"/>
    <cellStyle name="Normal 2 2 2 2 2 2 2 2 2 2 2 2 2 2 2 2 2 2 2 2 2 2 2 2 2 2 20" xfId="26091" xr:uid="{00000000-0005-0000-0000-0000EB650000}"/>
    <cellStyle name="Normal 2 2 2 2 2 2 2 2 2 2 2 2 2 2 2 2 2 2 2 2 2 2 2 2 2 2 20 10" xfId="26092" xr:uid="{00000000-0005-0000-0000-0000EC650000}"/>
    <cellStyle name="Normal 2 2 2 2 2 2 2 2 2 2 2 2 2 2 2 2 2 2 2 2 2 2 2 2 2 2 20 2" xfId="26093" xr:uid="{00000000-0005-0000-0000-0000ED650000}"/>
    <cellStyle name="Normal 2 2 2 2 2 2 2 2 2 2 2 2 2 2 2 2 2 2 2 2 2 2 2 2 2 2 20 3" xfId="26094" xr:uid="{00000000-0005-0000-0000-0000EE650000}"/>
    <cellStyle name="Normal 2 2 2 2 2 2 2 2 2 2 2 2 2 2 2 2 2 2 2 2 2 2 2 2 2 2 20 4" xfId="26095" xr:uid="{00000000-0005-0000-0000-0000EF650000}"/>
    <cellStyle name="Normal 2 2 2 2 2 2 2 2 2 2 2 2 2 2 2 2 2 2 2 2 2 2 2 2 2 2 20 5" xfId="26096" xr:uid="{00000000-0005-0000-0000-0000F0650000}"/>
    <cellStyle name="Normal 2 2 2 2 2 2 2 2 2 2 2 2 2 2 2 2 2 2 2 2 2 2 2 2 2 2 20 6" xfId="26097" xr:uid="{00000000-0005-0000-0000-0000F1650000}"/>
    <cellStyle name="Normal 2 2 2 2 2 2 2 2 2 2 2 2 2 2 2 2 2 2 2 2 2 2 2 2 2 2 20 7" xfId="26098" xr:uid="{00000000-0005-0000-0000-0000F2650000}"/>
    <cellStyle name="Normal 2 2 2 2 2 2 2 2 2 2 2 2 2 2 2 2 2 2 2 2 2 2 2 2 2 2 20 8" xfId="26099" xr:uid="{00000000-0005-0000-0000-0000F3650000}"/>
    <cellStyle name="Normal 2 2 2 2 2 2 2 2 2 2 2 2 2 2 2 2 2 2 2 2 2 2 2 2 2 2 20 9" xfId="26100" xr:uid="{00000000-0005-0000-0000-0000F4650000}"/>
    <cellStyle name="Normal 2 2 2 2 2 2 2 2 2 2 2 2 2 2 2 2 2 2 2 2 2 2 2 2 2 2 20_Tabla M" xfId="26101" xr:uid="{00000000-0005-0000-0000-0000F5650000}"/>
    <cellStyle name="Normal 2 2 2 2 2 2 2 2 2 2 2 2 2 2 2 2 2 2 2 2 2 2 2 2 2 2 21" xfId="26102" xr:uid="{00000000-0005-0000-0000-0000F6650000}"/>
    <cellStyle name="Normal 2 2 2 2 2 2 2 2 2 2 2 2 2 2 2 2 2 2 2 2 2 2 2 2 2 2 21 10" xfId="26103" xr:uid="{00000000-0005-0000-0000-0000F7650000}"/>
    <cellStyle name="Normal 2 2 2 2 2 2 2 2 2 2 2 2 2 2 2 2 2 2 2 2 2 2 2 2 2 2 21 2" xfId="26104" xr:uid="{00000000-0005-0000-0000-0000F8650000}"/>
    <cellStyle name="Normal 2 2 2 2 2 2 2 2 2 2 2 2 2 2 2 2 2 2 2 2 2 2 2 2 2 2 21 3" xfId="26105" xr:uid="{00000000-0005-0000-0000-0000F9650000}"/>
    <cellStyle name="Normal 2 2 2 2 2 2 2 2 2 2 2 2 2 2 2 2 2 2 2 2 2 2 2 2 2 2 21 4" xfId="26106" xr:uid="{00000000-0005-0000-0000-0000FA650000}"/>
    <cellStyle name="Normal 2 2 2 2 2 2 2 2 2 2 2 2 2 2 2 2 2 2 2 2 2 2 2 2 2 2 21 5" xfId="26107" xr:uid="{00000000-0005-0000-0000-0000FB650000}"/>
    <cellStyle name="Normal 2 2 2 2 2 2 2 2 2 2 2 2 2 2 2 2 2 2 2 2 2 2 2 2 2 2 21 6" xfId="26108" xr:uid="{00000000-0005-0000-0000-0000FC650000}"/>
    <cellStyle name="Normal 2 2 2 2 2 2 2 2 2 2 2 2 2 2 2 2 2 2 2 2 2 2 2 2 2 2 21 7" xfId="26109" xr:uid="{00000000-0005-0000-0000-0000FD650000}"/>
    <cellStyle name="Normal 2 2 2 2 2 2 2 2 2 2 2 2 2 2 2 2 2 2 2 2 2 2 2 2 2 2 21 8" xfId="26110" xr:uid="{00000000-0005-0000-0000-0000FE650000}"/>
    <cellStyle name="Normal 2 2 2 2 2 2 2 2 2 2 2 2 2 2 2 2 2 2 2 2 2 2 2 2 2 2 21 9" xfId="26111" xr:uid="{00000000-0005-0000-0000-0000FF650000}"/>
    <cellStyle name="Normal 2 2 2 2 2 2 2 2 2 2 2 2 2 2 2 2 2 2 2 2 2 2 2 2 2 2 21_Tabla M" xfId="26112" xr:uid="{00000000-0005-0000-0000-000000660000}"/>
    <cellStyle name="Normal 2 2 2 2 2 2 2 2 2 2 2 2 2 2 2 2 2 2 2 2 2 2 2 2 2 2 22" xfId="26113" xr:uid="{00000000-0005-0000-0000-000001660000}"/>
    <cellStyle name="Normal 2 2 2 2 2 2 2 2 2 2 2 2 2 2 2 2 2 2 2 2 2 2 2 2 2 2 22 10" xfId="26114" xr:uid="{00000000-0005-0000-0000-000002660000}"/>
    <cellStyle name="Normal 2 2 2 2 2 2 2 2 2 2 2 2 2 2 2 2 2 2 2 2 2 2 2 2 2 2 22 2" xfId="26115" xr:uid="{00000000-0005-0000-0000-000003660000}"/>
    <cellStyle name="Normal 2 2 2 2 2 2 2 2 2 2 2 2 2 2 2 2 2 2 2 2 2 2 2 2 2 2 22 3" xfId="26116" xr:uid="{00000000-0005-0000-0000-000004660000}"/>
    <cellStyle name="Normal 2 2 2 2 2 2 2 2 2 2 2 2 2 2 2 2 2 2 2 2 2 2 2 2 2 2 22 4" xfId="26117" xr:uid="{00000000-0005-0000-0000-000005660000}"/>
    <cellStyle name="Normal 2 2 2 2 2 2 2 2 2 2 2 2 2 2 2 2 2 2 2 2 2 2 2 2 2 2 22 5" xfId="26118" xr:uid="{00000000-0005-0000-0000-000006660000}"/>
    <cellStyle name="Normal 2 2 2 2 2 2 2 2 2 2 2 2 2 2 2 2 2 2 2 2 2 2 2 2 2 2 22 6" xfId="26119" xr:uid="{00000000-0005-0000-0000-000007660000}"/>
    <cellStyle name="Normal 2 2 2 2 2 2 2 2 2 2 2 2 2 2 2 2 2 2 2 2 2 2 2 2 2 2 22 7" xfId="26120" xr:uid="{00000000-0005-0000-0000-000008660000}"/>
    <cellStyle name="Normal 2 2 2 2 2 2 2 2 2 2 2 2 2 2 2 2 2 2 2 2 2 2 2 2 2 2 22 8" xfId="26121" xr:uid="{00000000-0005-0000-0000-000009660000}"/>
    <cellStyle name="Normal 2 2 2 2 2 2 2 2 2 2 2 2 2 2 2 2 2 2 2 2 2 2 2 2 2 2 22 9" xfId="26122" xr:uid="{00000000-0005-0000-0000-00000A660000}"/>
    <cellStyle name="Normal 2 2 2 2 2 2 2 2 2 2 2 2 2 2 2 2 2 2 2 2 2 2 2 2 2 2 22_Tabla M" xfId="26123" xr:uid="{00000000-0005-0000-0000-00000B660000}"/>
    <cellStyle name="Normal 2 2 2 2 2 2 2 2 2 2 2 2 2 2 2 2 2 2 2 2 2 2 2 2 2 2 23" xfId="26124" xr:uid="{00000000-0005-0000-0000-00000C660000}"/>
    <cellStyle name="Normal 2 2 2 2 2 2 2 2 2 2 2 2 2 2 2 2 2 2 2 2 2 2 2 2 2 2 23 10" xfId="26125" xr:uid="{00000000-0005-0000-0000-00000D660000}"/>
    <cellStyle name="Normal 2 2 2 2 2 2 2 2 2 2 2 2 2 2 2 2 2 2 2 2 2 2 2 2 2 2 23 2" xfId="26126" xr:uid="{00000000-0005-0000-0000-00000E660000}"/>
    <cellStyle name="Normal 2 2 2 2 2 2 2 2 2 2 2 2 2 2 2 2 2 2 2 2 2 2 2 2 2 2 23 3" xfId="26127" xr:uid="{00000000-0005-0000-0000-00000F660000}"/>
    <cellStyle name="Normal 2 2 2 2 2 2 2 2 2 2 2 2 2 2 2 2 2 2 2 2 2 2 2 2 2 2 23 4" xfId="26128" xr:uid="{00000000-0005-0000-0000-000010660000}"/>
    <cellStyle name="Normal 2 2 2 2 2 2 2 2 2 2 2 2 2 2 2 2 2 2 2 2 2 2 2 2 2 2 23 5" xfId="26129" xr:uid="{00000000-0005-0000-0000-000011660000}"/>
    <cellStyle name="Normal 2 2 2 2 2 2 2 2 2 2 2 2 2 2 2 2 2 2 2 2 2 2 2 2 2 2 23 6" xfId="26130" xr:uid="{00000000-0005-0000-0000-000012660000}"/>
    <cellStyle name="Normal 2 2 2 2 2 2 2 2 2 2 2 2 2 2 2 2 2 2 2 2 2 2 2 2 2 2 23 7" xfId="26131" xr:uid="{00000000-0005-0000-0000-000013660000}"/>
    <cellStyle name="Normal 2 2 2 2 2 2 2 2 2 2 2 2 2 2 2 2 2 2 2 2 2 2 2 2 2 2 23 8" xfId="26132" xr:uid="{00000000-0005-0000-0000-000014660000}"/>
    <cellStyle name="Normal 2 2 2 2 2 2 2 2 2 2 2 2 2 2 2 2 2 2 2 2 2 2 2 2 2 2 23 9" xfId="26133" xr:uid="{00000000-0005-0000-0000-000015660000}"/>
    <cellStyle name="Normal 2 2 2 2 2 2 2 2 2 2 2 2 2 2 2 2 2 2 2 2 2 2 2 2 2 2 23_Tabla M" xfId="26134" xr:uid="{00000000-0005-0000-0000-000016660000}"/>
    <cellStyle name="Normal 2 2 2 2 2 2 2 2 2 2 2 2 2 2 2 2 2 2 2 2 2 2 2 2 2 2 24" xfId="26135" xr:uid="{00000000-0005-0000-0000-000017660000}"/>
    <cellStyle name="Normal 2 2 2 2 2 2 2 2 2 2 2 2 2 2 2 2 2 2 2 2 2 2 2 2 2 2 24 10" xfId="26136" xr:uid="{00000000-0005-0000-0000-000018660000}"/>
    <cellStyle name="Normal 2 2 2 2 2 2 2 2 2 2 2 2 2 2 2 2 2 2 2 2 2 2 2 2 2 2 24 2" xfId="26137" xr:uid="{00000000-0005-0000-0000-000019660000}"/>
    <cellStyle name="Normal 2 2 2 2 2 2 2 2 2 2 2 2 2 2 2 2 2 2 2 2 2 2 2 2 2 2 24 3" xfId="26138" xr:uid="{00000000-0005-0000-0000-00001A660000}"/>
    <cellStyle name="Normal 2 2 2 2 2 2 2 2 2 2 2 2 2 2 2 2 2 2 2 2 2 2 2 2 2 2 24 4" xfId="26139" xr:uid="{00000000-0005-0000-0000-00001B660000}"/>
    <cellStyle name="Normal 2 2 2 2 2 2 2 2 2 2 2 2 2 2 2 2 2 2 2 2 2 2 2 2 2 2 24 5" xfId="26140" xr:uid="{00000000-0005-0000-0000-00001C660000}"/>
    <cellStyle name="Normal 2 2 2 2 2 2 2 2 2 2 2 2 2 2 2 2 2 2 2 2 2 2 2 2 2 2 24 6" xfId="26141" xr:uid="{00000000-0005-0000-0000-00001D660000}"/>
    <cellStyle name="Normal 2 2 2 2 2 2 2 2 2 2 2 2 2 2 2 2 2 2 2 2 2 2 2 2 2 2 24 7" xfId="26142" xr:uid="{00000000-0005-0000-0000-00001E660000}"/>
    <cellStyle name="Normal 2 2 2 2 2 2 2 2 2 2 2 2 2 2 2 2 2 2 2 2 2 2 2 2 2 2 24 8" xfId="26143" xr:uid="{00000000-0005-0000-0000-00001F660000}"/>
    <cellStyle name="Normal 2 2 2 2 2 2 2 2 2 2 2 2 2 2 2 2 2 2 2 2 2 2 2 2 2 2 24 9" xfId="26144" xr:uid="{00000000-0005-0000-0000-000020660000}"/>
    <cellStyle name="Normal 2 2 2 2 2 2 2 2 2 2 2 2 2 2 2 2 2 2 2 2 2 2 2 2 2 2 24_Tabla M" xfId="26145" xr:uid="{00000000-0005-0000-0000-000021660000}"/>
    <cellStyle name="Normal 2 2 2 2 2 2 2 2 2 2 2 2 2 2 2 2 2 2 2 2 2 2 2 2 2 2 25" xfId="26146" xr:uid="{00000000-0005-0000-0000-000022660000}"/>
    <cellStyle name="Normal 2 2 2 2 2 2 2 2 2 2 2 2 2 2 2 2 2 2 2 2 2 2 2 2 2 2 25 10" xfId="26147" xr:uid="{00000000-0005-0000-0000-000023660000}"/>
    <cellStyle name="Normal 2 2 2 2 2 2 2 2 2 2 2 2 2 2 2 2 2 2 2 2 2 2 2 2 2 2 25 2" xfId="26148" xr:uid="{00000000-0005-0000-0000-000024660000}"/>
    <cellStyle name="Normal 2 2 2 2 2 2 2 2 2 2 2 2 2 2 2 2 2 2 2 2 2 2 2 2 2 2 25 3" xfId="26149" xr:uid="{00000000-0005-0000-0000-000025660000}"/>
    <cellStyle name="Normal 2 2 2 2 2 2 2 2 2 2 2 2 2 2 2 2 2 2 2 2 2 2 2 2 2 2 25 4" xfId="26150" xr:uid="{00000000-0005-0000-0000-000026660000}"/>
    <cellStyle name="Normal 2 2 2 2 2 2 2 2 2 2 2 2 2 2 2 2 2 2 2 2 2 2 2 2 2 2 25 5" xfId="26151" xr:uid="{00000000-0005-0000-0000-000027660000}"/>
    <cellStyle name="Normal 2 2 2 2 2 2 2 2 2 2 2 2 2 2 2 2 2 2 2 2 2 2 2 2 2 2 25 6" xfId="26152" xr:uid="{00000000-0005-0000-0000-000028660000}"/>
    <cellStyle name="Normal 2 2 2 2 2 2 2 2 2 2 2 2 2 2 2 2 2 2 2 2 2 2 2 2 2 2 25 7" xfId="26153" xr:uid="{00000000-0005-0000-0000-000029660000}"/>
    <cellStyle name="Normal 2 2 2 2 2 2 2 2 2 2 2 2 2 2 2 2 2 2 2 2 2 2 2 2 2 2 25 8" xfId="26154" xr:uid="{00000000-0005-0000-0000-00002A660000}"/>
    <cellStyle name="Normal 2 2 2 2 2 2 2 2 2 2 2 2 2 2 2 2 2 2 2 2 2 2 2 2 2 2 25 9" xfId="26155" xr:uid="{00000000-0005-0000-0000-00002B660000}"/>
    <cellStyle name="Normal 2 2 2 2 2 2 2 2 2 2 2 2 2 2 2 2 2 2 2 2 2 2 2 2 2 2 25_Tabla M" xfId="26156" xr:uid="{00000000-0005-0000-0000-00002C660000}"/>
    <cellStyle name="Normal 2 2 2 2 2 2 2 2 2 2 2 2 2 2 2 2 2 2 2 2 2 2 2 2 2 2 26" xfId="26157" xr:uid="{00000000-0005-0000-0000-00002D660000}"/>
    <cellStyle name="Normal 2 2 2 2 2 2 2 2 2 2 2 2 2 2 2 2 2 2 2 2 2 2 2 2 2 2 26 10" xfId="26158" xr:uid="{00000000-0005-0000-0000-00002E660000}"/>
    <cellStyle name="Normal 2 2 2 2 2 2 2 2 2 2 2 2 2 2 2 2 2 2 2 2 2 2 2 2 2 2 26 2" xfId="26159" xr:uid="{00000000-0005-0000-0000-00002F660000}"/>
    <cellStyle name="Normal 2 2 2 2 2 2 2 2 2 2 2 2 2 2 2 2 2 2 2 2 2 2 2 2 2 2 26 3" xfId="26160" xr:uid="{00000000-0005-0000-0000-000030660000}"/>
    <cellStyle name="Normal 2 2 2 2 2 2 2 2 2 2 2 2 2 2 2 2 2 2 2 2 2 2 2 2 2 2 26 4" xfId="26161" xr:uid="{00000000-0005-0000-0000-000031660000}"/>
    <cellStyle name="Normal 2 2 2 2 2 2 2 2 2 2 2 2 2 2 2 2 2 2 2 2 2 2 2 2 2 2 26 5" xfId="26162" xr:uid="{00000000-0005-0000-0000-000032660000}"/>
    <cellStyle name="Normal 2 2 2 2 2 2 2 2 2 2 2 2 2 2 2 2 2 2 2 2 2 2 2 2 2 2 26 6" xfId="26163" xr:uid="{00000000-0005-0000-0000-000033660000}"/>
    <cellStyle name="Normal 2 2 2 2 2 2 2 2 2 2 2 2 2 2 2 2 2 2 2 2 2 2 2 2 2 2 26 7" xfId="26164" xr:uid="{00000000-0005-0000-0000-000034660000}"/>
    <cellStyle name="Normal 2 2 2 2 2 2 2 2 2 2 2 2 2 2 2 2 2 2 2 2 2 2 2 2 2 2 26 8" xfId="26165" xr:uid="{00000000-0005-0000-0000-000035660000}"/>
    <cellStyle name="Normal 2 2 2 2 2 2 2 2 2 2 2 2 2 2 2 2 2 2 2 2 2 2 2 2 2 2 26 9" xfId="26166" xr:uid="{00000000-0005-0000-0000-000036660000}"/>
    <cellStyle name="Normal 2 2 2 2 2 2 2 2 2 2 2 2 2 2 2 2 2 2 2 2 2 2 2 2 2 2 26_Tabla M" xfId="26167" xr:uid="{00000000-0005-0000-0000-000037660000}"/>
    <cellStyle name="Normal 2 2 2 2 2 2 2 2 2 2 2 2 2 2 2 2 2 2 2 2 2 2 2 2 2 2 27" xfId="26168" xr:uid="{00000000-0005-0000-0000-000038660000}"/>
    <cellStyle name="Normal 2 2 2 2 2 2 2 2 2 2 2 2 2 2 2 2 2 2 2 2 2 2 2 2 2 2 27 10" xfId="26169" xr:uid="{00000000-0005-0000-0000-000039660000}"/>
    <cellStyle name="Normal 2 2 2 2 2 2 2 2 2 2 2 2 2 2 2 2 2 2 2 2 2 2 2 2 2 2 27 2" xfId="26170" xr:uid="{00000000-0005-0000-0000-00003A660000}"/>
    <cellStyle name="Normal 2 2 2 2 2 2 2 2 2 2 2 2 2 2 2 2 2 2 2 2 2 2 2 2 2 2 27 3" xfId="26171" xr:uid="{00000000-0005-0000-0000-00003B660000}"/>
    <cellStyle name="Normal 2 2 2 2 2 2 2 2 2 2 2 2 2 2 2 2 2 2 2 2 2 2 2 2 2 2 27 4" xfId="26172" xr:uid="{00000000-0005-0000-0000-00003C660000}"/>
    <cellStyle name="Normal 2 2 2 2 2 2 2 2 2 2 2 2 2 2 2 2 2 2 2 2 2 2 2 2 2 2 27 5" xfId="26173" xr:uid="{00000000-0005-0000-0000-00003D660000}"/>
    <cellStyle name="Normal 2 2 2 2 2 2 2 2 2 2 2 2 2 2 2 2 2 2 2 2 2 2 2 2 2 2 27 6" xfId="26174" xr:uid="{00000000-0005-0000-0000-00003E660000}"/>
    <cellStyle name="Normal 2 2 2 2 2 2 2 2 2 2 2 2 2 2 2 2 2 2 2 2 2 2 2 2 2 2 27 7" xfId="26175" xr:uid="{00000000-0005-0000-0000-00003F660000}"/>
    <cellStyle name="Normal 2 2 2 2 2 2 2 2 2 2 2 2 2 2 2 2 2 2 2 2 2 2 2 2 2 2 27 8" xfId="26176" xr:uid="{00000000-0005-0000-0000-000040660000}"/>
    <cellStyle name="Normal 2 2 2 2 2 2 2 2 2 2 2 2 2 2 2 2 2 2 2 2 2 2 2 2 2 2 27 9" xfId="26177" xr:uid="{00000000-0005-0000-0000-000041660000}"/>
    <cellStyle name="Normal 2 2 2 2 2 2 2 2 2 2 2 2 2 2 2 2 2 2 2 2 2 2 2 2 2 2 27_Tabla M" xfId="26178" xr:uid="{00000000-0005-0000-0000-000042660000}"/>
    <cellStyle name="Normal 2 2 2 2 2 2 2 2 2 2 2 2 2 2 2 2 2 2 2 2 2 2 2 2 2 2 28" xfId="26179" xr:uid="{00000000-0005-0000-0000-000043660000}"/>
    <cellStyle name="Normal 2 2 2 2 2 2 2 2 2 2 2 2 2 2 2 2 2 2 2 2 2 2 2 2 2 2 28 10" xfId="26180" xr:uid="{00000000-0005-0000-0000-000044660000}"/>
    <cellStyle name="Normal 2 2 2 2 2 2 2 2 2 2 2 2 2 2 2 2 2 2 2 2 2 2 2 2 2 2 28 2" xfId="26181" xr:uid="{00000000-0005-0000-0000-000045660000}"/>
    <cellStyle name="Normal 2 2 2 2 2 2 2 2 2 2 2 2 2 2 2 2 2 2 2 2 2 2 2 2 2 2 28 3" xfId="26182" xr:uid="{00000000-0005-0000-0000-000046660000}"/>
    <cellStyle name="Normal 2 2 2 2 2 2 2 2 2 2 2 2 2 2 2 2 2 2 2 2 2 2 2 2 2 2 28 4" xfId="26183" xr:uid="{00000000-0005-0000-0000-000047660000}"/>
    <cellStyle name="Normal 2 2 2 2 2 2 2 2 2 2 2 2 2 2 2 2 2 2 2 2 2 2 2 2 2 2 28 5" xfId="26184" xr:uid="{00000000-0005-0000-0000-000048660000}"/>
    <cellStyle name="Normal 2 2 2 2 2 2 2 2 2 2 2 2 2 2 2 2 2 2 2 2 2 2 2 2 2 2 28 6" xfId="26185" xr:uid="{00000000-0005-0000-0000-000049660000}"/>
    <cellStyle name="Normal 2 2 2 2 2 2 2 2 2 2 2 2 2 2 2 2 2 2 2 2 2 2 2 2 2 2 28 7" xfId="26186" xr:uid="{00000000-0005-0000-0000-00004A660000}"/>
    <cellStyle name="Normal 2 2 2 2 2 2 2 2 2 2 2 2 2 2 2 2 2 2 2 2 2 2 2 2 2 2 28 8" xfId="26187" xr:uid="{00000000-0005-0000-0000-00004B660000}"/>
    <cellStyle name="Normal 2 2 2 2 2 2 2 2 2 2 2 2 2 2 2 2 2 2 2 2 2 2 2 2 2 2 28 9" xfId="26188" xr:uid="{00000000-0005-0000-0000-00004C660000}"/>
    <cellStyle name="Normal 2 2 2 2 2 2 2 2 2 2 2 2 2 2 2 2 2 2 2 2 2 2 2 2 2 2 28_Tabla M" xfId="26189" xr:uid="{00000000-0005-0000-0000-00004D660000}"/>
    <cellStyle name="Normal 2 2 2 2 2 2 2 2 2 2 2 2 2 2 2 2 2 2 2 2 2 2 2 2 2 2 29" xfId="26190" xr:uid="{00000000-0005-0000-0000-00004E660000}"/>
    <cellStyle name="Normal 2 2 2 2 2 2 2 2 2 2 2 2 2 2 2 2 2 2 2 2 2 2 2 2 2 2 29 10" xfId="26191" xr:uid="{00000000-0005-0000-0000-00004F660000}"/>
    <cellStyle name="Normal 2 2 2 2 2 2 2 2 2 2 2 2 2 2 2 2 2 2 2 2 2 2 2 2 2 2 29 2" xfId="26192" xr:uid="{00000000-0005-0000-0000-000050660000}"/>
    <cellStyle name="Normal 2 2 2 2 2 2 2 2 2 2 2 2 2 2 2 2 2 2 2 2 2 2 2 2 2 2 29 3" xfId="26193" xr:uid="{00000000-0005-0000-0000-000051660000}"/>
    <cellStyle name="Normal 2 2 2 2 2 2 2 2 2 2 2 2 2 2 2 2 2 2 2 2 2 2 2 2 2 2 29 4" xfId="26194" xr:uid="{00000000-0005-0000-0000-000052660000}"/>
    <cellStyle name="Normal 2 2 2 2 2 2 2 2 2 2 2 2 2 2 2 2 2 2 2 2 2 2 2 2 2 2 29 5" xfId="26195" xr:uid="{00000000-0005-0000-0000-000053660000}"/>
    <cellStyle name="Normal 2 2 2 2 2 2 2 2 2 2 2 2 2 2 2 2 2 2 2 2 2 2 2 2 2 2 29 6" xfId="26196" xr:uid="{00000000-0005-0000-0000-000054660000}"/>
    <cellStyle name="Normal 2 2 2 2 2 2 2 2 2 2 2 2 2 2 2 2 2 2 2 2 2 2 2 2 2 2 29 7" xfId="26197" xr:uid="{00000000-0005-0000-0000-000055660000}"/>
    <cellStyle name="Normal 2 2 2 2 2 2 2 2 2 2 2 2 2 2 2 2 2 2 2 2 2 2 2 2 2 2 29 8" xfId="26198" xr:uid="{00000000-0005-0000-0000-000056660000}"/>
    <cellStyle name="Normal 2 2 2 2 2 2 2 2 2 2 2 2 2 2 2 2 2 2 2 2 2 2 2 2 2 2 29 9" xfId="26199" xr:uid="{00000000-0005-0000-0000-000057660000}"/>
    <cellStyle name="Normal 2 2 2 2 2 2 2 2 2 2 2 2 2 2 2 2 2 2 2 2 2 2 2 2 2 2 29_Tabla M" xfId="26200" xr:uid="{00000000-0005-0000-0000-000058660000}"/>
    <cellStyle name="Normal 2 2 2 2 2 2 2 2 2 2 2 2 2 2 2 2 2 2 2 2 2 2 2 2 2 2 3" xfId="26201" xr:uid="{00000000-0005-0000-0000-000059660000}"/>
    <cellStyle name="Normal 2 2 2 2 2 2 2 2 2 2 2 2 2 2 2 2 2 2 2 2 2 2 2 2 2 2 3 10" xfId="26202" xr:uid="{00000000-0005-0000-0000-00005A660000}"/>
    <cellStyle name="Normal 2 2 2 2 2 2 2 2 2 2 2 2 2 2 2 2 2 2 2 2 2 2 2 2 2 2 3 2" xfId="26203" xr:uid="{00000000-0005-0000-0000-00005B660000}"/>
    <cellStyle name="Normal 2 2 2 2 2 2 2 2 2 2 2 2 2 2 2 2 2 2 2 2 2 2 2 2 2 2 3 3" xfId="26204" xr:uid="{00000000-0005-0000-0000-00005C660000}"/>
    <cellStyle name="Normal 2 2 2 2 2 2 2 2 2 2 2 2 2 2 2 2 2 2 2 2 2 2 2 2 2 2 3 4" xfId="26205" xr:uid="{00000000-0005-0000-0000-00005D660000}"/>
    <cellStyle name="Normal 2 2 2 2 2 2 2 2 2 2 2 2 2 2 2 2 2 2 2 2 2 2 2 2 2 2 3 5" xfId="26206" xr:uid="{00000000-0005-0000-0000-00005E660000}"/>
    <cellStyle name="Normal 2 2 2 2 2 2 2 2 2 2 2 2 2 2 2 2 2 2 2 2 2 2 2 2 2 2 3 6" xfId="26207" xr:uid="{00000000-0005-0000-0000-00005F660000}"/>
    <cellStyle name="Normal 2 2 2 2 2 2 2 2 2 2 2 2 2 2 2 2 2 2 2 2 2 2 2 2 2 2 3 7" xfId="26208" xr:uid="{00000000-0005-0000-0000-000060660000}"/>
    <cellStyle name="Normal 2 2 2 2 2 2 2 2 2 2 2 2 2 2 2 2 2 2 2 2 2 2 2 2 2 2 3 8" xfId="26209" xr:uid="{00000000-0005-0000-0000-000061660000}"/>
    <cellStyle name="Normal 2 2 2 2 2 2 2 2 2 2 2 2 2 2 2 2 2 2 2 2 2 2 2 2 2 2 3 9" xfId="26210" xr:uid="{00000000-0005-0000-0000-000062660000}"/>
    <cellStyle name="Normal 2 2 2 2 2 2 2 2 2 2 2 2 2 2 2 2 2 2 2 2 2 2 2 2 2 2 3_Tabla M" xfId="26211" xr:uid="{00000000-0005-0000-0000-000063660000}"/>
    <cellStyle name="Normal 2 2 2 2 2 2 2 2 2 2 2 2 2 2 2 2 2 2 2 2 2 2 2 2 2 2 30" xfId="26212" xr:uid="{00000000-0005-0000-0000-000064660000}"/>
    <cellStyle name="Normal 2 2 2 2 2 2 2 2 2 2 2 2 2 2 2 2 2 2 2 2 2 2 2 2 2 2 30 10" xfId="26213" xr:uid="{00000000-0005-0000-0000-000065660000}"/>
    <cellStyle name="Normal 2 2 2 2 2 2 2 2 2 2 2 2 2 2 2 2 2 2 2 2 2 2 2 2 2 2 30 2" xfId="26214" xr:uid="{00000000-0005-0000-0000-000066660000}"/>
    <cellStyle name="Normal 2 2 2 2 2 2 2 2 2 2 2 2 2 2 2 2 2 2 2 2 2 2 2 2 2 2 30 3" xfId="26215" xr:uid="{00000000-0005-0000-0000-000067660000}"/>
    <cellStyle name="Normal 2 2 2 2 2 2 2 2 2 2 2 2 2 2 2 2 2 2 2 2 2 2 2 2 2 2 30 4" xfId="26216" xr:uid="{00000000-0005-0000-0000-000068660000}"/>
    <cellStyle name="Normal 2 2 2 2 2 2 2 2 2 2 2 2 2 2 2 2 2 2 2 2 2 2 2 2 2 2 30 5" xfId="26217" xr:uid="{00000000-0005-0000-0000-000069660000}"/>
    <cellStyle name="Normal 2 2 2 2 2 2 2 2 2 2 2 2 2 2 2 2 2 2 2 2 2 2 2 2 2 2 30 6" xfId="26218" xr:uid="{00000000-0005-0000-0000-00006A660000}"/>
    <cellStyle name="Normal 2 2 2 2 2 2 2 2 2 2 2 2 2 2 2 2 2 2 2 2 2 2 2 2 2 2 30 7" xfId="26219" xr:uid="{00000000-0005-0000-0000-00006B660000}"/>
    <cellStyle name="Normal 2 2 2 2 2 2 2 2 2 2 2 2 2 2 2 2 2 2 2 2 2 2 2 2 2 2 30 8" xfId="26220" xr:uid="{00000000-0005-0000-0000-00006C660000}"/>
    <cellStyle name="Normal 2 2 2 2 2 2 2 2 2 2 2 2 2 2 2 2 2 2 2 2 2 2 2 2 2 2 30 9" xfId="26221" xr:uid="{00000000-0005-0000-0000-00006D660000}"/>
    <cellStyle name="Normal 2 2 2 2 2 2 2 2 2 2 2 2 2 2 2 2 2 2 2 2 2 2 2 2 2 2 30_Tabla M" xfId="26222" xr:uid="{00000000-0005-0000-0000-00006E660000}"/>
    <cellStyle name="Normal 2 2 2 2 2 2 2 2 2 2 2 2 2 2 2 2 2 2 2 2 2 2 2 2 2 2 31" xfId="26223" xr:uid="{00000000-0005-0000-0000-00006F660000}"/>
    <cellStyle name="Normal 2 2 2 2 2 2 2 2 2 2 2 2 2 2 2 2 2 2 2 2 2 2 2 2 2 2 31 10" xfId="26224" xr:uid="{00000000-0005-0000-0000-000070660000}"/>
    <cellStyle name="Normal 2 2 2 2 2 2 2 2 2 2 2 2 2 2 2 2 2 2 2 2 2 2 2 2 2 2 31 2" xfId="26225" xr:uid="{00000000-0005-0000-0000-000071660000}"/>
    <cellStyle name="Normal 2 2 2 2 2 2 2 2 2 2 2 2 2 2 2 2 2 2 2 2 2 2 2 2 2 2 31 3" xfId="26226" xr:uid="{00000000-0005-0000-0000-000072660000}"/>
    <cellStyle name="Normal 2 2 2 2 2 2 2 2 2 2 2 2 2 2 2 2 2 2 2 2 2 2 2 2 2 2 31 4" xfId="26227" xr:uid="{00000000-0005-0000-0000-000073660000}"/>
    <cellStyle name="Normal 2 2 2 2 2 2 2 2 2 2 2 2 2 2 2 2 2 2 2 2 2 2 2 2 2 2 31 5" xfId="26228" xr:uid="{00000000-0005-0000-0000-000074660000}"/>
    <cellStyle name="Normal 2 2 2 2 2 2 2 2 2 2 2 2 2 2 2 2 2 2 2 2 2 2 2 2 2 2 31 6" xfId="26229" xr:uid="{00000000-0005-0000-0000-000075660000}"/>
    <cellStyle name="Normal 2 2 2 2 2 2 2 2 2 2 2 2 2 2 2 2 2 2 2 2 2 2 2 2 2 2 31 7" xfId="26230" xr:uid="{00000000-0005-0000-0000-000076660000}"/>
    <cellStyle name="Normal 2 2 2 2 2 2 2 2 2 2 2 2 2 2 2 2 2 2 2 2 2 2 2 2 2 2 31 8" xfId="26231" xr:uid="{00000000-0005-0000-0000-000077660000}"/>
    <cellStyle name="Normal 2 2 2 2 2 2 2 2 2 2 2 2 2 2 2 2 2 2 2 2 2 2 2 2 2 2 31 9" xfId="26232" xr:uid="{00000000-0005-0000-0000-000078660000}"/>
    <cellStyle name="Normal 2 2 2 2 2 2 2 2 2 2 2 2 2 2 2 2 2 2 2 2 2 2 2 2 2 2 31_Tabla M" xfId="26233" xr:uid="{00000000-0005-0000-0000-000079660000}"/>
    <cellStyle name="Normal 2 2 2 2 2 2 2 2 2 2 2 2 2 2 2 2 2 2 2 2 2 2 2 2 2 2 32" xfId="26234" xr:uid="{00000000-0005-0000-0000-00007A660000}"/>
    <cellStyle name="Normal 2 2 2 2 2 2 2 2 2 2 2 2 2 2 2 2 2 2 2 2 2 2 2 2 2 2 32 10" xfId="26235" xr:uid="{00000000-0005-0000-0000-00007B660000}"/>
    <cellStyle name="Normal 2 2 2 2 2 2 2 2 2 2 2 2 2 2 2 2 2 2 2 2 2 2 2 2 2 2 32 2" xfId="26236" xr:uid="{00000000-0005-0000-0000-00007C660000}"/>
    <cellStyle name="Normal 2 2 2 2 2 2 2 2 2 2 2 2 2 2 2 2 2 2 2 2 2 2 2 2 2 2 32 3" xfId="26237" xr:uid="{00000000-0005-0000-0000-00007D660000}"/>
    <cellStyle name="Normal 2 2 2 2 2 2 2 2 2 2 2 2 2 2 2 2 2 2 2 2 2 2 2 2 2 2 32 4" xfId="26238" xr:uid="{00000000-0005-0000-0000-00007E660000}"/>
    <cellStyle name="Normal 2 2 2 2 2 2 2 2 2 2 2 2 2 2 2 2 2 2 2 2 2 2 2 2 2 2 32 5" xfId="26239" xr:uid="{00000000-0005-0000-0000-00007F660000}"/>
    <cellStyle name="Normal 2 2 2 2 2 2 2 2 2 2 2 2 2 2 2 2 2 2 2 2 2 2 2 2 2 2 32 6" xfId="26240" xr:uid="{00000000-0005-0000-0000-000080660000}"/>
    <cellStyle name="Normal 2 2 2 2 2 2 2 2 2 2 2 2 2 2 2 2 2 2 2 2 2 2 2 2 2 2 32 7" xfId="26241" xr:uid="{00000000-0005-0000-0000-000081660000}"/>
    <cellStyle name="Normal 2 2 2 2 2 2 2 2 2 2 2 2 2 2 2 2 2 2 2 2 2 2 2 2 2 2 32 8" xfId="26242" xr:uid="{00000000-0005-0000-0000-000082660000}"/>
    <cellStyle name="Normal 2 2 2 2 2 2 2 2 2 2 2 2 2 2 2 2 2 2 2 2 2 2 2 2 2 2 32 9" xfId="26243" xr:uid="{00000000-0005-0000-0000-000083660000}"/>
    <cellStyle name="Normal 2 2 2 2 2 2 2 2 2 2 2 2 2 2 2 2 2 2 2 2 2 2 2 2 2 2 32_Tabla M" xfId="26244" xr:uid="{00000000-0005-0000-0000-000084660000}"/>
    <cellStyle name="Normal 2 2 2 2 2 2 2 2 2 2 2 2 2 2 2 2 2 2 2 2 2 2 2 2 2 2 33" xfId="26245" xr:uid="{00000000-0005-0000-0000-000085660000}"/>
    <cellStyle name="Normal 2 2 2 2 2 2 2 2 2 2 2 2 2 2 2 2 2 2 2 2 2 2 2 2 2 2 33 10" xfId="26246" xr:uid="{00000000-0005-0000-0000-000086660000}"/>
    <cellStyle name="Normal 2 2 2 2 2 2 2 2 2 2 2 2 2 2 2 2 2 2 2 2 2 2 2 2 2 2 33 2" xfId="26247" xr:uid="{00000000-0005-0000-0000-000087660000}"/>
    <cellStyle name="Normal 2 2 2 2 2 2 2 2 2 2 2 2 2 2 2 2 2 2 2 2 2 2 2 2 2 2 33 3" xfId="26248" xr:uid="{00000000-0005-0000-0000-000088660000}"/>
    <cellStyle name="Normal 2 2 2 2 2 2 2 2 2 2 2 2 2 2 2 2 2 2 2 2 2 2 2 2 2 2 33 4" xfId="26249" xr:uid="{00000000-0005-0000-0000-000089660000}"/>
    <cellStyle name="Normal 2 2 2 2 2 2 2 2 2 2 2 2 2 2 2 2 2 2 2 2 2 2 2 2 2 2 33 5" xfId="26250" xr:uid="{00000000-0005-0000-0000-00008A660000}"/>
    <cellStyle name="Normal 2 2 2 2 2 2 2 2 2 2 2 2 2 2 2 2 2 2 2 2 2 2 2 2 2 2 33 6" xfId="26251" xr:uid="{00000000-0005-0000-0000-00008B660000}"/>
    <cellStyle name="Normal 2 2 2 2 2 2 2 2 2 2 2 2 2 2 2 2 2 2 2 2 2 2 2 2 2 2 33 7" xfId="26252" xr:uid="{00000000-0005-0000-0000-00008C660000}"/>
    <cellStyle name="Normal 2 2 2 2 2 2 2 2 2 2 2 2 2 2 2 2 2 2 2 2 2 2 2 2 2 2 33 8" xfId="26253" xr:uid="{00000000-0005-0000-0000-00008D660000}"/>
    <cellStyle name="Normal 2 2 2 2 2 2 2 2 2 2 2 2 2 2 2 2 2 2 2 2 2 2 2 2 2 2 33 9" xfId="26254" xr:uid="{00000000-0005-0000-0000-00008E660000}"/>
    <cellStyle name="Normal 2 2 2 2 2 2 2 2 2 2 2 2 2 2 2 2 2 2 2 2 2 2 2 2 2 2 33_Tabla M" xfId="26255" xr:uid="{00000000-0005-0000-0000-00008F660000}"/>
    <cellStyle name="Normal 2 2 2 2 2 2 2 2 2 2 2 2 2 2 2 2 2 2 2 2 2 2 2 2 2 2 34" xfId="26256" xr:uid="{00000000-0005-0000-0000-000090660000}"/>
    <cellStyle name="Normal 2 2 2 2 2 2 2 2 2 2 2 2 2 2 2 2 2 2 2 2 2 2 2 2 2 2 34 10" xfId="26257" xr:uid="{00000000-0005-0000-0000-000091660000}"/>
    <cellStyle name="Normal 2 2 2 2 2 2 2 2 2 2 2 2 2 2 2 2 2 2 2 2 2 2 2 2 2 2 34 2" xfId="26258" xr:uid="{00000000-0005-0000-0000-000092660000}"/>
    <cellStyle name="Normal 2 2 2 2 2 2 2 2 2 2 2 2 2 2 2 2 2 2 2 2 2 2 2 2 2 2 34 3" xfId="26259" xr:uid="{00000000-0005-0000-0000-000093660000}"/>
    <cellStyle name="Normal 2 2 2 2 2 2 2 2 2 2 2 2 2 2 2 2 2 2 2 2 2 2 2 2 2 2 34 4" xfId="26260" xr:uid="{00000000-0005-0000-0000-000094660000}"/>
    <cellStyle name="Normal 2 2 2 2 2 2 2 2 2 2 2 2 2 2 2 2 2 2 2 2 2 2 2 2 2 2 34 5" xfId="26261" xr:uid="{00000000-0005-0000-0000-000095660000}"/>
    <cellStyle name="Normal 2 2 2 2 2 2 2 2 2 2 2 2 2 2 2 2 2 2 2 2 2 2 2 2 2 2 34 6" xfId="26262" xr:uid="{00000000-0005-0000-0000-000096660000}"/>
    <cellStyle name="Normal 2 2 2 2 2 2 2 2 2 2 2 2 2 2 2 2 2 2 2 2 2 2 2 2 2 2 34 7" xfId="26263" xr:uid="{00000000-0005-0000-0000-000097660000}"/>
    <cellStyle name="Normal 2 2 2 2 2 2 2 2 2 2 2 2 2 2 2 2 2 2 2 2 2 2 2 2 2 2 34 8" xfId="26264" xr:uid="{00000000-0005-0000-0000-000098660000}"/>
    <cellStyle name="Normal 2 2 2 2 2 2 2 2 2 2 2 2 2 2 2 2 2 2 2 2 2 2 2 2 2 2 34 9" xfId="26265" xr:uid="{00000000-0005-0000-0000-000099660000}"/>
    <cellStyle name="Normal 2 2 2 2 2 2 2 2 2 2 2 2 2 2 2 2 2 2 2 2 2 2 2 2 2 2 34_Tabla M" xfId="26266" xr:uid="{00000000-0005-0000-0000-00009A660000}"/>
    <cellStyle name="Normal 2 2 2 2 2 2 2 2 2 2 2 2 2 2 2 2 2 2 2 2 2 2 2 2 2 2 35" xfId="26267" xr:uid="{00000000-0005-0000-0000-00009B660000}"/>
    <cellStyle name="Normal 2 2 2 2 2 2 2 2 2 2 2 2 2 2 2 2 2 2 2 2 2 2 2 2 2 2 35 10" xfId="26268" xr:uid="{00000000-0005-0000-0000-00009C660000}"/>
    <cellStyle name="Normal 2 2 2 2 2 2 2 2 2 2 2 2 2 2 2 2 2 2 2 2 2 2 2 2 2 2 35 2" xfId="26269" xr:uid="{00000000-0005-0000-0000-00009D660000}"/>
    <cellStyle name="Normal 2 2 2 2 2 2 2 2 2 2 2 2 2 2 2 2 2 2 2 2 2 2 2 2 2 2 35 3" xfId="26270" xr:uid="{00000000-0005-0000-0000-00009E660000}"/>
    <cellStyle name="Normal 2 2 2 2 2 2 2 2 2 2 2 2 2 2 2 2 2 2 2 2 2 2 2 2 2 2 35 4" xfId="26271" xr:uid="{00000000-0005-0000-0000-00009F660000}"/>
    <cellStyle name="Normal 2 2 2 2 2 2 2 2 2 2 2 2 2 2 2 2 2 2 2 2 2 2 2 2 2 2 35 5" xfId="26272" xr:uid="{00000000-0005-0000-0000-0000A0660000}"/>
    <cellStyle name="Normal 2 2 2 2 2 2 2 2 2 2 2 2 2 2 2 2 2 2 2 2 2 2 2 2 2 2 35 6" xfId="26273" xr:uid="{00000000-0005-0000-0000-0000A1660000}"/>
    <cellStyle name="Normal 2 2 2 2 2 2 2 2 2 2 2 2 2 2 2 2 2 2 2 2 2 2 2 2 2 2 35 7" xfId="26274" xr:uid="{00000000-0005-0000-0000-0000A2660000}"/>
    <cellStyle name="Normal 2 2 2 2 2 2 2 2 2 2 2 2 2 2 2 2 2 2 2 2 2 2 2 2 2 2 35 8" xfId="26275" xr:uid="{00000000-0005-0000-0000-0000A3660000}"/>
    <cellStyle name="Normal 2 2 2 2 2 2 2 2 2 2 2 2 2 2 2 2 2 2 2 2 2 2 2 2 2 2 35 9" xfId="26276" xr:uid="{00000000-0005-0000-0000-0000A4660000}"/>
    <cellStyle name="Normal 2 2 2 2 2 2 2 2 2 2 2 2 2 2 2 2 2 2 2 2 2 2 2 2 2 2 35_Tabla M" xfId="26277" xr:uid="{00000000-0005-0000-0000-0000A5660000}"/>
    <cellStyle name="Normal 2 2 2 2 2 2 2 2 2 2 2 2 2 2 2 2 2 2 2 2 2 2 2 2 2 2 36" xfId="26278" xr:uid="{00000000-0005-0000-0000-0000A6660000}"/>
    <cellStyle name="Normal 2 2 2 2 2 2 2 2 2 2 2 2 2 2 2 2 2 2 2 2 2 2 2 2 2 2 36 10" xfId="26279" xr:uid="{00000000-0005-0000-0000-0000A7660000}"/>
    <cellStyle name="Normal 2 2 2 2 2 2 2 2 2 2 2 2 2 2 2 2 2 2 2 2 2 2 2 2 2 2 36 2" xfId="26280" xr:uid="{00000000-0005-0000-0000-0000A8660000}"/>
    <cellStyle name="Normal 2 2 2 2 2 2 2 2 2 2 2 2 2 2 2 2 2 2 2 2 2 2 2 2 2 2 36 3" xfId="26281" xr:uid="{00000000-0005-0000-0000-0000A9660000}"/>
    <cellStyle name="Normal 2 2 2 2 2 2 2 2 2 2 2 2 2 2 2 2 2 2 2 2 2 2 2 2 2 2 36 4" xfId="26282" xr:uid="{00000000-0005-0000-0000-0000AA660000}"/>
    <cellStyle name="Normal 2 2 2 2 2 2 2 2 2 2 2 2 2 2 2 2 2 2 2 2 2 2 2 2 2 2 36 5" xfId="26283" xr:uid="{00000000-0005-0000-0000-0000AB660000}"/>
    <cellStyle name="Normal 2 2 2 2 2 2 2 2 2 2 2 2 2 2 2 2 2 2 2 2 2 2 2 2 2 2 36 6" xfId="26284" xr:uid="{00000000-0005-0000-0000-0000AC660000}"/>
    <cellStyle name="Normal 2 2 2 2 2 2 2 2 2 2 2 2 2 2 2 2 2 2 2 2 2 2 2 2 2 2 36 7" xfId="26285" xr:uid="{00000000-0005-0000-0000-0000AD660000}"/>
    <cellStyle name="Normal 2 2 2 2 2 2 2 2 2 2 2 2 2 2 2 2 2 2 2 2 2 2 2 2 2 2 36 8" xfId="26286" xr:uid="{00000000-0005-0000-0000-0000AE660000}"/>
    <cellStyle name="Normal 2 2 2 2 2 2 2 2 2 2 2 2 2 2 2 2 2 2 2 2 2 2 2 2 2 2 36 9" xfId="26287" xr:uid="{00000000-0005-0000-0000-0000AF660000}"/>
    <cellStyle name="Normal 2 2 2 2 2 2 2 2 2 2 2 2 2 2 2 2 2 2 2 2 2 2 2 2 2 2 36_Tabla M" xfId="26288" xr:uid="{00000000-0005-0000-0000-0000B0660000}"/>
    <cellStyle name="Normal 2 2 2 2 2 2 2 2 2 2 2 2 2 2 2 2 2 2 2 2 2 2 2 2 2 2 37" xfId="26289" xr:uid="{00000000-0005-0000-0000-0000B1660000}"/>
    <cellStyle name="Normal 2 2 2 2 2 2 2 2 2 2 2 2 2 2 2 2 2 2 2 2 2 2 2 2 2 2 37 10" xfId="26290" xr:uid="{00000000-0005-0000-0000-0000B2660000}"/>
    <cellStyle name="Normal 2 2 2 2 2 2 2 2 2 2 2 2 2 2 2 2 2 2 2 2 2 2 2 2 2 2 37 2" xfId="26291" xr:uid="{00000000-0005-0000-0000-0000B3660000}"/>
    <cellStyle name="Normal 2 2 2 2 2 2 2 2 2 2 2 2 2 2 2 2 2 2 2 2 2 2 2 2 2 2 37 3" xfId="26292" xr:uid="{00000000-0005-0000-0000-0000B4660000}"/>
    <cellStyle name="Normal 2 2 2 2 2 2 2 2 2 2 2 2 2 2 2 2 2 2 2 2 2 2 2 2 2 2 37 4" xfId="26293" xr:uid="{00000000-0005-0000-0000-0000B5660000}"/>
    <cellStyle name="Normal 2 2 2 2 2 2 2 2 2 2 2 2 2 2 2 2 2 2 2 2 2 2 2 2 2 2 37 5" xfId="26294" xr:uid="{00000000-0005-0000-0000-0000B6660000}"/>
    <cellStyle name="Normal 2 2 2 2 2 2 2 2 2 2 2 2 2 2 2 2 2 2 2 2 2 2 2 2 2 2 37 6" xfId="26295" xr:uid="{00000000-0005-0000-0000-0000B7660000}"/>
    <cellStyle name="Normal 2 2 2 2 2 2 2 2 2 2 2 2 2 2 2 2 2 2 2 2 2 2 2 2 2 2 37 7" xfId="26296" xr:uid="{00000000-0005-0000-0000-0000B8660000}"/>
    <cellStyle name="Normal 2 2 2 2 2 2 2 2 2 2 2 2 2 2 2 2 2 2 2 2 2 2 2 2 2 2 37 8" xfId="26297" xr:uid="{00000000-0005-0000-0000-0000B9660000}"/>
    <cellStyle name="Normal 2 2 2 2 2 2 2 2 2 2 2 2 2 2 2 2 2 2 2 2 2 2 2 2 2 2 37 9" xfId="26298" xr:uid="{00000000-0005-0000-0000-0000BA660000}"/>
    <cellStyle name="Normal 2 2 2 2 2 2 2 2 2 2 2 2 2 2 2 2 2 2 2 2 2 2 2 2 2 2 37_Tabla M" xfId="26299" xr:uid="{00000000-0005-0000-0000-0000BB660000}"/>
    <cellStyle name="Normal 2 2 2 2 2 2 2 2 2 2 2 2 2 2 2 2 2 2 2 2 2 2 2 2 2 2 38" xfId="26300" xr:uid="{00000000-0005-0000-0000-0000BC660000}"/>
    <cellStyle name="Normal 2 2 2 2 2 2 2 2 2 2 2 2 2 2 2 2 2 2 2 2 2 2 2 2 2 2 38 10" xfId="26301" xr:uid="{00000000-0005-0000-0000-0000BD660000}"/>
    <cellStyle name="Normal 2 2 2 2 2 2 2 2 2 2 2 2 2 2 2 2 2 2 2 2 2 2 2 2 2 2 38 2" xfId="26302" xr:uid="{00000000-0005-0000-0000-0000BE660000}"/>
    <cellStyle name="Normal 2 2 2 2 2 2 2 2 2 2 2 2 2 2 2 2 2 2 2 2 2 2 2 2 2 2 38 3" xfId="26303" xr:uid="{00000000-0005-0000-0000-0000BF660000}"/>
    <cellStyle name="Normal 2 2 2 2 2 2 2 2 2 2 2 2 2 2 2 2 2 2 2 2 2 2 2 2 2 2 38 4" xfId="26304" xr:uid="{00000000-0005-0000-0000-0000C0660000}"/>
    <cellStyle name="Normal 2 2 2 2 2 2 2 2 2 2 2 2 2 2 2 2 2 2 2 2 2 2 2 2 2 2 38 5" xfId="26305" xr:uid="{00000000-0005-0000-0000-0000C1660000}"/>
    <cellStyle name="Normal 2 2 2 2 2 2 2 2 2 2 2 2 2 2 2 2 2 2 2 2 2 2 2 2 2 2 38 6" xfId="26306" xr:uid="{00000000-0005-0000-0000-0000C2660000}"/>
    <cellStyle name="Normal 2 2 2 2 2 2 2 2 2 2 2 2 2 2 2 2 2 2 2 2 2 2 2 2 2 2 38 7" xfId="26307" xr:uid="{00000000-0005-0000-0000-0000C3660000}"/>
    <cellStyle name="Normal 2 2 2 2 2 2 2 2 2 2 2 2 2 2 2 2 2 2 2 2 2 2 2 2 2 2 38 8" xfId="26308" xr:uid="{00000000-0005-0000-0000-0000C4660000}"/>
    <cellStyle name="Normal 2 2 2 2 2 2 2 2 2 2 2 2 2 2 2 2 2 2 2 2 2 2 2 2 2 2 38 9" xfId="26309" xr:uid="{00000000-0005-0000-0000-0000C5660000}"/>
    <cellStyle name="Normal 2 2 2 2 2 2 2 2 2 2 2 2 2 2 2 2 2 2 2 2 2 2 2 2 2 2 38_Tabla M" xfId="26310" xr:uid="{00000000-0005-0000-0000-0000C6660000}"/>
    <cellStyle name="Normal 2 2 2 2 2 2 2 2 2 2 2 2 2 2 2 2 2 2 2 2 2 2 2 2 2 2 39" xfId="26311" xr:uid="{00000000-0005-0000-0000-0000C7660000}"/>
    <cellStyle name="Normal 2 2 2 2 2 2 2 2 2 2 2 2 2 2 2 2 2 2 2 2 2 2 2 2 2 2 39 10" xfId="26312" xr:uid="{00000000-0005-0000-0000-0000C8660000}"/>
    <cellStyle name="Normal 2 2 2 2 2 2 2 2 2 2 2 2 2 2 2 2 2 2 2 2 2 2 2 2 2 2 39 2" xfId="26313" xr:uid="{00000000-0005-0000-0000-0000C9660000}"/>
    <cellStyle name="Normal 2 2 2 2 2 2 2 2 2 2 2 2 2 2 2 2 2 2 2 2 2 2 2 2 2 2 39 3" xfId="26314" xr:uid="{00000000-0005-0000-0000-0000CA660000}"/>
    <cellStyle name="Normal 2 2 2 2 2 2 2 2 2 2 2 2 2 2 2 2 2 2 2 2 2 2 2 2 2 2 39 4" xfId="26315" xr:uid="{00000000-0005-0000-0000-0000CB660000}"/>
    <cellStyle name="Normal 2 2 2 2 2 2 2 2 2 2 2 2 2 2 2 2 2 2 2 2 2 2 2 2 2 2 39 5" xfId="26316" xr:uid="{00000000-0005-0000-0000-0000CC660000}"/>
    <cellStyle name="Normal 2 2 2 2 2 2 2 2 2 2 2 2 2 2 2 2 2 2 2 2 2 2 2 2 2 2 39 6" xfId="26317" xr:uid="{00000000-0005-0000-0000-0000CD660000}"/>
    <cellStyle name="Normal 2 2 2 2 2 2 2 2 2 2 2 2 2 2 2 2 2 2 2 2 2 2 2 2 2 2 39 7" xfId="26318" xr:uid="{00000000-0005-0000-0000-0000CE660000}"/>
    <cellStyle name="Normal 2 2 2 2 2 2 2 2 2 2 2 2 2 2 2 2 2 2 2 2 2 2 2 2 2 2 39 8" xfId="26319" xr:uid="{00000000-0005-0000-0000-0000CF660000}"/>
    <cellStyle name="Normal 2 2 2 2 2 2 2 2 2 2 2 2 2 2 2 2 2 2 2 2 2 2 2 2 2 2 39 9" xfId="26320" xr:uid="{00000000-0005-0000-0000-0000D0660000}"/>
    <cellStyle name="Normal 2 2 2 2 2 2 2 2 2 2 2 2 2 2 2 2 2 2 2 2 2 2 2 2 2 2 39_Tabla M" xfId="26321" xr:uid="{00000000-0005-0000-0000-0000D1660000}"/>
    <cellStyle name="Normal 2 2 2 2 2 2 2 2 2 2 2 2 2 2 2 2 2 2 2 2 2 2 2 2 2 2 4" xfId="26322" xr:uid="{00000000-0005-0000-0000-0000D2660000}"/>
    <cellStyle name="Normal 2 2 2 2 2 2 2 2 2 2 2 2 2 2 2 2 2 2 2 2 2 2 2 2 2 2 4 10" xfId="26323" xr:uid="{00000000-0005-0000-0000-0000D3660000}"/>
    <cellStyle name="Normal 2 2 2 2 2 2 2 2 2 2 2 2 2 2 2 2 2 2 2 2 2 2 2 2 2 2 4 2" xfId="26324" xr:uid="{00000000-0005-0000-0000-0000D4660000}"/>
    <cellStyle name="Normal 2 2 2 2 2 2 2 2 2 2 2 2 2 2 2 2 2 2 2 2 2 2 2 2 2 2 4 3" xfId="26325" xr:uid="{00000000-0005-0000-0000-0000D5660000}"/>
    <cellStyle name="Normal 2 2 2 2 2 2 2 2 2 2 2 2 2 2 2 2 2 2 2 2 2 2 2 2 2 2 4 4" xfId="26326" xr:uid="{00000000-0005-0000-0000-0000D6660000}"/>
    <cellStyle name="Normal 2 2 2 2 2 2 2 2 2 2 2 2 2 2 2 2 2 2 2 2 2 2 2 2 2 2 4 5" xfId="26327" xr:uid="{00000000-0005-0000-0000-0000D7660000}"/>
    <cellStyle name="Normal 2 2 2 2 2 2 2 2 2 2 2 2 2 2 2 2 2 2 2 2 2 2 2 2 2 2 4 6" xfId="26328" xr:uid="{00000000-0005-0000-0000-0000D8660000}"/>
    <cellStyle name="Normal 2 2 2 2 2 2 2 2 2 2 2 2 2 2 2 2 2 2 2 2 2 2 2 2 2 2 4 7" xfId="26329" xr:uid="{00000000-0005-0000-0000-0000D9660000}"/>
    <cellStyle name="Normal 2 2 2 2 2 2 2 2 2 2 2 2 2 2 2 2 2 2 2 2 2 2 2 2 2 2 4 8" xfId="26330" xr:uid="{00000000-0005-0000-0000-0000DA660000}"/>
    <cellStyle name="Normal 2 2 2 2 2 2 2 2 2 2 2 2 2 2 2 2 2 2 2 2 2 2 2 2 2 2 4 9" xfId="26331" xr:uid="{00000000-0005-0000-0000-0000DB660000}"/>
    <cellStyle name="Normal 2 2 2 2 2 2 2 2 2 2 2 2 2 2 2 2 2 2 2 2 2 2 2 2 2 2 4_Tabla M" xfId="26332" xr:uid="{00000000-0005-0000-0000-0000DC660000}"/>
    <cellStyle name="Normal 2 2 2 2 2 2 2 2 2 2 2 2 2 2 2 2 2 2 2 2 2 2 2 2 2 2 40" xfId="26333" xr:uid="{00000000-0005-0000-0000-0000DD660000}"/>
    <cellStyle name="Normal 2 2 2 2 2 2 2 2 2 2 2 2 2 2 2 2 2 2 2 2 2 2 2 2 2 2 40 10" xfId="26334" xr:uid="{00000000-0005-0000-0000-0000DE660000}"/>
    <cellStyle name="Normal 2 2 2 2 2 2 2 2 2 2 2 2 2 2 2 2 2 2 2 2 2 2 2 2 2 2 40 2" xfId="26335" xr:uid="{00000000-0005-0000-0000-0000DF660000}"/>
    <cellStyle name="Normal 2 2 2 2 2 2 2 2 2 2 2 2 2 2 2 2 2 2 2 2 2 2 2 2 2 2 40 3" xfId="26336" xr:uid="{00000000-0005-0000-0000-0000E0660000}"/>
    <cellStyle name="Normal 2 2 2 2 2 2 2 2 2 2 2 2 2 2 2 2 2 2 2 2 2 2 2 2 2 2 40 4" xfId="26337" xr:uid="{00000000-0005-0000-0000-0000E1660000}"/>
    <cellStyle name="Normal 2 2 2 2 2 2 2 2 2 2 2 2 2 2 2 2 2 2 2 2 2 2 2 2 2 2 40 5" xfId="26338" xr:uid="{00000000-0005-0000-0000-0000E2660000}"/>
    <cellStyle name="Normal 2 2 2 2 2 2 2 2 2 2 2 2 2 2 2 2 2 2 2 2 2 2 2 2 2 2 40 6" xfId="26339" xr:uid="{00000000-0005-0000-0000-0000E3660000}"/>
    <cellStyle name="Normal 2 2 2 2 2 2 2 2 2 2 2 2 2 2 2 2 2 2 2 2 2 2 2 2 2 2 40 7" xfId="26340" xr:uid="{00000000-0005-0000-0000-0000E4660000}"/>
    <cellStyle name="Normal 2 2 2 2 2 2 2 2 2 2 2 2 2 2 2 2 2 2 2 2 2 2 2 2 2 2 40 8" xfId="26341" xr:uid="{00000000-0005-0000-0000-0000E5660000}"/>
    <cellStyle name="Normal 2 2 2 2 2 2 2 2 2 2 2 2 2 2 2 2 2 2 2 2 2 2 2 2 2 2 40 9" xfId="26342" xr:uid="{00000000-0005-0000-0000-0000E6660000}"/>
    <cellStyle name="Normal 2 2 2 2 2 2 2 2 2 2 2 2 2 2 2 2 2 2 2 2 2 2 2 2 2 2 40_Tabla M" xfId="26343" xr:uid="{00000000-0005-0000-0000-0000E7660000}"/>
    <cellStyle name="Normal 2 2 2 2 2 2 2 2 2 2 2 2 2 2 2 2 2 2 2 2 2 2 2 2 2 2 41" xfId="26344" xr:uid="{00000000-0005-0000-0000-0000E8660000}"/>
    <cellStyle name="Normal 2 2 2 2 2 2 2 2 2 2 2 2 2 2 2 2 2 2 2 2 2 2 2 2 2 2 41 10" xfId="26345" xr:uid="{00000000-0005-0000-0000-0000E9660000}"/>
    <cellStyle name="Normal 2 2 2 2 2 2 2 2 2 2 2 2 2 2 2 2 2 2 2 2 2 2 2 2 2 2 41 2" xfId="26346" xr:uid="{00000000-0005-0000-0000-0000EA660000}"/>
    <cellStyle name="Normal 2 2 2 2 2 2 2 2 2 2 2 2 2 2 2 2 2 2 2 2 2 2 2 2 2 2 41 3" xfId="26347" xr:uid="{00000000-0005-0000-0000-0000EB660000}"/>
    <cellStyle name="Normal 2 2 2 2 2 2 2 2 2 2 2 2 2 2 2 2 2 2 2 2 2 2 2 2 2 2 41 4" xfId="26348" xr:uid="{00000000-0005-0000-0000-0000EC660000}"/>
    <cellStyle name="Normal 2 2 2 2 2 2 2 2 2 2 2 2 2 2 2 2 2 2 2 2 2 2 2 2 2 2 41 5" xfId="26349" xr:uid="{00000000-0005-0000-0000-0000ED660000}"/>
    <cellStyle name="Normal 2 2 2 2 2 2 2 2 2 2 2 2 2 2 2 2 2 2 2 2 2 2 2 2 2 2 41 6" xfId="26350" xr:uid="{00000000-0005-0000-0000-0000EE660000}"/>
    <cellStyle name="Normal 2 2 2 2 2 2 2 2 2 2 2 2 2 2 2 2 2 2 2 2 2 2 2 2 2 2 41 7" xfId="26351" xr:uid="{00000000-0005-0000-0000-0000EF660000}"/>
    <cellStyle name="Normal 2 2 2 2 2 2 2 2 2 2 2 2 2 2 2 2 2 2 2 2 2 2 2 2 2 2 41 8" xfId="26352" xr:uid="{00000000-0005-0000-0000-0000F0660000}"/>
    <cellStyle name="Normal 2 2 2 2 2 2 2 2 2 2 2 2 2 2 2 2 2 2 2 2 2 2 2 2 2 2 41 9" xfId="26353" xr:uid="{00000000-0005-0000-0000-0000F1660000}"/>
    <cellStyle name="Normal 2 2 2 2 2 2 2 2 2 2 2 2 2 2 2 2 2 2 2 2 2 2 2 2 2 2 41_Tabla M" xfId="26354" xr:uid="{00000000-0005-0000-0000-0000F2660000}"/>
    <cellStyle name="Normal 2 2 2 2 2 2 2 2 2 2 2 2 2 2 2 2 2 2 2 2 2 2 2 2 2 2 42" xfId="26355" xr:uid="{00000000-0005-0000-0000-0000F3660000}"/>
    <cellStyle name="Normal 2 2 2 2 2 2 2 2 2 2 2 2 2 2 2 2 2 2 2 2 2 2 2 2 2 2 42 10" xfId="26356" xr:uid="{00000000-0005-0000-0000-0000F4660000}"/>
    <cellStyle name="Normal 2 2 2 2 2 2 2 2 2 2 2 2 2 2 2 2 2 2 2 2 2 2 2 2 2 2 42 2" xfId="26357" xr:uid="{00000000-0005-0000-0000-0000F5660000}"/>
    <cellStyle name="Normal 2 2 2 2 2 2 2 2 2 2 2 2 2 2 2 2 2 2 2 2 2 2 2 2 2 2 42 3" xfId="26358" xr:uid="{00000000-0005-0000-0000-0000F6660000}"/>
    <cellStyle name="Normal 2 2 2 2 2 2 2 2 2 2 2 2 2 2 2 2 2 2 2 2 2 2 2 2 2 2 42 4" xfId="26359" xr:uid="{00000000-0005-0000-0000-0000F7660000}"/>
    <cellStyle name="Normal 2 2 2 2 2 2 2 2 2 2 2 2 2 2 2 2 2 2 2 2 2 2 2 2 2 2 42 5" xfId="26360" xr:uid="{00000000-0005-0000-0000-0000F8660000}"/>
    <cellStyle name="Normal 2 2 2 2 2 2 2 2 2 2 2 2 2 2 2 2 2 2 2 2 2 2 2 2 2 2 42 6" xfId="26361" xr:uid="{00000000-0005-0000-0000-0000F9660000}"/>
    <cellStyle name="Normal 2 2 2 2 2 2 2 2 2 2 2 2 2 2 2 2 2 2 2 2 2 2 2 2 2 2 42 7" xfId="26362" xr:uid="{00000000-0005-0000-0000-0000FA660000}"/>
    <cellStyle name="Normal 2 2 2 2 2 2 2 2 2 2 2 2 2 2 2 2 2 2 2 2 2 2 2 2 2 2 42 8" xfId="26363" xr:uid="{00000000-0005-0000-0000-0000FB660000}"/>
    <cellStyle name="Normal 2 2 2 2 2 2 2 2 2 2 2 2 2 2 2 2 2 2 2 2 2 2 2 2 2 2 42 9" xfId="26364" xr:uid="{00000000-0005-0000-0000-0000FC660000}"/>
    <cellStyle name="Normal 2 2 2 2 2 2 2 2 2 2 2 2 2 2 2 2 2 2 2 2 2 2 2 2 2 2 42_Tabla M" xfId="26365" xr:uid="{00000000-0005-0000-0000-0000FD660000}"/>
    <cellStyle name="Normal 2 2 2 2 2 2 2 2 2 2 2 2 2 2 2 2 2 2 2 2 2 2 2 2 2 2 43" xfId="26366" xr:uid="{00000000-0005-0000-0000-0000FE660000}"/>
    <cellStyle name="Normal 2 2 2 2 2 2 2 2 2 2 2 2 2 2 2 2 2 2 2 2 2 2 2 2 2 2 43 10" xfId="26367" xr:uid="{00000000-0005-0000-0000-0000FF660000}"/>
    <cellStyle name="Normal 2 2 2 2 2 2 2 2 2 2 2 2 2 2 2 2 2 2 2 2 2 2 2 2 2 2 43 2" xfId="26368" xr:uid="{00000000-0005-0000-0000-000000670000}"/>
    <cellStyle name="Normal 2 2 2 2 2 2 2 2 2 2 2 2 2 2 2 2 2 2 2 2 2 2 2 2 2 2 43 3" xfId="26369" xr:uid="{00000000-0005-0000-0000-000001670000}"/>
    <cellStyle name="Normal 2 2 2 2 2 2 2 2 2 2 2 2 2 2 2 2 2 2 2 2 2 2 2 2 2 2 43 4" xfId="26370" xr:uid="{00000000-0005-0000-0000-000002670000}"/>
    <cellStyle name="Normal 2 2 2 2 2 2 2 2 2 2 2 2 2 2 2 2 2 2 2 2 2 2 2 2 2 2 43 5" xfId="26371" xr:uid="{00000000-0005-0000-0000-000003670000}"/>
    <cellStyle name="Normal 2 2 2 2 2 2 2 2 2 2 2 2 2 2 2 2 2 2 2 2 2 2 2 2 2 2 43 6" xfId="26372" xr:uid="{00000000-0005-0000-0000-000004670000}"/>
    <cellStyle name="Normal 2 2 2 2 2 2 2 2 2 2 2 2 2 2 2 2 2 2 2 2 2 2 2 2 2 2 43 7" xfId="26373" xr:uid="{00000000-0005-0000-0000-000005670000}"/>
    <cellStyle name="Normal 2 2 2 2 2 2 2 2 2 2 2 2 2 2 2 2 2 2 2 2 2 2 2 2 2 2 43 8" xfId="26374" xr:uid="{00000000-0005-0000-0000-000006670000}"/>
    <cellStyle name="Normal 2 2 2 2 2 2 2 2 2 2 2 2 2 2 2 2 2 2 2 2 2 2 2 2 2 2 43 9" xfId="26375" xr:uid="{00000000-0005-0000-0000-000007670000}"/>
    <cellStyle name="Normal 2 2 2 2 2 2 2 2 2 2 2 2 2 2 2 2 2 2 2 2 2 2 2 2 2 2 43_Tabla M" xfId="26376" xr:uid="{00000000-0005-0000-0000-000008670000}"/>
    <cellStyle name="Normal 2 2 2 2 2 2 2 2 2 2 2 2 2 2 2 2 2 2 2 2 2 2 2 2 2 2 44" xfId="26377" xr:uid="{00000000-0005-0000-0000-000009670000}"/>
    <cellStyle name="Normal 2 2 2 2 2 2 2 2 2 2 2 2 2 2 2 2 2 2 2 2 2 2 2 2 2 2 44 10" xfId="26378" xr:uid="{00000000-0005-0000-0000-00000A670000}"/>
    <cellStyle name="Normal 2 2 2 2 2 2 2 2 2 2 2 2 2 2 2 2 2 2 2 2 2 2 2 2 2 2 44 2" xfId="26379" xr:uid="{00000000-0005-0000-0000-00000B670000}"/>
    <cellStyle name="Normal 2 2 2 2 2 2 2 2 2 2 2 2 2 2 2 2 2 2 2 2 2 2 2 2 2 2 44 3" xfId="26380" xr:uid="{00000000-0005-0000-0000-00000C670000}"/>
    <cellStyle name="Normal 2 2 2 2 2 2 2 2 2 2 2 2 2 2 2 2 2 2 2 2 2 2 2 2 2 2 44 4" xfId="26381" xr:uid="{00000000-0005-0000-0000-00000D670000}"/>
    <cellStyle name="Normal 2 2 2 2 2 2 2 2 2 2 2 2 2 2 2 2 2 2 2 2 2 2 2 2 2 2 44 5" xfId="26382" xr:uid="{00000000-0005-0000-0000-00000E670000}"/>
    <cellStyle name="Normal 2 2 2 2 2 2 2 2 2 2 2 2 2 2 2 2 2 2 2 2 2 2 2 2 2 2 44 6" xfId="26383" xr:uid="{00000000-0005-0000-0000-00000F670000}"/>
    <cellStyle name="Normal 2 2 2 2 2 2 2 2 2 2 2 2 2 2 2 2 2 2 2 2 2 2 2 2 2 2 44 7" xfId="26384" xr:uid="{00000000-0005-0000-0000-000010670000}"/>
    <cellStyle name="Normal 2 2 2 2 2 2 2 2 2 2 2 2 2 2 2 2 2 2 2 2 2 2 2 2 2 2 44 8" xfId="26385" xr:uid="{00000000-0005-0000-0000-000011670000}"/>
    <cellStyle name="Normal 2 2 2 2 2 2 2 2 2 2 2 2 2 2 2 2 2 2 2 2 2 2 2 2 2 2 44 9" xfId="26386" xr:uid="{00000000-0005-0000-0000-000012670000}"/>
    <cellStyle name="Normal 2 2 2 2 2 2 2 2 2 2 2 2 2 2 2 2 2 2 2 2 2 2 2 2 2 2 44_Tabla M" xfId="26387" xr:uid="{00000000-0005-0000-0000-000013670000}"/>
    <cellStyle name="Normal 2 2 2 2 2 2 2 2 2 2 2 2 2 2 2 2 2 2 2 2 2 2 2 2 2 2 45" xfId="26388" xr:uid="{00000000-0005-0000-0000-000014670000}"/>
    <cellStyle name="Normal 2 2 2 2 2 2 2 2 2 2 2 2 2 2 2 2 2 2 2 2 2 2 2 2 2 2 45 10" xfId="26389" xr:uid="{00000000-0005-0000-0000-000015670000}"/>
    <cellStyle name="Normal 2 2 2 2 2 2 2 2 2 2 2 2 2 2 2 2 2 2 2 2 2 2 2 2 2 2 45 2" xfId="26390" xr:uid="{00000000-0005-0000-0000-000016670000}"/>
    <cellStyle name="Normal 2 2 2 2 2 2 2 2 2 2 2 2 2 2 2 2 2 2 2 2 2 2 2 2 2 2 45 3" xfId="26391" xr:uid="{00000000-0005-0000-0000-000017670000}"/>
    <cellStyle name="Normal 2 2 2 2 2 2 2 2 2 2 2 2 2 2 2 2 2 2 2 2 2 2 2 2 2 2 45 4" xfId="26392" xr:uid="{00000000-0005-0000-0000-000018670000}"/>
    <cellStyle name="Normal 2 2 2 2 2 2 2 2 2 2 2 2 2 2 2 2 2 2 2 2 2 2 2 2 2 2 45 5" xfId="26393" xr:uid="{00000000-0005-0000-0000-000019670000}"/>
    <cellStyle name="Normal 2 2 2 2 2 2 2 2 2 2 2 2 2 2 2 2 2 2 2 2 2 2 2 2 2 2 45 6" xfId="26394" xr:uid="{00000000-0005-0000-0000-00001A670000}"/>
    <cellStyle name="Normal 2 2 2 2 2 2 2 2 2 2 2 2 2 2 2 2 2 2 2 2 2 2 2 2 2 2 45 7" xfId="26395" xr:uid="{00000000-0005-0000-0000-00001B670000}"/>
    <cellStyle name="Normal 2 2 2 2 2 2 2 2 2 2 2 2 2 2 2 2 2 2 2 2 2 2 2 2 2 2 45 8" xfId="26396" xr:uid="{00000000-0005-0000-0000-00001C670000}"/>
    <cellStyle name="Normal 2 2 2 2 2 2 2 2 2 2 2 2 2 2 2 2 2 2 2 2 2 2 2 2 2 2 45 9" xfId="26397" xr:uid="{00000000-0005-0000-0000-00001D670000}"/>
    <cellStyle name="Normal 2 2 2 2 2 2 2 2 2 2 2 2 2 2 2 2 2 2 2 2 2 2 2 2 2 2 45_Tabla M" xfId="26398" xr:uid="{00000000-0005-0000-0000-00001E670000}"/>
    <cellStyle name="Normal 2 2 2 2 2 2 2 2 2 2 2 2 2 2 2 2 2 2 2 2 2 2 2 2 2 2 46" xfId="26399" xr:uid="{00000000-0005-0000-0000-00001F670000}"/>
    <cellStyle name="Normal 2 2 2 2 2 2 2 2 2 2 2 2 2 2 2 2 2 2 2 2 2 2 2 2 2 2 46 10" xfId="26400" xr:uid="{00000000-0005-0000-0000-000020670000}"/>
    <cellStyle name="Normal 2 2 2 2 2 2 2 2 2 2 2 2 2 2 2 2 2 2 2 2 2 2 2 2 2 2 46 2" xfId="26401" xr:uid="{00000000-0005-0000-0000-000021670000}"/>
    <cellStyle name="Normal 2 2 2 2 2 2 2 2 2 2 2 2 2 2 2 2 2 2 2 2 2 2 2 2 2 2 46 3" xfId="26402" xr:uid="{00000000-0005-0000-0000-000022670000}"/>
    <cellStyle name="Normal 2 2 2 2 2 2 2 2 2 2 2 2 2 2 2 2 2 2 2 2 2 2 2 2 2 2 46 4" xfId="26403" xr:uid="{00000000-0005-0000-0000-000023670000}"/>
    <cellStyle name="Normal 2 2 2 2 2 2 2 2 2 2 2 2 2 2 2 2 2 2 2 2 2 2 2 2 2 2 46 5" xfId="26404" xr:uid="{00000000-0005-0000-0000-000024670000}"/>
    <cellStyle name="Normal 2 2 2 2 2 2 2 2 2 2 2 2 2 2 2 2 2 2 2 2 2 2 2 2 2 2 46 6" xfId="26405" xr:uid="{00000000-0005-0000-0000-000025670000}"/>
    <cellStyle name="Normal 2 2 2 2 2 2 2 2 2 2 2 2 2 2 2 2 2 2 2 2 2 2 2 2 2 2 46 7" xfId="26406" xr:uid="{00000000-0005-0000-0000-000026670000}"/>
    <cellStyle name="Normal 2 2 2 2 2 2 2 2 2 2 2 2 2 2 2 2 2 2 2 2 2 2 2 2 2 2 46 8" xfId="26407" xr:uid="{00000000-0005-0000-0000-000027670000}"/>
    <cellStyle name="Normal 2 2 2 2 2 2 2 2 2 2 2 2 2 2 2 2 2 2 2 2 2 2 2 2 2 2 46 9" xfId="26408" xr:uid="{00000000-0005-0000-0000-000028670000}"/>
    <cellStyle name="Normal 2 2 2 2 2 2 2 2 2 2 2 2 2 2 2 2 2 2 2 2 2 2 2 2 2 2 46_Tabla M" xfId="26409" xr:uid="{00000000-0005-0000-0000-000029670000}"/>
    <cellStyle name="Normal 2 2 2 2 2 2 2 2 2 2 2 2 2 2 2 2 2 2 2 2 2 2 2 2 2 2 47" xfId="26410" xr:uid="{00000000-0005-0000-0000-00002A670000}"/>
    <cellStyle name="Normal 2 2 2 2 2 2 2 2 2 2 2 2 2 2 2 2 2 2 2 2 2 2 2 2 2 2 47 10" xfId="26411" xr:uid="{00000000-0005-0000-0000-00002B670000}"/>
    <cellStyle name="Normal 2 2 2 2 2 2 2 2 2 2 2 2 2 2 2 2 2 2 2 2 2 2 2 2 2 2 47 2" xfId="26412" xr:uid="{00000000-0005-0000-0000-00002C670000}"/>
    <cellStyle name="Normal 2 2 2 2 2 2 2 2 2 2 2 2 2 2 2 2 2 2 2 2 2 2 2 2 2 2 47 3" xfId="26413" xr:uid="{00000000-0005-0000-0000-00002D670000}"/>
    <cellStyle name="Normal 2 2 2 2 2 2 2 2 2 2 2 2 2 2 2 2 2 2 2 2 2 2 2 2 2 2 47 4" xfId="26414" xr:uid="{00000000-0005-0000-0000-00002E670000}"/>
    <cellStyle name="Normal 2 2 2 2 2 2 2 2 2 2 2 2 2 2 2 2 2 2 2 2 2 2 2 2 2 2 47 5" xfId="26415" xr:uid="{00000000-0005-0000-0000-00002F670000}"/>
    <cellStyle name="Normal 2 2 2 2 2 2 2 2 2 2 2 2 2 2 2 2 2 2 2 2 2 2 2 2 2 2 47 6" xfId="26416" xr:uid="{00000000-0005-0000-0000-000030670000}"/>
    <cellStyle name="Normal 2 2 2 2 2 2 2 2 2 2 2 2 2 2 2 2 2 2 2 2 2 2 2 2 2 2 47 7" xfId="26417" xr:uid="{00000000-0005-0000-0000-000031670000}"/>
    <cellStyle name="Normal 2 2 2 2 2 2 2 2 2 2 2 2 2 2 2 2 2 2 2 2 2 2 2 2 2 2 47 8" xfId="26418" xr:uid="{00000000-0005-0000-0000-000032670000}"/>
    <cellStyle name="Normal 2 2 2 2 2 2 2 2 2 2 2 2 2 2 2 2 2 2 2 2 2 2 2 2 2 2 47 9" xfId="26419" xr:uid="{00000000-0005-0000-0000-000033670000}"/>
    <cellStyle name="Normal 2 2 2 2 2 2 2 2 2 2 2 2 2 2 2 2 2 2 2 2 2 2 2 2 2 2 47_Tabla M" xfId="26420" xr:uid="{00000000-0005-0000-0000-000034670000}"/>
    <cellStyle name="Normal 2 2 2 2 2 2 2 2 2 2 2 2 2 2 2 2 2 2 2 2 2 2 2 2 2 2 48" xfId="26421" xr:uid="{00000000-0005-0000-0000-000035670000}"/>
    <cellStyle name="Normal 2 2 2 2 2 2 2 2 2 2 2 2 2 2 2 2 2 2 2 2 2 2 2 2 2 2 48 10" xfId="26422" xr:uid="{00000000-0005-0000-0000-000036670000}"/>
    <cellStyle name="Normal 2 2 2 2 2 2 2 2 2 2 2 2 2 2 2 2 2 2 2 2 2 2 2 2 2 2 48 2" xfId="26423" xr:uid="{00000000-0005-0000-0000-000037670000}"/>
    <cellStyle name="Normal 2 2 2 2 2 2 2 2 2 2 2 2 2 2 2 2 2 2 2 2 2 2 2 2 2 2 48 3" xfId="26424" xr:uid="{00000000-0005-0000-0000-000038670000}"/>
    <cellStyle name="Normal 2 2 2 2 2 2 2 2 2 2 2 2 2 2 2 2 2 2 2 2 2 2 2 2 2 2 48 4" xfId="26425" xr:uid="{00000000-0005-0000-0000-000039670000}"/>
    <cellStyle name="Normal 2 2 2 2 2 2 2 2 2 2 2 2 2 2 2 2 2 2 2 2 2 2 2 2 2 2 48 5" xfId="26426" xr:uid="{00000000-0005-0000-0000-00003A670000}"/>
    <cellStyle name="Normal 2 2 2 2 2 2 2 2 2 2 2 2 2 2 2 2 2 2 2 2 2 2 2 2 2 2 48 6" xfId="26427" xr:uid="{00000000-0005-0000-0000-00003B670000}"/>
    <cellStyle name="Normal 2 2 2 2 2 2 2 2 2 2 2 2 2 2 2 2 2 2 2 2 2 2 2 2 2 2 48 7" xfId="26428" xr:uid="{00000000-0005-0000-0000-00003C670000}"/>
    <cellStyle name="Normal 2 2 2 2 2 2 2 2 2 2 2 2 2 2 2 2 2 2 2 2 2 2 2 2 2 2 48 8" xfId="26429" xr:uid="{00000000-0005-0000-0000-00003D670000}"/>
    <cellStyle name="Normal 2 2 2 2 2 2 2 2 2 2 2 2 2 2 2 2 2 2 2 2 2 2 2 2 2 2 48 9" xfId="26430" xr:uid="{00000000-0005-0000-0000-00003E670000}"/>
    <cellStyle name="Normal 2 2 2 2 2 2 2 2 2 2 2 2 2 2 2 2 2 2 2 2 2 2 2 2 2 2 48_Tabla M" xfId="26431" xr:uid="{00000000-0005-0000-0000-00003F670000}"/>
    <cellStyle name="Normal 2 2 2 2 2 2 2 2 2 2 2 2 2 2 2 2 2 2 2 2 2 2 2 2 2 2 49" xfId="26432" xr:uid="{00000000-0005-0000-0000-000040670000}"/>
    <cellStyle name="Normal 2 2 2 2 2 2 2 2 2 2 2 2 2 2 2 2 2 2 2 2 2 2 2 2 2 2 49 10" xfId="26433" xr:uid="{00000000-0005-0000-0000-000041670000}"/>
    <cellStyle name="Normal 2 2 2 2 2 2 2 2 2 2 2 2 2 2 2 2 2 2 2 2 2 2 2 2 2 2 49 2" xfId="26434" xr:uid="{00000000-0005-0000-0000-000042670000}"/>
    <cellStyle name="Normal 2 2 2 2 2 2 2 2 2 2 2 2 2 2 2 2 2 2 2 2 2 2 2 2 2 2 49 3" xfId="26435" xr:uid="{00000000-0005-0000-0000-000043670000}"/>
    <cellStyle name="Normal 2 2 2 2 2 2 2 2 2 2 2 2 2 2 2 2 2 2 2 2 2 2 2 2 2 2 49 4" xfId="26436" xr:uid="{00000000-0005-0000-0000-000044670000}"/>
    <cellStyle name="Normal 2 2 2 2 2 2 2 2 2 2 2 2 2 2 2 2 2 2 2 2 2 2 2 2 2 2 49 5" xfId="26437" xr:uid="{00000000-0005-0000-0000-000045670000}"/>
    <cellStyle name="Normal 2 2 2 2 2 2 2 2 2 2 2 2 2 2 2 2 2 2 2 2 2 2 2 2 2 2 49 6" xfId="26438" xr:uid="{00000000-0005-0000-0000-000046670000}"/>
    <cellStyle name="Normal 2 2 2 2 2 2 2 2 2 2 2 2 2 2 2 2 2 2 2 2 2 2 2 2 2 2 49 7" xfId="26439" xr:uid="{00000000-0005-0000-0000-000047670000}"/>
    <cellStyle name="Normal 2 2 2 2 2 2 2 2 2 2 2 2 2 2 2 2 2 2 2 2 2 2 2 2 2 2 49 8" xfId="26440" xr:uid="{00000000-0005-0000-0000-000048670000}"/>
    <cellStyle name="Normal 2 2 2 2 2 2 2 2 2 2 2 2 2 2 2 2 2 2 2 2 2 2 2 2 2 2 49 9" xfId="26441" xr:uid="{00000000-0005-0000-0000-000049670000}"/>
    <cellStyle name="Normal 2 2 2 2 2 2 2 2 2 2 2 2 2 2 2 2 2 2 2 2 2 2 2 2 2 2 49_Tabla M" xfId="26442" xr:uid="{00000000-0005-0000-0000-00004A670000}"/>
    <cellStyle name="Normal 2 2 2 2 2 2 2 2 2 2 2 2 2 2 2 2 2 2 2 2 2 2 2 2 2 2 5" xfId="26443" xr:uid="{00000000-0005-0000-0000-00004B670000}"/>
    <cellStyle name="Normal 2 2 2 2 2 2 2 2 2 2 2 2 2 2 2 2 2 2 2 2 2 2 2 2 2 2 5 10" xfId="26444" xr:uid="{00000000-0005-0000-0000-00004C670000}"/>
    <cellStyle name="Normal 2 2 2 2 2 2 2 2 2 2 2 2 2 2 2 2 2 2 2 2 2 2 2 2 2 2 5 2" xfId="26445" xr:uid="{00000000-0005-0000-0000-00004D670000}"/>
    <cellStyle name="Normal 2 2 2 2 2 2 2 2 2 2 2 2 2 2 2 2 2 2 2 2 2 2 2 2 2 2 5 3" xfId="26446" xr:uid="{00000000-0005-0000-0000-00004E670000}"/>
    <cellStyle name="Normal 2 2 2 2 2 2 2 2 2 2 2 2 2 2 2 2 2 2 2 2 2 2 2 2 2 2 5 4" xfId="26447" xr:uid="{00000000-0005-0000-0000-00004F670000}"/>
    <cellStyle name="Normal 2 2 2 2 2 2 2 2 2 2 2 2 2 2 2 2 2 2 2 2 2 2 2 2 2 2 5 5" xfId="26448" xr:uid="{00000000-0005-0000-0000-000050670000}"/>
    <cellStyle name="Normal 2 2 2 2 2 2 2 2 2 2 2 2 2 2 2 2 2 2 2 2 2 2 2 2 2 2 5 6" xfId="26449" xr:uid="{00000000-0005-0000-0000-000051670000}"/>
    <cellStyle name="Normal 2 2 2 2 2 2 2 2 2 2 2 2 2 2 2 2 2 2 2 2 2 2 2 2 2 2 5 7" xfId="26450" xr:uid="{00000000-0005-0000-0000-000052670000}"/>
    <cellStyle name="Normal 2 2 2 2 2 2 2 2 2 2 2 2 2 2 2 2 2 2 2 2 2 2 2 2 2 2 5 8" xfId="26451" xr:uid="{00000000-0005-0000-0000-000053670000}"/>
    <cellStyle name="Normal 2 2 2 2 2 2 2 2 2 2 2 2 2 2 2 2 2 2 2 2 2 2 2 2 2 2 5 9" xfId="26452" xr:uid="{00000000-0005-0000-0000-000054670000}"/>
    <cellStyle name="Normal 2 2 2 2 2 2 2 2 2 2 2 2 2 2 2 2 2 2 2 2 2 2 2 2 2 2 5_Tabla M" xfId="26453" xr:uid="{00000000-0005-0000-0000-000055670000}"/>
    <cellStyle name="Normal 2 2 2 2 2 2 2 2 2 2 2 2 2 2 2 2 2 2 2 2 2 2 2 2 2 2 50" xfId="26454" xr:uid="{00000000-0005-0000-0000-000056670000}"/>
    <cellStyle name="Normal 2 2 2 2 2 2 2 2 2 2 2 2 2 2 2 2 2 2 2 2 2 2 2 2 2 2 50 10" xfId="26455" xr:uid="{00000000-0005-0000-0000-000057670000}"/>
    <cellStyle name="Normal 2 2 2 2 2 2 2 2 2 2 2 2 2 2 2 2 2 2 2 2 2 2 2 2 2 2 50 2" xfId="26456" xr:uid="{00000000-0005-0000-0000-000058670000}"/>
    <cellStyle name="Normal 2 2 2 2 2 2 2 2 2 2 2 2 2 2 2 2 2 2 2 2 2 2 2 2 2 2 50 3" xfId="26457" xr:uid="{00000000-0005-0000-0000-000059670000}"/>
    <cellStyle name="Normal 2 2 2 2 2 2 2 2 2 2 2 2 2 2 2 2 2 2 2 2 2 2 2 2 2 2 50 4" xfId="26458" xr:uid="{00000000-0005-0000-0000-00005A670000}"/>
    <cellStyle name="Normal 2 2 2 2 2 2 2 2 2 2 2 2 2 2 2 2 2 2 2 2 2 2 2 2 2 2 50 5" xfId="26459" xr:uid="{00000000-0005-0000-0000-00005B670000}"/>
    <cellStyle name="Normal 2 2 2 2 2 2 2 2 2 2 2 2 2 2 2 2 2 2 2 2 2 2 2 2 2 2 50 6" xfId="26460" xr:uid="{00000000-0005-0000-0000-00005C670000}"/>
    <cellStyle name="Normal 2 2 2 2 2 2 2 2 2 2 2 2 2 2 2 2 2 2 2 2 2 2 2 2 2 2 50 7" xfId="26461" xr:uid="{00000000-0005-0000-0000-00005D670000}"/>
    <cellStyle name="Normal 2 2 2 2 2 2 2 2 2 2 2 2 2 2 2 2 2 2 2 2 2 2 2 2 2 2 50 8" xfId="26462" xr:uid="{00000000-0005-0000-0000-00005E670000}"/>
    <cellStyle name="Normal 2 2 2 2 2 2 2 2 2 2 2 2 2 2 2 2 2 2 2 2 2 2 2 2 2 2 50 9" xfId="26463" xr:uid="{00000000-0005-0000-0000-00005F670000}"/>
    <cellStyle name="Normal 2 2 2 2 2 2 2 2 2 2 2 2 2 2 2 2 2 2 2 2 2 2 2 2 2 2 50_Tabla M" xfId="26464" xr:uid="{00000000-0005-0000-0000-000060670000}"/>
    <cellStyle name="Normal 2 2 2 2 2 2 2 2 2 2 2 2 2 2 2 2 2 2 2 2 2 2 2 2 2 2 51" xfId="26465" xr:uid="{00000000-0005-0000-0000-000061670000}"/>
    <cellStyle name="Normal 2 2 2 2 2 2 2 2 2 2 2 2 2 2 2 2 2 2 2 2 2 2 2 2 2 2 51 10" xfId="26466" xr:uid="{00000000-0005-0000-0000-000062670000}"/>
    <cellStyle name="Normal 2 2 2 2 2 2 2 2 2 2 2 2 2 2 2 2 2 2 2 2 2 2 2 2 2 2 51 2" xfId="26467" xr:uid="{00000000-0005-0000-0000-000063670000}"/>
    <cellStyle name="Normal 2 2 2 2 2 2 2 2 2 2 2 2 2 2 2 2 2 2 2 2 2 2 2 2 2 2 51 3" xfId="26468" xr:uid="{00000000-0005-0000-0000-000064670000}"/>
    <cellStyle name="Normal 2 2 2 2 2 2 2 2 2 2 2 2 2 2 2 2 2 2 2 2 2 2 2 2 2 2 51 4" xfId="26469" xr:uid="{00000000-0005-0000-0000-000065670000}"/>
    <cellStyle name="Normal 2 2 2 2 2 2 2 2 2 2 2 2 2 2 2 2 2 2 2 2 2 2 2 2 2 2 51 5" xfId="26470" xr:uid="{00000000-0005-0000-0000-000066670000}"/>
    <cellStyle name="Normal 2 2 2 2 2 2 2 2 2 2 2 2 2 2 2 2 2 2 2 2 2 2 2 2 2 2 51 6" xfId="26471" xr:uid="{00000000-0005-0000-0000-000067670000}"/>
    <cellStyle name="Normal 2 2 2 2 2 2 2 2 2 2 2 2 2 2 2 2 2 2 2 2 2 2 2 2 2 2 51 7" xfId="26472" xr:uid="{00000000-0005-0000-0000-000068670000}"/>
    <cellStyle name="Normal 2 2 2 2 2 2 2 2 2 2 2 2 2 2 2 2 2 2 2 2 2 2 2 2 2 2 51 8" xfId="26473" xr:uid="{00000000-0005-0000-0000-000069670000}"/>
    <cellStyle name="Normal 2 2 2 2 2 2 2 2 2 2 2 2 2 2 2 2 2 2 2 2 2 2 2 2 2 2 51 9" xfId="26474" xr:uid="{00000000-0005-0000-0000-00006A670000}"/>
    <cellStyle name="Normal 2 2 2 2 2 2 2 2 2 2 2 2 2 2 2 2 2 2 2 2 2 2 2 2 2 2 51_Tabla M" xfId="26475" xr:uid="{00000000-0005-0000-0000-00006B670000}"/>
    <cellStyle name="Normal 2 2 2 2 2 2 2 2 2 2 2 2 2 2 2 2 2 2 2 2 2 2 2 2 2 2 52" xfId="26476" xr:uid="{00000000-0005-0000-0000-00006C670000}"/>
    <cellStyle name="Normal 2 2 2 2 2 2 2 2 2 2 2 2 2 2 2 2 2 2 2 2 2 2 2 2 2 2 53" xfId="26477" xr:uid="{00000000-0005-0000-0000-00006D670000}"/>
    <cellStyle name="Normal 2 2 2 2 2 2 2 2 2 2 2 2 2 2 2 2 2 2 2 2 2 2 2 2 2 2 54" xfId="26478" xr:uid="{00000000-0005-0000-0000-00006E670000}"/>
    <cellStyle name="Normal 2 2 2 2 2 2 2 2 2 2 2 2 2 2 2 2 2 2 2 2 2 2 2 2 2 2 55" xfId="26479" xr:uid="{00000000-0005-0000-0000-00006F670000}"/>
    <cellStyle name="Normal 2 2 2 2 2 2 2 2 2 2 2 2 2 2 2 2 2 2 2 2 2 2 2 2 2 2 56" xfId="26480" xr:uid="{00000000-0005-0000-0000-000070670000}"/>
    <cellStyle name="Normal 2 2 2 2 2 2 2 2 2 2 2 2 2 2 2 2 2 2 2 2 2 2 2 2 2 2 57" xfId="26481" xr:uid="{00000000-0005-0000-0000-000071670000}"/>
    <cellStyle name="Normal 2 2 2 2 2 2 2 2 2 2 2 2 2 2 2 2 2 2 2 2 2 2 2 2 2 2 58" xfId="26482" xr:uid="{00000000-0005-0000-0000-000072670000}"/>
    <cellStyle name="Normal 2 2 2 2 2 2 2 2 2 2 2 2 2 2 2 2 2 2 2 2 2 2 2 2 2 2 59" xfId="26483" xr:uid="{00000000-0005-0000-0000-000073670000}"/>
    <cellStyle name="Normal 2 2 2 2 2 2 2 2 2 2 2 2 2 2 2 2 2 2 2 2 2 2 2 2 2 2 6" xfId="26484" xr:uid="{00000000-0005-0000-0000-000074670000}"/>
    <cellStyle name="Normal 2 2 2 2 2 2 2 2 2 2 2 2 2 2 2 2 2 2 2 2 2 2 2 2 2 2 6 10" xfId="26485" xr:uid="{00000000-0005-0000-0000-000075670000}"/>
    <cellStyle name="Normal 2 2 2 2 2 2 2 2 2 2 2 2 2 2 2 2 2 2 2 2 2 2 2 2 2 2 6 2" xfId="26486" xr:uid="{00000000-0005-0000-0000-000076670000}"/>
    <cellStyle name="Normal 2 2 2 2 2 2 2 2 2 2 2 2 2 2 2 2 2 2 2 2 2 2 2 2 2 2 6 3" xfId="26487" xr:uid="{00000000-0005-0000-0000-000077670000}"/>
    <cellStyle name="Normal 2 2 2 2 2 2 2 2 2 2 2 2 2 2 2 2 2 2 2 2 2 2 2 2 2 2 6 4" xfId="26488" xr:uid="{00000000-0005-0000-0000-000078670000}"/>
    <cellStyle name="Normal 2 2 2 2 2 2 2 2 2 2 2 2 2 2 2 2 2 2 2 2 2 2 2 2 2 2 6 5" xfId="26489" xr:uid="{00000000-0005-0000-0000-000079670000}"/>
    <cellStyle name="Normal 2 2 2 2 2 2 2 2 2 2 2 2 2 2 2 2 2 2 2 2 2 2 2 2 2 2 6 6" xfId="26490" xr:uid="{00000000-0005-0000-0000-00007A670000}"/>
    <cellStyle name="Normal 2 2 2 2 2 2 2 2 2 2 2 2 2 2 2 2 2 2 2 2 2 2 2 2 2 2 6 7" xfId="26491" xr:uid="{00000000-0005-0000-0000-00007B670000}"/>
    <cellStyle name="Normal 2 2 2 2 2 2 2 2 2 2 2 2 2 2 2 2 2 2 2 2 2 2 2 2 2 2 6 8" xfId="26492" xr:uid="{00000000-0005-0000-0000-00007C670000}"/>
    <cellStyle name="Normal 2 2 2 2 2 2 2 2 2 2 2 2 2 2 2 2 2 2 2 2 2 2 2 2 2 2 6 9" xfId="26493" xr:uid="{00000000-0005-0000-0000-00007D670000}"/>
    <cellStyle name="Normal 2 2 2 2 2 2 2 2 2 2 2 2 2 2 2 2 2 2 2 2 2 2 2 2 2 2 6_Tabla M" xfId="26494" xr:uid="{00000000-0005-0000-0000-00007E670000}"/>
    <cellStyle name="Normal 2 2 2 2 2 2 2 2 2 2 2 2 2 2 2 2 2 2 2 2 2 2 2 2 2 2 60" xfId="26495" xr:uid="{00000000-0005-0000-0000-00007F670000}"/>
    <cellStyle name="Normal 2 2 2 2 2 2 2 2 2 2 2 2 2 2 2 2 2 2 2 2 2 2 2 2 2 2 7" xfId="26496" xr:uid="{00000000-0005-0000-0000-000080670000}"/>
    <cellStyle name="Normal 2 2 2 2 2 2 2 2 2 2 2 2 2 2 2 2 2 2 2 2 2 2 2 2 2 2 7 10" xfId="26497" xr:uid="{00000000-0005-0000-0000-000081670000}"/>
    <cellStyle name="Normal 2 2 2 2 2 2 2 2 2 2 2 2 2 2 2 2 2 2 2 2 2 2 2 2 2 2 7 2" xfId="26498" xr:uid="{00000000-0005-0000-0000-000082670000}"/>
    <cellStyle name="Normal 2 2 2 2 2 2 2 2 2 2 2 2 2 2 2 2 2 2 2 2 2 2 2 2 2 2 7 3" xfId="26499" xr:uid="{00000000-0005-0000-0000-000083670000}"/>
    <cellStyle name="Normal 2 2 2 2 2 2 2 2 2 2 2 2 2 2 2 2 2 2 2 2 2 2 2 2 2 2 7 4" xfId="26500" xr:uid="{00000000-0005-0000-0000-000084670000}"/>
    <cellStyle name="Normal 2 2 2 2 2 2 2 2 2 2 2 2 2 2 2 2 2 2 2 2 2 2 2 2 2 2 7 5" xfId="26501" xr:uid="{00000000-0005-0000-0000-000085670000}"/>
    <cellStyle name="Normal 2 2 2 2 2 2 2 2 2 2 2 2 2 2 2 2 2 2 2 2 2 2 2 2 2 2 7 6" xfId="26502" xr:uid="{00000000-0005-0000-0000-000086670000}"/>
    <cellStyle name="Normal 2 2 2 2 2 2 2 2 2 2 2 2 2 2 2 2 2 2 2 2 2 2 2 2 2 2 7 7" xfId="26503" xr:uid="{00000000-0005-0000-0000-000087670000}"/>
    <cellStyle name="Normal 2 2 2 2 2 2 2 2 2 2 2 2 2 2 2 2 2 2 2 2 2 2 2 2 2 2 7 8" xfId="26504" xr:uid="{00000000-0005-0000-0000-000088670000}"/>
    <cellStyle name="Normal 2 2 2 2 2 2 2 2 2 2 2 2 2 2 2 2 2 2 2 2 2 2 2 2 2 2 7 9" xfId="26505" xr:uid="{00000000-0005-0000-0000-000089670000}"/>
    <cellStyle name="Normal 2 2 2 2 2 2 2 2 2 2 2 2 2 2 2 2 2 2 2 2 2 2 2 2 2 2 7_Tabla M" xfId="26506" xr:uid="{00000000-0005-0000-0000-00008A670000}"/>
    <cellStyle name="Normal 2 2 2 2 2 2 2 2 2 2 2 2 2 2 2 2 2 2 2 2 2 2 2 2 2 2 8" xfId="26507" xr:uid="{00000000-0005-0000-0000-00008B670000}"/>
    <cellStyle name="Normal 2 2 2 2 2 2 2 2 2 2 2 2 2 2 2 2 2 2 2 2 2 2 2 2 2 2 8 10" xfId="26508" xr:uid="{00000000-0005-0000-0000-00008C670000}"/>
    <cellStyle name="Normal 2 2 2 2 2 2 2 2 2 2 2 2 2 2 2 2 2 2 2 2 2 2 2 2 2 2 8 2" xfId="26509" xr:uid="{00000000-0005-0000-0000-00008D670000}"/>
    <cellStyle name="Normal 2 2 2 2 2 2 2 2 2 2 2 2 2 2 2 2 2 2 2 2 2 2 2 2 2 2 8 3" xfId="26510" xr:uid="{00000000-0005-0000-0000-00008E670000}"/>
    <cellStyle name="Normal 2 2 2 2 2 2 2 2 2 2 2 2 2 2 2 2 2 2 2 2 2 2 2 2 2 2 8 4" xfId="26511" xr:uid="{00000000-0005-0000-0000-00008F670000}"/>
    <cellStyle name="Normal 2 2 2 2 2 2 2 2 2 2 2 2 2 2 2 2 2 2 2 2 2 2 2 2 2 2 8 5" xfId="26512" xr:uid="{00000000-0005-0000-0000-000090670000}"/>
    <cellStyle name="Normal 2 2 2 2 2 2 2 2 2 2 2 2 2 2 2 2 2 2 2 2 2 2 2 2 2 2 8 6" xfId="26513" xr:uid="{00000000-0005-0000-0000-000091670000}"/>
    <cellStyle name="Normal 2 2 2 2 2 2 2 2 2 2 2 2 2 2 2 2 2 2 2 2 2 2 2 2 2 2 8 7" xfId="26514" xr:uid="{00000000-0005-0000-0000-000092670000}"/>
    <cellStyle name="Normal 2 2 2 2 2 2 2 2 2 2 2 2 2 2 2 2 2 2 2 2 2 2 2 2 2 2 8 8" xfId="26515" xr:uid="{00000000-0005-0000-0000-000093670000}"/>
    <cellStyle name="Normal 2 2 2 2 2 2 2 2 2 2 2 2 2 2 2 2 2 2 2 2 2 2 2 2 2 2 8 9" xfId="26516" xr:uid="{00000000-0005-0000-0000-000094670000}"/>
    <cellStyle name="Normal 2 2 2 2 2 2 2 2 2 2 2 2 2 2 2 2 2 2 2 2 2 2 2 2 2 2 8_Tabla M" xfId="26517" xr:uid="{00000000-0005-0000-0000-000095670000}"/>
    <cellStyle name="Normal 2 2 2 2 2 2 2 2 2 2 2 2 2 2 2 2 2 2 2 2 2 2 2 2 2 2 9" xfId="26518" xr:uid="{00000000-0005-0000-0000-000096670000}"/>
    <cellStyle name="Normal 2 2 2 2 2 2 2 2 2 2 2 2 2 2 2 2 2 2 2 2 2 2 2 2 2 2 9 10" xfId="26519" xr:uid="{00000000-0005-0000-0000-000097670000}"/>
    <cellStyle name="Normal 2 2 2 2 2 2 2 2 2 2 2 2 2 2 2 2 2 2 2 2 2 2 2 2 2 2 9 2" xfId="26520" xr:uid="{00000000-0005-0000-0000-000098670000}"/>
    <cellStyle name="Normal 2 2 2 2 2 2 2 2 2 2 2 2 2 2 2 2 2 2 2 2 2 2 2 2 2 2 9 3" xfId="26521" xr:uid="{00000000-0005-0000-0000-000099670000}"/>
    <cellStyle name="Normal 2 2 2 2 2 2 2 2 2 2 2 2 2 2 2 2 2 2 2 2 2 2 2 2 2 2 9 4" xfId="26522" xr:uid="{00000000-0005-0000-0000-00009A670000}"/>
    <cellStyle name="Normal 2 2 2 2 2 2 2 2 2 2 2 2 2 2 2 2 2 2 2 2 2 2 2 2 2 2 9 5" xfId="26523" xr:uid="{00000000-0005-0000-0000-00009B670000}"/>
    <cellStyle name="Normal 2 2 2 2 2 2 2 2 2 2 2 2 2 2 2 2 2 2 2 2 2 2 2 2 2 2 9 6" xfId="26524" xr:uid="{00000000-0005-0000-0000-00009C670000}"/>
    <cellStyle name="Normal 2 2 2 2 2 2 2 2 2 2 2 2 2 2 2 2 2 2 2 2 2 2 2 2 2 2 9 7" xfId="26525" xr:uid="{00000000-0005-0000-0000-00009D670000}"/>
    <cellStyle name="Normal 2 2 2 2 2 2 2 2 2 2 2 2 2 2 2 2 2 2 2 2 2 2 2 2 2 2 9 8" xfId="26526" xr:uid="{00000000-0005-0000-0000-00009E670000}"/>
    <cellStyle name="Normal 2 2 2 2 2 2 2 2 2 2 2 2 2 2 2 2 2 2 2 2 2 2 2 2 2 2 9 9" xfId="26527" xr:uid="{00000000-0005-0000-0000-00009F670000}"/>
    <cellStyle name="Normal 2 2 2 2 2 2 2 2 2 2 2 2 2 2 2 2 2 2 2 2 2 2 2 2 2 2 9_Tabla M" xfId="26528" xr:uid="{00000000-0005-0000-0000-0000A0670000}"/>
    <cellStyle name="Normal 2 2 2 2 2 2 2 2 2 2 2 2 2 2 2 2 2 2 2 2 2 2 2 2 2 2_Tabla M" xfId="26529" xr:uid="{00000000-0005-0000-0000-0000A1670000}"/>
    <cellStyle name="Normal 2 2 2 2 2 2 2 2 2 2 2 2 2 2 2 2 2 2 2 2 2 2 2 2 2 20" xfId="26530" xr:uid="{00000000-0005-0000-0000-0000A2670000}"/>
    <cellStyle name="Normal 2 2 2 2 2 2 2 2 2 2 2 2 2 2 2 2 2 2 2 2 2 2 2 2 2 21" xfId="26531" xr:uid="{00000000-0005-0000-0000-0000A3670000}"/>
    <cellStyle name="Normal 2 2 2 2 2 2 2 2 2 2 2 2 2 2 2 2 2 2 2 2 2 2 2 2 2 22" xfId="26532" xr:uid="{00000000-0005-0000-0000-0000A4670000}"/>
    <cellStyle name="Normal 2 2 2 2 2 2 2 2 2 2 2 2 2 2 2 2 2 2 2 2 2 2 2 2 2 23" xfId="26533" xr:uid="{00000000-0005-0000-0000-0000A5670000}"/>
    <cellStyle name="Normal 2 2 2 2 2 2 2 2 2 2 2 2 2 2 2 2 2 2 2 2 2 2 2 2 2 24" xfId="26534" xr:uid="{00000000-0005-0000-0000-0000A6670000}"/>
    <cellStyle name="Normal 2 2 2 2 2 2 2 2 2 2 2 2 2 2 2 2 2 2 2 2 2 2 2 2 2 25" xfId="26535" xr:uid="{00000000-0005-0000-0000-0000A7670000}"/>
    <cellStyle name="Normal 2 2 2 2 2 2 2 2 2 2 2 2 2 2 2 2 2 2 2 2 2 2 2 2 2 26" xfId="26536" xr:uid="{00000000-0005-0000-0000-0000A8670000}"/>
    <cellStyle name="Normal 2 2 2 2 2 2 2 2 2 2 2 2 2 2 2 2 2 2 2 2 2 2 2 2 2 27" xfId="26537" xr:uid="{00000000-0005-0000-0000-0000A9670000}"/>
    <cellStyle name="Normal 2 2 2 2 2 2 2 2 2 2 2 2 2 2 2 2 2 2 2 2 2 2 2 2 2 28" xfId="26538" xr:uid="{00000000-0005-0000-0000-0000AA670000}"/>
    <cellStyle name="Normal 2 2 2 2 2 2 2 2 2 2 2 2 2 2 2 2 2 2 2 2 2 2 2 2 2 29" xfId="26539" xr:uid="{00000000-0005-0000-0000-0000AB670000}"/>
    <cellStyle name="Normal 2 2 2 2 2 2 2 2 2 2 2 2 2 2 2 2 2 2 2 2 2 2 2 2 2 3" xfId="26540" xr:uid="{00000000-0005-0000-0000-0000AC670000}"/>
    <cellStyle name="Normal 2 2 2 2 2 2 2 2 2 2 2 2 2 2 2 2 2 2 2 2 2 2 2 2 2 30" xfId="26541" xr:uid="{00000000-0005-0000-0000-0000AD670000}"/>
    <cellStyle name="Normal 2 2 2 2 2 2 2 2 2 2 2 2 2 2 2 2 2 2 2 2 2 2 2 2 2 31" xfId="26542" xr:uid="{00000000-0005-0000-0000-0000AE670000}"/>
    <cellStyle name="Normal 2 2 2 2 2 2 2 2 2 2 2 2 2 2 2 2 2 2 2 2 2 2 2 2 2 32" xfId="26543" xr:uid="{00000000-0005-0000-0000-0000AF670000}"/>
    <cellStyle name="Normal 2 2 2 2 2 2 2 2 2 2 2 2 2 2 2 2 2 2 2 2 2 2 2 2 2 33" xfId="26544" xr:uid="{00000000-0005-0000-0000-0000B0670000}"/>
    <cellStyle name="Normal 2 2 2 2 2 2 2 2 2 2 2 2 2 2 2 2 2 2 2 2 2 2 2 2 2 34" xfId="26545" xr:uid="{00000000-0005-0000-0000-0000B1670000}"/>
    <cellStyle name="Normal 2 2 2 2 2 2 2 2 2 2 2 2 2 2 2 2 2 2 2 2 2 2 2 2 2 35" xfId="26546" xr:uid="{00000000-0005-0000-0000-0000B2670000}"/>
    <cellStyle name="Normal 2 2 2 2 2 2 2 2 2 2 2 2 2 2 2 2 2 2 2 2 2 2 2 2 2 36" xfId="26547" xr:uid="{00000000-0005-0000-0000-0000B3670000}"/>
    <cellStyle name="Normal 2 2 2 2 2 2 2 2 2 2 2 2 2 2 2 2 2 2 2 2 2 2 2 2 2 37" xfId="26548" xr:uid="{00000000-0005-0000-0000-0000B4670000}"/>
    <cellStyle name="Normal 2 2 2 2 2 2 2 2 2 2 2 2 2 2 2 2 2 2 2 2 2 2 2 2 2 38" xfId="26549" xr:uid="{00000000-0005-0000-0000-0000B5670000}"/>
    <cellStyle name="Normal 2 2 2 2 2 2 2 2 2 2 2 2 2 2 2 2 2 2 2 2 2 2 2 2 2 39" xfId="26550" xr:uid="{00000000-0005-0000-0000-0000B6670000}"/>
    <cellStyle name="Normal 2 2 2 2 2 2 2 2 2 2 2 2 2 2 2 2 2 2 2 2 2 2 2 2 2 4" xfId="26551" xr:uid="{00000000-0005-0000-0000-0000B7670000}"/>
    <cellStyle name="Normal 2 2 2 2 2 2 2 2 2 2 2 2 2 2 2 2 2 2 2 2 2 2 2 2 2 40" xfId="26552" xr:uid="{00000000-0005-0000-0000-0000B8670000}"/>
    <cellStyle name="Normal 2 2 2 2 2 2 2 2 2 2 2 2 2 2 2 2 2 2 2 2 2 2 2 2 2 41" xfId="26553" xr:uid="{00000000-0005-0000-0000-0000B9670000}"/>
    <cellStyle name="Normal 2 2 2 2 2 2 2 2 2 2 2 2 2 2 2 2 2 2 2 2 2 2 2 2 2 42" xfId="26554" xr:uid="{00000000-0005-0000-0000-0000BA670000}"/>
    <cellStyle name="Normal 2 2 2 2 2 2 2 2 2 2 2 2 2 2 2 2 2 2 2 2 2 2 2 2 2 43" xfId="26555" xr:uid="{00000000-0005-0000-0000-0000BB670000}"/>
    <cellStyle name="Normal 2 2 2 2 2 2 2 2 2 2 2 2 2 2 2 2 2 2 2 2 2 2 2 2 2 44" xfId="26556" xr:uid="{00000000-0005-0000-0000-0000BC670000}"/>
    <cellStyle name="Normal 2 2 2 2 2 2 2 2 2 2 2 2 2 2 2 2 2 2 2 2 2 2 2 2 2 45" xfId="26557" xr:uid="{00000000-0005-0000-0000-0000BD670000}"/>
    <cellStyle name="Normal 2 2 2 2 2 2 2 2 2 2 2 2 2 2 2 2 2 2 2 2 2 2 2 2 2 46" xfId="26558" xr:uid="{00000000-0005-0000-0000-0000BE670000}"/>
    <cellStyle name="Normal 2 2 2 2 2 2 2 2 2 2 2 2 2 2 2 2 2 2 2 2 2 2 2 2 2 47" xfId="26559" xr:uid="{00000000-0005-0000-0000-0000BF670000}"/>
    <cellStyle name="Normal 2 2 2 2 2 2 2 2 2 2 2 2 2 2 2 2 2 2 2 2 2 2 2 2 2 48" xfId="26560" xr:uid="{00000000-0005-0000-0000-0000C0670000}"/>
    <cellStyle name="Normal 2 2 2 2 2 2 2 2 2 2 2 2 2 2 2 2 2 2 2 2 2 2 2 2 2 49" xfId="26561" xr:uid="{00000000-0005-0000-0000-0000C1670000}"/>
    <cellStyle name="Normal 2 2 2 2 2 2 2 2 2 2 2 2 2 2 2 2 2 2 2 2 2 2 2 2 2 5" xfId="26562" xr:uid="{00000000-0005-0000-0000-0000C2670000}"/>
    <cellStyle name="Normal 2 2 2 2 2 2 2 2 2 2 2 2 2 2 2 2 2 2 2 2 2 2 2 2 2 50" xfId="26563" xr:uid="{00000000-0005-0000-0000-0000C3670000}"/>
    <cellStyle name="Normal 2 2 2 2 2 2 2 2 2 2 2 2 2 2 2 2 2 2 2 2 2 2 2 2 2 51" xfId="26564" xr:uid="{00000000-0005-0000-0000-0000C4670000}"/>
    <cellStyle name="Normal 2 2 2 2 2 2 2 2 2 2 2 2 2 2 2 2 2 2 2 2 2 2 2 2 2 52" xfId="26565" xr:uid="{00000000-0005-0000-0000-0000C5670000}"/>
    <cellStyle name="Normal 2 2 2 2 2 2 2 2 2 2 2 2 2 2 2 2 2 2 2 2 2 2 2 2 2 53" xfId="26566" xr:uid="{00000000-0005-0000-0000-0000C6670000}"/>
    <cellStyle name="Normal 2 2 2 2 2 2 2 2 2 2 2 2 2 2 2 2 2 2 2 2 2 2 2 2 2 54" xfId="26567" xr:uid="{00000000-0005-0000-0000-0000C7670000}"/>
    <cellStyle name="Normal 2 2 2 2 2 2 2 2 2 2 2 2 2 2 2 2 2 2 2 2 2 2 2 2 2 55" xfId="26568" xr:uid="{00000000-0005-0000-0000-0000C8670000}"/>
    <cellStyle name="Normal 2 2 2 2 2 2 2 2 2 2 2 2 2 2 2 2 2 2 2 2 2 2 2 2 2 56" xfId="26569" xr:uid="{00000000-0005-0000-0000-0000C9670000}"/>
    <cellStyle name="Normal 2 2 2 2 2 2 2 2 2 2 2 2 2 2 2 2 2 2 2 2 2 2 2 2 2 57" xfId="26570" xr:uid="{00000000-0005-0000-0000-0000CA670000}"/>
    <cellStyle name="Normal 2 2 2 2 2 2 2 2 2 2 2 2 2 2 2 2 2 2 2 2 2 2 2 2 2 58" xfId="26571" xr:uid="{00000000-0005-0000-0000-0000CB670000}"/>
    <cellStyle name="Normal 2 2 2 2 2 2 2 2 2 2 2 2 2 2 2 2 2 2 2 2 2 2 2 2 2 59" xfId="26572" xr:uid="{00000000-0005-0000-0000-0000CC670000}"/>
    <cellStyle name="Normal 2 2 2 2 2 2 2 2 2 2 2 2 2 2 2 2 2 2 2 2 2 2 2 2 2 6" xfId="26573" xr:uid="{00000000-0005-0000-0000-0000CD670000}"/>
    <cellStyle name="Normal 2 2 2 2 2 2 2 2 2 2 2 2 2 2 2 2 2 2 2 2 2 2 2 2 2 60" xfId="26574" xr:uid="{00000000-0005-0000-0000-0000CE670000}"/>
    <cellStyle name="Normal 2 2 2 2 2 2 2 2 2 2 2 2 2 2 2 2 2 2 2 2 2 2 2 2 2 7" xfId="26575" xr:uid="{00000000-0005-0000-0000-0000CF670000}"/>
    <cellStyle name="Normal 2 2 2 2 2 2 2 2 2 2 2 2 2 2 2 2 2 2 2 2 2 2 2 2 2 8" xfId="26576" xr:uid="{00000000-0005-0000-0000-0000D0670000}"/>
    <cellStyle name="Normal 2 2 2 2 2 2 2 2 2 2 2 2 2 2 2 2 2 2 2 2 2 2 2 2 2 9" xfId="26577" xr:uid="{00000000-0005-0000-0000-0000D1670000}"/>
    <cellStyle name="Normal 2 2 2 2 2 2 2 2 2 2 2 2 2 2 2 2 2 2 2 2 2 2 2 2 2_Tabla M" xfId="26578" xr:uid="{00000000-0005-0000-0000-0000D2670000}"/>
    <cellStyle name="Normal 2 2 2 2 2 2 2 2 2 2 2 2 2 2 2 2 2 2 2 2 2 2 2 2 20" xfId="26579" xr:uid="{00000000-0005-0000-0000-0000D3670000}"/>
    <cellStyle name="Normal 2 2 2 2 2 2 2 2 2 2 2 2 2 2 2 2 2 2 2 2 2 2 2 2 20 10" xfId="26580" xr:uid="{00000000-0005-0000-0000-0000D4670000}"/>
    <cellStyle name="Normal 2 2 2 2 2 2 2 2 2 2 2 2 2 2 2 2 2 2 2 2 2 2 2 2 20 2" xfId="26581" xr:uid="{00000000-0005-0000-0000-0000D5670000}"/>
    <cellStyle name="Normal 2 2 2 2 2 2 2 2 2 2 2 2 2 2 2 2 2 2 2 2 2 2 2 2 20 3" xfId="26582" xr:uid="{00000000-0005-0000-0000-0000D6670000}"/>
    <cellStyle name="Normal 2 2 2 2 2 2 2 2 2 2 2 2 2 2 2 2 2 2 2 2 2 2 2 2 20 4" xfId="26583" xr:uid="{00000000-0005-0000-0000-0000D7670000}"/>
    <cellStyle name="Normal 2 2 2 2 2 2 2 2 2 2 2 2 2 2 2 2 2 2 2 2 2 2 2 2 20 5" xfId="26584" xr:uid="{00000000-0005-0000-0000-0000D8670000}"/>
    <cellStyle name="Normal 2 2 2 2 2 2 2 2 2 2 2 2 2 2 2 2 2 2 2 2 2 2 2 2 20 6" xfId="26585" xr:uid="{00000000-0005-0000-0000-0000D9670000}"/>
    <cellStyle name="Normal 2 2 2 2 2 2 2 2 2 2 2 2 2 2 2 2 2 2 2 2 2 2 2 2 20 7" xfId="26586" xr:uid="{00000000-0005-0000-0000-0000DA670000}"/>
    <cellStyle name="Normal 2 2 2 2 2 2 2 2 2 2 2 2 2 2 2 2 2 2 2 2 2 2 2 2 20 8" xfId="26587" xr:uid="{00000000-0005-0000-0000-0000DB670000}"/>
    <cellStyle name="Normal 2 2 2 2 2 2 2 2 2 2 2 2 2 2 2 2 2 2 2 2 2 2 2 2 20 9" xfId="26588" xr:uid="{00000000-0005-0000-0000-0000DC670000}"/>
    <cellStyle name="Normal 2 2 2 2 2 2 2 2 2 2 2 2 2 2 2 2 2 2 2 2 2 2 2 2 20_Tabla M" xfId="26589" xr:uid="{00000000-0005-0000-0000-0000DD670000}"/>
    <cellStyle name="Normal 2 2 2 2 2 2 2 2 2 2 2 2 2 2 2 2 2 2 2 2 2 2 2 2 21" xfId="26590" xr:uid="{00000000-0005-0000-0000-0000DE670000}"/>
    <cellStyle name="Normal 2 2 2 2 2 2 2 2 2 2 2 2 2 2 2 2 2 2 2 2 2 2 2 2 21 10" xfId="26591" xr:uid="{00000000-0005-0000-0000-0000DF670000}"/>
    <cellStyle name="Normal 2 2 2 2 2 2 2 2 2 2 2 2 2 2 2 2 2 2 2 2 2 2 2 2 21 2" xfId="26592" xr:uid="{00000000-0005-0000-0000-0000E0670000}"/>
    <cellStyle name="Normal 2 2 2 2 2 2 2 2 2 2 2 2 2 2 2 2 2 2 2 2 2 2 2 2 21 3" xfId="26593" xr:uid="{00000000-0005-0000-0000-0000E1670000}"/>
    <cellStyle name="Normal 2 2 2 2 2 2 2 2 2 2 2 2 2 2 2 2 2 2 2 2 2 2 2 2 21 4" xfId="26594" xr:uid="{00000000-0005-0000-0000-0000E2670000}"/>
    <cellStyle name="Normal 2 2 2 2 2 2 2 2 2 2 2 2 2 2 2 2 2 2 2 2 2 2 2 2 21 5" xfId="26595" xr:uid="{00000000-0005-0000-0000-0000E3670000}"/>
    <cellStyle name="Normal 2 2 2 2 2 2 2 2 2 2 2 2 2 2 2 2 2 2 2 2 2 2 2 2 21 6" xfId="26596" xr:uid="{00000000-0005-0000-0000-0000E4670000}"/>
    <cellStyle name="Normal 2 2 2 2 2 2 2 2 2 2 2 2 2 2 2 2 2 2 2 2 2 2 2 2 21 7" xfId="26597" xr:uid="{00000000-0005-0000-0000-0000E5670000}"/>
    <cellStyle name="Normal 2 2 2 2 2 2 2 2 2 2 2 2 2 2 2 2 2 2 2 2 2 2 2 2 21 8" xfId="26598" xr:uid="{00000000-0005-0000-0000-0000E6670000}"/>
    <cellStyle name="Normal 2 2 2 2 2 2 2 2 2 2 2 2 2 2 2 2 2 2 2 2 2 2 2 2 21 9" xfId="26599" xr:uid="{00000000-0005-0000-0000-0000E7670000}"/>
    <cellStyle name="Normal 2 2 2 2 2 2 2 2 2 2 2 2 2 2 2 2 2 2 2 2 2 2 2 2 21_Tabla M" xfId="26600" xr:uid="{00000000-0005-0000-0000-0000E8670000}"/>
    <cellStyle name="Normal 2 2 2 2 2 2 2 2 2 2 2 2 2 2 2 2 2 2 2 2 2 2 2 2 22" xfId="26601" xr:uid="{00000000-0005-0000-0000-0000E9670000}"/>
    <cellStyle name="Normal 2 2 2 2 2 2 2 2 2 2 2 2 2 2 2 2 2 2 2 2 2 2 2 2 22 10" xfId="26602" xr:uid="{00000000-0005-0000-0000-0000EA670000}"/>
    <cellStyle name="Normal 2 2 2 2 2 2 2 2 2 2 2 2 2 2 2 2 2 2 2 2 2 2 2 2 22 2" xfId="26603" xr:uid="{00000000-0005-0000-0000-0000EB670000}"/>
    <cellStyle name="Normal 2 2 2 2 2 2 2 2 2 2 2 2 2 2 2 2 2 2 2 2 2 2 2 2 22 3" xfId="26604" xr:uid="{00000000-0005-0000-0000-0000EC670000}"/>
    <cellStyle name="Normal 2 2 2 2 2 2 2 2 2 2 2 2 2 2 2 2 2 2 2 2 2 2 2 2 22 4" xfId="26605" xr:uid="{00000000-0005-0000-0000-0000ED670000}"/>
    <cellStyle name="Normal 2 2 2 2 2 2 2 2 2 2 2 2 2 2 2 2 2 2 2 2 2 2 2 2 22 5" xfId="26606" xr:uid="{00000000-0005-0000-0000-0000EE670000}"/>
    <cellStyle name="Normal 2 2 2 2 2 2 2 2 2 2 2 2 2 2 2 2 2 2 2 2 2 2 2 2 22 6" xfId="26607" xr:uid="{00000000-0005-0000-0000-0000EF670000}"/>
    <cellStyle name="Normal 2 2 2 2 2 2 2 2 2 2 2 2 2 2 2 2 2 2 2 2 2 2 2 2 22 7" xfId="26608" xr:uid="{00000000-0005-0000-0000-0000F0670000}"/>
    <cellStyle name="Normal 2 2 2 2 2 2 2 2 2 2 2 2 2 2 2 2 2 2 2 2 2 2 2 2 22 8" xfId="26609" xr:uid="{00000000-0005-0000-0000-0000F1670000}"/>
    <cellStyle name="Normal 2 2 2 2 2 2 2 2 2 2 2 2 2 2 2 2 2 2 2 2 2 2 2 2 22 9" xfId="26610" xr:uid="{00000000-0005-0000-0000-0000F2670000}"/>
    <cellStyle name="Normal 2 2 2 2 2 2 2 2 2 2 2 2 2 2 2 2 2 2 2 2 2 2 2 2 22_Tabla M" xfId="26611" xr:uid="{00000000-0005-0000-0000-0000F3670000}"/>
    <cellStyle name="Normal 2 2 2 2 2 2 2 2 2 2 2 2 2 2 2 2 2 2 2 2 2 2 2 2 23" xfId="26612" xr:uid="{00000000-0005-0000-0000-0000F4670000}"/>
    <cellStyle name="Normal 2 2 2 2 2 2 2 2 2 2 2 2 2 2 2 2 2 2 2 2 2 2 2 2 23 10" xfId="26613" xr:uid="{00000000-0005-0000-0000-0000F5670000}"/>
    <cellStyle name="Normal 2 2 2 2 2 2 2 2 2 2 2 2 2 2 2 2 2 2 2 2 2 2 2 2 23 2" xfId="26614" xr:uid="{00000000-0005-0000-0000-0000F6670000}"/>
    <cellStyle name="Normal 2 2 2 2 2 2 2 2 2 2 2 2 2 2 2 2 2 2 2 2 2 2 2 2 23 3" xfId="26615" xr:uid="{00000000-0005-0000-0000-0000F7670000}"/>
    <cellStyle name="Normal 2 2 2 2 2 2 2 2 2 2 2 2 2 2 2 2 2 2 2 2 2 2 2 2 23 4" xfId="26616" xr:uid="{00000000-0005-0000-0000-0000F8670000}"/>
    <cellStyle name="Normal 2 2 2 2 2 2 2 2 2 2 2 2 2 2 2 2 2 2 2 2 2 2 2 2 23 5" xfId="26617" xr:uid="{00000000-0005-0000-0000-0000F9670000}"/>
    <cellStyle name="Normal 2 2 2 2 2 2 2 2 2 2 2 2 2 2 2 2 2 2 2 2 2 2 2 2 23 6" xfId="26618" xr:uid="{00000000-0005-0000-0000-0000FA670000}"/>
    <cellStyle name="Normal 2 2 2 2 2 2 2 2 2 2 2 2 2 2 2 2 2 2 2 2 2 2 2 2 23 7" xfId="26619" xr:uid="{00000000-0005-0000-0000-0000FB670000}"/>
    <cellStyle name="Normal 2 2 2 2 2 2 2 2 2 2 2 2 2 2 2 2 2 2 2 2 2 2 2 2 23 8" xfId="26620" xr:uid="{00000000-0005-0000-0000-0000FC670000}"/>
    <cellStyle name="Normal 2 2 2 2 2 2 2 2 2 2 2 2 2 2 2 2 2 2 2 2 2 2 2 2 23 9" xfId="26621" xr:uid="{00000000-0005-0000-0000-0000FD670000}"/>
    <cellStyle name="Normal 2 2 2 2 2 2 2 2 2 2 2 2 2 2 2 2 2 2 2 2 2 2 2 2 23_Tabla M" xfId="26622" xr:uid="{00000000-0005-0000-0000-0000FE670000}"/>
    <cellStyle name="Normal 2 2 2 2 2 2 2 2 2 2 2 2 2 2 2 2 2 2 2 2 2 2 2 2 24" xfId="26623" xr:uid="{00000000-0005-0000-0000-0000FF670000}"/>
    <cellStyle name="Normal 2 2 2 2 2 2 2 2 2 2 2 2 2 2 2 2 2 2 2 2 2 2 2 2 24 10" xfId="26624" xr:uid="{00000000-0005-0000-0000-000000680000}"/>
    <cellStyle name="Normal 2 2 2 2 2 2 2 2 2 2 2 2 2 2 2 2 2 2 2 2 2 2 2 2 24 2" xfId="26625" xr:uid="{00000000-0005-0000-0000-000001680000}"/>
    <cellStyle name="Normal 2 2 2 2 2 2 2 2 2 2 2 2 2 2 2 2 2 2 2 2 2 2 2 2 24 3" xfId="26626" xr:uid="{00000000-0005-0000-0000-000002680000}"/>
    <cellStyle name="Normal 2 2 2 2 2 2 2 2 2 2 2 2 2 2 2 2 2 2 2 2 2 2 2 2 24 4" xfId="26627" xr:uid="{00000000-0005-0000-0000-000003680000}"/>
    <cellStyle name="Normal 2 2 2 2 2 2 2 2 2 2 2 2 2 2 2 2 2 2 2 2 2 2 2 2 24 5" xfId="26628" xr:uid="{00000000-0005-0000-0000-000004680000}"/>
    <cellStyle name="Normal 2 2 2 2 2 2 2 2 2 2 2 2 2 2 2 2 2 2 2 2 2 2 2 2 24 6" xfId="26629" xr:uid="{00000000-0005-0000-0000-000005680000}"/>
    <cellStyle name="Normal 2 2 2 2 2 2 2 2 2 2 2 2 2 2 2 2 2 2 2 2 2 2 2 2 24 7" xfId="26630" xr:uid="{00000000-0005-0000-0000-000006680000}"/>
    <cellStyle name="Normal 2 2 2 2 2 2 2 2 2 2 2 2 2 2 2 2 2 2 2 2 2 2 2 2 24 8" xfId="26631" xr:uid="{00000000-0005-0000-0000-000007680000}"/>
    <cellStyle name="Normal 2 2 2 2 2 2 2 2 2 2 2 2 2 2 2 2 2 2 2 2 2 2 2 2 24 9" xfId="26632" xr:uid="{00000000-0005-0000-0000-000008680000}"/>
    <cellStyle name="Normal 2 2 2 2 2 2 2 2 2 2 2 2 2 2 2 2 2 2 2 2 2 2 2 2 24_Tabla M" xfId="26633" xr:uid="{00000000-0005-0000-0000-000009680000}"/>
    <cellStyle name="Normal 2 2 2 2 2 2 2 2 2 2 2 2 2 2 2 2 2 2 2 2 2 2 2 2 25" xfId="26634" xr:uid="{00000000-0005-0000-0000-00000A680000}"/>
    <cellStyle name="Normal 2 2 2 2 2 2 2 2 2 2 2 2 2 2 2 2 2 2 2 2 2 2 2 2 25 10" xfId="26635" xr:uid="{00000000-0005-0000-0000-00000B680000}"/>
    <cellStyle name="Normal 2 2 2 2 2 2 2 2 2 2 2 2 2 2 2 2 2 2 2 2 2 2 2 2 25 2" xfId="26636" xr:uid="{00000000-0005-0000-0000-00000C680000}"/>
    <cellStyle name="Normal 2 2 2 2 2 2 2 2 2 2 2 2 2 2 2 2 2 2 2 2 2 2 2 2 25 3" xfId="26637" xr:uid="{00000000-0005-0000-0000-00000D680000}"/>
    <cellStyle name="Normal 2 2 2 2 2 2 2 2 2 2 2 2 2 2 2 2 2 2 2 2 2 2 2 2 25 4" xfId="26638" xr:uid="{00000000-0005-0000-0000-00000E680000}"/>
    <cellStyle name="Normal 2 2 2 2 2 2 2 2 2 2 2 2 2 2 2 2 2 2 2 2 2 2 2 2 25 5" xfId="26639" xr:uid="{00000000-0005-0000-0000-00000F680000}"/>
    <cellStyle name="Normal 2 2 2 2 2 2 2 2 2 2 2 2 2 2 2 2 2 2 2 2 2 2 2 2 25 6" xfId="26640" xr:uid="{00000000-0005-0000-0000-000010680000}"/>
    <cellStyle name="Normal 2 2 2 2 2 2 2 2 2 2 2 2 2 2 2 2 2 2 2 2 2 2 2 2 25 7" xfId="26641" xr:uid="{00000000-0005-0000-0000-000011680000}"/>
    <cellStyle name="Normal 2 2 2 2 2 2 2 2 2 2 2 2 2 2 2 2 2 2 2 2 2 2 2 2 25 8" xfId="26642" xr:uid="{00000000-0005-0000-0000-000012680000}"/>
    <cellStyle name="Normal 2 2 2 2 2 2 2 2 2 2 2 2 2 2 2 2 2 2 2 2 2 2 2 2 25 9" xfId="26643" xr:uid="{00000000-0005-0000-0000-000013680000}"/>
    <cellStyle name="Normal 2 2 2 2 2 2 2 2 2 2 2 2 2 2 2 2 2 2 2 2 2 2 2 2 25_Tabla M" xfId="26644" xr:uid="{00000000-0005-0000-0000-000014680000}"/>
    <cellStyle name="Normal 2 2 2 2 2 2 2 2 2 2 2 2 2 2 2 2 2 2 2 2 2 2 2 2 26" xfId="26645" xr:uid="{00000000-0005-0000-0000-000015680000}"/>
    <cellStyle name="Normal 2 2 2 2 2 2 2 2 2 2 2 2 2 2 2 2 2 2 2 2 2 2 2 2 26 10" xfId="26646" xr:uid="{00000000-0005-0000-0000-000016680000}"/>
    <cellStyle name="Normal 2 2 2 2 2 2 2 2 2 2 2 2 2 2 2 2 2 2 2 2 2 2 2 2 26 2" xfId="26647" xr:uid="{00000000-0005-0000-0000-000017680000}"/>
    <cellStyle name="Normal 2 2 2 2 2 2 2 2 2 2 2 2 2 2 2 2 2 2 2 2 2 2 2 2 26 3" xfId="26648" xr:uid="{00000000-0005-0000-0000-000018680000}"/>
    <cellStyle name="Normal 2 2 2 2 2 2 2 2 2 2 2 2 2 2 2 2 2 2 2 2 2 2 2 2 26 4" xfId="26649" xr:uid="{00000000-0005-0000-0000-000019680000}"/>
    <cellStyle name="Normal 2 2 2 2 2 2 2 2 2 2 2 2 2 2 2 2 2 2 2 2 2 2 2 2 26 5" xfId="26650" xr:uid="{00000000-0005-0000-0000-00001A680000}"/>
    <cellStyle name="Normal 2 2 2 2 2 2 2 2 2 2 2 2 2 2 2 2 2 2 2 2 2 2 2 2 26 6" xfId="26651" xr:uid="{00000000-0005-0000-0000-00001B680000}"/>
    <cellStyle name="Normal 2 2 2 2 2 2 2 2 2 2 2 2 2 2 2 2 2 2 2 2 2 2 2 2 26 7" xfId="26652" xr:uid="{00000000-0005-0000-0000-00001C680000}"/>
    <cellStyle name="Normal 2 2 2 2 2 2 2 2 2 2 2 2 2 2 2 2 2 2 2 2 2 2 2 2 26 8" xfId="26653" xr:uid="{00000000-0005-0000-0000-00001D680000}"/>
    <cellStyle name="Normal 2 2 2 2 2 2 2 2 2 2 2 2 2 2 2 2 2 2 2 2 2 2 2 2 26 9" xfId="26654" xr:uid="{00000000-0005-0000-0000-00001E680000}"/>
    <cellStyle name="Normal 2 2 2 2 2 2 2 2 2 2 2 2 2 2 2 2 2 2 2 2 2 2 2 2 26_Tabla M" xfId="26655" xr:uid="{00000000-0005-0000-0000-00001F680000}"/>
    <cellStyle name="Normal 2 2 2 2 2 2 2 2 2 2 2 2 2 2 2 2 2 2 2 2 2 2 2 2 27" xfId="26656" xr:uid="{00000000-0005-0000-0000-000020680000}"/>
    <cellStyle name="Normal 2 2 2 2 2 2 2 2 2 2 2 2 2 2 2 2 2 2 2 2 2 2 2 2 27 10" xfId="26657" xr:uid="{00000000-0005-0000-0000-000021680000}"/>
    <cellStyle name="Normal 2 2 2 2 2 2 2 2 2 2 2 2 2 2 2 2 2 2 2 2 2 2 2 2 27 2" xfId="26658" xr:uid="{00000000-0005-0000-0000-000022680000}"/>
    <cellStyle name="Normal 2 2 2 2 2 2 2 2 2 2 2 2 2 2 2 2 2 2 2 2 2 2 2 2 27 3" xfId="26659" xr:uid="{00000000-0005-0000-0000-000023680000}"/>
    <cellStyle name="Normal 2 2 2 2 2 2 2 2 2 2 2 2 2 2 2 2 2 2 2 2 2 2 2 2 27 4" xfId="26660" xr:uid="{00000000-0005-0000-0000-000024680000}"/>
    <cellStyle name="Normal 2 2 2 2 2 2 2 2 2 2 2 2 2 2 2 2 2 2 2 2 2 2 2 2 27 5" xfId="26661" xr:uid="{00000000-0005-0000-0000-000025680000}"/>
    <cellStyle name="Normal 2 2 2 2 2 2 2 2 2 2 2 2 2 2 2 2 2 2 2 2 2 2 2 2 27 6" xfId="26662" xr:uid="{00000000-0005-0000-0000-000026680000}"/>
    <cellStyle name="Normal 2 2 2 2 2 2 2 2 2 2 2 2 2 2 2 2 2 2 2 2 2 2 2 2 27 7" xfId="26663" xr:uid="{00000000-0005-0000-0000-000027680000}"/>
    <cellStyle name="Normal 2 2 2 2 2 2 2 2 2 2 2 2 2 2 2 2 2 2 2 2 2 2 2 2 27 8" xfId="26664" xr:uid="{00000000-0005-0000-0000-000028680000}"/>
    <cellStyle name="Normal 2 2 2 2 2 2 2 2 2 2 2 2 2 2 2 2 2 2 2 2 2 2 2 2 27 9" xfId="26665" xr:uid="{00000000-0005-0000-0000-000029680000}"/>
    <cellStyle name="Normal 2 2 2 2 2 2 2 2 2 2 2 2 2 2 2 2 2 2 2 2 2 2 2 2 27_Tabla M" xfId="26666" xr:uid="{00000000-0005-0000-0000-00002A680000}"/>
    <cellStyle name="Normal 2 2 2 2 2 2 2 2 2 2 2 2 2 2 2 2 2 2 2 2 2 2 2 2 28" xfId="26667" xr:uid="{00000000-0005-0000-0000-00002B680000}"/>
    <cellStyle name="Normal 2 2 2 2 2 2 2 2 2 2 2 2 2 2 2 2 2 2 2 2 2 2 2 2 28 10" xfId="26668" xr:uid="{00000000-0005-0000-0000-00002C680000}"/>
    <cellStyle name="Normal 2 2 2 2 2 2 2 2 2 2 2 2 2 2 2 2 2 2 2 2 2 2 2 2 28 2" xfId="26669" xr:uid="{00000000-0005-0000-0000-00002D680000}"/>
    <cellStyle name="Normal 2 2 2 2 2 2 2 2 2 2 2 2 2 2 2 2 2 2 2 2 2 2 2 2 28 3" xfId="26670" xr:uid="{00000000-0005-0000-0000-00002E680000}"/>
    <cellStyle name="Normal 2 2 2 2 2 2 2 2 2 2 2 2 2 2 2 2 2 2 2 2 2 2 2 2 28 4" xfId="26671" xr:uid="{00000000-0005-0000-0000-00002F680000}"/>
    <cellStyle name="Normal 2 2 2 2 2 2 2 2 2 2 2 2 2 2 2 2 2 2 2 2 2 2 2 2 28 5" xfId="26672" xr:uid="{00000000-0005-0000-0000-000030680000}"/>
    <cellStyle name="Normal 2 2 2 2 2 2 2 2 2 2 2 2 2 2 2 2 2 2 2 2 2 2 2 2 28 6" xfId="26673" xr:uid="{00000000-0005-0000-0000-000031680000}"/>
    <cellStyle name="Normal 2 2 2 2 2 2 2 2 2 2 2 2 2 2 2 2 2 2 2 2 2 2 2 2 28 7" xfId="26674" xr:uid="{00000000-0005-0000-0000-000032680000}"/>
    <cellStyle name="Normal 2 2 2 2 2 2 2 2 2 2 2 2 2 2 2 2 2 2 2 2 2 2 2 2 28 8" xfId="26675" xr:uid="{00000000-0005-0000-0000-000033680000}"/>
    <cellStyle name="Normal 2 2 2 2 2 2 2 2 2 2 2 2 2 2 2 2 2 2 2 2 2 2 2 2 28 9" xfId="26676" xr:uid="{00000000-0005-0000-0000-000034680000}"/>
    <cellStyle name="Normal 2 2 2 2 2 2 2 2 2 2 2 2 2 2 2 2 2 2 2 2 2 2 2 2 28_Tabla M" xfId="26677" xr:uid="{00000000-0005-0000-0000-000035680000}"/>
    <cellStyle name="Normal 2 2 2 2 2 2 2 2 2 2 2 2 2 2 2 2 2 2 2 2 2 2 2 2 29" xfId="26678" xr:uid="{00000000-0005-0000-0000-000036680000}"/>
    <cellStyle name="Normal 2 2 2 2 2 2 2 2 2 2 2 2 2 2 2 2 2 2 2 2 2 2 2 2 29 10" xfId="26679" xr:uid="{00000000-0005-0000-0000-000037680000}"/>
    <cellStyle name="Normal 2 2 2 2 2 2 2 2 2 2 2 2 2 2 2 2 2 2 2 2 2 2 2 2 29 2" xfId="26680" xr:uid="{00000000-0005-0000-0000-000038680000}"/>
    <cellStyle name="Normal 2 2 2 2 2 2 2 2 2 2 2 2 2 2 2 2 2 2 2 2 2 2 2 2 29 3" xfId="26681" xr:uid="{00000000-0005-0000-0000-000039680000}"/>
    <cellStyle name="Normal 2 2 2 2 2 2 2 2 2 2 2 2 2 2 2 2 2 2 2 2 2 2 2 2 29 4" xfId="26682" xr:uid="{00000000-0005-0000-0000-00003A680000}"/>
    <cellStyle name="Normal 2 2 2 2 2 2 2 2 2 2 2 2 2 2 2 2 2 2 2 2 2 2 2 2 29 5" xfId="26683" xr:uid="{00000000-0005-0000-0000-00003B680000}"/>
    <cellStyle name="Normal 2 2 2 2 2 2 2 2 2 2 2 2 2 2 2 2 2 2 2 2 2 2 2 2 29 6" xfId="26684" xr:uid="{00000000-0005-0000-0000-00003C680000}"/>
    <cellStyle name="Normal 2 2 2 2 2 2 2 2 2 2 2 2 2 2 2 2 2 2 2 2 2 2 2 2 29 7" xfId="26685" xr:uid="{00000000-0005-0000-0000-00003D680000}"/>
    <cellStyle name="Normal 2 2 2 2 2 2 2 2 2 2 2 2 2 2 2 2 2 2 2 2 2 2 2 2 29 8" xfId="26686" xr:uid="{00000000-0005-0000-0000-00003E680000}"/>
    <cellStyle name="Normal 2 2 2 2 2 2 2 2 2 2 2 2 2 2 2 2 2 2 2 2 2 2 2 2 29 9" xfId="26687" xr:uid="{00000000-0005-0000-0000-00003F680000}"/>
    <cellStyle name="Normal 2 2 2 2 2 2 2 2 2 2 2 2 2 2 2 2 2 2 2 2 2 2 2 2 29_Tabla M" xfId="26688" xr:uid="{00000000-0005-0000-0000-000040680000}"/>
    <cellStyle name="Normal 2 2 2 2 2 2 2 2 2 2 2 2 2 2 2 2 2 2 2 2 2 2 2 2 3" xfId="26689" xr:uid="{00000000-0005-0000-0000-000041680000}"/>
    <cellStyle name="Normal 2 2 2 2 2 2 2 2 2 2 2 2 2 2 2 2 2 2 2 2 2 2 2 2 3 10" xfId="26690" xr:uid="{00000000-0005-0000-0000-000042680000}"/>
    <cellStyle name="Normal 2 2 2 2 2 2 2 2 2 2 2 2 2 2 2 2 2 2 2 2 2 2 2 2 3 2" xfId="26691" xr:uid="{00000000-0005-0000-0000-000043680000}"/>
    <cellStyle name="Normal 2 2 2 2 2 2 2 2 2 2 2 2 2 2 2 2 2 2 2 2 2 2 2 2 3 3" xfId="26692" xr:uid="{00000000-0005-0000-0000-000044680000}"/>
    <cellStyle name="Normal 2 2 2 2 2 2 2 2 2 2 2 2 2 2 2 2 2 2 2 2 2 2 2 2 3 4" xfId="26693" xr:uid="{00000000-0005-0000-0000-000045680000}"/>
    <cellStyle name="Normal 2 2 2 2 2 2 2 2 2 2 2 2 2 2 2 2 2 2 2 2 2 2 2 2 3 5" xfId="26694" xr:uid="{00000000-0005-0000-0000-000046680000}"/>
    <cellStyle name="Normal 2 2 2 2 2 2 2 2 2 2 2 2 2 2 2 2 2 2 2 2 2 2 2 2 3 6" xfId="26695" xr:uid="{00000000-0005-0000-0000-000047680000}"/>
    <cellStyle name="Normal 2 2 2 2 2 2 2 2 2 2 2 2 2 2 2 2 2 2 2 2 2 2 2 2 3 7" xfId="26696" xr:uid="{00000000-0005-0000-0000-000048680000}"/>
    <cellStyle name="Normal 2 2 2 2 2 2 2 2 2 2 2 2 2 2 2 2 2 2 2 2 2 2 2 2 3 8" xfId="26697" xr:uid="{00000000-0005-0000-0000-000049680000}"/>
    <cellStyle name="Normal 2 2 2 2 2 2 2 2 2 2 2 2 2 2 2 2 2 2 2 2 2 2 2 2 3 9" xfId="26698" xr:uid="{00000000-0005-0000-0000-00004A680000}"/>
    <cellStyle name="Normal 2 2 2 2 2 2 2 2 2 2 2 2 2 2 2 2 2 2 2 2 2 2 2 2 3_Tabla M" xfId="26699" xr:uid="{00000000-0005-0000-0000-00004B680000}"/>
    <cellStyle name="Normal 2 2 2 2 2 2 2 2 2 2 2 2 2 2 2 2 2 2 2 2 2 2 2 2 30" xfId="26700" xr:uid="{00000000-0005-0000-0000-00004C680000}"/>
    <cellStyle name="Normal 2 2 2 2 2 2 2 2 2 2 2 2 2 2 2 2 2 2 2 2 2 2 2 2 30 10" xfId="26701" xr:uid="{00000000-0005-0000-0000-00004D680000}"/>
    <cellStyle name="Normal 2 2 2 2 2 2 2 2 2 2 2 2 2 2 2 2 2 2 2 2 2 2 2 2 30 2" xfId="26702" xr:uid="{00000000-0005-0000-0000-00004E680000}"/>
    <cellStyle name="Normal 2 2 2 2 2 2 2 2 2 2 2 2 2 2 2 2 2 2 2 2 2 2 2 2 30 3" xfId="26703" xr:uid="{00000000-0005-0000-0000-00004F680000}"/>
    <cellStyle name="Normal 2 2 2 2 2 2 2 2 2 2 2 2 2 2 2 2 2 2 2 2 2 2 2 2 30 4" xfId="26704" xr:uid="{00000000-0005-0000-0000-000050680000}"/>
    <cellStyle name="Normal 2 2 2 2 2 2 2 2 2 2 2 2 2 2 2 2 2 2 2 2 2 2 2 2 30 5" xfId="26705" xr:uid="{00000000-0005-0000-0000-000051680000}"/>
    <cellStyle name="Normal 2 2 2 2 2 2 2 2 2 2 2 2 2 2 2 2 2 2 2 2 2 2 2 2 30 6" xfId="26706" xr:uid="{00000000-0005-0000-0000-000052680000}"/>
    <cellStyle name="Normal 2 2 2 2 2 2 2 2 2 2 2 2 2 2 2 2 2 2 2 2 2 2 2 2 30 7" xfId="26707" xr:uid="{00000000-0005-0000-0000-000053680000}"/>
    <cellStyle name="Normal 2 2 2 2 2 2 2 2 2 2 2 2 2 2 2 2 2 2 2 2 2 2 2 2 30 8" xfId="26708" xr:uid="{00000000-0005-0000-0000-000054680000}"/>
    <cellStyle name="Normal 2 2 2 2 2 2 2 2 2 2 2 2 2 2 2 2 2 2 2 2 2 2 2 2 30 9" xfId="26709" xr:uid="{00000000-0005-0000-0000-000055680000}"/>
    <cellStyle name="Normal 2 2 2 2 2 2 2 2 2 2 2 2 2 2 2 2 2 2 2 2 2 2 2 2 30_Tabla M" xfId="26710" xr:uid="{00000000-0005-0000-0000-000056680000}"/>
    <cellStyle name="Normal 2 2 2 2 2 2 2 2 2 2 2 2 2 2 2 2 2 2 2 2 2 2 2 2 31" xfId="26711" xr:uid="{00000000-0005-0000-0000-000057680000}"/>
    <cellStyle name="Normal 2 2 2 2 2 2 2 2 2 2 2 2 2 2 2 2 2 2 2 2 2 2 2 2 31 10" xfId="26712" xr:uid="{00000000-0005-0000-0000-000058680000}"/>
    <cellStyle name="Normal 2 2 2 2 2 2 2 2 2 2 2 2 2 2 2 2 2 2 2 2 2 2 2 2 31 2" xfId="26713" xr:uid="{00000000-0005-0000-0000-000059680000}"/>
    <cellStyle name="Normal 2 2 2 2 2 2 2 2 2 2 2 2 2 2 2 2 2 2 2 2 2 2 2 2 31 3" xfId="26714" xr:uid="{00000000-0005-0000-0000-00005A680000}"/>
    <cellStyle name="Normal 2 2 2 2 2 2 2 2 2 2 2 2 2 2 2 2 2 2 2 2 2 2 2 2 31 4" xfId="26715" xr:uid="{00000000-0005-0000-0000-00005B680000}"/>
    <cellStyle name="Normal 2 2 2 2 2 2 2 2 2 2 2 2 2 2 2 2 2 2 2 2 2 2 2 2 31 5" xfId="26716" xr:uid="{00000000-0005-0000-0000-00005C680000}"/>
    <cellStyle name="Normal 2 2 2 2 2 2 2 2 2 2 2 2 2 2 2 2 2 2 2 2 2 2 2 2 31 6" xfId="26717" xr:uid="{00000000-0005-0000-0000-00005D680000}"/>
    <cellStyle name="Normal 2 2 2 2 2 2 2 2 2 2 2 2 2 2 2 2 2 2 2 2 2 2 2 2 31 7" xfId="26718" xr:uid="{00000000-0005-0000-0000-00005E680000}"/>
    <cellStyle name="Normal 2 2 2 2 2 2 2 2 2 2 2 2 2 2 2 2 2 2 2 2 2 2 2 2 31 8" xfId="26719" xr:uid="{00000000-0005-0000-0000-00005F680000}"/>
    <cellStyle name="Normal 2 2 2 2 2 2 2 2 2 2 2 2 2 2 2 2 2 2 2 2 2 2 2 2 31 9" xfId="26720" xr:uid="{00000000-0005-0000-0000-000060680000}"/>
    <cellStyle name="Normal 2 2 2 2 2 2 2 2 2 2 2 2 2 2 2 2 2 2 2 2 2 2 2 2 31_Tabla M" xfId="26721" xr:uid="{00000000-0005-0000-0000-000061680000}"/>
    <cellStyle name="Normal 2 2 2 2 2 2 2 2 2 2 2 2 2 2 2 2 2 2 2 2 2 2 2 2 32" xfId="26722" xr:uid="{00000000-0005-0000-0000-000062680000}"/>
    <cellStyle name="Normal 2 2 2 2 2 2 2 2 2 2 2 2 2 2 2 2 2 2 2 2 2 2 2 2 32 10" xfId="26723" xr:uid="{00000000-0005-0000-0000-000063680000}"/>
    <cellStyle name="Normal 2 2 2 2 2 2 2 2 2 2 2 2 2 2 2 2 2 2 2 2 2 2 2 2 32 2" xfId="26724" xr:uid="{00000000-0005-0000-0000-000064680000}"/>
    <cellStyle name="Normal 2 2 2 2 2 2 2 2 2 2 2 2 2 2 2 2 2 2 2 2 2 2 2 2 32 3" xfId="26725" xr:uid="{00000000-0005-0000-0000-000065680000}"/>
    <cellStyle name="Normal 2 2 2 2 2 2 2 2 2 2 2 2 2 2 2 2 2 2 2 2 2 2 2 2 32 4" xfId="26726" xr:uid="{00000000-0005-0000-0000-000066680000}"/>
    <cellStyle name="Normal 2 2 2 2 2 2 2 2 2 2 2 2 2 2 2 2 2 2 2 2 2 2 2 2 32 5" xfId="26727" xr:uid="{00000000-0005-0000-0000-000067680000}"/>
    <cellStyle name="Normal 2 2 2 2 2 2 2 2 2 2 2 2 2 2 2 2 2 2 2 2 2 2 2 2 32 6" xfId="26728" xr:uid="{00000000-0005-0000-0000-000068680000}"/>
    <cellStyle name="Normal 2 2 2 2 2 2 2 2 2 2 2 2 2 2 2 2 2 2 2 2 2 2 2 2 32 7" xfId="26729" xr:uid="{00000000-0005-0000-0000-000069680000}"/>
    <cellStyle name="Normal 2 2 2 2 2 2 2 2 2 2 2 2 2 2 2 2 2 2 2 2 2 2 2 2 32 8" xfId="26730" xr:uid="{00000000-0005-0000-0000-00006A680000}"/>
    <cellStyle name="Normal 2 2 2 2 2 2 2 2 2 2 2 2 2 2 2 2 2 2 2 2 2 2 2 2 32 9" xfId="26731" xr:uid="{00000000-0005-0000-0000-00006B680000}"/>
    <cellStyle name="Normal 2 2 2 2 2 2 2 2 2 2 2 2 2 2 2 2 2 2 2 2 2 2 2 2 32_Tabla M" xfId="26732" xr:uid="{00000000-0005-0000-0000-00006C680000}"/>
    <cellStyle name="Normal 2 2 2 2 2 2 2 2 2 2 2 2 2 2 2 2 2 2 2 2 2 2 2 2 33" xfId="26733" xr:uid="{00000000-0005-0000-0000-00006D680000}"/>
    <cellStyle name="Normal 2 2 2 2 2 2 2 2 2 2 2 2 2 2 2 2 2 2 2 2 2 2 2 2 33 10" xfId="26734" xr:uid="{00000000-0005-0000-0000-00006E680000}"/>
    <cellStyle name="Normal 2 2 2 2 2 2 2 2 2 2 2 2 2 2 2 2 2 2 2 2 2 2 2 2 33 2" xfId="26735" xr:uid="{00000000-0005-0000-0000-00006F680000}"/>
    <cellStyle name="Normal 2 2 2 2 2 2 2 2 2 2 2 2 2 2 2 2 2 2 2 2 2 2 2 2 33 3" xfId="26736" xr:uid="{00000000-0005-0000-0000-000070680000}"/>
    <cellStyle name="Normal 2 2 2 2 2 2 2 2 2 2 2 2 2 2 2 2 2 2 2 2 2 2 2 2 33 4" xfId="26737" xr:uid="{00000000-0005-0000-0000-000071680000}"/>
    <cellStyle name="Normal 2 2 2 2 2 2 2 2 2 2 2 2 2 2 2 2 2 2 2 2 2 2 2 2 33 5" xfId="26738" xr:uid="{00000000-0005-0000-0000-000072680000}"/>
    <cellStyle name="Normal 2 2 2 2 2 2 2 2 2 2 2 2 2 2 2 2 2 2 2 2 2 2 2 2 33 6" xfId="26739" xr:uid="{00000000-0005-0000-0000-000073680000}"/>
    <cellStyle name="Normal 2 2 2 2 2 2 2 2 2 2 2 2 2 2 2 2 2 2 2 2 2 2 2 2 33 7" xfId="26740" xr:uid="{00000000-0005-0000-0000-000074680000}"/>
    <cellStyle name="Normal 2 2 2 2 2 2 2 2 2 2 2 2 2 2 2 2 2 2 2 2 2 2 2 2 33 8" xfId="26741" xr:uid="{00000000-0005-0000-0000-000075680000}"/>
    <cellStyle name="Normal 2 2 2 2 2 2 2 2 2 2 2 2 2 2 2 2 2 2 2 2 2 2 2 2 33 9" xfId="26742" xr:uid="{00000000-0005-0000-0000-000076680000}"/>
    <cellStyle name="Normal 2 2 2 2 2 2 2 2 2 2 2 2 2 2 2 2 2 2 2 2 2 2 2 2 33_Tabla M" xfId="26743" xr:uid="{00000000-0005-0000-0000-000077680000}"/>
    <cellStyle name="Normal 2 2 2 2 2 2 2 2 2 2 2 2 2 2 2 2 2 2 2 2 2 2 2 2 34" xfId="26744" xr:uid="{00000000-0005-0000-0000-000078680000}"/>
    <cellStyle name="Normal 2 2 2 2 2 2 2 2 2 2 2 2 2 2 2 2 2 2 2 2 2 2 2 2 34 10" xfId="26745" xr:uid="{00000000-0005-0000-0000-000079680000}"/>
    <cellStyle name="Normal 2 2 2 2 2 2 2 2 2 2 2 2 2 2 2 2 2 2 2 2 2 2 2 2 34 2" xfId="26746" xr:uid="{00000000-0005-0000-0000-00007A680000}"/>
    <cellStyle name="Normal 2 2 2 2 2 2 2 2 2 2 2 2 2 2 2 2 2 2 2 2 2 2 2 2 34 3" xfId="26747" xr:uid="{00000000-0005-0000-0000-00007B680000}"/>
    <cellStyle name="Normal 2 2 2 2 2 2 2 2 2 2 2 2 2 2 2 2 2 2 2 2 2 2 2 2 34 4" xfId="26748" xr:uid="{00000000-0005-0000-0000-00007C680000}"/>
    <cellStyle name="Normal 2 2 2 2 2 2 2 2 2 2 2 2 2 2 2 2 2 2 2 2 2 2 2 2 34 5" xfId="26749" xr:uid="{00000000-0005-0000-0000-00007D680000}"/>
    <cellStyle name="Normal 2 2 2 2 2 2 2 2 2 2 2 2 2 2 2 2 2 2 2 2 2 2 2 2 34 6" xfId="26750" xr:uid="{00000000-0005-0000-0000-00007E680000}"/>
    <cellStyle name="Normal 2 2 2 2 2 2 2 2 2 2 2 2 2 2 2 2 2 2 2 2 2 2 2 2 34 7" xfId="26751" xr:uid="{00000000-0005-0000-0000-00007F680000}"/>
    <cellStyle name="Normal 2 2 2 2 2 2 2 2 2 2 2 2 2 2 2 2 2 2 2 2 2 2 2 2 34 8" xfId="26752" xr:uid="{00000000-0005-0000-0000-000080680000}"/>
    <cellStyle name="Normal 2 2 2 2 2 2 2 2 2 2 2 2 2 2 2 2 2 2 2 2 2 2 2 2 34 9" xfId="26753" xr:uid="{00000000-0005-0000-0000-000081680000}"/>
    <cellStyle name="Normal 2 2 2 2 2 2 2 2 2 2 2 2 2 2 2 2 2 2 2 2 2 2 2 2 34_Tabla M" xfId="26754" xr:uid="{00000000-0005-0000-0000-000082680000}"/>
    <cellStyle name="Normal 2 2 2 2 2 2 2 2 2 2 2 2 2 2 2 2 2 2 2 2 2 2 2 2 35" xfId="26755" xr:uid="{00000000-0005-0000-0000-000083680000}"/>
    <cellStyle name="Normal 2 2 2 2 2 2 2 2 2 2 2 2 2 2 2 2 2 2 2 2 2 2 2 2 35 10" xfId="26756" xr:uid="{00000000-0005-0000-0000-000084680000}"/>
    <cellStyle name="Normal 2 2 2 2 2 2 2 2 2 2 2 2 2 2 2 2 2 2 2 2 2 2 2 2 35 2" xfId="26757" xr:uid="{00000000-0005-0000-0000-000085680000}"/>
    <cellStyle name="Normal 2 2 2 2 2 2 2 2 2 2 2 2 2 2 2 2 2 2 2 2 2 2 2 2 35 3" xfId="26758" xr:uid="{00000000-0005-0000-0000-000086680000}"/>
    <cellStyle name="Normal 2 2 2 2 2 2 2 2 2 2 2 2 2 2 2 2 2 2 2 2 2 2 2 2 35 4" xfId="26759" xr:uid="{00000000-0005-0000-0000-000087680000}"/>
    <cellStyle name="Normal 2 2 2 2 2 2 2 2 2 2 2 2 2 2 2 2 2 2 2 2 2 2 2 2 35 5" xfId="26760" xr:uid="{00000000-0005-0000-0000-000088680000}"/>
    <cellStyle name="Normal 2 2 2 2 2 2 2 2 2 2 2 2 2 2 2 2 2 2 2 2 2 2 2 2 35 6" xfId="26761" xr:uid="{00000000-0005-0000-0000-000089680000}"/>
    <cellStyle name="Normal 2 2 2 2 2 2 2 2 2 2 2 2 2 2 2 2 2 2 2 2 2 2 2 2 35 7" xfId="26762" xr:uid="{00000000-0005-0000-0000-00008A680000}"/>
    <cellStyle name="Normal 2 2 2 2 2 2 2 2 2 2 2 2 2 2 2 2 2 2 2 2 2 2 2 2 35 8" xfId="26763" xr:uid="{00000000-0005-0000-0000-00008B680000}"/>
    <cellStyle name="Normal 2 2 2 2 2 2 2 2 2 2 2 2 2 2 2 2 2 2 2 2 2 2 2 2 35 9" xfId="26764" xr:uid="{00000000-0005-0000-0000-00008C680000}"/>
    <cellStyle name="Normal 2 2 2 2 2 2 2 2 2 2 2 2 2 2 2 2 2 2 2 2 2 2 2 2 35_Tabla M" xfId="26765" xr:uid="{00000000-0005-0000-0000-00008D680000}"/>
    <cellStyle name="Normal 2 2 2 2 2 2 2 2 2 2 2 2 2 2 2 2 2 2 2 2 2 2 2 2 36" xfId="26766" xr:uid="{00000000-0005-0000-0000-00008E680000}"/>
    <cellStyle name="Normal 2 2 2 2 2 2 2 2 2 2 2 2 2 2 2 2 2 2 2 2 2 2 2 2 36 10" xfId="26767" xr:uid="{00000000-0005-0000-0000-00008F680000}"/>
    <cellStyle name="Normal 2 2 2 2 2 2 2 2 2 2 2 2 2 2 2 2 2 2 2 2 2 2 2 2 36 2" xfId="26768" xr:uid="{00000000-0005-0000-0000-000090680000}"/>
    <cellStyle name="Normal 2 2 2 2 2 2 2 2 2 2 2 2 2 2 2 2 2 2 2 2 2 2 2 2 36 3" xfId="26769" xr:uid="{00000000-0005-0000-0000-000091680000}"/>
    <cellStyle name="Normal 2 2 2 2 2 2 2 2 2 2 2 2 2 2 2 2 2 2 2 2 2 2 2 2 36 4" xfId="26770" xr:uid="{00000000-0005-0000-0000-000092680000}"/>
    <cellStyle name="Normal 2 2 2 2 2 2 2 2 2 2 2 2 2 2 2 2 2 2 2 2 2 2 2 2 36 5" xfId="26771" xr:uid="{00000000-0005-0000-0000-000093680000}"/>
    <cellStyle name="Normal 2 2 2 2 2 2 2 2 2 2 2 2 2 2 2 2 2 2 2 2 2 2 2 2 36 6" xfId="26772" xr:uid="{00000000-0005-0000-0000-000094680000}"/>
    <cellStyle name="Normal 2 2 2 2 2 2 2 2 2 2 2 2 2 2 2 2 2 2 2 2 2 2 2 2 36 7" xfId="26773" xr:uid="{00000000-0005-0000-0000-000095680000}"/>
    <cellStyle name="Normal 2 2 2 2 2 2 2 2 2 2 2 2 2 2 2 2 2 2 2 2 2 2 2 2 36 8" xfId="26774" xr:uid="{00000000-0005-0000-0000-000096680000}"/>
    <cellStyle name="Normal 2 2 2 2 2 2 2 2 2 2 2 2 2 2 2 2 2 2 2 2 2 2 2 2 36 9" xfId="26775" xr:uid="{00000000-0005-0000-0000-000097680000}"/>
    <cellStyle name="Normal 2 2 2 2 2 2 2 2 2 2 2 2 2 2 2 2 2 2 2 2 2 2 2 2 36_Tabla M" xfId="26776" xr:uid="{00000000-0005-0000-0000-000098680000}"/>
    <cellStyle name="Normal 2 2 2 2 2 2 2 2 2 2 2 2 2 2 2 2 2 2 2 2 2 2 2 2 37" xfId="26777" xr:uid="{00000000-0005-0000-0000-000099680000}"/>
    <cellStyle name="Normal 2 2 2 2 2 2 2 2 2 2 2 2 2 2 2 2 2 2 2 2 2 2 2 2 37 10" xfId="26778" xr:uid="{00000000-0005-0000-0000-00009A680000}"/>
    <cellStyle name="Normal 2 2 2 2 2 2 2 2 2 2 2 2 2 2 2 2 2 2 2 2 2 2 2 2 37 2" xfId="26779" xr:uid="{00000000-0005-0000-0000-00009B680000}"/>
    <cellStyle name="Normal 2 2 2 2 2 2 2 2 2 2 2 2 2 2 2 2 2 2 2 2 2 2 2 2 37 3" xfId="26780" xr:uid="{00000000-0005-0000-0000-00009C680000}"/>
    <cellStyle name="Normal 2 2 2 2 2 2 2 2 2 2 2 2 2 2 2 2 2 2 2 2 2 2 2 2 37 4" xfId="26781" xr:uid="{00000000-0005-0000-0000-00009D680000}"/>
    <cellStyle name="Normal 2 2 2 2 2 2 2 2 2 2 2 2 2 2 2 2 2 2 2 2 2 2 2 2 37 5" xfId="26782" xr:uid="{00000000-0005-0000-0000-00009E680000}"/>
    <cellStyle name="Normal 2 2 2 2 2 2 2 2 2 2 2 2 2 2 2 2 2 2 2 2 2 2 2 2 37 6" xfId="26783" xr:uid="{00000000-0005-0000-0000-00009F680000}"/>
    <cellStyle name="Normal 2 2 2 2 2 2 2 2 2 2 2 2 2 2 2 2 2 2 2 2 2 2 2 2 37 7" xfId="26784" xr:uid="{00000000-0005-0000-0000-0000A0680000}"/>
    <cellStyle name="Normal 2 2 2 2 2 2 2 2 2 2 2 2 2 2 2 2 2 2 2 2 2 2 2 2 37 8" xfId="26785" xr:uid="{00000000-0005-0000-0000-0000A1680000}"/>
    <cellStyle name="Normal 2 2 2 2 2 2 2 2 2 2 2 2 2 2 2 2 2 2 2 2 2 2 2 2 37 9" xfId="26786" xr:uid="{00000000-0005-0000-0000-0000A2680000}"/>
    <cellStyle name="Normal 2 2 2 2 2 2 2 2 2 2 2 2 2 2 2 2 2 2 2 2 2 2 2 2 37_Tabla M" xfId="26787" xr:uid="{00000000-0005-0000-0000-0000A3680000}"/>
    <cellStyle name="Normal 2 2 2 2 2 2 2 2 2 2 2 2 2 2 2 2 2 2 2 2 2 2 2 2 38" xfId="26788" xr:uid="{00000000-0005-0000-0000-0000A4680000}"/>
    <cellStyle name="Normal 2 2 2 2 2 2 2 2 2 2 2 2 2 2 2 2 2 2 2 2 2 2 2 2 38 10" xfId="26789" xr:uid="{00000000-0005-0000-0000-0000A5680000}"/>
    <cellStyle name="Normal 2 2 2 2 2 2 2 2 2 2 2 2 2 2 2 2 2 2 2 2 2 2 2 2 38 2" xfId="26790" xr:uid="{00000000-0005-0000-0000-0000A6680000}"/>
    <cellStyle name="Normal 2 2 2 2 2 2 2 2 2 2 2 2 2 2 2 2 2 2 2 2 2 2 2 2 38 3" xfId="26791" xr:uid="{00000000-0005-0000-0000-0000A7680000}"/>
    <cellStyle name="Normal 2 2 2 2 2 2 2 2 2 2 2 2 2 2 2 2 2 2 2 2 2 2 2 2 38 4" xfId="26792" xr:uid="{00000000-0005-0000-0000-0000A8680000}"/>
    <cellStyle name="Normal 2 2 2 2 2 2 2 2 2 2 2 2 2 2 2 2 2 2 2 2 2 2 2 2 38 5" xfId="26793" xr:uid="{00000000-0005-0000-0000-0000A9680000}"/>
    <cellStyle name="Normal 2 2 2 2 2 2 2 2 2 2 2 2 2 2 2 2 2 2 2 2 2 2 2 2 38 6" xfId="26794" xr:uid="{00000000-0005-0000-0000-0000AA680000}"/>
    <cellStyle name="Normal 2 2 2 2 2 2 2 2 2 2 2 2 2 2 2 2 2 2 2 2 2 2 2 2 38 7" xfId="26795" xr:uid="{00000000-0005-0000-0000-0000AB680000}"/>
    <cellStyle name="Normal 2 2 2 2 2 2 2 2 2 2 2 2 2 2 2 2 2 2 2 2 2 2 2 2 38 8" xfId="26796" xr:uid="{00000000-0005-0000-0000-0000AC680000}"/>
    <cellStyle name="Normal 2 2 2 2 2 2 2 2 2 2 2 2 2 2 2 2 2 2 2 2 2 2 2 2 38 9" xfId="26797" xr:uid="{00000000-0005-0000-0000-0000AD680000}"/>
    <cellStyle name="Normal 2 2 2 2 2 2 2 2 2 2 2 2 2 2 2 2 2 2 2 2 2 2 2 2 38_Tabla M" xfId="26798" xr:uid="{00000000-0005-0000-0000-0000AE680000}"/>
    <cellStyle name="Normal 2 2 2 2 2 2 2 2 2 2 2 2 2 2 2 2 2 2 2 2 2 2 2 2 39" xfId="26799" xr:uid="{00000000-0005-0000-0000-0000AF680000}"/>
    <cellStyle name="Normal 2 2 2 2 2 2 2 2 2 2 2 2 2 2 2 2 2 2 2 2 2 2 2 2 39 10" xfId="26800" xr:uid="{00000000-0005-0000-0000-0000B0680000}"/>
    <cellStyle name="Normal 2 2 2 2 2 2 2 2 2 2 2 2 2 2 2 2 2 2 2 2 2 2 2 2 39 2" xfId="26801" xr:uid="{00000000-0005-0000-0000-0000B1680000}"/>
    <cellStyle name="Normal 2 2 2 2 2 2 2 2 2 2 2 2 2 2 2 2 2 2 2 2 2 2 2 2 39 3" xfId="26802" xr:uid="{00000000-0005-0000-0000-0000B2680000}"/>
    <cellStyle name="Normal 2 2 2 2 2 2 2 2 2 2 2 2 2 2 2 2 2 2 2 2 2 2 2 2 39 4" xfId="26803" xr:uid="{00000000-0005-0000-0000-0000B3680000}"/>
    <cellStyle name="Normal 2 2 2 2 2 2 2 2 2 2 2 2 2 2 2 2 2 2 2 2 2 2 2 2 39 5" xfId="26804" xr:uid="{00000000-0005-0000-0000-0000B4680000}"/>
    <cellStyle name="Normal 2 2 2 2 2 2 2 2 2 2 2 2 2 2 2 2 2 2 2 2 2 2 2 2 39 6" xfId="26805" xr:uid="{00000000-0005-0000-0000-0000B5680000}"/>
    <cellStyle name="Normal 2 2 2 2 2 2 2 2 2 2 2 2 2 2 2 2 2 2 2 2 2 2 2 2 39 7" xfId="26806" xr:uid="{00000000-0005-0000-0000-0000B6680000}"/>
    <cellStyle name="Normal 2 2 2 2 2 2 2 2 2 2 2 2 2 2 2 2 2 2 2 2 2 2 2 2 39 8" xfId="26807" xr:uid="{00000000-0005-0000-0000-0000B7680000}"/>
    <cellStyle name="Normal 2 2 2 2 2 2 2 2 2 2 2 2 2 2 2 2 2 2 2 2 2 2 2 2 39 9" xfId="26808" xr:uid="{00000000-0005-0000-0000-0000B8680000}"/>
    <cellStyle name="Normal 2 2 2 2 2 2 2 2 2 2 2 2 2 2 2 2 2 2 2 2 2 2 2 2 39_Tabla M" xfId="26809" xr:uid="{00000000-0005-0000-0000-0000B9680000}"/>
    <cellStyle name="Normal 2 2 2 2 2 2 2 2 2 2 2 2 2 2 2 2 2 2 2 2 2 2 2 2 4" xfId="26810" xr:uid="{00000000-0005-0000-0000-0000BA680000}"/>
    <cellStyle name="Normal 2 2 2 2 2 2 2 2 2 2 2 2 2 2 2 2 2 2 2 2 2 2 2 2 4 10" xfId="26811" xr:uid="{00000000-0005-0000-0000-0000BB680000}"/>
    <cellStyle name="Normal 2 2 2 2 2 2 2 2 2 2 2 2 2 2 2 2 2 2 2 2 2 2 2 2 4 2" xfId="26812" xr:uid="{00000000-0005-0000-0000-0000BC680000}"/>
    <cellStyle name="Normal 2 2 2 2 2 2 2 2 2 2 2 2 2 2 2 2 2 2 2 2 2 2 2 2 4 3" xfId="26813" xr:uid="{00000000-0005-0000-0000-0000BD680000}"/>
    <cellStyle name="Normal 2 2 2 2 2 2 2 2 2 2 2 2 2 2 2 2 2 2 2 2 2 2 2 2 4 4" xfId="26814" xr:uid="{00000000-0005-0000-0000-0000BE680000}"/>
    <cellStyle name="Normal 2 2 2 2 2 2 2 2 2 2 2 2 2 2 2 2 2 2 2 2 2 2 2 2 4 5" xfId="26815" xr:uid="{00000000-0005-0000-0000-0000BF680000}"/>
    <cellStyle name="Normal 2 2 2 2 2 2 2 2 2 2 2 2 2 2 2 2 2 2 2 2 2 2 2 2 4 6" xfId="26816" xr:uid="{00000000-0005-0000-0000-0000C0680000}"/>
    <cellStyle name="Normal 2 2 2 2 2 2 2 2 2 2 2 2 2 2 2 2 2 2 2 2 2 2 2 2 4 7" xfId="26817" xr:uid="{00000000-0005-0000-0000-0000C1680000}"/>
    <cellStyle name="Normal 2 2 2 2 2 2 2 2 2 2 2 2 2 2 2 2 2 2 2 2 2 2 2 2 4 8" xfId="26818" xr:uid="{00000000-0005-0000-0000-0000C2680000}"/>
    <cellStyle name="Normal 2 2 2 2 2 2 2 2 2 2 2 2 2 2 2 2 2 2 2 2 2 2 2 2 4 9" xfId="26819" xr:uid="{00000000-0005-0000-0000-0000C3680000}"/>
    <cellStyle name="Normal 2 2 2 2 2 2 2 2 2 2 2 2 2 2 2 2 2 2 2 2 2 2 2 2 4_Tabla M" xfId="26820" xr:uid="{00000000-0005-0000-0000-0000C4680000}"/>
    <cellStyle name="Normal 2 2 2 2 2 2 2 2 2 2 2 2 2 2 2 2 2 2 2 2 2 2 2 2 40" xfId="26821" xr:uid="{00000000-0005-0000-0000-0000C5680000}"/>
    <cellStyle name="Normal 2 2 2 2 2 2 2 2 2 2 2 2 2 2 2 2 2 2 2 2 2 2 2 2 40 10" xfId="26822" xr:uid="{00000000-0005-0000-0000-0000C6680000}"/>
    <cellStyle name="Normal 2 2 2 2 2 2 2 2 2 2 2 2 2 2 2 2 2 2 2 2 2 2 2 2 40 2" xfId="26823" xr:uid="{00000000-0005-0000-0000-0000C7680000}"/>
    <cellStyle name="Normal 2 2 2 2 2 2 2 2 2 2 2 2 2 2 2 2 2 2 2 2 2 2 2 2 40 3" xfId="26824" xr:uid="{00000000-0005-0000-0000-0000C8680000}"/>
    <cellStyle name="Normal 2 2 2 2 2 2 2 2 2 2 2 2 2 2 2 2 2 2 2 2 2 2 2 2 40 4" xfId="26825" xr:uid="{00000000-0005-0000-0000-0000C9680000}"/>
    <cellStyle name="Normal 2 2 2 2 2 2 2 2 2 2 2 2 2 2 2 2 2 2 2 2 2 2 2 2 40 5" xfId="26826" xr:uid="{00000000-0005-0000-0000-0000CA680000}"/>
    <cellStyle name="Normal 2 2 2 2 2 2 2 2 2 2 2 2 2 2 2 2 2 2 2 2 2 2 2 2 40 6" xfId="26827" xr:uid="{00000000-0005-0000-0000-0000CB680000}"/>
    <cellStyle name="Normal 2 2 2 2 2 2 2 2 2 2 2 2 2 2 2 2 2 2 2 2 2 2 2 2 40 7" xfId="26828" xr:uid="{00000000-0005-0000-0000-0000CC680000}"/>
    <cellStyle name="Normal 2 2 2 2 2 2 2 2 2 2 2 2 2 2 2 2 2 2 2 2 2 2 2 2 40 8" xfId="26829" xr:uid="{00000000-0005-0000-0000-0000CD680000}"/>
    <cellStyle name="Normal 2 2 2 2 2 2 2 2 2 2 2 2 2 2 2 2 2 2 2 2 2 2 2 2 40 9" xfId="26830" xr:uid="{00000000-0005-0000-0000-0000CE680000}"/>
    <cellStyle name="Normal 2 2 2 2 2 2 2 2 2 2 2 2 2 2 2 2 2 2 2 2 2 2 2 2 40_Tabla M" xfId="26831" xr:uid="{00000000-0005-0000-0000-0000CF680000}"/>
    <cellStyle name="Normal 2 2 2 2 2 2 2 2 2 2 2 2 2 2 2 2 2 2 2 2 2 2 2 2 41" xfId="26832" xr:uid="{00000000-0005-0000-0000-0000D0680000}"/>
    <cellStyle name="Normal 2 2 2 2 2 2 2 2 2 2 2 2 2 2 2 2 2 2 2 2 2 2 2 2 41 10" xfId="26833" xr:uid="{00000000-0005-0000-0000-0000D1680000}"/>
    <cellStyle name="Normal 2 2 2 2 2 2 2 2 2 2 2 2 2 2 2 2 2 2 2 2 2 2 2 2 41 2" xfId="26834" xr:uid="{00000000-0005-0000-0000-0000D2680000}"/>
    <cellStyle name="Normal 2 2 2 2 2 2 2 2 2 2 2 2 2 2 2 2 2 2 2 2 2 2 2 2 41 3" xfId="26835" xr:uid="{00000000-0005-0000-0000-0000D3680000}"/>
    <cellStyle name="Normal 2 2 2 2 2 2 2 2 2 2 2 2 2 2 2 2 2 2 2 2 2 2 2 2 41 4" xfId="26836" xr:uid="{00000000-0005-0000-0000-0000D4680000}"/>
    <cellStyle name="Normal 2 2 2 2 2 2 2 2 2 2 2 2 2 2 2 2 2 2 2 2 2 2 2 2 41 5" xfId="26837" xr:uid="{00000000-0005-0000-0000-0000D5680000}"/>
    <cellStyle name="Normal 2 2 2 2 2 2 2 2 2 2 2 2 2 2 2 2 2 2 2 2 2 2 2 2 41 6" xfId="26838" xr:uid="{00000000-0005-0000-0000-0000D6680000}"/>
    <cellStyle name="Normal 2 2 2 2 2 2 2 2 2 2 2 2 2 2 2 2 2 2 2 2 2 2 2 2 41 7" xfId="26839" xr:uid="{00000000-0005-0000-0000-0000D7680000}"/>
    <cellStyle name="Normal 2 2 2 2 2 2 2 2 2 2 2 2 2 2 2 2 2 2 2 2 2 2 2 2 41 8" xfId="26840" xr:uid="{00000000-0005-0000-0000-0000D8680000}"/>
    <cellStyle name="Normal 2 2 2 2 2 2 2 2 2 2 2 2 2 2 2 2 2 2 2 2 2 2 2 2 41 9" xfId="26841" xr:uid="{00000000-0005-0000-0000-0000D9680000}"/>
    <cellStyle name="Normal 2 2 2 2 2 2 2 2 2 2 2 2 2 2 2 2 2 2 2 2 2 2 2 2 41_Tabla M" xfId="26842" xr:uid="{00000000-0005-0000-0000-0000DA680000}"/>
    <cellStyle name="Normal 2 2 2 2 2 2 2 2 2 2 2 2 2 2 2 2 2 2 2 2 2 2 2 2 42" xfId="26843" xr:uid="{00000000-0005-0000-0000-0000DB680000}"/>
    <cellStyle name="Normal 2 2 2 2 2 2 2 2 2 2 2 2 2 2 2 2 2 2 2 2 2 2 2 2 42 10" xfId="26844" xr:uid="{00000000-0005-0000-0000-0000DC680000}"/>
    <cellStyle name="Normal 2 2 2 2 2 2 2 2 2 2 2 2 2 2 2 2 2 2 2 2 2 2 2 2 42 2" xfId="26845" xr:uid="{00000000-0005-0000-0000-0000DD680000}"/>
    <cellStyle name="Normal 2 2 2 2 2 2 2 2 2 2 2 2 2 2 2 2 2 2 2 2 2 2 2 2 42 3" xfId="26846" xr:uid="{00000000-0005-0000-0000-0000DE680000}"/>
    <cellStyle name="Normal 2 2 2 2 2 2 2 2 2 2 2 2 2 2 2 2 2 2 2 2 2 2 2 2 42 4" xfId="26847" xr:uid="{00000000-0005-0000-0000-0000DF680000}"/>
    <cellStyle name="Normal 2 2 2 2 2 2 2 2 2 2 2 2 2 2 2 2 2 2 2 2 2 2 2 2 42 5" xfId="26848" xr:uid="{00000000-0005-0000-0000-0000E0680000}"/>
    <cellStyle name="Normal 2 2 2 2 2 2 2 2 2 2 2 2 2 2 2 2 2 2 2 2 2 2 2 2 42 6" xfId="26849" xr:uid="{00000000-0005-0000-0000-0000E1680000}"/>
    <cellStyle name="Normal 2 2 2 2 2 2 2 2 2 2 2 2 2 2 2 2 2 2 2 2 2 2 2 2 42 7" xfId="26850" xr:uid="{00000000-0005-0000-0000-0000E2680000}"/>
    <cellStyle name="Normal 2 2 2 2 2 2 2 2 2 2 2 2 2 2 2 2 2 2 2 2 2 2 2 2 42 8" xfId="26851" xr:uid="{00000000-0005-0000-0000-0000E3680000}"/>
    <cellStyle name="Normal 2 2 2 2 2 2 2 2 2 2 2 2 2 2 2 2 2 2 2 2 2 2 2 2 42 9" xfId="26852" xr:uid="{00000000-0005-0000-0000-0000E4680000}"/>
    <cellStyle name="Normal 2 2 2 2 2 2 2 2 2 2 2 2 2 2 2 2 2 2 2 2 2 2 2 2 42_Tabla M" xfId="26853" xr:uid="{00000000-0005-0000-0000-0000E5680000}"/>
    <cellStyle name="Normal 2 2 2 2 2 2 2 2 2 2 2 2 2 2 2 2 2 2 2 2 2 2 2 2 43" xfId="26854" xr:uid="{00000000-0005-0000-0000-0000E6680000}"/>
    <cellStyle name="Normal 2 2 2 2 2 2 2 2 2 2 2 2 2 2 2 2 2 2 2 2 2 2 2 2 43 10" xfId="26855" xr:uid="{00000000-0005-0000-0000-0000E7680000}"/>
    <cellStyle name="Normal 2 2 2 2 2 2 2 2 2 2 2 2 2 2 2 2 2 2 2 2 2 2 2 2 43 2" xfId="26856" xr:uid="{00000000-0005-0000-0000-0000E8680000}"/>
    <cellStyle name="Normal 2 2 2 2 2 2 2 2 2 2 2 2 2 2 2 2 2 2 2 2 2 2 2 2 43 3" xfId="26857" xr:uid="{00000000-0005-0000-0000-0000E9680000}"/>
    <cellStyle name="Normal 2 2 2 2 2 2 2 2 2 2 2 2 2 2 2 2 2 2 2 2 2 2 2 2 43 4" xfId="26858" xr:uid="{00000000-0005-0000-0000-0000EA680000}"/>
    <cellStyle name="Normal 2 2 2 2 2 2 2 2 2 2 2 2 2 2 2 2 2 2 2 2 2 2 2 2 43 5" xfId="26859" xr:uid="{00000000-0005-0000-0000-0000EB680000}"/>
    <cellStyle name="Normal 2 2 2 2 2 2 2 2 2 2 2 2 2 2 2 2 2 2 2 2 2 2 2 2 43 6" xfId="26860" xr:uid="{00000000-0005-0000-0000-0000EC680000}"/>
    <cellStyle name="Normal 2 2 2 2 2 2 2 2 2 2 2 2 2 2 2 2 2 2 2 2 2 2 2 2 43 7" xfId="26861" xr:uid="{00000000-0005-0000-0000-0000ED680000}"/>
    <cellStyle name="Normal 2 2 2 2 2 2 2 2 2 2 2 2 2 2 2 2 2 2 2 2 2 2 2 2 43 8" xfId="26862" xr:uid="{00000000-0005-0000-0000-0000EE680000}"/>
    <cellStyle name="Normal 2 2 2 2 2 2 2 2 2 2 2 2 2 2 2 2 2 2 2 2 2 2 2 2 43 9" xfId="26863" xr:uid="{00000000-0005-0000-0000-0000EF680000}"/>
    <cellStyle name="Normal 2 2 2 2 2 2 2 2 2 2 2 2 2 2 2 2 2 2 2 2 2 2 2 2 43_Tabla M" xfId="26864" xr:uid="{00000000-0005-0000-0000-0000F0680000}"/>
    <cellStyle name="Normal 2 2 2 2 2 2 2 2 2 2 2 2 2 2 2 2 2 2 2 2 2 2 2 2 44" xfId="26865" xr:uid="{00000000-0005-0000-0000-0000F1680000}"/>
    <cellStyle name="Normal 2 2 2 2 2 2 2 2 2 2 2 2 2 2 2 2 2 2 2 2 2 2 2 2 44 10" xfId="26866" xr:uid="{00000000-0005-0000-0000-0000F2680000}"/>
    <cellStyle name="Normal 2 2 2 2 2 2 2 2 2 2 2 2 2 2 2 2 2 2 2 2 2 2 2 2 44 2" xfId="26867" xr:uid="{00000000-0005-0000-0000-0000F3680000}"/>
    <cellStyle name="Normal 2 2 2 2 2 2 2 2 2 2 2 2 2 2 2 2 2 2 2 2 2 2 2 2 44 3" xfId="26868" xr:uid="{00000000-0005-0000-0000-0000F4680000}"/>
    <cellStyle name="Normal 2 2 2 2 2 2 2 2 2 2 2 2 2 2 2 2 2 2 2 2 2 2 2 2 44 4" xfId="26869" xr:uid="{00000000-0005-0000-0000-0000F5680000}"/>
    <cellStyle name="Normal 2 2 2 2 2 2 2 2 2 2 2 2 2 2 2 2 2 2 2 2 2 2 2 2 44 5" xfId="26870" xr:uid="{00000000-0005-0000-0000-0000F6680000}"/>
    <cellStyle name="Normal 2 2 2 2 2 2 2 2 2 2 2 2 2 2 2 2 2 2 2 2 2 2 2 2 44 6" xfId="26871" xr:uid="{00000000-0005-0000-0000-0000F7680000}"/>
    <cellStyle name="Normal 2 2 2 2 2 2 2 2 2 2 2 2 2 2 2 2 2 2 2 2 2 2 2 2 44 7" xfId="26872" xr:uid="{00000000-0005-0000-0000-0000F8680000}"/>
    <cellStyle name="Normal 2 2 2 2 2 2 2 2 2 2 2 2 2 2 2 2 2 2 2 2 2 2 2 2 44 8" xfId="26873" xr:uid="{00000000-0005-0000-0000-0000F9680000}"/>
    <cellStyle name="Normal 2 2 2 2 2 2 2 2 2 2 2 2 2 2 2 2 2 2 2 2 2 2 2 2 44 9" xfId="26874" xr:uid="{00000000-0005-0000-0000-0000FA680000}"/>
    <cellStyle name="Normal 2 2 2 2 2 2 2 2 2 2 2 2 2 2 2 2 2 2 2 2 2 2 2 2 44_Tabla M" xfId="26875" xr:uid="{00000000-0005-0000-0000-0000FB680000}"/>
    <cellStyle name="Normal 2 2 2 2 2 2 2 2 2 2 2 2 2 2 2 2 2 2 2 2 2 2 2 2 45" xfId="26876" xr:uid="{00000000-0005-0000-0000-0000FC680000}"/>
    <cellStyle name="Normal 2 2 2 2 2 2 2 2 2 2 2 2 2 2 2 2 2 2 2 2 2 2 2 2 45 10" xfId="26877" xr:uid="{00000000-0005-0000-0000-0000FD680000}"/>
    <cellStyle name="Normal 2 2 2 2 2 2 2 2 2 2 2 2 2 2 2 2 2 2 2 2 2 2 2 2 45 2" xfId="26878" xr:uid="{00000000-0005-0000-0000-0000FE680000}"/>
    <cellStyle name="Normal 2 2 2 2 2 2 2 2 2 2 2 2 2 2 2 2 2 2 2 2 2 2 2 2 45 3" xfId="26879" xr:uid="{00000000-0005-0000-0000-0000FF680000}"/>
    <cellStyle name="Normal 2 2 2 2 2 2 2 2 2 2 2 2 2 2 2 2 2 2 2 2 2 2 2 2 45 4" xfId="26880" xr:uid="{00000000-0005-0000-0000-000000690000}"/>
    <cellStyle name="Normal 2 2 2 2 2 2 2 2 2 2 2 2 2 2 2 2 2 2 2 2 2 2 2 2 45 5" xfId="26881" xr:uid="{00000000-0005-0000-0000-000001690000}"/>
    <cellStyle name="Normal 2 2 2 2 2 2 2 2 2 2 2 2 2 2 2 2 2 2 2 2 2 2 2 2 45 6" xfId="26882" xr:uid="{00000000-0005-0000-0000-000002690000}"/>
    <cellStyle name="Normal 2 2 2 2 2 2 2 2 2 2 2 2 2 2 2 2 2 2 2 2 2 2 2 2 45 7" xfId="26883" xr:uid="{00000000-0005-0000-0000-000003690000}"/>
    <cellStyle name="Normal 2 2 2 2 2 2 2 2 2 2 2 2 2 2 2 2 2 2 2 2 2 2 2 2 45 8" xfId="26884" xr:uid="{00000000-0005-0000-0000-000004690000}"/>
    <cellStyle name="Normal 2 2 2 2 2 2 2 2 2 2 2 2 2 2 2 2 2 2 2 2 2 2 2 2 45 9" xfId="26885" xr:uid="{00000000-0005-0000-0000-000005690000}"/>
    <cellStyle name="Normal 2 2 2 2 2 2 2 2 2 2 2 2 2 2 2 2 2 2 2 2 2 2 2 2 45_Tabla M" xfId="26886" xr:uid="{00000000-0005-0000-0000-000006690000}"/>
    <cellStyle name="Normal 2 2 2 2 2 2 2 2 2 2 2 2 2 2 2 2 2 2 2 2 2 2 2 2 46" xfId="26887" xr:uid="{00000000-0005-0000-0000-000007690000}"/>
    <cellStyle name="Normal 2 2 2 2 2 2 2 2 2 2 2 2 2 2 2 2 2 2 2 2 2 2 2 2 46 10" xfId="26888" xr:uid="{00000000-0005-0000-0000-000008690000}"/>
    <cellStyle name="Normal 2 2 2 2 2 2 2 2 2 2 2 2 2 2 2 2 2 2 2 2 2 2 2 2 46 2" xfId="26889" xr:uid="{00000000-0005-0000-0000-000009690000}"/>
    <cellStyle name="Normal 2 2 2 2 2 2 2 2 2 2 2 2 2 2 2 2 2 2 2 2 2 2 2 2 46 3" xfId="26890" xr:uid="{00000000-0005-0000-0000-00000A690000}"/>
    <cellStyle name="Normal 2 2 2 2 2 2 2 2 2 2 2 2 2 2 2 2 2 2 2 2 2 2 2 2 46 4" xfId="26891" xr:uid="{00000000-0005-0000-0000-00000B690000}"/>
    <cellStyle name="Normal 2 2 2 2 2 2 2 2 2 2 2 2 2 2 2 2 2 2 2 2 2 2 2 2 46 5" xfId="26892" xr:uid="{00000000-0005-0000-0000-00000C690000}"/>
    <cellStyle name="Normal 2 2 2 2 2 2 2 2 2 2 2 2 2 2 2 2 2 2 2 2 2 2 2 2 46 6" xfId="26893" xr:uid="{00000000-0005-0000-0000-00000D690000}"/>
    <cellStyle name="Normal 2 2 2 2 2 2 2 2 2 2 2 2 2 2 2 2 2 2 2 2 2 2 2 2 46 7" xfId="26894" xr:uid="{00000000-0005-0000-0000-00000E690000}"/>
    <cellStyle name="Normal 2 2 2 2 2 2 2 2 2 2 2 2 2 2 2 2 2 2 2 2 2 2 2 2 46 8" xfId="26895" xr:uid="{00000000-0005-0000-0000-00000F690000}"/>
    <cellStyle name="Normal 2 2 2 2 2 2 2 2 2 2 2 2 2 2 2 2 2 2 2 2 2 2 2 2 46 9" xfId="26896" xr:uid="{00000000-0005-0000-0000-000010690000}"/>
    <cellStyle name="Normal 2 2 2 2 2 2 2 2 2 2 2 2 2 2 2 2 2 2 2 2 2 2 2 2 46_Tabla M" xfId="26897" xr:uid="{00000000-0005-0000-0000-000011690000}"/>
    <cellStyle name="Normal 2 2 2 2 2 2 2 2 2 2 2 2 2 2 2 2 2 2 2 2 2 2 2 2 47" xfId="26898" xr:uid="{00000000-0005-0000-0000-000012690000}"/>
    <cellStyle name="Normal 2 2 2 2 2 2 2 2 2 2 2 2 2 2 2 2 2 2 2 2 2 2 2 2 47 10" xfId="26899" xr:uid="{00000000-0005-0000-0000-000013690000}"/>
    <cellStyle name="Normal 2 2 2 2 2 2 2 2 2 2 2 2 2 2 2 2 2 2 2 2 2 2 2 2 47 2" xfId="26900" xr:uid="{00000000-0005-0000-0000-000014690000}"/>
    <cellStyle name="Normal 2 2 2 2 2 2 2 2 2 2 2 2 2 2 2 2 2 2 2 2 2 2 2 2 47 3" xfId="26901" xr:uid="{00000000-0005-0000-0000-000015690000}"/>
    <cellStyle name="Normal 2 2 2 2 2 2 2 2 2 2 2 2 2 2 2 2 2 2 2 2 2 2 2 2 47 4" xfId="26902" xr:uid="{00000000-0005-0000-0000-000016690000}"/>
    <cellStyle name="Normal 2 2 2 2 2 2 2 2 2 2 2 2 2 2 2 2 2 2 2 2 2 2 2 2 47 5" xfId="26903" xr:uid="{00000000-0005-0000-0000-000017690000}"/>
    <cellStyle name="Normal 2 2 2 2 2 2 2 2 2 2 2 2 2 2 2 2 2 2 2 2 2 2 2 2 47 6" xfId="26904" xr:uid="{00000000-0005-0000-0000-000018690000}"/>
    <cellStyle name="Normal 2 2 2 2 2 2 2 2 2 2 2 2 2 2 2 2 2 2 2 2 2 2 2 2 47 7" xfId="26905" xr:uid="{00000000-0005-0000-0000-000019690000}"/>
    <cellStyle name="Normal 2 2 2 2 2 2 2 2 2 2 2 2 2 2 2 2 2 2 2 2 2 2 2 2 47 8" xfId="26906" xr:uid="{00000000-0005-0000-0000-00001A690000}"/>
    <cellStyle name="Normal 2 2 2 2 2 2 2 2 2 2 2 2 2 2 2 2 2 2 2 2 2 2 2 2 47 9" xfId="26907" xr:uid="{00000000-0005-0000-0000-00001B690000}"/>
    <cellStyle name="Normal 2 2 2 2 2 2 2 2 2 2 2 2 2 2 2 2 2 2 2 2 2 2 2 2 47_Tabla M" xfId="26908" xr:uid="{00000000-0005-0000-0000-00001C690000}"/>
    <cellStyle name="Normal 2 2 2 2 2 2 2 2 2 2 2 2 2 2 2 2 2 2 2 2 2 2 2 2 48" xfId="26909" xr:uid="{00000000-0005-0000-0000-00001D690000}"/>
    <cellStyle name="Normal 2 2 2 2 2 2 2 2 2 2 2 2 2 2 2 2 2 2 2 2 2 2 2 2 48 10" xfId="26910" xr:uid="{00000000-0005-0000-0000-00001E690000}"/>
    <cellStyle name="Normal 2 2 2 2 2 2 2 2 2 2 2 2 2 2 2 2 2 2 2 2 2 2 2 2 48 2" xfId="26911" xr:uid="{00000000-0005-0000-0000-00001F690000}"/>
    <cellStyle name="Normal 2 2 2 2 2 2 2 2 2 2 2 2 2 2 2 2 2 2 2 2 2 2 2 2 48 3" xfId="26912" xr:uid="{00000000-0005-0000-0000-000020690000}"/>
    <cellStyle name="Normal 2 2 2 2 2 2 2 2 2 2 2 2 2 2 2 2 2 2 2 2 2 2 2 2 48 4" xfId="26913" xr:uid="{00000000-0005-0000-0000-000021690000}"/>
    <cellStyle name="Normal 2 2 2 2 2 2 2 2 2 2 2 2 2 2 2 2 2 2 2 2 2 2 2 2 48 5" xfId="26914" xr:uid="{00000000-0005-0000-0000-000022690000}"/>
    <cellStyle name="Normal 2 2 2 2 2 2 2 2 2 2 2 2 2 2 2 2 2 2 2 2 2 2 2 2 48 6" xfId="26915" xr:uid="{00000000-0005-0000-0000-000023690000}"/>
    <cellStyle name="Normal 2 2 2 2 2 2 2 2 2 2 2 2 2 2 2 2 2 2 2 2 2 2 2 2 48 7" xfId="26916" xr:uid="{00000000-0005-0000-0000-000024690000}"/>
    <cellStyle name="Normal 2 2 2 2 2 2 2 2 2 2 2 2 2 2 2 2 2 2 2 2 2 2 2 2 48 8" xfId="26917" xr:uid="{00000000-0005-0000-0000-000025690000}"/>
    <cellStyle name="Normal 2 2 2 2 2 2 2 2 2 2 2 2 2 2 2 2 2 2 2 2 2 2 2 2 48 9" xfId="26918" xr:uid="{00000000-0005-0000-0000-000026690000}"/>
    <cellStyle name="Normal 2 2 2 2 2 2 2 2 2 2 2 2 2 2 2 2 2 2 2 2 2 2 2 2 48_Tabla M" xfId="26919" xr:uid="{00000000-0005-0000-0000-000027690000}"/>
    <cellStyle name="Normal 2 2 2 2 2 2 2 2 2 2 2 2 2 2 2 2 2 2 2 2 2 2 2 2 49" xfId="26920" xr:uid="{00000000-0005-0000-0000-000028690000}"/>
    <cellStyle name="Normal 2 2 2 2 2 2 2 2 2 2 2 2 2 2 2 2 2 2 2 2 2 2 2 2 49 10" xfId="26921" xr:uid="{00000000-0005-0000-0000-000029690000}"/>
    <cellStyle name="Normal 2 2 2 2 2 2 2 2 2 2 2 2 2 2 2 2 2 2 2 2 2 2 2 2 49 2" xfId="26922" xr:uid="{00000000-0005-0000-0000-00002A690000}"/>
    <cellStyle name="Normal 2 2 2 2 2 2 2 2 2 2 2 2 2 2 2 2 2 2 2 2 2 2 2 2 49 3" xfId="26923" xr:uid="{00000000-0005-0000-0000-00002B690000}"/>
    <cellStyle name="Normal 2 2 2 2 2 2 2 2 2 2 2 2 2 2 2 2 2 2 2 2 2 2 2 2 49 4" xfId="26924" xr:uid="{00000000-0005-0000-0000-00002C690000}"/>
    <cellStyle name="Normal 2 2 2 2 2 2 2 2 2 2 2 2 2 2 2 2 2 2 2 2 2 2 2 2 49 5" xfId="26925" xr:uid="{00000000-0005-0000-0000-00002D690000}"/>
    <cellStyle name="Normal 2 2 2 2 2 2 2 2 2 2 2 2 2 2 2 2 2 2 2 2 2 2 2 2 49 6" xfId="26926" xr:uid="{00000000-0005-0000-0000-00002E690000}"/>
    <cellStyle name="Normal 2 2 2 2 2 2 2 2 2 2 2 2 2 2 2 2 2 2 2 2 2 2 2 2 49 7" xfId="26927" xr:uid="{00000000-0005-0000-0000-00002F690000}"/>
    <cellStyle name="Normal 2 2 2 2 2 2 2 2 2 2 2 2 2 2 2 2 2 2 2 2 2 2 2 2 49 8" xfId="26928" xr:uid="{00000000-0005-0000-0000-000030690000}"/>
    <cellStyle name="Normal 2 2 2 2 2 2 2 2 2 2 2 2 2 2 2 2 2 2 2 2 2 2 2 2 49 9" xfId="26929" xr:uid="{00000000-0005-0000-0000-000031690000}"/>
    <cellStyle name="Normal 2 2 2 2 2 2 2 2 2 2 2 2 2 2 2 2 2 2 2 2 2 2 2 2 49_Tabla M" xfId="26930" xr:uid="{00000000-0005-0000-0000-000032690000}"/>
    <cellStyle name="Normal 2 2 2 2 2 2 2 2 2 2 2 2 2 2 2 2 2 2 2 2 2 2 2 2 5" xfId="26931" xr:uid="{00000000-0005-0000-0000-000033690000}"/>
    <cellStyle name="Normal 2 2 2 2 2 2 2 2 2 2 2 2 2 2 2 2 2 2 2 2 2 2 2 2 5 10" xfId="26932" xr:uid="{00000000-0005-0000-0000-000034690000}"/>
    <cellStyle name="Normal 2 2 2 2 2 2 2 2 2 2 2 2 2 2 2 2 2 2 2 2 2 2 2 2 5 2" xfId="26933" xr:uid="{00000000-0005-0000-0000-000035690000}"/>
    <cellStyle name="Normal 2 2 2 2 2 2 2 2 2 2 2 2 2 2 2 2 2 2 2 2 2 2 2 2 5 3" xfId="26934" xr:uid="{00000000-0005-0000-0000-000036690000}"/>
    <cellStyle name="Normal 2 2 2 2 2 2 2 2 2 2 2 2 2 2 2 2 2 2 2 2 2 2 2 2 5 4" xfId="26935" xr:uid="{00000000-0005-0000-0000-000037690000}"/>
    <cellStyle name="Normal 2 2 2 2 2 2 2 2 2 2 2 2 2 2 2 2 2 2 2 2 2 2 2 2 5 5" xfId="26936" xr:uid="{00000000-0005-0000-0000-000038690000}"/>
    <cellStyle name="Normal 2 2 2 2 2 2 2 2 2 2 2 2 2 2 2 2 2 2 2 2 2 2 2 2 5 6" xfId="26937" xr:uid="{00000000-0005-0000-0000-000039690000}"/>
    <cellStyle name="Normal 2 2 2 2 2 2 2 2 2 2 2 2 2 2 2 2 2 2 2 2 2 2 2 2 5 7" xfId="26938" xr:uid="{00000000-0005-0000-0000-00003A690000}"/>
    <cellStyle name="Normal 2 2 2 2 2 2 2 2 2 2 2 2 2 2 2 2 2 2 2 2 2 2 2 2 5 8" xfId="26939" xr:uid="{00000000-0005-0000-0000-00003B690000}"/>
    <cellStyle name="Normal 2 2 2 2 2 2 2 2 2 2 2 2 2 2 2 2 2 2 2 2 2 2 2 2 5 9" xfId="26940" xr:uid="{00000000-0005-0000-0000-00003C690000}"/>
    <cellStyle name="Normal 2 2 2 2 2 2 2 2 2 2 2 2 2 2 2 2 2 2 2 2 2 2 2 2 5_Tabla M" xfId="26941" xr:uid="{00000000-0005-0000-0000-00003D690000}"/>
    <cellStyle name="Normal 2 2 2 2 2 2 2 2 2 2 2 2 2 2 2 2 2 2 2 2 2 2 2 2 50" xfId="26942" xr:uid="{00000000-0005-0000-0000-00003E690000}"/>
    <cellStyle name="Normal 2 2 2 2 2 2 2 2 2 2 2 2 2 2 2 2 2 2 2 2 2 2 2 2 50 10" xfId="26943" xr:uid="{00000000-0005-0000-0000-00003F690000}"/>
    <cellStyle name="Normal 2 2 2 2 2 2 2 2 2 2 2 2 2 2 2 2 2 2 2 2 2 2 2 2 50 2" xfId="26944" xr:uid="{00000000-0005-0000-0000-000040690000}"/>
    <cellStyle name="Normal 2 2 2 2 2 2 2 2 2 2 2 2 2 2 2 2 2 2 2 2 2 2 2 2 50 3" xfId="26945" xr:uid="{00000000-0005-0000-0000-000041690000}"/>
    <cellStyle name="Normal 2 2 2 2 2 2 2 2 2 2 2 2 2 2 2 2 2 2 2 2 2 2 2 2 50 4" xfId="26946" xr:uid="{00000000-0005-0000-0000-000042690000}"/>
    <cellStyle name="Normal 2 2 2 2 2 2 2 2 2 2 2 2 2 2 2 2 2 2 2 2 2 2 2 2 50 5" xfId="26947" xr:uid="{00000000-0005-0000-0000-000043690000}"/>
    <cellStyle name="Normal 2 2 2 2 2 2 2 2 2 2 2 2 2 2 2 2 2 2 2 2 2 2 2 2 50 6" xfId="26948" xr:uid="{00000000-0005-0000-0000-000044690000}"/>
    <cellStyle name="Normal 2 2 2 2 2 2 2 2 2 2 2 2 2 2 2 2 2 2 2 2 2 2 2 2 50 7" xfId="26949" xr:uid="{00000000-0005-0000-0000-000045690000}"/>
    <cellStyle name="Normal 2 2 2 2 2 2 2 2 2 2 2 2 2 2 2 2 2 2 2 2 2 2 2 2 50 8" xfId="26950" xr:uid="{00000000-0005-0000-0000-000046690000}"/>
    <cellStyle name="Normal 2 2 2 2 2 2 2 2 2 2 2 2 2 2 2 2 2 2 2 2 2 2 2 2 50 9" xfId="26951" xr:uid="{00000000-0005-0000-0000-000047690000}"/>
    <cellStyle name="Normal 2 2 2 2 2 2 2 2 2 2 2 2 2 2 2 2 2 2 2 2 2 2 2 2 50_Tabla M" xfId="26952" xr:uid="{00000000-0005-0000-0000-000048690000}"/>
    <cellStyle name="Normal 2 2 2 2 2 2 2 2 2 2 2 2 2 2 2 2 2 2 2 2 2 2 2 2 51" xfId="26953" xr:uid="{00000000-0005-0000-0000-000049690000}"/>
    <cellStyle name="Normal 2 2 2 2 2 2 2 2 2 2 2 2 2 2 2 2 2 2 2 2 2 2 2 2 51 10" xfId="26954" xr:uid="{00000000-0005-0000-0000-00004A690000}"/>
    <cellStyle name="Normal 2 2 2 2 2 2 2 2 2 2 2 2 2 2 2 2 2 2 2 2 2 2 2 2 51 2" xfId="26955" xr:uid="{00000000-0005-0000-0000-00004B690000}"/>
    <cellStyle name="Normal 2 2 2 2 2 2 2 2 2 2 2 2 2 2 2 2 2 2 2 2 2 2 2 2 51 3" xfId="26956" xr:uid="{00000000-0005-0000-0000-00004C690000}"/>
    <cellStyle name="Normal 2 2 2 2 2 2 2 2 2 2 2 2 2 2 2 2 2 2 2 2 2 2 2 2 51 4" xfId="26957" xr:uid="{00000000-0005-0000-0000-00004D690000}"/>
    <cellStyle name="Normal 2 2 2 2 2 2 2 2 2 2 2 2 2 2 2 2 2 2 2 2 2 2 2 2 51 5" xfId="26958" xr:uid="{00000000-0005-0000-0000-00004E690000}"/>
    <cellStyle name="Normal 2 2 2 2 2 2 2 2 2 2 2 2 2 2 2 2 2 2 2 2 2 2 2 2 51 6" xfId="26959" xr:uid="{00000000-0005-0000-0000-00004F690000}"/>
    <cellStyle name="Normal 2 2 2 2 2 2 2 2 2 2 2 2 2 2 2 2 2 2 2 2 2 2 2 2 51 7" xfId="26960" xr:uid="{00000000-0005-0000-0000-000050690000}"/>
    <cellStyle name="Normal 2 2 2 2 2 2 2 2 2 2 2 2 2 2 2 2 2 2 2 2 2 2 2 2 51 8" xfId="26961" xr:uid="{00000000-0005-0000-0000-000051690000}"/>
    <cellStyle name="Normal 2 2 2 2 2 2 2 2 2 2 2 2 2 2 2 2 2 2 2 2 2 2 2 2 51 9" xfId="26962" xr:uid="{00000000-0005-0000-0000-000052690000}"/>
    <cellStyle name="Normal 2 2 2 2 2 2 2 2 2 2 2 2 2 2 2 2 2 2 2 2 2 2 2 2 51_Tabla M" xfId="26963" xr:uid="{00000000-0005-0000-0000-000053690000}"/>
    <cellStyle name="Normal 2 2 2 2 2 2 2 2 2 2 2 2 2 2 2 2 2 2 2 2 2 2 2 2 52" xfId="26964" xr:uid="{00000000-0005-0000-0000-000054690000}"/>
    <cellStyle name="Normal 2 2 2 2 2 2 2 2 2 2 2 2 2 2 2 2 2 2 2 2 2 2 2 2 52 10" xfId="26965" xr:uid="{00000000-0005-0000-0000-000055690000}"/>
    <cellStyle name="Normal 2 2 2 2 2 2 2 2 2 2 2 2 2 2 2 2 2 2 2 2 2 2 2 2 52 2" xfId="26966" xr:uid="{00000000-0005-0000-0000-000056690000}"/>
    <cellStyle name="Normal 2 2 2 2 2 2 2 2 2 2 2 2 2 2 2 2 2 2 2 2 2 2 2 2 52 3" xfId="26967" xr:uid="{00000000-0005-0000-0000-000057690000}"/>
    <cellStyle name="Normal 2 2 2 2 2 2 2 2 2 2 2 2 2 2 2 2 2 2 2 2 2 2 2 2 52 4" xfId="26968" xr:uid="{00000000-0005-0000-0000-000058690000}"/>
    <cellStyle name="Normal 2 2 2 2 2 2 2 2 2 2 2 2 2 2 2 2 2 2 2 2 2 2 2 2 52 5" xfId="26969" xr:uid="{00000000-0005-0000-0000-000059690000}"/>
    <cellStyle name="Normal 2 2 2 2 2 2 2 2 2 2 2 2 2 2 2 2 2 2 2 2 2 2 2 2 52 6" xfId="26970" xr:uid="{00000000-0005-0000-0000-00005A690000}"/>
    <cellStyle name="Normal 2 2 2 2 2 2 2 2 2 2 2 2 2 2 2 2 2 2 2 2 2 2 2 2 52 7" xfId="26971" xr:uid="{00000000-0005-0000-0000-00005B690000}"/>
    <cellStyle name="Normal 2 2 2 2 2 2 2 2 2 2 2 2 2 2 2 2 2 2 2 2 2 2 2 2 52 8" xfId="26972" xr:uid="{00000000-0005-0000-0000-00005C690000}"/>
    <cellStyle name="Normal 2 2 2 2 2 2 2 2 2 2 2 2 2 2 2 2 2 2 2 2 2 2 2 2 52 9" xfId="26973" xr:uid="{00000000-0005-0000-0000-00005D690000}"/>
    <cellStyle name="Normal 2 2 2 2 2 2 2 2 2 2 2 2 2 2 2 2 2 2 2 2 2 2 2 2 52_Tabla M" xfId="26974" xr:uid="{00000000-0005-0000-0000-00005E690000}"/>
    <cellStyle name="Normal 2 2 2 2 2 2 2 2 2 2 2 2 2 2 2 2 2 2 2 2 2 2 2 2 53" xfId="26975" xr:uid="{00000000-0005-0000-0000-00005F690000}"/>
    <cellStyle name="Normal 2 2 2 2 2 2 2 2 2 2 2 2 2 2 2 2 2 2 2 2 2 2 2 2 53 10" xfId="26976" xr:uid="{00000000-0005-0000-0000-000060690000}"/>
    <cellStyle name="Normal 2 2 2 2 2 2 2 2 2 2 2 2 2 2 2 2 2 2 2 2 2 2 2 2 53 2" xfId="26977" xr:uid="{00000000-0005-0000-0000-000061690000}"/>
    <cellStyle name="Normal 2 2 2 2 2 2 2 2 2 2 2 2 2 2 2 2 2 2 2 2 2 2 2 2 53 3" xfId="26978" xr:uid="{00000000-0005-0000-0000-000062690000}"/>
    <cellStyle name="Normal 2 2 2 2 2 2 2 2 2 2 2 2 2 2 2 2 2 2 2 2 2 2 2 2 53 4" xfId="26979" xr:uid="{00000000-0005-0000-0000-000063690000}"/>
    <cellStyle name="Normal 2 2 2 2 2 2 2 2 2 2 2 2 2 2 2 2 2 2 2 2 2 2 2 2 53 5" xfId="26980" xr:uid="{00000000-0005-0000-0000-000064690000}"/>
    <cellStyle name="Normal 2 2 2 2 2 2 2 2 2 2 2 2 2 2 2 2 2 2 2 2 2 2 2 2 53 6" xfId="26981" xr:uid="{00000000-0005-0000-0000-000065690000}"/>
    <cellStyle name="Normal 2 2 2 2 2 2 2 2 2 2 2 2 2 2 2 2 2 2 2 2 2 2 2 2 53 7" xfId="26982" xr:uid="{00000000-0005-0000-0000-000066690000}"/>
    <cellStyle name="Normal 2 2 2 2 2 2 2 2 2 2 2 2 2 2 2 2 2 2 2 2 2 2 2 2 53 8" xfId="26983" xr:uid="{00000000-0005-0000-0000-000067690000}"/>
    <cellStyle name="Normal 2 2 2 2 2 2 2 2 2 2 2 2 2 2 2 2 2 2 2 2 2 2 2 2 53 9" xfId="26984" xr:uid="{00000000-0005-0000-0000-000068690000}"/>
    <cellStyle name="Normal 2 2 2 2 2 2 2 2 2 2 2 2 2 2 2 2 2 2 2 2 2 2 2 2 53_Tabla M" xfId="26985" xr:uid="{00000000-0005-0000-0000-000069690000}"/>
    <cellStyle name="Normal 2 2 2 2 2 2 2 2 2 2 2 2 2 2 2 2 2 2 2 2 2 2 2 2 54" xfId="26986" xr:uid="{00000000-0005-0000-0000-00006A690000}"/>
    <cellStyle name="Normal 2 2 2 2 2 2 2 2 2 2 2 2 2 2 2 2 2 2 2 2 2 2 2 2 54 10" xfId="26987" xr:uid="{00000000-0005-0000-0000-00006B690000}"/>
    <cellStyle name="Normal 2 2 2 2 2 2 2 2 2 2 2 2 2 2 2 2 2 2 2 2 2 2 2 2 54 2" xfId="26988" xr:uid="{00000000-0005-0000-0000-00006C690000}"/>
    <cellStyle name="Normal 2 2 2 2 2 2 2 2 2 2 2 2 2 2 2 2 2 2 2 2 2 2 2 2 54 3" xfId="26989" xr:uid="{00000000-0005-0000-0000-00006D690000}"/>
    <cellStyle name="Normal 2 2 2 2 2 2 2 2 2 2 2 2 2 2 2 2 2 2 2 2 2 2 2 2 54 4" xfId="26990" xr:uid="{00000000-0005-0000-0000-00006E690000}"/>
    <cellStyle name="Normal 2 2 2 2 2 2 2 2 2 2 2 2 2 2 2 2 2 2 2 2 2 2 2 2 54 5" xfId="26991" xr:uid="{00000000-0005-0000-0000-00006F690000}"/>
    <cellStyle name="Normal 2 2 2 2 2 2 2 2 2 2 2 2 2 2 2 2 2 2 2 2 2 2 2 2 54 6" xfId="26992" xr:uid="{00000000-0005-0000-0000-000070690000}"/>
    <cellStyle name="Normal 2 2 2 2 2 2 2 2 2 2 2 2 2 2 2 2 2 2 2 2 2 2 2 2 54 7" xfId="26993" xr:uid="{00000000-0005-0000-0000-000071690000}"/>
    <cellStyle name="Normal 2 2 2 2 2 2 2 2 2 2 2 2 2 2 2 2 2 2 2 2 2 2 2 2 54 8" xfId="26994" xr:uid="{00000000-0005-0000-0000-000072690000}"/>
    <cellStyle name="Normal 2 2 2 2 2 2 2 2 2 2 2 2 2 2 2 2 2 2 2 2 2 2 2 2 54 9" xfId="26995" xr:uid="{00000000-0005-0000-0000-000073690000}"/>
    <cellStyle name="Normal 2 2 2 2 2 2 2 2 2 2 2 2 2 2 2 2 2 2 2 2 2 2 2 2 54_Tabla M" xfId="26996" xr:uid="{00000000-0005-0000-0000-000074690000}"/>
    <cellStyle name="Normal 2 2 2 2 2 2 2 2 2 2 2 2 2 2 2 2 2 2 2 2 2 2 2 2 55" xfId="26997" xr:uid="{00000000-0005-0000-0000-000075690000}"/>
    <cellStyle name="Normal 2 2 2 2 2 2 2 2 2 2 2 2 2 2 2 2 2 2 2 2 2 2 2 2 55 10" xfId="26998" xr:uid="{00000000-0005-0000-0000-000076690000}"/>
    <cellStyle name="Normal 2 2 2 2 2 2 2 2 2 2 2 2 2 2 2 2 2 2 2 2 2 2 2 2 55 2" xfId="26999" xr:uid="{00000000-0005-0000-0000-000077690000}"/>
    <cellStyle name="Normal 2 2 2 2 2 2 2 2 2 2 2 2 2 2 2 2 2 2 2 2 2 2 2 2 55 3" xfId="27000" xr:uid="{00000000-0005-0000-0000-000078690000}"/>
    <cellStyle name="Normal 2 2 2 2 2 2 2 2 2 2 2 2 2 2 2 2 2 2 2 2 2 2 2 2 55 4" xfId="27001" xr:uid="{00000000-0005-0000-0000-000079690000}"/>
    <cellStyle name="Normal 2 2 2 2 2 2 2 2 2 2 2 2 2 2 2 2 2 2 2 2 2 2 2 2 55 5" xfId="27002" xr:uid="{00000000-0005-0000-0000-00007A690000}"/>
    <cellStyle name="Normal 2 2 2 2 2 2 2 2 2 2 2 2 2 2 2 2 2 2 2 2 2 2 2 2 55 6" xfId="27003" xr:uid="{00000000-0005-0000-0000-00007B690000}"/>
    <cellStyle name="Normal 2 2 2 2 2 2 2 2 2 2 2 2 2 2 2 2 2 2 2 2 2 2 2 2 55 7" xfId="27004" xr:uid="{00000000-0005-0000-0000-00007C690000}"/>
    <cellStyle name="Normal 2 2 2 2 2 2 2 2 2 2 2 2 2 2 2 2 2 2 2 2 2 2 2 2 55 8" xfId="27005" xr:uid="{00000000-0005-0000-0000-00007D690000}"/>
    <cellStyle name="Normal 2 2 2 2 2 2 2 2 2 2 2 2 2 2 2 2 2 2 2 2 2 2 2 2 55 9" xfId="27006" xr:uid="{00000000-0005-0000-0000-00007E690000}"/>
    <cellStyle name="Normal 2 2 2 2 2 2 2 2 2 2 2 2 2 2 2 2 2 2 2 2 2 2 2 2 55_Tabla M" xfId="27007" xr:uid="{00000000-0005-0000-0000-00007F690000}"/>
    <cellStyle name="Normal 2 2 2 2 2 2 2 2 2 2 2 2 2 2 2 2 2 2 2 2 2 2 2 2 56" xfId="27008" xr:uid="{00000000-0005-0000-0000-000080690000}"/>
    <cellStyle name="Normal 2 2 2 2 2 2 2 2 2 2 2 2 2 2 2 2 2 2 2 2 2 2 2 2 57" xfId="27009" xr:uid="{00000000-0005-0000-0000-000081690000}"/>
    <cellStyle name="Normal 2 2 2 2 2 2 2 2 2 2 2 2 2 2 2 2 2 2 2 2 2 2 2 2 58" xfId="27010" xr:uid="{00000000-0005-0000-0000-000082690000}"/>
    <cellStyle name="Normal 2 2 2 2 2 2 2 2 2 2 2 2 2 2 2 2 2 2 2 2 2 2 2 2 59" xfId="27011" xr:uid="{00000000-0005-0000-0000-000083690000}"/>
    <cellStyle name="Normal 2 2 2 2 2 2 2 2 2 2 2 2 2 2 2 2 2 2 2 2 2 2 2 2 6" xfId="27012" xr:uid="{00000000-0005-0000-0000-000084690000}"/>
    <cellStyle name="Normal 2 2 2 2 2 2 2 2 2 2 2 2 2 2 2 2 2 2 2 2 2 2 2 2 6 10" xfId="27013" xr:uid="{00000000-0005-0000-0000-000085690000}"/>
    <cellStyle name="Normal 2 2 2 2 2 2 2 2 2 2 2 2 2 2 2 2 2 2 2 2 2 2 2 2 6 2" xfId="27014" xr:uid="{00000000-0005-0000-0000-000086690000}"/>
    <cellStyle name="Normal 2 2 2 2 2 2 2 2 2 2 2 2 2 2 2 2 2 2 2 2 2 2 2 2 6 3" xfId="27015" xr:uid="{00000000-0005-0000-0000-000087690000}"/>
    <cellStyle name="Normal 2 2 2 2 2 2 2 2 2 2 2 2 2 2 2 2 2 2 2 2 2 2 2 2 6 4" xfId="27016" xr:uid="{00000000-0005-0000-0000-000088690000}"/>
    <cellStyle name="Normal 2 2 2 2 2 2 2 2 2 2 2 2 2 2 2 2 2 2 2 2 2 2 2 2 6 5" xfId="27017" xr:uid="{00000000-0005-0000-0000-000089690000}"/>
    <cellStyle name="Normal 2 2 2 2 2 2 2 2 2 2 2 2 2 2 2 2 2 2 2 2 2 2 2 2 6 6" xfId="27018" xr:uid="{00000000-0005-0000-0000-00008A690000}"/>
    <cellStyle name="Normal 2 2 2 2 2 2 2 2 2 2 2 2 2 2 2 2 2 2 2 2 2 2 2 2 6 7" xfId="27019" xr:uid="{00000000-0005-0000-0000-00008B690000}"/>
    <cellStyle name="Normal 2 2 2 2 2 2 2 2 2 2 2 2 2 2 2 2 2 2 2 2 2 2 2 2 6 8" xfId="27020" xr:uid="{00000000-0005-0000-0000-00008C690000}"/>
    <cellStyle name="Normal 2 2 2 2 2 2 2 2 2 2 2 2 2 2 2 2 2 2 2 2 2 2 2 2 6 9" xfId="27021" xr:uid="{00000000-0005-0000-0000-00008D690000}"/>
    <cellStyle name="Normal 2 2 2 2 2 2 2 2 2 2 2 2 2 2 2 2 2 2 2 2 2 2 2 2 6_Tabla M" xfId="27022" xr:uid="{00000000-0005-0000-0000-00008E690000}"/>
    <cellStyle name="Normal 2 2 2 2 2 2 2 2 2 2 2 2 2 2 2 2 2 2 2 2 2 2 2 2 60" xfId="27023" xr:uid="{00000000-0005-0000-0000-00008F690000}"/>
    <cellStyle name="Normal 2 2 2 2 2 2 2 2 2 2 2 2 2 2 2 2 2 2 2 2 2 2 2 2 61" xfId="27024" xr:uid="{00000000-0005-0000-0000-000090690000}"/>
    <cellStyle name="Normal 2 2 2 2 2 2 2 2 2 2 2 2 2 2 2 2 2 2 2 2 2 2 2 2 62" xfId="27025" xr:uid="{00000000-0005-0000-0000-000091690000}"/>
    <cellStyle name="Normal 2 2 2 2 2 2 2 2 2 2 2 2 2 2 2 2 2 2 2 2 2 2 2 2 63" xfId="27026" xr:uid="{00000000-0005-0000-0000-000092690000}"/>
    <cellStyle name="Normal 2 2 2 2 2 2 2 2 2 2 2 2 2 2 2 2 2 2 2 2 2 2 2 2 64" xfId="27027" xr:uid="{00000000-0005-0000-0000-000093690000}"/>
    <cellStyle name="Normal 2 2 2 2 2 2 2 2 2 2 2 2 2 2 2 2 2 2 2 2 2 2 2 2 7" xfId="27028" xr:uid="{00000000-0005-0000-0000-000094690000}"/>
    <cellStyle name="Normal 2 2 2 2 2 2 2 2 2 2 2 2 2 2 2 2 2 2 2 2 2 2 2 2 7 10" xfId="27029" xr:uid="{00000000-0005-0000-0000-000095690000}"/>
    <cellStyle name="Normal 2 2 2 2 2 2 2 2 2 2 2 2 2 2 2 2 2 2 2 2 2 2 2 2 7 2" xfId="27030" xr:uid="{00000000-0005-0000-0000-000096690000}"/>
    <cellStyle name="Normal 2 2 2 2 2 2 2 2 2 2 2 2 2 2 2 2 2 2 2 2 2 2 2 2 7 3" xfId="27031" xr:uid="{00000000-0005-0000-0000-000097690000}"/>
    <cellStyle name="Normal 2 2 2 2 2 2 2 2 2 2 2 2 2 2 2 2 2 2 2 2 2 2 2 2 7 4" xfId="27032" xr:uid="{00000000-0005-0000-0000-000098690000}"/>
    <cellStyle name="Normal 2 2 2 2 2 2 2 2 2 2 2 2 2 2 2 2 2 2 2 2 2 2 2 2 7 5" xfId="27033" xr:uid="{00000000-0005-0000-0000-000099690000}"/>
    <cellStyle name="Normal 2 2 2 2 2 2 2 2 2 2 2 2 2 2 2 2 2 2 2 2 2 2 2 2 7 6" xfId="27034" xr:uid="{00000000-0005-0000-0000-00009A690000}"/>
    <cellStyle name="Normal 2 2 2 2 2 2 2 2 2 2 2 2 2 2 2 2 2 2 2 2 2 2 2 2 7 7" xfId="27035" xr:uid="{00000000-0005-0000-0000-00009B690000}"/>
    <cellStyle name="Normal 2 2 2 2 2 2 2 2 2 2 2 2 2 2 2 2 2 2 2 2 2 2 2 2 7 8" xfId="27036" xr:uid="{00000000-0005-0000-0000-00009C690000}"/>
    <cellStyle name="Normal 2 2 2 2 2 2 2 2 2 2 2 2 2 2 2 2 2 2 2 2 2 2 2 2 7 9" xfId="27037" xr:uid="{00000000-0005-0000-0000-00009D690000}"/>
    <cellStyle name="Normal 2 2 2 2 2 2 2 2 2 2 2 2 2 2 2 2 2 2 2 2 2 2 2 2 7_Tabla M" xfId="27038" xr:uid="{00000000-0005-0000-0000-00009E690000}"/>
    <cellStyle name="Normal 2 2 2 2 2 2 2 2 2 2 2 2 2 2 2 2 2 2 2 2 2 2 2 2 8" xfId="27039" xr:uid="{00000000-0005-0000-0000-00009F690000}"/>
    <cellStyle name="Normal 2 2 2 2 2 2 2 2 2 2 2 2 2 2 2 2 2 2 2 2 2 2 2 2 8 10" xfId="27040" xr:uid="{00000000-0005-0000-0000-0000A0690000}"/>
    <cellStyle name="Normal 2 2 2 2 2 2 2 2 2 2 2 2 2 2 2 2 2 2 2 2 2 2 2 2 8 2" xfId="27041" xr:uid="{00000000-0005-0000-0000-0000A1690000}"/>
    <cellStyle name="Normal 2 2 2 2 2 2 2 2 2 2 2 2 2 2 2 2 2 2 2 2 2 2 2 2 8 3" xfId="27042" xr:uid="{00000000-0005-0000-0000-0000A2690000}"/>
    <cellStyle name="Normal 2 2 2 2 2 2 2 2 2 2 2 2 2 2 2 2 2 2 2 2 2 2 2 2 8 4" xfId="27043" xr:uid="{00000000-0005-0000-0000-0000A3690000}"/>
    <cellStyle name="Normal 2 2 2 2 2 2 2 2 2 2 2 2 2 2 2 2 2 2 2 2 2 2 2 2 8 5" xfId="27044" xr:uid="{00000000-0005-0000-0000-0000A4690000}"/>
    <cellStyle name="Normal 2 2 2 2 2 2 2 2 2 2 2 2 2 2 2 2 2 2 2 2 2 2 2 2 8 6" xfId="27045" xr:uid="{00000000-0005-0000-0000-0000A5690000}"/>
    <cellStyle name="Normal 2 2 2 2 2 2 2 2 2 2 2 2 2 2 2 2 2 2 2 2 2 2 2 2 8 7" xfId="27046" xr:uid="{00000000-0005-0000-0000-0000A6690000}"/>
    <cellStyle name="Normal 2 2 2 2 2 2 2 2 2 2 2 2 2 2 2 2 2 2 2 2 2 2 2 2 8 8" xfId="27047" xr:uid="{00000000-0005-0000-0000-0000A7690000}"/>
    <cellStyle name="Normal 2 2 2 2 2 2 2 2 2 2 2 2 2 2 2 2 2 2 2 2 2 2 2 2 8 9" xfId="27048" xr:uid="{00000000-0005-0000-0000-0000A8690000}"/>
    <cellStyle name="Normal 2 2 2 2 2 2 2 2 2 2 2 2 2 2 2 2 2 2 2 2 2 2 2 2 8_Tabla M" xfId="27049" xr:uid="{00000000-0005-0000-0000-0000A9690000}"/>
    <cellStyle name="Normal 2 2 2 2 2 2 2 2 2 2 2 2 2 2 2 2 2 2 2 2 2 2 2 2 9" xfId="27050" xr:uid="{00000000-0005-0000-0000-0000AA690000}"/>
    <cellStyle name="Normal 2 2 2 2 2 2 2 2 2 2 2 2 2 2 2 2 2 2 2 2 2 2 2 2 9 10" xfId="27051" xr:uid="{00000000-0005-0000-0000-0000AB690000}"/>
    <cellStyle name="Normal 2 2 2 2 2 2 2 2 2 2 2 2 2 2 2 2 2 2 2 2 2 2 2 2 9 2" xfId="27052" xr:uid="{00000000-0005-0000-0000-0000AC690000}"/>
    <cellStyle name="Normal 2 2 2 2 2 2 2 2 2 2 2 2 2 2 2 2 2 2 2 2 2 2 2 2 9 3" xfId="27053" xr:uid="{00000000-0005-0000-0000-0000AD690000}"/>
    <cellStyle name="Normal 2 2 2 2 2 2 2 2 2 2 2 2 2 2 2 2 2 2 2 2 2 2 2 2 9 4" xfId="27054" xr:uid="{00000000-0005-0000-0000-0000AE690000}"/>
    <cellStyle name="Normal 2 2 2 2 2 2 2 2 2 2 2 2 2 2 2 2 2 2 2 2 2 2 2 2 9 5" xfId="27055" xr:uid="{00000000-0005-0000-0000-0000AF690000}"/>
    <cellStyle name="Normal 2 2 2 2 2 2 2 2 2 2 2 2 2 2 2 2 2 2 2 2 2 2 2 2 9 6" xfId="27056" xr:uid="{00000000-0005-0000-0000-0000B0690000}"/>
    <cellStyle name="Normal 2 2 2 2 2 2 2 2 2 2 2 2 2 2 2 2 2 2 2 2 2 2 2 2 9 7" xfId="27057" xr:uid="{00000000-0005-0000-0000-0000B1690000}"/>
    <cellStyle name="Normal 2 2 2 2 2 2 2 2 2 2 2 2 2 2 2 2 2 2 2 2 2 2 2 2 9 8" xfId="27058" xr:uid="{00000000-0005-0000-0000-0000B2690000}"/>
    <cellStyle name="Normal 2 2 2 2 2 2 2 2 2 2 2 2 2 2 2 2 2 2 2 2 2 2 2 2 9 9" xfId="27059" xr:uid="{00000000-0005-0000-0000-0000B3690000}"/>
    <cellStyle name="Normal 2 2 2 2 2 2 2 2 2 2 2 2 2 2 2 2 2 2 2 2 2 2 2 2 9_Tabla M" xfId="27060" xr:uid="{00000000-0005-0000-0000-0000B4690000}"/>
    <cellStyle name="Normal 2 2 2 2 2 2 2 2 2 2 2 2 2 2 2 2 2 2 2 2 2 2 2 2_Tabla M" xfId="27061" xr:uid="{00000000-0005-0000-0000-0000B5690000}"/>
    <cellStyle name="Normal 2 2 2 2 2 2 2 2 2 2 2 2 2 2 2 2 2 2 2 2 2 2 2 20" xfId="27062" xr:uid="{00000000-0005-0000-0000-0000B6690000}"/>
    <cellStyle name="Normal 2 2 2 2 2 2 2 2 2 2 2 2 2 2 2 2 2 2 2 2 2 2 2 21" xfId="27063" xr:uid="{00000000-0005-0000-0000-0000B7690000}"/>
    <cellStyle name="Normal 2 2 2 2 2 2 2 2 2 2 2 2 2 2 2 2 2 2 2 2 2 2 2 22" xfId="27064" xr:uid="{00000000-0005-0000-0000-0000B8690000}"/>
    <cellStyle name="Normal 2 2 2 2 2 2 2 2 2 2 2 2 2 2 2 2 2 2 2 2 2 2 2 23" xfId="27065" xr:uid="{00000000-0005-0000-0000-0000B9690000}"/>
    <cellStyle name="Normal 2 2 2 2 2 2 2 2 2 2 2 2 2 2 2 2 2 2 2 2 2 2 2 24" xfId="27066" xr:uid="{00000000-0005-0000-0000-0000BA690000}"/>
    <cellStyle name="Normal 2 2 2 2 2 2 2 2 2 2 2 2 2 2 2 2 2 2 2 2 2 2 2 25" xfId="27067" xr:uid="{00000000-0005-0000-0000-0000BB690000}"/>
    <cellStyle name="Normal 2 2 2 2 2 2 2 2 2 2 2 2 2 2 2 2 2 2 2 2 2 2 2 26" xfId="27068" xr:uid="{00000000-0005-0000-0000-0000BC690000}"/>
    <cellStyle name="Normal 2 2 2 2 2 2 2 2 2 2 2 2 2 2 2 2 2 2 2 2 2 2 2 27" xfId="27069" xr:uid="{00000000-0005-0000-0000-0000BD690000}"/>
    <cellStyle name="Normal 2 2 2 2 2 2 2 2 2 2 2 2 2 2 2 2 2 2 2 2 2 2 2 28" xfId="27070" xr:uid="{00000000-0005-0000-0000-0000BE690000}"/>
    <cellStyle name="Normal 2 2 2 2 2 2 2 2 2 2 2 2 2 2 2 2 2 2 2 2 2 2 2 29" xfId="27071" xr:uid="{00000000-0005-0000-0000-0000BF690000}"/>
    <cellStyle name="Normal 2 2 2 2 2 2 2 2 2 2 2 2 2 2 2 2 2 2 2 2 2 2 2 3" xfId="27072" xr:uid="{00000000-0005-0000-0000-0000C0690000}"/>
    <cellStyle name="Normal 2 2 2 2 2 2 2 2 2 2 2 2 2 2 2 2 2 2 2 2 2 2 2 30" xfId="27073" xr:uid="{00000000-0005-0000-0000-0000C1690000}"/>
    <cellStyle name="Normal 2 2 2 2 2 2 2 2 2 2 2 2 2 2 2 2 2 2 2 2 2 2 2 31" xfId="27074" xr:uid="{00000000-0005-0000-0000-0000C2690000}"/>
    <cellStyle name="Normal 2 2 2 2 2 2 2 2 2 2 2 2 2 2 2 2 2 2 2 2 2 2 2 32" xfId="27075" xr:uid="{00000000-0005-0000-0000-0000C3690000}"/>
    <cellStyle name="Normal 2 2 2 2 2 2 2 2 2 2 2 2 2 2 2 2 2 2 2 2 2 2 2 33" xfId="27076" xr:uid="{00000000-0005-0000-0000-0000C4690000}"/>
    <cellStyle name="Normal 2 2 2 2 2 2 2 2 2 2 2 2 2 2 2 2 2 2 2 2 2 2 2 34" xfId="27077" xr:uid="{00000000-0005-0000-0000-0000C5690000}"/>
    <cellStyle name="Normal 2 2 2 2 2 2 2 2 2 2 2 2 2 2 2 2 2 2 2 2 2 2 2 35" xfId="27078" xr:uid="{00000000-0005-0000-0000-0000C6690000}"/>
    <cellStyle name="Normal 2 2 2 2 2 2 2 2 2 2 2 2 2 2 2 2 2 2 2 2 2 2 2 36" xfId="27079" xr:uid="{00000000-0005-0000-0000-0000C7690000}"/>
    <cellStyle name="Normal 2 2 2 2 2 2 2 2 2 2 2 2 2 2 2 2 2 2 2 2 2 2 2 37" xfId="27080" xr:uid="{00000000-0005-0000-0000-0000C8690000}"/>
    <cellStyle name="Normal 2 2 2 2 2 2 2 2 2 2 2 2 2 2 2 2 2 2 2 2 2 2 2 38" xfId="27081" xr:uid="{00000000-0005-0000-0000-0000C9690000}"/>
    <cellStyle name="Normal 2 2 2 2 2 2 2 2 2 2 2 2 2 2 2 2 2 2 2 2 2 2 2 39" xfId="27082" xr:uid="{00000000-0005-0000-0000-0000CA690000}"/>
    <cellStyle name="Normal 2 2 2 2 2 2 2 2 2 2 2 2 2 2 2 2 2 2 2 2 2 2 2 4" xfId="27083" xr:uid="{00000000-0005-0000-0000-0000CB690000}"/>
    <cellStyle name="Normal 2 2 2 2 2 2 2 2 2 2 2 2 2 2 2 2 2 2 2 2 2 2 2 40" xfId="27084" xr:uid="{00000000-0005-0000-0000-0000CC690000}"/>
    <cellStyle name="Normal 2 2 2 2 2 2 2 2 2 2 2 2 2 2 2 2 2 2 2 2 2 2 2 41" xfId="27085" xr:uid="{00000000-0005-0000-0000-0000CD690000}"/>
    <cellStyle name="Normal 2 2 2 2 2 2 2 2 2 2 2 2 2 2 2 2 2 2 2 2 2 2 2 42" xfId="27086" xr:uid="{00000000-0005-0000-0000-0000CE690000}"/>
    <cellStyle name="Normal 2 2 2 2 2 2 2 2 2 2 2 2 2 2 2 2 2 2 2 2 2 2 2 43" xfId="27087" xr:uid="{00000000-0005-0000-0000-0000CF690000}"/>
    <cellStyle name="Normal 2 2 2 2 2 2 2 2 2 2 2 2 2 2 2 2 2 2 2 2 2 2 2 44" xfId="27088" xr:uid="{00000000-0005-0000-0000-0000D0690000}"/>
    <cellStyle name="Normal 2 2 2 2 2 2 2 2 2 2 2 2 2 2 2 2 2 2 2 2 2 2 2 45" xfId="27089" xr:uid="{00000000-0005-0000-0000-0000D1690000}"/>
    <cellStyle name="Normal 2 2 2 2 2 2 2 2 2 2 2 2 2 2 2 2 2 2 2 2 2 2 2 46" xfId="27090" xr:uid="{00000000-0005-0000-0000-0000D2690000}"/>
    <cellStyle name="Normal 2 2 2 2 2 2 2 2 2 2 2 2 2 2 2 2 2 2 2 2 2 2 2 47" xfId="27091" xr:uid="{00000000-0005-0000-0000-0000D3690000}"/>
    <cellStyle name="Normal 2 2 2 2 2 2 2 2 2 2 2 2 2 2 2 2 2 2 2 2 2 2 2 48" xfId="27092" xr:uid="{00000000-0005-0000-0000-0000D4690000}"/>
    <cellStyle name="Normal 2 2 2 2 2 2 2 2 2 2 2 2 2 2 2 2 2 2 2 2 2 2 2 49" xfId="27093" xr:uid="{00000000-0005-0000-0000-0000D5690000}"/>
    <cellStyle name="Normal 2 2 2 2 2 2 2 2 2 2 2 2 2 2 2 2 2 2 2 2 2 2 2 5" xfId="27094" xr:uid="{00000000-0005-0000-0000-0000D6690000}"/>
    <cellStyle name="Normal 2 2 2 2 2 2 2 2 2 2 2 2 2 2 2 2 2 2 2 2 2 2 2 50" xfId="27095" xr:uid="{00000000-0005-0000-0000-0000D7690000}"/>
    <cellStyle name="Normal 2 2 2 2 2 2 2 2 2 2 2 2 2 2 2 2 2 2 2 2 2 2 2 51" xfId="27096" xr:uid="{00000000-0005-0000-0000-0000D8690000}"/>
    <cellStyle name="Normal 2 2 2 2 2 2 2 2 2 2 2 2 2 2 2 2 2 2 2 2 2 2 2 52" xfId="27097" xr:uid="{00000000-0005-0000-0000-0000D9690000}"/>
    <cellStyle name="Normal 2 2 2 2 2 2 2 2 2 2 2 2 2 2 2 2 2 2 2 2 2 2 2 53" xfId="27098" xr:uid="{00000000-0005-0000-0000-0000DA690000}"/>
    <cellStyle name="Normal 2 2 2 2 2 2 2 2 2 2 2 2 2 2 2 2 2 2 2 2 2 2 2 54" xfId="27099" xr:uid="{00000000-0005-0000-0000-0000DB690000}"/>
    <cellStyle name="Normal 2 2 2 2 2 2 2 2 2 2 2 2 2 2 2 2 2 2 2 2 2 2 2 55" xfId="27100" xr:uid="{00000000-0005-0000-0000-0000DC690000}"/>
    <cellStyle name="Normal 2 2 2 2 2 2 2 2 2 2 2 2 2 2 2 2 2 2 2 2 2 2 2 56" xfId="27101" xr:uid="{00000000-0005-0000-0000-0000DD690000}"/>
    <cellStyle name="Normal 2 2 2 2 2 2 2 2 2 2 2 2 2 2 2 2 2 2 2 2 2 2 2 57" xfId="27102" xr:uid="{00000000-0005-0000-0000-0000DE690000}"/>
    <cellStyle name="Normal 2 2 2 2 2 2 2 2 2 2 2 2 2 2 2 2 2 2 2 2 2 2 2 58" xfId="27103" xr:uid="{00000000-0005-0000-0000-0000DF690000}"/>
    <cellStyle name="Normal 2 2 2 2 2 2 2 2 2 2 2 2 2 2 2 2 2 2 2 2 2 2 2 59" xfId="27104" xr:uid="{00000000-0005-0000-0000-0000E0690000}"/>
    <cellStyle name="Normal 2 2 2 2 2 2 2 2 2 2 2 2 2 2 2 2 2 2 2 2 2 2 2 6" xfId="27105" xr:uid="{00000000-0005-0000-0000-0000E1690000}"/>
    <cellStyle name="Normal 2 2 2 2 2 2 2 2 2 2 2 2 2 2 2 2 2 2 2 2 2 2 2 60" xfId="27106" xr:uid="{00000000-0005-0000-0000-0000E2690000}"/>
    <cellStyle name="Normal 2 2 2 2 2 2 2 2 2 2 2 2 2 2 2 2 2 2 2 2 2 2 2 61" xfId="27107" xr:uid="{00000000-0005-0000-0000-0000E3690000}"/>
    <cellStyle name="Normal 2 2 2 2 2 2 2 2 2 2 2 2 2 2 2 2 2 2 2 2 2 2 2 62" xfId="27108" xr:uid="{00000000-0005-0000-0000-0000E4690000}"/>
    <cellStyle name="Normal 2 2 2 2 2 2 2 2 2 2 2 2 2 2 2 2 2 2 2 2 2 2 2 63" xfId="27109" xr:uid="{00000000-0005-0000-0000-0000E5690000}"/>
    <cellStyle name="Normal 2 2 2 2 2 2 2 2 2 2 2 2 2 2 2 2 2 2 2 2 2 2 2 64" xfId="27110" xr:uid="{00000000-0005-0000-0000-0000E6690000}"/>
    <cellStyle name="Normal 2 2 2 2 2 2 2 2 2 2 2 2 2 2 2 2 2 2 2 2 2 2 2 7" xfId="27111" xr:uid="{00000000-0005-0000-0000-0000E7690000}"/>
    <cellStyle name="Normal 2 2 2 2 2 2 2 2 2 2 2 2 2 2 2 2 2 2 2 2 2 2 2 8" xfId="27112" xr:uid="{00000000-0005-0000-0000-0000E8690000}"/>
    <cellStyle name="Normal 2 2 2 2 2 2 2 2 2 2 2 2 2 2 2 2 2 2 2 2 2 2 2 9" xfId="27113" xr:uid="{00000000-0005-0000-0000-0000E9690000}"/>
    <cellStyle name="Normal 2 2 2 2 2 2 2 2 2 2 2 2 2 2 2 2 2 2 2 2 2 2 2_Tabla M" xfId="27114" xr:uid="{00000000-0005-0000-0000-0000EA690000}"/>
    <cellStyle name="Normal 2 2 2 2 2 2 2 2 2 2 2 2 2 2 2 2 2 2 2 2 2 2 20" xfId="27115" xr:uid="{00000000-0005-0000-0000-0000EB690000}"/>
    <cellStyle name="Normal 2 2 2 2 2 2 2 2 2 2 2 2 2 2 2 2 2 2 2 2 2 2 20 10" xfId="27116" xr:uid="{00000000-0005-0000-0000-0000EC690000}"/>
    <cellStyle name="Normal 2 2 2 2 2 2 2 2 2 2 2 2 2 2 2 2 2 2 2 2 2 2 20 2" xfId="27117" xr:uid="{00000000-0005-0000-0000-0000ED690000}"/>
    <cellStyle name="Normal 2 2 2 2 2 2 2 2 2 2 2 2 2 2 2 2 2 2 2 2 2 2 20 3" xfId="27118" xr:uid="{00000000-0005-0000-0000-0000EE690000}"/>
    <cellStyle name="Normal 2 2 2 2 2 2 2 2 2 2 2 2 2 2 2 2 2 2 2 2 2 2 20 4" xfId="27119" xr:uid="{00000000-0005-0000-0000-0000EF690000}"/>
    <cellStyle name="Normal 2 2 2 2 2 2 2 2 2 2 2 2 2 2 2 2 2 2 2 2 2 2 20 5" xfId="27120" xr:uid="{00000000-0005-0000-0000-0000F0690000}"/>
    <cellStyle name="Normal 2 2 2 2 2 2 2 2 2 2 2 2 2 2 2 2 2 2 2 2 2 2 20 6" xfId="27121" xr:uid="{00000000-0005-0000-0000-0000F1690000}"/>
    <cellStyle name="Normal 2 2 2 2 2 2 2 2 2 2 2 2 2 2 2 2 2 2 2 2 2 2 20 7" xfId="27122" xr:uid="{00000000-0005-0000-0000-0000F2690000}"/>
    <cellStyle name="Normal 2 2 2 2 2 2 2 2 2 2 2 2 2 2 2 2 2 2 2 2 2 2 20 8" xfId="27123" xr:uid="{00000000-0005-0000-0000-0000F3690000}"/>
    <cellStyle name="Normal 2 2 2 2 2 2 2 2 2 2 2 2 2 2 2 2 2 2 2 2 2 2 20 9" xfId="27124" xr:uid="{00000000-0005-0000-0000-0000F4690000}"/>
    <cellStyle name="Normal 2 2 2 2 2 2 2 2 2 2 2 2 2 2 2 2 2 2 2 2 2 2 20_Tabla M" xfId="27125" xr:uid="{00000000-0005-0000-0000-0000F5690000}"/>
    <cellStyle name="Normal 2 2 2 2 2 2 2 2 2 2 2 2 2 2 2 2 2 2 2 2 2 2 21" xfId="27126" xr:uid="{00000000-0005-0000-0000-0000F6690000}"/>
    <cellStyle name="Normal 2 2 2 2 2 2 2 2 2 2 2 2 2 2 2 2 2 2 2 2 2 2 21 10" xfId="27127" xr:uid="{00000000-0005-0000-0000-0000F7690000}"/>
    <cellStyle name="Normal 2 2 2 2 2 2 2 2 2 2 2 2 2 2 2 2 2 2 2 2 2 2 21 2" xfId="27128" xr:uid="{00000000-0005-0000-0000-0000F8690000}"/>
    <cellStyle name="Normal 2 2 2 2 2 2 2 2 2 2 2 2 2 2 2 2 2 2 2 2 2 2 21 3" xfId="27129" xr:uid="{00000000-0005-0000-0000-0000F9690000}"/>
    <cellStyle name="Normal 2 2 2 2 2 2 2 2 2 2 2 2 2 2 2 2 2 2 2 2 2 2 21 4" xfId="27130" xr:uid="{00000000-0005-0000-0000-0000FA690000}"/>
    <cellStyle name="Normal 2 2 2 2 2 2 2 2 2 2 2 2 2 2 2 2 2 2 2 2 2 2 21 5" xfId="27131" xr:uid="{00000000-0005-0000-0000-0000FB690000}"/>
    <cellStyle name="Normal 2 2 2 2 2 2 2 2 2 2 2 2 2 2 2 2 2 2 2 2 2 2 21 6" xfId="27132" xr:uid="{00000000-0005-0000-0000-0000FC690000}"/>
    <cellStyle name="Normal 2 2 2 2 2 2 2 2 2 2 2 2 2 2 2 2 2 2 2 2 2 2 21 7" xfId="27133" xr:uid="{00000000-0005-0000-0000-0000FD690000}"/>
    <cellStyle name="Normal 2 2 2 2 2 2 2 2 2 2 2 2 2 2 2 2 2 2 2 2 2 2 21 8" xfId="27134" xr:uid="{00000000-0005-0000-0000-0000FE690000}"/>
    <cellStyle name="Normal 2 2 2 2 2 2 2 2 2 2 2 2 2 2 2 2 2 2 2 2 2 2 21 9" xfId="27135" xr:uid="{00000000-0005-0000-0000-0000FF690000}"/>
    <cellStyle name="Normal 2 2 2 2 2 2 2 2 2 2 2 2 2 2 2 2 2 2 2 2 2 2 21_Tabla M" xfId="27136" xr:uid="{00000000-0005-0000-0000-0000006A0000}"/>
    <cellStyle name="Normal 2 2 2 2 2 2 2 2 2 2 2 2 2 2 2 2 2 2 2 2 2 2 22" xfId="27137" xr:uid="{00000000-0005-0000-0000-0000016A0000}"/>
    <cellStyle name="Normal 2 2 2 2 2 2 2 2 2 2 2 2 2 2 2 2 2 2 2 2 2 2 22 10" xfId="27138" xr:uid="{00000000-0005-0000-0000-0000026A0000}"/>
    <cellStyle name="Normal 2 2 2 2 2 2 2 2 2 2 2 2 2 2 2 2 2 2 2 2 2 2 22 2" xfId="27139" xr:uid="{00000000-0005-0000-0000-0000036A0000}"/>
    <cellStyle name="Normal 2 2 2 2 2 2 2 2 2 2 2 2 2 2 2 2 2 2 2 2 2 2 22 3" xfId="27140" xr:uid="{00000000-0005-0000-0000-0000046A0000}"/>
    <cellStyle name="Normal 2 2 2 2 2 2 2 2 2 2 2 2 2 2 2 2 2 2 2 2 2 2 22 4" xfId="27141" xr:uid="{00000000-0005-0000-0000-0000056A0000}"/>
    <cellStyle name="Normal 2 2 2 2 2 2 2 2 2 2 2 2 2 2 2 2 2 2 2 2 2 2 22 5" xfId="27142" xr:uid="{00000000-0005-0000-0000-0000066A0000}"/>
    <cellStyle name="Normal 2 2 2 2 2 2 2 2 2 2 2 2 2 2 2 2 2 2 2 2 2 2 22 6" xfId="27143" xr:uid="{00000000-0005-0000-0000-0000076A0000}"/>
    <cellStyle name="Normal 2 2 2 2 2 2 2 2 2 2 2 2 2 2 2 2 2 2 2 2 2 2 22 7" xfId="27144" xr:uid="{00000000-0005-0000-0000-0000086A0000}"/>
    <cellStyle name="Normal 2 2 2 2 2 2 2 2 2 2 2 2 2 2 2 2 2 2 2 2 2 2 22 8" xfId="27145" xr:uid="{00000000-0005-0000-0000-0000096A0000}"/>
    <cellStyle name="Normal 2 2 2 2 2 2 2 2 2 2 2 2 2 2 2 2 2 2 2 2 2 2 22 9" xfId="27146" xr:uid="{00000000-0005-0000-0000-00000A6A0000}"/>
    <cellStyle name="Normal 2 2 2 2 2 2 2 2 2 2 2 2 2 2 2 2 2 2 2 2 2 2 22_Tabla M" xfId="27147" xr:uid="{00000000-0005-0000-0000-00000B6A0000}"/>
    <cellStyle name="Normal 2 2 2 2 2 2 2 2 2 2 2 2 2 2 2 2 2 2 2 2 2 2 23" xfId="27148" xr:uid="{00000000-0005-0000-0000-00000C6A0000}"/>
    <cellStyle name="Normal 2 2 2 2 2 2 2 2 2 2 2 2 2 2 2 2 2 2 2 2 2 2 23 10" xfId="27149" xr:uid="{00000000-0005-0000-0000-00000D6A0000}"/>
    <cellStyle name="Normal 2 2 2 2 2 2 2 2 2 2 2 2 2 2 2 2 2 2 2 2 2 2 23 2" xfId="27150" xr:uid="{00000000-0005-0000-0000-00000E6A0000}"/>
    <cellStyle name="Normal 2 2 2 2 2 2 2 2 2 2 2 2 2 2 2 2 2 2 2 2 2 2 23 3" xfId="27151" xr:uid="{00000000-0005-0000-0000-00000F6A0000}"/>
    <cellStyle name="Normal 2 2 2 2 2 2 2 2 2 2 2 2 2 2 2 2 2 2 2 2 2 2 23 4" xfId="27152" xr:uid="{00000000-0005-0000-0000-0000106A0000}"/>
    <cellStyle name="Normal 2 2 2 2 2 2 2 2 2 2 2 2 2 2 2 2 2 2 2 2 2 2 23 5" xfId="27153" xr:uid="{00000000-0005-0000-0000-0000116A0000}"/>
    <cellStyle name="Normal 2 2 2 2 2 2 2 2 2 2 2 2 2 2 2 2 2 2 2 2 2 2 23 6" xfId="27154" xr:uid="{00000000-0005-0000-0000-0000126A0000}"/>
    <cellStyle name="Normal 2 2 2 2 2 2 2 2 2 2 2 2 2 2 2 2 2 2 2 2 2 2 23 7" xfId="27155" xr:uid="{00000000-0005-0000-0000-0000136A0000}"/>
    <cellStyle name="Normal 2 2 2 2 2 2 2 2 2 2 2 2 2 2 2 2 2 2 2 2 2 2 23 8" xfId="27156" xr:uid="{00000000-0005-0000-0000-0000146A0000}"/>
    <cellStyle name="Normal 2 2 2 2 2 2 2 2 2 2 2 2 2 2 2 2 2 2 2 2 2 2 23 9" xfId="27157" xr:uid="{00000000-0005-0000-0000-0000156A0000}"/>
    <cellStyle name="Normal 2 2 2 2 2 2 2 2 2 2 2 2 2 2 2 2 2 2 2 2 2 2 23_Tabla M" xfId="27158" xr:uid="{00000000-0005-0000-0000-0000166A0000}"/>
    <cellStyle name="Normal 2 2 2 2 2 2 2 2 2 2 2 2 2 2 2 2 2 2 2 2 2 2 24" xfId="27159" xr:uid="{00000000-0005-0000-0000-0000176A0000}"/>
    <cellStyle name="Normal 2 2 2 2 2 2 2 2 2 2 2 2 2 2 2 2 2 2 2 2 2 2 24 10" xfId="27160" xr:uid="{00000000-0005-0000-0000-0000186A0000}"/>
    <cellStyle name="Normal 2 2 2 2 2 2 2 2 2 2 2 2 2 2 2 2 2 2 2 2 2 2 24 2" xfId="27161" xr:uid="{00000000-0005-0000-0000-0000196A0000}"/>
    <cellStyle name="Normal 2 2 2 2 2 2 2 2 2 2 2 2 2 2 2 2 2 2 2 2 2 2 24 3" xfId="27162" xr:uid="{00000000-0005-0000-0000-00001A6A0000}"/>
    <cellStyle name="Normal 2 2 2 2 2 2 2 2 2 2 2 2 2 2 2 2 2 2 2 2 2 2 24 4" xfId="27163" xr:uid="{00000000-0005-0000-0000-00001B6A0000}"/>
    <cellStyle name="Normal 2 2 2 2 2 2 2 2 2 2 2 2 2 2 2 2 2 2 2 2 2 2 24 5" xfId="27164" xr:uid="{00000000-0005-0000-0000-00001C6A0000}"/>
    <cellStyle name="Normal 2 2 2 2 2 2 2 2 2 2 2 2 2 2 2 2 2 2 2 2 2 2 24 6" xfId="27165" xr:uid="{00000000-0005-0000-0000-00001D6A0000}"/>
    <cellStyle name="Normal 2 2 2 2 2 2 2 2 2 2 2 2 2 2 2 2 2 2 2 2 2 2 24 7" xfId="27166" xr:uid="{00000000-0005-0000-0000-00001E6A0000}"/>
    <cellStyle name="Normal 2 2 2 2 2 2 2 2 2 2 2 2 2 2 2 2 2 2 2 2 2 2 24 8" xfId="27167" xr:uid="{00000000-0005-0000-0000-00001F6A0000}"/>
    <cellStyle name="Normal 2 2 2 2 2 2 2 2 2 2 2 2 2 2 2 2 2 2 2 2 2 2 24 9" xfId="27168" xr:uid="{00000000-0005-0000-0000-0000206A0000}"/>
    <cellStyle name="Normal 2 2 2 2 2 2 2 2 2 2 2 2 2 2 2 2 2 2 2 2 2 2 24_Tabla M" xfId="27169" xr:uid="{00000000-0005-0000-0000-0000216A0000}"/>
    <cellStyle name="Normal 2 2 2 2 2 2 2 2 2 2 2 2 2 2 2 2 2 2 2 2 2 2 25" xfId="27170" xr:uid="{00000000-0005-0000-0000-0000226A0000}"/>
    <cellStyle name="Normal 2 2 2 2 2 2 2 2 2 2 2 2 2 2 2 2 2 2 2 2 2 2 25 10" xfId="27171" xr:uid="{00000000-0005-0000-0000-0000236A0000}"/>
    <cellStyle name="Normal 2 2 2 2 2 2 2 2 2 2 2 2 2 2 2 2 2 2 2 2 2 2 25 2" xfId="27172" xr:uid="{00000000-0005-0000-0000-0000246A0000}"/>
    <cellStyle name="Normal 2 2 2 2 2 2 2 2 2 2 2 2 2 2 2 2 2 2 2 2 2 2 25 3" xfId="27173" xr:uid="{00000000-0005-0000-0000-0000256A0000}"/>
    <cellStyle name="Normal 2 2 2 2 2 2 2 2 2 2 2 2 2 2 2 2 2 2 2 2 2 2 25 4" xfId="27174" xr:uid="{00000000-0005-0000-0000-0000266A0000}"/>
    <cellStyle name="Normal 2 2 2 2 2 2 2 2 2 2 2 2 2 2 2 2 2 2 2 2 2 2 25 5" xfId="27175" xr:uid="{00000000-0005-0000-0000-0000276A0000}"/>
    <cellStyle name="Normal 2 2 2 2 2 2 2 2 2 2 2 2 2 2 2 2 2 2 2 2 2 2 25 6" xfId="27176" xr:uid="{00000000-0005-0000-0000-0000286A0000}"/>
    <cellStyle name="Normal 2 2 2 2 2 2 2 2 2 2 2 2 2 2 2 2 2 2 2 2 2 2 25 7" xfId="27177" xr:uid="{00000000-0005-0000-0000-0000296A0000}"/>
    <cellStyle name="Normal 2 2 2 2 2 2 2 2 2 2 2 2 2 2 2 2 2 2 2 2 2 2 25 8" xfId="27178" xr:uid="{00000000-0005-0000-0000-00002A6A0000}"/>
    <cellStyle name="Normal 2 2 2 2 2 2 2 2 2 2 2 2 2 2 2 2 2 2 2 2 2 2 25 9" xfId="27179" xr:uid="{00000000-0005-0000-0000-00002B6A0000}"/>
    <cellStyle name="Normal 2 2 2 2 2 2 2 2 2 2 2 2 2 2 2 2 2 2 2 2 2 2 25_Tabla M" xfId="27180" xr:uid="{00000000-0005-0000-0000-00002C6A0000}"/>
    <cellStyle name="Normal 2 2 2 2 2 2 2 2 2 2 2 2 2 2 2 2 2 2 2 2 2 2 26" xfId="27181" xr:uid="{00000000-0005-0000-0000-00002D6A0000}"/>
    <cellStyle name="Normal 2 2 2 2 2 2 2 2 2 2 2 2 2 2 2 2 2 2 2 2 2 2 26 10" xfId="27182" xr:uid="{00000000-0005-0000-0000-00002E6A0000}"/>
    <cellStyle name="Normal 2 2 2 2 2 2 2 2 2 2 2 2 2 2 2 2 2 2 2 2 2 2 26 2" xfId="27183" xr:uid="{00000000-0005-0000-0000-00002F6A0000}"/>
    <cellStyle name="Normal 2 2 2 2 2 2 2 2 2 2 2 2 2 2 2 2 2 2 2 2 2 2 26 3" xfId="27184" xr:uid="{00000000-0005-0000-0000-0000306A0000}"/>
    <cellStyle name="Normal 2 2 2 2 2 2 2 2 2 2 2 2 2 2 2 2 2 2 2 2 2 2 26 4" xfId="27185" xr:uid="{00000000-0005-0000-0000-0000316A0000}"/>
    <cellStyle name="Normal 2 2 2 2 2 2 2 2 2 2 2 2 2 2 2 2 2 2 2 2 2 2 26 5" xfId="27186" xr:uid="{00000000-0005-0000-0000-0000326A0000}"/>
    <cellStyle name="Normal 2 2 2 2 2 2 2 2 2 2 2 2 2 2 2 2 2 2 2 2 2 2 26 6" xfId="27187" xr:uid="{00000000-0005-0000-0000-0000336A0000}"/>
    <cellStyle name="Normal 2 2 2 2 2 2 2 2 2 2 2 2 2 2 2 2 2 2 2 2 2 2 26 7" xfId="27188" xr:uid="{00000000-0005-0000-0000-0000346A0000}"/>
    <cellStyle name="Normal 2 2 2 2 2 2 2 2 2 2 2 2 2 2 2 2 2 2 2 2 2 2 26 8" xfId="27189" xr:uid="{00000000-0005-0000-0000-0000356A0000}"/>
    <cellStyle name="Normal 2 2 2 2 2 2 2 2 2 2 2 2 2 2 2 2 2 2 2 2 2 2 26 9" xfId="27190" xr:uid="{00000000-0005-0000-0000-0000366A0000}"/>
    <cellStyle name="Normal 2 2 2 2 2 2 2 2 2 2 2 2 2 2 2 2 2 2 2 2 2 2 26_Tabla M" xfId="27191" xr:uid="{00000000-0005-0000-0000-0000376A0000}"/>
    <cellStyle name="Normal 2 2 2 2 2 2 2 2 2 2 2 2 2 2 2 2 2 2 2 2 2 2 27" xfId="27192" xr:uid="{00000000-0005-0000-0000-0000386A0000}"/>
    <cellStyle name="Normal 2 2 2 2 2 2 2 2 2 2 2 2 2 2 2 2 2 2 2 2 2 2 27 10" xfId="27193" xr:uid="{00000000-0005-0000-0000-0000396A0000}"/>
    <cellStyle name="Normal 2 2 2 2 2 2 2 2 2 2 2 2 2 2 2 2 2 2 2 2 2 2 27 2" xfId="27194" xr:uid="{00000000-0005-0000-0000-00003A6A0000}"/>
    <cellStyle name="Normal 2 2 2 2 2 2 2 2 2 2 2 2 2 2 2 2 2 2 2 2 2 2 27 3" xfId="27195" xr:uid="{00000000-0005-0000-0000-00003B6A0000}"/>
    <cellStyle name="Normal 2 2 2 2 2 2 2 2 2 2 2 2 2 2 2 2 2 2 2 2 2 2 27 4" xfId="27196" xr:uid="{00000000-0005-0000-0000-00003C6A0000}"/>
    <cellStyle name="Normal 2 2 2 2 2 2 2 2 2 2 2 2 2 2 2 2 2 2 2 2 2 2 27 5" xfId="27197" xr:uid="{00000000-0005-0000-0000-00003D6A0000}"/>
    <cellStyle name="Normal 2 2 2 2 2 2 2 2 2 2 2 2 2 2 2 2 2 2 2 2 2 2 27 6" xfId="27198" xr:uid="{00000000-0005-0000-0000-00003E6A0000}"/>
    <cellStyle name="Normal 2 2 2 2 2 2 2 2 2 2 2 2 2 2 2 2 2 2 2 2 2 2 27 7" xfId="27199" xr:uid="{00000000-0005-0000-0000-00003F6A0000}"/>
    <cellStyle name="Normal 2 2 2 2 2 2 2 2 2 2 2 2 2 2 2 2 2 2 2 2 2 2 27 8" xfId="27200" xr:uid="{00000000-0005-0000-0000-0000406A0000}"/>
    <cellStyle name="Normal 2 2 2 2 2 2 2 2 2 2 2 2 2 2 2 2 2 2 2 2 2 2 27 9" xfId="27201" xr:uid="{00000000-0005-0000-0000-0000416A0000}"/>
    <cellStyle name="Normal 2 2 2 2 2 2 2 2 2 2 2 2 2 2 2 2 2 2 2 2 2 2 27_Tabla M" xfId="27202" xr:uid="{00000000-0005-0000-0000-0000426A0000}"/>
    <cellStyle name="Normal 2 2 2 2 2 2 2 2 2 2 2 2 2 2 2 2 2 2 2 2 2 2 28" xfId="27203" xr:uid="{00000000-0005-0000-0000-0000436A0000}"/>
    <cellStyle name="Normal 2 2 2 2 2 2 2 2 2 2 2 2 2 2 2 2 2 2 2 2 2 2 28 10" xfId="27204" xr:uid="{00000000-0005-0000-0000-0000446A0000}"/>
    <cellStyle name="Normal 2 2 2 2 2 2 2 2 2 2 2 2 2 2 2 2 2 2 2 2 2 2 28 2" xfId="27205" xr:uid="{00000000-0005-0000-0000-0000456A0000}"/>
    <cellStyle name="Normal 2 2 2 2 2 2 2 2 2 2 2 2 2 2 2 2 2 2 2 2 2 2 28 3" xfId="27206" xr:uid="{00000000-0005-0000-0000-0000466A0000}"/>
    <cellStyle name="Normal 2 2 2 2 2 2 2 2 2 2 2 2 2 2 2 2 2 2 2 2 2 2 28 4" xfId="27207" xr:uid="{00000000-0005-0000-0000-0000476A0000}"/>
    <cellStyle name="Normal 2 2 2 2 2 2 2 2 2 2 2 2 2 2 2 2 2 2 2 2 2 2 28 5" xfId="27208" xr:uid="{00000000-0005-0000-0000-0000486A0000}"/>
    <cellStyle name="Normal 2 2 2 2 2 2 2 2 2 2 2 2 2 2 2 2 2 2 2 2 2 2 28 6" xfId="27209" xr:uid="{00000000-0005-0000-0000-0000496A0000}"/>
    <cellStyle name="Normal 2 2 2 2 2 2 2 2 2 2 2 2 2 2 2 2 2 2 2 2 2 2 28 7" xfId="27210" xr:uid="{00000000-0005-0000-0000-00004A6A0000}"/>
    <cellStyle name="Normal 2 2 2 2 2 2 2 2 2 2 2 2 2 2 2 2 2 2 2 2 2 2 28 8" xfId="27211" xr:uid="{00000000-0005-0000-0000-00004B6A0000}"/>
    <cellStyle name="Normal 2 2 2 2 2 2 2 2 2 2 2 2 2 2 2 2 2 2 2 2 2 2 28 9" xfId="27212" xr:uid="{00000000-0005-0000-0000-00004C6A0000}"/>
    <cellStyle name="Normal 2 2 2 2 2 2 2 2 2 2 2 2 2 2 2 2 2 2 2 2 2 2 28_Tabla M" xfId="27213" xr:uid="{00000000-0005-0000-0000-00004D6A0000}"/>
    <cellStyle name="Normal 2 2 2 2 2 2 2 2 2 2 2 2 2 2 2 2 2 2 2 2 2 2 29" xfId="27214" xr:uid="{00000000-0005-0000-0000-00004E6A0000}"/>
    <cellStyle name="Normal 2 2 2 2 2 2 2 2 2 2 2 2 2 2 2 2 2 2 2 2 2 2 29 10" xfId="27215" xr:uid="{00000000-0005-0000-0000-00004F6A0000}"/>
    <cellStyle name="Normal 2 2 2 2 2 2 2 2 2 2 2 2 2 2 2 2 2 2 2 2 2 2 29 2" xfId="27216" xr:uid="{00000000-0005-0000-0000-0000506A0000}"/>
    <cellStyle name="Normal 2 2 2 2 2 2 2 2 2 2 2 2 2 2 2 2 2 2 2 2 2 2 29 3" xfId="27217" xr:uid="{00000000-0005-0000-0000-0000516A0000}"/>
    <cellStyle name="Normal 2 2 2 2 2 2 2 2 2 2 2 2 2 2 2 2 2 2 2 2 2 2 29 4" xfId="27218" xr:uid="{00000000-0005-0000-0000-0000526A0000}"/>
    <cellStyle name="Normal 2 2 2 2 2 2 2 2 2 2 2 2 2 2 2 2 2 2 2 2 2 2 29 5" xfId="27219" xr:uid="{00000000-0005-0000-0000-0000536A0000}"/>
    <cellStyle name="Normal 2 2 2 2 2 2 2 2 2 2 2 2 2 2 2 2 2 2 2 2 2 2 29 6" xfId="27220" xr:uid="{00000000-0005-0000-0000-0000546A0000}"/>
    <cellStyle name="Normal 2 2 2 2 2 2 2 2 2 2 2 2 2 2 2 2 2 2 2 2 2 2 29 7" xfId="27221" xr:uid="{00000000-0005-0000-0000-0000556A0000}"/>
    <cellStyle name="Normal 2 2 2 2 2 2 2 2 2 2 2 2 2 2 2 2 2 2 2 2 2 2 29 8" xfId="27222" xr:uid="{00000000-0005-0000-0000-0000566A0000}"/>
    <cellStyle name="Normal 2 2 2 2 2 2 2 2 2 2 2 2 2 2 2 2 2 2 2 2 2 2 29 9" xfId="27223" xr:uid="{00000000-0005-0000-0000-0000576A0000}"/>
    <cellStyle name="Normal 2 2 2 2 2 2 2 2 2 2 2 2 2 2 2 2 2 2 2 2 2 2 29_Tabla M" xfId="27224" xr:uid="{00000000-0005-0000-0000-0000586A0000}"/>
    <cellStyle name="Normal 2 2 2 2 2 2 2 2 2 2 2 2 2 2 2 2 2 2 2 2 2 2 3" xfId="27225" xr:uid="{00000000-0005-0000-0000-0000596A0000}"/>
    <cellStyle name="Normal 2 2 2 2 2 2 2 2 2 2 2 2 2 2 2 2 2 2 2 2 2 2 3 10" xfId="27226" xr:uid="{00000000-0005-0000-0000-00005A6A0000}"/>
    <cellStyle name="Normal 2 2 2 2 2 2 2 2 2 2 2 2 2 2 2 2 2 2 2 2 2 2 3 2" xfId="27227" xr:uid="{00000000-0005-0000-0000-00005B6A0000}"/>
    <cellStyle name="Normal 2 2 2 2 2 2 2 2 2 2 2 2 2 2 2 2 2 2 2 2 2 2 3 3" xfId="27228" xr:uid="{00000000-0005-0000-0000-00005C6A0000}"/>
    <cellStyle name="Normal 2 2 2 2 2 2 2 2 2 2 2 2 2 2 2 2 2 2 2 2 2 2 3 4" xfId="27229" xr:uid="{00000000-0005-0000-0000-00005D6A0000}"/>
    <cellStyle name="Normal 2 2 2 2 2 2 2 2 2 2 2 2 2 2 2 2 2 2 2 2 2 2 3 5" xfId="27230" xr:uid="{00000000-0005-0000-0000-00005E6A0000}"/>
    <cellStyle name="Normal 2 2 2 2 2 2 2 2 2 2 2 2 2 2 2 2 2 2 2 2 2 2 3 6" xfId="27231" xr:uid="{00000000-0005-0000-0000-00005F6A0000}"/>
    <cellStyle name="Normal 2 2 2 2 2 2 2 2 2 2 2 2 2 2 2 2 2 2 2 2 2 2 3 7" xfId="27232" xr:uid="{00000000-0005-0000-0000-0000606A0000}"/>
    <cellStyle name="Normal 2 2 2 2 2 2 2 2 2 2 2 2 2 2 2 2 2 2 2 2 2 2 3 8" xfId="27233" xr:uid="{00000000-0005-0000-0000-0000616A0000}"/>
    <cellStyle name="Normal 2 2 2 2 2 2 2 2 2 2 2 2 2 2 2 2 2 2 2 2 2 2 3 9" xfId="27234" xr:uid="{00000000-0005-0000-0000-0000626A0000}"/>
    <cellStyle name="Normal 2 2 2 2 2 2 2 2 2 2 2 2 2 2 2 2 2 2 2 2 2 2 3_Tabla M" xfId="27235" xr:uid="{00000000-0005-0000-0000-0000636A0000}"/>
    <cellStyle name="Normal 2 2 2 2 2 2 2 2 2 2 2 2 2 2 2 2 2 2 2 2 2 2 30" xfId="27236" xr:uid="{00000000-0005-0000-0000-0000646A0000}"/>
    <cellStyle name="Normal 2 2 2 2 2 2 2 2 2 2 2 2 2 2 2 2 2 2 2 2 2 2 30 10" xfId="27237" xr:uid="{00000000-0005-0000-0000-0000656A0000}"/>
    <cellStyle name="Normal 2 2 2 2 2 2 2 2 2 2 2 2 2 2 2 2 2 2 2 2 2 2 30 2" xfId="27238" xr:uid="{00000000-0005-0000-0000-0000666A0000}"/>
    <cellStyle name="Normal 2 2 2 2 2 2 2 2 2 2 2 2 2 2 2 2 2 2 2 2 2 2 30 3" xfId="27239" xr:uid="{00000000-0005-0000-0000-0000676A0000}"/>
    <cellStyle name="Normal 2 2 2 2 2 2 2 2 2 2 2 2 2 2 2 2 2 2 2 2 2 2 30 4" xfId="27240" xr:uid="{00000000-0005-0000-0000-0000686A0000}"/>
    <cellStyle name="Normal 2 2 2 2 2 2 2 2 2 2 2 2 2 2 2 2 2 2 2 2 2 2 30 5" xfId="27241" xr:uid="{00000000-0005-0000-0000-0000696A0000}"/>
    <cellStyle name="Normal 2 2 2 2 2 2 2 2 2 2 2 2 2 2 2 2 2 2 2 2 2 2 30 6" xfId="27242" xr:uid="{00000000-0005-0000-0000-00006A6A0000}"/>
    <cellStyle name="Normal 2 2 2 2 2 2 2 2 2 2 2 2 2 2 2 2 2 2 2 2 2 2 30 7" xfId="27243" xr:uid="{00000000-0005-0000-0000-00006B6A0000}"/>
    <cellStyle name="Normal 2 2 2 2 2 2 2 2 2 2 2 2 2 2 2 2 2 2 2 2 2 2 30 8" xfId="27244" xr:uid="{00000000-0005-0000-0000-00006C6A0000}"/>
    <cellStyle name="Normal 2 2 2 2 2 2 2 2 2 2 2 2 2 2 2 2 2 2 2 2 2 2 30 9" xfId="27245" xr:uid="{00000000-0005-0000-0000-00006D6A0000}"/>
    <cellStyle name="Normal 2 2 2 2 2 2 2 2 2 2 2 2 2 2 2 2 2 2 2 2 2 2 30_Tabla M" xfId="27246" xr:uid="{00000000-0005-0000-0000-00006E6A0000}"/>
    <cellStyle name="Normal 2 2 2 2 2 2 2 2 2 2 2 2 2 2 2 2 2 2 2 2 2 2 31" xfId="27247" xr:uid="{00000000-0005-0000-0000-00006F6A0000}"/>
    <cellStyle name="Normal 2 2 2 2 2 2 2 2 2 2 2 2 2 2 2 2 2 2 2 2 2 2 31 10" xfId="27248" xr:uid="{00000000-0005-0000-0000-0000706A0000}"/>
    <cellStyle name="Normal 2 2 2 2 2 2 2 2 2 2 2 2 2 2 2 2 2 2 2 2 2 2 31 2" xfId="27249" xr:uid="{00000000-0005-0000-0000-0000716A0000}"/>
    <cellStyle name="Normal 2 2 2 2 2 2 2 2 2 2 2 2 2 2 2 2 2 2 2 2 2 2 31 3" xfId="27250" xr:uid="{00000000-0005-0000-0000-0000726A0000}"/>
    <cellStyle name="Normal 2 2 2 2 2 2 2 2 2 2 2 2 2 2 2 2 2 2 2 2 2 2 31 4" xfId="27251" xr:uid="{00000000-0005-0000-0000-0000736A0000}"/>
    <cellStyle name="Normal 2 2 2 2 2 2 2 2 2 2 2 2 2 2 2 2 2 2 2 2 2 2 31 5" xfId="27252" xr:uid="{00000000-0005-0000-0000-0000746A0000}"/>
    <cellStyle name="Normal 2 2 2 2 2 2 2 2 2 2 2 2 2 2 2 2 2 2 2 2 2 2 31 6" xfId="27253" xr:uid="{00000000-0005-0000-0000-0000756A0000}"/>
    <cellStyle name="Normal 2 2 2 2 2 2 2 2 2 2 2 2 2 2 2 2 2 2 2 2 2 2 31 7" xfId="27254" xr:uid="{00000000-0005-0000-0000-0000766A0000}"/>
    <cellStyle name="Normal 2 2 2 2 2 2 2 2 2 2 2 2 2 2 2 2 2 2 2 2 2 2 31 8" xfId="27255" xr:uid="{00000000-0005-0000-0000-0000776A0000}"/>
    <cellStyle name="Normal 2 2 2 2 2 2 2 2 2 2 2 2 2 2 2 2 2 2 2 2 2 2 31 9" xfId="27256" xr:uid="{00000000-0005-0000-0000-0000786A0000}"/>
    <cellStyle name="Normal 2 2 2 2 2 2 2 2 2 2 2 2 2 2 2 2 2 2 2 2 2 2 31_Tabla M" xfId="27257" xr:uid="{00000000-0005-0000-0000-0000796A0000}"/>
    <cellStyle name="Normal 2 2 2 2 2 2 2 2 2 2 2 2 2 2 2 2 2 2 2 2 2 2 32" xfId="27258" xr:uid="{00000000-0005-0000-0000-00007A6A0000}"/>
    <cellStyle name="Normal 2 2 2 2 2 2 2 2 2 2 2 2 2 2 2 2 2 2 2 2 2 2 32 10" xfId="27259" xr:uid="{00000000-0005-0000-0000-00007B6A0000}"/>
    <cellStyle name="Normal 2 2 2 2 2 2 2 2 2 2 2 2 2 2 2 2 2 2 2 2 2 2 32 2" xfId="27260" xr:uid="{00000000-0005-0000-0000-00007C6A0000}"/>
    <cellStyle name="Normal 2 2 2 2 2 2 2 2 2 2 2 2 2 2 2 2 2 2 2 2 2 2 32 3" xfId="27261" xr:uid="{00000000-0005-0000-0000-00007D6A0000}"/>
    <cellStyle name="Normal 2 2 2 2 2 2 2 2 2 2 2 2 2 2 2 2 2 2 2 2 2 2 32 4" xfId="27262" xr:uid="{00000000-0005-0000-0000-00007E6A0000}"/>
    <cellStyle name="Normal 2 2 2 2 2 2 2 2 2 2 2 2 2 2 2 2 2 2 2 2 2 2 32 5" xfId="27263" xr:uid="{00000000-0005-0000-0000-00007F6A0000}"/>
    <cellStyle name="Normal 2 2 2 2 2 2 2 2 2 2 2 2 2 2 2 2 2 2 2 2 2 2 32 6" xfId="27264" xr:uid="{00000000-0005-0000-0000-0000806A0000}"/>
    <cellStyle name="Normal 2 2 2 2 2 2 2 2 2 2 2 2 2 2 2 2 2 2 2 2 2 2 32 7" xfId="27265" xr:uid="{00000000-0005-0000-0000-0000816A0000}"/>
    <cellStyle name="Normal 2 2 2 2 2 2 2 2 2 2 2 2 2 2 2 2 2 2 2 2 2 2 32 8" xfId="27266" xr:uid="{00000000-0005-0000-0000-0000826A0000}"/>
    <cellStyle name="Normal 2 2 2 2 2 2 2 2 2 2 2 2 2 2 2 2 2 2 2 2 2 2 32 9" xfId="27267" xr:uid="{00000000-0005-0000-0000-0000836A0000}"/>
    <cellStyle name="Normal 2 2 2 2 2 2 2 2 2 2 2 2 2 2 2 2 2 2 2 2 2 2 32_Tabla M" xfId="27268" xr:uid="{00000000-0005-0000-0000-0000846A0000}"/>
    <cellStyle name="Normal 2 2 2 2 2 2 2 2 2 2 2 2 2 2 2 2 2 2 2 2 2 2 33" xfId="27269" xr:uid="{00000000-0005-0000-0000-0000856A0000}"/>
    <cellStyle name="Normal 2 2 2 2 2 2 2 2 2 2 2 2 2 2 2 2 2 2 2 2 2 2 33 10" xfId="27270" xr:uid="{00000000-0005-0000-0000-0000866A0000}"/>
    <cellStyle name="Normal 2 2 2 2 2 2 2 2 2 2 2 2 2 2 2 2 2 2 2 2 2 2 33 2" xfId="27271" xr:uid="{00000000-0005-0000-0000-0000876A0000}"/>
    <cellStyle name="Normal 2 2 2 2 2 2 2 2 2 2 2 2 2 2 2 2 2 2 2 2 2 2 33 3" xfId="27272" xr:uid="{00000000-0005-0000-0000-0000886A0000}"/>
    <cellStyle name="Normal 2 2 2 2 2 2 2 2 2 2 2 2 2 2 2 2 2 2 2 2 2 2 33 4" xfId="27273" xr:uid="{00000000-0005-0000-0000-0000896A0000}"/>
    <cellStyle name="Normal 2 2 2 2 2 2 2 2 2 2 2 2 2 2 2 2 2 2 2 2 2 2 33 5" xfId="27274" xr:uid="{00000000-0005-0000-0000-00008A6A0000}"/>
    <cellStyle name="Normal 2 2 2 2 2 2 2 2 2 2 2 2 2 2 2 2 2 2 2 2 2 2 33 6" xfId="27275" xr:uid="{00000000-0005-0000-0000-00008B6A0000}"/>
    <cellStyle name="Normal 2 2 2 2 2 2 2 2 2 2 2 2 2 2 2 2 2 2 2 2 2 2 33 7" xfId="27276" xr:uid="{00000000-0005-0000-0000-00008C6A0000}"/>
    <cellStyle name="Normal 2 2 2 2 2 2 2 2 2 2 2 2 2 2 2 2 2 2 2 2 2 2 33 8" xfId="27277" xr:uid="{00000000-0005-0000-0000-00008D6A0000}"/>
    <cellStyle name="Normal 2 2 2 2 2 2 2 2 2 2 2 2 2 2 2 2 2 2 2 2 2 2 33 9" xfId="27278" xr:uid="{00000000-0005-0000-0000-00008E6A0000}"/>
    <cellStyle name="Normal 2 2 2 2 2 2 2 2 2 2 2 2 2 2 2 2 2 2 2 2 2 2 33_Tabla M" xfId="27279" xr:uid="{00000000-0005-0000-0000-00008F6A0000}"/>
    <cellStyle name="Normal 2 2 2 2 2 2 2 2 2 2 2 2 2 2 2 2 2 2 2 2 2 2 34" xfId="27280" xr:uid="{00000000-0005-0000-0000-0000906A0000}"/>
    <cellStyle name="Normal 2 2 2 2 2 2 2 2 2 2 2 2 2 2 2 2 2 2 2 2 2 2 34 10" xfId="27281" xr:uid="{00000000-0005-0000-0000-0000916A0000}"/>
    <cellStyle name="Normal 2 2 2 2 2 2 2 2 2 2 2 2 2 2 2 2 2 2 2 2 2 2 34 2" xfId="27282" xr:uid="{00000000-0005-0000-0000-0000926A0000}"/>
    <cellStyle name="Normal 2 2 2 2 2 2 2 2 2 2 2 2 2 2 2 2 2 2 2 2 2 2 34 3" xfId="27283" xr:uid="{00000000-0005-0000-0000-0000936A0000}"/>
    <cellStyle name="Normal 2 2 2 2 2 2 2 2 2 2 2 2 2 2 2 2 2 2 2 2 2 2 34 4" xfId="27284" xr:uid="{00000000-0005-0000-0000-0000946A0000}"/>
    <cellStyle name="Normal 2 2 2 2 2 2 2 2 2 2 2 2 2 2 2 2 2 2 2 2 2 2 34 5" xfId="27285" xr:uid="{00000000-0005-0000-0000-0000956A0000}"/>
    <cellStyle name="Normal 2 2 2 2 2 2 2 2 2 2 2 2 2 2 2 2 2 2 2 2 2 2 34 6" xfId="27286" xr:uid="{00000000-0005-0000-0000-0000966A0000}"/>
    <cellStyle name="Normal 2 2 2 2 2 2 2 2 2 2 2 2 2 2 2 2 2 2 2 2 2 2 34 7" xfId="27287" xr:uid="{00000000-0005-0000-0000-0000976A0000}"/>
    <cellStyle name="Normal 2 2 2 2 2 2 2 2 2 2 2 2 2 2 2 2 2 2 2 2 2 2 34 8" xfId="27288" xr:uid="{00000000-0005-0000-0000-0000986A0000}"/>
    <cellStyle name="Normal 2 2 2 2 2 2 2 2 2 2 2 2 2 2 2 2 2 2 2 2 2 2 34 9" xfId="27289" xr:uid="{00000000-0005-0000-0000-0000996A0000}"/>
    <cellStyle name="Normal 2 2 2 2 2 2 2 2 2 2 2 2 2 2 2 2 2 2 2 2 2 2 34_Tabla M" xfId="27290" xr:uid="{00000000-0005-0000-0000-00009A6A0000}"/>
    <cellStyle name="Normal 2 2 2 2 2 2 2 2 2 2 2 2 2 2 2 2 2 2 2 2 2 2 35" xfId="27291" xr:uid="{00000000-0005-0000-0000-00009B6A0000}"/>
    <cellStyle name="Normal 2 2 2 2 2 2 2 2 2 2 2 2 2 2 2 2 2 2 2 2 2 2 35 10" xfId="27292" xr:uid="{00000000-0005-0000-0000-00009C6A0000}"/>
    <cellStyle name="Normal 2 2 2 2 2 2 2 2 2 2 2 2 2 2 2 2 2 2 2 2 2 2 35 2" xfId="27293" xr:uid="{00000000-0005-0000-0000-00009D6A0000}"/>
    <cellStyle name="Normal 2 2 2 2 2 2 2 2 2 2 2 2 2 2 2 2 2 2 2 2 2 2 35 3" xfId="27294" xr:uid="{00000000-0005-0000-0000-00009E6A0000}"/>
    <cellStyle name="Normal 2 2 2 2 2 2 2 2 2 2 2 2 2 2 2 2 2 2 2 2 2 2 35 4" xfId="27295" xr:uid="{00000000-0005-0000-0000-00009F6A0000}"/>
    <cellStyle name="Normal 2 2 2 2 2 2 2 2 2 2 2 2 2 2 2 2 2 2 2 2 2 2 35 5" xfId="27296" xr:uid="{00000000-0005-0000-0000-0000A06A0000}"/>
    <cellStyle name="Normal 2 2 2 2 2 2 2 2 2 2 2 2 2 2 2 2 2 2 2 2 2 2 35 6" xfId="27297" xr:uid="{00000000-0005-0000-0000-0000A16A0000}"/>
    <cellStyle name="Normal 2 2 2 2 2 2 2 2 2 2 2 2 2 2 2 2 2 2 2 2 2 2 35 7" xfId="27298" xr:uid="{00000000-0005-0000-0000-0000A26A0000}"/>
    <cellStyle name="Normal 2 2 2 2 2 2 2 2 2 2 2 2 2 2 2 2 2 2 2 2 2 2 35 8" xfId="27299" xr:uid="{00000000-0005-0000-0000-0000A36A0000}"/>
    <cellStyle name="Normal 2 2 2 2 2 2 2 2 2 2 2 2 2 2 2 2 2 2 2 2 2 2 35 9" xfId="27300" xr:uid="{00000000-0005-0000-0000-0000A46A0000}"/>
    <cellStyle name="Normal 2 2 2 2 2 2 2 2 2 2 2 2 2 2 2 2 2 2 2 2 2 2 35_Tabla M" xfId="27301" xr:uid="{00000000-0005-0000-0000-0000A56A0000}"/>
    <cellStyle name="Normal 2 2 2 2 2 2 2 2 2 2 2 2 2 2 2 2 2 2 2 2 2 2 36" xfId="27302" xr:uid="{00000000-0005-0000-0000-0000A66A0000}"/>
    <cellStyle name="Normal 2 2 2 2 2 2 2 2 2 2 2 2 2 2 2 2 2 2 2 2 2 2 36 10" xfId="27303" xr:uid="{00000000-0005-0000-0000-0000A76A0000}"/>
    <cellStyle name="Normal 2 2 2 2 2 2 2 2 2 2 2 2 2 2 2 2 2 2 2 2 2 2 36 2" xfId="27304" xr:uid="{00000000-0005-0000-0000-0000A86A0000}"/>
    <cellStyle name="Normal 2 2 2 2 2 2 2 2 2 2 2 2 2 2 2 2 2 2 2 2 2 2 36 3" xfId="27305" xr:uid="{00000000-0005-0000-0000-0000A96A0000}"/>
    <cellStyle name="Normal 2 2 2 2 2 2 2 2 2 2 2 2 2 2 2 2 2 2 2 2 2 2 36 4" xfId="27306" xr:uid="{00000000-0005-0000-0000-0000AA6A0000}"/>
    <cellStyle name="Normal 2 2 2 2 2 2 2 2 2 2 2 2 2 2 2 2 2 2 2 2 2 2 36 5" xfId="27307" xr:uid="{00000000-0005-0000-0000-0000AB6A0000}"/>
    <cellStyle name="Normal 2 2 2 2 2 2 2 2 2 2 2 2 2 2 2 2 2 2 2 2 2 2 36 6" xfId="27308" xr:uid="{00000000-0005-0000-0000-0000AC6A0000}"/>
    <cellStyle name="Normal 2 2 2 2 2 2 2 2 2 2 2 2 2 2 2 2 2 2 2 2 2 2 36 7" xfId="27309" xr:uid="{00000000-0005-0000-0000-0000AD6A0000}"/>
    <cellStyle name="Normal 2 2 2 2 2 2 2 2 2 2 2 2 2 2 2 2 2 2 2 2 2 2 36 8" xfId="27310" xr:uid="{00000000-0005-0000-0000-0000AE6A0000}"/>
    <cellStyle name="Normal 2 2 2 2 2 2 2 2 2 2 2 2 2 2 2 2 2 2 2 2 2 2 36 9" xfId="27311" xr:uid="{00000000-0005-0000-0000-0000AF6A0000}"/>
    <cellStyle name="Normal 2 2 2 2 2 2 2 2 2 2 2 2 2 2 2 2 2 2 2 2 2 2 36_Tabla M" xfId="27312" xr:uid="{00000000-0005-0000-0000-0000B06A0000}"/>
    <cellStyle name="Normal 2 2 2 2 2 2 2 2 2 2 2 2 2 2 2 2 2 2 2 2 2 2 37" xfId="27313" xr:uid="{00000000-0005-0000-0000-0000B16A0000}"/>
    <cellStyle name="Normal 2 2 2 2 2 2 2 2 2 2 2 2 2 2 2 2 2 2 2 2 2 2 37 10" xfId="27314" xr:uid="{00000000-0005-0000-0000-0000B26A0000}"/>
    <cellStyle name="Normal 2 2 2 2 2 2 2 2 2 2 2 2 2 2 2 2 2 2 2 2 2 2 37 2" xfId="27315" xr:uid="{00000000-0005-0000-0000-0000B36A0000}"/>
    <cellStyle name="Normal 2 2 2 2 2 2 2 2 2 2 2 2 2 2 2 2 2 2 2 2 2 2 37 3" xfId="27316" xr:uid="{00000000-0005-0000-0000-0000B46A0000}"/>
    <cellStyle name="Normal 2 2 2 2 2 2 2 2 2 2 2 2 2 2 2 2 2 2 2 2 2 2 37 4" xfId="27317" xr:uid="{00000000-0005-0000-0000-0000B56A0000}"/>
    <cellStyle name="Normal 2 2 2 2 2 2 2 2 2 2 2 2 2 2 2 2 2 2 2 2 2 2 37 5" xfId="27318" xr:uid="{00000000-0005-0000-0000-0000B66A0000}"/>
    <cellStyle name="Normal 2 2 2 2 2 2 2 2 2 2 2 2 2 2 2 2 2 2 2 2 2 2 37 6" xfId="27319" xr:uid="{00000000-0005-0000-0000-0000B76A0000}"/>
    <cellStyle name="Normal 2 2 2 2 2 2 2 2 2 2 2 2 2 2 2 2 2 2 2 2 2 2 37 7" xfId="27320" xr:uid="{00000000-0005-0000-0000-0000B86A0000}"/>
    <cellStyle name="Normal 2 2 2 2 2 2 2 2 2 2 2 2 2 2 2 2 2 2 2 2 2 2 37 8" xfId="27321" xr:uid="{00000000-0005-0000-0000-0000B96A0000}"/>
    <cellStyle name="Normal 2 2 2 2 2 2 2 2 2 2 2 2 2 2 2 2 2 2 2 2 2 2 37 9" xfId="27322" xr:uid="{00000000-0005-0000-0000-0000BA6A0000}"/>
    <cellStyle name="Normal 2 2 2 2 2 2 2 2 2 2 2 2 2 2 2 2 2 2 2 2 2 2 37_Tabla M" xfId="27323" xr:uid="{00000000-0005-0000-0000-0000BB6A0000}"/>
    <cellStyle name="Normal 2 2 2 2 2 2 2 2 2 2 2 2 2 2 2 2 2 2 2 2 2 2 38" xfId="27324" xr:uid="{00000000-0005-0000-0000-0000BC6A0000}"/>
    <cellStyle name="Normal 2 2 2 2 2 2 2 2 2 2 2 2 2 2 2 2 2 2 2 2 2 2 38 10" xfId="27325" xr:uid="{00000000-0005-0000-0000-0000BD6A0000}"/>
    <cellStyle name="Normal 2 2 2 2 2 2 2 2 2 2 2 2 2 2 2 2 2 2 2 2 2 2 38 2" xfId="27326" xr:uid="{00000000-0005-0000-0000-0000BE6A0000}"/>
    <cellStyle name="Normal 2 2 2 2 2 2 2 2 2 2 2 2 2 2 2 2 2 2 2 2 2 2 38 3" xfId="27327" xr:uid="{00000000-0005-0000-0000-0000BF6A0000}"/>
    <cellStyle name="Normal 2 2 2 2 2 2 2 2 2 2 2 2 2 2 2 2 2 2 2 2 2 2 38 4" xfId="27328" xr:uid="{00000000-0005-0000-0000-0000C06A0000}"/>
    <cellStyle name="Normal 2 2 2 2 2 2 2 2 2 2 2 2 2 2 2 2 2 2 2 2 2 2 38 5" xfId="27329" xr:uid="{00000000-0005-0000-0000-0000C16A0000}"/>
    <cellStyle name="Normal 2 2 2 2 2 2 2 2 2 2 2 2 2 2 2 2 2 2 2 2 2 2 38 6" xfId="27330" xr:uid="{00000000-0005-0000-0000-0000C26A0000}"/>
    <cellStyle name="Normal 2 2 2 2 2 2 2 2 2 2 2 2 2 2 2 2 2 2 2 2 2 2 38 7" xfId="27331" xr:uid="{00000000-0005-0000-0000-0000C36A0000}"/>
    <cellStyle name="Normal 2 2 2 2 2 2 2 2 2 2 2 2 2 2 2 2 2 2 2 2 2 2 38 8" xfId="27332" xr:uid="{00000000-0005-0000-0000-0000C46A0000}"/>
    <cellStyle name="Normal 2 2 2 2 2 2 2 2 2 2 2 2 2 2 2 2 2 2 2 2 2 2 38 9" xfId="27333" xr:uid="{00000000-0005-0000-0000-0000C56A0000}"/>
    <cellStyle name="Normal 2 2 2 2 2 2 2 2 2 2 2 2 2 2 2 2 2 2 2 2 2 2 38_Tabla M" xfId="27334" xr:uid="{00000000-0005-0000-0000-0000C66A0000}"/>
    <cellStyle name="Normal 2 2 2 2 2 2 2 2 2 2 2 2 2 2 2 2 2 2 2 2 2 2 39" xfId="27335" xr:uid="{00000000-0005-0000-0000-0000C76A0000}"/>
    <cellStyle name="Normal 2 2 2 2 2 2 2 2 2 2 2 2 2 2 2 2 2 2 2 2 2 2 39 10" xfId="27336" xr:uid="{00000000-0005-0000-0000-0000C86A0000}"/>
    <cellStyle name="Normal 2 2 2 2 2 2 2 2 2 2 2 2 2 2 2 2 2 2 2 2 2 2 39 2" xfId="27337" xr:uid="{00000000-0005-0000-0000-0000C96A0000}"/>
    <cellStyle name="Normal 2 2 2 2 2 2 2 2 2 2 2 2 2 2 2 2 2 2 2 2 2 2 39 3" xfId="27338" xr:uid="{00000000-0005-0000-0000-0000CA6A0000}"/>
    <cellStyle name="Normal 2 2 2 2 2 2 2 2 2 2 2 2 2 2 2 2 2 2 2 2 2 2 39 4" xfId="27339" xr:uid="{00000000-0005-0000-0000-0000CB6A0000}"/>
    <cellStyle name="Normal 2 2 2 2 2 2 2 2 2 2 2 2 2 2 2 2 2 2 2 2 2 2 39 5" xfId="27340" xr:uid="{00000000-0005-0000-0000-0000CC6A0000}"/>
    <cellStyle name="Normal 2 2 2 2 2 2 2 2 2 2 2 2 2 2 2 2 2 2 2 2 2 2 39 6" xfId="27341" xr:uid="{00000000-0005-0000-0000-0000CD6A0000}"/>
    <cellStyle name="Normal 2 2 2 2 2 2 2 2 2 2 2 2 2 2 2 2 2 2 2 2 2 2 39 7" xfId="27342" xr:uid="{00000000-0005-0000-0000-0000CE6A0000}"/>
    <cellStyle name="Normal 2 2 2 2 2 2 2 2 2 2 2 2 2 2 2 2 2 2 2 2 2 2 39 8" xfId="27343" xr:uid="{00000000-0005-0000-0000-0000CF6A0000}"/>
    <cellStyle name="Normal 2 2 2 2 2 2 2 2 2 2 2 2 2 2 2 2 2 2 2 2 2 2 39 9" xfId="27344" xr:uid="{00000000-0005-0000-0000-0000D06A0000}"/>
    <cellStyle name="Normal 2 2 2 2 2 2 2 2 2 2 2 2 2 2 2 2 2 2 2 2 2 2 39_Tabla M" xfId="27345" xr:uid="{00000000-0005-0000-0000-0000D16A0000}"/>
    <cellStyle name="Normal 2 2 2 2 2 2 2 2 2 2 2 2 2 2 2 2 2 2 2 2 2 2 4" xfId="27346" xr:uid="{00000000-0005-0000-0000-0000D26A0000}"/>
    <cellStyle name="Normal 2 2 2 2 2 2 2 2 2 2 2 2 2 2 2 2 2 2 2 2 2 2 4 10" xfId="27347" xr:uid="{00000000-0005-0000-0000-0000D36A0000}"/>
    <cellStyle name="Normal 2 2 2 2 2 2 2 2 2 2 2 2 2 2 2 2 2 2 2 2 2 2 4 2" xfId="27348" xr:uid="{00000000-0005-0000-0000-0000D46A0000}"/>
    <cellStyle name="Normal 2 2 2 2 2 2 2 2 2 2 2 2 2 2 2 2 2 2 2 2 2 2 4 3" xfId="27349" xr:uid="{00000000-0005-0000-0000-0000D56A0000}"/>
    <cellStyle name="Normal 2 2 2 2 2 2 2 2 2 2 2 2 2 2 2 2 2 2 2 2 2 2 4 4" xfId="27350" xr:uid="{00000000-0005-0000-0000-0000D66A0000}"/>
    <cellStyle name="Normal 2 2 2 2 2 2 2 2 2 2 2 2 2 2 2 2 2 2 2 2 2 2 4 5" xfId="27351" xr:uid="{00000000-0005-0000-0000-0000D76A0000}"/>
    <cellStyle name="Normal 2 2 2 2 2 2 2 2 2 2 2 2 2 2 2 2 2 2 2 2 2 2 4 6" xfId="27352" xr:uid="{00000000-0005-0000-0000-0000D86A0000}"/>
    <cellStyle name="Normal 2 2 2 2 2 2 2 2 2 2 2 2 2 2 2 2 2 2 2 2 2 2 4 7" xfId="27353" xr:uid="{00000000-0005-0000-0000-0000D96A0000}"/>
    <cellStyle name="Normal 2 2 2 2 2 2 2 2 2 2 2 2 2 2 2 2 2 2 2 2 2 2 4 8" xfId="27354" xr:uid="{00000000-0005-0000-0000-0000DA6A0000}"/>
    <cellStyle name="Normal 2 2 2 2 2 2 2 2 2 2 2 2 2 2 2 2 2 2 2 2 2 2 4 9" xfId="27355" xr:uid="{00000000-0005-0000-0000-0000DB6A0000}"/>
    <cellStyle name="Normal 2 2 2 2 2 2 2 2 2 2 2 2 2 2 2 2 2 2 2 2 2 2 4_Tabla M" xfId="27356" xr:uid="{00000000-0005-0000-0000-0000DC6A0000}"/>
    <cellStyle name="Normal 2 2 2 2 2 2 2 2 2 2 2 2 2 2 2 2 2 2 2 2 2 2 40" xfId="27357" xr:uid="{00000000-0005-0000-0000-0000DD6A0000}"/>
    <cellStyle name="Normal 2 2 2 2 2 2 2 2 2 2 2 2 2 2 2 2 2 2 2 2 2 2 40 10" xfId="27358" xr:uid="{00000000-0005-0000-0000-0000DE6A0000}"/>
    <cellStyle name="Normal 2 2 2 2 2 2 2 2 2 2 2 2 2 2 2 2 2 2 2 2 2 2 40 2" xfId="27359" xr:uid="{00000000-0005-0000-0000-0000DF6A0000}"/>
    <cellStyle name="Normal 2 2 2 2 2 2 2 2 2 2 2 2 2 2 2 2 2 2 2 2 2 2 40 3" xfId="27360" xr:uid="{00000000-0005-0000-0000-0000E06A0000}"/>
    <cellStyle name="Normal 2 2 2 2 2 2 2 2 2 2 2 2 2 2 2 2 2 2 2 2 2 2 40 4" xfId="27361" xr:uid="{00000000-0005-0000-0000-0000E16A0000}"/>
    <cellStyle name="Normal 2 2 2 2 2 2 2 2 2 2 2 2 2 2 2 2 2 2 2 2 2 2 40 5" xfId="27362" xr:uid="{00000000-0005-0000-0000-0000E26A0000}"/>
    <cellStyle name="Normal 2 2 2 2 2 2 2 2 2 2 2 2 2 2 2 2 2 2 2 2 2 2 40 6" xfId="27363" xr:uid="{00000000-0005-0000-0000-0000E36A0000}"/>
    <cellStyle name="Normal 2 2 2 2 2 2 2 2 2 2 2 2 2 2 2 2 2 2 2 2 2 2 40 7" xfId="27364" xr:uid="{00000000-0005-0000-0000-0000E46A0000}"/>
    <cellStyle name="Normal 2 2 2 2 2 2 2 2 2 2 2 2 2 2 2 2 2 2 2 2 2 2 40 8" xfId="27365" xr:uid="{00000000-0005-0000-0000-0000E56A0000}"/>
    <cellStyle name="Normal 2 2 2 2 2 2 2 2 2 2 2 2 2 2 2 2 2 2 2 2 2 2 40 9" xfId="27366" xr:uid="{00000000-0005-0000-0000-0000E66A0000}"/>
    <cellStyle name="Normal 2 2 2 2 2 2 2 2 2 2 2 2 2 2 2 2 2 2 2 2 2 2 40_Tabla M" xfId="27367" xr:uid="{00000000-0005-0000-0000-0000E76A0000}"/>
    <cellStyle name="Normal 2 2 2 2 2 2 2 2 2 2 2 2 2 2 2 2 2 2 2 2 2 2 41" xfId="27368" xr:uid="{00000000-0005-0000-0000-0000E86A0000}"/>
    <cellStyle name="Normal 2 2 2 2 2 2 2 2 2 2 2 2 2 2 2 2 2 2 2 2 2 2 41 10" xfId="27369" xr:uid="{00000000-0005-0000-0000-0000E96A0000}"/>
    <cellStyle name="Normal 2 2 2 2 2 2 2 2 2 2 2 2 2 2 2 2 2 2 2 2 2 2 41 2" xfId="27370" xr:uid="{00000000-0005-0000-0000-0000EA6A0000}"/>
    <cellStyle name="Normal 2 2 2 2 2 2 2 2 2 2 2 2 2 2 2 2 2 2 2 2 2 2 41 3" xfId="27371" xr:uid="{00000000-0005-0000-0000-0000EB6A0000}"/>
    <cellStyle name="Normal 2 2 2 2 2 2 2 2 2 2 2 2 2 2 2 2 2 2 2 2 2 2 41 4" xfId="27372" xr:uid="{00000000-0005-0000-0000-0000EC6A0000}"/>
    <cellStyle name="Normal 2 2 2 2 2 2 2 2 2 2 2 2 2 2 2 2 2 2 2 2 2 2 41 5" xfId="27373" xr:uid="{00000000-0005-0000-0000-0000ED6A0000}"/>
    <cellStyle name="Normal 2 2 2 2 2 2 2 2 2 2 2 2 2 2 2 2 2 2 2 2 2 2 41 6" xfId="27374" xr:uid="{00000000-0005-0000-0000-0000EE6A0000}"/>
    <cellStyle name="Normal 2 2 2 2 2 2 2 2 2 2 2 2 2 2 2 2 2 2 2 2 2 2 41 7" xfId="27375" xr:uid="{00000000-0005-0000-0000-0000EF6A0000}"/>
    <cellStyle name="Normal 2 2 2 2 2 2 2 2 2 2 2 2 2 2 2 2 2 2 2 2 2 2 41 8" xfId="27376" xr:uid="{00000000-0005-0000-0000-0000F06A0000}"/>
    <cellStyle name="Normal 2 2 2 2 2 2 2 2 2 2 2 2 2 2 2 2 2 2 2 2 2 2 41 9" xfId="27377" xr:uid="{00000000-0005-0000-0000-0000F16A0000}"/>
    <cellStyle name="Normal 2 2 2 2 2 2 2 2 2 2 2 2 2 2 2 2 2 2 2 2 2 2 41_Tabla M" xfId="27378" xr:uid="{00000000-0005-0000-0000-0000F26A0000}"/>
    <cellStyle name="Normal 2 2 2 2 2 2 2 2 2 2 2 2 2 2 2 2 2 2 2 2 2 2 42" xfId="27379" xr:uid="{00000000-0005-0000-0000-0000F36A0000}"/>
    <cellStyle name="Normal 2 2 2 2 2 2 2 2 2 2 2 2 2 2 2 2 2 2 2 2 2 2 42 10" xfId="27380" xr:uid="{00000000-0005-0000-0000-0000F46A0000}"/>
    <cellStyle name="Normal 2 2 2 2 2 2 2 2 2 2 2 2 2 2 2 2 2 2 2 2 2 2 42 2" xfId="27381" xr:uid="{00000000-0005-0000-0000-0000F56A0000}"/>
    <cellStyle name="Normal 2 2 2 2 2 2 2 2 2 2 2 2 2 2 2 2 2 2 2 2 2 2 42 3" xfId="27382" xr:uid="{00000000-0005-0000-0000-0000F66A0000}"/>
    <cellStyle name="Normal 2 2 2 2 2 2 2 2 2 2 2 2 2 2 2 2 2 2 2 2 2 2 42 4" xfId="27383" xr:uid="{00000000-0005-0000-0000-0000F76A0000}"/>
    <cellStyle name="Normal 2 2 2 2 2 2 2 2 2 2 2 2 2 2 2 2 2 2 2 2 2 2 42 5" xfId="27384" xr:uid="{00000000-0005-0000-0000-0000F86A0000}"/>
    <cellStyle name="Normal 2 2 2 2 2 2 2 2 2 2 2 2 2 2 2 2 2 2 2 2 2 2 42 6" xfId="27385" xr:uid="{00000000-0005-0000-0000-0000F96A0000}"/>
    <cellStyle name="Normal 2 2 2 2 2 2 2 2 2 2 2 2 2 2 2 2 2 2 2 2 2 2 42 7" xfId="27386" xr:uid="{00000000-0005-0000-0000-0000FA6A0000}"/>
    <cellStyle name="Normal 2 2 2 2 2 2 2 2 2 2 2 2 2 2 2 2 2 2 2 2 2 2 42 8" xfId="27387" xr:uid="{00000000-0005-0000-0000-0000FB6A0000}"/>
    <cellStyle name="Normal 2 2 2 2 2 2 2 2 2 2 2 2 2 2 2 2 2 2 2 2 2 2 42 9" xfId="27388" xr:uid="{00000000-0005-0000-0000-0000FC6A0000}"/>
    <cellStyle name="Normal 2 2 2 2 2 2 2 2 2 2 2 2 2 2 2 2 2 2 2 2 2 2 42_Tabla M" xfId="27389" xr:uid="{00000000-0005-0000-0000-0000FD6A0000}"/>
    <cellStyle name="Normal 2 2 2 2 2 2 2 2 2 2 2 2 2 2 2 2 2 2 2 2 2 2 43" xfId="27390" xr:uid="{00000000-0005-0000-0000-0000FE6A0000}"/>
    <cellStyle name="Normal 2 2 2 2 2 2 2 2 2 2 2 2 2 2 2 2 2 2 2 2 2 2 43 10" xfId="27391" xr:uid="{00000000-0005-0000-0000-0000FF6A0000}"/>
    <cellStyle name="Normal 2 2 2 2 2 2 2 2 2 2 2 2 2 2 2 2 2 2 2 2 2 2 43 2" xfId="27392" xr:uid="{00000000-0005-0000-0000-0000006B0000}"/>
    <cellStyle name="Normal 2 2 2 2 2 2 2 2 2 2 2 2 2 2 2 2 2 2 2 2 2 2 43 3" xfId="27393" xr:uid="{00000000-0005-0000-0000-0000016B0000}"/>
    <cellStyle name="Normal 2 2 2 2 2 2 2 2 2 2 2 2 2 2 2 2 2 2 2 2 2 2 43 4" xfId="27394" xr:uid="{00000000-0005-0000-0000-0000026B0000}"/>
    <cellStyle name="Normal 2 2 2 2 2 2 2 2 2 2 2 2 2 2 2 2 2 2 2 2 2 2 43 5" xfId="27395" xr:uid="{00000000-0005-0000-0000-0000036B0000}"/>
    <cellStyle name="Normal 2 2 2 2 2 2 2 2 2 2 2 2 2 2 2 2 2 2 2 2 2 2 43 6" xfId="27396" xr:uid="{00000000-0005-0000-0000-0000046B0000}"/>
    <cellStyle name="Normal 2 2 2 2 2 2 2 2 2 2 2 2 2 2 2 2 2 2 2 2 2 2 43 7" xfId="27397" xr:uid="{00000000-0005-0000-0000-0000056B0000}"/>
    <cellStyle name="Normal 2 2 2 2 2 2 2 2 2 2 2 2 2 2 2 2 2 2 2 2 2 2 43 8" xfId="27398" xr:uid="{00000000-0005-0000-0000-0000066B0000}"/>
    <cellStyle name="Normal 2 2 2 2 2 2 2 2 2 2 2 2 2 2 2 2 2 2 2 2 2 2 43 9" xfId="27399" xr:uid="{00000000-0005-0000-0000-0000076B0000}"/>
    <cellStyle name="Normal 2 2 2 2 2 2 2 2 2 2 2 2 2 2 2 2 2 2 2 2 2 2 43_Tabla M" xfId="27400" xr:uid="{00000000-0005-0000-0000-0000086B0000}"/>
    <cellStyle name="Normal 2 2 2 2 2 2 2 2 2 2 2 2 2 2 2 2 2 2 2 2 2 2 44" xfId="27401" xr:uid="{00000000-0005-0000-0000-0000096B0000}"/>
    <cellStyle name="Normal 2 2 2 2 2 2 2 2 2 2 2 2 2 2 2 2 2 2 2 2 2 2 44 10" xfId="27402" xr:uid="{00000000-0005-0000-0000-00000A6B0000}"/>
    <cellStyle name="Normal 2 2 2 2 2 2 2 2 2 2 2 2 2 2 2 2 2 2 2 2 2 2 44 2" xfId="27403" xr:uid="{00000000-0005-0000-0000-00000B6B0000}"/>
    <cellStyle name="Normal 2 2 2 2 2 2 2 2 2 2 2 2 2 2 2 2 2 2 2 2 2 2 44 3" xfId="27404" xr:uid="{00000000-0005-0000-0000-00000C6B0000}"/>
    <cellStyle name="Normal 2 2 2 2 2 2 2 2 2 2 2 2 2 2 2 2 2 2 2 2 2 2 44 4" xfId="27405" xr:uid="{00000000-0005-0000-0000-00000D6B0000}"/>
    <cellStyle name="Normal 2 2 2 2 2 2 2 2 2 2 2 2 2 2 2 2 2 2 2 2 2 2 44 5" xfId="27406" xr:uid="{00000000-0005-0000-0000-00000E6B0000}"/>
    <cellStyle name="Normal 2 2 2 2 2 2 2 2 2 2 2 2 2 2 2 2 2 2 2 2 2 2 44 6" xfId="27407" xr:uid="{00000000-0005-0000-0000-00000F6B0000}"/>
    <cellStyle name="Normal 2 2 2 2 2 2 2 2 2 2 2 2 2 2 2 2 2 2 2 2 2 2 44 7" xfId="27408" xr:uid="{00000000-0005-0000-0000-0000106B0000}"/>
    <cellStyle name="Normal 2 2 2 2 2 2 2 2 2 2 2 2 2 2 2 2 2 2 2 2 2 2 44 8" xfId="27409" xr:uid="{00000000-0005-0000-0000-0000116B0000}"/>
    <cellStyle name="Normal 2 2 2 2 2 2 2 2 2 2 2 2 2 2 2 2 2 2 2 2 2 2 44 9" xfId="27410" xr:uid="{00000000-0005-0000-0000-0000126B0000}"/>
    <cellStyle name="Normal 2 2 2 2 2 2 2 2 2 2 2 2 2 2 2 2 2 2 2 2 2 2 44_Tabla M" xfId="27411" xr:uid="{00000000-0005-0000-0000-0000136B0000}"/>
    <cellStyle name="Normal 2 2 2 2 2 2 2 2 2 2 2 2 2 2 2 2 2 2 2 2 2 2 45" xfId="27412" xr:uid="{00000000-0005-0000-0000-0000146B0000}"/>
    <cellStyle name="Normal 2 2 2 2 2 2 2 2 2 2 2 2 2 2 2 2 2 2 2 2 2 2 45 10" xfId="27413" xr:uid="{00000000-0005-0000-0000-0000156B0000}"/>
    <cellStyle name="Normal 2 2 2 2 2 2 2 2 2 2 2 2 2 2 2 2 2 2 2 2 2 2 45 2" xfId="27414" xr:uid="{00000000-0005-0000-0000-0000166B0000}"/>
    <cellStyle name="Normal 2 2 2 2 2 2 2 2 2 2 2 2 2 2 2 2 2 2 2 2 2 2 45 3" xfId="27415" xr:uid="{00000000-0005-0000-0000-0000176B0000}"/>
    <cellStyle name="Normal 2 2 2 2 2 2 2 2 2 2 2 2 2 2 2 2 2 2 2 2 2 2 45 4" xfId="27416" xr:uid="{00000000-0005-0000-0000-0000186B0000}"/>
    <cellStyle name="Normal 2 2 2 2 2 2 2 2 2 2 2 2 2 2 2 2 2 2 2 2 2 2 45 5" xfId="27417" xr:uid="{00000000-0005-0000-0000-0000196B0000}"/>
    <cellStyle name="Normal 2 2 2 2 2 2 2 2 2 2 2 2 2 2 2 2 2 2 2 2 2 2 45 6" xfId="27418" xr:uid="{00000000-0005-0000-0000-00001A6B0000}"/>
    <cellStyle name="Normal 2 2 2 2 2 2 2 2 2 2 2 2 2 2 2 2 2 2 2 2 2 2 45 7" xfId="27419" xr:uid="{00000000-0005-0000-0000-00001B6B0000}"/>
    <cellStyle name="Normal 2 2 2 2 2 2 2 2 2 2 2 2 2 2 2 2 2 2 2 2 2 2 45 8" xfId="27420" xr:uid="{00000000-0005-0000-0000-00001C6B0000}"/>
    <cellStyle name="Normal 2 2 2 2 2 2 2 2 2 2 2 2 2 2 2 2 2 2 2 2 2 2 45 9" xfId="27421" xr:uid="{00000000-0005-0000-0000-00001D6B0000}"/>
    <cellStyle name="Normal 2 2 2 2 2 2 2 2 2 2 2 2 2 2 2 2 2 2 2 2 2 2 45_Tabla M" xfId="27422" xr:uid="{00000000-0005-0000-0000-00001E6B0000}"/>
    <cellStyle name="Normal 2 2 2 2 2 2 2 2 2 2 2 2 2 2 2 2 2 2 2 2 2 2 46" xfId="27423" xr:uid="{00000000-0005-0000-0000-00001F6B0000}"/>
    <cellStyle name="Normal 2 2 2 2 2 2 2 2 2 2 2 2 2 2 2 2 2 2 2 2 2 2 46 10" xfId="27424" xr:uid="{00000000-0005-0000-0000-0000206B0000}"/>
    <cellStyle name="Normal 2 2 2 2 2 2 2 2 2 2 2 2 2 2 2 2 2 2 2 2 2 2 46 2" xfId="27425" xr:uid="{00000000-0005-0000-0000-0000216B0000}"/>
    <cellStyle name="Normal 2 2 2 2 2 2 2 2 2 2 2 2 2 2 2 2 2 2 2 2 2 2 46 3" xfId="27426" xr:uid="{00000000-0005-0000-0000-0000226B0000}"/>
    <cellStyle name="Normal 2 2 2 2 2 2 2 2 2 2 2 2 2 2 2 2 2 2 2 2 2 2 46 4" xfId="27427" xr:uid="{00000000-0005-0000-0000-0000236B0000}"/>
    <cellStyle name="Normal 2 2 2 2 2 2 2 2 2 2 2 2 2 2 2 2 2 2 2 2 2 2 46 5" xfId="27428" xr:uid="{00000000-0005-0000-0000-0000246B0000}"/>
    <cellStyle name="Normal 2 2 2 2 2 2 2 2 2 2 2 2 2 2 2 2 2 2 2 2 2 2 46 6" xfId="27429" xr:uid="{00000000-0005-0000-0000-0000256B0000}"/>
    <cellStyle name="Normal 2 2 2 2 2 2 2 2 2 2 2 2 2 2 2 2 2 2 2 2 2 2 46 7" xfId="27430" xr:uid="{00000000-0005-0000-0000-0000266B0000}"/>
    <cellStyle name="Normal 2 2 2 2 2 2 2 2 2 2 2 2 2 2 2 2 2 2 2 2 2 2 46 8" xfId="27431" xr:uid="{00000000-0005-0000-0000-0000276B0000}"/>
    <cellStyle name="Normal 2 2 2 2 2 2 2 2 2 2 2 2 2 2 2 2 2 2 2 2 2 2 46 9" xfId="27432" xr:uid="{00000000-0005-0000-0000-0000286B0000}"/>
    <cellStyle name="Normal 2 2 2 2 2 2 2 2 2 2 2 2 2 2 2 2 2 2 2 2 2 2 46_Tabla M" xfId="27433" xr:uid="{00000000-0005-0000-0000-0000296B0000}"/>
    <cellStyle name="Normal 2 2 2 2 2 2 2 2 2 2 2 2 2 2 2 2 2 2 2 2 2 2 47" xfId="27434" xr:uid="{00000000-0005-0000-0000-00002A6B0000}"/>
    <cellStyle name="Normal 2 2 2 2 2 2 2 2 2 2 2 2 2 2 2 2 2 2 2 2 2 2 47 10" xfId="27435" xr:uid="{00000000-0005-0000-0000-00002B6B0000}"/>
    <cellStyle name="Normal 2 2 2 2 2 2 2 2 2 2 2 2 2 2 2 2 2 2 2 2 2 2 47 2" xfId="27436" xr:uid="{00000000-0005-0000-0000-00002C6B0000}"/>
    <cellStyle name="Normal 2 2 2 2 2 2 2 2 2 2 2 2 2 2 2 2 2 2 2 2 2 2 47 3" xfId="27437" xr:uid="{00000000-0005-0000-0000-00002D6B0000}"/>
    <cellStyle name="Normal 2 2 2 2 2 2 2 2 2 2 2 2 2 2 2 2 2 2 2 2 2 2 47 4" xfId="27438" xr:uid="{00000000-0005-0000-0000-00002E6B0000}"/>
    <cellStyle name="Normal 2 2 2 2 2 2 2 2 2 2 2 2 2 2 2 2 2 2 2 2 2 2 47 5" xfId="27439" xr:uid="{00000000-0005-0000-0000-00002F6B0000}"/>
    <cellStyle name="Normal 2 2 2 2 2 2 2 2 2 2 2 2 2 2 2 2 2 2 2 2 2 2 47 6" xfId="27440" xr:uid="{00000000-0005-0000-0000-0000306B0000}"/>
    <cellStyle name="Normal 2 2 2 2 2 2 2 2 2 2 2 2 2 2 2 2 2 2 2 2 2 2 47 7" xfId="27441" xr:uid="{00000000-0005-0000-0000-0000316B0000}"/>
    <cellStyle name="Normal 2 2 2 2 2 2 2 2 2 2 2 2 2 2 2 2 2 2 2 2 2 2 47 8" xfId="27442" xr:uid="{00000000-0005-0000-0000-0000326B0000}"/>
    <cellStyle name="Normal 2 2 2 2 2 2 2 2 2 2 2 2 2 2 2 2 2 2 2 2 2 2 47 9" xfId="27443" xr:uid="{00000000-0005-0000-0000-0000336B0000}"/>
    <cellStyle name="Normal 2 2 2 2 2 2 2 2 2 2 2 2 2 2 2 2 2 2 2 2 2 2 47_Tabla M" xfId="27444" xr:uid="{00000000-0005-0000-0000-0000346B0000}"/>
    <cellStyle name="Normal 2 2 2 2 2 2 2 2 2 2 2 2 2 2 2 2 2 2 2 2 2 2 48" xfId="27445" xr:uid="{00000000-0005-0000-0000-0000356B0000}"/>
    <cellStyle name="Normal 2 2 2 2 2 2 2 2 2 2 2 2 2 2 2 2 2 2 2 2 2 2 48 10" xfId="27446" xr:uid="{00000000-0005-0000-0000-0000366B0000}"/>
    <cellStyle name="Normal 2 2 2 2 2 2 2 2 2 2 2 2 2 2 2 2 2 2 2 2 2 2 48 2" xfId="27447" xr:uid="{00000000-0005-0000-0000-0000376B0000}"/>
    <cellStyle name="Normal 2 2 2 2 2 2 2 2 2 2 2 2 2 2 2 2 2 2 2 2 2 2 48 3" xfId="27448" xr:uid="{00000000-0005-0000-0000-0000386B0000}"/>
    <cellStyle name="Normal 2 2 2 2 2 2 2 2 2 2 2 2 2 2 2 2 2 2 2 2 2 2 48 4" xfId="27449" xr:uid="{00000000-0005-0000-0000-0000396B0000}"/>
    <cellStyle name="Normal 2 2 2 2 2 2 2 2 2 2 2 2 2 2 2 2 2 2 2 2 2 2 48 5" xfId="27450" xr:uid="{00000000-0005-0000-0000-00003A6B0000}"/>
    <cellStyle name="Normal 2 2 2 2 2 2 2 2 2 2 2 2 2 2 2 2 2 2 2 2 2 2 48 6" xfId="27451" xr:uid="{00000000-0005-0000-0000-00003B6B0000}"/>
    <cellStyle name="Normal 2 2 2 2 2 2 2 2 2 2 2 2 2 2 2 2 2 2 2 2 2 2 48 7" xfId="27452" xr:uid="{00000000-0005-0000-0000-00003C6B0000}"/>
    <cellStyle name="Normal 2 2 2 2 2 2 2 2 2 2 2 2 2 2 2 2 2 2 2 2 2 2 48 8" xfId="27453" xr:uid="{00000000-0005-0000-0000-00003D6B0000}"/>
    <cellStyle name="Normal 2 2 2 2 2 2 2 2 2 2 2 2 2 2 2 2 2 2 2 2 2 2 48 9" xfId="27454" xr:uid="{00000000-0005-0000-0000-00003E6B0000}"/>
    <cellStyle name="Normal 2 2 2 2 2 2 2 2 2 2 2 2 2 2 2 2 2 2 2 2 2 2 48_Tabla M" xfId="27455" xr:uid="{00000000-0005-0000-0000-00003F6B0000}"/>
    <cellStyle name="Normal 2 2 2 2 2 2 2 2 2 2 2 2 2 2 2 2 2 2 2 2 2 2 49" xfId="27456" xr:uid="{00000000-0005-0000-0000-0000406B0000}"/>
    <cellStyle name="Normal 2 2 2 2 2 2 2 2 2 2 2 2 2 2 2 2 2 2 2 2 2 2 49 10" xfId="27457" xr:uid="{00000000-0005-0000-0000-0000416B0000}"/>
    <cellStyle name="Normal 2 2 2 2 2 2 2 2 2 2 2 2 2 2 2 2 2 2 2 2 2 2 49 2" xfId="27458" xr:uid="{00000000-0005-0000-0000-0000426B0000}"/>
    <cellStyle name="Normal 2 2 2 2 2 2 2 2 2 2 2 2 2 2 2 2 2 2 2 2 2 2 49 3" xfId="27459" xr:uid="{00000000-0005-0000-0000-0000436B0000}"/>
    <cellStyle name="Normal 2 2 2 2 2 2 2 2 2 2 2 2 2 2 2 2 2 2 2 2 2 2 49 4" xfId="27460" xr:uid="{00000000-0005-0000-0000-0000446B0000}"/>
    <cellStyle name="Normal 2 2 2 2 2 2 2 2 2 2 2 2 2 2 2 2 2 2 2 2 2 2 49 5" xfId="27461" xr:uid="{00000000-0005-0000-0000-0000456B0000}"/>
    <cellStyle name="Normal 2 2 2 2 2 2 2 2 2 2 2 2 2 2 2 2 2 2 2 2 2 2 49 6" xfId="27462" xr:uid="{00000000-0005-0000-0000-0000466B0000}"/>
    <cellStyle name="Normal 2 2 2 2 2 2 2 2 2 2 2 2 2 2 2 2 2 2 2 2 2 2 49 7" xfId="27463" xr:uid="{00000000-0005-0000-0000-0000476B0000}"/>
    <cellStyle name="Normal 2 2 2 2 2 2 2 2 2 2 2 2 2 2 2 2 2 2 2 2 2 2 49 8" xfId="27464" xr:uid="{00000000-0005-0000-0000-0000486B0000}"/>
    <cellStyle name="Normal 2 2 2 2 2 2 2 2 2 2 2 2 2 2 2 2 2 2 2 2 2 2 49 9" xfId="27465" xr:uid="{00000000-0005-0000-0000-0000496B0000}"/>
    <cellStyle name="Normal 2 2 2 2 2 2 2 2 2 2 2 2 2 2 2 2 2 2 2 2 2 2 49_Tabla M" xfId="27466" xr:uid="{00000000-0005-0000-0000-00004A6B0000}"/>
    <cellStyle name="Normal 2 2 2 2 2 2 2 2 2 2 2 2 2 2 2 2 2 2 2 2 2 2 5" xfId="27467" xr:uid="{00000000-0005-0000-0000-00004B6B0000}"/>
    <cellStyle name="Normal 2 2 2 2 2 2 2 2 2 2 2 2 2 2 2 2 2 2 2 2 2 2 5 10" xfId="27468" xr:uid="{00000000-0005-0000-0000-00004C6B0000}"/>
    <cellStyle name="Normal 2 2 2 2 2 2 2 2 2 2 2 2 2 2 2 2 2 2 2 2 2 2 5 2" xfId="27469" xr:uid="{00000000-0005-0000-0000-00004D6B0000}"/>
    <cellStyle name="Normal 2 2 2 2 2 2 2 2 2 2 2 2 2 2 2 2 2 2 2 2 2 2 5 3" xfId="27470" xr:uid="{00000000-0005-0000-0000-00004E6B0000}"/>
    <cellStyle name="Normal 2 2 2 2 2 2 2 2 2 2 2 2 2 2 2 2 2 2 2 2 2 2 5 4" xfId="27471" xr:uid="{00000000-0005-0000-0000-00004F6B0000}"/>
    <cellStyle name="Normal 2 2 2 2 2 2 2 2 2 2 2 2 2 2 2 2 2 2 2 2 2 2 5 5" xfId="27472" xr:uid="{00000000-0005-0000-0000-0000506B0000}"/>
    <cellStyle name="Normal 2 2 2 2 2 2 2 2 2 2 2 2 2 2 2 2 2 2 2 2 2 2 5 6" xfId="27473" xr:uid="{00000000-0005-0000-0000-0000516B0000}"/>
    <cellStyle name="Normal 2 2 2 2 2 2 2 2 2 2 2 2 2 2 2 2 2 2 2 2 2 2 5 7" xfId="27474" xr:uid="{00000000-0005-0000-0000-0000526B0000}"/>
    <cellStyle name="Normal 2 2 2 2 2 2 2 2 2 2 2 2 2 2 2 2 2 2 2 2 2 2 5 8" xfId="27475" xr:uid="{00000000-0005-0000-0000-0000536B0000}"/>
    <cellStyle name="Normal 2 2 2 2 2 2 2 2 2 2 2 2 2 2 2 2 2 2 2 2 2 2 5 9" xfId="27476" xr:uid="{00000000-0005-0000-0000-0000546B0000}"/>
    <cellStyle name="Normal 2 2 2 2 2 2 2 2 2 2 2 2 2 2 2 2 2 2 2 2 2 2 5_Tabla M" xfId="27477" xr:uid="{00000000-0005-0000-0000-0000556B0000}"/>
    <cellStyle name="Normal 2 2 2 2 2 2 2 2 2 2 2 2 2 2 2 2 2 2 2 2 2 2 50" xfId="27478" xr:uid="{00000000-0005-0000-0000-0000566B0000}"/>
    <cellStyle name="Normal 2 2 2 2 2 2 2 2 2 2 2 2 2 2 2 2 2 2 2 2 2 2 50 10" xfId="27479" xr:uid="{00000000-0005-0000-0000-0000576B0000}"/>
    <cellStyle name="Normal 2 2 2 2 2 2 2 2 2 2 2 2 2 2 2 2 2 2 2 2 2 2 50 2" xfId="27480" xr:uid="{00000000-0005-0000-0000-0000586B0000}"/>
    <cellStyle name="Normal 2 2 2 2 2 2 2 2 2 2 2 2 2 2 2 2 2 2 2 2 2 2 50 3" xfId="27481" xr:uid="{00000000-0005-0000-0000-0000596B0000}"/>
    <cellStyle name="Normal 2 2 2 2 2 2 2 2 2 2 2 2 2 2 2 2 2 2 2 2 2 2 50 4" xfId="27482" xr:uid="{00000000-0005-0000-0000-00005A6B0000}"/>
    <cellStyle name="Normal 2 2 2 2 2 2 2 2 2 2 2 2 2 2 2 2 2 2 2 2 2 2 50 5" xfId="27483" xr:uid="{00000000-0005-0000-0000-00005B6B0000}"/>
    <cellStyle name="Normal 2 2 2 2 2 2 2 2 2 2 2 2 2 2 2 2 2 2 2 2 2 2 50 6" xfId="27484" xr:uid="{00000000-0005-0000-0000-00005C6B0000}"/>
    <cellStyle name="Normal 2 2 2 2 2 2 2 2 2 2 2 2 2 2 2 2 2 2 2 2 2 2 50 7" xfId="27485" xr:uid="{00000000-0005-0000-0000-00005D6B0000}"/>
    <cellStyle name="Normal 2 2 2 2 2 2 2 2 2 2 2 2 2 2 2 2 2 2 2 2 2 2 50 8" xfId="27486" xr:uid="{00000000-0005-0000-0000-00005E6B0000}"/>
    <cellStyle name="Normal 2 2 2 2 2 2 2 2 2 2 2 2 2 2 2 2 2 2 2 2 2 2 50 9" xfId="27487" xr:uid="{00000000-0005-0000-0000-00005F6B0000}"/>
    <cellStyle name="Normal 2 2 2 2 2 2 2 2 2 2 2 2 2 2 2 2 2 2 2 2 2 2 50_Tabla M" xfId="27488" xr:uid="{00000000-0005-0000-0000-0000606B0000}"/>
    <cellStyle name="Normal 2 2 2 2 2 2 2 2 2 2 2 2 2 2 2 2 2 2 2 2 2 2 51" xfId="27489" xr:uid="{00000000-0005-0000-0000-0000616B0000}"/>
    <cellStyle name="Normal 2 2 2 2 2 2 2 2 2 2 2 2 2 2 2 2 2 2 2 2 2 2 51 10" xfId="27490" xr:uid="{00000000-0005-0000-0000-0000626B0000}"/>
    <cellStyle name="Normal 2 2 2 2 2 2 2 2 2 2 2 2 2 2 2 2 2 2 2 2 2 2 51 2" xfId="27491" xr:uid="{00000000-0005-0000-0000-0000636B0000}"/>
    <cellStyle name="Normal 2 2 2 2 2 2 2 2 2 2 2 2 2 2 2 2 2 2 2 2 2 2 51 3" xfId="27492" xr:uid="{00000000-0005-0000-0000-0000646B0000}"/>
    <cellStyle name="Normal 2 2 2 2 2 2 2 2 2 2 2 2 2 2 2 2 2 2 2 2 2 2 51 4" xfId="27493" xr:uid="{00000000-0005-0000-0000-0000656B0000}"/>
    <cellStyle name="Normal 2 2 2 2 2 2 2 2 2 2 2 2 2 2 2 2 2 2 2 2 2 2 51 5" xfId="27494" xr:uid="{00000000-0005-0000-0000-0000666B0000}"/>
    <cellStyle name="Normal 2 2 2 2 2 2 2 2 2 2 2 2 2 2 2 2 2 2 2 2 2 2 51 6" xfId="27495" xr:uid="{00000000-0005-0000-0000-0000676B0000}"/>
    <cellStyle name="Normal 2 2 2 2 2 2 2 2 2 2 2 2 2 2 2 2 2 2 2 2 2 2 51 7" xfId="27496" xr:uid="{00000000-0005-0000-0000-0000686B0000}"/>
    <cellStyle name="Normal 2 2 2 2 2 2 2 2 2 2 2 2 2 2 2 2 2 2 2 2 2 2 51 8" xfId="27497" xr:uid="{00000000-0005-0000-0000-0000696B0000}"/>
    <cellStyle name="Normal 2 2 2 2 2 2 2 2 2 2 2 2 2 2 2 2 2 2 2 2 2 2 51 9" xfId="27498" xr:uid="{00000000-0005-0000-0000-00006A6B0000}"/>
    <cellStyle name="Normal 2 2 2 2 2 2 2 2 2 2 2 2 2 2 2 2 2 2 2 2 2 2 51_Tabla M" xfId="27499" xr:uid="{00000000-0005-0000-0000-00006B6B0000}"/>
    <cellStyle name="Normal 2 2 2 2 2 2 2 2 2 2 2 2 2 2 2 2 2 2 2 2 2 2 52" xfId="27500" xr:uid="{00000000-0005-0000-0000-00006C6B0000}"/>
    <cellStyle name="Normal 2 2 2 2 2 2 2 2 2 2 2 2 2 2 2 2 2 2 2 2 2 2 52 10" xfId="27501" xr:uid="{00000000-0005-0000-0000-00006D6B0000}"/>
    <cellStyle name="Normal 2 2 2 2 2 2 2 2 2 2 2 2 2 2 2 2 2 2 2 2 2 2 52 2" xfId="27502" xr:uid="{00000000-0005-0000-0000-00006E6B0000}"/>
    <cellStyle name="Normal 2 2 2 2 2 2 2 2 2 2 2 2 2 2 2 2 2 2 2 2 2 2 52 3" xfId="27503" xr:uid="{00000000-0005-0000-0000-00006F6B0000}"/>
    <cellStyle name="Normal 2 2 2 2 2 2 2 2 2 2 2 2 2 2 2 2 2 2 2 2 2 2 52 4" xfId="27504" xr:uid="{00000000-0005-0000-0000-0000706B0000}"/>
    <cellStyle name="Normal 2 2 2 2 2 2 2 2 2 2 2 2 2 2 2 2 2 2 2 2 2 2 52 5" xfId="27505" xr:uid="{00000000-0005-0000-0000-0000716B0000}"/>
    <cellStyle name="Normal 2 2 2 2 2 2 2 2 2 2 2 2 2 2 2 2 2 2 2 2 2 2 52 6" xfId="27506" xr:uid="{00000000-0005-0000-0000-0000726B0000}"/>
    <cellStyle name="Normal 2 2 2 2 2 2 2 2 2 2 2 2 2 2 2 2 2 2 2 2 2 2 52 7" xfId="27507" xr:uid="{00000000-0005-0000-0000-0000736B0000}"/>
    <cellStyle name="Normal 2 2 2 2 2 2 2 2 2 2 2 2 2 2 2 2 2 2 2 2 2 2 52 8" xfId="27508" xr:uid="{00000000-0005-0000-0000-0000746B0000}"/>
    <cellStyle name="Normal 2 2 2 2 2 2 2 2 2 2 2 2 2 2 2 2 2 2 2 2 2 2 52 9" xfId="27509" xr:uid="{00000000-0005-0000-0000-0000756B0000}"/>
    <cellStyle name="Normal 2 2 2 2 2 2 2 2 2 2 2 2 2 2 2 2 2 2 2 2 2 2 52_Tabla M" xfId="27510" xr:uid="{00000000-0005-0000-0000-0000766B0000}"/>
    <cellStyle name="Normal 2 2 2 2 2 2 2 2 2 2 2 2 2 2 2 2 2 2 2 2 2 2 53" xfId="27511" xr:uid="{00000000-0005-0000-0000-0000776B0000}"/>
    <cellStyle name="Normal 2 2 2 2 2 2 2 2 2 2 2 2 2 2 2 2 2 2 2 2 2 2 53 10" xfId="27512" xr:uid="{00000000-0005-0000-0000-0000786B0000}"/>
    <cellStyle name="Normal 2 2 2 2 2 2 2 2 2 2 2 2 2 2 2 2 2 2 2 2 2 2 53 2" xfId="27513" xr:uid="{00000000-0005-0000-0000-0000796B0000}"/>
    <cellStyle name="Normal 2 2 2 2 2 2 2 2 2 2 2 2 2 2 2 2 2 2 2 2 2 2 53 3" xfId="27514" xr:uid="{00000000-0005-0000-0000-00007A6B0000}"/>
    <cellStyle name="Normal 2 2 2 2 2 2 2 2 2 2 2 2 2 2 2 2 2 2 2 2 2 2 53 4" xfId="27515" xr:uid="{00000000-0005-0000-0000-00007B6B0000}"/>
    <cellStyle name="Normal 2 2 2 2 2 2 2 2 2 2 2 2 2 2 2 2 2 2 2 2 2 2 53 5" xfId="27516" xr:uid="{00000000-0005-0000-0000-00007C6B0000}"/>
    <cellStyle name="Normal 2 2 2 2 2 2 2 2 2 2 2 2 2 2 2 2 2 2 2 2 2 2 53 6" xfId="27517" xr:uid="{00000000-0005-0000-0000-00007D6B0000}"/>
    <cellStyle name="Normal 2 2 2 2 2 2 2 2 2 2 2 2 2 2 2 2 2 2 2 2 2 2 53 7" xfId="27518" xr:uid="{00000000-0005-0000-0000-00007E6B0000}"/>
    <cellStyle name="Normal 2 2 2 2 2 2 2 2 2 2 2 2 2 2 2 2 2 2 2 2 2 2 53 8" xfId="27519" xr:uid="{00000000-0005-0000-0000-00007F6B0000}"/>
    <cellStyle name="Normal 2 2 2 2 2 2 2 2 2 2 2 2 2 2 2 2 2 2 2 2 2 2 53 9" xfId="27520" xr:uid="{00000000-0005-0000-0000-0000806B0000}"/>
    <cellStyle name="Normal 2 2 2 2 2 2 2 2 2 2 2 2 2 2 2 2 2 2 2 2 2 2 53_Tabla M" xfId="27521" xr:uid="{00000000-0005-0000-0000-0000816B0000}"/>
    <cellStyle name="Normal 2 2 2 2 2 2 2 2 2 2 2 2 2 2 2 2 2 2 2 2 2 2 54" xfId="27522" xr:uid="{00000000-0005-0000-0000-0000826B0000}"/>
    <cellStyle name="Normal 2 2 2 2 2 2 2 2 2 2 2 2 2 2 2 2 2 2 2 2 2 2 54 10" xfId="27523" xr:uid="{00000000-0005-0000-0000-0000836B0000}"/>
    <cellStyle name="Normal 2 2 2 2 2 2 2 2 2 2 2 2 2 2 2 2 2 2 2 2 2 2 54 2" xfId="27524" xr:uid="{00000000-0005-0000-0000-0000846B0000}"/>
    <cellStyle name="Normal 2 2 2 2 2 2 2 2 2 2 2 2 2 2 2 2 2 2 2 2 2 2 54 3" xfId="27525" xr:uid="{00000000-0005-0000-0000-0000856B0000}"/>
    <cellStyle name="Normal 2 2 2 2 2 2 2 2 2 2 2 2 2 2 2 2 2 2 2 2 2 2 54 4" xfId="27526" xr:uid="{00000000-0005-0000-0000-0000866B0000}"/>
    <cellStyle name="Normal 2 2 2 2 2 2 2 2 2 2 2 2 2 2 2 2 2 2 2 2 2 2 54 5" xfId="27527" xr:uid="{00000000-0005-0000-0000-0000876B0000}"/>
    <cellStyle name="Normal 2 2 2 2 2 2 2 2 2 2 2 2 2 2 2 2 2 2 2 2 2 2 54 6" xfId="27528" xr:uid="{00000000-0005-0000-0000-0000886B0000}"/>
    <cellStyle name="Normal 2 2 2 2 2 2 2 2 2 2 2 2 2 2 2 2 2 2 2 2 2 2 54 7" xfId="27529" xr:uid="{00000000-0005-0000-0000-0000896B0000}"/>
    <cellStyle name="Normal 2 2 2 2 2 2 2 2 2 2 2 2 2 2 2 2 2 2 2 2 2 2 54 8" xfId="27530" xr:uid="{00000000-0005-0000-0000-00008A6B0000}"/>
    <cellStyle name="Normal 2 2 2 2 2 2 2 2 2 2 2 2 2 2 2 2 2 2 2 2 2 2 54 9" xfId="27531" xr:uid="{00000000-0005-0000-0000-00008B6B0000}"/>
    <cellStyle name="Normal 2 2 2 2 2 2 2 2 2 2 2 2 2 2 2 2 2 2 2 2 2 2 54_Tabla M" xfId="27532" xr:uid="{00000000-0005-0000-0000-00008C6B0000}"/>
    <cellStyle name="Normal 2 2 2 2 2 2 2 2 2 2 2 2 2 2 2 2 2 2 2 2 2 2 55" xfId="27533" xr:uid="{00000000-0005-0000-0000-00008D6B0000}"/>
    <cellStyle name="Normal 2 2 2 2 2 2 2 2 2 2 2 2 2 2 2 2 2 2 2 2 2 2 55 10" xfId="27534" xr:uid="{00000000-0005-0000-0000-00008E6B0000}"/>
    <cellStyle name="Normal 2 2 2 2 2 2 2 2 2 2 2 2 2 2 2 2 2 2 2 2 2 2 55 2" xfId="27535" xr:uid="{00000000-0005-0000-0000-00008F6B0000}"/>
    <cellStyle name="Normal 2 2 2 2 2 2 2 2 2 2 2 2 2 2 2 2 2 2 2 2 2 2 55 3" xfId="27536" xr:uid="{00000000-0005-0000-0000-0000906B0000}"/>
    <cellStyle name="Normal 2 2 2 2 2 2 2 2 2 2 2 2 2 2 2 2 2 2 2 2 2 2 55 4" xfId="27537" xr:uid="{00000000-0005-0000-0000-0000916B0000}"/>
    <cellStyle name="Normal 2 2 2 2 2 2 2 2 2 2 2 2 2 2 2 2 2 2 2 2 2 2 55 5" xfId="27538" xr:uid="{00000000-0005-0000-0000-0000926B0000}"/>
    <cellStyle name="Normal 2 2 2 2 2 2 2 2 2 2 2 2 2 2 2 2 2 2 2 2 2 2 55 6" xfId="27539" xr:uid="{00000000-0005-0000-0000-0000936B0000}"/>
    <cellStyle name="Normal 2 2 2 2 2 2 2 2 2 2 2 2 2 2 2 2 2 2 2 2 2 2 55 7" xfId="27540" xr:uid="{00000000-0005-0000-0000-0000946B0000}"/>
    <cellStyle name="Normal 2 2 2 2 2 2 2 2 2 2 2 2 2 2 2 2 2 2 2 2 2 2 55 8" xfId="27541" xr:uid="{00000000-0005-0000-0000-0000956B0000}"/>
    <cellStyle name="Normal 2 2 2 2 2 2 2 2 2 2 2 2 2 2 2 2 2 2 2 2 2 2 55 9" xfId="27542" xr:uid="{00000000-0005-0000-0000-0000966B0000}"/>
    <cellStyle name="Normal 2 2 2 2 2 2 2 2 2 2 2 2 2 2 2 2 2 2 2 2 2 2 55_Tabla M" xfId="27543" xr:uid="{00000000-0005-0000-0000-0000976B0000}"/>
    <cellStyle name="Normal 2 2 2 2 2 2 2 2 2 2 2 2 2 2 2 2 2 2 2 2 2 2 56" xfId="27544" xr:uid="{00000000-0005-0000-0000-0000986B0000}"/>
    <cellStyle name="Normal 2 2 2 2 2 2 2 2 2 2 2 2 2 2 2 2 2 2 2 2 2 2 56 10" xfId="27545" xr:uid="{00000000-0005-0000-0000-0000996B0000}"/>
    <cellStyle name="Normal 2 2 2 2 2 2 2 2 2 2 2 2 2 2 2 2 2 2 2 2 2 2 56 2" xfId="27546" xr:uid="{00000000-0005-0000-0000-00009A6B0000}"/>
    <cellStyle name="Normal 2 2 2 2 2 2 2 2 2 2 2 2 2 2 2 2 2 2 2 2 2 2 56 3" xfId="27547" xr:uid="{00000000-0005-0000-0000-00009B6B0000}"/>
    <cellStyle name="Normal 2 2 2 2 2 2 2 2 2 2 2 2 2 2 2 2 2 2 2 2 2 2 56 4" xfId="27548" xr:uid="{00000000-0005-0000-0000-00009C6B0000}"/>
    <cellStyle name="Normal 2 2 2 2 2 2 2 2 2 2 2 2 2 2 2 2 2 2 2 2 2 2 56 5" xfId="27549" xr:uid="{00000000-0005-0000-0000-00009D6B0000}"/>
    <cellStyle name="Normal 2 2 2 2 2 2 2 2 2 2 2 2 2 2 2 2 2 2 2 2 2 2 56 6" xfId="27550" xr:uid="{00000000-0005-0000-0000-00009E6B0000}"/>
    <cellStyle name="Normal 2 2 2 2 2 2 2 2 2 2 2 2 2 2 2 2 2 2 2 2 2 2 56 7" xfId="27551" xr:uid="{00000000-0005-0000-0000-00009F6B0000}"/>
    <cellStyle name="Normal 2 2 2 2 2 2 2 2 2 2 2 2 2 2 2 2 2 2 2 2 2 2 56 8" xfId="27552" xr:uid="{00000000-0005-0000-0000-0000A06B0000}"/>
    <cellStyle name="Normal 2 2 2 2 2 2 2 2 2 2 2 2 2 2 2 2 2 2 2 2 2 2 56 9" xfId="27553" xr:uid="{00000000-0005-0000-0000-0000A16B0000}"/>
    <cellStyle name="Normal 2 2 2 2 2 2 2 2 2 2 2 2 2 2 2 2 2 2 2 2 2 2 56_Tabla M" xfId="27554" xr:uid="{00000000-0005-0000-0000-0000A26B0000}"/>
    <cellStyle name="Normal 2 2 2 2 2 2 2 2 2 2 2 2 2 2 2 2 2 2 2 2 2 2 57" xfId="27555" xr:uid="{00000000-0005-0000-0000-0000A36B0000}"/>
    <cellStyle name="Normal 2 2 2 2 2 2 2 2 2 2 2 2 2 2 2 2 2 2 2 2 2 2 57 10" xfId="27556" xr:uid="{00000000-0005-0000-0000-0000A46B0000}"/>
    <cellStyle name="Normal 2 2 2 2 2 2 2 2 2 2 2 2 2 2 2 2 2 2 2 2 2 2 57 2" xfId="27557" xr:uid="{00000000-0005-0000-0000-0000A56B0000}"/>
    <cellStyle name="Normal 2 2 2 2 2 2 2 2 2 2 2 2 2 2 2 2 2 2 2 2 2 2 57 3" xfId="27558" xr:uid="{00000000-0005-0000-0000-0000A66B0000}"/>
    <cellStyle name="Normal 2 2 2 2 2 2 2 2 2 2 2 2 2 2 2 2 2 2 2 2 2 2 57 4" xfId="27559" xr:uid="{00000000-0005-0000-0000-0000A76B0000}"/>
    <cellStyle name="Normal 2 2 2 2 2 2 2 2 2 2 2 2 2 2 2 2 2 2 2 2 2 2 57 5" xfId="27560" xr:uid="{00000000-0005-0000-0000-0000A86B0000}"/>
    <cellStyle name="Normal 2 2 2 2 2 2 2 2 2 2 2 2 2 2 2 2 2 2 2 2 2 2 57 6" xfId="27561" xr:uid="{00000000-0005-0000-0000-0000A96B0000}"/>
    <cellStyle name="Normal 2 2 2 2 2 2 2 2 2 2 2 2 2 2 2 2 2 2 2 2 2 2 57 7" xfId="27562" xr:uid="{00000000-0005-0000-0000-0000AA6B0000}"/>
    <cellStyle name="Normal 2 2 2 2 2 2 2 2 2 2 2 2 2 2 2 2 2 2 2 2 2 2 57 8" xfId="27563" xr:uid="{00000000-0005-0000-0000-0000AB6B0000}"/>
    <cellStyle name="Normal 2 2 2 2 2 2 2 2 2 2 2 2 2 2 2 2 2 2 2 2 2 2 57 9" xfId="27564" xr:uid="{00000000-0005-0000-0000-0000AC6B0000}"/>
    <cellStyle name="Normal 2 2 2 2 2 2 2 2 2 2 2 2 2 2 2 2 2 2 2 2 2 2 57_Tabla M" xfId="27565" xr:uid="{00000000-0005-0000-0000-0000AD6B0000}"/>
    <cellStyle name="Normal 2 2 2 2 2 2 2 2 2 2 2 2 2 2 2 2 2 2 2 2 2 2 58" xfId="27566" xr:uid="{00000000-0005-0000-0000-0000AE6B0000}"/>
    <cellStyle name="Normal 2 2 2 2 2 2 2 2 2 2 2 2 2 2 2 2 2 2 2 2 2 2 59" xfId="27567" xr:uid="{00000000-0005-0000-0000-0000AF6B0000}"/>
    <cellStyle name="Normal 2 2 2 2 2 2 2 2 2 2 2 2 2 2 2 2 2 2 2 2 2 2 6" xfId="27568" xr:uid="{00000000-0005-0000-0000-0000B06B0000}"/>
    <cellStyle name="Normal 2 2 2 2 2 2 2 2 2 2 2 2 2 2 2 2 2 2 2 2 2 2 6 10" xfId="27569" xr:uid="{00000000-0005-0000-0000-0000B16B0000}"/>
    <cellStyle name="Normal 2 2 2 2 2 2 2 2 2 2 2 2 2 2 2 2 2 2 2 2 2 2 6 2" xfId="27570" xr:uid="{00000000-0005-0000-0000-0000B26B0000}"/>
    <cellStyle name="Normal 2 2 2 2 2 2 2 2 2 2 2 2 2 2 2 2 2 2 2 2 2 2 6 3" xfId="27571" xr:uid="{00000000-0005-0000-0000-0000B36B0000}"/>
    <cellStyle name="Normal 2 2 2 2 2 2 2 2 2 2 2 2 2 2 2 2 2 2 2 2 2 2 6 4" xfId="27572" xr:uid="{00000000-0005-0000-0000-0000B46B0000}"/>
    <cellStyle name="Normal 2 2 2 2 2 2 2 2 2 2 2 2 2 2 2 2 2 2 2 2 2 2 6 5" xfId="27573" xr:uid="{00000000-0005-0000-0000-0000B56B0000}"/>
    <cellStyle name="Normal 2 2 2 2 2 2 2 2 2 2 2 2 2 2 2 2 2 2 2 2 2 2 6 6" xfId="27574" xr:uid="{00000000-0005-0000-0000-0000B66B0000}"/>
    <cellStyle name="Normal 2 2 2 2 2 2 2 2 2 2 2 2 2 2 2 2 2 2 2 2 2 2 6 7" xfId="27575" xr:uid="{00000000-0005-0000-0000-0000B76B0000}"/>
    <cellStyle name="Normal 2 2 2 2 2 2 2 2 2 2 2 2 2 2 2 2 2 2 2 2 2 2 6 8" xfId="27576" xr:uid="{00000000-0005-0000-0000-0000B86B0000}"/>
    <cellStyle name="Normal 2 2 2 2 2 2 2 2 2 2 2 2 2 2 2 2 2 2 2 2 2 2 6 9" xfId="27577" xr:uid="{00000000-0005-0000-0000-0000B96B0000}"/>
    <cellStyle name="Normal 2 2 2 2 2 2 2 2 2 2 2 2 2 2 2 2 2 2 2 2 2 2 6_Tabla M" xfId="27578" xr:uid="{00000000-0005-0000-0000-0000BA6B0000}"/>
    <cellStyle name="Normal 2 2 2 2 2 2 2 2 2 2 2 2 2 2 2 2 2 2 2 2 2 2 60" xfId="27579" xr:uid="{00000000-0005-0000-0000-0000BB6B0000}"/>
    <cellStyle name="Normal 2 2 2 2 2 2 2 2 2 2 2 2 2 2 2 2 2 2 2 2 2 2 61" xfId="27580" xr:uid="{00000000-0005-0000-0000-0000BC6B0000}"/>
    <cellStyle name="Normal 2 2 2 2 2 2 2 2 2 2 2 2 2 2 2 2 2 2 2 2 2 2 62" xfId="27581" xr:uid="{00000000-0005-0000-0000-0000BD6B0000}"/>
    <cellStyle name="Normal 2 2 2 2 2 2 2 2 2 2 2 2 2 2 2 2 2 2 2 2 2 2 63" xfId="27582" xr:uid="{00000000-0005-0000-0000-0000BE6B0000}"/>
    <cellStyle name="Normal 2 2 2 2 2 2 2 2 2 2 2 2 2 2 2 2 2 2 2 2 2 2 64" xfId="27583" xr:uid="{00000000-0005-0000-0000-0000BF6B0000}"/>
    <cellStyle name="Normal 2 2 2 2 2 2 2 2 2 2 2 2 2 2 2 2 2 2 2 2 2 2 65" xfId="27584" xr:uid="{00000000-0005-0000-0000-0000C06B0000}"/>
    <cellStyle name="Normal 2 2 2 2 2 2 2 2 2 2 2 2 2 2 2 2 2 2 2 2 2 2 66" xfId="27585" xr:uid="{00000000-0005-0000-0000-0000C16B0000}"/>
    <cellStyle name="Normal 2 2 2 2 2 2 2 2 2 2 2 2 2 2 2 2 2 2 2 2 2 2 7" xfId="27586" xr:uid="{00000000-0005-0000-0000-0000C26B0000}"/>
    <cellStyle name="Normal 2 2 2 2 2 2 2 2 2 2 2 2 2 2 2 2 2 2 2 2 2 2 7 10" xfId="27587" xr:uid="{00000000-0005-0000-0000-0000C36B0000}"/>
    <cellStyle name="Normal 2 2 2 2 2 2 2 2 2 2 2 2 2 2 2 2 2 2 2 2 2 2 7 2" xfId="27588" xr:uid="{00000000-0005-0000-0000-0000C46B0000}"/>
    <cellStyle name="Normal 2 2 2 2 2 2 2 2 2 2 2 2 2 2 2 2 2 2 2 2 2 2 7 3" xfId="27589" xr:uid="{00000000-0005-0000-0000-0000C56B0000}"/>
    <cellStyle name="Normal 2 2 2 2 2 2 2 2 2 2 2 2 2 2 2 2 2 2 2 2 2 2 7 4" xfId="27590" xr:uid="{00000000-0005-0000-0000-0000C66B0000}"/>
    <cellStyle name="Normal 2 2 2 2 2 2 2 2 2 2 2 2 2 2 2 2 2 2 2 2 2 2 7 5" xfId="27591" xr:uid="{00000000-0005-0000-0000-0000C76B0000}"/>
    <cellStyle name="Normal 2 2 2 2 2 2 2 2 2 2 2 2 2 2 2 2 2 2 2 2 2 2 7 6" xfId="27592" xr:uid="{00000000-0005-0000-0000-0000C86B0000}"/>
    <cellStyle name="Normal 2 2 2 2 2 2 2 2 2 2 2 2 2 2 2 2 2 2 2 2 2 2 7 7" xfId="27593" xr:uid="{00000000-0005-0000-0000-0000C96B0000}"/>
    <cellStyle name="Normal 2 2 2 2 2 2 2 2 2 2 2 2 2 2 2 2 2 2 2 2 2 2 7 8" xfId="27594" xr:uid="{00000000-0005-0000-0000-0000CA6B0000}"/>
    <cellStyle name="Normal 2 2 2 2 2 2 2 2 2 2 2 2 2 2 2 2 2 2 2 2 2 2 7 9" xfId="27595" xr:uid="{00000000-0005-0000-0000-0000CB6B0000}"/>
    <cellStyle name="Normal 2 2 2 2 2 2 2 2 2 2 2 2 2 2 2 2 2 2 2 2 2 2 7_Tabla M" xfId="27596" xr:uid="{00000000-0005-0000-0000-0000CC6B0000}"/>
    <cellStyle name="Normal 2 2 2 2 2 2 2 2 2 2 2 2 2 2 2 2 2 2 2 2 2 2 8" xfId="27597" xr:uid="{00000000-0005-0000-0000-0000CD6B0000}"/>
    <cellStyle name="Normal 2 2 2 2 2 2 2 2 2 2 2 2 2 2 2 2 2 2 2 2 2 2 8 10" xfId="27598" xr:uid="{00000000-0005-0000-0000-0000CE6B0000}"/>
    <cellStyle name="Normal 2 2 2 2 2 2 2 2 2 2 2 2 2 2 2 2 2 2 2 2 2 2 8 2" xfId="27599" xr:uid="{00000000-0005-0000-0000-0000CF6B0000}"/>
    <cellStyle name="Normal 2 2 2 2 2 2 2 2 2 2 2 2 2 2 2 2 2 2 2 2 2 2 8 3" xfId="27600" xr:uid="{00000000-0005-0000-0000-0000D06B0000}"/>
    <cellStyle name="Normal 2 2 2 2 2 2 2 2 2 2 2 2 2 2 2 2 2 2 2 2 2 2 8 4" xfId="27601" xr:uid="{00000000-0005-0000-0000-0000D16B0000}"/>
    <cellStyle name="Normal 2 2 2 2 2 2 2 2 2 2 2 2 2 2 2 2 2 2 2 2 2 2 8 5" xfId="27602" xr:uid="{00000000-0005-0000-0000-0000D26B0000}"/>
    <cellStyle name="Normal 2 2 2 2 2 2 2 2 2 2 2 2 2 2 2 2 2 2 2 2 2 2 8 6" xfId="27603" xr:uid="{00000000-0005-0000-0000-0000D36B0000}"/>
    <cellStyle name="Normal 2 2 2 2 2 2 2 2 2 2 2 2 2 2 2 2 2 2 2 2 2 2 8 7" xfId="27604" xr:uid="{00000000-0005-0000-0000-0000D46B0000}"/>
    <cellStyle name="Normal 2 2 2 2 2 2 2 2 2 2 2 2 2 2 2 2 2 2 2 2 2 2 8 8" xfId="27605" xr:uid="{00000000-0005-0000-0000-0000D56B0000}"/>
    <cellStyle name="Normal 2 2 2 2 2 2 2 2 2 2 2 2 2 2 2 2 2 2 2 2 2 2 8 9" xfId="27606" xr:uid="{00000000-0005-0000-0000-0000D66B0000}"/>
    <cellStyle name="Normal 2 2 2 2 2 2 2 2 2 2 2 2 2 2 2 2 2 2 2 2 2 2 8_Tabla M" xfId="27607" xr:uid="{00000000-0005-0000-0000-0000D76B0000}"/>
    <cellStyle name="Normal 2 2 2 2 2 2 2 2 2 2 2 2 2 2 2 2 2 2 2 2 2 2 9" xfId="27608" xr:uid="{00000000-0005-0000-0000-0000D86B0000}"/>
    <cellStyle name="Normal 2 2 2 2 2 2 2 2 2 2 2 2 2 2 2 2 2 2 2 2 2 2 9 10" xfId="27609" xr:uid="{00000000-0005-0000-0000-0000D96B0000}"/>
    <cellStyle name="Normal 2 2 2 2 2 2 2 2 2 2 2 2 2 2 2 2 2 2 2 2 2 2 9 2" xfId="27610" xr:uid="{00000000-0005-0000-0000-0000DA6B0000}"/>
    <cellStyle name="Normal 2 2 2 2 2 2 2 2 2 2 2 2 2 2 2 2 2 2 2 2 2 2 9 3" xfId="27611" xr:uid="{00000000-0005-0000-0000-0000DB6B0000}"/>
    <cellStyle name="Normal 2 2 2 2 2 2 2 2 2 2 2 2 2 2 2 2 2 2 2 2 2 2 9 4" xfId="27612" xr:uid="{00000000-0005-0000-0000-0000DC6B0000}"/>
    <cellStyle name="Normal 2 2 2 2 2 2 2 2 2 2 2 2 2 2 2 2 2 2 2 2 2 2 9 5" xfId="27613" xr:uid="{00000000-0005-0000-0000-0000DD6B0000}"/>
    <cellStyle name="Normal 2 2 2 2 2 2 2 2 2 2 2 2 2 2 2 2 2 2 2 2 2 2 9 6" xfId="27614" xr:uid="{00000000-0005-0000-0000-0000DE6B0000}"/>
    <cellStyle name="Normal 2 2 2 2 2 2 2 2 2 2 2 2 2 2 2 2 2 2 2 2 2 2 9 7" xfId="27615" xr:uid="{00000000-0005-0000-0000-0000DF6B0000}"/>
    <cellStyle name="Normal 2 2 2 2 2 2 2 2 2 2 2 2 2 2 2 2 2 2 2 2 2 2 9 8" xfId="27616" xr:uid="{00000000-0005-0000-0000-0000E06B0000}"/>
    <cellStyle name="Normal 2 2 2 2 2 2 2 2 2 2 2 2 2 2 2 2 2 2 2 2 2 2 9 9" xfId="27617" xr:uid="{00000000-0005-0000-0000-0000E16B0000}"/>
    <cellStyle name="Normal 2 2 2 2 2 2 2 2 2 2 2 2 2 2 2 2 2 2 2 2 2 2 9_Tabla M" xfId="27618" xr:uid="{00000000-0005-0000-0000-0000E26B0000}"/>
    <cellStyle name="Normal 2 2 2 2 2 2 2 2 2 2 2 2 2 2 2 2 2 2 2 2 2 2_Tabla M" xfId="27619" xr:uid="{00000000-0005-0000-0000-0000E36B0000}"/>
    <cellStyle name="Normal 2 2 2 2 2 2 2 2 2 2 2 2 2 2 2 2 2 2 2 2 2 20" xfId="27620" xr:uid="{00000000-0005-0000-0000-0000E46B0000}"/>
    <cellStyle name="Normal 2 2 2 2 2 2 2 2 2 2 2 2 2 2 2 2 2 2 2 2 2 21" xfId="27621" xr:uid="{00000000-0005-0000-0000-0000E56B0000}"/>
    <cellStyle name="Normal 2 2 2 2 2 2 2 2 2 2 2 2 2 2 2 2 2 2 2 2 2 22" xfId="27622" xr:uid="{00000000-0005-0000-0000-0000E66B0000}"/>
    <cellStyle name="Normal 2 2 2 2 2 2 2 2 2 2 2 2 2 2 2 2 2 2 2 2 2 23" xfId="27623" xr:uid="{00000000-0005-0000-0000-0000E76B0000}"/>
    <cellStyle name="Normal 2 2 2 2 2 2 2 2 2 2 2 2 2 2 2 2 2 2 2 2 2 24" xfId="27624" xr:uid="{00000000-0005-0000-0000-0000E86B0000}"/>
    <cellStyle name="Normal 2 2 2 2 2 2 2 2 2 2 2 2 2 2 2 2 2 2 2 2 2 25" xfId="27625" xr:uid="{00000000-0005-0000-0000-0000E96B0000}"/>
    <cellStyle name="Normal 2 2 2 2 2 2 2 2 2 2 2 2 2 2 2 2 2 2 2 2 2 26" xfId="27626" xr:uid="{00000000-0005-0000-0000-0000EA6B0000}"/>
    <cellStyle name="Normal 2 2 2 2 2 2 2 2 2 2 2 2 2 2 2 2 2 2 2 2 2 27" xfId="27627" xr:uid="{00000000-0005-0000-0000-0000EB6B0000}"/>
    <cellStyle name="Normal 2 2 2 2 2 2 2 2 2 2 2 2 2 2 2 2 2 2 2 2 2 28" xfId="27628" xr:uid="{00000000-0005-0000-0000-0000EC6B0000}"/>
    <cellStyle name="Normal 2 2 2 2 2 2 2 2 2 2 2 2 2 2 2 2 2 2 2 2 2 29" xfId="27629" xr:uid="{00000000-0005-0000-0000-0000ED6B0000}"/>
    <cellStyle name="Normal 2 2 2 2 2 2 2 2 2 2 2 2 2 2 2 2 2 2 2 2 2 3" xfId="27630" xr:uid="{00000000-0005-0000-0000-0000EE6B0000}"/>
    <cellStyle name="Normal 2 2 2 2 2 2 2 2 2 2 2 2 2 2 2 2 2 2 2 2 2 30" xfId="27631" xr:uid="{00000000-0005-0000-0000-0000EF6B0000}"/>
    <cellStyle name="Normal 2 2 2 2 2 2 2 2 2 2 2 2 2 2 2 2 2 2 2 2 2 31" xfId="27632" xr:uid="{00000000-0005-0000-0000-0000F06B0000}"/>
    <cellStyle name="Normal 2 2 2 2 2 2 2 2 2 2 2 2 2 2 2 2 2 2 2 2 2 32" xfId="27633" xr:uid="{00000000-0005-0000-0000-0000F16B0000}"/>
    <cellStyle name="Normal 2 2 2 2 2 2 2 2 2 2 2 2 2 2 2 2 2 2 2 2 2 33" xfId="27634" xr:uid="{00000000-0005-0000-0000-0000F26B0000}"/>
    <cellStyle name="Normal 2 2 2 2 2 2 2 2 2 2 2 2 2 2 2 2 2 2 2 2 2 34" xfId="27635" xr:uid="{00000000-0005-0000-0000-0000F36B0000}"/>
    <cellStyle name="Normal 2 2 2 2 2 2 2 2 2 2 2 2 2 2 2 2 2 2 2 2 2 35" xfId="27636" xr:uid="{00000000-0005-0000-0000-0000F46B0000}"/>
    <cellStyle name="Normal 2 2 2 2 2 2 2 2 2 2 2 2 2 2 2 2 2 2 2 2 2 36" xfId="27637" xr:uid="{00000000-0005-0000-0000-0000F56B0000}"/>
    <cellStyle name="Normal 2 2 2 2 2 2 2 2 2 2 2 2 2 2 2 2 2 2 2 2 2 37" xfId="27638" xr:uid="{00000000-0005-0000-0000-0000F66B0000}"/>
    <cellStyle name="Normal 2 2 2 2 2 2 2 2 2 2 2 2 2 2 2 2 2 2 2 2 2 38" xfId="27639" xr:uid="{00000000-0005-0000-0000-0000F76B0000}"/>
    <cellStyle name="Normal 2 2 2 2 2 2 2 2 2 2 2 2 2 2 2 2 2 2 2 2 2 39" xfId="27640" xr:uid="{00000000-0005-0000-0000-0000F86B0000}"/>
    <cellStyle name="Normal 2 2 2 2 2 2 2 2 2 2 2 2 2 2 2 2 2 2 2 2 2 4" xfId="27641" xr:uid="{00000000-0005-0000-0000-0000F96B0000}"/>
    <cellStyle name="Normal 2 2 2 2 2 2 2 2 2 2 2 2 2 2 2 2 2 2 2 2 2 40" xfId="27642" xr:uid="{00000000-0005-0000-0000-0000FA6B0000}"/>
    <cellStyle name="Normal 2 2 2 2 2 2 2 2 2 2 2 2 2 2 2 2 2 2 2 2 2 41" xfId="27643" xr:uid="{00000000-0005-0000-0000-0000FB6B0000}"/>
    <cellStyle name="Normal 2 2 2 2 2 2 2 2 2 2 2 2 2 2 2 2 2 2 2 2 2 42" xfId="27644" xr:uid="{00000000-0005-0000-0000-0000FC6B0000}"/>
    <cellStyle name="Normal 2 2 2 2 2 2 2 2 2 2 2 2 2 2 2 2 2 2 2 2 2 43" xfId="27645" xr:uid="{00000000-0005-0000-0000-0000FD6B0000}"/>
    <cellStyle name="Normal 2 2 2 2 2 2 2 2 2 2 2 2 2 2 2 2 2 2 2 2 2 44" xfId="27646" xr:uid="{00000000-0005-0000-0000-0000FE6B0000}"/>
    <cellStyle name="Normal 2 2 2 2 2 2 2 2 2 2 2 2 2 2 2 2 2 2 2 2 2 45" xfId="27647" xr:uid="{00000000-0005-0000-0000-0000FF6B0000}"/>
    <cellStyle name="Normal 2 2 2 2 2 2 2 2 2 2 2 2 2 2 2 2 2 2 2 2 2 46" xfId="27648" xr:uid="{00000000-0005-0000-0000-0000006C0000}"/>
    <cellStyle name="Normal 2 2 2 2 2 2 2 2 2 2 2 2 2 2 2 2 2 2 2 2 2 47" xfId="27649" xr:uid="{00000000-0005-0000-0000-0000016C0000}"/>
    <cellStyle name="Normal 2 2 2 2 2 2 2 2 2 2 2 2 2 2 2 2 2 2 2 2 2 48" xfId="27650" xr:uid="{00000000-0005-0000-0000-0000026C0000}"/>
    <cellStyle name="Normal 2 2 2 2 2 2 2 2 2 2 2 2 2 2 2 2 2 2 2 2 2 49" xfId="27651" xr:uid="{00000000-0005-0000-0000-0000036C0000}"/>
    <cellStyle name="Normal 2 2 2 2 2 2 2 2 2 2 2 2 2 2 2 2 2 2 2 2 2 5" xfId="27652" xr:uid="{00000000-0005-0000-0000-0000046C0000}"/>
    <cellStyle name="Normal 2 2 2 2 2 2 2 2 2 2 2 2 2 2 2 2 2 2 2 2 2 50" xfId="27653" xr:uid="{00000000-0005-0000-0000-0000056C0000}"/>
    <cellStyle name="Normal 2 2 2 2 2 2 2 2 2 2 2 2 2 2 2 2 2 2 2 2 2 51" xfId="27654" xr:uid="{00000000-0005-0000-0000-0000066C0000}"/>
    <cellStyle name="Normal 2 2 2 2 2 2 2 2 2 2 2 2 2 2 2 2 2 2 2 2 2 52" xfId="27655" xr:uid="{00000000-0005-0000-0000-0000076C0000}"/>
    <cellStyle name="Normal 2 2 2 2 2 2 2 2 2 2 2 2 2 2 2 2 2 2 2 2 2 53" xfId="27656" xr:uid="{00000000-0005-0000-0000-0000086C0000}"/>
    <cellStyle name="Normal 2 2 2 2 2 2 2 2 2 2 2 2 2 2 2 2 2 2 2 2 2 54" xfId="27657" xr:uid="{00000000-0005-0000-0000-0000096C0000}"/>
    <cellStyle name="Normal 2 2 2 2 2 2 2 2 2 2 2 2 2 2 2 2 2 2 2 2 2 55" xfId="27658" xr:uid="{00000000-0005-0000-0000-00000A6C0000}"/>
    <cellStyle name="Normal 2 2 2 2 2 2 2 2 2 2 2 2 2 2 2 2 2 2 2 2 2 56" xfId="27659" xr:uid="{00000000-0005-0000-0000-00000B6C0000}"/>
    <cellStyle name="Normal 2 2 2 2 2 2 2 2 2 2 2 2 2 2 2 2 2 2 2 2 2 57" xfId="27660" xr:uid="{00000000-0005-0000-0000-00000C6C0000}"/>
    <cellStyle name="Normal 2 2 2 2 2 2 2 2 2 2 2 2 2 2 2 2 2 2 2 2 2 58" xfId="27661" xr:uid="{00000000-0005-0000-0000-00000D6C0000}"/>
    <cellStyle name="Normal 2 2 2 2 2 2 2 2 2 2 2 2 2 2 2 2 2 2 2 2 2 59" xfId="27662" xr:uid="{00000000-0005-0000-0000-00000E6C0000}"/>
    <cellStyle name="Normal 2 2 2 2 2 2 2 2 2 2 2 2 2 2 2 2 2 2 2 2 2 6" xfId="27663" xr:uid="{00000000-0005-0000-0000-00000F6C0000}"/>
    <cellStyle name="Normal 2 2 2 2 2 2 2 2 2 2 2 2 2 2 2 2 2 2 2 2 2 60" xfId="27664" xr:uid="{00000000-0005-0000-0000-0000106C0000}"/>
    <cellStyle name="Normal 2 2 2 2 2 2 2 2 2 2 2 2 2 2 2 2 2 2 2 2 2 61" xfId="27665" xr:uid="{00000000-0005-0000-0000-0000116C0000}"/>
    <cellStyle name="Normal 2 2 2 2 2 2 2 2 2 2 2 2 2 2 2 2 2 2 2 2 2 62" xfId="27666" xr:uid="{00000000-0005-0000-0000-0000126C0000}"/>
    <cellStyle name="Normal 2 2 2 2 2 2 2 2 2 2 2 2 2 2 2 2 2 2 2 2 2 63" xfId="27667" xr:uid="{00000000-0005-0000-0000-0000136C0000}"/>
    <cellStyle name="Normal 2 2 2 2 2 2 2 2 2 2 2 2 2 2 2 2 2 2 2 2 2 64" xfId="27668" xr:uid="{00000000-0005-0000-0000-0000146C0000}"/>
    <cellStyle name="Normal 2 2 2 2 2 2 2 2 2 2 2 2 2 2 2 2 2 2 2 2 2 65" xfId="27669" xr:uid="{00000000-0005-0000-0000-0000156C0000}"/>
    <cellStyle name="Normal 2 2 2 2 2 2 2 2 2 2 2 2 2 2 2 2 2 2 2 2 2 66" xfId="27670" xr:uid="{00000000-0005-0000-0000-0000166C0000}"/>
    <cellStyle name="Normal 2 2 2 2 2 2 2 2 2 2 2 2 2 2 2 2 2 2 2 2 2 7" xfId="27671" xr:uid="{00000000-0005-0000-0000-0000176C0000}"/>
    <cellStyle name="Normal 2 2 2 2 2 2 2 2 2 2 2 2 2 2 2 2 2 2 2 2 2 8" xfId="27672" xr:uid="{00000000-0005-0000-0000-0000186C0000}"/>
    <cellStyle name="Normal 2 2 2 2 2 2 2 2 2 2 2 2 2 2 2 2 2 2 2 2 2 9" xfId="27673" xr:uid="{00000000-0005-0000-0000-0000196C0000}"/>
    <cellStyle name="Normal 2 2 2 2 2 2 2 2 2 2 2 2 2 2 2 2 2 2 2 2 2_Tabla M" xfId="27674" xr:uid="{00000000-0005-0000-0000-00001A6C0000}"/>
    <cellStyle name="Normal 2 2 2 2 2 2 2 2 2 2 2 2 2 2 2 2 2 2 2 2 20" xfId="27675" xr:uid="{00000000-0005-0000-0000-00001B6C0000}"/>
    <cellStyle name="Normal 2 2 2 2 2 2 2 2 2 2 2 2 2 2 2 2 2 2 2 2 20 10" xfId="27676" xr:uid="{00000000-0005-0000-0000-00001C6C0000}"/>
    <cellStyle name="Normal 2 2 2 2 2 2 2 2 2 2 2 2 2 2 2 2 2 2 2 2 20 2" xfId="27677" xr:uid="{00000000-0005-0000-0000-00001D6C0000}"/>
    <cellStyle name="Normal 2 2 2 2 2 2 2 2 2 2 2 2 2 2 2 2 2 2 2 2 20 3" xfId="27678" xr:uid="{00000000-0005-0000-0000-00001E6C0000}"/>
    <cellStyle name="Normal 2 2 2 2 2 2 2 2 2 2 2 2 2 2 2 2 2 2 2 2 20 4" xfId="27679" xr:uid="{00000000-0005-0000-0000-00001F6C0000}"/>
    <cellStyle name="Normal 2 2 2 2 2 2 2 2 2 2 2 2 2 2 2 2 2 2 2 2 20 5" xfId="27680" xr:uid="{00000000-0005-0000-0000-0000206C0000}"/>
    <cellStyle name="Normal 2 2 2 2 2 2 2 2 2 2 2 2 2 2 2 2 2 2 2 2 20 6" xfId="27681" xr:uid="{00000000-0005-0000-0000-0000216C0000}"/>
    <cellStyle name="Normal 2 2 2 2 2 2 2 2 2 2 2 2 2 2 2 2 2 2 2 2 20 7" xfId="27682" xr:uid="{00000000-0005-0000-0000-0000226C0000}"/>
    <cellStyle name="Normal 2 2 2 2 2 2 2 2 2 2 2 2 2 2 2 2 2 2 2 2 20 8" xfId="27683" xr:uid="{00000000-0005-0000-0000-0000236C0000}"/>
    <cellStyle name="Normal 2 2 2 2 2 2 2 2 2 2 2 2 2 2 2 2 2 2 2 2 20 9" xfId="27684" xr:uid="{00000000-0005-0000-0000-0000246C0000}"/>
    <cellStyle name="Normal 2 2 2 2 2 2 2 2 2 2 2 2 2 2 2 2 2 2 2 2 20_Tabla M" xfId="27685" xr:uid="{00000000-0005-0000-0000-0000256C0000}"/>
    <cellStyle name="Normal 2 2 2 2 2 2 2 2 2 2 2 2 2 2 2 2 2 2 2 2 21" xfId="27686" xr:uid="{00000000-0005-0000-0000-0000266C0000}"/>
    <cellStyle name="Normal 2 2 2 2 2 2 2 2 2 2 2 2 2 2 2 2 2 2 2 2 21 10" xfId="27687" xr:uid="{00000000-0005-0000-0000-0000276C0000}"/>
    <cellStyle name="Normal 2 2 2 2 2 2 2 2 2 2 2 2 2 2 2 2 2 2 2 2 21 2" xfId="27688" xr:uid="{00000000-0005-0000-0000-0000286C0000}"/>
    <cellStyle name="Normal 2 2 2 2 2 2 2 2 2 2 2 2 2 2 2 2 2 2 2 2 21 3" xfId="27689" xr:uid="{00000000-0005-0000-0000-0000296C0000}"/>
    <cellStyle name="Normal 2 2 2 2 2 2 2 2 2 2 2 2 2 2 2 2 2 2 2 2 21 4" xfId="27690" xr:uid="{00000000-0005-0000-0000-00002A6C0000}"/>
    <cellStyle name="Normal 2 2 2 2 2 2 2 2 2 2 2 2 2 2 2 2 2 2 2 2 21 5" xfId="27691" xr:uid="{00000000-0005-0000-0000-00002B6C0000}"/>
    <cellStyle name="Normal 2 2 2 2 2 2 2 2 2 2 2 2 2 2 2 2 2 2 2 2 21 6" xfId="27692" xr:uid="{00000000-0005-0000-0000-00002C6C0000}"/>
    <cellStyle name="Normal 2 2 2 2 2 2 2 2 2 2 2 2 2 2 2 2 2 2 2 2 21 7" xfId="27693" xr:uid="{00000000-0005-0000-0000-00002D6C0000}"/>
    <cellStyle name="Normal 2 2 2 2 2 2 2 2 2 2 2 2 2 2 2 2 2 2 2 2 21 8" xfId="27694" xr:uid="{00000000-0005-0000-0000-00002E6C0000}"/>
    <cellStyle name="Normal 2 2 2 2 2 2 2 2 2 2 2 2 2 2 2 2 2 2 2 2 21 9" xfId="27695" xr:uid="{00000000-0005-0000-0000-00002F6C0000}"/>
    <cellStyle name="Normal 2 2 2 2 2 2 2 2 2 2 2 2 2 2 2 2 2 2 2 2 21_Tabla M" xfId="27696" xr:uid="{00000000-0005-0000-0000-0000306C0000}"/>
    <cellStyle name="Normal 2 2 2 2 2 2 2 2 2 2 2 2 2 2 2 2 2 2 2 2 22" xfId="27697" xr:uid="{00000000-0005-0000-0000-0000316C0000}"/>
    <cellStyle name="Normal 2 2 2 2 2 2 2 2 2 2 2 2 2 2 2 2 2 2 2 2 22 10" xfId="27698" xr:uid="{00000000-0005-0000-0000-0000326C0000}"/>
    <cellStyle name="Normal 2 2 2 2 2 2 2 2 2 2 2 2 2 2 2 2 2 2 2 2 22 2" xfId="27699" xr:uid="{00000000-0005-0000-0000-0000336C0000}"/>
    <cellStyle name="Normal 2 2 2 2 2 2 2 2 2 2 2 2 2 2 2 2 2 2 2 2 22 3" xfId="27700" xr:uid="{00000000-0005-0000-0000-0000346C0000}"/>
    <cellStyle name="Normal 2 2 2 2 2 2 2 2 2 2 2 2 2 2 2 2 2 2 2 2 22 4" xfId="27701" xr:uid="{00000000-0005-0000-0000-0000356C0000}"/>
    <cellStyle name="Normal 2 2 2 2 2 2 2 2 2 2 2 2 2 2 2 2 2 2 2 2 22 5" xfId="27702" xr:uid="{00000000-0005-0000-0000-0000366C0000}"/>
    <cellStyle name="Normal 2 2 2 2 2 2 2 2 2 2 2 2 2 2 2 2 2 2 2 2 22 6" xfId="27703" xr:uid="{00000000-0005-0000-0000-0000376C0000}"/>
    <cellStyle name="Normal 2 2 2 2 2 2 2 2 2 2 2 2 2 2 2 2 2 2 2 2 22 7" xfId="27704" xr:uid="{00000000-0005-0000-0000-0000386C0000}"/>
    <cellStyle name="Normal 2 2 2 2 2 2 2 2 2 2 2 2 2 2 2 2 2 2 2 2 22 8" xfId="27705" xr:uid="{00000000-0005-0000-0000-0000396C0000}"/>
    <cellStyle name="Normal 2 2 2 2 2 2 2 2 2 2 2 2 2 2 2 2 2 2 2 2 22 9" xfId="27706" xr:uid="{00000000-0005-0000-0000-00003A6C0000}"/>
    <cellStyle name="Normal 2 2 2 2 2 2 2 2 2 2 2 2 2 2 2 2 2 2 2 2 22_Tabla M" xfId="27707" xr:uid="{00000000-0005-0000-0000-00003B6C0000}"/>
    <cellStyle name="Normal 2 2 2 2 2 2 2 2 2 2 2 2 2 2 2 2 2 2 2 2 23" xfId="27708" xr:uid="{00000000-0005-0000-0000-00003C6C0000}"/>
    <cellStyle name="Normal 2 2 2 2 2 2 2 2 2 2 2 2 2 2 2 2 2 2 2 2 23 10" xfId="27709" xr:uid="{00000000-0005-0000-0000-00003D6C0000}"/>
    <cellStyle name="Normal 2 2 2 2 2 2 2 2 2 2 2 2 2 2 2 2 2 2 2 2 23 2" xfId="27710" xr:uid="{00000000-0005-0000-0000-00003E6C0000}"/>
    <cellStyle name="Normal 2 2 2 2 2 2 2 2 2 2 2 2 2 2 2 2 2 2 2 2 23 3" xfId="27711" xr:uid="{00000000-0005-0000-0000-00003F6C0000}"/>
    <cellStyle name="Normal 2 2 2 2 2 2 2 2 2 2 2 2 2 2 2 2 2 2 2 2 23 4" xfId="27712" xr:uid="{00000000-0005-0000-0000-0000406C0000}"/>
    <cellStyle name="Normal 2 2 2 2 2 2 2 2 2 2 2 2 2 2 2 2 2 2 2 2 23 5" xfId="27713" xr:uid="{00000000-0005-0000-0000-0000416C0000}"/>
    <cellStyle name="Normal 2 2 2 2 2 2 2 2 2 2 2 2 2 2 2 2 2 2 2 2 23 6" xfId="27714" xr:uid="{00000000-0005-0000-0000-0000426C0000}"/>
    <cellStyle name="Normal 2 2 2 2 2 2 2 2 2 2 2 2 2 2 2 2 2 2 2 2 23 7" xfId="27715" xr:uid="{00000000-0005-0000-0000-0000436C0000}"/>
    <cellStyle name="Normal 2 2 2 2 2 2 2 2 2 2 2 2 2 2 2 2 2 2 2 2 23 8" xfId="27716" xr:uid="{00000000-0005-0000-0000-0000446C0000}"/>
    <cellStyle name="Normal 2 2 2 2 2 2 2 2 2 2 2 2 2 2 2 2 2 2 2 2 23 9" xfId="27717" xr:uid="{00000000-0005-0000-0000-0000456C0000}"/>
    <cellStyle name="Normal 2 2 2 2 2 2 2 2 2 2 2 2 2 2 2 2 2 2 2 2 23_Tabla M" xfId="27718" xr:uid="{00000000-0005-0000-0000-0000466C0000}"/>
    <cellStyle name="Normal 2 2 2 2 2 2 2 2 2 2 2 2 2 2 2 2 2 2 2 2 24" xfId="27719" xr:uid="{00000000-0005-0000-0000-0000476C0000}"/>
    <cellStyle name="Normal 2 2 2 2 2 2 2 2 2 2 2 2 2 2 2 2 2 2 2 2 24 10" xfId="27720" xr:uid="{00000000-0005-0000-0000-0000486C0000}"/>
    <cellStyle name="Normal 2 2 2 2 2 2 2 2 2 2 2 2 2 2 2 2 2 2 2 2 24 2" xfId="27721" xr:uid="{00000000-0005-0000-0000-0000496C0000}"/>
    <cellStyle name="Normal 2 2 2 2 2 2 2 2 2 2 2 2 2 2 2 2 2 2 2 2 24 3" xfId="27722" xr:uid="{00000000-0005-0000-0000-00004A6C0000}"/>
    <cellStyle name="Normal 2 2 2 2 2 2 2 2 2 2 2 2 2 2 2 2 2 2 2 2 24 4" xfId="27723" xr:uid="{00000000-0005-0000-0000-00004B6C0000}"/>
    <cellStyle name="Normal 2 2 2 2 2 2 2 2 2 2 2 2 2 2 2 2 2 2 2 2 24 5" xfId="27724" xr:uid="{00000000-0005-0000-0000-00004C6C0000}"/>
    <cellStyle name="Normal 2 2 2 2 2 2 2 2 2 2 2 2 2 2 2 2 2 2 2 2 24 6" xfId="27725" xr:uid="{00000000-0005-0000-0000-00004D6C0000}"/>
    <cellStyle name="Normal 2 2 2 2 2 2 2 2 2 2 2 2 2 2 2 2 2 2 2 2 24 7" xfId="27726" xr:uid="{00000000-0005-0000-0000-00004E6C0000}"/>
    <cellStyle name="Normal 2 2 2 2 2 2 2 2 2 2 2 2 2 2 2 2 2 2 2 2 24 8" xfId="27727" xr:uid="{00000000-0005-0000-0000-00004F6C0000}"/>
    <cellStyle name="Normal 2 2 2 2 2 2 2 2 2 2 2 2 2 2 2 2 2 2 2 2 24 9" xfId="27728" xr:uid="{00000000-0005-0000-0000-0000506C0000}"/>
    <cellStyle name="Normal 2 2 2 2 2 2 2 2 2 2 2 2 2 2 2 2 2 2 2 2 24_Tabla M" xfId="27729" xr:uid="{00000000-0005-0000-0000-0000516C0000}"/>
    <cellStyle name="Normal 2 2 2 2 2 2 2 2 2 2 2 2 2 2 2 2 2 2 2 2 25" xfId="27730" xr:uid="{00000000-0005-0000-0000-0000526C0000}"/>
    <cellStyle name="Normal 2 2 2 2 2 2 2 2 2 2 2 2 2 2 2 2 2 2 2 2 25 10" xfId="27731" xr:uid="{00000000-0005-0000-0000-0000536C0000}"/>
    <cellStyle name="Normal 2 2 2 2 2 2 2 2 2 2 2 2 2 2 2 2 2 2 2 2 25 2" xfId="27732" xr:uid="{00000000-0005-0000-0000-0000546C0000}"/>
    <cellStyle name="Normal 2 2 2 2 2 2 2 2 2 2 2 2 2 2 2 2 2 2 2 2 25 3" xfId="27733" xr:uid="{00000000-0005-0000-0000-0000556C0000}"/>
    <cellStyle name="Normal 2 2 2 2 2 2 2 2 2 2 2 2 2 2 2 2 2 2 2 2 25 4" xfId="27734" xr:uid="{00000000-0005-0000-0000-0000566C0000}"/>
    <cellStyle name="Normal 2 2 2 2 2 2 2 2 2 2 2 2 2 2 2 2 2 2 2 2 25 5" xfId="27735" xr:uid="{00000000-0005-0000-0000-0000576C0000}"/>
    <cellStyle name="Normal 2 2 2 2 2 2 2 2 2 2 2 2 2 2 2 2 2 2 2 2 25 6" xfId="27736" xr:uid="{00000000-0005-0000-0000-0000586C0000}"/>
    <cellStyle name="Normal 2 2 2 2 2 2 2 2 2 2 2 2 2 2 2 2 2 2 2 2 25 7" xfId="27737" xr:uid="{00000000-0005-0000-0000-0000596C0000}"/>
    <cellStyle name="Normal 2 2 2 2 2 2 2 2 2 2 2 2 2 2 2 2 2 2 2 2 25 8" xfId="27738" xr:uid="{00000000-0005-0000-0000-00005A6C0000}"/>
    <cellStyle name="Normal 2 2 2 2 2 2 2 2 2 2 2 2 2 2 2 2 2 2 2 2 25 9" xfId="27739" xr:uid="{00000000-0005-0000-0000-00005B6C0000}"/>
    <cellStyle name="Normal 2 2 2 2 2 2 2 2 2 2 2 2 2 2 2 2 2 2 2 2 25_Tabla M" xfId="27740" xr:uid="{00000000-0005-0000-0000-00005C6C0000}"/>
    <cellStyle name="Normal 2 2 2 2 2 2 2 2 2 2 2 2 2 2 2 2 2 2 2 2 26" xfId="27741" xr:uid="{00000000-0005-0000-0000-00005D6C0000}"/>
    <cellStyle name="Normal 2 2 2 2 2 2 2 2 2 2 2 2 2 2 2 2 2 2 2 2 26 10" xfId="27742" xr:uid="{00000000-0005-0000-0000-00005E6C0000}"/>
    <cellStyle name="Normal 2 2 2 2 2 2 2 2 2 2 2 2 2 2 2 2 2 2 2 2 26 2" xfId="27743" xr:uid="{00000000-0005-0000-0000-00005F6C0000}"/>
    <cellStyle name="Normal 2 2 2 2 2 2 2 2 2 2 2 2 2 2 2 2 2 2 2 2 26 3" xfId="27744" xr:uid="{00000000-0005-0000-0000-0000606C0000}"/>
    <cellStyle name="Normal 2 2 2 2 2 2 2 2 2 2 2 2 2 2 2 2 2 2 2 2 26 4" xfId="27745" xr:uid="{00000000-0005-0000-0000-0000616C0000}"/>
    <cellStyle name="Normal 2 2 2 2 2 2 2 2 2 2 2 2 2 2 2 2 2 2 2 2 26 5" xfId="27746" xr:uid="{00000000-0005-0000-0000-0000626C0000}"/>
    <cellStyle name="Normal 2 2 2 2 2 2 2 2 2 2 2 2 2 2 2 2 2 2 2 2 26 6" xfId="27747" xr:uid="{00000000-0005-0000-0000-0000636C0000}"/>
    <cellStyle name="Normal 2 2 2 2 2 2 2 2 2 2 2 2 2 2 2 2 2 2 2 2 26 7" xfId="27748" xr:uid="{00000000-0005-0000-0000-0000646C0000}"/>
    <cellStyle name="Normal 2 2 2 2 2 2 2 2 2 2 2 2 2 2 2 2 2 2 2 2 26 8" xfId="27749" xr:uid="{00000000-0005-0000-0000-0000656C0000}"/>
    <cellStyle name="Normal 2 2 2 2 2 2 2 2 2 2 2 2 2 2 2 2 2 2 2 2 26 9" xfId="27750" xr:uid="{00000000-0005-0000-0000-0000666C0000}"/>
    <cellStyle name="Normal 2 2 2 2 2 2 2 2 2 2 2 2 2 2 2 2 2 2 2 2 26_Tabla M" xfId="27751" xr:uid="{00000000-0005-0000-0000-0000676C0000}"/>
    <cellStyle name="Normal 2 2 2 2 2 2 2 2 2 2 2 2 2 2 2 2 2 2 2 2 27" xfId="27752" xr:uid="{00000000-0005-0000-0000-0000686C0000}"/>
    <cellStyle name="Normal 2 2 2 2 2 2 2 2 2 2 2 2 2 2 2 2 2 2 2 2 27 10" xfId="27753" xr:uid="{00000000-0005-0000-0000-0000696C0000}"/>
    <cellStyle name="Normal 2 2 2 2 2 2 2 2 2 2 2 2 2 2 2 2 2 2 2 2 27 2" xfId="27754" xr:uid="{00000000-0005-0000-0000-00006A6C0000}"/>
    <cellStyle name="Normal 2 2 2 2 2 2 2 2 2 2 2 2 2 2 2 2 2 2 2 2 27 3" xfId="27755" xr:uid="{00000000-0005-0000-0000-00006B6C0000}"/>
    <cellStyle name="Normal 2 2 2 2 2 2 2 2 2 2 2 2 2 2 2 2 2 2 2 2 27 4" xfId="27756" xr:uid="{00000000-0005-0000-0000-00006C6C0000}"/>
    <cellStyle name="Normal 2 2 2 2 2 2 2 2 2 2 2 2 2 2 2 2 2 2 2 2 27 5" xfId="27757" xr:uid="{00000000-0005-0000-0000-00006D6C0000}"/>
    <cellStyle name="Normal 2 2 2 2 2 2 2 2 2 2 2 2 2 2 2 2 2 2 2 2 27 6" xfId="27758" xr:uid="{00000000-0005-0000-0000-00006E6C0000}"/>
    <cellStyle name="Normal 2 2 2 2 2 2 2 2 2 2 2 2 2 2 2 2 2 2 2 2 27 7" xfId="27759" xr:uid="{00000000-0005-0000-0000-00006F6C0000}"/>
    <cellStyle name="Normal 2 2 2 2 2 2 2 2 2 2 2 2 2 2 2 2 2 2 2 2 27 8" xfId="27760" xr:uid="{00000000-0005-0000-0000-0000706C0000}"/>
    <cellStyle name="Normal 2 2 2 2 2 2 2 2 2 2 2 2 2 2 2 2 2 2 2 2 27 9" xfId="27761" xr:uid="{00000000-0005-0000-0000-0000716C0000}"/>
    <cellStyle name="Normal 2 2 2 2 2 2 2 2 2 2 2 2 2 2 2 2 2 2 2 2 27_Tabla M" xfId="27762" xr:uid="{00000000-0005-0000-0000-0000726C0000}"/>
    <cellStyle name="Normal 2 2 2 2 2 2 2 2 2 2 2 2 2 2 2 2 2 2 2 2 28" xfId="27763" xr:uid="{00000000-0005-0000-0000-0000736C0000}"/>
    <cellStyle name="Normal 2 2 2 2 2 2 2 2 2 2 2 2 2 2 2 2 2 2 2 2 28 10" xfId="27764" xr:uid="{00000000-0005-0000-0000-0000746C0000}"/>
    <cellStyle name="Normal 2 2 2 2 2 2 2 2 2 2 2 2 2 2 2 2 2 2 2 2 28 2" xfId="27765" xr:uid="{00000000-0005-0000-0000-0000756C0000}"/>
    <cellStyle name="Normal 2 2 2 2 2 2 2 2 2 2 2 2 2 2 2 2 2 2 2 2 28 3" xfId="27766" xr:uid="{00000000-0005-0000-0000-0000766C0000}"/>
    <cellStyle name="Normal 2 2 2 2 2 2 2 2 2 2 2 2 2 2 2 2 2 2 2 2 28 4" xfId="27767" xr:uid="{00000000-0005-0000-0000-0000776C0000}"/>
    <cellStyle name="Normal 2 2 2 2 2 2 2 2 2 2 2 2 2 2 2 2 2 2 2 2 28 5" xfId="27768" xr:uid="{00000000-0005-0000-0000-0000786C0000}"/>
    <cellStyle name="Normal 2 2 2 2 2 2 2 2 2 2 2 2 2 2 2 2 2 2 2 2 28 6" xfId="27769" xr:uid="{00000000-0005-0000-0000-0000796C0000}"/>
    <cellStyle name="Normal 2 2 2 2 2 2 2 2 2 2 2 2 2 2 2 2 2 2 2 2 28 7" xfId="27770" xr:uid="{00000000-0005-0000-0000-00007A6C0000}"/>
    <cellStyle name="Normal 2 2 2 2 2 2 2 2 2 2 2 2 2 2 2 2 2 2 2 2 28 8" xfId="27771" xr:uid="{00000000-0005-0000-0000-00007B6C0000}"/>
    <cellStyle name="Normal 2 2 2 2 2 2 2 2 2 2 2 2 2 2 2 2 2 2 2 2 28 9" xfId="27772" xr:uid="{00000000-0005-0000-0000-00007C6C0000}"/>
    <cellStyle name="Normal 2 2 2 2 2 2 2 2 2 2 2 2 2 2 2 2 2 2 2 2 28_Tabla M" xfId="27773" xr:uid="{00000000-0005-0000-0000-00007D6C0000}"/>
    <cellStyle name="Normal 2 2 2 2 2 2 2 2 2 2 2 2 2 2 2 2 2 2 2 2 29" xfId="27774" xr:uid="{00000000-0005-0000-0000-00007E6C0000}"/>
    <cellStyle name="Normal 2 2 2 2 2 2 2 2 2 2 2 2 2 2 2 2 2 2 2 2 29 10" xfId="27775" xr:uid="{00000000-0005-0000-0000-00007F6C0000}"/>
    <cellStyle name="Normal 2 2 2 2 2 2 2 2 2 2 2 2 2 2 2 2 2 2 2 2 29 2" xfId="27776" xr:uid="{00000000-0005-0000-0000-0000806C0000}"/>
    <cellStyle name="Normal 2 2 2 2 2 2 2 2 2 2 2 2 2 2 2 2 2 2 2 2 29 3" xfId="27777" xr:uid="{00000000-0005-0000-0000-0000816C0000}"/>
    <cellStyle name="Normal 2 2 2 2 2 2 2 2 2 2 2 2 2 2 2 2 2 2 2 2 29 4" xfId="27778" xr:uid="{00000000-0005-0000-0000-0000826C0000}"/>
    <cellStyle name="Normal 2 2 2 2 2 2 2 2 2 2 2 2 2 2 2 2 2 2 2 2 29 5" xfId="27779" xr:uid="{00000000-0005-0000-0000-0000836C0000}"/>
    <cellStyle name="Normal 2 2 2 2 2 2 2 2 2 2 2 2 2 2 2 2 2 2 2 2 29 6" xfId="27780" xr:uid="{00000000-0005-0000-0000-0000846C0000}"/>
    <cellStyle name="Normal 2 2 2 2 2 2 2 2 2 2 2 2 2 2 2 2 2 2 2 2 29 7" xfId="27781" xr:uid="{00000000-0005-0000-0000-0000856C0000}"/>
    <cellStyle name="Normal 2 2 2 2 2 2 2 2 2 2 2 2 2 2 2 2 2 2 2 2 29 8" xfId="27782" xr:uid="{00000000-0005-0000-0000-0000866C0000}"/>
    <cellStyle name="Normal 2 2 2 2 2 2 2 2 2 2 2 2 2 2 2 2 2 2 2 2 29 9" xfId="27783" xr:uid="{00000000-0005-0000-0000-0000876C0000}"/>
    <cellStyle name="Normal 2 2 2 2 2 2 2 2 2 2 2 2 2 2 2 2 2 2 2 2 29_Tabla M" xfId="27784" xr:uid="{00000000-0005-0000-0000-0000886C0000}"/>
    <cellStyle name="Normal 2 2 2 2 2 2 2 2 2 2 2 2 2 2 2 2 2 2 2 2 3" xfId="27785" xr:uid="{00000000-0005-0000-0000-0000896C0000}"/>
    <cellStyle name="Normal 2 2 2 2 2 2 2 2 2 2 2 2 2 2 2 2 2 2 2 2 3 10" xfId="27786" xr:uid="{00000000-0005-0000-0000-00008A6C0000}"/>
    <cellStyle name="Normal 2 2 2 2 2 2 2 2 2 2 2 2 2 2 2 2 2 2 2 2 3 2" xfId="27787" xr:uid="{00000000-0005-0000-0000-00008B6C0000}"/>
    <cellStyle name="Normal 2 2 2 2 2 2 2 2 2 2 2 2 2 2 2 2 2 2 2 2 3 3" xfId="27788" xr:uid="{00000000-0005-0000-0000-00008C6C0000}"/>
    <cellStyle name="Normal 2 2 2 2 2 2 2 2 2 2 2 2 2 2 2 2 2 2 2 2 3 4" xfId="27789" xr:uid="{00000000-0005-0000-0000-00008D6C0000}"/>
    <cellStyle name="Normal 2 2 2 2 2 2 2 2 2 2 2 2 2 2 2 2 2 2 2 2 3 5" xfId="27790" xr:uid="{00000000-0005-0000-0000-00008E6C0000}"/>
    <cellStyle name="Normal 2 2 2 2 2 2 2 2 2 2 2 2 2 2 2 2 2 2 2 2 3 6" xfId="27791" xr:uid="{00000000-0005-0000-0000-00008F6C0000}"/>
    <cellStyle name="Normal 2 2 2 2 2 2 2 2 2 2 2 2 2 2 2 2 2 2 2 2 3 7" xfId="27792" xr:uid="{00000000-0005-0000-0000-0000906C0000}"/>
    <cellStyle name="Normal 2 2 2 2 2 2 2 2 2 2 2 2 2 2 2 2 2 2 2 2 3 8" xfId="27793" xr:uid="{00000000-0005-0000-0000-0000916C0000}"/>
    <cellStyle name="Normal 2 2 2 2 2 2 2 2 2 2 2 2 2 2 2 2 2 2 2 2 3 9" xfId="27794" xr:uid="{00000000-0005-0000-0000-0000926C0000}"/>
    <cellStyle name="Normal 2 2 2 2 2 2 2 2 2 2 2 2 2 2 2 2 2 2 2 2 3_Tabla M" xfId="27795" xr:uid="{00000000-0005-0000-0000-0000936C0000}"/>
    <cellStyle name="Normal 2 2 2 2 2 2 2 2 2 2 2 2 2 2 2 2 2 2 2 2 30" xfId="27796" xr:uid="{00000000-0005-0000-0000-0000946C0000}"/>
    <cellStyle name="Normal 2 2 2 2 2 2 2 2 2 2 2 2 2 2 2 2 2 2 2 2 30 10" xfId="27797" xr:uid="{00000000-0005-0000-0000-0000956C0000}"/>
    <cellStyle name="Normal 2 2 2 2 2 2 2 2 2 2 2 2 2 2 2 2 2 2 2 2 30 2" xfId="27798" xr:uid="{00000000-0005-0000-0000-0000966C0000}"/>
    <cellStyle name="Normal 2 2 2 2 2 2 2 2 2 2 2 2 2 2 2 2 2 2 2 2 30 3" xfId="27799" xr:uid="{00000000-0005-0000-0000-0000976C0000}"/>
    <cellStyle name="Normal 2 2 2 2 2 2 2 2 2 2 2 2 2 2 2 2 2 2 2 2 30 4" xfId="27800" xr:uid="{00000000-0005-0000-0000-0000986C0000}"/>
    <cellStyle name="Normal 2 2 2 2 2 2 2 2 2 2 2 2 2 2 2 2 2 2 2 2 30 5" xfId="27801" xr:uid="{00000000-0005-0000-0000-0000996C0000}"/>
    <cellStyle name="Normal 2 2 2 2 2 2 2 2 2 2 2 2 2 2 2 2 2 2 2 2 30 6" xfId="27802" xr:uid="{00000000-0005-0000-0000-00009A6C0000}"/>
    <cellStyle name="Normal 2 2 2 2 2 2 2 2 2 2 2 2 2 2 2 2 2 2 2 2 30 7" xfId="27803" xr:uid="{00000000-0005-0000-0000-00009B6C0000}"/>
    <cellStyle name="Normal 2 2 2 2 2 2 2 2 2 2 2 2 2 2 2 2 2 2 2 2 30 8" xfId="27804" xr:uid="{00000000-0005-0000-0000-00009C6C0000}"/>
    <cellStyle name="Normal 2 2 2 2 2 2 2 2 2 2 2 2 2 2 2 2 2 2 2 2 30 9" xfId="27805" xr:uid="{00000000-0005-0000-0000-00009D6C0000}"/>
    <cellStyle name="Normal 2 2 2 2 2 2 2 2 2 2 2 2 2 2 2 2 2 2 2 2 30_Tabla M" xfId="27806" xr:uid="{00000000-0005-0000-0000-00009E6C0000}"/>
    <cellStyle name="Normal 2 2 2 2 2 2 2 2 2 2 2 2 2 2 2 2 2 2 2 2 31" xfId="27807" xr:uid="{00000000-0005-0000-0000-00009F6C0000}"/>
    <cellStyle name="Normal 2 2 2 2 2 2 2 2 2 2 2 2 2 2 2 2 2 2 2 2 31 10" xfId="27808" xr:uid="{00000000-0005-0000-0000-0000A06C0000}"/>
    <cellStyle name="Normal 2 2 2 2 2 2 2 2 2 2 2 2 2 2 2 2 2 2 2 2 31 2" xfId="27809" xr:uid="{00000000-0005-0000-0000-0000A16C0000}"/>
    <cellStyle name="Normal 2 2 2 2 2 2 2 2 2 2 2 2 2 2 2 2 2 2 2 2 31 3" xfId="27810" xr:uid="{00000000-0005-0000-0000-0000A26C0000}"/>
    <cellStyle name="Normal 2 2 2 2 2 2 2 2 2 2 2 2 2 2 2 2 2 2 2 2 31 4" xfId="27811" xr:uid="{00000000-0005-0000-0000-0000A36C0000}"/>
    <cellStyle name="Normal 2 2 2 2 2 2 2 2 2 2 2 2 2 2 2 2 2 2 2 2 31 5" xfId="27812" xr:uid="{00000000-0005-0000-0000-0000A46C0000}"/>
    <cellStyle name="Normal 2 2 2 2 2 2 2 2 2 2 2 2 2 2 2 2 2 2 2 2 31 6" xfId="27813" xr:uid="{00000000-0005-0000-0000-0000A56C0000}"/>
    <cellStyle name="Normal 2 2 2 2 2 2 2 2 2 2 2 2 2 2 2 2 2 2 2 2 31 7" xfId="27814" xr:uid="{00000000-0005-0000-0000-0000A66C0000}"/>
    <cellStyle name="Normal 2 2 2 2 2 2 2 2 2 2 2 2 2 2 2 2 2 2 2 2 31 8" xfId="27815" xr:uid="{00000000-0005-0000-0000-0000A76C0000}"/>
    <cellStyle name="Normal 2 2 2 2 2 2 2 2 2 2 2 2 2 2 2 2 2 2 2 2 31 9" xfId="27816" xr:uid="{00000000-0005-0000-0000-0000A86C0000}"/>
    <cellStyle name="Normal 2 2 2 2 2 2 2 2 2 2 2 2 2 2 2 2 2 2 2 2 31_Tabla M" xfId="27817" xr:uid="{00000000-0005-0000-0000-0000A96C0000}"/>
    <cellStyle name="Normal 2 2 2 2 2 2 2 2 2 2 2 2 2 2 2 2 2 2 2 2 32" xfId="27818" xr:uid="{00000000-0005-0000-0000-0000AA6C0000}"/>
    <cellStyle name="Normal 2 2 2 2 2 2 2 2 2 2 2 2 2 2 2 2 2 2 2 2 32 10" xfId="27819" xr:uid="{00000000-0005-0000-0000-0000AB6C0000}"/>
    <cellStyle name="Normal 2 2 2 2 2 2 2 2 2 2 2 2 2 2 2 2 2 2 2 2 32 2" xfId="27820" xr:uid="{00000000-0005-0000-0000-0000AC6C0000}"/>
    <cellStyle name="Normal 2 2 2 2 2 2 2 2 2 2 2 2 2 2 2 2 2 2 2 2 32 3" xfId="27821" xr:uid="{00000000-0005-0000-0000-0000AD6C0000}"/>
    <cellStyle name="Normal 2 2 2 2 2 2 2 2 2 2 2 2 2 2 2 2 2 2 2 2 32 4" xfId="27822" xr:uid="{00000000-0005-0000-0000-0000AE6C0000}"/>
    <cellStyle name="Normal 2 2 2 2 2 2 2 2 2 2 2 2 2 2 2 2 2 2 2 2 32 5" xfId="27823" xr:uid="{00000000-0005-0000-0000-0000AF6C0000}"/>
    <cellStyle name="Normal 2 2 2 2 2 2 2 2 2 2 2 2 2 2 2 2 2 2 2 2 32 6" xfId="27824" xr:uid="{00000000-0005-0000-0000-0000B06C0000}"/>
    <cellStyle name="Normal 2 2 2 2 2 2 2 2 2 2 2 2 2 2 2 2 2 2 2 2 32 7" xfId="27825" xr:uid="{00000000-0005-0000-0000-0000B16C0000}"/>
    <cellStyle name="Normal 2 2 2 2 2 2 2 2 2 2 2 2 2 2 2 2 2 2 2 2 32 8" xfId="27826" xr:uid="{00000000-0005-0000-0000-0000B26C0000}"/>
    <cellStyle name="Normal 2 2 2 2 2 2 2 2 2 2 2 2 2 2 2 2 2 2 2 2 32 9" xfId="27827" xr:uid="{00000000-0005-0000-0000-0000B36C0000}"/>
    <cellStyle name="Normal 2 2 2 2 2 2 2 2 2 2 2 2 2 2 2 2 2 2 2 2 32_Tabla M" xfId="27828" xr:uid="{00000000-0005-0000-0000-0000B46C0000}"/>
    <cellStyle name="Normal 2 2 2 2 2 2 2 2 2 2 2 2 2 2 2 2 2 2 2 2 33" xfId="27829" xr:uid="{00000000-0005-0000-0000-0000B56C0000}"/>
    <cellStyle name="Normal 2 2 2 2 2 2 2 2 2 2 2 2 2 2 2 2 2 2 2 2 33 10" xfId="27830" xr:uid="{00000000-0005-0000-0000-0000B66C0000}"/>
    <cellStyle name="Normal 2 2 2 2 2 2 2 2 2 2 2 2 2 2 2 2 2 2 2 2 33 2" xfId="27831" xr:uid="{00000000-0005-0000-0000-0000B76C0000}"/>
    <cellStyle name="Normal 2 2 2 2 2 2 2 2 2 2 2 2 2 2 2 2 2 2 2 2 33 3" xfId="27832" xr:uid="{00000000-0005-0000-0000-0000B86C0000}"/>
    <cellStyle name="Normal 2 2 2 2 2 2 2 2 2 2 2 2 2 2 2 2 2 2 2 2 33 4" xfId="27833" xr:uid="{00000000-0005-0000-0000-0000B96C0000}"/>
    <cellStyle name="Normal 2 2 2 2 2 2 2 2 2 2 2 2 2 2 2 2 2 2 2 2 33 5" xfId="27834" xr:uid="{00000000-0005-0000-0000-0000BA6C0000}"/>
    <cellStyle name="Normal 2 2 2 2 2 2 2 2 2 2 2 2 2 2 2 2 2 2 2 2 33 6" xfId="27835" xr:uid="{00000000-0005-0000-0000-0000BB6C0000}"/>
    <cellStyle name="Normal 2 2 2 2 2 2 2 2 2 2 2 2 2 2 2 2 2 2 2 2 33 7" xfId="27836" xr:uid="{00000000-0005-0000-0000-0000BC6C0000}"/>
    <cellStyle name="Normal 2 2 2 2 2 2 2 2 2 2 2 2 2 2 2 2 2 2 2 2 33 8" xfId="27837" xr:uid="{00000000-0005-0000-0000-0000BD6C0000}"/>
    <cellStyle name="Normal 2 2 2 2 2 2 2 2 2 2 2 2 2 2 2 2 2 2 2 2 33 9" xfId="27838" xr:uid="{00000000-0005-0000-0000-0000BE6C0000}"/>
    <cellStyle name="Normal 2 2 2 2 2 2 2 2 2 2 2 2 2 2 2 2 2 2 2 2 33_Tabla M" xfId="27839" xr:uid="{00000000-0005-0000-0000-0000BF6C0000}"/>
    <cellStyle name="Normal 2 2 2 2 2 2 2 2 2 2 2 2 2 2 2 2 2 2 2 2 34" xfId="27840" xr:uid="{00000000-0005-0000-0000-0000C06C0000}"/>
    <cellStyle name="Normal 2 2 2 2 2 2 2 2 2 2 2 2 2 2 2 2 2 2 2 2 34 10" xfId="27841" xr:uid="{00000000-0005-0000-0000-0000C16C0000}"/>
    <cellStyle name="Normal 2 2 2 2 2 2 2 2 2 2 2 2 2 2 2 2 2 2 2 2 34 2" xfId="27842" xr:uid="{00000000-0005-0000-0000-0000C26C0000}"/>
    <cellStyle name="Normal 2 2 2 2 2 2 2 2 2 2 2 2 2 2 2 2 2 2 2 2 34 3" xfId="27843" xr:uid="{00000000-0005-0000-0000-0000C36C0000}"/>
    <cellStyle name="Normal 2 2 2 2 2 2 2 2 2 2 2 2 2 2 2 2 2 2 2 2 34 4" xfId="27844" xr:uid="{00000000-0005-0000-0000-0000C46C0000}"/>
    <cellStyle name="Normal 2 2 2 2 2 2 2 2 2 2 2 2 2 2 2 2 2 2 2 2 34 5" xfId="27845" xr:uid="{00000000-0005-0000-0000-0000C56C0000}"/>
    <cellStyle name="Normal 2 2 2 2 2 2 2 2 2 2 2 2 2 2 2 2 2 2 2 2 34 6" xfId="27846" xr:uid="{00000000-0005-0000-0000-0000C66C0000}"/>
    <cellStyle name="Normal 2 2 2 2 2 2 2 2 2 2 2 2 2 2 2 2 2 2 2 2 34 7" xfId="27847" xr:uid="{00000000-0005-0000-0000-0000C76C0000}"/>
    <cellStyle name="Normal 2 2 2 2 2 2 2 2 2 2 2 2 2 2 2 2 2 2 2 2 34 8" xfId="27848" xr:uid="{00000000-0005-0000-0000-0000C86C0000}"/>
    <cellStyle name="Normal 2 2 2 2 2 2 2 2 2 2 2 2 2 2 2 2 2 2 2 2 34 9" xfId="27849" xr:uid="{00000000-0005-0000-0000-0000C96C0000}"/>
    <cellStyle name="Normal 2 2 2 2 2 2 2 2 2 2 2 2 2 2 2 2 2 2 2 2 34_Tabla M" xfId="27850" xr:uid="{00000000-0005-0000-0000-0000CA6C0000}"/>
    <cellStyle name="Normal 2 2 2 2 2 2 2 2 2 2 2 2 2 2 2 2 2 2 2 2 35" xfId="27851" xr:uid="{00000000-0005-0000-0000-0000CB6C0000}"/>
    <cellStyle name="Normal 2 2 2 2 2 2 2 2 2 2 2 2 2 2 2 2 2 2 2 2 35 10" xfId="27852" xr:uid="{00000000-0005-0000-0000-0000CC6C0000}"/>
    <cellStyle name="Normal 2 2 2 2 2 2 2 2 2 2 2 2 2 2 2 2 2 2 2 2 35 2" xfId="27853" xr:uid="{00000000-0005-0000-0000-0000CD6C0000}"/>
    <cellStyle name="Normal 2 2 2 2 2 2 2 2 2 2 2 2 2 2 2 2 2 2 2 2 35 3" xfId="27854" xr:uid="{00000000-0005-0000-0000-0000CE6C0000}"/>
    <cellStyle name="Normal 2 2 2 2 2 2 2 2 2 2 2 2 2 2 2 2 2 2 2 2 35 4" xfId="27855" xr:uid="{00000000-0005-0000-0000-0000CF6C0000}"/>
    <cellStyle name="Normal 2 2 2 2 2 2 2 2 2 2 2 2 2 2 2 2 2 2 2 2 35 5" xfId="27856" xr:uid="{00000000-0005-0000-0000-0000D06C0000}"/>
    <cellStyle name="Normal 2 2 2 2 2 2 2 2 2 2 2 2 2 2 2 2 2 2 2 2 35 6" xfId="27857" xr:uid="{00000000-0005-0000-0000-0000D16C0000}"/>
    <cellStyle name="Normal 2 2 2 2 2 2 2 2 2 2 2 2 2 2 2 2 2 2 2 2 35 7" xfId="27858" xr:uid="{00000000-0005-0000-0000-0000D26C0000}"/>
    <cellStyle name="Normal 2 2 2 2 2 2 2 2 2 2 2 2 2 2 2 2 2 2 2 2 35 8" xfId="27859" xr:uid="{00000000-0005-0000-0000-0000D36C0000}"/>
    <cellStyle name="Normal 2 2 2 2 2 2 2 2 2 2 2 2 2 2 2 2 2 2 2 2 35 9" xfId="27860" xr:uid="{00000000-0005-0000-0000-0000D46C0000}"/>
    <cellStyle name="Normal 2 2 2 2 2 2 2 2 2 2 2 2 2 2 2 2 2 2 2 2 35_Tabla M" xfId="27861" xr:uid="{00000000-0005-0000-0000-0000D56C0000}"/>
    <cellStyle name="Normal 2 2 2 2 2 2 2 2 2 2 2 2 2 2 2 2 2 2 2 2 36" xfId="27862" xr:uid="{00000000-0005-0000-0000-0000D66C0000}"/>
    <cellStyle name="Normal 2 2 2 2 2 2 2 2 2 2 2 2 2 2 2 2 2 2 2 2 36 10" xfId="27863" xr:uid="{00000000-0005-0000-0000-0000D76C0000}"/>
    <cellStyle name="Normal 2 2 2 2 2 2 2 2 2 2 2 2 2 2 2 2 2 2 2 2 36 2" xfId="27864" xr:uid="{00000000-0005-0000-0000-0000D86C0000}"/>
    <cellStyle name="Normal 2 2 2 2 2 2 2 2 2 2 2 2 2 2 2 2 2 2 2 2 36 3" xfId="27865" xr:uid="{00000000-0005-0000-0000-0000D96C0000}"/>
    <cellStyle name="Normal 2 2 2 2 2 2 2 2 2 2 2 2 2 2 2 2 2 2 2 2 36 4" xfId="27866" xr:uid="{00000000-0005-0000-0000-0000DA6C0000}"/>
    <cellStyle name="Normal 2 2 2 2 2 2 2 2 2 2 2 2 2 2 2 2 2 2 2 2 36 5" xfId="27867" xr:uid="{00000000-0005-0000-0000-0000DB6C0000}"/>
    <cellStyle name="Normal 2 2 2 2 2 2 2 2 2 2 2 2 2 2 2 2 2 2 2 2 36 6" xfId="27868" xr:uid="{00000000-0005-0000-0000-0000DC6C0000}"/>
    <cellStyle name="Normal 2 2 2 2 2 2 2 2 2 2 2 2 2 2 2 2 2 2 2 2 36 7" xfId="27869" xr:uid="{00000000-0005-0000-0000-0000DD6C0000}"/>
    <cellStyle name="Normal 2 2 2 2 2 2 2 2 2 2 2 2 2 2 2 2 2 2 2 2 36 8" xfId="27870" xr:uid="{00000000-0005-0000-0000-0000DE6C0000}"/>
    <cellStyle name="Normal 2 2 2 2 2 2 2 2 2 2 2 2 2 2 2 2 2 2 2 2 36 9" xfId="27871" xr:uid="{00000000-0005-0000-0000-0000DF6C0000}"/>
    <cellStyle name="Normal 2 2 2 2 2 2 2 2 2 2 2 2 2 2 2 2 2 2 2 2 36_Tabla M" xfId="27872" xr:uid="{00000000-0005-0000-0000-0000E06C0000}"/>
    <cellStyle name="Normal 2 2 2 2 2 2 2 2 2 2 2 2 2 2 2 2 2 2 2 2 37" xfId="27873" xr:uid="{00000000-0005-0000-0000-0000E16C0000}"/>
    <cellStyle name="Normal 2 2 2 2 2 2 2 2 2 2 2 2 2 2 2 2 2 2 2 2 37 10" xfId="27874" xr:uid="{00000000-0005-0000-0000-0000E26C0000}"/>
    <cellStyle name="Normal 2 2 2 2 2 2 2 2 2 2 2 2 2 2 2 2 2 2 2 2 37 2" xfId="27875" xr:uid="{00000000-0005-0000-0000-0000E36C0000}"/>
    <cellStyle name="Normal 2 2 2 2 2 2 2 2 2 2 2 2 2 2 2 2 2 2 2 2 37 3" xfId="27876" xr:uid="{00000000-0005-0000-0000-0000E46C0000}"/>
    <cellStyle name="Normal 2 2 2 2 2 2 2 2 2 2 2 2 2 2 2 2 2 2 2 2 37 4" xfId="27877" xr:uid="{00000000-0005-0000-0000-0000E56C0000}"/>
    <cellStyle name="Normal 2 2 2 2 2 2 2 2 2 2 2 2 2 2 2 2 2 2 2 2 37 5" xfId="27878" xr:uid="{00000000-0005-0000-0000-0000E66C0000}"/>
    <cellStyle name="Normal 2 2 2 2 2 2 2 2 2 2 2 2 2 2 2 2 2 2 2 2 37 6" xfId="27879" xr:uid="{00000000-0005-0000-0000-0000E76C0000}"/>
    <cellStyle name="Normal 2 2 2 2 2 2 2 2 2 2 2 2 2 2 2 2 2 2 2 2 37 7" xfId="27880" xr:uid="{00000000-0005-0000-0000-0000E86C0000}"/>
    <cellStyle name="Normal 2 2 2 2 2 2 2 2 2 2 2 2 2 2 2 2 2 2 2 2 37 8" xfId="27881" xr:uid="{00000000-0005-0000-0000-0000E96C0000}"/>
    <cellStyle name="Normal 2 2 2 2 2 2 2 2 2 2 2 2 2 2 2 2 2 2 2 2 37 9" xfId="27882" xr:uid="{00000000-0005-0000-0000-0000EA6C0000}"/>
    <cellStyle name="Normal 2 2 2 2 2 2 2 2 2 2 2 2 2 2 2 2 2 2 2 2 37_Tabla M" xfId="27883" xr:uid="{00000000-0005-0000-0000-0000EB6C0000}"/>
    <cellStyle name="Normal 2 2 2 2 2 2 2 2 2 2 2 2 2 2 2 2 2 2 2 2 38" xfId="27884" xr:uid="{00000000-0005-0000-0000-0000EC6C0000}"/>
    <cellStyle name="Normal 2 2 2 2 2 2 2 2 2 2 2 2 2 2 2 2 2 2 2 2 38 10" xfId="27885" xr:uid="{00000000-0005-0000-0000-0000ED6C0000}"/>
    <cellStyle name="Normal 2 2 2 2 2 2 2 2 2 2 2 2 2 2 2 2 2 2 2 2 38 2" xfId="27886" xr:uid="{00000000-0005-0000-0000-0000EE6C0000}"/>
    <cellStyle name="Normal 2 2 2 2 2 2 2 2 2 2 2 2 2 2 2 2 2 2 2 2 38 3" xfId="27887" xr:uid="{00000000-0005-0000-0000-0000EF6C0000}"/>
    <cellStyle name="Normal 2 2 2 2 2 2 2 2 2 2 2 2 2 2 2 2 2 2 2 2 38 4" xfId="27888" xr:uid="{00000000-0005-0000-0000-0000F06C0000}"/>
    <cellStyle name="Normal 2 2 2 2 2 2 2 2 2 2 2 2 2 2 2 2 2 2 2 2 38 5" xfId="27889" xr:uid="{00000000-0005-0000-0000-0000F16C0000}"/>
    <cellStyle name="Normal 2 2 2 2 2 2 2 2 2 2 2 2 2 2 2 2 2 2 2 2 38 6" xfId="27890" xr:uid="{00000000-0005-0000-0000-0000F26C0000}"/>
    <cellStyle name="Normal 2 2 2 2 2 2 2 2 2 2 2 2 2 2 2 2 2 2 2 2 38 7" xfId="27891" xr:uid="{00000000-0005-0000-0000-0000F36C0000}"/>
    <cellStyle name="Normal 2 2 2 2 2 2 2 2 2 2 2 2 2 2 2 2 2 2 2 2 38 8" xfId="27892" xr:uid="{00000000-0005-0000-0000-0000F46C0000}"/>
    <cellStyle name="Normal 2 2 2 2 2 2 2 2 2 2 2 2 2 2 2 2 2 2 2 2 38 9" xfId="27893" xr:uid="{00000000-0005-0000-0000-0000F56C0000}"/>
    <cellStyle name="Normal 2 2 2 2 2 2 2 2 2 2 2 2 2 2 2 2 2 2 2 2 38_Tabla M" xfId="27894" xr:uid="{00000000-0005-0000-0000-0000F66C0000}"/>
    <cellStyle name="Normal 2 2 2 2 2 2 2 2 2 2 2 2 2 2 2 2 2 2 2 2 39" xfId="27895" xr:uid="{00000000-0005-0000-0000-0000F76C0000}"/>
    <cellStyle name="Normal 2 2 2 2 2 2 2 2 2 2 2 2 2 2 2 2 2 2 2 2 39 10" xfId="27896" xr:uid="{00000000-0005-0000-0000-0000F86C0000}"/>
    <cellStyle name="Normal 2 2 2 2 2 2 2 2 2 2 2 2 2 2 2 2 2 2 2 2 39 2" xfId="27897" xr:uid="{00000000-0005-0000-0000-0000F96C0000}"/>
    <cellStyle name="Normal 2 2 2 2 2 2 2 2 2 2 2 2 2 2 2 2 2 2 2 2 39 3" xfId="27898" xr:uid="{00000000-0005-0000-0000-0000FA6C0000}"/>
    <cellStyle name="Normal 2 2 2 2 2 2 2 2 2 2 2 2 2 2 2 2 2 2 2 2 39 4" xfId="27899" xr:uid="{00000000-0005-0000-0000-0000FB6C0000}"/>
    <cellStyle name="Normal 2 2 2 2 2 2 2 2 2 2 2 2 2 2 2 2 2 2 2 2 39 5" xfId="27900" xr:uid="{00000000-0005-0000-0000-0000FC6C0000}"/>
    <cellStyle name="Normal 2 2 2 2 2 2 2 2 2 2 2 2 2 2 2 2 2 2 2 2 39 6" xfId="27901" xr:uid="{00000000-0005-0000-0000-0000FD6C0000}"/>
    <cellStyle name="Normal 2 2 2 2 2 2 2 2 2 2 2 2 2 2 2 2 2 2 2 2 39 7" xfId="27902" xr:uid="{00000000-0005-0000-0000-0000FE6C0000}"/>
    <cellStyle name="Normal 2 2 2 2 2 2 2 2 2 2 2 2 2 2 2 2 2 2 2 2 39 8" xfId="27903" xr:uid="{00000000-0005-0000-0000-0000FF6C0000}"/>
    <cellStyle name="Normal 2 2 2 2 2 2 2 2 2 2 2 2 2 2 2 2 2 2 2 2 39 9" xfId="27904" xr:uid="{00000000-0005-0000-0000-0000006D0000}"/>
    <cellStyle name="Normal 2 2 2 2 2 2 2 2 2 2 2 2 2 2 2 2 2 2 2 2 39_Tabla M" xfId="27905" xr:uid="{00000000-0005-0000-0000-0000016D0000}"/>
    <cellStyle name="Normal 2 2 2 2 2 2 2 2 2 2 2 2 2 2 2 2 2 2 2 2 4" xfId="27906" xr:uid="{00000000-0005-0000-0000-0000026D0000}"/>
    <cellStyle name="Normal 2 2 2 2 2 2 2 2 2 2 2 2 2 2 2 2 2 2 2 2 4 10" xfId="27907" xr:uid="{00000000-0005-0000-0000-0000036D0000}"/>
    <cellStyle name="Normal 2 2 2 2 2 2 2 2 2 2 2 2 2 2 2 2 2 2 2 2 4 2" xfId="27908" xr:uid="{00000000-0005-0000-0000-0000046D0000}"/>
    <cellStyle name="Normal 2 2 2 2 2 2 2 2 2 2 2 2 2 2 2 2 2 2 2 2 4 3" xfId="27909" xr:uid="{00000000-0005-0000-0000-0000056D0000}"/>
    <cellStyle name="Normal 2 2 2 2 2 2 2 2 2 2 2 2 2 2 2 2 2 2 2 2 4 4" xfId="27910" xr:uid="{00000000-0005-0000-0000-0000066D0000}"/>
    <cellStyle name="Normal 2 2 2 2 2 2 2 2 2 2 2 2 2 2 2 2 2 2 2 2 4 5" xfId="27911" xr:uid="{00000000-0005-0000-0000-0000076D0000}"/>
    <cellStyle name="Normal 2 2 2 2 2 2 2 2 2 2 2 2 2 2 2 2 2 2 2 2 4 6" xfId="27912" xr:uid="{00000000-0005-0000-0000-0000086D0000}"/>
    <cellStyle name="Normal 2 2 2 2 2 2 2 2 2 2 2 2 2 2 2 2 2 2 2 2 4 7" xfId="27913" xr:uid="{00000000-0005-0000-0000-0000096D0000}"/>
    <cellStyle name="Normal 2 2 2 2 2 2 2 2 2 2 2 2 2 2 2 2 2 2 2 2 4 8" xfId="27914" xr:uid="{00000000-0005-0000-0000-00000A6D0000}"/>
    <cellStyle name="Normal 2 2 2 2 2 2 2 2 2 2 2 2 2 2 2 2 2 2 2 2 4 9" xfId="27915" xr:uid="{00000000-0005-0000-0000-00000B6D0000}"/>
    <cellStyle name="Normal 2 2 2 2 2 2 2 2 2 2 2 2 2 2 2 2 2 2 2 2 4_Tabla M" xfId="27916" xr:uid="{00000000-0005-0000-0000-00000C6D0000}"/>
    <cellStyle name="Normal 2 2 2 2 2 2 2 2 2 2 2 2 2 2 2 2 2 2 2 2 40" xfId="27917" xr:uid="{00000000-0005-0000-0000-00000D6D0000}"/>
    <cellStyle name="Normal 2 2 2 2 2 2 2 2 2 2 2 2 2 2 2 2 2 2 2 2 40 10" xfId="27918" xr:uid="{00000000-0005-0000-0000-00000E6D0000}"/>
    <cellStyle name="Normal 2 2 2 2 2 2 2 2 2 2 2 2 2 2 2 2 2 2 2 2 40 2" xfId="27919" xr:uid="{00000000-0005-0000-0000-00000F6D0000}"/>
    <cellStyle name="Normal 2 2 2 2 2 2 2 2 2 2 2 2 2 2 2 2 2 2 2 2 40 3" xfId="27920" xr:uid="{00000000-0005-0000-0000-0000106D0000}"/>
    <cellStyle name="Normal 2 2 2 2 2 2 2 2 2 2 2 2 2 2 2 2 2 2 2 2 40 4" xfId="27921" xr:uid="{00000000-0005-0000-0000-0000116D0000}"/>
    <cellStyle name="Normal 2 2 2 2 2 2 2 2 2 2 2 2 2 2 2 2 2 2 2 2 40 5" xfId="27922" xr:uid="{00000000-0005-0000-0000-0000126D0000}"/>
    <cellStyle name="Normal 2 2 2 2 2 2 2 2 2 2 2 2 2 2 2 2 2 2 2 2 40 6" xfId="27923" xr:uid="{00000000-0005-0000-0000-0000136D0000}"/>
    <cellStyle name="Normal 2 2 2 2 2 2 2 2 2 2 2 2 2 2 2 2 2 2 2 2 40 7" xfId="27924" xr:uid="{00000000-0005-0000-0000-0000146D0000}"/>
    <cellStyle name="Normal 2 2 2 2 2 2 2 2 2 2 2 2 2 2 2 2 2 2 2 2 40 8" xfId="27925" xr:uid="{00000000-0005-0000-0000-0000156D0000}"/>
    <cellStyle name="Normal 2 2 2 2 2 2 2 2 2 2 2 2 2 2 2 2 2 2 2 2 40 9" xfId="27926" xr:uid="{00000000-0005-0000-0000-0000166D0000}"/>
    <cellStyle name="Normal 2 2 2 2 2 2 2 2 2 2 2 2 2 2 2 2 2 2 2 2 40_Tabla M" xfId="27927" xr:uid="{00000000-0005-0000-0000-0000176D0000}"/>
    <cellStyle name="Normal 2 2 2 2 2 2 2 2 2 2 2 2 2 2 2 2 2 2 2 2 41" xfId="27928" xr:uid="{00000000-0005-0000-0000-0000186D0000}"/>
    <cellStyle name="Normal 2 2 2 2 2 2 2 2 2 2 2 2 2 2 2 2 2 2 2 2 41 10" xfId="27929" xr:uid="{00000000-0005-0000-0000-0000196D0000}"/>
    <cellStyle name="Normal 2 2 2 2 2 2 2 2 2 2 2 2 2 2 2 2 2 2 2 2 41 2" xfId="27930" xr:uid="{00000000-0005-0000-0000-00001A6D0000}"/>
    <cellStyle name="Normal 2 2 2 2 2 2 2 2 2 2 2 2 2 2 2 2 2 2 2 2 41 3" xfId="27931" xr:uid="{00000000-0005-0000-0000-00001B6D0000}"/>
    <cellStyle name="Normal 2 2 2 2 2 2 2 2 2 2 2 2 2 2 2 2 2 2 2 2 41 4" xfId="27932" xr:uid="{00000000-0005-0000-0000-00001C6D0000}"/>
    <cellStyle name="Normal 2 2 2 2 2 2 2 2 2 2 2 2 2 2 2 2 2 2 2 2 41 5" xfId="27933" xr:uid="{00000000-0005-0000-0000-00001D6D0000}"/>
    <cellStyle name="Normal 2 2 2 2 2 2 2 2 2 2 2 2 2 2 2 2 2 2 2 2 41 6" xfId="27934" xr:uid="{00000000-0005-0000-0000-00001E6D0000}"/>
    <cellStyle name="Normal 2 2 2 2 2 2 2 2 2 2 2 2 2 2 2 2 2 2 2 2 41 7" xfId="27935" xr:uid="{00000000-0005-0000-0000-00001F6D0000}"/>
    <cellStyle name="Normal 2 2 2 2 2 2 2 2 2 2 2 2 2 2 2 2 2 2 2 2 41 8" xfId="27936" xr:uid="{00000000-0005-0000-0000-0000206D0000}"/>
    <cellStyle name="Normal 2 2 2 2 2 2 2 2 2 2 2 2 2 2 2 2 2 2 2 2 41 9" xfId="27937" xr:uid="{00000000-0005-0000-0000-0000216D0000}"/>
    <cellStyle name="Normal 2 2 2 2 2 2 2 2 2 2 2 2 2 2 2 2 2 2 2 2 41_Tabla M" xfId="27938" xr:uid="{00000000-0005-0000-0000-0000226D0000}"/>
    <cellStyle name="Normal 2 2 2 2 2 2 2 2 2 2 2 2 2 2 2 2 2 2 2 2 42" xfId="27939" xr:uid="{00000000-0005-0000-0000-0000236D0000}"/>
    <cellStyle name="Normal 2 2 2 2 2 2 2 2 2 2 2 2 2 2 2 2 2 2 2 2 42 10" xfId="27940" xr:uid="{00000000-0005-0000-0000-0000246D0000}"/>
    <cellStyle name="Normal 2 2 2 2 2 2 2 2 2 2 2 2 2 2 2 2 2 2 2 2 42 2" xfId="27941" xr:uid="{00000000-0005-0000-0000-0000256D0000}"/>
    <cellStyle name="Normal 2 2 2 2 2 2 2 2 2 2 2 2 2 2 2 2 2 2 2 2 42 3" xfId="27942" xr:uid="{00000000-0005-0000-0000-0000266D0000}"/>
    <cellStyle name="Normal 2 2 2 2 2 2 2 2 2 2 2 2 2 2 2 2 2 2 2 2 42 4" xfId="27943" xr:uid="{00000000-0005-0000-0000-0000276D0000}"/>
    <cellStyle name="Normal 2 2 2 2 2 2 2 2 2 2 2 2 2 2 2 2 2 2 2 2 42 5" xfId="27944" xr:uid="{00000000-0005-0000-0000-0000286D0000}"/>
    <cellStyle name="Normal 2 2 2 2 2 2 2 2 2 2 2 2 2 2 2 2 2 2 2 2 42 6" xfId="27945" xr:uid="{00000000-0005-0000-0000-0000296D0000}"/>
    <cellStyle name="Normal 2 2 2 2 2 2 2 2 2 2 2 2 2 2 2 2 2 2 2 2 42 7" xfId="27946" xr:uid="{00000000-0005-0000-0000-00002A6D0000}"/>
    <cellStyle name="Normal 2 2 2 2 2 2 2 2 2 2 2 2 2 2 2 2 2 2 2 2 42 8" xfId="27947" xr:uid="{00000000-0005-0000-0000-00002B6D0000}"/>
    <cellStyle name="Normal 2 2 2 2 2 2 2 2 2 2 2 2 2 2 2 2 2 2 2 2 42 9" xfId="27948" xr:uid="{00000000-0005-0000-0000-00002C6D0000}"/>
    <cellStyle name="Normal 2 2 2 2 2 2 2 2 2 2 2 2 2 2 2 2 2 2 2 2 42_Tabla M" xfId="27949" xr:uid="{00000000-0005-0000-0000-00002D6D0000}"/>
    <cellStyle name="Normal 2 2 2 2 2 2 2 2 2 2 2 2 2 2 2 2 2 2 2 2 43" xfId="27950" xr:uid="{00000000-0005-0000-0000-00002E6D0000}"/>
    <cellStyle name="Normal 2 2 2 2 2 2 2 2 2 2 2 2 2 2 2 2 2 2 2 2 43 10" xfId="27951" xr:uid="{00000000-0005-0000-0000-00002F6D0000}"/>
    <cellStyle name="Normal 2 2 2 2 2 2 2 2 2 2 2 2 2 2 2 2 2 2 2 2 43 2" xfId="27952" xr:uid="{00000000-0005-0000-0000-0000306D0000}"/>
    <cellStyle name="Normal 2 2 2 2 2 2 2 2 2 2 2 2 2 2 2 2 2 2 2 2 43 3" xfId="27953" xr:uid="{00000000-0005-0000-0000-0000316D0000}"/>
    <cellStyle name="Normal 2 2 2 2 2 2 2 2 2 2 2 2 2 2 2 2 2 2 2 2 43 4" xfId="27954" xr:uid="{00000000-0005-0000-0000-0000326D0000}"/>
    <cellStyle name="Normal 2 2 2 2 2 2 2 2 2 2 2 2 2 2 2 2 2 2 2 2 43 5" xfId="27955" xr:uid="{00000000-0005-0000-0000-0000336D0000}"/>
    <cellStyle name="Normal 2 2 2 2 2 2 2 2 2 2 2 2 2 2 2 2 2 2 2 2 43 6" xfId="27956" xr:uid="{00000000-0005-0000-0000-0000346D0000}"/>
    <cellStyle name="Normal 2 2 2 2 2 2 2 2 2 2 2 2 2 2 2 2 2 2 2 2 43 7" xfId="27957" xr:uid="{00000000-0005-0000-0000-0000356D0000}"/>
    <cellStyle name="Normal 2 2 2 2 2 2 2 2 2 2 2 2 2 2 2 2 2 2 2 2 43 8" xfId="27958" xr:uid="{00000000-0005-0000-0000-0000366D0000}"/>
    <cellStyle name="Normal 2 2 2 2 2 2 2 2 2 2 2 2 2 2 2 2 2 2 2 2 43 9" xfId="27959" xr:uid="{00000000-0005-0000-0000-0000376D0000}"/>
    <cellStyle name="Normal 2 2 2 2 2 2 2 2 2 2 2 2 2 2 2 2 2 2 2 2 43_Tabla M" xfId="27960" xr:uid="{00000000-0005-0000-0000-0000386D0000}"/>
    <cellStyle name="Normal 2 2 2 2 2 2 2 2 2 2 2 2 2 2 2 2 2 2 2 2 44" xfId="27961" xr:uid="{00000000-0005-0000-0000-0000396D0000}"/>
    <cellStyle name="Normal 2 2 2 2 2 2 2 2 2 2 2 2 2 2 2 2 2 2 2 2 44 10" xfId="27962" xr:uid="{00000000-0005-0000-0000-00003A6D0000}"/>
    <cellStyle name="Normal 2 2 2 2 2 2 2 2 2 2 2 2 2 2 2 2 2 2 2 2 44 2" xfId="27963" xr:uid="{00000000-0005-0000-0000-00003B6D0000}"/>
    <cellStyle name="Normal 2 2 2 2 2 2 2 2 2 2 2 2 2 2 2 2 2 2 2 2 44 3" xfId="27964" xr:uid="{00000000-0005-0000-0000-00003C6D0000}"/>
    <cellStyle name="Normal 2 2 2 2 2 2 2 2 2 2 2 2 2 2 2 2 2 2 2 2 44 4" xfId="27965" xr:uid="{00000000-0005-0000-0000-00003D6D0000}"/>
    <cellStyle name="Normal 2 2 2 2 2 2 2 2 2 2 2 2 2 2 2 2 2 2 2 2 44 5" xfId="27966" xr:uid="{00000000-0005-0000-0000-00003E6D0000}"/>
    <cellStyle name="Normal 2 2 2 2 2 2 2 2 2 2 2 2 2 2 2 2 2 2 2 2 44 6" xfId="27967" xr:uid="{00000000-0005-0000-0000-00003F6D0000}"/>
    <cellStyle name="Normal 2 2 2 2 2 2 2 2 2 2 2 2 2 2 2 2 2 2 2 2 44 7" xfId="27968" xr:uid="{00000000-0005-0000-0000-0000406D0000}"/>
    <cellStyle name="Normal 2 2 2 2 2 2 2 2 2 2 2 2 2 2 2 2 2 2 2 2 44 8" xfId="27969" xr:uid="{00000000-0005-0000-0000-0000416D0000}"/>
    <cellStyle name="Normal 2 2 2 2 2 2 2 2 2 2 2 2 2 2 2 2 2 2 2 2 44 9" xfId="27970" xr:uid="{00000000-0005-0000-0000-0000426D0000}"/>
    <cellStyle name="Normal 2 2 2 2 2 2 2 2 2 2 2 2 2 2 2 2 2 2 2 2 44_Tabla M" xfId="27971" xr:uid="{00000000-0005-0000-0000-0000436D0000}"/>
    <cellStyle name="Normal 2 2 2 2 2 2 2 2 2 2 2 2 2 2 2 2 2 2 2 2 45" xfId="27972" xr:uid="{00000000-0005-0000-0000-0000446D0000}"/>
    <cellStyle name="Normal 2 2 2 2 2 2 2 2 2 2 2 2 2 2 2 2 2 2 2 2 45 10" xfId="27973" xr:uid="{00000000-0005-0000-0000-0000456D0000}"/>
    <cellStyle name="Normal 2 2 2 2 2 2 2 2 2 2 2 2 2 2 2 2 2 2 2 2 45 2" xfId="27974" xr:uid="{00000000-0005-0000-0000-0000466D0000}"/>
    <cellStyle name="Normal 2 2 2 2 2 2 2 2 2 2 2 2 2 2 2 2 2 2 2 2 45 3" xfId="27975" xr:uid="{00000000-0005-0000-0000-0000476D0000}"/>
    <cellStyle name="Normal 2 2 2 2 2 2 2 2 2 2 2 2 2 2 2 2 2 2 2 2 45 4" xfId="27976" xr:uid="{00000000-0005-0000-0000-0000486D0000}"/>
    <cellStyle name="Normal 2 2 2 2 2 2 2 2 2 2 2 2 2 2 2 2 2 2 2 2 45 5" xfId="27977" xr:uid="{00000000-0005-0000-0000-0000496D0000}"/>
    <cellStyle name="Normal 2 2 2 2 2 2 2 2 2 2 2 2 2 2 2 2 2 2 2 2 45 6" xfId="27978" xr:uid="{00000000-0005-0000-0000-00004A6D0000}"/>
    <cellStyle name="Normal 2 2 2 2 2 2 2 2 2 2 2 2 2 2 2 2 2 2 2 2 45 7" xfId="27979" xr:uid="{00000000-0005-0000-0000-00004B6D0000}"/>
    <cellStyle name="Normal 2 2 2 2 2 2 2 2 2 2 2 2 2 2 2 2 2 2 2 2 45 8" xfId="27980" xr:uid="{00000000-0005-0000-0000-00004C6D0000}"/>
    <cellStyle name="Normal 2 2 2 2 2 2 2 2 2 2 2 2 2 2 2 2 2 2 2 2 45 9" xfId="27981" xr:uid="{00000000-0005-0000-0000-00004D6D0000}"/>
    <cellStyle name="Normal 2 2 2 2 2 2 2 2 2 2 2 2 2 2 2 2 2 2 2 2 45_Tabla M" xfId="27982" xr:uid="{00000000-0005-0000-0000-00004E6D0000}"/>
    <cellStyle name="Normal 2 2 2 2 2 2 2 2 2 2 2 2 2 2 2 2 2 2 2 2 46" xfId="27983" xr:uid="{00000000-0005-0000-0000-00004F6D0000}"/>
    <cellStyle name="Normal 2 2 2 2 2 2 2 2 2 2 2 2 2 2 2 2 2 2 2 2 46 10" xfId="27984" xr:uid="{00000000-0005-0000-0000-0000506D0000}"/>
    <cellStyle name="Normal 2 2 2 2 2 2 2 2 2 2 2 2 2 2 2 2 2 2 2 2 46 2" xfId="27985" xr:uid="{00000000-0005-0000-0000-0000516D0000}"/>
    <cellStyle name="Normal 2 2 2 2 2 2 2 2 2 2 2 2 2 2 2 2 2 2 2 2 46 3" xfId="27986" xr:uid="{00000000-0005-0000-0000-0000526D0000}"/>
    <cellStyle name="Normal 2 2 2 2 2 2 2 2 2 2 2 2 2 2 2 2 2 2 2 2 46 4" xfId="27987" xr:uid="{00000000-0005-0000-0000-0000536D0000}"/>
    <cellStyle name="Normal 2 2 2 2 2 2 2 2 2 2 2 2 2 2 2 2 2 2 2 2 46 5" xfId="27988" xr:uid="{00000000-0005-0000-0000-0000546D0000}"/>
    <cellStyle name="Normal 2 2 2 2 2 2 2 2 2 2 2 2 2 2 2 2 2 2 2 2 46 6" xfId="27989" xr:uid="{00000000-0005-0000-0000-0000556D0000}"/>
    <cellStyle name="Normal 2 2 2 2 2 2 2 2 2 2 2 2 2 2 2 2 2 2 2 2 46 7" xfId="27990" xr:uid="{00000000-0005-0000-0000-0000566D0000}"/>
    <cellStyle name="Normal 2 2 2 2 2 2 2 2 2 2 2 2 2 2 2 2 2 2 2 2 46 8" xfId="27991" xr:uid="{00000000-0005-0000-0000-0000576D0000}"/>
    <cellStyle name="Normal 2 2 2 2 2 2 2 2 2 2 2 2 2 2 2 2 2 2 2 2 46 9" xfId="27992" xr:uid="{00000000-0005-0000-0000-0000586D0000}"/>
    <cellStyle name="Normal 2 2 2 2 2 2 2 2 2 2 2 2 2 2 2 2 2 2 2 2 46_Tabla M" xfId="27993" xr:uid="{00000000-0005-0000-0000-0000596D0000}"/>
    <cellStyle name="Normal 2 2 2 2 2 2 2 2 2 2 2 2 2 2 2 2 2 2 2 2 47" xfId="27994" xr:uid="{00000000-0005-0000-0000-00005A6D0000}"/>
    <cellStyle name="Normal 2 2 2 2 2 2 2 2 2 2 2 2 2 2 2 2 2 2 2 2 47 10" xfId="27995" xr:uid="{00000000-0005-0000-0000-00005B6D0000}"/>
    <cellStyle name="Normal 2 2 2 2 2 2 2 2 2 2 2 2 2 2 2 2 2 2 2 2 47 2" xfId="27996" xr:uid="{00000000-0005-0000-0000-00005C6D0000}"/>
    <cellStyle name="Normal 2 2 2 2 2 2 2 2 2 2 2 2 2 2 2 2 2 2 2 2 47 3" xfId="27997" xr:uid="{00000000-0005-0000-0000-00005D6D0000}"/>
    <cellStyle name="Normal 2 2 2 2 2 2 2 2 2 2 2 2 2 2 2 2 2 2 2 2 47 4" xfId="27998" xr:uid="{00000000-0005-0000-0000-00005E6D0000}"/>
    <cellStyle name="Normal 2 2 2 2 2 2 2 2 2 2 2 2 2 2 2 2 2 2 2 2 47 5" xfId="27999" xr:uid="{00000000-0005-0000-0000-00005F6D0000}"/>
    <cellStyle name="Normal 2 2 2 2 2 2 2 2 2 2 2 2 2 2 2 2 2 2 2 2 47 6" xfId="28000" xr:uid="{00000000-0005-0000-0000-0000606D0000}"/>
    <cellStyle name="Normal 2 2 2 2 2 2 2 2 2 2 2 2 2 2 2 2 2 2 2 2 47 7" xfId="28001" xr:uid="{00000000-0005-0000-0000-0000616D0000}"/>
    <cellStyle name="Normal 2 2 2 2 2 2 2 2 2 2 2 2 2 2 2 2 2 2 2 2 47 8" xfId="28002" xr:uid="{00000000-0005-0000-0000-0000626D0000}"/>
    <cellStyle name="Normal 2 2 2 2 2 2 2 2 2 2 2 2 2 2 2 2 2 2 2 2 47 9" xfId="28003" xr:uid="{00000000-0005-0000-0000-0000636D0000}"/>
    <cellStyle name="Normal 2 2 2 2 2 2 2 2 2 2 2 2 2 2 2 2 2 2 2 2 47_Tabla M" xfId="28004" xr:uid="{00000000-0005-0000-0000-0000646D0000}"/>
    <cellStyle name="Normal 2 2 2 2 2 2 2 2 2 2 2 2 2 2 2 2 2 2 2 2 48" xfId="28005" xr:uid="{00000000-0005-0000-0000-0000656D0000}"/>
    <cellStyle name="Normal 2 2 2 2 2 2 2 2 2 2 2 2 2 2 2 2 2 2 2 2 48 10" xfId="28006" xr:uid="{00000000-0005-0000-0000-0000666D0000}"/>
    <cellStyle name="Normal 2 2 2 2 2 2 2 2 2 2 2 2 2 2 2 2 2 2 2 2 48 2" xfId="28007" xr:uid="{00000000-0005-0000-0000-0000676D0000}"/>
    <cellStyle name="Normal 2 2 2 2 2 2 2 2 2 2 2 2 2 2 2 2 2 2 2 2 48 3" xfId="28008" xr:uid="{00000000-0005-0000-0000-0000686D0000}"/>
    <cellStyle name="Normal 2 2 2 2 2 2 2 2 2 2 2 2 2 2 2 2 2 2 2 2 48 4" xfId="28009" xr:uid="{00000000-0005-0000-0000-0000696D0000}"/>
    <cellStyle name="Normal 2 2 2 2 2 2 2 2 2 2 2 2 2 2 2 2 2 2 2 2 48 5" xfId="28010" xr:uid="{00000000-0005-0000-0000-00006A6D0000}"/>
    <cellStyle name="Normal 2 2 2 2 2 2 2 2 2 2 2 2 2 2 2 2 2 2 2 2 48 6" xfId="28011" xr:uid="{00000000-0005-0000-0000-00006B6D0000}"/>
    <cellStyle name="Normal 2 2 2 2 2 2 2 2 2 2 2 2 2 2 2 2 2 2 2 2 48 7" xfId="28012" xr:uid="{00000000-0005-0000-0000-00006C6D0000}"/>
    <cellStyle name="Normal 2 2 2 2 2 2 2 2 2 2 2 2 2 2 2 2 2 2 2 2 48 8" xfId="28013" xr:uid="{00000000-0005-0000-0000-00006D6D0000}"/>
    <cellStyle name="Normal 2 2 2 2 2 2 2 2 2 2 2 2 2 2 2 2 2 2 2 2 48 9" xfId="28014" xr:uid="{00000000-0005-0000-0000-00006E6D0000}"/>
    <cellStyle name="Normal 2 2 2 2 2 2 2 2 2 2 2 2 2 2 2 2 2 2 2 2 48_Tabla M" xfId="28015" xr:uid="{00000000-0005-0000-0000-00006F6D0000}"/>
    <cellStyle name="Normal 2 2 2 2 2 2 2 2 2 2 2 2 2 2 2 2 2 2 2 2 49" xfId="28016" xr:uid="{00000000-0005-0000-0000-0000706D0000}"/>
    <cellStyle name="Normal 2 2 2 2 2 2 2 2 2 2 2 2 2 2 2 2 2 2 2 2 49 10" xfId="28017" xr:uid="{00000000-0005-0000-0000-0000716D0000}"/>
    <cellStyle name="Normal 2 2 2 2 2 2 2 2 2 2 2 2 2 2 2 2 2 2 2 2 49 2" xfId="28018" xr:uid="{00000000-0005-0000-0000-0000726D0000}"/>
    <cellStyle name="Normal 2 2 2 2 2 2 2 2 2 2 2 2 2 2 2 2 2 2 2 2 49 3" xfId="28019" xr:uid="{00000000-0005-0000-0000-0000736D0000}"/>
    <cellStyle name="Normal 2 2 2 2 2 2 2 2 2 2 2 2 2 2 2 2 2 2 2 2 49 4" xfId="28020" xr:uid="{00000000-0005-0000-0000-0000746D0000}"/>
    <cellStyle name="Normal 2 2 2 2 2 2 2 2 2 2 2 2 2 2 2 2 2 2 2 2 49 5" xfId="28021" xr:uid="{00000000-0005-0000-0000-0000756D0000}"/>
    <cellStyle name="Normal 2 2 2 2 2 2 2 2 2 2 2 2 2 2 2 2 2 2 2 2 49 6" xfId="28022" xr:uid="{00000000-0005-0000-0000-0000766D0000}"/>
    <cellStyle name="Normal 2 2 2 2 2 2 2 2 2 2 2 2 2 2 2 2 2 2 2 2 49 7" xfId="28023" xr:uid="{00000000-0005-0000-0000-0000776D0000}"/>
    <cellStyle name="Normal 2 2 2 2 2 2 2 2 2 2 2 2 2 2 2 2 2 2 2 2 49 8" xfId="28024" xr:uid="{00000000-0005-0000-0000-0000786D0000}"/>
    <cellStyle name="Normal 2 2 2 2 2 2 2 2 2 2 2 2 2 2 2 2 2 2 2 2 49 9" xfId="28025" xr:uid="{00000000-0005-0000-0000-0000796D0000}"/>
    <cellStyle name="Normal 2 2 2 2 2 2 2 2 2 2 2 2 2 2 2 2 2 2 2 2 49_Tabla M" xfId="28026" xr:uid="{00000000-0005-0000-0000-00007A6D0000}"/>
    <cellStyle name="Normal 2 2 2 2 2 2 2 2 2 2 2 2 2 2 2 2 2 2 2 2 5" xfId="28027" xr:uid="{00000000-0005-0000-0000-00007B6D0000}"/>
    <cellStyle name="Normal 2 2 2 2 2 2 2 2 2 2 2 2 2 2 2 2 2 2 2 2 5 10" xfId="28028" xr:uid="{00000000-0005-0000-0000-00007C6D0000}"/>
    <cellStyle name="Normal 2 2 2 2 2 2 2 2 2 2 2 2 2 2 2 2 2 2 2 2 5 2" xfId="28029" xr:uid="{00000000-0005-0000-0000-00007D6D0000}"/>
    <cellStyle name="Normal 2 2 2 2 2 2 2 2 2 2 2 2 2 2 2 2 2 2 2 2 5 3" xfId="28030" xr:uid="{00000000-0005-0000-0000-00007E6D0000}"/>
    <cellStyle name="Normal 2 2 2 2 2 2 2 2 2 2 2 2 2 2 2 2 2 2 2 2 5 4" xfId="28031" xr:uid="{00000000-0005-0000-0000-00007F6D0000}"/>
    <cellStyle name="Normal 2 2 2 2 2 2 2 2 2 2 2 2 2 2 2 2 2 2 2 2 5 5" xfId="28032" xr:uid="{00000000-0005-0000-0000-0000806D0000}"/>
    <cellStyle name="Normal 2 2 2 2 2 2 2 2 2 2 2 2 2 2 2 2 2 2 2 2 5 6" xfId="28033" xr:uid="{00000000-0005-0000-0000-0000816D0000}"/>
    <cellStyle name="Normal 2 2 2 2 2 2 2 2 2 2 2 2 2 2 2 2 2 2 2 2 5 7" xfId="28034" xr:uid="{00000000-0005-0000-0000-0000826D0000}"/>
    <cellStyle name="Normal 2 2 2 2 2 2 2 2 2 2 2 2 2 2 2 2 2 2 2 2 5 8" xfId="28035" xr:uid="{00000000-0005-0000-0000-0000836D0000}"/>
    <cellStyle name="Normal 2 2 2 2 2 2 2 2 2 2 2 2 2 2 2 2 2 2 2 2 5 9" xfId="28036" xr:uid="{00000000-0005-0000-0000-0000846D0000}"/>
    <cellStyle name="Normal 2 2 2 2 2 2 2 2 2 2 2 2 2 2 2 2 2 2 2 2 5_Tabla M" xfId="28037" xr:uid="{00000000-0005-0000-0000-0000856D0000}"/>
    <cellStyle name="Normal 2 2 2 2 2 2 2 2 2 2 2 2 2 2 2 2 2 2 2 2 50" xfId="28038" xr:uid="{00000000-0005-0000-0000-0000866D0000}"/>
    <cellStyle name="Normal 2 2 2 2 2 2 2 2 2 2 2 2 2 2 2 2 2 2 2 2 50 10" xfId="28039" xr:uid="{00000000-0005-0000-0000-0000876D0000}"/>
    <cellStyle name="Normal 2 2 2 2 2 2 2 2 2 2 2 2 2 2 2 2 2 2 2 2 50 2" xfId="28040" xr:uid="{00000000-0005-0000-0000-0000886D0000}"/>
    <cellStyle name="Normal 2 2 2 2 2 2 2 2 2 2 2 2 2 2 2 2 2 2 2 2 50 3" xfId="28041" xr:uid="{00000000-0005-0000-0000-0000896D0000}"/>
    <cellStyle name="Normal 2 2 2 2 2 2 2 2 2 2 2 2 2 2 2 2 2 2 2 2 50 4" xfId="28042" xr:uid="{00000000-0005-0000-0000-00008A6D0000}"/>
    <cellStyle name="Normal 2 2 2 2 2 2 2 2 2 2 2 2 2 2 2 2 2 2 2 2 50 5" xfId="28043" xr:uid="{00000000-0005-0000-0000-00008B6D0000}"/>
    <cellStyle name="Normal 2 2 2 2 2 2 2 2 2 2 2 2 2 2 2 2 2 2 2 2 50 6" xfId="28044" xr:uid="{00000000-0005-0000-0000-00008C6D0000}"/>
    <cellStyle name="Normal 2 2 2 2 2 2 2 2 2 2 2 2 2 2 2 2 2 2 2 2 50 7" xfId="28045" xr:uid="{00000000-0005-0000-0000-00008D6D0000}"/>
    <cellStyle name="Normal 2 2 2 2 2 2 2 2 2 2 2 2 2 2 2 2 2 2 2 2 50 8" xfId="28046" xr:uid="{00000000-0005-0000-0000-00008E6D0000}"/>
    <cellStyle name="Normal 2 2 2 2 2 2 2 2 2 2 2 2 2 2 2 2 2 2 2 2 50 9" xfId="28047" xr:uid="{00000000-0005-0000-0000-00008F6D0000}"/>
    <cellStyle name="Normal 2 2 2 2 2 2 2 2 2 2 2 2 2 2 2 2 2 2 2 2 50_Tabla M" xfId="28048" xr:uid="{00000000-0005-0000-0000-0000906D0000}"/>
    <cellStyle name="Normal 2 2 2 2 2 2 2 2 2 2 2 2 2 2 2 2 2 2 2 2 51" xfId="28049" xr:uid="{00000000-0005-0000-0000-0000916D0000}"/>
    <cellStyle name="Normal 2 2 2 2 2 2 2 2 2 2 2 2 2 2 2 2 2 2 2 2 51 10" xfId="28050" xr:uid="{00000000-0005-0000-0000-0000926D0000}"/>
    <cellStyle name="Normal 2 2 2 2 2 2 2 2 2 2 2 2 2 2 2 2 2 2 2 2 51 2" xfId="28051" xr:uid="{00000000-0005-0000-0000-0000936D0000}"/>
    <cellStyle name="Normal 2 2 2 2 2 2 2 2 2 2 2 2 2 2 2 2 2 2 2 2 51 3" xfId="28052" xr:uid="{00000000-0005-0000-0000-0000946D0000}"/>
    <cellStyle name="Normal 2 2 2 2 2 2 2 2 2 2 2 2 2 2 2 2 2 2 2 2 51 4" xfId="28053" xr:uid="{00000000-0005-0000-0000-0000956D0000}"/>
    <cellStyle name="Normal 2 2 2 2 2 2 2 2 2 2 2 2 2 2 2 2 2 2 2 2 51 5" xfId="28054" xr:uid="{00000000-0005-0000-0000-0000966D0000}"/>
    <cellStyle name="Normal 2 2 2 2 2 2 2 2 2 2 2 2 2 2 2 2 2 2 2 2 51 6" xfId="28055" xr:uid="{00000000-0005-0000-0000-0000976D0000}"/>
    <cellStyle name="Normal 2 2 2 2 2 2 2 2 2 2 2 2 2 2 2 2 2 2 2 2 51 7" xfId="28056" xr:uid="{00000000-0005-0000-0000-0000986D0000}"/>
    <cellStyle name="Normal 2 2 2 2 2 2 2 2 2 2 2 2 2 2 2 2 2 2 2 2 51 8" xfId="28057" xr:uid="{00000000-0005-0000-0000-0000996D0000}"/>
    <cellStyle name="Normal 2 2 2 2 2 2 2 2 2 2 2 2 2 2 2 2 2 2 2 2 51 9" xfId="28058" xr:uid="{00000000-0005-0000-0000-00009A6D0000}"/>
    <cellStyle name="Normal 2 2 2 2 2 2 2 2 2 2 2 2 2 2 2 2 2 2 2 2 51_Tabla M" xfId="28059" xr:uid="{00000000-0005-0000-0000-00009B6D0000}"/>
    <cellStyle name="Normal 2 2 2 2 2 2 2 2 2 2 2 2 2 2 2 2 2 2 2 2 52" xfId="28060" xr:uid="{00000000-0005-0000-0000-00009C6D0000}"/>
    <cellStyle name="Normal 2 2 2 2 2 2 2 2 2 2 2 2 2 2 2 2 2 2 2 2 52 10" xfId="28061" xr:uid="{00000000-0005-0000-0000-00009D6D0000}"/>
    <cellStyle name="Normal 2 2 2 2 2 2 2 2 2 2 2 2 2 2 2 2 2 2 2 2 52 2" xfId="28062" xr:uid="{00000000-0005-0000-0000-00009E6D0000}"/>
    <cellStyle name="Normal 2 2 2 2 2 2 2 2 2 2 2 2 2 2 2 2 2 2 2 2 52 3" xfId="28063" xr:uid="{00000000-0005-0000-0000-00009F6D0000}"/>
    <cellStyle name="Normal 2 2 2 2 2 2 2 2 2 2 2 2 2 2 2 2 2 2 2 2 52 4" xfId="28064" xr:uid="{00000000-0005-0000-0000-0000A06D0000}"/>
    <cellStyle name="Normal 2 2 2 2 2 2 2 2 2 2 2 2 2 2 2 2 2 2 2 2 52 5" xfId="28065" xr:uid="{00000000-0005-0000-0000-0000A16D0000}"/>
    <cellStyle name="Normal 2 2 2 2 2 2 2 2 2 2 2 2 2 2 2 2 2 2 2 2 52 6" xfId="28066" xr:uid="{00000000-0005-0000-0000-0000A26D0000}"/>
    <cellStyle name="Normal 2 2 2 2 2 2 2 2 2 2 2 2 2 2 2 2 2 2 2 2 52 7" xfId="28067" xr:uid="{00000000-0005-0000-0000-0000A36D0000}"/>
    <cellStyle name="Normal 2 2 2 2 2 2 2 2 2 2 2 2 2 2 2 2 2 2 2 2 52 8" xfId="28068" xr:uid="{00000000-0005-0000-0000-0000A46D0000}"/>
    <cellStyle name="Normal 2 2 2 2 2 2 2 2 2 2 2 2 2 2 2 2 2 2 2 2 52 9" xfId="28069" xr:uid="{00000000-0005-0000-0000-0000A56D0000}"/>
    <cellStyle name="Normal 2 2 2 2 2 2 2 2 2 2 2 2 2 2 2 2 2 2 2 2 52_Tabla M" xfId="28070" xr:uid="{00000000-0005-0000-0000-0000A66D0000}"/>
    <cellStyle name="Normal 2 2 2 2 2 2 2 2 2 2 2 2 2 2 2 2 2 2 2 2 53" xfId="28071" xr:uid="{00000000-0005-0000-0000-0000A76D0000}"/>
    <cellStyle name="Normal 2 2 2 2 2 2 2 2 2 2 2 2 2 2 2 2 2 2 2 2 53 10" xfId="28072" xr:uid="{00000000-0005-0000-0000-0000A86D0000}"/>
    <cellStyle name="Normal 2 2 2 2 2 2 2 2 2 2 2 2 2 2 2 2 2 2 2 2 53 2" xfId="28073" xr:uid="{00000000-0005-0000-0000-0000A96D0000}"/>
    <cellStyle name="Normal 2 2 2 2 2 2 2 2 2 2 2 2 2 2 2 2 2 2 2 2 53 3" xfId="28074" xr:uid="{00000000-0005-0000-0000-0000AA6D0000}"/>
    <cellStyle name="Normal 2 2 2 2 2 2 2 2 2 2 2 2 2 2 2 2 2 2 2 2 53 4" xfId="28075" xr:uid="{00000000-0005-0000-0000-0000AB6D0000}"/>
    <cellStyle name="Normal 2 2 2 2 2 2 2 2 2 2 2 2 2 2 2 2 2 2 2 2 53 5" xfId="28076" xr:uid="{00000000-0005-0000-0000-0000AC6D0000}"/>
    <cellStyle name="Normal 2 2 2 2 2 2 2 2 2 2 2 2 2 2 2 2 2 2 2 2 53 6" xfId="28077" xr:uid="{00000000-0005-0000-0000-0000AD6D0000}"/>
    <cellStyle name="Normal 2 2 2 2 2 2 2 2 2 2 2 2 2 2 2 2 2 2 2 2 53 7" xfId="28078" xr:uid="{00000000-0005-0000-0000-0000AE6D0000}"/>
    <cellStyle name="Normal 2 2 2 2 2 2 2 2 2 2 2 2 2 2 2 2 2 2 2 2 53 8" xfId="28079" xr:uid="{00000000-0005-0000-0000-0000AF6D0000}"/>
    <cellStyle name="Normal 2 2 2 2 2 2 2 2 2 2 2 2 2 2 2 2 2 2 2 2 53 9" xfId="28080" xr:uid="{00000000-0005-0000-0000-0000B06D0000}"/>
    <cellStyle name="Normal 2 2 2 2 2 2 2 2 2 2 2 2 2 2 2 2 2 2 2 2 53_Tabla M" xfId="28081" xr:uid="{00000000-0005-0000-0000-0000B16D0000}"/>
    <cellStyle name="Normal 2 2 2 2 2 2 2 2 2 2 2 2 2 2 2 2 2 2 2 2 54" xfId="28082" xr:uid="{00000000-0005-0000-0000-0000B26D0000}"/>
    <cellStyle name="Normal 2 2 2 2 2 2 2 2 2 2 2 2 2 2 2 2 2 2 2 2 54 10" xfId="28083" xr:uid="{00000000-0005-0000-0000-0000B36D0000}"/>
    <cellStyle name="Normal 2 2 2 2 2 2 2 2 2 2 2 2 2 2 2 2 2 2 2 2 54 2" xfId="28084" xr:uid="{00000000-0005-0000-0000-0000B46D0000}"/>
    <cellStyle name="Normal 2 2 2 2 2 2 2 2 2 2 2 2 2 2 2 2 2 2 2 2 54 3" xfId="28085" xr:uid="{00000000-0005-0000-0000-0000B56D0000}"/>
    <cellStyle name="Normal 2 2 2 2 2 2 2 2 2 2 2 2 2 2 2 2 2 2 2 2 54 4" xfId="28086" xr:uid="{00000000-0005-0000-0000-0000B66D0000}"/>
    <cellStyle name="Normal 2 2 2 2 2 2 2 2 2 2 2 2 2 2 2 2 2 2 2 2 54 5" xfId="28087" xr:uid="{00000000-0005-0000-0000-0000B76D0000}"/>
    <cellStyle name="Normal 2 2 2 2 2 2 2 2 2 2 2 2 2 2 2 2 2 2 2 2 54 6" xfId="28088" xr:uid="{00000000-0005-0000-0000-0000B86D0000}"/>
    <cellStyle name="Normal 2 2 2 2 2 2 2 2 2 2 2 2 2 2 2 2 2 2 2 2 54 7" xfId="28089" xr:uid="{00000000-0005-0000-0000-0000B96D0000}"/>
    <cellStyle name="Normal 2 2 2 2 2 2 2 2 2 2 2 2 2 2 2 2 2 2 2 2 54 8" xfId="28090" xr:uid="{00000000-0005-0000-0000-0000BA6D0000}"/>
    <cellStyle name="Normal 2 2 2 2 2 2 2 2 2 2 2 2 2 2 2 2 2 2 2 2 54 9" xfId="28091" xr:uid="{00000000-0005-0000-0000-0000BB6D0000}"/>
    <cellStyle name="Normal 2 2 2 2 2 2 2 2 2 2 2 2 2 2 2 2 2 2 2 2 54_Tabla M" xfId="28092" xr:uid="{00000000-0005-0000-0000-0000BC6D0000}"/>
    <cellStyle name="Normal 2 2 2 2 2 2 2 2 2 2 2 2 2 2 2 2 2 2 2 2 55" xfId="28093" xr:uid="{00000000-0005-0000-0000-0000BD6D0000}"/>
    <cellStyle name="Normal 2 2 2 2 2 2 2 2 2 2 2 2 2 2 2 2 2 2 2 2 55 10" xfId="28094" xr:uid="{00000000-0005-0000-0000-0000BE6D0000}"/>
    <cellStyle name="Normal 2 2 2 2 2 2 2 2 2 2 2 2 2 2 2 2 2 2 2 2 55 2" xfId="28095" xr:uid="{00000000-0005-0000-0000-0000BF6D0000}"/>
    <cellStyle name="Normal 2 2 2 2 2 2 2 2 2 2 2 2 2 2 2 2 2 2 2 2 55 3" xfId="28096" xr:uid="{00000000-0005-0000-0000-0000C06D0000}"/>
    <cellStyle name="Normal 2 2 2 2 2 2 2 2 2 2 2 2 2 2 2 2 2 2 2 2 55 4" xfId="28097" xr:uid="{00000000-0005-0000-0000-0000C16D0000}"/>
    <cellStyle name="Normal 2 2 2 2 2 2 2 2 2 2 2 2 2 2 2 2 2 2 2 2 55 5" xfId="28098" xr:uid="{00000000-0005-0000-0000-0000C26D0000}"/>
    <cellStyle name="Normal 2 2 2 2 2 2 2 2 2 2 2 2 2 2 2 2 2 2 2 2 55 6" xfId="28099" xr:uid="{00000000-0005-0000-0000-0000C36D0000}"/>
    <cellStyle name="Normal 2 2 2 2 2 2 2 2 2 2 2 2 2 2 2 2 2 2 2 2 55 7" xfId="28100" xr:uid="{00000000-0005-0000-0000-0000C46D0000}"/>
    <cellStyle name="Normal 2 2 2 2 2 2 2 2 2 2 2 2 2 2 2 2 2 2 2 2 55 8" xfId="28101" xr:uid="{00000000-0005-0000-0000-0000C56D0000}"/>
    <cellStyle name="Normal 2 2 2 2 2 2 2 2 2 2 2 2 2 2 2 2 2 2 2 2 55 9" xfId="28102" xr:uid="{00000000-0005-0000-0000-0000C66D0000}"/>
    <cellStyle name="Normal 2 2 2 2 2 2 2 2 2 2 2 2 2 2 2 2 2 2 2 2 55_Tabla M" xfId="28103" xr:uid="{00000000-0005-0000-0000-0000C76D0000}"/>
    <cellStyle name="Normal 2 2 2 2 2 2 2 2 2 2 2 2 2 2 2 2 2 2 2 2 56" xfId="28104" xr:uid="{00000000-0005-0000-0000-0000C86D0000}"/>
    <cellStyle name="Normal 2 2 2 2 2 2 2 2 2 2 2 2 2 2 2 2 2 2 2 2 56 10" xfId="28105" xr:uid="{00000000-0005-0000-0000-0000C96D0000}"/>
    <cellStyle name="Normal 2 2 2 2 2 2 2 2 2 2 2 2 2 2 2 2 2 2 2 2 56 2" xfId="28106" xr:uid="{00000000-0005-0000-0000-0000CA6D0000}"/>
    <cellStyle name="Normal 2 2 2 2 2 2 2 2 2 2 2 2 2 2 2 2 2 2 2 2 56 3" xfId="28107" xr:uid="{00000000-0005-0000-0000-0000CB6D0000}"/>
    <cellStyle name="Normal 2 2 2 2 2 2 2 2 2 2 2 2 2 2 2 2 2 2 2 2 56 4" xfId="28108" xr:uid="{00000000-0005-0000-0000-0000CC6D0000}"/>
    <cellStyle name="Normal 2 2 2 2 2 2 2 2 2 2 2 2 2 2 2 2 2 2 2 2 56 5" xfId="28109" xr:uid="{00000000-0005-0000-0000-0000CD6D0000}"/>
    <cellStyle name="Normal 2 2 2 2 2 2 2 2 2 2 2 2 2 2 2 2 2 2 2 2 56 6" xfId="28110" xr:uid="{00000000-0005-0000-0000-0000CE6D0000}"/>
    <cellStyle name="Normal 2 2 2 2 2 2 2 2 2 2 2 2 2 2 2 2 2 2 2 2 56 7" xfId="28111" xr:uid="{00000000-0005-0000-0000-0000CF6D0000}"/>
    <cellStyle name="Normal 2 2 2 2 2 2 2 2 2 2 2 2 2 2 2 2 2 2 2 2 56 8" xfId="28112" xr:uid="{00000000-0005-0000-0000-0000D06D0000}"/>
    <cellStyle name="Normal 2 2 2 2 2 2 2 2 2 2 2 2 2 2 2 2 2 2 2 2 56 9" xfId="28113" xr:uid="{00000000-0005-0000-0000-0000D16D0000}"/>
    <cellStyle name="Normal 2 2 2 2 2 2 2 2 2 2 2 2 2 2 2 2 2 2 2 2 56_Tabla M" xfId="28114" xr:uid="{00000000-0005-0000-0000-0000D26D0000}"/>
    <cellStyle name="Normal 2 2 2 2 2 2 2 2 2 2 2 2 2 2 2 2 2 2 2 2 57" xfId="28115" xr:uid="{00000000-0005-0000-0000-0000D36D0000}"/>
    <cellStyle name="Normal 2 2 2 2 2 2 2 2 2 2 2 2 2 2 2 2 2 2 2 2 57 10" xfId="28116" xr:uid="{00000000-0005-0000-0000-0000D46D0000}"/>
    <cellStyle name="Normal 2 2 2 2 2 2 2 2 2 2 2 2 2 2 2 2 2 2 2 2 57 2" xfId="28117" xr:uid="{00000000-0005-0000-0000-0000D56D0000}"/>
    <cellStyle name="Normal 2 2 2 2 2 2 2 2 2 2 2 2 2 2 2 2 2 2 2 2 57 3" xfId="28118" xr:uid="{00000000-0005-0000-0000-0000D66D0000}"/>
    <cellStyle name="Normal 2 2 2 2 2 2 2 2 2 2 2 2 2 2 2 2 2 2 2 2 57 4" xfId="28119" xr:uid="{00000000-0005-0000-0000-0000D76D0000}"/>
    <cellStyle name="Normal 2 2 2 2 2 2 2 2 2 2 2 2 2 2 2 2 2 2 2 2 57 5" xfId="28120" xr:uid="{00000000-0005-0000-0000-0000D86D0000}"/>
    <cellStyle name="Normal 2 2 2 2 2 2 2 2 2 2 2 2 2 2 2 2 2 2 2 2 57 6" xfId="28121" xr:uid="{00000000-0005-0000-0000-0000D96D0000}"/>
    <cellStyle name="Normal 2 2 2 2 2 2 2 2 2 2 2 2 2 2 2 2 2 2 2 2 57 7" xfId="28122" xr:uid="{00000000-0005-0000-0000-0000DA6D0000}"/>
    <cellStyle name="Normal 2 2 2 2 2 2 2 2 2 2 2 2 2 2 2 2 2 2 2 2 57 8" xfId="28123" xr:uid="{00000000-0005-0000-0000-0000DB6D0000}"/>
    <cellStyle name="Normal 2 2 2 2 2 2 2 2 2 2 2 2 2 2 2 2 2 2 2 2 57 9" xfId="28124" xr:uid="{00000000-0005-0000-0000-0000DC6D0000}"/>
    <cellStyle name="Normal 2 2 2 2 2 2 2 2 2 2 2 2 2 2 2 2 2 2 2 2 57_Tabla M" xfId="28125" xr:uid="{00000000-0005-0000-0000-0000DD6D0000}"/>
    <cellStyle name="Normal 2 2 2 2 2 2 2 2 2 2 2 2 2 2 2 2 2 2 2 2 58" xfId="28126" xr:uid="{00000000-0005-0000-0000-0000DE6D0000}"/>
    <cellStyle name="Normal 2 2 2 2 2 2 2 2 2 2 2 2 2 2 2 2 2 2 2 2 58 10" xfId="28127" xr:uid="{00000000-0005-0000-0000-0000DF6D0000}"/>
    <cellStyle name="Normal 2 2 2 2 2 2 2 2 2 2 2 2 2 2 2 2 2 2 2 2 58 2" xfId="28128" xr:uid="{00000000-0005-0000-0000-0000E06D0000}"/>
    <cellStyle name="Normal 2 2 2 2 2 2 2 2 2 2 2 2 2 2 2 2 2 2 2 2 58 3" xfId="28129" xr:uid="{00000000-0005-0000-0000-0000E16D0000}"/>
    <cellStyle name="Normal 2 2 2 2 2 2 2 2 2 2 2 2 2 2 2 2 2 2 2 2 58 4" xfId="28130" xr:uid="{00000000-0005-0000-0000-0000E26D0000}"/>
    <cellStyle name="Normal 2 2 2 2 2 2 2 2 2 2 2 2 2 2 2 2 2 2 2 2 58 5" xfId="28131" xr:uid="{00000000-0005-0000-0000-0000E36D0000}"/>
    <cellStyle name="Normal 2 2 2 2 2 2 2 2 2 2 2 2 2 2 2 2 2 2 2 2 58 6" xfId="28132" xr:uid="{00000000-0005-0000-0000-0000E46D0000}"/>
    <cellStyle name="Normal 2 2 2 2 2 2 2 2 2 2 2 2 2 2 2 2 2 2 2 2 58 7" xfId="28133" xr:uid="{00000000-0005-0000-0000-0000E56D0000}"/>
    <cellStyle name="Normal 2 2 2 2 2 2 2 2 2 2 2 2 2 2 2 2 2 2 2 2 58 8" xfId="28134" xr:uid="{00000000-0005-0000-0000-0000E66D0000}"/>
    <cellStyle name="Normal 2 2 2 2 2 2 2 2 2 2 2 2 2 2 2 2 2 2 2 2 58 9" xfId="28135" xr:uid="{00000000-0005-0000-0000-0000E76D0000}"/>
    <cellStyle name="Normal 2 2 2 2 2 2 2 2 2 2 2 2 2 2 2 2 2 2 2 2 58_Tabla M" xfId="28136" xr:uid="{00000000-0005-0000-0000-0000E86D0000}"/>
    <cellStyle name="Normal 2 2 2 2 2 2 2 2 2 2 2 2 2 2 2 2 2 2 2 2 59" xfId="28137" xr:uid="{00000000-0005-0000-0000-0000E96D0000}"/>
    <cellStyle name="Normal 2 2 2 2 2 2 2 2 2 2 2 2 2 2 2 2 2 2 2 2 59 10" xfId="28138" xr:uid="{00000000-0005-0000-0000-0000EA6D0000}"/>
    <cellStyle name="Normal 2 2 2 2 2 2 2 2 2 2 2 2 2 2 2 2 2 2 2 2 59 2" xfId="28139" xr:uid="{00000000-0005-0000-0000-0000EB6D0000}"/>
    <cellStyle name="Normal 2 2 2 2 2 2 2 2 2 2 2 2 2 2 2 2 2 2 2 2 59 3" xfId="28140" xr:uid="{00000000-0005-0000-0000-0000EC6D0000}"/>
    <cellStyle name="Normal 2 2 2 2 2 2 2 2 2 2 2 2 2 2 2 2 2 2 2 2 59 4" xfId="28141" xr:uid="{00000000-0005-0000-0000-0000ED6D0000}"/>
    <cellStyle name="Normal 2 2 2 2 2 2 2 2 2 2 2 2 2 2 2 2 2 2 2 2 59 5" xfId="28142" xr:uid="{00000000-0005-0000-0000-0000EE6D0000}"/>
    <cellStyle name="Normal 2 2 2 2 2 2 2 2 2 2 2 2 2 2 2 2 2 2 2 2 59 6" xfId="28143" xr:uid="{00000000-0005-0000-0000-0000EF6D0000}"/>
    <cellStyle name="Normal 2 2 2 2 2 2 2 2 2 2 2 2 2 2 2 2 2 2 2 2 59 7" xfId="28144" xr:uid="{00000000-0005-0000-0000-0000F06D0000}"/>
    <cellStyle name="Normal 2 2 2 2 2 2 2 2 2 2 2 2 2 2 2 2 2 2 2 2 59 8" xfId="28145" xr:uid="{00000000-0005-0000-0000-0000F16D0000}"/>
    <cellStyle name="Normal 2 2 2 2 2 2 2 2 2 2 2 2 2 2 2 2 2 2 2 2 59 9" xfId="28146" xr:uid="{00000000-0005-0000-0000-0000F26D0000}"/>
    <cellStyle name="Normal 2 2 2 2 2 2 2 2 2 2 2 2 2 2 2 2 2 2 2 2 59_Tabla M" xfId="28147" xr:uid="{00000000-0005-0000-0000-0000F36D0000}"/>
    <cellStyle name="Normal 2 2 2 2 2 2 2 2 2 2 2 2 2 2 2 2 2 2 2 2 6" xfId="28148" xr:uid="{00000000-0005-0000-0000-0000F46D0000}"/>
    <cellStyle name="Normal 2 2 2 2 2 2 2 2 2 2 2 2 2 2 2 2 2 2 2 2 6 10" xfId="28149" xr:uid="{00000000-0005-0000-0000-0000F56D0000}"/>
    <cellStyle name="Normal 2 2 2 2 2 2 2 2 2 2 2 2 2 2 2 2 2 2 2 2 6 2" xfId="28150" xr:uid="{00000000-0005-0000-0000-0000F66D0000}"/>
    <cellStyle name="Normal 2 2 2 2 2 2 2 2 2 2 2 2 2 2 2 2 2 2 2 2 6 3" xfId="28151" xr:uid="{00000000-0005-0000-0000-0000F76D0000}"/>
    <cellStyle name="Normal 2 2 2 2 2 2 2 2 2 2 2 2 2 2 2 2 2 2 2 2 6 4" xfId="28152" xr:uid="{00000000-0005-0000-0000-0000F86D0000}"/>
    <cellStyle name="Normal 2 2 2 2 2 2 2 2 2 2 2 2 2 2 2 2 2 2 2 2 6 5" xfId="28153" xr:uid="{00000000-0005-0000-0000-0000F96D0000}"/>
    <cellStyle name="Normal 2 2 2 2 2 2 2 2 2 2 2 2 2 2 2 2 2 2 2 2 6 6" xfId="28154" xr:uid="{00000000-0005-0000-0000-0000FA6D0000}"/>
    <cellStyle name="Normal 2 2 2 2 2 2 2 2 2 2 2 2 2 2 2 2 2 2 2 2 6 7" xfId="28155" xr:uid="{00000000-0005-0000-0000-0000FB6D0000}"/>
    <cellStyle name="Normal 2 2 2 2 2 2 2 2 2 2 2 2 2 2 2 2 2 2 2 2 6 8" xfId="28156" xr:uid="{00000000-0005-0000-0000-0000FC6D0000}"/>
    <cellStyle name="Normal 2 2 2 2 2 2 2 2 2 2 2 2 2 2 2 2 2 2 2 2 6 9" xfId="28157" xr:uid="{00000000-0005-0000-0000-0000FD6D0000}"/>
    <cellStyle name="Normal 2 2 2 2 2 2 2 2 2 2 2 2 2 2 2 2 2 2 2 2 6_Tabla M" xfId="28158" xr:uid="{00000000-0005-0000-0000-0000FE6D0000}"/>
    <cellStyle name="Normal 2 2 2 2 2 2 2 2 2 2 2 2 2 2 2 2 2 2 2 2 60" xfId="28159" xr:uid="{00000000-0005-0000-0000-0000FF6D0000}"/>
    <cellStyle name="Normal 2 2 2 2 2 2 2 2 2 2 2 2 2 2 2 2 2 2 2 2 61" xfId="28160" xr:uid="{00000000-0005-0000-0000-0000006E0000}"/>
    <cellStyle name="Normal 2 2 2 2 2 2 2 2 2 2 2 2 2 2 2 2 2 2 2 2 62" xfId="28161" xr:uid="{00000000-0005-0000-0000-0000016E0000}"/>
    <cellStyle name="Normal 2 2 2 2 2 2 2 2 2 2 2 2 2 2 2 2 2 2 2 2 63" xfId="28162" xr:uid="{00000000-0005-0000-0000-0000026E0000}"/>
    <cellStyle name="Normal 2 2 2 2 2 2 2 2 2 2 2 2 2 2 2 2 2 2 2 2 64" xfId="28163" xr:uid="{00000000-0005-0000-0000-0000036E0000}"/>
    <cellStyle name="Normal 2 2 2 2 2 2 2 2 2 2 2 2 2 2 2 2 2 2 2 2 65" xfId="28164" xr:uid="{00000000-0005-0000-0000-0000046E0000}"/>
    <cellStyle name="Normal 2 2 2 2 2 2 2 2 2 2 2 2 2 2 2 2 2 2 2 2 66" xfId="28165" xr:uid="{00000000-0005-0000-0000-0000056E0000}"/>
    <cellStyle name="Normal 2 2 2 2 2 2 2 2 2 2 2 2 2 2 2 2 2 2 2 2 67" xfId="28166" xr:uid="{00000000-0005-0000-0000-0000066E0000}"/>
    <cellStyle name="Normal 2 2 2 2 2 2 2 2 2 2 2 2 2 2 2 2 2 2 2 2 68" xfId="28167" xr:uid="{00000000-0005-0000-0000-0000076E0000}"/>
    <cellStyle name="Normal 2 2 2 2 2 2 2 2 2 2 2 2 2 2 2 2 2 2 2 2 7" xfId="28168" xr:uid="{00000000-0005-0000-0000-0000086E0000}"/>
    <cellStyle name="Normal 2 2 2 2 2 2 2 2 2 2 2 2 2 2 2 2 2 2 2 2 7 10" xfId="28169" xr:uid="{00000000-0005-0000-0000-0000096E0000}"/>
    <cellStyle name="Normal 2 2 2 2 2 2 2 2 2 2 2 2 2 2 2 2 2 2 2 2 7 2" xfId="28170" xr:uid="{00000000-0005-0000-0000-00000A6E0000}"/>
    <cellStyle name="Normal 2 2 2 2 2 2 2 2 2 2 2 2 2 2 2 2 2 2 2 2 7 3" xfId="28171" xr:uid="{00000000-0005-0000-0000-00000B6E0000}"/>
    <cellStyle name="Normal 2 2 2 2 2 2 2 2 2 2 2 2 2 2 2 2 2 2 2 2 7 4" xfId="28172" xr:uid="{00000000-0005-0000-0000-00000C6E0000}"/>
    <cellStyle name="Normal 2 2 2 2 2 2 2 2 2 2 2 2 2 2 2 2 2 2 2 2 7 5" xfId="28173" xr:uid="{00000000-0005-0000-0000-00000D6E0000}"/>
    <cellStyle name="Normal 2 2 2 2 2 2 2 2 2 2 2 2 2 2 2 2 2 2 2 2 7 6" xfId="28174" xr:uid="{00000000-0005-0000-0000-00000E6E0000}"/>
    <cellStyle name="Normal 2 2 2 2 2 2 2 2 2 2 2 2 2 2 2 2 2 2 2 2 7 7" xfId="28175" xr:uid="{00000000-0005-0000-0000-00000F6E0000}"/>
    <cellStyle name="Normal 2 2 2 2 2 2 2 2 2 2 2 2 2 2 2 2 2 2 2 2 7 8" xfId="28176" xr:uid="{00000000-0005-0000-0000-0000106E0000}"/>
    <cellStyle name="Normal 2 2 2 2 2 2 2 2 2 2 2 2 2 2 2 2 2 2 2 2 7 9" xfId="28177" xr:uid="{00000000-0005-0000-0000-0000116E0000}"/>
    <cellStyle name="Normal 2 2 2 2 2 2 2 2 2 2 2 2 2 2 2 2 2 2 2 2 7_Tabla M" xfId="28178" xr:uid="{00000000-0005-0000-0000-0000126E0000}"/>
    <cellStyle name="Normal 2 2 2 2 2 2 2 2 2 2 2 2 2 2 2 2 2 2 2 2 8" xfId="28179" xr:uid="{00000000-0005-0000-0000-0000136E0000}"/>
    <cellStyle name="Normal 2 2 2 2 2 2 2 2 2 2 2 2 2 2 2 2 2 2 2 2 8 10" xfId="28180" xr:uid="{00000000-0005-0000-0000-0000146E0000}"/>
    <cellStyle name="Normal 2 2 2 2 2 2 2 2 2 2 2 2 2 2 2 2 2 2 2 2 8 2" xfId="28181" xr:uid="{00000000-0005-0000-0000-0000156E0000}"/>
    <cellStyle name="Normal 2 2 2 2 2 2 2 2 2 2 2 2 2 2 2 2 2 2 2 2 8 3" xfId="28182" xr:uid="{00000000-0005-0000-0000-0000166E0000}"/>
    <cellStyle name="Normal 2 2 2 2 2 2 2 2 2 2 2 2 2 2 2 2 2 2 2 2 8 4" xfId="28183" xr:uid="{00000000-0005-0000-0000-0000176E0000}"/>
    <cellStyle name="Normal 2 2 2 2 2 2 2 2 2 2 2 2 2 2 2 2 2 2 2 2 8 5" xfId="28184" xr:uid="{00000000-0005-0000-0000-0000186E0000}"/>
    <cellStyle name="Normal 2 2 2 2 2 2 2 2 2 2 2 2 2 2 2 2 2 2 2 2 8 6" xfId="28185" xr:uid="{00000000-0005-0000-0000-0000196E0000}"/>
    <cellStyle name="Normal 2 2 2 2 2 2 2 2 2 2 2 2 2 2 2 2 2 2 2 2 8 7" xfId="28186" xr:uid="{00000000-0005-0000-0000-00001A6E0000}"/>
    <cellStyle name="Normal 2 2 2 2 2 2 2 2 2 2 2 2 2 2 2 2 2 2 2 2 8 8" xfId="28187" xr:uid="{00000000-0005-0000-0000-00001B6E0000}"/>
    <cellStyle name="Normal 2 2 2 2 2 2 2 2 2 2 2 2 2 2 2 2 2 2 2 2 8 9" xfId="28188" xr:uid="{00000000-0005-0000-0000-00001C6E0000}"/>
    <cellStyle name="Normal 2 2 2 2 2 2 2 2 2 2 2 2 2 2 2 2 2 2 2 2 8_Tabla M" xfId="28189" xr:uid="{00000000-0005-0000-0000-00001D6E0000}"/>
    <cellStyle name="Normal 2 2 2 2 2 2 2 2 2 2 2 2 2 2 2 2 2 2 2 2 9" xfId="28190" xr:uid="{00000000-0005-0000-0000-00001E6E0000}"/>
    <cellStyle name="Normal 2 2 2 2 2 2 2 2 2 2 2 2 2 2 2 2 2 2 2 2 9 10" xfId="28191" xr:uid="{00000000-0005-0000-0000-00001F6E0000}"/>
    <cellStyle name="Normal 2 2 2 2 2 2 2 2 2 2 2 2 2 2 2 2 2 2 2 2 9 2" xfId="28192" xr:uid="{00000000-0005-0000-0000-0000206E0000}"/>
    <cellStyle name="Normal 2 2 2 2 2 2 2 2 2 2 2 2 2 2 2 2 2 2 2 2 9 3" xfId="28193" xr:uid="{00000000-0005-0000-0000-0000216E0000}"/>
    <cellStyle name="Normal 2 2 2 2 2 2 2 2 2 2 2 2 2 2 2 2 2 2 2 2 9 4" xfId="28194" xr:uid="{00000000-0005-0000-0000-0000226E0000}"/>
    <cellStyle name="Normal 2 2 2 2 2 2 2 2 2 2 2 2 2 2 2 2 2 2 2 2 9 5" xfId="28195" xr:uid="{00000000-0005-0000-0000-0000236E0000}"/>
    <cellStyle name="Normal 2 2 2 2 2 2 2 2 2 2 2 2 2 2 2 2 2 2 2 2 9 6" xfId="28196" xr:uid="{00000000-0005-0000-0000-0000246E0000}"/>
    <cellStyle name="Normal 2 2 2 2 2 2 2 2 2 2 2 2 2 2 2 2 2 2 2 2 9 7" xfId="28197" xr:uid="{00000000-0005-0000-0000-0000256E0000}"/>
    <cellStyle name="Normal 2 2 2 2 2 2 2 2 2 2 2 2 2 2 2 2 2 2 2 2 9 8" xfId="28198" xr:uid="{00000000-0005-0000-0000-0000266E0000}"/>
    <cellStyle name="Normal 2 2 2 2 2 2 2 2 2 2 2 2 2 2 2 2 2 2 2 2 9 9" xfId="28199" xr:uid="{00000000-0005-0000-0000-0000276E0000}"/>
    <cellStyle name="Normal 2 2 2 2 2 2 2 2 2 2 2 2 2 2 2 2 2 2 2 2 9_Tabla M" xfId="28200" xr:uid="{00000000-0005-0000-0000-0000286E0000}"/>
    <cellStyle name="Normal 2 2 2 2 2 2 2 2 2 2 2 2 2 2 2 2 2 2 2 2_Tabla M" xfId="28201" xr:uid="{00000000-0005-0000-0000-0000296E0000}"/>
    <cellStyle name="Normal 2 2 2 2 2 2 2 2 2 2 2 2 2 2 2 2 2 2 2 20" xfId="28202" xr:uid="{00000000-0005-0000-0000-00002A6E0000}"/>
    <cellStyle name="Normal 2 2 2 2 2 2 2 2 2 2 2 2 2 2 2 2 2 2 2 21" xfId="28203" xr:uid="{00000000-0005-0000-0000-00002B6E0000}"/>
    <cellStyle name="Normal 2 2 2 2 2 2 2 2 2 2 2 2 2 2 2 2 2 2 2 22" xfId="28204" xr:uid="{00000000-0005-0000-0000-00002C6E0000}"/>
    <cellStyle name="Normal 2 2 2 2 2 2 2 2 2 2 2 2 2 2 2 2 2 2 2 23" xfId="28205" xr:uid="{00000000-0005-0000-0000-00002D6E0000}"/>
    <cellStyle name="Normal 2 2 2 2 2 2 2 2 2 2 2 2 2 2 2 2 2 2 2 24" xfId="28206" xr:uid="{00000000-0005-0000-0000-00002E6E0000}"/>
    <cellStyle name="Normal 2 2 2 2 2 2 2 2 2 2 2 2 2 2 2 2 2 2 2 25" xfId="28207" xr:uid="{00000000-0005-0000-0000-00002F6E0000}"/>
    <cellStyle name="Normal 2 2 2 2 2 2 2 2 2 2 2 2 2 2 2 2 2 2 2 26" xfId="28208" xr:uid="{00000000-0005-0000-0000-0000306E0000}"/>
    <cellStyle name="Normal 2 2 2 2 2 2 2 2 2 2 2 2 2 2 2 2 2 2 2 27" xfId="28209" xr:uid="{00000000-0005-0000-0000-0000316E0000}"/>
    <cellStyle name="Normal 2 2 2 2 2 2 2 2 2 2 2 2 2 2 2 2 2 2 2 28" xfId="28210" xr:uid="{00000000-0005-0000-0000-0000326E0000}"/>
    <cellStyle name="Normal 2 2 2 2 2 2 2 2 2 2 2 2 2 2 2 2 2 2 2 29" xfId="28211" xr:uid="{00000000-0005-0000-0000-0000336E0000}"/>
    <cellStyle name="Normal 2 2 2 2 2 2 2 2 2 2 2 2 2 2 2 2 2 2 2 3" xfId="28212" xr:uid="{00000000-0005-0000-0000-0000346E0000}"/>
    <cellStyle name="Normal 2 2 2 2 2 2 2 2 2 2 2 2 2 2 2 2 2 2 2 30" xfId="28213" xr:uid="{00000000-0005-0000-0000-0000356E0000}"/>
    <cellStyle name="Normal 2 2 2 2 2 2 2 2 2 2 2 2 2 2 2 2 2 2 2 31" xfId="28214" xr:uid="{00000000-0005-0000-0000-0000366E0000}"/>
    <cellStyle name="Normal 2 2 2 2 2 2 2 2 2 2 2 2 2 2 2 2 2 2 2 32" xfId="28215" xr:uid="{00000000-0005-0000-0000-0000376E0000}"/>
    <cellStyle name="Normal 2 2 2 2 2 2 2 2 2 2 2 2 2 2 2 2 2 2 2 33" xfId="28216" xr:uid="{00000000-0005-0000-0000-0000386E0000}"/>
    <cellStyle name="Normal 2 2 2 2 2 2 2 2 2 2 2 2 2 2 2 2 2 2 2 34" xfId="28217" xr:uid="{00000000-0005-0000-0000-0000396E0000}"/>
    <cellStyle name="Normal 2 2 2 2 2 2 2 2 2 2 2 2 2 2 2 2 2 2 2 35" xfId="28218" xr:uid="{00000000-0005-0000-0000-00003A6E0000}"/>
    <cellStyle name="Normal 2 2 2 2 2 2 2 2 2 2 2 2 2 2 2 2 2 2 2 36" xfId="28219" xr:uid="{00000000-0005-0000-0000-00003B6E0000}"/>
    <cellStyle name="Normal 2 2 2 2 2 2 2 2 2 2 2 2 2 2 2 2 2 2 2 37" xfId="28220" xr:uid="{00000000-0005-0000-0000-00003C6E0000}"/>
    <cellStyle name="Normal 2 2 2 2 2 2 2 2 2 2 2 2 2 2 2 2 2 2 2 38" xfId="28221" xr:uid="{00000000-0005-0000-0000-00003D6E0000}"/>
    <cellStyle name="Normal 2 2 2 2 2 2 2 2 2 2 2 2 2 2 2 2 2 2 2 39" xfId="28222" xr:uid="{00000000-0005-0000-0000-00003E6E0000}"/>
    <cellStyle name="Normal 2 2 2 2 2 2 2 2 2 2 2 2 2 2 2 2 2 2 2 4" xfId="28223" xr:uid="{00000000-0005-0000-0000-00003F6E0000}"/>
    <cellStyle name="Normal 2 2 2 2 2 2 2 2 2 2 2 2 2 2 2 2 2 2 2 40" xfId="28224" xr:uid="{00000000-0005-0000-0000-0000406E0000}"/>
    <cellStyle name="Normal 2 2 2 2 2 2 2 2 2 2 2 2 2 2 2 2 2 2 2 41" xfId="28225" xr:uid="{00000000-0005-0000-0000-0000416E0000}"/>
    <cellStyle name="Normal 2 2 2 2 2 2 2 2 2 2 2 2 2 2 2 2 2 2 2 42" xfId="28226" xr:uid="{00000000-0005-0000-0000-0000426E0000}"/>
    <cellStyle name="Normal 2 2 2 2 2 2 2 2 2 2 2 2 2 2 2 2 2 2 2 43" xfId="28227" xr:uid="{00000000-0005-0000-0000-0000436E0000}"/>
    <cellStyle name="Normal 2 2 2 2 2 2 2 2 2 2 2 2 2 2 2 2 2 2 2 44" xfId="28228" xr:uid="{00000000-0005-0000-0000-0000446E0000}"/>
    <cellStyle name="Normal 2 2 2 2 2 2 2 2 2 2 2 2 2 2 2 2 2 2 2 45" xfId="28229" xr:uid="{00000000-0005-0000-0000-0000456E0000}"/>
    <cellStyle name="Normal 2 2 2 2 2 2 2 2 2 2 2 2 2 2 2 2 2 2 2 46" xfId="28230" xr:uid="{00000000-0005-0000-0000-0000466E0000}"/>
    <cellStyle name="Normal 2 2 2 2 2 2 2 2 2 2 2 2 2 2 2 2 2 2 2 47" xfId="28231" xr:uid="{00000000-0005-0000-0000-0000476E0000}"/>
    <cellStyle name="Normal 2 2 2 2 2 2 2 2 2 2 2 2 2 2 2 2 2 2 2 48" xfId="28232" xr:uid="{00000000-0005-0000-0000-0000486E0000}"/>
    <cellStyle name="Normal 2 2 2 2 2 2 2 2 2 2 2 2 2 2 2 2 2 2 2 49" xfId="28233" xr:uid="{00000000-0005-0000-0000-0000496E0000}"/>
    <cellStyle name="Normal 2 2 2 2 2 2 2 2 2 2 2 2 2 2 2 2 2 2 2 5" xfId="28234" xr:uid="{00000000-0005-0000-0000-00004A6E0000}"/>
    <cellStyle name="Normal 2 2 2 2 2 2 2 2 2 2 2 2 2 2 2 2 2 2 2 50" xfId="28235" xr:uid="{00000000-0005-0000-0000-00004B6E0000}"/>
    <cellStyle name="Normal 2 2 2 2 2 2 2 2 2 2 2 2 2 2 2 2 2 2 2 51" xfId="28236" xr:uid="{00000000-0005-0000-0000-00004C6E0000}"/>
    <cellStyle name="Normal 2 2 2 2 2 2 2 2 2 2 2 2 2 2 2 2 2 2 2 52" xfId="28237" xr:uid="{00000000-0005-0000-0000-00004D6E0000}"/>
    <cellStyle name="Normal 2 2 2 2 2 2 2 2 2 2 2 2 2 2 2 2 2 2 2 53" xfId="28238" xr:uid="{00000000-0005-0000-0000-00004E6E0000}"/>
    <cellStyle name="Normal 2 2 2 2 2 2 2 2 2 2 2 2 2 2 2 2 2 2 2 54" xfId="28239" xr:uid="{00000000-0005-0000-0000-00004F6E0000}"/>
    <cellStyle name="Normal 2 2 2 2 2 2 2 2 2 2 2 2 2 2 2 2 2 2 2 55" xfId="28240" xr:uid="{00000000-0005-0000-0000-0000506E0000}"/>
    <cellStyle name="Normal 2 2 2 2 2 2 2 2 2 2 2 2 2 2 2 2 2 2 2 56" xfId="28241" xr:uid="{00000000-0005-0000-0000-0000516E0000}"/>
    <cellStyle name="Normal 2 2 2 2 2 2 2 2 2 2 2 2 2 2 2 2 2 2 2 57" xfId="28242" xr:uid="{00000000-0005-0000-0000-0000526E0000}"/>
    <cellStyle name="Normal 2 2 2 2 2 2 2 2 2 2 2 2 2 2 2 2 2 2 2 58" xfId="28243" xr:uid="{00000000-0005-0000-0000-0000536E0000}"/>
    <cellStyle name="Normal 2 2 2 2 2 2 2 2 2 2 2 2 2 2 2 2 2 2 2 59" xfId="28244" xr:uid="{00000000-0005-0000-0000-0000546E0000}"/>
    <cellStyle name="Normal 2 2 2 2 2 2 2 2 2 2 2 2 2 2 2 2 2 2 2 6" xfId="28245" xr:uid="{00000000-0005-0000-0000-0000556E0000}"/>
    <cellStyle name="Normal 2 2 2 2 2 2 2 2 2 2 2 2 2 2 2 2 2 2 2 60" xfId="28246" xr:uid="{00000000-0005-0000-0000-0000566E0000}"/>
    <cellStyle name="Normal 2 2 2 2 2 2 2 2 2 2 2 2 2 2 2 2 2 2 2 61" xfId="28247" xr:uid="{00000000-0005-0000-0000-0000576E0000}"/>
    <cellStyle name="Normal 2 2 2 2 2 2 2 2 2 2 2 2 2 2 2 2 2 2 2 62" xfId="28248" xr:uid="{00000000-0005-0000-0000-0000586E0000}"/>
    <cellStyle name="Normal 2 2 2 2 2 2 2 2 2 2 2 2 2 2 2 2 2 2 2 63" xfId="28249" xr:uid="{00000000-0005-0000-0000-0000596E0000}"/>
    <cellStyle name="Normal 2 2 2 2 2 2 2 2 2 2 2 2 2 2 2 2 2 2 2 64" xfId="28250" xr:uid="{00000000-0005-0000-0000-00005A6E0000}"/>
    <cellStyle name="Normal 2 2 2 2 2 2 2 2 2 2 2 2 2 2 2 2 2 2 2 65" xfId="28251" xr:uid="{00000000-0005-0000-0000-00005B6E0000}"/>
    <cellStyle name="Normal 2 2 2 2 2 2 2 2 2 2 2 2 2 2 2 2 2 2 2 66" xfId="28252" xr:uid="{00000000-0005-0000-0000-00005C6E0000}"/>
    <cellStyle name="Normal 2 2 2 2 2 2 2 2 2 2 2 2 2 2 2 2 2 2 2 67" xfId="28253" xr:uid="{00000000-0005-0000-0000-00005D6E0000}"/>
    <cellStyle name="Normal 2 2 2 2 2 2 2 2 2 2 2 2 2 2 2 2 2 2 2 68" xfId="28254" xr:uid="{00000000-0005-0000-0000-00005E6E0000}"/>
    <cellStyle name="Normal 2 2 2 2 2 2 2 2 2 2 2 2 2 2 2 2 2 2 2 7" xfId="28255" xr:uid="{00000000-0005-0000-0000-00005F6E0000}"/>
    <cellStyle name="Normal 2 2 2 2 2 2 2 2 2 2 2 2 2 2 2 2 2 2 2 8" xfId="28256" xr:uid="{00000000-0005-0000-0000-0000606E0000}"/>
    <cellStyle name="Normal 2 2 2 2 2 2 2 2 2 2 2 2 2 2 2 2 2 2 2 9" xfId="28257" xr:uid="{00000000-0005-0000-0000-0000616E0000}"/>
    <cellStyle name="Normal 2 2 2 2 2 2 2 2 2 2 2 2 2 2 2 2 2 2 2_Tabla M" xfId="28258" xr:uid="{00000000-0005-0000-0000-0000626E0000}"/>
    <cellStyle name="Normal 2 2 2 2 2 2 2 2 2 2 2 2 2 2 2 2 2 2 20" xfId="28259" xr:uid="{00000000-0005-0000-0000-0000636E0000}"/>
    <cellStyle name="Normal 2 2 2 2 2 2 2 2 2 2 2 2 2 2 2 2 2 2 20 10" xfId="28260" xr:uid="{00000000-0005-0000-0000-0000646E0000}"/>
    <cellStyle name="Normal 2 2 2 2 2 2 2 2 2 2 2 2 2 2 2 2 2 2 20 2" xfId="28261" xr:uid="{00000000-0005-0000-0000-0000656E0000}"/>
    <cellStyle name="Normal 2 2 2 2 2 2 2 2 2 2 2 2 2 2 2 2 2 2 20 3" xfId="28262" xr:uid="{00000000-0005-0000-0000-0000666E0000}"/>
    <cellStyle name="Normal 2 2 2 2 2 2 2 2 2 2 2 2 2 2 2 2 2 2 20 4" xfId="28263" xr:uid="{00000000-0005-0000-0000-0000676E0000}"/>
    <cellStyle name="Normal 2 2 2 2 2 2 2 2 2 2 2 2 2 2 2 2 2 2 20 5" xfId="28264" xr:uid="{00000000-0005-0000-0000-0000686E0000}"/>
    <cellStyle name="Normal 2 2 2 2 2 2 2 2 2 2 2 2 2 2 2 2 2 2 20 6" xfId="28265" xr:uid="{00000000-0005-0000-0000-0000696E0000}"/>
    <cellStyle name="Normal 2 2 2 2 2 2 2 2 2 2 2 2 2 2 2 2 2 2 20 7" xfId="28266" xr:uid="{00000000-0005-0000-0000-00006A6E0000}"/>
    <cellStyle name="Normal 2 2 2 2 2 2 2 2 2 2 2 2 2 2 2 2 2 2 20 8" xfId="28267" xr:uid="{00000000-0005-0000-0000-00006B6E0000}"/>
    <cellStyle name="Normal 2 2 2 2 2 2 2 2 2 2 2 2 2 2 2 2 2 2 20 9" xfId="28268" xr:uid="{00000000-0005-0000-0000-00006C6E0000}"/>
    <cellStyle name="Normal 2 2 2 2 2 2 2 2 2 2 2 2 2 2 2 2 2 2 20_Tabla M" xfId="28269" xr:uid="{00000000-0005-0000-0000-00006D6E0000}"/>
    <cellStyle name="Normal 2 2 2 2 2 2 2 2 2 2 2 2 2 2 2 2 2 2 21" xfId="28270" xr:uid="{00000000-0005-0000-0000-00006E6E0000}"/>
    <cellStyle name="Normal 2 2 2 2 2 2 2 2 2 2 2 2 2 2 2 2 2 2 21 10" xfId="28271" xr:uid="{00000000-0005-0000-0000-00006F6E0000}"/>
    <cellStyle name="Normal 2 2 2 2 2 2 2 2 2 2 2 2 2 2 2 2 2 2 21 2" xfId="28272" xr:uid="{00000000-0005-0000-0000-0000706E0000}"/>
    <cellStyle name="Normal 2 2 2 2 2 2 2 2 2 2 2 2 2 2 2 2 2 2 21 3" xfId="28273" xr:uid="{00000000-0005-0000-0000-0000716E0000}"/>
    <cellStyle name="Normal 2 2 2 2 2 2 2 2 2 2 2 2 2 2 2 2 2 2 21 4" xfId="28274" xr:uid="{00000000-0005-0000-0000-0000726E0000}"/>
    <cellStyle name="Normal 2 2 2 2 2 2 2 2 2 2 2 2 2 2 2 2 2 2 21 5" xfId="28275" xr:uid="{00000000-0005-0000-0000-0000736E0000}"/>
    <cellStyle name="Normal 2 2 2 2 2 2 2 2 2 2 2 2 2 2 2 2 2 2 21 6" xfId="28276" xr:uid="{00000000-0005-0000-0000-0000746E0000}"/>
    <cellStyle name="Normal 2 2 2 2 2 2 2 2 2 2 2 2 2 2 2 2 2 2 21 7" xfId="28277" xr:uid="{00000000-0005-0000-0000-0000756E0000}"/>
    <cellStyle name="Normal 2 2 2 2 2 2 2 2 2 2 2 2 2 2 2 2 2 2 21 8" xfId="28278" xr:uid="{00000000-0005-0000-0000-0000766E0000}"/>
    <cellStyle name="Normal 2 2 2 2 2 2 2 2 2 2 2 2 2 2 2 2 2 2 21 9" xfId="28279" xr:uid="{00000000-0005-0000-0000-0000776E0000}"/>
    <cellStyle name="Normal 2 2 2 2 2 2 2 2 2 2 2 2 2 2 2 2 2 2 21_Tabla M" xfId="28280" xr:uid="{00000000-0005-0000-0000-0000786E0000}"/>
    <cellStyle name="Normal 2 2 2 2 2 2 2 2 2 2 2 2 2 2 2 2 2 2 22" xfId="28281" xr:uid="{00000000-0005-0000-0000-0000796E0000}"/>
    <cellStyle name="Normal 2 2 2 2 2 2 2 2 2 2 2 2 2 2 2 2 2 2 22 10" xfId="28282" xr:uid="{00000000-0005-0000-0000-00007A6E0000}"/>
    <cellStyle name="Normal 2 2 2 2 2 2 2 2 2 2 2 2 2 2 2 2 2 2 22 2" xfId="28283" xr:uid="{00000000-0005-0000-0000-00007B6E0000}"/>
    <cellStyle name="Normal 2 2 2 2 2 2 2 2 2 2 2 2 2 2 2 2 2 2 22 3" xfId="28284" xr:uid="{00000000-0005-0000-0000-00007C6E0000}"/>
    <cellStyle name="Normal 2 2 2 2 2 2 2 2 2 2 2 2 2 2 2 2 2 2 22 4" xfId="28285" xr:uid="{00000000-0005-0000-0000-00007D6E0000}"/>
    <cellStyle name="Normal 2 2 2 2 2 2 2 2 2 2 2 2 2 2 2 2 2 2 22 5" xfId="28286" xr:uid="{00000000-0005-0000-0000-00007E6E0000}"/>
    <cellStyle name="Normal 2 2 2 2 2 2 2 2 2 2 2 2 2 2 2 2 2 2 22 6" xfId="28287" xr:uid="{00000000-0005-0000-0000-00007F6E0000}"/>
    <cellStyle name="Normal 2 2 2 2 2 2 2 2 2 2 2 2 2 2 2 2 2 2 22 7" xfId="28288" xr:uid="{00000000-0005-0000-0000-0000806E0000}"/>
    <cellStyle name="Normal 2 2 2 2 2 2 2 2 2 2 2 2 2 2 2 2 2 2 22 8" xfId="28289" xr:uid="{00000000-0005-0000-0000-0000816E0000}"/>
    <cellStyle name="Normal 2 2 2 2 2 2 2 2 2 2 2 2 2 2 2 2 2 2 22 9" xfId="28290" xr:uid="{00000000-0005-0000-0000-0000826E0000}"/>
    <cellStyle name="Normal 2 2 2 2 2 2 2 2 2 2 2 2 2 2 2 2 2 2 22_Tabla M" xfId="28291" xr:uid="{00000000-0005-0000-0000-0000836E0000}"/>
    <cellStyle name="Normal 2 2 2 2 2 2 2 2 2 2 2 2 2 2 2 2 2 2 23" xfId="28292" xr:uid="{00000000-0005-0000-0000-0000846E0000}"/>
    <cellStyle name="Normal 2 2 2 2 2 2 2 2 2 2 2 2 2 2 2 2 2 2 23 10" xfId="28293" xr:uid="{00000000-0005-0000-0000-0000856E0000}"/>
    <cellStyle name="Normal 2 2 2 2 2 2 2 2 2 2 2 2 2 2 2 2 2 2 23 2" xfId="28294" xr:uid="{00000000-0005-0000-0000-0000866E0000}"/>
    <cellStyle name="Normal 2 2 2 2 2 2 2 2 2 2 2 2 2 2 2 2 2 2 23 3" xfId="28295" xr:uid="{00000000-0005-0000-0000-0000876E0000}"/>
    <cellStyle name="Normal 2 2 2 2 2 2 2 2 2 2 2 2 2 2 2 2 2 2 23 4" xfId="28296" xr:uid="{00000000-0005-0000-0000-0000886E0000}"/>
    <cellStyle name="Normal 2 2 2 2 2 2 2 2 2 2 2 2 2 2 2 2 2 2 23 5" xfId="28297" xr:uid="{00000000-0005-0000-0000-0000896E0000}"/>
    <cellStyle name="Normal 2 2 2 2 2 2 2 2 2 2 2 2 2 2 2 2 2 2 23 6" xfId="28298" xr:uid="{00000000-0005-0000-0000-00008A6E0000}"/>
    <cellStyle name="Normal 2 2 2 2 2 2 2 2 2 2 2 2 2 2 2 2 2 2 23 7" xfId="28299" xr:uid="{00000000-0005-0000-0000-00008B6E0000}"/>
    <cellStyle name="Normal 2 2 2 2 2 2 2 2 2 2 2 2 2 2 2 2 2 2 23 8" xfId="28300" xr:uid="{00000000-0005-0000-0000-00008C6E0000}"/>
    <cellStyle name="Normal 2 2 2 2 2 2 2 2 2 2 2 2 2 2 2 2 2 2 23 9" xfId="28301" xr:uid="{00000000-0005-0000-0000-00008D6E0000}"/>
    <cellStyle name="Normal 2 2 2 2 2 2 2 2 2 2 2 2 2 2 2 2 2 2 23_Tabla M" xfId="28302" xr:uid="{00000000-0005-0000-0000-00008E6E0000}"/>
    <cellStyle name="Normal 2 2 2 2 2 2 2 2 2 2 2 2 2 2 2 2 2 2 24" xfId="28303" xr:uid="{00000000-0005-0000-0000-00008F6E0000}"/>
    <cellStyle name="Normal 2 2 2 2 2 2 2 2 2 2 2 2 2 2 2 2 2 2 24 10" xfId="28304" xr:uid="{00000000-0005-0000-0000-0000906E0000}"/>
    <cellStyle name="Normal 2 2 2 2 2 2 2 2 2 2 2 2 2 2 2 2 2 2 24 2" xfId="28305" xr:uid="{00000000-0005-0000-0000-0000916E0000}"/>
    <cellStyle name="Normal 2 2 2 2 2 2 2 2 2 2 2 2 2 2 2 2 2 2 24 3" xfId="28306" xr:uid="{00000000-0005-0000-0000-0000926E0000}"/>
    <cellStyle name="Normal 2 2 2 2 2 2 2 2 2 2 2 2 2 2 2 2 2 2 24 4" xfId="28307" xr:uid="{00000000-0005-0000-0000-0000936E0000}"/>
    <cellStyle name="Normal 2 2 2 2 2 2 2 2 2 2 2 2 2 2 2 2 2 2 24 5" xfId="28308" xr:uid="{00000000-0005-0000-0000-0000946E0000}"/>
    <cellStyle name="Normal 2 2 2 2 2 2 2 2 2 2 2 2 2 2 2 2 2 2 24 6" xfId="28309" xr:uid="{00000000-0005-0000-0000-0000956E0000}"/>
    <cellStyle name="Normal 2 2 2 2 2 2 2 2 2 2 2 2 2 2 2 2 2 2 24 7" xfId="28310" xr:uid="{00000000-0005-0000-0000-0000966E0000}"/>
    <cellStyle name="Normal 2 2 2 2 2 2 2 2 2 2 2 2 2 2 2 2 2 2 24 8" xfId="28311" xr:uid="{00000000-0005-0000-0000-0000976E0000}"/>
    <cellStyle name="Normal 2 2 2 2 2 2 2 2 2 2 2 2 2 2 2 2 2 2 24 9" xfId="28312" xr:uid="{00000000-0005-0000-0000-0000986E0000}"/>
    <cellStyle name="Normal 2 2 2 2 2 2 2 2 2 2 2 2 2 2 2 2 2 2 24_Tabla M" xfId="28313" xr:uid="{00000000-0005-0000-0000-0000996E0000}"/>
    <cellStyle name="Normal 2 2 2 2 2 2 2 2 2 2 2 2 2 2 2 2 2 2 25" xfId="28314" xr:uid="{00000000-0005-0000-0000-00009A6E0000}"/>
    <cellStyle name="Normal 2 2 2 2 2 2 2 2 2 2 2 2 2 2 2 2 2 2 25 10" xfId="28315" xr:uid="{00000000-0005-0000-0000-00009B6E0000}"/>
    <cellStyle name="Normal 2 2 2 2 2 2 2 2 2 2 2 2 2 2 2 2 2 2 25 2" xfId="28316" xr:uid="{00000000-0005-0000-0000-00009C6E0000}"/>
    <cellStyle name="Normal 2 2 2 2 2 2 2 2 2 2 2 2 2 2 2 2 2 2 25 3" xfId="28317" xr:uid="{00000000-0005-0000-0000-00009D6E0000}"/>
    <cellStyle name="Normal 2 2 2 2 2 2 2 2 2 2 2 2 2 2 2 2 2 2 25 4" xfId="28318" xr:uid="{00000000-0005-0000-0000-00009E6E0000}"/>
    <cellStyle name="Normal 2 2 2 2 2 2 2 2 2 2 2 2 2 2 2 2 2 2 25 5" xfId="28319" xr:uid="{00000000-0005-0000-0000-00009F6E0000}"/>
    <cellStyle name="Normal 2 2 2 2 2 2 2 2 2 2 2 2 2 2 2 2 2 2 25 6" xfId="28320" xr:uid="{00000000-0005-0000-0000-0000A06E0000}"/>
    <cellStyle name="Normal 2 2 2 2 2 2 2 2 2 2 2 2 2 2 2 2 2 2 25 7" xfId="28321" xr:uid="{00000000-0005-0000-0000-0000A16E0000}"/>
    <cellStyle name="Normal 2 2 2 2 2 2 2 2 2 2 2 2 2 2 2 2 2 2 25 8" xfId="28322" xr:uid="{00000000-0005-0000-0000-0000A26E0000}"/>
    <cellStyle name="Normal 2 2 2 2 2 2 2 2 2 2 2 2 2 2 2 2 2 2 25 9" xfId="28323" xr:uid="{00000000-0005-0000-0000-0000A36E0000}"/>
    <cellStyle name="Normal 2 2 2 2 2 2 2 2 2 2 2 2 2 2 2 2 2 2 25_Tabla M" xfId="28324" xr:uid="{00000000-0005-0000-0000-0000A46E0000}"/>
    <cellStyle name="Normal 2 2 2 2 2 2 2 2 2 2 2 2 2 2 2 2 2 2 26" xfId="28325" xr:uid="{00000000-0005-0000-0000-0000A56E0000}"/>
    <cellStyle name="Normal 2 2 2 2 2 2 2 2 2 2 2 2 2 2 2 2 2 2 26 10" xfId="28326" xr:uid="{00000000-0005-0000-0000-0000A66E0000}"/>
    <cellStyle name="Normal 2 2 2 2 2 2 2 2 2 2 2 2 2 2 2 2 2 2 26 2" xfId="28327" xr:uid="{00000000-0005-0000-0000-0000A76E0000}"/>
    <cellStyle name="Normal 2 2 2 2 2 2 2 2 2 2 2 2 2 2 2 2 2 2 26 3" xfId="28328" xr:uid="{00000000-0005-0000-0000-0000A86E0000}"/>
    <cellStyle name="Normal 2 2 2 2 2 2 2 2 2 2 2 2 2 2 2 2 2 2 26 4" xfId="28329" xr:uid="{00000000-0005-0000-0000-0000A96E0000}"/>
    <cellStyle name="Normal 2 2 2 2 2 2 2 2 2 2 2 2 2 2 2 2 2 2 26 5" xfId="28330" xr:uid="{00000000-0005-0000-0000-0000AA6E0000}"/>
    <cellStyle name="Normal 2 2 2 2 2 2 2 2 2 2 2 2 2 2 2 2 2 2 26 6" xfId="28331" xr:uid="{00000000-0005-0000-0000-0000AB6E0000}"/>
    <cellStyle name="Normal 2 2 2 2 2 2 2 2 2 2 2 2 2 2 2 2 2 2 26 7" xfId="28332" xr:uid="{00000000-0005-0000-0000-0000AC6E0000}"/>
    <cellStyle name="Normal 2 2 2 2 2 2 2 2 2 2 2 2 2 2 2 2 2 2 26 8" xfId="28333" xr:uid="{00000000-0005-0000-0000-0000AD6E0000}"/>
    <cellStyle name="Normal 2 2 2 2 2 2 2 2 2 2 2 2 2 2 2 2 2 2 26 9" xfId="28334" xr:uid="{00000000-0005-0000-0000-0000AE6E0000}"/>
    <cellStyle name="Normal 2 2 2 2 2 2 2 2 2 2 2 2 2 2 2 2 2 2 26_Tabla M" xfId="28335" xr:uid="{00000000-0005-0000-0000-0000AF6E0000}"/>
    <cellStyle name="Normal 2 2 2 2 2 2 2 2 2 2 2 2 2 2 2 2 2 2 27" xfId="28336" xr:uid="{00000000-0005-0000-0000-0000B06E0000}"/>
    <cellStyle name="Normal 2 2 2 2 2 2 2 2 2 2 2 2 2 2 2 2 2 2 27 10" xfId="28337" xr:uid="{00000000-0005-0000-0000-0000B16E0000}"/>
    <cellStyle name="Normal 2 2 2 2 2 2 2 2 2 2 2 2 2 2 2 2 2 2 27 2" xfId="28338" xr:uid="{00000000-0005-0000-0000-0000B26E0000}"/>
    <cellStyle name="Normal 2 2 2 2 2 2 2 2 2 2 2 2 2 2 2 2 2 2 27 3" xfId="28339" xr:uid="{00000000-0005-0000-0000-0000B36E0000}"/>
    <cellStyle name="Normal 2 2 2 2 2 2 2 2 2 2 2 2 2 2 2 2 2 2 27 4" xfId="28340" xr:uid="{00000000-0005-0000-0000-0000B46E0000}"/>
    <cellStyle name="Normal 2 2 2 2 2 2 2 2 2 2 2 2 2 2 2 2 2 2 27 5" xfId="28341" xr:uid="{00000000-0005-0000-0000-0000B56E0000}"/>
    <cellStyle name="Normal 2 2 2 2 2 2 2 2 2 2 2 2 2 2 2 2 2 2 27 6" xfId="28342" xr:uid="{00000000-0005-0000-0000-0000B66E0000}"/>
    <cellStyle name="Normal 2 2 2 2 2 2 2 2 2 2 2 2 2 2 2 2 2 2 27 7" xfId="28343" xr:uid="{00000000-0005-0000-0000-0000B76E0000}"/>
    <cellStyle name="Normal 2 2 2 2 2 2 2 2 2 2 2 2 2 2 2 2 2 2 27 8" xfId="28344" xr:uid="{00000000-0005-0000-0000-0000B86E0000}"/>
    <cellStyle name="Normal 2 2 2 2 2 2 2 2 2 2 2 2 2 2 2 2 2 2 27 9" xfId="28345" xr:uid="{00000000-0005-0000-0000-0000B96E0000}"/>
    <cellStyle name="Normal 2 2 2 2 2 2 2 2 2 2 2 2 2 2 2 2 2 2 27_Tabla M" xfId="28346" xr:uid="{00000000-0005-0000-0000-0000BA6E0000}"/>
    <cellStyle name="Normal 2 2 2 2 2 2 2 2 2 2 2 2 2 2 2 2 2 2 28" xfId="28347" xr:uid="{00000000-0005-0000-0000-0000BB6E0000}"/>
    <cellStyle name="Normal 2 2 2 2 2 2 2 2 2 2 2 2 2 2 2 2 2 2 28 10" xfId="28348" xr:uid="{00000000-0005-0000-0000-0000BC6E0000}"/>
    <cellStyle name="Normal 2 2 2 2 2 2 2 2 2 2 2 2 2 2 2 2 2 2 28 2" xfId="28349" xr:uid="{00000000-0005-0000-0000-0000BD6E0000}"/>
    <cellStyle name="Normal 2 2 2 2 2 2 2 2 2 2 2 2 2 2 2 2 2 2 28 3" xfId="28350" xr:uid="{00000000-0005-0000-0000-0000BE6E0000}"/>
    <cellStyle name="Normal 2 2 2 2 2 2 2 2 2 2 2 2 2 2 2 2 2 2 28 4" xfId="28351" xr:uid="{00000000-0005-0000-0000-0000BF6E0000}"/>
    <cellStyle name="Normal 2 2 2 2 2 2 2 2 2 2 2 2 2 2 2 2 2 2 28 5" xfId="28352" xr:uid="{00000000-0005-0000-0000-0000C06E0000}"/>
    <cellStyle name="Normal 2 2 2 2 2 2 2 2 2 2 2 2 2 2 2 2 2 2 28 6" xfId="28353" xr:uid="{00000000-0005-0000-0000-0000C16E0000}"/>
    <cellStyle name="Normal 2 2 2 2 2 2 2 2 2 2 2 2 2 2 2 2 2 2 28 7" xfId="28354" xr:uid="{00000000-0005-0000-0000-0000C26E0000}"/>
    <cellStyle name="Normal 2 2 2 2 2 2 2 2 2 2 2 2 2 2 2 2 2 2 28 8" xfId="28355" xr:uid="{00000000-0005-0000-0000-0000C36E0000}"/>
    <cellStyle name="Normal 2 2 2 2 2 2 2 2 2 2 2 2 2 2 2 2 2 2 28 9" xfId="28356" xr:uid="{00000000-0005-0000-0000-0000C46E0000}"/>
    <cellStyle name="Normal 2 2 2 2 2 2 2 2 2 2 2 2 2 2 2 2 2 2 28_Tabla M" xfId="28357" xr:uid="{00000000-0005-0000-0000-0000C56E0000}"/>
    <cellStyle name="Normal 2 2 2 2 2 2 2 2 2 2 2 2 2 2 2 2 2 2 29" xfId="28358" xr:uid="{00000000-0005-0000-0000-0000C66E0000}"/>
    <cellStyle name="Normal 2 2 2 2 2 2 2 2 2 2 2 2 2 2 2 2 2 2 29 10" xfId="28359" xr:uid="{00000000-0005-0000-0000-0000C76E0000}"/>
    <cellStyle name="Normal 2 2 2 2 2 2 2 2 2 2 2 2 2 2 2 2 2 2 29 2" xfId="28360" xr:uid="{00000000-0005-0000-0000-0000C86E0000}"/>
    <cellStyle name="Normal 2 2 2 2 2 2 2 2 2 2 2 2 2 2 2 2 2 2 29 3" xfId="28361" xr:uid="{00000000-0005-0000-0000-0000C96E0000}"/>
    <cellStyle name="Normal 2 2 2 2 2 2 2 2 2 2 2 2 2 2 2 2 2 2 29 4" xfId="28362" xr:uid="{00000000-0005-0000-0000-0000CA6E0000}"/>
    <cellStyle name="Normal 2 2 2 2 2 2 2 2 2 2 2 2 2 2 2 2 2 2 29 5" xfId="28363" xr:uid="{00000000-0005-0000-0000-0000CB6E0000}"/>
    <cellStyle name="Normal 2 2 2 2 2 2 2 2 2 2 2 2 2 2 2 2 2 2 29 6" xfId="28364" xr:uid="{00000000-0005-0000-0000-0000CC6E0000}"/>
    <cellStyle name="Normal 2 2 2 2 2 2 2 2 2 2 2 2 2 2 2 2 2 2 29 7" xfId="28365" xr:uid="{00000000-0005-0000-0000-0000CD6E0000}"/>
    <cellStyle name="Normal 2 2 2 2 2 2 2 2 2 2 2 2 2 2 2 2 2 2 29 8" xfId="28366" xr:uid="{00000000-0005-0000-0000-0000CE6E0000}"/>
    <cellStyle name="Normal 2 2 2 2 2 2 2 2 2 2 2 2 2 2 2 2 2 2 29 9" xfId="28367" xr:uid="{00000000-0005-0000-0000-0000CF6E0000}"/>
    <cellStyle name="Normal 2 2 2 2 2 2 2 2 2 2 2 2 2 2 2 2 2 2 29_Tabla M" xfId="28368" xr:uid="{00000000-0005-0000-0000-0000D06E0000}"/>
    <cellStyle name="Normal 2 2 2 2 2 2 2 2 2 2 2 2 2 2 2 2 2 2 3" xfId="28369" xr:uid="{00000000-0005-0000-0000-0000D16E0000}"/>
    <cellStyle name="Normal 2 2 2 2 2 2 2 2 2 2 2 2 2 2 2 2 2 2 3 10" xfId="28370" xr:uid="{00000000-0005-0000-0000-0000D26E0000}"/>
    <cellStyle name="Normal 2 2 2 2 2 2 2 2 2 2 2 2 2 2 2 2 2 2 3 2" xfId="28371" xr:uid="{00000000-0005-0000-0000-0000D36E0000}"/>
    <cellStyle name="Normal 2 2 2 2 2 2 2 2 2 2 2 2 2 2 2 2 2 2 3 3" xfId="28372" xr:uid="{00000000-0005-0000-0000-0000D46E0000}"/>
    <cellStyle name="Normal 2 2 2 2 2 2 2 2 2 2 2 2 2 2 2 2 2 2 3 4" xfId="28373" xr:uid="{00000000-0005-0000-0000-0000D56E0000}"/>
    <cellStyle name="Normal 2 2 2 2 2 2 2 2 2 2 2 2 2 2 2 2 2 2 3 5" xfId="28374" xr:uid="{00000000-0005-0000-0000-0000D66E0000}"/>
    <cellStyle name="Normal 2 2 2 2 2 2 2 2 2 2 2 2 2 2 2 2 2 2 3 6" xfId="28375" xr:uid="{00000000-0005-0000-0000-0000D76E0000}"/>
    <cellStyle name="Normal 2 2 2 2 2 2 2 2 2 2 2 2 2 2 2 2 2 2 3 7" xfId="28376" xr:uid="{00000000-0005-0000-0000-0000D86E0000}"/>
    <cellStyle name="Normal 2 2 2 2 2 2 2 2 2 2 2 2 2 2 2 2 2 2 3 8" xfId="28377" xr:uid="{00000000-0005-0000-0000-0000D96E0000}"/>
    <cellStyle name="Normal 2 2 2 2 2 2 2 2 2 2 2 2 2 2 2 2 2 2 3 9" xfId="28378" xr:uid="{00000000-0005-0000-0000-0000DA6E0000}"/>
    <cellStyle name="Normal 2 2 2 2 2 2 2 2 2 2 2 2 2 2 2 2 2 2 3_Tabla M" xfId="28379" xr:uid="{00000000-0005-0000-0000-0000DB6E0000}"/>
    <cellStyle name="Normal 2 2 2 2 2 2 2 2 2 2 2 2 2 2 2 2 2 2 30" xfId="28380" xr:uid="{00000000-0005-0000-0000-0000DC6E0000}"/>
    <cellStyle name="Normal 2 2 2 2 2 2 2 2 2 2 2 2 2 2 2 2 2 2 30 10" xfId="28381" xr:uid="{00000000-0005-0000-0000-0000DD6E0000}"/>
    <cellStyle name="Normal 2 2 2 2 2 2 2 2 2 2 2 2 2 2 2 2 2 2 30 2" xfId="28382" xr:uid="{00000000-0005-0000-0000-0000DE6E0000}"/>
    <cellStyle name="Normal 2 2 2 2 2 2 2 2 2 2 2 2 2 2 2 2 2 2 30 3" xfId="28383" xr:uid="{00000000-0005-0000-0000-0000DF6E0000}"/>
    <cellStyle name="Normal 2 2 2 2 2 2 2 2 2 2 2 2 2 2 2 2 2 2 30 4" xfId="28384" xr:uid="{00000000-0005-0000-0000-0000E06E0000}"/>
    <cellStyle name="Normal 2 2 2 2 2 2 2 2 2 2 2 2 2 2 2 2 2 2 30 5" xfId="28385" xr:uid="{00000000-0005-0000-0000-0000E16E0000}"/>
    <cellStyle name="Normal 2 2 2 2 2 2 2 2 2 2 2 2 2 2 2 2 2 2 30 6" xfId="28386" xr:uid="{00000000-0005-0000-0000-0000E26E0000}"/>
    <cellStyle name="Normal 2 2 2 2 2 2 2 2 2 2 2 2 2 2 2 2 2 2 30 7" xfId="28387" xr:uid="{00000000-0005-0000-0000-0000E36E0000}"/>
    <cellStyle name="Normal 2 2 2 2 2 2 2 2 2 2 2 2 2 2 2 2 2 2 30 8" xfId="28388" xr:uid="{00000000-0005-0000-0000-0000E46E0000}"/>
    <cellStyle name="Normal 2 2 2 2 2 2 2 2 2 2 2 2 2 2 2 2 2 2 30 9" xfId="28389" xr:uid="{00000000-0005-0000-0000-0000E56E0000}"/>
    <cellStyle name="Normal 2 2 2 2 2 2 2 2 2 2 2 2 2 2 2 2 2 2 30_Tabla M" xfId="28390" xr:uid="{00000000-0005-0000-0000-0000E66E0000}"/>
    <cellStyle name="Normal 2 2 2 2 2 2 2 2 2 2 2 2 2 2 2 2 2 2 31" xfId="28391" xr:uid="{00000000-0005-0000-0000-0000E76E0000}"/>
    <cellStyle name="Normal 2 2 2 2 2 2 2 2 2 2 2 2 2 2 2 2 2 2 31 10" xfId="28392" xr:uid="{00000000-0005-0000-0000-0000E86E0000}"/>
    <cellStyle name="Normal 2 2 2 2 2 2 2 2 2 2 2 2 2 2 2 2 2 2 31 2" xfId="28393" xr:uid="{00000000-0005-0000-0000-0000E96E0000}"/>
    <cellStyle name="Normal 2 2 2 2 2 2 2 2 2 2 2 2 2 2 2 2 2 2 31 3" xfId="28394" xr:uid="{00000000-0005-0000-0000-0000EA6E0000}"/>
    <cellStyle name="Normal 2 2 2 2 2 2 2 2 2 2 2 2 2 2 2 2 2 2 31 4" xfId="28395" xr:uid="{00000000-0005-0000-0000-0000EB6E0000}"/>
    <cellStyle name="Normal 2 2 2 2 2 2 2 2 2 2 2 2 2 2 2 2 2 2 31 5" xfId="28396" xr:uid="{00000000-0005-0000-0000-0000EC6E0000}"/>
    <cellStyle name="Normal 2 2 2 2 2 2 2 2 2 2 2 2 2 2 2 2 2 2 31 6" xfId="28397" xr:uid="{00000000-0005-0000-0000-0000ED6E0000}"/>
    <cellStyle name="Normal 2 2 2 2 2 2 2 2 2 2 2 2 2 2 2 2 2 2 31 7" xfId="28398" xr:uid="{00000000-0005-0000-0000-0000EE6E0000}"/>
    <cellStyle name="Normal 2 2 2 2 2 2 2 2 2 2 2 2 2 2 2 2 2 2 31 8" xfId="28399" xr:uid="{00000000-0005-0000-0000-0000EF6E0000}"/>
    <cellStyle name="Normal 2 2 2 2 2 2 2 2 2 2 2 2 2 2 2 2 2 2 31 9" xfId="28400" xr:uid="{00000000-0005-0000-0000-0000F06E0000}"/>
    <cellStyle name="Normal 2 2 2 2 2 2 2 2 2 2 2 2 2 2 2 2 2 2 31_Tabla M" xfId="28401" xr:uid="{00000000-0005-0000-0000-0000F16E0000}"/>
    <cellStyle name="Normal 2 2 2 2 2 2 2 2 2 2 2 2 2 2 2 2 2 2 32" xfId="28402" xr:uid="{00000000-0005-0000-0000-0000F26E0000}"/>
    <cellStyle name="Normal 2 2 2 2 2 2 2 2 2 2 2 2 2 2 2 2 2 2 32 10" xfId="28403" xr:uid="{00000000-0005-0000-0000-0000F36E0000}"/>
    <cellStyle name="Normal 2 2 2 2 2 2 2 2 2 2 2 2 2 2 2 2 2 2 32 2" xfId="28404" xr:uid="{00000000-0005-0000-0000-0000F46E0000}"/>
    <cellStyle name="Normal 2 2 2 2 2 2 2 2 2 2 2 2 2 2 2 2 2 2 32 3" xfId="28405" xr:uid="{00000000-0005-0000-0000-0000F56E0000}"/>
    <cellStyle name="Normal 2 2 2 2 2 2 2 2 2 2 2 2 2 2 2 2 2 2 32 4" xfId="28406" xr:uid="{00000000-0005-0000-0000-0000F66E0000}"/>
    <cellStyle name="Normal 2 2 2 2 2 2 2 2 2 2 2 2 2 2 2 2 2 2 32 5" xfId="28407" xr:uid="{00000000-0005-0000-0000-0000F76E0000}"/>
    <cellStyle name="Normal 2 2 2 2 2 2 2 2 2 2 2 2 2 2 2 2 2 2 32 6" xfId="28408" xr:uid="{00000000-0005-0000-0000-0000F86E0000}"/>
    <cellStyle name="Normal 2 2 2 2 2 2 2 2 2 2 2 2 2 2 2 2 2 2 32 7" xfId="28409" xr:uid="{00000000-0005-0000-0000-0000F96E0000}"/>
    <cellStyle name="Normal 2 2 2 2 2 2 2 2 2 2 2 2 2 2 2 2 2 2 32 8" xfId="28410" xr:uid="{00000000-0005-0000-0000-0000FA6E0000}"/>
    <cellStyle name="Normal 2 2 2 2 2 2 2 2 2 2 2 2 2 2 2 2 2 2 32 9" xfId="28411" xr:uid="{00000000-0005-0000-0000-0000FB6E0000}"/>
    <cellStyle name="Normal 2 2 2 2 2 2 2 2 2 2 2 2 2 2 2 2 2 2 32_Tabla M" xfId="28412" xr:uid="{00000000-0005-0000-0000-0000FC6E0000}"/>
    <cellStyle name="Normal 2 2 2 2 2 2 2 2 2 2 2 2 2 2 2 2 2 2 33" xfId="28413" xr:uid="{00000000-0005-0000-0000-0000FD6E0000}"/>
    <cellStyle name="Normal 2 2 2 2 2 2 2 2 2 2 2 2 2 2 2 2 2 2 33 10" xfId="28414" xr:uid="{00000000-0005-0000-0000-0000FE6E0000}"/>
    <cellStyle name="Normal 2 2 2 2 2 2 2 2 2 2 2 2 2 2 2 2 2 2 33 2" xfId="28415" xr:uid="{00000000-0005-0000-0000-0000FF6E0000}"/>
    <cellStyle name="Normal 2 2 2 2 2 2 2 2 2 2 2 2 2 2 2 2 2 2 33 3" xfId="28416" xr:uid="{00000000-0005-0000-0000-0000006F0000}"/>
    <cellStyle name="Normal 2 2 2 2 2 2 2 2 2 2 2 2 2 2 2 2 2 2 33 4" xfId="28417" xr:uid="{00000000-0005-0000-0000-0000016F0000}"/>
    <cellStyle name="Normal 2 2 2 2 2 2 2 2 2 2 2 2 2 2 2 2 2 2 33 5" xfId="28418" xr:uid="{00000000-0005-0000-0000-0000026F0000}"/>
    <cellStyle name="Normal 2 2 2 2 2 2 2 2 2 2 2 2 2 2 2 2 2 2 33 6" xfId="28419" xr:uid="{00000000-0005-0000-0000-0000036F0000}"/>
    <cellStyle name="Normal 2 2 2 2 2 2 2 2 2 2 2 2 2 2 2 2 2 2 33 7" xfId="28420" xr:uid="{00000000-0005-0000-0000-0000046F0000}"/>
    <cellStyle name="Normal 2 2 2 2 2 2 2 2 2 2 2 2 2 2 2 2 2 2 33 8" xfId="28421" xr:uid="{00000000-0005-0000-0000-0000056F0000}"/>
    <cellStyle name="Normal 2 2 2 2 2 2 2 2 2 2 2 2 2 2 2 2 2 2 33 9" xfId="28422" xr:uid="{00000000-0005-0000-0000-0000066F0000}"/>
    <cellStyle name="Normal 2 2 2 2 2 2 2 2 2 2 2 2 2 2 2 2 2 2 33_Tabla M" xfId="28423" xr:uid="{00000000-0005-0000-0000-0000076F0000}"/>
    <cellStyle name="Normal 2 2 2 2 2 2 2 2 2 2 2 2 2 2 2 2 2 2 34" xfId="28424" xr:uid="{00000000-0005-0000-0000-0000086F0000}"/>
    <cellStyle name="Normal 2 2 2 2 2 2 2 2 2 2 2 2 2 2 2 2 2 2 34 10" xfId="28425" xr:uid="{00000000-0005-0000-0000-0000096F0000}"/>
    <cellStyle name="Normal 2 2 2 2 2 2 2 2 2 2 2 2 2 2 2 2 2 2 34 2" xfId="28426" xr:uid="{00000000-0005-0000-0000-00000A6F0000}"/>
    <cellStyle name="Normal 2 2 2 2 2 2 2 2 2 2 2 2 2 2 2 2 2 2 34 3" xfId="28427" xr:uid="{00000000-0005-0000-0000-00000B6F0000}"/>
    <cellStyle name="Normal 2 2 2 2 2 2 2 2 2 2 2 2 2 2 2 2 2 2 34 4" xfId="28428" xr:uid="{00000000-0005-0000-0000-00000C6F0000}"/>
    <cellStyle name="Normal 2 2 2 2 2 2 2 2 2 2 2 2 2 2 2 2 2 2 34 5" xfId="28429" xr:uid="{00000000-0005-0000-0000-00000D6F0000}"/>
    <cellStyle name="Normal 2 2 2 2 2 2 2 2 2 2 2 2 2 2 2 2 2 2 34 6" xfId="28430" xr:uid="{00000000-0005-0000-0000-00000E6F0000}"/>
    <cellStyle name="Normal 2 2 2 2 2 2 2 2 2 2 2 2 2 2 2 2 2 2 34 7" xfId="28431" xr:uid="{00000000-0005-0000-0000-00000F6F0000}"/>
    <cellStyle name="Normal 2 2 2 2 2 2 2 2 2 2 2 2 2 2 2 2 2 2 34 8" xfId="28432" xr:uid="{00000000-0005-0000-0000-0000106F0000}"/>
    <cellStyle name="Normal 2 2 2 2 2 2 2 2 2 2 2 2 2 2 2 2 2 2 34 9" xfId="28433" xr:uid="{00000000-0005-0000-0000-0000116F0000}"/>
    <cellStyle name="Normal 2 2 2 2 2 2 2 2 2 2 2 2 2 2 2 2 2 2 34_Tabla M" xfId="28434" xr:uid="{00000000-0005-0000-0000-0000126F0000}"/>
    <cellStyle name="Normal 2 2 2 2 2 2 2 2 2 2 2 2 2 2 2 2 2 2 35" xfId="28435" xr:uid="{00000000-0005-0000-0000-0000136F0000}"/>
    <cellStyle name="Normal 2 2 2 2 2 2 2 2 2 2 2 2 2 2 2 2 2 2 35 10" xfId="28436" xr:uid="{00000000-0005-0000-0000-0000146F0000}"/>
    <cellStyle name="Normal 2 2 2 2 2 2 2 2 2 2 2 2 2 2 2 2 2 2 35 2" xfId="28437" xr:uid="{00000000-0005-0000-0000-0000156F0000}"/>
    <cellStyle name="Normal 2 2 2 2 2 2 2 2 2 2 2 2 2 2 2 2 2 2 35 3" xfId="28438" xr:uid="{00000000-0005-0000-0000-0000166F0000}"/>
    <cellStyle name="Normal 2 2 2 2 2 2 2 2 2 2 2 2 2 2 2 2 2 2 35 4" xfId="28439" xr:uid="{00000000-0005-0000-0000-0000176F0000}"/>
    <cellStyle name="Normal 2 2 2 2 2 2 2 2 2 2 2 2 2 2 2 2 2 2 35 5" xfId="28440" xr:uid="{00000000-0005-0000-0000-0000186F0000}"/>
    <cellStyle name="Normal 2 2 2 2 2 2 2 2 2 2 2 2 2 2 2 2 2 2 35 6" xfId="28441" xr:uid="{00000000-0005-0000-0000-0000196F0000}"/>
    <cellStyle name="Normal 2 2 2 2 2 2 2 2 2 2 2 2 2 2 2 2 2 2 35 7" xfId="28442" xr:uid="{00000000-0005-0000-0000-00001A6F0000}"/>
    <cellStyle name="Normal 2 2 2 2 2 2 2 2 2 2 2 2 2 2 2 2 2 2 35 8" xfId="28443" xr:uid="{00000000-0005-0000-0000-00001B6F0000}"/>
    <cellStyle name="Normal 2 2 2 2 2 2 2 2 2 2 2 2 2 2 2 2 2 2 35 9" xfId="28444" xr:uid="{00000000-0005-0000-0000-00001C6F0000}"/>
    <cellStyle name="Normal 2 2 2 2 2 2 2 2 2 2 2 2 2 2 2 2 2 2 35_Tabla M" xfId="28445" xr:uid="{00000000-0005-0000-0000-00001D6F0000}"/>
    <cellStyle name="Normal 2 2 2 2 2 2 2 2 2 2 2 2 2 2 2 2 2 2 36" xfId="28446" xr:uid="{00000000-0005-0000-0000-00001E6F0000}"/>
    <cellStyle name="Normal 2 2 2 2 2 2 2 2 2 2 2 2 2 2 2 2 2 2 36 10" xfId="28447" xr:uid="{00000000-0005-0000-0000-00001F6F0000}"/>
    <cellStyle name="Normal 2 2 2 2 2 2 2 2 2 2 2 2 2 2 2 2 2 2 36 2" xfId="28448" xr:uid="{00000000-0005-0000-0000-0000206F0000}"/>
    <cellStyle name="Normal 2 2 2 2 2 2 2 2 2 2 2 2 2 2 2 2 2 2 36 3" xfId="28449" xr:uid="{00000000-0005-0000-0000-0000216F0000}"/>
    <cellStyle name="Normal 2 2 2 2 2 2 2 2 2 2 2 2 2 2 2 2 2 2 36 4" xfId="28450" xr:uid="{00000000-0005-0000-0000-0000226F0000}"/>
    <cellStyle name="Normal 2 2 2 2 2 2 2 2 2 2 2 2 2 2 2 2 2 2 36 5" xfId="28451" xr:uid="{00000000-0005-0000-0000-0000236F0000}"/>
    <cellStyle name="Normal 2 2 2 2 2 2 2 2 2 2 2 2 2 2 2 2 2 2 36 6" xfId="28452" xr:uid="{00000000-0005-0000-0000-0000246F0000}"/>
    <cellStyle name="Normal 2 2 2 2 2 2 2 2 2 2 2 2 2 2 2 2 2 2 36 7" xfId="28453" xr:uid="{00000000-0005-0000-0000-0000256F0000}"/>
    <cellStyle name="Normal 2 2 2 2 2 2 2 2 2 2 2 2 2 2 2 2 2 2 36 8" xfId="28454" xr:uid="{00000000-0005-0000-0000-0000266F0000}"/>
    <cellStyle name="Normal 2 2 2 2 2 2 2 2 2 2 2 2 2 2 2 2 2 2 36 9" xfId="28455" xr:uid="{00000000-0005-0000-0000-0000276F0000}"/>
    <cellStyle name="Normal 2 2 2 2 2 2 2 2 2 2 2 2 2 2 2 2 2 2 36_Tabla M" xfId="28456" xr:uid="{00000000-0005-0000-0000-0000286F0000}"/>
    <cellStyle name="Normal 2 2 2 2 2 2 2 2 2 2 2 2 2 2 2 2 2 2 37" xfId="28457" xr:uid="{00000000-0005-0000-0000-0000296F0000}"/>
    <cellStyle name="Normal 2 2 2 2 2 2 2 2 2 2 2 2 2 2 2 2 2 2 37 10" xfId="28458" xr:uid="{00000000-0005-0000-0000-00002A6F0000}"/>
    <cellStyle name="Normal 2 2 2 2 2 2 2 2 2 2 2 2 2 2 2 2 2 2 37 2" xfId="28459" xr:uid="{00000000-0005-0000-0000-00002B6F0000}"/>
    <cellStyle name="Normal 2 2 2 2 2 2 2 2 2 2 2 2 2 2 2 2 2 2 37 3" xfId="28460" xr:uid="{00000000-0005-0000-0000-00002C6F0000}"/>
    <cellStyle name="Normal 2 2 2 2 2 2 2 2 2 2 2 2 2 2 2 2 2 2 37 4" xfId="28461" xr:uid="{00000000-0005-0000-0000-00002D6F0000}"/>
    <cellStyle name="Normal 2 2 2 2 2 2 2 2 2 2 2 2 2 2 2 2 2 2 37 5" xfId="28462" xr:uid="{00000000-0005-0000-0000-00002E6F0000}"/>
    <cellStyle name="Normal 2 2 2 2 2 2 2 2 2 2 2 2 2 2 2 2 2 2 37 6" xfId="28463" xr:uid="{00000000-0005-0000-0000-00002F6F0000}"/>
    <cellStyle name="Normal 2 2 2 2 2 2 2 2 2 2 2 2 2 2 2 2 2 2 37 7" xfId="28464" xr:uid="{00000000-0005-0000-0000-0000306F0000}"/>
    <cellStyle name="Normal 2 2 2 2 2 2 2 2 2 2 2 2 2 2 2 2 2 2 37 8" xfId="28465" xr:uid="{00000000-0005-0000-0000-0000316F0000}"/>
    <cellStyle name="Normal 2 2 2 2 2 2 2 2 2 2 2 2 2 2 2 2 2 2 37 9" xfId="28466" xr:uid="{00000000-0005-0000-0000-0000326F0000}"/>
    <cellStyle name="Normal 2 2 2 2 2 2 2 2 2 2 2 2 2 2 2 2 2 2 37_Tabla M" xfId="28467" xr:uid="{00000000-0005-0000-0000-0000336F0000}"/>
    <cellStyle name="Normal 2 2 2 2 2 2 2 2 2 2 2 2 2 2 2 2 2 2 38" xfId="28468" xr:uid="{00000000-0005-0000-0000-0000346F0000}"/>
    <cellStyle name="Normal 2 2 2 2 2 2 2 2 2 2 2 2 2 2 2 2 2 2 38 10" xfId="28469" xr:uid="{00000000-0005-0000-0000-0000356F0000}"/>
    <cellStyle name="Normal 2 2 2 2 2 2 2 2 2 2 2 2 2 2 2 2 2 2 38 2" xfId="28470" xr:uid="{00000000-0005-0000-0000-0000366F0000}"/>
    <cellStyle name="Normal 2 2 2 2 2 2 2 2 2 2 2 2 2 2 2 2 2 2 38 3" xfId="28471" xr:uid="{00000000-0005-0000-0000-0000376F0000}"/>
    <cellStyle name="Normal 2 2 2 2 2 2 2 2 2 2 2 2 2 2 2 2 2 2 38 4" xfId="28472" xr:uid="{00000000-0005-0000-0000-0000386F0000}"/>
    <cellStyle name="Normal 2 2 2 2 2 2 2 2 2 2 2 2 2 2 2 2 2 2 38 5" xfId="28473" xr:uid="{00000000-0005-0000-0000-0000396F0000}"/>
    <cellStyle name="Normal 2 2 2 2 2 2 2 2 2 2 2 2 2 2 2 2 2 2 38 6" xfId="28474" xr:uid="{00000000-0005-0000-0000-00003A6F0000}"/>
    <cellStyle name="Normal 2 2 2 2 2 2 2 2 2 2 2 2 2 2 2 2 2 2 38 7" xfId="28475" xr:uid="{00000000-0005-0000-0000-00003B6F0000}"/>
    <cellStyle name="Normal 2 2 2 2 2 2 2 2 2 2 2 2 2 2 2 2 2 2 38 8" xfId="28476" xr:uid="{00000000-0005-0000-0000-00003C6F0000}"/>
    <cellStyle name="Normal 2 2 2 2 2 2 2 2 2 2 2 2 2 2 2 2 2 2 38 9" xfId="28477" xr:uid="{00000000-0005-0000-0000-00003D6F0000}"/>
    <cellStyle name="Normal 2 2 2 2 2 2 2 2 2 2 2 2 2 2 2 2 2 2 38_Tabla M" xfId="28478" xr:uid="{00000000-0005-0000-0000-00003E6F0000}"/>
    <cellStyle name="Normal 2 2 2 2 2 2 2 2 2 2 2 2 2 2 2 2 2 2 39" xfId="28479" xr:uid="{00000000-0005-0000-0000-00003F6F0000}"/>
    <cellStyle name="Normal 2 2 2 2 2 2 2 2 2 2 2 2 2 2 2 2 2 2 39 10" xfId="28480" xr:uid="{00000000-0005-0000-0000-0000406F0000}"/>
    <cellStyle name="Normal 2 2 2 2 2 2 2 2 2 2 2 2 2 2 2 2 2 2 39 2" xfId="28481" xr:uid="{00000000-0005-0000-0000-0000416F0000}"/>
    <cellStyle name="Normal 2 2 2 2 2 2 2 2 2 2 2 2 2 2 2 2 2 2 39 3" xfId="28482" xr:uid="{00000000-0005-0000-0000-0000426F0000}"/>
    <cellStyle name="Normal 2 2 2 2 2 2 2 2 2 2 2 2 2 2 2 2 2 2 39 4" xfId="28483" xr:uid="{00000000-0005-0000-0000-0000436F0000}"/>
    <cellStyle name="Normal 2 2 2 2 2 2 2 2 2 2 2 2 2 2 2 2 2 2 39 5" xfId="28484" xr:uid="{00000000-0005-0000-0000-0000446F0000}"/>
    <cellStyle name="Normal 2 2 2 2 2 2 2 2 2 2 2 2 2 2 2 2 2 2 39 6" xfId="28485" xr:uid="{00000000-0005-0000-0000-0000456F0000}"/>
    <cellStyle name="Normal 2 2 2 2 2 2 2 2 2 2 2 2 2 2 2 2 2 2 39 7" xfId="28486" xr:uid="{00000000-0005-0000-0000-0000466F0000}"/>
    <cellStyle name="Normal 2 2 2 2 2 2 2 2 2 2 2 2 2 2 2 2 2 2 39 8" xfId="28487" xr:uid="{00000000-0005-0000-0000-0000476F0000}"/>
    <cellStyle name="Normal 2 2 2 2 2 2 2 2 2 2 2 2 2 2 2 2 2 2 39 9" xfId="28488" xr:uid="{00000000-0005-0000-0000-0000486F0000}"/>
    <cellStyle name="Normal 2 2 2 2 2 2 2 2 2 2 2 2 2 2 2 2 2 2 39_Tabla M" xfId="28489" xr:uid="{00000000-0005-0000-0000-0000496F0000}"/>
    <cellStyle name="Normal 2 2 2 2 2 2 2 2 2 2 2 2 2 2 2 2 2 2 4" xfId="28490" xr:uid="{00000000-0005-0000-0000-00004A6F0000}"/>
    <cellStyle name="Normal 2 2 2 2 2 2 2 2 2 2 2 2 2 2 2 2 2 2 4 10" xfId="28491" xr:uid="{00000000-0005-0000-0000-00004B6F0000}"/>
    <cellStyle name="Normal 2 2 2 2 2 2 2 2 2 2 2 2 2 2 2 2 2 2 4 2" xfId="28492" xr:uid="{00000000-0005-0000-0000-00004C6F0000}"/>
    <cellStyle name="Normal 2 2 2 2 2 2 2 2 2 2 2 2 2 2 2 2 2 2 4 3" xfId="28493" xr:uid="{00000000-0005-0000-0000-00004D6F0000}"/>
    <cellStyle name="Normal 2 2 2 2 2 2 2 2 2 2 2 2 2 2 2 2 2 2 4 4" xfId="28494" xr:uid="{00000000-0005-0000-0000-00004E6F0000}"/>
    <cellStyle name="Normal 2 2 2 2 2 2 2 2 2 2 2 2 2 2 2 2 2 2 4 5" xfId="28495" xr:uid="{00000000-0005-0000-0000-00004F6F0000}"/>
    <cellStyle name="Normal 2 2 2 2 2 2 2 2 2 2 2 2 2 2 2 2 2 2 4 6" xfId="28496" xr:uid="{00000000-0005-0000-0000-0000506F0000}"/>
    <cellStyle name="Normal 2 2 2 2 2 2 2 2 2 2 2 2 2 2 2 2 2 2 4 7" xfId="28497" xr:uid="{00000000-0005-0000-0000-0000516F0000}"/>
    <cellStyle name="Normal 2 2 2 2 2 2 2 2 2 2 2 2 2 2 2 2 2 2 4 8" xfId="28498" xr:uid="{00000000-0005-0000-0000-0000526F0000}"/>
    <cellStyle name="Normal 2 2 2 2 2 2 2 2 2 2 2 2 2 2 2 2 2 2 4 9" xfId="28499" xr:uid="{00000000-0005-0000-0000-0000536F0000}"/>
    <cellStyle name="Normal 2 2 2 2 2 2 2 2 2 2 2 2 2 2 2 2 2 2 4_Tabla M" xfId="28500" xr:uid="{00000000-0005-0000-0000-0000546F0000}"/>
    <cellStyle name="Normal 2 2 2 2 2 2 2 2 2 2 2 2 2 2 2 2 2 2 40" xfId="28501" xr:uid="{00000000-0005-0000-0000-0000556F0000}"/>
    <cellStyle name="Normal 2 2 2 2 2 2 2 2 2 2 2 2 2 2 2 2 2 2 40 10" xfId="28502" xr:uid="{00000000-0005-0000-0000-0000566F0000}"/>
    <cellStyle name="Normal 2 2 2 2 2 2 2 2 2 2 2 2 2 2 2 2 2 2 40 2" xfId="28503" xr:uid="{00000000-0005-0000-0000-0000576F0000}"/>
    <cellStyle name="Normal 2 2 2 2 2 2 2 2 2 2 2 2 2 2 2 2 2 2 40 3" xfId="28504" xr:uid="{00000000-0005-0000-0000-0000586F0000}"/>
    <cellStyle name="Normal 2 2 2 2 2 2 2 2 2 2 2 2 2 2 2 2 2 2 40 4" xfId="28505" xr:uid="{00000000-0005-0000-0000-0000596F0000}"/>
    <cellStyle name="Normal 2 2 2 2 2 2 2 2 2 2 2 2 2 2 2 2 2 2 40 5" xfId="28506" xr:uid="{00000000-0005-0000-0000-00005A6F0000}"/>
    <cellStyle name="Normal 2 2 2 2 2 2 2 2 2 2 2 2 2 2 2 2 2 2 40 6" xfId="28507" xr:uid="{00000000-0005-0000-0000-00005B6F0000}"/>
    <cellStyle name="Normal 2 2 2 2 2 2 2 2 2 2 2 2 2 2 2 2 2 2 40 7" xfId="28508" xr:uid="{00000000-0005-0000-0000-00005C6F0000}"/>
    <cellStyle name="Normal 2 2 2 2 2 2 2 2 2 2 2 2 2 2 2 2 2 2 40 8" xfId="28509" xr:uid="{00000000-0005-0000-0000-00005D6F0000}"/>
    <cellStyle name="Normal 2 2 2 2 2 2 2 2 2 2 2 2 2 2 2 2 2 2 40 9" xfId="28510" xr:uid="{00000000-0005-0000-0000-00005E6F0000}"/>
    <cellStyle name="Normal 2 2 2 2 2 2 2 2 2 2 2 2 2 2 2 2 2 2 40_Tabla M" xfId="28511" xr:uid="{00000000-0005-0000-0000-00005F6F0000}"/>
    <cellStyle name="Normal 2 2 2 2 2 2 2 2 2 2 2 2 2 2 2 2 2 2 41" xfId="28512" xr:uid="{00000000-0005-0000-0000-0000606F0000}"/>
    <cellStyle name="Normal 2 2 2 2 2 2 2 2 2 2 2 2 2 2 2 2 2 2 41 10" xfId="28513" xr:uid="{00000000-0005-0000-0000-0000616F0000}"/>
    <cellStyle name="Normal 2 2 2 2 2 2 2 2 2 2 2 2 2 2 2 2 2 2 41 2" xfId="28514" xr:uid="{00000000-0005-0000-0000-0000626F0000}"/>
    <cellStyle name="Normal 2 2 2 2 2 2 2 2 2 2 2 2 2 2 2 2 2 2 41 3" xfId="28515" xr:uid="{00000000-0005-0000-0000-0000636F0000}"/>
    <cellStyle name="Normal 2 2 2 2 2 2 2 2 2 2 2 2 2 2 2 2 2 2 41 4" xfId="28516" xr:uid="{00000000-0005-0000-0000-0000646F0000}"/>
    <cellStyle name="Normal 2 2 2 2 2 2 2 2 2 2 2 2 2 2 2 2 2 2 41 5" xfId="28517" xr:uid="{00000000-0005-0000-0000-0000656F0000}"/>
    <cellStyle name="Normal 2 2 2 2 2 2 2 2 2 2 2 2 2 2 2 2 2 2 41 6" xfId="28518" xr:uid="{00000000-0005-0000-0000-0000666F0000}"/>
    <cellStyle name="Normal 2 2 2 2 2 2 2 2 2 2 2 2 2 2 2 2 2 2 41 7" xfId="28519" xr:uid="{00000000-0005-0000-0000-0000676F0000}"/>
    <cellStyle name="Normal 2 2 2 2 2 2 2 2 2 2 2 2 2 2 2 2 2 2 41 8" xfId="28520" xr:uid="{00000000-0005-0000-0000-0000686F0000}"/>
    <cellStyle name="Normal 2 2 2 2 2 2 2 2 2 2 2 2 2 2 2 2 2 2 41 9" xfId="28521" xr:uid="{00000000-0005-0000-0000-0000696F0000}"/>
    <cellStyle name="Normal 2 2 2 2 2 2 2 2 2 2 2 2 2 2 2 2 2 2 41_Tabla M" xfId="28522" xr:uid="{00000000-0005-0000-0000-00006A6F0000}"/>
    <cellStyle name="Normal 2 2 2 2 2 2 2 2 2 2 2 2 2 2 2 2 2 2 42" xfId="28523" xr:uid="{00000000-0005-0000-0000-00006B6F0000}"/>
    <cellStyle name="Normal 2 2 2 2 2 2 2 2 2 2 2 2 2 2 2 2 2 2 42 10" xfId="28524" xr:uid="{00000000-0005-0000-0000-00006C6F0000}"/>
    <cellStyle name="Normal 2 2 2 2 2 2 2 2 2 2 2 2 2 2 2 2 2 2 42 2" xfId="28525" xr:uid="{00000000-0005-0000-0000-00006D6F0000}"/>
    <cellStyle name="Normal 2 2 2 2 2 2 2 2 2 2 2 2 2 2 2 2 2 2 42 3" xfId="28526" xr:uid="{00000000-0005-0000-0000-00006E6F0000}"/>
    <cellStyle name="Normal 2 2 2 2 2 2 2 2 2 2 2 2 2 2 2 2 2 2 42 4" xfId="28527" xr:uid="{00000000-0005-0000-0000-00006F6F0000}"/>
    <cellStyle name="Normal 2 2 2 2 2 2 2 2 2 2 2 2 2 2 2 2 2 2 42 5" xfId="28528" xr:uid="{00000000-0005-0000-0000-0000706F0000}"/>
    <cellStyle name="Normal 2 2 2 2 2 2 2 2 2 2 2 2 2 2 2 2 2 2 42 6" xfId="28529" xr:uid="{00000000-0005-0000-0000-0000716F0000}"/>
    <cellStyle name="Normal 2 2 2 2 2 2 2 2 2 2 2 2 2 2 2 2 2 2 42 7" xfId="28530" xr:uid="{00000000-0005-0000-0000-0000726F0000}"/>
    <cellStyle name="Normal 2 2 2 2 2 2 2 2 2 2 2 2 2 2 2 2 2 2 42 8" xfId="28531" xr:uid="{00000000-0005-0000-0000-0000736F0000}"/>
    <cellStyle name="Normal 2 2 2 2 2 2 2 2 2 2 2 2 2 2 2 2 2 2 42 9" xfId="28532" xr:uid="{00000000-0005-0000-0000-0000746F0000}"/>
    <cellStyle name="Normal 2 2 2 2 2 2 2 2 2 2 2 2 2 2 2 2 2 2 42_Tabla M" xfId="28533" xr:uid="{00000000-0005-0000-0000-0000756F0000}"/>
    <cellStyle name="Normal 2 2 2 2 2 2 2 2 2 2 2 2 2 2 2 2 2 2 43" xfId="28534" xr:uid="{00000000-0005-0000-0000-0000766F0000}"/>
    <cellStyle name="Normal 2 2 2 2 2 2 2 2 2 2 2 2 2 2 2 2 2 2 43 10" xfId="28535" xr:uid="{00000000-0005-0000-0000-0000776F0000}"/>
    <cellStyle name="Normal 2 2 2 2 2 2 2 2 2 2 2 2 2 2 2 2 2 2 43 2" xfId="28536" xr:uid="{00000000-0005-0000-0000-0000786F0000}"/>
    <cellStyle name="Normal 2 2 2 2 2 2 2 2 2 2 2 2 2 2 2 2 2 2 43 3" xfId="28537" xr:uid="{00000000-0005-0000-0000-0000796F0000}"/>
    <cellStyle name="Normal 2 2 2 2 2 2 2 2 2 2 2 2 2 2 2 2 2 2 43 4" xfId="28538" xr:uid="{00000000-0005-0000-0000-00007A6F0000}"/>
    <cellStyle name="Normal 2 2 2 2 2 2 2 2 2 2 2 2 2 2 2 2 2 2 43 5" xfId="28539" xr:uid="{00000000-0005-0000-0000-00007B6F0000}"/>
    <cellStyle name="Normal 2 2 2 2 2 2 2 2 2 2 2 2 2 2 2 2 2 2 43 6" xfId="28540" xr:uid="{00000000-0005-0000-0000-00007C6F0000}"/>
    <cellStyle name="Normal 2 2 2 2 2 2 2 2 2 2 2 2 2 2 2 2 2 2 43 7" xfId="28541" xr:uid="{00000000-0005-0000-0000-00007D6F0000}"/>
    <cellStyle name="Normal 2 2 2 2 2 2 2 2 2 2 2 2 2 2 2 2 2 2 43 8" xfId="28542" xr:uid="{00000000-0005-0000-0000-00007E6F0000}"/>
    <cellStyle name="Normal 2 2 2 2 2 2 2 2 2 2 2 2 2 2 2 2 2 2 43 9" xfId="28543" xr:uid="{00000000-0005-0000-0000-00007F6F0000}"/>
    <cellStyle name="Normal 2 2 2 2 2 2 2 2 2 2 2 2 2 2 2 2 2 2 43_Tabla M" xfId="28544" xr:uid="{00000000-0005-0000-0000-0000806F0000}"/>
    <cellStyle name="Normal 2 2 2 2 2 2 2 2 2 2 2 2 2 2 2 2 2 2 44" xfId="28545" xr:uid="{00000000-0005-0000-0000-0000816F0000}"/>
    <cellStyle name="Normal 2 2 2 2 2 2 2 2 2 2 2 2 2 2 2 2 2 2 44 10" xfId="28546" xr:uid="{00000000-0005-0000-0000-0000826F0000}"/>
    <cellStyle name="Normal 2 2 2 2 2 2 2 2 2 2 2 2 2 2 2 2 2 2 44 2" xfId="28547" xr:uid="{00000000-0005-0000-0000-0000836F0000}"/>
    <cellStyle name="Normal 2 2 2 2 2 2 2 2 2 2 2 2 2 2 2 2 2 2 44 3" xfId="28548" xr:uid="{00000000-0005-0000-0000-0000846F0000}"/>
    <cellStyle name="Normal 2 2 2 2 2 2 2 2 2 2 2 2 2 2 2 2 2 2 44 4" xfId="28549" xr:uid="{00000000-0005-0000-0000-0000856F0000}"/>
    <cellStyle name="Normal 2 2 2 2 2 2 2 2 2 2 2 2 2 2 2 2 2 2 44 5" xfId="28550" xr:uid="{00000000-0005-0000-0000-0000866F0000}"/>
    <cellStyle name="Normal 2 2 2 2 2 2 2 2 2 2 2 2 2 2 2 2 2 2 44 6" xfId="28551" xr:uid="{00000000-0005-0000-0000-0000876F0000}"/>
    <cellStyle name="Normal 2 2 2 2 2 2 2 2 2 2 2 2 2 2 2 2 2 2 44 7" xfId="28552" xr:uid="{00000000-0005-0000-0000-0000886F0000}"/>
    <cellStyle name="Normal 2 2 2 2 2 2 2 2 2 2 2 2 2 2 2 2 2 2 44 8" xfId="28553" xr:uid="{00000000-0005-0000-0000-0000896F0000}"/>
    <cellStyle name="Normal 2 2 2 2 2 2 2 2 2 2 2 2 2 2 2 2 2 2 44 9" xfId="28554" xr:uid="{00000000-0005-0000-0000-00008A6F0000}"/>
    <cellStyle name="Normal 2 2 2 2 2 2 2 2 2 2 2 2 2 2 2 2 2 2 44_Tabla M" xfId="28555" xr:uid="{00000000-0005-0000-0000-00008B6F0000}"/>
    <cellStyle name="Normal 2 2 2 2 2 2 2 2 2 2 2 2 2 2 2 2 2 2 45" xfId="28556" xr:uid="{00000000-0005-0000-0000-00008C6F0000}"/>
    <cellStyle name="Normal 2 2 2 2 2 2 2 2 2 2 2 2 2 2 2 2 2 2 45 10" xfId="28557" xr:uid="{00000000-0005-0000-0000-00008D6F0000}"/>
    <cellStyle name="Normal 2 2 2 2 2 2 2 2 2 2 2 2 2 2 2 2 2 2 45 2" xfId="28558" xr:uid="{00000000-0005-0000-0000-00008E6F0000}"/>
    <cellStyle name="Normal 2 2 2 2 2 2 2 2 2 2 2 2 2 2 2 2 2 2 45 3" xfId="28559" xr:uid="{00000000-0005-0000-0000-00008F6F0000}"/>
    <cellStyle name="Normal 2 2 2 2 2 2 2 2 2 2 2 2 2 2 2 2 2 2 45 4" xfId="28560" xr:uid="{00000000-0005-0000-0000-0000906F0000}"/>
    <cellStyle name="Normal 2 2 2 2 2 2 2 2 2 2 2 2 2 2 2 2 2 2 45 5" xfId="28561" xr:uid="{00000000-0005-0000-0000-0000916F0000}"/>
    <cellStyle name="Normal 2 2 2 2 2 2 2 2 2 2 2 2 2 2 2 2 2 2 45 6" xfId="28562" xr:uid="{00000000-0005-0000-0000-0000926F0000}"/>
    <cellStyle name="Normal 2 2 2 2 2 2 2 2 2 2 2 2 2 2 2 2 2 2 45 7" xfId="28563" xr:uid="{00000000-0005-0000-0000-0000936F0000}"/>
    <cellStyle name="Normal 2 2 2 2 2 2 2 2 2 2 2 2 2 2 2 2 2 2 45 8" xfId="28564" xr:uid="{00000000-0005-0000-0000-0000946F0000}"/>
    <cellStyle name="Normal 2 2 2 2 2 2 2 2 2 2 2 2 2 2 2 2 2 2 45 9" xfId="28565" xr:uid="{00000000-0005-0000-0000-0000956F0000}"/>
    <cellStyle name="Normal 2 2 2 2 2 2 2 2 2 2 2 2 2 2 2 2 2 2 45_Tabla M" xfId="28566" xr:uid="{00000000-0005-0000-0000-0000966F0000}"/>
    <cellStyle name="Normal 2 2 2 2 2 2 2 2 2 2 2 2 2 2 2 2 2 2 46" xfId="28567" xr:uid="{00000000-0005-0000-0000-0000976F0000}"/>
    <cellStyle name="Normal 2 2 2 2 2 2 2 2 2 2 2 2 2 2 2 2 2 2 46 10" xfId="28568" xr:uid="{00000000-0005-0000-0000-0000986F0000}"/>
    <cellStyle name="Normal 2 2 2 2 2 2 2 2 2 2 2 2 2 2 2 2 2 2 46 2" xfId="28569" xr:uid="{00000000-0005-0000-0000-0000996F0000}"/>
    <cellStyle name="Normal 2 2 2 2 2 2 2 2 2 2 2 2 2 2 2 2 2 2 46 3" xfId="28570" xr:uid="{00000000-0005-0000-0000-00009A6F0000}"/>
    <cellStyle name="Normal 2 2 2 2 2 2 2 2 2 2 2 2 2 2 2 2 2 2 46 4" xfId="28571" xr:uid="{00000000-0005-0000-0000-00009B6F0000}"/>
    <cellStyle name="Normal 2 2 2 2 2 2 2 2 2 2 2 2 2 2 2 2 2 2 46 5" xfId="28572" xr:uid="{00000000-0005-0000-0000-00009C6F0000}"/>
    <cellStyle name="Normal 2 2 2 2 2 2 2 2 2 2 2 2 2 2 2 2 2 2 46 6" xfId="28573" xr:uid="{00000000-0005-0000-0000-00009D6F0000}"/>
    <cellStyle name="Normal 2 2 2 2 2 2 2 2 2 2 2 2 2 2 2 2 2 2 46 7" xfId="28574" xr:uid="{00000000-0005-0000-0000-00009E6F0000}"/>
    <cellStyle name="Normal 2 2 2 2 2 2 2 2 2 2 2 2 2 2 2 2 2 2 46 8" xfId="28575" xr:uid="{00000000-0005-0000-0000-00009F6F0000}"/>
    <cellStyle name="Normal 2 2 2 2 2 2 2 2 2 2 2 2 2 2 2 2 2 2 46 9" xfId="28576" xr:uid="{00000000-0005-0000-0000-0000A06F0000}"/>
    <cellStyle name="Normal 2 2 2 2 2 2 2 2 2 2 2 2 2 2 2 2 2 2 46_Tabla M" xfId="28577" xr:uid="{00000000-0005-0000-0000-0000A16F0000}"/>
    <cellStyle name="Normal 2 2 2 2 2 2 2 2 2 2 2 2 2 2 2 2 2 2 47" xfId="28578" xr:uid="{00000000-0005-0000-0000-0000A26F0000}"/>
    <cellStyle name="Normal 2 2 2 2 2 2 2 2 2 2 2 2 2 2 2 2 2 2 47 10" xfId="28579" xr:uid="{00000000-0005-0000-0000-0000A36F0000}"/>
    <cellStyle name="Normal 2 2 2 2 2 2 2 2 2 2 2 2 2 2 2 2 2 2 47 2" xfId="28580" xr:uid="{00000000-0005-0000-0000-0000A46F0000}"/>
    <cellStyle name="Normal 2 2 2 2 2 2 2 2 2 2 2 2 2 2 2 2 2 2 47 3" xfId="28581" xr:uid="{00000000-0005-0000-0000-0000A56F0000}"/>
    <cellStyle name="Normal 2 2 2 2 2 2 2 2 2 2 2 2 2 2 2 2 2 2 47 4" xfId="28582" xr:uid="{00000000-0005-0000-0000-0000A66F0000}"/>
    <cellStyle name="Normal 2 2 2 2 2 2 2 2 2 2 2 2 2 2 2 2 2 2 47 5" xfId="28583" xr:uid="{00000000-0005-0000-0000-0000A76F0000}"/>
    <cellStyle name="Normal 2 2 2 2 2 2 2 2 2 2 2 2 2 2 2 2 2 2 47 6" xfId="28584" xr:uid="{00000000-0005-0000-0000-0000A86F0000}"/>
    <cellStyle name="Normal 2 2 2 2 2 2 2 2 2 2 2 2 2 2 2 2 2 2 47 7" xfId="28585" xr:uid="{00000000-0005-0000-0000-0000A96F0000}"/>
    <cellStyle name="Normal 2 2 2 2 2 2 2 2 2 2 2 2 2 2 2 2 2 2 47 8" xfId="28586" xr:uid="{00000000-0005-0000-0000-0000AA6F0000}"/>
    <cellStyle name="Normal 2 2 2 2 2 2 2 2 2 2 2 2 2 2 2 2 2 2 47 9" xfId="28587" xr:uid="{00000000-0005-0000-0000-0000AB6F0000}"/>
    <cellStyle name="Normal 2 2 2 2 2 2 2 2 2 2 2 2 2 2 2 2 2 2 47_Tabla M" xfId="28588" xr:uid="{00000000-0005-0000-0000-0000AC6F0000}"/>
    <cellStyle name="Normal 2 2 2 2 2 2 2 2 2 2 2 2 2 2 2 2 2 2 48" xfId="28589" xr:uid="{00000000-0005-0000-0000-0000AD6F0000}"/>
    <cellStyle name="Normal 2 2 2 2 2 2 2 2 2 2 2 2 2 2 2 2 2 2 48 10" xfId="28590" xr:uid="{00000000-0005-0000-0000-0000AE6F0000}"/>
    <cellStyle name="Normal 2 2 2 2 2 2 2 2 2 2 2 2 2 2 2 2 2 2 48 2" xfId="28591" xr:uid="{00000000-0005-0000-0000-0000AF6F0000}"/>
    <cellStyle name="Normal 2 2 2 2 2 2 2 2 2 2 2 2 2 2 2 2 2 2 48 3" xfId="28592" xr:uid="{00000000-0005-0000-0000-0000B06F0000}"/>
    <cellStyle name="Normal 2 2 2 2 2 2 2 2 2 2 2 2 2 2 2 2 2 2 48 4" xfId="28593" xr:uid="{00000000-0005-0000-0000-0000B16F0000}"/>
    <cellStyle name="Normal 2 2 2 2 2 2 2 2 2 2 2 2 2 2 2 2 2 2 48 5" xfId="28594" xr:uid="{00000000-0005-0000-0000-0000B26F0000}"/>
    <cellStyle name="Normal 2 2 2 2 2 2 2 2 2 2 2 2 2 2 2 2 2 2 48 6" xfId="28595" xr:uid="{00000000-0005-0000-0000-0000B36F0000}"/>
    <cellStyle name="Normal 2 2 2 2 2 2 2 2 2 2 2 2 2 2 2 2 2 2 48 7" xfId="28596" xr:uid="{00000000-0005-0000-0000-0000B46F0000}"/>
    <cellStyle name="Normal 2 2 2 2 2 2 2 2 2 2 2 2 2 2 2 2 2 2 48 8" xfId="28597" xr:uid="{00000000-0005-0000-0000-0000B56F0000}"/>
    <cellStyle name="Normal 2 2 2 2 2 2 2 2 2 2 2 2 2 2 2 2 2 2 48 9" xfId="28598" xr:uid="{00000000-0005-0000-0000-0000B66F0000}"/>
    <cellStyle name="Normal 2 2 2 2 2 2 2 2 2 2 2 2 2 2 2 2 2 2 48_Tabla M" xfId="28599" xr:uid="{00000000-0005-0000-0000-0000B76F0000}"/>
    <cellStyle name="Normal 2 2 2 2 2 2 2 2 2 2 2 2 2 2 2 2 2 2 49" xfId="28600" xr:uid="{00000000-0005-0000-0000-0000B86F0000}"/>
    <cellStyle name="Normal 2 2 2 2 2 2 2 2 2 2 2 2 2 2 2 2 2 2 49 10" xfId="28601" xr:uid="{00000000-0005-0000-0000-0000B96F0000}"/>
    <cellStyle name="Normal 2 2 2 2 2 2 2 2 2 2 2 2 2 2 2 2 2 2 49 2" xfId="28602" xr:uid="{00000000-0005-0000-0000-0000BA6F0000}"/>
    <cellStyle name="Normal 2 2 2 2 2 2 2 2 2 2 2 2 2 2 2 2 2 2 49 3" xfId="28603" xr:uid="{00000000-0005-0000-0000-0000BB6F0000}"/>
    <cellStyle name="Normal 2 2 2 2 2 2 2 2 2 2 2 2 2 2 2 2 2 2 49 4" xfId="28604" xr:uid="{00000000-0005-0000-0000-0000BC6F0000}"/>
    <cellStyle name="Normal 2 2 2 2 2 2 2 2 2 2 2 2 2 2 2 2 2 2 49 5" xfId="28605" xr:uid="{00000000-0005-0000-0000-0000BD6F0000}"/>
    <cellStyle name="Normal 2 2 2 2 2 2 2 2 2 2 2 2 2 2 2 2 2 2 49 6" xfId="28606" xr:uid="{00000000-0005-0000-0000-0000BE6F0000}"/>
    <cellStyle name="Normal 2 2 2 2 2 2 2 2 2 2 2 2 2 2 2 2 2 2 49 7" xfId="28607" xr:uid="{00000000-0005-0000-0000-0000BF6F0000}"/>
    <cellStyle name="Normal 2 2 2 2 2 2 2 2 2 2 2 2 2 2 2 2 2 2 49 8" xfId="28608" xr:uid="{00000000-0005-0000-0000-0000C06F0000}"/>
    <cellStyle name="Normal 2 2 2 2 2 2 2 2 2 2 2 2 2 2 2 2 2 2 49 9" xfId="28609" xr:uid="{00000000-0005-0000-0000-0000C16F0000}"/>
    <cellStyle name="Normal 2 2 2 2 2 2 2 2 2 2 2 2 2 2 2 2 2 2 49_Tabla M" xfId="28610" xr:uid="{00000000-0005-0000-0000-0000C26F0000}"/>
    <cellStyle name="Normal 2 2 2 2 2 2 2 2 2 2 2 2 2 2 2 2 2 2 5" xfId="28611" xr:uid="{00000000-0005-0000-0000-0000C36F0000}"/>
    <cellStyle name="Normal 2 2 2 2 2 2 2 2 2 2 2 2 2 2 2 2 2 2 5 10" xfId="28612" xr:uid="{00000000-0005-0000-0000-0000C46F0000}"/>
    <cellStyle name="Normal 2 2 2 2 2 2 2 2 2 2 2 2 2 2 2 2 2 2 5 2" xfId="28613" xr:uid="{00000000-0005-0000-0000-0000C56F0000}"/>
    <cellStyle name="Normal 2 2 2 2 2 2 2 2 2 2 2 2 2 2 2 2 2 2 5 3" xfId="28614" xr:uid="{00000000-0005-0000-0000-0000C66F0000}"/>
    <cellStyle name="Normal 2 2 2 2 2 2 2 2 2 2 2 2 2 2 2 2 2 2 5 4" xfId="28615" xr:uid="{00000000-0005-0000-0000-0000C76F0000}"/>
    <cellStyle name="Normal 2 2 2 2 2 2 2 2 2 2 2 2 2 2 2 2 2 2 5 5" xfId="28616" xr:uid="{00000000-0005-0000-0000-0000C86F0000}"/>
    <cellStyle name="Normal 2 2 2 2 2 2 2 2 2 2 2 2 2 2 2 2 2 2 5 6" xfId="28617" xr:uid="{00000000-0005-0000-0000-0000C96F0000}"/>
    <cellStyle name="Normal 2 2 2 2 2 2 2 2 2 2 2 2 2 2 2 2 2 2 5 7" xfId="28618" xr:uid="{00000000-0005-0000-0000-0000CA6F0000}"/>
    <cellStyle name="Normal 2 2 2 2 2 2 2 2 2 2 2 2 2 2 2 2 2 2 5 8" xfId="28619" xr:uid="{00000000-0005-0000-0000-0000CB6F0000}"/>
    <cellStyle name="Normal 2 2 2 2 2 2 2 2 2 2 2 2 2 2 2 2 2 2 5 9" xfId="28620" xr:uid="{00000000-0005-0000-0000-0000CC6F0000}"/>
    <cellStyle name="Normal 2 2 2 2 2 2 2 2 2 2 2 2 2 2 2 2 2 2 5_Tabla M" xfId="28621" xr:uid="{00000000-0005-0000-0000-0000CD6F0000}"/>
    <cellStyle name="Normal 2 2 2 2 2 2 2 2 2 2 2 2 2 2 2 2 2 2 50" xfId="28622" xr:uid="{00000000-0005-0000-0000-0000CE6F0000}"/>
    <cellStyle name="Normal 2 2 2 2 2 2 2 2 2 2 2 2 2 2 2 2 2 2 50 10" xfId="28623" xr:uid="{00000000-0005-0000-0000-0000CF6F0000}"/>
    <cellStyle name="Normal 2 2 2 2 2 2 2 2 2 2 2 2 2 2 2 2 2 2 50 2" xfId="28624" xr:uid="{00000000-0005-0000-0000-0000D06F0000}"/>
    <cellStyle name="Normal 2 2 2 2 2 2 2 2 2 2 2 2 2 2 2 2 2 2 50 3" xfId="28625" xr:uid="{00000000-0005-0000-0000-0000D16F0000}"/>
    <cellStyle name="Normal 2 2 2 2 2 2 2 2 2 2 2 2 2 2 2 2 2 2 50 4" xfId="28626" xr:uid="{00000000-0005-0000-0000-0000D26F0000}"/>
    <cellStyle name="Normal 2 2 2 2 2 2 2 2 2 2 2 2 2 2 2 2 2 2 50 5" xfId="28627" xr:uid="{00000000-0005-0000-0000-0000D36F0000}"/>
    <cellStyle name="Normal 2 2 2 2 2 2 2 2 2 2 2 2 2 2 2 2 2 2 50 6" xfId="28628" xr:uid="{00000000-0005-0000-0000-0000D46F0000}"/>
    <cellStyle name="Normal 2 2 2 2 2 2 2 2 2 2 2 2 2 2 2 2 2 2 50 7" xfId="28629" xr:uid="{00000000-0005-0000-0000-0000D56F0000}"/>
    <cellStyle name="Normal 2 2 2 2 2 2 2 2 2 2 2 2 2 2 2 2 2 2 50 8" xfId="28630" xr:uid="{00000000-0005-0000-0000-0000D66F0000}"/>
    <cellStyle name="Normal 2 2 2 2 2 2 2 2 2 2 2 2 2 2 2 2 2 2 50 9" xfId="28631" xr:uid="{00000000-0005-0000-0000-0000D76F0000}"/>
    <cellStyle name="Normal 2 2 2 2 2 2 2 2 2 2 2 2 2 2 2 2 2 2 50_Tabla M" xfId="28632" xr:uid="{00000000-0005-0000-0000-0000D86F0000}"/>
    <cellStyle name="Normal 2 2 2 2 2 2 2 2 2 2 2 2 2 2 2 2 2 2 51" xfId="28633" xr:uid="{00000000-0005-0000-0000-0000D96F0000}"/>
    <cellStyle name="Normal 2 2 2 2 2 2 2 2 2 2 2 2 2 2 2 2 2 2 51 10" xfId="28634" xr:uid="{00000000-0005-0000-0000-0000DA6F0000}"/>
    <cellStyle name="Normal 2 2 2 2 2 2 2 2 2 2 2 2 2 2 2 2 2 2 51 2" xfId="28635" xr:uid="{00000000-0005-0000-0000-0000DB6F0000}"/>
    <cellStyle name="Normal 2 2 2 2 2 2 2 2 2 2 2 2 2 2 2 2 2 2 51 3" xfId="28636" xr:uid="{00000000-0005-0000-0000-0000DC6F0000}"/>
    <cellStyle name="Normal 2 2 2 2 2 2 2 2 2 2 2 2 2 2 2 2 2 2 51 4" xfId="28637" xr:uid="{00000000-0005-0000-0000-0000DD6F0000}"/>
    <cellStyle name="Normal 2 2 2 2 2 2 2 2 2 2 2 2 2 2 2 2 2 2 51 5" xfId="28638" xr:uid="{00000000-0005-0000-0000-0000DE6F0000}"/>
    <cellStyle name="Normal 2 2 2 2 2 2 2 2 2 2 2 2 2 2 2 2 2 2 51 6" xfId="28639" xr:uid="{00000000-0005-0000-0000-0000DF6F0000}"/>
    <cellStyle name="Normal 2 2 2 2 2 2 2 2 2 2 2 2 2 2 2 2 2 2 51 7" xfId="28640" xr:uid="{00000000-0005-0000-0000-0000E06F0000}"/>
    <cellStyle name="Normal 2 2 2 2 2 2 2 2 2 2 2 2 2 2 2 2 2 2 51 8" xfId="28641" xr:uid="{00000000-0005-0000-0000-0000E16F0000}"/>
    <cellStyle name="Normal 2 2 2 2 2 2 2 2 2 2 2 2 2 2 2 2 2 2 51 9" xfId="28642" xr:uid="{00000000-0005-0000-0000-0000E26F0000}"/>
    <cellStyle name="Normal 2 2 2 2 2 2 2 2 2 2 2 2 2 2 2 2 2 2 51_Tabla M" xfId="28643" xr:uid="{00000000-0005-0000-0000-0000E36F0000}"/>
    <cellStyle name="Normal 2 2 2 2 2 2 2 2 2 2 2 2 2 2 2 2 2 2 52" xfId="28644" xr:uid="{00000000-0005-0000-0000-0000E46F0000}"/>
    <cellStyle name="Normal 2 2 2 2 2 2 2 2 2 2 2 2 2 2 2 2 2 2 52 10" xfId="28645" xr:uid="{00000000-0005-0000-0000-0000E56F0000}"/>
    <cellStyle name="Normal 2 2 2 2 2 2 2 2 2 2 2 2 2 2 2 2 2 2 52 2" xfId="28646" xr:uid="{00000000-0005-0000-0000-0000E66F0000}"/>
    <cellStyle name="Normal 2 2 2 2 2 2 2 2 2 2 2 2 2 2 2 2 2 2 52 3" xfId="28647" xr:uid="{00000000-0005-0000-0000-0000E76F0000}"/>
    <cellStyle name="Normal 2 2 2 2 2 2 2 2 2 2 2 2 2 2 2 2 2 2 52 4" xfId="28648" xr:uid="{00000000-0005-0000-0000-0000E86F0000}"/>
    <cellStyle name="Normal 2 2 2 2 2 2 2 2 2 2 2 2 2 2 2 2 2 2 52 5" xfId="28649" xr:uid="{00000000-0005-0000-0000-0000E96F0000}"/>
    <cellStyle name="Normal 2 2 2 2 2 2 2 2 2 2 2 2 2 2 2 2 2 2 52 6" xfId="28650" xr:uid="{00000000-0005-0000-0000-0000EA6F0000}"/>
    <cellStyle name="Normal 2 2 2 2 2 2 2 2 2 2 2 2 2 2 2 2 2 2 52 7" xfId="28651" xr:uid="{00000000-0005-0000-0000-0000EB6F0000}"/>
    <cellStyle name="Normal 2 2 2 2 2 2 2 2 2 2 2 2 2 2 2 2 2 2 52 8" xfId="28652" xr:uid="{00000000-0005-0000-0000-0000EC6F0000}"/>
    <cellStyle name="Normal 2 2 2 2 2 2 2 2 2 2 2 2 2 2 2 2 2 2 52 9" xfId="28653" xr:uid="{00000000-0005-0000-0000-0000ED6F0000}"/>
    <cellStyle name="Normal 2 2 2 2 2 2 2 2 2 2 2 2 2 2 2 2 2 2 52_Tabla M" xfId="28654" xr:uid="{00000000-0005-0000-0000-0000EE6F0000}"/>
    <cellStyle name="Normal 2 2 2 2 2 2 2 2 2 2 2 2 2 2 2 2 2 2 53" xfId="28655" xr:uid="{00000000-0005-0000-0000-0000EF6F0000}"/>
    <cellStyle name="Normal 2 2 2 2 2 2 2 2 2 2 2 2 2 2 2 2 2 2 53 10" xfId="28656" xr:uid="{00000000-0005-0000-0000-0000F06F0000}"/>
    <cellStyle name="Normal 2 2 2 2 2 2 2 2 2 2 2 2 2 2 2 2 2 2 53 2" xfId="28657" xr:uid="{00000000-0005-0000-0000-0000F16F0000}"/>
    <cellStyle name="Normal 2 2 2 2 2 2 2 2 2 2 2 2 2 2 2 2 2 2 53 3" xfId="28658" xr:uid="{00000000-0005-0000-0000-0000F26F0000}"/>
    <cellStyle name="Normal 2 2 2 2 2 2 2 2 2 2 2 2 2 2 2 2 2 2 53 4" xfId="28659" xr:uid="{00000000-0005-0000-0000-0000F36F0000}"/>
    <cellStyle name="Normal 2 2 2 2 2 2 2 2 2 2 2 2 2 2 2 2 2 2 53 5" xfId="28660" xr:uid="{00000000-0005-0000-0000-0000F46F0000}"/>
    <cellStyle name="Normal 2 2 2 2 2 2 2 2 2 2 2 2 2 2 2 2 2 2 53 6" xfId="28661" xr:uid="{00000000-0005-0000-0000-0000F56F0000}"/>
    <cellStyle name="Normal 2 2 2 2 2 2 2 2 2 2 2 2 2 2 2 2 2 2 53 7" xfId="28662" xr:uid="{00000000-0005-0000-0000-0000F66F0000}"/>
    <cellStyle name="Normal 2 2 2 2 2 2 2 2 2 2 2 2 2 2 2 2 2 2 53 8" xfId="28663" xr:uid="{00000000-0005-0000-0000-0000F76F0000}"/>
    <cellStyle name="Normal 2 2 2 2 2 2 2 2 2 2 2 2 2 2 2 2 2 2 53 9" xfId="28664" xr:uid="{00000000-0005-0000-0000-0000F86F0000}"/>
    <cellStyle name="Normal 2 2 2 2 2 2 2 2 2 2 2 2 2 2 2 2 2 2 53_Tabla M" xfId="28665" xr:uid="{00000000-0005-0000-0000-0000F96F0000}"/>
    <cellStyle name="Normal 2 2 2 2 2 2 2 2 2 2 2 2 2 2 2 2 2 2 54" xfId="28666" xr:uid="{00000000-0005-0000-0000-0000FA6F0000}"/>
    <cellStyle name="Normal 2 2 2 2 2 2 2 2 2 2 2 2 2 2 2 2 2 2 54 10" xfId="28667" xr:uid="{00000000-0005-0000-0000-0000FB6F0000}"/>
    <cellStyle name="Normal 2 2 2 2 2 2 2 2 2 2 2 2 2 2 2 2 2 2 54 2" xfId="28668" xr:uid="{00000000-0005-0000-0000-0000FC6F0000}"/>
    <cellStyle name="Normal 2 2 2 2 2 2 2 2 2 2 2 2 2 2 2 2 2 2 54 3" xfId="28669" xr:uid="{00000000-0005-0000-0000-0000FD6F0000}"/>
    <cellStyle name="Normal 2 2 2 2 2 2 2 2 2 2 2 2 2 2 2 2 2 2 54 4" xfId="28670" xr:uid="{00000000-0005-0000-0000-0000FE6F0000}"/>
    <cellStyle name="Normal 2 2 2 2 2 2 2 2 2 2 2 2 2 2 2 2 2 2 54 5" xfId="28671" xr:uid="{00000000-0005-0000-0000-0000FF6F0000}"/>
    <cellStyle name="Normal 2 2 2 2 2 2 2 2 2 2 2 2 2 2 2 2 2 2 54 6" xfId="28672" xr:uid="{00000000-0005-0000-0000-000000700000}"/>
    <cellStyle name="Normal 2 2 2 2 2 2 2 2 2 2 2 2 2 2 2 2 2 2 54 7" xfId="28673" xr:uid="{00000000-0005-0000-0000-000001700000}"/>
    <cellStyle name="Normal 2 2 2 2 2 2 2 2 2 2 2 2 2 2 2 2 2 2 54 8" xfId="28674" xr:uid="{00000000-0005-0000-0000-000002700000}"/>
    <cellStyle name="Normal 2 2 2 2 2 2 2 2 2 2 2 2 2 2 2 2 2 2 54 9" xfId="28675" xr:uid="{00000000-0005-0000-0000-000003700000}"/>
    <cellStyle name="Normal 2 2 2 2 2 2 2 2 2 2 2 2 2 2 2 2 2 2 54_Tabla M" xfId="28676" xr:uid="{00000000-0005-0000-0000-000004700000}"/>
    <cellStyle name="Normal 2 2 2 2 2 2 2 2 2 2 2 2 2 2 2 2 2 2 55" xfId="28677" xr:uid="{00000000-0005-0000-0000-000005700000}"/>
    <cellStyle name="Normal 2 2 2 2 2 2 2 2 2 2 2 2 2 2 2 2 2 2 55 10" xfId="28678" xr:uid="{00000000-0005-0000-0000-000006700000}"/>
    <cellStyle name="Normal 2 2 2 2 2 2 2 2 2 2 2 2 2 2 2 2 2 2 55 2" xfId="28679" xr:uid="{00000000-0005-0000-0000-000007700000}"/>
    <cellStyle name="Normal 2 2 2 2 2 2 2 2 2 2 2 2 2 2 2 2 2 2 55 3" xfId="28680" xr:uid="{00000000-0005-0000-0000-000008700000}"/>
    <cellStyle name="Normal 2 2 2 2 2 2 2 2 2 2 2 2 2 2 2 2 2 2 55 4" xfId="28681" xr:uid="{00000000-0005-0000-0000-000009700000}"/>
    <cellStyle name="Normal 2 2 2 2 2 2 2 2 2 2 2 2 2 2 2 2 2 2 55 5" xfId="28682" xr:uid="{00000000-0005-0000-0000-00000A700000}"/>
    <cellStyle name="Normal 2 2 2 2 2 2 2 2 2 2 2 2 2 2 2 2 2 2 55 6" xfId="28683" xr:uid="{00000000-0005-0000-0000-00000B700000}"/>
    <cellStyle name="Normal 2 2 2 2 2 2 2 2 2 2 2 2 2 2 2 2 2 2 55 7" xfId="28684" xr:uid="{00000000-0005-0000-0000-00000C700000}"/>
    <cellStyle name="Normal 2 2 2 2 2 2 2 2 2 2 2 2 2 2 2 2 2 2 55 8" xfId="28685" xr:uid="{00000000-0005-0000-0000-00000D700000}"/>
    <cellStyle name="Normal 2 2 2 2 2 2 2 2 2 2 2 2 2 2 2 2 2 2 55 9" xfId="28686" xr:uid="{00000000-0005-0000-0000-00000E700000}"/>
    <cellStyle name="Normal 2 2 2 2 2 2 2 2 2 2 2 2 2 2 2 2 2 2 55_Tabla M" xfId="28687" xr:uid="{00000000-0005-0000-0000-00000F700000}"/>
    <cellStyle name="Normal 2 2 2 2 2 2 2 2 2 2 2 2 2 2 2 2 2 2 56" xfId="28688" xr:uid="{00000000-0005-0000-0000-000010700000}"/>
    <cellStyle name="Normal 2 2 2 2 2 2 2 2 2 2 2 2 2 2 2 2 2 2 56 10" xfId="28689" xr:uid="{00000000-0005-0000-0000-000011700000}"/>
    <cellStyle name="Normal 2 2 2 2 2 2 2 2 2 2 2 2 2 2 2 2 2 2 56 2" xfId="28690" xr:uid="{00000000-0005-0000-0000-000012700000}"/>
    <cellStyle name="Normal 2 2 2 2 2 2 2 2 2 2 2 2 2 2 2 2 2 2 56 3" xfId="28691" xr:uid="{00000000-0005-0000-0000-000013700000}"/>
    <cellStyle name="Normal 2 2 2 2 2 2 2 2 2 2 2 2 2 2 2 2 2 2 56 4" xfId="28692" xr:uid="{00000000-0005-0000-0000-000014700000}"/>
    <cellStyle name="Normal 2 2 2 2 2 2 2 2 2 2 2 2 2 2 2 2 2 2 56 5" xfId="28693" xr:uid="{00000000-0005-0000-0000-000015700000}"/>
    <cellStyle name="Normal 2 2 2 2 2 2 2 2 2 2 2 2 2 2 2 2 2 2 56 6" xfId="28694" xr:uid="{00000000-0005-0000-0000-000016700000}"/>
    <cellStyle name="Normal 2 2 2 2 2 2 2 2 2 2 2 2 2 2 2 2 2 2 56 7" xfId="28695" xr:uid="{00000000-0005-0000-0000-000017700000}"/>
    <cellStyle name="Normal 2 2 2 2 2 2 2 2 2 2 2 2 2 2 2 2 2 2 56 8" xfId="28696" xr:uid="{00000000-0005-0000-0000-000018700000}"/>
    <cellStyle name="Normal 2 2 2 2 2 2 2 2 2 2 2 2 2 2 2 2 2 2 56 9" xfId="28697" xr:uid="{00000000-0005-0000-0000-000019700000}"/>
    <cellStyle name="Normal 2 2 2 2 2 2 2 2 2 2 2 2 2 2 2 2 2 2 56_Tabla M" xfId="28698" xr:uid="{00000000-0005-0000-0000-00001A700000}"/>
    <cellStyle name="Normal 2 2 2 2 2 2 2 2 2 2 2 2 2 2 2 2 2 2 57" xfId="28699" xr:uid="{00000000-0005-0000-0000-00001B700000}"/>
    <cellStyle name="Normal 2 2 2 2 2 2 2 2 2 2 2 2 2 2 2 2 2 2 57 10" xfId="28700" xr:uid="{00000000-0005-0000-0000-00001C700000}"/>
    <cellStyle name="Normal 2 2 2 2 2 2 2 2 2 2 2 2 2 2 2 2 2 2 57 2" xfId="28701" xr:uid="{00000000-0005-0000-0000-00001D700000}"/>
    <cellStyle name="Normal 2 2 2 2 2 2 2 2 2 2 2 2 2 2 2 2 2 2 57 3" xfId="28702" xr:uid="{00000000-0005-0000-0000-00001E700000}"/>
    <cellStyle name="Normal 2 2 2 2 2 2 2 2 2 2 2 2 2 2 2 2 2 2 57 4" xfId="28703" xr:uid="{00000000-0005-0000-0000-00001F700000}"/>
    <cellStyle name="Normal 2 2 2 2 2 2 2 2 2 2 2 2 2 2 2 2 2 2 57 5" xfId="28704" xr:uid="{00000000-0005-0000-0000-000020700000}"/>
    <cellStyle name="Normal 2 2 2 2 2 2 2 2 2 2 2 2 2 2 2 2 2 2 57 6" xfId="28705" xr:uid="{00000000-0005-0000-0000-000021700000}"/>
    <cellStyle name="Normal 2 2 2 2 2 2 2 2 2 2 2 2 2 2 2 2 2 2 57 7" xfId="28706" xr:uid="{00000000-0005-0000-0000-000022700000}"/>
    <cellStyle name="Normal 2 2 2 2 2 2 2 2 2 2 2 2 2 2 2 2 2 2 57 8" xfId="28707" xr:uid="{00000000-0005-0000-0000-000023700000}"/>
    <cellStyle name="Normal 2 2 2 2 2 2 2 2 2 2 2 2 2 2 2 2 2 2 57 9" xfId="28708" xr:uid="{00000000-0005-0000-0000-000024700000}"/>
    <cellStyle name="Normal 2 2 2 2 2 2 2 2 2 2 2 2 2 2 2 2 2 2 57_Tabla M" xfId="28709" xr:uid="{00000000-0005-0000-0000-000025700000}"/>
    <cellStyle name="Normal 2 2 2 2 2 2 2 2 2 2 2 2 2 2 2 2 2 2 58" xfId="28710" xr:uid="{00000000-0005-0000-0000-000026700000}"/>
    <cellStyle name="Normal 2 2 2 2 2 2 2 2 2 2 2 2 2 2 2 2 2 2 58 10" xfId="28711" xr:uid="{00000000-0005-0000-0000-000027700000}"/>
    <cellStyle name="Normal 2 2 2 2 2 2 2 2 2 2 2 2 2 2 2 2 2 2 58 2" xfId="28712" xr:uid="{00000000-0005-0000-0000-000028700000}"/>
    <cellStyle name="Normal 2 2 2 2 2 2 2 2 2 2 2 2 2 2 2 2 2 2 58 3" xfId="28713" xr:uid="{00000000-0005-0000-0000-000029700000}"/>
    <cellStyle name="Normal 2 2 2 2 2 2 2 2 2 2 2 2 2 2 2 2 2 2 58 4" xfId="28714" xr:uid="{00000000-0005-0000-0000-00002A700000}"/>
    <cellStyle name="Normal 2 2 2 2 2 2 2 2 2 2 2 2 2 2 2 2 2 2 58 5" xfId="28715" xr:uid="{00000000-0005-0000-0000-00002B700000}"/>
    <cellStyle name="Normal 2 2 2 2 2 2 2 2 2 2 2 2 2 2 2 2 2 2 58 6" xfId="28716" xr:uid="{00000000-0005-0000-0000-00002C700000}"/>
    <cellStyle name="Normal 2 2 2 2 2 2 2 2 2 2 2 2 2 2 2 2 2 2 58 7" xfId="28717" xr:uid="{00000000-0005-0000-0000-00002D700000}"/>
    <cellStyle name="Normal 2 2 2 2 2 2 2 2 2 2 2 2 2 2 2 2 2 2 58 8" xfId="28718" xr:uid="{00000000-0005-0000-0000-00002E700000}"/>
    <cellStyle name="Normal 2 2 2 2 2 2 2 2 2 2 2 2 2 2 2 2 2 2 58 9" xfId="28719" xr:uid="{00000000-0005-0000-0000-00002F700000}"/>
    <cellStyle name="Normal 2 2 2 2 2 2 2 2 2 2 2 2 2 2 2 2 2 2 58_Tabla M" xfId="28720" xr:uid="{00000000-0005-0000-0000-000030700000}"/>
    <cellStyle name="Normal 2 2 2 2 2 2 2 2 2 2 2 2 2 2 2 2 2 2 59" xfId="28721" xr:uid="{00000000-0005-0000-0000-000031700000}"/>
    <cellStyle name="Normal 2 2 2 2 2 2 2 2 2 2 2 2 2 2 2 2 2 2 59 10" xfId="28722" xr:uid="{00000000-0005-0000-0000-000032700000}"/>
    <cellStyle name="Normal 2 2 2 2 2 2 2 2 2 2 2 2 2 2 2 2 2 2 59 2" xfId="28723" xr:uid="{00000000-0005-0000-0000-000033700000}"/>
    <cellStyle name="Normal 2 2 2 2 2 2 2 2 2 2 2 2 2 2 2 2 2 2 59 3" xfId="28724" xr:uid="{00000000-0005-0000-0000-000034700000}"/>
    <cellStyle name="Normal 2 2 2 2 2 2 2 2 2 2 2 2 2 2 2 2 2 2 59 4" xfId="28725" xr:uid="{00000000-0005-0000-0000-000035700000}"/>
    <cellStyle name="Normal 2 2 2 2 2 2 2 2 2 2 2 2 2 2 2 2 2 2 59 5" xfId="28726" xr:uid="{00000000-0005-0000-0000-000036700000}"/>
    <cellStyle name="Normal 2 2 2 2 2 2 2 2 2 2 2 2 2 2 2 2 2 2 59 6" xfId="28727" xr:uid="{00000000-0005-0000-0000-000037700000}"/>
    <cellStyle name="Normal 2 2 2 2 2 2 2 2 2 2 2 2 2 2 2 2 2 2 59 7" xfId="28728" xr:uid="{00000000-0005-0000-0000-000038700000}"/>
    <cellStyle name="Normal 2 2 2 2 2 2 2 2 2 2 2 2 2 2 2 2 2 2 59 8" xfId="28729" xr:uid="{00000000-0005-0000-0000-000039700000}"/>
    <cellStyle name="Normal 2 2 2 2 2 2 2 2 2 2 2 2 2 2 2 2 2 2 59 9" xfId="28730" xr:uid="{00000000-0005-0000-0000-00003A700000}"/>
    <cellStyle name="Normal 2 2 2 2 2 2 2 2 2 2 2 2 2 2 2 2 2 2 59_Tabla M" xfId="28731" xr:uid="{00000000-0005-0000-0000-00003B700000}"/>
    <cellStyle name="Normal 2 2 2 2 2 2 2 2 2 2 2 2 2 2 2 2 2 2 6" xfId="28732" xr:uid="{00000000-0005-0000-0000-00003C700000}"/>
    <cellStyle name="Normal 2 2 2 2 2 2 2 2 2 2 2 2 2 2 2 2 2 2 6 10" xfId="28733" xr:uid="{00000000-0005-0000-0000-00003D700000}"/>
    <cellStyle name="Normal 2 2 2 2 2 2 2 2 2 2 2 2 2 2 2 2 2 2 6 2" xfId="28734" xr:uid="{00000000-0005-0000-0000-00003E700000}"/>
    <cellStyle name="Normal 2 2 2 2 2 2 2 2 2 2 2 2 2 2 2 2 2 2 6 3" xfId="28735" xr:uid="{00000000-0005-0000-0000-00003F700000}"/>
    <cellStyle name="Normal 2 2 2 2 2 2 2 2 2 2 2 2 2 2 2 2 2 2 6 4" xfId="28736" xr:uid="{00000000-0005-0000-0000-000040700000}"/>
    <cellStyle name="Normal 2 2 2 2 2 2 2 2 2 2 2 2 2 2 2 2 2 2 6 5" xfId="28737" xr:uid="{00000000-0005-0000-0000-000041700000}"/>
    <cellStyle name="Normal 2 2 2 2 2 2 2 2 2 2 2 2 2 2 2 2 2 2 6 6" xfId="28738" xr:uid="{00000000-0005-0000-0000-000042700000}"/>
    <cellStyle name="Normal 2 2 2 2 2 2 2 2 2 2 2 2 2 2 2 2 2 2 6 7" xfId="28739" xr:uid="{00000000-0005-0000-0000-000043700000}"/>
    <cellStyle name="Normal 2 2 2 2 2 2 2 2 2 2 2 2 2 2 2 2 2 2 6 8" xfId="28740" xr:uid="{00000000-0005-0000-0000-000044700000}"/>
    <cellStyle name="Normal 2 2 2 2 2 2 2 2 2 2 2 2 2 2 2 2 2 2 6 9" xfId="28741" xr:uid="{00000000-0005-0000-0000-000045700000}"/>
    <cellStyle name="Normal 2 2 2 2 2 2 2 2 2 2 2 2 2 2 2 2 2 2 6_Tabla M" xfId="28742" xr:uid="{00000000-0005-0000-0000-000046700000}"/>
    <cellStyle name="Normal 2 2 2 2 2 2 2 2 2 2 2 2 2 2 2 2 2 2 60" xfId="28743" xr:uid="{00000000-0005-0000-0000-000047700000}"/>
    <cellStyle name="Normal 2 2 2 2 2 2 2 2 2 2 2 2 2 2 2 2 2 2 60 10" xfId="28744" xr:uid="{00000000-0005-0000-0000-000048700000}"/>
    <cellStyle name="Normal 2 2 2 2 2 2 2 2 2 2 2 2 2 2 2 2 2 2 60 2" xfId="28745" xr:uid="{00000000-0005-0000-0000-000049700000}"/>
    <cellStyle name="Normal 2 2 2 2 2 2 2 2 2 2 2 2 2 2 2 2 2 2 60 3" xfId="28746" xr:uid="{00000000-0005-0000-0000-00004A700000}"/>
    <cellStyle name="Normal 2 2 2 2 2 2 2 2 2 2 2 2 2 2 2 2 2 2 60 4" xfId="28747" xr:uid="{00000000-0005-0000-0000-00004B700000}"/>
    <cellStyle name="Normal 2 2 2 2 2 2 2 2 2 2 2 2 2 2 2 2 2 2 60 5" xfId="28748" xr:uid="{00000000-0005-0000-0000-00004C700000}"/>
    <cellStyle name="Normal 2 2 2 2 2 2 2 2 2 2 2 2 2 2 2 2 2 2 60 6" xfId="28749" xr:uid="{00000000-0005-0000-0000-00004D700000}"/>
    <cellStyle name="Normal 2 2 2 2 2 2 2 2 2 2 2 2 2 2 2 2 2 2 60 7" xfId="28750" xr:uid="{00000000-0005-0000-0000-00004E700000}"/>
    <cellStyle name="Normal 2 2 2 2 2 2 2 2 2 2 2 2 2 2 2 2 2 2 60 8" xfId="28751" xr:uid="{00000000-0005-0000-0000-00004F700000}"/>
    <cellStyle name="Normal 2 2 2 2 2 2 2 2 2 2 2 2 2 2 2 2 2 2 60 9" xfId="28752" xr:uid="{00000000-0005-0000-0000-000050700000}"/>
    <cellStyle name="Normal 2 2 2 2 2 2 2 2 2 2 2 2 2 2 2 2 2 2 60_Tabla M" xfId="28753" xr:uid="{00000000-0005-0000-0000-000051700000}"/>
    <cellStyle name="Normal 2 2 2 2 2 2 2 2 2 2 2 2 2 2 2 2 2 2 61" xfId="28754" xr:uid="{00000000-0005-0000-0000-000052700000}"/>
    <cellStyle name="Normal 2 2 2 2 2 2 2 2 2 2 2 2 2 2 2 2 2 2 61 10" xfId="28755" xr:uid="{00000000-0005-0000-0000-000053700000}"/>
    <cellStyle name="Normal 2 2 2 2 2 2 2 2 2 2 2 2 2 2 2 2 2 2 61 2" xfId="28756" xr:uid="{00000000-0005-0000-0000-000054700000}"/>
    <cellStyle name="Normal 2 2 2 2 2 2 2 2 2 2 2 2 2 2 2 2 2 2 61 3" xfId="28757" xr:uid="{00000000-0005-0000-0000-000055700000}"/>
    <cellStyle name="Normal 2 2 2 2 2 2 2 2 2 2 2 2 2 2 2 2 2 2 61 4" xfId="28758" xr:uid="{00000000-0005-0000-0000-000056700000}"/>
    <cellStyle name="Normal 2 2 2 2 2 2 2 2 2 2 2 2 2 2 2 2 2 2 61 5" xfId="28759" xr:uid="{00000000-0005-0000-0000-000057700000}"/>
    <cellStyle name="Normal 2 2 2 2 2 2 2 2 2 2 2 2 2 2 2 2 2 2 61 6" xfId="28760" xr:uid="{00000000-0005-0000-0000-000058700000}"/>
    <cellStyle name="Normal 2 2 2 2 2 2 2 2 2 2 2 2 2 2 2 2 2 2 61 7" xfId="28761" xr:uid="{00000000-0005-0000-0000-000059700000}"/>
    <cellStyle name="Normal 2 2 2 2 2 2 2 2 2 2 2 2 2 2 2 2 2 2 61 8" xfId="28762" xr:uid="{00000000-0005-0000-0000-00005A700000}"/>
    <cellStyle name="Normal 2 2 2 2 2 2 2 2 2 2 2 2 2 2 2 2 2 2 61 9" xfId="28763" xr:uid="{00000000-0005-0000-0000-00005B700000}"/>
    <cellStyle name="Normal 2 2 2 2 2 2 2 2 2 2 2 2 2 2 2 2 2 2 61_Tabla M" xfId="28764" xr:uid="{00000000-0005-0000-0000-00005C700000}"/>
    <cellStyle name="Normal 2 2 2 2 2 2 2 2 2 2 2 2 2 2 2 2 2 2 62" xfId="28765" xr:uid="{00000000-0005-0000-0000-00005D700000}"/>
    <cellStyle name="Normal 2 2 2 2 2 2 2 2 2 2 2 2 2 2 2 2 2 2 63" xfId="28766" xr:uid="{00000000-0005-0000-0000-00005E700000}"/>
    <cellStyle name="Normal 2 2 2 2 2 2 2 2 2 2 2 2 2 2 2 2 2 2 64" xfId="28767" xr:uid="{00000000-0005-0000-0000-00005F700000}"/>
    <cellStyle name="Normal 2 2 2 2 2 2 2 2 2 2 2 2 2 2 2 2 2 2 65" xfId="28768" xr:uid="{00000000-0005-0000-0000-000060700000}"/>
    <cellStyle name="Normal 2 2 2 2 2 2 2 2 2 2 2 2 2 2 2 2 2 2 66" xfId="28769" xr:uid="{00000000-0005-0000-0000-000061700000}"/>
    <cellStyle name="Normal 2 2 2 2 2 2 2 2 2 2 2 2 2 2 2 2 2 2 67" xfId="28770" xr:uid="{00000000-0005-0000-0000-000062700000}"/>
    <cellStyle name="Normal 2 2 2 2 2 2 2 2 2 2 2 2 2 2 2 2 2 2 68" xfId="28771" xr:uid="{00000000-0005-0000-0000-000063700000}"/>
    <cellStyle name="Normal 2 2 2 2 2 2 2 2 2 2 2 2 2 2 2 2 2 2 69" xfId="28772" xr:uid="{00000000-0005-0000-0000-000064700000}"/>
    <cellStyle name="Normal 2 2 2 2 2 2 2 2 2 2 2 2 2 2 2 2 2 2 7" xfId="28773" xr:uid="{00000000-0005-0000-0000-000065700000}"/>
    <cellStyle name="Normal 2 2 2 2 2 2 2 2 2 2 2 2 2 2 2 2 2 2 7 10" xfId="28774" xr:uid="{00000000-0005-0000-0000-000066700000}"/>
    <cellStyle name="Normal 2 2 2 2 2 2 2 2 2 2 2 2 2 2 2 2 2 2 7 2" xfId="28775" xr:uid="{00000000-0005-0000-0000-000067700000}"/>
    <cellStyle name="Normal 2 2 2 2 2 2 2 2 2 2 2 2 2 2 2 2 2 2 7 3" xfId="28776" xr:uid="{00000000-0005-0000-0000-000068700000}"/>
    <cellStyle name="Normal 2 2 2 2 2 2 2 2 2 2 2 2 2 2 2 2 2 2 7 4" xfId="28777" xr:uid="{00000000-0005-0000-0000-000069700000}"/>
    <cellStyle name="Normal 2 2 2 2 2 2 2 2 2 2 2 2 2 2 2 2 2 2 7 5" xfId="28778" xr:uid="{00000000-0005-0000-0000-00006A700000}"/>
    <cellStyle name="Normal 2 2 2 2 2 2 2 2 2 2 2 2 2 2 2 2 2 2 7 6" xfId="28779" xr:uid="{00000000-0005-0000-0000-00006B700000}"/>
    <cellStyle name="Normal 2 2 2 2 2 2 2 2 2 2 2 2 2 2 2 2 2 2 7 7" xfId="28780" xr:uid="{00000000-0005-0000-0000-00006C700000}"/>
    <cellStyle name="Normal 2 2 2 2 2 2 2 2 2 2 2 2 2 2 2 2 2 2 7 8" xfId="28781" xr:uid="{00000000-0005-0000-0000-00006D700000}"/>
    <cellStyle name="Normal 2 2 2 2 2 2 2 2 2 2 2 2 2 2 2 2 2 2 7 9" xfId="28782" xr:uid="{00000000-0005-0000-0000-00006E700000}"/>
    <cellStyle name="Normal 2 2 2 2 2 2 2 2 2 2 2 2 2 2 2 2 2 2 7_Tabla M" xfId="28783" xr:uid="{00000000-0005-0000-0000-00006F700000}"/>
    <cellStyle name="Normal 2 2 2 2 2 2 2 2 2 2 2 2 2 2 2 2 2 2 70" xfId="28784" xr:uid="{00000000-0005-0000-0000-000070700000}"/>
    <cellStyle name="Normal 2 2 2 2 2 2 2 2 2 2 2 2 2 2 2 2 2 2 8" xfId="28785" xr:uid="{00000000-0005-0000-0000-000071700000}"/>
    <cellStyle name="Normal 2 2 2 2 2 2 2 2 2 2 2 2 2 2 2 2 2 2 8 10" xfId="28786" xr:uid="{00000000-0005-0000-0000-000072700000}"/>
    <cellStyle name="Normal 2 2 2 2 2 2 2 2 2 2 2 2 2 2 2 2 2 2 8 2" xfId="28787" xr:uid="{00000000-0005-0000-0000-000073700000}"/>
    <cellStyle name="Normal 2 2 2 2 2 2 2 2 2 2 2 2 2 2 2 2 2 2 8 3" xfId="28788" xr:uid="{00000000-0005-0000-0000-000074700000}"/>
    <cellStyle name="Normal 2 2 2 2 2 2 2 2 2 2 2 2 2 2 2 2 2 2 8 4" xfId="28789" xr:uid="{00000000-0005-0000-0000-000075700000}"/>
    <cellStyle name="Normal 2 2 2 2 2 2 2 2 2 2 2 2 2 2 2 2 2 2 8 5" xfId="28790" xr:uid="{00000000-0005-0000-0000-000076700000}"/>
    <cellStyle name="Normal 2 2 2 2 2 2 2 2 2 2 2 2 2 2 2 2 2 2 8 6" xfId="28791" xr:uid="{00000000-0005-0000-0000-000077700000}"/>
    <cellStyle name="Normal 2 2 2 2 2 2 2 2 2 2 2 2 2 2 2 2 2 2 8 7" xfId="28792" xr:uid="{00000000-0005-0000-0000-000078700000}"/>
    <cellStyle name="Normal 2 2 2 2 2 2 2 2 2 2 2 2 2 2 2 2 2 2 8 8" xfId="28793" xr:uid="{00000000-0005-0000-0000-000079700000}"/>
    <cellStyle name="Normal 2 2 2 2 2 2 2 2 2 2 2 2 2 2 2 2 2 2 8 9" xfId="28794" xr:uid="{00000000-0005-0000-0000-00007A700000}"/>
    <cellStyle name="Normal 2 2 2 2 2 2 2 2 2 2 2 2 2 2 2 2 2 2 8_Tabla M" xfId="28795" xr:uid="{00000000-0005-0000-0000-00007B700000}"/>
    <cellStyle name="Normal 2 2 2 2 2 2 2 2 2 2 2 2 2 2 2 2 2 2 9" xfId="28796" xr:uid="{00000000-0005-0000-0000-00007C700000}"/>
    <cellStyle name="Normal 2 2 2 2 2 2 2 2 2 2 2 2 2 2 2 2 2 2 9 10" xfId="28797" xr:uid="{00000000-0005-0000-0000-00007D700000}"/>
    <cellStyle name="Normal 2 2 2 2 2 2 2 2 2 2 2 2 2 2 2 2 2 2 9 2" xfId="28798" xr:uid="{00000000-0005-0000-0000-00007E700000}"/>
    <cellStyle name="Normal 2 2 2 2 2 2 2 2 2 2 2 2 2 2 2 2 2 2 9 3" xfId="28799" xr:uid="{00000000-0005-0000-0000-00007F700000}"/>
    <cellStyle name="Normal 2 2 2 2 2 2 2 2 2 2 2 2 2 2 2 2 2 2 9 4" xfId="28800" xr:uid="{00000000-0005-0000-0000-000080700000}"/>
    <cellStyle name="Normal 2 2 2 2 2 2 2 2 2 2 2 2 2 2 2 2 2 2 9 5" xfId="28801" xr:uid="{00000000-0005-0000-0000-000081700000}"/>
    <cellStyle name="Normal 2 2 2 2 2 2 2 2 2 2 2 2 2 2 2 2 2 2 9 6" xfId="28802" xr:uid="{00000000-0005-0000-0000-000082700000}"/>
    <cellStyle name="Normal 2 2 2 2 2 2 2 2 2 2 2 2 2 2 2 2 2 2 9 7" xfId="28803" xr:uid="{00000000-0005-0000-0000-000083700000}"/>
    <cellStyle name="Normal 2 2 2 2 2 2 2 2 2 2 2 2 2 2 2 2 2 2 9 8" xfId="28804" xr:uid="{00000000-0005-0000-0000-000084700000}"/>
    <cellStyle name="Normal 2 2 2 2 2 2 2 2 2 2 2 2 2 2 2 2 2 2 9 9" xfId="28805" xr:uid="{00000000-0005-0000-0000-000085700000}"/>
    <cellStyle name="Normal 2 2 2 2 2 2 2 2 2 2 2 2 2 2 2 2 2 2 9_Tabla M" xfId="28806" xr:uid="{00000000-0005-0000-0000-000086700000}"/>
    <cellStyle name="Normal 2 2 2 2 2 2 2 2 2 2 2 2 2 2 2 2 2 2_Tabla M" xfId="28807" xr:uid="{00000000-0005-0000-0000-000087700000}"/>
    <cellStyle name="Normal 2 2 2 2 2 2 2 2 2 2 2 2 2 2 2 2 2 20" xfId="28808" xr:uid="{00000000-0005-0000-0000-000088700000}"/>
    <cellStyle name="Normal 2 2 2 2 2 2 2 2 2 2 2 2 2 2 2 2 2 21" xfId="28809" xr:uid="{00000000-0005-0000-0000-000089700000}"/>
    <cellStyle name="Normal 2 2 2 2 2 2 2 2 2 2 2 2 2 2 2 2 2 22" xfId="28810" xr:uid="{00000000-0005-0000-0000-00008A700000}"/>
    <cellStyle name="Normal 2 2 2 2 2 2 2 2 2 2 2 2 2 2 2 2 2 23" xfId="28811" xr:uid="{00000000-0005-0000-0000-00008B700000}"/>
    <cellStyle name="Normal 2 2 2 2 2 2 2 2 2 2 2 2 2 2 2 2 2 24" xfId="28812" xr:uid="{00000000-0005-0000-0000-00008C700000}"/>
    <cellStyle name="Normal 2 2 2 2 2 2 2 2 2 2 2 2 2 2 2 2 2 25" xfId="28813" xr:uid="{00000000-0005-0000-0000-00008D700000}"/>
    <cellStyle name="Normal 2 2 2 2 2 2 2 2 2 2 2 2 2 2 2 2 2 26" xfId="28814" xr:uid="{00000000-0005-0000-0000-00008E700000}"/>
    <cellStyle name="Normal 2 2 2 2 2 2 2 2 2 2 2 2 2 2 2 2 2 27" xfId="28815" xr:uid="{00000000-0005-0000-0000-00008F700000}"/>
    <cellStyle name="Normal 2 2 2 2 2 2 2 2 2 2 2 2 2 2 2 2 2 28" xfId="28816" xr:uid="{00000000-0005-0000-0000-000090700000}"/>
    <cellStyle name="Normal 2 2 2 2 2 2 2 2 2 2 2 2 2 2 2 2 2 29" xfId="28817" xr:uid="{00000000-0005-0000-0000-000091700000}"/>
    <cellStyle name="Normal 2 2 2 2 2 2 2 2 2 2 2 2 2 2 2 2 2 3" xfId="28818" xr:uid="{00000000-0005-0000-0000-000092700000}"/>
    <cellStyle name="Normal 2 2 2 2 2 2 2 2 2 2 2 2 2 2 2 2 2 30" xfId="28819" xr:uid="{00000000-0005-0000-0000-000093700000}"/>
    <cellStyle name="Normal 2 2 2 2 2 2 2 2 2 2 2 2 2 2 2 2 2 31" xfId="28820" xr:uid="{00000000-0005-0000-0000-000094700000}"/>
    <cellStyle name="Normal 2 2 2 2 2 2 2 2 2 2 2 2 2 2 2 2 2 32" xfId="28821" xr:uid="{00000000-0005-0000-0000-000095700000}"/>
    <cellStyle name="Normal 2 2 2 2 2 2 2 2 2 2 2 2 2 2 2 2 2 33" xfId="28822" xr:uid="{00000000-0005-0000-0000-000096700000}"/>
    <cellStyle name="Normal 2 2 2 2 2 2 2 2 2 2 2 2 2 2 2 2 2 34" xfId="28823" xr:uid="{00000000-0005-0000-0000-000097700000}"/>
    <cellStyle name="Normal 2 2 2 2 2 2 2 2 2 2 2 2 2 2 2 2 2 35" xfId="28824" xr:uid="{00000000-0005-0000-0000-000098700000}"/>
    <cellStyle name="Normal 2 2 2 2 2 2 2 2 2 2 2 2 2 2 2 2 2 36" xfId="28825" xr:uid="{00000000-0005-0000-0000-000099700000}"/>
    <cellStyle name="Normal 2 2 2 2 2 2 2 2 2 2 2 2 2 2 2 2 2 37" xfId="28826" xr:uid="{00000000-0005-0000-0000-00009A700000}"/>
    <cellStyle name="Normal 2 2 2 2 2 2 2 2 2 2 2 2 2 2 2 2 2 38" xfId="28827" xr:uid="{00000000-0005-0000-0000-00009B700000}"/>
    <cellStyle name="Normal 2 2 2 2 2 2 2 2 2 2 2 2 2 2 2 2 2 39" xfId="28828" xr:uid="{00000000-0005-0000-0000-00009C700000}"/>
    <cellStyle name="Normal 2 2 2 2 2 2 2 2 2 2 2 2 2 2 2 2 2 4" xfId="28829" xr:uid="{00000000-0005-0000-0000-00009D700000}"/>
    <cellStyle name="Normal 2 2 2 2 2 2 2 2 2 2 2 2 2 2 2 2 2 40" xfId="28830" xr:uid="{00000000-0005-0000-0000-00009E700000}"/>
    <cellStyle name="Normal 2 2 2 2 2 2 2 2 2 2 2 2 2 2 2 2 2 41" xfId="28831" xr:uid="{00000000-0005-0000-0000-00009F700000}"/>
    <cellStyle name="Normal 2 2 2 2 2 2 2 2 2 2 2 2 2 2 2 2 2 42" xfId="28832" xr:uid="{00000000-0005-0000-0000-0000A0700000}"/>
    <cellStyle name="Normal 2 2 2 2 2 2 2 2 2 2 2 2 2 2 2 2 2 43" xfId="28833" xr:uid="{00000000-0005-0000-0000-0000A1700000}"/>
    <cellStyle name="Normal 2 2 2 2 2 2 2 2 2 2 2 2 2 2 2 2 2 44" xfId="28834" xr:uid="{00000000-0005-0000-0000-0000A2700000}"/>
    <cellStyle name="Normal 2 2 2 2 2 2 2 2 2 2 2 2 2 2 2 2 2 45" xfId="28835" xr:uid="{00000000-0005-0000-0000-0000A3700000}"/>
    <cellStyle name="Normal 2 2 2 2 2 2 2 2 2 2 2 2 2 2 2 2 2 46" xfId="28836" xr:uid="{00000000-0005-0000-0000-0000A4700000}"/>
    <cellStyle name="Normal 2 2 2 2 2 2 2 2 2 2 2 2 2 2 2 2 2 47" xfId="28837" xr:uid="{00000000-0005-0000-0000-0000A5700000}"/>
    <cellStyle name="Normal 2 2 2 2 2 2 2 2 2 2 2 2 2 2 2 2 2 48" xfId="28838" xr:uid="{00000000-0005-0000-0000-0000A6700000}"/>
    <cellStyle name="Normal 2 2 2 2 2 2 2 2 2 2 2 2 2 2 2 2 2 49" xfId="28839" xr:uid="{00000000-0005-0000-0000-0000A7700000}"/>
    <cellStyle name="Normal 2 2 2 2 2 2 2 2 2 2 2 2 2 2 2 2 2 5" xfId="28840" xr:uid="{00000000-0005-0000-0000-0000A8700000}"/>
    <cellStyle name="Normal 2 2 2 2 2 2 2 2 2 2 2 2 2 2 2 2 2 50" xfId="28841" xr:uid="{00000000-0005-0000-0000-0000A9700000}"/>
    <cellStyle name="Normal 2 2 2 2 2 2 2 2 2 2 2 2 2 2 2 2 2 51" xfId="28842" xr:uid="{00000000-0005-0000-0000-0000AA700000}"/>
    <cellStyle name="Normal 2 2 2 2 2 2 2 2 2 2 2 2 2 2 2 2 2 52" xfId="28843" xr:uid="{00000000-0005-0000-0000-0000AB700000}"/>
    <cellStyle name="Normal 2 2 2 2 2 2 2 2 2 2 2 2 2 2 2 2 2 53" xfId="28844" xr:uid="{00000000-0005-0000-0000-0000AC700000}"/>
    <cellStyle name="Normal 2 2 2 2 2 2 2 2 2 2 2 2 2 2 2 2 2 54" xfId="28845" xr:uid="{00000000-0005-0000-0000-0000AD700000}"/>
    <cellStyle name="Normal 2 2 2 2 2 2 2 2 2 2 2 2 2 2 2 2 2 55" xfId="28846" xr:uid="{00000000-0005-0000-0000-0000AE700000}"/>
    <cellStyle name="Normal 2 2 2 2 2 2 2 2 2 2 2 2 2 2 2 2 2 56" xfId="28847" xr:uid="{00000000-0005-0000-0000-0000AF700000}"/>
    <cellStyle name="Normal 2 2 2 2 2 2 2 2 2 2 2 2 2 2 2 2 2 57" xfId="28848" xr:uid="{00000000-0005-0000-0000-0000B0700000}"/>
    <cellStyle name="Normal 2 2 2 2 2 2 2 2 2 2 2 2 2 2 2 2 2 58" xfId="28849" xr:uid="{00000000-0005-0000-0000-0000B1700000}"/>
    <cellStyle name="Normal 2 2 2 2 2 2 2 2 2 2 2 2 2 2 2 2 2 59" xfId="28850" xr:uid="{00000000-0005-0000-0000-0000B2700000}"/>
    <cellStyle name="Normal 2 2 2 2 2 2 2 2 2 2 2 2 2 2 2 2 2 6" xfId="28851" xr:uid="{00000000-0005-0000-0000-0000B3700000}"/>
    <cellStyle name="Normal 2 2 2 2 2 2 2 2 2 2 2 2 2 2 2 2 2 60" xfId="28852" xr:uid="{00000000-0005-0000-0000-0000B4700000}"/>
    <cellStyle name="Normal 2 2 2 2 2 2 2 2 2 2 2 2 2 2 2 2 2 61" xfId="28853" xr:uid="{00000000-0005-0000-0000-0000B5700000}"/>
    <cellStyle name="Normal 2 2 2 2 2 2 2 2 2 2 2 2 2 2 2 2 2 62" xfId="28854" xr:uid="{00000000-0005-0000-0000-0000B6700000}"/>
    <cellStyle name="Normal 2 2 2 2 2 2 2 2 2 2 2 2 2 2 2 2 2 63" xfId="28855" xr:uid="{00000000-0005-0000-0000-0000B7700000}"/>
    <cellStyle name="Normal 2 2 2 2 2 2 2 2 2 2 2 2 2 2 2 2 2 64" xfId="28856" xr:uid="{00000000-0005-0000-0000-0000B8700000}"/>
    <cellStyle name="Normal 2 2 2 2 2 2 2 2 2 2 2 2 2 2 2 2 2 65" xfId="28857" xr:uid="{00000000-0005-0000-0000-0000B9700000}"/>
    <cellStyle name="Normal 2 2 2 2 2 2 2 2 2 2 2 2 2 2 2 2 2 66" xfId="28858" xr:uid="{00000000-0005-0000-0000-0000BA700000}"/>
    <cellStyle name="Normal 2 2 2 2 2 2 2 2 2 2 2 2 2 2 2 2 2 67" xfId="28859" xr:uid="{00000000-0005-0000-0000-0000BB700000}"/>
    <cellStyle name="Normal 2 2 2 2 2 2 2 2 2 2 2 2 2 2 2 2 2 68" xfId="28860" xr:uid="{00000000-0005-0000-0000-0000BC700000}"/>
    <cellStyle name="Normal 2 2 2 2 2 2 2 2 2 2 2 2 2 2 2 2 2 69" xfId="28861" xr:uid="{00000000-0005-0000-0000-0000BD700000}"/>
    <cellStyle name="Normal 2 2 2 2 2 2 2 2 2 2 2 2 2 2 2 2 2 7" xfId="28862" xr:uid="{00000000-0005-0000-0000-0000BE700000}"/>
    <cellStyle name="Normal 2 2 2 2 2 2 2 2 2 2 2 2 2 2 2 2 2 70" xfId="28863" xr:uid="{00000000-0005-0000-0000-0000BF700000}"/>
    <cellStyle name="Normal 2 2 2 2 2 2 2 2 2 2 2 2 2 2 2 2 2 8" xfId="28864" xr:uid="{00000000-0005-0000-0000-0000C0700000}"/>
    <cellStyle name="Normal 2 2 2 2 2 2 2 2 2 2 2 2 2 2 2 2 2 9" xfId="28865" xr:uid="{00000000-0005-0000-0000-0000C1700000}"/>
    <cellStyle name="Normal 2 2 2 2 2 2 2 2 2 2 2 2 2 2 2 2 2_Tabla M" xfId="28866" xr:uid="{00000000-0005-0000-0000-0000C2700000}"/>
    <cellStyle name="Normal 2 2 2 2 2 2 2 2 2 2 2 2 2 2 2 2 20" xfId="28867" xr:uid="{00000000-0005-0000-0000-0000C3700000}"/>
    <cellStyle name="Normal 2 2 2 2 2 2 2 2 2 2 2 2 2 2 2 2 20 10" xfId="28868" xr:uid="{00000000-0005-0000-0000-0000C4700000}"/>
    <cellStyle name="Normal 2 2 2 2 2 2 2 2 2 2 2 2 2 2 2 2 20 2" xfId="28869" xr:uid="{00000000-0005-0000-0000-0000C5700000}"/>
    <cellStyle name="Normal 2 2 2 2 2 2 2 2 2 2 2 2 2 2 2 2 20 3" xfId="28870" xr:uid="{00000000-0005-0000-0000-0000C6700000}"/>
    <cellStyle name="Normal 2 2 2 2 2 2 2 2 2 2 2 2 2 2 2 2 20 4" xfId="28871" xr:uid="{00000000-0005-0000-0000-0000C7700000}"/>
    <cellStyle name="Normal 2 2 2 2 2 2 2 2 2 2 2 2 2 2 2 2 20 5" xfId="28872" xr:uid="{00000000-0005-0000-0000-0000C8700000}"/>
    <cellStyle name="Normal 2 2 2 2 2 2 2 2 2 2 2 2 2 2 2 2 20 6" xfId="28873" xr:uid="{00000000-0005-0000-0000-0000C9700000}"/>
    <cellStyle name="Normal 2 2 2 2 2 2 2 2 2 2 2 2 2 2 2 2 20 7" xfId="28874" xr:uid="{00000000-0005-0000-0000-0000CA700000}"/>
    <cellStyle name="Normal 2 2 2 2 2 2 2 2 2 2 2 2 2 2 2 2 20 8" xfId="28875" xr:uid="{00000000-0005-0000-0000-0000CB700000}"/>
    <cellStyle name="Normal 2 2 2 2 2 2 2 2 2 2 2 2 2 2 2 2 20 9" xfId="28876" xr:uid="{00000000-0005-0000-0000-0000CC700000}"/>
    <cellStyle name="Normal 2 2 2 2 2 2 2 2 2 2 2 2 2 2 2 2 20_Tabla M" xfId="28877" xr:uid="{00000000-0005-0000-0000-0000CD700000}"/>
    <cellStyle name="Normal 2 2 2 2 2 2 2 2 2 2 2 2 2 2 2 2 21" xfId="28878" xr:uid="{00000000-0005-0000-0000-0000CE700000}"/>
    <cellStyle name="Normal 2 2 2 2 2 2 2 2 2 2 2 2 2 2 2 2 21 10" xfId="28879" xr:uid="{00000000-0005-0000-0000-0000CF700000}"/>
    <cellStyle name="Normal 2 2 2 2 2 2 2 2 2 2 2 2 2 2 2 2 21 2" xfId="28880" xr:uid="{00000000-0005-0000-0000-0000D0700000}"/>
    <cellStyle name="Normal 2 2 2 2 2 2 2 2 2 2 2 2 2 2 2 2 21 3" xfId="28881" xr:uid="{00000000-0005-0000-0000-0000D1700000}"/>
    <cellStyle name="Normal 2 2 2 2 2 2 2 2 2 2 2 2 2 2 2 2 21 4" xfId="28882" xr:uid="{00000000-0005-0000-0000-0000D2700000}"/>
    <cellStyle name="Normal 2 2 2 2 2 2 2 2 2 2 2 2 2 2 2 2 21 5" xfId="28883" xr:uid="{00000000-0005-0000-0000-0000D3700000}"/>
    <cellStyle name="Normal 2 2 2 2 2 2 2 2 2 2 2 2 2 2 2 2 21 6" xfId="28884" xr:uid="{00000000-0005-0000-0000-0000D4700000}"/>
    <cellStyle name="Normal 2 2 2 2 2 2 2 2 2 2 2 2 2 2 2 2 21 7" xfId="28885" xr:uid="{00000000-0005-0000-0000-0000D5700000}"/>
    <cellStyle name="Normal 2 2 2 2 2 2 2 2 2 2 2 2 2 2 2 2 21 8" xfId="28886" xr:uid="{00000000-0005-0000-0000-0000D6700000}"/>
    <cellStyle name="Normal 2 2 2 2 2 2 2 2 2 2 2 2 2 2 2 2 21 9" xfId="28887" xr:uid="{00000000-0005-0000-0000-0000D7700000}"/>
    <cellStyle name="Normal 2 2 2 2 2 2 2 2 2 2 2 2 2 2 2 2 21_Tabla M" xfId="28888" xr:uid="{00000000-0005-0000-0000-0000D8700000}"/>
    <cellStyle name="Normal 2 2 2 2 2 2 2 2 2 2 2 2 2 2 2 2 22" xfId="28889" xr:uid="{00000000-0005-0000-0000-0000D9700000}"/>
    <cellStyle name="Normal 2 2 2 2 2 2 2 2 2 2 2 2 2 2 2 2 22 10" xfId="28890" xr:uid="{00000000-0005-0000-0000-0000DA700000}"/>
    <cellStyle name="Normal 2 2 2 2 2 2 2 2 2 2 2 2 2 2 2 2 22 2" xfId="28891" xr:uid="{00000000-0005-0000-0000-0000DB700000}"/>
    <cellStyle name="Normal 2 2 2 2 2 2 2 2 2 2 2 2 2 2 2 2 22 3" xfId="28892" xr:uid="{00000000-0005-0000-0000-0000DC700000}"/>
    <cellStyle name="Normal 2 2 2 2 2 2 2 2 2 2 2 2 2 2 2 2 22 4" xfId="28893" xr:uid="{00000000-0005-0000-0000-0000DD700000}"/>
    <cellStyle name="Normal 2 2 2 2 2 2 2 2 2 2 2 2 2 2 2 2 22 5" xfId="28894" xr:uid="{00000000-0005-0000-0000-0000DE700000}"/>
    <cellStyle name="Normal 2 2 2 2 2 2 2 2 2 2 2 2 2 2 2 2 22 6" xfId="28895" xr:uid="{00000000-0005-0000-0000-0000DF700000}"/>
    <cellStyle name="Normal 2 2 2 2 2 2 2 2 2 2 2 2 2 2 2 2 22 7" xfId="28896" xr:uid="{00000000-0005-0000-0000-0000E0700000}"/>
    <cellStyle name="Normal 2 2 2 2 2 2 2 2 2 2 2 2 2 2 2 2 22 8" xfId="28897" xr:uid="{00000000-0005-0000-0000-0000E1700000}"/>
    <cellStyle name="Normal 2 2 2 2 2 2 2 2 2 2 2 2 2 2 2 2 22 9" xfId="28898" xr:uid="{00000000-0005-0000-0000-0000E2700000}"/>
    <cellStyle name="Normal 2 2 2 2 2 2 2 2 2 2 2 2 2 2 2 2 22_Tabla M" xfId="28899" xr:uid="{00000000-0005-0000-0000-0000E3700000}"/>
    <cellStyle name="Normal 2 2 2 2 2 2 2 2 2 2 2 2 2 2 2 2 23" xfId="28900" xr:uid="{00000000-0005-0000-0000-0000E4700000}"/>
    <cellStyle name="Normal 2 2 2 2 2 2 2 2 2 2 2 2 2 2 2 2 23 10" xfId="28901" xr:uid="{00000000-0005-0000-0000-0000E5700000}"/>
    <cellStyle name="Normal 2 2 2 2 2 2 2 2 2 2 2 2 2 2 2 2 23 2" xfId="28902" xr:uid="{00000000-0005-0000-0000-0000E6700000}"/>
    <cellStyle name="Normal 2 2 2 2 2 2 2 2 2 2 2 2 2 2 2 2 23 3" xfId="28903" xr:uid="{00000000-0005-0000-0000-0000E7700000}"/>
    <cellStyle name="Normal 2 2 2 2 2 2 2 2 2 2 2 2 2 2 2 2 23 4" xfId="28904" xr:uid="{00000000-0005-0000-0000-0000E8700000}"/>
    <cellStyle name="Normal 2 2 2 2 2 2 2 2 2 2 2 2 2 2 2 2 23 5" xfId="28905" xr:uid="{00000000-0005-0000-0000-0000E9700000}"/>
    <cellStyle name="Normal 2 2 2 2 2 2 2 2 2 2 2 2 2 2 2 2 23 6" xfId="28906" xr:uid="{00000000-0005-0000-0000-0000EA700000}"/>
    <cellStyle name="Normal 2 2 2 2 2 2 2 2 2 2 2 2 2 2 2 2 23 7" xfId="28907" xr:uid="{00000000-0005-0000-0000-0000EB700000}"/>
    <cellStyle name="Normal 2 2 2 2 2 2 2 2 2 2 2 2 2 2 2 2 23 8" xfId="28908" xr:uid="{00000000-0005-0000-0000-0000EC700000}"/>
    <cellStyle name="Normal 2 2 2 2 2 2 2 2 2 2 2 2 2 2 2 2 23 9" xfId="28909" xr:uid="{00000000-0005-0000-0000-0000ED700000}"/>
    <cellStyle name="Normal 2 2 2 2 2 2 2 2 2 2 2 2 2 2 2 2 23_Tabla M" xfId="28910" xr:uid="{00000000-0005-0000-0000-0000EE700000}"/>
    <cellStyle name="Normal 2 2 2 2 2 2 2 2 2 2 2 2 2 2 2 2 24" xfId="28911" xr:uid="{00000000-0005-0000-0000-0000EF700000}"/>
    <cellStyle name="Normal 2 2 2 2 2 2 2 2 2 2 2 2 2 2 2 2 24 10" xfId="28912" xr:uid="{00000000-0005-0000-0000-0000F0700000}"/>
    <cellStyle name="Normal 2 2 2 2 2 2 2 2 2 2 2 2 2 2 2 2 24 2" xfId="28913" xr:uid="{00000000-0005-0000-0000-0000F1700000}"/>
    <cellStyle name="Normal 2 2 2 2 2 2 2 2 2 2 2 2 2 2 2 2 24 3" xfId="28914" xr:uid="{00000000-0005-0000-0000-0000F2700000}"/>
    <cellStyle name="Normal 2 2 2 2 2 2 2 2 2 2 2 2 2 2 2 2 24 4" xfId="28915" xr:uid="{00000000-0005-0000-0000-0000F3700000}"/>
    <cellStyle name="Normal 2 2 2 2 2 2 2 2 2 2 2 2 2 2 2 2 24 5" xfId="28916" xr:uid="{00000000-0005-0000-0000-0000F4700000}"/>
    <cellStyle name="Normal 2 2 2 2 2 2 2 2 2 2 2 2 2 2 2 2 24 6" xfId="28917" xr:uid="{00000000-0005-0000-0000-0000F5700000}"/>
    <cellStyle name="Normal 2 2 2 2 2 2 2 2 2 2 2 2 2 2 2 2 24 7" xfId="28918" xr:uid="{00000000-0005-0000-0000-0000F6700000}"/>
    <cellStyle name="Normal 2 2 2 2 2 2 2 2 2 2 2 2 2 2 2 2 24 8" xfId="28919" xr:uid="{00000000-0005-0000-0000-0000F7700000}"/>
    <cellStyle name="Normal 2 2 2 2 2 2 2 2 2 2 2 2 2 2 2 2 24 9" xfId="28920" xr:uid="{00000000-0005-0000-0000-0000F8700000}"/>
    <cellStyle name="Normal 2 2 2 2 2 2 2 2 2 2 2 2 2 2 2 2 24_Tabla M" xfId="28921" xr:uid="{00000000-0005-0000-0000-0000F9700000}"/>
    <cellStyle name="Normal 2 2 2 2 2 2 2 2 2 2 2 2 2 2 2 2 25" xfId="28922" xr:uid="{00000000-0005-0000-0000-0000FA700000}"/>
    <cellStyle name="Normal 2 2 2 2 2 2 2 2 2 2 2 2 2 2 2 2 25 10" xfId="28923" xr:uid="{00000000-0005-0000-0000-0000FB700000}"/>
    <cellStyle name="Normal 2 2 2 2 2 2 2 2 2 2 2 2 2 2 2 2 25 2" xfId="28924" xr:uid="{00000000-0005-0000-0000-0000FC700000}"/>
    <cellStyle name="Normal 2 2 2 2 2 2 2 2 2 2 2 2 2 2 2 2 25 3" xfId="28925" xr:uid="{00000000-0005-0000-0000-0000FD700000}"/>
    <cellStyle name="Normal 2 2 2 2 2 2 2 2 2 2 2 2 2 2 2 2 25 4" xfId="28926" xr:uid="{00000000-0005-0000-0000-0000FE700000}"/>
    <cellStyle name="Normal 2 2 2 2 2 2 2 2 2 2 2 2 2 2 2 2 25 5" xfId="28927" xr:uid="{00000000-0005-0000-0000-0000FF700000}"/>
    <cellStyle name="Normal 2 2 2 2 2 2 2 2 2 2 2 2 2 2 2 2 25 6" xfId="28928" xr:uid="{00000000-0005-0000-0000-000000710000}"/>
    <cellStyle name="Normal 2 2 2 2 2 2 2 2 2 2 2 2 2 2 2 2 25 7" xfId="28929" xr:uid="{00000000-0005-0000-0000-000001710000}"/>
    <cellStyle name="Normal 2 2 2 2 2 2 2 2 2 2 2 2 2 2 2 2 25 8" xfId="28930" xr:uid="{00000000-0005-0000-0000-000002710000}"/>
    <cellStyle name="Normal 2 2 2 2 2 2 2 2 2 2 2 2 2 2 2 2 25 9" xfId="28931" xr:uid="{00000000-0005-0000-0000-000003710000}"/>
    <cellStyle name="Normal 2 2 2 2 2 2 2 2 2 2 2 2 2 2 2 2 25_Tabla M" xfId="28932" xr:uid="{00000000-0005-0000-0000-000004710000}"/>
    <cellStyle name="Normal 2 2 2 2 2 2 2 2 2 2 2 2 2 2 2 2 26" xfId="28933" xr:uid="{00000000-0005-0000-0000-000005710000}"/>
    <cellStyle name="Normal 2 2 2 2 2 2 2 2 2 2 2 2 2 2 2 2 26 10" xfId="28934" xr:uid="{00000000-0005-0000-0000-000006710000}"/>
    <cellStyle name="Normal 2 2 2 2 2 2 2 2 2 2 2 2 2 2 2 2 26 2" xfId="28935" xr:uid="{00000000-0005-0000-0000-000007710000}"/>
    <cellStyle name="Normal 2 2 2 2 2 2 2 2 2 2 2 2 2 2 2 2 26 3" xfId="28936" xr:uid="{00000000-0005-0000-0000-000008710000}"/>
    <cellStyle name="Normal 2 2 2 2 2 2 2 2 2 2 2 2 2 2 2 2 26 4" xfId="28937" xr:uid="{00000000-0005-0000-0000-000009710000}"/>
    <cellStyle name="Normal 2 2 2 2 2 2 2 2 2 2 2 2 2 2 2 2 26 5" xfId="28938" xr:uid="{00000000-0005-0000-0000-00000A710000}"/>
    <cellStyle name="Normal 2 2 2 2 2 2 2 2 2 2 2 2 2 2 2 2 26 6" xfId="28939" xr:uid="{00000000-0005-0000-0000-00000B710000}"/>
    <cellStyle name="Normal 2 2 2 2 2 2 2 2 2 2 2 2 2 2 2 2 26 7" xfId="28940" xr:uid="{00000000-0005-0000-0000-00000C710000}"/>
    <cellStyle name="Normal 2 2 2 2 2 2 2 2 2 2 2 2 2 2 2 2 26 8" xfId="28941" xr:uid="{00000000-0005-0000-0000-00000D710000}"/>
    <cellStyle name="Normal 2 2 2 2 2 2 2 2 2 2 2 2 2 2 2 2 26 9" xfId="28942" xr:uid="{00000000-0005-0000-0000-00000E710000}"/>
    <cellStyle name="Normal 2 2 2 2 2 2 2 2 2 2 2 2 2 2 2 2 26_Tabla M" xfId="28943" xr:uid="{00000000-0005-0000-0000-00000F710000}"/>
    <cellStyle name="Normal 2 2 2 2 2 2 2 2 2 2 2 2 2 2 2 2 27" xfId="28944" xr:uid="{00000000-0005-0000-0000-000010710000}"/>
    <cellStyle name="Normal 2 2 2 2 2 2 2 2 2 2 2 2 2 2 2 2 27 10" xfId="28945" xr:uid="{00000000-0005-0000-0000-000011710000}"/>
    <cellStyle name="Normal 2 2 2 2 2 2 2 2 2 2 2 2 2 2 2 2 27 2" xfId="28946" xr:uid="{00000000-0005-0000-0000-000012710000}"/>
    <cellStyle name="Normal 2 2 2 2 2 2 2 2 2 2 2 2 2 2 2 2 27 3" xfId="28947" xr:uid="{00000000-0005-0000-0000-000013710000}"/>
    <cellStyle name="Normal 2 2 2 2 2 2 2 2 2 2 2 2 2 2 2 2 27 4" xfId="28948" xr:uid="{00000000-0005-0000-0000-000014710000}"/>
    <cellStyle name="Normal 2 2 2 2 2 2 2 2 2 2 2 2 2 2 2 2 27 5" xfId="28949" xr:uid="{00000000-0005-0000-0000-000015710000}"/>
    <cellStyle name="Normal 2 2 2 2 2 2 2 2 2 2 2 2 2 2 2 2 27 6" xfId="28950" xr:uid="{00000000-0005-0000-0000-000016710000}"/>
    <cellStyle name="Normal 2 2 2 2 2 2 2 2 2 2 2 2 2 2 2 2 27 7" xfId="28951" xr:uid="{00000000-0005-0000-0000-000017710000}"/>
    <cellStyle name="Normal 2 2 2 2 2 2 2 2 2 2 2 2 2 2 2 2 27 8" xfId="28952" xr:uid="{00000000-0005-0000-0000-000018710000}"/>
    <cellStyle name="Normal 2 2 2 2 2 2 2 2 2 2 2 2 2 2 2 2 27 9" xfId="28953" xr:uid="{00000000-0005-0000-0000-000019710000}"/>
    <cellStyle name="Normal 2 2 2 2 2 2 2 2 2 2 2 2 2 2 2 2 27_Tabla M" xfId="28954" xr:uid="{00000000-0005-0000-0000-00001A710000}"/>
    <cellStyle name="Normal 2 2 2 2 2 2 2 2 2 2 2 2 2 2 2 2 28" xfId="28955" xr:uid="{00000000-0005-0000-0000-00001B710000}"/>
    <cellStyle name="Normal 2 2 2 2 2 2 2 2 2 2 2 2 2 2 2 2 28 10" xfId="28956" xr:uid="{00000000-0005-0000-0000-00001C710000}"/>
    <cellStyle name="Normal 2 2 2 2 2 2 2 2 2 2 2 2 2 2 2 2 28 2" xfId="28957" xr:uid="{00000000-0005-0000-0000-00001D710000}"/>
    <cellStyle name="Normal 2 2 2 2 2 2 2 2 2 2 2 2 2 2 2 2 28 3" xfId="28958" xr:uid="{00000000-0005-0000-0000-00001E710000}"/>
    <cellStyle name="Normal 2 2 2 2 2 2 2 2 2 2 2 2 2 2 2 2 28 4" xfId="28959" xr:uid="{00000000-0005-0000-0000-00001F710000}"/>
    <cellStyle name="Normal 2 2 2 2 2 2 2 2 2 2 2 2 2 2 2 2 28 5" xfId="28960" xr:uid="{00000000-0005-0000-0000-000020710000}"/>
    <cellStyle name="Normal 2 2 2 2 2 2 2 2 2 2 2 2 2 2 2 2 28 6" xfId="28961" xr:uid="{00000000-0005-0000-0000-000021710000}"/>
    <cellStyle name="Normal 2 2 2 2 2 2 2 2 2 2 2 2 2 2 2 2 28 7" xfId="28962" xr:uid="{00000000-0005-0000-0000-000022710000}"/>
    <cellStyle name="Normal 2 2 2 2 2 2 2 2 2 2 2 2 2 2 2 2 28 8" xfId="28963" xr:uid="{00000000-0005-0000-0000-000023710000}"/>
    <cellStyle name="Normal 2 2 2 2 2 2 2 2 2 2 2 2 2 2 2 2 28 9" xfId="28964" xr:uid="{00000000-0005-0000-0000-000024710000}"/>
    <cellStyle name="Normal 2 2 2 2 2 2 2 2 2 2 2 2 2 2 2 2 28_Tabla M" xfId="28965" xr:uid="{00000000-0005-0000-0000-000025710000}"/>
    <cellStyle name="Normal 2 2 2 2 2 2 2 2 2 2 2 2 2 2 2 2 29" xfId="28966" xr:uid="{00000000-0005-0000-0000-000026710000}"/>
    <cellStyle name="Normal 2 2 2 2 2 2 2 2 2 2 2 2 2 2 2 2 29 10" xfId="28967" xr:uid="{00000000-0005-0000-0000-000027710000}"/>
    <cellStyle name="Normal 2 2 2 2 2 2 2 2 2 2 2 2 2 2 2 2 29 2" xfId="28968" xr:uid="{00000000-0005-0000-0000-000028710000}"/>
    <cellStyle name="Normal 2 2 2 2 2 2 2 2 2 2 2 2 2 2 2 2 29 3" xfId="28969" xr:uid="{00000000-0005-0000-0000-000029710000}"/>
    <cellStyle name="Normal 2 2 2 2 2 2 2 2 2 2 2 2 2 2 2 2 29 4" xfId="28970" xr:uid="{00000000-0005-0000-0000-00002A710000}"/>
    <cellStyle name="Normal 2 2 2 2 2 2 2 2 2 2 2 2 2 2 2 2 29 5" xfId="28971" xr:uid="{00000000-0005-0000-0000-00002B710000}"/>
    <cellStyle name="Normal 2 2 2 2 2 2 2 2 2 2 2 2 2 2 2 2 29 6" xfId="28972" xr:uid="{00000000-0005-0000-0000-00002C710000}"/>
    <cellStyle name="Normal 2 2 2 2 2 2 2 2 2 2 2 2 2 2 2 2 29 7" xfId="28973" xr:uid="{00000000-0005-0000-0000-00002D710000}"/>
    <cellStyle name="Normal 2 2 2 2 2 2 2 2 2 2 2 2 2 2 2 2 29 8" xfId="28974" xr:uid="{00000000-0005-0000-0000-00002E710000}"/>
    <cellStyle name="Normal 2 2 2 2 2 2 2 2 2 2 2 2 2 2 2 2 29 9" xfId="28975" xr:uid="{00000000-0005-0000-0000-00002F710000}"/>
    <cellStyle name="Normal 2 2 2 2 2 2 2 2 2 2 2 2 2 2 2 2 29_Tabla M" xfId="28976" xr:uid="{00000000-0005-0000-0000-000030710000}"/>
    <cellStyle name="Normal 2 2 2 2 2 2 2 2 2 2 2 2 2 2 2 2 3" xfId="28977" xr:uid="{00000000-0005-0000-0000-000031710000}"/>
    <cellStyle name="Normal 2 2 2 2 2 2 2 2 2 2 2 2 2 2 2 2 3 10" xfId="28978" xr:uid="{00000000-0005-0000-0000-000032710000}"/>
    <cellStyle name="Normal 2 2 2 2 2 2 2 2 2 2 2 2 2 2 2 2 3 2" xfId="28979" xr:uid="{00000000-0005-0000-0000-000033710000}"/>
    <cellStyle name="Normal 2 2 2 2 2 2 2 2 2 2 2 2 2 2 2 2 3 3" xfId="28980" xr:uid="{00000000-0005-0000-0000-000034710000}"/>
    <cellStyle name="Normal 2 2 2 2 2 2 2 2 2 2 2 2 2 2 2 2 3 4" xfId="28981" xr:uid="{00000000-0005-0000-0000-000035710000}"/>
    <cellStyle name="Normal 2 2 2 2 2 2 2 2 2 2 2 2 2 2 2 2 3 5" xfId="28982" xr:uid="{00000000-0005-0000-0000-000036710000}"/>
    <cellStyle name="Normal 2 2 2 2 2 2 2 2 2 2 2 2 2 2 2 2 3 6" xfId="28983" xr:uid="{00000000-0005-0000-0000-000037710000}"/>
    <cellStyle name="Normal 2 2 2 2 2 2 2 2 2 2 2 2 2 2 2 2 3 7" xfId="28984" xr:uid="{00000000-0005-0000-0000-000038710000}"/>
    <cellStyle name="Normal 2 2 2 2 2 2 2 2 2 2 2 2 2 2 2 2 3 8" xfId="28985" xr:uid="{00000000-0005-0000-0000-000039710000}"/>
    <cellStyle name="Normal 2 2 2 2 2 2 2 2 2 2 2 2 2 2 2 2 3 9" xfId="28986" xr:uid="{00000000-0005-0000-0000-00003A710000}"/>
    <cellStyle name="Normal 2 2 2 2 2 2 2 2 2 2 2 2 2 2 2 2 3_Tabla M" xfId="28987" xr:uid="{00000000-0005-0000-0000-00003B710000}"/>
    <cellStyle name="Normal 2 2 2 2 2 2 2 2 2 2 2 2 2 2 2 2 30" xfId="28988" xr:uid="{00000000-0005-0000-0000-00003C710000}"/>
    <cellStyle name="Normal 2 2 2 2 2 2 2 2 2 2 2 2 2 2 2 2 30 10" xfId="28989" xr:uid="{00000000-0005-0000-0000-00003D710000}"/>
    <cellStyle name="Normal 2 2 2 2 2 2 2 2 2 2 2 2 2 2 2 2 30 2" xfId="28990" xr:uid="{00000000-0005-0000-0000-00003E710000}"/>
    <cellStyle name="Normal 2 2 2 2 2 2 2 2 2 2 2 2 2 2 2 2 30 3" xfId="28991" xr:uid="{00000000-0005-0000-0000-00003F710000}"/>
    <cellStyle name="Normal 2 2 2 2 2 2 2 2 2 2 2 2 2 2 2 2 30 4" xfId="28992" xr:uid="{00000000-0005-0000-0000-000040710000}"/>
    <cellStyle name="Normal 2 2 2 2 2 2 2 2 2 2 2 2 2 2 2 2 30 5" xfId="28993" xr:uid="{00000000-0005-0000-0000-000041710000}"/>
    <cellStyle name="Normal 2 2 2 2 2 2 2 2 2 2 2 2 2 2 2 2 30 6" xfId="28994" xr:uid="{00000000-0005-0000-0000-000042710000}"/>
    <cellStyle name="Normal 2 2 2 2 2 2 2 2 2 2 2 2 2 2 2 2 30 7" xfId="28995" xr:uid="{00000000-0005-0000-0000-000043710000}"/>
    <cellStyle name="Normal 2 2 2 2 2 2 2 2 2 2 2 2 2 2 2 2 30 8" xfId="28996" xr:uid="{00000000-0005-0000-0000-000044710000}"/>
    <cellStyle name="Normal 2 2 2 2 2 2 2 2 2 2 2 2 2 2 2 2 30 9" xfId="28997" xr:uid="{00000000-0005-0000-0000-000045710000}"/>
    <cellStyle name="Normal 2 2 2 2 2 2 2 2 2 2 2 2 2 2 2 2 30_Tabla M" xfId="28998" xr:uid="{00000000-0005-0000-0000-000046710000}"/>
    <cellStyle name="Normal 2 2 2 2 2 2 2 2 2 2 2 2 2 2 2 2 31" xfId="28999" xr:uid="{00000000-0005-0000-0000-000047710000}"/>
    <cellStyle name="Normal 2 2 2 2 2 2 2 2 2 2 2 2 2 2 2 2 31 10" xfId="29000" xr:uid="{00000000-0005-0000-0000-000048710000}"/>
    <cellStyle name="Normal 2 2 2 2 2 2 2 2 2 2 2 2 2 2 2 2 31 2" xfId="29001" xr:uid="{00000000-0005-0000-0000-000049710000}"/>
    <cellStyle name="Normal 2 2 2 2 2 2 2 2 2 2 2 2 2 2 2 2 31 3" xfId="29002" xr:uid="{00000000-0005-0000-0000-00004A710000}"/>
    <cellStyle name="Normal 2 2 2 2 2 2 2 2 2 2 2 2 2 2 2 2 31 4" xfId="29003" xr:uid="{00000000-0005-0000-0000-00004B710000}"/>
    <cellStyle name="Normal 2 2 2 2 2 2 2 2 2 2 2 2 2 2 2 2 31 5" xfId="29004" xr:uid="{00000000-0005-0000-0000-00004C710000}"/>
    <cellStyle name="Normal 2 2 2 2 2 2 2 2 2 2 2 2 2 2 2 2 31 6" xfId="29005" xr:uid="{00000000-0005-0000-0000-00004D710000}"/>
    <cellStyle name="Normal 2 2 2 2 2 2 2 2 2 2 2 2 2 2 2 2 31 7" xfId="29006" xr:uid="{00000000-0005-0000-0000-00004E710000}"/>
    <cellStyle name="Normal 2 2 2 2 2 2 2 2 2 2 2 2 2 2 2 2 31 8" xfId="29007" xr:uid="{00000000-0005-0000-0000-00004F710000}"/>
    <cellStyle name="Normal 2 2 2 2 2 2 2 2 2 2 2 2 2 2 2 2 31 9" xfId="29008" xr:uid="{00000000-0005-0000-0000-000050710000}"/>
    <cellStyle name="Normal 2 2 2 2 2 2 2 2 2 2 2 2 2 2 2 2 31_Tabla M" xfId="29009" xr:uid="{00000000-0005-0000-0000-000051710000}"/>
    <cellStyle name="Normal 2 2 2 2 2 2 2 2 2 2 2 2 2 2 2 2 32" xfId="29010" xr:uid="{00000000-0005-0000-0000-000052710000}"/>
    <cellStyle name="Normal 2 2 2 2 2 2 2 2 2 2 2 2 2 2 2 2 32 10" xfId="29011" xr:uid="{00000000-0005-0000-0000-000053710000}"/>
    <cellStyle name="Normal 2 2 2 2 2 2 2 2 2 2 2 2 2 2 2 2 32 2" xfId="29012" xr:uid="{00000000-0005-0000-0000-000054710000}"/>
    <cellStyle name="Normal 2 2 2 2 2 2 2 2 2 2 2 2 2 2 2 2 32 3" xfId="29013" xr:uid="{00000000-0005-0000-0000-000055710000}"/>
    <cellStyle name="Normal 2 2 2 2 2 2 2 2 2 2 2 2 2 2 2 2 32 4" xfId="29014" xr:uid="{00000000-0005-0000-0000-000056710000}"/>
    <cellStyle name="Normal 2 2 2 2 2 2 2 2 2 2 2 2 2 2 2 2 32 5" xfId="29015" xr:uid="{00000000-0005-0000-0000-000057710000}"/>
    <cellStyle name="Normal 2 2 2 2 2 2 2 2 2 2 2 2 2 2 2 2 32 6" xfId="29016" xr:uid="{00000000-0005-0000-0000-000058710000}"/>
    <cellStyle name="Normal 2 2 2 2 2 2 2 2 2 2 2 2 2 2 2 2 32 7" xfId="29017" xr:uid="{00000000-0005-0000-0000-000059710000}"/>
    <cellStyle name="Normal 2 2 2 2 2 2 2 2 2 2 2 2 2 2 2 2 32 8" xfId="29018" xr:uid="{00000000-0005-0000-0000-00005A710000}"/>
    <cellStyle name="Normal 2 2 2 2 2 2 2 2 2 2 2 2 2 2 2 2 32 9" xfId="29019" xr:uid="{00000000-0005-0000-0000-00005B710000}"/>
    <cellStyle name="Normal 2 2 2 2 2 2 2 2 2 2 2 2 2 2 2 2 32_Tabla M" xfId="29020" xr:uid="{00000000-0005-0000-0000-00005C710000}"/>
    <cellStyle name="Normal 2 2 2 2 2 2 2 2 2 2 2 2 2 2 2 2 33" xfId="29021" xr:uid="{00000000-0005-0000-0000-00005D710000}"/>
    <cellStyle name="Normal 2 2 2 2 2 2 2 2 2 2 2 2 2 2 2 2 33 10" xfId="29022" xr:uid="{00000000-0005-0000-0000-00005E710000}"/>
    <cellStyle name="Normal 2 2 2 2 2 2 2 2 2 2 2 2 2 2 2 2 33 2" xfId="29023" xr:uid="{00000000-0005-0000-0000-00005F710000}"/>
    <cellStyle name="Normal 2 2 2 2 2 2 2 2 2 2 2 2 2 2 2 2 33 3" xfId="29024" xr:uid="{00000000-0005-0000-0000-000060710000}"/>
    <cellStyle name="Normal 2 2 2 2 2 2 2 2 2 2 2 2 2 2 2 2 33 4" xfId="29025" xr:uid="{00000000-0005-0000-0000-000061710000}"/>
    <cellStyle name="Normal 2 2 2 2 2 2 2 2 2 2 2 2 2 2 2 2 33 5" xfId="29026" xr:uid="{00000000-0005-0000-0000-000062710000}"/>
    <cellStyle name="Normal 2 2 2 2 2 2 2 2 2 2 2 2 2 2 2 2 33 6" xfId="29027" xr:uid="{00000000-0005-0000-0000-000063710000}"/>
    <cellStyle name="Normal 2 2 2 2 2 2 2 2 2 2 2 2 2 2 2 2 33 7" xfId="29028" xr:uid="{00000000-0005-0000-0000-000064710000}"/>
    <cellStyle name="Normal 2 2 2 2 2 2 2 2 2 2 2 2 2 2 2 2 33 8" xfId="29029" xr:uid="{00000000-0005-0000-0000-000065710000}"/>
    <cellStyle name="Normal 2 2 2 2 2 2 2 2 2 2 2 2 2 2 2 2 33 9" xfId="29030" xr:uid="{00000000-0005-0000-0000-000066710000}"/>
    <cellStyle name="Normal 2 2 2 2 2 2 2 2 2 2 2 2 2 2 2 2 33_Tabla M" xfId="29031" xr:uid="{00000000-0005-0000-0000-000067710000}"/>
    <cellStyle name="Normal 2 2 2 2 2 2 2 2 2 2 2 2 2 2 2 2 34" xfId="29032" xr:uid="{00000000-0005-0000-0000-000068710000}"/>
    <cellStyle name="Normal 2 2 2 2 2 2 2 2 2 2 2 2 2 2 2 2 34 10" xfId="29033" xr:uid="{00000000-0005-0000-0000-000069710000}"/>
    <cellStyle name="Normal 2 2 2 2 2 2 2 2 2 2 2 2 2 2 2 2 34 2" xfId="29034" xr:uid="{00000000-0005-0000-0000-00006A710000}"/>
    <cellStyle name="Normal 2 2 2 2 2 2 2 2 2 2 2 2 2 2 2 2 34 3" xfId="29035" xr:uid="{00000000-0005-0000-0000-00006B710000}"/>
    <cellStyle name="Normal 2 2 2 2 2 2 2 2 2 2 2 2 2 2 2 2 34 4" xfId="29036" xr:uid="{00000000-0005-0000-0000-00006C710000}"/>
    <cellStyle name="Normal 2 2 2 2 2 2 2 2 2 2 2 2 2 2 2 2 34 5" xfId="29037" xr:uid="{00000000-0005-0000-0000-00006D710000}"/>
    <cellStyle name="Normal 2 2 2 2 2 2 2 2 2 2 2 2 2 2 2 2 34 6" xfId="29038" xr:uid="{00000000-0005-0000-0000-00006E710000}"/>
    <cellStyle name="Normal 2 2 2 2 2 2 2 2 2 2 2 2 2 2 2 2 34 7" xfId="29039" xr:uid="{00000000-0005-0000-0000-00006F710000}"/>
    <cellStyle name="Normal 2 2 2 2 2 2 2 2 2 2 2 2 2 2 2 2 34 8" xfId="29040" xr:uid="{00000000-0005-0000-0000-000070710000}"/>
    <cellStyle name="Normal 2 2 2 2 2 2 2 2 2 2 2 2 2 2 2 2 34 9" xfId="29041" xr:uid="{00000000-0005-0000-0000-000071710000}"/>
    <cellStyle name="Normal 2 2 2 2 2 2 2 2 2 2 2 2 2 2 2 2 34_Tabla M" xfId="29042" xr:uid="{00000000-0005-0000-0000-000072710000}"/>
    <cellStyle name="Normal 2 2 2 2 2 2 2 2 2 2 2 2 2 2 2 2 35" xfId="29043" xr:uid="{00000000-0005-0000-0000-000073710000}"/>
    <cellStyle name="Normal 2 2 2 2 2 2 2 2 2 2 2 2 2 2 2 2 35 10" xfId="29044" xr:uid="{00000000-0005-0000-0000-000074710000}"/>
    <cellStyle name="Normal 2 2 2 2 2 2 2 2 2 2 2 2 2 2 2 2 35 2" xfId="29045" xr:uid="{00000000-0005-0000-0000-000075710000}"/>
    <cellStyle name="Normal 2 2 2 2 2 2 2 2 2 2 2 2 2 2 2 2 35 3" xfId="29046" xr:uid="{00000000-0005-0000-0000-000076710000}"/>
    <cellStyle name="Normal 2 2 2 2 2 2 2 2 2 2 2 2 2 2 2 2 35 4" xfId="29047" xr:uid="{00000000-0005-0000-0000-000077710000}"/>
    <cellStyle name="Normal 2 2 2 2 2 2 2 2 2 2 2 2 2 2 2 2 35 5" xfId="29048" xr:uid="{00000000-0005-0000-0000-000078710000}"/>
    <cellStyle name="Normal 2 2 2 2 2 2 2 2 2 2 2 2 2 2 2 2 35 6" xfId="29049" xr:uid="{00000000-0005-0000-0000-000079710000}"/>
    <cellStyle name="Normal 2 2 2 2 2 2 2 2 2 2 2 2 2 2 2 2 35 7" xfId="29050" xr:uid="{00000000-0005-0000-0000-00007A710000}"/>
    <cellStyle name="Normal 2 2 2 2 2 2 2 2 2 2 2 2 2 2 2 2 35 8" xfId="29051" xr:uid="{00000000-0005-0000-0000-00007B710000}"/>
    <cellStyle name="Normal 2 2 2 2 2 2 2 2 2 2 2 2 2 2 2 2 35 9" xfId="29052" xr:uid="{00000000-0005-0000-0000-00007C710000}"/>
    <cellStyle name="Normal 2 2 2 2 2 2 2 2 2 2 2 2 2 2 2 2 35_Tabla M" xfId="29053" xr:uid="{00000000-0005-0000-0000-00007D710000}"/>
    <cellStyle name="Normal 2 2 2 2 2 2 2 2 2 2 2 2 2 2 2 2 36" xfId="29054" xr:uid="{00000000-0005-0000-0000-00007E710000}"/>
    <cellStyle name="Normal 2 2 2 2 2 2 2 2 2 2 2 2 2 2 2 2 36 10" xfId="29055" xr:uid="{00000000-0005-0000-0000-00007F710000}"/>
    <cellStyle name="Normal 2 2 2 2 2 2 2 2 2 2 2 2 2 2 2 2 36 2" xfId="29056" xr:uid="{00000000-0005-0000-0000-000080710000}"/>
    <cellStyle name="Normal 2 2 2 2 2 2 2 2 2 2 2 2 2 2 2 2 36 3" xfId="29057" xr:uid="{00000000-0005-0000-0000-000081710000}"/>
    <cellStyle name="Normal 2 2 2 2 2 2 2 2 2 2 2 2 2 2 2 2 36 4" xfId="29058" xr:uid="{00000000-0005-0000-0000-000082710000}"/>
    <cellStyle name="Normal 2 2 2 2 2 2 2 2 2 2 2 2 2 2 2 2 36 5" xfId="29059" xr:uid="{00000000-0005-0000-0000-000083710000}"/>
    <cellStyle name="Normal 2 2 2 2 2 2 2 2 2 2 2 2 2 2 2 2 36 6" xfId="29060" xr:uid="{00000000-0005-0000-0000-000084710000}"/>
    <cellStyle name="Normal 2 2 2 2 2 2 2 2 2 2 2 2 2 2 2 2 36 7" xfId="29061" xr:uid="{00000000-0005-0000-0000-000085710000}"/>
    <cellStyle name="Normal 2 2 2 2 2 2 2 2 2 2 2 2 2 2 2 2 36 8" xfId="29062" xr:uid="{00000000-0005-0000-0000-000086710000}"/>
    <cellStyle name="Normal 2 2 2 2 2 2 2 2 2 2 2 2 2 2 2 2 36 9" xfId="29063" xr:uid="{00000000-0005-0000-0000-000087710000}"/>
    <cellStyle name="Normal 2 2 2 2 2 2 2 2 2 2 2 2 2 2 2 2 36_Tabla M" xfId="29064" xr:uid="{00000000-0005-0000-0000-000088710000}"/>
    <cellStyle name="Normal 2 2 2 2 2 2 2 2 2 2 2 2 2 2 2 2 37" xfId="29065" xr:uid="{00000000-0005-0000-0000-000089710000}"/>
    <cellStyle name="Normal 2 2 2 2 2 2 2 2 2 2 2 2 2 2 2 2 37 10" xfId="29066" xr:uid="{00000000-0005-0000-0000-00008A710000}"/>
    <cellStyle name="Normal 2 2 2 2 2 2 2 2 2 2 2 2 2 2 2 2 37 2" xfId="29067" xr:uid="{00000000-0005-0000-0000-00008B710000}"/>
    <cellStyle name="Normal 2 2 2 2 2 2 2 2 2 2 2 2 2 2 2 2 37 3" xfId="29068" xr:uid="{00000000-0005-0000-0000-00008C710000}"/>
    <cellStyle name="Normal 2 2 2 2 2 2 2 2 2 2 2 2 2 2 2 2 37 4" xfId="29069" xr:uid="{00000000-0005-0000-0000-00008D710000}"/>
    <cellStyle name="Normal 2 2 2 2 2 2 2 2 2 2 2 2 2 2 2 2 37 5" xfId="29070" xr:uid="{00000000-0005-0000-0000-00008E710000}"/>
    <cellStyle name="Normal 2 2 2 2 2 2 2 2 2 2 2 2 2 2 2 2 37 6" xfId="29071" xr:uid="{00000000-0005-0000-0000-00008F710000}"/>
    <cellStyle name="Normal 2 2 2 2 2 2 2 2 2 2 2 2 2 2 2 2 37 7" xfId="29072" xr:uid="{00000000-0005-0000-0000-000090710000}"/>
    <cellStyle name="Normal 2 2 2 2 2 2 2 2 2 2 2 2 2 2 2 2 37 8" xfId="29073" xr:uid="{00000000-0005-0000-0000-000091710000}"/>
    <cellStyle name="Normal 2 2 2 2 2 2 2 2 2 2 2 2 2 2 2 2 37 9" xfId="29074" xr:uid="{00000000-0005-0000-0000-000092710000}"/>
    <cellStyle name="Normal 2 2 2 2 2 2 2 2 2 2 2 2 2 2 2 2 37_Tabla M" xfId="29075" xr:uid="{00000000-0005-0000-0000-000093710000}"/>
    <cellStyle name="Normal 2 2 2 2 2 2 2 2 2 2 2 2 2 2 2 2 38" xfId="29076" xr:uid="{00000000-0005-0000-0000-000094710000}"/>
    <cellStyle name="Normal 2 2 2 2 2 2 2 2 2 2 2 2 2 2 2 2 38 10" xfId="29077" xr:uid="{00000000-0005-0000-0000-000095710000}"/>
    <cellStyle name="Normal 2 2 2 2 2 2 2 2 2 2 2 2 2 2 2 2 38 2" xfId="29078" xr:uid="{00000000-0005-0000-0000-000096710000}"/>
    <cellStyle name="Normal 2 2 2 2 2 2 2 2 2 2 2 2 2 2 2 2 38 3" xfId="29079" xr:uid="{00000000-0005-0000-0000-000097710000}"/>
    <cellStyle name="Normal 2 2 2 2 2 2 2 2 2 2 2 2 2 2 2 2 38 4" xfId="29080" xr:uid="{00000000-0005-0000-0000-000098710000}"/>
    <cellStyle name="Normal 2 2 2 2 2 2 2 2 2 2 2 2 2 2 2 2 38 5" xfId="29081" xr:uid="{00000000-0005-0000-0000-000099710000}"/>
    <cellStyle name="Normal 2 2 2 2 2 2 2 2 2 2 2 2 2 2 2 2 38 6" xfId="29082" xr:uid="{00000000-0005-0000-0000-00009A710000}"/>
    <cellStyle name="Normal 2 2 2 2 2 2 2 2 2 2 2 2 2 2 2 2 38 7" xfId="29083" xr:uid="{00000000-0005-0000-0000-00009B710000}"/>
    <cellStyle name="Normal 2 2 2 2 2 2 2 2 2 2 2 2 2 2 2 2 38 8" xfId="29084" xr:uid="{00000000-0005-0000-0000-00009C710000}"/>
    <cellStyle name="Normal 2 2 2 2 2 2 2 2 2 2 2 2 2 2 2 2 38 9" xfId="29085" xr:uid="{00000000-0005-0000-0000-00009D710000}"/>
    <cellStyle name="Normal 2 2 2 2 2 2 2 2 2 2 2 2 2 2 2 2 38_Tabla M" xfId="29086" xr:uid="{00000000-0005-0000-0000-00009E710000}"/>
    <cellStyle name="Normal 2 2 2 2 2 2 2 2 2 2 2 2 2 2 2 2 39" xfId="29087" xr:uid="{00000000-0005-0000-0000-00009F710000}"/>
    <cellStyle name="Normal 2 2 2 2 2 2 2 2 2 2 2 2 2 2 2 2 39 10" xfId="29088" xr:uid="{00000000-0005-0000-0000-0000A0710000}"/>
    <cellStyle name="Normal 2 2 2 2 2 2 2 2 2 2 2 2 2 2 2 2 39 2" xfId="29089" xr:uid="{00000000-0005-0000-0000-0000A1710000}"/>
    <cellStyle name="Normal 2 2 2 2 2 2 2 2 2 2 2 2 2 2 2 2 39 3" xfId="29090" xr:uid="{00000000-0005-0000-0000-0000A2710000}"/>
    <cellStyle name="Normal 2 2 2 2 2 2 2 2 2 2 2 2 2 2 2 2 39 4" xfId="29091" xr:uid="{00000000-0005-0000-0000-0000A3710000}"/>
    <cellStyle name="Normal 2 2 2 2 2 2 2 2 2 2 2 2 2 2 2 2 39 5" xfId="29092" xr:uid="{00000000-0005-0000-0000-0000A4710000}"/>
    <cellStyle name="Normal 2 2 2 2 2 2 2 2 2 2 2 2 2 2 2 2 39 6" xfId="29093" xr:uid="{00000000-0005-0000-0000-0000A5710000}"/>
    <cellStyle name="Normal 2 2 2 2 2 2 2 2 2 2 2 2 2 2 2 2 39 7" xfId="29094" xr:uid="{00000000-0005-0000-0000-0000A6710000}"/>
    <cellStyle name="Normal 2 2 2 2 2 2 2 2 2 2 2 2 2 2 2 2 39 8" xfId="29095" xr:uid="{00000000-0005-0000-0000-0000A7710000}"/>
    <cellStyle name="Normal 2 2 2 2 2 2 2 2 2 2 2 2 2 2 2 2 39 9" xfId="29096" xr:uid="{00000000-0005-0000-0000-0000A8710000}"/>
    <cellStyle name="Normal 2 2 2 2 2 2 2 2 2 2 2 2 2 2 2 2 39_Tabla M" xfId="29097" xr:uid="{00000000-0005-0000-0000-0000A9710000}"/>
    <cellStyle name="Normal 2 2 2 2 2 2 2 2 2 2 2 2 2 2 2 2 4" xfId="29098" xr:uid="{00000000-0005-0000-0000-0000AA710000}"/>
    <cellStyle name="Normal 2 2 2 2 2 2 2 2 2 2 2 2 2 2 2 2 4 10" xfId="29099" xr:uid="{00000000-0005-0000-0000-0000AB710000}"/>
    <cellStyle name="Normal 2 2 2 2 2 2 2 2 2 2 2 2 2 2 2 2 4 2" xfId="29100" xr:uid="{00000000-0005-0000-0000-0000AC710000}"/>
    <cellStyle name="Normal 2 2 2 2 2 2 2 2 2 2 2 2 2 2 2 2 4 3" xfId="29101" xr:uid="{00000000-0005-0000-0000-0000AD710000}"/>
    <cellStyle name="Normal 2 2 2 2 2 2 2 2 2 2 2 2 2 2 2 2 4 4" xfId="29102" xr:uid="{00000000-0005-0000-0000-0000AE710000}"/>
    <cellStyle name="Normal 2 2 2 2 2 2 2 2 2 2 2 2 2 2 2 2 4 5" xfId="29103" xr:uid="{00000000-0005-0000-0000-0000AF710000}"/>
    <cellStyle name="Normal 2 2 2 2 2 2 2 2 2 2 2 2 2 2 2 2 4 6" xfId="29104" xr:uid="{00000000-0005-0000-0000-0000B0710000}"/>
    <cellStyle name="Normal 2 2 2 2 2 2 2 2 2 2 2 2 2 2 2 2 4 7" xfId="29105" xr:uid="{00000000-0005-0000-0000-0000B1710000}"/>
    <cellStyle name="Normal 2 2 2 2 2 2 2 2 2 2 2 2 2 2 2 2 4 8" xfId="29106" xr:uid="{00000000-0005-0000-0000-0000B2710000}"/>
    <cellStyle name="Normal 2 2 2 2 2 2 2 2 2 2 2 2 2 2 2 2 4 9" xfId="29107" xr:uid="{00000000-0005-0000-0000-0000B3710000}"/>
    <cellStyle name="Normal 2 2 2 2 2 2 2 2 2 2 2 2 2 2 2 2 4_Tabla M" xfId="29108" xr:uid="{00000000-0005-0000-0000-0000B4710000}"/>
    <cellStyle name="Normal 2 2 2 2 2 2 2 2 2 2 2 2 2 2 2 2 40" xfId="29109" xr:uid="{00000000-0005-0000-0000-0000B5710000}"/>
    <cellStyle name="Normal 2 2 2 2 2 2 2 2 2 2 2 2 2 2 2 2 40 10" xfId="29110" xr:uid="{00000000-0005-0000-0000-0000B6710000}"/>
    <cellStyle name="Normal 2 2 2 2 2 2 2 2 2 2 2 2 2 2 2 2 40 2" xfId="29111" xr:uid="{00000000-0005-0000-0000-0000B7710000}"/>
    <cellStyle name="Normal 2 2 2 2 2 2 2 2 2 2 2 2 2 2 2 2 40 3" xfId="29112" xr:uid="{00000000-0005-0000-0000-0000B8710000}"/>
    <cellStyle name="Normal 2 2 2 2 2 2 2 2 2 2 2 2 2 2 2 2 40 4" xfId="29113" xr:uid="{00000000-0005-0000-0000-0000B9710000}"/>
    <cellStyle name="Normal 2 2 2 2 2 2 2 2 2 2 2 2 2 2 2 2 40 5" xfId="29114" xr:uid="{00000000-0005-0000-0000-0000BA710000}"/>
    <cellStyle name="Normal 2 2 2 2 2 2 2 2 2 2 2 2 2 2 2 2 40 6" xfId="29115" xr:uid="{00000000-0005-0000-0000-0000BB710000}"/>
    <cellStyle name="Normal 2 2 2 2 2 2 2 2 2 2 2 2 2 2 2 2 40 7" xfId="29116" xr:uid="{00000000-0005-0000-0000-0000BC710000}"/>
    <cellStyle name="Normal 2 2 2 2 2 2 2 2 2 2 2 2 2 2 2 2 40 8" xfId="29117" xr:uid="{00000000-0005-0000-0000-0000BD710000}"/>
    <cellStyle name="Normal 2 2 2 2 2 2 2 2 2 2 2 2 2 2 2 2 40 9" xfId="29118" xr:uid="{00000000-0005-0000-0000-0000BE710000}"/>
    <cellStyle name="Normal 2 2 2 2 2 2 2 2 2 2 2 2 2 2 2 2 40_Tabla M" xfId="29119" xr:uid="{00000000-0005-0000-0000-0000BF710000}"/>
    <cellStyle name="Normal 2 2 2 2 2 2 2 2 2 2 2 2 2 2 2 2 41" xfId="29120" xr:uid="{00000000-0005-0000-0000-0000C0710000}"/>
    <cellStyle name="Normal 2 2 2 2 2 2 2 2 2 2 2 2 2 2 2 2 41 10" xfId="29121" xr:uid="{00000000-0005-0000-0000-0000C1710000}"/>
    <cellStyle name="Normal 2 2 2 2 2 2 2 2 2 2 2 2 2 2 2 2 41 2" xfId="29122" xr:uid="{00000000-0005-0000-0000-0000C2710000}"/>
    <cellStyle name="Normal 2 2 2 2 2 2 2 2 2 2 2 2 2 2 2 2 41 3" xfId="29123" xr:uid="{00000000-0005-0000-0000-0000C3710000}"/>
    <cellStyle name="Normal 2 2 2 2 2 2 2 2 2 2 2 2 2 2 2 2 41 4" xfId="29124" xr:uid="{00000000-0005-0000-0000-0000C4710000}"/>
    <cellStyle name="Normal 2 2 2 2 2 2 2 2 2 2 2 2 2 2 2 2 41 5" xfId="29125" xr:uid="{00000000-0005-0000-0000-0000C5710000}"/>
    <cellStyle name="Normal 2 2 2 2 2 2 2 2 2 2 2 2 2 2 2 2 41 6" xfId="29126" xr:uid="{00000000-0005-0000-0000-0000C6710000}"/>
    <cellStyle name="Normal 2 2 2 2 2 2 2 2 2 2 2 2 2 2 2 2 41 7" xfId="29127" xr:uid="{00000000-0005-0000-0000-0000C7710000}"/>
    <cellStyle name="Normal 2 2 2 2 2 2 2 2 2 2 2 2 2 2 2 2 41 8" xfId="29128" xr:uid="{00000000-0005-0000-0000-0000C8710000}"/>
    <cellStyle name="Normal 2 2 2 2 2 2 2 2 2 2 2 2 2 2 2 2 41 9" xfId="29129" xr:uid="{00000000-0005-0000-0000-0000C9710000}"/>
    <cellStyle name="Normal 2 2 2 2 2 2 2 2 2 2 2 2 2 2 2 2 41_Tabla M" xfId="29130" xr:uid="{00000000-0005-0000-0000-0000CA710000}"/>
    <cellStyle name="Normal 2 2 2 2 2 2 2 2 2 2 2 2 2 2 2 2 42" xfId="29131" xr:uid="{00000000-0005-0000-0000-0000CB710000}"/>
    <cellStyle name="Normal 2 2 2 2 2 2 2 2 2 2 2 2 2 2 2 2 42 10" xfId="29132" xr:uid="{00000000-0005-0000-0000-0000CC710000}"/>
    <cellStyle name="Normal 2 2 2 2 2 2 2 2 2 2 2 2 2 2 2 2 42 2" xfId="29133" xr:uid="{00000000-0005-0000-0000-0000CD710000}"/>
    <cellStyle name="Normal 2 2 2 2 2 2 2 2 2 2 2 2 2 2 2 2 42 3" xfId="29134" xr:uid="{00000000-0005-0000-0000-0000CE710000}"/>
    <cellStyle name="Normal 2 2 2 2 2 2 2 2 2 2 2 2 2 2 2 2 42 4" xfId="29135" xr:uid="{00000000-0005-0000-0000-0000CF710000}"/>
    <cellStyle name="Normal 2 2 2 2 2 2 2 2 2 2 2 2 2 2 2 2 42 5" xfId="29136" xr:uid="{00000000-0005-0000-0000-0000D0710000}"/>
    <cellStyle name="Normal 2 2 2 2 2 2 2 2 2 2 2 2 2 2 2 2 42 6" xfId="29137" xr:uid="{00000000-0005-0000-0000-0000D1710000}"/>
    <cellStyle name="Normal 2 2 2 2 2 2 2 2 2 2 2 2 2 2 2 2 42 7" xfId="29138" xr:uid="{00000000-0005-0000-0000-0000D2710000}"/>
    <cellStyle name="Normal 2 2 2 2 2 2 2 2 2 2 2 2 2 2 2 2 42 8" xfId="29139" xr:uid="{00000000-0005-0000-0000-0000D3710000}"/>
    <cellStyle name="Normal 2 2 2 2 2 2 2 2 2 2 2 2 2 2 2 2 42 9" xfId="29140" xr:uid="{00000000-0005-0000-0000-0000D4710000}"/>
    <cellStyle name="Normal 2 2 2 2 2 2 2 2 2 2 2 2 2 2 2 2 42_Tabla M" xfId="29141" xr:uid="{00000000-0005-0000-0000-0000D5710000}"/>
    <cellStyle name="Normal 2 2 2 2 2 2 2 2 2 2 2 2 2 2 2 2 43" xfId="29142" xr:uid="{00000000-0005-0000-0000-0000D6710000}"/>
    <cellStyle name="Normal 2 2 2 2 2 2 2 2 2 2 2 2 2 2 2 2 43 10" xfId="29143" xr:uid="{00000000-0005-0000-0000-0000D7710000}"/>
    <cellStyle name="Normal 2 2 2 2 2 2 2 2 2 2 2 2 2 2 2 2 43 2" xfId="29144" xr:uid="{00000000-0005-0000-0000-0000D8710000}"/>
    <cellStyle name="Normal 2 2 2 2 2 2 2 2 2 2 2 2 2 2 2 2 43 3" xfId="29145" xr:uid="{00000000-0005-0000-0000-0000D9710000}"/>
    <cellStyle name="Normal 2 2 2 2 2 2 2 2 2 2 2 2 2 2 2 2 43 4" xfId="29146" xr:uid="{00000000-0005-0000-0000-0000DA710000}"/>
    <cellStyle name="Normal 2 2 2 2 2 2 2 2 2 2 2 2 2 2 2 2 43 5" xfId="29147" xr:uid="{00000000-0005-0000-0000-0000DB710000}"/>
    <cellStyle name="Normal 2 2 2 2 2 2 2 2 2 2 2 2 2 2 2 2 43 6" xfId="29148" xr:uid="{00000000-0005-0000-0000-0000DC710000}"/>
    <cellStyle name="Normal 2 2 2 2 2 2 2 2 2 2 2 2 2 2 2 2 43 7" xfId="29149" xr:uid="{00000000-0005-0000-0000-0000DD710000}"/>
    <cellStyle name="Normal 2 2 2 2 2 2 2 2 2 2 2 2 2 2 2 2 43 8" xfId="29150" xr:uid="{00000000-0005-0000-0000-0000DE710000}"/>
    <cellStyle name="Normal 2 2 2 2 2 2 2 2 2 2 2 2 2 2 2 2 43 9" xfId="29151" xr:uid="{00000000-0005-0000-0000-0000DF710000}"/>
    <cellStyle name="Normal 2 2 2 2 2 2 2 2 2 2 2 2 2 2 2 2 43_Tabla M" xfId="29152" xr:uid="{00000000-0005-0000-0000-0000E0710000}"/>
    <cellStyle name="Normal 2 2 2 2 2 2 2 2 2 2 2 2 2 2 2 2 44" xfId="29153" xr:uid="{00000000-0005-0000-0000-0000E1710000}"/>
    <cellStyle name="Normal 2 2 2 2 2 2 2 2 2 2 2 2 2 2 2 2 44 10" xfId="29154" xr:uid="{00000000-0005-0000-0000-0000E2710000}"/>
    <cellStyle name="Normal 2 2 2 2 2 2 2 2 2 2 2 2 2 2 2 2 44 2" xfId="29155" xr:uid="{00000000-0005-0000-0000-0000E3710000}"/>
    <cellStyle name="Normal 2 2 2 2 2 2 2 2 2 2 2 2 2 2 2 2 44 3" xfId="29156" xr:uid="{00000000-0005-0000-0000-0000E4710000}"/>
    <cellStyle name="Normal 2 2 2 2 2 2 2 2 2 2 2 2 2 2 2 2 44 4" xfId="29157" xr:uid="{00000000-0005-0000-0000-0000E5710000}"/>
    <cellStyle name="Normal 2 2 2 2 2 2 2 2 2 2 2 2 2 2 2 2 44 5" xfId="29158" xr:uid="{00000000-0005-0000-0000-0000E6710000}"/>
    <cellStyle name="Normal 2 2 2 2 2 2 2 2 2 2 2 2 2 2 2 2 44 6" xfId="29159" xr:uid="{00000000-0005-0000-0000-0000E7710000}"/>
    <cellStyle name="Normal 2 2 2 2 2 2 2 2 2 2 2 2 2 2 2 2 44 7" xfId="29160" xr:uid="{00000000-0005-0000-0000-0000E8710000}"/>
    <cellStyle name="Normal 2 2 2 2 2 2 2 2 2 2 2 2 2 2 2 2 44 8" xfId="29161" xr:uid="{00000000-0005-0000-0000-0000E9710000}"/>
    <cellStyle name="Normal 2 2 2 2 2 2 2 2 2 2 2 2 2 2 2 2 44 9" xfId="29162" xr:uid="{00000000-0005-0000-0000-0000EA710000}"/>
    <cellStyle name="Normal 2 2 2 2 2 2 2 2 2 2 2 2 2 2 2 2 44_Tabla M" xfId="29163" xr:uid="{00000000-0005-0000-0000-0000EB710000}"/>
    <cellStyle name="Normal 2 2 2 2 2 2 2 2 2 2 2 2 2 2 2 2 45" xfId="29164" xr:uid="{00000000-0005-0000-0000-0000EC710000}"/>
    <cellStyle name="Normal 2 2 2 2 2 2 2 2 2 2 2 2 2 2 2 2 45 10" xfId="29165" xr:uid="{00000000-0005-0000-0000-0000ED710000}"/>
    <cellStyle name="Normal 2 2 2 2 2 2 2 2 2 2 2 2 2 2 2 2 45 2" xfId="29166" xr:uid="{00000000-0005-0000-0000-0000EE710000}"/>
    <cellStyle name="Normal 2 2 2 2 2 2 2 2 2 2 2 2 2 2 2 2 45 3" xfId="29167" xr:uid="{00000000-0005-0000-0000-0000EF710000}"/>
    <cellStyle name="Normal 2 2 2 2 2 2 2 2 2 2 2 2 2 2 2 2 45 4" xfId="29168" xr:uid="{00000000-0005-0000-0000-0000F0710000}"/>
    <cellStyle name="Normal 2 2 2 2 2 2 2 2 2 2 2 2 2 2 2 2 45 5" xfId="29169" xr:uid="{00000000-0005-0000-0000-0000F1710000}"/>
    <cellStyle name="Normal 2 2 2 2 2 2 2 2 2 2 2 2 2 2 2 2 45 6" xfId="29170" xr:uid="{00000000-0005-0000-0000-0000F2710000}"/>
    <cellStyle name="Normal 2 2 2 2 2 2 2 2 2 2 2 2 2 2 2 2 45 7" xfId="29171" xr:uid="{00000000-0005-0000-0000-0000F3710000}"/>
    <cellStyle name="Normal 2 2 2 2 2 2 2 2 2 2 2 2 2 2 2 2 45 8" xfId="29172" xr:uid="{00000000-0005-0000-0000-0000F4710000}"/>
    <cellStyle name="Normal 2 2 2 2 2 2 2 2 2 2 2 2 2 2 2 2 45 9" xfId="29173" xr:uid="{00000000-0005-0000-0000-0000F5710000}"/>
    <cellStyle name="Normal 2 2 2 2 2 2 2 2 2 2 2 2 2 2 2 2 45_Tabla M" xfId="29174" xr:uid="{00000000-0005-0000-0000-0000F6710000}"/>
    <cellStyle name="Normal 2 2 2 2 2 2 2 2 2 2 2 2 2 2 2 2 46" xfId="29175" xr:uid="{00000000-0005-0000-0000-0000F7710000}"/>
    <cellStyle name="Normal 2 2 2 2 2 2 2 2 2 2 2 2 2 2 2 2 46 10" xfId="29176" xr:uid="{00000000-0005-0000-0000-0000F8710000}"/>
    <cellStyle name="Normal 2 2 2 2 2 2 2 2 2 2 2 2 2 2 2 2 46 2" xfId="29177" xr:uid="{00000000-0005-0000-0000-0000F9710000}"/>
    <cellStyle name="Normal 2 2 2 2 2 2 2 2 2 2 2 2 2 2 2 2 46 3" xfId="29178" xr:uid="{00000000-0005-0000-0000-0000FA710000}"/>
    <cellStyle name="Normal 2 2 2 2 2 2 2 2 2 2 2 2 2 2 2 2 46 4" xfId="29179" xr:uid="{00000000-0005-0000-0000-0000FB710000}"/>
    <cellStyle name="Normal 2 2 2 2 2 2 2 2 2 2 2 2 2 2 2 2 46 5" xfId="29180" xr:uid="{00000000-0005-0000-0000-0000FC710000}"/>
    <cellStyle name="Normal 2 2 2 2 2 2 2 2 2 2 2 2 2 2 2 2 46 6" xfId="29181" xr:uid="{00000000-0005-0000-0000-0000FD710000}"/>
    <cellStyle name="Normal 2 2 2 2 2 2 2 2 2 2 2 2 2 2 2 2 46 7" xfId="29182" xr:uid="{00000000-0005-0000-0000-0000FE710000}"/>
    <cellStyle name="Normal 2 2 2 2 2 2 2 2 2 2 2 2 2 2 2 2 46 8" xfId="29183" xr:uid="{00000000-0005-0000-0000-0000FF710000}"/>
    <cellStyle name="Normal 2 2 2 2 2 2 2 2 2 2 2 2 2 2 2 2 46 9" xfId="29184" xr:uid="{00000000-0005-0000-0000-000000720000}"/>
    <cellStyle name="Normal 2 2 2 2 2 2 2 2 2 2 2 2 2 2 2 2 46_Tabla M" xfId="29185" xr:uid="{00000000-0005-0000-0000-000001720000}"/>
    <cellStyle name="Normal 2 2 2 2 2 2 2 2 2 2 2 2 2 2 2 2 47" xfId="29186" xr:uid="{00000000-0005-0000-0000-000002720000}"/>
    <cellStyle name="Normal 2 2 2 2 2 2 2 2 2 2 2 2 2 2 2 2 47 10" xfId="29187" xr:uid="{00000000-0005-0000-0000-000003720000}"/>
    <cellStyle name="Normal 2 2 2 2 2 2 2 2 2 2 2 2 2 2 2 2 47 2" xfId="29188" xr:uid="{00000000-0005-0000-0000-000004720000}"/>
    <cellStyle name="Normal 2 2 2 2 2 2 2 2 2 2 2 2 2 2 2 2 47 3" xfId="29189" xr:uid="{00000000-0005-0000-0000-000005720000}"/>
    <cellStyle name="Normal 2 2 2 2 2 2 2 2 2 2 2 2 2 2 2 2 47 4" xfId="29190" xr:uid="{00000000-0005-0000-0000-000006720000}"/>
    <cellStyle name="Normal 2 2 2 2 2 2 2 2 2 2 2 2 2 2 2 2 47 5" xfId="29191" xr:uid="{00000000-0005-0000-0000-000007720000}"/>
    <cellStyle name="Normal 2 2 2 2 2 2 2 2 2 2 2 2 2 2 2 2 47 6" xfId="29192" xr:uid="{00000000-0005-0000-0000-000008720000}"/>
    <cellStyle name="Normal 2 2 2 2 2 2 2 2 2 2 2 2 2 2 2 2 47 7" xfId="29193" xr:uid="{00000000-0005-0000-0000-000009720000}"/>
    <cellStyle name="Normal 2 2 2 2 2 2 2 2 2 2 2 2 2 2 2 2 47 8" xfId="29194" xr:uid="{00000000-0005-0000-0000-00000A720000}"/>
    <cellStyle name="Normal 2 2 2 2 2 2 2 2 2 2 2 2 2 2 2 2 47 9" xfId="29195" xr:uid="{00000000-0005-0000-0000-00000B720000}"/>
    <cellStyle name="Normal 2 2 2 2 2 2 2 2 2 2 2 2 2 2 2 2 47_Tabla M" xfId="29196" xr:uid="{00000000-0005-0000-0000-00000C720000}"/>
    <cellStyle name="Normal 2 2 2 2 2 2 2 2 2 2 2 2 2 2 2 2 48" xfId="29197" xr:uid="{00000000-0005-0000-0000-00000D720000}"/>
    <cellStyle name="Normal 2 2 2 2 2 2 2 2 2 2 2 2 2 2 2 2 48 10" xfId="29198" xr:uid="{00000000-0005-0000-0000-00000E720000}"/>
    <cellStyle name="Normal 2 2 2 2 2 2 2 2 2 2 2 2 2 2 2 2 48 2" xfId="29199" xr:uid="{00000000-0005-0000-0000-00000F720000}"/>
    <cellStyle name="Normal 2 2 2 2 2 2 2 2 2 2 2 2 2 2 2 2 48 3" xfId="29200" xr:uid="{00000000-0005-0000-0000-000010720000}"/>
    <cellStyle name="Normal 2 2 2 2 2 2 2 2 2 2 2 2 2 2 2 2 48 4" xfId="29201" xr:uid="{00000000-0005-0000-0000-000011720000}"/>
    <cellStyle name="Normal 2 2 2 2 2 2 2 2 2 2 2 2 2 2 2 2 48 5" xfId="29202" xr:uid="{00000000-0005-0000-0000-000012720000}"/>
    <cellStyle name="Normal 2 2 2 2 2 2 2 2 2 2 2 2 2 2 2 2 48 6" xfId="29203" xr:uid="{00000000-0005-0000-0000-000013720000}"/>
    <cellStyle name="Normal 2 2 2 2 2 2 2 2 2 2 2 2 2 2 2 2 48 7" xfId="29204" xr:uid="{00000000-0005-0000-0000-000014720000}"/>
    <cellStyle name="Normal 2 2 2 2 2 2 2 2 2 2 2 2 2 2 2 2 48 8" xfId="29205" xr:uid="{00000000-0005-0000-0000-000015720000}"/>
    <cellStyle name="Normal 2 2 2 2 2 2 2 2 2 2 2 2 2 2 2 2 48 9" xfId="29206" xr:uid="{00000000-0005-0000-0000-000016720000}"/>
    <cellStyle name="Normal 2 2 2 2 2 2 2 2 2 2 2 2 2 2 2 2 48_Tabla M" xfId="29207" xr:uid="{00000000-0005-0000-0000-000017720000}"/>
    <cellStyle name="Normal 2 2 2 2 2 2 2 2 2 2 2 2 2 2 2 2 49" xfId="29208" xr:uid="{00000000-0005-0000-0000-000018720000}"/>
    <cellStyle name="Normal 2 2 2 2 2 2 2 2 2 2 2 2 2 2 2 2 49 10" xfId="29209" xr:uid="{00000000-0005-0000-0000-000019720000}"/>
    <cellStyle name="Normal 2 2 2 2 2 2 2 2 2 2 2 2 2 2 2 2 49 2" xfId="29210" xr:uid="{00000000-0005-0000-0000-00001A720000}"/>
    <cellStyle name="Normal 2 2 2 2 2 2 2 2 2 2 2 2 2 2 2 2 49 3" xfId="29211" xr:uid="{00000000-0005-0000-0000-00001B720000}"/>
    <cellStyle name="Normal 2 2 2 2 2 2 2 2 2 2 2 2 2 2 2 2 49 4" xfId="29212" xr:uid="{00000000-0005-0000-0000-00001C720000}"/>
    <cellStyle name="Normal 2 2 2 2 2 2 2 2 2 2 2 2 2 2 2 2 49 5" xfId="29213" xr:uid="{00000000-0005-0000-0000-00001D720000}"/>
    <cellStyle name="Normal 2 2 2 2 2 2 2 2 2 2 2 2 2 2 2 2 49 6" xfId="29214" xr:uid="{00000000-0005-0000-0000-00001E720000}"/>
    <cellStyle name="Normal 2 2 2 2 2 2 2 2 2 2 2 2 2 2 2 2 49 7" xfId="29215" xr:uid="{00000000-0005-0000-0000-00001F720000}"/>
    <cellStyle name="Normal 2 2 2 2 2 2 2 2 2 2 2 2 2 2 2 2 49 8" xfId="29216" xr:uid="{00000000-0005-0000-0000-000020720000}"/>
    <cellStyle name="Normal 2 2 2 2 2 2 2 2 2 2 2 2 2 2 2 2 49 9" xfId="29217" xr:uid="{00000000-0005-0000-0000-000021720000}"/>
    <cellStyle name="Normal 2 2 2 2 2 2 2 2 2 2 2 2 2 2 2 2 49_Tabla M" xfId="29218" xr:uid="{00000000-0005-0000-0000-000022720000}"/>
    <cellStyle name="Normal 2 2 2 2 2 2 2 2 2 2 2 2 2 2 2 2 5" xfId="29219" xr:uid="{00000000-0005-0000-0000-000023720000}"/>
    <cellStyle name="Normal 2 2 2 2 2 2 2 2 2 2 2 2 2 2 2 2 5 10" xfId="29220" xr:uid="{00000000-0005-0000-0000-000024720000}"/>
    <cellStyle name="Normal 2 2 2 2 2 2 2 2 2 2 2 2 2 2 2 2 5 2" xfId="29221" xr:uid="{00000000-0005-0000-0000-000025720000}"/>
    <cellStyle name="Normal 2 2 2 2 2 2 2 2 2 2 2 2 2 2 2 2 5 3" xfId="29222" xr:uid="{00000000-0005-0000-0000-000026720000}"/>
    <cellStyle name="Normal 2 2 2 2 2 2 2 2 2 2 2 2 2 2 2 2 5 4" xfId="29223" xr:uid="{00000000-0005-0000-0000-000027720000}"/>
    <cellStyle name="Normal 2 2 2 2 2 2 2 2 2 2 2 2 2 2 2 2 5 5" xfId="29224" xr:uid="{00000000-0005-0000-0000-000028720000}"/>
    <cellStyle name="Normal 2 2 2 2 2 2 2 2 2 2 2 2 2 2 2 2 5 6" xfId="29225" xr:uid="{00000000-0005-0000-0000-000029720000}"/>
    <cellStyle name="Normal 2 2 2 2 2 2 2 2 2 2 2 2 2 2 2 2 5 7" xfId="29226" xr:uid="{00000000-0005-0000-0000-00002A720000}"/>
    <cellStyle name="Normal 2 2 2 2 2 2 2 2 2 2 2 2 2 2 2 2 5 8" xfId="29227" xr:uid="{00000000-0005-0000-0000-00002B720000}"/>
    <cellStyle name="Normal 2 2 2 2 2 2 2 2 2 2 2 2 2 2 2 2 5 9" xfId="29228" xr:uid="{00000000-0005-0000-0000-00002C720000}"/>
    <cellStyle name="Normal 2 2 2 2 2 2 2 2 2 2 2 2 2 2 2 2 5_Tabla M" xfId="29229" xr:uid="{00000000-0005-0000-0000-00002D720000}"/>
    <cellStyle name="Normal 2 2 2 2 2 2 2 2 2 2 2 2 2 2 2 2 50" xfId="29230" xr:uid="{00000000-0005-0000-0000-00002E720000}"/>
    <cellStyle name="Normal 2 2 2 2 2 2 2 2 2 2 2 2 2 2 2 2 50 10" xfId="29231" xr:uid="{00000000-0005-0000-0000-00002F720000}"/>
    <cellStyle name="Normal 2 2 2 2 2 2 2 2 2 2 2 2 2 2 2 2 50 2" xfId="29232" xr:uid="{00000000-0005-0000-0000-000030720000}"/>
    <cellStyle name="Normal 2 2 2 2 2 2 2 2 2 2 2 2 2 2 2 2 50 3" xfId="29233" xr:uid="{00000000-0005-0000-0000-000031720000}"/>
    <cellStyle name="Normal 2 2 2 2 2 2 2 2 2 2 2 2 2 2 2 2 50 4" xfId="29234" xr:uid="{00000000-0005-0000-0000-000032720000}"/>
    <cellStyle name="Normal 2 2 2 2 2 2 2 2 2 2 2 2 2 2 2 2 50 5" xfId="29235" xr:uid="{00000000-0005-0000-0000-000033720000}"/>
    <cellStyle name="Normal 2 2 2 2 2 2 2 2 2 2 2 2 2 2 2 2 50 6" xfId="29236" xr:uid="{00000000-0005-0000-0000-000034720000}"/>
    <cellStyle name="Normal 2 2 2 2 2 2 2 2 2 2 2 2 2 2 2 2 50 7" xfId="29237" xr:uid="{00000000-0005-0000-0000-000035720000}"/>
    <cellStyle name="Normal 2 2 2 2 2 2 2 2 2 2 2 2 2 2 2 2 50 8" xfId="29238" xr:uid="{00000000-0005-0000-0000-000036720000}"/>
    <cellStyle name="Normal 2 2 2 2 2 2 2 2 2 2 2 2 2 2 2 2 50 9" xfId="29239" xr:uid="{00000000-0005-0000-0000-000037720000}"/>
    <cellStyle name="Normal 2 2 2 2 2 2 2 2 2 2 2 2 2 2 2 2 50_Tabla M" xfId="29240" xr:uid="{00000000-0005-0000-0000-000038720000}"/>
    <cellStyle name="Normal 2 2 2 2 2 2 2 2 2 2 2 2 2 2 2 2 51" xfId="29241" xr:uid="{00000000-0005-0000-0000-000039720000}"/>
    <cellStyle name="Normal 2 2 2 2 2 2 2 2 2 2 2 2 2 2 2 2 51 10" xfId="29242" xr:uid="{00000000-0005-0000-0000-00003A720000}"/>
    <cellStyle name="Normal 2 2 2 2 2 2 2 2 2 2 2 2 2 2 2 2 51 2" xfId="29243" xr:uid="{00000000-0005-0000-0000-00003B720000}"/>
    <cellStyle name="Normal 2 2 2 2 2 2 2 2 2 2 2 2 2 2 2 2 51 3" xfId="29244" xr:uid="{00000000-0005-0000-0000-00003C720000}"/>
    <cellStyle name="Normal 2 2 2 2 2 2 2 2 2 2 2 2 2 2 2 2 51 4" xfId="29245" xr:uid="{00000000-0005-0000-0000-00003D720000}"/>
    <cellStyle name="Normal 2 2 2 2 2 2 2 2 2 2 2 2 2 2 2 2 51 5" xfId="29246" xr:uid="{00000000-0005-0000-0000-00003E720000}"/>
    <cellStyle name="Normal 2 2 2 2 2 2 2 2 2 2 2 2 2 2 2 2 51 6" xfId="29247" xr:uid="{00000000-0005-0000-0000-00003F720000}"/>
    <cellStyle name="Normal 2 2 2 2 2 2 2 2 2 2 2 2 2 2 2 2 51 7" xfId="29248" xr:uid="{00000000-0005-0000-0000-000040720000}"/>
    <cellStyle name="Normal 2 2 2 2 2 2 2 2 2 2 2 2 2 2 2 2 51 8" xfId="29249" xr:uid="{00000000-0005-0000-0000-000041720000}"/>
    <cellStyle name="Normal 2 2 2 2 2 2 2 2 2 2 2 2 2 2 2 2 51 9" xfId="29250" xr:uid="{00000000-0005-0000-0000-000042720000}"/>
    <cellStyle name="Normal 2 2 2 2 2 2 2 2 2 2 2 2 2 2 2 2 51_Tabla M" xfId="29251" xr:uid="{00000000-0005-0000-0000-000043720000}"/>
    <cellStyle name="Normal 2 2 2 2 2 2 2 2 2 2 2 2 2 2 2 2 52" xfId="29252" xr:uid="{00000000-0005-0000-0000-000044720000}"/>
    <cellStyle name="Normal 2 2 2 2 2 2 2 2 2 2 2 2 2 2 2 2 52 10" xfId="29253" xr:uid="{00000000-0005-0000-0000-000045720000}"/>
    <cellStyle name="Normal 2 2 2 2 2 2 2 2 2 2 2 2 2 2 2 2 52 2" xfId="29254" xr:uid="{00000000-0005-0000-0000-000046720000}"/>
    <cellStyle name="Normal 2 2 2 2 2 2 2 2 2 2 2 2 2 2 2 2 52 3" xfId="29255" xr:uid="{00000000-0005-0000-0000-000047720000}"/>
    <cellStyle name="Normal 2 2 2 2 2 2 2 2 2 2 2 2 2 2 2 2 52 4" xfId="29256" xr:uid="{00000000-0005-0000-0000-000048720000}"/>
    <cellStyle name="Normal 2 2 2 2 2 2 2 2 2 2 2 2 2 2 2 2 52 5" xfId="29257" xr:uid="{00000000-0005-0000-0000-000049720000}"/>
    <cellStyle name="Normal 2 2 2 2 2 2 2 2 2 2 2 2 2 2 2 2 52 6" xfId="29258" xr:uid="{00000000-0005-0000-0000-00004A720000}"/>
    <cellStyle name="Normal 2 2 2 2 2 2 2 2 2 2 2 2 2 2 2 2 52 7" xfId="29259" xr:uid="{00000000-0005-0000-0000-00004B720000}"/>
    <cellStyle name="Normal 2 2 2 2 2 2 2 2 2 2 2 2 2 2 2 2 52 8" xfId="29260" xr:uid="{00000000-0005-0000-0000-00004C720000}"/>
    <cellStyle name="Normal 2 2 2 2 2 2 2 2 2 2 2 2 2 2 2 2 52 9" xfId="29261" xr:uid="{00000000-0005-0000-0000-00004D720000}"/>
    <cellStyle name="Normal 2 2 2 2 2 2 2 2 2 2 2 2 2 2 2 2 52_Tabla M" xfId="29262" xr:uid="{00000000-0005-0000-0000-00004E720000}"/>
    <cellStyle name="Normal 2 2 2 2 2 2 2 2 2 2 2 2 2 2 2 2 53" xfId="29263" xr:uid="{00000000-0005-0000-0000-00004F720000}"/>
    <cellStyle name="Normal 2 2 2 2 2 2 2 2 2 2 2 2 2 2 2 2 53 10" xfId="29264" xr:uid="{00000000-0005-0000-0000-000050720000}"/>
    <cellStyle name="Normal 2 2 2 2 2 2 2 2 2 2 2 2 2 2 2 2 53 2" xfId="29265" xr:uid="{00000000-0005-0000-0000-000051720000}"/>
    <cellStyle name="Normal 2 2 2 2 2 2 2 2 2 2 2 2 2 2 2 2 53 3" xfId="29266" xr:uid="{00000000-0005-0000-0000-000052720000}"/>
    <cellStyle name="Normal 2 2 2 2 2 2 2 2 2 2 2 2 2 2 2 2 53 4" xfId="29267" xr:uid="{00000000-0005-0000-0000-000053720000}"/>
    <cellStyle name="Normal 2 2 2 2 2 2 2 2 2 2 2 2 2 2 2 2 53 5" xfId="29268" xr:uid="{00000000-0005-0000-0000-000054720000}"/>
    <cellStyle name="Normal 2 2 2 2 2 2 2 2 2 2 2 2 2 2 2 2 53 6" xfId="29269" xr:uid="{00000000-0005-0000-0000-000055720000}"/>
    <cellStyle name="Normal 2 2 2 2 2 2 2 2 2 2 2 2 2 2 2 2 53 7" xfId="29270" xr:uid="{00000000-0005-0000-0000-000056720000}"/>
    <cellStyle name="Normal 2 2 2 2 2 2 2 2 2 2 2 2 2 2 2 2 53 8" xfId="29271" xr:uid="{00000000-0005-0000-0000-000057720000}"/>
    <cellStyle name="Normal 2 2 2 2 2 2 2 2 2 2 2 2 2 2 2 2 53 9" xfId="29272" xr:uid="{00000000-0005-0000-0000-000058720000}"/>
    <cellStyle name="Normal 2 2 2 2 2 2 2 2 2 2 2 2 2 2 2 2 53_Tabla M" xfId="29273" xr:uid="{00000000-0005-0000-0000-000059720000}"/>
    <cellStyle name="Normal 2 2 2 2 2 2 2 2 2 2 2 2 2 2 2 2 54" xfId="29274" xr:uid="{00000000-0005-0000-0000-00005A720000}"/>
    <cellStyle name="Normal 2 2 2 2 2 2 2 2 2 2 2 2 2 2 2 2 54 10" xfId="29275" xr:uid="{00000000-0005-0000-0000-00005B720000}"/>
    <cellStyle name="Normal 2 2 2 2 2 2 2 2 2 2 2 2 2 2 2 2 54 2" xfId="29276" xr:uid="{00000000-0005-0000-0000-00005C720000}"/>
    <cellStyle name="Normal 2 2 2 2 2 2 2 2 2 2 2 2 2 2 2 2 54 3" xfId="29277" xr:uid="{00000000-0005-0000-0000-00005D720000}"/>
    <cellStyle name="Normal 2 2 2 2 2 2 2 2 2 2 2 2 2 2 2 2 54 4" xfId="29278" xr:uid="{00000000-0005-0000-0000-00005E720000}"/>
    <cellStyle name="Normal 2 2 2 2 2 2 2 2 2 2 2 2 2 2 2 2 54 5" xfId="29279" xr:uid="{00000000-0005-0000-0000-00005F720000}"/>
    <cellStyle name="Normal 2 2 2 2 2 2 2 2 2 2 2 2 2 2 2 2 54 6" xfId="29280" xr:uid="{00000000-0005-0000-0000-000060720000}"/>
    <cellStyle name="Normal 2 2 2 2 2 2 2 2 2 2 2 2 2 2 2 2 54 7" xfId="29281" xr:uid="{00000000-0005-0000-0000-000061720000}"/>
    <cellStyle name="Normal 2 2 2 2 2 2 2 2 2 2 2 2 2 2 2 2 54 8" xfId="29282" xr:uid="{00000000-0005-0000-0000-000062720000}"/>
    <cellStyle name="Normal 2 2 2 2 2 2 2 2 2 2 2 2 2 2 2 2 54 9" xfId="29283" xr:uid="{00000000-0005-0000-0000-000063720000}"/>
    <cellStyle name="Normal 2 2 2 2 2 2 2 2 2 2 2 2 2 2 2 2 54_Tabla M" xfId="29284" xr:uid="{00000000-0005-0000-0000-000064720000}"/>
    <cellStyle name="Normal 2 2 2 2 2 2 2 2 2 2 2 2 2 2 2 2 55" xfId="29285" xr:uid="{00000000-0005-0000-0000-000065720000}"/>
    <cellStyle name="Normal 2 2 2 2 2 2 2 2 2 2 2 2 2 2 2 2 55 10" xfId="29286" xr:uid="{00000000-0005-0000-0000-000066720000}"/>
    <cellStyle name="Normal 2 2 2 2 2 2 2 2 2 2 2 2 2 2 2 2 55 2" xfId="29287" xr:uid="{00000000-0005-0000-0000-000067720000}"/>
    <cellStyle name="Normal 2 2 2 2 2 2 2 2 2 2 2 2 2 2 2 2 55 3" xfId="29288" xr:uid="{00000000-0005-0000-0000-000068720000}"/>
    <cellStyle name="Normal 2 2 2 2 2 2 2 2 2 2 2 2 2 2 2 2 55 4" xfId="29289" xr:uid="{00000000-0005-0000-0000-000069720000}"/>
    <cellStyle name="Normal 2 2 2 2 2 2 2 2 2 2 2 2 2 2 2 2 55 5" xfId="29290" xr:uid="{00000000-0005-0000-0000-00006A720000}"/>
    <cellStyle name="Normal 2 2 2 2 2 2 2 2 2 2 2 2 2 2 2 2 55 6" xfId="29291" xr:uid="{00000000-0005-0000-0000-00006B720000}"/>
    <cellStyle name="Normal 2 2 2 2 2 2 2 2 2 2 2 2 2 2 2 2 55 7" xfId="29292" xr:uid="{00000000-0005-0000-0000-00006C720000}"/>
    <cellStyle name="Normal 2 2 2 2 2 2 2 2 2 2 2 2 2 2 2 2 55 8" xfId="29293" xr:uid="{00000000-0005-0000-0000-00006D720000}"/>
    <cellStyle name="Normal 2 2 2 2 2 2 2 2 2 2 2 2 2 2 2 2 55 9" xfId="29294" xr:uid="{00000000-0005-0000-0000-00006E720000}"/>
    <cellStyle name="Normal 2 2 2 2 2 2 2 2 2 2 2 2 2 2 2 2 55_Tabla M" xfId="29295" xr:uid="{00000000-0005-0000-0000-00006F720000}"/>
    <cellStyle name="Normal 2 2 2 2 2 2 2 2 2 2 2 2 2 2 2 2 56" xfId="29296" xr:uid="{00000000-0005-0000-0000-000070720000}"/>
    <cellStyle name="Normal 2 2 2 2 2 2 2 2 2 2 2 2 2 2 2 2 56 10" xfId="29297" xr:uid="{00000000-0005-0000-0000-000071720000}"/>
    <cellStyle name="Normal 2 2 2 2 2 2 2 2 2 2 2 2 2 2 2 2 56 2" xfId="29298" xr:uid="{00000000-0005-0000-0000-000072720000}"/>
    <cellStyle name="Normal 2 2 2 2 2 2 2 2 2 2 2 2 2 2 2 2 56 3" xfId="29299" xr:uid="{00000000-0005-0000-0000-000073720000}"/>
    <cellStyle name="Normal 2 2 2 2 2 2 2 2 2 2 2 2 2 2 2 2 56 4" xfId="29300" xr:uid="{00000000-0005-0000-0000-000074720000}"/>
    <cellStyle name="Normal 2 2 2 2 2 2 2 2 2 2 2 2 2 2 2 2 56 5" xfId="29301" xr:uid="{00000000-0005-0000-0000-000075720000}"/>
    <cellStyle name="Normal 2 2 2 2 2 2 2 2 2 2 2 2 2 2 2 2 56 6" xfId="29302" xr:uid="{00000000-0005-0000-0000-000076720000}"/>
    <cellStyle name="Normal 2 2 2 2 2 2 2 2 2 2 2 2 2 2 2 2 56 7" xfId="29303" xr:uid="{00000000-0005-0000-0000-000077720000}"/>
    <cellStyle name="Normal 2 2 2 2 2 2 2 2 2 2 2 2 2 2 2 2 56 8" xfId="29304" xr:uid="{00000000-0005-0000-0000-000078720000}"/>
    <cellStyle name="Normal 2 2 2 2 2 2 2 2 2 2 2 2 2 2 2 2 56 9" xfId="29305" xr:uid="{00000000-0005-0000-0000-000079720000}"/>
    <cellStyle name="Normal 2 2 2 2 2 2 2 2 2 2 2 2 2 2 2 2 56_Tabla M" xfId="29306" xr:uid="{00000000-0005-0000-0000-00007A720000}"/>
    <cellStyle name="Normal 2 2 2 2 2 2 2 2 2 2 2 2 2 2 2 2 57" xfId="29307" xr:uid="{00000000-0005-0000-0000-00007B720000}"/>
    <cellStyle name="Normal 2 2 2 2 2 2 2 2 2 2 2 2 2 2 2 2 57 10" xfId="29308" xr:uid="{00000000-0005-0000-0000-00007C720000}"/>
    <cellStyle name="Normal 2 2 2 2 2 2 2 2 2 2 2 2 2 2 2 2 57 2" xfId="29309" xr:uid="{00000000-0005-0000-0000-00007D720000}"/>
    <cellStyle name="Normal 2 2 2 2 2 2 2 2 2 2 2 2 2 2 2 2 57 3" xfId="29310" xr:uid="{00000000-0005-0000-0000-00007E720000}"/>
    <cellStyle name="Normal 2 2 2 2 2 2 2 2 2 2 2 2 2 2 2 2 57 4" xfId="29311" xr:uid="{00000000-0005-0000-0000-00007F720000}"/>
    <cellStyle name="Normal 2 2 2 2 2 2 2 2 2 2 2 2 2 2 2 2 57 5" xfId="29312" xr:uid="{00000000-0005-0000-0000-000080720000}"/>
    <cellStyle name="Normal 2 2 2 2 2 2 2 2 2 2 2 2 2 2 2 2 57 6" xfId="29313" xr:uid="{00000000-0005-0000-0000-000081720000}"/>
    <cellStyle name="Normal 2 2 2 2 2 2 2 2 2 2 2 2 2 2 2 2 57 7" xfId="29314" xr:uid="{00000000-0005-0000-0000-000082720000}"/>
    <cellStyle name="Normal 2 2 2 2 2 2 2 2 2 2 2 2 2 2 2 2 57 8" xfId="29315" xr:uid="{00000000-0005-0000-0000-000083720000}"/>
    <cellStyle name="Normal 2 2 2 2 2 2 2 2 2 2 2 2 2 2 2 2 57 9" xfId="29316" xr:uid="{00000000-0005-0000-0000-000084720000}"/>
    <cellStyle name="Normal 2 2 2 2 2 2 2 2 2 2 2 2 2 2 2 2 57_Tabla M" xfId="29317" xr:uid="{00000000-0005-0000-0000-000085720000}"/>
    <cellStyle name="Normal 2 2 2 2 2 2 2 2 2 2 2 2 2 2 2 2 58" xfId="29318" xr:uid="{00000000-0005-0000-0000-000086720000}"/>
    <cellStyle name="Normal 2 2 2 2 2 2 2 2 2 2 2 2 2 2 2 2 58 10" xfId="29319" xr:uid="{00000000-0005-0000-0000-000087720000}"/>
    <cellStyle name="Normal 2 2 2 2 2 2 2 2 2 2 2 2 2 2 2 2 58 2" xfId="29320" xr:uid="{00000000-0005-0000-0000-000088720000}"/>
    <cellStyle name="Normal 2 2 2 2 2 2 2 2 2 2 2 2 2 2 2 2 58 3" xfId="29321" xr:uid="{00000000-0005-0000-0000-000089720000}"/>
    <cellStyle name="Normal 2 2 2 2 2 2 2 2 2 2 2 2 2 2 2 2 58 4" xfId="29322" xr:uid="{00000000-0005-0000-0000-00008A720000}"/>
    <cellStyle name="Normal 2 2 2 2 2 2 2 2 2 2 2 2 2 2 2 2 58 5" xfId="29323" xr:uid="{00000000-0005-0000-0000-00008B720000}"/>
    <cellStyle name="Normal 2 2 2 2 2 2 2 2 2 2 2 2 2 2 2 2 58 6" xfId="29324" xr:uid="{00000000-0005-0000-0000-00008C720000}"/>
    <cellStyle name="Normal 2 2 2 2 2 2 2 2 2 2 2 2 2 2 2 2 58 7" xfId="29325" xr:uid="{00000000-0005-0000-0000-00008D720000}"/>
    <cellStyle name="Normal 2 2 2 2 2 2 2 2 2 2 2 2 2 2 2 2 58 8" xfId="29326" xr:uid="{00000000-0005-0000-0000-00008E720000}"/>
    <cellStyle name="Normal 2 2 2 2 2 2 2 2 2 2 2 2 2 2 2 2 58 9" xfId="29327" xr:uid="{00000000-0005-0000-0000-00008F720000}"/>
    <cellStyle name="Normal 2 2 2 2 2 2 2 2 2 2 2 2 2 2 2 2 58_Tabla M" xfId="29328" xr:uid="{00000000-0005-0000-0000-000090720000}"/>
    <cellStyle name="Normal 2 2 2 2 2 2 2 2 2 2 2 2 2 2 2 2 59" xfId="29329" xr:uid="{00000000-0005-0000-0000-000091720000}"/>
    <cellStyle name="Normal 2 2 2 2 2 2 2 2 2 2 2 2 2 2 2 2 59 10" xfId="29330" xr:uid="{00000000-0005-0000-0000-000092720000}"/>
    <cellStyle name="Normal 2 2 2 2 2 2 2 2 2 2 2 2 2 2 2 2 59 2" xfId="29331" xr:uid="{00000000-0005-0000-0000-000093720000}"/>
    <cellStyle name="Normal 2 2 2 2 2 2 2 2 2 2 2 2 2 2 2 2 59 3" xfId="29332" xr:uid="{00000000-0005-0000-0000-000094720000}"/>
    <cellStyle name="Normal 2 2 2 2 2 2 2 2 2 2 2 2 2 2 2 2 59 4" xfId="29333" xr:uid="{00000000-0005-0000-0000-000095720000}"/>
    <cellStyle name="Normal 2 2 2 2 2 2 2 2 2 2 2 2 2 2 2 2 59 5" xfId="29334" xr:uid="{00000000-0005-0000-0000-000096720000}"/>
    <cellStyle name="Normal 2 2 2 2 2 2 2 2 2 2 2 2 2 2 2 2 59 6" xfId="29335" xr:uid="{00000000-0005-0000-0000-000097720000}"/>
    <cellStyle name="Normal 2 2 2 2 2 2 2 2 2 2 2 2 2 2 2 2 59 7" xfId="29336" xr:uid="{00000000-0005-0000-0000-000098720000}"/>
    <cellStyle name="Normal 2 2 2 2 2 2 2 2 2 2 2 2 2 2 2 2 59 8" xfId="29337" xr:uid="{00000000-0005-0000-0000-000099720000}"/>
    <cellStyle name="Normal 2 2 2 2 2 2 2 2 2 2 2 2 2 2 2 2 59 9" xfId="29338" xr:uid="{00000000-0005-0000-0000-00009A720000}"/>
    <cellStyle name="Normal 2 2 2 2 2 2 2 2 2 2 2 2 2 2 2 2 59_Tabla M" xfId="29339" xr:uid="{00000000-0005-0000-0000-00009B720000}"/>
    <cellStyle name="Normal 2 2 2 2 2 2 2 2 2 2 2 2 2 2 2 2 6" xfId="29340" xr:uid="{00000000-0005-0000-0000-00009C720000}"/>
    <cellStyle name="Normal 2 2 2 2 2 2 2 2 2 2 2 2 2 2 2 2 6 10" xfId="29341" xr:uid="{00000000-0005-0000-0000-00009D720000}"/>
    <cellStyle name="Normal 2 2 2 2 2 2 2 2 2 2 2 2 2 2 2 2 6 2" xfId="29342" xr:uid="{00000000-0005-0000-0000-00009E720000}"/>
    <cellStyle name="Normal 2 2 2 2 2 2 2 2 2 2 2 2 2 2 2 2 6 3" xfId="29343" xr:uid="{00000000-0005-0000-0000-00009F720000}"/>
    <cellStyle name="Normal 2 2 2 2 2 2 2 2 2 2 2 2 2 2 2 2 6 4" xfId="29344" xr:uid="{00000000-0005-0000-0000-0000A0720000}"/>
    <cellStyle name="Normal 2 2 2 2 2 2 2 2 2 2 2 2 2 2 2 2 6 5" xfId="29345" xr:uid="{00000000-0005-0000-0000-0000A1720000}"/>
    <cellStyle name="Normal 2 2 2 2 2 2 2 2 2 2 2 2 2 2 2 2 6 6" xfId="29346" xr:uid="{00000000-0005-0000-0000-0000A2720000}"/>
    <cellStyle name="Normal 2 2 2 2 2 2 2 2 2 2 2 2 2 2 2 2 6 7" xfId="29347" xr:uid="{00000000-0005-0000-0000-0000A3720000}"/>
    <cellStyle name="Normal 2 2 2 2 2 2 2 2 2 2 2 2 2 2 2 2 6 8" xfId="29348" xr:uid="{00000000-0005-0000-0000-0000A4720000}"/>
    <cellStyle name="Normal 2 2 2 2 2 2 2 2 2 2 2 2 2 2 2 2 6 9" xfId="29349" xr:uid="{00000000-0005-0000-0000-0000A5720000}"/>
    <cellStyle name="Normal 2 2 2 2 2 2 2 2 2 2 2 2 2 2 2 2 6_Tabla M" xfId="29350" xr:uid="{00000000-0005-0000-0000-0000A6720000}"/>
    <cellStyle name="Normal 2 2 2 2 2 2 2 2 2 2 2 2 2 2 2 2 60" xfId="29351" xr:uid="{00000000-0005-0000-0000-0000A7720000}"/>
    <cellStyle name="Normal 2 2 2 2 2 2 2 2 2 2 2 2 2 2 2 2 60 10" xfId="29352" xr:uid="{00000000-0005-0000-0000-0000A8720000}"/>
    <cellStyle name="Normal 2 2 2 2 2 2 2 2 2 2 2 2 2 2 2 2 60 2" xfId="29353" xr:uid="{00000000-0005-0000-0000-0000A9720000}"/>
    <cellStyle name="Normal 2 2 2 2 2 2 2 2 2 2 2 2 2 2 2 2 60 3" xfId="29354" xr:uid="{00000000-0005-0000-0000-0000AA720000}"/>
    <cellStyle name="Normal 2 2 2 2 2 2 2 2 2 2 2 2 2 2 2 2 60 4" xfId="29355" xr:uid="{00000000-0005-0000-0000-0000AB720000}"/>
    <cellStyle name="Normal 2 2 2 2 2 2 2 2 2 2 2 2 2 2 2 2 60 5" xfId="29356" xr:uid="{00000000-0005-0000-0000-0000AC720000}"/>
    <cellStyle name="Normal 2 2 2 2 2 2 2 2 2 2 2 2 2 2 2 2 60 6" xfId="29357" xr:uid="{00000000-0005-0000-0000-0000AD720000}"/>
    <cellStyle name="Normal 2 2 2 2 2 2 2 2 2 2 2 2 2 2 2 2 60 7" xfId="29358" xr:uid="{00000000-0005-0000-0000-0000AE720000}"/>
    <cellStyle name="Normal 2 2 2 2 2 2 2 2 2 2 2 2 2 2 2 2 60 8" xfId="29359" xr:uid="{00000000-0005-0000-0000-0000AF720000}"/>
    <cellStyle name="Normal 2 2 2 2 2 2 2 2 2 2 2 2 2 2 2 2 60 9" xfId="29360" xr:uid="{00000000-0005-0000-0000-0000B0720000}"/>
    <cellStyle name="Normal 2 2 2 2 2 2 2 2 2 2 2 2 2 2 2 2 60_Tabla M" xfId="29361" xr:uid="{00000000-0005-0000-0000-0000B1720000}"/>
    <cellStyle name="Normal 2 2 2 2 2 2 2 2 2 2 2 2 2 2 2 2 61" xfId="29362" xr:uid="{00000000-0005-0000-0000-0000B2720000}"/>
    <cellStyle name="Normal 2 2 2 2 2 2 2 2 2 2 2 2 2 2 2 2 61 10" xfId="29363" xr:uid="{00000000-0005-0000-0000-0000B3720000}"/>
    <cellStyle name="Normal 2 2 2 2 2 2 2 2 2 2 2 2 2 2 2 2 61 2" xfId="29364" xr:uid="{00000000-0005-0000-0000-0000B4720000}"/>
    <cellStyle name="Normal 2 2 2 2 2 2 2 2 2 2 2 2 2 2 2 2 61 3" xfId="29365" xr:uid="{00000000-0005-0000-0000-0000B5720000}"/>
    <cellStyle name="Normal 2 2 2 2 2 2 2 2 2 2 2 2 2 2 2 2 61 4" xfId="29366" xr:uid="{00000000-0005-0000-0000-0000B6720000}"/>
    <cellStyle name="Normal 2 2 2 2 2 2 2 2 2 2 2 2 2 2 2 2 61 5" xfId="29367" xr:uid="{00000000-0005-0000-0000-0000B7720000}"/>
    <cellStyle name="Normal 2 2 2 2 2 2 2 2 2 2 2 2 2 2 2 2 61 6" xfId="29368" xr:uid="{00000000-0005-0000-0000-0000B8720000}"/>
    <cellStyle name="Normal 2 2 2 2 2 2 2 2 2 2 2 2 2 2 2 2 61 7" xfId="29369" xr:uid="{00000000-0005-0000-0000-0000B9720000}"/>
    <cellStyle name="Normal 2 2 2 2 2 2 2 2 2 2 2 2 2 2 2 2 61 8" xfId="29370" xr:uid="{00000000-0005-0000-0000-0000BA720000}"/>
    <cellStyle name="Normal 2 2 2 2 2 2 2 2 2 2 2 2 2 2 2 2 61 9" xfId="29371" xr:uid="{00000000-0005-0000-0000-0000BB720000}"/>
    <cellStyle name="Normal 2 2 2 2 2 2 2 2 2 2 2 2 2 2 2 2 61_Tabla M" xfId="29372" xr:uid="{00000000-0005-0000-0000-0000BC720000}"/>
    <cellStyle name="Normal 2 2 2 2 2 2 2 2 2 2 2 2 2 2 2 2 62" xfId="29373" xr:uid="{00000000-0005-0000-0000-0000BD720000}"/>
    <cellStyle name="Normal 2 2 2 2 2 2 2 2 2 2 2 2 2 2 2 2 62 10" xfId="29374" xr:uid="{00000000-0005-0000-0000-0000BE720000}"/>
    <cellStyle name="Normal 2 2 2 2 2 2 2 2 2 2 2 2 2 2 2 2 62 2" xfId="29375" xr:uid="{00000000-0005-0000-0000-0000BF720000}"/>
    <cellStyle name="Normal 2 2 2 2 2 2 2 2 2 2 2 2 2 2 2 2 62 3" xfId="29376" xr:uid="{00000000-0005-0000-0000-0000C0720000}"/>
    <cellStyle name="Normal 2 2 2 2 2 2 2 2 2 2 2 2 2 2 2 2 62 4" xfId="29377" xr:uid="{00000000-0005-0000-0000-0000C1720000}"/>
    <cellStyle name="Normal 2 2 2 2 2 2 2 2 2 2 2 2 2 2 2 2 62 5" xfId="29378" xr:uid="{00000000-0005-0000-0000-0000C2720000}"/>
    <cellStyle name="Normal 2 2 2 2 2 2 2 2 2 2 2 2 2 2 2 2 62 6" xfId="29379" xr:uid="{00000000-0005-0000-0000-0000C3720000}"/>
    <cellStyle name="Normal 2 2 2 2 2 2 2 2 2 2 2 2 2 2 2 2 62 7" xfId="29380" xr:uid="{00000000-0005-0000-0000-0000C4720000}"/>
    <cellStyle name="Normal 2 2 2 2 2 2 2 2 2 2 2 2 2 2 2 2 62 8" xfId="29381" xr:uid="{00000000-0005-0000-0000-0000C5720000}"/>
    <cellStyle name="Normal 2 2 2 2 2 2 2 2 2 2 2 2 2 2 2 2 62 9" xfId="29382" xr:uid="{00000000-0005-0000-0000-0000C6720000}"/>
    <cellStyle name="Normal 2 2 2 2 2 2 2 2 2 2 2 2 2 2 2 2 62_Tabla M" xfId="29383" xr:uid="{00000000-0005-0000-0000-0000C7720000}"/>
    <cellStyle name="Normal 2 2 2 2 2 2 2 2 2 2 2 2 2 2 2 2 63" xfId="29384" xr:uid="{00000000-0005-0000-0000-0000C8720000}"/>
    <cellStyle name="Normal 2 2 2 2 2 2 2 2 2 2 2 2 2 2 2 2 63 10" xfId="29385" xr:uid="{00000000-0005-0000-0000-0000C9720000}"/>
    <cellStyle name="Normal 2 2 2 2 2 2 2 2 2 2 2 2 2 2 2 2 63 2" xfId="29386" xr:uid="{00000000-0005-0000-0000-0000CA720000}"/>
    <cellStyle name="Normal 2 2 2 2 2 2 2 2 2 2 2 2 2 2 2 2 63 3" xfId="29387" xr:uid="{00000000-0005-0000-0000-0000CB720000}"/>
    <cellStyle name="Normal 2 2 2 2 2 2 2 2 2 2 2 2 2 2 2 2 63 4" xfId="29388" xr:uid="{00000000-0005-0000-0000-0000CC720000}"/>
    <cellStyle name="Normal 2 2 2 2 2 2 2 2 2 2 2 2 2 2 2 2 63 5" xfId="29389" xr:uid="{00000000-0005-0000-0000-0000CD720000}"/>
    <cellStyle name="Normal 2 2 2 2 2 2 2 2 2 2 2 2 2 2 2 2 63 6" xfId="29390" xr:uid="{00000000-0005-0000-0000-0000CE720000}"/>
    <cellStyle name="Normal 2 2 2 2 2 2 2 2 2 2 2 2 2 2 2 2 63 7" xfId="29391" xr:uid="{00000000-0005-0000-0000-0000CF720000}"/>
    <cellStyle name="Normal 2 2 2 2 2 2 2 2 2 2 2 2 2 2 2 2 63 8" xfId="29392" xr:uid="{00000000-0005-0000-0000-0000D0720000}"/>
    <cellStyle name="Normal 2 2 2 2 2 2 2 2 2 2 2 2 2 2 2 2 63 9" xfId="29393" xr:uid="{00000000-0005-0000-0000-0000D1720000}"/>
    <cellStyle name="Normal 2 2 2 2 2 2 2 2 2 2 2 2 2 2 2 2 63_Tabla M" xfId="29394" xr:uid="{00000000-0005-0000-0000-0000D2720000}"/>
    <cellStyle name="Normal 2 2 2 2 2 2 2 2 2 2 2 2 2 2 2 2 64" xfId="29395" xr:uid="{00000000-0005-0000-0000-0000D3720000}"/>
    <cellStyle name="Normal 2 2 2 2 2 2 2 2 2 2 2 2 2 2 2 2 65" xfId="29396" xr:uid="{00000000-0005-0000-0000-0000D4720000}"/>
    <cellStyle name="Normal 2 2 2 2 2 2 2 2 2 2 2 2 2 2 2 2 66" xfId="29397" xr:uid="{00000000-0005-0000-0000-0000D5720000}"/>
    <cellStyle name="Normal 2 2 2 2 2 2 2 2 2 2 2 2 2 2 2 2 67" xfId="29398" xr:uid="{00000000-0005-0000-0000-0000D6720000}"/>
    <cellStyle name="Normal 2 2 2 2 2 2 2 2 2 2 2 2 2 2 2 2 68" xfId="29399" xr:uid="{00000000-0005-0000-0000-0000D7720000}"/>
    <cellStyle name="Normal 2 2 2 2 2 2 2 2 2 2 2 2 2 2 2 2 69" xfId="29400" xr:uid="{00000000-0005-0000-0000-0000D8720000}"/>
    <cellStyle name="Normal 2 2 2 2 2 2 2 2 2 2 2 2 2 2 2 2 7" xfId="29401" xr:uid="{00000000-0005-0000-0000-0000D9720000}"/>
    <cellStyle name="Normal 2 2 2 2 2 2 2 2 2 2 2 2 2 2 2 2 7 10" xfId="29402" xr:uid="{00000000-0005-0000-0000-0000DA720000}"/>
    <cellStyle name="Normal 2 2 2 2 2 2 2 2 2 2 2 2 2 2 2 2 7 2" xfId="29403" xr:uid="{00000000-0005-0000-0000-0000DB720000}"/>
    <cellStyle name="Normal 2 2 2 2 2 2 2 2 2 2 2 2 2 2 2 2 7 3" xfId="29404" xr:uid="{00000000-0005-0000-0000-0000DC720000}"/>
    <cellStyle name="Normal 2 2 2 2 2 2 2 2 2 2 2 2 2 2 2 2 7 4" xfId="29405" xr:uid="{00000000-0005-0000-0000-0000DD720000}"/>
    <cellStyle name="Normal 2 2 2 2 2 2 2 2 2 2 2 2 2 2 2 2 7 5" xfId="29406" xr:uid="{00000000-0005-0000-0000-0000DE720000}"/>
    <cellStyle name="Normal 2 2 2 2 2 2 2 2 2 2 2 2 2 2 2 2 7 6" xfId="29407" xr:uid="{00000000-0005-0000-0000-0000DF720000}"/>
    <cellStyle name="Normal 2 2 2 2 2 2 2 2 2 2 2 2 2 2 2 2 7 7" xfId="29408" xr:uid="{00000000-0005-0000-0000-0000E0720000}"/>
    <cellStyle name="Normal 2 2 2 2 2 2 2 2 2 2 2 2 2 2 2 2 7 8" xfId="29409" xr:uid="{00000000-0005-0000-0000-0000E1720000}"/>
    <cellStyle name="Normal 2 2 2 2 2 2 2 2 2 2 2 2 2 2 2 2 7 9" xfId="29410" xr:uid="{00000000-0005-0000-0000-0000E2720000}"/>
    <cellStyle name="Normal 2 2 2 2 2 2 2 2 2 2 2 2 2 2 2 2 7_Tabla M" xfId="29411" xr:uid="{00000000-0005-0000-0000-0000E3720000}"/>
    <cellStyle name="Normal 2 2 2 2 2 2 2 2 2 2 2 2 2 2 2 2 70" xfId="29412" xr:uid="{00000000-0005-0000-0000-0000E4720000}"/>
    <cellStyle name="Normal 2 2 2 2 2 2 2 2 2 2 2 2 2 2 2 2 71" xfId="29413" xr:uid="{00000000-0005-0000-0000-0000E5720000}"/>
    <cellStyle name="Normal 2 2 2 2 2 2 2 2 2 2 2 2 2 2 2 2 72" xfId="29414" xr:uid="{00000000-0005-0000-0000-0000E6720000}"/>
    <cellStyle name="Normal 2 2 2 2 2 2 2 2 2 2 2 2 2 2 2 2 8" xfId="29415" xr:uid="{00000000-0005-0000-0000-0000E7720000}"/>
    <cellStyle name="Normal 2 2 2 2 2 2 2 2 2 2 2 2 2 2 2 2 8 10" xfId="29416" xr:uid="{00000000-0005-0000-0000-0000E8720000}"/>
    <cellStyle name="Normal 2 2 2 2 2 2 2 2 2 2 2 2 2 2 2 2 8 2" xfId="29417" xr:uid="{00000000-0005-0000-0000-0000E9720000}"/>
    <cellStyle name="Normal 2 2 2 2 2 2 2 2 2 2 2 2 2 2 2 2 8 3" xfId="29418" xr:uid="{00000000-0005-0000-0000-0000EA720000}"/>
    <cellStyle name="Normal 2 2 2 2 2 2 2 2 2 2 2 2 2 2 2 2 8 4" xfId="29419" xr:uid="{00000000-0005-0000-0000-0000EB720000}"/>
    <cellStyle name="Normal 2 2 2 2 2 2 2 2 2 2 2 2 2 2 2 2 8 5" xfId="29420" xr:uid="{00000000-0005-0000-0000-0000EC720000}"/>
    <cellStyle name="Normal 2 2 2 2 2 2 2 2 2 2 2 2 2 2 2 2 8 6" xfId="29421" xr:uid="{00000000-0005-0000-0000-0000ED720000}"/>
    <cellStyle name="Normal 2 2 2 2 2 2 2 2 2 2 2 2 2 2 2 2 8 7" xfId="29422" xr:uid="{00000000-0005-0000-0000-0000EE720000}"/>
    <cellStyle name="Normal 2 2 2 2 2 2 2 2 2 2 2 2 2 2 2 2 8 8" xfId="29423" xr:uid="{00000000-0005-0000-0000-0000EF720000}"/>
    <cellStyle name="Normal 2 2 2 2 2 2 2 2 2 2 2 2 2 2 2 2 8 9" xfId="29424" xr:uid="{00000000-0005-0000-0000-0000F0720000}"/>
    <cellStyle name="Normal 2 2 2 2 2 2 2 2 2 2 2 2 2 2 2 2 8_Tabla M" xfId="29425" xr:uid="{00000000-0005-0000-0000-0000F1720000}"/>
    <cellStyle name="Normal 2 2 2 2 2 2 2 2 2 2 2 2 2 2 2 2 9" xfId="29426" xr:uid="{00000000-0005-0000-0000-0000F2720000}"/>
    <cellStyle name="Normal 2 2 2 2 2 2 2 2 2 2 2 2 2 2 2 2 9 10" xfId="29427" xr:uid="{00000000-0005-0000-0000-0000F3720000}"/>
    <cellStyle name="Normal 2 2 2 2 2 2 2 2 2 2 2 2 2 2 2 2 9 2" xfId="29428" xr:uid="{00000000-0005-0000-0000-0000F4720000}"/>
    <cellStyle name="Normal 2 2 2 2 2 2 2 2 2 2 2 2 2 2 2 2 9 3" xfId="29429" xr:uid="{00000000-0005-0000-0000-0000F5720000}"/>
    <cellStyle name="Normal 2 2 2 2 2 2 2 2 2 2 2 2 2 2 2 2 9 4" xfId="29430" xr:uid="{00000000-0005-0000-0000-0000F6720000}"/>
    <cellStyle name="Normal 2 2 2 2 2 2 2 2 2 2 2 2 2 2 2 2 9 5" xfId="29431" xr:uid="{00000000-0005-0000-0000-0000F7720000}"/>
    <cellStyle name="Normal 2 2 2 2 2 2 2 2 2 2 2 2 2 2 2 2 9 6" xfId="29432" xr:uid="{00000000-0005-0000-0000-0000F8720000}"/>
    <cellStyle name="Normal 2 2 2 2 2 2 2 2 2 2 2 2 2 2 2 2 9 7" xfId="29433" xr:uid="{00000000-0005-0000-0000-0000F9720000}"/>
    <cellStyle name="Normal 2 2 2 2 2 2 2 2 2 2 2 2 2 2 2 2 9 8" xfId="29434" xr:uid="{00000000-0005-0000-0000-0000FA720000}"/>
    <cellStyle name="Normal 2 2 2 2 2 2 2 2 2 2 2 2 2 2 2 2 9 9" xfId="29435" xr:uid="{00000000-0005-0000-0000-0000FB720000}"/>
    <cellStyle name="Normal 2 2 2 2 2 2 2 2 2 2 2 2 2 2 2 2 9_Tabla M" xfId="29436" xr:uid="{00000000-0005-0000-0000-0000FC720000}"/>
    <cellStyle name="Normal 2 2 2 2 2 2 2 2 2 2 2 2 2 2 2 2_Tabla M" xfId="29437" xr:uid="{00000000-0005-0000-0000-0000FD720000}"/>
    <cellStyle name="Normal 2 2 2 2 2 2 2 2 2 2 2 2 2 2 2 20" xfId="29438" xr:uid="{00000000-0005-0000-0000-0000FE720000}"/>
    <cellStyle name="Normal 2 2 2 2 2 2 2 2 2 2 2 2 2 2 2 21" xfId="29439" xr:uid="{00000000-0005-0000-0000-0000FF720000}"/>
    <cellStyle name="Normal 2 2 2 2 2 2 2 2 2 2 2 2 2 2 2 22" xfId="29440" xr:uid="{00000000-0005-0000-0000-000000730000}"/>
    <cellStyle name="Normal 2 2 2 2 2 2 2 2 2 2 2 2 2 2 2 23" xfId="29441" xr:uid="{00000000-0005-0000-0000-000001730000}"/>
    <cellStyle name="Normal 2 2 2 2 2 2 2 2 2 2 2 2 2 2 2 24" xfId="29442" xr:uid="{00000000-0005-0000-0000-000002730000}"/>
    <cellStyle name="Normal 2 2 2 2 2 2 2 2 2 2 2 2 2 2 2 25" xfId="29443" xr:uid="{00000000-0005-0000-0000-000003730000}"/>
    <cellStyle name="Normal 2 2 2 2 2 2 2 2 2 2 2 2 2 2 2 26" xfId="29444" xr:uid="{00000000-0005-0000-0000-000004730000}"/>
    <cellStyle name="Normal 2 2 2 2 2 2 2 2 2 2 2 2 2 2 2 27" xfId="29445" xr:uid="{00000000-0005-0000-0000-000005730000}"/>
    <cellStyle name="Normal 2 2 2 2 2 2 2 2 2 2 2 2 2 2 2 28" xfId="29446" xr:uid="{00000000-0005-0000-0000-000006730000}"/>
    <cellStyle name="Normal 2 2 2 2 2 2 2 2 2 2 2 2 2 2 2 29" xfId="29447" xr:uid="{00000000-0005-0000-0000-000007730000}"/>
    <cellStyle name="Normal 2 2 2 2 2 2 2 2 2 2 2 2 2 2 2 3" xfId="29448" xr:uid="{00000000-0005-0000-0000-000008730000}"/>
    <cellStyle name="Normal 2 2 2 2 2 2 2 2 2 2 2 2 2 2 2 30" xfId="29449" xr:uid="{00000000-0005-0000-0000-000009730000}"/>
    <cellStyle name="Normal 2 2 2 2 2 2 2 2 2 2 2 2 2 2 2 31" xfId="29450" xr:uid="{00000000-0005-0000-0000-00000A730000}"/>
    <cellStyle name="Normal 2 2 2 2 2 2 2 2 2 2 2 2 2 2 2 32" xfId="29451" xr:uid="{00000000-0005-0000-0000-00000B730000}"/>
    <cellStyle name="Normal 2 2 2 2 2 2 2 2 2 2 2 2 2 2 2 33" xfId="29452" xr:uid="{00000000-0005-0000-0000-00000C730000}"/>
    <cellStyle name="Normal 2 2 2 2 2 2 2 2 2 2 2 2 2 2 2 34" xfId="29453" xr:uid="{00000000-0005-0000-0000-00000D730000}"/>
    <cellStyle name="Normal 2 2 2 2 2 2 2 2 2 2 2 2 2 2 2 35" xfId="29454" xr:uid="{00000000-0005-0000-0000-00000E730000}"/>
    <cellStyle name="Normal 2 2 2 2 2 2 2 2 2 2 2 2 2 2 2 36" xfId="29455" xr:uid="{00000000-0005-0000-0000-00000F730000}"/>
    <cellStyle name="Normal 2 2 2 2 2 2 2 2 2 2 2 2 2 2 2 37" xfId="29456" xr:uid="{00000000-0005-0000-0000-000010730000}"/>
    <cellStyle name="Normal 2 2 2 2 2 2 2 2 2 2 2 2 2 2 2 38" xfId="29457" xr:uid="{00000000-0005-0000-0000-000011730000}"/>
    <cellStyle name="Normal 2 2 2 2 2 2 2 2 2 2 2 2 2 2 2 39" xfId="29458" xr:uid="{00000000-0005-0000-0000-000012730000}"/>
    <cellStyle name="Normal 2 2 2 2 2 2 2 2 2 2 2 2 2 2 2 4" xfId="29459" xr:uid="{00000000-0005-0000-0000-000013730000}"/>
    <cellStyle name="Normal 2 2 2 2 2 2 2 2 2 2 2 2 2 2 2 40" xfId="29460" xr:uid="{00000000-0005-0000-0000-000014730000}"/>
    <cellStyle name="Normal 2 2 2 2 2 2 2 2 2 2 2 2 2 2 2 41" xfId="29461" xr:uid="{00000000-0005-0000-0000-000015730000}"/>
    <cellStyle name="Normal 2 2 2 2 2 2 2 2 2 2 2 2 2 2 2 42" xfId="29462" xr:uid="{00000000-0005-0000-0000-000016730000}"/>
    <cellStyle name="Normal 2 2 2 2 2 2 2 2 2 2 2 2 2 2 2 43" xfId="29463" xr:uid="{00000000-0005-0000-0000-000017730000}"/>
    <cellStyle name="Normal 2 2 2 2 2 2 2 2 2 2 2 2 2 2 2 44" xfId="29464" xr:uid="{00000000-0005-0000-0000-000018730000}"/>
    <cellStyle name="Normal 2 2 2 2 2 2 2 2 2 2 2 2 2 2 2 45" xfId="29465" xr:uid="{00000000-0005-0000-0000-000019730000}"/>
    <cellStyle name="Normal 2 2 2 2 2 2 2 2 2 2 2 2 2 2 2 46" xfId="29466" xr:uid="{00000000-0005-0000-0000-00001A730000}"/>
    <cellStyle name="Normal 2 2 2 2 2 2 2 2 2 2 2 2 2 2 2 47" xfId="29467" xr:uid="{00000000-0005-0000-0000-00001B730000}"/>
    <cellStyle name="Normal 2 2 2 2 2 2 2 2 2 2 2 2 2 2 2 48" xfId="29468" xr:uid="{00000000-0005-0000-0000-00001C730000}"/>
    <cellStyle name="Normal 2 2 2 2 2 2 2 2 2 2 2 2 2 2 2 49" xfId="29469" xr:uid="{00000000-0005-0000-0000-00001D730000}"/>
    <cellStyle name="Normal 2 2 2 2 2 2 2 2 2 2 2 2 2 2 2 5" xfId="29470" xr:uid="{00000000-0005-0000-0000-00001E730000}"/>
    <cellStyle name="Normal 2 2 2 2 2 2 2 2 2 2 2 2 2 2 2 50" xfId="29471" xr:uid="{00000000-0005-0000-0000-00001F730000}"/>
    <cellStyle name="Normal 2 2 2 2 2 2 2 2 2 2 2 2 2 2 2 51" xfId="29472" xr:uid="{00000000-0005-0000-0000-000020730000}"/>
    <cellStyle name="Normal 2 2 2 2 2 2 2 2 2 2 2 2 2 2 2 52" xfId="29473" xr:uid="{00000000-0005-0000-0000-000021730000}"/>
    <cellStyle name="Normal 2 2 2 2 2 2 2 2 2 2 2 2 2 2 2 53" xfId="29474" xr:uid="{00000000-0005-0000-0000-000022730000}"/>
    <cellStyle name="Normal 2 2 2 2 2 2 2 2 2 2 2 2 2 2 2 54" xfId="29475" xr:uid="{00000000-0005-0000-0000-000023730000}"/>
    <cellStyle name="Normal 2 2 2 2 2 2 2 2 2 2 2 2 2 2 2 55" xfId="29476" xr:uid="{00000000-0005-0000-0000-000024730000}"/>
    <cellStyle name="Normal 2 2 2 2 2 2 2 2 2 2 2 2 2 2 2 56" xfId="29477" xr:uid="{00000000-0005-0000-0000-000025730000}"/>
    <cellStyle name="Normal 2 2 2 2 2 2 2 2 2 2 2 2 2 2 2 57" xfId="29478" xr:uid="{00000000-0005-0000-0000-000026730000}"/>
    <cellStyle name="Normal 2 2 2 2 2 2 2 2 2 2 2 2 2 2 2 58" xfId="29479" xr:uid="{00000000-0005-0000-0000-000027730000}"/>
    <cellStyle name="Normal 2 2 2 2 2 2 2 2 2 2 2 2 2 2 2 59" xfId="29480" xr:uid="{00000000-0005-0000-0000-000028730000}"/>
    <cellStyle name="Normal 2 2 2 2 2 2 2 2 2 2 2 2 2 2 2 6" xfId="29481" xr:uid="{00000000-0005-0000-0000-000029730000}"/>
    <cellStyle name="Normal 2 2 2 2 2 2 2 2 2 2 2 2 2 2 2 60" xfId="29482" xr:uid="{00000000-0005-0000-0000-00002A730000}"/>
    <cellStyle name="Normal 2 2 2 2 2 2 2 2 2 2 2 2 2 2 2 61" xfId="29483" xr:uid="{00000000-0005-0000-0000-00002B730000}"/>
    <cellStyle name="Normal 2 2 2 2 2 2 2 2 2 2 2 2 2 2 2 62" xfId="29484" xr:uid="{00000000-0005-0000-0000-00002C730000}"/>
    <cellStyle name="Normal 2 2 2 2 2 2 2 2 2 2 2 2 2 2 2 63" xfId="29485" xr:uid="{00000000-0005-0000-0000-00002D730000}"/>
    <cellStyle name="Normal 2 2 2 2 2 2 2 2 2 2 2 2 2 2 2 64" xfId="29486" xr:uid="{00000000-0005-0000-0000-00002E730000}"/>
    <cellStyle name="Normal 2 2 2 2 2 2 2 2 2 2 2 2 2 2 2 65" xfId="29487" xr:uid="{00000000-0005-0000-0000-00002F730000}"/>
    <cellStyle name="Normal 2 2 2 2 2 2 2 2 2 2 2 2 2 2 2 66" xfId="29488" xr:uid="{00000000-0005-0000-0000-000030730000}"/>
    <cellStyle name="Normal 2 2 2 2 2 2 2 2 2 2 2 2 2 2 2 67" xfId="29489" xr:uid="{00000000-0005-0000-0000-000031730000}"/>
    <cellStyle name="Normal 2 2 2 2 2 2 2 2 2 2 2 2 2 2 2 68" xfId="29490" xr:uid="{00000000-0005-0000-0000-000032730000}"/>
    <cellStyle name="Normal 2 2 2 2 2 2 2 2 2 2 2 2 2 2 2 69" xfId="29491" xr:uid="{00000000-0005-0000-0000-000033730000}"/>
    <cellStyle name="Normal 2 2 2 2 2 2 2 2 2 2 2 2 2 2 2 7" xfId="29492" xr:uid="{00000000-0005-0000-0000-000034730000}"/>
    <cellStyle name="Normal 2 2 2 2 2 2 2 2 2 2 2 2 2 2 2 70" xfId="29493" xr:uid="{00000000-0005-0000-0000-000035730000}"/>
    <cellStyle name="Normal 2 2 2 2 2 2 2 2 2 2 2 2 2 2 2 71" xfId="29494" xr:uid="{00000000-0005-0000-0000-000036730000}"/>
    <cellStyle name="Normal 2 2 2 2 2 2 2 2 2 2 2 2 2 2 2 72" xfId="29495" xr:uid="{00000000-0005-0000-0000-000037730000}"/>
    <cellStyle name="Normal 2 2 2 2 2 2 2 2 2 2 2 2 2 2 2 8" xfId="29496" xr:uid="{00000000-0005-0000-0000-000038730000}"/>
    <cellStyle name="Normal 2 2 2 2 2 2 2 2 2 2 2 2 2 2 2 9" xfId="29497" xr:uid="{00000000-0005-0000-0000-000039730000}"/>
    <cellStyle name="Normal 2 2 2 2 2 2 2 2 2 2 2 2 2 2 2_Tabla M" xfId="29498" xr:uid="{00000000-0005-0000-0000-00003A730000}"/>
    <cellStyle name="Normal 2 2 2 2 2 2 2 2 2 2 2 2 2 2 20" xfId="29499" xr:uid="{00000000-0005-0000-0000-00003B730000}"/>
    <cellStyle name="Normal 2 2 2 2 2 2 2 2 2 2 2 2 2 2 20 10" xfId="29500" xr:uid="{00000000-0005-0000-0000-00003C730000}"/>
    <cellStyle name="Normal 2 2 2 2 2 2 2 2 2 2 2 2 2 2 20 2" xfId="29501" xr:uid="{00000000-0005-0000-0000-00003D730000}"/>
    <cellStyle name="Normal 2 2 2 2 2 2 2 2 2 2 2 2 2 2 20 3" xfId="29502" xr:uid="{00000000-0005-0000-0000-00003E730000}"/>
    <cellStyle name="Normal 2 2 2 2 2 2 2 2 2 2 2 2 2 2 20 4" xfId="29503" xr:uid="{00000000-0005-0000-0000-00003F730000}"/>
    <cellStyle name="Normal 2 2 2 2 2 2 2 2 2 2 2 2 2 2 20 5" xfId="29504" xr:uid="{00000000-0005-0000-0000-000040730000}"/>
    <cellStyle name="Normal 2 2 2 2 2 2 2 2 2 2 2 2 2 2 20 6" xfId="29505" xr:uid="{00000000-0005-0000-0000-000041730000}"/>
    <cellStyle name="Normal 2 2 2 2 2 2 2 2 2 2 2 2 2 2 20 7" xfId="29506" xr:uid="{00000000-0005-0000-0000-000042730000}"/>
    <cellStyle name="Normal 2 2 2 2 2 2 2 2 2 2 2 2 2 2 20 8" xfId="29507" xr:uid="{00000000-0005-0000-0000-000043730000}"/>
    <cellStyle name="Normal 2 2 2 2 2 2 2 2 2 2 2 2 2 2 20 9" xfId="29508" xr:uid="{00000000-0005-0000-0000-000044730000}"/>
    <cellStyle name="Normal 2 2 2 2 2 2 2 2 2 2 2 2 2 2 20_Tabla M" xfId="29509" xr:uid="{00000000-0005-0000-0000-000045730000}"/>
    <cellStyle name="Normal 2 2 2 2 2 2 2 2 2 2 2 2 2 2 21" xfId="29510" xr:uid="{00000000-0005-0000-0000-000046730000}"/>
    <cellStyle name="Normal 2 2 2 2 2 2 2 2 2 2 2 2 2 2 21 10" xfId="29511" xr:uid="{00000000-0005-0000-0000-000047730000}"/>
    <cellStyle name="Normal 2 2 2 2 2 2 2 2 2 2 2 2 2 2 21 2" xfId="29512" xr:uid="{00000000-0005-0000-0000-000048730000}"/>
    <cellStyle name="Normal 2 2 2 2 2 2 2 2 2 2 2 2 2 2 21 3" xfId="29513" xr:uid="{00000000-0005-0000-0000-000049730000}"/>
    <cellStyle name="Normal 2 2 2 2 2 2 2 2 2 2 2 2 2 2 21 4" xfId="29514" xr:uid="{00000000-0005-0000-0000-00004A730000}"/>
    <cellStyle name="Normal 2 2 2 2 2 2 2 2 2 2 2 2 2 2 21 5" xfId="29515" xr:uid="{00000000-0005-0000-0000-00004B730000}"/>
    <cellStyle name="Normal 2 2 2 2 2 2 2 2 2 2 2 2 2 2 21 6" xfId="29516" xr:uid="{00000000-0005-0000-0000-00004C730000}"/>
    <cellStyle name="Normal 2 2 2 2 2 2 2 2 2 2 2 2 2 2 21 7" xfId="29517" xr:uid="{00000000-0005-0000-0000-00004D730000}"/>
    <cellStyle name="Normal 2 2 2 2 2 2 2 2 2 2 2 2 2 2 21 8" xfId="29518" xr:uid="{00000000-0005-0000-0000-00004E730000}"/>
    <cellStyle name="Normal 2 2 2 2 2 2 2 2 2 2 2 2 2 2 21 9" xfId="29519" xr:uid="{00000000-0005-0000-0000-00004F730000}"/>
    <cellStyle name="Normal 2 2 2 2 2 2 2 2 2 2 2 2 2 2 21_Tabla M" xfId="29520" xr:uid="{00000000-0005-0000-0000-000050730000}"/>
    <cellStyle name="Normal 2 2 2 2 2 2 2 2 2 2 2 2 2 2 22" xfId="29521" xr:uid="{00000000-0005-0000-0000-000051730000}"/>
    <cellStyle name="Normal 2 2 2 2 2 2 2 2 2 2 2 2 2 2 22 10" xfId="29522" xr:uid="{00000000-0005-0000-0000-000052730000}"/>
    <cellStyle name="Normal 2 2 2 2 2 2 2 2 2 2 2 2 2 2 22 2" xfId="29523" xr:uid="{00000000-0005-0000-0000-000053730000}"/>
    <cellStyle name="Normal 2 2 2 2 2 2 2 2 2 2 2 2 2 2 22 3" xfId="29524" xr:uid="{00000000-0005-0000-0000-000054730000}"/>
    <cellStyle name="Normal 2 2 2 2 2 2 2 2 2 2 2 2 2 2 22 4" xfId="29525" xr:uid="{00000000-0005-0000-0000-000055730000}"/>
    <cellStyle name="Normal 2 2 2 2 2 2 2 2 2 2 2 2 2 2 22 5" xfId="29526" xr:uid="{00000000-0005-0000-0000-000056730000}"/>
    <cellStyle name="Normal 2 2 2 2 2 2 2 2 2 2 2 2 2 2 22 6" xfId="29527" xr:uid="{00000000-0005-0000-0000-000057730000}"/>
    <cellStyle name="Normal 2 2 2 2 2 2 2 2 2 2 2 2 2 2 22 7" xfId="29528" xr:uid="{00000000-0005-0000-0000-000058730000}"/>
    <cellStyle name="Normal 2 2 2 2 2 2 2 2 2 2 2 2 2 2 22 8" xfId="29529" xr:uid="{00000000-0005-0000-0000-000059730000}"/>
    <cellStyle name="Normal 2 2 2 2 2 2 2 2 2 2 2 2 2 2 22 9" xfId="29530" xr:uid="{00000000-0005-0000-0000-00005A730000}"/>
    <cellStyle name="Normal 2 2 2 2 2 2 2 2 2 2 2 2 2 2 22_Tabla M" xfId="29531" xr:uid="{00000000-0005-0000-0000-00005B730000}"/>
    <cellStyle name="Normal 2 2 2 2 2 2 2 2 2 2 2 2 2 2 23" xfId="29532" xr:uid="{00000000-0005-0000-0000-00005C730000}"/>
    <cellStyle name="Normal 2 2 2 2 2 2 2 2 2 2 2 2 2 2 23 10" xfId="29533" xr:uid="{00000000-0005-0000-0000-00005D730000}"/>
    <cellStyle name="Normal 2 2 2 2 2 2 2 2 2 2 2 2 2 2 23 2" xfId="29534" xr:uid="{00000000-0005-0000-0000-00005E730000}"/>
    <cellStyle name="Normal 2 2 2 2 2 2 2 2 2 2 2 2 2 2 23 3" xfId="29535" xr:uid="{00000000-0005-0000-0000-00005F730000}"/>
    <cellStyle name="Normal 2 2 2 2 2 2 2 2 2 2 2 2 2 2 23 4" xfId="29536" xr:uid="{00000000-0005-0000-0000-000060730000}"/>
    <cellStyle name="Normal 2 2 2 2 2 2 2 2 2 2 2 2 2 2 23 5" xfId="29537" xr:uid="{00000000-0005-0000-0000-000061730000}"/>
    <cellStyle name="Normal 2 2 2 2 2 2 2 2 2 2 2 2 2 2 23 6" xfId="29538" xr:uid="{00000000-0005-0000-0000-000062730000}"/>
    <cellStyle name="Normal 2 2 2 2 2 2 2 2 2 2 2 2 2 2 23 7" xfId="29539" xr:uid="{00000000-0005-0000-0000-000063730000}"/>
    <cellStyle name="Normal 2 2 2 2 2 2 2 2 2 2 2 2 2 2 23 8" xfId="29540" xr:uid="{00000000-0005-0000-0000-000064730000}"/>
    <cellStyle name="Normal 2 2 2 2 2 2 2 2 2 2 2 2 2 2 23 9" xfId="29541" xr:uid="{00000000-0005-0000-0000-000065730000}"/>
    <cellStyle name="Normal 2 2 2 2 2 2 2 2 2 2 2 2 2 2 23_Tabla M" xfId="29542" xr:uid="{00000000-0005-0000-0000-000066730000}"/>
    <cellStyle name="Normal 2 2 2 2 2 2 2 2 2 2 2 2 2 2 24" xfId="29543" xr:uid="{00000000-0005-0000-0000-000067730000}"/>
    <cellStyle name="Normal 2 2 2 2 2 2 2 2 2 2 2 2 2 2 24 10" xfId="29544" xr:uid="{00000000-0005-0000-0000-000068730000}"/>
    <cellStyle name="Normal 2 2 2 2 2 2 2 2 2 2 2 2 2 2 24 2" xfId="29545" xr:uid="{00000000-0005-0000-0000-000069730000}"/>
    <cellStyle name="Normal 2 2 2 2 2 2 2 2 2 2 2 2 2 2 24 3" xfId="29546" xr:uid="{00000000-0005-0000-0000-00006A730000}"/>
    <cellStyle name="Normal 2 2 2 2 2 2 2 2 2 2 2 2 2 2 24 4" xfId="29547" xr:uid="{00000000-0005-0000-0000-00006B730000}"/>
    <cellStyle name="Normal 2 2 2 2 2 2 2 2 2 2 2 2 2 2 24 5" xfId="29548" xr:uid="{00000000-0005-0000-0000-00006C730000}"/>
    <cellStyle name="Normal 2 2 2 2 2 2 2 2 2 2 2 2 2 2 24 6" xfId="29549" xr:uid="{00000000-0005-0000-0000-00006D730000}"/>
    <cellStyle name="Normal 2 2 2 2 2 2 2 2 2 2 2 2 2 2 24 7" xfId="29550" xr:uid="{00000000-0005-0000-0000-00006E730000}"/>
    <cellStyle name="Normal 2 2 2 2 2 2 2 2 2 2 2 2 2 2 24 8" xfId="29551" xr:uid="{00000000-0005-0000-0000-00006F730000}"/>
    <cellStyle name="Normal 2 2 2 2 2 2 2 2 2 2 2 2 2 2 24 9" xfId="29552" xr:uid="{00000000-0005-0000-0000-000070730000}"/>
    <cellStyle name="Normal 2 2 2 2 2 2 2 2 2 2 2 2 2 2 24_Tabla M" xfId="29553" xr:uid="{00000000-0005-0000-0000-000071730000}"/>
    <cellStyle name="Normal 2 2 2 2 2 2 2 2 2 2 2 2 2 2 25" xfId="29554" xr:uid="{00000000-0005-0000-0000-000072730000}"/>
    <cellStyle name="Normal 2 2 2 2 2 2 2 2 2 2 2 2 2 2 25 10" xfId="29555" xr:uid="{00000000-0005-0000-0000-000073730000}"/>
    <cellStyle name="Normal 2 2 2 2 2 2 2 2 2 2 2 2 2 2 25 2" xfId="29556" xr:uid="{00000000-0005-0000-0000-000074730000}"/>
    <cellStyle name="Normal 2 2 2 2 2 2 2 2 2 2 2 2 2 2 25 3" xfId="29557" xr:uid="{00000000-0005-0000-0000-000075730000}"/>
    <cellStyle name="Normal 2 2 2 2 2 2 2 2 2 2 2 2 2 2 25 4" xfId="29558" xr:uid="{00000000-0005-0000-0000-000076730000}"/>
    <cellStyle name="Normal 2 2 2 2 2 2 2 2 2 2 2 2 2 2 25 5" xfId="29559" xr:uid="{00000000-0005-0000-0000-000077730000}"/>
    <cellStyle name="Normal 2 2 2 2 2 2 2 2 2 2 2 2 2 2 25 6" xfId="29560" xr:uid="{00000000-0005-0000-0000-000078730000}"/>
    <cellStyle name="Normal 2 2 2 2 2 2 2 2 2 2 2 2 2 2 25 7" xfId="29561" xr:uid="{00000000-0005-0000-0000-000079730000}"/>
    <cellStyle name="Normal 2 2 2 2 2 2 2 2 2 2 2 2 2 2 25 8" xfId="29562" xr:uid="{00000000-0005-0000-0000-00007A730000}"/>
    <cellStyle name="Normal 2 2 2 2 2 2 2 2 2 2 2 2 2 2 25 9" xfId="29563" xr:uid="{00000000-0005-0000-0000-00007B730000}"/>
    <cellStyle name="Normal 2 2 2 2 2 2 2 2 2 2 2 2 2 2 25_Tabla M" xfId="29564" xr:uid="{00000000-0005-0000-0000-00007C730000}"/>
    <cellStyle name="Normal 2 2 2 2 2 2 2 2 2 2 2 2 2 2 26" xfId="29565" xr:uid="{00000000-0005-0000-0000-00007D730000}"/>
    <cellStyle name="Normal 2 2 2 2 2 2 2 2 2 2 2 2 2 2 26 10" xfId="29566" xr:uid="{00000000-0005-0000-0000-00007E730000}"/>
    <cellStyle name="Normal 2 2 2 2 2 2 2 2 2 2 2 2 2 2 26 2" xfId="29567" xr:uid="{00000000-0005-0000-0000-00007F730000}"/>
    <cellStyle name="Normal 2 2 2 2 2 2 2 2 2 2 2 2 2 2 26 3" xfId="29568" xr:uid="{00000000-0005-0000-0000-000080730000}"/>
    <cellStyle name="Normal 2 2 2 2 2 2 2 2 2 2 2 2 2 2 26 4" xfId="29569" xr:uid="{00000000-0005-0000-0000-000081730000}"/>
    <cellStyle name="Normal 2 2 2 2 2 2 2 2 2 2 2 2 2 2 26 5" xfId="29570" xr:uid="{00000000-0005-0000-0000-000082730000}"/>
    <cellStyle name="Normal 2 2 2 2 2 2 2 2 2 2 2 2 2 2 26 6" xfId="29571" xr:uid="{00000000-0005-0000-0000-000083730000}"/>
    <cellStyle name="Normal 2 2 2 2 2 2 2 2 2 2 2 2 2 2 26 7" xfId="29572" xr:uid="{00000000-0005-0000-0000-000084730000}"/>
    <cellStyle name="Normal 2 2 2 2 2 2 2 2 2 2 2 2 2 2 26 8" xfId="29573" xr:uid="{00000000-0005-0000-0000-000085730000}"/>
    <cellStyle name="Normal 2 2 2 2 2 2 2 2 2 2 2 2 2 2 26 9" xfId="29574" xr:uid="{00000000-0005-0000-0000-000086730000}"/>
    <cellStyle name="Normal 2 2 2 2 2 2 2 2 2 2 2 2 2 2 26_Tabla M" xfId="29575" xr:uid="{00000000-0005-0000-0000-000087730000}"/>
    <cellStyle name="Normal 2 2 2 2 2 2 2 2 2 2 2 2 2 2 27" xfId="29576" xr:uid="{00000000-0005-0000-0000-000088730000}"/>
    <cellStyle name="Normal 2 2 2 2 2 2 2 2 2 2 2 2 2 2 27 10" xfId="29577" xr:uid="{00000000-0005-0000-0000-000089730000}"/>
    <cellStyle name="Normal 2 2 2 2 2 2 2 2 2 2 2 2 2 2 27 2" xfId="29578" xr:uid="{00000000-0005-0000-0000-00008A730000}"/>
    <cellStyle name="Normal 2 2 2 2 2 2 2 2 2 2 2 2 2 2 27 3" xfId="29579" xr:uid="{00000000-0005-0000-0000-00008B730000}"/>
    <cellStyle name="Normal 2 2 2 2 2 2 2 2 2 2 2 2 2 2 27 4" xfId="29580" xr:uid="{00000000-0005-0000-0000-00008C730000}"/>
    <cellStyle name="Normal 2 2 2 2 2 2 2 2 2 2 2 2 2 2 27 5" xfId="29581" xr:uid="{00000000-0005-0000-0000-00008D730000}"/>
    <cellStyle name="Normal 2 2 2 2 2 2 2 2 2 2 2 2 2 2 27 6" xfId="29582" xr:uid="{00000000-0005-0000-0000-00008E730000}"/>
    <cellStyle name="Normal 2 2 2 2 2 2 2 2 2 2 2 2 2 2 27 7" xfId="29583" xr:uid="{00000000-0005-0000-0000-00008F730000}"/>
    <cellStyle name="Normal 2 2 2 2 2 2 2 2 2 2 2 2 2 2 27 8" xfId="29584" xr:uid="{00000000-0005-0000-0000-000090730000}"/>
    <cellStyle name="Normal 2 2 2 2 2 2 2 2 2 2 2 2 2 2 27 9" xfId="29585" xr:uid="{00000000-0005-0000-0000-000091730000}"/>
    <cellStyle name="Normal 2 2 2 2 2 2 2 2 2 2 2 2 2 2 27_Tabla M" xfId="29586" xr:uid="{00000000-0005-0000-0000-000092730000}"/>
    <cellStyle name="Normal 2 2 2 2 2 2 2 2 2 2 2 2 2 2 28" xfId="29587" xr:uid="{00000000-0005-0000-0000-000093730000}"/>
    <cellStyle name="Normal 2 2 2 2 2 2 2 2 2 2 2 2 2 2 28 10" xfId="29588" xr:uid="{00000000-0005-0000-0000-000094730000}"/>
    <cellStyle name="Normal 2 2 2 2 2 2 2 2 2 2 2 2 2 2 28 2" xfId="29589" xr:uid="{00000000-0005-0000-0000-000095730000}"/>
    <cellStyle name="Normal 2 2 2 2 2 2 2 2 2 2 2 2 2 2 28 3" xfId="29590" xr:uid="{00000000-0005-0000-0000-000096730000}"/>
    <cellStyle name="Normal 2 2 2 2 2 2 2 2 2 2 2 2 2 2 28 4" xfId="29591" xr:uid="{00000000-0005-0000-0000-000097730000}"/>
    <cellStyle name="Normal 2 2 2 2 2 2 2 2 2 2 2 2 2 2 28 5" xfId="29592" xr:uid="{00000000-0005-0000-0000-000098730000}"/>
    <cellStyle name="Normal 2 2 2 2 2 2 2 2 2 2 2 2 2 2 28 6" xfId="29593" xr:uid="{00000000-0005-0000-0000-000099730000}"/>
    <cellStyle name="Normal 2 2 2 2 2 2 2 2 2 2 2 2 2 2 28 7" xfId="29594" xr:uid="{00000000-0005-0000-0000-00009A730000}"/>
    <cellStyle name="Normal 2 2 2 2 2 2 2 2 2 2 2 2 2 2 28 8" xfId="29595" xr:uid="{00000000-0005-0000-0000-00009B730000}"/>
    <cellStyle name="Normal 2 2 2 2 2 2 2 2 2 2 2 2 2 2 28 9" xfId="29596" xr:uid="{00000000-0005-0000-0000-00009C730000}"/>
    <cellStyle name="Normal 2 2 2 2 2 2 2 2 2 2 2 2 2 2 28_Tabla M" xfId="29597" xr:uid="{00000000-0005-0000-0000-00009D730000}"/>
    <cellStyle name="Normal 2 2 2 2 2 2 2 2 2 2 2 2 2 2 29" xfId="29598" xr:uid="{00000000-0005-0000-0000-00009E730000}"/>
    <cellStyle name="Normal 2 2 2 2 2 2 2 2 2 2 2 2 2 2 29 10" xfId="29599" xr:uid="{00000000-0005-0000-0000-00009F730000}"/>
    <cellStyle name="Normal 2 2 2 2 2 2 2 2 2 2 2 2 2 2 29 2" xfId="29600" xr:uid="{00000000-0005-0000-0000-0000A0730000}"/>
    <cellStyle name="Normal 2 2 2 2 2 2 2 2 2 2 2 2 2 2 29 3" xfId="29601" xr:uid="{00000000-0005-0000-0000-0000A1730000}"/>
    <cellStyle name="Normal 2 2 2 2 2 2 2 2 2 2 2 2 2 2 29 4" xfId="29602" xr:uid="{00000000-0005-0000-0000-0000A2730000}"/>
    <cellStyle name="Normal 2 2 2 2 2 2 2 2 2 2 2 2 2 2 29 5" xfId="29603" xr:uid="{00000000-0005-0000-0000-0000A3730000}"/>
    <cellStyle name="Normal 2 2 2 2 2 2 2 2 2 2 2 2 2 2 29 6" xfId="29604" xr:uid="{00000000-0005-0000-0000-0000A4730000}"/>
    <cellStyle name="Normal 2 2 2 2 2 2 2 2 2 2 2 2 2 2 29 7" xfId="29605" xr:uid="{00000000-0005-0000-0000-0000A5730000}"/>
    <cellStyle name="Normal 2 2 2 2 2 2 2 2 2 2 2 2 2 2 29 8" xfId="29606" xr:uid="{00000000-0005-0000-0000-0000A6730000}"/>
    <cellStyle name="Normal 2 2 2 2 2 2 2 2 2 2 2 2 2 2 29 9" xfId="29607" xr:uid="{00000000-0005-0000-0000-0000A7730000}"/>
    <cellStyle name="Normal 2 2 2 2 2 2 2 2 2 2 2 2 2 2 29_Tabla M" xfId="29608" xr:uid="{00000000-0005-0000-0000-0000A8730000}"/>
    <cellStyle name="Normal 2 2 2 2 2 2 2 2 2 2 2 2 2 2 3" xfId="29609" xr:uid="{00000000-0005-0000-0000-0000A9730000}"/>
    <cellStyle name="Normal 2 2 2 2 2 2 2 2 2 2 2 2 2 2 3 10" xfId="29610" xr:uid="{00000000-0005-0000-0000-0000AA730000}"/>
    <cellStyle name="Normal 2 2 2 2 2 2 2 2 2 2 2 2 2 2 3 2" xfId="29611" xr:uid="{00000000-0005-0000-0000-0000AB730000}"/>
    <cellStyle name="Normal 2 2 2 2 2 2 2 2 2 2 2 2 2 2 3 3" xfId="29612" xr:uid="{00000000-0005-0000-0000-0000AC730000}"/>
    <cellStyle name="Normal 2 2 2 2 2 2 2 2 2 2 2 2 2 2 3 4" xfId="29613" xr:uid="{00000000-0005-0000-0000-0000AD730000}"/>
    <cellStyle name="Normal 2 2 2 2 2 2 2 2 2 2 2 2 2 2 3 5" xfId="29614" xr:uid="{00000000-0005-0000-0000-0000AE730000}"/>
    <cellStyle name="Normal 2 2 2 2 2 2 2 2 2 2 2 2 2 2 3 6" xfId="29615" xr:uid="{00000000-0005-0000-0000-0000AF730000}"/>
    <cellStyle name="Normal 2 2 2 2 2 2 2 2 2 2 2 2 2 2 3 7" xfId="29616" xr:uid="{00000000-0005-0000-0000-0000B0730000}"/>
    <cellStyle name="Normal 2 2 2 2 2 2 2 2 2 2 2 2 2 2 3 8" xfId="29617" xr:uid="{00000000-0005-0000-0000-0000B1730000}"/>
    <cellStyle name="Normal 2 2 2 2 2 2 2 2 2 2 2 2 2 2 3 9" xfId="29618" xr:uid="{00000000-0005-0000-0000-0000B2730000}"/>
    <cellStyle name="Normal 2 2 2 2 2 2 2 2 2 2 2 2 2 2 3_Tabla M" xfId="29619" xr:uid="{00000000-0005-0000-0000-0000B3730000}"/>
    <cellStyle name="Normal 2 2 2 2 2 2 2 2 2 2 2 2 2 2 30" xfId="29620" xr:uid="{00000000-0005-0000-0000-0000B4730000}"/>
    <cellStyle name="Normal 2 2 2 2 2 2 2 2 2 2 2 2 2 2 30 10" xfId="29621" xr:uid="{00000000-0005-0000-0000-0000B5730000}"/>
    <cellStyle name="Normal 2 2 2 2 2 2 2 2 2 2 2 2 2 2 30 2" xfId="29622" xr:uid="{00000000-0005-0000-0000-0000B6730000}"/>
    <cellStyle name="Normal 2 2 2 2 2 2 2 2 2 2 2 2 2 2 30 3" xfId="29623" xr:uid="{00000000-0005-0000-0000-0000B7730000}"/>
    <cellStyle name="Normal 2 2 2 2 2 2 2 2 2 2 2 2 2 2 30 4" xfId="29624" xr:uid="{00000000-0005-0000-0000-0000B8730000}"/>
    <cellStyle name="Normal 2 2 2 2 2 2 2 2 2 2 2 2 2 2 30 5" xfId="29625" xr:uid="{00000000-0005-0000-0000-0000B9730000}"/>
    <cellStyle name="Normal 2 2 2 2 2 2 2 2 2 2 2 2 2 2 30 6" xfId="29626" xr:uid="{00000000-0005-0000-0000-0000BA730000}"/>
    <cellStyle name="Normal 2 2 2 2 2 2 2 2 2 2 2 2 2 2 30 7" xfId="29627" xr:uid="{00000000-0005-0000-0000-0000BB730000}"/>
    <cellStyle name="Normal 2 2 2 2 2 2 2 2 2 2 2 2 2 2 30 8" xfId="29628" xr:uid="{00000000-0005-0000-0000-0000BC730000}"/>
    <cellStyle name="Normal 2 2 2 2 2 2 2 2 2 2 2 2 2 2 30 9" xfId="29629" xr:uid="{00000000-0005-0000-0000-0000BD730000}"/>
    <cellStyle name="Normal 2 2 2 2 2 2 2 2 2 2 2 2 2 2 30_Tabla M" xfId="29630" xr:uid="{00000000-0005-0000-0000-0000BE730000}"/>
    <cellStyle name="Normal 2 2 2 2 2 2 2 2 2 2 2 2 2 2 31" xfId="29631" xr:uid="{00000000-0005-0000-0000-0000BF730000}"/>
    <cellStyle name="Normal 2 2 2 2 2 2 2 2 2 2 2 2 2 2 31 10" xfId="29632" xr:uid="{00000000-0005-0000-0000-0000C0730000}"/>
    <cellStyle name="Normal 2 2 2 2 2 2 2 2 2 2 2 2 2 2 31 2" xfId="29633" xr:uid="{00000000-0005-0000-0000-0000C1730000}"/>
    <cellStyle name="Normal 2 2 2 2 2 2 2 2 2 2 2 2 2 2 31 3" xfId="29634" xr:uid="{00000000-0005-0000-0000-0000C2730000}"/>
    <cellStyle name="Normal 2 2 2 2 2 2 2 2 2 2 2 2 2 2 31 4" xfId="29635" xr:uid="{00000000-0005-0000-0000-0000C3730000}"/>
    <cellStyle name="Normal 2 2 2 2 2 2 2 2 2 2 2 2 2 2 31 5" xfId="29636" xr:uid="{00000000-0005-0000-0000-0000C4730000}"/>
    <cellStyle name="Normal 2 2 2 2 2 2 2 2 2 2 2 2 2 2 31 6" xfId="29637" xr:uid="{00000000-0005-0000-0000-0000C5730000}"/>
    <cellStyle name="Normal 2 2 2 2 2 2 2 2 2 2 2 2 2 2 31 7" xfId="29638" xr:uid="{00000000-0005-0000-0000-0000C6730000}"/>
    <cellStyle name="Normal 2 2 2 2 2 2 2 2 2 2 2 2 2 2 31 8" xfId="29639" xr:uid="{00000000-0005-0000-0000-0000C7730000}"/>
    <cellStyle name="Normal 2 2 2 2 2 2 2 2 2 2 2 2 2 2 31 9" xfId="29640" xr:uid="{00000000-0005-0000-0000-0000C8730000}"/>
    <cellStyle name="Normal 2 2 2 2 2 2 2 2 2 2 2 2 2 2 31_Tabla M" xfId="29641" xr:uid="{00000000-0005-0000-0000-0000C9730000}"/>
    <cellStyle name="Normal 2 2 2 2 2 2 2 2 2 2 2 2 2 2 32" xfId="29642" xr:uid="{00000000-0005-0000-0000-0000CA730000}"/>
    <cellStyle name="Normal 2 2 2 2 2 2 2 2 2 2 2 2 2 2 32 10" xfId="29643" xr:uid="{00000000-0005-0000-0000-0000CB730000}"/>
    <cellStyle name="Normal 2 2 2 2 2 2 2 2 2 2 2 2 2 2 32 2" xfId="29644" xr:uid="{00000000-0005-0000-0000-0000CC730000}"/>
    <cellStyle name="Normal 2 2 2 2 2 2 2 2 2 2 2 2 2 2 32 3" xfId="29645" xr:uid="{00000000-0005-0000-0000-0000CD730000}"/>
    <cellStyle name="Normal 2 2 2 2 2 2 2 2 2 2 2 2 2 2 32 4" xfId="29646" xr:uid="{00000000-0005-0000-0000-0000CE730000}"/>
    <cellStyle name="Normal 2 2 2 2 2 2 2 2 2 2 2 2 2 2 32 5" xfId="29647" xr:uid="{00000000-0005-0000-0000-0000CF730000}"/>
    <cellStyle name="Normal 2 2 2 2 2 2 2 2 2 2 2 2 2 2 32 6" xfId="29648" xr:uid="{00000000-0005-0000-0000-0000D0730000}"/>
    <cellStyle name="Normal 2 2 2 2 2 2 2 2 2 2 2 2 2 2 32 7" xfId="29649" xr:uid="{00000000-0005-0000-0000-0000D1730000}"/>
    <cellStyle name="Normal 2 2 2 2 2 2 2 2 2 2 2 2 2 2 32 8" xfId="29650" xr:uid="{00000000-0005-0000-0000-0000D2730000}"/>
    <cellStyle name="Normal 2 2 2 2 2 2 2 2 2 2 2 2 2 2 32 9" xfId="29651" xr:uid="{00000000-0005-0000-0000-0000D3730000}"/>
    <cellStyle name="Normal 2 2 2 2 2 2 2 2 2 2 2 2 2 2 32_Tabla M" xfId="29652" xr:uid="{00000000-0005-0000-0000-0000D4730000}"/>
    <cellStyle name="Normal 2 2 2 2 2 2 2 2 2 2 2 2 2 2 33" xfId="29653" xr:uid="{00000000-0005-0000-0000-0000D5730000}"/>
    <cellStyle name="Normal 2 2 2 2 2 2 2 2 2 2 2 2 2 2 33 10" xfId="29654" xr:uid="{00000000-0005-0000-0000-0000D6730000}"/>
    <cellStyle name="Normal 2 2 2 2 2 2 2 2 2 2 2 2 2 2 33 2" xfId="29655" xr:uid="{00000000-0005-0000-0000-0000D7730000}"/>
    <cellStyle name="Normal 2 2 2 2 2 2 2 2 2 2 2 2 2 2 33 3" xfId="29656" xr:uid="{00000000-0005-0000-0000-0000D8730000}"/>
    <cellStyle name="Normal 2 2 2 2 2 2 2 2 2 2 2 2 2 2 33 4" xfId="29657" xr:uid="{00000000-0005-0000-0000-0000D9730000}"/>
    <cellStyle name="Normal 2 2 2 2 2 2 2 2 2 2 2 2 2 2 33 5" xfId="29658" xr:uid="{00000000-0005-0000-0000-0000DA730000}"/>
    <cellStyle name="Normal 2 2 2 2 2 2 2 2 2 2 2 2 2 2 33 6" xfId="29659" xr:uid="{00000000-0005-0000-0000-0000DB730000}"/>
    <cellStyle name="Normal 2 2 2 2 2 2 2 2 2 2 2 2 2 2 33 7" xfId="29660" xr:uid="{00000000-0005-0000-0000-0000DC730000}"/>
    <cellStyle name="Normal 2 2 2 2 2 2 2 2 2 2 2 2 2 2 33 8" xfId="29661" xr:uid="{00000000-0005-0000-0000-0000DD730000}"/>
    <cellStyle name="Normal 2 2 2 2 2 2 2 2 2 2 2 2 2 2 33 9" xfId="29662" xr:uid="{00000000-0005-0000-0000-0000DE730000}"/>
    <cellStyle name="Normal 2 2 2 2 2 2 2 2 2 2 2 2 2 2 33_Tabla M" xfId="29663" xr:uid="{00000000-0005-0000-0000-0000DF730000}"/>
    <cellStyle name="Normal 2 2 2 2 2 2 2 2 2 2 2 2 2 2 34" xfId="29664" xr:uid="{00000000-0005-0000-0000-0000E0730000}"/>
    <cellStyle name="Normal 2 2 2 2 2 2 2 2 2 2 2 2 2 2 34 10" xfId="29665" xr:uid="{00000000-0005-0000-0000-0000E1730000}"/>
    <cellStyle name="Normal 2 2 2 2 2 2 2 2 2 2 2 2 2 2 34 2" xfId="29666" xr:uid="{00000000-0005-0000-0000-0000E2730000}"/>
    <cellStyle name="Normal 2 2 2 2 2 2 2 2 2 2 2 2 2 2 34 3" xfId="29667" xr:uid="{00000000-0005-0000-0000-0000E3730000}"/>
    <cellStyle name="Normal 2 2 2 2 2 2 2 2 2 2 2 2 2 2 34 4" xfId="29668" xr:uid="{00000000-0005-0000-0000-0000E4730000}"/>
    <cellStyle name="Normal 2 2 2 2 2 2 2 2 2 2 2 2 2 2 34 5" xfId="29669" xr:uid="{00000000-0005-0000-0000-0000E5730000}"/>
    <cellStyle name="Normal 2 2 2 2 2 2 2 2 2 2 2 2 2 2 34 6" xfId="29670" xr:uid="{00000000-0005-0000-0000-0000E6730000}"/>
    <cellStyle name="Normal 2 2 2 2 2 2 2 2 2 2 2 2 2 2 34 7" xfId="29671" xr:uid="{00000000-0005-0000-0000-0000E7730000}"/>
    <cellStyle name="Normal 2 2 2 2 2 2 2 2 2 2 2 2 2 2 34 8" xfId="29672" xr:uid="{00000000-0005-0000-0000-0000E8730000}"/>
    <cellStyle name="Normal 2 2 2 2 2 2 2 2 2 2 2 2 2 2 34 9" xfId="29673" xr:uid="{00000000-0005-0000-0000-0000E9730000}"/>
    <cellStyle name="Normal 2 2 2 2 2 2 2 2 2 2 2 2 2 2 34_Tabla M" xfId="29674" xr:uid="{00000000-0005-0000-0000-0000EA730000}"/>
    <cellStyle name="Normal 2 2 2 2 2 2 2 2 2 2 2 2 2 2 35" xfId="29675" xr:uid="{00000000-0005-0000-0000-0000EB730000}"/>
    <cellStyle name="Normal 2 2 2 2 2 2 2 2 2 2 2 2 2 2 35 10" xfId="29676" xr:uid="{00000000-0005-0000-0000-0000EC730000}"/>
    <cellStyle name="Normal 2 2 2 2 2 2 2 2 2 2 2 2 2 2 35 2" xfId="29677" xr:uid="{00000000-0005-0000-0000-0000ED730000}"/>
    <cellStyle name="Normal 2 2 2 2 2 2 2 2 2 2 2 2 2 2 35 3" xfId="29678" xr:uid="{00000000-0005-0000-0000-0000EE730000}"/>
    <cellStyle name="Normal 2 2 2 2 2 2 2 2 2 2 2 2 2 2 35 4" xfId="29679" xr:uid="{00000000-0005-0000-0000-0000EF730000}"/>
    <cellStyle name="Normal 2 2 2 2 2 2 2 2 2 2 2 2 2 2 35 5" xfId="29680" xr:uid="{00000000-0005-0000-0000-0000F0730000}"/>
    <cellStyle name="Normal 2 2 2 2 2 2 2 2 2 2 2 2 2 2 35 6" xfId="29681" xr:uid="{00000000-0005-0000-0000-0000F1730000}"/>
    <cellStyle name="Normal 2 2 2 2 2 2 2 2 2 2 2 2 2 2 35 7" xfId="29682" xr:uid="{00000000-0005-0000-0000-0000F2730000}"/>
    <cellStyle name="Normal 2 2 2 2 2 2 2 2 2 2 2 2 2 2 35 8" xfId="29683" xr:uid="{00000000-0005-0000-0000-0000F3730000}"/>
    <cellStyle name="Normal 2 2 2 2 2 2 2 2 2 2 2 2 2 2 35 9" xfId="29684" xr:uid="{00000000-0005-0000-0000-0000F4730000}"/>
    <cellStyle name="Normal 2 2 2 2 2 2 2 2 2 2 2 2 2 2 35_Tabla M" xfId="29685" xr:uid="{00000000-0005-0000-0000-0000F5730000}"/>
    <cellStyle name="Normal 2 2 2 2 2 2 2 2 2 2 2 2 2 2 36" xfId="29686" xr:uid="{00000000-0005-0000-0000-0000F6730000}"/>
    <cellStyle name="Normal 2 2 2 2 2 2 2 2 2 2 2 2 2 2 36 10" xfId="29687" xr:uid="{00000000-0005-0000-0000-0000F7730000}"/>
    <cellStyle name="Normal 2 2 2 2 2 2 2 2 2 2 2 2 2 2 36 2" xfId="29688" xr:uid="{00000000-0005-0000-0000-0000F8730000}"/>
    <cellStyle name="Normal 2 2 2 2 2 2 2 2 2 2 2 2 2 2 36 3" xfId="29689" xr:uid="{00000000-0005-0000-0000-0000F9730000}"/>
    <cellStyle name="Normal 2 2 2 2 2 2 2 2 2 2 2 2 2 2 36 4" xfId="29690" xr:uid="{00000000-0005-0000-0000-0000FA730000}"/>
    <cellStyle name="Normal 2 2 2 2 2 2 2 2 2 2 2 2 2 2 36 5" xfId="29691" xr:uid="{00000000-0005-0000-0000-0000FB730000}"/>
    <cellStyle name="Normal 2 2 2 2 2 2 2 2 2 2 2 2 2 2 36 6" xfId="29692" xr:uid="{00000000-0005-0000-0000-0000FC730000}"/>
    <cellStyle name="Normal 2 2 2 2 2 2 2 2 2 2 2 2 2 2 36 7" xfId="29693" xr:uid="{00000000-0005-0000-0000-0000FD730000}"/>
    <cellStyle name="Normal 2 2 2 2 2 2 2 2 2 2 2 2 2 2 36 8" xfId="29694" xr:uid="{00000000-0005-0000-0000-0000FE730000}"/>
    <cellStyle name="Normal 2 2 2 2 2 2 2 2 2 2 2 2 2 2 36 9" xfId="29695" xr:uid="{00000000-0005-0000-0000-0000FF730000}"/>
    <cellStyle name="Normal 2 2 2 2 2 2 2 2 2 2 2 2 2 2 36_Tabla M" xfId="29696" xr:uid="{00000000-0005-0000-0000-000000740000}"/>
    <cellStyle name="Normal 2 2 2 2 2 2 2 2 2 2 2 2 2 2 37" xfId="29697" xr:uid="{00000000-0005-0000-0000-000001740000}"/>
    <cellStyle name="Normal 2 2 2 2 2 2 2 2 2 2 2 2 2 2 37 10" xfId="29698" xr:uid="{00000000-0005-0000-0000-000002740000}"/>
    <cellStyle name="Normal 2 2 2 2 2 2 2 2 2 2 2 2 2 2 37 2" xfId="29699" xr:uid="{00000000-0005-0000-0000-000003740000}"/>
    <cellStyle name="Normal 2 2 2 2 2 2 2 2 2 2 2 2 2 2 37 3" xfId="29700" xr:uid="{00000000-0005-0000-0000-000004740000}"/>
    <cellStyle name="Normal 2 2 2 2 2 2 2 2 2 2 2 2 2 2 37 4" xfId="29701" xr:uid="{00000000-0005-0000-0000-000005740000}"/>
    <cellStyle name="Normal 2 2 2 2 2 2 2 2 2 2 2 2 2 2 37 5" xfId="29702" xr:uid="{00000000-0005-0000-0000-000006740000}"/>
    <cellStyle name="Normal 2 2 2 2 2 2 2 2 2 2 2 2 2 2 37 6" xfId="29703" xr:uid="{00000000-0005-0000-0000-000007740000}"/>
    <cellStyle name="Normal 2 2 2 2 2 2 2 2 2 2 2 2 2 2 37 7" xfId="29704" xr:uid="{00000000-0005-0000-0000-000008740000}"/>
    <cellStyle name="Normal 2 2 2 2 2 2 2 2 2 2 2 2 2 2 37 8" xfId="29705" xr:uid="{00000000-0005-0000-0000-000009740000}"/>
    <cellStyle name="Normal 2 2 2 2 2 2 2 2 2 2 2 2 2 2 37 9" xfId="29706" xr:uid="{00000000-0005-0000-0000-00000A740000}"/>
    <cellStyle name="Normal 2 2 2 2 2 2 2 2 2 2 2 2 2 2 37_Tabla M" xfId="29707" xr:uid="{00000000-0005-0000-0000-00000B740000}"/>
    <cellStyle name="Normal 2 2 2 2 2 2 2 2 2 2 2 2 2 2 38" xfId="29708" xr:uid="{00000000-0005-0000-0000-00000C740000}"/>
    <cellStyle name="Normal 2 2 2 2 2 2 2 2 2 2 2 2 2 2 38 10" xfId="29709" xr:uid="{00000000-0005-0000-0000-00000D740000}"/>
    <cellStyle name="Normal 2 2 2 2 2 2 2 2 2 2 2 2 2 2 38 2" xfId="29710" xr:uid="{00000000-0005-0000-0000-00000E740000}"/>
    <cellStyle name="Normal 2 2 2 2 2 2 2 2 2 2 2 2 2 2 38 3" xfId="29711" xr:uid="{00000000-0005-0000-0000-00000F740000}"/>
    <cellStyle name="Normal 2 2 2 2 2 2 2 2 2 2 2 2 2 2 38 4" xfId="29712" xr:uid="{00000000-0005-0000-0000-000010740000}"/>
    <cellStyle name="Normal 2 2 2 2 2 2 2 2 2 2 2 2 2 2 38 5" xfId="29713" xr:uid="{00000000-0005-0000-0000-000011740000}"/>
    <cellStyle name="Normal 2 2 2 2 2 2 2 2 2 2 2 2 2 2 38 6" xfId="29714" xr:uid="{00000000-0005-0000-0000-000012740000}"/>
    <cellStyle name="Normal 2 2 2 2 2 2 2 2 2 2 2 2 2 2 38 7" xfId="29715" xr:uid="{00000000-0005-0000-0000-000013740000}"/>
    <cellStyle name="Normal 2 2 2 2 2 2 2 2 2 2 2 2 2 2 38 8" xfId="29716" xr:uid="{00000000-0005-0000-0000-000014740000}"/>
    <cellStyle name="Normal 2 2 2 2 2 2 2 2 2 2 2 2 2 2 38 9" xfId="29717" xr:uid="{00000000-0005-0000-0000-000015740000}"/>
    <cellStyle name="Normal 2 2 2 2 2 2 2 2 2 2 2 2 2 2 38_Tabla M" xfId="29718" xr:uid="{00000000-0005-0000-0000-000016740000}"/>
    <cellStyle name="Normal 2 2 2 2 2 2 2 2 2 2 2 2 2 2 39" xfId="29719" xr:uid="{00000000-0005-0000-0000-000017740000}"/>
    <cellStyle name="Normal 2 2 2 2 2 2 2 2 2 2 2 2 2 2 39 10" xfId="29720" xr:uid="{00000000-0005-0000-0000-000018740000}"/>
    <cellStyle name="Normal 2 2 2 2 2 2 2 2 2 2 2 2 2 2 39 2" xfId="29721" xr:uid="{00000000-0005-0000-0000-000019740000}"/>
    <cellStyle name="Normal 2 2 2 2 2 2 2 2 2 2 2 2 2 2 39 3" xfId="29722" xr:uid="{00000000-0005-0000-0000-00001A740000}"/>
    <cellStyle name="Normal 2 2 2 2 2 2 2 2 2 2 2 2 2 2 39 4" xfId="29723" xr:uid="{00000000-0005-0000-0000-00001B740000}"/>
    <cellStyle name="Normal 2 2 2 2 2 2 2 2 2 2 2 2 2 2 39 5" xfId="29724" xr:uid="{00000000-0005-0000-0000-00001C740000}"/>
    <cellStyle name="Normal 2 2 2 2 2 2 2 2 2 2 2 2 2 2 39 6" xfId="29725" xr:uid="{00000000-0005-0000-0000-00001D740000}"/>
    <cellStyle name="Normal 2 2 2 2 2 2 2 2 2 2 2 2 2 2 39 7" xfId="29726" xr:uid="{00000000-0005-0000-0000-00001E740000}"/>
    <cellStyle name="Normal 2 2 2 2 2 2 2 2 2 2 2 2 2 2 39 8" xfId="29727" xr:uid="{00000000-0005-0000-0000-00001F740000}"/>
    <cellStyle name="Normal 2 2 2 2 2 2 2 2 2 2 2 2 2 2 39 9" xfId="29728" xr:uid="{00000000-0005-0000-0000-000020740000}"/>
    <cellStyle name="Normal 2 2 2 2 2 2 2 2 2 2 2 2 2 2 39_Tabla M" xfId="29729" xr:uid="{00000000-0005-0000-0000-000021740000}"/>
    <cellStyle name="Normal 2 2 2 2 2 2 2 2 2 2 2 2 2 2 4" xfId="29730" xr:uid="{00000000-0005-0000-0000-000022740000}"/>
    <cellStyle name="Normal 2 2 2 2 2 2 2 2 2 2 2 2 2 2 4 10" xfId="29731" xr:uid="{00000000-0005-0000-0000-000023740000}"/>
    <cellStyle name="Normal 2 2 2 2 2 2 2 2 2 2 2 2 2 2 4 2" xfId="29732" xr:uid="{00000000-0005-0000-0000-000024740000}"/>
    <cellStyle name="Normal 2 2 2 2 2 2 2 2 2 2 2 2 2 2 4 3" xfId="29733" xr:uid="{00000000-0005-0000-0000-000025740000}"/>
    <cellStyle name="Normal 2 2 2 2 2 2 2 2 2 2 2 2 2 2 4 4" xfId="29734" xr:uid="{00000000-0005-0000-0000-000026740000}"/>
    <cellStyle name="Normal 2 2 2 2 2 2 2 2 2 2 2 2 2 2 4 5" xfId="29735" xr:uid="{00000000-0005-0000-0000-000027740000}"/>
    <cellStyle name="Normal 2 2 2 2 2 2 2 2 2 2 2 2 2 2 4 6" xfId="29736" xr:uid="{00000000-0005-0000-0000-000028740000}"/>
    <cellStyle name="Normal 2 2 2 2 2 2 2 2 2 2 2 2 2 2 4 7" xfId="29737" xr:uid="{00000000-0005-0000-0000-000029740000}"/>
    <cellStyle name="Normal 2 2 2 2 2 2 2 2 2 2 2 2 2 2 4 8" xfId="29738" xr:uid="{00000000-0005-0000-0000-00002A740000}"/>
    <cellStyle name="Normal 2 2 2 2 2 2 2 2 2 2 2 2 2 2 4 9" xfId="29739" xr:uid="{00000000-0005-0000-0000-00002B740000}"/>
    <cellStyle name="Normal 2 2 2 2 2 2 2 2 2 2 2 2 2 2 4_Tabla M" xfId="29740" xr:uid="{00000000-0005-0000-0000-00002C740000}"/>
    <cellStyle name="Normal 2 2 2 2 2 2 2 2 2 2 2 2 2 2 40" xfId="29741" xr:uid="{00000000-0005-0000-0000-00002D740000}"/>
    <cellStyle name="Normal 2 2 2 2 2 2 2 2 2 2 2 2 2 2 40 10" xfId="29742" xr:uid="{00000000-0005-0000-0000-00002E740000}"/>
    <cellStyle name="Normal 2 2 2 2 2 2 2 2 2 2 2 2 2 2 40 2" xfId="29743" xr:uid="{00000000-0005-0000-0000-00002F740000}"/>
    <cellStyle name="Normal 2 2 2 2 2 2 2 2 2 2 2 2 2 2 40 3" xfId="29744" xr:uid="{00000000-0005-0000-0000-000030740000}"/>
    <cellStyle name="Normal 2 2 2 2 2 2 2 2 2 2 2 2 2 2 40 4" xfId="29745" xr:uid="{00000000-0005-0000-0000-000031740000}"/>
    <cellStyle name="Normal 2 2 2 2 2 2 2 2 2 2 2 2 2 2 40 5" xfId="29746" xr:uid="{00000000-0005-0000-0000-000032740000}"/>
    <cellStyle name="Normal 2 2 2 2 2 2 2 2 2 2 2 2 2 2 40 6" xfId="29747" xr:uid="{00000000-0005-0000-0000-000033740000}"/>
    <cellStyle name="Normal 2 2 2 2 2 2 2 2 2 2 2 2 2 2 40 7" xfId="29748" xr:uid="{00000000-0005-0000-0000-000034740000}"/>
    <cellStyle name="Normal 2 2 2 2 2 2 2 2 2 2 2 2 2 2 40 8" xfId="29749" xr:uid="{00000000-0005-0000-0000-000035740000}"/>
    <cellStyle name="Normal 2 2 2 2 2 2 2 2 2 2 2 2 2 2 40 9" xfId="29750" xr:uid="{00000000-0005-0000-0000-000036740000}"/>
    <cellStyle name="Normal 2 2 2 2 2 2 2 2 2 2 2 2 2 2 40_Tabla M" xfId="29751" xr:uid="{00000000-0005-0000-0000-000037740000}"/>
    <cellStyle name="Normal 2 2 2 2 2 2 2 2 2 2 2 2 2 2 41" xfId="29752" xr:uid="{00000000-0005-0000-0000-000038740000}"/>
    <cellStyle name="Normal 2 2 2 2 2 2 2 2 2 2 2 2 2 2 41 10" xfId="29753" xr:uid="{00000000-0005-0000-0000-000039740000}"/>
    <cellStyle name="Normal 2 2 2 2 2 2 2 2 2 2 2 2 2 2 41 2" xfId="29754" xr:uid="{00000000-0005-0000-0000-00003A740000}"/>
    <cellStyle name="Normal 2 2 2 2 2 2 2 2 2 2 2 2 2 2 41 3" xfId="29755" xr:uid="{00000000-0005-0000-0000-00003B740000}"/>
    <cellStyle name="Normal 2 2 2 2 2 2 2 2 2 2 2 2 2 2 41 4" xfId="29756" xr:uid="{00000000-0005-0000-0000-00003C740000}"/>
    <cellStyle name="Normal 2 2 2 2 2 2 2 2 2 2 2 2 2 2 41 5" xfId="29757" xr:uid="{00000000-0005-0000-0000-00003D740000}"/>
    <cellStyle name="Normal 2 2 2 2 2 2 2 2 2 2 2 2 2 2 41 6" xfId="29758" xr:uid="{00000000-0005-0000-0000-00003E740000}"/>
    <cellStyle name="Normal 2 2 2 2 2 2 2 2 2 2 2 2 2 2 41 7" xfId="29759" xr:uid="{00000000-0005-0000-0000-00003F740000}"/>
    <cellStyle name="Normal 2 2 2 2 2 2 2 2 2 2 2 2 2 2 41 8" xfId="29760" xr:uid="{00000000-0005-0000-0000-000040740000}"/>
    <cellStyle name="Normal 2 2 2 2 2 2 2 2 2 2 2 2 2 2 41 9" xfId="29761" xr:uid="{00000000-0005-0000-0000-000041740000}"/>
    <cellStyle name="Normal 2 2 2 2 2 2 2 2 2 2 2 2 2 2 41_Tabla M" xfId="29762" xr:uid="{00000000-0005-0000-0000-000042740000}"/>
    <cellStyle name="Normal 2 2 2 2 2 2 2 2 2 2 2 2 2 2 42" xfId="29763" xr:uid="{00000000-0005-0000-0000-000043740000}"/>
    <cellStyle name="Normal 2 2 2 2 2 2 2 2 2 2 2 2 2 2 42 10" xfId="29764" xr:uid="{00000000-0005-0000-0000-000044740000}"/>
    <cellStyle name="Normal 2 2 2 2 2 2 2 2 2 2 2 2 2 2 42 2" xfId="29765" xr:uid="{00000000-0005-0000-0000-000045740000}"/>
    <cellStyle name="Normal 2 2 2 2 2 2 2 2 2 2 2 2 2 2 42 3" xfId="29766" xr:uid="{00000000-0005-0000-0000-000046740000}"/>
    <cellStyle name="Normal 2 2 2 2 2 2 2 2 2 2 2 2 2 2 42 4" xfId="29767" xr:uid="{00000000-0005-0000-0000-000047740000}"/>
    <cellStyle name="Normal 2 2 2 2 2 2 2 2 2 2 2 2 2 2 42 5" xfId="29768" xr:uid="{00000000-0005-0000-0000-000048740000}"/>
    <cellStyle name="Normal 2 2 2 2 2 2 2 2 2 2 2 2 2 2 42 6" xfId="29769" xr:uid="{00000000-0005-0000-0000-000049740000}"/>
    <cellStyle name="Normal 2 2 2 2 2 2 2 2 2 2 2 2 2 2 42 7" xfId="29770" xr:uid="{00000000-0005-0000-0000-00004A740000}"/>
    <cellStyle name="Normal 2 2 2 2 2 2 2 2 2 2 2 2 2 2 42 8" xfId="29771" xr:uid="{00000000-0005-0000-0000-00004B740000}"/>
    <cellStyle name="Normal 2 2 2 2 2 2 2 2 2 2 2 2 2 2 42 9" xfId="29772" xr:uid="{00000000-0005-0000-0000-00004C740000}"/>
    <cellStyle name="Normal 2 2 2 2 2 2 2 2 2 2 2 2 2 2 42_Tabla M" xfId="29773" xr:uid="{00000000-0005-0000-0000-00004D740000}"/>
    <cellStyle name="Normal 2 2 2 2 2 2 2 2 2 2 2 2 2 2 43" xfId="29774" xr:uid="{00000000-0005-0000-0000-00004E740000}"/>
    <cellStyle name="Normal 2 2 2 2 2 2 2 2 2 2 2 2 2 2 43 10" xfId="29775" xr:uid="{00000000-0005-0000-0000-00004F740000}"/>
    <cellStyle name="Normal 2 2 2 2 2 2 2 2 2 2 2 2 2 2 43 2" xfId="29776" xr:uid="{00000000-0005-0000-0000-000050740000}"/>
    <cellStyle name="Normal 2 2 2 2 2 2 2 2 2 2 2 2 2 2 43 3" xfId="29777" xr:uid="{00000000-0005-0000-0000-000051740000}"/>
    <cellStyle name="Normal 2 2 2 2 2 2 2 2 2 2 2 2 2 2 43 4" xfId="29778" xr:uid="{00000000-0005-0000-0000-000052740000}"/>
    <cellStyle name="Normal 2 2 2 2 2 2 2 2 2 2 2 2 2 2 43 5" xfId="29779" xr:uid="{00000000-0005-0000-0000-000053740000}"/>
    <cellStyle name="Normal 2 2 2 2 2 2 2 2 2 2 2 2 2 2 43 6" xfId="29780" xr:uid="{00000000-0005-0000-0000-000054740000}"/>
    <cellStyle name="Normal 2 2 2 2 2 2 2 2 2 2 2 2 2 2 43 7" xfId="29781" xr:uid="{00000000-0005-0000-0000-000055740000}"/>
    <cellStyle name="Normal 2 2 2 2 2 2 2 2 2 2 2 2 2 2 43 8" xfId="29782" xr:uid="{00000000-0005-0000-0000-000056740000}"/>
    <cellStyle name="Normal 2 2 2 2 2 2 2 2 2 2 2 2 2 2 43 9" xfId="29783" xr:uid="{00000000-0005-0000-0000-000057740000}"/>
    <cellStyle name="Normal 2 2 2 2 2 2 2 2 2 2 2 2 2 2 43_Tabla M" xfId="29784" xr:uid="{00000000-0005-0000-0000-000058740000}"/>
    <cellStyle name="Normal 2 2 2 2 2 2 2 2 2 2 2 2 2 2 44" xfId="29785" xr:uid="{00000000-0005-0000-0000-000059740000}"/>
    <cellStyle name="Normal 2 2 2 2 2 2 2 2 2 2 2 2 2 2 44 10" xfId="29786" xr:uid="{00000000-0005-0000-0000-00005A740000}"/>
    <cellStyle name="Normal 2 2 2 2 2 2 2 2 2 2 2 2 2 2 44 2" xfId="29787" xr:uid="{00000000-0005-0000-0000-00005B740000}"/>
    <cellStyle name="Normal 2 2 2 2 2 2 2 2 2 2 2 2 2 2 44 3" xfId="29788" xr:uid="{00000000-0005-0000-0000-00005C740000}"/>
    <cellStyle name="Normal 2 2 2 2 2 2 2 2 2 2 2 2 2 2 44 4" xfId="29789" xr:uid="{00000000-0005-0000-0000-00005D740000}"/>
    <cellStyle name="Normal 2 2 2 2 2 2 2 2 2 2 2 2 2 2 44 5" xfId="29790" xr:uid="{00000000-0005-0000-0000-00005E740000}"/>
    <cellStyle name="Normal 2 2 2 2 2 2 2 2 2 2 2 2 2 2 44 6" xfId="29791" xr:uid="{00000000-0005-0000-0000-00005F740000}"/>
    <cellStyle name="Normal 2 2 2 2 2 2 2 2 2 2 2 2 2 2 44 7" xfId="29792" xr:uid="{00000000-0005-0000-0000-000060740000}"/>
    <cellStyle name="Normal 2 2 2 2 2 2 2 2 2 2 2 2 2 2 44 8" xfId="29793" xr:uid="{00000000-0005-0000-0000-000061740000}"/>
    <cellStyle name="Normal 2 2 2 2 2 2 2 2 2 2 2 2 2 2 44 9" xfId="29794" xr:uid="{00000000-0005-0000-0000-000062740000}"/>
    <cellStyle name="Normal 2 2 2 2 2 2 2 2 2 2 2 2 2 2 44_Tabla M" xfId="29795" xr:uid="{00000000-0005-0000-0000-000063740000}"/>
    <cellStyle name="Normal 2 2 2 2 2 2 2 2 2 2 2 2 2 2 45" xfId="29796" xr:uid="{00000000-0005-0000-0000-000064740000}"/>
    <cellStyle name="Normal 2 2 2 2 2 2 2 2 2 2 2 2 2 2 45 10" xfId="29797" xr:uid="{00000000-0005-0000-0000-000065740000}"/>
    <cellStyle name="Normal 2 2 2 2 2 2 2 2 2 2 2 2 2 2 45 2" xfId="29798" xr:uid="{00000000-0005-0000-0000-000066740000}"/>
    <cellStyle name="Normal 2 2 2 2 2 2 2 2 2 2 2 2 2 2 45 3" xfId="29799" xr:uid="{00000000-0005-0000-0000-000067740000}"/>
    <cellStyle name="Normal 2 2 2 2 2 2 2 2 2 2 2 2 2 2 45 4" xfId="29800" xr:uid="{00000000-0005-0000-0000-000068740000}"/>
    <cellStyle name="Normal 2 2 2 2 2 2 2 2 2 2 2 2 2 2 45 5" xfId="29801" xr:uid="{00000000-0005-0000-0000-000069740000}"/>
    <cellStyle name="Normal 2 2 2 2 2 2 2 2 2 2 2 2 2 2 45 6" xfId="29802" xr:uid="{00000000-0005-0000-0000-00006A740000}"/>
    <cellStyle name="Normal 2 2 2 2 2 2 2 2 2 2 2 2 2 2 45 7" xfId="29803" xr:uid="{00000000-0005-0000-0000-00006B740000}"/>
    <cellStyle name="Normal 2 2 2 2 2 2 2 2 2 2 2 2 2 2 45 8" xfId="29804" xr:uid="{00000000-0005-0000-0000-00006C740000}"/>
    <cellStyle name="Normal 2 2 2 2 2 2 2 2 2 2 2 2 2 2 45 9" xfId="29805" xr:uid="{00000000-0005-0000-0000-00006D740000}"/>
    <cellStyle name="Normal 2 2 2 2 2 2 2 2 2 2 2 2 2 2 45_Tabla M" xfId="29806" xr:uid="{00000000-0005-0000-0000-00006E740000}"/>
    <cellStyle name="Normal 2 2 2 2 2 2 2 2 2 2 2 2 2 2 46" xfId="29807" xr:uid="{00000000-0005-0000-0000-00006F740000}"/>
    <cellStyle name="Normal 2 2 2 2 2 2 2 2 2 2 2 2 2 2 46 10" xfId="29808" xr:uid="{00000000-0005-0000-0000-000070740000}"/>
    <cellStyle name="Normal 2 2 2 2 2 2 2 2 2 2 2 2 2 2 46 2" xfId="29809" xr:uid="{00000000-0005-0000-0000-000071740000}"/>
    <cellStyle name="Normal 2 2 2 2 2 2 2 2 2 2 2 2 2 2 46 3" xfId="29810" xr:uid="{00000000-0005-0000-0000-000072740000}"/>
    <cellStyle name="Normal 2 2 2 2 2 2 2 2 2 2 2 2 2 2 46 4" xfId="29811" xr:uid="{00000000-0005-0000-0000-000073740000}"/>
    <cellStyle name="Normal 2 2 2 2 2 2 2 2 2 2 2 2 2 2 46 5" xfId="29812" xr:uid="{00000000-0005-0000-0000-000074740000}"/>
    <cellStyle name="Normal 2 2 2 2 2 2 2 2 2 2 2 2 2 2 46 6" xfId="29813" xr:uid="{00000000-0005-0000-0000-000075740000}"/>
    <cellStyle name="Normal 2 2 2 2 2 2 2 2 2 2 2 2 2 2 46 7" xfId="29814" xr:uid="{00000000-0005-0000-0000-000076740000}"/>
    <cellStyle name="Normal 2 2 2 2 2 2 2 2 2 2 2 2 2 2 46 8" xfId="29815" xr:uid="{00000000-0005-0000-0000-000077740000}"/>
    <cellStyle name="Normal 2 2 2 2 2 2 2 2 2 2 2 2 2 2 46 9" xfId="29816" xr:uid="{00000000-0005-0000-0000-000078740000}"/>
    <cellStyle name="Normal 2 2 2 2 2 2 2 2 2 2 2 2 2 2 46_Tabla M" xfId="29817" xr:uid="{00000000-0005-0000-0000-000079740000}"/>
    <cellStyle name="Normal 2 2 2 2 2 2 2 2 2 2 2 2 2 2 47" xfId="29818" xr:uid="{00000000-0005-0000-0000-00007A740000}"/>
    <cellStyle name="Normal 2 2 2 2 2 2 2 2 2 2 2 2 2 2 47 10" xfId="29819" xr:uid="{00000000-0005-0000-0000-00007B740000}"/>
    <cellStyle name="Normal 2 2 2 2 2 2 2 2 2 2 2 2 2 2 47 2" xfId="29820" xr:uid="{00000000-0005-0000-0000-00007C740000}"/>
    <cellStyle name="Normal 2 2 2 2 2 2 2 2 2 2 2 2 2 2 47 3" xfId="29821" xr:uid="{00000000-0005-0000-0000-00007D740000}"/>
    <cellStyle name="Normal 2 2 2 2 2 2 2 2 2 2 2 2 2 2 47 4" xfId="29822" xr:uid="{00000000-0005-0000-0000-00007E740000}"/>
    <cellStyle name="Normal 2 2 2 2 2 2 2 2 2 2 2 2 2 2 47 5" xfId="29823" xr:uid="{00000000-0005-0000-0000-00007F740000}"/>
    <cellStyle name="Normal 2 2 2 2 2 2 2 2 2 2 2 2 2 2 47 6" xfId="29824" xr:uid="{00000000-0005-0000-0000-000080740000}"/>
    <cellStyle name="Normal 2 2 2 2 2 2 2 2 2 2 2 2 2 2 47 7" xfId="29825" xr:uid="{00000000-0005-0000-0000-000081740000}"/>
    <cellStyle name="Normal 2 2 2 2 2 2 2 2 2 2 2 2 2 2 47 8" xfId="29826" xr:uid="{00000000-0005-0000-0000-000082740000}"/>
    <cellStyle name="Normal 2 2 2 2 2 2 2 2 2 2 2 2 2 2 47 9" xfId="29827" xr:uid="{00000000-0005-0000-0000-000083740000}"/>
    <cellStyle name="Normal 2 2 2 2 2 2 2 2 2 2 2 2 2 2 47_Tabla M" xfId="29828" xr:uid="{00000000-0005-0000-0000-000084740000}"/>
    <cellStyle name="Normal 2 2 2 2 2 2 2 2 2 2 2 2 2 2 48" xfId="29829" xr:uid="{00000000-0005-0000-0000-000085740000}"/>
    <cellStyle name="Normal 2 2 2 2 2 2 2 2 2 2 2 2 2 2 48 10" xfId="29830" xr:uid="{00000000-0005-0000-0000-000086740000}"/>
    <cellStyle name="Normal 2 2 2 2 2 2 2 2 2 2 2 2 2 2 48 2" xfId="29831" xr:uid="{00000000-0005-0000-0000-000087740000}"/>
    <cellStyle name="Normal 2 2 2 2 2 2 2 2 2 2 2 2 2 2 48 3" xfId="29832" xr:uid="{00000000-0005-0000-0000-000088740000}"/>
    <cellStyle name="Normal 2 2 2 2 2 2 2 2 2 2 2 2 2 2 48 4" xfId="29833" xr:uid="{00000000-0005-0000-0000-000089740000}"/>
    <cellStyle name="Normal 2 2 2 2 2 2 2 2 2 2 2 2 2 2 48 5" xfId="29834" xr:uid="{00000000-0005-0000-0000-00008A740000}"/>
    <cellStyle name="Normal 2 2 2 2 2 2 2 2 2 2 2 2 2 2 48 6" xfId="29835" xr:uid="{00000000-0005-0000-0000-00008B740000}"/>
    <cellStyle name="Normal 2 2 2 2 2 2 2 2 2 2 2 2 2 2 48 7" xfId="29836" xr:uid="{00000000-0005-0000-0000-00008C740000}"/>
    <cellStyle name="Normal 2 2 2 2 2 2 2 2 2 2 2 2 2 2 48 8" xfId="29837" xr:uid="{00000000-0005-0000-0000-00008D740000}"/>
    <cellStyle name="Normal 2 2 2 2 2 2 2 2 2 2 2 2 2 2 48 9" xfId="29838" xr:uid="{00000000-0005-0000-0000-00008E740000}"/>
    <cellStyle name="Normal 2 2 2 2 2 2 2 2 2 2 2 2 2 2 48_Tabla M" xfId="29839" xr:uid="{00000000-0005-0000-0000-00008F740000}"/>
    <cellStyle name="Normal 2 2 2 2 2 2 2 2 2 2 2 2 2 2 49" xfId="29840" xr:uid="{00000000-0005-0000-0000-000090740000}"/>
    <cellStyle name="Normal 2 2 2 2 2 2 2 2 2 2 2 2 2 2 49 10" xfId="29841" xr:uid="{00000000-0005-0000-0000-000091740000}"/>
    <cellStyle name="Normal 2 2 2 2 2 2 2 2 2 2 2 2 2 2 49 2" xfId="29842" xr:uid="{00000000-0005-0000-0000-000092740000}"/>
    <cellStyle name="Normal 2 2 2 2 2 2 2 2 2 2 2 2 2 2 49 3" xfId="29843" xr:uid="{00000000-0005-0000-0000-000093740000}"/>
    <cellStyle name="Normal 2 2 2 2 2 2 2 2 2 2 2 2 2 2 49 4" xfId="29844" xr:uid="{00000000-0005-0000-0000-000094740000}"/>
    <cellStyle name="Normal 2 2 2 2 2 2 2 2 2 2 2 2 2 2 49 5" xfId="29845" xr:uid="{00000000-0005-0000-0000-000095740000}"/>
    <cellStyle name="Normal 2 2 2 2 2 2 2 2 2 2 2 2 2 2 49 6" xfId="29846" xr:uid="{00000000-0005-0000-0000-000096740000}"/>
    <cellStyle name="Normal 2 2 2 2 2 2 2 2 2 2 2 2 2 2 49 7" xfId="29847" xr:uid="{00000000-0005-0000-0000-000097740000}"/>
    <cellStyle name="Normal 2 2 2 2 2 2 2 2 2 2 2 2 2 2 49 8" xfId="29848" xr:uid="{00000000-0005-0000-0000-000098740000}"/>
    <cellStyle name="Normal 2 2 2 2 2 2 2 2 2 2 2 2 2 2 49 9" xfId="29849" xr:uid="{00000000-0005-0000-0000-000099740000}"/>
    <cellStyle name="Normal 2 2 2 2 2 2 2 2 2 2 2 2 2 2 49_Tabla M" xfId="29850" xr:uid="{00000000-0005-0000-0000-00009A740000}"/>
    <cellStyle name="Normal 2 2 2 2 2 2 2 2 2 2 2 2 2 2 5" xfId="29851" xr:uid="{00000000-0005-0000-0000-00009B740000}"/>
    <cellStyle name="Normal 2 2 2 2 2 2 2 2 2 2 2 2 2 2 5 10" xfId="29852" xr:uid="{00000000-0005-0000-0000-00009C740000}"/>
    <cellStyle name="Normal 2 2 2 2 2 2 2 2 2 2 2 2 2 2 5 2" xfId="29853" xr:uid="{00000000-0005-0000-0000-00009D740000}"/>
    <cellStyle name="Normal 2 2 2 2 2 2 2 2 2 2 2 2 2 2 5 3" xfId="29854" xr:uid="{00000000-0005-0000-0000-00009E740000}"/>
    <cellStyle name="Normal 2 2 2 2 2 2 2 2 2 2 2 2 2 2 5 4" xfId="29855" xr:uid="{00000000-0005-0000-0000-00009F740000}"/>
    <cellStyle name="Normal 2 2 2 2 2 2 2 2 2 2 2 2 2 2 5 5" xfId="29856" xr:uid="{00000000-0005-0000-0000-0000A0740000}"/>
    <cellStyle name="Normal 2 2 2 2 2 2 2 2 2 2 2 2 2 2 5 6" xfId="29857" xr:uid="{00000000-0005-0000-0000-0000A1740000}"/>
    <cellStyle name="Normal 2 2 2 2 2 2 2 2 2 2 2 2 2 2 5 7" xfId="29858" xr:uid="{00000000-0005-0000-0000-0000A2740000}"/>
    <cellStyle name="Normal 2 2 2 2 2 2 2 2 2 2 2 2 2 2 5 8" xfId="29859" xr:uid="{00000000-0005-0000-0000-0000A3740000}"/>
    <cellStyle name="Normal 2 2 2 2 2 2 2 2 2 2 2 2 2 2 5 9" xfId="29860" xr:uid="{00000000-0005-0000-0000-0000A4740000}"/>
    <cellStyle name="Normal 2 2 2 2 2 2 2 2 2 2 2 2 2 2 5_Tabla M" xfId="29861" xr:uid="{00000000-0005-0000-0000-0000A5740000}"/>
    <cellStyle name="Normal 2 2 2 2 2 2 2 2 2 2 2 2 2 2 50" xfId="29862" xr:uid="{00000000-0005-0000-0000-0000A6740000}"/>
    <cellStyle name="Normal 2 2 2 2 2 2 2 2 2 2 2 2 2 2 50 10" xfId="29863" xr:uid="{00000000-0005-0000-0000-0000A7740000}"/>
    <cellStyle name="Normal 2 2 2 2 2 2 2 2 2 2 2 2 2 2 50 2" xfId="29864" xr:uid="{00000000-0005-0000-0000-0000A8740000}"/>
    <cellStyle name="Normal 2 2 2 2 2 2 2 2 2 2 2 2 2 2 50 3" xfId="29865" xr:uid="{00000000-0005-0000-0000-0000A9740000}"/>
    <cellStyle name="Normal 2 2 2 2 2 2 2 2 2 2 2 2 2 2 50 4" xfId="29866" xr:uid="{00000000-0005-0000-0000-0000AA740000}"/>
    <cellStyle name="Normal 2 2 2 2 2 2 2 2 2 2 2 2 2 2 50 5" xfId="29867" xr:uid="{00000000-0005-0000-0000-0000AB740000}"/>
    <cellStyle name="Normal 2 2 2 2 2 2 2 2 2 2 2 2 2 2 50 6" xfId="29868" xr:uid="{00000000-0005-0000-0000-0000AC740000}"/>
    <cellStyle name="Normal 2 2 2 2 2 2 2 2 2 2 2 2 2 2 50 7" xfId="29869" xr:uid="{00000000-0005-0000-0000-0000AD740000}"/>
    <cellStyle name="Normal 2 2 2 2 2 2 2 2 2 2 2 2 2 2 50 8" xfId="29870" xr:uid="{00000000-0005-0000-0000-0000AE740000}"/>
    <cellStyle name="Normal 2 2 2 2 2 2 2 2 2 2 2 2 2 2 50 9" xfId="29871" xr:uid="{00000000-0005-0000-0000-0000AF740000}"/>
    <cellStyle name="Normal 2 2 2 2 2 2 2 2 2 2 2 2 2 2 50_Tabla M" xfId="29872" xr:uid="{00000000-0005-0000-0000-0000B0740000}"/>
    <cellStyle name="Normal 2 2 2 2 2 2 2 2 2 2 2 2 2 2 51" xfId="29873" xr:uid="{00000000-0005-0000-0000-0000B1740000}"/>
    <cellStyle name="Normal 2 2 2 2 2 2 2 2 2 2 2 2 2 2 51 10" xfId="29874" xr:uid="{00000000-0005-0000-0000-0000B2740000}"/>
    <cellStyle name="Normal 2 2 2 2 2 2 2 2 2 2 2 2 2 2 51 2" xfId="29875" xr:uid="{00000000-0005-0000-0000-0000B3740000}"/>
    <cellStyle name="Normal 2 2 2 2 2 2 2 2 2 2 2 2 2 2 51 3" xfId="29876" xr:uid="{00000000-0005-0000-0000-0000B4740000}"/>
    <cellStyle name="Normal 2 2 2 2 2 2 2 2 2 2 2 2 2 2 51 4" xfId="29877" xr:uid="{00000000-0005-0000-0000-0000B5740000}"/>
    <cellStyle name="Normal 2 2 2 2 2 2 2 2 2 2 2 2 2 2 51 5" xfId="29878" xr:uid="{00000000-0005-0000-0000-0000B6740000}"/>
    <cellStyle name="Normal 2 2 2 2 2 2 2 2 2 2 2 2 2 2 51 6" xfId="29879" xr:uid="{00000000-0005-0000-0000-0000B7740000}"/>
    <cellStyle name="Normal 2 2 2 2 2 2 2 2 2 2 2 2 2 2 51 7" xfId="29880" xr:uid="{00000000-0005-0000-0000-0000B8740000}"/>
    <cellStyle name="Normal 2 2 2 2 2 2 2 2 2 2 2 2 2 2 51 8" xfId="29881" xr:uid="{00000000-0005-0000-0000-0000B9740000}"/>
    <cellStyle name="Normal 2 2 2 2 2 2 2 2 2 2 2 2 2 2 51 9" xfId="29882" xr:uid="{00000000-0005-0000-0000-0000BA740000}"/>
    <cellStyle name="Normal 2 2 2 2 2 2 2 2 2 2 2 2 2 2 51_Tabla M" xfId="29883" xr:uid="{00000000-0005-0000-0000-0000BB740000}"/>
    <cellStyle name="Normal 2 2 2 2 2 2 2 2 2 2 2 2 2 2 52" xfId="29884" xr:uid="{00000000-0005-0000-0000-0000BC740000}"/>
    <cellStyle name="Normal 2 2 2 2 2 2 2 2 2 2 2 2 2 2 52 10" xfId="29885" xr:uid="{00000000-0005-0000-0000-0000BD740000}"/>
    <cellStyle name="Normal 2 2 2 2 2 2 2 2 2 2 2 2 2 2 52 2" xfId="29886" xr:uid="{00000000-0005-0000-0000-0000BE740000}"/>
    <cellStyle name="Normal 2 2 2 2 2 2 2 2 2 2 2 2 2 2 52 3" xfId="29887" xr:uid="{00000000-0005-0000-0000-0000BF740000}"/>
    <cellStyle name="Normal 2 2 2 2 2 2 2 2 2 2 2 2 2 2 52 4" xfId="29888" xr:uid="{00000000-0005-0000-0000-0000C0740000}"/>
    <cellStyle name="Normal 2 2 2 2 2 2 2 2 2 2 2 2 2 2 52 5" xfId="29889" xr:uid="{00000000-0005-0000-0000-0000C1740000}"/>
    <cellStyle name="Normal 2 2 2 2 2 2 2 2 2 2 2 2 2 2 52 6" xfId="29890" xr:uid="{00000000-0005-0000-0000-0000C2740000}"/>
    <cellStyle name="Normal 2 2 2 2 2 2 2 2 2 2 2 2 2 2 52 7" xfId="29891" xr:uid="{00000000-0005-0000-0000-0000C3740000}"/>
    <cellStyle name="Normal 2 2 2 2 2 2 2 2 2 2 2 2 2 2 52 8" xfId="29892" xr:uid="{00000000-0005-0000-0000-0000C4740000}"/>
    <cellStyle name="Normal 2 2 2 2 2 2 2 2 2 2 2 2 2 2 52 9" xfId="29893" xr:uid="{00000000-0005-0000-0000-0000C5740000}"/>
    <cellStyle name="Normal 2 2 2 2 2 2 2 2 2 2 2 2 2 2 52_Tabla M" xfId="29894" xr:uid="{00000000-0005-0000-0000-0000C6740000}"/>
    <cellStyle name="Normal 2 2 2 2 2 2 2 2 2 2 2 2 2 2 53" xfId="29895" xr:uid="{00000000-0005-0000-0000-0000C7740000}"/>
    <cellStyle name="Normal 2 2 2 2 2 2 2 2 2 2 2 2 2 2 53 10" xfId="29896" xr:uid="{00000000-0005-0000-0000-0000C8740000}"/>
    <cellStyle name="Normal 2 2 2 2 2 2 2 2 2 2 2 2 2 2 53 2" xfId="29897" xr:uid="{00000000-0005-0000-0000-0000C9740000}"/>
    <cellStyle name="Normal 2 2 2 2 2 2 2 2 2 2 2 2 2 2 53 3" xfId="29898" xr:uid="{00000000-0005-0000-0000-0000CA740000}"/>
    <cellStyle name="Normal 2 2 2 2 2 2 2 2 2 2 2 2 2 2 53 4" xfId="29899" xr:uid="{00000000-0005-0000-0000-0000CB740000}"/>
    <cellStyle name="Normal 2 2 2 2 2 2 2 2 2 2 2 2 2 2 53 5" xfId="29900" xr:uid="{00000000-0005-0000-0000-0000CC740000}"/>
    <cellStyle name="Normal 2 2 2 2 2 2 2 2 2 2 2 2 2 2 53 6" xfId="29901" xr:uid="{00000000-0005-0000-0000-0000CD740000}"/>
    <cellStyle name="Normal 2 2 2 2 2 2 2 2 2 2 2 2 2 2 53 7" xfId="29902" xr:uid="{00000000-0005-0000-0000-0000CE740000}"/>
    <cellStyle name="Normal 2 2 2 2 2 2 2 2 2 2 2 2 2 2 53 8" xfId="29903" xr:uid="{00000000-0005-0000-0000-0000CF740000}"/>
    <cellStyle name="Normal 2 2 2 2 2 2 2 2 2 2 2 2 2 2 53 9" xfId="29904" xr:uid="{00000000-0005-0000-0000-0000D0740000}"/>
    <cellStyle name="Normal 2 2 2 2 2 2 2 2 2 2 2 2 2 2 53_Tabla M" xfId="29905" xr:uid="{00000000-0005-0000-0000-0000D1740000}"/>
    <cellStyle name="Normal 2 2 2 2 2 2 2 2 2 2 2 2 2 2 54" xfId="29906" xr:uid="{00000000-0005-0000-0000-0000D2740000}"/>
    <cellStyle name="Normal 2 2 2 2 2 2 2 2 2 2 2 2 2 2 54 10" xfId="29907" xr:uid="{00000000-0005-0000-0000-0000D3740000}"/>
    <cellStyle name="Normal 2 2 2 2 2 2 2 2 2 2 2 2 2 2 54 2" xfId="29908" xr:uid="{00000000-0005-0000-0000-0000D4740000}"/>
    <cellStyle name="Normal 2 2 2 2 2 2 2 2 2 2 2 2 2 2 54 3" xfId="29909" xr:uid="{00000000-0005-0000-0000-0000D5740000}"/>
    <cellStyle name="Normal 2 2 2 2 2 2 2 2 2 2 2 2 2 2 54 4" xfId="29910" xr:uid="{00000000-0005-0000-0000-0000D6740000}"/>
    <cellStyle name="Normal 2 2 2 2 2 2 2 2 2 2 2 2 2 2 54 5" xfId="29911" xr:uid="{00000000-0005-0000-0000-0000D7740000}"/>
    <cellStyle name="Normal 2 2 2 2 2 2 2 2 2 2 2 2 2 2 54 6" xfId="29912" xr:uid="{00000000-0005-0000-0000-0000D8740000}"/>
    <cellStyle name="Normal 2 2 2 2 2 2 2 2 2 2 2 2 2 2 54 7" xfId="29913" xr:uid="{00000000-0005-0000-0000-0000D9740000}"/>
    <cellStyle name="Normal 2 2 2 2 2 2 2 2 2 2 2 2 2 2 54 8" xfId="29914" xr:uid="{00000000-0005-0000-0000-0000DA740000}"/>
    <cellStyle name="Normal 2 2 2 2 2 2 2 2 2 2 2 2 2 2 54 9" xfId="29915" xr:uid="{00000000-0005-0000-0000-0000DB740000}"/>
    <cellStyle name="Normal 2 2 2 2 2 2 2 2 2 2 2 2 2 2 54_Tabla M" xfId="29916" xr:uid="{00000000-0005-0000-0000-0000DC740000}"/>
    <cellStyle name="Normal 2 2 2 2 2 2 2 2 2 2 2 2 2 2 55" xfId="29917" xr:uid="{00000000-0005-0000-0000-0000DD740000}"/>
    <cellStyle name="Normal 2 2 2 2 2 2 2 2 2 2 2 2 2 2 55 10" xfId="29918" xr:uid="{00000000-0005-0000-0000-0000DE740000}"/>
    <cellStyle name="Normal 2 2 2 2 2 2 2 2 2 2 2 2 2 2 55 2" xfId="29919" xr:uid="{00000000-0005-0000-0000-0000DF740000}"/>
    <cellStyle name="Normal 2 2 2 2 2 2 2 2 2 2 2 2 2 2 55 3" xfId="29920" xr:uid="{00000000-0005-0000-0000-0000E0740000}"/>
    <cellStyle name="Normal 2 2 2 2 2 2 2 2 2 2 2 2 2 2 55 4" xfId="29921" xr:uid="{00000000-0005-0000-0000-0000E1740000}"/>
    <cellStyle name="Normal 2 2 2 2 2 2 2 2 2 2 2 2 2 2 55 5" xfId="29922" xr:uid="{00000000-0005-0000-0000-0000E2740000}"/>
    <cellStyle name="Normal 2 2 2 2 2 2 2 2 2 2 2 2 2 2 55 6" xfId="29923" xr:uid="{00000000-0005-0000-0000-0000E3740000}"/>
    <cellStyle name="Normal 2 2 2 2 2 2 2 2 2 2 2 2 2 2 55 7" xfId="29924" xr:uid="{00000000-0005-0000-0000-0000E4740000}"/>
    <cellStyle name="Normal 2 2 2 2 2 2 2 2 2 2 2 2 2 2 55 8" xfId="29925" xr:uid="{00000000-0005-0000-0000-0000E5740000}"/>
    <cellStyle name="Normal 2 2 2 2 2 2 2 2 2 2 2 2 2 2 55 9" xfId="29926" xr:uid="{00000000-0005-0000-0000-0000E6740000}"/>
    <cellStyle name="Normal 2 2 2 2 2 2 2 2 2 2 2 2 2 2 55_Tabla M" xfId="29927" xr:uid="{00000000-0005-0000-0000-0000E7740000}"/>
    <cellStyle name="Normal 2 2 2 2 2 2 2 2 2 2 2 2 2 2 56" xfId="29928" xr:uid="{00000000-0005-0000-0000-0000E8740000}"/>
    <cellStyle name="Normal 2 2 2 2 2 2 2 2 2 2 2 2 2 2 56 10" xfId="29929" xr:uid="{00000000-0005-0000-0000-0000E9740000}"/>
    <cellStyle name="Normal 2 2 2 2 2 2 2 2 2 2 2 2 2 2 56 2" xfId="29930" xr:uid="{00000000-0005-0000-0000-0000EA740000}"/>
    <cellStyle name="Normal 2 2 2 2 2 2 2 2 2 2 2 2 2 2 56 3" xfId="29931" xr:uid="{00000000-0005-0000-0000-0000EB740000}"/>
    <cellStyle name="Normal 2 2 2 2 2 2 2 2 2 2 2 2 2 2 56 4" xfId="29932" xr:uid="{00000000-0005-0000-0000-0000EC740000}"/>
    <cellStyle name="Normal 2 2 2 2 2 2 2 2 2 2 2 2 2 2 56 5" xfId="29933" xr:uid="{00000000-0005-0000-0000-0000ED740000}"/>
    <cellStyle name="Normal 2 2 2 2 2 2 2 2 2 2 2 2 2 2 56 6" xfId="29934" xr:uid="{00000000-0005-0000-0000-0000EE740000}"/>
    <cellStyle name="Normal 2 2 2 2 2 2 2 2 2 2 2 2 2 2 56 7" xfId="29935" xr:uid="{00000000-0005-0000-0000-0000EF740000}"/>
    <cellStyle name="Normal 2 2 2 2 2 2 2 2 2 2 2 2 2 2 56 8" xfId="29936" xr:uid="{00000000-0005-0000-0000-0000F0740000}"/>
    <cellStyle name="Normal 2 2 2 2 2 2 2 2 2 2 2 2 2 2 56 9" xfId="29937" xr:uid="{00000000-0005-0000-0000-0000F1740000}"/>
    <cellStyle name="Normal 2 2 2 2 2 2 2 2 2 2 2 2 2 2 56_Tabla M" xfId="29938" xr:uid="{00000000-0005-0000-0000-0000F2740000}"/>
    <cellStyle name="Normal 2 2 2 2 2 2 2 2 2 2 2 2 2 2 57" xfId="29939" xr:uid="{00000000-0005-0000-0000-0000F3740000}"/>
    <cellStyle name="Normal 2 2 2 2 2 2 2 2 2 2 2 2 2 2 57 10" xfId="29940" xr:uid="{00000000-0005-0000-0000-0000F4740000}"/>
    <cellStyle name="Normal 2 2 2 2 2 2 2 2 2 2 2 2 2 2 57 2" xfId="29941" xr:uid="{00000000-0005-0000-0000-0000F5740000}"/>
    <cellStyle name="Normal 2 2 2 2 2 2 2 2 2 2 2 2 2 2 57 3" xfId="29942" xr:uid="{00000000-0005-0000-0000-0000F6740000}"/>
    <cellStyle name="Normal 2 2 2 2 2 2 2 2 2 2 2 2 2 2 57 4" xfId="29943" xr:uid="{00000000-0005-0000-0000-0000F7740000}"/>
    <cellStyle name="Normal 2 2 2 2 2 2 2 2 2 2 2 2 2 2 57 5" xfId="29944" xr:uid="{00000000-0005-0000-0000-0000F8740000}"/>
    <cellStyle name="Normal 2 2 2 2 2 2 2 2 2 2 2 2 2 2 57 6" xfId="29945" xr:uid="{00000000-0005-0000-0000-0000F9740000}"/>
    <cellStyle name="Normal 2 2 2 2 2 2 2 2 2 2 2 2 2 2 57 7" xfId="29946" xr:uid="{00000000-0005-0000-0000-0000FA740000}"/>
    <cellStyle name="Normal 2 2 2 2 2 2 2 2 2 2 2 2 2 2 57 8" xfId="29947" xr:uid="{00000000-0005-0000-0000-0000FB740000}"/>
    <cellStyle name="Normal 2 2 2 2 2 2 2 2 2 2 2 2 2 2 57 9" xfId="29948" xr:uid="{00000000-0005-0000-0000-0000FC740000}"/>
    <cellStyle name="Normal 2 2 2 2 2 2 2 2 2 2 2 2 2 2 57_Tabla M" xfId="29949" xr:uid="{00000000-0005-0000-0000-0000FD740000}"/>
    <cellStyle name="Normal 2 2 2 2 2 2 2 2 2 2 2 2 2 2 58" xfId="29950" xr:uid="{00000000-0005-0000-0000-0000FE740000}"/>
    <cellStyle name="Normal 2 2 2 2 2 2 2 2 2 2 2 2 2 2 58 10" xfId="29951" xr:uid="{00000000-0005-0000-0000-0000FF740000}"/>
    <cellStyle name="Normal 2 2 2 2 2 2 2 2 2 2 2 2 2 2 58 2" xfId="29952" xr:uid="{00000000-0005-0000-0000-000000750000}"/>
    <cellStyle name="Normal 2 2 2 2 2 2 2 2 2 2 2 2 2 2 58 3" xfId="29953" xr:uid="{00000000-0005-0000-0000-000001750000}"/>
    <cellStyle name="Normal 2 2 2 2 2 2 2 2 2 2 2 2 2 2 58 4" xfId="29954" xr:uid="{00000000-0005-0000-0000-000002750000}"/>
    <cellStyle name="Normal 2 2 2 2 2 2 2 2 2 2 2 2 2 2 58 5" xfId="29955" xr:uid="{00000000-0005-0000-0000-000003750000}"/>
    <cellStyle name="Normal 2 2 2 2 2 2 2 2 2 2 2 2 2 2 58 6" xfId="29956" xr:uid="{00000000-0005-0000-0000-000004750000}"/>
    <cellStyle name="Normal 2 2 2 2 2 2 2 2 2 2 2 2 2 2 58 7" xfId="29957" xr:uid="{00000000-0005-0000-0000-000005750000}"/>
    <cellStyle name="Normal 2 2 2 2 2 2 2 2 2 2 2 2 2 2 58 8" xfId="29958" xr:uid="{00000000-0005-0000-0000-000006750000}"/>
    <cellStyle name="Normal 2 2 2 2 2 2 2 2 2 2 2 2 2 2 58 9" xfId="29959" xr:uid="{00000000-0005-0000-0000-000007750000}"/>
    <cellStyle name="Normal 2 2 2 2 2 2 2 2 2 2 2 2 2 2 58_Tabla M" xfId="29960" xr:uid="{00000000-0005-0000-0000-000008750000}"/>
    <cellStyle name="Normal 2 2 2 2 2 2 2 2 2 2 2 2 2 2 59" xfId="29961" xr:uid="{00000000-0005-0000-0000-000009750000}"/>
    <cellStyle name="Normal 2 2 2 2 2 2 2 2 2 2 2 2 2 2 59 10" xfId="29962" xr:uid="{00000000-0005-0000-0000-00000A750000}"/>
    <cellStyle name="Normal 2 2 2 2 2 2 2 2 2 2 2 2 2 2 59 2" xfId="29963" xr:uid="{00000000-0005-0000-0000-00000B750000}"/>
    <cellStyle name="Normal 2 2 2 2 2 2 2 2 2 2 2 2 2 2 59 3" xfId="29964" xr:uid="{00000000-0005-0000-0000-00000C750000}"/>
    <cellStyle name="Normal 2 2 2 2 2 2 2 2 2 2 2 2 2 2 59 4" xfId="29965" xr:uid="{00000000-0005-0000-0000-00000D750000}"/>
    <cellStyle name="Normal 2 2 2 2 2 2 2 2 2 2 2 2 2 2 59 5" xfId="29966" xr:uid="{00000000-0005-0000-0000-00000E750000}"/>
    <cellStyle name="Normal 2 2 2 2 2 2 2 2 2 2 2 2 2 2 59 6" xfId="29967" xr:uid="{00000000-0005-0000-0000-00000F750000}"/>
    <cellStyle name="Normal 2 2 2 2 2 2 2 2 2 2 2 2 2 2 59 7" xfId="29968" xr:uid="{00000000-0005-0000-0000-000010750000}"/>
    <cellStyle name="Normal 2 2 2 2 2 2 2 2 2 2 2 2 2 2 59 8" xfId="29969" xr:uid="{00000000-0005-0000-0000-000011750000}"/>
    <cellStyle name="Normal 2 2 2 2 2 2 2 2 2 2 2 2 2 2 59 9" xfId="29970" xr:uid="{00000000-0005-0000-0000-000012750000}"/>
    <cellStyle name="Normal 2 2 2 2 2 2 2 2 2 2 2 2 2 2 59_Tabla M" xfId="29971" xr:uid="{00000000-0005-0000-0000-000013750000}"/>
    <cellStyle name="Normal 2 2 2 2 2 2 2 2 2 2 2 2 2 2 6" xfId="29972" xr:uid="{00000000-0005-0000-0000-000014750000}"/>
    <cellStyle name="Normal 2 2 2 2 2 2 2 2 2 2 2 2 2 2 6 10" xfId="29973" xr:uid="{00000000-0005-0000-0000-000015750000}"/>
    <cellStyle name="Normal 2 2 2 2 2 2 2 2 2 2 2 2 2 2 6 2" xfId="29974" xr:uid="{00000000-0005-0000-0000-000016750000}"/>
    <cellStyle name="Normal 2 2 2 2 2 2 2 2 2 2 2 2 2 2 6 3" xfId="29975" xr:uid="{00000000-0005-0000-0000-000017750000}"/>
    <cellStyle name="Normal 2 2 2 2 2 2 2 2 2 2 2 2 2 2 6 4" xfId="29976" xr:uid="{00000000-0005-0000-0000-000018750000}"/>
    <cellStyle name="Normal 2 2 2 2 2 2 2 2 2 2 2 2 2 2 6 5" xfId="29977" xr:uid="{00000000-0005-0000-0000-000019750000}"/>
    <cellStyle name="Normal 2 2 2 2 2 2 2 2 2 2 2 2 2 2 6 6" xfId="29978" xr:uid="{00000000-0005-0000-0000-00001A750000}"/>
    <cellStyle name="Normal 2 2 2 2 2 2 2 2 2 2 2 2 2 2 6 7" xfId="29979" xr:uid="{00000000-0005-0000-0000-00001B750000}"/>
    <cellStyle name="Normal 2 2 2 2 2 2 2 2 2 2 2 2 2 2 6 8" xfId="29980" xr:uid="{00000000-0005-0000-0000-00001C750000}"/>
    <cellStyle name="Normal 2 2 2 2 2 2 2 2 2 2 2 2 2 2 6 9" xfId="29981" xr:uid="{00000000-0005-0000-0000-00001D750000}"/>
    <cellStyle name="Normal 2 2 2 2 2 2 2 2 2 2 2 2 2 2 6_Tabla M" xfId="29982" xr:uid="{00000000-0005-0000-0000-00001E750000}"/>
    <cellStyle name="Normal 2 2 2 2 2 2 2 2 2 2 2 2 2 2 60" xfId="29983" xr:uid="{00000000-0005-0000-0000-00001F750000}"/>
    <cellStyle name="Normal 2 2 2 2 2 2 2 2 2 2 2 2 2 2 60 10" xfId="29984" xr:uid="{00000000-0005-0000-0000-000020750000}"/>
    <cellStyle name="Normal 2 2 2 2 2 2 2 2 2 2 2 2 2 2 60 2" xfId="29985" xr:uid="{00000000-0005-0000-0000-000021750000}"/>
    <cellStyle name="Normal 2 2 2 2 2 2 2 2 2 2 2 2 2 2 60 3" xfId="29986" xr:uid="{00000000-0005-0000-0000-000022750000}"/>
    <cellStyle name="Normal 2 2 2 2 2 2 2 2 2 2 2 2 2 2 60 4" xfId="29987" xr:uid="{00000000-0005-0000-0000-000023750000}"/>
    <cellStyle name="Normal 2 2 2 2 2 2 2 2 2 2 2 2 2 2 60 5" xfId="29988" xr:uid="{00000000-0005-0000-0000-000024750000}"/>
    <cellStyle name="Normal 2 2 2 2 2 2 2 2 2 2 2 2 2 2 60 6" xfId="29989" xr:uid="{00000000-0005-0000-0000-000025750000}"/>
    <cellStyle name="Normal 2 2 2 2 2 2 2 2 2 2 2 2 2 2 60 7" xfId="29990" xr:uid="{00000000-0005-0000-0000-000026750000}"/>
    <cellStyle name="Normal 2 2 2 2 2 2 2 2 2 2 2 2 2 2 60 8" xfId="29991" xr:uid="{00000000-0005-0000-0000-000027750000}"/>
    <cellStyle name="Normal 2 2 2 2 2 2 2 2 2 2 2 2 2 2 60 9" xfId="29992" xr:uid="{00000000-0005-0000-0000-000028750000}"/>
    <cellStyle name="Normal 2 2 2 2 2 2 2 2 2 2 2 2 2 2 60_Tabla M" xfId="29993" xr:uid="{00000000-0005-0000-0000-000029750000}"/>
    <cellStyle name="Normal 2 2 2 2 2 2 2 2 2 2 2 2 2 2 61" xfId="29994" xr:uid="{00000000-0005-0000-0000-00002A750000}"/>
    <cellStyle name="Normal 2 2 2 2 2 2 2 2 2 2 2 2 2 2 61 10" xfId="29995" xr:uid="{00000000-0005-0000-0000-00002B750000}"/>
    <cellStyle name="Normal 2 2 2 2 2 2 2 2 2 2 2 2 2 2 61 2" xfId="29996" xr:uid="{00000000-0005-0000-0000-00002C750000}"/>
    <cellStyle name="Normal 2 2 2 2 2 2 2 2 2 2 2 2 2 2 61 3" xfId="29997" xr:uid="{00000000-0005-0000-0000-00002D750000}"/>
    <cellStyle name="Normal 2 2 2 2 2 2 2 2 2 2 2 2 2 2 61 4" xfId="29998" xr:uid="{00000000-0005-0000-0000-00002E750000}"/>
    <cellStyle name="Normal 2 2 2 2 2 2 2 2 2 2 2 2 2 2 61 5" xfId="29999" xr:uid="{00000000-0005-0000-0000-00002F750000}"/>
    <cellStyle name="Normal 2 2 2 2 2 2 2 2 2 2 2 2 2 2 61 6" xfId="30000" xr:uid="{00000000-0005-0000-0000-000030750000}"/>
    <cellStyle name="Normal 2 2 2 2 2 2 2 2 2 2 2 2 2 2 61 7" xfId="30001" xr:uid="{00000000-0005-0000-0000-000031750000}"/>
    <cellStyle name="Normal 2 2 2 2 2 2 2 2 2 2 2 2 2 2 61 8" xfId="30002" xr:uid="{00000000-0005-0000-0000-000032750000}"/>
    <cellStyle name="Normal 2 2 2 2 2 2 2 2 2 2 2 2 2 2 61 9" xfId="30003" xr:uid="{00000000-0005-0000-0000-000033750000}"/>
    <cellStyle name="Normal 2 2 2 2 2 2 2 2 2 2 2 2 2 2 61_Tabla M" xfId="30004" xr:uid="{00000000-0005-0000-0000-000034750000}"/>
    <cellStyle name="Normal 2 2 2 2 2 2 2 2 2 2 2 2 2 2 62" xfId="30005" xr:uid="{00000000-0005-0000-0000-000035750000}"/>
    <cellStyle name="Normal 2 2 2 2 2 2 2 2 2 2 2 2 2 2 62 10" xfId="30006" xr:uid="{00000000-0005-0000-0000-000036750000}"/>
    <cellStyle name="Normal 2 2 2 2 2 2 2 2 2 2 2 2 2 2 62 2" xfId="30007" xr:uid="{00000000-0005-0000-0000-000037750000}"/>
    <cellStyle name="Normal 2 2 2 2 2 2 2 2 2 2 2 2 2 2 62 3" xfId="30008" xr:uid="{00000000-0005-0000-0000-000038750000}"/>
    <cellStyle name="Normal 2 2 2 2 2 2 2 2 2 2 2 2 2 2 62 4" xfId="30009" xr:uid="{00000000-0005-0000-0000-000039750000}"/>
    <cellStyle name="Normal 2 2 2 2 2 2 2 2 2 2 2 2 2 2 62 5" xfId="30010" xr:uid="{00000000-0005-0000-0000-00003A750000}"/>
    <cellStyle name="Normal 2 2 2 2 2 2 2 2 2 2 2 2 2 2 62 6" xfId="30011" xr:uid="{00000000-0005-0000-0000-00003B750000}"/>
    <cellStyle name="Normal 2 2 2 2 2 2 2 2 2 2 2 2 2 2 62 7" xfId="30012" xr:uid="{00000000-0005-0000-0000-00003C750000}"/>
    <cellStyle name="Normal 2 2 2 2 2 2 2 2 2 2 2 2 2 2 62 8" xfId="30013" xr:uid="{00000000-0005-0000-0000-00003D750000}"/>
    <cellStyle name="Normal 2 2 2 2 2 2 2 2 2 2 2 2 2 2 62 9" xfId="30014" xr:uid="{00000000-0005-0000-0000-00003E750000}"/>
    <cellStyle name="Normal 2 2 2 2 2 2 2 2 2 2 2 2 2 2 62_Tabla M" xfId="30015" xr:uid="{00000000-0005-0000-0000-00003F750000}"/>
    <cellStyle name="Normal 2 2 2 2 2 2 2 2 2 2 2 2 2 2 63" xfId="30016" xr:uid="{00000000-0005-0000-0000-000040750000}"/>
    <cellStyle name="Normal 2 2 2 2 2 2 2 2 2 2 2 2 2 2 63 10" xfId="30017" xr:uid="{00000000-0005-0000-0000-000041750000}"/>
    <cellStyle name="Normal 2 2 2 2 2 2 2 2 2 2 2 2 2 2 63 2" xfId="30018" xr:uid="{00000000-0005-0000-0000-000042750000}"/>
    <cellStyle name="Normal 2 2 2 2 2 2 2 2 2 2 2 2 2 2 63 3" xfId="30019" xr:uid="{00000000-0005-0000-0000-000043750000}"/>
    <cellStyle name="Normal 2 2 2 2 2 2 2 2 2 2 2 2 2 2 63 4" xfId="30020" xr:uid="{00000000-0005-0000-0000-000044750000}"/>
    <cellStyle name="Normal 2 2 2 2 2 2 2 2 2 2 2 2 2 2 63 5" xfId="30021" xr:uid="{00000000-0005-0000-0000-000045750000}"/>
    <cellStyle name="Normal 2 2 2 2 2 2 2 2 2 2 2 2 2 2 63 6" xfId="30022" xr:uid="{00000000-0005-0000-0000-000046750000}"/>
    <cellStyle name="Normal 2 2 2 2 2 2 2 2 2 2 2 2 2 2 63 7" xfId="30023" xr:uid="{00000000-0005-0000-0000-000047750000}"/>
    <cellStyle name="Normal 2 2 2 2 2 2 2 2 2 2 2 2 2 2 63 8" xfId="30024" xr:uid="{00000000-0005-0000-0000-000048750000}"/>
    <cellStyle name="Normal 2 2 2 2 2 2 2 2 2 2 2 2 2 2 63 9" xfId="30025" xr:uid="{00000000-0005-0000-0000-000049750000}"/>
    <cellStyle name="Normal 2 2 2 2 2 2 2 2 2 2 2 2 2 2 63_Tabla M" xfId="30026" xr:uid="{00000000-0005-0000-0000-00004A750000}"/>
    <cellStyle name="Normal 2 2 2 2 2 2 2 2 2 2 2 2 2 2 64" xfId="30027" xr:uid="{00000000-0005-0000-0000-00004B750000}"/>
    <cellStyle name="Normal 2 2 2 2 2 2 2 2 2 2 2 2 2 2 64 10" xfId="30028" xr:uid="{00000000-0005-0000-0000-00004C750000}"/>
    <cellStyle name="Normal 2 2 2 2 2 2 2 2 2 2 2 2 2 2 64 2" xfId="30029" xr:uid="{00000000-0005-0000-0000-00004D750000}"/>
    <cellStyle name="Normal 2 2 2 2 2 2 2 2 2 2 2 2 2 2 64 3" xfId="30030" xr:uid="{00000000-0005-0000-0000-00004E750000}"/>
    <cellStyle name="Normal 2 2 2 2 2 2 2 2 2 2 2 2 2 2 64 4" xfId="30031" xr:uid="{00000000-0005-0000-0000-00004F750000}"/>
    <cellStyle name="Normal 2 2 2 2 2 2 2 2 2 2 2 2 2 2 64 5" xfId="30032" xr:uid="{00000000-0005-0000-0000-000050750000}"/>
    <cellStyle name="Normal 2 2 2 2 2 2 2 2 2 2 2 2 2 2 64 6" xfId="30033" xr:uid="{00000000-0005-0000-0000-000051750000}"/>
    <cellStyle name="Normal 2 2 2 2 2 2 2 2 2 2 2 2 2 2 64 7" xfId="30034" xr:uid="{00000000-0005-0000-0000-000052750000}"/>
    <cellStyle name="Normal 2 2 2 2 2 2 2 2 2 2 2 2 2 2 64 8" xfId="30035" xr:uid="{00000000-0005-0000-0000-000053750000}"/>
    <cellStyle name="Normal 2 2 2 2 2 2 2 2 2 2 2 2 2 2 64 9" xfId="30036" xr:uid="{00000000-0005-0000-0000-000054750000}"/>
    <cellStyle name="Normal 2 2 2 2 2 2 2 2 2 2 2 2 2 2 64_Tabla M" xfId="30037" xr:uid="{00000000-0005-0000-0000-000055750000}"/>
    <cellStyle name="Normal 2 2 2 2 2 2 2 2 2 2 2 2 2 2 65" xfId="30038" xr:uid="{00000000-0005-0000-0000-000056750000}"/>
    <cellStyle name="Normal 2 2 2 2 2 2 2 2 2 2 2 2 2 2 65 10" xfId="30039" xr:uid="{00000000-0005-0000-0000-000057750000}"/>
    <cellStyle name="Normal 2 2 2 2 2 2 2 2 2 2 2 2 2 2 65 2" xfId="30040" xr:uid="{00000000-0005-0000-0000-000058750000}"/>
    <cellStyle name="Normal 2 2 2 2 2 2 2 2 2 2 2 2 2 2 65 3" xfId="30041" xr:uid="{00000000-0005-0000-0000-000059750000}"/>
    <cellStyle name="Normal 2 2 2 2 2 2 2 2 2 2 2 2 2 2 65 4" xfId="30042" xr:uid="{00000000-0005-0000-0000-00005A750000}"/>
    <cellStyle name="Normal 2 2 2 2 2 2 2 2 2 2 2 2 2 2 65 5" xfId="30043" xr:uid="{00000000-0005-0000-0000-00005B750000}"/>
    <cellStyle name="Normal 2 2 2 2 2 2 2 2 2 2 2 2 2 2 65 6" xfId="30044" xr:uid="{00000000-0005-0000-0000-00005C750000}"/>
    <cellStyle name="Normal 2 2 2 2 2 2 2 2 2 2 2 2 2 2 65 7" xfId="30045" xr:uid="{00000000-0005-0000-0000-00005D750000}"/>
    <cellStyle name="Normal 2 2 2 2 2 2 2 2 2 2 2 2 2 2 65 8" xfId="30046" xr:uid="{00000000-0005-0000-0000-00005E750000}"/>
    <cellStyle name="Normal 2 2 2 2 2 2 2 2 2 2 2 2 2 2 65 9" xfId="30047" xr:uid="{00000000-0005-0000-0000-00005F750000}"/>
    <cellStyle name="Normal 2 2 2 2 2 2 2 2 2 2 2 2 2 2 65_Tabla M" xfId="30048" xr:uid="{00000000-0005-0000-0000-000060750000}"/>
    <cellStyle name="Normal 2 2 2 2 2 2 2 2 2 2 2 2 2 2 66" xfId="30049" xr:uid="{00000000-0005-0000-0000-000061750000}"/>
    <cellStyle name="Normal 2 2 2 2 2 2 2 2 2 2 2 2 2 2 67" xfId="30050" xr:uid="{00000000-0005-0000-0000-000062750000}"/>
    <cellStyle name="Normal 2 2 2 2 2 2 2 2 2 2 2 2 2 2 68" xfId="30051" xr:uid="{00000000-0005-0000-0000-000063750000}"/>
    <cellStyle name="Normal 2 2 2 2 2 2 2 2 2 2 2 2 2 2 69" xfId="30052" xr:uid="{00000000-0005-0000-0000-000064750000}"/>
    <cellStyle name="Normal 2 2 2 2 2 2 2 2 2 2 2 2 2 2 7" xfId="30053" xr:uid="{00000000-0005-0000-0000-000065750000}"/>
    <cellStyle name="Normal 2 2 2 2 2 2 2 2 2 2 2 2 2 2 7 10" xfId="30054" xr:uid="{00000000-0005-0000-0000-000066750000}"/>
    <cellStyle name="Normal 2 2 2 2 2 2 2 2 2 2 2 2 2 2 7 2" xfId="30055" xr:uid="{00000000-0005-0000-0000-000067750000}"/>
    <cellStyle name="Normal 2 2 2 2 2 2 2 2 2 2 2 2 2 2 7 3" xfId="30056" xr:uid="{00000000-0005-0000-0000-000068750000}"/>
    <cellStyle name="Normal 2 2 2 2 2 2 2 2 2 2 2 2 2 2 7 4" xfId="30057" xr:uid="{00000000-0005-0000-0000-000069750000}"/>
    <cellStyle name="Normal 2 2 2 2 2 2 2 2 2 2 2 2 2 2 7 5" xfId="30058" xr:uid="{00000000-0005-0000-0000-00006A750000}"/>
    <cellStyle name="Normal 2 2 2 2 2 2 2 2 2 2 2 2 2 2 7 6" xfId="30059" xr:uid="{00000000-0005-0000-0000-00006B750000}"/>
    <cellStyle name="Normal 2 2 2 2 2 2 2 2 2 2 2 2 2 2 7 7" xfId="30060" xr:uid="{00000000-0005-0000-0000-00006C750000}"/>
    <cellStyle name="Normal 2 2 2 2 2 2 2 2 2 2 2 2 2 2 7 8" xfId="30061" xr:uid="{00000000-0005-0000-0000-00006D750000}"/>
    <cellStyle name="Normal 2 2 2 2 2 2 2 2 2 2 2 2 2 2 7 9" xfId="30062" xr:uid="{00000000-0005-0000-0000-00006E750000}"/>
    <cellStyle name="Normal 2 2 2 2 2 2 2 2 2 2 2 2 2 2 7_Tabla M" xfId="30063" xr:uid="{00000000-0005-0000-0000-00006F750000}"/>
    <cellStyle name="Normal 2 2 2 2 2 2 2 2 2 2 2 2 2 2 70" xfId="30064" xr:uid="{00000000-0005-0000-0000-000070750000}"/>
    <cellStyle name="Normal 2 2 2 2 2 2 2 2 2 2 2 2 2 2 71" xfId="30065" xr:uid="{00000000-0005-0000-0000-000071750000}"/>
    <cellStyle name="Normal 2 2 2 2 2 2 2 2 2 2 2 2 2 2 72" xfId="30066" xr:uid="{00000000-0005-0000-0000-000072750000}"/>
    <cellStyle name="Normal 2 2 2 2 2 2 2 2 2 2 2 2 2 2 73" xfId="30067" xr:uid="{00000000-0005-0000-0000-000073750000}"/>
    <cellStyle name="Normal 2 2 2 2 2 2 2 2 2 2 2 2 2 2 74" xfId="30068" xr:uid="{00000000-0005-0000-0000-000074750000}"/>
    <cellStyle name="Normal 2 2 2 2 2 2 2 2 2 2 2 2 2 2 8" xfId="30069" xr:uid="{00000000-0005-0000-0000-000075750000}"/>
    <cellStyle name="Normal 2 2 2 2 2 2 2 2 2 2 2 2 2 2 8 10" xfId="30070" xr:uid="{00000000-0005-0000-0000-000076750000}"/>
    <cellStyle name="Normal 2 2 2 2 2 2 2 2 2 2 2 2 2 2 8 2" xfId="30071" xr:uid="{00000000-0005-0000-0000-000077750000}"/>
    <cellStyle name="Normal 2 2 2 2 2 2 2 2 2 2 2 2 2 2 8 3" xfId="30072" xr:uid="{00000000-0005-0000-0000-000078750000}"/>
    <cellStyle name="Normal 2 2 2 2 2 2 2 2 2 2 2 2 2 2 8 4" xfId="30073" xr:uid="{00000000-0005-0000-0000-000079750000}"/>
    <cellStyle name="Normal 2 2 2 2 2 2 2 2 2 2 2 2 2 2 8 5" xfId="30074" xr:uid="{00000000-0005-0000-0000-00007A750000}"/>
    <cellStyle name="Normal 2 2 2 2 2 2 2 2 2 2 2 2 2 2 8 6" xfId="30075" xr:uid="{00000000-0005-0000-0000-00007B750000}"/>
    <cellStyle name="Normal 2 2 2 2 2 2 2 2 2 2 2 2 2 2 8 7" xfId="30076" xr:uid="{00000000-0005-0000-0000-00007C750000}"/>
    <cellStyle name="Normal 2 2 2 2 2 2 2 2 2 2 2 2 2 2 8 8" xfId="30077" xr:uid="{00000000-0005-0000-0000-00007D750000}"/>
    <cellStyle name="Normal 2 2 2 2 2 2 2 2 2 2 2 2 2 2 8 9" xfId="30078" xr:uid="{00000000-0005-0000-0000-00007E750000}"/>
    <cellStyle name="Normal 2 2 2 2 2 2 2 2 2 2 2 2 2 2 8_Tabla M" xfId="30079" xr:uid="{00000000-0005-0000-0000-00007F750000}"/>
    <cellStyle name="Normal 2 2 2 2 2 2 2 2 2 2 2 2 2 2 9" xfId="30080" xr:uid="{00000000-0005-0000-0000-000080750000}"/>
    <cellStyle name="Normal 2 2 2 2 2 2 2 2 2 2 2 2 2 2 9 10" xfId="30081" xr:uid="{00000000-0005-0000-0000-000081750000}"/>
    <cellStyle name="Normal 2 2 2 2 2 2 2 2 2 2 2 2 2 2 9 2" xfId="30082" xr:uid="{00000000-0005-0000-0000-000082750000}"/>
    <cellStyle name="Normal 2 2 2 2 2 2 2 2 2 2 2 2 2 2 9 3" xfId="30083" xr:uid="{00000000-0005-0000-0000-000083750000}"/>
    <cellStyle name="Normal 2 2 2 2 2 2 2 2 2 2 2 2 2 2 9 4" xfId="30084" xr:uid="{00000000-0005-0000-0000-000084750000}"/>
    <cellStyle name="Normal 2 2 2 2 2 2 2 2 2 2 2 2 2 2 9 5" xfId="30085" xr:uid="{00000000-0005-0000-0000-000085750000}"/>
    <cellStyle name="Normal 2 2 2 2 2 2 2 2 2 2 2 2 2 2 9 6" xfId="30086" xr:uid="{00000000-0005-0000-0000-000086750000}"/>
    <cellStyle name="Normal 2 2 2 2 2 2 2 2 2 2 2 2 2 2 9 7" xfId="30087" xr:uid="{00000000-0005-0000-0000-000087750000}"/>
    <cellStyle name="Normal 2 2 2 2 2 2 2 2 2 2 2 2 2 2 9 8" xfId="30088" xr:uid="{00000000-0005-0000-0000-000088750000}"/>
    <cellStyle name="Normal 2 2 2 2 2 2 2 2 2 2 2 2 2 2 9 9" xfId="30089" xr:uid="{00000000-0005-0000-0000-000089750000}"/>
    <cellStyle name="Normal 2 2 2 2 2 2 2 2 2 2 2 2 2 2 9_Tabla M" xfId="30090" xr:uid="{00000000-0005-0000-0000-00008A750000}"/>
    <cellStyle name="Normal 2 2 2 2 2 2 2 2 2 2 2 2 2 2_Tabla M" xfId="30091" xr:uid="{00000000-0005-0000-0000-00008B750000}"/>
    <cellStyle name="Normal 2 2 2 2 2 2 2 2 2 2 2 2 2 20" xfId="30092" xr:uid="{00000000-0005-0000-0000-00008C750000}"/>
    <cellStyle name="Normal 2 2 2 2 2 2 2 2 2 2 2 2 2 21" xfId="30093" xr:uid="{00000000-0005-0000-0000-00008D750000}"/>
    <cellStyle name="Normal 2 2 2 2 2 2 2 2 2 2 2 2 2 22" xfId="30094" xr:uid="{00000000-0005-0000-0000-00008E750000}"/>
    <cellStyle name="Normal 2 2 2 2 2 2 2 2 2 2 2 2 2 23" xfId="30095" xr:uid="{00000000-0005-0000-0000-00008F750000}"/>
    <cellStyle name="Normal 2 2 2 2 2 2 2 2 2 2 2 2 2 24" xfId="30096" xr:uid="{00000000-0005-0000-0000-000090750000}"/>
    <cellStyle name="Normal 2 2 2 2 2 2 2 2 2 2 2 2 2 25" xfId="30097" xr:uid="{00000000-0005-0000-0000-000091750000}"/>
    <cellStyle name="Normal 2 2 2 2 2 2 2 2 2 2 2 2 2 26" xfId="30098" xr:uid="{00000000-0005-0000-0000-000092750000}"/>
    <cellStyle name="Normal 2 2 2 2 2 2 2 2 2 2 2 2 2 27" xfId="30099" xr:uid="{00000000-0005-0000-0000-000093750000}"/>
    <cellStyle name="Normal 2 2 2 2 2 2 2 2 2 2 2 2 2 28" xfId="30100" xr:uid="{00000000-0005-0000-0000-000094750000}"/>
    <cellStyle name="Normal 2 2 2 2 2 2 2 2 2 2 2 2 2 29" xfId="30101" xr:uid="{00000000-0005-0000-0000-000095750000}"/>
    <cellStyle name="Normal 2 2 2 2 2 2 2 2 2 2 2 2 2 3" xfId="30102" xr:uid="{00000000-0005-0000-0000-000096750000}"/>
    <cellStyle name="Normal 2 2 2 2 2 2 2 2 2 2 2 2 2 30" xfId="30103" xr:uid="{00000000-0005-0000-0000-000097750000}"/>
    <cellStyle name="Normal 2 2 2 2 2 2 2 2 2 2 2 2 2 31" xfId="30104" xr:uid="{00000000-0005-0000-0000-000098750000}"/>
    <cellStyle name="Normal 2 2 2 2 2 2 2 2 2 2 2 2 2 32" xfId="30105" xr:uid="{00000000-0005-0000-0000-000099750000}"/>
    <cellStyle name="Normal 2 2 2 2 2 2 2 2 2 2 2 2 2 33" xfId="30106" xr:uid="{00000000-0005-0000-0000-00009A750000}"/>
    <cellStyle name="Normal 2 2 2 2 2 2 2 2 2 2 2 2 2 34" xfId="30107" xr:uid="{00000000-0005-0000-0000-00009B750000}"/>
    <cellStyle name="Normal 2 2 2 2 2 2 2 2 2 2 2 2 2 35" xfId="30108" xr:uid="{00000000-0005-0000-0000-00009C750000}"/>
    <cellStyle name="Normal 2 2 2 2 2 2 2 2 2 2 2 2 2 36" xfId="30109" xr:uid="{00000000-0005-0000-0000-00009D750000}"/>
    <cellStyle name="Normal 2 2 2 2 2 2 2 2 2 2 2 2 2 37" xfId="30110" xr:uid="{00000000-0005-0000-0000-00009E750000}"/>
    <cellStyle name="Normal 2 2 2 2 2 2 2 2 2 2 2 2 2 38" xfId="30111" xr:uid="{00000000-0005-0000-0000-00009F750000}"/>
    <cellStyle name="Normal 2 2 2 2 2 2 2 2 2 2 2 2 2 39" xfId="30112" xr:uid="{00000000-0005-0000-0000-0000A0750000}"/>
    <cellStyle name="Normal 2 2 2 2 2 2 2 2 2 2 2 2 2 4" xfId="30113" xr:uid="{00000000-0005-0000-0000-0000A1750000}"/>
    <cellStyle name="Normal 2 2 2 2 2 2 2 2 2 2 2 2 2 40" xfId="30114" xr:uid="{00000000-0005-0000-0000-0000A2750000}"/>
    <cellStyle name="Normal 2 2 2 2 2 2 2 2 2 2 2 2 2 41" xfId="30115" xr:uid="{00000000-0005-0000-0000-0000A3750000}"/>
    <cellStyle name="Normal 2 2 2 2 2 2 2 2 2 2 2 2 2 42" xfId="30116" xr:uid="{00000000-0005-0000-0000-0000A4750000}"/>
    <cellStyle name="Normal 2 2 2 2 2 2 2 2 2 2 2 2 2 43" xfId="30117" xr:uid="{00000000-0005-0000-0000-0000A5750000}"/>
    <cellStyle name="Normal 2 2 2 2 2 2 2 2 2 2 2 2 2 44" xfId="30118" xr:uid="{00000000-0005-0000-0000-0000A6750000}"/>
    <cellStyle name="Normal 2 2 2 2 2 2 2 2 2 2 2 2 2 45" xfId="30119" xr:uid="{00000000-0005-0000-0000-0000A7750000}"/>
    <cellStyle name="Normal 2 2 2 2 2 2 2 2 2 2 2 2 2 46" xfId="30120" xr:uid="{00000000-0005-0000-0000-0000A8750000}"/>
    <cellStyle name="Normal 2 2 2 2 2 2 2 2 2 2 2 2 2 47" xfId="30121" xr:uid="{00000000-0005-0000-0000-0000A9750000}"/>
    <cellStyle name="Normal 2 2 2 2 2 2 2 2 2 2 2 2 2 48" xfId="30122" xr:uid="{00000000-0005-0000-0000-0000AA750000}"/>
    <cellStyle name="Normal 2 2 2 2 2 2 2 2 2 2 2 2 2 49" xfId="30123" xr:uid="{00000000-0005-0000-0000-0000AB750000}"/>
    <cellStyle name="Normal 2 2 2 2 2 2 2 2 2 2 2 2 2 5" xfId="30124" xr:uid="{00000000-0005-0000-0000-0000AC750000}"/>
    <cellStyle name="Normal 2 2 2 2 2 2 2 2 2 2 2 2 2 50" xfId="30125" xr:uid="{00000000-0005-0000-0000-0000AD750000}"/>
    <cellStyle name="Normal 2 2 2 2 2 2 2 2 2 2 2 2 2 51" xfId="30126" xr:uid="{00000000-0005-0000-0000-0000AE750000}"/>
    <cellStyle name="Normal 2 2 2 2 2 2 2 2 2 2 2 2 2 52" xfId="30127" xr:uid="{00000000-0005-0000-0000-0000AF750000}"/>
    <cellStyle name="Normal 2 2 2 2 2 2 2 2 2 2 2 2 2 53" xfId="30128" xr:uid="{00000000-0005-0000-0000-0000B0750000}"/>
    <cellStyle name="Normal 2 2 2 2 2 2 2 2 2 2 2 2 2 54" xfId="30129" xr:uid="{00000000-0005-0000-0000-0000B1750000}"/>
    <cellStyle name="Normal 2 2 2 2 2 2 2 2 2 2 2 2 2 55" xfId="30130" xr:uid="{00000000-0005-0000-0000-0000B2750000}"/>
    <cellStyle name="Normal 2 2 2 2 2 2 2 2 2 2 2 2 2 56" xfId="30131" xr:uid="{00000000-0005-0000-0000-0000B3750000}"/>
    <cellStyle name="Normal 2 2 2 2 2 2 2 2 2 2 2 2 2 57" xfId="30132" xr:uid="{00000000-0005-0000-0000-0000B4750000}"/>
    <cellStyle name="Normal 2 2 2 2 2 2 2 2 2 2 2 2 2 58" xfId="30133" xr:uid="{00000000-0005-0000-0000-0000B5750000}"/>
    <cellStyle name="Normal 2 2 2 2 2 2 2 2 2 2 2 2 2 59" xfId="30134" xr:uid="{00000000-0005-0000-0000-0000B6750000}"/>
    <cellStyle name="Normal 2 2 2 2 2 2 2 2 2 2 2 2 2 6" xfId="30135" xr:uid="{00000000-0005-0000-0000-0000B7750000}"/>
    <cellStyle name="Normal 2 2 2 2 2 2 2 2 2 2 2 2 2 60" xfId="30136" xr:uid="{00000000-0005-0000-0000-0000B8750000}"/>
    <cellStyle name="Normal 2 2 2 2 2 2 2 2 2 2 2 2 2 61" xfId="30137" xr:uid="{00000000-0005-0000-0000-0000B9750000}"/>
    <cellStyle name="Normal 2 2 2 2 2 2 2 2 2 2 2 2 2 62" xfId="30138" xr:uid="{00000000-0005-0000-0000-0000BA750000}"/>
    <cellStyle name="Normal 2 2 2 2 2 2 2 2 2 2 2 2 2 63" xfId="30139" xr:uid="{00000000-0005-0000-0000-0000BB750000}"/>
    <cellStyle name="Normal 2 2 2 2 2 2 2 2 2 2 2 2 2 64" xfId="30140" xr:uid="{00000000-0005-0000-0000-0000BC750000}"/>
    <cellStyle name="Normal 2 2 2 2 2 2 2 2 2 2 2 2 2 65" xfId="30141" xr:uid="{00000000-0005-0000-0000-0000BD750000}"/>
    <cellStyle name="Normal 2 2 2 2 2 2 2 2 2 2 2 2 2 66" xfId="30142" xr:uid="{00000000-0005-0000-0000-0000BE750000}"/>
    <cellStyle name="Normal 2 2 2 2 2 2 2 2 2 2 2 2 2 67" xfId="30143" xr:uid="{00000000-0005-0000-0000-0000BF750000}"/>
    <cellStyle name="Normal 2 2 2 2 2 2 2 2 2 2 2 2 2 68" xfId="30144" xr:uid="{00000000-0005-0000-0000-0000C0750000}"/>
    <cellStyle name="Normal 2 2 2 2 2 2 2 2 2 2 2 2 2 69" xfId="30145" xr:uid="{00000000-0005-0000-0000-0000C1750000}"/>
    <cellStyle name="Normal 2 2 2 2 2 2 2 2 2 2 2 2 2 7" xfId="30146" xr:uid="{00000000-0005-0000-0000-0000C2750000}"/>
    <cellStyle name="Normal 2 2 2 2 2 2 2 2 2 2 2 2 2 70" xfId="30147" xr:uid="{00000000-0005-0000-0000-0000C3750000}"/>
    <cellStyle name="Normal 2 2 2 2 2 2 2 2 2 2 2 2 2 71" xfId="30148" xr:uid="{00000000-0005-0000-0000-0000C4750000}"/>
    <cellStyle name="Normal 2 2 2 2 2 2 2 2 2 2 2 2 2 72" xfId="30149" xr:uid="{00000000-0005-0000-0000-0000C5750000}"/>
    <cellStyle name="Normal 2 2 2 2 2 2 2 2 2 2 2 2 2 73" xfId="30150" xr:uid="{00000000-0005-0000-0000-0000C6750000}"/>
    <cellStyle name="Normal 2 2 2 2 2 2 2 2 2 2 2 2 2 74" xfId="30151" xr:uid="{00000000-0005-0000-0000-0000C7750000}"/>
    <cellStyle name="Normal 2 2 2 2 2 2 2 2 2 2 2 2 2 8" xfId="30152" xr:uid="{00000000-0005-0000-0000-0000C8750000}"/>
    <cellStyle name="Normal 2 2 2 2 2 2 2 2 2 2 2 2 2 9" xfId="30153" xr:uid="{00000000-0005-0000-0000-0000C9750000}"/>
    <cellStyle name="Normal 2 2 2 2 2 2 2 2 2 2 2 2 2_Tabla M" xfId="30154" xr:uid="{00000000-0005-0000-0000-0000CA750000}"/>
    <cellStyle name="Normal 2 2 2 2 2 2 2 2 2 2 2 2 20" xfId="30155" xr:uid="{00000000-0005-0000-0000-0000CB750000}"/>
    <cellStyle name="Normal 2 2 2 2 2 2 2 2 2 2 2 2 20 10" xfId="30156" xr:uid="{00000000-0005-0000-0000-0000CC750000}"/>
    <cellStyle name="Normal 2 2 2 2 2 2 2 2 2 2 2 2 20 2" xfId="30157" xr:uid="{00000000-0005-0000-0000-0000CD750000}"/>
    <cellStyle name="Normal 2 2 2 2 2 2 2 2 2 2 2 2 20 3" xfId="30158" xr:uid="{00000000-0005-0000-0000-0000CE750000}"/>
    <cellStyle name="Normal 2 2 2 2 2 2 2 2 2 2 2 2 20 4" xfId="30159" xr:uid="{00000000-0005-0000-0000-0000CF750000}"/>
    <cellStyle name="Normal 2 2 2 2 2 2 2 2 2 2 2 2 20 5" xfId="30160" xr:uid="{00000000-0005-0000-0000-0000D0750000}"/>
    <cellStyle name="Normal 2 2 2 2 2 2 2 2 2 2 2 2 20 6" xfId="30161" xr:uid="{00000000-0005-0000-0000-0000D1750000}"/>
    <cellStyle name="Normal 2 2 2 2 2 2 2 2 2 2 2 2 20 7" xfId="30162" xr:uid="{00000000-0005-0000-0000-0000D2750000}"/>
    <cellStyle name="Normal 2 2 2 2 2 2 2 2 2 2 2 2 20 8" xfId="30163" xr:uid="{00000000-0005-0000-0000-0000D3750000}"/>
    <cellStyle name="Normal 2 2 2 2 2 2 2 2 2 2 2 2 20 9" xfId="30164" xr:uid="{00000000-0005-0000-0000-0000D4750000}"/>
    <cellStyle name="Normal 2 2 2 2 2 2 2 2 2 2 2 2 20_Tabla M" xfId="30165" xr:uid="{00000000-0005-0000-0000-0000D5750000}"/>
    <cellStyle name="Normal 2 2 2 2 2 2 2 2 2 2 2 2 21" xfId="30166" xr:uid="{00000000-0005-0000-0000-0000D6750000}"/>
    <cellStyle name="Normal 2 2 2 2 2 2 2 2 2 2 2 2 21 10" xfId="30167" xr:uid="{00000000-0005-0000-0000-0000D7750000}"/>
    <cellStyle name="Normal 2 2 2 2 2 2 2 2 2 2 2 2 21 2" xfId="30168" xr:uid="{00000000-0005-0000-0000-0000D8750000}"/>
    <cellStyle name="Normal 2 2 2 2 2 2 2 2 2 2 2 2 21 3" xfId="30169" xr:uid="{00000000-0005-0000-0000-0000D9750000}"/>
    <cellStyle name="Normal 2 2 2 2 2 2 2 2 2 2 2 2 21 4" xfId="30170" xr:uid="{00000000-0005-0000-0000-0000DA750000}"/>
    <cellStyle name="Normal 2 2 2 2 2 2 2 2 2 2 2 2 21 5" xfId="30171" xr:uid="{00000000-0005-0000-0000-0000DB750000}"/>
    <cellStyle name="Normal 2 2 2 2 2 2 2 2 2 2 2 2 21 6" xfId="30172" xr:uid="{00000000-0005-0000-0000-0000DC750000}"/>
    <cellStyle name="Normal 2 2 2 2 2 2 2 2 2 2 2 2 21 7" xfId="30173" xr:uid="{00000000-0005-0000-0000-0000DD750000}"/>
    <cellStyle name="Normal 2 2 2 2 2 2 2 2 2 2 2 2 21 8" xfId="30174" xr:uid="{00000000-0005-0000-0000-0000DE750000}"/>
    <cellStyle name="Normal 2 2 2 2 2 2 2 2 2 2 2 2 21 9" xfId="30175" xr:uid="{00000000-0005-0000-0000-0000DF750000}"/>
    <cellStyle name="Normal 2 2 2 2 2 2 2 2 2 2 2 2 21_Tabla M" xfId="30176" xr:uid="{00000000-0005-0000-0000-0000E0750000}"/>
    <cellStyle name="Normal 2 2 2 2 2 2 2 2 2 2 2 2 22" xfId="30177" xr:uid="{00000000-0005-0000-0000-0000E1750000}"/>
    <cellStyle name="Normal 2 2 2 2 2 2 2 2 2 2 2 2 22 10" xfId="30178" xr:uid="{00000000-0005-0000-0000-0000E2750000}"/>
    <cellStyle name="Normal 2 2 2 2 2 2 2 2 2 2 2 2 22 2" xfId="30179" xr:uid="{00000000-0005-0000-0000-0000E3750000}"/>
    <cellStyle name="Normal 2 2 2 2 2 2 2 2 2 2 2 2 22 3" xfId="30180" xr:uid="{00000000-0005-0000-0000-0000E4750000}"/>
    <cellStyle name="Normal 2 2 2 2 2 2 2 2 2 2 2 2 22 4" xfId="30181" xr:uid="{00000000-0005-0000-0000-0000E5750000}"/>
    <cellStyle name="Normal 2 2 2 2 2 2 2 2 2 2 2 2 22 5" xfId="30182" xr:uid="{00000000-0005-0000-0000-0000E6750000}"/>
    <cellStyle name="Normal 2 2 2 2 2 2 2 2 2 2 2 2 22 6" xfId="30183" xr:uid="{00000000-0005-0000-0000-0000E7750000}"/>
    <cellStyle name="Normal 2 2 2 2 2 2 2 2 2 2 2 2 22 7" xfId="30184" xr:uid="{00000000-0005-0000-0000-0000E8750000}"/>
    <cellStyle name="Normal 2 2 2 2 2 2 2 2 2 2 2 2 22 8" xfId="30185" xr:uid="{00000000-0005-0000-0000-0000E9750000}"/>
    <cellStyle name="Normal 2 2 2 2 2 2 2 2 2 2 2 2 22 9" xfId="30186" xr:uid="{00000000-0005-0000-0000-0000EA750000}"/>
    <cellStyle name="Normal 2 2 2 2 2 2 2 2 2 2 2 2 22_Tabla M" xfId="30187" xr:uid="{00000000-0005-0000-0000-0000EB750000}"/>
    <cellStyle name="Normal 2 2 2 2 2 2 2 2 2 2 2 2 23" xfId="30188" xr:uid="{00000000-0005-0000-0000-0000EC750000}"/>
    <cellStyle name="Normal 2 2 2 2 2 2 2 2 2 2 2 2 23 10" xfId="30189" xr:uid="{00000000-0005-0000-0000-0000ED750000}"/>
    <cellStyle name="Normal 2 2 2 2 2 2 2 2 2 2 2 2 23 2" xfId="30190" xr:uid="{00000000-0005-0000-0000-0000EE750000}"/>
    <cellStyle name="Normal 2 2 2 2 2 2 2 2 2 2 2 2 23 3" xfId="30191" xr:uid="{00000000-0005-0000-0000-0000EF750000}"/>
    <cellStyle name="Normal 2 2 2 2 2 2 2 2 2 2 2 2 23 4" xfId="30192" xr:uid="{00000000-0005-0000-0000-0000F0750000}"/>
    <cellStyle name="Normal 2 2 2 2 2 2 2 2 2 2 2 2 23 5" xfId="30193" xr:uid="{00000000-0005-0000-0000-0000F1750000}"/>
    <cellStyle name="Normal 2 2 2 2 2 2 2 2 2 2 2 2 23 6" xfId="30194" xr:uid="{00000000-0005-0000-0000-0000F2750000}"/>
    <cellStyle name="Normal 2 2 2 2 2 2 2 2 2 2 2 2 23 7" xfId="30195" xr:uid="{00000000-0005-0000-0000-0000F3750000}"/>
    <cellStyle name="Normal 2 2 2 2 2 2 2 2 2 2 2 2 23 8" xfId="30196" xr:uid="{00000000-0005-0000-0000-0000F4750000}"/>
    <cellStyle name="Normal 2 2 2 2 2 2 2 2 2 2 2 2 23 9" xfId="30197" xr:uid="{00000000-0005-0000-0000-0000F5750000}"/>
    <cellStyle name="Normal 2 2 2 2 2 2 2 2 2 2 2 2 23_Tabla M" xfId="30198" xr:uid="{00000000-0005-0000-0000-0000F6750000}"/>
    <cellStyle name="Normal 2 2 2 2 2 2 2 2 2 2 2 2 24" xfId="30199" xr:uid="{00000000-0005-0000-0000-0000F7750000}"/>
    <cellStyle name="Normal 2 2 2 2 2 2 2 2 2 2 2 2 24 10" xfId="30200" xr:uid="{00000000-0005-0000-0000-0000F8750000}"/>
    <cellStyle name="Normal 2 2 2 2 2 2 2 2 2 2 2 2 24 2" xfId="30201" xr:uid="{00000000-0005-0000-0000-0000F9750000}"/>
    <cellStyle name="Normal 2 2 2 2 2 2 2 2 2 2 2 2 24 3" xfId="30202" xr:uid="{00000000-0005-0000-0000-0000FA750000}"/>
    <cellStyle name="Normal 2 2 2 2 2 2 2 2 2 2 2 2 24 4" xfId="30203" xr:uid="{00000000-0005-0000-0000-0000FB750000}"/>
    <cellStyle name="Normal 2 2 2 2 2 2 2 2 2 2 2 2 24 5" xfId="30204" xr:uid="{00000000-0005-0000-0000-0000FC750000}"/>
    <cellStyle name="Normal 2 2 2 2 2 2 2 2 2 2 2 2 24 6" xfId="30205" xr:uid="{00000000-0005-0000-0000-0000FD750000}"/>
    <cellStyle name="Normal 2 2 2 2 2 2 2 2 2 2 2 2 24 7" xfId="30206" xr:uid="{00000000-0005-0000-0000-0000FE750000}"/>
    <cellStyle name="Normal 2 2 2 2 2 2 2 2 2 2 2 2 24 8" xfId="30207" xr:uid="{00000000-0005-0000-0000-0000FF750000}"/>
    <cellStyle name="Normal 2 2 2 2 2 2 2 2 2 2 2 2 24 9" xfId="30208" xr:uid="{00000000-0005-0000-0000-000000760000}"/>
    <cellStyle name="Normal 2 2 2 2 2 2 2 2 2 2 2 2 24_Tabla M" xfId="30209" xr:uid="{00000000-0005-0000-0000-000001760000}"/>
    <cellStyle name="Normal 2 2 2 2 2 2 2 2 2 2 2 2 25" xfId="30210" xr:uid="{00000000-0005-0000-0000-000002760000}"/>
    <cellStyle name="Normal 2 2 2 2 2 2 2 2 2 2 2 2 25 10" xfId="30211" xr:uid="{00000000-0005-0000-0000-000003760000}"/>
    <cellStyle name="Normal 2 2 2 2 2 2 2 2 2 2 2 2 25 2" xfId="30212" xr:uid="{00000000-0005-0000-0000-000004760000}"/>
    <cellStyle name="Normal 2 2 2 2 2 2 2 2 2 2 2 2 25 3" xfId="30213" xr:uid="{00000000-0005-0000-0000-000005760000}"/>
    <cellStyle name="Normal 2 2 2 2 2 2 2 2 2 2 2 2 25 4" xfId="30214" xr:uid="{00000000-0005-0000-0000-000006760000}"/>
    <cellStyle name="Normal 2 2 2 2 2 2 2 2 2 2 2 2 25 5" xfId="30215" xr:uid="{00000000-0005-0000-0000-000007760000}"/>
    <cellStyle name="Normal 2 2 2 2 2 2 2 2 2 2 2 2 25 6" xfId="30216" xr:uid="{00000000-0005-0000-0000-000008760000}"/>
    <cellStyle name="Normal 2 2 2 2 2 2 2 2 2 2 2 2 25 7" xfId="30217" xr:uid="{00000000-0005-0000-0000-000009760000}"/>
    <cellStyle name="Normal 2 2 2 2 2 2 2 2 2 2 2 2 25 8" xfId="30218" xr:uid="{00000000-0005-0000-0000-00000A760000}"/>
    <cellStyle name="Normal 2 2 2 2 2 2 2 2 2 2 2 2 25 9" xfId="30219" xr:uid="{00000000-0005-0000-0000-00000B760000}"/>
    <cellStyle name="Normal 2 2 2 2 2 2 2 2 2 2 2 2 25_Tabla M" xfId="30220" xr:uid="{00000000-0005-0000-0000-00000C760000}"/>
    <cellStyle name="Normal 2 2 2 2 2 2 2 2 2 2 2 2 26" xfId="30221" xr:uid="{00000000-0005-0000-0000-00000D760000}"/>
    <cellStyle name="Normal 2 2 2 2 2 2 2 2 2 2 2 2 26 10" xfId="30222" xr:uid="{00000000-0005-0000-0000-00000E760000}"/>
    <cellStyle name="Normal 2 2 2 2 2 2 2 2 2 2 2 2 26 2" xfId="30223" xr:uid="{00000000-0005-0000-0000-00000F760000}"/>
    <cellStyle name="Normal 2 2 2 2 2 2 2 2 2 2 2 2 26 3" xfId="30224" xr:uid="{00000000-0005-0000-0000-000010760000}"/>
    <cellStyle name="Normal 2 2 2 2 2 2 2 2 2 2 2 2 26 4" xfId="30225" xr:uid="{00000000-0005-0000-0000-000011760000}"/>
    <cellStyle name="Normal 2 2 2 2 2 2 2 2 2 2 2 2 26 5" xfId="30226" xr:uid="{00000000-0005-0000-0000-000012760000}"/>
    <cellStyle name="Normal 2 2 2 2 2 2 2 2 2 2 2 2 26 6" xfId="30227" xr:uid="{00000000-0005-0000-0000-000013760000}"/>
    <cellStyle name="Normal 2 2 2 2 2 2 2 2 2 2 2 2 26 7" xfId="30228" xr:uid="{00000000-0005-0000-0000-000014760000}"/>
    <cellStyle name="Normal 2 2 2 2 2 2 2 2 2 2 2 2 26 8" xfId="30229" xr:uid="{00000000-0005-0000-0000-000015760000}"/>
    <cellStyle name="Normal 2 2 2 2 2 2 2 2 2 2 2 2 26 9" xfId="30230" xr:uid="{00000000-0005-0000-0000-000016760000}"/>
    <cellStyle name="Normal 2 2 2 2 2 2 2 2 2 2 2 2 26_Tabla M" xfId="30231" xr:uid="{00000000-0005-0000-0000-000017760000}"/>
    <cellStyle name="Normal 2 2 2 2 2 2 2 2 2 2 2 2 27" xfId="30232" xr:uid="{00000000-0005-0000-0000-000018760000}"/>
    <cellStyle name="Normal 2 2 2 2 2 2 2 2 2 2 2 2 27 10" xfId="30233" xr:uid="{00000000-0005-0000-0000-000019760000}"/>
    <cellStyle name="Normal 2 2 2 2 2 2 2 2 2 2 2 2 27 2" xfId="30234" xr:uid="{00000000-0005-0000-0000-00001A760000}"/>
    <cellStyle name="Normal 2 2 2 2 2 2 2 2 2 2 2 2 27 3" xfId="30235" xr:uid="{00000000-0005-0000-0000-00001B760000}"/>
    <cellStyle name="Normal 2 2 2 2 2 2 2 2 2 2 2 2 27 4" xfId="30236" xr:uid="{00000000-0005-0000-0000-00001C760000}"/>
    <cellStyle name="Normal 2 2 2 2 2 2 2 2 2 2 2 2 27 5" xfId="30237" xr:uid="{00000000-0005-0000-0000-00001D760000}"/>
    <cellStyle name="Normal 2 2 2 2 2 2 2 2 2 2 2 2 27 6" xfId="30238" xr:uid="{00000000-0005-0000-0000-00001E760000}"/>
    <cellStyle name="Normal 2 2 2 2 2 2 2 2 2 2 2 2 27 7" xfId="30239" xr:uid="{00000000-0005-0000-0000-00001F760000}"/>
    <cellStyle name="Normal 2 2 2 2 2 2 2 2 2 2 2 2 27 8" xfId="30240" xr:uid="{00000000-0005-0000-0000-000020760000}"/>
    <cellStyle name="Normal 2 2 2 2 2 2 2 2 2 2 2 2 27 9" xfId="30241" xr:uid="{00000000-0005-0000-0000-000021760000}"/>
    <cellStyle name="Normal 2 2 2 2 2 2 2 2 2 2 2 2 27_Tabla M" xfId="30242" xr:uid="{00000000-0005-0000-0000-000022760000}"/>
    <cellStyle name="Normal 2 2 2 2 2 2 2 2 2 2 2 2 28" xfId="30243" xr:uid="{00000000-0005-0000-0000-000023760000}"/>
    <cellStyle name="Normal 2 2 2 2 2 2 2 2 2 2 2 2 28 10" xfId="30244" xr:uid="{00000000-0005-0000-0000-000024760000}"/>
    <cellStyle name="Normal 2 2 2 2 2 2 2 2 2 2 2 2 28 2" xfId="30245" xr:uid="{00000000-0005-0000-0000-000025760000}"/>
    <cellStyle name="Normal 2 2 2 2 2 2 2 2 2 2 2 2 28 3" xfId="30246" xr:uid="{00000000-0005-0000-0000-000026760000}"/>
    <cellStyle name="Normal 2 2 2 2 2 2 2 2 2 2 2 2 28 4" xfId="30247" xr:uid="{00000000-0005-0000-0000-000027760000}"/>
    <cellStyle name="Normal 2 2 2 2 2 2 2 2 2 2 2 2 28 5" xfId="30248" xr:uid="{00000000-0005-0000-0000-000028760000}"/>
    <cellStyle name="Normal 2 2 2 2 2 2 2 2 2 2 2 2 28 6" xfId="30249" xr:uid="{00000000-0005-0000-0000-000029760000}"/>
    <cellStyle name="Normal 2 2 2 2 2 2 2 2 2 2 2 2 28 7" xfId="30250" xr:uid="{00000000-0005-0000-0000-00002A760000}"/>
    <cellStyle name="Normal 2 2 2 2 2 2 2 2 2 2 2 2 28 8" xfId="30251" xr:uid="{00000000-0005-0000-0000-00002B760000}"/>
    <cellStyle name="Normal 2 2 2 2 2 2 2 2 2 2 2 2 28 9" xfId="30252" xr:uid="{00000000-0005-0000-0000-00002C760000}"/>
    <cellStyle name="Normal 2 2 2 2 2 2 2 2 2 2 2 2 28_Tabla M" xfId="30253" xr:uid="{00000000-0005-0000-0000-00002D760000}"/>
    <cellStyle name="Normal 2 2 2 2 2 2 2 2 2 2 2 2 29" xfId="30254" xr:uid="{00000000-0005-0000-0000-00002E760000}"/>
    <cellStyle name="Normal 2 2 2 2 2 2 2 2 2 2 2 2 29 10" xfId="30255" xr:uid="{00000000-0005-0000-0000-00002F760000}"/>
    <cellStyle name="Normal 2 2 2 2 2 2 2 2 2 2 2 2 29 2" xfId="30256" xr:uid="{00000000-0005-0000-0000-000030760000}"/>
    <cellStyle name="Normal 2 2 2 2 2 2 2 2 2 2 2 2 29 3" xfId="30257" xr:uid="{00000000-0005-0000-0000-000031760000}"/>
    <cellStyle name="Normal 2 2 2 2 2 2 2 2 2 2 2 2 29 4" xfId="30258" xr:uid="{00000000-0005-0000-0000-000032760000}"/>
    <cellStyle name="Normal 2 2 2 2 2 2 2 2 2 2 2 2 29 5" xfId="30259" xr:uid="{00000000-0005-0000-0000-000033760000}"/>
    <cellStyle name="Normal 2 2 2 2 2 2 2 2 2 2 2 2 29 6" xfId="30260" xr:uid="{00000000-0005-0000-0000-000034760000}"/>
    <cellStyle name="Normal 2 2 2 2 2 2 2 2 2 2 2 2 29 7" xfId="30261" xr:uid="{00000000-0005-0000-0000-000035760000}"/>
    <cellStyle name="Normal 2 2 2 2 2 2 2 2 2 2 2 2 29 8" xfId="30262" xr:uid="{00000000-0005-0000-0000-000036760000}"/>
    <cellStyle name="Normal 2 2 2 2 2 2 2 2 2 2 2 2 29 9" xfId="30263" xr:uid="{00000000-0005-0000-0000-000037760000}"/>
    <cellStyle name="Normal 2 2 2 2 2 2 2 2 2 2 2 2 29_Tabla M" xfId="30264" xr:uid="{00000000-0005-0000-0000-000038760000}"/>
    <cellStyle name="Normal 2 2 2 2 2 2 2 2 2 2 2 2 3" xfId="30265" xr:uid="{00000000-0005-0000-0000-000039760000}"/>
    <cellStyle name="Normal 2 2 2 2 2 2 2 2 2 2 2 2 3 10" xfId="30266" xr:uid="{00000000-0005-0000-0000-00003A760000}"/>
    <cellStyle name="Normal 2 2 2 2 2 2 2 2 2 2 2 2 3 2" xfId="30267" xr:uid="{00000000-0005-0000-0000-00003B760000}"/>
    <cellStyle name="Normal 2 2 2 2 2 2 2 2 2 2 2 2 3 3" xfId="30268" xr:uid="{00000000-0005-0000-0000-00003C760000}"/>
    <cellStyle name="Normal 2 2 2 2 2 2 2 2 2 2 2 2 3 4" xfId="30269" xr:uid="{00000000-0005-0000-0000-00003D760000}"/>
    <cellStyle name="Normal 2 2 2 2 2 2 2 2 2 2 2 2 3 5" xfId="30270" xr:uid="{00000000-0005-0000-0000-00003E760000}"/>
    <cellStyle name="Normal 2 2 2 2 2 2 2 2 2 2 2 2 3 6" xfId="30271" xr:uid="{00000000-0005-0000-0000-00003F760000}"/>
    <cellStyle name="Normal 2 2 2 2 2 2 2 2 2 2 2 2 3 7" xfId="30272" xr:uid="{00000000-0005-0000-0000-000040760000}"/>
    <cellStyle name="Normal 2 2 2 2 2 2 2 2 2 2 2 2 3 8" xfId="30273" xr:uid="{00000000-0005-0000-0000-000041760000}"/>
    <cellStyle name="Normal 2 2 2 2 2 2 2 2 2 2 2 2 3 9" xfId="30274" xr:uid="{00000000-0005-0000-0000-000042760000}"/>
    <cellStyle name="Normal 2 2 2 2 2 2 2 2 2 2 2 2 3_Tabla M" xfId="30275" xr:uid="{00000000-0005-0000-0000-000043760000}"/>
    <cellStyle name="Normal 2 2 2 2 2 2 2 2 2 2 2 2 30" xfId="30276" xr:uid="{00000000-0005-0000-0000-000044760000}"/>
    <cellStyle name="Normal 2 2 2 2 2 2 2 2 2 2 2 2 30 10" xfId="30277" xr:uid="{00000000-0005-0000-0000-000045760000}"/>
    <cellStyle name="Normal 2 2 2 2 2 2 2 2 2 2 2 2 30 2" xfId="30278" xr:uid="{00000000-0005-0000-0000-000046760000}"/>
    <cellStyle name="Normal 2 2 2 2 2 2 2 2 2 2 2 2 30 3" xfId="30279" xr:uid="{00000000-0005-0000-0000-000047760000}"/>
    <cellStyle name="Normal 2 2 2 2 2 2 2 2 2 2 2 2 30 4" xfId="30280" xr:uid="{00000000-0005-0000-0000-000048760000}"/>
    <cellStyle name="Normal 2 2 2 2 2 2 2 2 2 2 2 2 30 5" xfId="30281" xr:uid="{00000000-0005-0000-0000-000049760000}"/>
    <cellStyle name="Normal 2 2 2 2 2 2 2 2 2 2 2 2 30 6" xfId="30282" xr:uid="{00000000-0005-0000-0000-00004A760000}"/>
    <cellStyle name="Normal 2 2 2 2 2 2 2 2 2 2 2 2 30 7" xfId="30283" xr:uid="{00000000-0005-0000-0000-00004B760000}"/>
    <cellStyle name="Normal 2 2 2 2 2 2 2 2 2 2 2 2 30 8" xfId="30284" xr:uid="{00000000-0005-0000-0000-00004C760000}"/>
    <cellStyle name="Normal 2 2 2 2 2 2 2 2 2 2 2 2 30 9" xfId="30285" xr:uid="{00000000-0005-0000-0000-00004D760000}"/>
    <cellStyle name="Normal 2 2 2 2 2 2 2 2 2 2 2 2 30_Tabla M" xfId="30286" xr:uid="{00000000-0005-0000-0000-00004E760000}"/>
    <cellStyle name="Normal 2 2 2 2 2 2 2 2 2 2 2 2 31" xfId="30287" xr:uid="{00000000-0005-0000-0000-00004F760000}"/>
    <cellStyle name="Normal 2 2 2 2 2 2 2 2 2 2 2 2 31 10" xfId="30288" xr:uid="{00000000-0005-0000-0000-000050760000}"/>
    <cellStyle name="Normal 2 2 2 2 2 2 2 2 2 2 2 2 31 2" xfId="30289" xr:uid="{00000000-0005-0000-0000-000051760000}"/>
    <cellStyle name="Normal 2 2 2 2 2 2 2 2 2 2 2 2 31 3" xfId="30290" xr:uid="{00000000-0005-0000-0000-000052760000}"/>
    <cellStyle name="Normal 2 2 2 2 2 2 2 2 2 2 2 2 31 4" xfId="30291" xr:uid="{00000000-0005-0000-0000-000053760000}"/>
    <cellStyle name="Normal 2 2 2 2 2 2 2 2 2 2 2 2 31 5" xfId="30292" xr:uid="{00000000-0005-0000-0000-000054760000}"/>
    <cellStyle name="Normal 2 2 2 2 2 2 2 2 2 2 2 2 31 6" xfId="30293" xr:uid="{00000000-0005-0000-0000-000055760000}"/>
    <cellStyle name="Normal 2 2 2 2 2 2 2 2 2 2 2 2 31 7" xfId="30294" xr:uid="{00000000-0005-0000-0000-000056760000}"/>
    <cellStyle name="Normal 2 2 2 2 2 2 2 2 2 2 2 2 31 8" xfId="30295" xr:uid="{00000000-0005-0000-0000-000057760000}"/>
    <cellStyle name="Normal 2 2 2 2 2 2 2 2 2 2 2 2 31 9" xfId="30296" xr:uid="{00000000-0005-0000-0000-000058760000}"/>
    <cellStyle name="Normal 2 2 2 2 2 2 2 2 2 2 2 2 31_Tabla M" xfId="30297" xr:uid="{00000000-0005-0000-0000-000059760000}"/>
    <cellStyle name="Normal 2 2 2 2 2 2 2 2 2 2 2 2 32" xfId="30298" xr:uid="{00000000-0005-0000-0000-00005A760000}"/>
    <cellStyle name="Normal 2 2 2 2 2 2 2 2 2 2 2 2 32 10" xfId="30299" xr:uid="{00000000-0005-0000-0000-00005B760000}"/>
    <cellStyle name="Normal 2 2 2 2 2 2 2 2 2 2 2 2 32 2" xfId="30300" xr:uid="{00000000-0005-0000-0000-00005C760000}"/>
    <cellStyle name="Normal 2 2 2 2 2 2 2 2 2 2 2 2 32 3" xfId="30301" xr:uid="{00000000-0005-0000-0000-00005D760000}"/>
    <cellStyle name="Normal 2 2 2 2 2 2 2 2 2 2 2 2 32 4" xfId="30302" xr:uid="{00000000-0005-0000-0000-00005E760000}"/>
    <cellStyle name="Normal 2 2 2 2 2 2 2 2 2 2 2 2 32 5" xfId="30303" xr:uid="{00000000-0005-0000-0000-00005F760000}"/>
    <cellStyle name="Normal 2 2 2 2 2 2 2 2 2 2 2 2 32 6" xfId="30304" xr:uid="{00000000-0005-0000-0000-000060760000}"/>
    <cellStyle name="Normal 2 2 2 2 2 2 2 2 2 2 2 2 32 7" xfId="30305" xr:uid="{00000000-0005-0000-0000-000061760000}"/>
    <cellStyle name="Normal 2 2 2 2 2 2 2 2 2 2 2 2 32 8" xfId="30306" xr:uid="{00000000-0005-0000-0000-000062760000}"/>
    <cellStyle name="Normal 2 2 2 2 2 2 2 2 2 2 2 2 32 9" xfId="30307" xr:uid="{00000000-0005-0000-0000-000063760000}"/>
    <cellStyle name="Normal 2 2 2 2 2 2 2 2 2 2 2 2 32_Tabla M" xfId="30308" xr:uid="{00000000-0005-0000-0000-000064760000}"/>
    <cellStyle name="Normal 2 2 2 2 2 2 2 2 2 2 2 2 33" xfId="30309" xr:uid="{00000000-0005-0000-0000-000065760000}"/>
    <cellStyle name="Normal 2 2 2 2 2 2 2 2 2 2 2 2 33 10" xfId="30310" xr:uid="{00000000-0005-0000-0000-000066760000}"/>
    <cellStyle name="Normal 2 2 2 2 2 2 2 2 2 2 2 2 33 2" xfId="30311" xr:uid="{00000000-0005-0000-0000-000067760000}"/>
    <cellStyle name="Normal 2 2 2 2 2 2 2 2 2 2 2 2 33 3" xfId="30312" xr:uid="{00000000-0005-0000-0000-000068760000}"/>
    <cellStyle name="Normal 2 2 2 2 2 2 2 2 2 2 2 2 33 4" xfId="30313" xr:uid="{00000000-0005-0000-0000-000069760000}"/>
    <cellStyle name="Normal 2 2 2 2 2 2 2 2 2 2 2 2 33 5" xfId="30314" xr:uid="{00000000-0005-0000-0000-00006A760000}"/>
    <cellStyle name="Normal 2 2 2 2 2 2 2 2 2 2 2 2 33 6" xfId="30315" xr:uid="{00000000-0005-0000-0000-00006B760000}"/>
    <cellStyle name="Normal 2 2 2 2 2 2 2 2 2 2 2 2 33 7" xfId="30316" xr:uid="{00000000-0005-0000-0000-00006C760000}"/>
    <cellStyle name="Normal 2 2 2 2 2 2 2 2 2 2 2 2 33 8" xfId="30317" xr:uid="{00000000-0005-0000-0000-00006D760000}"/>
    <cellStyle name="Normal 2 2 2 2 2 2 2 2 2 2 2 2 33 9" xfId="30318" xr:uid="{00000000-0005-0000-0000-00006E760000}"/>
    <cellStyle name="Normal 2 2 2 2 2 2 2 2 2 2 2 2 33_Tabla M" xfId="30319" xr:uid="{00000000-0005-0000-0000-00006F760000}"/>
    <cellStyle name="Normal 2 2 2 2 2 2 2 2 2 2 2 2 34" xfId="30320" xr:uid="{00000000-0005-0000-0000-000070760000}"/>
    <cellStyle name="Normal 2 2 2 2 2 2 2 2 2 2 2 2 34 10" xfId="30321" xr:uid="{00000000-0005-0000-0000-000071760000}"/>
    <cellStyle name="Normal 2 2 2 2 2 2 2 2 2 2 2 2 34 2" xfId="30322" xr:uid="{00000000-0005-0000-0000-000072760000}"/>
    <cellStyle name="Normal 2 2 2 2 2 2 2 2 2 2 2 2 34 3" xfId="30323" xr:uid="{00000000-0005-0000-0000-000073760000}"/>
    <cellStyle name="Normal 2 2 2 2 2 2 2 2 2 2 2 2 34 4" xfId="30324" xr:uid="{00000000-0005-0000-0000-000074760000}"/>
    <cellStyle name="Normal 2 2 2 2 2 2 2 2 2 2 2 2 34 5" xfId="30325" xr:uid="{00000000-0005-0000-0000-000075760000}"/>
    <cellStyle name="Normal 2 2 2 2 2 2 2 2 2 2 2 2 34 6" xfId="30326" xr:uid="{00000000-0005-0000-0000-000076760000}"/>
    <cellStyle name="Normal 2 2 2 2 2 2 2 2 2 2 2 2 34 7" xfId="30327" xr:uid="{00000000-0005-0000-0000-000077760000}"/>
    <cellStyle name="Normal 2 2 2 2 2 2 2 2 2 2 2 2 34 8" xfId="30328" xr:uid="{00000000-0005-0000-0000-000078760000}"/>
    <cellStyle name="Normal 2 2 2 2 2 2 2 2 2 2 2 2 34 9" xfId="30329" xr:uid="{00000000-0005-0000-0000-000079760000}"/>
    <cellStyle name="Normal 2 2 2 2 2 2 2 2 2 2 2 2 34_Tabla M" xfId="30330" xr:uid="{00000000-0005-0000-0000-00007A760000}"/>
    <cellStyle name="Normal 2 2 2 2 2 2 2 2 2 2 2 2 35" xfId="30331" xr:uid="{00000000-0005-0000-0000-00007B760000}"/>
    <cellStyle name="Normal 2 2 2 2 2 2 2 2 2 2 2 2 35 10" xfId="30332" xr:uid="{00000000-0005-0000-0000-00007C760000}"/>
    <cellStyle name="Normal 2 2 2 2 2 2 2 2 2 2 2 2 35 2" xfId="30333" xr:uid="{00000000-0005-0000-0000-00007D760000}"/>
    <cellStyle name="Normal 2 2 2 2 2 2 2 2 2 2 2 2 35 3" xfId="30334" xr:uid="{00000000-0005-0000-0000-00007E760000}"/>
    <cellStyle name="Normal 2 2 2 2 2 2 2 2 2 2 2 2 35 4" xfId="30335" xr:uid="{00000000-0005-0000-0000-00007F760000}"/>
    <cellStyle name="Normal 2 2 2 2 2 2 2 2 2 2 2 2 35 5" xfId="30336" xr:uid="{00000000-0005-0000-0000-000080760000}"/>
    <cellStyle name="Normal 2 2 2 2 2 2 2 2 2 2 2 2 35 6" xfId="30337" xr:uid="{00000000-0005-0000-0000-000081760000}"/>
    <cellStyle name="Normal 2 2 2 2 2 2 2 2 2 2 2 2 35 7" xfId="30338" xr:uid="{00000000-0005-0000-0000-000082760000}"/>
    <cellStyle name="Normal 2 2 2 2 2 2 2 2 2 2 2 2 35 8" xfId="30339" xr:uid="{00000000-0005-0000-0000-000083760000}"/>
    <cellStyle name="Normal 2 2 2 2 2 2 2 2 2 2 2 2 35 9" xfId="30340" xr:uid="{00000000-0005-0000-0000-000084760000}"/>
    <cellStyle name="Normal 2 2 2 2 2 2 2 2 2 2 2 2 35_Tabla M" xfId="30341" xr:uid="{00000000-0005-0000-0000-000085760000}"/>
    <cellStyle name="Normal 2 2 2 2 2 2 2 2 2 2 2 2 36" xfId="30342" xr:uid="{00000000-0005-0000-0000-000086760000}"/>
    <cellStyle name="Normal 2 2 2 2 2 2 2 2 2 2 2 2 36 10" xfId="30343" xr:uid="{00000000-0005-0000-0000-000087760000}"/>
    <cellStyle name="Normal 2 2 2 2 2 2 2 2 2 2 2 2 36 2" xfId="30344" xr:uid="{00000000-0005-0000-0000-000088760000}"/>
    <cellStyle name="Normal 2 2 2 2 2 2 2 2 2 2 2 2 36 3" xfId="30345" xr:uid="{00000000-0005-0000-0000-000089760000}"/>
    <cellStyle name="Normal 2 2 2 2 2 2 2 2 2 2 2 2 36 4" xfId="30346" xr:uid="{00000000-0005-0000-0000-00008A760000}"/>
    <cellStyle name="Normal 2 2 2 2 2 2 2 2 2 2 2 2 36 5" xfId="30347" xr:uid="{00000000-0005-0000-0000-00008B760000}"/>
    <cellStyle name="Normal 2 2 2 2 2 2 2 2 2 2 2 2 36 6" xfId="30348" xr:uid="{00000000-0005-0000-0000-00008C760000}"/>
    <cellStyle name="Normal 2 2 2 2 2 2 2 2 2 2 2 2 36 7" xfId="30349" xr:uid="{00000000-0005-0000-0000-00008D760000}"/>
    <cellStyle name="Normal 2 2 2 2 2 2 2 2 2 2 2 2 36 8" xfId="30350" xr:uid="{00000000-0005-0000-0000-00008E760000}"/>
    <cellStyle name="Normal 2 2 2 2 2 2 2 2 2 2 2 2 36 9" xfId="30351" xr:uid="{00000000-0005-0000-0000-00008F760000}"/>
    <cellStyle name="Normal 2 2 2 2 2 2 2 2 2 2 2 2 36_Tabla M" xfId="30352" xr:uid="{00000000-0005-0000-0000-000090760000}"/>
    <cellStyle name="Normal 2 2 2 2 2 2 2 2 2 2 2 2 37" xfId="30353" xr:uid="{00000000-0005-0000-0000-000091760000}"/>
    <cellStyle name="Normal 2 2 2 2 2 2 2 2 2 2 2 2 37 10" xfId="30354" xr:uid="{00000000-0005-0000-0000-000092760000}"/>
    <cellStyle name="Normal 2 2 2 2 2 2 2 2 2 2 2 2 37 2" xfId="30355" xr:uid="{00000000-0005-0000-0000-000093760000}"/>
    <cellStyle name="Normal 2 2 2 2 2 2 2 2 2 2 2 2 37 3" xfId="30356" xr:uid="{00000000-0005-0000-0000-000094760000}"/>
    <cellStyle name="Normal 2 2 2 2 2 2 2 2 2 2 2 2 37 4" xfId="30357" xr:uid="{00000000-0005-0000-0000-000095760000}"/>
    <cellStyle name="Normal 2 2 2 2 2 2 2 2 2 2 2 2 37 5" xfId="30358" xr:uid="{00000000-0005-0000-0000-000096760000}"/>
    <cellStyle name="Normal 2 2 2 2 2 2 2 2 2 2 2 2 37 6" xfId="30359" xr:uid="{00000000-0005-0000-0000-000097760000}"/>
    <cellStyle name="Normal 2 2 2 2 2 2 2 2 2 2 2 2 37 7" xfId="30360" xr:uid="{00000000-0005-0000-0000-000098760000}"/>
    <cellStyle name="Normal 2 2 2 2 2 2 2 2 2 2 2 2 37 8" xfId="30361" xr:uid="{00000000-0005-0000-0000-000099760000}"/>
    <cellStyle name="Normal 2 2 2 2 2 2 2 2 2 2 2 2 37 9" xfId="30362" xr:uid="{00000000-0005-0000-0000-00009A760000}"/>
    <cellStyle name="Normal 2 2 2 2 2 2 2 2 2 2 2 2 37_Tabla M" xfId="30363" xr:uid="{00000000-0005-0000-0000-00009B760000}"/>
    <cellStyle name="Normal 2 2 2 2 2 2 2 2 2 2 2 2 38" xfId="30364" xr:uid="{00000000-0005-0000-0000-00009C760000}"/>
    <cellStyle name="Normal 2 2 2 2 2 2 2 2 2 2 2 2 38 10" xfId="30365" xr:uid="{00000000-0005-0000-0000-00009D760000}"/>
    <cellStyle name="Normal 2 2 2 2 2 2 2 2 2 2 2 2 38 2" xfId="30366" xr:uid="{00000000-0005-0000-0000-00009E760000}"/>
    <cellStyle name="Normal 2 2 2 2 2 2 2 2 2 2 2 2 38 3" xfId="30367" xr:uid="{00000000-0005-0000-0000-00009F760000}"/>
    <cellStyle name="Normal 2 2 2 2 2 2 2 2 2 2 2 2 38 4" xfId="30368" xr:uid="{00000000-0005-0000-0000-0000A0760000}"/>
    <cellStyle name="Normal 2 2 2 2 2 2 2 2 2 2 2 2 38 5" xfId="30369" xr:uid="{00000000-0005-0000-0000-0000A1760000}"/>
    <cellStyle name="Normal 2 2 2 2 2 2 2 2 2 2 2 2 38 6" xfId="30370" xr:uid="{00000000-0005-0000-0000-0000A2760000}"/>
    <cellStyle name="Normal 2 2 2 2 2 2 2 2 2 2 2 2 38 7" xfId="30371" xr:uid="{00000000-0005-0000-0000-0000A3760000}"/>
    <cellStyle name="Normal 2 2 2 2 2 2 2 2 2 2 2 2 38 8" xfId="30372" xr:uid="{00000000-0005-0000-0000-0000A4760000}"/>
    <cellStyle name="Normal 2 2 2 2 2 2 2 2 2 2 2 2 38 9" xfId="30373" xr:uid="{00000000-0005-0000-0000-0000A5760000}"/>
    <cellStyle name="Normal 2 2 2 2 2 2 2 2 2 2 2 2 38_Tabla M" xfId="30374" xr:uid="{00000000-0005-0000-0000-0000A6760000}"/>
    <cellStyle name="Normal 2 2 2 2 2 2 2 2 2 2 2 2 39" xfId="30375" xr:uid="{00000000-0005-0000-0000-0000A7760000}"/>
    <cellStyle name="Normal 2 2 2 2 2 2 2 2 2 2 2 2 39 10" xfId="30376" xr:uid="{00000000-0005-0000-0000-0000A8760000}"/>
    <cellStyle name="Normal 2 2 2 2 2 2 2 2 2 2 2 2 39 2" xfId="30377" xr:uid="{00000000-0005-0000-0000-0000A9760000}"/>
    <cellStyle name="Normal 2 2 2 2 2 2 2 2 2 2 2 2 39 3" xfId="30378" xr:uid="{00000000-0005-0000-0000-0000AA760000}"/>
    <cellStyle name="Normal 2 2 2 2 2 2 2 2 2 2 2 2 39 4" xfId="30379" xr:uid="{00000000-0005-0000-0000-0000AB760000}"/>
    <cellStyle name="Normal 2 2 2 2 2 2 2 2 2 2 2 2 39 5" xfId="30380" xr:uid="{00000000-0005-0000-0000-0000AC760000}"/>
    <cellStyle name="Normal 2 2 2 2 2 2 2 2 2 2 2 2 39 6" xfId="30381" xr:uid="{00000000-0005-0000-0000-0000AD760000}"/>
    <cellStyle name="Normal 2 2 2 2 2 2 2 2 2 2 2 2 39 7" xfId="30382" xr:uid="{00000000-0005-0000-0000-0000AE760000}"/>
    <cellStyle name="Normal 2 2 2 2 2 2 2 2 2 2 2 2 39 8" xfId="30383" xr:uid="{00000000-0005-0000-0000-0000AF760000}"/>
    <cellStyle name="Normal 2 2 2 2 2 2 2 2 2 2 2 2 39 9" xfId="30384" xr:uid="{00000000-0005-0000-0000-0000B0760000}"/>
    <cellStyle name="Normal 2 2 2 2 2 2 2 2 2 2 2 2 39_Tabla M" xfId="30385" xr:uid="{00000000-0005-0000-0000-0000B1760000}"/>
    <cellStyle name="Normal 2 2 2 2 2 2 2 2 2 2 2 2 4" xfId="30386" xr:uid="{00000000-0005-0000-0000-0000B2760000}"/>
    <cellStyle name="Normal 2 2 2 2 2 2 2 2 2 2 2 2 4 10" xfId="30387" xr:uid="{00000000-0005-0000-0000-0000B3760000}"/>
    <cellStyle name="Normal 2 2 2 2 2 2 2 2 2 2 2 2 4 2" xfId="30388" xr:uid="{00000000-0005-0000-0000-0000B4760000}"/>
    <cellStyle name="Normal 2 2 2 2 2 2 2 2 2 2 2 2 4 3" xfId="30389" xr:uid="{00000000-0005-0000-0000-0000B5760000}"/>
    <cellStyle name="Normal 2 2 2 2 2 2 2 2 2 2 2 2 4 4" xfId="30390" xr:uid="{00000000-0005-0000-0000-0000B6760000}"/>
    <cellStyle name="Normal 2 2 2 2 2 2 2 2 2 2 2 2 4 5" xfId="30391" xr:uid="{00000000-0005-0000-0000-0000B7760000}"/>
    <cellStyle name="Normal 2 2 2 2 2 2 2 2 2 2 2 2 4 6" xfId="30392" xr:uid="{00000000-0005-0000-0000-0000B8760000}"/>
    <cellStyle name="Normal 2 2 2 2 2 2 2 2 2 2 2 2 4 7" xfId="30393" xr:uid="{00000000-0005-0000-0000-0000B9760000}"/>
    <cellStyle name="Normal 2 2 2 2 2 2 2 2 2 2 2 2 4 8" xfId="30394" xr:uid="{00000000-0005-0000-0000-0000BA760000}"/>
    <cellStyle name="Normal 2 2 2 2 2 2 2 2 2 2 2 2 4 9" xfId="30395" xr:uid="{00000000-0005-0000-0000-0000BB760000}"/>
    <cellStyle name="Normal 2 2 2 2 2 2 2 2 2 2 2 2 4_Tabla M" xfId="30396" xr:uid="{00000000-0005-0000-0000-0000BC760000}"/>
    <cellStyle name="Normal 2 2 2 2 2 2 2 2 2 2 2 2 40" xfId="30397" xr:uid="{00000000-0005-0000-0000-0000BD760000}"/>
    <cellStyle name="Normal 2 2 2 2 2 2 2 2 2 2 2 2 40 10" xfId="30398" xr:uid="{00000000-0005-0000-0000-0000BE760000}"/>
    <cellStyle name="Normal 2 2 2 2 2 2 2 2 2 2 2 2 40 2" xfId="30399" xr:uid="{00000000-0005-0000-0000-0000BF760000}"/>
    <cellStyle name="Normal 2 2 2 2 2 2 2 2 2 2 2 2 40 3" xfId="30400" xr:uid="{00000000-0005-0000-0000-0000C0760000}"/>
    <cellStyle name="Normal 2 2 2 2 2 2 2 2 2 2 2 2 40 4" xfId="30401" xr:uid="{00000000-0005-0000-0000-0000C1760000}"/>
    <cellStyle name="Normal 2 2 2 2 2 2 2 2 2 2 2 2 40 5" xfId="30402" xr:uid="{00000000-0005-0000-0000-0000C2760000}"/>
    <cellStyle name="Normal 2 2 2 2 2 2 2 2 2 2 2 2 40 6" xfId="30403" xr:uid="{00000000-0005-0000-0000-0000C3760000}"/>
    <cellStyle name="Normal 2 2 2 2 2 2 2 2 2 2 2 2 40 7" xfId="30404" xr:uid="{00000000-0005-0000-0000-0000C4760000}"/>
    <cellStyle name="Normal 2 2 2 2 2 2 2 2 2 2 2 2 40 8" xfId="30405" xr:uid="{00000000-0005-0000-0000-0000C5760000}"/>
    <cellStyle name="Normal 2 2 2 2 2 2 2 2 2 2 2 2 40 9" xfId="30406" xr:uid="{00000000-0005-0000-0000-0000C6760000}"/>
    <cellStyle name="Normal 2 2 2 2 2 2 2 2 2 2 2 2 40_Tabla M" xfId="30407" xr:uid="{00000000-0005-0000-0000-0000C7760000}"/>
    <cellStyle name="Normal 2 2 2 2 2 2 2 2 2 2 2 2 41" xfId="30408" xr:uid="{00000000-0005-0000-0000-0000C8760000}"/>
    <cellStyle name="Normal 2 2 2 2 2 2 2 2 2 2 2 2 41 10" xfId="30409" xr:uid="{00000000-0005-0000-0000-0000C9760000}"/>
    <cellStyle name="Normal 2 2 2 2 2 2 2 2 2 2 2 2 41 2" xfId="30410" xr:uid="{00000000-0005-0000-0000-0000CA760000}"/>
    <cellStyle name="Normal 2 2 2 2 2 2 2 2 2 2 2 2 41 3" xfId="30411" xr:uid="{00000000-0005-0000-0000-0000CB760000}"/>
    <cellStyle name="Normal 2 2 2 2 2 2 2 2 2 2 2 2 41 4" xfId="30412" xr:uid="{00000000-0005-0000-0000-0000CC760000}"/>
    <cellStyle name="Normal 2 2 2 2 2 2 2 2 2 2 2 2 41 5" xfId="30413" xr:uid="{00000000-0005-0000-0000-0000CD760000}"/>
    <cellStyle name="Normal 2 2 2 2 2 2 2 2 2 2 2 2 41 6" xfId="30414" xr:uid="{00000000-0005-0000-0000-0000CE760000}"/>
    <cellStyle name="Normal 2 2 2 2 2 2 2 2 2 2 2 2 41 7" xfId="30415" xr:uid="{00000000-0005-0000-0000-0000CF760000}"/>
    <cellStyle name="Normal 2 2 2 2 2 2 2 2 2 2 2 2 41 8" xfId="30416" xr:uid="{00000000-0005-0000-0000-0000D0760000}"/>
    <cellStyle name="Normal 2 2 2 2 2 2 2 2 2 2 2 2 41 9" xfId="30417" xr:uid="{00000000-0005-0000-0000-0000D1760000}"/>
    <cellStyle name="Normal 2 2 2 2 2 2 2 2 2 2 2 2 41_Tabla M" xfId="30418" xr:uid="{00000000-0005-0000-0000-0000D2760000}"/>
    <cellStyle name="Normal 2 2 2 2 2 2 2 2 2 2 2 2 42" xfId="30419" xr:uid="{00000000-0005-0000-0000-0000D3760000}"/>
    <cellStyle name="Normal 2 2 2 2 2 2 2 2 2 2 2 2 42 10" xfId="30420" xr:uid="{00000000-0005-0000-0000-0000D4760000}"/>
    <cellStyle name="Normal 2 2 2 2 2 2 2 2 2 2 2 2 42 2" xfId="30421" xr:uid="{00000000-0005-0000-0000-0000D5760000}"/>
    <cellStyle name="Normal 2 2 2 2 2 2 2 2 2 2 2 2 42 3" xfId="30422" xr:uid="{00000000-0005-0000-0000-0000D6760000}"/>
    <cellStyle name="Normal 2 2 2 2 2 2 2 2 2 2 2 2 42 4" xfId="30423" xr:uid="{00000000-0005-0000-0000-0000D7760000}"/>
    <cellStyle name="Normal 2 2 2 2 2 2 2 2 2 2 2 2 42 5" xfId="30424" xr:uid="{00000000-0005-0000-0000-0000D8760000}"/>
    <cellStyle name="Normal 2 2 2 2 2 2 2 2 2 2 2 2 42 6" xfId="30425" xr:uid="{00000000-0005-0000-0000-0000D9760000}"/>
    <cellStyle name="Normal 2 2 2 2 2 2 2 2 2 2 2 2 42 7" xfId="30426" xr:uid="{00000000-0005-0000-0000-0000DA760000}"/>
    <cellStyle name="Normal 2 2 2 2 2 2 2 2 2 2 2 2 42 8" xfId="30427" xr:uid="{00000000-0005-0000-0000-0000DB760000}"/>
    <cellStyle name="Normal 2 2 2 2 2 2 2 2 2 2 2 2 42 9" xfId="30428" xr:uid="{00000000-0005-0000-0000-0000DC760000}"/>
    <cellStyle name="Normal 2 2 2 2 2 2 2 2 2 2 2 2 42_Tabla M" xfId="30429" xr:uid="{00000000-0005-0000-0000-0000DD760000}"/>
    <cellStyle name="Normal 2 2 2 2 2 2 2 2 2 2 2 2 43" xfId="30430" xr:uid="{00000000-0005-0000-0000-0000DE760000}"/>
    <cellStyle name="Normal 2 2 2 2 2 2 2 2 2 2 2 2 43 10" xfId="30431" xr:uid="{00000000-0005-0000-0000-0000DF760000}"/>
    <cellStyle name="Normal 2 2 2 2 2 2 2 2 2 2 2 2 43 2" xfId="30432" xr:uid="{00000000-0005-0000-0000-0000E0760000}"/>
    <cellStyle name="Normal 2 2 2 2 2 2 2 2 2 2 2 2 43 3" xfId="30433" xr:uid="{00000000-0005-0000-0000-0000E1760000}"/>
    <cellStyle name="Normal 2 2 2 2 2 2 2 2 2 2 2 2 43 4" xfId="30434" xr:uid="{00000000-0005-0000-0000-0000E2760000}"/>
    <cellStyle name="Normal 2 2 2 2 2 2 2 2 2 2 2 2 43 5" xfId="30435" xr:uid="{00000000-0005-0000-0000-0000E3760000}"/>
    <cellStyle name="Normal 2 2 2 2 2 2 2 2 2 2 2 2 43 6" xfId="30436" xr:uid="{00000000-0005-0000-0000-0000E4760000}"/>
    <cellStyle name="Normal 2 2 2 2 2 2 2 2 2 2 2 2 43 7" xfId="30437" xr:uid="{00000000-0005-0000-0000-0000E5760000}"/>
    <cellStyle name="Normal 2 2 2 2 2 2 2 2 2 2 2 2 43 8" xfId="30438" xr:uid="{00000000-0005-0000-0000-0000E6760000}"/>
    <cellStyle name="Normal 2 2 2 2 2 2 2 2 2 2 2 2 43 9" xfId="30439" xr:uid="{00000000-0005-0000-0000-0000E7760000}"/>
    <cellStyle name="Normal 2 2 2 2 2 2 2 2 2 2 2 2 43_Tabla M" xfId="30440" xr:uid="{00000000-0005-0000-0000-0000E8760000}"/>
    <cellStyle name="Normal 2 2 2 2 2 2 2 2 2 2 2 2 44" xfId="30441" xr:uid="{00000000-0005-0000-0000-0000E9760000}"/>
    <cellStyle name="Normal 2 2 2 2 2 2 2 2 2 2 2 2 44 10" xfId="30442" xr:uid="{00000000-0005-0000-0000-0000EA760000}"/>
    <cellStyle name="Normal 2 2 2 2 2 2 2 2 2 2 2 2 44 2" xfId="30443" xr:uid="{00000000-0005-0000-0000-0000EB760000}"/>
    <cellStyle name="Normal 2 2 2 2 2 2 2 2 2 2 2 2 44 3" xfId="30444" xr:uid="{00000000-0005-0000-0000-0000EC760000}"/>
    <cellStyle name="Normal 2 2 2 2 2 2 2 2 2 2 2 2 44 4" xfId="30445" xr:uid="{00000000-0005-0000-0000-0000ED760000}"/>
    <cellStyle name="Normal 2 2 2 2 2 2 2 2 2 2 2 2 44 5" xfId="30446" xr:uid="{00000000-0005-0000-0000-0000EE760000}"/>
    <cellStyle name="Normal 2 2 2 2 2 2 2 2 2 2 2 2 44 6" xfId="30447" xr:uid="{00000000-0005-0000-0000-0000EF760000}"/>
    <cellStyle name="Normal 2 2 2 2 2 2 2 2 2 2 2 2 44 7" xfId="30448" xr:uid="{00000000-0005-0000-0000-0000F0760000}"/>
    <cellStyle name="Normal 2 2 2 2 2 2 2 2 2 2 2 2 44 8" xfId="30449" xr:uid="{00000000-0005-0000-0000-0000F1760000}"/>
    <cellStyle name="Normal 2 2 2 2 2 2 2 2 2 2 2 2 44 9" xfId="30450" xr:uid="{00000000-0005-0000-0000-0000F2760000}"/>
    <cellStyle name="Normal 2 2 2 2 2 2 2 2 2 2 2 2 44_Tabla M" xfId="30451" xr:uid="{00000000-0005-0000-0000-0000F3760000}"/>
    <cellStyle name="Normal 2 2 2 2 2 2 2 2 2 2 2 2 45" xfId="30452" xr:uid="{00000000-0005-0000-0000-0000F4760000}"/>
    <cellStyle name="Normal 2 2 2 2 2 2 2 2 2 2 2 2 45 10" xfId="30453" xr:uid="{00000000-0005-0000-0000-0000F5760000}"/>
    <cellStyle name="Normal 2 2 2 2 2 2 2 2 2 2 2 2 45 2" xfId="30454" xr:uid="{00000000-0005-0000-0000-0000F6760000}"/>
    <cellStyle name="Normal 2 2 2 2 2 2 2 2 2 2 2 2 45 3" xfId="30455" xr:uid="{00000000-0005-0000-0000-0000F7760000}"/>
    <cellStyle name="Normal 2 2 2 2 2 2 2 2 2 2 2 2 45 4" xfId="30456" xr:uid="{00000000-0005-0000-0000-0000F8760000}"/>
    <cellStyle name="Normal 2 2 2 2 2 2 2 2 2 2 2 2 45 5" xfId="30457" xr:uid="{00000000-0005-0000-0000-0000F9760000}"/>
    <cellStyle name="Normal 2 2 2 2 2 2 2 2 2 2 2 2 45 6" xfId="30458" xr:uid="{00000000-0005-0000-0000-0000FA760000}"/>
    <cellStyle name="Normal 2 2 2 2 2 2 2 2 2 2 2 2 45 7" xfId="30459" xr:uid="{00000000-0005-0000-0000-0000FB760000}"/>
    <cellStyle name="Normal 2 2 2 2 2 2 2 2 2 2 2 2 45 8" xfId="30460" xr:uid="{00000000-0005-0000-0000-0000FC760000}"/>
    <cellStyle name="Normal 2 2 2 2 2 2 2 2 2 2 2 2 45 9" xfId="30461" xr:uid="{00000000-0005-0000-0000-0000FD760000}"/>
    <cellStyle name="Normal 2 2 2 2 2 2 2 2 2 2 2 2 45_Tabla M" xfId="30462" xr:uid="{00000000-0005-0000-0000-0000FE760000}"/>
    <cellStyle name="Normal 2 2 2 2 2 2 2 2 2 2 2 2 46" xfId="30463" xr:uid="{00000000-0005-0000-0000-0000FF760000}"/>
    <cellStyle name="Normal 2 2 2 2 2 2 2 2 2 2 2 2 46 10" xfId="30464" xr:uid="{00000000-0005-0000-0000-000000770000}"/>
    <cellStyle name="Normal 2 2 2 2 2 2 2 2 2 2 2 2 46 2" xfId="30465" xr:uid="{00000000-0005-0000-0000-000001770000}"/>
    <cellStyle name="Normal 2 2 2 2 2 2 2 2 2 2 2 2 46 3" xfId="30466" xr:uid="{00000000-0005-0000-0000-000002770000}"/>
    <cellStyle name="Normal 2 2 2 2 2 2 2 2 2 2 2 2 46 4" xfId="30467" xr:uid="{00000000-0005-0000-0000-000003770000}"/>
    <cellStyle name="Normal 2 2 2 2 2 2 2 2 2 2 2 2 46 5" xfId="30468" xr:uid="{00000000-0005-0000-0000-000004770000}"/>
    <cellStyle name="Normal 2 2 2 2 2 2 2 2 2 2 2 2 46 6" xfId="30469" xr:uid="{00000000-0005-0000-0000-000005770000}"/>
    <cellStyle name="Normal 2 2 2 2 2 2 2 2 2 2 2 2 46 7" xfId="30470" xr:uid="{00000000-0005-0000-0000-000006770000}"/>
    <cellStyle name="Normal 2 2 2 2 2 2 2 2 2 2 2 2 46 8" xfId="30471" xr:uid="{00000000-0005-0000-0000-000007770000}"/>
    <cellStyle name="Normal 2 2 2 2 2 2 2 2 2 2 2 2 46 9" xfId="30472" xr:uid="{00000000-0005-0000-0000-000008770000}"/>
    <cellStyle name="Normal 2 2 2 2 2 2 2 2 2 2 2 2 46_Tabla M" xfId="30473" xr:uid="{00000000-0005-0000-0000-000009770000}"/>
    <cellStyle name="Normal 2 2 2 2 2 2 2 2 2 2 2 2 47" xfId="30474" xr:uid="{00000000-0005-0000-0000-00000A770000}"/>
    <cellStyle name="Normal 2 2 2 2 2 2 2 2 2 2 2 2 47 10" xfId="30475" xr:uid="{00000000-0005-0000-0000-00000B770000}"/>
    <cellStyle name="Normal 2 2 2 2 2 2 2 2 2 2 2 2 47 2" xfId="30476" xr:uid="{00000000-0005-0000-0000-00000C770000}"/>
    <cellStyle name="Normal 2 2 2 2 2 2 2 2 2 2 2 2 47 3" xfId="30477" xr:uid="{00000000-0005-0000-0000-00000D770000}"/>
    <cellStyle name="Normal 2 2 2 2 2 2 2 2 2 2 2 2 47 4" xfId="30478" xr:uid="{00000000-0005-0000-0000-00000E770000}"/>
    <cellStyle name="Normal 2 2 2 2 2 2 2 2 2 2 2 2 47 5" xfId="30479" xr:uid="{00000000-0005-0000-0000-00000F770000}"/>
    <cellStyle name="Normal 2 2 2 2 2 2 2 2 2 2 2 2 47 6" xfId="30480" xr:uid="{00000000-0005-0000-0000-000010770000}"/>
    <cellStyle name="Normal 2 2 2 2 2 2 2 2 2 2 2 2 47 7" xfId="30481" xr:uid="{00000000-0005-0000-0000-000011770000}"/>
    <cellStyle name="Normal 2 2 2 2 2 2 2 2 2 2 2 2 47 8" xfId="30482" xr:uid="{00000000-0005-0000-0000-000012770000}"/>
    <cellStyle name="Normal 2 2 2 2 2 2 2 2 2 2 2 2 47 9" xfId="30483" xr:uid="{00000000-0005-0000-0000-000013770000}"/>
    <cellStyle name="Normal 2 2 2 2 2 2 2 2 2 2 2 2 47_Tabla M" xfId="30484" xr:uid="{00000000-0005-0000-0000-000014770000}"/>
    <cellStyle name="Normal 2 2 2 2 2 2 2 2 2 2 2 2 48" xfId="30485" xr:uid="{00000000-0005-0000-0000-000015770000}"/>
    <cellStyle name="Normal 2 2 2 2 2 2 2 2 2 2 2 2 48 10" xfId="30486" xr:uid="{00000000-0005-0000-0000-000016770000}"/>
    <cellStyle name="Normal 2 2 2 2 2 2 2 2 2 2 2 2 48 2" xfId="30487" xr:uid="{00000000-0005-0000-0000-000017770000}"/>
    <cellStyle name="Normal 2 2 2 2 2 2 2 2 2 2 2 2 48 3" xfId="30488" xr:uid="{00000000-0005-0000-0000-000018770000}"/>
    <cellStyle name="Normal 2 2 2 2 2 2 2 2 2 2 2 2 48 4" xfId="30489" xr:uid="{00000000-0005-0000-0000-000019770000}"/>
    <cellStyle name="Normal 2 2 2 2 2 2 2 2 2 2 2 2 48 5" xfId="30490" xr:uid="{00000000-0005-0000-0000-00001A770000}"/>
    <cellStyle name="Normal 2 2 2 2 2 2 2 2 2 2 2 2 48 6" xfId="30491" xr:uid="{00000000-0005-0000-0000-00001B770000}"/>
    <cellStyle name="Normal 2 2 2 2 2 2 2 2 2 2 2 2 48 7" xfId="30492" xr:uid="{00000000-0005-0000-0000-00001C770000}"/>
    <cellStyle name="Normal 2 2 2 2 2 2 2 2 2 2 2 2 48 8" xfId="30493" xr:uid="{00000000-0005-0000-0000-00001D770000}"/>
    <cellStyle name="Normal 2 2 2 2 2 2 2 2 2 2 2 2 48 9" xfId="30494" xr:uid="{00000000-0005-0000-0000-00001E770000}"/>
    <cellStyle name="Normal 2 2 2 2 2 2 2 2 2 2 2 2 48_Tabla M" xfId="30495" xr:uid="{00000000-0005-0000-0000-00001F770000}"/>
    <cellStyle name="Normal 2 2 2 2 2 2 2 2 2 2 2 2 49" xfId="30496" xr:uid="{00000000-0005-0000-0000-000020770000}"/>
    <cellStyle name="Normal 2 2 2 2 2 2 2 2 2 2 2 2 49 10" xfId="30497" xr:uid="{00000000-0005-0000-0000-000021770000}"/>
    <cellStyle name="Normal 2 2 2 2 2 2 2 2 2 2 2 2 49 2" xfId="30498" xr:uid="{00000000-0005-0000-0000-000022770000}"/>
    <cellStyle name="Normal 2 2 2 2 2 2 2 2 2 2 2 2 49 3" xfId="30499" xr:uid="{00000000-0005-0000-0000-000023770000}"/>
    <cellStyle name="Normal 2 2 2 2 2 2 2 2 2 2 2 2 49 4" xfId="30500" xr:uid="{00000000-0005-0000-0000-000024770000}"/>
    <cellStyle name="Normal 2 2 2 2 2 2 2 2 2 2 2 2 49 5" xfId="30501" xr:uid="{00000000-0005-0000-0000-000025770000}"/>
    <cellStyle name="Normal 2 2 2 2 2 2 2 2 2 2 2 2 49 6" xfId="30502" xr:uid="{00000000-0005-0000-0000-000026770000}"/>
    <cellStyle name="Normal 2 2 2 2 2 2 2 2 2 2 2 2 49 7" xfId="30503" xr:uid="{00000000-0005-0000-0000-000027770000}"/>
    <cellStyle name="Normal 2 2 2 2 2 2 2 2 2 2 2 2 49 8" xfId="30504" xr:uid="{00000000-0005-0000-0000-000028770000}"/>
    <cellStyle name="Normal 2 2 2 2 2 2 2 2 2 2 2 2 49 9" xfId="30505" xr:uid="{00000000-0005-0000-0000-000029770000}"/>
    <cellStyle name="Normal 2 2 2 2 2 2 2 2 2 2 2 2 49_Tabla M" xfId="30506" xr:uid="{00000000-0005-0000-0000-00002A770000}"/>
    <cellStyle name="Normal 2 2 2 2 2 2 2 2 2 2 2 2 5" xfId="30507" xr:uid="{00000000-0005-0000-0000-00002B770000}"/>
    <cellStyle name="Normal 2 2 2 2 2 2 2 2 2 2 2 2 5 10" xfId="30508" xr:uid="{00000000-0005-0000-0000-00002C770000}"/>
    <cellStyle name="Normal 2 2 2 2 2 2 2 2 2 2 2 2 5 2" xfId="30509" xr:uid="{00000000-0005-0000-0000-00002D770000}"/>
    <cellStyle name="Normal 2 2 2 2 2 2 2 2 2 2 2 2 5 3" xfId="30510" xr:uid="{00000000-0005-0000-0000-00002E770000}"/>
    <cellStyle name="Normal 2 2 2 2 2 2 2 2 2 2 2 2 5 4" xfId="30511" xr:uid="{00000000-0005-0000-0000-00002F770000}"/>
    <cellStyle name="Normal 2 2 2 2 2 2 2 2 2 2 2 2 5 5" xfId="30512" xr:uid="{00000000-0005-0000-0000-000030770000}"/>
    <cellStyle name="Normal 2 2 2 2 2 2 2 2 2 2 2 2 5 6" xfId="30513" xr:uid="{00000000-0005-0000-0000-000031770000}"/>
    <cellStyle name="Normal 2 2 2 2 2 2 2 2 2 2 2 2 5 7" xfId="30514" xr:uid="{00000000-0005-0000-0000-000032770000}"/>
    <cellStyle name="Normal 2 2 2 2 2 2 2 2 2 2 2 2 5 8" xfId="30515" xr:uid="{00000000-0005-0000-0000-000033770000}"/>
    <cellStyle name="Normal 2 2 2 2 2 2 2 2 2 2 2 2 5 9" xfId="30516" xr:uid="{00000000-0005-0000-0000-000034770000}"/>
    <cellStyle name="Normal 2 2 2 2 2 2 2 2 2 2 2 2 5_Tabla M" xfId="30517" xr:uid="{00000000-0005-0000-0000-000035770000}"/>
    <cellStyle name="Normal 2 2 2 2 2 2 2 2 2 2 2 2 50" xfId="30518" xr:uid="{00000000-0005-0000-0000-000036770000}"/>
    <cellStyle name="Normal 2 2 2 2 2 2 2 2 2 2 2 2 50 10" xfId="30519" xr:uid="{00000000-0005-0000-0000-000037770000}"/>
    <cellStyle name="Normal 2 2 2 2 2 2 2 2 2 2 2 2 50 2" xfId="30520" xr:uid="{00000000-0005-0000-0000-000038770000}"/>
    <cellStyle name="Normal 2 2 2 2 2 2 2 2 2 2 2 2 50 3" xfId="30521" xr:uid="{00000000-0005-0000-0000-000039770000}"/>
    <cellStyle name="Normal 2 2 2 2 2 2 2 2 2 2 2 2 50 4" xfId="30522" xr:uid="{00000000-0005-0000-0000-00003A770000}"/>
    <cellStyle name="Normal 2 2 2 2 2 2 2 2 2 2 2 2 50 5" xfId="30523" xr:uid="{00000000-0005-0000-0000-00003B770000}"/>
    <cellStyle name="Normal 2 2 2 2 2 2 2 2 2 2 2 2 50 6" xfId="30524" xr:uid="{00000000-0005-0000-0000-00003C770000}"/>
    <cellStyle name="Normal 2 2 2 2 2 2 2 2 2 2 2 2 50 7" xfId="30525" xr:uid="{00000000-0005-0000-0000-00003D770000}"/>
    <cellStyle name="Normal 2 2 2 2 2 2 2 2 2 2 2 2 50 8" xfId="30526" xr:uid="{00000000-0005-0000-0000-00003E770000}"/>
    <cellStyle name="Normal 2 2 2 2 2 2 2 2 2 2 2 2 50 9" xfId="30527" xr:uid="{00000000-0005-0000-0000-00003F770000}"/>
    <cellStyle name="Normal 2 2 2 2 2 2 2 2 2 2 2 2 50_Tabla M" xfId="30528" xr:uid="{00000000-0005-0000-0000-000040770000}"/>
    <cellStyle name="Normal 2 2 2 2 2 2 2 2 2 2 2 2 51" xfId="30529" xr:uid="{00000000-0005-0000-0000-000041770000}"/>
    <cellStyle name="Normal 2 2 2 2 2 2 2 2 2 2 2 2 51 10" xfId="30530" xr:uid="{00000000-0005-0000-0000-000042770000}"/>
    <cellStyle name="Normal 2 2 2 2 2 2 2 2 2 2 2 2 51 2" xfId="30531" xr:uid="{00000000-0005-0000-0000-000043770000}"/>
    <cellStyle name="Normal 2 2 2 2 2 2 2 2 2 2 2 2 51 3" xfId="30532" xr:uid="{00000000-0005-0000-0000-000044770000}"/>
    <cellStyle name="Normal 2 2 2 2 2 2 2 2 2 2 2 2 51 4" xfId="30533" xr:uid="{00000000-0005-0000-0000-000045770000}"/>
    <cellStyle name="Normal 2 2 2 2 2 2 2 2 2 2 2 2 51 5" xfId="30534" xr:uid="{00000000-0005-0000-0000-000046770000}"/>
    <cellStyle name="Normal 2 2 2 2 2 2 2 2 2 2 2 2 51 6" xfId="30535" xr:uid="{00000000-0005-0000-0000-000047770000}"/>
    <cellStyle name="Normal 2 2 2 2 2 2 2 2 2 2 2 2 51 7" xfId="30536" xr:uid="{00000000-0005-0000-0000-000048770000}"/>
    <cellStyle name="Normal 2 2 2 2 2 2 2 2 2 2 2 2 51 8" xfId="30537" xr:uid="{00000000-0005-0000-0000-000049770000}"/>
    <cellStyle name="Normal 2 2 2 2 2 2 2 2 2 2 2 2 51 9" xfId="30538" xr:uid="{00000000-0005-0000-0000-00004A770000}"/>
    <cellStyle name="Normal 2 2 2 2 2 2 2 2 2 2 2 2 51_Tabla M" xfId="30539" xr:uid="{00000000-0005-0000-0000-00004B770000}"/>
    <cellStyle name="Normal 2 2 2 2 2 2 2 2 2 2 2 2 52" xfId="30540" xr:uid="{00000000-0005-0000-0000-00004C770000}"/>
    <cellStyle name="Normal 2 2 2 2 2 2 2 2 2 2 2 2 52 10" xfId="30541" xr:uid="{00000000-0005-0000-0000-00004D770000}"/>
    <cellStyle name="Normal 2 2 2 2 2 2 2 2 2 2 2 2 52 2" xfId="30542" xr:uid="{00000000-0005-0000-0000-00004E770000}"/>
    <cellStyle name="Normal 2 2 2 2 2 2 2 2 2 2 2 2 52 3" xfId="30543" xr:uid="{00000000-0005-0000-0000-00004F770000}"/>
    <cellStyle name="Normal 2 2 2 2 2 2 2 2 2 2 2 2 52 4" xfId="30544" xr:uid="{00000000-0005-0000-0000-000050770000}"/>
    <cellStyle name="Normal 2 2 2 2 2 2 2 2 2 2 2 2 52 5" xfId="30545" xr:uid="{00000000-0005-0000-0000-000051770000}"/>
    <cellStyle name="Normal 2 2 2 2 2 2 2 2 2 2 2 2 52 6" xfId="30546" xr:uid="{00000000-0005-0000-0000-000052770000}"/>
    <cellStyle name="Normal 2 2 2 2 2 2 2 2 2 2 2 2 52 7" xfId="30547" xr:uid="{00000000-0005-0000-0000-000053770000}"/>
    <cellStyle name="Normal 2 2 2 2 2 2 2 2 2 2 2 2 52 8" xfId="30548" xr:uid="{00000000-0005-0000-0000-000054770000}"/>
    <cellStyle name="Normal 2 2 2 2 2 2 2 2 2 2 2 2 52 9" xfId="30549" xr:uid="{00000000-0005-0000-0000-000055770000}"/>
    <cellStyle name="Normal 2 2 2 2 2 2 2 2 2 2 2 2 52_Tabla M" xfId="30550" xr:uid="{00000000-0005-0000-0000-000056770000}"/>
    <cellStyle name="Normal 2 2 2 2 2 2 2 2 2 2 2 2 53" xfId="30551" xr:uid="{00000000-0005-0000-0000-000057770000}"/>
    <cellStyle name="Normal 2 2 2 2 2 2 2 2 2 2 2 2 53 10" xfId="30552" xr:uid="{00000000-0005-0000-0000-000058770000}"/>
    <cellStyle name="Normal 2 2 2 2 2 2 2 2 2 2 2 2 53 2" xfId="30553" xr:uid="{00000000-0005-0000-0000-000059770000}"/>
    <cellStyle name="Normal 2 2 2 2 2 2 2 2 2 2 2 2 53 3" xfId="30554" xr:uid="{00000000-0005-0000-0000-00005A770000}"/>
    <cellStyle name="Normal 2 2 2 2 2 2 2 2 2 2 2 2 53 4" xfId="30555" xr:uid="{00000000-0005-0000-0000-00005B770000}"/>
    <cellStyle name="Normal 2 2 2 2 2 2 2 2 2 2 2 2 53 5" xfId="30556" xr:uid="{00000000-0005-0000-0000-00005C770000}"/>
    <cellStyle name="Normal 2 2 2 2 2 2 2 2 2 2 2 2 53 6" xfId="30557" xr:uid="{00000000-0005-0000-0000-00005D770000}"/>
    <cellStyle name="Normal 2 2 2 2 2 2 2 2 2 2 2 2 53 7" xfId="30558" xr:uid="{00000000-0005-0000-0000-00005E770000}"/>
    <cellStyle name="Normal 2 2 2 2 2 2 2 2 2 2 2 2 53 8" xfId="30559" xr:uid="{00000000-0005-0000-0000-00005F770000}"/>
    <cellStyle name="Normal 2 2 2 2 2 2 2 2 2 2 2 2 53 9" xfId="30560" xr:uid="{00000000-0005-0000-0000-000060770000}"/>
    <cellStyle name="Normal 2 2 2 2 2 2 2 2 2 2 2 2 53_Tabla M" xfId="30561" xr:uid="{00000000-0005-0000-0000-000061770000}"/>
    <cellStyle name="Normal 2 2 2 2 2 2 2 2 2 2 2 2 54" xfId="30562" xr:uid="{00000000-0005-0000-0000-000062770000}"/>
    <cellStyle name="Normal 2 2 2 2 2 2 2 2 2 2 2 2 54 10" xfId="30563" xr:uid="{00000000-0005-0000-0000-000063770000}"/>
    <cellStyle name="Normal 2 2 2 2 2 2 2 2 2 2 2 2 54 2" xfId="30564" xr:uid="{00000000-0005-0000-0000-000064770000}"/>
    <cellStyle name="Normal 2 2 2 2 2 2 2 2 2 2 2 2 54 3" xfId="30565" xr:uid="{00000000-0005-0000-0000-000065770000}"/>
    <cellStyle name="Normal 2 2 2 2 2 2 2 2 2 2 2 2 54 4" xfId="30566" xr:uid="{00000000-0005-0000-0000-000066770000}"/>
    <cellStyle name="Normal 2 2 2 2 2 2 2 2 2 2 2 2 54 5" xfId="30567" xr:uid="{00000000-0005-0000-0000-000067770000}"/>
    <cellStyle name="Normal 2 2 2 2 2 2 2 2 2 2 2 2 54 6" xfId="30568" xr:uid="{00000000-0005-0000-0000-000068770000}"/>
    <cellStyle name="Normal 2 2 2 2 2 2 2 2 2 2 2 2 54 7" xfId="30569" xr:uid="{00000000-0005-0000-0000-000069770000}"/>
    <cellStyle name="Normal 2 2 2 2 2 2 2 2 2 2 2 2 54 8" xfId="30570" xr:uid="{00000000-0005-0000-0000-00006A770000}"/>
    <cellStyle name="Normal 2 2 2 2 2 2 2 2 2 2 2 2 54 9" xfId="30571" xr:uid="{00000000-0005-0000-0000-00006B770000}"/>
    <cellStyle name="Normal 2 2 2 2 2 2 2 2 2 2 2 2 54_Tabla M" xfId="30572" xr:uid="{00000000-0005-0000-0000-00006C770000}"/>
    <cellStyle name="Normal 2 2 2 2 2 2 2 2 2 2 2 2 55" xfId="30573" xr:uid="{00000000-0005-0000-0000-00006D770000}"/>
    <cellStyle name="Normal 2 2 2 2 2 2 2 2 2 2 2 2 55 10" xfId="30574" xr:uid="{00000000-0005-0000-0000-00006E770000}"/>
    <cellStyle name="Normal 2 2 2 2 2 2 2 2 2 2 2 2 55 2" xfId="30575" xr:uid="{00000000-0005-0000-0000-00006F770000}"/>
    <cellStyle name="Normal 2 2 2 2 2 2 2 2 2 2 2 2 55 3" xfId="30576" xr:uid="{00000000-0005-0000-0000-000070770000}"/>
    <cellStyle name="Normal 2 2 2 2 2 2 2 2 2 2 2 2 55 4" xfId="30577" xr:uid="{00000000-0005-0000-0000-000071770000}"/>
    <cellStyle name="Normal 2 2 2 2 2 2 2 2 2 2 2 2 55 5" xfId="30578" xr:uid="{00000000-0005-0000-0000-000072770000}"/>
    <cellStyle name="Normal 2 2 2 2 2 2 2 2 2 2 2 2 55 6" xfId="30579" xr:uid="{00000000-0005-0000-0000-000073770000}"/>
    <cellStyle name="Normal 2 2 2 2 2 2 2 2 2 2 2 2 55 7" xfId="30580" xr:uid="{00000000-0005-0000-0000-000074770000}"/>
    <cellStyle name="Normal 2 2 2 2 2 2 2 2 2 2 2 2 55 8" xfId="30581" xr:uid="{00000000-0005-0000-0000-000075770000}"/>
    <cellStyle name="Normal 2 2 2 2 2 2 2 2 2 2 2 2 55 9" xfId="30582" xr:uid="{00000000-0005-0000-0000-000076770000}"/>
    <cellStyle name="Normal 2 2 2 2 2 2 2 2 2 2 2 2 55_Tabla M" xfId="30583" xr:uid="{00000000-0005-0000-0000-000077770000}"/>
    <cellStyle name="Normal 2 2 2 2 2 2 2 2 2 2 2 2 56" xfId="30584" xr:uid="{00000000-0005-0000-0000-000078770000}"/>
    <cellStyle name="Normal 2 2 2 2 2 2 2 2 2 2 2 2 56 10" xfId="30585" xr:uid="{00000000-0005-0000-0000-000079770000}"/>
    <cellStyle name="Normal 2 2 2 2 2 2 2 2 2 2 2 2 56 2" xfId="30586" xr:uid="{00000000-0005-0000-0000-00007A770000}"/>
    <cellStyle name="Normal 2 2 2 2 2 2 2 2 2 2 2 2 56 3" xfId="30587" xr:uid="{00000000-0005-0000-0000-00007B770000}"/>
    <cellStyle name="Normal 2 2 2 2 2 2 2 2 2 2 2 2 56 4" xfId="30588" xr:uid="{00000000-0005-0000-0000-00007C770000}"/>
    <cellStyle name="Normal 2 2 2 2 2 2 2 2 2 2 2 2 56 5" xfId="30589" xr:uid="{00000000-0005-0000-0000-00007D770000}"/>
    <cellStyle name="Normal 2 2 2 2 2 2 2 2 2 2 2 2 56 6" xfId="30590" xr:uid="{00000000-0005-0000-0000-00007E770000}"/>
    <cellStyle name="Normal 2 2 2 2 2 2 2 2 2 2 2 2 56 7" xfId="30591" xr:uid="{00000000-0005-0000-0000-00007F770000}"/>
    <cellStyle name="Normal 2 2 2 2 2 2 2 2 2 2 2 2 56 8" xfId="30592" xr:uid="{00000000-0005-0000-0000-000080770000}"/>
    <cellStyle name="Normal 2 2 2 2 2 2 2 2 2 2 2 2 56 9" xfId="30593" xr:uid="{00000000-0005-0000-0000-000081770000}"/>
    <cellStyle name="Normal 2 2 2 2 2 2 2 2 2 2 2 2 56_Tabla M" xfId="30594" xr:uid="{00000000-0005-0000-0000-000082770000}"/>
    <cellStyle name="Normal 2 2 2 2 2 2 2 2 2 2 2 2 57" xfId="30595" xr:uid="{00000000-0005-0000-0000-000083770000}"/>
    <cellStyle name="Normal 2 2 2 2 2 2 2 2 2 2 2 2 57 10" xfId="30596" xr:uid="{00000000-0005-0000-0000-000084770000}"/>
    <cellStyle name="Normal 2 2 2 2 2 2 2 2 2 2 2 2 57 2" xfId="30597" xr:uid="{00000000-0005-0000-0000-000085770000}"/>
    <cellStyle name="Normal 2 2 2 2 2 2 2 2 2 2 2 2 57 3" xfId="30598" xr:uid="{00000000-0005-0000-0000-000086770000}"/>
    <cellStyle name="Normal 2 2 2 2 2 2 2 2 2 2 2 2 57 4" xfId="30599" xr:uid="{00000000-0005-0000-0000-000087770000}"/>
    <cellStyle name="Normal 2 2 2 2 2 2 2 2 2 2 2 2 57 5" xfId="30600" xr:uid="{00000000-0005-0000-0000-000088770000}"/>
    <cellStyle name="Normal 2 2 2 2 2 2 2 2 2 2 2 2 57 6" xfId="30601" xr:uid="{00000000-0005-0000-0000-000089770000}"/>
    <cellStyle name="Normal 2 2 2 2 2 2 2 2 2 2 2 2 57 7" xfId="30602" xr:uid="{00000000-0005-0000-0000-00008A770000}"/>
    <cellStyle name="Normal 2 2 2 2 2 2 2 2 2 2 2 2 57 8" xfId="30603" xr:uid="{00000000-0005-0000-0000-00008B770000}"/>
    <cellStyle name="Normal 2 2 2 2 2 2 2 2 2 2 2 2 57 9" xfId="30604" xr:uid="{00000000-0005-0000-0000-00008C770000}"/>
    <cellStyle name="Normal 2 2 2 2 2 2 2 2 2 2 2 2 57_Tabla M" xfId="30605" xr:uid="{00000000-0005-0000-0000-00008D770000}"/>
    <cellStyle name="Normal 2 2 2 2 2 2 2 2 2 2 2 2 58" xfId="30606" xr:uid="{00000000-0005-0000-0000-00008E770000}"/>
    <cellStyle name="Normal 2 2 2 2 2 2 2 2 2 2 2 2 58 10" xfId="30607" xr:uid="{00000000-0005-0000-0000-00008F770000}"/>
    <cellStyle name="Normal 2 2 2 2 2 2 2 2 2 2 2 2 58 2" xfId="30608" xr:uid="{00000000-0005-0000-0000-000090770000}"/>
    <cellStyle name="Normal 2 2 2 2 2 2 2 2 2 2 2 2 58 3" xfId="30609" xr:uid="{00000000-0005-0000-0000-000091770000}"/>
    <cellStyle name="Normal 2 2 2 2 2 2 2 2 2 2 2 2 58 4" xfId="30610" xr:uid="{00000000-0005-0000-0000-000092770000}"/>
    <cellStyle name="Normal 2 2 2 2 2 2 2 2 2 2 2 2 58 5" xfId="30611" xr:uid="{00000000-0005-0000-0000-000093770000}"/>
    <cellStyle name="Normal 2 2 2 2 2 2 2 2 2 2 2 2 58 6" xfId="30612" xr:uid="{00000000-0005-0000-0000-000094770000}"/>
    <cellStyle name="Normal 2 2 2 2 2 2 2 2 2 2 2 2 58 7" xfId="30613" xr:uid="{00000000-0005-0000-0000-000095770000}"/>
    <cellStyle name="Normal 2 2 2 2 2 2 2 2 2 2 2 2 58 8" xfId="30614" xr:uid="{00000000-0005-0000-0000-000096770000}"/>
    <cellStyle name="Normal 2 2 2 2 2 2 2 2 2 2 2 2 58 9" xfId="30615" xr:uid="{00000000-0005-0000-0000-000097770000}"/>
    <cellStyle name="Normal 2 2 2 2 2 2 2 2 2 2 2 2 58_Tabla M" xfId="30616" xr:uid="{00000000-0005-0000-0000-000098770000}"/>
    <cellStyle name="Normal 2 2 2 2 2 2 2 2 2 2 2 2 59" xfId="30617" xr:uid="{00000000-0005-0000-0000-000099770000}"/>
    <cellStyle name="Normal 2 2 2 2 2 2 2 2 2 2 2 2 59 10" xfId="30618" xr:uid="{00000000-0005-0000-0000-00009A770000}"/>
    <cellStyle name="Normal 2 2 2 2 2 2 2 2 2 2 2 2 59 2" xfId="30619" xr:uid="{00000000-0005-0000-0000-00009B770000}"/>
    <cellStyle name="Normal 2 2 2 2 2 2 2 2 2 2 2 2 59 3" xfId="30620" xr:uid="{00000000-0005-0000-0000-00009C770000}"/>
    <cellStyle name="Normal 2 2 2 2 2 2 2 2 2 2 2 2 59 4" xfId="30621" xr:uid="{00000000-0005-0000-0000-00009D770000}"/>
    <cellStyle name="Normal 2 2 2 2 2 2 2 2 2 2 2 2 59 5" xfId="30622" xr:uid="{00000000-0005-0000-0000-00009E770000}"/>
    <cellStyle name="Normal 2 2 2 2 2 2 2 2 2 2 2 2 59 6" xfId="30623" xr:uid="{00000000-0005-0000-0000-00009F770000}"/>
    <cellStyle name="Normal 2 2 2 2 2 2 2 2 2 2 2 2 59 7" xfId="30624" xr:uid="{00000000-0005-0000-0000-0000A0770000}"/>
    <cellStyle name="Normal 2 2 2 2 2 2 2 2 2 2 2 2 59 8" xfId="30625" xr:uid="{00000000-0005-0000-0000-0000A1770000}"/>
    <cellStyle name="Normal 2 2 2 2 2 2 2 2 2 2 2 2 59 9" xfId="30626" xr:uid="{00000000-0005-0000-0000-0000A2770000}"/>
    <cellStyle name="Normal 2 2 2 2 2 2 2 2 2 2 2 2 59_Tabla M" xfId="30627" xr:uid="{00000000-0005-0000-0000-0000A3770000}"/>
    <cellStyle name="Normal 2 2 2 2 2 2 2 2 2 2 2 2 6" xfId="30628" xr:uid="{00000000-0005-0000-0000-0000A4770000}"/>
    <cellStyle name="Normal 2 2 2 2 2 2 2 2 2 2 2 2 6 10" xfId="30629" xr:uid="{00000000-0005-0000-0000-0000A5770000}"/>
    <cellStyle name="Normal 2 2 2 2 2 2 2 2 2 2 2 2 6 2" xfId="30630" xr:uid="{00000000-0005-0000-0000-0000A6770000}"/>
    <cellStyle name="Normal 2 2 2 2 2 2 2 2 2 2 2 2 6 3" xfId="30631" xr:uid="{00000000-0005-0000-0000-0000A7770000}"/>
    <cellStyle name="Normal 2 2 2 2 2 2 2 2 2 2 2 2 6 4" xfId="30632" xr:uid="{00000000-0005-0000-0000-0000A8770000}"/>
    <cellStyle name="Normal 2 2 2 2 2 2 2 2 2 2 2 2 6 5" xfId="30633" xr:uid="{00000000-0005-0000-0000-0000A9770000}"/>
    <cellStyle name="Normal 2 2 2 2 2 2 2 2 2 2 2 2 6 6" xfId="30634" xr:uid="{00000000-0005-0000-0000-0000AA770000}"/>
    <cellStyle name="Normal 2 2 2 2 2 2 2 2 2 2 2 2 6 7" xfId="30635" xr:uid="{00000000-0005-0000-0000-0000AB770000}"/>
    <cellStyle name="Normal 2 2 2 2 2 2 2 2 2 2 2 2 6 8" xfId="30636" xr:uid="{00000000-0005-0000-0000-0000AC770000}"/>
    <cellStyle name="Normal 2 2 2 2 2 2 2 2 2 2 2 2 6 9" xfId="30637" xr:uid="{00000000-0005-0000-0000-0000AD770000}"/>
    <cellStyle name="Normal 2 2 2 2 2 2 2 2 2 2 2 2 6_Tabla M" xfId="30638" xr:uid="{00000000-0005-0000-0000-0000AE770000}"/>
    <cellStyle name="Normal 2 2 2 2 2 2 2 2 2 2 2 2 60" xfId="30639" xr:uid="{00000000-0005-0000-0000-0000AF770000}"/>
    <cellStyle name="Normal 2 2 2 2 2 2 2 2 2 2 2 2 60 10" xfId="30640" xr:uid="{00000000-0005-0000-0000-0000B0770000}"/>
    <cellStyle name="Normal 2 2 2 2 2 2 2 2 2 2 2 2 60 2" xfId="30641" xr:uid="{00000000-0005-0000-0000-0000B1770000}"/>
    <cellStyle name="Normal 2 2 2 2 2 2 2 2 2 2 2 2 60 3" xfId="30642" xr:uid="{00000000-0005-0000-0000-0000B2770000}"/>
    <cellStyle name="Normal 2 2 2 2 2 2 2 2 2 2 2 2 60 4" xfId="30643" xr:uid="{00000000-0005-0000-0000-0000B3770000}"/>
    <cellStyle name="Normal 2 2 2 2 2 2 2 2 2 2 2 2 60 5" xfId="30644" xr:uid="{00000000-0005-0000-0000-0000B4770000}"/>
    <cellStyle name="Normal 2 2 2 2 2 2 2 2 2 2 2 2 60 6" xfId="30645" xr:uid="{00000000-0005-0000-0000-0000B5770000}"/>
    <cellStyle name="Normal 2 2 2 2 2 2 2 2 2 2 2 2 60 7" xfId="30646" xr:uid="{00000000-0005-0000-0000-0000B6770000}"/>
    <cellStyle name="Normal 2 2 2 2 2 2 2 2 2 2 2 2 60 8" xfId="30647" xr:uid="{00000000-0005-0000-0000-0000B7770000}"/>
    <cellStyle name="Normal 2 2 2 2 2 2 2 2 2 2 2 2 60 9" xfId="30648" xr:uid="{00000000-0005-0000-0000-0000B8770000}"/>
    <cellStyle name="Normal 2 2 2 2 2 2 2 2 2 2 2 2 60_Tabla M" xfId="30649" xr:uid="{00000000-0005-0000-0000-0000B9770000}"/>
    <cellStyle name="Normal 2 2 2 2 2 2 2 2 2 2 2 2 61" xfId="30650" xr:uid="{00000000-0005-0000-0000-0000BA770000}"/>
    <cellStyle name="Normal 2 2 2 2 2 2 2 2 2 2 2 2 61 10" xfId="30651" xr:uid="{00000000-0005-0000-0000-0000BB770000}"/>
    <cellStyle name="Normal 2 2 2 2 2 2 2 2 2 2 2 2 61 2" xfId="30652" xr:uid="{00000000-0005-0000-0000-0000BC770000}"/>
    <cellStyle name="Normal 2 2 2 2 2 2 2 2 2 2 2 2 61 3" xfId="30653" xr:uid="{00000000-0005-0000-0000-0000BD770000}"/>
    <cellStyle name="Normal 2 2 2 2 2 2 2 2 2 2 2 2 61 4" xfId="30654" xr:uid="{00000000-0005-0000-0000-0000BE770000}"/>
    <cellStyle name="Normal 2 2 2 2 2 2 2 2 2 2 2 2 61 5" xfId="30655" xr:uid="{00000000-0005-0000-0000-0000BF770000}"/>
    <cellStyle name="Normal 2 2 2 2 2 2 2 2 2 2 2 2 61 6" xfId="30656" xr:uid="{00000000-0005-0000-0000-0000C0770000}"/>
    <cellStyle name="Normal 2 2 2 2 2 2 2 2 2 2 2 2 61 7" xfId="30657" xr:uid="{00000000-0005-0000-0000-0000C1770000}"/>
    <cellStyle name="Normal 2 2 2 2 2 2 2 2 2 2 2 2 61 8" xfId="30658" xr:uid="{00000000-0005-0000-0000-0000C2770000}"/>
    <cellStyle name="Normal 2 2 2 2 2 2 2 2 2 2 2 2 61 9" xfId="30659" xr:uid="{00000000-0005-0000-0000-0000C3770000}"/>
    <cellStyle name="Normal 2 2 2 2 2 2 2 2 2 2 2 2 61_Tabla M" xfId="30660" xr:uid="{00000000-0005-0000-0000-0000C4770000}"/>
    <cellStyle name="Normal 2 2 2 2 2 2 2 2 2 2 2 2 62" xfId="30661" xr:uid="{00000000-0005-0000-0000-0000C5770000}"/>
    <cellStyle name="Normal 2 2 2 2 2 2 2 2 2 2 2 2 62 10" xfId="30662" xr:uid="{00000000-0005-0000-0000-0000C6770000}"/>
    <cellStyle name="Normal 2 2 2 2 2 2 2 2 2 2 2 2 62 2" xfId="30663" xr:uid="{00000000-0005-0000-0000-0000C7770000}"/>
    <cellStyle name="Normal 2 2 2 2 2 2 2 2 2 2 2 2 62 3" xfId="30664" xr:uid="{00000000-0005-0000-0000-0000C8770000}"/>
    <cellStyle name="Normal 2 2 2 2 2 2 2 2 2 2 2 2 62 4" xfId="30665" xr:uid="{00000000-0005-0000-0000-0000C9770000}"/>
    <cellStyle name="Normal 2 2 2 2 2 2 2 2 2 2 2 2 62 5" xfId="30666" xr:uid="{00000000-0005-0000-0000-0000CA770000}"/>
    <cellStyle name="Normal 2 2 2 2 2 2 2 2 2 2 2 2 62 6" xfId="30667" xr:uid="{00000000-0005-0000-0000-0000CB770000}"/>
    <cellStyle name="Normal 2 2 2 2 2 2 2 2 2 2 2 2 62 7" xfId="30668" xr:uid="{00000000-0005-0000-0000-0000CC770000}"/>
    <cellStyle name="Normal 2 2 2 2 2 2 2 2 2 2 2 2 62 8" xfId="30669" xr:uid="{00000000-0005-0000-0000-0000CD770000}"/>
    <cellStyle name="Normal 2 2 2 2 2 2 2 2 2 2 2 2 62 9" xfId="30670" xr:uid="{00000000-0005-0000-0000-0000CE770000}"/>
    <cellStyle name="Normal 2 2 2 2 2 2 2 2 2 2 2 2 62_Tabla M" xfId="30671" xr:uid="{00000000-0005-0000-0000-0000CF770000}"/>
    <cellStyle name="Normal 2 2 2 2 2 2 2 2 2 2 2 2 63" xfId="30672" xr:uid="{00000000-0005-0000-0000-0000D0770000}"/>
    <cellStyle name="Normal 2 2 2 2 2 2 2 2 2 2 2 2 63 10" xfId="30673" xr:uid="{00000000-0005-0000-0000-0000D1770000}"/>
    <cellStyle name="Normal 2 2 2 2 2 2 2 2 2 2 2 2 63 2" xfId="30674" xr:uid="{00000000-0005-0000-0000-0000D2770000}"/>
    <cellStyle name="Normal 2 2 2 2 2 2 2 2 2 2 2 2 63 3" xfId="30675" xr:uid="{00000000-0005-0000-0000-0000D3770000}"/>
    <cellStyle name="Normal 2 2 2 2 2 2 2 2 2 2 2 2 63 4" xfId="30676" xr:uid="{00000000-0005-0000-0000-0000D4770000}"/>
    <cellStyle name="Normal 2 2 2 2 2 2 2 2 2 2 2 2 63 5" xfId="30677" xr:uid="{00000000-0005-0000-0000-0000D5770000}"/>
    <cellStyle name="Normal 2 2 2 2 2 2 2 2 2 2 2 2 63 6" xfId="30678" xr:uid="{00000000-0005-0000-0000-0000D6770000}"/>
    <cellStyle name="Normal 2 2 2 2 2 2 2 2 2 2 2 2 63 7" xfId="30679" xr:uid="{00000000-0005-0000-0000-0000D7770000}"/>
    <cellStyle name="Normal 2 2 2 2 2 2 2 2 2 2 2 2 63 8" xfId="30680" xr:uid="{00000000-0005-0000-0000-0000D8770000}"/>
    <cellStyle name="Normal 2 2 2 2 2 2 2 2 2 2 2 2 63 9" xfId="30681" xr:uid="{00000000-0005-0000-0000-0000D9770000}"/>
    <cellStyle name="Normal 2 2 2 2 2 2 2 2 2 2 2 2 63_Tabla M" xfId="30682" xr:uid="{00000000-0005-0000-0000-0000DA770000}"/>
    <cellStyle name="Normal 2 2 2 2 2 2 2 2 2 2 2 2 64" xfId="30683" xr:uid="{00000000-0005-0000-0000-0000DB770000}"/>
    <cellStyle name="Normal 2 2 2 2 2 2 2 2 2 2 2 2 64 10" xfId="30684" xr:uid="{00000000-0005-0000-0000-0000DC770000}"/>
    <cellStyle name="Normal 2 2 2 2 2 2 2 2 2 2 2 2 64 2" xfId="30685" xr:uid="{00000000-0005-0000-0000-0000DD770000}"/>
    <cellStyle name="Normal 2 2 2 2 2 2 2 2 2 2 2 2 64 3" xfId="30686" xr:uid="{00000000-0005-0000-0000-0000DE770000}"/>
    <cellStyle name="Normal 2 2 2 2 2 2 2 2 2 2 2 2 64 4" xfId="30687" xr:uid="{00000000-0005-0000-0000-0000DF770000}"/>
    <cellStyle name="Normal 2 2 2 2 2 2 2 2 2 2 2 2 64 5" xfId="30688" xr:uid="{00000000-0005-0000-0000-0000E0770000}"/>
    <cellStyle name="Normal 2 2 2 2 2 2 2 2 2 2 2 2 64 6" xfId="30689" xr:uid="{00000000-0005-0000-0000-0000E1770000}"/>
    <cellStyle name="Normal 2 2 2 2 2 2 2 2 2 2 2 2 64 7" xfId="30690" xr:uid="{00000000-0005-0000-0000-0000E2770000}"/>
    <cellStyle name="Normal 2 2 2 2 2 2 2 2 2 2 2 2 64 8" xfId="30691" xr:uid="{00000000-0005-0000-0000-0000E3770000}"/>
    <cellStyle name="Normal 2 2 2 2 2 2 2 2 2 2 2 2 64 9" xfId="30692" xr:uid="{00000000-0005-0000-0000-0000E4770000}"/>
    <cellStyle name="Normal 2 2 2 2 2 2 2 2 2 2 2 2 64_Tabla M" xfId="30693" xr:uid="{00000000-0005-0000-0000-0000E5770000}"/>
    <cellStyle name="Normal 2 2 2 2 2 2 2 2 2 2 2 2 65" xfId="30694" xr:uid="{00000000-0005-0000-0000-0000E6770000}"/>
    <cellStyle name="Normal 2 2 2 2 2 2 2 2 2 2 2 2 65 10" xfId="30695" xr:uid="{00000000-0005-0000-0000-0000E7770000}"/>
    <cellStyle name="Normal 2 2 2 2 2 2 2 2 2 2 2 2 65 2" xfId="30696" xr:uid="{00000000-0005-0000-0000-0000E8770000}"/>
    <cellStyle name="Normal 2 2 2 2 2 2 2 2 2 2 2 2 65 3" xfId="30697" xr:uid="{00000000-0005-0000-0000-0000E9770000}"/>
    <cellStyle name="Normal 2 2 2 2 2 2 2 2 2 2 2 2 65 4" xfId="30698" xr:uid="{00000000-0005-0000-0000-0000EA770000}"/>
    <cellStyle name="Normal 2 2 2 2 2 2 2 2 2 2 2 2 65 5" xfId="30699" xr:uid="{00000000-0005-0000-0000-0000EB770000}"/>
    <cellStyle name="Normal 2 2 2 2 2 2 2 2 2 2 2 2 65 6" xfId="30700" xr:uid="{00000000-0005-0000-0000-0000EC770000}"/>
    <cellStyle name="Normal 2 2 2 2 2 2 2 2 2 2 2 2 65 7" xfId="30701" xr:uid="{00000000-0005-0000-0000-0000ED770000}"/>
    <cellStyle name="Normal 2 2 2 2 2 2 2 2 2 2 2 2 65 8" xfId="30702" xr:uid="{00000000-0005-0000-0000-0000EE770000}"/>
    <cellStyle name="Normal 2 2 2 2 2 2 2 2 2 2 2 2 65 9" xfId="30703" xr:uid="{00000000-0005-0000-0000-0000EF770000}"/>
    <cellStyle name="Normal 2 2 2 2 2 2 2 2 2 2 2 2 65_Tabla M" xfId="30704" xr:uid="{00000000-0005-0000-0000-0000F0770000}"/>
    <cellStyle name="Normal 2 2 2 2 2 2 2 2 2 2 2 2 66" xfId="30705" xr:uid="{00000000-0005-0000-0000-0000F1770000}"/>
    <cellStyle name="Normal 2 2 2 2 2 2 2 2 2 2 2 2 66 10" xfId="30706" xr:uid="{00000000-0005-0000-0000-0000F2770000}"/>
    <cellStyle name="Normal 2 2 2 2 2 2 2 2 2 2 2 2 66 2" xfId="30707" xr:uid="{00000000-0005-0000-0000-0000F3770000}"/>
    <cellStyle name="Normal 2 2 2 2 2 2 2 2 2 2 2 2 66 3" xfId="30708" xr:uid="{00000000-0005-0000-0000-0000F4770000}"/>
    <cellStyle name="Normal 2 2 2 2 2 2 2 2 2 2 2 2 66 4" xfId="30709" xr:uid="{00000000-0005-0000-0000-0000F5770000}"/>
    <cellStyle name="Normal 2 2 2 2 2 2 2 2 2 2 2 2 66 5" xfId="30710" xr:uid="{00000000-0005-0000-0000-0000F6770000}"/>
    <cellStyle name="Normal 2 2 2 2 2 2 2 2 2 2 2 2 66 6" xfId="30711" xr:uid="{00000000-0005-0000-0000-0000F7770000}"/>
    <cellStyle name="Normal 2 2 2 2 2 2 2 2 2 2 2 2 66 7" xfId="30712" xr:uid="{00000000-0005-0000-0000-0000F8770000}"/>
    <cellStyle name="Normal 2 2 2 2 2 2 2 2 2 2 2 2 66 8" xfId="30713" xr:uid="{00000000-0005-0000-0000-0000F9770000}"/>
    <cellStyle name="Normal 2 2 2 2 2 2 2 2 2 2 2 2 66 9" xfId="30714" xr:uid="{00000000-0005-0000-0000-0000FA770000}"/>
    <cellStyle name="Normal 2 2 2 2 2 2 2 2 2 2 2 2 66_Tabla M" xfId="30715" xr:uid="{00000000-0005-0000-0000-0000FB770000}"/>
    <cellStyle name="Normal 2 2 2 2 2 2 2 2 2 2 2 2 67" xfId="30716" xr:uid="{00000000-0005-0000-0000-0000FC770000}"/>
    <cellStyle name="Normal 2 2 2 2 2 2 2 2 2 2 2 2 67 10" xfId="30717" xr:uid="{00000000-0005-0000-0000-0000FD770000}"/>
    <cellStyle name="Normal 2 2 2 2 2 2 2 2 2 2 2 2 67 2" xfId="30718" xr:uid="{00000000-0005-0000-0000-0000FE770000}"/>
    <cellStyle name="Normal 2 2 2 2 2 2 2 2 2 2 2 2 67 3" xfId="30719" xr:uid="{00000000-0005-0000-0000-0000FF770000}"/>
    <cellStyle name="Normal 2 2 2 2 2 2 2 2 2 2 2 2 67 4" xfId="30720" xr:uid="{00000000-0005-0000-0000-000000780000}"/>
    <cellStyle name="Normal 2 2 2 2 2 2 2 2 2 2 2 2 67 5" xfId="30721" xr:uid="{00000000-0005-0000-0000-000001780000}"/>
    <cellStyle name="Normal 2 2 2 2 2 2 2 2 2 2 2 2 67 6" xfId="30722" xr:uid="{00000000-0005-0000-0000-000002780000}"/>
    <cellStyle name="Normal 2 2 2 2 2 2 2 2 2 2 2 2 67 7" xfId="30723" xr:uid="{00000000-0005-0000-0000-000003780000}"/>
    <cellStyle name="Normal 2 2 2 2 2 2 2 2 2 2 2 2 67 8" xfId="30724" xr:uid="{00000000-0005-0000-0000-000004780000}"/>
    <cellStyle name="Normal 2 2 2 2 2 2 2 2 2 2 2 2 67 9" xfId="30725" xr:uid="{00000000-0005-0000-0000-000005780000}"/>
    <cellStyle name="Normal 2 2 2 2 2 2 2 2 2 2 2 2 67_Tabla M" xfId="30726" xr:uid="{00000000-0005-0000-0000-000006780000}"/>
    <cellStyle name="Normal 2 2 2 2 2 2 2 2 2 2 2 2 68" xfId="30727" xr:uid="{00000000-0005-0000-0000-000007780000}"/>
    <cellStyle name="Normal 2 2 2 2 2 2 2 2 2 2 2 2 69" xfId="30728" xr:uid="{00000000-0005-0000-0000-000008780000}"/>
    <cellStyle name="Normal 2 2 2 2 2 2 2 2 2 2 2 2 7" xfId="30729" xr:uid="{00000000-0005-0000-0000-000009780000}"/>
    <cellStyle name="Normal 2 2 2 2 2 2 2 2 2 2 2 2 7 10" xfId="30730" xr:uid="{00000000-0005-0000-0000-00000A780000}"/>
    <cellStyle name="Normal 2 2 2 2 2 2 2 2 2 2 2 2 7 2" xfId="30731" xr:uid="{00000000-0005-0000-0000-00000B780000}"/>
    <cellStyle name="Normal 2 2 2 2 2 2 2 2 2 2 2 2 7 3" xfId="30732" xr:uid="{00000000-0005-0000-0000-00000C780000}"/>
    <cellStyle name="Normal 2 2 2 2 2 2 2 2 2 2 2 2 7 4" xfId="30733" xr:uid="{00000000-0005-0000-0000-00000D780000}"/>
    <cellStyle name="Normal 2 2 2 2 2 2 2 2 2 2 2 2 7 5" xfId="30734" xr:uid="{00000000-0005-0000-0000-00000E780000}"/>
    <cellStyle name="Normal 2 2 2 2 2 2 2 2 2 2 2 2 7 6" xfId="30735" xr:uid="{00000000-0005-0000-0000-00000F780000}"/>
    <cellStyle name="Normal 2 2 2 2 2 2 2 2 2 2 2 2 7 7" xfId="30736" xr:uid="{00000000-0005-0000-0000-000010780000}"/>
    <cellStyle name="Normal 2 2 2 2 2 2 2 2 2 2 2 2 7 8" xfId="30737" xr:uid="{00000000-0005-0000-0000-000011780000}"/>
    <cellStyle name="Normal 2 2 2 2 2 2 2 2 2 2 2 2 7 9" xfId="30738" xr:uid="{00000000-0005-0000-0000-000012780000}"/>
    <cellStyle name="Normal 2 2 2 2 2 2 2 2 2 2 2 2 7_Tabla M" xfId="30739" xr:uid="{00000000-0005-0000-0000-000013780000}"/>
    <cellStyle name="Normal 2 2 2 2 2 2 2 2 2 2 2 2 70" xfId="30740" xr:uid="{00000000-0005-0000-0000-000014780000}"/>
    <cellStyle name="Normal 2 2 2 2 2 2 2 2 2 2 2 2 71" xfId="30741" xr:uid="{00000000-0005-0000-0000-000015780000}"/>
    <cellStyle name="Normal 2 2 2 2 2 2 2 2 2 2 2 2 72" xfId="30742" xr:uid="{00000000-0005-0000-0000-000016780000}"/>
    <cellStyle name="Normal 2 2 2 2 2 2 2 2 2 2 2 2 73" xfId="30743" xr:uid="{00000000-0005-0000-0000-000017780000}"/>
    <cellStyle name="Normal 2 2 2 2 2 2 2 2 2 2 2 2 74" xfId="30744" xr:uid="{00000000-0005-0000-0000-000018780000}"/>
    <cellStyle name="Normal 2 2 2 2 2 2 2 2 2 2 2 2 75" xfId="30745" xr:uid="{00000000-0005-0000-0000-000019780000}"/>
    <cellStyle name="Normal 2 2 2 2 2 2 2 2 2 2 2 2 76" xfId="30746" xr:uid="{00000000-0005-0000-0000-00001A780000}"/>
    <cellStyle name="Normal 2 2 2 2 2 2 2 2 2 2 2 2 8" xfId="30747" xr:uid="{00000000-0005-0000-0000-00001B780000}"/>
    <cellStyle name="Normal 2 2 2 2 2 2 2 2 2 2 2 2 8 10" xfId="30748" xr:uid="{00000000-0005-0000-0000-00001C780000}"/>
    <cellStyle name="Normal 2 2 2 2 2 2 2 2 2 2 2 2 8 2" xfId="30749" xr:uid="{00000000-0005-0000-0000-00001D780000}"/>
    <cellStyle name="Normal 2 2 2 2 2 2 2 2 2 2 2 2 8 3" xfId="30750" xr:uid="{00000000-0005-0000-0000-00001E780000}"/>
    <cellStyle name="Normal 2 2 2 2 2 2 2 2 2 2 2 2 8 4" xfId="30751" xr:uid="{00000000-0005-0000-0000-00001F780000}"/>
    <cellStyle name="Normal 2 2 2 2 2 2 2 2 2 2 2 2 8 5" xfId="30752" xr:uid="{00000000-0005-0000-0000-000020780000}"/>
    <cellStyle name="Normal 2 2 2 2 2 2 2 2 2 2 2 2 8 6" xfId="30753" xr:uid="{00000000-0005-0000-0000-000021780000}"/>
    <cellStyle name="Normal 2 2 2 2 2 2 2 2 2 2 2 2 8 7" xfId="30754" xr:uid="{00000000-0005-0000-0000-000022780000}"/>
    <cellStyle name="Normal 2 2 2 2 2 2 2 2 2 2 2 2 8 8" xfId="30755" xr:uid="{00000000-0005-0000-0000-000023780000}"/>
    <cellStyle name="Normal 2 2 2 2 2 2 2 2 2 2 2 2 8 9" xfId="30756" xr:uid="{00000000-0005-0000-0000-000024780000}"/>
    <cellStyle name="Normal 2 2 2 2 2 2 2 2 2 2 2 2 8_Tabla M" xfId="30757" xr:uid="{00000000-0005-0000-0000-000025780000}"/>
    <cellStyle name="Normal 2 2 2 2 2 2 2 2 2 2 2 2 9" xfId="30758" xr:uid="{00000000-0005-0000-0000-000026780000}"/>
    <cellStyle name="Normal 2 2 2 2 2 2 2 2 2 2 2 2 9 10" xfId="30759" xr:uid="{00000000-0005-0000-0000-000027780000}"/>
    <cellStyle name="Normal 2 2 2 2 2 2 2 2 2 2 2 2 9 2" xfId="30760" xr:uid="{00000000-0005-0000-0000-000028780000}"/>
    <cellStyle name="Normal 2 2 2 2 2 2 2 2 2 2 2 2 9 3" xfId="30761" xr:uid="{00000000-0005-0000-0000-000029780000}"/>
    <cellStyle name="Normal 2 2 2 2 2 2 2 2 2 2 2 2 9 4" xfId="30762" xr:uid="{00000000-0005-0000-0000-00002A780000}"/>
    <cellStyle name="Normal 2 2 2 2 2 2 2 2 2 2 2 2 9 5" xfId="30763" xr:uid="{00000000-0005-0000-0000-00002B780000}"/>
    <cellStyle name="Normal 2 2 2 2 2 2 2 2 2 2 2 2 9 6" xfId="30764" xr:uid="{00000000-0005-0000-0000-00002C780000}"/>
    <cellStyle name="Normal 2 2 2 2 2 2 2 2 2 2 2 2 9 7" xfId="30765" xr:uid="{00000000-0005-0000-0000-00002D780000}"/>
    <cellStyle name="Normal 2 2 2 2 2 2 2 2 2 2 2 2 9 8" xfId="30766" xr:uid="{00000000-0005-0000-0000-00002E780000}"/>
    <cellStyle name="Normal 2 2 2 2 2 2 2 2 2 2 2 2 9 9" xfId="30767" xr:uid="{00000000-0005-0000-0000-00002F780000}"/>
    <cellStyle name="Normal 2 2 2 2 2 2 2 2 2 2 2 2 9_Tabla M" xfId="30768" xr:uid="{00000000-0005-0000-0000-000030780000}"/>
    <cellStyle name="Normal 2 2 2 2 2 2 2 2 2 2 2 2_Tabla M" xfId="30769" xr:uid="{00000000-0005-0000-0000-000031780000}"/>
    <cellStyle name="Normal 2 2 2 2 2 2 2 2 2 2 2 20" xfId="30770" xr:uid="{00000000-0005-0000-0000-000032780000}"/>
    <cellStyle name="Normal 2 2 2 2 2 2 2 2 2 2 2 21" xfId="30771" xr:uid="{00000000-0005-0000-0000-000033780000}"/>
    <cellStyle name="Normal 2 2 2 2 2 2 2 2 2 2 2 22" xfId="30772" xr:uid="{00000000-0005-0000-0000-000034780000}"/>
    <cellStyle name="Normal 2 2 2 2 2 2 2 2 2 2 2 23" xfId="30773" xr:uid="{00000000-0005-0000-0000-000035780000}"/>
    <cellStyle name="Normal 2 2 2 2 2 2 2 2 2 2 2 24" xfId="30774" xr:uid="{00000000-0005-0000-0000-000036780000}"/>
    <cellStyle name="Normal 2 2 2 2 2 2 2 2 2 2 2 25" xfId="30775" xr:uid="{00000000-0005-0000-0000-000037780000}"/>
    <cellStyle name="Normal 2 2 2 2 2 2 2 2 2 2 2 26" xfId="30776" xr:uid="{00000000-0005-0000-0000-000038780000}"/>
    <cellStyle name="Normal 2 2 2 2 2 2 2 2 2 2 2 27" xfId="30777" xr:uid="{00000000-0005-0000-0000-000039780000}"/>
    <cellStyle name="Normal 2 2 2 2 2 2 2 2 2 2 2 28" xfId="30778" xr:uid="{00000000-0005-0000-0000-00003A780000}"/>
    <cellStyle name="Normal 2 2 2 2 2 2 2 2 2 2 2 29" xfId="30779" xr:uid="{00000000-0005-0000-0000-00003B780000}"/>
    <cellStyle name="Normal 2 2 2 2 2 2 2 2 2 2 2 3" xfId="30780" xr:uid="{00000000-0005-0000-0000-00003C780000}"/>
    <cellStyle name="Normal 2 2 2 2 2 2 2 2 2 2 2 30" xfId="30781" xr:uid="{00000000-0005-0000-0000-00003D780000}"/>
    <cellStyle name="Normal 2 2 2 2 2 2 2 2 2 2 2 31" xfId="30782" xr:uid="{00000000-0005-0000-0000-00003E780000}"/>
    <cellStyle name="Normal 2 2 2 2 2 2 2 2 2 2 2 32" xfId="30783" xr:uid="{00000000-0005-0000-0000-00003F780000}"/>
    <cellStyle name="Normal 2 2 2 2 2 2 2 2 2 2 2 33" xfId="30784" xr:uid="{00000000-0005-0000-0000-000040780000}"/>
    <cellStyle name="Normal 2 2 2 2 2 2 2 2 2 2 2 34" xfId="30785" xr:uid="{00000000-0005-0000-0000-000041780000}"/>
    <cellStyle name="Normal 2 2 2 2 2 2 2 2 2 2 2 35" xfId="30786" xr:uid="{00000000-0005-0000-0000-000042780000}"/>
    <cellStyle name="Normal 2 2 2 2 2 2 2 2 2 2 2 36" xfId="30787" xr:uid="{00000000-0005-0000-0000-000043780000}"/>
    <cellStyle name="Normal 2 2 2 2 2 2 2 2 2 2 2 37" xfId="30788" xr:uid="{00000000-0005-0000-0000-000044780000}"/>
    <cellStyle name="Normal 2 2 2 2 2 2 2 2 2 2 2 38" xfId="30789" xr:uid="{00000000-0005-0000-0000-000045780000}"/>
    <cellStyle name="Normal 2 2 2 2 2 2 2 2 2 2 2 39" xfId="30790" xr:uid="{00000000-0005-0000-0000-000046780000}"/>
    <cellStyle name="Normal 2 2 2 2 2 2 2 2 2 2 2 4" xfId="30791" xr:uid="{00000000-0005-0000-0000-000047780000}"/>
    <cellStyle name="Normal 2 2 2 2 2 2 2 2 2 2 2 40" xfId="30792" xr:uid="{00000000-0005-0000-0000-000048780000}"/>
    <cellStyle name="Normal 2 2 2 2 2 2 2 2 2 2 2 41" xfId="30793" xr:uid="{00000000-0005-0000-0000-000049780000}"/>
    <cellStyle name="Normal 2 2 2 2 2 2 2 2 2 2 2 42" xfId="30794" xr:uid="{00000000-0005-0000-0000-00004A780000}"/>
    <cellStyle name="Normal 2 2 2 2 2 2 2 2 2 2 2 43" xfId="30795" xr:uid="{00000000-0005-0000-0000-00004B780000}"/>
    <cellStyle name="Normal 2 2 2 2 2 2 2 2 2 2 2 44" xfId="30796" xr:uid="{00000000-0005-0000-0000-00004C780000}"/>
    <cellStyle name="Normal 2 2 2 2 2 2 2 2 2 2 2 45" xfId="30797" xr:uid="{00000000-0005-0000-0000-00004D780000}"/>
    <cellStyle name="Normal 2 2 2 2 2 2 2 2 2 2 2 46" xfId="30798" xr:uid="{00000000-0005-0000-0000-00004E780000}"/>
    <cellStyle name="Normal 2 2 2 2 2 2 2 2 2 2 2 47" xfId="30799" xr:uid="{00000000-0005-0000-0000-00004F780000}"/>
    <cellStyle name="Normal 2 2 2 2 2 2 2 2 2 2 2 48" xfId="30800" xr:uid="{00000000-0005-0000-0000-000050780000}"/>
    <cellStyle name="Normal 2 2 2 2 2 2 2 2 2 2 2 49" xfId="30801" xr:uid="{00000000-0005-0000-0000-000051780000}"/>
    <cellStyle name="Normal 2 2 2 2 2 2 2 2 2 2 2 5" xfId="30802" xr:uid="{00000000-0005-0000-0000-000052780000}"/>
    <cellStyle name="Normal 2 2 2 2 2 2 2 2 2 2 2 50" xfId="30803" xr:uid="{00000000-0005-0000-0000-000053780000}"/>
    <cellStyle name="Normal 2 2 2 2 2 2 2 2 2 2 2 51" xfId="30804" xr:uid="{00000000-0005-0000-0000-000054780000}"/>
    <cellStyle name="Normal 2 2 2 2 2 2 2 2 2 2 2 52" xfId="30805" xr:uid="{00000000-0005-0000-0000-000055780000}"/>
    <cellStyle name="Normal 2 2 2 2 2 2 2 2 2 2 2 53" xfId="30806" xr:uid="{00000000-0005-0000-0000-000056780000}"/>
    <cellStyle name="Normal 2 2 2 2 2 2 2 2 2 2 2 54" xfId="30807" xr:uid="{00000000-0005-0000-0000-000057780000}"/>
    <cellStyle name="Normal 2 2 2 2 2 2 2 2 2 2 2 55" xfId="30808" xr:uid="{00000000-0005-0000-0000-000058780000}"/>
    <cellStyle name="Normal 2 2 2 2 2 2 2 2 2 2 2 56" xfId="30809" xr:uid="{00000000-0005-0000-0000-000059780000}"/>
    <cellStyle name="Normal 2 2 2 2 2 2 2 2 2 2 2 57" xfId="30810" xr:uid="{00000000-0005-0000-0000-00005A780000}"/>
    <cellStyle name="Normal 2 2 2 2 2 2 2 2 2 2 2 58" xfId="30811" xr:uid="{00000000-0005-0000-0000-00005B780000}"/>
    <cellStyle name="Normal 2 2 2 2 2 2 2 2 2 2 2 59" xfId="30812" xr:uid="{00000000-0005-0000-0000-00005C780000}"/>
    <cellStyle name="Normal 2 2 2 2 2 2 2 2 2 2 2 6" xfId="30813" xr:uid="{00000000-0005-0000-0000-00005D780000}"/>
    <cellStyle name="Normal 2 2 2 2 2 2 2 2 2 2 2 60" xfId="30814" xr:uid="{00000000-0005-0000-0000-00005E780000}"/>
    <cellStyle name="Normal 2 2 2 2 2 2 2 2 2 2 2 61" xfId="30815" xr:uid="{00000000-0005-0000-0000-00005F780000}"/>
    <cellStyle name="Normal 2 2 2 2 2 2 2 2 2 2 2 62" xfId="30816" xr:uid="{00000000-0005-0000-0000-000060780000}"/>
    <cellStyle name="Normal 2 2 2 2 2 2 2 2 2 2 2 63" xfId="30817" xr:uid="{00000000-0005-0000-0000-000061780000}"/>
    <cellStyle name="Normal 2 2 2 2 2 2 2 2 2 2 2 64" xfId="30818" xr:uid="{00000000-0005-0000-0000-000062780000}"/>
    <cellStyle name="Normal 2 2 2 2 2 2 2 2 2 2 2 65" xfId="30819" xr:uid="{00000000-0005-0000-0000-000063780000}"/>
    <cellStyle name="Normal 2 2 2 2 2 2 2 2 2 2 2 66" xfId="30820" xr:uid="{00000000-0005-0000-0000-000064780000}"/>
    <cellStyle name="Normal 2 2 2 2 2 2 2 2 2 2 2 67" xfId="30821" xr:uid="{00000000-0005-0000-0000-000065780000}"/>
    <cellStyle name="Normal 2 2 2 2 2 2 2 2 2 2 2 68" xfId="30822" xr:uid="{00000000-0005-0000-0000-000066780000}"/>
    <cellStyle name="Normal 2 2 2 2 2 2 2 2 2 2 2 69" xfId="30823" xr:uid="{00000000-0005-0000-0000-000067780000}"/>
    <cellStyle name="Normal 2 2 2 2 2 2 2 2 2 2 2 7" xfId="30824" xr:uid="{00000000-0005-0000-0000-000068780000}"/>
    <cellStyle name="Normal 2 2 2 2 2 2 2 2 2 2 2 70" xfId="30825" xr:uid="{00000000-0005-0000-0000-000069780000}"/>
    <cellStyle name="Normal 2 2 2 2 2 2 2 2 2 2 2 71" xfId="30826" xr:uid="{00000000-0005-0000-0000-00006A780000}"/>
    <cellStyle name="Normal 2 2 2 2 2 2 2 2 2 2 2 72" xfId="30827" xr:uid="{00000000-0005-0000-0000-00006B780000}"/>
    <cellStyle name="Normal 2 2 2 2 2 2 2 2 2 2 2 73" xfId="30828" xr:uid="{00000000-0005-0000-0000-00006C780000}"/>
    <cellStyle name="Normal 2 2 2 2 2 2 2 2 2 2 2 74" xfId="30829" xr:uid="{00000000-0005-0000-0000-00006D780000}"/>
    <cellStyle name="Normal 2 2 2 2 2 2 2 2 2 2 2 75" xfId="30830" xr:uid="{00000000-0005-0000-0000-00006E780000}"/>
    <cellStyle name="Normal 2 2 2 2 2 2 2 2 2 2 2 76" xfId="30831" xr:uid="{00000000-0005-0000-0000-00006F780000}"/>
    <cellStyle name="Normal 2 2 2 2 2 2 2 2 2 2 2 8" xfId="30832" xr:uid="{00000000-0005-0000-0000-000070780000}"/>
    <cellStyle name="Normal 2 2 2 2 2 2 2 2 2 2 2 9" xfId="30833" xr:uid="{00000000-0005-0000-0000-000071780000}"/>
    <cellStyle name="Normal 2 2 2 2 2 2 2 2 2 2 2_Tabla M" xfId="30834" xr:uid="{00000000-0005-0000-0000-000072780000}"/>
    <cellStyle name="Normal 2 2 2 2 2 2 2 2 2 2 20" xfId="30835" xr:uid="{00000000-0005-0000-0000-000073780000}"/>
    <cellStyle name="Normal 2 2 2 2 2 2 2 2 2 2 20 10" xfId="30836" xr:uid="{00000000-0005-0000-0000-000074780000}"/>
    <cellStyle name="Normal 2 2 2 2 2 2 2 2 2 2 20 2" xfId="30837" xr:uid="{00000000-0005-0000-0000-000075780000}"/>
    <cellStyle name="Normal 2 2 2 2 2 2 2 2 2 2 20 3" xfId="30838" xr:uid="{00000000-0005-0000-0000-000076780000}"/>
    <cellStyle name="Normal 2 2 2 2 2 2 2 2 2 2 20 4" xfId="30839" xr:uid="{00000000-0005-0000-0000-000077780000}"/>
    <cellStyle name="Normal 2 2 2 2 2 2 2 2 2 2 20 5" xfId="30840" xr:uid="{00000000-0005-0000-0000-000078780000}"/>
    <cellStyle name="Normal 2 2 2 2 2 2 2 2 2 2 20 6" xfId="30841" xr:uid="{00000000-0005-0000-0000-000079780000}"/>
    <cellStyle name="Normal 2 2 2 2 2 2 2 2 2 2 20 7" xfId="30842" xr:uid="{00000000-0005-0000-0000-00007A780000}"/>
    <cellStyle name="Normal 2 2 2 2 2 2 2 2 2 2 20 8" xfId="30843" xr:uid="{00000000-0005-0000-0000-00007B780000}"/>
    <cellStyle name="Normal 2 2 2 2 2 2 2 2 2 2 20 9" xfId="30844" xr:uid="{00000000-0005-0000-0000-00007C780000}"/>
    <cellStyle name="Normal 2 2 2 2 2 2 2 2 2 2 20_Tabla M" xfId="30845" xr:uid="{00000000-0005-0000-0000-00007D780000}"/>
    <cellStyle name="Normal 2 2 2 2 2 2 2 2 2 2 21" xfId="30846" xr:uid="{00000000-0005-0000-0000-00007E780000}"/>
    <cellStyle name="Normal 2 2 2 2 2 2 2 2 2 2 21 10" xfId="30847" xr:uid="{00000000-0005-0000-0000-00007F780000}"/>
    <cellStyle name="Normal 2 2 2 2 2 2 2 2 2 2 21 2" xfId="30848" xr:uid="{00000000-0005-0000-0000-000080780000}"/>
    <cellStyle name="Normal 2 2 2 2 2 2 2 2 2 2 21 3" xfId="30849" xr:uid="{00000000-0005-0000-0000-000081780000}"/>
    <cellStyle name="Normal 2 2 2 2 2 2 2 2 2 2 21 4" xfId="30850" xr:uid="{00000000-0005-0000-0000-000082780000}"/>
    <cellStyle name="Normal 2 2 2 2 2 2 2 2 2 2 21 5" xfId="30851" xr:uid="{00000000-0005-0000-0000-000083780000}"/>
    <cellStyle name="Normal 2 2 2 2 2 2 2 2 2 2 21 6" xfId="30852" xr:uid="{00000000-0005-0000-0000-000084780000}"/>
    <cellStyle name="Normal 2 2 2 2 2 2 2 2 2 2 21 7" xfId="30853" xr:uid="{00000000-0005-0000-0000-000085780000}"/>
    <cellStyle name="Normal 2 2 2 2 2 2 2 2 2 2 21 8" xfId="30854" xr:uid="{00000000-0005-0000-0000-000086780000}"/>
    <cellStyle name="Normal 2 2 2 2 2 2 2 2 2 2 21 9" xfId="30855" xr:uid="{00000000-0005-0000-0000-000087780000}"/>
    <cellStyle name="Normal 2 2 2 2 2 2 2 2 2 2 21_Tabla M" xfId="30856" xr:uid="{00000000-0005-0000-0000-000088780000}"/>
    <cellStyle name="Normal 2 2 2 2 2 2 2 2 2 2 22" xfId="30857" xr:uid="{00000000-0005-0000-0000-000089780000}"/>
    <cellStyle name="Normal 2 2 2 2 2 2 2 2 2 2 22 10" xfId="30858" xr:uid="{00000000-0005-0000-0000-00008A780000}"/>
    <cellStyle name="Normal 2 2 2 2 2 2 2 2 2 2 22 2" xfId="30859" xr:uid="{00000000-0005-0000-0000-00008B780000}"/>
    <cellStyle name="Normal 2 2 2 2 2 2 2 2 2 2 22 3" xfId="30860" xr:uid="{00000000-0005-0000-0000-00008C780000}"/>
    <cellStyle name="Normal 2 2 2 2 2 2 2 2 2 2 22 4" xfId="30861" xr:uid="{00000000-0005-0000-0000-00008D780000}"/>
    <cellStyle name="Normal 2 2 2 2 2 2 2 2 2 2 22 5" xfId="30862" xr:uid="{00000000-0005-0000-0000-00008E780000}"/>
    <cellStyle name="Normal 2 2 2 2 2 2 2 2 2 2 22 6" xfId="30863" xr:uid="{00000000-0005-0000-0000-00008F780000}"/>
    <cellStyle name="Normal 2 2 2 2 2 2 2 2 2 2 22 7" xfId="30864" xr:uid="{00000000-0005-0000-0000-000090780000}"/>
    <cellStyle name="Normal 2 2 2 2 2 2 2 2 2 2 22 8" xfId="30865" xr:uid="{00000000-0005-0000-0000-000091780000}"/>
    <cellStyle name="Normal 2 2 2 2 2 2 2 2 2 2 22 9" xfId="30866" xr:uid="{00000000-0005-0000-0000-000092780000}"/>
    <cellStyle name="Normal 2 2 2 2 2 2 2 2 2 2 22_Tabla M" xfId="30867" xr:uid="{00000000-0005-0000-0000-000093780000}"/>
    <cellStyle name="Normal 2 2 2 2 2 2 2 2 2 2 23" xfId="30868" xr:uid="{00000000-0005-0000-0000-000094780000}"/>
    <cellStyle name="Normal 2 2 2 2 2 2 2 2 2 2 23 10" xfId="30869" xr:uid="{00000000-0005-0000-0000-000095780000}"/>
    <cellStyle name="Normal 2 2 2 2 2 2 2 2 2 2 23 2" xfId="30870" xr:uid="{00000000-0005-0000-0000-000096780000}"/>
    <cellStyle name="Normal 2 2 2 2 2 2 2 2 2 2 23 3" xfId="30871" xr:uid="{00000000-0005-0000-0000-000097780000}"/>
    <cellStyle name="Normal 2 2 2 2 2 2 2 2 2 2 23 4" xfId="30872" xr:uid="{00000000-0005-0000-0000-000098780000}"/>
    <cellStyle name="Normal 2 2 2 2 2 2 2 2 2 2 23 5" xfId="30873" xr:uid="{00000000-0005-0000-0000-000099780000}"/>
    <cellStyle name="Normal 2 2 2 2 2 2 2 2 2 2 23 6" xfId="30874" xr:uid="{00000000-0005-0000-0000-00009A780000}"/>
    <cellStyle name="Normal 2 2 2 2 2 2 2 2 2 2 23 7" xfId="30875" xr:uid="{00000000-0005-0000-0000-00009B780000}"/>
    <cellStyle name="Normal 2 2 2 2 2 2 2 2 2 2 23 8" xfId="30876" xr:uid="{00000000-0005-0000-0000-00009C780000}"/>
    <cellStyle name="Normal 2 2 2 2 2 2 2 2 2 2 23 9" xfId="30877" xr:uid="{00000000-0005-0000-0000-00009D780000}"/>
    <cellStyle name="Normal 2 2 2 2 2 2 2 2 2 2 23_Tabla M" xfId="30878" xr:uid="{00000000-0005-0000-0000-00009E780000}"/>
    <cellStyle name="Normal 2 2 2 2 2 2 2 2 2 2 24" xfId="30879" xr:uid="{00000000-0005-0000-0000-00009F780000}"/>
    <cellStyle name="Normal 2 2 2 2 2 2 2 2 2 2 24 10" xfId="30880" xr:uid="{00000000-0005-0000-0000-0000A0780000}"/>
    <cellStyle name="Normal 2 2 2 2 2 2 2 2 2 2 24 2" xfId="30881" xr:uid="{00000000-0005-0000-0000-0000A1780000}"/>
    <cellStyle name="Normal 2 2 2 2 2 2 2 2 2 2 24 3" xfId="30882" xr:uid="{00000000-0005-0000-0000-0000A2780000}"/>
    <cellStyle name="Normal 2 2 2 2 2 2 2 2 2 2 24 4" xfId="30883" xr:uid="{00000000-0005-0000-0000-0000A3780000}"/>
    <cellStyle name="Normal 2 2 2 2 2 2 2 2 2 2 24 5" xfId="30884" xr:uid="{00000000-0005-0000-0000-0000A4780000}"/>
    <cellStyle name="Normal 2 2 2 2 2 2 2 2 2 2 24 6" xfId="30885" xr:uid="{00000000-0005-0000-0000-0000A5780000}"/>
    <cellStyle name="Normal 2 2 2 2 2 2 2 2 2 2 24 7" xfId="30886" xr:uid="{00000000-0005-0000-0000-0000A6780000}"/>
    <cellStyle name="Normal 2 2 2 2 2 2 2 2 2 2 24 8" xfId="30887" xr:uid="{00000000-0005-0000-0000-0000A7780000}"/>
    <cellStyle name="Normal 2 2 2 2 2 2 2 2 2 2 24 9" xfId="30888" xr:uid="{00000000-0005-0000-0000-0000A8780000}"/>
    <cellStyle name="Normal 2 2 2 2 2 2 2 2 2 2 24_Tabla M" xfId="30889" xr:uid="{00000000-0005-0000-0000-0000A9780000}"/>
    <cellStyle name="Normal 2 2 2 2 2 2 2 2 2 2 25" xfId="30890" xr:uid="{00000000-0005-0000-0000-0000AA780000}"/>
    <cellStyle name="Normal 2 2 2 2 2 2 2 2 2 2 25 10" xfId="30891" xr:uid="{00000000-0005-0000-0000-0000AB780000}"/>
    <cellStyle name="Normal 2 2 2 2 2 2 2 2 2 2 25 2" xfId="30892" xr:uid="{00000000-0005-0000-0000-0000AC780000}"/>
    <cellStyle name="Normal 2 2 2 2 2 2 2 2 2 2 25 3" xfId="30893" xr:uid="{00000000-0005-0000-0000-0000AD780000}"/>
    <cellStyle name="Normal 2 2 2 2 2 2 2 2 2 2 25 4" xfId="30894" xr:uid="{00000000-0005-0000-0000-0000AE780000}"/>
    <cellStyle name="Normal 2 2 2 2 2 2 2 2 2 2 25 5" xfId="30895" xr:uid="{00000000-0005-0000-0000-0000AF780000}"/>
    <cellStyle name="Normal 2 2 2 2 2 2 2 2 2 2 25 6" xfId="30896" xr:uid="{00000000-0005-0000-0000-0000B0780000}"/>
    <cellStyle name="Normal 2 2 2 2 2 2 2 2 2 2 25 7" xfId="30897" xr:uid="{00000000-0005-0000-0000-0000B1780000}"/>
    <cellStyle name="Normal 2 2 2 2 2 2 2 2 2 2 25 8" xfId="30898" xr:uid="{00000000-0005-0000-0000-0000B2780000}"/>
    <cellStyle name="Normal 2 2 2 2 2 2 2 2 2 2 25 9" xfId="30899" xr:uid="{00000000-0005-0000-0000-0000B3780000}"/>
    <cellStyle name="Normal 2 2 2 2 2 2 2 2 2 2 25_Tabla M" xfId="30900" xr:uid="{00000000-0005-0000-0000-0000B4780000}"/>
    <cellStyle name="Normal 2 2 2 2 2 2 2 2 2 2 26" xfId="30901" xr:uid="{00000000-0005-0000-0000-0000B5780000}"/>
    <cellStyle name="Normal 2 2 2 2 2 2 2 2 2 2 26 10" xfId="30902" xr:uid="{00000000-0005-0000-0000-0000B6780000}"/>
    <cellStyle name="Normal 2 2 2 2 2 2 2 2 2 2 26 2" xfId="30903" xr:uid="{00000000-0005-0000-0000-0000B7780000}"/>
    <cellStyle name="Normal 2 2 2 2 2 2 2 2 2 2 26 3" xfId="30904" xr:uid="{00000000-0005-0000-0000-0000B8780000}"/>
    <cellStyle name="Normal 2 2 2 2 2 2 2 2 2 2 26 4" xfId="30905" xr:uid="{00000000-0005-0000-0000-0000B9780000}"/>
    <cellStyle name="Normal 2 2 2 2 2 2 2 2 2 2 26 5" xfId="30906" xr:uid="{00000000-0005-0000-0000-0000BA780000}"/>
    <cellStyle name="Normal 2 2 2 2 2 2 2 2 2 2 26 6" xfId="30907" xr:uid="{00000000-0005-0000-0000-0000BB780000}"/>
    <cellStyle name="Normal 2 2 2 2 2 2 2 2 2 2 26 7" xfId="30908" xr:uid="{00000000-0005-0000-0000-0000BC780000}"/>
    <cellStyle name="Normal 2 2 2 2 2 2 2 2 2 2 26 8" xfId="30909" xr:uid="{00000000-0005-0000-0000-0000BD780000}"/>
    <cellStyle name="Normal 2 2 2 2 2 2 2 2 2 2 26 9" xfId="30910" xr:uid="{00000000-0005-0000-0000-0000BE780000}"/>
    <cellStyle name="Normal 2 2 2 2 2 2 2 2 2 2 26_Tabla M" xfId="30911" xr:uid="{00000000-0005-0000-0000-0000BF780000}"/>
    <cellStyle name="Normal 2 2 2 2 2 2 2 2 2 2 27" xfId="30912" xr:uid="{00000000-0005-0000-0000-0000C0780000}"/>
    <cellStyle name="Normal 2 2 2 2 2 2 2 2 2 2 27 10" xfId="30913" xr:uid="{00000000-0005-0000-0000-0000C1780000}"/>
    <cellStyle name="Normal 2 2 2 2 2 2 2 2 2 2 27 2" xfId="30914" xr:uid="{00000000-0005-0000-0000-0000C2780000}"/>
    <cellStyle name="Normal 2 2 2 2 2 2 2 2 2 2 27 3" xfId="30915" xr:uid="{00000000-0005-0000-0000-0000C3780000}"/>
    <cellStyle name="Normal 2 2 2 2 2 2 2 2 2 2 27 4" xfId="30916" xr:uid="{00000000-0005-0000-0000-0000C4780000}"/>
    <cellStyle name="Normal 2 2 2 2 2 2 2 2 2 2 27 5" xfId="30917" xr:uid="{00000000-0005-0000-0000-0000C5780000}"/>
    <cellStyle name="Normal 2 2 2 2 2 2 2 2 2 2 27 6" xfId="30918" xr:uid="{00000000-0005-0000-0000-0000C6780000}"/>
    <cellStyle name="Normal 2 2 2 2 2 2 2 2 2 2 27 7" xfId="30919" xr:uid="{00000000-0005-0000-0000-0000C7780000}"/>
    <cellStyle name="Normal 2 2 2 2 2 2 2 2 2 2 27 8" xfId="30920" xr:uid="{00000000-0005-0000-0000-0000C8780000}"/>
    <cellStyle name="Normal 2 2 2 2 2 2 2 2 2 2 27 9" xfId="30921" xr:uid="{00000000-0005-0000-0000-0000C9780000}"/>
    <cellStyle name="Normal 2 2 2 2 2 2 2 2 2 2 27_Tabla M" xfId="30922" xr:uid="{00000000-0005-0000-0000-0000CA780000}"/>
    <cellStyle name="Normal 2 2 2 2 2 2 2 2 2 2 28" xfId="30923" xr:uid="{00000000-0005-0000-0000-0000CB780000}"/>
    <cellStyle name="Normal 2 2 2 2 2 2 2 2 2 2 28 10" xfId="30924" xr:uid="{00000000-0005-0000-0000-0000CC780000}"/>
    <cellStyle name="Normal 2 2 2 2 2 2 2 2 2 2 28 2" xfId="30925" xr:uid="{00000000-0005-0000-0000-0000CD780000}"/>
    <cellStyle name="Normal 2 2 2 2 2 2 2 2 2 2 28 3" xfId="30926" xr:uid="{00000000-0005-0000-0000-0000CE780000}"/>
    <cellStyle name="Normal 2 2 2 2 2 2 2 2 2 2 28 4" xfId="30927" xr:uid="{00000000-0005-0000-0000-0000CF780000}"/>
    <cellStyle name="Normal 2 2 2 2 2 2 2 2 2 2 28 5" xfId="30928" xr:uid="{00000000-0005-0000-0000-0000D0780000}"/>
    <cellStyle name="Normal 2 2 2 2 2 2 2 2 2 2 28 6" xfId="30929" xr:uid="{00000000-0005-0000-0000-0000D1780000}"/>
    <cellStyle name="Normal 2 2 2 2 2 2 2 2 2 2 28 7" xfId="30930" xr:uid="{00000000-0005-0000-0000-0000D2780000}"/>
    <cellStyle name="Normal 2 2 2 2 2 2 2 2 2 2 28 8" xfId="30931" xr:uid="{00000000-0005-0000-0000-0000D3780000}"/>
    <cellStyle name="Normal 2 2 2 2 2 2 2 2 2 2 28 9" xfId="30932" xr:uid="{00000000-0005-0000-0000-0000D4780000}"/>
    <cellStyle name="Normal 2 2 2 2 2 2 2 2 2 2 28_Tabla M" xfId="30933" xr:uid="{00000000-0005-0000-0000-0000D5780000}"/>
    <cellStyle name="Normal 2 2 2 2 2 2 2 2 2 2 29" xfId="30934" xr:uid="{00000000-0005-0000-0000-0000D6780000}"/>
    <cellStyle name="Normal 2 2 2 2 2 2 2 2 2 2 29 10" xfId="30935" xr:uid="{00000000-0005-0000-0000-0000D7780000}"/>
    <cellStyle name="Normal 2 2 2 2 2 2 2 2 2 2 29 2" xfId="30936" xr:uid="{00000000-0005-0000-0000-0000D8780000}"/>
    <cellStyle name="Normal 2 2 2 2 2 2 2 2 2 2 29 3" xfId="30937" xr:uid="{00000000-0005-0000-0000-0000D9780000}"/>
    <cellStyle name="Normal 2 2 2 2 2 2 2 2 2 2 29 4" xfId="30938" xr:uid="{00000000-0005-0000-0000-0000DA780000}"/>
    <cellStyle name="Normal 2 2 2 2 2 2 2 2 2 2 29 5" xfId="30939" xr:uid="{00000000-0005-0000-0000-0000DB780000}"/>
    <cellStyle name="Normal 2 2 2 2 2 2 2 2 2 2 29 6" xfId="30940" xr:uid="{00000000-0005-0000-0000-0000DC780000}"/>
    <cellStyle name="Normal 2 2 2 2 2 2 2 2 2 2 29 7" xfId="30941" xr:uid="{00000000-0005-0000-0000-0000DD780000}"/>
    <cellStyle name="Normal 2 2 2 2 2 2 2 2 2 2 29 8" xfId="30942" xr:uid="{00000000-0005-0000-0000-0000DE780000}"/>
    <cellStyle name="Normal 2 2 2 2 2 2 2 2 2 2 29 9" xfId="30943" xr:uid="{00000000-0005-0000-0000-0000DF780000}"/>
    <cellStyle name="Normal 2 2 2 2 2 2 2 2 2 2 29_Tabla M" xfId="30944" xr:uid="{00000000-0005-0000-0000-0000E0780000}"/>
    <cellStyle name="Normal 2 2 2 2 2 2 2 2 2 2 3" xfId="30945" xr:uid="{00000000-0005-0000-0000-0000E1780000}"/>
    <cellStyle name="Normal 2 2 2 2 2 2 2 2 2 2 3 10" xfId="30946" xr:uid="{00000000-0005-0000-0000-0000E2780000}"/>
    <cellStyle name="Normal 2 2 2 2 2 2 2 2 2 2 3 2" xfId="30947" xr:uid="{00000000-0005-0000-0000-0000E3780000}"/>
    <cellStyle name="Normal 2 2 2 2 2 2 2 2 2 2 3 3" xfId="30948" xr:uid="{00000000-0005-0000-0000-0000E4780000}"/>
    <cellStyle name="Normal 2 2 2 2 2 2 2 2 2 2 3 4" xfId="30949" xr:uid="{00000000-0005-0000-0000-0000E5780000}"/>
    <cellStyle name="Normal 2 2 2 2 2 2 2 2 2 2 3 5" xfId="30950" xr:uid="{00000000-0005-0000-0000-0000E6780000}"/>
    <cellStyle name="Normal 2 2 2 2 2 2 2 2 2 2 3 6" xfId="30951" xr:uid="{00000000-0005-0000-0000-0000E7780000}"/>
    <cellStyle name="Normal 2 2 2 2 2 2 2 2 2 2 3 7" xfId="30952" xr:uid="{00000000-0005-0000-0000-0000E8780000}"/>
    <cellStyle name="Normal 2 2 2 2 2 2 2 2 2 2 3 8" xfId="30953" xr:uid="{00000000-0005-0000-0000-0000E9780000}"/>
    <cellStyle name="Normal 2 2 2 2 2 2 2 2 2 2 3 9" xfId="30954" xr:uid="{00000000-0005-0000-0000-0000EA780000}"/>
    <cellStyle name="Normal 2 2 2 2 2 2 2 2 2 2 3_Tabla M" xfId="30955" xr:uid="{00000000-0005-0000-0000-0000EB780000}"/>
    <cellStyle name="Normal 2 2 2 2 2 2 2 2 2 2 30" xfId="30956" xr:uid="{00000000-0005-0000-0000-0000EC780000}"/>
    <cellStyle name="Normal 2 2 2 2 2 2 2 2 2 2 30 10" xfId="30957" xr:uid="{00000000-0005-0000-0000-0000ED780000}"/>
    <cellStyle name="Normal 2 2 2 2 2 2 2 2 2 2 30 2" xfId="30958" xr:uid="{00000000-0005-0000-0000-0000EE780000}"/>
    <cellStyle name="Normal 2 2 2 2 2 2 2 2 2 2 30 3" xfId="30959" xr:uid="{00000000-0005-0000-0000-0000EF780000}"/>
    <cellStyle name="Normal 2 2 2 2 2 2 2 2 2 2 30 4" xfId="30960" xr:uid="{00000000-0005-0000-0000-0000F0780000}"/>
    <cellStyle name="Normal 2 2 2 2 2 2 2 2 2 2 30 5" xfId="30961" xr:uid="{00000000-0005-0000-0000-0000F1780000}"/>
    <cellStyle name="Normal 2 2 2 2 2 2 2 2 2 2 30 6" xfId="30962" xr:uid="{00000000-0005-0000-0000-0000F2780000}"/>
    <cellStyle name="Normal 2 2 2 2 2 2 2 2 2 2 30 7" xfId="30963" xr:uid="{00000000-0005-0000-0000-0000F3780000}"/>
    <cellStyle name="Normal 2 2 2 2 2 2 2 2 2 2 30 8" xfId="30964" xr:uid="{00000000-0005-0000-0000-0000F4780000}"/>
    <cellStyle name="Normal 2 2 2 2 2 2 2 2 2 2 30 9" xfId="30965" xr:uid="{00000000-0005-0000-0000-0000F5780000}"/>
    <cellStyle name="Normal 2 2 2 2 2 2 2 2 2 2 30_Tabla M" xfId="30966" xr:uid="{00000000-0005-0000-0000-0000F6780000}"/>
    <cellStyle name="Normal 2 2 2 2 2 2 2 2 2 2 31" xfId="30967" xr:uid="{00000000-0005-0000-0000-0000F7780000}"/>
    <cellStyle name="Normal 2 2 2 2 2 2 2 2 2 2 31 10" xfId="30968" xr:uid="{00000000-0005-0000-0000-0000F8780000}"/>
    <cellStyle name="Normal 2 2 2 2 2 2 2 2 2 2 31 2" xfId="30969" xr:uid="{00000000-0005-0000-0000-0000F9780000}"/>
    <cellStyle name="Normal 2 2 2 2 2 2 2 2 2 2 31 3" xfId="30970" xr:uid="{00000000-0005-0000-0000-0000FA780000}"/>
    <cellStyle name="Normal 2 2 2 2 2 2 2 2 2 2 31 4" xfId="30971" xr:uid="{00000000-0005-0000-0000-0000FB780000}"/>
    <cellStyle name="Normal 2 2 2 2 2 2 2 2 2 2 31 5" xfId="30972" xr:uid="{00000000-0005-0000-0000-0000FC780000}"/>
    <cellStyle name="Normal 2 2 2 2 2 2 2 2 2 2 31 6" xfId="30973" xr:uid="{00000000-0005-0000-0000-0000FD780000}"/>
    <cellStyle name="Normal 2 2 2 2 2 2 2 2 2 2 31 7" xfId="30974" xr:uid="{00000000-0005-0000-0000-0000FE780000}"/>
    <cellStyle name="Normal 2 2 2 2 2 2 2 2 2 2 31 8" xfId="30975" xr:uid="{00000000-0005-0000-0000-0000FF780000}"/>
    <cellStyle name="Normal 2 2 2 2 2 2 2 2 2 2 31 9" xfId="30976" xr:uid="{00000000-0005-0000-0000-000000790000}"/>
    <cellStyle name="Normal 2 2 2 2 2 2 2 2 2 2 31_Tabla M" xfId="30977" xr:uid="{00000000-0005-0000-0000-000001790000}"/>
    <cellStyle name="Normal 2 2 2 2 2 2 2 2 2 2 32" xfId="30978" xr:uid="{00000000-0005-0000-0000-000002790000}"/>
    <cellStyle name="Normal 2 2 2 2 2 2 2 2 2 2 32 10" xfId="30979" xr:uid="{00000000-0005-0000-0000-000003790000}"/>
    <cellStyle name="Normal 2 2 2 2 2 2 2 2 2 2 32 2" xfId="30980" xr:uid="{00000000-0005-0000-0000-000004790000}"/>
    <cellStyle name="Normal 2 2 2 2 2 2 2 2 2 2 32 3" xfId="30981" xr:uid="{00000000-0005-0000-0000-000005790000}"/>
    <cellStyle name="Normal 2 2 2 2 2 2 2 2 2 2 32 4" xfId="30982" xr:uid="{00000000-0005-0000-0000-000006790000}"/>
    <cellStyle name="Normal 2 2 2 2 2 2 2 2 2 2 32 5" xfId="30983" xr:uid="{00000000-0005-0000-0000-000007790000}"/>
    <cellStyle name="Normal 2 2 2 2 2 2 2 2 2 2 32 6" xfId="30984" xr:uid="{00000000-0005-0000-0000-000008790000}"/>
    <cellStyle name="Normal 2 2 2 2 2 2 2 2 2 2 32 7" xfId="30985" xr:uid="{00000000-0005-0000-0000-000009790000}"/>
    <cellStyle name="Normal 2 2 2 2 2 2 2 2 2 2 32 8" xfId="30986" xr:uid="{00000000-0005-0000-0000-00000A790000}"/>
    <cellStyle name="Normal 2 2 2 2 2 2 2 2 2 2 32 9" xfId="30987" xr:uid="{00000000-0005-0000-0000-00000B790000}"/>
    <cellStyle name="Normal 2 2 2 2 2 2 2 2 2 2 32_Tabla M" xfId="30988" xr:uid="{00000000-0005-0000-0000-00000C790000}"/>
    <cellStyle name="Normal 2 2 2 2 2 2 2 2 2 2 33" xfId="30989" xr:uid="{00000000-0005-0000-0000-00000D790000}"/>
    <cellStyle name="Normal 2 2 2 2 2 2 2 2 2 2 33 10" xfId="30990" xr:uid="{00000000-0005-0000-0000-00000E790000}"/>
    <cellStyle name="Normal 2 2 2 2 2 2 2 2 2 2 33 2" xfId="30991" xr:uid="{00000000-0005-0000-0000-00000F790000}"/>
    <cellStyle name="Normal 2 2 2 2 2 2 2 2 2 2 33 3" xfId="30992" xr:uid="{00000000-0005-0000-0000-000010790000}"/>
    <cellStyle name="Normal 2 2 2 2 2 2 2 2 2 2 33 4" xfId="30993" xr:uid="{00000000-0005-0000-0000-000011790000}"/>
    <cellStyle name="Normal 2 2 2 2 2 2 2 2 2 2 33 5" xfId="30994" xr:uid="{00000000-0005-0000-0000-000012790000}"/>
    <cellStyle name="Normal 2 2 2 2 2 2 2 2 2 2 33 6" xfId="30995" xr:uid="{00000000-0005-0000-0000-000013790000}"/>
    <cellStyle name="Normal 2 2 2 2 2 2 2 2 2 2 33 7" xfId="30996" xr:uid="{00000000-0005-0000-0000-000014790000}"/>
    <cellStyle name="Normal 2 2 2 2 2 2 2 2 2 2 33 8" xfId="30997" xr:uid="{00000000-0005-0000-0000-000015790000}"/>
    <cellStyle name="Normal 2 2 2 2 2 2 2 2 2 2 33 9" xfId="30998" xr:uid="{00000000-0005-0000-0000-000016790000}"/>
    <cellStyle name="Normal 2 2 2 2 2 2 2 2 2 2 33_Tabla M" xfId="30999" xr:uid="{00000000-0005-0000-0000-000017790000}"/>
    <cellStyle name="Normal 2 2 2 2 2 2 2 2 2 2 34" xfId="31000" xr:uid="{00000000-0005-0000-0000-000018790000}"/>
    <cellStyle name="Normal 2 2 2 2 2 2 2 2 2 2 34 10" xfId="31001" xr:uid="{00000000-0005-0000-0000-000019790000}"/>
    <cellStyle name="Normal 2 2 2 2 2 2 2 2 2 2 34 2" xfId="31002" xr:uid="{00000000-0005-0000-0000-00001A790000}"/>
    <cellStyle name="Normal 2 2 2 2 2 2 2 2 2 2 34 3" xfId="31003" xr:uid="{00000000-0005-0000-0000-00001B790000}"/>
    <cellStyle name="Normal 2 2 2 2 2 2 2 2 2 2 34 4" xfId="31004" xr:uid="{00000000-0005-0000-0000-00001C790000}"/>
    <cellStyle name="Normal 2 2 2 2 2 2 2 2 2 2 34 5" xfId="31005" xr:uid="{00000000-0005-0000-0000-00001D790000}"/>
    <cellStyle name="Normal 2 2 2 2 2 2 2 2 2 2 34 6" xfId="31006" xr:uid="{00000000-0005-0000-0000-00001E790000}"/>
    <cellStyle name="Normal 2 2 2 2 2 2 2 2 2 2 34 7" xfId="31007" xr:uid="{00000000-0005-0000-0000-00001F790000}"/>
    <cellStyle name="Normal 2 2 2 2 2 2 2 2 2 2 34 8" xfId="31008" xr:uid="{00000000-0005-0000-0000-000020790000}"/>
    <cellStyle name="Normal 2 2 2 2 2 2 2 2 2 2 34 9" xfId="31009" xr:uid="{00000000-0005-0000-0000-000021790000}"/>
    <cellStyle name="Normal 2 2 2 2 2 2 2 2 2 2 34_Tabla M" xfId="31010" xr:uid="{00000000-0005-0000-0000-000022790000}"/>
    <cellStyle name="Normal 2 2 2 2 2 2 2 2 2 2 35" xfId="31011" xr:uid="{00000000-0005-0000-0000-000023790000}"/>
    <cellStyle name="Normal 2 2 2 2 2 2 2 2 2 2 35 10" xfId="31012" xr:uid="{00000000-0005-0000-0000-000024790000}"/>
    <cellStyle name="Normal 2 2 2 2 2 2 2 2 2 2 35 2" xfId="31013" xr:uid="{00000000-0005-0000-0000-000025790000}"/>
    <cellStyle name="Normal 2 2 2 2 2 2 2 2 2 2 35 3" xfId="31014" xr:uid="{00000000-0005-0000-0000-000026790000}"/>
    <cellStyle name="Normal 2 2 2 2 2 2 2 2 2 2 35 4" xfId="31015" xr:uid="{00000000-0005-0000-0000-000027790000}"/>
    <cellStyle name="Normal 2 2 2 2 2 2 2 2 2 2 35 5" xfId="31016" xr:uid="{00000000-0005-0000-0000-000028790000}"/>
    <cellStyle name="Normal 2 2 2 2 2 2 2 2 2 2 35 6" xfId="31017" xr:uid="{00000000-0005-0000-0000-000029790000}"/>
    <cellStyle name="Normal 2 2 2 2 2 2 2 2 2 2 35 7" xfId="31018" xr:uid="{00000000-0005-0000-0000-00002A790000}"/>
    <cellStyle name="Normal 2 2 2 2 2 2 2 2 2 2 35 8" xfId="31019" xr:uid="{00000000-0005-0000-0000-00002B790000}"/>
    <cellStyle name="Normal 2 2 2 2 2 2 2 2 2 2 35 9" xfId="31020" xr:uid="{00000000-0005-0000-0000-00002C790000}"/>
    <cellStyle name="Normal 2 2 2 2 2 2 2 2 2 2 35_Tabla M" xfId="31021" xr:uid="{00000000-0005-0000-0000-00002D790000}"/>
    <cellStyle name="Normal 2 2 2 2 2 2 2 2 2 2 36" xfId="31022" xr:uid="{00000000-0005-0000-0000-00002E790000}"/>
    <cellStyle name="Normal 2 2 2 2 2 2 2 2 2 2 36 10" xfId="31023" xr:uid="{00000000-0005-0000-0000-00002F790000}"/>
    <cellStyle name="Normal 2 2 2 2 2 2 2 2 2 2 36 2" xfId="31024" xr:uid="{00000000-0005-0000-0000-000030790000}"/>
    <cellStyle name="Normal 2 2 2 2 2 2 2 2 2 2 36 3" xfId="31025" xr:uid="{00000000-0005-0000-0000-000031790000}"/>
    <cellStyle name="Normal 2 2 2 2 2 2 2 2 2 2 36 4" xfId="31026" xr:uid="{00000000-0005-0000-0000-000032790000}"/>
    <cellStyle name="Normal 2 2 2 2 2 2 2 2 2 2 36 5" xfId="31027" xr:uid="{00000000-0005-0000-0000-000033790000}"/>
    <cellStyle name="Normal 2 2 2 2 2 2 2 2 2 2 36 6" xfId="31028" xr:uid="{00000000-0005-0000-0000-000034790000}"/>
    <cellStyle name="Normal 2 2 2 2 2 2 2 2 2 2 36 7" xfId="31029" xr:uid="{00000000-0005-0000-0000-000035790000}"/>
    <cellStyle name="Normal 2 2 2 2 2 2 2 2 2 2 36 8" xfId="31030" xr:uid="{00000000-0005-0000-0000-000036790000}"/>
    <cellStyle name="Normal 2 2 2 2 2 2 2 2 2 2 36 9" xfId="31031" xr:uid="{00000000-0005-0000-0000-000037790000}"/>
    <cellStyle name="Normal 2 2 2 2 2 2 2 2 2 2 36_Tabla M" xfId="31032" xr:uid="{00000000-0005-0000-0000-000038790000}"/>
    <cellStyle name="Normal 2 2 2 2 2 2 2 2 2 2 37" xfId="31033" xr:uid="{00000000-0005-0000-0000-000039790000}"/>
    <cellStyle name="Normal 2 2 2 2 2 2 2 2 2 2 37 10" xfId="31034" xr:uid="{00000000-0005-0000-0000-00003A790000}"/>
    <cellStyle name="Normal 2 2 2 2 2 2 2 2 2 2 37 2" xfId="31035" xr:uid="{00000000-0005-0000-0000-00003B790000}"/>
    <cellStyle name="Normal 2 2 2 2 2 2 2 2 2 2 37 3" xfId="31036" xr:uid="{00000000-0005-0000-0000-00003C790000}"/>
    <cellStyle name="Normal 2 2 2 2 2 2 2 2 2 2 37 4" xfId="31037" xr:uid="{00000000-0005-0000-0000-00003D790000}"/>
    <cellStyle name="Normal 2 2 2 2 2 2 2 2 2 2 37 5" xfId="31038" xr:uid="{00000000-0005-0000-0000-00003E790000}"/>
    <cellStyle name="Normal 2 2 2 2 2 2 2 2 2 2 37 6" xfId="31039" xr:uid="{00000000-0005-0000-0000-00003F790000}"/>
    <cellStyle name="Normal 2 2 2 2 2 2 2 2 2 2 37 7" xfId="31040" xr:uid="{00000000-0005-0000-0000-000040790000}"/>
    <cellStyle name="Normal 2 2 2 2 2 2 2 2 2 2 37 8" xfId="31041" xr:uid="{00000000-0005-0000-0000-000041790000}"/>
    <cellStyle name="Normal 2 2 2 2 2 2 2 2 2 2 37 9" xfId="31042" xr:uid="{00000000-0005-0000-0000-000042790000}"/>
    <cellStyle name="Normal 2 2 2 2 2 2 2 2 2 2 37_Tabla M" xfId="31043" xr:uid="{00000000-0005-0000-0000-000043790000}"/>
    <cellStyle name="Normal 2 2 2 2 2 2 2 2 2 2 38" xfId="31044" xr:uid="{00000000-0005-0000-0000-000044790000}"/>
    <cellStyle name="Normal 2 2 2 2 2 2 2 2 2 2 38 10" xfId="31045" xr:uid="{00000000-0005-0000-0000-000045790000}"/>
    <cellStyle name="Normal 2 2 2 2 2 2 2 2 2 2 38 2" xfId="31046" xr:uid="{00000000-0005-0000-0000-000046790000}"/>
    <cellStyle name="Normal 2 2 2 2 2 2 2 2 2 2 38 3" xfId="31047" xr:uid="{00000000-0005-0000-0000-000047790000}"/>
    <cellStyle name="Normal 2 2 2 2 2 2 2 2 2 2 38 4" xfId="31048" xr:uid="{00000000-0005-0000-0000-000048790000}"/>
    <cellStyle name="Normal 2 2 2 2 2 2 2 2 2 2 38 5" xfId="31049" xr:uid="{00000000-0005-0000-0000-000049790000}"/>
    <cellStyle name="Normal 2 2 2 2 2 2 2 2 2 2 38 6" xfId="31050" xr:uid="{00000000-0005-0000-0000-00004A790000}"/>
    <cellStyle name="Normal 2 2 2 2 2 2 2 2 2 2 38 7" xfId="31051" xr:uid="{00000000-0005-0000-0000-00004B790000}"/>
    <cellStyle name="Normal 2 2 2 2 2 2 2 2 2 2 38 8" xfId="31052" xr:uid="{00000000-0005-0000-0000-00004C790000}"/>
    <cellStyle name="Normal 2 2 2 2 2 2 2 2 2 2 38 9" xfId="31053" xr:uid="{00000000-0005-0000-0000-00004D790000}"/>
    <cellStyle name="Normal 2 2 2 2 2 2 2 2 2 2 38_Tabla M" xfId="31054" xr:uid="{00000000-0005-0000-0000-00004E790000}"/>
    <cellStyle name="Normal 2 2 2 2 2 2 2 2 2 2 39" xfId="31055" xr:uid="{00000000-0005-0000-0000-00004F790000}"/>
    <cellStyle name="Normal 2 2 2 2 2 2 2 2 2 2 39 10" xfId="31056" xr:uid="{00000000-0005-0000-0000-000050790000}"/>
    <cellStyle name="Normal 2 2 2 2 2 2 2 2 2 2 39 2" xfId="31057" xr:uid="{00000000-0005-0000-0000-000051790000}"/>
    <cellStyle name="Normal 2 2 2 2 2 2 2 2 2 2 39 3" xfId="31058" xr:uid="{00000000-0005-0000-0000-000052790000}"/>
    <cellStyle name="Normal 2 2 2 2 2 2 2 2 2 2 39 4" xfId="31059" xr:uid="{00000000-0005-0000-0000-000053790000}"/>
    <cellStyle name="Normal 2 2 2 2 2 2 2 2 2 2 39 5" xfId="31060" xr:uid="{00000000-0005-0000-0000-000054790000}"/>
    <cellStyle name="Normal 2 2 2 2 2 2 2 2 2 2 39 6" xfId="31061" xr:uid="{00000000-0005-0000-0000-000055790000}"/>
    <cellStyle name="Normal 2 2 2 2 2 2 2 2 2 2 39 7" xfId="31062" xr:uid="{00000000-0005-0000-0000-000056790000}"/>
    <cellStyle name="Normal 2 2 2 2 2 2 2 2 2 2 39 8" xfId="31063" xr:uid="{00000000-0005-0000-0000-000057790000}"/>
    <cellStyle name="Normal 2 2 2 2 2 2 2 2 2 2 39 9" xfId="31064" xr:uid="{00000000-0005-0000-0000-000058790000}"/>
    <cellStyle name="Normal 2 2 2 2 2 2 2 2 2 2 39_Tabla M" xfId="31065" xr:uid="{00000000-0005-0000-0000-000059790000}"/>
    <cellStyle name="Normal 2 2 2 2 2 2 2 2 2 2 4" xfId="31066" xr:uid="{00000000-0005-0000-0000-00005A790000}"/>
    <cellStyle name="Normal 2 2 2 2 2 2 2 2 2 2 4 10" xfId="31067" xr:uid="{00000000-0005-0000-0000-00005B790000}"/>
    <cellStyle name="Normal 2 2 2 2 2 2 2 2 2 2 4 2" xfId="31068" xr:uid="{00000000-0005-0000-0000-00005C790000}"/>
    <cellStyle name="Normal 2 2 2 2 2 2 2 2 2 2 4 3" xfId="31069" xr:uid="{00000000-0005-0000-0000-00005D790000}"/>
    <cellStyle name="Normal 2 2 2 2 2 2 2 2 2 2 4 4" xfId="31070" xr:uid="{00000000-0005-0000-0000-00005E790000}"/>
    <cellStyle name="Normal 2 2 2 2 2 2 2 2 2 2 4 5" xfId="31071" xr:uid="{00000000-0005-0000-0000-00005F790000}"/>
    <cellStyle name="Normal 2 2 2 2 2 2 2 2 2 2 4 6" xfId="31072" xr:uid="{00000000-0005-0000-0000-000060790000}"/>
    <cellStyle name="Normal 2 2 2 2 2 2 2 2 2 2 4 7" xfId="31073" xr:uid="{00000000-0005-0000-0000-000061790000}"/>
    <cellStyle name="Normal 2 2 2 2 2 2 2 2 2 2 4 8" xfId="31074" xr:uid="{00000000-0005-0000-0000-000062790000}"/>
    <cellStyle name="Normal 2 2 2 2 2 2 2 2 2 2 4 9" xfId="31075" xr:uid="{00000000-0005-0000-0000-000063790000}"/>
    <cellStyle name="Normal 2 2 2 2 2 2 2 2 2 2 4_Tabla M" xfId="31076" xr:uid="{00000000-0005-0000-0000-000064790000}"/>
    <cellStyle name="Normal 2 2 2 2 2 2 2 2 2 2 40" xfId="31077" xr:uid="{00000000-0005-0000-0000-000065790000}"/>
    <cellStyle name="Normal 2 2 2 2 2 2 2 2 2 2 40 10" xfId="31078" xr:uid="{00000000-0005-0000-0000-000066790000}"/>
    <cellStyle name="Normal 2 2 2 2 2 2 2 2 2 2 40 2" xfId="31079" xr:uid="{00000000-0005-0000-0000-000067790000}"/>
    <cellStyle name="Normal 2 2 2 2 2 2 2 2 2 2 40 3" xfId="31080" xr:uid="{00000000-0005-0000-0000-000068790000}"/>
    <cellStyle name="Normal 2 2 2 2 2 2 2 2 2 2 40 4" xfId="31081" xr:uid="{00000000-0005-0000-0000-000069790000}"/>
    <cellStyle name="Normal 2 2 2 2 2 2 2 2 2 2 40 5" xfId="31082" xr:uid="{00000000-0005-0000-0000-00006A790000}"/>
    <cellStyle name="Normal 2 2 2 2 2 2 2 2 2 2 40 6" xfId="31083" xr:uid="{00000000-0005-0000-0000-00006B790000}"/>
    <cellStyle name="Normal 2 2 2 2 2 2 2 2 2 2 40 7" xfId="31084" xr:uid="{00000000-0005-0000-0000-00006C790000}"/>
    <cellStyle name="Normal 2 2 2 2 2 2 2 2 2 2 40 8" xfId="31085" xr:uid="{00000000-0005-0000-0000-00006D790000}"/>
    <cellStyle name="Normal 2 2 2 2 2 2 2 2 2 2 40 9" xfId="31086" xr:uid="{00000000-0005-0000-0000-00006E790000}"/>
    <cellStyle name="Normal 2 2 2 2 2 2 2 2 2 2 40_Tabla M" xfId="31087" xr:uid="{00000000-0005-0000-0000-00006F790000}"/>
    <cellStyle name="Normal 2 2 2 2 2 2 2 2 2 2 41" xfId="31088" xr:uid="{00000000-0005-0000-0000-000070790000}"/>
    <cellStyle name="Normal 2 2 2 2 2 2 2 2 2 2 41 10" xfId="31089" xr:uid="{00000000-0005-0000-0000-000071790000}"/>
    <cellStyle name="Normal 2 2 2 2 2 2 2 2 2 2 41 2" xfId="31090" xr:uid="{00000000-0005-0000-0000-000072790000}"/>
    <cellStyle name="Normal 2 2 2 2 2 2 2 2 2 2 41 3" xfId="31091" xr:uid="{00000000-0005-0000-0000-000073790000}"/>
    <cellStyle name="Normal 2 2 2 2 2 2 2 2 2 2 41 4" xfId="31092" xr:uid="{00000000-0005-0000-0000-000074790000}"/>
    <cellStyle name="Normal 2 2 2 2 2 2 2 2 2 2 41 5" xfId="31093" xr:uid="{00000000-0005-0000-0000-000075790000}"/>
    <cellStyle name="Normal 2 2 2 2 2 2 2 2 2 2 41 6" xfId="31094" xr:uid="{00000000-0005-0000-0000-000076790000}"/>
    <cellStyle name="Normal 2 2 2 2 2 2 2 2 2 2 41 7" xfId="31095" xr:uid="{00000000-0005-0000-0000-000077790000}"/>
    <cellStyle name="Normal 2 2 2 2 2 2 2 2 2 2 41 8" xfId="31096" xr:uid="{00000000-0005-0000-0000-000078790000}"/>
    <cellStyle name="Normal 2 2 2 2 2 2 2 2 2 2 41 9" xfId="31097" xr:uid="{00000000-0005-0000-0000-000079790000}"/>
    <cellStyle name="Normal 2 2 2 2 2 2 2 2 2 2 41_Tabla M" xfId="31098" xr:uid="{00000000-0005-0000-0000-00007A790000}"/>
    <cellStyle name="Normal 2 2 2 2 2 2 2 2 2 2 42" xfId="31099" xr:uid="{00000000-0005-0000-0000-00007B790000}"/>
    <cellStyle name="Normal 2 2 2 2 2 2 2 2 2 2 42 10" xfId="31100" xr:uid="{00000000-0005-0000-0000-00007C790000}"/>
    <cellStyle name="Normal 2 2 2 2 2 2 2 2 2 2 42 2" xfId="31101" xr:uid="{00000000-0005-0000-0000-00007D790000}"/>
    <cellStyle name="Normal 2 2 2 2 2 2 2 2 2 2 42 3" xfId="31102" xr:uid="{00000000-0005-0000-0000-00007E790000}"/>
    <cellStyle name="Normal 2 2 2 2 2 2 2 2 2 2 42 4" xfId="31103" xr:uid="{00000000-0005-0000-0000-00007F790000}"/>
    <cellStyle name="Normal 2 2 2 2 2 2 2 2 2 2 42 5" xfId="31104" xr:uid="{00000000-0005-0000-0000-000080790000}"/>
    <cellStyle name="Normal 2 2 2 2 2 2 2 2 2 2 42 6" xfId="31105" xr:uid="{00000000-0005-0000-0000-000081790000}"/>
    <cellStyle name="Normal 2 2 2 2 2 2 2 2 2 2 42 7" xfId="31106" xr:uid="{00000000-0005-0000-0000-000082790000}"/>
    <cellStyle name="Normal 2 2 2 2 2 2 2 2 2 2 42 8" xfId="31107" xr:uid="{00000000-0005-0000-0000-000083790000}"/>
    <cellStyle name="Normal 2 2 2 2 2 2 2 2 2 2 42 9" xfId="31108" xr:uid="{00000000-0005-0000-0000-000084790000}"/>
    <cellStyle name="Normal 2 2 2 2 2 2 2 2 2 2 42_Tabla M" xfId="31109" xr:uid="{00000000-0005-0000-0000-000085790000}"/>
    <cellStyle name="Normal 2 2 2 2 2 2 2 2 2 2 43" xfId="31110" xr:uid="{00000000-0005-0000-0000-000086790000}"/>
    <cellStyle name="Normal 2 2 2 2 2 2 2 2 2 2 43 10" xfId="31111" xr:uid="{00000000-0005-0000-0000-000087790000}"/>
    <cellStyle name="Normal 2 2 2 2 2 2 2 2 2 2 43 2" xfId="31112" xr:uid="{00000000-0005-0000-0000-000088790000}"/>
    <cellStyle name="Normal 2 2 2 2 2 2 2 2 2 2 43 3" xfId="31113" xr:uid="{00000000-0005-0000-0000-000089790000}"/>
    <cellStyle name="Normal 2 2 2 2 2 2 2 2 2 2 43 4" xfId="31114" xr:uid="{00000000-0005-0000-0000-00008A790000}"/>
    <cellStyle name="Normal 2 2 2 2 2 2 2 2 2 2 43 5" xfId="31115" xr:uid="{00000000-0005-0000-0000-00008B790000}"/>
    <cellStyle name="Normal 2 2 2 2 2 2 2 2 2 2 43 6" xfId="31116" xr:uid="{00000000-0005-0000-0000-00008C790000}"/>
    <cellStyle name="Normal 2 2 2 2 2 2 2 2 2 2 43 7" xfId="31117" xr:uid="{00000000-0005-0000-0000-00008D790000}"/>
    <cellStyle name="Normal 2 2 2 2 2 2 2 2 2 2 43 8" xfId="31118" xr:uid="{00000000-0005-0000-0000-00008E790000}"/>
    <cellStyle name="Normal 2 2 2 2 2 2 2 2 2 2 43 9" xfId="31119" xr:uid="{00000000-0005-0000-0000-00008F790000}"/>
    <cellStyle name="Normal 2 2 2 2 2 2 2 2 2 2 43_Tabla M" xfId="31120" xr:uid="{00000000-0005-0000-0000-000090790000}"/>
    <cellStyle name="Normal 2 2 2 2 2 2 2 2 2 2 44" xfId="31121" xr:uid="{00000000-0005-0000-0000-000091790000}"/>
    <cellStyle name="Normal 2 2 2 2 2 2 2 2 2 2 44 10" xfId="31122" xr:uid="{00000000-0005-0000-0000-000092790000}"/>
    <cellStyle name="Normal 2 2 2 2 2 2 2 2 2 2 44 2" xfId="31123" xr:uid="{00000000-0005-0000-0000-000093790000}"/>
    <cellStyle name="Normal 2 2 2 2 2 2 2 2 2 2 44 3" xfId="31124" xr:uid="{00000000-0005-0000-0000-000094790000}"/>
    <cellStyle name="Normal 2 2 2 2 2 2 2 2 2 2 44 4" xfId="31125" xr:uid="{00000000-0005-0000-0000-000095790000}"/>
    <cellStyle name="Normal 2 2 2 2 2 2 2 2 2 2 44 5" xfId="31126" xr:uid="{00000000-0005-0000-0000-000096790000}"/>
    <cellStyle name="Normal 2 2 2 2 2 2 2 2 2 2 44 6" xfId="31127" xr:uid="{00000000-0005-0000-0000-000097790000}"/>
    <cellStyle name="Normal 2 2 2 2 2 2 2 2 2 2 44 7" xfId="31128" xr:uid="{00000000-0005-0000-0000-000098790000}"/>
    <cellStyle name="Normal 2 2 2 2 2 2 2 2 2 2 44 8" xfId="31129" xr:uid="{00000000-0005-0000-0000-000099790000}"/>
    <cellStyle name="Normal 2 2 2 2 2 2 2 2 2 2 44 9" xfId="31130" xr:uid="{00000000-0005-0000-0000-00009A790000}"/>
    <cellStyle name="Normal 2 2 2 2 2 2 2 2 2 2 44_Tabla M" xfId="31131" xr:uid="{00000000-0005-0000-0000-00009B790000}"/>
    <cellStyle name="Normal 2 2 2 2 2 2 2 2 2 2 45" xfId="31132" xr:uid="{00000000-0005-0000-0000-00009C790000}"/>
    <cellStyle name="Normal 2 2 2 2 2 2 2 2 2 2 45 10" xfId="31133" xr:uid="{00000000-0005-0000-0000-00009D790000}"/>
    <cellStyle name="Normal 2 2 2 2 2 2 2 2 2 2 45 2" xfId="31134" xr:uid="{00000000-0005-0000-0000-00009E790000}"/>
    <cellStyle name="Normal 2 2 2 2 2 2 2 2 2 2 45 3" xfId="31135" xr:uid="{00000000-0005-0000-0000-00009F790000}"/>
    <cellStyle name="Normal 2 2 2 2 2 2 2 2 2 2 45 4" xfId="31136" xr:uid="{00000000-0005-0000-0000-0000A0790000}"/>
    <cellStyle name="Normal 2 2 2 2 2 2 2 2 2 2 45 5" xfId="31137" xr:uid="{00000000-0005-0000-0000-0000A1790000}"/>
    <cellStyle name="Normal 2 2 2 2 2 2 2 2 2 2 45 6" xfId="31138" xr:uid="{00000000-0005-0000-0000-0000A2790000}"/>
    <cellStyle name="Normal 2 2 2 2 2 2 2 2 2 2 45 7" xfId="31139" xr:uid="{00000000-0005-0000-0000-0000A3790000}"/>
    <cellStyle name="Normal 2 2 2 2 2 2 2 2 2 2 45 8" xfId="31140" xr:uid="{00000000-0005-0000-0000-0000A4790000}"/>
    <cellStyle name="Normal 2 2 2 2 2 2 2 2 2 2 45 9" xfId="31141" xr:uid="{00000000-0005-0000-0000-0000A5790000}"/>
    <cellStyle name="Normal 2 2 2 2 2 2 2 2 2 2 45_Tabla M" xfId="31142" xr:uid="{00000000-0005-0000-0000-0000A6790000}"/>
    <cellStyle name="Normal 2 2 2 2 2 2 2 2 2 2 46" xfId="31143" xr:uid="{00000000-0005-0000-0000-0000A7790000}"/>
    <cellStyle name="Normal 2 2 2 2 2 2 2 2 2 2 46 10" xfId="31144" xr:uid="{00000000-0005-0000-0000-0000A8790000}"/>
    <cellStyle name="Normal 2 2 2 2 2 2 2 2 2 2 46 2" xfId="31145" xr:uid="{00000000-0005-0000-0000-0000A9790000}"/>
    <cellStyle name="Normal 2 2 2 2 2 2 2 2 2 2 46 3" xfId="31146" xr:uid="{00000000-0005-0000-0000-0000AA790000}"/>
    <cellStyle name="Normal 2 2 2 2 2 2 2 2 2 2 46 4" xfId="31147" xr:uid="{00000000-0005-0000-0000-0000AB790000}"/>
    <cellStyle name="Normal 2 2 2 2 2 2 2 2 2 2 46 5" xfId="31148" xr:uid="{00000000-0005-0000-0000-0000AC790000}"/>
    <cellStyle name="Normal 2 2 2 2 2 2 2 2 2 2 46 6" xfId="31149" xr:uid="{00000000-0005-0000-0000-0000AD790000}"/>
    <cellStyle name="Normal 2 2 2 2 2 2 2 2 2 2 46 7" xfId="31150" xr:uid="{00000000-0005-0000-0000-0000AE790000}"/>
    <cellStyle name="Normal 2 2 2 2 2 2 2 2 2 2 46 8" xfId="31151" xr:uid="{00000000-0005-0000-0000-0000AF790000}"/>
    <cellStyle name="Normal 2 2 2 2 2 2 2 2 2 2 46 9" xfId="31152" xr:uid="{00000000-0005-0000-0000-0000B0790000}"/>
    <cellStyle name="Normal 2 2 2 2 2 2 2 2 2 2 46_Tabla M" xfId="31153" xr:uid="{00000000-0005-0000-0000-0000B1790000}"/>
    <cellStyle name="Normal 2 2 2 2 2 2 2 2 2 2 47" xfId="31154" xr:uid="{00000000-0005-0000-0000-0000B2790000}"/>
    <cellStyle name="Normal 2 2 2 2 2 2 2 2 2 2 47 10" xfId="31155" xr:uid="{00000000-0005-0000-0000-0000B3790000}"/>
    <cellStyle name="Normal 2 2 2 2 2 2 2 2 2 2 47 2" xfId="31156" xr:uid="{00000000-0005-0000-0000-0000B4790000}"/>
    <cellStyle name="Normal 2 2 2 2 2 2 2 2 2 2 47 3" xfId="31157" xr:uid="{00000000-0005-0000-0000-0000B5790000}"/>
    <cellStyle name="Normal 2 2 2 2 2 2 2 2 2 2 47 4" xfId="31158" xr:uid="{00000000-0005-0000-0000-0000B6790000}"/>
    <cellStyle name="Normal 2 2 2 2 2 2 2 2 2 2 47 5" xfId="31159" xr:uid="{00000000-0005-0000-0000-0000B7790000}"/>
    <cellStyle name="Normal 2 2 2 2 2 2 2 2 2 2 47 6" xfId="31160" xr:uid="{00000000-0005-0000-0000-0000B8790000}"/>
    <cellStyle name="Normal 2 2 2 2 2 2 2 2 2 2 47 7" xfId="31161" xr:uid="{00000000-0005-0000-0000-0000B9790000}"/>
    <cellStyle name="Normal 2 2 2 2 2 2 2 2 2 2 47 8" xfId="31162" xr:uid="{00000000-0005-0000-0000-0000BA790000}"/>
    <cellStyle name="Normal 2 2 2 2 2 2 2 2 2 2 47 9" xfId="31163" xr:uid="{00000000-0005-0000-0000-0000BB790000}"/>
    <cellStyle name="Normal 2 2 2 2 2 2 2 2 2 2 47_Tabla M" xfId="31164" xr:uid="{00000000-0005-0000-0000-0000BC790000}"/>
    <cellStyle name="Normal 2 2 2 2 2 2 2 2 2 2 48" xfId="31165" xr:uid="{00000000-0005-0000-0000-0000BD790000}"/>
    <cellStyle name="Normal 2 2 2 2 2 2 2 2 2 2 48 10" xfId="31166" xr:uid="{00000000-0005-0000-0000-0000BE790000}"/>
    <cellStyle name="Normal 2 2 2 2 2 2 2 2 2 2 48 2" xfId="31167" xr:uid="{00000000-0005-0000-0000-0000BF790000}"/>
    <cellStyle name="Normal 2 2 2 2 2 2 2 2 2 2 48 3" xfId="31168" xr:uid="{00000000-0005-0000-0000-0000C0790000}"/>
    <cellStyle name="Normal 2 2 2 2 2 2 2 2 2 2 48 4" xfId="31169" xr:uid="{00000000-0005-0000-0000-0000C1790000}"/>
    <cellStyle name="Normal 2 2 2 2 2 2 2 2 2 2 48 5" xfId="31170" xr:uid="{00000000-0005-0000-0000-0000C2790000}"/>
    <cellStyle name="Normal 2 2 2 2 2 2 2 2 2 2 48 6" xfId="31171" xr:uid="{00000000-0005-0000-0000-0000C3790000}"/>
    <cellStyle name="Normal 2 2 2 2 2 2 2 2 2 2 48 7" xfId="31172" xr:uid="{00000000-0005-0000-0000-0000C4790000}"/>
    <cellStyle name="Normal 2 2 2 2 2 2 2 2 2 2 48 8" xfId="31173" xr:uid="{00000000-0005-0000-0000-0000C5790000}"/>
    <cellStyle name="Normal 2 2 2 2 2 2 2 2 2 2 48 9" xfId="31174" xr:uid="{00000000-0005-0000-0000-0000C6790000}"/>
    <cellStyle name="Normal 2 2 2 2 2 2 2 2 2 2 48_Tabla M" xfId="31175" xr:uid="{00000000-0005-0000-0000-0000C7790000}"/>
    <cellStyle name="Normal 2 2 2 2 2 2 2 2 2 2 49" xfId="31176" xr:uid="{00000000-0005-0000-0000-0000C8790000}"/>
    <cellStyle name="Normal 2 2 2 2 2 2 2 2 2 2 49 10" xfId="31177" xr:uid="{00000000-0005-0000-0000-0000C9790000}"/>
    <cellStyle name="Normal 2 2 2 2 2 2 2 2 2 2 49 2" xfId="31178" xr:uid="{00000000-0005-0000-0000-0000CA790000}"/>
    <cellStyle name="Normal 2 2 2 2 2 2 2 2 2 2 49 3" xfId="31179" xr:uid="{00000000-0005-0000-0000-0000CB790000}"/>
    <cellStyle name="Normal 2 2 2 2 2 2 2 2 2 2 49 4" xfId="31180" xr:uid="{00000000-0005-0000-0000-0000CC790000}"/>
    <cellStyle name="Normal 2 2 2 2 2 2 2 2 2 2 49 5" xfId="31181" xr:uid="{00000000-0005-0000-0000-0000CD790000}"/>
    <cellStyle name="Normal 2 2 2 2 2 2 2 2 2 2 49 6" xfId="31182" xr:uid="{00000000-0005-0000-0000-0000CE790000}"/>
    <cellStyle name="Normal 2 2 2 2 2 2 2 2 2 2 49 7" xfId="31183" xr:uid="{00000000-0005-0000-0000-0000CF790000}"/>
    <cellStyle name="Normal 2 2 2 2 2 2 2 2 2 2 49 8" xfId="31184" xr:uid="{00000000-0005-0000-0000-0000D0790000}"/>
    <cellStyle name="Normal 2 2 2 2 2 2 2 2 2 2 49 9" xfId="31185" xr:uid="{00000000-0005-0000-0000-0000D1790000}"/>
    <cellStyle name="Normal 2 2 2 2 2 2 2 2 2 2 49_Tabla M" xfId="31186" xr:uid="{00000000-0005-0000-0000-0000D2790000}"/>
    <cellStyle name="Normal 2 2 2 2 2 2 2 2 2 2 5" xfId="31187" xr:uid="{00000000-0005-0000-0000-0000D3790000}"/>
    <cellStyle name="Normal 2 2 2 2 2 2 2 2 2 2 5 10" xfId="31188" xr:uid="{00000000-0005-0000-0000-0000D4790000}"/>
    <cellStyle name="Normal 2 2 2 2 2 2 2 2 2 2 5 2" xfId="31189" xr:uid="{00000000-0005-0000-0000-0000D5790000}"/>
    <cellStyle name="Normal 2 2 2 2 2 2 2 2 2 2 5 3" xfId="31190" xr:uid="{00000000-0005-0000-0000-0000D6790000}"/>
    <cellStyle name="Normal 2 2 2 2 2 2 2 2 2 2 5 4" xfId="31191" xr:uid="{00000000-0005-0000-0000-0000D7790000}"/>
    <cellStyle name="Normal 2 2 2 2 2 2 2 2 2 2 5 5" xfId="31192" xr:uid="{00000000-0005-0000-0000-0000D8790000}"/>
    <cellStyle name="Normal 2 2 2 2 2 2 2 2 2 2 5 6" xfId="31193" xr:uid="{00000000-0005-0000-0000-0000D9790000}"/>
    <cellStyle name="Normal 2 2 2 2 2 2 2 2 2 2 5 7" xfId="31194" xr:uid="{00000000-0005-0000-0000-0000DA790000}"/>
    <cellStyle name="Normal 2 2 2 2 2 2 2 2 2 2 5 8" xfId="31195" xr:uid="{00000000-0005-0000-0000-0000DB790000}"/>
    <cellStyle name="Normal 2 2 2 2 2 2 2 2 2 2 5 9" xfId="31196" xr:uid="{00000000-0005-0000-0000-0000DC790000}"/>
    <cellStyle name="Normal 2 2 2 2 2 2 2 2 2 2 5_Tabla M" xfId="31197" xr:uid="{00000000-0005-0000-0000-0000DD790000}"/>
    <cellStyle name="Normal 2 2 2 2 2 2 2 2 2 2 50" xfId="31198" xr:uid="{00000000-0005-0000-0000-0000DE790000}"/>
    <cellStyle name="Normal 2 2 2 2 2 2 2 2 2 2 50 10" xfId="31199" xr:uid="{00000000-0005-0000-0000-0000DF790000}"/>
    <cellStyle name="Normal 2 2 2 2 2 2 2 2 2 2 50 2" xfId="31200" xr:uid="{00000000-0005-0000-0000-0000E0790000}"/>
    <cellStyle name="Normal 2 2 2 2 2 2 2 2 2 2 50 3" xfId="31201" xr:uid="{00000000-0005-0000-0000-0000E1790000}"/>
    <cellStyle name="Normal 2 2 2 2 2 2 2 2 2 2 50 4" xfId="31202" xr:uid="{00000000-0005-0000-0000-0000E2790000}"/>
    <cellStyle name="Normal 2 2 2 2 2 2 2 2 2 2 50 5" xfId="31203" xr:uid="{00000000-0005-0000-0000-0000E3790000}"/>
    <cellStyle name="Normal 2 2 2 2 2 2 2 2 2 2 50 6" xfId="31204" xr:uid="{00000000-0005-0000-0000-0000E4790000}"/>
    <cellStyle name="Normal 2 2 2 2 2 2 2 2 2 2 50 7" xfId="31205" xr:uid="{00000000-0005-0000-0000-0000E5790000}"/>
    <cellStyle name="Normal 2 2 2 2 2 2 2 2 2 2 50 8" xfId="31206" xr:uid="{00000000-0005-0000-0000-0000E6790000}"/>
    <cellStyle name="Normal 2 2 2 2 2 2 2 2 2 2 50 9" xfId="31207" xr:uid="{00000000-0005-0000-0000-0000E7790000}"/>
    <cellStyle name="Normal 2 2 2 2 2 2 2 2 2 2 50_Tabla M" xfId="31208" xr:uid="{00000000-0005-0000-0000-0000E8790000}"/>
    <cellStyle name="Normal 2 2 2 2 2 2 2 2 2 2 51" xfId="31209" xr:uid="{00000000-0005-0000-0000-0000E9790000}"/>
    <cellStyle name="Normal 2 2 2 2 2 2 2 2 2 2 51 10" xfId="31210" xr:uid="{00000000-0005-0000-0000-0000EA790000}"/>
    <cellStyle name="Normal 2 2 2 2 2 2 2 2 2 2 51 2" xfId="31211" xr:uid="{00000000-0005-0000-0000-0000EB790000}"/>
    <cellStyle name="Normal 2 2 2 2 2 2 2 2 2 2 51 3" xfId="31212" xr:uid="{00000000-0005-0000-0000-0000EC790000}"/>
    <cellStyle name="Normal 2 2 2 2 2 2 2 2 2 2 51 4" xfId="31213" xr:uid="{00000000-0005-0000-0000-0000ED790000}"/>
    <cellStyle name="Normal 2 2 2 2 2 2 2 2 2 2 51 5" xfId="31214" xr:uid="{00000000-0005-0000-0000-0000EE790000}"/>
    <cellStyle name="Normal 2 2 2 2 2 2 2 2 2 2 51 6" xfId="31215" xr:uid="{00000000-0005-0000-0000-0000EF790000}"/>
    <cellStyle name="Normal 2 2 2 2 2 2 2 2 2 2 51 7" xfId="31216" xr:uid="{00000000-0005-0000-0000-0000F0790000}"/>
    <cellStyle name="Normal 2 2 2 2 2 2 2 2 2 2 51 8" xfId="31217" xr:uid="{00000000-0005-0000-0000-0000F1790000}"/>
    <cellStyle name="Normal 2 2 2 2 2 2 2 2 2 2 51 9" xfId="31218" xr:uid="{00000000-0005-0000-0000-0000F2790000}"/>
    <cellStyle name="Normal 2 2 2 2 2 2 2 2 2 2 51_Tabla M" xfId="31219" xr:uid="{00000000-0005-0000-0000-0000F3790000}"/>
    <cellStyle name="Normal 2 2 2 2 2 2 2 2 2 2 52" xfId="31220" xr:uid="{00000000-0005-0000-0000-0000F4790000}"/>
    <cellStyle name="Normal 2 2 2 2 2 2 2 2 2 2 52 10" xfId="31221" xr:uid="{00000000-0005-0000-0000-0000F5790000}"/>
    <cellStyle name="Normal 2 2 2 2 2 2 2 2 2 2 52 2" xfId="31222" xr:uid="{00000000-0005-0000-0000-0000F6790000}"/>
    <cellStyle name="Normal 2 2 2 2 2 2 2 2 2 2 52 3" xfId="31223" xr:uid="{00000000-0005-0000-0000-0000F7790000}"/>
    <cellStyle name="Normal 2 2 2 2 2 2 2 2 2 2 52 4" xfId="31224" xr:uid="{00000000-0005-0000-0000-0000F8790000}"/>
    <cellStyle name="Normal 2 2 2 2 2 2 2 2 2 2 52 5" xfId="31225" xr:uid="{00000000-0005-0000-0000-0000F9790000}"/>
    <cellStyle name="Normal 2 2 2 2 2 2 2 2 2 2 52 6" xfId="31226" xr:uid="{00000000-0005-0000-0000-0000FA790000}"/>
    <cellStyle name="Normal 2 2 2 2 2 2 2 2 2 2 52 7" xfId="31227" xr:uid="{00000000-0005-0000-0000-0000FB790000}"/>
    <cellStyle name="Normal 2 2 2 2 2 2 2 2 2 2 52 8" xfId="31228" xr:uid="{00000000-0005-0000-0000-0000FC790000}"/>
    <cellStyle name="Normal 2 2 2 2 2 2 2 2 2 2 52 9" xfId="31229" xr:uid="{00000000-0005-0000-0000-0000FD790000}"/>
    <cellStyle name="Normal 2 2 2 2 2 2 2 2 2 2 52_Tabla M" xfId="31230" xr:uid="{00000000-0005-0000-0000-0000FE790000}"/>
    <cellStyle name="Normal 2 2 2 2 2 2 2 2 2 2 53" xfId="31231" xr:uid="{00000000-0005-0000-0000-0000FF790000}"/>
    <cellStyle name="Normal 2 2 2 2 2 2 2 2 2 2 53 10" xfId="31232" xr:uid="{00000000-0005-0000-0000-0000007A0000}"/>
    <cellStyle name="Normal 2 2 2 2 2 2 2 2 2 2 53 2" xfId="31233" xr:uid="{00000000-0005-0000-0000-0000017A0000}"/>
    <cellStyle name="Normal 2 2 2 2 2 2 2 2 2 2 53 3" xfId="31234" xr:uid="{00000000-0005-0000-0000-0000027A0000}"/>
    <cellStyle name="Normal 2 2 2 2 2 2 2 2 2 2 53 4" xfId="31235" xr:uid="{00000000-0005-0000-0000-0000037A0000}"/>
    <cellStyle name="Normal 2 2 2 2 2 2 2 2 2 2 53 5" xfId="31236" xr:uid="{00000000-0005-0000-0000-0000047A0000}"/>
    <cellStyle name="Normal 2 2 2 2 2 2 2 2 2 2 53 6" xfId="31237" xr:uid="{00000000-0005-0000-0000-0000057A0000}"/>
    <cellStyle name="Normal 2 2 2 2 2 2 2 2 2 2 53 7" xfId="31238" xr:uid="{00000000-0005-0000-0000-0000067A0000}"/>
    <cellStyle name="Normal 2 2 2 2 2 2 2 2 2 2 53 8" xfId="31239" xr:uid="{00000000-0005-0000-0000-0000077A0000}"/>
    <cellStyle name="Normal 2 2 2 2 2 2 2 2 2 2 53 9" xfId="31240" xr:uid="{00000000-0005-0000-0000-0000087A0000}"/>
    <cellStyle name="Normal 2 2 2 2 2 2 2 2 2 2 53_Tabla M" xfId="31241" xr:uid="{00000000-0005-0000-0000-0000097A0000}"/>
    <cellStyle name="Normal 2 2 2 2 2 2 2 2 2 2 54" xfId="31242" xr:uid="{00000000-0005-0000-0000-00000A7A0000}"/>
    <cellStyle name="Normal 2 2 2 2 2 2 2 2 2 2 54 10" xfId="31243" xr:uid="{00000000-0005-0000-0000-00000B7A0000}"/>
    <cellStyle name="Normal 2 2 2 2 2 2 2 2 2 2 54 2" xfId="31244" xr:uid="{00000000-0005-0000-0000-00000C7A0000}"/>
    <cellStyle name="Normal 2 2 2 2 2 2 2 2 2 2 54 3" xfId="31245" xr:uid="{00000000-0005-0000-0000-00000D7A0000}"/>
    <cellStyle name="Normal 2 2 2 2 2 2 2 2 2 2 54 4" xfId="31246" xr:uid="{00000000-0005-0000-0000-00000E7A0000}"/>
    <cellStyle name="Normal 2 2 2 2 2 2 2 2 2 2 54 5" xfId="31247" xr:uid="{00000000-0005-0000-0000-00000F7A0000}"/>
    <cellStyle name="Normal 2 2 2 2 2 2 2 2 2 2 54 6" xfId="31248" xr:uid="{00000000-0005-0000-0000-0000107A0000}"/>
    <cellStyle name="Normal 2 2 2 2 2 2 2 2 2 2 54 7" xfId="31249" xr:uid="{00000000-0005-0000-0000-0000117A0000}"/>
    <cellStyle name="Normal 2 2 2 2 2 2 2 2 2 2 54 8" xfId="31250" xr:uid="{00000000-0005-0000-0000-0000127A0000}"/>
    <cellStyle name="Normal 2 2 2 2 2 2 2 2 2 2 54 9" xfId="31251" xr:uid="{00000000-0005-0000-0000-0000137A0000}"/>
    <cellStyle name="Normal 2 2 2 2 2 2 2 2 2 2 54_Tabla M" xfId="31252" xr:uid="{00000000-0005-0000-0000-0000147A0000}"/>
    <cellStyle name="Normal 2 2 2 2 2 2 2 2 2 2 55" xfId="31253" xr:uid="{00000000-0005-0000-0000-0000157A0000}"/>
    <cellStyle name="Normal 2 2 2 2 2 2 2 2 2 2 55 10" xfId="31254" xr:uid="{00000000-0005-0000-0000-0000167A0000}"/>
    <cellStyle name="Normal 2 2 2 2 2 2 2 2 2 2 55 2" xfId="31255" xr:uid="{00000000-0005-0000-0000-0000177A0000}"/>
    <cellStyle name="Normal 2 2 2 2 2 2 2 2 2 2 55 3" xfId="31256" xr:uid="{00000000-0005-0000-0000-0000187A0000}"/>
    <cellStyle name="Normal 2 2 2 2 2 2 2 2 2 2 55 4" xfId="31257" xr:uid="{00000000-0005-0000-0000-0000197A0000}"/>
    <cellStyle name="Normal 2 2 2 2 2 2 2 2 2 2 55 5" xfId="31258" xr:uid="{00000000-0005-0000-0000-00001A7A0000}"/>
    <cellStyle name="Normal 2 2 2 2 2 2 2 2 2 2 55 6" xfId="31259" xr:uid="{00000000-0005-0000-0000-00001B7A0000}"/>
    <cellStyle name="Normal 2 2 2 2 2 2 2 2 2 2 55 7" xfId="31260" xr:uid="{00000000-0005-0000-0000-00001C7A0000}"/>
    <cellStyle name="Normal 2 2 2 2 2 2 2 2 2 2 55 8" xfId="31261" xr:uid="{00000000-0005-0000-0000-00001D7A0000}"/>
    <cellStyle name="Normal 2 2 2 2 2 2 2 2 2 2 55 9" xfId="31262" xr:uid="{00000000-0005-0000-0000-00001E7A0000}"/>
    <cellStyle name="Normal 2 2 2 2 2 2 2 2 2 2 55_Tabla M" xfId="31263" xr:uid="{00000000-0005-0000-0000-00001F7A0000}"/>
    <cellStyle name="Normal 2 2 2 2 2 2 2 2 2 2 56" xfId="31264" xr:uid="{00000000-0005-0000-0000-0000207A0000}"/>
    <cellStyle name="Normal 2 2 2 2 2 2 2 2 2 2 56 10" xfId="31265" xr:uid="{00000000-0005-0000-0000-0000217A0000}"/>
    <cellStyle name="Normal 2 2 2 2 2 2 2 2 2 2 56 2" xfId="31266" xr:uid="{00000000-0005-0000-0000-0000227A0000}"/>
    <cellStyle name="Normal 2 2 2 2 2 2 2 2 2 2 56 3" xfId="31267" xr:uid="{00000000-0005-0000-0000-0000237A0000}"/>
    <cellStyle name="Normal 2 2 2 2 2 2 2 2 2 2 56 4" xfId="31268" xr:uid="{00000000-0005-0000-0000-0000247A0000}"/>
    <cellStyle name="Normal 2 2 2 2 2 2 2 2 2 2 56 5" xfId="31269" xr:uid="{00000000-0005-0000-0000-0000257A0000}"/>
    <cellStyle name="Normal 2 2 2 2 2 2 2 2 2 2 56 6" xfId="31270" xr:uid="{00000000-0005-0000-0000-0000267A0000}"/>
    <cellStyle name="Normal 2 2 2 2 2 2 2 2 2 2 56 7" xfId="31271" xr:uid="{00000000-0005-0000-0000-0000277A0000}"/>
    <cellStyle name="Normal 2 2 2 2 2 2 2 2 2 2 56 8" xfId="31272" xr:uid="{00000000-0005-0000-0000-0000287A0000}"/>
    <cellStyle name="Normal 2 2 2 2 2 2 2 2 2 2 56 9" xfId="31273" xr:uid="{00000000-0005-0000-0000-0000297A0000}"/>
    <cellStyle name="Normal 2 2 2 2 2 2 2 2 2 2 56_Tabla M" xfId="31274" xr:uid="{00000000-0005-0000-0000-00002A7A0000}"/>
    <cellStyle name="Normal 2 2 2 2 2 2 2 2 2 2 57" xfId="31275" xr:uid="{00000000-0005-0000-0000-00002B7A0000}"/>
    <cellStyle name="Normal 2 2 2 2 2 2 2 2 2 2 57 10" xfId="31276" xr:uid="{00000000-0005-0000-0000-00002C7A0000}"/>
    <cellStyle name="Normal 2 2 2 2 2 2 2 2 2 2 57 2" xfId="31277" xr:uid="{00000000-0005-0000-0000-00002D7A0000}"/>
    <cellStyle name="Normal 2 2 2 2 2 2 2 2 2 2 57 3" xfId="31278" xr:uid="{00000000-0005-0000-0000-00002E7A0000}"/>
    <cellStyle name="Normal 2 2 2 2 2 2 2 2 2 2 57 4" xfId="31279" xr:uid="{00000000-0005-0000-0000-00002F7A0000}"/>
    <cellStyle name="Normal 2 2 2 2 2 2 2 2 2 2 57 5" xfId="31280" xr:uid="{00000000-0005-0000-0000-0000307A0000}"/>
    <cellStyle name="Normal 2 2 2 2 2 2 2 2 2 2 57 6" xfId="31281" xr:uid="{00000000-0005-0000-0000-0000317A0000}"/>
    <cellStyle name="Normal 2 2 2 2 2 2 2 2 2 2 57 7" xfId="31282" xr:uid="{00000000-0005-0000-0000-0000327A0000}"/>
    <cellStyle name="Normal 2 2 2 2 2 2 2 2 2 2 57 8" xfId="31283" xr:uid="{00000000-0005-0000-0000-0000337A0000}"/>
    <cellStyle name="Normal 2 2 2 2 2 2 2 2 2 2 57 9" xfId="31284" xr:uid="{00000000-0005-0000-0000-0000347A0000}"/>
    <cellStyle name="Normal 2 2 2 2 2 2 2 2 2 2 57_Tabla M" xfId="31285" xr:uid="{00000000-0005-0000-0000-0000357A0000}"/>
    <cellStyle name="Normal 2 2 2 2 2 2 2 2 2 2 58" xfId="31286" xr:uid="{00000000-0005-0000-0000-0000367A0000}"/>
    <cellStyle name="Normal 2 2 2 2 2 2 2 2 2 2 58 10" xfId="31287" xr:uid="{00000000-0005-0000-0000-0000377A0000}"/>
    <cellStyle name="Normal 2 2 2 2 2 2 2 2 2 2 58 2" xfId="31288" xr:uid="{00000000-0005-0000-0000-0000387A0000}"/>
    <cellStyle name="Normal 2 2 2 2 2 2 2 2 2 2 58 3" xfId="31289" xr:uid="{00000000-0005-0000-0000-0000397A0000}"/>
    <cellStyle name="Normal 2 2 2 2 2 2 2 2 2 2 58 4" xfId="31290" xr:uid="{00000000-0005-0000-0000-00003A7A0000}"/>
    <cellStyle name="Normal 2 2 2 2 2 2 2 2 2 2 58 5" xfId="31291" xr:uid="{00000000-0005-0000-0000-00003B7A0000}"/>
    <cellStyle name="Normal 2 2 2 2 2 2 2 2 2 2 58 6" xfId="31292" xr:uid="{00000000-0005-0000-0000-00003C7A0000}"/>
    <cellStyle name="Normal 2 2 2 2 2 2 2 2 2 2 58 7" xfId="31293" xr:uid="{00000000-0005-0000-0000-00003D7A0000}"/>
    <cellStyle name="Normal 2 2 2 2 2 2 2 2 2 2 58 8" xfId="31294" xr:uid="{00000000-0005-0000-0000-00003E7A0000}"/>
    <cellStyle name="Normal 2 2 2 2 2 2 2 2 2 2 58 9" xfId="31295" xr:uid="{00000000-0005-0000-0000-00003F7A0000}"/>
    <cellStyle name="Normal 2 2 2 2 2 2 2 2 2 2 58_Tabla M" xfId="31296" xr:uid="{00000000-0005-0000-0000-0000407A0000}"/>
    <cellStyle name="Normal 2 2 2 2 2 2 2 2 2 2 59" xfId="31297" xr:uid="{00000000-0005-0000-0000-0000417A0000}"/>
    <cellStyle name="Normal 2 2 2 2 2 2 2 2 2 2 59 10" xfId="31298" xr:uid="{00000000-0005-0000-0000-0000427A0000}"/>
    <cellStyle name="Normal 2 2 2 2 2 2 2 2 2 2 59 2" xfId="31299" xr:uid="{00000000-0005-0000-0000-0000437A0000}"/>
    <cellStyle name="Normal 2 2 2 2 2 2 2 2 2 2 59 3" xfId="31300" xr:uid="{00000000-0005-0000-0000-0000447A0000}"/>
    <cellStyle name="Normal 2 2 2 2 2 2 2 2 2 2 59 4" xfId="31301" xr:uid="{00000000-0005-0000-0000-0000457A0000}"/>
    <cellStyle name="Normal 2 2 2 2 2 2 2 2 2 2 59 5" xfId="31302" xr:uid="{00000000-0005-0000-0000-0000467A0000}"/>
    <cellStyle name="Normal 2 2 2 2 2 2 2 2 2 2 59 6" xfId="31303" xr:uid="{00000000-0005-0000-0000-0000477A0000}"/>
    <cellStyle name="Normal 2 2 2 2 2 2 2 2 2 2 59 7" xfId="31304" xr:uid="{00000000-0005-0000-0000-0000487A0000}"/>
    <cellStyle name="Normal 2 2 2 2 2 2 2 2 2 2 59 8" xfId="31305" xr:uid="{00000000-0005-0000-0000-0000497A0000}"/>
    <cellStyle name="Normal 2 2 2 2 2 2 2 2 2 2 59 9" xfId="31306" xr:uid="{00000000-0005-0000-0000-00004A7A0000}"/>
    <cellStyle name="Normal 2 2 2 2 2 2 2 2 2 2 59_Tabla M" xfId="31307" xr:uid="{00000000-0005-0000-0000-00004B7A0000}"/>
    <cellStyle name="Normal 2 2 2 2 2 2 2 2 2 2 6" xfId="31308" xr:uid="{00000000-0005-0000-0000-00004C7A0000}"/>
    <cellStyle name="Normal 2 2 2 2 2 2 2 2 2 2 6 10" xfId="31309" xr:uid="{00000000-0005-0000-0000-00004D7A0000}"/>
    <cellStyle name="Normal 2 2 2 2 2 2 2 2 2 2 6 2" xfId="31310" xr:uid="{00000000-0005-0000-0000-00004E7A0000}"/>
    <cellStyle name="Normal 2 2 2 2 2 2 2 2 2 2 6 3" xfId="31311" xr:uid="{00000000-0005-0000-0000-00004F7A0000}"/>
    <cellStyle name="Normal 2 2 2 2 2 2 2 2 2 2 6 4" xfId="31312" xr:uid="{00000000-0005-0000-0000-0000507A0000}"/>
    <cellStyle name="Normal 2 2 2 2 2 2 2 2 2 2 6 5" xfId="31313" xr:uid="{00000000-0005-0000-0000-0000517A0000}"/>
    <cellStyle name="Normal 2 2 2 2 2 2 2 2 2 2 6 6" xfId="31314" xr:uid="{00000000-0005-0000-0000-0000527A0000}"/>
    <cellStyle name="Normal 2 2 2 2 2 2 2 2 2 2 6 7" xfId="31315" xr:uid="{00000000-0005-0000-0000-0000537A0000}"/>
    <cellStyle name="Normal 2 2 2 2 2 2 2 2 2 2 6 8" xfId="31316" xr:uid="{00000000-0005-0000-0000-0000547A0000}"/>
    <cellStyle name="Normal 2 2 2 2 2 2 2 2 2 2 6 9" xfId="31317" xr:uid="{00000000-0005-0000-0000-0000557A0000}"/>
    <cellStyle name="Normal 2 2 2 2 2 2 2 2 2 2 6_Tabla M" xfId="31318" xr:uid="{00000000-0005-0000-0000-0000567A0000}"/>
    <cellStyle name="Normal 2 2 2 2 2 2 2 2 2 2 60" xfId="31319" xr:uid="{00000000-0005-0000-0000-0000577A0000}"/>
    <cellStyle name="Normal 2 2 2 2 2 2 2 2 2 2 60 10" xfId="31320" xr:uid="{00000000-0005-0000-0000-0000587A0000}"/>
    <cellStyle name="Normal 2 2 2 2 2 2 2 2 2 2 60 2" xfId="31321" xr:uid="{00000000-0005-0000-0000-0000597A0000}"/>
    <cellStyle name="Normal 2 2 2 2 2 2 2 2 2 2 60 3" xfId="31322" xr:uid="{00000000-0005-0000-0000-00005A7A0000}"/>
    <cellStyle name="Normal 2 2 2 2 2 2 2 2 2 2 60 4" xfId="31323" xr:uid="{00000000-0005-0000-0000-00005B7A0000}"/>
    <cellStyle name="Normal 2 2 2 2 2 2 2 2 2 2 60 5" xfId="31324" xr:uid="{00000000-0005-0000-0000-00005C7A0000}"/>
    <cellStyle name="Normal 2 2 2 2 2 2 2 2 2 2 60 6" xfId="31325" xr:uid="{00000000-0005-0000-0000-00005D7A0000}"/>
    <cellStyle name="Normal 2 2 2 2 2 2 2 2 2 2 60 7" xfId="31326" xr:uid="{00000000-0005-0000-0000-00005E7A0000}"/>
    <cellStyle name="Normal 2 2 2 2 2 2 2 2 2 2 60 8" xfId="31327" xr:uid="{00000000-0005-0000-0000-00005F7A0000}"/>
    <cellStyle name="Normal 2 2 2 2 2 2 2 2 2 2 60 9" xfId="31328" xr:uid="{00000000-0005-0000-0000-0000607A0000}"/>
    <cellStyle name="Normal 2 2 2 2 2 2 2 2 2 2 60_Tabla M" xfId="31329" xr:uid="{00000000-0005-0000-0000-0000617A0000}"/>
    <cellStyle name="Normal 2 2 2 2 2 2 2 2 2 2 61" xfId="31330" xr:uid="{00000000-0005-0000-0000-0000627A0000}"/>
    <cellStyle name="Normal 2 2 2 2 2 2 2 2 2 2 61 10" xfId="31331" xr:uid="{00000000-0005-0000-0000-0000637A0000}"/>
    <cellStyle name="Normal 2 2 2 2 2 2 2 2 2 2 61 2" xfId="31332" xr:uid="{00000000-0005-0000-0000-0000647A0000}"/>
    <cellStyle name="Normal 2 2 2 2 2 2 2 2 2 2 61 3" xfId="31333" xr:uid="{00000000-0005-0000-0000-0000657A0000}"/>
    <cellStyle name="Normal 2 2 2 2 2 2 2 2 2 2 61 4" xfId="31334" xr:uid="{00000000-0005-0000-0000-0000667A0000}"/>
    <cellStyle name="Normal 2 2 2 2 2 2 2 2 2 2 61 5" xfId="31335" xr:uid="{00000000-0005-0000-0000-0000677A0000}"/>
    <cellStyle name="Normal 2 2 2 2 2 2 2 2 2 2 61 6" xfId="31336" xr:uid="{00000000-0005-0000-0000-0000687A0000}"/>
    <cellStyle name="Normal 2 2 2 2 2 2 2 2 2 2 61 7" xfId="31337" xr:uid="{00000000-0005-0000-0000-0000697A0000}"/>
    <cellStyle name="Normal 2 2 2 2 2 2 2 2 2 2 61 8" xfId="31338" xr:uid="{00000000-0005-0000-0000-00006A7A0000}"/>
    <cellStyle name="Normal 2 2 2 2 2 2 2 2 2 2 61 9" xfId="31339" xr:uid="{00000000-0005-0000-0000-00006B7A0000}"/>
    <cellStyle name="Normal 2 2 2 2 2 2 2 2 2 2 61_Tabla M" xfId="31340" xr:uid="{00000000-0005-0000-0000-00006C7A0000}"/>
    <cellStyle name="Normal 2 2 2 2 2 2 2 2 2 2 62" xfId="31341" xr:uid="{00000000-0005-0000-0000-00006D7A0000}"/>
    <cellStyle name="Normal 2 2 2 2 2 2 2 2 2 2 62 10" xfId="31342" xr:uid="{00000000-0005-0000-0000-00006E7A0000}"/>
    <cellStyle name="Normal 2 2 2 2 2 2 2 2 2 2 62 2" xfId="31343" xr:uid="{00000000-0005-0000-0000-00006F7A0000}"/>
    <cellStyle name="Normal 2 2 2 2 2 2 2 2 2 2 62 3" xfId="31344" xr:uid="{00000000-0005-0000-0000-0000707A0000}"/>
    <cellStyle name="Normal 2 2 2 2 2 2 2 2 2 2 62 4" xfId="31345" xr:uid="{00000000-0005-0000-0000-0000717A0000}"/>
    <cellStyle name="Normal 2 2 2 2 2 2 2 2 2 2 62 5" xfId="31346" xr:uid="{00000000-0005-0000-0000-0000727A0000}"/>
    <cellStyle name="Normal 2 2 2 2 2 2 2 2 2 2 62 6" xfId="31347" xr:uid="{00000000-0005-0000-0000-0000737A0000}"/>
    <cellStyle name="Normal 2 2 2 2 2 2 2 2 2 2 62 7" xfId="31348" xr:uid="{00000000-0005-0000-0000-0000747A0000}"/>
    <cellStyle name="Normal 2 2 2 2 2 2 2 2 2 2 62 8" xfId="31349" xr:uid="{00000000-0005-0000-0000-0000757A0000}"/>
    <cellStyle name="Normal 2 2 2 2 2 2 2 2 2 2 62 9" xfId="31350" xr:uid="{00000000-0005-0000-0000-0000767A0000}"/>
    <cellStyle name="Normal 2 2 2 2 2 2 2 2 2 2 62_Tabla M" xfId="31351" xr:uid="{00000000-0005-0000-0000-0000777A0000}"/>
    <cellStyle name="Normal 2 2 2 2 2 2 2 2 2 2 63" xfId="31352" xr:uid="{00000000-0005-0000-0000-0000787A0000}"/>
    <cellStyle name="Normal 2 2 2 2 2 2 2 2 2 2 63 10" xfId="31353" xr:uid="{00000000-0005-0000-0000-0000797A0000}"/>
    <cellStyle name="Normal 2 2 2 2 2 2 2 2 2 2 63 2" xfId="31354" xr:uid="{00000000-0005-0000-0000-00007A7A0000}"/>
    <cellStyle name="Normal 2 2 2 2 2 2 2 2 2 2 63 3" xfId="31355" xr:uid="{00000000-0005-0000-0000-00007B7A0000}"/>
    <cellStyle name="Normal 2 2 2 2 2 2 2 2 2 2 63 4" xfId="31356" xr:uid="{00000000-0005-0000-0000-00007C7A0000}"/>
    <cellStyle name="Normal 2 2 2 2 2 2 2 2 2 2 63 5" xfId="31357" xr:uid="{00000000-0005-0000-0000-00007D7A0000}"/>
    <cellStyle name="Normal 2 2 2 2 2 2 2 2 2 2 63 6" xfId="31358" xr:uid="{00000000-0005-0000-0000-00007E7A0000}"/>
    <cellStyle name="Normal 2 2 2 2 2 2 2 2 2 2 63 7" xfId="31359" xr:uid="{00000000-0005-0000-0000-00007F7A0000}"/>
    <cellStyle name="Normal 2 2 2 2 2 2 2 2 2 2 63 8" xfId="31360" xr:uid="{00000000-0005-0000-0000-0000807A0000}"/>
    <cellStyle name="Normal 2 2 2 2 2 2 2 2 2 2 63 9" xfId="31361" xr:uid="{00000000-0005-0000-0000-0000817A0000}"/>
    <cellStyle name="Normal 2 2 2 2 2 2 2 2 2 2 63_Tabla M" xfId="31362" xr:uid="{00000000-0005-0000-0000-0000827A0000}"/>
    <cellStyle name="Normal 2 2 2 2 2 2 2 2 2 2 64" xfId="31363" xr:uid="{00000000-0005-0000-0000-0000837A0000}"/>
    <cellStyle name="Normal 2 2 2 2 2 2 2 2 2 2 64 10" xfId="31364" xr:uid="{00000000-0005-0000-0000-0000847A0000}"/>
    <cellStyle name="Normal 2 2 2 2 2 2 2 2 2 2 64 2" xfId="31365" xr:uid="{00000000-0005-0000-0000-0000857A0000}"/>
    <cellStyle name="Normal 2 2 2 2 2 2 2 2 2 2 64 3" xfId="31366" xr:uid="{00000000-0005-0000-0000-0000867A0000}"/>
    <cellStyle name="Normal 2 2 2 2 2 2 2 2 2 2 64 4" xfId="31367" xr:uid="{00000000-0005-0000-0000-0000877A0000}"/>
    <cellStyle name="Normal 2 2 2 2 2 2 2 2 2 2 64 5" xfId="31368" xr:uid="{00000000-0005-0000-0000-0000887A0000}"/>
    <cellStyle name="Normal 2 2 2 2 2 2 2 2 2 2 64 6" xfId="31369" xr:uid="{00000000-0005-0000-0000-0000897A0000}"/>
    <cellStyle name="Normal 2 2 2 2 2 2 2 2 2 2 64 7" xfId="31370" xr:uid="{00000000-0005-0000-0000-00008A7A0000}"/>
    <cellStyle name="Normal 2 2 2 2 2 2 2 2 2 2 64 8" xfId="31371" xr:uid="{00000000-0005-0000-0000-00008B7A0000}"/>
    <cellStyle name="Normal 2 2 2 2 2 2 2 2 2 2 64 9" xfId="31372" xr:uid="{00000000-0005-0000-0000-00008C7A0000}"/>
    <cellStyle name="Normal 2 2 2 2 2 2 2 2 2 2 64_Tabla M" xfId="31373" xr:uid="{00000000-0005-0000-0000-00008D7A0000}"/>
    <cellStyle name="Normal 2 2 2 2 2 2 2 2 2 2 65" xfId="31374" xr:uid="{00000000-0005-0000-0000-00008E7A0000}"/>
    <cellStyle name="Normal 2 2 2 2 2 2 2 2 2 2 65 10" xfId="31375" xr:uid="{00000000-0005-0000-0000-00008F7A0000}"/>
    <cellStyle name="Normal 2 2 2 2 2 2 2 2 2 2 65 2" xfId="31376" xr:uid="{00000000-0005-0000-0000-0000907A0000}"/>
    <cellStyle name="Normal 2 2 2 2 2 2 2 2 2 2 65 3" xfId="31377" xr:uid="{00000000-0005-0000-0000-0000917A0000}"/>
    <cellStyle name="Normal 2 2 2 2 2 2 2 2 2 2 65 4" xfId="31378" xr:uid="{00000000-0005-0000-0000-0000927A0000}"/>
    <cellStyle name="Normal 2 2 2 2 2 2 2 2 2 2 65 5" xfId="31379" xr:uid="{00000000-0005-0000-0000-0000937A0000}"/>
    <cellStyle name="Normal 2 2 2 2 2 2 2 2 2 2 65 6" xfId="31380" xr:uid="{00000000-0005-0000-0000-0000947A0000}"/>
    <cellStyle name="Normal 2 2 2 2 2 2 2 2 2 2 65 7" xfId="31381" xr:uid="{00000000-0005-0000-0000-0000957A0000}"/>
    <cellStyle name="Normal 2 2 2 2 2 2 2 2 2 2 65 8" xfId="31382" xr:uid="{00000000-0005-0000-0000-0000967A0000}"/>
    <cellStyle name="Normal 2 2 2 2 2 2 2 2 2 2 65 9" xfId="31383" xr:uid="{00000000-0005-0000-0000-0000977A0000}"/>
    <cellStyle name="Normal 2 2 2 2 2 2 2 2 2 2 65_Tabla M" xfId="31384" xr:uid="{00000000-0005-0000-0000-0000987A0000}"/>
    <cellStyle name="Normal 2 2 2 2 2 2 2 2 2 2 66" xfId="31385" xr:uid="{00000000-0005-0000-0000-0000997A0000}"/>
    <cellStyle name="Normal 2 2 2 2 2 2 2 2 2 2 66 10" xfId="31386" xr:uid="{00000000-0005-0000-0000-00009A7A0000}"/>
    <cellStyle name="Normal 2 2 2 2 2 2 2 2 2 2 66 2" xfId="31387" xr:uid="{00000000-0005-0000-0000-00009B7A0000}"/>
    <cellStyle name="Normal 2 2 2 2 2 2 2 2 2 2 66 3" xfId="31388" xr:uid="{00000000-0005-0000-0000-00009C7A0000}"/>
    <cellStyle name="Normal 2 2 2 2 2 2 2 2 2 2 66 4" xfId="31389" xr:uid="{00000000-0005-0000-0000-00009D7A0000}"/>
    <cellStyle name="Normal 2 2 2 2 2 2 2 2 2 2 66 5" xfId="31390" xr:uid="{00000000-0005-0000-0000-00009E7A0000}"/>
    <cellStyle name="Normal 2 2 2 2 2 2 2 2 2 2 66 6" xfId="31391" xr:uid="{00000000-0005-0000-0000-00009F7A0000}"/>
    <cellStyle name="Normal 2 2 2 2 2 2 2 2 2 2 66 7" xfId="31392" xr:uid="{00000000-0005-0000-0000-0000A07A0000}"/>
    <cellStyle name="Normal 2 2 2 2 2 2 2 2 2 2 66 8" xfId="31393" xr:uid="{00000000-0005-0000-0000-0000A17A0000}"/>
    <cellStyle name="Normal 2 2 2 2 2 2 2 2 2 2 66 9" xfId="31394" xr:uid="{00000000-0005-0000-0000-0000A27A0000}"/>
    <cellStyle name="Normal 2 2 2 2 2 2 2 2 2 2 66_Tabla M" xfId="31395" xr:uid="{00000000-0005-0000-0000-0000A37A0000}"/>
    <cellStyle name="Normal 2 2 2 2 2 2 2 2 2 2 67" xfId="31396" xr:uid="{00000000-0005-0000-0000-0000A47A0000}"/>
    <cellStyle name="Normal 2 2 2 2 2 2 2 2 2 2 67 10" xfId="31397" xr:uid="{00000000-0005-0000-0000-0000A57A0000}"/>
    <cellStyle name="Normal 2 2 2 2 2 2 2 2 2 2 67 2" xfId="31398" xr:uid="{00000000-0005-0000-0000-0000A67A0000}"/>
    <cellStyle name="Normal 2 2 2 2 2 2 2 2 2 2 67 3" xfId="31399" xr:uid="{00000000-0005-0000-0000-0000A77A0000}"/>
    <cellStyle name="Normal 2 2 2 2 2 2 2 2 2 2 67 4" xfId="31400" xr:uid="{00000000-0005-0000-0000-0000A87A0000}"/>
    <cellStyle name="Normal 2 2 2 2 2 2 2 2 2 2 67 5" xfId="31401" xr:uid="{00000000-0005-0000-0000-0000A97A0000}"/>
    <cellStyle name="Normal 2 2 2 2 2 2 2 2 2 2 67 6" xfId="31402" xr:uid="{00000000-0005-0000-0000-0000AA7A0000}"/>
    <cellStyle name="Normal 2 2 2 2 2 2 2 2 2 2 67 7" xfId="31403" xr:uid="{00000000-0005-0000-0000-0000AB7A0000}"/>
    <cellStyle name="Normal 2 2 2 2 2 2 2 2 2 2 67 8" xfId="31404" xr:uid="{00000000-0005-0000-0000-0000AC7A0000}"/>
    <cellStyle name="Normal 2 2 2 2 2 2 2 2 2 2 67 9" xfId="31405" xr:uid="{00000000-0005-0000-0000-0000AD7A0000}"/>
    <cellStyle name="Normal 2 2 2 2 2 2 2 2 2 2 67_Tabla M" xfId="31406" xr:uid="{00000000-0005-0000-0000-0000AE7A0000}"/>
    <cellStyle name="Normal 2 2 2 2 2 2 2 2 2 2 68" xfId="31407" xr:uid="{00000000-0005-0000-0000-0000AF7A0000}"/>
    <cellStyle name="Normal 2 2 2 2 2 2 2 2 2 2 68 10" xfId="31408" xr:uid="{00000000-0005-0000-0000-0000B07A0000}"/>
    <cellStyle name="Normal 2 2 2 2 2 2 2 2 2 2 68 2" xfId="31409" xr:uid="{00000000-0005-0000-0000-0000B17A0000}"/>
    <cellStyle name="Normal 2 2 2 2 2 2 2 2 2 2 68 3" xfId="31410" xr:uid="{00000000-0005-0000-0000-0000B27A0000}"/>
    <cellStyle name="Normal 2 2 2 2 2 2 2 2 2 2 68 4" xfId="31411" xr:uid="{00000000-0005-0000-0000-0000B37A0000}"/>
    <cellStyle name="Normal 2 2 2 2 2 2 2 2 2 2 68 5" xfId="31412" xr:uid="{00000000-0005-0000-0000-0000B47A0000}"/>
    <cellStyle name="Normal 2 2 2 2 2 2 2 2 2 2 68 6" xfId="31413" xr:uid="{00000000-0005-0000-0000-0000B57A0000}"/>
    <cellStyle name="Normal 2 2 2 2 2 2 2 2 2 2 68 7" xfId="31414" xr:uid="{00000000-0005-0000-0000-0000B67A0000}"/>
    <cellStyle name="Normal 2 2 2 2 2 2 2 2 2 2 68 8" xfId="31415" xr:uid="{00000000-0005-0000-0000-0000B77A0000}"/>
    <cellStyle name="Normal 2 2 2 2 2 2 2 2 2 2 68 9" xfId="31416" xr:uid="{00000000-0005-0000-0000-0000B87A0000}"/>
    <cellStyle name="Normal 2 2 2 2 2 2 2 2 2 2 68_Tabla M" xfId="31417" xr:uid="{00000000-0005-0000-0000-0000B97A0000}"/>
    <cellStyle name="Normal 2 2 2 2 2 2 2 2 2 2 69" xfId="31418" xr:uid="{00000000-0005-0000-0000-0000BA7A0000}"/>
    <cellStyle name="Normal 2 2 2 2 2 2 2 2 2 2 69 10" xfId="31419" xr:uid="{00000000-0005-0000-0000-0000BB7A0000}"/>
    <cellStyle name="Normal 2 2 2 2 2 2 2 2 2 2 69 2" xfId="31420" xr:uid="{00000000-0005-0000-0000-0000BC7A0000}"/>
    <cellStyle name="Normal 2 2 2 2 2 2 2 2 2 2 69 3" xfId="31421" xr:uid="{00000000-0005-0000-0000-0000BD7A0000}"/>
    <cellStyle name="Normal 2 2 2 2 2 2 2 2 2 2 69 4" xfId="31422" xr:uid="{00000000-0005-0000-0000-0000BE7A0000}"/>
    <cellStyle name="Normal 2 2 2 2 2 2 2 2 2 2 69 5" xfId="31423" xr:uid="{00000000-0005-0000-0000-0000BF7A0000}"/>
    <cellStyle name="Normal 2 2 2 2 2 2 2 2 2 2 69 6" xfId="31424" xr:uid="{00000000-0005-0000-0000-0000C07A0000}"/>
    <cellStyle name="Normal 2 2 2 2 2 2 2 2 2 2 69 7" xfId="31425" xr:uid="{00000000-0005-0000-0000-0000C17A0000}"/>
    <cellStyle name="Normal 2 2 2 2 2 2 2 2 2 2 69 8" xfId="31426" xr:uid="{00000000-0005-0000-0000-0000C27A0000}"/>
    <cellStyle name="Normal 2 2 2 2 2 2 2 2 2 2 69 9" xfId="31427" xr:uid="{00000000-0005-0000-0000-0000C37A0000}"/>
    <cellStyle name="Normal 2 2 2 2 2 2 2 2 2 2 69_Tabla M" xfId="31428" xr:uid="{00000000-0005-0000-0000-0000C47A0000}"/>
    <cellStyle name="Normal 2 2 2 2 2 2 2 2 2 2 7" xfId="31429" xr:uid="{00000000-0005-0000-0000-0000C57A0000}"/>
    <cellStyle name="Normal 2 2 2 2 2 2 2 2 2 2 7 10" xfId="31430" xr:uid="{00000000-0005-0000-0000-0000C67A0000}"/>
    <cellStyle name="Normal 2 2 2 2 2 2 2 2 2 2 7 2" xfId="31431" xr:uid="{00000000-0005-0000-0000-0000C77A0000}"/>
    <cellStyle name="Normal 2 2 2 2 2 2 2 2 2 2 7 3" xfId="31432" xr:uid="{00000000-0005-0000-0000-0000C87A0000}"/>
    <cellStyle name="Normal 2 2 2 2 2 2 2 2 2 2 7 4" xfId="31433" xr:uid="{00000000-0005-0000-0000-0000C97A0000}"/>
    <cellStyle name="Normal 2 2 2 2 2 2 2 2 2 2 7 5" xfId="31434" xr:uid="{00000000-0005-0000-0000-0000CA7A0000}"/>
    <cellStyle name="Normal 2 2 2 2 2 2 2 2 2 2 7 6" xfId="31435" xr:uid="{00000000-0005-0000-0000-0000CB7A0000}"/>
    <cellStyle name="Normal 2 2 2 2 2 2 2 2 2 2 7 7" xfId="31436" xr:uid="{00000000-0005-0000-0000-0000CC7A0000}"/>
    <cellStyle name="Normal 2 2 2 2 2 2 2 2 2 2 7 8" xfId="31437" xr:uid="{00000000-0005-0000-0000-0000CD7A0000}"/>
    <cellStyle name="Normal 2 2 2 2 2 2 2 2 2 2 7 9" xfId="31438" xr:uid="{00000000-0005-0000-0000-0000CE7A0000}"/>
    <cellStyle name="Normal 2 2 2 2 2 2 2 2 2 2 7_Tabla M" xfId="31439" xr:uid="{00000000-0005-0000-0000-0000CF7A0000}"/>
    <cellStyle name="Normal 2 2 2 2 2 2 2 2 2 2 70" xfId="31440" xr:uid="{00000000-0005-0000-0000-0000D07A0000}"/>
    <cellStyle name="Normal 2 2 2 2 2 2 2 2 2 2 71" xfId="31441" xr:uid="{00000000-0005-0000-0000-0000D17A0000}"/>
    <cellStyle name="Normal 2 2 2 2 2 2 2 2 2 2 72" xfId="31442" xr:uid="{00000000-0005-0000-0000-0000D27A0000}"/>
    <cellStyle name="Normal 2 2 2 2 2 2 2 2 2 2 73" xfId="31443" xr:uid="{00000000-0005-0000-0000-0000D37A0000}"/>
    <cellStyle name="Normal 2 2 2 2 2 2 2 2 2 2 74" xfId="31444" xr:uid="{00000000-0005-0000-0000-0000D47A0000}"/>
    <cellStyle name="Normal 2 2 2 2 2 2 2 2 2 2 75" xfId="31445" xr:uid="{00000000-0005-0000-0000-0000D57A0000}"/>
    <cellStyle name="Normal 2 2 2 2 2 2 2 2 2 2 76" xfId="31446" xr:uid="{00000000-0005-0000-0000-0000D67A0000}"/>
    <cellStyle name="Normal 2 2 2 2 2 2 2 2 2 2 77" xfId="31447" xr:uid="{00000000-0005-0000-0000-0000D77A0000}"/>
    <cellStyle name="Normal 2 2 2 2 2 2 2 2 2 2 78" xfId="31448" xr:uid="{00000000-0005-0000-0000-0000D87A0000}"/>
    <cellStyle name="Normal 2 2 2 2 2 2 2 2 2 2 8" xfId="31449" xr:uid="{00000000-0005-0000-0000-0000D97A0000}"/>
    <cellStyle name="Normal 2 2 2 2 2 2 2 2 2 2 8 10" xfId="31450" xr:uid="{00000000-0005-0000-0000-0000DA7A0000}"/>
    <cellStyle name="Normal 2 2 2 2 2 2 2 2 2 2 8 2" xfId="31451" xr:uid="{00000000-0005-0000-0000-0000DB7A0000}"/>
    <cellStyle name="Normal 2 2 2 2 2 2 2 2 2 2 8 3" xfId="31452" xr:uid="{00000000-0005-0000-0000-0000DC7A0000}"/>
    <cellStyle name="Normal 2 2 2 2 2 2 2 2 2 2 8 4" xfId="31453" xr:uid="{00000000-0005-0000-0000-0000DD7A0000}"/>
    <cellStyle name="Normal 2 2 2 2 2 2 2 2 2 2 8 5" xfId="31454" xr:uid="{00000000-0005-0000-0000-0000DE7A0000}"/>
    <cellStyle name="Normal 2 2 2 2 2 2 2 2 2 2 8 6" xfId="31455" xr:uid="{00000000-0005-0000-0000-0000DF7A0000}"/>
    <cellStyle name="Normal 2 2 2 2 2 2 2 2 2 2 8 7" xfId="31456" xr:uid="{00000000-0005-0000-0000-0000E07A0000}"/>
    <cellStyle name="Normal 2 2 2 2 2 2 2 2 2 2 8 8" xfId="31457" xr:uid="{00000000-0005-0000-0000-0000E17A0000}"/>
    <cellStyle name="Normal 2 2 2 2 2 2 2 2 2 2 8 9" xfId="31458" xr:uid="{00000000-0005-0000-0000-0000E27A0000}"/>
    <cellStyle name="Normal 2 2 2 2 2 2 2 2 2 2 8_Tabla M" xfId="31459" xr:uid="{00000000-0005-0000-0000-0000E37A0000}"/>
    <cellStyle name="Normal 2 2 2 2 2 2 2 2 2 2 9" xfId="31460" xr:uid="{00000000-0005-0000-0000-0000E47A0000}"/>
    <cellStyle name="Normal 2 2 2 2 2 2 2 2 2 2 9 10" xfId="31461" xr:uid="{00000000-0005-0000-0000-0000E57A0000}"/>
    <cellStyle name="Normal 2 2 2 2 2 2 2 2 2 2 9 2" xfId="31462" xr:uid="{00000000-0005-0000-0000-0000E67A0000}"/>
    <cellStyle name="Normal 2 2 2 2 2 2 2 2 2 2 9 3" xfId="31463" xr:uid="{00000000-0005-0000-0000-0000E77A0000}"/>
    <cellStyle name="Normal 2 2 2 2 2 2 2 2 2 2 9 4" xfId="31464" xr:uid="{00000000-0005-0000-0000-0000E87A0000}"/>
    <cellStyle name="Normal 2 2 2 2 2 2 2 2 2 2 9 5" xfId="31465" xr:uid="{00000000-0005-0000-0000-0000E97A0000}"/>
    <cellStyle name="Normal 2 2 2 2 2 2 2 2 2 2 9 6" xfId="31466" xr:uid="{00000000-0005-0000-0000-0000EA7A0000}"/>
    <cellStyle name="Normal 2 2 2 2 2 2 2 2 2 2 9 7" xfId="31467" xr:uid="{00000000-0005-0000-0000-0000EB7A0000}"/>
    <cellStyle name="Normal 2 2 2 2 2 2 2 2 2 2 9 8" xfId="31468" xr:uid="{00000000-0005-0000-0000-0000EC7A0000}"/>
    <cellStyle name="Normal 2 2 2 2 2 2 2 2 2 2 9 9" xfId="31469" xr:uid="{00000000-0005-0000-0000-0000ED7A0000}"/>
    <cellStyle name="Normal 2 2 2 2 2 2 2 2 2 2 9_Tabla M" xfId="31470" xr:uid="{00000000-0005-0000-0000-0000EE7A0000}"/>
    <cellStyle name="Normal 2 2 2 2 2 2 2 2 2 2_Tabla M" xfId="31471" xr:uid="{00000000-0005-0000-0000-0000EF7A0000}"/>
    <cellStyle name="Normal 2 2 2 2 2 2 2 2 2 20" xfId="31472" xr:uid="{00000000-0005-0000-0000-0000F07A0000}"/>
    <cellStyle name="Normal 2 2 2 2 2 2 2 2 2 21" xfId="31473" xr:uid="{00000000-0005-0000-0000-0000F17A0000}"/>
    <cellStyle name="Normal 2 2 2 2 2 2 2 2 2 22" xfId="31474" xr:uid="{00000000-0005-0000-0000-0000F27A0000}"/>
    <cellStyle name="Normal 2 2 2 2 2 2 2 2 2 23" xfId="31475" xr:uid="{00000000-0005-0000-0000-0000F37A0000}"/>
    <cellStyle name="Normal 2 2 2 2 2 2 2 2 2 24" xfId="31476" xr:uid="{00000000-0005-0000-0000-0000F47A0000}"/>
    <cellStyle name="Normal 2 2 2 2 2 2 2 2 2 25" xfId="31477" xr:uid="{00000000-0005-0000-0000-0000F57A0000}"/>
    <cellStyle name="Normal 2 2 2 2 2 2 2 2 2 26" xfId="31478" xr:uid="{00000000-0005-0000-0000-0000F67A0000}"/>
    <cellStyle name="Normal 2 2 2 2 2 2 2 2 2 27" xfId="31479" xr:uid="{00000000-0005-0000-0000-0000F77A0000}"/>
    <cellStyle name="Normal 2 2 2 2 2 2 2 2 2 28" xfId="31480" xr:uid="{00000000-0005-0000-0000-0000F87A0000}"/>
    <cellStyle name="Normal 2 2 2 2 2 2 2 2 2 29" xfId="31481" xr:uid="{00000000-0005-0000-0000-0000F97A0000}"/>
    <cellStyle name="Normal 2 2 2 2 2 2 2 2 2 3" xfId="31482" xr:uid="{00000000-0005-0000-0000-0000FA7A0000}"/>
    <cellStyle name="Normal 2 2 2 2 2 2 2 2 2 30" xfId="31483" xr:uid="{00000000-0005-0000-0000-0000FB7A0000}"/>
    <cellStyle name="Normal 2 2 2 2 2 2 2 2 2 31" xfId="31484" xr:uid="{00000000-0005-0000-0000-0000FC7A0000}"/>
    <cellStyle name="Normal 2 2 2 2 2 2 2 2 2 32" xfId="31485" xr:uid="{00000000-0005-0000-0000-0000FD7A0000}"/>
    <cellStyle name="Normal 2 2 2 2 2 2 2 2 2 33" xfId="31486" xr:uid="{00000000-0005-0000-0000-0000FE7A0000}"/>
    <cellStyle name="Normal 2 2 2 2 2 2 2 2 2 34" xfId="31487" xr:uid="{00000000-0005-0000-0000-0000FF7A0000}"/>
    <cellStyle name="Normal 2 2 2 2 2 2 2 2 2 35" xfId="31488" xr:uid="{00000000-0005-0000-0000-0000007B0000}"/>
    <cellStyle name="Normal 2 2 2 2 2 2 2 2 2 36" xfId="31489" xr:uid="{00000000-0005-0000-0000-0000017B0000}"/>
    <cellStyle name="Normal 2 2 2 2 2 2 2 2 2 37" xfId="31490" xr:uid="{00000000-0005-0000-0000-0000027B0000}"/>
    <cellStyle name="Normal 2 2 2 2 2 2 2 2 2 38" xfId="31491" xr:uid="{00000000-0005-0000-0000-0000037B0000}"/>
    <cellStyle name="Normal 2 2 2 2 2 2 2 2 2 39" xfId="31492" xr:uid="{00000000-0005-0000-0000-0000047B0000}"/>
    <cellStyle name="Normal 2 2 2 2 2 2 2 2 2 4" xfId="31493" xr:uid="{00000000-0005-0000-0000-0000057B0000}"/>
    <cellStyle name="Normal 2 2 2 2 2 2 2 2 2 40" xfId="31494" xr:uid="{00000000-0005-0000-0000-0000067B0000}"/>
    <cellStyle name="Normal 2 2 2 2 2 2 2 2 2 41" xfId="31495" xr:uid="{00000000-0005-0000-0000-0000077B0000}"/>
    <cellStyle name="Normal 2 2 2 2 2 2 2 2 2 42" xfId="31496" xr:uid="{00000000-0005-0000-0000-0000087B0000}"/>
    <cellStyle name="Normal 2 2 2 2 2 2 2 2 2 43" xfId="31497" xr:uid="{00000000-0005-0000-0000-0000097B0000}"/>
    <cellStyle name="Normal 2 2 2 2 2 2 2 2 2 44" xfId="31498" xr:uid="{00000000-0005-0000-0000-00000A7B0000}"/>
    <cellStyle name="Normal 2 2 2 2 2 2 2 2 2 45" xfId="31499" xr:uid="{00000000-0005-0000-0000-00000B7B0000}"/>
    <cellStyle name="Normal 2 2 2 2 2 2 2 2 2 46" xfId="31500" xr:uid="{00000000-0005-0000-0000-00000C7B0000}"/>
    <cellStyle name="Normal 2 2 2 2 2 2 2 2 2 47" xfId="31501" xr:uid="{00000000-0005-0000-0000-00000D7B0000}"/>
    <cellStyle name="Normal 2 2 2 2 2 2 2 2 2 48" xfId="31502" xr:uid="{00000000-0005-0000-0000-00000E7B0000}"/>
    <cellStyle name="Normal 2 2 2 2 2 2 2 2 2 49" xfId="31503" xr:uid="{00000000-0005-0000-0000-00000F7B0000}"/>
    <cellStyle name="Normal 2 2 2 2 2 2 2 2 2 5" xfId="31504" xr:uid="{00000000-0005-0000-0000-0000107B0000}"/>
    <cellStyle name="Normal 2 2 2 2 2 2 2 2 2 50" xfId="31505" xr:uid="{00000000-0005-0000-0000-0000117B0000}"/>
    <cellStyle name="Normal 2 2 2 2 2 2 2 2 2 51" xfId="31506" xr:uid="{00000000-0005-0000-0000-0000127B0000}"/>
    <cellStyle name="Normal 2 2 2 2 2 2 2 2 2 52" xfId="31507" xr:uid="{00000000-0005-0000-0000-0000137B0000}"/>
    <cellStyle name="Normal 2 2 2 2 2 2 2 2 2 53" xfId="31508" xr:uid="{00000000-0005-0000-0000-0000147B0000}"/>
    <cellStyle name="Normal 2 2 2 2 2 2 2 2 2 54" xfId="31509" xr:uid="{00000000-0005-0000-0000-0000157B0000}"/>
    <cellStyle name="Normal 2 2 2 2 2 2 2 2 2 55" xfId="31510" xr:uid="{00000000-0005-0000-0000-0000167B0000}"/>
    <cellStyle name="Normal 2 2 2 2 2 2 2 2 2 56" xfId="31511" xr:uid="{00000000-0005-0000-0000-0000177B0000}"/>
    <cellStyle name="Normal 2 2 2 2 2 2 2 2 2 57" xfId="31512" xr:uid="{00000000-0005-0000-0000-0000187B0000}"/>
    <cellStyle name="Normal 2 2 2 2 2 2 2 2 2 58" xfId="31513" xr:uid="{00000000-0005-0000-0000-0000197B0000}"/>
    <cellStyle name="Normal 2 2 2 2 2 2 2 2 2 59" xfId="31514" xr:uid="{00000000-0005-0000-0000-00001A7B0000}"/>
    <cellStyle name="Normal 2 2 2 2 2 2 2 2 2 6" xfId="31515" xr:uid="{00000000-0005-0000-0000-00001B7B0000}"/>
    <cellStyle name="Normal 2 2 2 2 2 2 2 2 2 60" xfId="31516" xr:uid="{00000000-0005-0000-0000-00001C7B0000}"/>
    <cellStyle name="Normal 2 2 2 2 2 2 2 2 2 61" xfId="31517" xr:uid="{00000000-0005-0000-0000-00001D7B0000}"/>
    <cellStyle name="Normal 2 2 2 2 2 2 2 2 2 62" xfId="31518" xr:uid="{00000000-0005-0000-0000-00001E7B0000}"/>
    <cellStyle name="Normal 2 2 2 2 2 2 2 2 2 63" xfId="31519" xr:uid="{00000000-0005-0000-0000-00001F7B0000}"/>
    <cellStyle name="Normal 2 2 2 2 2 2 2 2 2 64" xfId="31520" xr:uid="{00000000-0005-0000-0000-0000207B0000}"/>
    <cellStyle name="Normal 2 2 2 2 2 2 2 2 2 65" xfId="31521" xr:uid="{00000000-0005-0000-0000-0000217B0000}"/>
    <cellStyle name="Normal 2 2 2 2 2 2 2 2 2 66" xfId="31522" xr:uid="{00000000-0005-0000-0000-0000227B0000}"/>
    <cellStyle name="Normal 2 2 2 2 2 2 2 2 2 67" xfId="31523" xr:uid="{00000000-0005-0000-0000-0000237B0000}"/>
    <cellStyle name="Normal 2 2 2 2 2 2 2 2 2 68" xfId="31524" xr:uid="{00000000-0005-0000-0000-0000247B0000}"/>
    <cellStyle name="Normal 2 2 2 2 2 2 2 2 2 69" xfId="31525" xr:uid="{00000000-0005-0000-0000-0000257B0000}"/>
    <cellStyle name="Normal 2 2 2 2 2 2 2 2 2 7" xfId="31526" xr:uid="{00000000-0005-0000-0000-0000267B0000}"/>
    <cellStyle name="Normal 2 2 2 2 2 2 2 2 2 70" xfId="31527" xr:uid="{00000000-0005-0000-0000-0000277B0000}"/>
    <cellStyle name="Normal 2 2 2 2 2 2 2 2 2 71" xfId="31528" xr:uid="{00000000-0005-0000-0000-0000287B0000}"/>
    <cellStyle name="Normal 2 2 2 2 2 2 2 2 2 72" xfId="31529" xr:uid="{00000000-0005-0000-0000-0000297B0000}"/>
    <cellStyle name="Normal 2 2 2 2 2 2 2 2 2 73" xfId="31530" xr:uid="{00000000-0005-0000-0000-00002A7B0000}"/>
    <cellStyle name="Normal 2 2 2 2 2 2 2 2 2 74" xfId="31531" xr:uid="{00000000-0005-0000-0000-00002B7B0000}"/>
    <cellStyle name="Normal 2 2 2 2 2 2 2 2 2 75" xfId="31532" xr:uid="{00000000-0005-0000-0000-00002C7B0000}"/>
    <cellStyle name="Normal 2 2 2 2 2 2 2 2 2 76" xfId="31533" xr:uid="{00000000-0005-0000-0000-00002D7B0000}"/>
    <cellStyle name="Normal 2 2 2 2 2 2 2 2 2 77" xfId="31534" xr:uid="{00000000-0005-0000-0000-00002E7B0000}"/>
    <cellStyle name="Normal 2 2 2 2 2 2 2 2 2 78" xfId="31535" xr:uid="{00000000-0005-0000-0000-00002F7B0000}"/>
    <cellStyle name="Normal 2 2 2 2 2 2 2 2 2 8" xfId="31536" xr:uid="{00000000-0005-0000-0000-0000307B0000}"/>
    <cellStyle name="Normal 2 2 2 2 2 2 2 2 2 9" xfId="31537" xr:uid="{00000000-0005-0000-0000-0000317B0000}"/>
    <cellStyle name="Normal 2 2 2 2 2 2 2 2 2_Tabla M" xfId="31538" xr:uid="{00000000-0005-0000-0000-0000327B0000}"/>
    <cellStyle name="Normal 2 2 2 2 2 2 2 2 20" xfId="31539" xr:uid="{00000000-0005-0000-0000-0000337B0000}"/>
    <cellStyle name="Normal 2 2 2 2 2 2 2 2 20 10" xfId="31540" xr:uid="{00000000-0005-0000-0000-0000347B0000}"/>
    <cellStyle name="Normal 2 2 2 2 2 2 2 2 20 2" xfId="31541" xr:uid="{00000000-0005-0000-0000-0000357B0000}"/>
    <cellStyle name="Normal 2 2 2 2 2 2 2 2 20 3" xfId="31542" xr:uid="{00000000-0005-0000-0000-0000367B0000}"/>
    <cellStyle name="Normal 2 2 2 2 2 2 2 2 20 4" xfId="31543" xr:uid="{00000000-0005-0000-0000-0000377B0000}"/>
    <cellStyle name="Normal 2 2 2 2 2 2 2 2 20 5" xfId="31544" xr:uid="{00000000-0005-0000-0000-0000387B0000}"/>
    <cellStyle name="Normal 2 2 2 2 2 2 2 2 20 6" xfId="31545" xr:uid="{00000000-0005-0000-0000-0000397B0000}"/>
    <cellStyle name="Normal 2 2 2 2 2 2 2 2 20 7" xfId="31546" xr:uid="{00000000-0005-0000-0000-00003A7B0000}"/>
    <cellStyle name="Normal 2 2 2 2 2 2 2 2 20 8" xfId="31547" xr:uid="{00000000-0005-0000-0000-00003B7B0000}"/>
    <cellStyle name="Normal 2 2 2 2 2 2 2 2 20 9" xfId="31548" xr:uid="{00000000-0005-0000-0000-00003C7B0000}"/>
    <cellStyle name="Normal 2 2 2 2 2 2 2 2 20_Tabla M" xfId="31549" xr:uid="{00000000-0005-0000-0000-00003D7B0000}"/>
    <cellStyle name="Normal 2 2 2 2 2 2 2 2 21" xfId="31550" xr:uid="{00000000-0005-0000-0000-00003E7B0000}"/>
    <cellStyle name="Normal 2 2 2 2 2 2 2 2 21 10" xfId="31551" xr:uid="{00000000-0005-0000-0000-00003F7B0000}"/>
    <cellStyle name="Normal 2 2 2 2 2 2 2 2 21 2" xfId="31552" xr:uid="{00000000-0005-0000-0000-0000407B0000}"/>
    <cellStyle name="Normal 2 2 2 2 2 2 2 2 21 3" xfId="31553" xr:uid="{00000000-0005-0000-0000-0000417B0000}"/>
    <cellStyle name="Normal 2 2 2 2 2 2 2 2 21 4" xfId="31554" xr:uid="{00000000-0005-0000-0000-0000427B0000}"/>
    <cellStyle name="Normal 2 2 2 2 2 2 2 2 21 5" xfId="31555" xr:uid="{00000000-0005-0000-0000-0000437B0000}"/>
    <cellStyle name="Normal 2 2 2 2 2 2 2 2 21 6" xfId="31556" xr:uid="{00000000-0005-0000-0000-0000447B0000}"/>
    <cellStyle name="Normal 2 2 2 2 2 2 2 2 21 7" xfId="31557" xr:uid="{00000000-0005-0000-0000-0000457B0000}"/>
    <cellStyle name="Normal 2 2 2 2 2 2 2 2 21 8" xfId="31558" xr:uid="{00000000-0005-0000-0000-0000467B0000}"/>
    <cellStyle name="Normal 2 2 2 2 2 2 2 2 21 9" xfId="31559" xr:uid="{00000000-0005-0000-0000-0000477B0000}"/>
    <cellStyle name="Normal 2 2 2 2 2 2 2 2 21_Tabla M" xfId="31560" xr:uid="{00000000-0005-0000-0000-0000487B0000}"/>
    <cellStyle name="Normal 2 2 2 2 2 2 2 2 22" xfId="31561" xr:uid="{00000000-0005-0000-0000-0000497B0000}"/>
    <cellStyle name="Normal 2 2 2 2 2 2 2 2 22 10" xfId="31562" xr:uid="{00000000-0005-0000-0000-00004A7B0000}"/>
    <cellStyle name="Normal 2 2 2 2 2 2 2 2 22 2" xfId="31563" xr:uid="{00000000-0005-0000-0000-00004B7B0000}"/>
    <cellStyle name="Normal 2 2 2 2 2 2 2 2 22 3" xfId="31564" xr:uid="{00000000-0005-0000-0000-00004C7B0000}"/>
    <cellStyle name="Normal 2 2 2 2 2 2 2 2 22 4" xfId="31565" xr:uid="{00000000-0005-0000-0000-00004D7B0000}"/>
    <cellStyle name="Normal 2 2 2 2 2 2 2 2 22 5" xfId="31566" xr:uid="{00000000-0005-0000-0000-00004E7B0000}"/>
    <cellStyle name="Normal 2 2 2 2 2 2 2 2 22 6" xfId="31567" xr:uid="{00000000-0005-0000-0000-00004F7B0000}"/>
    <cellStyle name="Normal 2 2 2 2 2 2 2 2 22 7" xfId="31568" xr:uid="{00000000-0005-0000-0000-0000507B0000}"/>
    <cellStyle name="Normal 2 2 2 2 2 2 2 2 22 8" xfId="31569" xr:uid="{00000000-0005-0000-0000-0000517B0000}"/>
    <cellStyle name="Normal 2 2 2 2 2 2 2 2 22 9" xfId="31570" xr:uid="{00000000-0005-0000-0000-0000527B0000}"/>
    <cellStyle name="Normal 2 2 2 2 2 2 2 2 22_Tabla M" xfId="31571" xr:uid="{00000000-0005-0000-0000-0000537B0000}"/>
    <cellStyle name="Normal 2 2 2 2 2 2 2 2 23" xfId="31572" xr:uid="{00000000-0005-0000-0000-0000547B0000}"/>
    <cellStyle name="Normal 2 2 2 2 2 2 2 2 23 10" xfId="31573" xr:uid="{00000000-0005-0000-0000-0000557B0000}"/>
    <cellStyle name="Normal 2 2 2 2 2 2 2 2 23 2" xfId="31574" xr:uid="{00000000-0005-0000-0000-0000567B0000}"/>
    <cellStyle name="Normal 2 2 2 2 2 2 2 2 23 3" xfId="31575" xr:uid="{00000000-0005-0000-0000-0000577B0000}"/>
    <cellStyle name="Normal 2 2 2 2 2 2 2 2 23 4" xfId="31576" xr:uid="{00000000-0005-0000-0000-0000587B0000}"/>
    <cellStyle name="Normal 2 2 2 2 2 2 2 2 23 5" xfId="31577" xr:uid="{00000000-0005-0000-0000-0000597B0000}"/>
    <cellStyle name="Normal 2 2 2 2 2 2 2 2 23 6" xfId="31578" xr:uid="{00000000-0005-0000-0000-00005A7B0000}"/>
    <cellStyle name="Normal 2 2 2 2 2 2 2 2 23 7" xfId="31579" xr:uid="{00000000-0005-0000-0000-00005B7B0000}"/>
    <cellStyle name="Normal 2 2 2 2 2 2 2 2 23 8" xfId="31580" xr:uid="{00000000-0005-0000-0000-00005C7B0000}"/>
    <cellStyle name="Normal 2 2 2 2 2 2 2 2 23 9" xfId="31581" xr:uid="{00000000-0005-0000-0000-00005D7B0000}"/>
    <cellStyle name="Normal 2 2 2 2 2 2 2 2 23_Tabla M" xfId="31582" xr:uid="{00000000-0005-0000-0000-00005E7B0000}"/>
    <cellStyle name="Normal 2 2 2 2 2 2 2 2 24" xfId="31583" xr:uid="{00000000-0005-0000-0000-00005F7B0000}"/>
    <cellStyle name="Normal 2 2 2 2 2 2 2 2 24 10" xfId="31584" xr:uid="{00000000-0005-0000-0000-0000607B0000}"/>
    <cellStyle name="Normal 2 2 2 2 2 2 2 2 24 2" xfId="31585" xr:uid="{00000000-0005-0000-0000-0000617B0000}"/>
    <cellStyle name="Normal 2 2 2 2 2 2 2 2 24 3" xfId="31586" xr:uid="{00000000-0005-0000-0000-0000627B0000}"/>
    <cellStyle name="Normal 2 2 2 2 2 2 2 2 24 4" xfId="31587" xr:uid="{00000000-0005-0000-0000-0000637B0000}"/>
    <cellStyle name="Normal 2 2 2 2 2 2 2 2 24 5" xfId="31588" xr:uid="{00000000-0005-0000-0000-0000647B0000}"/>
    <cellStyle name="Normal 2 2 2 2 2 2 2 2 24 6" xfId="31589" xr:uid="{00000000-0005-0000-0000-0000657B0000}"/>
    <cellStyle name="Normal 2 2 2 2 2 2 2 2 24 7" xfId="31590" xr:uid="{00000000-0005-0000-0000-0000667B0000}"/>
    <cellStyle name="Normal 2 2 2 2 2 2 2 2 24 8" xfId="31591" xr:uid="{00000000-0005-0000-0000-0000677B0000}"/>
    <cellStyle name="Normal 2 2 2 2 2 2 2 2 24 9" xfId="31592" xr:uid="{00000000-0005-0000-0000-0000687B0000}"/>
    <cellStyle name="Normal 2 2 2 2 2 2 2 2 24_Tabla M" xfId="31593" xr:uid="{00000000-0005-0000-0000-0000697B0000}"/>
    <cellStyle name="Normal 2 2 2 2 2 2 2 2 25" xfId="31594" xr:uid="{00000000-0005-0000-0000-00006A7B0000}"/>
    <cellStyle name="Normal 2 2 2 2 2 2 2 2 25 10" xfId="31595" xr:uid="{00000000-0005-0000-0000-00006B7B0000}"/>
    <cellStyle name="Normal 2 2 2 2 2 2 2 2 25 2" xfId="31596" xr:uid="{00000000-0005-0000-0000-00006C7B0000}"/>
    <cellStyle name="Normal 2 2 2 2 2 2 2 2 25 3" xfId="31597" xr:uid="{00000000-0005-0000-0000-00006D7B0000}"/>
    <cellStyle name="Normal 2 2 2 2 2 2 2 2 25 4" xfId="31598" xr:uid="{00000000-0005-0000-0000-00006E7B0000}"/>
    <cellStyle name="Normal 2 2 2 2 2 2 2 2 25 5" xfId="31599" xr:uid="{00000000-0005-0000-0000-00006F7B0000}"/>
    <cellStyle name="Normal 2 2 2 2 2 2 2 2 25 6" xfId="31600" xr:uid="{00000000-0005-0000-0000-0000707B0000}"/>
    <cellStyle name="Normal 2 2 2 2 2 2 2 2 25 7" xfId="31601" xr:uid="{00000000-0005-0000-0000-0000717B0000}"/>
    <cellStyle name="Normal 2 2 2 2 2 2 2 2 25 8" xfId="31602" xr:uid="{00000000-0005-0000-0000-0000727B0000}"/>
    <cellStyle name="Normal 2 2 2 2 2 2 2 2 25 9" xfId="31603" xr:uid="{00000000-0005-0000-0000-0000737B0000}"/>
    <cellStyle name="Normal 2 2 2 2 2 2 2 2 25_Tabla M" xfId="31604" xr:uid="{00000000-0005-0000-0000-0000747B0000}"/>
    <cellStyle name="Normal 2 2 2 2 2 2 2 2 26" xfId="31605" xr:uid="{00000000-0005-0000-0000-0000757B0000}"/>
    <cellStyle name="Normal 2 2 2 2 2 2 2 2 26 10" xfId="31606" xr:uid="{00000000-0005-0000-0000-0000767B0000}"/>
    <cellStyle name="Normal 2 2 2 2 2 2 2 2 26 2" xfId="31607" xr:uid="{00000000-0005-0000-0000-0000777B0000}"/>
    <cellStyle name="Normal 2 2 2 2 2 2 2 2 26 3" xfId="31608" xr:uid="{00000000-0005-0000-0000-0000787B0000}"/>
    <cellStyle name="Normal 2 2 2 2 2 2 2 2 26 4" xfId="31609" xr:uid="{00000000-0005-0000-0000-0000797B0000}"/>
    <cellStyle name="Normal 2 2 2 2 2 2 2 2 26 5" xfId="31610" xr:uid="{00000000-0005-0000-0000-00007A7B0000}"/>
    <cellStyle name="Normal 2 2 2 2 2 2 2 2 26 6" xfId="31611" xr:uid="{00000000-0005-0000-0000-00007B7B0000}"/>
    <cellStyle name="Normal 2 2 2 2 2 2 2 2 26 7" xfId="31612" xr:uid="{00000000-0005-0000-0000-00007C7B0000}"/>
    <cellStyle name="Normal 2 2 2 2 2 2 2 2 26 8" xfId="31613" xr:uid="{00000000-0005-0000-0000-00007D7B0000}"/>
    <cellStyle name="Normal 2 2 2 2 2 2 2 2 26 9" xfId="31614" xr:uid="{00000000-0005-0000-0000-00007E7B0000}"/>
    <cellStyle name="Normal 2 2 2 2 2 2 2 2 26_Tabla M" xfId="31615" xr:uid="{00000000-0005-0000-0000-00007F7B0000}"/>
    <cellStyle name="Normal 2 2 2 2 2 2 2 2 27" xfId="31616" xr:uid="{00000000-0005-0000-0000-0000807B0000}"/>
    <cellStyle name="Normal 2 2 2 2 2 2 2 2 27 10" xfId="31617" xr:uid="{00000000-0005-0000-0000-0000817B0000}"/>
    <cellStyle name="Normal 2 2 2 2 2 2 2 2 27 2" xfId="31618" xr:uid="{00000000-0005-0000-0000-0000827B0000}"/>
    <cellStyle name="Normal 2 2 2 2 2 2 2 2 27 3" xfId="31619" xr:uid="{00000000-0005-0000-0000-0000837B0000}"/>
    <cellStyle name="Normal 2 2 2 2 2 2 2 2 27 4" xfId="31620" xr:uid="{00000000-0005-0000-0000-0000847B0000}"/>
    <cellStyle name="Normal 2 2 2 2 2 2 2 2 27 5" xfId="31621" xr:uid="{00000000-0005-0000-0000-0000857B0000}"/>
    <cellStyle name="Normal 2 2 2 2 2 2 2 2 27 6" xfId="31622" xr:uid="{00000000-0005-0000-0000-0000867B0000}"/>
    <cellStyle name="Normal 2 2 2 2 2 2 2 2 27 7" xfId="31623" xr:uid="{00000000-0005-0000-0000-0000877B0000}"/>
    <cellStyle name="Normal 2 2 2 2 2 2 2 2 27 8" xfId="31624" xr:uid="{00000000-0005-0000-0000-0000887B0000}"/>
    <cellStyle name="Normal 2 2 2 2 2 2 2 2 27 9" xfId="31625" xr:uid="{00000000-0005-0000-0000-0000897B0000}"/>
    <cellStyle name="Normal 2 2 2 2 2 2 2 2 27_Tabla M" xfId="31626" xr:uid="{00000000-0005-0000-0000-00008A7B0000}"/>
    <cellStyle name="Normal 2 2 2 2 2 2 2 2 28" xfId="31627" xr:uid="{00000000-0005-0000-0000-00008B7B0000}"/>
    <cellStyle name="Normal 2 2 2 2 2 2 2 2 28 10" xfId="31628" xr:uid="{00000000-0005-0000-0000-00008C7B0000}"/>
    <cellStyle name="Normal 2 2 2 2 2 2 2 2 28 2" xfId="31629" xr:uid="{00000000-0005-0000-0000-00008D7B0000}"/>
    <cellStyle name="Normal 2 2 2 2 2 2 2 2 28 3" xfId="31630" xr:uid="{00000000-0005-0000-0000-00008E7B0000}"/>
    <cellStyle name="Normal 2 2 2 2 2 2 2 2 28 4" xfId="31631" xr:uid="{00000000-0005-0000-0000-00008F7B0000}"/>
    <cellStyle name="Normal 2 2 2 2 2 2 2 2 28 5" xfId="31632" xr:uid="{00000000-0005-0000-0000-0000907B0000}"/>
    <cellStyle name="Normal 2 2 2 2 2 2 2 2 28 6" xfId="31633" xr:uid="{00000000-0005-0000-0000-0000917B0000}"/>
    <cellStyle name="Normal 2 2 2 2 2 2 2 2 28 7" xfId="31634" xr:uid="{00000000-0005-0000-0000-0000927B0000}"/>
    <cellStyle name="Normal 2 2 2 2 2 2 2 2 28 8" xfId="31635" xr:uid="{00000000-0005-0000-0000-0000937B0000}"/>
    <cellStyle name="Normal 2 2 2 2 2 2 2 2 28 9" xfId="31636" xr:uid="{00000000-0005-0000-0000-0000947B0000}"/>
    <cellStyle name="Normal 2 2 2 2 2 2 2 2 28_Tabla M" xfId="31637" xr:uid="{00000000-0005-0000-0000-0000957B0000}"/>
    <cellStyle name="Normal 2 2 2 2 2 2 2 2 29" xfId="31638" xr:uid="{00000000-0005-0000-0000-0000967B0000}"/>
    <cellStyle name="Normal 2 2 2 2 2 2 2 2 29 10" xfId="31639" xr:uid="{00000000-0005-0000-0000-0000977B0000}"/>
    <cellStyle name="Normal 2 2 2 2 2 2 2 2 29 2" xfId="31640" xr:uid="{00000000-0005-0000-0000-0000987B0000}"/>
    <cellStyle name="Normal 2 2 2 2 2 2 2 2 29 3" xfId="31641" xr:uid="{00000000-0005-0000-0000-0000997B0000}"/>
    <cellStyle name="Normal 2 2 2 2 2 2 2 2 29 4" xfId="31642" xr:uid="{00000000-0005-0000-0000-00009A7B0000}"/>
    <cellStyle name="Normal 2 2 2 2 2 2 2 2 29 5" xfId="31643" xr:uid="{00000000-0005-0000-0000-00009B7B0000}"/>
    <cellStyle name="Normal 2 2 2 2 2 2 2 2 29 6" xfId="31644" xr:uid="{00000000-0005-0000-0000-00009C7B0000}"/>
    <cellStyle name="Normal 2 2 2 2 2 2 2 2 29 7" xfId="31645" xr:uid="{00000000-0005-0000-0000-00009D7B0000}"/>
    <cellStyle name="Normal 2 2 2 2 2 2 2 2 29 8" xfId="31646" xr:uid="{00000000-0005-0000-0000-00009E7B0000}"/>
    <cellStyle name="Normal 2 2 2 2 2 2 2 2 29 9" xfId="31647" xr:uid="{00000000-0005-0000-0000-00009F7B0000}"/>
    <cellStyle name="Normal 2 2 2 2 2 2 2 2 29_Tabla M" xfId="31648" xr:uid="{00000000-0005-0000-0000-0000A07B0000}"/>
    <cellStyle name="Normal 2 2 2 2 2 2 2 2 3" xfId="31649" xr:uid="{00000000-0005-0000-0000-0000A17B0000}"/>
    <cellStyle name="Normal 2 2 2 2 2 2 2 2 3 10" xfId="31650" xr:uid="{00000000-0005-0000-0000-0000A27B0000}"/>
    <cellStyle name="Normal 2 2 2 2 2 2 2 2 3 2" xfId="31651" xr:uid="{00000000-0005-0000-0000-0000A37B0000}"/>
    <cellStyle name="Normal 2 2 2 2 2 2 2 2 3 3" xfId="31652" xr:uid="{00000000-0005-0000-0000-0000A47B0000}"/>
    <cellStyle name="Normal 2 2 2 2 2 2 2 2 3 4" xfId="31653" xr:uid="{00000000-0005-0000-0000-0000A57B0000}"/>
    <cellStyle name="Normal 2 2 2 2 2 2 2 2 3 5" xfId="31654" xr:uid="{00000000-0005-0000-0000-0000A67B0000}"/>
    <cellStyle name="Normal 2 2 2 2 2 2 2 2 3 6" xfId="31655" xr:uid="{00000000-0005-0000-0000-0000A77B0000}"/>
    <cellStyle name="Normal 2 2 2 2 2 2 2 2 3 7" xfId="31656" xr:uid="{00000000-0005-0000-0000-0000A87B0000}"/>
    <cellStyle name="Normal 2 2 2 2 2 2 2 2 3 8" xfId="31657" xr:uid="{00000000-0005-0000-0000-0000A97B0000}"/>
    <cellStyle name="Normal 2 2 2 2 2 2 2 2 3 9" xfId="31658" xr:uid="{00000000-0005-0000-0000-0000AA7B0000}"/>
    <cellStyle name="Normal 2 2 2 2 2 2 2 2 3_Tabla M" xfId="31659" xr:uid="{00000000-0005-0000-0000-0000AB7B0000}"/>
    <cellStyle name="Normal 2 2 2 2 2 2 2 2 30" xfId="31660" xr:uid="{00000000-0005-0000-0000-0000AC7B0000}"/>
    <cellStyle name="Normal 2 2 2 2 2 2 2 2 30 10" xfId="31661" xr:uid="{00000000-0005-0000-0000-0000AD7B0000}"/>
    <cellStyle name="Normal 2 2 2 2 2 2 2 2 30 2" xfId="31662" xr:uid="{00000000-0005-0000-0000-0000AE7B0000}"/>
    <cellStyle name="Normal 2 2 2 2 2 2 2 2 30 3" xfId="31663" xr:uid="{00000000-0005-0000-0000-0000AF7B0000}"/>
    <cellStyle name="Normal 2 2 2 2 2 2 2 2 30 4" xfId="31664" xr:uid="{00000000-0005-0000-0000-0000B07B0000}"/>
    <cellStyle name="Normal 2 2 2 2 2 2 2 2 30 5" xfId="31665" xr:uid="{00000000-0005-0000-0000-0000B17B0000}"/>
    <cellStyle name="Normal 2 2 2 2 2 2 2 2 30 6" xfId="31666" xr:uid="{00000000-0005-0000-0000-0000B27B0000}"/>
    <cellStyle name="Normal 2 2 2 2 2 2 2 2 30 7" xfId="31667" xr:uid="{00000000-0005-0000-0000-0000B37B0000}"/>
    <cellStyle name="Normal 2 2 2 2 2 2 2 2 30 8" xfId="31668" xr:uid="{00000000-0005-0000-0000-0000B47B0000}"/>
    <cellStyle name="Normal 2 2 2 2 2 2 2 2 30 9" xfId="31669" xr:uid="{00000000-0005-0000-0000-0000B57B0000}"/>
    <cellStyle name="Normal 2 2 2 2 2 2 2 2 30_Tabla M" xfId="31670" xr:uid="{00000000-0005-0000-0000-0000B67B0000}"/>
    <cellStyle name="Normal 2 2 2 2 2 2 2 2 31" xfId="31671" xr:uid="{00000000-0005-0000-0000-0000B77B0000}"/>
    <cellStyle name="Normal 2 2 2 2 2 2 2 2 31 10" xfId="31672" xr:uid="{00000000-0005-0000-0000-0000B87B0000}"/>
    <cellStyle name="Normal 2 2 2 2 2 2 2 2 31 2" xfId="31673" xr:uid="{00000000-0005-0000-0000-0000B97B0000}"/>
    <cellStyle name="Normal 2 2 2 2 2 2 2 2 31 3" xfId="31674" xr:uid="{00000000-0005-0000-0000-0000BA7B0000}"/>
    <cellStyle name="Normal 2 2 2 2 2 2 2 2 31 4" xfId="31675" xr:uid="{00000000-0005-0000-0000-0000BB7B0000}"/>
    <cellStyle name="Normal 2 2 2 2 2 2 2 2 31 5" xfId="31676" xr:uid="{00000000-0005-0000-0000-0000BC7B0000}"/>
    <cellStyle name="Normal 2 2 2 2 2 2 2 2 31 6" xfId="31677" xr:uid="{00000000-0005-0000-0000-0000BD7B0000}"/>
    <cellStyle name="Normal 2 2 2 2 2 2 2 2 31 7" xfId="31678" xr:uid="{00000000-0005-0000-0000-0000BE7B0000}"/>
    <cellStyle name="Normal 2 2 2 2 2 2 2 2 31 8" xfId="31679" xr:uid="{00000000-0005-0000-0000-0000BF7B0000}"/>
    <cellStyle name="Normal 2 2 2 2 2 2 2 2 31 9" xfId="31680" xr:uid="{00000000-0005-0000-0000-0000C07B0000}"/>
    <cellStyle name="Normal 2 2 2 2 2 2 2 2 31_Tabla M" xfId="31681" xr:uid="{00000000-0005-0000-0000-0000C17B0000}"/>
    <cellStyle name="Normal 2 2 2 2 2 2 2 2 32" xfId="31682" xr:uid="{00000000-0005-0000-0000-0000C27B0000}"/>
    <cellStyle name="Normal 2 2 2 2 2 2 2 2 32 10" xfId="31683" xr:uid="{00000000-0005-0000-0000-0000C37B0000}"/>
    <cellStyle name="Normal 2 2 2 2 2 2 2 2 32 2" xfId="31684" xr:uid="{00000000-0005-0000-0000-0000C47B0000}"/>
    <cellStyle name="Normal 2 2 2 2 2 2 2 2 32 3" xfId="31685" xr:uid="{00000000-0005-0000-0000-0000C57B0000}"/>
    <cellStyle name="Normal 2 2 2 2 2 2 2 2 32 4" xfId="31686" xr:uid="{00000000-0005-0000-0000-0000C67B0000}"/>
    <cellStyle name="Normal 2 2 2 2 2 2 2 2 32 5" xfId="31687" xr:uid="{00000000-0005-0000-0000-0000C77B0000}"/>
    <cellStyle name="Normal 2 2 2 2 2 2 2 2 32 6" xfId="31688" xr:uid="{00000000-0005-0000-0000-0000C87B0000}"/>
    <cellStyle name="Normal 2 2 2 2 2 2 2 2 32 7" xfId="31689" xr:uid="{00000000-0005-0000-0000-0000C97B0000}"/>
    <cellStyle name="Normal 2 2 2 2 2 2 2 2 32 8" xfId="31690" xr:uid="{00000000-0005-0000-0000-0000CA7B0000}"/>
    <cellStyle name="Normal 2 2 2 2 2 2 2 2 32 9" xfId="31691" xr:uid="{00000000-0005-0000-0000-0000CB7B0000}"/>
    <cellStyle name="Normal 2 2 2 2 2 2 2 2 32_Tabla M" xfId="31692" xr:uid="{00000000-0005-0000-0000-0000CC7B0000}"/>
    <cellStyle name="Normal 2 2 2 2 2 2 2 2 33" xfId="31693" xr:uid="{00000000-0005-0000-0000-0000CD7B0000}"/>
    <cellStyle name="Normal 2 2 2 2 2 2 2 2 33 10" xfId="31694" xr:uid="{00000000-0005-0000-0000-0000CE7B0000}"/>
    <cellStyle name="Normal 2 2 2 2 2 2 2 2 33 2" xfId="31695" xr:uid="{00000000-0005-0000-0000-0000CF7B0000}"/>
    <cellStyle name="Normal 2 2 2 2 2 2 2 2 33 3" xfId="31696" xr:uid="{00000000-0005-0000-0000-0000D07B0000}"/>
    <cellStyle name="Normal 2 2 2 2 2 2 2 2 33 4" xfId="31697" xr:uid="{00000000-0005-0000-0000-0000D17B0000}"/>
    <cellStyle name="Normal 2 2 2 2 2 2 2 2 33 5" xfId="31698" xr:uid="{00000000-0005-0000-0000-0000D27B0000}"/>
    <cellStyle name="Normal 2 2 2 2 2 2 2 2 33 6" xfId="31699" xr:uid="{00000000-0005-0000-0000-0000D37B0000}"/>
    <cellStyle name="Normal 2 2 2 2 2 2 2 2 33 7" xfId="31700" xr:uid="{00000000-0005-0000-0000-0000D47B0000}"/>
    <cellStyle name="Normal 2 2 2 2 2 2 2 2 33 8" xfId="31701" xr:uid="{00000000-0005-0000-0000-0000D57B0000}"/>
    <cellStyle name="Normal 2 2 2 2 2 2 2 2 33 9" xfId="31702" xr:uid="{00000000-0005-0000-0000-0000D67B0000}"/>
    <cellStyle name="Normal 2 2 2 2 2 2 2 2 33_Tabla M" xfId="31703" xr:uid="{00000000-0005-0000-0000-0000D77B0000}"/>
    <cellStyle name="Normal 2 2 2 2 2 2 2 2 34" xfId="31704" xr:uid="{00000000-0005-0000-0000-0000D87B0000}"/>
    <cellStyle name="Normal 2 2 2 2 2 2 2 2 34 10" xfId="31705" xr:uid="{00000000-0005-0000-0000-0000D97B0000}"/>
    <cellStyle name="Normal 2 2 2 2 2 2 2 2 34 2" xfId="31706" xr:uid="{00000000-0005-0000-0000-0000DA7B0000}"/>
    <cellStyle name="Normal 2 2 2 2 2 2 2 2 34 3" xfId="31707" xr:uid="{00000000-0005-0000-0000-0000DB7B0000}"/>
    <cellStyle name="Normal 2 2 2 2 2 2 2 2 34 4" xfId="31708" xr:uid="{00000000-0005-0000-0000-0000DC7B0000}"/>
    <cellStyle name="Normal 2 2 2 2 2 2 2 2 34 5" xfId="31709" xr:uid="{00000000-0005-0000-0000-0000DD7B0000}"/>
    <cellStyle name="Normal 2 2 2 2 2 2 2 2 34 6" xfId="31710" xr:uid="{00000000-0005-0000-0000-0000DE7B0000}"/>
    <cellStyle name="Normal 2 2 2 2 2 2 2 2 34 7" xfId="31711" xr:uid="{00000000-0005-0000-0000-0000DF7B0000}"/>
    <cellStyle name="Normal 2 2 2 2 2 2 2 2 34 8" xfId="31712" xr:uid="{00000000-0005-0000-0000-0000E07B0000}"/>
    <cellStyle name="Normal 2 2 2 2 2 2 2 2 34 9" xfId="31713" xr:uid="{00000000-0005-0000-0000-0000E17B0000}"/>
    <cellStyle name="Normal 2 2 2 2 2 2 2 2 34_Tabla M" xfId="31714" xr:uid="{00000000-0005-0000-0000-0000E27B0000}"/>
    <cellStyle name="Normal 2 2 2 2 2 2 2 2 35" xfId="31715" xr:uid="{00000000-0005-0000-0000-0000E37B0000}"/>
    <cellStyle name="Normal 2 2 2 2 2 2 2 2 35 10" xfId="31716" xr:uid="{00000000-0005-0000-0000-0000E47B0000}"/>
    <cellStyle name="Normal 2 2 2 2 2 2 2 2 35 2" xfId="31717" xr:uid="{00000000-0005-0000-0000-0000E57B0000}"/>
    <cellStyle name="Normal 2 2 2 2 2 2 2 2 35 3" xfId="31718" xr:uid="{00000000-0005-0000-0000-0000E67B0000}"/>
    <cellStyle name="Normal 2 2 2 2 2 2 2 2 35 4" xfId="31719" xr:uid="{00000000-0005-0000-0000-0000E77B0000}"/>
    <cellStyle name="Normal 2 2 2 2 2 2 2 2 35 5" xfId="31720" xr:uid="{00000000-0005-0000-0000-0000E87B0000}"/>
    <cellStyle name="Normal 2 2 2 2 2 2 2 2 35 6" xfId="31721" xr:uid="{00000000-0005-0000-0000-0000E97B0000}"/>
    <cellStyle name="Normal 2 2 2 2 2 2 2 2 35 7" xfId="31722" xr:uid="{00000000-0005-0000-0000-0000EA7B0000}"/>
    <cellStyle name="Normal 2 2 2 2 2 2 2 2 35 8" xfId="31723" xr:uid="{00000000-0005-0000-0000-0000EB7B0000}"/>
    <cellStyle name="Normal 2 2 2 2 2 2 2 2 35 9" xfId="31724" xr:uid="{00000000-0005-0000-0000-0000EC7B0000}"/>
    <cellStyle name="Normal 2 2 2 2 2 2 2 2 35_Tabla M" xfId="31725" xr:uid="{00000000-0005-0000-0000-0000ED7B0000}"/>
    <cellStyle name="Normal 2 2 2 2 2 2 2 2 36" xfId="31726" xr:uid="{00000000-0005-0000-0000-0000EE7B0000}"/>
    <cellStyle name="Normal 2 2 2 2 2 2 2 2 36 10" xfId="31727" xr:uid="{00000000-0005-0000-0000-0000EF7B0000}"/>
    <cellStyle name="Normal 2 2 2 2 2 2 2 2 36 2" xfId="31728" xr:uid="{00000000-0005-0000-0000-0000F07B0000}"/>
    <cellStyle name="Normal 2 2 2 2 2 2 2 2 36 3" xfId="31729" xr:uid="{00000000-0005-0000-0000-0000F17B0000}"/>
    <cellStyle name="Normal 2 2 2 2 2 2 2 2 36 4" xfId="31730" xr:uid="{00000000-0005-0000-0000-0000F27B0000}"/>
    <cellStyle name="Normal 2 2 2 2 2 2 2 2 36 5" xfId="31731" xr:uid="{00000000-0005-0000-0000-0000F37B0000}"/>
    <cellStyle name="Normal 2 2 2 2 2 2 2 2 36 6" xfId="31732" xr:uid="{00000000-0005-0000-0000-0000F47B0000}"/>
    <cellStyle name="Normal 2 2 2 2 2 2 2 2 36 7" xfId="31733" xr:uid="{00000000-0005-0000-0000-0000F57B0000}"/>
    <cellStyle name="Normal 2 2 2 2 2 2 2 2 36 8" xfId="31734" xr:uid="{00000000-0005-0000-0000-0000F67B0000}"/>
    <cellStyle name="Normal 2 2 2 2 2 2 2 2 36 9" xfId="31735" xr:uid="{00000000-0005-0000-0000-0000F77B0000}"/>
    <cellStyle name="Normal 2 2 2 2 2 2 2 2 36_Tabla M" xfId="31736" xr:uid="{00000000-0005-0000-0000-0000F87B0000}"/>
    <cellStyle name="Normal 2 2 2 2 2 2 2 2 37" xfId="31737" xr:uid="{00000000-0005-0000-0000-0000F97B0000}"/>
    <cellStyle name="Normal 2 2 2 2 2 2 2 2 37 10" xfId="31738" xr:uid="{00000000-0005-0000-0000-0000FA7B0000}"/>
    <cellStyle name="Normal 2 2 2 2 2 2 2 2 37 2" xfId="31739" xr:uid="{00000000-0005-0000-0000-0000FB7B0000}"/>
    <cellStyle name="Normal 2 2 2 2 2 2 2 2 37 3" xfId="31740" xr:uid="{00000000-0005-0000-0000-0000FC7B0000}"/>
    <cellStyle name="Normal 2 2 2 2 2 2 2 2 37 4" xfId="31741" xr:uid="{00000000-0005-0000-0000-0000FD7B0000}"/>
    <cellStyle name="Normal 2 2 2 2 2 2 2 2 37 5" xfId="31742" xr:uid="{00000000-0005-0000-0000-0000FE7B0000}"/>
    <cellStyle name="Normal 2 2 2 2 2 2 2 2 37 6" xfId="31743" xr:uid="{00000000-0005-0000-0000-0000FF7B0000}"/>
    <cellStyle name="Normal 2 2 2 2 2 2 2 2 37 7" xfId="31744" xr:uid="{00000000-0005-0000-0000-0000007C0000}"/>
    <cellStyle name="Normal 2 2 2 2 2 2 2 2 37 8" xfId="31745" xr:uid="{00000000-0005-0000-0000-0000017C0000}"/>
    <cellStyle name="Normal 2 2 2 2 2 2 2 2 37 9" xfId="31746" xr:uid="{00000000-0005-0000-0000-0000027C0000}"/>
    <cellStyle name="Normal 2 2 2 2 2 2 2 2 37_Tabla M" xfId="31747" xr:uid="{00000000-0005-0000-0000-0000037C0000}"/>
    <cellStyle name="Normal 2 2 2 2 2 2 2 2 38" xfId="31748" xr:uid="{00000000-0005-0000-0000-0000047C0000}"/>
    <cellStyle name="Normal 2 2 2 2 2 2 2 2 38 10" xfId="31749" xr:uid="{00000000-0005-0000-0000-0000057C0000}"/>
    <cellStyle name="Normal 2 2 2 2 2 2 2 2 38 2" xfId="31750" xr:uid="{00000000-0005-0000-0000-0000067C0000}"/>
    <cellStyle name="Normal 2 2 2 2 2 2 2 2 38 3" xfId="31751" xr:uid="{00000000-0005-0000-0000-0000077C0000}"/>
    <cellStyle name="Normal 2 2 2 2 2 2 2 2 38 4" xfId="31752" xr:uid="{00000000-0005-0000-0000-0000087C0000}"/>
    <cellStyle name="Normal 2 2 2 2 2 2 2 2 38 5" xfId="31753" xr:uid="{00000000-0005-0000-0000-0000097C0000}"/>
    <cellStyle name="Normal 2 2 2 2 2 2 2 2 38 6" xfId="31754" xr:uid="{00000000-0005-0000-0000-00000A7C0000}"/>
    <cellStyle name="Normal 2 2 2 2 2 2 2 2 38 7" xfId="31755" xr:uid="{00000000-0005-0000-0000-00000B7C0000}"/>
    <cellStyle name="Normal 2 2 2 2 2 2 2 2 38 8" xfId="31756" xr:uid="{00000000-0005-0000-0000-00000C7C0000}"/>
    <cellStyle name="Normal 2 2 2 2 2 2 2 2 38 9" xfId="31757" xr:uid="{00000000-0005-0000-0000-00000D7C0000}"/>
    <cellStyle name="Normal 2 2 2 2 2 2 2 2 38_Tabla M" xfId="31758" xr:uid="{00000000-0005-0000-0000-00000E7C0000}"/>
    <cellStyle name="Normal 2 2 2 2 2 2 2 2 39" xfId="31759" xr:uid="{00000000-0005-0000-0000-00000F7C0000}"/>
    <cellStyle name="Normal 2 2 2 2 2 2 2 2 39 10" xfId="31760" xr:uid="{00000000-0005-0000-0000-0000107C0000}"/>
    <cellStyle name="Normal 2 2 2 2 2 2 2 2 39 2" xfId="31761" xr:uid="{00000000-0005-0000-0000-0000117C0000}"/>
    <cellStyle name="Normal 2 2 2 2 2 2 2 2 39 3" xfId="31762" xr:uid="{00000000-0005-0000-0000-0000127C0000}"/>
    <cellStyle name="Normal 2 2 2 2 2 2 2 2 39 4" xfId="31763" xr:uid="{00000000-0005-0000-0000-0000137C0000}"/>
    <cellStyle name="Normal 2 2 2 2 2 2 2 2 39 5" xfId="31764" xr:uid="{00000000-0005-0000-0000-0000147C0000}"/>
    <cellStyle name="Normal 2 2 2 2 2 2 2 2 39 6" xfId="31765" xr:uid="{00000000-0005-0000-0000-0000157C0000}"/>
    <cellStyle name="Normal 2 2 2 2 2 2 2 2 39 7" xfId="31766" xr:uid="{00000000-0005-0000-0000-0000167C0000}"/>
    <cellStyle name="Normal 2 2 2 2 2 2 2 2 39 8" xfId="31767" xr:uid="{00000000-0005-0000-0000-0000177C0000}"/>
    <cellStyle name="Normal 2 2 2 2 2 2 2 2 39 9" xfId="31768" xr:uid="{00000000-0005-0000-0000-0000187C0000}"/>
    <cellStyle name="Normal 2 2 2 2 2 2 2 2 39_Tabla M" xfId="31769" xr:uid="{00000000-0005-0000-0000-0000197C0000}"/>
    <cellStyle name="Normal 2 2 2 2 2 2 2 2 4" xfId="31770" xr:uid="{00000000-0005-0000-0000-00001A7C0000}"/>
    <cellStyle name="Normal 2 2 2 2 2 2 2 2 4 10" xfId="31771" xr:uid="{00000000-0005-0000-0000-00001B7C0000}"/>
    <cellStyle name="Normal 2 2 2 2 2 2 2 2 4 2" xfId="31772" xr:uid="{00000000-0005-0000-0000-00001C7C0000}"/>
    <cellStyle name="Normal 2 2 2 2 2 2 2 2 4 3" xfId="31773" xr:uid="{00000000-0005-0000-0000-00001D7C0000}"/>
    <cellStyle name="Normal 2 2 2 2 2 2 2 2 4 4" xfId="31774" xr:uid="{00000000-0005-0000-0000-00001E7C0000}"/>
    <cellStyle name="Normal 2 2 2 2 2 2 2 2 4 5" xfId="31775" xr:uid="{00000000-0005-0000-0000-00001F7C0000}"/>
    <cellStyle name="Normal 2 2 2 2 2 2 2 2 4 6" xfId="31776" xr:uid="{00000000-0005-0000-0000-0000207C0000}"/>
    <cellStyle name="Normal 2 2 2 2 2 2 2 2 4 7" xfId="31777" xr:uid="{00000000-0005-0000-0000-0000217C0000}"/>
    <cellStyle name="Normal 2 2 2 2 2 2 2 2 4 8" xfId="31778" xr:uid="{00000000-0005-0000-0000-0000227C0000}"/>
    <cellStyle name="Normal 2 2 2 2 2 2 2 2 4 9" xfId="31779" xr:uid="{00000000-0005-0000-0000-0000237C0000}"/>
    <cellStyle name="Normal 2 2 2 2 2 2 2 2 4_Tabla M" xfId="31780" xr:uid="{00000000-0005-0000-0000-0000247C0000}"/>
    <cellStyle name="Normal 2 2 2 2 2 2 2 2 40" xfId="31781" xr:uid="{00000000-0005-0000-0000-0000257C0000}"/>
    <cellStyle name="Normal 2 2 2 2 2 2 2 2 40 10" xfId="31782" xr:uid="{00000000-0005-0000-0000-0000267C0000}"/>
    <cellStyle name="Normal 2 2 2 2 2 2 2 2 40 2" xfId="31783" xr:uid="{00000000-0005-0000-0000-0000277C0000}"/>
    <cellStyle name="Normal 2 2 2 2 2 2 2 2 40 3" xfId="31784" xr:uid="{00000000-0005-0000-0000-0000287C0000}"/>
    <cellStyle name="Normal 2 2 2 2 2 2 2 2 40 4" xfId="31785" xr:uid="{00000000-0005-0000-0000-0000297C0000}"/>
    <cellStyle name="Normal 2 2 2 2 2 2 2 2 40 5" xfId="31786" xr:uid="{00000000-0005-0000-0000-00002A7C0000}"/>
    <cellStyle name="Normal 2 2 2 2 2 2 2 2 40 6" xfId="31787" xr:uid="{00000000-0005-0000-0000-00002B7C0000}"/>
    <cellStyle name="Normal 2 2 2 2 2 2 2 2 40 7" xfId="31788" xr:uid="{00000000-0005-0000-0000-00002C7C0000}"/>
    <cellStyle name="Normal 2 2 2 2 2 2 2 2 40 8" xfId="31789" xr:uid="{00000000-0005-0000-0000-00002D7C0000}"/>
    <cellStyle name="Normal 2 2 2 2 2 2 2 2 40 9" xfId="31790" xr:uid="{00000000-0005-0000-0000-00002E7C0000}"/>
    <cellStyle name="Normal 2 2 2 2 2 2 2 2 40_Tabla M" xfId="31791" xr:uid="{00000000-0005-0000-0000-00002F7C0000}"/>
    <cellStyle name="Normal 2 2 2 2 2 2 2 2 41" xfId="31792" xr:uid="{00000000-0005-0000-0000-0000307C0000}"/>
    <cellStyle name="Normal 2 2 2 2 2 2 2 2 41 10" xfId="31793" xr:uid="{00000000-0005-0000-0000-0000317C0000}"/>
    <cellStyle name="Normal 2 2 2 2 2 2 2 2 41 2" xfId="31794" xr:uid="{00000000-0005-0000-0000-0000327C0000}"/>
    <cellStyle name="Normal 2 2 2 2 2 2 2 2 41 3" xfId="31795" xr:uid="{00000000-0005-0000-0000-0000337C0000}"/>
    <cellStyle name="Normal 2 2 2 2 2 2 2 2 41 4" xfId="31796" xr:uid="{00000000-0005-0000-0000-0000347C0000}"/>
    <cellStyle name="Normal 2 2 2 2 2 2 2 2 41 5" xfId="31797" xr:uid="{00000000-0005-0000-0000-0000357C0000}"/>
    <cellStyle name="Normal 2 2 2 2 2 2 2 2 41 6" xfId="31798" xr:uid="{00000000-0005-0000-0000-0000367C0000}"/>
    <cellStyle name="Normal 2 2 2 2 2 2 2 2 41 7" xfId="31799" xr:uid="{00000000-0005-0000-0000-0000377C0000}"/>
    <cellStyle name="Normal 2 2 2 2 2 2 2 2 41 8" xfId="31800" xr:uid="{00000000-0005-0000-0000-0000387C0000}"/>
    <cellStyle name="Normal 2 2 2 2 2 2 2 2 41 9" xfId="31801" xr:uid="{00000000-0005-0000-0000-0000397C0000}"/>
    <cellStyle name="Normal 2 2 2 2 2 2 2 2 41_Tabla M" xfId="31802" xr:uid="{00000000-0005-0000-0000-00003A7C0000}"/>
    <cellStyle name="Normal 2 2 2 2 2 2 2 2 42" xfId="31803" xr:uid="{00000000-0005-0000-0000-00003B7C0000}"/>
    <cellStyle name="Normal 2 2 2 2 2 2 2 2 42 10" xfId="31804" xr:uid="{00000000-0005-0000-0000-00003C7C0000}"/>
    <cellStyle name="Normal 2 2 2 2 2 2 2 2 42 2" xfId="31805" xr:uid="{00000000-0005-0000-0000-00003D7C0000}"/>
    <cellStyle name="Normal 2 2 2 2 2 2 2 2 42 3" xfId="31806" xr:uid="{00000000-0005-0000-0000-00003E7C0000}"/>
    <cellStyle name="Normal 2 2 2 2 2 2 2 2 42 4" xfId="31807" xr:uid="{00000000-0005-0000-0000-00003F7C0000}"/>
    <cellStyle name="Normal 2 2 2 2 2 2 2 2 42 5" xfId="31808" xr:uid="{00000000-0005-0000-0000-0000407C0000}"/>
    <cellStyle name="Normal 2 2 2 2 2 2 2 2 42 6" xfId="31809" xr:uid="{00000000-0005-0000-0000-0000417C0000}"/>
    <cellStyle name="Normal 2 2 2 2 2 2 2 2 42 7" xfId="31810" xr:uid="{00000000-0005-0000-0000-0000427C0000}"/>
    <cellStyle name="Normal 2 2 2 2 2 2 2 2 42 8" xfId="31811" xr:uid="{00000000-0005-0000-0000-0000437C0000}"/>
    <cellStyle name="Normal 2 2 2 2 2 2 2 2 42 9" xfId="31812" xr:uid="{00000000-0005-0000-0000-0000447C0000}"/>
    <cellStyle name="Normal 2 2 2 2 2 2 2 2 42_Tabla M" xfId="31813" xr:uid="{00000000-0005-0000-0000-0000457C0000}"/>
    <cellStyle name="Normal 2 2 2 2 2 2 2 2 43" xfId="31814" xr:uid="{00000000-0005-0000-0000-0000467C0000}"/>
    <cellStyle name="Normal 2 2 2 2 2 2 2 2 43 10" xfId="31815" xr:uid="{00000000-0005-0000-0000-0000477C0000}"/>
    <cellStyle name="Normal 2 2 2 2 2 2 2 2 43 2" xfId="31816" xr:uid="{00000000-0005-0000-0000-0000487C0000}"/>
    <cellStyle name="Normal 2 2 2 2 2 2 2 2 43 3" xfId="31817" xr:uid="{00000000-0005-0000-0000-0000497C0000}"/>
    <cellStyle name="Normal 2 2 2 2 2 2 2 2 43 4" xfId="31818" xr:uid="{00000000-0005-0000-0000-00004A7C0000}"/>
    <cellStyle name="Normal 2 2 2 2 2 2 2 2 43 5" xfId="31819" xr:uid="{00000000-0005-0000-0000-00004B7C0000}"/>
    <cellStyle name="Normal 2 2 2 2 2 2 2 2 43 6" xfId="31820" xr:uid="{00000000-0005-0000-0000-00004C7C0000}"/>
    <cellStyle name="Normal 2 2 2 2 2 2 2 2 43 7" xfId="31821" xr:uid="{00000000-0005-0000-0000-00004D7C0000}"/>
    <cellStyle name="Normal 2 2 2 2 2 2 2 2 43 8" xfId="31822" xr:uid="{00000000-0005-0000-0000-00004E7C0000}"/>
    <cellStyle name="Normal 2 2 2 2 2 2 2 2 43 9" xfId="31823" xr:uid="{00000000-0005-0000-0000-00004F7C0000}"/>
    <cellStyle name="Normal 2 2 2 2 2 2 2 2 43_Tabla M" xfId="31824" xr:uid="{00000000-0005-0000-0000-0000507C0000}"/>
    <cellStyle name="Normal 2 2 2 2 2 2 2 2 44" xfId="31825" xr:uid="{00000000-0005-0000-0000-0000517C0000}"/>
    <cellStyle name="Normal 2 2 2 2 2 2 2 2 44 10" xfId="31826" xr:uid="{00000000-0005-0000-0000-0000527C0000}"/>
    <cellStyle name="Normal 2 2 2 2 2 2 2 2 44 2" xfId="31827" xr:uid="{00000000-0005-0000-0000-0000537C0000}"/>
    <cellStyle name="Normal 2 2 2 2 2 2 2 2 44 3" xfId="31828" xr:uid="{00000000-0005-0000-0000-0000547C0000}"/>
    <cellStyle name="Normal 2 2 2 2 2 2 2 2 44 4" xfId="31829" xr:uid="{00000000-0005-0000-0000-0000557C0000}"/>
    <cellStyle name="Normal 2 2 2 2 2 2 2 2 44 5" xfId="31830" xr:uid="{00000000-0005-0000-0000-0000567C0000}"/>
    <cellStyle name="Normal 2 2 2 2 2 2 2 2 44 6" xfId="31831" xr:uid="{00000000-0005-0000-0000-0000577C0000}"/>
    <cellStyle name="Normal 2 2 2 2 2 2 2 2 44 7" xfId="31832" xr:uid="{00000000-0005-0000-0000-0000587C0000}"/>
    <cellStyle name="Normal 2 2 2 2 2 2 2 2 44 8" xfId="31833" xr:uid="{00000000-0005-0000-0000-0000597C0000}"/>
    <cellStyle name="Normal 2 2 2 2 2 2 2 2 44 9" xfId="31834" xr:uid="{00000000-0005-0000-0000-00005A7C0000}"/>
    <cellStyle name="Normal 2 2 2 2 2 2 2 2 44_Tabla M" xfId="31835" xr:uid="{00000000-0005-0000-0000-00005B7C0000}"/>
    <cellStyle name="Normal 2 2 2 2 2 2 2 2 45" xfId="31836" xr:uid="{00000000-0005-0000-0000-00005C7C0000}"/>
    <cellStyle name="Normal 2 2 2 2 2 2 2 2 45 10" xfId="31837" xr:uid="{00000000-0005-0000-0000-00005D7C0000}"/>
    <cellStyle name="Normal 2 2 2 2 2 2 2 2 45 2" xfId="31838" xr:uid="{00000000-0005-0000-0000-00005E7C0000}"/>
    <cellStyle name="Normal 2 2 2 2 2 2 2 2 45 3" xfId="31839" xr:uid="{00000000-0005-0000-0000-00005F7C0000}"/>
    <cellStyle name="Normal 2 2 2 2 2 2 2 2 45 4" xfId="31840" xr:uid="{00000000-0005-0000-0000-0000607C0000}"/>
    <cellStyle name="Normal 2 2 2 2 2 2 2 2 45 5" xfId="31841" xr:uid="{00000000-0005-0000-0000-0000617C0000}"/>
    <cellStyle name="Normal 2 2 2 2 2 2 2 2 45 6" xfId="31842" xr:uid="{00000000-0005-0000-0000-0000627C0000}"/>
    <cellStyle name="Normal 2 2 2 2 2 2 2 2 45 7" xfId="31843" xr:uid="{00000000-0005-0000-0000-0000637C0000}"/>
    <cellStyle name="Normal 2 2 2 2 2 2 2 2 45 8" xfId="31844" xr:uid="{00000000-0005-0000-0000-0000647C0000}"/>
    <cellStyle name="Normal 2 2 2 2 2 2 2 2 45 9" xfId="31845" xr:uid="{00000000-0005-0000-0000-0000657C0000}"/>
    <cellStyle name="Normal 2 2 2 2 2 2 2 2 45_Tabla M" xfId="31846" xr:uid="{00000000-0005-0000-0000-0000667C0000}"/>
    <cellStyle name="Normal 2 2 2 2 2 2 2 2 46" xfId="31847" xr:uid="{00000000-0005-0000-0000-0000677C0000}"/>
    <cellStyle name="Normal 2 2 2 2 2 2 2 2 46 10" xfId="31848" xr:uid="{00000000-0005-0000-0000-0000687C0000}"/>
    <cellStyle name="Normal 2 2 2 2 2 2 2 2 46 2" xfId="31849" xr:uid="{00000000-0005-0000-0000-0000697C0000}"/>
    <cellStyle name="Normal 2 2 2 2 2 2 2 2 46 3" xfId="31850" xr:uid="{00000000-0005-0000-0000-00006A7C0000}"/>
    <cellStyle name="Normal 2 2 2 2 2 2 2 2 46 4" xfId="31851" xr:uid="{00000000-0005-0000-0000-00006B7C0000}"/>
    <cellStyle name="Normal 2 2 2 2 2 2 2 2 46 5" xfId="31852" xr:uid="{00000000-0005-0000-0000-00006C7C0000}"/>
    <cellStyle name="Normal 2 2 2 2 2 2 2 2 46 6" xfId="31853" xr:uid="{00000000-0005-0000-0000-00006D7C0000}"/>
    <cellStyle name="Normal 2 2 2 2 2 2 2 2 46 7" xfId="31854" xr:uid="{00000000-0005-0000-0000-00006E7C0000}"/>
    <cellStyle name="Normal 2 2 2 2 2 2 2 2 46 8" xfId="31855" xr:uid="{00000000-0005-0000-0000-00006F7C0000}"/>
    <cellStyle name="Normal 2 2 2 2 2 2 2 2 46 9" xfId="31856" xr:uid="{00000000-0005-0000-0000-0000707C0000}"/>
    <cellStyle name="Normal 2 2 2 2 2 2 2 2 46_Tabla M" xfId="31857" xr:uid="{00000000-0005-0000-0000-0000717C0000}"/>
    <cellStyle name="Normal 2 2 2 2 2 2 2 2 47" xfId="31858" xr:uid="{00000000-0005-0000-0000-0000727C0000}"/>
    <cellStyle name="Normal 2 2 2 2 2 2 2 2 47 10" xfId="31859" xr:uid="{00000000-0005-0000-0000-0000737C0000}"/>
    <cellStyle name="Normal 2 2 2 2 2 2 2 2 47 2" xfId="31860" xr:uid="{00000000-0005-0000-0000-0000747C0000}"/>
    <cellStyle name="Normal 2 2 2 2 2 2 2 2 47 3" xfId="31861" xr:uid="{00000000-0005-0000-0000-0000757C0000}"/>
    <cellStyle name="Normal 2 2 2 2 2 2 2 2 47 4" xfId="31862" xr:uid="{00000000-0005-0000-0000-0000767C0000}"/>
    <cellStyle name="Normal 2 2 2 2 2 2 2 2 47 5" xfId="31863" xr:uid="{00000000-0005-0000-0000-0000777C0000}"/>
    <cellStyle name="Normal 2 2 2 2 2 2 2 2 47 6" xfId="31864" xr:uid="{00000000-0005-0000-0000-0000787C0000}"/>
    <cellStyle name="Normal 2 2 2 2 2 2 2 2 47 7" xfId="31865" xr:uid="{00000000-0005-0000-0000-0000797C0000}"/>
    <cellStyle name="Normal 2 2 2 2 2 2 2 2 47 8" xfId="31866" xr:uid="{00000000-0005-0000-0000-00007A7C0000}"/>
    <cellStyle name="Normal 2 2 2 2 2 2 2 2 47 9" xfId="31867" xr:uid="{00000000-0005-0000-0000-00007B7C0000}"/>
    <cellStyle name="Normal 2 2 2 2 2 2 2 2 47_Tabla M" xfId="31868" xr:uid="{00000000-0005-0000-0000-00007C7C0000}"/>
    <cellStyle name="Normal 2 2 2 2 2 2 2 2 48" xfId="31869" xr:uid="{00000000-0005-0000-0000-00007D7C0000}"/>
    <cellStyle name="Normal 2 2 2 2 2 2 2 2 48 10" xfId="31870" xr:uid="{00000000-0005-0000-0000-00007E7C0000}"/>
    <cellStyle name="Normal 2 2 2 2 2 2 2 2 48 2" xfId="31871" xr:uid="{00000000-0005-0000-0000-00007F7C0000}"/>
    <cellStyle name="Normal 2 2 2 2 2 2 2 2 48 3" xfId="31872" xr:uid="{00000000-0005-0000-0000-0000807C0000}"/>
    <cellStyle name="Normal 2 2 2 2 2 2 2 2 48 4" xfId="31873" xr:uid="{00000000-0005-0000-0000-0000817C0000}"/>
    <cellStyle name="Normal 2 2 2 2 2 2 2 2 48 5" xfId="31874" xr:uid="{00000000-0005-0000-0000-0000827C0000}"/>
    <cellStyle name="Normal 2 2 2 2 2 2 2 2 48 6" xfId="31875" xr:uid="{00000000-0005-0000-0000-0000837C0000}"/>
    <cellStyle name="Normal 2 2 2 2 2 2 2 2 48 7" xfId="31876" xr:uid="{00000000-0005-0000-0000-0000847C0000}"/>
    <cellStyle name="Normal 2 2 2 2 2 2 2 2 48 8" xfId="31877" xr:uid="{00000000-0005-0000-0000-0000857C0000}"/>
    <cellStyle name="Normal 2 2 2 2 2 2 2 2 48 9" xfId="31878" xr:uid="{00000000-0005-0000-0000-0000867C0000}"/>
    <cellStyle name="Normal 2 2 2 2 2 2 2 2 48_Tabla M" xfId="31879" xr:uid="{00000000-0005-0000-0000-0000877C0000}"/>
    <cellStyle name="Normal 2 2 2 2 2 2 2 2 49" xfId="31880" xr:uid="{00000000-0005-0000-0000-0000887C0000}"/>
    <cellStyle name="Normal 2 2 2 2 2 2 2 2 49 10" xfId="31881" xr:uid="{00000000-0005-0000-0000-0000897C0000}"/>
    <cellStyle name="Normal 2 2 2 2 2 2 2 2 49 2" xfId="31882" xr:uid="{00000000-0005-0000-0000-00008A7C0000}"/>
    <cellStyle name="Normal 2 2 2 2 2 2 2 2 49 3" xfId="31883" xr:uid="{00000000-0005-0000-0000-00008B7C0000}"/>
    <cellStyle name="Normal 2 2 2 2 2 2 2 2 49 4" xfId="31884" xr:uid="{00000000-0005-0000-0000-00008C7C0000}"/>
    <cellStyle name="Normal 2 2 2 2 2 2 2 2 49 5" xfId="31885" xr:uid="{00000000-0005-0000-0000-00008D7C0000}"/>
    <cellStyle name="Normal 2 2 2 2 2 2 2 2 49 6" xfId="31886" xr:uid="{00000000-0005-0000-0000-00008E7C0000}"/>
    <cellStyle name="Normal 2 2 2 2 2 2 2 2 49 7" xfId="31887" xr:uid="{00000000-0005-0000-0000-00008F7C0000}"/>
    <cellStyle name="Normal 2 2 2 2 2 2 2 2 49 8" xfId="31888" xr:uid="{00000000-0005-0000-0000-0000907C0000}"/>
    <cellStyle name="Normal 2 2 2 2 2 2 2 2 49 9" xfId="31889" xr:uid="{00000000-0005-0000-0000-0000917C0000}"/>
    <cellStyle name="Normal 2 2 2 2 2 2 2 2 49_Tabla M" xfId="31890" xr:uid="{00000000-0005-0000-0000-0000927C0000}"/>
    <cellStyle name="Normal 2 2 2 2 2 2 2 2 5" xfId="31891" xr:uid="{00000000-0005-0000-0000-0000937C0000}"/>
    <cellStyle name="Normal 2 2 2 2 2 2 2 2 5 10" xfId="31892" xr:uid="{00000000-0005-0000-0000-0000947C0000}"/>
    <cellStyle name="Normal 2 2 2 2 2 2 2 2 5 2" xfId="31893" xr:uid="{00000000-0005-0000-0000-0000957C0000}"/>
    <cellStyle name="Normal 2 2 2 2 2 2 2 2 5 3" xfId="31894" xr:uid="{00000000-0005-0000-0000-0000967C0000}"/>
    <cellStyle name="Normal 2 2 2 2 2 2 2 2 5 4" xfId="31895" xr:uid="{00000000-0005-0000-0000-0000977C0000}"/>
    <cellStyle name="Normal 2 2 2 2 2 2 2 2 5 5" xfId="31896" xr:uid="{00000000-0005-0000-0000-0000987C0000}"/>
    <cellStyle name="Normal 2 2 2 2 2 2 2 2 5 6" xfId="31897" xr:uid="{00000000-0005-0000-0000-0000997C0000}"/>
    <cellStyle name="Normal 2 2 2 2 2 2 2 2 5 7" xfId="31898" xr:uid="{00000000-0005-0000-0000-00009A7C0000}"/>
    <cellStyle name="Normal 2 2 2 2 2 2 2 2 5 8" xfId="31899" xr:uid="{00000000-0005-0000-0000-00009B7C0000}"/>
    <cellStyle name="Normal 2 2 2 2 2 2 2 2 5 9" xfId="31900" xr:uid="{00000000-0005-0000-0000-00009C7C0000}"/>
    <cellStyle name="Normal 2 2 2 2 2 2 2 2 5_Tabla M" xfId="31901" xr:uid="{00000000-0005-0000-0000-00009D7C0000}"/>
    <cellStyle name="Normal 2 2 2 2 2 2 2 2 50" xfId="31902" xr:uid="{00000000-0005-0000-0000-00009E7C0000}"/>
    <cellStyle name="Normal 2 2 2 2 2 2 2 2 50 10" xfId="31903" xr:uid="{00000000-0005-0000-0000-00009F7C0000}"/>
    <cellStyle name="Normal 2 2 2 2 2 2 2 2 50 2" xfId="31904" xr:uid="{00000000-0005-0000-0000-0000A07C0000}"/>
    <cellStyle name="Normal 2 2 2 2 2 2 2 2 50 3" xfId="31905" xr:uid="{00000000-0005-0000-0000-0000A17C0000}"/>
    <cellStyle name="Normal 2 2 2 2 2 2 2 2 50 4" xfId="31906" xr:uid="{00000000-0005-0000-0000-0000A27C0000}"/>
    <cellStyle name="Normal 2 2 2 2 2 2 2 2 50 5" xfId="31907" xr:uid="{00000000-0005-0000-0000-0000A37C0000}"/>
    <cellStyle name="Normal 2 2 2 2 2 2 2 2 50 6" xfId="31908" xr:uid="{00000000-0005-0000-0000-0000A47C0000}"/>
    <cellStyle name="Normal 2 2 2 2 2 2 2 2 50 7" xfId="31909" xr:uid="{00000000-0005-0000-0000-0000A57C0000}"/>
    <cellStyle name="Normal 2 2 2 2 2 2 2 2 50 8" xfId="31910" xr:uid="{00000000-0005-0000-0000-0000A67C0000}"/>
    <cellStyle name="Normal 2 2 2 2 2 2 2 2 50 9" xfId="31911" xr:uid="{00000000-0005-0000-0000-0000A77C0000}"/>
    <cellStyle name="Normal 2 2 2 2 2 2 2 2 50_Tabla M" xfId="31912" xr:uid="{00000000-0005-0000-0000-0000A87C0000}"/>
    <cellStyle name="Normal 2 2 2 2 2 2 2 2 51" xfId="31913" xr:uid="{00000000-0005-0000-0000-0000A97C0000}"/>
    <cellStyle name="Normal 2 2 2 2 2 2 2 2 51 10" xfId="31914" xr:uid="{00000000-0005-0000-0000-0000AA7C0000}"/>
    <cellStyle name="Normal 2 2 2 2 2 2 2 2 51 2" xfId="31915" xr:uid="{00000000-0005-0000-0000-0000AB7C0000}"/>
    <cellStyle name="Normal 2 2 2 2 2 2 2 2 51 3" xfId="31916" xr:uid="{00000000-0005-0000-0000-0000AC7C0000}"/>
    <cellStyle name="Normal 2 2 2 2 2 2 2 2 51 4" xfId="31917" xr:uid="{00000000-0005-0000-0000-0000AD7C0000}"/>
    <cellStyle name="Normal 2 2 2 2 2 2 2 2 51 5" xfId="31918" xr:uid="{00000000-0005-0000-0000-0000AE7C0000}"/>
    <cellStyle name="Normal 2 2 2 2 2 2 2 2 51 6" xfId="31919" xr:uid="{00000000-0005-0000-0000-0000AF7C0000}"/>
    <cellStyle name="Normal 2 2 2 2 2 2 2 2 51 7" xfId="31920" xr:uid="{00000000-0005-0000-0000-0000B07C0000}"/>
    <cellStyle name="Normal 2 2 2 2 2 2 2 2 51 8" xfId="31921" xr:uid="{00000000-0005-0000-0000-0000B17C0000}"/>
    <cellStyle name="Normal 2 2 2 2 2 2 2 2 51 9" xfId="31922" xr:uid="{00000000-0005-0000-0000-0000B27C0000}"/>
    <cellStyle name="Normal 2 2 2 2 2 2 2 2 51_Tabla M" xfId="31923" xr:uid="{00000000-0005-0000-0000-0000B37C0000}"/>
    <cellStyle name="Normal 2 2 2 2 2 2 2 2 52" xfId="31924" xr:uid="{00000000-0005-0000-0000-0000B47C0000}"/>
    <cellStyle name="Normal 2 2 2 2 2 2 2 2 52 10" xfId="31925" xr:uid="{00000000-0005-0000-0000-0000B57C0000}"/>
    <cellStyle name="Normal 2 2 2 2 2 2 2 2 52 2" xfId="31926" xr:uid="{00000000-0005-0000-0000-0000B67C0000}"/>
    <cellStyle name="Normal 2 2 2 2 2 2 2 2 52 3" xfId="31927" xr:uid="{00000000-0005-0000-0000-0000B77C0000}"/>
    <cellStyle name="Normal 2 2 2 2 2 2 2 2 52 4" xfId="31928" xr:uid="{00000000-0005-0000-0000-0000B87C0000}"/>
    <cellStyle name="Normal 2 2 2 2 2 2 2 2 52 5" xfId="31929" xr:uid="{00000000-0005-0000-0000-0000B97C0000}"/>
    <cellStyle name="Normal 2 2 2 2 2 2 2 2 52 6" xfId="31930" xr:uid="{00000000-0005-0000-0000-0000BA7C0000}"/>
    <cellStyle name="Normal 2 2 2 2 2 2 2 2 52 7" xfId="31931" xr:uid="{00000000-0005-0000-0000-0000BB7C0000}"/>
    <cellStyle name="Normal 2 2 2 2 2 2 2 2 52 8" xfId="31932" xr:uid="{00000000-0005-0000-0000-0000BC7C0000}"/>
    <cellStyle name="Normal 2 2 2 2 2 2 2 2 52 9" xfId="31933" xr:uid="{00000000-0005-0000-0000-0000BD7C0000}"/>
    <cellStyle name="Normal 2 2 2 2 2 2 2 2 52_Tabla M" xfId="31934" xr:uid="{00000000-0005-0000-0000-0000BE7C0000}"/>
    <cellStyle name="Normal 2 2 2 2 2 2 2 2 53" xfId="31935" xr:uid="{00000000-0005-0000-0000-0000BF7C0000}"/>
    <cellStyle name="Normal 2 2 2 2 2 2 2 2 53 10" xfId="31936" xr:uid="{00000000-0005-0000-0000-0000C07C0000}"/>
    <cellStyle name="Normal 2 2 2 2 2 2 2 2 53 2" xfId="31937" xr:uid="{00000000-0005-0000-0000-0000C17C0000}"/>
    <cellStyle name="Normal 2 2 2 2 2 2 2 2 53 3" xfId="31938" xr:uid="{00000000-0005-0000-0000-0000C27C0000}"/>
    <cellStyle name="Normal 2 2 2 2 2 2 2 2 53 4" xfId="31939" xr:uid="{00000000-0005-0000-0000-0000C37C0000}"/>
    <cellStyle name="Normal 2 2 2 2 2 2 2 2 53 5" xfId="31940" xr:uid="{00000000-0005-0000-0000-0000C47C0000}"/>
    <cellStyle name="Normal 2 2 2 2 2 2 2 2 53 6" xfId="31941" xr:uid="{00000000-0005-0000-0000-0000C57C0000}"/>
    <cellStyle name="Normal 2 2 2 2 2 2 2 2 53 7" xfId="31942" xr:uid="{00000000-0005-0000-0000-0000C67C0000}"/>
    <cellStyle name="Normal 2 2 2 2 2 2 2 2 53 8" xfId="31943" xr:uid="{00000000-0005-0000-0000-0000C77C0000}"/>
    <cellStyle name="Normal 2 2 2 2 2 2 2 2 53 9" xfId="31944" xr:uid="{00000000-0005-0000-0000-0000C87C0000}"/>
    <cellStyle name="Normal 2 2 2 2 2 2 2 2 53_Tabla M" xfId="31945" xr:uid="{00000000-0005-0000-0000-0000C97C0000}"/>
    <cellStyle name="Normal 2 2 2 2 2 2 2 2 54" xfId="31946" xr:uid="{00000000-0005-0000-0000-0000CA7C0000}"/>
    <cellStyle name="Normal 2 2 2 2 2 2 2 2 54 10" xfId="31947" xr:uid="{00000000-0005-0000-0000-0000CB7C0000}"/>
    <cellStyle name="Normal 2 2 2 2 2 2 2 2 54 2" xfId="31948" xr:uid="{00000000-0005-0000-0000-0000CC7C0000}"/>
    <cellStyle name="Normal 2 2 2 2 2 2 2 2 54 3" xfId="31949" xr:uid="{00000000-0005-0000-0000-0000CD7C0000}"/>
    <cellStyle name="Normal 2 2 2 2 2 2 2 2 54 4" xfId="31950" xr:uid="{00000000-0005-0000-0000-0000CE7C0000}"/>
    <cellStyle name="Normal 2 2 2 2 2 2 2 2 54 5" xfId="31951" xr:uid="{00000000-0005-0000-0000-0000CF7C0000}"/>
    <cellStyle name="Normal 2 2 2 2 2 2 2 2 54 6" xfId="31952" xr:uid="{00000000-0005-0000-0000-0000D07C0000}"/>
    <cellStyle name="Normal 2 2 2 2 2 2 2 2 54 7" xfId="31953" xr:uid="{00000000-0005-0000-0000-0000D17C0000}"/>
    <cellStyle name="Normal 2 2 2 2 2 2 2 2 54 8" xfId="31954" xr:uid="{00000000-0005-0000-0000-0000D27C0000}"/>
    <cellStyle name="Normal 2 2 2 2 2 2 2 2 54 9" xfId="31955" xr:uid="{00000000-0005-0000-0000-0000D37C0000}"/>
    <cellStyle name="Normal 2 2 2 2 2 2 2 2 54_Tabla M" xfId="31956" xr:uid="{00000000-0005-0000-0000-0000D47C0000}"/>
    <cellStyle name="Normal 2 2 2 2 2 2 2 2 55" xfId="31957" xr:uid="{00000000-0005-0000-0000-0000D57C0000}"/>
    <cellStyle name="Normal 2 2 2 2 2 2 2 2 55 10" xfId="31958" xr:uid="{00000000-0005-0000-0000-0000D67C0000}"/>
    <cellStyle name="Normal 2 2 2 2 2 2 2 2 55 2" xfId="31959" xr:uid="{00000000-0005-0000-0000-0000D77C0000}"/>
    <cellStyle name="Normal 2 2 2 2 2 2 2 2 55 3" xfId="31960" xr:uid="{00000000-0005-0000-0000-0000D87C0000}"/>
    <cellStyle name="Normal 2 2 2 2 2 2 2 2 55 4" xfId="31961" xr:uid="{00000000-0005-0000-0000-0000D97C0000}"/>
    <cellStyle name="Normal 2 2 2 2 2 2 2 2 55 5" xfId="31962" xr:uid="{00000000-0005-0000-0000-0000DA7C0000}"/>
    <cellStyle name="Normal 2 2 2 2 2 2 2 2 55 6" xfId="31963" xr:uid="{00000000-0005-0000-0000-0000DB7C0000}"/>
    <cellStyle name="Normal 2 2 2 2 2 2 2 2 55 7" xfId="31964" xr:uid="{00000000-0005-0000-0000-0000DC7C0000}"/>
    <cellStyle name="Normal 2 2 2 2 2 2 2 2 55 8" xfId="31965" xr:uid="{00000000-0005-0000-0000-0000DD7C0000}"/>
    <cellStyle name="Normal 2 2 2 2 2 2 2 2 55 9" xfId="31966" xr:uid="{00000000-0005-0000-0000-0000DE7C0000}"/>
    <cellStyle name="Normal 2 2 2 2 2 2 2 2 55_Tabla M" xfId="31967" xr:uid="{00000000-0005-0000-0000-0000DF7C0000}"/>
    <cellStyle name="Normal 2 2 2 2 2 2 2 2 56" xfId="31968" xr:uid="{00000000-0005-0000-0000-0000E07C0000}"/>
    <cellStyle name="Normal 2 2 2 2 2 2 2 2 56 10" xfId="31969" xr:uid="{00000000-0005-0000-0000-0000E17C0000}"/>
    <cellStyle name="Normal 2 2 2 2 2 2 2 2 56 2" xfId="31970" xr:uid="{00000000-0005-0000-0000-0000E27C0000}"/>
    <cellStyle name="Normal 2 2 2 2 2 2 2 2 56 3" xfId="31971" xr:uid="{00000000-0005-0000-0000-0000E37C0000}"/>
    <cellStyle name="Normal 2 2 2 2 2 2 2 2 56 4" xfId="31972" xr:uid="{00000000-0005-0000-0000-0000E47C0000}"/>
    <cellStyle name="Normal 2 2 2 2 2 2 2 2 56 5" xfId="31973" xr:uid="{00000000-0005-0000-0000-0000E57C0000}"/>
    <cellStyle name="Normal 2 2 2 2 2 2 2 2 56 6" xfId="31974" xr:uid="{00000000-0005-0000-0000-0000E67C0000}"/>
    <cellStyle name="Normal 2 2 2 2 2 2 2 2 56 7" xfId="31975" xr:uid="{00000000-0005-0000-0000-0000E77C0000}"/>
    <cellStyle name="Normal 2 2 2 2 2 2 2 2 56 8" xfId="31976" xr:uid="{00000000-0005-0000-0000-0000E87C0000}"/>
    <cellStyle name="Normal 2 2 2 2 2 2 2 2 56 9" xfId="31977" xr:uid="{00000000-0005-0000-0000-0000E97C0000}"/>
    <cellStyle name="Normal 2 2 2 2 2 2 2 2 56_Tabla M" xfId="31978" xr:uid="{00000000-0005-0000-0000-0000EA7C0000}"/>
    <cellStyle name="Normal 2 2 2 2 2 2 2 2 57" xfId="31979" xr:uid="{00000000-0005-0000-0000-0000EB7C0000}"/>
    <cellStyle name="Normal 2 2 2 2 2 2 2 2 57 10" xfId="31980" xr:uid="{00000000-0005-0000-0000-0000EC7C0000}"/>
    <cellStyle name="Normal 2 2 2 2 2 2 2 2 57 2" xfId="31981" xr:uid="{00000000-0005-0000-0000-0000ED7C0000}"/>
    <cellStyle name="Normal 2 2 2 2 2 2 2 2 57 3" xfId="31982" xr:uid="{00000000-0005-0000-0000-0000EE7C0000}"/>
    <cellStyle name="Normal 2 2 2 2 2 2 2 2 57 4" xfId="31983" xr:uid="{00000000-0005-0000-0000-0000EF7C0000}"/>
    <cellStyle name="Normal 2 2 2 2 2 2 2 2 57 5" xfId="31984" xr:uid="{00000000-0005-0000-0000-0000F07C0000}"/>
    <cellStyle name="Normal 2 2 2 2 2 2 2 2 57 6" xfId="31985" xr:uid="{00000000-0005-0000-0000-0000F17C0000}"/>
    <cellStyle name="Normal 2 2 2 2 2 2 2 2 57 7" xfId="31986" xr:uid="{00000000-0005-0000-0000-0000F27C0000}"/>
    <cellStyle name="Normal 2 2 2 2 2 2 2 2 57 8" xfId="31987" xr:uid="{00000000-0005-0000-0000-0000F37C0000}"/>
    <cellStyle name="Normal 2 2 2 2 2 2 2 2 57 9" xfId="31988" xr:uid="{00000000-0005-0000-0000-0000F47C0000}"/>
    <cellStyle name="Normal 2 2 2 2 2 2 2 2 57_Tabla M" xfId="31989" xr:uid="{00000000-0005-0000-0000-0000F57C0000}"/>
    <cellStyle name="Normal 2 2 2 2 2 2 2 2 58" xfId="31990" xr:uid="{00000000-0005-0000-0000-0000F67C0000}"/>
    <cellStyle name="Normal 2 2 2 2 2 2 2 2 58 10" xfId="31991" xr:uid="{00000000-0005-0000-0000-0000F77C0000}"/>
    <cellStyle name="Normal 2 2 2 2 2 2 2 2 58 2" xfId="31992" xr:uid="{00000000-0005-0000-0000-0000F87C0000}"/>
    <cellStyle name="Normal 2 2 2 2 2 2 2 2 58 3" xfId="31993" xr:uid="{00000000-0005-0000-0000-0000F97C0000}"/>
    <cellStyle name="Normal 2 2 2 2 2 2 2 2 58 4" xfId="31994" xr:uid="{00000000-0005-0000-0000-0000FA7C0000}"/>
    <cellStyle name="Normal 2 2 2 2 2 2 2 2 58 5" xfId="31995" xr:uid="{00000000-0005-0000-0000-0000FB7C0000}"/>
    <cellStyle name="Normal 2 2 2 2 2 2 2 2 58 6" xfId="31996" xr:uid="{00000000-0005-0000-0000-0000FC7C0000}"/>
    <cellStyle name="Normal 2 2 2 2 2 2 2 2 58 7" xfId="31997" xr:uid="{00000000-0005-0000-0000-0000FD7C0000}"/>
    <cellStyle name="Normal 2 2 2 2 2 2 2 2 58 8" xfId="31998" xr:uid="{00000000-0005-0000-0000-0000FE7C0000}"/>
    <cellStyle name="Normal 2 2 2 2 2 2 2 2 58 9" xfId="31999" xr:uid="{00000000-0005-0000-0000-0000FF7C0000}"/>
    <cellStyle name="Normal 2 2 2 2 2 2 2 2 58_Tabla M" xfId="32000" xr:uid="{00000000-0005-0000-0000-0000007D0000}"/>
    <cellStyle name="Normal 2 2 2 2 2 2 2 2 59" xfId="32001" xr:uid="{00000000-0005-0000-0000-0000017D0000}"/>
    <cellStyle name="Normal 2 2 2 2 2 2 2 2 59 10" xfId="32002" xr:uid="{00000000-0005-0000-0000-0000027D0000}"/>
    <cellStyle name="Normal 2 2 2 2 2 2 2 2 59 2" xfId="32003" xr:uid="{00000000-0005-0000-0000-0000037D0000}"/>
    <cellStyle name="Normal 2 2 2 2 2 2 2 2 59 3" xfId="32004" xr:uid="{00000000-0005-0000-0000-0000047D0000}"/>
    <cellStyle name="Normal 2 2 2 2 2 2 2 2 59 4" xfId="32005" xr:uid="{00000000-0005-0000-0000-0000057D0000}"/>
    <cellStyle name="Normal 2 2 2 2 2 2 2 2 59 5" xfId="32006" xr:uid="{00000000-0005-0000-0000-0000067D0000}"/>
    <cellStyle name="Normal 2 2 2 2 2 2 2 2 59 6" xfId="32007" xr:uid="{00000000-0005-0000-0000-0000077D0000}"/>
    <cellStyle name="Normal 2 2 2 2 2 2 2 2 59 7" xfId="32008" xr:uid="{00000000-0005-0000-0000-0000087D0000}"/>
    <cellStyle name="Normal 2 2 2 2 2 2 2 2 59 8" xfId="32009" xr:uid="{00000000-0005-0000-0000-0000097D0000}"/>
    <cellStyle name="Normal 2 2 2 2 2 2 2 2 59 9" xfId="32010" xr:uid="{00000000-0005-0000-0000-00000A7D0000}"/>
    <cellStyle name="Normal 2 2 2 2 2 2 2 2 59_Tabla M" xfId="32011" xr:uid="{00000000-0005-0000-0000-00000B7D0000}"/>
    <cellStyle name="Normal 2 2 2 2 2 2 2 2 6" xfId="32012" xr:uid="{00000000-0005-0000-0000-00000C7D0000}"/>
    <cellStyle name="Normal 2 2 2 2 2 2 2 2 6 10" xfId="32013" xr:uid="{00000000-0005-0000-0000-00000D7D0000}"/>
    <cellStyle name="Normal 2 2 2 2 2 2 2 2 6 2" xfId="32014" xr:uid="{00000000-0005-0000-0000-00000E7D0000}"/>
    <cellStyle name="Normal 2 2 2 2 2 2 2 2 6 3" xfId="32015" xr:uid="{00000000-0005-0000-0000-00000F7D0000}"/>
    <cellStyle name="Normal 2 2 2 2 2 2 2 2 6 4" xfId="32016" xr:uid="{00000000-0005-0000-0000-0000107D0000}"/>
    <cellStyle name="Normal 2 2 2 2 2 2 2 2 6 5" xfId="32017" xr:uid="{00000000-0005-0000-0000-0000117D0000}"/>
    <cellStyle name="Normal 2 2 2 2 2 2 2 2 6 6" xfId="32018" xr:uid="{00000000-0005-0000-0000-0000127D0000}"/>
    <cellStyle name="Normal 2 2 2 2 2 2 2 2 6 7" xfId="32019" xr:uid="{00000000-0005-0000-0000-0000137D0000}"/>
    <cellStyle name="Normal 2 2 2 2 2 2 2 2 6 8" xfId="32020" xr:uid="{00000000-0005-0000-0000-0000147D0000}"/>
    <cellStyle name="Normal 2 2 2 2 2 2 2 2 6 9" xfId="32021" xr:uid="{00000000-0005-0000-0000-0000157D0000}"/>
    <cellStyle name="Normal 2 2 2 2 2 2 2 2 6_Tabla M" xfId="32022" xr:uid="{00000000-0005-0000-0000-0000167D0000}"/>
    <cellStyle name="Normal 2 2 2 2 2 2 2 2 60" xfId="32023" xr:uid="{00000000-0005-0000-0000-0000177D0000}"/>
    <cellStyle name="Normal 2 2 2 2 2 2 2 2 60 10" xfId="32024" xr:uid="{00000000-0005-0000-0000-0000187D0000}"/>
    <cellStyle name="Normal 2 2 2 2 2 2 2 2 60 2" xfId="32025" xr:uid="{00000000-0005-0000-0000-0000197D0000}"/>
    <cellStyle name="Normal 2 2 2 2 2 2 2 2 60 3" xfId="32026" xr:uid="{00000000-0005-0000-0000-00001A7D0000}"/>
    <cellStyle name="Normal 2 2 2 2 2 2 2 2 60 4" xfId="32027" xr:uid="{00000000-0005-0000-0000-00001B7D0000}"/>
    <cellStyle name="Normal 2 2 2 2 2 2 2 2 60 5" xfId="32028" xr:uid="{00000000-0005-0000-0000-00001C7D0000}"/>
    <cellStyle name="Normal 2 2 2 2 2 2 2 2 60 6" xfId="32029" xr:uid="{00000000-0005-0000-0000-00001D7D0000}"/>
    <cellStyle name="Normal 2 2 2 2 2 2 2 2 60 7" xfId="32030" xr:uid="{00000000-0005-0000-0000-00001E7D0000}"/>
    <cellStyle name="Normal 2 2 2 2 2 2 2 2 60 8" xfId="32031" xr:uid="{00000000-0005-0000-0000-00001F7D0000}"/>
    <cellStyle name="Normal 2 2 2 2 2 2 2 2 60 9" xfId="32032" xr:uid="{00000000-0005-0000-0000-0000207D0000}"/>
    <cellStyle name="Normal 2 2 2 2 2 2 2 2 60_Tabla M" xfId="32033" xr:uid="{00000000-0005-0000-0000-0000217D0000}"/>
    <cellStyle name="Normal 2 2 2 2 2 2 2 2 61" xfId="32034" xr:uid="{00000000-0005-0000-0000-0000227D0000}"/>
    <cellStyle name="Normal 2 2 2 2 2 2 2 2 61 10" xfId="32035" xr:uid="{00000000-0005-0000-0000-0000237D0000}"/>
    <cellStyle name="Normal 2 2 2 2 2 2 2 2 61 2" xfId="32036" xr:uid="{00000000-0005-0000-0000-0000247D0000}"/>
    <cellStyle name="Normal 2 2 2 2 2 2 2 2 61 3" xfId="32037" xr:uid="{00000000-0005-0000-0000-0000257D0000}"/>
    <cellStyle name="Normal 2 2 2 2 2 2 2 2 61 4" xfId="32038" xr:uid="{00000000-0005-0000-0000-0000267D0000}"/>
    <cellStyle name="Normal 2 2 2 2 2 2 2 2 61 5" xfId="32039" xr:uid="{00000000-0005-0000-0000-0000277D0000}"/>
    <cellStyle name="Normal 2 2 2 2 2 2 2 2 61 6" xfId="32040" xr:uid="{00000000-0005-0000-0000-0000287D0000}"/>
    <cellStyle name="Normal 2 2 2 2 2 2 2 2 61 7" xfId="32041" xr:uid="{00000000-0005-0000-0000-0000297D0000}"/>
    <cellStyle name="Normal 2 2 2 2 2 2 2 2 61 8" xfId="32042" xr:uid="{00000000-0005-0000-0000-00002A7D0000}"/>
    <cellStyle name="Normal 2 2 2 2 2 2 2 2 61 9" xfId="32043" xr:uid="{00000000-0005-0000-0000-00002B7D0000}"/>
    <cellStyle name="Normal 2 2 2 2 2 2 2 2 61_Tabla M" xfId="32044" xr:uid="{00000000-0005-0000-0000-00002C7D0000}"/>
    <cellStyle name="Normal 2 2 2 2 2 2 2 2 62" xfId="32045" xr:uid="{00000000-0005-0000-0000-00002D7D0000}"/>
    <cellStyle name="Normal 2 2 2 2 2 2 2 2 62 10" xfId="32046" xr:uid="{00000000-0005-0000-0000-00002E7D0000}"/>
    <cellStyle name="Normal 2 2 2 2 2 2 2 2 62 2" xfId="32047" xr:uid="{00000000-0005-0000-0000-00002F7D0000}"/>
    <cellStyle name="Normal 2 2 2 2 2 2 2 2 62 3" xfId="32048" xr:uid="{00000000-0005-0000-0000-0000307D0000}"/>
    <cellStyle name="Normal 2 2 2 2 2 2 2 2 62 4" xfId="32049" xr:uid="{00000000-0005-0000-0000-0000317D0000}"/>
    <cellStyle name="Normal 2 2 2 2 2 2 2 2 62 5" xfId="32050" xr:uid="{00000000-0005-0000-0000-0000327D0000}"/>
    <cellStyle name="Normal 2 2 2 2 2 2 2 2 62 6" xfId="32051" xr:uid="{00000000-0005-0000-0000-0000337D0000}"/>
    <cellStyle name="Normal 2 2 2 2 2 2 2 2 62 7" xfId="32052" xr:uid="{00000000-0005-0000-0000-0000347D0000}"/>
    <cellStyle name="Normal 2 2 2 2 2 2 2 2 62 8" xfId="32053" xr:uid="{00000000-0005-0000-0000-0000357D0000}"/>
    <cellStyle name="Normal 2 2 2 2 2 2 2 2 62 9" xfId="32054" xr:uid="{00000000-0005-0000-0000-0000367D0000}"/>
    <cellStyle name="Normal 2 2 2 2 2 2 2 2 62_Tabla M" xfId="32055" xr:uid="{00000000-0005-0000-0000-0000377D0000}"/>
    <cellStyle name="Normal 2 2 2 2 2 2 2 2 63" xfId="32056" xr:uid="{00000000-0005-0000-0000-0000387D0000}"/>
    <cellStyle name="Normal 2 2 2 2 2 2 2 2 63 10" xfId="32057" xr:uid="{00000000-0005-0000-0000-0000397D0000}"/>
    <cellStyle name="Normal 2 2 2 2 2 2 2 2 63 2" xfId="32058" xr:uid="{00000000-0005-0000-0000-00003A7D0000}"/>
    <cellStyle name="Normal 2 2 2 2 2 2 2 2 63 3" xfId="32059" xr:uid="{00000000-0005-0000-0000-00003B7D0000}"/>
    <cellStyle name="Normal 2 2 2 2 2 2 2 2 63 4" xfId="32060" xr:uid="{00000000-0005-0000-0000-00003C7D0000}"/>
    <cellStyle name="Normal 2 2 2 2 2 2 2 2 63 5" xfId="32061" xr:uid="{00000000-0005-0000-0000-00003D7D0000}"/>
    <cellStyle name="Normal 2 2 2 2 2 2 2 2 63 6" xfId="32062" xr:uid="{00000000-0005-0000-0000-00003E7D0000}"/>
    <cellStyle name="Normal 2 2 2 2 2 2 2 2 63 7" xfId="32063" xr:uid="{00000000-0005-0000-0000-00003F7D0000}"/>
    <cellStyle name="Normal 2 2 2 2 2 2 2 2 63 8" xfId="32064" xr:uid="{00000000-0005-0000-0000-0000407D0000}"/>
    <cellStyle name="Normal 2 2 2 2 2 2 2 2 63 9" xfId="32065" xr:uid="{00000000-0005-0000-0000-0000417D0000}"/>
    <cellStyle name="Normal 2 2 2 2 2 2 2 2 63_Tabla M" xfId="32066" xr:uid="{00000000-0005-0000-0000-0000427D0000}"/>
    <cellStyle name="Normal 2 2 2 2 2 2 2 2 64" xfId="32067" xr:uid="{00000000-0005-0000-0000-0000437D0000}"/>
    <cellStyle name="Normal 2 2 2 2 2 2 2 2 64 10" xfId="32068" xr:uid="{00000000-0005-0000-0000-0000447D0000}"/>
    <cellStyle name="Normal 2 2 2 2 2 2 2 2 64 2" xfId="32069" xr:uid="{00000000-0005-0000-0000-0000457D0000}"/>
    <cellStyle name="Normal 2 2 2 2 2 2 2 2 64 3" xfId="32070" xr:uid="{00000000-0005-0000-0000-0000467D0000}"/>
    <cellStyle name="Normal 2 2 2 2 2 2 2 2 64 4" xfId="32071" xr:uid="{00000000-0005-0000-0000-0000477D0000}"/>
    <cellStyle name="Normal 2 2 2 2 2 2 2 2 64 5" xfId="32072" xr:uid="{00000000-0005-0000-0000-0000487D0000}"/>
    <cellStyle name="Normal 2 2 2 2 2 2 2 2 64 6" xfId="32073" xr:uid="{00000000-0005-0000-0000-0000497D0000}"/>
    <cellStyle name="Normal 2 2 2 2 2 2 2 2 64 7" xfId="32074" xr:uid="{00000000-0005-0000-0000-00004A7D0000}"/>
    <cellStyle name="Normal 2 2 2 2 2 2 2 2 64 8" xfId="32075" xr:uid="{00000000-0005-0000-0000-00004B7D0000}"/>
    <cellStyle name="Normal 2 2 2 2 2 2 2 2 64 9" xfId="32076" xr:uid="{00000000-0005-0000-0000-00004C7D0000}"/>
    <cellStyle name="Normal 2 2 2 2 2 2 2 2 64_Tabla M" xfId="32077" xr:uid="{00000000-0005-0000-0000-00004D7D0000}"/>
    <cellStyle name="Normal 2 2 2 2 2 2 2 2 65" xfId="32078" xr:uid="{00000000-0005-0000-0000-00004E7D0000}"/>
    <cellStyle name="Normal 2 2 2 2 2 2 2 2 65 10" xfId="32079" xr:uid="{00000000-0005-0000-0000-00004F7D0000}"/>
    <cellStyle name="Normal 2 2 2 2 2 2 2 2 65 2" xfId="32080" xr:uid="{00000000-0005-0000-0000-0000507D0000}"/>
    <cellStyle name="Normal 2 2 2 2 2 2 2 2 65 3" xfId="32081" xr:uid="{00000000-0005-0000-0000-0000517D0000}"/>
    <cellStyle name="Normal 2 2 2 2 2 2 2 2 65 4" xfId="32082" xr:uid="{00000000-0005-0000-0000-0000527D0000}"/>
    <cellStyle name="Normal 2 2 2 2 2 2 2 2 65 5" xfId="32083" xr:uid="{00000000-0005-0000-0000-0000537D0000}"/>
    <cellStyle name="Normal 2 2 2 2 2 2 2 2 65 6" xfId="32084" xr:uid="{00000000-0005-0000-0000-0000547D0000}"/>
    <cellStyle name="Normal 2 2 2 2 2 2 2 2 65 7" xfId="32085" xr:uid="{00000000-0005-0000-0000-0000557D0000}"/>
    <cellStyle name="Normal 2 2 2 2 2 2 2 2 65 8" xfId="32086" xr:uid="{00000000-0005-0000-0000-0000567D0000}"/>
    <cellStyle name="Normal 2 2 2 2 2 2 2 2 65 9" xfId="32087" xr:uid="{00000000-0005-0000-0000-0000577D0000}"/>
    <cellStyle name="Normal 2 2 2 2 2 2 2 2 65_Tabla M" xfId="32088" xr:uid="{00000000-0005-0000-0000-0000587D0000}"/>
    <cellStyle name="Normal 2 2 2 2 2 2 2 2 66" xfId="32089" xr:uid="{00000000-0005-0000-0000-0000597D0000}"/>
    <cellStyle name="Normal 2 2 2 2 2 2 2 2 66 10" xfId="32090" xr:uid="{00000000-0005-0000-0000-00005A7D0000}"/>
    <cellStyle name="Normal 2 2 2 2 2 2 2 2 66 2" xfId="32091" xr:uid="{00000000-0005-0000-0000-00005B7D0000}"/>
    <cellStyle name="Normal 2 2 2 2 2 2 2 2 66 3" xfId="32092" xr:uid="{00000000-0005-0000-0000-00005C7D0000}"/>
    <cellStyle name="Normal 2 2 2 2 2 2 2 2 66 4" xfId="32093" xr:uid="{00000000-0005-0000-0000-00005D7D0000}"/>
    <cellStyle name="Normal 2 2 2 2 2 2 2 2 66 5" xfId="32094" xr:uid="{00000000-0005-0000-0000-00005E7D0000}"/>
    <cellStyle name="Normal 2 2 2 2 2 2 2 2 66 6" xfId="32095" xr:uid="{00000000-0005-0000-0000-00005F7D0000}"/>
    <cellStyle name="Normal 2 2 2 2 2 2 2 2 66 7" xfId="32096" xr:uid="{00000000-0005-0000-0000-0000607D0000}"/>
    <cellStyle name="Normal 2 2 2 2 2 2 2 2 66 8" xfId="32097" xr:uid="{00000000-0005-0000-0000-0000617D0000}"/>
    <cellStyle name="Normal 2 2 2 2 2 2 2 2 66 9" xfId="32098" xr:uid="{00000000-0005-0000-0000-0000627D0000}"/>
    <cellStyle name="Normal 2 2 2 2 2 2 2 2 66_Tabla M" xfId="32099" xr:uid="{00000000-0005-0000-0000-0000637D0000}"/>
    <cellStyle name="Normal 2 2 2 2 2 2 2 2 67" xfId="32100" xr:uid="{00000000-0005-0000-0000-0000647D0000}"/>
    <cellStyle name="Normal 2 2 2 2 2 2 2 2 67 10" xfId="32101" xr:uid="{00000000-0005-0000-0000-0000657D0000}"/>
    <cellStyle name="Normal 2 2 2 2 2 2 2 2 67 2" xfId="32102" xr:uid="{00000000-0005-0000-0000-0000667D0000}"/>
    <cellStyle name="Normal 2 2 2 2 2 2 2 2 67 3" xfId="32103" xr:uid="{00000000-0005-0000-0000-0000677D0000}"/>
    <cellStyle name="Normal 2 2 2 2 2 2 2 2 67 4" xfId="32104" xr:uid="{00000000-0005-0000-0000-0000687D0000}"/>
    <cellStyle name="Normal 2 2 2 2 2 2 2 2 67 5" xfId="32105" xr:uid="{00000000-0005-0000-0000-0000697D0000}"/>
    <cellStyle name="Normal 2 2 2 2 2 2 2 2 67 6" xfId="32106" xr:uid="{00000000-0005-0000-0000-00006A7D0000}"/>
    <cellStyle name="Normal 2 2 2 2 2 2 2 2 67 7" xfId="32107" xr:uid="{00000000-0005-0000-0000-00006B7D0000}"/>
    <cellStyle name="Normal 2 2 2 2 2 2 2 2 67 8" xfId="32108" xr:uid="{00000000-0005-0000-0000-00006C7D0000}"/>
    <cellStyle name="Normal 2 2 2 2 2 2 2 2 67 9" xfId="32109" xr:uid="{00000000-0005-0000-0000-00006D7D0000}"/>
    <cellStyle name="Normal 2 2 2 2 2 2 2 2 67_Tabla M" xfId="32110" xr:uid="{00000000-0005-0000-0000-00006E7D0000}"/>
    <cellStyle name="Normal 2 2 2 2 2 2 2 2 68" xfId="32111" xr:uid="{00000000-0005-0000-0000-00006F7D0000}"/>
    <cellStyle name="Normal 2 2 2 2 2 2 2 2 68 10" xfId="32112" xr:uid="{00000000-0005-0000-0000-0000707D0000}"/>
    <cellStyle name="Normal 2 2 2 2 2 2 2 2 68 2" xfId="32113" xr:uid="{00000000-0005-0000-0000-0000717D0000}"/>
    <cellStyle name="Normal 2 2 2 2 2 2 2 2 68 3" xfId="32114" xr:uid="{00000000-0005-0000-0000-0000727D0000}"/>
    <cellStyle name="Normal 2 2 2 2 2 2 2 2 68 4" xfId="32115" xr:uid="{00000000-0005-0000-0000-0000737D0000}"/>
    <cellStyle name="Normal 2 2 2 2 2 2 2 2 68 5" xfId="32116" xr:uid="{00000000-0005-0000-0000-0000747D0000}"/>
    <cellStyle name="Normal 2 2 2 2 2 2 2 2 68 6" xfId="32117" xr:uid="{00000000-0005-0000-0000-0000757D0000}"/>
    <cellStyle name="Normal 2 2 2 2 2 2 2 2 68 7" xfId="32118" xr:uid="{00000000-0005-0000-0000-0000767D0000}"/>
    <cellStyle name="Normal 2 2 2 2 2 2 2 2 68 8" xfId="32119" xr:uid="{00000000-0005-0000-0000-0000777D0000}"/>
    <cellStyle name="Normal 2 2 2 2 2 2 2 2 68 9" xfId="32120" xr:uid="{00000000-0005-0000-0000-0000787D0000}"/>
    <cellStyle name="Normal 2 2 2 2 2 2 2 2 68_Tabla M" xfId="32121" xr:uid="{00000000-0005-0000-0000-0000797D0000}"/>
    <cellStyle name="Normal 2 2 2 2 2 2 2 2 69" xfId="32122" xr:uid="{00000000-0005-0000-0000-00007A7D0000}"/>
    <cellStyle name="Normal 2 2 2 2 2 2 2 2 69 10" xfId="32123" xr:uid="{00000000-0005-0000-0000-00007B7D0000}"/>
    <cellStyle name="Normal 2 2 2 2 2 2 2 2 69 2" xfId="32124" xr:uid="{00000000-0005-0000-0000-00007C7D0000}"/>
    <cellStyle name="Normal 2 2 2 2 2 2 2 2 69 3" xfId="32125" xr:uid="{00000000-0005-0000-0000-00007D7D0000}"/>
    <cellStyle name="Normal 2 2 2 2 2 2 2 2 69 4" xfId="32126" xr:uid="{00000000-0005-0000-0000-00007E7D0000}"/>
    <cellStyle name="Normal 2 2 2 2 2 2 2 2 69 5" xfId="32127" xr:uid="{00000000-0005-0000-0000-00007F7D0000}"/>
    <cellStyle name="Normal 2 2 2 2 2 2 2 2 69 6" xfId="32128" xr:uid="{00000000-0005-0000-0000-0000807D0000}"/>
    <cellStyle name="Normal 2 2 2 2 2 2 2 2 69 7" xfId="32129" xr:uid="{00000000-0005-0000-0000-0000817D0000}"/>
    <cellStyle name="Normal 2 2 2 2 2 2 2 2 69 8" xfId="32130" xr:uid="{00000000-0005-0000-0000-0000827D0000}"/>
    <cellStyle name="Normal 2 2 2 2 2 2 2 2 69 9" xfId="32131" xr:uid="{00000000-0005-0000-0000-0000837D0000}"/>
    <cellStyle name="Normal 2 2 2 2 2 2 2 2 69_Tabla M" xfId="32132" xr:uid="{00000000-0005-0000-0000-0000847D0000}"/>
    <cellStyle name="Normal 2 2 2 2 2 2 2 2 7" xfId="32133" xr:uid="{00000000-0005-0000-0000-0000857D0000}"/>
    <cellStyle name="Normal 2 2 2 2 2 2 2 2 7 10" xfId="32134" xr:uid="{00000000-0005-0000-0000-0000867D0000}"/>
    <cellStyle name="Normal 2 2 2 2 2 2 2 2 7 2" xfId="32135" xr:uid="{00000000-0005-0000-0000-0000877D0000}"/>
    <cellStyle name="Normal 2 2 2 2 2 2 2 2 7 3" xfId="32136" xr:uid="{00000000-0005-0000-0000-0000887D0000}"/>
    <cellStyle name="Normal 2 2 2 2 2 2 2 2 7 4" xfId="32137" xr:uid="{00000000-0005-0000-0000-0000897D0000}"/>
    <cellStyle name="Normal 2 2 2 2 2 2 2 2 7 5" xfId="32138" xr:uid="{00000000-0005-0000-0000-00008A7D0000}"/>
    <cellStyle name="Normal 2 2 2 2 2 2 2 2 7 6" xfId="32139" xr:uid="{00000000-0005-0000-0000-00008B7D0000}"/>
    <cellStyle name="Normal 2 2 2 2 2 2 2 2 7 7" xfId="32140" xr:uid="{00000000-0005-0000-0000-00008C7D0000}"/>
    <cellStyle name="Normal 2 2 2 2 2 2 2 2 7 8" xfId="32141" xr:uid="{00000000-0005-0000-0000-00008D7D0000}"/>
    <cellStyle name="Normal 2 2 2 2 2 2 2 2 7 9" xfId="32142" xr:uid="{00000000-0005-0000-0000-00008E7D0000}"/>
    <cellStyle name="Normal 2 2 2 2 2 2 2 2 7_Tabla M" xfId="32143" xr:uid="{00000000-0005-0000-0000-00008F7D0000}"/>
    <cellStyle name="Normal 2 2 2 2 2 2 2 2 70" xfId="32144" xr:uid="{00000000-0005-0000-0000-0000907D0000}"/>
    <cellStyle name="Normal 2 2 2 2 2 2 2 2 70 10" xfId="32145" xr:uid="{00000000-0005-0000-0000-0000917D0000}"/>
    <cellStyle name="Normal 2 2 2 2 2 2 2 2 70 2" xfId="32146" xr:uid="{00000000-0005-0000-0000-0000927D0000}"/>
    <cellStyle name="Normal 2 2 2 2 2 2 2 2 70 3" xfId="32147" xr:uid="{00000000-0005-0000-0000-0000937D0000}"/>
    <cellStyle name="Normal 2 2 2 2 2 2 2 2 70 4" xfId="32148" xr:uid="{00000000-0005-0000-0000-0000947D0000}"/>
    <cellStyle name="Normal 2 2 2 2 2 2 2 2 70 5" xfId="32149" xr:uid="{00000000-0005-0000-0000-0000957D0000}"/>
    <cellStyle name="Normal 2 2 2 2 2 2 2 2 70 6" xfId="32150" xr:uid="{00000000-0005-0000-0000-0000967D0000}"/>
    <cellStyle name="Normal 2 2 2 2 2 2 2 2 70 7" xfId="32151" xr:uid="{00000000-0005-0000-0000-0000977D0000}"/>
    <cellStyle name="Normal 2 2 2 2 2 2 2 2 70 8" xfId="32152" xr:uid="{00000000-0005-0000-0000-0000987D0000}"/>
    <cellStyle name="Normal 2 2 2 2 2 2 2 2 70 9" xfId="32153" xr:uid="{00000000-0005-0000-0000-0000997D0000}"/>
    <cellStyle name="Normal 2 2 2 2 2 2 2 2 70_Tabla M" xfId="32154" xr:uid="{00000000-0005-0000-0000-00009A7D0000}"/>
    <cellStyle name="Normal 2 2 2 2 2 2 2 2 71" xfId="32155" xr:uid="{00000000-0005-0000-0000-00009B7D0000}"/>
    <cellStyle name="Normal 2 2 2 2 2 2 2 2 71 10" xfId="32156" xr:uid="{00000000-0005-0000-0000-00009C7D0000}"/>
    <cellStyle name="Normal 2 2 2 2 2 2 2 2 71 2" xfId="32157" xr:uid="{00000000-0005-0000-0000-00009D7D0000}"/>
    <cellStyle name="Normal 2 2 2 2 2 2 2 2 71 3" xfId="32158" xr:uid="{00000000-0005-0000-0000-00009E7D0000}"/>
    <cellStyle name="Normal 2 2 2 2 2 2 2 2 71 4" xfId="32159" xr:uid="{00000000-0005-0000-0000-00009F7D0000}"/>
    <cellStyle name="Normal 2 2 2 2 2 2 2 2 71 5" xfId="32160" xr:uid="{00000000-0005-0000-0000-0000A07D0000}"/>
    <cellStyle name="Normal 2 2 2 2 2 2 2 2 71 6" xfId="32161" xr:uid="{00000000-0005-0000-0000-0000A17D0000}"/>
    <cellStyle name="Normal 2 2 2 2 2 2 2 2 71 7" xfId="32162" xr:uid="{00000000-0005-0000-0000-0000A27D0000}"/>
    <cellStyle name="Normal 2 2 2 2 2 2 2 2 71 8" xfId="32163" xr:uid="{00000000-0005-0000-0000-0000A37D0000}"/>
    <cellStyle name="Normal 2 2 2 2 2 2 2 2 71 9" xfId="32164" xr:uid="{00000000-0005-0000-0000-0000A47D0000}"/>
    <cellStyle name="Normal 2 2 2 2 2 2 2 2 71_Tabla M" xfId="32165" xr:uid="{00000000-0005-0000-0000-0000A57D0000}"/>
    <cellStyle name="Normal 2 2 2 2 2 2 2 2 72" xfId="32166" xr:uid="{00000000-0005-0000-0000-0000A67D0000}"/>
    <cellStyle name="Normal 2 2 2 2 2 2 2 2 73" xfId="32167" xr:uid="{00000000-0005-0000-0000-0000A77D0000}"/>
    <cellStyle name="Normal 2 2 2 2 2 2 2 2 74" xfId="32168" xr:uid="{00000000-0005-0000-0000-0000A87D0000}"/>
    <cellStyle name="Normal 2 2 2 2 2 2 2 2 75" xfId="32169" xr:uid="{00000000-0005-0000-0000-0000A97D0000}"/>
    <cellStyle name="Normal 2 2 2 2 2 2 2 2 76" xfId="32170" xr:uid="{00000000-0005-0000-0000-0000AA7D0000}"/>
    <cellStyle name="Normal 2 2 2 2 2 2 2 2 77" xfId="32171" xr:uid="{00000000-0005-0000-0000-0000AB7D0000}"/>
    <cellStyle name="Normal 2 2 2 2 2 2 2 2 78" xfId="32172" xr:uid="{00000000-0005-0000-0000-0000AC7D0000}"/>
    <cellStyle name="Normal 2 2 2 2 2 2 2 2 79" xfId="32173" xr:uid="{00000000-0005-0000-0000-0000AD7D0000}"/>
    <cellStyle name="Normal 2 2 2 2 2 2 2 2 8" xfId="32174" xr:uid="{00000000-0005-0000-0000-0000AE7D0000}"/>
    <cellStyle name="Normal 2 2 2 2 2 2 2 2 8 10" xfId="32175" xr:uid="{00000000-0005-0000-0000-0000AF7D0000}"/>
    <cellStyle name="Normal 2 2 2 2 2 2 2 2 8 2" xfId="32176" xr:uid="{00000000-0005-0000-0000-0000B07D0000}"/>
    <cellStyle name="Normal 2 2 2 2 2 2 2 2 8 3" xfId="32177" xr:uid="{00000000-0005-0000-0000-0000B17D0000}"/>
    <cellStyle name="Normal 2 2 2 2 2 2 2 2 8 4" xfId="32178" xr:uid="{00000000-0005-0000-0000-0000B27D0000}"/>
    <cellStyle name="Normal 2 2 2 2 2 2 2 2 8 5" xfId="32179" xr:uid="{00000000-0005-0000-0000-0000B37D0000}"/>
    <cellStyle name="Normal 2 2 2 2 2 2 2 2 8 6" xfId="32180" xr:uid="{00000000-0005-0000-0000-0000B47D0000}"/>
    <cellStyle name="Normal 2 2 2 2 2 2 2 2 8 7" xfId="32181" xr:uid="{00000000-0005-0000-0000-0000B57D0000}"/>
    <cellStyle name="Normal 2 2 2 2 2 2 2 2 8 8" xfId="32182" xr:uid="{00000000-0005-0000-0000-0000B67D0000}"/>
    <cellStyle name="Normal 2 2 2 2 2 2 2 2 8 9" xfId="32183" xr:uid="{00000000-0005-0000-0000-0000B77D0000}"/>
    <cellStyle name="Normal 2 2 2 2 2 2 2 2 8_Tabla M" xfId="32184" xr:uid="{00000000-0005-0000-0000-0000B87D0000}"/>
    <cellStyle name="Normal 2 2 2 2 2 2 2 2 80" xfId="32185" xr:uid="{00000000-0005-0000-0000-0000B97D0000}"/>
    <cellStyle name="Normal 2 2 2 2 2 2 2 2 81" xfId="17871" xr:uid="{00000000-0005-0000-0000-0000CF450000}"/>
    <cellStyle name="Normal 2 2 2 2 2 2 2 2 9" xfId="32186" xr:uid="{00000000-0005-0000-0000-0000BA7D0000}"/>
    <cellStyle name="Normal 2 2 2 2 2 2 2 2 9 10" xfId="32187" xr:uid="{00000000-0005-0000-0000-0000BB7D0000}"/>
    <cellStyle name="Normal 2 2 2 2 2 2 2 2 9 2" xfId="32188" xr:uid="{00000000-0005-0000-0000-0000BC7D0000}"/>
    <cellStyle name="Normal 2 2 2 2 2 2 2 2 9 3" xfId="32189" xr:uid="{00000000-0005-0000-0000-0000BD7D0000}"/>
    <cellStyle name="Normal 2 2 2 2 2 2 2 2 9 4" xfId="32190" xr:uid="{00000000-0005-0000-0000-0000BE7D0000}"/>
    <cellStyle name="Normal 2 2 2 2 2 2 2 2 9 5" xfId="32191" xr:uid="{00000000-0005-0000-0000-0000BF7D0000}"/>
    <cellStyle name="Normal 2 2 2 2 2 2 2 2 9 6" xfId="32192" xr:uid="{00000000-0005-0000-0000-0000C07D0000}"/>
    <cellStyle name="Normal 2 2 2 2 2 2 2 2 9 7" xfId="32193" xr:uid="{00000000-0005-0000-0000-0000C17D0000}"/>
    <cellStyle name="Normal 2 2 2 2 2 2 2 2 9 8" xfId="32194" xr:uid="{00000000-0005-0000-0000-0000C27D0000}"/>
    <cellStyle name="Normal 2 2 2 2 2 2 2 2 9 9" xfId="32195" xr:uid="{00000000-0005-0000-0000-0000C37D0000}"/>
    <cellStyle name="Normal 2 2 2 2 2 2 2 2 9_Tabla M" xfId="32196" xr:uid="{00000000-0005-0000-0000-0000C47D0000}"/>
    <cellStyle name="Normal 2 2 2 2 2 2 2 2_Tabla M" xfId="32197" xr:uid="{00000000-0005-0000-0000-0000C57D0000}"/>
    <cellStyle name="Normal 2 2 2 2 2 2 2 20" xfId="32198" xr:uid="{00000000-0005-0000-0000-0000C67D0000}"/>
    <cellStyle name="Normal 2 2 2 2 2 2 2 21" xfId="32199" xr:uid="{00000000-0005-0000-0000-0000C77D0000}"/>
    <cellStyle name="Normal 2 2 2 2 2 2 2 22" xfId="32200" xr:uid="{00000000-0005-0000-0000-0000C87D0000}"/>
    <cellStyle name="Normal 2 2 2 2 2 2 2 23" xfId="32201" xr:uid="{00000000-0005-0000-0000-0000C97D0000}"/>
    <cellStyle name="Normal 2 2 2 2 2 2 2 24" xfId="32202" xr:uid="{00000000-0005-0000-0000-0000CA7D0000}"/>
    <cellStyle name="Normal 2 2 2 2 2 2 2 25" xfId="32203" xr:uid="{00000000-0005-0000-0000-0000CB7D0000}"/>
    <cellStyle name="Normal 2 2 2 2 2 2 2 26" xfId="32204" xr:uid="{00000000-0005-0000-0000-0000CC7D0000}"/>
    <cellStyle name="Normal 2 2 2 2 2 2 2 27" xfId="32205" xr:uid="{00000000-0005-0000-0000-0000CD7D0000}"/>
    <cellStyle name="Normal 2 2 2 2 2 2 2 28" xfId="32206" xr:uid="{00000000-0005-0000-0000-0000CE7D0000}"/>
    <cellStyle name="Normal 2 2 2 2 2 2 2 29" xfId="32207" xr:uid="{00000000-0005-0000-0000-0000CF7D0000}"/>
    <cellStyle name="Normal 2 2 2 2 2 2 2 3" xfId="1579" xr:uid="{00000000-0005-0000-0000-00002B060000}"/>
    <cellStyle name="Normal 2 2 2 2 2 2 2 3 2" xfId="32208" xr:uid="{00000000-0005-0000-0000-0000D07D0000}"/>
    <cellStyle name="Normal 2 2 2 2 2 2 2 30" xfId="32209" xr:uid="{00000000-0005-0000-0000-0000D17D0000}"/>
    <cellStyle name="Normal 2 2 2 2 2 2 2 31" xfId="32210" xr:uid="{00000000-0005-0000-0000-0000D27D0000}"/>
    <cellStyle name="Normal 2 2 2 2 2 2 2 32" xfId="32211" xr:uid="{00000000-0005-0000-0000-0000D37D0000}"/>
    <cellStyle name="Normal 2 2 2 2 2 2 2 33" xfId="32212" xr:uid="{00000000-0005-0000-0000-0000D47D0000}"/>
    <cellStyle name="Normal 2 2 2 2 2 2 2 34" xfId="32213" xr:uid="{00000000-0005-0000-0000-0000D57D0000}"/>
    <cellStyle name="Normal 2 2 2 2 2 2 2 35" xfId="32214" xr:uid="{00000000-0005-0000-0000-0000D67D0000}"/>
    <cellStyle name="Normal 2 2 2 2 2 2 2 36" xfId="32215" xr:uid="{00000000-0005-0000-0000-0000D77D0000}"/>
    <cellStyle name="Normal 2 2 2 2 2 2 2 37" xfId="32216" xr:uid="{00000000-0005-0000-0000-0000D87D0000}"/>
    <cellStyle name="Normal 2 2 2 2 2 2 2 38" xfId="32217" xr:uid="{00000000-0005-0000-0000-0000D97D0000}"/>
    <cellStyle name="Normal 2 2 2 2 2 2 2 39" xfId="32218" xr:uid="{00000000-0005-0000-0000-0000DA7D0000}"/>
    <cellStyle name="Normal 2 2 2 2 2 2 2 4" xfId="32219" xr:uid="{00000000-0005-0000-0000-0000DB7D0000}"/>
    <cellStyle name="Normal 2 2 2 2 2 2 2 40" xfId="32220" xr:uid="{00000000-0005-0000-0000-0000DC7D0000}"/>
    <cellStyle name="Normal 2 2 2 2 2 2 2 41" xfId="32221" xr:uid="{00000000-0005-0000-0000-0000DD7D0000}"/>
    <cellStyle name="Normal 2 2 2 2 2 2 2 42" xfId="32222" xr:uid="{00000000-0005-0000-0000-0000DE7D0000}"/>
    <cellStyle name="Normal 2 2 2 2 2 2 2 43" xfId="32223" xr:uid="{00000000-0005-0000-0000-0000DF7D0000}"/>
    <cellStyle name="Normal 2 2 2 2 2 2 2 44" xfId="32224" xr:uid="{00000000-0005-0000-0000-0000E07D0000}"/>
    <cellStyle name="Normal 2 2 2 2 2 2 2 45" xfId="32225" xr:uid="{00000000-0005-0000-0000-0000E17D0000}"/>
    <cellStyle name="Normal 2 2 2 2 2 2 2 46" xfId="32226" xr:uid="{00000000-0005-0000-0000-0000E27D0000}"/>
    <cellStyle name="Normal 2 2 2 2 2 2 2 47" xfId="32227" xr:uid="{00000000-0005-0000-0000-0000E37D0000}"/>
    <cellStyle name="Normal 2 2 2 2 2 2 2 48" xfId="32228" xr:uid="{00000000-0005-0000-0000-0000E47D0000}"/>
    <cellStyle name="Normal 2 2 2 2 2 2 2 49" xfId="32229" xr:uid="{00000000-0005-0000-0000-0000E57D0000}"/>
    <cellStyle name="Normal 2 2 2 2 2 2 2 5" xfId="32230" xr:uid="{00000000-0005-0000-0000-0000E67D0000}"/>
    <cellStyle name="Normal 2 2 2 2 2 2 2 50" xfId="32231" xr:uid="{00000000-0005-0000-0000-0000E77D0000}"/>
    <cellStyle name="Normal 2 2 2 2 2 2 2 51" xfId="32232" xr:uid="{00000000-0005-0000-0000-0000E87D0000}"/>
    <cellStyle name="Normal 2 2 2 2 2 2 2 52" xfId="32233" xr:uid="{00000000-0005-0000-0000-0000E97D0000}"/>
    <cellStyle name="Normal 2 2 2 2 2 2 2 53" xfId="32234" xr:uid="{00000000-0005-0000-0000-0000EA7D0000}"/>
    <cellStyle name="Normal 2 2 2 2 2 2 2 54" xfId="32235" xr:uid="{00000000-0005-0000-0000-0000EB7D0000}"/>
    <cellStyle name="Normal 2 2 2 2 2 2 2 55" xfId="32236" xr:uid="{00000000-0005-0000-0000-0000EC7D0000}"/>
    <cellStyle name="Normal 2 2 2 2 2 2 2 56" xfId="32237" xr:uid="{00000000-0005-0000-0000-0000ED7D0000}"/>
    <cellStyle name="Normal 2 2 2 2 2 2 2 57" xfId="32238" xr:uid="{00000000-0005-0000-0000-0000EE7D0000}"/>
    <cellStyle name="Normal 2 2 2 2 2 2 2 58" xfId="32239" xr:uid="{00000000-0005-0000-0000-0000EF7D0000}"/>
    <cellStyle name="Normal 2 2 2 2 2 2 2 59" xfId="32240" xr:uid="{00000000-0005-0000-0000-0000F07D0000}"/>
    <cellStyle name="Normal 2 2 2 2 2 2 2 6" xfId="32241" xr:uid="{00000000-0005-0000-0000-0000F17D0000}"/>
    <cellStyle name="Normal 2 2 2 2 2 2 2 60" xfId="32242" xr:uid="{00000000-0005-0000-0000-0000F27D0000}"/>
    <cellStyle name="Normal 2 2 2 2 2 2 2 61" xfId="32243" xr:uid="{00000000-0005-0000-0000-0000F37D0000}"/>
    <cellStyle name="Normal 2 2 2 2 2 2 2 62" xfId="32244" xr:uid="{00000000-0005-0000-0000-0000F47D0000}"/>
    <cellStyle name="Normal 2 2 2 2 2 2 2 63" xfId="32245" xr:uid="{00000000-0005-0000-0000-0000F57D0000}"/>
    <cellStyle name="Normal 2 2 2 2 2 2 2 64" xfId="32246" xr:uid="{00000000-0005-0000-0000-0000F67D0000}"/>
    <cellStyle name="Normal 2 2 2 2 2 2 2 65" xfId="32247" xr:uid="{00000000-0005-0000-0000-0000F77D0000}"/>
    <cellStyle name="Normal 2 2 2 2 2 2 2 66" xfId="32248" xr:uid="{00000000-0005-0000-0000-0000F87D0000}"/>
    <cellStyle name="Normal 2 2 2 2 2 2 2 67" xfId="32249" xr:uid="{00000000-0005-0000-0000-0000F97D0000}"/>
    <cellStyle name="Normal 2 2 2 2 2 2 2 68" xfId="32250" xr:uid="{00000000-0005-0000-0000-0000FA7D0000}"/>
    <cellStyle name="Normal 2 2 2 2 2 2 2 69" xfId="32251" xr:uid="{00000000-0005-0000-0000-0000FB7D0000}"/>
    <cellStyle name="Normal 2 2 2 2 2 2 2 7" xfId="32252" xr:uid="{00000000-0005-0000-0000-0000FC7D0000}"/>
    <cellStyle name="Normal 2 2 2 2 2 2 2 70" xfId="32253" xr:uid="{00000000-0005-0000-0000-0000FD7D0000}"/>
    <cellStyle name="Normal 2 2 2 2 2 2 2 71" xfId="32254" xr:uid="{00000000-0005-0000-0000-0000FE7D0000}"/>
    <cellStyle name="Normal 2 2 2 2 2 2 2 72" xfId="32255" xr:uid="{00000000-0005-0000-0000-0000FF7D0000}"/>
    <cellStyle name="Normal 2 2 2 2 2 2 2 73" xfId="32256" xr:uid="{00000000-0005-0000-0000-0000007E0000}"/>
    <cellStyle name="Normal 2 2 2 2 2 2 2 74" xfId="32257" xr:uid="{00000000-0005-0000-0000-0000017E0000}"/>
    <cellStyle name="Normal 2 2 2 2 2 2 2 75" xfId="32258" xr:uid="{00000000-0005-0000-0000-0000027E0000}"/>
    <cellStyle name="Normal 2 2 2 2 2 2 2 76" xfId="32259" xr:uid="{00000000-0005-0000-0000-0000037E0000}"/>
    <cellStyle name="Normal 2 2 2 2 2 2 2 77" xfId="32260" xr:uid="{00000000-0005-0000-0000-0000047E0000}"/>
    <cellStyle name="Normal 2 2 2 2 2 2 2 78" xfId="32261" xr:uid="{00000000-0005-0000-0000-0000057E0000}"/>
    <cellStyle name="Normal 2 2 2 2 2 2 2 79" xfId="32262" xr:uid="{00000000-0005-0000-0000-0000067E0000}"/>
    <cellStyle name="Normal 2 2 2 2 2 2 2 8" xfId="32263" xr:uid="{00000000-0005-0000-0000-0000077E0000}"/>
    <cellStyle name="Normal 2 2 2 2 2 2 2 80" xfId="32264" xr:uid="{00000000-0005-0000-0000-0000087E0000}"/>
    <cellStyle name="Normal 2 2 2 2 2 2 2 81" xfId="17860" xr:uid="{00000000-0005-0000-0000-0000C4450000}"/>
    <cellStyle name="Normal 2 2 2 2 2 2 2 9" xfId="32265" xr:uid="{00000000-0005-0000-0000-0000097E0000}"/>
    <cellStyle name="Normal 2 2 2 2 2 2 2_Tabla M" xfId="32266" xr:uid="{00000000-0005-0000-0000-00000A7E0000}"/>
    <cellStyle name="Normal 2 2 2 2 2 2 20" xfId="32267" xr:uid="{00000000-0005-0000-0000-00000B7E0000}"/>
    <cellStyle name="Normal 2 2 2 2 2 2 20 10" xfId="32268" xr:uid="{00000000-0005-0000-0000-00000C7E0000}"/>
    <cellStyle name="Normal 2 2 2 2 2 2 20 2" xfId="32269" xr:uid="{00000000-0005-0000-0000-00000D7E0000}"/>
    <cellStyle name="Normal 2 2 2 2 2 2 20 3" xfId="32270" xr:uid="{00000000-0005-0000-0000-00000E7E0000}"/>
    <cellStyle name="Normal 2 2 2 2 2 2 20 4" xfId="32271" xr:uid="{00000000-0005-0000-0000-00000F7E0000}"/>
    <cellStyle name="Normal 2 2 2 2 2 2 20 5" xfId="32272" xr:uid="{00000000-0005-0000-0000-0000107E0000}"/>
    <cellStyle name="Normal 2 2 2 2 2 2 20 6" xfId="32273" xr:uid="{00000000-0005-0000-0000-0000117E0000}"/>
    <cellStyle name="Normal 2 2 2 2 2 2 20 7" xfId="32274" xr:uid="{00000000-0005-0000-0000-0000127E0000}"/>
    <cellStyle name="Normal 2 2 2 2 2 2 20 8" xfId="32275" xr:uid="{00000000-0005-0000-0000-0000137E0000}"/>
    <cellStyle name="Normal 2 2 2 2 2 2 20 9" xfId="32276" xr:uid="{00000000-0005-0000-0000-0000147E0000}"/>
    <cellStyle name="Normal 2 2 2 2 2 2 20_Tabla M" xfId="32277" xr:uid="{00000000-0005-0000-0000-0000157E0000}"/>
    <cellStyle name="Normal 2 2 2 2 2 2 21" xfId="32278" xr:uid="{00000000-0005-0000-0000-0000167E0000}"/>
    <cellStyle name="Normal 2 2 2 2 2 2 21 10" xfId="32279" xr:uid="{00000000-0005-0000-0000-0000177E0000}"/>
    <cellStyle name="Normal 2 2 2 2 2 2 21 2" xfId="32280" xr:uid="{00000000-0005-0000-0000-0000187E0000}"/>
    <cellStyle name="Normal 2 2 2 2 2 2 21 3" xfId="32281" xr:uid="{00000000-0005-0000-0000-0000197E0000}"/>
    <cellStyle name="Normal 2 2 2 2 2 2 21 4" xfId="32282" xr:uid="{00000000-0005-0000-0000-00001A7E0000}"/>
    <cellStyle name="Normal 2 2 2 2 2 2 21 5" xfId="32283" xr:uid="{00000000-0005-0000-0000-00001B7E0000}"/>
    <cellStyle name="Normal 2 2 2 2 2 2 21 6" xfId="32284" xr:uid="{00000000-0005-0000-0000-00001C7E0000}"/>
    <cellStyle name="Normal 2 2 2 2 2 2 21 7" xfId="32285" xr:uid="{00000000-0005-0000-0000-00001D7E0000}"/>
    <cellStyle name="Normal 2 2 2 2 2 2 21 8" xfId="32286" xr:uid="{00000000-0005-0000-0000-00001E7E0000}"/>
    <cellStyle name="Normal 2 2 2 2 2 2 21 9" xfId="32287" xr:uid="{00000000-0005-0000-0000-00001F7E0000}"/>
    <cellStyle name="Normal 2 2 2 2 2 2 21_Tabla M" xfId="32288" xr:uid="{00000000-0005-0000-0000-0000207E0000}"/>
    <cellStyle name="Normal 2 2 2 2 2 2 22" xfId="32289" xr:uid="{00000000-0005-0000-0000-0000217E0000}"/>
    <cellStyle name="Normal 2 2 2 2 2 2 22 10" xfId="32290" xr:uid="{00000000-0005-0000-0000-0000227E0000}"/>
    <cellStyle name="Normal 2 2 2 2 2 2 22 2" xfId="32291" xr:uid="{00000000-0005-0000-0000-0000237E0000}"/>
    <cellStyle name="Normal 2 2 2 2 2 2 22 3" xfId="32292" xr:uid="{00000000-0005-0000-0000-0000247E0000}"/>
    <cellStyle name="Normal 2 2 2 2 2 2 22 4" xfId="32293" xr:uid="{00000000-0005-0000-0000-0000257E0000}"/>
    <cellStyle name="Normal 2 2 2 2 2 2 22 5" xfId="32294" xr:uid="{00000000-0005-0000-0000-0000267E0000}"/>
    <cellStyle name="Normal 2 2 2 2 2 2 22 6" xfId="32295" xr:uid="{00000000-0005-0000-0000-0000277E0000}"/>
    <cellStyle name="Normal 2 2 2 2 2 2 22 7" xfId="32296" xr:uid="{00000000-0005-0000-0000-0000287E0000}"/>
    <cellStyle name="Normal 2 2 2 2 2 2 22 8" xfId="32297" xr:uid="{00000000-0005-0000-0000-0000297E0000}"/>
    <cellStyle name="Normal 2 2 2 2 2 2 22 9" xfId="32298" xr:uid="{00000000-0005-0000-0000-00002A7E0000}"/>
    <cellStyle name="Normal 2 2 2 2 2 2 22_Tabla M" xfId="32299" xr:uid="{00000000-0005-0000-0000-00002B7E0000}"/>
    <cellStyle name="Normal 2 2 2 2 2 2 23" xfId="32300" xr:uid="{00000000-0005-0000-0000-00002C7E0000}"/>
    <cellStyle name="Normal 2 2 2 2 2 2 23 10" xfId="32301" xr:uid="{00000000-0005-0000-0000-00002D7E0000}"/>
    <cellStyle name="Normal 2 2 2 2 2 2 23 2" xfId="32302" xr:uid="{00000000-0005-0000-0000-00002E7E0000}"/>
    <cellStyle name="Normal 2 2 2 2 2 2 23 3" xfId="32303" xr:uid="{00000000-0005-0000-0000-00002F7E0000}"/>
    <cellStyle name="Normal 2 2 2 2 2 2 23 4" xfId="32304" xr:uid="{00000000-0005-0000-0000-0000307E0000}"/>
    <cellStyle name="Normal 2 2 2 2 2 2 23 5" xfId="32305" xr:uid="{00000000-0005-0000-0000-0000317E0000}"/>
    <cellStyle name="Normal 2 2 2 2 2 2 23 6" xfId="32306" xr:uid="{00000000-0005-0000-0000-0000327E0000}"/>
    <cellStyle name="Normal 2 2 2 2 2 2 23 7" xfId="32307" xr:uid="{00000000-0005-0000-0000-0000337E0000}"/>
    <cellStyle name="Normal 2 2 2 2 2 2 23 8" xfId="32308" xr:uid="{00000000-0005-0000-0000-0000347E0000}"/>
    <cellStyle name="Normal 2 2 2 2 2 2 23 9" xfId="32309" xr:uid="{00000000-0005-0000-0000-0000357E0000}"/>
    <cellStyle name="Normal 2 2 2 2 2 2 23_Tabla M" xfId="32310" xr:uid="{00000000-0005-0000-0000-0000367E0000}"/>
    <cellStyle name="Normal 2 2 2 2 2 2 24" xfId="32311" xr:uid="{00000000-0005-0000-0000-0000377E0000}"/>
    <cellStyle name="Normal 2 2 2 2 2 2 24 10" xfId="32312" xr:uid="{00000000-0005-0000-0000-0000387E0000}"/>
    <cellStyle name="Normal 2 2 2 2 2 2 24 2" xfId="32313" xr:uid="{00000000-0005-0000-0000-0000397E0000}"/>
    <cellStyle name="Normal 2 2 2 2 2 2 24 3" xfId="32314" xr:uid="{00000000-0005-0000-0000-00003A7E0000}"/>
    <cellStyle name="Normal 2 2 2 2 2 2 24 4" xfId="32315" xr:uid="{00000000-0005-0000-0000-00003B7E0000}"/>
    <cellStyle name="Normal 2 2 2 2 2 2 24 5" xfId="32316" xr:uid="{00000000-0005-0000-0000-00003C7E0000}"/>
    <cellStyle name="Normal 2 2 2 2 2 2 24 6" xfId="32317" xr:uid="{00000000-0005-0000-0000-00003D7E0000}"/>
    <cellStyle name="Normal 2 2 2 2 2 2 24 7" xfId="32318" xr:uid="{00000000-0005-0000-0000-00003E7E0000}"/>
    <cellStyle name="Normal 2 2 2 2 2 2 24 8" xfId="32319" xr:uid="{00000000-0005-0000-0000-00003F7E0000}"/>
    <cellStyle name="Normal 2 2 2 2 2 2 24 9" xfId="32320" xr:uid="{00000000-0005-0000-0000-0000407E0000}"/>
    <cellStyle name="Normal 2 2 2 2 2 2 24_Tabla M" xfId="32321" xr:uid="{00000000-0005-0000-0000-0000417E0000}"/>
    <cellStyle name="Normal 2 2 2 2 2 2 25" xfId="32322" xr:uid="{00000000-0005-0000-0000-0000427E0000}"/>
    <cellStyle name="Normal 2 2 2 2 2 2 25 10" xfId="32323" xr:uid="{00000000-0005-0000-0000-0000437E0000}"/>
    <cellStyle name="Normal 2 2 2 2 2 2 25 2" xfId="32324" xr:uid="{00000000-0005-0000-0000-0000447E0000}"/>
    <cellStyle name="Normal 2 2 2 2 2 2 25 3" xfId="32325" xr:uid="{00000000-0005-0000-0000-0000457E0000}"/>
    <cellStyle name="Normal 2 2 2 2 2 2 25 4" xfId="32326" xr:uid="{00000000-0005-0000-0000-0000467E0000}"/>
    <cellStyle name="Normal 2 2 2 2 2 2 25 5" xfId="32327" xr:uid="{00000000-0005-0000-0000-0000477E0000}"/>
    <cellStyle name="Normal 2 2 2 2 2 2 25 6" xfId="32328" xr:uid="{00000000-0005-0000-0000-0000487E0000}"/>
    <cellStyle name="Normal 2 2 2 2 2 2 25 7" xfId="32329" xr:uid="{00000000-0005-0000-0000-0000497E0000}"/>
    <cellStyle name="Normal 2 2 2 2 2 2 25 8" xfId="32330" xr:uid="{00000000-0005-0000-0000-00004A7E0000}"/>
    <cellStyle name="Normal 2 2 2 2 2 2 25 9" xfId="32331" xr:uid="{00000000-0005-0000-0000-00004B7E0000}"/>
    <cellStyle name="Normal 2 2 2 2 2 2 25_Tabla M" xfId="32332" xr:uid="{00000000-0005-0000-0000-00004C7E0000}"/>
    <cellStyle name="Normal 2 2 2 2 2 2 26" xfId="32333" xr:uid="{00000000-0005-0000-0000-00004D7E0000}"/>
    <cellStyle name="Normal 2 2 2 2 2 2 26 10" xfId="32334" xr:uid="{00000000-0005-0000-0000-00004E7E0000}"/>
    <cellStyle name="Normal 2 2 2 2 2 2 26 2" xfId="32335" xr:uid="{00000000-0005-0000-0000-00004F7E0000}"/>
    <cellStyle name="Normal 2 2 2 2 2 2 26 3" xfId="32336" xr:uid="{00000000-0005-0000-0000-0000507E0000}"/>
    <cellStyle name="Normal 2 2 2 2 2 2 26 4" xfId="32337" xr:uid="{00000000-0005-0000-0000-0000517E0000}"/>
    <cellStyle name="Normal 2 2 2 2 2 2 26 5" xfId="32338" xr:uid="{00000000-0005-0000-0000-0000527E0000}"/>
    <cellStyle name="Normal 2 2 2 2 2 2 26 6" xfId="32339" xr:uid="{00000000-0005-0000-0000-0000537E0000}"/>
    <cellStyle name="Normal 2 2 2 2 2 2 26 7" xfId="32340" xr:uid="{00000000-0005-0000-0000-0000547E0000}"/>
    <cellStyle name="Normal 2 2 2 2 2 2 26 8" xfId="32341" xr:uid="{00000000-0005-0000-0000-0000557E0000}"/>
    <cellStyle name="Normal 2 2 2 2 2 2 26 9" xfId="32342" xr:uid="{00000000-0005-0000-0000-0000567E0000}"/>
    <cellStyle name="Normal 2 2 2 2 2 2 26_Tabla M" xfId="32343" xr:uid="{00000000-0005-0000-0000-0000577E0000}"/>
    <cellStyle name="Normal 2 2 2 2 2 2 27" xfId="32344" xr:uid="{00000000-0005-0000-0000-0000587E0000}"/>
    <cellStyle name="Normal 2 2 2 2 2 2 27 10" xfId="32345" xr:uid="{00000000-0005-0000-0000-0000597E0000}"/>
    <cellStyle name="Normal 2 2 2 2 2 2 27 2" xfId="32346" xr:uid="{00000000-0005-0000-0000-00005A7E0000}"/>
    <cellStyle name="Normal 2 2 2 2 2 2 27 3" xfId="32347" xr:uid="{00000000-0005-0000-0000-00005B7E0000}"/>
    <cellStyle name="Normal 2 2 2 2 2 2 27 4" xfId="32348" xr:uid="{00000000-0005-0000-0000-00005C7E0000}"/>
    <cellStyle name="Normal 2 2 2 2 2 2 27 5" xfId="32349" xr:uid="{00000000-0005-0000-0000-00005D7E0000}"/>
    <cellStyle name="Normal 2 2 2 2 2 2 27 6" xfId="32350" xr:uid="{00000000-0005-0000-0000-00005E7E0000}"/>
    <cellStyle name="Normal 2 2 2 2 2 2 27 7" xfId="32351" xr:uid="{00000000-0005-0000-0000-00005F7E0000}"/>
    <cellStyle name="Normal 2 2 2 2 2 2 27 8" xfId="32352" xr:uid="{00000000-0005-0000-0000-0000607E0000}"/>
    <cellStyle name="Normal 2 2 2 2 2 2 27 9" xfId="32353" xr:uid="{00000000-0005-0000-0000-0000617E0000}"/>
    <cellStyle name="Normal 2 2 2 2 2 2 27_Tabla M" xfId="32354" xr:uid="{00000000-0005-0000-0000-0000627E0000}"/>
    <cellStyle name="Normal 2 2 2 2 2 2 28" xfId="32355" xr:uid="{00000000-0005-0000-0000-0000637E0000}"/>
    <cellStyle name="Normal 2 2 2 2 2 2 28 10" xfId="32356" xr:uid="{00000000-0005-0000-0000-0000647E0000}"/>
    <cellStyle name="Normal 2 2 2 2 2 2 28 2" xfId="32357" xr:uid="{00000000-0005-0000-0000-0000657E0000}"/>
    <cellStyle name="Normal 2 2 2 2 2 2 28 3" xfId="32358" xr:uid="{00000000-0005-0000-0000-0000667E0000}"/>
    <cellStyle name="Normal 2 2 2 2 2 2 28 4" xfId="32359" xr:uid="{00000000-0005-0000-0000-0000677E0000}"/>
    <cellStyle name="Normal 2 2 2 2 2 2 28 5" xfId="32360" xr:uid="{00000000-0005-0000-0000-0000687E0000}"/>
    <cellStyle name="Normal 2 2 2 2 2 2 28 6" xfId="32361" xr:uid="{00000000-0005-0000-0000-0000697E0000}"/>
    <cellStyle name="Normal 2 2 2 2 2 2 28 7" xfId="32362" xr:uid="{00000000-0005-0000-0000-00006A7E0000}"/>
    <cellStyle name="Normal 2 2 2 2 2 2 28 8" xfId="32363" xr:uid="{00000000-0005-0000-0000-00006B7E0000}"/>
    <cellStyle name="Normal 2 2 2 2 2 2 28 9" xfId="32364" xr:uid="{00000000-0005-0000-0000-00006C7E0000}"/>
    <cellStyle name="Normal 2 2 2 2 2 2 28_Tabla M" xfId="32365" xr:uid="{00000000-0005-0000-0000-00006D7E0000}"/>
    <cellStyle name="Normal 2 2 2 2 2 2 29" xfId="32366" xr:uid="{00000000-0005-0000-0000-00006E7E0000}"/>
    <cellStyle name="Normal 2 2 2 2 2 2 29 10" xfId="32367" xr:uid="{00000000-0005-0000-0000-00006F7E0000}"/>
    <cellStyle name="Normal 2 2 2 2 2 2 29 2" xfId="32368" xr:uid="{00000000-0005-0000-0000-0000707E0000}"/>
    <cellStyle name="Normal 2 2 2 2 2 2 29 3" xfId="32369" xr:uid="{00000000-0005-0000-0000-0000717E0000}"/>
    <cellStyle name="Normal 2 2 2 2 2 2 29 4" xfId="32370" xr:uid="{00000000-0005-0000-0000-0000727E0000}"/>
    <cellStyle name="Normal 2 2 2 2 2 2 29 5" xfId="32371" xr:uid="{00000000-0005-0000-0000-0000737E0000}"/>
    <cellStyle name="Normal 2 2 2 2 2 2 29 6" xfId="32372" xr:uid="{00000000-0005-0000-0000-0000747E0000}"/>
    <cellStyle name="Normal 2 2 2 2 2 2 29 7" xfId="32373" xr:uid="{00000000-0005-0000-0000-0000757E0000}"/>
    <cellStyle name="Normal 2 2 2 2 2 2 29 8" xfId="32374" xr:uid="{00000000-0005-0000-0000-0000767E0000}"/>
    <cellStyle name="Normal 2 2 2 2 2 2 29 9" xfId="32375" xr:uid="{00000000-0005-0000-0000-0000777E0000}"/>
    <cellStyle name="Normal 2 2 2 2 2 2 29_Tabla M" xfId="32376" xr:uid="{00000000-0005-0000-0000-0000787E0000}"/>
    <cellStyle name="Normal 2 2 2 2 2 2 3" xfId="1578" xr:uid="{00000000-0005-0000-0000-00002A060000}"/>
    <cellStyle name="Normal 2 2 2 2 2 2 3 10" xfId="32378" xr:uid="{00000000-0005-0000-0000-00007A7E0000}"/>
    <cellStyle name="Normal 2 2 2 2 2 2 3 11" xfId="32377" xr:uid="{00000000-0005-0000-0000-0000797E0000}"/>
    <cellStyle name="Normal 2 2 2 2 2 2 3 2" xfId="32379" xr:uid="{00000000-0005-0000-0000-00007B7E0000}"/>
    <cellStyle name="Normal 2 2 2 2 2 2 3 3" xfId="32380" xr:uid="{00000000-0005-0000-0000-00007C7E0000}"/>
    <cellStyle name="Normal 2 2 2 2 2 2 3 4" xfId="32381" xr:uid="{00000000-0005-0000-0000-00007D7E0000}"/>
    <cellStyle name="Normal 2 2 2 2 2 2 3 5" xfId="32382" xr:uid="{00000000-0005-0000-0000-00007E7E0000}"/>
    <cellStyle name="Normal 2 2 2 2 2 2 3 6" xfId="32383" xr:uid="{00000000-0005-0000-0000-00007F7E0000}"/>
    <cellStyle name="Normal 2 2 2 2 2 2 3 7" xfId="32384" xr:uid="{00000000-0005-0000-0000-0000807E0000}"/>
    <cellStyle name="Normal 2 2 2 2 2 2 3 8" xfId="32385" xr:uid="{00000000-0005-0000-0000-0000817E0000}"/>
    <cellStyle name="Normal 2 2 2 2 2 2 3 9" xfId="32386" xr:uid="{00000000-0005-0000-0000-0000827E0000}"/>
    <cellStyle name="Normal 2 2 2 2 2 2 3_Tabla M" xfId="32387" xr:uid="{00000000-0005-0000-0000-0000837E0000}"/>
    <cellStyle name="Normal 2 2 2 2 2 2 30" xfId="32388" xr:uid="{00000000-0005-0000-0000-0000847E0000}"/>
    <cellStyle name="Normal 2 2 2 2 2 2 30 10" xfId="32389" xr:uid="{00000000-0005-0000-0000-0000857E0000}"/>
    <cellStyle name="Normal 2 2 2 2 2 2 30 2" xfId="32390" xr:uid="{00000000-0005-0000-0000-0000867E0000}"/>
    <cellStyle name="Normal 2 2 2 2 2 2 30 3" xfId="32391" xr:uid="{00000000-0005-0000-0000-0000877E0000}"/>
    <cellStyle name="Normal 2 2 2 2 2 2 30 4" xfId="32392" xr:uid="{00000000-0005-0000-0000-0000887E0000}"/>
    <cellStyle name="Normal 2 2 2 2 2 2 30 5" xfId="32393" xr:uid="{00000000-0005-0000-0000-0000897E0000}"/>
    <cellStyle name="Normal 2 2 2 2 2 2 30 6" xfId="32394" xr:uid="{00000000-0005-0000-0000-00008A7E0000}"/>
    <cellStyle name="Normal 2 2 2 2 2 2 30 7" xfId="32395" xr:uid="{00000000-0005-0000-0000-00008B7E0000}"/>
    <cellStyle name="Normal 2 2 2 2 2 2 30 8" xfId="32396" xr:uid="{00000000-0005-0000-0000-00008C7E0000}"/>
    <cellStyle name="Normal 2 2 2 2 2 2 30 9" xfId="32397" xr:uid="{00000000-0005-0000-0000-00008D7E0000}"/>
    <cellStyle name="Normal 2 2 2 2 2 2 30_Tabla M" xfId="32398" xr:uid="{00000000-0005-0000-0000-00008E7E0000}"/>
    <cellStyle name="Normal 2 2 2 2 2 2 31" xfId="32399" xr:uid="{00000000-0005-0000-0000-00008F7E0000}"/>
    <cellStyle name="Normal 2 2 2 2 2 2 31 10" xfId="32400" xr:uid="{00000000-0005-0000-0000-0000907E0000}"/>
    <cellStyle name="Normal 2 2 2 2 2 2 31 2" xfId="32401" xr:uid="{00000000-0005-0000-0000-0000917E0000}"/>
    <cellStyle name="Normal 2 2 2 2 2 2 31 3" xfId="32402" xr:uid="{00000000-0005-0000-0000-0000927E0000}"/>
    <cellStyle name="Normal 2 2 2 2 2 2 31 4" xfId="32403" xr:uid="{00000000-0005-0000-0000-0000937E0000}"/>
    <cellStyle name="Normal 2 2 2 2 2 2 31 5" xfId="32404" xr:uid="{00000000-0005-0000-0000-0000947E0000}"/>
    <cellStyle name="Normal 2 2 2 2 2 2 31 6" xfId="32405" xr:uid="{00000000-0005-0000-0000-0000957E0000}"/>
    <cellStyle name="Normal 2 2 2 2 2 2 31 7" xfId="32406" xr:uid="{00000000-0005-0000-0000-0000967E0000}"/>
    <cellStyle name="Normal 2 2 2 2 2 2 31 8" xfId="32407" xr:uid="{00000000-0005-0000-0000-0000977E0000}"/>
    <cellStyle name="Normal 2 2 2 2 2 2 31 9" xfId="32408" xr:uid="{00000000-0005-0000-0000-0000987E0000}"/>
    <cellStyle name="Normal 2 2 2 2 2 2 31_Tabla M" xfId="32409" xr:uid="{00000000-0005-0000-0000-0000997E0000}"/>
    <cellStyle name="Normal 2 2 2 2 2 2 32" xfId="32410" xr:uid="{00000000-0005-0000-0000-00009A7E0000}"/>
    <cellStyle name="Normal 2 2 2 2 2 2 32 10" xfId="32411" xr:uid="{00000000-0005-0000-0000-00009B7E0000}"/>
    <cellStyle name="Normal 2 2 2 2 2 2 32 2" xfId="32412" xr:uid="{00000000-0005-0000-0000-00009C7E0000}"/>
    <cellStyle name="Normal 2 2 2 2 2 2 32 3" xfId="32413" xr:uid="{00000000-0005-0000-0000-00009D7E0000}"/>
    <cellStyle name="Normal 2 2 2 2 2 2 32 4" xfId="32414" xr:uid="{00000000-0005-0000-0000-00009E7E0000}"/>
    <cellStyle name="Normal 2 2 2 2 2 2 32 5" xfId="32415" xr:uid="{00000000-0005-0000-0000-00009F7E0000}"/>
    <cellStyle name="Normal 2 2 2 2 2 2 32 6" xfId="32416" xr:uid="{00000000-0005-0000-0000-0000A07E0000}"/>
    <cellStyle name="Normal 2 2 2 2 2 2 32 7" xfId="32417" xr:uid="{00000000-0005-0000-0000-0000A17E0000}"/>
    <cellStyle name="Normal 2 2 2 2 2 2 32 8" xfId="32418" xr:uid="{00000000-0005-0000-0000-0000A27E0000}"/>
    <cellStyle name="Normal 2 2 2 2 2 2 32 9" xfId="32419" xr:uid="{00000000-0005-0000-0000-0000A37E0000}"/>
    <cellStyle name="Normal 2 2 2 2 2 2 32_Tabla M" xfId="32420" xr:uid="{00000000-0005-0000-0000-0000A47E0000}"/>
    <cellStyle name="Normal 2 2 2 2 2 2 33" xfId="32421" xr:uid="{00000000-0005-0000-0000-0000A57E0000}"/>
    <cellStyle name="Normal 2 2 2 2 2 2 33 10" xfId="32422" xr:uid="{00000000-0005-0000-0000-0000A67E0000}"/>
    <cellStyle name="Normal 2 2 2 2 2 2 33 2" xfId="32423" xr:uid="{00000000-0005-0000-0000-0000A77E0000}"/>
    <cellStyle name="Normal 2 2 2 2 2 2 33 3" xfId="32424" xr:uid="{00000000-0005-0000-0000-0000A87E0000}"/>
    <cellStyle name="Normal 2 2 2 2 2 2 33 4" xfId="32425" xr:uid="{00000000-0005-0000-0000-0000A97E0000}"/>
    <cellStyle name="Normal 2 2 2 2 2 2 33 5" xfId="32426" xr:uid="{00000000-0005-0000-0000-0000AA7E0000}"/>
    <cellStyle name="Normal 2 2 2 2 2 2 33 6" xfId="32427" xr:uid="{00000000-0005-0000-0000-0000AB7E0000}"/>
    <cellStyle name="Normal 2 2 2 2 2 2 33 7" xfId="32428" xr:uid="{00000000-0005-0000-0000-0000AC7E0000}"/>
    <cellStyle name="Normal 2 2 2 2 2 2 33 8" xfId="32429" xr:uid="{00000000-0005-0000-0000-0000AD7E0000}"/>
    <cellStyle name="Normal 2 2 2 2 2 2 33 9" xfId="32430" xr:uid="{00000000-0005-0000-0000-0000AE7E0000}"/>
    <cellStyle name="Normal 2 2 2 2 2 2 33_Tabla M" xfId="32431" xr:uid="{00000000-0005-0000-0000-0000AF7E0000}"/>
    <cellStyle name="Normal 2 2 2 2 2 2 34" xfId="32432" xr:uid="{00000000-0005-0000-0000-0000B07E0000}"/>
    <cellStyle name="Normal 2 2 2 2 2 2 34 10" xfId="32433" xr:uid="{00000000-0005-0000-0000-0000B17E0000}"/>
    <cellStyle name="Normal 2 2 2 2 2 2 34 2" xfId="32434" xr:uid="{00000000-0005-0000-0000-0000B27E0000}"/>
    <cellStyle name="Normal 2 2 2 2 2 2 34 3" xfId="32435" xr:uid="{00000000-0005-0000-0000-0000B37E0000}"/>
    <cellStyle name="Normal 2 2 2 2 2 2 34 4" xfId="32436" xr:uid="{00000000-0005-0000-0000-0000B47E0000}"/>
    <cellStyle name="Normal 2 2 2 2 2 2 34 5" xfId="32437" xr:uid="{00000000-0005-0000-0000-0000B57E0000}"/>
    <cellStyle name="Normal 2 2 2 2 2 2 34 6" xfId="32438" xr:uid="{00000000-0005-0000-0000-0000B67E0000}"/>
    <cellStyle name="Normal 2 2 2 2 2 2 34 7" xfId="32439" xr:uid="{00000000-0005-0000-0000-0000B77E0000}"/>
    <cellStyle name="Normal 2 2 2 2 2 2 34 8" xfId="32440" xr:uid="{00000000-0005-0000-0000-0000B87E0000}"/>
    <cellStyle name="Normal 2 2 2 2 2 2 34 9" xfId="32441" xr:uid="{00000000-0005-0000-0000-0000B97E0000}"/>
    <cellStyle name="Normal 2 2 2 2 2 2 34_Tabla M" xfId="32442" xr:uid="{00000000-0005-0000-0000-0000BA7E0000}"/>
    <cellStyle name="Normal 2 2 2 2 2 2 35" xfId="32443" xr:uid="{00000000-0005-0000-0000-0000BB7E0000}"/>
    <cellStyle name="Normal 2 2 2 2 2 2 35 10" xfId="32444" xr:uid="{00000000-0005-0000-0000-0000BC7E0000}"/>
    <cellStyle name="Normal 2 2 2 2 2 2 35 2" xfId="32445" xr:uid="{00000000-0005-0000-0000-0000BD7E0000}"/>
    <cellStyle name="Normal 2 2 2 2 2 2 35 3" xfId="32446" xr:uid="{00000000-0005-0000-0000-0000BE7E0000}"/>
    <cellStyle name="Normal 2 2 2 2 2 2 35 4" xfId="32447" xr:uid="{00000000-0005-0000-0000-0000BF7E0000}"/>
    <cellStyle name="Normal 2 2 2 2 2 2 35 5" xfId="32448" xr:uid="{00000000-0005-0000-0000-0000C07E0000}"/>
    <cellStyle name="Normal 2 2 2 2 2 2 35 6" xfId="32449" xr:uid="{00000000-0005-0000-0000-0000C17E0000}"/>
    <cellStyle name="Normal 2 2 2 2 2 2 35 7" xfId="32450" xr:uid="{00000000-0005-0000-0000-0000C27E0000}"/>
    <cellStyle name="Normal 2 2 2 2 2 2 35 8" xfId="32451" xr:uid="{00000000-0005-0000-0000-0000C37E0000}"/>
    <cellStyle name="Normal 2 2 2 2 2 2 35 9" xfId="32452" xr:uid="{00000000-0005-0000-0000-0000C47E0000}"/>
    <cellStyle name="Normal 2 2 2 2 2 2 35_Tabla M" xfId="32453" xr:uid="{00000000-0005-0000-0000-0000C57E0000}"/>
    <cellStyle name="Normal 2 2 2 2 2 2 36" xfId="32454" xr:uid="{00000000-0005-0000-0000-0000C67E0000}"/>
    <cellStyle name="Normal 2 2 2 2 2 2 36 10" xfId="32455" xr:uid="{00000000-0005-0000-0000-0000C77E0000}"/>
    <cellStyle name="Normal 2 2 2 2 2 2 36 2" xfId="32456" xr:uid="{00000000-0005-0000-0000-0000C87E0000}"/>
    <cellStyle name="Normal 2 2 2 2 2 2 36 3" xfId="32457" xr:uid="{00000000-0005-0000-0000-0000C97E0000}"/>
    <cellStyle name="Normal 2 2 2 2 2 2 36 4" xfId="32458" xr:uid="{00000000-0005-0000-0000-0000CA7E0000}"/>
    <cellStyle name="Normal 2 2 2 2 2 2 36 5" xfId="32459" xr:uid="{00000000-0005-0000-0000-0000CB7E0000}"/>
    <cellStyle name="Normal 2 2 2 2 2 2 36 6" xfId="32460" xr:uid="{00000000-0005-0000-0000-0000CC7E0000}"/>
    <cellStyle name="Normal 2 2 2 2 2 2 36 7" xfId="32461" xr:uid="{00000000-0005-0000-0000-0000CD7E0000}"/>
    <cellStyle name="Normal 2 2 2 2 2 2 36 8" xfId="32462" xr:uid="{00000000-0005-0000-0000-0000CE7E0000}"/>
    <cellStyle name="Normal 2 2 2 2 2 2 36 9" xfId="32463" xr:uid="{00000000-0005-0000-0000-0000CF7E0000}"/>
    <cellStyle name="Normal 2 2 2 2 2 2 36_Tabla M" xfId="32464" xr:uid="{00000000-0005-0000-0000-0000D07E0000}"/>
    <cellStyle name="Normal 2 2 2 2 2 2 37" xfId="32465" xr:uid="{00000000-0005-0000-0000-0000D17E0000}"/>
    <cellStyle name="Normal 2 2 2 2 2 2 37 10" xfId="32466" xr:uid="{00000000-0005-0000-0000-0000D27E0000}"/>
    <cellStyle name="Normal 2 2 2 2 2 2 37 2" xfId="32467" xr:uid="{00000000-0005-0000-0000-0000D37E0000}"/>
    <cellStyle name="Normal 2 2 2 2 2 2 37 3" xfId="32468" xr:uid="{00000000-0005-0000-0000-0000D47E0000}"/>
    <cellStyle name="Normal 2 2 2 2 2 2 37 4" xfId="32469" xr:uid="{00000000-0005-0000-0000-0000D57E0000}"/>
    <cellStyle name="Normal 2 2 2 2 2 2 37 5" xfId="32470" xr:uid="{00000000-0005-0000-0000-0000D67E0000}"/>
    <cellStyle name="Normal 2 2 2 2 2 2 37 6" xfId="32471" xr:uid="{00000000-0005-0000-0000-0000D77E0000}"/>
    <cellStyle name="Normal 2 2 2 2 2 2 37 7" xfId="32472" xr:uid="{00000000-0005-0000-0000-0000D87E0000}"/>
    <cellStyle name="Normal 2 2 2 2 2 2 37 8" xfId="32473" xr:uid="{00000000-0005-0000-0000-0000D97E0000}"/>
    <cellStyle name="Normal 2 2 2 2 2 2 37 9" xfId="32474" xr:uid="{00000000-0005-0000-0000-0000DA7E0000}"/>
    <cellStyle name="Normal 2 2 2 2 2 2 37_Tabla M" xfId="32475" xr:uid="{00000000-0005-0000-0000-0000DB7E0000}"/>
    <cellStyle name="Normal 2 2 2 2 2 2 38" xfId="32476" xr:uid="{00000000-0005-0000-0000-0000DC7E0000}"/>
    <cellStyle name="Normal 2 2 2 2 2 2 38 10" xfId="32477" xr:uid="{00000000-0005-0000-0000-0000DD7E0000}"/>
    <cellStyle name="Normal 2 2 2 2 2 2 38 2" xfId="32478" xr:uid="{00000000-0005-0000-0000-0000DE7E0000}"/>
    <cellStyle name="Normal 2 2 2 2 2 2 38 3" xfId="32479" xr:uid="{00000000-0005-0000-0000-0000DF7E0000}"/>
    <cellStyle name="Normal 2 2 2 2 2 2 38 4" xfId="32480" xr:uid="{00000000-0005-0000-0000-0000E07E0000}"/>
    <cellStyle name="Normal 2 2 2 2 2 2 38 5" xfId="32481" xr:uid="{00000000-0005-0000-0000-0000E17E0000}"/>
    <cellStyle name="Normal 2 2 2 2 2 2 38 6" xfId="32482" xr:uid="{00000000-0005-0000-0000-0000E27E0000}"/>
    <cellStyle name="Normal 2 2 2 2 2 2 38 7" xfId="32483" xr:uid="{00000000-0005-0000-0000-0000E37E0000}"/>
    <cellStyle name="Normal 2 2 2 2 2 2 38 8" xfId="32484" xr:uid="{00000000-0005-0000-0000-0000E47E0000}"/>
    <cellStyle name="Normal 2 2 2 2 2 2 38 9" xfId="32485" xr:uid="{00000000-0005-0000-0000-0000E57E0000}"/>
    <cellStyle name="Normal 2 2 2 2 2 2 38_Tabla M" xfId="32486" xr:uid="{00000000-0005-0000-0000-0000E67E0000}"/>
    <cellStyle name="Normal 2 2 2 2 2 2 39" xfId="32487" xr:uid="{00000000-0005-0000-0000-0000E77E0000}"/>
    <cellStyle name="Normal 2 2 2 2 2 2 39 10" xfId="32488" xr:uid="{00000000-0005-0000-0000-0000E87E0000}"/>
    <cellStyle name="Normal 2 2 2 2 2 2 39 2" xfId="32489" xr:uid="{00000000-0005-0000-0000-0000E97E0000}"/>
    <cellStyle name="Normal 2 2 2 2 2 2 39 3" xfId="32490" xr:uid="{00000000-0005-0000-0000-0000EA7E0000}"/>
    <cellStyle name="Normal 2 2 2 2 2 2 39 4" xfId="32491" xr:uid="{00000000-0005-0000-0000-0000EB7E0000}"/>
    <cellStyle name="Normal 2 2 2 2 2 2 39 5" xfId="32492" xr:uid="{00000000-0005-0000-0000-0000EC7E0000}"/>
    <cellStyle name="Normal 2 2 2 2 2 2 39 6" xfId="32493" xr:uid="{00000000-0005-0000-0000-0000ED7E0000}"/>
    <cellStyle name="Normal 2 2 2 2 2 2 39 7" xfId="32494" xr:uid="{00000000-0005-0000-0000-0000EE7E0000}"/>
    <cellStyle name="Normal 2 2 2 2 2 2 39 8" xfId="32495" xr:uid="{00000000-0005-0000-0000-0000EF7E0000}"/>
    <cellStyle name="Normal 2 2 2 2 2 2 39 9" xfId="32496" xr:uid="{00000000-0005-0000-0000-0000F07E0000}"/>
    <cellStyle name="Normal 2 2 2 2 2 2 39_Tabla M" xfId="32497" xr:uid="{00000000-0005-0000-0000-0000F17E0000}"/>
    <cellStyle name="Normal 2 2 2 2 2 2 4" xfId="32498" xr:uid="{00000000-0005-0000-0000-0000F27E0000}"/>
    <cellStyle name="Normal 2 2 2 2 2 2 4 10" xfId="32499" xr:uid="{00000000-0005-0000-0000-0000F37E0000}"/>
    <cellStyle name="Normal 2 2 2 2 2 2 4 2" xfId="32500" xr:uid="{00000000-0005-0000-0000-0000F47E0000}"/>
    <cellStyle name="Normal 2 2 2 2 2 2 4 3" xfId="32501" xr:uid="{00000000-0005-0000-0000-0000F57E0000}"/>
    <cellStyle name="Normal 2 2 2 2 2 2 4 4" xfId="32502" xr:uid="{00000000-0005-0000-0000-0000F67E0000}"/>
    <cellStyle name="Normal 2 2 2 2 2 2 4 5" xfId="32503" xr:uid="{00000000-0005-0000-0000-0000F77E0000}"/>
    <cellStyle name="Normal 2 2 2 2 2 2 4 6" xfId="32504" xr:uid="{00000000-0005-0000-0000-0000F87E0000}"/>
    <cellStyle name="Normal 2 2 2 2 2 2 4 7" xfId="32505" xr:uid="{00000000-0005-0000-0000-0000F97E0000}"/>
    <cellStyle name="Normal 2 2 2 2 2 2 4 8" xfId="32506" xr:uid="{00000000-0005-0000-0000-0000FA7E0000}"/>
    <cellStyle name="Normal 2 2 2 2 2 2 4 9" xfId="32507" xr:uid="{00000000-0005-0000-0000-0000FB7E0000}"/>
    <cellStyle name="Normal 2 2 2 2 2 2 4_Tabla M" xfId="32508" xr:uid="{00000000-0005-0000-0000-0000FC7E0000}"/>
    <cellStyle name="Normal 2 2 2 2 2 2 40" xfId="32509" xr:uid="{00000000-0005-0000-0000-0000FD7E0000}"/>
    <cellStyle name="Normal 2 2 2 2 2 2 40 10" xfId="32510" xr:uid="{00000000-0005-0000-0000-0000FE7E0000}"/>
    <cellStyle name="Normal 2 2 2 2 2 2 40 2" xfId="32511" xr:uid="{00000000-0005-0000-0000-0000FF7E0000}"/>
    <cellStyle name="Normal 2 2 2 2 2 2 40 3" xfId="32512" xr:uid="{00000000-0005-0000-0000-0000007F0000}"/>
    <cellStyle name="Normal 2 2 2 2 2 2 40 4" xfId="32513" xr:uid="{00000000-0005-0000-0000-0000017F0000}"/>
    <cellStyle name="Normal 2 2 2 2 2 2 40 5" xfId="32514" xr:uid="{00000000-0005-0000-0000-0000027F0000}"/>
    <cellStyle name="Normal 2 2 2 2 2 2 40 6" xfId="32515" xr:uid="{00000000-0005-0000-0000-0000037F0000}"/>
    <cellStyle name="Normal 2 2 2 2 2 2 40 7" xfId="32516" xr:uid="{00000000-0005-0000-0000-0000047F0000}"/>
    <cellStyle name="Normal 2 2 2 2 2 2 40 8" xfId="32517" xr:uid="{00000000-0005-0000-0000-0000057F0000}"/>
    <cellStyle name="Normal 2 2 2 2 2 2 40 9" xfId="32518" xr:uid="{00000000-0005-0000-0000-0000067F0000}"/>
    <cellStyle name="Normal 2 2 2 2 2 2 40_Tabla M" xfId="32519" xr:uid="{00000000-0005-0000-0000-0000077F0000}"/>
    <cellStyle name="Normal 2 2 2 2 2 2 41" xfId="32520" xr:uid="{00000000-0005-0000-0000-0000087F0000}"/>
    <cellStyle name="Normal 2 2 2 2 2 2 41 10" xfId="32521" xr:uid="{00000000-0005-0000-0000-0000097F0000}"/>
    <cellStyle name="Normal 2 2 2 2 2 2 41 2" xfId="32522" xr:uid="{00000000-0005-0000-0000-00000A7F0000}"/>
    <cellStyle name="Normal 2 2 2 2 2 2 41 3" xfId="32523" xr:uid="{00000000-0005-0000-0000-00000B7F0000}"/>
    <cellStyle name="Normal 2 2 2 2 2 2 41 4" xfId="32524" xr:uid="{00000000-0005-0000-0000-00000C7F0000}"/>
    <cellStyle name="Normal 2 2 2 2 2 2 41 5" xfId="32525" xr:uid="{00000000-0005-0000-0000-00000D7F0000}"/>
    <cellStyle name="Normal 2 2 2 2 2 2 41 6" xfId="32526" xr:uid="{00000000-0005-0000-0000-00000E7F0000}"/>
    <cellStyle name="Normal 2 2 2 2 2 2 41 7" xfId="32527" xr:uid="{00000000-0005-0000-0000-00000F7F0000}"/>
    <cellStyle name="Normal 2 2 2 2 2 2 41 8" xfId="32528" xr:uid="{00000000-0005-0000-0000-0000107F0000}"/>
    <cellStyle name="Normal 2 2 2 2 2 2 41 9" xfId="32529" xr:uid="{00000000-0005-0000-0000-0000117F0000}"/>
    <cellStyle name="Normal 2 2 2 2 2 2 41_Tabla M" xfId="32530" xr:uid="{00000000-0005-0000-0000-0000127F0000}"/>
    <cellStyle name="Normal 2 2 2 2 2 2 42" xfId="32531" xr:uid="{00000000-0005-0000-0000-0000137F0000}"/>
    <cellStyle name="Normal 2 2 2 2 2 2 42 10" xfId="32532" xr:uid="{00000000-0005-0000-0000-0000147F0000}"/>
    <cellStyle name="Normal 2 2 2 2 2 2 42 2" xfId="32533" xr:uid="{00000000-0005-0000-0000-0000157F0000}"/>
    <cellStyle name="Normal 2 2 2 2 2 2 42 3" xfId="32534" xr:uid="{00000000-0005-0000-0000-0000167F0000}"/>
    <cellStyle name="Normal 2 2 2 2 2 2 42 4" xfId="32535" xr:uid="{00000000-0005-0000-0000-0000177F0000}"/>
    <cellStyle name="Normal 2 2 2 2 2 2 42 5" xfId="32536" xr:uid="{00000000-0005-0000-0000-0000187F0000}"/>
    <cellStyle name="Normal 2 2 2 2 2 2 42 6" xfId="32537" xr:uid="{00000000-0005-0000-0000-0000197F0000}"/>
    <cellStyle name="Normal 2 2 2 2 2 2 42 7" xfId="32538" xr:uid="{00000000-0005-0000-0000-00001A7F0000}"/>
    <cellStyle name="Normal 2 2 2 2 2 2 42 8" xfId="32539" xr:uid="{00000000-0005-0000-0000-00001B7F0000}"/>
    <cellStyle name="Normal 2 2 2 2 2 2 42 9" xfId="32540" xr:uid="{00000000-0005-0000-0000-00001C7F0000}"/>
    <cellStyle name="Normal 2 2 2 2 2 2 42_Tabla M" xfId="32541" xr:uid="{00000000-0005-0000-0000-00001D7F0000}"/>
    <cellStyle name="Normal 2 2 2 2 2 2 43" xfId="32542" xr:uid="{00000000-0005-0000-0000-00001E7F0000}"/>
    <cellStyle name="Normal 2 2 2 2 2 2 43 10" xfId="32543" xr:uid="{00000000-0005-0000-0000-00001F7F0000}"/>
    <cellStyle name="Normal 2 2 2 2 2 2 43 2" xfId="32544" xr:uid="{00000000-0005-0000-0000-0000207F0000}"/>
    <cellStyle name="Normal 2 2 2 2 2 2 43 3" xfId="32545" xr:uid="{00000000-0005-0000-0000-0000217F0000}"/>
    <cellStyle name="Normal 2 2 2 2 2 2 43 4" xfId="32546" xr:uid="{00000000-0005-0000-0000-0000227F0000}"/>
    <cellStyle name="Normal 2 2 2 2 2 2 43 5" xfId="32547" xr:uid="{00000000-0005-0000-0000-0000237F0000}"/>
    <cellStyle name="Normal 2 2 2 2 2 2 43 6" xfId="32548" xr:uid="{00000000-0005-0000-0000-0000247F0000}"/>
    <cellStyle name="Normal 2 2 2 2 2 2 43 7" xfId="32549" xr:uid="{00000000-0005-0000-0000-0000257F0000}"/>
    <cellStyle name="Normal 2 2 2 2 2 2 43 8" xfId="32550" xr:uid="{00000000-0005-0000-0000-0000267F0000}"/>
    <cellStyle name="Normal 2 2 2 2 2 2 43 9" xfId="32551" xr:uid="{00000000-0005-0000-0000-0000277F0000}"/>
    <cellStyle name="Normal 2 2 2 2 2 2 43_Tabla M" xfId="32552" xr:uid="{00000000-0005-0000-0000-0000287F0000}"/>
    <cellStyle name="Normal 2 2 2 2 2 2 44" xfId="32553" xr:uid="{00000000-0005-0000-0000-0000297F0000}"/>
    <cellStyle name="Normal 2 2 2 2 2 2 44 10" xfId="32554" xr:uid="{00000000-0005-0000-0000-00002A7F0000}"/>
    <cellStyle name="Normal 2 2 2 2 2 2 44 2" xfId="32555" xr:uid="{00000000-0005-0000-0000-00002B7F0000}"/>
    <cellStyle name="Normal 2 2 2 2 2 2 44 3" xfId="32556" xr:uid="{00000000-0005-0000-0000-00002C7F0000}"/>
    <cellStyle name="Normal 2 2 2 2 2 2 44 4" xfId="32557" xr:uid="{00000000-0005-0000-0000-00002D7F0000}"/>
    <cellStyle name="Normal 2 2 2 2 2 2 44 5" xfId="32558" xr:uid="{00000000-0005-0000-0000-00002E7F0000}"/>
    <cellStyle name="Normal 2 2 2 2 2 2 44 6" xfId="32559" xr:uid="{00000000-0005-0000-0000-00002F7F0000}"/>
    <cellStyle name="Normal 2 2 2 2 2 2 44 7" xfId="32560" xr:uid="{00000000-0005-0000-0000-0000307F0000}"/>
    <cellStyle name="Normal 2 2 2 2 2 2 44 8" xfId="32561" xr:uid="{00000000-0005-0000-0000-0000317F0000}"/>
    <cellStyle name="Normal 2 2 2 2 2 2 44 9" xfId="32562" xr:uid="{00000000-0005-0000-0000-0000327F0000}"/>
    <cellStyle name="Normal 2 2 2 2 2 2 44_Tabla M" xfId="32563" xr:uid="{00000000-0005-0000-0000-0000337F0000}"/>
    <cellStyle name="Normal 2 2 2 2 2 2 45" xfId="32564" xr:uid="{00000000-0005-0000-0000-0000347F0000}"/>
    <cellStyle name="Normal 2 2 2 2 2 2 45 10" xfId="32565" xr:uid="{00000000-0005-0000-0000-0000357F0000}"/>
    <cellStyle name="Normal 2 2 2 2 2 2 45 2" xfId="32566" xr:uid="{00000000-0005-0000-0000-0000367F0000}"/>
    <cellStyle name="Normal 2 2 2 2 2 2 45 3" xfId="32567" xr:uid="{00000000-0005-0000-0000-0000377F0000}"/>
    <cellStyle name="Normal 2 2 2 2 2 2 45 4" xfId="32568" xr:uid="{00000000-0005-0000-0000-0000387F0000}"/>
    <cellStyle name="Normal 2 2 2 2 2 2 45 5" xfId="32569" xr:uid="{00000000-0005-0000-0000-0000397F0000}"/>
    <cellStyle name="Normal 2 2 2 2 2 2 45 6" xfId="32570" xr:uid="{00000000-0005-0000-0000-00003A7F0000}"/>
    <cellStyle name="Normal 2 2 2 2 2 2 45 7" xfId="32571" xr:uid="{00000000-0005-0000-0000-00003B7F0000}"/>
    <cellStyle name="Normal 2 2 2 2 2 2 45 8" xfId="32572" xr:uid="{00000000-0005-0000-0000-00003C7F0000}"/>
    <cellStyle name="Normal 2 2 2 2 2 2 45 9" xfId="32573" xr:uid="{00000000-0005-0000-0000-00003D7F0000}"/>
    <cellStyle name="Normal 2 2 2 2 2 2 45_Tabla M" xfId="32574" xr:uid="{00000000-0005-0000-0000-00003E7F0000}"/>
    <cellStyle name="Normal 2 2 2 2 2 2 46" xfId="32575" xr:uid="{00000000-0005-0000-0000-00003F7F0000}"/>
    <cellStyle name="Normal 2 2 2 2 2 2 46 10" xfId="32576" xr:uid="{00000000-0005-0000-0000-0000407F0000}"/>
    <cellStyle name="Normal 2 2 2 2 2 2 46 2" xfId="32577" xr:uid="{00000000-0005-0000-0000-0000417F0000}"/>
    <cellStyle name="Normal 2 2 2 2 2 2 46 3" xfId="32578" xr:uid="{00000000-0005-0000-0000-0000427F0000}"/>
    <cellStyle name="Normal 2 2 2 2 2 2 46 4" xfId="32579" xr:uid="{00000000-0005-0000-0000-0000437F0000}"/>
    <cellStyle name="Normal 2 2 2 2 2 2 46 5" xfId="32580" xr:uid="{00000000-0005-0000-0000-0000447F0000}"/>
    <cellStyle name="Normal 2 2 2 2 2 2 46 6" xfId="32581" xr:uid="{00000000-0005-0000-0000-0000457F0000}"/>
    <cellStyle name="Normal 2 2 2 2 2 2 46 7" xfId="32582" xr:uid="{00000000-0005-0000-0000-0000467F0000}"/>
    <cellStyle name="Normal 2 2 2 2 2 2 46 8" xfId="32583" xr:uid="{00000000-0005-0000-0000-0000477F0000}"/>
    <cellStyle name="Normal 2 2 2 2 2 2 46 9" xfId="32584" xr:uid="{00000000-0005-0000-0000-0000487F0000}"/>
    <cellStyle name="Normal 2 2 2 2 2 2 46_Tabla M" xfId="32585" xr:uid="{00000000-0005-0000-0000-0000497F0000}"/>
    <cellStyle name="Normal 2 2 2 2 2 2 47" xfId="32586" xr:uid="{00000000-0005-0000-0000-00004A7F0000}"/>
    <cellStyle name="Normal 2 2 2 2 2 2 47 10" xfId="32587" xr:uid="{00000000-0005-0000-0000-00004B7F0000}"/>
    <cellStyle name="Normal 2 2 2 2 2 2 47 2" xfId="32588" xr:uid="{00000000-0005-0000-0000-00004C7F0000}"/>
    <cellStyle name="Normal 2 2 2 2 2 2 47 3" xfId="32589" xr:uid="{00000000-0005-0000-0000-00004D7F0000}"/>
    <cellStyle name="Normal 2 2 2 2 2 2 47 4" xfId="32590" xr:uid="{00000000-0005-0000-0000-00004E7F0000}"/>
    <cellStyle name="Normal 2 2 2 2 2 2 47 5" xfId="32591" xr:uid="{00000000-0005-0000-0000-00004F7F0000}"/>
    <cellStyle name="Normal 2 2 2 2 2 2 47 6" xfId="32592" xr:uid="{00000000-0005-0000-0000-0000507F0000}"/>
    <cellStyle name="Normal 2 2 2 2 2 2 47 7" xfId="32593" xr:uid="{00000000-0005-0000-0000-0000517F0000}"/>
    <cellStyle name="Normal 2 2 2 2 2 2 47 8" xfId="32594" xr:uid="{00000000-0005-0000-0000-0000527F0000}"/>
    <cellStyle name="Normal 2 2 2 2 2 2 47 9" xfId="32595" xr:uid="{00000000-0005-0000-0000-0000537F0000}"/>
    <cellStyle name="Normal 2 2 2 2 2 2 47_Tabla M" xfId="32596" xr:uid="{00000000-0005-0000-0000-0000547F0000}"/>
    <cellStyle name="Normal 2 2 2 2 2 2 48" xfId="32597" xr:uid="{00000000-0005-0000-0000-0000557F0000}"/>
    <cellStyle name="Normal 2 2 2 2 2 2 48 10" xfId="32598" xr:uid="{00000000-0005-0000-0000-0000567F0000}"/>
    <cellStyle name="Normal 2 2 2 2 2 2 48 2" xfId="32599" xr:uid="{00000000-0005-0000-0000-0000577F0000}"/>
    <cellStyle name="Normal 2 2 2 2 2 2 48 3" xfId="32600" xr:uid="{00000000-0005-0000-0000-0000587F0000}"/>
    <cellStyle name="Normal 2 2 2 2 2 2 48 4" xfId="32601" xr:uid="{00000000-0005-0000-0000-0000597F0000}"/>
    <cellStyle name="Normal 2 2 2 2 2 2 48 5" xfId="32602" xr:uid="{00000000-0005-0000-0000-00005A7F0000}"/>
    <cellStyle name="Normal 2 2 2 2 2 2 48 6" xfId="32603" xr:uid="{00000000-0005-0000-0000-00005B7F0000}"/>
    <cellStyle name="Normal 2 2 2 2 2 2 48 7" xfId="32604" xr:uid="{00000000-0005-0000-0000-00005C7F0000}"/>
    <cellStyle name="Normal 2 2 2 2 2 2 48 8" xfId="32605" xr:uid="{00000000-0005-0000-0000-00005D7F0000}"/>
    <cellStyle name="Normal 2 2 2 2 2 2 48 9" xfId="32606" xr:uid="{00000000-0005-0000-0000-00005E7F0000}"/>
    <cellStyle name="Normal 2 2 2 2 2 2 48_Tabla M" xfId="32607" xr:uid="{00000000-0005-0000-0000-00005F7F0000}"/>
    <cellStyle name="Normal 2 2 2 2 2 2 49" xfId="32608" xr:uid="{00000000-0005-0000-0000-0000607F0000}"/>
    <cellStyle name="Normal 2 2 2 2 2 2 49 10" xfId="32609" xr:uid="{00000000-0005-0000-0000-0000617F0000}"/>
    <cellStyle name="Normal 2 2 2 2 2 2 49 2" xfId="32610" xr:uid="{00000000-0005-0000-0000-0000627F0000}"/>
    <cellStyle name="Normal 2 2 2 2 2 2 49 3" xfId="32611" xr:uid="{00000000-0005-0000-0000-0000637F0000}"/>
    <cellStyle name="Normal 2 2 2 2 2 2 49 4" xfId="32612" xr:uid="{00000000-0005-0000-0000-0000647F0000}"/>
    <cellStyle name="Normal 2 2 2 2 2 2 49 5" xfId="32613" xr:uid="{00000000-0005-0000-0000-0000657F0000}"/>
    <cellStyle name="Normal 2 2 2 2 2 2 49 6" xfId="32614" xr:uid="{00000000-0005-0000-0000-0000667F0000}"/>
    <cellStyle name="Normal 2 2 2 2 2 2 49 7" xfId="32615" xr:uid="{00000000-0005-0000-0000-0000677F0000}"/>
    <cellStyle name="Normal 2 2 2 2 2 2 49 8" xfId="32616" xr:uid="{00000000-0005-0000-0000-0000687F0000}"/>
    <cellStyle name="Normal 2 2 2 2 2 2 49 9" xfId="32617" xr:uid="{00000000-0005-0000-0000-0000697F0000}"/>
    <cellStyle name="Normal 2 2 2 2 2 2 49_Tabla M" xfId="32618" xr:uid="{00000000-0005-0000-0000-00006A7F0000}"/>
    <cellStyle name="Normal 2 2 2 2 2 2 5" xfId="32619" xr:uid="{00000000-0005-0000-0000-00006B7F0000}"/>
    <cellStyle name="Normal 2 2 2 2 2 2 5 10" xfId="32620" xr:uid="{00000000-0005-0000-0000-00006C7F0000}"/>
    <cellStyle name="Normal 2 2 2 2 2 2 5 2" xfId="32621" xr:uid="{00000000-0005-0000-0000-00006D7F0000}"/>
    <cellStyle name="Normal 2 2 2 2 2 2 5 3" xfId="32622" xr:uid="{00000000-0005-0000-0000-00006E7F0000}"/>
    <cellStyle name="Normal 2 2 2 2 2 2 5 4" xfId="32623" xr:uid="{00000000-0005-0000-0000-00006F7F0000}"/>
    <cellStyle name="Normal 2 2 2 2 2 2 5 5" xfId="32624" xr:uid="{00000000-0005-0000-0000-0000707F0000}"/>
    <cellStyle name="Normal 2 2 2 2 2 2 5 6" xfId="32625" xr:uid="{00000000-0005-0000-0000-0000717F0000}"/>
    <cellStyle name="Normal 2 2 2 2 2 2 5 7" xfId="32626" xr:uid="{00000000-0005-0000-0000-0000727F0000}"/>
    <cellStyle name="Normal 2 2 2 2 2 2 5 8" xfId="32627" xr:uid="{00000000-0005-0000-0000-0000737F0000}"/>
    <cellStyle name="Normal 2 2 2 2 2 2 5 9" xfId="32628" xr:uid="{00000000-0005-0000-0000-0000747F0000}"/>
    <cellStyle name="Normal 2 2 2 2 2 2 5_Tabla M" xfId="32629" xr:uid="{00000000-0005-0000-0000-0000757F0000}"/>
    <cellStyle name="Normal 2 2 2 2 2 2 50" xfId="32630" xr:uid="{00000000-0005-0000-0000-0000767F0000}"/>
    <cellStyle name="Normal 2 2 2 2 2 2 50 10" xfId="32631" xr:uid="{00000000-0005-0000-0000-0000777F0000}"/>
    <cellStyle name="Normal 2 2 2 2 2 2 50 2" xfId="32632" xr:uid="{00000000-0005-0000-0000-0000787F0000}"/>
    <cellStyle name="Normal 2 2 2 2 2 2 50 3" xfId="32633" xr:uid="{00000000-0005-0000-0000-0000797F0000}"/>
    <cellStyle name="Normal 2 2 2 2 2 2 50 4" xfId="32634" xr:uid="{00000000-0005-0000-0000-00007A7F0000}"/>
    <cellStyle name="Normal 2 2 2 2 2 2 50 5" xfId="32635" xr:uid="{00000000-0005-0000-0000-00007B7F0000}"/>
    <cellStyle name="Normal 2 2 2 2 2 2 50 6" xfId="32636" xr:uid="{00000000-0005-0000-0000-00007C7F0000}"/>
    <cellStyle name="Normal 2 2 2 2 2 2 50 7" xfId="32637" xr:uid="{00000000-0005-0000-0000-00007D7F0000}"/>
    <cellStyle name="Normal 2 2 2 2 2 2 50 8" xfId="32638" xr:uid="{00000000-0005-0000-0000-00007E7F0000}"/>
    <cellStyle name="Normal 2 2 2 2 2 2 50 9" xfId="32639" xr:uid="{00000000-0005-0000-0000-00007F7F0000}"/>
    <cellStyle name="Normal 2 2 2 2 2 2 50_Tabla M" xfId="32640" xr:uid="{00000000-0005-0000-0000-0000807F0000}"/>
    <cellStyle name="Normal 2 2 2 2 2 2 51" xfId="32641" xr:uid="{00000000-0005-0000-0000-0000817F0000}"/>
    <cellStyle name="Normal 2 2 2 2 2 2 51 10" xfId="32642" xr:uid="{00000000-0005-0000-0000-0000827F0000}"/>
    <cellStyle name="Normal 2 2 2 2 2 2 51 2" xfId="32643" xr:uid="{00000000-0005-0000-0000-0000837F0000}"/>
    <cellStyle name="Normal 2 2 2 2 2 2 51 3" xfId="32644" xr:uid="{00000000-0005-0000-0000-0000847F0000}"/>
    <cellStyle name="Normal 2 2 2 2 2 2 51 4" xfId="32645" xr:uid="{00000000-0005-0000-0000-0000857F0000}"/>
    <cellStyle name="Normal 2 2 2 2 2 2 51 5" xfId="32646" xr:uid="{00000000-0005-0000-0000-0000867F0000}"/>
    <cellStyle name="Normal 2 2 2 2 2 2 51 6" xfId="32647" xr:uid="{00000000-0005-0000-0000-0000877F0000}"/>
    <cellStyle name="Normal 2 2 2 2 2 2 51 7" xfId="32648" xr:uid="{00000000-0005-0000-0000-0000887F0000}"/>
    <cellStyle name="Normal 2 2 2 2 2 2 51 8" xfId="32649" xr:uid="{00000000-0005-0000-0000-0000897F0000}"/>
    <cellStyle name="Normal 2 2 2 2 2 2 51 9" xfId="32650" xr:uid="{00000000-0005-0000-0000-00008A7F0000}"/>
    <cellStyle name="Normal 2 2 2 2 2 2 51_Tabla M" xfId="32651" xr:uid="{00000000-0005-0000-0000-00008B7F0000}"/>
    <cellStyle name="Normal 2 2 2 2 2 2 52" xfId="32652" xr:uid="{00000000-0005-0000-0000-00008C7F0000}"/>
    <cellStyle name="Normal 2 2 2 2 2 2 52 10" xfId="32653" xr:uid="{00000000-0005-0000-0000-00008D7F0000}"/>
    <cellStyle name="Normal 2 2 2 2 2 2 52 2" xfId="32654" xr:uid="{00000000-0005-0000-0000-00008E7F0000}"/>
    <cellStyle name="Normal 2 2 2 2 2 2 52 3" xfId="32655" xr:uid="{00000000-0005-0000-0000-00008F7F0000}"/>
    <cellStyle name="Normal 2 2 2 2 2 2 52 4" xfId="32656" xr:uid="{00000000-0005-0000-0000-0000907F0000}"/>
    <cellStyle name="Normal 2 2 2 2 2 2 52 5" xfId="32657" xr:uid="{00000000-0005-0000-0000-0000917F0000}"/>
    <cellStyle name="Normal 2 2 2 2 2 2 52 6" xfId="32658" xr:uid="{00000000-0005-0000-0000-0000927F0000}"/>
    <cellStyle name="Normal 2 2 2 2 2 2 52 7" xfId="32659" xr:uid="{00000000-0005-0000-0000-0000937F0000}"/>
    <cellStyle name="Normal 2 2 2 2 2 2 52 8" xfId="32660" xr:uid="{00000000-0005-0000-0000-0000947F0000}"/>
    <cellStyle name="Normal 2 2 2 2 2 2 52 9" xfId="32661" xr:uid="{00000000-0005-0000-0000-0000957F0000}"/>
    <cellStyle name="Normal 2 2 2 2 2 2 52_Tabla M" xfId="32662" xr:uid="{00000000-0005-0000-0000-0000967F0000}"/>
    <cellStyle name="Normal 2 2 2 2 2 2 53" xfId="32663" xr:uid="{00000000-0005-0000-0000-0000977F0000}"/>
    <cellStyle name="Normal 2 2 2 2 2 2 53 10" xfId="32664" xr:uid="{00000000-0005-0000-0000-0000987F0000}"/>
    <cellStyle name="Normal 2 2 2 2 2 2 53 2" xfId="32665" xr:uid="{00000000-0005-0000-0000-0000997F0000}"/>
    <cellStyle name="Normal 2 2 2 2 2 2 53 3" xfId="32666" xr:uid="{00000000-0005-0000-0000-00009A7F0000}"/>
    <cellStyle name="Normal 2 2 2 2 2 2 53 4" xfId="32667" xr:uid="{00000000-0005-0000-0000-00009B7F0000}"/>
    <cellStyle name="Normal 2 2 2 2 2 2 53 5" xfId="32668" xr:uid="{00000000-0005-0000-0000-00009C7F0000}"/>
    <cellStyle name="Normal 2 2 2 2 2 2 53 6" xfId="32669" xr:uid="{00000000-0005-0000-0000-00009D7F0000}"/>
    <cellStyle name="Normal 2 2 2 2 2 2 53 7" xfId="32670" xr:uid="{00000000-0005-0000-0000-00009E7F0000}"/>
    <cellStyle name="Normal 2 2 2 2 2 2 53 8" xfId="32671" xr:uid="{00000000-0005-0000-0000-00009F7F0000}"/>
    <cellStyle name="Normal 2 2 2 2 2 2 53 9" xfId="32672" xr:uid="{00000000-0005-0000-0000-0000A07F0000}"/>
    <cellStyle name="Normal 2 2 2 2 2 2 53_Tabla M" xfId="32673" xr:uid="{00000000-0005-0000-0000-0000A17F0000}"/>
    <cellStyle name="Normal 2 2 2 2 2 2 54" xfId="32674" xr:uid="{00000000-0005-0000-0000-0000A27F0000}"/>
    <cellStyle name="Normal 2 2 2 2 2 2 54 10" xfId="32675" xr:uid="{00000000-0005-0000-0000-0000A37F0000}"/>
    <cellStyle name="Normal 2 2 2 2 2 2 54 2" xfId="32676" xr:uid="{00000000-0005-0000-0000-0000A47F0000}"/>
    <cellStyle name="Normal 2 2 2 2 2 2 54 3" xfId="32677" xr:uid="{00000000-0005-0000-0000-0000A57F0000}"/>
    <cellStyle name="Normal 2 2 2 2 2 2 54 4" xfId="32678" xr:uid="{00000000-0005-0000-0000-0000A67F0000}"/>
    <cellStyle name="Normal 2 2 2 2 2 2 54 5" xfId="32679" xr:uid="{00000000-0005-0000-0000-0000A77F0000}"/>
    <cellStyle name="Normal 2 2 2 2 2 2 54 6" xfId="32680" xr:uid="{00000000-0005-0000-0000-0000A87F0000}"/>
    <cellStyle name="Normal 2 2 2 2 2 2 54 7" xfId="32681" xr:uid="{00000000-0005-0000-0000-0000A97F0000}"/>
    <cellStyle name="Normal 2 2 2 2 2 2 54 8" xfId="32682" xr:uid="{00000000-0005-0000-0000-0000AA7F0000}"/>
    <cellStyle name="Normal 2 2 2 2 2 2 54 9" xfId="32683" xr:uid="{00000000-0005-0000-0000-0000AB7F0000}"/>
    <cellStyle name="Normal 2 2 2 2 2 2 54_Tabla M" xfId="32684" xr:uid="{00000000-0005-0000-0000-0000AC7F0000}"/>
    <cellStyle name="Normal 2 2 2 2 2 2 55" xfId="32685" xr:uid="{00000000-0005-0000-0000-0000AD7F0000}"/>
    <cellStyle name="Normal 2 2 2 2 2 2 55 10" xfId="32686" xr:uid="{00000000-0005-0000-0000-0000AE7F0000}"/>
    <cellStyle name="Normal 2 2 2 2 2 2 55 2" xfId="32687" xr:uid="{00000000-0005-0000-0000-0000AF7F0000}"/>
    <cellStyle name="Normal 2 2 2 2 2 2 55 3" xfId="32688" xr:uid="{00000000-0005-0000-0000-0000B07F0000}"/>
    <cellStyle name="Normal 2 2 2 2 2 2 55 4" xfId="32689" xr:uid="{00000000-0005-0000-0000-0000B17F0000}"/>
    <cellStyle name="Normal 2 2 2 2 2 2 55 5" xfId="32690" xr:uid="{00000000-0005-0000-0000-0000B27F0000}"/>
    <cellStyle name="Normal 2 2 2 2 2 2 55 6" xfId="32691" xr:uid="{00000000-0005-0000-0000-0000B37F0000}"/>
    <cellStyle name="Normal 2 2 2 2 2 2 55 7" xfId="32692" xr:uid="{00000000-0005-0000-0000-0000B47F0000}"/>
    <cellStyle name="Normal 2 2 2 2 2 2 55 8" xfId="32693" xr:uid="{00000000-0005-0000-0000-0000B57F0000}"/>
    <cellStyle name="Normal 2 2 2 2 2 2 55 9" xfId="32694" xr:uid="{00000000-0005-0000-0000-0000B67F0000}"/>
    <cellStyle name="Normal 2 2 2 2 2 2 55_Tabla M" xfId="32695" xr:uid="{00000000-0005-0000-0000-0000B77F0000}"/>
    <cellStyle name="Normal 2 2 2 2 2 2 56" xfId="32696" xr:uid="{00000000-0005-0000-0000-0000B87F0000}"/>
    <cellStyle name="Normal 2 2 2 2 2 2 56 10" xfId="32697" xr:uid="{00000000-0005-0000-0000-0000B97F0000}"/>
    <cellStyle name="Normal 2 2 2 2 2 2 56 2" xfId="32698" xr:uid="{00000000-0005-0000-0000-0000BA7F0000}"/>
    <cellStyle name="Normal 2 2 2 2 2 2 56 3" xfId="32699" xr:uid="{00000000-0005-0000-0000-0000BB7F0000}"/>
    <cellStyle name="Normal 2 2 2 2 2 2 56 4" xfId="32700" xr:uid="{00000000-0005-0000-0000-0000BC7F0000}"/>
    <cellStyle name="Normal 2 2 2 2 2 2 56 5" xfId="32701" xr:uid="{00000000-0005-0000-0000-0000BD7F0000}"/>
    <cellStyle name="Normal 2 2 2 2 2 2 56 6" xfId="32702" xr:uid="{00000000-0005-0000-0000-0000BE7F0000}"/>
    <cellStyle name="Normal 2 2 2 2 2 2 56 7" xfId="32703" xr:uid="{00000000-0005-0000-0000-0000BF7F0000}"/>
    <cellStyle name="Normal 2 2 2 2 2 2 56 8" xfId="32704" xr:uid="{00000000-0005-0000-0000-0000C07F0000}"/>
    <cellStyle name="Normal 2 2 2 2 2 2 56 9" xfId="32705" xr:uid="{00000000-0005-0000-0000-0000C17F0000}"/>
    <cellStyle name="Normal 2 2 2 2 2 2 56_Tabla M" xfId="32706" xr:uid="{00000000-0005-0000-0000-0000C27F0000}"/>
    <cellStyle name="Normal 2 2 2 2 2 2 57" xfId="32707" xr:uid="{00000000-0005-0000-0000-0000C37F0000}"/>
    <cellStyle name="Normal 2 2 2 2 2 2 57 10" xfId="32708" xr:uid="{00000000-0005-0000-0000-0000C47F0000}"/>
    <cellStyle name="Normal 2 2 2 2 2 2 57 2" xfId="32709" xr:uid="{00000000-0005-0000-0000-0000C57F0000}"/>
    <cellStyle name="Normal 2 2 2 2 2 2 57 3" xfId="32710" xr:uid="{00000000-0005-0000-0000-0000C67F0000}"/>
    <cellStyle name="Normal 2 2 2 2 2 2 57 4" xfId="32711" xr:uid="{00000000-0005-0000-0000-0000C77F0000}"/>
    <cellStyle name="Normal 2 2 2 2 2 2 57 5" xfId="32712" xr:uid="{00000000-0005-0000-0000-0000C87F0000}"/>
    <cellStyle name="Normal 2 2 2 2 2 2 57 6" xfId="32713" xr:uid="{00000000-0005-0000-0000-0000C97F0000}"/>
    <cellStyle name="Normal 2 2 2 2 2 2 57 7" xfId="32714" xr:uid="{00000000-0005-0000-0000-0000CA7F0000}"/>
    <cellStyle name="Normal 2 2 2 2 2 2 57 8" xfId="32715" xr:uid="{00000000-0005-0000-0000-0000CB7F0000}"/>
    <cellStyle name="Normal 2 2 2 2 2 2 57 9" xfId="32716" xr:uid="{00000000-0005-0000-0000-0000CC7F0000}"/>
    <cellStyle name="Normal 2 2 2 2 2 2 57_Tabla M" xfId="32717" xr:uid="{00000000-0005-0000-0000-0000CD7F0000}"/>
    <cellStyle name="Normal 2 2 2 2 2 2 58" xfId="32718" xr:uid="{00000000-0005-0000-0000-0000CE7F0000}"/>
    <cellStyle name="Normal 2 2 2 2 2 2 58 10" xfId="32719" xr:uid="{00000000-0005-0000-0000-0000CF7F0000}"/>
    <cellStyle name="Normal 2 2 2 2 2 2 58 2" xfId="32720" xr:uid="{00000000-0005-0000-0000-0000D07F0000}"/>
    <cellStyle name="Normal 2 2 2 2 2 2 58 3" xfId="32721" xr:uid="{00000000-0005-0000-0000-0000D17F0000}"/>
    <cellStyle name="Normal 2 2 2 2 2 2 58 4" xfId="32722" xr:uid="{00000000-0005-0000-0000-0000D27F0000}"/>
    <cellStyle name="Normal 2 2 2 2 2 2 58 5" xfId="32723" xr:uid="{00000000-0005-0000-0000-0000D37F0000}"/>
    <cellStyle name="Normal 2 2 2 2 2 2 58 6" xfId="32724" xr:uid="{00000000-0005-0000-0000-0000D47F0000}"/>
    <cellStyle name="Normal 2 2 2 2 2 2 58 7" xfId="32725" xr:uid="{00000000-0005-0000-0000-0000D57F0000}"/>
    <cellStyle name="Normal 2 2 2 2 2 2 58 8" xfId="32726" xr:uid="{00000000-0005-0000-0000-0000D67F0000}"/>
    <cellStyle name="Normal 2 2 2 2 2 2 58 9" xfId="32727" xr:uid="{00000000-0005-0000-0000-0000D77F0000}"/>
    <cellStyle name="Normal 2 2 2 2 2 2 58_Tabla M" xfId="32728" xr:uid="{00000000-0005-0000-0000-0000D87F0000}"/>
    <cellStyle name="Normal 2 2 2 2 2 2 59" xfId="32729" xr:uid="{00000000-0005-0000-0000-0000D97F0000}"/>
    <cellStyle name="Normal 2 2 2 2 2 2 59 10" xfId="32730" xr:uid="{00000000-0005-0000-0000-0000DA7F0000}"/>
    <cellStyle name="Normal 2 2 2 2 2 2 59 2" xfId="32731" xr:uid="{00000000-0005-0000-0000-0000DB7F0000}"/>
    <cellStyle name="Normal 2 2 2 2 2 2 59 3" xfId="32732" xr:uid="{00000000-0005-0000-0000-0000DC7F0000}"/>
    <cellStyle name="Normal 2 2 2 2 2 2 59 4" xfId="32733" xr:uid="{00000000-0005-0000-0000-0000DD7F0000}"/>
    <cellStyle name="Normal 2 2 2 2 2 2 59 5" xfId="32734" xr:uid="{00000000-0005-0000-0000-0000DE7F0000}"/>
    <cellStyle name="Normal 2 2 2 2 2 2 59 6" xfId="32735" xr:uid="{00000000-0005-0000-0000-0000DF7F0000}"/>
    <cellStyle name="Normal 2 2 2 2 2 2 59 7" xfId="32736" xr:uid="{00000000-0005-0000-0000-0000E07F0000}"/>
    <cellStyle name="Normal 2 2 2 2 2 2 59 8" xfId="32737" xr:uid="{00000000-0005-0000-0000-0000E17F0000}"/>
    <cellStyle name="Normal 2 2 2 2 2 2 59 9" xfId="32738" xr:uid="{00000000-0005-0000-0000-0000E27F0000}"/>
    <cellStyle name="Normal 2 2 2 2 2 2 59_Tabla M" xfId="32739" xr:uid="{00000000-0005-0000-0000-0000E37F0000}"/>
    <cellStyle name="Normal 2 2 2 2 2 2 6" xfId="32740" xr:uid="{00000000-0005-0000-0000-0000E47F0000}"/>
    <cellStyle name="Normal 2 2 2 2 2 2 6 10" xfId="32741" xr:uid="{00000000-0005-0000-0000-0000E57F0000}"/>
    <cellStyle name="Normal 2 2 2 2 2 2 6 2" xfId="32742" xr:uid="{00000000-0005-0000-0000-0000E67F0000}"/>
    <cellStyle name="Normal 2 2 2 2 2 2 6 3" xfId="32743" xr:uid="{00000000-0005-0000-0000-0000E77F0000}"/>
    <cellStyle name="Normal 2 2 2 2 2 2 6 4" xfId="32744" xr:uid="{00000000-0005-0000-0000-0000E87F0000}"/>
    <cellStyle name="Normal 2 2 2 2 2 2 6 5" xfId="32745" xr:uid="{00000000-0005-0000-0000-0000E97F0000}"/>
    <cellStyle name="Normal 2 2 2 2 2 2 6 6" xfId="32746" xr:uid="{00000000-0005-0000-0000-0000EA7F0000}"/>
    <cellStyle name="Normal 2 2 2 2 2 2 6 7" xfId="32747" xr:uid="{00000000-0005-0000-0000-0000EB7F0000}"/>
    <cellStyle name="Normal 2 2 2 2 2 2 6 8" xfId="32748" xr:uid="{00000000-0005-0000-0000-0000EC7F0000}"/>
    <cellStyle name="Normal 2 2 2 2 2 2 6 9" xfId="32749" xr:uid="{00000000-0005-0000-0000-0000ED7F0000}"/>
    <cellStyle name="Normal 2 2 2 2 2 2 6_Tabla M" xfId="32750" xr:uid="{00000000-0005-0000-0000-0000EE7F0000}"/>
    <cellStyle name="Normal 2 2 2 2 2 2 60" xfId="32751" xr:uid="{00000000-0005-0000-0000-0000EF7F0000}"/>
    <cellStyle name="Normal 2 2 2 2 2 2 60 10" xfId="32752" xr:uid="{00000000-0005-0000-0000-0000F07F0000}"/>
    <cellStyle name="Normal 2 2 2 2 2 2 60 2" xfId="32753" xr:uid="{00000000-0005-0000-0000-0000F17F0000}"/>
    <cellStyle name="Normal 2 2 2 2 2 2 60 3" xfId="32754" xr:uid="{00000000-0005-0000-0000-0000F27F0000}"/>
    <cellStyle name="Normal 2 2 2 2 2 2 60 4" xfId="32755" xr:uid="{00000000-0005-0000-0000-0000F37F0000}"/>
    <cellStyle name="Normal 2 2 2 2 2 2 60 5" xfId="32756" xr:uid="{00000000-0005-0000-0000-0000F47F0000}"/>
    <cellStyle name="Normal 2 2 2 2 2 2 60 6" xfId="32757" xr:uid="{00000000-0005-0000-0000-0000F57F0000}"/>
    <cellStyle name="Normal 2 2 2 2 2 2 60 7" xfId="32758" xr:uid="{00000000-0005-0000-0000-0000F67F0000}"/>
    <cellStyle name="Normal 2 2 2 2 2 2 60 8" xfId="32759" xr:uid="{00000000-0005-0000-0000-0000F77F0000}"/>
    <cellStyle name="Normal 2 2 2 2 2 2 60 9" xfId="32760" xr:uid="{00000000-0005-0000-0000-0000F87F0000}"/>
    <cellStyle name="Normal 2 2 2 2 2 2 60_Tabla M" xfId="32761" xr:uid="{00000000-0005-0000-0000-0000F97F0000}"/>
    <cellStyle name="Normal 2 2 2 2 2 2 61" xfId="32762" xr:uid="{00000000-0005-0000-0000-0000FA7F0000}"/>
    <cellStyle name="Normal 2 2 2 2 2 2 61 10" xfId="32763" xr:uid="{00000000-0005-0000-0000-0000FB7F0000}"/>
    <cellStyle name="Normal 2 2 2 2 2 2 61 2" xfId="32764" xr:uid="{00000000-0005-0000-0000-0000FC7F0000}"/>
    <cellStyle name="Normal 2 2 2 2 2 2 61 3" xfId="32765" xr:uid="{00000000-0005-0000-0000-0000FD7F0000}"/>
    <cellStyle name="Normal 2 2 2 2 2 2 61 4" xfId="32766" xr:uid="{00000000-0005-0000-0000-0000FE7F0000}"/>
    <cellStyle name="Normal 2 2 2 2 2 2 61 5" xfId="32767" xr:uid="{00000000-0005-0000-0000-0000FF7F0000}"/>
    <cellStyle name="Normal 2 2 2 2 2 2 61 6" xfId="32768" xr:uid="{00000000-0005-0000-0000-000000800000}"/>
    <cellStyle name="Normal 2 2 2 2 2 2 61 7" xfId="32769" xr:uid="{00000000-0005-0000-0000-000001800000}"/>
    <cellStyle name="Normal 2 2 2 2 2 2 61 8" xfId="32770" xr:uid="{00000000-0005-0000-0000-000002800000}"/>
    <cellStyle name="Normal 2 2 2 2 2 2 61 9" xfId="32771" xr:uid="{00000000-0005-0000-0000-000003800000}"/>
    <cellStyle name="Normal 2 2 2 2 2 2 61_Tabla M" xfId="32772" xr:uid="{00000000-0005-0000-0000-000004800000}"/>
    <cellStyle name="Normal 2 2 2 2 2 2 62" xfId="32773" xr:uid="{00000000-0005-0000-0000-000005800000}"/>
    <cellStyle name="Normal 2 2 2 2 2 2 62 10" xfId="32774" xr:uid="{00000000-0005-0000-0000-000006800000}"/>
    <cellStyle name="Normal 2 2 2 2 2 2 62 2" xfId="32775" xr:uid="{00000000-0005-0000-0000-000007800000}"/>
    <cellStyle name="Normal 2 2 2 2 2 2 62 3" xfId="32776" xr:uid="{00000000-0005-0000-0000-000008800000}"/>
    <cellStyle name="Normal 2 2 2 2 2 2 62 4" xfId="32777" xr:uid="{00000000-0005-0000-0000-000009800000}"/>
    <cellStyle name="Normal 2 2 2 2 2 2 62 5" xfId="32778" xr:uid="{00000000-0005-0000-0000-00000A800000}"/>
    <cellStyle name="Normal 2 2 2 2 2 2 62 6" xfId="32779" xr:uid="{00000000-0005-0000-0000-00000B800000}"/>
    <cellStyle name="Normal 2 2 2 2 2 2 62 7" xfId="32780" xr:uid="{00000000-0005-0000-0000-00000C800000}"/>
    <cellStyle name="Normal 2 2 2 2 2 2 62 8" xfId="32781" xr:uid="{00000000-0005-0000-0000-00000D800000}"/>
    <cellStyle name="Normal 2 2 2 2 2 2 62 9" xfId="32782" xr:uid="{00000000-0005-0000-0000-00000E800000}"/>
    <cellStyle name="Normal 2 2 2 2 2 2 62_Tabla M" xfId="32783" xr:uid="{00000000-0005-0000-0000-00000F800000}"/>
    <cellStyle name="Normal 2 2 2 2 2 2 63" xfId="32784" xr:uid="{00000000-0005-0000-0000-000010800000}"/>
    <cellStyle name="Normal 2 2 2 2 2 2 63 10" xfId="32785" xr:uid="{00000000-0005-0000-0000-000011800000}"/>
    <cellStyle name="Normal 2 2 2 2 2 2 63 2" xfId="32786" xr:uid="{00000000-0005-0000-0000-000012800000}"/>
    <cellStyle name="Normal 2 2 2 2 2 2 63 3" xfId="32787" xr:uid="{00000000-0005-0000-0000-000013800000}"/>
    <cellStyle name="Normal 2 2 2 2 2 2 63 4" xfId="32788" xr:uid="{00000000-0005-0000-0000-000014800000}"/>
    <cellStyle name="Normal 2 2 2 2 2 2 63 5" xfId="32789" xr:uid="{00000000-0005-0000-0000-000015800000}"/>
    <cellStyle name="Normal 2 2 2 2 2 2 63 6" xfId="32790" xr:uid="{00000000-0005-0000-0000-000016800000}"/>
    <cellStyle name="Normal 2 2 2 2 2 2 63 7" xfId="32791" xr:uid="{00000000-0005-0000-0000-000017800000}"/>
    <cellStyle name="Normal 2 2 2 2 2 2 63 8" xfId="32792" xr:uid="{00000000-0005-0000-0000-000018800000}"/>
    <cellStyle name="Normal 2 2 2 2 2 2 63 9" xfId="32793" xr:uid="{00000000-0005-0000-0000-000019800000}"/>
    <cellStyle name="Normal 2 2 2 2 2 2 63_Tabla M" xfId="32794" xr:uid="{00000000-0005-0000-0000-00001A800000}"/>
    <cellStyle name="Normal 2 2 2 2 2 2 64" xfId="32795" xr:uid="{00000000-0005-0000-0000-00001B800000}"/>
    <cellStyle name="Normal 2 2 2 2 2 2 64 10" xfId="32796" xr:uid="{00000000-0005-0000-0000-00001C800000}"/>
    <cellStyle name="Normal 2 2 2 2 2 2 64 2" xfId="32797" xr:uid="{00000000-0005-0000-0000-00001D800000}"/>
    <cellStyle name="Normal 2 2 2 2 2 2 64 3" xfId="32798" xr:uid="{00000000-0005-0000-0000-00001E800000}"/>
    <cellStyle name="Normal 2 2 2 2 2 2 64 4" xfId="32799" xr:uid="{00000000-0005-0000-0000-00001F800000}"/>
    <cellStyle name="Normal 2 2 2 2 2 2 64 5" xfId="32800" xr:uid="{00000000-0005-0000-0000-000020800000}"/>
    <cellStyle name="Normal 2 2 2 2 2 2 64 6" xfId="32801" xr:uid="{00000000-0005-0000-0000-000021800000}"/>
    <cellStyle name="Normal 2 2 2 2 2 2 64 7" xfId="32802" xr:uid="{00000000-0005-0000-0000-000022800000}"/>
    <cellStyle name="Normal 2 2 2 2 2 2 64 8" xfId="32803" xr:uid="{00000000-0005-0000-0000-000023800000}"/>
    <cellStyle name="Normal 2 2 2 2 2 2 64 9" xfId="32804" xr:uid="{00000000-0005-0000-0000-000024800000}"/>
    <cellStyle name="Normal 2 2 2 2 2 2 64_Tabla M" xfId="32805" xr:uid="{00000000-0005-0000-0000-000025800000}"/>
    <cellStyle name="Normal 2 2 2 2 2 2 65" xfId="32806" xr:uid="{00000000-0005-0000-0000-000026800000}"/>
    <cellStyle name="Normal 2 2 2 2 2 2 65 10" xfId="32807" xr:uid="{00000000-0005-0000-0000-000027800000}"/>
    <cellStyle name="Normal 2 2 2 2 2 2 65 2" xfId="32808" xr:uid="{00000000-0005-0000-0000-000028800000}"/>
    <cellStyle name="Normal 2 2 2 2 2 2 65 3" xfId="32809" xr:uid="{00000000-0005-0000-0000-000029800000}"/>
    <cellStyle name="Normal 2 2 2 2 2 2 65 4" xfId="32810" xr:uid="{00000000-0005-0000-0000-00002A800000}"/>
    <cellStyle name="Normal 2 2 2 2 2 2 65 5" xfId="32811" xr:uid="{00000000-0005-0000-0000-00002B800000}"/>
    <cellStyle name="Normal 2 2 2 2 2 2 65 6" xfId="32812" xr:uid="{00000000-0005-0000-0000-00002C800000}"/>
    <cellStyle name="Normal 2 2 2 2 2 2 65 7" xfId="32813" xr:uid="{00000000-0005-0000-0000-00002D800000}"/>
    <cellStyle name="Normal 2 2 2 2 2 2 65 8" xfId="32814" xr:uid="{00000000-0005-0000-0000-00002E800000}"/>
    <cellStyle name="Normal 2 2 2 2 2 2 65 9" xfId="32815" xr:uid="{00000000-0005-0000-0000-00002F800000}"/>
    <cellStyle name="Normal 2 2 2 2 2 2 65_Tabla M" xfId="32816" xr:uid="{00000000-0005-0000-0000-000030800000}"/>
    <cellStyle name="Normal 2 2 2 2 2 2 66" xfId="32817" xr:uid="{00000000-0005-0000-0000-000031800000}"/>
    <cellStyle name="Normal 2 2 2 2 2 2 66 10" xfId="32818" xr:uid="{00000000-0005-0000-0000-000032800000}"/>
    <cellStyle name="Normal 2 2 2 2 2 2 66 2" xfId="32819" xr:uid="{00000000-0005-0000-0000-000033800000}"/>
    <cellStyle name="Normal 2 2 2 2 2 2 66 3" xfId="32820" xr:uid="{00000000-0005-0000-0000-000034800000}"/>
    <cellStyle name="Normal 2 2 2 2 2 2 66 4" xfId="32821" xr:uid="{00000000-0005-0000-0000-000035800000}"/>
    <cellStyle name="Normal 2 2 2 2 2 2 66 5" xfId="32822" xr:uid="{00000000-0005-0000-0000-000036800000}"/>
    <cellStyle name="Normal 2 2 2 2 2 2 66 6" xfId="32823" xr:uid="{00000000-0005-0000-0000-000037800000}"/>
    <cellStyle name="Normal 2 2 2 2 2 2 66 7" xfId="32824" xr:uid="{00000000-0005-0000-0000-000038800000}"/>
    <cellStyle name="Normal 2 2 2 2 2 2 66 8" xfId="32825" xr:uid="{00000000-0005-0000-0000-000039800000}"/>
    <cellStyle name="Normal 2 2 2 2 2 2 66 9" xfId="32826" xr:uid="{00000000-0005-0000-0000-00003A800000}"/>
    <cellStyle name="Normal 2 2 2 2 2 2 66_Tabla M" xfId="32827" xr:uid="{00000000-0005-0000-0000-00003B800000}"/>
    <cellStyle name="Normal 2 2 2 2 2 2 67" xfId="32828" xr:uid="{00000000-0005-0000-0000-00003C800000}"/>
    <cellStyle name="Normal 2 2 2 2 2 2 67 10" xfId="32829" xr:uid="{00000000-0005-0000-0000-00003D800000}"/>
    <cellStyle name="Normal 2 2 2 2 2 2 67 2" xfId="32830" xr:uid="{00000000-0005-0000-0000-00003E800000}"/>
    <cellStyle name="Normal 2 2 2 2 2 2 67 3" xfId="32831" xr:uid="{00000000-0005-0000-0000-00003F800000}"/>
    <cellStyle name="Normal 2 2 2 2 2 2 67 4" xfId="32832" xr:uid="{00000000-0005-0000-0000-000040800000}"/>
    <cellStyle name="Normal 2 2 2 2 2 2 67 5" xfId="32833" xr:uid="{00000000-0005-0000-0000-000041800000}"/>
    <cellStyle name="Normal 2 2 2 2 2 2 67 6" xfId="32834" xr:uid="{00000000-0005-0000-0000-000042800000}"/>
    <cellStyle name="Normal 2 2 2 2 2 2 67 7" xfId="32835" xr:uid="{00000000-0005-0000-0000-000043800000}"/>
    <cellStyle name="Normal 2 2 2 2 2 2 67 8" xfId="32836" xr:uid="{00000000-0005-0000-0000-000044800000}"/>
    <cellStyle name="Normal 2 2 2 2 2 2 67 9" xfId="32837" xr:uid="{00000000-0005-0000-0000-000045800000}"/>
    <cellStyle name="Normal 2 2 2 2 2 2 67_Tabla M" xfId="32838" xr:uid="{00000000-0005-0000-0000-000046800000}"/>
    <cellStyle name="Normal 2 2 2 2 2 2 68" xfId="32839" xr:uid="{00000000-0005-0000-0000-000047800000}"/>
    <cellStyle name="Normal 2 2 2 2 2 2 68 10" xfId="32840" xr:uid="{00000000-0005-0000-0000-000048800000}"/>
    <cellStyle name="Normal 2 2 2 2 2 2 68 2" xfId="32841" xr:uid="{00000000-0005-0000-0000-000049800000}"/>
    <cellStyle name="Normal 2 2 2 2 2 2 68 3" xfId="32842" xr:uid="{00000000-0005-0000-0000-00004A800000}"/>
    <cellStyle name="Normal 2 2 2 2 2 2 68 4" xfId="32843" xr:uid="{00000000-0005-0000-0000-00004B800000}"/>
    <cellStyle name="Normal 2 2 2 2 2 2 68 5" xfId="32844" xr:uid="{00000000-0005-0000-0000-00004C800000}"/>
    <cellStyle name="Normal 2 2 2 2 2 2 68 6" xfId="32845" xr:uid="{00000000-0005-0000-0000-00004D800000}"/>
    <cellStyle name="Normal 2 2 2 2 2 2 68 7" xfId="32846" xr:uid="{00000000-0005-0000-0000-00004E800000}"/>
    <cellStyle name="Normal 2 2 2 2 2 2 68 8" xfId="32847" xr:uid="{00000000-0005-0000-0000-00004F800000}"/>
    <cellStyle name="Normal 2 2 2 2 2 2 68 9" xfId="32848" xr:uid="{00000000-0005-0000-0000-000050800000}"/>
    <cellStyle name="Normal 2 2 2 2 2 2 68_Tabla M" xfId="32849" xr:uid="{00000000-0005-0000-0000-000051800000}"/>
    <cellStyle name="Normal 2 2 2 2 2 2 69" xfId="32850" xr:uid="{00000000-0005-0000-0000-000052800000}"/>
    <cellStyle name="Normal 2 2 2 2 2 2 69 10" xfId="32851" xr:uid="{00000000-0005-0000-0000-000053800000}"/>
    <cellStyle name="Normal 2 2 2 2 2 2 69 2" xfId="32852" xr:uid="{00000000-0005-0000-0000-000054800000}"/>
    <cellStyle name="Normal 2 2 2 2 2 2 69 3" xfId="32853" xr:uid="{00000000-0005-0000-0000-000055800000}"/>
    <cellStyle name="Normal 2 2 2 2 2 2 69 4" xfId="32854" xr:uid="{00000000-0005-0000-0000-000056800000}"/>
    <cellStyle name="Normal 2 2 2 2 2 2 69 5" xfId="32855" xr:uid="{00000000-0005-0000-0000-000057800000}"/>
    <cellStyle name="Normal 2 2 2 2 2 2 69 6" xfId="32856" xr:uid="{00000000-0005-0000-0000-000058800000}"/>
    <cellStyle name="Normal 2 2 2 2 2 2 69 7" xfId="32857" xr:uid="{00000000-0005-0000-0000-000059800000}"/>
    <cellStyle name="Normal 2 2 2 2 2 2 69 8" xfId="32858" xr:uid="{00000000-0005-0000-0000-00005A800000}"/>
    <cellStyle name="Normal 2 2 2 2 2 2 69 9" xfId="32859" xr:uid="{00000000-0005-0000-0000-00005B800000}"/>
    <cellStyle name="Normal 2 2 2 2 2 2 69_Tabla M" xfId="32860" xr:uid="{00000000-0005-0000-0000-00005C800000}"/>
    <cellStyle name="Normal 2 2 2 2 2 2 7" xfId="32861" xr:uid="{00000000-0005-0000-0000-00005D800000}"/>
    <cellStyle name="Normal 2 2 2 2 2 2 7 10" xfId="32862" xr:uid="{00000000-0005-0000-0000-00005E800000}"/>
    <cellStyle name="Normal 2 2 2 2 2 2 7 2" xfId="32863" xr:uid="{00000000-0005-0000-0000-00005F800000}"/>
    <cellStyle name="Normal 2 2 2 2 2 2 7 3" xfId="32864" xr:uid="{00000000-0005-0000-0000-000060800000}"/>
    <cellStyle name="Normal 2 2 2 2 2 2 7 4" xfId="32865" xr:uid="{00000000-0005-0000-0000-000061800000}"/>
    <cellStyle name="Normal 2 2 2 2 2 2 7 5" xfId="32866" xr:uid="{00000000-0005-0000-0000-000062800000}"/>
    <cellStyle name="Normal 2 2 2 2 2 2 7 6" xfId="32867" xr:uid="{00000000-0005-0000-0000-000063800000}"/>
    <cellStyle name="Normal 2 2 2 2 2 2 7 7" xfId="32868" xr:uid="{00000000-0005-0000-0000-000064800000}"/>
    <cellStyle name="Normal 2 2 2 2 2 2 7 8" xfId="32869" xr:uid="{00000000-0005-0000-0000-000065800000}"/>
    <cellStyle name="Normal 2 2 2 2 2 2 7 9" xfId="32870" xr:uid="{00000000-0005-0000-0000-000066800000}"/>
    <cellStyle name="Normal 2 2 2 2 2 2 7_Tabla M" xfId="32871" xr:uid="{00000000-0005-0000-0000-000067800000}"/>
    <cellStyle name="Normal 2 2 2 2 2 2 70" xfId="32872" xr:uid="{00000000-0005-0000-0000-000068800000}"/>
    <cellStyle name="Normal 2 2 2 2 2 2 70 10" xfId="32873" xr:uid="{00000000-0005-0000-0000-000069800000}"/>
    <cellStyle name="Normal 2 2 2 2 2 2 70 2" xfId="32874" xr:uid="{00000000-0005-0000-0000-00006A800000}"/>
    <cellStyle name="Normal 2 2 2 2 2 2 70 3" xfId="32875" xr:uid="{00000000-0005-0000-0000-00006B800000}"/>
    <cellStyle name="Normal 2 2 2 2 2 2 70 4" xfId="32876" xr:uid="{00000000-0005-0000-0000-00006C800000}"/>
    <cellStyle name="Normal 2 2 2 2 2 2 70 5" xfId="32877" xr:uid="{00000000-0005-0000-0000-00006D800000}"/>
    <cellStyle name="Normal 2 2 2 2 2 2 70 6" xfId="32878" xr:uid="{00000000-0005-0000-0000-00006E800000}"/>
    <cellStyle name="Normal 2 2 2 2 2 2 70 7" xfId="32879" xr:uid="{00000000-0005-0000-0000-00006F800000}"/>
    <cellStyle name="Normal 2 2 2 2 2 2 70 8" xfId="32880" xr:uid="{00000000-0005-0000-0000-000070800000}"/>
    <cellStyle name="Normal 2 2 2 2 2 2 70 9" xfId="32881" xr:uid="{00000000-0005-0000-0000-000071800000}"/>
    <cellStyle name="Normal 2 2 2 2 2 2 70_Tabla M" xfId="32882" xr:uid="{00000000-0005-0000-0000-000072800000}"/>
    <cellStyle name="Normal 2 2 2 2 2 2 71" xfId="32883" xr:uid="{00000000-0005-0000-0000-000073800000}"/>
    <cellStyle name="Normal 2 2 2 2 2 2 71 10" xfId="32884" xr:uid="{00000000-0005-0000-0000-000074800000}"/>
    <cellStyle name="Normal 2 2 2 2 2 2 71 2" xfId="32885" xr:uid="{00000000-0005-0000-0000-000075800000}"/>
    <cellStyle name="Normal 2 2 2 2 2 2 71 3" xfId="32886" xr:uid="{00000000-0005-0000-0000-000076800000}"/>
    <cellStyle name="Normal 2 2 2 2 2 2 71 4" xfId="32887" xr:uid="{00000000-0005-0000-0000-000077800000}"/>
    <cellStyle name="Normal 2 2 2 2 2 2 71 5" xfId="32888" xr:uid="{00000000-0005-0000-0000-000078800000}"/>
    <cellStyle name="Normal 2 2 2 2 2 2 71 6" xfId="32889" xr:uid="{00000000-0005-0000-0000-000079800000}"/>
    <cellStyle name="Normal 2 2 2 2 2 2 71 7" xfId="32890" xr:uid="{00000000-0005-0000-0000-00007A800000}"/>
    <cellStyle name="Normal 2 2 2 2 2 2 71 8" xfId="32891" xr:uid="{00000000-0005-0000-0000-00007B800000}"/>
    <cellStyle name="Normal 2 2 2 2 2 2 71 9" xfId="32892" xr:uid="{00000000-0005-0000-0000-00007C800000}"/>
    <cellStyle name="Normal 2 2 2 2 2 2 71_Tabla M" xfId="32893" xr:uid="{00000000-0005-0000-0000-00007D800000}"/>
    <cellStyle name="Normal 2 2 2 2 2 2 72" xfId="32894" xr:uid="{00000000-0005-0000-0000-00007E800000}"/>
    <cellStyle name="Normal 2 2 2 2 2 2 72 10" xfId="32895" xr:uid="{00000000-0005-0000-0000-00007F800000}"/>
    <cellStyle name="Normal 2 2 2 2 2 2 72 2" xfId="32896" xr:uid="{00000000-0005-0000-0000-000080800000}"/>
    <cellStyle name="Normal 2 2 2 2 2 2 72 3" xfId="32897" xr:uid="{00000000-0005-0000-0000-000081800000}"/>
    <cellStyle name="Normal 2 2 2 2 2 2 72 4" xfId="32898" xr:uid="{00000000-0005-0000-0000-000082800000}"/>
    <cellStyle name="Normal 2 2 2 2 2 2 72 5" xfId="32899" xr:uid="{00000000-0005-0000-0000-000083800000}"/>
    <cellStyle name="Normal 2 2 2 2 2 2 72 6" xfId="32900" xr:uid="{00000000-0005-0000-0000-000084800000}"/>
    <cellStyle name="Normal 2 2 2 2 2 2 72 7" xfId="32901" xr:uid="{00000000-0005-0000-0000-000085800000}"/>
    <cellStyle name="Normal 2 2 2 2 2 2 72 8" xfId="32902" xr:uid="{00000000-0005-0000-0000-000086800000}"/>
    <cellStyle name="Normal 2 2 2 2 2 2 72 9" xfId="32903" xr:uid="{00000000-0005-0000-0000-000087800000}"/>
    <cellStyle name="Normal 2 2 2 2 2 2 72_Tabla M" xfId="32904" xr:uid="{00000000-0005-0000-0000-000088800000}"/>
    <cellStyle name="Normal 2 2 2 2 2 2 73" xfId="32905" xr:uid="{00000000-0005-0000-0000-000089800000}"/>
    <cellStyle name="Normal 2 2 2 2 2 2 73 10" xfId="32906" xr:uid="{00000000-0005-0000-0000-00008A800000}"/>
    <cellStyle name="Normal 2 2 2 2 2 2 73 2" xfId="32907" xr:uid="{00000000-0005-0000-0000-00008B800000}"/>
    <cellStyle name="Normal 2 2 2 2 2 2 73 3" xfId="32908" xr:uid="{00000000-0005-0000-0000-00008C800000}"/>
    <cellStyle name="Normal 2 2 2 2 2 2 73 4" xfId="32909" xr:uid="{00000000-0005-0000-0000-00008D800000}"/>
    <cellStyle name="Normal 2 2 2 2 2 2 73 5" xfId="32910" xr:uid="{00000000-0005-0000-0000-00008E800000}"/>
    <cellStyle name="Normal 2 2 2 2 2 2 73 6" xfId="32911" xr:uid="{00000000-0005-0000-0000-00008F800000}"/>
    <cellStyle name="Normal 2 2 2 2 2 2 73 7" xfId="32912" xr:uid="{00000000-0005-0000-0000-000090800000}"/>
    <cellStyle name="Normal 2 2 2 2 2 2 73 8" xfId="32913" xr:uid="{00000000-0005-0000-0000-000091800000}"/>
    <cellStyle name="Normal 2 2 2 2 2 2 73 9" xfId="32914" xr:uid="{00000000-0005-0000-0000-000092800000}"/>
    <cellStyle name="Normal 2 2 2 2 2 2 73_Tabla M" xfId="32915" xr:uid="{00000000-0005-0000-0000-000093800000}"/>
    <cellStyle name="Normal 2 2 2 2 2 2 74" xfId="32916" xr:uid="{00000000-0005-0000-0000-000094800000}"/>
    <cellStyle name="Normal 2 2 2 2 2 2 75" xfId="32917" xr:uid="{00000000-0005-0000-0000-000095800000}"/>
    <cellStyle name="Normal 2 2 2 2 2 2 76" xfId="32918" xr:uid="{00000000-0005-0000-0000-000096800000}"/>
    <cellStyle name="Normal 2 2 2 2 2 2 77" xfId="32919" xr:uid="{00000000-0005-0000-0000-000097800000}"/>
    <cellStyle name="Normal 2 2 2 2 2 2 78" xfId="32920" xr:uid="{00000000-0005-0000-0000-000098800000}"/>
    <cellStyle name="Normal 2 2 2 2 2 2 79" xfId="32921" xr:uid="{00000000-0005-0000-0000-000099800000}"/>
    <cellStyle name="Normal 2 2 2 2 2 2 8" xfId="32922" xr:uid="{00000000-0005-0000-0000-00009A800000}"/>
    <cellStyle name="Normal 2 2 2 2 2 2 8 10" xfId="32923" xr:uid="{00000000-0005-0000-0000-00009B800000}"/>
    <cellStyle name="Normal 2 2 2 2 2 2 8 2" xfId="32924" xr:uid="{00000000-0005-0000-0000-00009C800000}"/>
    <cellStyle name="Normal 2 2 2 2 2 2 8 3" xfId="32925" xr:uid="{00000000-0005-0000-0000-00009D800000}"/>
    <cellStyle name="Normal 2 2 2 2 2 2 8 4" xfId="32926" xr:uid="{00000000-0005-0000-0000-00009E800000}"/>
    <cellStyle name="Normal 2 2 2 2 2 2 8 5" xfId="32927" xr:uid="{00000000-0005-0000-0000-00009F800000}"/>
    <cellStyle name="Normal 2 2 2 2 2 2 8 6" xfId="32928" xr:uid="{00000000-0005-0000-0000-0000A0800000}"/>
    <cellStyle name="Normal 2 2 2 2 2 2 8 7" xfId="32929" xr:uid="{00000000-0005-0000-0000-0000A1800000}"/>
    <cellStyle name="Normal 2 2 2 2 2 2 8 8" xfId="32930" xr:uid="{00000000-0005-0000-0000-0000A2800000}"/>
    <cellStyle name="Normal 2 2 2 2 2 2 8 9" xfId="32931" xr:uid="{00000000-0005-0000-0000-0000A3800000}"/>
    <cellStyle name="Normal 2 2 2 2 2 2 8_Tabla M" xfId="32932" xr:uid="{00000000-0005-0000-0000-0000A4800000}"/>
    <cellStyle name="Normal 2 2 2 2 2 2 80" xfId="32933" xr:uid="{00000000-0005-0000-0000-0000A5800000}"/>
    <cellStyle name="Normal 2 2 2 2 2 2 81" xfId="32934" xr:uid="{00000000-0005-0000-0000-0000A6800000}"/>
    <cellStyle name="Normal 2 2 2 2 2 2 82" xfId="32935" xr:uid="{00000000-0005-0000-0000-0000A7800000}"/>
    <cellStyle name="Normal 2 2 2 2 2 2 9" xfId="32936" xr:uid="{00000000-0005-0000-0000-0000A8800000}"/>
    <cellStyle name="Normal 2 2 2 2 2 2 9 10" xfId="32937" xr:uid="{00000000-0005-0000-0000-0000A9800000}"/>
    <cellStyle name="Normal 2 2 2 2 2 2 9 2" xfId="32938" xr:uid="{00000000-0005-0000-0000-0000AA800000}"/>
    <cellStyle name="Normal 2 2 2 2 2 2 9 3" xfId="32939" xr:uid="{00000000-0005-0000-0000-0000AB800000}"/>
    <cellStyle name="Normal 2 2 2 2 2 2 9 4" xfId="32940" xr:uid="{00000000-0005-0000-0000-0000AC800000}"/>
    <cellStyle name="Normal 2 2 2 2 2 2 9 5" xfId="32941" xr:uid="{00000000-0005-0000-0000-0000AD800000}"/>
    <cellStyle name="Normal 2 2 2 2 2 2 9 6" xfId="32942" xr:uid="{00000000-0005-0000-0000-0000AE800000}"/>
    <cellStyle name="Normal 2 2 2 2 2 2 9 7" xfId="32943" xr:uid="{00000000-0005-0000-0000-0000AF800000}"/>
    <cellStyle name="Normal 2 2 2 2 2 2 9 8" xfId="32944" xr:uid="{00000000-0005-0000-0000-0000B0800000}"/>
    <cellStyle name="Normal 2 2 2 2 2 2 9 9" xfId="32945" xr:uid="{00000000-0005-0000-0000-0000B1800000}"/>
    <cellStyle name="Normal 2 2 2 2 2 2 9_Tabla M" xfId="32946" xr:uid="{00000000-0005-0000-0000-0000B2800000}"/>
    <cellStyle name="Normal 2 2 2 2 2 2_Tabla M" xfId="32947" xr:uid="{00000000-0005-0000-0000-0000B3800000}"/>
    <cellStyle name="Normal 2 2 2 2 2 20" xfId="32948" xr:uid="{00000000-0005-0000-0000-0000B4800000}"/>
    <cellStyle name="Normal 2 2 2 2 2 21" xfId="32949" xr:uid="{00000000-0005-0000-0000-0000B5800000}"/>
    <cellStyle name="Normal 2 2 2 2 2 22" xfId="32950" xr:uid="{00000000-0005-0000-0000-0000B6800000}"/>
    <cellStyle name="Normal 2 2 2 2 2 23" xfId="32951" xr:uid="{00000000-0005-0000-0000-0000B7800000}"/>
    <cellStyle name="Normal 2 2 2 2 2 24" xfId="32952" xr:uid="{00000000-0005-0000-0000-0000B8800000}"/>
    <cellStyle name="Normal 2 2 2 2 2 25" xfId="32953" xr:uid="{00000000-0005-0000-0000-0000B9800000}"/>
    <cellStyle name="Normal 2 2 2 2 2 26" xfId="32954" xr:uid="{00000000-0005-0000-0000-0000BA800000}"/>
    <cellStyle name="Normal 2 2 2 2 2 27" xfId="32955" xr:uid="{00000000-0005-0000-0000-0000BB800000}"/>
    <cellStyle name="Normal 2 2 2 2 2 28" xfId="32956" xr:uid="{00000000-0005-0000-0000-0000BC800000}"/>
    <cellStyle name="Normal 2 2 2 2 2 29" xfId="32957" xr:uid="{00000000-0005-0000-0000-0000BD800000}"/>
    <cellStyle name="Normal 2 2 2 2 2 3" xfId="1577" xr:uid="{00000000-0005-0000-0000-000029060000}"/>
    <cellStyle name="Normal 2 2 2 2 2 3 2" xfId="32958" xr:uid="{00000000-0005-0000-0000-0000BE800000}"/>
    <cellStyle name="Normal 2 2 2 2 2 30" xfId="32959" xr:uid="{00000000-0005-0000-0000-0000BF800000}"/>
    <cellStyle name="Normal 2 2 2 2 2 31" xfId="32960" xr:uid="{00000000-0005-0000-0000-0000C0800000}"/>
    <cellStyle name="Normal 2 2 2 2 2 32" xfId="32961" xr:uid="{00000000-0005-0000-0000-0000C1800000}"/>
    <cellStyle name="Normal 2 2 2 2 2 33" xfId="32962" xr:uid="{00000000-0005-0000-0000-0000C2800000}"/>
    <cellStyle name="Normal 2 2 2 2 2 34" xfId="32963" xr:uid="{00000000-0005-0000-0000-0000C3800000}"/>
    <cellStyle name="Normal 2 2 2 2 2 35" xfId="32964" xr:uid="{00000000-0005-0000-0000-0000C4800000}"/>
    <cellStyle name="Normal 2 2 2 2 2 36" xfId="32965" xr:uid="{00000000-0005-0000-0000-0000C5800000}"/>
    <cellStyle name="Normal 2 2 2 2 2 37" xfId="32966" xr:uid="{00000000-0005-0000-0000-0000C6800000}"/>
    <cellStyle name="Normal 2 2 2 2 2 38" xfId="32967" xr:uid="{00000000-0005-0000-0000-0000C7800000}"/>
    <cellStyle name="Normal 2 2 2 2 2 39" xfId="32968" xr:uid="{00000000-0005-0000-0000-0000C8800000}"/>
    <cellStyle name="Normal 2 2 2 2 2 4" xfId="1576" xr:uid="{00000000-0005-0000-0000-000028060000}"/>
    <cellStyle name="Normal 2 2 2 2 2 4 2" xfId="32969" xr:uid="{00000000-0005-0000-0000-0000C9800000}"/>
    <cellStyle name="Normal 2 2 2 2 2 40" xfId="32970" xr:uid="{00000000-0005-0000-0000-0000CA800000}"/>
    <cellStyle name="Normal 2 2 2 2 2 41" xfId="32971" xr:uid="{00000000-0005-0000-0000-0000CB800000}"/>
    <cellStyle name="Normal 2 2 2 2 2 42" xfId="32972" xr:uid="{00000000-0005-0000-0000-0000CC800000}"/>
    <cellStyle name="Normal 2 2 2 2 2 43" xfId="32973" xr:uid="{00000000-0005-0000-0000-0000CD800000}"/>
    <cellStyle name="Normal 2 2 2 2 2 44" xfId="32974" xr:uid="{00000000-0005-0000-0000-0000CE800000}"/>
    <cellStyle name="Normal 2 2 2 2 2 45" xfId="32975" xr:uid="{00000000-0005-0000-0000-0000CF800000}"/>
    <cellStyle name="Normal 2 2 2 2 2 46" xfId="32976" xr:uid="{00000000-0005-0000-0000-0000D0800000}"/>
    <cellStyle name="Normal 2 2 2 2 2 47" xfId="32977" xr:uid="{00000000-0005-0000-0000-0000D1800000}"/>
    <cellStyle name="Normal 2 2 2 2 2 48" xfId="32978" xr:uid="{00000000-0005-0000-0000-0000D2800000}"/>
    <cellStyle name="Normal 2 2 2 2 2 49" xfId="32979" xr:uid="{00000000-0005-0000-0000-0000D3800000}"/>
    <cellStyle name="Normal 2 2 2 2 2 5" xfId="1575" xr:uid="{00000000-0005-0000-0000-000027060000}"/>
    <cellStyle name="Normal 2 2 2 2 2 5 2" xfId="32980" xr:uid="{00000000-0005-0000-0000-0000D4800000}"/>
    <cellStyle name="Normal 2 2 2 2 2 50" xfId="32981" xr:uid="{00000000-0005-0000-0000-0000D5800000}"/>
    <cellStyle name="Normal 2 2 2 2 2 51" xfId="32982" xr:uid="{00000000-0005-0000-0000-0000D6800000}"/>
    <cellStyle name="Normal 2 2 2 2 2 52" xfId="32983" xr:uid="{00000000-0005-0000-0000-0000D7800000}"/>
    <cellStyle name="Normal 2 2 2 2 2 53" xfId="32984" xr:uid="{00000000-0005-0000-0000-0000D8800000}"/>
    <cellStyle name="Normal 2 2 2 2 2 54" xfId="32985" xr:uid="{00000000-0005-0000-0000-0000D9800000}"/>
    <cellStyle name="Normal 2 2 2 2 2 55" xfId="32986" xr:uid="{00000000-0005-0000-0000-0000DA800000}"/>
    <cellStyle name="Normal 2 2 2 2 2 56" xfId="32987" xr:uid="{00000000-0005-0000-0000-0000DB800000}"/>
    <cellStyle name="Normal 2 2 2 2 2 57" xfId="32988" xr:uid="{00000000-0005-0000-0000-0000DC800000}"/>
    <cellStyle name="Normal 2 2 2 2 2 58" xfId="32989" xr:uid="{00000000-0005-0000-0000-0000DD800000}"/>
    <cellStyle name="Normal 2 2 2 2 2 59" xfId="32990" xr:uid="{00000000-0005-0000-0000-0000DE800000}"/>
    <cellStyle name="Normal 2 2 2 2 2 6" xfId="32991" xr:uid="{00000000-0005-0000-0000-0000DF800000}"/>
    <cellStyle name="Normal 2 2 2 2 2 60" xfId="32992" xr:uid="{00000000-0005-0000-0000-0000E0800000}"/>
    <cellStyle name="Normal 2 2 2 2 2 61" xfId="32993" xr:uid="{00000000-0005-0000-0000-0000E1800000}"/>
    <cellStyle name="Normal 2 2 2 2 2 62" xfId="32994" xr:uid="{00000000-0005-0000-0000-0000E2800000}"/>
    <cellStyle name="Normal 2 2 2 2 2 63" xfId="32995" xr:uid="{00000000-0005-0000-0000-0000E3800000}"/>
    <cellStyle name="Normal 2 2 2 2 2 64" xfId="32996" xr:uid="{00000000-0005-0000-0000-0000E4800000}"/>
    <cellStyle name="Normal 2 2 2 2 2 65" xfId="32997" xr:uid="{00000000-0005-0000-0000-0000E5800000}"/>
    <cellStyle name="Normal 2 2 2 2 2 66" xfId="32998" xr:uid="{00000000-0005-0000-0000-0000E6800000}"/>
    <cellStyle name="Normal 2 2 2 2 2 67" xfId="32999" xr:uid="{00000000-0005-0000-0000-0000E7800000}"/>
    <cellStyle name="Normal 2 2 2 2 2 68" xfId="33000" xr:uid="{00000000-0005-0000-0000-0000E8800000}"/>
    <cellStyle name="Normal 2 2 2 2 2 69" xfId="33001" xr:uid="{00000000-0005-0000-0000-0000E9800000}"/>
    <cellStyle name="Normal 2 2 2 2 2 7" xfId="33002" xr:uid="{00000000-0005-0000-0000-0000EA800000}"/>
    <cellStyle name="Normal 2 2 2 2 2 70" xfId="33003" xr:uid="{00000000-0005-0000-0000-0000EB800000}"/>
    <cellStyle name="Normal 2 2 2 2 2 71" xfId="33004" xr:uid="{00000000-0005-0000-0000-0000EC800000}"/>
    <cellStyle name="Normal 2 2 2 2 2 72" xfId="33005" xr:uid="{00000000-0005-0000-0000-0000ED800000}"/>
    <cellStyle name="Normal 2 2 2 2 2 73" xfId="33006" xr:uid="{00000000-0005-0000-0000-0000EE800000}"/>
    <cellStyle name="Normal 2 2 2 2 2 74" xfId="33007" xr:uid="{00000000-0005-0000-0000-0000EF800000}"/>
    <cellStyle name="Normal 2 2 2 2 2 75" xfId="33008" xr:uid="{00000000-0005-0000-0000-0000F0800000}"/>
    <cellStyle name="Normal 2 2 2 2 2 76" xfId="33009" xr:uid="{00000000-0005-0000-0000-0000F1800000}"/>
    <cellStyle name="Normal 2 2 2 2 2 77" xfId="33010" xr:uid="{00000000-0005-0000-0000-0000F2800000}"/>
    <cellStyle name="Normal 2 2 2 2 2 78" xfId="33011" xr:uid="{00000000-0005-0000-0000-0000F3800000}"/>
    <cellStyle name="Normal 2 2 2 2 2 79" xfId="33012" xr:uid="{00000000-0005-0000-0000-0000F4800000}"/>
    <cellStyle name="Normal 2 2 2 2 2 8" xfId="33013" xr:uid="{00000000-0005-0000-0000-0000F5800000}"/>
    <cellStyle name="Normal 2 2 2 2 2 80" xfId="33014" xr:uid="{00000000-0005-0000-0000-0000F6800000}"/>
    <cellStyle name="Normal 2 2 2 2 2 81" xfId="33015" xr:uid="{00000000-0005-0000-0000-0000F7800000}"/>
    <cellStyle name="Normal 2 2 2 2 2 82" xfId="33016" xr:uid="{00000000-0005-0000-0000-0000F8800000}"/>
    <cellStyle name="Normal 2 2 2 2 2 83" xfId="17739" xr:uid="{00000000-0005-0000-0000-00004B450000}"/>
    <cellStyle name="Normal 2 2 2 2 2 9" xfId="33017" xr:uid="{00000000-0005-0000-0000-0000F9800000}"/>
    <cellStyle name="Normal 2 2 2 2 2_Tabla M" xfId="33018" xr:uid="{00000000-0005-0000-0000-0000FA800000}"/>
    <cellStyle name="Normal 2 2 2 2 20" xfId="33019" xr:uid="{00000000-0005-0000-0000-0000FB800000}"/>
    <cellStyle name="Normal 2 2 2 2 20 10" xfId="33020" xr:uid="{00000000-0005-0000-0000-0000FC800000}"/>
    <cellStyle name="Normal 2 2 2 2 20 2" xfId="33021" xr:uid="{00000000-0005-0000-0000-0000FD800000}"/>
    <cellStyle name="Normal 2 2 2 2 20 3" xfId="33022" xr:uid="{00000000-0005-0000-0000-0000FE800000}"/>
    <cellStyle name="Normal 2 2 2 2 20 4" xfId="33023" xr:uid="{00000000-0005-0000-0000-0000FF800000}"/>
    <cellStyle name="Normal 2 2 2 2 20 5" xfId="33024" xr:uid="{00000000-0005-0000-0000-000000810000}"/>
    <cellStyle name="Normal 2 2 2 2 20 6" xfId="33025" xr:uid="{00000000-0005-0000-0000-000001810000}"/>
    <cellStyle name="Normal 2 2 2 2 20 7" xfId="33026" xr:uid="{00000000-0005-0000-0000-000002810000}"/>
    <cellStyle name="Normal 2 2 2 2 20 8" xfId="33027" xr:uid="{00000000-0005-0000-0000-000003810000}"/>
    <cellStyle name="Normal 2 2 2 2 20 9" xfId="33028" xr:uid="{00000000-0005-0000-0000-000004810000}"/>
    <cellStyle name="Normal 2 2 2 2 20_Tabla M" xfId="33029" xr:uid="{00000000-0005-0000-0000-000005810000}"/>
    <cellStyle name="Normal 2 2 2 2 21" xfId="33030" xr:uid="{00000000-0005-0000-0000-000006810000}"/>
    <cellStyle name="Normal 2 2 2 2 21 10" xfId="33031" xr:uid="{00000000-0005-0000-0000-000007810000}"/>
    <cellStyle name="Normal 2 2 2 2 21 2" xfId="33032" xr:uid="{00000000-0005-0000-0000-000008810000}"/>
    <cellStyle name="Normal 2 2 2 2 21 3" xfId="33033" xr:uid="{00000000-0005-0000-0000-000009810000}"/>
    <cellStyle name="Normal 2 2 2 2 21 4" xfId="33034" xr:uid="{00000000-0005-0000-0000-00000A810000}"/>
    <cellStyle name="Normal 2 2 2 2 21 5" xfId="33035" xr:uid="{00000000-0005-0000-0000-00000B810000}"/>
    <cellStyle name="Normal 2 2 2 2 21 6" xfId="33036" xr:uid="{00000000-0005-0000-0000-00000C810000}"/>
    <cellStyle name="Normal 2 2 2 2 21 7" xfId="33037" xr:uid="{00000000-0005-0000-0000-00000D810000}"/>
    <cellStyle name="Normal 2 2 2 2 21 8" xfId="33038" xr:uid="{00000000-0005-0000-0000-00000E810000}"/>
    <cellStyle name="Normal 2 2 2 2 21 9" xfId="33039" xr:uid="{00000000-0005-0000-0000-00000F810000}"/>
    <cellStyle name="Normal 2 2 2 2 21_Tabla M" xfId="33040" xr:uid="{00000000-0005-0000-0000-000010810000}"/>
    <cellStyle name="Normal 2 2 2 2 22" xfId="33041" xr:uid="{00000000-0005-0000-0000-000011810000}"/>
    <cellStyle name="Normal 2 2 2 2 22 10" xfId="33042" xr:uid="{00000000-0005-0000-0000-000012810000}"/>
    <cellStyle name="Normal 2 2 2 2 22 2" xfId="33043" xr:uid="{00000000-0005-0000-0000-000013810000}"/>
    <cellStyle name="Normal 2 2 2 2 22 3" xfId="33044" xr:uid="{00000000-0005-0000-0000-000014810000}"/>
    <cellStyle name="Normal 2 2 2 2 22 4" xfId="33045" xr:uid="{00000000-0005-0000-0000-000015810000}"/>
    <cellStyle name="Normal 2 2 2 2 22 5" xfId="33046" xr:uid="{00000000-0005-0000-0000-000016810000}"/>
    <cellStyle name="Normal 2 2 2 2 22 6" xfId="33047" xr:uid="{00000000-0005-0000-0000-000017810000}"/>
    <cellStyle name="Normal 2 2 2 2 22 7" xfId="33048" xr:uid="{00000000-0005-0000-0000-000018810000}"/>
    <cellStyle name="Normal 2 2 2 2 22 8" xfId="33049" xr:uid="{00000000-0005-0000-0000-000019810000}"/>
    <cellStyle name="Normal 2 2 2 2 22 9" xfId="33050" xr:uid="{00000000-0005-0000-0000-00001A810000}"/>
    <cellStyle name="Normal 2 2 2 2 22_Tabla M" xfId="33051" xr:uid="{00000000-0005-0000-0000-00001B810000}"/>
    <cellStyle name="Normal 2 2 2 2 23" xfId="33052" xr:uid="{00000000-0005-0000-0000-00001C810000}"/>
    <cellStyle name="Normal 2 2 2 2 23 10" xfId="33053" xr:uid="{00000000-0005-0000-0000-00001D810000}"/>
    <cellStyle name="Normal 2 2 2 2 23 2" xfId="33054" xr:uid="{00000000-0005-0000-0000-00001E810000}"/>
    <cellStyle name="Normal 2 2 2 2 23 3" xfId="33055" xr:uid="{00000000-0005-0000-0000-00001F810000}"/>
    <cellStyle name="Normal 2 2 2 2 23 4" xfId="33056" xr:uid="{00000000-0005-0000-0000-000020810000}"/>
    <cellStyle name="Normal 2 2 2 2 23 5" xfId="33057" xr:uid="{00000000-0005-0000-0000-000021810000}"/>
    <cellStyle name="Normal 2 2 2 2 23 6" xfId="33058" xr:uid="{00000000-0005-0000-0000-000022810000}"/>
    <cellStyle name="Normal 2 2 2 2 23 7" xfId="33059" xr:uid="{00000000-0005-0000-0000-000023810000}"/>
    <cellStyle name="Normal 2 2 2 2 23 8" xfId="33060" xr:uid="{00000000-0005-0000-0000-000024810000}"/>
    <cellStyle name="Normal 2 2 2 2 23 9" xfId="33061" xr:uid="{00000000-0005-0000-0000-000025810000}"/>
    <cellStyle name="Normal 2 2 2 2 23_Tabla M" xfId="33062" xr:uid="{00000000-0005-0000-0000-000026810000}"/>
    <cellStyle name="Normal 2 2 2 2 24" xfId="33063" xr:uid="{00000000-0005-0000-0000-000027810000}"/>
    <cellStyle name="Normal 2 2 2 2 24 10" xfId="33064" xr:uid="{00000000-0005-0000-0000-000028810000}"/>
    <cellStyle name="Normal 2 2 2 2 24 2" xfId="33065" xr:uid="{00000000-0005-0000-0000-000029810000}"/>
    <cellStyle name="Normal 2 2 2 2 24 3" xfId="33066" xr:uid="{00000000-0005-0000-0000-00002A810000}"/>
    <cellStyle name="Normal 2 2 2 2 24 4" xfId="33067" xr:uid="{00000000-0005-0000-0000-00002B810000}"/>
    <cellStyle name="Normal 2 2 2 2 24 5" xfId="33068" xr:uid="{00000000-0005-0000-0000-00002C810000}"/>
    <cellStyle name="Normal 2 2 2 2 24 6" xfId="33069" xr:uid="{00000000-0005-0000-0000-00002D810000}"/>
    <cellStyle name="Normal 2 2 2 2 24 7" xfId="33070" xr:uid="{00000000-0005-0000-0000-00002E810000}"/>
    <cellStyle name="Normal 2 2 2 2 24 8" xfId="33071" xr:uid="{00000000-0005-0000-0000-00002F810000}"/>
    <cellStyle name="Normal 2 2 2 2 24 9" xfId="33072" xr:uid="{00000000-0005-0000-0000-000030810000}"/>
    <cellStyle name="Normal 2 2 2 2 24_Tabla M" xfId="33073" xr:uid="{00000000-0005-0000-0000-000031810000}"/>
    <cellStyle name="Normal 2 2 2 2 25" xfId="33074" xr:uid="{00000000-0005-0000-0000-000032810000}"/>
    <cellStyle name="Normal 2 2 2 2 25 10" xfId="33075" xr:uid="{00000000-0005-0000-0000-000033810000}"/>
    <cellStyle name="Normal 2 2 2 2 25 2" xfId="33076" xr:uid="{00000000-0005-0000-0000-000034810000}"/>
    <cellStyle name="Normal 2 2 2 2 25 3" xfId="33077" xr:uid="{00000000-0005-0000-0000-000035810000}"/>
    <cellStyle name="Normal 2 2 2 2 25 4" xfId="33078" xr:uid="{00000000-0005-0000-0000-000036810000}"/>
    <cellStyle name="Normal 2 2 2 2 25 5" xfId="33079" xr:uid="{00000000-0005-0000-0000-000037810000}"/>
    <cellStyle name="Normal 2 2 2 2 25 6" xfId="33080" xr:uid="{00000000-0005-0000-0000-000038810000}"/>
    <cellStyle name="Normal 2 2 2 2 25 7" xfId="33081" xr:uid="{00000000-0005-0000-0000-000039810000}"/>
    <cellStyle name="Normal 2 2 2 2 25 8" xfId="33082" xr:uid="{00000000-0005-0000-0000-00003A810000}"/>
    <cellStyle name="Normal 2 2 2 2 25 9" xfId="33083" xr:uid="{00000000-0005-0000-0000-00003B810000}"/>
    <cellStyle name="Normal 2 2 2 2 25_Tabla M" xfId="33084" xr:uid="{00000000-0005-0000-0000-00003C810000}"/>
    <cellStyle name="Normal 2 2 2 2 26" xfId="33085" xr:uid="{00000000-0005-0000-0000-00003D810000}"/>
    <cellStyle name="Normal 2 2 2 2 26 10" xfId="33086" xr:uid="{00000000-0005-0000-0000-00003E810000}"/>
    <cellStyle name="Normal 2 2 2 2 26 2" xfId="33087" xr:uid="{00000000-0005-0000-0000-00003F810000}"/>
    <cellStyle name="Normal 2 2 2 2 26 3" xfId="33088" xr:uid="{00000000-0005-0000-0000-000040810000}"/>
    <cellStyle name="Normal 2 2 2 2 26 4" xfId="33089" xr:uid="{00000000-0005-0000-0000-000041810000}"/>
    <cellStyle name="Normal 2 2 2 2 26 5" xfId="33090" xr:uid="{00000000-0005-0000-0000-000042810000}"/>
    <cellStyle name="Normal 2 2 2 2 26 6" xfId="33091" xr:uid="{00000000-0005-0000-0000-000043810000}"/>
    <cellStyle name="Normal 2 2 2 2 26 7" xfId="33092" xr:uid="{00000000-0005-0000-0000-000044810000}"/>
    <cellStyle name="Normal 2 2 2 2 26 8" xfId="33093" xr:uid="{00000000-0005-0000-0000-000045810000}"/>
    <cellStyle name="Normal 2 2 2 2 26 9" xfId="33094" xr:uid="{00000000-0005-0000-0000-000046810000}"/>
    <cellStyle name="Normal 2 2 2 2 26_Tabla M" xfId="33095" xr:uid="{00000000-0005-0000-0000-000047810000}"/>
    <cellStyle name="Normal 2 2 2 2 27" xfId="33096" xr:uid="{00000000-0005-0000-0000-000048810000}"/>
    <cellStyle name="Normal 2 2 2 2 27 10" xfId="33097" xr:uid="{00000000-0005-0000-0000-000049810000}"/>
    <cellStyle name="Normal 2 2 2 2 27 2" xfId="33098" xr:uid="{00000000-0005-0000-0000-00004A810000}"/>
    <cellStyle name="Normal 2 2 2 2 27 3" xfId="33099" xr:uid="{00000000-0005-0000-0000-00004B810000}"/>
    <cellStyle name="Normal 2 2 2 2 27 4" xfId="33100" xr:uid="{00000000-0005-0000-0000-00004C810000}"/>
    <cellStyle name="Normal 2 2 2 2 27 5" xfId="33101" xr:uid="{00000000-0005-0000-0000-00004D810000}"/>
    <cellStyle name="Normal 2 2 2 2 27 6" xfId="33102" xr:uid="{00000000-0005-0000-0000-00004E810000}"/>
    <cellStyle name="Normal 2 2 2 2 27 7" xfId="33103" xr:uid="{00000000-0005-0000-0000-00004F810000}"/>
    <cellStyle name="Normal 2 2 2 2 27 8" xfId="33104" xr:uid="{00000000-0005-0000-0000-000050810000}"/>
    <cellStyle name="Normal 2 2 2 2 27 9" xfId="33105" xr:uid="{00000000-0005-0000-0000-000051810000}"/>
    <cellStyle name="Normal 2 2 2 2 27_Tabla M" xfId="33106" xr:uid="{00000000-0005-0000-0000-000052810000}"/>
    <cellStyle name="Normal 2 2 2 2 28" xfId="33107" xr:uid="{00000000-0005-0000-0000-000053810000}"/>
    <cellStyle name="Normal 2 2 2 2 28 10" xfId="33108" xr:uid="{00000000-0005-0000-0000-000054810000}"/>
    <cellStyle name="Normal 2 2 2 2 28 2" xfId="33109" xr:uid="{00000000-0005-0000-0000-000055810000}"/>
    <cellStyle name="Normal 2 2 2 2 28 3" xfId="33110" xr:uid="{00000000-0005-0000-0000-000056810000}"/>
    <cellStyle name="Normal 2 2 2 2 28 4" xfId="33111" xr:uid="{00000000-0005-0000-0000-000057810000}"/>
    <cellStyle name="Normal 2 2 2 2 28 5" xfId="33112" xr:uid="{00000000-0005-0000-0000-000058810000}"/>
    <cellStyle name="Normal 2 2 2 2 28 6" xfId="33113" xr:uid="{00000000-0005-0000-0000-000059810000}"/>
    <cellStyle name="Normal 2 2 2 2 28 7" xfId="33114" xr:uid="{00000000-0005-0000-0000-00005A810000}"/>
    <cellStyle name="Normal 2 2 2 2 28 8" xfId="33115" xr:uid="{00000000-0005-0000-0000-00005B810000}"/>
    <cellStyle name="Normal 2 2 2 2 28 9" xfId="33116" xr:uid="{00000000-0005-0000-0000-00005C810000}"/>
    <cellStyle name="Normal 2 2 2 2 28_Tabla M" xfId="33117" xr:uid="{00000000-0005-0000-0000-00005D810000}"/>
    <cellStyle name="Normal 2 2 2 2 29" xfId="33118" xr:uid="{00000000-0005-0000-0000-00005E810000}"/>
    <cellStyle name="Normal 2 2 2 2 29 10" xfId="33119" xr:uid="{00000000-0005-0000-0000-00005F810000}"/>
    <cellStyle name="Normal 2 2 2 2 29 2" xfId="33120" xr:uid="{00000000-0005-0000-0000-000060810000}"/>
    <cellStyle name="Normal 2 2 2 2 29 3" xfId="33121" xr:uid="{00000000-0005-0000-0000-000061810000}"/>
    <cellStyle name="Normal 2 2 2 2 29 4" xfId="33122" xr:uid="{00000000-0005-0000-0000-000062810000}"/>
    <cellStyle name="Normal 2 2 2 2 29 5" xfId="33123" xr:uid="{00000000-0005-0000-0000-000063810000}"/>
    <cellStyle name="Normal 2 2 2 2 29 6" xfId="33124" xr:uid="{00000000-0005-0000-0000-000064810000}"/>
    <cellStyle name="Normal 2 2 2 2 29 7" xfId="33125" xr:uid="{00000000-0005-0000-0000-000065810000}"/>
    <cellStyle name="Normal 2 2 2 2 29 8" xfId="33126" xr:uid="{00000000-0005-0000-0000-000066810000}"/>
    <cellStyle name="Normal 2 2 2 2 29 9" xfId="33127" xr:uid="{00000000-0005-0000-0000-000067810000}"/>
    <cellStyle name="Normal 2 2 2 2 29_Tabla M" xfId="33128" xr:uid="{00000000-0005-0000-0000-000068810000}"/>
    <cellStyle name="Normal 2 2 2 2 3" xfId="1574" xr:uid="{00000000-0005-0000-0000-000026060000}"/>
    <cellStyle name="Normal 2 2 2 2 3 10" xfId="33130" xr:uid="{00000000-0005-0000-0000-00006A810000}"/>
    <cellStyle name="Normal 2 2 2 2 3 11" xfId="33129" xr:uid="{00000000-0005-0000-0000-000069810000}"/>
    <cellStyle name="Normal 2 2 2 2 3 2" xfId="1573" xr:uid="{00000000-0005-0000-0000-000025060000}"/>
    <cellStyle name="Normal 2 2 2 2 3 2 2" xfId="1572" xr:uid="{00000000-0005-0000-0000-000024060000}"/>
    <cellStyle name="Normal 2 2 2 2 3 2 3" xfId="1571" xr:uid="{00000000-0005-0000-0000-000023060000}"/>
    <cellStyle name="Normal 2 2 2 2 3 2 4" xfId="33131" xr:uid="{00000000-0005-0000-0000-00006B810000}"/>
    <cellStyle name="Normal 2 2 2 2 3 3" xfId="1570" xr:uid="{00000000-0005-0000-0000-000022060000}"/>
    <cellStyle name="Normal 2 2 2 2 3 3 2" xfId="33132" xr:uid="{00000000-0005-0000-0000-00006C810000}"/>
    <cellStyle name="Normal 2 2 2 2 3 4" xfId="33133" xr:uid="{00000000-0005-0000-0000-00006D810000}"/>
    <cellStyle name="Normal 2 2 2 2 3 5" xfId="33134" xr:uid="{00000000-0005-0000-0000-00006E810000}"/>
    <cellStyle name="Normal 2 2 2 2 3 6" xfId="33135" xr:uid="{00000000-0005-0000-0000-00006F810000}"/>
    <cellStyle name="Normal 2 2 2 2 3 7" xfId="33136" xr:uid="{00000000-0005-0000-0000-000070810000}"/>
    <cellStyle name="Normal 2 2 2 2 3 8" xfId="33137" xr:uid="{00000000-0005-0000-0000-000071810000}"/>
    <cellStyle name="Normal 2 2 2 2 3 9" xfId="33138" xr:uid="{00000000-0005-0000-0000-000072810000}"/>
    <cellStyle name="Normal 2 2 2 2 3_Tabla M" xfId="33139" xr:uid="{00000000-0005-0000-0000-000073810000}"/>
    <cellStyle name="Normal 2 2 2 2 30" xfId="33140" xr:uid="{00000000-0005-0000-0000-000074810000}"/>
    <cellStyle name="Normal 2 2 2 2 30 10" xfId="33141" xr:uid="{00000000-0005-0000-0000-000075810000}"/>
    <cellStyle name="Normal 2 2 2 2 30 2" xfId="33142" xr:uid="{00000000-0005-0000-0000-000076810000}"/>
    <cellStyle name="Normal 2 2 2 2 30 3" xfId="33143" xr:uid="{00000000-0005-0000-0000-000077810000}"/>
    <cellStyle name="Normal 2 2 2 2 30 4" xfId="33144" xr:uid="{00000000-0005-0000-0000-000078810000}"/>
    <cellStyle name="Normal 2 2 2 2 30 5" xfId="33145" xr:uid="{00000000-0005-0000-0000-000079810000}"/>
    <cellStyle name="Normal 2 2 2 2 30 6" xfId="33146" xr:uid="{00000000-0005-0000-0000-00007A810000}"/>
    <cellStyle name="Normal 2 2 2 2 30 7" xfId="33147" xr:uid="{00000000-0005-0000-0000-00007B810000}"/>
    <cellStyle name="Normal 2 2 2 2 30 8" xfId="33148" xr:uid="{00000000-0005-0000-0000-00007C810000}"/>
    <cellStyle name="Normal 2 2 2 2 30 9" xfId="33149" xr:uid="{00000000-0005-0000-0000-00007D810000}"/>
    <cellStyle name="Normal 2 2 2 2 30_Tabla M" xfId="33150" xr:uid="{00000000-0005-0000-0000-00007E810000}"/>
    <cellStyle name="Normal 2 2 2 2 31" xfId="33151" xr:uid="{00000000-0005-0000-0000-00007F810000}"/>
    <cellStyle name="Normal 2 2 2 2 31 10" xfId="33152" xr:uid="{00000000-0005-0000-0000-000080810000}"/>
    <cellStyle name="Normal 2 2 2 2 31 2" xfId="33153" xr:uid="{00000000-0005-0000-0000-000081810000}"/>
    <cellStyle name="Normal 2 2 2 2 31 3" xfId="33154" xr:uid="{00000000-0005-0000-0000-000082810000}"/>
    <cellStyle name="Normal 2 2 2 2 31 4" xfId="33155" xr:uid="{00000000-0005-0000-0000-000083810000}"/>
    <cellStyle name="Normal 2 2 2 2 31 5" xfId="33156" xr:uid="{00000000-0005-0000-0000-000084810000}"/>
    <cellStyle name="Normal 2 2 2 2 31 6" xfId="33157" xr:uid="{00000000-0005-0000-0000-000085810000}"/>
    <cellStyle name="Normal 2 2 2 2 31 7" xfId="33158" xr:uid="{00000000-0005-0000-0000-000086810000}"/>
    <cellStyle name="Normal 2 2 2 2 31 8" xfId="33159" xr:uid="{00000000-0005-0000-0000-000087810000}"/>
    <cellStyle name="Normal 2 2 2 2 31 9" xfId="33160" xr:uid="{00000000-0005-0000-0000-000088810000}"/>
    <cellStyle name="Normal 2 2 2 2 31_Tabla M" xfId="33161" xr:uid="{00000000-0005-0000-0000-000089810000}"/>
    <cellStyle name="Normal 2 2 2 2 32" xfId="33162" xr:uid="{00000000-0005-0000-0000-00008A810000}"/>
    <cellStyle name="Normal 2 2 2 2 32 10" xfId="33163" xr:uid="{00000000-0005-0000-0000-00008B810000}"/>
    <cellStyle name="Normal 2 2 2 2 32 2" xfId="33164" xr:uid="{00000000-0005-0000-0000-00008C810000}"/>
    <cellStyle name="Normal 2 2 2 2 32 3" xfId="33165" xr:uid="{00000000-0005-0000-0000-00008D810000}"/>
    <cellStyle name="Normal 2 2 2 2 32 4" xfId="33166" xr:uid="{00000000-0005-0000-0000-00008E810000}"/>
    <cellStyle name="Normal 2 2 2 2 32 5" xfId="33167" xr:uid="{00000000-0005-0000-0000-00008F810000}"/>
    <cellStyle name="Normal 2 2 2 2 32 6" xfId="33168" xr:uid="{00000000-0005-0000-0000-000090810000}"/>
    <cellStyle name="Normal 2 2 2 2 32 7" xfId="33169" xr:uid="{00000000-0005-0000-0000-000091810000}"/>
    <cellStyle name="Normal 2 2 2 2 32 8" xfId="33170" xr:uid="{00000000-0005-0000-0000-000092810000}"/>
    <cellStyle name="Normal 2 2 2 2 32 9" xfId="33171" xr:uid="{00000000-0005-0000-0000-000093810000}"/>
    <cellStyle name="Normal 2 2 2 2 32_Tabla M" xfId="33172" xr:uid="{00000000-0005-0000-0000-000094810000}"/>
    <cellStyle name="Normal 2 2 2 2 33" xfId="33173" xr:uid="{00000000-0005-0000-0000-000095810000}"/>
    <cellStyle name="Normal 2 2 2 2 33 10" xfId="33174" xr:uid="{00000000-0005-0000-0000-000096810000}"/>
    <cellStyle name="Normal 2 2 2 2 33 2" xfId="33175" xr:uid="{00000000-0005-0000-0000-000097810000}"/>
    <cellStyle name="Normal 2 2 2 2 33 3" xfId="33176" xr:uid="{00000000-0005-0000-0000-000098810000}"/>
    <cellStyle name="Normal 2 2 2 2 33 4" xfId="33177" xr:uid="{00000000-0005-0000-0000-000099810000}"/>
    <cellStyle name="Normal 2 2 2 2 33 5" xfId="33178" xr:uid="{00000000-0005-0000-0000-00009A810000}"/>
    <cellStyle name="Normal 2 2 2 2 33 6" xfId="33179" xr:uid="{00000000-0005-0000-0000-00009B810000}"/>
    <cellStyle name="Normal 2 2 2 2 33 7" xfId="33180" xr:uid="{00000000-0005-0000-0000-00009C810000}"/>
    <cellStyle name="Normal 2 2 2 2 33 8" xfId="33181" xr:uid="{00000000-0005-0000-0000-00009D810000}"/>
    <cellStyle name="Normal 2 2 2 2 33 9" xfId="33182" xr:uid="{00000000-0005-0000-0000-00009E810000}"/>
    <cellStyle name="Normal 2 2 2 2 33_Tabla M" xfId="33183" xr:uid="{00000000-0005-0000-0000-00009F810000}"/>
    <cellStyle name="Normal 2 2 2 2 34" xfId="33184" xr:uid="{00000000-0005-0000-0000-0000A0810000}"/>
    <cellStyle name="Normal 2 2 2 2 34 10" xfId="33185" xr:uid="{00000000-0005-0000-0000-0000A1810000}"/>
    <cellStyle name="Normal 2 2 2 2 34 2" xfId="33186" xr:uid="{00000000-0005-0000-0000-0000A2810000}"/>
    <cellStyle name="Normal 2 2 2 2 34 3" xfId="33187" xr:uid="{00000000-0005-0000-0000-0000A3810000}"/>
    <cellStyle name="Normal 2 2 2 2 34 4" xfId="33188" xr:uid="{00000000-0005-0000-0000-0000A4810000}"/>
    <cellStyle name="Normal 2 2 2 2 34 5" xfId="33189" xr:uid="{00000000-0005-0000-0000-0000A5810000}"/>
    <cellStyle name="Normal 2 2 2 2 34 6" xfId="33190" xr:uid="{00000000-0005-0000-0000-0000A6810000}"/>
    <cellStyle name="Normal 2 2 2 2 34 7" xfId="33191" xr:uid="{00000000-0005-0000-0000-0000A7810000}"/>
    <cellStyle name="Normal 2 2 2 2 34 8" xfId="33192" xr:uid="{00000000-0005-0000-0000-0000A8810000}"/>
    <cellStyle name="Normal 2 2 2 2 34 9" xfId="33193" xr:uid="{00000000-0005-0000-0000-0000A9810000}"/>
    <cellStyle name="Normal 2 2 2 2 34_Tabla M" xfId="33194" xr:uid="{00000000-0005-0000-0000-0000AA810000}"/>
    <cellStyle name="Normal 2 2 2 2 35" xfId="33195" xr:uid="{00000000-0005-0000-0000-0000AB810000}"/>
    <cellStyle name="Normal 2 2 2 2 35 10" xfId="33196" xr:uid="{00000000-0005-0000-0000-0000AC810000}"/>
    <cellStyle name="Normal 2 2 2 2 35 2" xfId="33197" xr:uid="{00000000-0005-0000-0000-0000AD810000}"/>
    <cellStyle name="Normal 2 2 2 2 35 3" xfId="33198" xr:uid="{00000000-0005-0000-0000-0000AE810000}"/>
    <cellStyle name="Normal 2 2 2 2 35 4" xfId="33199" xr:uid="{00000000-0005-0000-0000-0000AF810000}"/>
    <cellStyle name="Normal 2 2 2 2 35 5" xfId="33200" xr:uid="{00000000-0005-0000-0000-0000B0810000}"/>
    <cellStyle name="Normal 2 2 2 2 35 6" xfId="33201" xr:uid="{00000000-0005-0000-0000-0000B1810000}"/>
    <cellStyle name="Normal 2 2 2 2 35 7" xfId="33202" xr:uid="{00000000-0005-0000-0000-0000B2810000}"/>
    <cellStyle name="Normal 2 2 2 2 35 8" xfId="33203" xr:uid="{00000000-0005-0000-0000-0000B3810000}"/>
    <cellStyle name="Normal 2 2 2 2 35 9" xfId="33204" xr:uid="{00000000-0005-0000-0000-0000B4810000}"/>
    <cellStyle name="Normal 2 2 2 2 35_Tabla M" xfId="33205" xr:uid="{00000000-0005-0000-0000-0000B5810000}"/>
    <cellStyle name="Normal 2 2 2 2 36" xfId="33206" xr:uid="{00000000-0005-0000-0000-0000B6810000}"/>
    <cellStyle name="Normal 2 2 2 2 36 10" xfId="33207" xr:uid="{00000000-0005-0000-0000-0000B7810000}"/>
    <cellStyle name="Normal 2 2 2 2 36 2" xfId="33208" xr:uid="{00000000-0005-0000-0000-0000B8810000}"/>
    <cellStyle name="Normal 2 2 2 2 36 3" xfId="33209" xr:uid="{00000000-0005-0000-0000-0000B9810000}"/>
    <cellStyle name="Normal 2 2 2 2 36 4" xfId="33210" xr:uid="{00000000-0005-0000-0000-0000BA810000}"/>
    <cellStyle name="Normal 2 2 2 2 36 5" xfId="33211" xr:uid="{00000000-0005-0000-0000-0000BB810000}"/>
    <cellStyle name="Normal 2 2 2 2 36 6" xfId="33212" xr:uid="{00000000-0005-0000-0000-0000BC810000}"/>
    <cellStyle name="Normal 2 2 2 2 36 7" xfId="33213" xr:uid="{00000000-0005-0000-0000-0000BD810000}"/>
    <cellStyle name="Normal 2 2 2 2 36 8" xfId="33214" xr:uid="{00000000-0005-0000-0000-0000BE810000}"/>
    <cellStyle name="Normal 2 2 2 2 36 9" xfId="33215" xr:uid="{00000000-0005-0000-0000-0000BF810000}"/>
    <cellStyle name="Normal 2 2 2 2 36_Tabla M" xfId="33216" xr:uid="{00000000-0005-0000-0000-0000C0810000}"/>
    <cellStyle name="Normal 2 2 2 2 37" xfId="33217" xr:uid="{00000000-0005-0000-0000-0000C1810000}"/>
    <cellStyle name="Normal 2 2 2 2 37 10" xfId="33218" xr:uid="{00000000-0005-0000-0000-0000C2810000}"/>
    <cellStyle name="Normal 2 2 2 2 37 2" xfId="33219" xr:uid="{00000000-0005-0000-0000-0000C3810000}"/>
    <cellStyle name="Normal 2 2 2 2 37 3" xfId="33220" xr:uid="{00000000-0005-0000-0000-0000C4810000}"/>
    <cellStyle name="Normal 2 2 2 2 37 4" xfId="33221" xr:uid="{00000000-0005-0000-0000-0000C5810000}"/>
    <cellStyle name="Normal 2 2 2 2 37 5" xfId="33222" xr:uid="{00000000-0005-0000-0000-0000C6810000}"/>
    <cellStyle name="Normal 2 2 2 2 37 6" xfId="33223" xr:uid="{00000000-0005-0000-0000-0000C7810000}"/>
    <cellStyle name="Normal 2 2 2 2 37 7" xfId="33224" xr:uid="{00000000-0005-0000-0000-0000C8810000}"/>
    <cellStyle name="Normal 2 2 2 2 37 8" xfId="33225" xr:uid="{00000000-0005-0000-0000-0000C9810000}"/>
    <cellStyle name="Normal 2 2 2 2 37 9" xfId="33226" xr:uid="{00000000-0005-0000-0000-0000CA810000}"/>
    <cellStyle name="Normal 2 2 2 2 37_Tabla M" xfId="33227" xr:uid="{00000000-0005-0000-0000-0000CB810000}"/>
    <cellStyle name="Normal 2 2 2 2 38" xfId="33228" xr:uid="{00000000-0005-0000-0000-0000CC810000}"/>
    <cellStyle name="Normal 2 2 2 2 38 10" xfId="33229" xr:uid="{00000000-0005-0000-0000-0000CD810000}"/>
    <cellStyle name="Normal 2 2 2 2 38 2" xfId="33230" xr:uid="{00000000-0005-0000-0000-0000CE810000}"/>
    <cellStyle name="Normal 2 2 2 2 38 3" xfId="33231" xr:uid="{00000000-0005-0000-0000-0000CF810000}"/>
    <cellStyle name="Normal 2 2 2 2 38 4" xfId="33232" xr:uid="{00000000-0005-0000-0000-0000D0810000}"/>
    <cellStyle name="Normal 2 2 2 2 38 5" xfId="33233" xr:uid="{00000000-0005-0000-0000-0000D1810000}"/>
    <cellStyle name="Normal 2 2 2 2 38 6" xfId="33234" xr:uid="{00000000-0005-0000-0000-0000D2810000}"/>
    <cellStyle name="Normal 2 2 2 2 38 7" xfId="33235" xr:uid="{00000000-0005-0000-0000-0000D3810000}"/>
    <cellStyle name="Normal 2 2 2 2 38 8" xfId="33236" xr:uid="{00000000-0005-0000-0000-0000D4810000}"/>
    <cellStyle name="Normal 2 2 2 2 38 9" xfId="33237" xr:uid="{00000000-0005-0000-0000-0000D5810000}"/>
    <cellStyle name="Normal 2 2 2 2 38_Tabla M" xfId="33238" xr:uid="{00000000-0005-0000-0000-0000D6810000}"/>
    <cellStyle name="Normal 2 2 2 2 39" xfId="33239" xr:uid="{00000000-0005-0000-0000-0000D7810000}"/>
    <cellStyle name="Normal 2 2 2 2 39 10" xfId="33240" xr:uid="{00000000-0005-0000-0000-0000D8810000}"/>
    <cellStyle name="Normal 2 2 2 2 39 2" xfId="33241" xr:uid="{00000000-0005-0000-0000-0000D9810000}"/>
    <cellStyle name="Normal 2 2 2 2 39 3" xfId="33242" xr:uid="{00000000-0005-0000-0000-0000DA810000}"/>
    <cellStyle name="Normal 2 2 2 2 39 4" xfId="33243" xr:uid="{00000000-0005-0000-0000-0000DB810000}"/>
    <cellStyle name="Normal 2 2 2 2 39 5" xfId="33244" xr:uid="{00000000-0005-0000-0000-0000DC810000}"/>
    <cellStyle name="Normal 2 2 2 2 39 6" xfId="33245" xr:uid="{00000000-0005-0000-0000-0000DD810000}"/>
    <cellStyle name="Normal 2 2 2 2 39 7" xfId="33246" xr:uid="{00000000-0005-0000-0000-0000DE810000}"/>
    <cellStyle name="Normal 2 2 2 2 39 8" xfId="33247" xr:uid="{00000000-0005-0000-0000-0000DF810000}"/>
    <cellStyle name="Normal 2 2 2 2 39 9" xfId="33248" xr:uid="{00000000-0005-0000-0000-0000E0810000}"/>
    <cellStyle name="Normal 2 2 2 2 39_Tabla M" xfId="33249" xr:uid="{00000000-0005-0000-0000-0000E1810000}"/>
    <cellStyle name="Normal 2 2 2 2 4" xfId="1569" xr:uid="{00000000-0005-0000-0000-000021060000}"/>
    <cellStyle name="Normal 2 2 2 2 4 10" xfId="33251" xr:uid="{00000000-0005-0000-0000-0000E3810000}"/>
    <cellStyle name="Normal 2 2 2 2 4 11" xfId="33250" xr:uid="{00000000-0005-0000-0000-0000E2810000}"/>
    <cellStyle name="Normal 2 2 2 2 4 2" xfId="33252" xr:uid="{00000000-0005-0000-0000-0000E4810000}"/>
    <cellStyle name="Normal 2 2 2 2 4 3" xfId="33253" xr:uid="{00000000-0005-0000-0000-0000E5810000}"/>
    <cellStyle name="Normal 2 2 2 2 4 4" xfId="33254" xr:uid="{00000000-0005-0000-0000-0000E6810000}"/>
    <cellStyle name="Normal 2 2 2 2 4 5" xfId="33255" xr:uid="{00000000-0005-0000-0000-0000E7810000}"/>
    <cellStyle name="Normal 2 2 2 2 4 6" xfId="33256" xr:uid="{00000000-0005-0000-0000-0000E8810000}"/>
    <cellStyle name="Normal 2 2 2 2 4 7" xfId="33257" xr:uid="{00000000-0005-0000-0000-0000E9810000}"/>
    <cellStyle name="Normal 2 2 2 2 4 8" xfId="33258" xr:uid="{00000000-0005-0000-0000-0000EA810000}"/>
    <cellStyle name="Normal 2 2 2 2 4 9" xfId="33259" xr:uid="{00000000-0005-0000-0000-0000EB810000}"/>
    <cellStyle name="Normal 2 2 2 2 4_Tabla M" xfId="33260" xr:uid="{00000000-0005-0000-0000-0000EC810000}"/>
    <cellStyle name="Normal 2 2 2 2 40" xfId="33261" xr:uid="{00000000-0005-0000-0000-0000ED810000}"/>
    <cellStyle name="Normal 2 2 2 2 40 10" xfId="33262" xr:uid="{00000000-0005-0000-0000-0000EE810000}"/>
    <cellStyle name="Normal 2 2 2 2 40 2" xfId="33263" xr:uid="{00000000-0005-0000-0000-0000EF810000}"/>
    <cellStyle name="Normal 2 2 2 2 40 3" xfId="33264" xr:uid="{00000000-0005-0000-0000-0000F0810000}"/>
    <cellStyle name="Normal 2 2 2 2 40 4" xfId="33265" xr:uid="{00000000-0005-0000-0000-0000F1810000}"/>
    <cellStyle name="Normal 2 2 2 2 40 5" xfId="33266" xr:uid="{00000000-0005-0000-0000-0000F2810000}"/>
    <cellStyle name="Normal 2 2 2 2 40 6" xfId="33267" xr:uid="{00000000-0005-0000-0000-0000F3810000}"/>
    <cellStyle name="Normal 2 2 2 2 40 7" xfId="33268" xr:uid="{00000000-0005-0000-0000-0000F4810000}"/>
    <cellStyle name="Normal 2 2 2 2 40 8" xfId="33269" xr:uid="{00000000-0005-0000-0000-0000F5810000}"/>
    <cellStyle name="Normal 2 2 2 2 40 9" xfId="33270" xr:uid="{00000000-0005-0000-0000-0000F6810000}"/>
    <cellStyle name="Normal 2 2 2 2 40_Tabla M" xfId="33271" xr:uid="{00000000-0005-0000-0000-0000F7810000}"/>
    <cellStyle name="Normal 2 2 2 2 41" xfId="33272" xr:uid="{00000000-0005-0000-0000-0000F8810000}"/>
    <cellStyle name="Normal 2 2 2 2 41 10" xfId="33273" xr:uid="{00000000-0005-0000-0000-0000F9810000}"/>
    <cellStyle name="Normal 2 2 2 2 41 2" xfId="33274" xr:uid="{00000000-0005-0000-0000-0000FA810000}"/>
    <cellStyle name="Normal 2 2 2 2 41 3" xfId="33275" xr:uid="{00000000-0005-0000-0000-0000FB810000}"/>
    <cellStyle name="Normal 2 2 2 2 41 4" xfId="33276" xr:uid="{00000000-0005-0000-0000-0000FC810000}"/>
    <cellStyle name="Normal 2 2 2 2 41 5" xfId="33277" xr:uid="{00000000-0005-0000-0000-0000FD810000}"/>
    <cellStyle name="Normal 2 2 2 2 41 6" xfId="33278" xr:uid="{00000000-0005-0000-0000-0000FE810000}"/>
    <cellStyle name="Normal 2 2 2 2 41 7" xfId="33279" xr:uid="{00000000-0005-0000-0000-0000FF810000}"/>
    <cellStyle name="Normal 2 2 2 2 41 8" xfId="33280" xr:uid="{00000000-0005-0000-0000-000000820000}"/>
    <cellStyle name="Normal 2 2 2 2 41 9" xfId="33281" xr:uid="{00000000-0005-0000-0000-000001820000}"/>
    <cellStyle name="Normal 2 2 2 2 41_Tabla M" xfId="33282" xr:uid="{00000000-0005-0000-0000-000002820000}"/>
    <cellStyle name="Normal 2 2 2 2 42" xfId="33283" xr:uid="{00000000-0005-0000-0000-000003820000}"/>
    <cellStyle name="Normal 2 2 2 2 42 10" xfId="33284" xr:uid="{00000000-0005-0000-0000-000004820000}"/>
    <cellStyle name="Normal 2 2 2 2 42 2" xfId="33285" xr:uid="{00000000-0005-0000-0000-000005820000}"/>
    <cellStyle name="Normal 2 2 2 2 42 3" xfId="33286" xr:uid="{00000000-0005-0000-0000-000006820000}"/>
    <cellStyle name="Normal 2 2 2 2 42 4" xfId="33287" xr:uid="{00000000-0005-0000-0000-000007820000}"/>
    <cellStyle name="Normal 2 2 2 2 42 5" xfId="33288" xr:uid="{00000000-0005-0000-0000-000008820000}"/>
    <cellStyle name="Normal 2 2 2 2 42 6" xfId="33289" xr:uid="{00000000-0005-0000-0000-000009820000}"/>
    <cellStyle name="Normal 2 2 2 2 42 7" xfId="33290" xr:uid="{00000000-0005-0000-0000-00000A820000}"/>
    <cellStyle name="Normal 2 2 2 2 42 8" xfId="33291" xr:uid="{00000000-0005-0000-0000-00000B820000}"/>
    <cellStyle name="Normal 2 2 2 2 42 9" xfId="33292" xr:uid="{00000000-0005-0000-0000-00000C820000}"/>
    <cellStyle name="Normal 2 2 2 2 42_Tabla M" xfId="33293" xr:uid="{00000000-0005-0000-0000-00000D820000}"/>
    <cellStyle name="Normal 2 2 2 2 43" xfId="33294" xr:uid="{00000000-0005-0000-0000-00000E820000}"/>
    <cellStyle name="Normal 2 2 2 2 43 10" xfId="33295" xr:uid="{00000000-0005-0000-0000-00000F820000}"/>
    <cellStyle name="Normal 2 2 2 2 43 2" xfId="33296" xr:uid="{00000000-0005-0000-0000-000010820000}"/>
    <cellStyle name="Normal 2 2 2 2 43 3" xfId="33297" xr:uid="{00000000-0005-0000-0000-000011820000}"/>
    <cellStyle name="Normal 2 2 2 2 43 4" xfId="33298" xr:uid="{00000000-0005-0000-0000-000012820000}"/>
    <cellStyle name="Normal 2 2 2 2 43 5" xfId="33299" xr:uid="{00000000-0005-0000-0000-000013820000}"/>
    <cellStyle name="Normal 2 2 2 2 43 6" xfId="33300" xr:uid="{00000000-0005-0000-0000-000014820000}"/>
    <cellStyle name="Normal 2 2 2 2 43 7" xfId="33301" xr:uid="{00000000-0005-0000-0000-000015820000}"/>
    <cellStyle name="Normal 2 2 2 2 43 8" xfId="33302" xr:uid="{00000000-0005-0000-0000-000016820000}"/>
    <cellStyle name="Normal 2 2 2 2 43 9" xfId="33303" xr:uid="{00000000-0005-0000-0000-000017820000}"/>
    <cellStyle name="Normal 2 2 2 2 43_Tabla M" xfId="33304" xr:uid="{00000000-0005-0000-0000-000018820000}"/>
    <cellStyle name="Normal 2 2 2 2 44" xfId="33305" xr:uid="{00000000-0005-0000-0000-000019820000}"/>
    <cellStyle name="Normal 2 2 2 2 44 10" xfId="33306" xr:uid="{00000000-0005-0000-0000-00001A820000}"/>
    <cellStyle name="Normal 2 2 2 2 44 2" xfId="33307" xr:uid="{00000000-0005-0000-0000-00001B820000}"/>
    <cellStyle name="Normal 2 2 2 2 44 3" xfId="33308" xr:uid="{00000000-0005-0000-0000-00001C820000}"/>
    <cellStyle name="Normal 2 2 2 2 44 4" xfId="33309" xr:uid="{00000000-0005-0000-0000-00001D820000}"/>
    <cellStyle name="Normal 2 2 2 2 44 5" xfId="33310" xr:uid="{00000000-0005-0000-0000-00001E820000}"/>
    <cellStyle name="Normal 2 2 2 2 44 6" xfId="33311" xr:uid="{00000000-0005-0000-0000-00001F820000}"/>
    <cellStyle name="Normal 2 2 2 2 44 7" xfId="33312" xr:uid="{00000000-0005-0000-0000-000020820000}"/>
    <cellStyle name="Normal 2 2 2 2 44 8" xfId="33313" xr:uid="{00000000-0005-0000-0000-000021820000}"/>
    <cellStyle name="Normal 2 2 2 2 44 9" xfId="33314" xr:uid="{00000000-0005-0000-0000-000022820000}"/>
    <cellStyle name="Normal 2 2 2 2 44_Tabla M" xfId="33315" xr:uid="{00000000-0005-0000-0000-000023820000}"/>
    <cellStyle name="Normal 2 2 2 2 45" xfId="33316" xr:uid="{00000000-0005-0000-0000-000024820000}"/>
    <cellStyle name="Normal 2 2 2 2 45 10" xfId="33317" xr:uid="{00000000-0005-0000-0000-000025820000}"/>
    <cellStyle name="Normal 2 2 2 2 45 2" xfId="33318" xr:uid="{00000000-0005-0000-0000-000026820000}"/>
    <cellStyle name="Normal 2 2 2 2 45 3" xfId="33319" xr:uid="{00000000-0005-0000-0000-000027820000}"/>
    <cellStyle name="Normal 2 2 2 2 45 4" xfId="33320" xr:uid="{00000000-0005-0000-0000-000028820000}"/>
    <cellStyle name="Normal 2 2 2 2 45 5" xfId="33321" xr:uid="{00000000-0005-0000-0000-000029820000}"/>
    <cellStyle name="Normal 2 2 2 2 45 6" xfId="33322" xr:uid="{00000000-0005-0000-0000-00002A820000}"/>
    <cellStyle name="Normal 2 2 2 2 45 7" xfId="33323" xr:uid="{00000000-0005-0000-0000-00002B820000}"/>
    <cellStyle name="Normal 2 2 2 2 45 8" xfId="33324" xr:uid="{00000000-0005-0000-0000-00002C820000}"/>
    <cellStyle name="Normal 2 2 2 2 45 9" xfId="33325" xr:uid="{00000000-0005-0000-0000-00002D820000}"/>
    <cellStyle name="Normal 2 2 2 2 45_Tabla M" xfId="33326" xr:uid="{00000000-0005-0000-0000-00002E820000}"/>
    <cellStyle name="Normal 2 2 2 2 46" xfId="33327" xr:uid="{00000000-0005-0000-0000-00002F820000}"/>
    <cellStyle name="Normal 2 2 2 2 46 10" xfId="33328" xr:uid="{00000000-0005-0000-0000-000030820000}"/>
    <cellStyle name="Normal 2 2 2 2 46 2" xfId="33329" xr:uid="{00000000-0005-0000-0000-000031820000}"/>
    <cellStyle name="Normal 2 2 2 2 46 3" xfId="33330" xr:uid="{00000000-0005-0000-0000-000032820000}"/>
    <cellStyle name="Normal 2 2 2 2 46 4" xfId="33331" xr:uid="{00000000-0005-0000-0000-000033820000}"/>
    <cellStyle name="Normal 2 2 2 2 46 5" xfId="33332" xr:uid="{00000000-0005-0000-0000-000034820000}"/>
    <cellStyle name="Normal 2 2 2 2 46 6" xfId="33333" xr:uid="{00000000-0005-0000-0000-000035820000}"/>
    <cellStyle name="Normal 2 2 2 2 46 7" xfId="33334" xr:uid="{00000000-0005-0000-0000-000036820000}"/>
    <cellStyle name="Normal 2 2 2 2 46 8" xfId="33335" xr:uid="{00000000-0005-0000-0000-000037820000}"/>
    <cellStyle name="Normal 2 2 2 2 46 9" xfId="33336" xr:uid="{00000000-0005-0000-0000-000038820000}"/>
    <cellStyle name="Normal 2 2 2 2 46_Tabla M" xfId="33337" xr:uid="{00000000-0005-0000-0000-000039820000}"/>
    <cellStyle name="Normal 2 2 2 2 47" xfId="33338" xr:uid="{00000000-0005-0000-0000-00003A820000}"/>
    <cellStyle name="Normal 2 2 2 2 47 10" xfId="33339" xr:uid="{00000000-0005-0000-0000-00003B820000}"/>
    <cellStyle name="Normal 2 2 2 2 47 2" xfId="33340" xr:uid="{00000000-0005-0000-0000-00003C820000}"/>
    <cellStyle name="Normal 2 2 2 2 47 3" xfId="33341" xr:uid="{00000000-0005-0000-0000-00003D820000}"/>
    <cellStyle name="Normal 2 2 2 2 47 4" xfId="33342" xr:uid="{00000000-0005-0000-0000-00003E820000}"/>
    <cellStyle name="Normal 2 2 2 2 47 5" xfId="33343" xr:uid="{00000000-0005-0000-0000-00003F820000}"/>
    <cellStyle name="Normal 2 2 2 2 47 6" xfId="33344" xr:uid="{00000000-0005-0000-0000-000040820000}"/>
    <cellStyle name="Normal 2 2 2 2 47 7" xfId="33345" xr:uid="{00000000-0005-0000-0000-000041820000}"/>
    <cellStyle name="Normal 2 2 2 2 47 8" xfId="33346" xr:uid="{00000000-0005-0000-0000-000042820000}"/>
    <cellStyle name="Normal 2 2 2 2 47 9" xfId="33347" xr:uid="{00000000-0005-0000-0000-000043820000}"/>
    <cellStyle name="Normal 2 2 2 2 47_Tabla M" xfId="33348" xr:uid="{00000000-0005-0000-0000-000044820000}"/>
    <cellStyle name="Normal 2 2 2 2 48" xfId="33349" xr:uid="{00000000-0005-0000-0000-000045820000}"/>
    <cellStyle name="Normal 2 2 2 2 48 10" xfId="33350" xr:uid="{00000000-0005-0000-0000-000046820000}"/>
    <cellStyle name="Normal 2 2 2 2 48 2" xfId="33351" xr:uid="{00000000-0005-0000-0000-000047820000}"/>
    <cellStyle name="Normal 2 2 2 2 48 3" xfId="33352" xr:uid="{00000000-0005-0000-0000-000048820000}"/>
    <cellStyle name="Normal 2 2 2 2 48 4" xfId="33353" xr:uid="{00000000-0005-0000-0000-000049820000}"/>
    <cellStyle name="Normal 2 2 2 2 48 5" xfId="33354" xr:uid="{00000000-0005-0000-0000-00004A820000}"/>
    <cellStyle name="Normal 2 2 2 2 48 6" xfId="33355" xr:uid="{00000000-0005-0000-0000-00004B820000}"/>
    <cellStyle name="Normal 2 2 2 2 48 7" xfId="33356" xr:uid="{00000000-0005-0000-0000-00004C820000}"/>
    <cellStyle name="Normal 2 2 2 2 48 8" xfId="33357" xr:uid="{00000000-0005-0000-0000-00004D820000}"/>
    <cellStyle name="Normal 2 2 2 2 48 9" xfId="33358" xr:uid="{00000000-0005-0000-0000-00004E820000}"/>
    <cellStyle name="Normal 2 2 2 2 48_Tabla M" xfId="33359" xr:uid="{00000000-0005-0000-0000-00004F820000}"/>
    <cellStyle name="Normal 2 2 2 2 49" xfId="33360" xr:uid="{00000000-0005-0000-0000-000050820000}"/>
    <cellStyle name="Normal 2 2 2 2 49 10" xfId="33361" xr:uid="{00000000-0005-0000-0000-000051820000}"/>
    <cellStyle name="Normal 2 2 2 2 49 2" xfId="33362" xr:uid="{00000000-0005-0000-0000-000052820000}"/>
    <cellStyle name="Normal 2 2 2 2 49 3" xfId="33363" xr:uid="{00000000-0005-0000-0000-000053820000}"/>
    <cellStyle name="Normal 2 2 2 2 49 4" xfId="33364" xr:uid="{00000000-0005-0000-0000-000054820000}"/>
    <cellStyle name="Normal 2 2 2 2 49 5" xfId="33365" xr:uid="{00000000-0005-0000-0000-000055820000}"/>
    <cellStyle name="Normal 2 2 2 2 49 6" xfId="33366" xr:uid="{00000000-0005-0000-0000-000056820000}"/>
    <cellStyle name="Normal 2 2 2 2 49 7" xfId="33367" xr:uid="{00000000-0005-0000-0000-000057820000}"/>
    <cellStyle name="Normal 2 2 2 2 49 8" xfId="33368" xr:uid="{00000000-0005-0000-0000-000058820000}"/>
    <cellStyle name="Normal 2 2 2 2 49 9" xfId="33369" xr:uid="{00000000-0005-0000-0000-000059820000}"/>
    <cellStyle name="Normal 2 2 2 2 49_Tabla M" xfId="33370" xr:uid="{00000000-0005-0000-0000-00005A820000}"/>
    <cellStyle name="Normal 2 2 2 2 5" xfId="1568" xr:uid="{00000000-0005-0000-0000-000020060000}"/>
    <cellStyle name="Normal 2 2 2 2 5 10" xfId="33372" xr:uid="{00000000-0005-0000-0000-00005C820000}"/>
    <cellStyle name="Normal 2 2 2 2 5 11" xfId="33371" xr:uid="{00000000-0005-0000-0000-00005B820000}"/>
    <cellStyle name="Normal 2 2 2 2 5 2" xfId="33373" xr:uid="{00000000-0005-0000-0000-00005D820000}"/>
    <cellStyle name="Normal 2 2 2 2 5 3" xfId="33374" xr:uid="{00000000-0005-0000-0000-00005E820000}"/>
    <cellStyle name="Normal 2 2 2 2 5 4" xfId="33375" xr:uid="{00000000-0005-0000-0000-00005F820000}"/>
    <cellStyle name="Normal 2 2 2 2 5 5" xfId="33376" xr:uid="{00000000-0005-0000-0000-000060820000}"/>
    <cellStyle name="Normal 2 2 2 2 5 6" xfId="33377" xr:uid="{00000000-0005-0000-0000-000061820000}"/>
    <cellStyle name="Normal 2 2 2 2 5 7" xfId="33378" xr:uid="{00000000-0005-0000-0000-000062820000}"/>
    <cellStyle name="Normal 2 2 2 2 5 8" xfId="33379" xr:uid="{00000000-0005-0000-0000-000063820000}"/>
    <cellStyle name="Normal 2 2 2 2 5 9" xfId="33380" xr:uid="{00000000-0005-0000-0000-000064820000}"/>
    <cellStyle name="Normal 2 2 2 2 5_Tabla M" xfId="33381" xr:uid="{00000000-0005-0000-0000-000065820000}"/>
    <cellStyle name="Normal 2 2 2 2 50" xfId="33382" xr:uid="{00000000-0005-0000-0000-000066820000}"/>
    <cellStyle name="Normal 2 2 2 2 50 10" xfId="33383" xr:uid="{00000000-0005-0000-0000-000067820000}"/>
    <cellStyle name="Normal 2 2 2 2 50 2" xfId="33384" xr:uid="{00000000-0005-0000-0000-000068820000}"/>
    <cellStyle name="Normal 2 2 2 2 50 3" xfId="33385" xr:uid="{00000000-0005-0000-0000-000069820000}"/>
    <cellStyle name="Normal 2 2 2 2 50 4" xfId="33386" xr:uid="{00000000-0005-0000-0000-00006A820000}"/>
    <cellStyle name="Normal 2 2 2 2 50 5" xfId="33387" xr:uid="{00000000-0005-0000-0000-00006B820000}"/>
    <cellStyle name="Normal 2 2 2 2 50 6" xfId="33388" xr:uid="{00000000-0005-0000-0000-00006C820000}"/>
    <cellStyle name="Normal 2 2 2 2 50 7" xfId="33389" xr:uid="{00000000-0005-0000-0000-00006D820000}"/>
    <cellStyle name="Normal 2 2 2 2 50 8" xfId="33390" xr:uid="{00000000-0005-0000-0000-00006E820000}"/>
    <cellStyle name="Normal 2 2 2 2 50 9" xfId="33391" xr:uid="{00000000-0005-0000-0000-00006F820000}"/>
    <cellStyle name="Normal 2 2 2 2 50_Tabla M" xfId="33392" xr:uid="{00000000-0005-0000-0000-000070820000}"/>
    <cellStyle name="Normal 2 2 2 2 51" xfId="33393" xr:uid="{00000000-0005-0000-0000-000071820000}"/>
    <cellStyle name="Normal 2 2 2 2 51 10" xfId="33394" xr:uid="{00000000-0005-0000-0000-000072820000}"/>
    <cellStyle name="Normal 2 2 2 2 51 2" xfId="33395" xr:uid="{00000000-0005-0000-0000-000073820000}"/>
    <cellStyle name="Normal 2 2 2 2 51 3" xfId="33396" xr:uid="{00000000-0005-0000-0000-000074820000}"/>
    <cellStyle name="Normal 2 2 2 2 51 4" xfId="33397" xr:uid="{00000000-0005-0000-0000-000075820000}"/>
    <cellStyle name="Normal 2 2 2 2 51 5" xfId="33398" xr:uid="{00000000-0005-0000-0000-000076820000}"/>
    <cellStyle name="Normal 2 2 2 2 51 6" xfId="33399" xr:uid="{00000000-0005-0000-0000-000077820000}"/>
    <cellStyle name="Normal 2 2 2 2 51 7" xfId="33400" xr:uid="{00000000-0005-0000-0000-000078820000}"/>
    <cellStyle name="Normal 2 2 2 2 51 8" xfId="33401" xr:uid="{00000000-0005-0000-0000-000079820000}"/>
    <cellStyle name="Normal 2 2 2 2 51 9" xfId="33402" xr:uid="{00000000-0005-0000-0000-00007A820000}"/>
    <cellStyle name="Normal 2 2 2 2 51_Tabla M" xfId="33403" xr:uid="{00000000-0005-0000-0000-00007B820000}"/>
    <cellStyle name="Normal 2 2 2 2 52" xfId="33404" xr:uid="{00000000-0005-0000-0000-00007C820000}"/>
    <cellStyle name="Normal 2 2 2 2 52 10" xfId="33405" xr:uid="{00000000-0005-0000-0000-00007D820000}"/>
    <cellStyle name="Normal 2 2 2 2 52 2" xfId="33406" xr:uid="{00000000-0005-0000-0000-00007E820000}"/>
    <cellStyle name="Normal 2 2 2 2 52 3" xfId="33407" xr:uid="{00000000-0005-0000-0000-00007F820000}"/>
    <cellStyle name="Normal 2 2 2 2 52 4" xfId="33408" xr:uid="{00000000-0005-0000-0000-000080820000}"/>
    <cellStyle name="Normal 2 2 2 2 52 5" xfId="33409" xr:uid="{00000000-0005-0000-0000-000081820000}"/>
    <cellStyle name="Normal 2 2 2 2 52 6" xfId="33410" xr:uid="{00000000-0005-0000-0000-000082820000}"/>
    <cellStyle name="Normal 2 2 2 2 52 7" xfId="33411" xr:uid="{00000000-0005-0000-0000-000083820000}"/>
    <cellStyle name="Normal 2 2 2 2 52 8" xfId="33412" xr:uid="{00000000-0005-0000-0000-000084820000}"/>
    <cellStyle name="Normal 2 2 2 2 52 9" xfId="33413" xr:uid="{00000000-0005-0000-0000-000085820000}"/>
    <cellStyle name="Normal 2 2 2 2 52_Tabla M" xfId="33414" xr:uid="{00000000-0005-0000-0000-000086820000}"/>
    <cellStyle name="Normal 2 2 2 2 53" xfId="33415" xr:uid="{00000000-0005-0000-0000-000087820000}"/>
    <cellStyle name="Normal 2 2 2 2 53 10" xfId="33416" xr:uid="{00000000-0005-0000-0000-000088820000}"/>
    <cellStyle name="Normal 2 2 2 2 53 2" xfId="33417" xr:uid="{00000000-0005-0000-0000-000089820000}"/>
    <cellStyle name="Normal 2 2 2 2 53 3" xfId="33418" xr:uid="{00000000-0005-0000-0000-00008A820000}"/>
    <cellStyle name="Normal 2 2 2 2 53 4" xfId="33419" xr:uid="{00000000-0005-0000-0000-00008B820000}"/>
    <cellStyle name="Normal 2 2 2 2 53 5" xfId="33420" xr:uid="{00000000-0005-0000-0000-00008C820000}"/>
    <cellStyle name="Normal 2 2 2 2 53 6" xfId="33421" xr:uid="{00000000-0005-0000-0000-00008D820000}"/>
    <cellStyle name="Normal 2 2 2 2 53 7" xfId="33422" xr:uid="{00000000-0005-0000-0000-00008E820000}"/>
    <cellStyle name="Normal 2 2 2 2 53 8" xfId="33423" xr:uid="{00000000-0005-0000-0000-00008F820000}"/>
    <cellStyle name="Normal 2 2 2 2 53 9" xfId="33424" xr:uid="{00000000-0005-0000-0000-000090820000}"/>
    <cellStyle name="Normal 2 2 2 2 53_Tabla M" xfId="33425" xr:uid="{00000000-0005-0000-0000-000091820000}"/>
    <cellStyle name="Normal 2 2 2 2 54" xfId="33426" xr:uid="{00000000-0005-0000-0000-000092820000}"/>
    <cellStyle name="Normal 2 2 2 2 54 10" xfId="33427" xr:uid="{00000000-0005-0000-0000-000093820000}"/>
    <cellStyle name="Normal 2 2 2 2 54 2" xfId="33428" xr:uid="{00000000-0005-0000-0000-000094820000}"/>
    <cellStyle name="Normal 2 2 2 2 54 3" xfId="33429" xr:uid="{00000000-0005-0000-0000-000095820000}"/>
    <cellStyle name="Normal 2 2 2 2 54 4" xfId="33430" xr:uid="{00000000-0005-0000-0000-000096820000}"/>
    <cellStyle name="Normal 2 2 2 2 54 5" xfId="33431" xr:uid="{00000000-0005-0000-0000-000097820000}"/>
    <cellStyle name="Normal 2 2 2 2 54 6" xfId="33432" xr:uid="{00000000-0005-0000-0000-000098820000}"/>
    <cellStyle name="Normal 2 2 2 2 54 7" xfId="33433" xr:uid="{00000000-0005-0000-0000-000099820000}"/>
    <cellStyle name="Normal 2 2 2 2 54 8" xfId="33434" xr:uid="{00000000-0005-0000-0000-00009A820000}"/>
    <cellStyle name="Normal 2 2 2 2 54 9" xfId="33435" xr:uid="{00000000-0005-0000-0000-00009B820000}"/>
    <cellStyle name="Normal 2 2 2 2 54_Tabla M" xfId="33436" xr:uid="{00000000-0005-0000-0000-00009C820000}"/>
    <cellStyle name="Normal 2 2 2 2 55" xfId="33437" xr:uid="{00000000-0005-0000-0000-00009D820000}"/>
    <cellStyle name="Normal 2 2 2 2 55 10" xfId="33438" xr:uid="{00000000-0005-0000-0000-00009E820000}"/>
    <cellStyle name="Normal 2 2 2 2 55 2" xfId="33439" xr:uid="{00000000-0005-0000-0000-00009F820000}"/>
    <cellStyle name="Normal 2 2 2 2 55 3" xfId="33440" xr:uid="{00000000-0005-0000-0000-0000A0820000}"/>
    <cellStyle name="Normal 2 2 2 2 55 4" xfId="33441" xr:uid="{00000000-0005-0000-0000-0000A1820000}"/>
    <cellStyle name="Normal 2 2 2 2 55 5" xfId="33442" xr:uid="{00000000-0005-0000-0000-0000A2820000}"/>
    <cellStyle name="Normal 2 2 2 2 55 6" xfId="33443" xr:uid="{00000000-0005-0000-0000-0000A3820000}"/>
    <cellStyle name="Normal 2 2 2 2 55 7" xfId="33444" xr:uid="{00000000-0005-0000-0000-0000A4820000}"/>
    <cellStyle name="Normal 2 2 2 2 55 8" xfId="33445" xr:uid="{00000000-0005-0000-0000-0000A5820000}"/>
    <cellStyle name="Normal 2 2 2 2 55 9" xfId="33446" xr:uid="{00000000-0005-0000-0000-0000A6820000}"/>
    <cellStyle name="Normal 2 2 2 2 55_Tabla M" xfId="33447" xr:uid="{00000000-0005-0000-0000-0000A7820000}"/>
    <cellStyle name="Normal 2 2 2 2 56" xfId="33448" xr:uid="{00000000-0005-0000-0000-0000A8820000}"/>
    <cellStyle name="Normal 2 2 2 2 56 10" xfId="33449" xr:uid="{00000000-0005-0000-0000-0000A9820000}"/>
    <cellStyle name="Normal 2 2 2 2 56 2" xfId="33450" xr:uid="{00000000-0005-0000-0000-0000AA820000}"/>
    <cellStyle name="Normal 2 2 2 2 56 3" xfId="33451" xr:uid="{00000000-0005-0000-0000-0000AB820000}"/>
    <cellStyle name="Normal 2 2 2 2 56 4" xfId="33452" xr:uid="{00000000-0005-0000-0000-0000AC820000}"/>
    <cellStyle name="Normal 2 2 2 2 56 5" xfId="33453" xr:uid="{00000000-0005-0000-0000-0000AD820000}"/>
    <cellStyle name="Normal 2 2 2 2 56 6" xfId="33454" xr:uid="{00000000-0005-0000-0000-0000AE820000}"/>
    <cellStyle name="Normal 2 2 2 2 56 7" xfId="33455" xr:uid="{00000000-0005-0000-0000-0000AF820000}"/>
    <cellStyle name="Normal 2 2 2 2 56 8" xfId="33456" xr:uid="{00000000-0005-0000-0000-0000B0820000}"/>
    <cellStyle name="Normal 2 2 2 2 56 9" xfId="33457" xr:uid="{00000000-0005-0000-0000-0000B1820000}"/>
    <cellStyle name="Normal 2 2 2 2 56_Tabla M" xfId="33458" xr:uid="{00000000-0005-0000-0000-0000B2820000}"/>
    <cellStyle name="Normal 2 2 2 2 57" xfId="33459" xr:uid="{00000000-0005-0000-0000-0000B3820000}"/>
    <cellStyle name="Normal 2 2 2 2 57 10" xfId="33460" xr:uid="{00000000-0005-0000-0000-0000B4820000}"/>
    <cellStyle name="Normal 2 2 2 2 57 2" xfId="33461" xr:uid="{00000000-0005-0000-0000-0000B5820000}"/>
    <cellStyle name="Normal 2 2 2 2 57 3" xfId="33462" xr:uid="{00000000-0005-0000-0000-0000B6820000}"/>
    <cellStyle name="Normal 2 2 2 2 57 4" xfId="33463" xr:uid="{00000000-0005-0000-0000-0000B7820000}"/>
    <cellStyle name="Normal 2 2 2 2 57 5" xfId="33464" xr:uid="{00000000-0005-0000-0000-0000B8820000}"/>
    <cellStyle name="Normal 2 2 2 2 57 6" xfId="33465" xr:uid="{00000000-0005-0000-0000-0000B9820000}"/>
    <cellStyle name="Normal 2 2 2 2 57 7" xfId="33466" xr:uid="{00000000-0005-0000-0000-0000BA820000}"/>
    <cellStyle name="Normal 2 2 2 2 57 8" xfId="33467" xr:uid="{00000000-0005-0000-0000-0000BB820000}"/>
    <cellStyle name="Normal 2 2 2 2 57 9" xfId="33468" xr:uid="{00000000-0005-0000-0000-0000BC820000}"/>
    <cellStyle name="Normal 2 2 2 2 57_Tabla M" xfId="33469" xr:uid="{00000000-0005-0000-0000-0000BD820000}"/>
    <cellStyle name="Normal 2 2 2 2 58" xfId="33470" xr:uid="{00000000-0005-0000-0000-0000BE820000}"/>
    <cellStyle name="Normal 2 2 2 2 58 10" xfId="33471" xr:uid="{00000000-0005-0000-0000-0000BF820000}"/>
    <cellStyle name="Normal 2 2 2 2 58 2" xfId="33472" xr:uid="{00000000-0005-0000-0000-0000C0820000}"/>
    <cellStyle name="Normal 2 2 2 2 58 3" xfId="33473" xr:uid="{00000000-0005-0000-0000-0000C1820000}"/>
    <cellStyle name="Normal 2 2 2 2 58 4" xfId="33474" xr:uid="{00000000-0005-0000-0000-0000C2820000}"/>
    <cellStyle name="Normal 2 2 2 2 58 5" xfId="33475" xr:uid="{00000000-0005-0000-0000-0000C3820000}"/>
    <cellStyle name="Normal 2 2 2 2 58 6" xfId="33476" xr:uid="{00000000-0005-0000-0000-0000C4820000}"/>
    <cellStyle name="Normal 2 2 2 2 58 7" xfId="33477" xr:uid="{00000000-0005-0000-0000-0000C5820000}"/>
    <cellStyle name="Normal 2 2 2 2 58 8" xfId="33478" xr:uid="{00000000-0005-0000-0000-0000C6820000}"/>
    <cellStyle name="Normal 2 2 2 2 58 9" xfId="33479" xr:uid="{00000000-0005-0000-0000-0000C7820000}"/>
    <cellStyle name="Normal 2 2 2 2 58_Tabla M" xfId="33480" xr:uid="{00000000-0005-0000-0000-0000C8820000}"/>
    <cellStyle name="Normal 2 2 2 2 59" xfId="33481" xr:uid="{00000000-0005-0000-0000-0000C9820000}"/>
    <cellStyle name="Normal 2 2 2 2 59 10" xfId="33482" xr:uid="{00000000-0005-0000-0000-0000CA820000}"/>
    <cellStyle name="Normal 2 2 2 2 59 2" xfId="33483" xr:uid="{00000000-0005-0000-0000-0000CB820000}"/>
    <cellStyle name="Normal 2 2 2 2 59 3" xfId="33484" xr:uid="{00000000-0005-0000-0000-0000CC820000}"/>
    <cellStyle name="Normal 2 2 2 2 59 4" xfId="33485" xr:uid="{00000000-0005-0000-0000-0000CD820000}"/>
    <cellStyle name="Normal 2 2 2 2 59 5" xfId="33486" xr:uid="{00000000-0005-0000-0000-0000CE820000}"/>
    <cellStyle name="Normal 2 2 2 2 59 6" xfId="33487" xr:uid="{00000000-0005-0000-0000-0000CF820000}"/>
    <cellStyle name="Normal 2 2 2 2 59 7" xfId="33488" xr:uid="{00000000-0005-0000-0000-0000D0820000}"/>
    <cellStyle name="Normal 2 2 2 2 59 8" xfId="33489" xr:uid="{00000000-0005-0000-0000-0000D1820000}"/>
    <cellStyle name="Normal 2 2 2 2 59 9" xfId="33490" xr:uid="{00000000-0005-0000-0000-0000D2820000}"/>
    <cellStyle name="Normal 2 2 2 2 59_Tabla M" xfId="33491" xr:uid="{00000000-0005-0000-0000-0000D3820000}"/>
    <cellStyle name="Normal 2 2 2 2 6" xfId="33492" xr:uid="{00000000-0005-0000-0000-0000D4820000}"/>
    <cellStyle name="Normal 2 2 2 2 6 10" xfId="33493" xr:uid="{00000000-0005-0000-0000-0000D5820000}"/>
    <cellStyle name="Normal 2 2 2 2 6 2" xfId="33494" xr:uid="{00000000-0005-0000-0000-0000D6820000}"/>
    <cellStyle name="Normal 2 2 2 2 6 3" xfId="33495" xr:uid="{00000000-0005-0000-0000-0000D7820000}"/>
    <cellStyle name="Normal 2 2 2 2 6 4" xfId="33496" xr:uid="{00000000-0005-0000-0000-0000D8820000}"/>
    <cellStyle name="Normal 2 2 2 2 6 5" xfId="33497" xr:uid="{00000000-0005-0000-0000-0000D9820000}"/>
    <cellStyle name="Normal 2 2 2 2 6 6" xfId="33498" xr:uid="{00000000-0005-0000-0000-0000DA820000}"/>
    <cellStyle name="Normal 2 2 2 2 6 7" xfId="33499" xr:uid="{00000000-0005-0000-0000-0000DB820000}"/>
    <cellStyle name="Normal 2 2 2 2 6 8" xfId="33500" xr:uid="{00000000-0005-0000-0000-0000DC820000}"/>
    <cellStyle name="Normal 2 2 2 2 6 9" xfId="33501" xr:uid="{00000000-0005-0000-0000-0000DD820000}"/>
    <cellStyle name="Normal 2 2 2 2 6_Tabla M" xfId="33502" xr:uid="{00000000-0005-0000-0000-0000DE820000}"/>
    <cellStyle name="Normal 2 2 2 2 60" xfId="33503" xr:uid="{00000000-0005-0000-0000-0000DF820000}"/>
    <cellStyle name="Normal 2 2 2 2 60 10" xfId="33504" xr:uid="{00000000-0005-0000-0000-0000E0820000}"/>
    <cellStyle name="Normal 2 2 2 2 60 2" xfId="33505" xr:uid="{00000000-0005-0000-0000-0000E1820000}"/>
    <cellStyle name="Normal 2 2 2 2 60 3" xfId="33506" xr:uid="{00000000-0005-0000-0000-0000E2820000}"/>
    <cellStyle name="Normal 2 2 2 2 60 4" xfId="33507" xr:uid="{00000000-0005-0000-0000-0000E3820000}"/>
    <cellStyle name="Normal 2 2 2 2 60 5" xfId="33508" xr:uid="{00000000-0005-0000-0000-0000E4820000}"/>
    <cellStyle name="Normal 2 2 2 2 60 6" xfId="33509" xr:uid="{00000000-0005-0000-0000-0000E5820000}"/>
    <cellStyle name="Normal 2 2 2 2 60 7" xfId="33510" xr:uid="{00000000-0005-0000-0000-0000E6820000}"/>
    <cellStyle name="Normal 2 2 2 2 60 8" xfId="33511" xr:uid="{00000000-0005-0000-0000-0000E7820000}"/>
    <cellStyle name="Normal 2 2 2 2 60 9" xfId="33512" xr:uid="{00000000-0005-0000-0000-0000E8820000}"/>
    <cellStyle name="Normal 2 2 2 2 60_Tabla M" xfId="33513" xr:uid="{00000000-0005-0000-0000-0000E9820000}"/>
    <cellStyle name="Normal 2 2 2 2 61" xfId="33514" xr:uid="{00000000-0005-0000-0000-0000EA820000}"/>
    <cellStyle name="Normal 2 2 2 2 61 10" xfId="33515" xr:uid="{00000000-0005-0000-0000-0000EB820000}"/>
    <cellStyle name="Normal 2 2 2 2 61 2" xfId="33516" xr:uid="{00000000-0005-0000-0000-0000EC820000}"/>
    <cellStyle name="Normal 2 2 2 2 61 3" xfId="33517" xr:uid="{00000000-0005-0000-0000-0000ED820000}"/>
    <cellStyle name="Normal 2 2 2 2 61 4" xfId="33518" xr:uid="{00000000-0005-0000-0000-0000EE820000}"/>
    <cellStyle name="Normal 2 2 2 2 61 5" xfId="33519" xr:uid="{00000000-0005-0000-0000-0000EF820000}"/>
    <cellStyle name="Normal 2 2 2 2 61 6" xfId="33520" xr:uid="{00000000-0005-0000-0000-0000F0820000}"/>
    <cellStyle name="Normal 2 2 2 2 61 7" xfId="33521" xr:uid="{00000000-0005-0000-0000-0000F1820000}"/>
    <cellStyle name="Normal 2 2 2 2 61 8" xfId="33522" xr:uid="{00000000-0005-0000-0000-0000F2820000}"/>
    <cellStyle name="Normal 2 2 2 2 61 9" xfId="33523" xr:uid="{00000000-0005-0000-0000-0000F3820000}"/>
    <cellStyle name="Normal 2 2 2 2 61_Tabla M" xfId="33524" xr:uid="{00000000-0005-0000-0000-0000F4820000}"/>
    <cellStyle name="Normal 2 2 2 2 62" xfId="33525" xr:uid="{00000000-0005-0000-0000-0000F5820000}"/>
    <cellStyle name="Normal 2 2 2 2 62 10" xfId="33526" xr:uid="{00000000-0005-0000-0000-0000F6820000}"/>
    <cellStyle name="Normal 2 2 2 2 62 2" xfId="33527" xr:uid="{00000000-0005-0000-0000-0000F7820000}"/>
    <cellStyle name="Normal 2 2 2 2 62 3" xfId="33528" xr:uid="{00000000-0005-0000-0000-0000F8820000}"/>
    <cellStyle name="Normal 2 2 2 2 62 4" xfId="33529" xr:uid="{00000000-0005-0000-0000-0000F9820000}"/>
    <cellStyle name="Normal 2 2 2 2 62 5" xfId="33530" xr:uid="{00000000-0005-0000-0000-0000FA820000}"/>
    <cellStyle name="Normal 2 2 2 2 62 6" xfId="33531" xr:uid="{00000000-0005-0000-0000-0000FB820000}"/>
    <cellStyle name="Normal 2 2 2 2 62 7" xfId="33532" xr:uid="{00000000-0005-0000-0000-0000FC820000}"/>
    <cellStyle name="Normal 2 2 2 2 62 8" xfId="33533" xr:uid="{00000000-0005-0000-0000-0000FD820000}"/>
    <cellStyle name="Normal 2 2 2 2 62 9" xfId="33534" xr:uid="{00000000-0005-0000-0000-0000FE820000}"/>
    <cellStyle name="Normal 2 2 2 2 62_Tabla M" xfId="33535" xr:uid="{00000000-0005-0000-0000-0000FF820000}"/>
    <cellStyle name="Normal 2 2 2 2 63" xfId="33536" xr:uid="{00000000-0005-0000-0000-000000830000}"/>
    <cellStyle name="Normal 2 2 2 2 63 10" xfId="33537" xr:uid="{00000000-0005-0000-0000-000001830000}"/>
    <cellStyle name="Normal 2 2 2 2 63 2" xfId="33538" xr:uid="{00000000-0005-0000-0000-000002830000}"/>
    <cellStyle name="Normal 2 2 2 2 63 3" xfId="33539" xr:uid="{00000000-0005-0000-0000-000003830000}"/>
    <cellStyle name="Normal 2 2 2 2 63 4" xfId="33540" xr:uid="{00000000-0005-0000-0000-000004830000}"/>
    <cellStyle name="Normal 2 2 2 2 63 5" xfId="33541" xr:uid="{00000000-0005-0000-0000-000005830000}"/>
    <cellStyle name="Normal 2 2 2 2 63 6" xfId="33542" xr:uid="{00000000-0005-0000-0000-000006830000}"/>
    <cellStyle name="Normal 2 2 2 2 63 7" xfId="33543" xr:uid="{00000000-0005-0000-0000-000007830000}"/>
    <cellStyle name="Normal 2 2 2 2 63 8" xfId="33544" xr:uid="{00000000-0005-0000-0000-000008830000}"/>
    <cellStyle name="Normal 2 2 2 2 63 9" xfId="33545" xr:uid="{00000000-0005-0000-0000-000009830000}"/>
    <cellStyle name="Normal 2 2 2 2 63_Tabla M" xfId="33546" xr:uid="{00000000-0005-0000-0000-00000A830000}"/>
    <cellStyle name="Normal 2 2 2 2 64" xfId="33547" xr:uid="{00000000-0005-0000-0000-00000B830000}"/>
    <cellStyle name="Normal 2 2 2 2 64 10" xfId="33548" xr:uid="{00000000-0005-0000-0000-00000C830000}"/>
    <cellStyle name="Normal 2 2 2 2 64 2" xfId="33549" xr:uid="{00000000-0005-0000-0000-00000D830000}"/>
    <cellStyle name="Normal 2 2 2 2 64 3" xfId="33550" xr:uid="{00000000-0005-0000-0000-00000E830000}"/>
    <cellStyle name="Normal 2 2 2 2 64 4" xfId="33551" xr:uid="{00000000-0005-0000-0000-00000F830000}"/>
    <cellStyle name="Normal 2 2 2 2 64 5" xfId="33552" xr:uid="{00000000-0005-0000-0000-000010830000}"/>
    <cellStyle name="Normal 2 2 2 2 64 6" xfId="33553" xr:uid="{00000000-0005-0000-0000-000011830000}"/>
    <cellStyle name="Normal 2 2 2 2 64 7" xfId="33554" xr:uid="{00000000-0005-0000-0000-000012830000}"/>
    <cellStyle name="Normal 2 2 2 2 64 8" xfId="33555" xr:uid="{00000000-0005-0000-0000-000013830000}"/>
    <cellStyle name="Normal 2 2 2 2 64 9" xfId="33556" xr:uid="{00000000-0005-0000-0000-000014830000}"/>
    <cellStyle name="Normal 2 2 2 2 64_Tabla M" xfId="33557" xr:uid="{00000000-0005-0000-0000-000015830000}"/>
    <cellStyle name="Normal 2 2 2 2 65" xfId="33558" xr:uid="{00000000-0005-0000-0000-000016830000}"/>
    <cellStyle name="Normal 2 2 2 2 65 10" xfId="33559" xr:uid="{00000000-0005-0000-0000-000017830000}"/>
    <cellStyle name="Normal 2 2 2 2 65 2" xfId="33560" xr:uid="{00000000-0005-0000-0000-000018830000}"/>
    <cellStyle name="Normal 2 2 2 2 65 3" xfId="33561" xr:uid="{00000000-0005-0000-0000-000019830000}"/>
    <cellStyle name="Normal 2 2 2 2 65 4" xfId="33562" xr:uid="{00000000-0005-0000-0000-00001A830000}"/>
    <cellStyle name="Normal 2 2 2 2 65 5" xfId="33563" xr:uid="{00000000-0005-0000-0000-00001B830000}"/>
    <cellStyle name="Normal 2 2 2 2 65 6" xfId="33564" xr:uid="{00000000-0005-0000-0000-00001C830000}"/>
    <cellStyle name="Normal 2 2 2 2 65 7" xfId="33565" xr:uid="{00000000-0005-0000-0000-00001D830000}"/>
    <cellStyle name="Normal 2 2 2 2 65 8" xfId="33566" xr:uid="{00000000-0005-0000-0000-00001E830000}"/>
    <cellStyle name="Normal 2 2 2 2 65 9" xfId="33567" xr:uid="{00000000-0005-0000-0000-00001F830000}"/>
    <cellStyle name="Normal 2 2 2 2 65_Tabla M" xfId="33568" xr:uid="{00000000-0005-0000-0000-000020830000}"/>
    <cellStyle name="Normal 2 2 2 2 66" xfId="33569" xr:uid="{00000000-0005-0000-0000-000021830000}"/>
    <cellStyle name="Normal 2 2 2 2 66 10" xfId="33570" xr:uid="{00000000-0005-0000-0000-000022830000}"/>
    <cellStyle name="Normal 2 2 2 2 66 2" xfId="33571" xr:uid="{00000000-0005-0000-0000-000023830000}"/>
    <cellStyle name="Normal 2 2 2 2 66 3" xfId="33572" xr:uid="{00000000-0005-0000-0000-000024830000}"/>
    <cellStyle name="Normal 2 2 2 2 66 4" xfId="33573" xr:uid="{00000000-0005-0000-0000-000025830000}"/>
    <cellStyle name="Normal 2 2 2 2 66 5" xfId="33574" xr:uid="{00000000-0005-0000-0000-000026830000}"/>
    <cellStyle name="Normal 2 2 2 2 66 6" xfId="33575" xr:uid="{00000000-0005-0000-0000-000027830000}"/>
    <cellStyle name="Normal 2 2 2 2 66 7" xfId="33576" xr:uid="{00000000-0005-0000-0000-000028830000}"/>
    <cellStyle name="Normal 2 2 2 2 66 8" xfId="33577" xr:uid="{00000000-0005-0000-0000-000029830000}"/>
    <cellStyle name="Normal 2 2 2 2 66 9" xfId="33578" xr:uid="{00000000-0005-0000-0000-00002A830000}"/>
    <cellStyle name="Normal 2 2 2 2 66_Tabla M" xfId="33579" xr:uid="{00000000-0005-0000-0000-00002B830000}"/>
    <cellStyle name="Normal 2 2 2 2 67" xfId="33580" xr:uid="{00000000-0005-0000-0000-00002C830000}"/>
    <cellStyle name="Normal 2 2 2 2 67 10" xfId="33581" xr:uid="{00000000-0005-0000-0000-00002D830000}"/>
    <cellStyle name="Normal 2 2 2 2 67 2" xfId="33582" xr:uid="{00000000-0005-0000-0000-00002E830000}"/>
    <cellStyle name="Normal 2 2 2 2 67 3" xfId="33583" xr:uid="{00000000-0005-0000-0000-00002F830000}"/>
    <cellStyle name="Normal 2 2 2 2 67 4" xfId="33584" xr:uid="{00000000-0005-0000-0000-000030830000}"/>
    <cellStyle name="Normal 2 2 2 2 67 5" xfId="33585" xr:uid="{00000000-0005-0000-0000-000031830000}"/>
    <cellStyle name="Normal 2 2 2 2 67 6" xfId="33586" xr:uid="{00000000-0005-0000-0000-000032830000}"/>
    <cellStyle name="Normal 2 2 2 2 67 7" xfId="33587" xr:uid="{00000000-0005-0000-0000-000033830000}"/>
    <cellStyle name="Normal 2 2 2 2 67 8" xfId="33588" xr:uid="{00000000-0005-0000-0000-000034830000}"/>
    <cellStyle name="Normal 2 2 2 2 67 9" xfId="33589" xr:uid="{00000000-0005-0000-0000-000035830000}"/>
    <cellStyle name="Normal 2 2 2 2 67_Tabla M" xfId="33590" xr:uid="{00000000-0005-0000-0000-000036830000}"/>
    <cellStyle name="Normal 2 2 2 2 68" xfId="33591" xr:uid="{00000000-0005-0000-0000-000037830000}"/>
    <cellStyle name="Normal 2 2 2 2 68 10" xfId="33592" xr:uid="{00000000-0005-0000-0000-000038830000}"/>
    <cellStyle name="Normal 2 2 2 2 68 2" xfId="33593" xr:uid="{00000000-0005-0000-0000-000039830000}"/>
    <cellStyle name="Normal 2 2 2 2 68 3" xfId="33594" xr:uid="{00000000-0005-0000-0000-00003A830000}"/>
    <cellStyle name="Normal 2 2 2 2 68 4" xfId="33595" xr:uid="{00000000-0005-0000-0000-00003B830000}"/>
    <cellStyle name="Normal 2 2 2 2 68 5" xfId="33596" xr:uid="{00000000-0005-0000-0000-00003C830000}"/>
    <cellStyle name="Normal 2 2 2 2 68 6" xfId="33597" xr:uid="{00000000-0005-0000-0000-00003D830000}"/>
    <cellStyle name="Normal 2 2 2 2 68 7" xfId="33598" xr:uid="{00000000-0005-0000-0000-00003E830000}"/>
    <cellStyle name="Normal 2 2 2 2 68 8" xfId="33599" xr:uid="{00000000-0005-0000-0000-00003F830000}"/>
    <cellStyle name="Normal 2 2 2 2 68 9" xfId="33600" xr:uid="{00000000-0005-0000-0000-000040830000}"/>
    <cellStyle name="Normal 2 2 2 2 68_Tabla M" xfId="33601" xr:uid="{00000000-0005-0000-0000-000041830000}"/>
    <cellStyle name="Normal 2 2 2 2 69" xfId="33602" xr:uid="{00000000-0005-0000-0000-000042830000}"/>
    <cellStyle name="Normal 2 2 2 2 69 10" xfId="33603" xr:uid="{00000000-0005-0000-0000-000043830000}"/>
    <cellStyle name="Normal 2 2 2 2 69 2" xfId="33604" xr:uid="{00000000-0005-0000-0000-000044830000}"/>
    <cellStyle name="Normal 2 2 2 2 69 3" xfId="33605" xr:uid="{00000000-0005-0000-0000-000045830000}"/>
    <cellStyle name="Normal 2 2 2 2 69 4" xfId="33606" xr:uid="{00000000-0005-0000-0000-000046830000}"/>
    <cellStyle name="Normal 2 2 2 2 69 5" xfId="33607" xr:uid="{00000000-0005-0000-0000-000047830000}"/>
    <cellStyle name="Normal 2 2 2 2 69 6" xfId="33608" xr:uid="{00000000-0005-0000-0000-000048830000}"/>
    <cellStyle name="Normal 2 2 2 2 69 7" xfId="33609" xr:uid="{00000000-0005-0000-0000-000049830000}"/>
    <cellStyle name="Normal 2 2 2 2 69 8" xfId="33610" xr:uid="{00000000-0005-0000-0000-00004A830000}"/>
    <cellStyle name="Normal 2 2 2 2 69 9" xfId="33611" xr:uid="{00000000-0005-0000-0000-00004B830000}"/>
    <cellStyle name="Normal 2 2 2 2 69_Tabla M" xfId="33612" xr:uid="{00000000-0005-0000-0000-00004C830000}"/>
    <cellStyle name="Normal 2 2 2 2 7" xfId="33613" xr:uid="{00000000-0005-0000-0000-00004D830000}"/>
    <cellStyle name="Normal 2 2 2 2 7 10" xfId="33614" xr:uid="{00000000-0005-0000-0000-00004E830000}"/>
    <cellStyle name="Normal 2 2 2 2 7 2" xfId="33615" xr:uid="{00000000-0005-0000-0000-00004F830000}"/>
    <cellStyle name="Normal 2 2 2 2 7 3" xfId="33616" xr:uid="{00000000-0005-0000-0000-000050830000}"/>
    <cellStyle name="Normal 2 2 2 2 7 4" xfId="33617" xr:uid="{00000000-0005-0000-0000-000051830000}"/>
    <cellStyle name="Normal 2 2 2 2 7 5" xfId="33618" xr:uid="{00000000-0005-0000-0000-000052830000}"/>
    <cellStyle name="Normal 2 2 2 2 7 6" xfId="33619" xr:uid="{00000000-0005-0000-0000-000053830000}"/>
    <cellStyle name="Normal 2 2 2 2 7 7" xfId="33620" xr:uid="{00000000-0005-0000-0000-000054830000}"/>
    <cellStyle name="Normal 2 2 2 2 7 8" xfId="33621" xr:uid="{00000000-0005-0000-0000-000055830000}"/>
    <cellStyle name="Normal 2 2 2 2 7 9" xfId="33622" xr:uid="{00000000-0005-0000-0000-000056830000}"/>
    <cellStyle name="Normal 2 2 2 2 7_Tabla M" xfId="33623" xr:uid="{00000000-0005-0000-0000-000057830000}"/>
    <cellStyle name="Normal 2 2 2 2 70" xfId="33624" xr:uid="{00000000-0005-0000-0000-000058830000}"/>
    <cellStyle name="Normal 2 2 2 2 70 10" xfId="33625" xr:uid="{00000000-0005-0000-0000-000059830000}"/>
    <cellStyle name="Normal 2 2 2 2 70 2" xfId="33626" xr:uid="{00000000-0005-0000-0000-00005A830000}"/>
    <cellStyle name="Normal 2 2 2 2 70 3" xfId="33627" xr:uid="{00000000-0005-0000-0000-00005B830000}"/>
    <cellStyle name="Normal 2 2 2 2 70 4" xfId="33628" xr:uid="{00000000-0005-0000-0000-00005C830000}"/>
    <cellStyle name="Normal 2 2 2 2 70 5" xfId="33629" xr:uid="{00000000-0005-0000-0000-00005D830000}"/>
    <cellStyle name="Normal 2 2 2 2 70 6" xfId="33630" xr:uid="{00000000-0005-0000-0000-00005E830000}"/>
    <cellStyle name="Normal 2 2 2 2 70 7" xfId="33631" xr:uid="{00000000-0005-0000-0000-00005F830000}"/>
    <cellStyle name="Normal 2 2 2 2 70 8" xfId="33632" xr:uid="{00000000-0005-0000-0000-000060830000}"/>
    <cellStyle name="Normal 2 2 2 2 70 9" xfId="33633" xr:uid="{00000000-0005-0000-0000-000061830000}"/>
    <cellStyle name="Normal 2 2 2 2 70_Tabla M" xfId="33634" xr:uid="{00000000-0005-0000-0000-000062830000}"/>
    <cellStyle name="Normal 2 2 2 2 71" xfId="33635" xr:uid="{00000000-0005-0000-0000-000063830000}"/>
    <cellStyle name="Normal 2 2 2 2 71 10" xfId="33636" xr:uid="{00000000-0005-0000-0000-000064830000}"/>
    <cellStyle name="Normal 2 2 2 2 71 2" xfId="33637" xr:uid="{00000000-0005-0000-0000-000065830000}"/>
    <cellStyle name="Normal 2 2 2 2 71 3" xfId="33638" xr:uid="{00000000-0005-0000-0000-000066830000}"/>
    <cellStyle name="Normal 2 2 2 2 71 4" xfId="33639" xr:uid="{00000000-0005-0000-0000-000067830000}"/>
    <cellStyle name="Normal 2 2 2 2 71 5" xfId="33640" xr:uid="{00000000-0005-0000-0000-000068830000}"/>
    <cellStyle name="Normal 2 2 2 2 71 6" xfId="33641" xr:uid="{00000000-0005-0000-0000-000069830000}"/>
    <cellStyle name="Normal 2 2 2 2 71 7" xfId="33642" xr:uid="{00000000-0005-0000-0000-00006A830000}"/>
    <cellStyle name="Normal 2 2 2 2 71 8" xfId="33643" xr:uid="{00000000-0005-0000-0000-00006B830000}"/>
    <cellStyle name="Normal 2 2 2 2 71 9" xfId="33644" xr:uid="{00000000-0005-0000-0000-00006C830000}"/>
    <cellStyle name="Normal 2 2 2 2 71_Tabla M" xfId="33645" xr:uid="{00000000-0005-0000-0000-00006D830000}"/>
    <cellStyle name="Normal 2 2 2 2 72" xfId="33646" xr:uid="{00000000-0005-0000-0000-00006E830000}"/>
    <cellStyle name="Normal 2 2 2 2 72 10" xfId="33647" xr:uid="{00000000-0005-0000-0000-00006F830000}"/>
    <cellStyle name="Normal 2 2 2 2 72 2" xfId="33648" xr:uid="{00000000-0005-0000-0000-000070830000}"/>
    <cellStyle name="Normal 2 2 2 2 72 3" xfId="33649" xr:uid="{00000000-0005-0000-0000-000071830000}"/>
    <cellStyle name="Normal 2 2 2 2 72 4" xfId="33650" xr:uid="{00000000-0005-0000-0000-000072830000}"/>
    <cellStyle name="Normal 2 2 2 2 72 5" xfId="33651" xr:uid="{00000000-0005-0000-0000-000073830000}"/>
    <cellStyle name="Normal 2 2 2 2 72 6" xfId="33652" xr:uid="{00000000-0005-0000-0000-000074830000}"/>
    <cellStyle name="Normal 2 2 2 2 72 7" xfId="33653" xr:uid="{00000000-0005-0000-0000-000075830000}"/>
    <cellStyle name="Normal 2 2 2 2 72 8" xfId="33654" xr:uid="{00000000-0005-0000-0000-000076830000}"/>
    <cellStyle name="Normal 2 2 2 2 72 9" xfId="33655" xr:uid="{00000000-0005-0000-0000-000077830000}"/>
    <cellStyle name="Normal 2 2 2 2 72_Tabla M" xfId="33656" xr:uid="{00000000-0005-0000-0000-000078830000}"/>
    <cellStyle name="Normal 2 2 2 2 73" xfId="33657" xr:uid="{00000000-0005-0000-0000-000079830000}"/>
    <cellStyle name="Normal 2 2 2 2 73 10" xfId="33658" xr:uid="{00000000-0005-0000-0000-00007A830000}"/>
    <cellStyle name="Normal 2 2 2 2 73 2" xfId="33659" xr:uid="{00000000-0005-0000-0000-00007B830000}"/>
    <cellStyle name="Normal 2 2 2 2 73 3" xfId="33660" xr:uid="{00000000-0005-0000-0000-00007C830000}"/>
    <cellStyle name="Normal 2 2 2 2 73 4" xfId="33661" xr:uid="{00000000-0005-0000-0000-00007D830000}"/>
    <cellStyle name="Normal 2 2 2 2 73 5" xfId="33662" xr:uid="{00000000-0005-0000-0000-00007E830000}"/>
    <cellStyle name="Normal 2 2 2 2 73 6" xfId="33663" xr:uid="{00000000-0005-0000-0000-00007F830000}"/>
    <cellStyle name="Normal 2 2 2 2 73 7" xfId="33664" xr:uid="{00000000-0005-0000-0000-000080830000}"/>
    <cellStyle name="Normal 2 2 2 2 73 8" xfId="33665" xr:uid="{00000000-0005-0000-0000-000081830000}"/>
    <cellStyle name="Normal 2 2 2 2 73 9" xfId="33666" xr:uid="{00000000-0005-0000-0000-000082830000}"/>
    <cellStyle name="Normal 2 2 2 2 73_Tabla M" xfId="33667" xr:uid="{00000000-0005-0000-0000-000083830000}"/>
    <cellStyle name="Normal 2 2 2 2 74" xfId="33668" xr:uid="{00000000-0005-0000-0000-000084830000}"/>
    <cellStyle name="Normal 2 2 2 2 74 10" xfId="33669" xr:uid="{00000000-0005-0000-0000-000085830000}"/>
    <cellStyle name="Normal 2 2 2 2 74 2" xfId="33670" xr:uid="{00000000-0005-0000-0000-000086830000}"/>
    <cellStyle name="Normal 2 2 2 2 74 3" xfId="33671" xr:uid="{00000000-0005-0000-0000-000087830000}"/>
    <cellStyle name="Normal 2 2 2 2 74 4" xfId="33672" xr:uid="{00000000-0005-0000-0000-000088830000}"/>
    <cellStyle name="Normal 2 2 2 2 74 5" xfId="33673" xr:uid="{00000000-0005-0000-0000-000089830000}"/>
    <cellStyle name="Normal 2 2 2 2 74 6" xfId="33674" xr:uid="{00000000-0005-0000-0000-00008A830000}"/>
    <cellStyle name="Normal 2 2 2 2 74 7" xfId="33675" xr:uid="{00000000-0005-0000-0000-00008B830000}"/>
    <cellStyle name="Normal 2 2 2 2 74 8" xfId="33676" xr:uid="{00000000-0005-0000-0000-00008C830000}"/>
    <cellStyle name="Normal 2 2 2 2 74 9" xfId="33677" xr:uid="{00000000-0005-0000-0000-00008D830000}"/>
    <cellStyle name="Normal 2 2 2 2 74_Tabla M" xfId="33678" xr:uid="{00000000-0005-0000-0000-00008E830000}"/>
    <cellStyle name="Normal 2 2 2 2 75" xfId="33679" xr:uid="{00000000-0005-0000-0000-00008F830000}"/>
    <cellStyle name="Normal 2 2 2 2 75 10" xfId="33680" xr:uid="{00000000-0005-0000-0000-000090830000}"/>
    <cellStyle name="Normal 2 2 2 2 75 2" xfId="33681" xr:uid="{00000000-0005-0000-0000-000091830000}"/>
    <cellStyle name="Normal 2 2 2 2 75 3" xfId="33682" xr:uid="{00000000-0005-0000-0000-000092830000}"/>
    <cellStyle name="Normal 2 2 2 2 75 4" xfId="33683" xr:uid="{00000000-0005-0000-0000-000093830000}"/>
    <cellStyle name="Normal 2 2 2 2 75 5" xfId="33684" xr:uid="{00000000-0005-0000-0000-000094830000}"/>
    <cellStyle name="Normal 2 2 2 2 75 6" xfId="33685" xr:uid="{00000000-0005-0000-0000-000095830000}"/>
    <cellStyle name="Normal 2 2 2 2 75 7" xfId="33686" xr:uid="{00000000-0005-0000-0000-000096830000}"/>
    <cellStyle name="Normal 2 2 2 2 75 8" xfId="33687" xr:uid="{00000000-0005-0000-0000-000097830000}"/>
    <cellStyle name="Normal 2 2 2 2 75 9" xfId="33688" xr:uid="{00000000-0005-0000-0000-000098830000}"/>
    <cellStyle name="Normal 2 2 2 2 75_Tabla M" xfId="33689" xr:uid="{00000000-0005-0000-0000-000099830000}"/>
    <cellStyle name="Normal 2 2 2 2 76" xfId="33690" xr:uid="{00000000-0005-0000-0000-00009A830000}"/>
    <cellStyle name="Normal 2 2 2 2 77" xfId="33691" xr:uid="{00000000-0005-0000-0000-00009B830000}"/>
    <cellStyle name="Normal 2 2 2 2 78" xfId="33692" xr:uid="{00000000-0005-0000-0000-00009C830000}"/>
    <cellStyle name="Normal 2 2 2 2 79" xfId="33693" xr:uid="{00000000-0005-0000-0000-00009D830000}"/>
    <cellStyle name="Normal 2 2 2 2 8" xfId="33694" xr:uid="{00000000-0005-0000-0000-00009E830000}"/>
    <cellStyle name="Normal 2 2 2 2 8 10" xfId="33695" xr:uid="{00000000-0005-0000-0000-00009F830000}"/>
    <cellStyle name="Normal 2 2 2 2 8 2" xfId="33696" xr:uid="{00000000-0005-0000-0000-0000A0830000}"/>
    <cellStyle name="Normal 2 2 2 2 8 3" xfId="33697" xr:uid="{00000000-0005-0000-0000-0000A1830000}"/>
    <cellStyle name="Normal 2 2 2 2 8 4" xfId="33698" xr:uid="{00000000-0005-0000-0000-0000A2830000}"/>
    <cellStyle name="Normal 2 2 2 2 8 5" xfId="33699" xr:uid="{00000000-0005-0000-0000-0000A3830000}"/>
    <cellStyle name="Normal 2 2 2 2 8 6" xfId="33700" xr:uid="{00000000-0005-0000-0000-0000A4830000}"/>
    <cellStyle name="Normal 2 2 2 2 8 7" xfId="33701" xr:uid="{00000000-0005-0000-0000-0000A5830000}"/>
    <cellStyle name="Normal 2 2 2 2 8 8" xfId="33702" xr:uid="{00000000-0005-0000-0000-0000A6830000}"/>
    <cellStyle name="Normal 2 2 2 2 8 9" xfId="33703" xr:uid="{00000000-0005-0000-0000-0000A7830000}"/>
    <cellStyle name="Normal 2 2 2 2 8_Tabla M" xfId="33704" xr:uid="{00000000-0005-0000-0000-0000A8830000}"/>
    <cellStyle name="Normal 2 2 2 2 80" xfId="33705" xr:uid="{00000000-0005-0000-0000-0000A9830000}"/>
    <cellStyle name="Normal 2 2 2 2 81" xfId="33706" xr:uid="{00000000-0005-0000-0000-0000AA830000}"/>
    <cellStyle name="Normal 2 2 2 2 82" xfId="33707" xr:uid="{00000000-0005-0000-0000-0000AB830000}"/>
    <cellStyle name="Normal 2 2 2 2 83" xfId="33708" xr:uid="{00000000-0005-0000-0000-0000AC830000}"/>
    <cellStyle name="Normal 2 2 2 2 84" xfId="33709" xr:uid="{00000000-0005-0000-0000-0000AD830000}"/>
    <cellStyle name="Normal 2 2 2 2 9" xfId="33710" xr:uid="{00000000-0005-0000-0000-0000AE830000}"/>
    <cellStyle name="Normal 2 2 2 2 9 10" xfId="33711" xr:uid="{00000000-0005-0000-0000-0000AF830000}"/>
    <cellStyle name="Normal 2 2 2 2 9 2" xfId="33712" xr:uid="{00000000-0005-0000-0000-0000B0830000}"/>
    <cellStyle name="Normal 2 2 2 2 9 3" xfId="33713" xr:uid="{00000000-0005-0000-0000-0000B1830000}"/>
    <cellStyle name="Normal 2 2 2 2 9 4" xfId="33714" xr:uid="{00000000-0005-0000-0000-0000B2830000}"/>
    <cellStyle name="Normal 2 2 2 2 9 5" xfId="33715" xr:uid="{00000000-0005-0000-0000-0000B3830000}"/>
    <cellStyle name="Normal 2 2 2 2 9 6" xfId="33716" xr:uid="{00000000-0005-0000-0000-0000B4830000}"/>
    <cellStyle name="Normal 2 2 2 2 9 7" xfId="33717" xr:uid="{00000000-0005-0000-0000-0000B5830000}"/>
    <cellStyle name="Normal 2 2 2 2 9 8" xfId="33718" xr:uid="{00000000-0005-0000-0000-0000B6830000}"/>
    <cellStyle name="Normal 2 2 2 2 9 9" xfId="33719" xr:uid="{00000000-0005-0000-0000-0000B7830000}"/>
    <cellStyle name="Normal 2 2 2 2 9_Tabla M" xfId="33720" xr:uid="{00000000-0005-0000-0000-0000B8830000}"/>
    <cellStyle name="Normal 2 2 2 2_Tabla M" xfId="33721" xr:uid="{00000000-0005-0000-0000-0000B9830000}"/>
    <cellStyle name="Normal 2 2 2 20" xfId="33722" xr:uid="{00000000-0005-0000-0000-0000BA830000}"/>
    <cellStyle name="Normal 2 2 2 21" xfId="33723" xr:uid="{00000000-0005-0000-0000-0000BB830000}"/>
    <cellStyle name="Normal 2 2 2 22" xfId="33724" xr:uid="{00000000-0005-0000-0000-0000BC830000}"/>
    <cellStyle name="Normal 2 2 2 23" xfId="33725" xr:uid="{00000000-0005-0000-0000-0000BD830000}"/>
    <cellStyle name="Normal 2 2 2 24" xfId="33726" xr:uid="{00000000-0005-0000-0000-0000BE830000}"/>
    <cellStyle name="Normal 2 2 2 25" xfId="33727" xr:uid="{00000000-0005-0000-0000-0000BF830000}"/>
    <cellStyle name="Normal 2 2 2 26" xfId="33728" xr:uid="{00000000-0005-0000-0000-0000C0830000}"/>
    <cellStyle name="Normal 2 2 2 27" xfId="33729" xr:uid="{00000000-0005-0000-0000-0000C1830000}"/>
    <cellStyle name="Normal 2 2 2 28" xfId="33730" xr:uid="{00000000-0005-0000-0000-0000C2830000}"/>
    <cellStyle name="Normal 2 2 2 29" xfId="33731" xr:uid="{00000000-0005-0000-0000-0000C3830000}"/>
    <cellStyle name="Normal 2 2 2 3" xfId="1567" xr:uid="{00000000-0005-0000-0000-00001F060000}"/>
    <cellStyle name="Normal 2 2 2 3 2" xfId="33732" xr:uid="{00000000-0005-0000-0000-0000C4830000}"/>
    <cellStyle name="Normal 2 2 2 30" xfId="33733" xr:uid="{00000000-0005-0000-0000-0000C5830000}"/>
    <cellStyle name="Normal 2 2 2 31" xfId="33734" xr:uid="{00000000-0005-0000-0000-0000C6830000}"/>
    <cellStyle name="Normal 2 2 2 32" xfId="33735" xr:uid="{00000000-0005-0000-0000-0000C7830000}"/>
    <cellStyle name="Normal 2 2 2 33" xfId="33736" xr:uid="{00000000-0005-0000-0000-0000C8830000}"/>
    <cellStyle name="Normal 2 2 2 34" xfId="33737" xr:uid="{00000000-0005-0000-0000-0000C9830000}"/>
    <cellStyle name="Normal 2 2 2 35" xfId="33738" xr:uid="{00000000-0005-0000-0000-0000CA830000}"/>
    <cellStyle name="Normal 2 2 2 36" xfId="33739" xr:uid="{00000000-0005-0000-0000-0000CB830000}"/>
    <cellStyle name="Normal 2 2 2 37" xfId="33740" xr:uid="{00000000-0005-0000-0000-0000CC830000}"/>
    <cellStyle name="Normal 2 2 2 38" xfId="33741" xr:uid="{00000000-0005-0000-0000-0000CD830000}"/>
    <cellStyle name="Normal 2 2 2 39" xfId="33742" xr:uid="{00000000-0005-0000-0000-0000CE830000}"/>
    <cellStyle name="Normal 2 2 2 4" xfId="1566" xr:uid="{00000000-0005-0000-0000-00001E060000}"/>
    <cellStyle name="Normal 2 2 2 4 2" xfId="1565" xr:uid="{00000000-0005-0000-0000-00001D060000}"/>
    <cellStyle name="Normal 2 2 2 4 2 2" xfId="1564" xr:uid="{00000000-0005-0000-0000-00001C060000}"/>
    <cellStyle name="Normal 2 2 2 4 2 3" xfId="1563" xr:uid="{00000000-0005-0000-0000-00001B060000}"/>
    <cellStyle name="Normal 2 2 2 4 3" xfId="1562" xr:uid="{00000000-0005-0000-0000-00001A060000}"/>
    <cellStyle name="Normal 2 2 2 40" xfId="33743" xr:uid="{00000000-0005-0000-0000-0000CF830000}"/>
    <cellStyle name="Normal 2 2 2 41" xfId="33744" xr:uid="{00000000-0005-0000-0000-0000D0830000}"/>
    <cellStyle name="Normal 2 2 2 42" xfId="33745" xr:uid="{00000000-0005-0000-0000-0000D1830000}"/>
    <cellStyle name="Normal 2 2 2 43" xfId="33746" xr:uid="{00000000-0005-0000-0000-0000D2830000}"/>
    <cellStyle name="Normal 2 2 2 44" xfId="33747" xr:uid="{00000000-0005-0000-0000-0000D3830000}"/>
    <cellStyle name="Normal 2 2 2 45" xfId="33748" xr:uid="{00000000-0005-0000-0000-0000D4830000}"/>
    <cellStyle name="Normal 2 2 2 46" xfId="33749" xr:uid="{00000000-0005-0000-0000-0000D5830000}"/>
    <cellStyle name="Normal 2 2 2 47" xfId="33750" xr:uid="{00000000-0005-0000-0000-0000D6830000}"/>
    <cellStyle name="Normal 2 2 2 48" xfId="33751" xr:uid="{00000000-0005-0000-0000-0000D7830000}"/>
    <cellStyle name="Normal 2 2 2 49" xfId="33752" xr:uid="{00000000-0005-0000-0000-0000D8830000}"/>
    <cellStyle name="Normal 2 2 2 5" xfId="1561" xr:uid="{00000000-0005-0000-0000-000019060000}"/>
    <cellStyle name="Normal 2 2 2 5 2" xfId="33753" xr:uid="{00000000-0005-0000-0000-0000D9830000}"/>
    <cellStyle name="Normal 2 2 2 50" xfId="33754" xr:uid="{00000000-0005-0000-0000-0000DA830000}"/>
    <cellStyle name="Normal 2 2 2 51" xfId="33755" xr:uid="{00000000-0005-0000-0000-0000DB830000}"/>
    <cellStyle name="Normal 2 2 2 52" xfId="33756" xr:uid="{00000000-0005-0000-0000-0000DC830000}"/>
    <cellStyle name="Normal 2 2 2 53" xfId="33757" xr:uid="{00000000-0005-0000-0000-0000DD830000}"/>
    <cellStyle name="Normal 2 2 2 54" xfId="33758" xr:uid="{00000000-0005-0000-0000-0000DE830000}"/>
    <cellStyle name="Normal 2 2 2 55" xfId="33759" xr:uid="{00000000-0005-0000-0000-0000DF830000}"/>
    <cellStyle name="Normal 2 2 2 56" xfId="33760" xr:uid="{00000000-0005-0000-0000-0000E0830000}"/>
    <cellStyle name="Normal 2 2 2 57" xfId="33761" xr:uid="{00000000-0005-0000-0000-0000E1830000}"/>
    <cellStyle name="Normal 2 2 2 58" xfId="33762" xr:uid="{00000000-0005-0000-0000-0000E2830000}"/>
    <cellStyle name="Normal 2 2 2 59" xfId="33763" xr:uid="{00000000-0005-0000-0000-0000E3830000}"/>
    <cellStyle name="Normal 2 2 2 6" xfId="1560" xr:uid="{00000000-0005-0000-0000-000018060000}"/>
    <cellStyle name="Normal 2 2 2 6 2" xfId="33764" xr:uid="{00000000-0005-0000-0000-0000E4830000}"/>
    <cellStyle name="Normal 2 2 2 60" xfId="33765" xr:uid="{00000000-0005-0000-0000-0000E5830000}"/>
    <cellStyle name="Normal 2 2 2 61" xfId="33766" xr:uid="{00000000-0005-0000-0000-0000E6830000}"/>
    <cellStyle name="Normal 2 2 2 62" xfId="33767" xr:uid="{00000000-0005-0000-0000-0000E7830000}"/>
    <cellStyle name="Normal 2 2 2 63" xfId="33768" xr:uid="{00000000-0005-0000-0000-0000E8830000}"/>
    <cellStyle name="Normal 2 2 2 64" xfId="33769" xr:uid="{00000000-0005-0000-0000-0000E9830000}"/>
    <cellStyle name="Normal 2 2 2 65" xfId="33770" xr:uid="{00000000-0005-0000-0000-0000EA830000}"/>
    <cellStyle name="Normal 2 2 2 66" xfId="33771" xr:uid="{00000000-0005-0000-0000-0000EB830000}"/>
    <cellStyle name="Normal 2 2 2 67" xfId="33772" xr:uid="{00000000-0005-0000-0000-0000EC830000}"/>
    <cellStyle name="Normal 2 2 2 68" xfId="33773" xr:uid="{00000000-0005-0000-0000-0000ED830000}"/>
    <cellStyle name="Normal 2 2 2 69" xfId="33774" xr:uid="{00000000-0005-0000-0000-0000EE830000}"/>
    <cellStyle name="Normal 2 2 2 7" xfId="1559" xr:uid="{00000000-0005-0000-0000-000017060000}"/>
    <cellStyle name="Normal 2 2 2 7 2" xfId="33775" xr:uid="{00000000-0005-0000-0000-0000EF830000}"/>
    <cellStyle name="Normal 2 2 2 70" xfId="33776" xr:uid="{00000000-0005-0000-0000-0000F0830000}"/>
    <cellStyle name="Normal 2 2 2 71" xfId="33777" xr:uid="{00000000-0005-0000-0000-0000F1830000}"/>
    <cellStyle name="Normal 2 2 2 72" xfId="33778" xr:uid="{00000000-0005-0000-0000-0000F2830000}"/>
    <cellStyle name="Normal 2 2 2 73" xfId="33779" xr:uid="{00000000-0005-0000-0000-0000F3830000}"/>
    <cellStyle name="Normal 2 2 2 74" xfId="33780" xr:uid="{00000000-0005-0000-0000-0000F4830000}"/>
    <cellStyle name="Normal 2 2 2 75" xfId="33781" xr:uid="{00000000-0005-0000-0000-0000F5830000}"/>
    <cellStyle name="Normal 2 2 2 76" xfId="33782" xr:uid="{00000000-0005-0000-0000-0000F6830000}"/>
    <cellStyle name="Normal 2 2 2 77" xfId="33783" xr:uid="{00000000-0005-0000-0000-0000F7830000}"/>
    <cellStyle name="Normal 2 2 2 78" xfId="33784" xr:uid="{00000000-0005-0000-0000-0000F8830000}"/>
    <cellStyle name="Normal 2 2 2 79" xfId="33785" xr:uid="{00000000-0005-0000-0000-0000F9830000}"/>
    <cellStyle name="Normal 2 2 2 8" xfId="1558" xr:uid="{00000000-0005-0000-0000-000016060000}"/>
    <cellStyle name="Normal 2 2 2 80" xfId="33786" xr:uid="{00000000-0005-0000-0000-0000FA830000}"/>
    <cellStyle name="Normal 2 2 2 81" xfId="33787" xr:uid="{00000000-0005-0000-0000-0000FB830000}"/>
    <cellStyle name="Normal 2 2 2 82" xfId="33788" xr:uid="{00000000-0005-0000-0000-0000FC830000}"/>
    <cellStyle name="Normal 2 2 2 83" xfId="33789" xr:uid="{00000000-0005-0000-0000-0000FD830000}"/>
    <cellStyle name="Normal 2 2 2 84" xfId="33790" xr:uid="{00000000-0005-0000-0000-0000FE830000}"/>
    <cellStyle name="Normal 2 2 2 85" xfId="10631" xr:uid="{00000000-0005-0000-0000-000087290000}"/>
    <cellStyle name="Normal 2 2 2 9" xfId="1585" xr:uid="{00000000-0005-0000-0000-000031060000}"/>
    <cellStyle name="Normal 2 2 2 9 2" xfId="33791" xr:uid="{00000000-0005-0000-0000-0000FF830000}"/>
    <cellStyle name="Normal 2 2 2_Tabla M" xfId="33792" xr:uid="{00000000-0005-0000-0000-000000840000}"/>
    <cellStyle name="Normal 2 2 20" xfId="33793" xr:uid="{00000000-0005-0000-0000-000001840000}"/>
    <cellStyle name="Normal 2 2 20 10" xfId="33794" xr:uid="{00000000-0005-0000-0000-000002840000}"/>
    <cellStyle name="Normal 2 2 20 2" xfId="33795" xr:uid="{00000000-0005-0000-0000-000003840000}"/>
    <cellStyle name="Normal 2 2 20 3" xfId="33796" xr:uid="{00000000-0005-0000-0000-000004840000}"/>
    <cellStyle name="Normal 2 2 20 4" xfId="33797" xr:uid="{00000000-0005-0000-0000-000005840000}"/>
    <cellStyle name="Normal 2 2 20 5" xfId="33798" xr:uid="{00000000-0005-0000-0000-000006840000}"/>
    <cellStyle name="Normal 2 2 20 6" xfId="33799" xr:uid="{00000000-0005-0000-0000-000007840000}"/>
    <cellStyle name="Normal 2 2 20 7" xfId="33800" xr:uid="{00000000-0005-0000-0000-000008840000}"/>
    <cellStyle name="Normal 2 2 20 8" xfId="33801" xr:uid="{00000000-0005-0000-0000-000009840000}"/>
    <cellStyle name="Normal 2 2 20 9" xfId="33802" xr:uid="{00000000-0005-0000-0000-00000A840000}"/>
    <cellStyle name="Normal 2 2 20_Tabla M" xfId="33803" xr:uid="{00000000-0005-0000-0000-00000B840000}"/>
    <cellStyle name="Normal 2 2 21" xfId="33804" xr:uid="{00000000-0005-0000-0000-00000C840000}"/>
    <cellStyle name="Normal 2 2 21 10" xfId="33805" xr:uid="{00000000-0005-0000-0000-00000D840000}"/>
    <cellStyle name="Normal 2 2 21 2" xfId="33806" xr:uid="{00000000-0005-0000-0000-00000E840000}"/>
    <cellStyle name="Normal 2 2 21 3" xfId="33807" xr:uid="{00000000-0005-0000-0000-00000F840000}"/>
    <cellStyle name="Normal 2 2 21 4" xfId="33808" xr:uid="{00000000-0005-0000-0000-000010840000}"/>
    <cellStyle name="Normal 2 2 21 5" xfId="33809" xr:uid="{00000000-0005-0000-0000-000011840000}"/>
    <cellStyle name="Normal 2 2 21 6" xfId="33810" xr:uid="{00000000-0005-0000-0000-000012840000}"/>
    <cellStyle name="Normal 2 2 21 7" xfId="33811" xr:uid="{00000000-0005-0000-0000-000013840000}"/>
    <cellStyle name="Normal 2 2 21 8" xfId="33812" xr:uid="{00000000-0005-0000-0000-000014840000}"/>
    <cellStyle name="Normal 2 2 21 9" xfId="33813" xr:uid="{00000000-0005-0000-0000-000015840000}"/>
    <cellStyle name="Normal 2 2 21_Tabla M" xfId="33814" xr:uid="{00000000-0005-0000-0000-000016840000}"/>
    <cellStyle name="Normal 2 2 22" xfId="33815" xr:uid="{00000000-0005-0000-0000-000017840000}"/>
    <cellStyle name="Normal 2 2 22 10" xfId="33816" xr:uid="{00000000-0005-0000-0000-000018840000}"/>
    <cellStyle name="Normal 2 2 22 2" xfId="33817" xr:uid="{00000000-0005-0000-0000-000019840000}"/>
    <cellStyle name="Normal 2 2 22 3" xfId="33818" xr:uid="{00000000-0005-0000-0000-00001A840000}"/>
    <cellStyle name="Normal 2 2 22 4" xfId="33819" xr:uid="{00000000-0005-0000-0000-00001B840000}"/>
    <cellStyle name="Normal 2 2 22 5" xfId="33820" xr:uid="{00000000-0005-0000-0000-00001C840000}"/>
    <cellStyle name="Normal 2 2 22 6" xfId="33821" xr:uid="{00000000-0005-0000-0000-00001D840000}"/>
    <cellStyle name="Normal 2 2 22 7" xfId="33822" xr:uid="{00000000-0005-0000-0000-00001E840000}"/>
    <cellStyle name="Normal 2 2 22 8" xfId="33823" xr:uid="{00000000-0005-0000-0000-00001F840000}"/>
    <cellStyle name="Normal 2 2 22 9" xfId="33824" xr:uid="{00000000-0005-0000-0000-000020840000}"/>
    <cellStyle name="Normal 2 2 22_Tabla M" xfId="33825" xr:uid="{00000000-0005-0000-0000-000021840000}"/>
    <cellStyle name="Normal 2 2 23" xfId="33826" xr:uid="{00000000-0005-0000-0000-000022840000}"/>
    <cellStyle name="Normal 2 2 23 10" xfId="33827" xr:uid="{00000000-0005-0000-0000-000023840000}"/>
    <cellStyle name="Normal 2 2 23 2" xfId="33828" xr:uid="{00000000-0005-0000-0000-000024840000}"/>
    <cellStyle name="Normal 2 2 23 3" xfId="33829" xr:uid="{00000000-0005-0000-0000-000025840000}"/>
    <cellStyle name="Normal 2 2 23 4" xfId="33830" xr:uid="{00000000-0005-0000-0000-000026840000}"/>
    <cellStyle name="Normal 2 2 23 5" xfId="33831" xr:uid="{00000000-0005-0000-0000-000027840000}"/>
    <cellStyle name="Normal 2 2 23 6" xfId="33832" xr:uid="{00000000-0005-0000-0000-000028840000}"/>
    <cellStyle name="Normal 2 2 23 7" xfId="33833" xr:uid="{00000000-0005-0000-0000-000029840000}"/>
    <cellStyle name="Normal 2 2 23 8" xfId="33834" xr:uid="{00000000-0005-0000-0000-00002A840000}"/>
    <cellStyle name="Normal 2 2 23 9" xfId="33835" xr:uid="{00000000-0005-0000-0000-00002B840000}"/>
    <cellStyle name="Normal 2 2 23_Tabla M" xfId="33836" xr:uid="{00000000-0005-0000-0000-00002C840000}"/>
    <cellStyle name="Normal 2 2 24" xfId="33837" xr:uid="{00000000-0005-0000-0000-00002D840000}"/>
    <cellStyle name="Normal 2 2 24 10" xfId="33838" xr:uid="{00000000-0005-0000-0000-00002E840000}"/>
    <cellStyle name="Normal 2 2 24 2" xfId="33839" xr:uid="{00000000-0005-0000-0000-00002F840000}"/>
    <cellStyle name="Normal 2 2 24 3" xfId="33840" xr:uid="{00000000-0005-0000-0000-000030840000}"/>
    <cellStyle name="Normal 2 2 24 4" xfId="33841" xr:uid="{00000000-0005-0000-0000-000031840000}"/>
    <cellStyle name="Normal 2 2 24 5" xfId="33842" xr:uid="{00000000-0005-0000-0000-000032840000}"/>
    <cellStyle name="Normal 2 2 24 6" xfId="33843" xr:uid="{00000000-0005-0000-0000-000033840000}"/>
    <cellStyle name="Normal 2 2 24 7" xfId="33844" xr:uid="{00000000-0005-0000-0000-000034840000}"/>
    <cellStyle name="Normal 2 2 24 8" xfId="33845" xr:uid="{00000000-0005-0000-0000-000035840000}"/>
    <cellStyle name="Normal 2 2 24 9" xfId="33846" xr:uid="{00000000-0005-0000-0000-000036840000}"/>
    <cellStyle name="Normal 2 2 24_Tabla M" xfId="33847" xr:uid="{00000000-0005-0000-0000-000037840000}"/>
    <cellStyle name="Normal 2 2 25" xfId="33848" xr:uid="{00000000-0005-0000-0000-000038840000}"/>
    <cellStyle name="Normal 2 2 25 10" xfId="33849" xr:uid="{00000000-0005-0000-0000-000039840000}"/>
    <cellStyle name="Normal 2 2 25 2" xfId="33850" xr:uid="{00000000-0005-0000-0000-00003A840000}"/>
    <cellStyle name="Normal 2 2 25 3" xfId="33851" xr:uid="{00000000-0005-0000-0000-00003B840000}"/>
    <cellStyle name="Normal 2 2 25 4" xfId="33852" xr:uid="{00000000-0005-0000-0000-00003C840000}"/>
    <cellStyle name="Normal 2 2 25 5" xfId="33853" xr:uid="{00000000-0005-0000-0000-00003D840000}"/>
    <cellStyle name="Normal 2 2 25 6" xfId="33854" xr:uid="{00000000-0005-0000-0000-00003E840000}"/>
    <cellStyle name="Normal 2 2 25 7" xfId="33855" xr:uid="{00000000-0005-0000-0000-00003F840000}"/>
    <cellStyle name="Normal 2 2 25 8" xfId="33856" xr:uid="{00000000-0005-0000-0000-000040840000}"/>
    <cellStyle name="Normal 2 2 25 9" xfId="33857" xr:uid="{00000000-0005-0000-0000-000041840000}"/>
    <cellStyle name="Normal 2 2 25_Tabla M" xfId="33858" xr:uid="{00000000-0005-0000-0000-000042840000}"/>
    <cellStyle name="Normal 2 2 26" xfId="33859" xr:uid="{00000000-0005-0000-0000-000043840000}"/>
    <cellStyle name="Normal 2 2 26 10" xfId="33860" xr:uid="{00000000-0005-0000-0000-000044840000}"/>
    <cellStyle name="Normal 2 2 26 2" xfId="33861" xr:uid="{00000000-0005-0000-0000-000045840000}"/>
    <cellStyle name="Normal 2 2 26 3" xfId="33862" xr:uid="{00000000-0005-0000-0000-000046840000}"/>
    <cellStyle name="Normal 2 2 26 4" xfId="33863" xr:uid="{00000000-0005-0000-0000-000047840000}"/>
    <cellStyle name="Normal 2 2 26 5" xfId="33864" xr:uid="{00000000-0005-0000-0000-000048840000}"/>
    <cellStyle name="Normal 2 2 26 6" xfId="33865" xr:uid="{00000000-0005-0000-0000-000049840000}"/>
    <cellStyle name="Normal 2 2 26 7" xfId="33866" xr:uid="{00000000-0005-0000-0000-00004A840000}"/>
    <cellStyle name="Normal 2 2 26 8" xfId="33867" xr:uid="{00000000-0005-0000-0000-00004B840000}"/>
    <cellStyle name="Normal 2 2 26 9" xfId="33868" xr:uid="{00000000-0005-0000-0000-00004C840000}"/>
    <cellStyle name="Normal 2 2 26_Tabla M" xfId="33869" xr:uid="{00000000-0005-0000-0000-00004D840000}"/>
    <cellStyle name="Normal 2 2 27" xfId="33870" xr:uid="{00000000-0005-0000-0000-00004E840000}"/>
    <cellStyle name="Normal 2 2 27 10" xfId="33871" xr:uid="{00000000-0005-0000-0000-00004F840000}"/>
    <cellStyle name="Normal 2 2 27 2" xfId="33872" xr:uid="{00000000-0005-0000-0000-000050840000}"/>
    <cellStyle name="Normal 2 2 27 3" xfId="33873" xr:uid="{00000000-0005-0000-0000-000051840000}"/>
    <cellStyle name="Normal 2 2 27 4" xfId="33874" xr:uid="{00000000-0005-0000-0000-000052840000}"/>
    <cellStyle name="Normal 2 2 27 5" xfId="33875" xr:uid="{00000000-0005-0000-0000-000053840000}"/>
    <cellStyle name="Normal 2 2 27 6" xfId="33876" xr:uid="{00000000-0005-0000-0000-000054840000}"/>
    <cellStyle name="Normal 2 2 27 7" xfId="33877" xr:uid="{00000000-0005-0000-0000-000055840000}"/>
    <cellStyle name="Normal 2 2 27 8" xfId="33878" xr:uid="{00000000-0005-0000-0000-000056840000}"/>
    <cellStyle name="Normal 2 2 27 9" xfId="33879" xr:uid="{00000000-0005-0000-0000-000057840000}"/>
    <cellStyle name="Normal 2 2 27_Tabla M" xfId="33880" xr:uid="{00000000-0005-0000-0000-000058840000}"/>
    <cellStyle name="Normal 2 2 28" xfId="33881" xr:uid="{00000000-0005-0000-0000-000059840000}"/>
    <cellStyle name="Normal 2 2 28 10" xfId="33882" xr:uid="{00000000-0005-0000-0000-00005A840000}"/>
    <cellStyle name="Normal 2 2 28 2" xfId="33883" xr:uid="{00000000-0005-0000-0000-00005B840000}"/>
    <cellStyle name="Normal 2 2 28 3" xfId="33884" xr:uid="{00000000-0005-0000-0000-00005C840000}"/>
    <cellStyle name="Normal 2 2 28 4" xfId="33885" xr:uid="{00000000-0005-0000-0000-00005D840000}"/>
    <cellStyle name="Normal 2 2 28 5" xfId="33886" xr:uid="{00000000-0005-0000-0000-00005E840000}"/>
    <cellStyle name="Normal 2 2 28 6" xfId="33887" xr:uid="{00000000-0005-0000-0000-00005F840000}"/>
    <cellStyle name="Normal 2 2 28 7" xfId="33888" xr:uid="{00000000-0005-0000-0000-000060840000}"/>
    <cellStyle name="Normal 2 2 28 8" xfId="33889" xr:uid="{00000000-0005-0000-0000-000061840000}"/>
    <cellStyle name="Normal 2 2 28 9" xfId="33890" xr:uid="{00000000-0005-0000-0000-000062840000}"/>
    <cellStyle name="Normal 2 2 28_Tabla M" xfId="33891" xr:uid="{00000000-0005-0000-0000-000063840000}"/>
    <cellStyle name="Normal 2 2 29" xfId="33892" xr:uid="{00000000-0005-0000-0000-000064840000}"/>
    <cellStyle name="Normal 2 2 29 10" xfId="33893" xr:uid="{00000000-0005-0000-0000-000065840000}"/>
    <cellStyle name="Normal 2 2 29 2" xfId="33894" xr:uid="{00000000-0005-0000-0000-000066840000}"/>
    <cellStyle name="Normal 2 2 29 3" xfId="33895" xr:uid="{00000000-0005-0000-0000-000067840000}"/>
    <cellStyle name="Normal 2 2 29 4" xfId="33896" xr:uid="{00000000-0005-0000-0000-000068840000}"/>
    <cellStyle name="Normal 2 2 29 5" xfId="33897" xr:uid="{00000000-0005-0000-0000-000069840000}"/>
    <cellStyle name="Normal 2 2 29 6" xfId="33898" xr:uid="{00000000-0005-0000-0000-00006A840000}"/>
    <cellStyle name="Normal 2 2 29 7" xfId="33899" xr:uid="{00000000-0005-0000-0000-00006B840000}"/>
    <cellStyle name="Normal 2 2 29 8" xfId="33900" xr:uid="{00000000-0005-0000-0000-00006C840000}"/>
    <cellStyle name="Normal 2 2 29 9" xfId="33901" xr:uid="{00000000-0005-0000-0000-00006D840000}"/>
    <cellStyle name="Normal 2 2 29_Tabla M" xfId="33902" xr:uid="{00000000-0005-0000-0000-00006E840000}"/>
    <cellStyle name="Normal 2 2 3" xfId="174" xr:uid="{00000000-0005-0000-0000-0000AE000000}"/>
    <cellStyle name="Normal 2 2 3 10" xfId="33903" xr:uid="{00000000-0005-0000-0000-00006F840000}"/>
    <cellStyle name="Normal 2 2 3 11" xfId="13433" xr:uid="{00000000-0005-0000-0000-000079340000}"/>
    <cellStyle name="Normal 2 2 3 2" xfId="1557" xr:uid="{00000000-0005-0000-0000-000015060000}"/>
    <cellStyle name="Normal 2 2 3 2 2" xfId="33904" xr:uid="{00000000-0005-0000-0000-000070840000}"/>
    <cellStyle name="Normal 2 2 3 3" xfId="33905" xr:uid="{00000000-0005-0000-0000-000071840000}"/>
    <cellStyle name="Normal 2 2 3 4" xfId="33906" xr:uid="{00000000-0005-0000-0000-000072840000}"/>
    <cellStyle name="Normal 2 2 3 5" xfId="33907" xr:uid="{00000000-0005-0000-0000-000073840000}"/>
    <cellStyle name="Normal 2 2 3 6" xfId="33908" xr:uid="{00000000-0005-0000-0000-000074840000}"/>
    <cellStyle name="Normal 2 2 3 7" xfId="33909" xr:uid="{00000000-0005-0000-0000-000075840000}"/>
    <cellStyle name="Normal 2 2 3 8" xfId="33910" xr:uid="{00000000-0005-0000-0000-000076840000}"/>
    <cellStyle name="Normal 2 2 3 9" xfId="33911" xr:uid="{00000000-0005-0000-0000-000077840000}"/>
    <cellStyle name="Normal 2 2 3_Tabla M" xfId="33912" xr:uid="{00000000-0005-0000-0000-000078840000}"/>
    <cellStyle name="Normal 2 2 30" xfId="33913" xr:uid="{00000000-0005-0000-0000-000079840000}"/>
    <cellStyle name="Normal 2 2 30 10" xfId="33914" xr:uid="{00000000-0005-0000-0000-00007A840000}"/>
    <cellStyle name="Normal 2 2 30 2" xfId="33915" xr:uid="{00000000-0005-0000-0000-00007B840000}"/>
    <cellStyle name="Normal 2 2 30 3" xfId="33916" xr:uid="{00000000-0005-0000-0000-00007C840000}"/>
    <cellStyle name="Normal 2 2 30 4" xfId="33917" xr:uid="{00000000-0005-0000-0000-00007D840000}"/>
    <cellStyle name="Normal 2 2 30 5" xfId="33918" xr:uid="{00000000-0005-0000-0000-00007E840000}"/>
    <cellStyle name="Normal 2 2 30 6" xfId="33919" xr:uid="{00000000-0005-0000-0000-00007F840000}"/>
    <cellStyle name="Normal 2 2 30 7" xfId="33920" xr:uid="{00000000-0005-0000-0000-000080840000}"/>
    <cellStyle name="Normal 2 2 30 8" xfId="33921" xr:uid="{00000000-0005-0000-0000-000081840000}"/>
    <cellStyle name="Normal 2 2 30 9" xfId="33922" xr:uid="{00000000-0005-0000-0000-000082840000}"/>
    <cellStyle name="Normal 2 2 30_Tabla M" xfId="33923" xr:uid="{00000000-0005-0000-0000-000083840000}"/>
    <cellStyle name="Normal 2 2 31" xfId="33924" xr:uid="{00000000-0005-0000-0000-000084840000}"/>
    <cellStyle name="Normal 2 2 31 10" xfId="33925" xr:uid="{00000000-0005-0000-0000-000085840000}"/>
    <cellStyle name="Normal 2 2 31 2" xfId="33926" xr:uid="{00000000-0005-0000-0000-000086840000}"/>
    <cellStyle name="Normal 2 2 31 3" xfId="33927" xr:uid="{00000000-0005-0000-0000-000087840000}"/>
    <cellStyle name="Normal 2 2 31 4" xfId="33928" xr:uid="{00000000-0005-0000-0000-000088840000}"/>
    <cellStyle name="Normal 2 2 31 5" xfId="33929" xr:uid="{00000000-0005-0000-0000-000089840000}"/>
    <cellStyle name="Normal 2 2 31 6" xfId="33930" xr:uid="{00000000-0005-0000-0000-00008A840000}"/>
    <cellStyle name="Normal 2 2 31 7" xfId="33931" xr:uid="{00000000-0005-0000-0000-00008B840000}"/>
    <cellStyle name="Normal 2 2 31 8" xfId="33932" xr:uid="{00000000-0005-0000-0000-00008C840000}"/>
    <cellStyle name="Normal 2 2 31 9" xfId="33933" xr:uid="{00000000-0005-0000-0000-00008D840000}"/>
    <cellStyle name="Normal 2 2 31_Tabla M" xfId="33934" xr:uid="{00000000-0005-0000-0000-00008E840000}"/>
    <cellStyle name="Normal 2 2 32" xfId="33935" xr:uid="{00000000-0005-0000-0000-00008F840000}"/>
    <cellStyle name="Normal 2 2 32 10" xfId="33936" xr:uid="{00000000-0005-0000-0000-000090840000}"/>
    <cellStyle name="Normal 2 2 32 2" xfId="33937" xr:uid="{00000000-0005-0000-0000-000091840000}"/>
    <cellStyle name="Normal 2 2 32 3" xfId="33938" xr:uid="{00000000-0005-0000-0000-000092840000}"/>
    <cellStyle name="Normal 2 2 32 4" xfId="33939" xr:uid="{00000000-0005-0000-0000-000093840000}"/>
    <cellStyle name="Normal 2 2 32 5" xfId="33940" xr:uid="{00000000-0005-0000-0000-000094840000}"/>
    <cellStyle name="Normal 2 2 32 6" xfId="33941" xr:uid="{00000000-0005-0000-0000-000095840000}"/>
    <cellStyle name="Normal 2 2 32 7" xfId="33942" xr:uid="{00000000-0005-0000-0000-000096840000}"/>
    <cellStyle name="Normal 2 2 32 8" xfId="33943" xr:uid="{00000000-0005-0000-0000-000097840000}"/>
    <cellStyle name="Normal 2 2 32 9" xfId="33944" xr:uid="{00000000-0005-0000-0000-000098840000}"/>
    <cellStyle name="Normal 2 2 32_Tabla M" xfId="33945" xr:uid="{00000000-0005-0000-0000-000099840000}"/>
    <cellStyle name="Normal 2 2 33" xfId="33946" xr:uid="{00000000-0005-0000-0000-00009A840000}"/>
    <cellStyle name="Normal 2 2 33 10" xfId="33947" xr:uid="{00000000-0005-0000-0000-00009B840000}"/>
    <cellStyle name="Normal 2 2 33 2" xfId="33948" xr:uid="{00000000-0005-0000-0000-00009C840000}"/>
    <cellStyle name="Normal 2 2 33 3" xfId="33949" xr:uid="{00000000-0005-0000-0000-00009D840000}"/>
    <cellStyle name="Normal 2 2 33 4" xfId="33950" xr:uid="{00000000-0005-0000-0000-00009E840000}"/>
    <cellStyle name="Normal 2 2 33 5" xfId="33951" xr:uid="{00000000-0005-0000-0000-00009F840000}"/>
    <cellStyle name="Normal 2 2 33 6" xfId="33952" xr:uid="{00000000-0005-0000-0000-0000A0840000}"/>
    <cellStyle name="Normal 2 2 33 7" xfId="33953" xr:uid="{00000000-0005-0000-0000-0000A1840000}"/>
    <cellStyle name="Normal 2 2 33 8" xfId="33954" xr:uid="{00000000-0005-0000-0000-0000A2840000}"/>
    <cellStyle name="Normal 2 2 33 9" xfId="33955" xr:uid="{00000000-0005-0000-0000-0000A3840000}"/>
    <cellStyle name="Normal 2 2 33_Tabla M" xfId="33956" xr:uid="{00000000-0005-0000-0000-0000A4840000}"/>
    <cellStyle name="Normal 2 2 34" xfId="33957" xr:uid="{00000000-0005-0000-0000-0000A5840000}"/>
    <cellStyle name="Normal 2 2 34 10" xfId="33958" xr:uid="{00000000-0005-0000-0000-0000A6840000}"/>
    <cellStyle name="Normal 2 2 34 2" xfId="33959" xr:uid="{00000000-0005-0000-0000-0000A7840000}"/>
    <cellStyle name="Normal 2 2 34 3" xfId="33960" xr:uid="{00000000-0005-0000-0000-0000A8840000}"/>
    <cellStyle name="Normal 2 2 34 4" xfId="33961" xr:uid="{00000000-0005-0000-0000-0000A9840000}"/>
    <cellStyle name="Normal 2 2 34 5" xfId="33962" xr:uid="{00000000-0005-0000-0000-0000AA840000}"/>
    <cellStyle name="Normal 2 2 34 6" xfId="33963" xr:uid="{00000000-0005-0000-0000-0000AB840000}"/>
    <cellStyle name="Normal 2 2 34 7" xfId="33964" xr:uid="{00000000-0005-0000-0000-0000AC840000}"/>
    <cellStyle name="Normal 2 2 34 8" xfId="33965" xr:uid="{00000000-0005-0000-0000-0000AD840000}"/>
    <cellStyle name="Normal 2 2 34 9" xfId="33966" xr:uid="{00000000-0005-0000-0000-0000AE840000}"/>
    <cellStyle name="Normal 2 2 34_Tabla M" xfId="33967" xr:uid="{00000000-0005-0000-0000-0000AF840000}"/>
    <cellStyle name="Normal 2 2 35" xfId="33968" xr:uid="{00000000-0005-0000-0000-0000B0840000}"/>
    <cellStyle name="Normal 2 2 35 10" xfId="33969" xr:uid="{00000000-0005-0000-0000-0000B1840000}"/>
    <cellStyle name="Normal 2 2 35 2" xfId="33970" xr:uid="{00000000-0005-0000-0000-0000B2840000}"/>
    <cellStyle name="Normal 2 2 35 3" xfId="33971" xr:uid="{00000000-0005-0000-0000-0000B3840000}"/>
    <cellStyle name="Normal 2 2 35 4" xfId="33972" xr:uid="{00000000-0005-0000-0000-0000B4840000}"/>
    <cellStyle name="Normal 2 2 35 5" xfId="33973" xr:uid="{00000000-0005-0000-0000-0000B5840000}"/>
    <cellStyle name="Normal 2 2 35 6" xfId="33974" xr:uid="{00000000-0005-0000-0000-0000B6840000}"/>
    <cellStyle name="Normal 2 2 35 7" xfId="33975" xr:uid="{00000000-0005-0000-0000-0000B7840000}"/>
    <cellStyle name="Normal 2 2 35 8" xfId="33976" xr:uid="{00000000-0005-0000-0000-0000B8840000}"/>
    <cellStyle name="Normal 2 2 35 9" xfId="33977" xr:uid="{00000000-0005-0000-0000-0000B9840000}"/>
    <cellStyle name="Normal 2 2 35_Tabla M" xfId="33978" xr:uid="{00000000-0005-0000-0000-0000BA840000}"/>
    <cellStyle name="Normal 2 2 36" xfId="33979" xr:uid="{00000000-0005-0000-0000-0000BB840000}"/>
    <cellStyle name="Normal 2 2 36 10" xfId="33980" xr:uid="{00000000-0005-0000-0000-0000BC840000}"/>
    <cellStyle name="Normal 2 2 36 2" xfId="33981" xr:uid="{00000000-0005-0000-0000-0000BD840000}"/>
    <cellStyle name="Normal 2 2 36 3" xfId="33982" xr:uid="{00000000-0005-0000-0000-0000BE840000}"/>
    <cellStyle name="Normal 2 2 36 4" xfId="33983" xr:uid="{00000000-0005-0000-0000-0000BF840000}"/>
    <cellStyle name="Normal 2 2 36 5" xfId="33984" xr:uid="{00000000-0005-0000-0000-0000C0840000}"/>
    <cellStyle name="Normal 2 2 36 6" xfId="33985" xr:uid="{00000000-0005-0000-0000-0000C1840000}"/>
    <cellStyle name="Normal 2 2 36 7" xfId="33986" xr:uid="{00000000-0005-0000-0000-0000C2840000}"/>
    <cellStyle name="Normal 2 2 36 8" xfId="33987" xr:uid="{00000000-0005-0000-0000-0000C3840000}"/>
    <cellStyle name="Normal 2 2 36 9" xfId="33988" xr:uid="{00000000-0005-0000-0000-0000C4840000}"/>
    <cellStyle name="Normal 2 2 36_Tabla M" xfId="33989" xr:uid="{00000000-0005-0000-0000-0000C5840000}"/>
    <cellStyle name="Normal 2 2 37" xfId="33990" xr:uid="{00000000-0005-0000-0000-0000C6840000}"/>
    <cellStyle name="Normal 2 2 37 10" xfId="33991" xr:uid="{00000000-0005-0000-0000-0000C7840000}"/>
    <cellStyle name="Normal 2 2 37 2" xfId="33992" xr:uid="{00000000-0005-0000-0000-0000C8840000}"/>
    <cellStyle name="Normal 2 2 37 3" xfId="33993" xr:uid="{00000000-0005-0000-0000-0000C9840000}"/>
    <cellStyle name="Normal 2 2 37 4" xfId="33994" xr:uid="{00000000-0005-0000-0000-0000CA840000}"/>
    <cellStyle name="Normal 2 2 37 5" xfId="33995" xr:uid="{00000000-0005-0000-0000-0000CB840000}"/>
    <cellStyle name="Normal 2 2 37 6" xfId="33996" xr:uid="{00000000-0005-0000-0000-0000CC840000}"/>
    <cellStyle name="Normal 2 2 37 7" xfId="33997" xr:uid="{00000000-0005-0000-0000-0000CD840000}"/>
    <cellStyle name="Normal 2 2 37 8" xfId="33998" xr:uid="{00000000-0005-0000-0000-0000CE840000}"/>
    <cellStyle name="Normal 2 2 37 9" xfId="33999" xr:uid="{00000000-0005-0000-0000-0000CF840000}"/>
    <cellStyle name="Normal 2 2 37_Tabla M" xfId="34000" xr:uid="{00000000-0005-0000-0000-0000D0840000}"/>
    <cellStyle name="Normal 2 2 38" xfId="34001" xr:uid="{00000000-0005-0000-0000-0000D1840000}"/>
    <cellStyle name="Normal 2 2 38 10" xfId="34002" xr:uid="{00000000-0005-0000-0000-0000D2840000}"/>
    <cellStyle name="Normal 2 2 38 2" xfId="34003" xr:uid="{00000000-0005-0000-0000-0000D3840000}"/>
    <cellStyle name="Normal 2 2 38 3" xfId="34004" xr:uid="{00000000-0005-0000-0000-0000D4840000}"/>
    <cellStyle name="Normal 2 2 38 4" xfId="34005" xr:uid="{00000000-0005-0000-0000-0000D5840000}"/>
    <cellStyle name="Normal 2 2 38 5" xfId="34006" xr:uid="{00000000-0005-0000-0000-0000D6840000}"/>
    <cellStyle name="Normal 2 2 38 6" xfId="34007" xr:uid="{00000000-0005-0000-0000-0000D7840000}"/>
    <cellStyle name="Normal 2 2 38 7" xfId="34008" xr:uid="{00000000-0005-0000-0000-0000D8840000}"/>
    <cellStyle name="Normal 2 2 38 8" xfId="34009" xr:uid="{00000000-0005-0000-0000-0000D9840000}"/>
    <cellStyle name="Normal 2 2 38 9" xfId="34010" xr:uid="{00000000-0005-0000-0000-0000DA840000}"/>
    <cellStyle name="Normal 2 2 38_Tabla M" xfId="34011" xr:uid="{00000000-0005-0000-0000-0000DB840000}"/>
    <cellStyle name="Normal 2 2 39" xfId="34012" xr:uid="{00000000-0005-0000-0000-0000DC840000}"/>
    <cellStyle name="Normal 2 2 39 10" xfId="34013" xr:uid="{00000000-0005-0000-0000-0000DD840000}"/>
    <cellStyle name="Normal 2 2 39 2" xfId="34014" xr:uid="{00000000-0005-0000-0000-0000DE840000}"/>
    <cellStyle name="Normal 2 2 39 3" xfId="34015" xr:uid="{00000000-0005-0000-0000-0000DF840000}"/>
    <cellStyle name="Normal 2 2 39 4" xfId="34016" xr:uid="{00000000-0005-0000-0000-0000E0840000}"/>
    <cellStyle name="Normal 2 2 39 5" xfId="34017" xr:uid="{00000000-0005-0000-0000-0000E1840000}"/>
    <cellStyle name="Normal 2 2 39 6" xfId="34018" xr:uid="{00000000-0005-0000-0000-0000E2840000}"/>
    <cellStyle name="Normal 2 2 39 7" xfId="34019" xr:uid="{00000000-0005-0000-0000-0000E3840000}"/>
    <cellStyle name="Normal 2 2 39 8" xfId="34020" xr:uid="{00000000-0005-0000-0000-0000E4840000}"/>
    <cellStyle name="Normal 2 2 39 9" xfId="34021" xr:uid="{00000000-0005-0000-0000-0000E5840000}"/>
    <cellStyle name="Normal 2 2 39_Tabla M" xfId="34022" xr:uid="{00000000-0005-0000-0000-0000E6840000}"/>
    <cellStyle name="Normal 2 2 4" xfId="236" xr:uid="{00000000-0005-0000-0000-0000EC000000}"/>
    <cellStyle name="Normal 2 2 4 10" xfId="34024" xr:uid="{00000000-0005-0000-0000-0000E8840000}"/>
    <cellStyle name="Normal 2 2 4 11" xfId="34023" xr:uid="{00000000-0005-0000-0000-0000E7840000}"/>
    <cellStyle name="Normal 2 2 4 2" xfId="1556" xr:uid="{00000000-0005-0000-0000-000014060000}"/>
    <cellStyle name="Normal 2 2 4 2 2" xfId="34025" xr:uid="{00000000-0005-0000-0000-0000E9840000}"/>
    <cellStyle name="Normal 2 2 4 3" xfId="34026" xr:uid="{00000000-0005-0000-0000-0000EA840000}"/>
    <cellStyle name="Normal 2 2 4 4" xfId="34027" xr:uid="{00000000-0005-0000-0000-0000EB840000}"/>
    <cellStyle name="Normal 2 2 4 5" xfId="34028" xr:uid="{00000000-0005-0000-0000-0000EC840000}"/>
    <cellStyle name="Normal 2 2 4 6" xfId="34029" xr:uid="{00000000-0005-0000-0000-0000ED840000}"/>
    <cellStyle name="Normal 2 2 4 7" xfId="34030" xr:uid="{00000000-0005-0000-0000-0000EE840000}"/>
    <cellStyle name="Normal 2 2 4 8" xfId="34031" xr:uid="{00000000-0005-0000-0000-0000EF840000}"/>
    <cellStyle name="Normal 2 2 4 9" xfId="34032" xr:uid="{00000000-0005-0000-0000-0000F0840000}"/>
    <cellStyle name="Normal 2 2 4_Tabla M" xfId="34033" xr:uid="{00000000-0005-0000-0000-0000F1840000}"/>
    <cellStyle name="Normal 2 2 40" xfId="34034" xr:uid="{00000000-0005-0000-0000-0000F2840000}"/>
    <cellStyle name="Normal 2 2 40 10" xfId="34035" xr:uid="{00000000-0005-0000-0000-0000F3840000}"/>
    <cellStyle name="Normal 2 2 40 2" xfId="34036" xr:uid="{00000000-0005-0000-0000-0000F4840000}"/>
    <cellStyle name="Normal 2 2 40 3" xfId="34037" xr:uid="{00000000-0005-0000-0000-0000F5840000}"/>
    <cellStyle name="Normal 2 2 40 4" xfId="34038" xr:uid="{00000000-0005-0000-0000-0000F6840000}"/>
    <cellStyle name="Normal 2 2 40 5" xfId="34039" xr:uid="{00000000-0005-0000-0000-0000F7840000}"/>
    <cellStyle name="Normal 2 2 40 6" xfId="34040" xr:uid="{00000000-0005-0000-0000-0000F8840000}"/>
    <cellStyle name="Normal 2 2 40 7" xfId="34041" xr:uid="{00000000-0005-0000-0000-0000F9840000}"/>
    <cellStyle name="Normal 2 2 40 8" xfId="34042" xr:uid="{00000000-0005-0000-0000-0000FA840000}"/>
    <cellStyle name="Normal 2 2 40 9" xfId="34043" xr:uid="{00000000-0005-0000-0000-0000FB840000}"/>
    <cellStyle name="Normal 2 2 40_Tabla M" xfId="34044" xr:uid="{00000000-0005-0000-0000-0000FC840000}"/>
    <cellStyle name="Normal 2 2 41" xfId="34045" xr:uid="{00000000-0005-0000-0000-0000FD840000}"/>
    <cellStyle name="Normal 2 2 41 10" xfId="34046" xr:uid="{00000000-0005-0000-0000-0000FE840000}"/>
    <cellStyle name="Normal 2 2 41 2" xfId="34047" xr:uid="{00000000-0005-0000-0000-0000FF840000}"/>
    <cellStyle name="Normal 2 2 41 3" xfId="34048" xr:uid="{00000000-0005-0000-0000-000000850000}"/>
    <cellStyle name="Normal 2 2 41 4" xfId="34049" xr:uid="{00000000-0005-0000-0000-000001850000}"/>
    <cellStyle name="Normal 2 2 41 5" xfId="34050" xr:uid="{00000000-0005-0000-0000-000002850000}"/>
    <cellStyle name="Normal 2 2 41 6" xfId="34051" xr:uid="{00000000-0005-0000-0000-000003850000}"/>
    <cellStyle name="Normal 2 2 41 7" xfId="34052" xr:uid="{00000000-0005-0000-0000-000004850000}"/>
    <cellStyle name="Normal 2 2 41 8" xfId="34053" xr:uid="{00000000-0005-0000-0000-000005850000}"/>
    <cellStyle name="Normal 2 2 41 9" xfId="34054" xr:uid="{00000000-0005-0000-0000-000006850000}"/>
    <cellStyle name="Normal 2 2 41_Tabla M" xfId="34055" xr:uid="{00000000-0005-0000-0000-000007850000}"/>
    <cellStyle name="Normal 2 2 42" xfId="34056" xr:uid="{00000000-0005-0000-0000-000008850000}"/>
    <cellStyle name="Normal 2 2 42 10" xfId="34057" xr:uid="{00000000-0005-0000-0000-000009850000}"/>
    <cellStyle name="Normal 2 2 42 2" xfId="34058" xr:uid="{00000000-0005-0000-0000-00000A850000}"/>
    <cellStyle name="Normal 2 2 42 3" xfId="34059" xr:uid="{00000000-0005-0000-0000-00000B850000}"/>
    <cellStyle name="Normal 2 2 42 4" xfId="34060" xr:uid="{00000000-0005-0000-0000-00000C850000}"/>
    <cellStyle name="Normal 2 2 42 5" xfId="34061" xr:uid="{00000000-0005-0000-0000-00000D850000}"/>
    <cellStyle name="Normal 2 2 42 6" xfId="34062" xr:uid="{00000000-0005-0000-0000-00000E850000}"/>
    <cellStyle name="Normal 2 2 42 7" xfId="34063" xr:uid="{00000000-0005-0000-0000-00000F850000}"/>
    <cellStyle name="Normal 2 2 42 8" xfId="34064" xr:uid="{00000000-0005-0000-0000-000010850000}"/>
    <cellStyle name="Normal 2 2 42 9" xfId="34065" xr:uid="{00000000-0005-0000-0000-000011850000}"/>
    <cellStyle name="Normal 2 2 42_Tabla M" xfId="34066" xr:uid="{00000000-0005-0000-0000-000012850000}"/>
    <cellStyle name="Normal 2 2 43" xfId="34067" xr:uid="{00000000-0005-0000-0000-000013850000}"/>
    <cellStyle name="Normal 2 2 43 10" xfId="34068" xr:uid="{00000000-0005-0000-0000-000014850000}"/>
    <cellStyle name="Normal 2 2 43 2" xfId="34069" xr:uid="{00000000-0005-0000-0000-000015850000}"/>
    <cellStyle name="Normal 2 2 43 3" xfId="34070" xr:uid="{00000000-0005-0000-0000-000016850000}"/>
    <cellStyle name="Normal 2 2 43 4" xfId="34071" xr:uid="{00000000-0005-0000-0000-000017850000}"/>
    <cellStyle name="Normal 2 2 43 5" xfId="34072" xr:uid="{00000000-0005-0000-0000-000018850000}"/>
    <cellStyle name="Normal 2 2 43 6" xfId="34073" xr:uid="{00000000-0005-0000-0000-000019850000}"/>
    <cellStyle name="Normal 2 2 43 7" xfId="34074" xr:uid="{00000000-0005-0000-0000-00001A850000}"/>
    <cellStyle name="Normal 2 2 43 8" xfId="34075" xr:uid="{00000000-0005-0000-0000-00001B850000}"/>
    <cellStyle name="Normal 2 2 43 9" xfId="34076" xr:uid="{00000000-0005-0000-0000-00001C850000}"/>
    <cellStyle name="Normal 2 2 43_Tabla M" xfId="34077" xr:uid="{00000000-0005-0000-0000-00001D850000}"/>
    <cellStyle name="Normal 2 2 44" xfId="34078" xr:uid="{00000000-0005-0000-0000-00001E850000}"/>
    <cellStyle name="Normal 2 2 44 10" xfId="34079" xr:uid="{00000000-0005-0000-0000-00001F850000}"/>
    <cellStyle name="Normal 2 2 44 2" xfId="34080" xr:uid="{00000000-0005-0000-0000-000020850000}"/>
    <cellStyle name="Normal 2 2 44 3" xfId="34081" xr:uid="{00000000-0005-0000-0000-000021850000}"/>
    <cellStyle name="Normal 2 2 44 4" xfId="34082" xr:uid="{00000000-0005-0000-0000-000022850000}"/>
    <cellStyle name="Normal 2 2 44 5" xfId="34083" xr:uid="{00000000-0005-0000-0000-000023850000}"/>
    <cellStyle name="Normal 2 2 44 6" xfId="34084" xr:uid="{00000000-0005-0000-0000-000024850000}"/>
    <cellStyle name="Normal 2 2 44 7" xfId="34085" xr:uid="{00000000-0005-0000-0000-000025850000}"/>
    <cellStyle name="Normal 2 2 44 8" xfId="34086" xr:uid="{00000000-0005-0000-0000-000026850000}"/>
    <cellStyle name="Normal 2 2 44 9" xfId="34087" xr:uid="{00000000-0005-0000-0000-000027850000}"/>
    <cellStyle name="Normal 2 2 44_Tabla M" xfId="34088" xr:uid="{00000000-0005-0000-0000-000028850000}"/>
    <cellStyle name="Normal 2 2 45" xfId="34089" xr:uid="{00000000-0005-0000-0000-000029850000}"/>
    <cellStyle name="Normal 2 2 45 10" xfId="34090" xr:uid="{00000000-0005-0000-0000-00002A850000}"/>
    <cellStyle name="Normal 2 2 45 2" xfId="34091" xr:uid="{00000000-0005-0000-0000-00002B850000}"/>
    <cellStyle name="Normal 2 2 45 3" xfId="34092" xr:uid="{00000000-0005-0000-0000-00002C850000}"/>
    <cellStyle name="Normal 2 2 45 4" xfId="34093" xr:uid="{00000000-0005-0000-0000-00002D850000}"/>
    <cellStyle name="Normal 2 2 45 5" xfId="34094" xr:uid="{00000000-0005-0000-0000-00002E850000}"/>
    <cellStyle name="Normal 2 2 45 6" xfId="34095" xr:uid="{00000000-0005-0000-0000-00002F850000}"/>
    <cellStyle name="Normal 2 2 45 7" xfId="34096" xr:uid="{00000000-0005-0000-0000-000030850000}"/>
    <cellStyle name="Normal 2 2 45 8" xfId="34097" xr:uid="{00000000-0005-0000-0000-000031850000}"/>
    <cellStyle name="Normal 2 2 45 9" xfId="34098" xr:uid="{00000000-0005-0000-0000-000032850000}"/>
    <cellStyle name="Normal 2 2 45_Tabla M" xfId="34099" xr:uid="{00000000-0005-0000-0000-000033850000}"/>
    <cellStyle name="Normal 2 2 46" xfId="34100" xr:uid="{00000000-0005-0000-0000-000034850000}"/>
    <cellStyle name="Normal 2 2 46 10" xfId="34101" xr:uid="{00000000-0005-0000-0000-000035850000}"/>
    <cellStyle name="Normal 2 2 46 2" xfId="34102" xr:uid="{00000000-0005-0000-0000-000036850000}"/>
    <cellStyle name="Normal 2 2 46 3" xfId="34103" xr:uid="{00000000-0005-0000-0000-000037850000}"/>
    <cellStyle name="Normal 2 2 46 4" xfId="34104" xr:uid="{00000000-0005-0000-0000-000038850000}"/>
    <cellStyle name="Normal 2 2 46 5" xfId="34105" xr:uid="{00000000-0005-0000-0000-000039850000}"/>
    <cellStyle name="Normal 2 2 46 6" xfId="34106" xr:uid="{00000000-0005-0000-0000-00003A850000}"/>
    <cellStyle name="Normal 2 2 46 7" xfId="34107" xr:uid="{00000000-0005-0000-0000-00003B850000}"/>
    <cellStyle name="Normal 2 2 46 8" xfId="34108" xr:uid="{00000000-0005-0000-0000-00003C850000}"/>
    <cellStyle name="Normal 2 2 46 9" xfId="34109" xr:uid="{00000000-0005-0000-0000-00003D850000}"/>
    <cellStyle name="Normal 2 2 46_Tabla M" xfId="34110" xr:uid="{00000000-0005-0000-0000-00003E850000}"/>
    <cellStyle name="Normal 2 2 47" xfId="34111" xr:uid="{00000000-0005-0000-0000-00003F850000}"/>
    <cellStyle name="Normal 2 2 47 10" xfId="34112" xr:uid="{00000000-0005-0000-0000-000040850000}"/>
    <cellStyle name="Normal 2 2 47 2" xfId="34113" xr:uid="{00000000-0005-0000-0000-000041850000}"/>
    <cellStyle name="Normal 2 2 47 3" xfId="34114" xr:uid="{00000000-0005-0000-0000-000042850000}"/>
    <cellStyle name="Normal 2 2 47 4" xfId="34115" xr:uid="{00000000-0005-0000-0000-000043850000}"/>
    <cellStyle name="Normal 2 2 47 5" xfId="34116" xr:uid="{00000000-0005-0000-0000-000044850000}"/>
    <cellStyle name="Normal 2 2 47 6" xfId="34117" xr:uid="{00000000-0005-0000-0000-000045850000}"/>
    <cellStyle name="Normal 2 2 47 7" xfId="34118" xr:uid="{00000000-0005-0000-0000-000046850000}"/>
    <cellStyle name="Normal 2 2 47 8" xfId="34119" xr:uid="{00000000-0005-0000-0000-000047850000}"/>
    <cellStyle name="Normal 2 2 47 9" xfId="34120" xr:uid="{00000000-0005-0000-0000-000048850000}"/>
    <cellStyle name="Normal 2 2 47_Tabla M" xfId="34121" xr:uid="{00000000-0005-0000-0000-000049850000}"/>
    <cellStyle name="Normal 2 2 48" xfId="34122" xr:uid="{00000000-0005-0000-0000-00004A850000}"/>
    <cellStyle name="Normal 2 2 48 10" xfId="34123" xr:uid="{00000000-0005-0000-0000-00004B850000}"/>
    <cellStyle name="Normal 2 2 48 2" xfId="34124" xr:uid="{00000000-0005-0000-0000-00004C850000}"/>
    <cellStyle name="Normal 2 2 48 3" xfId="34125" xr:uid="{00000000-0005-0000-0000-00004D850000}"/>
    <cellStyle name="Normal 2 2 48 4" xfId="34126" xr:uid="{00000000-0005-0000-0000-00004E850000}"/>
    <cellStyle name="Normal 2 2 48 5" xfId="34127" xr:uid="{00000000-0005-0000-0000-00004F850000}"/>
    <cellStyle name="Normal 2 2 48 6" xfId="34128" xr:uid="{00000000-0005-0000-0000-000050850000}"/>
    <cellStyle name="Normal 2 2 48 7" xfId="34129" xr:uid="{00000000-0005-0000-0000-000051850000}"/>
    <cellStyle name="Normal 2 2 48 8" xfId="34130" xr:uid="{00000000-0005-0000-0000-000052850000}"/>
    <cellStyle name="Normal 2 2 48 9" xfId="34131" xr:uid="{00000000-0005-0000-0000-000053850000}"/>
    <cellStyle name="Normal 2 2 48_Tabla M" xfId="34132" xr:uid="{00000000-0005-0000-0000-000054850000}"/>
    <cellStyle name="Normal 2 2 49" xfId="34133" xr:uid="{00000000-0005-0000-0000-000055850000}"/>
    <cellStyle name="Normal 2 2 49 10" xfId="34134" xr:uid="{00000000-0005-0000-0000-000056850000}"/>
    <cellStyle name="Normal 2 2 49 2" xfId="34135" xr:uid="{00000000-0005-0000-0000-000057850000}"/>
    <cellStyle name="Normal 2 2 49 3" xfId="34136" xr:uid="{00000000-0005-0000-0000-000058850000}"/>
    <cellStyle name="Normal 2 2 49 4" xfId="34137" xr:uid="{00000000-0005-0000-0000-000059850000}"/>
    <cellStyle name="Normal 2 2 49 5" xfId="34138" xr:uid="{00000000-0005-0000-0000-00005A850000}"/>
    <cellStyle name="Normal 2 2 49 6" xfId="34139" xr:uid="{00000000-0005-0000-0000-00005B850000}"/>
    <cellStyle name="Normal 2 2 49 7" xfId="34140" xr:uid="{00000000-0005-0000-0000-00005C850000}"/>
    <cellStyle name="Normal 2 2 49 8" xfId="34141" xr:uid="{00000000-0005-0000-0000-00005D850000}"/>
    <cellStyle name="Normal 2 2 49 9" xfId="34142" xr:uid="{00000000-0005-0000-0000-00005E850000}"/>
    <cellStyle name="Normal 2 2 49_Tabla M" xfId="34143" xr:uid="{00000000-0005-0000-0000-00005F850000}"/>
    <cellStyle name="Normal 2 2 5" xfId="248" xr:uid="{00000000-0005-0000-0000-0000F8000000}"/>
    <cellStyle name="Normal 2 2 5 10" xfId="34145" xr:uid="{00000000-0005-0000-0000-000061850000}"/>
    <cellStyle name="Normal 2 2 5 11" xfId="34144" xr:uid="{00000000-0005-0000-0000-000060850000}"/>
    <cellStyle name="Normal 2 2 5 2" xfId="1555" xr:uid="{00000000-0005-0000-0000-000013060000}"/>
    <cellStyle name="Normal 2 2 5 2 2" xfId="34146" xr:uid="{00000000-0005-0000-0000-000062850000}"/>
    <cellStyle name="Normal 2 2 5 3" xfId="34147" xr:uid="{00000000-0005-0000-0000-000063850000}"/>
    <cellStyle name="Normal 2 2 5 4" xfId="34148" xr:uid="{00000000-0005-0000-0000-000064850000}"/>
    <cellStyle name="Normal 2 2 5 5" xfId="34149" xr:uid="{00000000-0005-0000-0000-000065850000}"/>
    <cellStyle name="Normal 2 2 5 6" xfId="34150" xr:uid="{00000000-0005-0000-0000-000066850000}"/>
    <cellStyle name="Normal 2 2 5 7" xfId="34151" xr:uid="{00000000-0005-0000-0000-000067850000}"/>
    <cellStyle name="Normal 2 2 5 8" xfId="34152" xr:uid="{00000000-0005-0000-0000-000068850000}"/>
    <cellStyle name="Normal 2 2 5 9" xfId="34153" xr:uid="{00000000-0005-0000-0000-000069850000}"/>
    <cellStyle name="Normal 2 2 5_Tabla M" xfId="34154" xr:uid="{00000000-0005-0000-0000-00006A850000}"/>
    <cellStyle name="Normal 2 2 50" xfId="34155" xr:uid="{00000000-0005-0000-0000-00006B850000}"/>
    <cellStyle name="Normal 2 2 50 10" xfId="34156" xr:uid="{00000000-0005-0000-0000-00006C850000}"/>
    <cellStyle name="Normal 2 2 50 2" xfId="34157" xr:uid="{00000000-0005-0000-0000-00006D850000}"/>
    <cellStyle name="Normal 2 2 50 3" xfId="34158" xr:uid="{00000000-0005-0000-0000-00006E850000}"/>
    <cellStyle name="Normal 2 2 50 4" xfId="34159" xr:uid="{00000000-0005-0000-0000-00006F850000}"/>
    <cellStyle name="Normal 2 2 50 5" xfId="34160" xr:uid="{00000000-0005-0000-0000-000070850000}"/>
    <cellStyle name="Normal 2 2 50 6" xfId="34161" xr:uid="{00000000-0005-0000-0000-000071850000}"/>
    <cellStyle name="Normal 2 2 50 7" xfId="34162" xr:uid="{00000000-0005-0000-0000-000072850000}"/>
    <cellStyle name="Normal 2 2 50 8" xfId="34163" xr:uid="{00000000-0005-0000-0000-000073850000}"/>
    <cellStyle name="Normal 2 2 50 9" xfId="34164" xr:uid="{00000000-0005-0000-0000-000074850000}"/>
    <cellStyle name="Normal 2 2 50_Tabla M" xfId="34165" xr:uid="{00000000-0005-0000-0000-000075850000}"/>
    <cellStyle name="Normal 2 2 51" xfId="34166" xr:uid="{00000000-0005-0000-0000-000076850000}"/>
    <cellStyle name="Normal 2 2 51 10" xfId="34167" xr:uid="{00000000-0005-0000-0000-000077850000}"/>
    <cellStyle name="Normal 2 2 51 2" xfId="34168" xr:uid="{00000000-0005-0000-0000-000078850000}"/>
    <cellStyle name="Normal 2 2 51 3" xfId="34169" xr:uid="{00000000-0005-0000-0000-000079850000}"/>
    <cellStyle name="Normal 2 2 51 4" xfId="34170" xr:uid="{00000000-0005-0000-0000-00007A850000}"/>
    <cellStyle name="Normal 2 2 51 5" xfId="34171" xr:uid="{00000000-0005-0000-0000-00007B850000}"/>
    <cellStyle name="Normal 2 2 51 6" xfId="34172" xr:uid="{00000000-0005-0000-0000-00007C850000}"/>
    <cellStyle name="Normal 2 2 51 7" xfId="34173" xr:uid="{00000000-0005-0000-0000-00007D850000}"/>
    <cellStyle name="Normal 2 2 51 8" xfId="34174" xr:uid="{00000000-0005-0000-0000-00007E850000}"/>
    <cellStyle name="Normal 2 2 51 9" xfId="34175" xr:uid="{00000000-0005-0000-0000-00007F850000}"/>
    <cellStyle name="Normal 2 2 51_Tabla M" xfId="34176" xr:uid="{00000000-0005-0000-0000-000080850000}"/>
    <cellStyle name="Normal 2 2 52" xfId="34177" xr:uid="{00000000-0005-0000-0000-000081850000}"/>
    <cellStyle name="Normal 2 2 52 10" xfId="34178" xr:uid="{00000000-0005-0000-0000-000082850000}"/>
    <cellStyle name="Normal 2 2 52 2" xfId="34179" xr:uid="{00000000-0005-0000-0000-000083850000}"/>
    <cellStyle name="Normal 2 2 52 3" xfId="34180" xr:uid="{00000000-0005-0000-0000-000084850000}"/>
    <cellStyle name="Normal 2 2 52 4" xfId="34181" xr:uid="{00000000-0005-0000-0000-000085850000}"/>
    <cellStyle name="Normal 2 2 52 5" xfId="34182" xr:uid="{00000000-0005-0000-0000-000086850000}"/>
    <cellStyle name="Normal 2 2 52 6" xfId="34183" xr:uid="{00000000-0005-0000-0000-000087850000}"/>
    <cellStyle name="Normal 2 2 52 7" xfId="34184" xr:uid="{00000000-0005-0000-0000-000088850000}"/>
    <cellStyle name="Normal 2 2 52 8" xfId="34185" xr:uid="{00000000-0005-0000-0000-000089850000}"/>
    <cellStyle name="Normal 2 2 52 9" xfId="34186" xr:uid="{00000000-0005-0000-0000-00008A850000}"/>
    <cellStyle name="Normal 2 2 52_Tabla M" xfId="34187" xr:uid="{00000000-0005-0000-0000-00008B850000}"/>
    <cellStyle name="Normal 2 2 53" xfId="34188" xr:uid="{00000000-0005-0000-0000-00008C850000}"/>
    <cellStyle name="Normal 2 2 53 10" xfId="34189" xr:uid="{00000000-0005-0000-0000-00008D850000}"/>
    <cellStyle name="Normal 2 2 53 2" xfId="34190" xr:uid="{00000000-0005-0000-0000-00008E850000}"/>
    <cellStyle name="Normal 2 2 53 3" xfId="34191" xr:uid="{00000000-0005-0000-0000-00008F850000}"/>
    <cellStyle name="Normal 2 2 53 4" xfId="34192" xr:uid="{00000000-0005-0000-0000-000090850000}"/>
    <cellStyle name="Normal 2 2 53 5" xfId="34193" xr:uid="{00000000-0005-0000-0000-000091850000}"/>
    <cellStyle name="Normal 2 2 53 6" xfId="34194" xr:uid="{00000000-0005-0000-0000-000092850000}"/>
    <cellStyle name="Normal 2 2 53 7" xfId="34195" xr:uid="{00000000-0005-0000-0000-000093850000}"/>
    <cellStyle name="Normal 2 2 53 8" xfId="34196" xr:uid="{00000000-0005-0000-0000-000094850000}"/>
    <cellStyle name="Normal 2 2 53 9" xfId="34197" xr:uid="{00000000-0005-0000-0000-000095850000}"/>
    <cellStyle name="Normal 2 2 53_Tabla M" xfId="34198" xr:uid="{00000000-0005-0000-0000-000096850000}"/>
    <cellStyle name="Normal 2 2 54" xfId="34199" xr:uid="{00000000-0005-0000-0000-000097850000}"/>
    <cellStyle name="Normal 2 2 54 10" xfId="34200" xr:uid="{00000000-0005-0000-0000-000098850000}"/>
    <cellStyle name="Normal 2 2 54 2" xfId="34201" xr:uid="{00000000-0005-0000-0000-000099850000}"/>
    <cellStyle name="Normal 2 2 54 3" xfId="34202" xr:uid="{00000000-0005-0000-0000-00009A850000}"/>
    <cellStyle name="Normal 2 2 54 4" xfId="34203" xr:uid="{00000000-0005-0000-0000-00009B850000}"/>
    <cellStyle name="Normal 2 2 54 5" xfId="34204" xr:uid="{00000000-0005-0000-0000-00009C850000}"/>
    <cellStyle name="Normal 2 2 54 6" xfId="34205" xr:uid="{00000000-0005-0000-0000-00009D850000}"/>
    <cellStyle name="Normal 2 2 54 7" xfId="34206" xr:uid="{00000000-0005-0000-0000-00009E850000}"/>
    <cellStyle name="Normal 2 2 54 8" xfId="34207" xr:uid="{00000000-0005-0000-0000-00009F850000}"/>
    <cellStyle name="Normal 2 2 54 9" xfId="34208" xr:uid="{00000000-0005-0000-0000-0000A0850000}"/>
    <cellStyle name="Normal 2 2 54_Tabla M" xfId="34209" xr:uid="{00000000-0005-0000-0000-0000A1850000}"/>
    <cellStyle name="Normal 2 2 55" xfId="34210" xr:uid="{00000000-0005-0000-0000-0000A2850000}"/>
    <cellStyle name="Normal 2 2 55 10" xfId="34211" xr:uid="{00000000-0005-0000-0000-0000A3850000}"/>
    <cellStyle name="Normal 2 2 55 2" xfId="34212" xr:uid="{00000000-0005-0000-0000-0000A4850000}"/>
    <cellStyle name="Normal 2 2 55 3" xfId="34213" xr:uid="{00000000-0005-0000-0000-0000A5850000}"/>
    <cellStyle name="Normal 2 2 55 4" xfId="34214" xr:uid="{00000000-0005-0000-0000-0000A6850000}"/>
    <cellStyle name="Normal 2 2 55 5" xfId="34215" xr:uid="{00000000-0005-0000-0000-0000A7850000}"/>
    <cellStyle name="Normal 2 2 55 6" xfId="34216" xr:uid="{00000000-0005-0000-0000-0000A8850000}"/>
    <cellStyle name="Normal 2 2 55 7" xfId="34217" xr:uid="{00000000-0005-0000-0000-0000A9850000}"/>
    <cellStyle name="Normal 2 2 55 8" xfId="34218" xr:uid="{00000000-0005-0000-0000-0000AA850000}"/>
    <cellStyle name="Normal 2 2 55 9" xfId="34219" xr:uid="{00000000-0005-0000-0000-0000AB850000}"/>
    <cellStyle name="Normal 2 2 55_Tabla M" xfId="34220" xr:uid="{00000000-0005-0000-0000-0000AC850000}"/>
    <cellStyle name="Normal 2 2 56" xfId="34221" xr:uid="{00000000-0005-0000-0000-0000AD850000}"/>
    <cellStyle name="Normal 2 2 56 10" xfId="34222" xr:uid="{00000000-0005-0000-0000-0000AE850000}"/>
    <cellStyle name="Normal 2 2 56 2" xfId="34223" xr:uid="{00000000-0005-0000-0000-0000AF850000}"/>
    <cellStyle name="Normal 2 2 56 3" xfId="34224" xr:uid="{00000000-0005-0000-0000-0000B0850000}"/>
    <cellStyle name="Normal 2 2 56 4" xfId="34225" xr:uid="{00000000-0005-0000-0000-0000B1850000}"/>
    <cellStyle name="Normal 2 2 56 5" xfId="34226" xr:uid="{00000000-0005-0000-0000-0000B2850000}"/>
    <cellStyle name="Normal 2 2 56 6" xfId="34227" xr:uid="{00000000-0005-0000-0000-0000B3850000}"/>
    <cellStyle name="Normal 2 2 56 7" xfId="34228" xr:uid="{00000000-0005-0000-0000-0000B4850000}"/>
    <cellStyle name="Normal 2 2 56 8" xfId="34229" xr:uid="{00000000-0005-0000-0000-0000B5850000}"/>
    <cellStyle name="Normal 2 2 56 9" xfId="34230" xr:uid="{00000000-0005-0000-0000-0000B6850000}"/>
    <cellStyle name="Normal 2 2 56_Tabla M" xfId="34231" xr:uid="{00000000-0005-0000-0000-0000B7850000}"/>
    <cellStyle name="Normal 2 2 57" xfId="34232" xr:uid="{00000000-0005-0000-0000-0000B8850000}"/>
    <cellStyle name="Normal 2 2 57 10" xfId="34233" xr:uid="{00000000-0005-0000-0000-0000B9850000}"/>
    <cellStyle name="Normal 2 2 57 2" xfId="34234" xr:uid="{00000000-0005-0000-0000-0000BA850000}"/>
    <cellStyle name="Normal 2 2 57 3" xfId="34235" xr:uid="{00000000-0005-0000-0000-0000BB850000}"/>
    <cellStyle name="Normal 2 2 57 4" xfId="34236" xr:uid="{00000000-0005-0000-0000-0000BC850000}"/>
    <cellStyle name="Normal 2 2 57 5" xfId="34237" xr:uid="{00000000-0005-0000-0000-0000BD850000}"/>
    <cellStyle name="Normal 2 2 57 6" xfId="34238" xr:uid="{00000000-0005-0000-0000-0000BE850000}"/>
    <cellStyle name="Normal 2 2 57 7" xfId="34239" xr:uid="{00000000-0005-0000-0000-0000BF850000}"/>
    <cellStyle name="Normal 2 2 57 8" xfId="34240" xr:uid="{00000000-0005-0000-0000-0000C0850000}"/>
    <cellStyle name="Normal 2 2 57 9" xfId="34241" xr:uid="{00000000-0005-0000-0000-0000C1850000}"/>
    <cellStyle name="Normal 2 2 57_Tabla M" xfId="34242" xr:uid="{00000000-0005-0000-0000-0000C2850000}"/>
    <cellStyle name="Normal 2 2 58" xfId="34243" xr:uid="{00000000-0005-0000-0000-0000C3850000}"/>
    <cellStyle name="Normal 2 2 58 10" xfId="34244" xr:uid="{00000000-0005-0000-0000-0000C4850000}"/>
    <cellStyle name="Normal 2 2 58 2" xfId="34245" xr:uid="{00000000-0005-0000-0000-0000C5850000}"/>
    <cellStyle name="Normal 2 2 58 3" xfId="34246" xr:uid="{00000000-0005-0000-0000-0000C6850000}"/>
    <cellStyle name="Normal 2 2 58 4" xfId="34247" xr:uid="{00000000-0005-0000-0000-0000C7850000}"/>
    <cellStyle name="Normal 2 2 58 5" xfId="34248" xr:uid="{00000000-0005-0000-0000-0000C8850000}"/>
    <cellStyle name="Normal 2 2 58 6" xfId="34249" xr:uid="{00000000-0005-0000-0000-0000C9850000}"/>
    <cellStyle name="Normal 2 2 58 7" xfId="34250" xr:uid="{00000000-0005-0000-0000-0000CA850000}"/>
    <cellStyle name="Normal 2 2 58 8" xfId="34251" xr:uid="{00000000-0005-0000-0000-0000CB850000}"/>
    <cellStyle name="Normal 2 2 58 9" xfId="34252" xr:uid="{00000000-0005-0000-0000-0000CC850000}"/>
    <cellStyle name="Normal 2 2 58_Tabla M" xfId="34253" xr:uid="{00000000-0005-0000-0000-0000CD850000}"/>
    <cellStyle name="Normal 2 2 59" xfId="34254" xr:uid="{00000000-0005-0000-0000-0000CE850000}"/>
    <cellStyle name="Normal 2 2 59 10" xfId="34255" xr:uid="{00000000-0005-0000-0000-0000CF850000}"/>
    <cellStyle name="Normal 2 2 59 2" xfId="34256" xr:uid="{00000000-0005-0000-0000-0000D0850000}"/>
    <cellStyle name="Normal 2 2 59 3" xfId="34257" xr:uid="{00000000-0005-0000-0000-0000D1850000}"/>
    <cellStyle name="Normal 2 2 59 4" xfId="34258" xr:uid="{00000000-0005-0000-0000-0000D2850000}"/>
    <cellStyle name="Normal 2 2 59 5" xfId="34259" xr:uid="{00000000-0005-0000-0000-0000D3850000}"/>
    <cellStyle name="Normal 2 2 59 6" xfId="34260" xr:uid="{00000000-0005-0000-0000-0000D4850000}"/>
    <cellStyle name="Normal 2 2 59 7" xfId="34261" xr:uid="{00000000-0005-0000-0000-0000D5850000}"/>
    <cellStyle name="Normal 2 2 59 8" xfId="34262" xr:uid="{00000000-0005-0000-0000-0000D6850000}"/>
    <cellStyle name="Normal 2 2 59 9" xfId="34263" xr:uid="{00000000-0005-0000-0000-0000D7850000}"/>
    <cellStyle name="Normal 2 2 59_Tabla M" xfId="34264" xr:uid="{00000000-0005-0000-0000-0000D8850000}"/>
    <cellStyle name="Normal 2 2 6" xfId="584" xr:uid="{00000000-0005-0000-0000-000048020000}"/>
    <cellStyle name="Normal 2 2 6 10" xfId="34266" xr:uid="{00000000-0005-0000-0000-0000DA850000}"/>
    <cellStyle name="Normal 2 2 6 11" xfId="34265" xr:uid="{00000000-0005-0000-0000-0000D9850000}"/>
    <cellStyle name="Normal 2 2 6 2" xfId="1553" xr:uid="{00000000-0005-0000-0000-000011060000}"/>
    <cellStyle name="Normal 2 2 6 2 2" xfId="1552" xr:uid="{00000000-0005-0000-0000-000010060000}"/>
    <cellStyle name="Normal 2 2 6 2 3" xfId="1551" xr:uid="{00000000-0005-0000-0000-00000F060000}"/>
    <cellStyle name="Normal 2 2 6 2 4" xfId="34267" xr:uid="{00000000-0005-0000-0000-0000DB850000}"/>
    <cellStyle name="Normal 2 2 6 3" xfId="1550" xr:uid="{00000000-0005-0000-0000-00000E060000}"/>
    <cellStyle name="Normal 2 2 6 3 2" xfId="34268" xr:uid="{00000000-0005-0000-0000-0000DC850000}"/>
    <cellStyle name="Normal 2 2 6 4" xfId="1554" xr:uid="{00000000-0005-0000-0000-000012060000}"/>
    <cellStyle name="Normal 2 2 6 4 2" xfId="34269" xr:uid="{00000000-0005-0000-0000-0000DD850000}"/>
    <cellStyle name="Normal 2 2 6 5" xfId="34270" xr:uid="{00000000-0005-0000-0000-0000DE850000}"/>
    <cellStyle name="Normal 2 2 6 6" xfId="34271" xr:uid="{00000000-0005-0000-0000-0000DF850000}"/>
    <cellStyle name="Normal 2 2 6 7" xfId="34272" xr:uid="{00000000-0005-0000-0000-0000E0850000}"/>
    <cellStyle name="Normal 2 2 6 8" xfId="34273" xr:uid="{00000000-0005-0000-0000-0000E1850000}"/>
    <cellStyle name="Normal 2 2 6 9" xfId="34274" xr:uid="{00000000-0005-0000-0000-0000E2850000}"/>
    <cellStyle name="Normal 2 2 6_Tabla M" xfId="34275" xr:uid="{00000000-0005-0000-0000-0000E3850000}"/>
    <cellStyle name="Normal 2 2 60" xfId="34276" xr:uid="{00000000-0005-0000-0000-0000E4850000}"/>
    <cellStyle name="Normal 2 2 60 10" xfId="34277" xr:uid="{00000000-0005-0000-0000-0000E5850000}"/>
    <cellStyle name="Normal 2 2 60 2" xfId="34278" xr:uid="{00000000-0005-0000-0000-0000E6850000}"/>
    <cellStyle name="Normal 2 2 60 3" xfId="34279" xr:uid="{00000000-0005-0000-0000-0000E7850000}"/>
    <cellStyle name="Normal 2 2 60 4" xfId="34280" xr:uid="{00000000-0005-0000-0000-0000E8850000}"/>
    <cellStyle name="Normal 2 2 60 5" xfId="34281" xr:uid="{00000000-0005-0000-0000-0000E9850000}"/>
    <cellStyle name="Normal 2 2 60 6" xfId="34282" xr:uid="{00000000-0005-0000-0000-0000EA850000}"/>
    <cellStyle name="Normal 2 2 60 7" xfId="34283" xr:uid="{00000000-0005-0000-0000-0000EB850000}"/>
    <cellStyle name="Normal 2 2 60 8" xfId="34284" xr:uid="{00000000-0005-0000-0000-0000EC850000}"/>
    <cellStyle name="Normal 2 2 60 9" xfId="34285" xr:uid="{00000000-0005-0000-0000-0000ED850000}"/>
    <cellStyle name="Normal 2 2 60_Tabla M" xfId="34286" xr:uid="{00000000-0005-0000-0000-0000EE850000}"/>
    <cellStyle name="Normal 2 2 61" xfId="34287" xr:uid="{00000000-0005-0000-0000-0000EF850000}"/>
    <cellStyle name="Normal 2 2 61 10" xfId="34288" xr:uid="{00000000-0005-0000-0000-0000F0850000}"/>
    <cellStyle name="Normal 2 2 61 2" xfId="34289" xr:uid="{00000000-0005-0000-0000-0000F1850000}"/>
    <cellStyle name="Normal 2 2 61 3" xfId="34290" xr:uid="{00000000-0005-0000-0000-0000F2850000}"/>
    <cellStyle name="Normal 2 2 61 4" xfId="34291" xr:uid="{00000000-0005-0000-0000-0000F3850000}"/>
    <cellStyle name="Normal 2 2 61 5" xfId="34292" xr:uid="{00000000-0005-0000-0000-0000F4850000}"/>
    <cellStyle name="Normal 2 2 61 6" xfId="34293" xr:uid="{00000000-0005-0000-0000-0000F5850000}"/>
    <cellStyle name="Normal 2 2 61 7" xfId="34294" xr:uid="{00000000-0005-0000-0000-0000F6850000}"/>
    <cellStyle name="Normal 2 2 61 8" xfId="34295" xr:uid="{00000000-0005-0000-0000-0000F7850000}"/>
    <cellStyle name="Normal 2 2 61 9" xfId="34296" xr:uid="{00000000-0005-0000-0000-0000F8850000}"/>
    <cellStyle name="Normal 2 2 61_Tabla M" xfId="34297" xr:uid="{00000000-0005-0000-0000-0000F9850000}"/>
    <cellStyle name="Normal 2 2 62" xfId="34298" xr:uid="{00000000-0005-0000-0000-0000FA850000}"/>
    <cellStyle name="Normal 2 2 62 10" xfId="34299" xr:uid="{00000000-0005-0000-0000-0000FB850000}"/>
    <cellStyle name="Normal 2 2 62 2" xfId="34300" xr:uid="{00000000-0005-0000-0000-0000FC850000}"/>
    <cellStyle name="Normal 2 2 62 3" xfId="34301" xr:uid="{00000000-0005-0000-0000-0000FD850000}"/>
    <cellStyle name="Normal 2 2 62 4" xfId="34302" xr:uid="{00000000-0005-0000-0000-0000FE850000}"/>
    <cellStyle name="Normal 2 2 62 5" xfId="34303" xr:uid="{00000000-0005-0000-0000-0000FF850000}"/>
    <cellStyle name="Normal 2 2 62 6" xfId="34304" xr:uid="{00000000-0005-0000-0000-000000860000}"/>
    <cellStyle name="Normal 2 2 62 7" xfId="34305" xr:uid="{00000000-0005-0000-0000-000001860000}"/>
    <cellStyle name="Normal 2 2 62 8" xfId="34306" xr:uid="{00000000-0005-0000-0000-000002860000}"/>
    <cellStyle name="Normal 2 2 62 9" xfId="34307" xr:uid="{00000000-0005-0000-0000-000003860000}"/>
    <cellStyle name="Normal 2 2 62_Tabla M" xfId="34308" xr:uid="{00000000-0005-0000-0000-000004860000}"/>
    <cellStyle name="Normal 2 2 63" xfId="34309" xr:uid="{00000000-0005-0000-0000-000005860000}"/>
    <cellStyle name="Normal 2 2 63 10" xfId="34310" xr:uid="{00000000-0005-0000-0000-000006860000}"/>
    <cellStyle name="Normal 2 2 63 2" xfId="34311" xr:uid="{00000000-0005-0000-0000-000007860000}"/>
    <cellStyle name="Normal 2 2 63 3" xfId="34312" xr:uid="{00000000-0005-0000-0000-000008860000}"/>
    <cellStyle name="Normal 2 2 63 4" xfId="34313" xr:uid="{00000000-0005-0000-0000-000009860000}"/>
    <cellStyle name="Normal 2 2 63 5" xfId="34314" xr:uid="{00000000-0005-0000-0000-00000A860000}"/>
    <cellStyle name="Normal 2 2 63 6" xfId="34315" xr:uid="{00000000-0005-0000-0000-00000B860000}"/>
    <cellStyle name="Normal 2 2 63 7" xfId="34316" xr:uid="{00000000-0005-0000-0000-00000C860000}"/>
    <cellStyle name="Normal 2 2 63 8" xfId="34317" xr:uid="{00000000-0005-0000-0000-00000D860000}"/>
    <cellStyle name="Normal 2 2 63 9" xfId="34318" xr:uid="{00000000-0005-0000-0000-00000E860000}"/>
    <cellStyle name="Normal 2 2 63_Tabla M" xfId="34319" xr:uid="{00000000-0005-0000-0000-00000F860000}"/>
    <cellStyle name="Normal 2 2 64" xfId="34320" xr:uid="{00000000-0005-0000-0000-000010860000}"/>
    <cellStyle name="Normal 2 2 64 10" xfId="34321" xr:uid="{00000000-0005-0000-0000-000011860000}"/>
    <cellStyle name="Normal 2 2 64 2" xfId="34322" xr:uid="{00000000-0005-0000-0000-000012860000}"/>
    <cellStyle name="Normal 2 2 64 3" xfId="34323" xr:uid="{00000000-0005-0000-0000-000013860000}"/>
    <cellStyle name="Normal 2 2 64 4" xfId="34324" xr:uid="{00000000-0005-0000-0000-000014860000}"/>
    <cellStyle name="Normal 2 2 64 5" xfId="34325" xr:uid="{00000000-0005-0000-0000-000015860000}"/>
    <cellStyle name="Normal 2 2 64 6" xfId="34326" xr:uid="{00000000-0005-0000-0000-000016860000}"/>
    <cellStyle name="Normal 2 2 64 7" xfId="34327" xr:uid="{00000000-0005-0000-0000-000017860000}"/>
    <cellStyle name="Normal 2 2 64 8" xfId="34328" xr:uid="{00000000-0005-0000-0000-000018860000}"/>
    <cellStyle name="Normal 2 2 64 9" xfId="34329" xr:uid="{00000000-0005-0000-0000-000019860000}"/>
    <cellStyle name="Normal 2 2 64_Tabla M" xfId="34330" xr:uid="{00000000-0005-0000-0000-00001A860000}"/>
    <cellStyle name="Normal 2 2 65" xfId="34331" xr:uid="{00000000-0005-0000-0000-00001B860000}"/>
    <cellStyle name="Normal 2 2 65 10" xfId="34332" xr:uid="{00000000-0005-0000-0000-00001C860000}"/>
    <cellStyle name="Normal 2 2 65 2" xfId="34333" xr:uid="{00000000-0005-0000-0000-00001D860000}"/>
    <cellStyle name="Normal 2 2 65 3" xfId="34334" xr:uid="{00000000-0005-0000-0000-00001E860000}"/>
    <cellStyle name="Normal 2 2 65 4" xfId="34335" xr:uid="{00000000-0005-0000-0000-00001F860000}"/>
    <cellStyle name="Normal 2 2 65 5" xfId="34336" xr:uid="{00000000-0005-0000-0000-000020860000}"/>
    <cellStyle name="Normal 2 2 65 6" xfId="34337" xr:uid="{00000000-0005-0000-0000-000021860000}"/>
    <cellStyle name="Normal 2 2 65 7" xfId="34338" xr:uid="{00000000-0005-0000-0000-000022860000}"/>
    <cellStyle name="Normal 2 2 65 8" xfId="34339" xr:uid="{00000000-0005-0000-0000-000023860000}"/>
    <cellStyle name="Normal 2 2 65 9" xfId="34340" xr:uid="{00000000-0005-0000-0000-000024860000}"/>
    <cellStyle name="Normal 2 2 65_Tabla M" xfId="34341" xr:uid="{00000000-0005-0000-0000-000025860000}"/>
    <cellStyle name="Normal 2 2 66" xfId="34342" xr:uid="{00000000-0005-0000-0000-000026860000}"/>
    <cellStyle name="Normal 2 2 66 10" xfId="34343" xr:uid="{00000000-0005-0000-0000-000027860000}"/>
    <cellStyle name="Normal 2 2 66 2" xfId="34344" xr:uid="{00000000-0005-0000-0000-000028860000}"/>
    <cellStyle name="Normal 2 2 66 3" xfId="34345" xr:uid="{00000000-0005-0000-0000-000029860000}"/>
    <cellStyle name="Normal 2 2 66 4" xfId="34346" xr:uid="{00000000-0005-0000-0000-00002A860000}"/>
    <cellStyle name="Normal 2 2 66 5" xfId="34347" xr:uid="{00000000-0005-0000-0000-00002B860000}"/>
    <cellStyle name="Normal 2 2 66 6" xfId="34348" xr:uid="{00000000-0005-0000-0000-00002C860000}"/>
    <cellStyle name="Normal 2 2 66 7" xfId="34349" xr:uid="{00000000-0005-0000-0000-00002D860000}"/>
    <cellStyle name="Normal 2 2 66 8" xfId="34350" xr:uid="{00000000-0005-0000-0000-00002E860000}"/>
    <cellStyle name="Normal 2 2 66 9" xfId="34351" xr:uid="{00000000-0005-0000-0000-00002F860000}"/>
    <cellStyle name="Normal 2 2 66_Tabla M" xfId="34352" xr:uid="{00000000-0005-0000-0000-000030860000}"/>
    <cellStyle name="Normal 2 2 67" xfId="34353" xr:uid="{00000000-0005-0000-0000-000031860000}"/>
    <cellStyle name="Normal 2 2 67 10" xfId="34354" xr:uid="{00000000-0005-0000-0000-000032860000}"/>
    <cellStyle name="Normal 2 2 67 2" xfId="34355" xr:uid="{00000000-0005-0000-0000-000033860000}"/>
    <cellStyle name="Normal 2 2 67 3" xfId="34356" xr:uid="{00000000-0005-0000-0000-000034860000}"/>
    <cellStyle name="Normal 2 2 67 4" xfId="34357" xr:uid="{00000000-0005-0000-0000-000035860000}"/>
    <cellStyle name="Normal 2 2 67 5" xfId="34358" xr:uid="{00000000-0005-0000-0000-000036860000}"/>
    <cellStyle name="Normal 2 2 67 6" xfId="34359" xr:uid="{00000000-0005-0000-0000-000037860000}"/>
    <cellStyle name="Normal 2 2 67 7" xfId="34360" xr:uid="{00000000-0005-0000-0000-000038860000}"/>
    <cellStyle name="Normal 2 2 67 8" xfId="34361" xr:uid="{00000000-0005-0000-0000-000039860000}"/>
    <cellStyle name="Normal 2 2 67 9" xfId="34362" xr:uid="{00000000-0005-0000-0000-00003A860000}"/>
    <cellStyle name="Normal 2 2 67_Tabla M" xfId="34363" xr:uid="{00000000-0005-0000-0000-00003B860000}"/>
    <cellStyle name="Normal 2 2 68" xfId="34364" xr:uid="{00000000-0005-0000-0000-00003C860000}"/>
    <cellStyle name="Normal 2 2 68 10" xfId="34365" xr:uid="{00000000-0005-0000-0000-00003D860000}"/>
    <cellStyle name="Normal 2 2 68 2" xfId="34366" xr:uid="{00000000-0005-0000-0000-00003E860000}"/>
    <cellStyle name="Normal 2 2 68 3" xfId="34367" xr:uid="{00000000-0005-0000-0000-00003F860000}"/>
    <cellStyle name="Normal 2 2 68 4" xfId="34368" xr:uid="{00000000-0005-0000-0000-000040860000}"/>
    <cellStyle name="Normal 2 2 68 5" xfId="34369" xr:uid="{00000000-0005-0000-0000-000041860000}"/>
    <cellStyle name="Normal 2 2 68 6" xfId="34370" xr:uid="{00000000-0005-0000-0000-000042860000}"/>
    <cellStyle name="Normal 2 2 68 7" xfId="34371" xr:uid="{00000000-0005-0000-0000-000043860000}"/>
    <cellStyle name="Normal 2 2 68 8" xfId="34372" xr:uid="{00000000-0005-0000-0000-000044860000}"/>
    <cellStyle name="Normal 2 2 68 9" xfId="34373" xr:uid="{00000000-0005-0000-0000-000045860000}"/>
    <cellStyle name="Normal 2 2 68_Tabla M" xfId="34374" xr:uid="{00000000-0005-0000-0000-000046860000}"/>
    <cellStyle name="Normal 2 2 69" xfId="34375" xr:uid="{00000000-0005-0000-0000-000047860000}"/>
    <cellStyle name="Normal 2 2 69 10" xfId="34376" xr:uid="{00000000-0005-0000-0000-000048860000}"/>
    <cellStyle name="Normal 2 2 69 2" xfId="34377" xr:uid="{00000000-0005-0000-0000-000049860000}"/>
    <cellStyle name="Normal 2 2 69 3" xfId="34378" xr:uid="{00000000-0005-0000-0000-00004A860000}"/>
    <cellStyle name="Normal 2 2 69 4" xfId="34379" xr:uid="{00000000-0005-0000-0000-00004B860000}"/>
    <cellStyle name="Normal 2 2 69 5" xfId="34380" xr:uid="{00000000-0005-0000-0000-00004C860000}"/>
    <cellStyle name="Normal 2 2 69 6" xfId="34381" xr:uid="{00000000-0005-0000-0000-00004D860000}"/>
    <cellStyle name="Normal 2 2 69 7" xfId="34382" xr:uid="{00000000-0005-0000-0000-00004E860000}"/>
    <cellStyle name="Normal 2 2 69 8" xfId="34383" xr:uid="{00000000-0005-0000-0000-00004F860000}"/>
    <cellStyle name="Normal 2 2 69 9" xfId="34384" xr:uid="{00000000-0005-0000-0000-000050860000}"/>
    <cellStyle name="Normal 2 2 69_Tabla M" xfId="34385" xr:uid="{00000000-0005-0000-0000-000051860000}"/>
    <cellStyle name="Normal 2 2 7" xfId="585" xr:uid="{00000000-0005-0000-0000-000049020000}"/>
    <cellStyle name="Normal 2 2 7 10" xfId="34387" xr:uid="{00000000-0005-0000-0000-000053860000}"/>
    <cellStyle name="Normal 2 2 7 11" xfId="34386" xr:uid="{00000000-0005-0000-0000-000052860000}"/>
    <cellStyle name="Normal 2 2 7 2" xfId="1549" xr:uid="{00000000-0005-0000-0000-00000D060000}"/>
    <cellStyle name="Normal 2 2 7 2 2" xfId="34388" xr:uid="{00000000-0005-0000-0000-000054860000}"/>
    <cellStyle name="Normal 2 2 7 3" xfId="34389" xr:uid="{00000000-0005-0000-0000-000055860000}"/>
    <cellStyle name="Normal 2 2 7 4" xfId="34390" xr:uid="{00000000-0005-0000-0000-000056860000}"/>
    <cellStyle name="Normal 2 2 7 5" xfId="34391" xr:uid="{00000000-0005-0000-0000-000057860000}"/>
    <cellStyle name="Normal 2 2 7 6" xfId="34392" xr:uid="{00000000-0005-0000-0000-000058860000}"/>
    <cellStyle name="Normal 2 2 7 7" xfId="34393" xr:uid="{00000000-0005-0000-0000-000059860000}"/>
    <cellStyle name="Normal 2 2 7 8" xfId="34394" xr:uid="{00000000-0005-0000-0000-00005A860000}"/>
    <cellStyle name="Normal 2 2 7 9" xfId="34395" xr:uid="{00000000-0005-0000-0000-00005B860000}"/>
    <cellStyle name="Normal 2 2 7_Tabla M" xfId="34396" xr:uid="{00000000-0005-0000-0000-00005C860000}"/>
    <cellStyle name="Normal 2 2 70" xfId="34397" xr:uid="{00000000-0005-0000-0000-00005D860000}"/>
    <cellStyle name="Normal 2 2 70 10" xfId="34398" xr:uid="{00000000-0005-0000-0000-00005E860000}"/>
    <cellStyle name="Normal 2 2 70 2" xfId="34399" xr:uid="{00000000-0005-0000-0000-00005F860000}"/>
    <cellStyle name="Normal 2 2 70 3" xfId="34400" xr:uid="{00000000-0005-0000-0000-000060860000}"/>
    <cellStyle name="Normal 2 2 70 4" xfId="34401" xr:uid="{00000000-0005-0000-0000-000061860000}"/>
    <cellStyle name="Normal 2 2 70 5" xfId="34402" xr:uid="{00000000-0005-0000-0000-000062860000}"/>
    <cellStyle name="Normal 2 2 70 6" xfId="34403" xr:uid="{00000000-0005-0000-0000-000063860000}"/>
    <cellStyle name="Normal 2 2 70 7" xfId="34404" xr:uid="{00000000-0005-0000-0000-000064860000}"/>
    <cellStyle name="Normal 2 2 70 8" xfId="34405" xr:uid="{00000000-0005-0000-0000-000065860000}"/>
    <cellStyle name="Normal 2 2 70 9" xfId="34406" xr:uid="{00000000-0005-0000-0000-000066860000}"/>
    <cellStyle name="Normal 2 2 70_Tabla M" xfId="34407" xr:uid="{00000000-0005-0000-0000-000067860000}"/>
    <cellStyle name="Normal 2 2 71" xfId="34408" xr:uid="{00000000-0005-0000-0000-000068860000}"/>
    <cellStyle name="Normal 2 2 71 10" xfId="34409" xr:uid="{00000000-0005-0000-0000-000069860000}"/>
    <cellStyle name="Normal 2 2 71 2" xfId="34410" xr:uid="{00000000-0005-0000-0000-00006A860000}"/>
    <cellStyle name="Normal 2 2 71 3" xfId="34411" xr:uid="{00000000-0005-0000-0000-00006B860000}"/>
    <cellStyle name="Normal 2 2 71 4" xfId="34412" xr:uid="{00000000-0005-0000-0000-00006C860000}"/>
    <cellStyle name="Normal 2 2 71 5" xfId="34413" xr:uid="{00000000-0005-0000-0000-00006D860000}"/>
    <cellStyle name="Normal 2 2 71 6" xfId="34414" xr:uid="{00000000-0005-0000-0000-00006E860000}"/>
    <cellStyle name="Normal 2 2 71 7" xfId="34415" xr:uid="{00000000-0005-0000-0000-00006F860000}"/>
    <cellStyle name="Normal 2 2 71 8" xfId="34416" xr:uid="{00000000-0005-0000-0000-000070860000}"/>
    <cellStyle name="Normal 2 2 71 9" xfId="34417" xr:uid="{00000000-0005-0000-0000-000071860000}"/>
    <cellStyle name="Normal 2 2 71_Tabla M" xfId="34418" xr:uid="{00000000-0005-0000-0000-000072860000}"/>
    <cellStyle name="Normal 2 2 72" xfId="34419" xr:uid="{00000000-0005-0000-0000-000073860000}"/>
    <cellStyle name="Normal 2 2 72 10" xfId="34420" xr:uid="{00000000-0005-0000-0000-000074860000}"/>
    <cellStyle name="Normal 2 2 72 2" xfId="34421" xr:uid="{00000000-0005-0000-0000-000075860000}"/>
    <cellStyle name="Normal 2 2 72 3" xfId="34422" xr:uid="{00000000-0005-0000-0000-000076860000}"/>
    <cellStyle name="Normal 2 2 72 4" xfId="34423" xr:uid="{00000000-0005-0000-0000-000077860000}"/>
    <cellStyle name="Normal 2 2 72 5" xfId="34424" xr:uid="{00000000-0005-0000-0000-000078860000}"/>
    <cellStyle name="Normal 2 2 72 6" xfId="34425" xr:uid="{00000000-0005-0000-0000-000079860000}"/>
    <cellStyle name="Normal 2 2 72 7" xfId="34426" xr:uid="{00000000-0005-0000-0000-00007A860000}"/>
    <cellStyle name="Normal 2 2 72 8" xfId="34427" xr:uid="{00000000-0005-0000-0000-00007B860000}"/>
    <cellStyle name="Normal 2 2 72 9" xfId="34428" xr:uid="{00000000-0005-0000-0000-00007C860000}"/>
    <cellStyle name="Normal 2 2 72_Tabla M" xfId="34429" xr:uid="{00000000-0005-0000-0000-00007D860000}"/>
    <cellStyle name="Normal 2 2 73" xfId="34430" xr:uid="{00000000-0005-0000-0000-00007E860000}"/>
    <cellStyle name="Normal 2 2 73 10" xfId="34431" xr:uid="{00000000-0005-0000-0000-00007F860000}"/>
    <cellStyle name="Normal 2 2 73 2" xfId="34432" xr:uid="{00000000-0005-0000-0000-000080860000}"/>
    <cellStyle name="Normal 2 2 73 3" xfId="34433" xr:uid="{00000000-0005-0000-0000-000081860000}"/>
    <cellStyle name="Normal 2 2 73 4" xfId="34434" xr:uid="{00000000-0005-0000-0000-000082860000}"/>
    <cellStyle name="Normal 2 2 73 5" xfId="34435" xr:uid="{00000000-0005-0000-0000-000083860000}"/>
    <cellStyle name="Normal 2 2 73 6" xfId="34436" xr:uid="{00000000-0005-0000-0000-000084860000}"/>
    <cellStyle name="Normal 2 2 73 7" xfId="34437" xr:uid="{00000000-0005-0000-0000-000085860000}"/>
    <cellStyle name="Normal 2 2 73 8" xfId="34438" xr:uid="{00000000-0005-0000-0000-000086860000}"/>
    <cellStyle name="Normal 2 2 73 9" xfId="34439" xr:uid="{00000000-0005-0000-0000-000087860000}"/>
    <cellStyle name="Normal 2 2 73_Tabla M" xfId="34440" xr:uid="{00000000-0005-0000-0000-000088860000}"/>
    <cellStyle name="Normal 2 2 74" xfId="34441" xr:uid="{00000000-0005-0000-0000-000089860000}"/>
    <cellStyle name="Normal 2 2 74 10" xfId="34442" xr:uid="{00000000-0005-0000-0000-00008A860000}"/>
    <cellStyle name="Normal 2 2 74 2" xfId="34443" xr:uid="{00000000-0005-0000-0000-00008B860000}"/>
    <cellStyle name="Normal 2 2 74 3" xfId="34444" xr:uid="{00000000-0005-0000-0000-00008C860000}"/>
    <cellStyle name="Normal 2 2 74 4" xfId="34445" xr:uid="{00000000-0005-0000-0000-00008D860000}"/>
    <cellStyle name="Normal 2 2 74 5" xfId="34446" xr:uid="{00000000-0005-0000-0000-00008E860000}"/>
    <cellStyle name="Normal 2 2 74 6" xfId="34447" xr:uid="{00000000-0005-0000-0000-00008F860000}"/>
    <cellStyle name="Normal 2 2 74 7" xfId="34448" xr:uid="{00000000-0005-0000-0000-000090860000}"/>
    <cellStyle name="Normal 2 2 74 8" xfId="34449" xr:uid="{00000000-0005-0000-0000-000091860000}"/>
    <cellStyle name="Normal 2 2 74 9" xfId="34450" xr:uid="{00000000-0005-0000-0000-000092860000}"/>
    <cellStyle name="Normal 2 2 74_Tabla M" xfId="34451" xr:uid="{00000000-0005-0000-0000-000093860000}"/>
    <cellStyle name="Normal 2 2 75" xfId="34452" xr:uid="{00000000-0005-0000-0000-000094860000}"/>
    <cellStyle name="Normal 2 2 75 10" xfId="34453" xr:uid="{00000000-0005-0000-0000-000095860000}"/>
    <cellStyle name="Normal 2 2 75 2" xfId="34454" xr:uid="{00000000-0005-0000-0000-000096860000}"/>
    <cellStyle name="Normal 2 2 75 3" xfId="34455" xr:uid="{00000000-0005-0000-0000-000097860000}"/>
    <cellStyle name="Normal 2 2 75 4" xfId="34456" xr:uid="{00000000-0005-0000-0000-000098860000}"/>
    <cellStyle name="Normal 2 2 75 5" xfId="34457" xr:uid="{00000000-0005-0000-0000-000099860000}"/>
    <cellStyle name="Normal 2 2 75 6" xfId="34458" xr:uid="{00000000-0005-0000-0000-00009A860000}"/>
    <cellStyle name="Normal 2 2 75 7" xfId="34459" xr:uid="{00000000-0005-0000-0000-00009B860000}"/>
    <cellStyle name="Normal 2 2 75 8" xfId="34460" xr:uid="{00000000-0005-0000-0000-00009C860000}"/>
    <cellStyle name="Normal 2 2 75 9" xfId="34461" xr:uid="{00000000-0005-0000-0000-00009D860000}"/>
    <cellStyle name="Normal 2 2 75_Tabla M" xfId="34462" xr:uid="{00000000-0005-0000-0000-00009E860000}"/>
    <cellStyle name="Normal 2 2 76" xfId="34463" xr:uid="{00000000-0005-0000-0000-00009F860000}"/>
    <cellStyle name="Normal 2 2 76 10" xfId="34464" xr:uid="{00000000-0005-0000-0000-0000A0860000}"/>
    <cellStyle name="Normal 2 2 76 2" xfId="34465" xr:uid="{00000000-0005-0000-0000-0000A1860000}"/>
    <cellStyle name="Normal 2 2 76 3" xfId="34466" xr:uid="{00000000-0005-0000-0000-0000A2860000}"/>
    <cellStyle name="Normal 2 2 76 4" xfId="34467" xr:uid="{00000000-0005-0000-0000-0000A3860000}"/>
    <cellStyle name="Normal 2 2 76 5" xfId="34468" xr:uid="{00000000-0005-0000-0000-0000A4860000}"/>
    <cellStyle name="Normal 2 2 76 6" xfId="34469" xr:uid="{00000000-0005-0000-0000-0000A5860000}"/>
    <cellStyle name="Normal 2 2 76 7" xfId="34470" xr:uid="{00000000-0005-0000-0000-0000A6860000}"/>
    <cellStyle name="Normal 2 2 76 8" xfId="34471" xr:uid="{00000000-0005-0000-0000-0000A7860000}"/>
    <cellStyle name="Normal 2 2 76 9" xfId="34472" xr:uid="{00000000-0005-0000-0000-0000A8860000}"/>
    <cellStyle name="Normal 2 2 76_Tabla M" xfId="34473" xr:uid="{00000000-0005-0000-0000-0000A9860000}"/>
    <cellStyle name="Normal 2 2 77" xfId="34474" xr:uid="{00000000-0005-0000-0000-0000AA860000}"/>
    <cellStyle name="Normal 2 2 77 10" xfId="34475" xr:uid="{00000000-0005-0000-0000-0000AB860000}"/>
    <cellStyle name="Normal 2 2 77 2" xfId="34476" xr:uid="{00000000-0005-0000-0000-0000AC860000}"/>
    <cellStyle name="Normal 2 2 77 3" xfId="34477" xr:uid="{00000000-0005-0000-0000-0000AD860000}"/>
    <cellStyle name="Normal 2 2 77 4" xfId="34478" xr:uid="{00000000-0005-0000-0000-0000AE860000}"/>
    <cellStyle name="Normal 2 2 77 5" xfId="34479" xr:uid="{00000000-0005-0000-0000-0000AF860000}"/>
    <cellStyle name="Normal 2 2 77 6" xfId="34480" xr:uid="{00000000-0005-0000-0000-0000B0860000}"/>
    <cellStyle name="Normal 2 2 77 7" xfId="34481" xr:uid="{00000000-0005-0000-0000-0000B1860000}"/>
    <cellStyle name="Normal 2 2 77 8" xfId="34482" xr:uid="{00000000-0005-0000-0000-0000B2860000}"/>
    <cellStyle name="Normal 2 2 77 9" xfId="34483" xr:uid="{00000000-0005-0000-0000-0000B3860000}"/>
    <cellStyle name="Normal 2 2 77_Tabla M" xfId="34484" xr:uid="{00000000-0005-0000-0000-0000B4860000}"/>
    <cellStyle name="Normal 2 2 78" xfId="34485" xr:uid="{00000000-0005-0000-0000-0000B5860000}"/>
    <cellStyle name="Normal 2 2 78 10" xfId="34486" xr:uid="{00000000-0005-0000-0000-0000B6860000}"/>
    <cellStyle name="Normal 2 2 78 2" xfId="34487" xr:uid="{00000000-0005-0000-0000-0000B7860000}"/>
    <cellStyle name="Normal 2 2 78 3" xfId="34488" xr:uid="{00000000-0005-0000-0000-0000B8860000}"/>
    <cellStyle name="Normal 2 2 78 4" xfId="34489" xr:uid="{00000000-0005-0000-0000-0000B9860000}"/>
    <cellStyle name="Normal 2 2 78 5" xfId="34490" xr:uid="{00000000-0005-0000-0000-0000BA860000}"/>
    <cellStyle name="Normal 2 2 78 6" xfId="34491" xr:uid="{00000000-0005-0000-0000-0000BB860000}"/>
    <cellStyle name="Normal 2 2 78 7" xfId="34492" xr:uid="{00000000-0005-0000-0000-0000BC860000}"/>
    <cellStyle name="Normal 2 2 78 8" xfId="34493" xr:uid="{00000000-0005-0000-0000-0000BD860000}"/>
    <cellStyle name="Normal 2 2 78 9" xfId="34494" xr:uid="{00000000-0005-0000-0000-0000BE860000}"/>
    <cellStyle name="Normal 2 2 78_Tabla M" xfId="34495" xr:uid="{00000000-0005-0000-0000-0000BF860000}"/>
    <cellStyle name="Normal 2 2 79" xfId="34496" xr:uid="{00000000-0005-0000-0000-0000C0860000}"/>
    <cellStyle name="Normal 2 2 79 10" xfId="34497" xr:uid="{00000000-0005-0000-0000-0000C1860000}"/>
    <cellStyle name="Normal 2 2 79 2" xfId="34498" xr:uid="{00000000-0005-0000-0000-0000C2860000}"/>
    <cellStyle name="Normal 2 2 79 3" xfId="34499" xr:uid="{00000000-0005-0000-0000-0000C3860000}"/>
    <cellStyle name="Normal 2 2 79 4" xfId="34500" xr:uid="{00000000-0005-0000-0000-0000C4860000}"/>
    <cellStyle name="Normal 2 2 79 5" xfId="34501" xr:uid="{00000000-0005-0000-0000-0000C5860000}"/>
    <cellStyle name="Normal 2 2 79 6" xfId="34502" xr:uid="{00000000-0005-0000-0000-0000C6860000}"/>
    <cellStyle name="Normal 2 2 79 7" xfId="34503" xr:uid="{00000000-0005-0000-0000-0000C7860000}"/>
    <cellStyle name="Normal 2 2 79 8" xfId="34504" xr:uid="{00000000-0005-0000-0000-0000C8860000}"/>
    <cellStyle name="Normal 2 2 79 9" xfId="34505" xr:uid="{00000000-0005-0000-0000-0000C9860000}"/>
    <cellStyle name="Normal 2 2 79_Tabla M" xfId="34506" xr:uid="{00000000-0005-0000-0000-0000CA860000}"/>
    <cellStyle name="Normal 2 2 8" xfId="586" xr:uid="{00000000-0005-0000-0000-00004A020000}"/>
    <cellStyle name="Normal 2 2 8 10" xfId="34508" xr:uid="{00000000-0005-0000-0000-0000CC860000}"/>
    <cellStyle name="Normal 2 2 8 11" xfId="34507" xr:uid="{00000000-0005-0000-0000-0000CB860000}"/>
    <cellStyle name="Normal 2 2 8 2" xfId="1548" xr:uid="{00000000-0005-0000-0000-00000C060000}"/>
    <cellStyle name="Normal 2 2 8 2 2" xfId="34509" xr:uid="{00000000-0005-0000-0000-0000CD860000}"/>
    <cellStyle name="Normal 2 2 8 3" xfId="34510" xr:uid="{00000000-0005-0000-0000-0000CE860000}"/>
    <cellStyle name="Normal 2 2 8 4" xfId="34511" xr:uid="{00000000-0005-0000-0000-0000CF860000}"/>
    <cellStyle name="Normal 2 2 8 5" xfId="34512" xr:uid="{00000000-0005-0000-0000-0000D0860000}"/>
    <cellStyle name="Normal 2 2 8 6" xfId="34513" xr:uid="{00000000-0005-0000-0000-0000D1860000}"/>
    <cellStyle name="Normal 2 2 8 7" xfId="34514" xr:uid="{00000000-0005-0000-0000-0000D2860000}"/>
    <cellStyle name="Normal 2 2 8 8" xfId="34515" xr:uid="{00000000-0005-0000-0000-0000D3860000}"/>
    <cellStyle name="Normal 2 2 8 9" xfId="34516" xr:uid="{00000000-0005-0000-0000-0000D4860000}"/>
    <cellStyle name="Normal 2 2 8_Tabla M" xfId="34517" xr:uid="{00000000-0005-0000-0000-0000D5860000}"/>
    <cellStyle name="Normal 2 2 80" xfId="34518" xr:uid="{00000000-0005-0000-0000-0000D6860000}"/>
    <cellStyle name="Normal 2 2 81" xfId="34519" xr:uid="{00000000-0005-0000-0000-0000D7860000}"/>
    <cellStyle name="Normal 2 2 82" xfId="34520" xr:uid="{00000000-0005-0000-0000-0000D8860000}"/>
    <cellStyle name="Normal 2 2 83" xfId="34521" xr:uid="{00000000-0005-0000-0000-0000D9860000}"/>
    <cellStyle name="Normal 2 2 84" xfId="34522" xr:uid="{00000000-0005-0000-0000-0000DA860000}"/>
    <cellStyle name="Normal 2 2 85" xfId="34523" xr:uid="{00000000-0005-0000-0000-0000DB860000}"/>
    <cellStyle name="Normal 2 2 86" xfId="34524" xr:uid="{00000000-0005-0000-0000-0000DC860000}"/>
    <cellStyle name="Normal 2 2 87" xfId="34525" xr:uid="{00000000-0005-0000-0000-0000DD860000}"/>
    <cellStyle name="Normal 2 2 88" xfId="34526" xr:uid="{00000000-0005-0000-0000-0000DE860000}"/>
    <cellStyle name="Normal 2 2 89" xfId="49929" xr:uid="{00000000-0005-0000-0000-000009C30000}"/>
    <cellStyle name="Normal 2 2 9" xfId="1547" xr:uid="{00000000-0005-0000-0000-00000B060000}"/>
    <cellStyle name="Normal 2 2 9 10" xfId="34528" xr:uid="{00000000-0005-0000-0000-0000E0860000}"/>
    <cellStyle name="Normal 2 2 9 11" xfId="34527" xr:uid="{00000000-0005-0000-0000-0000DF860000}"/>
    <cellStyle name="Normal 2 2 9 2" xfId="34529" xr:uid="{00000000-0005-0000-0000-0000E1860000}"/>
    <cellStyle name="Normal 2 2 9 3" xfId="34530" xr:uid="{00000000-0005-0000-0000-0000E2860000}"/>
    <cellStyle name="Normal 2 2 9 4" xfId="34531" xr:uid="{00000000-0005-0000-0000-0000E3860000}"/>
    <cellStyle name="Normal 2 2 9 5" xfId="34532" xr:uid="{00000000-0005-0000-0000-0000E4860000}"/>
    <cellStyle name="Normal 2 2 9 6" xfId="34533" xr:uid="{00000000-0005-0000-0000-0000E5860000}"/>
    <cellStyle name="Normal 2 2 9 7" xfId="34534" xr:uid="{00000000-0005-0000-0000-0000E6860000}"/>
    <cellStyle name="Normal 2 2 9 8" xfId="34535" xr:uid="{00000000-0005-0000-0000-0000E7860000}"/>
    <cellStyle name="Normal 2 2 9 9" xfId="34536" xr:uid="{00000000-0005-0000-0000-0000E8860000}"/>
    <cellStyle name="Normal 2 2 9_Tabla M" xfId="34537" xr:uid="{00000000-0005-0000-0000-0000E9860000}"/>
    <cellStyle name="Normal 2 2 90" xfId="50314" xr:uid="{00000000-0005-0000-0000-00008AC40000}"/>
    <cellStyle name="Normal 2 2 91" xfId="50339" xr:uid="{00000000-0005-0000-0000-0000A3C40000}"/>
    <cellStyle name="Normal 2 2 92" xfId="50351" xr:uid="{00000000-0005-0000-0000-0000AFC40000}"/>
    <cellStyle name="Normal 2 2 93" xfId="50363" xr:uid="{00000000-0005-0000-0000-0000BBC40000}"/>
    <cellStyle name="Normal 2 2 94" xfId="50375" xr:uid="{00000000-0005-0000-0000-0000C7C40000}"/>
    <cellStyle name="Normal 2 2 95" xfId="51210" xr:uid="{00000000-0005-0000-0000-00000AC80000}"/>
    <cellStyle name="Normal 2 2 96" xfId="51211" xr:uid="{00000000-0005-0000-0000-00000BC80000}"/>
    <cellStyle name="Normal 2 2 97" xfId="51209" xr:uid="{00000000-0005-0000-0000-000009C80000}"/>
    <cellStyle name="Normal 2 2 98" xfId="51212" xr:uid="{00000000-0005-0000-0000-00000CC80000}"/>
    <cellStyle name="Normal 2 2 99" xfId="51208" xr:uid="{00000000-0005-0000-0000-000008C80000}"/>
    <cellStyle name="Normal 2 2_Tabla M" xfId="34538" xr:uid="{00000000-0005-0000-0000-0000EA860000}"/>
    <cellStyle name="Normal 2 20" xfId="1546" xr:uid="{00000000-0005-0000-0000-00000A060000}"/>
    <cellStyle name="Normal 2 20 2" xfId="34539" xr:uid="{00000000-0005-0000-0000-0000EB860000}"/>
    <cellStyle name="Normal 2 21" xfId="1545" xr:uid="{00000000-0005-0000-0000-000009060000}"/>
    <cellStyle name="Normal 2 21 2" xfId="34540" xr:uid="{00000000-0005-0000-0000-0000EC860000}"/>
    <cellStyle name="Normal 2 22" xfId="1544" xr:uid="{00000000-0005-0000-0000-000008060000}"/>
    <cellStyle name="Normal 2 22 10" xfId="34542" xr:uid="{00000000-0005-0000-0000-0000EE860000}"/>
    <cellStyle name="Normal 2 22 11" xfId="34543" xr:uid="{00000000-0005-0000-0000-0000EF860000}"/>
    <cellStyle name="Normal 2 22 12" xfId="34544" xr:uid="{00000000-0005-0000-0000-0000F0860000}"/>
    <cellStyle name="Normal 2 22 13" xfId="34545" xr:uid="{00000000-0005-0000-0000-0000F1860000}"/>
    <cellStyle name="Normal 2 22 14" xfId="34546" xr:uid="{00000000-0005-0000-0000-0000F2860000}"/>
    <cellStyle name="Normal 2 22 15" xfId="34547" xr:uid="{00000000-0005-0000-0000-0000F3860000}"/>
    <cellStyle name="Normal 2 22 16" xfId="34548" xr:uid="{00000000-0005-0000-0000-0000F4860000}"/>
    <cellStyle name="Normal 2 22 17" xfId="34549" xr:uid="{00000000-0005-0000-0000-0000F5860000}"/>
    <cellStyle name="Normal 2 22 18" xfId="34550" xr:uid="{00000000-0005-0000-0000-0000F6860000}"/>
    <cellStyle name="Normal 2 22 19" xfId="34551" xr:uid="{00000000-0005-0000-0000-0000F7860000}"/>
    <cellStyle name="Normal 2 22 2" xfId="34552" xr:uid="{00000000-0005-0000-0000-0000F8860000}"/>
    <cellStyle name="Normal 2 22 20" xfId="34553" xr:uid="{00000000-0005-0000-0000-0000F9860000}"/>
    <cellStyle name="Normal 2 22 21" xfId="34554" xr:uid="{00000000-0005-0000-0000-0000FA860000}"/>
    <cellStyle name="Normal 2 22 22" xfId="34555" xr:uid="{00000000-0005-0000-0000-0000FB860000}"/>
    <cellStyle name="Normal 2 22 23" xfId="34556" xr:uid="{00000000-0005-0000-0000-0000FC860000}"/>
    <cellStyle name="Normal 2 22 24" xfId="34557" xr:uid="{00000000-0005-0000-0000-0000FD860000}"/>
    <cellStyle name="Normal 2 22 25" xfId="34558" xr:uid="{00000000-0005-0000-0000-0000FE860000}"/>
    <cellStyle name="Normal 2 22 26" xfId="34559" xr:uid="{00000000-0005-0000-0000-0000FF860000}"/>
    <cellStyle name="Normal 2 22 27" xfId="34560" xr:uid="{00000000-0005-0000-0000-000000870000}"/>
    <cellStyle name="Normal 2 22 28" xfId="34561" xr:uid="{00000000-0005-0000-0000-000001870000}"/>
    <cellStyle name="Normal 2 22 29" xfId="34562" xr:uid="{00000000-0005-0000-0000-000002870000}"/>
    <cellStyle name="Normal 2 22 3" xfId="34563" xr:uid="{00000000-0005-0000-0000-000003870000}"/>
    <cellStyle name="Normal 2 22 30" xfId="34564" xr:uid="{00000000-0005-0000-0000-000004870000}"/>
    <cellStyle name="Normal 2 22 31" xfId="34565" xr:uid="{00000000-0005-0000-0000-000005870000}"/>
    <cellStyle name="Normal 2 22 32" xfId="34566" xr:uid="{00000000-0005-0000-0000-000006870000}"/>
    <cellStyle name="Normal 2 22 33" xfId="34567" xr:uid="{00000000-0005-0000-0000-000007870000}"/>
    <cellStyle name="Normal 2 22 34" xfId="34568" xr:uid="{00000000-0005-0000-0000-000008870000}"/>
    <cellStyle name="Normal 2 22 35" xfId="34569" xr:uid="{00000000-0005-0000-0000-000009870000}"/>
    <cellStyle name="Normal 2 22 36" xfId="34570" xr:uid="{00000000-0005-0000-0000-00000A870000}"/>
    <cellStyle name="Normal 2 22 37" xfId="34571" xr:uid="{00000000-0005-0000-0000-00000B870000}"/>
    <cellStyle name="Normal 2 22 38" xfId="34572" xr:uid="{00000000-0005-0000-0000-00000C870000}"/>
    <cellStyle name="Normal 2 22 39" xfId="34573" xr:uid="{00000000-0005-0000-0000-00000D870000}"/>
    <cellStyle name="Normal 2 22 4" xfId="34574" xr:uid="{00000000-0005-0000-0000-00000E870000}"/>
    <cellStyle name="Normal 2 22 40" xfId="34575" xr:uid="{00000000-0005-0000-0000-00000F870000}"/>
    <cellStyle name="Normal 2 22 41" xfId="34576" xr:uid="{00000000-0005-0000-0000-000010870000}"/>
    <cellStyle name="Normal 2 22 42" xfId="34577" xr:uid="{00000000-0005-0000-0000-000011870000}"/>
    <cellStyle name="Normal 2 22 43" xfId="34578" xr:uid="{00000000-0005-0000-0000-000012870000}"/>
    <cellStyle name="Normal 2 22 44" xfId="34579" xr:uid="{00000000-0005-0000-0000-000013870000}"/>
    <cellStyle name="Normal 2 22 45" xfId="34580" xr:uid="{00000000-0005-0000-0000-000014870000}"/>
    <cellStyle name="Normal 2 22 46" xfId="34581" xr:uid="{00000000-0005-0000-0000-000015870000}"/>
    <cellStyle name="Normal 2 22 47" xfId="34582" xr:uid="{00000000-0005-0000-0000-000016870000}"/>
    <cellStyle name="Normal 2 22 48" xfId="34583" xr:uid="{00000000-0005-0000-0000-000017870000}"/>
    <cellStyle name="Normal 2 22 49" xfId="34584" xr:uid="{00000000-0005-0000-0000-000018870000}"/>
    <cellStyle name="Normal 2 22 5" xfId="34585" xr:uid="{00000000-0005-0000-0000-000019870000}"/>
    <cellStyle name="Normal 2 22 50" xfId="34586" xr:uid="{00000000-0005-0000-0000-00001A870000}"/>
    <cellStyle name="Normal 2 22 51" xfId="34587" xr:uid="{00000000-0005-0000-0000-00001B870000}"/>
    <cellStyle name="Normal 2 22 52" xfId="34588" xr:uid="{00000000-0005-0000-0000-00001C870000}"/>
    <cellStyle name="Normal 2 22 53" xfId="34589" xr:uid="{00000000-0005-0000-0000-00001D870000}"/>
    <cellStyle name="Normal 2 22 54" xfId="34590" xr:uid="{00000000-0005-0000-0000-00001E870000}"/>
    <cellStyle name="Normal 2 22 55" xfId="34591" xr:uid="{00000000-0005-0000-0000-00001F870000}"/>
    <cellStyle name="Normal 2 22 56" xfId="34592" xr:uid="{00000000-0005-0000-0000-000020870000}"/>
    <cellStyle name="Normal 2 22 57" xfId="34593" xr:uid="{00000000-0005-0000-0000-000021870000}"/>
    <cellStyle name="Normal 2 22 58" xfId="34594" xr:uid="{00000000-0005-0000-0000-000022870000}"/>
    <cellStyle name="Normal 2 22 59" xfId="34595" xr:uid="{00000000-0005-0000-0000-000023870000}"/>
    <cellStyle name="Normal 2 22 6" xfId="34596" xr:uid="{00000000-0005-0000-0000-000024870000}"/>
    <cellStyle name="Normal 2 22 60" xfId="34597" xr:uid="{00000000-0005-0000-0000-000025870000}"/>
    <cellStyle name="Normal 2 22 61" xfId="34598" xr:uid="{00000000-0005-0000-0000-000026870000}"/>
    <cellStyle name="Normal 2 22 62" xfId="34599" xr:uid="{00000000-0005-0000-0000-000027870000}"/>
    <cellStyle name="Normal 2 22 63" xfId="34600" xr:uid="{00000000-0005-0000-0000-000028870000}"/>
    <cellStyle name="Normal 2 22 64" xfId="34601" xr:uid="{00000000-0005-0000-0000-000029870000}"/>
    <cellStyle name="Normal 2 22 65" xfId="34602" xr:uid="{00000000-0005-0000-0000-00002A870000}"/>
    <cellStyle name="Normal 2 22 66" xfId="34603" xr:uid="{00000000-0005-0000-0000-00002B870000}"/>
    <cellStyle name="Normal 2 22 67" xfId="34541" xr:uid="{00000000-0005-0000-0000-0000ED860000}"/>
    <cellStyle name="Normal 2 22 7" xfId="34604" xr:uid="{00000000-0005-0000-0000-00002C870000}"/>
    <cellStyle name="Normal 2 22 8" xfId="34605" xr:uid="{00000000-0005-0000-0000-00002D870000}"/>
    <cellStyle name="Normal 2 22 9" xfId="34606" xr:uid="{00000000-0005-0000-0000-00002E870000}"/>
    <cellStyle name="Normal 2 22_Tabla M" xfId="34607" xr:uid="{00000000-0005-0000-0000-00002F870000}"/>
    <cellStyle name="Normal 2 23" xfId="1543" xr:uid="{00000000-0005-0000-0000-000007060000}"/>
    <cellStyle name="Normal 2 23 10" xfId="34609" xr:uid="{00000000-0005-0000-0000-000031870000}"/>
    <cellStyle name="Normal 2 23 11" xfId="34610" xr:uid="{00000000-0005-0000-0000-000032870000}"/>
    <cellStyle name="Normal 2 23 12" xfId="34611" xr:uid="{00000000-0005-0000-0000-000033870000}"/>
    <cellStyle name="Normal 2 23 13" xfId="34612" xr:uid="{00000000-0005-0000-0000-000034870000}"/>
    <cellStyle name="Normal 2 23 14" xfId="34613" xr:uid="{00000000-0005-0000-0000-000035870000}"/>
    <cellStyle name="Normal 2 23 15" xfId="34614" xr:uid="{00000000-0005-0000-0000-000036870000}"/>
    <cellStyle name="Normal 2 23 16" xfId="34615" xr:uid="{00000000-0005-0000-0000-000037870000}"/>
    <cellStyle name="Normal 2 23 17" xfId="34616" xr:uid="{00000000-0005-0000-0000-000038870000}"/>
    <cellStyle name="Normal 2 23 18" xfId="34617" xr:uid="{00000000-0005-0000-0000-000039870000}"/>
    <cellStyle name="Normal 2 23 19" xfId="34618" xr:uid="{00000000-0005-0000-0000-00003A870000}"/>
    <cellStyle name="Normal 2 23 2" xfId="34619" xr:uid="{00000000-0005-0000-0000-00003B870000}"/>
    <cellStyle name="Normal 2 23 20" xfId="34620" xr:uid="{00000000-0005-0000-0000-00003C870000}"/>
    <cellStyle name="Normal 2 23 21" xfId="34621" xr:uid="{00000000-0005-0000-0000-00003D870000}"/>
    <cellStyle name="Normal 2 23 22" xfId="34622" xr:uid="{00000000-0005-0000-0000-00003E870000}"/>
    <cellStyle name="Normal 2 23 23" xfId="34623" xr:uid="{00000000-0005-0000-0000-00003F870000}"/>
    <cellStyle name="Normal 2 23 24" xfId="34624" xr:uid="{00000000-0005-0000-0000-000040870000}"/>
    <cellStyle name="Normal 2 23 25" xfId="34625" xr:uid="{00000000-0005-0000-0000-000041870000}"/>
    <cellStyle name="Normal 2 23 26" xfId="34626" xr:uid="{00000000-0005-0000-0000-000042870000}"/>
    <cellStyle name="Normal 2 23 27" xfId="34627" xr:uid="{00000000-0005-0000-0000-000043870000}"/>
    <cellStyle name="Normal 2 23 28" xfId="34628" xr:uid="{00000000-0005-0000-0000-000044870000}"/>
    <cellStyle name="Normal 2 23 29" xfId="34629" xr:uid="{00000000-0005-0000-0000-000045870000}"/>
    <cellStyle name="Normal 2 23 3" xfId="34630" xr:uid="{00000000-0005-0000-0000-000046870000}"/>
    <cellStyle name="Normal 2 23 30" xfId="34631" xr:uid="{00000000-0005-0000-0000-000047870000}"/>
    <cellStyle name="Normal 2 23 31" xfId="34632" xr:uid="{00000000-0005-0000-0000-000048870000}"/>
    <cellStyle name="Normal 2 23 32" xfId="34633" xr:uid="{00000000-0005-0000-0000-000049870000}"/>
    <cellStyle name="Normal 2 23 33" xfId="34634" xr:uid="{00000000-0005-0000-0000-00004A870000}"/>
    <cellStyle name="Normal 2 23 34" xfId="34635" xr:uid="{00000000-0005-0000-0000-00004B870000}"/>
    <cellStyle name="Normal 2 23 35" xfId="34636" xr:uid="{00000000-0005-0000-0000-00004C870000}"/>
    <cellStyle name="Normal 2 23 36" xfId="34637" xr:uid="{00000000-0005-0000-0000-00004D870000}"/>
    <cellStyle name="Normal 2 23 37" xfId="34638" xr:uid="{00000000-0005-0000-0000-00004E870000}"/>
    <cellStyle name="Normal 2 23 38" xfId="34639" xr:uid="{00000000-0005-0000-0000-00004F870000}"/>
    <cellStyle name="Normal 2 23 39" xfId="34640" xr:uid="{00000000-0005-0000-0000-000050870000}"/>
    <cellStyle name="Normal 2 23 4" xfId="34641" xr:uid="{00000000-0005-0000-0000-000051870000}"/>
    <cellStyle name="Normal 2 23 40" xfId="34642" xr:uid="{00000000-0005-0000-0000-000052870000}"/>
    <cellStyle name="Normal 2 23 41" xfId="34643" xr:uid="{00000000-0005-0000-0000-000053870000}"/>
    <cellStyle name="Normal 2 23 42" xfId="34644" xr:uid="{00000000-0005-0000-0000-000054870000}"/>
    <cellStyle name="Normal 2 23 43" xfId="34645" xr:uid="{00000000-0005-0000-0000-000055870000}"/>
    <cellStyle name="Normal 2 23 44" xfId="34646" xr:uid="{00000000-0005-0000-0000-000056870000}"/>
    <cellStyle name="Normal 2 23 45" xfId="34647" xr:uid="{00000000-0005-0000-0000-000057870000}"/>
    <cellStyle name="Normal 2 23 46" xfId="34648" xr:uid="{00000000-0005-0000-0000-000058870000}"/>
    <cellStyle name="Normal 2 23 47" xfId="34649" xr:uid="{00000000-0005-0000-0000-000059870000}"/>
    <cellStyle name="Normal 2 23 48" xfId="34650" xr:uid="{00000000-0005-0000-0000-00005A870000}"/>
    <cellStyle name="Normal 2 23 49" xfId="34651" xr:uid="{00000000-0005-0000-0000-00005B870000}"/>
    <cellStyle name="Normal 2 23 5" xfId="34652" xr:uid="{00000000-0005-0000-0000-00005C870000}"/>
    <cellStyle name="Normal 2 23 50" xfId="34653" xr:uid="{00000000-0005-0000-0000-00005D870000}"/>
    <cellStyle name="Normal 2 23 51" xfId="34654" xr:uid="{00000000-0005-0000-0000-00005E870000}"/>
    <cellStyle name="Normal 2 23 52" xfId="34655" xr:uid="{00000000-0005-0000-0000-00005F870000}"/>
    <cellStyle name="Normal 2 23 53" xfId="34656" xr:uid="{00000000-0005-0000-0000-000060870000}"/>
    <cellStyle name="Normal 2 23 54" xfId="34657" xr:uid="{00000000-0005-0000-0000-000061870000}"/>
    <cellStyle name="Normal 2 23 55" xfId="34658" xr:uid="{00000000-0005-0000-0000-000062870000}"/>
    <cellStyle name="Normal 2 23 56" xfId="34659" xr:uid="{00000000-0005-0000-0000-000063870000}"/>
    <cellStyle name="Normal 2 23 57" xfId="34660" xr:uid="{00000000-0005-0000-0000-000064870000}"/>
    <cellStyle name="Normal 2 23 58" xfId="34661" xr:uid="{00000000-0005-0000-0000-000065870000}"/>
    <cellStyle name="Normal 2 23 59" xfId="34662" xr:uid="{00000000-0005-0000-0000-000066870000}"/>
    <cellStyle name="Normal 2 23 6" xfId="34663" xr:uid="{00000000-0005-0000-0000-000067870000}"/>
    <cellStyle name="Normal 2 23 60" xfId="34664" xr:uid="{00000000-0005-0000-0000-000068870000}"/>
    <cellStyle name="Normal 2 23 61" xfId="34665" xr:uid="{00000000-0005-0000-0000-000069870000}"/>
    <cellStyle name="Normal 2 23 62" xfId="34666" xr:uid="{00000000-0005-0000-0000-00006A870000}"/>
    <cellStyle name="Normal 2 23 63" xfId="34667" xr:uid="{00000000-0005-0000-0000-00006B870000}"/>
    <cellStyle name="Normal 2 23 64" xfId="34668" xr:uid="{00000000-0005-0000-0000-00006C870000}"/>
    <cellStyle name="Normal 2 23 65" xfId="34669" xr:uid="{00000000-0005-0000-0000-00006D870000}"/>
    <cellStyle name="Normal 2 23 66" xfId="34670" xr:uid="{00000000-0005-0000-0000-00006E870000}"/>
    <cellStyle name="Normal 2 23 67" xfId="34608" xr:uid="{00000000-0005-0000-0000-000030870000}"/>
    <cellStyle name="Normal 2 23 7" xfId="34671" xr:uid="{00000000-0005-0000-0000-00006F870000}"/>
    <cellStyle name="Normal 2 23 8" xfId="34672" xr:uid="{00000000-0005-0000-0000-000070870000}"/>
    <cellStyle name="Normal 2 23 9" xfId="34673" xr:uid="{00000000-0005-0000-0000-000071870000}"/>
    <cellStyle name="Normal 2 23_Tabla M" xfId="34674" xr:uid="{00000000-0005-0000-0000-000072870000}"/>
    <cellStyle name="Normal 2 24" xfId="1542" xr:uid="{00000000-0005-0000-0000-000006060000}"/>
    <cellStyle name="Normal 2 24 2" xfId="34675" xr:uid="{00000000-0005-0000-0000-000073870000}"/>
    <cellStyle name="Normal 2 25" xfId="1541" xr:uid="{00000000-0005-0000-0000-000005060000}"/>
    <cellStyle name="Normal 2 25 2" xfId="34676" xr:uid="{00000000-0005-0000-0000-000074870000}"/>
    <cellStyle name="Normal 2 26" xfId="1540" xr:uid="{00000000-0005-0000-0000-000004060000}"/>
    <cellStyle name="Normal 2 26 2" xfId="34677" xr:uid="{00000000-0005-0000-0000-000075870000}"/>
    <cellStyle name="Normal 2 27" xfId="1539" xr:uid="{00000000-0005-0000-0000-000003060000}"/>
    <cellStyle name="Normal 2 27 2" xfId="34678" xr:uid="{00000000-0005-0000-0000-000076870000}"/>
    <cellStyle name="Normal 2 28" xfId="1538" xr:uid="{00000000-0005-0000-0000-000002060000}"/>
    <cellStyle name="Normal 2 28 2" xfId="34679" xr:uid="{00000000-0005-0000-0000-000077870000}"/>
    <cellStyle name="Normal 2 29" xfId="1537" xr:uid="{00000000-0005-0000-0000-000001060000}"/>
    <cellStyle name="Normal 2 29 2" xfId="34680" xr:uid="{00000000-0005-0000-0000-000078870000}"/>
    <cellStyle name="Normal 2 3" xfId="24" xr:uid="{00000000-0005-0000-0000-000018000000}"/>
    <cellStyle name="Normal 2 3 2" xfId="47" xr:uid="{00000000-0005-0000-0000-00002F000000}"/>
    <cellStyle name="Normal 2 3 3" xfId="173" xr:uid="{00000000-0005-0000-0000-0000AD000000}"/>
    <cellStyle name="Normal 2 3 4" xfId="237" xr:uid="{00000000-0005-0000-0000-0000ED000000}"/>
    <cellStyle name="Normal 2 3 5" xfId="249" xr:uid="{00000000-0005-0000-0000-0000F9000000}"/>
    <cellStyle name="Normal 2 3 6" xfId="592" xr:uid="{00000000-0005-0000-0000-000050020000}"/>
    <cellStyle name="Normal 2 3 7" xfId="593" xr:uid="{00000000-0005-0000-0000-000051020000}"/>
    <cellStyle name="Normal 2 3 8" xfId="594" xr:uid="{00000000-0005-0000-0000-000052020000}"/>
    <cellStyle name="Normal 2 3 9" xfId="1536" xr:uid="{00000000-0005-0000-0000-000000060000}"/>
    <cellStyle name="Normal 2 30" xfId="1535" xr:uid="{00000000-0005-0000-0000-0000FF050000}"/>
    <cellStyle name="Normal 2 30 2" xfId="34681" xr:uid="{00000000-0005-0000-0000-000079870000}"/>
    <cellStyle name="Normal 2 31" xfId="1534" xr:uid="{00000000-0005-0000-0000-0000FE050000}"/>
    <cellStyle name="Normal 2 31 2" xfId="34682" xr:uid="{00000000-0005-0000-0000-00007A870000}"/>
    <cellStyle name="Normal 2 32" xfId="1533" xr:uid="{00000000-0005-0000-0000-0000FD050000}"/>
    <cellStyle name="Normal 2 32 2" xfId="34683" xr:uid="{00000000-0005-0000-0000-00007B870000}"/>
    <cellStyle name="Normal 2 33" xfId="1532" xr:uid="{00000000-0005-0000-0000-0000FC050000}"/>
    <cellStyle name="Normal 2 33 2" xfId="34684" xr:uid="{00000000-0005-0000-0000-00007C870000}"/>
    <cellStyle name="Normal 2 34" xfId="1531" xr:uid="{00000000-0005-0000-0000-0000FB050000}"/>
    <cellStyle name="Normal 2 34 2" xfId="34685" xr:uid="{00000000-0005-0000-0000-00007D870000}"/>
    <cellStyle name="Normal 2 35" xfId="1530" xr:uid="{00000000-0005-0000-0000-0000FA050000}"/>
    <cellStyle name="Normal 2 35 2" xfId="34686" xr:uid="{00000000-0005-0000-0000-00007E870000}"/>
    <cellStyle name="Normal 2 36" xfId="1529" xr:uid="{00000000-0005-0000-0000-0000F9050000}"/>
    <cellStyle name="Normal 2 36 2" xfId="34687" xr:uid="{00000000-0005-0000-0000-00007F870000}"/>
    <cellStyle name="Normal 2 37" xfId="1528" xr:uid="{00000000-0005-0000-0000-0000F8050000}"/>
    <cellStyle name="Normal 2 37 2" xfId="34688" xr:uid="{00000000-0005-0000-0000-000080870000}"/>
    <cellStyle name="Normal 2 38" xfId="1527" xr:uid="{00000000-0005-0000-0000-0000F7050000}"/>
    <cellStyle name="Normal 2 38 2" xfId="34689" xr:uid="{00000000-0005-0000-0000-000081870000}"/>
    <cellStyle name="Normal 2 39" xfId="1526" xr:uid="{00000000-0005-0000-0000-0000F6050000}"/>
    <cellStyle name="Normal 2 39 2" xfId="34690" xr:uid="{00000000-0005-0000-0000-000082870000}"/>
    <cellStyle name="Normal 2 4" xfId="31" xr:uid="{00000000-0005-0000-0000-00001F000000}"/>
    <cellStyle name="Normal 2 4 10" xfId="12677" xr:uid="{00000000-0005-0000-0000-000085310000}"/>
    <cellStyle name="Normal 2 4 2" xfId="84" xr:uid="{00000000-0005-0000-0000-000054000000}"/>
    <cellStyle name="Normal 2 4 3" xfId="192" xr:uid="{00000000-0005-0000-0000-0000C0000000}"/>
    <cellStyle name="Normal 2 4 4" xfId="197" xr:uid="{00000000-0005-0000-0000-0000C5000000}"/>
    <cellStyle name="Normal 2 4 5" xfId="194" xr:uid="{00000000-0005-0000-0000-0000C2000000}"/>
    <cellStyle name="Normal 2 4 6" xfId="600" xr:uid="{00000000-0005-0000-0000-000058020000}"/>
    <cellStyle name="Normal 2 4 7" xfId="601" xr:uid="{00000000-0005-0000-0000-000059020000}"/>
    <cellStyle name="Normal 2 4 8" xfId="602" xr:uid="{00000000-0005-0000-0000-00005A020000}"/>
    <cellStyle name="Normal 2 4 9" xfId="1525" xr:uid="{00000000-0005-0000-0000-0000F5050000}"/>
    <cellStyle name="Normal 2 40" xfId="1524" xr:uid="{00000000-0005-0000-0000-0000F4050000}"/>
    <cellStyle name="Normal 2 40 2" xfId="34691" xr:uid="{00000000-0005-0000-0000-000083870000}"/>
    <cellStyle name="Normal 2 41" xfId="1523" xr:uid="{00000000-0005-0000-0000-0000F3050000}"/>
    <cellStyle name="Normal 2 41 2" xfId="34692" xr:uid="{00000000-0005-0000-0000-000084870000}"/>
    <cellStyle name="Normal 2 42" xfId="1522" xr:uid="{00000000-0005-0000-0000-0000F2050000}"/>
    <cellStyle name="Normal 2 42 2" xfId="34693" xr:uid="{00000000-0005-0000-0000-000085870000}"/>
    <cellStyle name="Normal 2 43" xfId="1521" xr:uid="{00000000-0005-0000-0000-0000F1050000}"/>
    <cellStyle name="Normal 2 43 2" xfId="34694" xr:uid="{00000000-0005-0000-0000-000086870000}"/>
    <cellStyle name="Normal 2 44" xfId="1520" xr:uid="{00000000-0005-0000-0000-0000F0050000}"/>
    <cellStyle name="Normal 2 44 2" xfId="34695" xr:uid="{00000000-0005-0000-0000-000087870000}"/>
    <cellStyle name="Normal 2 45" xfId="1519" xr:uid="{00000000-0005-0000-0000-0000EF050000}"/>
    <cellStyle name="Normal 2 45 2" xfId="34696" xr:uid="{00000000-0005-0000-0000-000088870000}"/>
    <cellStyle name="Normal 2 46" xfId="1518" xr:uid="{00000000-0005-0000-0000-0000EE050000}"/>
    <cellStyle name="Normal 2 46 2" xfId="34697" xr:uid="{00000000-0005-0000-0000-000089870000}"/>
    <cellStyle name="Normal 2 47" xfId="1517" xr:uid="{00000000-0005-0000-0000-0000ED050000}"/>
    <cellStyle name="Normal 2 47 2" xfId="34698" xr:uid="{00000000-0005-0000-0000-00008A870000}"/>
    <cellStyle name="Normal 2 48" xfId="1516" xr:uid="{00000000-0005-0000-0000-0000EC050000}"/>
    <cellStyle name="Normal 2 48 2" xfId="34699" xr:uid="{00000000-0005-0000-0000-00008B870000}"/>
    <cellStyle name="Normal 2 49" xfId="1515" xr:uid="{00000000-0005-0000-0000-0000EB050000}"/>
    <cellStyle name="Normal 2 49 2" xfId="34700" xr:uid="{00000000-0005-0000-0000-00008C870000}"/>
    <cellStyle name="Normal 2 5" xfId="38" xr:uid="{00000000-0005-0000-0000-000026000000}"/>
    <cellStyle name="Normal 2 5 2" xfId="85" xr:uid="{00000000-0005-0000-0000-000055000000}"/>
    <cellStyle name="Normal 2 5 3" xfId="193" xr:uid="{00000000-0005-0000-0000-0000C1000000}"/>
    <cellStyle name="Normal 2 5 4" xfId="196" xr:uid="{00000000-0005-0000-0000-0000C4000000}"/>
    <cellStyle name="Normal 2 5 5" xfId="195" xr:uid="{00000000-0005-0000-0000-0000C3000000}"/>
    <cellStyle name="Normal 2 5 6" xfId="608" xr:uid="{00000000-0005-0000-0000-000060020000}"/>
    <cellStyle name="Normal 2 5 7" xfId="609" xr:uid="{00000000-0005-0000-0000-000061020000}"/>
    <cellStyle name="Normal 2 5 8" xfId="610" xr:uid="{00000000-0005-0000-0000-000062020000}"/>
    <cellStyle name="Normal 2 5 9" xfId="1514" xr:uid="{00000000-0005-0000-0000-0000EA050000}"/>
    <cellStyle name="Normal 2 50" xfId="1513" xr:uid="{00000000-0005-0000-0000-0000E9050000}"/>
    <cellStyle name="Normal 2 50 2" xfId="34701" xr:uid="{00000000-0005-0000-0000-00008D870000}"/>
    <cellStyle name="Normal 2 51" xfId="1512" xr:uid="{00000000-0005-0000-0000-0000E8050000}"/>
    <cellStyle name="Normal 2 51 2" xfId="34702" xr:uid="{00000000-0005-0000-0000-00008E870000}"/>
    <cellStyle name="Normal 2 52" xfId="1511" xr:uid="{00000000-0005-0000-0000-0000E7050000}"/>
    <cellStyle name="Normal 2 52 2" xfId="34703" xr:uid="{00000000-0005-0000-0000-00008F870000}"/>
    <cellStyle name="Normal 2 53" xfId="1510" xr:uid="{00000000-0005-0000-0000-0000E6050000}"/>
    <cellStyle name="Normal 2 53 2" xfId="34704" xr:uid="{00000000-0005-0000-0000-000090870000}"/>
    <cellStyle name="Normal 2 54" xfId="1509" xr:uid="{00000000-0005-0000-0000-0000E5050000}"/>
    <cellStyle name="Normal 2 54 2" xfId="34705" xr:uid="{00000000-0005-0000-0000-000091870000}"/>
    <cellStyle name="Normal 2 55" xfId="1508" xr:uid="{00000000-0005-0000-0000-0000E4050000}"/>
    <cellStyle name="Normal 2 55 2" xfId="34706" xr:uid="{00000000-0005-0000-0000-000092870000}"/>
    <cellStyle name="Normal 2 56" xfId="1507" xr:uid="{00000000-0005-0000-0000-0000E3050000}"/>
    <cellStyle name="Normal 2 56 2" xfId="1506" xr:uid="{00000000-0005-0000-0000-0000E2050000}"/>
    <cellStyle name="Normal 2 56 3" xfId="1505" xr:uid="{00000000-0005-0000-0000-0000E1050000}"/>
    <cellStyle name="Normal 2 56 4" xfId="1504" xr:uid="{00000000-0005-0000-0000-0000E0050000}"/>
    <cellStyle name="Normal 2 56 5" xfId="1503" xr:uid="{00000000-0005-0000-0000-0000DF050000}"/>
    <cellStyle name="Normal 2 56 6" xfId="1502" xr:uid="{00000000-0005-0000-0000-0000DE050000}"/>
    <cellStyle name="Normal 2 56 7" xfId="1501" xr:uid="{00000000-0005-0000-0000-0000DD050000}"/>
    <cellStyle name="Normal 2 56 8" xfId="1500" xr:uid="{00000000-0005-0000-0000-0000DC050000}"/>
    <cellStyle name="Normal 2 57" xfId="1499" xr:uid="{00000000-0005-0000-0000-0000DB050000}"/>
    <cellStyle name="Normal 2 57 2" xfId="1498" xr:uid="{00000000-0005-0000-0000-0000DA050000}"/>
    <cellStyle name="Normal 2 57 3" xfId="1497" xr:uid="{00000000-0005-0000-0000-0000D9050000}"/>
    <cellStyle name="Normal 2 57 4" xfId="1496" xr:uid="{00000000-0005-0000-0000-0000D8050000}"/>
    <cellStyle name="Normal 2 57 5" xfId="1495" xr:uid="{00000000-0005-0000-0000-0000D7050000}"/>
    <cellStyle name="Normal 2 57 6" xfId="1494" xr:uid="{00000000-0005-0000-0000-0000D6050000}"/>
    <cellStyle name="Normal 2 57 7" xfId="1493" xr:uid="{00000000-0005-0000-0000-0000D5050000}"/>
    <cellStyle name="Normal 2 57 8" xfId="1492" xr:uid="{00000000-0005-0000-0000-0000D4050000}"/>
    <cellStyle name="Normal 2 58" xfId="1491" xr:uid="{00000000-0005-0000-0000-0000D3050000}"/>
    <cellStyle name="Normal 2 58 2" xfId="1490" xr:uid="{00000000-0005-0000-0000-0000D2050000}"/>
    <cellStyle name="Normal 2 58 3" xfId="1489" xr:uid="{00000000-0005-0000-0000-0000D1050000}"/>
    <cellStyle name="Normal 2 58 4" xfId="1488" xr:uid="{00000000-0005-0000-0000-0000D0050000}"/>
    <cellStyle name="Normal 2 58 5" xfId="1487" xr:uid="{00000000-0005-0000-0000-0000CF050000}"/>
    <cellStyle name="Normal 2 58 6" xfId="1486" xr:uid="{00000000-0005-0000-0000-0000CE050000}"/>
    <cellStyle name="Normal 2 58 7" xfId="1485" xr:uid="{00000000-0005-0000-0000-0000CD050000}"/>
    <cellStyle name="Normal 2 58 8" xfId="1484" xr:uid="{00000000-0005-0000-0000-0000CC050000}"/>
    <cellStyle name="Normal 2 59" xfId="1483" xr:uid="{00000000-0005-0000-0000-0000CB050000}"/>
    <cellStyle name="Normal 2 59 2" xfId="1482" xr:uid="{00000000-0005-0000-0000-0000CA050000}"/>
    <cellStyle name="Normal 2 59 3" xfId="1481" xr:uid="{00000000-0005-0000-0000-0000C9050000}"/>
    <cellStyle name="Normal 2 59 4" xfId="1480" xr:uid="{00000000-0005-0000-0000-0000C8050000}"/>
    <cellStyle name="Normal 2 59 5" xfId="1479" xr:uid="{00000000-0005-0000-0000-0000C7050000}"/>
    <cellStyle name="Normal 2 59 6" xfId="1478" xr:uid="{00000000-0005-0000-0000-0000C6050000}"/>
    <cellStyle name="Normal 2 59 7" xfId="1477" xr:uid="{00000000-0005-0000-0000-0000C5050000}"/>
    <cellStyle name="Normal 2 59 8" xfId="1476" xr:uid="{00000000-0005-0000-0000-0000C4050000}"/>
    <cellStyle name="Normal 2 6" xfId="46" xr:uid="{00000000-0005-0000-0000-00002E000000}"/>
    <cellStyle name="Normal 2 6 2" xfId="612" xr:uid="{00000000-0005-0000-0000-000064020000}"/>
    <cellStyle name="Normal 2 6 3" xfId="613" xr:uid="{00000000-0005-0000-0000-000065020000}"/>
    <cellStyle name="Normal 2 6 4" xfId="614" xr:uid="{00000000-0005-0000-0000-000066020000}"/>
    <cellStyle name="Normal 2 6 5" xfId="611" xr:uid="{00000000-0005-0000-0000-000063020000}"/>
    <cellStyle name="Normal 2 6 6" xfId="1475" xr:uid="{00000000-0005-0000-0000-0000C3050000}"/>
    <cellStyle name="Normal 2 60" xfId="1474" xr:uid="{00000000-0005-0000-0000-0000C2050000}"/>
    <cellStyle name="Normal 2 60 2" xfId="1473" xr:uid="{00000000-0005-0000-0000-0000C1050000}"/>
    <cellStyle name="Normal 2 60 3" xfId="1472" xr:uid="{00000000-0005-0000-0000-0000C0050000}"/>
    <cellStyle name="Normal 2 60 4" xfId="1471" xr:uid="{00000000-0005-0000-0000-0000BF050000}"/>
    <cellStyle name="Normal 2 60 5" xfId="1470" xr:uid="{00000000-0005-0000-0000-0000BE050000}"/>
    <cellStyle name="Normal 2 60 6" xfId="1469" xr:uid="{00000000-0005-0000-0000-0000BD050000}"/>
    <cellStyle name="Normal 2 60 7" xfId="1468" xr:uid="{00000000-0005-0000-0000-0000BC050000}"/>
    <cellStyle name="Normal 2 60 8" xfId="1467" xr:uid="{00000000-0005-0000-0000-0000BB050000}"/>
    <cellStyle name="Normal 2 61" xfId="1466" xr:uid="{00000000-0005-0000-0000-0000BA050000}"/>
    <cellStyle name="Normal 2 61 2" xfId="1465" xr:uid="{00000000-0005-0000-0000-0000B9050000}"/>
    <cellStyle name="Normal 2 61 3" xfId="1464" xr:uid="{00000000-0005-0000-0000-0000B8050000}"/>
    <cellStyle name="Normal 2 61 4" xfId="1463" xr:uid="{00000000-0005-0000-0000-0000B7050000}"/>
    <cellStyle name="Normal 2 61 5" xfId="1462" xr:uid="{00000000-0005-0000-0000-0000B6050000}"/>
    <cellStyle name="Normal 2 61 6" xfId="1461" xr:uid="{00000000-0005-0000-0000-0000B5050000}"/>
    <cellStyle name="Normal 2 61 7" xfId="1460" xr:uid="{00000000-0005-0000-0000-0000B4050000}"/>
    <cellStyle name="Normal 2 61 8" xfId="1459" xr:uid="{00000000-0005-0000-0000-0000B3050000}"/>
    <cellStyle name="Normal 2 62" xfId="1458" xr:uid="{00000000-0005-0000-0000-0000B2050000}"/>
    <cellStyle name="Normal 2 62 2" xfId="1457" xr:uid="{00000000-0005-0000-0000-0000B1050000}"/>
    <cellStyle name="Normal 2 62 3" xfId="1456" xr:uid="{00000000-0005-0000-0000-0000B0050000}"/>
    <cellStyle name="Normal 2 62 4" xfId="1455" xr:uid="{00000000-0005-0000-0000-0000AF050000}"/>
    <cellStyle name="Normal 2 62 5" xfId="1454" xr:uid="{00000000-0005-0000-0000-0000AE050000}"/>
    <cellStyle name="Normal 2 62 6" xfId="1453" xr:uid="{00000000-0005-0000-0000-0000AD050000}"/>
    <cellStyle name="Normal 2 62 7" xfId="1452" xr:uid="{00000000-0005-0000-0000-0000AC050000}"/>
    <cellStyle name="Normal 2 62 8" xfId="1451" xr:uid="{00000000-0005-0000-0000-0000AB050000}"/>
    <cellStyle name="Normal 2 63" xfId="1450" xr:uid="{00000000-0005-0000-0000-0000AA050000}"/>
    <cellStyle name="Normal 2 63 2" xfId="1449" xr:uid="{00000000-0005-0000-0000-0000A9050000}"/>
    <cellStyle name="Normal 2 63 3" xfId="1448" xr:uid="{00000000-0005-0000-0000-0000A8050000}"/>
    <cellStyle name="Normal 2 63 4" xfId="1447" xr:uid="{00000000-0005-0000-0000-0000A7050000}"/>
    <cellStyle name="Normal 2 63 5" xfId="1446" xr:uid="{00000000-0005-0000-0000-0000A6050000}"/>
    <cellStyle name="Normal 2 63 6" xfId="1445" xr:uid="{00000000-0005-0000-0000-0000A5050000}"/>
    <cellStyle name="Normal 2 63 7" xfId="1444" xr:uid="{00000000-0005-0000-0000-0000A4050000}"/>
    <cellStyle name="Normal 2 63 8" xfId="1443" xr:uid="{00000000-0005-0000-0000-0000A3050000}"/>
    <cellStyle name="Normal 2 64" xfId="1442" xr:uid="{00000000-0005-0000-0000-0000A2050000}"/>
    <cellStyle name="Normal 2 64 2" xfId="1441" xr:uid="{00000000-0005-0000-0000-0000A1050000}"/>
    <cellStyle name="Normal 2 64 3" xfId="1440" xr:uid="{00000000-0005-0000-0000-0000A0050000}"/>
    <cellStyle name="Normal 2 64 4" xfId="1439" xr:uid="{00000000-0005-0000-0000-00009F050000}"/>
    <cellStyle name="Normal 2 64 5" xfId="1438" xr:uid="{00000000-0005-0000-0000-00009E050000}"/>
    <cellStyle name="Normal 2 64 6" xfId="1437" xr:uid="{00000000-0005-0000-0000-00009D050000}"/>
    <cellStyle name="Normal 2 64 7" xfId="1436" xr:uid="{00000000-0005-0000-0000-00009C050000}"/>
    <cellStyle name="Normal 2 64 8" xfId="1435" xr:uid="{00000000-0005-0000-0000-00009B050000}"/>
    <cellStyle name="Normal 2 65" xfId="1434" xr:uid="{00000000-0005-0000-0000-00009A050000}"/>
    <cellStyle name="Normal 2 65 2" xfId="34707" xr:uid="{00000000-0005-0000-0000-000093870000}"/>
    <cellStyle name="Normal 2 66" xfId="1433" xr:uid="{00000000-0005-0000-0000-000099050000}"/>
    <cellStyle name="Normal 2 66 2" xfId="34708" xr:uid="{00000000-0005-0000-0000-000094870000}"/>
    <cellStyle name="Normal 2 67" xfId="1432" xr:uid="{00000000-0005-0000-0000-000098050000}"/>
    <cellStyle name="Normal 2 67 2" xfId="34709" xr:uid="{00000000-0005-0000-0000-000095870000}"/>
    <cellStyle name="Normal 2 68" xfId="1431" xr:uid="{00000000-0005-0000-0000-000097050000}"/>
    <cellStyle name="Normal 2 68 2" xfId="1334" xr:uid="{00000000-0005-0000-0000-000036050000}"/>
    <cellStyle name="Normal 2 68 3" xfId="1430" xr:uid="{00000000-0005-0000-0000-000096050000}"/>
    <cellStyle name="Normal 2 68 4" xfId="1429" xr:uid="{00000000-0005-0000-0000-000095050000}"/>
    <cellStyle name="Normal 2 68 5" xfId="1428" xr:uid="{00000000-0005-0000-0000-000094050000}"/>
    <cellStyle name="Normal 2 68 6" xfId="1427" xr:uid="{00000000-0005-0000-0000-000093050000}"/>
    <cellStyle name="Normal 2 68 7" xfId="1426" xr:uid="{00000000-0005-0000-0000-000092050000}"/>
    <cellStyle name="Normal 2 68 8" xfId="1425" xr:uid="{00000000-0005-0000-0000-000091050000}"/>
    <cellStyle name="Normal 2 69" xfId="1424" xr:uid="{00000000-0005-0000-0000-000090050000}"/>
    <cellStyle name="Normal 2 69 2" xfId="1423" xr:uid="{00000000-0005-0000-0000-00008F050000}"/>
    <cellStyle name="Normal 2 69 3" xfId="1422" xr:uid="{00000000-0005-0000-0000-00008E050000}"/>
    <cellStyle name="Normal 2 69 4" xfId="1421" xr:uid="{00000000-0005-0000-0000-00008D050000}"/>
    <cellStyle name="Normal 2 69 5" xfId="1420" xr:uid="{00000000-0005-0000-0000-00008C050000}"/>
    <cellStyle name="Normal 2 69 6" xfId="1419" xr:uid="{00000000-0005-0000-0000-00008B050000}"/>
    <cellStyle name="Normal 2 69 7" xfId="1418" xr:uid="{00000000-0005-0000-0000-00008A050000}"/>
    <cellStyle name="Normal 2 69 8" xfId="1417" xr:uid="{00000000-0005-0000-0000-000089050000}"/>
    <cellStyle name="Normal 2 7" xfId="172" xr:uid="{00000000-0005-0000-0000-0000AC000000}"/>
    <cellStyle name="Normal 2 7 2" xfId="616" xr:uid="{00000000-0005-0000-0000-000068020000}"/>
    <cellStyle name="Normal 2 7 3" xfId="617" xr:uid="{00000000-0005-0000-0000-000069020000}"/>
    <cellStyle name="Normal 2 7 4" xfId="618" xr:uid="{00000000-0005-0000-0000-00006A020000}"/>
    <cellStyle name="Normal 2 7 5" xfId="615" xr:uid="{00000000-0005-0000-0000-000067020000}"/>
    <cellStyle name="Normal 2 7 6" xfId="1416" xr:uid="{00000000-0005-0000-0000-000088050000}"/>
    <cellStyle name="Normal 2 70" xfId="1415" xr:uid="{00000000-0005-0000-0000-000087050000}"/>
    <cellStyle name="Normal 2 70 2" xfId="1414" xr:uid="{00000000-0005-0000-0000-000086050000}"/>
    <cellStyle name="Normal 2 70 3" xfId="1413" xr:uid="{00000000-0005-0000-0000-000085050000}"/>
    <cellStyle name="Normal 2 70 4" xfId="1412" xr:uid="{00000000-0005-0000-0000-000084050000}"/>
    <cellStyle name="Normal 2 70 5" xfId="1411" xr:uid="{00000000-0005-0000-0000-000083050000}"/>
    <cellStyle name="Normal 2 70 6" xfId="1410" xr:uid="{00000000-0005-0000-0000-000082050000}"/>
    <cellStyle name="Normal 2 70 7" xfId="1409" xr:uid="{00000000-0005-0000-0000-000081050000}"/>
    <cellStyle name="Normal 2 70 8" xfId="1408" xr:uid="{00000000-0005-0000-0000-000080050000}"/>
    <cellStyle name="Normal 2 71" xfId="1407" xr:uid="{00000000-0005-0000-0000-00007F050000}"/>
    <cellStyle name="Normal 2 71 2" xfId="1406" xr:uid="{00000000-0005-0000-0000-00007E050000}"/>
    <cellStyle name="Normal 2 71 3" xfId="1405" xr:uid="{00000000-0005-0000-0000-00007D050000}"/>
    <cellStyle name="Normal 2 71 4" xfId="1404" xr:uid="{00000000-0005-0000-0000-00007C050000}"/>
    <cellStyle name="Normal 2 71 5" xfId="1403" xr:uid="{00000000-0005-0000-0000-00007B050000}"/>
    <cellStyle name="Normal 2 71 6" xfId="1402" xr:uid="{00000000-0005-0000-0000-00007A050000}"/>
    <cellStyle name="Normal 2 71 7" xfId="1401" xr:uid="{00000000-0005-0000-0000-000079050000}"/>
    <cellStyle name="Normal 2 71 8" xfId="1400" xr:uid="{00000000-0005-0000-0000-000078050000}"/>
    <cellStyle name="Normal 2 71 9" xfId="1399" xr:uid="{00000000-0005-0000-0000-000077050000}"/>
    <cellStyle name="Normal 2 72" xfId="1398" xr:uid="{00000000-0005-0000-0000-000076050000}"/>
    <cellStyle name="Normal 2 72 13" xfId="3577" xr:uid="{00000000-0005-0000-0000-0000F90D0000}"/>
    <cellStyle name="Normal 2 72 13 10" xfId="52114" xr:uid="{00000000-0005-0000-0000-000092CB0000}"/>
    <cellStyle name="Normal 2 72 13 2" xfId="4383" xr:uid="{00000000-0005-0000-0000-00001F110000}"/>
    <cellStyle name="Normal 2 72 13 3" xfId="5172" xr:uid="{00000000-0005-0000-0000-000034140000}"/>
    <cellStyle name="Normal 2 72 13 4" xfId="5961" xr:uid="{00000000-0005-0000-0000-000049170000}"/>
    <cellStyle name="Normal 2 72 13 5" xfId="6750" xr:uid="{00000000-0005-0000-0000-00005E1A0000}"/>
    <cellStyle name="Normal 2 72 13 6" xfId="7539" xr:uid="{00000000-0005-0000-0000-0000731D0000}"/>
    <cellStyle name="Normal 2 72 13 7" xfId="8328" xr:uid="{00000000-0005-0000-0000-000088200000}"/>
    <cellStyle name="Normal 2 72 13 8" xfId="9117" xr:uid="{00000000-0005-0000-0000-00009D230000}"/>
    <cellStyle name="Normal 2 72 13 9" xfId="51152" xr:uid="{00000000-0005-0000-0000-0000D0C70000}"/>
    <cellStyle name="Normal 2 72 2" xfId="1397" xr:uid="{00000000-0005-0000-0000-000075050000}"/>
    <cellStyle name="Normal 2 72 3" xfId="1396" xr:uid="{00000000-0005-0000-0000-000074050000}"/>
    <cellStyle name="Normal 2 72 4" xfId="1395" xr:uid="{00000000-0005-0000-0000-000073050000}"/>
    <cellStyle name="Normal 2 72 5" xfId="1394" xr:uid="{00000000-0005-0000-0000-000072050000}"/>
    <cellStyle name="Normal 2 72 6" xfId="1393" xr:uid="{00000000-0005-0000-0000-000071050000}"/>
    <cellStyle name="Normal 2 72 7" xfId="1392" xr:uid="{00000000-0005-0000-0000-000070050000}"/>
    <cellStyle name="Normal 2 72 8" xfId="1391" xr:uid="{00000000-0005-0000-0000-00006F050000}"/>
    <cellStyle name="Normal 2 73" xfId="1390" xr:uid="{00000000-0005-0000-0000-00006E050000}"/>
    <cellStyle name="Normal 2 73 2" xfId="1389" xr:uid="{00000000-0005-0000-0000-00006D050000}"/>
    <cellStyle name="Normal 2 73 3" xfId="1388" xr:uid="{00000000-0005-0000-0000-00006C050000}"/>
    <cellStyle name="Normal 2 73 4" xfId="1387" xr:uid="{00000000-0005-0000-0000-00006B050000}"/>
    <cellStyle name="Normal 2 73 5" xfId="1386" xr:uid="{00000000-0005-0000-0000-00006A050000}"/>
    <cellStyle name="Normal 2 73 6" xfId="1385" xr:uid="{00000000-0005-0000-0000-000069050000}"/>
    <cellStyle name="Normal 2 73 7" xfId="1384" xr:uid="{00000000-0005-0000-0000-000068050000}"/>
    <cellStyle name="Normal 2 73 8" xfId="1383" xr:uid="{00000000-0005-0000-0000-000067050000}"/>
    <cellStyle name="Normal 2 74" xfId="1382" xr:uid="{00000000-0005-0000-0000-000066050000}"/>
    <cellStyle name="Normal 2 74 2" xfId="1381" xr:uid="{00000000-0005-0000-0000-000065050000}"/>
    <cellStyle name="Normal 2 74 3" xfId="1380" xr:uid="{00000000-0005-0000-0000-000064050000}"/>
    <cellStyle name="Normal 2 74 4" xfId="1379" xr:uid="{00000000-0005-0000-0000-000063050000}"/>
    <cellStyle name="Normal 2 74 5" xfId="1378" xr:uid="{00000000-0005-0000-0000-000062050000}"/>
    <cellStyle name="Normal 2 74 6" xfId="1377" xr:uid="{00000000-0005-0000-0000-000061050000}"/>
    <cellStyle name="Normal 2 74 7" xfId="1376" xr:uid="{00000000-0005-0000-0000-000060050000}"/>
    <cellStyle name="Normal 2 74 8" xfId="1375" xr:uid="{00000000-0005-0000-0000-00005F050000}"/>
    <cellStyle name="Normal 2 75" xfId="1374" xr:uid="{00000000-0005-0000-0000-00005E050000}"/>
    <cellStyle name="Normal 2 75 2" xfId="1373" xr:uid="{00000000-0005-0000-0000-00005D050000}"/>
    <cellStyle name="Normal 2 75 3" xfId="1372" xr:uid="{00000000-0005-0000-0000-00005C050000}"/>
    <cellStyle name="Normal 2 75 4" xfId="1371" xr:uid="{00000000-0005-0000-0000-00005B050000}"/>
    <cellStyle name="Normal 2 75 5" xfId="1370" xr:uid="{00000000-0005-0000-0000-00005A050000}"/>
    <cellStyle name="Normal 2 75 6" xfId="1369" xr:uid="{00000000-0005-0000-0000-000059050000}"/>
    <cellStyle name="Normal 2 75 7" xfId="1368" xr:uid="{00000000-0005-0000-0000-000058050000}"/>
    <cellStyle name="Normal 2 75 8" xfId="1367" xr:uid="{00000000-0005-0000-0000-000057050000}"/>
    <cellStyle name="Normal 2 76" xfId="1366" xr:uid="{00000000-0005-0000-0000-000056050000}"/>
    <cellStyle name="Normal 2 76 2" xfId="1365" xr:uid="{00000000-0005-0000-0000-000055050000}"/>
    <cellStyle name="Normal 2 76 3" xfId="1364" xr:uid="{00000000-0005-0000-0000-000054050000}"/>
    <cellStyle name="Normal 2 76 4" xfId="1363" xr:uid="{00000000-0005-0000-0000-000053050000}"/>
    <cellStyle name="Normal 2 76 5" xfId="1362" xr:uid="{00000000-0005-0000-0000-000052050000}"/>
    <cellStyle name="Normal 2 76 6" xfId="1361" xr:uid="{00000000-0005-0000-0000-000051050000}"/>
    <cellStyle name="Normal 2 76 7" xfId="1360" xr:uid="{00000000-0005-0000-0000-000050050000}"/>
    <cellStyle name="Normal 2 76 8" xfId="1359" xr:uid="{00000000-0005-0000-0000-00004F050000}"/>
    <cellStyle name="Normal 2 77" xfId="1358" xr:uid="{00000000-0005-0000-0000-00004E050000}"/>
    <cellStyle name="Normal 2 77 2" xfId="1357" xr:uid="{00000000-0005-0000-0000-00004D050000}"/>
    <cellStyle name="Normal 2 77 3" xfId="1356" xr:uid="{00000000-0005-0000-0000-00004C050000}"/>
    <cellStyle name="Normal 2 77 4" xfId="1355" xr:uid="{00000000-0005-0000-0000-00004B050000}"/>
    <cellStyle name="Normal 2 77 5" xfId="1354" xr:uid="{00000000-0005-0000-0000-00004A050000}"/>
    <cellStyle name="Normal 2 77 6" xfId="1353" xr:uid="{00000000-0005-0000-0000-000049050000}"/>
    <cellStyle name="Normal 2 77 7" xfId="1352" xr:uid="{00000000-0005-0000-0000-000048050000}"/>
    <cellStyle name="Normal 2 77 8" xfId="1351" xr:uid="{00000000-0005-0000-0000-000047050000}"/>
    <cellStyle name="Normal 2 78" xfId="1350" xr:uid="{00000000-0005-0000-0000-000046050000}"/>
    <cellStyle name="Normal 2 78 2" xfId="1349" xr:uid="{00000000-0005-0000-0000-000045050000}"/>
    <cellStyle name="Normal 2 78 3" xfId="1348" xr:uid="{00000000-0005-0000-0000-000044050000}"/>
    <cellStyle name="Normal 2 78 4" xfId="1347" xr:uid="{00000000-0005-0000-0000-000043050000}"/>
    <cellStyle name="Normal 2 78 5" xfId="1346" xr:uid="{00000000-0005-0000-0000-000042050000}"/>
    <cellStyle name="Normal 2 78 6" xfId="1345" xr:uid="{00000000-0005-0000-0000-000041050000}"/>
    <cellStyle name="Normal 2 78 7" xfId="1344" xr:uid="{00000000-0005-0000-0000-000040050000}"/>
    <cellStyle name="Normal 2 78 8" xfId="1343" xr:uid="{00000000-0005-0000-0000-00003F050000}"/>
    <cellStyle name="Normal 2 79" xfId="1342" xr:uid="{00000000-0005-0000-0000-00003E050000}"/>
    <cellStyle name="Normal 2 79 2" xfId="1341" xr:uid="{00000000-0005-0000-0000-00003D050000}"/>
    <cellStyle name="Normal 2 79 3" xfId="1340" xr:uid="{00000000-0005-0000-0000-00003C050000}"/>
    <cellStyle name="Normal 2 79 4" xfId="273" xr:uid="{00000000-0005-0000-0000-000011010000}"/>
    <cellStyle name="Normal 2 79 5" xfId="281" xr:uid="{00000000-0005-0000-0000-000019010000}"/>
    <cellStyle name="Normal 2 79 6" xfId="289" xr:uid="{00000000-0005-0000-0000-000021010000}"/>
    <cellStyle name="Normal 2 79 7" xfId="297" xr:uid="{00000000-0005-0000-0000-000029010000}"/>
    <cellStyle name="Normal 2 79 8" xfId="305" xr:uid="{00000000-0005-0000-0000-000031010000}"/>
    <cellStyle name="Normal 2 8" xfId="238" xr:uid="{00000000-0005-0000-0000-0000EE000000}"/>
    <cellStyle name="Normal 2 8 2" xfId="619" xr:uid="{00000000-0005-0000-0000-00006B020000}"/>
    <cellStyle name="Normal 2 8 3" xfId="313" xr:uid="{00000000-0005-0000-0000-000039010000}"/>
    <cellStyle name="Normal 2 80" xfId="326" xr:uid="{00000000-0005-0000-0000-000046010000}"/>
    <cellStyle name="Normal 2 80 10" xfId="334" xr:uid="{00000000-0005-0000-0000-00004E010000}"/>
    <cellStyle name="Normal 2 80 11" xfId="342" xr:uid="{00000000-0005-0000-0000-000056010000}"/>
    <cellStyle name="Normal 2 80 12" xfId="350" xr:uid="{00000000-0005-0000-0000-00005E010000}"/>
    <cellStyle name="Normal 2 80 13" xfId="358" xr:uid="{00000000-0005-0000-0000-000066010000}"/>
    <cellStyle name="Normal 2 80 14" xfId="366" xr:uid="{00000000-0005-0000-0000-00006E010000}"/>
    <cellStyle name="Normal 2 80 15" xfId="381" xr:uid="{00000000-0005-0000-0000-00007D010000}"/>
    <cellStyle name="Normal 2 80 16" xfId="389" xr:uid="{00000000-0005-0000-0000-000085010000}"/>
    <cellStyle name="Normal 2 80 17" xfId="397" xr:uid="{00000000-0005-0000-0000-00008D010000}"/>
    <cellStyle name="Normal 2 80 18" xfId="405" xr:uid="{00000000-0005-0000-0000-000095010000}"/>
    <cellStyle name="Normal 2 80 19" xfId="413" xr:uid="{00000000-0005-0000-0000-00009D010000}"/>
    <cellStyle name="Normal 2 80 2" xfId="421" xr:uid="{00000000-0005-0000-0000-0000A5010000}"/>
    <cellStyle name="Normal 2 80 20" xfId="433" xr:uid="{00000000-0005-0000-0000-0000B1010000}"/>
    <cellStyle name="Normal 2 80 21" xfId="441" xr:uid="{00000000-0005-0000-0000-0000B9010000}"/>
    <cellStyle name="Normal 2 80 22" xfId="449" xr:uid="{00000000-0005-0000-0000-0000C1010000}"/>
    <cellStyle name="Normal 2 80 23" xfId="457" xr:uid="{00000000-0005-0000-0000-0000C9010000}"/>
    <cellStyle name="Normal 2 80 24" xfId="465" xr:uid="{00000000-0005-0000-0000-0000D1010000}"/>
    <cellStyle name="Normal 2 80 25" xfId="473" xr:uid="{00000000-0005-0000-0000-0000D9010000}"/>
    <cellStyle name="Normal 2 80 26" xfId="485" xr:uid="{00000000-0005-0000-0000-0000E5010000}"/>
    <cellStyle name="Normal 2 80 27" xfId="493" xr:uid="{00000000-0005-0000-0000-0000ED010000}"/>
    <cellStyle name="Normal 2 80 28" xfId="501" xr:uid="{00000000-0005-0000-0000-0000F5010000}"/>
    <cellStyle name="Normal 2 80 29" xfId="509" xr:uid="{00000000-0005-0000-0000-0000FD010000}"/>
    <cellStyle name="Normal 2 80 3" xfId="517" xr:uid="{00000000-0005-0000-0000-000005020000}"/>
    <cellStyle name="Normal 2 80 30" xfId="525" xr:uid="{00000000-0005-0000-0000-00000D020000}"/>
    <cellStyle name="Normal 2 80 4" xfId="536" xr:uid="{00000000-0005-0000-0000-000018020000}"/>
    <cellStyle name="Normal 2 80 5" xfId="555" xr:uid="{00000000-0005-0000-0000-00002B020000}"/>
    <cellStyle name="Normal 2 80 6" xfId="579" xr:uid="{00000000-0005-0000-0000-000043020000}"/>
    <cellStyle name="Normal 2 80 7" xfId="580" xr:uid="{00000000-0005-0000-0000-000044020000}"/>
    <cellStyle name="Normal 2 80 8" xfId="581" xr:uid="{00000000-0005-0000-0000-000045020000}"/>
    <cellStyle name="Normal 2 80 9" xfId="582" xr:uid="{00000000-0005-0000-0000-000046020000}"/>
    <cellStyle name="Normal 2 81" xfId="583" xr:uid="{00000000-0005-0000-0000-000047020000}"/>
    <cellStyle name="Normal 2 81 10" xfId="587" xr:uid="{00000000-0005-0000-0000-00004B020000}"/>
    <cellStyle name="Normal 2 81 11" xfId="588" xr:uid="{00000000-0005-0000-0000-00004C020000}"/>
    <cellStyle name="Normal 2 81 12" xfId="589" xr:uid="{00000000-0005-0000-0000-00004D020000}"/>
    <cellStyle name="Normal 2 81 13" xfId="590" xr:uid="{00000000-0005-0000-0000-00004E020000}"/>
    <cellStyle name="Normal 2 81 14" xfId="591" xr:uid="{00000000-0005-0000-0000-00004F020000}"/>
    <cellStyle name="Normal 2 81 15" xfId="595" xr:uid="{00000000-0005-0000-0000-000053020000}"/>
    <cellStyle name="Normal 2 81 16" xfId="596" xr:uid="{00000000-0005-0000-0000-000054020000}"/>
    <cellStyle name="Normal 2 81 17" xfId="597" xr:uid="{00000000-0005-0000-0000-000055020000}"/>
    <cellStyle name="Normal 2 81 18" xfId="598" xr:uid="{00000000-0005-0000-0000-000056020000}"/>
    <cellStyle name="Normal 2 81 19" xfId="599" xr:uid="{00000000-0005-0000-0000-000057020000}"/>
    <cellStyle name="Normal 2 81 2" xfId="603" xr:uid="{00000000-0005-0000-0000-00005B020000}"/>
    <cellStyle name="Normal 2 81 20" xfId="604" xr:uid="{00000000-0005-0000-0000-00005C020000}"/>
    <cellStyle name="Normal 2 81 21" xfId="605" xr:uid="{00000000-0005-0000-0000-00005D020000}"/>
    <cellStyle name="Normal 2 81 22" xfId="606" xr:uid="{00000000-0005-0000-0000-00005E020000}"/>
    <cellStyle name="Normal 2 81 23" xfId="607" xr:uid="{00000000-0005-0000-0000-00005F020000}"/>
    <cellStyle name="Normal 2 81 24" xfId="699" xr:uid="{00000000-0005-0000-0000-0000BB020000}"/>
    <cellStyle name="Normal 2 81 25" xfId="707" xr:uid="{00000000-0005-0000-0000-0000C3020000}"/>
    <cellStyle name="Normal 2 81 26" xfId="715" xr:uid="{00000000-0005-0000-0000-0000CB020000}"/>
    <cellStyle name="Normal 2 81 27" xfId="723" xr:uid="{00000000-0005-0000-0000-0000D3020000}"/>
    <cellStyle name="Normal 2 81 28" xfId="731" xr:uid="{00000000-0005-0000-0000-0000DB020000}"/>
    <cellStyle name="Normal 2 81 29" xfId="739" xr:uid="{00000000-0005-0000-0000-0000E3020000}"/>
    <cellStyle name="Normal 2 81 3" xfId="787" xr:uid="{00000000-0005-0000-0000-000013030000}"/>
    <cellStyle name="Normal 2 81 30" xfId="795" xr:uid="{00000000-0005-0000-0000-00001B030000}"/>
    <cellStyle name="Normal 2 81 4" xfId="803" xr:uid="{00000000-0005-0000-0000-000023030000}"/>
    <cellStyle name="Normal 2 81 5" xfId="811" xr:uid="{00000000-0005-0000-0000-00002B030000}"/>
    <cellStyle name="Normal 2 81 6" xfId="819" xr:uid="{00000000-0005-0000-0000-000033030000}"/>
    <cellStyle name="Normal 2 81 7" xfId="827" xr:uid="{00000000-0005-0000-0000-00003B030000}"/>
    <cellStyle name="Normal 2 81 8" xfId="835" xr:uid="{00000000-0005-0000-0000-000043030000}"/>
    <cellStyle name="Normal 2 81 9" xfId="843" xr:uid="{00000000-0005-0000-0000-00004B030000}"/>
    <cellStyle name="Normal 2 82" xfId="851" xr:uid="{00000000-0005-0000-0000-000053030000}"/>
    <cellStyle name="Normal 2 82 10" xfId="859" xr:uid="{00000000-0005-0000-0000-00005B030000}"/>
    <cellStyle name="Normal 2 82 11" xfId="867" xr:uid="{00000000-0005-0000-0000-000063030000}"/>
    <cellStyle name="Normal 2 82 12" xfId="868" xr:uid="{00000000-0005-0000-0000-000064030000}"/>
    <cellStyle name="Normal 2 82 13" xfId="869" xr:uid="{00000000-0005-0000-0000-000065030000}"/>
    <cellStyle name="Normal 2 82 14" xfId="870" xr:uid="{00000000-0005-0000-0000-000066030000}"/>
    <cellStyle name="Normal 2 82 15" xfId="871" xr:uid="{00000000-0005-0000-0000-000067030000}"/>
    <cellStyle name="Normal 2 82 16" xfId="875" xr:uid="{00000000-0005-0000-0000-00006B030000}"/>
    <cellStyle name="Normal 2 82 17" xfId="883" xr:uid="{00000000-0005-0000-0000-000073030000}"/>
    <cellStyle name="Normal 2 82 18" xfId="891" xr:uid="{00000000-0005-0000-0000-00007B030000}"/>
    <cellStyle name="Normal 2 82 19" xfId="899" xr:uid="{00000000-0005-0000-0000-000083030000}"/>
    <cellStyle name="Normal 2 82 2" xfId="907" xr:uid="{00000000-0005-0000-0000-00008B030000}"/>
    <cellStyle name="Normal 2 82 20" xfId="923" xr:uid="{00000000-0005-0000-0000-00009B030000}"/>
    <cellStyle name="Normal 2 82 21" xfId="924" xr:uid="{00000000-0005-0000-0000-00009C030000}"/>
    <cellStyle name="Normal 2 82 22" xfId="925" xr:uid="{00000000-0005-0000-0000-00009D030000}"/>
    <cellStyle name="Normal 2 82 23" xfId="926" xr:uid="{00000000-0005-0000-0000-00009E030000}"/>
    <cellStyle name="Normal 2 82 24" xfId="927" xr:uid="{00000000-0005-0000-0000-00009F030000}"/>
    <cellStyle name="Normal 2 82 25" xfId="933" xr:uid="{00000000-0005-0000-0000-0000A5030000}"/>
    <cellStyle name="Normal 2 82 26" xfId="934" xr:uid="{00000000-0005-0000-0000-0000A6030000}"/>
    <cellStyle name="Normal 2 82 27" xfId="935" xr:uid="{00000000-0005-0000-0000-0000A7030000}"/>
    <cellStyle name="Normal 2 82 28" xfId="936" xr:uid="{00000000-0005-0000-0000-0000A8030000}"/>
    <cellStyle name="Normal 2 82 29" xfId="937" xr:uid="{00000000-0005-0000-0000-0000A9030000}"/>
    <cellStyle name="Normal 2 82 3" xfId="941" xr:uid="{00000000-0005-0000-0000-0000AD030000}"/>
    <cellStyle name="Normal 2 82 30" xfId="942" xr:uid="{00000000-0005-0000-0000-0000AE030000}"/>
    <cellStyle name="Normal 2 82 4" xfId="943" xr:uid="{00000000-0005-0000-0000-0000AF030000}"/>
    <cellStyle name="Normal 2 82 5" xfId="944" xr:uid="{00000000-0005-0000-0000-0000B0030000}"/>
    <cellStyle name="Normal 2 82 6" xfId="945" xr:uid="{00000000-0005-0000-0000-0000B1030000}"/>
    <cellStyle name="Normal 2 82 7" xfId="949" xr:uid="{00000000-0005-0000-0000-0000B5030000}"/>
    <cellStyle name="Normal 2 82 8" xfId="957" xr:uid="{00000000-0005-0000-0000-0000BD030000}"/>
    <cellStyle name="Normal 2 82 9" xfId="965" xr:uid="{00000000-0005-0000-0000-0000C5030000}"/>
    <cellStyle name="Normal 2 83" xfId="973" xr:uid="{00000000-0005-0000-0000-0000CD030000}"/>
    <cellStyle name="Normal 2 83 10" xfId="990" xr:uid="{00000000-0005-0000-0000-0000DE030000}"/>
    <cellStyle name="Normal 2 83 11" xfId="991" xr:uid="{00000000-0005-0000-0000-0000DF030000}"/>
    <cellStyle name="Normal 2 83 12" xfId="992" xr:uid="{00000000-0005-0000-0000-0000E0030000}"/>
    <cellStyle name="Normal 2 83 13" xfId="993" xr:uid="{00000000-0005-0000-0000-0000E1030000}"/>
    <cellStyle name="Normal 2 83 14" xfId="994" xr:uid="{00000000-0005-0000-0000-0000E2030000}"/>
    <cellStyle name="Normal 2 83 15" xfId="998" xr:uid="{00000000-0005-0000-0000-0000E6030000}"/>
    <cellStyle name="Normal 2 83 16" xfId="999" xr:uid="{00000000-0005-0000-0000-0000E7030000}"/>
    <cellStyle name="Normal 2 83 17" xfId="1000" xr:uid="{00000000-0005-0000-0000-0000E8030000}"/>
    <cellStyle name="Normal 2 83 18" xfId="1001" xr:uid="{00000000-0005-0000-0000-0000E9030000}"/>
    <cellStyle name="Normal 2 83 19" xfId="1002" xr:uid="{00000000-0005-0000-0000-0000EA030000}"/>
    <cellStyle name="Normal 2 83 2" xfId="1006" xr:uid="{00000000-0005-0000-0000-0000EE030000}"/>
    <cellStyle name="Normal 2 83 20" xfId="1007" xr:uid="{00000000-0005-0000-0000-0000EF030000}"/>
    <cellStyle name="Normal 2 83 21" xfId="1008" xr:uid="{00000000-0005-0000-0000-0000F0030000}"/>
    <cellStyle name="Normal 2 83 22" xfId="1009" xr:uid="{00000000-0005-0000-0000-0000F1030000}"/>
    <cellStyle name="Normal 2 83 23" xfId="1010" xr:uid="{00000000-0005-0000-0000-0000F2030000}"/>
    <cellStyle name="Normal 2 83 24" xfId="1014" xr:uid="{00000000-0005-0000-0000-0000F6030000}"/>
    <cellStyle name="Normal 2 83 25" xfId="1015" xr:uid="{00000000-0005-0000-0000-0000F7030000}"/>
    <cellStyle name="Normal 2 83 26" xfId="1016" xr:uid="{00000000-0005-0000-0000-0000F8030000}"/>
    <cellStyle name="Normal 2 83 27" xfId="1017" xr:uid="{00000000-0005-0000-0000-0000F9030000}"/>
    <cellStyle name="Normal 2 83 28" xfId="1018" xr:uid="{00000000-0005-0000-0000-0000FA030000}"/>
    <cellStyle name="Normal 2 83 29" xfId="1022" xr:uid="{00000000-0005-0000-0000-0000FE030000}"/>
    <cellStyle name="Normal 2 83 3" xfId="1030" xr:uid="{00000000-0005-0000-0000-000006040000}"/>
    <cellStyle name="Normal 2 83 30" xfId="1046" xr:uid="{00000000-0005-0000-0000-000016040000}"/>
    <cellStyle name="Normal 2 83 4" xfId="1047" xr:uid="{00000000-0005-0000-0000-000017040000}"/>
    <cellStyle name="Normal 2 83 5" xfId="1048" xr:uid="{00000000-0005-0000-0000-000018040000}"/>
    <cellStyle name="Normal 2 83 6" xfId="1049" xr:uid="{00000000-0005-0000-0000-000019040000}"/>
    <cellStyle name="Normal 2 83 7" xfId="1050" xr:uid="{00000000-0005-0000-0000-00001A040000}"/>
    <cellStyle name="Normal 2 83 8" xfId="1054" xr:uid="{00000000-0005-0000-0000-00001E040000}"/>
    <cellStyle name="Normal 2 83 9" xfId="1055" xr:uid="{00000000-0005-0000-0000-00001F040000}"/>
    <cellStyle name="Normal 2 84" xfId="1056" xr:uid="{00000000-0005-0000-0000-000020040000}"/>
    <cellStyle name="Normal 2 84 10" xfId="1057" xr:uid="{00000000-0005-0000-0000-000021040000}"/>
    <cellStyle name="Normal 2 84 11" xfId="1058" xr:uid="{00000000-0005-0000-0000-000022040000}"/>
    <cellStyle name="Normal 2 84 12" xfId="1062" xr:uid="{00000000-0005-0000-0000-000026040000}"/>
    <cellStyle name="Normal 2 84 13" xfId="1063" xr:uid="{00000000-0005-0000-0000-000027040000}"/>
    <cellStyle name="Normal 2 84 14" xfId="1064" xr:uid="{00000000-0005-0000-0000-000028040000}"/>
    <cellStyle name="Normal 2 84 15" xfId="1065" xr:uid="{00000000-0005-0000-0000-000029040000}"/>
    <cellStyle name="Normal 2 84 16" xfId="1066" xr:uid="{00000000-0005-0000-0000-00002A040000}"/>
    <cellStyle name="Normal 2 84 17" xfId="1070" xr:uid="{00000000-0005-0000-0000-00002E040000}"/>
    <cellStyle name="Normal 2 84 18" xfId="1071" xr:uid="{00000000-0005-0000-0000-00002F040000}"/>
    <cellStyle name="Normal 2 84 19" xfId="1072" xr:uid="{00000000-0005-0000-0000-000030040000}"/>
    <cellStyle name="Normal 2 84 2" xfId="1073" xr:uid="{00000000-0005-0000-0000-000031040000}"/>
    <cellStyle name="Normal 2 84 20" xfId="1074" xr:uid="{00000000-0005-0000-0000-000032040000}"/>
    <cellStyle name="Normal 2 84 21" xfId="1078" xr:uid="{00000000-0005-0000-0000-000036040000}"/>
    <cellStyle name="Normal 2 84 22" xfId="1086" xr:uid="{00000000-0005-0000-0000-00003E040000}"/>
    <cellStyle name="Normal 2 84 23" xfId="1102" xr:uid="{00000000-0005-0000-0000-00004E040000}"/>
    <cellStyle name="Normal 2 84 24" xfId="1103" xr:uid="{00000000-0005-0000-0000-00004F040000}"/>
    <cellStyle name="Normal 2 84 25" xfId="1104" xr:uid="{00000000-0005-0000-0000-000050040000}"/>
    <cellStyle name="Normal 2 84 26" xfId="1105" xr:uid="{00000000-0005-0000-0000-000051040000}"/>
    <cellStyle name="Normal 2 84 27" xfId="1106" xr:uid="{00000000-0005-0000-0000-000052040000}"/>
    <cellStyle name="Normal 2 84 28" xfId="1110" xr:uid="{00000000-0005-0000-0000-000056040000}"/>
    <cellStyle name="Normal 2 84 29" xfId="1111" xr:uid="{00000000-0005-0000-0000-000057040000}"/>
    <cellStyle name="Normal 2 84 3" xfId="1112" xr:uid="{00000000-0005-0000-0000-000058040000}"/>
    <cellStyle name="Normal 2 84 30" xfId="1113" xr:uid="{00000000-0005-0000-0000-000059040000}"/>
    <cellStyle name="Normal 2 84 4" xfId="1114" xr:uid="{00000000-0005-0000-0000-00005A040000}"/>
    <cellStyle name="Normal 2 84 5" xfId="1118" xr:uid="{00000000-0005-0000-0000-00005E040000}"/>
    <cellStyle name="Normal 2 84 6" xfId="1119" xr:uid="{00000000-0005-0000-0000-00005F040000}"/>
    <cellStyle name="Normal 2 84 7" xfId="1120" xr:uid="{00000000-0005-0000-0000-000060040000}"/>
    <cellStyle name="Normal 2 84 8" xfId="1121" xr:uid="{00000000-0005-0000-0000-000061040000}"/>
    <cellStyle name="Normal 2 84 9" xfId="1122" xr:uid="{00000000-0005-0000-0000-000062040000}"/>
    <cellStyle name="Normal 2 85" xfId="1126" xr:uid="{00000000-0005-0000-0000-000066040000}"/>
    <cellStyle name="Normal 2 86" xfId="1127" xr:uid="{00000000-0005-0000-0000-000067040000}"/>
    <cellStyle name="Normal 2 87" xfId="1128" xr:uid="{00000000-0005-0000-0000-000068040000}"/>
    <cellStyle name="Normal 2 88" xfId="1129" xr:uid="{00000000-0005-0000-0000-000069040000}"/>
    <cellStyle name="Normal 2 89" xfId="1130" xr:uid="{00000000-0005-0000-0000-00006A040000}"/>
    <cellStyle name="Normal 2 89 2" xfId="34710" xr:uid="{00000000-0005-0000-0000-000096870000}"/>
    <cellStyle name="Normal 2 9" xfId="250" xr:uid="{00000000-0005-0000-0000-0000FA000000}"/>
    <cellStyle name="Normal 2 9 2" xfId="620" xr:uid="{00000000-0005-0000-0000-00006C020000}"/>
    <cellStyle name="Normal 2 9 3" xfId="1134" xr:uid="{00000000-0005-0000-0000-00006E040000}"/>
    <cellStyle name="Normal 2 90" xfId="1142" xr:uid="{00000000-0005-0000-0000-000076040000}"/>
    <cellStyle name="Normal 2 90 2" xfId="49644" xr:uid="{00000000-0005-0000-0000-0000ECC10000}"/>
    <cellStyle name="Normal 2 91" xfId="1158" xr:uid="{00000000-0005-0000-0000-000086040000}"/>
    <cellStyle name="Normal 2 91 2" xfId="50012" xr:uid="{00000000-0005-0000-0000-00005CC30000}"/>
    <cellStyle name="Normal 2 92" xfId="1159" xr:uid="{00000000-0005-0000-0000-000087040000}"/>
    <cellStyle name="Normal 2 92 2" xfId="49975" xr:uid="{00000000-0005-0000-0000-000037C30000}"/>
    <cellStyle name="Normal 2 93" xfId="1160" xr:uid="{00000000-0005-0000-0000-000088040000}"/>
    <cellStyle name="Normal 2 93 2" xfId="49984" xr:uid="{00000000-0005-0000-0000-000040C30000}"/>
    <cellStyle name="Normal 2 94" xfId="1161" xr:uid="{00000000-0005-0000-0000-000089040000}"/>
    <cellStyle name="Normal 2 94 10" xfId="1162" xr:uid="{00000000-0005-0000-0000-00008A040000}"/>
    <cellStyle name="Normal 2 94 11" xfId="1166" xr:uid="{00000000-0005-0000-0000-00008E040000}"/>
    <cellStyle name="Normal 2 94 12" xfId="1167" xr:uid="{00000000-0005-0000-0000-00008F040000}"/>
    <cellStyle name="Normal 2 94 13" xfId="1168" xr:uid="{00000000-0005-0000-0000-000090040000}"/>
    <cellStyle name="Normal 2 94 14" xfId="1169" xr:uid="{00000000-0005-0000-0000-000091040000}"/>
    <cellStyle name="Normal 2 94 15" xfId="1170" xr:uid="{00000000-0005-0000-0000-000092040000}"/>
    <cellStyle name="Normal 2 94 16" xfId="1174" xr:uid="{00000000-0005-0000-0000-000096040000}"/>
    <cellStyle name="Normal 2 94 17" xfId="1175" xr:uid="{00000000-0005-0000-0000-000097040000}"/>
    <cellStyle name="Normal 2 94 18" xfId="1176" xr:uid="{00000000-0005-0000-0000-000098040000}"/>
    <cellStyle name="Normal 2 94 19" xfId="1177" xr:uid="{00000000-0005-0000-0000-000099040000}"/>
    <cellStyle name="Normal 2 94 2" xfId="1178" xr:uid="{00000000-0005-0000-0000-00009A040000}"/>
    <cellStyle name="Normal 2 94 20" xfId="1182" xr:uid="{00000000-0005-0000-0000-00009E040000}"/>
    <cellStyle name="Normal 2 94 21" xfId="1183" xr:uid="{00000000-0005-0000-0000-00009F040000}"/>
    <cellStyle name="Normal 2 94 22" xfId="1184" xr:uid="{00000000-0005-0000-0000-0000A0040000}"/>
    <cellStyle name="Normal 2 94 23" xfId="1185" xr:uid="{00000000-0005-0000-0000-0000A1040000}"/>
    <cellStyle name="Normal 2 94 24" xfId="1186" xr:uid="{00000000-0005-0000-0000-0000A2040000}"/>
    <cellStyle name="Normal 2 94 25" xfId="1190" xr:uid="{00000000-0005-0000-0000-0000A6040000}"/>
    <cellStyle name="Normal 2 94 26" xfId="1198" xr:uid="{00000000-0005-0000-0000-0000AE040000}"/>
    <cellStyle name="Normal 2 94 27" xfId="1214" xr:uid="{00000000-0005-0000-0000-0000BE040000}"/>
    <cellStyle name="Normal 2 94 28" xfId="1215" xr:uid="{00000000-0005-0000-0000-0000BF040000}"/>
    <cellStyle name="Normal 2 94 29" xfId="1216" xr:uid="{00000000-0005-0000-0000-0000C0040000}"/>
    <cellStyle name="Normal 2 94 3" xfId="1217" xr:uid="{00000000-0005-0000-0000-0000C1040000}"/>
    <cellStyle name="Normal 2 94 30" xfId="1218" xr:uid="{00000000-0005-0000-0000-0000C2040000}"/>
    <cellStyle name="Normal 2 94 31" xfId="49976" xr:uid="{00000000-0005-0000-0000-000038C30000}"/>
    <cellStyle name="Normal 2 94 4" xfId="1222" xr:uid="{00000000-0005-0000-0000-0000C6040000}"/>
    <cellStyle name="Normal 2 94 5" xfId="1223" xr:uid="{00000000-0005-0000-0000-0000C7040000}"/>
    <cellStyle name="Normal 2 94 6" xfId="1224" xr:uid="{00000000-0005-0000-0000-0000C8040000}"/>
    <cellStyle name="Normal 2 94 7" xfId="1225" xr:uid="{00000000-0005-0000-0000-0000C9040000}"/>
    <cellStyle name="Normal 2 94 8" xfId="1226" xr:uid="{00000000-0005-0000-0000-0000CA040000}"/>
    <cellStyle name="Normal 2 94 9" xfId="1230" xr:uid="{00000000-0005-0000-0000-0000CE040000}"/>
    <cellStyle name="Normal 2 95" xfId="1231" xr:uid="{00000000-0005-0000-0000-0000CF040000}"/>
    <cellStyle name="Normal 2 95 10" xfId="1232" xr:uid="{00000000-0005-0000-0000-0000D0040000}"/>
    <cellStyle name="Normal 2 95 11" xfId="1233" xr:uid="{00000000-0005-0000-0000-0000D1040000}"/>
    <cellStyle name="Normal 2 95 12" xfId="1234" xr:uid="{00000000-0005-0000-0000-0000D2040000}"/>
    <cellStyle name="Normal 2 95 13" xfId="1238" xr:uid="{00000000-0005-0000-0000-0000D6040000}"/>
    <cellStyle name="Normal 2 95 14" xfId="1239" xr:uid="{00000000-0005-0000-0000-0000D7040000}"/>
    <cellStyle name="Normal 2 95 15" xfId="1240" xr:uid="{00000000-0005-0000-0000-0000D8040000}"/>
    <cellStyle name="Normal 2 95 16" xfId="1241" xr:uid="{00000000-0005-0000-0000-0000D9040000}"/>
    <cellStyle name="Normal 2 95 17" xfId="1242" xr:uid="{00000000-0005-0000-0000-0000DA040000}"/>
    <cellStyle name="Normal 2 95 18" xfId="1246" xr:uid="{00000000-0005-0000-0000-0000DE040000}"/>
    <cellStyle name="Normal 2 95 19" xfId="1254" xr:uid="{00000000-0005-0000-0000-0000E6040000}"/>
    <cellStyle name="Normal 2 95 2" xfId="1280" xr:uid="{00000000-0005-0000-0000-000000050000}"/>
    <cellStyle name="Normal 2 95 20" xfId="1281" xr:uid="{00000000-0005-0000-0000-000001050000}"/>
    <cellStyle name="Normal 2 95 21" xfId="1296" xr:uid="{00000000-0005-0000-0000-000010050000}"/>
    <cellStyle name="Normal 2 95 22" xfId="1299" xr:uid="{00000000-0005-0000-0000-000013050000}"/>
    <cellStyle name="Normal 2 95 23" xfId="1300" xr:uid="{00000000-0005-0000-0000-000014050000}"/>
    <cellStyle name="Normal 2 95 24" xfId="1335" xr:uid="{00000000-0005-0000-0000-000037050000}"/>
    <cellStyle name="Normal 2 95 25" xfId="2191" xr:uid="{00000000-0005-0000-0000-00008F080000}"/>
    <cellStyle name="Normal 2 95 26" xfId="1301" xr:uid="{00000000-0005-0000-0000-000015050000}"/>
    <cellStyle name="Normal 2 95 27" xfId="1307" xr:uid="{00000000-0005-0000-0000-00001B050000}"/>
    <cellStyle name="Normal 2 95 28" xfId="1318" xr:uid="{00000000-0005-0000-0000-000026050000}"/>
    <cellStyle name="Normal 2 95 29" xfId="1331" xr:uid="{00000000-0005-0000-0000-000033050000}"/>
    <cellStyle name="Normal 2 95 3" xfId="1333" xr:uid="{00000000-0005-0000-0000-000035050000}"/>
    <cellStyle name="Normal 2 95 30" xfId="1332" xr:uid="{00000000-0005-0000-0000-000034050000}"/>
    <cellStyle name="Normal 2 95 31" xfId="49983" xr:uid="{00000000-0005-0000-0000-00003FC30000}"/>
    <cellStyle name="Normal 2 95 4" xfId="2193" xr:uid="{00000000-0005-0000-0000-000091080000}"/>
    <cellStyle name="Normal 2 95 5" xfId="2194" xr:uid="{00000000-0005-0000-0000-000092080000}"/>
    <cellStyle name="Normal 2 95 6" xfId="2195" xr:uid="{00000000-0005-0000-0000-000093080000}"/>
    <cellStyle name="Normal 2 95 7" xfId="2196" xr:uid="{00000000-0005-0000-0000-000094080000}"/>
    <cellStyle name="Normal 2 95 8" xfId="2197" xr:uid="{00000000-0005-0000-0000-000095080000}"/>
    <cellStyle name="Normal 2 95 9" xfId="2198" xr:uid="{00000000-0005-0000-0000-000096080000}"/>
    <cellStyle name="Normal 2 96" xfId="2199" xr:uid="{00000000-0005-0000-0000-000097080000}"/>
    <cellStyle name="Normal 2 96 10" xfId="2200" xr:uid="{00000000-0005-0000-0000-000098080000}"/>
    <cellStyle name="Normal 2 96 11" xfId="2201" xr:uid="{00000000-0005-0000-0000-000099080000}"/>
    <cellStyle name="Normal 2 96 12" xfId="2202" xr:uid="{00000000-0005-0000-0000-00009A080000}"/>
    <cellStyle name="Normal 2 96 13" xfId="2203" xr:uid="{00000000-0005-0000-0000-00009B080000}"/>
    <cellStyle name="Normal 2 96 14" xfId="2204" xr:uid="{00000000-0005-0000-0000-00009C080000}"/>
    <cellStyle name="Normal 2 96 15" xfId="2205" xr:uid="{00000000-0005-0000-0000-00009D080000}"/>
    <cellStyle name="Normal 2 96 16" xfId="2206" xr:uid="{00000000-0005-0000-0000-00009E080000}"/>
    <cellStyle name="Normal 2 96 17" xfId="2207" xr:uid="{00000000-0005-0000-0000-00009F080000}"/>
    <cellStyle name="Normal 2 96 18" xfId="2208" xr:uid="{00000000-0005-0000-0000-0000A0080000}"/>
    <cellStyle name="Normal 2 96 19" xfId="2209" xr:uid="{00000000-0005-0000-0000-0000A1080000}"/>
    <cellStyle name="Normal 2 96 2" xfId="2210" xr:uid="{00000000-0005-0000-0000-0000A2080000}"/>
    <cellStyle name="Normal 2 96 20" xfId="2211" xr:uid="{00000000-0005-0000-0000-0000A3080000}"/>
    <cellStyle name="Normal 2 96 21" xfId="2212" xr:uid="{00000000-0005-0000-0000-0000A4080000}"/>
    <cellStyle name="Normal 2 96 22" xfId="2213" xr:uid="{00000000-0005-0000-0000-0000A5080000}"/>
    <cellStyle name="Normal 2 96 23" xfId="2214" xr:uid="{00000000-0005-0000-0000-0000A6080000}"/>
    <cellStyle name="Normal 2 96 24" xfId="2215" xr:uid="{00000000-0005-0000-0000-0000A7080000}"/>
    <cellStyle name="Normal 2 96 25" xfId="2216" xr:uid="{00000000-0005-0000-0000-0000A8080000}"/>
    <cellStyle name="Normal 2 96 26" xfId="2217" xr:uid="{00000000-0005-0000-0000-0000A9080000}"/>
    <cellStyle name="Normal 2 96 27" xfId="2218" xr:uid="{00000000-0005-0000-0000-0000AA080000}"/>
    <cellStyle name="Normal 2 96 28" xfId="2219" xr:uid="{00000000-0005-0000-0000-0000AB080000}"/>
    <cellStyle name="Normal 2 96 29" xfId="2220" xr:uid="{00000000-0005-0000-0000-0000AC080000}"/>
    <cellStyle name="Normal 2 96 3" xfId="2221" xr:uid="{00000000-0005-0000-0000-0000AD080000}"/>
    <cellStyle name="Normal 2 96 30" xfId="2222" xr:uid="{00000000-0005-0000-0000-0000AE080000}"/>
    <cellStyle name="Normal 2 96 4" xfId="2223" xr:uid="{00000000-0005-0000-0000-0000AF080000}"/>
    <cellStyle name="Normal 2 96 5" xfId="2224" xr:uid="{00000000-0005-0000-0000-0000B0080000}"/>
    <cellStyle name="Normal 2 96 6" xfId="2225" xr:uid="{00000000-0005-0000-0000-0000B1080000}"/>
    <cellStyle name="Normal 2 96 7" xfId="2226" xr:uid="{00000000-0005-0000-0000-0000B2080000}"/>
    <cellStyle name="Normal 2 96 8" xfId="2227" xr:uid="{00000000-0005-0000-0000-0000B3080000}"/>
    <cellStyle name="Normal 2 96 9" xfId="2228" xr:uid="{00000000-0005-0000-0000-0000B4080000}"/>
    <cellStyle name="Normal 2 97" xfId="2229" xr:uid="{00000000-0005-0000-0000-0000B5080000}"/>
    <cellStyle name="Normal 2 97 10" xfId="2230" xr:uid="{00000000-0005-0000-0000-0000B6080000}"/>
    <cellStyle name="Normal 2 97 11" xfId="2231" xr:uid="{00000000-0005-0000-0000-0000B7080000}"/>
    <cellStyle name="Normal 2 97 12" xfId="2232" xr:uid="{00000000-0005-0000-0000-0000B8080000}"/>
    <cellStyle name="Normal 2 97 13" xfId="2233" xr:uid="{00000000-0005-0000-0000-0000B9080000}"/>
    <cellStyle name="Normal 2 97 14" xfId="2234" xr:uid="{00000000-0005-0000-0000-0000BA080000}"/>
    <cellStyle name="Normal 2 97 15" xfId="2235" xr:uid="{00000000-0005-0000-0000-0000BB080000}"/>
    <cellStyle name="Normal 2 97 16" xfId="2236" xr:uid="{00000000-0005-0000-0000-0000BC080000}"/>
    <cellStyle name="Normal 2 97 17" xfId="2237" xr:uid="{00000000-0005-0000-0000-0000BD080000}"/>
    <cellStyle name="Normal 2 97 18" xfId="2238" xr:uid="{00000000-0005-0000-0000-0000BE080000}"/>
    <cellStyle name="Normal 2 97 19" xfId="2239" xr:uid="{00000000-0005-0000-0000-0000BF080000}"/>
    <cellStyle name="Normal 2 97 2" xfId="2240" xr:uid="{00000000-0005-0000-0000-0000C0080000}"/>
    <cellStyle name="Normal 2 97 20" xfId="2241" xr:uid="{00000000-0005-0000-0000-0000C1080000}"/>
    <cellStyle name="Normal 2 97 21" xfId="2242" xr:uid="{00000000-0005-0000-0000-0000C2080000}"/>
    <cellStyle name="Normal 2 97 22" xfId="2243" xr:uid="{00000000-0005-0000-0000-0000C3080000}"/>
    <cellStyle name="Normal 2 97 23" xfId="2244" xr:uid="{00000000-0005-0000-0000-0000C4080000}"/>
    <cellStyle name="Normal 2 97 24" xfId="2245" xr:uid="{00000000-0005-0000-0000-0000C5080000}"/>
    <cellStyle name="Normal 2 97 25" xfId="2246" xr:uid="{00000000-0005-0000-0000-0000C6080000}"/>
    <cellStyle name="Normal 2 97 26" xfId="2247" xr:uid="{00000000-0005-0000-0000-0000C7080000}"/>
    <cellStyle name="Normal 2 97 27" xfId="2248" xr:uid="{00000000-0005-0000-0000-0000C8080000}"/>
    <cellStyle name="Normal 2 97 28" xfId="2249" xr:uid="{00000000-0005-0000-0000-0000C9080000}"/>
    <cellStyle name="Normal 2 97 29" xfId="2250" xr:uid="{00000000-0005-0000-0000-0000CA080000}"/>
    <cellStyle name="Normal 2 97 3" xfId="2251" xr:uid="{00000000-0005-0000-0000-0000CB080000}"/>
    <cellStyle name="Normal 2 97 30" xfId="2252" xr:uid="{00000000-0005-0000-0000-0000CC080000}"/>
    <cellStyle name="Normal 2 97 4" xfId="2253" xr:uid="{00000000-0005-0000-0000-0000CD080000}"/>
    <cellStyle name="Normal 2 97 5" xfId="2254" xr:uid="{00000000-0005-0000-0000-0000CE080000}"/>
    <cellStyle name="Normal 2 97 6" xfId="2255" xr:uid="{00000000-0005-0000-0000-0000CF080000}"/>
    <cellStyle name="Normal 2 97 7" xfId="2256" xr:uid="{00000000-0005-0000-0000-0000D0080000}"/>
    <cellStyle name="Normal 2 97 8" xfId="2257" xr:uid="{00000000-0005-0000-0000-0000D1080000}"/>
    <cellStyle name="Normal 2 97 9" xfId="2258" xr:uid="{00000000-0005-0000-0000-0000D2080000}"/>
    <cellStyle name="Normal 2 98" xfId="2259" xr:uid="{00000000-0005-0000-0000-0000D3080000}"/>
    <cellStyle name="Normal 2 98 10" xfId="2260" xr:uid="{00000000-0005-0000-0000-0000D4080000}"/>
    <cellStyle name="Normal 2 98 11" xfId="2261" xr:uid="{00000000-0005-0000-0000-0000D5080000}"/>
    <cellStyle name="Normal 2 98 12" xfId="2262" xr:uid="{00000000-0005-0000-0000-0000D6080000}"/>
    <cellStyle name="Normal 2 98 13" xfId="2263" xr:uid="{00000000-0005-0000-0000-0000D7080000}"/>
    <cellStyle name="Normal 2 98 14" xfId="2264" xr:uid="{00000000-0005-0000-0000-0000D8080000}"/>
    <cellStyle name="Normal 2 98 15" xfId="2265" xr:uid="{00000000-0005-0000-0000-0000D9080000}"/>
    <cellStyle name="Normal 2 98 16" xfId="2266" xr:uid="{00000000-0005-0000-0000-0000DA080000}"/>
    <cellStyle name="Normal 2 98 17" xfId="2267" xr:uid="{00000000-0005-0000-0000-0000DB080000}"/>
    <cellStyle name="Normal 2 98 18" xfId="2268" xr:uid="{00000000-0005-0000-0000-0000DC080000}"/>
    <cellStyle name="Normal 2 98 19" xfId="2269" xr:uid="{00000000-0005-0000-0000-0000DD080000}"/>
    <cellStyle name="Normal 2 98 2" xfId="2270" xr:uid="{00000000-0005-0000-0000-0000DE080000}"/>
    <cellStyle name="Normal 2 98 20" xfId="2271" xr:uid="{00000000-0005-0000-0000-0000DF080000}"/>
    <cellStyle name="Normal 2 98 21" xfId="2272" xr:uid="{00000000-0005-0000-0000-0000E0080000}"/>
    <cellStyle name="Normal 2 98 22" xfId="2273" xr:uid="{00000000-0005-0000-0000-0000E1080000}"/>
    <cellStyle name="Normal 2 98 23" xfId="2274" xr:uid="{00000000-0005-0000-0000-0000E2080000}"/>
    <cellStyle name="Normal 2 98 24" xfId="2275" xr:uid="{00000000-0005-0000-0000-0000E3080000}"/>
    <cellStyle name="Normal 2 98 25" xfId="2276" xr:uid="{00000000-0005-0000-0000-0000E4080000}"/>
    <cellStyle name="Normal 2 98 26" xfId="2277" xr:uid="{00000000-0005-0000-0000-0000E5080000}"/>
    <cellStyle name="Normal 2 98 27" xfId="2278" xr:uid="{00000000-0005-0000-0000-0000E6080000}"/>
    <cellStyle name="Normal 2 98 28" xfId="2279" xr:uid="{00000000-0005-0000-0000-0000E7080000}"/>
    <cellStyle name="Normal 2 98 29" xfId="2280" xr:uid="{00000000-0005-0000-0000-0000E8080000}"/>
    <cellStyle name="Normal 2 98 3" xfId="2281" xr:uid="{00000000-0005-0000-0000-0000E9080000}"/>
    <cellStyle name="Normal 2 98 30" xfId="2282" xr:uid="{00000000-0005-0000-0000-0000EA080000}"/>
    <cellStyle name="Normal 2 98 4" xfId="2283" xr:uid="{00000000-0005-0000-0000-0000EB080000}"/>
    <cellStyle name="Normal 2 98 5" xfId="2284" xr:uid="{00000000-0005-0000-0000-0000EC080000}"/>
    <cellStyle name="Normal 2 98 6" xfId="2285" xr:uid="{00000000-0005-0000-0000-0000ED080000}"/>
    <cellStyle name="Normal 2 98 7" xfId="2286" xr:uid="{00000000-0005-0000-0000-0000EE080000}"/>
    <cellStyle name="Normal 2 98 8" xfId="2287" xr:uid="{00000000-0005-0000-0000-0000EF080000}"/>
    <cellStyle name="Normal 2 98 9" xfId="2288" xr:uid="{00000000-0005-0000-0000-0000F0080000}"/>
    <cellStyle name="Normal 2 99" xfId="2289" xr:uid="{00000000-0005-0000-0000-0000F1080000}"/>
    <cellStyle name="Normal 2 99 10" xfId="2290" xr:uid="{00000000-0005-0000-0000-0000F2080000}"/>
    <cellStyle name="Normal 2 99 11" xfId="2291" xr:uid="{00000000-0005-0000-0000-0000F3080000}"/>
    <cellStyle name="Normal 2 99 12" xfId="2292" xr:uid="{00000000-0005-0000-0000-0000F4080000}"/>
    <cellStyle name="Normal 2 99 13" xfId="2293" xr:uid="{00000000-0005-0000-0000-0000F5080000}"/>
    <cellStyle name="Normal 2 99 14" xfId="2294" xr:uid="{00000000-0005-0000-0000-0000F6080000}"/>
    <cellStyle name="Normal 2 99 15" xfId="2295" xr:uid="{00000000-0005-0000-0000-0000F7080000}"/>
    <cellStyle name="Normal 2 99 16" xfId="2296" xr:uid="{00000000-0005-0000-0000-0000F8080000}"/>
    <cellStyle name="Normal 2 99 17" xfId="2297" xr:uid="{00000000-0005-0000-0000-0000F9080000}"/>
    <cellStyle name="Normal 2 99 18" xfId="2298" xr:uid="{00000000-0005-0000-0000-0000FA080000}"/>
    <cellStyle name="Normal 2 99 19" xfId="2299" xr:uid="{00000000-0005-0000-0000-0000FB080000}"/>
    <cellStyle name="Normal 2 99 2" xfId="2300" xr:uid="{00000000-0005-0000-0000-0000FC080000}"/>
    <cellStyle name="Normal 2 99 20" xfId="2301" xr:uid="{00000000-0005-0000-0000-0000FD080000}"/>
    <cellStyle name="Normal 2 99 21" xfId="2302" xr:uid="{00000000-0005-0000-0000-0000FE080000}"/>
    <cellStyle name="Normal 2 99 22" xfId="2303" xr:uid="{00000000-0005-0000-0000-0000FF080000}"/>
    <cellStyle name="Normal 2 99 23" xfId="2304" xr:uid="{00000000-0005-0000-0000-000000090000}"/>
    <cellStyle name="Normal 2 99 24" xfId="2305" xr:uid="{00000000-0005-0000-0000-000001090000}"/>
    <cellStyle name="Normal 2 99 25" xfId="2306" xr:uid="{00000000-0005-0000-0000-000002090000}"/>
    <cellStyle name="Normal 2 99 26" xfId="2307" xr:uid="{00000000-0005-0000-0000-000003090000}"/>
    <cellStyle name="Normal 2 99 27" xfId="2308" xr:uid="{00000000-0005-0000-0000-000004090000}"/>
    <cellStyle name="Normal 2 99 28" xfId="2309" xr:uid="{00000000-0005-0000-0000-000005090000}"/>
    <cellStyle name="Normal 2 99 29" xfId="2310" xr:uid="{00000000-0005-0000-0000-000006090000}"/>
    <cellStyle name="Normal 2 99 3" xfId="2311" xr:uid="{00000000-0005-0000-0000-000007090000}"/>
    <cellStyle name="Normal 2 99 30" xfId="2312" xr:uid="{00000000-0005-0000-0000-000008090000}"/>
    <cellStyle name="Normal 2 99 4" xfId="2313" xr:uid="{00000000-0005-0000-0000-000009090000}"/>
    <cellStyle name="Normal 2 99 5" xfId="2314" xr:uid="{00000000-0005-0000-0000-00000A090000}"/>
    <cellStyle name="Normal 2 99 6" xfId="2315" xr:uid="{00000000-0005-0000-0000-00000B090000}"/>
    <cellStyle name="Normal 2 99 7" xfId="2316" xr:uid="{00000000-0005-0000-0000-00000C090000}"/>
    <cellStyle name="Normal 2 99 8" xfId="2317" xr:uid="{00000000-0005-0000-0000-00000D090000}"/>
    <cellStyle name="Normal 2 99 9" xfId="2318" xr:uid="{00000000-0005-0000-0000-00000E090000}"/>
    <cellStyle name="Normal 2_Cuadros Inf  Económico S  Externo JUNIO-2008" xfId="3578" xr:uid="{00000000-0005-0000-0000-0000FA0D0000}"/>
    <cellStyle name="Normal 20" xfId="2319" xr:uid="{00000000-0005-0000-0000-00000F090000}"/>
    <cellStyle name="Normal 20 2" xfId="10633" xr:uid="{00000000-0005-0000-0000-000089290000}"/>
    <cellStyle name="Normal 20 3" xfId="12678" xr:uid="{00000000-0005-0000-0000-000086310000}"/>
    <cellStyle name="Normal 20 4" xfId="10632" xr:uid="{00000000-0005-0000-0000-000088290000}"/>
    <cellStyle name="Normal 200" xfId="34711" xr:uid="{00000000-0005-0000-0000-000097870000}"/>
    <cellStyle name="Normal 201" xfId="34712" xr:uid="{00000000-0005-0000-0000-000098870000}"/>
    <cellStyle name="Normal 202" xfId="34713" xr:uid="{00000000-0005-0000-0000-000099870000}"/>
    <cellStyle name="Normal 203" xfId="34714" xr:uid="{00000000-0005-0000-0000-00009A870000}"/>
    <cellStyle name="Normal 204" xfId="49628" xr:uid="{00000000-0005-0000-0000-0000DCC10000}"/>
    <cellStyle name="Normal 205" xfId="49630" xr:uid="{00000000-0005-0000-0000-0000DEC10000}"/>
    <cellStyle name="Normal 206" xfId="49932" xr:uid="{00000000-0005-0000-0000-00000CC30000}"/>
    <cellStyle name="Normal 207" xfId="50048" xr:uid="{00000000-0005-0000-0000-000080C30000}"/>
    <cellStyle name="Normal 208" xfId="50317" xr:uid="{00000000-0005-0000-0000-00008DC40000}"/>
    <cellStyle name="Normal 209" xfId="50037" xr:uid="{00000000-0005-0000-0000-000075C30000}"/>
    <cellStyle name="Normal 21" xfId="2320" xr:uid="{00000000-0005-0000-0000-000010090000}"/>
    <cellStyle name="Normal 21 2" xfId="10635" xr:uid="{00000000-0005-0000-0000-00008B290000}"/>
    <cellStyle name="Normal 21 3" xfId="12679" xr:uid="{00000000-0005-0000-0000-000087310000}"/>
    <cellStyle name="Normal 21 4" xfId="10634" xr:uid="{00000000-0005-0000-0000-00008A290000}"/>
    <cellStyle name="Normal 210" xfId="49942" xr:uid="{00000000-0005-0000-0000-000016C30000}"/>
    <cellStyle name="Normal 211" xfId="50384" xr:uid="{00000000-0005-0000-0000-0000D0C40000}"/>
    <cellStyle name="Normal 212" xfId="51179" xr:uid="{00000000-0005-0000-0000-0000EBC70000}"/>
    <cellStyle name="Normal 213" xfId="51244" xr:uid="{00000000-0005-0000-0000-00002CC80000}"/>
    <cellStyle name="Normal 214" xfId="51256" xr:uid="{00000000-0005-0000-0000-000038C80000}"/>
    <cellStyle name="Normal 215" xfId="51241" xr:uid="{00000000-0005-0000-0000-000029C80000}"/>
    <cellStyle name="Normal 216" xfId="51253" xr:uid="{00000000-0005-0000-0000-000035C80000}"/>
    <cellStyle name="Normal 217" xfId="51258" xr:uid="{00000000-0005-0000-0000-00003AC80000}"/>
    <cellStyle name="Normal 218" xfId="51259" xr:uid="{00000000-0005-0000-0000-00003BC80000}"/>
    <cellStyle name="Normal 219" xfId="51260" xr:uid="{00000000-0005-0000-0000-00003CC80000}"/>
    <cellStyle name="Normal 22" xfId="2321" xr:uid="{00000000-0005-0000-0000-000011090000}"/>
    <cellStyle name="Normal 22 10" xfId="7930" xr:uid="{00000000-0005-0000-0000-0000FA1E0000}"/>
    <cellStyle name="Normal 22 11" xfId="8719" xr:uid="{00000000-0005-0000-0000-00000F220000}"/>
    <cellStyle name="Normal 22 12" xfId="10636" xr:uid="{00000000-0005-0000-0000-00008C290000}"/>
    <cellStyle name="Normal 22 13" xfId="50754" xr:uid="{00000000-0005-0000-0000-000042C60000}"/>
    <cellStyle name="Normal 22 14" xfId="51711" xr:uid="{00000000-0005-0000-0000-0000FFC90000}"/>
    <cellStyle name="Normal 22 2" xfId="2322" xr:uid="{00000000-0005-0000-0000-000012090000}"/>
    <cellStyle name="Normal 22 2 2" xfId="10637" xr:uid="{00000000-0005-0000-0000-00008D290000}"/>
    <cellStyle name="Normal 22 3" xfId="2323" xr:uid="{00000000-0005-0000-0000-000013090000}"/>
    <cellStyle name="Normal 22 3 2" xfId="12680" xr:uid="{00000000-0005-0000-0000-000088310000}"/>
    <cellStyle name="Normal 22 4" xfId="3572" xr:uid="{00000000-0005-0000-0000-0000F40D0000}"/>
    <cellStyle name="Normal 22 4 10" xfId="52110" xr:uid="{00000000-0005-0000-0000-00008ECB0000}"/>
    <cellStyle name="Normal 22 4 2" xfId="4379" xr:uid="{00000000-0005-0000-0000-00001B110000}"/>
    <cellStyle name="Normal 22 4 3" xfId="5168" xr:uid="{00000000-0005-0000-0000-000030140000}"/>
    <cellStyle name="Normal 22 4 4" xfId="5957" xr:uid="{00000000-0005-0000-0000-000045170000}"/>
    <cellStyle name="Normal 22 4 5" xfId="6746" xr:uid="{00000000-0005-0000-0000-00005A1A0000}"/>
    <cellStyle name="Normal 22 4 6" xfId="7535" xr:uid="{00000000-0005-0000-0000-00006F1D0000}"/>
    <cellStyle name="Normal 22 4 7" xfId="8324" xr:uid="{00000000-0005-0000-0000-000084200000}"/>
    <cellStyle name="Normal 22 4 8" xfId="9113" xr:uid="{00000000-0005-0000-0000-000099230000}"/>
    <cellStyle name="Normal 22 4 9" xfId="51148" xr:uid="{00000000-0005-0000-0000-0000CCC70000}"/>
    <cellStyle name="Normal 22 5" xfId="3985" xr:uid="{00000000-0005-0000-0000-0000910F0000}"/>
    <cellStyle name="Normal 22 6" xfId="4774" xr:uid="{00000000-0005-0000-0000-0000A6120000}"/>
    <cellStyle name="Normal 22 7" xfId="5563" xr:uid="{00000000-0005-0000-0000-0000BB150000}"/>
    <cellStyle name="Normal 22 8" xfId="6352" xr:uid="{00000000-0005-0000-0000-0000D0180000}"/>
    <cellStyle name="Normal 22 9" xfId="7141" xr:uid="{00000000-0005-0000-0000-0000E51B0000}"/>
    <cellStyle name="Normal 220" xfId="51261" xr:uid="{00000000-0005-0000-0000-00003DC80000}"/>
    <cellStyle name="Normal 221" xfId="51262" xr:uid="{00000000-0005-0000-0000-00003EC80000}"/>
    <cellStyle name="Normal 222" xfId="51263" xr:uid="{00000000-0005-0000-0000-00003FC80000}"/>
    <cellStyle name="Normal 223" xfId="51264" xr:uid="{00000000-0005-0000-0000-000040C80000}"/>
    <cellStyle name="Normal 224" xfId="51265" xr:uid="{00000000-0005-0000-0000-000041C80000}"/>
    <cellStyle name="Normal 225" xfId="51266" xr:uid="{00000000-0005-0000-0000-000042C80000}"/>
    <cellStyle name="Normal 226" xfId="51267" xr:uid="{00000000-0005-0000-0000-000043C80000}"/>
    <cellStyle name="Normal 227" xfId="51268" xr:uid="{00000000-0005-0000-0000-000044C80000}"/>
    <cellStyle name="Normal 228" xfId="51269" xr:uid="{00000000-0005-0000-0000-000045C80000}"/>
    <cellStyle name="Normal 229" xfId="51270" xr:uid="{00000000-0005-0000-0000-000046C80000}"/>
    <cellStyle name="Normal 23" xfId="86" xr:uid="{00000000-0005-0000-0000-000056000000}"/>
    <cellStyle name="Normal 23 10" xfId="2324" xr:uid="{00000000-0005-0000-0000-000014090000}"/>
    <cellStyle name="Normal 23 11" xfId="10638" xr:uid="{00000000-0005-0000-0000-00008E290000}"/>
    <cellStyle name="Normal 23 2" xfId="621" xr:uid="{00000000-0005-0000-0000-00006D020000}"/>
    <cellStyle name="Normal 23 2 2" xfId="622" xr:uid="{00000000-0005-0000-0000-00006E020000}"/>
    <cellStyle name="Normal 23 2 3" xfId="623" xr:uid="{00000000-0005-0000-0000-00006F020000}"/>
    <cellStyle name="Normal 23 2 4" xfId="624" xr:uid="{00000000-0005-0000-0000-000070020000}"/>
    <cellStyle name="Normal 23 2 5" xfId="10639" xr:uid="{00000000-0005-0000-0000-00008F290000}"/>
    <cellStyle name="Normal 23 3" xfId="625" xr:uid="{00000000-0005-0000-0000-000071020000}"/>
    <cellStyle name="Normal 23 3 2" xfId="12681" xr:uid="{00000000-0005-0000-0000-000089310000}"/>
    <cellStyle name="Normal 23 4" xfId="626" xr:uid="{00000000-0005-0000-0000-000072020000}"/>
    <cellStyle name="Normal 23 5" xfId="627" xr:uid="{00000000-0005-0000-0000-000073020000}"/>
    <cellStyle name="Normal 23 6" xfId="628" xr:uid="{00000000-0005-0000-0000-000074020000}"/>
    <cellStyle name="Normal 23 7" xfId="629" xr:uid="{00000000-0005-0000-0000-000075020000}"/>
    <cellStyle name="Normal 23 8" xfId="630" xr:uid="{00000000-0005-0000-0000-000076020000}"/>
    <cellStyle name="Normal 23 9" xfId="631" xr:uid="{00000000-0005-0000-0000-000077020000}"/>
    <cellStyle name="Normal 230" xfId="51271" xr:uid="{00000000-0005-0000-0000-000047C80000}"/>
    <cellStyle name="Normal 231" xfId="51272" xr:uid="{00000000-0005-0000-0000-000048C80000}"/>
    <cellStyle name="Normal 232" xfId="51273" xr:uid="{00000000-0005-0000-0000-000049C80000}"/>
    <cellStyle name="Normal 233" xfId="51274" xr:uid="{00000000-0005-0000-0000-00004AC80000}"/>
    <cellStyle name="Normal 234" xfId="51275" xr:uid="{00000000-0005-0000-0000-00004BC80000}"/>
    <cellStyle name="Normal 235" xfId="51276" xr:uid="{00000000-0005-0000-0000-00004CC80000}"/>
    <cellStyle name="Normal 236" xfId="51277" xr:uid="{00000000-0005-0000-0000-00004DC80000}"/>
    <cellStyle name="Normal 237" xfId="51278" xr:uid="{00000000-0005-0000-0000-00004EC80000}"/>
    <cellStyle name="Normal 238" xfId="51279" xr:uid="{00000000-0005-0000-0000-00004FC80000}"/>
    <cellStyle name="Normal 239" xfId="51280" xr:uid="{00000000-0005-0000-0000-000050C80000}"/>
    <cellStyle name="Normal 24" xfId="87" xr:uid="{00000000-0005-0000-0000-000057000000}"/>
    <cellStyle name="Normal 24 10" xfId="2325" xr:uid="{00000000-0005-0000-0000-000015090000}"/>
    <cellStyle name="Normal 24 11" xfId="3986" xr:uid="{00000000-0005-0000-0000-0000920F0000}"/>
    <cellStyle name="Normal 24 12" xfId="4775" xr:uid="{00000000-0005-0000-0000-0000A7120000}"/>
    <cellStyle name="Normal 24 13" xfId="5564" xr:uid="{00000000-0005-0000-0000-0000BC150000}"/>
    <cellStyle name="Normal 24 14" xfId="6353" xr:uid="{00000000-0005-0000-0000-0000D1180000}"/>
    <cellStyle name="Normal 24 15" xfId="7142" xr:uid="{00000000-0005-0000-0000-0000E61B0000}"/>
    <cellStyle name="Normal 24 16" xfId="7931" xr:uid="{00000000-0005-0000-0000-0000FB1E0000}"/>
    <cellStyle name="Normal 24 17" xfId="8720" xr:uid="{00000000-0005-0000-0000-000010220000}"/>
    <cellStyle name="Normal 24 18" xfId="10640" xr:uid="{00000000-0005-0000-0000-000090290000}"/>
    <cellStyle name="Normal 24 19" xfId="50755" xr:uid="{00000000-0005-0000-0000-000043C60000}"/>
    <cellStyle name="Normal 24 2" xfId="632" xr:uid="{00000000-0005-0000-0000-000078020000}"/>
    <cellStyle name="Normal 24 2 2" xfId="633" xr:uid="{00000000-0005-0000-0000-000079020000}"/>
    <cellStyle name="Normal 24 2 3" xfId="634" xr:uid="{00000000-0005-0000-0000-00007A020000}"/>
    <cellStyle name="Normal 24 2 4" xfId="635" xr:uid="{00000000-0005-0000-0000-00007B020000}"/>
    <cellStyle name="Normal 24 2 5" xfId="10641" xr:uid="{00000000-0005-0000-0000-000091290000}"/>
    <cellStyle name="Normal 24 20" xfId="51712" xr:uid="{00000000-0005-0000-0000-000000CA0000}"/>
    <cellStyle name="Normal 24 3" xfId="636" xr:uid="{00000000-0005-0000-0000-00007C020000}"/>
    <cellStyle name="Normal 24 3 2" xfId="12682" xr:uid="{00000000-0005-0000-0000-00008A310000}"/>
    <cellStyle name="Normal 24 4" xfId="637" xr:uid="{00000000-0005-0000-0000-00007D020000}"/>
    <cellStyle name="Normal 24 5" xfId="638" xr:uid="{00000000-0005-0000-0000-00007E020000}"/>
    <cellStyle name="Normal 24 6" xfId="639" xr:uid="{00000000-0005-0000-0000-00007F020000}"/>
    <cellStyle name="Normal 24 7" xfId="640" xr:uid="{00000000-0005-0000-0000-000080020000}"/>
    <cellStyle name="Normal 24 8" xfId="641" xr:uid="{00000000-0005-0000-0000-000081020000}"/>
    <cellStyle name="Normal 24 9" xfId="642" xr:uid="{00000000-0005-0000-0000-000082020000}"/>
    <cellStyle name="Normal 240" xfId="51281" xr:uid="{00000000-0005-0000-0000-000051C80000}"/>
    <cellStyle name="Normal 241" xfId="51282" xr:uid="{00000000-0005-0000-0000-000052C80000}"/>
    <cellStyle name="Normal 242" xfId="51283" xr:uid="{00000000-0005-0000-0000-000053C80000}"/>
    <cellStyle name="Normal 243" xfId="51284" xr:uid="{00000000-0005-0000-0000-000054C80000}"/>
    <cellStyle name="Normal 244" xfId="51285" xr:uid="{00000000-0005-0000-0000-000055C80000}"/>
    <cellStyle name="Normal 245" xfId="51304" xr:uid="{00000000-0005-0000-0000-000068C80000}"/>
    <cellStyle name="Normal 246" xfId="51319" xr:uid="{00000000-0005-0000-0000-000077C80000}"/>
    <cellStyle name="Normal 247" xfId="51324" xr:uid="{00000000-0005-0000-0000-00007CC80000}"/>
    <cellStyle name="Normal 248" xfId="51325" xr:uid="{00000000-0005-0000-0000-00007DC80000}"/>
    <cellStyle name="Normal 249" xfId="51326" xr:uid="{00000000-0005-0000-0000-00007EC80000}"/>
    <cellStyle name="Normal 25" xfId="88" xr:uid="{00000000-0005-0000-0000-000058000000}"/>
    <cellStyle name="Normal 25 10" xfId="2186" xr:uid="{00000000-0005-0000-0000-00008A080000}"/>
    <cellStyle name="Normal 25 11" xfId="3618" xr:uid="{00000000-0005-0000-0000-0000220E0000}"/>
    <cellStyle name="Normal 25 12" xfId="4407" xr:uid="{00000000-0005-0000-0000-000037110000}"/>
    <cellStyle name="Normal 25 13" xfId="5196" xr:uid="{00000000-0005-0000-0000-00004C140000}"/>
    <cellStyle name="Normal 25 14" xfId="5985" xr:uid="{00000000-0005-0000-0000-000061170000}"/>
    <cellStyle name="Normal 25 15" xfId="6774" xr:uid="{00000000-0005-0000-0000-0000761A0000}"/>
    <cellStyle name="Normal 25 16" xfId="7563" xr:uid="{00000000-0005-0000-0000-00008B1D0000}"/>
    <cellStyle name="Normal 25 17" xfId="8352" xr:uid="{00000000-0005-0000-0000-0000A0200000}"/>
    <cellStyle name="Normal 25 18" xfId="10642" xr:uid="{00000000-0005-0000-0000-000092290000}"/>
    <cellStyle name="Normal 25 19" xfId="50387" xr:uid="{00000000-0005-0000-0000-0000D3C40000}"/>
    <cellStyle name="Normal 25 2" xfId="643" xr:uid="{00000000-0005-0000-0000-000083020000}"/>
    <cellStyle name="Normal 25 2 2" xfId="644" xr:uid="{00000000-0005-0000-0000-000084020000}"/>
    <cellStyle name="Normal 25 2 3" xfId="645" xr:uid="{00000000-0005-0000-0000-000085020000}"/>
    <cellStyle name="Normal 25 2 4" xfId="646" xr:uid="{00000000-0005-0000-0000-000086020000}"/>
    <cellStyle name="Normal 25 2 5" xfId="10643" xr:uid="{00000000-0005-0000-0000-000093290000}"/>
    <cellStyle name="Normal 25 20" xfId="51336" xr:uid="{00000000-0005-0000-0000-000088C80000}"/>
    <cellStyle name="Normal 25 3" xfId="647" xr:uid="{00000000-0005-0000-0000-000087020000}"/>
    <cellStyle name="Normal 25 3 2" xfId="12683" xr:uid="{00000000-0005-0000-0000-00008B310000}"/>
    <cellStyle name="Normal 25 4" xfId="648" xr:uid="{00000000-0005-0000-0000-000088020000}"/>
    <cellStyle name="Normal 25 5" xfId="649" xr:uid="{00000000-0005-0000-0000-000089020000}"/>
    <cellStyle name="Normal 25 6" xfId="650" xr:uid="{00000000-0005-0000-0000-00008A020000}"/>
    <cellStyle name="Normal 25 7" xfId="651" xr:uid="{00000000-0005-0000-0000-00008B020000}"/>
    <cellStyle name="Normal 25 8" xfId="652" xr:uid="{00000000-0005-0000-0000-00008C020000}"/>
    <cellStyle name="Normal 25 9" xfId="653" xr:uid="{00000000-0005-0000-0000-00008D020000}"/>
    <cellStyle name="Normal 250" xfId="51327" xr:uid="{00000000-0005-0000-0000-00007FC80000}"/>
    <cellStyle name="Normal 251" xfId="51328" xr:uid="{00000000-0005-0000-0000-000080C80000}"/>
    <cellStyle name="Normal 252" xfId="51329" xr:uid="{00000000-0005-0000-0000-000081C80000}"/>
    <cellStyle name="Normal 253" xfId="51330" xr:uid="{00000000-0005-0000-0000-000082C80000}"/>
    <cellStyle name="Normal 254" xfId="51331" xr:uid="{00000000-0005-0000-0000-000083C80000}"/>
    <cellStyle name="Normal 255" xfId="51332" xr:uid="{00000000-0005-0000-0000-000084C80000}"/>
    <cellStyle name="Normal 256" xfId="52095" xr:uid="{00000000-0005-0000-0000-00007FCB0000}"/>
    <cellStyle name="Normal 257" xfId="51708" xr:uid="{00000000-0005-0000-0000-0000FCC90000}"/>
    <cellStyle name="Normal 258" xfId="52137" xr:uid="{00000000-0005-0000-0000-0000A9CB0000}"/>
    <cellStyle name="Normal 259" xfId="52195" xr:uid="{00000000-0005-0000-0000-0000E3CB0000}"/>
    <cellStyle name="Normal 26" xfId="89" xr:uid="{00000000-0005-0000-0000-000059000000}"/>
    <cellStyle name="Normal 26 10" xfId="4776" xr:uid="{00000000-0005-0000-0000-0000A8120000}"/>
    <cellStyle name="Normal 26 11" xfId="5565" xr:uid="{00000000-0005-0000-0000-0000BD150000}"/>
    <cellStyle name="Normal 26 12" xfId="6354" xr:uid="{00000000-0005-0000-0000-0000D2180000}"/>
    <cellStyle name="Normal 26 13" xfId="7143" xr:uid="{00000000-0005-0000-0000-0000E71B0000}"/>
    <cellStyle name="Normal 26 14" xfId="7932" xr:uid="{00000000-0005-0000-0000-0000FC1E0000}"/>
    <cellStyle name="Normal 26 15" xfId="8721" xr:uid="{00000000-0005-0000-0000-000011220000}"/>
    <cellStyle name="Normal 26 16" xfId="10644" xr:uid="{00000000-0005-0000-0000-000094290000}"/>
    <cellStyle name="Normal 26 17" xfId="50756" xr:uid="{00000000-0005-0000-0000-000044C60000}"/>
    <cellStyle name="Normal 26 18" xfId="51713" xr:uid="{00000000-0005-0000-0000-000001CA0000}"/>
    <cellStyle name="Normal 26 2" xfId="654" xr:uid="{00000000-0005-0000-0000-00008E020000}"/>
    <cellStyle name="Normal 26 2 2" xfId="655" xr:uid="{00000000-0005-0000-0000-00008F020000}"/>
    <cellStyle name="Normal 26 2 3" xfId="656" xr:uid="{00000000-0005-0000-0000-000090020000}"/>
    <cellStyle name="Normal 26 2 4" xfId="657" xr:uid="{00000000-0005-0000-0000-000091020000}"/>
    <cellStyle name="Normal 26 2 5" xfId="10645" xr:uid="{00000000-0005-0000-0000-000095290000}"/>
    <cellStyle name="Normal 26 3" xfId="658" xr:uid="{00000000-0005-0000-0000-000092020000}"/>
    <cellStyle name="Normal 26 3 2" xfId="12684" xr:uid="{00000000-0005-0000-0000-00008C310000}"/>
    <cellStyle name="Normal 26 4" xfId="659" xr:uid="{00000000-0005-0000-0000-000093020000}"/>
    <cellStyle name="Normal 26 5" xfId="660" xr:uid="{00000000-0005-0000-0000-000094020000}"/>
    <cellStyle name="Normal 26 6" xfId="661" xr:uid="{00000000-0005-0000-0000-000095020000}"/>
    <cellStyle name="Normal 26 7" xfId="662" xr:uid="{00000000-0005-0000-0000-000096020000}"/>
    <cellStyle name="Normal 26 8" xfId="2326" xr:uid="{00000000-0005-0000-0000-000016090000}"/>
    <cellStyle name="Normal 26 9" xfId="3987" xr:uid="{00000000-0005-0000-0000-0000930F0000}"/>
    <cellStyle name="Normal 260" xfId="52229" xr:uid="{00000000-0005-0000-0000-000005CC0000}"/>
    <cellStyle name="Normal 261" xfId="52191" xr:uid="{00000000-0005-0000-0000-0000DFCB0000}"/>
    <cellStyle name="Normal 262" xfId="52142" xr:uid="{00000000-0005-0000-0000-0000AECB0000}"/>
    <cellStyle name="Normal 263" xfId="52187" xr:uid="{00000000-0005-0000-0000-0000DBCB0000}"/>
    <cellStyle name="Normal 264" xfId="52146" xr:uid="{00000000-0005-0000-0000-0000B2CB0000}"/>
    <cellStyle name="Normal 265" xfId="52183" xr:uid="{00000000-0005-0000-0000-0000D7CB0000}"/>
    <cellStyle name="Normal 266" xfId="52232" xr:uid="{00000000-0005-0000-0000-000008CC0000}"/>
    <cellStyle name="Normal 267" xfId="52230" xr:uid="{00000000-0005-0000-0000-000006CC0000}"/>
    <cellStyle name="Normal 268" xfId="52192" xr:uid="{00000000-0005-0000-0000-0000E0CB0000}"/>
    <cellStyle name="Normal 269" xfId="52140" xr:uid="{00000000-0005-0000-0000-0000ACCB0000}"/>
    <cellStyle name="Normal 27" xfId="90" xr:uid="{00000000-0005-0000-0000-00005A000000}"/>
    <cellStyle name="Normal 27 10" xfId="2327" xr:uid="{00000000-0005-0000-0000-000017090000}"/>
    <cellStyle name="Normal 27 11" xfId="10646" xr:uid="{00000000-0005-0000-0000-000096290000}"/>
    <cellStyle name="Normal 27 2" xfId="663" xr:uid="{00000000-0005-0000-0000-000097020000}"/>
    <cellStyle name="Normal 27 2 10" xfId="7144" xr:uid="{00000000-0005-0000-0000-0000E81B0000}"/>
    <cellStyle name="Normal 27 2 11" xfId="7933" xr:uid="{00000000-0005-0000-0000-0000FD1E0000}"/>
    <cellStyle name="Normal 27 2 12" xfId="8722" xr:uid="{00000000-0005-0000-0000-000012220000}"/>
    <cellStyle name="Normal 27 2 13" xfId="10647" xr:uid="{00000000-0005-0000-0000-000097290000}"/>
    <cellStyle name="Normal 27 2 14" xfId="50757" xr:uid="{00000000-0005-0000-0000-000045C60000}"/>
    <cellStyle name="Normal 27 2 15" xfId="51714" xr:uid="{00000000-0005-0000-0000-000002CA0000}"/>
    <cellStyle name="Normal 27 2 2" xfId="664" xr:uid="{00000000-0005-0000-0000-000098020000}"/>
    <cellStyle name="Normal 27 2 3" xfId="665" xr:uid="{00000000-0005-0000-0000-000099020000}"/>
    <cellStyle name="Normal 27 2 4" xfId="666" xr:uid="{00000000-0005-0000-0000-00009A020000}"/>
    <cellStyle name="Normal 27 2 5" xfId="2328" xr:uid="{00000000-0005-0000-0000-000018090000}"/>
    <cellStyle name="Normal 27 2 6" xfId="3988" xr:uid="{00000000-0005-0000-0000-0000940F0000}"/>
    <cellStyle name="Normal 27 2 7" xfId="4777" xr:uid="{00000000-0005-0000-0000-0000A9120000}"/>
    <cellStyle name="Normal 27 2 8" xfId="5566" xr:uid="{00000000-0005-0000-0000-0000BE150000}"/>
    <cellStyle name="Normal 27 2 9" xfId="6355" xr:uid="{00000000-0005-0000-0000-0000D3180000}"/>
    <cellStyle name="Normal 27 3" xfId="667" xr:uid="{00000000-0005-0000-0000-00009B020000}"/>
    <cellStyle name="Normal 27 3 10" xfId="12685" xr:uid="{00000000-0005-0000-0000-00008D310000}"/>
    <cellStyle name="Normal 27 3 11" xfId="50758" xr:uid="{00000000-0005-0000-0000-000046C60000}"/>
    <cellStyle name="Normal 27 3 12" xfId="51715" xr:uid="{00000000-0005-0000-0000-000003CA0000}"/>
    <cellStyle name="Normal 27 3 2" xfId="2329" xr:uid="{00000000-0005-0000-0000-000019090000}"/>
    <cellStyle name="Normal 27 3 3" xfId="3989" xr:uid="{00000000-0005-0000-0000-0000950F0000}"/>
    <cellStyle name="Normal 27 3 4" xfId="4778" xr:uid="{00000000-0005-0000-0000-0000AA120000}"/>
    <cellStyle name="Normal 27 3 5" xfId="5567" xr:uid="{00000000-0005-0000-0000-0000BF150000}"/>
    <cellStyle name="Normal 27 3 6" xfId="6356" xr:uid="{00000000-0005-0000-0000-0000D4180000}"/>
    <cellStyle name="Normal 27 3 7" xfId="7145" xr:uid="{00000000-0005-0000-0000-0000E91B0000}"/>
    <cellStyle name="Normal 27 3 8" xfId="7934" xr:uid="{00000000-0005-0000-0000-0000FE1E0000}"/>
    <cellStyle name="Normal 27 3 9" xfId="8723" xr:uid="{00000000-0005-0000-0000-000013220000}"/>
    <cellStyle name="Normal 27 4" xfId="668" xr:uid="{00000000-0005-0000-0000-00009C020000}"/>
    <cellStyle name="Normal 27 5" xfId="669" xr:uid="{00000000-0005-0000-0000-00009D020000}"/>
    <cellStyle name="Normal 27 6" xfId="670" xr:uid="{00000000-0005-0000-0000-00009E020000}"/>
    <cellStyle name="Normal 27 7" xfId="671" xr:uid="{00000000-0005-0000-0000-00009F020000}"/>
    <cellStyle name="Normal 27 8" xfId="672" xr:uid="{00000000-0005-0000-0000-0000A0020000}"/>
    <cellStyle name="Normal 27 9" xfId="673" xr:uid="{00000000-0005-0000-0000-0000A1020000}"/>
    <cellStyle name="Normal 270" xfId="52188" xr:uid="{00000000-0005-0000-0000-0000DCCB0000}"/>
    <cellStyle name="Normal 271" xfId="52145" xr:uid="{00000000-0005-0000-0000-0000B1CB0000}"/>
    <cellStyle name="Normal 272" xfId="52184" xr:uid="{00000000-0005-0000-0000-0000D8CB0000}"/>
    <cellStyle name="Normal 273" xfId="52149" xr:uid="{00000000-0005-0000-0000-0000B5CB0000}"/>
    <cellStyle name="Normal 274" xfId="52180" xr:uid="{00000000-0005-0000-0000-0000D4CB0000}"/>
    <cellStyle name="Normal 275" xfId="52152" xr:uid="{00000000-0005-0000-0000-0000B8CB0000}"/>
    <cellStyle name="Normal 276" xfId="52177" xr:uid="{00000000-0005-0000-0000-0000D1CB0000}"/>
    <cellStyle name="Normal 277" xfId="52155" xr:uid="{00000000-0005-0000-0000-0000BBCB0000}"/>
    <cellStyle name="Normal 278" xfId="52173" xr:uid="{00000000-0005-0000-0000-0000CDCB0000}"/>
    <cellStyle name="Normal 28" xfId="91" xr:uid="{00000000-0005-0000-0000-00005B000000}"/>
    <cellStyle name="Normal 28 10" xfId="2330" xr:uid="{00000000-0005-0000-0000-00001A090000}"/>
    <cellStyle name="Normal 28 11" xfId="3990" xr:uid="{00000000-0005-0000-0000-0000960F0000}"/>
    <cellStyle name="Normal 28 12" xfId="4779" xr:uid="{00000000-0005-0000-0000-0000AB120000}"/>
    <cellStyle name="Normal 28 13" xfId="5568" xr:uid="{00000000-0005-0000-0000-0000C0150000}"/>
    <cellStyle name="Normal 28 14" xfId="6357" xr:uid="{00000000-0005-0000-0000-0000D5180000}"/>
    <cellStyle name="Normal 28 15" xfId="7146" xr:uid="{00000000-0005-0000-0000-0000EA1B0000}"/>
    <cellStyle name="Normal 28 16" xfId="7935" xr:uid="{00000000-0005-0000-0000-0000FF1E0000}"/>
    <cellStyle name="Normal 28 17" xfId="8724" xr:uid="{00000000-0005-0000-0000-000014220000}"/>
    <cellStyle name="Normal 28 18" xfId="10648" xr:uid="{00000000-0005-0000-0000-000098290000}"/>
    <cellStyle name="Normal 28 19" xfId="50759" xr:uid="{00000000-0005-0000-0000-000047C60000}"/>
    <cellStyle name="Normal 28 2" xfId="674" xr:uid="{00000000-0005-0000-0000-0000A2020000}"/>
    <cellStyle name="Normal 28 2 10" xfId="7147" xr:uid="{00000000-0005-0000-0000-0000EB1B0000}"/>
    <cellStyle name="Normal 28 2 11" xfId="7936" xr:uid="{00000000-0005-0000-0000-0000001F0000}"/>
    <cellStyle name="Normal 28 2 12" xfId="8725" xr:uid="{00000000-0005-0000-0000-000015220000}"/>
    <cellStyle name="Normal 28 2 13" xfId="12686" xr:uid="{00000000-0005-0000-0000-00008E310000}"/>
    <cellStyle name="Normal 28 2 14" xfId="50760" xr:uid="{00000000-0005-0000-0000-000048C60000}"/>
    <cellStyle name="Normal 28 2 15" xfId="51717" xr:uid="{00000000-0005-0000-0000-000005CA0000}"/>
    <cellStyle name="Normal 28 2 2" xfId="675" xr:uid="{00000000-0005-0000-0000-0000A3020000}"/>
    <cellStyle name="Normal 28 2 3" xfId="676" xr:uid="{00000000-0005-0000-0000-0000A4020000}"/>
    <cellStyle name="Normal 28 2 4" xfId="677" xr:uid="{00000000-0005-0000-0000-0000A5020000}"/>
    <cellStyle name="Normal 28 2 5" xfId="2331" xr:uid="{00000000-0005-0000-0000-00001B090000}"/>
    <cellStyle name="Normal 28 2 6" xfId="3991" xr:uid="{00000000-0005-0000-0000-0000970F0000}"/>
    <cellStyle name="Normal 28 2 7" xfId="4780" xr:uid="{00000000-0005-0000-0000-0000AC120000}"/>
    <cellStyle name="Normal 28 2 8" xfId="5569" xr:uid="{00000000-0005-0000-0000-0000C1150000}"/>
    <cellStyle name="Normal 28 2 9" xfId="6358" xr:uid="{00000000-0005-0000-0000-0000D6180000}"/>
    <cellStyle name="Normal 28 20" xfId="51716" xr:uid="{00000000-0005-0000-0000-000004CA0000}"/>
    <cellStyle name="Normal 28 3" xfId="678" xr:uid="{00000000-0005-0000-0000-0000A6020000}"/>
    <cellStyle name="Normal 28 3 10" xfId="50761" xr:uid="{00000000-0005-0000-0000-000049C60000}"/>
    <cellStyle name="Normal 28 3 11" xfId="51718" xr:uid="{00000000-0005-0000-0000-000006CA0000}"/>
    <cellStyle name="Normal 28 3 2" xfId="2332" xr:uid="{00000000-0005-0000-0000-00001C090000}"/>
    <cellStyle name="Normal 28 3 3" xfId="3992" xr:uid="{00000000-0005-0000-0000-0000980F0000}"/>
    <cellStyle name="Normal 28 3 4" xfId="4781" xr:uid="{00000000-0005-0000-0000-0000AD120000}"/>
    <cellStyle name="Normal 28 3 5" xfId="5570" xr:uid="{00000000-0005-0000-0000-0000C2150000}"/>
    <cellStyle name="Normal 28 3 6" xfId="6359" xr:uid="{00000000-0005-0000-0000-0000D7180000}"/>
    <cellStyle name="Normal 28 3 7" xfId="7148" xr:uid="{00000000-0005-0000-0000-0000EC1B0000}"/>
    <cellStyle name="Normal 28 3 8" xfId="7937" xr:uid="{00000000-0005-0000-0000-0000011F0000}"/>
    <cellStyle name="Normal 28 3 9" xfId="8726" xr:uid="{00000000-0005-0000-0000-000016220000}"/>
    <cellStyle name="Normal 28 4" xfId="679" xr:uid="{00000000-0005-0000-0000-0000A7020000}"/>
    <cellStyle name="Normal 28 4 10" xfId="51144" xr:uid="{00000000-0005-0000-0000-0000C8C70000}"/>
    <cellStyle name="Normal 28 4 11" xfId="52106" xr:uid="{00000000-0005-0000-0000-00008ACB0000}"/>
    <cellStyle name="Normal 28 4 2" xfId="3568" xr:uid="{00000000-0005-0000-0000-0000F00D0000}"/>
    <cellStyle name="Normal 28 4 3" xfId="4375" xr:uid="{00000000-0005-0000-0000-000017110000}"/>
    <cellStyle name="Normal 28 4 4" xfId="5164" xr:uid="{00000000-0005-0000-0000-00002C140000}"/>
    <cellStyle name="Normal 28 4 5" xfId="5953" xr:uid="{00000000-0005-0000-0000-000041170000}"/>
    <cellStyle name="Normal 28 4 6" xfId="6742" xr:uid="{00000000-0005-0000-0000-0000561A0000}"/>
    <cellStyle name="Normal 28 4 7" xfId="7531" xr:uid="{00000000-0005-0000-0000-00006B1D0000}"/>
    <cellStyle name="Normal 28 4 8" xfId="8320" xr:uid="{00000000-0005-0000-0000-000080200000}"/>
    <cellStyle name="Normal 28 4 9" xfId="9109" xr:uid="{00000000-0005-0000-0000-000095230000}"/>
    <cellStyle name="Normal 28 5" xfId="680" xr:uid="{00000000-0005-0000-0000-0000A8020000}"/>
    <cellStyle name="Normal 28 6" xfId="681" xr:uid="{00000000-0005-0000-0000-0000A9020000}"/>
    <cellStyle name="Normal 28 7" xfId="682" xr:uid="{00000000-0005-0000-0000-0000AA020000}"/>
    <cellStyle name="Normal 28 8" xfId="683" xr:uid="{00000000-0005-0000-0000-0000AB020000}"/>
    <cellStyle name="Normal 28 9" xfId="684" xr:uid="{00000000-0005-0000-0000-0000AC020000}"/>
    <cellStyle name="Normal 29" xfId="92" xr:uid="{00000000-0005-0000-0000-00005C000000}"/>
    <cellStyle name="Normal 29 10" xfId="2333" xr:uid="{00000000-0005-0000-0000-00001D090000}"/>
    <cellStyle name="Normal 29 11" xfId="3993" xr:uid="{00000000-0005-0000-0000-0000990F0000}"/>
    <cellStyle name="Normal 29 12" xfId="4782" xr:uid="{00000000-0005-0000-0000-0000AE120000}"/>
    <cellStyle name="Normal 29 13" xfId="5571" xr:uid="{00000000-0005-0000-0000-0000C3150000}"/>
    <cellStyle name="Normal 29 14" xfId="6360" xr:uid="{00000000-0005-0000-0000-0000D8180000}"/>
    <cellStyle name="Normal 29 15" xfId="7149" xr:uid="{00000000-0005-0000-0000-0000ED1B0000}"/>
    <cellStyle name="Normal 29 16" xfId="7938" xr:uid="{00000000-0005-0000-0000-0000021F0000}"/>
    <cellStyle name="Normal 29 17" xfId="8727" xr:uid="{00000000-0005-0000-0000-000017220000}"/>
    <cellStyle name="Normal 29 18" xfId="10649" xr:uid="{00000000-0005-0000-0000-000099290000}"/>
    <cellStyle name="Normal 29 19" xfId="50762" xr:uid="{00000000-0005-0000-0000-00004AC60000}"/>
    <cellStyle name="Normal 29 2" xfId="685" xr:uid="{00000000-0005-0000-0000-0000AD020000}"/>
    <cellStyle name="Normal 29 2 2" xfId="686" xr:uid="{00000000-0005-0000-0000-0000AE020000}"/>
    <cellStyle name="Normal 29 2 3" xfId="687" xr:uid="{00000000-0005-0000-0000-0000AF020000}"/>
    <cellStyle name="Normal 29 2 4" xfId="688" xr:uid="{00000000-0005-0000-0000-0000B0020000}"/>
    <cellStyle name="Normal 29 2 5" xfId="12687" xr:uid="{00000000-0005-0000-0000-00008F310000}"/>
    <cellStyle name="Normal 29 20" xfId="51719" xr:uid="{00000000-0005-0000-0000-000007CA0000}"/>
    <cellStyle name="Normal 29 3" xfId="689" xr:uid="{00000000-0005-0000-0000-0000B1020000}"/>
    <cellStyle name="Normal 29 4" xfId="690" xr:uid="{00000000-0005-0000-0000-0000B2020000}"/>
    <cellStyle name="Normal 29 5" xfId="691" xr:uid="{00000000-0005-0000-0000-0000B3020000}"/>
    <cellStyle name="Normal 29 6" xfId="692" xr:uid="{00000000-0005-0000-0000-0000B4020000}"/>
    <cellStyle name="Normal 29 7" xfId="693" xr:uid="{00000000-0005-0000-0000-0000B5020000}"/>
    <cellStyle name="Normal 29 8" xfId="694" xr:uid="{00000000-0005-0000-0000-0000B6020000}"/>
    <cellStyle name="Normal 29 9" xfId="695" xr:uid="{00000000-0005-0000-0000-0000B7020000}"/>
    <cellStyle name="Normal 3" xfId="9" xr:uid="{00000000-0005-0000-0000-000009000000}"/>
    <cellStyle name="Normal 3 10" xfId="696" xr:uid="{00000000-0005-0000-0000-0000B8020000}"/>
    <cellStyle name="Normal 3 10 2" xfId="2334" xr:uid="{00000000-0005-0000-0000-00001E090000}"/>
    <cellStyle name="Normal 3 11" xfId="697" xr:uid="{00000000-0005-0000-0000-0000B9020000}"/>
    <cellStyle name="Normal 3 11 2" xfId="2335" xr:uid="{00000000-0005-0000-0000-00001F090000}"/>
    <cellStyle name="Normal 3 12" xfId="698" xr:uid="{00000000-0005-0000-0000-0000BA020000}"/>
    <cellStyle name="Normal 3 12 2" xfId="2336" xr:uid="{00000000-0005-0000-0000-000020090000}"/>
    <cellStyle name="Normal 3 13" xfId="2337" xr:uid="{00000000-0005-0000-0000-000021090000}"/>
    <cellStyle name="Normal 3 14" xfId="2338" xr:uid="{00000000-0005-0000-0000-000022090000}"/>
    <cellStyle name="Normal 3 15" xfId="2339" xr:uid="{00000000-0005-0000-0000-000023090000}"/>
    <cellStyle name="Normal 3 16" xfId="2340" xr:uid="{00000000-0005-0000-0000-000024090000}"/>
    <cellStyle name="Normal 3 17" xfId="2341" xr:uid="{00000000-0005-0000-0000-000025090000}"/>
    <cellStyle name="Normal 3 18" xfId="2342" xr:uid="{00000000-0005-0000-0000-000026090000}"/>
    <cellStyle name="Normal 3 19" xfId="2343" xr:uid="{00000000-0005-0000-0000-000027090000}"/>
    <cellStyle name="Normal 3 2" xfId="93" xr:uid="{00000000-0005-0000-0000-00005D000000}"/>
    <cellStyle name="Normal 3 2 10" xfId="2345" xr:uid="{00000000-0005-0000-0000-000029090000}"/>
    <cellStyle name="Normal 3 2 11" xfId="2344" xr:uid="{00000000-0005-0000-0000-000028090000}"/>
    <cellStyle name="Normal 3 2 12" xfId="10651" xr:uid="{00000000-0005-0000-0000-00009B290000}"/>
    <cellStyle name="Normal 3 2 2" xfId="700" xr:uid="{00000000-0005-0000-0000-0000BC020000}"/>
    <cellStyle name="Normal 3 2 2 2" xfId="2347" xr:uid="{00000000-0005-0000-0000-00002B090000}"/>
    <cellStyle name="Normal 3 2 2 2 2" xfId="2348" xr:uid="{00000000-0005-0000-0000-00002C090000}"/>
    <cellStyle name="Normal 3 2 2 2 2 2" xfId="2349" xr:uid="{00000000-0005-0000-0000-00002D090000}"/>
    <cellStyle name="Normal 3 2 2 2 2 3" xfId="2350" xr:uid="{00000000-0005-0000-0000-00002E090000}"/>
    <cellStyle name="Normal 3 2 2 2 3" xfId="2351" xr:uid="{00000000-0005-0000-0000-00002F090000}"/>
    <cellStyle name="Normal 3 2 2 2 4" xfId="2352" xr:uid="{00000000-0005-0000-0000-000030090000}"/>
    <cellStyle name="Normal 3 2 2 2 5" xfId="2353" xr:uid="{00000000-0005-0000-0000-000031090000}"/>
    <cellStyle name="Normal 3 2 2 2 6" xfId="2354" xr:uid="{00000000-0005-0000-0000-000032090000}"/>
    <cellStyle name="Normal 3 2 2 2 7" xfId="2355" xr:uid="{00000000-0005-0000-0000-000033090000}"/>
    <cellStyle name="Normal 3 2 2 2 8" xfId="2356" xr:uid="{00000000-0005-0000-0000-000034090000}"/>
    <cellStyle name="Normal 3 2 2 3" xfId="2357" xr:uid="{00000000-0005-0000-0000-000035090000}"/>
    <cellStyle name="Normal 3 2 2 4" xfId="2358" xr:uid="{00000000-0005-0000-0000-000036090000}"/>
    <cellStyle name="Normal 3 2 2 5" xfId="2346" xr:uid="{00000000-0005-0000-0000-00002A090000}"/>
    <cellStyle name="Normal 3 2 3" xfId="701" xr:uid="{00000000-0005-0000-0000-0000BD020000}"/>
    <cellStyle name="Normal 3 2 3 2" xfId="2360" xr:uid="{00000000-0005-0000-0000-000038090000}"/>
    <cellStyle name="Normal 3 2 3 3" xfId="2361" xr:uid="{00000000-0005-0000-0000-000039090000}"/>
    <cellStyle name="Normal 3 2 3 4" xfId="2362" xr:uid="{00000000-0005-0000-0000-00003A090000}"/>
    <cellStyle name="Normal 3 2 3 5" xfId="2363" xr:uid="{00000000-0005-0000-0000-00003B090000}"/>
    <cellStyle name="Normal 3 2 3 6" xfId="2364" xr:uid="{00000000-0005-0000-0000-00003C090000}"/>
    <cellStyle name="Normal 3 2 3 7" xfId="2365" xr:uid="{00000000-0005-0000-0000-00003D090000}"/>
    <cellStyle name="Normal 3 2 3 8" xfId="2366" xr:uid="{00000000-0005-0000-0000-00003E090000}"/>
    <cellStyle name="Normal 3 2 3 9" xfId="2359" xr:uid="{00000000-0005-0000-0000-000037090000}"/>
    <cellStyle name="Normal 3 2 4" xfId="702" xr:uid="{00000000-0005-0000-0000-0000BE020000}"/>
    <cellStyle name="Normal 3 2 4 2" xfId="2367" xr:uid="{00000000-0005-0000-0000-00003F090000}"/>
    <cellStyle name="Normal 3 2 5" xfId="703" xr:uid="{00000000-0005-0000-0000-0000BF020000}"/>
    <cellStyle name="Normal 3 2 5 2" xfId="2368" xr:uid="{00000000-0005-0000-0000-000040090000}"/>
    <cellStyle name="Normal 3 2 6" xfId="704" xr:uid="{00000000-0005-0000-0000-0000C0020000}"/>
    <cellStyle name="Normal 3 2 6 2" xfId="2369" xr:uid="{00000000-0005-0000-0000-000041090000}"/>
    <cellStyle name="Normal 3 2 7" xfId="705" xr:uid="{00000000-0005-0000-0000-0000C1020000}"/>
    <cellStyle name="Normal 3 2 7 2" xfId="2370" xr:uid="{00000000-0005-0000-0000-000042090000}"/>
    <cellStyle name="Normal 3 2 8" xfId="706" xr:uid="{00000000-0005-0000-0000-0000C2020000}"/>
    <cellStyle name="Normal 3 2 8 2" xfId="2371" xr:uid="{00000000-0005-0000-0000-000043090000}"/>
    <cellStyle name="Normal 3 2 9" xfId="2372" xr:uid="{00000000-0005-0000-0000-000044090000}"/>
    <cellStyle name="Normal 3 20" xfId="2373" xr:uid="{00000000-0005-0000-0000-000045090000}"/>
    <cellStyle name="Normal 3 21" xfId="2374" xr:uid="{00000000-0005-0000-0000-000046090000}"/>
    <cellStyle name="Normal 3 22" xfId="2375" xr:uid="{00000000-0005-0000-0000-000047090000}"/>
    <cellStyle name="Normal 3 22 10" xfId="2376" xr:uid="{00000000-0005-0000-0000-000048090000}"/>
    <cellStyle name="Normal 3 22 11" xfId="2377" xr:uid="{00000000-0005-0000-0000-000049090000}"/>
    <cellStyle name="Normal 3 22 12" xfId="2378" xr:uid="{00000000-0005-0000-0000-00004A090000}"/>
    <cellStyle name="Normal 3 22 13" xfId="2379" xr:uid="{00000000-0005-0000-0000-00004B090000}"/>
    <cellStyle name="Normal 3 22 14" xfId="2380" xr:uid="{00000000-0005-0000-0000-00004C090000}"/>
    <cellStyle name="Normal 3 22 15" xfId="2381" xr:uid="{00000000-0005-0000-0000-00004D090000}"/>
    <cellStyle name="Normal 3 22 16" xfId="2382" xr:uid="{00000000-0005-0000-0000-00004E090000}"/>
    <cellStyle name="Normal 3 22 17" xfId="2383" xr:uid="{00000000-0005-0000-0000-00004F090000}"/>
    <cellStyle name="Normal 3 22 18" xfId="2384" xr:uid="{00000000-0005-0000-0000-000050090000}"/>
    <cellStyle name="Normal 3 22 19" xfId="2385" xr:uid="{00000000-0005-0000-0000-000051090000}"/>
    <cellStyle name="Normal 3 22 2" xfId="2386" xr:uid="{00000000-0005-0000-0000-000052090000}"/>
    <cellStyle name="Normal 3 22 20" xfId="2387" xr:uid="{00000000-0005-0000-0000-000053090000}"/>
    <cellStyle name="Normal 3 22 21" xfId="2388" xr:uid="{00000000-0005-0000-0000-000054090000}"/>
    <cellStyle name="Normal 3 22 22" xfId="2389" xr:uid="{00000000-0005-0000-0000-000055090000}"/>
    <cellStyle name="Normal 3 22 23" xfId="2390" xr:uid="{00000000-0005-0000-0000-000056090000}"/>
    <cellStyle name="Normal 3 22 24" xfId="2391" xr:uid="{00000000-0005-0000-0000-000057090000}"/>
    <cellStyle name="Normal 3 22 25" xfId="2392" xr:uid="{00000000-0005-0000-0000-000058090000}"/>
    <cellStyle name="Normal 3 22 26" xfId="2393" xr:uid="{00000000-0005-0000-0000-000059090000}"/>
    <cellStyle name="Normal 3 22 27" xfId="2394" xr:uid="{00000000-0005-0000-0000-00005A090000}"/>
    <cellStyle name="Normal 3 22 28" xfId="2395" xr:uid="{00000000-0005-0000-0000-00005B090000}"/>
    <cellStyle name="Normal 3 22 29" xfId="2396" xr:uid="{00000000-0005-0000-0000-00005C090000}"/>
    <cellStyle name="Normal 3 22 3" xfId="2397" xr:uid="{00000000-0005-0000-0000-00005D090000}"/>
    <cellStyle name="Normal 3 22 30" xfId="2398" xr:uid="{00000000-0005-0000-0000-00005E090000}"/>
    <cellStyle name="Normal 3 22 4" xfId="2399" xr:uid="{00000000-0005-0000-0000-00005F090000}"/>
    <cellStyle name="Normal 3 22 5" xfId="2400" xr:uid="{00000000-0005-0000-0000-000060090000}"/>
    <cellStyle name="Normal 3 22 6" xfId="2401" xr:uid="{00000000-0005-0000-0000-000061090000}"/>
    <cellStyle name="Normal 3 22 7" xfId="2402" xr:uid="{00000000-0005-0000-0000-000062090000}"/>
    <cellStyle name="Normal 3 22 8" xfId="2403" xr:uid="{00000000-0005-0000-0000-000063090000}"/>
    <cellStyle name="Normal 3 22 9" xfId="2404" xr:uid="{00000000-0005-0000-0000-000064090000}"/>
    <cellStyle name="Normal 3 23" xfId="2405" xr:uid="{00000000-0005-0000-0000-000065090000}"/>
    <cellStyle name="Normal 3 23 10" xfId="2406" xr:uid="{00000000-0005-0000-0000-000066090000}"/>
    <cellStyle name="Normal 3 23 11" xfId="2407" xr:uid="{00000000-0005-0000-0000-000067090000}"/>
    <cellStyle name="Normal 3 23 12" xfId="2408" xr:uid="{00000000-0005-0000-0000-000068090000}"/>
    <cellStyle name="Normal 3 23 13" xfId="2409" xr:uid="{00000000-0005-0000-0000-000069090000}"/>
    <cellStyle name="Normal 3 23 14" xfId="2410" xr:uid="{00000000-0005-0000-0000-00006A090000}"/>
    <cellStyle name="Normal 3 23 15" xfId="2411" xr:uid="{00000000-0005-0000-0000-00006B090000}"/>
    <cellStyle name="Normal 3 23 16" xfId="2412" xr:uid="{00000000-0005-0000-0000-00006C090000}"/>
    <cellStyle name="Normal 3 23 17" xfId="2413" xr:uid="{00000000-0005-0000-0000-00006D090000}"/>
    <cellStyle name="Normal 3 23 18" xfId="2414" xr:uid="{00000000-0005-0000-0000-00006E090000}"/>
    <cellStyle name="Normal 3 23 19" xfId="2415" xr:uid="{00000000-0005-0000-0000-00006F090000}"/>
    <cellStyle name="Normal 3 23 2" xfId="2416" xr:uid="{00000000-0005-0000-0000-000070090000}"/>
    <cellStyle name="Normal 3 23 20" xfId="2417" xr:uid="{00000000-0005-0000-0000-000071090000}"/>
    <cellStyle name="Normal 3 23 21" xfId="2418" xr:uid="{00000000-0005-0000-0000-000072090000}"/>
    <cellStyle name="Normal 3 23 22" xfId="2419" xr:uid="{00000000-0005-0000-0000-000073090000}"/>
    <cellStyle name="Normal 3 23 23" xfId="2420" xr:uid="{00000000-0005-0000-0000-000074090000}"/>
    <cellStyle name="Normal 3 23 24" xfId="2421" xr:uid="{00000000-0005-0000-0000-000075090000}"/>
    <cellStyle name="Normal 3 23 25" xfId="2422" xr:uid="{00000000-0005-0000-0000-000076090000}"/>
    <cellStyle name="Normal 3 23 26" xfId="2423" xr:uid="{00000000-0005-0000-0000-000077090000}"/>
    <cellStyle name="Normal 3 23 27" xfId="2424" xr:uid="{00000000-0005-0000-0000-000078090000}"/>
    <cellStyle name="Normal 3 23 28" xfId="2425" xr:uid="{00000000-0005-0000-0000-000079090000}"/>
    <cellStyle name="Normal 3 23 29" xfId="2426" xr:uid="{00000000-0005-0000-0000-00007A090000}"/>
    <cellStyle name="Normal 3 23 3" xfId="2427" xr:uid="{00000000-0005-0000-0000-00007B090000}"/>
    <cellStyle name="Normal 3 23 30" xfId="2428" xr:uid="{00000000-0005-0000-0000-00007C090000}"/>
    <cellStyle name="Normal 3 23 4" xfId="2429" xr:uid="{00000000-0005-0000-0000-00007D090000}"/>
    <cellStyle name="Normal 3 23 5" xfId="2430" xr:uid="{00000000-0005-0000-0000-00007E090000}"/>
    <cellStyle name="Normal 3 23 6" xfId="2431" xr:uid="{00000000-0005-0000-0000-00007F090000}"/>
    <cellStyle name="Normal 3 23 7" xfId="2432" xr:uid="{00000000-0005-0000-0000-000080090000}"/>
    <cellStyle name="Normal 3 23 8" xfId="2433" xr:uid="{00000000-0005-0000-0000-000081090000}"/>
    <cellStyle name="Normal 3 23 9" xfId="2434" xr:uid="{00000000-0005-0000-0000-000082090000}"/>
    <cellStyle name="Normal 3 24" xfId="2435" xr:uid="{00000000-0005-0000-0000-000083090000}"/>
    <cellStyle name="Normal 3 24 10" xfId="2436" xr:uid="{00000000-0005-0000-0000-000084090000}"/>
    <cellStyle name="Normal 3 24 11" xfId="2437" xr:uid="{00000000-0005-0000-0000-000085090000}"/>
    <cellStyle name="Normal 3 24 12" xfId="2438" xr:uid="{00000000-0005-0000-0000-000086090000}"/>
    <cellStyle name="Normal 3 24 13" xfId="2439" xr:uid="{00000000-0005-0000-0000-000087090000}"/>
    <cellStyle name="Normal 3 24 14" xfId="2440" xr:uid="{00000000-0005-0000-0000-000088090000}"/>
    <cellStyle name="Normal 3 24 15" xfId="2441" xr:uid="{00000000-0005-0000-0000-000089090000}"/>
    <cellStyle name="Normal 3 24 16" xfId="2442" xr:uid="{00000000-0005-0000-0000-00008A090000}"/>
    <cellStyle name="Normal 3 24 17" xfId="2443" xr:uid="{00000000-0005-0000-0000-00008B090000}"/>
    <cellStyle name="Normal 3 24 18" xfId="2444" xr:uid="{00000000-0005-0000-0000-00008C090000}"/>
    <cellStyle name="Normal 3 24 19" xfId="2445" xr:uid="{00000000-0005-0000-0000-00008D090000}"/>
    <cellStyle name="Normal 3 24 2" xfId="2446" xr:uid="{00000000-0005-0000-0000-00008E090000}"/>
    <cellStyle name="Normal 3 24 20" xfId="2447" xr:uid="{00000000-0005-0000-0000-00008F090000}"/>
    <cellStyle name="Normal 3 24 21" xfId="2448" xr:uid="{00000000-0005-0000-0000-000090090000}"/>
    <cellStyle name="Normal 3 24 22" xfId="2449" xr:uid="{00000000-0005-0000-0000-000091090000}"/>
    <cellStyle name="Normal 3 24 23" xfId="2450" xr:uid="{00000000-0005-0000-0000-000092090000}"/>
    <cellStyle name="Normal 3 24 24" xfId="2451" xr:uid="{00000000-0005-0000-0000-000093090000}"/>
    <cellStyle name="Normal 3 24 25" xfId="2452" xr:uid="{00000000-0005-0000-0000-000094090000}"/>
    <cellStyle name="Normal 3 24 26" xfId="2453" xr:uid="{00000000-0005-0000-0000-000095090000}"/>
    <cellStyle name="Normal 3 24 27" xfId="2454" xr:uid="{00000000-0005-0000-0000-000096090000}"/>
    <cellStyle name="Normal 3 24 28" xfId="2455" xr:uid="{00000000-0005-0000-0000-000097090000}"/>
    <cellStyle name="Normal 3 24 29" xfId="2456" xr:uid="{00000000-0005-0000-0000-000098090000}"/>
    <cellStyle name="Normal 3 24 3" xfId="2457" xr:uid="{00000000-0005-0000-0000-000099090000}"/>
    <cellStyle name="Normal 3 24 30" xfId="2458" xr:uid="{00000000-0005-0000-0000-00009A090000}"/>
    <cellStyle name="Normal 3 24 4" xfId="2459" xr:uid="{00000000-0005-0000-0000-00009B090000}"/>
    <cellStyle name="Normal 3 24 5" xfId="2460" xr:uid="{00000000-0005-0000-0000-00009C090000}"/>
    <cellStyle name="Normal 3 24 6" xfId="2461" xr:uid="{00000000-0005-0000-0000-00009D090000}"/>
    <cellStyle name="Normal 3 24 7" xfId="2462" xr:uid="{00000000-0005-0000-0000-00009E090000}"/>
    <cellStyle name="Normal 3 24 8" xfId="2463" xr:uid="{00000000-0005-0000-0000-00009F090000}"/>
    <cellStyle name="Normal 3 24 9" xfId="2464" xr:uid="{00000000-0005-0000-0000-0000A0090000}"/>
    <cellStyle name="Normal 3 25" xfId="2465" xr:uid="{00000000-0005-0000-0000-0000A1090000}"/>
    <cellStyle name="Normal 3 25 10" xfId="2466" xr:uid="{00000000-0005-0000-0000-0000A2090000}"/>
    <cellStyle name="Normal 3 25 11" xfId="2467" xr:uid="{00000000-0005-0000-0000-0000A3090000}"/>
    <cellStyle name="Normal 3 25 12" xfId="2468" xr:uid="{00000000-0005-0000-0000-0000A4090000}"/>
    <cellStyle name="Normal 3 25 13" xfId="2469" xr:uid="{00000000-0005-0000-0000-0000A5090000}"/>
    <cellStyle name="Normal 3 25 14" xfId="2470" xr:uid="{00000000-0005-0000-0000-0000A6090000}"/>
    <cellStyle name="Normal 3 25 15" xfId="2471" xr:uid="{00000000-0005-0000-0000-0000A7090000}"/>
    <cellStyle name="Normal 3 25 16" xfId="2472" xr:uid="{00000000-0005-0000-0000-0000A8090000}"/>
    <cellStyle name="Normal 3 25 17" xfId="2473" xr:uid="{00000000-0005-0000-0000-0000A9090000}"/>
    <cellStyle name="Normal 3 25 18" xfId="2474" xr:uid="{00000000-0005-0000-0000-0000AA090000}"/>
    <cellStyle name="Normal 3 25 19" xfId="2475" xr:uid="{00000000-0005-0000-0000-0000AB090000}"/>
    <cellStyle name="Normal 3 25 2" xfId="2476" xr:uid="{00000000-0005-0000-0000-0000AC090000}"/>
    <cellStyle name="Normal 3 25 20" xfId="2477" xr:uid="{00000000-0005-0000-0000-0000AD090000}"/>
    <cellStyle name="Normal 3 25 21" xfId="2478" xr:uid="{00000000-0005-0000-0000-0000AE090000}"/>
    <cellStyle name="Normal 3 25 22" xfId="2479" xr:uid="{00000000-0005-0000-0000-0000AF090000}"/>
    <cellStyle name="Normal 3 25 23" xfId="2480" xr:uid="{00000000-0005-0000-0000-0000B0090000}"/>
    <cellStyle name="Normal 3 25 3" xfId="2481" xr:uid="{00000000-0005-0000-0000-0000B1090000}"/>
    <cellStyle name="Normal 3 25 4" xfId="2482" xr:uid="{00000000-0005-0000-0000-0000B2090000}"/>
    <cellStyle name="Normal 3 25 5" xfId="2483" xr:uid="{00000000-0005-0000-0000-0000B3090000}"/>
    <cellStyle name="Normal 3 25 6" xfId="2484" xr:uid="{00000000-0005-0000-0000-0000B4090000}"/>
    <cellStyle name="Normal 3 25 7" xfId="2485" xr:uid="{00000000-0005-0000-0000-0000B5090000}"/>
    <cellStyle name="Normal 3 25 8" xfId="2486" xr:uid="{00000000-0005-0000-0000-0000B6090000}"/>
    <cellStyle name="Normal 3 25 9" xfId="2487" xr:uid="{00000000-0005-0000-0000-0000B7090000}"/>
    <cellStyle name="Normal 3 26" xfId="2488" xr:uid="{00000000-0005-0000-0000-0000B8090000}"/>
    <cellStyle name="Normal 3 26 10" xfId="2489" xr:uid="{00000000-0005-0000-0000-0000B9090000}"/>
    <cellStyle name="Normal 3 26 11" xfId="2490" xr:uid="{00000000-0005-0000-0000-0000BA090000}"/>
    <cellStyle name="Normal 3 26 12" xfId="2491" xr:uid="{00000000-0005-0000-0000-0000BB090000}"/>
    <cellStyle name="Normal 3 26 13" xfId="2492" xr:uid="{00000000-0005-0000-0000-0000BC090000}"/>
    <cellStyle name="Normal 3 26 14" xfId="2493" xr:uid="{00000000-0005-0000-0000-0000BD090000}"/>
    <cellStyle name="Normal 3 26 15" xfId="2494" xr:uid="{00000000-0005-0000-0000-0000BE090000}"/>
    <cellStyle name="Normal 3 26 16" xfId="2495" xr:uid="{00000000-0005-0000-0000-0000BF090000}"/>
    <cellStyle name="Normal 3 26 17" xfId="2496" xr:uid="{00000000-0005-0000-0000-0000C0090000}"/>
    <cellStyle name="Normal 3 26 18" xfId="2497" xr:uid="{00000000-0005-0000-0000-0000C1090000}"/>
    <cellStyle name="Normal 3 26 19" xfId="2498" xr:uid="{00000000-0005-0000-0000-0000C2090000}"/>
    <cellStyle name="Normal 3 26 2" xfId="2499" xr:uid="{00000000-0005-0000-0000-0000C3090000}"/>
    <cellStyle name="Normal 3 26 20" xfId="2500" xr:uid="{00000000-0005-0000-0000-0000C4090000}"/>
    <cellStyle name="Normal 3 26 21" xfId="2501" xr:uid="{00000000-0005-0000-0000-0000C5090000}"/>
    <cellStyle name="Normal 3 26 22" xfId="2502" xr:uid="{00000000-0005-0000-0000-0000C6090000}"/>
    <cellStyle name="Normal 3 26 23" xfId="2503" xr:uid="{00000000-0005-0000-0000-0000C7090000}"/>
    <cellStyle name="Normal 3 26 3" xfId="2504" xr:uid="{00000000-0005-0000-0000-0000C8090000}"/>
    <cellStyle name="Normal 3 26 4" xfId="2505" xr:uid="{00000000-0005-0000-0000-0000C9090000}"/>
    <cellStyle name="Normal 3 26 5" xfId="2506" xr:uid="{00000000-0005-0000-0000-0000CA090000}"/>
    <cellStyle name="Normal 3 26 6" xfId="2507" xr:uid="{00000000-0005-0000-0000-0000CB090000}"/>
    <cellStyle name="Normal 3 26 7" xfId="2508" xr:uid="{00000000-0005-0000-0000-0000CC090000}"/>
    <cellStyle name="Normal 3 26 8" xfId="2509" xr:uid="{00000000-0005-0000-0000-0000CD090000}"/>
    <cellStyle name="Normal 3 26 9" xfId="2510" xr:uid="{00000000-0005-0000-0000-0000CE090000}"/>
    <cellStyle name="Normal 3 27" xfId="2511" xr:uid="{00000000-0005-0000-0000-0000CF090000}"/>
    <cellStyle name="Normal 3 28" xfId="2512" xr:uid="{00000000-0005-0000-0000-0000D0090000}"/>
    <cellStyle name="Normal 3 29" xfId="2513" xr:uid="{00000000-0005-0000-0000-0000D1090000}"/>
    <cellStyle name="Normal 3 3" xfId="94" xr:uid="{00000000-0005-0000-0000-00005E000000}"/>
    <cellStyle name="Normal 3 3 2" xfId="708" xr:uid="{00000000-0005-0000-0000-0000C4020000}"/>
    <cellStyle name="Normal 3 3 2 2" xfId="2515" xr:uid="{00000000-0005-0000-0000-0000D3090000}"/>
    <cellStyle name="Normal 3 3 3" xfId="709" xr:uid="{00000000-0005-0000-0000-0000C5020000}"/>
    <cellStyle name="Normal 3 3 3 2" xfId="2516" xr:uid="{00000000-0005-0000-0000-0000D4090000}"/>
    <cellStyle name="Normal 3 3 4" xfId="710" xr:uid="{00000000-0005-0000-0000-0000C6020000}"/>
    <cellStyle name="Normal 3 3 4 2" xfId="2517" xr:uid="{00000000-0005-0000-0000-0000D5090000}"/>
    <cellStyle name="Normal 3 3 5" xfId="711" xr:uid="{00000000-0005-0000-0000-0000C7020000}"/>
    <cellStyle name="Normal 3 3 5 2" xfId="2518" xr:uid="{00000000-0005-0000-0000-0000D6090000}"/>
    <cellStyle name="Normal 3 3 6" xfId="712" xr:uid="{00000000-0005-0000-0000-0000C8020000}"/>
    <cellStyle name="Normal 3 3 6 2" xfId="2519" xr:uid="{00000000-0005-0000-0000-0000D7090000}"/>
    <cellStyle name="Normal 3 3 7" xfId="713" xr:uid="{00000000-0005-0000-0000-0000C9020000}"/>
    <cellStyle name="Normal 3 3 7 2" xfId="2520" xr:uid="{00000000-0005-0000-0000-0000D8090000}"/>
    <cellStyle name="Normal 3 3 8" xfId="714" xr:uid="{00000000-0005-0000-0000-0000CA020000}"/>
    <cellStyle name="Normal 3 3 8 2" xfId="2521" xr:uid="{00000000-0005-0000-0000-0000D9090000}"/>
    <cellStyle name="Normal 3 3 9" xfId="2514" xr:uid="{00000000-0005-0000-0000-0000D2090000}"/>
    <cellStyle name="Normal 3 30" xfId="2522" xr:uid="{00000000-0005-0000-0000-0000DA090000}"/>
    <cellStyle name="Normal 3 31" xfId="2523" xr:uid="{00000000-0005-0000-0000-0000DB090000}"/>
    <cellStyle name="Normal 3 32" xfId="2524" xr:uid="{00000000-0005-0000-0000-0000DC090000}"/>
    <cellStyle name="Normal 3 33" xfId="2525" xr:uid="{00000000-0005-0000-0000-0000DD090000}"/>
    <cellStyle name="Normal 3 33 10" xfId="2526" xr:uid="{00000000-0005-0000-0000-0000DE090000}"/>
    <cellStyle name="Normal 3 33 11" xfId="2527" xr:uid="{00000000-0005-0000-0000-0000DF090000}"/>
    <cellStyle name="Normal 3 33 12" xfId="2528" xr:uid="{00000000-0005-0000-0000-0000E0090000}"/>
    <cellStyle name="Normal 3 33 13" xfId="2529" xr:uid="{00000000-0005-0000-0000-0000E1090000}"/>
    <cellStyle name="Normal 3 33 14" xfId="2530" xr:uid="{00000000-0005-0000-0000-0000E2090000}"/>
    <cellStyle name="Normal 3 33 15" xfId="2531" xr:uid="{00000000-0005-0000-0000-0000E3090000}"/>
    <cellStyle name="Normal 3 33 16" xfId="2532" xr:uid="{00000000-0005-0000-0000-0000E4090000}"/>
    <cellStyle name="Normal 3 33 17" xfId="2533" xr:uid="{00000000-0005-0000-0000-0000E5090000}"/>
    <cellStyle name="Normal 3 33 18" xfId="2534" xr:uid="{00000000-0005-0000-0000-0000E6090000}"/>
    <cellStyle name="Normal 3 33 19" xfId="2535" xr:uid="{00000000-0005-0000-0000-0000E7090000}"/>
    <cellStyle name="Normal 3 33 2" xfId="2536" xr:uid="{00000000-0005-0000-0000-0000E8090000}"/>
    <cellStyle name="Normal 3 33 20" xfId="2537" xr:uid="{00000000-0005-0000-0000-0000E9090000}"/>
    <cellStyle name="Normal 3 33 21" xfId="2538" xr:uid="{00000000-0005-0000-0000-0000EA090000}"/>
    <cellStyle name="Normal 3 33 22" xfId="2539" xr:uid="{00000000-0005-0000-0000-0000EB090000}"/>
    <cellStyle name="Normal 3 33 23" xfId="2540" xr:uid="{00000000-0005-0000-0000-0000EC090000}"/>
    <cellStyle name="Normal 3 33 24" xfId="2541" xr:uid="{00000000-0005-0000-0000-0000ED090000}"/>
    <cellStyle name="Normal 3 33 25" xfId="2542" xr:uid="{00000000-0005-0000-0000-0000EE090000}"/>
    <cellStyle name="Normal 3 33 26" xfId="2543" xr:uid="{00000000-0005-0000-0000-0000EF090000}"/>
    <cellStyle name="Normal 3 33 27" xfId="2544" xr:uid="{00000000-0005-0000-0000-0000F0090000}"/>
    <cellStyle name="Normal 3 33 28" xfId="2545" xr:uid="{00000000-0005-0000-0000-0000F1090000}"/>
    <cellStyle name="Normal 3 33 29" xfId="2546" xr:uid="{00000000-0005-0000-0000-0000F2090000}"/>
    <cellStyle name="Normal 3 33 3" xfId="2547" xr:uid="{00000000-0005-0000-0000-0000F3090000}"/>
    <cellStyle name="Normal 3 33 30" xfId="2548" xr:uid="{00000000-0005-0000-0000-0000F4090000}"/>
    <cellStyle name="Normal 3 33 4" xfId="2549" xr:uid="{00000000-0005-0000-0000-0000F5090000}"/>
    <cellStyle name="Normal 3 33 5" xfId="2550" xr:uid="{00000000-0005-0000-0000-0000F6090000}"/>
    <cellStyle name="Normal 3 33 6" xfId="2551" xr:uid="{00000000-0005-0000-0000-0000F7090000}"/>
    <cellStyle name="Normal 3 33 7" xfId="2552" xr:uid="{00000000-0005-0000-0000-0000F8090000}"/>
    <cellStyle name="Normal 3 33 8" xfId="2553" xr:uid="{00000000-0005-0000-0000-0000F9090000}"/>
    <cellStyle name="Normal 3 33 9" xfId="2554" xr:uid="{00000000-0005-0000-0000-0000FA090000}"/>
    <cellStyle name="Normal 3 34" xfId="2555" xr:uid="{00000000-0005-0000-0000-0000FB090000}"/>
    <cellStyle name="Normal 3 34 10" xfId="2556" xr:uid="{00000000-0005-0000-0000-0000FC090000}"/>
    <cellStyle name="Normal 3 34 11" xfId="2557" xr:uid="{00000000-0005-0000-0000-0000FD090000}"/>
    <cellStyle name="Normal 3 34 12" xfId="2558" xr:uid="{00000000-0005-0000-0000-0000FE090000}"/>
    <cellStyle name="Normal 3 34 13" xfId="2559" xr:uid="{00000000-0005-0000-0000-0000FF090000}"/>
    <cellStyle name="Normal 3 34 14" xfId="2560" xr:uid="{00000000-0005-0000-0000-0000000A0000}"/>
    <cellStyle name="Normal 3 34 15" xfId="2561" xr:uid="{00000000-0005-0000-0000-0000010A0000}"/>
    <cellStyle name="Normal 3 34 16" xfId="2562" xr:uid="{00000000-0005-0000-0000-0000020A0000}"/>
    <cellStyle name="Normal 3 34 17" xfId="2563" xr:uid="{00000000-0005-0000-0000-0000030A0000}"/>
    <cellStyle name="Normal 3 34 18" xfId="2564" xr:uid="{00000000-0005-0000-0000-0000040A0000}"/>
    <cellStyle name="Normal 3 34 19" xfId="2565" xr:uid="{00000000-0005-0000-0000-0000050A0000}"/>
    <cellStyle name="Normal 3 34 2" xfId="2566" xr:uid="{00000000-0005-0000-0000-0000060A0000}"/>
    <cellStyle name="Normal 3 34 20" xfId="2567" xr:uid="{00000000-0005-0000-0000-0000070A0000}"/>
    <cellStyle name="Normal 3 34 21" xfId="2568" xr:uid="{00000000-0005-0000-0000-0000080A0000}"/>
    <cellStyle name="Normal 3 34 22" xfId="2569" xr:uid="{00000000-0005-0000-0000-0000090A0000}"/>
    <cellStyle name="Normal 3 34 23" xfId="2570" xr:uid="{00000000-0005-0000-0000-00000A0A0000}"/>
    <cellStyle name="Normal 3 34 24" xfId="2571" xr:uid="{00000000-0005-0000-0000-00000B0A0000}"/>
    <cellStyle name="Normal 3 34 25" xfId="2572" xr:uid="{00000000-0005-0000-0000-00000C0A0000}"/>
    <cellStyle name="Normal 3 34 26" xfId="2573" xr:uid="{00000000-0005-0000-0000-00000D0A0000}"/>
    <cellStyle name="Normal 3 34 27" xfId="2574" xr:uid="{00000000-0005-0000-0000-00000E0A0000}"/>
    <cellStyle name="Normal 3 34 28" xfId="2575" xr:uid="{00000000-0005-0000-0000-00000F0A0000}"/>
    <cellStyle name="Normal 3 34 29" xfId="2576" xr:uid="{00000000-0005-0000-0000-0000100A0000}"/>
    <cellStyle name="Normal 3 34 3" xfId="2577" xr:uid="{00000000-0005-0000-0000-0000110A0000}"/>
    <cellStyle name="Normal 3 34 30" xfId="2578" xr:uid="{00000000-0005-0000-0000-0000120A0000}"/>
    <cellStyle name="Normal 3 34 4" xfId="2579" xr:uid="{00000000-0005-0000-0000-0000130A0000}"/>
    <cellStyle name="Normal 3 34 5" xfId="2580" xr:uid="{00000000-0005-0000-0000-0000140A0000}"/>
    <cellStyle name="Normal 3 34 6" xfId="2581" xr:uid="{00000000-0005-0000-0000-0000150A0000}"/>
    <cellStyle name="Normal 3 34 7" xfId="2582" xr:uid="{00000000-0005-0000-0000-0000160A0000}"/>
    <cellStyle name="Normal 3 34 8" xfId="2583" xr:uid="{00000000-0005-0000-0000-0000170A0000}"/>
    <cellStyle name="Normal 3 34 9" xfId="2584" xr:uid="{00000000-0005-0000-0000-0000180A0000}"/>
    <cellStyle name="Normal 3 35" xfId="2585" xr:uid="{00000000-0005-0000-0000-0000190A0000}"/>
    <cellStyle name="Normal 3 35 10" xfId="2586" xr:uid="{00000000-0005-0000-0000-00001A0A0000}"/>
    <cellStyle name="Normal 3 35 11" xfId="2587" xr:uid="{00000000-0005-0000-0000-00001B0A0000}"/>
    <cellStyle name="Normal 3 35 12" xfId="2588" xr:uid="{00000000-0005-0000-0000-00001C0A0000}"/>
    <cellStyle name="Normal 3 35 13" xfId="2589" xr:uid="{00000000-0005-0000-0000-00001D0A0000}"/>
    <cellStyle name="Normal 3 35 14" xfId="2590" xr:uid="{00000000-0005-0000-0000-00001E0A0000}"/>
    <cellStyle name="Normal 3 35 15" xfId="2591" xr:uid="{00000000-0005-0000-0000-00001F0A0000}"/>
    <cellStyle name="Normal 3 35 16" xfId="2592" xr:uid="{00000000-0005-0000-0000-0000200A0000}"/>
    <cellStyle name="Normal 3 35 17" xfId="2593" xr:uid="{00000000-0005-0000-0000-0000210A0000}"/>
    <cellStyle name="Normal 3 35 18" xfId="2594" xr:uid="{00000000-0005-0000-0000-0000220A0000}"/>
    <cellStyle name="Normal 3 35 19" xfId="2595" xr:uid="{00000000-0005-0000-0000-0000230A0000}"/>
    <cellStyle name="Normal 3 35 2" xfId="2596" xr:uid="{00000000-0005-0000-0000-0000240A0000}"/>
    <cellStyle name="Normal 3 35 20" xfId="2597" xr:uid="{00000000-0005-0000-0000-0000250A0000}"/>
    <cellStyle name="Normal 3 35 21" xfId="2598" xr:uid="{00000000-0005-0000-0000-0000260A0000}"/>
    <cellStyle name="Normal 3 35 22" xfId="2599" xr:uid="{00000000-0005-0000-0000-0000270A0000}"/>
    <cellStyle name="Normal 3 35 23" xfId="2600" xr:uid="{00000000-0005-0000-0000-0000280A0000}"/>
    <cellStyle name="Normal 3 35 24" xfId="2601" xr:uid="{00000000-0005-0000-0000-0000290A0000}"/>
    <cellStyle name="Normal 3 35 25" xfId="2602" xr:uid="{00000000-0005-0000-0000-00002A0A0000}"/>
    <cellStyle name="Normal 3 35 26" xfId="2603" xr:uid="{00000000-0005-0000-0000-00002B0A0000}"/>
    <cellStyle name="Normal 3 35 27" xfId="2604" xr:uid="{00000000-0005-0000-0000-00002C0A0000}"/>
    <cellStyle name="Normal 3 35 28" xfId="2605" xr:uid="{00000000-0005-0000-0000-00002D0A0000}"/>
    <cellStyle name="Normal 3 35 29" xfId="2606" xr:uid="{00000000-0005-0000-0000-00002E0A0000}"/>
    <cellStyle name="Normal 3 35 3" xfId="2607" xr:uid="{00000000-0005-0000-0000-00002F0A0000}"/>
    <cellStyle name="Normal 3 35 30" xfId="2608" xr:uid="{00000000-0005-0000-0000-0000300A0000}"/>
    <cellStyle name="Normal 3 35 4" xfId="2609" xr:uid="{00000000-0005-0000-0000-0000310A0000}"/>
    <cellStyle name="Normal 3 35 5" xfId="2610" xr:uid="{00000000-0005-0000-0000-0000320A0000}"/>
    <cellStyle name="Normal 3 35 6" xfId="2611" xr:uid="{00000000-0005-0000-0000-0000330A0000}"/>
    <cellStyle name="Normal 3 35 7" xfId="2612" xr:uid="{00000000-0005-0000-0000-0000340A0000}"/>
    <cellStyle name="Normal 3 35 8" xfId="2613" xr:uid="{00000000-0005-0000-0000-0000350A0000}"/>
    <cellStyle name="Normal 3 35 9" xfId="2614" xr:uid="{00000000-0005-0000-0000-0000360A0000}"/>
    <cellStyle name="Normal 3 36" xfId="2615" xr:uid="{00000000-0005-0000-0000-0000370A0000}"/>
    <cellStyle name="Normal 3 36 10" xfId="2616" xr:uid="{00000000-0005-0000-0000-0000380A0000}"/>
    <cellStyle name="Normal 3 36 11" xfId="2617" xr:uid="{00000000-0005-0000-0000-0000390A0000}"/>
    <cellStyle name="Normal 3 36 12" xfId="2618" xr:uid="{00000000-0005-0000-0000-00003A0A0000}"/>
    <cellStyle name="Normal 3 36 13" xfId="2619" xr:uid="{00000000-0005-0000-0000-00003B0A0000}"/>
    <cellStyle name="Normal 3 36 14" xfId="2620" xr:uid="{00000000-0005-0000-0000-00003C0A0000}"/>
    <cellStyle name="Normal 3 36 15" xfId="2621" xr:uid="{00000000-0005-0000-0000-00003D0A0000}"/>
    <cellStyle name="Normal 3 36 16" xfId="2622" xr:uid="{00000000-0005-0000-0000-00003E0A0000}"/>
    <cellStyle name="Normal 3 36 17" xfId="2623" xr:uid="{00000000-0005-0000-0000-00003F0A0000}"/>
    <cellStyle name="Normal 3 36 18" xfId="2624" xr:uid="{00000000-0005-0000-0000-0000400A0000}"/>
    <cellStyle name="Normal 3 36 19" xfId="2625" xr:uid="{00000000-0005-0000-0000-0000410A0000}"/>
    <cellStyle name="Normal 3 36 2" xfId="2626" xr:uid="{00000000-0005-0000-0000-0000420A0000}"/>
    <cellStyle name="Normal 3 36 20" xfId="2627" xr:uid="{00000000-0005-0000-0000-0000430A0000}"/>
    <cellStyle name="Normal 3 36 21" xfId="2628" xr:uid="{00000000-0005-0000-0000-0000440A0000}"/>
    <cellStyle name="Normal 3 36 22" xfId="2629" xr:uid="{00000000-0005-0000-0000-0000450A0000}"/>
    <cellStyle name="Normal 3 36 23" xfId="2630" xr:uid="{00000000-0005-0000-0000-0000460A0000}"/>
    <cellStyle name="Normal 3 36 24" xfId="2631" xr:uid="{00000000-0005-0000-0000-0000470A0000}"/>
    <cellStyle name="Normal 3 36 25" xfId="2632" xr:uid="{00000000-0005-0000-0000-0000480A0000}"/>
    <cellStyle name="Normal 3 36 26" xfId="2633" xr:uid="{00000000-0005-0000-0000-0000490A0000}"/>
    <cellStyle name="Normal 3 36 27" xfId="2634" xr:uid="{00000000-0005-0000-0000-00004A0A0000}"/>
    <cellStyle name="Normal 3 36 28" xfId="2635" xr:uid="{00000000-0005-0000-0000-00004B0A0000}"/>
    <cellStyle name="Normal 3 36 29" xfId="2636" xr:uid="{00000000-0005-0000-0000-00004C0A0000}"/>
    <cellStyle name="Normal 3 36 3" xfId="2637" xr:uid="{00000000-0005-0000-0000-00004D0A0000}"/>
    <cellStyle name="Normal 3 36 30" xfId="2638" xr:uid="{00000000-0005-0000-0000-00004E0A0000}"/>
    <cellStyle name="Normal 3 36 4" xfId="2639" xr:uid="{00000000-0005-0000-0000-00004F0A0000}"/>
    <cellStyle name="Normal 3 36 5" xfId="2640" xr:uid="{00000000-0005-0000-0000-0000500A0000}"/>
    <cellStyle name="Normal 3 36 6" xfId="2641" xr:uid="{00000000-0005-0000-0000-0000510A0000}"/>
    <cellStyle name="Normal 3 36 7" xfId="2642" xr:uid="{00000000-0005-0000-0000-0000520A0000}"/>
    <cellStyle name="Normal 3 36 8" xfId="2643" xr:uid="{00000000-0005-0000-0000-0000530A0000}"/>
    <cellStyle name="Normal 3 36 9" xfId="2644" xr:uid="{00000000-0005-0000-0000-0000540A0000}"/>
    <cellStyle name="Normal 3 37" xfId="2645" xr:uid="{00000000-0005-0000-0000-0000550A0000}"/>
    <cellStyle name="Normal 3 37 10" xfId="2646" xr:uid="{00000000-0005-0000-0000-0000560A0000}"/>
    <cellStyle name="Normal 3 37 11" xfId="2647" xr:uid="{00000000-0005-0000-0000-0000570A0000}"/>
    <cellStyle name="Normal 3 37 12" xfId="2648" xr:uid="{00000000-0005-0000-0000-0000580A0000}"/>
    <cellStyle name="Normal 3 37 13" xfId="2649" xr:uid="{00000000-0005-0000-0000-0000590A0000}"/>
    <cellStyle name="Normal 3 37 14" xfId="2650" xr:uid="{00000000-0005-0000-0000-00005A0A0000}"/>
    <cellStyle name="Normal 3 37 15" xfId="2651" xr:uid="{00000000-0005-0000-0000-00005B0A0000}"/>
    <cellStyle name="Normal 3 37 16" xfId="2652" xr:uid="{00000000-0005-0000-0000-00005C0A0000}"/>
    <cellStyle name="Normal 3 37 17" xfId="2653" xr:uid="{00000000-0005-0000-0000-00005D0A0000}"/>
    <cellStyle name="Normal 3 37 18" xfId="2654" xr:uid="{00000000-0005-0000-0000-00005E0A0000}"/>
    <cellStyle name="Normal 3 37 19" xfId="2655" xr:uid="{00000000-0005-0000-0000-00005F0A0000}"/>
    <cellStyle name="Normal 3 37 2" xfId="2656" xr:uid="{00000000-0005-0000-0000-0000600A0000}"/>
    <cellStyle name="Normal 3 37 20" xfId="2657" xr:uid="{00000000-0005-0000-0000-0000610A0000}"/>
    <cellStyle name="Normal 3 37 21" xfId="2658" xr:uid="{00000000-0005-0000-0000-0000620A0000}"/>
    <cellStyle name="Normal 3 37 22" xfId="2659" xr:uid="{00000000-0005-0000-0000-0000630A0000}"/>
    <cellStyle name="Normal 3 37 23" xfId="2660" xr:uid="{00000000-0005-0000-0000-0000640A0000}"/>
    <cellStyle name="Normal 3 37 24" xfId="2661" xr:uid="{00000000-0005-0000-0000-0000650A0000}"/>
    <cellStyle name="Normal 3 37 25" xfId="2662" xr:uid="{00000000-0005-0000-0000-0000660A0000}"/>
    <cellStyle name="Normal 3 37 26" xfId="2663" xr:uid="{00000000-0005-0000-0000-0000670A0000}"/>
    <cellStyle name="Normal 3 37 27" xfId="2664" xr:uid="{00000000-0005-0000-0000-0000680A0000}"/>
    <cellStyle name="Normal 3 37 28" xfId="2665" xr:uid="{00000000-0005-0000-0000-0000690A0000}"/>
    <cellStyle name="Normal 3 37 29" xfId="2666" xr:uid="{00000000-0005-0000-0000-00006A0A0000}"/>
    <cellStyle name="Normal 3 37 3" xfId="2667" xr:uid="{00000000-0005-0000-0000-00006B0A0000}"/>
    <cellStyle name="Normal 3 37 30" xfId="2668" xr:uid="{00000000-0005-0000-0000-00006C0A0000}"/>
    <cellStyle name="Normal 3 37 4" xfId="2669" xr:uid="{00000000-0005-0000-0000-00006D0A0000}"/>
    <cellStyle name="Normal 3 37 5" xfId="2670" xr:uid="{00000000-0005-0000-0000-00006E0A0000}"/>
    <cellStyle name="Normal 3 37 6" xfId="2671" xr:uid="{00000000-0005-0000-0000-00006F0A0000}"/>
    <cellStyle name="Normal 3 37 7" xfId="2672" xr:uid="{00000000-0005-0000-0000-0000700A0000}"/>
    <cellStyle name="Normal 3 37 8" xfId="2673" xr:uid="{00000000-0005-0000-0000-0000710A0000}"/>
    <cellStyle name="Normal 3 37 9" xfId="2674" xr:uid="{00000000-0005-0000-0000-0000720A0000}"/>
    <cellStyle name="Normal 3 38" xfId="2675" xr:uid="{00000000-0005-0000-0000-0000730A0000}"/>
    <cellStyle name="Normal 3 38 10" xfId="2676" xr:uid="{00000000-0005-0000-0000-0000740A0000}"/>
    <cellStyle name="Normal 3 38 11" xfId="2677" xr:uid="{00000000-0005-0000-0000-0000750A0000}"/>
    <cellStyle name="Normal 3 38 12" xfId="2678" xr:uid="{00000000-0005-0000-0000-0000760A0000}"/>
    <cellStyle name="Normal 3 38 13" xfId="2679" xr:uid="{00000000-0005-0000-0000-0000770A0000}"/>
    <cellStyle name="Normal 3 38 14" xfId="2680" xr:uid="{00000000-0005-0000-0000-0000780A0000}"/>
    <cellStyle name="Normal 3 38 15" xfId="2681" xr:uid="{00000000-0005-0000-0000-0000790A0000}"/>
    <cellStyle name="Normal 3 38 16" xfId="2682" xr:uid="{00000000-0005-0000-0000-00007A0A0000}"/>
    <cellStyle name="Normal 3 38 17" xfId="2683" xr:uid="{00000000-0005-0000-0000-00007B0A0000}"/>
    <cellStyle name="Normal 3 38 18" xfId="2684" xr:uid="{00000000-0005-0000-0000-00007C0A0000}"/>
    <cellStyle name="Normal 3 38 19" xfId="2685" xr:uid="{00000000-0005-0000-0000-00007D0A0000}"/>
    <cellStyle name="Normal 3 38 2" xfId="2686" xr:uid="{00000000-0005-0000-0000-00007E0A0000}"/>
    <cellStyle name="Normal 3 38 20" xfId="2687" xr:uid="{00000000-0005-0000-0000-00007F0A0000}"/>
    <cellStyle name="Normal 3 38 21" xfId="2688" xr:uid="{00000000-0005-0000-0000-0000800A0000}"/>
    <cellStyle name="Normal 3 38 22" xfId="2689" xr:uid="{00000000-0005-0000-0000-0000810A0000}"/>
    <cellStyle name="Normal 3 38 23" xfId="2690" xr:uid="{00000000-0005-0000-0000-0000820A0000}"/>
    <cellStyle name="Normal 3 38 24" xfId="2691" xr:uid="{00000000-0005-0000-0000-0000830A0000}"/>
    <cellStyle name="Normal 3 38 25" xfId="2692" xr:uid="{00000000-0005-0000-0000-0000840A0000}"/>
    <cellStyle name="Normal 3 38 26" xfId="2693" xr:uid="{00000000-0005-0000-0000-0000850A0000}"/>
    <cellStyle name="Normal 3 38 27" xfId="2694" xr:uid="{00000000-0005-0000-0000-0000860A0000}"/>
    <cellStyle name="Normal 3 38 28" xfId="2695" xr:uid="{00000000-0005-0000-0000-0000870A0000}"/>
    <cellStyle name="Normal 3 38 29" xfId="2696" xr:uid="{00000000-0005-0000-0000-0000880A0000}"/>
    <cellStyle name="Normal 3 38 3" xfId="2697" xr:uid="{00000000-0005-0000-0000-0000890A0000}"/>
    <cellStyle name="Normal 3 38 30" xfId="2698" xr:uid="{00000000-0005-0000-0000-00008A0A0000}"/>
    <cellStyle name="Normal 3 38 4" xfId="2699" xr:uid="{00000000-0005-0000-0000-00008B0A0000}"/>
    <cellStyle name="Normal 3 38 5" xfId="2700" xr:uid="{00000000-0005-0000-0000-00008C0A0000}"/>
    <cellStyle name="Normal 3 38 6" xfId="2701" xr:uid="{00000000-0005-0000-0000-00008D0A0000}"/>
    <cellStyle name="Normal 3 38 7" xfId="2702" xr:uid="{00000000-0005-0000-0000-00008E0A0000}"/>
    <cellStyle name="Normal 3 38 8" xfId="2703" xr:uid="{00000000-0005-0000-0000-00008F0A0000}"/>
    <cellStyle name="Normal 3 38 9" xfId="2704" xr:uid="{00000000-0005-0000-0000-0000900A0000}"/>
    <cellStyle name="Normal 3 39" xfId="2705" xr:uid="{00000000-0005-0000-0000-0000910A0000}"/>
    <cellStyle name="Normal 3 4" xfId="95" xr:uid="{00000000-0005-0000-0000-00005F000000}"/>
    <cellStyle name="Normal 3 4 10" xfId="12688" xr:uid="{00000000-0005-0000-0000-000090310000}"/>
    <cellStyle name="Normal 3 4 2" xfId="716" xr:uid="{00000000-0005-0000-0000-0000CC020000}"/>
    <cellStyle name="Normal 3 4 2 2" xfId="2707" xr:uid="{00000000-0005-0000-0000-0000930A0000}"/>
    <cellStyle name="Normal 3 4 3" xfId="717" xr:uid="{00000000-0005-0000-0000-0000CD020000}"/>
    <cellStyle name="Normal 3 4 3 2" xfId="2708" xr:uid="{00000000-0005-0000-0000-0000940A0000}"/>
    <cellStyle name="Normal 3 4 4" xfId="718" xr:uid="{00000000-0005-0000-0000-0000CE020000}"/>
    <cellStyle name="Normal 3 4 4 2" xfId="2709" xr:uid="{00000000-0005-0000-0000-0000950A0000}"/>
    <cellStyle name="Normal 3 4 5" xfId="719" xr:uid="{00000000-0005-0000-0000-0000CF020000}"/>
    <cellStyle name="Normal 3 4 5 2" xfId="2710" xr:uid="{00000000-0005-0000-0000-0000960A0000}"/>
    <cellStyle name="Normal 3 4 6" xfId="720" xr:uid="{00000000-0005-0000-0000-0000D0020000}"/>
    <cellStyle name="Normal 3 4 6 2" xfId="2711" xr:uid="{00000000-0005-0000-0000-0000970A0000}"/>
    <cellStyle name="Normal 3 4 7" xfId="721" xr:uid="{00000000-0005-0000-0000-0000D1020000}"/>
    <cellStyle name="Normal 3 4 7 2" xfId="2712" xr:uid="{00000000-0005-0000-0000-0000980A0000}"/>
    <cellStyle name="Normal 3 4 8" xfId="722" xr:uid="{00000000-0005-0000-0000-0000D2020000}"/>
    <cellStyle name="Normal 3 4 8 2" xfId="2713" xr:uid="{00000000-0005-0000-0000-0000990A0000}"/>
    <cellStyle name="Normal 3 4 9" xfId="2706" xr:uid="{00000000-0005-0000-0000-0000920A0000}"/>
    <cellStyle name="Normal 3 40" xfId="2714" xr:uid="{00000000-0005-0000-0000-00009A0A0000}"/>
    <cellStyle name="Normal 3 41" xfId="2715" xr:uid="{00000000-0005-0000-0000-00009B0A0000}"/>
    <cellStyle name="Normal 3 42" xfId="2716" xr:uid="{00000000-0005-0000-0000-00009C0A0000}"/>
    <cellStyle name="Normal 3 43" xfId="2717" xr:uid="{00000000-0005-0000-0000-00009D0A0000}"/>
    <cellStyle name="Normal 3 44" xfId="2718" xr:uid="{00000000-0005-0000-0000-00009E0A0000}"/>
    <cellStyle name="Normal 3 45" xfId="2719" xr:uid="{00000000-0005-0000-0000-00009F0A0000}"/>
    <cellStyle name="Normal 3 46" xfId="2720" xr:uid="{00000000-0005-0000-0000-0000A00A0000}"/>
    <cellStyle name="Normal 3 47" xfId="2721" xr:uid="{00000000-0005-0000-0000-0000A10A0000}"/>
    <cellStyle name="Normal 3 48" xfId="2722" xr:uid="{00000000-0005-0000-0000-0000A20A0000}"/>
    <cellStyle name="Normal 3 49" xfId="2723" xr:uid="{00000000-0005-0000-0000-0000A30A0000}"/>
    <cellStyle name="Normal 3 5" xfId="96" xr:uid="{00000000-0005-0000-0000-000060000000}"/>
    <cellStyle name="Normal 3 5 10" xfId="34715" xr:uid="{00000000-0005-0000-0000-00009B870000}"/>
    <cellStyle name="Normal 3 5 2" xfId="724" xr:uid="{00000000-0005-0000-0000-0000D4020000}"/>
    <cellStyle name="Normal 3 5 2 2" xfId="2725" xr:uid="{00000000-0005-0000-0000-0000A50A0000}"/>
    <cellStyle name="Normal 3 5 3" xfId="725" xr:uid="{00000000-0005-0000-0000-0000D5020000}"/>
    <cellStyle name="Normal 3 5 3 2" xfId="2726" xr:uid="{00000000-0005-0000-0000-0000A60A0000}"/>
    <cellStyle name="Normal 3 5 4" xfId="726" xr:uid="{00000000-0005-0000-0000-0000D6020000}"/>
    <cellStyle name="Normal 3 5 4 2" xfId="2727" xr:uid="{00000000-0005-0000-0000-0000A70A0000}"/>
    <cellStyle name="Normal 3 5 5" xfId="727" xr:uid="{00000000-0005-0000-0000-0000D7020000}"/>
    <cellStyle name="Normal 3 5 5 2" xfId="2728" xr:uid="{00000000-0005-0000-0000-0000A80A0000}"/>
    <cellStyle name="Normal 3 5 6" xfId="728" xr:uid="{00000000-0005-0000-0000-0000D8020000}"/>
    <cellStyle name="Normal 3 5 6 2" xfId="2729" xr:uid="{00000000-0005-0000-0000-0000A90A0000}"/>
    <cellStyle name="Normal 3 5 7" xfId="729" xr:uid="{00000000-0005-0000-0000-0000D9020000}"/>
    <cellStyle name="Normal 3 5 7 2" xfId="2730" xr:uid="{00000000-0005-0000-0000-0000AA0A0000}"/>
    <cellStyle name="Normal 3 5 8" xfId="730" xr:uid="{00000000-0005-0000-0000-0000DA020000}"/>
    <cellStyle name="Normal 3 5 8 2" xfId="2731" xr:uid="{00000000-0005-0000-0000-0000AB0A0000}"/>
    <cellStyle name="Normal 3 5 9" xfId="2724" xr:uid="{00000000-0005-0000-0000-0000A40A0000}"/>
    <cellStyle name="Normal 3 50" xfId="2732" xr:uid="{00000000-0005-0000-0000-0000AC0A0000}"/>
    <cellStyle name="Normal 3 51" xfId="2733" xr:uid="{00000000-0005-0000-0000-0000AD0A0000}"/>
    <cellStyle name="Normal 3 51 10" xfId="2734" xr:uid="{00000000-0005-0000-0000-0000AE0A0000}"/>
    <cellStyle name="Normal 3 51 11" xfId="2735" xr:uid="{00000000-0005-0000-0000-0000AF0A0000}"/>
    <cellStyle name="Normal 3 51 12" xfId="2736" xr:uid="{00000000-0005-0000-0000-0000B00A0000}"/>
    <cellStyle name="Normal 3 51 13" xfId="2737" xr:uid="{00000000-0005-0000-0000-0000B10A0000}"/>
    <cellStyle name="Normal 3 51 14" xfId="2738" xr:uid="{00000000-0005-0000-0000-0000B20A0000}"/>
    <cellStyle name="Normal 3 51 15" xfId="2739" xr:uid="{00000000-0005-0000-0000-0000B30A0000}"/>
    <cellStyle name="Normal 3 51 16" xfId="2740" xr:uid="{00000000-0005-0000-0000-0000B40A0000}"/>
    <cellStyle name="Normal 3 51 17" xfId="2741" xr:uid="{00000000-0005-0000-0000-0000B50A0000}"/>
    <cellStyle name="Normal 3 51 18" xfId="2742" xr:uid="{00000000-0005-0000-0000-0000B60A0000}"/>
    <cellStyle name="Normal 3 51 19" xfId="2743" xr:uid="{00000000-0005-0000-0000-0000B70A0000}"/>
    <cellStyle name="Normal 3 51 2" xfId="2744" xr:uid="{00000000-0005-0000-0000-0000B80A0000}"/>
    <cellStyle name="Normal 3 51 20" xfId="2745" xr:uid="{00000000-0005-0000-0000-0000B90A0000}"/>
    <cellStyle name="Normal 3 51 21" xfId="2746" xr:uid="{00000000-0005-0000-0000-0000BA0A0000}"/>
    <cellStyle name="Normal 3 51 22" xfId="2747" xr:uid="{00000000-0005-0000-0000-0000BB0A0000}"/>
    <cellStyle name="Normal 3 51 23" xfId="2748" xr:uid="{00000000-0005-0000-0000-0000BC0A0000}"/>
    <cellStyle name="Normal 3 51 3" xfId="2749" xr:uid="{00000000-0005-0000-0000-0000BD0A0000}"/>
    <cellStyle name="Normal 3 51 4" xfId="2750" xr:uid="{00000000-0005-0000-0000-0000BE0A0000}"/>
    <cellStyle name="Normal 3 51 5" xfId="2751" xr:uid="{00000000-0005-0000-0000-0000BF0A0000}"/>
    <cellStyle name="Normal 3 51 6" xfId="2752" xr:uid="{00000000-0005-0000-0000-0000C00A0000}"/>
    <cellStyle name="Normal 3 51 7" xfId="2753" xr:uid="{00000000-0005-0000-0000-0000C10A0000}"/>
    <cellStyle name="Normal 3 51 8" xfId="2754" xr:uid="{00000000-0005-0000-0000-0000C20A0000}"/>
    <cellStyle name="Normal 3 51 9" xfId="2755" xr:uid="{00000000-0005-0000-0000-0000C30A0000}"/>
    <cellStyle name="Normal 3 52" xfId="2756" xr:uid="{00000000-0005-0000-0000-0000C40A0000}"/>
    <cellStyle name="Normal 3 52 2" xfId="2757" xr:uid="{00000000-0005-0000-0000-0000C50A0000}"/>
    <cellStyle name="Normal 3 52 3" xfId="2758" xr:uid="{00000000-0005-0000-0000-0000C60A0000}"/>
    <cellStyle name="Normal 3 52 4" xfId="2759" xr:uid="{00000000-0005-0000-0000-0000C70A0000}"/>
    <cellStyle name="Normal 3 52 5" xfId="2760" xr:uid="{00000000-0005-0000-0000-0000C80A0000}"/>
    <cellStyle name="Normal 3 53" xfId="2761" xr:uid="{00000000-0005-0000-0000-0000C90A0000}"/>
    <cellStyle name="Normal 3 53 2" xfId="2762" xr:uid="{00000000-0005-0000-0000-0000CA0A0000}"/>
    <cellStyle name="Normal 3 53 3" xfId="2763" xr:uid="{00000000-0005-0000-0000-0000CB0A0000}"/>
    <cellStyle name="Normal 3 53 4" xfId="2764" xr:uid="{00000000-0005-0000-0000-0000CC0A0000}"/>
    <cellStyle name="Normal 3 53 5" xfId="2765" xr:uid="{00000000-0005-0000-0000-0000CD0A0000}"/>
    <cellStyle name="Normal 3 54" xfId="2766" xr:uid="{00000000-0005-0000-0000-0000CE0A0000}"/>
    <cellStyle name="Normal 3 55" xfId="3604" xr:uid="{00000000-0005-0000-0000-0000140E0000}"/>
    <cellStyle name="Normal 3 55 10" xfId="52135" xr:uid="{00000000-0005-0000-0000-0000A7CB0000}"/>
    <cellStyle name="Normal 3 55 2" xfId="4403" xr:uid="{00000000-0005-0000-0000-000033110000}"/>
    <cellStyle name="Normal 3 55 3" xfId="5192" xr:uid="{00000000-0005-0000-0000-000048140000}"/>
    <cellStyle name="Normal 3 55 4" xfId="5981" xr:uid="{00000000-0005-0000-0000-00005D170000}"/>
    <cellStyle name="Normal 3 55 5" xfId="6770" xr:uid="{00000000-0005-0000-0000-0000721A0000}"/>
    <cellStyle name="Normal 3 55 6" xfId="7559" xr:uid="{00000000-0005-0000-0000-0000871D0000}"/>
    <cellStyle name="Normal 3 55 7" xfId="8348" xr:uid="{00000000-0005-0000-0000-00009C200000}"/>
    <cellStyle name="Normal 3 55 8" xfId="9137" xr:uid="{00000000-0005-0000-0000-0000B1230000}"/>
    <cellStyle name="Normal 3 55 9" xfId="51173" xr:uid="{00000000-0005-0000-0000-0000E5C70000}"/>
    <cellStyle name="Normal 3 56" xfId="10650" xr:uid="{00000000-0005-0000-0000-00009A290000}"/>
    <cellStyle name="Normal 3 6" xfId="97" xr:uid="{00000000-0005-0000-0000-000061000000}"/>
    <cellStyle name="Normal 3 6 2" xfId="732" xr:uid="{00000000-0005-0000-0000-0000DC020000}"/>
    <cellStyle name="Normal 3 6 2 2" xfId="2768" xr:uid="{00000000-0005-0000-0000-0000D00A0000}"/>
    <cellStyle name="Normal 3 6 3" xfId="733" xr:uid="{00000000-0005-0000-0000-0000DD020000}"/>
    <cellStyle name="Normal 3 6 3 2" xfId="2769" xr:uid="{00000000-0005-0000-0000-0000D10A0000}"/>
    <cellStyle name="Normal 3 6 4" xfId="734" xr:uid="{00000000-0005-0000-0000-0000DE020000}"/>
    <cellStyle name="Normal 3 6 4 2" xfId="2770" xr:uid="{00000000-0005-0000-0000-0000D20A0000}"/>
    <cellStyle name="Normal 3 6 5" xfId="735" xr:uid="{00000000-0005-0000-0000-0000DF020000}"/>
    <cellStyle name="Normal 3 6 5 2" xfId="2771" xr:uid="{00000000-0005-0000-0000-0000D30A0000}"/>
    <cellStyle name="Normal 3 6 6" xfId="736" xr:uid="{00000000-0005-0000-0000-0000E0020000}"/>
    <cellStyle name="Normal 3 6 6 2" xfId="2772" xr:uid="{00000000-0005-0000-0000-0000D40A0000}"/>
    <cellStyle name="Normal 3 6 7" xfId="737" xr:uid="{00000000-0005-0000-0000-0000E1020000}"/>
    <cellStyle name="Normal 3 6 7 2" xfId="2773" xr:uid="{00000000-0005-0000-0000-0000D50A0000}"/>
    <cellStyle name="Normal 3 6 8" xfId="738" xr:uid="{00000000-0005-0000-0000-0000E2020000}"/>
    <cellStyle name="Normal 3 6 8 2" xfId="2774" xr:uid="{00000000-0005-0000-0000-0000D60A0000}"/>
    <cellStyle name="Normal 3 6 9" xfId="2767" xr:uid="{00000000-0005-0000-0000-0000CF0A0000}"/>
    <cellStyle name="Normal 3 7" xfId="98" xr:uid="{00000000-0005-0000-0000-000062000000}"/>
    <cellStyle name="Normal 3 7 10" xfId="50382" xr:uid="{00000000-0005-0000-0000-0000CEC40000}"/>
    <cellStyle name="Normal 3 7 2" xfId="740" xr:uid="{00000000-0005-0000-0000-0000E4020000}"/>
    <cellStyle name="Normal 3 7 3" xfId="741" xr:uid="{00000000-0005-0000-0000-0000E5020000}"/>
    <cellStyle name="Normal 3 7 4" xfId="742" xr:uid="{00000000-0005-0000-0000-0000E6020000}"/>
    <cellStyle name="Normal 3 7 5" xfId="743" xr:uid="{00000000-0005-0000-0000-0000E7020000}"/>
    <cellStyle name="Normal 3 7 6" xfId="744" xr:uid="{00000000-0005-0000-0000-0000E8020000}"/>
    <cellStyle name="Normal 3 7 7" xfId="745" xr:uid="{00000000-0005-0000-0000-0000E9020000}"/>
    <cellStyle name="Normal 3 7 8" xfId="746" xr:uid="{00000000-0005-0000-0000-0000EA020000}"/>
    <cellStyle name="Normal 3 7 9" xfId="2775" xr:uid="{00000000-0005-0000-0000-0000D70A0000}"/>
    <cellStyle name="Normal 3 8" xfId="747" xr:uid="{00000000-0005-0000-0000-0000EB020000}"/>
    <cellStyle name="Normal 3 8 2" xfId="748" xr:uid="{00000000-0005-0000-0000-0000EC020000}"/>
    <cellStyle name="Normal 3 8 3" xfId="749" xr:uid="{00000000-0005-0000-0000-0000ED020000}"/>
    <cellStyle name="Normal 3 8 4" xfId="750" xr:uid="{00000000-0005-0000-0000-0000EE020000}"/>
    <cellStyle name="Normal 3 8 5" xfId="751" xr:uid="{00000000-0005-0000-0000-0000EF020000}"/>
    <cellStyle name="Normal 3 8 6" xfId="752" xr:uid="{00000000-0005-0000-0000-0000F0020000}"/>
    <cellStyle name="Normal 3 9" xfId="753" xr:uid="{00000000-0005-0000-0000-0000F1020000}"/>
    <cellStyle name="Normal 3 9 2" xfId="2776" xr:uid="{00000000-0005-0000-0000-0000D80A0000}"/>
    <cellStyle name="Normal 30" xfId="99" xr:uid="{00000000-0005-0000-0000-000063000000}"/>
    <cellStyle name="Normal 30 10" xfId="2777" xr:uid="{00000000-0005-0000-0000-0000D90A0000}"/>
    <cellStyle name="Normal 30 11" xfId="3994" xr:uid="{00000000-0005-0000-0000-00009A0F0000}"/>
    <cellStyle name="Normal 30 12" xfId="4783" xr:uid="{00000000-0005-0000-0000-0000AF120000}"/>
    <cellStyle name="Normal 30 13" xfId="5572" xr:uid="{00000000-0005-0000-0000-0000C4150000}"/>
    <cellStyle name="Normal 30 14" xfId="6361" xr:uid="{00000000-0005-0000-0000-0000D9180000}"/>
    <cellStyle name="Normal 30 15" xfId="7150" xr:uid="{00000000-0005-0000-0000-0000EE1B0000}"/>
    <cellStyle name="Normal 30 16" xfId="7939" xr:uid="{00000000-0005-0000-0000-0000031F0000}"/>
    <cellStyle name="Normal 30 17" xfId="8728" xr:uid="{00000000-0005-0000-0000-000018220000}"/>
    <cellStyle name="Normal 30 18" xfId="10652" xr:uid="{00000000-0005-0000-0000-00009C290000}"/>
    <cellStyle name="Normal 30 19" xfId="50763" xr:uid="{00000000-0005-0000-0000-00004BC60000}"/>
    <cellStyle name="Normal 30 2" xfId="754" xr:uid="{00000000-0005-0000-0000-0000F2020000}"/>
    <cellStyle name="Normal 30 2 2" xfId="755" xr:uid="{00000000-0005-0000-0000-0000F3020000}"/>
    <cellStyle name="Normal 30 2 3" xfId="756" xr:uid="{00000000-0005-0000-0000-0000F4020000}"/>
    <cellStyle name="Normal 30 2 4" xfId="757" xr:uid="{00000000-0005-0000-0000-0000F5020000}"/>
    <cellStyle name="Normal 30 2 5" xfId="12689" xr:uid="{00000000-0005-0000-0000-000091310000}"/>
    <cellStyle name="Normal 30 20" xfId="51721" xr:uid="{00000000-0005-0000-0000-000009CA0000}"/>
    <cellStyle name="Normal 30 3" xfId="758" xr:uid="{00000000-0005-0000-0000-0000F6020000}"/>
    <cellStyle name="Normal 30 4" xfId="759" xr:uid="{00000000-0005-0000-0000-0000F7020000}"/>
    <cellStyle name="Normal 30 5" xfId="760" xr:uid="{00000000-0005-0000-0000-0000F8020000}"/>
    <cellStyle name="Normal 30 6" xfId="761" xr:uid="{00000000-0005-0000-0000-0000F9020000}"/>
    <cellStyle name="Normal 30 7" xfId="762" xr:uid="{00000000-0005-0000-0000-0000FA020000}"/>
    <cellStyle name="Normal 30 8" xfId="763" xr:uid="{00000000-0005-0000-0000-0000FB020000}"/>
    <cellStyle name="Normal 30 9" xfId="764" xr:uid="{00000000-0005-0000-0000-0000FC020000}"/>
    <cellStyle name="Normal 31" xfId="100" xr:uid="{00000000-0005-0000-0000-000064000000}"/>
    <cellStyle name="Normal 31 10" xfId="2778" xr:uid="{00000000-0005-0000-0000-0000DA0A0000}"/>
    <cellStyle name="Normal 31 11" xfId="3995" xr:uid="{00000000-0005-0000-0000-00009B0F0000}"/>
    <cellStyle name="Normal 31 12" xfId="4784" xr:uid="{00000000-0005-0000-0000-0000B0120000}"/>
    <cellStyle name="Normal 31 13" xfId="5573" xr:uid="{00000000-0005-0000-0000-0000C5150000}"/>
    <cellStyle name="Normal 31 14" xfId="6362" xr:uid="{00000000-0005-0000-0000-0000DA180000}"/>
    <cellStyle name="Normal 31 15" xfId="7151" xr:uid="{00000000-0005-0000-0000-0000EF1B0000}"/>
    <cellStyle name="Normal 31 16" xfId="7940" xr:uid="{00000000-0005-0000-0000-0000041F0000}"/>
    <cellStyle name="Normal 31 17" xfId="8729" xr:uid="{00000000-0005-0000-0000-000019220000}"/>
    <cellStyle name="Normal 31 18" xfId="10653" xr:uid="{00000000-0005-0000-0000-00009D290000}"/>
    <cellStyle name="Normal 31 19" xfId="50764" xr:uid="{00000000-0005-0000-0000-00004CC60000}"/>
    <cellStyle name="Normal 31 2" xfId="765" xr:uid="{00000000-0005-0000-0000-0000FD020000}"/>
    <cellStyle name="Normal 31 2 2" xfId="766" xr:uid="{00000000-0005-0000-0000-0000FE020000}"/>
    <cellStyle name="Normal 31 2 2 2" xfId="3579" xr:uid="{00000000-0005-0000-0000-0000FB0D0000}"/>
    <cellStyle name="Normal 31 2 3" xfId="767" xr:uid="{00000000-0005-0000-0000-0000FF020000}"/>
    <cellStyle name="Normal 31 2 4" xfId="768" xr:uid="{00000000-0005-0000-0000-000000030000}"/>
    <cellStyle name="Normal 31 2 5" xfId="2187" xr:uid="{00000000-0005-0000-0000-00008B080000}"/>
    <cellStyle name="Normal 31 2 6" xfId="12690" xr:uid="{00000000-0005-0000-0000-000092310000}"/>
    <cellStyle name="Normal 31 20" xfId="51722" xr:uid="{00000000-0005-0000-0000-00000ACA0000}"/>
    <cellStyle name="Normal 31 3" xfId="769" xr:uid="{00000000-0005-0000-0000-000001030000}"/>
    <cellStyle name="Normal 31 3 2" xfId="34716" xr:uid="{00000000-0005-0000-0000-00009C870000}"/>
    <cellStyle name="Normal 31 4" xfId="770" xr:uid="{00000000-0005-0000-0000-000002030000}"/>
    <cellStyle name="Normal 31 5" xfId="771" xr:uid="{00000000-0005-0000-0000-000003030000}"/>
    <cellStyle name="Normal 31 6" xfId="772" xr:uid="{00000000-0005-0000-0000-000004030000}"/>
    <cellStyle name="Normal 31 7" xfId="773" xr:uid="{00000000-0005-0000-0000-000005030000}"/>
    <cellStyle name="Normal 31 8" xfId="774" xr:uid="{00000000-0005-0000-0000-000006030000}"/>
    <cellStyle name="Normal 31 9" xfId="775" xr:uid="{00000000-0005-0000-0000-000007030000}"/>
    <cellStyle name="Normal 32" xfId="101" xr:uid="{00000000-0005-0000-0000-000065000000}"/>
    <cellStyle name="Normal 32 10" xfId="2779" xr:uid="{00000000-0005-0000-0000-0000DB0A0000}"/>
    <cellStyle name="Normal 32 11" xfId="3996" xr:uid="{00000000-0005-0000-0000-00009C0F0000}"/>
    <cellStyle name="Normal 32 12" xfId="4785" xr:uid="{00000000-0005-0000-0000-0000B1120000}"/>
    <cellStyle name="Normal 32 13" xfId="5574" xr:uid="{00000000-0005-0000-0000-0000C6150000}"/>
    <cellStyle name="Normal 32 14" xfId="6363" xr:uid="{00000000-0005-0000-0000-0000DB180000}"/>
    <cellStyle name="Normal 32 15" xfId="7152" xr:uid="{00000000-0005-0000-0000-0000F01B0000}"/>
    <cellStyle name="Normal 32 16" xfId="7941" xr:uid="{00000000-0005-0000-0000-0000051F0000}"/>
    <cellStyle name="Normal 32 17" xfId="8730" xr:uid="{00000000-0005-0000-0000-00001A220000}"/>
    <cellStyle name="Normal 32 18" xfId="10654" xr:uid="{00000000-0005-0000-0000-00009E290000}"/>
    <cellStyle name="Normal 32 19" xfId="50765" xr:uid="{00000000-0005-0000-0000-00004DC60000}"/>
    <cellStyle name="Normal 32 2" xfId="776" xr:uid="{00000000-0005-0000-0000-000008030000}"/>
    <cellStyle name="Normal 32 2 2" xfId="777" xr:uid="{00000000-0005-0000-0000-000009030000}"/>
    <cellStyle name="Normal 32 2 3" xfId="778" xr:uid="{00000000-0005-0000-0000-00000A030000}"/>
    <cellStyle name="Normal 32 2 4" xfId="779" xr:uid="{00000000-0005-0000-0000-00000B030000}"/>
    <cellStyle name="Normal 32 2 5" xfId="12691" xr:uid="{00000000-0005-0000-0000-000093310000}"/>
    <cellStyle name="Normal 32 20" xfId="51723" xr:uid="{00000000-0005-0000-0000-00000BCA0000}"/>
    <cellStyle name="Normal 32 3" xfId="780" xr:uid="{00000000-0005-0000-0000-00000C030000}"/>
    <cellStyle name="Normal 32 4" xfId="781" xr:uid="{00000000-0005-0000-0000-00000D030000}"/>
    <cellStyle name="Normal 32 5" xfId="782" xr:uid="{00000000-0005-0000-0000-00000E030000}"/>
    <cellStyle name="Normal 32 6" xfId="783" xr:uid="{00000000-0005-0000-0000-00000F030000}"/>
    <cellStyle name="Normal 32 7" xfId="784" xr:uid="{00000000-0005-0000-0000-000010030000}"/>
    <cellStyle name="Normal 32 8" xfId="785" xr:uid="{00000000-0005-0000-0000-000011030000}"/>
    <cellStyle name="Normal 32 9" xfId="786" xr:uid="{00000000-0005-0000-0000-000012030000}"/>
    <cellStyle name="Normal 33" xfId="2780" xr:uid="{00000000-0005-0000-0000-0000DC0A0000}"/>
    <cellStyle name="Normal 33 10" xfId="50766" xr:uid="{00000000-0005-0000-0000-00004EC60000}"/>
    <cellStyle name="Normal 33 11" xfId="51724" xr:uid="{00000000-0005-0000-0000-00000CCA0000}"/>
    <cellStyle name="Normal 33 2" xfId="3997" xr:uid="{00000000-0005-0000-0000-00009D0F0000}"/>
    <cellStyle name="Normal 33 2 2" xfId="12692" xr:uid="{00000000-0005-0000-0000-000094310000}"/>
    <cellStyle name="Normal 33 3" xfId="4786" xr:uid="{00000000-0005-0000-0000-0000B2120000}"/>
    <cellStyle name="Normal 33 4" xfId="5575" xr:uid="{00000000-0005-0000-0000-0000C7150000}"/>
    <cellStyle name="Normal 33 5" xfId="6364" xr:uid="{00000000-0005-0000-0000-0000DC180000}"/>
    <cellStyle name="Normal 33 6" xfId="7153" xr:uid="{00000000-0005-0000-0000-0000F11B0000}"/>
    <cellStyle name="Normal 33 7" xfId="7942" xr:uid="{00000000-0005-0000-0000-0000061F0000}"/>
    <cellStyle name="Normal 33 8" xfId="8731" xr:uid="{00000000-0005-0000-0000-00001B220000}"/>
    <cellStyle name="Normal 33 9" xfId="10655" xr:uid="{00000000-0005-0000-0000-00009F290000}"/>
    <cellStyle name="Normal 34" xfId="2781" xr:uid="{00000000-0005-0000-0000-0000DD0A0000}"/>
    <cellStyle name="Normal 34 10" xfId="50767" xr:uid="{00000000-0005-0000-0000-00004FC60000}"/>
    <cellStyle name="Normal 34 11" xfId="51725" xr:uid="{00000000-0005-0000-0000-00000DCA0000}"/>
    <cellStyle name="Normal 34 2" xfId="3998" xr:uid="{00000000-0005-0000-0000-00009E0F0000}"/>
    <cellStyle name="Normal 34 2 2" xfId="12693" xr:uid="{00000000-0005-0000-0000-000095310000}"/>
    <cellStyle name="Normal 34 3" xfId="4787" xr:uid="{00000000-0005-0000-0000-0000B3120000}"/>
    <cellStyle name="Normal 34 4" xfId="5576" xr:uid="{00000000-0005-0000-0000-0000C8150000}"/>
    <cellStyle name="Normal 34 5" xfId="6365" xr:uid="{00000000-0005-0000-0000-0000DD180000}"/>
    <cellStyle name="Normal 34 6" xfId="7154" xr:uid="{00000000-0005-0000-0000-0000F21B0000}"/>
    <cellStyle name="Normal 34 7" xfId="7943" xr:uid="{00000000-0005-0000-0000-0000071F0000}"/>
    <cellStyle name="Normal 34 8" xfId="8732" xr:uid="{00000000-0005-0000-0000-00001C220000}"/>
    <cellStyle name="Normal 34 9" xfId="10656" xr:uid="{00000000-0005-0000-0000-0000A0290000}"/>
    <cellStyle name="Normal 35" xfId="2782" xr:uid="{00000000-0005-0000-0000-0000DE0A0000}"/>
    <cellStyle name="Normal 35 10" xfId="7944" xr:uid="{00000000-0005-0000-0000-0000081F0000}"/>
    <cellStyle name="Normal 35 11" xfId="8733" xr:uid="{00000000-0005-0000-0000-00001D220000}"/>
    <cellStyle name="Normal 35 12" xfId="10657" xr:uid="{00000000-0005-0000-0000-0000A1290000}"/>
    <cellStyle name="Normal 35 13" xfId="50768" xr:uid="{00000000-0005-0000-0000-000050C60000}"/>
    <cellStyle name="Normal 35 14" xfId="51726" xr:uid="{00000000-0005-0000-0000-00000ECA0000}"/>
    <cellStyle name="Normal 35 2" xfId="2783" xr:uid="{00000000-0005-0000-0000-0000DF0A0000}"/>
    <cellStyle name="Normal 35 2 10" xfId="50769" xr:uid="{00000000-0005-0000-0000-000051C60000}"/>
    <cellStyle name="Normal 35 2 11" xfId="51727" xr:uid="{00000000-0005-0000-0000-00000FCA0000}"/>
    <cellStyle name="Normal 35 2 2" xfId="4000" xr:uid="{00000000-0005-0000-0000-0000A00F0000}"/>
    <cellStyle name="Normal 35 2 3" xfId="4789" xr:uid="{00000000-0005-0000-0000-0000B5120000}"/>
    <cellStyle name="Normal 35 2 4" xfId="5578" xr:uid="{00000000-0005-0000-0000-0000CA150000}"/>
    <cellStyle name="Normal 35 2 5" xfId="6367" xr:uid="{00000000-0005-0000-0000-0000DF180000}"/>
    <cellStyle name="Normal 35 2 6" xfId="7156" xr:uid="{00000000-0005-0000-0000-0000F41B0000}"/>
    <cellStyle name="Normal 35 2 7" xfId="7945" xr:uid="{00000000-0005-0000-0000-0000091F0000}"/>
    <cellStyle name="Normal 35 2 8" xfId="8734" xr:uid="{00000000-0005-0000-0000-00001E220000}"/>
    <cellStyle name="Normal 35 2 9" xfId="12694" xr:uid="{00000000-0005-0000-0000-000096310000}"/>
    <cellStyle name="Normal 35 3" xfId="2784" xr:uid="{00000000-0005-0000-0000-0000E00A0000}"/>
    <cellStyle name="Normal 35 3 10" xfId="51728" xr:uid="{00000000-0005-0000-0000-000010CA0000}"/>
    <cellStyle name="Normal 35 3 2" xfId="4001" xr:uid="{00000000-0005-0000-0000-0000A10F0000}"/>
    <cellStyle name="Normal 35 3 3" xfId="4790" xr:uid="{00000000-0005-0000-0000-0000B6120000}"/>
    <cellStyle name="Normal 35 3 4" xfId="5579" xr:uid="{00000000-0005-0000-0000-0000CB150000}"/>
    <cellStyle name="Normal 35 3 5" xfId="6368" xr:uid="{00000000-0005-0000-0000-0000E0180000}"/>
    <cellStyle name="Normal 35 3 6" xfId="7157" xr:uid="{00000000-0005-0000-0000-0000F51B0000}"/>
    <cellStyle name="Normal 35 3 7" xfId="7946" xr:uid="{00000000-0005-0000-0000-00000A1F0000}"/>
    <cellStyle name="Normal 35 3 8" xfId="8735" xr:uid="{00000000-0005-0000-0000-00001F220000}"/>
    <cellStyle name="Normal 35 3 9" xfId="50770" xr:uid="{00000000-0005-0000-0000-000052C60000}"/>
    <cellStyle name="Normal 35 4" xfId="3580" xr:uid="{00000000-0005-0000-0000-0000FC0D0000}"/>
    <cellStyle name="Normal 35 4 10" xfId="52115" xr:uid="{00000000-0005-0000-0000-000093CB0000}"/>
    <cellStyle name="Normal 35 4 2" xfId="4384" xr:uid="{00000000-0005-0000-0000-000020110000}"/>
    <cellStyle name="Normal 35 4 3" xfId="5173" xr:uid="{00000000-0005-0000-0000-000035140000}"/>
    <cellStyle name="Normal 35 4 4" xfId="5962" xr:uid="{00000000-0005-0000-0000-00004A170000}"/>
    <cellStyle name="Normal 35 4 5" xfId="6751" xr:uid="{00000000-0005-0000-0000-00005F1A0000}"/>
    <cellStyle name="Normal 35 4 6" xfId="7540" xr:uid="{00000000-0005-0000-0000-0000741D0000}"/>
    <cellStyle name="Normal 35 4 7" xfId="8329" xr:uid="{00000000-0005-0000-0000-000089200000}"/>
    <cellStyle name="Normal 35 4 8" xfId="9118" xr:uid="{00000000-0005-0000-0000-00009E230000}"/>
    <cellStyle name="Normal 35 4 9" xfId="51153" xr:uid="{00000000-0005-0000-0000-0000D1C70000}"/>
    <cellStyle name="Normal 35 5" xfId="3999" xr:uid="{00000000-0005-0000-0000-00009F0F0000}"/>
    <cellStyle name="Normal 35 6" xfId="4788" xr:uid="{00000000-0005-0000-0000-0000B4120000}"/>
    <cellStyle name="Normal 35 7" xfId="5577" xr:uid="{00000000-0005-0000-0000-0000C9150000}"/>
    <cellStyle name="Normal 35 8" xfId="6366" xr:uid="{00000000-0005-0000-0000-0000DE180000}"/>
    <cellStyle name="Normal 35 9" xfId="7155" xr:uid="{00000000-0005-0000-0000-0000F31B0000}"/>
    <cellStyle name="Normal 36" xfId="2785" xr:uid="{00000000-0005-0000-0000-0000E10A0000}"/>
    <cellStyle name="Normal 36 10" xfId="50771" xr:uid="{00000000-0005-0000-0000-000053C60000}"/>
    <cellStyle name="Normal 36 11" xfId="51729" xr:uid="{00000000-0005-0000-0000-000011CA0000}"/>
    <cellStyle name="Normal 36 2" xfId="4002" xr:uid="{00000000-0005-0000-0000-0000A20F0000}"/>
    <cellStyle name="Normal 36 2 2" xfId="12695" xr:uid="{00000000-0005-0000-0000-000097310000}"/>
    <cellStyle name="Normal 36 3" xfId="4791" xr:uid="{00000000-0005-0000-0000-0000B7120000}"/>
    <cellStyle name="Normal 36 4" xfId="5580" xr:uid="{00000000-0005-0000-0000-0000CC150000}"/>
    <cellStyle name="Normal 36 5" xfId="6369" xr:uid="{00000000-0005-0000-0000-0000E1180000}"/>
    <cellStyle name="Normal 36 6" xfId="7158" xr:uid="{00000000-0005-0000-0000-0000F61B0000}"/>
    <cellStyle name="Normal 36 7" xfId="7947" xr:uid="{00000000-0005-0000-0000-00000B1F0000}"/>
    <cellStyle name="Normal 36 8" xfId="8736" xr:uid="{00000000-0005-0000-0000-000020220000}"/>
    <cellStyle name="Normal 36 9" xfId="10658" xr:uid="{00000000-0005-0000-0000-0000A2290000}"/>
    <cellStyle name="Normal 37" xfId="2786" xr:uid="{00000000-0005-0000-0000-0000E20A0000}"/>
    <cellStyle name="Normal 37 10" xfId="50772" xr:uid="{00000000-0005-0000-0000-000054C60000}"/>
    <cellStyle name="Normal 37 11" xfId="51730" xr:uid="{00000000-0005-0000-0000-000012CA0000}"/>
    <cellStyle name="Normal 37 2" xfId="4003" xr:uid="{00000000-0005-0000-0000-0000A30F0000}"/>
    <cellStyle name="Normal 37 2 2" xfId="12696" xr:uid="{00000000-0005-0000-0000-000098310000}"/>
    <cellStyle name="Normal 37 3" xfId="4792" xr:uid="{00000000-0005-0000-0000-0000B8120000}"/>
    <cellStyle name="Normal 37 4" xfId="5581" xr:uid="{00000000-0005-0000-0000-0000CD150000}"/>
    <cellStyle name="Normal 37 5" xfId="6370" xr:uid="{00000000-0005-0000-0000-0000E2180000}"/>
    <cellStyle name="Normal 37 6" xfId="7159" xr:uid="{00000000-0005-0000-0000-0000F71B0000}"/>
    <cellStyle name="Normal 37 7" xfId="7948" xr:uid="{00000000-0005-0000-0000-00000C1F0000}"/>
    <cellStyle name="Normal 37 8" xfId="8737" xr:uid="{00000000-0005-0000-0000-000021220000}"/>
    <cellStyle name="Normal 37 9" xfId="10659" xr:uid="{00000000-0005-0000-0000-0000A3290000}"/>
    <cellStyle name="Normal 38" xfId="2787" xr:uid="{00000000-0005-0000-0000-0000E30A0000}"/>
    <cellStyle name="Normal 38 10" xfId="50773" xr:uid="{00000000-0005-0000-0000-000055C60000}"/>
    <cellStyle name="Normal 38 11" xfId="51731" xr:uid="{00000000-0005-0000-0000-000013CA0000}"/>
    <cellStyle name="Normal 38 2" xfId="4004" xr:uid="{00000000-0005-0000-0000-0000A40F0000}"/>
    <cellStyle name="Normal 38 2 2" xfId="12697" xr:uid="{00000000-0005-0000-0000-000099310000}"/>
    <cellStyle name="Normal 38 3" xfId="4793" xr:uid="{00000000-0005-0000-0000-0000B9120000}"/>
    <cellStyle name="Normal 38 4" xfId="5582" xr:uid="{00000000-0005-0000-0000-0000CE150000}"/>
    <cellStyle name="Normal 38 5" xfId="6371" xr:uid="{00000000-0005-0000-0000-0000E3180000}"/>
    <cellStyle name="Normal 38 6" xfId="7160" xr:uid="{00000000-0005-0000-0000-0000F81B0000}"/>
    <cellStyle name="Normal 38 7" xfId="7949" xr:uid="{00000000-0005-0000-0000-00000D1F0000}"/>
    <cellStyle name="Normal 38 8" xfId="8738" xr:uid="{00000000-0005-0000-0000-000022220000}"/>
    <cellStyle name="Normal 38 9" xfId="10660" xr:uid="{00000000-0005-0000-0000-0000A4290000}"/>
    <cellStyle name="Normal 39" xfId="2185" xr:uid="{00000000-0005-0000-0000-000089080000}"/>
    <cellStyle name="Normal 39 10" xfId="50388" xr:uid="{00000000-0005-0000-0000-0000D4C40000}"/>
    <cellStyle name="Normal 39 11" xfId="51337" xr:uid="{00000000-0005-0000-0000-000089C80000}"/>
    <cellStyle name="Normal 39 2" xfId="3619" xr:uid="{00000000-0005-0000-0000-0000230E0000}"/>
    <cellStyle name="Normal 39 2 2" xfId="12698" xr:uid="{00000000-0005-0000-0000-00009A310000}"/>
    <cellStyle name="Normal 39 3" xfId="4408" xr:uid="{00000000-0005-0000-0000-000038110000}"/>
    <cellStyle name="Normal 39 4" xfId="5197" xr:uid="{00000000-0005-0000-0000-00004D140000}"/>
    <cellStyle name="Normal 39 5" xfId="5986" xr:uid="{00000000-0005-0000-0000-000062170000}"/>
    <cellStyle name="Normal 39 6" xfId="6775" xr:uid="{00000000-0005-0000-0000-0000771A0000}"/>
    <cellStyle name="Normal 39 7" xfId="7564" xr:uid="{00000000-0005-0000-0000-00008C1D0000}"/>
    <cellStyle name="Normal 39 8" xfId="8353" xr:uid="{00000000-0005-0000-0000-0000A1200000}"/>
    <cellStyle name="Normal 39 9" xfId="10661" xr:uid="{00000000-0005-0000-0000-0000A5290000}"/>
    <cellStyle name="Normal 4" xfId="10" xr:uid="{00000000-0005-0000-0000-00000A000000}"/>
    <cellStyle name="Normal 4 10" xfId="102" xr:uid="{00000000-0005-0000-0000-000066000000}"/>
    <cellStyle name="Normal 4 10 10" xfId="2790" xr:uid="{00000000-0005-0000-0000-0000E60A0000}"/>
    <cellStyle name="Normal 4 10 11" xfId="2791" xr:uid="{00000000-0005-0000-0000-0000E70A0000}"/>
    <cellStyle name="Normal 4 10 12" xfId="2792" xr:uid="{00000000-0005-0000-0000-0000E80A0000}"/>
    <cellStyle name="Normal 4 10 13" xfId="2793" xr:uid="{00000000-0005-0000-0000-0000E90A0000}"/>
    <cellStyle name="Normal 4 10 14" xfId="2794" xr:uid="{00000000-0005-0000-0000-0000EA0A0000}"/>
    <cellStyle name="Normal 4 10 15" xfId="2795" xr:uid="{00000000-0005-0000-0000-0000EB0A0000}"/>
    <cellStyle name="Normal 4 10 16" xfId="2796" xr:uid="{00000000-0005-0000-0000-0000EC0A0000}"/>
    <cellStyle name="Normal 4 10 17" xfId="2797" xr:uid="{00000000-0005-0000-0000-0000ED0A0000}"/>
    <cellStyle name="Normal 4 10 18" xfId="2798" xr:uid="{00000000-0005-0000-0000-0000EE0A0000}"/>
    <cellStyle name="Normal 4 10 19" xfId="2799" xr:uid="{00000000-0005-0000-0000-0000EF0A0000}"/>
    <cellStyle name="Normal 4 10 2" xfId="788" xr:uid="{00000000-0005-0000-0000-000014030000}"/>
    <cellStyle name="Normal 4 10 2 2" xfId="2800" xr:uid="{00000000-0005-0000-0000-0000F00A0000}"/>
    <cellStyle name="Normal 4 10 20" xfId="2801" xr:uid="{00000000-0005-0000-0000-0000F10A0000}"/>
    <cellStyle name="Normal 4 10 21" xfId="2802" xr:uid="{00000000-0005-0000-0000-0000F20A0000}"/>
    <cellStyle name="Normal 4 10 22" xfId="2803" xr:uid="{00000000-0005-0000-0000-0000F30A0000}"/>
    <cellStyle name="Normal 4 10 23" xfId="2804" xr:uid="{00000000-0005-0000-0000-0000F40A0000}"/>
    <cellStyle name="Normal 4 10 24" xfId="2805" xr:uid="{00000000-0005-0000-0000-0000F50A0000}"/>
    <cellStyle name="Normal 4 10 25" xfId="2806" xr:uid="{00000000-0005-0000-0000-0000F60A0000}"/>
    <cellStyle name="Normal 4 10 26" xfId="2807" xr:uid="{00000000-0005-0000-0000-0000F70A0000}"/>
    <cellStyle name="Normal 4 10 27" xfId="2808" xr:uid="{00000000-0005-0000-0000-0000F80A0000}"/>
    <cellStyle name="Normal 4 10 28" xfId="2809" xr:uid="{00000000-0005-0000-0000-0000F90A0000}"/>
    <cellStyle name="Normal 4 10 29" xfId="2810" xr:uid="{00000000-0005-0000-0000-0000FA0A0000}"/>
    <cellStyle name="Normal 4 10 3" xfId="789" xr:uid="{00000000-0005-0000-0000-000015030000}"/>
    <cellStyle name="Normal 4 10 3 2" xfId="2811" xr:uid="{00000000-0005-0000-0000-0000FB0A0000}"/>
    <cellStyle name="Normal 4 10 30" xfId="2812" xr:uid="{00000000-0005-0000-0000-0000FC0A0000}"/>
    <cellStyle name="Normal 4 10 31" xfId="2789" xr:uid="{00000000-0005-0000-0000-0000E50A0000}"/>
    <cellStyle name="Normal 4 10 4" xfId="790" xr:uid="{00000000-0005-0000-0000-000016030000}"/>
    <cellStyle name="Normal 4 10 4 2" xfId="2813" xr:uid="{00000000-0005-0000-0000-0000FD0A0000}"/>
    <cellStyle name="Normal 4 10 5" xfId="791" xr:uid="{00000000-0005-0000-0000-000017030000}"/>
    <cellStyle name="Normal 4 10 5 2" xfId="2814" xr:uid="{00000000-0005-0000-0000-0000FE0A0000}"/>
    <cellStyle name="Normal 4 10 6" xfId="792" xr:uid="{00000000-0005-0000-0000-000018030000}"/>
    <cellStyle name="Normal 4 10 6 2" xfId="2815" xr:uid="{00000000-0005-0000-0000-0000FF0A0000}"/>
    <cellStyle name="Normal 4 10 7" xfId="793" xr:uid="{00000000-0005-0000-0000-000019030000}"/>
    <cellStyle name="Normal 4 10 7 2" xfId="2816" xr:uid="{00000000-0005-0000-0000-0000000B0000}"/>
    <cellStyle name="Normal 4 10 8" xfId="794" xr:uid="{00000000-0005-0000-0000-00001A030000}"/>
    <cellStyle name="Normal 4 10 8 2" xfId="2817" xr:uid="{00000000-0005-0000-0000-0000010B0000}"/>
    <cellStyle name="Normal 4 10 9" xfId="2818" xr:uid="{00000000-0005-0000-0000-0000020B0000}"/>
    <cellStyle name="Normal 4 11" xfId="103" xr:uid="{00000000-0005-0000-0000-000067000000}"/>
    <cellStyle name="Normal 4 11 10" xfId="2820" xr:uid="{00000000-0005-0000-0000-0000040B0000}"/>
    <cellStyle name="Normal 4 11 11" xfId="2821" xr:uid="{00000000-0005-0000-0000-0000050B0000}"/>
    <cellStyle name="Normal 4 11 12" xfId="2822" xr:uid="{00000000-0005-0000-0000-0000060B0000}"/>
    <cellStyle name="Normal 4 11 13" xfId="2823" xr:uid="{00000000-0005-0000-0000-0000070B0000}"/>
    <cellStyle name="Normal 4 11 14" xfId="2824" xr:uid="{00000000-0005-0000-0000-0000080B0000}"/>
    <cellStyle name="Normal 4 11 15" xfId="2825" xr:uid="{00000000-0005-0000-0000-0000090B0000}"/>
    <cellStyle name="Normal 4 11 16" xfId="2826" xr:uid="{00000000-0005-0000-0000-00000A0B0000}"/>
    <cellStyle name="Normal 4 11 17" xfId="2827" xr:uid="{00000000-0005-0000-0000-00000B0B0000}"/>
    <cellStyle name="Normal 4 11 18" xfId="2828" xr:uid="{00000000-0005-0000-0000-00000C0B0000}"/>
    <cellStyle name="Normal 4 11 19" xfId="2829" xr:uid="{00000000-0005-0000-0000-00000D0B0000}"/>
    <cellStyle name="Normal 4 11 2" xfId="796" xr:uid="{00000000-0005-0000-0000-00001C030000}"/>
    <cellStyle name="Normal 4 11 2 2" xfId="2830" xr:uid="{00000000-0005-0000-0000-00000E0B0000}"/>
    <cellStyle name="Normal 4 11 20" xfId="2831" xr:uid="{00000000-0005-0000-0000-00000F0B0000}"/>
    <cellStyle name="Normal 4 11 21" xfId="2832" xr:uid="{00000000-0005-0000-0000-0000100B0000}"/>
    <cellStyle name="Normal 4 11 22" xfId="2833" xr:uid="{00000000-0005-0000-0000-0000110B0000}"/>
    <cellStyle name="Normal 4 11 23" xfId="2834" xr:uid="{00000000-0005-0000-0000-0000120B0000}"/>
    <cellStyle name="Normal 4 11 24" xfId="2835" xr:uid="{00000000-0005-0000-0000-0000130B0000}"/>
    <cellStyle name="Normal 4 11 25" xfId="2836" xr:uid="{00000000-0005-0000-0000-0000140B0000}"/>
    <cellStyle name="Normal 4 11 26" xfId="2837" xr:uid="{00000000-0005-0000-0000-0000150B0000}"/>
    <cellStyle name="Normal 4 11 27" xfId="2838" xr:uid="{00000000-0005-0000-0000-0000160B0000}"/>
    <cellStyle name="Normal 4 11 28" xfId="2839" xr:uid="{00000000-0005-0000-0000-0000170B0000}"/>
    <cellStyle name="Normal 4 11 29" xfId="2840" xr:uid="{00000000-0005-0000-0000-0000180B0000}"/>
    <cellStyle name="Normal 4 11 3" xfId="797" xr:uid="{00000000-0005-0000-0000-00001D030000}"/>
    <cellStyle name="Normal 4 11 3 2" xfId="2841" xr:uid="{00000000-0005-0000-0000-0000190B0000}"/>
    <cellStyle name="Normal 4 11 30" xfId="2842" xr:uid="{00000000-0005-0000-0000-00001A0B0000}"/>
    <cellStyle name="Normal 4 11 31" xfId="2819" xr:uid="{00000000-0005-0000-0000-0000030B0000}"/>
    <cellStyle name="Normal 4 11 4" xfId="798" xr:uid="{00000000-0005-0000-0000-00001E030000}"/>
    <cellStyle name="Normal 4 11 4 2" xfId="2843" xr:uid="{00000000-0005-0000-0000-00001B0B0000}"/>
    <cellStyle name="Normal 4 11 5" xfId="799" xr:uid="{00000000-0005-0000-0000-00001F030000}"/>
    <cellStyle name="Normal 4 11 5 2" xfId="2844" xr:uid="{00000000-0005-0000-0000-00001C0B0000}"/>
    <cellStyle name="Normal 4 11 6" xfId="800" xr:uid="{00000000-0005-0000-0000-000020030000}"/>
    <cellStyle name="Normal 4 11 6 2" xfId="2845" xr:uid="{00000000-0005-0000-0000-00001D0B0000}"/>
    <cellStyle name="Normal 4 11 7" xfId="801" xr:uid="{00000000-0005-0000-0000-000021030000}"/>
    <cellStyle name="Normal 4 11 7 2" xfId="2846" xr:uid="{00000000-0005-0000-0000-00001E0B0000}"/>
    <cellStyle name="Normal 4 11 8" xfId="802" xr:uid="{00000000-0005-0000-0000-000022030000}"/>
    <cellStyle name="Normal 4 11 8 2" xfId="2847" xr:uid="{00000000-0005-0000-0000-00001F0B0000}"/>
    <cellStyle name="Normal 4 11 9" xfId="2848" xr:uid="{00000000-0005-0000-0000-0000200B0000}"/>
    <cellStyle name="Normal 4 12" xfId="104" xr:uid="{00000000-0005-0000-0000-000068000000}"/>
    <cellStyle name="Normal 4 12 10" xfId="2850" xr:uid="{00000000-0005-0000-0000-0000220B0000}"/>
    <cellStyle name="Normal 4 12 11" xfId="2851" xr:uid="{00000000-0005-0000-0000-0000230B0000}"/>
    <cellStyle name="Normal 4 12 12" xfId="2852" xr:uid="{00000000-0005-0000-0000-0000240B0000}"/>
    <cellStyle name="Normal 4 12 13" xfId="2853" xr:uid="{00000000-0005-0000-0000-0000250B0000}"/>
    <cellStyle name="Normal 4 12 14" xfId="2854" xr:uid="{00000000-0005-0000-0000-0000260B0000}"/>
    <cellStyle name="Normal 4 12 15" xfId="2855" xr:uid="{00000000-0005-0000-0000-0000270B0000}"/>
    <cellStyle name="Normal 4 12 16" xfId="2856" xr:uid="{00000000-0005-0000-0000-0000280B0000}"/>
    <cellStyle name="Normal 4 12 17" xfId="2857" xr:uid="{00000000-0005-0000-0000-0000290B0000}"/>
    <cellStyle name="Normal 4 12 18" xfId="2858" xr:uid="{00000000-0005-0000-0000-00002A0B0000}"/>
    <cellStyle name="Normal 4 12 19" xfId="2859" xr:uid="{00000000-0005-0000-0000-00002B0B0000}"/>
    <cellStyle name="Normal 4 12 2" xfId="804" xr:uid="{00000000-0005-0000-0000-000024030000}"/>
    <cellStyle name="Normal 4 12 2 2" xfId="2860" xr:uid="{00000000-0005-0000-0000-00002C0B0000}"/>
    <cellStyle name="Normal 4 12 20" xfId="2861" xr:uid="{00000000-0005-0000-0000-00002D0B0000}"/>
    <cellStyle name="Normal 4 12 21" xfId="2862" xr:uid="{00000000-0005-0000-0000-00002E0B0000}"/>
    <cellStyle name="Normal 4 12 22" xfId="2863" xr:uid="{00000000-0005-0000-0000-00002F0B0000}"/>
    <cellStyle name="Normal 4 12 23" xfId="2864" xr:uid="{00000000-0005-0000-0000-0000300B0000}"/>
    <cellStyle name="Normal 4 12 24" xfId="2865" xr:uid="{00000000-0005-0000-0000-0000310B0000}"/>
    <cellStyle name="Normal 4 12 25" xfId="2866" xr:uid="{00000000-0005-0000-0000-0000320B0000}"/>
    <cellStyle name="Normal 4 12 26" xfId="2867" xr:uid="{00000000-0005-0000-0000-0000330B0000}"/>
    <cellStyle name="Normal 4 12 27" xfId="2868" xr:uid="{00000000-0005-0000-0000-0000340B0000}"/>
    <cellStyle name="Normal 4 12 28" xfId="2869" xr:uid="{00000000-0005-0000-0000-0000350B0000}"/>
    <cellStyle name="Normal 4 12 29" xfId="2870" xr:uid="{00000000-0005-0000-0000-0000360B0000}"/>
    <cellStyle name="Normal 4 12 3" xfId="805" xr:uid="{00000000-0005-0000-0000-000025030000}"/>
    <cellStyle name="Normal 4 12 3 2" xfId="2871" xr:uid="{00000000-0005-0000-0000-0000370B0000}"/>
    <cellStyle name="Normal 4 12 30" xfId="2872" xr:uid="{00000000-0005-0000-0000-0000380B0000}"/>
    <cellStyle name="Normal 4 12 31" xfId="2849" xr:uid="{00000000-0005-0000-0000-0000210B0000}"/>
    <cellStyle name="Normal 4 12 4" xfId="806" xr:uid="{00000000-0005-0000-0000-000026030000}"/>
    <cellStyle name="Normal 4 12 4 2" xfId="2873" xr:uid="{00000000-0005-0000-0000-0000390B0000}"/>
    <cellStyle name="Normal 4 12 5" xfId="807" xr:uid="{00000000-0005-0000-0000-000027030000}"/>
    <cellStyle name="Normal 4 12 5 2" xfId="2874" xr:uid="{00000000-0005-0000-0000-00003A0B0000}"/>
    <cellStyle name="Normal 4 12 6" xfId="808" xr:uid="{00000000-0005-0000-0000-000028030000}"/>
    <cellStyle name="Normal 4 12 6 2" xfId="2875" xr:uid="{00000000-0005-0000-0000-00003B0B0000}"/>
    <cellStyle name="Normal 4 12 7" xfId="809" xr:uid="{00000000-0005-0000-0000-000029030000}"/>
    <cellStyle name="Normal 4 12 7 2" xfId="2876" xr:uid="{00000000-0005-0000-0000-00003C0B0000}"/>
    <cellStyle name="Normal 4 12 8" xfId="810" xr:uid="{00000000-0005-0000-0000-00002A030000}"/>
    <cellStyle name="Normal 4 12 8 2" xfId="2877" xr:uid="{00000000-0005-0000-0000-00003D0B0000}"/>
    <cellStyle name="Normal 4 12 9" xfId="2878" xr:uid="{00000000-0005-0000-0000-00003E0B0000}"/>
    <cellStyle name="Normal 4 13" xfId="105" xr:uid="{00000000-0005-0000-0000-000069000000}"/>
    <cellStyle name="Normal 4 13 10" xfId="2880" xr:uid="{00000000-0005-0000-0000-0000400B0000}"/>
    <cellStyle name="Normal 4 13 11" xfId="2881" xr:uid="{00000000-0005-0000-0000-0000410B0000}"/>
    <cellStyle name="Normal 4 13 12" xfId="2882" xr:uid="{00000000-0005-0000-0000-0000420B0000}"/>
    <cellStyle name="Normal 4 13 13" xfId="2883" xr:uid="{00000000-0005-0000-0000-0000430B0000}"/>
    <cellStyle name="Normal 4 13 14" xfId="2884" xr:uid="{00000000-0005-0000-0000-0000440B0000}"/>
    <cellStyle name="Normal 4 13 15" xfId="2885" xr:uid="{00000000-0005-0000-0000-0000450B0000}"/>
    <cellStyle name="Normal 4 13 16" xfId="2886" xr:uid="{00000000-0005-0000-0000-0000460B0000}"/>
    <cellStyle name="Normal 4 13 17" xfId="2887" xr:uid="{00000000-0005-0000-0000-0000470B0000}"/>
    <cellStyle name="Normal 4 13 18" xfId="2888" xr:uid="{00000000-0005-0000-0000-0000480B0000}"/>
    <cellStyle name="Normal 4 13 19" xfId="2889" xr:uid="{00000000-0005-0000-0000-0000490B0000}"/>
    <cellStyle name="Normal 4 13 2" xfId="812" xr:uid="{00000000-0005-0000-0000-00002C030000}"/>
    <cellStyle name="Normal 4 13 2 2" xfId="2890" xr:uid="{00000000-0005-0000-0000-00004A0B0000}"/>
    <cellStyle name="Normal 4 13 20" xfId="2891" xr:uid="{00000000-0005-0000-0000-00004B0B0000}"/>
    <cellStyle name="Normal 4 13 21" xfId="2892" xr:uid="{00000000-0005-0000-0000-00004C0B0000}"/>
    <cellStyle name="Normal 4 13 22" xfId="2893" xr:uid="{00000000-0005-0000-0000-00004D0B0000}"/>
    <cellStyle name="Normal 4 13 23" xfId="2894" xr:uid="{00000000-0005-0000-0000-00004E0B0000}"/>
    <cellStyle name="Normal 4 13 24" xfId="2895" xr:uid="{00000000-0005-0000-0000-00004F0B0000}"/>
    <cellStyle name="Normal 4 13 25" xfId="2896" xr:uid="{00000000-0005-0000-0000-0000500B0000}"/>
    <cellStyle name="Normal 4 13 26" xfId="2897" xr:uid="{00000000-0005-0000-0000-0000510B0000}"/>
    <cellStyle name="Normal 4 13 27" xfId="2898" xr:uid="{00000000-0005-0000-0000-0000520B0000}"/>
    <cellStyle name="Normal 4 13 28" xfId="2899" xr:uid="{00000000-0005-0000-0000-0000530B0000}"/>
    <cellStyle name="Normal 4 13 29" xfId="2900" xr:uid="{00000000-0005-0000-0000-0000540B0000}"/>
    <cellStyle name="Normal 4 13 3" xfId="813" xr:uid="{00000000-0005-0000-0000-00002D030000}"/>
    <cellStyle name="Normal 4 13 3 2" xfId="2901" xr:uid="{00000000-0005-0000-0000-0000550B0000}"/>
    <cellStyle name="Normal 4 13 30" xfId="2902" xr:uid="{00000000-0005-0000-0000-0000560B0000}"/>
    <cellStyle name="Normal 4 13 31" xfId="2879" xr:uid="{00000000-0005-0000-0000-00003F0B0000}"/>
    <cellStyle name="Normal 4 13 4" xfId="814" xr:uid="{00000000-0005-0000-0000-00002E030000}"/>
    <cellStyle name="Normal 4 13 4 2" xfId="2903" xr:uid="{00000000-0005-0000-0000-0000570B0000}"/>
    <cellStyle name="Normal 4 13 5" xfId="815" xr:uid="{00000000-0005-0000-0000-00002F030000}"/>
    <cellStyle name="Normal 4 13 5 2" xfId="2904" xr:uid="{00000000-0005-0000-0000-0000580B0000}"/>
    <cellStyle name="Normal 4 13 6" xfId="816" xr:uid="{00000000-0005-0000-0000-000030030000}"/>
    <cellStyle name="Normal 4 13 6 2" xfId="2905" xr:uid="{00000000-0005-0000-0000-0000590B0000}"/>
    <cellStyle name="Normal 4 13 7" xfId="817" xr:uid="{00000000-0005-0000-0000-000031030000}"/>
    <cellStyle name="Normal 4 13 7 2" xfId="2906" xr:uid="{00000000-0005-0000-0000-00005A0B0000}"/>
    <cellStyle name="Normal 4 13 8" xfId="818" xr:uid="{00000000-0005-0000-0000-000032030000}"/>
    <cellStyle name="Normal 4 13 8 2" xfId="2907" xr:uid="{00000000-0005-0000-0000-00005B0B0000}"/>
    <cellStyle name="Normal 4 13 9" xfId="2908" xr:uid="{00000000-0005-0000-0000-00005C0B0000}"/>
    <cellStyle name="Normal 4 14" xfId="106" xr:uid="{00000000-0005-0000-0000-00006A000000}"/>
    <cellStyle name="Normal 4 14 2" xfId="820" xr:uid="{00000000-0005-0000-0000-000034030000}"/>
    <cellStyle name="Normal 4 14 3" xfId="821" xr:uid="{00000000-0005-0000-0000-000035030000}"/>
    <cellStyle name="Normal 4 14 4" xfId="822" xr:uid="{00000000-0005-0000-0000-000036030000}"/>
    <cellStyle name="Normal 4 14 5" xfId="823" xr:uid="{00000000-0005-0000-0000-000037030000}"/>
    <cellStyle name="Normal 4 14 6" xfId="824" xr:uid="{00000000-0005-0000-0000-000038030000}"/>
    <cellStyle name="Normal 4 14 7" xfId="825" xr:uid="{00000000-0005-0000-0000-000039030000}"/>
    <cellStyle name="Normal 4 14 8" xfId="826" xr:uid="{00000000-0005-0000-0000-00003A030000}"/>
    <cellStyle name="Normal 4 14 9" xfId="2909" xr:uid="{00000000-0005-0000-0000-00005D0B0000}"/>
    <cellStyle name="Normal 4 15" xfId="107" xr:uid="{00000000-0005-0000-0000-00006B000000}"/>
    <cellStyle name="Normal 4 15 2" xfId="828" xr:uid="{00000000-0005-0000-0000-00003C030000}"/>
    <cellStyle name="Normal 4 15 3" xfId="829" xr:uid="{00000000-0005-0000-0000-00003D030000}"/>
    <cellStyle name="Normal 4 15 4" xfId="830" xr:uid="{00000000-0005-0000-0000-00003E030000}"/>
    <cellStyle name="Normal 4 15 5" xfId="831" xr:uid="{00000000-0005-0000-0000-00003F030000}"/>
    <cellStyle name="Normal 4 15 6" xfId="832" xr:uid="{00000000-0005-0000-0000-000040030000}"/>
    <cellStyle name="Normal 4 15 7" xfId="833" xr:uid="{00000000-0005-0000-0000-000041030000}"/>
    <cellStyle name="Normal 4 15 8" xfId="834" xr:uid="{00000000-0005-0000-0000-000042030000}"/>
    <cellStyle name="Normal 4 15 9" xfId="2910" xr:uid="{00000000-0005-0000-0000-00005E0B0000}"/>
    <cellStyle name="Normal 4 16" xfId="108" xr:uid="{00000000-0005-0000-0000-00006C000000}"/>
    <cellStyle name="Normal 4 16 2" xfId="836" xr:uid="{00000000-0005-0000-0000-000044030000}"/>
    <cellStyle name="Normal 4 16 3" xfId="837" xr:uid="{00000000-0005-0000-0000-000045030000}"/>
    <cellStyle name="Normal 4 16 4" xfId="838" xr:uid="{00000000-0005-0000-0000-000046030000}"/>
    <cellStyle name="Normal 4 16 5" xfId="839" xr:uid="{00000000-0005-0000-0000-000047030000}"/>
    <cellStyle name="Normal 4 16 6" xfId="840" xr:uid="{00000000-0005-0000-0000-000048030000}"/>
    <cellStyle name="Normal 4 16 7" xfId="841" xr:uid="{00000000-0005-0000-0000-000049030000}"/>
    <cellStyle name="Normal 4 16 8" xfId="842" xr:uid="{00000000-0005-0000-0000-00004A030000}"/>
    <cellStyle name="Normal 4 16 9" xfId="2911" xr:uid="{00000000-0005-0000-0000-00005F0B0000}"/>
    <cellStyle name="Normal 4 17" xfId="109" xr:uid="{00000000-0005-0000-0000-00006D000000}"/>
    <cellStyle name="Normal 4 17 2" xfId="844" xr:uid="{00000000-0005-0000-0000-00004C030000}"/>
    <cellStyle name="Normal 4 17 3" xfId="845" xr:uid="{00000000-0005-0000-0000-00004D030000}"/>
    <cellStyle name="Normal 4 17 4" xfId="846" xr:uid="{00000000-0005-0000-0000-00004E030000}"/>
    <cellStyle name="Normal 4 17 5" xfId="847" xr:uid="{00000000-0005-0000-0000-00004F030000}"/>
    <cellStyle name="Normal 4 17 6" xfId="848" xr:uid="{00000000-0005-0000-0000-000050030000}"/>
    <cellStyle name="Normal 4 17 7" xfId="849" xr:uid="{00000000-0005-0000-0000-000051030000}"/>
    <cellStyle name="Normal 4 17 8" xfId="850" xr:uid="{00000000-0005-0000-0000-000052030000}"/>
    <cellStyle name="Normal 4 17 9" xfId="2912" xr:uid="{00000000-0005-0000-0000-0000600B0000}"/>
    <cellStyle name="Normal 4 18" xfId="110" xr:uid="{00000000-0005-0000-0000-00006E000000}"/>
    <cellStyle name="Normal 4 18 2" xfId="852" xr:uid="{00000000-0005-0000-0000-000054030000}"/>
    <cellStyle name="Normal 4 18 3" xfId="853" xr:uid="{00000000-0005-0000-0000-000055030000}"/>
    <cellStyle name="Normal 4 18 4" xfId="854" xr:uid="{00000000-0005-0000-0000-000056030000}"/>
    <cellStyle name="Normal 4 18 5" xfId="855" xr:uid="{00000000-0005-0000-0000-000057030000}"/>
    <cellStyle name="Normal 4 18 6" xfId="856" xr:uid="{00000000-0005-0000-0000-000058030000}"/>
    <cellStyle name="Normal 4 18 7" xfId="857" xr:uid="{00000000-0005-0000-0000-000059030000}"/>
    <cellStyle name="Normal 4 18 8" xfId="858" xr:uid="{00000000-0005-0000-0000-00005A030000}"/>
    <cellStyle name="Normal 4 18 9" xfId="2913" xr:uid="{00000000-0005-0000-0000-0000610B0000}"/>
    <cellStyle name="Normal 4 19" xfId="111" xr:uid="{00000000-0005-0000-0000-00006F000000}"/>
    <cellStyle name="Normal 4 19 10" xfId="2915" xr:uid="{00000000-0005-0000-0000-0000630B0000}"/>
    <cellStyle name="Normal 4 19 11" xfId="2916" xr:uid="{00000000-0005-0000-0000-0000640B0000}"/>
    <cellStyle name="Normal 4 19 12" xfId="2917" xr:uid="{00000000-0005-0000-0000-0000650B0000}"/>
    <cellStyle name="Normal 4 19 13" xfId="2918" xr:uid="{00000000-0005-0000-0000-0000660B0000}"/>
    <cellStyle name="Normal 4 19 14" xfId="2919" xr:uid="{00000000-0005-0000-0000-0000670B0000}"/>
    <cellStyle name="Normal 4 19 15" xfId="2920" xr:uid="{00000000-0005-0000-0000-0000680B0000}"/>
    <cellStyle name="Normal 4 19 16" xfId="2921" xr:uid="{00000000-0005-0000-0000-0000690B0000}"/>
    <cellStyle name="Normal 4 19 17" xfId="2922" xr:uid="{00000000-0005-0000-0000-00006A0B0000}"/>
    <cellStyle name="Normal 4 19 18" xfId="2923" xr:uid="{00000000-0005-0000-0000-00006B0B0000}"/>
    <cellStyle name="Normal 4 19 19" xfId="2924" xr:uid="{00000000-0005-0000-0000-00006C0B0000}"/>
    <cellStyle name="Normal 4 19 2" xfId="860" xr:uid="{00000000-0005-0000-0000-00005C030000}"/>
    <cellStyle name="Normal 4 19 2 2" xfId="2925" xr:uid="{00000000-0005-0000-0000-00006D0B0000}"/>
    <cellStyle name="Normal 4 19 20" xfId="2926" xr:uid="{00000000-0005-0000-0000-00006E0B0000}"/>
    <cellStyle name="Normal 4 19 21" xfId="2927" xr:uid="{00000000-0005-0000-0000-00006F0B0000}"/>
    <cellStyle name="Normal 4 19 22" xfId="2928" xr:uid="{00000000-0005-0000-0000-0000700B0000}"/>
    <cellStyle name="Normal 4 19 23" xfId="2929" xr:uid="{00000000-0005-0000-0000-0000710B0000}"/>
    <cellStyle name="Normal 4 19 24" xfId="2914" xr:uid="{00000000-0005-0000-0000-0000620B0000}"/>
    <cellStyle name="Normal 4 19 3" xfId="861" xr:uid="{00000000-0005-0000-0000-00005D030000}"/>
    <cellStyle name="Normal 4 19 3 2" xfId="2930" xr:uid="{00000000-0005-0000-0000-0000720B0000}"/>
    <cellStyle name="Normal 4 19 4" xfId="862" xr:uid="{00000000-0005-0000-0000-00005E030000}"/>
    <cellStyle name="Normal 4 19 4 2" xfId="2931" xr:uid="{00000000-0005-0000-0000-0000730B0000}"/>
    <cellStyle name="Normal 4 19 5" xfId="863" xr:uid="{00000000-0005-0000-0000-00005F030000}"/>
    <cellStyle name="Normal 4 19 5 2" xfId="2932" xr:uid="{00000000-0005-0000-0000-0000740B0000}"/>
    <cellStyle name="Normal 4 19 6" xfId="864" xr:uid="{00000000-0005-0000-0000-000060030000}"/>
    <cellStyle name="Normal 4 19 6 2" xfId="2933" xr:uid="{00000000-0005-0000-0000-0000750B0000}"/>
    <cellStyle name="Normal 4 19 7" xfId="865" xr:uid="{00000000-0005-0000-0000-000061030000}"/>
    <cellStyle name="Normal 4 19 7 2" xfId="2934" xr:uid="{00000000-0005-0000-0000-0000760B0000}"/>
    <cellStyle name="Normal 4 19 8" xfId="866" xr:uid="{00000000-0005-0000-0000-000062030000}"/>
    <cellStyle name="Normal 4 19 8 2" xfId="2935" xr:uid="{00000000-0005-0000-0000-0000770B0000}"/>
    <cellStyle name="Normal 4 19 9" xfId="2936" xr:uid="{00000000-0005-0000-0000-0000780B0000}"/>
    <cellStyle name="Normal 4 2" xfId="18" xr:uid="{00000000-0005-0000-0000-000012000000}"/>
    <cellStyle name="Normal 4 2 10" xfId="10663" xr:uid="{00000000-0005-0000-0000-0000A7290000}"/>
    <cellStyle name="Normal 4 2 2" xfId="112" xr:uid="{00000000-0005-0000-0000-000070000000}"/>
    <cellStyle name="Normal 4 2 2 2" xfId="2938" xr:uid="{00000000-0005-0000-0000-00007A0B0000}"/>
    <cellStyle name="Normal 4 2 3" xfId="198" xr:uid="{00000000-0005-0000-0000-0000C6000000}"/>
    <cellStyle name="Normal 4 2 3 2" xfId="2939" xr:uid="{00000000-0005-0000-0000-00007B0B0000}"/>
    <cellStyle name="Normal 4 2 4" xfId="191" xr:uid="{00000000-0005-0000-0000-0000BF000000}"/>
    <cellStyle name="Normal 4 2 4 2" xfId="2940" xr:uid="{00000000-0005-0000-0000-00007C0B0000}"/>
    <cellStyle name="Normal 4 2 5" xfId="199" xr:uid="{00000000-0005-0000-0000-0000C7000000}"/>
    <cellStyle name="Normal 4 2 5 2" xfId="2941" xr:uid="{00000000-0005-0000-0000-00007D0B0000}"/>
    <cellStyle name="Normal 4 2 6" xfId="872" xr:uid="{00000000-0005-0000-0000-000068030000}"/>
    <cellStyle name="Normal 4 2 6 2" xfId="2942" xr:uid="{00000000-0005-0000-0000-00007E0B0000}"/>
    <cellStyle name="Normal 4 2 7" xfId="873" xr:uid="{00000000-0005-0000-0000-000069030000}"/>
    <cellStyle name="Normal 4 2 7 2" xfId="2943" xr:uid="{00000000-0005-0000-0000-00007F0B0000}"/>
    <cellStyle name="Normal 4 2 8" xfId="874" xr:uid="{00000000-0005-0000-0000-00006A030000}"/>
    <cellStyle name="Normal 4 2 8 2" xfId="2944" xr:uid="{00000000-0005-0000-0000-0000800B0000}"/>
    <cellStyle name="Normal 4 2 9" xfId="2937" xr:uid="{00000000-0005-0000-0000-0000790B0000}"/>
    <cellStyle name="Normal 4 20" xfId="113" xr:uid="{00000000-0005-0000-0000-000071000000}"/>
    <cellStyle name="Normal 4 20 2" xfId="876" xr:uid="{00000000-0005-0000-0000-00006C030000}"/>
    <cellStyle name="Normal 4 20 3" xfId="877" xr:uid="{00000000-0005-0000-0000-00006D030000}"/>
    <cellStyle name="Normal 4 20 4" xfId="878" xr:uid="{00000000-0005-0000-0000-00006E030000}"/>
    <cellStyle name="Normal 4 20 5" xfId="879" xr:uid="{00000000-0005-0000-0000-00006F030000}"/>
    <cellStyle name="Normal 4 20 6" xfId="880" xr:uid="{00000000-0005-0000-0000-000070030000}"/>
    <cellStyle name="Normal 4 20 7" xfId="881" xr:uid="{00000000-0005-0000-0000-000071030000}"/>
    <cellStyle name="Normal 4 20 8" xfId="882" xr:uid="{00000000-0005-0000-0000-000072030000}"/>
    <cellStyle name="Normal 4 20 9" xfId="2945" xr:uid="{00000000-0005-0000-0000-0000810B0000}"/>
    <cellStyle name="Normal 4 21" xfId="114" xr:uid="{00000000-0005-0000-0000-000072000000}"/>
    <cellStyle name="Normal 4 21 2" xfId="884" xr:uid="{00000000-0005-0000-0000-000074030000}"/>
    <cellStyle name="Normal 4 21 3" xfId="885" xr:uid="{00000000-0005-0000-0000-000075030000}"/>
    <cellStyle name="Normal 4 21 4" xfId="886" xr:uid="{00000000-0005-0000-0000-000076030000}"/>
    <cellStyle name="Normal 4 21 5" xfId="887" xr:uid="{00000000-0005-0000-0000-000077030000}"/>
    <cellStyle name="Normal 4 21 6" xfId="888" xr:uid="{00000000-0005-0000-0000-000078030000}"/>
    <cellStyle name="Normal 4 21 7" xfId="889" xr:uid="{00000000-0005-0000-0000-000079030000}"/>
    <cellStyle name="Normal 4 21 8" xfId="890" xr:uid="{00000000-0005-0000-0000-00007A030000}"/>
    <cellStyle name="Normal 4 22" xfId="115" xr:uid="{00000000-0005-0000-0000-000073000000}"/>
    <cellStyle name="Normal 4 22 2" xfId="892" xr:uid="{00000000-0005-0000-0000-00007C030000}"/>
    <cellStyle name="Normal 4 22 3" xfId="893" xr:uid="{00000000-0005-0000-0000-00007D030000}"/>
    <cellStyle name="Normal 4 22 4" xfId="894" xr:uid="{00000000-0005-0000-0000-00007E030000}"/>
    <cellStyle name="Normal 4 22 5" xfId="895" xr:uid="{00000000-0005-0000-0000-00007F030000}"/>
    <cellStyle name="Normal 4 22 6" xfId="896" xr:uid="{00000000-0005-0000-0000-000080030000}"/>
    <cellStyle name="Normal 4 22 7" xfId="897" xr:uid="{00000000-0005-0000-0000-000081030000}"/>
    <cellStyle name="Normal 4 22 8" xfId="898" xr:uid="{00000000-0005-0000-0000-000082030000}"/>
    <cellStyle name="Normal 4 23" xfId="116" xr:uid="{00000000-0005-0000-0000-000074000000}"/>
    <cellStyle name="Normal 4 23 2" xfId="900" xr:uid="{00000000-0005-0000-0000-000084030000}"/>
    <cellStyle name="Normal 4 23 3" xfId="901" xr:uid="{00000000-0005-0000-0000-000085030000}"/>
    <cellStyle name="Normal 4 23 4" xfId="902" xr:uid="{00000000-0005-0000-0000-000086030000}"/>
    <cellStyle name="Normal 4 23 5" xfId="903" xr:uid="{00000000-0005-0000-0000-000087030000}"/>
    <cellStyle name="Normal 4 23 6" xfId="904" xr:uid="{00000000-0005-0000-0000-000088030000}"/>
    <cellStyle name="Normal 4 23 7" xfId="905" xr:uid="{00000000-0005-0000-0000-000089030000}"/>
    <cellStyle name="Normal 4 23 8" xfId="906" xr:uid="{00000000-0005-0000-0000-00008A030000}"/>
    <cellStyle name="Normal 4 24" xfId="117" xr:uid="{00000000-0005-0000-0000-000075000000}"/>
    <cellStyle name="Normal 4 24 2" xfId="908" xr:uid="{00000000-0005-0000-0000-00008C030000}"/>
    <cellStyle name="Normal 4 24 3" xfId="909" xr:uid="{00000000-0005-0000-0000-00008D030000}"/>
    <cellStyle name="Normal 4 24 4" xfId="910" xr:uid="{00000000-0005-0000-0000-00008E030000}"/>
    <cellStyle name="Normal 4 24 5" xfId="911" xr:uid="{00000000-0005-0000-0000-00008F030000}"/>
    <cellStyle name="Normal 4 24 6" xfId="912" xr:uid="{00000000-0005-0000-0000-000090030000}"/>
    <cellStyle name="Normal 4 24 7" xfId="913" xr:uid="{00000000-0005-0000-0000-000091030000}"/>
    <cellStyle name="Normal 4 24 8" xfId="914" xr:uid="{00000000-0005-0000-0000-000092030000}"/>
    <cellStyle name="Normal 4 25" xfId="915" xr:uid="{00000000-0005-0000-0000-000093030000}"/>
    <cellStyle name="Normal 4 25 2" xfId="916" xr:uid="{00000000-0005-0000-0000-000094030000}"/>
    <cellStyle name="Normal 4 25 3" xfId="917" xr:uid="{00000000-0005-0000-0000-000095030000}"/>
    <cellStyle name="Normal 4 25 4" xfId="918" xr:uid="{00000000-0005-0000-0000-000096030000}"/>
    <cellStyle name="Normal 4 26" xfId="919" xr:uid="{00000000-0005-0000-0000-000097030000}"/>
    <cellStyle name="Normal 4 27" xfId="920" xr:uid="{00000000-0005-0000-0000-000098030000}"/>
    <cellStyle name="Normal 4 28" xfId="921" xr:uid="{00000000-0005-0000-0000-000099030000}"/>
    <cellStyle name="Normal 4 29" xfId="922" xr:uid="{00000000-0005-0000-0000-00009A030000}"/>
    <cellStyle name="Normal 4 3" xfId="25" xr:uid="{00000000-0005-0000-0000-000019000000}"/>
    <cellStyle name="Normal 4 3 2" xfId="118" xr:uid="{00000000-0005-0000-0000-000076000000}"/>
    <cellStyle name="Normal 4 3 2 2" xfId="2946" xr:uid="{00000000-0005-0000-0000-0000820B0000}"/>
    <cellStyle name="Normal 4 3 3" xfId="200" xr:uid="{00000000-0005-0000-0000-0000C8000000}"/>
    <cellStyle name="Normal 4 3 3 2" xfId="2947" xr:uid="{00000000-0005-0000-0000-0000830B0000}"/>
    <cellStyle name="Normal 4 3 4" xfId="190" xr:uid="{00000000-0005-0000-0000-0000BE000000}"/>
    <cellStyle name="Normal 4 3 4 2" xfId="2948" xr:uid="{00000000-0005-0000-0000-0000840B0000}"/>
    <cellStyle name="Normal 4 3 5" xfId="203" xr:uid="{00000000-0005-0000-0000-0000CB000000}"/>
    <cellStyle name="Normal 4 3 5 2" xfId="2949" xr:uid="{00000000-0005-0000-0000-0000850B0000}"/>
    <cellStyle name="Normal 4 3 6" xfId="928" xr:uid="{00000000-0005-0000-0000-0000A0030000}"/>
    <cellStyle name="Normal 4 3 6 2" xfId="2950" xr:uid="{00000000-0005-0000-0000-0000860B0000}"/>
    <cellStyle name="Normal 4 3 7" xfId="929" xr:uid="{00000000-0005-0000-0000-0000A1030000}"/>
    <cellStyle name="Normal 4 3 7 2" xfId="2951" xr:uid="{00000000-0005-0000-0000-0000870B0000}"/>
    <cellStyle name="Normal 4 3 8" xfId="930" xr:uid="{00000000-0005-0000-0000-0000A2030000}"/>
    <cellStyle name="Normal 4 3 8 2" xfId="2952" xr:uid="{00000000-0005-0000-0000-0000880B0000}"/>
    <cellStyle name="Normal 4 3 9" xfId="12699" xr:uid="{00000000-0005-0000-0000-00009B310000}"/>
    <cellStyle name="Normal 4 30" xfId="931" xr:uid="{00000000-0005-0000-0000-0000A3030000}"/>
    <cellStyle name="Normal 4 31" xfId="932" xr:uid="{00000000-0005-0000-0000-0000A4030000}"/>
    <cellStyle name="Normal 4 32" xfId="2788" xr:uid="{00000000-0005-0000-0000-0000E40A0000}"/>
    <cellStyle name="Normal 4 33" xfId="4005" xr:uid="{00000000-0005-0000-0000-0000A50F0000}"/>
    <cellStyle name="Normal 4 34" xfId="4794" xr:uid="{00000000-0005-0000-0000-0000BA120000}"/>
    <cellStyle name="Normal 4 35" xfId="5583" xr:uid="{00000000-0005-0000-0000-0000CF150000}"/>
    <cellStyle name="Normal 4 36" xfId="6372" xr:uid="{00000000-0005-0000-0000-0000E4180000}"/>
    <cellStyle name="Normal 4 37" xfId="7161" xr:uid="{00000000-0005-0000-0000-0000F91B0000}"/>
    <cellStyle name="Normal 4 38" xfId="7950" xr:uid="{00000000-0005-0000-0000-00000E1F0000}"/>
    <cellStyle name="Normal 4 39" xfId="8739" xr:uid="{00000000-0005-0000-0000-000023220000}"/>
    <cellStyle name="Normal 4 4" xfId="32" xr:uid="{00000000-0005-0000-0000-000020000000}"/>
    <cellStyle name="Normal 4 4 2" xfId="119" xr:uid="{00000000-0005-0000-0000-000077000000}"/>
    <cellStyle name="Normal 4 4 2 2" xfId="2953" xr:uid="{00000000-0005-0000-0000-0000890B0000}"/>
    <cellStyle name="Normal 4 4 3" xfId="201" xr:uid="{00000000-0005-0000-0000-0000C9000000}"/>
    <cellStyle name="Normal 4 4 3 2" xfId="2954" xr:uid="{00000000-0005-0000-0000-00008A0B0000}"/>
    <cellStyle name="Normal 4 4 4" xfId="189" xr:uid="{00000000-0005-0000-0000-0000BD000000}"/>
    <cellStyle name="Normal 4 4 4 2" xfId="2955" xr:uid="{00000000-0005-0000-0000-00008B0B0000}"/>
    <cellStyle name="Normal 4 4 5" xfId="204" xr:uid="{00000000-0005-0000-0000-0000CC000000}"/>
    <cellStyle name="Normal 4 4 5 2" xfId="2956" xr:uid="{00000000-0005-0000-0000-00008C0B0000}"/>
    <cellStyle name="Normal 4 4 6" xfId="938" xr:uid="{00000000-0005-0000-0000-0000AA030000}"/>
    <cellStyle name="Normal 4 4 6 2" xfId="2957" xr:uid="{00000000-0005-0000-0000-00008D0B0000}"/>
    <cellStyle name="Normal 4 4 7" xfId="939" xr:uid="{00000000-0005-0000-0000-0000AB030000}"/>
    <cellStyle name="Normal 4 4 7 2" xfId="2958" xr:uid="{00000000-0005-0000-0000-00008E0B0000}"/>
    <cellStyle name="Normal 4 4 8" xfId="940" xr:uid="{00000000-0005-0000-0000-0000AC030000}"/>
    <cellStyle name="Normal 4 4 8 2" xfId="2959" xr:uid="{00000000-0005-0000-0000-00008F0B0000}"/>
    <cellStyle name="Normal 4 40" xfId="10662" xr:uid="{00000000-0005-0000-0000-0000A6290000}"/>
    <cellStyle name="Normal 4 41" xfId="50774" xr:uid="{00000000-0005-0000-0000-000056C60000}"/>
    <cellStyle name="Normal 4 42" xfId="51732" xr:uid="{00000000-0005-0000-0000-000014CA0000}"/>
    <cellStyle name="Normal 4 5" xfId="39" xr:uid="{00000000-0005-0000-0000-000027000000}"/>
    <cellStyle name="Normal 4 5 2" xfId="120" xr:uid="{00000000-0005-0000-0000-000078000000}"/>
    <cellStyle name="Normal 4 5 2 2" xfId="2960" xr:uid="{00000000-0005-0000-0000-0000900B0000}"/>
    <cellStyle name="Normal 4 5 3" xfId="202" xr:uid="{00000000-0005-0000-0000-0000CA000000}"/>
    <cellStyle name="Normal 4 5 3 2" xfId="2961" xr:uid="{00000000-0005-0000-0000-0000910B0000}"/>
    <cellStyle name="Normal 4 5 4" xfId="188" xr:uid="{00000000-0005-0000-0000-0000BC000000}"/>
    <cellStyle name="Normal 4 5 4 2" xfId="2962" xr:uid="{00000000-0005-0000-0000-0000920B0000}"/>
    <cellStyle name="Normal 4 5 5" xfId="205" xr:uid="{00000000-0005-0000-0000-0000CD000000}"/>
    <cellStyle name="Normal 4 5 5 2" xfId="2963" xr:uid="{00000000-0005-0000-0000-0000930B0000}"/>
    <cellStyle name="Normal 4 5 6" xfId="946" xr:uid="{00000000-0005-0000-0000-0000B2030000}"/>
    <cellStyle name="Normal 4 5 6 2" xfId="2964" xr:uid="{00000000-0005-0000-0000-0000940B0000}"/>
    <cellStyle name="Normal 4 5 7" xfId="947" xr:uid="{00000000-0005-0000-0000-0000B3030000}"/>
    <cellStyle name="Normal 4 5 7 2" xfId="2965" xr:uid="{00000000-0005-0000-0000-0000950B0000}"/>
    <cellStyle name="Normal 4 5 8" xfId="948" xr:uid="{00000000-0005-0000-0000-0000B4030000}"/>
    <cellStyle name="Normal 4 5 8 2" xfId="2966" xr:uid="{00000000-0005-0000-0000-0000960B0000}"/>
    <cellStyle name="Normal 4 6" xfId="121" xr:uid="{00000000-0005-0000-0000-000079000000}"/>
    <cellStyle name="Normal 4 6 10" xfId="2968" xr:uid="{00000000-0005-0000-0000-0000980B0000}"/>
    <cellStyle name="Normal 4 6 11" xfId="2969" xr:uid="{00000000-0005-0000-0000-0000990B0000}"/>
    <cellStyle name="Normal 4 6 12" xfId="2970" xr:uid="{00000000-0005-0000-0000-00009A0B0000}"/>
    <cellStyle name="Normal 4 6 13" xfId="2971" xr:uid="{00000000-0005-0000-0000-00009B0B0000}"/>
    <cellStyle name="Normal 4 6 14" xfId="2972" xr:uid="{00000000-0005-0000-0000-00009C0B0000}"/>
    <cellStyle name="Normal 4 6 15" xfId="2973" xr:uid="{00000000-0005-0000-0000-00009D0B0000}"/>
    <cellStyle name="Normal 4 6 16" xfId="2974" xr:uid="{00000000-0005-0000-0000-00009E0B0000}"/>
    <cellStyle name="Normal 4 6 17" xfId="2975" xr:uid="{00000000-0005-0000-0000-00009F0B0000}"/>
    <cellStyle name="Normal 4 6 18" xfId="2976" xr:uid="{00000000-0005-0000-0000-0000A00B0000}"/>
    <cellStyle name="Normal 4 6 19" xfId="2977" xr:uid="{00000000-0005-0000-0000-0000A10B0000}"/>
    <cellStyle name="Normal 4 6 2" xfId="950" xr:uid="{00000000-0005-0000-0000-0000B6030000}"/>
    <cellStyle name="Normal 4 6 2 2" xfId="2978" xr:uid="{00000000-0005-0000-0000-0000A20B0000}"/>
    <cellStyle name="Normal 4 6 20" xfId="2979" xr:uid="{00000000-0005-0000-0000-0000A30B0000}"/>
    <cellStyle name="Normal 4 6 21" xfId="2980" xr:uid="{00000000-0005-0000-0000-0000A40B0000}"/>
    <cellStyle name="Normal 4 6 22" xfId="2981" xr:uid="{00000000-0005-0000-0000-0000A50B0000}"/>
    <cellStyle name="Normal 4 6 23" xfId="2982" xr:uid="{00000000-0005-0000-0000-0000A60B0000}"/>
    <cellStyle name="Normal 4 6 24" xfId="2967" xr:uid="{00000000-0005-0000-0000-0000970B0000}"/>
    <cellStyle name="Normal 4 6 3" xfId="951" xr:uid="{00000000-0005-0000-0000-0000B7030000}"/>
    <cellStyle name="Normal 4 6 3 2" xfId="2983" xr:uid="{00000000-0005-0000-0000-0000A70B0000}"/>
    <cellStyle name="Normal 4 6 4" xfId="952" xr:uid="{00000000-0005-0000-0000-0000B8030000}"/>
    <cellStyle name="Normal 4 6 4 2" xfId="2984" xr:uid="{00000000-0005-0000-0000-0000A80B0000}"/>
    <cellStyle name="Normal 4 6 5" xfId="953" xr:uid="{00000000-0005-0000-0000-0000B9030000}"/>
    <cellStyle name="Normal 4 6 5 2" xfId="2985" xr:uid="{00000000-0005-0000-0000-0000A90B0000}"/>
    <cellStyle name="Normal 4 6 6" xfId="954" xr:uid="{00000000-0005-0000-0000-0000BA030000}"/>
    <cellStyle name="Normal 4 6 6 2" xfId="2986" xr:uid="{00000000-0005-0000-0000-0000AA0B0000}"/>
    <cellStyle name="Normal 4 6 7" xfId="955" xr:uid="{00000000-0005-0000-0000-0000BB030000}"/>
    <cellStyle name="Normal 4 6 7 2" xfId="2987" xr:uid="{00000000-0005-0000-0000-0000AB0B0000}"/>
    <cellStyle name="Normal 4 6 8" xfId="956" xr:uid="{00000000-0005-0000-0000-0000BC030000}"/>
    <cellStyle name="Normal 4 6 8 2" xfId="2988" xr:uid="{00000000-0005-0000-0000-0000AC0B0000}"/>
    <cellStyle name="Normal 4 6 9" xfId="2989" xr:uid="{00000000-0005-0000-0000-0000AD0B0000}"/>
    <cellStyle name="Normal 4 7" xfId="122" xr:uid="{00000000-0005-0000-0000-00007A000000}"/>
    <cellStyle name="Normal 4 7 10" xfId="2991" xr:uid="{00000000-0005-0000-0000-0000AF0B0000}"/>
    <cellStyle name="Normal 4 7 11" xfId="2992" xr:uid="{00000000-0005-0000-0000-0000B00B0000}"/>
    <cellStyle name="Normal 4 7 12" xfId="2993" xr:uid="{00000000-0005-0000-0000-0000B10B0000}"/>
    <cellStyle name="Normal 4 7 13" xfId="2994" xr:uid="{00000000-0005-0000-0000-0000B20B0000}"/>
    <cellStyle name="Normal 4 7 14" xfId="2995" xr:uid="{00000000-0005-0000-0000-0000B30B0000}"/>
    <cellStyle name="Normal 4 7 15" xfId="2996" xr:uid="{00000000-0005-0000-0000-0000B40B0000}"/>
    <cellStyle name="Normal 4 7 16" xfId="2997" xr:uid="{00000000-0005-0000-0000-0000B50B0000}"/>
    <cellStyle name="Normal 4 7 17" xfId="2998" xr:uid="{00000000-0005-0000-0000-0000B60B0000}"/>
    <cellStyle name="Normal 4 7 18" xfId="2999" xr:uid="{00000000-0005-0000-0000-0000B70B0000}"/>
    <cellStyle name="Normal 4 7 19" xfId="3000" xr:uid="{00000000-0005-0000-0000-0000B80B0000}"/>
    <cellStyle name="Normal 4 7 2" xfId="958" xr:uid="{00000000-0005-0000-0000-0000BE030000}"/>
    <cellStyle name="Normal 4 7 2 2" xfId="3001" xr:uid="{00000000-0005-0000-0000-0000B90B0000}"/>
    <cellStyle name="Normal 4 7 20" xfId="3002" xr:uid="{00000000-0005-0000-0000-0000BA0B0000}"/>
    <cellStyle name="Normal 4 7 21" xfId="3003" xr:uid="{00000000-0005-0000-0000-0000BB0B0000}"/>
    <cellStyle name="Normal 4 7 22" xfId="3004" xr:uid="{00000000-0005-0000-0000-0000BC0B0000}"/>
    <cellStyle name="Normal 4 7 23" xfId="3005" xr:uid="{00000000-0005-0000-0000-0000BD0B0000}"/>
    <cellStyle name="Normal 4 7 24" xfId="2990" xr:uid="{00000000-0005-0000-0000-0000AE0B0000}"/>
    <cellStyle name="Normal 4 7 3" xfId="959" xr:uid="{00000000-0005-0000-0000-0000BF030000}"/>
    <cellStyle name="Normal 4 7 3 2" xfId="3006" xr:uid="{00000000-0005-0000-0000-0000BE0B0000}"/>
    <cellStyle name="Normal 4 7 4" xfId="960" xr:uid="{00000000-0005-0000-0000-0000C0030000}"/>
    <cellStyle name="Normal 4 7 4 2" xfId="3007" xr:uid="{00000000-0005-0000-0000-0000BF0B0000}"/>
    <cellStyle name="Normal 4 7 5" xfId="961" xr:uid="{00000000-0005-0000-0000-0000C1030000}"/>
    <cellStyle name="Normal 4 7 5 2" xfId="3008" xr:uid="{00000000-0005-0000-0000-0000C00B0000}"/>
    <cellStyle name="Normal 4 7 6" xfId="962" xr:uid="{00000000-0005-0000-0000-0000C2030000}"/>
    <cellStyle name="Normal 4 7 6 2" xfId="3009" xr:uid="{00000000-0005-0000-0000-0000C10B0000}"/>
    <cellStyle name="Normal 4 7 7" xfId="963" xr:uid="{00000000-0005-0000-0000-0000C3030000}"/>
    <cellStyle name="Normal 4 7 7 2" xfId="3010" xr:uid="{00000000-0005-0000-0000-0000C20B0000}"/>
    <cellStyle name="Normal 4 7 8" xfId="964" xr:uid="{00000000-0005-0000-0000-0000C4030000}"/>
    <cellStyle name="Normal 4 7 8 2" xfId="3011" xr:uid="{00000000-0005-0000-0000-0000C30B0000}"/>
    <cellStyle name="Normal 4 7 9" xfId="3012" xr:uid="{00000000-0005-0000-0000-0000C40B0000}"/>
    <cellStyle name="Normal 4 8" xfId="123" xr:uid="{00000000-0005-0000-0000-00007B000000}"/>
    <cellStyle name="Normal 4 8 2" xfId="966" xr:uid="{00000000-0005-0000-0000-0000C6030000}"/>
    <cellStyle name="Normal 4 8 3" xfId="967" xr:uid="{00000000-0005-0000-0000-0000C7030000}"/>
    <cellStyle name="Normal 4 8 4" xfId="968" xr:uid="{00000000-0005-0000-0000-0000C8030000}"/>
    <cellStyle name="Normal 4 8 5" xfId="969" xr:uid="{00000000-0005-0000-0000-0000C9030000}"/>
    <cellStyle name="Normal 4 8 6" xfId="970" xr:uid="{00000000-0005-0000-0000-0000CA030000}"/>
    <cellStyle name="Normal 4 8 7" xfId="971" xr:uid="{00000000-0005-0000-0000-0000CB030000}"/>
    <cellStyle name="Normal 4 8 8" xfId="972" xr:uid="{00000000-0005-0000-0000-0000CC030000}"/>
    <cellStyle name="Normal 4 8 9" xfId="3013" xr:uid="{00000000-0005-0000-0000-0000C50B0000}"/>
    <cellStyle name="Normal 4 9" xfId="124" xr:uid="{00000000-0005-0000-0000-00007C000000}"/>
    <cellStyle name="Normal 4 9 2" xfId="974" xr:uid="{00000000-0005-0000-0000-0000CE030000}"/>
    <cellStyle name="Normal 4 9 3" xfId="975" xr:uid="{00000000-0005-0000-0000-0000CF030000}"/>
    <cellStyle name="Normal 4 9 4" xfId="976" xr:uid="{00000000-0005-0000-0000-0000D0030000}"/>
    <cellStyle name="Normal 4 9 5" xfId="977" xr:uid="{00000000-0005-0000-0000-0000D1030000}"/>
    <cellStyle name="Normal 4 9 6" xfId="978" xr:uid="{00000000-0005-0000-0000-0000D2030000}"/>
    <cellStyle name="Normal 4 9 7" xfId="979" xr:uid="{00000000-0005-0000-0000-0000D3030000}"/>
    <cellStyle name="Normal 4 9 8" xfId="980" xr:uid="{00000000-0005-0000-0000-0000D4030000}"/>
    <cellStyle name="Normal 4 9 9" xfId="3014" xr:uid="{00000000-0005-0000-0000-0000C60B0000}"/>
    <cellStyle name="Normal 40" xfId="2190" xr:uid="{00000000-0005-0000-0000-00008E080000}"/>
    <cellStyle name="Normal 40 10" xfId="50385" xr:uid="{00000000-0005-0000-0000-0000D1C40000}"/>
    <cellStyle name="Normal 40 11" xfId="51333" xr:uid="{00000000-0005-0000-0000-000085C80000}"/>
    <cellStyle name="Normal 40 2" xfId="3616" xr:uid="{00000000-0005-0000-0000-0000200E0000}"/>
    <cellStyle name="Normal 40 2 2" xfId="12700" xr:uid="{00000000-0005-0000-0000-00009C310000}"/>
    <cellStyle name="Normal 40 3" xfId="4405" xr:uid="{00000000-0005-0000-0000-000035110000}"/>
    <cellStyle name="Normal 40 4" xfId="5194" xr:uid="{00000000-0005-0000-0000-00004A140000}"/>
    <cellStyle name="Normal 40 5" xfId="5983" xr:uid="{00000000-0005-0000-0000-00005F170000}"/>
    <cellStyle name="Normal 40 6" xfId="6772" xr:uid="{00000000-0005-0000-0000-0000741A0000}"/>
    <cellStyle name="Normal 40 7" xfId="7561" xr:uid="{00000000-0005-0000-0000-0000891D0000}"/>
    <cellStyle name="Normal 40 8" xfId="8350" xr:uid="{00000000-0005-0000-0000-00009E200000}"/>
    <cellStyle name="Normal 40 9" xfId="10664" xr:uid="{00000000-0005-0000-0000-0000A8290000}"/>
    <cellStyle name="Normal 41" xfId="2184" xr:uid="{00000000-0005-0000-0000-000088080000}"/>
    <cellStyle name="Normal 41 10" xfId="10665" xr:uid="{00000000-0005-0000-0000-0000A9290000}"/>
    <cellStyle name="Normal 41 11" xfId="50389" xr:uid="{00000000-0005-0000-0000-0000D5C40000}"/>
    <cellStyle name="Normal 41 12" xfId="51338" xr:uid="{00000000-0005-0000-0000-00008AC80000}"/>
    <cellStyle name="Normal 41 2" xfId="3581" xr:uid="{00000000-0005-0000-0000-0000FD0D0000}"/>
    <cellStyle name="Normal 41 2 10" xfId="51154" xr:uid="{00000000-0005-0000-0000-0000D2C70000}"/>
    <cellStyle name="Normal 41 2 11" xfId="52116" xr:uid="{00000000-0005-0000-0000-000094CB0000}"/>
    <cellStyle name="Normal 41 2 2" xfId="4385" xr:uid="{00000000-0005-0000-0000-000021110000}"/>
    <cellStyle name="Normal 41 2 3" xfId="5174" xr:uid="{00000000-0005-0000-0000-000036140000}"/>
    <cellStyle name="Normal 41 2 4" xfId="5963" xr:uid="{00000000-0005-0000-0000-00004B170000}"/>
    <cellStyle name="Normal 41 2 5" xfId="6752" xr:uid="{00000000-0005-0000-0000-0000601A0000}"/>
    <cellStyle name="Normal 41 2 6" xfId="7541" xr:uid="{00000000-0005-0000-0000-0000751D0000}"/>
    <cellStyle name="Normal 41 2 7" xfId="8330" xr:uid="{00000000-0005-0000-0000-00008A200000}"/>
    <cellStyle name="Normal 41 2 8" xfId="9119" xr:uid="{00000000-0005-0000-0000-00009F230000}"/>
    <cellStyle name="Normal 41 2 9" xfId="12701" xr:uid="{00000000-0005-0000-0000-00009D310000}"/>
    <cellStyle name="Normal 41 3" xfId="3620" xr:uid="{00000000-0005-0000-0000-0000240E0000}"/>
    <cellStyle name="Normal 41 4" xfId="4409" xr:uid="{00000000-0005-0000-0000-000039110000}"/>
    <cellStyle name="Normal 41 5" xfId="5198" xr:uid="{00000000-0005-0000-0000-00004E140000}"/>
    <cellStyle name="Normal 41 6" xfId="5987" xr:uid="{00000000-0005-0000-0000-000063170000}"/>
    <cellStyle name="Normal 41 7" xfId="6776" xr:uid="{00000000-0005-0000-0000-0000781A0000}"/>
    <cellStyle name="Normal 41 8" xfId="7565" xr:uid="{00000000-0005-0000-0000-00008D1D0000}"/>
    <cellStyle name="Normal 41 9" xfId="8354" xr:uid="{00000000-0005-0000-0000-0000A2200000}"/>
    <cellStyle name="Normal 42" xfId="3563" xr:uid="{00000000-0005-0000-0000-0000EB0D0000}"/>
    <cellStyle name="Normal 42 2" xfId="3582" xr:uid="{00000000-0005-0000-0000-0000FE0D0000}"/>
    <cellStyle name="Normal 42 2 2" xfId="12702" xr:uid="{00000000-0005-0000-0000-00009E310000}"/>
    <cellStyle name="Normal 42 3" xfId="10666" xr:uid="{00000000-0005-0000-0000-0000AA290000}"/>
    <cellStyle name="Normal 43" xfId="3564" xr:uid="{00000000-0005-0000-0000-0000EC0D0000}"/>
    <cellStyle name="Normal 43 10" xfId="10667" xr:uid="{00000000-0005-0000-0000-0000AB290000}"/>
    <cellStyle name="Normal 43 11" xfId="51141" xr:uid="{00000000-0005-0000-0000-0000C5C70000}"/>
    <cellStyle name="Normal 43 12" xfId="52103" xr:uid="{00000000-0005-0000-0000-000087CB0000}"/>
    <cellStyle name="Normal 43 2" xfId="3583" xr:uid="{00000000-0005-0000-0000-0000FF0D0000}"/>
    <cellStyle name="Normal 43 2 10" xfId="51155" xr:uid="{00000000-0005-0000-0000-0000D3C70000}"/>
    <cellStyle name="Normal 43 2 11" xfId="52117" xr:uid="{00000000-0005-0000-0000-000095CB0000}"/>
    <cellStyle name="Normal 43 2 2" xfId="4386" xr:uid="{00000000-0005-0000-0000-000022110000}"/>
    <cellStyle name="Normal 43 2 3" xfId="5175" xr:uid="{00000000-0005-0000-0000-000037140000}"/>
    <cellStyle name="Normal 43 2 4" xfId="5964" xr:uid="{00000000-0005-0000-0000-00004C170000}"/>
    <cellStyle name="Normal 43 2 5" xfId="6753" xr:uid="{00000000-0005-0000-0000-0000611A0000}"/>
    <cellStyle name="Normal 43 2 6" xfId="7542" xr:uid="{00000000-0005-0000-0000-0000761D0000}"/>
    <cellStyle name="Normal 43 2 7" xfId="8331" xr:uid="{00000000-0005-0000-0000-00008B200000}"/>
    <cellStyle name="Normal 43 2 8" xfId="9120" xr:uid="{00000000-0005-0000-0000-0000A0230000}"/>
    <cellStyle name="Normal 43 2 9" xfId="12703" xr:uid="{00000000-0005-0000-0000-00009F310000}"/>
    <cellStyle name="Normal 43 3" xfId="4372" xr:uid="{00000000-0005-0000-0000-000014110000}"/>
    <cellStyle name="Normal 43 4" xfId="5161" xr:uid="{00000000-0005-0000-0000-000029140000}"/>
    <cellStyle name="Normal 43 5" xfId="5950" xr:uid="{00000000-0005-0000-0000-00003E170000}"/>
    <cellStyle name="Normal 43 6" xfId="6739" xr:uid="{00000000-0005-0000-0000-0000531A0000}"/>
    <cellStyle name="Normal 43 7" xfId="7528" xr:uid="{00000000-0005-0000-0000-0000681D0000}"/>
    <cellStyle name="Normal 43 8" xfId="8317" xr:uid="{00000000-0005-0000-0000-00007D200000}"/>
    <cellStyle name="Normal 43 9" xfId="9106" xr:uid="{00000000-0005-0000-0000-000092230000}"/>
    <cellStyle name="Normal 44" xfId="3566" xr:uid="{00000000-0005-0000-0000-0000EE0D0000}"/>
    <cellStyle name="Normal 44 10" xfId="6740" xr:uid="{00000000-0005-0000-0000-0000541A0000}"/>
    <cellStyle name="Normal 44 11" xfId="7529" xr:uid="{00000000-0005-0000-0000-0000691D0000}"/>
    <cellStyle name="Normal 44 12" xfId="8318" xr:uid="{00000000-0005-0000-0000-00007E200000}"/>
    <cellStyle name="Normal 44 13" xfId="9107" xr:uid="{00000000-0005-0000-0000-000093230000}"/>
    <cellStyle name="Normal 44 14" xfId="10668" xr:uid="{00000000-0005-0000-0000-0000AC290000}"/>
    <cellStyle name="Normal 44 15" xfId="51142" xr:uid="{00000000-0005-0000-0000-0000C6C70000}"/>
    <cellStyle name="Normal 44 16" xfId="52104" xr:uid="{00000000-0005-0000-0000-000088CB0000}"/>
    <cellStyle name="Normal 44 2" xfId="981" xr:uid="{00000000-0005-0000-0000-0000D5030000}"/>
    <cellStyle name="Normal 44 2 10" xfId="12704" xr:uid="{00000000-0005-0000-0000-0000A0310000}"/>
    <cellStyle name="Normal 44 2 11" xfId="51156" xr:uid="{00000000-0005-0000-0000-0000D4C70000}"/>
    <cellStyle name="Normal 44 2 12" xfId="52118" xr:uid="{00000000-0005-0000-0000-000096CB0000}"/>
    <cellStyle name="Normal 44 2 2" xfId="3584" xr:uid="{00000000-0005-0000-0000-0000000E0000}"/>
    <cellStyle name="Normal 44 2 3" xfId="4387" xr:uid="{00000000-0005-0000-0000-000023110000}"/>
    <cellStyle name="Normal 44 2 4" xfId="5176" xr:uid="{00000000-0005-0000-0000-000038140000}"/>
    <cellStyle name="Normal 44 2 5" xfId="5965" xr:uid="{00000000-0005-0000-0000-00004D170000}"/>
    <cellStyle name="Normal 44 2 6" xfId="6754" xr:uid="{00000000-0005-0000-0000-0000621A0000}"/>
    <cellStyle name="Normal 44 2 7" xfId="7543" xr:uid="{00000000-0005-0000-0000-0000771D0000}"/>
    <cellStyle name="Normal 44 2 8" xfId="8332" xr:uid="{00000000-0005-0000-0000-00008C200000}"/>
    <cellStyle name="Normal 44 2 9" xfId="9121" xr:uid="{00000000-0005-0000-0000-0000A1230000}"/>
    <cellStyle name="Normal 44 3" xfId="982" xr:uid="{00000000-0005-0000-0000-0000D6030000}"/>
    <cellStyle name="Normal 44 3 10" xfId="51157" xr:uid="{00000000-0005-0000-0000-0000D5C70000}"/>
    <cellStyle name="Normal 44 3 11" xfId="52119" xr:uid="{00000000-0005-0000-0000-000097CB0000}"/>
    <cellStyle name="Normal 44 3 2" xfId="3585" xr:uid="{00000000-0005-0000-0000-0000010E0000}"/>
    <cellStyle name="Normal 44 3 3" xfId="4388" xr:uid="{00000000-0005-0000-0000-000024110000}"/>
    <cellStyle name="Normal 44 3 4" xfId="5177" xr:uid="{00000000-0005-0000-0000-000039140000}"/>
    <cellStyle name="Normal 44 3 5" xfId="5966" xr:uid="{00000000-0005-0000-0000-00004E170000}"/>
    <cellStyle name="Normal 44 3 6" xfId="6755" xr:uid="{00000000-0005-0000-0000-0000631A0000}"/>
    <cellStyle name="Normal 44 3 7" xfId="7544" xr:uid="{00000000-0005-0000-0000-0000781D0000}"/>
    <cellStyle name="Normal 44 3 8" xfId="8333" xr:uid="{00000000-0005-0000-0000-00008D200000}"/>
    <cellStyle name="Normal 44 3 9" xfId="9122" xr:uid="{00000000-0005-0000-0000-0000A2230000}"/>
    <cellStyle name="Normal 44 4" xfId="983" xr:uid="{00000000-0005-0000-0000-0000D7030000}"/>
    <cellStyle name="Normal 44 5" xfId="984" xr:uid="{00000000-0005-0000-0000-0000D8030000}"/>
    <cellStyle name="Normal 44 6" xfId="985" xr:uid="{00000000-0005-0000-0000-0000D9030000}"/>
    <cellStyle name="Normal 44 7" xfId="4373" xr:uid="{00000000-0005-0000-0000-000015110000}"/>
    <cellStyle name="Normal 44 8" xfId="5162" xr:uid="{00000000-0005-0000-0000-00002A140000}"/>
    <cellStyle name="Normal 44 9" xfId="5951" xr:uid="{00000000-0005-0000-0000-00003F170000}"/>
    <cellStyle name="Normal 45" xfId="3569" xr:uid="{00000000-0005-0000-0000-0000F10D0000}"/>
    <cellStyle name="Normal 45 10" xfId="51145" xr:uid="{00000000-0005-0000-0000-0000C9C70000}"/>
    <cellStyle name="Normal 45 11" xfId="52107" xr:uid="{00000000-0005-0000-0000-00008BCB0000}"/>
    <cellStyle name="Normal 45 2" xfId="4376" xr:uid="{00000000-0005-0000-0000-000018110000}"/>
    <cellStyle name="Normal 45 2 2" xfId="12705" xr:uid="{00000000-0005-0000-0000-0000A1310000}"/>
    <cellStyle name="Normal 45 3" xfId="5165" xr:uid="{00000000-0005-0000-0000-00002D140000}"/>
    <cellStyle name="Normal 45 4" xfId="5954" xr:uid="{00000000-0005-0000-0000-000042170000}"/>
    <cellStyle name="Normal 45 5" xfId="6743" xr:uid="{00000000-0005-0000-0000-0000571A0000}"/>
    <cellStyle name="Normal 45 6" xfId="7532" xr:uid="{00000000-0005-0000-0000-00006C1D0000}"/>
    <cellStyle name="Normal 45 7" xfId="8321" xr:uid="{00000000-0005-0000-0000-000081200000}"/>
    <cellStyle name="Normal 45 8" xfId="9110" xr:uid="{00000000-0005-0000-0000-000096230000}"/>
    <cellStyle name="Normal 45 9" xfId="10669" xr:uid="{00000000-0005-0000-0000-0000AD290000}"/>
    <cellStyle name="Normal 46" xfId="3586" xr:uid="{00000000-0005-0000-0000-0000020E0000}"/>
    <cellStyle name="Normal 46 10" xfId="34717" xr:uid="{00000000-0005-0000-0000-00009D870000}"/>
    <cellStyle name="Normal 46 10 10" xfId="34718" xr:uid="{00000000-0005-0000-0000-00009E870000}"/>
    <cellStyle name="Normal 46 10 2" xfId="34719" xr:uid="{00000000-0005-0000-0000-00009F870000}"/>
    <cellStyle name="Normal 46 10 3" xfId="34720" xr:uid="{00000000-0005-0000-0000-0000A0870000}"/>
    <cellStyle name="Normal 46 10 4" xfId="34721" xr:uid="{00000000-0005-0000-0000-0000A1870000}"/>
    <cellStyle name="Normal 46 10 5" xfId="34722" xr:uid="{00000000-0005-0000-0000-0000A2870000}"/>
    <cellStyle name="Normal 46 10 6" xfId="34723" xr:uid="{00000000-0005-0000-0000-0000A3870000}"/>
    <cellStyle name="Normal 46 10 7" xfId="34724" xr:uid="{00000000-0005-0000-0000-0000A4870000}"/>
    <cellStyle name="Normal 46 10 8" xfId="34725" xr:uid="{00000000-0005-0000-0000-0000A5870000}"/>
    <cellStyle name="Normal 46 10 9" xfId="34726" xr:uid="{00000000-0005-0000-0000-0000A6870000}"/>
    <cellStyle name="Normal 46 10_Tabla M" xfId="34727" xr:uid="{00000000-0005-0000-0000-0000A7870000}"/>
    <cellStyle name="Normal 46 11" xfId="34728" xr:uid="{00000000-0005-0000-0000-0000A8870000}"/>
    <cellStyle name="Normal 46 11 10" xfId="34729" xr:uid="{00000000-0005-0000-0000-0000A9870000}"/>
    <cellStyle name="Normal 46 11 2" xfId="34730" xr:uid="{00000000-0005-0000-0000-0000AA870000}"/>
    <cellStyle name="Normal 46 11 3" xfId="34731" xr:uid="{00000000-0005-0000-0000-0000AB870000}"/>
    <cellStyle name="Normal 46 11 4" xfId="34732" xr:uid="{00000000-0005-0000-0000-0000AC870000}"/>
    <cellStyle name="Normal 46 11 5" xfId="34733" xr:uid="{00000000-0005-0000-0000-0000AD870000}"/>
    <cellStyle name="Normal 46 11 6" xfId="34734" xr:uid="{00000000-0005-0000-0000-0000AE870000}"/>
    <cellStyle name="Normal 46 11 7" xfId="34735" xr:uid="{00000000-0005-0000-0000-0000AF870000}"/>
    <cellStyle name="Normal 46 11 8" xfId="34736" xr:uid="{00000000-0005-0000-0000-0000B0870000}"/>
    <cellStyle name="Normal 46 11 9" xfId="34737" xr:uid="{00000000-0005-0000-0000-0000B1870000}"/>
    <cellStyle name="Normal 46 11_Tabla M" xfId="34738" xr:uid="{00000000-0005-0000-0000-0000B2870000}"/>
    <cellStyle name="Normal 46 12" xfId="34739" xr:uid="{00000000-0005-0000-0000-0000B3870000}"/>
    <cellStyle name="Normal 46 12 10" xfId="34740" xr:uid="{00000000-0005-0000-0000-0000B4870000}"/>
    <cellStyle name="Normal 46 12 2" xfId="34741" xr:uid="{00000000-0005-0000-0000-0000B5870000}"/>
    <cellStyle name="Normal 46 12 3" xfId="34742" xr:uid="{00000000-0005-0000-0000-0000B6870000}"/>
    <cellStyle name="Normal 46 12 4" xfId="34743" xr:uid="{00000000-0005-0000-0000-0000B7870000}"/>
    <cellStyle name="Normal 46 12 5" xfId="34744" xr:uid="{00000000-0005-0000-0000-0000B8870000}"/>
    <cellStyle name="Normal 46 12 6" xfId="34745" xr:uid="{00000000-0005-0000-0000-0000B9870000}"/>
    <cellStyle name="Normal 46 12 7" xfId="34746" xr:uid="{00000000-0005-0000-0000-0000BA870000}"/>
    <cellStyle name="Normal 46 12 8" xfId="34747" xr:uid="{00000000-0005-0000-0000-0000BB870000}"/>
    <cellStyle name="Normal 46 12 9" xfId="34748" xr:uid="{00000000-0005-0000-0000-0000BC870000}"/>
    <cellStyle name="Normal 46 12_Tabla M" xfId="34749" xr:uid="{00000000-0005-0000-0000-0000BD870000}"/>
    <cellStyle name="Normal 46 13" xfId="34750" xr:uid="{00000000-0005-0000-0000-0000BE870000}"/>
    <cellStyle name="Normal 46 13 10" xfId="34751" xr:uid="{00000000-0005-0000-0000-0000BF870000}"/>
    <cellStyle name="Normal 46 13 2" xfId="34752" xr:uid="{00000000-0005-0000-0000-0000C0870000}"/>
    <cellStyle name="Normal 46 13 3" xfId="34753" xr:uid="{00000000-0005-0000-0000-0000C1870000}"/>
    <cellStyle name="Normal 46 13 4" xfId="34754" xr:uid="{00000000-0005-0000-0000-0000C2870000}"/>
    <cellStyle name="Normal 46 13 5" xfId="34755" xr:uid="{00000000-0005-0000-0000-0000C3870000}"/>
    <cellStyle name="Normal 46 13 6" xfId="34756" xr:uid="{00000000-0005-0000-0000-0000C4870000}"/>
    <cellStyle name="Normal 46 13 7" xfId="34757" xr:uid="{00000000-0005-0000-0000-0000C5870000}"/>
    <cellStyle name="Normal 46 13 8" xfId="34758" xr:uid="{00000000-0005-0000-0000-0000C6870000}"/>
    <cellStyle name="Normal 46 13 9" xfId="34759" xr:uid="{00000000-0005-0000-0000-0000C7870000}"/>
    <cellStyle name="Normal 46 13_Tabla M" xfId="34760" xr:uid="{00000000-0005-0000-0000-0000C8870000}"/>
    <cellStyle name="Normal 46 14" xfId="34761" xr:uid="{00000000-0005-0000-0000-0000C9870000}"/>
    <cellStyle name="Normal 46 14 10" xfId="34762" xr:uid="{00000000-0005-0000-0000-0000CA870000}"/>
    <cellStyle name="Normal 46 14 2" xfId="34763" xr:uid="{00000000-0005-0000-0000-0000CB870000}"/>
    <cellStyle name="Normal 46 14 3" xfId="34764" xr:uid="{00000000-0005-0000-0000-0000CC870000}"/>
    <cellStyle name="Normal 46 14 4" xfId="34765" xr:uid="{00000000-0005-0000-0000-0000CD870000}"/>
    <cellStyle name="Normal 46 14 5" xfId="34766" xr:uid="{00000000-0005-0000-0000-0000CE870000}"/>
    <cellStyle name="Normal 46 14 6" xfId="34767" xr:uid="{00000000-0005-0000-0000-0000CF870000}"/>
    <cellStyle name="Normal 46 14 7" xfId="34768" xr:uid="{00000000-0005-0000-0000-0000D0870000}"/>
    <cellStyle name="Normal 46 14 8" xfId="34769" xr:uid="{00000000-0005-0000-0000-0000D1870000}"/>
    <cellStyle name="Normal 46 14 9" xfId="34770" xr:uid="{00000000-0005-0000-0000-0000D2870000}"/>
    <cellStyle name="Normal 46 14_Tabla M" xfId="34771" xr:uid="{00000000-0005-0000-0000-0000D3870000}"/>
    <cellStyle name="Normal 46 15" xfId="34772" xr:uid="{00000000-0005-0000-0000-0000D4870000}"/>
    <cellStyle name="Normal 46 15 10" xfId="34773" xr:uid="{00000000-0005-0000-0000-0000D5870000}"/>
    <cellStyle name="Normal 46 15 2" xfId="34774" xr:uid="{00000000-0005-0000-0000-0000D6870000}"/>
    <cellStyle name="Normal 46 15 3" xfId="34775" xr:uid="{00000000-0005-0000-0000-0000D7870000}"/>
    <cellStyle name="Normal 46 15 4" xfId="34776" xr:uid="{00000000-0005-0000-0000-0000D8870000}"/>
    <cellStyle name="Normal 46 15 5" xfId="34777" xr:uid="{00000000-0005-0000-0000-0000D9870000}"/>
    <cellStyle name="Normal 46 15 6" xfId="34778" xr:uid="{00000000-0005-0000-0000-0000DA870000}"/>
    <cellStyle name="Normal 46 15 7" xfId="34779" xr:uid="{00000000-0005-0000-0000-0000DB870000}"/>
    <cellStyle name="Normal 46 15 8" xfId="34780" xr:uid="{00000000-0005-0000-0000-0000DC870000}"/>
    <cellStyle name="Normal 46 15 9" xfId="34781" xr:uid="{00000000-0005-0000-0000-0000DD870000}"/>
    <cellStyle name="Normal 46 15_Tabla M" xfId="34782" xr:uid="{00000000-0005-0000-0000-0000DE870000}"/>
    <cellStyle name="Normal 46 16" xfId="34783" xr:uid="{00000000-0005-0000-0000-0000DF870000}"/>
    <cellStyle name="Normal 46 16 10" xfId="34784" xr:uid="{00000000-0005-0000-0000-0000E0870000}"/>
    <cellStyle name="Normal 46 16 2" xfId="34785" xr:uid="{00000000-0005-0000-0000-0000E1870000}"/>
    <cellStyle name="Normal 46 16 3" xfId="34786" xr:uid="{00000000-0005-0000-0000-0000E2870000}"/>
    <cellStyle name="Normal 46 16 4" xfId="34787" xr:uid="{00000000-0005-0000-0000-0000E3870000}"/>
    <cellStyle name="Normal 46 16 5" xfId="34788" xr:uid="{00000000-0005-0000-0000-0000E4870000}"/>
    <cellStyle name="Normal 46 16 6" xfId="34789" xr:uid="{00000000-0005-0000-0000-0000E5870000}"/>
    <cellStyle name="Normal 46 16 7" xfId="34790" xr:uid="{00000000-0005-0000-0000-0000E6870000}"/>
    <cellStyle name="Normal 46 16 8" xfId="34791" xr:uid="{00000000-0005-0000-0000-0000E7870000}"/>
    <cellStyle name="Normal 46 16 9" xfId="34792" xr:uid="{00000000-0005-0000-0000-0000E8870000}"/>
    <cellStyle name="Normal 46 16_Tabla M" xfId="34793" xr:uid="{00000000-0005-0000-0000-0000E9870000}"/>
    <cellStyle name="Normal 46 17" xfId="34794" xr:uid="{00000000-0005-0000-0000-0000EA870000}"/>
    <cellStyle name="Normal 46 17 10" xfId="34795" xr:uid="{00000000-0005-0000-0000-0000EB870000}"/>
    <cellStyle name="Normal 46 17 2" xfId="34796" xr:uid="{00000000-0005-0000-0000-0000EC870000}"/>
    <cellStyle name="Normal 46 17 3" xfId="34797" xr:uid="{00000000-0005-0000-0000-0000ED870000}"/>
    <cellStyle name="Normal 46 17 4" xfId="34798" xr:uid="{00000000-0005-0000-0000-0000EE870000}"/>
    <cellStyle name="Normal 46 17 5" xfId="34799" xr:uid="{00000000-0005-0000-0000-0000EF870000}"/>
    <cellStyle name="Normal 46 17 6" xfId="34800" xr:uid="{00000000-0005-0000-0000-0000F0870000}"/>
    <cellStyle name="Normal 46 17 7" xfId="34801" xr:uid="{00000000-0005-0000-0000-0000F1870000}"/>
    <cellStyle name="Normal 46 17 8" xfId="34802" xr:uid="{00000000-0005-0000-0000-0000F2870000}"/>
    <cellStyle name="Normal 46 17 9" xfId="34803" xr:uid="{00000000-0005-0000-0000-0000F3870000}"/>
    <cellStyle name="Normal 46 17_Tabla M" xfId="34804" xr:uid="{00000000-0005-0000-0000-0000F4870000}"/>
    <cellStyle name="Normal 46 18" xfId="34805" xr:uid="{00000000-0005-0000-0000-0000F5870000}"/>
    <cellStyle name="Normal 46 18 10" xfId="34806" xr:uid="{00000000-0005-0000-0000-0000F6870000}"/>
    <cellStyle name="Normal 46 18 2" xfId="34807" xr:uid="{00000000-0005-0000-0000-0000F7870000}"/>
    <cellStyle name="Normal 46 18 3" xfId="34808" xr:uid="{00000000-0005-0000-0000-0000F8870000}"/>
    <cellStyle name="Normal 46 18 4" xfId="34809" xr:uid="{00000000-0005-0000-0000-0000F9870000}"/>
    <cellStyle name="Normal 46 18 5" xfId="34810" xr:uid="{00000000-0005-0000-0000-0000FA870000}"/>
    <cellStyle name="Normal 46 18 6" xfId="34811" xr:uid="{00000000-0005-0000-0000-0000FB870000}"/>
    <cellStyle name="Normal 46 18 7" xfId="34812" xr:uid="{00000000-0005-0000-0000-0000FC870000}"/>
    <cellStyle name="Normal 46 18 8" xfId="34813" xr:uid="{00000000-0005-0000-0000-0000FD870000}"/>
    <cellStyle name="Normal 46 18 9" xfId="34814" xr:uid="{00000000-0005-0000-0000-0000FE870000}"/>
    <cellStyle name="Normal 46 18_Tabla M" xfId="34815" xr:uid="{00000000-0005-0000-0000-0000FF870000}"/>
    <cellStyle name="Normal 46 19" xfId="34816" xr:uid="{00000000-0005-0000-0000-000000880000}"/>
    <cellStyle name="Normal 46 19 10" xfId="34817" xr:uid="{00000000-0005-0000-0000-000001880000}"/>
    <cellStyle name="Normal 46 19 2" xfId="34818" xr:uid="{00000000-0005-0000-0000-000002880000}"/>
    <cellStyle name="Normal 46 19 3" xfId="34819" xr:uid="{00000000-0005-0000-0000-000003880000}"/>
    <cellStyle name="Normal 46 19 4" xfId="34820" xr:uid="{00000000-0005-0000-0000-000004880000}"/>
    <cellStyle name="Normal 46 19 5" xfId="34821" xr:uid="{00000000-0005-0000-0000-000005880000}"/>
    <cellStyle name="Normal 46 19 6" xfId="34822" xr:uid="{00000000-0005-0000-0000-000006880000}"/>
    <cellStyle name="Normal 46 19 7" xfId="34823" xr:uid="{00000000-0005-0000-0000-000007880000}"/>
    <cellStyle name="Normal 46 19 8" xfId="34824" xr:uid="{00000000-0005-0000-0000-000008880000}"/>
    <cellStyle name="Normal 46 19 9" xfId="34825" xr:uid="{00000000-0005-0000-0000-000009880000}"/>
    <cellStyle name="Normal 46 19_Tabla M" xfId="34826" xr:uid="{00000000-0005-0000-0000-00000A880000}"/>
    <cellStyle name="Normal 46 2" xfId="12706" xr:uid="{00000000-0005-0000-0000-0000A2310000}"/>
    <cellStyle name="Normal 46 2 10" xfId="34827" xr:uid="{00000000-0005-0000-0000-00000B880000}"/>
    <cellStyle name="Normal 46 2 2" xfId="34828" xr:uid="{00000000-0005-0000-0000-00000C880000}"/>
    <cellStyle name="Normal 46 2 3" xfId="34829" xr:uid="{00000000-0005-0000-0000-00000D880000}"/>
    <cellStyle name="Normal 46 2 4" xfId="34830" xr:uid="{00000000-0005-0000-0000-00000E880000}"/>
    <cellStyle name="Normal 46 2 5" xfId="34831" xr:uid="{00000000-0005-0000-0000-00000F880000}"/>
    <cellStyle name="Normal 46 2 6" xfId="34832" xr:uid="{00000000-0005-0000-0000-000010880000}"/>
    <cellStyle name="Normal 46 2 7" xfId="34833" xr:uid="{00000000-0005-0000-0000-000011880000}"/>
    <cellStyle name="Normal 46 2 8" xfId="34834" xr:uid="{00000000-0005-0000-0000-000012880000}"/>
    <cellStyle name="Normal 46 2 9" xfId="34835" xr:uid="{00000000-0005-0000-0000-000013880000}"/>
    <cellStyle name="Normal 46 2_Tabla M" xfId="34836" xr:uid="{00000000-0005-0000-0000-000014880000}"/>
    <cellStyle name="Normal 46 20" xfId="34837" xr:uid="{00000000-0005-0000-0000-000015880000}"/>
    <cellStyle name="Normal 46 20 10" xfId="34838" xr:uid="{00000000-0005-0000-0000-000016880000}"/>
    <cellStyle name="Normal 46 20 2" xfId="34839" xr:uid="{00000000-0005-0000-0000-000017880000}"/>
    <cellStyle name="Normal 46 20 3" xfId="34840" xr:uid="{00000000-0005-0000-0000-000018880000}"/>
    <cellStyle name="Normal 46 20 4" xfId="34841" xr:uid="{00000000-0005-0000-0000-000019880000}"/>
    <cellStyle name="Normal 46 20 5" xfId="34842" xr:uid="{00000000-0005-0000-0000-00001A880000}"/>
    <cellStyle name="Normal 46 20 6" xfId="34843" xr:uid="{00000000-0005-0000-0000-00001B880000}"/>
    <cellStyle name="Normal 46 20 7" xfId="34844" xr:uid="{00000000-0005-0000-0000-00001C880000}"/>
    <cellStyle name="Normal 46 20 8" xfId="34845" xr:uid="{00000000-0005-0000-0000-00001D880000}"/>
    <cellStyle name="Normal 46 20 9" xfId="34846" xr:uid="{00000000-0005-0000-0000-00001E880000}"/>
    <cellStyle name="Normal 46 20_Tabla M" xfId="34847" xr:uid="{00000000-0005-0000-0000-00001F880000}"/>
    <cellStyle name="Normal 46 21" xfId="34848" xr:uid="{00000000-0005-0000-0000-000020880000}"/>
    <cellStyle name="Normal 46 21 10" xfId="34849" xr:uid="{00000000-0005-0000-0000-000021880000}"/>
    <cellStyle name="Normal 46 21 2" xfId="34850" xr:uid="{00000000-0005-0000-0000-000022880000}"/>
    <cellStyle name="Normal 46 21 3" xfId="34851" xr:uid="{00000000-0005-0000-0000-000023880000}"/>
    <cellStyle name="Normal 46 21 4" xfId="34852" xr:uid="{00000000-0005-0000-0000-000024880000}"/>
    <cellStyle name="Normal 46 21 5" xfId="34853" xr:uid="{00000000-0005-0000-0000-000025880000}"/>
    <cellStyle name="Normal 46 21 6" xfId="34854" xr:uid="{00000000-0005-0000-0000-000026880000}"/>
    <cellStyle name="Normal 46 21 7" xfId="34855" xr:uid="{00000000-0005-0000-0000-000027880000}"/>
    <cellStyle name="Normal 46 21 8" xfId="34856" xr:uid="{00000000-0005-0000-0000-000028880000}"/>
    <cellStyle name="Normal 46 21 9" xfId="34857" xr:uid="{00000000-0005-0000-0000-000029880000}"/>
    <cellStyle name="Normal 46 21_Tabla M" xfId="34858" xr:uid="{00000000-0005-0000-0000-00002A880000}"/>
    <cellStyle name="Normal 46 22" xfId="34859" xr:uid="{00000000-0005-0000-0000-00002B880000}"/>
    <cellStyle name="Normal 46 22 10" xfId="34860" xr:uid="{00000000-0005-0000-0000-00002C880000}"/>
    <cellStyle name="Normal 46 22 2" xfId="34861" xr:uid="{00000000-0005-0000-0000-00002D880000}"/>
    <cellStyle name="Normal 46 22 3" xfId="34862" xr:uid="{00000000-0005-0000-0000-00002E880000}"/>
    <cellStyle name="Normal 46 22 4" xfId="34863" xr:uid="{00000000-0005-0000-0000-00002F880000}"/>
    <cellStyle name="Normal 46 22 5" xfId="34864" xr:uid="{00000000-0005-0000-0000-000030880000}"/>
    <cellStyle name="Normal 46 22 6" xfId="34865" xr:uid="{00000000-0005-0000-0000-000031880000}"/>
    <cellStyle name="Normal 46 22 7" xfId="34866" xr:uid="{00000000-0005-0000-0000-000032880000}"/>
    <cellStyle name="Normal 46 22 8" xfId="34867" xr:uid="{00000000-0005-0000-0000-000033880000}"/>
    <cellStyle name="Normal 46 22 9" xfId="34868" xr:uid="{00000000-0005-0000-0000-000034880000}"/>
    <cellStyle name="Normal 46 22_Tabla M" xfId="34869" xr:uid="{00000000-0005-0000-0000-000035880000}"/>
    <cellStyle name="Normal 46 23" xfId="34870" xr:uid="{00000000-0005-0000-0000-000036880000}"/>
    <cellStyle name="Normal 46 23 10" xfId="34871" xr:uid="{00000000-0005-0000-0000-000037880000}"/>
    <cellStyle name="Normal 46 23 2" xfId="34872" xr:uid="{00000000-0005-0000-0000-000038880000}"/>
    <cellStyle name="Normal 46 23 3" xfId="34873" xr:uid="{00000000-0005-0000-0000-000039880000}"/>
    <cellStyle name="Normal 46 23 4" xfId="34874" xr:uid="{00000000-0005-0000-0000-00003A880000}"/>
    <cellStyle name="Normal 46 23 5" xfId="34875" xr:uid="{00000000-0005-0000-0000-00003B880000}"/>
    <cellStyle name="Normal 46 23 6" xfId="34876" xr:uid="{00000000-0005-0000-0000-00003C880000}"/>
    <cellStyle name="Normal 46 23 7" xfId="34877" xr:uid="{00000000-0005-0000-0000-00003D880000}"/>
    <cellStyle name="Normal 46 23 8" xfId="34878" xr:uid="{00000000-0005-0000-0000-00003E880000}"/>
    <cellStyle name="Normal 46 23 9" xfId="34879" xr:uid="{00000000-0005-0000-0000-00003F880000}"/>
    <cellStyle name="Normal 46 23_Tabla M" xfId="34880" xr:uid="{00000000-0005-0000-0000-000040880000}"/>
    <cellStyle name="Normal 46 24" xfId="34881" xr:uid="{00000000-0005-0000-0000-000041880000}"/>
    <cellStyle name="Normal 46 24 10" xfId="34882" xr:uid="{00000000-0005-0000-0000-000042880000}"/>
    <cellStyle name="Normal 46 24 2" xfId="34883" xr:uid="{00000000-0005-0000-0000-000043880000}"/>
    <cellStyle name="Normal 46 24 3" xfId="34884" xr:uid="{00000000-0005-0000-0000-000044880000}"/>
    <cellStyle name="Normal 46 24 4" xfId="34885" xr:uid="{00000000-0005-0000-0000-000045880000}"/>
    <cellStyle name="Normal 46 24 5" xfId="34886" xr:uid="{00000000-0005-0000-0000-000046880000}"/>
    <cellStyle name="Normal 46 24 6" xfId="34887" xr:uid="{00000000-0005-0000-0000-000047880000}"/>
    <cellStyle name="Normal 46 24 7" xfId="34888" xr:uid="{00000000-0005-0000-0000-000048880000}"/>
    <cellStyle name="Normal 46 24 8" xfId="34889" xr:uid="{00000000-0005-0000-0000-000049880000}"/>
    <cellStyle name="Normal 46 24 9" xfId="34890" xr:uid="{00000000-0005-0000-0000-00004A880000}"/>
    <cellStyle name="Normal 46 24_Tabla M" xfId="34891" xr:uid="{00000000-0005-0000-0000-00004B880000}"/>
    <cellStyle name="Normal 46 25" xfId="34892" xr:uid="{00000000-0005-0000-0000-00004C880000}"/>
    <cellStyle name="Normal 46 25 10" xfId="34893" xr:uid="{00000000-0005-0000-0000-00004D880000}"/>
    <cellStyle name="Normal 46 25 2" xfId="34894" xr:uid="{00000000-0005-0000-0000-00004E880000}"/>
    <cellStyle name="Normal 46 25 3" xfId="34895" xr:uid="{00000000-0005-0000-0000-00004F880000}"/>
    <cellStyle name="Normal 46 25 4" xfId="34896" xr:uid="{00000000-0005-0000-0000-000050880000}"/>
    <cellStyle name="Normal 46 25 5" xfId="34897" xr:uid="{00000000-0005-0000-0000-000051880000}"/>
    <cellStyle name="Normal 46 25 6" xfId="34898" xr:uid="{00000000-0005-0000-0000-000052880000}"/>
    <cellStyle name="Normal 46 25 7" xfId="34899" xr:uid="{00000000-0005-0000-0000-000053880000}"/>
    <cellStyle name="Normal 46 25 8" xfId="34900" xr:uid="{00000000-0005-0000-0000-000054880000}"/>
    <cellStyle name="Normal 46 25 9" xfId="34901" xr:uid="{00000000-0005-0000-0000-000055880000}"/>
    <cellStyle name="Normal 46 25_Tabla M" xfId="34902" xr:uid="{00000000-0005-0000-0000-000056880000}"/>
    <cellStyle name="Normal 46 26" xfId="34903" xr:uid="{00000000-0005-0000-0000-000057880000}"/>
    <cellStyle name="Normal 46 26 10" xfId="34904" xr:uid="{00000000-0005-0000-0000-000058880000}"/>
    <cellStyle name="Normal 46 26 2" xfId="34905" xr:uid="{00000000-0005-0000-0000-000059880000}"/>
    <cellStyle name="Normal 46 26 3" xfId="34906" xr:uid="{00000000-0005-0000-0000-00005A880000}"/>
    <cellStyle name="Normal 46 26 4" xfId="34907" xr:uid="{00000000-0005-0000-0000-00005B880000}"/>
    <cellStyle name="Normal 46 26 5" xfId="34908" xr:uid="{00000000-0005-0000-0000-00005C880000}"/>
    <cellStyle name="Normal 46 26 6" xfId="34909" xr:uid="{00000000-0005-0000-0000-00005D880000}"/>
    <cellStyle name="Normal 46 26 7" xfId="34910" xr:uid="{00000000-0005-0000-0000-00005E880000}"/>
    <cellStyle name="Normal 46 26 8" xfId="34911" xr:uid="{00000000-0005-0000-0000-00005F880000}"/>
    <cellStyle name="Normal 46 26 9" xfId="34912" xr:uid="{00000000-0005-0000-0000-000060880000}"/>
    <cellStyle name="Normal 46 26_Tabla M" xfId="34913" xr:uid="{00000000-0005-0000-0000-000061880000}"/>
    <cellStyle name="Normal 46 27" xfId="34914" xr:uid="{00000000-0005-0000-0000-000062880000}"/>
    <cellStyle name="Normal 46 27 10" xfId="34915" xr:uid="{00000000-0005-0000-0000-000063880000}"/>
    <cellStyle name="Normal 46 27 2" xfId="34916" xr:uid="{00000000-0005-0000-0000-000064880000}"/>
    <cellStyle name="Normal 46 27 3" xfId="34917" xr:uid="{00000000-0005-0000-0000-000065880000}"/>
    <cellStyle name="Normal 46 27 4" xfId="34918" xr:uid="{00000000-0005-0000-0000-000066880000}"/>
    <cellStyle name="Normal 46 27 5" xfId="34919" xr:uid="{00000000-0005-0000-0000-000067880000}"/>
    <cellStyle name="Normal 46 27 6" xfId="34920" xr:uid="{00000000-0005-0000-0000-000068880000}"/>
    <cellStyle name="Normal 46 27 7" xfId="34921" xr:uid="{00000000-0005-0000-0000-000069880000}"/>
    <cellStyle name="Normal 46 27 8" xfId="34922" xr:uid="{00000000-0005-0000-0000-00006A880000}"/>
    <cellStyle name="Normal 46 27 9" xfId="34923" xr:uid="{00000000-0005-0000-0000-00006B880000}"/>
    <cellStyle name="Normal 46 27_Tabla M" xfId="34924" xr:uid="{00000000-0005-0000-0000-00006C880000}"/>
    <cellStyle name="Normal 46 28" xfId="34925" xr:uid="{00000000-0005-0000-0000-00006D880000}"/>
    <cellStyle name="Normal 46 28 10" xfId="34926" xr:uid="{00000000-0005-0000-0000-00006E880000}"/>
    <cellStyle name="Normal 46 28 2" xfId="34927" xr:uid="{00000000-0005-0000-0000-00006F880000}"/>
    <cellStyle name="Normal 46 28 3" xfId="34928" xr:uid="{00000000-0005-0000-0000-000070880000}"/>
    <cellStyle name="Normal 46 28 4" xfId="34929" xr:uid="{00000000-0005-0000-0000-000071880000}"/>
    <cellStyle name="Normal 46 28 5" xfId="34930" xr:uid="{00000000-0005-0000-0000-000072880000}"/>
    <cellStyle name="Normal 46 28 6" xfId="34931" xr:uid="{00000000-0005-0000-0000-000073880000}"/>
    <cellStyle name="Normal 46 28 7" xfId="34932" xr:uid="{00000000-0005-0000-0000-000074880000}"/>
    <cellStyle name="Normal 46 28 8" xfId="34933" xr:uid="{00000000-0005-0000-0000-000075880000}"/>
    <cellStyle name="Normal 46 28 9" xfId="34934" xr:uid="{00000000-0005-0000-0000-000076880000}"/>
    <cellStyle name="Normal 46 28_Tabla M" xfId="34935" xr:uid="{00000000-0005-0000-0000-000077880000}"/>
    <cellStyle name="Normal 46 29" xfId="34936" xr:uid="{00000000-0005-0000-0000-000078880000}"/>
    <cellStyle name="Normal 46 29 10" xfId="34937" xr:uid="{00000000-0005-0000-0000-000079880000}"/>
    <cellStyle name="Normal 46 29 2" xfId="34938" xr:uid="{00000000-0005-0000-0000-00007A880000}"/>
    <cellStyle name="Normal 46 29 3" xfId="34939" xr:uid="{00000000-0005-0000-0000-00007B880000}"/>
    <cellStyle name="Normal 46 29 4" xfId="34940" xr:uid="{00000000-0005-0000-0000-00007C880000}"/>
    <cellStyle name="Normal 46 29 5" xfId="34941" xr:uid="{00000000-0005-0000-0000-00007D880000}"/>
    <cellStyle name="Normal 46 29 6" xfId="34942" xr:uid="{00000000-0005-0000-0000-00007E880000}"/>
    <cellStyle name="Normal 46 29 7" xfId="34943" xr:uid="{00000000-0005-0000-0000-00007F880000}"/>
    <cellStyle name="Normal 46 29 8" xfId="34944" xr:uid="{00000000-0005-0000-0000-000080880000}"/>
    <cellStyle name="Normal 46 29 9" xfId="34945" xr:uid="{00000000-0005-0000-0000-000081880000}"/>
    <cellStyle name="Normal 46 29_Tabla M" xfId="34946" xr:uid="{00000000-0005-0000-0000-000082880000}"/>
    <cellStyle name="Normal 46 3" xfId="34947" xr:uid="{00000000-0005-0000-0000-000083880000}"/>
    <cellStyle name="Normal 46 3 10" xfId="34948" xr:uid="{00000000-0005-0000-0000-000084880000}"/>
    <cellStyle name="Normal 46 3 2" xfId="34949" xr:uid="{00000000-0005-0000-0000-000085880000}"/>
    <cellStyle name="Normal 46 3 3" xfId="34950" xr:uid="{00000000-0005-0000-0000-000086880000}"/>
    <cellStyle name="Normal 46 3 4" xfId="34951" xr:uid="{00000000-0005-0000-0000-000087880000}"/>
    <cellStyle name="Normal 46 3 5" xfId="34952" xr:uid="{00000000-0005-0000-0000-000088880000}"/>
    <cellStyle name="Normal 46 3 6" xfId="34953" xr:uid="{00000000-0005-0000-0000-000089880000}"/>
    <cellStyle name="Normal 46 3 7" xfId="34954" xr:uid="{00000000-0005-0000-0000-00008A880000}"/>
    <cellStyle name="Normal 46 3 8" xfId="34955" xr:uid="{00000000-0005-0000-0000-00008B880000}"/>
    <cellStyle name="Normal 46 3 9" xfId="34956" xr:uid="{00000000-0005-0000-0000-00008C880000}"/>
    <cellStyle name="Normal 46 3_Tabla M" xfId="34957" xr:uid="{00000000-0005-0000-0000-00008D880000}"/>
    <cellStyle name="Normal 46 30" xfId="34958" xr:uid="{00000000-0005-0000-0000-00008E880000}"/>
    <cellStyle name="Normal 46 30 10" xfId="34959" xr:uid="{00000000-0005-0000-0000-00008F880000}"/>
    <cellStyle name="Normal 46 30 2" xfId="34960" xr:uid="{00000000-0005-0000-0000-000090880000}"/>
    <cellStyle name="Normal 46 30 3" xfId="34961" xr:uid="{00000000-0005-0000-0000-000091880000}"/>
    <cellStyle name="Normal 46 30 4" xfId="34962" xr:uid="{00000000-0005-0000-0000-000092880000}"/>
    <cellStyle name="Normal 46 30 5" xfId="34963" xr:uid="{00000000-0005-0000-0000-000093880000}"/>
    <cellStyle name="Normal 46 30 6" xfId="34964" xr:uid="{00000000-0005-0000-0000-000094880000}"/>
    <cellStyle name="Normal 46 30 7" xfId="34965" xr:uid="{00000000-0005-0000-0000-000095880000}"/>
    <cellStyle name="Normal 46 30 8" xfId="34966" xr:uid="{00000000-0005-0000-0000-000096880000}"/>
    <cellStyle name="Normal 46 30 9" xfId="34967" xr:uid="{00000000-0005-0000-0000-000097880000}"/>
    <cellStyle name="Normal 46 30_Tabla M" xfId="34968" xr:uid="{00000000-0005-0000-0000-000098880000}"/>
    <cellStyle name="Normal 46 31" xfId="34969" xr:uid="{00000000-0005-0000-0000-000099880000}"/>
    <cellStyle name="Normal 46 31 10" xfId="34970" xr:uid="{00000000-0005-0000-0000-00009A880000}"/>
    <cellStyle name="Normal 46 31 2" xfId="34971" xr:uid="{00000000-0005-0000-0000-00009B880000}"/>
    <cellStyle name="Normal 46 31 3" xfId="34972" xr:uid="{00000000-0005-0000-0000-00009C880000}"/>
    <cellStyle name="Normal 46 31 4" xfId="34973" xr:uid="{00000000-0005-0000-0000-00009D880000}"/>
    <cellStyle name="Normal 46 31 5" xfId="34974" xr:uid="{00000000-0005-0000-0000-00009E880000}"/>
    <cellStyle name="Normal 46 31 6" xfId="34975" xr:uid="{00000000-0005-0000-0000-00009F880000}"/>
    <cellStyle name="Normal 46 31 7" xfId="34976" xr:uid="{00000000-0005-0000-0000-0000A0880000}"/>
    <cellStyle name="Normal 46 31 8" xfId="34977" xr:uid="{00000000-0005-0000-0000-0000A1880000}"/>
    <cellStyle name="Normal 46 31 9" xfId="34978" xr:uid="{00000000-0005-0000-0000-0000A2880000}"/>
    <cellStyle name="Normal 46 31_Tabla M" xfId="34979" xr:uid="{00000000-0005-0000-0000-0000A3880000}"/>
    <cellStyle name="Normal 46 32" xfId="34980" xr:uid="{00000000-0005-0000-0000-0000A4880000}"/>
    <cellStyle name="Normal 46 32 10" xfId="34981" xr:uid="{00000000-0005-0000-0000-0000A5880000}"/>
    <cellStyle name="Normal 46 32 2" xfId="34982" xr:uid="{00000000-0005-0000-0000-0000A6880000}"/>
    <cellStyle name="Normal 46 32 3" xfId="34983" xr:uid="{00000000-0005-0000-0000-0000A7880000}"/>
    <cellStyle name="Normal 46 32 4" xfId="34984" xr:uid="{00000000-0005-0000-0000-0000A8880000}"/>
    <cellStyle name="Normal 46 32 5" xfId="34985" xr:uid="{00000000-0005-0000-0000-0000A9880000}"/>
    <cellStyle name="Normal 46 32 6" xfId="34986" xr:uid="{00000000-0005-0000-0000-0000AA880000}"/>
    <cellStyle name="Normal 46 32 7" xfId="34987" xr:uid="{00000000-0005-0000-0000-0000AB880000}"/>
    <cellStyle name="Normal 46 32 8" xfId="34988" xr:uid="{00000000-0005-0000-0000-0000AC880000}"/>
    <cellStyle name="Normal 46 32 9" xfId="34989" xr:uid="{00000000-0005-0000-0000-0000AD880000}"/>
    <cellStyle name="Normal 46 32_Tabla M" xfId="34990" xr:uid="{00000000-0005-0000-0000-0000AE880000}"/>
    <cellStyle name="Normal 46 33" xfId="34991" xr:uid="{00000000-0005-0000-0000-0000AF880000}"/>
    <cellStyle name="Normal 46 33 10" xfId="34992" xr:uid="{00000000-0005-0000-0000-0000B0880000}"/>
    <cellStyle name="Normal 46 33 2" xfId="34993" xr:uid="{00000000-0005-0000-0000-0000B1880000}"/>
    <cellStyle name="Normal 46 33 3" xfId="34994" xr:uid="{00000000-0005-0000-0000-0000B2880000}"/>
    <cellStyle name="Normal 46 33 4" xfId="34995" xr:uid="{00000000-0005-0000-0000-0000B3880000}"/>
    <cellStyle name="Normal 46 33 5" xfId="34996" xr:uid="{00000000-0005-0000-0000-0000B4880000}"/>
    <cellStyle name="Normal 46 33 6" xfId="34997" xr:uid="{00000000-0005-0000-0000-0000B5880000}"/>
    <cellStyle name="Normal 46 33 7" xfId="34998" xr:uid="{00000000-0005-0000-0000-0000B6880000}"/>
    <cellStyle name="Normal 46 33 8" xfId="34999" xr:uid="{00000000-0005-0000-0000-0000B7880000}"/>
    <cellStyle name="Normal 46 33 9" xfId="35000" xr:uid="{00000000-0005-0000-0000-0000B8880000}"/>
    <cellStyle name="Normal 46 33_Tabla M" xfId="35001" xr:uid="{00000000-0005-0000-0000-0000B9880000}"/>
    <cellStyle name="Normal 46 34" xfId="35002" xr:uid="{00000000-0005-0000-0000-0000BA880000}"/>
    <cellStyle name="Normal 46 34 10" xfId="35003" xr:uid="{00000000-0005-0000-0000-0000BB880000}"/>
    <cellStyle name="Normal 46 34 2" xfId="35004" xr:uid="{00000000-0005-0000-0000-0000BC880000}"/>
    <cellStyle name="Normal 46 34 3" xfId="35005" xr:uid="{00000000-0005-0000-0000-0000BD880000}"/>
    <cellStyle name="Normal 46 34 4" xfId="35006" xr:uid="{00000000-0005-0000-0000-0000BE880000}"/>
    <cellStyle name="Normal 46 34 5" xfId="35007" xr:uid="{00000000-0005-0000-0000-0000BF880000}"/>
    <cellStyle name="Normal 46 34 6" xfId="35008" xr:uid="{00000000-0005-0000-0000-0000C0880000}"/>
    <cellStyle name="Normal 46 34 7" xfId="35009" xr:uid="{00000000-0005-0000-0000-0000C1880000}"/>
    <cellStyle name="Normal 46 34 8" xfId="35010" xr:uid="{00000000-0005-0000-0000-0000C2880000}"/>
    <cellStyle name="Normal 46 34 9" xfId="35011" xr:uid="{00000000-0005-0000-0000-0000C3880000}"/>
    <cellStyle name="Normal 46 34_Tabla M" xfId="35012" xr:uid="{00000000-0005-0000-0000-0000C4880000}"/>
    <cellStyle name="Normal 46 35" xfId="35013" xr:uid="{00000000-0005-0000-0000-0000C5880000}"/>
    <cellStyle name="Normal 46 35 10" xfId="35014" xr:uid="{00000000-0005-0000-0000-0000C6880000}"/>
    <cellStyle name="Normal 46 35 2" xfId="35015" xr:uid="{00000000-0005-0000-0000-0000C7880000}"/>
    <cellStyle name="Normal 46 35 3" xfId="35016" xr:uid="{00000000-0005-0000-0000-0000C8880000}"/>
    <cellStyle name="Normal 46 35 4" xfId="35017" xr:uid="{00000000-0005-0000-0000-0000C9880000}"/>
    <cellStyle name="Normal 46 35 5" xfId="35018" xr:uid="{00000000-0005-0000-0000-0000CA880000}"/>
    <cellStyle name="Normal 46 35 6" xfId="35019" xr:uid="{00000000-0005-0000-0000-0000CB880000}"/>
    <cellStyle name="Normal 46 35 7" xfId="35020" xr:uid="{00000000-0005-0000-0000-0000CC880000}"/>
    <cellStyle name="Normal 46 35 8" xfId="35021" xr:uid="{00000000-0005-0000-0000-0000CD880000}"/>
    <cellStyle name="Normal 46 35 9" xfId="35022" xr:uid="{00000000-0005-0000-0000-0000CE880000}"/>
    <cellStyle name="Normal 46 35_Tabla M" xfId="35023" xr:uid="{00000000-0005-0000-0000-0000CF880000}"/>
    <cellStyle name="Normal 46 36" xfId="35024" xr:uid="{00000000-0005-0000-0000-0000D0880000}"/>
    <cellStyle name="Normal 46 36 10" xfId="35025" xr:uid="{00000000-0005-0000-0000-0000D1880000}"/>
    <cellStyle name="Normal 46 36 2" xfId="35026" xr:uid="{00000000-0005-0000-0000-0000D2880000}"/>
    <cellStyle name="Normal 46 36 3" xfId="35027" xr:uid="{00000000-0005-0000-0000-0000D3880000}"/>
    <cellStyle name="Normal 46 36 4" xfId="35028" xr:uid="{00000000-0005-0000-0000-0000D4880000}"/>
    <cellStyle name="Normal 46 36 5" xfId="35029" xr:uid="{00000000-0005-0000-0000-0000D5880000}"/>
    <cellStyle name="Normal 46 36 6" xfId="35030" xr:uid="{00000000-0005-0000-0000-0000D6880000}"/>
    <cellStyle name="Normal 46 36 7" xfId="35031" xr:uid="{00000000-0005-0000-0000-0000D7880000}"/>
    <cellStyle name="Normal 46 36 8" xfId="35032" xr:uid="{00000000-0005-0000-0000-0000D8880000}"/>
    <cellStyle name="Normal 46 36 9" xfId="35033" xr:uid="{00000000-0005-0000-0000-0000D9880000}"/>
    <cellStyle name="Normal 46 36_Tabla M" xfId="35034" xr:uid="{00000000-0005-0000-0000-0000DA880000}"/>
    <cellStyle name="Normal 46 37" xfId="35035" xr:uid="{00000000-0005-0000-0000-0000DB880000}"/>
    <cellStyle name="Normal 46 37 10" xfId="35036" xr:uid="{00000000-0005-0000-0000-0000DC880000}"/>
    <cellStyle name="Normal 46 37 2" xfId="35037" xr:uid="{00000000-0005-0000-0000-0000DD880000}"/>
    <cellStyle name="Normal 46 37 3" xfId="35038" xr:uid="{00000000-0005-0000-0000-0000DE880000}"/>
    <cellStyle name="Normal 46 37 4" xfId="35039" xr:uid="{00000000-0005-0000-0000-0000DF880000}"/>
    <cellStyle name="Normal 46 37 5" xfId="35040" xr:uid="{00000000-0005-0000-0000-0000E0880000}"/>
    <cellStyle name="Normal 46 37 6" xfId="35041" xr:uid="{00000000-0005-0000-0000-0000E1880000}"/>
    <cellStyle name="Normal 46 37 7" xfId="35042" xr:uid="{00000000-0005-0000-0000-0000E2880000}"/>
    <cellStyle name="Normal 46 37 8" xfId="35043" xr:uid="{00000000-0005-0000-0000-0000E3880000}"/>
    <cellStyle name="Normal 46 37 9" xfId="35044" xr:uid="{00000000-0005-0000-0000-0000E4880000}"/>
    <cellStyle name="Normal 46 37_Tabla M" xfId="35045" xr:uid="{00000000-0005-0000-0000-0000E5880000}"/>
    <cellStyle name="Normal 46 38" xfId="35046" xr:uid="{00000000-0005-0000-0000-0000E6880000}"/>
    <cellStyle name="Normal 46 38 10" xfId="35047" xr:uid="{00000000-0005-0000-0000-0000E7880000}"/>
    <cellStyle name="Normal 46 38 2" xfId="35048" xr:uid="{00000000-0005-0000-0000-0000E8880000}"/>
    <cellStyle name="Normal 46 38 3" xfId="35049" xr:uid="{00000000-0005-0000-0000-0000E9880000}"/>
    <cellStyle name="Normal 46 38 4" xfId="35050" xr:uid="{00000000-0005-0000-0000-0000EA880000}"/>
    <cellStyle name="Normal 46 38 5" xfId="35051" xr:uid="{00000000-0005-0000-0000-0000EB880000}"/>
    <cellStyle name="Normal 46 38 6" xfId="35052" xr:uid="{00000000-0005-0000-0000-0000EC880000}"/>
    <cellStyle name="Normal 46 38 7" xfId="35053" xr:uid="{00000000-0005-0000-0000-0000ED880000}"/>
    <cellStyle name="Normal 46 38 8" xfId="35054" xr:uid="{00000000-0005-0000-0000-0000EE880000}"/>
    <cellStyle name="Normal 46 38 9" xfId="35055" xr:uid="{00000000-0005-0000-0000-0000EF880000}"/>
    <cellStyle name="Normal 46 38_Tabla M" xfId="35056" xr:uid="{00000000-0005-0000-0000-0000F0880000}"/>
    <cellStyle name="Normal 46 39" xfId="49645" xr:uid="{00000000-0005-0000-0000-0000EDC10000}"/>
    <cellStyle name="Normal 46 4" xfId="35057" xr:uid="{00000000-0005-0000-0000-0000F1880000}"/>
    <cellStyle name="Normal 46 4 10" xfId="35058" xr:uid="{00000000-0005-0000-0000-0000F2880000}"/>
    <cellStyle name="Normal 46 4 2" xfId="35059" xr:uid="{00000000-0005-0000-0000-0000F3880000}"/>
    <cellStyle name="Normal 46 4 3" xfId="35060" xr:uid="{00000000-0005-0000-0000-0000F4880000}"/>
    <cellStyle name="Normal 46 4 4" xfId="35061" xr:uid="{00000000-0005-0000-0000-0000F5880000}"/>
    <cellStyle name="Normal 46 4 5" xfId="35062" xr:uid="{00000000-0005-0000-0000-0000F6880000}"/>
    <cellStyle name="Normal 46 4 6" xfId="35063" xr:uid="{00000000-0005-0000-0000-0000F7880000}"/>
    <cellStyle name="Normal 46 4 7" xfId="35064" xr:uid="{00000000-0005-0000-0000-0000F8880000}"/>
    <cellStyle name="Normal 46 4 8" xfId="35065" xr:uid="{00000000-0005-0000-0000-0000F9880000}"/>
    <cellStyle name="Normal 46 4 9" xfId="35066" xr:uid="{00000000-0005-0000-0000-0000FA880000}"/>
    <cellStyle name="Normal 46 4_Tabla M" xfId="35067" xr:uid="{00000000-0005-0000-0000-0000FB880000}"/>
    <cellStyle name="Normal 46 40" xfId="50013" xr:uid="{00000000-0005-0000-0000-00005DC30000}"/>
    <cellStyle name="Normal 46 41" xfId="49963" xr:uid="{00000000-0005-0000-0000-00002BC30000}"/>
    <cellStyle name="Normal 46 42" xfId="49995" xr:uid="{00000000-0005-0000-0000-00004BC30000}"/>
    <cellStyle name="Normal 46 43" xfId="49974" xr:uid="{00000000-0005-0000-0000-000036C30000}"/>
    <cellStyle name="Normal 46 44" xfId="49985" xr:uid="{00000000-0005-0000-0000-000041C30000}"/>
    <cellStyle name="Normal 46 45" xfId="10670" xr:uid="{00000000-0005-0000-0000-0000AE290000}"/>
    <cellStyle name="Normal 46 5" xfId="35068" xr:uid="{00000000-0005-0000-0000-0000FC880000}"/>
    <cellStyle name="Normal 46 5 10" xfId="35069" xr:uid="{00000000-0005-0000-0000-0000FD880000}"/>
    <cellStyle name="Normal 46 5 2" xfId="35070" xr:uid="{00000000-0005-0000-0000-0000FE880000}"/>
    <cellStyle name="Normal 46 5 3" xfId="35071" xr:uid="{00000000-0005-0000-0000-0000FF880000}"/>
    <cellStyle name="Normal 46 5 4" xfId="35072" xr:uid="{00000000-0005-0000-0000-000000890000}"/>
    <cellStyle name="Normal 46 5 5" xfId="35073" xr:uid="{00000000-0005-0000-0000-000001890000}"/>
    <cellStyle name="Normal 46 5 6" xfId="35074" xr:uid="{00000000-0005-0000-0000-000002890000}"/>
    <cellStyle name="Normal 46 5 7" xfId="35075" xr:uid="{00000000-0005-0000-0000-000003890000}"/>
    <cellStyle name="Normal 46 5 8" xfId="35076" xr:uid="{00000000-0005-0000-0000-000004890000}"/>
    <cellStyle name="Normal 46 5 9" xfId="35077" xr:uid="{00000000-0005-0000-0000-000005890000}"/>
    <cellStyle name="Normal 46 5_Tabla M" xfId="35078" xr:uid="{00000000-0005-0000-0000-000006890000}"/>
    <cellStyle name="Normal 46 6" xfId="35079" xr:uid="{00000000-0005-0000-0000-000007890000}"/>
    <cellStyle name="Normal 46 6 10" xfId="35080" xr:uid="{00000000-0005-0000-0000-000008890000}"/>
    <cellStyle name="Normal 46 6 2" xfId="35081" xr:uid="{00000000-0005-0000-0000-000009890000}"/>
    <cellStyle name="Normal 46 6 3" xfId="35082" xr:uid="{00000000-0005-0000-0000-00000A890000}"/>
    <cellStyle name="Normal 46 6 4" xfId="35083" xr:uid="{00000000-0005-0000-0000-00000B890000}"/>
    <cellStyle name="Normal 46 6 5" xfId="35084" xr:uid="{00000000-0005-0000-0000-00000C890000}"/>
    <cellStyle name="Normal 46 6 6" xfId="35085" xr:uid="{00000000-0005-0000-0000-00000D890000}"/>
    <cellStyle name="Normal 46 6 7" xfId="35086" xr:uid="{00000000-0005-0000-0000-00000E890000}"/>
    <cellStyle name="Normal 46 6 8" xfId="35087" xr:uid="{00000000-0005-0000-0000-00000F890000}"/>
    <cellStyle name="Normal 46 6 9" xfId="35088" xr:uid="{00000000-0005-0000-0000-000010890000}"/>
    <cellStyle name="Normal 46 6_Tabla M" xfId="35089" xr:uid="{00000000-0005-0000-0000-000011890000}"/>
    <cellStyle name="Normal 46 7" xfId="35090" xr:uid="{00000000-0005-0000-0000-000012890000}"/>
    <cellStyle name="Normal 46 7 10" xfId="35091" xr:uid="{00000000-0005-0000-0000-000013890000}"/>
    <cellStyle name="Normal 46 7 2" xfId="35092" xr:uid="{00000000-0005-0000-0000-000014890000}"/>
    <cellStyle name="Normal 46 7 3" xfId="35093" xr:uid="{00000000-0005-0000-0000-000015890000}"/>
    <cellStyle name="Normal 46 7 4" xfId="35094" xr:uid="{00000000-0005-0000-0000-000016890000}"/>
    <cellStyle name="Normal 46 7 5" xfId="35095" xr:uid="{00000000-0005-0000-0000-000017890000}"/>
    <cellStyle name="Normal 46 7 6" xfId="35096" xr:uid="{00000000-0005-0000-0000-000018890000}"/>
    <cellStyle name="Normal 46 7 7" xfId="35097" xr:uid="{00000000-0005-0000-0000-000019890000}"/>
    <cellStyle name="Normal 46 7 8" xfId="35098" xr:uid="{00000000-0005-0000-0000-00001A890000}"/>
    <cellStyle name="Normal 46 7 9" xfId="35099" xr:uid="{00000000-0005-0000-0000-00001B890000}"/>
    <cellStyle name="Normal 46 7_Tabla M" xfId="35100" xr:uid="{00000000-0005-0000-0000-00001C890000}"/>
    <cellStyle name="Normal 46 8" xfId="35101" xr:uid="{00000000-0005-0000-0000-00001D890000}"/>
    <cellStyle name="Normal 46 8 10" xfId="35102" xr:uid="{00000000-0005-0000-0000-00001E890000}"/>
    <cellStyle name="Normal 46 8 2" xfId="35103" xr:uid="{00000000-0005-0000-0000-00001F890000}"/>
    <cellStyle name="Normal 46 8 3" xfId="35104" xr:uid="{00000000-0005-0000-0000-000020890000}"/>
    <cellStyle name="Normal 46 8 4" xfId="35105" xr:uid="{00000000-0005-0000-0000-000021890000}"/>
    <cellStyle name="Normal 46 8 5" xfId="35106" xr:uid="{00000000-0005-0000-0000-000022890000}"/>
    <cellStyle name="Normal 46 8 6" xfId="35107" xr:uid="{00000000-0005-0000-0000-000023890000}"/>
    <cellStyle name="Normal 46 8 7" xfId="35108" xr:uid="{00000000-0005-0000-0000-000024890000}"/>
    <cellStyle name="Normal 46 8 8" xfId="35109" xr:uid="{00000000-0005-0000-0000-000025890000}"/>
    <cellStyle name="Normal 46 8 9" xfId="35110" xr:uid="{00000000-0005-0000-0000-000026890000}"/>
    <cellStyle name="Normal 46 8_Tabla M" xfId="35111" xr:uid="{00000000-0005-0000-0000-000027890000}"/>
    <cellStyle name="Normal 46 9" xfId="35112" xr:uid="{00000000-0005-0000-0000-000028890000}"/>
    <cellStyle name="Normal 46 9 10" xfId="35113" xr:uid="{00000000-0005-0000-0000-000029890000}"/>
    <cellStyle name="Normal 46 9 2" xfId="35114" xr:uid="{00000000-0005-0000-0000-00002A890000}"/>
    <cellStyle name="Normal 46 9 3" xfId="35115" xr:uid="{00000000-0005-0000-0000-00002B890000}"/>
    <cellStyle name="Normal 46 9 4" xfId="35116" xr:uid="{00000000-0005-0000-0000-00002C890000}"/>
    <cellStyle name="Normal 46 9 5" xfId="35117" xr:uid="{00000000-0005-0000-0000-00002D890000}"/>
    <cellStyle name="Normal 46 9 6" xfId="35118" xr:uid="{00000000-0005-0000-0000-00002E890000}"/>
    <cellStyle name="Normal 46 9 7" xfId="35119" xr:uid="{00000000-0005-0000-0000-00002F890000}"/>
    <cellStyle name="Normal 46 9 8" xfId="35120" xr:uid="{00000000-0005-0000-0000-000030890000}"/>
    <cellStyle name="Normal 46 9 9" xfId="35121" xr:uid="{00000000-0005-0000-0000-000031890000}"/>
    <cellStyle name="Normal 46 9_Tabla M" xfId="35122" xr:uid="{00000000-0005-0000-0000-000032890000}"/>
    <cellStyle name="Normal 47" xfId="986" xr:uid="{00000000-0005-0000-0000-0000DA030000}"/>
    <cellStyle name="Normal 47 10" xfId="35123" xr:uid="{00000000-0005-0000-0000-000033890000}"/>
    <cellStyle name="Normal 47 10 10" xfId="35124" xr:uid="{00000000-0005-0000-0000-000034890000}"/>
    <cellStyle name="Normal 47 10 2" xfId="35125" xr:uid="{00000000-0005-0000-0000-000035890000}"/>
    <cellStyle name="Normal 47 10 3" xfId="35126" xr:uid="{00000000-0005-0000-0000-000036890000}"/>
    <cellStyle name="Normal 47 10 4" xfId="35127" xr:uid="{00000000-0005-0000-0000-000037890000}"/>
    <cellStyle name="Normal 47 10 5" xfId="35128" xr:uid="{00000000-0005-0000-0000-000038890000}"/>
    <cellStyle name="Normal 47 10 6" xfId="35129" xr:uid="{00000000-0005-0000-0000-000039890000}"/>
    <cellStyle name="Normal 47 10 7" xfId="35130" xr:uid="{00000000-0005-0000-0000-00003A890000}"/>
    <cellStyle name="Normal 47 10 8" xfId="35131" xr:uid="{00000000-0005-0000-0000-00003B890000}"/>
    <cellStyle name="Normal 47 10 9" xfId="35132" xr:uid="{00000000-0005-0000-0000-00003C890000}"/>
    <cellStyle name="Normal 47 10_Tabla M" xfId="35133" xr:uid="{00000000-0005-0000-0000-00003D890000}"/>
    <cellStyle name="Normal 47 11" xfId="35134" xr:uid="{00000000-0005-0000-0000-00003E890000}"/>
    <cellStyle name="Normal 47 11 10" xfId="35135" xr:uid="{00000000-0005-0000-0000-00003F890000}"/>
    <cellStyle name="Normal 47 11 2" xfId="35136" xr:uid="{00000000-0005-0000-0000-000040890000}"/>
    <cellStyle name="Normal 47 11 3" xfId="35137" xr:uid="{00000000-0005-0000-0000-000041890000}"/>
    <cellStyle name="Normal 47 11 4" xfId="35138" xr:uid="{00000000-0005-0000-0000-000042890000}"/>
    <cellStyle name="Normal 47 11 5" xfId="35139" xr:uid="{00000000-0005-0000-0000-000043890000}"/>
    <cellStyle name="Normal 47 11 6" xfId="35140" xr:uid="{00000000-0005-0000-0000-000044890000}"/>
    <cellStyle name="Normal 47 11 7" xfId="35141" xr:uid="{00000000-0005-0000-0000-000045890000}"/>
    <cellStyle name="Normal 47 11 8" xfId="35142" xr:uid="{00000000-0005-0000-0000-000046890000}"/>
    <cellStyle name="Normal 47 11 9" xfId="35143" xr:uid="{00000000-0005-0000-0000-000047890000}"/>
    <cellStyle name="Normal 47 11_Tabla M" xfId="35144" xr:uid="{00000000-0005-0000-0000-000048890000}"/>
    <cellStyle name="Normal 47 12" xfId="35145" xr:uid="{00000000-0005-0000-0000-000049890000}"/>
    <cellStyle name="Normal 47 12 10" xfId="35146" xr:uid="{00000000-0005-0000-0000-00004A890000}"/>
    <cellStyle name="Normal 47 12 2" xfId="35147" xr:uid="{00000000-0005-0000-0000-00004B890000}"/>
    <cellStyle name="Normal 47 12 3" xfId="35148" xr:uid="{00000000-0005-0000-0000-00004C890000}"/>
    <cellStyle name="Normal 47 12 4" xfId="35149" xr:uid="{00000000-0005-0000-0000-00004D890000}"/>
    <cellStyle name="Normal 47 12 5" xfId="35150" xr:uid="{00000000-0005-0000-0000-00004E890000}"/>
    <cellStyle name="Normal 47 12 6" xfId="35151" xr:uid="{00000000-0005-0000-0000-00004F890000}"/>
    <cellStyle name="Normal 47 12 7" xfId="35152" xr:uid="{00000000-0005-0000-0000-000050890000}"/>
    <cellStyle name="Normal 47 12 8" xfId="35153" xr:uid="{00000000-0005-0000-0000-000051890000}"/>
    <cellStyle name="Normal 47 12 9" xfId="35154" xr:uid="{00000000-0005-0000-0000-000052890000}"/>
    <cellStyle name="Normal 47 12_Tabla M" xfId="35155" xr:uid="{00000000-0005-0000-0000-000053890000}"/>
    <cellStyle name="Normal 47 13" xfId="35156" xr:uid="{00000000-0005-0000-0000-000054890000}"/>
    <cellStyle name="Normal 47 13 10" xfId="35157" xr:uid="{00000000-0005-0000-0000-000055890000}"/>
    <cellStyle name="Normal 47 13 2" xfId="35158" xr:uid="{00000000-0005-0000-0000-000056890000}"/>
    <cellStyle name="Normal 47 13 3" xfId="35159" xr:uid="{00000000-0005-0000-0000-000057890000}"/>
    <cellStyle name="Normal 47 13 4" xfId="35160" xr:uid="{00000000-0005-0000-0000-000058890000}"/>
    <cellStyle name="Normal 47 13 5" xfId="35161" xr:uid="{00000000-0005-0000-0000-000059890000}"/>
    <cellStyle name="Normal 47 13 6" xfId="35162" xr:uid="{00000000-0005-0000-0000-00005A890000}"/>
    <cellStyle name="Normal 47 13 7" xfId="35163" xr:uid="{00000000-0005-0000-0000-00005B890000}"/>
    <cellStyle name="Normal 47 13 8" xfId="35164" xr:uid="{00000000-0005-0000-0000-00005C890000}"/>
    <cellStyle name="Normal 47 13 9" xfId="35165" xr:uid="{00000000-0005-0000-0000-00005D890000}"/>
    <cellStyle name="Normal 47 13_Tabla M" xfId="35166" xr:uid="{00000000-0005-0000-0000-00005E890000}"/>
    <cellStyle name="Normal 47 14" xfId="35167" xr:uid="{00000000-0005-0000-0000-00005F890000}"/>
    <cellStyle name="Normal 47 14 10" xfId="35168" xr:uid="{00000000-0005-0000-0000-000060890000}"/>
    <cellStyle name="Normal 47 14 2" xfId="35169" xr:uid="{00000000-0005-0000-0000-000061890000}"/>
    <cellStyle name="Normal 47 14 3" xfId="35170" xr:uid="{00000000-0005-0000-0000-000062890000}"/>
    <cellStyle name="Normal 47 14 4" xfId="35171" xr:uid="{00000000-0005-0000-0000-000063890000}"/>
    <cellStyle name="Normal 47 14 5" xfId="35172" xr:uid="{00000000-0005-0000-0000-000064890000}"/>
    <cellStyle name="Normal 47 14 6" xfId="35173" xr:uid="{00000000-0005-0000-0000-000065890000}"/>
    <cellStyle name="Normal 47 14 7" xfId="35174" xr:uid="{00000000-0005-0000-0000-000066890000}"/>
    <cellStyle name="Normal 47 14 8" xfId="35175" xr:uid="{00000000-0005-0000-0000-000067890000}"/>
    <cellStyle name="Normal 47 14 9" xfId="35176" xr:uid="{00000000-0005-0000-0000-000068890000}"/>
    <cellStyle name="Normal 47 14_Tabla M" xfId="35177" xr:uid="{00000000-0005-0000-0000-000069890000}"/>
    <cellStyle name="Normal 47 15" xfId="35178" xr:uid="{00000000-0005-0000-0000-00006A890000}"/>
    <cellStyle name="Normal 47 15 10" xfId="35179" xr:uid="{00000000-0005-0000-0000-00006B890000}"/>
    <cellStyle name="Normal 47 15 2" xfId="35180" xr:uid="{00000000-0005-0000-0000-00006C890000}"/>
    <cellStyle name="Normal 47 15 3" xfId="35181" xr:uid="{00000000-0005-0000-0000-00006D890000}"/>
    <cellStyle name="Normal 47 15 4" xfId="35182" xr:uid="{00000000-0005-0000-0000-00006E890000}"/>
    <cellStyle name="Normal 47 15 5" xfId="35183" xr:uid="{00000000-0005-0000-0000-00006F890000}"/>
    <cellStyle name="Normal 47 15 6" xfId="35184" xr:uid="{00000000-0005-0000-0000-000070890000}"/>
    <cellStyle name="Normal 47 15 7" xfId="35185" xr:uid="{00000000-0005-0000-0000-000071890000}"/>
    <cellStyle name="Normal 47 15 8" xfId="35186" xr:uid="{00000000-0005-0000-0000-000072890000}"/>
    <cellStyle name="Normal 47 15 9" xfId="35187" xr:uid="{00000000-0005-0000-0000-000073890000}"/>
    <cellStyle name="Normal 47 15_Tabla M" xfId="35188" xr:uid="{00000000-0005-0000-0000-000074890000}"/>
    <cellStyle name="Normal 47 16" xfId="35189" xr:uid="{00000000-0005-0000-0000-000075890000}"/>
    <cellStyle name="Normal 47 16 10" xfId="35190" xr:uid="{00000000-0005-0000-0000-000076890000}"/>
    <cellStyle name="Normal 47 16 2" xfId="35191" xr:uid="{00000000-0005-0000-0000-000077890000}"/>
    <cellStyle name="Normal 47 16 3" xfId="35192" xr:uid="{00000000-0005-0000-0000-000078890000}"/>
    <cellStyle name="Normal 47 16 4" xfId="35193" xr:uid="{00000000-0005-0000-0000-000079890000}"/>
    <cellStyle name="Normal 47 16 5" xfId="35194" xr:uid="{00000000-0005-0000-0000-00007A890000}"/>
    <cellStyle name="Normal 47 16 6" xfId="35195" xr:uid="{00000000-0005-0000-0000-00007B890000}"/>
    <cellStyle name="Normal 47 16 7" xfId="35196" xr:uid="{00000000-0005-0000-0000-00007C890000}"/>
    <cellStyle name="Normal 47 16 8" xfId="35197" xr:uid="{00000000-0005-0000-0000-00007D890000}"/>
    <cellStyle name="Normal 47 16 9" xfId="35198" xr:uid="{00000000-0005-0000-0000-00007E890000}"/>
    <cellStyle name="Normal 47 16_Tabla M" xfId="35199" xr:uid="{00000000-0005-0000-0000-00007F890000}"/>
    <cellStyle name="Normal 47 17" xfId="35200" xr:uid="{00000000-0005-0000-0000-000080890000}"/>
    <cellStyle name="Normal 47 17 10" xfId="35201" xr:uid="{00000000-0005-0000-0000-000081890000}"/>
    <cellStyle name="Normal 47 17 2" xfId="35202" xr:uid="{00000000-0005-0000-0000-000082890000}"/>
    <cellStyle name="Normal 47 17 3" xfId="35203" xr:uid="{00000000-0005-0000-0000-000083890000}"/>
    <cellStyle name="Normal 47 17 4" xfId="35204" xr:uid="{00000000-0005-0000-0000-000084890000}"/>
    <cellStyle name="Normal 47 17 5" xfId="35205" xr:uid="{00000000-0005-0000-0000-000085890000}"/>
    <cellStyle name="Normal 47 17 6" xfId="35206" xr:uid="{00000000-0005-0000-0000-000086890000}"/>
    <cellStyle name="Normal 47 17 7" xfId="35207" xr:uid="{00000000-0005-0000-0000-000087890000}"/>
    <cellStyle name="Normal 47 17 8" xfId="35208" xr:uid="{00000000-0005-0000-0000-000088890000}"/>
    <cellStyle name="Normal 47 17 9" xfId="35209" xr:uid="{00000000-0005-0000-0000-000089890000}"/>
    <cellStyle name="Normal 47 17_Tabla M" xfId="35210" xr:uid="{00000000-0005-0000-0000-00008A890000}"/>
    <cellStyle name="Normal 47 18" xfId="35211" xr:uid="{00000000-0005-0000-0000-00008B890000}"/>
    <cellStyle name="Normal 47 18 10" xfId="35212" xr:uid="{00000000-0005-0000-0000-00008C890000}"/>
    <cellStyle name="Normal 47 18 2" xfId="35213" xr:uid="{00000000-0005-0000-0000-00008D890000}"/>
    <cellStyle name="Normal 47 18 3" xfId="35214" xr:uid="{00000000-0005-0000-0000-00008E890000}"/>
    <cellStyle name="Normal 47 18 4" xfId="35215" xr:uid="{00000000-0005-0000-0000-00008F890000}"/>
    <cellStyle name="Normal 47 18 5" xfId="35216" xr:uid="{00000000-0005-0000-0000-000090890000}"/>
    <cellStyle name="Normal 47 18 6" xfId="35217" xr:uid="{00000000-0005-0000-0000-000091890000}"/>
    <cellStyle name="Normal 47 18 7" xfId="35218" xr:uid="{00000000-0005-0000-0000-000092890000}"/>
    <cellStyle name="Normal 47 18 8" xfId="35219" xr:uid="{00000000-0005-0000-0000-000093890000}"/>
    <cellStyle name="Normal 47 18 9" xfId="35220" xr:uid="{00000000-0005-0000-0000-000094890000}"/>
    <cellStyle name="Normal 47 18_Tabla M" xfId="35221" xr:uid="{00000000-0005-0000-0000-000095890000}"/>
    <cellStyle name="Normal 47 19" xfId="35222" xr:uid="{00000000-0005-0000-0000-000096890000}"/>
    <cellStyle name="Normal 47 19 10" xfId="35223" xr:uid="{00000000-0005-0000-0000-000097890000}"/>
    <cellStyle name="Normal 47 19 2" xfId="35224" xr:uid="{00000000-0005-0000-0000-000098890000}"/>
    <cellStyle name="Normal 47 19 3" xfId="35225" xr:uid="{00000000-0005-0000-0000-000099890000}"/>
    <cellStyle name="Normal 47 19 4" xfId="35226" xr:uid="{00000000-0005-0000-0000-00009A890000}"/>
    <cellStyle name="Normal 47 19 5" xfId="35227" xr:uid="{00000000-0005-0000-0000-00009B890000}"/>
    <cellStyle name="Normal 47 19 6" xfId="35228" xr:uid="{00000000-0005-0000-0000-00009C890000}"/>
    <cellStyle name="Normal 47 19 7" xfId="35229" xr:uid="{00000000-0005-0000-0000-00009D890000}"/>
    <cellStyle name="Normal 47 19 8" xfId="35230" xr:uid="{00000000-0005-0000-0000-00009E890000}"/>
    <cellStyle name="Normal 47 19 9" xfId="35231" xr:uid="{00000000-0005-0000-0000-00009F890000}"/>
    <cellStyle name="Normal 47 19_Tabla M" xfId="35232" xr:uid="{00000000-0005-0000-0000-0000A0890000}"/>
    <cellStyle name="Normal 47 2" xfId="3588" xr:uid="{00000000-0005-0000-0000-0000040E0000}"/>
    <cellStyle name="Normal 47 2 10" xfId="35233" xr:uid="{00000000-0005-0000-0000-0000A1890000}"/>
    <cellStyle name="Normal 47 2 11" xfId="49678" xr:uid="{00000000-0005-0000-0000-00000EC20000}"/>
    <cellStyle name="Normal 47 2 12" xfId="50062" xr:uid="{00000000-0005-0000-0000-00008EC30000}"/>
    <cellStyle name="Normal 47 2 13" xfId="10672" xr:uid="{00000000-0005-0000-0000-0000B0290000}"/>
    <cellStyle name="Normal 47 2 2" xfId="13269" xr:uid="{00000000-0005-0000-0000-0000D5330000}"/>
    <cellStyle name="Normal 47 2 2 2" xfId="13573" xr:uid="{00000000-0005-0000-0000-000005350000}"/>
    <cellStyle name="Normal 47 2 2 3" xfId="49775" xr:uid="{00000000-0005-0000-0000-00006FC20000}"/>
    <cellStyle name="Normal 47 2 2 4" xfId="50159" xr:uid="{00000000-0005-0000-0000-0000EFC30000}"/>
    <cellStyle name="Normal 47 2 3" xfId="13365" xr:uid="{00000000-0005-0000-0000-000035340000}"/>
    <cellStyle name="Normal 47 2 3 2" xfId="13666" xr:uid="{00000000-0005-0000-0000-000062350000}"/>
    <cellStyle name="Normal 47 2 3 3" xfId="49868" xr:uid="{00000000-0005-0000-0000-0000CCC20000}"/>
    <cellStyle name="Normal 47 2 3 4" xfId="50252" xr:uid="{00000000-0005-0000-0000-00004CC40000}"/>
    <cellStyle name="Normal 47 2 4" xfId="13161" xr:uid="{00000000-0005-0000-0000-000069330000}"/>
    <cellStyle name="Normal 47 2 5" xfId="13480" xr:uid="{00000000-0005-0000-0000-0000A8340000}"/>
    <cellStyle name="Normal 47 2 6" xfId="35234" xr:uid="{00000000-0005-0000-0000-0000A2890000}"/>
    <cellStyle name="Normal 47 2 7" xfId="35235" xr:uid="{00000000-0005-0000-0000-0000A3890000}"/>
    <cellStyle name="Normal 47 2 8" xfId="35236" xr:uid="{00000000-0005-0000-0000-0000A4890000}"/>
    <cellStyle name="Normal 47 2 9" xfId="35237" xr:uid="{00000000-0005-0000-0000-0000A5890000}"/>
    <cellStyle name="Normal 47 2_Tabla M" xfId="35238" xr:uid="{00000000-0005-0000-0000-0000A6890000}"/>
    <cellStyle name="Normal 47 20" xfId="35239" xr:uid="{00000000-0005-0000-0000-0000A7890000}"/>
    <cellStyle name="Normal 47 20 10" xfId="35240" xr:uid="{00000000-0005-0000-0000-0000A8890000}"/>
    <cellStyle name="Normal 47 20 2" xfId="35241" xr:uid="{00000000-0005-0000-0000-0000A9890000}"/>
    <cellStyle name="Normal 47 20 3" xfId="35242" xr:uid="{00000000-0005-0000-0000-0000AA890000}"/>
    <cellStyle name="Normal 47 20 4" xfId="35243" xr:uid="{00000000-0005-0000-0000-0000AB890000}"/>
    <cellStyle name="Normal 47 20 5" xfId="35244" xr:uid="{00000000-0005-0000-0000-0000AC890000}"/>
    <cellStyle name="Normal 47 20 6" xfId="35245" xr:uid="{00000000-0005-0000-0000-0000AD890000}"/>
    <cellStyle name="Normal 47 20 7" xfId="35246" xr:uid="{00000000-0005-0000-0000-0000AE890000}"/>
    <cellStyle name="Normal 47 20 8" xfId="35247" xr:uid="{00000000-0005-0000-0000-0000AF890000}"/>
    <cellStyle name="Normal 47 20 9" xfId="35248" xr:uid="{00000000-0005-0000-0000-0000B0890000}"/>
    <cellStyle name="Normal 47 20_Tabla M" xfId="35249" xr:uid="{00000000-0005-0000-0000-0000B1890000}"/>
    <cellStyle name="Normal 47 21" xfId="35250" xr:uid="{00000000-0005-0000-0000-0000B2890000}"/>
    <cellStyle name="Normal 47 21 10" xfId="35251" xr:uid="{00000000-0005-0000-0000-0000B3890000}"/>
    <cellStyle name="Normal 47 21 2" xfId="35252" xr:uid="{00000000-0005-0000-0000-0000B4890000}"/>
    <cellStyle name="Normal 47 21 3" xfId="35253" xr:uid="{00000000-0005-0000-0000-0000B5890000}"/>
    <cellStyle name="Normal 47 21 4" xfId="35254" xr:uid="{00000000-0005-0000-0000-0000B6890000}"/>
    <cellStyle name="Normal 47 21 5" xfId="35255" xr:uid="{00000000-0005-0000-0000-0000B7890000}"/>
    <cellStyle name="Normal 47 21 6" xfId="35256" xr:uid="{00000000-0005-0000-0000-0000B8890000}"/>
    <cellStyle name="Normal 47 21 7" xfId="35257" xr:uid="{00000000-0005-0000-0000-0000B9890000}"/>
    <cellStyle name="Normal 47 21 8" xfId="35258" xr:uid="{00000000-0005-0000-0000-0000BA890000}"/>
    <cellStyle name="Normal 47 21 9" xfId="35259" xr:uid="{00000000-0005-0000-0000-0000BB890000}"/>
    <cellStyle name="Normal 47 21_Tabla M" xfId="35260" xr:uid="{00000000-0005-0000-0000-0000BC890000}"/>
    <cellStyle name="Normal 47 22" xfId="35261" xr:uid="{00000000-0005-0000-0000-0000BD890000}"/>
    <cellStyle name="Normal 47 22 10" xfId="35262" xr:uid="{00000000-0005-0000-0000-0000BE890000}"/>
    <cellStyle name="Normal 47 22 2" xfId="35263" xr:uid="{00000000-0005-0000-0000-0000BF890000}"/>
    <cellStyle name="Normal 47 22 3" xfId="35264" xr:uid="{00000000-0005-0000-0000-0000C0890000}"/>
    <cellStyle name="Normal 47 22 4" xfId="35265" xr:uid="{00000000-0005-0000-0000-0000C1890000}"/>
    <cellStyle name="Normal 47 22 5" xfId="35266" xr:uid="{00000000-0005-0000-0000-0000C2890000}"/>
    <cellStyle name="Normal 47 22 6" xfId="35267" xr:uid="{00000000-0005-0000-0000-0000C3890000}"/>
    <cellStyle name="Normal 47 22 7" xfId="35268" xr:uid="{00000000-0005-0000-0000-0000C4890000}"/>
    <cellStyle name="Normal 47 22 8" xfId="35269" xr:uid="{00000000-0005-0000-0000-0000C5890000}"/>
    <cellStyle name="Normal 47 22 9" xfId="35270" xr:uid="{00000000-0005-0000-0000-0000C6890000}"/>
    <cellStyle name="Normal 47 22_Tabla M" xfId="35271" xr:uid="{00000000-0005-0000-0000-0000C7890000}"/>
    <cellStyle name="Normal 47 23" xfId="35272" xr:uid="{00000000-0005-0000-0000-0000C8890000}"/>
    <cellStyle name="Normal 47 23 10" xfId="35273" xr:uid="{00000000-0005-0000-0000-0000C9890000}"/>
    <cellStyle name="Normal 47 23 2" xfId="35274" xr:uid="{00000000-0005-0000-0000-0000CA890000}"/>
    <cellStyle name="Normal 47 23 3" xfId="35275" xr:uid="{00000000-0005-0000-0000-0000CB890000}"/>
    <cellStyle name="Normal 47 23 4" xfId="35276" xr:uid="{00000000-0005-0000-0000-0000CC890000}"/>
    <cellStyle name="Normal 47 23 5" xfId="35277" xr:uid="{00000000-0005-0000-0000-0000CD890000}"/>
    <cellStyle name="Normal 47 23 6" xfId="35278" xr:uid="{00000000-0005-0000-0000-0000CE890000}"/>
    <cellStyle name="Normal 47 23 7" xfId="35279" xr:uid="{00000000-0005-0000-0000-0000CF890000}"/>
    <cellStyle name="Normal 47 23 8" xfId="35280" xr:uid="{00000000-0005-0000-0000-0000D0890000}"/>
    <cellStyle name="Normal 47 23 9" xfId="35281" xr:uid="{00000000-0005-0000-0000-0000D1890000}"/>
    <cellStyle name="Normal 47 23_Tabla M" xfId="35282" xr:uid="{00000000-0005-0000-0000-0000D2890000}"/>
    <cellStyle name="Normal 47 24" xfId="35283" xr:uid="{00000000-0005-0000-0000-0000D3890000}"/>
    <cellStyle name="Normal 47 24 10" xfId="35284" xr:uid="{00000000-0005-0000-0000-0000D4890000}"/>
    <cellStyle name="Normal 47 24 2" xfId="35285" xr:uid="{00000000-0005-0000-0000-0000D5890000}"/>
    <cellStyle name="Normal 47 24 3" xfId="35286" xr:uid="{00000000-0005-0000-0000-0000D6890000}"/>
    <cellStyle name="Normal 47 24 4" xfId="35287" xr:uid="{00000000-0005-0000-0000-0000D7890000}"/>
    <cellStyle name="Normal 47 24 5" xfId="35288" xr:uid="{00000000-0005-0000-0000-0000D8890000}"/>
    <cellStyle name="Normal 47 24 6" xfId="35289" xr:uid="{00000000-0005-0000-0000-0000D9890000}"/>
    <cellStyle name="Normal 47 24 7" xfId="35290" xr:uid="{00000000-0005-0000-0000-0000DA890000}"/>
    <cellStyle name="Normal 47 24 8" xfId="35291" xr:uid="{00000000-0005-0000-0000-0000DB890000}"/>
    <cellStyle name="Normal 47 24 9" xfId="35292" xr:uid="{00000000-0005-0000-0000-0000DC890000}"/>
    <cellStyle name="Normal 47 24_Tabla M" xfId="35293" xr:uid="{00000000-0005-0000-0000-0000DD890000}"/>
    <cellStyle name="Normal 47 25" xfId="35294" xr:uid="{00000000-0005-0000-0000-0000DE890000}"/>
    <cellStyle name="Normal 47 25 10" xfId="35295" xr:uid="{00000000-0005-0000-0000-0000DF890000}"/>
    <cellStyle name="Normal 47 25 2" xfId="35296" xr:uid="{00000000-0005-0000-0000-0000E0890000}"/>
    <cellStyle name="Normal 47 25 3" xfId="35297" xr:uid="{00000000-0005-0000-0000-0000E1890000}"/>
    <cellStyle name="Normal 47 25 4" xfId="35298" xr:uid="{00000000-0005-0000-0000-0000E2890000}"/>
    <cellStyle name="Normal 47 25 5" xfId="35299" xr:uid="{00000000-0005-0000-0000-0000E3890000}"/>
    <cellStyle name="Normal 47 25 6" xfId="35300" xr:uid="{00000000-0005-0000-0000-0000E4890000}"/>
    <cellStyle name="Normal 47 25 7" xfId="35301" xr:uid="{00000000-0005-0000-0000-0000E5890000}"/>
    <cellStyle name="Normal 47 25 8" xfId="35302" xr:uid="{00000000-0005-0000-0000-0000E6890000}"/>
    <cellStyle name="Normal 47 25 9" xfId="35303" xr:uid="{00000000-0005-0000-0000-0000E7890000}"/>
    <cellStyle name="Normal 47 25_Tabla M" xfId="35304" xr:uid="{00000000-0005-0000-0000-0000E8890000}"/>
    <cellStyle name="Normal 47 26" xfId="35305" xr:uid="{00000000-0005-0000-0000-0000E9890000}"/>
    <cellStyle name="Normal 47 26 10" xfId="35306" xr:uid="{00000000-0005-0000-0000-0000EA890000}"/>
    <cellStyle name="Normal 47 26 2" xfId="35307" xr:uid="{00000000-0005-0000-0000-0000EB890000}"/>
    <cellStyle name="Normal 47 26 3" xfId="35308" xr:uid="{00000000-0005-0000-0000-0000EC890000}"/>
    <cellStyle name="Normal 47 26 4" xfId="35309" xr:uid="{00000000-0005-0000-0000-0000ED890000}"/>
    <cellStyle name="Normal 47 26 5" xfId="35310" xr:uid="{00000000-0005-0000-0000-0000EE890000}"/>
    <cellStyle name="Normal 47 26 6" xfId="35311" xr:uid="{00000000-0005-0000-0000-0000EF890000}"/>
    <cellStyle name="Normal 47 26 7" xfId="35312" xr:uid="{00000000-0005-0000-0000-0000F0890000}"/>
    <cellStyle name="Normal 47 26 8" xfId="35313" xr:uid="{00000000-0005-0000-0000-0000F1890000}"/>
    <cellStyle name="Normal 47 26 9" xfId="35314" xr:uid="{00000000-0005-0000-0000-0000F2890000}"/>
    <cellStyle name="Normal 47 26_Tabla M" xfId="35315" xr:uid="{00000000-0005-0000-0000-0000F3890000}"/>
    <cellStyle name="Normal 47 27" xfId="35316" xr:uid="{00000000-0005-0000-0000-0000F4890000}"/>
    <cellStyle name="Normal 47 27 10" xfId="35317" xr:uid="{00000000-0005-0000-0000-0000F5890000}"/>
    <cellStyle name="Normal 47 27 2" xfId="35318" xr:uid="{00000000-0005-0000-0000-0000F6890000}"/>
    <cellStyle name="Normal 47 27 3" xfId="35319" xr:uid="{00000000-0005-0000-0000-0000F7890000}"/>
    <cellStyle name="Normal 47 27 4" xfId="35320" xr:uid="{00000000-0005-0000-0000-0000F8890000}"/>
    <cellStyle name="Normal 47 27 5" xfId="35321" xr:uid="{00000000-0005-0000-0000-0000F9890000}"/>
    <cellStyle name="Normal 47 27 6" xfId="35322" xr:uid="{00000000-0005-0000-0000-0000FA890000}"/>
    <cellStyle name="Normal 47 27 7" xfId="35323" xr:uid="{00000000-0005-0000-0000-0000FB890000}"/>
    <cellStyle name="Normal 47 27 8" xfId="35324" xr:uid="{00000000-0005-0000-0000-0000FC890000}"/>
    <cellStyle name="Normal 47 27 9" xfId="35325" xr:uid="{00000000-0005-0000-0000-0000FD890000}"/>
    <cellStyle name="Normal 47 27_Tabla M" xfId="35326" xr:uid="{00000000-0005-0000-0000-0000FE890000}"/>
    <cellStyle name="Normal 47 28" xfId="35327" xr:uid="{00000000-0005-0000-0000-0000FF890000}"/>
    <cellStyle name="Normal 47 28 10" xfId="35328" xr:uid="{00000000-0005-0000-0000-0000008A0000}"/>
    <cellStyle name="Normal 47 28 2" xfId="35329" xr:uid="{00000000-0005-0000-0000-0000018A0000}"/>
    <cellStyle name="Normal 47 28 3" xfId="35330" xr:uid="{00000000-0005-0000-0000-0000028A0000}"/>
    <cellStyle name="Normal 47 28 4" xfId="35331" xr:uid="{00000000-0005-0000-0000-0000038A0000}"/>
    <cellStyle name="Normal 47 28 5" xfId="35332" xr:uid="{00000000-0005-0000-0000-0000048A0000}"/>
    <cellStyle name="Normal 47 28 6" xfId="35333" xr:uid="{00000000-0005-0000-0000-0000058A0000}"/>
    <cellStyle name="Normal 47 28 7" xfId="35334" xr:uid="{00000000-0005-0000-0000-0000068A0000}"/>
    <cellStyle name="Normal 47 28 8" xfId="35335" xr:uid="{00000000-0005-0000-0000-0000078A0000}"/>
    <cellStyle name="Normal 47 28 9" xfId="35336" xr:uid="{00000000-0005-0000-0000-0000088A0000}"/>
    <cellStyle name="Normal 47 28_Tabla M" xfId="35337" xr:uid="{00000000-0005-0000-0000-0000098A0000}"/>
    <cellStyle name="Normal 47 29" xfId="35338" xr:uid="{00000000-0005-0000-0000-00000A8A0000}"/>
    <cellStyle name="Normal 47 29 10" xfId="35339" xr:uid="{00000000-0005-0000-0000-00000B8A0000}"/>
    <cellStyle name="Normal 47 29 2" xfId="35340" xr:uid="{00000000-0005-0000-0000-00000C8A0000}"/>
    <cellStyle name="Normal 47 29 3" xfId="35341" xr:uid="{00000000-0005-0000-0000-00000D8A0000}"/>
    <cellStyle name="Normal 47 29 4" xfId="35342" xr:uid="{00000000-0005-0000-0000-00000E8A0000}"/>
    <cellStyle name="Normal 47 29 5" xfId="35343" xr:uid="{00000000-0005-0000-0000-00000F8A0000}"/>
    <cellStyle name="Normal 47 29 6" xfId="35344" xr:uid="{00000000-0005-0000-0000-0000108A0000}"/>
    <cellStyle name="Normal 47 29 7" xfId="35345" xr:uid="{00000000-0005-0000-0000-0000118A0000}"/>
    <cellStyle name="Normal 47 29 8" xfId="35346" xr:uid="{00000000-0005-0000-0000-0000128A0000}"/>
    <cellStyle name="Normal 47 29 9" xfId="35347" xr:uid="{00000000-0005-0000-0000-0000138A0000}"/>
    <cellStyle name="Normal 47 29_Tabla M" xfId="35348" xr:uid="{00000000-0005-0000-0000-0000148A0000}"/>
    <cellStyle name="Normal 47 3" xfId="3587" xr:uid="{00000000-0005-0000-0000-0000030E0000}"/>
    <cellStyle name="Normal 47 3 10" xfId="35349" xr:uid="{00000000-0005-0000-0000-0000158A0000}"/>
    <cellStyle name="Normal 47 3 11" xfId="49712" xr:uid="{00000000-0005-0000-0000-000030C20000}"/>
    <cellStyle name="Normal 47 3 12" xfId="50096" xr:uid="{00000000-0005-0000-0000-0000B0C30000}"/>
    <cellStyle name="Normal 47 3 13" xfId="10673" xr:uid="{00000000-0005-0000-0000-0000B1290000}"/>
    <cellStyle name="Normal 47 3 2" xfId="13300" xr:uid="{00000000-0005-0000-0000-0000F4330000}"/>
    <cellStyle name="Normal 47 3 2 2" xfId="13604" xr:uid="{00000000-0005-0000-0000-000024350000}"/>
    <cellStyle name="Normal 47 3 2 3" xfId="49806" xr:uid="{00000000-0005-0000-0000-00008EC20000}"/>
    <cellStyle name="Normal 47 3 2 4" xfId="50190" xr:uid="{00000000-0005-0000-0000-00000EC40000}"/>
    <cellStyle name="Normal 47 3 3" xfId="13396" xr:uid="{00000000-0005-0000-0000-000054340000}"/>
    <cellStyle name="Normal 47 3 3 2" xfId="13697" xr:uid="{00000000-0005-0000-0000-000081350000}"/>
    <cellStyle name="Normal 47 3 3 3" xfId="49899" xr:uid="{00000000-0005-0000-0000-0000EBC20000}"/>
    <cellStyle name="Normal 47 3 3 4" xfId="50283" xr:uid="{00000000-0005-0000-0000-00006BC40000}"/>
    <cellStyle name="Normal 47 3 4" xfId="13200" xr:uid="{00000000-0005-0000-0000-000090330000}"/>
    <cellStyle name="Normal 47 3 5" xfId="13511" xr:uid="{00000000-0005-0000-0000-0000C7340000}"/>
    <cellStyle name="Normal 47 3 6" xfId="35350" xr:uid="{00000000-0005-0000-0000-0000168A0000}"/>
    <cellStyle name="Normal 47 3 7" xfId="35351" xr:uid="{00000000-0005-0000-0000-0000178A0000}"/>
    <cellStyle name="Normal 47 3 8" xfId="35352" xr:uid="{00000000-0005-0000-0000-0000188A0000}"/>
    <cellStyle name="Normal 47 3 9" xfId="35353" xr:uid="{00000000-0005-0000-0000-0000198A0000}"/>
    <cellStyle name="Normal 47 3_Tabla M" xfId="35354" xr:uid="{00000000-0005-0000-0000-00001A8A0000}"/>
    <cellStyle name="Normal 47 30" xfId="35355" xr:uid="{00000000-0005-0000-0000-00001B8A0000}"/>
    <cellStyle name="Normal 47 30 10" xfId="35356" xr:uid="{00000000-0005-0000-0000-00001C8A0000}"/>
    <cellStyle name="Normal 47 30 2" xfId="35357" xr:uid="{00000000-0005-0000-0000-00001D8A0000}"/>
    <cellStyle name="Normal 47 30 3" xfId="35358" xr:uid="{00000000-0005-0000-0000-00001E8A0000}"/>
    <cellStyle name="Normal 47 30 4" xfId="35359" xr:uid="{00000000-0005-0000-0000-00001F8A0000}"/>
    <cellStyle name="Normal 47 30 5" xfId="35360" xr:uid="{00000000-0005-0000-0000-0000208A0000}"/>
    <cellStyle name="Normal 47 30 6" xfId="35361" xr:uid="{00000000-0005-0000-0000-0000218A0000}"/>
    <cellStyle name="Normal 47 30 7" xfId="35362" xr:uid="{00000000-0005-0000-0000-0000228A0000}"/>
    <cellStyle name="Normal 47 30 8" xfId="35363" xr:uid="{00000000-0005-0000-0000-0000238A0000}"/>
    <cellStyle name="Normal 47 30 9" xfId="35364" xr:uid="{00000000-0005-0000-0000-0000248A0000}"/>
    <cellStyle name="Normal 47 30_Tabla M" xfId="35365" xr:uid="{00000000-0005-0000-0000-0000258A0000}"/>
    <cellStyle name="Normal 47 31" xfId="35366" xr:uid="{00000000-0005-0000-0000-0000268A0000}"/>
    <cellStyle name="Normal 47 31 10" xfId="35367" xr:uid="{00000000-0005-0000-0000-0000278A0000}"/>
    <cellStyle name="Normal 47 31 2" xfId="35368" xr:uid="{00000000-0005-0000-0000-0000288A0000}"/>
    <cellStyle name="Normal 47 31 3" xfId="35369" xr:uid="{00000000-0005-0000-0000-0000298A0000}"/>
    <cellStyle name="Normal 47 31 4" xfId="35370" xr:uid="{00000000-0005-0000-0000-00002A8A0000}"/>
    <cellStyle name="Normal 47 31 5" xfId="35371" xr:uid="{00000000-0005-0000-0000-00002B8A0000}"/>
    <cellStyle name="Normal 47 31 6" xfId="35372" xr:uid="{00000000-0005-0000-0000-00002C8A0000}"/>
    <cellStyle name="Normal 47 31 7" xfId="35373" xr:uid="{00000000-0005-0000-0000-00002D8A0000}"/>
    <cellStyle name="Normal 47 31 8" xfId="35374" xr:uid="{00000000-0005-0000-0000-00002E8A0000}"/>
    <cellStyle name="Normal 47 31 9" xfId="35375" xr:uid="{00000000-0005-0000-0000-00002F8A0000}"/>
    <cellStyle name="Normal 47 31_Tabla M" xfId="35376" xr:uid="{00000000-0005-0000-0000-0000308A0000}"/>
    <cellStyle name="Normal 47 32" xfId="35377" xr:uid="{00000000-0005-0000-0000-0000318A0000}"/>
    <cellStyle name="Normal 47 32 10" xfId="35378" xr:uid="{00000000-0005-0000-0000-0000328A0000}"/>
    <cellStyle name="Normal 47 32 2" xfId="35379" xr:uid="{00000000-0005-0000-0000-0000338A0000}"/>
    <cellStyle name="Normal 47 32 3" xfId="35380" xr:uid="{00000000-0005-0000-0000-0000348A0000}"/>
    <cellStyle name="Normal 47 32 4" xfId="35381" xr:uid="{00000000-0005-0000-0000-0000358A0000}"/>
    <cellStyle name="Normal 47 32 5" xfId="35382" xr:uid="{00000000-0005-0000-0000-0000368A0000}"/>
    <cellStyle name="Normal 47 32 6" xfId="35383" xr:uid="{00000000-0005-0000-0000-0000378A0000}"/>
    <cellStyle name="Normal 47 32 7" xfId="35384" xr:uid="{00000000-0005-0000-0000-0000388A0000}"/>
    <cellStyle name="Normal 47 32 8" xfId="35385" xr:uid="{00000000-0005-0000-0000-0000398A0000}"/>
    <cellStyle name="Normal 47 32 9" xfId="35386" xr:uid="{00000000-0005-0000-0000-00003A8A0000}"/>
    <cellStyle name="Normal 47 32_Tabla M" xfId="35387" xr:uid="{00000000-0005-0000-0000-00003B8A0000}"/>
    <cellStyle name="Normal 47 33" xfId="35388" xr:uid="{00000000-0005-0000-0000-00003C8A0000}"/>
    <cellStyle name="Normal 47 33 10" xfId="35389" xr:uid="{00000000-0005-0000-0000-00003D8A0000}"/>
    <cellStyle name="Normal 47 33 2" xfId="35390" xr:uid="{00000000-0005-0000-0000-00003E8A0000}"/>
    <cellStyle name="Normal 47 33 3" xfId="35391" xr:uid="{00000000-0005-0000-0000-00003F8A0000}"/>
    <cellStyle name="Normal 47 33 4" xfId="35392" xr:uid="{00000000-0005-0000-0000-0000408A0000}"/>
    <cellStyle name="Normal 47 33 5" xfId="35393" xr:uid="{00000000-0005-0000-0000-0000418A0000}"/>
    <cellStyle name="Normal 47 33 6" xfId="35394" xr:uid="{00000000-0005-0000-0000-0000428A0000}"/>
    <cellStyle name="Normal 47 33 7" xfId="35395" xr:uid="{00000000-0005-0000-0000-0000438A0000}"/>
    <cellStyle name="Normal 47 33 8" xfId="35396" xr:uid="{00000000-0005-0000-0000-0000448A0000}"/>
    <cellStyle name="Normal 47 33 9" xfId="35397" xr:uid="{00000000-0005-0000-0000-0000458A0000}"/>
    <cellStyle name="Normal 47 33_Tabla M" xfId="35398" xr:uid="{00000000-0005-0000-0000-0000468A0000}"/>
    <cellStyle name="Normal 47 34" xfId="35399" xr:uid="{00000000-0005-0000-0000-0000478A0000}"/>
    <cellStyle name="Normal 47 34 10" xfId="35400" xr:uid="{00000000-0005-0000-0000-0000488A0000}"/>
    <cellStyle name="Normal 47 34 2" xfId="35401" xr:uid="{00000000-0005-0000-0000-0000498A0000}"/>
    <cellStyle name="Normal 47 34 3" xfId="35402" xr:uid="{00000000-0005-0000-0000-00004A8A0000}"/>
    <cellStyle name="Normal 47 34 4" xfId="35403" xr:uid="{00000000-0005-0000-0000-00004B8A0000}"/>
    <cellStyle name="Normal 47 34 5" xfId="35404" xr:uid="{00000000-0005-0000-0000-00004C8A0000}"/>
    <cellStyle name="Normal 47 34 6" xfId="35405" xr:uid="{00000000-0005-0000-0000-00004D8A0000}"/>
    <cellStyle name="Normal 47 34 7" xfId="35406" xr:uid="{00000000-0005-0000-0000-00004E8A0000}"/>
    <cellStyle name="Normal 47 34 8" xfId="35407" xr:uid="{00000000-0005-0000-0000-00004F8A0000}"/>
    <cellStyle name="Normal 47 34 9" xfId="35408" xr:uid="{00000000-0005-0000-0000-0000508A0000}"/>
    <cellStyle name="Normal 47 34_Tabla M" xfId="35409" xr:uid="{00000000-0005-0000-0000-0000518A0000}"/>
    <cellStyle name="Normal 47 35" xfId="35410" xr:uid="{00000000-0005-0000-0000-0000528A0000}"/>
    <cellStyle name="Normal 47 35 10" xfId="35411" xr:uid="{00000000-0005-0000-0000-0000538A0000}"/>
    <cellStyle name="Normal 47 35 2" xfId="35412" xr:uid="{00000000-0005-0000-0000-0000548A0000}"/>
    <cellStyle name="Normal 47 35 3" xfId="35413" xr:uid="{00000000-0005-0000-0000-0000558A0000}"/>
    <cellStyle name="Normal 47 35 4" xfId="35414" xr:uid="{00000000-0005-0000-0000-0000568A0000}"/>
    <cellStyle name="Normal 47 35 5" xfId="35415" xr:uid="{00000000-0005-0000-0000-0000578A0000}"/>
    <cellStyle name="Normal 47 35 6" xfId="35416" xr:uid="{00000000-0005-0000-0000-0000588A0000}"/>
    <cellStyle name="Normal 47 35 7" xfId="35417" xr:uid="{00000000-0005-0000-0000-0000598A0000}"/>
    <cellStyle name="Normal 47 35 8" xfId="35418" xr:uid="{00000000-0005-0000-0000-00005A8A0000}"/>
    <cellStyle name="Normal 47 35 9" xfId="35419" xr:uid="{00000000-0005-0000-0000-00005B8A0000}"/>
    <cellStyle name="Normal 47 35_Tabla M" xfId="35420" xr:uid="{00000000-0005-0000-0000-00005C8A0000}"/>
    <cellStyle name="Normal 47 36" xfId="35421" xr:uid="{00000000-0005-0000-0000-00005D8A0000}"/>
    <cellStyle name="Normal 47 36 10" xfId="35422" xr:uid="{00000000-0005-0000-0000-00005E8A0000}"/>
    <cellStyle name="Normal 47 36 2" xfId="35423" xr:uid="{00000000-0005-0000-0000-00005F8A0000}"/>
    <cellStyle name="Normal 47 36 3" xfId="35424" xr:uid="{00000000-0005-0000-0000-0000608A0000}"/>
    <cellStyle name="Normal 47 36 4" xfId="35425" xr:uid="{00000000-0005-0000-0000-0000618A0000}"/>
    <cellStyle name="Normal 47 36 5" xfId="35426" xr:uid="{00000000-0005-0000-0000-0000628A0000}"/>
    <cellStyle name="Normal 47 36 6" xfId="35427" xr:uid="{00000000-0005-0000-0000-0000638A0000}"/>
    <cellStyle name="Normal 47 36 7" xfId="35428" xr:uid="{00000000-0005-0000-0000-0000648A0000}"/>
    <cellStyle name="Normal 47 36 8" xfId="35429" xr:uid="{00000000-0005-0000-0000-0000658A0000}"/>
    <cellStyle name="Normal 47 36 9" xfId="35430" xr:uid="{00000000-0005-0000-0000-0000668A0000}"/>
    <cellStyle name="Normal 47 36_Tabla M" xfId="35431" xr:uid="{00000000-0005-0000-0000-0000678A0000}"/>
    <cellStyle name="Normal 47 37" xfId="35432" xr:uid="{00000000-0005-0000-0000-0000688A0000}"/>
    <cellStyle name="Normal 47 37 10" xfId="35433" xr:uid="{00000000-0005-0000-0000-0000698A0000}"/>
    <cellStyle name="Normal 47 37 2" xfId="35434" xr:uid="{00000000-0005-0000-0000-00006A8A0000}"/>
    <cellStyle name="Normal 47 37 3" xfId="35435" xr:uid="{00000000-0005-0000-0000-00006B8A0000}"/>
    <cellStyle name="Normal 47 37 4" xfId="35436" xr:uid="{00000000-0005-0000-0000-00006C8A0000}"/>
    <cellStyle name="Normal 47 37 5" xfId="35437" xr:uid="{00000000-0005-0000-0000-00006D8A0000}"/>
    <cellStyle name="Normal 47 37 6" xfId="35438" xr:uid="{00000000-0005-0000-0000-00006E8A0000}"/>
    <cellStyle name="Normal 47 37 7" xfId="35439" xr:uid="{00000000-0005-0000-0000-00006F8A0000}"/>
    <cellStyle name="Normal 47 37 8" xfId="35440" xr:uid="{00000000-0005-0000-0000-0000708A0000}"/>
    <cellStyle name="Normal 47 37 9" xfId="35441" xr:uid="{00000000-0005-0000-0000-0000718A0000}"/>
    <cellStyle name="Normal 47 37_Tabla M" xfId="35442" xr:uid="{00000000-0005-0000-0000-0000728A0000}"/>
    <cellStyle name="Normal 47 38" xfId="35443" xr:uid="{00000000-0005-0000-0000-0000738A0000}"/>
    <cellStyle name="Normal 47 38 10" xfId="35444" xr:uid="{00000000-0005-0000-0000-0000748A0000}"/>
    <cellStyle name="Normal 47 38 2" xfId="35445" xr:uid="{00000000-0005-0000-0000-0000758A0000}"/>
    <cellStyle name="Normal 47 38 3" xfId="35446" xr:uid="{00000000-0005-0000-0000-0000768A0000}"/>
    <cellStyle name="Normal 47 38 4" xfId="35447" xr:uid="{00000000-0005-0000-0000-0000778A0000}"/>
    <cellStyle name="Normal 47 38 5" xfId="35448" xr:uid="{00000000-0005-0000-0000-0000788A0000}"/>
    <cellStyle name="Normal 47 38 6" xfId="35449" xr:uid="{00000000-0005-0000-0000-0000798A0000}"/>
    <cellStyle name="Normal 47 38 7" xfId="35450" xr:uid="{00000000-0005-0000-0000-00007A8A0000}"/>
    <cellStyle name="Normal 47 38 8" xfId="35451" xr:uid="{00000000-0005-0000-0000-00007B8A0000}"/>
    <cellStyle name="Normal 47 38 9" xfId="35452" xr:uid="{00000000-0005-0000-0000-00007C8A0000}"/>
    <cellStyle name="Normal 47 38_Tabla M" xfId="35453" xr:uid="{00000000-0005-0000-0000-00007D8A0000}"/>
    <cellStyle name="Normal 47 39" xfId="49646" xr:uid="{00000000-0005-0000-0000-0000EEC10000}"/>
    <cellStyle name="Normal 47 4" xfId="13238" xr:uid="{00000000-0005-0000-0000-0000B6330000}"/>
    <cellStyle name="Normal 47 4 10" xfId="35454" xr:uid="{00000000-0005-0000-0000-00007E8A0000}"/>
    <cellStyle name="Normal 47 4 11" xfId="49744" xr:uid="{00000000-0005-0000-0000-000050C20000}"/>
    <cellStyle name="Normal 47 4 12" xfId="50128" xr:uid="{00000000-0005-0000-0000-0000D0C30000}"/>
    <cellStyle name="Normal 47 4 2" xfId="13542" xr:uid="{00000000-0005-0000-0000-0000E6340000}"/>
    <cellStyle name="Normal 47 4 3" xfId="35455" xr:uid="{00000000-0005-0000-0000-00007F8A0000}"/>
    <cellStyle name="Normal 47 4 4" xfId="35456" xr:uid="{00000000-0005-0000-0000-0000808A0000}"/>
    <cellStyle name="Normal 47 4 5" xfId="35457" xr:uid="{00000000-0005-0000-0000-0000818A0000}"/>
    <cellStyle name="Normal 47 4 6" xfId="35458" xr:uid="{00000000-0005-0000-0000-0000828A0000}"/>
    <cellStyle name="Normal 47 4 7" xfId="35459" xr:uid="{00000000-0005-0000-0000-0000838A0000}"/>
    <cellStyle name="Normal 47 4 8" xfId="35460" xr:uid="{00000000-0005-0000-0000-0000848A0000}"/>
    <cellStyle name="Normal 47 4 9" xfId="35461" xr:uid="{00000000-0005-0000-0000-0000858A0000}"/>
    <cellStyle name="Normal 47 4_Tabla M" xfId="35462" xr:uid="{00000000-0005-0000-0000-0000868A0000}"/>
    <cellStyle name="Normal 47 40" xfId="50014" xr:uid="{00000000-0005-0000-0000-00005EC30000}"/>
    <cellStyle name="Normal 47 41" xfId="49962" xr:uid="{00000000-0005-0000-0000-00002AC30000}"/>
    <cellStyle name="Normal 47 42" xfId="49996" xr:uid="{00000000-0005-0000-0000-00004CC30000}"/>
    <cellStyle name="Normal 47 43" xfId="49973" xr:uid="{00000000-0005-0000-0000-000035C30000}"/>
    <cellStyle name="Normal 47 44" xfId="49986" xr:uid="{00000000-0005-0000-0000-000042C30000}"/>
    <cellStyle name="Normal 47 45" xfId="10671" xr:uid="{00000000-0005-0000-0000-0000AF290000}"/>
    <cellStyle name="Normal 47 46" xfId="51158" xr:uid="{00000000-0005-0000-0000-0000D6C70000}"/>
    <cellStyle name="Normal 47 47" xfId="52120" xr:uid="{00000000-0005-0000-0000-000098CB0000}"/>
    <cellStyle name="Normal 47 5" xfId="13334" xr:uid="{00000000-0005-0000-0000-000016340000}"/>
    <cellStyle name="Normal 47 5 10" xfId="35463" xr:uid="{00000000-0005-0000-0000-0000878A0000}"/>
    <cellStyle name="Normal 47 5 11" xfId="49837" xr:uid="{00000000-0005-0000-0000-0000ADC20000}"/>
    <cellStyle name="Normal 47 5 12" xfId="50221" xr:uid="{00000000-0005-0000-0000-00002DC40000}"/>
    <cellStyle name="Normal 47 5 2" xfId="13635" xr:uid="{00000000-0005-0000-0000-000043350000}"/>
    <cellStyle name="Normal 47 5 3" xfId="35464" xr:uid="{00000000-0005-0000-0000-0000888A0000}"/>
    <cellStyle name="Normal 47 5 4" xfId="35465" xr:uid="{00000000-0005-0000-0000-0000898A0000}"/>
    <cellStyle name="Normal 47 5 5" xfId="35466" xr:uid="{00000000-0005-0000-0000-00008A8A0000}"/>
    <cellStyle name="Normal 47 5 6" xfId="35467" xr:uid="{00000000-0005-0000-0000-00008B8A0000}"/>
    <cellStyle name="Normal 47 5 7" xfId="35468" xr:uid="{00000000-0005-0000-0000-00008C8A0000}"/>
    <cellStyle name="Normal 47 5 8" xfId="35469" xr:uid="{00000000-0005-0000-0000-00008D8A0000}"/>
    <cellStyle name="Normal 47 5 9" xfId="35470" xr:uid="{00000000-0005-0000-0000-00008E8A0000}"/>
    <cellStyle name="Normal 47 5_Tabla M" xfId="35471" xr:uid="{00000000-0005-0000-0000-00008F8A0000}"/>
    <cellStyle name="Normal 47 6" xfId="12707" xr:uid="{00000000-0005-0000-0000-0000A3310000}"/>
    <cellStyle name="Normal 47 6 10" xfId="35472" xr:uid="{00000000-0005-0000-0000-0000908A0000}"/>
    <cellStyle name="Normal 47 6 2" xfId="35473" xr:uid="{00000000-0005-0000-0000-0000918A0000}"/>
    <cellStyle name="Normal 47 6 3" xfId="35474" xr:uid="{00000000-0005-0000-0000-0000928A0000}"/>
    <cellStyle name="Normal 47 6 4" xfId="35475" xr:uid="{00000000-0005-0000-0000-0000938A0000}"/>
    <cellStyle name="Normal 47 6 5" xfId="35476" xr:uid="{00000000-0005-0000-0000-0000948A0000}"/>
    <cellStyle name="Normal 47 6 6" xfId="35477" xr:uid="{00000000-0005-0000-0000-0000958A0000}"/>
    <cellStyle name="Normal 47 6 7" xfId="35478" xr:uid="{00000000-0005-0000-0000-0000968A0000}"/>
    <cellStyle name="Normal 47 6 8" xfId="35479" xr:uid="{00000000-0005-0000-0000-0000978A0000}"/>
    <cellStyle name="Normal 47 6 9" xfId="35480" xr:uid="{00000000-0005-0000-0000-0000988A0000}"/>
    <cellStyle name="Normal 47 6_Tabla M" xfId="35481" xr:uid="{00000000-0005-0000-0000-0000998A0000}"/>
    <cellStyle name="Normal 47 7" xfId="13449" xr:uid="{00000000-0005-0000-0000-000089340000}"/>
    <cellStyle name="Normal 47 7 10" xfId="35482" xr:uid="{00000000-0005-0000-0000-00009A8A0000}"/>
    <cellStyle name="Normal 47 7 2" xfId="35483" xr:uid="{00000000-0005-0000-0000-00009B8A0000}"/>
    <cellStyle name="Normal 47 7 3" xfId="35484" xr:uid="{00000000-0005-0000-0000-00009C8A0000}"/>
    <cellStyle name="Normal 47 7 4" xfId="35485" xr:uid="{00000000-0005-0000-0000-00009D8A0000}"/>
    <cellStyle name="Normal 47 7 5" xfId="35486" xr:uid="{00000000-0005-0000-0000-00009E8A0000}"/>
    <cellStyle name="Normal 47 7 6" xfId="35487" xr:uid="{00000000-0005-0000-0000-00009F8A0000}"/>
    <cellStyle name="Normal 47 7 7" xfId="35488" xr:uid="{00000000-0005-0000-0000-0000A08A0000}"/>
    <cellStyle name="Normal 47 7 8" xfId="35489" xr:uid="{00000000-0005-0000-0000-0000A18A0000}"/>
    <cellStyle name="Normal 47 7 9" xfId="35490" xr:uid="{00000000-0005-0000-0000-0000A28A0000}"/>
    <cellStyle name="Normal 47 7_Tabla M" xfId="35491" xr:uid="{00000000-0005-0000-0000-0000A38A0000}"/>
    <cellStyle name="Normal 47 8" xfId="35492" xr:uid="{00000000-0005-0000-0000-0000A48A0000}"/>
    <cellStyle name="Normal 47 8 10" xfId="35493" xr:uid="{00000000-0005-0000-0000-0000A58A0000}"/>
    <cellStyle name="Normal 47 8 2" xfId="35494" xr:uid="{00000000-0005-0000-0000-0000A68A0000}"/>
    <cellStyle name="Normal 47 8 3" xfId="35495" xr:uid="{00000000-0005-0000-0000-0000A78A0000}"/>
    <cellStyle name="Normal 47 8 4" xfId="35496" xr:uid="{00000000-0005-0000-0000-0000A88A0000}"/>
    <cellStyle name="Normal 47 8 5" xfId="35497" xr:uid="{00000000-0005-0000-0000-0000A98A0000}"/>
    <cellStyle name="Normal 47 8 6" xfId="35498" xr:uid="{00000000-0005-0000-0000-0000AA8A0000}"/>
    <cellStyle name="Normal 47 8 7" xfId="35499" xr:uid="{00000000-0005-0000-0000-0000AB8A0000}"/>
    <cellStyle name="Normal 47 8 8" xfId="35500" xr:uid="{00000000-0005-0000-0000-0000AC8A0000}"/>
    <cellStyle name="Normal 47 8 9" xfId="35501" xr:uid="{00000000-0005-0000-0000-0000AD8A0000}"/>
    <cellStyle name="Normal 47 8_Tabla M" xfId="35502" xr:uid="{00000000-0005-0000-0000-0000AE8A0000}"/>
    <cellStyle name="Normal 47 9" xfId="35503" xr:uid="{00000000-0005-0000-0000-0000AF8A0000}"/>
    <cellStyle name="Normal 47 9 10" xfId="35504" xr:uid="{00000000-0005-0000-0000-0000B08A0000}"/>
    <cellStyle name="Normal 47 9 2" xfId="35505" xr:uid="{00000000-0005-0000-0000-0000B18A0000}"/>
    <cellStyle name="Normal 47 9 3" xfId="35506" xr:uid="{00000000-0005-0000-0000-0000B28A0000}"/>
    <cellStyle name="Normal 47 9 4" xfId="35507" xr:uid="{00000000-0005-0000-0000-0000B38A0000}"/>
    <cellStyle name="Normal 47 9 5" xfId="35508" xr:uid="{00000000-0005-0000-0000-0000B48A0000}"/>
    <cellStyle name="Normal 47 9 6" xfId="35509" xr:uid="{00000000-0005-0000-0000-0000B58A0000}"/>
    <cellStyle name="Normal 47 9 7" xfId="35510" xr:uid="{00000000-0005-0000-0000-0000B68A0000}"/>
    <cellStyle name="Normal 47 9 8" xfId="35511" xr:uid="{00000000-0005-0000-0000-0000B78A0000}"/>
    <cellStyle name="Normal 47 9 9" xfId="35512" xr:uid="{00000000-0005-0000-0000-0000B88A0000}"/>
    <cellStyle name="Normal 47 9_Tabla M" xfId="35513" xr:uid="{00000000-0005-0000-0000-0000B98A0000}"/>
    <cellStyle name="Normal 48" xfId="3589" xr:uid="{00000000-0005-0000-0000-0000050E0000}"/>
    <cellStyle name="Normal 48 10" xfId="10674" xr:uid="{00000000-0005-0000-0000-0000B2290000}"/>
    <cellStyle name="Normal 48 2" xfId="10675" xr:uid="{00000000-0005-0000-0000-0000B3290000}"/>
    <cellStyle name="Normal 48 2 2" xfId="13270" xr:uid="{00000000-0005-0000-0000-0000D6330000}"/>
    <cellStyle name="Normal 48 2 2 2" xfId="13574" xr:uid="{00000000-0005-0000-0000-000006350000}"/>
    <cellStyle name="Normal 48 2 2 3" xfId="49776" xr:uid="{00000000-0005-0000-0000-000070C20000}"/>
    <cellStyle name="Normal 48 2 2 4" xfId="50160" xr:uid="{00000000-0005-0000-0000-0000F0C30000}"/>
    <cellStyle name="Normal 48 2 3" xfId="13366" xr:uid="{00000000-0005-0000-0000-000036340000}"/>
    <cellStyle name="Normal 48 2 3 2" xfId="13667" xr:uid="{00000000-0005-0000-0000-000063350000}"/>
    <cellStyle name="Normal 48 2 3 3" xfId="49869" xr:uid="{00000000-0005-0000-0000-0000CDC20000}"/>
    <cellStyle name="Normal 48 2 3 4" xfId="50253" xr:uid="{00000000-0005-0000-0000-00004DC40000}"/>
    <cellStyle name="Normal 48 2 4" xfId="13162" xr:uid="{00000000-0005-0000-0000-00006A330000}"/>
    <cellStyle name="Normal 48 2 5" xfId="13481" xr:uid="{00000000-0005-0000-0000-0000A9340000}"/>
    <cellStyle name="Normal 48 2 6" xfId="49679" xr:uid="{00000000-0005-0000-0000-00000FC20000}"/>
    <cellStyle name="Normal 48 2 7" xfId="50063" xr:uid="{00000000-0005-0000-0000-00008FC30000}"/>
    <cellStyle name="Normal 48 3" xfId="10676" xr:uid="{00000000-0005-0000-0000-0000B4290000}"/>
    <cellStyle name="Normal 48 3 2" xfId="13301" xr:uid="{00000000-0005-0000-0000-0000F5330000}"/>
    <cellStyle name="Normal 48 3 2 2" xfId="13605" xr:uid="{00000000-0005-0000-0000-000025350000}"/>
    <cellStyle name="Normal 48 3 2 3" xfId="49807" xr:uid="{00000000-0005-0000-0000-00008FC20000}"/>
    <cellStyle name="Normal 48 3 2 4" xfId="50191" xr:uid="{00000000-0005-0000-0000-00000FC40000}"/>
    <cellStyle name="Normal 48 3 3" xfId="13397" xr:uid="{00000000-0005-0000-0000-000055340000}"/>
    <cellStyle name="Normal 48 3 3 2" xfId="13698" xr:uid="{00000000-0005-0000-0000-000082350000}"/>
    <cellStyle name="Normal 48 3 3 3" xfId="49900" xr:uid="{00000000-0005-0000-0000-0000ECC20000}"/>
    <cellStyle name="Normal 48 3 3 4" xfId="50284" xr:uid="{00000000-0005-0000-0000-00006CC40000}"/>
    <cellStyle name="Normal 48 3 4" xfId="13201" xr:uid="{00000000-0005-0000-0000-000091330000}"/>
    <cellStyle name="Normal 48 3 5" xfId="13512" xr:uid="{00000000-0005-0000-0000-0000C8340000}"/>
    <cellStyle name="Normal 48 3 6" xfId="49713" xr:uid="{00000000-0005-0000-0000-000031C20000}"/>
    <cellStyle name="Normal 48 3 7" xfId="50097" xr:uid="{00000000-0005-0000-0000-0000B1C30000}"/>
    <cellStyle name="Normal 48 4" xfId="13239" xr:uid="{00000000-0005-0000-0000-0000B7330000}"/>
    <cellStyle name="Normal 48 4 2" xfId="13543" xr:uid="{00000000-0005-0000-0000-0000E7340000}"/>
    <cellStyle name="Normal 48 4 3" xfId="49745" xr:uid="{00000000-0005-0000-0000-000051C20000}"/>
    <cellStyle name="Normal 48 4 4" xfId="50129" xr:uid="{00000000-0005-0000-0000-0000D1C30000}"/>
    <cellStyle name="Normal 48 5" xfId="13335" xr:uid="{00000000-0005-0000-0000-000017340000}"/>
    <cellStyle name="Normal 48 5 2" xfId="13636" xr:uid="{00000000-0005-0000-0000-000044350000}"/>
    <cellStyle name="Normal 48 5 3" xfId="49838" xr:uid="{00000000-0005-0000-0000-0000AEC20000}"/>
    <cellStyle name="Normal 48 5 4" xfId="50222" xr:uid="{00000000-0005-0000-0000-00002EC40000}"/>
    <cellStyle name="Normal 48 6" xfId="12708" xr:uid="{00000000-0005-0000-0000-0000A4310000}"/>
    <cellStyle name="Normal 48 7" xfId="13450" xr:uid="{00000000-0005-0000-0000-00008A340000}"/>
    <cellStyle name="Normal 48 8" xfId="49647" xr:uid="{00000000-0005-0000-0000-0000EFC10000}"/>
    <cellStyle name="Normal 48 9" xfId="50015" xr:uid="{00000000-0005-0000-0000-00005FC30000}"/>
    <cellStyle name="Normal 49" xfId="3590" xr:uid="{00000000-0005-0000-0000-0000060E0000}"/>
    <cellStyle name="Normal 49 10" xfId="10677" xr:uid="{00000000-0005-0000-0000-0000B5290000}"/>
    <cellStyle name="Normal 49 11" xfId="51159" xr:uid="{00000000-0005-0000-0000-0000D7C70000}"/>
    <cellStyle name="Normal 49 12" xfId="52121" xr:uid="{00000000-0005-0000-0000-000099CB0000}"/>
    <cellStyle name="Normal 49 2" xfId="4389" xr:uid="{00000000-0005-0000-0000-000025110000}"/>
    <cellStyle name="Normal 49 2 2" xfId="13271" xr:uid="{00000000-0005-0000-0000-0000D7330000}"/>
    <cellStyle name="Normal 49 2 2 2" xfId="13575" xr:uid="{00000000-0005-0000-0000-000007350000}"/>
    <cellStyle name="Normal 49 2 2 3" xfId="49777" xr:uid="{00000000-0005-0000-0000-000071C20000}"/>
    <cellStyle name="Normal 49 2 2 4" xfId="50161" xr:uid="{00000000-0005-0000-0000-0000F1C30000}"/>
    <cellStyle name="Normal 49 2 3" xfId="13367" xr:uid="{00000000-0005-0000-0000-000037340000}"/>
    <cellStyle name="Normal 49 2 3 2" xfId="13668" xr:uid="{00000000-0005-0000-0000-000064350000}"/>
    <cellStyle name="Normal 49 2 3 3" xfId="49870" xr:uid="{00000000-0005-0000-0000-0000CEC20000}"/>
    <cellStyle name="Normal 49 2 3 4" xfId="50254" xr:uid="{00000000-0005-0000-0000-00004EC40000}"/>
    <cellStyle name="Normal 49 2 4" xfId="13163" xr:uid="{00000000-0005-0000-0000-00006B330000}"/>
    <cellStyle name="Normal 49 2 5" xfId="13482" xr:uid="{00000000-0005-0000-0000-0000AA340000}"/>
    <cellStyle name="Normal 49 2 6" xfId="49680" xr:uid="{00000000-0005-0000-0000-000010C20000}"/>
    <cellStyle name="Normal 49 2 7" xfId="50064" xr:uid="{00000000-0005-0000-0000-000090C30000}"/>
    <cellStyle name="Normal 49 2 8" xfId="10678" xr:uid="{00000000-0005-0000-0000-0000B6290000}"/>
    <cellStyle name="Normal 49 3" xfId="5178" xr:uid="{00000000-0005-0000-0000-00003A140000}"/>
    <cellStyle name="Normal 49 3 2" xfId="13302" xr:uid="{00000000-0005-0000-0000-0000F6330000}"/>
    <cellStyle name="Normal 49 3 2 2" xfId="13606" xr:uid="{00000000-0005-0000-0000-000026350000}"/>
    <cellStyle name="Normal 49 3 2 3" xfId="49808" xr:uid="{00000000-0005-0000-0000-000090C20000}"/>
    <cellStyle name="Normal 49 3 2 4" xfId="50192" xr:uid="{00000000-0005-0000-0000-000010C40000}"/>
    <cellStyle name="Normal 49 3 3" xfId="13398" xr:uid="{00000000-0005-0000-0000-000056340000}"/>
    <cellStyle name="Normal 49 3 3 2" xfId="13699" xr:uid="{00000000-0005-0000-0000-000083350000}"/>
    <cellStyle name="Normal 49 3 3 3" xfId="49901" xr:uid="{00000000-0005-0000-0000-0000EDC20000}"/>
    <cellStyle name="Normal 49 3 3 4" xfId="50285" xr:uid="{00000000-0005-0000-0000-00006DC40000}"/>
    <cellStyle name="Normal 49 3 4" xfId="13202" xr:uid="{00000000-0005-0000-0000-000092330000}"/>
    <cellStyle name="Normal 49 3 5" xfId="13513" xr:uid="{00000000-0005-0000-0000-0000C9340000}"/>
    <cellStyle name="Normal 49 3 6" xfId="49714" xr:uid="{00000000-0005-0000-0000-000032C20000}"/>
    <cellStyle name="Normal 49 3 7" xfId="50098" xr:uid="{00000000-0005-0000-0000-0000B2C30000}"/>
    <cellStyle name="Normal 49 3 8" xfId="10679" xr:uid="{00000000-0005-0000-0000-0000B7290000}"/>
    <cellStyle name="Normal 49 4" xfId="5967" xr:uid="{00000000-0005-0000-0000-00004F170000}"/>
    <cellStyle name="Normal 49 4 2" xfId="13544" xr:uid="{00000000-0005-0000-0000-0000E8340000}"/>
    <cellStyle name="Normal 49 4 3" xfId="49746" xr:uid="{00000000-0005-0000-0000-000052C20000}"/>
    <cellStyle name="Normal 49 4 4" xfId="50130" xr:uid="{00000000-0005-0000-0000-0000D2C30000}"/>
    <cellStyle name="Normal 49 4 5" xfId="13240" xr:uid="{00000000-0005-0000-0000-0000B8330000}"/>
    <cellStyle name="Normal 49 5" xfId="6756" xr:uid="{00000000-0005-0000-0000-0000641A0000}"/>
    <cellStyle name="Normal 49 5 2" xfId="13637" xr:uid="{00000000-0005-0000-0000-000045350000}"/>
    <cellStyle name="Normal 49 5 3" xfId="49839" xr:uid="{00000000-0005-0000-0000-0000AFC20000}"/>
    <cellStyle name="Normal 49 5 4" xfId="50223" xr:uid="{00000000-0005-0000-0000-00002FC40000}"/>
    <cellStyle name="Normal 49 5 5" xfId="13336" xr:uid="{00000000-0005-0000-0000-000018340000}"/>
    <cellStyle name="Normal 49 6" xfId="7545" xr:uid="{00000000-0005-0000-0000-0000791D0000}"/>
    <cellStyle name="Normal 49 6 2" xfId="12709" xr:uid="{00000000-0005-0000-0000-0000A5310000}"/>
    <cellStyle name="Normal 49 7" xfId="8334" xr:uid="{00000000-0005-0000-0000-00008E200000}"/>
    <cellStyle name="Normal 49 7 2" xfId="13451" xr:uid="{00000000-0005-0000-0000-00008B340000}"/>
    <cellStyle name="Normal 49 8" xfId="9123" xr:uid="{00000000-0005-0000-0000-0000A3230000}"/>
    <cellStyle name="Normal 49 8 2" xfId="49648" xr:uid="{00000000-0005-0000-0000-0000F0C10000}"/>
    <cellStyle name="Normal 49 9" xfId="50016" xr:uid="{00000000-0005-0000-0000-000060C30000}"/>
    <cellStyle name="Normal 5" xfId="11" xr:uid="{00000000-0005-0000-0000-00000B000000}"/>
    <cellStyle name="Normal 5 10" xfId="987" xr:uid="{00000000-0005-0000-0000-0000DB030000}"/>
    <cellStyle name="Normal 5 10 2" xfId="3016" xr:uid="{00000000-0005-0000-0000-0000C80B0000}"/>
    <cellStyle name="Normal 5 11" xfId="988" xr:uid="{00000000-0005-0000-0000-0000DC030000}"/>
    <cellStyle name="Normal 5 11 2" xfId="3017" xr:uid="{00000000-0005-0000-0000-0000C90B0000}"/>
    <cellStyle name="Normal 5 12" xfId="989" xr:uid="{00000000-0005-0000-0000-0000DD030000}"/>
    <cellStyle name="Normal 5 13" xfId="3015" xr:uid="{00000000-0005-0000-0000-0000C70B0000}"/>
    <cellStyle name="Normal 5 14" xfId="4006" xr:uid="{00000000-0005-0000-0000-0000A60F0000}"/>
    <cellStyle name="Normal 5 15" xfId="4795" xr:uid="{00000000-0005-0000-0000-0000BB120000}"/>
    <cellStyle name="Normal 5 16" xfId="5584" xr:uid="{00000000-0005-0000-0000-0000D0150000}"/>
    <cellStyle name="Normal 5 17" xfId="6373" xr:uid="{00000000-0005-0000-0000-0000E5180000}"/>
    <cellStyle name="Normal 5 18" xfId="7162" xr:uid="{00000000-0005-0000-0000-0000FA1B0000}"/>
    <cellStyle name="Normal 5 19" xfId="7951" xr:uid="{00000000-0005-0000-0000-00000F1F0000}"/>
    <cellStyle name="Normal 5 2" xfId="19" xr:uid="{00000000-0005-0000-0000-000013000000}"/>
    <cellStyle name="Normal 5 2 10" xfId="10681" xr:uid="{00000000-0005-0000-0000-0000B9290000}"/>
    <cellStyle name="Normal 5 2 2" xfId="125" xr:uid="{00000000-0005-0000-0000-00007D000000}"/>
    <cellStyle name="Normal 5 2 2 2" xfId="3019" xr:uid="{00000000-0005-0000-0000-0000CB0B0000}"/>
    <cellStyle name="Normal 5 2 3" xfId="206" xr:uid="{00000000-0005-0000-0000-0000CE000000}"/>
    <cellStyle name="Normal 5 2 3 2" xfId="3020" xr:uid="{00000000-0005-0000-0000-0000CC0B0000}"/>
    <cellStyle name="Normal 5 2 4" xfId="187" xr:uid="{00000000-0005-0000-0000-0000BB000000}"/>
    <cellStyle name="Normal 5 2 4 2" xfId="3021" xr:uid="{00000000-0005-0000-0000-0000CD0B0000}"/>
    <cellStyle name="Normal 5 2 5" xfId="218" xr:uid="{00000000-0005-0000-0000-0000DA000000}"/>
    <cellStyle name="Normal 5 2 5 2" xfId="3022" xr:uid="{00000000-0005-0000-0000-0000CE0B0000}"/>
    <cellStyle name="Normal 5 2 6" xfId="995" xr:uid="{00000000-0005-0000-0000-0000E3030000}"/>
    <cellStyle name="Normal 5 2 6 2" xfId="3023" xr:uid="{00000000-0005-0000-0000-0000CF0B0000}"/>
    <cellStyle name="Normal 5 2 7" xfId="996" xr:uid="{00000000-0005-0000-0000-0000E4030000}"/>
    <cellStyle name="Normal 5 2 7 2" xfId="3024" xr:uid="{00000000-0005-0000-0000-0000D00B0000}"/>
    <cellStyle name="Normal 5 2 8" xfId="997" xr:uid="{00000000-0005-0000-0000-0000E5030000}"/>
    <cellStyle name="Normal 5 2 8 2" xfId="3025" xr:uid="{00000000-0005-0000-0000-0000D10B0000}"/>
    <cellStyle name="Normal 5 2 9" xfId="3018" xr:uid="{00000000-0005-0000-0000-0000CA0B0000}"/>
    <cellStyle name="Normal 5 20" xfId="8740" xr:uid="{00000000-0005-0000-0000-000024220000}"/>
    <cellStyle name="Normal 5 21" xfId="10680" xr:uid="{00000000-0005-0000-0000-0000B8290000}"/>
    <cellStyle name="Normal 5 22" xfId="50775" xr:uid="{00000000-0005-0000-0000-000057C60000}"/>
    <cellStyle name="Normal 5 23" xfId="51734" xr:uid="{00000000-0005-0000-0000-000016CA0000}"/>
    <cellStyle name="Normal 5 3" xfId="26" xr:uid="{00000000-0005-0000-0000-00001A000000}"/>
    <cellStyle name="Normal 5 3 2" xfId="126" xr:uid="{00000000-0005-0000-0000-00007E000000}"/>
    <cellStyle name="Normal 5 3 2 2" xfId="3026" xr:uid="{00000000-0005-0000-0000-0000D20B0000}"/>
    <cellStyle name="Normal 5 3 3" xfId="207" xr:uid="{00000000-0005-0000-0000-0000CF000000}"/>
    <cellStyle name="Normal 5 3 3 2" xfId="3027" xr:uid="{00000000-0005-0000-0000-0000D30B0000}"/>
    <cellStyle name="Normal 5 3 4" xfId="186" xr:uid="{00000000-0005-0000-0000-0000BA000000}"/>
    <cellStyle name="Normal 5 3 4 2" xfId="3028" xr:uid="{00000000-0005-0000-0000-0000D40B0000}"/>
    <cellStyle name="Normal 5 3 5" xfId="219" xr:uid="{00000000-0005-0000-0000-0000DB000000}"/>
    <cellStyle name="Normal 5 3 5 2" xfId="3029" xr:uid="{00000000-0005-0000-0000-0000D50B0000}"/>
    <cellStyle name="Normal 5 3 6" xfId="1003" xr:uid="{00000000-0005-0000-0000-0000EB030000}"/>
    <cellStyle name="Normal 5 3 6 2" xfId="3030" xr:uid="{00000000-0005-0000-0000-0000D60B0000}"/>
    <cellStyle name="Normal 5 3 7" xfId="1004" xr:uid="{00000000-0005-0000-0000-0000EC030000}"/>
    <cellStyle name="Normal 5 3 7 2" xfId="3031" xr:uid="{00000000-0005-0000-0000-0000D70B0000}"/>
    <cellStyle name="Normal 5 3 8" xfId="1005" xr:uid="{00000000-0005-0000-0000-0000ED030000}"/>
    <cellStyle name="Normal 5 3 8 2" xfId="3032" xr:uid="{00000000-0005-0000-0000-0000D80B0000}"/>
    <cellStyle name="Normal 5 3 9" xfId="12710" xr:uid="{00000000-0005-0000-0000-0000A6310000}"/>
    <cellStyle name="Normal 5 4" xfId="33" xr:uid="{00000000-0005-0000-0000-000021000000}"/>
    <cellStyle name="Normal 5 4 2" xfId="127" xr:uid="{00000000-0005-0000-0000-00007F000000}"/>
    <cellStyle name="Normal 5 4 2 2" xfId="3033" xr:uid="{00000000-0005-0000-0000-0000D90B0000}"/>
    <cellStyle name="Normal 5 4 3" xfId="208" xr:uid="{00000000-0005-0000-0000-0000D0000000}"/>
    <cellStyle name="Normal 5 4 3 2" xfId="3034" xr:uid="{00000000-0005-0000-0000-0000DA0B0000}"/>
    <cellStyle name="Normal 5 4 4" xfId="185" xr:uid="{00000000-0005-0000-0000-0000B9000000}"/>
    <cellStyle name="Normal 5 4 4 2" xfId="3035" xr:uid="{00000000-0005-0000-0000-0000DB0B0000}"/>
    <cellStyle name="Normal 5 4 5" xfId="224" xr:uid="{00000000-0005-0000-0000-0000E0000000}"/>
    <cellStyle name="Normal 5 4 5 2" xfId="3036" xr:uid="{00000000-0005-0000-0000-0000DC0B0000}"/>
    <cellStyle name="Normal 5 4 6" xfId="1011" xr:uid="{00000000-0005-0000-0000-0000F3030000}"/>
    <cellStyle name="Normal 5 4 6 2" xfId="3037" xr:uid="{00000000-0005-0000-0000-0000DD0B0000}"/>
    <cellStyle name="Normal 5 4 7" xfId="1012" xr:uid="{00000000-0005-0000-0000-0000F4030000}"/>
    <cellStyle name="Normal 5 4 7 2" xfId="3038" xr:uid="{00000000-0005-0000-0000-0000DE0B0000}"/>
    <cellStyle name="Normal 5 4 8" xfId="1013" xr:uid="{00000000-0005-0000-0000-0000F5030000}"/>
    <cellStyle name="Normal 5 4 8 2" xfId="3039" xr:uid="{00000000-0005-0000-0000-0000DF0B0000}"/>
    <cellStyle name="Normal 5 5" xfId="40" xr:uid="{00000000-0005-0000-0000-000028000000}"/>
    <cellStyle name="Normal 5 5 2" xfId="128" xr:uid="{00000000-0005-0000-0000-000080000000}"/>
    <cellStyle name="Normal 5 5 3" xfId="209" xr:uid="{00000000-0005-0000-0000-0000D1000000}"/>
    <cellStyle name="Normal 5 5 4" xfId="184" xr:uid="{00000000-0005-0000-0000-0000B8000000}"/>
    <cellStyle name="Normal 5 5 5" xfId="225" xr:uid="{00000000-0005-0000-0000-0000E1000000}"/>
    <cellStyle name="Normal 5 5 6" xfId="1019" xr:uid="{00000000-0005-0000-0000-0000FB030000}"/>
    <cellStyle name="Normal 5 5 7" xfId="1020" xr:uid="{00000000-0005-0000-0000-0000FC030000}"/>
    <cellStyle name="Normal 5 5 8" xfId="1021" xr:uid="{00000000-0005-0000-0000-0000FD030000}"/>
    <cellStyle name="Normal 5 6" xfId="129" xr:uid="{00000000-0005-0000-0000-000081000000}"/>
    <cellStyle name="Normal 5 6 2" xfId="1023" xr:uid="{00000000-0005-0000-0000-0000FF030000}"/>
    <cellStyle name="Normal 5 6 3" xfId="1024" xr:uid="{00000000-0005-0000-0000-000000040000}"/>
    <cellStyle name="Normal 5 6 4" xfId="1025" xr:uid="{00000000-0005-0000-0000-000001040000}"/>
    <cellStyle name="Normal 5 6 5" xfId="1026" xr:uid="{00000000-0005-0000-0000-000002040000}"/>
    <cellStyle name="Normal 5 6 6" xfId="1027" xr:uid="{00000000-0005-0000-0000-000003040000}"/>
    <cellStyle name="Normal 5 6 7" xfId="1028" xr:uid="{00000000-0005-0000-0000-000004040000}"/>
    <cellStyle name="Normal 5 6 8" xfId="1029" xr:uid="{00000000-0005-0000-0000-000005040000}"/>
    <cellStyle name="Normal 5 6 9" xfId="3040" xr:uid="{00000000-0005-0000-0000-0000E00B0000}"/>
    <cellStyle name="Normal 5 7" xfId="130" xr:uid="{00000000-0005-0000-0000-000082000000}"/>
    <cellStyle name="Normal 5 7 10" xfId="3042" xr:uid="{00000000-0005-0000-0000-0000E20B0000}"/>
    <cellStyle name="Normal 5 7 11" xfId="3043" xr:uid="{00000000-0005-0000-0000-0000E30B0000}"/>
    <cellStyle name="Normal 5 7 12" xfId="3044" xr:uid="{00000000-0005-0000-0000-0000E40B0000}"/>
    <cellStyle name="Normal 5 7 13" xfId="3045" xr:uid="{00000000-0005-0000-0000-0000E50B0000}"/>
    <cellStyle name="Normal 5 7 14" xfId="3046" xr:uid="{00000000-0005-0000-0000-0000E60B0000}"/>
    <cellStyle name="Normal 5 7 15" xfId="3047" xr:uid="{00000000-0005-0000-0000-0000E70B0000}"/>
    <cellStyle name="Normal 5 7 16" xfId="3048" xr:uid="{00000000-0005-0000-0000-0000E80B0000}"/>
    <cellStyle name="Normal 5 7 17" xfId="3049" xr:uid="{00000000-0005-0000-0000-0000E90B0000}"/>
    <cellStyle name="Normal 5 7 18" xfId="3050" xr:uid="{00000000-0005-0000-0000-0000EA0B0000}"/>
    <cellStyle name="Normal 5 7 19" xfId="3051" xr:uid="{00000000-0005-0000-0000-0000EB0B0000}"/>
    <cellStyle name="Normal 5 7 2" xfId="1031" xr:uid="{00000000-0005-0000-0000-000007040000}"/>
    <cellStyle name="Normal 5 7 2 2" xfId="3052" xr:uid="{00000000-0005-0000-0000-0000EC0B0000}"/>
    <cellStyle name="Normal 5 7 20" xfId="3053" xr:uid="{00000000-0005-0000-0000-0000ED0B0000}"/>
    <cellStyle name="Normal 5 7 21" xfId="3054" xr:uid="{00000000-0005-0000-0000-0000EE0B0000}"/>
    <cellStyle name="Normal 5 7 22" xfId="3055" xr:uid="{00000000-0005-0000-0000-0000EF0B0000}"/>
    <cellStyle name="Normal 5 7 23" xfId="3056" xr:uid="{00000000-0005-0000-0000-0000F00B0000}"/>
    <cellStyle name="Normal 5 7 24" xfId="3057" xr:uid="{00000000-0005-0000-0000-0000F10B0000}"/>
    <cellStyle name="Normal 5 7 25" xfId="3058" xr:uid="{00000000-0005-0000-0000-0000F20B0000}"/>
    <cellStyle name="Normal 5 7 26" xfId="3059" xr:uid="{00000000-0005-0000-0000-0000F30B0000}"/>
    <cellStyle name="Normal 5 7 27" xfId="3060" xr:uid="{00000000-0005-0000-0000-0000F40B0000}"/>
    <cellStyle name="Normal 5 7 28" xfId="3061" xr:uid="{00000000-0005-0000-0000-0000F50B0000}"/>
    <cellStyle name="Normal 5 7 29" xfId="3062" xr:uid="{00000000-0005-0000-0000-0000F60B0000}"/>
    <cellStyle name="Normal 5 7 3" xfId="1032" xr:uid="{00000000-0005-0000-0000-000008040000}"/>
    <cellStyle name="Normal 5 7 3 2" xfId="3063" xr:uid="{00000000-0005-0000-0000-0000F70B0000}"/>
    <cellStyle name="Normal 5 7 30" xfId="3064" xr:uid="{00000000-0005-0000-0000-0000F80B0000}"/>
    <cellStyle name="Normal 5 7 31" xfId="3041" xr:uid="{00000000-0005-0000-0000-0000E10B0000}"/>
    <cellStyle name="Normal 5 7 4" xfId="1033" xr:uid="{00000000-0005-0000-0000-000009040000}"/>
    <cellStyle name="Normal 5 7 4 2" xfId="3065" xr:uid="{00000000-0005-0000-0000-0000F90B0000}"/>
    <cellStyle name="Normal 5 7 5" xfId="1034" xr:uid="{00000000-0005-0000-0000-00000A040000}"/>
    <cellStyle name="Normal 5 7 5 2" xfId="3066" xr:uid="{00000000-0005-0000-0000-0000FA0B0000}"/>
    <cellStyle name="Normal 5 7 6" xfId="1035" xr:uid="{00000000-0005-0000-0000-00000B040000}"/>
    <cellStyle name="Normal 5 7 6 2" xfId="3067" xr:uid="{00000000-0005-0000-0000-0000FB0B0000}"/>
    <cellStyle name="Normal 5 7 7" xfId="1036" xr:uid="{00000000-0005-0000-0000-00000C040000}"/>
    <cellStyle name="Normal 5 7 7 2" xfId="3068" xr:uid="{00000000-0005-0000-0000-0000FC0B0000}"/>
    <cellStyle name="Normal 5 7 8" xfId="1037" xr:uid="{00000000-0005-0000-0000-00000D040000}"/>
    <cellStyle name="Normal 5 7 8 2" xfId="3069" xr:uid="{00000000-0005-0000-0000-0000FD0B0000}"/>
    <cellStyle name="Normal 5 7 9" xfId="3070" xr:uid="{00000000-0005-0000-0000-0000FE0B0000}"/>
    <cellStyle name="Normal 5 8" xfId="1038" xr:uid="{00000000-0005-0000-0000-00000E040000}"/>
    <cellStyle name="Normal 5 8 10" xfId="3072" xr:uid="{00000000-0005-0000-0000-0000000C0000}"/>
    <cellStyle name="Normal 5 8 11" xfId="3073" xr:uid="{00000000-0005-0000-0000-0000010C0000}"/>
    <cellStyle name="Normal 5 8 12" xfId="3074" xr:uid="{00000000-0005-0000-0000-0000020C0000}"/>
    <cellStyle name="Normal 5 8 13" xfId="3075" xr:uid="{00000000-0005-0000-0000-0000030C0000}"/>
    <cellStyle name="Normal 5 8 14" xfId="3076" xr:uid="{00000000-0005-0000-0000-0000040C0000}"/>
    <cellStyle name="Normal 5 8 15" xfId="3077" xr:uid="{00000000-0005-0000-0000-0000050C0000}"/>
    <cellStyle name="Normal 5 8 16" xfId="3078" xr:uid="{00000000-0005-0000-0000-0000060C0000}"/>
    <cellStyle name="Normal 5 8 17" xfId="3079" xr:uid="{00000000-0005-0000-0000-0000070C0000}"/>
    <cellStyle name="Normal 5 8 18" xfId="3080" xr:uid="{00000000-0005-0000-0000-0000080C0000}"/>
    <cellStyle name="Normal 5 8 19" xfId="3081" xr:uid="{00000000-0005-0000-0000-0000090C0000}"/>
    <cellStyle name="Normal 5 8 2" xfId="1039" xr:uid="{00000000-0005-0000-0000-00000F040000}"/>
    <cellStyle name="Normal 5 8 2 2" xfId="3082" xr:uid="{00000000-0005-0000-0000-00000A0C0000}"/>
    <cellStyle name="Normal 5 8 20" xfId="3083" xr:uid="{00000000-0005-0000-0000-00000B0C0000}"/>
    <cellStyle name="Normal 5 8 21" xfId="3084" xr:uid="{00000000-0005-0000-0000-00000C0C0000}"/>
    <cellStyle name="Normal 5 8 22" xfId="3085" xr:uid="{00000000-0005-0000-0000-00000D0C0000}"/>
    <cellStyle name="Normal 5 8 23" xfId="3086" xr:uid="{00000000-0005-0000-0000-00000E0C0000}"/>
    <cellStyle name="Normal 5 8 24" xfId="3087" xr:uid="{00000000-0005-0000-0000-00000F0C0000}"/>
    <cellStyle name="Normal 5 8 25" xfId="3088" xr:uid="{00000000-0005-0000-0000-0000100C0000}"/>
    <cellStyle name="Normal 5 8 26" xfId="3089" xr:uid="{00000000-0005-0000-0000-0000110C0000}"/>
    <cellStyle name="Normal 5 8 27" xfId="3090" xr:uid="{00000000-0005-0000-0000-0000120C0000}"/>
    <cellStyle name="Normal 5 8 28" xfId="3091" xr:uid="{00000000-0005-0000-0000-0000130C0000}"/>
    <cellStyle name="Normal 5 8 29" xfId="3092" xr:uid="{00000000-0005-0000-0000-0000140C0000}"/>
    <cellStyle name="Normal 5 8 3" xfId="1040" xr:uid="{00000000-0005-0000-0000-000010040000}"/>
    <cellStyle name="Normal 5 8 3 2" xfId="3093" xr:uid="{00000000-0005-0000-0000-0000150C0000}"/>
    <cellStyle name="Normal 5 8 30" xfId="3094" xr:uid="{00000000-0005-0000-0000-0000160C0000}"/>
    <cellStyle name="Normal 5 8 31" xfId="3071" xr:uid="{00000000-0005-0000-0000-0000FF0B0000}"/>
    <cellStyle name="Normal 5 8 4" xfId="1041" xr:uid="{00000000-0005-0000-0000-000011040000}"/>
    <cellStyle name="Normal 5 8 4 2" xfId="3095" xr:uid="{00000000-0005-0000-0000-0000170C0000}"/>
    <cellStyle name="Normal 5 8 5" xfId="3096" xr:uid="{00000000-0005-0000-0000-0000180C0000}"/>
    <cellStyle name="Normal 5 8 6" xfId="3097" xr:uid="{00000000-0005-0000-0000-0000190C0000}"/>
    <cellStyle name="Normal 5 8 7" xfId="3098" xr:uid="{00000000-0005-0000-0000-00001A0C0000}"/>
    <cellStyle name="Normal 5 8 8" xfId="3099" xr:uid="{00000000-0005-0000-0000-00001B0C0000}"/>
    <cellStyle name="Normal 5 8 9" xfId="3100" xr:uid="{00000000-0005-0000-0000-00001C0C0000}"/>
    <cellStyle name="Normal 5 9" xfId="1042" xr:uid="{00000000-0005-0000-0000-000012040000}"/>
    <cellStyle name="Normal 5 9 2" xfId="3101" xr:uid="{00000000-0005-0000-0000-00001D0C0000}"/>
    <cellStyle name="Normal 50" xfId="3591" xr:uid="{00000000-0005-0000-0000-0000070E0000}"/>
    <cellStyle name="Normal 50 10" xfId="10682" xr:uid="{00000000-0005-0000-0000-0000BA290000}"/>
    <cellStyle name="Normal 50 2" xfId="10683" xr:uid="{00000000-0005-0000-0000-0000BB290000}"/>
    <cellStyle name="Normal 50 2 2" xfId="13272" xr:uid="{00000000-0005-0000-0000-0000D8330000}"/>
    <cellStyle name="Normal 50 2 2 2" xfId="13576" xr:uid="{00000000-0005-0000-0000-000008350000}"/>
    <cellStyle name="Normal 50 2 2 3" xfId="49778" xr:uid="{00000000-0005-0000-0000-000072C20000}"/>
    <cellStyle name="Normal 50 2 2 4" xfId="50162" xr:uid="{00000000-0005-0000-0000-0000F2C30000}"/>
    <cellStyle name="Normal 50 2 3" xfId="13368" xr:uid="{00000000-0005-0000-0000-000038340000}"/>
    <cellStyle name="Normal 50 2 3 2" xfId="13669" xr:uid="{00000000-0005-0000-0000-000065350000}"/>
    <cellStyle name="Normal 50 2 3 3" xfId="49871" xr:uid="{00000000-0005-0000-0000-0000CFC20000}"/>
    <cellStyle name="Normal 50 2 3 4" xfId="50255" xr:uid="{00000000-0005-0000-0000-00004FC40000}"/>
    <cellStyle name="Normal 50 2 4" xfId="13164" xr:uid="{00000000-0005-0000-0000-00006C330000}"/>
    <cellStyle name="Normal 50 2 5" xfId="13483" xr:uid="{00000000-0005-0000-0000-0000AB340000}"/>
    <cellStyle name="Normal 50 2 6" xfId="49681" xr:uid="{00000000-0005-0000-0000-000011C20000}"/>
    <cellStyle name="Normal 50 2 7" xfId="50065" xr:uid="{00000000-0005-0000-0000-000091C30000}"/>
    <cellStyle name="Normal 50 3" xfId="10684" xr:uid="{00000000-0005-0000-0000-0000BC290000}"/>
    <cellStyle name="Normal 50 3 2" xfId="13303" xr:uid="{00000000-0005-0000-0000-0000F7330000}"/>
    <cellStyle name="Normal 50 3 2 2" xfId="13607" xr:uid="{00000000-0005-0000-0000-000027350000}"/>
    <cellStyle name="Normal 50 3 2 3" xfId="49809" xr:uid="{00000000-0005-0000-0000-000091C20000}"/>
    <cellStyle name="Normal 50 3 2 4" xfId="50193" xr:uid="{00000000-0005-0000-0000-000011C40000}"/>
    <cellStyle name="Normal 50 3 3" xfId="13399" xr:uid="{00000000-0005-0000-0000-000057340000}"/>
    <cellStyle name="Normal 50 3 3 2" xfId="13700" xr:uid="{00000000-0005-0000-0000-000084350000}"/>
    <cellStyle name="Normal 50 3 3 3" xfId="49902" xr:uid="{00000000-0005-0000-0000-0000EEC20000}"/>
    <cellStyle name="Normal 50 3 3 4" xfId="50286" xr:uid="{00000000-0005-0000-0000-00006EC40000}"/>
    <cellStyle name="Normal 50 3 4" xfId="13203" xr:uid="{00000000-0005-0000-0000-000093330000}"/>
    <cellStyle name="Normal 50 3 5" xfId="13514" xr:uid="{00000000-0005-0000-0000-0000CA340000}"/>
    <cellStyle name="Normal 50 3 6" xfId="49715" xr:uid="{00000000-0005-0000-0000-000033C20000}"/>
    <cellStyle name="Normal 50 3 7" xfId="50099" xr:uid="{00000000-0005-0000-0000-0000B3C30000}"/>
    <cellStyle name="Normal 50 4" xfId="13241" xr:uid="{00000000-0005-0000-0000-0000B9330000}"/>
    <cellStyle name="Normal 50 4 2" xfId="13545" xr:uid="{00000000-0005-0000-0000-0000E9340000}"/>
    <cellStyle name="Normal 50 4 3" xfId="49747" xr:uid="{00000000-0005-0000-0000-000053C20000}"/>
    <cellStyle name="Normal 50 4 4" xfId="50131" xr:uid="{00000000-0005-0000-0000-0000D3C30000}"/>
    <cellStyle name="Normal 50 5" xfId="13337" xr:uid="{00000000-0005-0000-0000-000019340000}"/>
    <cellStyle name="Normal 50 5 2" xfId="13638" xr:uid="{00000000-0005-0000-0000-000046350000}"/>
    <cellStyle name="Normal 50 5 3" xfId="49840" xr:uid="{00000000-0005-0000-0000-0000B0C20000}"/>
    <cellStyle name="Normal 50 5 4" xfId="50224" xr:uid="{00000000-0005-0000-0000-000030C40000}"/>
    <cellStyle name="Normal 50 6" xfId="12711" xr:uid="{00000000-0005-0000-0000-0000A7310000}"/>
    <cellStyle name="Normal 50 7" xfId="13452" xr:uid="{00000000-0005-0000-0000-00008C340000}"/>
    <cellStyle name="Normal 50 8" xfId="49649" xr:uid="{00000000-0005-0000-0000-0000F1C10000}"/>
    <cellStyle name="Normal 50 9" xfId="50017" xr:uid="{00000000-0005-0000-0000-000061C30000}"/>
    <cellStyle name="Normal 51" xfId="3592" xr:uid="{00000000-0005-0000-0000-0000080E0000}"/>
    <cellStyle name="Normal 51 10" xfId="10685" xr:uid="{00000000-0005-0000-0000-0000BD290000}"/>
    <cellStyle name="Normal 51 11" xfId="51160" xr:uid="{00000000-0005-0000-0000-0000D8C70000}"/>
    <cellStyle name="Normal 51 12" xfId="52122" xr:uid="{00000000-0005-0000-0000-00009ACB0000}"/>
    <cellStyle name="Normal 51 2" xfId="4390" xr:uid="{00000000-0005-0000-0000-000026110000}"/>
    <cellStyle name="Normal 51 2 2" xfId="13273" xr:uid="{00000000-0005-0000-0000-0000D9330000}"/>
    <cellStyle name="Normal 51 2 2 2" xfId="13577" xr:uid="{00000000-0005-0000-0000-000009350000}"/>
    <cellStyle name="Normal 51 2 2 3" xfId="49779" xr:uid="{00000000-0005-0000-0000-000073C20000}"/>
    <cellStyle name="Normal 51 2 2 4" xfId="50163" xr:uid="{00000000-0005-0000-0000-0000F3C30000}"/>
    <cellStyle name="Normal 51 2 3" xfId="13369" xr:uid="{00000000-0005-0000-0000-000039340000}"/>
    <cellStyle name="Normal 51 2 3 2" xfId="13670" xr:uid="{00000000-0005-0000-0000-000066350000}"/>
    <cellStyle name="Normal 51 2 3 3" xfId="49872" xr:uid="{00000000-0005-0000-0000-0000D0C20000}"/>
    <cellStyle name="Normal 51 2 3 4" xfId="50256" xr:uid="{00000000-0005-0000-0000-000050C40000}"/>
    <cellStyle name="Normal 51 2 4" xfId="13165" xr:uid="{00000000-0005-0000-0000-00006D330000}"/>
    <cellStyle name="Normal 51 2 5" xfId="13484" xr:uid="{00000000-0005-0000-0000-0000AC340000}"/>
    <cellStyle name="Normal 51 2 6" xfId="49682" xr:uid="{00000000-0005-0000-0000-000012C20000}"/>
    <cellStyle name="Normal 51 2 7" xfId="50066" xr:uid="{00000000-0005-0000-0000-000092C30000}"/>
    <cellStyle name="Normal 51 2 8" xfId="10686" xr:uid="{00000000-0005-0000-0000-0000BE290000}"/>
    <cellStyle name="Normal 51 3" xfId="5179" xr:uid="{00000000-0005-0000-0000-00003B140000}"/>
    <cellStyle name="Normal 51 3 2" xfId="13304" xr:uid="{00000000-0005-0000-0000-0000F8330000}"/>
    <cellStyle name="Normal 51 3 2 2" xfId="13608" xr:uid="{00000000-0005-0000-0000-000028350000}"/>
    <cellStyle name="Normal 51 3 2 3" xfId="49810" xr:uid="{00000000-0005-0000-0000-000092C20000}"/>
    <cellStyle name="Normal 51 3 2 4" xfId="50194" xr:uid="{00000000-0005-0000-0000-000012C40000}"/>
    <cellStyle name="Normal 51 3 3" xfId="13400" xr:uid="{00000000-0005-0000-0000-000058340000}"/>
    <cellStyle name="Normal 51 3 3 2" xfId="13701" xr:uid="{00000000-0005-0000-0000-000085350000}"/>
    <cellStyle name="Normal 51 3 3 3" xfId="49903" xr:uid="{00000000-0005-0000-0000-0000EFC20000}"/>
    <cellStyle name="Normal 51 3 3 4" xfId="50287" xr:uid="{00000000-0005-0000-0000-00006FC40000}"/>
    <cellStyle name="Normal 51 3 4" xfId="13204" xr:uid="{00000000-0005-0000-0000-000094330000}"/>
    <cellStyle name="Normal 51 3 5" xfId="13515" xr:uid="{00000000-0005-0000-0000-0000CB340000}"/>
    <cellStyle name="Normal 51 3 6" xfId="49716" xr:uid="{00000000-0005-0000-0000-000034C20000}"/>
    <cellStyle name="Normal 51 3 7" xfId="50100" xr:uid="{00000000-0005-0000-0000-0000B4C30000}"/>
    <cellStyle name="Normal 51 3 8" xfId="10687" xr:uid="{00000000-0005-0000-0000-0000BF290000}"/>
    <cellStyle name="Normal 51 4" xfId="5968" xr:uid="{00000000-0005-0000-0000-000050170000}"/>
    <cellStyle name="Normal 51 4 2" xfId="13546" xr:uid="{00000000-0005-0000-0000-0000EA340000}"/>
    <cellStyle name="Normal 51 4 3" xfId="49748" xr:uid="{00000000-0005-0000-0000-000054C20000}"/>
    <cellStyle name="Normal 51 4 4" xfId="50132" xr:uid="{00000000-0005-0000-0000-0000D4C30000}"/>
    <cellStyle name="Normal 51 4 5" xfId="13242" xr:uid="{00000000-0005-0000-0000-0000BA330000}"/>
    <cellStyle name="Normal 51 5" xfId="6757" xr:uid="{00000000-0005-0000-0000-0000651A0000}"/>
    <cellStyle name="Normal 51 5 2" xfId="13639" xr:uid="{00000000-0005-0000-0000-000047350000}"/>
    <cellStyle name="Normal 51 5 3" xfId="49841" xr:uid="{00000000-0005-0000-0000-0000B1C20000}"/>
    <cellStyle name="Normal 51 5 4" xfId="50225" xr:uid="{00000000-0005-0000-0000-000031C40000}"/>
    <cellStyle name="Normal 51 5 5" xfId="13338" xr:uid="{00000000-0005-0000-0000-00001A340000}"/>
    <cellStyle name="Normal 51 6" xfId="7546" xr:uid="{00000000-0005-0000-0000-00007A1D0000}"/>
    <cellStyle name="Normal 51 6 2" xfId="12712" xr:uid="{00000000-0005-0000-0000-0000A8310000}"/>
    <cellStyle name="Normal 51 7" xfId="8335" xr:uid="{00000000-0005-0000-0000-00008F200000}"/>
    <cellStyle name="Normal 51 7 2" xfId="13453" xr:uid="{00000000-0005-0000-0000-00008D340000}"/>
    <cellStyle name="Normal 51 8" xfId="9124" xr:uid="{00000000-0005-0000-0000-0000A4230000}"/>
    <cellStyle name="Normal 51 8 2" xfId="49650" xr:uid="{00000000-0005-0000-0000-0000F2C10000}"/>
    <cellStyle name="Normal 51 9" xfId="50018" xr:uid="{00000000-0005-0000-0000-000062C30000}"/>
    <cellStyle name="Normal 52" xfId="3593" xr:uid="{00000000-0005-0000-0000-0000090E0000}"/>
    <cellStyle name="Normal 52 10" xfId="35514" xr:uid="{00000000-0005-0000-0000-0000BA8A0000}"/>
    <cellStyle name="Normal 52 10 10" xfId="35515" xr:uid="{00000000-0005-0000-0000-0000BB8A0000}"/>
    <cellStyle name="Normal 52 10 2" xfId="35516" xr:uid="{00000000-0005-0000-0000-0000BC8A0000}"/>
    <cellStyle name="Normal 52 10 3" xfId="35517" xr:uid="{00000000-0005-0000-0000-0000BD8A0000}"/>
    <cellStyle name="Normal 52 10 4" xfId="35518" xr:uid="{00000000-0005-0000-0000-0000BE8A0000}"/>
    <cellStyle name="Normal 52 10 5" xfId="35519" xr:uid="{00000000-0005-0000-0000-0000BF8A0000}"/>
    <cellStyle name="Normal 52 10 6" xfId="35520" xr:uid="{00000000-0005-0000-0000-0000C08A0000}"/>
    <cellStyle name="Normal 52 10 7" xfId="35521" xr:uid="{00000000-0005-0000-0000-0000C18A0000}"/>
    <cellStyle name="Normal 52 10 8" xfId="35522" xr:uid="{00000000-0005-0000-0000-0000C28A0000}"/>
    <cellStyle name="Normal 52 10 9" xfId="35523" xr:uid="{00000000-0005-0000-0000-0000C38A0000}"/>
    <cellStyle name="Normal 52 10_Tabla M" xfId="35524" xr:uid="{00000000-0005-0000-0000-0000C48A0000}"/>
    <cellStyle name="Normal 52 11" xfId="35525" xr:uid="{00000000-0005-0000-0000-0000C58A0000}"/>
    <cellStyle name="Normal 52 11 10" xfId="35526" xr:uid="{00000000-0005-0000-0000-0000C68A0000}"/>
    <cellStyle name="Normal 52 11 2" xfId="35527" xr:uid="{00000000-0005-0000-0000-0000C78A0000}"/>
    <cellStyle name="Normal 52 11 3" xfId="35528" xr:uid="{00000000-0005-0000-0000-0000C88A0000}"/>
    <cellStyle name="Normal 52 11 4" xfId="35529" xr:uid="{00000000-0005-0000-0000-0000C98A0000}"/>
    <cellStyle name="Normal 52 11 5" xfId="35530" xr:uid="{00000000-0005-0000-0000-0000CA8A0000}"/>
    <cellStyle name="Normal 52 11 6" xfId="35531" xr:uid="{00000000-0005-0000-0000-0000CB8A0000}"/>
    <cellStyle name="Normal 52 11 7" xfId="35532" xr:uid="{00000000-0005-0000-0000-0000CC8A0000}"/>
    <cellStyle name="Normal 52 11 8" xfId="35533" xr:uid="{00000000-0005-0000-0000-0000CD8A0000}"/>
    <cellStyle name="Normal 52 11 9" xfId="35534" xr:uid="{00000000-0005-0000-0000-0000CE8A0000}"/>
    <cellStyle name="Normal 52 11_Tabla M" xfId="35535" xr:uid="{00000000-0005-0000-0000-0000CF8A0000}"/>
    <cellStyle name="Normal 52 12" xfId="35536" xr:uid="{00000000-0005-0000-0000-0000D08A0000}"/>
    <cellStyle name="Normal 52 12 10" xfId="35537" xr:uid="{00000000-0005-0000-0000-0000D18A0000}"/>
    <cellStyle name="Normal 52 12 2" xfId="35538" xr:uid="{00000000-0005-0000-0000-0000D28A0000}"/>
    <cellStyle name="Normal 52 12 3" xfId="35539" xr:uid="{00000000-0005-0000-0000-0000D38A0000}"/>
    <cellStyle name="Normal 52 12 4" xfId="35540" xr:uid="{00000000-0005-0000-0000-0000D48A0000}"/>
    <cellStyle name="Normal 52 12 5" xfId="35541" xr:uid="{00000000-0005-0000-0000-0000D58A0000}"/>
    <cellStyle name="Normal 52 12 6" xfId="35542" xr:uid="{00000000-0005-0000-0000-0000D68A0000}"/>
    <cellStyle name="Normal 52 12 7" xfId="35543" xr:uid="{00000000-0005-0000-0000-0000D78A0000}"/>
    <cellStyle name="Normal 52 12 8" xfId="35544" xr:uid="{00000000-0005-0000-0000-0000D88A0000}"/>
    <cellStyle name="Normal 52 12 9" xfId="35545" xr:uid="{00000000-0005-0000-0000-0000D98A0000}"/>
    <cellStyle name="Normal 52 12_Tabla M" xfId="35546" xr:uid="{00000000-0005-0000-0000-0000DA8A0000}"/>
    <cellStyle name="Normal 52 13" xfId="35547" xr:uid="{00000000-0005-0000-0000-0000DB8A0000}"/>
    <cellStyle name="Normal 52 13 10" xfId="35548" xr:uid="{00000000-0005-0000-0000-0000DC8A0000}"/>
    <cellStyle name="Normal 52 13 2" xfId="35549" xr:uid="{00000000-0005-0000-0000-0000DD8A0000}"/>
    <cellStyle name="Normal 52 13 3" xfId="35550" xr:uid="{00000000-0005-0000-0000-0000DE8A0000}"/>
    <cellStyle name="Normal 52 13 4" xfId="35551" xr:uid="{00000000-0005-0000-0000-0000DF8A0000}"/>
    <cellStyle name="Normal 52 13 5" xfId="35552" xr:uid="{00000000-0005-0000-0000-0000E08A0000}"/>
    <cellStyle name="Normal 52 13 6" xfId="35553" xr:uid="{00000000-0005-0000-0000-0000E18A0000}"/>
    <cellStyle name="Normal 52 13 7" xfId="35554" xr:uid="{00000000-0005-0000-0000-0000E28A0000}"/>
    <cellStyle name="Normal 52 13 8" xfId="35555" xr:uid="{00000000-0005-0000-0000-0000E38A0000}"/>
    <cellStyle name="Normal 52 13 9" xfId="35556" xr:uid="{00000000-0005-0000-0000-0000E48A0000}"/>
    <cellStyle name="Normal 52 13_Tabla M" xfId="35557" xr:uid="{00000000-0005-0000-0000-0000E58A0000}"/>
    <cellStyle name="Normal 52 14" xfId="35558" xr:uid="{00000000-0005-0000-0000-0000E68A0000}"/>
    <cellStyle name="Normal 52 14 10" xfId="35559" xr:uid="{00000000-0005-0000-0000-0000E78A0000}"/>
    <cellStyle name="Normal 52 14 2" xfId="35560" xr:uid="{00000000-0005-0000-0000-0000E88A0000}"/>
    <cellStyle name="Normal 52 14 3" xfId="35561" xr:uid="{00000000-0005-0000-0000-0000E98A0000}"/>
    <cellStyle name="Normal 52 14 4" xfId="35562" xr:uid="{00000000-0005-0000-0000-0000EA8A0000}"/>
    <cellStyle name="Normal 52 14 5" xfId="35563" xr:uid="{00000000-0005-0000-0000-0000EB8A0000}"/>
    <cellStyle name="Normal 52 14 6" xfId="35564" xr:uid="{00000000-0005-0000-0000-0000EC8A0000}"/>
    <cellStyle name="Normal 52 14 7" xfId="35565" xr:uid="{00000000-0005-0000-0000-0000ED8A0000}"/>
    <cellStyle name="Normal 52 14 8" xfId="35566" xr:uid="{00000000-0005-0000-0000-0000EE8A0000}"/>
    <cellStyle name="Normal 52 14 9" xfId="35567" xr:uid="{00000000-0005-0000-0000-0000EF8A0000}"/>
    <cellStyle name="Normal 52 14_Tabla M" xfId="35568" xr:uid="{00000000-0005-0000-0000-0000F08A0000}"/>
    <cellStyle name="Normal 52 15" xfId="35569" xr:uid="{00000000-0005-0000-0000-0000F18A0000}"/>
    <cellStyle name="Normal 52 15 10" xfId="35570" xr:uid="{00000000-0005-0000-0000-0000F28A0000}"/>
    <cellStyle name="Normal 52 15 2" xfId="35571" xr:uid="{00000000-0005-0000-0000-0000F38A0000}"/>
    <cellStyle name="Normal 52 15 3" xfId="35572" xr:uid="{00000000-0005-0000-0000-0000F48A0000}"/>
    <cellStyle name="Normal 52 15 4" xfId="35573" xr:uid="{00000000-0005-0000-0000-0000F58A0000}"/>
    <cellStyle name="Normal 52 15 5" xfId="35574" xr:uid="{00000000-0005-0000-0000-0000F68A0000}"/>
    <cellStyle name="Normal 52 15 6" xfId="35575" xr:uid="{00000000-0005-0000-0000-0000F78A0000}"/>
    <cellStyle name="Normal 52 15 7" xfId="35576" xr:uid="{00000000-0005-0000-0000-0000F88A0000}"/>
    <cellStyle name="Normal 52 15 8" xfId="35577" xr:uid="{00000000-0005-0000-0000-0000F98A0000}"/>
    <cellStyle name="Normal 52 15 9" xfId="35578" xr:uid="{00000000-0005-0000-0000-0000FA8A0000}"/>
    <cellStyle name="Normal 52 15_Tabla M" xfId="35579" xr:uid="{00000000-0005-0000-0000-0000FB8A0000}"/>
    <cellStyle name="Normal 52 16" xfId="35580" xr:uid="{00000000-0005-0000-0000-0000FC8A0000}"/>
    <cellStyle name="Normal 52 16 10" xfId="35581" xr:uid="{00000000-0005-0000-0000-0000FD8A0000}"/>
    <cellStyle name="Normal 52 16 2" xfId="35582" xr:uid="{00000000-0005-0000-0000-0000FE8A0000}"/>
    <cellStyle name="Normal 52 16 3" xfId="35583" xr:uid="{00000000-0005-0000-0000-0000FF8A0000}"/>
    <cellStyle name="Normal 52 16 4" xfId="35584" xr:uid="{00000000-0005-0000-0000-0000008B0000}"/>
    <cellStyle name="Normal 52 16 5" xfId="35585" xr:uid="{00000000-0005-0000-0000-0000018B0000}"/>
    <cellStyle name="Normal 52 16 6" xfId="35586" xr:uid="{00000000-0005-0000-0000-0000028B0000}"/>
    <cellStyle name="Normal 52 16 7" xfId="35587" xr:uid="{00000000-0005-0000-0000-0000038B0000}"/>
    <cellStyle name="Normal 52 16 8" xfId="35588" xr:uid="{00000000-0005-0000-0000-0000048B0000}"/>
    <cellStyle name="Normal 52 16 9" xfId="35589" xr:uid="{00000000-0005-0000-0000-0000058B0000}"/>
    <cellStyle name="Normal 52 16_Tabla M" xfId="35590" xr:uid="{00000000-0005-0000-0000-0000068B0000}"/>
    <cellStyle name="Normal 52 17" xfId="35591" xr:uid="{00000000-0005-0000-0000-0000078B0000}"/>
    <cellStyle name="Normal 52 17 10" xfId="35592" xr:uid="{00000000-0005-0000-0000-0000088B0000}"/>
    <cellStyle name="Normal 52 17 2" xfId="35593" xr:uid="{00000000-0005-0000-0000-0000098B0000}"/>
    <cellStyle name="Normal 52 17 3" xfId="35594" xr:uid="{00000000-0005-0000-0000-00000A8B0000}"/>
    <cellStyle name="Normal 52 17 4" xfId="35595" xr:uid="{00000000-0005-0000-0000-00000B8B0000}"/>
    <cellStyle name="Normal 52 17 5" xfId="35596" xr:uid="{00000000-0005-0000-0000-00000C8B0000}"/>
    <cellStyle name="Normal 52 17 6" xfId="35597" xr:uid="{00000000-0005-0000-0000-00000D8B0000}"/>
    <cellStyle name="Normal 52 17 7" xfId="35598" xr:uid="{00000000-0005-0000-0000-00000E8B0000}"/>
    <cellStyle name="Normal 52 17 8" xfId="35599" xr:uid="{00000000-0005-0000-0000-00000F8B0000}"/>
    <cellStyle name="Normal 52 17 9" xfId="35600" xr:uid="{00000000-0005-0000-0000-0000108B0000}"/>
    <cellStyle name="Normal 52 17_Tabla M" xfId="35601" xr:uid="{00000000-0005-0000-0000-0000118B0000}"/>
    <cellStyle name="Normal 52 18" xfId="35602" xr:uid="{00000000-0005-0000-0000-0000128B0000}"/>
    <cellStyle name="Normal 52 18 10" xfId="35603" xr:uid="{00000000-0005-0000-0000-0000138B0000}"/>
    <cellStyle name="Normal 52 18 2" xfId="35604" xr:uid="{00000000-0005-0000-0000-0000148B0000}"/>
    <cellStyle name="Normal 52 18 3" xfId="35605" xr:uid="{00000000-0005-0000-0000-0000158B0000}"/>
    <cellStyle name="Normal 52 18 4" xfId="35606" xr:uid="{00000000-0005-0000-0000-0000168B0000}"/>
    <cellStyle name="Normal 52 18 5" xfId="35607" xr:uid="{00000000-0005-0000-0000-0000178B0000}"/>
    <cellStyle name="Normal 52 18 6" xfId="35608" xr:uid="{00000000-0005-0000-0000-0000188B0000}"/>
    <cellStyle name="Normal 52 18 7" xfId="35609" xr:uid="{00000000-0005-0000-0000-0000198B0000}"/>
    <cellStyle name="Normal 52 18 8" xfId="35610" xr:uid="{00000000-0005-0000-0000-00001A8B0000}"/>
    <cellStyle name="Normal 52 18 9" xfId="35611" xr:uid="{00000000-0005-0000-0000-00001B8B0000}"/>
    <cellStyle name="Normal 52 18_Tabla M" xfId="35612" xr:uid="{00000000-0005-0000-0000-00001C8B0000}"/>
    <cellStyle name="Normal 52 19" xfId="35613" xr:uid="{00000000-0005-0000-0000-00001D8B0000}"/>
    <cellStyle name="Normal 52 19 10" xfId="35614" xr:uid="{00000000-0005-0000-0000-00001E8B0000}"/>
    <cellStyle name="Normal 52 19 2" xfId="35615" xr:uid="{00000000-0005-0000-0000-00001F8B0000}"/>
    <cellStyle name="Normal 52 19 3" xfId="35616" xr:uid="{00000000-0005-0000-0000-0000208B0000}"/>
    <cellStyle name="Normal 52 19 4" xfId="35617" xr:uid="{00000000-0005-0000-0000-0000218B0000}"/>
    <cellStyle name="Normal 52 19 5" xfId="35618" xr:uid="{00000000-0005-0000-0000-0000228B0000}"/>
    <cellStyle name="Normal 52 19 6" xfId="35619" xr:uid="{00000000-0005-0000-0000-0000238B0000}"/>
    <cellStyle name="Normal 52 19 7" xfId="35620" xr:uid="{00000000-0005-0000-0000-0000248B0000}"/>
    <cellStyle name="Normal 52 19 8" xfId="35621" xr:uid="{00000000-0005-0000-0000-0000258B0000}"/>
    <cellStyle name="Normal 52 19 9" xfId="35622" xr:uid="{00000000-0005-0000-0000-0000268B0000}"/>
    <cellStyle name="Normal 52 19_Tabla M" xfId="35623" xr:uid="{00000000-0005-0000-0000-0000278B0000}"/>
    <cellStyle name="Normal 52 2" xfId="3594" xr:uid="{00000000-0005-0000-0000-00000A0E0000}"/>
    <cellStyle name="Normal 52 2 10" xfId="35624" xr:uid="{00000000-0005-0000-0000-0000288B0000}"/>
    <cellStyle name="Normal 52 2 11" xfId="49683" xr:uid="{00000000-0005-0000-0000-000013C20000}"/>
    <cellStyle name="Normal 52 2 12" xfId="50067" xr:uid="{00000000-0005-0000-0000-000093C30000}"/>
    <cellStyle name="Normal 52 2 13" xfId="10689" xr:uid="{00000000-0005-0000-0000-0000C1290000}"/>
    <cellStyle name="Normal 52 2 14" xfId="51162" xr:uid="{00000000-0005-0000-0000-0000DAC70000}"/>
    <cellStyle name="Normal 52 2 15" xfId="52124" xr:uid="{00000000-0005-0000-0000-00009CCB0000}"/>
    <cellStyle name="Normal 52 2 2" xfId="4392" xr:uid="{00000000-0005-0000-0000-000028110000}"/>
    <cellStyle name="Normal 52 2 2 2" xfId="13578" xr:uid="{00000000-0005-0000-0000-00000A350000}"/>
    <cellStyle name="Normal 52 2 2 3" xfId="49780" xr:uid="{00000000-0005-0000-0000-000074C20000}"/>
    <cellStyle name="Normal 52 2 2 4" xfId="50164" xr:uid="{00000000-0005-0000-0000-0000F4C30000}"/>
    <cellStyle name="Normal 52 2 2 5" xfId="13274" xr:uid="{00000000-0005-0000-0000-0000DA330000}"/>
    <cellStyle name="Normal 52 2 3" xfId="5181" xr:uid="{00000000-0005-0000-0000-00003D140000}"/>
    <cellStyle name="Normal 52 2 3 2" xfId="13671" xr:uid="{00000000-0005-0000-0000-000067350000}"/>
    <cellStyle name="Normal 52 2 3 3" xfId="49873" xr:uid="{00000000-0005-0000-0000-0000D1C20000}"/>
    <cellStyle name="Normal 52 2 3 4" xfId="50257" xr:uid="{00000000-0005-0000-0000-000051C40000}"/>
    <cellStyle name="Normal 52 2 3 5" xfId="13370" xr:uid="{00000000-0005-0000-0000-00003A340000}"/>
    <cellStyle name="Normal 52 2 4" xfId="5970" xr:uid="{00000000-0005-0000-0000-000052170000}"/>
    <cellStyle name="Normal 52 2 4 2" xfId="13166" xr:uid="{00000000-0005-0000-0000-00006E330000}"/>
    <cellStyle name="Normal 52 2 5" xfId="6759" xr:uid="{00000000-0005-0000-0000-0000671A0000}"/>
    <cellStyle name="Normal 52 2 5 2" xfId="13485" xr:uid="{00000000-0005-0000-0000-0000AD340000}"/>
    <cellStyle name="Normal 52 2 6" xfId="7548" xr:uid="{00000000-0005-0000-0000-00007C1D0000}"/>
    <cellStyle name="Normal 52 2 6 2" xfId="35625" xr:uid="{00000000-0005-0000-0000-0000298B0000}"/>
    <cellStyle name="Normal 52 2 7" xfId="8337" xr:uid="{00000000-0005-0000-0000-000091200000}"/>
    <cellStyle name="Normal 52 2 7 2" xfId="35626" xr:uid="{00000000-0005-0000-0000-00002A8B0000}"/>
    <cellStyle name="Normal 52 2 8" xfId="9126" xr:uid="{00000000-0005-0000-0000-0000A6230000}"/>
    <cellStyle name="Normal 52 2 8 2" xfId="35627" xr:uid="{00000000-0005-0000-0000-00002B8B0000}"/>
    <cellStyle name="Normal 52 2 9" xfId="35628" xr:uid="{00000000-0005-0000-0000-00002C8B0000}"/>
    <cellStyle name="Normal 52 2_Tabla M" xfId="35629" xr:uid="{00000000-0005-0000-0000-00002D8B0000}"/>
    <cellStyle name="Normal 52 20" xfId="35630" xr:uid="{00000000-0005-0000-0000-00002E8B0000}"/>
    <cellStyle name="Normal 52 20 10" xfId="35631" xr:uid="{00000000-0005-0000-0000-00002F8B0000}"/>
    <cellStyle name="Normal 52 20 2" xfId="35632" xr:uid="{00000000-0005-0000-0000-0000308B0000}"/>
    <cellStyle name="Normal 52 20 3" xfId="35633" xr:uid="{00000000-0005-0000-0000-0000318B0000}"/>
    <cellStyle name="Normal 52 20 4" xfId="35634" xr:uid="{00000000-0005-0000-0000-0000328B0000}"/>
    <cellStyle name="Normal 52 20 5" xfId="35635" xr:uid="{00000000-0005-0000-0000-0000338B0000}"/>
    <cellStyle name="Normal 52 20 6" xfId="35636" xr:uid="{00000000-0005-0000-0000-0000348B0000}"/>
    <cellStyle name="Normal 52 20 7" xfId="35637" xr:uid="{00000000-0005-0000-0000-0000358B0000}"/>
    <cellStyle name="Normal 52 20 8" xfId="35638" xr:uid="{00000000-0005-0000-0000-0000368B0000}"/>
    <cellStyle name="Normal 52 20 9" xfId="35639" xr:uid="{00000000-0005-0000-0000-0000378B0000}"/>
    <cellStyle name="Normal 52 20_Tabla M" xfId="35640" xr:uid="{00000000-0005-0000-0000-0000388B0000}"/>
    <cellStyle name="Normal 52 21" xfId="35641" xr:uid="{00000000-0005-0000-0000-0000398B0000}"/>
    <cellStyle name="Normal 52 21 10" xfId="35642" xr:uid="{00000000-0005-0000-0000-00003A8B0000}"/>
    <cellStyle name="Normal 52 21 2" xfId="35643" xr:uid="{00000000-0005-0000-0000-00003B8B0000}"/>
    <cellStyle name="Normal 52 21 3" xfId="35644" xr:uid="{00000000-0005-0000-0000-00003C8B0000}"/>
    <cellStyle name="Normal 52 21 4" xfId="35645" xr:uid="{00000000-0005-0000-0000-00003D8B0000}"/>
    <cellStyle name="Normal 52 21 5" xfId="35646" xr:uid="{00000000-0005-0000-0000-00003E8B0000}"/>
    <cellStyle name="Normal 52 21 6" xfId="35647" xr:uid="{00000000-0005-0000-0000-00003F8B0000}"/>
    <cellStyle name="Normal 52 21 7" xfId="35648" xr:uid="{00000000-0005-0000-0000-0000408B0000}"/>
    <cellStyle name="Normal 52 21 8" xfId="35649" xr:uid="{00000000-0005-0000-0000-0000418B0000}"/>
    <cellStyle name="Normal 52 21 9" xfId="35650" xr:uid="{00000000-0005-0000-0000-0000428B0000}"/>
    <cellStyle name="Normal 52 21_Tabla M" xfId="35651" xr:uid="{00000000-0005-0000-0000-0000438B0000}"/>
    <cellStyle name="Normal 52 22" xfId="35652" xr:uid="{00000000-0005-0000-0000-0000448B0000}"/>
    <cellStyle name="Normal 52 22 10" xfId="35653" xr:uid="{00000000-0005-0000-0000-0000458B0000}"/>
    <cellStyle name="Normal 52 22 2" xfId="35654" xr:uid="{00000000-0005-0000-0000-0000468B0000}"/>
    <cellStyle name="Normal 52 22 3" xfId="35655" xr:uid="{00000000-0005-0000-0000-0000478B0000}"/>
    <cellStyle name="Normal 52 22 4" xfId="35656" xr:uid="{00000000-0005-0000-0000-0000488B0000}"/>
    <cellStyle name="Normal 52 22 5" xfId="35657" xr:uid="{00000000-0005-0000-0000-0000498B0000}"/>
    <cellStyle name="Normal 52 22 6" xfId="35658" xr:uid="{00000000-0005-0000-0000-00004A8B0000}"/>
    <cellStyle name="Normal 52 22 7" xfId="35659" xr:uid="{00000000-0005-0000-0000-00004B8B0000}"/>
    <cellStyle name="Normal 52 22 8" xfId="35660" xr:uid="{00000000-0005-0000-0000-00004C8B0000}"/>
    <cellStyle name="Normal 52 22 9" xfId="35661" xr:uid="{00000000-0005-0000-0000-00004D8B0000}"/>
    <cellStyle name="Normal 52 22_Tabla M" xfId="35662" xr:uid="{00000000-0005-0000-0000-00004E8B0000}"/>
    <cellStyle name="Normal 52 23" xfId="35663" xr:uid="{00000000-0005-0000-0000-00004F8B0000}"/>
    <cellStyle name="Normal 52 23 10" xfId="35664" xr:uid="{00000000-0005-0000-0000-0000508B0000}"/>
    <cellStyle name="Normal 52 23 2" xfId="35665" xr:uid="{00000000-0005-0000-0000-0000518B0000}"/>
    <cellStyle name="Normal 52 23 3" xfId="35666" xr:uid="{00000000-0005-0000-0000-0000528B0000}"/>
    <cellStyle name="Normal 52 23 4" xfId="35667" xr:uid="{00000000-0005-0000-0000-0000538B0000}"/>
    <cellStyle name="Normal 52 23 5" xfId="35668" xr:uid="{00000000-0005-0000-0000-0000548B0000}"/>
    <cellStyle name="Normal 52 23 6" xfId="35669" xr:uid="{00000000-0005-0000-0000-0000558B0000}"/>
    <cellStyle name="Normal 52 23 7" xfId="35670" xr:uid="{00000000-0005-0000-0000-0000568B0000}"/>
    <cellStyle name="Normal 52 23 8" xfId="35671" xr:uid="{00000000-0005-0000-0000-0000578B0000}"/>
    <cellStyle name="Normal 52 23 9" xfId="35672" xr:uid="{00000000-0005-0000-0000-0000588B0000}"/>
    <cellStyle name="Normal 52 23_Tabla M" xfId="35673" xr:uid="{00000000-0005-0000-0000-0000598B0000}"/>
    <cellStyle name="Normal 52 24" xfId="35674" xr:uid="{00000000-0005-0000-0000-00005A8B0000}"/>
    <cellStyle name="Normal 52 24 10" xfId="35675" xr:uid="{00000000-0005-0000-0000-00005B8B0000}"/>
    <cellStyle name="Normal 52 24 2" xfId="35676" xr:uid="{00000000-0005-0000-0000-00005C8B0000}"/>
    <cellStyle name="Normal 52 24 3" xfId="35677" xr:uid="{00000000-0005-0000-0000-00005D8B0000}"/>
    <cellStyle name="Normal 52 24 4" xfId="35678" xr:uid="{00000000-0005-0000-0000-00005E8B0000}"/>
    <cellStyle name="Normal 52 24 5" xfId="35679" xr:uid="{00000000-0005-0000-0000-00005F8B0000}"/>
    <cellStyle name="Normal 52 24 6" xfId="35680" xr:uid="{00000000-0005-0000-0000-0000608B0000}"/>
    <cellStyle name="Normal 52 24 7" xfId="35681" xr:uid="{00000000-0005-0000-0000-0000618B0000}"/>
    <cellStyle name="Normal 52 24 8" xfId="35682" xr:uid="{00000000-0005-0000-0000-0000628B0000}"/>
    <cellStyle name="Normal 52 24 9" xfId="35683" xr:uid="{00000000-0005-0000-0000-0000638B0000}"/>
    <cellStyle name="Normal 52 24_Tabla M" xfId="35684" xr:uid="{00000000-0005-0000-0000-0000648B0000}"/>
    <cellStyle name="Normal 52 25" xfId="35685" xr:uid="{00000000-0005-0000-0000-0000658B0000}"/>
    <cellStyle name="Normal 52 25 10" xfId="35686" xr:uid="{00000000-0005-0000-0000-0000668B0000}"/>
    <cellStyle name="Normal 52 25 2" xfId="35687" xr:uid="{00000000-0005-0000-0000-0000678B0000}"/>
    <cellStyle name="Normal 52 25 3" xfId="35688" xr:uid="{00000000-0005-0000-0000-0000688B0000}"/>
    <cellStyle name="Normal 52 25 4" xfId="35689" xr:uid="{00000000-0005-0000-0000-0000698B0000}"/>
    <cellStyle name="Normal 52 25 5" xfId="35690" xr:uid="{00000000-0005-0000-0000-00006A8B0000}"/>
    <cellStyle name="Normal 52 25 6" xfId="35691" xr:uid="{00000000-0005-0000-0000-00006B8B0000}"/>
    <cellStyle name="Normal 52 25 7" xfId="35692" xr:uid="{00000000-0005-0000-0000-00006C8B0000}"/>
    <cellStyle name="Normal 52 25 8" xfId="35693" xr:uid="{00000000-0005-0000-0000-00006D8B0000}"/>
    <cellStyle name="Normal 52 25 9" xfId="35694" xr:uid="{00000000-0005-0000-0000-00006E8B0000}"/>
    <cellStyle name="Normal 52 25_Tabla M" xfId="35695" xr:uid="{00000000-0005-0000-0000-00006F8B0000}"/>
    <cellStyle name="Normal 52 26" xfId="35696" xr:uid="{00000000-0005-0000-0000-0000708B0000}"/>
    <cellStyle name="Normal 52 26 10" xfId="35697" xr:uid="{00000000-0005-0000-0000-0000718B0000}"/>
    <cellStyle name="Normal 52 26 2" xfId="35698" xr:uid="{00000000-0005-0000-0000-0000728B0000}"/>
    <cellStyle name="Normal 52 26 3" xfId="35699" xr:uid="{00000000-0005-0000-0000-0000738B0000}"/>
    <cellStyle name="Normal 52 26 4" xfId="35700" xr:uid="{00000000-0005-0000-0000-0000748B0000}"/>
    <cellStyle name="Normal 52 26 5" xfId="35701" xr:uid="{00000000-0005-0000-0000-0000758B0000}"/>
    <cellStyle name="Normal 52 26 6" xfId="35702" xr:uid="{00000000-0005-0000-0000-0000768B0000}"/>
    <cellStyle name="Normal 52 26 7" xfId="35703" xr:uid="{00000000-0005-0000-0000-0000778B0000}"/>
    <cellStyle name="Normal 52 26 8" xfId="35704" xr:uid="{00000000-0005-0000-0000-0000788B0000}"/>
    <cellStyle name="Normal 52 26 9" xfId="35705" xr:uid="{00000000-0005-0000-0000-0000798B0000}"/>
    <cellStyle name="Normal 52 26_Tabla M" xfId="35706" xr:uid="{00000000-0005-0000-0000-00007A8B0000}"/>
    <cellStyle name="Normal 52 27" xfId="35707" xr:uid="{00000000-0005-0000-0000-00007B8B0000}"/>
    <cellStyle name="Normal 52 27 10" xfId="35708" xr:uid="{00000000-0005-0000-0000-00007C8B0000}"/>
    <cellStyle name="Normal 52 27 2" xfId="35709" xr:uid="{00000000-0005-0000-0000-00007D8B0000}"/>
    <cellStyle name="Normal 52 27 3" xfId="35710" xr:uid="{00000000-0005-0000-0000-00007E8B0000}"/>
    <cellStyle name="Normal 52 27 4" xfId="35711" xr:uid="{00000000-0005-0000-0000-00007F8B0000}"/>
    <cellStyle name="Normal 52 27 5" xfId="35712" xr:uid="{00000000-0005-0000-0000-0000808B0000}"/>
    <cellStyle name="Normal 52 27 6" xfId="35713" xr:uid="{00000000-0005-0000-0000-0000818B0000}"/>
    <cellStyle name="Normal 52 27 7" xfId="35714" xr:uid="{00000000-0005-0000-0000-0000828B0000}"/>
    <cellStyle name="Normal 52 27 8" xfId="35715" xr:uid="{00000000-0005-0000-0000-0000838B0000}"/>
    <cellStyle name="Normal 52 27 9" xfId="35716" xr:uid="{00000000-0005-0000-0000-0000848B0000}"/>
    <cellStyle name="Normal 52 27_Tabla M" xfId="35717" xr:uid="{00000000-0005-0000-0000-0000858B0000}"/>
    <cellStyle name="Normal 52 28" xfId="35718" xr:uid="{00000000-0005-0000-0000-0000868B0000}"/>
    <cellStyle name="Normal 52 28 10" xfId="35719" xr:uid="{00000000-0005-0000-0000-0000878B0000}"/>
    <cellStyle name="Normal 52 28 2" xfId="35720" xr:uid="{00000000-0005-0000-0000-0000888B0000}"/>
    <cellStyle name="Normal 52 28 3" xfId="35721" xr:uid="{00000000-0005-0000-0000-0000898B0000}"/>
    <cellStyle name="Normal 52 28 4" xfId="35722" xr:uid="{00000000-0005-0000-0000-00008A8B0000}"/>
    <cellStyle name="Normal 52 28 5" xfId="35723" xr:uid="{00000000-0005-0000-0000-00008B8B0000}"/>
    <cellStyle name="Normal 52 28 6" xfId="35724" xr:uid="{00000000-0005-0000-0000-00008C8B0000}"/>
    <cellStyle name="Normal 52 28 7" xfId="35725" xr:uid="{00000000-0005-0000-0000-00008D8B0000}"/>
    <cellStyle name="Normal 52 28 8" xfId="35726" xr:uid="{00000000-0005-0000-0000-00008E8B0000}"/>
    <cellStyle name="Normal 52 28 9" xfId="35727" xr:uid="{00000000-0005-0000-0000-00008F8B0000}"/>
    <cellStyle name="Normal 52 28_Tabla M" xfId="35728" xr:uid="{00000000-0005-0000-0000-0000908B0000}"/>
    <cellStyle name="Normal 52 29" xfId="35729" xr:uid="{00000000-0005-0000-0000-0000918B0000}"/>
    <cellStyle name="Normal 52 29 10" xfId="35730" xr:uid="{00000000-0005-0000-0000-0000928B0000}"/>
    <cellStyle name="Normal 52 29 2" xfId="35731" xr:uid="{00000000-0005-0000-0000-0000938B0000}"/>
    <cellStyle name="Normal 52 29 3" xfId="35732" xr:uid="{00000000-0005-0000-0000-0000948B0000}"/>
    <cellStyle name="Normal 52 29 4" xfId="35733" xr:uid="{00000000-0005-0000-0000-0000958B0000}"/>
    <cellStyle name="Normal 52 29 5" xfId="35734" xr:uid="{00000000-0005-0000-0000-0000968B0000}"/>
    <cellStyle name="Normal 52 29 6" xfId="35735" xr:uid="{00000000-0005-0000-0000-0000978B0000}"/>
    <cellStyle name="Normal 52 29 7" xfId="35736" xr:uid="{00000000-0005-0000-0000-0000988B0000}"/>
    <cellStyle name="Normal 52 29 8" xfId="35737" xr:uid="{00000000-0005-0000-0000-0000998B0000}"/>
    <cellStyle name="Normal 52 29 9" xfId="35738" xr:uid="{00000000-0005-0000-0000-00009A8B0000}"/>
    <cellStyle name="Normal 52 29_Tabla M" xfId="35739" xr:uid="{00000000-0005-0000-0000-00009B8B0000}"/>
    <cellStyle name="Normal 52 3" xfId="4391" xr:uid="{00000000-0005-0000-0000-000027110000}"/>
    <cellStyle name="Normal 52 3 10" xfId="35740" xr:uid="{00000000-0005-0000-0000-00009C8B0000}"/>
    <cellStyle name="Normal 52 3 11" xfId="49717" xr:uid="{00000000-0005-0000-0000-000035C20000}"/>
    <cellStyle name="Normal 52 3 12" xfId="50101" xr:uid="{00000000-0005-0000-0000-0000B5C30000}"/>
    <cellStyle name="Normal 52 3 13" xfId="10690" xr:uid="{00000000-0005-0000-0000-0000C2290000}"/>
    <cellStyle name="Normal 52 3 2" xfId="13305" xr:uid="{00000000-0005-0000-0000-0000F9330000}"/>
    <cellStyle name="Normal 52 3 2 2" xfId="13609" xr:uid="{00000000-0005-0000-0000-000029350000}"/>
    <cellStyle name="Normal 52 3 2 3" xfId="49811" xr:uid="{00000000-0005-0000-0000-000093C20000}"/>
    <cellStyle name="Normal 52 3 2 4" xfId="50195" xr:uid="{00000000-0005-0000-0000-000013C40000}"/>
    <cellStyle name="Normal 52 3 3" xfId="13401" xr:uid="{00000000-0005-0000-0000-000059340000}"/>
    <cellStyle name="Normal 52 3 3 2" xfId="13702" xr:uid="{00000000-0005-0000-0000-000086350000}"/>
    <cellStyle name="Normal 52 3 3 3" xfId="49904" xr:uid="{00000000-0005-0000-0000-0000F0C20000}"/>
    <cellStyle name="Normal 52 3 3 4" xfId="50288" xr:uid="{00000000-0005-0000-0000-000070C40000}"/>
    <cellStyle name="Normal 52 3 4" xfId="13205" xr:uid="{00000000-0005-0000-0000-000095330000}"/>
    <cellStyle name="Normal 52 3 5" xfId="13516" xr:uid="{00000000-0005-0000-0000-0000CC340000}"/>
    <cellStyle name="Normal 52 3 6" xfId="35741" xr:uid="{00000000-0005-0000-0000-00009D8B0000}"/>
    <cellStyle name="Normal 52 3 7" xfId="35742" xr:uid="{00000000-0005-0000-0000-00009E8B0000}"/>
    <cellStyle name="Normal 52 3 8" xfId="35743" xr:uid="{00000000-0005-0000-0000-00009F8B0000}"/>
    <cellStyle name="Normal 52 3 9" xfId="35744" xr:uid="{00000000-0005-0000-0000-0000A08B0000}"/>
    <cellStyle name="Normal 52 3_Tabla M" xfId="35745" xr:uid="{00000000-0005-0000-0000-0000A18B0000}"/>
    <cellStyle name="Normal 52 30" xfId="35746" xr:uid="{00000000-0005-0000-0000-0000A28B0000}"/>
    <cellStyle name="Normal 52 30 10" xfId="35747" xr:uid="{00000000-0005-0000-0000-0000A38B0000}"/>
    <cellStyle name="Normal 52 30 2" xfId="35748" xr:uid="{00000000-0005-0000-0000-0000A48B0000}"/>
    <cellStyle name="Normal 52 30 3" xfId="35749" xr:uid="{00000000-0005-0000-0000-0000A58B0000}"/>
    <cellStyle name="Normal 52 30 4" xfId="35750" xr:uid="{00000000-0005-0000-0000-0000A68B0000}"/>
    <cellStyle name="Normal 52 30 5" xfId="35751" xr:uid="{00000000-0005-0000-0000-0000A78B0000}"/>
    <cellStyle name="Normal 52 30 6" xfId="35752" xr:uid="{00000000-0005-0000-0000-0000A88B0000}"/>
    <cellStyle name="Normal 52 30 7" xfId="35753" xr:uid="{00000000-0005-0000-0000-0000A98B0000}"/>
    <cellStyle name="Normal 52 30 8" xfId="35754" xr:uid="{00000000-0005-0000-0000-0000AA8B0000}"/>
    <cellStyle name="Normal 52 30 9" xfId="35755" xr:uid="{00000000-0005-0000-0000-0000AB8B0000}"/>
    <cellStyle name="Normal 52 30_Tabla M" xfId="35756" xr:uid="{00000000-0005-0000-0000-0000AC8B0000}"/>
    <cellStyle name="Normal 52 31" xfId="35757" xr:uid="{00000000-0005-0000-0000-0000AD8B0000}"/>
    <cellStyle name="Normal 52 31 10" xfId="35758" xr:uid="{00000000-0005-0000-0000-0000AE8B0000}"/>
    <cellStyle name="Normal 52 31 2" xfId="35759" xr:uid="{00000000-0005-0000-0000-0000AF8B0000}"/>
    <cellStyle name="Normal 52 31 3" xfId="35760" xr:uid="{00000000-0005-0000-0000-0000B08B0000}"/>
    <cellStyle name="Normal 52 31 4" xfId="35761" xr:uid="{00000000-0005-0000-0000-0000B18B0000}"/>
    <cellStyle name="Normal 52 31 5" xfId="35762" xr:uid="{00000000-0005-0000-0000-0000B28B0000}"/>
    <cellStyle name="Normal 52 31 6" xfId="35763" xr:uid="{00000000-0005-0000-0000-0000B38B0000}"/>
    <cellStyle name="Normal 52 31 7" xfId="35764" xr:uid="{00000000-0005-0000-0000-0000B48B0000}"/>
    <cellStyle name="Normal 52 31 8" xfId="35765" xr:uid="{00000000-0005-0000-0000-0000B58B0000}"/>
    <cellStyle name="Normal 52 31 9" xfId="35766" xr:uid="{00000000-0005-0000-0000-0000B68B0000}"/>
    <cellStyle name="Normal 52 31_Tabla M" xfId="35767" xr:uid="{00000000-0005-0000-0000-0000B78B0000}"/>
    <cellStyle name="Normal 52 32" xfId="35768" xr:uid="{00000000-0005-0000-0000-0000B88B0000}"/>
    <cellStyle name="Normal 52 32 10" xfId="35769" xr:uid="{00000000-0005-0000-0000-0000B98B0000}"/>
    <cellStyle name="Normal 52 32 2" xfId="35770" xr:uid="{00000000-0005-0000-0000-0000BA8B0000}"/>
    <cellStyle name="Normal 52 32 3" xfId="35771" xr:uid="{00000000-0005-0000-0000-0000BB8B0000}"/>
    <cellStyle name="Normal 52 32 4" xfId="35772" xr:uid="{00000000-0005-0000-0000-0000BC8B0000}"/>
    <cellStyle name="Normal 52 32 5" xfId="35773" xr:uid="{00000000-0005-0000-0000-0000BD8B0000}"/>
    <cellStyle name="Normal 52 32 6" xfId="35774" xr:uid="{00000000-0005-0000-0000-0000BE8B0000}"/>
    <cellStyle name="Normal 52 32 7" xfId="35775" xr:uid="{00000000-0005-0000-0000-0000BF8B0000}"/>
    <cellStyle name="Normal 52 32 8" xfId="35776" xr:uid="{00000000-0005-0000-0000-0000C08B0000}"/>
    <cellStyle name="Normal 52 32 9" xfId="35777" xr:uid="{00000000-0005-0000-0000-0000C18B0000}"/>
    <cellStyle name="Normal 52 32_Tabla M" xfId="35778" xr:uid="{00000000-0005-0000-0000-0000C28B0000}"/>
    <cellStyle name="Normal 52 33" xfId="35779" xr:uid="{00000000-0005-0000-0000-0000C38B0000}"/>
    <cellStyle name="Normal 52 33 10" xfId="35780" xr:uid="{00000000-0005-0000-0000-0000C48B0000}"/>
    <cellStyle name="Normal 52 33 2" xfId="35781" xr:uid="{00000000-0005-0000-0000-0000C58B0000}"/>
    <cellStyle name="Normal 52 33 3" xfId="35782" xr:uid="{00000000-0005-0000-0000-0000C68B0000}"/>
    <cellStyle name="Normal 52 33 4" xfId="35783" xr:uid="{00000000-0005-0000-0000-0000C78B0000}"/>
    <cellStyle name="Normal 52 33 5" xfId="35784" xr:uid="{00000000-0005-0000-0000-0000C88B0000}"/>
    <cellStyle name="Normal 52 33 6" xfId="35785" xr:uid="{00000000-0005-0000-0000-0000C98B0000}"/>
    <cellStyle name="Normal 52 33 7" xfId="35786" xr:uid="{00000000-0005-0000-0000-0000CA8B0000}"/>
    <cellStyle name="Normal 52 33 8" xfId="35787" xr:uid="{00000000-0005-0000-0000-0000CB8B0000}"/>
    <cellStyle name="Normal 52 33 9" xfId="35788" xr:uid="{00000000-0005-0000-0000-0000CC8B0000}"/>
    <cellStyle name="Normal 52 33_Tabla M" xfId="35789" xr:uid="{00000000-0005-0000-0000-0000CD8B0000}"/>
    <cellStyle name="Normal 52 34" xfId="35790" xr:uid="{00000000-0005-0000-0000-0000CE8B0000}"/>
    <cellStyle name="Normal 52 34 10" xfId="35791" xr:uid="{00000000-0005-0000-0000-0000CF8B0000}"/>
    <cellStyle name="Normal 52 34 2" xfId="35792" xr:uid="{00000000-0005-0000-0000-0000D08B0000}"/>
    <cellStyle name="Normal 52 34 3" xfId="35793" xr:uid="{00000000-0005-0000-0000-0000D18B0000}"/>
    <cellStyle name="Normal 52 34 4" xfId="35794" xr:uid="{00000000-0005-0000-0000-0000D28B0000}"/>
    <cellStyle name="Normal 52 34 5" xfId="35795" xr:uid="{00000000-0005-0000-0000-0000D38B0000}"/>
    <cellStyle name="Normal 52 34 6" xfId="35796" xr:uid="{00000000-0005-0000-0000-0000D48B0000}"/>
    <cellStyle name="Normal 52 34 7" xfId="35797" xr:uid="{00000000-0005-0000-0000-0000D58B0000}"/>
    <cellStyle name="Normal 52 34 8" xfId="35798" xr:uid="{00000000-0005-0000-0000-0000D68B0000}"/>
    <cellStyle name="Normal 52 34 9" xfId="35799" xr:uid="{00000000-0005-0000-0000-0000D78B0000}"/>
    <cellStyle name="Normal 52 34_Tabla M" xfId="35800" xr:uid="{00000000-0005-0000-0000-0000D88B0000}"/>
    <cellStyle name="Normal 52 35" xfId="35801" xr:uid="{00000000-0005-0000-0000-0000D98B0000}"/>
    <cellStyle name="Normal 52 35 10" xfId="35802" xr:uid="{00000000-0005-0000-0000-0000DA8B0000}"/>
    <cellStyle name="Normal 52 35 2" xfId="35803" xr:uid="{00000000-0005-0000-0000-0000DB8B0000}"/>
    <cellStyle name="Normal 52 35 3" xfId="35804" xr:uid="{00000000-0005-0000-0000-0000DC8B0000}"/>
    <cellStyle name="Normal 52 35 4" xfId="35805" xr:uid="{00000000-0005-0000-0000-0000DD8B0000}"/>
    <cellStyle name="Normal 52 35 5" xfId="35806" xr:uid="{00000000-0005-0000-0000-0000DE8B0000}"/>
    <cellStyle name="Normal 52 35 6" xfId="35807" xr:uid="{00000000-0005-0000-0000-0000DF8B0000}"/>
    <cellStyle name="Normal 52 35 7" xfId="35808" xr:uid="{00000000-0005-0000-0000-0000E08B0000}"/>
    <cellStyle name="Normal 52 35 8" xfId="35809" xr:uid="{00000000-0005-0000-0000-0000E18B0000}"/>
    <cellStyle name="Normal 52 35 9" xfId="35810" xr:uid="{00000000-0005-0000-0000-0000E28B0000}"/>
    <cellStyle name="Normal 52 35_Tabla M" xfId="35811" xr:uid="{00000000-0005-0000-0000-0000E38B0000}"/>
    <cellStyle name="Normal 52 36" xfId="35812" xr:uid="{00000000-0005-0000-0000-0000E48B0000}"/>
    <cellStyle name="Normal 52 36 10" xfId="35813" xr:uid="{00000000-0005-0000-0000-0000E58B0000}"/>
    <cellStyle name="Normal 52 36 2" xfId="35814" xr:uid="{00000000-0005-0000-0000-0000E68B0000}"/>
    <cellStyle name="Normal 52 36 3" xfId="35815" xr:uid="{00000000-0005-0000-0000-0000E78B0000}"/>
    <cellStyle name="Normal 52 36 4" xfId="35816" xr:uid="{00000000-0005-0000-0000-0000E88B0000}"/>
    <cellStyle name="Normal 52 36 5" xfId="35817" xr:uid="{00000000-0005-0000-0000-0000E98B0000}"/>
    <cellStyle name="Normal 52 36 6" xfId="35818" xr:uid="{00000000-0005-0000-0000-0000EA8B0000}"/>
    <cellStyle name="Normal 52 36 7" xfId="35819" xr:uid="{00000000-0005-0000-0000-0000EB8B0000}"/>
    <cellStyle name="Normal 52 36 8" xfId="35820" xr:uid="{00000000-0005-0000-0000-0000EC8B0000}"/>
    <cellStyle name="Normal 52 36 9" xfId="35821" xr:uid="{00000000-0005-0000-0000-0000ED8B0000}"/>
    <cellStyle name="Normal 52 36_Tabla M" xfId="35822" xr:uid="{00000000-0005-0000-0000-0000EE8B0000}"/>
    <cellStyle name="Normal 52 37" xfId="35823" xr:uid="{00000000-0005-0000-0000-0000EF8B0000}"/>
    <cellStyle name="Normal 52 37 10" xfId="35824" xr:uid="{00000000-0005-0000-0000-0000F08B0000}"/>
    <cellStyle name="Normal 52 37 2" xfId="35825" xr:uid="{00000000-0005-0000-0000-0000F18B0000}"/>
    <cellStyle name="Normal 52 37 3" xfId="35826" xr:uid="{00000000-0005-0000-0000-0000F28B0000}"/>
    <cellStyle name="Normal 52 37 4" xfId="35827" xr:uid="{00000000-0005-0000-0000-0000F38B0000}"/>
    <cellStyle name="Normal 52 37 5" xfId="35828" xr:uid="{00000000-0005-0000-0000-0000F48B0000}"/>
    <cellStyle name="Normal 52 37 6" xfId="35829" xr:uid="{00000000-0005-0000-0000-0000F58B0000}"/>
    <cellStyle name="Normal 52 37 7" xfId="35830" xr:uid="{00000000-0005-0000-0000-0000F68B0000}"/>
    <cellStyle name="Normal 52 37 8" xfId="35831" xr:uid="{00000000-0005-0000-0000-0000F78B0000}"/>
    <cellStyle name="Normal 52 37 9" xfId="35832" xr:uid="{00000000-0005-0000-0000-0000F88B0000}"/>
    <cellStyle name="Normal 52 37_Tabla M" xfId="35833" xr:uid="{00000000-0005-0000-0000-0000F98B0000}"/>
    <cellStyle name="Normal 52 38" xfId="35834" xr:uid="{00000000-0005-0000-0000-0000FA8B0000}"/>
    <cellStyle name="Normal 52 38 10" xfId="35835" xr:uid="{00000000-0005-0000-0000-0000FB8B0000}"/>
    <cellStyle name="Normal 52 38 2" xfId="35836" xr:uid="{00000000-0005-0000-0000-0000FC8B0000}"/>
    <cellStyle name="Normal 52 38 3" xfId="35837" xr:uid="{00000000-0005-0000-0000-0000FD8B0000}"/>
    <cellStyle name="Normal 52 38 4" xfId="35838" xr:uid="{00000000-0005-0000-0000-0000FE8B0000}"/>
    <cellStyle name="Normal 52 38 5" xfId="35839" xr:uid="{00000000-0005-0000-0000-0000FF8B0000}"/>
    <cellStyle name="Normal 52 38 6" xfId="35840" xr:uid="{00000000-0005-0000-0000-0000008C0000}"/>
    <cellStyle name="Normal 52 38 7" xfId="35841" xr:uid="{00000000-0005-0000-0000-0000018C0000}"/>
    <cellStyle name="Normal 52 38 8" xfId="35842" xr:uid="{00000000-0005-0000-0000-0000028C0000}"/>
    <cellStyle name="Normal 52 38 9" xfId="35843" xr:uid="{00000000-0005-0000-0000-0000038C0000}"/>
    <cellStyle name="Normal 52 38_Tabla M" xfId="35844" xr:uid="{00000000-0005-0000-0000-0000048C0000}"/>
    <cellStyle name="Normal 52 39" xfId="35845" xr:uid="{00000000-0005-0000-0000-0000058C0000}"/>
    <cellStyle name="Normal 52 39 10" xfId="35846" xr:uid="{00000000-0005-0000-0000-0000068C0000}"/>
    <cellStyle name="Normal 52 39 2" xfId="35847" xr:uid="{00000000-0005-0000-0000-0000078C0000}"/>
    <cellStyle name="Normal 52 39 3" xfId="35848" xr:uid="{00000000-0005-0000-0000-0000088C0000}"/>
    <cellStyle name="Normal 52 39 4" xfId="35849" xr:uid="{00000000-0005-0000-0000-0000098C0000}"/>
    <cellStyle name="Normal 52 39 5" xfId="35850" xr:uid="{00000000-0005-0000-0000-00000A8C0000}"/>
    <cellStyle name="Normal 52 39 6" xfId="35851" xr:uid="{00000000-0005-0000-0000-00000B8C0000}"/>
    <cellStyle name="Normal 52 39 7" xfId="35852" xr:uid="{00000000-0005-0000-0000-00000C8C0000}"/>
    <cellStyle name="Normal 52 39 8" xfId="35853" xr:uid="{00000000-0005-0000-0000-00000D8C0000}"/>
    <cellStyle name="Normal 52 39 9" xfId="35854" xr:uid="{00000000-0005-0000-0000-00000E8C0000}"/>
    <cellStyle name="Normal 52 39_Tabla M" xfId="35855" xr:uid="{00000000-0005-0000-0000-00000F8C0000}"/>
    <cellStyle name="Normal 52 4" xfId="5180" xr:uid="{00000000-0005-0000-0000-00003C140000}"/>
    <cellStyle name="Normal 52 4 10" xfId="35856" xr:uid="{00000000-0005-0000-0000-0000108C0000}"/>
    <cellStyle name="Normal 52 4 11" xfId="49749" xr:uid="{00000000-0005-0000-0000-000055C20000}"/>
    <cellStyle name="Normal 52 4 12" xfId="50133" xr:uid="{00000000-0005-0000-0000-0000D5C30000}"/>
    <cellStyle name="Normal 52 4 13" xfId="13243" xr:uid="{00000000-0005-0000-0000-0000BB330000}"/>
    <cellStyle name="Normal 52 4 2" xfId="13547" xr:uid="{00000000-0005-0000-0000-0000EB340000}"/>
    <cellStyle name="Normal 52 4 3" xfId="35857" xr:uid="{00000000-0005-0000-0000-0000118C0000}"/>
    <cellStyle name="Normal 52 4 4" xfId="35858" xr:uid="{00000000-0005-0000-0000-0000128C0000}"/>
    <cellStyle name="Normal 52 4 5" xfId="35859" xr:uid="{00000000-0005-0000-0000-0000138C0000}"/>
    <cellStyle name="Normal 52 4 6" xfId="35860" xr:uid="{00000000-0005-0000-0000-0000148C0000}"/>
    <cellStyle name="Normal 52 4 7" xfId="35861" xr:uid="{00000000-0005-0000-0000-0000158C0000}"/>
    <cellStyle name="Normal 52 4 8" xfId="35862" xr:uid="{00000000-0005-0000-0000-0000168C0000}"/>
    <cellStyle name="Normal 52 4 9" xfId="35863" xr:uid="{00000000-0005-0000-0000-0000178C0000}"/>
    <cellStyle name="Normal 52 4_Tabla M" xfId="35864" xr:uid="{00000000-0005-0000-0000-0000188C0000}"/>
    <cellStyle name="Normal 52 40" xfId="35865" xr:uid="{00000000-0005-0000-0000-0000198C0000}"/>
    <cellStyle name="Normal 52 40 10" xfId="35866" xr:uid="{00000000-0005-0000-0000-00001A8C0000}"/>
    <cellStyle name="Normal 52 40 2" xfId="35867" xr:uid="{00000000-0005-0000-0000-00001B8C0000}"/>
    <cellStyle name="Normal 52 40 3" xfId="35868" xr:uid="{00000000-0005-0000-0000-00001C8C0000}"/>
    <cellStyle name="Normal 52 40 4" xfId="35869" xr:uid="{00000000-0005-0000-0000-00001D8C0000}"/>
    <cellStyle name="Normal 52 40 5" xfId="35870" xr:uid="{00000000-0005-0000-0000-00001E8C0000}"/>
    <cellStyle name="Normal 52 40 6" xfId="35871" xr:uid="{00000000-0005-0000-0000-00001F8C0000}"/>
    <cellStyle name="Normal 52 40 7" xfId="35872" xr:uid="{00000000-0005-0000-0000-0000208C0000}"/>
    <cellStyle name="Normal 52 40 8" xfId="35873" xr:uid="{00000000-0005-0000-0000-0000218C0000}"/>
    <cellStyle name="Normal 52 40 9" xfId="35874" xr:uid="{00000000-0005-0000-0000-0000228C0000}"/>
    <cellStyle name="Normal 52 40_Tabla M" xfId="35875" xr:uid="{00000000-0005-0000-0000-0000238C0000}"/>
    <cellStyle name="Normal 52 41" xfId="35876" xr:uid="{00000000-0005-0000-0000-0000248C0000}"/>
    <cellStyle name="Normal 52 41 10" xfId="35877" xr:uid="{00000000-0005-0000-0000-0000258C0000}"/>
    <cellStyle name="Normal 52 41 2" xfId="35878" xr:uid="{00000000-0005-0000-0000-0000268C0000}"/>
    <cellStyle name="Normal 52 41 3" xfId="35879" xr:uid="{00000000-0005-0000-0000-0000278C0000}"/>
    <cellStyle name="Normal 52 41 4" xfId="35880" xr:uid="{00000000-0005-0000-0000-0000288C0000}"/>
    <cellStyle name="Normal 52 41 5" xfId="35881" xr:uid="{00000000-0005-0000-0000-0000298C0000}"/>
    <cellStyle name="Normal 52 41 6" xfId="35882" xr:uid="{00000000-0005-0000-0000-00002A8C0000}"/>
    <cellStyle name="Normal 52 41 7" xfId="35883" xr:uid="{00000000-0005-0000-0000-00002B8C0000}"/>
    <cellStyle name="Normal 52 41 8" xfId="35884" xr:uid="{00000000-0005-0000-0000-00002C8C0000}"/>
    <cellStyle name="Normal 52 41 9" xfId="35885" xr:uid="{00000000-0005-0000-0000-00002D8C0000}"/>
    <cellStyle name="Normal 52 41_Tabla M" xfId="35886" xr:uid="{00000000-0005-0000-0000-00002E8C0000}"/>
    <cellStyle name="Normal 52 42" xfId="35887" xr:uid="{00000000-0005-0000-0000-00002F8C0000}"/>
    <cellStyle name="Normal 52 42 10" xfId="35888" xr:uid="{00000000-0005-0000-0000-0000308C0000}"/>
    <cellStyle name="Normal 52 42 2" xfId="35889" xr:uid="{00000000-0005-0000-0000-0000318C0000}"/>
    <cellStyle name="Normal 52 42 3" xfId="35890" xr:uid="{00000000-0005-0000-0000-0000328C0000}"/>
    <cellStyle name="Normal 52 42 4" xfId="35891" xr:uid="{00000000-0005-0000-0000-0000338C0000}"/>
    <cellStyle name="Normal 52 42 5" xfId="35892" xr:uid="{00000000-0005-0000-0000-0000348C0000}"/>
    <cellStyle name="Normal 52 42 6" xfId="35893" xr:uid="{00000000-0005-0000-0000-0000358C0000}"/>
    <cellStyle name="Normal 52 42 7" xfId="35894" xr:uid="{00000000-0005-0000-0000-0000368C0000}"/>
    <cellStyle name="Normal 52 42 8" xfId="35895" xr:uid="{00000000-0005-0000-0000-0000378C0000}"/>
    <cellStyle name="Normal 52 42 9" xfId="35896" xr:uid="{00000000-0005-0000-0000-0000388C0000}"/>
    <cellStyle name="Normal 52 42_Tabla M" xfId="35897" xr:uid="{00000000-0005-0000-0000-0000398C0000}"/>
    <cellStyle name="Normal 52 43" xfId="35898" xr:uid="{00000000-0005-0000-0000-00003A8C0000}"/>
    <cellStyle name="Normal 52 43 10" xfId="35899" xr:uid="{00000000-0005-0000-0000-00003B8C0000}"/>
    <cellStyle name="Normal 52 43 2" xfId="35900" xr:uid="{00000000-0005-0000-0000-00003C8C0000}"/>
    <cellStyle name="Normal 52 43 3" xfId="35901" xr:uid="{00000000-0005-0000-0000-00003D8C0000}"/>
    <cellStyle name="Normal 52 43 4" xfId="35902" xr:uid="{00000000-0005-0000-0000-00003E8C0000}"/>
    <cellStyle name="Normal 52 43 5" xfId="35903" xr:uid="{00000000-0005-0000-0000-00003F8C0000}"/>
    <cellStyle name="Normal 52 43 6" xfId="35904" xr:uid="{00000000-0005-0000-0000-0000408C0000}"/>
    <cellStyle name="Normal 52 43 7" xfId="35905" xr:uid="{00000000-0005-0000-0000-0000418C0000}"/>
    <cellStyle name="Normal 52 43 8" xfId="35906" xr:uid="{00000000-0005-0000-0000-0000428C0000}"/>
    <cellStyle name="Normal 52 43 9" xfId="35907" xr:uid="{00000000-0005-0000-0000-0000438C0000}"/>
    <cellStyle name="Normal 52 43_Tabla M" xfId="35908" xr:uid="{00000000-0005-0000-0000-0000448C0000}"/>
    <cellStyle name="Normal 52 44" xfId="35909" xr:uid="{00000000-0005-0000-0000-0000458C0000}"/>
    <cellStyle name="Normal 52 44 10" xfId="35910" xr:uid="{00000000-0005-0000-0000-0000468C0000}"/>
    <cellStyle name="Normal 52 44 2" xfId="35911" xr:uid="{00000000-0005-0000-0000-0000478C0000}"/>
    <cellStyle name="Normal 52 44 3" xfId="35912" xr:uid="{00000000-0005-0000-0000-0000488C0000}"/>
    <cellStyle name="Normal 52 44 4" xfId="35913" xr:uid="{00000000-0005-0000-0000-0000498C0000}"/>
    <cellStyle name="Normal 52 44 5" xfId="35914" xr:uid="{00000000-0005-0000-0000-00004A8C0000}"/>
    <cellStyle name="Normal 52 44 6" xfId="35915" xr:uid="{00000000-0005-0000-0000-00004B8C0000}"/>
    <cellStyle name="Normal 52 44 7" xfId="35916" xr:uid="{00000000-0005-0000-0000-00004C8C0000}"/>
    <cellStyle name="Normal 52 44 8" xfId="35917" xr:uid="{00000000-0005-0000-0000-00004D8C0000}"/>
    <cellStyle name="Normal 52 44 9" xfId="35918" xr:uid="{00000000-0005-0000-0000-00004E8C0000}"/>
    <cellStyle name="Normal 52 44_Tabla M" xfId="35919" xr:uid="{00000000-0005-0000-0000-00004F8C0000}"/>
    <cellStyle name="Normal 52 45" xfId="35920" xr:uid="{00000000-0005-0000-0000-0000508C0000}"/>
    <cellStyle name="Normal 52 45 10" xfId="35921" xr:uid="{00000000-0005-0000-0000-0000518C0000}"/>
    <cellStyle name="Normal 52 45 2" xfId="35922" xr:uid="{00000000-0005-0000-0000-0000528C0000}"/>
    <cellStyle name="Normal 52 45 3" xfId="35923" xr:uid="{00000000-0005-0000-0000-0000538C0000}"/>
    <cellStyle name="Normal 52 45 4" xfId="35924" xr:uid="{00000000-0005-0000-0000-0000548C0000}"/>
    <cellStyle name="Normal 52 45 5" xfId="35925" xr:uid="{00000000-0005-0000-0000-0000558C0000}"/>
    <cellStyle name="Normal 52 45 6" xfId="35926" xr:uid="{00000000-0005-0000-0000-0000568C0000}"/>
    <cellStyle name="Normal 52 45 7" xfId="35927" xr:uid="{00000000-0005-0000-0000-0000578C0000}"/>
    <cellStyle name="Normal 52 45 8" xfId="35928" xr:uid="{00000000-0005-0000-0000-0000588C0000}"/>
    <cellStyle name="Normal 52 45 9" xfId="35929" xr:uid="{00000000-0005-0000-0000-0000598C0000}"/>
    <cellStyle name="Normal 52 45_Tabla M" xfId="35930" xr:uid="{00000000-0005-0000-0000-00005A8C0000}"/>
    <cellStyle name="Normal 52 46" xfId="35931" xr:uid="{00000000-0005-0000-0000-00005B8C0000}"/>
    <cellStyle name="Normal 52 46 10" xfId="35932" xr:uid="{00000000-0005-0000-0000-00005C8C0000}"/>
    <cellStyle name="Normal 52 46 2" xfId="35933" xr:uid="{00000000-0005-0000-0000-00005D8C0000}"/>
    <cellStyle name="Normal 52 46 3" xfId="35934" xr:uid="{00000000-0005-0000-0000-00005E8C0000}"/>
    <cellStyle name="Normal 52 46 4" xfId="35935" xr:uid="{00000000-0005-0000-0000-00005F8C0000}"/>
    <cellStyle name="Normal 52 46 5" xfId="35936" xr:uid="{00000000-0005-0000-0000-0000608C0000}"/>
    <cellStyle name="Normal 52 46 6" xfId="35937" xr:uid="{00000000-0005-0000-0000-0000618C0000}"/>
    <cellStyle name="Normal 52 46 7" xfId="35938" xr:uid="{00000000-0005-0000-0000-0000628C0000}"/>
    <cellStyle name="Normal 52 46 8" xfId="35939" xr:uid="{00000000-0005-0000-0000-0000638C0000}"/>
    <cellStyle name="Normal 52 46 9" xfId="35940" xr:uid="{00000000-0005-0000-0000-0000648C0000}"/>
    <cellStyle name="Normal 52 46_Tabla M" xfId="35941" xr:uid="{00000000-0005-0000-0000-0000658C0000}"/>
    <cellStyle name="Normal 52 47" xfId="35942" xr:uid="{00000000-0005-0000-0000-0000668C0000}"/>
    <cellStyle name="Normal 52 47 10" xfId="35943" xr:uid="{00000000-0005-0000-0000-0000678C0000}"/>
    <cellStyle name="Normal 52 47 2" xfId="35944" xr:uid="{00000000-0005-0000-0000-0000688C0000}"/>
    <cellStyle name="Normal 52 47 3" xfId="35945" xr:uid="{00000000-0005-0000-0000-0000698C0000}"/>
    <cellStyle name="Normal 52 47 4" xfId="35946" xr:uid="{00000000-0005-0000-0000-00006A8C0000}"/>
    <cellStyle name="Normal 52 47 5" xfId="35947" xr:uid="{00000000-0005-0000-0000-00006B8C0000}"/>
    <cellStyle name="Normal 52 47 6" xfId="35948" xr:uid="{00000000-0005-0000-0000-00006C8C0000}"/>
    <cellStyle name="Normal 52 47 7" xfId="35949" xr:uid="{00000000-0005-0000-0000-00006D8C0000}"/>
    <cellStyle name="Normal 52 47 8" xfId="35950" xr:uid="{00000000-0005-0000-0000-00006E8C0000}"/>
    <cellStyle name="Normal 52 47 9" xfId="35951" xr:uid="{00000000-0005-0000-0000-00006F8C0000}"/>
    <cellStyle name="Normal 52 47_Tabla M" xfId="35952" xr:uid="{00000000-0005-0000-0000-0000708C0000}"/>
    <cellStyle name="Normal 52 48" xfId="35953" xr:uid="{00000000-0005-0000-0000-0000718C0000}"/>
    <cellStyle name="Normal 52 48 10" xfId="35954" xr:uid="{00000000-0005-0000-0000-0000728C0000}"/>
    <cellStyle name="Normal 52 48 2" xfId="35955" xr:uid="{00000000-0005-0000-0000-0000738C0000}"/>
    <cellStyle name="Normal 52 48 3" xfId="35956" xr:uid="{00000000-0005-0000-0000-0000748C0000}"/>
    <cellStyle name="Normal 52 48 4" xfId="35957" xr:uid="{00000000-0005-0000-0000-0000758C0000}"/>
    <cellStyle name="Normal 52 48 5" xfId="35958" xr:uid="{00000000-0005-0000-0000-0000768C0000}"/>
    <cellStyle name="Normal 52 48 6" xfId="35959" xr:uid="{00000000-0005-0000-0000-0000778C0000}"/>
    <cellStyle name="Normal 52 48 7" xfId="35960" xr:uid="{00000000-0005-0000-0000-0000788C0000}"/>
    <cellStyle name="Normal 52 48 8" xfId="35961" xr:uid="{00000000-0005-0000-0000-0000798C0000}"/>
    <cellStyle name="Normal 52 48 9" xfId="35962" xr:uid="{00000000-0005-0000-0000-00007A8C0000}"/>
    <cellStyle name="Normal 52 48_Tabla M" xfId="35963" xr:uid="{00000000-0005-0000-0000-00007B8C0000}"/>
    <cellStyle name="Normal 52 49" xfId="35964" xr:uid="{00000000-0005-0000-0000-00007C8C0000}"/>
    <cellStyle name="Normal 52 49 10" xfId="35965" xr:uid="{00000000-0005-0000-0000-00007D8C0000}"/>
    <cellStyle name="Normal 52 49 2" xfId="35966" xr:uid="{00000000-0005-0000-0000-00007E8C0000}"/>
    <cellStyle name="Normal 52 49 3" xfId="35967" xr:uid="{00000000-0005-0000-0000-00007F8C0000}"/>
    <cellStyle name="Normal 52 49 4" xfId="35968" xr:uid="{00000000-0005-0000-0000-0000808C0000}"/>
    <cellStyle name="Normal 52 49 5" xfId="35969" xr:uid="{00000000-0005-0000-0000-0000818C0000}"/>
    <cellStyle name="Normal 52 49 6" xfId="35970" xr:uid="{00000000-0005-0000-0000-0000828C0000}"/>
    <cellStyle name="Normal 52 49 7" xfId="35971" xr:uid="{00000000-0005-0000-0000-0000838C0000}"/>
    <cellStyle name="Normal 52 49 8" xfId="35972" xr:uid="{00000000-0005-0000-0000-0000848C0000}"/>
    <cellStyle name="Normal 52 49 9" xfId="35973" xr:uid="{00000000-0005-0000-0000-0000858C0000}"/>
    <cellStyle name="Normal 52 49_Tabla M" xfId="35974" xr:uid="{00000000-0005-0000-0000-0000868C0000}"/>
    <cellStyle name="Normal 52 5" xfId="5969" xr:uid="{00000000-0005-0000-0000-000051170000}"/>
    <cellStyle name="Normal 52 5 10" xfId="35975" xr:uid="{00000000-0005-0000-0000-0000878C0000}"/>
    <cellStyle name="Normal 52 5 11" xfId="49842" xr:uid="{00000000-0005-0000-0000-0000B2C20000}"/>
    <cellStyle name="Normal 52 5 12" xfId="50226" xr:uid="{00000000-0005-0000-0000-000032C40000}"/>
    <cellStyle name="Normal 52 5 13" xfId="13339" xr:uid="{00000000-0005-0000-0000-00001B340000}"/>
    <cellStyle name="Normal 52 5 2" xfId="13640" xr:uid="{00000000-0005-0000-0000-000048350000}"/>
    <cellStyle name="Normal 52 5 3" xfId="35976" xr:uid="{00000000-0005-0000-0000-0000888C0000}"/>
    <cellStyle name="Normal 52 5 4" xfId="35977" xr:uid="{00000000-0005-0000-0000-0000898C0000}"/>
    <cellStyle name="Normal 52 5 5" xfId="35978" xr:uid="{00000000-0005-0000-0000-00008A8C0000}"/>
    <cellStyle name="Normal 52 5 6" xfId="35979" xr:uid="{00000000-0005-0000-0000-00008B8C0000}"/>
    <cellStyle name="Normal 52 5 7" xfId="35980" xr:uid="{00000000-0005-0000-0000-00008C8C0000}"/>
    <cellStyle name="Normal 52 5 8" xfId="35981" xr:uid="{00000000-0005-0000-0000-00008D8C0000}"/>
    <cellStyle name="Normal 52 5 9" xfId="35982" xr:uid="{00000000-0005-0000-0000-00008E8C0000}"/>
    <cellStyle name="Normal 52 5_Tabla M" xfId="35983" xr:uid="{00000000-0005-0000-0000-00008F8C0000}"/>
    <cellStyle name="Normal 52 50" xfId="35984" xr:uid="{00000000-0005-0000-0000-0000908C0000}"/>
    <cellStyle name="Normal 52 50 10" xfId="35985" xr:uid="{00000000-0005-0000-0000-0000918C0000}"/>
    <cellStyle name="Normal 52 50 2" xfId="35986" xr:uid="{00000000-0005-0000-0000-0000928C0000}"/>
    <cellStyle name="Normal 52 50 3" xfId="35987" xr:uid="{00000000-0005-0000-0000-0000938C0000}"/>
    <cellStyle name="Normal 52 50 4" xfId="35988" xr:uid="{00000000-0005-0000-0000-0000948C0000}"/>
    <cellStyle name="Normal 52 50 5" xfId="35989" xr:uid="{00000000-0005-0000-0000-0000958C0000}"/>
    <cellStyle name="Normal 52 50 6" xfId="35990" xr:uid="{00000000-0005-0000-0000-0000968C0000}"/>
    <cellStyle name="Normal 52 50 7" xfId="35991" xr:uid="{00000000-0005-0000-0000-0000978C0000}"/>
    <cellStyle name="Normal 52 50 8" xfId="35992" xr:uid="{00000000-0005-0000-0000-0000988C0000}"/>
    <cellStyle name="Normal 52 50 9" xfId="35993" xr:uid="{00000000-0005-0000-0000-0000998C0000}"/>
    <cellStyle name="Normal 52 50_Tabla M" xfId="35994" xr:uid="{00000000-0005-0000-0000-00009A8C0000}"/>
    <cellStyle name="Normal 52 51" xfId="35995" xr:uid="{00000000-0005-0000-0000-00009B8C0000}"/>
    <cellStyle name="Normal 52 51 10" xfId="35996" xr:uid="{00000000-0005-0000-0000-00009C8C0000}"/>
    <cellStyle name="Normal 52 51 2" xfId="35997" xr:uid="{00000000-0005-0000-0000-00009D8C0000}"/>
    <cellStyle name="Normal 52 51 3" xfId="35998" xr:uid="{00000000-0005-0000-0000-00009E8C0000}"/>
    <cellStyle name="Normal 52 51 4" xfId="35999" xr:uid="{00000000-0005-0000-0000-00009F8C0000}"/>
    <cellStyle name="Normal 52 51 5" xfId="36000" xr:uid="{00000000-0005-0000-0000-0000A08C0000}"/>
    <cellStyle name="Normal 52 51 6" xfId="36001" xr:uid="{00000000-0005-0000-0000-0000A18C0000}"/>
    <cellStyle name="Normal 52 51 7" xfId="36002" xr:uid="{00000000-0005-0000-0000-0000A28C0000}"/>
    <cellStyle name="Normal 52 51 8" xfId="36003" xr:uid="{00000000-0005-0000-0000-0000A38C0000}"/>
    <cellStyle name="Normal 52 51 9" xfId="36004" xr:uid="{00000000-0005-0000-0000-0000A48C0000}"/>
    <cellStyle name="Normal 52 51_Tabla M" xfId="36005" xr:uid="{00000000-0005-0000-0000-0000A58C0000}"/>
    <cellStyle name="Normal 52 52" xfId="49651" xr:uid="{00000000-0005-0000-0000-0000F3C10000}"/>
    <cellStyle name="Normal 52 53" xfId="50019" xr:uid="{00000000-0005-0000-0000-000063C30000}"/>
    <cellStyle name="Normal 52 54" xfId="49961" xr:uid="{00000000-0005-0000-0000-000029C30000}"/>
    <cellStyle name="Normal 52 55" xfId="49997" xr:uid="{00000000-0005-0000-0000-00004DC30000}"/>
    <cellStyle name="Normal 52 56" xfId="49972" xr:uid="{00000000-0005-0000-0000-000034C30000}"/>
    <cellStyle name="Normal 52 57" xfId="49987" xr:uid="{00000000-0005-0000-0000-000043C30000}"/>
    <cellStyle name="Normal 52 58" xfId="10688" xr:uid="{00000000-0005-0000-0000-0000C0290000}"/>
    <cellStyle name="Normal 52 59" xfId="51161" xr:uid="{00000000-0005-0000-0000-0000D9C70000}"/>
    <cellStyle name="Normal 52 6" xfId="6758" xr:uid="{00000000-0005-0000-0000-0000661A0000}"/>
    <cellStyle name="Normal 52 6 10" xfId="36006" xr:uid="{00000000-0005-0000-0000-0000A68C0000}"/>
    <cellStyle name="Normal 52 6 11" xfId="12713" xr:uid="{00000000-0005-0000-0000-0000A9310000}"/>
    <cellStyle name="Normal 52 6 2" xfId="36007" xr:uid="{00000000-0005-0000-0000-0000A78C0000}"/>
    <cellStyle name="Normal 52 6 3" xfId="36008" xr:uid="{00000000-0005-0000-0000-0000A88C0000}"/>
    <cellStyle name="Normal 52 6 4" xfId="36009" xr:uid="{00000000-0005-0000-0000-0000A98C0000}"/>
    <cellStyle name="Normal 52 6 5" xfId="36010" xr:uid="{00000000-0005-0000-0000-0000AA8C0000}"/>
    <cellStyle name="Normal 52 6 6" xfId="36011" xr:uid="{00000000-0005-0000-0000-0000AB8C0000}"/>
    <cellStyle name="Normal 52 6 7" xfId="36012" xr:uid="{00000000-0005-0000-0000-0000AC8C0000}"/>
    <cellStyle name="Normal 52 6 8" xfId="36013" xr:uid="{00000000-0005-0000-0000-0000AD8C0000}"/>
    <cellStyle name="Normal 52 6 9" xfId="36014" xr:uid="{00000000-0005-0000-0000-0000AE8C0000}"/>
    <cellStyle name="Normal 52 6_Tabla M" xfId="36015" xr:uid="{00000000-0005-0000-0000-0000AF8C0000}"/>
    <cellStyle name="Normal 52 60" xfId="52123" xr:uid="{00000000-0005-0000-0000-00009BCB0000}"/>
    <cellStyle name="Normal 52 7" xfId="7547" xr:uid="{00000000-0005-0000-0000-00007B1D0000}"/>
    <cellStyle name="Normal 52 7 10" xfId="36016" xr:uid="{00000000-0005-0000-0000-0000B08C0000}"/>
    <cellStyle name="Normal 52 7 11" xfId="13454" xr:uid="{00000000-0005-0000-0000-00008E340000}"/>
    <cellStyle name="Normal 52 7 2" xfId="36017" xr:uid="{00000000-0005-0000-0000-0000B18C0000}"/>
    <cellStyle name="Normal 52 7 3" xfId="36018" xr:uid="{00000000-0005-0000-0000-0000B28C0000}"/>
    <cellStyle name="Normal 52 7 4" xfId="36019" xr:uid="{00000000-0005-0000-0000-0000B38C0000}"/>
    <cellStyle name="Normal 52 7 5" xfId="36020" xr:uid="{00000000-0005-0000-0000-0000B48C0000}"/>
    <cellStyle name="Normal 52 7 6" xfId="36021" xr:uid="{00000000-0005-0000-0000-0000B58C0000}"/>
    <cellStyle name="Normal 52 7 7" xfId="36022" xr:uid="{00000000-0005-0000-0000-0000B68C0000}"/>
    <cellStyle name="Normal 52 7 8" xfId="36023" xr:uid="{00000000-0005-0000-0000-0000B78C0000}"/>
    <cellStyle name="Normal 52 7 9" xfId="36024" xr:uid="{00000000-0005-0000-0000-0000B88C0000}"/>
    <cellStyle name="Normal 52 7_Tabla M" xfId="36025" xr:uid="{00000000-0005-0000-0000-0000B98C0000}"/>
    <cellStyle name="Normal 52 8" xfId="8336" xr:uid="{00000000-0005-0000-0000-000090200000}"/>
    <cellStyle name="Normal 52 8 10" xfId="36027" xr:uid="{00000000-0005-0000-0000-0000BB8C0000}"/>
    <cellStyle name="Normal 52 8 11" xfId="36026" xr:uid="{00000000-0005-0000-0000-0000BA8C0000}"/>
    <cellStyle name="Normal 52 8 2" xfId="36028" xr:uid="{00000000-0005-0000-0000-0000BC8C0000}"/>
    <cellStyle name="Normal 52 8 3" xfId="36029" xr:uid="{00000000-0005-0000-0000-0000BD8C0000}"/>
    <cellStyle name="Normal 52 8 4" xfId="36030" xr:uid="{00000000-0005-0000-0000-0000BE8C0000}"/>
    <cellStyle name="Normal 52 8 5" xfId="36031" xr:uid="{00000000-0005-0000-0000-0000BF8C0000}"/>
    <cellStyle name="Normal 52 8 6" xfId="36032" xr:uid="{00000000-0005-0000-0000-0000C08C0000}"/>
    <cellStyle name="Normal 52 8 7" xfId="36033" xr:uid="{00000000-0005-0000-0000-0000C18C0000}"/>
    <cellStyle name="Normal 52 8 8" xfId="36034" xr:uid="{00000000-0005-0000-0000-0000C28C0000}"/>
    <cellStyle name="Normal 52 8 9" xfId="36035" xr:uid="{00000000-0005-0000-0000-0000C38C0000}"/>
    <cellStyle name="Normal 52 8_Tabla M" xfId="36036" xr:uid="{00000000-0005-0000-0000-0000C48C0000}"/>
    <cellStyle name="Normal 52 9" xfId="9125" xr:uid="{00000000-0005-0000-0000-0000A5230000}"/>
    <cellStyle name="Normal 52 9 10" xfId="36038" xr:uid="{00000000-0005-0000-0000-0000C68C0000}"/>
    <cellStyle name="Normal 52 9 11" xfId="36037" xr:uid="{00000000-0005-0000-0000-0000C58C0000}"/>
    <cellStyle name="Normal 52 9 2" xfId="36039" xr:uid="{00000000-0005-0000-0000-0000C78C0000}"/>
    <cellStyle name="Normal 52 9 3" xfId="36040" xr:uid="{00000000-0005-0000-0000-0000C88C0000}"/>
    <cellStyle name="Normal 52 9 4" xfId="36041" xr:uid="{00000000-0005-0000-0000-0000C98C0000}"/>
    <cellStyle name="Normal 52 9 5" xfId="36042" xr:uid="{00000000-0005-0000-0000-0000CA8C0000}"/>
    <cellStyle name="Normal 52 9 6" xfId="36043" xr:uid="{00000000-0005-0000-0000-0000CB8C0000}"/>
    <cellStyle name="Normal 52 9 7" xfId="36044" xr:uid="{00000000-0005-0000-0000-0000CC8C0000}"/>
    <cellStyle name="Normal 52 9 8" xfId="36045" xr:uid="{00000000-0005-0000-0000-0000CD8C0000}"/>
    <cellStyle name="Normal 52 9 9" xfId="36046" xr:uid="{00000000-0005-0000-0000-0000CE8C0000}"/>
    <cellStyle name="Normal 52 9_Tabla M" xfId="36047" xr:uid="{00000000-0005-0000-0000-0000CF8C0000}"/>
    <cellStyle name="Normal 53" xfId="3595" xr:uid="{00000000-0005-0000-0000-00000B0E0000}"/>
    <cellStyle name="Normal 53 10" xfId="36048" xr:uid="{00000000-0005-0000-0000-0000D08C0000}"/>
    <cellStyle name="Normal 53 10 10" xfId="36049" xr:uid="{00000000-0005-0000-0000-0000D18C0000}"/>
    <cellStyle name="Normal 53 10 2" xfId="36050" xr:uid="{00000000-0005-0000-0000-0000D28C0000}"/>
    <cellStyle name="Normal 53 10 3" xfId="36051" xr:uid="{00000000-0005-0000-0000-0000D38C0000}"/>
    <cellStyle name="Normal 53 10 4" xfId="36052" xr:uid="{00000000-0005-0000-0000-0000D48C0000}"/>
    <cellStyle name="Normal 53 10 5" xfId="36053" xr:uid="{00000000-0005-0000-0000-0000D58C0000}"/>
    <cellStyle name="Normal 53 10 6" xfId="36054" xr:uid="{00000000-0005-0000-0000-0000D68C0000}"/>
    <cellStyle name="Normal 53 10 7" xfId="36055" xr:uid="{00000000-0005-0000-0000-0000D78C0000}"/>
    <cellStyle name="Normal 53 10 8" xfId="36056" xr:uid="{00000000-0005-0000-0000-0000D88C0000}"/>
    <cellStyle name="Normal 53 10 9" xfId="36057" xr:uid="{00000000-0005-0000-0000-0000D98C0000}"/>
    <cellStyle name="Normal 53 10_Tabla M" xfId="36058" xr:uid="{00000000-0005-0000-0000-0000DA8C0000}"/>
    <cellStyle name="Normal 53 11" xfId="36059" xr:uid="{00000000-0005-0000-0000-0000DB8C0000}"/>
    <cellStyle name="Normal 53 11 10" xfId="36060" xr:uid="{00000000-0005-0000-0000-0000DC8C0000}"/>
    <cellStyle name="Normal 53 11 2" xfId="36061" xr:uid="{00000000-0005-0000-0000-0000DD8C0000}"/>
    <cellStyle name="Normal 53 11 3" xfId="36062" xr:uid="{00000000-0005-0000-0000-0000DE8C0000}"/>
    <cellStyle name="Normal 53 11 4" xfId="36063" xr:uid="{00000000-0005-0000-0000-0000DF8C0000}"/>
    <cellStyle name="Normal 53 11 5" xfId="36064" xr:uid="{00000000-0005-0000-0000-0000E08C0000}"/>
    <cellStyle name="Normal 53 11 6" xfId="36065" xr:uid="{00000000-0005-0000-0000-0000E18C0000}"/>
    <cellStyle name="Normal 53 11 7" xfId="36066" xr:uid="{00000000-0005-0000-0000-0000E28C0000}"/>
    <cellStyle name="Normal 53 11 8" xfId="36067" xr:uid="{00000000-0005-0000-0000-0000E38C0000}"/>
    <cellStyle name="Normal 53 11 9" xfId="36068" xr:uid="{00000000-0005-0000-0000-0000E48C0000}"/>
    <cellStyle name="Normal 53 11_Tabla M" xfId="36069" xr:uid="{00000000-0005-0000-0000-0000E58C0000}"/>
    <cellStyle name="Normal 53 12" xfId="36070" xr:uid="{00000000-0005-0000-0000-0000E68C0000}"/>
    <cellStyle name="Normal 53 12 10" xfId="36071" xr:uid="{00000000-0005-0000-0000-0000E78C0000}"/>
    <cellStyle name="Normal 53 12 2" xfId="36072" xr:uid="{00000000-0005-0000-0000-0000E88C0000}"/>
    <cellStyle name="Normal 53 12 3" xfId="36073" xr:uid="{00000000-0005-0000-0000-0000E98C0000}"/>
    <cellStyle name="Normal 53 12 4" xfId="36074" xr:uid="{00000000-0005-0000-0000-0000EA8C0000}"/>
    <cellStyle name="Normal 53 12 5" xfId="36075" xr:uid="{00000000-0005-0000-0000-0000EB8C0000}"/>
    <cellStyle name="Normal 53 12 6" xfId="36076" xr:uid="{00000000-0005-0000-0000-0000EC8C0000}"/>
    <cellStyle name="Normal 53 12 7" xfId="36077" xr:uid="{00000000-0005-0000-0000-0000ED8C0000}"/>
    <cellStyle name="Normal 53 12 8" xfId="36078" xr:uid="{00000000-0005-0000-0000-0000EE8C0000}"/>
    <cellStyle name="Normal 53 12 9" xfId="36079" xr:uid="{00000000-0005-0000-0000-0000EF8C0000}"/>
    <cellStyle name="Normal 53 12_Tabla M" xfId="36080" xr:uid="{00000000-0005-0000-0000-0000F08C0000}"/>
    <cellStyle name="Normal 53 13" xfId="36081" xr:uid="{00000000-0005-0000-0000-0000F18C0000}"/>
    <cellStyle name="Normal 53 13 10" xfId="36082" xr:uid="{00000000-0005-0000-0000-0000F28C0000}"/>
    <cellStyle name="Normal 53 13 2" xfId="36083" xr:uid="{00000000-0005-0000-0000-0000F38C0000}"/>
    <cellStyle name="Normal 53 13 3" xfId="36084" xr:uid="{00000000-0005-0000-0000-0000F48C0000}"/>
    <cellStyle name="Normal 53 13 4" xfId="36085" xr:uid="{00000000-0005-0000-0000-0000F58C0000}"/>
    <cellStyle name="Normal 53 13 5" xfId="36086" xr:uid="{00000000-0005-0000-0000-0000F68C0000}"/>
    <cellStyle name="Normal 53 13 6" xfId="36087" xr:uid="{00000000-0005-0000-0000-0000F78C0000}"/>
    <cellStyle name="Normal 53 13 7" xfId="36088" xr:uid="{00000000-0005-0000-0000-0000F88C0000}"/>
    <cellStyle name="Normal 53 13 8" xfId="36089" xr:uid="{00000000-0005-0000-0000-0000F98C0000}"/>
    <cellStyle name="Normal 53 13 9" xfId="36090" xr:uid="{00000000-0005-0000-0000-0000FA8C0000}"/>
    <cellStyle name="Normal 53 13_Tabla M" xfId="36091" xr:uid="{00000000-0005-0000-0000-0000FB8C0000}"/>
    <cellStyle name="Normal 53 14" xfId="36092" xr:uid="{00000000-0005-0000-0000-0000FC8C0000}"/>
    <cellStyle name="Normal 53 14 10" xfId="36093" xr:uid="{00000000-0005-0000-0000-0000FD8C0000}"/>
    <cellStyle name="Normal 53 14 2" xfId="36094" xr:uid="{00000000-0005-0000-0000-0000FE8C0000}"/>
    <cellStyle name="Normal 53 14 3" xfId="36095" xr:uid="{00000000-0005-0000-0000-0000FF8C0000}"/>
    <cellStyle name="Normal 53 14 4" xfId="36096" xr:uid="{00000000-0005-0000-0000-0000008D0000}"/>
    <cellStyle name="Normal 53 14 5" xfId="36097" xr:uid="{00000000-0005-0000-0000-0000018D0000}"/>
    <cellStyle name="Normal 53 14 6" xfId="36098" xr:uid="{00000000-0005-0000-0000-0000028D0000}"/>
    <cellStyle name="Normal 53 14 7" xfId="36099" xr:uid="{00000000-0005-0000-0000-0000038D0000}"/>
    <cellStyle name="Normal 53 14 8" xfId="36100" xr:uid="{00000000-0005-0000-0000-0000048D0000}"/>
    <cellStyle name="Normal 53 14 9" xfId="36101" xr:uid="{00000000-0005-0000-0000-0000058D0000}"/>
    <cellStyle name="Normal 53 14_Tabla M" xfId="36102" xr:uid="{00000000-0005-0000-0000-0000068D0000}"/>
    <cellStyle name="Normal 53 15" xfId="36103" xr:uid="{00000000-0005-0000-0000-0000078D0000}"/>
    <cellStyle name="Normal 53 15 10" xfId="36104" xr:uid="{00000000-0005-0000-0000-0000088D0000}"/>
    <cellStyle name="Normal 53 15 2" xfId="36105" xr:uid="{00000000-0005-0000-0000-0000098D0000}"/>
    <cellStyle name="Normal 53 15 3" xfId="36106" xr:uid="{00000000-0005-0000-0000-00000A8D0000}"/>
    <cellStyle name="Normal 53 15 4" xfId="36107" xr:uid="{00000000-0005-0000-0000-00000B8D0000}"/>
    <cellStyle name="Normal 53 15 5" xfId="36108" xr:uid="{00000000-0005-0000-0000-00000C8D0000}"/>
    <cellStyle name="Normal 53 15 6" xfId="36109" xr:uid="{00000000-0005-0000-0000-00000D8D0000}"/>
    <cellStyle name="Normal 53 15 7" xfId="36110" xr:uid="{00000000-0005-0000-0000-00000E8D0000}"/>
    <cellStyle name="Normal 53 15 8" xfId="36111" xr:uid="{00000000-0005-0000-0000-00000F8D0000}"/>
    <cellStyle name="Normal 53 15 9" xfId="36112" xr:uid="{00000000-0005-0000-0000-0000108D0000}"/>
    <cellStyle name="Normal 53 15_Tabla M" xfId="36113" xr:uid="{00000000-0005-0000-0000-0000118D0000}"/>
    <cellStyle name="Normal 53 16" xfId="36114" xr:uid="{00000000-0005-0000-0000-0000128D0000}"/>
    <cellStyle name="Normal 53 16 10" xfId="36115" xr:uid="{00000000-0005-0000-0000-0000138D0000}"/>
    <cellStyle name="Normal 53 16 2" xfId="36116" xr:uid="{00000000-0005-0000-0000-0000148D0000}"/>
    <cellStyle name="Normal 53 16 3" xfId="36117" xr:uid="{00000000-0005-0000-0000-0000158D0000}"/>
    <cellStyle name="Normal 53 16 4" xfId="36118" xr:uid="{00000000-0005-0000-0000-0000168D0000}"/>
    <cellStyle name="Normal 53 16 5" xfId="36119" xr:uid="{00000000-0005-0000-0000-0000178D0000}"/>
    <cellStyle name="Normal 53 16 6" xfId="36120" xr:uid="{00000000-0005-0000-0000-0000188D0000}"/>
    <cellStyle name="Normal 53 16 7" xfId="36121" xr:uid="{00000000-0005-0000-0000-0000198D0000}"/>
    <cellStyle name="Normal 53 16 8" xfId="36122" xr:uid="{00000000-0005-0000-0000-00001A8D0000}"/>
    <cellStyle name="Normal 53 16 9" xfId="36123" xr:uid="{00000000-0005-0000-0000-00001B8D0000}"/>
    <cellStyle name="Normal 53 16_Tabla M" xfId="36124" xr:uid="{00000000-0005-0000-0000-00001C8D0000}"/>
    <cellStyle name="Normal 53 17" xfId="36125" xr:uid="{00000000-0005-0000-0000-00001D8D0000}"/>
    <cellStyle name="Normal 53 17 10" xfId="36126" xr:uid="{00000000-0005-0000-0000-00001E8D0000}"/>
    <cellStyle name="Normal 53 17 2" xfId="36127" xr:uid="{00000000-0005-0000-0000-00001F8D0000}"/>
    <cellStyle name="Normal 53 17 3" xfId="36128" xr:uid="{00000000-0005-0000-0000-0000208D0000}"/>
    <cellStyle name="Normal 53 17 4" xfId="36129" xr:uid="{00000000-0005-0000-0000-0000218D0000}"/>
    <cellStyle name="Normal 53 17 5" xfId="36130" xr:uid="{00000000-0005-0000-0000-0000228D0000}"/>
    <cellStyle name="Normal 53 17 6" xfId="36131" xr:uid="{00000000-0005-0000-0000-0000238D0000}"/>
    <cellStyle name="Normal 53 17 7" xfId="36132" xr:uid="{00000000-0005-0000-0000-0000248D0000}"/>
    <cellStyle name="Normal 53 17 8" xfId="36133" xr:uid="{00000000-0005-0000-0000-0000258D0000}"/>
    <cellStyle name="Normal 53 17 9" xfId="36134" xr:uid="{00000000-0005-0000-0000-0000268D0000}"/>
    <cellStyle name="Normal 53 17_Tabla M" xfId="36135" xr:uid="{00000000-0005-0000-0000-0000278D0000}"/>
    <cellStyle name="Normal 53 18" xfId="36136" xr:uid="{00000000-0005-0000-0000-0000288D0000}"/>
    <cellStyle name="Normal 53 18 10" xfId="36137" xr:uid="{00000000-0005-0000-0000-0000298D0000}"/>
    <cellStyle name="Normal 53 18 2" xfId="36138" xr:uid="{00000000-0005-0000-0000-00002A8D0000}"/>
    <cellStyle name="Normal 53 18 3" xfId="36139" xr:uid="{00000000-0005-0000-0000-00002B8D0000}"/>
    <cellStyle name="Normal 53 18 4" xfId="36140" xr:uid="{00000000-0005-0000-0000-00002C8D0000}"/>
    <cellStyle name="Normal 53 18 5" xfId="36141" xr:uid="{00000000-0005-0000-0000-00002D8D0000}"/>
    <cellStyle name="Normal 53 18 6" xfId="36142" xr:uid="{00000000-0005-0000-0000-00002E8D0000}"/>
    <cellStyle name="Normal 53 18 7" xfId="36143" xr:uid="{00000000-0005-0000-0000-00002F8D0000}"/>
    <cellStyle name="Normal 53 18 8" xfId="36144" xr:uid="{00000000-0005-0000-0000-0000308D0000}"/>
    <cellStyle name="Normal 53 18 9" xfId="36145" xr:uid="{00000000-0005-0000-0000-0000318D0000}"/>
    <cellStyle name="Normal 53 18_Tabla M" xfId="36146" xr:uid="{00000000-0005-0000-0000-0000328D0000}"/>
    <cellStyle name="Normal 53 19" xfId="36147" xr:uid="{00000000-0005-0000-0000-0000338D0000}"/>
    <cellStyle name="Normal 53 19 10" xfId="36148" xr:uid="{00000000-0005-0000-0000-0000348D0000}"/>
    <cellStyle name="Normal 53 19 2" xfId="36149" xr:uid="{00000000-0005-0000-0000-0000358D0000}"/>
    <cellStyle name="Normal 53 19 3" xfId="36150" xr:uid="{00000000-0005-0000-0000-0000368D0000}"/>
    <cellStyle name="Normal 53 19 4" xfId="36151" xr:uid="{00000000-0005-0000-0000-0000378D0000}"/>
    <cellStyle name="Normal 53 19 5" xfId="36152" xr:uid="{00000000-0005-0000-0000-0000388D0000}"/>
    <cellStyle name="Normal 53 19 6" xfId="36153" xr:uid="{00000000-0005-0000-0000-0000398D0000}"/>
    <cellStyle name="Normal 53 19 7" xfId="36154" xr:uid="{00000000-0005-0000-0000-00003A8D0000}"/>
    <cellStyle name="Normal 53 19 8" xfId="36155" xr:uid="{00000000-0005-0000-0000-00003B8D0000}"/>
    <cellStyle name="Normal 53 19 9" xfId="36156" xr:uid="{00000000-0005-0000-0000-00003C8D0000}"/>
    <cellStyle name="Normal 53 19_Tabla M" xfId="36157" xr:uid="{00000000-0005-0000-0000-00003D8D0000}"/>
    <cellStyle name="Normal 53 2" xfId="4393" xr:uid="{00000000-0005-0000-0000-000029110000}"/>
    <cellStyle name="Normal 53 2 10" xfId="36158" xr:uid="{00000000-0005-0000-0000-00003E8D0000}"/>
    <cellStyle name="Normal 53 2 11" xfId="49684" xr:uid="{00000000-0005-0000-0000-000014C20000}"/>
    <cellStyle name="Normal 53 2 12" xfId="50068" xr:uid="{00000000-0005-0000-0000-000094C30000}"/>
    <cellStyle name="Normal 53 2 13" xfId="10692" xr:uid="{00000000-0005-0000-0000-0000C4290000}"/>
    <cellStyle name="Normal 53 2 2" xfId="13275" xr:uid="{00000000-0005-0000-0000-0000DB330000}"/>
    <cellStyle name="Normal 53 2 2 2" xfId="13579" xr:uid="{00000000-0005-0000-0000-00000B350000}"/>
    <cellStyle name="Normal 53 2 2 3" xfId="49781" xr:uid="{00000000-0005-0000-0000-000075C20000}"/>
    <cellStyle name="Normal 53 2 2 4" xfId="50165" xr:uid="{00000000-0005-0000-0000-0000F5C30000}"/>
    <cellStyle name="Normal 53 2 3" xfId="13371" xr:uid="{00000000-0005-0000-0000-00003B340000}"/>
    <cellStyle name="Normal 53 2 3 2" xfId="13672" xr:uid="{00000000-0005-0000-0000-000068350000}"/>
    <cellStyle name="Normal 53 2 3 3" xfId="49874" xr:uid="{00000000-0005-0000-0000-0000D2C20000}"/>
    <cellStyle name="Normal 53 2 3 4" xfId="50258" xr:uid="{00000000-0005-0000-0000-000052C40000}"/>
    <cellStyle name="Normal 53 2 4" xfId="13167" xr:uid="{00000000-0005-0000-0000-00006F330000}"/>
    <cellStyle name="Normal 53 2 5" xfId="13486" xr:uid="{00000000-0005-0000-0000-0000AE340000}"/>
    <cellStyle name="Normal 53 2 6" xfId="36159" xr:uid="{00000000-0005-0000-0000-00003F8D0000}"/>
    <cellStyle name="Normal 53 2 7" xfId="36160" xr:uid="{00000000-0005-0000-0000-0000408D0000}"/>
    <cellStyle name="Normal 53 2 8" xfId="36161" xr:uid="{00000000-0005-0000-0000-0000418D0000}"/>
    <cellStyle name="Normal 53 2 9" xfId="36162" xr:uid="{00000000-0005-0000-0000-0000428D0000}"/>
    <cellStyle name="Normal 53 2_Tabla M" xfId="36163" xr:uid="{00000000-0005-0000-0000-0000438D0000}"/>
    <cellStyle name="Normal 53 20" xfId="36164" xr:uid="{00000000-0005-0000-0000-0000448D0000}"/>
    <cellStyle name="Normal 53 20 10" xfId="36165" xr:uid="{00000000-0005-0000-0000-0000458D0000}"/>
    <cellStyle name="Normal 53 20 2" xfId="36166" xr:uid="{00000000-0005-0000-0000-0000468D0000}"/>
    <cellStyle name="Normal 53 20 3" xfId="36167" xr:uid="{00000000-0005-0000-0000-0000478D0000}"/>
    <cellStyle name="Normal 53 20 4" xfId="36168" xr:uid="{00000000-0005-0000-0000-0000488D0000}"/>
    <cellStyle name="Normal 53 20 5" xfId="36169" xr:uid="{00000000-0005-0000-0000-0000498D0000}"/>
    <cellStyle name="Normal 53 20 6" xfId="36170" xr:uid="{00000000-0005-0000-0000-00004A8D0000}"/>
    <cellStyle name="Normal 53 20 7" xfId="36171" xr:uid="{00000000-0005-0000-0000-00004B8D0000}"/>
    <cellStyle name="Normal 53 20 8" xfId="36172" xr:uid="{00000000-0005-0000-0000-00004C8D0000}"/>
    <cellStyle name="Normal 53 20 9" xfId="36173" xr:uid="{00000000-0005-0000-0000-00004D8D0000}"/>
    <cellStyle name="Normal 53 20_Tabla M" xfId="36174" xr:uid="{00000000-0005-0000-0000-00004E8D0000}"/>
    <cellStyle name="Normal 53 21" xfId="36175" xr:uid="{00000000-0005-0000-0000-00004F8D0000}"/>
    <cellStyle name="Normal 53 21 10" xfId="36176" xr:uid="{00000000-0005-0000-0000-0000508D0000}"/>
    <cellStyle name="Normal 53 21 2" xfId="36177" xr:uid="{00000000-0005-0000-0000-0000518D0000}"/>
    <cellStyle name="Normal 53 21 3" xfId="36178" xr:uid="{00000000-0005-0000-0000-0000528D0000}"/>
    <cellStyle name="Normal 53 21 4" xfId="36179" xr:uid="{00000000-0005-0000-0000-0000538D0000}"/>
    <cellStyle name="Normal 53 21 5" xfId="36180" xr:uid="{00000000-0005-0000-0000-0000548D0000}"/>
    <cellStyle name="Normal 53 21 6" xfId="36181" xr:uid="{00000000-0005-0000-0000-0000558D0000}"/>
    <cellStyle name="Normal 53 21 7" xfId="36182" xr:uid="{00000000-0005-0000-0000-0000568D0000}"/>
    <cellStyle name="Normal 53 21 8" xfId="36183" xr:uid="{00000000-0005-0000-0000-0000578D0000}"/>
    <cellStyle name="Normal 53 21 9" xfId="36184" xr:uid="{00000000-0005-0000-0000-0000588D0000}"/>
    <cellStyle name="Normal 53 21_Tabla M" xfId="36185" xr:uid="{00000000-0005-0000-0000-0000598D0000}"/>
    <cellStyle name="Normal 53 22" xfId="36186" xr:uid="{00000000-0005-0000-0000-00005A8D0000}"/>
    <cellStyle name="Normal 53 22 10" xfId="36187" xr:uid="{00000000-0005-0000-0000-00005B8D0000}"/>
    <cellStyle name="Normal 53 22 2" xfId="36188" xr:uid="{00000000-0005-0000-0000-00005C8D0000}"/>
    <cellStyle name="Normal 53 22 3" xfId="36189" xr:uid="{00000000-0005-0000-0000-00005D8D0000}"/>
    <cellStyle name="Normal 53 22 4" xfId="36190" xr:uid="{00000000-0005-0000-0000-00005E8D0000}"/>
    <cellStyle name="Normal 53 22 5" xfId="36191" xr:uid="{00000000-0005-0000-0000-00005F8D0000}"/>
    <cellStyle name="Normal 53 22 6" xfId="36192" xr:uid="{00000000-0005-0000-0000-0000608D0000}"/>
    <cellStyle name="Normal 53 22 7" xfId="36193" xr:uid="{00000000-0005-0000-0000-0000618D0000}"/>
    <cellStyle name="Normal 53 22 8" xfId="36194" xr:uid="{00000000-0005-0000-0000-0000628D0000}"/>
    <cellStyle name="Normal 53 22 9" xfId="36195" xr:uid="{00000000-0005-0000-0000-0000638D0000}"/>
    <cellStyle name="Normal 53 22_Tabla M" xfId="36196" xr:uid="{00000000-0005-0000-0000-0000648D0000}"/>
    <cellStyle name="Normal 53 23" xfId="36197" xr:uid="{00000000-0005-0000-0000-0000658D0000}"/>
    <cellStyle name="Normal 53 23 10" xfId="36198" xr:uid="{00000000-0005-0000-0000-0000668D0000}"/>
    <cellStyle name="Normal 53 23 2" xfId="36199" xr:uid="{00000000-0005-0000-0000-0000678D0000}"/>
    <cellStyle name="Normal 53 23 3" xfId="36200" xr:uid="{00000000-0005-0000-0000-0000688D0000}"/>
    <cellStyle name="Normal 53 23 4" xfId="36201" xr:uid="{00000000-0005-0000-0000-0000698D0000}"/>
    <cellStyle name="Normal 53 23 5" xfId="36202" xr:uid="{00000000-0005-0000-0000-00006A8D0000}"/>
    <cellStyle name="Normal 53 23 6" xfId="36203" xr:uid="{00000000-0005-0000-0000-00006B8D0000}"/>
    <cellStyle name="Normal 53 23 7" xfId="36204" xr:uid="{00000000-0005-0000-0000-00006C8D0000}"/>
    <cellStyle name="Normal 53 23 8" xfId="36205" xr:uid="{00000000-0005-0000-0000-00006D8D0000}"/>
    <cellStyle name="Normal 53 23 9" xfId="36206" xr:uid="{00000000-0005-0000-0000-00006E8D0000}"/>
    <cellStyle name="Normal 53 23_Tabla M" xfId="36207" xr:uid="{00000000-0005-0000-0000-00006F8D0000}"/>
    <cellStyle name="Normal 53 24" xfId="36208" xr:uid="{00000000-0005-0000-0000-0000708D0000}"/>
    <cellStyle name="Normal 53 24 10" xfId="36209" xr:uid="{00000000-0005-0000-0000-0000718D0000}"/>
    <cellStyle name="Normal 53 24 2" xfId="36210" xr:uid="{00000000-0005-0000-0000-0000728D0000}"/>
    <cellStyle name="Normal 53 24 3" xfId="36211" xr:uid="{00000000-0005-0000-0000-0000738D0000}"/>
    <cellStyle name="Normal 53 24 4" xfId="36212" xr:uid="{00000000-0005-0000-0000-0000748D0000}"/>
    <cellStyle name="Normal 53 24 5" xfId="36213" xr:uid="{00000000-0005-0000-0000-0000758D0000}"/>
    <cellStyle name="Normal 53 24 6" xfId="36214" xr:uid="{00000000-0005-0000-0000-0000768D0000}"/>
    <cellStyle name="Normal 53 24 7" xfId="36215" xr:uid="{00000000-0005-0000-0000-0000778D0000}"/>
    <cellStyle name="Normal 53 24 8" xfId="36216" xr:uid="{00000000-0005-0000-0000-0000788D0000}"/>
    <cellStyle name="Normal 53 24 9" xfId="36217" xr:uid="{00000000-0005-0000-0000-0000798D0000}"/>
    <cellStyle name="Normal 53 24_Tabla M" xfId="36218" xr:uid="{00000000-0005-0000-0000-00007A8D0000}"/>
    <cellStyle name="Normal 53 25" xfId="36219" xr:uid="{00000000-0005-0000-0000-00007B8D0000}"/>
    <cellStyle name="Normal 53 25 10" xfId="36220" xr:uid="{00000000-0005-0000-0000-00007C8D0000}"/>
    <cellStyle name="Normal 53 25 2" xfId="36221" xr:uid="{00000000-0005-0000-0000-00007D8D0000}"/>
    <cellStyle name="Normal 53 25 3" xfId="36222" xr:uid="{00000000-0005-0000-0000-00007E8D0000}"/>
    <cellStyle name="Normal 53 25 4" xfId="36223" xr:uid="{00000000-0005-0000-0000-00007F8D0000}"/>
    <cellStyle name="Normal 53 25 5" xfId="36224" xr:uid="{00000000-0005-0000-0000-0000808D0000}"/>
    <cellStyle name="Normal 53 25 6" xfId="36225" xr:uid="{00000000-0005-0000-0000-0000818D0000}"/>
    <cellStyle name="Normal 53 25 7" xfId="36226" xr:uid="{00000000-0005-0000-0000-0000828D0000}"/>
    <cellStyle name="Normal 53 25 8" xfId="36227" xr:uid="{00000000-0005-0000-0000-0000838D0000}"/>
    <cellStyle name="Normal 53 25 9" xfId="36228" xr:uid="{00000000-0005-0000-0000-0000848D0000}"/>
    <cellStyle name="Normal 53 25_Tabla M" xfId="36229" xr:uid="{00000000-0005-0000-0000-0000858D0000}"/>
    <cellStyle name="Normal 53 26" xfId="36230" xr:uid="{00000000-0005-0000-0000-0000868D0000}"/>
    <cellStyle name="Normal 53 26 10" xfId="36231" xr:uid="{00000000-0005-0000-0000-0000878D0000}"/>
    <cellStyle name="Normal 53 26 2" xfId="36232" xr:uid="{00000000-0005-0000-0000-0000888D0000}"/>
    <cellStyle name="Normal 53 26 3" xfId="36233" xr:uid="{00000000-0005-0000-0000-0000898D0000}"/>
    <cellStyle name="Normal 53 26 4" xfId="36234" xr:uid="{00000000-0005-0000-0000-00008A8D0000}"/>
    <cellStyle name="Normal 53 26 5" xfId="36235" xr:uid="{00000000-0005-0000-0000-00008B8D0000}"/>
    <cellStyle name="Normal 53 26 6" xfId="36236" xr:uid="{00000000-0005-0000-0000-00008C8D0000}"/>
    <cellStyle name="Normal 53 26 7" xfId="36237" xr:uid="{00000000-0005-0000-0000-00008D8D0000}"/>
    <cellStyle name="Normal 53 26 8" xfId="36238" xr:uid="{00000000-0005-0000-0000-00008E8D0000}"/>
    <cellStyle name="Normal 53 26 9" xfId="36239" xr:uid="{00000000-0005-0000-0000-00008F8D0000}"/>
    <cellStyle name="Normal 53 26_Tabla M" xfId="36240" xr:uid="{00000000-0005-0000-0000-0000908D0000}"/>
    <cellStyle name="Normal 53 27" xfId="36241" xr:uid="{00000000-0005-0000-0000-0000918D0000}"/>
    <cellStyle name="Normal 53 27 10" xfId="36242" xr:uid="{00000000-0005-0000-0000-0000928D0000}"/>
    <cellStyle name="Normal 53 27 2" xfId="36243" xr:uid="{00000000-0005-0000-0000-0000938D0000}"/>
    <cellStyle name="Normal 53 27 3" xfId="36244" xr:uid="{00000000-0005-0000-0000-0000948D0000}"/>
    <cellStyle name="Normal 53 27 4" xfId="36245" xr:uid="{00000000-0005-0000-0000-0000958D0000}"/>
    <cellStyle name="Normal 53 27 5" xfId="36246" xr:uid="{00000000-0005-0000-0000-0000968D0000}"/>
    <cellStyle name="Normal 53 27 6" xfId="36247" xr:uid="{00000000-0005-0000-0000-0000978D0000}"/>
    <cellStyle name="Normal 53 27 7" xfId="36248" xr:uid="{00000000-0005-0000-0000-0000988D0000}"/>
    <cellStyle name="Normal 53 27 8" xfId="36249" xr:uid="{00000000-0005-0000-0000-0000998D0000}"/>
    <cellStyle name="Normal 53 27 9" xfId="36250" xr:uid="{00000000-0005-0000-0000-00009A8D0000}"/>
    <cellStyle name="Normal 53 27_Tabla M" xfId="36251" xr:uid="{00000000-0005-0000-0000-00009B8D0000}"/>
    <cellStyle name="Normal 53 28" xfId="36252" xr:uid="{00000000-0005-0000-0000-00009C8D0000}"/>
    <cellStyle name="Normal 53 28 10" xfId="36253" xr:uid="{00000000-0005-0000-0000-00009D8D0000}"/>
    <cellStyle name="Normal 53 28 2" xfId="36254" xr:uid="{00000000-0005-0000-0000-00009E8D0000}"/>
    <cellStyle name="Normal 53 28 3" xfId="36255" xr:uid="{00000000-0005-0000-0000-00009F8D0000}"/>
    <cellStyle name="Normal 53 28 4" xfId="36256" xr:uid="{00000000-0005-0000-0000-0000A08D0000}"/>
    <cellStyle name="Normal 53 28 5" xfId="36257" xr:uid="{00000000-0005-0000-0000-0000A18D0000}"/>
    <cellStyle name="Normal 53 28 6" xfId="36258" xr:uid="{00000000-0005-0000-0000-0000A28D0000}"/>
    <cellStyle name="Normal 53 28 7" xfId="36259" xr:uid="{00000000-0005-0000-0000-0000A38D0000}"/>
    <cellStyle name="Normal 53 28 8" xfId="36260" xr:uid="{00000000-0005-0000-0000-0000A48D0000}"/>
    <cellStyle name="Normal 53 28 9" xfId="36261" xr:uid="{00000000-0005-0000-0000-0000A58D0000}"/>
    <cellStyle name="Normal 53 28_Tabla M" xfId="36262" xr:uid="{00000000-0005-0000-0000-0000A68D0000}"/>
    <cellStyle name="Normal 53 29" xfId="36263" xr:uid="{00000000-0005-0000-0000-0000A78D0000}"/>
    <cellStyle name="Normal 53 29 10" xfId="36264" xr:uid="{00000000-0005-0000-0000-0000A88D0000}"/>
    <cellStyle name="Normal 53 29 2" xfId="36265" xr:uid="{00000000-0005-0000-0000-0000A98D0000}"/>
    <cellStyle name="Normal 53 29 3" xfId="36266" xr:uid="{00000000-0005-0000-0000-0000AA8D0000}"/>
    <cellStyle name="Normal 53 29 4" xfId="36267" xr:uid="{00000000-0005-0000-0000-0000AB8D0000}"/>
    <cellStyle name="Normal 53 29 5" xfId="36268" xr:uid="{00000000-0005-0000-0000-0000AC8D0000}"/>
    <cellStyle name="Normal 53 29 6" xfId="36269" xr:uid="{00000000-0005-0000-0000-0000AD8D0000}"/>
    <cellStyle name="Normal 53 29 7" xfId="36270" xr:uid="{00000000-0005-0000-0000-0000AE8D0000}"/>
    <cellStyle name="Normal 53 29 8" xfId="36271" xr:uid="{00000000-0005-0000-0000-0000AF8D0000}"/>
    <cellStyle name="Normal 53 29 9" xfId="36272" xr:uid="{00000000-0005-0000-0000-0000B08D0000}"/>
    <cellStyle name="Normal 53 29_Tabla M" xfId="36273" xr:uid="{00000000-0005-0000-0000-0000B18D0000}"/>
    <cellStyle name="Normal 53 3" xfId="5182" xr:uid="{00000000-0005-0000-0000-00003E140000}"/>
    <cellStyle name="Normal 53 3 10" xfId="36274" xr:uid="{00000000-0005-0000-0000-0000B28D0000}"/>
    <cellStyle name="Normal 53 3 11" xfId="49718" xr:uid="{00000000-0005-0000-0000-000036C20000}"/>
    <cellStyle name="Normal 53 3 12" xfId="50102" xr:uid="{00000000-0005-0000-0000-0000B6C30000}"/>
    <cellStyle name="Normal 53 3 13" xfId="10693" xr:uid="{00000000-0005-0000-0000-0000C5290000}"/>
    <cellStyle name="Normal 53 3 2" xfId="13306" xr:uid="{00000000-0005-0000-0000-0000FA330000}"/>
    <cellStyle name="Normal 53 3 2 2" xfId="13610" xr:uid="{00000000-0005-0000-0000-00002A350000}"/>
    <cellStyle name="Normal 53 3 2 3" xfId="49812" xr:uid="{00000000-0005-0000-0000-000094C20000}"/>
    <cellStyle name="Normal 53 3 2 4" xfId="50196" xr:uid="{00000000-0005-0000-0000-000014C40000}"/>
    <cellStyle name="Normal 53 3 3" xfId="13402" xr:uid="{00000000-0005-0000-0000-00005A340000}"/>
    <cellStyle name="Normal 53 3 3 2" xfId="13703" xr:uid="{00000000-0005-0000-0000-000087350000}"/>
    <cellStyle name="Normal 53 3 3 3" xfId="49905" xr:uid="{00000000-0005-0000-0000-0000F1C20000}"/>
    <cellStyle name="Normal 53 3 3 4" xfId="50289" xr:uid="{00000000-0005-0000-0000-000071C40000}"/>
    <cellStyle name="Normal 53 3 4" xfId="13206" xr:uid="{00000000-0005-0000-0000-000096330000}"/>
    <cellStyle name="Normal 53 3 5" xfId="13517" xr:uid="{00000000-0005-0000-0000-0000CD340000}"/>
    <cellStyle name="Normal 53 3 6" xfId="36275" xr:uid="{00000000-0005-0000-0000-0000B38D0000}"/>
    <cellStyle name="Normal 53 3 7" xfId="36276" xr:uid="{00000000-0005-0000-0000-0000B48D0000}"/>
    <cellStyle name="Normal 53 3 8" xfId="36277" xr:uid="{00000000-0005-0000-0000-0000B58D0000}"/>
    <cellStyle name="Normal 53 3 9" xfId="36278" xr:uid="{00000000-0005-0000-0000-0000B68D0000}"/>
    <cellStyle name="Normal 53 3_Tabla M" xfId="36279" xr:uid="{00000000-0005-0000-0000-0000B78D0000}"/>
    <cellStyle name="Normal 53 30" xfId="36280" xr:uid="{00000000-0005-0000-0000-0000B88D0000}"/>
    <cellStyle name="Normal 53 30 10" xfId="36281" xr:uid="{00000000-0005-0000-0000-0000B98D0000}"/>
    <cellStyle name="Normal 53 30 2" xfId="36282" xr:uid="{00000000-0005-0000-0000-0000BA8D0000}"/>
    <cellStyle name="Normal 53 30 3" xfId="36283" xr:uid="{00000000-0005-0000-0000-0000BB8D0000}"/>
    <cellStyle name="Normal 53 30 4" xfId="36284" xr:uid="{00000000-0005-0000-0000-0000BC8D0000}"/>
    <cellStyle name="Normal 53 30 5" xfId="36285" xr:uid="{00000000-0005-0000-0000-0000BD8D0000}"/>
    <cellStyle name="Normal 53 30 6" xfId="36286" xr:uid="{00000000-0005-0000-0000-0000BE8D0000}"/>
    <cellStyle name="Normal 53 30 7" xfId="36287" xr:uid="{00000000-0005-0000-0000-0000BF8D0000}"/>
    <cellStyle name="Normal 53 30 8" xfId="36288" xr:uid="{00000000-0005-0000-0000-0000C08D0000}"/>
    <cellStyle name="Normal 53 30 9" xfId="36289" xr:uid="{00000000-0005-0000-0000-0000C18D0000}"/>
    <cellStyle name="Normal 53 30_Tabla M" xfId="36290" xr:uid="{00000000-0005-0000-0000-0000C28D0000}"/>
    <cellStyle name="Normal 53 31" xfId="36291" xr:uid="{00000000-0005-0000-0000-0000C38D0000}"/>
    <cellStyle name="Normal 53 31 10" xfId="36292" xr:uid="{00000000-0005-0000-0000-0000C48D0000}"/>
    <cellStyle name="Normal 53 31 2" xfId="36293" xr:uid="{00000000-0005-0000-0000-0000C58D0000}"/>
    <cellStyle name="Normal 53 31 3" xfId="36294" xr:uid="{00000000-0005-0000-0000-0000C68D0000}"/>
    <cellStyle name="Normal 53 31 4" xfId="36295" xr:uid="{00000000-0005-0000-0000-0000C78D0000}"/>
    <cellStyle name="Normal 53 31 5" xfId="36296" xr:uid="{00000000-0005-0000-0000-0000C88D0000}"/>
    <cellStyle name="Normal 53 31 6" xfId="36297" xr:uid="{00000000-0005-0000-0000-0000C98D0000}"/>
    <cellStyle name="Normal 53 31 7" xfId="36298" xr:uid="{00000000-0005-0000-0000-0000CA8D0000}"/>
    <cellStyle name="Normal 53 31 8" xfId="36299" xr:uid="{00000000-0005-0000-0000-0000CB8D0000}"/>
    <cellStyle name="Normal 53 31 9" xfId="36300" xr:uid="{00000000-0005-0000-0000-0000CC8D0000}"/>
    <cellStyle name="Normal 53 31_Tabla M" xfId="36301" xr:uid="{00000000-0005-0000-0000-0000CD8D0000}"/>
    <cellStyle name="Normal 53 32" xfId="36302" xr:uid="{00000000-0005-0000-0000-0000CE8D0000}"/>
    <cellStyle name="Normal 53 32 10" xfId="36303" xr:uid="{00000000-0005-0000-0000-0000CF8D0000}"/>
    <cellStyle name="Normal 53 32 2" xfId="36304" xr:uid="{00000000-0005-0000-0000-0000D08D0000}"/>
    <cellStyle name="Normal 53 32 3" xfId="36305" xr:uid="{00000000-0005-0000-0000-0000D18D0000}"/>
    <cellStyle name="Normal 53 32 4" xfId="36306" xr:uid="{00000000-0005-0000-0000-0000D28D0000}"/>
    <cellStyle name="Normal 53 32 5" xfId="36307" xr:uid="{00000000-0005-0000-0000-0000D38D0000}"/>
    <cellStyle name="Normal 53 32 6" xfId="36308" xr:uid="{00000000-0005-0000-0000-0000D48D0000}"/>
    <cellStyle name="Normal 53 32 7" xfId="36309" xr:uid="{00000000-0005-0000-0000-0000D58D0000}"/>
    <cellStyle name="Normal 53 32 8" xfId="36310" xr:uid="{00000000-0005-0000-0000-0000D68D0000}"/>
    <cellStyle name="Normal 53 32 9" xfId="36311" xr:uid="{00000000-0005-0000-0000-0000D78D0000}"/>
    <cellStyle name="Normal 53 32_Tabla M" xfId="36312" xr:uid="{00000000-0005-0000-0000-0000D88D0000}"/>
    <cellStyle name="Normal 53 33" xfId="36313" xr:uid="{00000000-0005-0000-0000-0000D98D0000}"/>
    <cellStyle name="Normal 53 33 10" xfId="36314" xr:uid="{00000000-0005-0000-0000-0000DA8D0000}"/>
    <cellStyle name="Normal 53 33 2" xfId="36315" xr:uid="{00000000-0005-0000-0000-0000DB8D0000}"/>
    <cellStyle name="Normal 53 33 3" xfId="36316" xr:uid="{00000000-0005-0000-0000-0000DC8D0000}"/>
    <cellStyle name="Normal 53 33 4" xfId="36317" xr:uid="{00000000-0005-0000-0000-0000DD8D0000}"/>
    <cellStyle name="Normal 53 33 5" xfId="36318" xr:uid="{00000000-0005-0000-0000-0000DE8D0000}"/>
    <cellStyle name="Normal 53 33 6" xfId="36319" xr:uid="{00000000-0005-0000-0000-0000DF8D0000}"/>
    <cellStyle name="Normal 53 33 7" xfId="36320" xr:uid="{00000000-0005-0000-0000-0000E08D0000}"/>
    <cellStyle name="Normal 53 33 8" xfId="36321" xr:uid="{00000000-0005-0000-0000-0000E18D0000}"/>
    <cellStyle name="Normal 53 33 9" xfId="36322" xr:uid="{00000000-0005-0000-0000-0000E28D0000}"/>
    <cellStyle name="Normal 53 33_Tabla M" xfId="36323" xr:uid="{00000000-0005-0000-0000-0000E38D0000}"/>
    <cellStyle name="Normal 53 34" xfId="36324" xr:uid="{00000000-0005-0000-0000-0000E48D0000}"/>
    <cellStyle name="Normal 53 34 10" xfId="36325" xr:uid="{00000000-0005-0000-0000-0000E58D0000}"/>
    <cellStyle name="Normal 53 34 2" xfId="36326" xr:uid="{00000000-0005-0000-0000-0000E68D0000}"/>
    <cellStyle name="Normal 53 34 3" xfId="36327" xr:uid="{00000000-0005-0000-0000-0000E78D0000}"/>
    <cellStyle name="Normal 53 34 4" xfId="36328" xr:uid="{00000000-0005-0000-0000-0000E88D0000}"/>
    <cellStyle name="Normal 53 34 5" xfId="36329" xr:uid="{00000000-0005-0000-0000-0000E98D0000}"/>
    <cellStyle name="Normal 53 34 6" xfId="36330" xr:uid="{00000000-0005-0000-0000-0000EA8D0000}"/>
    <cellStyle name="Normal 53 34 7" xfId="36331" xr:uid="{00000000-0005-0000-0000-0000EB8D0000}"/>
    <cellStyle name="Normal 53 34 8" xfId="36332" xr:uid="{00000000-0005-0000-0000-0000EC8D0000}"/>
    <cellStyle name="Normal 53 34 9" xfId="36333" xr:uid="{00000000-0005-0000-0000-0000ED8D0000}"/>
    <cellStyle name="Normal 53 34_Tabla M" xfId="36334" xr:uid="{00000000-0005-0000-0000-0000EE8D0000}"/>
    <cellStyle name="Normal 53 35" xfId="36335" xr:uid="{00000000-0005-0000-0000-0000EF8D0000}"/>
    <cellStyle name="Normal 53 35 10" xfId="36336" xr:uid="{00000000-0005-0000-0000-0000F08D0000}"/>
    <cellStyle name="Normal 53 35 2" xfId="36337" xr:uid="{00000000-0005-0000-0000-0000F18D0000}"/>
    <cellStyle name="Normal 53 35 3" xfId="36338" xr:uid="{00000000-0005-0000-0000-0000F28D0000}"/>
    <cellStyle name="Normal 53 35 4" xfId="36339" xr:uid="{00000000-0005-0000-0000-0000F38D0000}"/>
    <cellStyle name="Normal 53 35 5" xfId="36340" xr:uid="{00000000-0005-0000-0000-0000F48D0000}"/>
    <cellStyle name="Normal 53 35 6" xfId="36341" xr:uid="{00000000-0005-0000-0000-0000F58D0000}"/>
    <cellStyle name="Normal 53 35 7" xfId="36342" xr:uid="{00000000-0005-0000-0000-0000F68D0000}"/>
    <cellStyle name="Normal 53 35 8" xfId="36343" xr:uid="{00000000-0005-0000-0000-0000F78D0000}"/>
    <cellStyle name="Normal 53 35 9" xfId="36344" xr:uid="{00000000-0005-0000-0000-0000F88D0000}"/>
    <cellStyle name="Normal 53 35_Tabla M" xfId="36345" xr:uid="{00000000-0005-0000-0000-0000F98D0000}"/>
    <cellStyle name="Normal 53 36" xfId="36346" xr:uid="{00000000-0005-0000-0000-0000FA8D0000}"/>
    <cellStyle name="Normal 53 36 10" xfId="36347" xr:uid="{00000000-0005-0000-0000-0000FB8D0000}"/>
    <cellStyle name="Normal 53 36 2" xfId="36348" xr:uid="{00000000-0005-0000-0000-0000FC8D0000}"/>
    <cellStyle name="Normal 53 36 3" xfId="36349" xr:uid="{00000000-0005-0000-0000-0000FD8D0000}"/>
    <cellStyle name="Normal 53 36 4" xfId="36350" xr:uid="{00000000-0005-0000-0000-0000FE8D0000}"/>
    <cellStyle name="Normal 53 36 5" xfId="36351" xr:uid="{00000000-0005-0000-0000-0000FF8D0000}"/>
    <cellStyle name="Normal 53 36 6" xfId="36352" xr:uid="{00000000-0005-0000-0000-0000008E0000}"/>
    <cellStyle name="Normal 53 36 7" xfId="36353" xr:uid="{00000000-0005-0000-0000-0000018E0000}"/>
    <cellStyle name="Normal 53 36 8" xfId="36354" xr:uid="{00000000-0005-0000-0000-0000028E0000}"/>
    <cellStyle name="Normal 53 36 9" xfId="36355" xr:uid="{00000000-0005-0000-0000-0000038E0000}"/>
    <cellStyle name="Normal 53 36_Tabla M" xfId="36356" xr:uid="{00000000-0005-0000-0000-0000048E0000}"/>
    <cellStyle name="Normal 53 37" xfId="36357" xr:uid="{00000000-0005-0000-0000-0000058E0000}"/>
    <cellStyle name="Normal 53 37 10" xfId="36358" xr:uid="{00000000-0005-0000-0000-0000068E0000}"/>
    <cellStyle name="Normal 53 37 2" xfId="36359" xr:uid="{00000000-0005-0000-0000-0000078E0000}"/>
    <cellStyle name="Normal 53 37 3" xfId="36360" xr:uid="{00000000-0005-0000-0000-0000088E0000}"/>
    <cellStyle name="Normal 53 37 4" xfId="36361" xr:uid="{00000000-0005-0000-0000-0000098E0000}"/>
    <cellStyle name="Normal 53 37 5" xfId="36362" xr:uid="{00000000-0005-0000-0000-00000A8E0000}"/>
    <cellStyle name="Normal 53 37 6" xfId="36363" xr:uid="{00000000-0005-0000-0000-00000B8E0000}"/>
    <cellStyle name="Normal 53 37 7" xfId="36364" xr:uid="{00000000-0005-0000-0000-00000C8E0000}"/>
    <cellStyle name="Normal 53 37 8" xfId="36365" xr:uid="{00000000-0005-0000-0000-00000D8E0000}"/>
    <cellStyle name="Normal 53 37 9" xfId="36366" xr:uid="{00000000-0005-0000-0000-00000E8E0000}"/>
    <cellStyle name="Normal 53 37_Tabla M" xfId="36367" xr:uid="{00000000-0005-0000-0000-00000F8E0000}"/>
    <cellStyle name="Normal 53 38" xfId="36368" xr:uid="{00000000-0005-0000-0000-0000108E0000}"/>
    <cellStyle name="Normal 53 38 10" xfId="36369" xr:uid="{00000000-0005-0000-0000-0000118E0000}"/>
    <cellStyle name="Normal 53 38 2" xfId="36370" xr:uid="{00000000-0005-0000-0000-0000128E0000}"/>
    <cellStyle name="Normal 53 38 3" xfId="36371" xr:uid="{00000000-0005-0000-0000-0000138E0000}"/>
    <cellStyle name="Normal 53 38 4" xfId="36372" xr:uid="{00000000-0005-0000-0000-0000148E0000}"/>
    <cellStyle name="Normal 53 38 5" xfId="36373" xr:uid="{00000000-0005-0000-0000-0000158E0000}"/>
    <cellStyle name="Normal 53 38 6" xfId="36374" xr:uid="{00000000-0005-0000-0000-0000168E0000}"/>
    <cellStyle name="Normal 53 38 7" xfId="36375" xr:uid="{00000000-0005-0000-0000-0000178E0000}"/>
    <cellStyle name="Normal 53 38 8" xfId="36376" xr:uid="{00000000-0005-0000-0000-0000188E0000}"/>
    <cellStyle name="Normal 53 38 9" xfId="36377" xr:uid="{00000000-0005-0000-0000-0000198E0000}"/>
    <cellStyle name="Normal 53 38_Tabla M" xfId="36378" xr:uid="{00000000-0005-0000-0000-00001A8E0000}"/>
    <cellStyle name="Normal 53 39" xfId="36379" xr:uid="{00000000-0005-0000-0000-00001B8E0000}"/>
    <cellStyle name="Normal 53 39 10" xfId="36380" xr:uid="{00000000-0005-0000-0000-00001C8E0000}"/>
    <cellStyle name="Normal 53 39 2" xfId="36381" xr:uid="{00000000-0005-0000-0000-00001D8E0000}"/>
    <cellStyle name="Normal 53 39 3" xfId="36382" xr:uid="{00000000-0005-0000-0000-00001E8E0000}"/>
    <cellStyle name="Normal 53 39 4" xfId="36383" xr:uid="{00000000-0005-0000-0000-00001F8E0000}"/>
    <cellStyle name="Normal 53 39 5" xfId="36384" xr:uid="{00000000-0005-0000-0000-0000208E0000}"/>
    <cellStyle name="Normal 53 39 6" xfId="36385" xr:uid="{00000000-0005-0000-0000-0000218E0000}"/>
    <cellStyle name="Normal 53 39 7" xfId="36386" xr:uid="{00000000-0005-0000-0000-0000228E0000}"/>
    <cellStyle name="Normal 53 39 8" xfId="36387" xr:uid="{00000000-0005-0000-0000-0000238E0000}"/>
    <cellStyle name="Normal 53 39 9" xfId="36388" xr:uid="{00000000-0005-0000-0000-0000248E0000}"/>
    <cellStyle name="Normal 53 39_Tabla M" xfId="36389" xr:uid="{00000000-0005-0000-0000-0000258E0000}"/>
    <cellStyle name="Normal 53 4" xfId="5971" xr:uid="{00000000-0005-0000-0000-000053170000}"/>
    <cellStyle name="Normal 53 4 10" xfId="36390" xr:uid="{00000000-0005-0000-0000-0000268E0000}"/>
    <cellStyle name="Normal 53 4 11" xfId="49750" xr:uid="{00000000-0005-0000-0000-000056C20000}"/>
    <cellStyle name="Normal 53 4 12" xfId="50134" xr:uid="{00000000-0005-0000-0000-0000D6C30000}"/>
    <cellStyle name="Normal 53 4 13" xfId="13244" xr:uid="{00000000-0005-0000-0000-0000BC330000}"/>
    <cellStyle name="Normal 53 4 2" xfId="13548" xr:uid="{00000000-0005-0000-0000-0000EC340000}"/>
    <cellStyle name="Normal 53 4 3" xfId="36391" xr:uid="{00000000-0005-0000-0000-0000278E0000}"/>
    <cellStyle name="Normal 53 4 4" xfId="36392" xr:uid="{00000000-0005-0000-0000-0000288E0000}"/>
    <cellStyle name="Normal 53 4 5" xfId="36393" xr:uid="{00000000-0005-0000-0000-0000298E0000}"/>
    <cellStyle name="Normal 53 4 6" xfId="36394" xr:uid="{00000000-0005-0000-0000-00002A8E0000}"/>
    <cellStyle name="Normal 53 4 7" xfId="36395" xr:uid="{00000000-0005-0000-0000-00002B8E0000}"/>
    <cellStyle name="Normal 53 4 8" xfId="36396" xr:uid="{00000000-0005-0000-0000-00002C8E0000}"/>
    <cellStyle name="Normal 53 4 9" xfId="36397" xr:uid="{00000000-0005-0000-0000-00002D8E0000}"/>
    <cellStyle name="Normal 53 4_Tabla M" xfId="36398" xr:uid="{00000000-0005-0000-0000-00002E8E0000}"/>
    <cellStyle name="Normal 53 40" xfId="36399" xr:uid="{00000000-0005-0000-0000-00002F8E0000}"/>
    <cellStyle name="Normal 53 40 10" xfId="36400" xr:uid="{00000000-0005-0000-0000-0000308E0000}"/>
    <cellStyle name="Normal 53 40 2" xfId="36401" xr:uid="{00000000-0005-0000-0000-0000318E0000}"/>
    <cellStyle name="Normal 53 40 3" xfId="36402" xr:uid="{00000000-0005-0000-0000-0000328E0000}"/>
    <cellStyle name="Normal 53 40 4" xfId="36403" xr:uid="{00000000-0005-0000-0000-0000338E0000}"/>
    <cellStyle name="Normal 53 40 5" xfId="36404" xr:uid="{00000000-0005-0000-0000-0000348E0000}"/>
    <cellStyle name="Normal 53 40 6" xfId="36405" xr:uid="{00000000-0005-0000-0000-0000358E0000}"/>
    <cellStyle name="Normal 53 40 7" xfId="36406" xr:uid="{00000000-0005-0000-0000-0000368E0000}"/>
    <cellStyle name="Normal 53 40 8" xfId="36407" xr:uid="{00000000-0005-0000-0000-0000378E0000}"/>
    <cellStyle name="Normal 53 40 9" xfId="36408" xr:uid="{00000000-0005-0000-0000-0000388E0000}"/>
    <cellStyle name="Normal 53 40_Tabla M" xfId="36409" xr:uid="{00000000-0005-0000-0000-0000398E0000}"/>
    <cellStyle name="Normal 53 41" xfId="36410" xr:uid="{00000000-0005-0000-0000-00003A8E0000}"/>
    <cellStyle name="Normal 53 41 10" xfId="36411" xr:uid="{00000000-0005-0000-0000-00003B8E0000}"/>
    <cellStyle name="Normal 53 41 2" xfId="36412" xr:uid="{00000000-0005-0000-0000-00003C8E0000}"/>
    <cellStyle name="Normal 53 41 3" xfId="36413" xr:uid="{00000000-0005-0000-0000-00003D8E0000}"/>
    <cellStyle name="Normal 53 41 4" xfId="36414" xr:uid="{00000000-0005-0000-0000-00003E8E0000}"/>
    <cellStyle name="Normal 53 41 5" xfId="36415" xr:uid="{00000000-0005-0000-0000-00003F8E0000}"/>
    <cellStyle name="Normal 53 41 6" xfId="36416" xr:uid="{00000000-0005-0000-0000-0000408E0000}"/>
    <cellStyle name="Normal 53 41 7" xfId="36417" xr:uid="{00000000-0005-0000-0000-0000418E0000}"/>
    <cellStyle name="Normal 53 41 8" xfId="36418" xr:uid="{00000000-0005-0000-0000-0000428E0000}"/>
    <cellStyle name="Normal 53 41 9" xfId="36419" xr:uid="{00000000-0005-0000-0000-0000438E0000}"/>
    <cellStyle name="Normal 53 41_Tabla M" xfId="36420" xr:uid="{00000000-0005-0000-0000-0000448E0000}"/>
    <cellStyle name="Normal 53 42" xfId="36421" xr:uid="{00000000-0005-0000-0000-0000458E0000}"/>
    <cellStyle name="Normal 53 42 10" xfId="36422" xr:uid="{00000000-0005-0000-0000-0000468E0000}"/>
    <cellStyle name="Normal 53 42 2" xfId="36423" xr:uid="{00000000-0005-0000-0000-0000478E0000}"/>
    <cellStyle name="Normal 53 42 3" xfId="36424" xr:uid="{00000000-0005-0000-0000-0000488E0000}"/>
    <cellStyle name="Normal 53 42 4" xfId="36425" xr:uid="{00000000-0005-0000-0000-0000498E0000}"/>
    <cellStyle name="Normal 53 42 5" xfId="36426" xr:uid="{00000000-0005-0000-0000-00004A8E0000}"/>
    <cellStyle name="Normal 53 42 6" xfId="36427" xr:uid="{00000000-0005-0000-0000-00004B8E0000}"/>
    <cellStyle name="Normal 53 42 7" xfId="36428" xr:uid="{00000000-0005-0000-0000-00004C8E0000}"/>
    <cellStyle name="Normal 53 42 8" xfId="36429" xr:uid="{00000000-0005-0000-0000-00004D8E0000}"/>
    <cellStyle name="Normal 53 42 9" xfId="36430" xr:uid="{00000000-0005-0000-0000-00004E8E0000}"/>
    <cellStyle name="Normal 53 42_Tabla M" xfId="36431" xr:uid="{00000000-0005-0000-0000-00004F8E0000}"/>
    <cellStyle name="Normal 53 43" xfId="36432" xr:uid="{00000000-0005-0000-0000-0000508E0000}"/>
    <cellStyle name="Normal 53 43 10" xfId="36433" xr:uid="{00000000-0005-0000-0000-0000518E0000}"/>
    <cellStyle name="Normal 53 43 2" xfId="36434" xr:uid="{00000000-0005-0000-0000-0000528E0000}"/>
    <cellStyle name="Normal 53 43 3" xfId="36435" xr:uid="{00000000-0005-0000-0000-0000538E0000}"/>
    <cellStyle name="Normal 53 43 4" xfId="36436" xr:uid="{00000000-0005-0000-0000-0000548E0000}"/>
    <cellStyle name="Normal 53 43 5" xfId="36437" xr:uid="{00000000-0005-0000-0000-0000558E0000}"/>
    <cellStyle name="Normal 53 43 6" xfId="36438" xr:uid="{00000000-0005-0000-0000-0000568E0000}"/>
    <cellStyle name="Normal 53 43 7" xfId="36439" xr:uid="{00000000-0005-0000-0000-0000578E0000}"/>
    <cellStyle name="Normal 53 43 8" xfId="36440" xr:uid="{00000000-0005-0000-0000-0000588E0000}"/>
    <cellStyle name="Normal 53 43 9" xfId="36441" xr:uid="{00000000-0005-0000-0000-0000598E0000}"/>
    <cellStyle name="Normal 53 43_Tabla M" xfId="36442" xr:uid="{00000000-0005-0000-0000-00005A8E0000}"/>
    <cellStyle name="Normal 53 44" xfId="36443" xr:uid="{00000000-0005-0000-0000-00005B8E0000}"/>
    <cellStyle name="Normal 53 44 10" xfId="36444" xr:uid="{00000000-0005-0000-0000-00005C8E0000}"/>
    <cellStyle name="Normal 53 44 2" xfId="36445" xr:uid="{00000000-0005-0000-0000-00005D8E0000}"/>
    <cellStyle name="Normal 53 44 3" xfId="36446" xr:uid="{00000000-0005-0000-0000-00005E8E0000}"/>
    <cellStyle name="Normal 53 44 4" xfId="36447" xr:uid="{00000000-0005-0000-0000-00005F8E0000}"/>
    <cellStyle name="Normal 53 44 5" xfId="36448" xr:uid="{00000000-0005-0000-0000-0000608E0000}"/>
    <cellStyle name="Normal 53 44 6" xfId="36449" xr:uid="{00000000-0005-0000-0000-0000618E0000}"/>
    <cellStyle name="Normal 53 44 7" xfId="36450" xr:uid="{00000000-0005-0000-0000-0000628E0000}"/>
    <cellStyle name="Normal 53 44 8" xfId="36451" xr:uid="{00000000-0005-0000-0000-0000638E0000}"/>
    <cellStyle name="Normal 53 44 9" xfId="36452" xr:uid="{00000000-0005-0000-0000-0000648E0000}"/>
    <cellStyle name="Normal 53 44_Tabla M" xfId="36453" xr:uid="{00000000-0005-0000-0000-0000658E0000}"/>
    <cellStyle name="Normal 53 45" xfId="36454" xr:uid="{00000000-0005-0000-0000-0000668E0000}"/>
    <cellStyle name="Normal 53 45 10" xfId="36455" xr:uid="{00000000-0005-0000-0000-0000678E0000}"/>
    <cellStyle name="Normal 53 45 2" xfId="36456" xr:uid="{00000000-0005-0000-0000-0000688E0000}"/>
    <cellStyle name="Normal 53 45 3" xfId="36457" xr:uid="{00000000-0005-0000-0000-0000698E0000}"/>
    <cellStyle name="Normal 53 45 4" xfId="36458" xr:uid="{00000000-0005-0000-0000-00006A8E0000}"/>
    <cellStyle name="Normal 53 45 5" xfId="36459" xr:uid="{00000000-0005-0000-0000-00006B8E0000}"/>
    <cellStyle name="Normal 53 45 6" xfId="36460" xr:uid="{00000000-0005-0000-0000-00006C8E0000}"/>
    <cellStyle name="Normal 53 45 7" xfId="36461" xr:uid="{00000000-0005-0000-0000-00006D8E0000}"/>
    <cellStyle name="Normal 53 45 8" xfId="36462" xr:uid="{00000000-0005-0000-0000-00006E8E0000}"/>
    <cellStyle name="Normal 53 45 9" xfId="36463" xr:uid="{00000000-0005-0000-0000-00006F8E0000}"/>
    <cellStyle name="Normal 53 45_Tabla M" xfId="36464" xr:uid="{00000000-0005-0000-0000-0000708E0000}"/>
    <cellStyle name="Normal 53 46" xfId="36465" xr:uid="{00000000-0005-0000-0000-0000718E0000}"/>
    <cellStyle name="Normal 53 46 10" xfId="36466" xr:uid="{00000000-0005-0000-0000-0000728E0000}"/>
    <cellStyle name="Normal 53 46 2" xfId="36467" xr:uid="{00000000-0005-0000-0000-0000738E0000}"/>
    <cellStyle name="Normal 53 46 3" xfId="36468" xr:uid="{00000000-0005-0000-0000-0000748E0000}"/>
    <cellStyle name="Normal 53 46 4" xfId="36469" xr:uid="{00000000-0005-0000-0000-0000758E0000}"/>
    <cellStyle name="Normal 53 46 5" xfId="36470" xr:uid="{00000000-0005-0000-0000-0000768E0000}"/>
    <cellStyle name="Normal 53 46 6" xfId="36471" xr:uid="{00000000-0005-0000-0000-0000778E0000}"/>
    <cellStyle name="Normal 53 46 7" xfId="36472" xr:uid="{00000000-0005-0000-0000-0000788E0000}"/>
    <cellStyle name="Normal 53 46 8" xfId="36473" xr:uid="{00000000-0005-0000-0000-0000798E0000}"/>
    <cellStyle name="Normal 53 46 9" xfId="36474" xr:uid="{00000000-0005-0000-0000-00007A8E0000}"/>
    <cellStyle name="Normal 53 46_Tabla M" xfId="36475" xr:uid="{00000000-0005-0000-0000-00007B8E0000}"/>
    <cellStyle name="Normal 53 47" xfId="36476" xr:uid="{00000000-0005-0000-0000-00007C8E0000}"/>
    <cellStyle name="Normal 53 47 10" xfId="36477" xr:uid="{00000000-0005-0000-0000-00007D8E0000}"/>
    <cellStyle name="Normal 53 47 2" xfId="36478" xr:uid="{00000000-0005-0000-0000-00007E8E0000}"/>
    <cellStyle name="Normal 53 47 3" xfId="36479" xr:uid="{00000000-0005-0000-0000-00007F8E0000}"/>
    <cellStyle name="Normal 53 47 4" xfId="36480" xr:uid="{00000000-0005-0000-0000-0000808E0000}"/>
    <cellStyle name="Normal 53 47 5" xfId="36481" xr:uid="{00000000-0005-0000-0000-0000818E0000}"/>
    <cellStyle name="Normal 53 47 6" xfId="36482" xr:uid="{00000000-0005-0000-0000-0000828E0000}"/>
    <cellStyle name="Normal 53 47 7" xfId="36483" xr:uid="{00000000-0005-0000-0000-0000838E0000}"/>
    <cellStyle name="Normal 53 47 8" xfId="36484" xr:uid="{00000000-0005-0000-0000-0000848E0000}"/>
    <cellStyle name="Normal 53 47 9" xfId="36485" xr:uid="{00000000-0005-0000-0000-0000858E0000}"/>
    <cellStyle name="Normal 53 47_Tabla M" xfId="36486" xr:uid="{00000000-0005-0000-0000-0000868E0000}"/>
    <cellStyle name="Normal 53 48" xfId="36487" xr:uid="{00000000-0005-0000-0000-0000878E0000}"/>
    <cellStyle name="Normal 53 48 10" xfId="36488" xr:uid="{00000000-0005-0000-0000-0000888E0000}"/>
    <cellStyle name="Normal 53 48 2" xfId="36489" xr:uid="{00000000-0005-0000-0000-0000898E0000}"/>
    <cellStyle name="Normal 53 48 3" xfId="36490" xr:uid="{00000000-0005-0000-0000-00008A8E0000}"/>
    <cellStyle name="Normal 53 48 4" xfId="36491" xr:uid="{00000000-0005-0000-0000-00008B8E0000}"/>
    <cellStyle name="Normal 53 48 5" xfId="36492" xr:uid="{00000000-0005-0000-0000-00008C8E0000}"/>
    <cellStyle name="Normal 53 48 6" xfId="36493" xr:uid="{00000000-0005-0000-0000-00008D8E0000}"/>
    <cellStyle name="Normal 53 48 7" xfId="36494" xr:uid="{00000000-0005-0000-0000-00008E8E0000}"/>
    <cellStyle name="Normal 53 48 8" xfId="36495" xr:uid="{00000000-0005-0000-0000-00008F8E0000}"/>
    <cellStyle name="Normal 53 48 9" xfId="36496" xr:uid="{00000000-0005-0000-0000-0000908E0000}"/>
    <cellStyle name="Normal 53 48_Tabla M" xfId="36497" xr:uid="{00000000-0005-0000-0000-0000918E0000}"/>
    <cellStyle name="Normal 53 49" xfId="36498" xr:uid="{00000000-0005-0000-0000-0000928E0000}"/>
    <cellStyle name="Normal 53 49 10" xfId="36499" xr:uid="{00000000-0005-0000-0000-0000938E0000}"/>
    <cellStyle name="Normal 53 49 2" xfId="36500" xr:uid="{00000000-0005-0000-0000-0000948E0000}"/>
    <cellStyle name="Normal 53 49 3" xfId="36501" xr:uid="{00000000-0005-0000-0000-0000958E0000}"/>
    <cellStyle name="Normal 53 49 4" xfId="36502" xr:uid="{00000000-0005-0000-0000-0000968E0000}"/>
    <cellStyle name="Normal 53 49 5" xfId="36503" xr:uid="{00000000-0005-0000-0000-0000978E0000}"/>
    <cellStyle name="Normal 53 49 6" xfId="36504" xr:uid="{00000000-0005-0000-0000-0000988E0000}"/>
    <cellStyle name="Normal 53 49 7" xfId="36505" xr:uid="{00000000-0005-0000-0000-0000998E0000}"/>
    <cellStyle name="Normal 53 49 8" xfId="36506" xr:uid="{00000000-0005-0000-0000-00009A8E0000}"/>
    <cellStyle name="Normal 53 49 9" xfId="36507" xr:uid="{00000000-0005-0000-0000-00009B8E0000}"/>
    <cellStyle name="Normal 53 49_Tabla M" xfId="36508" xr:uid="{00000000-0005-0000-0000-00009C8E0000}"/>
    <cellStyle name="Normal 53 5" xfId="6760" xr:uid="{00000000-0005-0000-0000-0000681A0000}"/>
    <cellStyle name="Normal 53 5 10" xfId="36509" xr:uid="{00000000-0005-0000-0000-00009D8E0000}"/>
    <cellStyle name="Normal 53 5 11" xfId="49843" xr:uid="{00000000-0005-0000-0000-0000B3C20000}"/>
    <cellStyle name="Normal 53 5 12" xfId="50227" xr:uid="{00000000-0005-0000-0000-000033C40000}"/>
    <cellStyle name="Normal 53 5 13" xfId="13340" xr:uid="{00000000-0005-0000-0000-00001C340000}"/>
    <cellStyle name="Normal 53 5 2" xfId="13641" xr:uid="{00000000-0005-0000-0000-000049350000}"/>
    <cellStyle name="Normal 53 5 3" xfId="36510" xr:uid="{00000000-0005-0000-0000-00009E8E0000}"/>
    <cellStyle name="Normal 53 5 4" xfId="36511" xr:uid="{00000000-0005-0000-0000-00009F8E0000}"/>
    <cellStyle name="Normal 53 5 5" xfId="36512" xr:uid="{00000000-0005-0000-0000-0000A08E0000}"/>
    <cellStyle name="Normal 53 5 6" xfId="36513" xr:uid="{00000000-0005-0000-0000-0000A18E0000}"/>
    <cellStyle name="Normal 53 5 7" xfId="36514" xr:uid="{00000000-0005-0000-0000-0000A28E0000}"/>
    <cellStyle name="Normal 53 5 8" xfId="36515" xr:uid="{00000000-0005-0000-0000-0000A38E0000}"/>
    <cellStyle name="Normal 53 5 9" xfId="36516" xr:uid="{00000000-0005-0000-0000-0000A48E0000}"/>
    <cellStyle name="Normal 53 5_Tabla M" xfId="36517" xr:uid="{00000000-0005-0000-0000-0000A58E0000}"/>
    <cellStyle name="Normal 53 50" xfId="36518" xr:uid="{00000000-0005-0000-0000-0000A68E0000}"/>
    <cellStyle name="Normal 53 50 10" xfId="36519" xr:uid="{00000000-0005-0000-0000-0000A78E0000}"/>
    <cellStyle name="Normal 53 50 2" xfId="36520" xr:uid="{00000000-0005-0000-0000-0000A88E0000}"/>
    <cellStyle name="Normal 53 50 3" xfId="36521" xr:uid="{00000000-0005-0000-0000-0000A98E0000}"/>
    <cellStyle name="Normal 53 50 4" xfId="36522" xr:uid="{00000000-0005-0000-0000-0000AA8E0000}"/>
    <cellStyle name="Normal 53 50 5" xfId="36523" xr:uid="{00000000-0005-0000-0000-0000AB8E0000}"/>
    <cellStyle name="Normal 53 50 6" xfId="36524" xr:uid="{00000000-0005-0000-0000-0000AC8E0000}"/>
    <cellStyle name="Normal 53 50 7" xfId="36525" xr:uid="{00000000-0005-0000-0000-0000AD8E0000}"/>
    <cellStyle name="Normal 53 50 8" xfId="36526" xr:uid="{00000000-0005-0000-0000-0000AE8E0000}"/>
    <cellStyle name="Normal 53 50 9" xfId="36527" xr:uid="{00000000-0005-0000-0000-0000AF8E0000}"/>
    <cellStyle name="Normal 53 50_Tabla M" xfId="36528" xr:uid="{00000000-0005-0000-0000-0000B08E0000}"/>
    <cellStyle name="Normal 53 51" xfId="36529" xr:uid="{00000000-0005-0000-0000-0000B18E0000}"/>
    <cellStyle name="Normal 53 51 10" xfId="36530" xr:uid="{00000000-0005-0000-0000-0000B28E0000}"/>
    <cellStyle name="Normal 53 51 2" xfId="36531" xr:uid="{00000000-0005-0000-0000-0000B38E0000}"/>
    <cellStyle name="Normal 53 51 3" xfId="36532" xr:uid="{00000000-0005-0000-0000-0000B48E0000}"/>
    <cellStyle name="Normal 53 51 4" xfId="36533" xr:uid="{00000000-0005-0000-0000-0000B58E0000}"/>
    <cellStyle name="Normal 53 51 5" xfId="36534" xr:uid="{00000000-0005-0000-0000-0000B68E0000}"/>
    <cellStyle name="Normal 53 51 6" xfId="36535" xr:uid="{00000000-0005-0000-0000-0000B78E0000}"/>
    <cellStyle name="Normal 53 51 7" xfId="36536" xr:uid="{00000000-0005-0000-0000-0000B88E0000}"/>
    <cellStyle name="Normal 53 51 8" xfId="36537" xr:uid="{00000000-0005-0000-0000-0000B98E0000}"/>
    <cellStyle name="Normal 53 51 9" xfId="36538" xr:uid="{00000000-0005-0000-0000-0000BA8E0000}"/>
    <cellStyle name="Normal 53 51_Tabla M" xfId="36539" xr:uid="{00000000-0005-0000-0000-0000BB8E0000}"/>
    <cellStyle name="Normal 53 52" xfId="49652" xr:uid="{00000000-0005-0000-0000-0000F4C10000}"/>
    <cellStyle name="Normal 53 53" xfId="50020" xr:uid="{00000000-0005-0000-0000-000064C30000}"/>
    <cellStyle name="Normal 53 54" xfId="49960" xr:uid="{00000000-0005-0000-0000-000028C30000}"/>
    <cellStyle name="Normal 53 55" xfId="49998" xr:uid="{00000000-0005-0000-0000-00004EC30000}"/>
    <cellStyle name="Normal 53 56" xfId="49971" xr:uid="{00000000-0005-0000-0000-000033C30000}"/>
    <cellStyle name="Normal 53 57" xfId="49988" xr:uid="{00000000-0005-0000-0000-000044C30000}"/>
    <cellStyle name="Normal 53 58" xfId="10691" xr:uid="{00000000-0005-0000-0000-0000C3290000}"/>
    <cellStyle name="Normal 53 59" xfId="51163" xr:uid="{00000000-0005-0000-0000-0000DBC70000}"/>
    <cellStyle name="Normal 53 6" xfId="7549" xr:uid="{00000000-0005-0000-0000-00007D1D0000}"/>
    <cellStyle name="Normal 53 6 10" xfId="36540" xr:uid="{00000000-0005-0000-0000-0000BC8E0000}"/>
    <cellStyle name="Normal 53 6 11" xfId="12714" xr:uid="{00000000-0005-0000-0000-0000AA310000}"/>
    <cellStyle name="Normal 53 6 2" xfId="36541" xr:uid="{00000000-0005-0000-0000-0000BD8E0000}"/>
    <cellStyle name="Normal 53 6 3" xfId="36542" xr:uid="{00000000-0005-0000-0000-0000BE8E0000}"/>
    <cellStyle name="Normal 53 6 4" xfId="36543" xr:uid="{00000000-0005-0000-0000-0000BF8E0000}"/>
    <cellStyle name="Normal 53 6 5" xfId="36544" xr:uid="{00000000-0005-0000-0000-0000C08E0000}"/>
    <cellStyle name="Normal 53 6 6" xfId="36545" xr:uid="{00000000-0005-0000-0000-0000C18E0000}"/>
    <cellStyle name="Normal 53 6 7" xfId="36546" xr:uid="{00000000-0005-0000-0000-0000C28E0000}"/>
    <cellStyle name="Normal 53 6 8" xfId="36547" xr:uid="{00000000-0005-0000-0000-0000C38E0000}"/>
    <cellStyle name="Normal 53 6 9" xfId="36548" xr:uid="{00000000-0005-0000-0000-0000C48E0000}"/>
    <cellStyle name="Normal 53 6_Tabla M" xfId="36549" xr:uid="{00000000-0005-0000-0000-0000C58E0000}"/>
    <cellStyle name="Normal 53 60" xfId="52125" xr:uid="{00000000-0005-0000-0000-00009DCB0000}"/>
    <cellStyle name="Normal 53 7" xfId="8338" xr:uid="{00000000-0005-0000-0000-000092200000}"/>
    <cellStyle name="Normal 53 7 10" xfId="36550" xr:uid="{00000000-0005-0000-0000-0000C68E0000}"/>
    <cellStyle name="Normal 53 7 11" xfId="13455" xr:uid="{00000000-0005-0000-0000-00008F340000}"/>
    <cellStyle name="Normal 53 7 2" xfId="36551" xr:uid="{00000000-0005-0000-0000-0000C78E0000}"/>
    <cellStyle name="Normal 53 7 3" xfId="36552" xr:uid="{00000000-0005-0000-0000-0000C88E0000}"/>
    <cellStyle name="Normal 53 7 4" xfId="36553" xr:uid="{00000000-0005-0000-0000-0000C98E0000}"/>
    <cellStyle name="Normal 53 7 5" xfId="36554" xr:uid="{00000000-0005-0000-0000-0000CA8E0000}"/>
    <cellStyle name="Normal 53 7 6" xfId="36555" xr:uid="{00000000-0005-0000-0000-0000CB8E0000}"/>
    <cellStyle name="Normal 53 7 7" xfId="36556" xr:uid="{00000000-0005-0000-0000-0000CC8E0000}"/>
    <cellStyle name="Normal 53 7 8" xfId="36557" xr:uid="{00000000-0005-0000-0000-0000CD8E0000}"/>
    <cellStyle name="Normal 53 7 9" xfId="36558" xr:uid="{00000000-0005-0000-0000-0000CE8E0000}"/>
    <cellStyle name="Normal 53 7_Tabla M" xfId="36559" xr:uid="{00000000-0005-0000-0000-0000CF8E0000}"/>
    <cellStyle name="Normal 53 8" xfId="9127" xr:uid="{00000000-0005-0000-0000-0000A7230000}"/>
    <cellStyle name="Normal 53 8 10" xfId="36561" xr:uid="{00000000-0005-0000-0000-0000D18E0000}"/>
    <cellStyle name="Normal 53 8 11" xfId="36560" xr:uid="{00000000-0005-0000-0000-0000D08E0000}"/>
    <cellStyle name="Normal 53 8 2" xfId="36562" xr:uid="{00000000-0005-0000-0000-0000D28E0000}"/>
    <cellStyle name="Normal 53 8 3" xfId="36563" xr:uid="{00000000-0005-0000-0000-0000D38E0000}"/>
    <cellStyle name="Normal 53 8 4" xfId="36564" xr:uid="{00000000-0005-0000-0000-0000D48E0000}"/>
    <cellStyle name="Normal 53 8 5" xfId="36565" xr:uid="{00000000-0005-0000-0000-0000D58E0000}"/>
    <cellStyle name="Normal 53 8 6" xfId="36566" xr:uid="{00000000-0005-0000-0000-0000D68E0000}"/>
    <cellStyle name="Normal 53 8 7" xfId="36567" xr:uid="{00000000-0005-0000-0000-0000D78E0000}"/>
    <cellStyle name="Normal 53 8 8" xfId="36568" xr:uid="{00000000-0005-0000-0000-0000D88E0000}"/>
    <cellStyle name="Normal 53 8 9" xfId="36569" xr:uid="{00000000-0005-0000-0000-0000D98E0000}"/>
    <cellStyle name="Normal 53 8_Tabla M" xfId="36570" xr:uid="{00000000-0005-0000-0000-0000DA8E0000}"/>
    <cellStyle name="Normal 53 9" xfId="36571" xr:uid="{00000000-0005-0000-0000-0000DB8E0000}"/>
    <cellStyle name="Normal 53 9 10" xfId="36572" xr:uid="{00000000-0005-0000-0000-0000DC8E0000}"/>
    <cellStyle name="Normal 53 9 2" xfId="36573" xr:uid="{00000000-0005-0000-0000-0000DD8E0000}"/>
    <cellStyle name="Normal 53 9 3" xfId="36574" xr:uid="{00000000-0005-0000-0000-0000DE8E0000}"/>
    <cellStyle name="Normal 53 9 4" xfId="36575" xr:uid="{00000000-0005-0000-0000-0000DF8E0000}"/>
    <cellStyle name="Normal 53 9 5" xfId="36576" xr:uid="{00000000-0005-0000-0000-0000E08E0000}"/>
    <cellStyle name="Normal 53 9 6" xfId="36577" xr:uid="{00000000-0005-0000-0000-0000E18E0000}"/>
    <cellStyle name="Normal 53 9 7" xfId="36578" xr:uid="{00000000-0005-0000-0000-0000E28E0000}"/>
    <cellStyle name="Normal 53 9 8" xfId="36579" xr:uid="{00000000-0005-0000-0000-0000E38E0000}"/>
    <cellStyle name="Normal 53 9 9" xfId="36580" xr:uid="{00000000-0005-0000-0000-0000E48E0000}"/>
    <cellStyle name="Normal 53 9_Tabla M" xfId="36581" xr:uid="{00000000-0005-0000-0000-0000E58E0000}"/>
    <cellStyle name="Normal 54" xfId="3596" xr:uid="{00000000-0005-0000-0000-00000C0E0000}"/>
    <cellStyle name="Normal 54 10" xfId="36582" xr:uid="{00000000-0005-0000-0000-0000E68E0000}"/>
    <cellStyle name="Normal 54 10 10" xfId="36583" xr:uid="{00000000-0005-0000-0000-0000E78E0000}"/>
    <cellStyle name="Normal 54 10 2" xfId="36584" xr:uid="{00000000-0005-0000-0000-0000E88E0000}"/>
    <cellStyle name="Normal 54 10 3" xfId="36585" xr:uid="{00000000-0005-0000-0000-0000E98E0000}"/>
    <cellStyle name="Normal 54 10 4" xfId="36586" xr:uid="{00000000-0005-0000-0000-0000EA8E0000}"/>
    <cellStyle name="Normal 54 10 5" xfId="36587" xr:uid="{00000000-0005-0000-0000-0000EB8E0000}"/>
    <cellStyle name="Normal 54 10 6" xfId="36588" xr:uid="{00000000-0005-0000-0000-0000EC8E0000}"/>
    <cellStyle name="Normal 54 10 7" xfId="36589" xr:uid="{00000000-0005-0000-0000-0000ED8E0000}"/>
    <cellStyle name="Normal 54 10 8" xfId="36590" xr:uid="{00000000-0005-0000-0000-0000EE8E0000}"/>
    <cellStyle name="Normal 54 10 9" xfId="36591" xr:uid="{00000000-0005-0000-0000-0000EF8E0000}"/>
    <cellStyle name="Normal 54 10_Tabla M" xfId="36592" xr:uid="{00000000-0005-0000-0000-0000F08E0000}"/>
    <cellStyle name="Normal 54 11" xfId="36593" xr:uid="{00000000-0005-0000-0000-0000F18E0000}"/>
    <cellStyle name="Normal 54 11 10" xfId="36594" xr:uid="{00000000-0005-0000-0000-0000F28E0000}"/>
    <cellStyle name="Normal 54 11 2" xfId="36595" xr:uid="{00000000-0005-0000-0000-0000F38E0000}"/>
    <cellStyle name="Normal 54 11 3" xfId="36596" xr:uid="{00000000-0005-0000-0000-0000F48E0000}"/>
    <cellStyle name="Normal 54 11 4" xfId="36597" xr:uid="{00000000-0005-0000-0000-0000F58E0000}"/>
    <cellStyle name="Normal 54 11 5" xfId="36598" xr:uid="{00000000-0005-0000-0000-0000F68E0000}"/>
    <cellStyle name="Normal 54 11 6" xfId="36599" xr:uid="{00000000-0005-0000-0000-0000F78E0000}"/>
    <cellStyle name="Normal 54 11 7" xfId="36600" xr:uid="{00000000-0005-0000-0000-0000F88E0000}"/>
    <cellStyle name="Normal 54 11 8" xfId="36601" xr:uid="{00000000-0005-0000-0000-0000F98E0000}"/>
    <cellStyle name="Normal 54 11 9" xfId="36602" xr:uid="{00000000-0005-0000-0000-0000FA8E0000}"/>
    <cellStyle name="Normal 54 11_Tabla M" xfId="36603" xr:uid="{00000000-0005-0000-0000-0000FB8E0000}"/>
    <cellStyle name="Normal 54 12" xfId="36604" xr:uid="{00000000-0005-0000-0000-0000FC8E0000}"/>
    <cellStyle name="Normal 54 12 10" xfId="36605" xr:uid="{00000000-0005-0000-0000-0000FD8E0000}"/>
    <cellStyle name="Normal 54 12 2" xfId="36606" xr:uid="{00000000-0005-0000-0000-0000FE8E0000}"/>
    <cellStyle name="Normal 54 12 3" xfId="36607" xr:uid="{00000000-0005-0000-0000-0000FF8E0000}"/>
    <cellStyle name="Normal 54 12 4" xfId="36608" xr:uid="{00000000-0005-0000-0000-0000008F0000}"/>
    <cellStyle name="Normal 54 12 5" xfId="36609" xr:uid="{00000000-0005-0000-0000-0000018F0000}"/>
    <cellStyle name="Normal 54 12 6" xfId="36610" xr:uid="{00000000-0005-0000-0000-0000028F0000}"/>
    <cellStyle name="Normal 54 12 7" xfId="36611" xr:uid="{00000000-0005-0000-0000-0000038F0000}"/>
    <cellStyle name="Normal 54 12 8" xfId="36612" xr:uid="{00000000-0005-0000-0000-0000048F0000}"/>
    <cellStyle name="Normal 54 12 9" xfId="36613" xr:uid="{00000000-0005-0000-0000-0000058F0000}"/>
    <cellStyle name="Normal 54 12_Tabla M" xfId="36614" xr:uid="{00000000-0005-0000-0000-0000068F0000}"/>
    <cellStyle name="Normal 54 13" xfId="36615" xr:uid="{00000000-0005-0000-0000-0000078F0000}"/>
    <cellStyle name="Normal 54 13 10" xfId="36616" xr:uid="{00000000-0005-0000-0000-0000088F0000}"/>
    <cellStyle name="Normal 54 13 2" xfId="36617" xr:uid="{00000000-0005-0000-0000-0000098F0000}"/>
    <cellStyle name="Normal 54 13 3" xfId="36618" xr:uid="{00000000-0005-0000-0000-00000A8F0000}"/>
    <cellStyle name="Normal 54 13 4" xfId="36619" xr:uid="{00000000-0005-0000-0000-00000B8F0000}"/>
    <cellStyle name="Normal 54 13 5" xfId="36620" xr:uid="{00000000-0005-0000-0000-00000C8F0000}"/>
    <cellStyle name="Normal 54 13 6" xfId="36621" xr:uid="{00000000-0005-0000-0000-00000D8F0000}"/>
    <cellStyle name="Normal 54 13 7" xfId="36622" xr:uid="{00000000-0005-0000-0000-00000E8F0000}"/>
    <cellStyle name="Normal 54 13 8" xfId="36623" xr:uid="{00000000-0005-0000-0000-00000F8F0000}"/>
    <cellStyle name="Normal 54 13 9" xfId="36624" xr:uid="{00000000-0005-0000-0000-0000108F0000}"/>
    <cellStyle name="Normal 54 13_Tabla M" xfId="36625" xr:uid="{00000000-0005-0000-0000-0000118F0000}"/>
    <cellStyle name="Normal 54 14" xfId="36626" xr:uid="{00000000-0005-0000-0000-0000128F0000}"/>
    <cellStyle name="Normal 54 14 10" xfId="36627" xr:uid="{00000000-0005-0000-0000-0000138F0000}"/>
    <cellStyle name="Normal 54 14 2" xfId="36628" xr:uid="{00000000-0005-0000-0000-0000148F0000}"/>
    <cellStyle name="Normal 54 14 3" xfId="36629" xr:uid="{00000000-0005-0000-0000-0000158F0000}"/>
    <cellStyle name="Normal 54 14 4" xfId="36630" xr:uid="{00000000-0005-0000-0000-0000168F0000}"/>
    <cellStyle name="Normal 54 14 5" xfId="36631" xr:uid="{00000000-0005-0000-0000-0000178F0000}"/>
    <cellStyle name="Normal 54 14 6" xfId="36632" xr:uid="{00000000-0005-0000-0000-0000188F0000}"/>
    <cellStyle name="Normal 54 14 7" xfId="36633" xr:uid="{00000000-0005-0000-0000-0000198F0000}"/>
    <cellStyle name="Normal 54 14 8" xfId="36634" xr:uid="{00000000-0005-0000-0000-00001A8F0000}"/>
    <cellStyle name="Normal 54 14 9" xfId="36635" xr:uid="{00000000-0005-0000-0000-00001B8F0000}"/>
    <cellStyle name="Normal 54 14_Tabla M" xfId="36636" xr:uid="{00000000-0005-0000-0000-00001C8F0000}"/>
    <cellStyle name="Normal 54 15" xfId="36637" xr:uid="{00000000-0005-0000-0000-00001D8F0000}"/>
    <cellStyle name="Normal 54 15 10" xfId="36638" xr:uid="{00000000-0005-0000-0000-00001E8F0000}"/>
    <cellStyle name="Normal 54 15 2" xfId="36639" xr:uid="{00000000-0005-0000-0000-00001F8F0000}"/>
    <cellStyle name="Normal 54 15 3" xfId="36640" xr:uid="{00000000-0005-0000-0000-0000208F0000}"/>
    <cellStyle name="Normal 54 15 4" xfId="36641" xr:uid="{00000000-0005-0000-0000-0000218F0000}"/>
    <cellStyle name="Normal 54 15 5" xfId="36642" xr:uid="{00000000-0005-0000-0000-0000228F0000}"/>
    <cellStyle name="Normal 54 15 6" xfId="36643" xr:uid="{00000000-0005-0000-0000-0000238F0000}"/>
    <cellStyle name="Normal 54 15 7" xfId="36644" xr:uid="{00000000-0005-0000-0000-0000248F0000}"/>
    <cellStyle name="Normal 54 15 8" xfId="36645" xr:uid="{00000000-0005-0000-0000-0000258F0000}"/>
    <cellStyle name="Normal 54 15 9" xfId="36646" xr:uid="{00000000-0005-0000-0000-0000268F0000}"/>
    <cellStyle name="Normal 54 15_Tabla M" xfId="36647" xr:uid="{00000000-0005-0000-0000-0000278F0000}"/>
    <cellStyle name="Normal 54 16" xfId="36648" xr:uid="{00000000-0005-0000-0000-0000288F0000}"/>
    <cellStyle name="Normal 54 16 10" xfId="36649" xr:uid="{00000000-0005-0000-0000-0000298F0000}"/>
    <cellStyle name="Normal 54 16 2" xfId="36650" xr:uid="{00000000-0005-0000-0000-00002A8F0000}"/>
    <cellStyle name="Normal 54 16 3" xfId="36651" xr:uid="{00000000-0005-0000-0000-00002B8F0000}"/>
    <cellStyle name="Normal 54 16 4" xfId="36652" xr:uid="{00000000-0005-0000-0000-00002C8F0000}"/>
    <cellStyle name="Normal 54 16 5" xfId="36653" xr:uid="{00000000-0005-0000-0000-00002D8F0000}"/>
    <cellStyle name="Normal 54 16 6" xfId="36654" xr:uid="{00000000-0005-0000-0000-00002E8F0000}"/>
    <cellStyle name="Normal 54 16 7" xfId="36655" xr:uid="{00000000-0005-0000-0000-00002F8F0000}"/>
    <cellStyle name="Normal 54 16 8" xfId="36656" xr:uid="{00000000-0005-0000-0000-0000308F0000}"/>
    <cellStyle name="Normal 54 16 9" xfId="36657" xr:uid="{00000000-0005-0000-0000-0000318F0000}"/>
    <cellStyle name="Normal 54 16_Tabla M" xfId="36658" xr:uid="{00000000-0005-0000-0000-0000328F0000}"/>
    <cellStyle name="Normal 54 17" xfId="36659" xr:uid="{00000000-0005-0000-0000-0000338F0000}"/>
    <cellStyle name="Normal 54 17 10" xfId="36660" xr:uid="{00000000-0005-0000-0000-0000348F0000}"/>
    <cellStyle name="Normal 54 17 2" xfId="36661" xr:uid="{00000000-0005-0000-0000-0000358F0000}"/>
    <cellStyle name="Normal 54 17 3" xfId="36662" xr:uid="{00000000-0005-0000-0000-0000368F0000}"/>
    <cellStyle name="Normal 54 17 4" xfId="36663" xr:uid="{00000000-0005-0000-0000-0000378F0000}"/>
    <cellStyle name="Normal 54 17 5" xfId="36664" xr:uid="{00000000-0005-0000-0000-0000388F0000}"/>
    <cellStyle name="Normal 54 17 6" xfId="36665" xr:uid="{00000000-0005-0000-0000-0000398F0000}"/>
    <cellStyle name="Normal 54 17 7" xfId="36666" xr:uid="{00000000-0005-0000-0000-00003A8F0000}"/>
    <cellStyle name="Normal 54 17 8" xfId="36667" xr:uid="{00000000-0005-0000-0000-00003B8F0000}"/>
    <cellStyle name="Normal 54 17 9" xfId="36668" xr:uid="{00000000-0005-0000-0000-00003C8F0000}"/>
    <cellStyle name="Normal 54 17_Tabla M" xfId="36669" xr:uid="{00000000-0005-0000-0000-00003D8F0000}"/>
    <cellStyle name="Normal 54 18" xfId="36670" xr:uid="{00000000-0005-0000-0000-00003E8F0000}"/>
    <cellStyle name="Normal 54 18 10" xfId="36671" xr:uid="{00000000-0005-0000-0000-00003F8F0000}"/>
    <cellStyle name="Normal 54 18 2" xfId="36672" xr:uid="{00000000-0005-0000-0000-0000408F0000}"/>
    <cellStyle name="Normal 54 18 3" xfId="36673" xr:uid="{00000000-0005-0000-0000-0000418F0000}"/>
    <cellStyle name="Normal 54 18 4" xfId="36674" xr:uid="{00000000-0005-0000-0000-0000428F0000}"/>
    <cellStyle name="Normal 54 18 5" xfId="36675" xr:uid="{00000000-0005-0000-0000-0000438F0000}"/>
    <cellStyle name="Normal 54 18 6" xfId="36676" xr:uid="{00000000-0005-0000-0000-0000448F0000}"/>
    <cellStyle name="Normal 54 18 7" xfId="36677" xr:uid="{00000000-0005-0000-0000-0000458F0000}"/>
    <cellStyle name="Normal 54 18 8" xfId="36678" xr:uid="{00000000-0005-0000-0000-0000468F0000}"/>
    <cellStyle name="Normal 54 18 9" xfId="36679" xr:uid="{00000000-0005-0000-0000-0000478F0000}"/>
    <cellStyle name="Normal 54 18_Tabla M" xfId="36680" xr:uid="{00000000-0005-0000-0000-0000488F0000}"/>
    <cellStyle name="Normal 54 19" xfId="36681" xr:uid="{00000000-0005-0000-0000-0000498F0000}"/>
    <cellStyle name="Normal 54 19 10" xfId="36682" xr:uid="{00000000-0005-0000-0000-00004A8F0000}"/>
    <cellStyle name="Normal 54 19 2" xfId="36683" xr:uid="{00000000-0005-0000-0000-00004B8F0000}"/>
    <cellStyle name="Normal 54 19 3" xfId="36684" xr:uid="{00000000-0005-0000-0000-00004C8F0000}"/>
    <cellStyle name="Normal 54 19 4" xfId="36685" xr:uid="{00000000-0005-0000-0000-00004D8F0000}"/>
    <cellStyle name="Normal 54 19 5" xfId="36686" xr:uid="{00000000-0005-0000-0000-00004E8F0000}"/>
    <cellStyle name="Normal 54 19 6" xfId="36687" xr:uid="{00000000-0005-0000-0000-00004F8F0000}"/>
    <cellStyle name="Normal 54 19 7" xfId="36688" xr:uid="{00000000-0005-0000-0000-0000508F0000}"/>
    <cellStyle name="Normal 54 19 8" xfId="36689" xr:uid="{00000000-0005-0000-0000-0000518F0000}"/>
    <cellStyle name="Normal 54 19 9" xfId="36690" xr:uid="{00000000-0005-0000-0000-0000528F0000}"/>
    <cellStyle name="Normal 54 19_Tabla M" xfId="36691" xr:uid="{00000000-0005-0000-0000-0000538F0000}"/>
    <cellStyle name="Normal 54 2" xfId="4394" xr:uid="{00000000-0005-0000-0000-00002A110000}"/>
    <cellStyle name="Normal 54 2 10" xfId="36692" xr:uid="{00000000-0005-0000-0000-0000548F0000}"/>
    <cellStyle name="Normal 54 2 11" xfId="49685" xr:uid="{00000000-0005-0000-0000-000015C20000}"/>
    <cellStyle name="Normal 54 2 12" xfId="50069" xr:uid="{00000000-0005-0000-0000-000095C30000}"/>
    <cellStyle name="Normal 54 2 13" xfId="10695" xr:uid="{00000000-0005-0000-0000-0000C7290000}"/>
    <cellStyle name="Normal 54 2 2" xfId="13276" xr:uid="{00000000-0005-0000-0000-0000DC330000}"/>
    <cellStyle name="Normal 54 2 2 2" xfId="13580" xr:uid="{00000000-0005-0000-0000-00000C350000}"/>
    <cellStyle name="Normal 54 2 2 3" xfId="49782" xr:uid="{00000000-0005-0000-0000-000076C20000}"/>
    <cellStyle name="Normal 54 2 2 4" xfId="50166" xr:uid="{00000000-0005-0000-0000-0000F6C30000}"/>
    <cellStyle name="Normal 54 2 3" xfId="13372" xr:uid="{00000000-0005-0000-0000-00003C340000}"/>
    <cellStyle name="Normal 54 2 3 2" xfId="13673" xr:uid="{00000000-0005-0000-0000-000069350000}"/>
    <cellStyle name="Normal 54 2 3 3" xfId="49875" xr:uid="{00000000-0005-0000-0000-0000D3C20000}"/>
    <cellStyle name="Normal 54 2 3 4" xfId="50259" xr:uid="{00000000-0005-0000-0000-000053C40000}"/>
    <cellStyle name="Normal 54 2 4" xfId="13168" xr:uid="{00000000-0005-0000-0000-000070330000}"/>
    <cellStyle name="Normal 54 2 5" xfId="13487" xr:uid="{00000000-0005-0000-0000-0000AF340000}"/>
    <cellStyle name="Normal 54 2 6" xfId="36693" xr:uid="{00000000-0005-0000-0000-0000558F0000}"/>
    <cellStyle name="Normal 54 2 7" xfId="36694" xr:uid="{00000000-0005-0000-0000-0000568F0000}"/>
    <cellStyle name="Normal 54 2 8" xfId="36695" xr:uid="{00000000-0005-0000-0000-0000578F0000}"/>
    <cellStyle name="Normal 54 2 9" xfId="36696" xr:uid="{00000000-0005-0000-0000-0000588F0000}"/>
    <cellStyle name="Normal 54 2_Tabla M" xfId="36697" xr:uid="{00000000-0005-0000-0000-0000598F0000}"/>
    <cellStyle name="Normal 54 20" xfId="36698" xr:uid="{00000000-0005-0000-0000-00005A8F0000}"/>
    <cellStyle name="Normal 54 20 10" xfId="36699" xr:uid="{00000000-0005-0000-0000-00005B8F0000}"/>
    <cellStyle name="Normal 54 20 2" xfId="36700" xr:uid="{00000000-0005-0000-0000-00005C8F0000}"/>
    <cellStyle name="Normal 54 20 3" xfId="36701" xr:uid="{00000000-0005-0000-0000-00005D8F0000}"/>
    <cellStyle name="Normal 54 20 4" xfId="36702" xr:uid="{00000000-0005-0000-0000-00005E8F0000}"/>
    <cellStyle name="Normal 54 20 5" xfId="36703" xr:uid="{00000000-0005-0000-0000-00005F8F0000}"/>
    <cellStyle name="Normal 54 20 6" xfId="36704" xr:uid="{00000000-0005-0000-0000-0000608F0000}"/>
    <cellStyle name="Normal 54 20 7" xfId="36705" xr:uid="{00000000-0005-0000-0000-0000618F0000}"/>
    <cellStyle name="Normal 54 20 8" xfId="36706" xr:uid="{00000000-0005-0000-0000-0000628F0000}"/>
    <cellStyle name="Normal 54 20 9" xfId="36707" xr:uid="{00000000-0005-0000-0000-0000638F0000}"/>
    <cellStyle name="Normal 54 20_Tabla M" xfId="36708" xr:uid="{00000000-0005-0000-0000-0000648F0000}"/>
    <cellStyle name="Normal 54 21" xfId="36709" xr:uid="{00000000-0005-0000-0000-0000658F0000}"/>
    <cellStyle name="Normal 54 21 10" xfId="36710" xr:uid="{00000000-0005-0000-0000-0000668F0000}"/>
    <cellStyle name="Normal 54 21 2" xfId="36711" xr:uid="{00000000-0005-0000-0000-0000678F0000}"/>
    <cellStyle name="Normal 54 21 3" xfId="36712" xr:uid="{00000000-0005-0000-0000-0000688F0000}"/>
    <cellStyle name="Normal 54 21 4" xfId="36713" xr:uid="{00000000-0005-0000-0000-0000698F0000}"/>
    <cellStyle name="Normal 54 21 5" xfId="36714" xr:uid="{00000000-0005-0000-0000-00006A8F0000}"/>
    <cellStyle name="Normal 54 21 6" xfId="36715" xr:uid="{00000000-0005-0000-0000-00006B8F0000}"/>
    <cellStyle name="Normal 54 21 7" xfId="36716" xr:uid="{00000000-0005-0000-0000-00006C8F0000}"/>
    <cellStyle name="Normal 54 21 8" xfId="36717" xr:uid="{00000000-0005-0000-0000-00006D8F0000}"/>
    <cellStyle name="Normal 54 21 9" xfId="36718" xr:uid="{00000000-0005-0000-0000-00006E8F0000}"/>
    <cellStyle name="Normal 54 21_Tabla M" xfId="36719" xr:uid="{00000000-0005-0000-0000-00006F8F0000}"/>
    <cellStyle name="Normal 54 22" xfId="36720" xr:uid="{00000000-0005-0000-0000-0000708F0000}"/>
    <cellStyle name="Normal 54 22 10" xfId="36721" xr:uid="{00000000-0005-0000-0000-0000718F0000}"/>
    <cellStyle name="Normal 54 22 2" xfId="36722" xr:uid="{00000000-0005-0000-0000-0000728F0000}"/>
    <cellStyle name="Normal 54 22 3" xfId="36723" xr:uid="{00000000-0005-0000-0000-0000738F0000}"/>
    <cellStyle name="Normal 54 22 4" xfId="36724" xr:uid="{00000000-0005-0000-0000-0000748F0000}"/>
    <cellStyle name="Normal 54 22 5" xfId="36725" xr:uid="{00000000-0005-0000-0000-0000758F0000}"/>
    <cellStyle name="Normal 54 22 6" xfId="36726" xr:uid="{00000000-0005-0000-0000-0000768F0000}"/>
    <cellStyle name="Normal 54 22 7" xfId="36727" xr:uid="{00000000-0005-0000-0000-0000778F0000}"/>
    <cellStyle name="Normal 54 22 8" xfId="36728" xr:uid="{00000000-0005-0000-0000-0000788F0000}"/>
    <cellStyle name="Normal 54 22 9" xfId="36729" xr:uid="{00000000-0005-0000-0000-0000798F0000}"/>
    <cellStyle name="Normal 54 22_Tabla M" xfId="36730" xr:uid="{00000000-0005-0000-0000-00007A8F0000}"/>
    <cellStyle name="Normal 54 23" xfId="36731" xr:uid="{00000000-0005-0000-0000-00007B8F0000}"/>
    <cellStyle name="Normal 54 23 10" xfId="36732" xr:uid="{00000000-0005-0000-0000-00007C8F0000}"/>
    <cellStyle name="Normal 54 23 2" xfId="36733" xr:uid="{00000000-0005-0000-0000-00007D8F0000}"/>
    <cellStyle name="Normal 54 23 3" xfId="36734" xr:uid="{00000000-0005-0000-0000-00007E8F0000}"/>
    <cellStyle name="Normal 54 23 4" xfId="36735" xr:uid="{00000000-0005-0000-0000-00007F8F0000}"/>
    <cellStyle name="Normal 54 23 5" xfId="36736" xr:uid="{00000000-0005-0000-0000-0000808F0000}"/>
    <cellStyle name="Normal 54 23 6" xfId="36737" xr:uid="{00000000-0005-0000-0000-0000818F0000}"/>
    <cellStyle name="Normal 54 23 7" xfId="36738" xr:uid="{00000000-0005-0000-0000-0000828F0000}"/>
    <cellStyle name="Normal 54 23 8" xfId="36739" xr:uid="{00000000-0005-0000-0000-0000838F0000}"/>
    <cellStyle name="Normal 54 23 9" xfId="36740" xr:uid="{00000000-0005-0000-0000-0000848F0000}"/>
    <cellStyle name="Normal 54 23_Tabla M" xfId="36741" xr:uid="{00000000-0005-0000-0000-0000858F0000}"/>
    <cellStyle name="Normal 54 24" xfId="36742" xr:uid="{00000000-0005-0000-0000-0000868F0000}"/>
    <cellStyle name="Normal 54 24 10" xfId="36743" xr:uid="{00000000-0005-0000-0000-0000878F0000}"/>
    <cellStyle name="Normal 54 24 2" xfId="36744" xr:uid="{00000000-0005-0000-0000-0000888F0000}"/>
    <cellStyle name="Normal 54 24 3" xfId="36745" xr:uid="{00000000-0005-0000-0000-0000898F0000}"/>
    <cellStyle name="Normal 54 24 4" xfId="36746" xr:uid="{00000000-0005-0000-0000-00008A8F0000}"/>
    <cellStyle name="Normal 54 24 5" xfId="36747" xr:uid="{00000000-0005-0000-0000-00008B8F0000}"/>
    <cellStyle name="Normal 54 24 6" xfId="36748" xr:uid="{00000000-0005-0000-0000-00008C8F0000}"/>
    <cellStyle name="Normal 54 24 7" xfId="36749" xr:uid="{00000000-0005-0000-0000-00008D8F0000}"/>
    <cellStyle name="Normal 54 24 8" xfId="36750" xr:uid="{00000000-0005-0000-0000-00008E8F0000}"/>
    <cellStyle name="Normal 54 24 9" xfId="36751" xr:uid="{00000000-0005-0000-0000-00008F8F0000}"/>
    <cellStyle name="Normal 54 24_Tabla M" xfId="36752" xr:uid="{00000000-0005-0000-0000-0000908F0000}"/>
    <cellStyle name="Normal 54 25" xfId="36753" xr:uid="{00000000-0005-0000-0000-0000918F0000}"/>
    <cellStyle name="Normal 54 25 10" xfId="36754" xr:uid="{00000000-0005-0000-0000-0000928F0000}"/>
    <cellStyle name="Normal 54 25 2" xfId="36755" xr:uid="{00000000-0005-0000-0000-0000938F0000}"/>
    <cellStyle name="Normal 54 25 3" xfId="36756" xr:uid="{00000000-0005-0000-0000-0000948F0000}"/>
    <cellStyle name="Normal 54 25 4" xfId="36757" xr:uid="{00000000-0005-0000-0000-0000958F0000}"/>
    <cellStyle name="Normal 54 25 5" xfId="36758" xr:uid="{00000000-0005-0000-0000-0000968F0000}"/>
    <cellStyle name="Normal 54 25 6" xfId="36759" xr:uid="{00000000-0005-0000-0000-0000978F0000}"/>
    <cellStyle name="Normal 54 25 7" xfId="36760" xr:uid="{00000000-0005-0000-0000-0000988F0000}"/>
    <cellStyle name="Normal 54 25 8" xfId="36761" xr:uid="{00000000-0005-0000-0000-0000998F0000}"/>
    <cellStyle name="Normal 54 25 9" xfId="36762" xr:uid="{00000000-0005-0000-0000-00009A8F0000}"/>
    <cellStyle name="Normal 54 25_Tabla M" xfId="36763" xr:uid="{00000000-0005-0000-0000-00009B8F0000}"/>
    <cellStyle name="Normal 54 26" xfId="36764" xr:uid="{00000000-0005-0000-0000-00009C8F0000}"/>
    <cellStyle name="Normal 54 26 10" xfId="36765" xr:uid="{00000000-0005-0000-0000-00009D8F0000}"/>
    <cellStyle name="Normal 54 26 2" xfId="36766" xr:uid="{00000000-0005-0000-0000-00009E8F0000}"/>
    <cellStyle name="Normal 54 26 3" xfId="36767" xr:uid="{00000000-0005-0000-0000-00009F8F0000}"/>
    <cellStyle name="Normal 54 26 4" xfId="36768" xr:uid="{00000000-0005-0000-0000-0000A08F0000}"/>
    <cellStyle name="Normal 54 26 5" xfId="36769" xr:uid="{00000000-0005-0000-0000-0000A18F0000}"/>
    <cellStyle name="Normal 54 26 6" xfId="36770" xr:uid="{00000000-0005-0000-0000-0000A28F0000}"/>
    <cellStyle name="Normal 54 26 7" xfId="36771" xr:uid="{00000000-0005-0000-0000-0000A38F0000}"/>
    <cellStyle name="Normal 54 26 8" xfId="36772" xr:uid="{00000000-0005-0000-0000-0000A48F0000}"/>
    <cellStyle name="Normal 54 26 9" xfId="36773" xr:uid="{00000000-0005-0000-0000-0000A58F0000}"/>
    <cellStyle name="Normal 54 26_Tabla M" xfId="36774" xr:uid="{00000000-0005-0000-0000-0000A68F0000}"/>
    <cellStyle name="Normal 54 27" xfId="36775" xr:uid="{00000000-0005-0000-0000-0000A78F0000}"/>
    <cellStyle name="Normal 54 27 10" xfId="36776" xr:uid="{00000000-0005-0000-0000-0000A88F0000}"/>
    <cellStyle name="Normal 54 27 2" xfId="36777" xr:uid="{00000000-0005-0000-0000-0000A98F0000}"/>
    <cellStyle name="Normal 54 27 3" xfId="36778" xr:uid="{00000000-0005-0000-0000-0000AA8F0000}"/>
    <cellStyle name="Normal 54 27 4" xfId="36779" xr:uid="{00000000-0005-0000-0000-0000AB8F0000}"/>
    <cellStyle name="Normal 54 27 5" xfId="36780" xr:uid="{00000000-0005-0000-0000-0000AC8F0000}"/>
    <cellStyle name="Normal 54 27 6" xfId="36781" xr:uid="{00000000-0005-0000-0000-0000AD8F0000}"/>
    <cellStyle name="Normal 54 27 7" xfId="36782" xr:uid="{00000000-0005-0000-0000-0000AE8F0000}"/>
    <cellStyle name="Normal 54 27 8" xfId="36783" xr:uid="{00000000-0005-0000-0000-0000AF8F0000}"/>
    <cellStyle name="Normal 54 27 9" xfId="36784" xr:uid="{00000000-0005-0000-0000-0000B08F0000}"/>
    <cellStyle name="Normal 54 27_Tabla M" xfId="36785" xr:uid="{00000000-0005-0000-0000-0000B18F0000}"/>
    <cellStyle name="Normal 54 28" xfId="36786" xr:uid="{00000000-0005-0000-0000-0000B28F0000}"/>
    <cellStyle name="Normal 54 28 10" xfId="36787" xr:uid="{00000000-0005-0000-0000-0000B38F0000}"/>
    <cellStyle name="Normal 54 28 2" xfId="36788" xr:uid="{00000000-0005-0000-0000-0000B48F0000}"/>
    <cellStyle name="Normal 54 28 3" xfId="36789" xr:uid="{00000000-0005-0000-0000-0000B58F0000}"/>
    <cellStyle name="Normal 54 28 4" xfId="36790" xr:uid="{00000000-0005-0000-0000-0000B68F0000}"/>
    <cellStyle name="Normal 54 28 5" xfId="36791" xr:uid="{00000000-0005-0000-0000-0000B78F0000}"/>
    <cellStyle name="Normal 54 28 6" xfId="36792" xr:uid="{00000000-0005-0000-0000-0000B88F0000}"/>
    <cellStyle name="Normal 54 28 7" xfId="36793" xr:uid="{00000000-0005-0000-0000-0000B98F0000}"/>
    <cellStyle name="Normal 54 28 8" xfId="36794" xr:uid="{00000000-0005-0000-0000-0000BA8F0000}"/>
    <cellStyle name="Normal 54 28 9" xfId="36795" xr:uid="{00000000-0005-0000-0000-0000BB8F0000}"/>
    <cellStyle name="Normal 54 28_Tabla M" xfId="36796" xr:uid="{00000000-0005-0000-0000-0000BC8F0000}"/>
    <cellStyle name="Normal 54 29" xfId="36797" xr:uid="{00000000-0005-0000-0000-0000BD8F0000}"/>
    <cellStyle name="Normal 54 29 10" xfId="36798" xr:uid="{00000000-0005-0000-0000-0000BE8F0000}"/>
    <cellStyle name="Normal 54 29 2" xfId="36799" xr:uid="{00000000-0005-0000-0000-0000BF8F0000}"/>
    <cellStyle name="Normal 54 29 3" xfId="36800" xr:uid="{00000000-0005-0000-0000-0000C08F0000}"/>
    <cellStyle name="Normal 54 29 4" xfId="36801" xr:uid="{00000000-0005-0000-0000-0000C18F0000}"/>
    <cellStyle name="Normal 54 29 5" xfId="36802" xr:uid="{00000000-0005-0000-0000-0000C28F0000}"/>
    <cellStyle name="Normal 54 29 6" xfId="36803" xr:uid="{00000000-0005-0000-0000-0000C38F0000}"/>
    <cellStyle name="Normal 54 29 7" xfId="36804" xr:uid="{00000000-0005-0000-0000-0000C48F0000}"/>
    <cellStyle name="Normal 54 29 8" xfId="36805" xr:uid="{00000000-0005-0000-0000-0000C58F0000}"/>
    <cellStyle name="Normal 54 29 9" xfId="36806" xr:uid="{00000000-0005-0000-0000-0000C68F0000}"/>
    <cellStyle name="Normal 54 29_Tabla M" xfId="36807" xr:uid="{00000000-0005-0000-0000-0000C78F0000}"/>
    <cellStyle name="Normal 54 3" xfId="5183" xr:uid="{00000000-0005-0000-0000-00003F140000}"/>
    <cellStyle name="Normal 54 3 10" xfId="36808" xr:uid="{00000000-0005-0000-0000-0000C88F0000}"/>
    <cellStyle name="Normal 54 3 11" xfId="49719" xr:uid="{00000000-0005-0000-0000-000037C20000}"/>
    <cellStyle name="Normal 54 3 12" xfId="50103" xr:uid="{00000000-0005-0000-0000-0000B7C30000}"/>
    <cellStyle name="Normal 54 3 13" xfId="10696" xr:uid="{00000000-0005-0000-0000-0000C8290000}"/>
    <cellStyle name="Normal 54 3 2" xfId="13307" xr:uid="{00000000-0005-0000-0000-0000FB330000}"/>
    <cellStyle name="Normal 54 3 2 2" xfId="13611" xr:uid="{00000000-0005-0000-0000-00002B350000}"/>
    <cellStyle name="Normal 54 3 2 3" xfId="49813" xr:uid="{00000000-0005-0000-0000-000095C20000}"/>
    <cellStyle name="Normal 54 3 2 4" xfId="50197" xr:uid="{00000000-0005-0000-0000-000015C40000}"/>
    <cellStyle name="Normal 54 3 3" xfId="13403" xr:uid="{00000000-0005-0000-0000-00005B340000}"/>
    <cellStyle name="Normal 54 3 3 2" xfId="13704" xr:uid="{00000000-0005-0000-0000-000088350000}"/>
    <cellStyle name="Normal 54 3 3 3" xfId="49906" xr:uid="{00000000-0005-0000-0000-0000F2C20000}"/>
    <cellStyle name="Normal 54 3 3 4" xfId="50290" xr:uid="{00000000-0005-0000-0000-000072C40000}"/>
    <cellStyle name="Normal 54 3 4" xfId="13207" xr:uid="{00000000-0005-0000-0000-000097330000}"/>
    <cellStyle name="Normal 54 3 5" xfId="13518" xr:uid="{00000000-0005-0000-0000-0000CE340000}"/>
    <cellStyle name="Normal 54 3 6" xfId="36809" xr:uid="{00000000-0005-0000-0000-0000C98F0000}"/>
    <cellStyle name="Normal 54 3 7" xfId="36810" xr:uid="{00000000-0005-0000-0000-0000CA8F0000}"/>
    <cellStyle name="Normal 54 3 8" xfId="36811" xr:uid="{00000000-0005-0000-0000-0000CB8F0000}"/>
    <cellStyle name="Normal 54 3 9" xfId="36812" xr:uid="{00000000-0005-0000-0000-0000CC8F0000}"/>
    <cellStyle name="Normal 54 3_Tabla M" xfId="36813" xr:uid="{00000000-0005-0000-0000-0000CD8F0000}"/>
    <cellStyle name="Normal 54 30" xfId="36814" xr:uid="{00000000-0005-0000-0000-0000CE8F0000}"/>
    <cellStyle name="Normal 54 30 10" xfId="36815" xr:uid="{00000000-0005-0000-0000-0000CF8F0000}"/>
    <cellStyle name="Normal 54 30 2" xfId="36816" xr:uid="{00000000-0005-0000-0000-0000D08F0000}"/>
    <cellStyle name="Normal 54 30 3" xfId="36817" xr:uid="{00000000-0005-0000-0000-0000D18F0000}"/>
    <cellStyle name="Normal 54 30 4" xfId="36818" xr:uid="{00000000-0005-0000-0000-0000D28F0000}"/>
    <cellStyle name="Normal 54 30 5" xfId="36819" xr:uid="{00000000-0005-0000-0000-0000D38F0000}"/>
    <cellStyle name="Normal 54 30 6" xfId="36820" xr:uid="{00000000-0005-0000-0000-0000D48F0000}"/>
    <cellStyle name="Normal 54 30 7" xfId="36821" xr:uid="{00000000-0005-0000-0000-0000D58F0000}"/>
    <cellStyle name="Normal 54 30 8" xfId="36822" xr:uid="{00000000-0005-0000-0000-0000D68F0000}"/>
    <cellStyle name="Normal 54 30 9" xfId="36823" xr:uid="{00000000-0005-0000-0000-0000D78F0000}"/>
    <cellStyle name="Normal 54 30_Tabla M" xfId="36824" xr:uid="{00000000-0005-0000-0000-0000D88F0000}"/>
    <cellStyle name="Normal 54 31" xfId="36825" xr:uid="{00000000-0005-0000-0000-0000D98F0000}"/>
    <cellStyle name="Normal 54 31 10" xfId="36826" xr:uid="{00000000-0005-0000-0000-0000DA8F0000}"/>
    <cellStyle name="Normal 54 31 2" xfId="36827" xr:uid="{00000000-0005-0000-0000-0000DB8F0000}"/>
    <cellStyle name="Normal 54 31 3" xfId="36828" xr:uid="{00000000-0005-0000-0000-0000DC8F0000}"/>
    <cellStyle name="Normal 54 31 4" xfId="36829" xr:uid="{00000000-0005-0000-0000-0000DD8F0000}"/>
    <cellStyle name="Normal 54 31 5" xfId="36830" xr:uid="{00000000-0005-0000-0000-0000DE8F0000}"/>
    <cellStyle name="Normal 54 31 6" xfId="36831" xr:uid="{00000000-0005-0000-0000-0000DF8F0000}"/>
    <cellStyle name="Normal 54 31 7" xfId="36832" xr:uid="{00000000-0005-0000-0000-0000E08F0000}"/>
    <cellStyle name="Normal 54 31 8" xfId="36833" xr:uid="{00000000-0005-0000-0000-0000E18F0000}"/>
    <cellStyle name="Normal 54 31 9" xfId="36834" xr:uid="{00000000-0005-0000-0000-0000E28F0000}"/>
    <cellStyle name="Normal 54 31_Tabla M" xfId="36835" xr:uid="{00000000-0005-0000-0000-0000E38F0000}"/>
    <cellStyle name="Normal 54 32" xfId="36836" xr:uid="{00000000-0005-0000-0000-0000E48F0000}"/>
    <cellStyle name="Normal 54 32 10" xfId="36837" xr:uid="{00000000-0005-0000-0000-0000E58F0000}"/>
    <cellStyle name="Normal 54 32 2" xfId="36838" xr:uid="{00000000-0005-0000-0000-0000E68F0000}"/>
    <cellStyle name="Normal 54 32 3" xfId="36839" xr:uid="{00000000-0005-0000-0000-0000E78F0000}"/>
    <cellStyle name="Normal 54 32 4" xfId="36840" xr:uid="{00000000-0005-0000-0000-0000E88F0000}"/>
    <cellStyle name="Normal 54 32 5" xfId="36841" xr:uid="{00000000-0005-0000-0000-0000E98F0000}"/>
    <cellStyle name="Normal 54 32 6" xfId="36842" xr:uid="{00000000-0005-0000-0000-0000EA8F0000}"/>
    <cellStyle name="Normal 54 32 7" xfId="36843" xr:uid="{00000000-0005-0000-0000-0000EB8F0000}"/>
    <cellStyle name="Normal 54 32 8" xfId="36844" xr:uid="{00000000-0005-0000-0000-0000EC8F0000}"/>
    <cellStyle name="Normal 54 32 9" xfId="36845" xr:uid="{00000000-0005-0000-0000-0000ED8F0000}"/>
    <cellStyle name="Normal 54 32_Tabla M" xfId="36846" xr:uid="{00000000-0005-0000-0000-0000EE8F0000}"/>
    <cellStyle name="Normal 54 33" xfId="36847" xr:uid="{00000000-0005-0000-0000-0000EF8F0000}"/>
    <cellStyle name="Normal 54 33 10" xfId="36848" xr:uid="{00000000-0005-0000-0000-0000F08F0000}"/>
    <cellStyle name="Normal 54 33 2" xfId="36849" xr:uid="{00000000-0005-0000-0000-0000F18F0000}"/>
    <cellStyle name="Normal 54 33 3" xfId="36850" xr:uid="{00000000-0005-0000-0000-0000F28F0000}"/>
    <cellStyle name="Normal 54 33 4" xfId="36851" xr:uid="{00000000-0005-0000-0000-0000F38F0000}"/>
    <cellStyle name="Normal 54 33 5" xfId="36852" xr:uid="{00000000-0005-0000-0000-0000F48F0000}"/>
    <cellStyle name="Normal 54 33 6" xfId="36853" xr:uid="{00000000-0005-0000-0000-0000F58F0000}"/>
    <cellStyle name="Normal 54 33 7" xfId="36854" xr:uid="{00000000-0005-0000-0000-0000F68F0000}"/>
    <cellStyle name="Normal 54 33 8" xfId="36855" xr:uid="{00000000-0005-0000-0000-0000F78F0000}"/>
    <cellStyle name="Normal 54 33 9" xfId="36856" xr:uid="{00000000-0005-0000-0000-0000F88F0000}"/>
    <cellStyle name="Normal 54 33_Tabla M" xfId="36857" xr:uid="{00000000-0005-0000-0000-0000F98F0000}"/>
    <cellStyle name="Normal 54 34" xfId="36858" xr:uid="{00000000-0005-0000-0000-0000FA8F0000}"/>
    <cellStyle name="Normal 54 34 10" xfId="36859" xr:uid="{00000000-0005-0000-0000-0000FB8F0000}"/>
    <cellStyle name="Normal 54 34 2" xfId="36860" xr:uid="{00000000-0005-0000-0000-0000FC8F0000}"/>
    <cellStyle name="Normal 54 34 3" xfId="36861" xr:uid="{00000000-0005-0000-0000-0000FD8F0000}"/>
    <cellStyle name="Normal 54 34 4" xfId="36862" xr:uid="{00000000-0005-0000-0000-0000FE8F0000}"/>
    <cellStyle name="Normal 54 34 5" xfId="36863" xr:uid="{00000000-0005-0000-0000-0000FF8F0000}"/>
    <cellStyle name="Normal 54 34 6" xfId="36864" xr:uid="{00000000-0005-0000-0000-000000900000}"/>
    <cellStyle name="Normal 54 34 7" xfId="36865" xr:uid="{00000000-0005-0000-0000-000001900000}"/>
    <cellStyle name="Normal 54 34 8" xfId="36866" xr:uid="{00000000-0005-0000-0000-000002900000}"/>
    <cellStyle name="Normal 54 34 9" xfId="36867" xr:uid="{00000000-0005-0000-0000-000003900000}"/>
    <cellStyle name="Normal 54 34_Tabla M" xfId="36868" xr:uid="{00000000-0005-0000-0000-000004900000}"/>
    <cellStyle name="Normal 54 35" xfId="36869" xr:uid="{00000000-0005-0000-0000-000005900000}"/>
    <cellStyle name="Normal 54 35 10" xfId="36870" xr:uid="{00000000-0005-0000-0000-000006900000}"/>
    <cellStyle name="Normal 54 35 2" xfId="36871" xr:uid="{00000000-0005-0000-0000-000007900000}"/>
    <cellStyle name="Normal 54 35 3" xfId="36872" xr:uid="{00000000-0005-0000-0000-000008900000}"/>
    <cellStyle name="Normal 54 35 4" xfId="36873" xr:uid="{00000000-0005-0000-0000-000009900000}"/>
    <cellStyle name="Normal 54 35 5" xfId="36874" xr:uid="{00000000-0005-0000-0000-00000A900000}"/>
    <cellStyle name="Normal 54 35 6" xfId="36875" xr:uid="{00000000-0005-0000-0000-00000B900000}"/>
    <cellStyle name="Normal 54 35 7" xfId="36876" xr:uid="{00000000-0005-0000-0000-00000C900000}"/>
    <cellStyle name="Normal 54 35 8" xfId="36877" xr:uid="{00000000-0005-0000-0000-00000D900000}"/>
    <cellStyle name="Normal 54 35 9" xfId="36878" xr:uid="{00000000-0005-0000-0000-00000E900000}"/>
    <cellStyle name="Normal 54 35_Tabla M" xfId="36879" xr:uid="{00000000-0005-0000-0000-00000F900000}"/>
    <cellStyle name="Normal 54 36" xfId="36880" xr:uid="{00000000-0005-0000-0000-000010900000}"/>
    <cellStyle name="Normal 54 36 10" xfId="36881" xr:uid="{00000000-0005-0000-0000-000011900000}"/>
    <cellStyle name="Normal 54 36 2" xfId="36882" xr:uid="{00000000-0005-0000-0000-000012900000}"/>
    <cellStyle name="Normal 54 36 3" xfId="36883" xr:uid="{00000000-0005-0000-0000-000013900000}"/>
    <cellStyle name="Normal 54 36 4" xfId="36884" xr:uid="{00000000-0005-0000-0000-000014900000}"/>
    <cellStyle name="Normal 54 36 5" xfId="36885" xr:uid="{00000000-0005-0000-0000-000015900000}"/>
    <cellStyle name="Normal 54 36 6" xfId="36886" xr:uid="{00000000-0005-0000-0000-000016900000}"/>
    <cellStyle name="Normal 54 36 7" xfId="36887" xr:uid="{00000000-0005-0000-0000-000017900000}"/>
    <cellStyle name="Normal 54 36 8" xfId="36888" xr:uid="{00000000-0005-0000-0000-000018900000}"/>
    <cellStyle name="Normal 54 36 9" xfId="36889" xr:uid="{00000000-0005-0000-0000-000019900000}"/>
    <cellStyle name="Normal 54 36_Tabla M" xfId="36890" xr:uid="{00000000-0005-0000-0000-00001A900000}"/>
    <cellStyle name="Normal 54 37" xfId="36891" xr:uid="{00000000-0005-0000-0000-00001B900000}"/>
    <cellStyle name="Normal 54 37 10" xfId="36892" xr:uid="{00000000-0005-0000-0000-00001C900000}"/>
    <cellStyle name="Normal 54 37 2" xfId="36893" xr:uid="{00000000-0005-0000-0000-00001D900000}"/>
    <cellStyle name="Normal 54 37 3" xfId="36894" xr:uid="{00000000-0005-0000-0000-00001E900000}"/>
    <cellStyle name="Normal 54 37 4" xfId="36895" xr:uid="{00000000-0005-0000-0000-00001F900000}"/>
    <cellStyle name="Normal 54 37 5" xfId="36896" xr:uid="{00000000-0005-0000-0000-000020900000}"/>
    <cellStyle name="Normal 54 37 6" xfId="36897" xr:uid="{00000000-0005-0000-0000-000021900000}"/>
    <cellStyle name="Normal 54 37 7" xfId="36898" xr:uid="{00000000-0005-0000-0000-000022900000}"/>
    <cellStyle name="Normal 54 37 8" xfId="36899" xr:uid="{00000000-0005-0000-0000-000023900000}"/>
    <cellStyle name="Normal 54 37 9" xfId="36900" xr:uid="{00000000-0005-0000-0000-000024900000}"/>
    <cellStyle name="Normal 54 37_Tabla M" xfId="36901" xr:uid="{00000000-0005-0000-0000-000025900000}"/>
    <cellStyle name="Normal 54 38" xfId="36902" xr:uid="{00000000-0005-0000-0000-000026900000}"/>
    <cellStyle name="Normal 54 38 10" xfId="36903" xr:uid="{00000000-0005-0000-0000-000027900000}"/>
    <cellStyle name="Normal 54 38 2" xfId="36904" xr:uid="{00000000-0005-0000-0000-000028900000}"/>
    <cellStyle name="Normal 54 38 3" xfId="36905" xr:uid="{00000000-0005-0000-0000-000029900000}"/>
    <cellStyle name="Normal 54 38 4" xfId="36906" xr:uid="{00000000-0005-0000-0000-00002A900000}"/>
    <cellStyle name="Normal 54 38 5" xfId="36907" xr:uid="{00000000-0005-0000-0000-00002B900000}"/>
    <cellStyle name="Normal 54 38 6" xfId="36908" xr:uid="{00000000-0005-0000-0000-00002C900000}"/>
    <cellStyle name="Normal 54 38 7" xfId="36909" xr:uid="{00000000-0005-0000-0000-00002D900000}"/>
    <cellStyle name="Normal 54 38 8" xfId="36910" xr:uid="{00000000-0005-0000-0000-00002E900000}"/>
    <cellStyle name="Normal 54 38 9" xfId="36911" xr:uid="{00000000-0005-0000-0000-00002F900000}"/>
    <cellStyle name="Normal 54 38_Tabla M" xfId="36912" xr:uid="{00000000-0005-0000-0000-000030900000}"/>
    <cellStyle name="Normal 54 39" xfId="36913" xr:uid="{00000000-0005-0000-0000-000031900000}"/>
    <cellStyle name="Normal 54 39 10" xfId="36914" xr:uid="{00000000-0005-0000-0000-000032900000}"/>
    <cellStyle name="Normal 54 39 2" xfId="36915" xr:uid="{00000000-0005-0000-0000-000033900000}"/>
    <cellStyle name="Normal 54 39 3" xfId="36916" xr:uid="{00000000-0005-0000-0000-000034900000}"/>
    <cellStyle name="Normal 54 39 4" xfId="36917" xr:uid="{00000000-0005-0000-0000-000035900000}"/>
    <cellStyle name="Normal 54 39 5" xfId="36918" xr:uid="{00000000-0005-0000-0000-000036900000}"/>
    <cellStyle name="Normal 54 39 6" xfId="36919" xr:uid="{00000000-0005-0000-0000-000037900000}"/>
    <cellStyle name="Normal 54 39 7" xfId="36920" xr:uid="{00000000-0005-0000-0000-000038900000}"/>
    <cellStyle name="Normal 54 39 8" xfId="36921" xr:uid="{00000000-0005-0000-0000-000039900000}"/>
    <cellStyle name="Normal 54 39 9" xfId="36922" xr:uid="{00000000-0005-0000-0000-00003A900000}"/>
    <cellStyle name="Normal 54 39_Tabla M" xfId="36923" xr:uid="{00000000-0005-0000-0000-00003B900000}"/>
    <cellStyle name="Normal 54 4" xfId="5972" xr:uid="{00000000-0005-0000-0000-000054170000}"/>
    <cellStyle name="Normal 54 4 10" xfId="36924" xr:uid="{00000000-0005-0000-0000-00003C900000}"/>
    <cellStyle name="Normal 54 4 11" xfId="49751" xr:uid="{00000000-0005-0000-0000-000057C20000}"/>
    <cellStyle name="Normal 54 4 12" xfId="50135" xr:uid="{00000000-0005-0000-0000-0000D7C30000}"/>
    <cellStyle name="Normal 54 4 13" xfId="13245" xr:uid="{00000000-0005-0000-0000-0000BD330000}"/>
    <cellStyle name="Normal 54 4 2" xfId="13549" xr:uid="{00000000-0005-0000-0000-0000ED340000}"/>
    <cellStyle name="Normal 54 4 3" xfId="36925" xr:uid="{00000000-0005-0000-0000-00003D900000}"/>
    <cellStyle name="Normal 54 4 4" xfId="36926" xr:uid="{00000000-0005-0000-0000-00003E900000}"/>
    <cellStyle name="Normal 54 4 5" xfId="36927" xr:uid="{00000000-0005-0000-0000-00003F900000}"/>
    <cellStyle name="Normal 54 4 6" xfId="36928" xr:uid="{00000000-0005-0000-0000-000040900000}"/>
    <cellStyle name="Normal 54 4 7" xfId="36929" xr:uid="{00000000-0005-0000-0000-000041900000}"/>
    <cellStyle name="Normal 54 4 8" xfId="36930" xr:uid="{00000000-0005-0000-0000-000042900000}"/>
    <cellStyle name="Normal 54 4 9" xfId="36931" xr:uid="{00000000-0005-0000-0000-000043900000}"/>
    <cellStyle name="Normal 54 4_Tabla M" xfId="36932" xr:uid="{00000000-0005-0000-0000-000044900000}"/>
    <cellStyle name="Normal 54 40" xfId="36933" xr:uid="{00000000-0005-0000-0000-000045900000}"/>
    <cellStyle name="Normal 54 40 10" xfId="36934" xr:uid="{00000000-0005-0000-0000-000046900000}"/>
    <cellStyle name="Normal 54 40 2" xfId="36935" xr:uid="{00000000-0005-0000-0000-000047900000}"/>
    <cellStyle name="Normal 54 40 3" xfId="36936" xr:uid="{00000000-0005-0000-0000-000048900000}"/>
    <cellStyle name="Normal 54 40 4" xfId="36937" xr:uid="{00000000-0005-0000-0000-000049900000}"/>
    <cellStyle name="Normal 54 40 5" xfId="36938" xr:uid="{00000000-0005-0000-0000-00004A900000}"/>
    <cellStyle name="Normal 54 40 6" xfId="36939" xr:uid="{00000000-0005-0000-0000-00004B900000}"/>
    <cellStyle name="Normal 54 40 7" xfId="36940" xr:uid="{00000000-0005-0000-0000-00004C900000}"/>
    <cellStyle name="Normal 54 40 8" xfId="36941" xr:uid="{00000000-0005-0000-0000-00004D900000}"/>
    <cellStyle name="Normal 54 40 9" xfId="36942" xr:uid="{00000000-0005-0000-0000-00004E900000}"/>
    <cellStyle name="Normal 54 40_Tabla M" xfId="36943" xr:uid="{00000000-0005-0000-0000-00004F900000}"/>
    <cellStyle name="Normal 54 41" xfId="36944" xr:uid="{00000000-0005-0000-0000-000050900000}"/>
    <cellStyle name="Normal 54 41 10" xfId="36945" xr:uid="{00000000-0005-0000-0000-000051900000}"/>
    <cellStyle name="Normal 54 41 2" xfId="36946" xr:uid="{00000000-0005-0000-0000-000052900000}"/>
    <cellStyle name="Normal 54 41 3" xfId="36947" xr:uid="{00000000-0005-0000-0000-000053900000}"/>
    <cellStyle name="Normal 54 41 4" xfId="36948" xr:uid="{00000000-0005-0000-0000-000054900000}"/>
    <cellStyle name="Normal 54 41 5" xfId="36949" xr:uid="{00000000-0005-0000-0000-000055900000}"/>
    <cellStyle name="Normal 54 41 6" xfId="36950" xr:uid="{00000000-0005-0000-0000-000056900000}"/>
    <cellStyle name="Normal 54 41 7" xfId="36951" xr:uid="{00000000-0005-0000-0000-000057900000}"/>
    <cellStyle name="Normal 54 41 8" xfId="36952" xr:uid="{00000000-0005-0000-0000-000058900000}"/>
    <cellStyle name="Normal 54 41 9" xfId="36953" xr:uid="{00000000-0005-0000-0000-000059900000}"/>
    <cellStyle name="Normal 54 41_Tabla M" xfId="36954" xr:uid="{00000000-0005-0000-0000-00005A900000}"/>
    <cellStyle name="Normal 54 42" xfId="36955" xr:uid="{00000000-0005-0000-0000-00005B900000}"/>
    <cellStyle name="Normal 54 42 10" xfId="36956" xr:uid="{00000000-0005-0000-0000-00005C900000}"/>
    <cellStyle name="Normal 54 42 2" xfId="36957" xr:uid="{00000000-0005-0000-0000-00005D900000}"/>
    <cellStyle name="Normal 54 42 3" xfId="36958" xr:uid="{00000000-0005-0000-0000-00005E900000}"/>
    <cellStyle name="Normal 54 42 4" xfId="36959" xr:uid="{00000000-0005-0000-0000-00005F900000}"/>
    <cellStyle name="Normal 54 42 5" xfId="36960" xr:uid="{00000000-0005-0000-0000-000060900000}"/>
    <cellStyle name="Normal 54 42 6" xfId="36961" xr:uid="{00000000-0005-0000-0000-000061900000}"/>
    <cellStyle name="Normal 54 42 7" xfId="36962" xr:uid="{00000000-0005-0000-0000-000062900000}"/>
    <cellStyle name="Normal 54 42 8" xfId="36963" xr:uid="{00000000-0005-0000-0000-000063900000}"/>
    <cellStyle name="Normal 54 42 9" xfId="36964" xr:uid="{00000000-0005-0000-0000-000064900000}"/>
    <cellStyle name="Normal 54 42_Tabla M" xfId="36965" xr:uid="{00000000-0005-0000-0000-000065900000}"/>
    <cellStyle name="Normal 54 43" xfId="36966" xr:uid="{00000000-0005-0000-0000-000066900000}"/>
    <cellStyle name="Normal 54 43 10" xfId="36967" xr:uid="{00000000-0005-0000-0000-000067900000}"/>
    <cellStyle name="Normal 54 43 2" xfId="36968" xr:uid="{00000000-0005-0000-0000-000068900000}"/>
    <cellStyle name="Normal 54 43 3" xfId="36969" xr:uid="{00000000-0005-0000-0000-000069900000}"/>
    <cellStyle name="Normal 54 43 4" xfId="36970" xr:uid="{00000000-0005-0000-0000-00006A900000}"/>
    <cellStyle name="Normal 54 43 5" xfId="36971" xr:uid="{00000000-0005-0000-0000-00006B900000}"/>
    <cellStyle name="Normal 54 43 6" xfId="36972" xr:uid="{00000000-0005-0000-0000-00006C900000}"/>
    <cellStyle name="Normal 54 43 7" xfId="36973" xr:uid="{00000000-0005-0000-0000-00006D900000}"/>
    <cellStyle name="Normal 54 43 8" xfId="36974" xr:uid="{00000000-0005-0000-0000-00006E900000}"/>
    <cellStyle name="Normal 54 43 9" xfId="36975" xr:uid="{00000000-0005-0000-0000-00006F900000}"/>
    <cellStyle name="Normal 54 43_Tabla M" xfId="36976" xr:uid="{00000000-0005-0000-0000-000070900000}"/>
    <cellStyle name="Normal 54 44" xfId="36977" xr:uid="{00000000-0005-0000-0000-000071900000}"/>
    <cellStyle name="Normal 54 44 10" xfId="36978" xr:uid="{00000000-0005-0000-0000-000072900000}"/>
    <cellStyle name="Normal 54 44 2" xfId="36979" xr:uid="{00000000-0005-0000-0000-000073900000}"/>
    <cellStyle name="Normal 54 44 3" xfId="36980" xr:uid="{00000000-0005-0000-0000-000074900000}"/>
    <cellStyle name="Normal 54 44 4" xfId="36981" xr:uid="{00000000-0005-0000-0000-000075900000}"/>
    <cellStyle name="Normal 54 44 5" xfId="36982" xr:uid="{00000000-0005-0000-0000-000076900000}"/>
    <cellStyle name="Normal 54 44 6" xfId="36983" xr:uid="{00000000-0005-0000-0000-000077900000}"/>
    <cellStyle name="Normal 54 44 7" xfId="36984" xr:uid="{00000000-0005-0000-0000-000078900000}"/>
    <cellStyle name="Normal 54 44 8" xfId="36985" xr:uid="{00000000-0005-0000-0000-000079900000}"/>
    <cellStyle name="Normal 54 44 9" xfId="36986" xr:uid="{00000000-0005-0000-0000-00007A900000}"/>
    <cellStyle name="Normal 54 44_Tabla M" xfId="36987" xr:uid="{00000000-0005-0000-0000-00007B900000}"/>
    <cellStyle name="Normal 54 45" xfId="36988" xr:uid="{00000000-0005-0000-0000-00007C900000}"/>
    <cellStyle name="Normal 54 45 10" xfId="36989" xr:uid="{00000000-0005-0000-0000-00007D900000}"/>
    <cellStyle name="Normal 54 45 2" xfId="36990" xr:uid="{00000000-0005-0000-0000-00007E900000}"/>
    <cellStyle name="Normal 54 45 3" xfId="36991" xr:uid="{00000000-0005-0000-0000-00007F900000}"/>
    <cellStyle name="Normal 54 45 4" xfId="36992" xr:uid="{00000000-0005-0000-0000-000080900000}"/>
    <cellStyle name="Normal 54 45 5" xfId="36993" xr:uid="{00000000-0005-0000-0000-000081900000}"/>
    <cellStyle name="Normal 54 45 6" xfId="36994" xr:uid="{00000000-0005-0000-0000-000082900000}"/>
    <cellStyle name="Normal 54 45 7" xfId="36995" xr:uid="{00000000-0005-0000-0000-000083900000}"/>
    <cellStyle name="Normal 54 45 8" xfId="36996" xr:uid="{00000000-0005-0000-0000-000084900000}"/>
    <cellStyle name="Normal 54 45 9" xfId="36997" xr:uid="{00000000-0005-0000-0000-000085900000}"/>
    <cellStyle name="Normal 54 45_Tabla M" xfId="36998" xr:uid="{00000000-0005-0000-0000-000086900000}"/>
    <cellStyle name="Normal 54 46" xfId="36999" xr:uid="{00000000-0005-0000-0000-000087900000}"/>
    <cellStyle name="Normal 54 46 10" xfId="37000" xr:uid="{00000000-0005-0000-0000-000088900000}"/>
    <cellStyle name="Normal 54 46 2" xfId="37001" xr:uid="{00000000-0005-0000-0000-000089900000}"/>
    <cellStyle name="Normal 54 46 3" xfId="37002" xr:uid="{00000000-0005-0000-0000-00008A900000}"/>
    <cellStyle name="Normal 54 46 4" xfId="37003" xr:uid="{00000000-0005-0000-0000-00008B900000}"/>
    <cellStyle name="Normal 54 46 5" xfId="37004" xr:uid="{00000000-0005-0000-0000-00008C900000}"/>
    <cellStyle name="Normal 54 46 6" xfId="37005" xr:uid="{00000000-0005-0000-0000-00008D900000}"/>
    <cellStyle name="Normal 54 46 7" xfId="37006" xr:uid="{00000000-0005-0000-0000-00008E900000}"/>
    <cellStyle name="Normal 54 46 8" xfId="37007" xr:uid="{00000000-0005-0000-0000-00008F900000}"/>
    <cellStyle name="Normal 54 46 9" xfId="37008" xr:uid="{00000000-0005-0000-0000-000090900000}"/>
    <cellStyle name="Normal 54 46_Tabla M" xfId="37009" xr:uid="{00000000-0005-0000-0000-000091900000}"/>
    <cellStyle name="Normal 54 47" xfId="37010" xr:uid="{00000000-0005-0000-0000-000092900000}"/>
    <cellStyle name="Normal 54 47 10" xfId="37011" xr:uid="{00000000-0005-0000-0000-000093900000}"/>
    <cellStyle name="Normal 54 47 2" xfId="37012" xr:uid="{00000000-0005-0000-0000-000094900000}"/>
    <cellStyle name="Normal 54 47 3" xfId="37013" xr:uid="{00000000-0005-0000-0000-000095900000}"/>
    <cellStyle name="Normal 54 47 4" xfId="37014" xr:uid="{00000000-0005-0000-0000-000096900000}"/>
    <cellStyle name="Normal 54 47 5" xfId="37015" xr:uid="{00000000-0005-0000-0000-000097900000}"/>
    <cellStyle name="Normal 54 47 6" xfId="37016" xr:uid="{00000000-0005-0000-0000-000098900000}"/>
    <cellStyle name="Normal 54 47 7" xfId="37017" xr:uid="{00000000-0005-0000-0000-000099900000}"/>
    <cellStyle name="Normal 54 47 8" xfId="37018" xr:uid="{00000000-0005-0000-0000-00009A900000}"/>
    <cellStyle name="Normal 54 47 9" xfId="37019" xr:uid="{00000000-0005-0000-0000-00009B900000}"/>
    <cellStyle name="Normal 54 47_Tabla M" xfId="37020" xr:uid="{00000000-0005-0000-0000-00009C900000}"/>
    <cellStyle name="Normal 54 48" xfId="37021" xr:uid="{00000000-0005-0000-0000-00009D900000}"/>
    <cellStyle name="Normal 54 48 10" xfId="37022" xr:uid="{00000000-0005-0000-0000-00009E900000}"/>
    <cellStyle name="Normal 54 48 2" xfId="37023" xr:uid="{00000000-0005-0000-0000-00009F900000}"/>
    <cellStyle name="Normal 54 48 3" xfId="37024" xr:uid="{00000000-0005-0000-0000-0000A0900000}"/>
    <cellStyle name="Normal 54 48 4" xfId="37025" xr:uid="{00000000-0005-0000-0000-0000A1900000}"/>
    <cellStyle name="Normal 54 48 5" xfId="37026" xr:uid="{00000000-0005-0000-0000-0000A2900000}"/>
    <cellStyle name="Normal 54 48 6" xfId="37027" xr:uid="{00000000-0005-0000-0000-0000A3900000}"/>
    <cellStyle name="Normal 54 48 7" xfId="37028" xr:uid="{00000000-0005-0000-0000-0000A4900000}"/>
    <cellStyle name="Normal 54 48 8" xfId="37029" xr:uid="{00000000-0005-0000-0000-0000A5900000}"/>
    <cellStyle name="Normal 54 48 9" xfId="37030" xr:uid="{00000000-0005-0000-0000-0000A6900000}"/>
    <cellStyle name="Normal 54 48_Tabla M" xfId="37031" xr:uid="{00000000-0005-0000-0000-0000A7900000}"/>
    <cellStyle name="Normal 54 49" xfId="37032" xr:uid="{00000000-0005-0000-0000-0000A8900000}"/>
    <cellStyle name="Normal 54 49 10" xfId="37033" xr:uid="{00000000-0005-0000-0000-0000A9900000}"/>
    <cellStyle name="Normal 54 49 2" xfId="37034" xr:uid="{00000000-0005-0000-0000-0000AA900000}"/>
    <cellStyle name="Normal 54 49 3" xfId="37035" xr:uid="{00000000-0005-0000-0000-0000AB900000}"/>
    <cellStyle name="Normal 54 49 4" xfId="37036" xr:uid="{00000000-0005-0000-0000-0000AC900000}"/>
    <cellStyle name="Normal 54 49 5" xfId="37037" xr:uid="{00000000-0005-0000-0000-0000AD900000}"/>
    <cellStyle name="Normal 54 49 6" xfId="37038" xr:uid="{00000000-0005-0000-0000-0000AE900000}"/>
    <cellStyle name="Normal 54 49 7" xfId="37039" xr:uid="{00000000-0005-0000-0000-0000AF900000}"/>
    <cellStyle name="Normal 54 49 8" xfId="37040" xr:uid="{00000000-0005-0000-0000-0000B0900000}"/>
    <cellStyle name="Normal 54 49 9" xfId="37041" xr:uid="{00000000-0005-0000-0000-0000B1900000}"/>
    <cellStyle name="Normal 54 49_Tabla M" xfId="37042" xr:uid="{00000000-0005-0000-0000-0000B2900000}"/>
    <cellStyle name="Normal 54 5" xfId="6761" xr:uid="{00000000-0005-0000-0000-0000691A0000}"/>
    <cellStyle name="Normal 54 5 10" xfId="37043" xr:uid="{00000000-0005-0000-0000-0000B3900000}"/>
    <cellStyle name="Normal 54 5 11" xfId="49844" xr:uid="{00000000-0005-0000-0000-0000B4C20000}"/>
    <cellStyle name="Normal 54 5 12" xfId="50228" xr:uid="{00000000-0005-0000-0000-000034C40000}"/>
    <cellStyle name="Normal 54 5 13" xfId="13341" xr:uid="{00000000-0005-0000-0000-00001D340000}"/>
    <cellStyle name="Normal 54 5 2" xfId="13642" xr:uid="{00000000-0005-0000-0000-00004A350000}"/>
    <cellStyle name="Normal 54 5 3" xfId="37044" xr:uid="{00000000-0005-0000-0000-0000B4900000}"/>
    <cellStyle name="Normal 54 5 4" xfId="37045" xr:uid="{00000000-0005-0000-0000-0000B5900000}"/>
    <cellStyle name="Normal 54 5 5" xfId="37046" xr:uid="{00000000-0005-0000-0000-0000B6900000}"/>
    <cellStyle name="Normal 54 5 6" xfId="37047" xr:uid="{00000000-0005-0000-0000-0000B7900000}"/>
    <cellStyle name="Normal 54 5 7" xfId="37048" xr:uid="{00000000-0005-0000-0000-0000B8900000}"/>
    <cellStyle name="Normal 54 5 8" xfId="37049" xr:uid="{00000000-0005-0000-0000-0000B9900000}"/>
    <cellStyle name="Normal 54 5 9" xfId="37050" xr:uid="{00000000-0005-0000-0000-0000BA900000}"/>
    <cellStyle name="Normal 54 5_Tabla M" xfId="37051" xr:uid="{00000000-0005-0000-0000-0000BB900000}"/>
    <cellStyle name="Normal 54 50" xfId="37052" xr:uid="{00000000-0005-0000-0000-0000BC900000}"/>
    <cellStyle name="Normal 54 50 10" xfId="37053" xr:uid="{00000000-0005-0000-0000-0000BD900000}"/>
    <cellStyle name="Normal 54 50 2" xfId="37054" xr:uid="{00000000-0005-0000-0000-0000BE900000}"/>
    <cellStyle name="Normal 54 50 3" xfId="37055" xr:uid="{00000000-0005-0000-0000-0000BF900000}"/>
    <cellStyle name="Normal 54 50 4" xfId="37056" xr:uid="{00000000-0005-0000-0000-0000C0900000}"/>
    <cellStyle name="Normal 54 50 5" xfId="37057" xr:uid="{00000000-0005-0000-0000-0000C1900000}"/>
    <cellStyle name="Normal 54 50 6" xfId="37058" xr:uid="{00000000-0005-0000-0000-0000C2900000}"/>
    <cellStyle name="Normal 54 50 7" xfId="37059" xr:uid="{00000000-0005-0000-0000-0000C3900000}"/>
    <cellStyle name="Normal 54 50 8" xfId="37060" xr:uid="{00000000-0005-0000-0000-0000C4900000}"/>
    <cellStyle name="Normal 54 50 9" xfId="37061" xr:uid="{00000000-0005-0000-0000-0000C5900000}"/>
    <cellStyle name="Normal 54 50_Tabla M" xfId="37062" xr:uid="{00000000-0005-0000-0000-0000C6900000}"/>
    <cellStyle name="Normal 54 51" xfId="37063" xr:uid="{00000000-0005-0000-0000-0000C7900000}"/>
    <cellStyle name="Normal 54 51 10" xfId="37064" xr:uid="{00000000-0005-0000-0000-0000C8900000}"/>
    <cellStyle name="Normal 54 51 2" xfId="37065" xr:uid="{00000000-0005-0000-0000-0000C9900000}"/>
    <cellStyle name="Normal 54 51 3" xfId="37066" xr:uid="{00000000-0005-0000-0000-0000CA900000}"/>
    <cellStyle name="Normal 54 51 4" xfId="37067" xr:uid="{00000000-0005-0000-0000-0000CB900000}"/>
    <cellStyle name="Normal 54 51 5" xfId="37068" xr:uid="{00000000-0005-0000-0000-0000CC900000}"/>
    <cellStyle name="Normal 54 51 6" xfId="37069" xr:uid="{00000000-0005-0000-0000-0000CD900000}"/>
    <cellStyle name="Normal 54 51 7" xfId="37070" xr:uid="{00000000-0005-0000-0000-0000CE900000}"/>
    <cellStyle name="Normal 54 51 8" xfId="37071" xr:uid="{00000000-0005-0000-0000-0000CF900000}"/>
    <cellStyle name="Normal 54 51 9" xfId="37072" xr:uid="{00000000-0005-0000-0000-0000D0900000}"/>
    <cellStyle name="Normal 54 51_Tabla M" xfId="37073" xr:uid="{00000000-0005-0000-0000-0000D1900000}"/>
    <cellStyle name="Normal 54 52" xfId="49653" xr:uid="{00000000-0005-0000-0000-0000F5C10000}"/>
    <cellStyle name="Normal 54 53" xfId="50021" xr:uid="{00000000-0005-0000-0000-000065C30000}"/>
    <cellStyle name="Normal 54 54" xfId="49959" xr:uid="{00000000-0005-0000-0000-000027C30000}"/>
    <cellStyle name="Normal 54 55" xfId="49999" xr:uid="{00000000-0005-0000-0000-00004FC30000}"/>
    <cellStyle name="Normal 54 56" xfId="49970" xr:uid="{00000000-0005-0000-0000-000032C30000}"/>
    <cellStyle name="Normal 54 57" xfId="49989" xr:uid="{00000000-0005-0000-0000-000045C30000}"/>
    <cellStyle name="Normal 54 58" xfId="10694" xr:uid="{00000000-0005-0000-0000-0000C6290000}"/>
    <cellStyle name="Normal 54 59" xfId="51164" xr:uid="{00000000-0005-0000-0000-0000DCC70000}"/>
    <cellStyle name="Normal 54 6" xfId="7550" xr:uid="{00000000-0005-0000-0000-00007E1D0000}"/>
    <cellStyle name="Normal 54 6 10" xfId="37074" xr:uid="{00000000-0005-0000-0000-0000D2900000}"/>
    <cellStyle name="Normal 54 6 11" xfId="12715" xr:uid="{00000000-0005-0000-0000-0000AB310000}"/>
    <cellStyle name="Normal 54 6 2" xfId="37075" xr:uid="{00000000-0005-0000-0000-0000D3900000}"/>
    <cellStyle name="Normal 54 6 3" xfId="37076" xr:uid="{00000000-0005-0000-0000-0000D4900000}"/>
    <cellStyle name="Normal 54 6 4" xfId="37077" xr:uid="{00000000-0005-0000-0000-0000D5900000}"/>
    <cellStyle name="Normal 54 6 5" xfId="37078" xr:uid="{00000000-0005-0000-0000-0000D6900000}"/>
    <cellStyle name="Normal 54 6 6" xfId="37079" xr:uid="{00000000-0005-0000-0000-0000D7900000}"/>
    <cellStyle name="Normal 54 6 7" xfId="37080" xr:uid="{00000000-0005-0000-0000-0000D8900000}"/>
    <cellStyle name="Normal 54 6 8" xfId="37081" xr:uid="{00000000-0005-0000-0000-0000D9900000}"/>
    <cellStyle name="Normal 54 6 9" xfId="37082" xr:uid="{00000000-0005-0000-0000-0000DA900000}"/>
    <cellStyle name="Normal 54 6_Tabla M" xfId="37083" xr:uid="{00000000-0005-0000-0000-0000DB900000}"/>
    <cellStyle name="Normal 54 60" xfId="52126" xr:uid="{00000000-0005-0000-0000-00009ECB0000}"/>
    <cellStyle name="Normal 54 7" xfId="8339" xr:uid="{00000000-0005-0000-0000-000093200000}"/>
    <cellStyle name="Normal 54 7 10" xfId="37084" xr:uid="{00000000-0005-0000-0000-0000DC900000}"/>
    <cellStyle name="Normal 54 7 11" xfId="13456" xr:uid="{00000000-0005-0000-0000-000090340000}"/>
    <cellStyle name="Normal 54 7 2" xfId="37085" xr:uid="{00000000-0005-0000-0000-0000DD900000}"/>
    <cellStyle name="Normal 54 7 3" xfId="37086" xr:uid="{00000000-0005-0000-0000-0000DE900000}"/>
    <cellStyle name="Normal 54 7 4" xfId="37087" xr:uid="{00000000-0005-0000-0000-0000DF900000}"/>
    <cellStyle name="Normal 54 7 5" xfId="37088" xr:uid="{00000000-0005-0000-0000-0000E0900000}"/>
    <cellStyle name="Normal 54 7 6" xfId="37089" xr:uid="{00000000-0005-0000-0000-0000E1900000}"/>
    <cellStyle name="Normal 54 7 7" xfId="37090" xr:uid="{00000000-0005-0000-0000-0000E2900000}"/>
    <cellStyle name="Normal 54 7 8" xfId="37091" xr:uid="{00000000-0005-0000-0000-0000E3900000}"/>
    <cellStyle name="Normal 54 7 9" xfId="37092" xr:uid="{00000000-0005-0000-0000-0000E4900000}"/>
    <cellStyle name="Normal 54 7_Tabla M" xfId="37093" xr:uid="{00000000-0005-0000-0000-0000E5900000}"/>
    <cellStyle name="Normal 54 8" xfId="9128" xr:uid="{00000000-0005-0000-0000-0000A8230000}"/>
    <cellStyle name="Normal 54 8 10" xfId="37095" xr:uid="{00000000-0005-0000-0000-0000E7900000}"/>
    <cellStyle name="Normal 54 8 11" xfId="37094" xr:uid="{00000000-0005-0000-0000-0000E6900000}"/>
    <cellStyle name="Normal 54 8 2" xfId="37096" xr:uid="{00000000-0005-0000-0000-0000E8900000}"/>
    <cellStyle name="Normal 54 8 3" xfId="37097" xr:uid="{00000000-0005-0000-0000-0000E9900000}"/>
    <cellStyle name="Normal 54 8 4" xfId="37098" xr:uid="{00000000-0005-0000-0000-0000EA900000}"/>
    <cellStyle name="Normal 54 8 5" xfId="37099" xr:uid="{00000000-0005-0000-0000-0000EB900000}"/>
    <cellStyle name="Normal 54 8 6" xfId="37100" xr:uid="{00000000-0005-0000-0000-0000EC900000}"/>
    <cellStyle name="Normal 54 8 7" xfId="37101" xr:uid="{00000000-0005-0000-0000-0000ED900000}"/>
    <cellStyle name="Normal 54 8 8" xfId="37102" xr:uid="{00000000-0005-0000-0000-0000EE900000}"/>
    <cellStyle name="Normal 54 8 9" xfId="37103" xr:uid="{00000000-0005-0000-0000-0000EF900000}"/>
    <cellStyle name="Normal 54 8_Tabla M" xfId="37104" xr:uid="{00000000-0005-0000-0000-0000F0900000}"/>
    <cellStyle name="Normal 54 9" xfId="37105" xr:uid="{00000000-0005-0000-0000-0000F1900000}"/>
    <cellStyle name="Normal 54 9 10" xfId="37106" xr:uid="{00000000-0005-0000-0000-0000F2900000}"/>
    <cellStyle name="Normal 54 9 2" xfId="37107" xr:uid="{00000000-0005-0000-0000-0000F3900000}"/>
    <cellStyle name="Normal 54 9 3" xfId="37108" xr:uid="{00000000-0005-0000-0000-0000F4900000}"/>
    <cellStyle name="Normal 54 9 4" xfId="37109" xr:uid="{00000000-0005-0000-0000-0000F5900000}"/>
    <cellStyle name="Normal 54 9 5" xfId="37110" xr:uid="{00000000-0005-0000-0000-0000F6900000}"/>
    <cellStyle name="Normal 54 9 6" xfId="37111" xr:uid="{00000000-0005-0000-0000-0000F7900000}"/>
    <cellStyle name="Normal 54 9 7" xfId="37112" xr:uid="{00000000-0005-0000-0000-0000F8900000}"/>
    <cellStyle name="Normal 54 9 8" xfId="37113" xr:uid="{00000000-0005-0000-0000-0000F9900000}"/>
    <cellStyle name="Normal 54 9 9" xfId="37114" xr:uid="{00000000-0005-0000-0000-0000FA900000}"/>
    <cellStyle name="Normal 54 9_Tabla M" xfId="37115" xr:uid="{00000000-0005-0000-0000-0000FB900000}"/>
    <cellStyle name="Normal 55" xfId="3597" xr:uid="{00000000-0005-0000-0000-00000D0E0000}"/>
    <cellStyle name="Normal 55 10" xfId="37116" xr:uid="{00000000-0005-0000-0000-0000FC900000}"/>
    <cellStyle name="Normal 55 10 10" xfId="37117" xr:uid="{00000000-0005-0000-0000-0000FD900000}"/>
    <cellStyle name="Normal 55 10 2" xfId="37118" xr:uid="{00000000-0005-0000-0000-0000FE900000}"/>
    <cellStyle name="Normal 55 10 3" xfId="37119" xr:uid="{00000000-0005-0000-0000-0000FF900000}"/>
    <cellStyle name="Normal 55 10 4" xfId="37120" xr:uid="{00000000-0005-0000-0000-000000910000}"/>
    <cellStyle name="Normal 55 10 5" xfId="37121" xr:uid="{00000000-0005-0000-0000-000001910000}"/>
    <cellStyle name="Normal 55 10 6" xfId="37122" xr:uid="{00000000-0005-0000-0000-000002910000}"/>
    <cellStyle name="Normal 55 10 7" xfId="37123" xr:uid="{00000000-0005-0000-0000-000003910000}"/>
    <cellStyle name="Normal 55 10 8" xfId="37124" xr:uid="{00000000-0005-0000-0000-000004910000}"/>
    <cellStyle name="Normal 55 10 9" xfId="37125" xr:uid="{00000000-0005-0000-0000-000005910000}"/>
    <cellStyle name="Normal 55 10_Tabla M" xfId="37126" xr:uid="{00000000-0005-0000-0000-000006910000}"/>
    <cellStyle name="Normal 55 11" xfId="37127" xr:uid="{00000000-0005-0000-0000-000007910000}"/>
    <cellStyle name="Normal 55 11 10" xfId="37128" xr:uid="{00000000-0005-0000-0000-000008910000}"/>
    <cellStyle name="Normal 55 11 2" xfId="37129" xr:uid="{00000000-0005-0000-0000-000009910000}"/>
    <cellStyle name="Normal 55 11 3" xfId="37130" xr:uid="{00000000-0005-0000-0000-00000A910000}"/>
    <cellStyle name="Normal 55 11 4" xfId="37131" xr:uid="{00000000-0005-0000-0000-00000B910000}"/>
    <cellStyle name="Normal 55 11 5" xfId="37132" xr:uid="{00000000-0005-0000-0000-00000C910000}"/>
    <cellStyle name="Normal 55 11 6" xfId="37133" xr:uid="{00000000-0005-0000-0000-00000D910000}"/>
    <cellStyle name="Normal 55 11 7" xfId="37134" xr:uid="{00000000-0005-0000-0000-00000E910000}"/>
    <cellStyle name="Normal 55 11 8" xfId="37135" xr:uid="{00000000-0005-0000-0000-00000F910000}"/>
    <cellStyle name="Normal 55 11 9" xfId="37136" xr:uid="{00000000-0005-0000-0000-000010910000}"/>
    <cellStyle name="Normal 55 11_Tabla M" xfId="37137" xr:uid="{00000000-0005-0000-0000-000011910000}"/>
    <cellStyle name="Normal 55 12" xfId="37138" xr:uid="{00000000-0005-0000-0000-000012910000}"/>
    <cellStyle name="Normal 55 12 10" xfId="37139" xr:uid="{00000000-0005-0000-0000-000013910000}"/>
    <cellStyle name="Normal 55 12 2" xfId="37140" xr:uid="{00000000-0005-0000-0000-000014910000}"/>
    <cellStyle name="Normal 55 12 3" xfId="37141" xr:uid="{00000000-0005-0000-0000-000015910000}"/>
    <cellStyle name="Normal 55 12 4" xfId="37142" xr:uid="{00000000-0005-0000-0000-000016910000}"/>
    <cellStyle name="Normal 55 12 5" xfId="37143" xr:uid="{00000000-0005-0000-0000-000017910000}"/>
    <cellStyle name="Normal 55 12 6" xfId="37144" xr:uid="{00000000-0005-0000-0000-000018910000}"/>
    <cellStyle name="Normal 55 12 7" xfId="37145" xr:uid="{00000000-0005-0000-0000-000019910000}"/>
    <cellStyle name="Normal 55 12 8" xfId="37146" xr:uid="{00000000-0005-0000-0000-00001A910000}"/>
    <cellStyle name="Normal 55 12 9" xfId="37147" xr:uid="{00000000-0005-0000-0000-00001B910000}"/>
    <cellStyle name="Normal 55 12_Tabla M" xfId="37148" xr:uid="{00000000-0005-0000-0000-00001C910000}"/>
    <cellStyle name="Normal 55 13" xfId="37149" xr:uid="{00000000-0005-0000-0000-00001D910000}"/>
    <cellStyle name="Normal 55 13 10" xfId="37150" xr:uid="{00000000-0005-0000-0000-00001E910000}"/>
    <cellStyle name="Normal 55 13 2" xfId="37151" xr:uid="{00000000-0005-0000-0000-00001F910000}"/>
    <cellStyle name="Normal 55 13 3" xfId="37152" xr:uid="{00000000-0005-0000-0000-000020910000}"/>
    <cellStyle name="Normal 55 13 4" xfId="37153" xr:uid="{00000000-0005-0000-0000-000021910000}"/>
    <cellStyle name="Normal 55 13 5" xfId="37154" xr:uid="{00000000-0005-0000-0000-000022910000}"/>
    <cellStyle name="Normal 55 13 6" xfId="37155" xr:uid="{00000000-0005-0000-0000-000023910000}"/>
    <cellStyle name="Normal 55 13 7" xfId="37156" xr:uid="{00000000-0005-0000-0000-000024910000}"/>
    <cellStyle name="Normal 55 13 8" xfId="37157" xr:uid="{00000000-0005-0000-0000-000025910000}"/>
    <cellStyle name="Normal 55 13 9" xfId="37158" xr:uid="{00000000-0005-0000-0000-000026910000}"/>
    <cellStyle name="Normal 55 13_Tabla M" xfId="37159" xr:uid="{00000000-0005-0000-0000-000027910000}"/>
    <cellStyle name="Normal 55 14" xfId="37160" xr:uid="{00000000-0005-0000-0000-000028910000}"/>
    <cellStyle name="Normal 55 14 10" xfId="37161" xr:uid="{00000000-0005-0000-0000-000029910000}"/>
    <cellStyle name="Normal 55 14 2" xfId="37162" xr:uid="{00000000-0005-0000-0000-00002A910000}"/>
    <cellStyle name="Normal 55 14 3" xfId="37163" xr:uid="{00000000-0005-0000-0000-00002B910000}"/>
    <cellStyle name="Normal 55 14 4" xfId="37164" xr:uid="{00000000-0005-0000-0000-00002C910000}"/>
    <cellStyle name="Normal 55 14 5" xfId="37165" xr:uid="{00000000-0005-0000-0000-00002D910000}"/>
    <cellStyle name="Normal 55 14 6" xfId="37166" xr:uid="{00000000-0005-0000-0000-00002E910000}"/>
    <cellStyle name="Normal 55 14 7" xfId="37167" xr:uid="{00000000-0005-0000-0000-00002F910000}"/>
    <cellStyle name="Normal 55 14 8" xfId="37168" xr:uid="{00000000-0005-0000-0000-000030910000}"/>
    <cellStyle name="Normal 55 14 9" xfId="37169" xr:uid="{00000000-0005-0000-0000-000031910000}"/>
    <cellStyle name="Normal 55 14_Tabla M" xfId="37170" xr:uid="{00000000-0005-0000-0000-000032910000}"/>
    <cellStyle name="Normal 55 15" xfId="37171" xr:uid="{00000000-0005-0000-0000-000033910000}"/>
    <cellStyle name="Normal 55 15 10" xfId="37172" xr:uid="{00000000-0005-0000-0000-000034910000}"/>
    <cellStyle name="Normal 55 15 2" xfId="37173" xr:uid="{00000000-0005-0000-0000-000035910000}"/>
    <cellStyle name="Normal 55 15 3" xfId="37174" xr:uid="{00000000-0005-0000-0000-000036910000}"/>
    <cellStyle name="Normal 55 15 4" xfId="37175" xr:uid="{00000000-0005-0000-0000-000037910000}"/>
    <cellStyle name="Normal 55 15 5" xfId="37176" xr:uid="{00000000-0005-0000-0000-000038910000}"/>
    <cellStyle name="Normal 55 15 6" xfId="37177" xr:uid="{00000000-0005-0000-0000-000039910000}"/>
    <cellStyle name="Normal 55 15 7" xfId="37178" xr:uid="{00000000-0005-0000-0000-00003A910000}"/>
    <cellStyle name="Normal 55 15 8" xfId="37179" xr:uid="{00000000-0005-0000-0000-00003B910000}"/>
    <cellStyle name="Normal 55 15 9" xfId="37180" xr:uid="{00000000-0005-0000-0000-00003C910000}"/>
    <cellStyle name="Normal 55 15_Tabla M" xfId="37181" xr:uid="{00000000-0005-0000-0000-00003D910000}"/>
    <cellStyle name="Normal 55 16" xfId="37182" xr:uid="{00000000-0005-0000-0000-00003E910000}"/>
    <cellStyle name="Normal 55 16 10" xfId="37183" xr:uid="{00000000-0005-0000-0000-00003F910000}"/>
    <cellStyle name="Normal 55 16 2" xfId="37184" xr:uid="{00000000-0005-0000-0000-000040910000}"/>
    <cellStyle name="Normal 55 16 3" xfId="37185" xr:uid="{00000000-0005-0000-0000-000041910000}"/>
    <cellStyle name="Normal 55 16 4" xfId="37186" xr:uid="{00000000-0005-0000-0000-000042910000}"/>
    <cellStyle name="Normal 55 16 5" xfId="37187" xr:uid="{00000000-0005-0000-0000-000043910000}"/>
    <cellStyle name="Normal 55 16 6" xfId="37188" xr:uid="{00000000-0005-0000-0000-000044910000}"/>
    <cellStyle name="Normal 55 16 7" xfId="37189" xr:uid="{00000000-0005-0000-0000-000045910000}"/>
    <cellStyle name="Normal 55 16 8" xfId="37190" xr:uid="{00000000-0005-0000-0000-000046910000}"/>
    <cellStyle name="Normal 55 16 9" xfId="37191" xr:uid="{00000000-0005-0000-0000-000047910000}"/>
    <cellStyle name="Normal 55 16_Tabla M" xfId="37192" xr:uid="{00000000-0005-0000-0000-000048910000}"/>
    <cellStyle name="Normal 55 17" xfId="37193" xr:uid="{00000000-0005-0000-0000-000049910000}"/>
    <cellStyle name="Normal 55 17 10" xfId="37194" xr:uid="{00000000-0005-0000-0000-00004A910000}"/>
    <cellStyle name="Normal 55 17 2" xfId="37195" xr:uid="{00000000-0005-0000-0000-00004B910000}"/>
    <cellStyle name="Normal 55 17 3" xfId="37196" xr:uid="{00000000-0005-0000-0000-00004C910000}"/>
    <cellStyle name="Normal 55 17 4" xfId="37197" xr:uid="{00000000-0005-0000-0000-00004D910000}"/>
    <cellStyle name="Normal 55 17 5" xfId="37198" xr:uid="{00000000-0005-0000-0000-00004E910000}"/>
    <cellStyle name="Normal 55 17 6" xfId="37199" xr:uid="{00000000-0005-0000-0000-00004F910000}"/>
    <cellStyle name="Normal 55 17 7" xfId="37200" xr:uid="{00000000-0005-0000-0000-000050910000}"/>
    <cellStyle name="Normal 55 17 8" xfId="37201" xr:uid="{00000000-0005-0000-0000-000051910000}"/>
    <cellStyle name="Normal 55 17 9" xfId="37202" xr:uid="{00000000-0005-0000-0000-000052910000}"/>
    <cellStyle name="Normal 55 17_Tabla M" xfId="37203" xr:uid="{00000000-0005-0000-0000-000053910000}"/>
    <cellStyle name="Normal 55 18" xfId="37204" xr:uid="{00000000-0005-0000-0000-000054910000}"/>
    <cellStyle name="Normal 55 18 10" xfId="37205" xr:uid="{00000000-0005-0000-0000-000055910000}"/>
    <cellStyle name="Normal 55 18 2" xfId="37206" xr:uid="{00000000-0005-0000-0000-000056910000}"/>
    <cellStyle name="Normal 55 18 3" xfId="37207" xr:uid="{00000000-0005-0000-0000-000057910000}"/>
    <cellStyle name="Normal 55 18 4" xfId="37208" xr:uid="{00000000-0005-0000-0000-000058910000}"/>
    <cellStyle name="Normal 55 18 5" xfId="37209" xr:uid="{00000000-0005-0000-0000-000059910000}"/>
    <cellStyle name="Normal 55 18 6" xfId="37210" xr:uid="{00000000-0005-0000-0000-00005A910000}"/>
    <cellStyle name="Normal 55 18 7" xfId="37211" xr:uid="{00000000-0005-0000-0000-00005B910000}"/>
    <cellStyle name="Normal 55 18 8" xfId="37212" xr:uid="{00000000-0005-0000-0000-00005C910000}"/>
    <cellStyle name="Normal 55 18 9" xfId="37213" xr:uid="{00000000-0005-0000-0000-00005D910000}"/>
    <cellStyle name="Normal 55 18_Tabla M" xfId="37214" xr:uid="{00000000-0005-0000-0000-00005E910000}"/>
    <cellStyle name="Normal 55 19" xfId="37215" xr:uid="{00000000-0005-0000-0000-00005F910000}"/>
    <cellStyle name="Normal 55 19 10" xfId="37216" xr:uid="{00000000-0005-0000-0000-000060910000}"/>
    <cellStyle name="Normal 55 19 2" xfId="37217" xr:uid="{00000000-0005-0000-0000-000061910000}"/>
    <cellStyle name="Normal 55 19 3" xfId="37218" xr:uid="{00000000-0005-0000-0000-000062910000}"/>
    <cellStyle name="Normal 55 19 4" xfId="37219" xr:uid="{00000000-0005-0000-0000-000063910000}"/>
    <cellStyle name="Normal 55 19 5" xfId="37220" xr:uid="{00000000-0005-0000-0000-000064910000}"/>
    <cellStyle name="Normal 55 19 6" xfId="37221" xr:uid="{00000000-0005-0000-0000-000065910000}"/>
    <cellStyle name="Normal 55 19 7" xfId="37222" xr:uid="{00000000-0005-0000-0000-000066910000}"/>
    <cellStyle name="Normal 55 19 8" xfId="37223" xr:uid="{00000000-0005-0000-0000-000067910000}"/>
    <cellStyle name="Normal 55 19 9" xfId="37224" xr:uid="{00000000-0005-0000-0000-000068910000}"/>
    <cellStyle name="Normal 55 19_Tabla M" xfId="37225" xr:uid="{00000000-0005-0000-0000-000069910000}"/>
    <cellStyle name="Normal 55 2" xfId="4395" xr:uid="{00000000-0005-0000-0000-00002B110000}"/>
    <cellStyle name="Normal 55 2 10" xfId="37226" xr:uid="{00000000-0005-0000-0000-00006A910000}"/>
    <cellStyle name="Normal 55 2 11" xfId="49686" xr:uid="{00000000-0005-0000-0000-000016C20000}"/>
    <cellStyle name="Normal 55 2 12" xfId="50070" xr:uid="{00000000-0005-0000-0000-000096C30000}"/>
    <cellStyle name="Normal 55 2 13" xfId="10698" xr:uid="{00000000-0005-0000-0000-0000CA290000}"/>
    <cellStyle name="Normal 55 2 2" xfId="13277" xr:uid="{00000000-0005-0000-0000-0000DD330000}"/>
    <cellStyle name="Normal 55 2 2 2" xfId="13581" xr:uid="{00000000-0005-0000-0000-00000D350000}"/>
    <cellStyle name="Normal 55 2 2 3" xfId="49783" xr:uid="{00000000-0005-0000-0000-000077C20000}"/>
    <cellStyle name="Normal 55 2 2 4" xfId="50167" xr:uid="{00000000-0005-0000-0000-0000F7C30000}"/>
    <cellStyle name="Normal 55 2 3" xfId="13373" xr:uid="{00000000-0005-0000-0000-00003D340000}"/>
    <cellStyle name="Normal 55 2 3 2" xfId="13674" xr:uid="{00000000-0005-0000-0000-00006A350000}"/>
    <cellStyle name="Normal 55 2 3 3" xfId="49876" xr:uid="{00000000-0005-0000-0000-0000D4C20000}"/>
    <cellStyle name="Normal 55 2 3 4" xfId="50260" xr:uid="{00000000-0005-0000-0000-000054C40000}"/>
    <cellStyle name="Normal 55 2 4" xfId="13169" xr:uid="{00000000-0005-0000-0000-000071330000}"/>
    <cellStyle name="Normal 55 2 5" xfId="13488" xr:uid="{00000000-0005-0000-0000-0000B0340000}"/>
    <cellStyle name="Normal 55 2 6" xfId="37227" xr:uid="{00000000-0005-0000-0000-00006B910000}"/>
    <cellStyle name="Normal 55 2 7" xfId="37228" xr:uid="{00000000-0005-0000-0000-00006C910000}"/>
    <cellStyle name="Normal 55 2 8" xfId="37229" xr:uid="{00000000-0005-0000-0000-00006D910000}"/>
    <cellStyle name="Normal 55 2 9" xfId="37230" xr:uid="{00000000-0005-0000-0000-00006E910000}"/>
    <cellStyle name="Normal 55 2_Tabla M" xfId="37231" xr:uid="{00000000-0005-0000-0000-00006F910000}"/>
    <cellStyle name="Normal 55 20" xfId="37232" xr:uid="{00000000-0005-0000-0000-000070910000}"/>
    <cellStyle name="Normal 55 20 10" xfId="37233" xr:uid="{00000000-0005-0000-0000-000071910000}"/>
    <cellStyle name="Normal 55 20 2" xfId="37234" xr:uid="{00000000-0005-0000-0000-000072910000}"/>
    <cellStyle name="Normal 55 20 3" xfId="37235" xr:uid="{00000000-0005-0000-0000-000073910000}"/>
    <cellStyle name="Normal 55 20 4" xfId="37236" xr:uid="{00000000-0005-0000-0000-000074910000}"/>
    <cellStyle name="Normal 55 20 5" xfId="37237" xr:uid="{00000000-0005-0000-0000-000075910000}"/>
    <cellStyle name="Normal 55 20 6" xfId="37238" xr:uid="{00000000-0005-0000-0000-000076910000}"/>
    <cellStyle name="Normal 55 20 7" xfId="37239" xr:uid="{00000000-0005-0000-0000-000077910000}"/>
    <cellStyle name="Normal 55 20 8" xfId="37240" xr:uid="{00000000-0005-0000-0000-000078910000}"/>
    <cellStyle name="Normal 55 20 9" xfId="37241" xr:uid="{00000000-0005-0000-0000-000079910000}"/>
    <cellStyle name="Normal 55 20_Tabla M" xfId="37242" xr:uid="{00000000-0005-0000-0000-00007A910000}"/>
    <cellStyle name="Normal 55 21" xfId="37243" xr:uid="{00000000-0005-0000-0000-00007B910000}"/>
    <cellStyle name="Normal 55 21 10" xfId="37244" xr:uid="{00000000-0005-0000-0000-00007C910000}"/>
    <cellStyle name="Normal 55 21 2" xfId="37245" xr:uid="{00000000-0005-0000-0000-00007D910000}"/>
    <cellStyle name="Normal 55 21 3" xfId="37246" xr:uid="{00000000-0005-0000-0000-00007E910000}"/>
    <cellStyle name="Normal 55 21 4" xfId="37247" xr:uid="{00000000-0005-0000-0000-00007F910000}"/>
    <cellStyle name="Normal 55 21 5" xfId="37248" xr:uid="{00000000-0005-0000-0000-000080910000}"/>
    <cellStyle name="Normal 55 21 6" xfId="37249" xr:uid="{00000000-0005-0000-0000-000081910000}"/>
    <cellStyle name="Normal 55 21 7" xfId="37250" xr:uid="{00000000-0005-0000-0000-000082910000}"/>
    <cellStyle name="Normal 55 21 8" xfId="37251" xr:uid="{00000000-0005-0000-0000-000083910000}"/>
    <cellStyle name="Normal 55 21 9" xfId="37252" xr:uid="{00000000-0005-0000-0000-000084910000}"/>
    <cellStyle name="Normal 55 21_Tabla M" xfId="37253" xr:uid="{00000000-0005-0000-0000-000085910000}"/>
    <cellStyle name="Normal 55 22" xfId="37254" xr:uid="{00000000-0005-0000-0000-000086910000}"/>
    <cellStyle name="Normal 55 22 10" xfId="37255" xr:uid="{00000000-0005-0000-0000-000087910000}"/>
    <cellStyle name="Normal 55 22 2" xfId="37256" xr:uid="{00000000-0005-0000-0000-000088910000}"/>
    <cellStyle name="Normal 55 22 3" xfId="37257" xr:uid="{00000000-0005-0000-0000-000089910000}"/>
    <cellStyle name="Normal 55 22 4" xfId="37258" xr:uid="{00000000-0005-0000-0000-00008A910000}"/>
    <cellStyle name="Normal 55 22 5" xfId="37259" xr:uid="{00000000-0005-0000-0000-00008B910000}"/>
    <cellStyle name="Normal 55 22 6" xfId="37260" xr:uid="{00000000-0005-0000-0000-00008C910000}"/>
    <cellStyle name="Normal 55 22 7" xfId="37261" xr:uid="{00000000-0005-0000-0000-00008D910000}"/>
    <cellStyle name="Normal 55 22 8" xfId="37262" xr:uid="{00000000-0005-0000-0000-00008E910000}"/>
    <cellStyle name="Normal 55 22 9" xfId="37263" xr:uid="{00000000-0005-0000-0000-00008F910000}"/>
    <cellStyle name="Normal 55 22_Tabla M" xfId="37264" xr:uid="{00000000-0005-0000-0000-000090910000}"/>
    <cellStyle name="Normal 55 23" xfId="37265" xr:uid="{00000000-0005-0000-0000-000091910000}"/>
    <cellStyle name="Normal 55 23 10" xfId="37266" xr:uid="{00000000-0005-0000-0000-000092910000}"/>
    <cellStyle name="Normal 55 23 2" xfId="37267" xr:uid="{00000000-0005-0000-0000-000093910000}"/>
    <cellStyle name="Normal 55 23 3" xfId="37268" xr:uid="{00000000-0005-0000-0000-000094910000}"/>
    <cellStyle name="Normal 55 23 4" xfId="37269" xr:uid="{00000000-0005-0000-0000-000095910000}"/>
    <cellStyle name="Normal 55 23 5" xfId="37270" xr:uid="{00000000-0005-0000-0000-000096910000}"/>
    <cellStyle name="Normal 55 23 6" xfId="37271" xr:uid="{00000000-0005-0000-0000-000097910000}"/>
    <cellStyle name="Normal 55 23 7" xfId="37272" xr:uid="{00000000-0005-0000-0000-000098910000}"/>
    <cellStyle name="Normal 55 23 8" xfId="37273" xr:uid="{00000000-0005-0000-0000-000099910000}"/>
    <cellStyle name="Normal 55 23 9" xfId="37274" xr:uid="{00000000-0005-0000-0000-00009A910000}"/>
    <cellStyle name="Normal 55 23_Tabla M" xfId="37275" xr:uid="{00000000-0005-0000-0000-00009B910000}"/>
    <cellStyle name="Normal 55 24" xfId="37276" xr:uid="{00000000-0005-0000-0000-00009C910000}"/>
    <cellStyle name="Normal 55 24 10" xfId="37277" xr:uid="{00000000-0005-0000-0000-00009D910000}"/>
    <cellStyle name="Normal 55 24 2" xfId="37278" xr:uid="{00000000-0005-0000-0000-00009E910000}"/>
    <cellStyle name="Normal 55 24 3" xfId="37279" xr:uid="{00000000-0005-0000-0000-00009F910000}"/>
    <cellStyle name="Normal 55 24 4" xfId="37280" xr:uid="{00000000-0005-0000-0000-0000A0910000}"/>
    <cellStyle name="Normal 55 24 5" xfId="37281" xr:uid="{00000000-0005-0000-0000-0000A1910000}"/>
    <cellStyle name="Normal 55 24 6" xfId="37282" xr:uid="{00000000-0005-0000-0000-0000A2910000}"/>
    <cellStyle name="Normal 55 24 7" xfId="37283" xr:uid="{00000000-0005-0000-0000-0000A3910000}"/>
    <cellStyle name="Normal 55 24 8" xfId="37284" xr:uid="{00000000-0005-0000-0000-0000A4910000}"/>
    <cellStyle name="Normal 55 24 9" xfId="37285" xr:uid="{00000000-0005-0000-0000-0000A5910000}"/>
    <cellStyle name="Normal 55 24_Tabla M" xfId="37286" xr:uid="{00000000-0005-0000-0000-0000A6910000}"/>
    <cellStyle name="Normal 55 25" xfId="37287" xr:uid="{00000000-0005-0000-0000-0000A7910000}"/>
    <cellStyle name="Normal 55 25 10" xfId="37288" xr:uid="{00000000-0005-0000-0000-0000A8910000}"/>
    <cellStyle name="Normal 55 25 2" xfId="37289" xr:uid="{00000000-0005-0000-0000-0000A9910000}"/>
    <cellStyle name="Normal 55 25 3" xfId="37290" xr:uid="{00000000-0005-0000-0000-0000AA910000}"/>
    <cellStyle name="Normal 55 25 4" xfId="37291" xr:uid="{00000000-0005-0000-0000-0000AB910000}"/>
    <cellStyle name="Normal 55 25 5" xfId="37292" xr:uid="{00000000-0005-0000-0000-0000AC910000}"/>
    <cellStyle name="Normal 55 25 6" xfId="37293" xr:uid="{00000000-0005-0000-0000-0000AD910000}"/>
    <cellStyle name="Normal 55 25 7" xfId="37294" xr:uid="{00000000-0005-0000-0000-0000AE910000}"/>
    <cellStyle name="Normal 55 25 8" xfId="37295" xr:uid="{00000000-0005-0000-0000-0000AF910000}"/>
    <cellStyle name="Normal 55 25 9" xfId="37296" xr:uid="{00000000-0005-0000-0000-0000B0910000}"/>
    <cellStyle name="Normal 55 25_Tabla M" xfId="37297" xr:uid="{00000000-0005-0000-0000-0000B1910000}"/>
    <cellStyle name="Normal 55 26" xfId="37298" xr:uid="{00000000-0005-0000-0000-0000B2910000}"/>
    <cellStyle name="Normal 55 26 10" xfId="37299" xr:uid="{00000000-0005-0000-0000-0000B3910000}"/>
    <cellStyle name="Normal 55 26 2" xfId="37300" xr:uid="{00000000-0005-0000-0000-0000B4910000}"/>
    <cellStyle name="Normal 55 26 3" xfId="37301" xr:uid="{00000000-0005-0000-0000-0000B5910000}"/>
    <cellStyle name="Normal 55 26 4" xfId="37302" xr:uid="{00000000-0005-0000-0000-0000B6910000}"/>
    <cellStyle name="Normal 55 26 5" xfId="37303" xr:uid="{00000000-0005-0000-0000-0000B7910000}"/>
    <cellStyle name="Normal 55 26 6" xfId="37304" xr:uid="{00000000-0005-0000-0000-0000B8910000}"/>
    <cellStyle name="Normal 55 26 7" xfId="37305" xr:uid="{00000000-0005-0000-0000-0000B9910000}"/>
    <cellStyle name="Normal 55 26 8" xfId="37306" xr:uid="{00000000-0005-0000-0000-0000BA910000}"/>
    <cellStyle name="Normal 55 26 9" xfId="37307" xr:uid="{00000000-0005-0000-0000-0000BB910000}"/>
    <cellStyle name="Normal 55 26_Tabla M" xfId="37308" xr:uid="{00000000-0005-0000-0000-0000BC910000}"/>
    <cellStyle name="Normal 55 27" xfId="37309" xr:uid="{00000000-0005-0000-0000-0000BD910000}"/>
    <cellStyle name="Normal 55 27 10" xfId="37310" xr:uid="{00000000-0005-0000-0000-0000BE910000}"/>
    <cellStyle name="Normal 55 27 2" xfId="37311" xr:uid="{00000000-0005-0000-0000-0000BF910000}"/>
    <cellStyle name="Normal 55 27 3" xfId="37312" xr:uid="{00000000-0005-0000-0000-0000C0910000}"/>
    <cellStyle name="Normal 55 27 4" xfId="37313" xr:uid="{00000000-0005-0000-0000-0000C1910000}"/>
    <cellStyle name="Normal 55 27 5" xfId="37314" xr:uid="{00000000-0005-0000-0000-0000C2910000}"/>
    <cellStyle name="Normal 55 27 6" xfId="37315" xr:uid="{00000000-0005-0000-0000-0000C3910000}"/>
    <cellStyle name="Normal 55 27 7" xfId="37316" xr:uid="{00000000-0005-0000-0000-0000C4910000}"/>
    <cellStyle name="Normal 55 27 8" xfId="37317" xr:uid="{00000000-0005-0000-0000-0000C5910000}"/>
    <cellStyle name="Normal 55 27 9" xfId="37318" xr:uid="{00000000-0005-0000-0000-0000C6910000}"/>
    <cellStyle name="Normal 55 27_Tabla M" xfId="37319" xr:uid="{00000000-0005-0000-0000-0000C7910000}"/>
    <cellStyle name="Normal 55 28" xfId="37320" xr:uid="{00000000-0005-0000-0000-0000C8910000}"/>
    <cellStyle name="Normal 55 28 10" xfId="37321" xr:uid="{00000000-0005-0000-0000-0000C9910000}"/>
    <cellStyle name="Normal 55 28 2" xfId="37322" xr:uid="{00000000-0005-0000-0000-0000CA910000}"/>
    <cellStyle name="Normal 55 28 3" xfId="37323" xr:uid="{00000000-0005-0000-0000-0000CB910000}"/>
    <cellStyle name="Normal 55 28 4" xfId="37324" xr:uid="{00000000-0005-0000-0000-0000CC910000}"/>
    <cellStyle name="Normal 55 28 5" xfId="37325" xr:uid="{00000000-0005-0000-0000-0000CD910000}"/>
    <cellStyle name="Normal 55 28 6" xfId="37326" xr:uid="{00000000-0005-0000-0000-0000CE910000}"/>
    <cellStyle name="Normal 55 28 7" xfId="37327" xr:uid="{00000000-0005-0000-0000-0000CF910000}"/>
    <cellStyle name="Normal 55 28 8" xfId="37328" xr:uid="{00000000-0005-0000-0000-0000D0910000}"/>
    <cellStyle name="Normal 55 28 9" xfId="37329" xr:uid="{00000000-0005-0000-0000-0000D1910000}"/>
    <cellStyle name="Normal 55 28_Tabla M" xfId="37330" xr:uid="{00000000-0005-0000-0000-0000D2910000}"/>
    <cellStyle name="Normal 55 29" xfId="37331" xr:uid="{00000000-0005-0000-0000-0000D3910000}"/>
    <cellStyle name="Normal 55 29 10" xfId="37332" xr:uid="{00000000-0005-0000-0000-0000D4910000}"/>
    <cellStyle name="Normal 55 29 2" xfId="37333" xr:uid="{00000000-0005-0000-0000-0000D5910000}"/>
    <cellStyle name="Normal 55 29 3" xfId="37334" xr:uid="{00000000-0005-0000-0000-0000D6910000}"/>
    <cellStyle name="Normal 55 29 4" xfId="37335" xr:uid="{00000000-0005-0000-0000-0000D7910000}"/>
    <cellStyle name="Normal 55 29 5" xfId="37336" xr:uid="{00000000-0005-0000-0000-0000D8910000}"/>
    <cellStyle name="Normal 55 29 6" xfId="37337" xr:uid="{00000000-0005-0000-0000-0000D9910000}"/>
    <cellStyle name="Normal 55 29 7" xfId="37338" xr:uid="{00000000-0005-0000-0000-0000DA910000}"/>
    <cellStyle name="Normal 55 29 8" xfId="37339" xr:uid="{00000000-0005-0000-0000-0000DB910000}"/>
    <cellStyle name="Normal 55 29 9" xfId="37340" xr:uid="{00000000-0005-0000-0000-0000DC910000}"/>
    <cellStyle name="Normal 55 29_Tabla M" xfId="37341" xr:uid="{00000000-0005-0000-0000-0000DD910000}"/>
    <cellStyle name="Normal 55 3" xfId="5184" xr:uid="{00000000-0005-0000-0000-000040140000}"/>
    <cellStyle name="Normal 55 3 10" xfId="37342" xr:uid="{00000000-0005-0000-0000-0000DE910000}"/>
    <cellStyle name="Normal 55 3 11" xfId="49720" xr:uid="{00000000-0005-0000-0000-000038C20000}"/>
    <cellStyle name="Normal 55 3 12" xfId="50104" xr:uid="{00000000-0005-0000-0000-0000B8C30000}"/>
    <cellStyle name="Normal 55 3 13" xfId="10699" xr:uid="{00000000-0005-0000-0000-0000CB290000}"/>
    <cellStyle name="Normal 55 3 2" xfId="13308" xr:uid="{00000000-0005-0000-0000-0000FC330000}"/>
    <cellStyle name="Normal 55 3 2 2" xfId="13612" xr:uid="{00000000-0005-0000-0000-00002C350000}"/>
    <cellStyle name="Normal 55 3 2 3" xfId="49814" xr:uid="{00000000-0005-0000-0000-000096C20000}"/>
    <cellStyle name="Normal 55 3 2 4" xfId="50198" xr:uid="{00000000-0005-0000-0000-000016C40000}"/>
    <cellStyle name="Normal 55 3 3" xfId="13404" xr:uid="{00000000-0005-0000-0000-00005C340000}"/>
    <cellStyle name="Normal 55 3 3 2" xfId="13705" xr:uid="{00000000-0005-0000-0000-000089350000}"/>
    <cellStyle name="Normal 55 3 3 3" xfId="49907" xr:uid="{00000000-0005-0000-0000-0000F3C20000}"/>
    <cellStyle name="Normal 55 3 3 4" xfId="50291" xr:uid="{00000000-0005-0000-0000-000073C40000}"/>
    <cellStyle name="Normal 55 3 4" xfId="13208" xr:uid="{00000000-0005-0000-0000-000098330000}"/>
    <cellStyle name="Normal 55 3 5" xfId="13519" xr:uid="{00000000-0005-0000-0000-0000CF340000}"/>
    <cellStyle name="Normal 55 3 6" xfId="37343" xr:uid="{00000000-0005-0000-0000-0000DF910000}"/>
    <cellStyle name="Normal 55 3 7" xfId="37344" xr:uid="{00000000-0005-0000-0000-0000E0910000}"/>
    <cellStyle name="Normal 55 3 8" xfId="37345" xr:uid="{00000000-0005-0000-0000-0000E1910000}"/>
    <cellStyle name="Normal 55 3 9" xfId="37346" xr:uid="{00000000-0005-0000-0000-0000E2910000}"/>
    <cellStyle name="Normal 55 3_Tabla M" xfId="37347" xr:uid="{00000000-0005-0000-0000-0000E3910000}"/>
    <cellStyle name="Normal 55 30" xfId="37348" xr:uid="{00000000-0005-0000-0000-0000E4910000}"/>
    <cellStyle name="Normal 55 30 10" xfId="37349" xr:uid="{00000000-0005-0000-0000-0000E5910000}"/>
    <cellStyle name="Normal 55 30 2" xfId="37350" xr:uid="{00000000-0005-0000-0000-0000E6910000}"/>
    <cellStyle name="Normal 55 30 3" xfId="37351" xr:uid="{00000000-0005-0000-0000-0000E7910000}"/>
    <cellStyle name="Normal 55 30 4" xfId="37352" xr:uid="{00000000-0005-0000-0000-0000E8910000}"/>
    <cellStyle name="Normal 55 30 5" xfId="37353" xr:uid="{00000000-0005-0000-0000-0000E9910000}"/>
    <cellStyle name="Normal 55 30 6" xfId="37354" xr:uid="{00000000-0005-0000-0000-0000EA910000}"/>
    <cellStyle name="Normal 55 30 7" xfId="37355" xr:uid="{00000000-0005-0000-0000-0000EB910000}"/>
    <cellStyle name="Normal 55 30 8" xfId="37356" xr:uid="{00000000-0005-0000-0000-0000EC910000}"/>
    <cellStyle name="Normal 55 30 9" xfId="37357" xr:uid="{00000000-0005-0000-0000-0000ED910000}"/>
    <cellStyle name="Normal 55 30_Tabla M" xfId="37358" xr:uid="{00000000-0005-0000-0000-0000EE910000}"/>
    <cellStyle name="Normal 55 31" xfId="37359" xr:uid="{00000000-0005-0000-0000-0000EF910000}"/>
    <cellStyle name="Normal 55 31 10" xfId="37360" xr:uid="{00000000-0005-0000-0000-0000F0910000}"/>
    <cellStyle name="Normal 55 31 2" xfId="37361" xr:uid="{00000000-0005-0000-0000-0000F1910000}"/>
    <cellStyle name="Normal 55 31 3" xfId="37362" xr:uid="{00000000-0005-0000-0000-0000F2910000}"/>
    <cellStyle name="Normal 55 31 4" xfId="37363" xr:uid="{00000000-0005-0000-0000-0000F3910000}"/>
    <cellStyle name="Normal 55 31 5" xfId="37364" xr:uid="{00000000-0005-0000-0000-0000F4910000}"/>
    <cellStyle name="Normal 55 31 6" xfId="37365" xr:uid="{00000000-0005-0000-0000-0000F5910000}"/>
    <cellStyle name="Normal 55 31 7" xfId="37366" xr:uid="{00000000-0005-0000-0000-0000F6910000}"/>
    <cellStyle name="Normal 55 31 8" xfId="37367" xr:uid="{00000000-0005-0000-0000-0000F7910000}"/>
    <cellStyle name="Normal 55 31 9" xfId="37368" xr:uid="{00000000-0005-0000-0000-0000F8910000}"/>
    <cellStyle name="Normal 55 31_Tabla M" xfId="37369" xr:uid="{00000000-0005-0000-0000-0000F9910000}"/>
    <cellStyle name="Normal 55 32" xfId="37370" xr:uid="{00000000-0005-0000-0000-0000FA910000}"/>
    <cellStyle name="Normal 55 32 10" xfId="37371" xr:uid="{00000000-0005-0000-0000-0000FB910000}"/>
    <cellStyle name="Normal 55 32 2" xfId="37372" xr:uid="{00000000-0005-0000-0000-0000FC910000}"/>
    <cellStyle name="Normal 55 32 3" xfId="37373" xr:uid="{00000000-0005-0000-0000-0000FD910000}"/>
    <cellStyle name="Normal 55 32 4" xfId="37374" xr:uid="{00000000-0005-0000-0000-0000FE910000}"/>
    <cellStyle name="Normal 55 32 5" xfId="37375" xr:uid="{00000000-0005-0000-0000-0000FF910000}"/>
    <cellStyle name="Normal 55 32 6" xfId="37376" xr:uid="{00000000-0005-0000-0000-000000920000}"/>
    <cellStyle name="Normal 55 32 7" xfId="37377" xr:uid="{00000000-0005-0000-0000-000001920000}"/>
    <cellStyle name="Normal 55 32 8" xfId="37378" xr:uid="{00000000-0005-0000-0000-000002920000}"/>
    <cellStyle name="Normal 55 32 9" xfId="37379" xr:uid="{00000000-0005-0000-0000-000003920000}"/>
    <cellStyle name="Normal 55 32_Tabla M" xfId="37380" xr:uid="{00000000-0005-0000-0000-000004920000}"/>
    <cellStyle name="Normal 55 33" xfId="37381" xr:uid="{00000000-0005-0000-0000-000005920000}"/>
    <cellStyle name="Normal 55 33 10" xfId="37382" xr:uid="{00000000-0005-0000-0000-000006920000}"/>
    <cellStyle name="Normal 55 33 2" xfId="37383" xr:uid="{00000000-0005-0000-0000-000007920000}"/>
    <cellStyle name="Normal 55 33 3" xfId="37384" xr:uid="{00000000-0005-0000-0000-000008920000}"/>
    <cellStyle name="Normal 55 33 4" xfId="37385" xr:uid="{00000000-0005-0000-0000-000009920000}"/>
    <cellStyle name="Normal 55 33 5" xfId="37386" xr:uid="{00000000-0005-0000-0000-00000A920000}"/>
    <cellStyle name="Normal 55 33 6" xfId="37387" xr:uid="{00000000-0005-0000-0000-00000B920000}"/>
    <cellStyle name="Normal 55 33 7" xfId="37388" xr:uid="{00000000-0005-0000-0000-00000C920000}"/>
    <cellStyle name="Normal 55 33 8" xfId="37389" xr:uid="{00000000-0005-0000-0000-00000D920000}"/>
    <cellStyle name="Normal 55 33 9" xfId="37390" xr:uid="{00000000-0005-0000-0000-00000E920000}"/>
    <cellStyle name="Normal 55 33_Tabla M" xfId="37391" xr:uid="{00000000-0005-0000-0000-00000F920000}"/>
    <cellStyle name="Normal 55 34" xfId="37392" xr:uid="{00000000-0005-0000-0000-000010920000}"/>
    <cellStyle name="Normal 55 34 10" xfId="37393" xr:uid="{00000000-0005-0000-0000-000011920000}"/>
    <cellStyle name="Normal 55 34 2" xfId="37394" xr:uid="{00000000-0005-0000-0000-000012920000}"/>
    <cellStyle name="Normal 55 34 3" xfId="37395" xr:uid="{00000000-0005-0000-0000-000013920000}"/>
    <cellStyle name="Normal 55 34 4" xfId="37396" xr:uid="{00000000-0005-0000-0000-000014920000}"/>
    <cellStyle name="Normal 55 34 5" xfId="37397" xr:uid="{00000000-0005-0000-0000-000015920000}"/>
    <cellStyle name="Normal 55 34 6" xfId="37398" xr:uid="{00000000-0005-0000-0000-000016920000}"/>
    <cellStyle name="Normal 55 34 7" xfId="37399" xr:uid="{00000000-0005-0000-0000-000017920000}"/>
    <cellStyle name="Normal 55 34 8" xfId="37400" xr:uid="{00000000-0005-0000-0000-000018920000}"/>
    <cellStyle name="Normal 55 34 9" xfId="37401" xr:uid="{00000000-0005-0000-0000-000019920000}"/>
    <cellStyle name="Normal 55 34_Tabla M" xfId="37402" xr:uid="{00000000-0005-0000-0000-00001A920000}"/>
    <cellStyle name="Normal 55 35" xfId="37403" xr:uid="{00000000-0005-0000-0000-00001B920000}"/>
    <cellStyle name="Normal 55 35 10" xfId="37404" xr:uid="{00000000-0005-0000-0000-00001C920000}"/>
    <cellStyle name="Normal 55 35 2" xfId="37405" xr:uid="{00000000-0005-0000-0000-00001D920000}"/>
    <cellStyle name="Normal 55 35 3" xfId="37406" xr:uid="{00000000-0005-0000-0000-00001E920000}"/>
    <cellStyle name="Normal 55 35 4" xfId="37407" xr:uid="{00000000-0005-0000-0000-00001F920000}"/>
    <cellStyle name="Normal 55 35 5" xfId="37408" xr:uid="{00000000-0005-0000-0000-000020920000}"/>
    <cellStyle name="Normal 55 35 6" xfId="37409" xr:uid="{00000000-0005-0000-0000-000021920000}"/>
    <cellStyle name="Normal 55 35 7" xfId="37410" xr:uid="{00000000-0005-0000-0000-000022920000}"/>
    <cellStyle name="Normal 55 35 8" xfId="37411" xr:uid="{00000000-0005-0000-0000-000023920000}"/>
    <cellStyle name="Normal 55 35 9" xfId="37412" xr:uid="{00000000-0005-0000-0000-000024920000}"/>
    <cellStyle name="Normal 55 35_Tabla M" xfId="37413" xr:uid="{00000000-0005-0000-0000-000025920000}"/>
    <cellStyle name="Normal 55 36" xfId="37414" xr:uid="{00000000-0005-0000-0000-000026920000}"/>
    <cellStyle name="Normal 55 36 10" xfId="37415" xr:uid="{00000000-0005-0000-0000-000027920000}"/>
    <cellStyle name="Normal 55 36 2" xfId="37416" xr:uid="{00000000-0005-0000-0000-000028920000}"/>
    <cellStyle name="Normal 55 36 3" xfId="37417" xr:uid="{00000000-0005-0000-0000-000029920000}"/>
    <cellStyle name="Normal 55 36 4" xfId="37418" xr:uid="{00000000-0005-0000-0000-00002A920000}"/>
    <cellStyle name="Normal 55 36 5" xfId="37419" xr:uid="{00000000-0005-0000-0000-00002B920000}"/>
    <cellStyle name="Normal 55 36 6" xfId="37420" xr:uid="{00000000-0005-0000-0000-00002C920000}"/>
    <cellStyle name="Normal 55 36 7" xfId="37421" xr:uid="{00000000-0005-0000-0000-00002D920000}"/>
    <cellStyle name="Normal 55 36 8" xfId="37422" xr:uid="{00000000-0005-0000-0000-00002E920000}"/>
    <cellStyle name="Normal 55 36 9" xfId="37423" xr:uid="{00000000-0005-0000-0000-00002F920000}"/>
    <cellStyle name="Normal 55 36_Tabla M" xfId="37424" xr:uid="{00000000-0005-0000-0000-000030920000}"/>
    <cellStyle name="Normal 55 37" xfId="37425" xr:uid="{00000000-0005-0000-0000-000031920000}"/>
    <cellStyle name="Normal 55 37 10" xfId="37426" xr:uid="{00000000-0005-0000-0000-000032920000}"/>
    <cellStyle name="Normal 55 37 2" xfId="37427" xr:uid="{00000000-0005-0000-0000-000033920000}"/>
    <cellStyle name="Normal 55 37 3" xfId="37428" xr:uid="{00000000-0005-0000-0000-000034920000}"/>
    <cellStyle name="Normal 55 37 4" xfId="37429" xr:uid="{00000000-0005-0000-0000-000035920000}"/>
    <cellStyle name="Normal 55 37 5" xfId="37430" xr:uid="{00000000-0005-0000-0000-000036920000}"/>
    <cellStyle name="Normal 55 37 6" xfId="37431" xr:uid="{00000000-0005-0000-0000-000037920000}"/>
    <cellStyle name="Normal 55 37 7" xfId="37432" xr:uid="{00000000-0005-0000-0000-000038920000}"/>
    <cellStyle name="Normal 55 37 8" xfId="37433" xr:uid="{00000000-0005-0000-0000-000039920000}"/>
    <cellStyle name="Normal 55 37 9" xfId="37434" xr:uid="{00000000-0005-0000-0000-00003A920000}"/>
    <cellStyle name="Normal 55 37_Tabla M" xfId="37435" xr:uid="{00000000-0005-0000-0000-00003B920000}"/>
    <cellStyle name="Normal 55 38" xfId="37436" xr:uid="{00000000-0005-0000-0000-00003C920000}"/>
    <cellStyle name="Normal 55 38 10" xfId="37437" xr:uid="{00000000-0005-0000-0000-00003D920000}"/>
    <cellStyle name="Normal 55 38 2" xfId="37438" xr:uid="{00000000-0005-0000-0000-00003E920000}"/>
    <cellStyle name="Normal 55 38 3" xfId="37439" xr:uid="{00000000-0005-0000-0000-00003F920000}"/>
    <cellStyle name="Normal 55 38 4" xfId="37440" xr:uid="{00000000-0005-0000-0000-000040920000}"/>
    <cellStyle name="Normal 55 38 5" xfId="37441" xr:uid="{00000000-0005-0000-0000-000041920000}"/>
    <cellStyle name="Normal 55 38 6" xfId="37442" xr:uid="{00000000-0005-0000-0000-000042920000}"/>
    <cellStyle name="Normal 55 38 7" xfId="37443" xr:uid="{00000000-0005-0000-0000-000043920000}"/>
    <cellStyle name="Normal 55 38 8" xfId="37444" xr:uid="{00000000-0005-0000-0000-000044920000}"/>
    <cellStyle name="Normal 55 38 9" xfId="37445" xr:uid="{00000000-0005-0000-0000-000045920000}"/>
    <cellStyle name="Normal 55 38_Tabla M" xfId="37446" xr:uid="{00000000-0005-0000-0000-000046920000}"/>
    <cellStyle name="Normal 55 39" xfId="37447" xr:uid="{00000000-0005-0000-0000-000047920000}"/>
    <cellStyle name="Normal 55 39 10" xfId="37448" xr:uid="{00000000-0005-0000-0000-000048920000}"/>
    <cellStyle name="Normal 55 39 2" xfId="37449" xr:uid="{00000000-0005-0000-0000-000049920000}"/>
    <cellStyle name="Normal 55 39 3" xfId="37450" xr:uid="{00000000-0005-0000-0000-00004A920000}"/>
    <cellStyle name="Normal 55 39 4" xfId="37451" xr:uid="{00000000-0005-0000-0000-00004B920000}"/>
    <cellStyle name="Normal 55 39 5" xfId="37452" xr:uid="{00000000-0005-0000-0000-00004C920000}"/>
    <cellStyle name="Normal 55 39 6" xfId="37453" xr:uid="{00000000-0005-0000-0000-00004D920000}"/>
    <cellStyle name="Normal 55 39 7" xfId="37454" xr:uid="{00000000-0005-0000-0000-00004E920000}"/>
    <cellStyle name="Normal 55 39 8" xfId="37455" xr:uid="{00000000-0005-0000-0000-00004F920000}"/>
    <cellStyle name="Normal 55 39 9" xfId="37456" xr:uid="{00000000-0005-0000-0000-000050920000}"/>
    <cellStyle name="Normal 55 39_Tabla M" xfId="37457" xr:uid="{00000000-0005-0000-0000-000051920000}"/>
    <cellStyle name="Normal 55 4" xfId="5973" xr:uid="{00000000-0005-0000-0000-000055170000}"/>
    <cellStyle name="Normal 55 4 10" xfId="37458" xr:uid="{00000000-0005-0000-0000-000052920000}"/>
    <cellStyle name="Normal 55 4 11" xfId="49752" xr:uid="{00000000-0005-0000-0000-000058C20000}"/>
    <cellStyle name="Normal 55 4 12" xfId="50136" xr:uid="{00000000-0005-0000-0000-0000D8C30000}"/>
    <cellStyle name="Normal 55 4 13" xfId="13246" xr:uid="{00000000-0005-0000-0000-0000BE330000}"/>
    <cellStyle name="Normal 55 4 2" xfId="13550" xr:uid="{00000000-0005-0000-0000-0000EE340000}"/>
    <cellStyle name="Normal 55 4 3" xfId="37459" xr:uid="{00000000-0005-0000-0000-000053920000}"/>
    <cellStyle name="Normal 55 4 4" xfId="37460" xr:uid="{00000000-0005-0000-0000-000054920000}"/>
    <cellStyle name="Normal 55 4 5" xfId="37461" xr:uid="{00000000-0005-0000-0000-000055920000}"/>
    <cellStyle name="Normal 55 4 6" xfId="37462" xr:uid="{00000000-0005-0000-0000-000056920000}"/>
    <cellStyle name="Normal 55 4 7" xfId="37463" xr:uid="{00000000-0005-0000-0000-000057920000}"/>
    <cellStyle name="Normal 55 4 8" xfId="37464" xr:uid="{00000000-0005-0000-0000-000058920000}"/>
    <cellStyle name="Normal 55 4 9" xfId="37465" xr:uid="{00000000-0005-0000-0000-000059920000}"/>
    <cellStyle name="Normal 55 4_Tabla M" xfId="37466" xr:uid="{00000000-0005-0000-0000-00005A920000}"/>
    <cellStyle name="Normal 55 40" xfId="37467" xr:uid="{00000000-0005-0000-0000-00005B920000}"/>
    <cellStyle name="Normal 55 40 10" xfId="37468" xr:uid="{00000000-0005-0000-0000-00005C920000}"/>
    <cellStyle name="Normal 55 40 2" xfId="37469" xr:uid="{00000000-0005-0000-0000-00005D920000}"/>
    <cellStyle name="Normal 55 40 3" xfId="37470" xr:uid="{00000000-0005-0000-0000-00005E920000}"/>
    <cellStyle name="Normal 55 40 4" xfId="37471" xr:uid="{00000000-0005-0000-0000-00005F920000}"/>
    <cellStyle name="Normal 55 40 5" xfId="37472" xr:uid="{00000000-0005-0000-0000-000060920000}"/>
    <cellStyle name="Normal 55 40 6" xfId="37473" xr:uid="{00000000-0005-0000-0000-000061920000}"/>
    <cellStyle name="Normal 55 40 7" xfId="37474" xr:uid="{00000000-0005-0000-0000-000062920000}"/>
    <cellStyle name="Normal 55 40 8" xfId="37475" xr:uid="{00000000-0005-0000-0000-000063920000}"/>
    <cellStyle name="Normal 55 40 9" xfId="37476" xr:uid="{00000000-0005-0000-0000-000064920000}"/>
    <cellStyle name="Normal 55 40_Tabla M" xfId="37477" xr:uid="{00000000-0005-0000-0000-000065920000}"/>
    <cellStyle name="Normal 55 41" xfId="37478" xr:uid="{00000000-0005-0000-0000-000066920000}"/>
    <cellStyle name="Normal 55 41 10" xfId="37479" xr:uid="{00000000-0005-0000-0000-000067920000}"/>
    <cellStyle name="Normal 55 41 2" xfId="37480" xr:uid="{00000000-0005-0000-0000-000068920000}"/>
    <cellStyle name="Normal 55 41 3" xfId="37481" xr:uid="{00000000-0005-0000-0000-000069920000}"/>
    <cellStyle name="Normal 55 41 4" xfId="37482" xr:uid="{00000000-0005-0000-0000-00006A920000}"/>
    <cellStyle name="Normal 55 41 5" xfId="37483" xr:uid="{00000000-0005-0000-0000-00006B920000}"/>
    <cellStyle name="Normal 55 41 6" xfId="37484" xr:uid="{00000000-0005-0000-0000-00006C920000}"/>
    <cellStyle name="Normal 55 41 7" xfId="37485" xr:uid="{00000000-0005-0000-0000-00006D920000}"/>
    <cellStyle name="Normal 55 41 8" xfId="37486" xr:uid="{00000000-0005-0000-0000-00006E920000}"/>
    <cellStyle name="Normal 55 41 9" xfId="37487" xr:uid="{00000000-0005-0000-0000-00006F920000}"/>
    <cellStyle name="Normal 55 41_Tabla M" xfId="37488" xr:uid="{00000000-0005-0000-0000-000070920000}"/>
    <cellStyle name="Normal 55 42" xfId="37489" xr:uid="{00000000-0005-0000-0000-000071920000}"/>
    <cellStyle name="Normal 55 42 10" xfId="37490" xr:uid="{00000000-0005-0000-0000-000072920000}"/>
    <cellStyle name="Normal 55 42 2" xfId="37491" xr:uid="{00000000-0005-0000-0000-000073920000}"/>
    <cellStyle name="Normal 55 42 3" xfId="37492" xr:uid="{00000000-0005-0000-0000-000074920000}"/>
    <cellStyle name="Normal 55 42 4" xfId="37493" xr:uid="{00000000-0005-0000-0000-000075920000}"/>
    <cellStyle name="Normal 55 42 5" xfId="37494" xr:uid="{00000000-0005-0000-0000-000076920000}"/>
    <cellStyle name="Normal 55 42 6" xfId="37495" xr:uid="{00000000-0005-0000-0000-000077920000}"/>
    <cellStyle name="Normal 55 42 7" xfId="37496" xr:uid="{00000000-0005-0000-0000-000078920000}"/>
    <cellStyle name="Normal 55 42 8" xfId="37497" xr:uid="{00000000-0005-0000-0000-000079920000}"/>
    <cellStyle name="Normal 55 42 9" xfId="37498" xr:uid="{00000000-0005-0000-0000-00007A920000}"/>
    <cellStyle name="Normal 55 42_Tabla M" xfId="37499" xr:uid="{00000000-0005-0000-0000-00007B920000}"/>
    <cellStyle name="Normal 55 43" xfId="37500" xr:uid="{00000000-0005-0000-0000-00007C920000}"/>
    <cellStyle name="Normal 55 43 10" xfId="37501" xr:uid="{00000000-0005-0000-0000-00007D920000}"/>
    <cellStyle name="Normal 55 43 2" xfId="37502" xr:uid="{00000000-0005-0000-0000-00007E920000}"/>
    <cellStyle name="Normal 55 43 3" xfId="37503" xr:uid="{00000000-0005-0000-0000-00007F920000}"/>
    <cellStyle name="Normal 55 43 4" xfId="37504" xr:uid="{00000000-0005-0000-0000-000080920000}"/>
    <cellStyle name="Normal 55 43 5" xfId="37505" xr:uid="{00000000-0005-0000-0000-000081920000}"/>
    <cellStyle name="Normal 55 43 6" xfId="37506" xr:uid="{00000000-0005-0000-0000-000082920000}"/>
    <cellStyle name="Normal 55 43 7" xfId="37507" xr:uid="{00000000-0005-0000-0000-000083920000}"/>
    <cellStyle name="Normal 55 43 8" xfId="37508" xr:uid="{00000000-0005-0000-0000-000084920000}"/>
    <cellStyle name="Normal 55 43 9" xfId="37509" xr:uid="{00000000-0005-0000-0000-000085920000}"/>
    <cellStyle name="Normal 55 43_Tabla M" xfId="37510" xr:uid="{00000000-0005-0000-0000-000086920000}"/>
    <cellStyle name="Normal 55 44" xfId="37511" xr:uid="{00000000-0005-0000-0000-000087920000}"/>
    <cellStyle name="Normal 55 44 10" xfId="37512" xr:uid="{00000000-0005-0000-0000-000088920000}"/>
    <cellStyle name="Normal 55 44 2" xfId="37513" xr:uid="{00000000-0005-0000-0000-000089920000}"/>
    <cellStyle name="Normal 55 44 3" xfId="37514" xr:uid="{00000000-0005-0000-0000-00008A920000}"/>
    <cellStyle name="Normal 55 44 4" xfId="37515" xr:uid="{00000000-0005-0000-0000-00008B920000}"/>
    <cellStyle name="Normal 55 44 5" xfId="37516" xr:uid="{00000000-0005-0000-0000-00008C920000}"/>
    <cellStyle name="Normal 55 44 6" xfId="37517" xr:uid="{00000000-0005-0000-0000-00008D920000}"/>
    <cellStyle name="Normal 55 44 7" xfId="37518" xr:uid="{00000000-0005-0000-0000-00008E920000}"/>
    <cellStyle name="Normal 55 44 8" xfId="37519" xr:uid="{00000000-0005-0000-0000-00008F920000}"/>
    <cellStyle name="Normal 55 44 9" xfId="37520" xr:uid="{00000000-0005-0000-0000-000090920000}"/>
    <cellStyle name="Normal 55 44_Tabla M" xfId="37521" xr:uid="{00000000-0005-0000-0000-000091920000}"/>
    <cellStyle name="Normal 55 45" xfId="37522" xr:uid="{00000000-0005-0000-0000-000092920000}"/>
    <cellStyle name="Normal 55 45 10" xfId="37523" xr:uid="{00000000-0005-0000-0000-000093920000}"/>
    <cellStyle name="Normal 55 45 2" xfId="37524" xr:uid="{00000000-0005-0000-0000-000094920000}"/>
    <cellStyle name="Normal 55 45 3" xfId="37525" xr:uid="{00000000-0005-0000-0000-000095920000}"/>
    <cellStyle name="Normal 55 45 4" xfId="37526" xr:uid="{00000000-0005-0000-0000-000096920000}"/>
    <cellStyle name="Normal 55 45 5" xfId="37527" xr:uid="{00000000-0005-0000-0000-000097920000}"/>
    <cellStyle name="Normal 55 45 6" xfId="37528" xr:uid="{00000000-0005-0000-0000-000098920000}"/>
    <cellStyle name="Normal 55 45 7" xfId="37529" xr:uid="{00000000-0005-0000-0000-000099920000}"/>
    <cellStyle name="Normal 55 45 8" xfId="37530" xr:uid="{00000000-0005-0000-0000-00009A920000}"/>
    <cellStyle name="Normal 55 45 9" xfId="37531" xr:uid="{00000000-0005-0000-0000-00009B920000}"/>
    <cellStyle name="Normal 55 45_Tabla M" xfId="37532" xr:uid="{00000000-0005-0000-0000-00009C920000}"/>
    <cellStyle name="Normal 55 46" xfId="37533" xr:uid="{00000000-0005-0000-0000-00009D920000}"/>
    <cellStyle name="Normal 55 46 10" xfId="37534" xr:uid="{00000000-0005-0000-0000-00009E920000}"/>
    <cellStyle name="Normal 55 46 2" xfId="37535" xr:uid="{00000000-0005-0000-0000-00009F920000}"/>
    <cellStyle name="Normal 55 46 3" xfId="37536" xr:uid="{00000000-0005-0000-0000-0000A0920000}"/>
    <cellStyle name="Normal 55 46 4" xfId="37537" xr:uid="{00000000-0005-0000-0000-0000A1920000}"/>
    <cellStyle name="Normal 55 46 5" xfId="37538" xr:uid="{00000000-0005-0000-0000-0000A2920000}"/>
    <cellStyle name="Normal 55 46 6" xfId="37539" xr:uid="{00000000-0005-0000-0000-0000A3920000}"/>
    <cellStyle name="Normal 55 46 7" xfId="37540" xr:uid="{00000000-0005-0000-0000-0000A4920000}"/>
    <cellStyle name="Normal 55 46 8" xfId="37541" xr:uid="{00000000-0005-0000-0000-0000A5920000}"/>
    <cellStyle name="Normal 55 46 9" xfId="37542" xr:uid="{00000000-0005-0000-0000-0000A6920000}"/>
    <cellStyle name="Normal 55 46_Tabla M" xfId="37543" xr:uid="{00000000-0005-0000-0000-0000A7920000}"/>
    <cellStyle name="Normal 55 47" xfId="37544" xr:uid="{00000000-0005-0000-0000-0000A8920000}"/>
    <cellStyle name="Normal 55 47 10" xfId="37545" xr:uid="{00000000-0005-0000-0000-0000A9920000}"/>
    <cellStyle name="Normal 55 47 2" xfId="37546" xr:uid="{00000000-0005-0000-0000-0000AA920000}"/>
    <cellStyle name="Normal 55 47 3" xfId="37547" xr:uid="{00000000-0005-0000-0000-0000AB920000}"/>
    <cellStyle name="Normal 55 47 4" xfId="37548" xr:uid="{00000000-0005-0000-0000-0000AC920000}"/>
    <cellStyle name="Normal 55 47 5" xfId="37549" xr:uid="{00000000-0005-0000-0000-0000AD920000}"/>
    <cellStyle name="Normal 55 47 6" xfId="37550" xr:uid="{00000000-0005-0000-0000-0000AE920000}"/>
    <cellStyle name="Normal 55 47 7" xfId="37551" xr:uid="{00000000-0005-0000-0000-0000AF920000}"/>
    <cellStyle name="Normal 55 47 8" xfId="37552" xr:uid="{00000000-0005-0000-0000-0000B0920000}"/>
    <cellStyle name="Normal 55 47 9" xfId="37553" xr:uid="{00000000-0005-0000-0000-0000B1920000}"/>
    <cellStyle name="Normal 55 47_Tabla M" xfId="37554" xr:uid="{00000000-0005-0000-0000-0000B2920000}"/>
    <cellStyle name="Normal 55 48" xfId="37555" xr:uid="{00000000-0005-0000-0000-0000B3920000}"/>
    <cellStyle name="Normal 55 48 10" xfId="37556" xr:uid="{00000000-0005-0000-0000-0000B4920000}"/>
    <cellStyle name="Normal 55 48 2" xfId="37557" xr:uid="{00000000-0005-0000-0000-0000B5920000}"/>
    <cellStyle name="Normal 55 48 3" xfId="37558" xr:uid="{00000000-0005-0000-0000-0000B6920000}"/>
    <cellStyle name="Normal 55 48 4" xfId="37559" xr:uid="{00000000-0005-0000-0000-0000B7920000}"/>
    <cellStyle name="Normal 55 48 5" xfId="37560" xr:uid="{00000000-0005-0000-0000-0000B8920000}"/>
    <cellStyle name="Normal 55 48 6" xfId="37561" xr:uid="{00000000-0005-0000-0000-0000B9920000}"/>
    <cellStyle name="Normal 55 48 7" xfId="37562" xr:uid="{00000000-0005-0000-0000-0000BA920000}"/>
    <cellStyle name="Normal 55 48 8" xfId="37563" xr:uid="{00000000-0005-0000-0000-0000BB920000}"/>
    <cellStyle name="Normal 55 48 9" xfId="37564" xr:uid="{00000000-0005-0000-0000-0000BC920000}"/>
    <cellStyle name="Normal 55 48_Tabla M" xfId="37565" xr:uid="{00000000-0005-0000-0000-0000BD920000}"/>
    <cellStyle name="Normal 55 49" xfId="37566" xr:uid="{00000000-0005-0000-0000-0000BE920000}"/>
    <cellStyle name="Normal 55 49 10" xfId="37567" xr:uid="{00000000-0005-0000-0000-0000BF920000}"/>
    <cellStyle name="Normal 55 49 2" xfId="37568" xr:uid="{00000000-0005-0000-0000-0000C0920000}"/>
    <cellStyle name="Normal 55 49 3" xfId="37569" xr:uid="{00000000-0005-0000-0000-0000C1920000}"/>
    <cellStyle name="Normal 55 49 4" xfId="37570" xr:uid="{00000000-0005-0000-0000-0000C2920000}"/>
    <cellStyle name="Normal 55 49 5" xfId="37571" xr:uid="{00000000-0005-0000-0000-0000C3920000}"/>
    <cellStyle name="Normal 55 49 6" xfId="37572" xr:uid="{00000000-0005-0000-0000-0000C4920000}"/>
    <cellStyle name="Normal 55 49 7" xfId="37573" xr:uid="{00000000-0005-0000-0000-0000C5920000}"/>
    <cellStyle name="Normal 55 49 8" xfId="37574" xr:uid="{00000000-0005-0000-0000-0000C6920000}"/>
    <cellStyle name="Normal 55 49 9" xfId="37575" xr:uid="{00000000-0005-0000-0000-0000C7920000}"/>
    <cellStyle name="Normal 55 49_Tabla M" xfId="37576" xr:uid="{00000000-0005-0000-0000-0000C8920000}"/>
    <cellStyle name="Normal 55 5" xfId="6762" xr:uid="{00000000-0005-0000-0000-00006A1A0000}"/>
    <cellStyle name="Normal 55 5 10" xfId="37577" xr:uid="{00000000-0005-0000-0000-0000C9920000}"/>
    <cellStyle name="Normal 55 5 11" xfId="49845" xr:uid="{00000000-0005-0000-0000-0000B5C20000}"/>
    <cellStyle name="Normal 55 5 12" xfId="50229" xr:uid="{00000000-0005-0000-0000-000035C40000}"/>
    <cellStyle name="Normal 55 5 13" xfId="13342" xr:uid="{00000000-0005-0000-0000-00001E340000}"/>
    <cellStyle name="Normal 55 5 2" xfId="13643" xr:uid="{00000000-0005-0000-0000-00004B350000}"/>
    <cellStyle name="Normal 55 5 3" xfId="37578" xr:uid="{00000000-0005-0000-0000-0000CA920000}"/>
    <cellStyle name="Normal 55 5 4" xfId="37579" xr:uid="{00000000-0005-0000-0000-0000CB920000}"/>
    <cellStyle name="Normal 55 5 5" xfId="37580" xr:uid="{00000000-0005-0000-0000-0000CC920000}"/>
    <cellStyle name="Normal 55 5 6" xfId="37581" xr:uid="{00000000-0005-0000-0000-0000CD920000}"/>
    <cellStyle name="Normal 55 5 7" xfId="37582" xr:uid="{00000000-0005-0000-0000-0000CE920000}"/>
    <cellStyle name="Normal 55 5 8" xfId="37583" xr:uid="{00000000-0005-0000-0000-0000CF920000}"/>
    <cellStyle name="Normal 55 5 9" xfId="37584" xr:uid="{00000000-0005-0000-0000-0000D0920000}"/>
    <cellStyle name="Normal 55 5_Tabla M" xfId="37585" xr:uid="{00000000-0005-0000-0000-0000D1920000}"/>
    <cellStyle name="Normal 55 50" xfId="37586" xr:uid="{00000000-0005-0000-0000-0000D2920000}"/>
    <cellStyle name="Normal 55 50 10" xfId="37587" xr:uid="{00000000-0005-0000-0000-0000D3920000}"/>
    <cellStyle name="Normal 55 50 2" xfId="37588" xr:uid="{00000000-0005-0000-0000-0000D4920000}"/>
    <cellStyle name="Normal 55 50 3" xfId="37589" xr:uid="{00000000-0005-0000-0000-0000D5920000}"/>
    <cellStyle name="Normal 55 50 4" xfId="37590" xr:uid="{00000000-0005-0000-0000-0000D6920000}"/>
    <cellStyle name="Normal 55 50 5" xfId="37591" xr:uid="{00000000-0005-0000-0000-0000D7920000}"/>
    <cellStyle name="Normal 55 50 6" xfId="37592" xr:uid="{00000000-0005-0000-0000-0000D8920000}"/>
    <cellStyle name="Normal 55 50 7" xfId="37593" xr:uid="{00000000-0005-0000-0000-0000D9920000}"/>
    <cellStyle name="Normal 55 50 8" xfId="37594" xr:uid="{00000000-0005-0000-0000-0000DA920000}"/>
    <cellStyle name="Normal 55 50 9" xfId="37595" xr:uid="{00000000-0005-0000-0000-0000DB920000}"/>
    <cellStyle name="Normal 55 50_Tabla M" xfId="37596" xr:uid="{00000000-0005-0000-0000-0000DC920000}"/>
    <cellStyle name="Normal 55 51" xfId="37597" xr:uid="{00000000-0005-0000-0000-0000DD920000}"/>
    <cellStyle name="Normal 55 51 10" xfId="37598" xr:uid="{00000000-0005-0000-0000-0000DE920000}"/>
    <cellStyle name="Normal 55 51 2" xfId="37599" xr:uid="{00000000-0005-0000-0000-0000DF920000}"/>
    <cellStyle name="Normal 55 51 3" xfId="37600" xr:uid="{00000000-0005-0000-0000-0000E0920000}"/>
    <cellStyle name="Normal 55 51 4" xfId="37601" xr:uid="{00000000-0005-0000-0000-0000E1920000}"/>
    <cellStyle name="Normal 55 51 5" xfId="37602" xr:uid="{00000000-0005-0000-0000-0000E2920000}"/>
    <cellStyle name="Normal 55 51 6" xfId="37603" xr:uid="{00000000-0005-0000-0000-0000E3920000}"/>
    <cellStyle name="Normal 55 51 7" xfId="37604" xr:uid="{00000000-0005-0000-0000-0000E4920000}"/>
    <cellStyle name="Normal 55 51 8" xfId="37605" xr:uid="{00000000-0005-0000-0000-0000E5920000}"/>
    <cellStyle name="Normal 55 51 9" xfId="37606" xr:uid="{00000000-0005-0000-0000-0000E6920000}"/>
    <cellStyle name="Normal 55 51_Tabla M" xfId="37607" xr:uid="{00000000-0005-0000-0000-0000E7920000}"/>
    <cellStyle name="Normal 55 52" xfId="49654" xr:uid="{00000000-0005-0000-0000-0000F6C10000}"/>
    <cellStyle name="Normal 55 53" xfId="50022" xr:uid="{00000000-0005-0000-0000-000066C30000}"/>
    <cellStyle name="Normal 55 54" xfId="49958" xr:uid="{00000000-0005-0000-0000-000026C30000}"/>
    <cellStyle name="Normal 55 55" xfId="50000" xr:uid="{00000000-0005-0000-0000-000050C30000}"/>
    <cellStyle name="Normal 55 56" xfId="49969" xr:uid="{00000000-0005-0000-0000-000031C30000}"/>
    <cellStyle name="Normal 55 57" xfId="49990" xr:uid="{00000000-0005-0000-0000-000046C30000}"/>
    <cellStyle name="Normal 55 58" xfId="10697" xr:uid="{00000000-0005-0000-0000-0000C9290000}"/>
    <cellStyle name="Normal 55 59" xfId="51165" xr:uid="{00000000-0005-0000-0000-0000DDC70000}"/>
    <cellStyle name="Normal 55 6" xfId="7551" xr:uid="{00000000-0005-0000-0000-00007F1D0000}"/>
    <cellStyle name="Normal 55 6 10" xfId="37608" xr:uid="{00000000-0005-0000-0000-0000E8920000}"/>
    <cellStyle name="Normal 55 6 11" xfId="12716" xr:uid="{00000000-0005-0000-0000-0000AC310000}"/>
    <cellStyle name="Normal 55 6 2" xfId="37609" xr:uid="{00000000-0005-0000-0000-0000E9920000}"/>
    <cellStyle name="Normal 55 6 3" xfId="37610" xr:uid="{00000000-0005-0000-0000-0000EA920000}"/>
    <cellStyle name="Normal 55 6 4" xfId="37611" xr:uid="{00000000-0005-0000-0000-0000EB920000}"/>
    <cellStyle name="Normal 55 6 5" xfId="37612" xr:uid="{00000000-0005-0000-0000-0000EC920000}"/>
    <cellStyle name="Normal 55 6 6" xfId="37613" xr:uid="{00000000-0005-0000-0000-0000ED920000}"/>
    <cellStyle name="Normal 55 6 7" xfId="37614" xr:uid="{00000000-0005-0000-0000-0000EE920000}"/>
    <cellStyle name="Normal 55 6 8" xfId="37615" xr:uid="{00000000-0005-0000-0000-0000EF920000}"/>
    <cellStyle name="Normal 55 6 9" xfId="37616" xr:uid="{00000000-0005-0000-0000-0000F0920000}"/>
    <cellStyle name="Normal 55 6_Tabla M" xfId="37617" xr:uid="{00000000-0005-0000-0000-0000F1920000}"/>
    <cellStyle name="Normal 55 60" xfId="52127" xr:uid="{00000000-0005-0000-0000-00009FCB0000}"/>
    <cellStyle name="Normal 55 7" xfId="8340" xr:uid="{00000000-0005-0000-0000-000094200000}"/>
    <cellStyle name="Normal 55 7 10" xfId="37618" xr:uid="{00000000-0005-0000-0000-0000F2920000}"/>
    <cellStyle name="Normal 55 7 11" xfId="13457" xr:uid="{00000000-0005-0000-0000-000091340000}"/>
    <cellStyle name="Normal 55 7 2" xfId="37619" xr:uid="{00000000-0005-0000-0000-0000F3920000}"/>
    <cellStyle name="Normal 55 7 3" xfId="37620" xr:uid="{00000000-0005-0000-0000-0000F4920000}"/>
    <cellStyle name="Normal 55 7 4" xfId="37621" xr:uid="{00000000-0005-0000-0000-0000F5920000}"/>
    <cellStyle name="Normal 55 7 5" xfId="37622" xr:uid="{00000000-0005-0000-0000-0000F6920000}"/>
    <cellStyle name="Normal 55 7 6" xfId="37623" xr:uid="{00000000-0005-0000-0000-0000F7920000}"/>
    <cellStyle name="Normal 55 7 7" xfId="37624" xr:uid="{00000000-0005-0000-0000-0000F8920000}"/>
    <cellStyle name="Normal 55 7 8" xfId="37625" xr:uid="{00000000-0005-0000-0000-0000F9920000}"/>
    <cellStyle name="Normal 55 7 9" xfId="37626" xr:uid="{00000000-0005-0000-0000-0000FA920000}"/>
    <cellStyle name="Normal 55 7_Tabla M" xfId="37627" xr:uid="{00000000-0005-0000-0000-0000FB920000}"/>
    <cellStyle name="Normal 55 8" xfId="9129" xr:uid="{00000000-0005-0000-0000-0000A9230000}"/>
    <cellStyle name="Normal 55 8 10" xfId="37629" xr:uid="{00000000-0005-0000-0000-0000FD920000}"/>
    <cellStyle name="Normal 55 8 11" xfId="37628" xr:uid="{00000000-0005-0000-0000-0000FC920000}"/>
    <cellStyle name="Normal 55 8 2" xfId="37630" xr:uid="{00000000-0005-0000-0000-0000FE920000}"/>
    <cellStyle name="Normal 55 8 3" xfId="37631" xr:uid="{00000000-0005-0000-0000-0000FF920000}"/>
    <cellStyle name="Normal 55 8 4" xfId="37632" xr:uid="{00000000-0005-0000-0000-000000930000}"/>
    <cellStyle name="Normal 55 8 5" xfId="37633" xr:uid="{00000000-0005-0000-0000-000001930000}"/>
    <cellStyle name="Normal 55 8 6" xfId="37634" xr:uid="{00000000-0005-0000-0000-000002930000}"/>
    <cellStyle name="Normal 55 8 7" xfId="37635" xr:uid="{00000000-0005-0000-0000-000003930000}"/>
    <cellStyle name="Normal 55 8 8" xfId="37636" xr:uid="{00000000-0005-0000-0000-000004930000}"/>
    <cellStyle name="Normal 55 8 9" xfId="37637" xr:uid="{00000000-0005-0000-0000-000005930000}"/>
    <cellStyle name="Normal 55 8_Tabla M" xfId="37638" xr:uid="{00000000-0005-0000-0000-000006930000}"/>
    <cellStyle name="Normal 55 9" xfId="37639" xr:uid="{00000000-0005-0000-0000-000007930000}"/>
    <cellStyle name="Normal 55 9 10" xfId="37640" xr:uid="{00000000-0005-0000-0000-000008930000}"/>
    <cellStyle name="Normal 55 9 2" xfId="37641" xr:uid="{00000000-0005-0000-0000-000009930000}"/>
    <cellStyle name="Normal 55 9 3" xfId="37642" xr:uid="{00000000-0005-0000-0000-00000A930000}"/>
    <cellStyle name="Normal 55 9 4" xfId="37643" xr:uid="{00000000-0005-0000-0000-00000B930000}"/>
    <cellStyle name="Normal 55 9 5" xfId="37644" xr:uid="{00000000-0005-0000-0000-00000C930000}"/>
    <cellStyle name="Normal 55 9 6" xfId="37645" xr:uid="{00000000-0005-0000-0000-00000D930000}"/>
    <cellStyle name="Normal 55 9 7" xfId="37646" xr:uid="{00000000-0005-0000-0000-00000E930000}"/>
    <cellStyle name="Normal 55 9 8" xfId="37647" xr:uid="{00000000-0005-0000-0000-00000F930000}"/>
    <cellStyle name="Normal 55 9 9" xfId="37648" xr:uid="{00000000-0005-0000-0000-000010930000}"/>
    <cellStyle name="Normal 55 9_Tabla M" xfId="37649" xr:uid="{00000000-0005-0000-0000-000011930000}"/>
    <cellStyle name="Normal 56" xfId="3598" xr:uid="{00000000-0005-0000-0000-00000E0E0000}"/>
    <cellStyle name="Normal 56 10" xfId="37650" xr:uid="{00000000-0005-0000-0000-000012930000}"/>
    <cellStyle name="Normal 56 10 10" xfId="37651" xr:uid="{00000000-0005-0000-0000-000013930000}"/>
    <cellStyle name="Normal 56 10 2" xfId="37652" xr:uid="{00000000-0005-0000-0000-000014930000}"/>
    <cellStyle name="Normal 56 10 3" xfId="37653" xr:uid="{00000000-0005-0000-0000-000015930000}"/>
    <cellStyle name="Normal 56 10 4" xfId="37654" xr:uid="{00000000-0005-0000-0000-000016930000}"/>
    <cellStyle name="Normal 56 10 5" xfId="37655" xr:uid="{00000000-0005-0000-0000-000017930000}"/>
    <cellStyle name="Normal 56 10 6" xfId="37656" xr:uid="{00000000-0005-0000-0000-000018930000}"/>
    <cellStyle name="Normal 56 10 7" xfId="37657" xr:uid="{00000000-0005-0000-0000-000019930000}"/>
    <cellStyle name="Normal 56 10 8" xfId="37658" xr:uid="{00000000-0005-0000-0000-00001A930000}"/>
    <cellStyle name="Normal 56 10 9" xfId="37659" xr:uid="{00000000-0005-0000-0000-00001B930000}"/>
    <cellStyle name="Normal 56 10_Tabla M" xfId="37660" xr:uid="{00000000-0005-0000-0000-00001C930000}"/>
    <cellStyle name="Normal 56 11" xfId="37661" xr:uid="{00000000-0005-0000-0000-00001D930000}"/>
    <cellStyle name="Normal 56 11 10" xfId="37662" xr:uid="{00000000-0005-0000-0000-00001E930000}"/>
    <cellStyle name="Normal 56 11 2" xfId="37663" xr:uid="{00000000-0005-0000-0000-00001F930000}"/>
    <cellStyle name="Normal 56 11 3" xfId="37664" xr:uid="{00000000-0005-0000-0000-000020930000}"/>
    <cellStyle name="Normal 56 11 4" xfId="37665" xr:uid="{00000000-0005-0000-0000-000021930000}"/>
    <cellStyle name="Normal 56 11 5" xfId="37666" xr:uid="{00000000-0005-0000-0000-000022930000}"/>
    <cellStyle name="Normal 56 11 6" xfId="37667" xr:uid="{00000000-0005-0000-0000-000023930000}"/>
    <cellStyle name="Normal 56 11 7" xfId="37668" xr:uid="{00000000-0005-0000-0000-000024930000}"/>
    <cellStyle name="Normal 56 11 8" xfId="37669" xr:uid="{00000000-0005-0000-0000-000025930000}"/>
    <cellStyle name="Normal 56 11 9" xfId="37670" xr:uid="{00000000-0005-0000-0000-000026930000}"/>
    <cellStyle name="Normal 56 11_Tabla M" xfId="37671" xr:uid="{00000000-0005-0000-0000-000027930000}"/>
    <cellStyle name="Normal 56 12" xfId="37672" xr:uid="{00000000-0005-0000-0000-000028930000}"/>
    <cellStyle name="Normal 56 12 10" xfId="37673" xr:uid="{00000000-0005-0000-0000-000029930000}"/>
    <cellStyle name="Normal 56 12 2" xfId="37674" xr:uid="{00000000-0005-0000-0000-00002A930000}"/>
    <cellStyle name="Normal 56 12 3" xfId="37675" xr:uid="{00000000-0005-0000-0000-00002B930000}"/>
    <cellStyle name="Normal 56 12 4" xfId="37676" xr:uid="{00000000-0005-0000-0000-00002C930000}"/>
    <cellStyle name="Normal 56 12 5" xfId="37677" xr:uid="{00000000-0005-0000-0000-00002D930000}"/>
    <cellStyle name="Normal 56 12 6" xfId="37678" xr:uid="{00000000-0005-0000-0000-00002E930000}"/>
    <cellStyle name="Normal 56 12 7" xfId="37679" xr:uid="{00000000-0005-0000-0000-00002F930000}"/>
    <cellStyle name="Normal 56 12 8" xfId="37680" xr:uid="{00000000-0005-0000-0000-000030930000}"/>
    <cellStyle name="Normal 56 12 9" xfId="37681" xr:uid="{00000000-0005-0000-0000-000031930000}"/>
    <cellStyle name="Normal 56 12_Tabla M" xfId="37682" xr:uid="{00000000-0005-0000-0000-000032930000}"/>
    <cellStyle name="Normal 56 13" xfId="37683" xr:uid="{00000000-0005-0000-0000-000033930000}"/>
    <cellStyle name="Normal 56 13 10" xfId="37684" xr:uid="{00000000-0005-0000-0000-000034930000}"/>
    <cellStyle name="Normal 56 13 2" xfId="37685" xr:uid="{00000000-0005-0000-0000-000035930000}"/>
    <cellStyle name="Normal 56 13 3" xfId="37686" xr:uid="{00000000-0005-0000-0000-000036930000}"/>
    <cellStyle name="Normal 56 13 4" xfId="37687" xr:uid="{00000000-0005-0000-0000-000037930000}"/>
    <cellStyle name="Normal 56 13 5" xfId="37688" xr:uid="{00000000-0005-0000-0000-000038930000}"/>
    <cellStyle name="Normal 56 13 6" xfId="37689" xr:uid="{00000000-0005-0000-0000-000039930000}"/>
    <cellStyle name="Normal 56 13 7" xfId="37690" xr:uid="{00000000-0005-0000-0000-00003A930000}"/>
    <cellStyle name="Normal 56 13 8" xfId="37691" xr:uid="{00000000-0005-0000-0000-00003B930000}"/>
    <cellStyle name="Normal 56 13 9" xfId="37692" xr:uid="{00000000-0005-0000-0000-00003C930000}"/>
    <cellStyle name="Normal 56 13_Tabla M" xfId="37693" xr:uid="{00000000-0005-0000-0000-00003D930000}"/>
    <cellStyle name="Normal 56 14" xfId="37694" xr:uid="{00000000-0005-0000-0000-00003E930000}"/>
    <cellStyle name="Normal 56 14 10" xfId="37695" xr:uid="{00000000-0005-0000-0000-00003F930000}"/>
    <cellStyle name="Normal 56 14 2" xfId="37696" xr:uid="{00000000-0005-0000-0000-000040930000}"/>
    <cellStyle name="Normal 56 14 3" xfId="37697" xr:uid="{00000000-0005-0000-0000-000041930000}"/>
    <cellStyle name="Normal 56 14 4" xfId="37698" xr:uid="{00000000-0005-0000-0000-000042930000}"/>
    <cellStyle name="Normal 56 14 5" xfId="37699" xr:uid="{00000000-0005-0000-0000-000043930000}"/>
    <cellStyle name="Normal 56 14 6" xfId="37700" xr:uid="{00000000-0005-0000-0000-000044930000}"/>
    <cellStyle name="Normal 56 14 7" xfId="37701" xr:uid="{00000000-0005-0000-0000-000045930000}"/>
    <cellStyle name="Normal 56 14 8" xfId="37702" xr:uid="{00000000-0005-0000-0000-000046930000}"/>
    <cellStyle name="Normal 56 14 9" xfId="37703" xr:uid="{00000000-0005-0000-0000-000047930000}"/>
    <cellStyle name="Normal 56 14_Tabla M" xfId="37704" xr:uid="{00000000-0005-0000-0000-000048930000}"/>
    <cellStyle name="Normal 56 15" xfId="37705" xr:uid="{00000000-0005-0000-0000-000049930000}"/>
    <cellStyle name="Normal 56 15 10" xfId="37706" xr:uid="{00000000-0005-0000-0000-00004A930000}"/>
    <cellStyle name="Normal 56 15 2" xfId="37707" xr:uid="{00000000-0005-0000-0000-00004B930000}"/>
    <cellStyle name="Normal 56 15 3" xfId="37708" xr:uid="{00000000-0005-0000-0000-00004C930000}"/>
    <cellStyle name="Normal 56 15 4" xfId="37709" xr:uid="{00000000-0005-0000-0000-00004D930000}"/>
    <cellStyle name="Normal 56 15 5" xfId="37710" xr:uid="{00000000-0005-0000-0000-00004E930000}"/>
    <cellStyle name="Normal 56 15 6" xfId="37711" xr:uid="{00000000-0005-0000-0000-00004F930000}"/>
    <cellStyle name="Normal 56 15 7" xfId="37712" xr:uid="{00000000-0005-0000-0000-000050930000}"/>
    <cellStyle name="Normal 56 15 8" xfId="37713" xr:uid="{00000000-0005-0000-0000-000051930000}"/>
    <cellStyle name="Normal 56 15 9" xfId="37714" xr:uid="{00000000-0005-0000-0000-000052930000}"/>
    <cellStyle name="Normal 56 15_Tabla M" xfId="37715" xr:uid="{00000000-0005-0000-0000-000053930000}"/>
    <cellStyle name="Normal 56 16" xfId="37716" xr:uid="{00000000-0005-0000-0000-000054930000}"/>
    <cellStyle name="Normal 56 16 10" xfId="37717" xr:uid="{00000000-0005-0000-0000-000055930000}"/>
    <cellStyle name="Normal 56 16 2" xfId="37718" xr:uid="{00000000-0005-0000-0000-000056930000}"/>
    <cellStyle name="Normal 56 16 3" xfId="37719" xr:uid="{00000000-0005-0000-0000-000057930000}"/>
    <cellStyle name="Normal 56 16 4" xfId="37720" xr:uid="{00000000-0005-0000-0000-000058930000}"/>
    <cellStyle name="Normal 56 16 5" xfId="37721" xr:uid="{00000000-0005-0000-0000-000059930000}"/>
    <cellStyle name="Normal 56 16 6" xfId="37722" xr:uid="{00000000-0005-0000-0000-00005A930000}"/>
    <cellStyle name="Normal 56 16 7" xfId="37723" xr:uid="{00000000-0005-0000-0000-00005B930000}"/>
    <cellStyle name="Normal 56 16 8" xfId="37724" xr:uid="{00000000-0005-0000-0000-00005C930000}"/>
    <cellStyle name="Normal 56 16 9" xfId="37725" xr:uid="{00000000-0005-0000-0000-00005D930000}"/>
    <cellStyle name="Normal 56 16_Tabla M" xfId="37726" xr:uid="{00000000-0005-0000-0000-00005E930000}"/>
    <cellStyle name="Normal 56 17" xfId="37727" xr:uid="{00000000-0005-0000-0000-00005F930000}"/>
    <cellStyle name="Normal 56 17 10" xfId="37728" xr:uid="{00000000-0005-0000-0000-000060930000}"/>
    <cellStyle name="Normal 56 17 2" xfId="37729" xr:uid="{00000000-0005-0000-0000-000061930000}"/>
    <cellStyle name="Normal 56 17 3" xfId="37730" xr:uid="{00000000-0005-0000-0000-000062930000}"/>
    <cellStyle name="Normal 56 17 4" xfId="37731" xr:uid="{00000000-0005-0000-0000-000063930000}"/>
    <cellStyle name="Normal 56 17 5" xfId="37732" xr:uid="{00000000-0005-0000-0000-000064930000}"/>
    <cellStyle name="Normal 56 17 6" xfId="37733" xr:uid="{00000000-0005-0000-0000-000065930000}"/>
    <cellStyle name="Normal 56 17 7" xfId="37734" xr:uid="{00000000-0005-0000-0000-000066930000}"/>
    <cellStyle name="Normal 56 17 8" xfId="37735" xr:uid="{00000000-0005-0000-0000-000067930000}"/>
    <cellStyle name="Normal 56 17 9" xfId="37736" xr:uid="{00000000-0005-0000-0000-000068930000}"/>
    <cellStyle name="Normal 56 17_Tabla M" xfId="37737" xr:uid="{00000000-0005-0000-0000-000069930000}"/>
    <cellStyle name="Normal 56 18" xfId="37738" xr:uid="{00000000-0005-0000-0000-00006A930000}"/>
    <cellStyle name="Normal 56 18 10" xfId="37739" xr:uid="{00000000-0005-0000-0000-00006B930000}"/>
    <cellStyle name="Normal 56 18 2" xfId="37740" xr:uid="{00000000-0005-0000-0000-00006C930000}"/>
    <cellStyle name="Normal 56 18 3" xfId="37741" xr:uid="{00000000-0005-0000-0000-00006D930000}"/>
    <cellStyle name="Normal 56 18 4" xfId="37742" xr:uid="{00000000-0005-0000-0000-00006E930000}"/>
    <cellStyle name="Normal 56 18 5" xfId="37743" xr:uid="{00000000-0005-0000-0000-00006F930000}"/>
    <cellStyle name="Normal 56 18 6" xfId="37744" xr:uid="{00000000-0005-0000-0000-000070930000}"/>
    <cellStyle name="Normal 56 18 7" xfId="37745" xr:uid="{00000000-0005-0000-0000-000071930000}"/>
    <cellStyle name="Normal 56 18 8" xfId="37746" xr:uid="{00000000-0005-0000-0000-000072930000}"/>
    <cellStyle name="Normal 56 18 9" xfId="37747" xr:uid="{00000000-0005-0000-0000-000073930000}"/>
    <cellStyle name="Normal 56 18_Tabla M" xfId="37748" xr:uid="{00000000-0005-0000-0000-000074930000}"/>
    <cellStyle name="Normal 56 19" xfId="37749" xr:uid="{00000000-0005-0000-0000-000075930000}"/>
    <cellStyle name="Normal 56 19 10" xfId="37750" xr:uid="{00000000-0005-0000-0000-000076930000}"/>
    <cellStyle name="Normal 56 19 2" xfId="37751" xr:uid="{00000000-0005-0000-0000-000077930000}"/>
    <cellStyle name="Normal 56 19 3" xfId="37752" xr:uid="{00000000-0005-0000-0000-000078930000}"/>
    <cellStyle name="Normal 56 19 4" xfId="37753" xr:uid="{00000000-0005-0000-0000-000079930000}"/>
    <cellStyle name="Normal 56 19 5" xfId="37754" xr:uid="{00000000-0005-0000-0000-00007A930000}"/>
    <cellStyle name="Normal 56 19 6" xfId="37755" xr:uid="{00000000-0005-0000-0000-00007B930000}"/>
    <cellStyle name="Normal 56 19 7" xfId="37756" xr:uid="{00000000-0005-0000-0000-00007C930000}"/>
    <cellStyle name="Normal 56 19 8" xfId="37757" xr:uid="{00000000-0005-0000-0000-00007D930000}"/>
    <cellStyle name="Normal 56 19 9" xfId="37758" xr:uid="{00000000-0005-0000-0000-00007E930000}"/>
    <cellStyle name="Normal 56 19_Tabla M" xfId="37759" xr:uid="{00000000-0005-0000-0000-00007F930000}"/>
    <cellStyle name="Normal 56 2" xfId="4396" xr:uid="{00000000-0005-0000-0000-00002C110000}"/>
    <cellStyle name="Normal 56 2 10" xfId="37760" xr:uid="{00000000-0005-0000-0000-000080930000}"/>
    <cellStyle name="Normal 56 2 11" xfId="49687" xr:uid="{00000000-0005-0000-0000-000017C20000}"/>
    <cellStyle name="Normal 56 2 12" xfId="50071" xr:uid="{00000000-0005-0000-0000-000097C30000}"/>
    <cellStyle name="Normal 56 2 13" xfId="10701" xr:uid="{00000000-0005-0000-0000-0000CD290000}"/>
    <cellStyle name="Normal 56 2 2" xfId="13278" xr:uid="{00000000-0005-0000-0000-0000DE330000}"/>
    <cellStyle name="Normal 56 2 2 2" xfId="13582" xr:uid="{00000000-0005-0000-0000-00000E350000}"/>
    <cellStyle name="Normal 56 2 2 3" xfId="49784" xr:uid="{00000000-0005-0000-0000-000078C20000}"/>
    <cellStyle name="Normal 56 2 2 4" xfId="50168" xr:uid="{00000000-0005-0000-0000-0000F8C30000}"/>
    <cellStyle name="Normal 56 2 3" xfId="13374" xr:uid="{00000000-0005-0000-0000-00003E340000}"/>
    <cellStyle name="Normal 56 2 3 2" xfId="13675" xr:uid="{00000000-0005-0000-0000-00006B350000}"/>
    <cellStyle name="Normal 56 2 3 3" xfId="49877" xr:uid="{00000000-0005-0000-0000-0000D5C20000}"/>
    <cellStyle name="Normal 56 2 3 4" xfId="50261" xr:uid="{00000000-0005-0000-0000-000055C40000}"/>
    <cellStyle name="Normal 56 2 4" xfId="13170" xr:uid="{00000000-0005-0000-0000-000072330000}"/>
    <cellStyle name="Normal 56 2 5" xfId="13489" xr:uid="{00000000-0005-0000-0000-0000B1340000}"/>
    <cellStyle name="Normal 56 2 6" xfId="37761" xr:uid="{00000000-0005-0000-0000-000081930000}"/>
    <cellStyle name="Normal 56 2 7" xfId="37762" xr:uid="{00000000-0005-0000-0000-000082930000}"/>
    <cellStyle name="Normal 56 2 8" xfId="37763" xr:uid="{00000000-0005-0000-0000-000083930000}"/>
    <cellStyle name="Normal 56 2 9" xfId="37764" xr:uid="{00000000-0005-0000-0000-000084930000}"/>
    <cellStyle name="Normal 56 2_Tabla M" xfId="37765" xr:uid="{00000000-0005-0000-0000-000085930000}"/>
    <cellStyle name="Normal 56 20" xfId="37766" xr:uid="{00000000-0005-0000-0000-000086930000}"/>
    <cellStyle name="Normal 56 20 10" xfId="37767" xr:uid="{00000000-0005-0000-0000-000087930000}"/>
    <cellStyle name="Normal 56 20 2" xfId="37768" xr:uid="{00000000-0005-0000-0000-000088930000}"/>
    <cellStyle name="Normal 56 20 3" xfId="37769" xr:uid="{00000000-0005-0000-0000-000089930000}"/>
    <cellStyle name="Normal 56 20 4" xfId="37770" xr:uid="{00000000-0005-0000-0000-00008A930000}"/>
    <cellStyle name="Normal 56 20 5" xfId="37771" xr:uid="{00000000-0005-0000-0000-00008B930000}"/>
    <cellStyle name="Normal 56 20 6" xfId="37772" xr:uid="{00000000-0005-0000-0000-00008C930000}"/>
    <cellStyle name="Normal 56 20 7" xfId="37773" xr:uid="{00000000-0005-0000-0000-00008D930000}"/>
    <cellStyle name="Normal 56 20 8" xfId="37774" xr:uid="{00000000-0005-0000-0000-00008E930000}"/>
    <cellStyle name="Normal 56 20 9" xfId="37775" xr:uid="{00000000-0005-0000-0000-00008F930000}"/>
    <cellStyle name="Normal 56 20_Tabla M" xfId="37776" xr:uid="{00000000-0005-0000-0000-000090930000}"/>
    <cellStyle name="Normal 56 21" xfId="37777" xr:uid="{00000000-0005-0000-0000-000091930000}"/>
    <cellStyle name="Normal 56 21 10" xfId="37778" xr:uid="{00000000-0005-0000-0000-000092930000}"/>
    <cellStyle name="Normal 56 21 2" xfId="37779" xr:uid="{00000000-0005-0000-0000-000093930000}"/>
    <cellStyle name="Normal 56 21 3" xfId="37780" xr:uid="{00000000-0005-0000-0000-000094930000}"/>
    <cellStyle name="Normal 56 21 4" xfId="37781" xr:uid="{00000000-0005-0000-0000-000095930000}"/>
    <cellStyle name="Normal 56 21 5" xfId="37782" xr:uid="{00000000-0005-0000-0000-000096930000}"/>
    <cellStyle name="Normal 56 21 6" xfId="37783" xr:uid="{00000000-0005-0000-0000-000097930000}"/>
    <cellStyle name="Normal 56 21 7" xfId="37784" xr:uid="{00000000-0005-0000-0000-000098930000}"/>
    <cellStyle name="Normal 56 21 8" xfId="37785" xr:uid="{00000000-0005-0000-0000-000099930000}"/>
    <cellStyle name="Normal 56 21 9" xfId="37786" xr:uid="{00000000-0005-0000-0000-00009A930000}"/>
    <cellStyle name="Normal 56 21_Tabla M" xfId="37787" xr:uid="{00000000-0005-0000-0000-00009B930000}"/>
    <cellStyle name="Normal 56 22" xfId="37788" xr:uid="{00000000-0005-0000-0000-00009C930000}"/>
    <cellStyle name="Normal 56 22 10" xfId="37789" xr:uid="{00000000-0005-0000-0000-00009D930000}"/>
    <cellStyle name="Normal 56 22 2" xfId="37790" xr:uid="{00000000-0005-0000-0000-00009E930000}"/>
    <cellStyle name="Normal 56 22 3" xfId="37791" xr:uid="{00000000-0005-0000-0000-00009F930000}"/>
    <cellStyle name="Normal 56 22 4" xfId="37792" xr:uid="{00000000-0005-0000-0000-0000A0930000}"/>
    <cellStyle name="Normal 56 22 5" xfId="37793" xr:uid="{00000000-0005-0000-0000-0000A1930000}"/>
    <cellStyle name="Normal 56 22 6" xfId="37794" xr:uid="{00000000-0005-0000-0000-0000A2930000}"/>
    <cellStyle name="Normal 56 22 7" xfId="37795" xr:uid="{00000000-0005-0000-0000-0000A3930000}"/>
    <cellStyle name="Normal 56 22 8" xfId="37796" xr:uid="{00000000-0005-0000-0000-0000A4930000}"/>
    <cellStyle name="Normal 56 22 9" xfId="37797" xr:uid="{00000000-0005-0000-0000-0000A5930000}"/>
    <cellStyle name="Normal 56 22_Tabla M" xfId="37798" xr:uid="{00000000-0005-0000-0000-0000A6930000}"/>
    <cellStyle name="Normal 56 23" xfId="37799" xr:uid="{00000000-0005-0000-0000-0000A7930000}"/>
    <cellStyle name="Normal 56 23 10" xfId="37800" xr:uid="{00000000-0005-0000-0000-0000A8930000}"/>
    <cellStyle name="Normal 56 23 2" xfId="37801" xr:uid="{00000000-0005-0000-0000-0000A9930000}"/>
    <cellStyle name="Normal 56 23 3" xfId="37802" xr:uid="{00000000-0005-0000-0000-0000AA930000}"/>
    <cellStyle name="Normal 56 23 4" xfId="37803" xr:uid="{00000000-0005-0000-0000-0000AB930000}"/>
    <cellStyle name="Normal 56 23 5" xfId="37804" xr:uid="{00000000-0005-0000-0000-0000AC930000}"/>
    <cellStyle name="Normal 56 23 6" xfId="37805" xr:uid="{00000000-0005-0000-0000-0000AD930000}"/>
    <cellStyle name="Normal 56 23 7" xfId="37806" xr:uid="{00000000-0005-0000-0000-0000AE930000}"/>
    <cellStyle name="Normal 56 23 8" xfId="37807" xr:uid="{00000000-0005-0000-0000-0000AF930000}"/>
    <cellStyle name="Normal 56 23 9" xfId="37808" xr:uid="{00000000-0005-0000-0000-0000B0930000}"/>
    <cellStyle name="Normal 56 23_Tabla M" xfId="37809" xr:uid="{00000000-0005-0000-0000-0000B1930000}"/>
    <cellStyle name="Normal 56 24" xfId="37810" xr:uid="{00000000-0005-0000-0000-0000B2930000}"/>
    <cellStyle name="Normal 56 24 10" xfId="37811" xr:uid="{00000000-0005-0000-0000-0000B3930000}"/>
    <cellStyle name="Normal 56 24 2" xfId="37812" xr:uid="{00000000-0005-0000-0000-0000B4930000}"/>
    <cellStyle name="Normal 56 24 3" xfId="37813" xr:uid="{00000000-0005-0000-0000-0000B5930000}"/>
    <cellStyle name="Normal 56 24 4" xfId="37814" xr:uid="{00000000-0005-0000-0000-0000B6930000}"/>
    <cellStyle name="Normal 56 24 5" xfId="37815" xr:uid="{00000000-0005-0000-0000-0000B7930000}"/>
    <cellStyle name="Normal 56 24 6" xfId="37816" xr:uid="{00000000-0005-0000-0000-0000B8930000}"/>
    <cellStyle name="Normal 56 24 7" xfId="37817" xr:uid="{00000000-0005-0000-0000-0000B9930000}"/>
    <cellStyle name="Normal 56 24 8" xfId="37818" xr:uid="{00000000-0005-0000-0000-0000BA930000}"/>
    <cellStyle name="Normal 56 24 9" xfId="37819" xr:uid="{00000000-0005-0000-0000-0000BB930000}"/>
    <cellStyle name="Normal 56 24_Tabla M" xfId="37820" xr:uid="{00000000-0005-0000-0000-0000BC930000}"/>
    <cellStyle name="Normal 56 25" xfId="37821" xr:uid="{00000000-0005-0000-0000-0000BD930000}"/>
    <cellStyle name="Normal 56 25 10" xfId="37822" xr:uid="{00000000-0005-0000-0000-0000BE930000}"/>
    <cellStyle name="Normal 56 25 2" xfId="37823" xr:uid="{00000000-0005-0000-0000-0000BF930000}"/>
    <cellStyle name="Normal 56 25 3" xfId="37824" xr:uid="{00000000-0005-0000-0000-0000C0930000}"/>
    <cellStyle name="Normal 56 25 4" xfId="37825" xr:uid="{00000000-0005-0000-0000-0000C1930000}"/>
    <cellStyle name="Normal 56 25 5" xfId="37826" xr:uid="{00000000-0005-0000-0000-0000C2930000}"/>
    <cellStyle name="Normal 56 25 6" xfId="37827" xr:uid="{00000000-0005-0000-0000-0000C3930000}"/>
    <cellStyle name="Normal 56 25 7" xfId="37828" xr:uid="{00000000-0005-0000-0000-0000C4930000}"/>
    <cellStyle name="Normal 56 25 8" xfId="37829" xr:uid="{00000000-0005-0000-0000-0000C5930000}"/>
    <cellStyle name="Normal 56 25 9" xfId="37830" xr:uid="{00000000-0005-0000-0000-0000C6930000}"/>
    <cellStyle name="Normal 56 25_Tabla M" xfId="37831" xr:uid="{00000000-0005-0000-0000-0000C7930000}"/>
    <cellStyle name="Normal 56 26" xfId="37832" xr:uid="{00000000-0005-0000-0000-0000C8930000}"/>
    <cellStyle name="Normal 56 26 10" xfId="37833" xr:uid="{00000000-0005-0000-0000-0000C9930000}"/>
    <cellStyle name="Normal 56 26 2" xfId="37834" xr:uid="{00000000-0005-0000-0000-0000CA930000}"/>
    <cellStyle name="Normal 56 26 3" xfId="37835" xr:uid="{00000000-0005-0000-0000-0000CB930000}"/>
    <cellStyle name="Normal 56 26 4" xfId="37836" xr:uid="{00000000-0005-0000-0000-0000CC930000}"/>
    <cellStyle name="Normal 56 26 5" xfId="37837" xr:uid="{00000000-0005-0000-0000-0000CD930000}"/>
    <cellStyle name="Normal 56 26 6" xfId="37838" xr:uid="{00000000-0005-0000-0000-0000CE930000}"/>
    <cellStyle name="Normal 56 26 7" xfId="37839" xr:uid="{00000000-0005-0000-0000-0000CF930000}"/>
    <cellStyle name="Normal 56 26 8" xfId="37840" xr:uid="{00000000-0005-0000-0000-0000D0930000}"/>
    <cellStyle name="Normal 56 26 9" xfId="37841" xr:uid="{00000000-0005-0000-0000-0000D1930000}"/>
    <cellStyle name="Normal 56 26_Tabla M" xfId="37842" xr:uid="{00000000-0005-0000-0000-0000D2930000}"/>
    <cellStyle name="Normal 56 27" xfId="37843" xr:uid="{00000000-0005-0000-0000-0000D3930000}"/>
    <cellStyle name="Normal 56 27 10" xfId="37844" xr:uid="{00000000-0005-0000-0000-0000D4930000}"/>
    <cellStyle name="Normal 56 27 2" xfId="37845" xr:uid="{00000000-0005-0000-0000-0000D5930000}"/>
    <cellStyle name="Normal 56 27 3" xfId="37846" xr:uid="{00000000-0005-0000-0000-0000D6930000}"/>
    <cellStyle name="Normal 56 27 4" xfId="37847" xr:uid="{00000000-0005-0000-0000-0000D7930000}"/>
    <cellStyle name="Normal 56 27 5" xfId="37848" xr:uid="{00000000-0005-0000-0000-0000D8930000}"/>
    <cellStyle name="Normal 56 27 6" xfId="37849" xr:uid="{00000000-0005-0000-0000-0000D9930000}"/>
    <cellStyle name="Normal 56 27 7" xfId="37850" xr:uid="{00000000-0005-0000-0000-0000DA930000}"/>
    <cellStyle name="Normal 56 27 8" xfId="37851" xr:uid="{00000000-0005-0000-0000-0000DB930000}"/>
    <cellStyle name="Normal 56 27 9" xfId="37852" xr:uid="{00000000-0005-0000-0000-0000DC930000}"/>
    <cellStyle name="Normal 56 27_Tabla M" xfId="37853" xr:uid="{00000000-0005-0000-0000-0000DD930000}"/>
    <cellStyle name="Normal 56 28" xfId="37854" xr:uid="{00000000-0005-0000-0000-0000DE930000}"/>
    <cellStyle name="Normal 56 28 10" xfId="37855" xr:uid="{00000000-0005-0000-0000-0000DF930000}"/>
    <cellStyle name="Normal 56 28 2" xfId="37856" xr:uid="{00000000-0005-0000-0000-0000E0930000}"/>
    <cellStyle name="Normal 56 28 3" xfId="37857" xr:uid="{00000000-0005-0000-0000-0000E1930000}"/>
    <cellStyle name="Normal 56 28 4" xfId="37858" xr:uid="{00000000-0005-0000-0000-0000E2930000}"/>
    <cellStyle name="Normal 56 28 5" xfId="37859" xr:uid="{00000000-0005-0000-0000-0000E3930000}"/>
    <cellStyle name="Normal 56 28 6" xfId="37860" xr:uid="{00000000-0005-0000-0000-0000E4930000}"/>
    <cellStyle name="Normal 56 28 7" xfId="37861" xr:uid="{00000000-0005-0000-0000-0000E5930000}"/>
    <cellStyle name="Normal 56 28 8" xfId="37862" xr:uid="{00000000-0005-0000-0000-0000E6930000}"/>
    <cellStyle name="Normal 56 28 9" xfId="37863" xr:uid="{00000000-0005-0000-0000-0000E7930000}"/>
    <cellStyle name="Normal 56 28_Tabla M" xfId="37864" xr:uid="{00000000-0005-0000-0000-0000E8930000}"/>
    <cellStyle name="Normal 56 29" xfId="37865" xr:uid="{00000000-0005-0000-0000-0000E9930000}"/>
    <cellStyle name="Normal 56 29 10" xfId="37866" xr:uid="{00000000-0005-0000-0000-0000EA930000}"/>
    <cellStyle name="Normal 56 29 2" xfId="37867" xr:uid="{00000000-0005-0000-0000-0000EB930000}"/>
    <cellStyle name="Normal 56 29 3" xfId="37868" xr:uid="{00000000-0005-0000-0000-0000EC930000}"/>
    <cellStyle name="Normal 56 29 4" xfId="37869" xr:uid="{00000000-0005-0000-0000-0000ED930000}"/>
    <cellStyle name="Normal 56 29 5" xfId="37870" xr:uid="{00000000-0005-0000-0000-0000EE930000}"/>
    <cellStyle name="Normal 56 29 6" xfId="37871" xr:uid="{00000000-0005-0000-0000-0000EF930000}"/>
    <cellStyle name="Normal 56 29 7" xfId="37872" xr:uid="{00000000-0005-0000-0000-0000F0930000}"/>
    <cellStyle name="Normal 56 29 8" xfId="37873" xr:uid="{00000000-0005-0000-0000-0000F1930000}"/>
    <cellStyle name="Normal 56 29 9" xfId="37874" xr:uid="{00000000-0005-0000-0000-0000F2930000}"/>
    <cellStyle name="Normal 56 29_Tabla M" xfId="37875" xr:uid="{00000000-0005-0000-0000-0000F3930000}"/>
    <cellStyle name="Normal 56 3" xfId="5185" xr:uid="{00000000-0005-0000-0000-000041140000}"/>
    <cellStyle name="Normal 56 3 10" xfId="37876" xr:uid="{00000000-0005-0000-0000-0000F4930000}"/>
    <cellStyle name="Normal 56 3 11" xfId="49721" xr:uid="{00000000-0005-0000-0000-000039C20000}"/>
    <cellStyle name="Normal 56 3 12" xfId="50105" xr:uid="{00000000-0005-0000-0000-0000B9C30000}"/>
    <cellStyle name="Normal 56 3 13" xfId="10702" xr:uid="{00000000-0005-0000-0000-0000CE290000}"/>
    <cellStyle name="Normal 56 3 2" xfId="13309" xr:uid="{00000000-0005-0000-0000-0000FD330000}"/>
    <cellStyle name="Normal 56 3 2 2" xfId="13613" xr:uid="{00000000-0005-0000-0000-00002D350000}"/>
    <cellStyle name="Normal 56 3 2 3" xfId="49815" xr:uid="{00000000-0005-0000-0000-000097C20000}"/>
    <cellStyle name="Normal 56 3 2 4" xfId="50199" xr:uid="{00000000-0005-0000-0000-000017C40000}"/>
    <cellStyle name="Normal 56 3 3" xfId="13405" xr:uid="{00000000-0005-0000-0000-00005D340000}"/>
    <cellStyle name="Normal 56 3 3 2" xfId="13706" xr:uid="{00000000-0005-0000-0000-00008A350000}"/>
    <cellStyle name="Normal 56 3 3 3" xfId="49908" xr:uid="{00000000-0005-0000-0000-0000F4C20000}"/>
    <cellStyle name="Normal 56 3 3 4" xfId="50292" xr:uid="{00000000-0005-0000-0000-000074C40000}"/>
    <cellStyle name="Normal 56 3 4" xfId="13209" xr:uid="{00000000-0005-0000-0000-000099330000}"/>
    <cellStyle name="Normal 56 3 5" xfId="13520" xr:uid="{00000000-0005-0000-0000-0000D0340000}"/>
    <cellStyle name="Normal 56 3 6" xfId="37877" xr:uid="{00000000-0005-0000-0000-0000F5930000}"/>
    <cellStyle name="Normal 56 3 7" xfId="37878" xr:uid="{00000000-0005-0000-0000-0000F6930000}"/>
    <cellStyle name="Normal 56 3 8" xfId="37879" xr:uid="{00000000-0005-0000-0000-0000F7930000}"/>
    <cellStyle name="Normal 56 3 9" xfId="37880" xr:uid="{00000000-0005-0000-0000-0000F8930000}"/>
    <cellStyle name="Normal 56 3_Tabla M" xfId="37881" xr:uid="{00000000-0005-0000-0000-0000F9930000}"/>
    <cellStyle name="Normal 56 30" xfId="37882" xr:uid="{00000000-0005-0000-0000-0000FA930000}"/>
    <cellStyle name="Normal 56 30 10" xfId="37883" xr:uid="{00000000-0005-0000-0000-0000FB930000}"/>
    <cellStyle name="Normal 56 30 2" xfId="37884" xr:uid="{00000000-0005-0000-0000-0000FC930000}"/>
    <cellStyle name="Normal 56 30 3" xfId="37885" xr:uid="{00000000-0005-0000-0000-0000FD930000}"/>
    <cellStyle name="Normal 56 30 4" xfId="37886" xr:uid="{00000000-0005-0000-0000-0000FE930000}"/>
    <cellStyle name="Normal 56 30 5" xfId="37887" xr:uid="{00000000-0005-0000-0000-0000FF930000}"/>
    <cellStyle name="Normal 56 30 6" xfId="37888" xr:uid="{00000000-0005-0000-0000-000000940000}"/>
    <cellStyle name="Normal 56 30 7" xfId="37889" xr:uid="{00000000-0005-0000-0000-000001940000}"/>
    <cellStyle name="Normal 56 30 8" xfId="37890" xr:uid="{00000000-0005-0000-0000-000002940000}"/>
    <cellStyle name="Normal 56 30 9" xfId="37891" xr:uid="{00000000-0005-0000-0000-000003940000}"/>
    <cellStyle name="Normal 56 30_Tabla M" xfId="37892" xr:uid="{00000000-0005-0000-0000-000004940000}"/>
    <cellStyle name="Normal 56 31" xfId="37893" xr:uid="{00000000-0005-0000-0000-000005940000}"/>
    <cellStyle name="Normal 56 31 10" xfId="37894" xr:uid="{00000000-0005-0000-0000-000006940000}"/>
    <cellStyle name="Normal 56 31 2" xfId="37895" xr:uid="{00000000-0005-0000-0000-000007940000}"/>
    <cellStyle name="Normal 56 31 3" xfId="37896" xr:uid="{00000000-0005-0000-0000-000008940000}"/>
    <cellStyle name="Normal 56 31 4" xfId="37897" xr:uid="{00000000-0005-0000-0000-000009940000}"/>
    <cellStyle name="Normal 56 31 5" xfId="37898" xr:uid="{00000000-0005-0000-0000-00000A940000}"/>
    <cellStyle name="Normal 56 31 6" xfId="37899" xr:uid="{00000000-0005-0000-0000-00000B940000}"/>
    <cellStyle name="Normal 56 31 7" xfId="37900" xr:uid="{00000000-0005-0000-0000-00000C940000}"/>
    <cellStyle name="Normal 56 31 8" xfId="37901" xr:uid="{00000000-0005-0000-0000-00000D940000}"/>
    <cellStyle name="Normal 56 31 9" xfId="37902" xr:uid="{00000000-0005-0000-0000-00000E940000}"/>
    <cellStyle name="Normal 56 31_Tabla M" xfId="37903" xr:uid="{00000000-0005-0000-0000-00000F940000}"/>
    <cellStyle name="Normal 56 32" xfId="37904" xr:uid="{00000000-0005-0000-0000-000010940000}"/>
    <cellStyle name="Normal 56 32 10" xfId="37905" xr:uid="{00000000-0005-0000-0000-000011940000}"/>
    <cellStyle name="Normal 56 32 2" xfId="37906" xr:uid="{00000000-0005-0000-0000-000012940000}"/>
    <cellStyle name="Normal 56 32 3" xfId="37907" xr:uid="{00000000-0005-0000-0000-000013940000}"/>
    <cellStyle name="Normal 56 32 4" xfId="37908" xr:uid="{00000000-0005-0000-0000-000014940000}"/>
    <cellStyle name="Normal 56 32 5" xfId="37909" xr:uid="{00000000-0005-0000-0000-000015940000}"/>
    <cellStyle name="Normal 56 32 6" xfId="37910" xr:uid="{00000000-0005-0000-0000-000016940000}"/>
    <cellStyle name="Normal 56 32 7" xfId="37911" xr:uid="{00000000-0005-0000-0000-000017940000}"/>
    <cellStyle name="Normal 56 32 8" xfId="37912" xr:uid="{00000000-0005-0000-0000-000018940000}"/>
    <cellStyle name="Normal 56 32 9" xfId="37913" xr:uid="{00000000-0005-0000-0000-000019940000}"/>
    <cellStyle name="Normal 56 32_Tabla M" xfId="37914" xr:uid="{00000000-0005-0000-0000-00001A940000}"/>
    <cellStyle name="Normal 56 33" xfId="37915" xr:uid="{00000000-0005-0000-0000-00001B940000}"/>
    <cellStyle name="Normal 56 33 10" xfId="37916" xr:uid="{00000000-0005-0000-0000-00001C940000}"/>
    <cellStyle name="Normal 56 33 2" xfId="37917" xr:uid="{00000000-0005-0000-0000-00001D940000}"/>
    <cellStyle name="Normal 56 33 3" xfId="37918" xr:uid="{00000000-0005-0000-0000-00001E940000}"/>
    <cellStyle name="Normal 56 33 4" xfId="37919" xr:uid="{00000000-0005-0000-0000-00001F940000}"/>
    <cellStyle name="Normal 56 33 5" xfId="37920" xr:uid="{00000000-0005-0000-0000-000020940000}"/>
    <cellStyle name="Normal 56 33 6" xfId="37921" xr:uid="{00000000-0005-0000-0000-000021940000}"/>
    <cellStyle name="Normal 56 33 7" xfId="37922" xr:uid="{00000000-0005-0000-0000-000022940000}"/>
    <cellStyle name="Normal 56 33 8" xfId="37923" xr:uid="{00000000-0005-0000-0000-000023940000}"/>
    <cellStyle name="Normal 56 33 9" xfId="37924" xr:uid="{00000000-0005-0000-0000-000024940000}"/>
    <cellStyle name="Normal 56 33_Tabla M" xfId="37925" xr:uid="{00000000-0005-0000-0000-000025940000}"/>
    <cellStyle name="Normal 56 34" xfId="37926" xr:uid="{00000000-0005-0000-0000-000026940000}"/>
    <cellStyle name="Normal 56 34 10" xfId="37927" xr:uid="{00000000-0005-0000-0000-000027940000}"/>
    <cellStyle name="Normal 56 34 2" xfId="37928" xr:uid="{00000000-0005-0000-0000-000028940000}"/>
    <cellStyle name="Normal 56 34 3" xfId="37929" xr:uid="{00000000-0005-0000-0000-000029940000}"/>
    <cellStyle name="Normal 56 34 4" xfId="37930" xr:uid="{00000000-0005-0000-0000-00002A940000}"/>
    <cellStyle name="Normal 56 34 5" xfId="37931" xr:uid="{00000000-0005-0000-0000-00002B940000}"/>
    <cellStyle name="Normal 56 34 6" xfId="37932" xr:uid="{00000000-0005-0000-0000-00002C940000}"/>
    <cellStyle name="Normal 56 34 7" xfId="37933" xr:uid="{00000000-0005-0000-0000-00002D940000}"/>
    <cellStyle name="Normal 56 34 8" xfId="37934" xr:uid="{00000000-0005-0000-0000-00002E940000}"/>
    <cellStyle name="Normal 56 34 9" xfId="37935" xr:uid="{00000000-0005-0000-0000-00002F940000}"/>
    <cellStyle name="Normal 56 34_Tabla M" xfId="37936" xr:uid="{00000000-0005-0000-0000-000030940000}"/>
    <cellStyle name="Normal 56 35" xfId="37937" xr:uid="{00000000-0005-0000-0000-000031940000}"/>
    <cellStyle name="Normal 56 35 10" xfId="37938" xr:uid="{00000000-0005-0000-0000-000032940000}"/>
    <cellStyle name="Normal 56 35 2" xfId="37939" xr:uid="{00000000-0005-0000-0000-000033940000}"/>
    <cellStyle name="Normal 56 35 3" xfId="37940" xr:uid="{00000000-0005-0000-0000-000034940000}"/>
    <cellStyle name="Normal 56 35 4" xfId="37941" xr:uid="{00000000-0005-0000-0000-000035940000}"/>
    <cellStyle name="Normal 56 35 5" xfId="37942" xr:uid="{00000000-0005-0000-0000-000036940000}"/>
    <cellStyle name="Normal 56 35 6" xfId="37943" xr:uid="{00000000-0005-0000-0000-000037940000}"/>
    <cellStyle name="Normal 56 35 7" xfId="37944" xr:uid="{00000000-0005-0000-0000-000038940000}"/>
    <cellStyle name="Normal 56 35 8" xfId="37945" xr:uid="{00000000-0005-0000-0000-000039940000}"/>
    <cellStyle name="Normal 56 35 9" xfId="37946" xr:uid="{00000000-0005-0000-0000-00003A940000}"/>
    <cellStyle name="Normal 56 35_Tabla M" xfId="37947" xr:uid="{00000000-0005-0000-0000-00003B940000}"/>
    <cellStyle name="Normal 56 36" xfId="37948" xr:uid="{00000000-0005-0000-0000-00003C940000}"/>
    <cellStyle name="Normal 56 36 10" xfId="37949" xr:uid="{00000000-0005-0000-0000-00003D940000}"/>
    <cellStyle name="Normal 56 36 2" xfId="37950" xr:uid="{00000000-0005-0000-0000-00003E940000}"/>
    <cellStyle name="Normal 56 36 3" xfId="37951" xr:uid="{00000000-0005-0000-0000-00003F940000}"/>
    <cellStyle name="Normal 56 36 4" xfId="37952" xr:uid="{00000000-0005-0000-0000-000040940000}"/>
    <cellStyle name="Normal 56 36 5" xfId="37953" xr:uid="{00000000-0005-0000-0000-000041940000}"/>
    <cellStyle name="Normal 56 36 6" xfId="37954" xr:uid="{00000000-0005-0000-0000-000042940000}"/>
    <cellStyle name="Normal 56 36 7" xfId="37955" xr:uid="{00000000-0005-0000-0000-000043940000}"/>
    <cellStyle name="Normal 56 36 8" xfId="37956" xr:uid="{00000000-0005-0000-0000-000044940000}"/>
    <cellStyle name="Normal 56 36 9" xfId="37957" xr:uid="{00000000-0005-0000-0000-000045940000}"/>
    <cellStyle name="Normal 56 36_Tabla M" xfId="37958" xr:uid="{00000000-0005-0000-0000-000046940000}"/>
    <cellStyle name="Normal 56 37" xfId="37959" xr:uid="{00000000-0005-0000-0000-000047940000}"/>
    <cellStyle name="Normal 56 37 10" xfId="37960" xr:uid="{00000000-0005-0000-0000-000048940000}"/>
    <cellStyle name="Normal 56 37 2" xfId="37961" xr:uid="{00000000-0005-0000-0000-000049940000}"/>
    <cellStyle name="Normal 56 37 3" xfId="37962" xr:uid="{00000000-0005-0000-0000-00004A940000}"/>
    <cellStyle name="Normal 56 37 4" xfId="37963" xr:uid="{00000000-0005-0000-0000-00004B940000}"/>
    <cellStyle name="Normal 56 37 5" xfId="37964" xr:uid="{00000000-0005-0000-0000-00004C940000}"/>
    <cellStyle name="Normal 56 37 6" xfId="37965" xr:uid="{00000000-0005-0000-0000-00004D940000}"/>
    <cellStyle name="Normal 56 37 7" xfId="37966" xr:uid="{00000000-0005-0000-0000-00004E940000}"/>
    <cellStyle name="Normal 56 37 8" xfId="37967" xr:uid="{00000000-0005-0000-0000-00004F940000}"/>
    <cellStyle name="Normal 56 37 9" xfId="37968" xr:uid="{00000000-0005-0000-0000-000050940000}"/>
    <cellStyle name="Normal 56 37_Tabla M" xfId="37969" xr:uid="{00000000-0005-0000-0000-000051940000}"/>
    <cellStyle name="Normal 56 38" xfId="37970" xr:uid="{00000000-0005-0000-0000-000052940000}"/>
    <cellStyle name="Normal 56 38 10" xfId="37971" xr:uid="{00000000-0005-0000-0000-000053940000}"/>
    <cellStyle name="Normal 56 38 2" xfId="37972" xr:uid="{00000000-0005-0000-0000-000054940000}"/>
    <cellStyle name="Normal 56 38 3" xfId="37973" xr:uid="{00000000-0005-0000-0000-000055940000}"/>
    <cellStyle name="Normal 56 38 4" xfId="37974" xr:uid="{00000000-0005-0000-0000-000056940000}"/>
    <cellStyle name="Normal 56 38 5" xfId="37975" xr:uid="{00000000-0005-0000-0000-000057940000}"/>
    <cellStyle name="Normal 56 38 6" xfId="37976" xr:uid="{00000000-0005-0000-0000-000058940000}"/>
    <cellStyle name="Normal 56 38 7" xfId="37977" xr:uid="{00000000-0005-0000-0000-000059940000}"/>
    <cellStyle name="Normal 56 38 8" xfId="37978" xr:uid="{00000000-0005-0000-0000-00005A940000}"/>
    <cellStyle name="Normal 56 38 9" xfId="37979" xr:uid="{00000000-0005-0000-0000-00005B940000}"/>
    <cellStyle name="Normal 56 38_Tabla M" xfId="37980" xr:uid="{00000000-0005-0000-0000-00005C940000}"/>
    <cellStyle name="Normal 56 39" xfId="37981" xr:uid="{00000000-0005-0000-0000-00005D940000}"/>
    <cellStyle name="Normal 56 39 10" xfId="37982" xr:uid="{00000000-0005-0000-0000-00005E940000}"/>
    <cellStyle name="Normal 56 39 2" xfId="37983" xr:uid="{00000000-0005-0000-0000-00005F940000}"/>
    <cellStyle name="Normal 56 39 3" xfId="37984" xr:uid="{00000000-0005-0000-0000-000060940000}"/>
    <cellStyle name="Normal 56 39 4" xfId="37985" xr:uid="{00000000-0005-0000-0000-000061940000}"/>
    <cellStyle name="Normal 56 39 5" xfId="37986" xr:uid="{00000000-0005-0000-0000-000062940000}"/>
    <cellStyle name="Normal 56 39 6" xfId="37987" xr:uid="{00000000-0005-0000-0000-000063940000}"/>
    <cellStyle name="Normal 56 39 7" xfId="37988" xr:uid="{00000000-0005-0000-0000-000064940000}"/>
    <cellStyle name="Normal 56 39 8" xfId="37989" xr:uid="{00000000-0005-0000-0000-000065940000}"/>
    <cellStyle name="Normal 56 39 9" xfId="37990" xr:uid="{00000000-0005-0000-0000-000066940000}"/>
    <cellStyle name="Normal 56 39_Tabla M" xfId="37991" xr:uid="{00000000-0005-0000-0000-000067940000}"/>
    <cellStyle name="Normal 56 4" xfId="5974" xr:uid="{00000000-0005-0000-0000-000056170000}"/>
    <cellStyle name="Normal 56 4 10" xfId="37992" xr:uid="{00000000-0005-0000-0000-000068940000}"/>
    <cellStyle name="Normal 56 4 11" xfId="49753" xr:uid="{00000000-0005-0000-0000-000059C20000}"/>
    <cellStyle name="Normal 56 4 12" xfId="50137" xr:uid="{00000000-0005-0000-0000-0000D9C30000}"/>
    <cellStyle name="Normal 56 4 13" xfId="13247" xr:uid="{00000000-0005-0000-0000-0000BF330000}"/>
    <cellStyle name="Normal 56 4 2" xfId="13551" xr:uid="{00000000-0005-0000-0000-0000EF340000}"/>
    <cellStyle name="Normal 56 4 3" xfId="37993" xr:uid="{00000000-0005-0000-0000-000069940000}"/>
    <cellStyle name="Normal 56 4 4" xfId="37994" xr:uid="{00000000-0005-0000-0000-00006A940000}"/>
    <cellStyle name="Normal 56 4 5" xfId="37995" xr:uid="{00000000-0005-0000-0000-00006B940000}"/>
    <cellStyle name="Normal 56 4 6" xfId="37996" xr:uid="{00000000-0005-0000-0000-00006C940000}"/>
    <cellStyle name="Normal 56 4 7" xfId="37997" xr:uid="{00000000-0005-0000-0000-00006D940000}"/>
    <cellStyle name="Normal 56 4 8" xfId="37998" xr:uid="{00000000-0005-0000-0000-00006E940000}"/>
    <cellStyle name="Normal 56 4 9" xfId="37999" xr:uid="{00000000-0005-0000-0000-00006F940000}"/>
    <cellStyle name="Normal 56 4_Tabla M" xfId="38000" xr:uid="{00000000-0005-0000-0000-000070940000}"/>
    <cellStyle name="Normal 56 40" xfId="38001" xr:uid="{00000000-0005-0000-0000-000071940000}"/>
    <cellStyle name="Normal 56 40 10" xfId="38002" xr:uid="{00000000-0005-0000-0000-000072940000}"/>
    <cellStyle name="Normal 56 40 2" xfId="38003" xr:uid="{00000000-0005-0000-0000-000073940000}"/>
    <cellStyle name="Normal 56 40 3" xfId="38004" xr:uid="{00000000-0005-0000-0000-000074940000}"/>
    <cellStyle name="Normal 56 40 4" xfId="38005" xr:uid="{00000000-0005-0000-0000-000075940000}"/>
    <cellStyle name="Normal 56 40 5" xfId="38006" xr:uid="{00000000-0005-0000-0000-000076940000}"/>
    <cellStyle name="Normal 56 40 6" xfId="38007" xr:uid="{00000000-0005-0000-0000-000077940000}"/>
    <cellStyle name="Normal 56 40 7" xfId="38008" xr:uid="{00000000-0005-0000-0000-000078940000}"/>
    <cellStyle name="Normal 56 40 8" xfId="38009" xr:uid="{00000000-0005-0000-0000-000079940000}"/>
    <cellStyle name="Normal 56 40 9" xfId="38010" xr:uid="{00000000-0005-0000-0000-00007A940000}"/>
    <cellStyle name="Normal 56 40_Tabla M" xfId="38011" xr:uid="{00000000-0005-0000-0000-00007B940000}"/>
    <cellStyle name="Normal 56 41" xfId="38012" xr:uid="{00000000-0005-0000-0000-00007C940000}"/>
    <cellStyle name="Normal 56 41 10" xfId="38013" xr:uid="{00000000-0005-0000-0000-00007D940000}"/>
    <cellStyle name="Normal 56 41 2" xfId="38014" xr:uid="{00000000-0005-0000-0000-00007E940000}"/>
    <cellStyle name="Normal 56 41 3" xfId="38015" xr:uid="{00000000-0005-0000-0000-00007F940000}"/>
    <cellStyle name="Normal 56 41 4" xfId="38016" xr:uid="{00000000-0005-0000-0000-000080940000}"/>
    <cellStyle name="Normal 56 41 5" xfId="38017" xr:uid="{00000000-0005-0000-0000-000081940000}"/>
    <cellStyle name="Normal 56 41 6" xfId="38018" xr:uid="{00000000-0005-0000-0000-000082940000}"/>
    <cellStyle name="Normal 56 41 7" xfId="38019" xr:uid="{00000000-0005-0000-0000-000083940000}"/>
    <cellStyle name="Normal 56 41 8" xfId="38020" xr:uid="{00000000-0005-0000-0000-000084940000}"/>
    <cellStyle name="Normal 56 41 9" xfId="38021" xr:uid="{00000000-0005-0000-0000-000085940000}"/>
    <cellStyle name="Normal 56 41_Tabla M" xfId="38022" xr:uid="{00000000-0005-0000-0000-000086940000}"/>
    <cellStyle name="Normal 56 42" xfId="38023" xr:uid="{00000000-0005-0000-0000-000087940000}"/>
    <cellStyle name="Normal 56 42 10" xfId="38024" xr:uid="{00000000-0005-0000-0000-000088940000}"/>
    <cellStyle name="Normal 56 42 2" xfId="38025" xr:uid="{00000000-0005-0000-0000-000089940000}"/>
    <cellStyle name="Normal 56 42 3" xfId="38026" xr:uid="{00000000-0005-0000-0000-00008A940000}"/>
    <cellStyle name="Normal 56 42 4" xfId="38027" xr:uid="{00000000-0005-0000-0000-00008B940000}"/>
    <cellStyle name="Normal 56 42 5" xfId="38028" xr:uid="{00000000-0005-0000-0000-00008C940000}"/>
    <cellStyle name="Normal 56 42 6" xfId="38029" xr:uid="{00000000-0005-0000-0000-00008D940000}"/>
    <cellStyle name="Normal 56 42 7" xfId="38030" xr:uid="{00000000-0005-0000-0000-00008E940000}"/>
    <cellStyle name="Normal 56 42 8" xfId="38031" xr:uid="{00000000-0005-0000-0000-00008F940000}"/>
    <cellStyle name="Normal 56 42 9" xfId="38032" xr:uid="{00000000-0005-0000-0000-000090940000}"/>
    <cellStyle name="Normal 56 42_Tabla M" xfId="38033" xr:uid="{00000000-0005-0000-0000-000091940000}"/>
    <cellStyle name="Normal 56 43" xfId="38034" xr:uid="{00000000-0005-0000-0000-000092940000}"/>
    <cellStyle name="Normal 56 43 10" xfId="38035" xr:uid="{00000000-0005-0000-0000-000093940000}"/>
    <cellStyle name="Normal 56 43 2" xfId="38036" xr:uid="{00000000-0005-0000-0000-000094940000}"/>
    <cellStyle name="Normal 56 43 3" xfId="38037" xr:uid="{00000000-0005-0000-0000-000095940000}"/>
    <cellStyle name="Normal 56 43 4" xfId="38038" xr:uid="{00000000-0005-0000-0000-000096940000}"/>
    <cellStyle name="Normal 56 43 5" xfId="38039" xr:uid="{00000000-0005-0000-0000-000097940000}"/>
    <cellStyle name="Normal 56 43 6" xfId="38040" xr:uid="{00000000-0005-0000-0000-000098940000}"/>
    <cellStyle name="Normal 56 43 7" xfId="38041" xr:uid="{00000000-0005-0000-0000-000099940000}"/>
    <cellStyle name="Normal 56 43 8" xfId="38042" xr:uid="{00000000-0005-0000-0000-00009A940000}"/>
    <cellStyle name="Normal 56 43 9" xfId="38043" xr:uid="{00000000-0005-0000-0000-00009B940000}"/>
    <cellStyle name="Normal 56 43_Tabla M" xfId="38044" xr:uid="{00000000-0005-0000-0000-00009C940000}"/>
    <cellStyle name="Normal 56 44" xfId="38045" xr:uid="{00000000-0005-0000-0000-00009D940000}"/>
    <cellStyle name="Normal 56 44 10" xfId="38046" xr:uid="{00000000-0005-0000-0000-00009E940000}"/>
    <cellStyle name="Normal 56 44 2" xfId="38047" xr:uid="{00000000-0005-0000-0000-00009F940000}"/>
    <cellStyle name="Normal 56 44 3" xfId="38048" xr:uid="{00000000-0005-0000-0000-0000A0940000}"/>
    <cellStyle name="Normal 56 44 4" xfId="38049" xr:uid="{00000000-0005-0000-0000-0000A1940000}"/>
    <cellStyle name="Normal 56 44 5" xfId="38050" xr:uid="{00000000-0005-0000-0000-0000A2940000}"/>
    <cellStyle name="Normal 56 44 6" xfId="38051" xr:uid="{00000000-0005-0000-0000-0000A3940000}"/>
    <cellStyle name="Normal 56 44 7" xfId="38052" xr:uid="{00000000-0005-0000-0000-0000A4940000}"/>
    <cellStyle name="Normal 56 44 8" xfId="38053" xr:uid="{00000000-0005-0000-0000-0000A5940000}"/>
    <cellStyle name="Normal 56 44 9" xfId="38054" xr:uid="{00000000-0005-0000-0000-0000A6940000}"/>
    <cellStyle name="Normal 56 44_Tabla M" xfId="38055" xr:uid="{00000000-0005-0000-0000-0000A7940000}"/>
    <cellStyle name="Normal 56 45" xfId="38056" xr:uid="{00000000-0005-0000-0000-0000A8940000}"/>
    <cellStyle name="Normal 56 45 10" xfId="38057" xr:uid="{00000000-0005-0000-0000-0000A9940000}"/>
    <cellStyle name="Normal 56 45 2" xfId="38058" xr:uid="{00000000-0005-0000-0000-0000AA940000}"/>
    <cellStyle name="Normal 56 45 3" xfId="38059" xr:uid="{00000000-0005-0000-0000-0000AB940000}"/>
    <cellStyle name="Normal 56 45 4" xfId="38060" xr:uid="{00000000-0005-0000-0000-0000AC940000}"/>
    <cellStyle name="Normal 56 45 5" xfId="38061" xr:uid="{00000000-0005-0000-0000-0000AD940000}"/>
    <cellStyle name="Normal 56 45 6" xfId="38062" xr:uid="{00000000-0005-0000-0000-0000AE940000}"/>
    <cellStyle name="Normal 56 45 7" xfId="38063" xr:uid="{00000000-0005-0000-0000-0000AF940000}"/>
    <cellStyle name="Normal 56 45 8" xfId="38064" xr:uid="{00000000-0005-0000-0000-0000B0940000}"/>
    <cellStyle name="Normal 56 45 9" xfId="38065" xr:uid="{00000000-0005-0000-0000-0000B1940000}"/>
    <cellStyle name="Normal 56 45_Tabla M" xfId="38066" xr:uid="{00000000-0005-0000-0000-0000B2940000}"/>
    <cellStyle name="Normal 56 46" xfId="38067" xr:uid="{00000000-0005-0000-0000-0000B3940000}"/>
    <cellStyle name="Normal 56 46 10" xfId="38068" xr:uid="{00000000-0005-0000-0000-0000B4940000}"/>
    <cellStyle name="Normal 56 46 2" xfId="38069" xr:uid="{00000000-0005-0000-0000-0000B5940000}"/>
    <cellStyle name="Normal 56 46 3" xfId="38070" xr:uid="{00000000-0005-0000-0000-0000B6940000}"/>
    <cellStyle name="Normal 56 46 4" xfId="38071" xr:uid="{00000000-0005-0000-0000-0000B7940000}"/>
    <cellStyle name="Normal 56 46 5" xfId="38072" xr:uid="{00000000-0005-0000-0000-0000B8940000}"/>
    <cellStyle name="Normal 56 46 6" xfId="38073" xr:uid="{00000000-0005-0000-0000-0000B9940000}"/>
    <cellStyle name="Normal 56 46 7" xfId="38074" xr:uid="{00000000-0005-0000-0000-0000BA940000}"/>
    <cellStyle name="Normal 56 46 8" xfId="38075" xr:uid="{00000000-0005-0000-0000-0000BB940000}"/>
    <cellStyle name="Normal 56 46 9" xfId="38076" xr:uid="{00000000-0005-0000-0000-0000BC940000}"/>
    <cellStyle name="Normal 56 46_Tabla M" xfId="38077" xr:uid="{00000000-0005-0000-0000-0000BD940000}"/>
    <cellStyle name="Normal 56 47" xfId="38078" xr:uid="{00000000-0005-0000-0000-0000BE940000}"/>
    <cellStyle name="Normal 56 47 10" xfId="38079" xr:uid="{00000000-0005-0000-0000-0000BF940000}"/>
    <cellStyle name="Normal 56 47 2" xfId="38080" xr:uid="{00000000-0005-0000-0000-0000C0940000}"/>
    <cellStyle name="Normal 56 47 3" xfId="38081" xr:uid="{00000000-0005-0000-0000-0000C1940000}"/>
    <cellStyle name="Normal 56 47 4" xfId="38082" xr:uid="{00000000-0005-0000-0000-0000C2940000}"/>
    <cellStyle name="Normal 56 47 5" xfId="38083" xr:uid="{00000000-0005-0000-0000-0000C3940000}"/>
    <cellStyle name="Normal 56 47 6" xfId="38084" xr:uid="{00000000-0005-0000-0000-0000C4940000}"/>
    <cellStyle name="Normal 56 47 7" xfId="38085" xr:uid="{00000000-0005-0000-0000-0000C5940000}"/>
    <cellStyle name="Normal 56 47 8" xfId="38086" xr:uid="{00000000-0005-0000-0000-0000C6940000}"/>
    <cellStyle name="Normal 56 47 9" xfId="38087" xr:uid="{00000000-0005-0000-0000-0000C7940000}"/>
    <cellStyle name="Normal 56 47_Tabla M" xfId="38088" xr:uid="{00000000-0005-0000-0000-0000C8940000}"/>
    <cellStyle name="Normal 56 48" xfId="38089" xr:uid="{00000000-0005-0000-0000-0000C9940000}"/>
    <cellStyle name="Normal 56 48 10" xfId="38090" xr:uid="{00000000-0005-0000-0000-0000CA940000}"/>
    <cellStyle name="Normal 56 48 2" xfId="38091" xr:uid="{00000000-0005-0000-0000-0000CB940000}"/>
    <cellStyle name="Normal 56 48 3" xfId="38092" xr:uid="{00000000-0005-0000-0000-0000CC940000}"/>
    <cellStyle name="Normal 56 48 4" xfId="38093" xr:uid="{00000000-0005-0000-0000-0000CD940000}"/>
    <cellStyle name="Normal 56 48 5" xfId="38094" xr:uid="{00000000-0005-0000-0000-0000CE940000}"/>
    <cellStyle name="Normal 56 48 6" xfId="38095" xr:uid="{00000000-0005-0000-0000-0000CF940000}"/>
    <cellStyle name="Normal 56 48 7" xfId="38096" xr:uid="{00000000-0005-0000-0000-0000D0940000}"/>
    <cellStyle name="Normal 56 48 8" xfId="38097" xr:uid="{00000000-0005-0000-0000-0000D1940000}"/>
    <cellStyle name="Normal 56 48 9" xfId="38098" xr:uid="{00000000-0005-0000-0000-0000D2940000}"/>
    <cellStyle name="Normal 56 48_Tabla M" xfId="38099" xr:uid="{00000000-0005-0000-0000-0000D3940000}"/>
    <cellStyle name="Normal 56 49" xfId="38100" xr:uid="{00000000-0005-0000-0000-0000D4940000}"/>
    <cellStyle name="Normal 56 49 10" xfId="38101" xr:uid="{00000000-0005-0000-0000-0000D5940000}"/>
    <cellStyle name="Normal 56 49 2" xfId="38102" xr:uid="{00000000-0005-0000-0000-0000D6940000}"/>
    <cellStyle name="Normal 56 49 3" xfId="38103" xr:uid="{00000000-0005-0000-0000-0000D7940000}"/>
    <cellStyle name="Normal 56 49 4" xfId="38104" xr:uid="{00000000-0005-0000-0000-0000D8940000}"/>
    <cellStyle name="Normal 56 49 5" xfId="38105" xr:uid="{00000000-0005-0000-0000-0000D9940000}"/>
    <cellStyle name="Normal 56 49 6" xfId="38106" xr:uid="{00000000-0005-0000-0000-0000DA940000}"/>
    <cellStyle name="Normal 56 49 7" xfId="38107" xr:uid="{00000000-0005-0000-0000-0000DB940000}"/>
    <cellStyle name="Normal 56 49 8" xfId="38108" xr:uid="{00000000-0005-0000-0000-0000DC940000}"/>
    <cellStyle name="Normal 56 49 9" xfId="38109" xr:uid="{00000000-0005-0000-0000-0000DD940000}"/>
    <cellStyle name="Normal 56 49_Tabla M" xfId="38110" xr:uid="{00000000-0005-0000-0000-0000DE940000}"/>
    <cellStyle name="Normal 56 5" xfId="6763" xr:uid="{00000000-0005-0000-0000-00006B1A0000}"/>
    <cellStyle name="Normal 56 5 10" xfId="38111" xr:uid="{00000000-0005-0000-0000-0000DF940000}"/>
    <cellStyle name="Normal 56 5 11" xfId="49846" xr:uid="{00000000-0005-0000-0000-0000B6C20000}"/>
    <cellStyle name="Normal 56 5 12" xfId="50230" xr:uid="{00000000-0005-0000-0000-000036C40000}"/>
    <cellStyle name="Normal 56 5 13" xfId="13343" xr:uid="{00000000-0005-0000-0000-00001F340000}"/>
    <cellStyle name="Normal 56 5 2" xfId="13644" xr:uid="{00000000-0005-0000-0000-00004C350000}"/>
    <cellStyle name="Normal 56 5 3" xfId="38112" xr:uid="{00000000-0005-0000-0000-0000E0940000}"/>
    <cellStyle name="Normal 56 5 4" xfId="38113" xr:uid="{00000000-0005-0000-0000-0000E1940000}"/>
    <cellStyle name="Normal 56 5 5" xfId="38114" xr:uid="{00000000-0005-0000-0000-0000E2940000}"/>
    <cellStyle name="Normal 56 5 6" xfId="38115" xr:uid="{00000000-0005-0000-0000-0000E3940000}"/>
    <cellStyle name="Normal 56 5 7" xfId="38116" xr:uid="{00000000-0005-0000-0000-0000E4940000}"/>
    <cellStyle name="Normal 56 5 8" xfId="38117" xr:uid="{00000000-0005-0000-0000-0000E5940000}"/>
    <cellStyle name="Normal 56 5 9" xfId="38118" xr:uid="{00000000-0005-0000-0000-0000E6940000}"/>
    <cellStyle name="Normal 56 5_Tabla M" xfId="38119" xr:uid="{00000000-0005-0000-0000-0000E7940000}"/>
    <cellStyle name="Normal 56 50" xfId="38120" xr:uid="{00000000-0005-0000-0000-0000E8940000}"/>
    <cellStyle name="Normal 56 50 10" xfId="38121" xr:uid="{00000000-0005-0000-0000-0000E9940000}"/>
    <cellStyle name="Normal 56 50 2" xfId="38122" xr:uid="{00000000-0005-0000-0000-0000EA940000}"/>
    <cellStyle name="Normal 56 50 3" xfId="38123" xr:uid="{00000000-0005-0000-0000-0000EB940000}"/>
    <cellStyle name="Normal 56 50 4" xfId="38124" xr:uid="{00000000-0005-0000-0000-0000EC940000}"/>
    <cellStyle name="Normal 56 50 5" xfId="38125" xr:uid="{00000000-0005-0000-0000-0000ED940000}"/>
    <cellStyle name="Normal 56 50 6" xfId="38126" xr:uid="{00000000-0005-0000-0000-0000EE940000}"/>
    <cellStyle name="Normal 56 50 7" xfId="38127" xr:uid="{00000000-0005-0000-0000-0000EF940000}"/>
    <cellStyle name="Normal 56 50 8" xfId="38128" xr:uid="{00000000-0005-0000-0000-0000F0940000}"/>
    <cellStyle name="Normal 56 50 9" xfId="38129" xr:uid="{00000000-0005-0000-0000-0000F1940000}"/>
    <cellStyle name="Normal 56 50_Tabla M" xfId="38130" xr:uid="{00000000-0005-0000-0000-0000F2940000}"/>
    <cellStyle name="Normal 56 51" xfId="38131" xr:uid="{00000000-0005-0000-0000-0000F3940000}"/>
    <cellStyle name="Normal 56 51 10" xfId="38132" xr:uid="{00000000-0005-0000-0000-0000F4940000}"/>
    <cellStyle name="Normal 56 51 2" xfId="38133" xr:uid="{00000000-0005-0000-0000-0000F5940000}"/>
    <cellStyle name="Normal 56 51 3" xfId="38134" xr:uid="{00000000-0005-0000-0000-0000F6940000}"/>
    <cellStyle name="Normal 56 51 4" xfId="38135" xr:uid="{00000000-0005-0000-0000-0000F7940000}"/>
    <cellStyle name="Normal 56 51 5" xfId="38136" xr:uid="{00000000-0005-0000-0000-0000F8940000}"/>
    <cellStyle name="Normal 56 51 6" xfId="38137" xr:uid="{00000000-0005-0000-0000-0000F9940000}"/>
    <cellStyle name="Normal 56 51 7" xfId="38138" xr:uid="{00000000-0005-0000-0000-0000FA940000}"/>
    <cellStyle name="Normal 56 51 8" xfId="38139" xr:uid="{00000000-0005-0000-0000-0000FB940000}"/>
    <cellStyle name="Normal 56 51 9" xfId="38140" xr:uid="{00000000-0005-0000-0000-0000FC940000}"/>
    <cellStyle name="Normal 56 51_Tabla M" xfId="38141" xr:uid="{00000000-0005-0000-0000-0000FD940000}"/>
    <cellStyle name="Normal 56 52" xfId="49655" xr:uid="{00000000-0005-0000-0000-0000F7C10000}"/>
    <cellStyle name="Normal 56 53" xfId="50023" xr:uid="{00000000-0005-0000-0000-000067C30000}"/>
    <cellStyle name="Normal 56 54" xfId="49957" xr:uid="{00000000-0005-0000-0000-000025C30000}"/>
    <cellStyle name="Normal 56 55" xfId="50001" xr:uid="{00000000-0005-0000-0000-000051C30000}"/>
    <cellStyle name="Normal 56 56" xfId="49968" xr:uid="{00000000-0005-0000-0000-000030C30000}"/>
    <cellStyle name="Normal 56 57" xfId="49991" xr:uid="{00000000-0005-0000-0000-000047C30000}"/>
    <cellStyle name="Normal 56 58" xfId="10700" xr:uid="{00000000-0005-0000-0000-0000CC290000}"/>
    <cellStyle name="Normal 56 59" xfId="51166" xr:uid="{00000000-0005-0000-0000-0000DEC70000}"/>
    <cellStyle name="Normal 56 6" xfId="7552" xr:uid="{00000000-0005-0000-0000-0000801D0000}"/>
    <cellStyle name="Normal 56 6 10" xfId="38142" xr:uid="{00000000-0005-0000-0000-0000FE940000}"/>
    <cellStyle name="Normal 56 6 11" xfId="12717" xr:uid="{00000000-0005-0000-0000-0000AD310000}"/>
    <cellStyle name="Normal 56 6 2" xfId="38143" xr:uid="{00000000-0005-0000-0000-0000FF940000}"/>
    <cellStyle name="Normal 56 6 3" xfId="38144" xr:uid="{00000000-0005-0000-0000-000000950000}"/>
    <cellStyle name="Normal 56 6 4" xfId="38145" xr:uid="{00000000-0005-0000-0000-000001950000}"/>
    <cellStyle name="Normal 56 6 5" xfId="38146" xr:uid="{00000000-0005-0000-0000-000002950000}"/>
    <cellStyle name="Normal 56 6 6" xfId="38147" xr:uid="{00000000-0005-0000-0000-000003950000}"/>
    <cellStyle name="Normal 56 6 7" xfId="38148" xr:uid="{00000000-0005-0000-0000-000004950000}"/>
    <cellStyle name="Normal 56 6 8" xfId="38149" xr:uid="{00000000-0005-0000-0000-000005950000}"/>
    <cellStyle name="Normal 56 6 9" xfId="38150" xr:uid="{00000000-0005-0000-0000-000006950000}"/>
    <cellStyle name="Normal 56 6_Tabla M" xfId="38151" xr:uid="{00000000-0005-0000-0000-000007950000}"/>
    <cellStyle name="Normal 56 60" xfId="52128" xr:uid="{00000000-0005-0000-0000-0000A0CB0000}"/>
    <cellStyle name="Normal 56 7" xfId="8341" xr:uid="{00000000-0005-0000-0000-000095200000}"/>
    <cellStyle name="Normal 56 7 10" xfId="38152" xr:uid="{00000000-0005-0000-0000-000008950000}"/>
    <cellStyle name="Normal 56 7 11" xfId="13458" xr:uid="{00000000-0005-0000-0000-000092340000}"/>
    <cellStyle name="Normal 56 7 2" xfId="38153" xr:uid="{00000000-0005-0000-0000-000009950000}"/>
    <cellStyle name="Normal 56 7 3" xfId="38154" xr:uid="{00000000-0005-0000-0000-00000A950000}"/>
    <cellStyle name="Normal 56 7 4" xfId="38155" xr:uid="{00000000-0005-0000-0000-00000B950000}"/>
    <cellStyle name="Normal 56 7 5" xfId="38156" xr:uid="{00000000-0005-0000-0000-00000C950000}"/>
    <cellStyle name="Normal 56 7 6" xfId="38157" xr:uid="{00000000-0005-0000-0000-00000D950000}"/>
    <cellStyle name="Normal 56 7 7" xfId="38158" xr:uid="{00000000-0005-0000-0000-00000E950000}"/>
    <cellStyle name="Normal 56 7 8" xfId="38159" xr:uid="{00000000-0005-0000-0000-00000F950000}"/>
    <cellStyle name="Normal 56 7 9" xfId="38160" xr:uid="{00000000-0005-0000-0000-000010950000}"/>
    <cellStyle name="Normal 56 7_Tabla M" xfId="38161" xr:uid="{00000000-0005-0000-0000-000011950000}"/>
    <cellStyle name="Normal 56 8" xfId="9130" xr:uid="{00000000-0005-0000-0000-0000AA230000}"/>
    <cellStyle name="Normal 56 8 10" xfId="38163" xr:uid="{00000000-0005-0000-0000-000013950000}"/>
    <cellStyle name="Normal 56 8 11" xfId="38162" xr:uid="{00000000-0005-0000-0000-000012950000}"/>
    <cellStyle name="Normal 56 8 2" xfId="38164" xr:uid="{00000000-0005-0000-0000-000014950000}"/>
    <cellStyle name="Normal 56 8 3" xfId="38165" xr:uid="{00000000-0005-0000-0000-000015950000}"/>
    <cellStyle name="Normal 56 8 4" xfId="38166" xr:uid="{00000000-0005-0000-0000-000016950000}"/>
    <cellStyle name="Normal 56 8 5" xfId="38167" xr:uid="{00000000-0005-0000-0000-000017950000}"/>
    <cellStyle name="Normal 56 8 6" xfId="38168" xr:uid="{00000000-0005-0000-0000-000018950000}"/>
    <cellStyle name="Normal 56 8 7" xfId="38169" xr:uid="{00000000-0005-0000-0000-000019950000}"/>
    <cellStyle name="Normal 56 8 8" xfId="38170" xr:uid="{00000000-0005-0000-0000-00001A950000}"/>
    <cellStyle name="Normal 56 8 9" xfId="38171" xr:uid="{00000000-0005-0000-0000-00001B950000}"/>
    <cellStyle name="Normal 56 8_Tabla M" xfId="38172" xr:uid="{00000000-0005-0000-0000-00001C950000}"/>
    <cellStyle name="Normal 56 9" xfId="38173" xr:uid="{00000000-0005-0000-0000-00001D950000}"/>
    <cellStyle name="Normal 56 9 10" xfId="38174" xr:uid="{00000000-0005-0000-0000-00001E950000}"/>
    <cellStyle name="Normal 56 9 2" xfId="38175" xr:uid="{00000000-0005-0000-0000-00001F950000}"/>
    <cellStyle name="Normal 56 9 3" xfId="38176" xr:uid="{00000000-0005-0000-0000-000020950000}"/>
    <cellStyle name="Normal 56 9 4" xfId="38177" xr:uid="{00000000-0005-0000-0000-000021950000}"/>
    <cellStyle name="Normal 56 9 5" xfId="38178" xr:uid="{00000000-0005-0000-0000-000022950000}"/>
    <cellStyle name="Normal 56 9 6" xfId="38179" xr:uid="{00000000-0005-0000-0000-000023950000}"/>
    <cellStyle name="Normal 56 9 7" xfId="38180" xr:uid="{00000000-0005-0000-0000-000024950000}"/>
    <cellStyle name="Normal 56 9 8" xfId="38181" xr:uid="{00000000-0005-0000-0000-000025950000}"/>
    <cellStyle name="Normal 56 9 9" xfId="38182" xr:uid="{00000000-0005-0000-0000-000026950000}"/>
    <cellStyle name="Normal 56 9_Tabla M" xfId="38183" xr:uid="{00000000-0005-0000-0000-000027950000}"/>
    <cellStyle name="Normal 57" xfId="3607" xr:uid="{00000000-0005-0000-0000-0000170E0000}"/>
    <cellStyle name="Normal 57 10" xfId="38184" xr:uid="{00000000-0005-0000-0000-000028950000}"/>
    <cellStyle name="Normal 57 10 10" xfId="38185" xr:uid="{00000000-0005-0000-0000-000029950000}"/>
    <cellStyle name="Normal 57 10 2" xfId="38186" xr:uid="{00000000-0005-0000-0000-00002A950000}"/>
    <cellStyle name="Normal 57 10 3" xfId="38187" xr:uid="{00000000-0005-0000-0000-00002B950000}"/>
    <cellStyle name="Normal 57 10 4" xfId="38188" xr:uid="{00000000-0005-0000-0000-00002C950000}"/>
    <cellStyle name="Normal 57 10 5" xfId="38189" xr:uid="{00000000-0005-0000-0000-00002D950000}"/>
    <cellStyle name="Normal 57 10 6" xfId="38190" xr:uid="{00000000-0005-0000-0000-00002E950000}"/>
    <cellStyle name="Normal 57 10 7" xfId="38191" xr:uid="{00000000-0005-0000-0000-00002F950000}"/>
    <cellStyle name="Normal 57 10 8" xfId="38192" xr:uid="{00000000-0005-0000-0000-000030950000}"/>
    <cellStyle name="Normal 57 10 9" xfId="38193" xr:uid="{00000000-0005-0000-0000-000031950000}"/>
    <cellStyle name="Normal 57 10_Tabla M" xfId="38194" xr:uid="{00000000-0005-0000-0000-000032950000}"/>
    <cellStyle name="Normal 57 11" xfId="38195" xr:uid="{00000000-0005-0000-0000-000033950000}"/>
    <cellStyle name="Normal 57 11 10" xfId="38196" xr:uid="{00000000-0005-0000-0000-000034950000}"/>
    <cellStyle name="Normal 57 11 2" xfId="38197" xr:uid="{00000000-0005-0000-0000-000035950000}"/>
    <cellStyle name="Normal 57 11 3" xfId="38198" xr:uid="{00000000-0005-0000-0000-000036950000}"/>
    <cellStyle name="Normal 57 11 4" xfId="38199" xr:uid="{00000000-0005-0000-0000-000037950000}"/>
    <cellStyle name="Normal 57 11 5" xfId="38200" xr:uid="{00000000-0005-0000-0000-000038950000}"/>
    <cellStyle name="Normal 57 11 6" xfId="38201" xr:uid="{00000000-0005-0000-0000-000039950000}"/>
    <cellStyle name="Normal 57 11 7" xfId="38202" xr:uid="{00000000-0005-0000-0000-00003A950000}"/>
    <cellStyle name="Normal 57 11 8" xfId="38203" xr:uid="{00000000-0005-0000-0000-00003B950000}"/>
    <cellStyle name="Normal 57 11 9" xfId="38204" xr:uid="{00000000-0005-0000-0000-00003C950000}"/>
    <cellStyle name="Normal 57 11_Tabla M" xfId="38205" xr:uid="{00000000-0005-0000-0000-00003D950000}"/>
    <cellStyle name="Normal 57 12" xfId="38206" xr:uid="{00000000-0005-0000-0000-00003E950000}"/>
    <cellStyle name="Normal 57 12 10" xfId="38207" xr:uid="{00000000-0005-0000-0000-00003F950000}"/>
    <cellStyle name="Normal 57 12 2" xfId="38208" xr:uid="{00000000-0005-0000-0000-000040950000}"/>
    <cellStyle name="Normal 57 12 3" xfId="38209" xr:uid="{00000000-0005-0000-0000-000041950000}"/>
    <cellStyle name="Normal 57 12 4" xfId="38210" xr:uid="{00000000-0005-0000-0000-000042950000}"/>
    <cellStyle name="Normal 57 12 5" xfId="38211" xr:uid="{00000000-0005-0000-0000-000043950000}"/>
    <cellStyle name="Normal 57 12 6" xfId="38212" xr:uid="{00000000-0005-0000-0000-000044950000}"/>
    <cellStyle name="Normal 57 12 7" xfId="38213" xr:uid="{00000000-0005-0000-0000-000045950000}"/>
    <cellStyle name="Normal 57 12 8" xfId="38214" xr:uid="{00000000-0005-0000-0000-000046950000}"/>
    <cellStyle name="Normal 57 12 9" xfId="38215" xr:uid="{00000000-0005-0000-0000-000047950000}"/>
    <cellStyle name="Normal 57 12_Tabla M" xfId="38216" xr:uid="{00000000-0005-0000-0000-000048950000}"/>
    <cellStyle name="Normal 57 13" xfId="38217" xr:uid="{00000000-0005-0000-0000-000049950000}"/>
    <cellStyle name="Normal 57 13 10" xfId="38218" xr:uid="{00000000-0005-0000-0000-00004A950000}"/>
    <cellStyle name="Normal 57 13 2" xfId="38219" xr:uid="{00000000-0005-0000-0000-00004B950000}"/>
    <cellStyle name="Normal 57 13 3" xfId="38220" xr:uid="{00000000-0005-0000-0000-00004C950000}"/>
    <cellStyle name="Normal 57 13 4" xfId="38221" xr:uid="{00000000-0005-0000-0000-00004D950000}"/>
    <cellStyle name="Normal 57 13 5" xfId="38222" xr:uid="{00000000-0005-0000-0000-00004E950000}"/>
    <cellStyle name="Normal 57 13 6" xfId="38223" xr:uid="{00000000-0005-0000-0000-00004F950000}"/>
    <cellStyle name="Normal 57 13 7" xfId="38224" xr:uid="{00000000-0005-0000-0000-000050950000}"/>
    <cellStyle name="Normal 57 13 8" xfId="38225" xr:uid="{00000000-0005-0000-0000-000051950000}"/>
    <cellStyle name="Normal 57 13 9" xfId="38226" xr:uid="{00000000-0005-0000-0000-000052950000}"/>
    <cellStyle name="Normal 57 13_Tabla M" xfId="38227" xr:uid="{00000000-0005-0000-0000-000053950000}"/>
    <cellStyle name="Normal 57 14" xfId="38228" xr:uid="{00000000-0005-0000-0000-000054950000}"/>
    <cellStyle name="Normal 57 14 10" xfId="38229" xr:uid="{00000000-0005-0000-0000-000055950000}"/>
    <cellStyle name="Normal 57 14 2" xfId="38230" xr:uid="{00000000-0005-0000-0000-000056950000}"/>
    <cellStyle name="Normal 57 14 3" xfId="38231" xr:uid="{00000000-0005-0000-0000-000057950000}"/>
    <cellStyle name="Normal 57 14 4" xfId="38232" xr:uid="{00000000-0005-0000-0000-000058950000}"/>
    <cellStyle name="Normal 57 14 5" xfId="38233" xr:uid="{00000000-0005-0000-0000-000059950000}"/>
    <cellStyle name="Normal 57 14 6" xfId="38234" xr:uid="{00000000-0005-0000-0000-00005A950000}"/>
    <cellStyle name="Normal 57 14 7" xfId="38235" xr:uid="{00000000-0005-0000-0000-00005B950000}"/>
    <cellStyle name="Normal 57 14 8" xfId="38236" xr:uid="{00000000-0005-0000-0000-00005C950000}"/>
    <cellStyle name="Normal 57 14 9" xfId="38237" xr:uid="{00000000-0005-0000-0000-00005D950000}"/>
    <cellStyle name="Normal 57 14_Tabla M" xfId="38238" xr:uid="{00000000-0005-0000-0000-00005E950000}"/>
    <cellStyle name="Normal 57 15" xfId="38239" xr:uid="{00000000-0005-0000-0000-00005F950000}"/>
    <cellStyle name="Normal 57 15 10" xfId="38240" xr:uid="{00000000-0005-0000-0000-000060950000}"/>
    <cellStyle name="Normal 57 15 2" xfId="38241" xr:uid="{00000000-0005-0000-0000-000061950000}"/>
    <cellStyle name="Normal 57 15 3" xfId="38242" xr:uid="{00000000-0005-0000-0000-000062950000}"/>
    <cellStyle name="Normal 57 15 4" xfId="38243" xr:uid="{00000000-0005-0000-0000-000063950000}"/>
    <cellStyle name="Normal 57 15 5" xfId="38244" xr:uid="{00000000-0005-0000-0000-000064950000}"/>
    <cellStyle name="Normal 57 15 6" xfId="38245" xr:uid="{00000000-0005-0000-0000-000065950000}"/>
    <cellStyle name="Normal 57 15 7" xfId="38246" xr:uid="{00000000-0005-0000-0000-000066950000}"/>
    <cellStyle name="Normal 57 15 8" xfId="38247" xr:uid="{00000000-0005-0000-0000-000067950000}"/>
    <cellStyle name="Normal 57 15 9" xfId="38248" xr:uid="{00000000-0005-0000-0000-000068950000}"/>
    <cellStyle name="Normal 57 15_Tabla M" xfId="38249" xr:uid="{00000000-0005-0000-0000-000069950000}"/>
    <cellStyle name="Normal 57 16" xfId="38250" xr:uid="{00000000-0005-0000-0000-00006A950000}"/>
    <cellStyle name="Normal 57 16 10" xfId="38251" xr:uid="{00000000-0005-0000-0000-00006B950000}"/>
    <cellStyle name="Normal 57 16 2" xfId="38252" xr:uid="{00000000-0005-0000-0000-00006C950000}"/>
    <cellStyle name="Normal 57 16 3" xfId="38253" xr:uid="{00000000-0005-0000-0000-00006D950000}"/>
    <cellStyle name="Normal 57 16 4" xfId="38254" xr:uid="{00000000-0005-0000-0000-00006E950000}"/>
    <cellStyle name="Normal 57 16 5" xfId="38255" xr:uid="{00000000-0005-0000-0000-00006F950000}"/>
    <cellStyle name="Normal 57 16 6" xfId="38256" xr:uid="{00000000-0005-0000-0000-000070950000}"/>
    <cellStyle name="Normal 57 16 7" xfId="38257" xr:uid="{00000000-0005-0000-0000-000071950000}"/>
    <cellStyle name="Normal 57 16 8" xfId="38258" xr:uid="{00000000-0005-0000-0000-000072950000}"/>
    <cellStyle name="Normal 57 16 9" xfId="38259" xr:uid="{00000000-0005-0000-0000-000073950000}"/>
    <cellStyle name="Normal 57 16_Tabla M" xfId="38260" xr:uid="{00000000-0005-0000-0000-000074950000}"/>
    <cellStyle name="Normal 57 17" xfId="38261" xr:uid="{00000000-0005-0000-0000-000075950000}"/>
    <cellStyle name="Normal 57 17 10" xfId="38262" xr:uid="{00000000-0005-0000-0000-000076950000}"/>
    <cellStyle name="Normal 57 17 2" xfId="38263" xr:uid="{00000000-0005-0000-0000-000077950000}"/>
    <cellStyle name="Normal 57 17 3" xfId="38264" xr:uid="{00000000-0005-0000-0000-000078950000}"/>
    <cellStyle name="Normal 57 17 4" xfId="38265" xr:uid="{00000000-0005-0000-0000-000079950000}"/>
    <cellStyle name="Normal 57 17 5" xfId="38266" xr:uid="{00000000-0005-0000-0000-00007A950000}"/>
    <cellStyle name="Normal 57 17 6" xfId="38267" xr:uid="{00000000-0005-0000-0000-00007B950000}"/>
    <cellStyle name="Normal 57 17 7" xfId="38268" xr:uid="{00000000-0005-0000-0000-00007C950000}"/>
    <cellStyle name="Normal 57 17 8" xfId="38269" xr:uid="{00000000-0005-0000-0000-00007D950000}"/>
    <cellStyle name="Normal 57 17 9" xfId="38270" xr:uid="{00000000-0005-0000-0000-00007E950000}"/>
    <cellStyle name="Normal 57 17_Tabla M" xfId="38271" xr:uid="{00000000-0005-0000-0000-00007F950000}"/>
    <cellStyle name="Normal 57 18" xfId="38272" xr:uid="{00000000-0005-0000-0000-000080950000}"/>
    <cellStyle name="Normal 57 18 10" xfId="38273" xr:uid="{00000000-0005-0000-0000-000081950000}"/>
    <cellStyle name="Normal 57 18 2" xfId="38274" xr:uid="{00000000-0005-0000-0000-000082950000}"/>
    <cellStyle name="Normal 57 18 3" xfId="38275" xr:uid="{00000000-0005-0000-0000-000083950000}"/>
    <cellStyle name="Normal 57 18 4" xfId="38276" xr:uid="{00000000-0005-0000-0000-000084950000}"/>
    <cellStyle name="Normal 57 18 5" xfId="38277" xr:uid="{00000000-0005-0000-0000-000085950000}"/>
    <cellStyle name="Normal 57 18 6" xfId="38278" xr:uid="{00000000-0005-0000-0000-000086950000}"/>
    <cellStyle name="Normal 57 18 7" xfId="38279" xr:uid="{00000000-0005-0000-0000-000087950000}"/>
    <cellStyle name="Normal 57 18 8" xfId="38280" xr:uid="{00000000-0005-0000-0000-000088950000}"/>
    <cellStyle name="Normal 57 18 9" xfId="38281" xr:uid="{00000000-0005-0000-0000-000089950000}"/>
    <cellStyle name="Normal 57 18_Tabla M" xfId="38282" xr:uid="{00000000-0005-0000-0000-00008A950000}"/>
    <cellStyle name="Normal 57 19" xfId="38283" xr:uid="{00000000-0005-0000-0000-00008B950000}"/>
    <cellStyle name="Normal 57 19 10" xfId="38284" xr:uid="{00000000-0005-0000-0000-00008C950000}"/>
    <cellStyle name="Normal 57 19 2" xfId="38285" xr:uid="{00000000-0005-0000-0000-00008D950000}"/>
    <cellStyle name="Normal 57 19 3" xfId="38286" xr:uid="{00000000-0005-0000-0000-00008E950000}"/>
    <cellStyle name="Normal 57 19 4" xfId="38287" xr:uid="{00000000-0005-0000-0000-00008F950000}"/>
    <cellStyle name="Normal 57 19 5" xfId="38288" xr:uid="{00000000-0005-0000-0000-000090950000}"/>
    <cellStyle name="Normal 57 19 6" xfId="38289" xr:uid="{00000000-0005-0000-0000-000091950000}"/>
    <cellStyle name="Normal 57 19 7" xfId="38290" xr:uid="{00000000-0005-0000-0000-000092950000}"/>
    <cellStyle name="Normal 57 19 8" xfId="38291" xr:uid="{00000000-0005-0000-0000-000093950000}"/>
    <cellStyle name="Normal 57 19 9" xfId="38292" xr:uid="{00000000-0005-0000-0000-000094950000}"/>
    <cellStyle name="Normal 57 19_Tabla M" xfId="38293" xr:uid="{00000000-0005-0000-0000-000095950000}"/>
    <cellStyle name="Normal 57 2" xfId="10704" xr:uid="{00000000-0005-0000-0000-0000D0290000}"/>
    <cellStyle name="Normal 57 2 10" xfId="38294" xr:uid="{00000000-0005-0000-0000-000096950000}"/>
    <cellStyle name="Normal 57 2 11" xfId="49688" xr:uid="{00000000-0005-0000-0000-000018C20000}"/>
    <cellStyle name="Normal 57 2 12" xfId="50072" xr:uid="{00000000-0005-0000-0000-000098C30000}"/>
    <cellStyle name="Normal 57 2 2" xfId="13279" xr:uid="{00000000-0005-0000-0000-0000DF330000}"/>
    <cellStyle name="Normal 57 2 2 2" xfId="13583" xr:uid="{00000000-0005-0000-0000-00000F350000}"/>
    <cellStyle name="Normal 57 2 2 3" xfId="49785" xr:uid="{00000000-0005-0000-0000-000079C20000}"/>
    <cellStyle name="Normal 57 2 2 4" xfId="50169" xr:uid="{00000000-0005-0000-0000-0000F9C30000}"/>
    <cellStyle name="Normal 57 2 3" xfId="13375" xr:uid="{00000000-0005-0000-0000-00003F340000}"/>
    <cellStyle name="Normal 57 2 3 2" xfId="13676" xr:uid="{00000000-0005-0000-0000-00006C350000}"/>
    <cellStyle name="Normal 57 2 3 3" xfId="49878" xr:uid="{00000000-0005-0000-0000-0000D6C20000}"/>
    <cellStyle name="Normal 57 2 3 4" xfId="50262" xr:uid="{00000000-0005-0000-0000-000056C40000}"/>
    <cellStyle name="Normal 57 2 4" xfId="13171" xr:uid="{00000000-0005-0000-0000-000073330000}"/>
    <cellStyle name="Normal 57 2 5" xfId="13490" xr:uid="{00000000-0005-0000-0000-0000B2340000}"/>
    <cellStyle name="Normal 57 2 6" xfId="38295" xr:uid="{00000000-0005-0000-0000-000097950000}"/>
    <cellStyle name="Normal 57 2 7" xfId="38296" xr:uid="{00000000-0005-0000-0000-000098950000}"/>
    <cellStyle name="Normal 57 2 8" xfId="38297" xr:uid="{00000000-0005-0000-0000-000099950000}"/>
    <cellStyle name="Normal 57 2 9" xfId="38298" xr:uid="{00000000-0005-0000-0000-00009A950000}"/>
    <cellStyle name="Normal 57 2_Tabla M" xfId="38299" xr:uid="{00000000-0005-0000-0000-00009B950000}"/>
    <cellStyle name="Normal 57 20" xfId="38300" xr:uid="{00000000-0005-0000-0000-00009C950000}"/>
    <cellStyle name="Normal 57 20 10" xfId="38301" xr:uid="{00000000-0005-0000-0000-00009D950000}"/>
    <cellStyle name="Normal 57 20 2" xfId="38302" xr:uid="{00000000-0005-0000-0000-00009E950000}"/>
    <cellStyle name="Normal 57 20 3" xfId="38303" xr:uid="{00000000-0005-0000-0000-00009F950000}"/>
    <cellStyle name="Normal 57 20 4" xfId="38304" xr:uid="{00000000-0005-0000-0000-0000A0950000}"/>
    <cellStyle name="Normal 57 20 5" xfId="38305" xr:uid="{00000000-0005-0000-0000-0000A1950000}"/>
    <cellStyle name="Normal 57 20 6" xfId="38306" xr:uid="{00000000-0005-0000-0000-0000A2950000}"/>
    <cellStyle name="Normal 57 20 7" xfId="38307" xr:uid="{00000000-0005-0000-0000-0000A3950000}"/>
    <cellStyle name="Normal 57 20 8" xfId="38308" xr:uid="{00000000-0005-0000-0000-0000A4950000}"/>
    <cellStyle name="Normal 57 20 9" xfId="38309" xr:uid="{00000000-0005-0000-0000-0000A5950000}"/>
    <cellStyle name="Normal 57 20_Tabla M" xfId="38310" xr:uid="{00000000-0005-0000-0000-0000A6950000}"/>
    <cellStyle name="Normal 57 21" xfId="38311" xr:uid="{00000000-0005-0000-0000-0000A7950000}"/>
    <cellStyle name="Normal 57 21 10" xfId="38312" xr:uid="{00000000-0005-0000-0000-0000A8950000}"/>
    <cellStyle name="Normal 57 21 2" xfId="38313" xr:uid="{00000000-0005-0000-0000-0000A9950000}"/>
    <cellStyle name="Normal 57 21 3" xfId="38314" xr:uid="{00000000-0005-0000-0000-0000AA950000}"/>
    <cellStyle name="Normal 57 21 4" xfId="38315" xr:uid="{00000000-0005-0000-0000-0000AB950000}"/>
    <cellStyle name="Normal 57 21 5" xfId="38316" xr:uid="{00000000-0005-0000-0000-0000AC950000}"/>
    <cellStyle name="Normal 57 21 6" xfId="38317" xr:uid="{00000000-0005-0000-0000-0000AD950000}"/>
    <cellStyle name="Normal 57 21 7" xfId="38318" xr:uid="{00000000-0005-0000-0000-0000AE950000}"/>
    <cellStyle name="Normal 57 21 8" xfId="38319" xr:uid="{00000000-0005-0000-0000-0000AF950000}"/>
    <cellStyle name="Normal 57 21 9" xfId="38320" xr:uid="{00000000-0005-0000-0000-0000B0950000}"/>
    <cellStyle name="Normal 57 21_Tabla M" xfId="38321" xr:uid="{00000000-0005-0000-0000-0000B1950000}"/>
    <cellStyle name="Normal 57 22" xfId="38322" xr:uid="{00000000-0005-0000-0000-0000B2950000}"/>
    <cellStyle name="Normal 57 22 10" xfId="38323" xr:uid="{00000000-0005-0000-0000-0000B3950000}"/>
    <cellStyle name="Normal 57 22 2" xfId="38324" xr:uid="{00000000-0005-0000-0000-0000B4950000}"/>
    <cellStyle name="Normal 57 22 3" xfId="38325" xr:uid="{00000000-0005-0000-0000-0000B5950000}"/>
    <cellStyle name="Normal 57 22 4" xfId="38326" xr:uid="{00000000-0005-0000-0000-0000B6950000}"/>
    <cellStyle name="Normal 57 22 5" xfId="38327" xr:uid="{00000000-0005-0000-0000-0000B7950000}"/>
    <cellStyle name="Normal 57 22 6" xfId="38328" xr:uid="{00000000-0005-0000-0000-0000B8950000}"/>
    <cellStyle name="Normal 57 22 7" xfId="38329" xr:uid="{00000000-0005-0000-0000-0000B9950000}"/>
    <cellStyle name="Normal 57 22 8" xfId="38330" xr:uid="{00000000-0005-0000-0000-0000BA950000}"/>
    <cellStyle name="Normal 57 22 9" xfId="38331" xr:uid="{00000000-0005-0000-0000-0000BB950000}"/>
    <cellStyle name="Normal 57 22_Tabla M" xfId="38332" xr:uid="{00000000-0005-0000-0000-0000BC950000}"/>
    <cellStyle name="Normal 57 23" xfId="38333" xr:uid="{00000000-0005-0000-0000-0000BD950000}"/>
    <cellStyle name="Normal 57 23 10" xfId="38334" xr:uid="{00000000-0005-0000-0000-0000BE950000}"/>
    <cellStyle name="Normal 57 23 2" xfId="38335" xr:uid="{00000000-0005-0000-0000-0000BF950000}"/>
    <cellStyle name="Normal 57 23 3" xfId="38336" xr:uid="{00000000-0005-0000-0000-0000C0950000}"/>
    <cellStyle name="Normal 57 23 4" xfId="38337" xr:uid="{00000000-0005-0000-0000-0000C1950000}"/>
    <cellStyle name="Normal 57 23 5" xfId="38338" xr:uid="{00000000-0005-0000-0000-0000C2950000}"/>
    <cellStyle name="Normal 57 23 6" xfId="38339" xr:uid="{00000000-0005-0000-0000-0000C3950000}"/>
    <cellStyle name="Normal 57 23 7" xfId="38340" xr:uid="{00000000-0005-0000-0000-0000C4950000}"/>
    <cellStyle name="Normal 57 23 8" xfId="38341" xr:uid="{00000000-0005-0000-0000-0000C5950000}"/>
    <cellStyle name="Normal 57 23 9" xfId="38342" xr:uid="{00000000-0005-0000-0000-0000C6950000}"/>
    <cellStyle name="Normal 57 23_Tabla M" xfId="38343" xr:uid="{00000000-0005-0000-0000-0000C7950000}"/>
    <cellStyle name="Normal 57 24" xfId="38344" xr:uid="{00000000-0005-0000-0000-0000C8950000}"/>
    <cellStyle name="Normal 57 24 10" xfId="38345" xr:uid="{00000000-0005-0000-0000-0000C9950000}"/>
    <cellStyle name="Normal 57 24 2" xfId="38346" xr:uid="{00000000-0005-0000-0000-0000CA950000}"/>
    <cellStyle name="Normal 57 24 3" xfId="38347" xr:uid="{00000000-0005-0000-0000-0000CB950000}"/>
    <cellStyle name="Normal 57 24 4" xfId="38348" xr:uid="{00000000-0005-0000-0000-0000CC950000}"/>
    <cellStyle name="Normal 57 24 5" xfId="38349" xr:uid="{00000000-0005-0000-0000-0000CD950000}"/>
    <cellStyle name="Normal 57 24 6" xfId="38350" xr:uid="{00000000-0005-0000-0000-0000CE950000}"/>
    <cellStyle name="Normal 57 24 7" xfId="38351" xr:uid="{00000000-0005-0000-0000-0000CF950000}"/>
    <cellStyle name="Normal 57 24 8" xfId="38352" xr:uid="{00000000-0005-0000-0000-0000D0950000}"/>
    <cellStyle name="Normal 57 24 9" xfId="38353" xr:uid="{00000000-0005-0000-0000-0000D1950000}"/>
    <cellStyle name="Normal 57 24_Tabla M" xfId="38354" xr:uid="{00000000-0005-0000-0000-0000D2950000}"/>
    <cellStyle name="Normal 57 25" xfId="38355" xr:uid="{00000000-0005-0000-0000-0000D3950000}"/>
    <cellStyle name="Normal 57 25 10" xfId="38356" xr:uid="{00000000-0005-0000-0000-0000D4950000}"/>
    <cellStyle name="Normal 57 25 2" xfId="38357" xr:uid="{00000000-0005-0000-0000-0000D5950000}"/>
    <cellStyle name="Normal 57 25 3" xfId="38358" xr:uid="{00000000-0005-0000-0000-0000D6950000}"/>
    <cellStyle name="Normal 57 25 4" xfId="38359" xr:uid="{00000000-0005-0000-0000-0000D7950000}"/>
    <cellStyle name="Normal 57 25 5" xfId="38360" xr:uid="{00000000-0005-0000-0000-0000D8950000}"/>
    <cellStyle name="Normal 57 25 6" xfId="38361" xr:uid="{00000000-0005-0000-0000-0000D9950000}"/>
    <cellStyle name="Normal 57 25 7" xfId="38362" xr:uid="{00000000-0005-0000-0000-0000DA950000}"/>
    <cellStyle name="Normal 57 25 8" xfId="38363" xr:uid="{00000000-0005-0000-0000-0000DB950000}"/>
    <cellStyle name="Normal 57 25 9" xfId="38364" xr:uid="{00000000-0005-0000-0000-0000DC950000}"/>
    <cellStyle name="Normal 57 25_Tabla M" xfId="38365" xr:uid="{00000000-0005-0000-0000-0000DD950000}"/>
    <cellStyle name="Normal 57 26" xfId="38366" xr:uid="{00000000-0005-0000-0000-0000DE950000}"/>
    <cellStyle name="Normal 57 26 10" xfId="38367" xr:uid="{00000000-0005-0000-0000-0000DF950000}"/>
    <cellStyle name="Normal 57 26 2" xfId="38368" xr:uid="{00000000-0005-0000-0000-0000E0950000}"/>
    <cellStyle name="Normal 57 26 3" xfId="38369" xr:uid="{00000000-0005-0000-0000-0000E1950000}"/>
    <cellStyle name="Normal 57 26 4" xfId="38370" xr:uid="{00000000-0005-0000-0000-0000E2950000}"/>
    <cellStyle name="Normal 57 26 5" xfId="38371" xr:uid="{00000000-0005-0000-0000-0000E3950000}"/>
    <cellStyle name="Normal 57 26 6" xfId="38372" xr:uid="{00000000-0005-0000-0000-0000E4950000}"/>
    <cellStyle name="Normal 57 26 7" xfId="38373" xr:uid="{00000000-0005-0000-0000-0000E5950000}"/>
    <cellStyle name="Normal 57 26 8" xfId="38374" xr:uid="{00000000-0005-0000-0000-0000E6950000}"/>
    <cellStyle name="Normal 57 26 9" xfId="38375" xr:uid="{00000000-0005-0000-0000-0000E7950000}"/>
    <cellStyle name="Normal 57 26_Tabla M" xfId="38376" xr:uid="{00000000-0005-0000-0000-0000E8950000}"/>
    <cellStyle name="Normal 57 27" xfId="38377" xr:uid="{00000000-0005-0000-0000-0000E9950000}"/>
    <cellStyle name="Normal 57 27 10" xfId="38378" xr:uid="{00000000-0005-0000-0000-0000EA950000}"/>
    <cellStyle name="Normal 57 27 2" xfId="38379" xr:uid="{00000000-0005-0000-0000-0000EB950000}"/>
    <cellStyle name="Normal 57 27 3" xfId="38380" xr:uid="{00000000-0005-0000-0000-0000EC950000}"/>
    <cellStyle name="Normal 57 27 4" xfId="38381" xr:uid="{00000000-0005-0000-0000-0000ED950000}"/>
    <cellStyle name="Normal 57 27 5" xfId="38382" xr:uid="{00000000-0005-0000-0000-0000EE950000}"/>
    <cellStyle name="Normal 57 27 6" xfId="38383" xr:uid="{00000000-0005-0000-0000-0000EF950000}"/>
    <cellStyle name="Normal 57 27 7" xfId="38384" xr:uid="{00000000-0005-0000-0000-0000F0950000}"/>
    <cellStyle name="Normal 57 27 8" xfId="38385" xr:uid="{00000000-0005-0000-0000-0000F1950000}"/>
    <cellStyle name="Normal 57 27 9" xfId="38386" xr:uid="{00000000-0005-0000-0000-0000F2950000}"/>
    <cellStyle name="Normal 57 27_Tabla M" xfId="38387" xr:uid="{00000000-0005-0000-0000-0000F3950000}"/>
    <cellStyle name="Normal 57 28" xfId="38388" xr:uid="{00000000-0005-0000-0000-0000F4950000}"/>
    <cellStyle name="Normal 57 28 10" xfId="38389" xr:uid="{00000000-0005-0000-0000-0000F5950000}"/>
    <cellStyle name="Normal 57 28 2" xfId="38390" xr:uid="{00000000-0005-0000-0000-0000F6950000}"/>
    <cellStyle name="Normal 57 28 3" xfId="38391" xr:uid="{00000000-0005-0000-0000-0000F7950000}"/>
    <cellStyle name="Normal 57 28 4" xfId="38392" xr:uid="{00000000-0005-0000-0000-0000F8950000}"/>
    <cellStyle name="Normal 57 28 5" xfId="38393" xr:uid="{00000000-0005-0000-0000-0000F9950000}"/>
    <cellStyle name="Normal 57 28 6" xfId="38394" xr:uid="{00000000-0005-0000-0000-0000FA950000}"/>
    <cellStyle name="Normal 57 28 7" xfId="38395" xr:uid="{00000000-0005-0000-0000-0000FB950000}"/>
    <cellStyle name="Normal 57 28 8" xfId="38396" xr:uid="{00000000-0005-0000-0000-0000FC950000}"/>
    <cellStyle name="Normal 57 28 9" xfId="38397" xr:uid="{00000000-0005-0000-0000-0000FD950000}"/>
    <cellStyle name="Normal 57 28_Tabla M" xfId="38398" xr:uid="{00000000-0005-0000-0000-0000FE950000}"/>
    <cellStyle name="Normal 57 29" xfId="38399" xr:uid="{00000000-0005-0000-0000-0000FF950000}"/>
    <cellStyle name="Normal 57 29 10" xfId="38400" xr:uid="{00000000-0005-0000-0000-000000960000}"/>
    <cellStyle name="Normal 57 29 2" xfId="38401" xr:uid="{00000000-0005-0000-0000-000001960000}"/>
    <cellStyle name="Normal 57 29 3" xfId="38402" xr:uid="{00000000-0005-0000-0000-000002960000}"/>
    <cellStyle name="Normal 57 29 4" xfId="38403" xr:uid="{00000000-0005-0000-0000-000003960000}"/>
    <cellStyle name="Normal 57 29 5" xfId="38404" xr:uid="{00000000-0005-0000-0000-000004960000}"/>
    <cellStyle name="Normal 57 29 6" xfId="38405" xr:uid="{00000000-0005-0000-0000-000005960000}"/>
    <cellStyle name="Normal 57 29 7" xfId="38406" xr:uid="{00000000-0005-0000-0000-000006960000}"/>
    <cellStyle name="Normal 57 29 8" xfId="38407" xr:uid="{00000000-0005-0000-0000-000007960000}"/>
    <cellStyle name="Normal 57 29 9" xfId="38408" xr:uid="{00000000-0005-0000-0000-000008960000}"/>
    <cellStyle name="Normal 57 29_Tabla M" xfId="38409" xr:uid="{00000000-0005-0000-0000-000009960000}"/>
    <cellStyle name="Normal 57 3" xfId="10705" xr:uid="{00000000-0005-0000-0000-0000D1290000}"/>
    <cellStyle name="Normal 57 3 10" xfId="38410" xr:uid="{00000000-0005-0000-0000-00000A960000}"/>
    <cellStyle name="Normal 57 3 11" xfId="49722" xr:uid="{00000000-0005-0000-0000-00003AC20000}"/>
    <cellStyle name="Normal 57 3 12" xfId="50106" xr:uid="{00000000-0005-0000-0000-0000BAC30000}"/>
    <cellStyle name="Normal 57 3 2" xfId="13310" xr:uid="{00000000-0005-0000-0000-0000FE330000}"/>
    <cellStyle name="Normal 57 3 2 2" xfId="13614" xr:uid="{00000000-0005-0000-0000-00002E350000}"/>
    <cellStyle name="Normal 57 3 2 3" xfId="49816" xr:uid="{00000000-0005-0000-0000-000098C20000}"/>
    <cellStyle name="Normal 57 3 2 4" xfId="50200" xr:uid="{00000000-0005-0000-0000-000018C40000}"/>
    <cellStyle name="Normal 57 3 3" xfId="13406" xr:uid="{00000000-0005-0000-0000-00005E340000}"/>
    <cellStyle name="Normal 57 3 3 2" xfId="13707" xr:uid="{00000000-0005-0000-0000-00008B350000}"/>
    <cellStyle name="Normal 57 3 3 3" xfId="49909" xr:uid="{00000000-0005-0000-0000-0000F5C20000}"/>
    <cellStyle name="Normal 57 3 3 4" xfId="50293" xr:uid="{00000000-0005-0000-0000-000075C40000}"/>
    <cellStyle name="Normal 57 3 4" xfId="13210" xr:uid="{00000000-0005-0000-0000-00009A330000}"/>
    <cellStyle name="Normal 57 3 5" xfId="13521" xr:uid="{00000000-0005-0000-0000-0000D1340000}"/>
    <cellStyle name="Normal 57 3 6" xfId="38411" xr:uid="{00000000-0005-0000-0000-00000B960000}"/>
    <cellStyle name="Normal 57 3 7" xfId="38412" xr:uid="{00000000-0005-0000-0000-00000C960000}"/>
    <cellStyle name="Normal 57 3 8" xfId="38413" xr:uid="{00000000-0005-0000-0000-00000D960000}"/>
    <cellStyle name="Normal 57 3 9" xfId="38414" xr:uid="{00000000-0005-0000-0000-00000E960000}"/>
    <cellStyle name="Normal 57 3_Tabla M" xfId="38415" xr:uid="{00000000-0005-0000-0000-00000F960000}"/>
    <cellStyle name="Normal 57 30" xfId="38416" xr:uid="{00000000-0005-0000-0000-000010960000}"/>
    <cellStyle name="Normal 57 30 10" xfId="38417" xr:uid="{00000000-0005-0000-0000-000011960000}"/>
    <cellStyle name="Normal 57 30 2" xfId="38418" xr:uid="{00000000-0005-0000-0000-000012960000}"/>
    <cellStyle name="Normal 57 30 3" xfId="38419" xr:uid="{00000000-0005-0000-0000-000013960000}"/>
    <cellStyle name="Normal 57 30 4" xfId="38420" xr:uid="{00000000-0005-0000-0000-000014960000}"/>
    <cellStyle name="Normal 57 30 5" xfId="38421" xr:uid="{00000000-0005-0000-0000-000015960000}"/>
    <cellStyle name="Normal 57 30 6" xfId="38422" xr:uid="{00000000-0005-0000-0000-000016960000}"/>
    <cellStyle name="Normal 57 30 7" xfId="38423" xr:uid="{00000000-0005-0000-0000-000017960000}"/>
    <cellStyle name="Normal 57 30 8" xfId="38424" xr:uid="{00000000-0005-0000-0000-000018960000}"/>
    <cellStyle name="Normal 57 30 9" xfId="38425" xr:uid="{00000000-0005-0000-0000-000019960000}"/>
    <cellStyle name="Normal 57 30_Tabla M" xfId="38426" xr:uid="{00000000-0005-0000-0000-00001A960000}"/>
    <cellStyle name="Normal 57 31" xfId="38427" xr:uid="{00000000-0005-0000-0000-00001B960000}"/>
    <cellStyle name="Normal 57 31 10" xfId="38428" xr:uid="{00000000-0005-0000-0000-00001C960000}"/>
    <cellStyle name="Normal 57 31 2" xfId="38429" xr:uid="{00000000-0005-0000-0000-00001D960000}"/>
    <cellStyle name="Normal 57 31 3" xfId="38430" xr:uid="{00000000-0005-0000-0000-00001E960000}"/>
    <cellStyle name="Normal 57 31 4" xfId="38431" xr:uid="{00000000-0005-0000-0000-00001F960000}"/>
    <cellStyle name="Normal 57 31 5" xfId="38432" xr:uid="{00000000-0005-0000-0000-000020960000}"/>
    <cellStyle name="Normal 57 31 6" xfId="38433" xr:uid="{00000000-0005-0000-0000-000021960000}"/>
    <cellStyle name="Normal 57 31 7" xfId="38434" xr:uid="{00000000-0005-0000-0000-000022960000}"/>
    <cellStyle name="Normal 57 31 8" xfId="38435" xr:uid="{00000000-0005-0000-0000-000023960000}"/>
    <cellStyle name="Normal 57 31 9" xfId="38436" xr:uid="{00000000-0005-0000-0000-000024960000}"/>
    <cellStyle name="Normal 57 31_Tabla M" xfId="38437" xr:uid="{00000000-0005-0000-0000-000025960000}"/>
    <cellStyle name="Normal 57 32" xfId="38438" xr:uid="{00000000-0005-0000-0000-000026960000}"/>
    <cellStyle name="Normal 57 32 10" xfId="38439" xr:uid="{00000000-0005-0000-0000-000027960000}"/>
    <cellStyle name="Normal 57 32 2" xfId="38440" xr:uid="{00000000-0005-0000-0000-000028960000}"/>
    <cellStyle name="Normal 57 32 3" xfId="38441" xr:uid="{00000000-0005-0000-0000-000029960000}"/>
    <cellStyle name="Normal 57 32 4" xfId="38442" xr:uid="{00000000-0005-0000-0000-00002A960000}"/>
    <cellStyle name="Normal 57 32 5" xfId="38443" xr:uid="{00000000-0005-0000-0000-00002B960000}"/>
    <cellStyle name="Normal 57 32 6" xfId="38444" xr:uid="{00000000-0005-0000-0000-00002C960000}"/>
    <cellStyle name="Normal 57 32 7" xfId="38445" xr:uid="{00000000-0005-0000-0000-00002D960000}"/>
    <cellStyle name="Normal 57 32 8" xfId="38446" xr:uid="{00000000-0005-0000-0000-00002E960000}"/>
    <cellStyle name="Normal 57 32 9" xfId="38447" xr:uid="{00000000-0005-0000-0000-00002F960000}"/>
    <cellStyle name="Normal 57 32_Tabla M" xfId="38448" xr:uid="{00000000-0005-0000-0000-000030960000}"/>
    <cellStyle name="Normal 57 33" xfId="38449" xr:uid="{00000000-0005-0000-0000-000031960000}"/>
    <cellStyle name="Normal 57 33 10" xfId="38450" xr:uid="{00000000-0005-0000-0000-000032960000}"/>
    <cellStyle name="Normal 57 33 2" xfId="38451" xr:uid="{00000000-0005-0000-0000-000033960000}"/>
    <cellStyle name="Normal 57 33 3" xfId="38452" xr:uid="{00000000-0005-0000-0000-000034960000}"/>
    <cellStyle name="Normal 57 33 4" xfId="38453" xr:uid="{00000000-0005-0000-0000-000035960000}"/>
    <cellStyle name="Normal 57 33 5" xfId="38454" xr:uid="{00000000-0005-0000-0000-000036960000}"/>
    <cellStyle name="Normal 57 33 6" xfId="38455" xr:uid="{00000000-0005-0000-0000-000037960000}"/>
    <cellStyle name="Normal 57 33 7" xfId="38456" xr:uid="{00000000-0005-0000-0000-000038960000}"/>
    <cellStyle name="Normal 57 33 8" xfId="38457" xr:uid="{00000000-0005-0000-0000-000039960000}"/>
    <cellStyle name="Normal 57 33 9" xfId="38458" xr:uid="{00000000-0005-0000-0000-00003A960000}"/>
    <cellStyle name="Normal 57 33_Tabla M" xfId="38459" xr:uid="{00000000-0005-0000-0000-00003B960000}"/>
    <cellStyle name="Normal 57 34" xfId="38460" xr:uid="{00000000-0005-0000-0000-00003C960000}"/>
    <cellStyle name="Normal 57 34 10" xfId="38461" xr:uid="{00000000-0005-0000-0000-00003D960000}"/>
    <cellStyle name="Normal 57 34 2" xfId="38462" xr:uid="{00000000-0005-0000-0000-00003E960000}"/>
    <cellStyle name="Normal 57 34 3" xfId="38463" xr:uid="{00000000-0005-0000-0000-00003F960000}"/>
    <cellStyle name="Normal 57 34 4" xfId="38464" xr:uid="{00000000-0005-0000-0000-000040960000}"/>
    <cellStyle name="Normal 57 34 5" xfId="38465" xr:uid="{00000000-0005-0000-0000-000041960000}"/>
    <cellStyle name="Normal 57 34 6" xfId="38466" xr:uid="{00000000-0005-0000-0000-000042960000}"/>
    <cellStyle name="Normal 57 34 7" xfId="38467" xr:uid="{00000000-0005-0000-0000-000043960000}"/>
    <cellStyle name="Normal 57 34 8" xfId="38468" xr:uid="{00000000-0005-0000-0000-000044960000}"/>
    <cellStyle name="Normal 57 34 9" xfId="38469" xr:uid="{00000000-0005-0000-0000-000045960000}"/>
    <cellStyle name="Normal 57 34_Tabla M" xfId="38470" xr:uid="{00000000-0005-0000-0000-000046960000}"/>
    <cellStyle name="Normal 57 35" xfId="38471" xr:uid="{00000000-0005-0000-0000-000047960000}"/>
    <cellStyle name="Normal 57 35 10" xfId="38472" xr:uid="{00000000-0005-0000-0000-000048960000}"/>
    <cellStyle name="Normal 57 35 2" xfId="38473" xr:uid="{00000000-0005-0000-0000-000049960000}"/>
    <cellStyle name="Normal 57 35 3" xfId="38474" xr:uid="{00000000-0005-0000-0000-00004A960000}"/>
    <cellStyle name="Normal 57 35 4" xfId="38475" xr:uid="{00000000-0005-0000-0000-00004B960000}"/>
    <cellStyle name="Normal 57 35 5" xfId="38476" xr:uid="{00000000-0005-0000-0000-00004C960000}"/>
    <cellStyle name="Normal 57 35 6" xfId="38477" xr:uid="{00000000-0005-0000-0000-00004D960000}"/>
    <cellStyle name="Normal 57 35 7" xfId="38478" xr:uid="{00000000-0005-0000-0000-00004E960000}"/>
    <cellStyle name="Normal 57 35 8" xfId="38479" xr:uid="{00000000-0005-0000-0000-00004F960000}"/>
    <cellStyle name="Normal 57 35 9" xfId="38480" xr:uid="{00000000-0005-0000-0000-000050960000}"/>
    <cellStyle name="Normal 57 35_Tabla M" xfId="38481" xr:uid="{00000000-0005-0000-0000-000051960000}"/>
    <cellStyle name="Normal 57 36" xfId="38482" xr:uid="{00000000-0005-0000-0000-000052960000}"/>
    <cellStyle name="Normal 57 36 10" xfId="38483" xr:uid="{00000000-0005-0000-0000-000053960000}"/>
    <cellStyle name="Normal 57 36 2" xfId="38484" xr:uid="{00000000-0005-0000-0000-000054960000}"/>
    <cellStyle name="Normal 57 36 3" xfId="38485" xr:uid="{00000000-0005-0000-0000-000055960000}"/>
    <cellStyle name="Normal 57 36 4" xfId="38486" xr:uid="{00000000-0005-0000-0000-000056960000}"/>
    <cellStyle name="Normal 57 36 5" xfId="38487" xr:uid="{00000000-0005-0000-0000-000057960000}"/>
    <cellStyle name="Normal 57 36 6" xfId="38488" xr:uid="{00000000-0005-0000-0000-000058960000}"/>
    <cellStyle name="Normal 57 36 7" xfId="38489" xr:uid="{00000000-0005-0000-0000-000059960000}"/>
    <cellStyle name="Normal 57 36 8" xfId="38490" xr:uid="{00000000-0005-0000-0000-00005A960000}"/>
    <cellStyle name="Normal 57 36 9" xfId="38491" xr:uid="{00000000-0005-0000-0000-00005B960000}"/>
    <cellStyle name="Normal 57 36_Tabla M" xfId="38492" xr:uid="{00000000-0005-0000-0000-00005C960000}"/>
    <cellStyle name="Normal 57 37" xfId="38493" xr:uid="{00000000-0005-0000-0000-00005D960000}"/>
    <cellStyle name="Normal 57 37 10" xfId="38494" xr:uid="{00000000-0005-0000-0000-00005E960000}"/>
    <cellStyle name="Normal 57 37 2" xfId="38495" xr:uid="{00000000-0005-0000-0000-00005F960000}"/>
    <cellStyle name="Normal 57 37 3" xfId="38496" xr:uid="{00000000-0005-0000-0000-000060960000}"/>
    <cellStyle name="Normal 57 37 4" xfId="38497" xr:uid="{00000000-0005-0000-0000-000061960000}"/>
    <cellStyle name="Normal 57 37 5" xfId="38498" xr:uid="{00000000-0005-0000-0000-000062960000}"/>
    <cellStyle name="Normal 57 37 6" xfId="38499" xr:uid="{00000000-0005-0000-0000-000063960000}"/>
    <cellStyle name="Normal 57 37 7" xfId="38500" xr:uid="{00000000-0005-0000-0000-000064960000}"/>
    <cellStyle name="Normal 57 37 8" xfId="38501" xr:uid="{00000000-0005-0000-0000-000065960000}"/>
    <cellStyle name="Normal 57 37 9" xfId="38502" xr:uid="{00000000-0005-0000-0000-000066960000}"/>
    <cellStyle name="Normal 57 37_Tabla M" xfId="38503" xr:uid="{00000000-0005-0000-0000-000067960000}"/>
    <cellStyle name="Normal 57 38" xfId="38504" xr:uid="{00000000-0005-0000-0000-000068960000}"/>
    <cellStyle name="Normal 57 38 10" xfId="38505" xr:uid="{00000000-0005-0000-0000-000069960000}"/>
    <cellStyle name="Normal 57 38 2" xfId="38506" xr:uid="{00000000-0005-0000-0000-00006A960000}"/>
    <cellStyle name="Normal 57 38 3" xfId="38507" xr:uid="{00000000-0005-0000-0000-00006B960000}"/>
    <cellStyle name="Normal 57 38 4" xfId="38508" xr:uid="{00000000-0005-0000-0000-00006C960000}"/>
    <cellStyle name="Normal 57 38 5" xfId="38509" xr:uid="{00000000-0005-0000-0000-00006D960000}"/>
    <cellStyle name="Normal 57 38 6" xfId="38510" xr:uid="{00000000-0005-0000-0000-00006E960000}"/>
    <cellStyle name="Normal 57 38 7" xfId="38511" xr:uid="{00000000-0005-0000-0000-00006F960000}"/>
    <cellStyle name="Normal 57 38 8" xfId="38512" xr:uid="{00000000-0005-0000-0000-000070960000}"/>
    <cellStyle name="Normal 57 38 9" xfId="38513" xr:uid="{00000000-0005-0000-0000-000071960000}"/>
    <cellStyle name="Normal 57 38_Tabla M" xfId="38514" xr:uid="{00000000-0005-0000-0000-000072960000}"/>
    <cellStyle name="Normal 57 39" xfId="38515" xr:uid="{00000000-0005-0000-0000-000073960000}"/>
    <cellStyle name="Normal 57 39 10" xfId="38516" xr:uid="{00000000-0005-0000-0000-000074960000}"/>
    <cellStyle name="Normal 57 39 2" xfId="38517" xr:uid="{00000000-0005-0000-0000-000075960000}"/>
    <cellStyle name="Normal 57 39 3" xfId="38518" xr:uid="{00000000-0005-0000-0000-000076960000}"/>
    <cellStyle name="Normal 57 39 4" xfId="38519" xr:uid="{00000000-0005-0000-0000-000077960000}"/>
    <cellStyle name="Normal 57 39 5" xfId="38520" xr:uid="{00000000-0005-0000-0000-000078960000}"/>
    <cellStyle name="Normal 57 39 6" xfId="38521" xr:uid="{00000000-0005-0000-0000-000079960000}"/>
    <cellStyle name="Normal 57 39 7" xfId="38522" xr:uid="{00000000-0005-0000-0000-00007A960000}"/>
    <cellStyle name="Normal 57 39 8" xfId="38523" xr:uid="{00000000-0005-0000-0000-00007B960000}"/>
    <cellStyle name="Normal 57 39 9" xfId="38524" xr:uid="{00000000-0005-0000-0000-00007C960000}"/>
    <cellStyle name="Normal 57 39_Tabla M" xfId="38525" xr:uid="{00000000-0005-0000-0000-00007D960000}"/>
    <cellStyle name="Normal 57 4" xfId="13248" xr:uid="{00000000-0005-0000-0000-0000C0330000}"/>
    <cellStyle name="Normal 57 4 10" xfId="38526" xr:uid="{00000000-0005-0000-0000-00007E960000}"/>
    <cellStyle name="Normal 57 4 11" xfId="49754" xr:uid="{00000000-0005-0000-0000-00005AC20000}"/>
    <cellStyle name="Normal 57 4 12" xfId="50138" xr:uid="{00000000-0005-0000-0000-0000DAC30000}"/>
    <cellStyle name="Normal 57 4 2" xfId="13552" xr:uid="{00000000-0005-0000-0000-0000F0340000}"/>
    <cellStyle name="Normal 57 4 3" xfId="38527" xr:uid="{00000000-0005-0000-0000-00007F960000}"/>
    <cellStyle name="Normal 57 4 4" xfId="38528" xr:uid="{00000000-0005-0000-0000-000080960000}"/>
    <cellStyle name="Normal 57 4 5" xfId="38529" xr:uid="{00000000-0005-0000-0000-000081960000}"/>
    <cellStyle name="Normal 57 4 6" xfId="38530" xr:uid="{00000000-0005-0000-0000-000082960000}"/>
    <cellStyle name="Normal 57 4 7" xfId="38531" xr:uid="{00000000-0005-0000-0000-000083960000}"/>
    <cellStyle name="Normal 57 4 8" xfId="38532" xr:uid="{00000000-0005-0000-0000-000084960000}"/>
    <cellStyle name="Normal 57 4 9" xfId="38533" xr:uid="{00000000-0005-0000-0000-000085960000}"/>
    <cellStyle name="Normal 57 4_Tabla M" xfId="38534" xr:uid="{00000000-0005-0000-0000-000086960000}"/>
    <cellStyle name="Normal 57 40" xfId="38535" xr:uid="{00000000-0005-0000-0000-000087960000}"/>
    <cellStyle name="Normal 57 40 10" xfId="38536" xr:uid="{00000000-0005-0000-0000-000088960000}"/>
    <cellStyle name="Normal 57 40 2" xfId="38537" xr:uid="{00000000-0005-0000-0000-000089960000}"/>
    <cellStyle name="Normal 57 40 3" xfId="38538" xr:uid="{00000000-0005-0000-0000-00008A960000}"/>
    <cellStyle name="Normal 57 40 4" xfId="38539" xr:uid="{00000000-0005-0000-0000-00008B960000}"/>
    <cellStyle name="Normal 57 40 5" xfId="38540" xr:uid="{00000000-0005-0000-0000-00008C960000}"/>
    <cellStyle name="Normal 57 40 6" xfId="38541" xr:uid="{00000000-0005-0000-0000-00008D960000}"/>
    <cellStyle name="Normal 57 40 7" xfId="38542" xr:uid="{00000000-0005-0000-0000-00008E960000}"/>
    <cellStyle name="Normal 57 40 8" xfId="38543" xr:uid="{00000000-0005-0000-0000-00008F960000}"/>
    <cellStyle name="Normal 57 40 9" xfId="38544" xr:uid="{00000000-0005-0000-0000-000090960000}"/>
    <cellStyle name="Normal 57 40_Tabla M" xfId="38545" xr:uid="{00000000-0005-0000-0000-000091960000}"/>
    <cellStyle name="Normal 57 41" xfId="38546" xr:uid="{00000000-0005-0000-0000-000092960000}"/>
    <cellStyle name="Normal 57 41 10" xfId="38547" xr:uid="{00000000-0005-0000-0000-000093960000}"/>
    <cellStyle name="Normal 57 41 2" xfId="38548" xr:uid="{00000000-0005-0000-0000-000094960000}"/>
    <cellStyle name="Normal 57 41 3" xfId="38549" xr:uid="{00000000-0005-0000-0000-000095960000}"/>
    <cellStyle name="Normal 57 41 4" xfId="38550" xr:uid="{00000000-0005-0000-0000-000096960000}"/>
    <cellStyle name="Normal 57 41 5" xfId="38551" xr:uid="{00000000-0005-0000-0000-000097960000}"/>
    <cellStyle name="Normal 57 41 6" xfId="38552" xr:uid="{00000000-0005-0000-0000-000098960000}"/>
    <cellStyle name="Normal 57 41 7" xfId="38553" xr:uid="{00000000-0005-0000-0000-000099960000}"/>
    <cellStyle name="Normal 57 41 8" xfId="38554" xr:uid="{00000000-0005-0000-0000-00009A960000}"/>
    <cellStyle name="Normal 57 41 9" xfId="38555" xr:uid="{00000000-0005-0000-0000-00009B960000}"/>
    <cellStyle name="Normal 57 41_Tabla M" xfId="38556" xr:uid="{00000000-0005-0000-0000-00009C960000}"/>
    <cellStyle name="Normal 57 42" xfId="38557" xr:uid="{00000000-0005-0000-0000-00009D960000}"/>
    <cellStyle name="Normal 57 42 10" xfId="38558" xr:uid="{00000000-0005-0000-0000-00009E960000}"/>
    <cellStyle name="Normal 57 42 2" xfId="38559" xr:uid="{00000000-0005-0000-0000-00009F960000}"/>
    <cellStyle name="Normal 57 42 3" xfId="38560" xr:uid="{00000000-0005-0000-0000-0000A0960000}"/>
    <cellStyle name="Normal 57 42 4" xfId="38561" xr:uid="{00000000-0005-0000-0000-0000A1960000}"/>
    <cellStyle name="Normal 57 42 5" xfId="38562" xr:uid="{00000000-0005-0000-0000-0000A2960000}"/>
    <cellStyle name="Normal 57 42 6" xfId="38563" xr:uid="{00000000-0005-0000-0000-0000A3960000}"/>
    <cellStyle name="Normal 57 42 7" xfId="38564" xr:uid="{00000000-0005-0000-0000-0000A4960000}"/>
    <cellStyle name="Normal 57 42 8" xfId="38565" xr:uid="{00000000-0005-0000-0000-0000A5960000}"/>
    <cellStyle name="Normal 57 42 9" xfId="38566" xr:uid="{00000000-0005-0000-0000-0000A6960000}"/>
    <cellStyle name="Normal 57 42_Tabla M" xfId="38567" xr:uid="{00000000-0005-0000-0000-0000A7960000}"/>
    <cellStyle name="Normal 57 43" xfId="38568" xr:uid="{00000000-0005-0000-0000-0000A8960000}"/>
    <cellStyle name="Normal 57 43 10" xfId="38569" xr:uid="{00000000-0005-0000-0000-0000A9960000}"/>
    <cellStyle name="Normal 57 43 2" xfId="38570" xr:uid="{00000000-0005-0000-0000-0000AA960000}"/>
    <cellStyle name="Normal 57 43 3" xfId="38571" xr:uid="{00000000-0005-0000-0000-0000AB960000}"/>
    <cellStyle name="Normal 57 43 4" xfId="38572" xr:uid="{00000000-0005-0000-0000-0000AC960000}"/>
    <cellStyle name="Normal 57 43 5" xfId="38573" xr:uid="{00000000-0005-0000-0000-0000AD960000}"/>
    <cellStyle name="Normal 57 43 6" xfId="38574" xr:uid="{00000000-0005-0000-0000-0000AE960000}"/>
    <cellStyle name="Normal 57 43 7" xfId="38575" xr:uid="{00000000-0005-0000-0000-0000AF960000}"/>
    <cellStyle name="Normal 57 43 8" xfId="38576" xr:uid="{00000000-0005-0000-0000-0000B0960000}"/>
    <cellStyle name="Normal 57 43 9" xfId="38577" xr:uid="{00000000-0005-0000-0000-0000B1960000}"/>
    <cellStyle name="Normal 57 43_Tabla M" xfId="38578" xr:uid="{00000000-0005-0000-0000-0000B2960000}"/>
    <cellStyle name="Normal 57 44" xfId="38579" xr:uid="{00000000-0005-0000-0000-0000B3960000}"/>
    <cellStyle name="Normal 57 44 10" xfId="38580" xr:uid="{00000000-0005-0000-0000-0000B4960000}"/>
    <cellStyle name="Normal 57 44 2" xfId="38581" xr:uid="{00000000-0005-0000-0000-0000B5960000}"/>
    <cellStyle name="Normal 57 44 3" xfId="38582" xr:uid="{00000000-0005-0000-0000-0000B6960000}"/>
    <cellStyle name="Normal 57 44 4" xfId="38583" xr:uid="{00000000-0005-0000-0000-0000B7960000}"/>
    <cellStyle name="Normal 57 44 5" xfId="38584" xr:uid="{00000000-0005-0000-0000-0000B8960000}"/>
    <cellStyle name="Normal 57 44 6" xfId="38585" xr:uid="{00000000-0005-0000-0000-0000B9960000}"/>
    <cellStyle name="Normal 57 44 7" xfId="38586" xr:uid="{00000000-0005-0000-0000-0000BA960000}"/>
    <cellStyle name="Normal 57 44 8" xfId="38587" xr:uid="{00000000-0005-0000-0000-0000BB960000}"/>
    <cellStyle name="Normal 57 44 9" xfId="38588" xr:uid="{00000000-0005-0000-0000-0000BC960000}"/>
    <cellStyle name="Normal 57 44_Tabla M" xfId="38589" xr:uid="{00000000-0005-0000-0000-0000BD960000}"/>
    <cellStyle name="Normal 57 45" xfId="38590" xr:uid="{00000000-0005-0000-0000-0000BE960000}"/>
    <cellStyle name="Normal 57 45 10" xfId="38591" xr:uid="{00000000-0005-0000-0000-0000BF960000}"/>
    <cellStyle name="Normal 57 45 2" xfId="38592" xr:uid="{00000000-0005-0000-0000-0000C0960000}"/>
    <cellStyle name="Normal 57 45 3" xfId="38593" xr:uid="{00000000-0005-0000-0000-0000C1960000}"/>
    <cellStyle name="Normal 57 45 4" xfId="38594" xr:uid="{00000000-0005-0000-0000-0000C2960000}"/>
    <cellStyle name="Normal 57 45 5" xfId="38595" xr:uid="{00000000-0005-0000-0000-0000C3960000}"/>
    <cellStyle name="Normal 57 45 6" xfId="38596" xr:uid="{00000000-0005-0000-0000-0000C4960000}"/>
    <cellStyle name="Normal 57 45 7" xfId="38597" xr:uid="{00000000-0005-0000-0000-0000C5960000}"/>
    <cellStyle name="Normal 57 45 8" xfId="38598" xr:uid="{00000000-0005-0000-0000-0000C6960000}"/>
    <cellStyle name="Normal 57 45 9" xfId="38599" xr:uid="{00000000-0005-0000-0000-0000C7960000}"/>
    <cellStyle name="Normal 57 45_Tabla M" xfId="38600" xr:uid="{00000000-0005-0000-0000-0000C8960000}"/>
    <cellStyle name="Normal 57 46" xfId="38601" xr:uid="{00000000-0005-0000-0000-0000C9960000}"/>
    <cellStyle name="Normal 57 46 10" xfId="38602" xr:uid="{00000000-0005-0000-0000-0000CA960000}"/>
    <cellStyle name="Normal 57 46 2" xfId="38603" xr:uid="{00000000-0005-0000-0000-0000CB960000}"/>
    <cellStyle name="Normal 57 46 3" xfId="38604" xr:uid="{00000000-0005-0000-0000-0000CC960000}"/>
    <cellStyle name="Normal 57 46 4" xfId="38605" xr:uid="{00000000-0005-0000-0000-0000CD960000}"/>
    <cellStyle name="Normal 57 46 5" xfId="38606" xr:uid="{00000000-0005-0000-0000-0000CE960000}"/>
    <cellStyle name="Normal 57 46 6" xfId="38607" xr:uid="{00000000-0005-0000-0000-0000CF960000}"/>
    <cellStyle name="Normal 57 46 7" xfId="38608" xr:uid="{00000000-0005-0000-0000-0000D0960000}"/>
    <cellStyle name="Normal 57 46 8" xfId="38609" xr:uid="{00000000-0005-0000-0000-0000D1960000}"/>
    <cellStyle name="Normal 57 46 9" xfId="38610" xr:uid="{00000000-0005-0000-0000-0000D2960000}"/>
    <cellStyle name="Normal 57 46_Tabla M" xfId="38611" xr:uid="{00000000-0005-0000-0000-0000D3960000}"/>
    <cellStyle name="Normal 57 47" xfId="38612" xr:uid="{00000000-0005-0000-0000-0000D4960000}"/>
    <cellStyle name="Normal 57 47 10" xfId="38613" xr:uid="{00000000-0005-0000-0000-0000D5960000}"/>
    <cellStyle name="Normal 57 47 2" xfId="38614" xr:uid="{00000000-0005-0000-0000-0000D6960000}"/>
    <cellStyle name="Normal 57 47 3" xfId="38615" xr:uid="{00000000-0005-0000-0000-0000D7960000}"/>
    <cellStyle name="Normal 57 47 4" xfId="38616" xr:uid="{00000000-0005-0000-0000-0000D8960000}"/>
    <cellStyle name="Normal 57 47 5" xfId="38617" xr:uid="{00000000-0005-0000-0000-0000D9960000}"/>
    <cellStyle name="Normal 57 47 6" xfId="38618" xr:uid="{00000000-0005-0000-0000-0000DA960000}"/>
    <cellStyle name="Normal 57 47 7" xfId="38619" xr:uid="{00000000-0005-0000-0000-0000DB960000}"/>
    <cellStyle name="Normal 57 47 8" xfId="38620" xr:uid="{00000000-0005-0000-0000-0000DC960000}"/>
    <cellStyle name="Normal 57 47 9" xfId="38621" xr:uid="{00000000-0005-0000-0000-0000DD960000}"/>
    <cellStyle name="Normal 57 47_Tabla M" xfId="38622" xr:uid="{00000000-0005-0000-0000-0000DE960000}"/>
    <cellStyle name="Normal 57 48" xfId="38623" xr:uid="{00000000-0005-0000-0000-0000DF960000}"/>
    <cellStyle name="Normal 57 48 10" xfId="38624" xr:uid="{00000000-0005-0000-0000-0000E0960000}"/>
    <cellStyle name="Normal 57 48 2" xfId="38625" xr:uid="{00000000-0005-0000-0000-0000E1960000}"/>
    <cellStyle name="Normal 57 48 3" xfId="38626" xr:uid="{00000000-0005-0000-0000-0000E2960000}"/>
    <cellStyle name="Normal 57 48 4" xfId="38627" xr:uid="{00000000-0005-0000-0000-0000E3960000}"/>
    <cellStyle name="Normal 57 48 5" xfId="38628" xr:uid="{00000000-0005-0000-0000-0000E4960000}"/>
    <cellStyle name="Normal 57 48 6" xfId="38629" xr:uid="{00000000-0005-0000-0000-0000E5960000}"/>
    <cellStyle name="Normal 57 48 7" xfId="38630" xr:uid="{00000000-0005-0000-0000-0000E6960000}"/>
    <cellStyle name="Normal 57 48 8" xfId="38631" xr:uid="{00000000-0005-0000-0000-0000E7960000}"/>
    <cellStyle name="Normal 57 48 9" xfId="38632" xr:uid="{00000000-0005-0000-0000-0000E8960000}"/>
    <cellStyle name="Normal 57 48_Tabla M" xfId="38633" xr:uid="{00000000-0005-0000-0000-0000E9960000}"/>
    <cellStyle name="Normal 57 49" xfId="38634" xr:uid="{00000000-0005-0000-0000-0000EA960000}"/>
    <cellStyle name="Normal 57 49 10" xfId="38635" xr:uid="{00000000-0005-0000-0000-0000EB960000}"/>
    <cellStyle name="Normal 57 49 2" xfId="38636" xr:uid="{00000000-0005-0000-0000-0000EC960000}"/>
    <cellStyle name="Normal 57 49 3" xfId="38637" xr:uid="{00000000-0005-0000-0000-0000ED960000}"/>
    <cellStyle name="Normal 57 49 4" xfId="38638" xr:uid="{00000000-0005-0000-0000-0000EE960000}"/>
    <cellStyle name="Normal 57 49 5" xfId="38639" xr:uid="{00000000-0005-0000-0000-0000EF960000}"/>
    <cellStyle name="Normal 57 49 6" xfId="38640" xr:uid="{00000000-0005-0000-0000-0000F0960000}"/>
    <cellStyle name="Normal 57 49 7" xfId="38641" xr:uid="{00000000-0005-0000-0000-0000F1960000}"/>
    <cellStyle name="Normal 57 49 8" xfId="38642" xr:uid="{00000000-0005-0000-0000-0000F2960000}"/>
    <cellStyle name="Normal 57 49 9" xfId="38643" xr:uid="{00000000-0005-0000-0000-0000F3960000}"/>
    <cellStyle name="Normal 57 49_Tabla M" xfId="38644" xr:uid="{00000000-0005-0000-0000-0000F4960000}"/>
    <cellStyle name="Normal 57 5" xfId="13344" xr:uid="{00000000-0005-0000-0000-000020340000}"/>
    <cellStyle name="Normal 57 5 10" xfId="38645" xr:uid="{00000000-0005-0000-0000-0000F5960000}"/>
    <cellStyle name="Normal 57 5 11" xfId="49847" xr:uid="{00000000-0005-0000-0000-0000B7C20000}"/>
    <cellStyle name="Normal 57 5 12" xfId="50231" xr:uid="{00000000-0005-0000-0000-000037C40000}"/>
    <cellStyle name="Normal 57 5 2" xfId="13645" xr:uid="{00000000-0005-0000-0000-00004D350000}"/>
    <cellStyle name="Normal 57 5 3" xfId="38646" xr:uid="{00000000-0005-0000-0000-0000F6960000}"/>
    <cellStyle name="Normal 57 5 4" xfId="38647" xr:uid="{00000000-0005-0000-0000-0000F7960000}"/>
    <cellStyle name="Normal 57 5 5" xfId="38648" xr:uid="{00000000-0005-0000-0000-0000F8960000}"/>
    <cellStyle name="Normal 57 5 6" xfId="38649" xr:uid="{00000000-0005-0000-0000-0000F9960000}"/>
    <cellStyle name="Normal 57 5 7" xfId="38650" xr:uid="{00000000-0005-0000-0000-0000FA960000}"/>
    <cellStyle name="Normal 57 5 8" xfId="38651" xr:uid="{00000000-0005-0000-0000-0000FB960000}"/>
    <cellStyle name="Normal 57 5 9" xfId="38652" xr:uid="{00000000-0005-0000-0000-0000FC960000}"/>
    <cellStyle name="Normal 57 5_Tabla M" xfId="38653" xr:uid="{00000000-0005-0000-0000-0000FD960000}"/>
    <cellStyle name="Normal 57 50" xfId="38654" xr:uid="{00000000-0005-0000-0000-0000FE960000}"/>
    <cellStyle name="Normal 57 50 10" xfId="38655" xr:uid="{00000000-0005-0000-0000-0000FF960000}"/>
    <cellStyle name="Normal 57 50 2" xfId="38656" xr:uid="{00000000-0005-0000-0000-000000970000}"/>
    <cellStyle name="Normal 57 50 3" xfId="38657" xr:uid="{00000000-0005-0000-0000-000001970000}"/>
    <cellStyle name="Normal 57 50 4" xfId="38658" xr:uid="{00000000-0005-0000-0000-000002970000}"/>
    <cellStyle name="Normal 57 50 5" xfId="38659" xr:uid="{00000000-0005-0000-0000-000003970000}"/>
    <cellStyle name="Normal 57 50 6" xfId="38660" xr:uid="{00000000-0005-0000-0000-000004970000}"/>
    <cellStyle name="Normal 57 50 7" xfId="38661" xr:uid="{00000000-0005-0000-0000-000005970000}"/>
    <cellStyle name="Normal 57 50 8" xfId="38662" xr:uid="{00000000-0005-0000-0000-000006970000}"/>
    <cellStyle name="Normal 57 50 9" xfId="38663" xr:uid="{00000000-0005-0000-0000-000007970000}"/>
    <cellStyle name="Normal 57 50_Tabla M" xfId="38664" xr:uid="{00000000-0005-0000-0000-000008970000}"/>
    <cellStyle name="Normal 57 51" xfId="38665" xr:uid="{00000000-0005-0000-0000-000009970000}"/>
    <cellStyle name="Normal 57 51 10" xfId="38666" xr:uid="{00000000-0005-0000-0000-00000A970000}"/>
    <cellStyle name="Normal 57 51 2" xfId="38667" xr:uid="{00000000-0005-0000-0000-00000B970000}"/>
    <cellStyle name="Normal 57 51 3" xfId="38668" xr:uid="{00000000-0005-0000-0000-00000C970000}"/>
    <cellStyle name="Normal 57 51 4" xfId="38669" xr:uid="{00000000-0005-0000-0000-00000D970000}"/>
    <cellStyle name="Normal 57 51 5" xfId="38670" xr:uid="{00000000-0005-0000-0000-00000E970000}"/>
    <cellStyle name="Normal 57 51 6" xfId="38671" xr:uid="{00000000-0005-0000-0000-00000F970000}"/>
    <cellStyle name="Normal 57 51 7" xfId="38672" xr:uid="{00000000-0005-0000-0000-000010970000}"/>
    <cellStyle name="Normal 57 51 8" xfId="38673" xr:uid="{00000000-0005-0000-0000-000011970000}"/>
    <cellStyle name="Normal 57 51 9" xfId="38674" xr:uid="{00000000-0005-0000-0000-000012970000}"/>
    <cellStyle name="Normal 57 51_Tabla M" xfId="38675" xr:uid="{00000000-0005-0000-0000-000013970000}"/>
    <cellStyle name="Normal 57 52" xfId="49656" xr:uid="{00000000-0005-0000-0000-0000F8C10000}"/>
    <cellStyle name="Normal 57 53" xfId="50024" xr:uid="{00000000-0005-0000-0000-000068C30000}"/>
    <cellStyle name="Normal 57 54" xfId="49956" xr:uid="{00000000-0005-0000-0000-000024C30000}"/>
    <cellStyle name="Normal 57 55" xfId="50002" xr:uid="{00000000-0005-0000-0000-000052C30000}"/>
    <cellStyle name="Normal 57 56" xfId="49966" xr:uid="{00000000-0005-0000-0000-00002EC30000}"/>
    <cellStyle name="Normal 57 57" xfId="49992" xr:uid="{00000000-0005-0000-0000-000048C30000}"/>
    <cellStyle name="Normal 57 58" xfId="10703" xr:uid="{00000000-0005-0000-0000-0000CF290000}"/>
    <cellStyle name="Normal 57 6" xfId="12718" xr:uid="{00000000-0005-0000-0000-0000AE310000}"/>
    <cellStyle name="Normal 57 6 10" xfId="38676" xr:uid="{00000000-0005-0000-0000-000014970000}"/>
    <cellStyle name="Normal 57 6 2" xfId="38677" xr:uid="{00000000-0005-0000-0000-000015970000}"/>
    <cellStyle name="Normal 57 6 3" xfId="38678" xr:uid="{00000000-0005-0000-0000-000016970000}"/>
    <cellStyle name="Normal 57 6 4" xfId="38679" xr:uid="{00000000-0005-0000-0000-000017970000}"/>
    <cellStyle name="Normal 57 6 5" xfId="38680" xr:uid="{00000000-0005-0000-0000-000018970000}"/>
    <cellStyle name="Normal 57 6 6" xfId="38681" xr:uid="{00000000-0005-0000-0000-000019970000}"/>
    <cellStyle name="Normal 57 6 7" xfId="38682" xr:uid="{00000000-0005-0000-0000-00001A970000}"/>
    <cellStyle name="Normal 57 6 8" xfId="38683" xr:uid="{00000000-0005-0000-0000-00001B970000}"/>
    <cellStyle name="Normal 57 6 9" xfId="38684" xr:uid="{00000000-0005-0000-0000-00001C970000}"/>
    <cellStyle name="Normal 57 6_Tabla M" xfId="38685" xr:uid="{00000000-0005-0000-0000-00001D970000}"/>
    <cellStyle name="Normal 57 7" xfId="13459" xr:uid="{00000000-0005-0000-0000-000093340000}"/>
    <cellStyle name="Normal 57 7 10" xfId="38686" xr:uid="{00000000-0005-0000-0000-00001E970000}"/>
    <cellStyle name="Normal 57 7 2" xfId="38687" xr:uid="{00000000-0005-0000-0000-00001F970000}"/>
    <cellStyle name="Normal 57 7 3" xfId="38688" xr:uid="{00000000-0005-0000-0000-000020970000}"/>
    <cellStyle name="Normal 57 7 4" xfId="38689" xr:uid="{00000000-0005-0000-0000-000021970000}"/>
    <cellStyle name="Normal 57 7 5" xfId="38690" xr:uid="{00000000-0005-0000-0000-000022970000}"/>
    <cellStyle name="Normal 57 7 6" xfId="38691" xr:uid="{00000000-0005-0000-0000-000023970000}"/>
    <cellStyle name="Normal 57 7 7" xfId="38692" xr:uid="{00000000-0005-0000-0000-000024970000}"/>
    <cellStyle name="Normal 57 7 8" xfId="38693" xr:uid="{00000000-0005-0000-0000-000025970000}"/>
    <cellStyle name="Normal 57 7 9" xfId="38694" xr:uid="{00000000-0005-0000-0000-000026970000}"/>
    <cellStyle name="Normal 57 7_Tabla M" xfId="38695" xr:uid="{00000000-0005-0000-0000-000027970000}"/>
    <cellStyle name="Normal 57 8" xfId="38696" xr:uid="{00000000-0005-0000-0000-000028970000}"/>
    <cellStyle name="Normal 57 8 10" xfId="38697" xr:uid="{00000000-0005-0000-0000-000029970000}"/>
    <cellStyle name="Normal 57 8 2" xfId="38698" xr:uid="{00000000-0005-0000-0000-00002A970000}"/>
    <cellStyle name="Normal 57 8 3" xfId="38699" xr:uid="{00000000-0005-0000-0000-00002B970000}"/>
    <cellStyle name="Normal 57 8 4" xfId="38700" xr:uid="{00000000-0005-0000-0000-00002C970000}"/>
    <cellStyle name="Normal 57 8 5" xfId="38701" xr:uid="{00000000-0005-0000-0000-00002D970000}"/>
    <cellStyle name="Normal 57 8 6" xfId="38702" xr:uid="{00000000-0005-0000-0000-00002E970000}"/>
    <cellStyle name="Normal 57 8 7" xfId="38703" xr:uid="{00000000-0005-0000-0000-00002F970000}"/>
    <cellStyle name="Normal 57 8 8" xfId="38704" xr:uid="{00000000-0005-0000-0000-000030970000}"/>
    <cellStyle name="Normal 57 8 9" xfId="38705" xr:uid="{00000000-0005-0000-0000-000031970000}"/>
    <cellStyle name="Normal 57 8_Tabla M" xfId="38706" xr:uid="{00000000-0005-0000-0000-000032970000}"/>
    <cellStyle name="Normal 57 9" xfId="38707" xr:uid="{00000000-0005-0000-0000-000033970000}"/>
    <cellStyle name="Normal 57 9 10" xfId="38708" xr:uid="{00000000-0005-0000-0000-000034970000}"/>
    <cellStyle name="Normal 57 9 2" xfId="38709" xr:uid="{00000000-0005-0000-0000-000035970000}"/>
    <cellStyle name="Normal 57 9 3" xfId="38710" xr:uid="{00000000-0005-0000-0000-000036970000}"/>
    <cellStyle name="Normal 57 9 4" xfId="38711" xr:uid="{00000000-0005-0000-0000-000037970000}"/>
    <cellStyle name="Normal 57 9 5" xfId="38712" xr:uid="{00000000-0005-0000-0000-000038970000}"/>
    <cellStyle name="Normal 57 9 6" xfId="38713" xr:uid="{00000000-0005-0000-0000-000039970000}"/>
    <cellStyle name="Normal 57 9 7" xfId="38714" xr:uid="{00000000-0005-0000-0000-00003A970000}"/>
    <cellStyle name="Normal 57 9 8" xfId="38715" xr:uid="{00000000-0005-0000-0000-00003B970000}"/>
    <cellStyle name="Normal 57 9 9" xfId="38716" xr:uid="{00000000-0005-0000-0000-00003C970000}"/>
    <cellStyle name="Normal 57 9_Tabla M" xfId="38717" xr:uid="{00000000-0005-0000-0000-00003D970000}"/>
    <cellStyle name="Normal 58" xfId="3611" xr:uid="{00000000-0005-0000-0000-00001B0E0000}"/>
    <cellStyle name="Normal 58 10" xfId="38718" xr:uid="{00000000-0005-0000-0000-00003E970000}"/>
    <cellStyle name="Normal 58 10 10" xfId="38719" xr:uid="{00000000-0005-0000-0000-00003F970000}"/>
    <cellStyle name="Normal 58 10 2" xfId="38720" xr:uid="{00000000-0005-0000-0000-000040970000}"/>
    <cellStyle name="Normal 58 10 3" xfId="38721" xr:uid="{00000000-0005-0000-0000-000041970000}"/>
    <cellStyle name="Normal 58 10 4" xfId="38722" xr:uid="{00000000-0005-0000-0000-000042970000}"/>
    <cellStyle name="Normal 58 10 5" xfId="38723" xr:uid="{00000000-0005-0000-0000-000043970000}"/>
    <cellStyle name="Normal 58 10 6" xfId="38724" xr:uid="{00000000-0005-0000-0000-000044970000}"/>
    <cellStyle name="Normal 58 10 7" xfId="38725" xr:uid="{00000000-0005-0000-0000-000045970000}"/>
    <cellStyle name="Normal 58 10 8" xfId="38726" xr:uid="{00000000-0005-0000-0000-000046970000}"/>
    <cellStyle name="Normal 58 10 9" xfId="38727" xr:uid="{00000000-0005-0000-0000-000047970000}"/>
    <cellStyle name="Normal 58 10_Tabla M" xfId="38728" xr:uid="{00000000-0005-0000-0000-000048970000}"/>
    <cellStyle name="Normal 58 11" xfId="38729" xr:uid="{00000000-0005-0000-0000-000049970000}"/>
    <cellStyle name="Normal 58 11 10" xfId="38730" xr:uid="{00000000-0005-0000-0000-00004A970000}"/>
    <cellStyle name="Normal 58 11 2" xfId="38731" xr:uid="{00000000-0005-0000-0000-00004B970000}"/>
    <cellStyle name="Normal 58 11 3" xfId="38732" xr:uid="{00000000-0005-0000-0000-00004C970000}"/>
    <cellStyle name="Normal 58 11 4" xfId="38733" xr:uid="{00000000-0005-0000-0000-00004D970000}"/>
    <cellStyle name="Normal 58 11 5" xfId="38734" xr:uid="{00000000-0005-0000-0000-00004E970000}"/>
    <cellStyle name="Normal 58 11 6" xfId="38735" xr:uid="{00000000-0005-0000-0000-00004F970000}"/>
    <cellStyle name="Normal 58 11 7" xfId="38736" xr:uid="{00000000-0005-0000-0000-000050970000}"/>
    <cellStyle name="Normal 58 11 8" xfId="38737" xr:uid="{00000000-0005-0000-0000-000051970000}"/>
    <cellStyle name="Normal 58 11 9" xfId="38738" xr:uid="{00000000-0005-0000-0000-000052970000}"/>
    <cellStyle name="Normal 58 11_Tabla M" xfId="38739" xr:uid="{00000000-0005-0000-0000-000053970000}"/>
    <cellStyle name="Normal 58 12" xfId="38740" xr:uid="{00000000-0005-0000-0000-000054970000}"/>
    <cellStyle name="Normal 58 12 10" xfId="38741" xr:uid="{00000000-0005-0000-0000-000055970000}"/>
    <cellStyle name="Normal 58 12 2" xfId="38742" xr:uid="{00000000-0005-0000-0000-000056970000}"/>
    <cellStyle name="Normal 58 12 3" xfId="38743" xr:uid="{00000000-0005-0000-0000-000057970000}"/>
    <cellStyle name="Normal 58 12 4" xfId="38744" xr:uid="{00000000-0005-0000-0000-000058970000}"/>
    <cellStyle name="Normal 58 12 5" xfId="38745" xr:uid="{00000000-0005-0000-0000-000059970000}"/>
    <cellStyle name="Normal 58 12 6" xfId="38746" xr:uid="{00000000-0005-0000-0000-00005A970000}"/>
    <cellStyle name="Normal 58 12 7" xfId="38747" xr:uid="{00000000-0005-0000-0000-00005B970000}"/>
    <cellStyle name="Normal 58 12 8" xfId="38748" xr:uid="{00000000-0005-0000-0000-00005C970000}"/>
    <cellStyle name="Normal 58 12 9" xfId="38749" xr:uid="{00000000-0005-0000-0000-00005D970000}"/>
    <cellStyle name="Normal 58 12_Tabla M" xfId="38750" xr:uid="{00000000-0005-0000-0000-00005E970000}"/>
    <cellStyle name="Normal 58 13" xfId="38751" xr:uid="{00000000-0005-0000-0000-00005F970000}"/>
    <cellStyle name="Normal 58 13 10" xfId="38752" xr:uid="{00000000-0005-0000-0000-000060970000}"/>
    <cellStyle name="Normal 58 13 2" xfId="38753" xr:uid="{00000000-0005-0000-0000-000061970000}"/>
    <cellStyle name="Normal 58 13 3" xfId="38754" xr:uid="{00000000-0005-0000-0000-000062970000}"/>
    <cellStyle name="Normal 58 13 4" xfId="38755" xr:uid="{00000000-0005-0000-0000-000063970000}"/>
    <cellStyle name="Normal 58 13 5" xfId="38756" xr:uid="{00000000-0005-0000-0000-000064970000}"/>
    <cellStyle name="Normal 58 13 6" xfId="38757" xr:uid="{00000000-0005-0000-0000-000065970000}"/>
    <cellStyle name="Normal 58 13 7" xfId="38758" xr:uid="{00000000-0005-0000-0000-000066970000}"/>
    <cellStyle name="Normal 58 13 8" xfId="38759" xr:uid="{00000000-0005-0000-0000-000067970000}"/>
    <cellStyle name="Normal 58 13 9" xfId="38760" xr:uid="{00000000-0005-0000-0000-000068970000}"/>
    <cellStyle name="Normal 58 13_Tabla M" xfId="38761" xr:uid="{00000000-0005-0000-0000-000069970000}"/>
    <cellStyle name="Normal 58 14" xfId="38762" xr:uid="{00000000-0005-0000-0000-00006A970000}"/>
    <cellStyle name="Normal 58 14 10" xfId="38763" xr:uid="{00000000-0005-0000-0000-00006B970000}"/>
    <cellStyle name="Normal 58 14 2" xfId="38764" xr:uid="{00000000-0005-0000-0000-00006C970000}"/>
    <cellStyle name="Normal 58 14 3" xfId="38765" xr:uid="{00000000-0005-0000-0000-00006D970000}"/>
    <cellStyle name="Normal 58 14 4" xfId="38766" xr:uid="{00000000-0005-0000-0000-00006E970000}"/>
    <cellStyle name="Normal 58 14 5" xfId="38767" xr:uid="{00000000-0005-0000-0000-00006F970000}"/>
    <cellStyle name="Normal 58 14 6" xfId="38768" xr:uid="{00000000-0005-0000-0000-000070970000}"/>
    <cellStyle name="Normal 58 14 7" xfId="38769" xr:uid="{00000000-0005-0000-0000-000071970000}"/>
    <cellStyle name="Normal 58 14 8" xfId="38770" xr:uid="{00000000-0005-0000-0000-000072970000}"/>
    <cellStyle name="Normal 58 14 9" xfId="38771" xr:uid="{00000000-0005-0000-0000-000073970000}"/>
    <cellStyle name="Normal 58 14_Tabla M" xfId="38772" xr:uid="{00000000-0005-0000-0000-000074970000}"/>
    <cellStyle name="Normal 58 15" xfId="38773" xr:uid="{00000000-0005-0000-0000-000075970000}"/>
    <cellStyle name="Normal 58 15 10" xfId="38774" xr:uid="{00000000-0005-0000-0000-000076970000}"/>
    <cellStyle name="Normal 58 15 2" xfId="38775" xr:uid="{00000000-0005-0000-0000-000077970000}"/>
    <cellStyle name="Normal 58 15 3" xfId="38776" xr:uid="{00000000-0005-0000-0000-000078970000}"/>
    <cellStyle name="Normal 58 15 4" xfId="38777" xr:uid="{00000000-0005-0000-0000-000079970000}"/>
    <cellStyle name="Normal 58 15 5" xfId="38778" xr:uid="{00000000-0005-0000-0000-00007A970000}"/>
    <cellStyle name="Normal 58 15 6" xfId="38779" xr:uid="{00000000-0005-0000-0000-00007B970000}"/>
    <cellStyle name="Normal 58 15 7" xfId="38780" xr:uid="{00000000-0005-0000-0000-00007C970000}"/>
    <cellStyle name="Normal 58 15 8" xfId="38781" xr:uid="{00000000-0005-0000-0000-00007D970000}"/>
    <cellStyle name="Normal 58 15 9" xfId="38782" xr:uid="{00000000-0005-0000-0000-00007E970000}"/>
    <cellStyle name="Normal 58 15_Tabla M" xfId="38783" xr:uid="{00000000-0005-0000-0000-00007F970000}"/>
    <cellStyle name="Normal 58 16" xfId="38784" xr:uid="{00000000-0005-0000-0000-000080970000}"/>
    <cellStyle name="Normal 58 16 10" xfId="38785" xr:uid="{00000000-0005-0000-0000-000081970000}"/>
    <cellStyle name="Normal 58 16 2" xfId="38786" xr:uid="{00000000-0005-0000-0000-000082970000}"/>
    <cellStyle name="Normal 58 16 3" xfId="38787" xr:uid="{00000000-0005-0000-0000-000083970000}"/>
    <cellStyle name="Normal 58 16 4" xfId="38788" xr:uid="{00000000-0005-0000-0000-000084970000}"/>
    <cellStyle name="Normal 58 16 5" xfId="38789" xr:uid="{00000000-0005-0000-0000-000085970000}"/>
    <cellStyle name="Normal 58 16 6" xfId="38790" xr:uid="{00000000-0005-0000-0000-000086970000}"/>
    <cellStyle name="Normal 58 16 7" xfId="38791" xr:uid="{00000000-0005-0000-0000-000087970000}"/>
    <cellStyle name="Normal 58 16 8" xfId="38792" xr:uid="{00000000-0005-0000-0000-000088970000}"/>
    <cellStyle name="Normal 58 16 9" xfId="38793" xr:uid="{00000000-0005-0000-0000-000089970000}"/>
    <cellStyle name="Normal 58 16_Tabla M" xfId="38794" xr:uid="{00000000-0005-0000-0000-00008A970000}"/>
    <cellStyle name="Normal 58 17" xfId="38795" xr:uid="{00000000-0005-0000-0000-00008B970000}"/>
    <cellStyle name="Normal 58 17 10" xfId="38796" xr:uid="{00000000-0005-0000-0000-00008C970000}"/>
    <cellStyle name="Normal 58 17 2" xfId="38797" xr:uid="{00000000-0005-0000-0000-00008D970000}"/>
    <cellStyle name="Normal 58 17 3" xfId="38798" xr:uid="{00000000-0005-0000-0000-00008E970000}"/>
    <cellStyle name="Normal 58 17 4" xfId="38799" xr:uid="{00000000-0005-0000-0000-00008F970000}"/>
    <cellStyle name="Normal 58 17 5" xfId="38800" xr:uid="{00000000-0005-0000-0000-000090970000}"/>
    <cellStyle name="Normal 58 17 6" xfId="38801" xr:uid="{00000000-0005-0000-0000-000091970000}"/>
    <cellStyle name="Normal 58 17 7" xfId="38802" xr:uid="{00000000-0005-0000-0000-000092970000}"/>
    <cellStyle name="Normal 58 17 8" xfId="38803" xr:uid="{00000000-0005-0000-0000-000093970000}"/>
    <cellStyle name="Normal 58 17 9" xfId="38804" xr:uid="{00000000-0005-0000-0000-000094970000}"/>
    <cellStyle name="Normal 58 17_Tabla M" xfId="38805" xr:uid="{00000000-0005-0000-0000-000095970000}"/>
    <cellStyle name="Normal 58 18" xfId="38806" xr:uid="{00000000-0005-0000-0000-000096970000}"/>
    <cellStyle name="Normal 58 18 10" xfId="38807" xr:uid="{00000000-0005-0000-0000-000097970000}"/>
    <cellStyle name="Normal 58 18 2" xfId="38808" xr:uid="{00000000-0005-0000-0000-000098970000}"/>
    <cellStyle name="Normal 58 18 3" xfId="38809" xr:uid="{00000000-0005-0000-0000-000099970000}"/>
    <cellStyle name="Normal 58 18 4" xfId="38810" xr:uid="{00000000-0005-0000-0000-00009A970000}"/>
    <cellStyle name="Normal 58 18 5" xfId="38811" xr:uid="{00000000-0005-0000-0000-00009B970000}"/>
    <cellStyle name="Normal 58 18 6" xfId="38812" xr:uid="{00000000-0005-0000-0000-00009C970000}"/>
    <cellStyle name="Normal 58 18 7" xfId="38813" xr:uid="{00000000-0005-0000-0000-00009D970000}"/>
    <cellStyle name="Normal 58 18 8" xfId="38814" xr:uid="{00000000-0005-0000-0000-00009E970000}"/>
    <cellStyle name="Normal 58 18 9" xfId="38815" xr:uid="{00000000-0005-0000-0000-00009F970000}"/>
    <cellStyle name="Normal 58 18_Tabla M" xfId="38816" xr:uid="{00000000-0005-0000-0000-0000A0970000}"/>
    <cellStyle name="Normal 58 19" xfId="38817" xr:uid="{00000000-0005-0000-0000-0000A1970000}"/>
    <cellStyle name="Normal 58 19 10" xfId="38818" xr:uid="{00000000-0005-0000-0000-0000A2970000}"/>
    <cellStyle name="Normal 58 19 2" xfId="38819" xr:uid="{00000000-0005-0000-0000-0000A3970000}"/>
    <cellStyle name="Normal 58 19 3" xfId="38820" xr:uid="{00000000-0005-0000-0000-0000A4970000}"/>
    <cellStyle name="Normal 58 19 4" xfId="38821" xr:uid="{00000000-0005-0000-0000-0000A5970000}"/>
    <cellStyle name="Normal 58 19 5" xfId="38822" xr:uid="{00000000-0005-0000-0000-0000A6970000}"/>
    <cellStyle name="Normal 58 19 6" xfId="38823" xr:uid="{00000000-0005-0000-0000-0000A7970000}"/>
    <cellStyle name="Normal 58 19 7" xfId="38824" xr:uid="{00000000-0005-0000-0000-0000A8970000}"/>
    <cellStyle name="Normal 58 19 8" xfId="38825" xr:uid="{00000000-0005-0000-0000-0000A9970000}"/>
    <cellStyle name="Normal 58 19 9" xfId="38826" xr:uid="{00000000-0005-0000-0000-0000AA970000}"/>
    <cellStyle name="Normal 58 19_Tabla M" xfId="38827" xr:uid="{00000000-0005-0000-0000-0000AB970000}"/>
    <cellStyle name="Normal 58 2" xfId="10707" xr:uid="{00000000-0005-0000-0000-0000D3290000}"/>
    <cellStyle name="Normal 58 2 10" xfId="38828" xr:uid="{00000000-0005-0000-0000-0000AC970000}"/>
    <cellStyle name="Normal 58 2 11" xfId="49689" xr:uid="{00000000-0005-0000-0000-000019C20000}"/>
    <cellStyle name="Normal 58 2 12" xfId="50073" xr:uid="{00000000-0005-0000-0000-000099C30000}"/>
    <cellStyle name="Normal 58 2 2" xfId="13280" xr:uid="{00000000-0005-0000-0000-0000E0330000}"/>
    <cellStyle name="Normal 58 2 2 2" xfId="13584" xr:uid="{00000000-0005-0000-0000-000010350000}"/>
    <cellStyle name="Normal 58 2 2 3" xfId="49786" xr:uid="{00000000-0005-0000-0000-00007AC20000}"/>
    <cellStyle name="Normal 58 2 2 4" xfId="50170" xr:uid="{00000000-0005-0000-0000-0000FAC30000}"/>
    <cellStyle name="Normal 58 2 3" xfId="13376" xr:uid="{00000000-0005-0000-0000-000040340000}"/>
    <cellStyle name="Normal 58 2 3 2" xfId="13677" xr:uid="{00000000-0005-0000-0000-00006D350000}"/>
    <cellStyle name="Normal 58 2 3 3" xfId="49879" xr:uid="{00000000-0005-0000-0000-0000D7C20000}"/>
    <cellStyle name="Normal 58 2 3 4" xfId="50263" xr:uid="{00000000-0005-0000-0000-000057C40000}"/>
    <cellStyle name="Normal 58 2 4" xfId="13172" xr:uid="{00000000-0005-0000-0000-000074330000}"/>
    <cellStyle name="Normal 58 2 5" xfId="13491" xr:uid="{00000000-0005-0000-0000-0000B3340000}"/>
    <cellStyle name="Normal 58 2 6" xfId="38829" xr:uid="{00000000-0005-0000-0000-0000AD970000}"/>
    <cellStyle name="Normal 58 2 7" xfId="38830" xr:uid="{00000000-0005-0000-0000-0000AE970000}"/>
    <cellStyle name="Normal 58 2 8" xfId="38831" xr:uid="{00000000-0005-0000-0000-0000AF970000}"/>
    <cellStyle name="Normal 58 2 9" xfId="38832" xr:uid="{00000000-0005-0000-0000-0000B0970000}"/>
    <cellStyle name="Normal 58 2_Tabla M" xfId="38833" xr:uid="{00000000-0005-0000-0000-0000B1970000}"/>
    <cellStyle name="Normal 58 20" xfId="38834" xr:uid="{00000000-0005-0000-0000-0000B2970000}"/>
    <cellStyle name="Normal 58 20 10" xfId="38835" xr:uid="{00000000-0005-0000-0000-0000B3970000}"/>
    <cellStyle name="Normal 58 20 2" xfId="38836" xr:uid="{00000000-0005-0000-0000-0000B4970000}"/>
    <cellStyle name="Normal 58 20 3" xfId="38837" xr:uid="{00000000-0005-0000-0000-0000B5970000}"/>
    <cellStyle name="Normal 58 20 4" xfId="38838" xr:uid="{00000000-0005-0000-0000-0000B6970000}"/>
    <cellStyle name="Normal 58 20 5" xfId="38839" xr:uid="{00000000-0005-0000-0000-0000B7970000}"/>
    <cellStyle name="Normal 58 20 6" xfId="38840" xr:uid="{00000000-0005-0000-0000-0000B8970000}"/>
    <cellStyle name="Normal 58 20 7" xfId="38841" xr:uid="{00000000-0005-0000-0000-0000B9970000}"/>
    <cellStyle name="Normal 58 20 8" xfId="38842" xr:uid="{00000000-0005-0000-0000-0000BA970000}"/>
    <cellStyle name="Normal 58 20 9" xfId="38843" xr:uid="{00000000-0005-0000-0000-0000BB970000}"/>
    <cellStyle name="Normal 58 20_Tabla M" xfId="38844" xr:uid="{00000000-0005-0000-0000-0000BC970000}"/>
    <cellStyle name="Normal 58 21" xfId="38845" xr:uid="{00000000-0005-0000-0000-0000BD970000}"/>
    <cellStyle name="Normal 58 21 10" xfId="38846" xr:uid="{00000000-0005-0000-0000-0000BE970000}"/>
    <cellStyle name="Normal 58 21 2" xfId="38847" xr:uid="{00000000-0005-0000-0000-0000BF970000}"/>
    <cellStyle name="Normal 58 21 3" xfId="38848" xr:uid="{00000000-0005-0000-0000-0000C0970000}"/>
    <cellStyle name="Normal 58 21 4" xfId="38849" xr:uid="{00000000-0005-0000-0000-0000C1970000}"/>
    <cellStyle name="Normal 58 21 5" xfId="38850" xr:uid="{00000000-0005-0000-0000-0000C2970000}"/>
    <cellStyle name="Normal 58 21 6" xfId="38851" xr:uid="{00000000-0005-0000-0000-0000C3970000}"/>
    <cellStyle name="Normal 58 21 7" xfId="38852" xr:uid="{00000000-0005-0000-0000-0000C4970000}"/>
    <cellStyle name="Normal 58 21 8" xfId="38853" xr:uid="{00000000-0005-0000-0000-0000C5970000}"/>
    <cellStyle name="Normal 58 21 9" xfId="38854" xr:uid="{00000000-0005-0000-0000-0000C6970000}"/>
    <cellStyle name="Normal 58 21_Tabla M" xfId="38855" xr:uid="{00000000-0005-0000-0000-0000C7970000}"/>
    <cellStyle name="Normal 58 22" xfId="38856" xr:uid="{00000000-0005-0000-0000-0000C8970000}"/>
    <cellStyle name="Normal 58 22 10" xfId="38857" xr:uid="{00000000-0005-0000-0000-0000C9970000}"/>
    <cellStyle name="Normal 58 22 2" xfId="38858" xr:uid="{00000000-0005-0000-0000-0000CA970000}"/>
    <cellStyle name="Normal 58 22 3" xfId="38859" xr:uid="{00000000-0005-0000-0000-0000CB970000}"/>
    <cellStyle name="Normal 58 22 4" xfId="38860" xr:uid="{00000000-0005-0000-0000-0000CC970000}"/>
    <cellStyle name="Normal 58 22 5" xfId="38861" xr:uid="{00000000-0005-0000-0000-0000CD970000}"/>
    <cellStyle name="Normal 58 22 6" xfId="38862" xr:uid="{00000000-0005-0000-0000-0000CE970000}"/>
    <cellStyle name="Normal 58 22 7" xfId="38863" xr:uid="{00000000-0005-0000-0000-0000CF970000}"/>
    <cellStyle name="Normal 58 22 8" xfId="38864" xr:uid="{00000000-0005-0000-0000-0000D0970000}"/>
    <cellStyle name="Normal 58 22 9" xfId="38865" xr:uid="{00000000-0005-0000-0000-0000D1970000}"/>
    <cellStyle name="Normal 58 22_Tabla M" xfId="38866" xr:uid="{00000000-0005-0000-0000-0000D2970000}"/>
    <cellStyle name="Normal 58 23" xfId="38867" xr:uid="{00000000-0005-0000-0000-0000D3970000}"/>
    <cellStyle name="Normal 58 23 10" xfId="38868" xr:uid="{00000000-0005-0000-0000-0000D4970000}"/>
    <cellStyle name="Normal 58 23 2" xfId="38869" xr:uid="{00000000-0005-0000-0000-0000D5970000}"/>
    <cellStyle name="Normal 58 23 3" xfId="38870" xr:uid="{00000000-0005-0000-0000-0000D6970000}"/>
    <cellStyle name="Normal 58 23 4" xfId="38871" xr:uid="{00000000-0005-0000-0000-0000D7970000}"/>
    <cellStyle name="Normal 58 23 5" xfId="38872" xr:uid="{00000000-0005-0000-0000-0000D8970000}"/>
    <cellStyle name="Normal 58 23 6" xfId="38873" xr:uid="{00000000-0005-0000-0000-0000D9970000}"/>
    <cellStyle name="Normal 58 23 7" xfId="38874" xr:uid="{00000000-0005-0000-0000-0000DA970000}"/>
    <cellStyle name="Normal 58 23 8" xfId="38875" xr:uid="{00000000-0005-0000-0000-0000DB970000}"/>
    <cellStyle name="Normal 58 23 9" xfId="38876" xr:uid="{00000000-0005-0000-0000-0000DC970000}"/>
    <cellStyle name="Normal 58 23_Tabla M" xfId="38877" xr:uid="{00000000-0005-0000-0000-0000DD970000}"/>
    <cellStyle name="Normal 58 24" xfId="38878" xr:uid="{00000000-0005-0000-0000-0000DE970000}"/>
    <cellStyle name="Normal 58 24 10" xfId="38879" xr:uid="{00000000-0005-0000-0000-0000DF970000}"/>
    <cellStyle name="Normal 58 24 2" xfId="38880" xr:uid="{00000000-0005-0000-0000-0000E0970000}"/>
    <cellStyle name="Normal 58 24 3" xfId="38881" xr:uid="{00000000-0005-0000-0000-0000E1970000}"/>
    <cellStyle name="Normal 58 24 4" xfId="38882" xr:uid="{00000000-0005-0000-0000-0000E2970000}"/>
    <cellStyle name="Normal 58 24 5" xfId="38883" xr:uid="{00000000-0005-0000-0000-0000E3970000}"/>
    <cellStyle name="Normal 58 24 6" xfId="38884" xr:uid="{00000000-0005-0000-0000-0000E4970000}"/>
    <cellStyle name="Normal 58 24 7" xfId="38885" xr:uid="{00000000-0005-0000-0000-0000E5970000}"/>
    <cellStyle name="Normal 58 24 8" xfId="38886" xr:uid="{00000000-0005-0000-0000-0000E6970000}"/>
    <cellStyle name="Normal 58 24 9" xfId="38887" xr:uid="{00000000-0005-0000-0000-0000E7970000}"/>
    <cellStyle name="Normal 58 24_Tabla M" xfId="38888" xr:uid="{00000000-0005-0000-0000-0000E8970000}"/>
    <cellStyle name="Normal 58 25" xfId="38889" xr:uid="{00000000-0005-0000-0000-0000E9970000}"/>
    <cellStyle name="Normal 58 25 10" xfId="38890" xr:uid="{00000000-0005-0000-0000-0000EA970000}"/>
    <cellStyle name="Normal 58 25 2" xfId="38891" xr:uid="{00000000-0005-0000-0000-0000EB970000}"/>
    <cellStyle name="Normal 58 25 3" xfId="38892" xr:uid="{00000000-0005-0000-0000-0000EC970000}"/>
    <cellStyle name="Normal 58 25 4" xfId="38893" xr:uid="{00000000-0005-0000-0000-0000ED970000}"/>
    <cellStyle name="Normal 58 25 5" xfId="38894" xr:uid="{00000000-0005-0000-0000-0000EE970000}"/>
    <cellStyle name="Normal 58 25 6" xfId="38895" xr:uid="{00000000-0005-0000-0000-0000EF970000}"/>
    <cellStyle name="Normal 58 25 7" xfId="38896" xr:uid="{00000000-0005-0000-0000-0000F0970000}"/>
    <cellStyle name="Normal 58 25 8" xfId="38897" xr:uid="{00000000-0005-0000-0000-0000F1970000}"/>
    <cellStyle name="Normal 58 25 9" xfId="38898" xr:uid="{00000000-0005-0000-0000-0000F2970000}"/>
    <cellStyle name="Normal 58 25_Tabla M" xfId="38899" xr:uid="{00000000-0005-0000-0000-0000F3970000}"/>
    <cellStyle name="Normal 58 26" xfId="38900" xr:uid="{00000000-0005-0000-0000-0000F4970000}"/>
    <cellStyle name="Normal 58 26 10" xfId="38901" xr:uid="{00000000-0005-0000-0000-0000F5970000}"/>
    <cellStyle name="Normal 58 26 2" xfId="38902" xr:uid="{00000000-0005-0000-0000-0000F6970000}"/>
    <cellStyle name="Normal 58 26 3" xfId="38903" xr:uid="{00000000-0005-0000-0000-0000F7970000}"/>
    <cellStyle name="Normal 58 26 4" xfId="38904" xr:uid="{00000000-0005-0000-0000-0000F8970000}"/>
    <cellStyle name="Normal 58 26 5" xfId="38905" xr:uid="{00000000-0005-0000-0000-0000F9970000}"/>
    <cellStyle name="Normal 58 26 6" xfId="38906" xr:uid="{00000000-0005-0000-0000-0000FA970000}"/>
    <cellStyle name="Normal 58 26 7" xfId="38907" xr:uid="{00000000-0005-0000-0000-0000FB970000}"/>
    <cellStyle name="Normal 58 26 8" xfId="38908" xr:uid="{00000000-0005-0000-0000-0000FC970000}"/>
    <cellStyle name="Normal 58 26 9" xfId="38909" xr:uid="{00000000-0005-0000-0000-0000FD970000}"/>
    <cellStyle name="Normal 58 26_Tabla M" xfId="38910" xr:uid="{00000000-0005-0000-0000-0000FE970000}"/>
    <cellStyle name="Normal 58 27" xfId="38911" xr:uid="{00000000-0005-0000-0000-0000FF970000}"/>
    <cellStyle name="Normal 58 27 10" xfId="38912" xr:uid="{00000000-0005-0000-0000-000000980000}"/>
    <cellStyle name="Normal 58 27 2" xfId="38913" xr:uid="{00000000-0005-0000-0000-000001980000}"/>
    <cellStyle name="Normal 58 27 3" xfId="38914" xr:uid="{00000000-0005-0000-0000-000002980000}"/>
    <cellStyle name="Normal 58 27 4" xfId="38915" xr:uid="{00000000-0005-0000-0000-000003980000}"/>
    <cellStyle name="Normal 58 27 5" xfId="38916" xr:uid="{00000000-0005-0000-0000-000004980000}"/>
    <cellStyle name="Normal 58 27 6" xfId="38917" xr:uid="{00000000-0005-0000-0000-000005980000}"/>
    <cellStyle name="Normal 58 27 7" xfId="38918" xr:uid="{00000000-0005-0000-0000-000006980000}"/>
    <cellStyle name="Normal 58 27 8" xfId="38919" xr:uid="{00000000-0005-0000-0000-000007980000}"/>
    <cellStyle name="Normal 58 27 9" xfId="38920" xr:uid="{00000000-0005-0000-0000-000008980000}"/>
    <cellStyle name="Normal 58 27_Tabla M" xfId="38921" xr:uid="{00000000-0005-0000-0000-000009980000}"/>
    <cellStyle name="Normal 58 28" xfId="38922" xr:uid="{00000000-0005-0000-0000-00000A980000}"/>
    <cellStyle name="Normal 58 28 10" xfId="38923" xr:uid="{00000000-0005-0000-0000-00000B980000}"/>
    <cellStyle name="Normal 58 28 2" xfId="38924" xr:uid="{00000000-0005-0000-0000-00000C980000}"/>
    <cellStyle name="Normal 58 28 3" xfId="38925" xr:uid="{00000000-0005-0000-0000-00000D980000}"/>
    <cellStyle name="Normal 58 28 4" xfId="38926" xr:uid="{00000000-0005-0000-0000-00000E980000}"/>
    <cellStyle name="Normal 58 28 5" xfId="38927" xr:uid="{00000000-0005-0000-0000-00000F980000}"/>
    <cellStyle name="Normal 58 28 6" xfId="38928" xr:uid="{00000000-0005-0000-0000-000010980000}"/>
    <cellStyle name="Normal 58 28 7" xfId="38929" xr:uid="{00000000-0005-0000-0000-000011980000}"/>
    <cellStyle name="Normal 58 28 8" xfId="38930" xr:uid="{00000000-0005-0000-0000-000012980000}"/>
    <cellStyle name="Normal 58 28 9" xfId="38931" xr:uid="{00000000-0005-0000-0000-000013980000}"/>
    <cellStyle name="Normal 58 28_Tabla M" xfId="38932" xr:uid="{00000000-0005-0000-0000-000014980000}"/>
    <cellStyle name="Normal 58 29" xfId="38933" xr:uid="{00000000-0005-0000-0000-000015980000}"/>
    <cellStyle name="Normal 58 29 10" xfId="38934" xr:uid="{00000000-0005-0000-0000-000016980000}"/>
    <cellStyle name="Normal 58 29 2" xfId="38935" xr:uid="{00000000-0005-0000-0000-000017980000}"/>
    <cellStyle name="Normal 58 29 3" xfId="38936" xr:uid="{00000000-0005-0000-0000-000018980000}"/>
    <cellStyle name="Normal 58 29 4" xfId="38937" xr:uid="{00000000-0005-0000-0000-000019980000}"/>
    <cellStyle name="Normal 58 29 5" xfId="38938" xr:uid="{00000000-0005-0000-0000-00001A980000}"/>
    <cellStyle name="Normal 58 29 6" xfId="38939" xr:uid="{00000000-0005-0000-0000-00001B980000}"/>
    <cellStyle name="Normal 58 29 7" xfId="38940" xr:uid="{00000000-0005-0000-0000-00001C980000}"/>
    <cellStyle name="Normal 58 29 8" xfId="38941" xr:uid="{00000000-0005-0000-0000-00001D980000}"/>
    <cellStyle name="Normal 58 29 9" xfId="38942" xr:uid="{00000000-0005-0000-0000-00001E980000}"/>
    <cellStyle name="Normal 58 29_Tabla M" xfId="38943" xr:uid="{00000000-0005-0000-0000-00001F980000}"/>
    <cellStyle name="Normal 58 3" xfId="10708" xr:uid="{00000000-0005-0000-0000-0000D4290000}"/>
    <cellStyle name="Normal 58 3 10" xfId="38944" xr:uid="{00000000-0005-0000-0000-000020980000}"/>
    <cellStyle name="Normal 58 3 11" xfId="49723" xr:uid="{00000000-0005-0000-0000-00003BC20000}"/>
    <cellStyle name="Normal 58 3 12" xfId="50107" xr:uid="{00000000-0005-0000-0000-0000BBC30000}"/>
    <cellStyle name="Normal 58 3 2" xfId="13311" xr:uid="{00000000-0005-0000-0000-0000FF330000}"/>
    <cellStyle name="Normal 58 3 2 2" xfId="13615" xr:uid="{00000000-0005-0000-0000-00002F350000}"/>
    <cellStyle name="Normal 58 3 2 3" xfId="49817" xr:uid="{00000000-0005-0000-0000-000099C20000}"/>
    <cellStyle name="Normal 58 3 2 4" xfId="50201" xr:uid="{00000000-0005-0000-0000-000019C40000}"/>
    <cellStyle name="Normal 58 3 3" xfId="13407" xr:uid="{00000000-0005-0000-0000-00005F340000}"/>
    <cellStyle name="Normal 58 3 3 2" xfId="13708" xr:uid="{00000000-0005-0000-0000-00008C350000}"/>
    <cellStyle name="Normal 58 3 3 3" xfId="49910" xr:uid="{00000000-0005-0000-0000-0000F6C20000}"/>
    <cellStyle name="Normal 58 3 3 4" xfId="50294" xr:uid="{00000000-0005-0000-0000-000076C40000}"/>
    <cellStyle name="Normal 58 3 4" xfId="13211" xr:uid="{00000000-0005-0000-0000-00009B330000}"/>
    <cellStyle name="Normal 58 3 5" xfId="13522" xr:uid="{00000000-0005-0000-0000-0000D2340000}"/>
    <cellStyle name="Normal 58 3 6" xfId="38945" xr:uid="{00000000-0005-0000-0000-000021980000}"/>
    <cellStyle name="Normal 58 3 7" xfId="38946" xr:uid="{00000000-0005-0000-0000-000022980000}"/>
    <cellStyle name="Normal 58 3 8" xfId="38947" xr:uid="{00000000-0005-0000-0000-000023980000}"/>
    <cellStyle name="Normal 58 3 9" xfId="38948" xr:uid="{00000000-0005-0000-0000-000024980000}"/>
    <cellStyle name="Normal 58 3_Tabla M" xfId="38949" xr:uid="{00000000-0005-0000-0000-000025980000}"/>
    <cellStyle name="Normal 58 30" xfId="38950" xr:uid="{00000000-0005-0000-0000-000026980000}"/>
    <cellStyle name="Normal 58 30 10" xfId="38951" xr:uid="{00000000-0005-0000-0000-000027980000}"/>
    <cellStyle name="Normal 58 30 2" xfId="38952" xr:uid="{00000000-0005-0000-0000-000028980000}"/>
    <cellStyle name="Normal 58 30 3" xfId="38953" xr:uid="{00000000-0005-0000-0000-000029980000}"/>
    <cellStyle name="Normal 58 30 4" xfId="38954" xr:uid="{00000000-0005-0000-0000-00002A980000}"/>
    <cellStyle name="Normal 58 30 5" xfId="38955" xr:uid="{00000000-0005-0000-0000-00002B980000}"/>
    <cellStyle name="Normal 58 30 6" xfId="38956" xr:uid="{00000000-0005-0000-0000-00002C980000}"/>
    <cellStyle name="Normal 58 30 7" xfId="38957" xr:uid="{00000000-0005-0000-0000-00002D980000}"/>
    <cellStyle name="Normal 58 30 8" xfId="38958" xr:uid="{00000000-0005-0000-0000-00002E980000}"/>
    <cellStyle name="Normal 58 30 9" xfId="38959" xr:uid="{00000000-0005-0000-0000-00002F980000}"/>
    <cellStyle name="Normal 58 30_Tabla M" xfId="38960" xr:uid="{00000000-0005-0000-0000-000030980000}"/>
    <cellStyle name="Normal 58 31" xfId="38961" xr:uid="{00000000-0005-0000-0000-000031980000}"/>
    <cellStyle name="Normal 58 31 10" xfId="38962" xr:uid="{00000000-0005-0000-0000-000032980000}"/>
    <cellStyle name="Normal 58 31 2" xfId="38963" xr:uid="{00000000-0005-0000-0000-000033980000}"/>
    <cellStyle name="Normal 58 31 3" xfId="38964" xr:uid="{00000000-0005-0000-0000-000034980000}"/>
    <cellStyle name="Normal 58 31 4" xfId="38965" xr:uid="{00000000-0005-0000-0000-000035980000}"/>
    <cellStyle name="Normal 58 31 5" xfId="38966" xr:uid="{00000000-0005-0000-0000-000036980000}"/>
    <cellStyle name="Normal 58 31 6" xfId="38967" xr:uid="{00000000-0005-0000-0000-000037980000}"/>
    <cellStyle name="Normal 58 31 7" xfId="38968" xr:uid="{00000000-0005-0000-0000-000038980000}"/>
    <cellStyle name="Normal 58 31 8" xfId="38969" xr:uid="{00000000-0005-0000-0000-000039980000}"/>
    <cellStyle name="Normal 58 31 9" xfId="38970" xr:uid="{00000000-0005-0000-0000-00003A980000}"/>
    <cellStyle name="Normal 58 31_Tabla M" xfId="38971" xr:uid="{00000000-0005-0000-0000-00003B980000}"/>
    <cellStyle name="Normal 58 32" xfId="38972" xr:uid="{00000000-0005-0000-0000-00003C980000}"/>
    <cellStyle name="Normal 58 32 10" xfId="38973" xr:uid="{00000000-0005-0000-0000-00003D980000}"/>
    <cellStyle name="Normal 58 32 2" xfId="38974" xr:uid="{00000000-0005-0000-0000-00003E980000}"/>
    <cellStyle name="Normal 58 32 3" xfId="38975" xr:uid="{00000000-0005-0000-0000-00003F980000}"/>
    <cellStyle name="Normal 58 32 4" xfId="38976" xr:uid="{00000000-0005-0000-0000-000040980000}"/>
    <cellStyle name="Normal 58 32 5" xfId="38977" xr:uid="{00000000-0005-0000-0000-000041980000}"/>
    <cellStyle name="Normal 58 32 6" xfId="38978" xr:uid="{00000000-0005-0000-0000-000042980000}"/>
    <cellStyle name="Normal 58 32 7" xfId="38979" xr:uid="{00000000-0005-0000-0000-000043980000}"/>
    <cellStyle name="Normal 58 32 8" xfId="38980" xr:uid="{00000000-0005-0000-0000-000044980000}"/>
    <cellStyle name="Normal 58 32 9" xfId="38981" xr:uid="{00000000-0005-0000-0000-000045980000}"/>
    <cellStyle name="Normal 58 32_Tabla M" xfId="38982" xr:uid="{00000000-0005-0000-0000-000046980000}"/>
    <cellStyle name="Normal 58 33" xfId="38983" xr:uid="{00000000-0005-0000-0000-000047980000}"/>
    <cellStyle name="Normal 58 33 10" xfId="38984" xr:uid="{00000000-0005-0000-0000-000048980000}"/>
    <cellStyle name="Normal 58 33 2" xfId="38985" xr:uid="{00000000-0005-0000-0000-000049980000}"/>
    <cellStyle name="Normal 58 33 3" xfId="38986" xr:uid="{00000000-0005-0000-0000-00004A980000}"/>
    <cellStyle name="Normal 58 33 4" xfId="38987" xr:uid="{00000000-0005-0000-0000-00004B980000}"/>
    <cellStyle name="Normal 58 33 5" xfId="38988" xr:uid="{00000000-0005-0000-0000-00004C980000}"/>
    <cellStyle name="Normal 58 33 6" xfId="38989" xr:uid="{00000000-0005-0000-0000-00004D980000}"/>
    <cellStyle name="Normal 58 33 7" xfId="38990" xr:uid="{00000000-0005-0000-0000-00004E980000}"/>
    <cellStyle name="Normal 58 33 8" xfId="38991" xr:uid="{00000000-0005-0000-0000-00004F980000}"/>
    <cellStyle name="Normal 58 33 9" xfId="38992" xr:uid="{00000000-0005-0000-0000-000050980000}"/>
    <cellStyle name="Normal 58 33_Tabla M" xfId="38993" xr:uid="{00000000-0005-0000-0000-000051980000}"/>
    <cellStyle name="Normal 58 34" xfId="38994" xr:uid="{00000000-0005-0000-0000-000052980000}"/>
    <cellStyle name="Normal 58 34 10" xfId="38995" xr:uid="{00000000-0005-0000-0000-000053980000}"/>
    <cellStyle name="Normal 58 34 2" xfId="38996" xr:uid="{00000000-0005-0000-0000-000054980000}"/>
    <cellStyle name="Normal 58 34 3" xfId="38997" xr:uid="{00000000-0005-0000-0000-000055980000}"/>
    <cellStyle name="Normal 58 34 4" xfId="38998" xr:uid="{00000000-0005-0000-0000-000056980000}"/>
    <cellStyle name="Normal 58 34 5" xfId="38999" xr:uid="{00000000-0005-0000-0000-000057980000}"/>
    <cellStyle name="Normal 58 34 6" xfId="39000" xr:uid="{00000000-0005-0000-0000-000058980000}"/>
    <cellStyle name="Normal 58 34 7" xfId="39001" xr:uid="{00000000-0005-0000-0000-000059980000}"/>
    <cellStyle name="Normal 58 34 8" xfId="39002" xr:uid="{00000000-0005-0000-0000-00005A980000}"/>
    <cellStyle name="Normal 58 34 9" xfId="39003" xr:uid="{00000000-0005-0000-0000-00005B980000}"/>
    <cellStyle name="Normal 58 34_Tabla M" xfId="39004" xr:uid="{00000000-0005-0000-0000-00005C980000}"/>
    <cellStyle name="Normal 58 35" xfId="39005" xr:uid="{00000000-0005-0000-0000-00005D980000}"/>
    <cellStyle name="Normal 58 35 10" xfId="39006" xr:uid="{00000000-0005-0000-0000-00005E980000}"/>
    <cellStyle name="Normal 58 35 2" xfId="39007" xr:uid="{00000000-0005-0000-0000-00005F980000}"/>
    <cellStyle name="Normal 58 35 3" xfId="39008" xr:uid="{00000000-0005-0000-0000-000060980000}"/>
    <cellStyle name="Normal 58 35 4" xfId="39009" xr:uid="{00000000-0005-0000-0000-000061980000}"/>
    <cellStyle name="Normal 58 35 5" xfId="39010" xr:uid="{00000000-0005-0000-0000-000062980000}"/>
    <cellStyle name="Normal 58 35 6" xfId="39011" xr:uid="{00000000-0005-0000-0000-000063980000}"/>
    <cellStyle name="Normal 58 35 7" xfId="39012" xr:uid="{00000000-0005-0000-0000-000064980000}"/>
    <cellStyle name="Normal 58 35 8" xfId="39013" xr:uid="{00000000-0005-0000-0000-000065980000}"/>
    <cellStyle name="Normal 58 35 9" xfId="39014" xr:uid="{00000000-0005-0000-0000-000066980000}"/>
    <cellStyle name="Normal 58 35_Tabla M" xfId="39015" xr:uid="{00000000-0005-0000-0000-000067980000}"/>
    <cellStyle name="Normal 58 36" xfId="39016" xr:uid="{00000000-0005-0000-0000-000068980000}"/>
    <cellStyle name="Normal 58 36 10" xfId="39017" xr:uid="{00000000-0005-0000-0000-000069980000}"/>
    <cellStyle name="Normal 58 36 2" xfId="39018" xr:uid="{00000000-0005-0000-0000-00006A980000}"/>
    <cellStyle name="Normal 58 36 3" xfId="39019" xr:uid="{00000000-0005-0000-0000-00006B980000}"/>
    <cellStyle name="Normal 58 36 4" xfId="39020" xr:uid="{00000000-0005-0000-0000-00006C980000}"/>
    <cellStyle name="Normal 58 36 5" xfId="39021" xr:uid="{00000000-0005-0000-0000-00006D980000}"/>
    <cellStyle name="Normal 58 36 6" xfId="39022" xr:uid="{00000000-0005-0000-0000-00006E980000}"/>
    <cellStyle name="Normal 58 36 7" xfId="39023" xr:uid="{00000000-0005-0000-0000-00006F980000}"/>
    <cellStyle name="Normal 58 36 8" xfId="39024" xr:uid="{00000000-0005-0000-0000-000070980000}"/>
    <cellStyle name="Normal 58 36 9" xfId="39025" xr:uid="{00000000-0005-0000-0000-000071980000}"/>
    <cellStyle name="Normal 58 36_Tabla M" xfId="39026" xr:uid="{00000000-0005-0000-0000-000072980000}"/>
    <cellStyle name="Normal 58 37" xfId="39027" xr:uid="{00000000-0005-0000-0000-000073980000}"/>
    <cellStyle name="Normal 58 37 10" xfId="39028" xr:uid="{00000000-0005-0000-0000-000074980000}"/>
    <cellStyle name="Normal 58 37 2" xfId="39029" xr:uid="{00000000-0005-0000-0000-000075980000}"/>
    <cellStyle name="Normal 58 37 3" xfId="39030" xr:uid="{00000000-0005-0000-0000-000076980000}"/>
    <cellStyle name="Normal 58 37 4" xfId="39031" xr:uid="{00000000-0005-0000-0000-000077980000}"/>
    <cellStyle name="Normal 58 37 5" xfId="39032" xr:uid="{00000000-0005-0000-0000-000078980000}"/>
    <cellStyle name="Normal 58 37 6" xfId="39033" xr:uid="{00000000-0005-0000-0000-000079980000}"/>
    <cellStyle name="Normal 58 37 7" xfId="39034" xr:uid="{00000000-0005-0000-0000-00007A980000}"/>
    <cellStyle name="Normal 58 37 8" xfId="39035" xr:uid="{00000000-0005-0000-0000-00007B980000}"/>
    <cellStyle name="Normal 58 37 9" xfId="39036" xr:uid="{00000000-0005-0000-0000-00007C980000}"/>
    <cellStyle name="Normal 58 37_Tabla M" xfId="39037" xr:uid="{00000000-0005-0000-0000-00007D980000}"/>
    <cellStyle name="Normal 58 38" xfId="39038" xr:uid="{00000000-0005-0000-0000-00007E980000}"/>
    <cellStyle name="Normal 58 38 10" xfId="39039" xr:uid="{00000000-0005-0000-0000-00007F980000}"/>
    <cellStyle name="Normal 58 38 2" xfId="39040" xr:uid="{00000000-0005-0000-0000-000080980000}"/>
    <cellStyle name="Normal 58 38 3" xfId="39041" xr:uid="{00000000-0005-0000-0000-000081980000}"/>
    <cellStyle name="Normal 58 38 4" xfId="39042" xr:uid="{00000000-0005-0000-0000-000082980000}"/>
    <cellStyle name="Normal 58 38 5" xfId="39043" xr:uid="{00000000-0005-0000-0000-000083980000}"/>
    <cellStyle name="Normal 58 38 6" xfId="39044" xr:uid="{00000000-0005-0000-0000-000084980000}"/>
    <cellStyle name="Normal 58 38 7" xfId="39045" xr:uid="{00000000-0005-0000-0000-000085980000}"/>
    <cellStyle name="Normal 58 38 8" xfId="39046" xr:uid="{00000000-0005-0000-0000-000086980000}"/>
    <cellStyle name="Normal 58 38 9" xfId="39047" xr:uid="{00000000-0005-0000-0000-000087980000}"/>
    <cellStyle name="Normal 58 38_Tabla M" xfId="39048" xr:uid="{00000000-0005-0000-0000-000088980000}"/>
    <cellStyle name="Normal 58 39" xfId="39049" xr:uid="{00000000-0005-0000-0000-000089980000}"/>
    <cellStyle name="Normal 58 39 10" xfId="39050" xr:uid="{00000000-0005-0000-0000-00008A980000}"/>
    <cellStyle name="Normal 58 39 2" xfId="39051" xr:uid="{00000000-0005-0000-0000-00008B980000}"/>
    <cellStyle name="Normal 58 39 3" xfId="39052" xr:uid="{00000000-0005-0000-0000-00008C980000}"/>
    <cellStyle name="Normal 58 39 4" xfId="39053" xr:uid="{00000000-0005-0000-0000-00008D980000}"/>
    <cellStyle name="Normal 58 39 5" xfId="39054" xr:uid="{00000000-0005-0000-0000-00008E980000}"/>
    <cellStyle name="Normal 58 39 6" xfId="39055" xr:uid="{00000000-0005-0000-0000-00008F980000}"/>
    <cellStyle name="Normal 58 39 7" xfId="39056" xr:uid="{00000000-0005-0000-0000-000090980000}"/>
    <cellStyle name="Normal 58 39 8" xfId="39057" xr:uid="{00000000-0005-0000-0000-000091980000}"/>
    <cellStyle name="Normal 58 39 9" xfId="39058" xr:uid="{00000000-0005-0000-0000-000092980000}"/>
    <cellStyle name="Normal 58 39_Tabla M" xfId="39059" xr:uid="{00000000-0005-0000-0000-000093980000}"/>
    <cellStyle name="Normal 58 4" xfId="13249" xr:uid="{00000000-0005-0000-0000-0000C1330000}"/>
    <cellStyle name="Normal 58 4 10" xfId="39060" xr:uid="{00000000-0005-0000-0000-000094980000}"/>
    <cellStyle name="Normal 58 4 11" xfId="49755" xr:uid="{00000000-0005-0000-0000-00005BC20000}"/>
    <cellStyle name="Normal 58 4 12" xfId="50139" xr:uid="{00000000-0005-0000-0000-0000DBC30000}"/>
    <cellStyle name="Normal 58 4 2" xfId="13553" xr:uid="{00000000-0005-0000-0000-0000F1340000}"/>
    <cellStyle name="Normal 58 4 3" xfId="39061" xr:uid="{00000000-0005-0000-0000-000095980000}"/>
    <cellStyle name="Normal 58 4 4" xfId="39062" xr:uid="{00000000-0005-0000-0000-000096980000}"/>
    <cellStyle name="Normal 58 4 5" xfId="39063" xr:uid="{00000000-0005-0000-0000-000097980000}"/>
    <cellStyle name="Normal 58 4 6" xfId="39064" xr:uid="{00000000-0005-0000-0000-000098980000}"/>
    <cellStyle name="Normal 58 4 7" xfId="39065" xr:uid="{00000000-0005-0000-0000-000099980000}"/>
    <cellStyle name="Normal 58 4 8" xfId="39066" xr:uid="{00000000-0005-0000-0000-00009A980000}"/>
    <cellStyle name="Normal 58 4 9" xfId="39067" xr:uid="{00000000-0005-0000-0000-00009B980000}"/>
    <cellStyle name="Normal 58 4_Tabla M" xfId="39068" xr:uid="{00000000-0005-0000-0000-00009C980000}"/>
    <cellStyle name="Normal 58 40" xfId="39069" xr:uid="{00000000-0005-0000-0000-00009D980000}"/>
    <cellStyle name="Normal 58 40 10" xfId="39070" xr:uid="{00000000-0005-0000-0000-00009E980000}"/>
    <cellStyle name="Normal 58 40 2" xfId="39071" xr:uid="{00000000-0005-0000-0000-00009F980000}"/>
    <cellStyle name="Normal 58 40 3" xfId="39072" xr:uid="{00000000-0005-0000-0000-0000A0980000}"/>
    <cellStyle name="Normal 58 40 4" xfId="39073" xr:uid="{00000000-0005-0000-0000-0000A1980000}"/>
    <cellStyle name="Normal 58 40 5" xfId="39074" xr:uid="{00000000-0005-0000-0000-0000A2980000}"/>
    <cellStyle name="Normal 58 40 6" xfId="39075" xr:uid="{00000000-0005-0000-0000-0000A3980000}"/>
    <cellStyle name="Normal 58 40 7" xfId="39076" xr:uid="{00000000-0005-0000-0000-0000A4980000}"/>
    <cellStyle name="Normal 58 40 8" xfId="39077" xr:uid="{00000000-0005-0000-0000-0000A5980000}"/>
    <cellStyle name="Normal 58 40 9" xfId="39078" xr:uid="{00000000-0005-0000-0000-0000A6980000}"/>
    <cellStyle name="Normal 58 40_Tabla M" xfId="39079" xr:uid="{00000000-0005-0000-0000-0000A7980000}"/>
    <cellStyle name="Normal 58 41" xfId="39080" xr:uid="{00000000-0005-0000-0000-0000A8980000}"/>
    <cellStyle name="Normal 58 41 10" xfId="39081" xr:uid="{00000000-0005-0000-0000-0000A9980000}"/>
    <cellStyle name="Normal 58 41 2" xfId="39082" xr:uid="{00000000-0005-0000-0000-0000AA980000}"/>
    <cellStyle name="Normal 58 41 3" xfId="39083" xr:uid="{00000000-0005-0000-0000-0000AB980000}"/>
    <cellStyle name="Normal 58 41 4" xfId="39084" xr:uid="{00000000-0005-0000-0000-0000AC980000}"/>
    <cellStyle name="Normal 58 41 5" xfId="39085" xr:uid="{00000000-0005-0000-0000-0000AD980000}"/>
    <cellStyle name="Normal 58 41 6" xfId="39086" xr:uid="{00000000-0005-0000-0000-0000AE980000}"/>
    <cellStyle name="Normal 58 41 7" xfId="39087" xr:uid="{00000000-0005-0000-0000-0000AF980000}"/>
    <cellStyle name="Normal 58 41 8" xfId="39088" xr:uid="{00000000-0005-0000-0000-0000B0980000}"/>
    <cellStyle name="Normal 58 41 9" xfId="39089" xr:uid="{00000000-0005-0000-0000-0000B1980000}"/>
    <cellStyle name="Normal 58 41_Tabla M" xfId="39090" xr:uid="{00000000-0005-0000-0000-0000B2980000}"/>
    <cellStyle name="Normal 58 42" xfId="39091" xr:uid="{00000000-0005-0000-0000-0000B3980000}"/>
    <cellStyle name="Normal 58 42 10" xfId="39092" xr:uid="{00000000-0005-0000-0000-0000B4980000}"/>
    <cellStyle name="Normal 58 42 2" xfId="39093" xr:uid="{00000000-0005-0000-0000-0000B5980000}"/>
    <cellStyle name="Normal 58 42 3" xfId="39094" xr:uid="{00000000-0005-0000-0000-0000B6980000}"/>
    <cellStyle name="Normal 58 42 4" xfId="39095" xr:uid="{00000000-0005-0000-0000-0000B7980000}"/>
    <cellStyle name="Normal 58 42 5" xfId="39096" xr:uid="{00000000-0005-0000-0000-0000B8980000}"/>
    <cellStyle name="Normal 58 42 6" xfId="39097" xr:uid="{00000000-0005-0000-0000-0000B9980000}"/>
    <cellStyle name="Normal 58 42 7" xfId="39098" xr:uid="{00000000-0005-0000-0000-0000BA980000}"/>
    <cellStyle name="Normal 58 42 8" xfId="39099" xr:uid="{00000000-0005-0000-0000-0000BB980000}"/>
    <cellStyle name="Normal 58 42 9" xfId="39100" xr:uid="{00000000-0005-0000-0000-0000BC980000}"/>
    <cellStyle name="Normal 58 42_Tabla M" xfId="39101" xr:uid="{00000000-0005-0000-0000-0000BD980000}"/>
    <cellStyle name="Normal 58 43" xfId="39102" xr:uid="{00000000-0005-0000-0000-0000BE980000}"/>
    <cellStyle name="Normal 58 43 10" xfId="39103" xr:uid="{00000000-0005-0000-0000-0000BF980000}"/>
    <cellStyle name="Normal 58 43 2" xfId="39104" xr:uid="{00000000-0005-0000-0000-0000C0980000}"/>
    <cellStyle name="Normal 58 43 3" xfId="39105" xr:uid="{00000000-0005-0000-0000-0000C1980000}"/>
    <cellStyle name="Normal 58 43 4" xfId="39106" xr:uid="{00000000-0005-0000-0000-0000C2980000}"/>
    <cellStyle name="Normal 58 43 5" xfId="39107" xr:uid="{00000000-0005-0000-0000-0000C3980000}"/>
    <cellStyle name="Normal 58 43 6" xfId="39108" xr:uid="{00000000-0005-0000-0000-0000C4980000}"/>
    <cellStyle name="Normal 58 43 7" xfId="39109" xr:uid="{00000000-0005-0000-0000-0000C5980000}"/>
    <cellStyle name="Normal 58 43 8" xfId="39110" xr:uid="{00000000-0005-0000-0000-0000C6980000}"/>
    <cellStyle name="Normal 58 43 9" xfId="39111" xr:uid="{00000000-0005-0000-0000-0000C7980000}"/>
    <cellStyle name="Normal 58 43_Tabla M" xfId="39112" xr:uid="{00000000-0005-0000-0000-0000C8980000}"/>
    <cellStyle name="Normal 58 44" xfId="39113" xr:uid="{00000000-0005-0000-0000-0000C9980000}"/>
    <cellStyle name="Normal 58 44 10" xfId="39114" xr:uid="{00000000-0005-0000-0000-0000CA980000}"/>
    <cellStyle name="Normal 58 44 2" xfId="39115" xr:uid="{00000000-0005-0000-0000-0000CB980000}"/>
    <cellStyle name="Normal 58 44 3" xfId="39116" xr:uid="{00000000-0005-0000-0000-0000CC980000}"/>
    <cellStyle name="Normal 58 44 4" xfId="39117" xr:uid="{00000000-0005-0000-0000-0000CD980000}"/>
    <cellStyle name="Normal 58 44 5" xfId="39118" xr:uid="{00000000-0005-0000-0000-0000CE980000}"/>
    <cellStyle name="Normal 58 44 6" xfId="39119" xr:uid="{00000000-0005-0000-0000-0000CF980000}"/>
    <cellStyle name="Normal 58 44 7" xfId="39120" xr:uid="{00000000-0005-0000-0000-0000D0980000}"/>
    <cellStyle name="Normal 58 44 8" xfId="39121" xr:uid="{00000000-0005-0000-0000-0000D1980000}"/>
    <cellStyle name="Normal 58 44 9" xfId="39122" xr:uid="{00000000-0005-0000-0000-0000D2980000}"/>
    <cellStyle name="Normal 58 44_Tabla M" xfId="39123" xr:uid="{00000000-0005-0000-0000-0000D3980000}"/>
    <cellStyle name="Normal 58 45" xfId="39124" xr:uid="{00000000-0005-0000-0000-0000D4980000}"/>
    <cellStyle name="Normal 58 45 10" xfId="39125" xr:uid="{00000000-0005-0000-0000-0000D5980000}"/>
    <cellStyle name="Normal 58 45 2" xfId="39126" xr:uid="{00000000-0005-0000-0000-0000D6980000}"/>
    <cellStyle name="Normal 58 45 3" xfId="39127" xr:uid="{00000000-0005-0000-0000-0000D7980000}"/>
    <cellStyle name="Normal 58 45 4" xfId="39128" xr:uid="{00000000-0005-0000-0000-0000D8980000}"/>
    <cellStyle name="Normal 58 45 5" xfId="39129" xr:uid="{00000000-0005-0000-0000-0000D9980000}"/>
    <cellStyle name="Normal 58 45 6" xfId="39130" xr:uid="{00000000-0005-0000-0000-0000DA980000}"/>
    <cellStyle name="Normal 58 45 7" xfId="39131" xr:uid="{00000000-0005-0000-0000-0000DB980000}"/>
    <cellStyle name="Normal 58 45 8" xfId="39132" xr:uid="{00000000-0005-0000-0000-0000DC980000}"/>
    <cellStyle name="Normal 58 45 9" xfId="39133" xr:uid="{00000000-0005-0000-0000-0000DD980000}"/>
    <cellStyle name="Normal 58 45_Tabla M" xfId="39134" xr:uid="{00000000-0005-0000-0000-0000DE980000}"/>
    <cellStyle name="Normal 58 46" xfId="39135" xr:uid="{00000000-0005-0000-0000-0000DF980000}"/>
    <cellStyle name="Normal 58 46 10" xfId="39136" xr:uid="{00000000-0005-0000-0000-0000E0980000}"/>
    <cellStyle name="Normal 58 46 2" xfId="39137" xr:uid="{00000000-0005-0000-0000-0000E1980000}"/>
    <cellStyle name="Normal 58 46 3" xfId="39138" xr:uid="{00000000-0005-0000-0000-0000E2980000}"/>
    <cellStyle name="Normal 58 46 4" xfId="39139" xr:uid="{00000000-0005-0000-0000-0000E3980000}"/>
    <cellStyle name="Normal 58 46 5" xfId="39140" xr:uid="{00000000-0005-0000-0000-0000E4980000}"/>
    <cellStyle name="Normal 58 46 6" xfId="39141" xr:uid="{00000000-0005-0000-0000-0000E5980000}"/>
    <cellStyle name="Normal 58 46 7" xfId="39142" xr:uid="{00000000-0005-0000-0000-0000E6980000}"/>
    <cellStyle name="Normal 58 46 8" xfId="39143" xr:uid="{00000000-0005-0000-0000-0000E7980000}"/>
    <cellStyle name="Normal 58 46 9" xfId="39144" xr:uid="{00000000-0005-0000-0000-0000E8980000}"/>
    <cellStyle name="Normal 58 46_Tabla M" xfId="39145" xr:uid="{00000000-0005-0000-0000-0000E9980000}"/>
    <cellStyle name="Normal 58 47" xfId="39146" xr:uid="{00000000-0005-0000-0000-0000EA980000}"/>
    <cellStyle name="Normal 58 47 10" xfId="39147" xr:uid="{00000000-0005-0000-0000-0000EB980000}"/>
    <cellStyle name="Normal 58 47 2" xfId="39148" xr:uid="{00000000-0005-0000-0000-0000EC980000}"/>
    <cellStyle name="Normal 58 47 3" xfId="39149" xr:uid="{00000000-0005-0000-0000-0000ED980000}"/>
    <cellStyle name="Normal 58 47 4" xfId="39150" xr:uid="{00000000-0005-0000-0000-0000EE980000}"/>
    <cellStyle name="Normal 58 47 5" xfId="39151" xr:uid="{00000000-0005-0000-0000-0000EF980000}"/>
    <cellStyle name="Normal 58 47 6" xfId="39152" xr:uid="{00000000-0005-0000-0000-0000F0980000}"/>
    <cellStyle name="Normal 58 47 7" xfId="39153" xr:uid="{00000000-0005-0000-0000-0000F1980000}"/>
    <cellStyle name="Normal 58 47 8" xfId="39154" xr:uid="{00000000-0005-0000-0000-0000F2980000}"/>
    <cellStyle name="Normal 58 47 9" xfId="39155" xr:uid="{00000000-0005-0000-0000-0000F3980000}"/>
    <cellStyle name="Normal 58 47_Tabla M" xfId="39156" xr:uid="{00000000-0005-0000-0000-0000F4980000}"/>
    <cellStyle name="Normal 58 48" xfId="39157" xr:uid="{00000000-0005-0000-0000-0000F5980000}"/>
    <cellStyle name="Normal 58 48 10" xfId="39158" xr:uid="{00000000-0005-0000-0000-0000F6980000}"/>
    <cellStyle name="Normal 58 48 2" xfId="39159" xr:uid="{00000000-0005-0000-0000-0000F7980000}"/>
    <cellStyle name="Normal 58 48 3" xfId="39160" xr:uid="{00000000-0005-0000-0000-0000F8980000}"/>
    <cellStyle name="Normal 58 48 4" xfId="39161" xr:uid="{00000000-0005-0000-0000-0000F9980000}"/>
    <cellStyle name="Normal 58 48 5" xfId="39162" xr:uid="{00000000-0005-0000-0000-0000FA980000}"/>
    <cellStyle name="Normal 58 48 6" xfId="39163" xr:uid="{00000000-0005-0000-0000-0000FB980000}"/>
    <cellStyle name="Normal 58 48 7" xfId="39164" xr:uid="{00000000-0005-0000-0000-0000FC980000}"/>
    <cellStyle name="Normal 58 48 8" xfId="39165" xr:uid="{00000000-0005-0000-0000-0000FD980000}"/>
    <cellStyle name="Normal 58 48 9" xfId="39166" xr:uid="{00000000-0005-0000-0000-0000FE980000}"/>
    <cellStyle name="Normal 58 48_Tabla M" xfId="39167" xr:uid="{00000000-0005-0000-0000-0000FF980000}"/>
    <cellStyle name="Normal 58 49" xfId="39168" xr:uid="{00000000-0005-0000-0000-000000990000}"/>
    <cellStyle name="Normal 58 49 10" xfId="39169" xr:uid="{00000000-0005-0000-0000-000001990000}"/>
    <cellStyle name="Normal 58 49 2" xfId="39170" xr:uid="{00000000-0005-0000-0000-000002990000}"/>
    <cellStyle name="Normal 58 49 3" xfId="39171" xr:uid="{00000000-0005-0000-0000-000003990000}"/>
    <cellStyle name="Normal 58 49 4" xfId="39172" xr:uid="{00000000-0005-0000-0000-000004990000}"/>
    <cellStyle name="Normal 58 49 5" xfId="39173" xr:uid="{00000000-0005-0000-0000-000005990000}"/>
    <cellStyle name="Normal 58 49 6" xfId="39174" xr:uid="{00000000-0005-0000-0000-000006990000}"/>
    <cellStyle name="Normal 58 49 7" xfId="39175" xr:uid="{00000000-0005-0000-0000-000007990000}"/>
    <cellStyle name="Normal 58 49 8" xfId="39176" xr:uid="{00000000-0005-0000-0000-000008990000}"/>
    <cellStyle name="Normal 58 49 9" xfId="39177" xr:uid="{00000000-0005-0000-0000-000009990000}"/>
    <cellStyle name="Normal 58 49_Tabla M" xfId="39178" xr:uid="{00000000-0005-0000-0000-00000A990000}"/>
    <cellStyle name="Normal 58 5" xfId="13345" xr:uid="{00000000-0005-0000-0000-000021340000}"/>
    <cellStyle name="Normal 58 5 10" xfId="39179" xr:uid="{00000000-0005-0000-0000-00000B990000}"/>
    <cellStyle name="Normal 58 5 11" xfId="49848" xr:uid="{00000000-0005-0000-0000-0000B8C20000}"/>
    <cellStyle name="Normal 58 5 12" xfId="50232" xr:uid="{00000000-0005-0000-0000-000038C40000}"/>
    <cellStyle name="Normal 58 5 2" xfId="13646" xr:uid="{00000000-0005-0000-0000-00004E350000}"/>
    <cellStyle name="Normal 58 5 3" xfId="39180" xr:uid="{00000000-0005-0000-0000-00000C990000}"/>
    <cellStyle name="Normal 58 5 4" xfId="39181" xr:uid="{00000000-0005-0000-0000-00000D990000}"/>
    <cellStyle name="Normal 58 5 5" xfId="39182" xr:uid="{00000000-0005-0000-0000-00000E990000}"/>
    <cellStyle name="Normal 58 5 6" xfId="39183" xr:uid="{00000000-0005-0000-0000-00000F990000}"/>
    <cellStyle name="Normal 58 5 7" xfId="39184" xr:uid="{00000000-0005-0000-0000-000010990000}"/>
    <cellStyle name="Normal 58 5 8" xfId="39185" xr:uid="{00000000-0005-0000-0000-000011990000}"/>
    <cellStyle name="Normal 58 5 9" xfId="39186" xr:uid="{00000000-0005-0000-0000-000012990000}"/>
    <cellStyle name="Normal 58 5_Tabla M" xfId="39187" xr:uid="{00000000-0005-0000-0000-000013990000}"/>
    <cellStyle name="Normal 58 50" xfId="39188" xr:uid="{00000000-0005-0000-0000-000014990000}"/>
    <cellStyle name="Normal 58 50 10" xfId="39189" xr:uid="{00000000-0005-0000-0000-000015990000}"/>
    <cellStyle name="Normal 58 50 2" xfId="39190" xr:uid="{00000000-0005-0000-0000-000016990000}"/>
    <cellStyle name="Normal 58 50 3" xfId="39191" xr:uid="{00000000-0005-0000-0000-000017990000}"/>
    <cellStyle name="Normal 58 50 4" xfId="39192" xr:uid="{00000000-0005-0000-0000-000018990000}"/>
    <cellStyle name="Normal 58 50 5" xfId="39193" xr:uid="{00000000-0005-0000-0000-000019990000}"/>
    <cellStyle name="Normal 58 50 6" xfId="39194" xr:uid="{00000000-0005-0000-0000-00001A990000}"/>
    <cellStyle name="Normal 58 50 7" xfId="39195" xr:uid="{00000000-0005-0000-0000-00001B990000}"/>
    <cellStyle name="Normal 58 50 8" xfId="39196" xr:uid="{00000000-0005-0000-0000-00001C990000}"/>
    <cellStyle name="Normal 58 50 9" xfId="39197" xr:uid="{00000000-0005-0000-0000-00001D990000}"/>
    <cellStyle name="Normal 58 50_Tabla M" xfId="39198" xr:uid="{00000000-0005-0000-0000-00001E990000}"/>
    <cellStyle name="Normal 58 51" xfId="39199" xr:uid="{00000000-0005-0000-0000-00001F990000}"/>
    <cellStyle name="Normal 58 51 10" xfId="39200" xr:uid="{00000000-0005-0000-0000-000020990000}"/>
    <cellStyle name="Normal 58 51 2" xfId="39201" xr:uid="{00000000-0005-0000-0000-000021990000}"/>
    <cellStyle name="Normal 58 51 3" xfId="39202" xr:uid="{00000000-0005-0000-0000-000022990000}"/>
    <cellStyle name="Normal 58 51 4" xfId="39203" xr:uid="{00000000-0005-0000-0000-000023990000}"/>
    <cellStyle name="Normal 58 51 5" xfId="39204" xr:uid="{00000000-0005-0000-0000-000024990000}"/>
    <cellStyle name="Normal 58 51 6" xfId="39205" xr:uid="{00000000-0005-0000-0000-000025990000}"/>
    <cellStyle name="Normal 58 51 7" xfId="39206" xr:uid="{00000000-0005-0000-0000-000026990000}"/>
    <cellStyle name="Normal 58 51 8" xfId="39207" xr:uid="{00000000-0005-0000-0000-000027990000}"/>
    <cellStyle name="Normal 58 51 9" xfId="39208" xr:uid="{00000000-0005-0000-0000-000028990000}"/>
    <cellStyle name="Normal 58 51_Tabla M" xfId="39209" xr:uid="{00000000-0005-0000-0000-000029990000}"/>
    <cellStyle name="Normal 58 52" xfId="49657" xr:uid="{00000000-0005-0000-0000-0000F9C10000}"/>
    <cellStyle name="Normal 58 53" xfId="50025" xr:uid="{00000000-0005-0000-0000-000069C30000}"/>
    <cellStyle name="Normal 58 54" xfId="49955" xr:uid="{00000000-0005-0000-0000-000023C30000}"/>
    <cellStyle name="Normal 58 55" xfId="50003" xr:uid="{00000000-0005-0000-0000-000053C30000}"/>
    <cellStyle name="Normal 58 56" xfId="49965" xr:uid="{00000000-0005-0000-0000-00002DC30000}"/>
    <cellStyle name="Normal 58 57" xfId="49993" xr:uid="{00000000-0005-0000-0000-000049C30000}"/>
    <cellStyle name="Normal 58 58" xfId="10706" xr:uid="{00000000-0005-0000-0000-0000D2290000}"/>
    <cellStyle name="Normal 58 6" xfId="12719" xr:uid="{00000000-0005-0000-0000-0000AF310000}"/>
    <cellStyle name="Normal 58 6 10" xfId="39210" xr:uid="{00000000-0005-0000-0000-00002A990000}"/>
    <cellStyle name="Normal 58 6 2" xfId="39211" xr:uid="{00000000-0005-0000-0000-00002B990000}"/>
    <cellStyle name="Normal 58 6 3" xfId="39212" xr:uid="{00000000-0005-0000-0000-00002C990000}"/>
    <cellStyle name="Normal 58 6 4" xfId="39213" xr:uid="{00000000-0005-0000-0000-00002D990000}"/>
    <cellStyle name="Normal 58 6 5" xfId="39214" xr:uid="{00000000-0005-0000-0000-00002E990000}"/>
    <cellStyle name="Normal 58 6 6" xfId="39215" xr:uid="{00000000-0005-0000-0000-00002F990000}"/>
    <cellStyle name="Normal 58 6 7" xfId="39216" xr:uid="{00000000-0005-0000-0000-000030990000}"/>
    <cellStyle name="Normal 58 6 8" xfId="39217" xr:uid="{00000000-0005-0000-0000-000031990000}"/>
    <cellStyle name="Normal 58 6 9" xfId="39218" xr:uid="{00000000-0005-0000-0000-000032990000}"/>
    <cellStyle name="Normal 58 6_Tabla M" xfId="39219" xr:uid="{00000000-0005-0000-0000-000033990000}"/>
    <cellStyle name="Normal 58 7" xfId="13460" xr:uid="{00000000-0005-0000-0000-000094340000}"/>
    <cellStyle name="Normal 58 7 10" xfId="39220" xr:uid="{00000000-0005-0000-0000-000034990000}"/>
    <cellStyle name="Normal 58 7 2" xfId="39221" xr:uid="{00000000-0005-0000-0000-000035990000}"/>
    <cellStyle name="Normal 58 7 3" xfId="39222" xr:uid="{00000000-0005-0000-0000-000036990000}"/>
    <cellStyle name="Normal 58 7 4" xfId="39223" xr:uid="{00000000-0005-0000-0000-000037990000}"/>
    <cellStyle name="Normal 58 7 5" xfId="39224" xr:uid="{00000000-0005-0000-0000-000038990000}"/>
    <cellStyle name="Normal 58 7 6" xfId="39225" xr:uid="{00000000-0005-0000-0000-000039990000}"/>
    <cellStyle name="Normal 58 7 7" xfId="39226" xr:uid="{00000000-0005-0000-0000-00003A990000}"/>
    <cellStyle name="Normal 58 7 8" xfId="39227" xr:uid="{00000000-0005-0000-0000-00003B990000}"/>
    <cellStyle name="Normal 58 7 9" xfId="39228" xr:uid="{00000000-0005-0000-0000-00003C990000}"/>
    <cellStyle name="Normal 58 7_Tabla M" xfId="39229" xr:uid="{00000000-0005-0000-0000-00003D990000}"/>
    <cellStyle name="Normal 58 8" xfId="39230" xr:uid="{00000000-0005-0000-0000-00003E990000}"/>
    <cellStyle name="Normal 58 8 10" xfId="39231" xr:uid="{00000000-0005-0000-0000-00003F990000}"/>
    <cellStyle name="Normal 58 8 2" xfId="39232" xr:uid="{00000000-0005-0000-0000-000040990000}"/>
    <cellStyle name="Normal 58 8 3" xfId="39233" xr:uid="{00000000-0005-0000-0000-000041990000}"/>
    <cellStyle name="Normal 58 8 4" xfId="39234" xr:uid="{00000000-0005-0000-0000-000042990000}"/>
    <cellStyle name="Normal 58 8 5" xfId="39235" xr:uid="{00000000-0005-0000-0000-000043990000}"/>
    <cellStyle name="Normal 58 8 6" xfId="39236" xr:uid="{00000000-0005-0000-0000-000044990000}"/>
    <cellStyle name="Normal 58 8 7" xfId="39237" xr:uid="{00000000-0005-0000-0000-000045990000}"/>
    <cellStyle name="Normal 58 8 8" xfId="39238" xr:uid="{00000000-0005-0000-0000-000046990000}"/>
    <cellStyle name="Normal 58 8 9" xfId="39239" xr:uid="{00000000-0005-0000-0000-000047990000}"/>
    <cellStyle name="Normal 58 8_Tabla M" xfId="39240" xr:uid="{00000000-0005-0000-0000-000048990000}"/>
    <cellStyle name="Normal 58 9" xfId="39241" xr:uid="{00000000-0005-0000-0000-000049990000}"/>
    <cellStyle name="Normal 58 9 10" xfId="39242" xr:uid="{00000000-0005-0000-0000-00004A990000}"/>
    <cellStyle name="Normal 58 9 2" xfId="39243" xr:uid="{00000000-0005-0000-0000-00004B990000}"/>
    <cellStyle name="Normal 58 9 3" xfId="39244" xr:uid="{00000000-0005-0000-0000-00004C990000}"/>
    <cellStyle name="Normal 58 9 4" xfId="39245" xr:uid="{00000000-0005-0000-0000-00004D990000}"/>
    <cellStyle name="Normal 58 9 5" xfId="39246" xr:uid="{00000000-0005-0000-0000-00004E990000}"/>
    <cellStyle name="Normal 58 9 6" xfId="39247" xr:uid="{00000000-0005-0000-0000-00004F990000}"/>
    <cellStyle name="Normal 58 9 7" xfId="39248" xr:uid="{00000000-0005-0000-0000-000050990000}"/>
    <cellStyle name="Normal 58 9 8" xfId="39249" xr:uid="{00000000-0005-0000-0000-000051990000}"/>
    <cellStyle name="Normal 58 9 9" xfId="39250" xr:uid="{00000000-0005-0000-0000-000052990000}"/>
    <cellStyle name="Normal 58 9_Tabla M" xfId="39251" xr:uid="{00000000-0005-0000-0000-000053990000}"/>
    <cellStyle name="Normal 59" xfId="3614" xr:uid="{00000000-0005-0000-0000-00001E0E0000}"/>
    <cellStyle name="Normal 59 10" xfId="39252" xr:uid="{00000000-0005-0000-0000-000054990000}"/>
    <cellStyle name="Normal 59 10 10" xfId="39253" xr:uid="{00000000-0005-0000-0000-000055990000}"/>
    <cellStyle name="Normal 59 10 2" xfId="39254" xr:uid="{00000000-0005-0000-0000-000056990000}"/>
    <cellStyle name="Normal 59 10 3" xfId="39255" xr:uid="{00000000-0005-0000-0000-000057990000}"/>
    <cellStyle name="Normal 59 10 4" xfId="39256" xr:uid="{00000000-0005-0000-0000-000058990000}"/>
    <cellStyle name="Normal 59 10 5" xfId="39257" xr:uid="{00000000-0005-0000-0000-000059990000}"/>
    <cellStyle name="Normal 59 10 6" xfId="39258" xr:uid="{00000000-0005-0000-0000-00005A990000}"/>
    <cellStyle name="Normal 59 10 7" xfId="39259" xr:uid="{00000000-0005-0000-0000-00005B990000}"/>
    <cellStyle name="Normal 59 10 8" xfId="39260" xr:uid="{00000000-0005-0000-0000-00005C990000}"/>
    <cellStyle name="Normal 59 10 9" xfId="39261" xr:uid="{00000000-0005-0000-0000-00005D990000}"/>
    <cellStyle name="Normal 59 10_Tabla M" xfId="39262" xr:uid="{00000000-0005-0000-0000-00005E990000}"/>
    <cellStyle name="Normal 59 11" xfId="39263" xr:uid="{00000000-0005-0000-0000-00005F990000}"/>
    <cellStyle name="Normal 59 11 10" xfId="39264" xr:uid="{00000000-0005-0000-0000-000060990000}"/>
    <cellStyle name="Normal 59 11 2" xfId="39265" xr:uid="{00000000-0005-0000-0000-000061990000}"/>
    <cellStyle name="Normal 59 11 3" xfId="39266" xr:uid="{00000000-0005-0000-0000-000062990000}"/>
    <cellStyle name="Normal 59 11 4" xfId="39267" xr:uid="{00000000-0005-0000-0000-000063990000}"/>
    <cellStyle name="Normal 59 11 5" xfId="39268" xr:uid="{00000000-0005-0000-0000-000064990000}"/>
    <cellStyle name="Normal 59 11 6" xfId="39269" xr:uid="{00000000-0005-0000-0000-000065990000}"/>
    <cellStyle name="Normal 59 11 7" xfId="39270" xr:uid="{00000000-0005-0000-0000-000066990000}"/>
    <cellStyle name="Normal 59 11 8" xfId="39271" xr:uid="{00000000-0005-0000-0000-000067990000}"/>
    <cellStyle name="Normal 59 11 9" xfId="39272" xr:uid="{00000000-0005-0000-0000-000068990000}"/>
    <cellStyle name="Normal 59 11_Tabla M" xfId="39273" xr:uid="{00000000-0005-0000-0000-000069990000}"/>
    <cellStyle name="Normal 59 12" xfId="39274" xr:uid="{00000000-0005-0000-0000-00006A990000}"/>
    <cellStyle name="Normal 59 12 10" xfId="39275" xr:uid="{00000000-0005-0000-0000-00006B990000}"/>
    <cellStyle name="Normal 59 12 2" xfId="39276" xr:uid="{00000000-0005-0000-0000-00006C990000}"/>
    <cellStyle name="Normal 59 12 3" xfId="39277" xr:uid="{00000000-0005-0000-0000-00006D990000}"/>
    <cellStyle name="Normal 59 12 4" xfId="39278" xr:uid="{00000000-0005-0000-0000-00006E990000}"/>
    <cellStyle name="Normal 59 12 5" xfId="39279" xr:uid="{00000000-0005-0000-0000-00006F990000}"/>
    <cellStyle name="Normal 59 12 6" xfId="39280" xr:uid="{00000000-0005-0000-0000-000070990000}"/>
    <cellStyle name="Normal 59 12 7" xfId="39281" xr:uid="{00000000-0005-0000-0000-000071990000}"/>
    <cellStyle name="Normal 59 12 8" xfId="39282" xr:uid="{00000000-0005-0000-0000-000072990000}"/>
    <cellStyle name="Normal 59 12 9" xfId="39283" xr:uid="{00000000-0005-0000-0000-000073990000}"/>
    <cellStyle name="Normal 59 12_Tabla M" xfId="39284" xr:uid="{00000000-0005-0000-0000-000074990000}"/>
    <cellStyle name="Normal 59 13" xfId="39285" xr:uid="{00000000-0005-0000-0000-000075990000}"/>
    <cellStyle name="Normal 59 13 10" xfId="39286" xr:uid="{00000000-0005-0000-0000-000076990000}"/>
    <cellStyle name="Normal 59 13 2" xfId="39287" xr:uid="{00000000-0005-0000-0000-000077990000}"/>
    <cellStyle name="Normal 59 13 3" xfId="39288" xr:uid="{00000000-0005-0000-0000-000078990000}"/>
    <cellStyle name="Normal 59 13 4" xfId="39289" xr:uid="{00000000-0005-0000-0000-000079990000}"/>
    <cellStyle name="Normal 59 13 5" xfId="39290" xr:uid="{00000000-0005-0000-0000-00007A990000}"/>
    <cellStyle name="Normal 59 13 6" xfId="39291" xr:uid="{00000000-0005-0000-0000-00007B990000}"/>
    <cellStyle name="Normal 59 13 7" xfId="39292" xr:uid="{00000000-0005-0000-0000-00007C990000}"/>
    <cellStyle name="Normal 59 13 8" xfId="39293" xr:uid="{00000000-0005-0000-0000-00007D990000}"/>
    <cellStyle name="Normal 59 13 9" xfId="39294" xr:uid="{00000000-0005-0000-0000-00007E990000}"/>
    <cellStyle name="Normal 59 13_Tabla M" xfId="39295" xr:uid="{00000000-0005-0000-0000-00007F990000}"/>
    <cellStyle name="Normal 59 14" xfId="39296" xr:uid="{00000000-0005-0000-0000-000080990000}"/>
    <cellStyle name="Normal 59 14 10" xfId="39297" xr:uid="{00000000-0005-0000-0000-000081990000}"/>
    <cellStyle name="Normal 59 14 2" xfId="39298" xr:uid="{00000000-0005-0000-0000-000082990000}"/>
    <cellStyle name="Normal 59 14 3" xfId="39299" xr:uid="{00000000-0005-0000-0000-000083990000}"/>
    <cellStyle name="Normal 59 14 4" xfId="39300" xr:uid="{00000000-0005-0000-0000-000084990000}"/>
    <cellStyle name="Normal 59 14 5" xfId="39301" xr:uid="{00000000-0005-0000-0000-000085990000}"/>
    <cellStyle name="Normal 59 14 6" xfId="39302" xr:uid="{00000000-0005-0000-0000-000086990000}"/>
    <cellStyle name="Normal 59 14 7" xfId="39303" xr:uid="{00000000-0005-0000-0000-000087990000}"/>
    <cellStyle name="Normal 59 14 8" xfId="39304" xr:uid="{00000000-0005-0000-0000-000088990000}"/>
    <cellStyle name="Normal 59 14 9" xfId="39305" xr:uid="{00000000-0005-0000-0000-000089990000}"/>
    <cellStyle name="Normal 59 14_Tabla M" xfId="39306" xr:uid="{00000000-0005-0000-0000-00008A990000}"/>
    <cellStyle name="Normal 59 15" xfId="39307" xr:uid="{00000000-0005-0000-0000-00008B990000}"/>
    <cellStyle name="Normal 59 15 10" xfId="39308" xr:uid="{00000000-0005-0000-0000-00008C990000}"/>
    <cellStyle name="Normal 59 15 2" xfId="39309" xr:uid="{00000000-0005-0000-0000-00008D990000}"/>
    <cellStyle name="Normal 59 15 3" xfId="39310" xr:uid="{00000000-0005-0000-0000-00008E990000}"/>
    <cellStyle name="Normal 59 15 4" xfId="39311" xr:uid="{00000000-0005-0000-0000-00008F990000}"/>
    <cellStyle name="Normal 59 15 5" xfId="39312" xr:uid="{00000000-0005-0000-0000-000090990000}"/>
    <cellStyle name="Normal 59 15 6" xfId="39313" xr:uid="{00000000-0005-0000-0000-000091990000}"/>
    <cellStyle name="Normal 59 15 7" xfId="39314" xr:uid="{00000000-0005-0000-0000-000092990000}"/>
    <cellStyle name="Normal 59 15 8" xfId="39315" xr:uid="{00000000-0005-0000-0000-000093990000}"/>
    <cellStyle name="Normal 59 15 9" xfId="39316" xr:uid="{00000000-0005-0000-0000-000094990000}"/>
    <cellStyle name="Normal 59 15_Tabla M" xfId="39317" xr:uid="{00000000-0005-0000-0000-000095990000}"/>
    <cellStyle name="Normal 59 16" xfId="39318" xr:uid="{00000000-0005-0000-0000-000096990000}"/>
    <cellStyle name="Normal 59 16 10" xfId="39319" xr:uid="{00000000-0005-0000-0000-000097990000}"/>
    <cellStyle name="Normal 59 16 2" xfId="39320" xr:uid="{00000000-0005-0000-0000-000098990000}"/>
    <cellStyle name="Normal 59 16 3" xfId="39321" xr:uid="{00000000-0005-0000-0000-000099990000}"/>
    <cellStyle name="Normal 59 16 4" xfId="39322" xr:uid="{00000000-0005-0000-0000-00009A990000}"/>
    <cellStyle name="Normal 59 16 5" xfId="39323" xr:uid="{00000000-0005-0000-0000-00009B990000}"/>
    <cellStyle name="Normal 59 16 6" xfId="39324" xr:uid="{00000000-0005-0000-0000-00009C990000}"/>
    <cellStyle name="Normal 59 16 7" xfId="39325" xr:uid="{00000000-0005-0000-0000-00009D990000}"/>
    <cellStyle name="Normal 59 16 8" xfId="39326" xr:uid="{00000000-0005-0000-0000-00009E990000}"/>
    <cellStyle name="Normal 59 16 9" xfId="39327" xr:uid="{00000000-0005-0000-0000-00009F990000}"/>
    <cellStyle name="Normal 59 16_Tabla M" xfId="39328" xr:uid="{00000000-0005-0000-0000-0000A0990000}"/>
    <cellStyle name="Normal 59 17" xfId="39329" xr:uid="{00000000-0005-0000-0000-0000A1990000}"/>
    <cellStyle name="Normal 59 17 10" xfId="39330" xr:uid="{00000000-0005-0000-0000-0000A2990000}"/>
    <cellStyle name="Normal 59 17 2" xfId="39331" xr:uid="{00000000-0005-0000-0000-0000A3990000}"/>
    <cellStyle name="Normal 59 17 3" xfId="39332" xr:uid="{00000000-0005-0000-0000-0000A4990000}"/>
    <cellStyle name="Normal 59 17 4" xfId="39333" xr:uid="{00000000-0005-0000-0000-0000A5990000}"/>
    <cellStyle name="Normal 59 17 5" xfId="39334" xr:uid="{00000000-0005-0000-0000-0000A6990000}"/>
    <cellStyle name="Normal 59 17 6" xfId="39335" xr:uid="{00000000-0005-0000-0000-0000A7990000}"/>
    <cellStyle name="Normal 59 17 7" xfId="39336" xr:uid="{00000000-0005-0000-0000-0000A8990000}"/>
    <cellStyle name="Normal 59 17 8" xfId="39337" xr:uid="{00000000-0005-0000-0000-0000A9990000}"/>
    <cellStyle name="Normal 59 17 9" xfId="39338" xr:uid="{00000000-0005-0000-0000-0000AA990000}"/>
    <cellStyle name="Normal 59 17_Tabla M" xfId="39339" xr:uid="{00000000-0005-0000-0000-0000AB990000}"/>
    <cellStyle name="Normal 59 18" xfId="39340" xr:uid="{00000000-0005-0000-0000-0000AC990000}"/>
    <cellStyle name="Normal 59 18 10" xfId="39341" xr:uid="{00000000-0005-0000-0000-0000AD990000}"/>
    <cellStyle name="Normal 59 18 2" xfId="39342" xr:uid="{00000000-0005-0000-0000-0000AE990000}"/>
    <cellStyle name="Normal 59 18 3" xfId="39343" xr:uid="{00000000-0005-0000-0000-0000AF990000}"/>
    <cellStyle name="Normal 59 18 4" xfId="39344" xr:uid="{00000000-0005-0000-0000-0000B0990000}"/>
    <cellStyle name="Normal 59 18 5" xfId="39345" xr:uid="{00000000-0005-0000-0000-0000B1990000}"/>
    <cellStyle name="Normal 59 18 6" xfId="39346" xr:uid="{00000000-0005-0000-0000-0000B2990000}"/>
    <cellStyle name="Normal 59 18 7" xfId="39347" xr:uid="{00000000-0005-0000-0000-0000B3990000}"/>
    <cellStyle name="Normal 59 18 8" xfId="39348" xr:uid="{00000000-0005-0000-0000-0000B4990000}"/>
    <cellStyle name="Normal 59 18 9" xfId="39349" xr:uid="{00000000-0005-0000-0000-0000B5990000}"/>
    <cellStyle name="Normal 59 18_Tabla M" xfId="39350" xr:uid="{00000000-0005-0000-0000-0000B6990000}"/>
    <cellStyle name="Normal 59 19" xfId="39351" xr:uid="{00000000-0005-0000-0000-0000B7990000}"/>
    <cellStyle name="Normal 59 19 10" xfId="39352" xr:uid="{00000000-0005-0000-0000-0000B8990000}"/>
    <cellStyle name="Normal 59 19 2" xfId="39353" xr:uid="{00000000-0005-0000-0000-0000B9990000}"/>
    <cellStyle name="Normal 59 19 3" xfId="39354" xr:uid="{00000000-0005-0000-0000-0000BA990000}"/>
    <cellStyle name="Normal 59 19 4" xfId="39355" xr:uid="{00000000-0005-0000-0000-0000BB990000}"/>
    <cellStyle name="Normal 59 19 5" xfId="39356" xr:uid="{00000000-0005-0000-0000-0000BC990000}"/>
    <cellStyle name="Normal 59 19 6" xfId="39357" xr:uid="{00000000-0005-0000-0000-0000BD990000}"/>
    <cellStyle name="Normal 59 19 7" xfId="39358" xr:uid="{00000000-0005-0000-0000-0000BE990000}"/>
    <cellStyle name="Normal 59 19 8" xfId="39359" xr:uid="{00000000-0005-0000-0000-0000BF990000}"/>
    <cellStyle name="Normal 59 19 9" xfId="39360" xr:uid="{00000000-0005-0000-0000-0000C0990000}"/>
    <cellStyle name="Normal 59 19_Tabla M" xfId="39361" xr:uid="{00000000-0005-0000-0000-0000C1990000}"/>
    <cellStyle name="Normal 59 2" xfId="10710" xr:uid="{00000000-0005-0000-0000-0000D6290000}"/>
    <cellStyle name="Normal 59 2 10" xfId="39362" xr:uid="{00000000-0005-0000-0000-0000C2990000}"/>
    <cellStyle name="Normal 59 2 11" xfId="49690" xr:uid="{00000000-0005-0000-0000-00001AC20000}"/>
    <cellStyle name="Normal 59 2 12" xfId="50074" xr:uid="{00000000-0005-0000-0000-00009AC30000}"/>
    <cellStyle name="Normal 59 2 2" xfId="13281" xr:uid="{00000000-0005-0000-0000-0000E1330000}"/>
    <cellStyle name="Normal 59 2 2 2" xfId="13585" xr:uid="{00000000-0005-0000-0000-000011350000}"/>
    <cellStyle name="Normal 59 2 2 3" xfId="49787" xr:uid="{00000000-0005-0000-0000-00007BC20000}"/>
    <cellStyle name="Normal 59 2 2 4" xfId="50171" xr:uid="{00000000-0005-0000-0000-0000FBC30000}"/>
    <cellStyle name="Normal 59 2 3" xfId="13377" xr:uid="{00000000-0005-0000-0000-000041340000}"/>
    <cellStyle name="Normal 59 2 3 2" xfId="13678" xr:uid="{00000000-0005-0000-0000-00006E350000}"/>
    <cellStyle name="Normal 59 2 3 3" xfId="49880" xr:uid="{00000000-0005-0000-0000-0000D8C20000}"/>
    <cellStyle name="Normal 59 2 3 4" xfId="50264" xr:uid="{00000000-0005-0000-0000-000058C40000}"/>
    <cellStyle name="Normal 59 2 4" xfId="13173" xr:uid="{00000000-0005-0000-0000-000075330000}"/>
    <cellStyle name="Normal 59 2 5" xfId="13492" xr:uid="{00000000-0005-0000-0000-0000B4340000}"/>
    <cellStyle name="Normal 59 2 6" xfId="39363" xr:uid="{00000000-0005-0000-0000-0000C3990000}"/>
    <cellStyle name="Normal 59 2 7" xfId="39364" xr:uid="{00000000-0005-0000-0000-0000C4990000}"/>
    <cellStyle name="Normal 59 2 8" xfId="39365" xr:uid="{00000000-0005-0000-0000-0000C5990000}"/>
    <cellStyle name="Normal 59 2 9" xfId="39366" xr:uid="{00000000-0005-0000-0000-0000C6990000}"/>
    <cellStyle name="Normal 59 2_Tabla M" xfId="39367" xr:uid="{00000000-0005-0000-0000-0000C7990000}"/>
    <cellStyle name="Normal 59 20" xfId="39368" xr:uid="{00000000-0005-0000-0000-0000C8990000}"/>
    <cellStyle name="Normal 59 20 10" xfId="39369" xr:uid="{00000000-0005-0000-0000-0000C9990000}"/>
    <cellStyle name="Normal 59 20 2" xfId="39370" xr:uid="{00000000-0005-0000-0000-0000CA990000}"/>
    <cellStyle name="Normal 59 20 3" xfId="39371" xr:uid="{00000000-0005-0000-0000-0000CB990000}"/>
    <cellStyle name="Normal 59 20 4" xfId="39372" xr:uid="{00000000-0005-0000-0000-0000CC990000}"/>
    <cellStyle name="Normal 59 20 5" xfId="39373" xr:uid="{00000000-0005-0000-0000-0000CD990000}"/>
    <cellStyle name="Normal 59 20 6" xfId="39374" xr:uid="{00000000-0005-0000-0000-0000CE990000}"/>
    <cellStyle name="Normal 59 20 7" xfId="39375" xr:uid="{00000000-0005-0000-0000-0000CF990000}"/>
    <cellStyle name="Normal 59 20 8" xfId="39376" xr:uid="{00000000-0005-0000-0000-0000D0990000}"/>
    <cellStyle name="Normal 59 20 9" xfId="39377" xr:uid="{00000000-0005-0000-0000-0000D1990000}"/>
    <cellStyle name="Normal 59 20_Tabla M" xfId="39378" xr:uid="{00000000-0005-0000-0000-0000D2990000}"/>
    <cellStyle name="Normal 59 21" xfId="39379" xr:uid="{00000000-0005-0000-0000-0000D3990000}"/>
    <cellStyle name="Normal 59 21 10" xfId="39380" xr:uid="{00000000-0005-0000-0000-0000D4990000}"/>
    <cellStyle name="Normal 59 21 2" xfId="39381" xr:uid="{00000000-0005-0000-0000-0000D5990000}"/>
    <cellStyle name="Normal 59 21 3" xfId="39382" xr:uid="{00000000-0005-0000-0000-0000D6990000}"/>
    <cellStyle name="Normal 59 21 4" xfId="39383" xr:uid="{00000000-0005-0000-0000-0000D7990000}"/>
    <cellStyle name="Normal 59 21 5" xfId="39384" xr:uid="{00000000-0005-0000-0000-0000D8990000}"/>
    <cellStyle name="Normal 59 21 6" xfId="39385" xr:uid="{00000000-0005-0000-0000-0000D9990000}"/>
    <cellStyle name="Normal 59 21 7" xfId="39386" xr:uid="{00000000-0005-0000-0000-0000DA990000}"/>
    <cellStyle name="Normal 59 21 8" xfId="39387" xr:uid="{00000000-0005-0000-0000-0000DB990000}"/>
    <cellStyle name="Normal 59 21 9" xfId="39388" xr:uid="{00000000-0005-0000-0000-0000DC990000}"/>
    <cellStyle name="Normal 59 21_Tabla M" xfId="39389" xr:uid="{00000000-0005-0000-0000-0000DD990000}"/>
    <cellStyle name="Normal 59 22" xfId="39390" xr:uid="{00000000-0005-0000-0000-0000DE990000}"/>
    <cellStyle name="Normal 59 22 10" xfId="39391" xr:uid="{00000000-0005-0000-0000-0000DF990000}"/>
    <cellStyle name="Normal 59 22 2" xfId="39392" xr:uid="{00000000-0005-0000-0000-0000E0990000}"/>
    <cellStyle name="Normal 59 22 3" xfId="39393" xr:uid="{00000000-0005-0000-0000-0000E1990000}"/>
    <cellStyle name="Normal 59 22 4" xfId="39394" xr:uid="{00000000-0005-0000-0000-0000E2990000}"/>
    <cellStyle name="Normal 59 22 5" xfId="39395" xr:uid="{00000000-0005-0000-0000-0000E3990000}"/>
    <cellStyle name="Normal 59 22 6" xfId="39396" xr:uid="{00000000-0005-0000-0000-0000E4990000}"/>
    <cellStyle name="Normal 59 22 7" xfId="39397" xr:uid="{00000000-0005-0000-0000-0000E5990000}"/>
    <cellStyle name="Normal 59 22 8" xfId="39398" xr:uid="{00000000-0005-0000-0000-0000E6990000}"/>
    <cellStyle name="Normal 59 22 9" xfId="39399" xr:uid="{00000000-0005-0000-0000-0000E7990000}"/>
    <cellStyle name="Normal 59 22_Tabla M" xfId="39400" xr:uid="{00000000-0005-0000-0000-0000E8990000}"/>
    <cellStyle name="Normal 59 23" xfId="39401" xr:uid="{00000000-0005-0000-0000-0000E9990000}"/>
    <cellStyle name="Normal 59 23 10" xfId="39402" xr:uid="{00000000-0005-0000-0000-0000EA990000}"/>
    <cellStyle name="Normal 59 23 2" xfId="39403" xr:uid="{00000000-0005-0000-0000-0000EB990000}"/>
    <cellStyle name="Normal 59 23 3" xfId="39404" xr:uid="{00000000-0005-0000-0000-0000EC990000}"/>
    <cellStyle name="Normal 59 23 4" xfId="39405" xr:uid="{00000000-0005-0000-0000-0000ED990000}"/>
    <cellStyle name="Normal 59 23 5" xfId="39406" xr:uid="{00000000-0005-0000-0000-0000EE990000}"/>
    <cellStyle name="Normal 59 23 6" xfId="39407" xr:uid="{00000000-0005-0000-0000-0000EF990000}"/>
    <cellStyle name="Normal 59 23 7" xfId="39408" xr:uid="{00000000-0005-0000-0000-0000F0990000}"/>
    <cellStyle name="Normal 59 23 8" xfId="39409" xr:uid="{00000000-0005-0000-0000-0000F1990000}"/>
    <cellStyle name="Normal 59 23 9" xfId="39410" xr:uid="{00000000-0005-0000-0000-0000F2990000}"/>
    <cellStyle name="Normal 59 23_Tabla M" xfId="39411" xr:uid="{00000000-0005-0000-0000-0000F3990000}"/>
    <cellStyle name="Normal 59 24" xfId="39412" xr:uid="{00000000-0005-0000-0000-0000F4990000}"/>
    <cellStyle name="Normal 59 24 10" xfId="39413" xr:uid="{00000000-0005-0000-0000-0000F5990000}"/>
    <cellStyle name="Normal 59 24 2" xfId="39414" xr:uid="{00000000-0005-0000-0000-0000F6990000}"/>
    <cellStyle name="Normal 59 24 3" xfId="39415" xr:uid="{00000000-0005-0000-0000-0000F7990000}"/>
    <cellStyle name="Normal 59 24 4" xfId="39416" xr:uid="{00000000-0005-0000-0000-0000F8990000}"/>
    <cellStyle name="Normal 59 24 5" xfId="39417" xr:uid="{00000000-0005-0000-0000-0000F9990000}"/>
    <cellStyle name="Normal 59 24 6" xfId="39418" xr:uid="{00000000-0005-0000-0000-0000FA990000}"/>
    <cellStyle name="Normal 59 24 7" xfId="39419" xr:uid="{00000000-0005-0000-0000-0000FB990000}"/>
    <cellStyle name="Normal 59 24 8" xfId="39420" xr:uid="{00000000-0005-0000-0000-0000FC990000}"/>
    <cellStyle name="Normal 59 24 9" xfId="39421" xr:uid="{00000000-0005-0000-0000-0000FD990000}"/>
    <cellStyle name="Normal 59 24_Tabla M" xfId="39422" xr:uid="{00000000-0005-0000-0000-0000FE990000}"/>
    <cellStyle name="Normal 59 25" xfId="39423" xr:uid="{00000000-0005-0000-0000-0000FF990000}"/>
    <cellStyle name="Normal 59 25 10" xfId="39424" xr:uid="{00000000-0005-0000-0000-0000009A0000}"/>
    <cellStyle name="Normal 59 25 2" xfId="39425" xr:uid="{00000000-0005-0000-0000-0000019A0000}"/>
    <cellStyle name="Normal 59 25 3" xfId="39426" xr:uid="{00000000-0005-0000-0000-0000029A0000}"/>
    <cellStyle name="Normal 59 25 4" xfId="39427" xr:uid="{00000000-0005-0000-0000-0000039A0000}"/>
    <cellStyle name="Normal 59 25 5" xfId="39428" xr:uid="{00000000-0005-0000-0000-0000049A0000}"/>
    <cellStyle name="Normal 59 25 6" xfId="39429" xr:uid="{00000000-0005-0000-0000-0000059A0000}"/>
    <cellStyle name="Normal 59 25 7" xfId="39430" xr:uid="{00000000-0005-0000-0000-0000069A0000}"/>
    <cellStyle name="Normal 59 25 8" xfId="39431" xr:uid="{00000000-0005-0000-0000-0000079A0000}"/>
    <cellStyle name="Normal 59 25 9" xfId="39432" xr:uid="{00000000-0005-0000-0000-0000089A0000}"/>
    <cellStyle name="Normal 59 25_Tabla M" xfId="39433" xr:uid="{00000000-0005-0000-0000-0000099A0000}"/>
    <cellStyle name="Normal 59 26" xfId="39434" xr:uid="{00000000-0005-0000-0000-00000A9A0000}"/>
    <cellStyle name="Normal 59 26 10" xfId="39435" xr:uid="{00000000-0005-0000-0000-00000B9A0000}"/>
    <cellStyle name="Normal 59 26 2" xfId="39436" xr:uid="{00000000-0005-0000-0000-00000C9A0000}"/>
    <cellStyle name="Normal 59 26 3" xfId="39437" xr:uid="{00000000-0005-0000-0000-00000D9A0000}"/>
    <cellStyle name="Normal 59 26 4" xfId="39438" xr:uid="{00000000-0005-0000-0000-00000E9A0000}"/>
    <cellStyle name="Normal 59 26 5" xfId="39439" xr:uid="{00000000-0005-0000-0000-00000F9A0000}"/>
    <cellStyle name="Normal 59 26 6" xfId="39440" xr:uid="{00000000-0005-0000-0000-0000109A0000}"/>
    <cellStyle name="Normal 59 26 7" xfId="39441" xr:uid="{00000000-0005-0000-0000-0000119A0000}"/>
    <cellStyle name="Normal 59 26 8" xfId="39442" xr:uid="{00000000-0005-0000-0000-0000129A0000}"/>
    <cellStyle name="Normal 59 26 9" xfId="39443" xr:uid="{00000000-0005-0000-0000-0000139A0000}"/>
    <cellStyle name="Normal 59 26_Tabla M" xfId="39444" xr:uid="{00000000-0005-0000-0000-0000149A0000}"/>
    <cellStyle name="Normal 59 27" xfId="39445" xr:uid="{00000000-0005-0000-0000-0000159A0000}"/>
    <cellStyle name="Normal 59 27 10" xfId="39446" xr:uid="{00000000-0005-0000-0000-0000169A0000}"/>
    <cellStyle name="Normal 59 27 2" xfId="39447" xr:uid="{00000000-0005-0000-0000-0000179A0000}"/>
    <cellStyle name="Normal 59 27 3" xfId="39448" xr:uid="{00000000-0005-0000-0000-0000189A0000}"/>
    <cellStyle name="Normal 59 27 4" xfId="39449" xr:uid="{00000000-0005-0000-0000-0000199A0000}"/>
    <cellStyle name="Normal 59 27 5" xfId="39450" xr:uid="{00000000-0005-0000-0000-00001A9A0000}"/>
    <cellStyle name="Normal 59 27 6" xfId="39451" xr:uid="{00000000-0005-0000-0000-00001B9A0000}"/>
    <cellStyle name="Normal 59 27 7" xfId="39452" xr:uid="{00000000-0005-0000-0000-00001C9A0000}"/>
    <cellStyle name="Normal 59 27 8" xfId="39453" xr:uid="{00000000-0005-0000-0000-00001D9A0000}"/>
    <cellStyle name="Normal 59 27 9" xfId="39454" xr:uid="{00000000-0005-0000-0000-00001E9A0000}"/>
    <cellStyle name="Normal 59 27_Tabla M" xfId="39455" xr:uid="{00000000-0005-0000-0000-00001F9A0000}"/>
    <cellStyle name="Normal 59 28" xfId="39456" xr:uid="{00000000-0005-0000-0000-0000209A0000}"/>
    <cellStyle name="Normal 59 28 10" xfId="39457" xr:uid="{00000000-0005-0000-0000-0000219A0000}"/>
    <cellStyle name="Normal 59 28 2" xfId="39458" xr:uid="{00000000-0005-0000-0000-0000229A0000}"/>
    <cellStyle name="Normal 59 28 3" xfId="39459" xr:uid="{00000000-0005-0000-0000-0000239A0000}"/>
    <cellStyle name="Normal 59 28 4" xfId="39460" xr:uid="{00000000-0005-0000-0000-0000249A0000}"/>
    <cellStyle name="Normal 59 28 5" xfId="39461" xr:uid="{00000000-0005-0000-0000-0000259A0000}"/>
    <cellStyle name="Normal 59 28 6" xfId="39462" xr:uid="{00000000-0005-0000-0000-0000269A0000}"/>
    <cellStyle name="Normal 59 28 7" xfId="39463" xr:uid="{00000000-0005-0000-0000-0000279A0000}"/>
    <cellStyle name="Normal 59 28 8" xfId="39464" xr:uid="{00000000-0005-0000-0000-0000289A0000}"/>
    <cellStyle name="Normal 59 28 9" xfId="39465" xr:uid="{00000000-0005-0000-0000-0000299A0000}"/>
    <cellStyle name="Normal 59 28_Tabla M" xfId="39466" xr:uid="{00000000-0005-0000-0000-00002A9A0000}"/>
    <cellStyle name="Normal 59 29" xfId="39467" xr:uid="{00000000-0005-0000-0000-00002B9A0000}"/>
    <cellStyle name="Normal 59 29 10" xfId="39468" xr:uid="{00000000-0005-0000-0000-00002C9A0000}"/>
    <cellStyle name="Normal 59 29 2" xfId="39469" xr:uid="{00000000-0005-0000-0000-00002D9A0000}"/>
    <cellStyle name="Normal 59 29 3" xfId="39470" xr:uid="{00000000-0005-0000-0000-00002E9A0000}"/>
    <cellStyle name="Normal 59 29 4" xfId="39471" xr:uid="{00000000-0005-0000-0000-00002F9A0000}"/>
    <cellStyle name="Normal 59 29 5" xfId="39472" xr:uid="{00000000-0005-0000-0000-0000309A0000}"/>
    <cellStyle name="Normal 59 29 6" xfId="39473" xr:uid="{00000000-0005-0000-0000-0000319A0000}"/>
    <cellStyle name="Normal 59 29 7" xfId="39474" xr:uid="{00000000-0005-0000-0000-0000329A0000}"/>
    <cellStyle name="Normal 59 29 8" xfId="39475" xr:uid="{00000000-0005-0000-0000-0000339A0000}"/>
    <cellStyle name="Normal 59 29 9" xfId="39476" xr:uid="{00000000-0005-0000-0000-0000349A0000}"/>
    <cellStyle name="Normal 59 29_Tabla M" xfId="39477" xr:uid="{00000000-0005-0000-0000-0000359A0000}"/>
    <cellStyle name="Normal 59 3" xfId="10711" xr:uid="{00000000-0005-0000-0000-0000D7290000}"/>
    <cellStyle name="Normal 59 3 10" xfId="39478" xr:uid="{00000000-0005-0000-0000-0000369A0000}"/>
    <cellStyle name="Normal 59 3 11" xfId="49724" xr:uid="{00000000-0005-0000-0000-00003CC20000}"/>
    <cellStyle name="Normal 59 3 12" xfId="50108" xr:uid="{00000000-0005-0000-0000-0000BCC30000}"/>
    <cellStyle name="Normal 59 3 2" xfId="13312" xr:uid="{00000000-0005-0000-0000-000000340000}"/>
    <cellStyle name="Normal 59 3 2 2" xfId="13616" xr:uid="{00000000-0005-0000-0000-000030350000}"/>
    <cellStyle name="Normal 59 3 2 3" xfId="49818" xr:uid="{00000000-0005-0000-0000-00009AC20000}"/>
    <cellStyle name="Normal 59 3 2 4" xfId="50202" xr:uid="{00000000-0005-0000-0000-00001AC40000}"/>
    <cellStyle name="Normal 59 3 3" xfId="13408" xr:uid="{00000000-0005-0000-0000-000060340000}"/>
    <cellStyle name="Normal 59 3 3 2" xfId="13709" xr:uid="{00000000-0005-0000-0000-00008D350000}"/>
    <cellStyle name="Normal 59 3 3 3" xfId="49911" xr:uid="{00000000-0005-0000-0000-0000F7C20000}"/>
    <cellStyle name="Normal 59 3 3 4" xfId="50295" xr:uid="{00000000-0005-0000-0000-000077C40000}"/>
    <cellStyle name="Normal 59 3 4" xfId="13212" xr:uid="{00000000-0005-0000-0000-00009C330000}"/>
    <cellStyle name="Normal 59 3 5" xfId="13523" xr:uid="{00000000-0005-0000-0000-0000D3340000}"/>
    <cellStyle name="Normal 59 3 6" xfId="39479" xr:uid="{00000000-0005-0000-0000-0000379A0000}"/>
    <cellStyle name="Normal 59 3 7" xfId="39480" xr:uid="{00000000-0005-0000-0000-0000389A0000}"/>
    <cellStyle name="Normal 59 3 8" xfId="39481" xr:uid="{00000000-0005-0000-0000-0000399A0000}"/>
    <cellStyle name="Normal 59 3 9" xfId="39482" xr:uid="{00000000-0005-0000-0000-00003A9A0000}"/>
    <cellStyle name="Normal 59 3_Tabla M" xfId="39483" xr:uid="{00000000-0005-0000-0000-00003B9A0000}"/>
    <cellStyle name="Normal 59 30" xfId="39484" xr:uid="{00000000-0005-0000-0000-00003C9A0000}"/>
    <cellStyle name="Normal 59 30 10" xfId="39485" xr:uid="{00000000-0005-0000-0000-00003D9A0000}"/>
    <cellStyle name="Normal 59 30 2" xfId="39486" xr:uid="{00000000-0005-0000-0000-00003E9A0000}"/>
    <cellStyle name="Normal 59 30 3" xfId="39487" xr:uid="{00000000-0005-0000-0000-00003F9A0000}"/>
    <cellStyle name="Normal 59 30 4" xfId="39488" xr:uid="{00000000-0005-0000-0000-0000409A0000}"/>
    <cellStyle name="Normal 59 30 5" xfId="39489" xr:uid="{00000000-0005-0000-0000-0000419A0000}"/>
    <cellStyle name="Normal 59 30 6" xfId="39490" xr:uid="{00000000-0005-0000-0000-0000429A0000}"/>
    <cellStyle name="Normal 59 30 7" xfId="39491" xr:uid="{00000000-0005-0000-0000-0000439A0000}"/>
    <cellStyle name="Normal 59 30 8" xfId="39492" xr:uid="{00000000-0005-0000-0000-0000449A0000}"/>
    <cellStyle name="Normal 59 30 9" xfId="39493" xr:uid="{00000000-0005-0000-0000-0000459A0000}"/>
    <cellStyle name="Normal 59 30_Tabla M" xfId="39494" xr:uid="{00000000-0005-0000-0000-0000469A0000}"/>
    <cellStyle name="Normal 59 31" xfId="39495" xr:uid="{00000000-0005-0000-0000-0000479A0000}"/>
    <cellStyle name="Normal 59 31 10" xfId="39496" xr:uid="{00000000-0005-0000-0000-0000489A0000}"/>
    <cellStyle name="Normal 59 31 2" xfId="39497" xr:uid="{00000000-0005-0000-0000-0000499A0000}"/>
    <cellStyle name="Normal 59 31 3" xfId="39498" xr:uid="{00000000-0005-0000-0000-00004A9A0000}"/>
    <cellStyle name="Normal 59 31 4" xfId="39499" xr:uid="{00000000-0005-0000-0000-00004B9A0000}"/>
    <cellStyle name="Normal 59 31 5" xfId="39500" xr:uid="{00000000-0005-0000-0000-00004C9A0000}"/>
    <cellStyle name="Normal 59 31 6" xfId="39501" xr:uid="{00000000-0005-0000-0000-00004D9A0000}"/>
    <cellStyle name="Normal 59 31 7" xfId="39502" xr:uid="{00000000-0005-0000-0000-00004E9A0000}"/>
    <cellStyle name="Normal 59 31 8" xfId="39503" xr:uid="{00000000-0005-0000-0000-00004F9A0000}"/>
    <cellStyle name="Normal 59 31 9" xfId="39504" xr:uid="{00000000-0005-0000-0000-0000509A0000}"/>
    <cellStyle name="Normal 59 31_Tabla M" xfId="39505" xr:uid="{00000000-0005-0000-0000-0000519A0000}"/>
    <cellStyle name="Normal 59 32" xfId="39506" xr:uid="{00000000-0005-0000-0000-0000529A0000}"/>
    <cellStyle name="Normal 59 32 10" xfId="39507" xr:uid="{00000000-0005-0000-0000-0000539A0000}"/>
    <cellStyle name="Normal 59 32 2" xfId="39508" xr:uid="{00000000-0005-0000-0000-0000549A0000}"/>
    <cellStyle name="Normal 59 32 3" xfId="39509" xr:uid="{00000000-0005-0000-0000-0000559A0000}"/>
    <cellStyle name="Normal 59 32 4" xfId="39510" xr:uid="{00000000-0005-0000-0000-0000569A0000}"/>
    <cellStyle name="Normal 59 32 5" xfId="39511" xr:uid="{00000000-0005-0000-0000-0000579A0000}"/>
    <cellStyle name="Normal 59 32 6" xfId="39512" xr:uid="{00000000-0005-0000-0000-0000589A0000}"/>
    <cellStyle name="Normal 59 32 7" xfId="39513" xr:uid="{00000000-0005-0000-0000-0000599A0000}"/>
    <cellStyle name="Normal 59 32 8" xfId="39514" xr:uid="{00000000-0005-0000-0000-00005A9A0000}"/>
    <cellStyle name="Normal 59 32 9" xfId="39515" xr:uid="{00000000-0005-0000-0000-00005B9A0000}"/>
    <cellStyle name="Normal 59 32_Tabla M" xfId="39516" xr:uid="{00000000-0005-0000-0000-00005C9A0000}"/>
    <cellStyle name="Normal 59 33" xfId="39517" xr:uid="{00000000-0005-0000-0000-00005D9A0000}"/>
    <cellStyle name="Normal 59 33 10" xfId="39518" xr:uid="{00000000-0005-0000-0000-00005E9A0000}"/>
    <cellStyle name="Normal 59 33 2" xfId="39519" xr:uid="{00000000-0005-0000-0000-00005F9A0000}"/>
    <cellStyle name="Normal 59 33 3" xfId="39520" xr:uid="{00000000-0005-0000-0000-0000609A0000}"/>
    <cellStyle name="Normal 59 33 4" xfId="39521" xr:uid="{00000000-0005-0000-0000-0000619A0000}"/>
    <cellStyle name="Normal 59 33 5" xfId="39522" xr:uid="{00000000-0005-0000-0000-0000629A0000}"/>
    <cellStyle name="Normal 59 33 6" xfId="39523" xr:uid="{00000000-0005-0000-0000-0000639A0000}"/>
    <cellStyle name="Normal 59 33 7" xfId="39524" xr:uid="{00000000-0005-0000-0000-0000649A0000}"/>
    <cellStyle name="Normal 59 33 8" xfId="39525" xr:uid="{00000000-0005-0000-0000-0000659A0000}"/>
    <cellStyle name="Normal 59 33 9" xfId="39526" xr:uid="{00000000-0005-0000-0000-0000669A0000}"/>
    <cellStyle name="Normal 59 33_Tabla M" xfId="39527" xr:uid="{00000000-0005-0000-0000-0000679A0000}"/>
    <cellStyle name="Normal 59 34" xfId="39528" xr:uid="{00000000-0005-0000-0000-0000689A0000}"/>
    <cellStyle name="Normal 59 34 10" xfId="39529" xr:uid="{00000000-0005-0000-0000-0000699A0000}"/>
    <cellStyle name="Normal 59 34 2" xfId="39530" xr:uid="{00000000-0005-0000-0000-00006A9A0000}"/>
    <cellStyle name="Normal 59 34 3" xfId="39531" xr:uid="{00000000-0005-0000-0000-00006B9A0000}"/>
    <cellStyle name="Normal 59 34 4" xfId="39532" xr:uid="{00000000-0005-0000-0000-00006C9A0000}"/>
    <cellStyle name="Normal 59 34 5" xfId="39533" xr:uid="{00000000-0005-0000-0000-00006D9A0000}"/>
    <cellStyle name="Normal 59 34 6" xfId="39534" xr:uid="{00000000-0005-0000-0000-00006E9A0000}"/>
    <cellStyle name="Normal 59 34 7" xfId="39535" xr:uid="{00000000-0005-0000-0000-00006F9A0000}"/>
    <cellStyle name="Normal 59 34 8" xfId="39536" xr:uid="{00000000-0005-0000-0000-0000709A0000}"/>
    <cellStyle name="Normal 59 34 9" xfId="39537" xr:uid="{00000000-0005-0000-0000-0000719A0000}"/>
    <cellStyle name="Normal 59 34_Tabla M" xfId="39538" xr:uid="{00000000-0005-0000-0000-0000729A0000}"/>
    <cellStyle name="Normal 59 35" xfId="39539" xr:uid="{00000000-0005-0000-0000-0000739A0000}"/>
    <cellStyle name="Normal 59 35 10" xfId="39540" xr:uid="{00000000-0005-0000-0000-0000749A0000}"/>
    <cellStyle name="Normal 59 35 2" xfId="39541" xr:uid="{00000000-0005-0000-0000-0000759A0000}"/>
    <cellStyle name="Normal 59 35 3" xfId="39542" xr:uid="{00000000-0005-0000-0000-0000769A0000}"/>
    <cellStyle name="Normal 59 35 4" xfId="39543" xr:uid="{00000000-0005-0000-0000-0000779A0000}"/>
    <cellStyle name="Normal 59 35 5" xfId="39544" xr:uid="{00000000-0005-0000-0000-0000789A0000}"/>
    <cellStyle name="Normal 59 35 6" xfId="39545" xr:uid="{00000000-0005-0000-0000-0000799A0000}"/>
    <cellStyle name="Normal 59 35 7" xfId="39546" xr:uid="{00000000-0005-0000-0000-00007A9A0000}"/>
    <cellStyle name="Normal 59 35 8" xfId="39547" xr:uid="{00000000-0005-0000-0000-00007B9A0000}"/>
    <cellStyle name="Normal 59 35 9" xfId="39548" xr:uid="{00000000-0005-0000-0000-00007C9A0000}"/>
    <cellStyle name="Normal 59 35_Tabla M" xfId="39549" xr:uid="{00000000-0005-0000-0000-00007D9A0000}"/>
    <cellStyle name="Normal 59 36" xfId="39550" xr:uid="{00000000-0005-0000-0000-00007E9A0000}"/>
    <cellStyle name="Normal 59 36 10" xfId="39551" xr:uid="{00000000-0005-0000-0000-00007F9A0000}"/>
    <cellStyle name="Normal 59 36 2" xfId="39552" xr:uid="{00000000-0005-0000-0000-0000809A0000}"/>
    <cellStyle name="Normal 59 36 3" xfId="39553" xr:uid="{00000000-0005-0000-0000-0000819A0000}"/>
    <cellStyle name="Normal 59 36 4" xfId="39554" xr:uid="{00000000-0005-0000-0000-0000829A0000}"/>
    <cellStyle name="Normal 59 36 5" xfId="39555" xr:uid="{00000000-0005-0000-0000-0000839A0000}"/>
    <cellStyle name="Normal 59 36 6" xfId="39556" xr:uid="{00000000-0005-0000-0000-0000849A0000}"/>
    <cellStyle name="Normal 59 36 7" xfId="39557" xr:uid="{00000000-0005-0000-0000-0000859A0000}"/>
    <cellStyle name="Normal 59 36 8" xfId="39558" xr:uid="{00000000-0005-0000-0000-0000869A0000}"/>
    <cellStyle name="Normal 59 36 9" xfId="39559" xr:uid="{00000000-0005-0000-0000-0000879A0000}"/>
    <cellStyle name="Normal 59 36_Tabla M" xfId="39560" xr:uid="{00000000-0005-0000-0000-0000889A0000}"/>
    <cellStyle name="Normal 59 37" xfId="39561" xr:uid="{00000000-0005-0000-0000-0000899A0000}"/>
    <cellStyle name="Normal 59 37 10" xfId="39562" xr:uid="{00000000-0005-0000-0000-00008A9A0000}"/>
    <cellStyle name="Normal 59 37 2" xfId="39563" xr:uid="{00000000-0005-0000-0000-00008B9A0000}"/>
    <cellStyle name="Normal 59 37 3" xfId="39564" xr:uid="{00000000-0005-0000-0000-00008C9A0000}"/>
    <cellStyle name="Normal 59 37 4" xfId="39565" xr:uid="{00000000-0005-0000-0000-00008D9A0000}"/>
    <cellStyle name="Normal 59 37 5" xfId="39566" xr:uid="{00000000-0005-0000-0000-00008E9A0000}"/>
    <cellStyle name="Normal 59 37 6" xfId="39567" xr:uid="{00000000-0005-0000-0000-00008F9A0000}"/>
    <cellStyle name="Normal 59 37 7" xfId="39568" xr:uid="{00000000-0005-0000-0000-0000909A0000}"/>
    <cellStyle name="Normal 59 37 8" xfId="39569" xr:uid="{00000000-0005-0000-0000-0000919A0000}"/>
    <cellStyle name="Normal 59 37 9" xfId="39570" xr:uid="{00000000-0005-0000-0000-0000929A0000}"/>
    <cellStyle name="Normal 59 37_Tabla M" xfId="39571" xr:uid="{00000000-0005-0000-0000-0000939A0000}"/>
    <cellStyle name="Normal 59 38" xfId="39572" xr:uid="{00000000-0005-0000-0000-0000949A0000}"/>
    <cellStyle name="Normal 59 38 10" xfId="39573" xr:uid="{00000000-0005-0000-0000-0000959A0000}"/>
    <cellStyle name="Normal 59 38 2" xfId="39574" xr:uid="{00000000-0005-0000-0000-0000969A0000}"/>
    <cellStyle name="Normal 59 38 3" xfId="39575" xr:uid="{00000000-0005-0000-0000-0000979A0000}"/>
    <cellStyle name="Normal 59 38 4" xfId="39576" xr:uid="{00000000-0005-0000-0000-0000989A0000}"/>
    <cellStyle name="Normal 59 38 5" xfId="39577" xr:uid="{00000000-0005-0000-0000-0000999A0000}"/>
    <cellStyle name="Normal 59 38 6" xfId="39578" xr:uid="{00000000-0005-0000-0000-00009A9A0000}"/>
    <cellStyle name="Normal 59 38 7" xfId="39579" xr:uid="{00000000-0005-0000-0000-00009B9A0000}"/>
    <cellStyle name="Normal 59 38 8" xfId="39580" xr:uid="{00000000-0005-0000-0000-00009C9A0000}"/>
    <cellStyle name="Normal 59 38 9" xfId="39581" xr:uid="{00000000-0005-0000-0000-00009D9A0000}"/>
    <cellStyle name="Normal 59 38_Tabla M" xfId="39582" xr:uid="{00000000-0005-0000-0000-00009E9A0000}"/>
    <cellStyle name="Normal 59 39" xfId="39583" xr:uid="{00000000-0005-0000-0000-00009F9A0000}"/>
    <cellStyle name="Normal 59 39 10" xfId="39584" xr:uid="{00000000-0005-0000-0000-0000A09A0000}"/>
    <cellStyle name="Normal 59 39 2" xfId="39585" xr:uid="{00000000-0005-0000-0000-0000A19A0000}"/>
    <cellStyle name="Normal 59 39 3" xfId="39586" xr:uid="{00000000-0005-0000-0000-0000A29A0000}"/>
    <cellStyle name="Normal 59 39 4" xfId="39587" xr:uid="{00000000-0005-0000-0000-0000A39A0000}"/>
    <cellStyle name="Normal 59 39 5" xfId="39588" xr:uid="{00000000-0005-0000-0000-0000A49A0000}"/>
    <cellStyle name="Normal 59 39 6" xfId="39589" xr:uid="{00000000-0005-0000-0000-0000A59A0000}"/>
    <cellStyle name="Normal 59 39 7" xfId="39590" xr:uid="{00000000-0005-0000-0000-0000A69A0000}"/>
    <cellStyle name="Normal 59 39 8" xfId="39591" xr:uid="{00000000-0005-0000-0000-0000A79A0000}"/>
    <cellStyle name="Normal 59 39 9" xfId="39592" xr:uid="{00000000-0005-0000-0000-0000A89A0000}"/>
    <cellStyle name="Normal 59 39_Tabla M" xfId="39593" xr:uid="{00000000-0005-0000-0000-0000A99A0000}"/>
    <cellStyle name="Normal 59 4" xfId="13250" xr:uid="{00000000-0005-0000-0000-0000C2330000}"/>
    <cellStyle name="Normal 59 4 10" xfId="39594" xr:uid="{00000000-0005-0000-0000-0000AA9A0000}"/>
    <cellStyle name="Normal 59 4 11" xfId="49756" xr:uid="{00000000-0005-0000-0000-00005CC20000}"/>
    <cellStyle name="Normal 59 4 12" xfId="50140" xr:uid="{00000000-0005-0000-0000-0000DCC30000}"/>
    <cellStyle name="Normal 59 4 2" xfId="13554" xr:uid="{00000000-0005-0000-0000-0000F2340000}"/>
    <cellStyle name="Normal 59 4 3" xfId="39595" xr:uid="{00000000-0005-0000-0000-0000AB9A0000}"/>
    <cellStyle name="Normal 59 4 4" xfId="39596" xr:uid="{00000000-0005-0000-0000-0000AC9A0000}"/>
    <cellStyle name="Normal 59 4 5" xfId="39597" xr:uid="{00000000-0005-0000-0000-0000AD9A0000}"/>
    <cellStyle name="Normal 59 4 6" xfId="39598" xr:uid="{00000000-0005-0000-0000-0000AE9A0000}"/>
    <cellStyle name="Normal 59 4 7" xfId="39599" xr:uid="{00000000-0005-0000-0000-0000AF9A0000}"/>
    <cellStyle name="Normal 59 4 8" xfId="39600" xr:uid="{00000000-0005-0000-0000-0000B09A0000}"/>
    <cellStyle name="Normal 59 4 9" xfId="39601" xr:uid="{00000000-0005-0000-0000-0000B19A0000}"/>
    <cellStyle name="Normal 59 4_Tabla M" xfId="39602" xr:uid="{00000000-0005-0000-0000-0000B29A0000}"/>
    <cellStyle name="Normal 59 40" xfId="39603" xr:uid="{00000000-0005-0000-0000-0000B39A0000}"/>
    <cellStyle name="Normal 59 40 10" xfId="39604" xr:uid="{00000000-0005-0000-0000-0000B49A0000}"/>
    <cellStyle name="Normal 59 40 2" xfId="39605" xr:uid="{00000000-0005-0000-0000-0000B59A0000}"/>
    <cellStyle name="Normal 59 40 3" xfId="39606" xr:uid="{00000000-0005-0000-0000-0000B69A0000}"/>
    <cellStyle name="Normal 59 40 4" xfId="39607" xr:uid="{00000000-0005-0000-0000-0000B79A0000}"/>
    <cellStyle name="Normal 59 40 5" xfId="39608" xr:uid="{00000000-0005-0000-0000-0000B89A0000}"/>
    <cellStyle name="Normal 59 40 6" xfId="39609" xr:uid="{00000000-0005-0000-0000-0000B99A0000}"/>
    <cellStyle name="Normal 59 40 7" xfId="39610" xr:uid="{00000000-0005-0000-0000-0000BA9A0000}"/>
    <cellStyle name="Normal 59 40 8" xfId="39611" xr:uid="{00000000-0005-0000-0000-0000BB9A0000}"/>
    <cellStyle name="Normal 59 40 9" xfId="39612" xr:uid="{00000000-0005-0000-0000-0000BC9A0000}"/>
    <cellStyle name="Normal 59 40_Tabla M" xfId="39613" xr:uid="{00000000-0005-0000-0000-0000BD9A0000}"/>
    <cellStyle name="Normal 59 41" xfId="39614" xr:uid="{00000000-0005-0000-0000-0000BE9A0000}"/>
    <cellStyle name="Normal 59 41 10" xfId="39615" xr:uid="{00000000-0005-0000-0000-0000BF9A0000}"/>
    <cellStyle name="Normal 59 41 2" xfId="39616" xr:uid="{00000000-0005-0000-0000-0000C09A0000}"/>
    <cellStyle name="Normal 59 41 3" xfId="39617" xr:uid="{00000000-0005-0000-0000-0000C19A0000}"/>
    <cellStyle name="Normal 59 41 4" xfId="39618" xr:uid="{00000000-0005-0000-0000-0000C29A0000}"/>
    <cellStyle name="Normal 59 41 5" xfId="39619" xr:uid="{00000000-0005-0000-0000-0000C39A0000}"/>
    <cellStyle name="Normal 59 41 6" xfId="39620" xr:uid="{00000000-0005-0000-0000-0000C49A0000}"/>
    <cellStyle name="Normal 59 41 7" xfId="39621" xr:uid="{00000000-0005-0000-0000-0000C59A0000}"/>
    <cellStyle name="Normal 59 41 8" xfId="39622" xr:uid="{00000000-0005-0000-0000-0000C69A0000}"/>
    <cellStyle name="Normal 59 41 9" xfId="39623" xr:uid="{00000000-0005-0000-0000-0000C79A0000}"/>
    <cellStyle name="Normal 59 41_Tabla M" xfId="39624" xr:uid="{00000000-0005-0000-0000-0000C89A0000}"/>
    <cellStyle name="Normal 59 42" xfId="39625" xr:uid="{00000000-0005-0000-0000-0000C99A0000}"/>
    <cellStyle name="Normal 59 42 10" xfId="39626" xr:uid="{00000000-0005-0000-0000-0000CA9A0000}"/>
    <cellStyle name="Normal 59 42 2" xfId="39627" xr:uid="{00000000-0005-0000-0000-0000CB9A0000}"/>
    <cellStyle name="Normal 59 42 3" xfId="39628" xr:uid="{00000000-0005-0000-0000-0000CC9A0000}"/>
    <cellStyle name="Normal 59 42 4" xfId="39629" xr:uid="{00000000-0005-0000-0000-0000CD9A0000}"/>
    <cellStyle name="Normal 59 42 5" xfId="39630" xr:uid="{00000000-0005-0000-0000-0000CE9A0000}"/>
    <cellStyle name="Normal 59 42 6" xfId="39631" xr:uid="{00000000-0005-0000-0000-0000CF9A0000}"/>
    <cellStyle name="Normal 59 42 7" xfId="39632" xr:uid="{00000000-0005-0000-0000-0000D09A0000}"/>
    <cellStyle name="Normal 59 42 8" xfId="39633" xr:uid="{00000000-0005-0000-0000-0000D19A0000}"/>
    <cellStyle name="Normal 59 42 9" xfId="39634" xr:uid="{00000000-0005-0000-0000-0000D29A0000}"/>
    <cellStyle name="Normal 59 42_Tabla M" xfId="39635" xr:uid="{00000000-0005-0000-0000-0000D39A0000}"/>
    <cellStyle name="Normal 59 43" xfId="39636" xr:uid="{00000000-0005-0000-0000-0000D49A0000}"/>
    <cellStyle name="Normal 59 43 10" xfId="39637" xr:uid="{00000000-0005-0000-0000-0000D59A0000}"/>
    <cellStyle name="Normal 59 43 2" xfId="39638" xr:uid="{00000000-0005-0000-0000-0000D69A0000}"/>
    <cellStyle name="Normal 59 43 3" xfId="39639" xr:uid="{00000000-0005-0000-0000-0000D79A0000}"/>
    <cellStyle name="Normal 59 43 4" xfId="39640" xr:uid="{00000000-0005-0000-0000-0000D89A0000}"/>
    <cellStyle name="Normal 59 43 5" xfId="39641" xr:uid="{00000000-0005-0000-0000-0000D99A0000}"/>
    <cellStyle name="Normal 59 43 6" xfId="39642" xr:uid="{00000000-0005-0000-0000-0000DA9A0000}"/>
    <cellStyle name="Normal 59 43 7" xfId="39643" xr:uid="{00000000-0005-0000-0000-0000DB9A0000}"/>
    <cellStyle name="Normal 59 43 8" xfId="39644" xr:uid="{00000000-0005-0000-0000-0000DC9A0000}"/>
    <cellStyle name="Normal 59 43 9" xfId="39645" xr:uid="{00000000-0005-0000-0000-0000DD9A0000}"/>
    <cellStyle name="Normal 59 43_Tabla M" xfId="39646" xr:uid="{00000000-0005-0000-0000-0000DE9A0000}"/>
    <cellStyle name="Normal 59 44" xfId="39647" xr:uid="{00000000-0005-0000-0000-0000DF9A0000}"/>
    <cellStyle name="Normal 59 44 10" xfId="39648" xr:uid="{00000000-0005-0000-0000-0000E09A0000}"/>
    <cellStyle name="Normal 59 44 2" xfId="39649" xr:uid="{00000000-0005-0000-0000-0000E19A0000}"/>
    <cellStyle name="Normal 59 44 3" xfId="39650" xr:uid="{00000000-0005-0000-0000-0000E29A0000}"/>
    <cellStyle name="Normal 59 44 4" xfId="39651" xr:uid="{00000000-0005-0000-0000-0000E39A0000}"/>
    <cellStyle name="Normal 59 44 5" xfId="39652" xr:uid="{00000000-0005-0000-0000-0000E49A0000}"/>
    <cellStyle name="Normal 59 44 6" xfId="39653" xr:uid="{00000000-0005-0000-0000-0000E59A0000}"/>
    <cellStyle name="Normal 59 44 7" xfId="39654" xr:uid="{00000000-0005-0000-0000-0000E69A0000}"/>
    <cellStyle name="Normal 59 44 8" xfId="39655" xr:uid="{00000000-0005-0000-0000-0000E79A0000}"/>
    <cellStyle name="Normal 59 44 9" xfId="39656" xr:uid="{00000000-0005-0000-0000-0000E89A0000}"/>
    <cellStyle name="Normal 59 44_Tabla M" xfId="39657" xr:uid="{00000000-0005-0000-0000-0000E99A0000}"/>
    <cellStyle name="Normal 59 45" xfId="39658" xr:uid="{00000000-0005-0000-0000-0000EA9A0000}"/>
    <cellStyle name="Normal 59 45 10" xfId="39659" xr:uid="{00000000-0005-0000-0000-0000EB9A0000}"/>
    <cellStyle name="Normal 59 45 2" xfId="39660" xr:uid="{00000000-0005-0000-0000-0000EC9A0000}"/>
    <cellStyle name="Normal 59 45 3" xfId="39661" xr:uid="{00000000-0005-0000-0000-0000ED9A0000}"/>
    <cellStyle name="Normal 59 45 4" xfId="39662" xr:uid="{00000000-0005-0000-0000-0000EE9A0000}"/>
    <cellStyle name="Normal 59 45 5" xfId="39663" xr:uid="{00000000-0005-0000-0000-0000EF9A0000}"/>
    <cellStyle name="Normal 59 45 6" xfId="39664" xr:uid="{00000000-0005-0000-0000-0000F09A0000}"/>
    <cellStyle name="Normal 59 45 7" xfId="39665" xr:uid="{00000000-0005-0000-0000-0000F19A0000}"/>
    <cellStyle name="Normal 59 45 8" xfId="39666" xr:uid="{00000000-0005-0000-0000-0000F29A0000}"/>
    <cellStyle name="Normal 59 45 9" xfId="39667" xr:uid="{00000000-0005-0000-0000-0000F39A0000}"/>
    <cellStyle name="Normal 59 45_Tabla M" xfId="39668" xr:uid="{00000000-0005-0000-0000-0000F49A0000}"/>
    <cellStyle name="Normal 59 46" xfId="39669" xr:uid="{00000000-0005-0000-0000-0000F59A0000}"/>
    <cellStyle name="Normal 59 46 10" xfId="39670" xr:uid="{00000000-0005-0000-0000-0000F69A0000}"/>
    <cellStyle name="Normal 59 46 2" xfId="39671" xr:uid="{00000000-0005-0000-0000-0000F79A0000}"/>
    <cellStyle name="Normal 59 46 3" xfId="39672" xr:uid="{00000000-0005-0000-0000-0000F89A0000}"/>
    <cellStyle name="Normal 59 46 4" xfId="39673" xr:uid="{00000000-0005-0000-0000-0000F99A0000}"/>
    <cellStyle name="Normal 59 46 5" xfId="39674" xr:uid="{00000000-0005-0000-0000-0000FA9A0000}"/>
    <cellStyle name="Normal 59 46 6" xfId="39675" xr:uid="{00000000-0005-0000-0000-0000FB9A0000}"/>
    <cellStyle name="Normal 59 46 7" xfId="39676" xr:uid="{00000000-0005-0000-0000-0000FC9A0000}"/>
    <cellStyle name="Normal 59 46 8" xfId="39677" xr:uid="{00000000-0005-0000-0000-0000FD9A0000}"/>
    <cellStyle name="Normal 59 46 9" xfId="39678" xr:uid="{00000000-0005-0000-0000-0000FE9A0000}"/>
    <cellStyle name="Normal 59 46_Tabla M" xfId="39679" xr:uid="{00000000-0005-0000-0000-0000FF9A0000}"/>
    <cellStyle name="Normal 59 47" xfId="39680" xr:uid="{00000000-0005-0000-0000-0000009B0000}"/>
    <cellStyle name="Normal 59 47 10" xfId="39681" xr:uid="{00000000-0005-0000-0000-0000019B0000}"/>
    <cellStyle name="Normal 59 47 2" xfId="39682" xr:uid="{00000000-0005-0000-0000-0000029B0000}"/>
    <cellStyle name="Normal 59 47 3" xfId="39683" xr:uid="{00000000-0005-0000-0000-0000039B0000}"/>
    <cellStyle name="Normal 59 47 4" xfId="39684" xr:uid="{00000000-0005-0000-0000-0000049B0000}"/>
    <cellStyle name="Normal 59 47 5" xfId="39685" xr:uid="{00000000-0005-0000-0000-0000059B0000}"/>
    <cellStyle name="Normal 59 47 6" xfId="39686" xr:uid="{00000000-0005-0000-0000-0000069B0000}"/>
    <cellStyle name="Normal 59 47 7" xfId="39687" xr:uid="{00000000-0005-0000-0000-0000079B0000}"/>
    <cellStyle name="Normal 59 47 8" xfId="39688" xr:uid="{00000000-0005-0000-0000-0000089B0000}"/>
    <cellStyle name="Normal 59 47 9" xfId="39689" xr:uid="{00000000-0005-0000-0000-0000099B0000}"/>
    <cellStyle name="Normal 59 47_Tabla M" xfId="39690" xr:uid="{00000000-0005-0000-0000-00000A9B0000}"/>
    <cellStyle name="Normal 59 48" xfId="39691" xr:uid="{00000000-0005-0000-0000-00000B9B0000}"/>
    <cellStyle name="Normal 59 48 10" xfId="39692" xr:uid="{00000000-0005-0000-0000-00000C9B0000}"/>
    <cellStyle name="Normal 59 48 2" xfId="39693" xr:uid="{00000000-0005-0000-0000-00000D9B0000}"/>
    <cellStyle name="Normal 59 48 3" xfId="39694" xr:uid="{00000000-0005-0000-0000-00000E9B0000}"/>
    <cellStyle name="Normal 59 48 4" xfId="39695" xr:uid="{00000000-0005-0000-0000-00000F9B0000}"/>
    <cellStyle name="Normal 59 48 5" xfId="39696" xr:uid="{00000000-0005-0000-0000-0000109B0000}"/>
    <cellStyle name="Normal 59 48 6" xfId="39697" xr:uid="{00000000-0005-0000-0000-0000119B0000}"/>
    <cellStyle name="Normal 59 48 7" xfId="39698" xr:uid="{00000000-0005-0000-0000-0000129B0000}"/>
    <cellStyle name="Normal 59 48 8" xfId="39699" xr:uid="{00000000-0005-0000-0000-0000139B0000}"/>
    <cellStyle name="Normal 59 48 9" xfId="39700" xr:uid="{00000000-0005-0000-0000-0000149B0000}"/>
    <cellStyle name="Normal 59 48_Tabla M" xfId="39701" xr:uid="{00000000-0005-0000-0000-0000159B0000}"/>
    <cellStyle name="Normal 59 49" xfId="39702" xr:uid="{00000000-0005-0000-0000-0000169B0000}"/>
    <cellStyle name="Normal 59 49 10" xfId="39703" xr:uid="{00000000-0005-0000-0000-0000179B0000}"/>
    <cellStyle name="Normal 59 49 2" xfId="39704" xr:uid="{00000000-0005-0000-0000-0000189B0000}"/>
    <cellStyle name="Normal 59 49 3" xfId="39705" xr:uid="{00000000-0005-0000-0000-0000199B0000}"/>
    <cellStyle name="Normal 59 49 4" xfId="39706" xr:uid="{00000000-0005-0000-0000-00001A9B0000}"/>
    <cellStyle name="Normal 59 49 5" xfId="39707" xr:uid="{00000000-0005-0000-0000-00001B9B0000}"/>
    <cellStyle name="Normal 59 49 6" xfId="39708" xr:uid="{00000000-0005-0000-0000-00001C9B0000}"/>
    <cellStyle name="Normal 59 49 7" xfId="39709" xr:uid="{00000000-0005-0000-0000-00001D9B0000}"/>
    <cellStyle name="Normal 59 49 8" xfId="39710" xr:uid="{00000000-0005-0000-0000-00001E9B0000}"/>
    <cellStyle name="Normal 59 49 9" xfId="39711" xr:uid="{00000000-0005-0000-0000-00001F9B0000}"/>
    <cellStyle name="Normal 59 49_Tabla M" xfId="39712" xr:uid="{00000000-0005-0000-0000-0000209B0000}"/>
    <cellStyle name="Normal 59 5" xfId="13346" xr:uid="{00000000-0005-0000-0000-000022340000}"/>
    <cellStyle name="Normal 59 5 10" xfId="39713" xr:uid="{00000000-0005-0000-0000-0000219B0000}"/>
    <cellStyle name="Normal 59 5 11" xfId="49849" xr:uid="{00000000-0005-0000-0000-0000B9C20000}"/>
    <cellStyle name="Normal 59 5 12" xfId="50233" xr:uid="{00000000-0005-0000-0000-000039C40000}"/>
    <cellStyle name="Normal 59 5 2" xfId="13647" xr:uid="{00000000-0005-0000-0000-00004F350000}"/>
    <cellStyle name="Normal 59 5 3" xfId="39714" xr:uid="{00000000-0005-0000-0000-0000229B0000}"/>
    <cellStyle name="Normal 59 5 4" xfId="39715" xr:uid="{00000000-0005-0000-0000-0000239B0000}"/>
    <cellStyle name="Normal 59 5 5" xfId="39716" xr:uid="{00000000-0005-0000-0000-0000249B0000}"/>
    <cellStyle name="Normal 59 5 6" xfId="39717" xr:uid="{00000000-0005-0000-0000-0000259B0000}"/>
    <cellStyle name="Normal 59 5 7" xfId="39718" xr:uid="{00000000-0005-0000-0000-0000269B0000}"/>
    <cellStyle name="Normal 59 5 8" xfId="39719" xr:uid="{00000000-0005-0000-0000-0000279B0000}"/>
    <cellStyle name="Normal 59 5 9" xfId="39720" xr:uid="{00000000-0005-0000-0000-0000289B0000}"/>
    <cellStyle name="Normal 59 5_Tabla M" xfId="39721" xr:uid="{00000000-0005-0000-0000-0000299B0000}"/>
    <cellStyle name="Normal 59 50" xfId="39722" xr:uid="{00000000-0005-0000-0000-00002A9B0000}"/>
    <cellStyle name="Normal 59 50 10" xfId="39723" xr:uid="{00000000-0005-0000-0000-00002B9B0000}"/>
    <cellStyle name="Normal 59 50 2" xfId="39724" xr:uid="{00000000-0005-0000-0000-00002C9B0000}"/>
    <cellStyle name="Normal 59 50 3" xfId="39725" xr:uid="{00000000-0005-0000-0000-00002D9B0000}"/>
    <cellStyle name="Normal 59 50 4" xfId="39726" xr:uid="{00000000-0005-0000-0000-00002E9B0000}"/>
    <cellStyle name="Normal 59 50 5" xfId="39727" xr:uid="{00000000-0005-0000-0000-00002F9B0000}"/>
    <cellStyle name="Normal 59 50 6" xfId="39728" xr:uid="{00000000-0005-0000-0000-0000309B0000}"/>
    <cellStyle name="Normal 59 50 7" xfId="39729" xr:uid="{00000000-0005-0000-0000-0000319B0000}"/>
    <cellStyle name="Normal 59 50 8" xfId="39730" xr:uid="{00000000-0005-0000-0000-0000329B0000}"/>
    <cellStyle name="Normal 59 50 9" xfId="39731" xr:uid="{00000000-0005-0000-0000-0000339B0000}"/>
    <cellStyle name="Normal 59 50_Tabla M" xfId="39732" xr:uid="{00000000-0005-0000-0000-0000349B0000}"/>
    <cellStyle name="Normal 59 51" xfId="39733" xr:uid="{00000000-0005-0000-0000-0000359B0000}"/>
    <cellStyle name="Normal 59 51 10" xfId="39734" xr:uid="{00000000-0005-0000-0000-0000369B0000}"/>
    <cellStyle name="Normal 59 51 2" xfId="39735" xr:uid="{00000000-0005-0000-0000-0000379B0000}"/>
    <cellStyle name="Normal 59 51 3" xfId="39736" xr:uid="{00000000-0005-0000-0000-0000389B0000}"/>
    <cellStyle name="Normal 59 51 4" xfId="39737" xr:uid="{00000000-0005-0000-0000-0000399B0000}"/>
    <cellStyle name="Normal 59 51 5" xfId="39738" xr:uid="{00000000-0005-0000-0000-00003A9B0000}"/>
    <cellStyle name="Normal 59 51 6" xfId="39739" xr:uid="{00000000-0005-0000-0000-00003B9B0000}"/>
    <cellStyle name="Normal 59 51 7" xfId="39740" xr:uid="{00000000-0005-0000-0000-00003C9B0000}"/>
    <cellStyle name="Normal 59 51 8" xfId="39741" xr:uid="{00000000-0005-0000-0000-00003D9B0000}"/>
    <cellStyle name="Normal 59 51 9" xfId="39742" xr:uid="{00000000-0005-0000-0000-00003E9B0000}"/>
    <cellStyle name="Normal 59 51_Tabla M" xfId="39743" xr:uid="{00000000-0005-0000-0000-00003F9B0000}"/>
    <cellStyle name="Normal 59 52" xfId="49658" xr:uid="{00000000-0005-0000-0000-0000FAC10000}"/>
    <cellStyle name="Normal 59 53" xfId="50026" xr:uid="{00000000-0005-0000-0000-00006AC30000}"/>
    <cellStyle name="Normal 59 54" xfId="49954" xr:uid="{00000000-0005-0000-0000-000022C30000}"/>
    <cellStyle name="Normal 59 55" xfId="50004" xr:uid="{00000000-0005-0000-0000-000054C30000}"/>
    <cellStyle name="Normal 59 56" xfId="49964" xr:uid="{00000000-0005-0000-0000-00002CC30000}"/>
    <cellStyle name="Normal 59 57" xfId="49994" xr:uid="{00000000-0005-0000-0000-00004AC30000}"/>
    <cellStyle name="Normal 59 58" xfId="10709" xr:uid="{00000000-0005-0000-0000-0000D5290000}"/>
    <cellStyle name="Normal 59 6" xfId="12720" xr:uid="{00000000-0005-0000-0000-0000B0310000}"/>
    <cellStyle name="Normal 59 6 10" xfId="39744" xr:uid="{00000000-0005-0000-0000-0000409B0000}"/>
    <cellStyle name="Normal 59 6 2" xfId="39745" xr:uid="{00000000-0005-0000-0000-0000419B0000}"/>
    <cellStyle name="Normal 59 6 3" xfId="39746" xr:uid="{00000000-0005-0000-0000-0000429B0000}"/>
    <cellStyle name="Normal 59 6 4" xfId="39747" xr:uid="{00000000-0005-0000-0000-0000439B0000}"/>
    <cellStyle name="Normal 59 6 5" xfId="39748" xr:uid="{00000000-0005-0000-0000-0000449B0000}"/>
    <cellStyle name="Normal 59 6 6" xfId="39749" xr:uid="{00000000-0005-0000-0000-0000459B0000}"/>
    <cellStyle name="Normal 59 6 7" xfId="39750" xr:uid="{00000000-0005-0000-0000-0000469B0000}"/>
    <cellStyle name="Normal 59 6 8" xfId="39751" xr:uid="{00000000-0005-0000-0000-0000479B0000}"/>
    <cellStyle name="Normal 59 6 9" xfId="39752" xr:uid="{00000000-0005-0000-0000-0000489B0000}"/>
    <cellStyle name="Normal 59 6_Tabla M" xfId="39753" xr:uid="{00000000-0005-0000-0000-0000499B0000}"/>
    <cellStyle name="Normal 59 7" xfId="13461" xr:uid="{00000000-0005-0000-0000-000095340000}"/>
    <cellStyle name="Normal 59 7 10" xfId="39754" xr:uid="{00000000-0005-0000-0000-00004A9B0000}"/>
    <cellStyle name="Normal 59 7 2" xfId="39755" xr:uid="{00000000-0005-0000-0000-00004B9B0000}"/>
    <cellStyle name="Normal 59 7 3" xfId="39756" xr:uid="{00000000-0005-0000-0000-00004C9B0000}"/>
    <cellStyle name="Normal 59 7 4" xfId="39757" xr:uid="{00000000-0005-0000-0000-00004D9B0000}"/>
    <cellStyle name="Normal 59 7 5" xfId="39758" xr:uid="{00000000-0005-0000-0000-00004E9B0000}"/>
    <cellStyle name="Normal 59 7 6" xfId="39759" xr:uid="{00000000-0005-0000-0000-00004F9B0000}"/>
    <cellStyle name="Normal 59 7 7" xfId="39760" xr:uid="{00000000-0005-0000-0000-0000509B0000}"/>
    <cellStyle name="Normal 59 7 8" xfId="39761" xr:uid="{00000000-0005-0000-0000-0000519B0000}"/>
    <cellStyle name="Normal 59 7 9" xfId="39762" xr:uid="{00000000-0005-0000-0000-0000529B0000}"/>
    <cellStyle name="Normal 59 7_Tabla M" xfId="39763" xr:uid="{00000000-0005-0000-0000-0000539B0000}"/>
    <cellStyle name="Normal 59 8" xfId="39764" xr:uid="{00000000-0005-0000-0000-0000549B0000}"/>
    <cellStyle name="Normal 59 8 10" xfId="39765" xr:uid="{00000000-0005-0000-0000-0000559B0000}"/>
    <cellStyle name="Normal 59 8 2" xfId="39766" xr:uid="{00000000-0005-0000-0000-0000569B0000}"/>
    <cellStyle name="Normal 59 8 3" xfId="39767" xr:uid="{00000000-0005-0000-0000-0000579B0000}"/>
    <cellStyle name="Normal 59 8 4" xfId="39768" xr:uid="{00000000-0005-0000-0000-0000589B0000}"/>
    <cellStyle name="Normal 59 8 5" xfId="39769" xr:uid="{00000000-0005-0000-0000-0000599B0000}"/>
    <cellStyle name="Normal 59 8 6" xfId="39770" xr:uid="{00000000-0005-0000-0000-00005A9B0000}"/>
    <cellStyle name="Normal 59 8 7" xfId="39771" xr:uid="{00000000-0005-0000-0000-00005B9B0000}"/>
    <cellStyle name="Normal 59 8 8" xfId="39772" xr:uid="{00000000-0005-0000-0000-00005C9B0000}"/>
    <cellStyle name="Normal 59 8 9" xfId="39773" xr:uid="{00000000-0005-0000-0000-00005D9B0000}"/>
    <cellStyle name="Normal 59 8_Tabla M" xfId="39774" xr:uid="{00000000-0005-0000-0000-00005E9B0000}"/>
    <cellStyle name="Normal 59 9" xfId="39775" xr:uid="{00000000-0005-0000-0000-00005F9B0000}"/>
    <cellStyle name="Normal 59 9 10" xfId="39776" xr:uid="{00000000-0005-0000-0000-0000609B0000}"/>
    <cellStyle name="Normal 59 9 2" xfId="39777" xr:uid="{00000000-0005-0000-0000-0000619B0000}"/>
    <cellStyle name="Normal 59 9 3" xfId="39778" xr:uid="{00000000-0005-0000-0000-0000629B0000}"/>
    <cellStyle name="Normal 59 9 4" xfId="39779" xr:uid="{00000000-0005-0000-0000-0000639B0000}"/>
    <cellStyle name="Normal 59 9 5" xfId="39780" xr:uid="{00000000-0005-0000-0000-0000649B0000}"/>
    <cellStyle name="Normal 59 9 6" xfId="39781" xr:uid="{00000000-0005-0000-0000-0000659B0000}"/>
    <cellStyle name="Normal 59 9 7" xfId="39782" xr:uid="{00000000-0005-0000-0000-0000669B0000}"/>
    <cellStyle name="Normal 59 9 8" xfId="39783" xr:uid="{00000000-0005-0000-0000-0000679B0000}"/>
    <cellStyle name="Normal 59 9 9" xfId="39784" xr:uid="{00000000-0005-0000-0000-0000689B0000}"/>
    <cellStyle name="Normal 59 9_Tabla M" xfId="39785" xr:uid="{00000000-0005-0000-0000-0000699B0000}"/>
    <cellStyle name="Normal 6" xfId="12" xr:uid="{00000000-0005-0000-0000-00000C000000}"/>
    <cellStyle name="Normal 6 10" xfId="1043" xr:uid="{00000000-0005-0000-0000-000013040000}"/>
    <cellStyle name="Normal 6 11" xfId="1044" xr:uid="{00000000-0005-0000-0000-000014040000}"/>
    <cellStyle name="Normal 6 12" xfId="1045" xr:uid="{00000000-0005-0000-0000-000015040000}"/>
    <cellStyle name="Normal 6 13" xfId="3102" xr:uid="{00000000-0005-0000-0000-00001E0C0000}"/>
    <cellStyle name="Normal 6 14" xfId="4007" xr:uid="{00000000-0005-0000-0000-0000A70F0000}"/>
    <cellStyle name="Normal 6 15" xfId="4796" xr:uid="{00000000-0005-0000-0000-0000BC120000}"/>
    <cellStyle name="Normal 6 16" xfId="5585" xr:uid="{00000000-0005-0000-0000-0000D1150000}"/>
    <cellStyle name="Normal 6 17" xfId="6374" xr:uid="{00000000-0005-0000-0000-0000E6180000}"/>
    <cellStyle name="Normal 6 18" xfId="7163" xr:uid="{00000000-0005-0000-0000-0000FB1B0000}"/>
    <cellStyle name="Normal 6 19" xfId="7952" xr:uid="{00000000-0005-0000-0000-0000101F0000}"/>
    <cellStyle name="Normal 6 2" xfId="20" xr:uid="{00000000-0005-0000-0000-000014000000}"/>
    <cellStyle name="Normal 6 2 10" xfId="10713" xr:uid="{00000000-0005-0000-0000-0000D9290000}"/>
    <cellStyle name="Normal 6 2 2" xfId="131" xr:uid="{00000000-0005-0000-0000-000083000000}"/>
    <cellStyle name="Normal 6 2 2 2" xfId="3104" xr:uid="{00000000-0005-0000-0000-0000200C0000}"/>
    <cellStyle name="Normal 6 2 3" xfId="210" xr:uid="{00000000-0005-0000-0000-0000D2000000}"/>
    <cellStyle name="Normal 6 2 3 2" xfId="3105" xr:uid="{00000000-0005-0000-0000-0000210C0000}"/>
    <cellStyle name="Normal 6 2 4" xfId="183" xr:uid="{00000000-0005-0000-0000-0000B7000000}"/>
    <cellStyle name="Normal 6 2 4 2" xfId="3106" xr:uid="{00000000-0005-0000-0000-0000220C0000}"/>
    <cellStyle name="Normal 6 2 5" xfId="156" xr:uid="{00000000-0005-0000-0000-00009C000000}"/>
    <cellStyle name="Normal 6 2 5 2" xfId="3107" xr:uid="{00000000-0005-0000-0000-0000230C0000}"/>
    <cellStyle name="Normal 6 2 6" xfId="1051" xr:uid="{00000000-0005-0000-0000-00001B040000}"/>
    <cellStyle name="Normal 6 2 6 2" xfId="3108" xr:uid="{00000000-0005-0000-0000-0000240C0000}"/>
    <cellStyle name="Normal 6 2 7" xfId="1052" xr:uid="{00000000-0005-0000-0000-00001C040000}"/>
    <cellStyle name="Normal 6 2 7 2" xfId="3109" xr:uid="{00000000-0005-0000-0000-0000250C0000}"/>
    <cellStyle name="Normal 6 2 8" xfId="1053" xr:uid="{00000000-0005-0000-0000-00001D040000}"/>
    <cellStyle name="Normal 6 2 8 2" xfId="3110" xr:uid="{00000000-0005-0000-0000-0000260C0000}"/>
    <cellStyle name="Normal 6 2 9" xfId="3103" xr:uid="{00000000-0005-0000-0000-00001F0C0000}"/>
    <cellStyle name="Normal 6 20" xfId="8741" xr:uid="{00000000-0005-0000-0000-000025220000}"/>
    <cellStyle name="Normal 6 21" xfId="10712" xr:uid="{00000000-0005-0000-0000-0000D8290000}"/>
    <cellStyle name="Normal 6 22" xfId="50776" xr:uid="{00000000-0005-0000-0000-000058C60000}"/>
    <cellStyle name="Normal 6 23" xfId="51735" xr:uid="{00000000-0005-0000-0000-000017CA0000}"/>
    <cellStyle name="Normal 6 3" xfId="27" xr:uid="{00000000-0005-0000-0000-00001B000000}"/>
    <cellStyle name="Normal 6 3 2" xfId="132" xr:uid="{00000000-0005-0000-0000-000084000000}"/>
    <cellStyle name="Normal 6 3 2 2" xfId="3111" xr:uid="{00000000-0005-0000-0000-0000270C0000}"/>
    <cellStyle name="Normal 6 3 3" xfId="211" xr:uid="{00000000-0005-0000-0000-0000D3000000}"/>
    <cellStyle name="Normal 6 3 3 2" xfId="3112" xr:uid="{00000000-0005-0000-0000-0000280C0000}"/>
    <cellStyle name="Normal 6 3 4" xfId="182" xr:uid="{00000000-0005-0000-0000-0000B6000000}"/>
    <cellStyle name="Normal 6 3 4 2" xfId="3113" xr:uid="{00000000-0005-0000-0000-0000290C0000}"/>
    <cellStyle name="Normal 6 3 5" xfId="83" xr:uid="{00000000-0005-0000-0000-000053000000}"/>
    <cellStyle name="Normal 6 3 5 2" xfId="3114" xr:uid="{00000000-0005-0000-0000-00002A0C0000}"/>
    <cellStyle name="Normal 6 3 6" xfId="1059" xr:uid="{00000000-0005-0000-0000-000023040000}"/>
    <cellStyle name="Normal 6 3 6 2" xfId="3115" xr:uid="{00000000-0005-0000-0000-00002B0C0000}"/>
    <cellStyle name="Normal 6 3 7" xfId="1060" xr:uid="{00000000-0005-0000-0000-000024040000}"/>
    <cellStyle name="Normal 6 3 7 2" xfId="3116" xr:uid="{00000000-0005-0000-0000-00002C0C0000}"/>
    <cellStyle name="Normal 6 3 8" xfId="1061" xr:uid="{00000000-0005-0000-0000-000025040000}"/>
    <cellStyle name="Normal 6 3 8 2" xfId="3117" xr:uid="{00000000-0005-0000-0000-00002D0C0000}"/>
    <cellStyle name="Normal 6 3 9" xfId="12721" xr:uid="{00000000-0005-0000-0000-0000B1310000}"/>
    <cellStyle name="Normal 6 4" xfId="34" xr:uid="{00000000-0005-0000-0000-000022000000}"/>
    <cellStyle name="Normal 6 4 2" xfId="133" xr:uid="{00000000-0005-0000-0000-000085000000}"/>
    <cellStyle name="Normal 6 4 2 2" xfId="3118" xr:uid="{00000000-0005-0000-0000-00002E0C0000}"/>
    <cellStyle name="Normal 6 4 3" xfId="212" xr:uid="{00000000-0005-0000-0000-0000D4000000}"/>
    <cellStyle name="Normal 6 4 3 2" xfId="3119" xr:uid="{00000000-0005-0000-0000-00002F0C0000}"/>
    <cellStyle name="Normal 6 4 4" xfId="181" xr:uid="{00000000-0005-0000-0000-0000B5000000}"/>
    <cellStyle name="Normal 6 4 4 2" xfId="3120" xr:uid="{00000000-0005-0000-0000-0000300C0000}"/>
    <cellStyle name="Normal 6 4 5" xfId="230" xr:uid="{00000000-0005-0000-0000-0000E6000000}"/>
    <cellStyle name="Normal 6 4 5 2" xfId="3121" xr:uid="{00000000-0005-0000-0000-0000310C0000}"/>
    <cellStyle name="Normal 6 4 6" xfId="1067" xr:uid="{00000000-0005-0000-0000-00002B040000}"/>
    <cellStyle name="Normal 6 4 6 2" xfId="3122" xr:uid="{00000000-0005-0000-0000-0000320C0000}"/>
    <cellStyle name="Normal 6 4 7" xfId="1068" xr:uid="{00000000-0005-0000-0000-00002C040000}"/>
    <cellStyle name="Normal 6 4 7 2" xfId="3123" xr:uid="{00000000-0005-0000-0000-0000330C0000}"/>
    <cellStyle name="Normal 6 4 8" xfId="1069" xr:uid="{00000000-0005-0000-0000-00002D040000}"/>
    <cellStyle name="Normal 6 4 8 2" xfId="3124" xr:uid="{00000000-0005-0000-0000-0000340C0000}"/>
    <cellStyle name="Normal 6 4 9" xfId="39786" xr:uid="{00000000-0005-0000-0000-00006A9B0000}"/>
    <cellStyle name="Normal 6 5" xfId="41" xr:uid="{00000000-0005-0000-0000-000029000000}"/>
    <cellStyle name="Normal 6 5 2" xfId="134" xr:uid="{00000000-0005-0000-0000-000086000000}"/>
    <cellStyle name="Normal 6 5 2 2" xfId="3125" xr:uid="{00000000-0005-0000-0000-0000350C0000}"/>
    <cellStyle name="Normal 6 5 3" xfId="213" xr:uid="{00000000-0005-0000-0000-0000D5000000}"/>
    <cellStyle name="Normal 6 5 3 2" xfId="3126" xr:uid="{00000000-0005-0000-0000-0000360C0000}"/>
    <cellStyle name="Normal 6 5 4" xfId="180" xr:uid="{00000000-0005-0000-0000-0000B4000000}"/>
    <cellStyle name="Normal 6 5 4 2" xfId="3127" xr:uid="{00000000-0005-0000-0000-0000370C0000}"/>
    <cellStyle name="Normal 6 5 5" xfId="231" xr:uid="{00000000-0005-0000-0000-0000E7000000}"/>
    <cellStyle name="Normal 6 5 5 2" xfId="3128" xr:uid="{00000000-0005-0000-0000-0000380C0000}"/>
    <cellStyle name="Normal 6 5 6" xfId="1075" xr:uid="{00000000-0005-0000-0000-000033040000}"/>
    <cellStyle name="Normal 6 5 6 2" xfId="3129" xr:uid="{00000000-0005-0000-0000-0000390C0000}"/>
    <cellStyle name="Normal 6 5 7" xfId="1076" xr:uid="{00000000-0005-0000-0000-000034040000}"/>
    <cellStyle name="Normal 6 5 7 2" xfId="3130" xr:uid="{00000000-0005-0000-0000-00003A0C0000}"/>
    <cellStyle name="Normal 6 5 8" xfId="1077" xr:uid="{00000000-0005-0000-0000-000035040000}"/>
    <cellStyle name="Normal 6 5 8 2" xfId="3131" xr:uid="{00000000-0005-0000-0000-00003B0C0000}"/>
    <cellStyle name="Normal 6 6" xfId="135" xr:uid="{00000000-0005-0000-0000-000087000000}"/>
    <cellStyle name="Normal 6 6 10" xfId="3133" xr:uid="{00000000-0005-0000-0000-00003D0C0000}"/>
    <cellStyle name="Normal 6 6 11" xfId="3134" xr:uid="{00000000-0005-0000-0000-00003E0C0000}"/>
    <cellStyle name="Normal 6 6 12" xfId="3135" xr:uid="{00000000-0005-0000-0000-00003F0C0000}"/>
    <cellStyle name="Normal 6 6 13" xfId="3136" xr:uid="{00000000-0005-0000-0000-0000400C0000}"/>
    <cellStyle name="Normal 6 6 14" xfId="3137" xr:uid="{00000000-0005-0000-0000-0000410C0000}"/>
    <cellStyle name="Normal 6 6 15" xfId="3138" xr:uid="{00000000-0005-0000-0000-0000420C0000}"/>
    <cellStyle name="Normal 6 6 16" xfId="3139" xr:uid="{00000000-0005-0000-0000-0000430C0000}"/>
    <cellStyle name="Normal 6 6 17" xfId="3140" xr:uid="{00000000-0005-0000-0000-0000440C0000}"/>
    <cellStyle name="Normal 6 6 18" xfId="3141" xr:uid="{00000000-0005-0000-0000-0000450C0000}"/>
    <cellStyle name="Normal 6 6 19" xfId="3142" xr:uid="{00000000-0005-0000-0000-0000460C0000}"/>
    <cellStyle name="Normal 6 6 2" xfId="1079" xr:uid="{00000000-0005-0000-0000-000037040000}"/>
    <cellStyle name="Normal 6 6 2 2" xfId="3143" xr:uid="{00000000-0005-0000-0000-0000470C0000}"/>
    <cellStyle name="Normal 6 6 20" xfId="3144" xr:uid="{00000000-0005-0000-0000-0000480C0000}"/>
    <cellStyle name="Normal 6 6 21" xfId="3145" xr:uid="{00000000-0005-0000-0000-0000490C0000}"/>
    <cellStyle name="Normal 6 6 22" xfId="3146" xr:uid="{00000000-0005-0000-0000-00004A0C0000}"/>
    <cellStyle name="Normal 6 6 23" xfId="3147" xr:uid="{00000000-0005-0000-0000-00004B0C0000}"/>
    <cellStyle name="Normal 6 6 24" xfId="3148" xr:uid="{00000000-0005-0000-0000-00004C0C0000}"/>
    <cellStyle name="Normal 6 6 25" xfId="3149" xr:uid="{00000000-0005-0000-0000-00004D0C0000}"/>
    <cellStyle name="Normal 6 6 26" xfId="3150" xr:uid="{00000000-0005-0000-0000-00004E0C0000}"/>
    <cellStyle name="Normal 6 6 27" xfId="3151" xr:uid="{00000000-0005-0000-0000-00004F0C0000}"/>
    <cellStyle name="Normal 6 6 28" xfId="3152" xr:uid="{00000000-0005-0000-0000-0000500C0000}"/>
    <cellStyle name="Normal 6 6 29" xfId="3153" xr:uid="{00000000-0005-0000-0000-0000510C0000}"/>
    <cellStyle name="Normal 6 6 3" xfId="1080" xr:uid="{00000000-0005-0000-0000-000038040000}"/>
    <cellStyle name="Normal 6 6 3 2" xfId="3154" xr:uid="{00000000-0005-0000-0000-0000520C0000}"/>
    <cellStyle name="Normal 6 6 30" xfId="3155" xr:uid="{00000000-0005-0000-0000-0000530C0000}"/>
    <cellStyle name="Normal 6 6 31" xfId="3132" xr:uid="{00000000-0005-0000-0000-00003C0C0000}"/>
    <cellStyle name="Normal 6 6 4" xfId="1081" xr:uid="{00000000-0005-0000-0000-000039040000}"/>
    <cellStyle name="Normal 6 6 4 2" xfId="3156" xr:uid="{00000000-0005-0000-0000-0000540C0000}"/>
    <cellStyle name="Normal 6 6 5" xfId="1082" xr:uid="{00000000-0005-0000-0000-00003A040000}"/>
    <cellStyle name="Normal 6 6 5 2" xfId="3157" xr:uid="{00000000-0005-0000-0000-0000550C0000}"/>
    <cellStyle name="Normal 6 6 6" xfId="1083" xr:uid="{00000000-0005-0000-0000-00003B040000}"/>
    <cellStyle name="Normal 6 6 6 2" xfId="3158" xr:uid="{00000000-0005-0000-0000-0000560C0000}"/>
    <cellStyle name="Normal 6 6 7" xfId="1084" xr:uid="{00000000-0005-0000-0000-00003C040000}"/>
    <cellStyle name="Normal 6 6 7 2" xfId="3159" xr:uid="{00000000-0005-0000-0000-0000570C0000}"/>
    <cellStyle name="Normal 6 6 8" xfId="1085" xr:uid="{00000000-0005-0000-0000-00003D040000}"/>
    <cellStyle name="Normal 6 6 8 2" xfId="3160" xr:uid="{00000000-0005-0000-0000-0000580C0000}"/>
    <cellStyle name="Normal 6 6 9" xfId="3161" xr:uid="{00000000-0005-0000-0000-0000590C0000}"/>
    <cellStyle name="Normal 6 7" xfId="136" xr:uid="{00000000-0005-0000-0000-000088000000}"/>
    <cellStyle name="Normal 6 7 2" xfId="1087" xr:uid="{00000000-0005-0000-0000-00003F040000}"/>
    <cellStyle name="Normal 6 7 3" xfId="1088" xr:uid="{00000000-0005-0000-0000-000040040000}"/>
    <cellStyle name="Normal 6 7 4" xfId="1089" xr:uid="{00000000-0005-0000-0000-000041040000}"/>
    <cellStyle name="Normal 6 7 5" xfId="1090" xr:uid="{00000000-0005-0000-0000-000042040000}"/>
    <cellStyle name="Normal 6 7 6" xfId="1091" xr:uid="{00000000-0005-0000-0000-000043040000}"/>
    <cellStyle name="Normal 6 7 7" xfId="1092" xr:uid="{00000000-0005-0000-0000-000044040000}"/>
    <cellStyle name="Normal 6 7 8" xfId="1093" xr:uid="{00000000-0005-0000-0000-000045040000}"/>
    <cellStyle name="Normal 6 7 9" xfId="3162" xr:uid="{00000000-0005-0000-0000-00005A0C0000}"/>
    <cellStyle name="Normal 6 8" xfId="1094" xr:uid="{00000000-0005-0000-0000-000046040000}"/>
    <cellStyle name="Normal 6 8 2" xfId="1095" xr:uid="{00000000-0005-0000-0000-000047040000}"/>
    <cellStyle name="Normal 6 8 3" xfId="1096" xr:uid="{00000000-0005-0000-0000-000048040000}"/>
    <cellStyle name="Normal 6 8 4" xfId="1097" xr:uid="{00000000-0005-0000-0000-000049040000}"/>
    <cellStyle name="Normal 6 8 5" xfId="3163" xr:uid="{00000000-0005-0000-0000-00005B0C0000}"/>
    <cellStyle name="Normal 6 9" xfId="1098" xr:uid="{00000000-0005-0000-0000-00004A040000}"/>
    <cellStyle name="Normal 60" xfId="3615" xr:uid="{00000000-0005-0000-0000-00001F0E0000}"/>
    <cellStyle name="Normal 60 10" xfId="39787" xr:uid="{00000000-0005-0000-0000-00006B9B0000}"/>
    <cellStyle name="Normal 60 10 10" xfId="39788" xr:uid="{00000000-0005-0000-0000-00006C9B0000}"/>
    <cellStyle name="Normal 60 10 2" xfId="39789" xr:uid="{00000000-0005-0000-0000-00006D9B0000}"/>
    <cellStyle name="Normal 60 10 3" xfId="39790" xr:uid="{00000000-0005-0000-0000-00006E9B0000}"/>
    <cellStyle name="Normal 60 10 4" xfId="39791" xr:uid="{00000000-0005-0000-0000-00006F9B0000}"/>
    <cellStyle name="Normal 60 10 5" xfId="39792" xr:uid="{00000000-0005-0000-0000-0000709B0000}"/>
    <cellStyle name="Normal 60 10 6" xfId="39793" xr:uid="{00000000-0005-0000-0000-0000719B0000}"/>
    <cellStyle name="Normal 60 10 7" xfId="39794" xr:uid="{00000000-0005-0000-0000-0000729B0000}"/>
    <cellStyle name="Normal 60 10 8" xfId="39795" xr:uid="{00000000-0005-0000-0000-0000739B0000}"/>
    <cellStyle name="Normal 60 10 9" xfId="39796" xr:uid="{00000000-0005-0000-0000-0000749B0000}"/>
    <cellStyle name="Normal 60 10_Tabla M" xfId="39797" xr:uid="{00000000-0005-0000-0000-0000759B0000}"/>
    <cellStyle name="Normal 60 11" xfId="39798" xr:uid="{00000000-0005-0000-0000-0000769B0000}"/>
    <cellStyle name="Normal 60 11 10" xfId="39799" xr:uid="{00000000-0005-0000-0000-0000779B0000}"/>
    <cellStyle name="Normal 60 11 2" xfId="39800" xr:uid="{00000000-0005-0000-0000-0000789B0000}"/>
    <cellStyle name="Normal 60 11 3" xfId="39801" xr:uid="{00000000-0005-0000-0000-0000799B0000}"/>
    <cellStyle name="Normal 60 11 4" xfId="39802" xr:uid="{00000000-0005-0000-0000-00007A9B0000}"/>
    <cellStyle name="Normal 60 11 5" xfId="39803" xr:uid="{00000000-0005-0000-0000-00007B9B0000}"/>
    <cellStyle name="Normal 60 11 6" xfId="39804" xr:uid="{00000000-0005-0000-0000-00007C9B0000}"/>
    <cellStyle name="Normal 60 11 7" xfId="39805" xr:uid="{00000000-0005-0000-0000-00007D9B0000}"/>
    <cellStyle name="Normal 60 11 8" xfId="39806" xr:uid="{00000000-0005-0000-0000-00007E9B0000}"/>
    <cellStyle name="Normal 60 11 9" xfId="39807" xr:uid="{00000000-0005-0000-0000-00007F9B0000}"/>
    <cellStyle name="Normal 60 11_Tabla M" xfId="39808" xr:uid="{00000000-0005-0000-0000-0000809B0000}"/>
    <cellStyle name="Normal 60 12" xfId="39809" xr:uid="{00000000-0005-0000-0000-0000819B0000}"/>
    <cellStyle name="Normal 60 12 10" xfId="39810" xr:uid="{00000000-0005-0000-0000-0000829B0000}"/>
    <cellStyle name="Normal 60 12 2" xfId="39811" xr:uid="{00000000-0005-0000-0000-0000839B0000}"/>
    <cellStyle name="Normal 60 12 3" xfId="39812" xr:uid="{00000000-0005-0000-0000-0000849B0000}"/>
    <cellStyle name="Normal 60 12 4" xfId="39813" xr:uid="{00000000-0005-0000-0000-0000859B0000}"/>
    <cellStyle name="Normal 60 12 5" xfId="39814" xr:uid="{00000000-0005-0000-0000-0000869B0000}"/>
    <cellStyle name="Normal 60 12 6" xfId="39815" xr:uid="{00000000-0005-0000-0000-0000879B0000}"/>
    <cellStyle name="Normal 60 12 7" xfId="39816" xr:uid="{00000000-0005-0000-0000-0000889B0000}"/>
    <cellStyle name="Normal 60 12 8" xfId="39817" xr:uid="{00000000-0005-0000-0000-0000899B0000}"/>
    <cellStyle name="Normal 60 12 9" xfId="39818" xr:uid="{00000000-0005-0000-0000-00008A9B0000}"/>
    <cellStyle name="Normal 60 12_Tabla M" xfId="39819" xr:uid="{00000000-0005-0000-0000-00008B9B0000}"/>
    <cellStyle name="Normal 60 13" xfId="39820" xr:uid="{00000000-0005-0000-0000-00008C9B0000}"/>
    <cellStyle name="Normal 60 13 10" xfId="39821" xr:uid="{00000000-0005-0000-0000-00008D9B0000}"/>
    <cellStyle name="Normal 60 13 2" xfId="39822" xr:uid="{00000000-0005-0000-0000-00008E9B0000}"/>
    <cellStyle name="Normal 60 13 3" xfId="39823" xr:uid="{00000000-0005-0000-0000-00008F9B0000}"/>
    <cellStyle name="Normal 60 13 4" xfId="39824" xr:uid="{00000000-0005-0000-0000-0000909B0000}"/>
    <cellStyle name="Normal 60 13 5" xfId="39825" xr:uid="{00000000-0005-0000-0000-0000919B0000}"/>
    <cellStyle name="Normal 60 13 6" xfId="39826" xr:uid="{00000000-0005-0000-0000-0000929B0000}"/>
    <cellStyle name="Normal 60 13 7" xfId="39827" xr:uid="{00000000-0005-0000-0000-0000939B0000}"/>
    <cellStyle name="Normal 60 13 8" xfId="39828" xr:uid="{00000000-0005-0000-0000-0000949B0000}"/>
    <cellStyle name="Normal 60 13 9" xfId="39829" xr:uid="{00000000-0005-0000-0000-0000959B0000}"/>
    <cellStyle name="Normal 60 13_Tabla M" xfId="39830" xr:uid="{00000000-0005-0000-0000-0000969B0000}"/>
    <cellStyle name="Normal 60 14" xfId="39831" xr:uid="{00000000-0005-0000-0000-0000979B0000}"/>
    <cellStyle name="Normal 60 14 10" xfId="39832" xr:uid="{00000000-0005-0000-0000-0000989B0000}"/>
    <cellStyle name="Normal 60 14 2" xfId="39833" xr:uid="{00000000-0005-0000-0000-0000999B0000}"/>
    <cellStyle name="Normal 60 14 3" xfId="39834" xr:uid="{00000000-0005-0000-0000-00009A9B0000}"/>
    <cellStyle name="Normal 60 14 4" xfId="39835" xr:uid="{00000000-0005-0000-0000-00009B9B0000}"/>
    <cellStyle name="Normal 60 14 5" xfId="39836" xr:uid="{00000000-0005-0000-0000-00009C9B0000}"/>
    <cellStyle name="Normal 60 14 6" xfId="39837" xr:uid="{00000000-0005-0000-0000-00009D9B0000}"/>
    <cellStyle name="Normal 60 14 7" xfId="39838" xr:uid="{00000000-0005-0000-0000-00009E9B0000}"/>
    <cellStyle name="Normal 60 14 8" xfId="39839" xr:uid="{00000000-0005-0000-0000-00009F9B0000}"/>
    <cellStyle name="Normal 60 14 9" xfId="39840" xr:uid="{00000000-0005-0000-0000-0000A09B0000}"/>
    <cellStyle name="Normal 60 14_Tabla M" xfId="39841" xr:uid="{00000000-0005-0000-0000-0000A19B0000}"/>
    <cellStyle name="Normal 60 15" xfId="39842" xr:uid="{00000000-0005-0000-0000-0000A29B0000}"/>
    <cellStyle name="Normal 60 15 10" xfId="39843" xr:uid="{00000000-0005-0000-0000-0000A39B0000}"/>
    <cellStyle name="Normal 60 15 2" xfId="39844" xr:uid="{00000000-0005-0000-0000-0000A49B0000}"/>
    <cellStyle name="Normal 60 15 3" xfId="39845" xr:uid="{00000000-0005-0000-0000-0000A59B0000}"/>
    <cellStyle name="Normal 60 15 4" xfId="39846" xr:uid="{00000000-0005-0000-0000-0000A69B0000}"/>
    <cellStyle name="Normal 60 15 5" xfId="39847" xr:uid="{00000000-0005-0000-0000-0000A79B0000}"/>
    <cellStyle name="Normal 60 15 6" xfId="39848" xr:uid="{00000000-0005-0000-0000-0000A89B0000}"/>
    <cellStyle name="Normal 60 15 7" xfId="39849" xr:uid="{00000000-0005-0000-0000-0000A99B0000}"/>
    <cellStyle name="Normal 60 15 8" xfId="39850" xr:uid="{00000000-0005-0000-0000-0000AA9B0000}"/>
    <cellStyle name="Normal 60 15 9" xfId="39851" xr:uid="{00000000-0005-0000-0000-0000AB9B0000}"/>
    <cellStyle name="Normal 60 15_Tabla M" xfId="39852" xr:uid="{00000000-0005-0000-0000-0000AC9B0000}"/>
    <cellStyle name="Normal 60 16" xfId="39853" xr:uid="{00000000-0005-0000-0000-0000AD9B0000}"/>
    <cellStyle name="Normal 60 16 10" xfId="39854" xr:uid="{00000000-0005-0000-0000-0000AE9B0000}"/>
    <cellStyle name="Normal 60 16 2" xfId="39855" xr:uid="{00000000-0005-0000-0000-0000AF9B0000}"/>
    <cellStyle name="Normal 60 16 3" xfId="39856" xr:uid="{00000000-0005-0000-0000-0000B09B0000}"/>
    <cellStyle name="Normal 60 16 4" xfId="39857" xr:uid="{00000000-0005-0000-0000-0000B19B0000}"/>
    <cellStyle name="Normal 60 16 5" xfId="39858" xr:uid="{00000000-0005-0000-0000-0000B29B0000}"/>
    <cellStyle name="Normal 60 16 6" xfId="39859" xr:uid="{00000000-0005-0000-0000-0000B39B0000}"/>
    <cellStyle name="Normal 60 16 7" xfId="39860" xr:uid="{00000000-0005-0000-0000-0000B49B0000}"/>
    <cellStyle name="Normal 60 16 8" xfId="39861" xr:uid="{00000000-0005-0000-0000-0000B59B0000}"/>
    <cellStyle name="Normal 60 16 9" xfId="39862" xr:uid="{00000000-0005-0000-0000-0000B69B0000}"/>
    <cellStyle name="Normal 60 16_Tabla M" xfId="39863" xr:uid="{00000000-0005-0000-0000-0000B79B0000}"/>
    <cellStyle name="Normal 60 17" xfId="39864" xr:uid="{00000000-0005-0000-0000-0000B89B0000}"/>
    <cellStyle name="Normal 60 17 10" xfId="39865" xr:uid="{00000000-0005-0000-0000-0000B99B0000}"/>
    <cellStyle name="Normal 60 17 2" xfId="39866" xr:uid="{00000000-0005-0000-0000-0000BA9B0000}"/>
    <cellStyle name="Normal 60 17 3" xfId="39867" xr:uid="{00000000-0005-0000-0000-0000BB9B0000}"/>
    <cellStyle name="Normal 60 17 4" xfId="39868" xr:uid="{00000000-0005-0000-0000-0000BC9B0000}"/>
    <cellStyle name="Normal 60 17 5" xfId="39869" xr:uid="{00000000-0005-0000-0000-0000BD9B0000}"/>
    <cellStyle name="Normal 60 17 6" xfId="39870" xr:uid="{00000000-0005-0000-0000-0000BE9B0000}"/>
    <cellStyle name="Normal 60 17 7" xfId="39871" xr:uid="{00000000-0005-0000-0000-0000BF9B0000}"/>
    <cellStyle name="Normal 60 17 8" xfId="39872" xr:uid="{00000000-0005-0000-0000-0000C09B0000}"/>
    <cellStyle name="Normal 60 17 9" xfId="39873" xr:uid="{00000000-0005-0000-0000-0000C19B0000}"/>
    <cellStyle name="Normal 60 17_Tabla M" xfId="39874" xr:uid="{00000000-0005-0000-0000-0000C29B0000}"/>
    <cellStyle name="Normal 60 18" xfId="39875" xr:uid="{00000000-0005-0000-0000-0000C39B0000}"/>
    <cellStyle name="Normal 60 18 10" xfId="39876" xr:uid="{00000000-0005-0000-0000-0000C49B0000}"/>
    <cellStyle name="Normal 60 18 2" xfId="39877" xr:uid="{00000000-0005-0000-0000-0000C59B0000}"/>
    <cellStyle name="Normal 60 18 3" xfId="39878" xr:uid="{00000000-0005-0000-0000-0000C69B0000}"/>
    <cellStyle name="Normal 60 18 4" xfId="39879" xr:uid="{00000000-0005-0000-0000-0000C79B0000}"/>
    <cellStyle name="Normal 60 18 5" xfId="39880" xr:uid="{00000000-0005-0000-0000-0000C89B0000}"/>
    <cellStyle name="Normal 60 18 6" xfId="39881" xr:uid="{00000000-0005-0000-0000-0000C99B0000}"/>
    <cellStyle name="Normal 60 18 7" xfId="39882" xr:uid="{00000000-0005-0000-0000-0000CA9B0000}"/>
    <cellStyle name="Normal 60 18 8" xfId="39883" xr:uid="{00000000-0005-0000-0000-0000CB9B0000}"/>
    <cellStyle name="Normal 60 18 9" xfId="39884" xr:uid="{00000000-0005-0000-0000-0000CC9B0000}"/>
    <cellStyle name="Normal 60 18_Tabla M" xfId="39885" xr:uid="{00000000-0005-0000-0000-0000CD9B0000}"/>
    <cellStyle name="Normal 60 19" xfId="39886" xr:uid="{00000000-0005-0000-0000-0000CE9B0000}"/>
    <cellStyle name="Normal 60 19 10" xfId="39887" xr:uid="{00000000-0005-0000-0000-0000CF9B0000}"/>
    <cellStyle name="Normal 60 19 2" xfId="39888" xr:uid="{00000000-0005-0000-0000-0000D09B0000}"/>
    <cellStyle name="Normal 60 19 3" xfId="39889" xr:uid="{00000000-0005-0000-0000-0000D19B0000}"/>
    <cellStyle name="Normal 60 19 4" xfId="39890" xr:uid="{00000000-0005-0000-0000-0000D29B0000}"/>
    <cellStyle name="Normal 60 19 5" xfId="39891" xr:uid="{00000000-0005-0000-0000-0000D39B0000}"/>
    <cellStyle name="Normal 60 19 6" xfId="39892" xr:uid="{00000000-0005-0000-0000-0000D49B0000}"/>
    <cellStyle name="Normal 60 19 7" xfId="39893" xr:uid="{00000000-0005-0000-0000-0000D59B0000}"/>
    <cellStyle name="Normal 60 19 8" xfId="39894" xr:uid="{00000000-0005-0000-0000-0000D69B0000}"/>
    <cellStyle name="Normal 60 19 9" xfId="39895" xr:uid="{00000000-0005-0000-0000-0000D79B0000}"/>
    <cellStyle name="Normal 60 19_Tabla M" xfId="39896" xr:uid="{00000000-0005-0000-0000-0000D89B0000}"/>
    <cellStyle name="Normal 60 2" xfId="10715" xr:uid="{00000000-0005-0000-0000-0000DB290000}"/>
    <cellStyle name="Normal 60 2 10" xfId="39897" xr:uid="{00000000-0005-0000-0000-0000D99B0000}"/>
    <cellStyle name="Normal 60 2 11" xfId="49691" xr:uid="{00000000-0005-0000-0000-00001BC20000}"/>
    <cellStyle name="Normal 60 2 12" xfId="50075" xr:uid="{00000000-0005-0000-0000-00009BC30000}"/>
    <cellStyle name="Normal 60 2 2" xfId="13282" xr:uid="{00000000-0005-0000-0000-0000E2330000}"/>
    <cellStyle name="Normal 60 2 2 2" xfId="13586" xr:uid="{00000000-0005-0000-0000-000012350000}"/>
    <cellStyle name="Normal 60 2 2 3" xfId="49788" xr:uid="{00000000-0005-0000-0000-00007CC20000}"/>
    <cellStyle name="Normal 60 2 2 4" xfId="50172" xr:uid="{00000000-0005-0000-0000-0000FCC30000}"/>
    <cellStyle name="Normal 60 2 3" xfId="13378" xr:uid="{00000000-0005-0000-0000-000042340000}"/>
    <cellStyle name="Normal 60 2 3 2" xfId="13679" xr:uid="{00000000-0005-0000-0000-00006F350000}"/>
    <cellStyle name="Normal 60 2 3 3" xfId="49881" xr:uid="{00000000-0005-0000-0000-0000D9C20000}"/>
    <cellStyle name="Normal 60 2 3 4" xfId="50265" xr:uid="{00000000-0005-0000-0000-000059C40000}"/>
    <cellStyle name="Normal 60 2 4" xfId="13174" xr:uid="{00000000-0005-0000-0000-000076330000}"/>
    <cellStyle name="Normal 60 2 5" xfId="13493" xr:uid="{00000000-0005-0000-0000-0000B5340000}"/>
    <cellStyle name="Normal 60 2 6" xfId="39898" xr:uid="{00000000-0005-0000-0000-0000DA9B0000}"/>
    <cellStyle name="Normal 60 2 7" xfId="39899" xr:uid="{00000000-0005-0000-0000-0000DB9B0000}"/>
    <cellStyle name="Normal 60 2 8" xfId="39900" xr:uid="{00000000-0005-0000-0000-0000DC9B0000}"/>
    <cellStyle name="Normal 60 2 9" xfId="39901" xr:uid="{00000000-0005-0000-0000-0000DD9B0000}"/>
    <cellStyle name="Normal 60 2_Tabla M" xfId="39902" xr:uid="{00000000-0005-0000-0000-0000DE9B0000}"/>
    <cellStyle name="Normal 60 20" xfId="39903" xr:uid="{00000000-0005-0000-0000-0000DF9B0000}"/>
    <cellStyle name="Normal 60 20 10" xfId="39904" xr:uid="{00000000-0005-0000-0000-0000E09B0000}"/>
    <cellStyle name="Normal 60 20 2" xfId="39905" xr:uid="{00000000-0005-0000-0000-0000E19B0000}"/>
    <cellStyle name="Normal 60 20 3" xfId="39906" xr:uid="{00000000-0005-0000-0000-0000E29B0000}"/>
    <cellStyle name="Normal 60 20 4" xfId="39907" xr:uid="{00000000-0005-0000-0000-0000E39B0000}"/>
    <cellStyle name="Normal 60 20 5" xfId="39908" xr:uid="{00000000-0005-0000-0000-0000E49B0000}"/>
    <cellStyle name="Normal 60 20 6" xfId="39909" xr:uid="{00000000-0005-0000-0000-0000E59B0000}"/>
    <cellStyle name="Normal 60 20 7" xfId="39910" xr:uid="{00000000-0005-0000-0000-0000E69B0000}"/>
    <cellStyle name="Normal 60 20 8" xfId="39911" xr:uid="{00000000-0005-0000-0000-0000E79B0000}"/>
    <cellStyle name="Normal 60 20 9" xfId="39912" xr:uid="{00000000-0005-0000-0000-0000E89B0000}"/>
    <cellStyle name="Normal 60 20_Tabla M" xfId="39913" xr:uid="{00000000-0005-0000-0000-0000E99B0000}"/>
    <cellStyle name="Normal 60 21" xfId="39914" xr:uid="{00000000-0005-0000-0000-0000EA9B0000}"/>
    <cellStyle name="Normal 60 21 10" xfId="39915" xr:uid="{00000000-0005-0000-0000-0000EB9B0000}"/>
    <cellStyle name="Normal 60 21 2" xfId="39916" xr:uid="{00000000-0005-0000-0000-0000EC9B0000}"/>
    <cellStyle name="Normal 60 21 3" xfId="39917" xr:uid="{00000000-0005-0000-0000-0000ED9B0000}"/>
    <cellStyle name="Normal 60 21 4" xfId="39918" xr:uid="{00000000-0005-0000-0000-0000EE9B0000}"/>
    <cellStyle name="Normal 60 21 5" xfId="39919" xr:uid="{00000000-0005-0000-0000-0000EF9B0000}"/>
    <cellStyle name="Normal 60 21 6" xfId="39920" xr:uid="{00000000-0005-0000-0000-0000F09B0000}"/>
    <cellStyle name="Normal 60 21 7" xfId="39921" xr:uid="{00000000-0005-0000-0000-0000F19B0000}"/>
    <cellStyle name="Normal 60 21 8" xfId="39922" xr:uid="{00000000-0005-0000-0000-0000F29B0000}"/>
    <cellStyle name="Normal 60 21 9" xfId="39923" xr:uid="{00000000-0005-0000-0000-0000F39B0000}"/>
    <cellStyle name="Normal 60 21_Tabla M" xfId="39924" xr:uid="{00000000-0005-0000-0000-0000F49B0000}"/>
    <cellStyle name="Normal 60 22" xfId="39925" xr:uid="{00000000-0005-0000-0000-0000F59B0000}"/>
    <cellStyle name="Normal 60 22 10" xfId="39926" xr:uid="{00000000-0005-0000-0000-0000F69B0000}"/>
    <cellStyle name="Normal 60 22 2" xfId="39927" xr:uid="{00000000-0005-0000-0000-0000F79B0000}"/>
    <cellStyle name="Normal 60 22 3" xfId="39928" xr:uid="{00000000-0005-0000-0000-0000F89B0000}"/>
    <cellStyle name="Normal 60 22 4" xfId="39929" xr:uid="{00000000-0005-0000-0000-0000F99B0000}"/>
    <cellStyle name="Normal 60 22 5" xfId="39930" xr:uid="{00000000-0005-0000-0000-0000FA9B0000}"/>
    <cellStyle name="Normal 60 22 6" xfId="39931" xr:uid="{00000000-0005-0000-0000-0000FB9B0000}"/>
    <cellStyle name="Normal 60 22 7" xfId="39932" xr:uid="{00000000-0005-0000-0000-0000FC9B0000}"/>
    <cellStyle name="Normal 60 22 8" xfId="39933" xr:uid="{00000000-0005-0000-0000-0000FD9B0000}"/>
    <cellStyle name="Normal 60 22 9" xfId="39934" xr:uid="{00000000-0005-0000-0000-0000FE9B0000}"/>
    <cellStyle name="Normal 60 22_Tabla M" xfId="39935" xr:uid="{00000000-0005-0000-0000-0000FF9B0000}"/>
    <cellStyle name="Normal 60 23" xfId="39936" xr:uid="{00000000-0005-0000-0000-0000009C0000}"/>
    <cellStyle name="Normal 60 23 10" xfId="39937" xr:uid="{00000000-0005-0000-0000-0000019C0000}"/>
    <cellStyle name="Normal 60 23 2" xfId="39938" xr:uid="{00000000-0005-0000-0000-0000029C0000}"/>
    <cellStyle name="Normal 60 23 3" xfId="39939" xr:uid="{00000000-0005-0000-0000-0000039C0000}"/>
    <cellStyle name="Normal 60 23 4" xfId="39940" xr:uid="{00000000-0005-0000-0000-0000049C0000}"/>
    <cellStyle name="Normal 60 23 5" xfId="39941" xr:uid="{00000000-0005-0000-0000-0000059C0000}"/>
    <cellStyle name="Normal 60 23 6" xfId="39942" xr:uid="{00000000-0005-0000-0000-0000069C0000}"/>
    <cellStyle name="Normal 60 23 7" xfId="39943" xr:uid="{00000000-0005-0000-0000-0000079C0000}"/>
    <cellStyle name="Normal 60 23 8" xfId="39944" xr:uid="{00000000-0005-0000-0000-0000089C0000}"/>
    <cellStyle name="Normal 60 23 9" xfId="39945" xr:uid="{00000000-0005-0000-0000-0000099C0000}"/>
    <cellStyle name="Normal 60 23_Tabla M" xfId="39946" xr:uid="{00000000-0005-0000-0000-00000A9C0000}"/>
    <cellStyle name="Normal 60 24" xfId="39947" xr:uid="{00000000-0005-0000-0000-00000B9C0000}"/>
    <cellStyle name="Normal 60 24 10" xfId="39948" xr:uid="{00000000-0005-0000-0000-00000C9C0000}"/>
    <cellStyle name="Normal 60 24 2" xfId="39949" xr:uid="{00000000-0005-0000-0000-00000D9C0000}"/>
    <cellStyle name="Normal 60 24 3" xfId="39950" xr:uid="{00000000-0005-0000-0000-00000E9C0000}"/>
    <cellStyle name="Normal 60 24 4" xfId="39951" xr:uid="{00000000-0005-0000-0000-00000F9C0000}"/>
    <cellStyle name="Normal 60 24 5" xfId="39952" xr:uid="{00000000-0005-0000-0000-0000109C0000}"/>
    <cellStyle name="Normal 60 24 6" xfId="39953" xr:uid="{00000000-0005-0000-0000-0000119C0000}"/>
    <cellStyle name="Normal 60 24 7" xfId="39954" xr:uid="{00000000-0005-0000-0000-0000129C0000}"/>
    <cellStyle name="Normal 60 24 8" xfId="39955" xr:uid="{00000000-0005-0000-0000-0000139C0000}"/>
    <cellStyle name="Normal 60 24 9" xfId="39956" xr:uid="{00000000-0005-0000-0000-0000149C0000}"/>
    <cellStyle name="Normal 60 24_Tabla M" xfId="39957" xr:uid="{00000000-0005-0000-0000-0000159C0000}"/>
    <cellStyle name="Normal 60 25" xfId="39958" xr:uid="{00000000-0005-0000-0000-0000169C0000}"/>
    <cellStyle name="Normal 60 25 10" xfId="39959" xr:uid="{00000000-0005-0000-0000-0000179C0000}"/>
    <cellStyle name="Normal 60 25 2" xfId="39960" xr:uid="{00000000-0005-0000-0000-0000189C0000}"/>
    <cellStyle name="Normal 60 25 3" xfId="39961" xr:uid="{00000000-0005-0000-0000-0000199C0000}"/>
    <cellStyle name="Normal 60 25 4" xfId="39962" xr:uid="{00000000-0005-0000-0000-00001A9C0000}"/>
    <cellStyle name="Normal 60 25 5" xfId="39963" xr:uid="{00000000-0005-0000-0000-00001B9C0000}"/>
    <cellStyle name="Normal 60 25 6" xfId="39964" xr:uid="{00000000-0005-0000-0000-00001C9C0000}"/>
    <cellStyle name="Normal 60 25 7" xfId="39965" xr:uid="{00000000-0005-0000-0000-00001D9C0000}"/>
    <cellStyle name="Normal 60 25 8" xfId="39966" xr:uid="{00000000-0005-0000-0000-00001E9C0000}"/>
    <cellStyle name="Normal 60 25 9" xfId="39967" xr:uid="{00000000-0005-0000-0000-00001F9C0000}"/>
    <cellStyle name="Normal 60 25_Tabla M" xfId="39968" xr:uid="{00000000-0005-0000-0000-0000209C0000}"/>
    <cellStyle name="Normal 60 26" xfId="39969" xr:uid="{00000000-0005-0000-0000-0000219C0000}"/>
    <cellStyle name="Normal 60 26 10" xfId="39970" xr:uid="{00000000-0005-0000-0000-0000229C0000}"/>
    <cellStyle name="Normal 60 26 2" xfId="39971" xr:uid="{00000000-0005-0000-0000-0000239C0000}"/>
    <cellStyle name="Normal 60 26 3" xfId="39972" xr:uid="{00000000-0005-0000-0000-0000249C0000}"/>
    <cellStyle name="Normal 60 26 4" xfId="39973" xr:uid="{00000000-0005-0000-0000-0000259C0000}"/>
    <cellStyle name="Normal 60 26 5" xfId="39974" xr:uid="{00000000-0005-0000-0000-0000269C0000}"/>
    <cellStyle name="Normal 60 26 6" xfId="39975" xr:uid="{00000000-0005-0000-0000-0000279C0000}"/>
    <cellStyle name="Normal 60 26 7" xfId="39976" xr:uid="{00000000-0005-0000-0000-0000289C0000}"/>
    <cellStyle name="Normal 60 26 8" xfId="39977" xr:uid="{00000000-0005-0000-0000-0000299C0000}"/>
    <cellStyle name="Normal 60 26 9" xfId="39978" xr:uid="{00000000-0005-0000-0000-00002A9C0000}"/>
    <cellStyle name="Normal 60 26_Tabla M" xfId="39979" xr:uid="{00000000-0005-0000-0000-00002B9C0000}"/>
    <cellStyle name="Normal 60 27" xfId="39980" xr:uid="{00000000-0005-0000-0000-00002C9C0000}"/>
    <cellStyle name="Normal 60 27 10" xfId="39981" xr:uid="{00000000-0005-0000-0000-00002D9C0000}"/>
    <cellStyle name="Normal 60 27 2" xfId="39982" xr:uid="{00000000-0005-0000-0000-00002E9C0000}"/>
    <cellStyle name="Normal 60 27 3" xfId="39983" xr:uid="{00000000-0005-0000-0000-00002F9C0000}"/>
    <cellStyle name="Normal 60 27 4" xfId="39984" xr:uid="{00000000-0005-0000-0000-0000309C0000}"/>
    <cellStyle name="Normal 60 27 5" xfId="39985" xr:uid="{00000000-0005-0000-0000-0000319C0000}"/>
    <cellStyle name="Normal 60 27 6" xfId="39986" xr:uid="{00000000-0005-0000-0000-0000329C0000}"/>
    <cellStyle name="Normal 60 27 7" xfId="39987" xr:uid="{00000000-0005-0000-0000-0000339C0000}"/>
    <cellStyle name="Normal 60 27 8" xfId="39988" xr:uid="{00000000-0005-0000-0000-0000349C0000}"/>
    <cellStyle name="Normal 60 27 9" xfId="39989" xr:uid="{00000000-0005-0000-0000-0000359C0000}"/>
    <cellStyle name="Normal 60 27_Tabla M" xfId="39990" xr:uid="{00000000-0005-0000-0000-0000369C0000}"/>
    <cellStyle name="Normal 60 28" xfId="39991" xr:uid="{00000000-0005-0000-0000-0000379C0000}"/>
    <cellStyle name="Normal 60 28 10" xfId="39992" xr:uid="{00000000-0005-0000-0000-0000389C0000}"/>
    <cellStyle name="Normal 60 28 2" xfId="39993" xr:uid="{00000000-0005-0000-0000-0000399C0000}"/>
    <cellStyle name="Normal 60 28 3" xfId="39994" xr:uid="{00000000-0005-0000-0000-00003A9C0000}"/>
    <cellStyle name="Normal 60 28 4" xfId="39995" xr:uid="{00000000-0005-0000-0000-00003B9C0000}"/>
    <cellStyle name="Normal 60 28 5" xfId="39996" xr:uid="{00000000-0005-0000-0000-00003C9C0000}"/>
    <cellStyle name="Normal 60 28 6" xfId="39997" xr:uid="{00000000-0005-0000-0000-00003D9C0000}"/>
    <cellStyle name="Normal 60 28 7" xfId="39998" xr:uid="{00000000-0005-0000-0000-00003E9C0000}"/>
    <cellStyle name="Normal 60 28 8" xfId="39999" xr:uid="{00000000-0005-0000-0000-00003F9C0000}"/>
    <cellStyle name="Normal 60 28 9" xfId="40000" xr:uid="{00000000-0005-0000-0000-0000409C0000}"/>
    <cellStyle name="Normal 60 28_Tabla M" xfId="40001" xr:uid="{00000000-0005-0000-0000-0000419C0000}"/>
    <cellStyle name="Normal 60 29" xfId="40002" xr:uid="{00000000-0005-0000-0000-0000429C0000}"/>
    <cellStyle name="Normal 60 29 10" xfId="40003" xr:uid="{00000000-0005-0000-0000-0000439C0000}"/>
    <cellStyle name="Normal 60 29 2" xfId="40004" xr:uid="{00000000-0005-0000-0000-0000449C0000}"/>
    <cellStyle name="Normal 60 29 3" xfId="40005" xr:uid="{00000000-0005-0000-0000-0000459C0000}"/>
    <cellStyle name="Normal 60 29 4" xfId="40006" xr:uid="{00000000-0005-0000-0000-0000469C0000}"/>
    <cellStyle name="Normal 60 29 5" xfId="40007" xr:uid="{00000000-0005-0000-0000-0000479C0000}"/>
    <cellStyle name="Normal 60 29 6" xfId="40008" xr:uid="{00000000-0005-0000-0000-0000489C0000}"/>
    <cellStyle name="Normal 60 29 7" xfId="40009" xr:uid="{00000000-0005-0000-0000-0000499C0000}"/>
    <cellStyle name="Normal 60 29 8" xfId="40010" xr:uid="{00000000-0005-0000-0000-00004A9C0000}"/>
    <cellStyle name="Normal 60 29 9" xfId="40011" xr:uid="{00000000-0005-0000-0000-00004B9C0000}"/>
    <cellStyle name="Normal 60 29_Tabla M" xfId="40012" xr:uid="{00000000-0005-0000-0000-00004C9C0000}"/>
    <cellStyle name="Normal 60 3" xfId="10716" xr:uid="{00000000-0005-0000-0000-0000DC290000}"/>
    <cellStyle name="Normal 60 3 10" xfId="40013" xr:uid="{00000000-0005-0000-0000-00004D9C0000}"/>
    <cellStyle name="Normal 60 3 11" xfId="49725" xr:uid="{00000000-0005-0000-0000-00003DC20000}"/>
    <cellStyle name="Normal 60 3 12" xfId="50109" xr:uid="{00000000-0005-0000-0000-0000BDC30000}"/>
    <cellStyle name="Normal 60 3 2" xfId="13313" xr:uid="{00000000-0005-0000-0000-000001340000}"/>
    <cellStyle name="Normal 60 3 2 2" xfId="13617" xr:uid="{00000000-0005-0000-0000-000031350000}"/>
    <cellStyle name="Normal 60 3 2 3" xfId="49819" xr:uid="{00000000-0005-0000-0000-00009BC20000}"/>
    <cellStyle name="Normal 60 3 2 4" xfId="50203" xr:uid="{00000000-0005-0000-0000-00001BC40000}"/>
    <cellStyle name="Normal 60 3 3" xfId="13409" xr:uid="{00000000-0005-0000-0000-000061340000}"/>
    <cellStyle name="Normal 60 3 3 2" xfId="13710" xr:uid="{00000000-0005-0000-0000-00008E350000}"/>
    <cellStyle name="Normal 60 3 3 3" xfId="49912" xr:uid="{00000000-0005-0000-0000-0000F8C20000}"/>
    <cellStyle name="Normal 60 3 3 4" xfId="50296" xr:uid="{00000000-0005-0000-0000-000078C40000}"/>
    <cellStyle name="Normal 60 3 4" xfId="13213" xr:uid="{00000000-0005-0000-0000-00009D330000}"/>
    <cellStyle name="Normal 60 3 5" xfId="13524" xr:uid="{00000000-0005-0000-0000-0000D4340000}"/>
    <cellStyle name="Normal 60 3 6" xfId="40014" xr:uid="{00000000-0005-0000-0000-00004E9C0000}"/>
    <cellStyle name="Normal 60 3 7" xfId="40015" xr:uid="{00000000-0005-0000-0000-00004F9C0000}"/>
    <cellStyle name="Normal 60 3 8" xfId="40016" xr:uid="{00000000-0005-0000-0000-0000509C0000}"/>
    <cellStyle name="Normal 60 3 9" xfId="40017" xr:uid="{00000000-0005-0000-0000-0000519C0000}"/>
    <cellStyle name="Normal 60 3_Tabla M" xfId="40018" xr:uid="{00000000-0005-0000-0000-0000529C0000}"/>
    <cellStyle name="Normal 60 30" xfId="40019" xr:uid="{00000000-0005-0000-0000-0000539C0000}"/>
    <cellStyle name="Normal 60 30 10" xfId="40020" xr:uid="{00000000-0005-0000-0000-0000549C0000}"/>
    <cellStyle name="Normal 60 30 2" xfId="40021" xr:uid="{00000000-0005-0000-0000-0000559C0000}"/>
    <cellStyle name="Normal 60 30 3" xfId="40022" xr:uid="{00000000-0005-0000-0000-0000569C0000}"/>
    <cellStyle name="Normal 60 30 4" xfId="40023" xr:uid="{00000000-0005-0000-0000-0000579C0000}"/>
    <cellStyle name="Normal 60 30 5" xfId="40024" xr:uid="{00000000-0005-0000-0000-0000589C0000}"/>
    <cellStyle name="Normal 60 30 6" xfId="40025" xr:uid="{00000000-0005-0000-0000-0000599C0000}"/>
    <cellStyle name="Normal 60 30 7" xfId="40026" xr:uid="{00000000-0005-0000-0000-00005A9C0000}"/>
    <cellStyle name="Normal 60 30 8" xfId="40027" xr:uid="{00000000-0005-0000-0000-00005B9C0000}"/>
    <cellStyle name="Normal 60 30 9" xfId="40028" xr:uid="{00000000-0005-0000-0000-00005C9C0000}"/>
    <cellStyle name="Normal 60 30_Tabla M" xfId="40029" xr:uid="{00000000-0005-0000-0000-00005D9C0000}"/>
    <cellStyle name="Normal 60 31" xfId="40030" xr:uid="{00000000-0005-0000-0000-00005E9C0000}"/>
    <cellStyle name="Normal 60 31 10" xfId="40031" xr:uid="{00000000-0005-0000-0000-00005F9C0000}"/>
    <cellStyle name="Normal 60 31 2" xfId="40032" xr:uid="{00000000-0005-0000-0000-0000609C0000}"/>
    <cellStyle name="Normal 60 31 3" xfId="40033" xr:uid="{00000000-0005-0000-0000-0000619C0000}"/>
    <cellStyle name="Normal 60 31 4" xfId="40034" xr:uid="{00000000-0005-0000-0000-0000629C0000}"/>
    <cellStyle name="Normal 60 31 5" xfId="40035" xr:uid="{00000000-0005-0000-0000-0000639C0000}"/>
    <cellStyle name="Normal 60 31 6" xfId="40036" xr:uid="{00000000-0005-0000-0000-0000649C0000}"/>
    <cellStyle name="Normal 60 31 7" xfId="40037" xr:uid="{00000000-0005-0000-0000-0000659C0000}"/>
    <cellStyle name="Normal 60 31 8" xfId="40038" xr:uid="{00000000-0005-0000-0000-0000669C0000}"/>
    <cellStyle name="Normal 60 31 9" xfId="40039" xr:uid="{00000000-0005-0000-0000-0000679C0000}"/>
    <cellStyle name="Normal 60 31_Tabla M" xfId="40040" xr:uid="{00000000-0005-0000-0000-0000689C0000}"/>
    <cellStyle name="Normal 60 32" xfId="40041" xr:uid="{00000000-0005-0000-0000-0000699C0000}"/>
    <cellStyle name="Normal 60 32 10" xfId="40042" xr:uid="{00000000-0005-0000-0000-00006A9C0000}"/>
    <cellStyle name="Normal 60 32 2" xfId="40043" xr:uid="{00000000-0005-0000-0000-00006B9C0000}"/>
    <cellStyle name="Normal 60 32 3" xfId="40044" xr:uid="{00000000-0005-0000-0000-00006C9C0000}"/>
    <cellStyle name="Normal 60 32 4" xfId="40045" xr:uid="{00000000-0005-0000-0000-00006D9C0000}"/>
    <cellStyle name="Normal 60 32 5" xfId="40046" xr:uid="{00000000-0005-0000-0000-00006E9C0000}"/>
    <cellStyle name="Normal 60 32 6" xfId="40047" xr:uid="{00000000-0005-0000-0000-00006F9C0000}"/>
    <cellStyle name="Normal 60 32 7" xfId="40048" xr:uid="{00000000-0005-0000-0000-0000709C0000}"/>
    <cellStyle name="Normal 60 32 8" xfId="40049" xr:uid="{00000000-0005-0000-0000-0000719C0000}"/>
    <cellStyle name="Normal 60 32 9" xfId="40050" xr:uid="{00000000-0005-0000-0000-0000729C0000}"/>
    <cellStyle name="Normal 60 32_Tabla M" xfId="40051" xr:uid="{00000000-0005-0000-0000-0000739C0000}"/>
    <cellStyle name="Normal 60 33" xfId="40052" xr:uid="{00000000-0005-0000-0000-0000749C0000}"/>
    <cellStyle name="Normal 60 33 10" xfId="40053" xr:uid="{00000000-0005-0000-0000-0000759C0000}"/>
    <cellStyle name="Normal 60 33 2" xfId="40054" xr:uid="{00000000-0005-0000-0000-0000769C0000}"/>
    <cellStyle name="Normal 60 33 3" xfId="40055" xr:uid="{00000000-0005-0000-0000-0000779C0000}"/>
    <cellStyle name="Normal 60 33 4" xfId="40056" xr:uid="{00000000-0005-0000-0000-0000789C0000}"/>
    <cellStyle name="Normal 60 33 5" xfId="40057" xr:uid="{00000000-0005-0000-0000-0000799C0000}"/>
    <cellStyle name="Normal 60 33 6" xfId="40058" xr:uid="{00000000-0005-0000-0000-00007A9C0000}"/>
    <cellStyle name="Normal 60 33 7" xfId="40059" xr:uid="{00000000-0005-0000-0000-00007B9C0000}"/>
    <cellStyle name="Normal 60 33 8" xfId="40060" xr:uid="{00000000-0005-0000-0000-00007C9C0000}"/>
    <cellStyle name="Normal 60 33 9" xfId="40061" xr:uid="{00000000-0005-0000-0000-00007D9C0000}"/>
    <cellStyle name="Normal 60 33_Tabla M" xfId="40062" xr:uid="{00000000-0005-0000-0000-00007E9C0000}"/>
    <cellStyle name="Normal 60 34" xfId="40063" xr:uid="{00000000-0005-0000-0000-00007F9C0000}"/>
    <cellStyle name="Normal 60 34 10" xfId="40064" xr:uid="{00000000-0005-0000-0000-0000809C0000}"/>
    <cellStyle name="Normal 60 34 2" xfId="40065" xr:uid="{00000000-0005-0000-0000-0000819C0000}"/>
    <cellStyle name="Normal 60 34 3" xfId="40066" xr:uid="{00000000-0005-0000-0000-0000829C0000}"/>
    <cellStyle name="Normal 60 34 4" xfId="40067" xr:uid="{00000000-0005-0000-0000-0000839C0000}"/>
    <cellStyle name="Normal 60 34 5" xfId="40068" xr:uid="{00000000-0005-0000-0000-0000849C0000}"/>
    <cellStyle name="Normal 60 34 6" xfId="40069" xr:uid="{00000000-0005-0000-0000-0000859C0000}"/>
    <cellStyle name="Normal 60 34 7" xfId="40070" xr:uid="{00000000-0005-0000-0000-0000869C0000}"/>
    <cellStyle name="Normal 60 34 8" xfId="40071" xr:uid="{00000000-0005-0000-0000-0000879C0000}"/>
    <cellStyle name="Normal 60 34 9" xfId="40072" xr:uid="{00000000-0005-0000-0000-0000889C0000}"/>
    <cellStyle name="Normal 60 34_Tabla M" xfId="40073" xr:uid="{00000000-0005-0000-0000-0000899C0000}"/>
    <cellStyle name="Normal 60 35" xfId="40074" xr:uid="{00000000-0005-0000-0000-00008A9C0000}"/>
    <cellStyle name="Normal 60 35 10" xfId="40075" xr:uid="{00000000-0005-0000-0000-00008B9C0000}"/>
    <cellStyle name="Normal 60 35 2" xfId="40076" xr:uid="{00000000-0005-0000-0000-00008C9C0000}"/>
    <cellStyle name="Normal 60 35 3" xfId="40077" xr:uid="{00000000-0005-0000-0000-00008D9C0000}"/>
    <cellStyle name="Normal 60 35 4" xfId="40078" xr:uid="{00000000-0005-0000-0000-00008E9C0000}"/>
    <cellStyle name="Normal 60 35 5" xfId="40079" xr:uid="{00000000-0005-0000-0000-00008F9C0000}"/>
    <cellStyle name="Normal 60 35 6" xfId="40080" xr:uid="{00000000-0005-0000-0000-0000909C0000}"/>
    <cellStyle name="Normal 60 35 7" xfId="40081" xr:uid="{00000000-0005-0000-0000-0000919C0000}"/>
    <cellStyle name="Normal 60 35 8" xfId="40082" xr:uid="{00000000-0005-0000-0000-0000929C0000}"/>
    <cellStyle name="Normal 60 35 9" xfId="40083" xr:uid="{00000000-0005-0000-0000-0000939C0000}"/>
    <cellStyle name="Normal 60 35_Tabla M" xfId="40084" xr:uid="{00000000-0005-0000-0000-0000949C0000}"/>
    <cellStyle name="Normal 60 36" xfId="40085" xr:uid="{00000000-0005-0000-0000-0000959C0000}"/>
    <cellStyle name="Normal 60 36 10" xfId="40086" xr:uid="{00000000-0005-0000-0000-0000969C0000}"/>
    <cellStyle name="Normal 60 36 2" xfId="40087" xr:uid="{00000000-0005-0000-0000-0000979C0000}"/>
    <cellStyle name="Normal 60 36 3" xfId="40088" xr:uid="{00000000-0005-0000-0000-0000989C0000}"/>
    <cellStyle name="Normal 60 36 4" xfId="40089" xr:uid="{00000000-0005-0000-0000-0000999C0000}"/>
    <cellStyle name="Normal 60 36 5" xfId="40090" xr:uid="{00000000-0005-0000-0000-00009A9C0000}"/>
    <cellStyle name="Normal 60 36 6" xfId="40091" xr:uid="{00000000-0005-0000-0000-00009B9C0000}"/>
    <cellStyle name="Normal 60 36 7" xfId="40092" xr:uid="{00000000-0005-0000-0000-00009C9C0000}"/>
    <cellStyle name="Normal 60 36 8" xfId="40093" xr:uid="{00000000-0005-0000-0000-00009D9C0000}"/>
    <cellStyle name="Normal 60 36 9" xfId="40094" xr:uid="{00000000-0005-0000-0000-00009E9C0000}"/>
    <cellStyle name="Normal 60 36_Tabla M" xfId="40095" xr:uid="{00000000-0005-0000-0000-00009F9C0000}"/>
    <cellStyle name="Normal 60 37" xfId="40096" xr:uid="{00000000-0005-0000-0000-0000A09C0000}"/>
    <cellStyle name="Normal 60 37 10" xfId="40097" xr:uid="{00000000-0005-0000-0000-0000A19C0000}"/>
    <cellStyle name="Normal 60 37 2" xfId="40098" xr:uid="{00000000-0005-0000-0000-0000A29C0000}"/>
    <cellStyle name="Normal 60 37 3" xfId="40099" xr:uid="{00000000-0005-0000-0000-0000A39C0000}"/>
    <cellStyle name="Normal 60 37 4" xfId="40100" xr:uid="{00000000-0005-0000-0000-0000A49C0000}"/>
    <cellStyle name="Normal 60 37 5" xfId="40101" xr:uid="{00000000-0005-0000-0000-0000A59C0000}"/>
    <cellStyle name="Normal 60 37 6" xfId="40102" xr:uid="{00000000-0005-0000-0000-0000A69C0000}"/>
    <cellStyle name="Normal 60 37 7" xfId="40103" xr:uid="{00000000-0005-0000-0000-0000A79C0000}"/>
    <cellStyle name="Normal 60 37 8" xfId="40104" xr:uid="{00000000-0005-0000-0000-0000A89C0000}"/>
    <cellStyle name="Normal 60 37 9" xfId="40105" xr:uid="{00000000-0005-0000-0000-0000A99C0000}"/>
    <cellStyle name="Normal 60 37_Tabla M" xfId="40106" xr:uid="{00000000-0005-0000-0000-0000AA9C0000}"/>
    <cellStyle name="Normal 60 38" xfId="40107" xr:uid="{00000000-0005-0000-0000-0000AB9C0000}"/>
    <cellStyle name="Normal 60 38 10" xfId="40108" xr:uid="{00000000-0005-0000-0000-0000AC9C0000}"/>
    <cellStyle name="Normal 60 38 2" xfId="40109" xr:uid="{00000000-0005-0000-0000-0000AD9C0000}"/>
    <cellStyle name="Normal 60 38 3" xfId="40110" xr:uid="{00000000-0005-0000-0000-0000AE9C0000}"/>
    <cellStyle name="Normal 60 38 4" xfId="40111" xr:uid="{00000000-0005-0000-0000-0000AF9C0000}"/>
    <cellStyle name="Normal 60 38 5" xfId="40112" xr:uid="{00000000-0005-0000-0000-0000B09C0000}"/>
    <cellStyle name="Normal 60 38 6" xfId="40113" xr:uid="{00000000-0005-0000-0000-0000B19C0000}"/>
    <cellStyle name="Normal 60 38 7" xfId="40114" xr:uid="{00000000-0005-0000-0000-0000B29C0000}"/>
    <cellStyle name="Normal 60 38 8" xfId="40115" xr:uid="{00000000-0005-0000-0000-0000B39C0000}"/>
    <cellStyle name="Normal 60 38 9" xfId="40116" xr:uid="{00000000-0005-0000-0000-0000B49C0000}"/>
    <cellStyle name="Normal 60 38_Tabla M" xfId="40117" xr:uid="{00000000-0005-0000-0000-0000B59C0000}"/>
    <cellStyle name="Normal 60 39" xfId="40118" xr:uid="{00000000-0005-0000-0000-0000B69C0000}"/>
    <cellStyle name="Normal 60 39 10" xfId="40119" xr:uid="{00000000-0005-0000-0000-0000B79C0000}"/>
    <cellStyle name="Normal 60 39 2" xfId="40120" xr:uid="{00000000-0005-0000-0000-0000B89C0000}"/>
    <cellStyle name="Normal 60 39 3" xfId="40121" xr:uid="{00000000-0005-0000-0000-0000B99C0000}"/>
    <cellStyle name="Normal 60 39 4" xfId="40122" xr:uid="{00000000-0005-0000-0000-0000BA9C0000}"/>
    <cellStyle name="Normal 60 39 5" xfId="40123" xr:uid="{00000000-0005-0000-0000-0000BB9C0000}"/>
    <cellStyle name="Normal 60 39 6" xfId="40124" xr:uid="{00000000-0005-0000-0000-0000BC9C0000}"/>
    <cellStyle name="Normal 60 39 7" xfId="40125" xr:uid="{00000000-0005-0000-0000-0000BD9C0000}"/>
    <cellStyle name="Normal 60 39 8" xfId="40126" xr:uid="{00000000-0005-0000-0000-0000BE9C0000}"/>
    <cellStyle name="Normal 60 39 9" xfId="40127" xr:uid="{00000000-0005-0000-0000-0000BF9C0000}"/>
    <cellStyle name="Normal 60 39_Tabla M" xfId="40128" xr:uid="{00000000-0005-0000-0000-0000C09C0000}"/>
    <cellStyle name="Normal 60 4" xfId="13251" xr:uid="{00000000-0005-0000-0000-0000C3330000}"/>
    <cellStyle name="Normal 60 4 10" xfId="40129" xr:uid="{00000000-0005-0000-0000-0000C19C0000}"/>
    <cellStyle name="Normal 60 4 11" xfId="49757" xr:uid="{00000000-0005-0000-0000-00005DC20000}"/>
    <cellStyle name="Normal 60 4 12" xfId="50141" xr:uid="{00000000-0005-0000-0000-0000DDC30000}"/>
    <cellStyle name="Normal 60 4 2" xfId="13555" xr:uid="{00000000-0005-0000-0000-0000F3340000}"/>
    <cellStyle name="Normal 60 4 3" xfId="40130" xr:uid="{00000000-0005-0000-0000-0000C29C0000}"/>
    <cellStyle name="Normal 60 4 4" xfId="40131" xr:uid="{00000000-0005-0000-0000-0000C39C0000}"/>
    <cellStyle name="Normal 60 4 5" xfId="40132" xr:uid="{00000000-0005-0000-0000-0000C49C0000}"/>
    <cellStyle name="Normal 60 4 6" xfId="40133" xr:uid="{00000000-0005-0000-0000-0000C59C0000}"/>
    <cellStyle name="Normal 60 4 7" xfId="40134" xr:uid="{00000000-0005-0000-0000-0000C69C0000}"/>
    <cellStyle name="Normal 60 4 8" xfId="40135" xr:uid="{00000000-0005-0000-0000-0000C79C0000}"/>
    <cellStyle name="Normal 60 4 9" xfId="40136" xr:uid="{00000000-0005-0000-0000-0000C89C0000}"/>
    <cellStyle name="Normal 60 4_Tabla M" xfId="40137" xr:uid="{00000000-0005-0000-0000-0000C99C0000}"/>
    <cellStyle name="Normal 60 40" xfId="40138" xr:uid="{00000000-0005-0000-0000-0000CA9C0000}"/>
    <cellStyle name="Normal 60 40 10" xfId="40139" xr:uid="{00000000-0005-0000-0000-0000CB9C0000}"/>
    <cellStyle name="Normal 60 40 2" xfId="40140" xr:uid="{00000000-0005-0000-0000-0000CC9C0000}"/>
    <cellStyle name="Normal 60 40 3" xfId="40141" xr:uid="{00000000-0005-0000-0000-0000CD9C0000}"/>
    <cellStyle name="Normal 60 40 4" xfId="40142" xr:uid="{00000000-0005-0000-0000-0000CE9C0000}"/>
    <cellStyle name="Normal 60 40 5" xfId="40143" xr:uid="{00000000-0005-0000-0000-0000CF9C0000}"/>
    <cellStyle name="Normal 60 40 6" xfId="40144" xr:uid="{00000000-0005-0000-0000-0000D09C0000}"/>
    <cellStyle name="Normal 60 40 7" xfId="40145" xr:uid="{00000000-0005-0000-0000-0000D19C0000}"/>
    <cellStyle name="Normal 60 40 8" xfId="40146" xr:uid="{00000000-0005-0000-0000-0000D29C0000}"/>
    <cellStyle name="Normal 60 40 9" xfId="40147" xr:uid="{00000000-0005-0000-0000-0000D39C0000}"/>
    <cellStyle name="Normal 60 40_Tabla M" xfId="40148" xr:uid="{00000000-0005-0000-0000-0000D49C0000}"/>
    <cellStyle name="Normal 60 41" xfId="40149" xr:uid="{00000000-0005-0000-0000-0000D59C0000}"/>
    <cellStyle name="Normal 60 41 10" xfId="40150" xr:uid="{00000000-0005-0000-0000-0000D69C0000}"/>
    <cellStyle name="Normal 60 41 2" xfId="40151" xr:uid="{00000000-0005-0000-0000-0000D79C0000}"/>
    <cellStyle name="Normal 60 41 3" xfId="40152" xr:uid="{00000000-0005-0000-0000-0000D89C0000}"/>
    <cellStyle name="Normal 60 41 4" xfId="40153" xr:uid="{00000000-0005-0000-0000-0000D99C0000}"/>
    <cellStyle name="Normal 60 41 5" xfId="40154" xr:uid="{00000000-0005-0000-0000-0000DA9C0000}"/>
    <cellStyle name="Normal 60 41 6" xfId="40155" xr:uid="{00000000-0005-0000-0000-0000DB9C0000}"/>
    <cellStyle name="Normal 60 41 7" xfId="40156" xr:uid="{00000000-0005-0000-0000-0000DC9C0000}"/>
    <cellStyle name="Normal 60 41 8" xfId="40157" xr:uid="{00000000-0005-0000-0000-0000DD9C0000}"/>
    <cellStyle name="Normal 60 41 9" xfId="40158" xr:uid="{00000000-0005-0000-0000-0000DE9C0000}"/>
    <cellStyle name="Normal 60 41_Tabla M" xfId="40159" xr:uid="{00000000-0005-0000-0000-0000DF9C0000}"/>
    <cellStyle name="Normal 60 42" xfId="40160" xr:uid="{00000000-0005-0000-0000-0000E09C0000}"/>
    <cellStyle name="Normal 60 42 10" xfId="40161" xr:uid="{00000000-0005-0000-0000-0000E19C0000}"/>
    <cellStyle name="Normal 60 42 2" xfId="40162" xr:uid="{00000000-0005-0000-0000-0000E29C0000}"/>
    <cellStyle name="Normal 60 42 3" xfId="40163" xr:uid="{00000000-0005-0000-0000-0000E39C0000}"/>
    <cellStyle name="Normal 60 42 4" xfId="40164" xr:uid="{00000000-0005-0000-0000-0000E49C0000}"/>
    <cellStyle name="Normal 60 42 5" xfId="40165" xr:uid="{00000000-0005-0000-0000-0000E59C0000}"/>
    <cellStyle name="Normal 60 42 6" xfId="40166" xr:uid="{00000000-0005-0000-0000-0000E69C0000}"/>
    <cellStyle name="Normal 60 42 7" xfId="40167" xr:uid="{00000000-0005-0000-0000-0000E79C0000}"/>
    <cellStyle name="Normal 60 42 8" xfId="40168" xr:uid="{00000000-0005-0000-0000-0000E89C0000}"/>
    <cellStyle name="Normal 60 42 9" xfId="40169" xr:uid="{00000000-0005-0000-0000-0000E99C0000}"/>
    <cellStyle name="Normal 60 42_Tabla M" xfId="40170" xr:uid="{00000000-0005-0000-0000-0000EA9C0000}"/>
    <cellStyle name="Normal 60 43" xfId="40171" xr:uid="{00000000-0005-0000-0000-0000EB9C0000}"/>
    <cellStyle name="Normal 60 43 10" xfId="40172" xr:uid="{00000000-0005-0000-0000-0000EC9C0000}"/>
    <cellStyle name="Normal 60 43 2" xfId="40173" xr:uid="{00000000-0005-0000-0000-0000ED9C0000}"/>
    <cellStyle name="Normal 60 43 3" xfId="40174" xr:uid="{00000000-0005-0000-0000-0000EE9C0000}"/>
    <cellStyle name="Normal 60 43 4" xfId="40175" xr:uid="{00000000-0005-0000-0000-0000EF9C0000}"/>
    <cellStyle name="Normal 60 43 5" xfId="40176" xr:uid="{00000000-0005-0000-0000-0000F09C0000}"/>
    <cellStyle name="Normal 60 43 6" xfId="40177" xr:uid="{00000000-0005-0000-0000-0000F19C0000}"/>
    <cellStyle name="Normal 60 43 7" xfId="40178" xr:uid="{00000000-0005-0000-0000-0000F29C0000}"/>
    <cellStyle name="Normal 60 43 8" xfId="40179" xr:uid="{00000000-0005-0000-0000-0000F39C0000}"/>
    <cellStyle name="Normal 60 43 9" xfId="40180" xr:uid="{00000000-0005-0000-0000-0000F49C0000}"/>
    <cellStyle name="Normal 60 43_Tabla M" xfId="40181" xr:uid="{00000000-0005-0000-0000-0000F59C0000}"/>
    <cellStyle name="Normal 60 44" xfId="40182" xr:uid="{00000000-0005-0000-0000-0000F69C0000}"/>
    <cellStyle name="Normal 60 44 10" xfId="40183" xr:uid="{00000000-0005-0000-0000-0000F79C0000}"/>
    <cellStyle name="Normal 60 44 2" xfId="40184" xr:uid="{00000000-0005-0000-0000-0000F89C0000}"/>
    <cellStyle name="Normal 60 44 3" xfId="40185" xr:uid="{00000000-0005-0000-0000-0000F99C0000}"/>
    <cellStyle name="Normal 60 44 4" xfId="40186" xr:uid="{00000000-0005-0000-0000-0000FA9C0000}"/>
    <cellStyle name="Normal 60 44 5" xfId="40187" xr:uid="{00000000-0005-0000-0000-0000FB9C0000}"/>
    <cellStyle name="Normal 60 44 6" xfId="40188" xr:uid="{00000000-0005-0000-0000-0000FC9C0000}"/>
    <cellStyle name="Normal 60 44 7" xfId="40189" xr:uid="{00000000-0005-0000-0000-0000FD9C0000}"/>
    <cellStyle name="Normal 60 44 8" xfId="40190" xr:uid="{00000000-0005-0000-0000-0000FE9C0000}"/>
    <cellStyle name="Normal 60 44 9" xfId="40191" xr:uid="{00000000-0005-0000-0000-0000FF9C0000}"/>
    <cellStyle name="Normal 60 44_Tabla M" xfId="40192" xr:uid="{00000000-0005-0000-0000-0000009D0000}"/>
    <cellStyle name="Normal 60 45" xfId="40193" xr:uid="{00000000-0005-0000-0000-0000019D0000}"/>
    <cellStyle name="Normal 60 45 10" xfId="40194" xr:uid="{00000000-0005-0000-0000-0000029D0000}"/>
    <cellStyle name="Normal 60 45 2" xfId="40195" xr:uid="{00000000-0005-0000-0000-0000039D0000}"/>
    <cellStyle name="Normal 60 45 3" xfId="40196" xr:uid="{00000000-0005-0000-0000-0000049D0000}"/>
    <cellStyle name="Normal 60 45 4" xfId="40197" xr:uid="{00000000-0005-0000-0000-0000059D0000}"/>
    <cellStyle name="Normal 60 45 5" xfId="40198" xr:uid="{00000000-0005-0000-0000-0000069D0000}"/>
    <cellStyle name="Normal 60 45 6" xfId="40199" xr:uid="{00000000-0005-0000-0000-0000079D0000}"/>
    <cellStyle name="Normal 60 45 7" xfId="40200" xr:uid="{00000000-0005-0000-0000-0000089D0000}"/>
    <cellStyle name="Normal 60 45 8" xfId="40201" xr:uid="{00000000-0005-0000-0000-0000099D0000}"/>
    <cellStyle name="Normal 60 45 9" xfId="40202" xr:uid="{00000000-0005-0000-0000-00000A9D0000}"/>
    <cellStyle name="Normal 60 45_Tabla M" xfId="40203" xr:uid="{00000000-0005-0000-0000-00000B9D0000}"/>
    <cellStyle name="Normal 60 46" xfId="40204" xr:uid="{00000000-0005-0000-0000-00000C9D0000}"/>
    <cellStyle name="Normal 60 46 10" xfId="40205" xr:uid="{00000000-0005-0000-0000-00000D9D0000}"/>
    <cellStyle name="Normal 60 46 2" xfId="40206" xr:uid="{00000000-0005-0000-0000-00000E9D0000}"/>
    <cellStyle name="Normal 60 46 3" xfId="40207" xr:uid="{00000000-0005-0000-0000-00000F9D0000}"/>
    <cellStyle name="Normal 60 46 4" xfId="40208" xr:uid="{00000000-0005-0000-0000-0000109D0000}"/>
    <cellStyle name="Normal 60 46 5" xfId="40209" xr:uid="{00000000-0005-0000-0000-0000119D0000}"/>
    <cellStyle name="Normal 60 46 6" xfId="40210" xr:uid="{00000000-0005-0000-0000-0000129D0000}"/>
    <cellStyle name="Normal 60 46 7" xfId="40211" xr:uid="{00000000-0005-0000-0000-0000139D0000}"/>
    <cellStyle name="Normal 60 46 8" xfId="40212" xr:uid="{00000000-0005-0000-0000-0000149D0000}"/>
    <cellStyle name="Normal 60 46 9" xfId="40213" xr:uid="{00000000-0005-0000-0000-0000159D0000}"/>
    <cellStyle name="Normal 60 46_Tabla M" xfId="40214" xr:uid="{00000000-0005-0000-0000-0000169D0000}"/>
    <cellStyle name="Normal 60 47" xfId="40215" xr:uid="{00000000-0005-0000-0000-0000179D0000}"/>
    <cellStyle name="Normal 60 47 10" xfId="40216" xr:uid="{00000000-0005-0000-0000-0000189D0000}"/>
    <cellStyle name="Normal 60 47 2" xfId="40217" xr:uid="{00000000-0005-0000-0000-0000199D0000}"/>
    <cellStyle name="Normal 60 47 3" xfId="40218" xr:uid="{00000000-0005-0000-0000-00001A9D0000}"/>
    <cellStyle name="Normal 60 47 4" xfId="40219" xr:uid="{00000000-0005-0000-0000-00001B9D0000}"/>
    <cellStyle name="Normal 60 47 5" xfId="40220" xr:uid="{00000000-0005-0000-0000-00001C9D0000}"/>
    <cellStyle name="Normal 60 47 6" xfId="40221" xr:uid="{00000000-0005-0000-0000-00001D9D0000}"/>
    <cellStyle name="Normal 60 47 7" xfId="40222" xr:uid="{00000000-0005-0000-0000-00001E9D0000}"/>
    <cellStyle name="Normal 60 47 8" xfId="40223" xr:uid="{00000000-0005-0000-0000-00001F9D0000}"/>
    <cellStyle name="Normal 60 47 9" xfId="40224" xr:uid="{00000000-0005-0000-0000-0000209D0000}"/>
    <cellStyle name="Normal 60 47_Tabla M" xfId="40225" xr:uid="{00000000-0005-0000-0000-0000219D0000}"/>
    <cellStyle name="Normal 60 48" xfId="40226" xr:uid="{00000000-0005-0000-0000-0000229D0000}"/>
    <cellStyle name="Normal 60 48 10" xfId="40227" xr:uid="{00000000-0005-0000-0000-0000239D0000}"/>
    <cellStyle name="Normal 60 48 2" xfId="40228" xr:uid="{00000000-0005-0000-0000-0000249D0000}"/>
    <cellStyle name="Normal 60 48 3" xfId="40229" xr:uid="{00000000-0005-0000-0000-0000259D0000}"/>
    <cellStyle name="Normal 60 48 4" xfId="40230" xr:uid="{00000000-0005-0000-0000-0000269D0000}"/>
    <cellStyle name="Normal 60 48 5" xfId="40231" xr:uid="{00000000-0005-0000-0000-0000279D0000}"/>
    <cellStyle name="Normal 60 48 6" xfId="40232" xr:uid="{00000000-0005-0000-0000-0000289D0000}"/>
    <cellStyle name="Normal 60 48 7" xfId="40233" xr:uid="{00000000-0005-0000-0000-0000299D0000}"/>
    <cellStyle name="Normal 60 48 8" xfId="40234" xr:uid="{00000000-0005-0000-0000-00002A9D0000}"/>
    <cellStyle name="Normal 60 48 9" xfId="40235" xr:uid="{00000000-0005-0000-0000-00002B9D0000}"/>
    <cellStyle name="Normal 60 48_Tabla M" xfId="40236" xr:uid="{00000000-0005-0000-0000-00002C9D0000}"/>
    <cellStyle name="Normal 60 49" xfId="40237" xr:uid="{00000000-0005-0000-0000-00002D9D0000}"/>
    <cellStyle name="Normal 60 49 10" xfId="40238" xr:uid="{00000000-0005-0000-0000-00002E9D0000}"/>
    <cellStyle name="Normal 60 49 2" xfId="40239" xr:uid="{00000000-0005-0000-0000-00002F9D0000}"/>
    <cellStyle name="Normal 60 49 3" xfId="40240" xr:uid="{00000000-0005-0000-0000-0000309D0000}"/>
    <cellStyle name="Normal 60 49 4" xfId="40241" xr:uid="{00000000-0005-0000-0000-0000319D0000}"/>
    <cellStyle name="Normal 60 49 5" xfId="40242" xr:uid="{00000000-0005-0000-0000-0000329D0000}"/>
    <cellStyle name="Normal 60 49 6" xfId="40243" xr:uid="{00000000-0005-0000-0000-0000339D0000}"/>
    <cellStyle name="Normal 60 49 7" xfId="40244" xr:uid="{00000000-0005-0000-0000-0000349D0000}"/>
    <cellStyle name="Normal 60 49 8" xfId="40245" xr:uid="{00000000-0005-0000-0000-0000359D0000}"/>
    <cellStyle name="Normal 60 49 9" xfId="40246" xr:uid="{00000000-0005-0000-0000-0000369D0000}"/>
    <cellStyle name="Normal 60 49_Tabla M" xfId="40247" xr:uid="{00000000-0005-0000-0000-0000379D0000}"/>
    <cellStyle name="Normal 60 5" xfId="13347" xr:uid="{00000000-0005-0000-0000-000023340000}"/>
    <cellStyle name="Normal 60 5 10" xfId="40248" xr:uid="{00000000-0005-0000-0000-0000389D0000}"/>
    <cellStyle name="Normal 60 5 11" xfId="49850" xr:uid="{00000000-0005-0000-0000-0000BAC20000}"/>
    <cellStyle name="Normal 60 5 12" xfId="50234" xr:uid="{00000000-0005-0000-0000-00003AC40000}"/>
    <cellStyle name="Normal 60 5 2" xfId="13648" xr:uid="{00000000-0005-0000-0000-000050350000}"/>
    <cellStyle name="Normal 60 5 3" xfId="40249" xr:uid="{00000000-0005-0000-0000-0000399D0000}"/>
    <cellStyle name="Normal 60 5 4" xfId="40250" xr:uid="{00000000-0005-0000-0000-00003A9D0000}"/>
    <cellStyle name="Normal 60 5 5" xfId="40251" xr:uid="{00000000-0005-0000-0000-00003B9D0000}"/>
    <cellStyle name="Normal 60 5 6" xfId="40252" xr:uid="{00000000-0005-0000-0000-00003C9D0000}"/>
    <cellStyle name="Normal 60 5 7" xfId="40253" xr:uid="{00000000-0005-0000-0000-00003D9D0000}"/>
    <cellStyle name="Normal 60 5 8" xfId="40254" xr:uid="{00000000-0005-0000-0000-00003E9D0000}"/>
    <cellStyle name="Normal 60 5 9" xfId="40255" xr:uid="{00000000-0005-0000-0000-00003F9D0000}"/>
    <cellStyle name="Normal 60 5_Tabla M" xfId="40256" xr:uid="{00000000-0005-0000-0000-0000409D0000}"/>
    <cellStyle name="Normal 60 50" xfId="40257" xr:uid="{00000000-0005-0000-0000-0000419D0000}"/>
    <cellStyle name="Normal 60 50 10" xfId="40258" xr:uid="{00000000-0005-0000-0000-0000429D0000}"/>
    <cellStyle name="Normal 60 50 2" xfId="40259" xr:uid="{00000000-0005-0000-0000-0000439D0000}"/>
    <cellStyle name="Normal 60 50 3" xfId="40260" xr:uid="{00000000-0005-0000-0000-0000449D0000}"/>
    <cellStyle name="Normal 60 50 4" xfId="40261" xr:uid="{00000000-0005-0000-0000-0000459D0000}"/>
    <cellStyle name="Normal 60 50 5" xfId="40262" xr:uid="{00000000-0005-0000-0000-0000469D0000}"/>
    <cellStyle name="Normal 60 50 6" xfId="40263" xr:uid="{00000000-0005-0000-0000-0000479D0000}"/>
    <cellStyle name="Normal 60 50 7" xfId="40264" xr:uid="{00000000-0005-0000-0000-0000489D0000}"/>
    <cellStyle name="Normal 60 50 8" xfId="40265" xr:uid="{00000000-0005-0000-0000-0000499D0000}"/>
    <cellStyle name="Normal 60 50 9" xfId="40266" xr:uid="{00000000-0005-0000-0000-00004A9D0000}"/>
    <cellStyle name="Normal 60 50_Tabla M" xfId="40267" xr:uid="{00000000-0005-0000-0000-00004B9D0000}"/>
    <cellStyle name="Normal 60 51" xfId="40268" xr:uid="{00000000-0005-0000-0000-00004C9D0000}"/>
    <cellStyle name="Normal 60 51 10" xfId="40269" xr:uid="{00000000-0005-0000-0000-00004D9D0000}"/>
    <cellStyle name="Normal 60 51 2" xfId="40270" xr:uid="{00000000-0005-0000-0000-00004E9D0000}"/>
    <cellStyle name="Normal 60 51 3" xfId="40271" xr:uid="{00000000-0005-0000-0000-00004F9D0000}"/>
    <cellStyle name="Normal 60 51 4" xfId="40272" xr:uid="{00000000-0005-0000-0000-0000509D0000}"/>
    <cellStyle name="Normal 60 51 5" xfId="40273" xr:uid="{00000000-0005-0000-0000-0000519D0000}"/>
    <cellStyle name="Normal 60 51 6" xfId="40274" xr:uid="{00000000-0005-0000-0000-0000529D0000}"/>
    <cellStyle name="Normal 60 51 7" xfId="40275" xr:uid="{00000000-0005-0000-0000-0000539D0000}"/>
    <cellStyle name="Normal 60 51 8" xfId="40276" xr:uid="{00000000-0005-0000-0000-0000549D0000}"/>
    <cellStyle name="Normal 60 51 9" xfId="40277" xr:uid="{00000000-0005-0000-0000-0000559D0000}"/>
    <cellStyle name="Normal 60 51_Tabla M" xfId="40278" xr:uid="{00000000-0005-0000-0000-0000569D0000}"/>
    <cellStyle name="Normal 60 52" xfId="49659" xr:uid="{00000000-0005-0000-0000-0000FBC10000}"/>
    <cellStyle name="Normal 60 53" xfId="50027" xr:uid="{00000000-0005-0000-0000-00006BC30000}"/>
    <cellStyle name="Normal 60 54" xfId="49953" xr:uid="{00000000-0005-0000-0000-000021C30000}"/>
    <cellStyle name="Normal 60 55" xfId="50005" xr:uid="{00000000-0005-0000-0000-000055C30000}"/>
    <cellStyle name="Normal 60 56" xfId="50319" xr:uid="{00000000-0005-0000-0000-00008FC40000}"/>
    <cellStyle name="Normal 60 57" xfId="50045" xr:uid="{00000000-0005-0000-0000-00007DC30000}"/>
    <cellStyle name="Normal 60 58" xfId="10714" xr:uid="{00000000-0005-0000-0000-0000DA290000}"/>
    <cellStyle name="Normal 60 6" xfId="12722" xr:uid="{00000000-0005-0000-0000-0000B2310000}"/>
    <cellStyle name="Normal 60 6 10" xfId="40279" xr:uid="{00000000-0005-0000-0000-0000579D0000}"/>
    <cellStyle name="Normal 60 6 2" xfId="40280" xr:uid="{00000000-0005-0000-0000-0000589D0000}"/>
    <cellStyle name="Normal 60 6 3" xfId="40281" xr:uid="{00000000-0005-0000-0000-0000599D0000}"/>
    <cellStyle name="Normal 60 6 4" xfId="40282" xr:uid="{00000000-0005-0000-0000-00005A9D0000}"/>
    <cellStyle name="Normal 60 6 5" xfId="40283" xr:uid="{00000000-0005-0000-0000-00005B9D0000}"/>
    <cellStyle name="Normal 60 6 6" xfId="40284" xr:uid="{00000000-0005-0000-0000-00005C9D0000}"/>
    <cellStyle name="Normal 60 6 7" xfId="40285" xr:uid="{00000000-0005-0000-0000-00005D9D0000}"/>
    <cellStyle name="Normal 60 6 8" xfId="40286" xr:uid="{00000000-0005-0000-0000-00005E9D0000}"/>
    <cellStyle name="Normal 60 6 9" xfId="40287" xr:uid="{00000000-0005-0000-0000-00005F9D0000}"/>
    <cellStyle name="Normal 60 6_Tabla M" xfId="40288" xr:uid="{00000000-0005-0000-0000-0000609D0000}"/>
    <cellStyle name="Normal 60 7" xfId="13462" xr:uid="{00000000-0005-0000-0000-000096340000}"/>
    <cellStyle name="Normal 60 7 10" xfId="40289" xr:uid="{00000000-0005-0000-0000-0000619D0000}"/>
    <cellStyle name="Normal 60 7 2" xfId="40290" xr:uid="{00000000-0005-0000-0000-0000629D0000}"/>
    <cellStyle name="Normal 60 7 3" xfId="40291" xr:uid="{00000000-0005-0000-0000-0000639D0000}"/>
    <cellStyle name="Normal 60 7 4" xfId="40292" xr:uid="{00000000-0005-0000-0000-0000649D0000}"/>
    <cellStyle name="Normal 60 7 5" xfId="40293" xr:uid="{00000000-0005-0000-0000-0000659D0000}"/>
    <cellStyle name="Normal 60 7 6" xfId="40294" xr:uid="{00000000-0005-0000-0000-0000669D0000}"/>
    <cellStyle name="Normal 60 7 7" xfId="40295" xr:uid="{00000000-0005-0000-0000-0000679D0000}"/>
    <cellStyle name="Normal 60 7 8" xfId="40296" xr:uid="{00000000-0005-0000-0000-0000689D0000}"/>
    <cellStyle name="Normal 60 7 9" xfId="40297" xr:uid="{00000000-0005-0000-0000-0000699D0000}"/>
    <cellStyle name="Normal 60 7_Tabla M" xfId="40298" xr:uid="{00000000-0005-0000-0000-00006A9D0000}"/>
    <cellStyle name="Normal 60 8" xfId="40299" xr:uid="{00000000-0005-0000-0000-00006B9D0000}"/>
    <cellStyle name="Normal 60 8 10" xfId="40300" xr:uid="{00000000-0005-0000-0000-00006C9D0000}"/>
    <cellStyle name="Normal 60 8 2" xfId="40301" xr:uid="{00000000-0005-0000-0000-00006D9D0000}"/>
    <cellStyle name="Normal 60 8 3" xfId="40302" xr:uid="{00000000-0005-0000-0000-00006E9D0000}"/>
    <cellStyle name="Normal 60 8 4" xfId="40303" xr:uid="{00000000-0005-0000-0000-00006F9D0000}"/>
    <cellStyle name="Normal 60 8 5" xfId="40304" xr:uid="{00000000-0005-0000-0000-0000709D0000}"/>
    <cellStyle name="Normal 60 8 6" xfId="40305" xr:uid="{00000000-0005-0000-0000-0000719D0000}"/>
    <cellStyle name="Normal 60 8 7" xfId="40306" xr:uid="{00000000-0005-0000-0000-0000729D0000}"/>
    <cellStyle name="Normal 60 8 8" xfId="40307" xr:uid="{00000000-0005-0000-0000-0000739D0000}"/>
    <cellStyle name="Normal 60 8 9" xfId="40308" xr:uid="{00000000-0005-0000-0000-0000749D0000}"/>
    <cellStyle name="Normal 60 8_Tabla M" xfId="40309" xr:uid="{00000000-0005-0000-0000-0000759D0000}"/>
    <cellStyle name="Normal 60 9" xfId="40310" xr:uid="{00000000-0005-0000-0000-0000769D0000}"/>
    <cellStyle name="Normal 60 9 10" xfId="40311" xr:uid="{00000000-0005-0000-0000-0000779D0000}"/>
    <cellStyle name="Normal 60 9 2" xfId="40312" xr:uid="{00000000-0005-0000-0000-0000789D0000}"/>
    <cellStyle name="Normal 60 9 3" xfId="40313" xr:uid="{00000000-0005-0000-0000-0000799D0000}"/>
    <cellStyle name="Normal 60 9 4" xfId="40314" xr:uid="{00000000-0005-0000-0000-00007A9D0000}"/>
    <cellStyle name="Normal 60 9 5" xfId="40315" xr:uid="{00000000-0005-0000-0000-00007B9D0000}"/>
    <cellStyle name="Normal 60 9 6" xfId="40316" xr:uid="{00000000-0005-0000-0000-00007C9D0000}"/>
    <cellStyle name="Normal 60 9 7" xfId="40317" xr:uid="{00000000-0005-0000-0000-00007D9D0000}"/>
    <cellStyle name="Normal 60 9 8" xfId="40318" xr:uid="{00000000-0005-0000-0000-00007E9D0000}"/>
    <cellStyle name="Normal 60 9 9" xfId="40319" xr:uid="{00000000-0005-0000-0000-00007F9D0000}"/>
    <cellStyle name="Normal 60 9_Tabla M" xfId="40320" xr:uid="{00000000-0005-0000-0000-0000809D0000}"/>
    <cellStyle name="Normal 61" xfId="4404" xr:uid="{00000000-0005-0000-0000-000034110000}"/>
    <cellStyle name="Normal 61 10" xfId="40321" xr:uid="{00000000-0005-0000-0000-0000819D0000}"/>
    <cellStyle name="Normal 61 10 10" xfId="40322" xr:uid="{00000000-0005-0000-0000-0000829D0000}"/>
    <cellStyle name="Normal 61 10 2" xfId="40323" xr:uid="{00000000-0005-0000-0000-0000839D0000}"/>
    <cellStyle name="Normal 61 10 3" xfId="40324" xr:uid="{00000000-0005-0000-0000-0000849D0000}"/>
    <cellStyle name="Normal 61 10 4" xfId="40325" xr:uid="{00000000-0005-0000-0000-0000859D0000}"/>
    <cellStyle name="Normal 61 10 5" xfId="40326" xr:uid="{00000000-0005-0000-0000-0000869D0000}"/>
    <cellStyle name="Normal 61 10 6" xfId="40327" xr:uid="{00000000-0005-0000-0000-0000879D0000}"/>
    <cellStyle name="Normal 61 10 7" xfId="40328" xr:uid="{00000000-0005-0000-0000-0000889D0000}"/>
    <cellStyle name="Normal 61 10 8" xfId="40329" xr:uid="{00000000-0005-0000-0000-0000899D0000}"/>
    <cellStyle name="Normal 61 10 9" xfId="40330" xr:uid="{00000000-0005-0000-0000-00008A9D0000}"/>
    <cellStyle name="Normal 61 10_Tabla M" xfId="40331" xr:uid="{00000000-0005-0000-0000-00008B9D0000}"/>
    <cellStyle name="Normal 61 11" xfId="40332" xr:uid="{00000000-0005-0000-0000-00008C9D0000}"/>
    <cellStyle name="Normal 61 11 10" xfId="40333" xr:uid="{00000000-0005-0000-0000-00008D9D0000}"/>
    <cellStyle name="Normal 61 11 2" xfId="40334" xr:uid="{00000000-0005-0000-0000-00008E9D0000}"/>
    <cellStyle name="Normal 61 11 3" xfId="40335" xr:uid="{00000000-0005-0000-0000-00008F9D0000}"/>
    <cellStyle name="Normal 61 11 4" xfId="40336" xr:uid="{00000000-0005-0000-0000-0000909D0000}"/>
    <cellStyle name="Normal 61 11 5" xfId="40337" xr:uid="{00000000-0005-0000-0000-0000919D0000}"/>
    <cellStyle name="Normal 61 11 6" xfId="40338" xr:uid="{00000000-0005-0000-0000-0000929D0000}"/>
    <cellStyle name="Normal 61 11 7" xfId="40339" xr:uid="{00000000-0005-0000-0000-0000939D0000}"/>
    <cellStyle name="Normal 61 11 8" xfId="40340" xr:uid="{00000000-0005-0000-0000-0000949D0000}"/>
    <cellStyle name="Normal 61 11 9" xfId="40341" xr:uid="{00000000-0005-0000-0000-0000959D0000}"/>
    <cellStyle name="Normal 61 11_Tabla M" xfId="40342" xr:uid="{00000000-0005-0000-0000-0000969D0000}"/>
    <cellStyle name="Normal 61 12" xfId="40343" xr:uid="{00000000-0005-0000-0000-0000979D0000}"/>
    <cellStyle name="Normal 61 12 10" xfId="40344" xr:uid="{00000000-0005-0000-0000-0000989D0000}"/>
    <cellStyle name="Normal 61 12 2" xfId="40345" xr:uid="{00000000-0005-0000-0000-0000999D0000}"/>
    <cellStyle name="Normal 61 12 3" xfId="40346" xr:uid="{00000000-0005-0000-0000-00009A9D0000}"/>
    <cellStyle name="Normal 61 12 4" xfId="40347" xr:uid="{00000000-0005-0000-0000-00009B9D0000}"/>
    <cellStyle name="Normal 61 12 5" xfId="40348" xr:uid="{00000000-0005-0000-0000-00009C9D0000}"/>
    <cellStyle name="Normal 61 12 6" xfId="40349" xr:uid="{00000000-0005-0000-0000-00009D9D0000}"/>
    <cellStyle name="Normal 61 12 7" xfId="40350" xr:uid="{00000000-0005-0000-0000-00009E9D0000}"/>
    <cellStyle name="Normal 61 12 8" xfId="40351" xr:uid="{00000000-0005-0000-0000-00009F9D0000}"/>
    <cellStyle name="Normal 61 12 9" xfId="40352" xr:uid="{00000000-0005-0000-0000-0000A09D0000}"/>
    <cellStyle name="Normal 61 12_Tabla M" xfId="40353" xr:uid="{00000000-0005-0000-0000-0000A19D0000}"/>
    <cellStyle name="Normal 61 13" xfId="40354" xr:uid="{00000000-0005-0000-0000-0000A29D0000}"/>
    <cellStyle name="Normal 61 13 10" xfId="40355" xr:uid="{00000000-0005-0000-0000-0000A39D0000}"/>
    <cellStyle name="Normal 61 13 2" xfId="40356" xr:uid="{00000000-0005-0000-0000-0000A49D0000}"/>
    <cellStyle name="Normal 61 13 3" xfId="40357" xr:uid="{00000000-0005-0000-0000-0000A59D0000}"/>
    <cellStyle name="Normal 61 13 4" xfId="40358" xr:uid="{00000000-0005-0000-0000-0000A69D0000}"/>
    <cellStyle name="Normal 61 13 5" xfId="40359" xr:uid="{00000000-0005-0000-0000-0000A79D0000}"/>
    <cellStyle name="Normal 61 13 6" xfId="40360" xr:uid="{00000000-0005-0000-0000-0000A89D0000}"/>
    <cellStyle name="Normal 61 13 7" xfId="40361" xr:uid="{00000000-0005-0000-0000-0000A99D0000}"/>
    <cellStyle name="Normal 61 13 8" xfId="40362" xr:uid="{00000000-0005-0000-0000-0000AA9D0000}"/>
    <cellStyle name="Normal 61 13 9" xfId="40363" xr:uid="{00000000-0005-0000-0000-0000AB9D0000}"/>
    <cellStyle name="Normal 61 13_Tabla M" xfId="40364" xr:uid="{00000000-0005-0000-0000-0000AC9D0000}"/>
    <cellStyle name="Normal 61 14" xfId="40365" xr:uid="{00000000-0005-0000-0000-0000AD9D0000}"/>
    <cellStyle name="Normal 61 14 10" xfId="40366" xr:uid="{00000000-0005-0000-0000-0000AE9D0000}"/>
    <cellStyle name="Normal 61 14 2" xfId="40367" xr:uid="{00000000-0005-0000-0000-0000AF9D0000}"/>
    <cellStyle name="Normal 61 14 3" xfId="40368" xr:uid="{00000000-0005-0000-0000-0000B09D0000}"/>
    <cellStyle name="Normal 61 14 4" xfId="40369" xr:uid="{00000000-0005-0000-0000-0000B19D0000}"/>
    <cellStyle name="Normal 61 14 5" xfId="40370" xr:uid="{00000000-0005-0000-0000-0000B29D0000}"/>
    <cellStyle name="Normal 61 14 6" xfId="40371" xr:uid="{00000000-0005-0000-0000-0000B39D0000}"/>
    <cellStyle name="Normal 61 14 7" xfId="40372" xr:uid="{00000000-0005-0000-0000-0000B49D0000}"/>
    <cellStyle name="Normal 61 14 8" xfId="40373" xr:uid="{00000000-0005-0000-0000-0000B59D0000}"/>
    <cellStyle name="Normal 61 14 9" xfId="40374" xr:uid="{00000000-0005-0000-0000-0000B69D0000}"/>
    <cellStyle name="Normal 61 14_Tabla M" xfId="40375" xr:uid="{00000000-0005-0000-0000-0000B79D0000}"/>
    <cellStyle name="Normal 61 15" xfId="40376" xr:uid="{00000000-0005-0000-0000-0000B89D0000}"/>
    <cellStyle name="Normal 61 15 10" xfId="40377" xr:uid="{00000000-0005-0000-0000-0000B99D0000}"/>
    <cellStyle name="Normal 61 15 2" xfId="40378" xr:uid="{00000000-0005-0000-0000-0000BA9D0000}"/>
    <cellStyle name="Normal 61 15 3" xfId="40379" xr:uid="{00000000-0005-0000-0000-0000BB9D0000}"/>
    <cellStyle name="Normal 61 15 4" xfId="40380" xr:uid="{00000000-0005-0000-0000-0000BC9D0000}"/>
    <cellStyle name="Normal 61 15 5" xfId="40381" xr:uid="{00000000-0005-0000-0000-0000BD9D0000}"/>
    <cellStyle name="Normal 61 15 6" xfId="40382" xr:uid="{00000000-0005-0000-0000-0000BE9D0000}"/>
    <cellStyle name="Normal 61 15 7" xfId="40383" xr:uid="{00000000-0005-0000-0000-0000BF9D0000}"/>
    <cellStyle name="Normal 61 15 8" xfId="40384" xr:uid="{00000000-0005-0000-0000-0000C09D0000}"/>
    <cellStyle name="Normal 61 15 9" xfId="40385" xr:uid="{00000000-0005-0000-0000-0000C19D0000}"/>
    <cellStyle name="Normal 61 15_Tabla M" xfId="40386" xr:uid="{00000000-0005-0000-0000-0000C29D0000}"/>
    <cellStyle name="Normal 61 16" xfId="40387" xr:uid="{00000000-0005-0000-0000-0000C39D0000}"/>
    <cellStyle name="Normal 61 16 10" xfId="40388" xr:uid="{00000000-0005-0000-0000-0000C49D0000}"/>
    <cellStyle name="Normal 61 16 2" xfId="40389" xr:uid="{00000000-0005-0000-0000-0000C59D0000}"/>
    <cellStyle name="Normal 61 16 3" xfId="40390" xr:uid="{00000000-0005-0000-0000-0000C69D0000}"/>
    <cellStyle name="Normal 61 16 4" xfId="40391" xr:uid="{00000000-0005-0000-0000-0000C79D0000}"/>
    <cellStyle name="Normal 61 16 5" xfId="40392" xr:uid="{00000000-0005-0000-0000-0000C89D0000}"/>
    <cellStyle name="Normal 61 16 6" xfId="40393" xr:uid="{00000000-0005-0000-0000-0000C99D0000}"/>
    <cellStyle name="Normal 61 16 7" xfId="40394" xr:uid="{00000000-0005-0000-0000-0000CA9D0000}"/>
    <cellStyle name="Normal 61 16 8" xfId="40395" xr:uid="{00000000-0005-0000-0000-0000CB9D0000}"/>
    <cellStyle name="Normal 61 16 9" xfId="40396" xr:uid="{00000000-0005-0000-0000-0000CC9D0000}"/>
    <cellStyle name="Normal 61 16_Tabla M" xfId="40397" xr:uid="{00000000-0005-0000-0000-0000CD9D0000}"/>
    <cellStyle name="Normal 61 17" xfId="40398" xr:uid="{00000000-0005-0000-0000-0000CE9D0000}"/>
    <cellStyle name="Normal 61 17 10" xfId="40399" xr:uid="{00000000-0005-0000-0000-0000CF9D0000}"/>
    <cellStyle name="Normal 61 17 2" xfId="40400" xr:uid="{00000000-0005-0000-0000-0000D09D0000}"/>
    <cellStyle name="Normal 61 17 3" xfId="40401" xr:uid="{00000000-0005-0000-0000-0000D19D0000}"/>
    <cellStyle name="Normal 61 17 4" xfId="40402" xr:uid="{00000000-0005-0000-0000-0000D29D0000}"/>
    <cellStyle name="Normal 61 17 5" xfId="40403" xr:uid="{00000000-0005-0000-0000-0000D39D0000}"/>
    <cellStyle name="Normal 61 17 6" xfId="40404" xr:uid="{00000000-0005-0000-0000-0000D49D0000}"/>
    <cellStyle name="Normal 61 17 7" xfId="40405" xr:uid="{00000000-0005-0000-0000-0000D59D0000}"/>
    <cellStyle name="Normal 61 17 8" xfId="40406" xr:uid="{00000000-0005-0000-0000-0000D69D0000}"/>
    <cellStyle name="Normal 61 17 9" xfId="40407" xr:uid="{00000000-0005-0000-0000-0000D79D0000}"/>
    <cellStyle name="Normal 61 17_Tabla M" xfId="40408" xr:uid="{00000000-0005-0000-0000-0000D89D0000}"/>
    <cellStyle name="Normal 61 18" xfId="40409" xr:uid="{00000000-0005-0000-0000-0000D99D0000}"/>
    <cellStyle name="Normal 61 18 10" xfId="40410" xr:uid="{00000000-0005-0000-0000-0000DA9D0000}"/>
    <cellStyle name="Normal 61 18 2" xfId="40411" xr:uid="{00000000-0005-0000-0000-0000DB9D0000}"/>
    <cellStyle name="Normal 61 18 3" xfId="40412" xr:uid="{00000000-0005-0000-0000-0000DC9D0000}"/>
    <cellStyle name="Normal 61 18 4" xfId="40413" xr:uid="{00000000-0005-0000-0000-0000DD9D0000}"/>
    <cellStyle name="Normal 61 18 5" xfId="40414" xr:uid="{00000000-0005-0000-0000-0000DE9D0000}"/>
    <cellStyle name="Normal 61 18 6" xfId="40415" xr:uid="{00000000-0005-0000-0000-0000DF9D0000}"/>
    <cellStyle name="Normal 61 18 7" xfId="40416" xr:uid="{00000000-0005-0000-0000-0000E09D0000}"/>
    <cellStyle name="Normal 61 18 8" xfId="40417" xr:uid="{00000000-0005-0000-0000-0000E19D0000}"/>
    <cellStyle name="Normal 61 18 9" xfId="40418" xr:uid="{00000000-0005-0000-0000-0000E29D0000}"/>
    <cellStyle name="Normal 61 18_Tabla M" xfId="40419" xr:uid="{00000000-0005-0000-0000-0000E39D0000}"/>
    <cellStyle name="Normal 61 19" xfId="40420" xr:uid="{00000000-0005-0000-0000-0000E49D0000}"/>
    <cellStyle name="Normal 61 19 10" xfId="40421" xr:uid="{00000000-0005-0000-0000-0000E59D0000}"/>
    <cellStyle name="Normal 61 19 2" xfId="40422" xr:uid="{00000000-0005-0000-0000-0000E69D0000}"/>
    <cellStyle name="Normal 61 19 3" xfId="40423" xr:uid="{00000000-0005-0000-0000-0000E79D0000}"/>
    <cellStyle name="Normal 61 19 4" xfId="40424" xr:uid="{00000000-0005-0000-0000-0000E89D0000}"/>
    <cellStyle name="Normal 61 19 5" xfId="40425" xr:uid="{00000000-0005-0000-0000-0000E99D0000}"/>
    <cellStyle name="Normal 61 19 6" xfId="40426" xr:uid="{00000000-0005-0000-0000-0000EA9D0000}"/>
    <cellStyle name="Normal 61 19 7" xfId="40427" xr:uid="{00000000-0005-0000-0000-0000EB9D0000}"/>
    <cellStyle name="Normal 61 19 8" xfId="40428" xr:uid="{00000000-0005-0000-0000-0000EC9D0000}"/>
    <cellStyle name="Normal 61 19 9" xfId="40429" xr:uid="{00000000-0005-0000-0000-0000ED9D0000}"/>
    <cellStyle name="Normal 61 19_Tabla M" xfId="40430" xr:uid="{00000000-0005-0000-0000-0000EE9D0000}"/>
    <cellStyle name="Normal 61 2" xfId="10718" xr:uid="{00000000-0005-0000-0000-0000DE290000}"/>
    <cellStyle name="Normal 61 2 10" xfId="40431" xr:uid="{00000000-0005-0000-0000-0000EF9D0000}"/>
    <cellStyle name="Normal 61 2 11" xfId="49692" xr:uid="{00000000-0005-0000-0000-00001CC20000}"/>
    <cellStyle name="Normal 61 2 12" xfId="50076" xr:uid="{00000000-0005-0000-0000-00009CC30000}"/>
    <cellStyle name="Normal 61 2 2" xfId="13283" xr:uid="{00000000-0005-0000-0000-0000E3330000}"/>
    <cellStyle name="Normal 61 2 2 2" xfId="13587" xr:uid="{00000000-0005-0000-0000-000013350000}"/>
    <cellStyle name="Normal 61 2 2 3" xfId="49789" xr:uid="{00000000-0005-0000-0000-00007DC20000}"/>
    <cellStyle name="Normal 61 2 2 4" xfId="50173" xr:uid="{00000000-0005-0000-0000-0000FDC30000}"/>
    <cellStyle name="Normal 61 2 3" xfId="13379" xr:uid="{00000000-0005-0000-0000-000043340000}"/>
    <cellStyle name="Normal 61 2 3 2" xfId="13680" xr:uid="{00000000-0005-0000-0000-000070350000}"/>
    <cellStyle name="Normal 61 2 3 3" xfId="49882" xr:uid="{00000000-0005-0000-0000-0000DAC20000}"/>
    <cellStyle name="Normal 61 2 3 4" xfId="50266" xr:uid="{00000000-0005-0000-0000-00005AC40000}"/>
    <cellStyle name="Normal 61 2 4" xfId="13175" xr:uid="{00000000-0005-0000-0000-000077330000}"/>
    <cellStyle name="Normal 61 2 5" xfId="13494" xr:uid="{00000000-0005-0000-0000-0000B6340000}"/>
    <cellStyle name="Normal 61 2 6" xfId="40432" xr:uid="{00000000-0005-0000-0000-0000F09D0000}"/>
    <cellStyle name="Normal 61 2 7" xfId="40433" xr:uid="{00000000-0005-0000-0000-0000F19D0000}"/>
    <cellStyle name="Normal 61 2 8" xfId="40434" xr:uid="{00000000-0005-0000-0000-0000F29D0000}"/>
    <cellStyle name="Normal 61 2 9" xfId="40435" xr:uid="{00000000-0005-0000-0000-0000F39D0000}"/>
    <cellStyle name="Normal 61 2_Tabla M" xfId="40436" xr:uid="{00000000-0005-0000-0000-0000F49D0000}"/>
    <cellStyle name="Normal 61 20" xfId="40437" xr:uid="{00000000-0005-0000-0000-0000F59D0000}"/>
    <cellStyle name="Normal 61 20 10" xfId="40438" xr:uid="{00000000-0005-0000-0000-0000F69D0000}"/>
    <cellStyle name="Normal 61 20 2" xfId="40439" xr:uid="{00000000-0005-0000-0000-0000F79D0000}"/>
    <cellStyle name="Normal 61 20 3" xfId="40440" xr:uid="{00000000-0005-0000-0000-0000F89D0000}"/>
    <cellStyle name="Normal 61 20 4" xfId="40441" xr:uid="{00000000-0005-0000-0000-0000F99D0000}"/>
    <cellStyle name="Normal 61 20 5" xfId="40442" xr:uid="{00000000-0005-0000-0000-0000FA9D0000}"/>
    <cellStyle name="Normal 61 20 6" xfId="40443" xr:uid="{00000000-0005-0000-0000-0000FB9D0000}"/>
    <cellStyle name="Normal 61 20 7" xfId="40444" xr:uid="{00000000-0005-0000-0000-0000FC9D0000}"/>
    <cellStyle name="Normal 61 20 8" xfId="40445" xr:uid="{00000000-0005-0000-0000-0000FD9D0000}"/>
    <cellStyle name="Normal 61 20 9" xfId="40446" xr:uid="{00000000-0005-0000-0000-0000FE9D0000}"/>
    <cellStyle name="Normal 61 20_Tabla M" xfId="40447" xr:uid="{00000000-0005-0000-0000-0000FF9D0000}"/>
    <cellStyle name="Normal 61 21" xfId="40448" xr:uid="{00000000-0005-0000-0000-0000009E0000}"/>
    <cellStyle name="Normal 61 21 10" xfId="40449" xr:uid="{00000000-0005-0000-0000-0000019E0000}"/>
    <cellStyle name="Normal 61 21 2" xfId="40450" xr:uid="{00000000-0005-0000-0000-0000029E0000}"/>
    <cellStyle name="Normal 61 21 3" xfId="40451" xr:uid="{00000000-0005-0000-0000-0000039E0000}"/>
    <cellStyle name="Normal 61 21 4" xfId="40452" xr:uid="{00000000-0005-0000-0000-0000049E0000}"/>
    <cellStyle name="Normal 61 21 5" xfId="40453" xr:uid="{00000000-0005-0000-0000-0000059E0000}"/>
    <cellStyle name="Normal 61 21 6" xfId="40454" xr:uid="{00000000-0005-0000-0000-0000069E0000}"/>
    <cellStyle name="Normal 61 21 7" xfId="40455" xr:uid="{00000000-0005-0000-0000-0000079E0000}"/>
    <cellStyle name="Normal 61 21 8" xfId="40456" xr:uid="{00000000-0005-0000-0000-0000089E0000}"/>
    <cellStyle name="Normal 61 21 9" xfId="40457" xr:uid="{00000000-0005-0000-0000-0000099E0000}"/>
    <cellStyle name="Normal 61 21_Tabla M" xfId="40458" xr:uid="{00000000-0005-0000-0000-00000A9E0000}"/>
    <cellStyle name="Normal 61 22" xfId="40459" xr:uid="{00000000-0005-0000-0000-00000B9E0000}"/>
    <cellStyle name="Normal 61 22 10" xfId="40460" xr:uid="{00000000-0005-0000-0000-00000C9E0000}"/>
    <cellStyle name="Normal 61 22 2" xfId="40461" xr:uid="{00000000-0005-0000-0000-00000D9E0000}"/>
    <cellStyle name="Normal 61 22 3" xfId="40462" xr:uid="{00000000-0005-0000-0000-00000E9E0000}"/>
    <cellStyle name="Normal 61 22 4" xfId="40463" xr:uid="{00000000-0005-0000-0000-00000F9E0000}"/>
    <cellStyle name="Normal 61 22 5" xfId="40464" xr:uid="{00000000-0005-0000-0000-0000109E0000}"/>
    <cellStyle name="Normal 61 22 6" xfId="40465" xr:uid="{00000000-0005-0000-0000-0000119E0000}"/>
    <cellStyle name="Normal 61 22 7" xfId="40466" xr:uid="{00000000-0005-0000-0000-0000129E0000}"/>
    <cellStyle name="Normal 61 22 8" xfId="40467" xr:uid="{00000000-0005-0000-0000-0000139E0000}"/>
    <cellStyle name="Normal 61 22 9" xfId="40468" xr:uid="{00000000-0005-0000-0000-0000149E0000}"/>
    <cellStyle name="Normal 61 22_Tabla M" xfId="40469" xr:uid="{00000000-0005-0000-0000-0000159E0000}"/>
    <cellStyle name="Normal 61 23" xfId="40470" xr:uid="{00000000-0005-0000-0000-0000169E0000}"/>
    <cellStyle name="Normal 61 23 10" xfId="40471" xr:uid="{00000000-0005-0000-0000-0000179E0000}"/>
    <cellStyle name="Normal 61 23 2" xfId="40472" xr:uid="{00000000-0005-0000-0000-0000189E0000}"/>
    <cellStyle name="Normal 61 23 3" xfId="40473" xr:uid="{00000000-0005-0000-0000-0000199E0000}"/>
    <cellStyle name="Normal 61 23 4" xfId="40474" xr:uid="{00000000-0005-0000-0000-00001A9E0000}"/>
    <cellStyle name="Normal 61 23 5" xfId="40475" xr:uid="{00000000-0005-0000-0000-00001B9E0000}"/>
    <cellStyle name="Normal 61 23 6" xfId="40476" xr:uid="{00000000-0005-0000-0000-00001C9E0000}"/>
    <cellStyle name="Normal 61 23 7" xfId="40477" xr:uid="{00000000-0005-0000-0000-00001D9E0000}"/>
    <cellStyle name="Normal 61 23 8" xfId="40478" xr:uid="{00000000-0005-0000-0000-00001E9E0000}"/>
    <cellStyle name="Normal 61 23 9" xfId="40479" xr:uid="{00000000-0005-0000-0000-00001F9E0000}"/>
    <cellStyle name="Normal 61 23_Tabla M" xfId="40480" xr:uid="{00000000-0005-0000-0000-0000209E0000}"/>
    <cellStyle name="Normal 61 24" xfId="40481" xr:uid="{00000000-0005-0000-0000-0000219E0000}"/>
    <cellStyle name="Normal 61 24 10" xfId="40482" xr:uid="{00000000-0005-0000-0000-0000229E0000}"/>
    <cellStyle name="Normal 61 24 2" xfId="40483" xr:uid="{00000000-0005-0000-0000-0000239E0000}"/>
    <cellStyle name="Normal 61 24 3" xfId="40484" xr:uid="{00000000-0005-0000-0000-0000249E0000}"/>
    <cellStyle name="Normal 61 24 4" xfId="40485" xr:uid="{00000000-0005-0000-0000-0000259E0000}"/>
    <cellStyle name="Normal 61 24 5" xfId="40486" xr:uid="{00000000-0005-0000-0000-0000269E0000}"/>
    <cellStyle name="Normal 61 24 6" xfId="40487" xr:uid="{00000000-0005-0000-0000-0000279E0000}"/>
    <cellStyle name="Normal 61 24 7" xfId="40488" xr:uid="{00000000-0005-0000-0000-0000289E0000}"/>
    <cellStyle name="Normal 61 24 8" xfId="40489" xr:uid="{00000000-0005-0000-0000-0000299E0000}"/>
    <cellStyle name="Normal 61 24 9" xfId="40490" xr:uid="{00000000-0005-0000-0000-00002A9E0000}"/>
    <cellStyle name="Normal 61 24_Tabla M" xfId="40491" xr:uid="{00000000-0005-0000-0000-00002B9E0000}"/>
    <cellStyle name="Normal 61 25" xfId="40492" xr:uid="{00000000-0005-0000-0000-00002C9E0000}"/>
    <cellStyle name="Normal 61 25 10" xfId="40493" xr:uid="{00000000-0005-0000-0000-00002D9E0000}"/>
    <cellStyle name="Normal 61 25 2" xfId="40494" xr:uid="{00000000-0005-0000-0000-00002E9E0000}"/>
    <cellStyle name="Normal 61 25 3" xfId="40495" xr:uid="{00000000-0005-0000-0000-00002F9E0000}"/>
    <cellStyle name="Normal 61 25 4" xfId="40496" xr:uid="{00000000-0005-0000-0000-0000309E0000}"/>
    <cellStyle name="Normal 61 25 5" xfId="40497" xr:uid="{00000000-0005-0000-0000-0000319E0000}"/>
    <cellStyle name="Normal 61 25 6" xfId="40498" xr:uid="{00000000-0005-0000-0000-0000329E0000}"/>
    <cellStyle name="Normal 61 25 7" xfId="40499" xr:uid="{00000000-0005-0000-0000-0000339E0000}"/>
    <cellStyle name="Normal 61 25 8" xfId="40500" xr:uid="{00000000-0005-0000-0000-0000349E0000}"/>
    <cellStyle name="Normal 61 25 9" xfId="40501" xr:uid="{00000000-0005-0000-0000-0000359E0000}"/>
    <cellStyle name="Normal 61 25_Tabla M" xfId="40502" xr:uid="{00000000-0005-0000-0000-0000369E0000}"/>
    <cellStyle name="Normal 61 26" xfId="40503" xr:uid="{00000000-0005-0000-0000-0000379E0000}"/>
    <cellStyle name="Normal 61 26 10" xfId="40504" xr:uid="{00000000-0005-0000-0000-0000389E0000}"/>
    <cellStyle name="Normal 61 26 2" xfId="40505" xr:uid="{00000000-0005-0000-0000-0000399E0000}"/>
    <cellStyle name="Normal 61 26 3" xfId="40506" xr:uid="{00000000-0005-0000-0000-00003A9E0000}"/>
    <cellStyle name="Normal 61 26 4" xfId="40507" xr:uid="{00000000-0005-0000-0000-00003B9E0000}"/>
    <cellStyle name="Normal 61 26 5" xfId="40508" xr:uid="{00000000-0005-0000-0000-00003C9E0000}"/>
    <cellStyle name="Normal 61 26 6" xfId="40509" xr:uid="{00000000-0005-0000-0000-00003D9E0000}"/>
    <cellStyle name="Normal 61 26 7" xfId="40510" xr:uid="{00000000-0005-0000-0000-00003E9E0000}"/>
    <cellStyle name="Normal 61 26 8" xfId="40511" xr:uid="{00000000-0005-0000-0000-00003F9E0000}"/>
    <cellStyle name="Normal 61 26 9" xfId="40512" xr:uid="{00000000-0005-0000-0000-0000409E0000}"/>
    <cellStyle name="Normal 61 26_Tabla M" xfId="40513" xr:uid="{00000000-0005-0000-0000-0000419E0000}"/>
    <cellStyle name="Normal 61 27" xfId="40514" xr:uid="{00000000-0005-0000-0000-0000429E0000}"/>
    <cellStyle name="Normal 61 27 10" xfId="40515" xr:uid="{00000000-0005-0000-0000-0000439E0000}"/>
    <cellStyle name="Normal 61 27 2" xfId="40516" xr:uid="{00000000-0005-0000-0000-0000449E0000}"/>
    <cellStyle name="Normal 61 27 3" xfId="40517" xr:uid="{00000000-0005-0000-0000-0000459E0000}"/>
    <cellStyle name="Normal 61 27 4" xfId="40518" xr:uid="{00000000-0005-0000-0000-0000469E0000}"/>
    <cellStyle name="Normal 61 27 5" xfId="40519" xr:uid="{00000000-0005-0000-0000-0000479E0000}"/>
    <cellStyle name="Normal 61 27 6" xfId="40520" xr:uid="{00000000-0005-0000-0000-0000489E0000}"/>
    <cellStyle name="Normal 61 27 7" xfId="40521" xr:uid="{00000000-0005-0000-0000-0000499E0000}"/>
    <cellStyle name="Normal 61 27 8" xfId="40522" xr:uid="{00000000-0005-0000-0000-00004A9E0000}"/>
    <cellStyle name="Normal 61 27 9" xfId="40523" xr:uid="{00000000-0005-0000-0000-00004B9E0000}"/>
    <cellStyle name="Normal 61 27_Tabla M" xfId="40524" xr:uid="{00000000-0005-0000-0000-00004C9E0000}"/>
    <cellStyle name="Normal 61 28" xfId="40525" xr:uid="{00000000-0005-0000-0000-00004D9E0000}"/>
    <cellStyle name="Normal 61 28 10" xfId="40526" xr:uid="{00000000-0005-0000-0000-00004E9E0000}"/>
    <cellStyle name="Normal 61 28 2" xfId="40527" xr:uid="{00000000-0005-0000-0000-00004F9E0000}"/>
    <cellStyle name="Normal 61 28 3" xfId="40528" xr:uid="{00000000-0005-0000-0000-0000509E0000}"/>
    <cellStyle name="Normal 61 28 4" xfId="40529" xr:uid="{00000000-0005-0000-0000-0000519E0000}"/>
    <cellStyle name="Normal 61 28 5" xfId="40530" xr:uid="{00000000-0005-0000-0000-0000529E0000}"/>
    <cellStyle name="Normal 61 28 6" xfId="40531" xr:uid="{00000000-0005-0000-0000-0000539E0000}"/>
    <cellStyle name="Normal 61 28 7" xfId="40532" xr:uid="{00000000-0005-0000-0000-0000549E0000}"/>
    <cellStyle name="Normal 61 28 8" xfId="40533" xr:uid="{00000000-0005-0000-0000-0000559E0000}"/>
    <cellStyle name="Normal 61 28 9" xfId="40534" xr:uid="{00000000-0005-0000-0000-0000569E0000}"/>
    <cellStyle name="Normal 61 28_Tabla M" xfId="40535" xr:uid="{00000000-0005-0000-0000-0000579E0000}"/>
    <cellStyle name="Normal 61 29" xfId="40536" xr:uid="{00000000-0005-0000-0000-0000589E0000}"/>
    <cellStyle name="Normal 61 29 10" xfId="40537" xr:uid="{00000000-0005-0000-0000-0000599E0000}"/>
    <cellStyle name="Normal 61 29 2" xfId="40538" xr:uid="{00000000-0005-0000-0000-00005A9E0000}"/>
    <cellStyle name="Normal 61 29 3" xfId="40539" xr:uid="{00000000-0005-0000-0000-00005B9E0000}"/>
    <cellStyle name="Normal 61 29 4" xfId="40540" xr:uid="{00000000-0005-0000-0000-00005C9E0000}"/>
    <cellStyle name="Normal 61 29 5" xfId="40541" xr:uid="{00000000-0005-0000-0000-00005D9E0000}"/>
    <cellStyle name="Normal 61 29 6" xfId="40542" xr:uid="{00000000-0005-0000-0000-00005E9E0000}"/>
    <cellStyle name="Normal 61 29 7" xfId="40543" xr:uid="{00000000-0005-0000-0000-00005F9E0000}"/>
    <cellStyle name="Normal 61 29 8" xfId="40544" xr:uid="{00000000-0005-0000-0000-0000609E0000}"/>
    <cellStyle name="Normal 61 29 9" xfId="40545" xr:uid="{00000000-0005-0000-0000-0000619E0000}"/>
    <cellStyle name="Normal 61 29_Tabla M" xfId="40546" xr:uid="{00000000-0005-0000-0000-0000629E0000}"/>
    <cellStyle name="Normal 61 3" xfId="10719" xr:uid="{00000000-0005-0000-0000-0000DF290000}"/>
    <cellStyle name="Normal 61 3 10" xfId="40547" xr:uid="{00000000-0005-0000-0000-0000639E0000}"/>
    <cellStyle name="Normal 61 3 11" xfId="49726" xr:uid="{00000000-0005-0000-0000-00003EC20000}"/>
    <cellStyle name="Normal 61 3 12" xfId="50110" xr:uid="{00000000-0005-0000-0000-0000BEC30000}"/>
    <cellStyle name="Normal 61 3 2" xfId="13314" xr:uid="{00000000-0005-0000-0000-000002340000}"/>
    <cellStyle name="Normal 61 3 2 2" xfId="13618" xr:uid="{00000000-0005-0000-0000-000032350000}"/>
    <cellStyle name="Normal 61 3 2 3" xfId="49820" xr:uid="{00000000-0005-0000-0000-00009CC20000}"/>
    <cellStyle name="Normal 61 3 2 4" xfId="50204" xr:uid="{00000000-0005-0000-0000-00001CC40000}"/>
    <cellStyle name="Normal 61 3 3" xfId="13410" xr:uid="{00000000-0005-0000-0000-000062340000}"/>
    <cellStyle name="Normal 61 3 3 2" xfId="13711" xr:uid="{00000000-0005-0000-0000-00008F350000}"/>
    <cellStyle name="Normal 61 3 3 3" xfId="49913" xr:uid="{00000000-0005-0000-0000-0000F9C20000}"/>
    <cellStyle name="Normal 61 3 3 4" xfId="50297" xr:uid="{00000000-0005-0000-0000-000079C40000}"/>
    <cellStyle name="Normal 61 3 4" xfId="13214" xr:uid="{00000000-0005-0000-0000-00009E330000}"/>
    <cellStyle name="Normal 61 3 5" xfId="13525" xr:uid="{00000000-0005-0000-0000-0000D5340000}"/>
    <cellStyle name="Normal 61 3 6" xfId="40548" xr:uid="{00000000-0005-0000-0000-0000649E0000}"/>
    <cellStyle name="Normal 61 3 7" xfId="40549" xr:uid="{00000000-0005-0000-0000-0000659E0000}"/>
    <cellStyle name="Normal 61 3 8" xfId="40550" xr:uid="{00000000-0005-0000-0000-0000669E0000}"/>
    <cellStyle name="Normal 61 3 9" xfId="40551" xr:uid="{00000000-0005-0000-0000-0000679E0000}"/>
    <cellStyle name="Normal 61 3_Tabla M" xfId="40552" xr:uid="{00000000-0005-0000-0000-0000689E0000}"/>
    <cellStyle name="Normal 61 30" xfId="40553" xr:uid="{00000000-0005-0000-0000-0000699E0000}"/>
    <cellStyle name="Normal 61 30 10" xfId="40554" xr:uid="{00000000-0005-0000-0000-00006A9E0000}"/>
    <cellStyle name="Normal 61 30 2" xfId="40555" xr:uid="{00000000-0005-0000-0000-00006B9E0000}"/>
    <cellStyle name="Normal 61 30 3" xfId="40556" xr:uid="{00000000-0005-0000-0000-00006C9E0000}"/>
    <cellStyle name="Normal 61 30 4" xfId="40557" xr:uid="{00000000-0005-0000-0000-00006D9E0000}"/>
    <cellStyle name="Normal 61 30 5" xfId="40558" xr:uid="{00000000-0005-0000-0000-00006E9E0000}"/>
    <cellStyle name="Normal 61 30 6" xfId="40559" xr:uid="{00000000-0005-0000-0000-00006F9E0000}"/>
    <cellStyle name="Normal 61 30 7" xfId="40560" xr:uid="{00000000-0005-0000-0000-0000709E0000}"/>
    <cellStyle name="Normal 61 30 8" xfId="40561" xr:uid="{00000000-0005-0000-0000-0000719E0000}"/>
    <cellStyle name="Normal 61 30 9" xfId="40562" xr:uid="{00000000-0005-0000-0000-0000729E0000}"/>
    <cellStyle name="Normal 61 30_Tabla M" xfId="40563" xr:uid="{00000000-0005-0000-0000-0000739E0000}"/>
    <cellStyle name="Normal 61 31" xfId="40564" xr:uid="{00000000-0005-0000-0000-0000749E0000}"/>
    <cellStyle name="Normal 61 31 10" xfId="40565" xr:uid="{00000000-0005-0000-0000-0000759E0000}"/>
    <cellStyle name="Normal 61 31 2" xfId="40566" xr:uid="{00000000-0005-0000-0000-0000769E0000}"/>
    <cellStyle name="Normal 61 31 3" xfId="40567" xr:uid="{00000000-0005-0000-0000-0000779E0000}"/>
    <cellStyle name="Normal 61 31 4" xfId="40568" xr:uid="{00000000-0005-0000-0000-0000789E0000}"/>
    <cellStyle name="Normal 61 31 5" xfId="40569" xr:uid="{00000000-0005-0000-0000-0000799E0000}"/>
    <cellStyle name="Normal 61 31 6" xfId="40570" xr:uid="{00000000-0005-0000-0000-00007A9E0000}"/>
    <cellStyle name="Normal 61 31 7" xfId="40571" xr:uid="{00000000-0005-0000-0000-00007B9E0000}"/>
    <cellStyle name="Normal 61 31 8" xfId="40572" xr:uid="{00000000-0005-0000-0000-00007C9E0000}"/>
    <cellStyle name="Normal 61 31 9" xfId="40573" xr:uid="{00000000-0005-0000-0000-00007D9E0000}"/>
    <cellStyle name="Normal 61 31_Tabla M" xfId="40574" xr:uid="{00000000-0005-0000-0000-00007E9E0000}"/>
    <cellStyle name="Normal 61 32" xfId="40575" xr:uid="{00000000-0005-0000-0000-00007F9E0000}"/>
    <cellStyle name="Normal 61 32 10" xfId="40576" xr:uid="{00000000-0005-0000-0000-0000809E0000}"/>
    <cellStyle name="Normal 61 32 2" xfId="40577" xr:uid="{00000000-0005-0000-0000-0000819E0000}"/>
    <cellStyle name="Normal 61 32 3" xfId="40578" xr:uid="{00000000-0005-0000-0000-0000829E0000}"/>
    <cellStyle name="Normal 61 32 4" xfId="40579" xr:uid="{00000000-0005-0000-0000-0000839E0000}"/>
    <cellStyle name="Normal 61 32 5" xfId="40580" xr:uid="{00000000-0005-0000-0000-0000849E0000}"/>
    <cellStyle name="Normal 61 32 6" xfId="40581" xr:uid="{00000000-0005-0000-0000-0000859E0000}"/>
    <cellStyle name="Normal 61 32 7" xfId="40582" xr:uid="{00000000-0005-0000-0000-0000869E0000}"/>
    <cellStyle name="Normal 61 32 8" xfId="40583" xr:uid="{00000000-0005-0000-0000-0000879E0000}"/>
    <cellStyle name="Normal 61 32 9" xfId="40584" xr:uid="{00000000-0005-0000-0000-0000889E0000}"/>
    <cellStyle name="Normal 61 32_Tabla M" xfId="40585" xr:uid="{00000000-0005-0000-0000-0000899E0000}"/>
    <cellStyle name="Normal 61 33" xfId="40586" xr:uid="{00000000-0005-0000-0000-00008A9E0000}"/>
    <cellStyle name="Normal 61 33 10" xfId="40587" xr:uid="{00000000-0005-0000-0000-00008B9E0000}"/>
    <cellStyle name="Normal 61 33 2" xfId="40588" xr:uid="{00000000-0005-0000-0000-00008C9E0000}"/>
    <cellStyle name="Normal 61 33 3" xfId="40589" xr:uid="{00000000-0005-0000-0000-00008D9E0000}"/>
    <cellStyle name="Normal 61 33 4" xfId="40590" xr:uid="{00000000-0005-0000-0000-00008E9E0000}"/>
    <cellStyle name="Normal 61 33 5" xfId="40591" xr:uid="{00000000-0005-0000-0000-00008F9E0000}"/>
    <cellStyle name="Normal 61 33 6" xfId="40592" xr:uid="{00000000-0005-0000-0000-0000909E0000}"/>
    <cellStyle name="Normal 61 33 7" xfId="40593" xr:uid="{00000000-0005-0000-0000-0000919E0000}"/>
    <cellStyle name="Normal 61 33 8" xfId="40594" xr:uid="{00000000-0005-0000-0000-0000929E0000}"/>
    <cellStyle name="Normal 61 33 9" xfId="40595" xr:uid="{00000000-0005-0000-0000-0000939E0000}"/>
    <cellStyle name="Normal 61 33_Tabla M" xfId="40596" xr:uid="{00000000-0005-0000-0000-0000949E0000}"/>
    <cellStyle name="Normal 61 34" xfId="40597" xr:uid="{00000000-0005-0000-0000-0000959E0000}"/>
    <cellStyle name="Normal 61 34 10" xfId="40598" xr:uid="{00000000-0005-0000-0000-0000969E0000}"/>
    <cellStyle name="Normal 61 34 2" xfId="40599" xr:uid="{00000000-0005-0000-0000-0000979E0000}"/>
    <cellStyle name="Normal 61 34 3" xfId="40600" xr:uid="{00000000-0005-0000-0000-0000989E0000}"/>
    <cellStyle name="Normal 61 34 4" xfId="40601" xr:uid="{00000000-0005-0000-0000-0000999E0000}"/>
    <cellStyle name="Normal 61 34 5" xfId="40602" xr:uid="{00000000-0005-0000-0000-00009A9E0000}"/>
    <cellStyle name="Normal 61 34 6" xfId="40603" xr:uid="{00000000-0005-0000-0000-00009B9E0000}"/>
    <cellStyle name="Normal 61 34 7" xfId="40604" xr:uid="{00000000-0005-0000-0000-00009C9E0000}"/>
    <cellStyle name="Normal 61 34 8" xfId="40605" xr:uid="{00000000-0005-0000-0000-00009D9E0000}"/>
    <cellStyle name="Normal 61 34 9" xfId="40606" xr:uid="{00000000-0005-0000-0000-00009E9E0000}"/>
    <cellStyle name="Normal 61 34_Tabla M" xfId="40607" xr:uid="{00000000-0005-0000-0000-00009F9E0000}"/>
    <cellStyle name="Normal 61 35" xfId="40608" xr:uid="{00000000-0005-0000-0000-0000A09E0000}"/>
    <cellStyle name="Normal 61 35 10" xfId="40609" xr:uid="{00000000-0005-0000-0000-0000A19E0000}"/>
    <cellStyle name="Normal 61 35 2" xfId="40610" xr:uid="{00000000-0005-0000-0000-0000A29E0000}"/>
    <cellStyle name="Normal 61 35 3" xfId="40611" xr:uid="{00000000-0005-0000-0000-0000A39E0000}"/>
    <cellStyle name="Normal 61 35 4" xfId="40612" xr:uid="{00000000-0005-0000-0000-0000A49E0000}"/>
    <cellStyle name="Normal 61 35 5" xfId="40613" xr:uid="{00000000-0005-0000-0000-0000A59E0000}"/>
    <cellStyle name="Normal 61 35 6" xfId="40614" xr:uid="{00000000-0005-0000-0000-0000A69E0000}"/>
    <cellStyle name="Normal 61 35 7" xfId="40615" xr:uid="{00000000-0005-0000-0000-0000A79E0000}"/>
    <cellStyle name="Normal 61 35 8" xfId="40616" xr:uid="{00000000-0005-0000-0000-0000A89E0000}"/>
    <cellStyle name="Normal 61 35 9" xfId="40617" xr:uid="{00000000-0005-0000-0000-0000A99E0000}"/>
    <cellStyle name="Normal 61 35_Tabla M" xfId="40618" xr:uid="{00000000-0005-0000-0000-0000AA9E0000}"/>
    <cellStyle name="Normal 61 36" xfId="40619" xr:uid="{00000000-0005-0000-0000-0000AB9E0000}"/>
    <cellStyle name="Normal 61 36 10" xfId="40620" xr:uid="{00000000-0005-0000-0000-0000AC9E0000}"/>
    <cellStyle name="Normal 61 36 2" xfId="40621" xr:uid="{00000000-0005-0000-0000-0000AD9E0000}"/>
    <cellStyle name="Normal 61 36 3" xfId="40622" xr:uid="{00000000-0005-0000-0000-0000AE9E0000}"/>
    <cellStyle name="Normal 61 36 4" xfId="40623" xr:uid="{00000000-0005-0000-0000-0000AF9E0000}"/>
    <cellStyle name="Normal 61 36 5" xfId="40624" xr:uid="{00000000-0005-0000-0000-0000B09E0000}"/>
    <cellStyle name="Normal 61 36 6" xfId="40625" xr:uid="{00000000-0005-0000-0000-0000B19E0000}"/>
    <cellStyle name="Normal 61 36 7" xfId="40626" xr:uid="{00000000-0005-0000-0000-0000B29E0000}"/>
    <cellStyle name="Normal 61 36 8" xfId="40627" xr:uid="{00000000-0005-0000-0000-0000B39E0000}"/>
    <cellStyle name="Normal 61 36 9" xfId="40628" xr:uid="{00000000-0005-0000-0000-0000B49E0000}"/>
    <cellStyle name="Normal 61 36_Tabla M" xfId="40629" xr:uid="{00000000-0005-0000-0000-0000B59E0000}"/>
    <cellStyle name="Normal 61 37" xfId="40630" xr:uid="{00000000-0005-0000-0000-0000B69E0000}"/>
    <cellStyle name="Normal 61 37 10" xfId="40631" xr:uid="{00000000-0005-0000-0000-0000B79E0000}"/>
    <cellStyle name="Normal 61 37 2" xfId="40632" xr:uid="{00000000-0005-0000-0000-0000B89E0000}"/>
    <cellStyle name="Normal 61 37 3" xfId="40633" xr:uid="{00000000-0005-0000-0000-0000B99E0000}"/>
    <cellStyle name="Normal 61 37 4" xfId="40634" xr:uid="{00000000-0005-0000-0000-0000BA9E0000}"/>
    <cellStyle name="Normal 61 37 5" xfId="40635" xr:uid="{00000000-0005-0000-0000-0000BB9E0000}"/>
    <cellStyle name="Normal 61 37 6" xfId="40636" xr:uid="{00000000-0005-0000-0000-0000BC9E0000}"/>
    <cellStyle name="Normal 61 37 7" xfId="40637" xr:uid="{00000000-0005-0000-0000-0000BD9E0000}"/>
    <cellStyle name="Normal 61 37 8" xfId="40638" xr:uid="{00000000-0005-0000-0000-0000BE9E0000}"/>
    <cellStyle name="Normal 61 37 9" xfId="40639" xr:uid="{00000000-0005-0000-0000-0000BF9E0000}"/>
    <cellStyle name="Normal 61 37_Tabla M" xfId="40640" xr:uid="{00000000-0005-0000-0000-0000C09E0000}"/>
    <cellStyle name="Normal 61 38" xfId="40641" xr:uid="{00000000-0005-0000-0000-0000C19E0000}"/>
    <cellStyle name="Normal 61 38 10" xfId="40642" xr:uid="{00000000-0005-0000-0000-0000C29E0000}"/>
    <cellStyle name="Normal 61 38 2" xfId="40643" xr:uid="{00000000-0005-0000-0000-0000C39E0000}"/>
    <cellStyle name="Normal 61 38 3" xfId="40644" xr:uid="{00000000-0005-0000-0000-0000C49E0000}"/>
    <cellStyle name="Normal 61 38 4" xfId="40645" xr:uid="{00000000-0005-0000-0000-0000C59E0000}"/>
    <cellStyle name="Normal 61 38 5" xfId="40646" xr:uid="{00000000-0005-0000-0000-0000C69E0000}"/>
    <cellStyle name="Normal 61 38 6" xfId="40647" xr:uid="{00000000-0005-0000-0000-0000C79E0000}"/>
    <cellStyle name="Normal 61 38 7" xfId="40648" xr:uid="{00000000-0005-0000-0000-0000C89E0000}"/>
    <cellStyle name="Normal 61 38 8" xfId="40649" xr:uid="{00000000-0005-0000-0000-0000C99E0000}"/>
    <cellStyle name="Normal 61 38 9" xfId="40650" xr:uid="{00000000-0005-0000-0000-0000CA9E0000}"/>
    <cellStyle name="Normal 61 38_Tabla M" xfId="40651" xr:uid="{00000000-0005-0000-0000-0000CB9E0000}"/>
    <cellStyle name="Normal 61 39" xfId="40652" xr:uid="{00000000-0005-0000-0000-0000CC9E0000}"/>
    <cellStyle name="Normal 61 39 10" xfId="40653" xr:uid="{00000000-0005-0000-0000-0000CD9E0000}"/>
    <cellStyle name="Normal 61 39 2" xfId="40654" xr:uid="{00000000-0005-0000-0000-0000CE9E0000}"/>
    <cellStyle name="Normal 61 39 3" xfId="40655" xr:uid="{00000000-0005-0000-0000-0000CF9E0000}"/>
    <cellStyle name="Normal 61 39 4" xfId="40656" xr:uid="{00000000-0005-0000-0000-0000D09E0000}"/>
    <cellStyle name="Normal 61 39 5" xfId="40657" xr:uid="{00000000-0005-0000-0000-0000D19E0000}"/>
    <cellStyle name="Normal 61 39 6" xfId="40658" xr:uid="{00000000-0005-0000-0000-0000D29E0000}"/>
    <cellStyle name="Normal 61 39 7" xfId="40659" xr:uid="{00000000-0005-0000-0000-0000D39E0000}"/>
    <cellStyle name="Normal 61 39 8" xfId="40660" xr:uid="{00000000-0005-0000-0000-0000D49E0000}"/>
    <cellStyle name="Normal 61 39 9" xfId="40661" xr:uid="{00000000-0005-0000-0000-0000D59E0000}"/>
    <cellStyle name="Normal 61 39_Tabla M" xfId="40662" xr:uid="{00000000-0005-0000-0000-0000D69E0000}"/>
    <cellStyle name="Normal 61 4" xfId="13252" xr:uid="{00000000-0005-0000-0000-0000C4330000}"/>
    <cellStyle name="Normal 61 4 10" xfId="40663" xr:uid="{00000000-0005-0000-0000-0000D79E0000}"/>
    <cellStyle name="Normal 61 4 11" xfId="49758" xr:uid="{00000000-0005-0000-0000-00005EC20000}"/>
    <cellStyle name="Normal 61 4 12" xfId="50142" xr:uid="{00000000-0005-0000-0000-0000DEC30000}"/>
    <cellStyle name="Normal 61 4 2" xfId="13556" xr:uid="{00000000-0005-0000-0000-0000F4340000}"/>
    <cellStyle name="Normal 61 4 3" xfId="40664" xr:uid="{00000000-0005-0000-0000-0000D89E0000}"/>
    <cellStyle name="Normal 61 4 4" xfId="40665" xr:uid="{00000000-0005-0000-0000-0000D99E0000}"/>
    <cellStyle name="Normal 61 4 5" xfId="40666" xr:uid="{00000000-0005-0000-0000-0000DA9E0000}"/>
    <cellStyle name="Normal 61 4 6" xfId="40667" xr:uid="{00000000-0005-0000-0000-0000DB9E0000}"/>
    <cellStyle name="Normal 61 4 7" xfId="40668" xr:uid="{00000000-0005-0000-0000-0000DC9E0000}"/>
    <cellStyle name="Normal 61 4 8" xfId="40669" xr:uid="{00000000-0005-0000-0000-0000DD9E0000}"/>
    <cellStyle name="Normal 61 4 9" xfId="40670" xr:uid="{00000000-0005-0000-0000-0000DE9E0000}"/>
    <cellStyle name="Normal 61 4_Tabla M" xfId="40671" xr:uid="{00000000-0005-0000-0000-0000DF9E0000}"/>
    <cellStyle name="Normal 61 40" xfId="40672" xr:uid="{00000000-0005-0000-0000-0000E09E0000}"/>
    <cellStyle name="Normal 61 40 10" xfId="40673" xr:uid="{00000000-0005-0000-0000-0000E19E0000}"/>
    <cellStyle name="Normal 61 40 2" xfId="40674" xr:uid="{00000000-0005-0000-0000-0000E29E0000}"/>
    <cellStyle name="Normal 61 40 3" xfId="40675" xr:uid="{00000000-0005-0000-0000-0000E39E0000}"/>
    <cellStyle name="Normal 61 40 4" xfId="40676" xr:uid="{00000000-0005-0000-0000-0000E49E0000}"/>
    <cellStyle name="Normal 61 40 5" xfId="40677" xr:uid="{00000000-0005-0000-0000-0000E59E0000}"/>
    <cellStyle name="Normal 61 40 6" xfId="40678" xr:uid="{00000000-0005-0000-0000-0000E69E0000}"/>
    <cellStyle name="Normal 61 40 7" xfId="40679" xr:uid="{00000000-0005-0000-0000-0000E79E0000}"/>
    <cellStyle name="Normal 61 40 8" xfId="40680" xr:uid="{00000000-0005-0000-0000-0000E89E0000}"/>
    <cellStyle name="Normal 61 40 9" xfId="40681" xr:uid="{00000000-0005-0000-0000-0000E99E0000}"/>
    <cellStyle name="Normal 61 40_Tabla M" xfId="40682" xr:uid="{00000000-0005-0000-0000-0000EA9E0000}"/>
    <cellStyle name="Normal 61 41" xfId="40683" xr:uid="{00000000-0005-0000-0000-0000EB9E0000}"/>
    <cellStyle name="Normal 61 41 10" xfId="40684" xr:uid="{00000000-0005-0000-0000-0000EC9E0000}"/>
    <cellStyle name="Normal 61 41 2" xfId="40685" xr:uid="{00000000-0005-0000-0000-0000ED9E0000}"/>
    <cellStyle name="Normal 61 41 3" xfId="40686" xr:uid="{00000000-0005-0000-0000-0000EE9E0000}"/>
    <cellStyle name="Normal 61 41 4" xfId="40687" xr:uid="{00000000-0005-0000-0000-0000EF9E0000}"/>
    <cellStyle name="Normal 61 41 5" xfId="40688" xr:uid="{00000000-0005-0000-0000-0000F09E0000}"/>
    <cellStyle name="Normal 61 41 6" xfId="40689" xr:uid="{00000000-0005-0000-0000-0000F19E0000}"/>
    <cellStyle name="Normal 61 41 7" xfId="40690" xr:uid="{00000000-0005-0000-0000-0000F29E0000}"/>
    <cellStyle name="Normal 61 41 8" xfId="40691" xr:uid="{00000000-0005-0000-0000-0000F39E0000}"/>
    <cellStyle name="Normal 61 41 9" xfId="40692" xr:uid="{00000000-0005-0000-0000-0000F49E0000}"/>
    <cellStyle name="Normal 61 41_Tabla M" xfId="40693" xr:uid="{00000000-0005-0000-0000-0000F59E0000}"/>
    <cellStyle name="Normal 61 42" xfId="40694" xr:uid="{00000000-0005-0000-0000-0000F69E0000}"/>
    <cellStyle name="Normal 61 42 10" xfId="40695" xr:uid="{00000000-0005-0000-0000-0000F79E0000}"/>
    <cellStyle name="Normal 61 42 2" xfId="40696" xr:uid="{00000000-0005-0000-0000-0000F89E0000}"/>
    <cellStyle name="Normal 61 42 3" xfId="40697" xr:uid="{00000000-0005-0000-0000-0000F99E0000}"/>
    <cellStyle name="Normal 61 42 4" xfId="40698" xr:uid="{00000000-0005-0000-0000-0000FA9E0000}"/>
    <cellStyle name="Normal 61 42 5" xfId="40699" xr:uid="{00000000-0005-0000-0000-0000FB9E0000}"/>
    <cellStyle name="Normal 61 42 6" xfId="40700" xr:uid="{00000000-0005-0000-0000-0000FC9E0000}"/>
    <cellStyle name="Normal 61 42 7" xfId="40701" xr:uid="{00000000-0005-0000-0000-0000FD9E0000}"/>
    <cellStyle name="Normal 61 42 8" xfId="40702" xr:uid="{00000000-0005-0000-0000-0000FE9E0000}"/>
    <cellStyle name="Normal 61 42 9" xfId="40703" xr:uid="{00000000-0005-0000-0000-0000FF9E0000}"/>
    <cellStyle name="Normal 61 42_Tabla M" xfId="40704" xr:uid="{00000000-0005-0000-0000-0000009F0000}"/>
    <cellStyle name="Normal 61 43" xfId="40705" xr:uid="{00000000-0005-0000-0000-0000019F0000}"/>
    <cellStyle name="Normal 61 43 10" xfId="40706" xr:uid="{00000000-0005-0000-0000-0000029F0000}"/>
    <cellStyle name="Normal 61 43 2" xfId="40707" xr:uid="{00000000-0005-0000-0000-0000039F0000}"/>
    <cellStyle name="Normal 61 43 3" xfId="40708" xr:uid="{00000000-0005-0000-0000-0000049F0000}"/>
    <cellStyle name="Normal 61 43 4" xfId="40709" xr:uid="{00000000-0005-0000-0000-0000059F0000}"/>
    <cellStyle name="Normal 61 43 5" xfId="40710" xr:uid="{00000000-0005-0000-0000-0000069F0000}"/>
    <cellStyle name="Normal 61 43 6" xfId="40711" xr:uid="{00000000-0005-0000-0000-0000079F0000}"/>
    <cellStyle name="Normal 61 43 7" xfId="40712" xr:uid="{00000000-0005-0000-0000-0000089F0000}"/>
    <cellStyle name="Normal 61 43 8" xfId="40713" xr:uid="{00000000-0005-0000-0000-0000099F0000}"/>
    <cellStyle name="Normal 61 43 9" xfId="40714" xr:uid="{00000000-0005-0000-0000-00000A9F0000}"/>
    <cellStyle name="Normal 61 43_Tabla M" xfId="40715" xr:uid="{00000000-0005-0000-0000-00000B9F0000}"/>
    <cellStyle name="Normal 61 44" xfId="40716" xr:uid="{00000000-0005-0000-0000-00000C9F0000}"/>
    <cellStyle name="Normal 61 44 10" xfId="40717" xr:uid="{00000000-0005-0000-0000-00000D9F0000}"/>
    <cellStyle name="Normal 61 44 2" xfId="40718" xr:uid="{00000000-0005-0000-0000-00000E9F0000}"/>
    <cellStyle name="Normal 61 44 3" xfId="40719" xr:uid="{00000000-0005-0000-0000-00000F9F0000}"/>
    <cellStyle name="Normal 61 44 4" xfId="40720" xr:uid="{00000000-0005-0000-0000-0000109F0000}"/>
    <cellStyle name="Normal 61 44 5" xfId="40721" xr:uid="{00000000-0005-0000-0000-0000119F0000}"/>
    <cellStyle name="Normal 61 44 6" xfId="40722" xr:uid="{00000000-0005-0000-0000-0000129F0000}"/>
    <cellStyle name="Normal 61 44 7" xfId="40723" xr:uid="{00000000-0005-0000-0000-0000139F0000}"/>
    <cellStyle name="Normal 61 44 8" xfId="40724" xr:uid="{00000000-0005-0000-0000-0000149F0000}"/>
    <cellStyle name="Normal 61 44 9" xfId="40725" xr:uid="{00000000-0005-0000-0000-0000159F0000}"/>
    <cellStyle name="Normal 61 44_Tabla M" xfId="40726" xr:uid="{00000000-0005-0000-0000-0000169F0000}"/>
    <cellStyle name="Normal 61 45" xfId="40727" xr:uid="{00000000-0005-0000-0000-0000179F0000}"/>
    <cellStyle name="Normal 61 45 10" xfId="40728" xr:uid="{00000000-0005-0000-0000-0000189F0000}"/>
    <cellStyle name="Normal 61 45 2" xfId="40729" xr:uid="{00000000-0005-0000-0000-0000199F0000}"/>
    <cellStyle name="Normal 61 45 3" xfId="40730" xr:uid="{00000000-0005-0000-0000-00001A9F0000}"/>
    <cellStyle name="Normal 61 45 4" xfId="40731" xr:uid="{00000000-0005-0000-0000-00001B9F0000}"/>
    <cellStyle name="Normal 61 45 5" xfId="40732" xr:uid="{00000000-0005-0000-0000-00001C9F0000}"/>
    <cellStyle name="Normal 61 45 6" xfId="40733" xr:uid="{00000000-0005-0000-0000-00001D9F0000}"/>
    <cellStyle name="Normal 61 45 7" xfId="40734" xr:uid="{00000000-0005-0000-0000-00001E9F0000}"/>
    <cellStyle name="Normal 61 45 8" xfId="40735" xr:uid="{00000000-0005-0000-0000-00001F9F0000}"/>
    <cellStyle name="Normal 61 45 9" xfId="40736" xr:uid="{00000000-0005-0000-0000-0000209F0000}"/>
    <cellStyle name="Normal 61 45_Tabla M" xfId="40737" xr:uid="{00000000-0005-0000-0000-0000219F0000}"/>
    <cellStyle name="Normal 61 46" xfId="40738" xr:uid="{00000000-0005-0000-0000-0000229F0000}"/>
    <cellStyle name="Normal 61 46 10" xfId="40739" xr:uid="{00000000-0005-0000-0000-0000239F0000}"/>
    <cellStyle name="Normal 61 46 2" xfId="40740" xr:uid="{00000000-0005-0000-0000-0000249F0000}"/>
    <cellStyle name="Normal 61 46 3" xfId="40741" xr:uid="{00000000-0005-0000-0000-0000259F0000}"/>
    <cellStyle name="Normal 61 46 4" xfId="40742" xr:uid="{00000000-0005-0000-0000-0000269F0000}"/>
    <cellStyle name="Normal 61 46 5" xfId="40743" xr:uid="{00000000-0005-0000-0000-0000279F0000}"/>
    <cellStyle name="Normal 61 46 6" xfId="40744" xr:uid="{00000000-0005-0000-0000-0000289F0000}"/>
    <cellStyle name="Normal 61 46 7" xfId="40745" xr:uid="{00000000-0005-0000-0000-0000299F0000}"/>
    <cellStyle name="Normal 61 46 8" xfId="40746" xr:uid="{00000000-0005-0000-0000-00002A9F0000}"/>
    <cellStyle name="Normal 61 46 9" xfId="40747" xr:uid="{00000000-0005-0000-0000-00002B9F0000}"/>
    <cellStyle name="Normal 61 46_Tabla M" xfId="40748" xr:uid="{00000000-0005-0000-0000-00002C9F0000}"/>
    <cellStyle name="Normal 61 47" xfId="40749" xr:uid="{00000000-0005-0000-0000-00002D9F0000}"/>
    <cellStyle name="Normal 61 47 10" xfId="40750" xr:uid="{00000000-0005-0000-0000-00002E9F0000}"/>
    <cellStyle name="Normal 61 47 2" xfId="40751" xr:uid="{00000000-0005-0000-0000-00002F9F0000}"/>
    <cellStyle name="Normal 61 47 3" xfId="40752" xr:uid="{00000000-0005-0000-0000-0000309F0000}"/>
    <cellStyle name="Normal 61 47 4" xfId="40753" xr:uid="{00000000-0005-0000-0000-0000319F0000}"/>
    <cellStyle name="Normal 61 47 5" xfId="40754" xr:uid="{00000000-0005-0000-0000-0000329F0000}"/>
    <cellStyle name="Normal 61 47 6" xfId="40755" xr:uid="{00000000-0005-0000-0000-0000339F0000}"/>
    <cellStyle name="Normal 61 47 7" xfId="40756" xr:uid="{00000000-0005-0000-0000-0000349F0000}"/>
    <cellStyle name="Normal 61 47 8" xfId="40757" xr:uid="{00000000-0005-0000-0000-0000359F0000}"/>
    <cellStyle name="Normal 61 47 9" xfId="40758" xr:uid="{00000000-0005-0000-0000-0000369F0000}"/>
    <cellStyle name="Normal 61 47_Tabla M" xfId="40759" xr:uid="{00000000-0005-0000-0000-0000379F0000}"/>
    <cellStyle name="Normal 61 48" xfId="40760" xr:uid="{00000000-0005-0000-0000-0000389F0000}"/>
    <cellStyle name="Normal 61 48 10" xfId="40761" xr:uid="{00000000-0005-0000-0000-0000399F0000}"/>
    <cellStyle name="Normal 61 48 2" xfId="40762" xr:uid="{00000000-0005-0000-0000-00003A9F0000}"/>
    <cellStyle name="Normal 61 48 3" xfId="40763" xr:uid="{00000000-0005-0000-0000-00003B9F0000}"/>
    <cellStyle name="Normal 61 48 4" xfId="40764" xr:uid="{00000000-0005-0000-0000-00003C9F0000}"/>
    <cellStyle name="Normal 61 48 5" xfId="40765" xr:uid="{00000000-0005-0000-0000-00003D9F0000}"/>
    <cellStyle name="Normal 61 48 6" xfId="40766" xr:uid="{00000000-0005-0000-0000-00003E9F0000}"/>
    <cellStyle name="Normal 61 48 7" xfId="40767" xr:uid="{00000000-0005-0000-0000-00003F9F0000}"/>
    <cellStyle name="Normal 61 48 8" xfId="40768" xr:uid="{00000000-0005-0000-0000-0000409F0000}"/>
    <cellStyle name="Normal 61 48 9" xfId="40769" xr:uid="{00000000-0005-0000-0000-0000419F0000}"/>
    <cellStyle name="Normal 61 48_Tabla M" xfId="40770" xr:uid="{00000000-0005-0000-0000-0000429F0000}"/>
    <cellStyle name="Normal 61 49" xfId="40771" xr:uid="{00000000-0005-0000-0000-0000439F0000}"/>
    <cellStyle name="Normal 61 49 10" xfId="40772" xr:uid="{00000000-0005-0000-0000-0000449F0000}"/>
    <cellStyle name="Normal 61 49 2" xfId="40773" xr:uid="{00000000-0005-0000-0000-0000459F0000}"/>
    <cellStyle name="Normal 61 49 3" xfId="40774" xr:uid="{00000000-0005-0000-0000-0000469F0000}"/>
    <cellStyle name="Normal 61 49 4" xfId="40775" xr:uid="{00000000-0005-0000-0000-0000479F0000}"/>
    <cellStyle name="Normal 61 49 5" xfId="40776" xr:uid="{00000000-0005-0000-0000-0000489F0000}"/>
    <cellStyle name="Normal 61 49 6" xfId="40777" xr:uid="{00000000-0005-0000-0000-0000499F0000}"/>
    <cellStyle name="Normal 61 49 7" xfId="40778" xr:uid="{00000000-0005-0000-0000-00004A9F0000}"/>
    <cellStyle name="Normal 61 49 8" xfId="40779" xr:uid="{00000000-0005-0000-0000-00004B9F0000}"/>
    <cellStyle name="Normal 61 49 9" xfId="40780" xr:uid="{00000000-0005-0000-0000-00004C9F0000}"/>
    <cellStyle name="Normal 61 49_Tabla M" xfId="40781" xr:uid="{00000000-0005-0000-0000-00004D9F0000}"/>
    <cellStyle name="Normal 61 5" xfId="13348" xr:uid="{00000000-0005-0000-0000-000024340000}"/>
    <cellStyle name="Normal 61 5 10" xfId="40782" xr:uid="{00000000-0005-0000-0000-00004E9F0000}"/>
    <cellStyle name="Normal 61 5 11" xfId="49851" xr:uid="{00000000-0005-0000-0000-0000BBC20000}"/>
    <cellStyle name="Normal 61 5 12" xfId="50235" xr:uid="{00000000-0005-0000-0000-00003BC40000}"/>
    <cellStyle name="Normal 61 5 2" xfId="13649" xr:uid="{00000000-0005-0000-0000-000051350000}"/>
    <cellStyle name="Normal 61 5 3" xfId="40783" xr:uid="{00000000-0005-0000-0000-00004F9F0000}"/>
    <cellStyle name="Normal 61 5 4" xfId="40784" xr:uid="{00000000-0005-0000-0000-0000509F0000}"/>
    <cellStyle name="Normal 61 5 5" xfId="40785" xr:uid="{00000000-0005-0000-0000-0000519F0000}"/>
    <cellStyle name="Normal 61 5 6" xfId="40786" xr:uid="{00000000-0005-0000-0000-0000529F0000}"/>
    <cellStyle name="Normal 61 5 7" xfId="40787" xr:uid="{00000000-0005-0000-0000-0000539F0000}"/>
    <cellStyle name="Normal 61 5 8" xfId="40788" xr:uid="{00000000-0005-0000-0000-0000549F0000}"/>
    <cellStyle name="Normal 61 5 9" xfId="40789" xr:uid="{00000000-0005-0000-0000-0000559F0000}"/>
    <cellStyle name="Normal 61 5_Tabla M" xfId="40790" xr:uid="{00000000-0005-0000-0000-0000569F0000}"/>
    <cellStyle name="Normal 61 50" xfId="40791" xr:uid="{00000000-0005-0000-0000-0000579F0000}"/>
    <cellStyle name="Normal 61 50 10" xfId="40792" xr:uid="{00000000-0005-0000-0000-0000589F0000}"/>
    <cellStyle name="Normal 61 50 2" xfId="40793" xr:uid="{00000000-0005-0000-0000-0000599F0000}"/>
    <cellStyle name="Normal 61 50 3" xfId="40794" xr:uid="{00000000-0005-0000-0000-00005A9F0000}"/>
    <cellStyle name="Normal 61 50 4" xfId="40795" xr:uid="{00000000-0005-0000-0000-00005B9F0000}"/>
    <cellStyle name="Normal 61 50 5" xfId="40796" xr:uid="{00000000-0005-0000-0000-00005C9F0000}"/>
    <cellStyle name="Normal 61 50 6" xfId="40797" xr:uid="{00000000-0005-0000-0000-00005D9F0000}"/>
    <cellStyle name="Normal 61 50 7" xfId="40798" xr:uid="{00000000-0005-0000-0000-00005E9F0000}"/>
    <cellStyle name="Normal 61 50 8" xfId="40799" xr:uid="{00000000-0005-0000-0000-00005F9F0000}"/>
    <cellStyle name="Normal 61 50 9" xfId="40800" xr:uid="{00000000-0005-0000-0000-0000609F0000}"/>
    <cellStyle name="Normal 61 50_Tabla M" xfId="40801" xr:uid="{00000000-0005-0000-0000-0000619F0000}"/>
    <cellStyle name="Normal 61 51" xfId="40802" xr:uid="{00000000-0005-0000-0000-0000629F0000}"/>
    <cellStyle name="Normal 61 51 10" xfId="40803" xr:uid="{00000000-0005-0000-0000-0000639F0000}"/>
    <cellStyle name="Normal 61 51 2" xfId="40804" xr:uid="{00000000-0005-0000-0000-0000649F0000}"/>
    <cellStyle name="Normal 61 51 3" xfId="40805" xr:uid="{00000000-0005-0000-0000-0000659F0000}"/>
    <cellStyle name="Normal 61 51 4" xfId="40806" xr:uid="{00000000-0005-0000-0000-0000669F0000}"/>
    <cellStyle name="Normal 61 51 5" xfId="40807" xr:uid="{00000000-0005-0000-0000-0000679F0000}"/>
    <cellStyle name="Normal 61 51 6" xfId="40808" xr:uid="{00000000-0005-0000-0000-0000689F0000}"/>
    <cellStyle name="Normal 61 51 7" xfId="40809" xr:uid="{00000000-0005-0000-0000-0000699F0000}"/>
    <cellStyle name="Normal 61 51 8" xfId="40810" xr:uid="{00000000-0005-0000-0000-00006A9F0000}"/>
    <cellStyle name="Normal 61 51 9" xfId="40811" xr:uid="{00000000-0005-0000-0000-00006B9F0000}"/>
    <cellStyle name="Normal 61 51_Tabla M" xfId="40812" xr:uid="{00000000-0005-0000-0000-00006C9F0000}"/>
    <cellStyle name="Normal 61 52" xfId="49660" xr:uid="{00000000-0005-0000-0000-0000FCC10000}"/>
    <cellStyle name="Normal 61 53" xfId="50028" xr:uid="{00000000-0005-0000-0000-00006CC30000}"/>
    <cellStyle name="Normal 61 54" xfId="49952" xr:uid="{00000000-0005-0000-0000-000020C30000}"/>
    <cellStyle name="Normal 61 55" xfId="50006" xr:uid="{00000000-0005-0000-0000-000056C30000}"/>
    <cellStyle name="Normal 61 56" xfId="50325" xr:uid="{00000000-0005-0000-0000-000095C40000}"/>
    <cellStyle name="Normal 61 57" xfId="50328" xr:uid="{00000000-0005-0000-0000-000098C40000}"/>
    <cellStyle name="Normal 61 58" xfId="10717" xr:uid="{00000000-0005-0000-0000-0000DD290000}"/>
    <cellStyle name="Normal 61 6" xfId="12723" xr:uid="{00000000-0005-0000-0000-0000B3310000}"/>
    <cellStyle name="Normal 61 6 10" xfId="40813" xr:uid="{00000000-0005-0000-0000-00006D9F0000}"/>
    <cellStyle name="Normal 61 6 2" xfId="40814" xr:uid="{00000000-0005-0000-0000-00006E9F0000}"/>
    <cellStyle name="Normal 61 6 3" xfId="40815" xr:uid="{00000000-0005-0000-0000-00006F9F0000}"/>
    <cellStyle name="Normal 61 6 4" xfId="40816" xr:uid="{00000000-0005-0000-0000-0000709F0000}"/>
    <cellStyle name="Normal 61 6 5" xfId="40817" xr:uid="{00000000-0005-0000-0000-0000719F0000}"/>
    <cellStyle name="Normal 61 6 6" xfId="40818" xr:uid="{00000000-0005-0000-0000-0000729F0000}"/>
    <cellStyle name="Normal 61 6 7" xfId="40819" xr:uid="{00000000-0005-0000-0000-0000739F0000}"/>
    <cellStyle name="Normal 61 6 8" xfId="40820" xr:uid="{00000000-0005-0000-0000-0000749F0000}"/>
    <cellStyle name="Normal 61 6 9" xfId="40821" xr:uid="{00000000-0005-0000-0000-0000759F0000}"/>
    <cellStyle name="Normal 61 6_Tabla M" xfId="40822" xr:uid="{00000000-0005-0000-0000-0000769F0000}"/>
    <cellStyle name="Normal 61 7" xfId="13463" xr:uid="{00000000-0005-0000-0000-000097340000}"/>
    <cellStyle name="Normal 61 7 10" xfId="40823" xr:uid="{00000000-0005-0000-0000-0000779F0000}"/>
    <cellStyle name="Normal 61 7 2" xfId="40824" xr:uid="{00000000-0005-0000-0000-0000789F0000}"/>
    <cellStyle name="Normal 61 7 3" xfId="40825" xr:uid="{00000000-0005-0000-0000-0000799F0000}"/>
    <cellStyle name="Normal 61 7 4" xfId="40826" xr:uid="{00000000-0005-0000-0000-00007A9F0000}"/>
    <cellStyle name="Normal 61 7 5" xfId="40827" xr:uid="{00000000-0005-0000-0000-00007B9F0000}"/>
    <cellStyle name="Normal 61 7 6" xfId="40828" xr:uid="{00000000-0005-0000-0000-00007C9F0000}"/>
    <cellStyle name="Normal 61 7 7" xfId="40829" xr:uid="{00000000-0005-0000-0000-00007D9F0000}"/>
    <cellStyle name="Normal 61 7 8" xfId="40830" xr:uid="{00000000-0005-0000-0000-00007E9F0000}"/>
    <cellStyle name="Normal 61 7 9" xfId="40831" xr:uid="{00000000-0005-0000-0000-00007F9F0000}"/>
    <cellStyle name="Normal 61 7_Tabla M" xfId="40832" xr:uid="{00000000-0005-0000-0000-0000809F0000}"/>
    <cellStyle name="Normal 61 8" xfId="40833" xr:uid="{00000000-0005-0000-0000-0000819F0000}"/>
    <cellStyle name="Normal 61 8 10" xfId="40834" xr:uid="{00000000-0005-0000-0000-0000829F0000}"/>
    <cellStyle name="Normal 61 8 2" xfId="40835" xr:uid="{00000000-0005-0000-0000-0000839F0000}"/>
    <cellStyle name="Normal 61 8 3" xfId="40836" xr:uid="{00000000-0005-0000-0000-0000849F0000}"/>
    <cellStyle name="Normal 61 8 4" xfId="40837" xr:uid="{00000000-0005-0000-0000-0000859F0000}"/>
    <cellStyle name="Normal 61 8 5" xfId="40838" xr:uid="{00000000-0005-0000-0000-0000869F0000}"/>
    <cellStyle name="Normal 61 8 6" xfId="40839" xr:uid="{00000000-0005-0000-0000-0000879F0000}"/>
    <cellStyle name="Normal 61 8 7" xfId="40840" xr:uid="{00000000-0005-0000-0000-0000889F0000}"/>
    <cellStyle name="Normal 61 8 8" xfId="40841" xr:uid="{00000000-0005-0000-0000-0000899F0000}"/>
    <cellStyle name="Normal 61 8 9" xfId="40842" xr:uid="{00000000-0005-0000-0000-00008A9F0000}"/>
    <cellStyle name="Normal 61 8_Tabla M" xfId="40843" xr:uid="{00000000-0005-0000-0000-00008B9F0000}"/>
    <cellStyle name="Normal 61 9" xfId="40844" xr:uid="{00000000-0005-0000-0000-00008C9F0000}"/>
    <cellStyle name="Normal 61 9 10" xfId="40845" xr:uid="{00000000-0005-0000-0000-00008D9F0000}"/>
    <cellStyle name="Normal 61 9 2" xfId="40846" xr:uid="{00000000-0005-0000-0000-00008E9F0000}"/>
    <cellStyle name="Normal 61 9 3" xfId="40847" xr:uid="{00000000-0005-0000-0000-00008F9F0000}"/>
    <cellStyle name="Normal 61 9 4" xfId="40848" xr:uid="{00000000-0005-0000-0000-0000909F0000}"/>
    <cellStyle name="Normal 61 9 5" xfId="40849" xr:uid="{00000000-0005-0000-0000-0000919F0000}"/>
    <cellStyle name="Normal 61 9 6" xfId="40850" xr:uid="{00000000-0005-0000-0000-0000929F0000}"/>
    <cellStyle name="Normal 61 9 7" xfId="40851" xr:uid="{00000000-0005-0000-0000-0000939F0000}"/>
    <cellStyle name="Normal 61 9 8" xfId="40852" xr:uid="{00000000-0005-0000-0000-0000949F0000}"/>
    <cellStyle name="Normal 61 9 9" xfId="40853" xr:uid="{00000000-0005-0000-0000-0000959F0000}"/>
    <cellStyle name="Normal 61 9_Tabla M" xfId="40854" xr:uid="{00000000-0005-0000-0000-0000969F0000}"/>
    <cellStyle name="Normal 62" xfId="5193" xr:uid="{00000000-0005-0000-0000-000049140000}"/>
    <cellStyle name="Normal 62 10" xfId="40855" xr:uid="{00000000-0005-0000-0000-0000979F0000}"/>
    <cellStyle name="Normal 62 10 10" xfId="40856" xr:uid="{00000000-0005-0000-0000-0000989F0000}"/>
    <cellStyle name="Normal 62 10 2" xfId="40857" xr:uid="{00000000-0005-0000-0000-0000999F0000}"/>
    <cellStyle name="Normal 62 10 3" xfId="40858" xr:uid="{00000000-0005-0000-0000-00009A9F0000}"/>
    <cellStyle name="Normal 62 10 4" xfId="40859" xr:uid="{00000000-0005-0000-0000-00009B9F0000}"/>
    <cellStyle name="Normal 62 10 5" xfId="40860" xr:uid="{00000000-0005-0000-0000-00009C9F0000}"/>
    <cellStyle name="Normal 62 10 6" xfId="40861" xr:uid="{00000000-0005-0000-0000-00009D9F0000}"/>
    <cellStyle name="Normal 62 10 7" xfId="40862" xr:uid="{00000000-0005-0000-0000-00009E9F0000}"/>
    <cellStyle name="Normal 62 10 8" xfId="40863" xr:uid="{00000000-0005-0000-0000-00009F9F0000}"/>
    <cellStyle name="Normal 62 10 9" xfId="40864" xr:uid="{00000000-0005-0000-0000-0000A09F0000}"/>
    <cellStyle name="Normal 62 10_Tabla M" xfId="40865" xr:uid="{00000000-0005-0000-0000-0000A19F0000}"/>
    <cellStyle name="Normal 62 11" xfId="40866" xr:uid="{00000000-0005-0000-0000-0000A29F0000}"/>
    <cellStyle name="Normal 62 11 10" xfId="40867" xr:uid="{00000000-0005-0000-0000-0000A39F0000}"/>
    <cellStyle name="Normal 62 11 2" xfId="40868" xr:uid="{00000000-0005-0000-0000-0000A49F0000}"/>
    <cellStyle name="Normal 62 11 3" xfId="40869" xr:uid="{00000000-0005-0000-0000-0000A59F0000}"/>
    <cellStyle name="Normal 62 11 4" xfId="40870" xr:uid="{00000000-0005-0000-0000-0000A69F0000}"/>
    <cellStyle name="Normal 62 11 5" xfId="40871" xr:uid="{00000000-0005-0000-0000-0000A79F0000}"/>
    <cellStyle name="Normal 62 11 6" xfId="40872" xr:uid="{00000000-0005-0000-0000-0000A89F0000}"/>
    <cellStyle name="Normal 62 11 7" xfId="40873" xr:uid="{00000000-0005-0000-0000-0000A99F0000}"/>
    <cellStyle name="Normal 62 11 8" xfId="40874" xr:uid="{00000000-0005-0000-0000-0000AA9F0000}"/>
    <cellStyle name="Normal 62 11 9" xfId="40875" xr:uid="{00000000-0005-0000-0000-0000AB9F0000}"/>
    <cellStyle name="Normal 62 11_Tabla M" xfId="40876" xr:uid="{00000000-0005-0000-0000-0000AC9F0000}"/>
    <cellStyle name="Normal 62 12" xfId="40877" xr:uid="{00000000-0005-0000-0000-0000AD9F0000}"/>
    <cellStyle name="Normal 62 12 10" xfId="40878" xr:uid="{00000000-0005-0000-0000-0000AE9F0000}"/>
    <cellStyle name="Normal 62 12 2" xfId="40879" xr:uid="{00000000-0005-0000-0000-0000AF9F0000}"/>
    <cellStyle name="Normal 62 12 3" xfId="40880" xr:uid="{00000000-0005-0000-0000-0000B09F0000}"/>
    <cellStyle name="Normal 62 12 4" xfId="40881" xr:uid="{00000000-0005-0000-0000-0000B19F0000}"/>
    <cellStyle name="Normal 62 12 5" xfId="40882" xr:uid="{00000000-0005-0000-0000-0000B29F0000}"/>
    <cellStyle name="Normal 62 12 6" xfId="40883" xr:uid="{00000000-0005-0000-0000-0000B39F0000}"/>
    <cellStyle name="Normal 62 12 7" xfId="40884" xr:uid="{00000000-0005-0000-0000-0000B49F0000}"/>
    <cellStyle name="Normal 62 12 8" xfId="40885" xr:uid="{00000000-0005-0000-0000-0000B59F0000}"/>
    <cellStyle name="Normal 62 12 9" xfId="40886" xr:uid="{00000000-0005-0000-0000-0000B69F0000}"/>
    <cellStyle name="Normal 62 12_Tabla M" xfId="40887" xr:uid="{00000000-0005-0000-0000-0000B79F0000}"/>
    <cellStyle name="Normal 62 13" xfId="40888" xr:uid="{00000000-0005-0000-0000-0000B89F0000}"/>
    <cellStyle name="Normal 62 13 10" xfId="40889" xr:uid="{00000000-0005-0000-0000-0000B99F0000}"/>
    <cellStyle name="Normal 62 13 2" xfId="40890" xr:uid="{00000000-0005-0000-0000-0000BA9F0000}"/>
    <cellStyle name="Normal 62 13 3" xfId="40891" xr:uid="{00000000-0005-0000-0000-0000BB9F0000}"/>
    <cellStyle name="Normal 62 13 4" xfId="40892" xr:uid="{00000000-0005-0000-0000-0000BC9F0000}"/>
    <cellStyle name="Normal 62 13 5" xfId="40893" xr:uid="{00000000-0005-0000-0000-0000BD9F0000}"/>
    <cellStyle name="Normal 62 13 6" xfId="40894" xr:uid="{00000000-0005-0000-0000-0000BE9F0000}"/>
    <cellStyle name="Normal 62 13 7" xfId="40895" xr:uid="{00000000-0005-0000-0000-0000BF9F0000}"/>
    <cellStyle name="Normal 62 13 8" xfId="40896" xr:uid="{00000000-0005-0000-0000-0000C09F0000}"/>
    <cellStyle name="Normal 62 13 9" xfId="40897" xr:uid="{00000000-0005-0000-0000-0000C19F0000}"/>
    <cellStyle name="Normal 62 13_Tabla M" xfId="40898" xr:uid="{00000000-0005-0000-0000-0000C29F0000}"/>
    <cellStyle name="Normal 62 14" xfId="40899" xr:uid="{00000000-0005-0000-0000-0000C39F0000}"/>
    <cellStyle name="Normal 62 14 10" xfId="40900" xr:uid="{00000000-0005-0000-0000-0000C49F0000}"/>
    <cellStyle name="Normal 62 14 2" xfId="40901" xr:uid="{00000000-0005-0000-0000-0000C59F0000}"/>
    <cellStyle name="Normal 62 14 3" xfId="40902" xr:uid="{00000000-0005-0000-0000-0000C69F0000}"/>
    <cellStyle name="Normal 62 14 4" xfId="40903" xr:uid="{00000000-0005-0000-0000-0000C79F0000}"/>
    <cellStyle name="Normal 62 14 5" xfId="40904" xr:uid="{00000000-0005-0000-0000-0000C89F0000}"/>
    <cellStyle name="Normal 62 14 6" xfId="40905" xr:uid="{00000000-0005-0000-0000-0000C99F0000}"/>
    <cellStyle name="Normal 62 14 7" xfId="40906" xr:uid="{00000000-0005-0000-0000-0000CA9F0000}"/>
    <cellStyle name="Normal 62 14 8" xfId="40907" xr:uid="{00000000-0005-0000-0000-0000CB9F0000}"/>
    <cellStyle name="Normal 62 14 9" xfId="40908" xr:uid="{00000000-0005-0000-0000-0000CC9F0000}"/>
    <cellStyle name="Normal 62 14_Tabla M" xfId="40909" xr:uid="{00000000-0005-0000-0000-0000CD9F0000}"/>
    <cellStyle name="Normal 62 15" xfId="40910" xr:uid="{00000000-0005-0000-0000-0000CE9F0000}"/>
    <cellStyle name="Normal 62 15 10" xfId="40911" xr:uid="{00000000-0005-0000-0000-0000CF9F0000}"/>
    <cellStyle name="Normal 62 15 2" xfId="40912" xr:uid="{00000000-0005-0000-0000-0000D09F0000}"/>
    <cellStyle name="Normal 62 15 3" xfId="40913" xr:uid="{00000000-0005-0000-0000-0000D19F0000}"/>
    <cellStyle name="Normal 62 15 4" xfId="40914" xr:uid="{00000000-0005-0000-0000-0000D29F0000}"/>
    <cellStyle name="Normal 62 15 5" xfId="40915" xr:uid="{00000000-0005-0000-0000-0000D39F0000}"/>
    <cellStyle name="Normal 62 15 6" xfId="40916" xr:uid="{00000000-0005-0000-0000-0000D49F0000}"/>
    <cellStyle name="Normal 62 15 7" xfId="40917" xr:uid="{00000000-0005-0000-0000-0000D59F0000}"/>
    <cellStyle name="Normal 62 15 8" xfId="40918" xr:uid="{00000000-0005-0000-0000-0000D69F0000}"/>
    <cellStyle name="Normal 62 15 9" xfId="40919" xr:uid="{00000000-0005-0000-0000-0000D79F0000}"/>
    <cellStyle name="Normal 62 15_Tabla M" xfId="40920" xr:uid="{00000000-0005-0000-0000-0000D89F0000}"/>
    <cellStyle name="Normal 62 16" xfId="40921" xr:uid="{00000000-0005-0000-0000-0000D99F0000}"/>
    <cellStyle name="Normal 62 16 10" xfId="40922" xr:uid="{00000000-0005-0000-0000-0000DA9F0000}"/>
    <cellStyle name="Normal 62 16 2" xfId="40923" xr:uid="{00000000-0005-0000-0000-0000DB9F0000}"/>
    <cellStyle name="Normal 62 16 3" xfId="40924" xr:uid="{00000000-0005-0000-0000-0000DC9F0000}"/>
    <cellStyle name="Normal 62 16 4" xfId="40925" xr:uid="{00000000-0005-0000-0000-0000DD9F0000}"/>
    <cellStyle name="Normal 62 16 5" xfId="40926" xr:uid="{00000000-0005-0000-0000-0000DE9F0000}"/>
    <cellStyle name="Normal 62 16 6" xfId="40927" xr:uid="{00000000-0005-0000-0000-0000DF9F0000}"/>
    <cellStyle name="Normal 62 16 7" xfId="40928" xr:uid="{00000000-0005-0000-0000-0000E09F0000}"/>
    <cellStyle name="Normal 62 16 8" xfId="40929" xr:uid="{00000000-0005-0000-0000-0000E19F0000}"/>
    <cellStyle name="Normal 62 16 9" xfId="40930" xr:uid="{00000000-0005-0000-0000-0000E29F0000}"/>
    <cellStyle name="Normal 62 16_Tabla M" xfId="40931" xr:uid="{00000000-0005-0000-0000-0000E39F0000}"/>
    <cellStyle name="Normal 62 17" xfId="40932" xr:uid="{00000000-0005-0000-0000-0000E49F0000}"/>
    <cellStyle name="Normal 62 17 10" xfId="40933" xr:uid="{00000000-0005-0000-0000-0000E59F0000}"/>
    <cellStyle name="Normal 62 17 2" xfId="40934" xr:uid="{00000000-0005-0000-0000-0000E69F0000}"/>
    <cellStyle name="Normal 62 17 3" xfId="40935" xr:uid="{00000000-0005-0000-0000-0000E79F0000}"/>
    <cellStyle name="Normal 62 17 4" xfId="40936" xr:uid="{00000000-0005-0000-0000-0000E89F0000}"/>
    <cellStyle name="Normal 62 17 5" xfId="40937" xr:uid="{00000000-0005-0000-0000-0000E99F0000}"/>
    <cellStyle name="Normal 62 17 6" xfId="40938" xr:uid="{00000000-0005-0000-0000-0000EA9F0000}"/>
    <cellStyle name="Normal 62 17 7" xfId="40939" xr:uid="{00000000-0005-0000-0000-0000EB9F0000}"/>
    <cellStyle name="Normal 62 17 8" xfId="40940" xr:uid="{00000000-0005-0000-0000-0000EC9F0000}"/>
    <cellStyle name="Normal 62 17 9" xfId="40941" xr:uid="{00000000-0005-0000-0000-0000ED9F0000}"/>
    <cellStyle name="Normal 62 17_Tabla M" xfId="40942" xr:uid="{00000000-0005-0000-0000-0000EE9F0000}"/>
    <cellStyle name="Normal 62 18" xfId="40943" xr:uid="{00000000-0005-0000-0000-0000EF9F0000}"/>
    <cellStyle name="Normal 62 18 10" xfId="40944" xr:uid="{00000000-0005-0000-0000-0000F09F0000}"/>
    <cellStyle name="Normal 62 18 2" xfId="40945" xr:uid="{00000000-0005-0000-0000-0000F19F0000}"/>
    <cellStyle name="Normal 62 18 3" xfId="40946" xr:uid="{00000000-0005-0000-0000-0000F29F0000}"/>
    <cellStyle name="Normal 62 18 4" xfId="40947" xr:uid="{00000000-0005-0000-0000-0000F39F0000}"/>
    <cellStyle name="Normal 62 18 5" xfId="40948" xr:uid="{00000000-0005-0000-0000-0000F49F0000}"/>
    <cellStyle name="Normal 62 18 6" xfId="40949" xr:uid="{00000000-0005-0000-0000-0000F59F0000}"/>
    <cellStyle name="Normal 62 18 7" xfId="40950" xr:uid="{00000000-0005-0000-0000-0000F69F0000}"/>
    <cellStyle name="Normal 62 18 8" xfId="40951" xr:uid="{00000000-0005-0000-0000-0000F79F0000}"/>
    <cellStyle name="Normal 62 18 9" xfId="40952" xr:uid="{00000000-0005-0000-0000-0000F89F0000}"/>
    <cellStyle name="Normal 62 18_Tabla M" xfId="40953" xr:uid="{00000000-0005-0000-0000-0000F99F0000}"/>
    <cellStyle name="Normal 62 19" xfId="40954" xr:uid="{00000000-0005-0000-0000-0000FA9F0000}"/>
    <cellStyle name="Normal 62 19 10" xfId="40955" xr:uid="{00000000-0005-0000-0000-0000FB9F0000}"/>
    <cellStyle name="Normal 62 19 2" xfId="40956" xr:uid="{00000000-0005-0000-0000-0000FC9F0000}"/>
    <cellStyle name="Normal 62 19 3" xfId="40957" xr:uid="{00000000-0005-0000-0000-0000FD9F0000}"/>
    <cellStyle name="Normal 62 19 4" xfId="40958" xr:uid="{00000000-0005-0000-0000-0000FE9F0000}"/>
    <cellStyle name="Normal 62 19 5" xfId="40959" xr:uid="{00000000-0005-0000-0000-0000FF9F0000}"/>
    <cellStyle name="Normal 62 19 6" xfId="40960" xr:uid="{00000000-0005-0000-0000-000000A00000}"/>
    <cellStyle name="Normal 62 19 7" xfId="40961" xr:uid="{00000000-0005-0000-0000-000001A00000}"/>
    <cellStyle name="Normal 62 19 8" xfId="40962" xr:uid="{00000000-0005-0000-0000-000002A00000}"/>
    <cellStyle name="Normal 62 19 9" xfId="40963" xr:uid="{00000000-0005-0000-0000-000003A00000}"/>
    <cellStyle name="Normal 62 19_Tabla M" xfId="40964" xr:uid="{00000000-0005-0000-0000-000004A00000}"/>
    <cellStyle name="Normal 62 2" xfId="10721" xr:uid="{00000000-0005-0000-0000-0000E1290000}"/>
    <cellStyle name="Normal 62 2 10" xfId="40965" xr:uid="{00000000-0005-0000-0000-000005A00000}"/>
    <cellStyle name="Normal 62 2 11" xfId="49693" xr:uid="{00000000-0005-0000-0000-00001DC20000}"/>
    <cellStyle name="Normal 62 2 12" xfId="50077" xr:uid="{00000000-0005-0000-0000-00009DC30000}"/>
    <cellStyle name="Normal 62 2 2" xfId="13284" xr:uid="{00000000-0005-0000-0000-0000E4330000}"/>
    <cellStyle name="Normal 62 2 2 2" xfId="13588" xr:uid="{00000000-0005-0000-0000-000014350000}"/>
    <cellStyle name="Normal 62 2 2 3" xfId="49790" xr:uid="{00000000-0005-0000-0000-00007EC20000}"/>
    <cellStyle name="Normal 62 2 2 4" xfId="50174" xr:uid="{00000000-0005-0000-0000-0000FEC30000}"/>
    <cellStyle name="Normal 62 2 3" xfId="13380" xr:uid="{00000000-0005-0000-0000-000044340000}"/>
    <cellStyle name="Normal 62 2 3 2" xfId="13681" xr:uid="{00000000-0005-0000-0000-000071350000}"/>
    <cellStyle name="Normal 62 2 3 3" xfId="49883" xr:uid="{00000000-0005-0000-0000-0000DBC20000}"/>
    <cellStyle name="Normal 62 2 3 4" xfId="50267" xr:uid="{00000000-0005-0000-0000-00005BC40000}"/>
    <cellStyle name="Normal 62 2 4" xfId="13176" xr:uid="{00000000-0005-0000-0000-000078330000}"/>
    <cellStyle name="Normal 62 2 5" xfId="13495" xr:uid="{00000000-0005-0000-0000-0000B7340000}"/>
    <cellStyle name="Normal 62 2 6" xfId="40966" xr:uid="{00000000-0005-0000-0000-000006A00000}"/>
    <cellStyle name="Normal 62 2 7" xfId="40967" xr:uid="{00000000-0005-0000-0000-000007A00000}"/>
    <cellStyle name="Normal 62 2 8" xfId="40968" xr:uid="{00000000-0005-0000-0000-000008A00000}"/>
    <cellStyle name="Normal 62 2 9" xfId="40969" xr:uid="{00000000-0005-0000-0000-000009A00000}"/>
    <cellStyle name="Normal 62 2_Tabla M" xfId="40970" xr:uid="{00000000-0005-0000-0000-00000AA00000}"/>
    <cellStyle name="Normal 62 20" xfId="40971" xr:uid="{00000000-0005-0000-0000-00000BA00000}"/>
    <cellStyle name="Normal 62 20 10" xfId="40972" xr:uid="{00000000-0005-0000-0000-00000CA00000}"/>
    <cellStyle name="Normal 62 20 2" xfId="40973" xr:uid="{00000000-0005-0000-0000-00000DA00000}"/>
    <cellStyle name="Normal 62 20 3" xfId="40974" xr:uid="{00000000-0005-0000-0000-00000EA00000}"/>
    <cellStyle name="Normal 62 20 4" xfId="40975" xr:uid="{00000000-0005-0000-0000-00000FA00000}"/>
    <cellStyle name="Normal 62 20 5" xfId="40976" xr:uid="{00000000-0005-0000-0000-000010A00000}"/>
    <cellStyle name="Normal 62 20 6" xfId="40977" xr:uid="{00000000-0005-0000-0000-000011A00000}"/>
    <cellStyle name="Normal 62 20 7" xfId="40978" xr:uid="{00000000-0005-0000-0000-000012A00000}"/>
    <cellStyle name="Normal 62 20 8" xfId="40979" xr:uid="{00000000-0005-0000-0000-000013A00000}"/>
    <cellStyle name="Normal 62 20 9" xfId="40980" xr:uid="{00000000-0005-0000-0000-000014A00000}"/>
    <cellStyle name="Normal 62 20_Tabla M" xfId="40981" xr:uid="{00000000-0005-0000-0000-000015A00000}"/>
    <cellStyle name="Normal 62 21" xfId="40982" xr:uid="{00000000-0005-0000-0000-000016A00000}"/>
    <cellStyle name="Normal 62 21 10" xfId="40983" xr:uid="{00000000-0005-0000-0000-000017A00000}"/>
    <cellStyle name="Normal 62 21 2" xfId="40984" xr:uid="{00000000-0005-0000-0000-000018A00000}"/>
    <cellStyle name="Normal 62 21 3" xfId="40985" xr:uid="{00000000-0005-0000-0000-000019A00000}"/>
    <cellStyle name="Normal 62 21 4" xfId="40986" xr:uid="{00000000-0005-0000-0000-00001AA00000}"/>
    <cellStyle name="Normal 62 21 5" xfId="40987" xr:uid="{00000000-0005-0000-0000-00001BA00000}"/>
    <cellStyle name="Normal 62 21 6" xfId="40988" xr:uid="{00000000-0005-0000-0000-00001CA00000}"/>
    <cellStyle name="Normal 62 21 7" xfId="40989" xr:uid="{00000000-0005-0000-0000-00001DA00000}"/>
    <cellStyle name="Normal 62 21 8" xfId="40990" xr:uid="{00000000-0005-0000-0000-00001EA00000}"/>
    <cellStyle name="Normal 62 21 9" xfId="40991" xr:uid="{00000000-0005-0000-0000-00001FA00000}"/>
    <cellStyle name="Normal 62 21_Tabla M" xfId="40992" xr:uid="{00000000-0005-0000-0000-000020A00000}"/>
    <cellStyle name="Normal 62 22" xfId="40993" xr:uid="{00000000-0005-0000-0000-000021A00000}"/>
    <cellStyle name="Normal 62 22 10" xfId="40994" xr:uid="{00000000-0005-0000-0000-000022A00000}"/>
    <cellStyle name="Normal 62 22 2" xfId="40995" xr:uid="{00000000-0005-0000-0000-000023A00000}"/>
    <cellStyle name="Normal 62 22 3" xfId="40996" xr:uid="{00000000-0005-0000-0000-000024A00000}"/>
    <cellStyle name="Normal 62 22 4" xfId="40997" xr:uid="{00000000-0005-0000-0000-000025A00000}"/>
    <cellStyle name="Normal 62 22 5" xfId="40998" xr:uid="{00000000-0005-0000-0000-000026A00000}"/>
    <cellStyle name="Normal 62 22 6" xfId="40999" xr:uid="{00000000-0005-0000-0000-000027A00000}"/>
    <cellStyle name="Normal 62 22 7" xfId="41000" xr:uid="{00000000-0005-0000-0000-000028A00000}"/>
    <cellStyle name="Normal 62 22 8" xfId="41001" xr:uid="{00000000-0005-0000-0000-000029A00000}"/>
    <cellStyle name="Normal 62 22 9" xfId="41002" xr:uid="{00000000-0005-0000-0000-00002AA00000}"/>
    <cellStyle name="Normal 62 22_Tabla M" xfId="41003" xr:uid="{00000000-0005-0000-0000-00002BA00000}"/>
    <cellStyle name="Normal 62 23" xfId="41004" xr:uid="{00000000-0005-0000-0000-00002CA00000}"/>
    <cellStyle name="Normal 62 23 10" xfId="41005" xr:uid="{00000000-0005-0000-0000-00002DA00000}"/>
    <cellStyle name="Normal 62 23 2" xfId="41006" xr:uid="{00000000-0005-0000-0000-00002EA00000}"/>
    <cellStyle name="Normal 62 23 3" xfId="41007" xr:uid="{00000000-0005-0000-0000-00002FA00000}"/>
    <cellStyle name="Normal 62 23 4" xfId="41008" xr:uid="{00000000-0005-0000-0000-000030A00000}"/>
    <cellStyle name="Normal 62 23 5" xfId="41009" xr:uid="{00000000-0005-0000-0000-000031A00000}"/>
    <cellStyle name="Normal 62 23 6" xfId="41010" xr:uid="{00000000-0005-0000-0000-000032A00000}"/>
    <cellStyle name="Normal 62 23 7" xfId="41011" xr:uid="{00000000-0005-0000-0000-000033A00000}"/>
    <cellStyle name="Normal 62 23 8" xfId="41012" xr:uid="{00000000-0005-0000-0000-000034A00000}"/>
    <cellStyle name="Normal 62 23 9" xfId="41013" xr:uid="{00000000-0005-0000-0000-000035A00000}"/>
    <cellStyle name="Normal 62 23_Tabla M" xfId="41014" xr:uid="{00000000-0005-0000-0000-000036A00000}"/>
    <cellStyle name="Normal 62 24" xfId="41015" xr:uid="{00000000-0005-0000-0000-000037A00000}"/>
    <cellStyle name="Normal 62 24 10" xfId="41016" xr:uid="{00000000-0005-0000-0000-000038A00000}"/>
    <cellStyle name="Normal 62 24 2" xfId="41017" xr:uid="{00000000-0005-0000-0000-000039A00000}"/>
    <cellStyle name="Normal 62 24 3" xfId="41018" xr:uid="{00000000-0005-0000-0000-00003AA00000}"/>
    <cellStyle name="Normal 62 24 4" xfId="41019" xr:uid="{00000000-0005-0000-0000-00003BA00000}"/>
    <cellStyle name="Normal 62 24 5" xfId="41020" xr:uid="{00000000-0005-0000-0000-00003CA00000}"/>
    <cellStyle name="Normal 62 24 6" xfId="41021" xr:uid="{00000000-0005-0000-0000-00003DA00000}"/>
    <cellStyle name="Normal 62 24 7" xfId="41022" xr:uid="{00000000-0005-0000-0000-00003EA00000}"/>
    <cellStyle name="Normal 62 24 8" xfId="41023" xr:uid="{00000000-0005-0000-0000-00003FA00000}"/>
    <cellStyle name="Normal 62 24 9" xfId="41024" xr:uid="{00000000-0005-0000-0000-000040A00000}"/>
    <cellStyle name="Normal 62 24_Tabla M" xfId="41025" xr:uid="{00000000-0005-0000-0000-000041A00000}"/>
    <cellStyle name="Normal 62 25" xfId="41026" xr:uid="{00000000-0005-0000-0000-000042A00000}"/>
    <cellStyle name="Normal 62 25 10" xfId="41027" xr:uid="{00000000-0005-0000-0000-000043A00000}"/>
    <cellStyle name="Normal 62 25 2" xfId="41028" xr:uid="{00000000-0005-0000-0000-000044A00000}"/>
    <cellStyle name="Normal 62 25 3" xfId="41029" xr:uid="{00000000-0005-0000-0000-000045A00000}"/>
    <cellStyle name="Normal 62 25 4" xfId="41030" xr:uid="{00000000-0005-0000-0000-000046A00000}"/>
    <cellStyle name="Normal 62 25 5" xfId="41031" xr:uid="{00000000-0005-0000-0000-000047A00000}"/>
    <cellStyle name="Normal 62 25 6" xfId="41032" xr:uid="{00000000-0005-0000-0000-000048A00000}"/>
    <cellStyle name="Normal 62 25 7" xfId="41033" xr:uid="{00000000-0005-0000-0000-000049A00000}"/>
    <cellStyle name="Normal 62 25 8" xfId="41034" xr:uid="{00000000-0005-0000-0000-00004AA00000}"/>
    <cellStyle name="Normal 62 25 9" xfId="41035" xr:uid="{00000000-0005-0000-0000-00004BA00000}"/>
    <cellStyle name="Normal 62 25_Tabla M" xfId="41036" xr:uid="{00000000-0005-0000-0000-00004CA00000}"/>
    <cellStyle name="Normal 62 26" xfId="41037" xr:uid="{00000000-0005-0000-0000-00004DA00000}"/>
    <cellStyle name="Normal 62 26 10" xfId="41038" xr:uid="{00000000-0005-0000-0000-00004EA00000}"/>
    <cellStyle name="Normal 62 26 2" xfId="41039" xr:uid="{00000000-0005-0000-0000-00004FA00000}"/>
    <cellStyle name="Normal 62 26 3" xfId="41040" xr:uid="{00000000-0005-0000-0000-000050A00000}"/>
    <cellStyle name="Normal 62 26 4" xfId="41041" xr:uid="{00000000-0005-0000-0000-000051A00000}"/>
    <cellStyle name="Normal 62 26 5" xfId="41042" xr:uid="{00000000-0005-0000-0000-000052A00000}"/>
    <cellStyle name="Normal 62 26 6" xfId="41043" xr:uid="{00000000-0005-0000-0000-000053A00000}"/>
    <cellStyle name="Normal 62 26 7" xfId="41044" xr:uid="{00000000-0005-0000-0000-000054A00000}"/>
    <cellStyle name="Normal 62 26 8" xfId="41045" xr:uid="{00000000-0005-0000-0000-000055A00000}"/>
    <cellStyle name="Normal 62 26 9" xfId="41046" xr:uid="{00000000-0005-0000-0000-000056A00000}"/>
    <cellStyle name="Normal 62 26_Tabla M" xfId="41047" xr:uid="{00000000-0005-0000-0000-000057A00000}"/>
    <cellStyle name="Normal 62 27" xfId="41048" xr:uid="{00000000-0005-0000-0000-000058A00000}"/>
    <cellStyle name="Normal 62 27 10" xfId="41049" xr:uid="{00000000-0005-0000-0000-000059A00000}"/>
    <cellStyle name="Normal 62 27 2" xfId="41050" xr:uid="{00000000-0005-0000-0000-00005AA00000}"/>
    <cellStyle name="Normal 62 27 3" xfId="41051" xr:uid="{00000000-0005-0000-0000-00005BA00000}"/>
    <cellStyle name="Normal 62 27 4" xfId="41052" xr:uid="{00000000-0005-0000-0000-00005CA00000}"/>
    <cellStyle name="Normal 62 27 5" xfId="41053" xr:uid="{00000000-0005-0000-0000-00005DA00000}"/>
    <cellStyle name="Normal 62 27 6" xfId="41054" xr:uid="{00000000-0005-0000-0000-00005EA00000}"/>
    <cellStyle name="Normal 62 27 7" xfId="41055" xr:uid="{00000000-0005-0000-0000-00005FA00000}"/>
    <cellStyle name="Normal 62 27 8" xfId="41056" xr:uid="{00000000-0005-0000-0000-000060A00000}"/>
    <cellStyle name="Normal 62 27 9" xfId="41057" xr:uid="{00000000-0005-0000-0000-000061A00000}"/>
    <cellStyle name="Normal 62 27_Tabla M" xfId="41058" xr:uid="{00000000-0005-0000-0000-000062A00000}"/>
    <cellStyle name="Normal 62 28" xfId="41059" xr:uid="{00000000-0005-0000-0000-000063A00000}"/>
    <cellStyle name="Normal 62 28 10" xfId="41060" xr:uid="{00000000-0005-0000-0000-000064A00000}"/>
    <cellStyle name="Normal 62 28 2" xfId="41061" xr:uid="{00000000-0005-0000-0000-000065A00000}"/>
    <cellStyle name="Normal 62 28 3" xfId="41062" xr:uid="{00000000-0005-0000-0000-000066A00000}"/>
    <cellStyle name="Normal 62 28 4" xfId="41063" xr:uid="{00000000-0005-0000-0000-000067A00000}"/>
    <cellStyle name="Normal 62 28 5" xfId="41064" xr:uid="{00000000-0005-0000-0000-000068A00000}"/>
    <cellStyle name="Normal 62 28 6" xfId="41065" xr:uid="{00000000-0005-0000-0000-000069A00000}"/>
    <cellStyle name="Normal 62 28 7" xfId="41066" xr:uid="{00000000-0005-0000-0000-00006AA00000}"/>
    <cellStyle name="Normal 62 28 8" xfId="41067" xr:uid="{00000000-0005-0000-0000-00006BA00000}"/>
    <cellStyle name="Normal 62 28 9" xfId="41068" xr:uid="{00000000-0005-0000-0000-00006CA00000}"/>
    <cellStyle name="Normal 62 28_Tabla M" xfId="41069" xr:uid="{00000000-0005-0000-0000-00006DA00000}"/>
    <cellStyle name="Normal 62 29" xfId="41070" xr:uid="{00000000-0005-0000-0000-00006EA00000}"/>
    <cellStyle name="Normal 62 29 10" xfId="41071" xr:uid="{00000000-0005-0000-0000-00006FA00000}"/>
    <cellStyle name="Normal 62 29 2" xfId="41072" xr:uid="{00000000-0005-0000-0000-000070A00000}"/>
    <cellStyle name="Normal 62 29 3" xfId="41073" xr:uid="{00000000-0005-0000-0000-000071A00000}"/>
    <cellStyle name="Normal 62 29 4" xfId="41074" xr:uid="{00000000-0005-0000-0000-000072A00000}"/>
    <cellStyle name="Normal 62 29 5" xfId="41075" xr:uid="{00000000-0005-0000-0000-000073A00000}"/>
    <cellStyle name="Normal 62 29 6" xfId="41076" xr:uid="{00000000-0005-0000-0000-000074A00000}"/>
    <cellStyle name="Normal 62 29 7" xfId="41077" xr:uid="{00000000-0005-0000-0000-000075A00000}"/>
    <cellStyle name="Normal 62 29 8" xfId="41078" xr:uid="{00000000-0005-0000-0000-000076A00000}"/>
    <cellStyle name="Normal 62 29 9" xfId="41079" xr:uid="{00000000-0005-0000-0000-000077A00000}"/>
    <cellStyle name="Normal 62 29_Tabla M" xfId="41080" xr:uid="{00000000-0005-0000-0000-000078A00000}"/>
    <cellStyle name="Normal 62 3" xfId="10722" xr:uid="{00000000-0005-0000-0000-0000E2290000}"/>
    <cellStyle name="Normal 62 3 10" xfId="41081" xr:uid="{00000000-0005-0000-0000-000079A00000}"/>
    <cellStyle name="Normal 62 3 11" xfId="49727" xr:uid="{00000000-0005-0000-0000-00003FC20000}"/>
    <cellStyle name="Normal 62 3 12" xfId="50111" xr:uid="{00000000-0005-0000-0000-0000BFC30000}"/>
    <cellStyle name="Normal 62 3 2" xfId="13315" xr:uid="{00000000-0005-0000-0000-000003340000}"/>
    <cellStyle name="Normal 62 3 2 2" xfId="13619" xr:uid="{00000000-0005-0000-0000-000033350000}"/>
    <cellStyle name="Normal 62 3 2 3" xfId="49821" xr:uid="{00000000-0005-0000-0000-00009DC20000}"/>
    <cellStyle name="Normal 62 3 2 4" xfId="50205" xr:uid="{00000000-0005-0000-0000-00001DC40000}"/>
    <cellStyle name="Normal 62 3 3" xfId="13411" xr:uid="{00000000-0005-0000-0000-000063340000}"/>
    <cellStyle name="Normal 62 3 3 2" xfId="13712" xr:uid="{00000000-0005-0000-0000-000090350000}"/>
    <cellStyle name="Normal 62 3 3 3" xfId="49914" xr:uid="{00000000-0005-0000-0000-0000FAC20000}"/>
    <cellStyle name="Normal 62 3 3 4" xfId="50298" xr:uid="{00000000-0005-0000-0000-00007AC40000}"/>
    <cellStyle name="Normal 62 3 4" xfId="13215" xr:uid="{00000000-0005-0000-0000-00009F330000}"/>
    <cellStyle name="Normal 62 3 5" xfId="13526" xr:uid="{00000000-0005-0000-0000-0000D6340000}"/>
    <cellStyle name="Normal 62 3 6" xfId="41082" xr:uid="{00000000-0005-0000-0000-00007AA00000}"/>
    <cellStyle name="Normal 62 3 7" xfId="41083" xr:uid="{00000000-0005-0000-0000-00007BA00000}"/>
    <cellStyle name="Normal 62 3 8" xfId="41084" xr:uid="{00000000-0005-0000-0000-00007CA00000}"/>
    <cellStyle name="Normal 62 3 9" xfId="41085" xr:uid="{00000000-0005-0000-0000-00007DA00000}"/>
    <cellStyle name="Normal 62 3_Tabla M" xfId="41086" xr:uid="{00000000-0005-0000-0000-00007EA00000}"/>
    <cellStyle name="Normal 62 30" xfId="41087" xr:uid="{00000000-0005-0000-0000-00007FA00000}"/>
    <cellStyle name="Normal 62 30 10" xfId="41088" xr:uid="{00000000-0005-0000-0000-000080A00000}"/>
    <cellStyle name="Normal 62 30 2" xfId="41089" xr:uid="{00000000-0005-0000-0000-000081A00000}"/>
    <cellStyle name="Normal 62 30 3" xfId="41090" xr:uid="{00000000-0005-0000-0000-000082A00000}"/>
    <cellStyle name="Normal 62 30 4" xfId="41091" xr:uid="{00000000-0005-0000-0000-000083A00000}"/>
    <cellStyle name="Normal 62 30 5" xfId="41092" xr:uid="{00000000-0005-0000-0000-000084A00000}"/>
    <cellStyle name="Normal 62 30 6" xfId="41093" xr:uid="{00000000-0005-0000-0000-000085A00000}"/>
    <cellStyle name="Normal 62 30 7" xfId="41094" xr:uid="{00000000-0005-0000-0000-000086A00000}"/>
    <cellStyle name="Normal 62 30 8" xfId="41095" xr:uid="{00000000-0005-0000-0000-000087A00000}"/>
    <cellStyle name="Normal 62 30 9" xfId="41096" xr:uid="{00000000-0005-0000-0000-000088A00000}"/>
    <cellStyle name="Normal 62 30_Tabla M" xfId="41097" xr:uid="{00000000-0005-0000-0000-000089A00000}"/>
    <cellStyle name="Normal 62 31" xfId="41098" xr:uid="{00000000-0005-0000-0000-00008AA00000}"/>
    <cellStyle name="Normal 62 31 10" xfId="41099" xr:uid="{00000000-0005-0000-0000-00008BA00000}"/>
    <cellStyle name="Normal 62 31 2" xfId="41100" xr:uid="{00000000-0005-0000-0000-00008CA00000}"/>
    <cellStyle name="Normal 62 31 3" xfId="41101" xr:uid="{00000000-0005-0000-0000-00008DA00000}"/>
    <cellStyle name="Normal 62 31 4" xfId="41102" xr:uid="{00000000-0005-0000-0000-00008EA00000}"/>
    <cellStyle name="Normal 62 31 5" xfId="41103" xr:uid="{00000000-0005-0000-0000-00008FA00000}"/>
    <cellStyle name="Normal 62 31 6" xfId="41104" xr:uid="{00000000-0005-0000-0000-000090A00000}"/>
    <cellStyle name="Normal 62 31 7" xfId="41105" xr:uid="{00000000-0005-0000-0000-000091A00000}"/>
    <cellStyle name="Normal 62 31 8" xfId="41106" xr:uid="{00000000-0005-0000-0000-000092A00000}"/>
    <cellStyle name="Normal 62 31 9" xfId="41107" xr:uid="{00000000-0005-0000-0000-000093A00000}"/>
    <cellStyle name="Normal 62 31_Tabla M" xfId="41108" xr:uid="{00000000-0005-0000-0000-000094A00000}"/>
    <cellStyle name="Normal 62 32" xfId="41109" xr:uid="{00000000-0005-0000-0000-000095A00000}"/>
    <cellStyle name="Normal 62 32 10" xfId="41110" xr:uid="{00000000-0005-0000-0000-000096A00000}"/>
    <cellStyle name="Normal 62 32 2" xfId="41111" xr:uid="{00000000-0005-0000-0000-000097A00000}"/>
    <cellStyle name="Normal 62 32 3" xfId="41112" xr:uid="{00000000-0005-0000-0000-000098A00000}"/>
    <cellStyle name="Normal 62 32 4" xfId="41113" xr:uid="{00000000-0005-0000-0000-000099A00000}"/>
    <cellStyle name="Normal 62 32 5" xfId="41114" xr:uid="{00000000-0005-0000-0000-00009AA00000}"/>
    <cellStyle name="Normal 62 32 6" xfId="41115" xr:uid="{00000000-0005-0000-0000-00009BA00000}"/>
    <cellStyle name="Normal 62 32 7" xfId="41116" xr:uid="{00000000-0005-0000-0000-00009CA00000}"/>
    <cellStyle name="Normal 62 32 8" xfId="41117" xr:uid="{00000000-0005-0000-0000-00009DA00000}"/>
    <cellStyle name="Normal 62 32 9" xfId="41118" xr:uid="{00000000-0005-0000-0000-00009EA00000}"/>
    <cellStyle name="Normal 62 32_Tabla M" xfId="41119" xr:uid="{00000000-0005-0000-0000-00009FA00000}"/>
    <cellStyle name="Normal 62 33" xfId="41120" xr:uid="{00000000-0005-0000-0000-0000A0A00000}"/>
    <cellStyle name="Normal 62 33 10" xfId="41121" xr:uid="{00000000-0005-0000-0000-0000A1A00000}"/>
    <cellStyle name="Normal 62 33 2" xfId="41122" xr:uid="{00000000-0005-0000-0000-0000A2A00000}"/>
    <cellStyle name="Normal 62 33 3" xfId="41123" xr:uid="{00000000-0005-0000-0000-0000A3A00000}"/>
    <cellStyle name="Normal 62 33 4" xfId="41124" xr:uid="{00000000-0005-0000-0000-0000A4A00000}"/>
    <cellStyle name="Normal 62 33 5" xfId="41125" xr:uid="{00000000-0005-0000-0000-0000A5A00000}"/>
    <cellStyle name="Normal 62 33 6" xfId="41126" xr:uid="{00000000-0005-0000-0000-0000A6A00000}"/>
    <cellStyle name="Normal 62 33 7" xfId="41127" xr:uid="{00000000-0005-0000-0000-0000A7A00000}"/>
    <cellStyle name="Normal 62 33 8" xfId="41128" xr:uid="{00000000-0005-0000-0000-0000A8A00000}"/>
    <cellStyle name="Normal 62 33 9" xfId="41129" xr:uid="{00000000-0005-0000-0000-0000A9A00000}"/>
    <cellStyle name="Normal 62 33_Tabla M" xfId="41130" xr:uid="{00000000-0005-0000-0000-0000AAA00000}"/>
    <cellStyle name="Normal 62 34" xfId="41131" xr:uid="{00000000-0005-0000-0000-0000ABA00000}"/>
    <cellStyle name="Normal 62 34 10" xfId="41132" xr:uid="{00000000-0005-0000-0000-0000ACA00000}"/>
    <cellStyle name="Normal 62 34 2" xfId="41133" xr:uid="{00000000-0005-0000-0000-0000ADA00000}"/>
    <cellStyle name="Normal 62 34 3" xfId="41134" xr:uid="{00000000-0005-0000-0000-0000AEA00000}"/>
    <cellStyle name="Normal 62 34 4" xfId="41135" xr:uid="{00000000-0005-0000-0000-0000AFA00000}"/>
    <cellStyle name="Normal 62 34 5" xfId="41136" xr:uid="{00000000-0005-0000-0000-0000B0A00000}"/>
    <cellStyle name="Normal 62 34 6" xfId="41137" xr:uid="{00000000-0005-0000-0000-0000B1A00000}"/>
    <cellStyle name="Normal 62 34 7" xfId="41138" xr:uid="{00000000-0005-0000-0000-0000B2A00000}"/>
    <cellStyle name="Normal 62 34 8" xfId="41139" xr:uid="{00000000-0005-0000-0000-0000B3A00000}"/>
    <cellStyle name="Normal 62 34 9" xfId="41140" xr:uid="{00000000-0005-0000-0000-0000B4A00000}"/>
    <cellStyle name="Normal 62 34_Tabla M" xfId="41141" xr:uid="{00000000-0005-0000-0000-0000B5A00000}"/>
    <cellStyle name="Normal 62 35" xfId="41142" xr:uid="{00000000-0005-0000-0000-0000B6A00000}"/>
    <cellStyle name="Normal 62 35 10" xfId="41143" xr:uid="{00000000-0005-0000-0000-0000B7A00000}"/>
    <cellStyle name="Normal 62 35 2" xfId="41144" xr:uid="{00000000-0005-0000-0000-0000B8A00000}"/>
    <cellStyle name="Normal 62 35 3" xfId="41145" xr:uid="{00000000-0005-0000-0000-0000B9A00000}"/>
    <cellStyle name="Normal 62 35 4" xfId="41146" xr:uid="{00000000-0005-0000-0000-0000BAA00000}"/>
    <cellStyle name="Normal 62 35 5" xfId="41147" xr:uid="{00000000-0005-0000-0000-0000BBA00000}"/>
    <cellStyle name="Normal 62 35 6" xfId="41148" xr:uid="{00000000-0005-0000-0000-0000BCA00000}"/>
    <cellStyle name="Normal 62 35 7" xfId="41149" xr:uid="{00000000-0005-0000-0000-0000BDA00000}"/>
    <cellStyle name="Normal 62 35 8" xfId="41150" xr:uid="{00000000-0005-0000-0000-0000BEA00000}"/>
    <cellStyle name="Normal 62 35 9" xfId="41151" xr:uid="{00000000-0005-0000-0000-0000BFA00000}"/>
    <cellStyle name="Normal 62 35_Tabla M" xfId="41152" xr:uid="{00000000-0005-0000-0000-0000C0A00000}"/>
    <cellStyle name="Normal 62 36" xfId="41153" xr:uid="{00000000-0005-0000-0000-0000C1A00000}"/>
    <cellStyle name="Normal 62 36 10" xfId="41154" xr:uid="{00000000-0005-0000-0000-0000C2A00000}"/>
    <cellStyle name="Normal 62 36 2" xfId="41155" xr:uid="{00000000-0005-0000-0000-0000C3A00000}"/>
    <cellStyle name="Normal 62 36 3" xfId="41156" xr:uid="{00000000-0005-0000-0000-0000C4A00000}"/>
    <cellStyle name="Normal 62 36 4" xfId="41157" xr:uid="{00000000-0005-0000-0000-0000C5A00000}"/>
    <cellStyle name="Normal 62 36 5" xfId="41158" xr:uid="{00000000-0005-0000-0000-0000C6A00000}"/>
    <cellStyle name="Normal 62 36 6" xfId="41159" xr:uid="{00000000-0005-0000-0000-0000C7A00000}"/>
    <cellStyle name="Normal 62 36 7" xfId="41160" xr:uid="{00000000-0005-0000-0000-0000C8A00000}"/>
    <cellStyle name="Normal 62 36 8" xfId="41161" xr:uid="{00000000-0005-0000-0000-0000C9A00000}"/>
    <cellStyle name="Normal 62 36 9" xfId="41162" xr:uid="{00000000-0005-0000-0000-0000CAA00000}"/>
    <cellStyle name="Normal 62 36_Tabla M" xfId="41163" xr:uid="{00000000-0005-0000-0000-0000CBA00000}"/>
    <cellStyle name="Normal 62 37" xfId="41164" xr:uid="{00000000-0005-0000-0000-0000CCA00000}"/>
    <cellStyle name="Normal 62 37 10" xfId="41165" xr:uid="{00000000-0005-0000-0000-0000CDA00000}"/>
    <cellStyle name="Normal 62 37 2" xfId="41166" xr:uid="{00000000-0005-0000-0000-0000CEA00000}"/>
    <cellStyle name="Normal 62 37 3" xfId="41167" xr:uid="{00000000-0005-0000-0000-0000CFA00000}"/>
    <cellStyle name="Normal 62 37 4" xfId="41168" xr:uid="{00000000-0005-0000-0000-0000D0A00000}"/>
    <cellStyle name="Normal 62 37 5" xfId="41169" xr:uid="{00000000-0005-0000-0000-0000D1A00000}"/>
    <cellStyle name="Normal 62 37 6" xfId="41170" xr:uid="{00000000-0005-0000-0000-0000D2A00000}"/>
    <cellStyle name="Normal 62 37 7" xfId="41171" xr:uid="{00000000-0005-0000-0000-0000D3A00000}"/>
    <cellStyle name="Normal 62 37 8" xfId="41172" xr:uid="{00000000-0005-0000-0000-0000D4A00000}"/>
    <cellStyle name="Normal 62 37 9" xfId="41173" xr:uid="{00000000-0005-0000-0000-0000D5A00000}"/>
    <cellStyle name="Normal 62 37_Tabla M" xfId="41174" xr:uid="{00000000-0005-0000-0000-0000D6A00000}"/>
    <cellStyle name="Normal 62 38" xfId="41175" xr:uid="{00000000-0005-0000-0000-0000D7A00000}"/>
    <cellStyle name="Normal 62 38 10" xfId="41176" xr:uid="{00000000-0005-0000-0000-0000D8A00000}"/>
    <cellStyle name="Normal 62 38 2" xfId="41177" xr:uid="{00000000-0005-0000-0000-0000D9A00000}"/>
    <cellStyle name="Normal 62 38 3" xfId="41178" xr:uid="{00000000-0005-0000-0000-0000DAA00000}"/>
    <cellStyle name="Normal 62 38 4" xfId="41179" xr:uid="{00000000-0005-0000-0000-0000DBA00000}"/>
    <cellStyle name="Normal 62 38 5" xfId="41180" xr:uid="{00000000-0005-0000-0000-0000DCA00000}"/>
    <cellStyle name="Normal 62 38 6" xfId="41181" xr:uid="{00000000-0005-0000-0000-0000DDA00000}"/>
    <cellStyle name="Normal 62 38 7" xfId="41182" xr:uid="{00000000-0005-0000-0000-0000DEA00000}"/>
    <cellStyle name="Normal 62 38 8" xfId="41183" xr:uid="{00000000-0005-0000-0000-0000DFA00000}"/>
    <cellStyle name="Normal 62 38 9" xfId="41184" xr:uid="{00000000-0005-0000-0000-0000E0A00000}"/>
    <cellStyle name="Normal 62 38_Tabla M" xfId="41185" xr:uid="{00000000-0005-0000-0000-0000E1A00000}"/>
    <cellStyle name="Normal 62 39" xfId="41186" xr:uid="{00000000-0005-0000-0000-0000E2A00000}"/>
    <cellStyle name="Normal 62 39 10" xfId="41187" xr:uid="{00000000-0005-0000-0000-0000E3A00000}"/>
    <cellStyle name="Normal 62 39 2" xfId="41188" xr:uid="{00000000-0005-0000-0000-0000E4A00000}"/>
    <cellStyle name="Normal 62 39 3" xfId="41189" xr:uid="{00000000-0005-0000-0000-0000E5A00000}"/>
    <cellStyle name="Normal 62 39 4" xfId="41190" xr:uid="{00000000-0005-0000-0000-0000E6A00000}"/>
    <cellStyle name="Normal 62 39 5" xfId="41191" xr:uid="{00000000-0005-0000-0000-0000E7A00000}"/>
    <cellStyle name="Normal 62 39 6" xfId="41192" xr:uid="{00000000-0005-0000-0000-0000E8A00000}"/>
    <cellStyle name="Normal 62 39 7" xfId="41193" xr:uid="{00000000-0005-0000-0000-0000E9A00000}"/>
    <cellStyle name="Normal 62 39 8" xfId="41194" xr:uid="{00000000-0005-0000-0000-0000EAA00000}"/>
    <cellStyle name="Normal 62 39 9" xfId="41195" xr:uid="{00000000-0005-0000-0000-0000EBA00000}"/>
    <cellStyle name="Normal 62 39_Tabla M" xfId="41196" xr:uid="{00000000-0005-0000-0000-0000ECA00000}"/>
    <cellStyle name="Normal 62 4" xfId="13253" xr:uid="{00000000-0005-0000-0000-0000C5330000}"/>
    <cellStyle name="Normal 62 4 10" xfId="41197" xr:uid="{00000000-0005-0000-0000-0000EDA00000}"/>
    <cellStyle name="Normal 62 4 11" xfId="49759" xr:uid="{00000000-0005-0000-0000-00005FC20000}"/>
    <cellStyle name="Normal 62 4 12" xfId="50143" xr:uid="{00000000-0005-0000-0000-0000DFC30000}"/>
    <cellStyle name="Normal 62 4 2" xfId="13557" xr:uid="{00000000-0005-0000-0000-0000F5340000}"/>
    <cellStyle name="Normal 62 4 3" xfId="41198" xr:uid="{00000000-0005-0000-0000-0000EEA00000}"/>
    <cellStyle name="Normal 62 4 4" xfId="41199" xr:uid="{00000000-0005-0000-0000-0000EFA00000}"/>
    <cellStyle name="Normal 62 4 5" xfId="41200" xr:uid="{00000000-0005-0000-0000-0000F0A00000}"/>
    <cellStyle name="Normal 62 4 6" xfId="41201" xr:uid="{00000000-0005-0000-0000-0000F1A00000}"/>
    <cellStyle name="Normal 62 4 7" xfId="41202" xr:uid="{00000000-0005-0000-0000-0000F2A00000}"/>
    <cellStyle name="Normal 62 4 8" xfId="41203" xr:uid="{00000000-0005-0000-0000-0000F3A00000}"/>
    <cellStyle name="Normal 62 4 9" xfId="41204" xr:uid="{00000000-0005-0000-0000-0000F4A00000}"/>
    <cellStyle name="Normal 62 4_Tabla M" xfId="41205" xr:uid="{00000000-0005-0000-0000-0000F5A00000}"/>
    <cellStyle name="Normal 62 40" xfId="41206" xr:uid="{00000000-0005-0000-0000-0000F6A00000}"/>
    <cellStyle name="Normal 62 40 10" xfId="41207" xr:uid="{00000000-0005-0000-0000-0000F7A00000}"/>
    <cellStyle name="Normal 62 40 2" xfId="41208" xr:uid="{00000000-0005-0000-0000-0000F8A00000}"/>
    <cellStyle name="Normal 62 40 3" xfId="41209" xr:uid="{00000000-0005-0000-0000-0000F9A00000}"/>
    <cellStyle name="Normal 62 40 4" xfId="41210" xr:uid="{00000000-0005-0000-0000-0000FAA00000}"/>
    <cellStyle name="Normal 62 40 5" xfId="41211" xr:uid="{00000000-0005-0000-0000-0000FBA00000}"/>
    <cellStyle name="Normal 62 40 6" xfId="41212" xr:uid="{00000000-0005-0000-0000-0000FCA00000}"/>
    <cellStyle name="Normal 62 40 7" xfId="41213" xr:uid="{00000000-0005-0000-0000-0000FDA00000}"/>
    <cellStyle name="Normal 62 40 8" xfId="41214" xr:uid="{00000000-0005-0000-0000-0000FEA00000}"/>
    <cellStyle name="Normal 62 40 9" xfId="41215" xr:uid="{00000000-0005-0000-0000-0000FFA00000}"/>
    <cellStyle name="Normal 62 40_Tabla M" xfId="41216" xr:uid="{00000000-0005-0000-0000-000000A10000}"/>
    <cellStyle name="Normal 62 41" xfId="41217" xr:uid="{00000000-0005-0000-0000-000001A10000}"/>
    <cellStyle name="Normal 62 41 10" xfId="41218" xr:uid="{00000000-0005-0000-0000-000002A10000}"/>
    <cellStyle name="Normal 62 41 2" xfId="41219" xr:uid="{00000000-0005-0000-0000-000003A10000}"/>
    <cellStyle name="Normal 62 41 3" xfId="41220" xr:uid="{00000000-0005-0000-0000-000004A10000}"/>
    <cellStyle name="Normal 62 41 4" xfId="41221" xr:uid="{00000000-0005-0000-0000-000005A10000}"/>
    <cellStyle name="Normal 62 41 5" xfId="41222" xr:uid="{00000000-0005-0000-0000-000006A10000}"/>
    <cellStyle name="Normal 62 41 6" xfId="41223" xr:uid="{00000000-0005-0000-0000-000007A10000}"/>
    <cellStyle name="Normal 62 41 7" xfId="41224" xr:uid="{00000000-0005-0000-0000-000008A10000}"/>
    <cellStyle name="Normal 62 41 8" xfId="41225" xr:uid="{00000000-0005-0000-0000-000009A10000}"/>
    <cellStyle name="Normal 62 41 9" xfId="41226" xr:uid="{00000000-0005-0000-0000-00000AA10000}"/>
    <cellStyle name="Normal 62 41_Tabla M" xfId="41227" xr:uid="{00000000-0005-0000-0000-00000BA10000}"/>
    <cellStyle name="Normal 62 42" xfId="41228" xr:uid="{00000000-0005-0000-0000-00000CA10000}"/>
    <cellStyle name="Normal 62 42 10" xfId="41229" xr:uid="{00000000-0005-0000-0000-00000DA10000}"/>
    <cellStyle name="Normal 62 42 2" xfId="41230" xr:uid="{00000000-0005-0000-0000-00000EA10000}"/>
    <cellStyle name="Normal 62 42 3" xfId="41231" xr:uid="{00000000-0005-0000-0000-00000FA10000}"/>
    <cellStyle name="Normal 62 42 4" xfId="41232" xr:uid="{00000000-0005-0000-0000-000010A10000}"/>
    <cellStyle name="Normal 62 42 5" xfId="41233" xr:uid="{00000000-0005-0000-0000-000011A10000}"/>
    <cellStyle name="Normal 62 42 6" xfId="41234" xr:uid="{00000000-0005-0000-0000-000012A10000}"/>
    <cellStyle name="Normal 62 42 7" xfId="41235" xr:uid="{00000000-0005-0000-0000-000013A10000}"/>
    <cellStyle name="Normal 62 42 8" xfId="41236" xr:uid="{00000000-0005-0000-0000-000014A10000}"/>
    <cellStyle name="Normal 62 42 9" xfId="41237" xr:uid="{00000000-0005-0000-0000-000015A10000}"/>
    <cellStyle name="Normal 62 42_Tabla M" xfId="41238" xr:uid="{00000000-0005-0000-0000-000016A10000}"/>
    <cellStyle name="Normal 62 43" xfId="41239" xr:uid="{00000000-0005-0000-0000-000017A10000}"/>
    <cellStyle name="Normal 62 43 10" xfId="41240" xr:uid="{00000000-0005-0000-0000-000018A10000}"/>
    <cellStyle name="Normal 62 43 2" xfId="41241" xr:uid="{00000000-0005-0000-0000-000019A10000}"/>
    <cellStyle name="Normal 62 43 3" xfId="41242" xr:uid="{00000000-0005-0000-0000-00001AA10000}"/>
    <cellStyle name="Normal 62 43 4" xfId="41243" xr:uid="{00000000-0005-0000-0000-00001BA10000}"/>
    <cellStyle name="Normal 62 43 5" xfId="41244" xr:uid="{00000000-0005-0000-0000-00001CA10000}"/>
    <cellStyle name="Normal 62 43 6" xfId="41245" xr:uid="{00000000-0005-0000-0000-00001DA10000}"/>
    <cellStyle name="Normal 62 43 7" xfId="41246" xr:uid="{00000000-0005-0000-0000-00001EA10000}"/>
    <cellStyle name="Normal 62 43 8" xfId="41247" xr:uid="{00000000-0005-0000-0000-00001FA10000}"/>
    <cellStyle name="Normal 62 43 9" xfId="41248" xr:uid="{00000000-0005-0000-0000-000020A10000}"/>
    <cellStyle name="Normal 62 43_Tabla M" xfId="41249" xr:uid="{00000000-0005-0000-0000-000021A10000}"/>
    <cellStyle name="Normal 62 44" xfId="41250" xr:uid="{00000000-0005-0000-0000-000022A10000}"/>
    <cellStyle name="Normal 62 44 10" xfId="41251" xr:uid="{00000000-0005-0000-0000-000023A10000}"/>
    <cellStyle name="Normal 62 44 2" xfId="41252" xr:uid="{00000000-0005-0000-0000-000024A10000}"/>
    <cellStyle name="Normal 62 44 3" xfId="41253" xr:uid="{00000000-0005-0000-0000-000025A10000}"/>
    <cellStyle name="Normal 62 44 4" xfId="41254" xr:uid="{00000000-0005-0000-0000-000026A10000}"/>
    <cellStyle name="Normal 62 44 5" xfId="41255" xr:uid="{00000000-0005-0000-0000-000027A10000}"/>
    <cellStyle name="Normal 62 44 6" xfId="41256" xr:uid="{00000000-0005-0000-0000-000028A10000}"/>
    <cellStyle name="Normal 62 44 7" xfId="41257" xr:uid="{00000000-0005-0000-0000-000029A10000}"/>
    <cellStyle name="Normal 62 44 8" xfId="41258" xr:uid="{00000000-0005-0000-0000-00002AA10000}"/>
    <cellStyle name="Normal 62 44 9" xfId="41259" xr:uid="{00000000-0005-0000-0000-00002BA10000}"/>
    <cellStyle name="Normal 62 44_Tabla M" xfId="41260" xr:uid="{00000000-0005-0000-0000-00002CA10000}"/>
    <cellStyle name="Normal 62 45" xfId="41261" xr:uid="{00000000-0005-0000-0000-00002DA10000}"/>
    <cellStyle name="Normal 62 45 10" xfId="41262" xr:uid="{00000000-0005-0000-0000-00002EA10000}"/>
    <cellStyle name="Normal 62 45 2" xfId="41263" xr:uid="{00000000-0005-0000-0000-00002FA10000}"/>
    <cellStyle name="Normal 62 45 3" xfId="41264" xr:uid="{00000000-0005-0000-0000-000030A10000}"/>
    <cellStyle name="Normal 62 45 4" xfId="41265" xr:uid="{00000000-0005-0000-0000-000031A10000}"/>
    <cellStyle name="Normal 62 45 5" xfId="41266" xr:uid="{00000000-0005-0000-0000-000032A10000}"/>
    <cellStyle name="Normal 62 45 6" xfId="41267" xr:uid="{00000000-0005-0000-0000-000033A10000}"/>
    <cellStyle name="Normal 62 45 7" xfId="41268" xr:uid="{00000000-0005-0000-0000-000034A10000}"/>
    <cellStyle name="Normal 62 45 8" xfId="41269" xr:uid="{00000000-0005-0000-0000-000035A10000}"/>
    <cellStyle name="Normal 62 45 9" xfId="41270" xr:uid="{00000000-0005-0000-0000-000036A10000}"/>
    <cellStyle name="Normal 62 45_Tabla M" xfId="41271" xr:uid="{00000000-0005-0000-0000-000037A10000}"/>
    <cellStyle name="Normal 62 46" xfId="41272" xr:uid="{00000000-0005-0000-0000-000038A10000}"/>
    <cellStyle name="Normal 62 46 10" xfId="41273" xr:uid="{00000000-0005-0000-0000-000039A10000}"/>
    <cellStyle name="Normal 62 46 2" xfId="41274" xr:uid="{00000000-0005-0000-0000-00003AA10000}"/>
    <cellStyle name="Normal 62 46 3" xfId="41275" xr:uid="{00000000-0005-0000-0000-00003BA10000}"/>
    <cellStyle name="Normal 62 46 4" xfId="41276" xr:uid="{00000000-0005-0000-0000-00003CA10000}"/>
    <cellStyle name="Normal 62 46 5" xfId="41277" xr:uid="{00000000-0005-0000-0000-00003DA10000}"/>
    <cellStyle name="Normal 62 46 6" xfId="41278" xr:uid="{00000000-0005-0000-0000-00003EA10000}"/>
    <cellStyle name="Normal 62 46 7" xfId="41279" xr:uid="{00000000-0005-0000-0000-00003FA10000}"/>
    <cellStyle name="Normal 62 46 8" xfId="41280" xr:uid="{00000000-0005-0000-0000-000040A10000}"/>
    <cellStyle name="Normal 62 46 9" xfId="41281" xr:uid="{00000000-0005-0000-0000-000041A10000}"/>
    <cellStyle name="Normal 62 46_Tabla M" xfId="41282" xr:uid="{00000000-0005-0000-0000-000042A10000}"/>
    <cellStyle name="Normal 62 47" xfId="41283" xr:uid="{00000000-0005-0000-0000-000043A10000}"/>
    <cellStyle name="Normal 62 47 10" xfId="41284" xr:uid="{00000000-0005-0000-0000-000044A10000}"/>
    <cellStyle name="Normal 62 47 2" xfId="41285" xr:uid="{00000000-0005-0000-0000-000045A10000}"/>
    <cellStyle name="Normal 62 47 3" xfId="41286" xr:uid="{00000000-0005-0000-0000-000046A10000}"/>
    <cellStyle name="Normal 62 47 4" xfId="41287" xr:uid="{00000000-0005-0000-0000-000047A10000}"/>
    <cellStyle name="Normal 62 47 5" xfId="41288" xr:uid="{00000000-0005-0000-0000-000048A10000}"/>
    <cellStyle name="Normal 62 47 6" xfId="41289" xr:uid="{00000000-0005-0000-0000-000049A10000}"/>
    <cellStyle name="Normal 62 47 7" xfId="41290" xr:uid="{00000000-0005-0000-0000-00004AA10000}"/>
    <cellStyle name="Normal 62 47 8" xfId="41291" xr:uid="{00000000-0005-0000-0000-00004BA10000}"/>
    <cellStyle name="Normal 62 47 9" xfId="41292" xr:uid="{00000000-0005-0000-0000-00004CA10000}"/>
    <cellStyle name="Normal 62 47_Tabla M" xfId="41293" xr:uid="{00000000-0005-0000-0000-00004DA10000}"/>
    <cellStyle name="Normal 62 48" xfId="41294" xr:uid="{00000000-0005-0000-0000-00004EA10000}"/>
    <cellStyle name="Normal 62 48 10" xfId="41295" xr:uid="{00000000-0005-0000-0000-00004FA10000}"/>
    <cellStyle name="Normal 62 48 2" xfId="41296" xr:uid="{00000000-0005-0000-0000-000050A10000}"/>
    <cellStyle name="Normal 62 48 3" xfId="41297" xr:uid="{00000000-0005-0000-0000-000051A10000}"/>
    <cellStyle name="Normal 62 48 4" xfId="41298" xr:uid="{00000000-0005-0000-0000-000052A10000}"/>
    <cellStyle name="Normal 62 48 5" xfId="41299" xr:uid="{00000000-0005-0000-0000-000053A10000}"/>
    <cellStyle name="Normal 62 48 6" xfId="41300" xr:uid="{00000000-0005-0000-0000-000054A10000}"/>
    <cellStyle name="Normal 62 48 7" xfId="41301" xr:uid="{00000000-0005-0000-0000-000055A10000}"/>
    <cellStyle name="Normal 62 48 8" xfId="41302" xr:uid="{00000000-0005-0000-0000-000056A10000}"/>
    <cellStyle name="Normal 62 48 9" xfId="41303" xr:uid="{00000000-0005-0000-0000-000057A10000}"/>
    <cellStyle name="Normal 62 48_Tabla M" xfId="41304" xr:uid="{00000000-0005-0000-0000-000058A10000}"/>
    <cellStyle name="Normal 62 49" xfId="41305" xr:uid="{00000000-0005-0000-0000-000059A10000}"/>
    <cellStyle name="Normal 62 49 10" xfId="41306" xr:uid="{00000000-0005-0000-0000-00005AA10000}"/>
    <cellStyle name="Normal 62 49 2" xfId="41307" xr:uid="{00000000-0005-0000-0000-00005BA10000}"/>
    <cellStyle name="Normal 62 49 3" xfId="41308" xr:uid="{00000000-0005-0000-0000-00005CA10000}"/>
    <cellStyle name="Normal 62 49 4" xfId="41309" xr:uid="{00000000-0005-0000-0000-00005DA10000}"/>
    <cellStyle name="Normal 62 49 5" xfId="41310" xr:uid="{00000000-0005-0000-0000-00005EA10000}"/>
    <cellStyle name="Normal 62 49 6" xfId="41311" xr:uid="{00000000-0005-0000-0000-00005FA10000}"/>
    <cellStyle name="Normal 62 49 7" xfId="41312" xr:uid="{00000000-0005-0000-0000-000060A10000}"/>
    <cellStyle name="Normal 62 49 8" xfId="41313" xr:uid="{00000000-0005-0000-0000-000061A10000}"/>
    <cellStyle name="Normal 62 49 9" xfId="41314" xr:uid="{00000000-0005-0000-0000-000062A10000}"/>
    <cellStyle name="Normal 62 49_Tabla M" xfId="41315" xr:uid="{00000000-0005-0000-0000-000063A10000}"/>
    <cellStyle name="Normal 62 5" xfId="13349" xr:uid="{00000000-0005-0000-0000-000025340000}"/>
    <cellStyle name="Normal 62 5 10" xfId="41316" xr:uid="{00000000-0005-0000-0000-000064A10000}"/>
    <cellStyle name="Normal 62 5 11" xfId="49852" xr:uid="{00000000-0005-0000-0000-0000BCC20000}"/>
    <cellStyle name="Normal 62 5 12" xfId="50236" xr:uid="{00000000-0005-0000-0000-00003CC40000}"/>
    <cellStyle name="Normal 62 5 2" xfId="13650" xr:uid="{00000000-0005-0000-0000-000052350000}"/>
    <cellStyle name="Normal 62 5 3" xfId="41317" xr:uid="{00000000-0005-0000-0000-000065A10000}"/>
    <cellStyle name="Normal 62 5 4" xfId="41318" xr:uid="{00000000-0005-0000-0000-000066A10000}"/>
    <cellStyle name="Normal 62 5 5" xfId="41319" xr:uid="{00000000-0005-0000-0000-000067A10000}"/>
    <cellStyle name="Normal 62 5 6" xfId="41320" xr:uid="{00000000-0005-0000-0000-000068A10000}"/>
    <cellStyle name="Normal 62 5 7" xfId="41321" xr:uid="{00000000-0005-0000-0000-000069A10000}"/>
    <cellStyle name="Normal 62 5 8" xfId="41322" xr:uid="{00000000-0005-0000-0000-00006AA10000}"/>
    <cellStyle name="Normal 62 5 9" xfId="41323" xr:uid="{00000000-0005-0000-0000-00006BA10000}"/>
    <cellStyle name="Normal 62 5_Tabla M" xfId="41324" xr:uid="{00000000-0005-0000-0000-00006CA10000}"/>
    <cellStyle name="Normal 62 50" xfId="41325" xr:uid="{00000000-0005-0000-0000-00006DA10000}"/>
    <cellStyle name="Normal 62 50 10" xfId="41326" xr:uid="{00000000-0005-0000-0000-00006EA10000}"/>
    <cellStyle name="Normal 62 50 2" xfId="41327" xr:uid="{00000000-0005-0000-0000-00006FA10000}"/>
    <cellStyle name="Normal 62 50 3" xfId="41328" xr:uid="{00000000-0005-0000-0000-000070A10000}"/>
    <cellStyle name="Normal 62 50 4" xfId="41329" xr:uid="{00000000-0005-0000-0000-000071A10000}"/>
    <cellStyle name="Normal 62 50 5" xfId="41330" xr:uid="{00000000-0005-0000-0000-000072A10000}"/>
    <cellStyle name="Normal 62 50 6" xfId="41331" xr:uid="{00000000-0005-0000-0000-000073A10000}"/>
    <cellStyle name="Normal 62 50 7" xfId="41332" xr:uid="{00000000-0005-0000-0000-000074A10000}"/>
    <cellStyle name="Normal 62 50 8" xfId="41333" xr:uid="{00000000-0005-0000-0000-000075A10000}"/>
    <cellStyle name="Normal 62 50 9" xfId="41334" xr:uid="{00000000-0005-0000-0000-000076A10000}"/>
    <cellStyle name="Normal 62 50_Tabla M" xfId="41335" xr:uid="{00000000-0005-0000-0000-000077A10000}"/>
    <cellStyle name="Normal 62 51" xfId="41336" xr:uid="{00000000-0005-0000-0000-000078A10000}"/>
    <cellStyle name="Normal 62 51 10" xfId="41337" xr:uid="{00000000-0005-0000-0000-000079A10000}"/>
    <cellStyle name="Normal 62 51 2" xfId="41338" xr:uid="{00000000-0005-0000-0000-00007AA10000}"/>
    <cellStyle name="Normal 62 51 3" xfId="41339" xr:uid="{00000000-0005-0000-0000-00007BA10000}"/>
    <cellStyle name="Normal 62 51 4" xfId="41340" xr:uid="{00000000-0005-0000-0000-00007CA10000}"/>
    <cellStyle name="Normal 62 51 5" xfId="41341" xr:uid="{00000000-0005-0000-0000-00007DA10000}"/>
    <cellStyle name="Normal 62 51 6" xfId="41342" xr:uid="{00000000-0005-0000-0000-00007EA10000}"/>
    <cellStyle name="Normal 62 51 7" xfId="41343" xr:uid="{00000000-0005-0000-0000-00007FA10000}"/>
    <cellStyle name="Normal 62 51 8" xfId="41344" xr:uid="{00000000-0005-0000-0000-000080A10000}"/>
    <cellStyle name="Normal 62 51 9" xfId="41345" xr:uid="{00000000-0005-0000-0000-000081A10000}"/>
    <cellStyle name="Normal 62 51_Tabla M" xfId="41346" xr:uid="{00000000-0005-0000-0000-000082A10000}"/>
    <cellStyle name="Normal 62 52" xfId="49661" xr:uid="{00000000-0005-0000-0000-0000FDC10000}"/>
    <cellStyle name="Normal 62 53" xfId="50029" xr:uid="{00000000-0005-0000-0000-00006DC30000}"/>
    <cellStyle name="Normal 62 54" xfId="49951" xr:uid="{00000000-0005-0000-0000-00001FC30000}"/>
    <cellStyle name="Normal 62 55" xfId="50007" xr:uid="{00000000-0005-0000-0000-000057C30000}"/>
    <cellStyle name="Normal 62 56" xfId="50327" xr:uid="{00000000-0005-0000-0000-000097C40000}"/>
    <cellStyle name="Normal 62 57" xfId="50042" xr:uid="{00000000-0005-0000-0000-00007AC30000}"/>
    <cellStyle name="Normal 62 58" xfId="10720" xr:uid="{00000000-0005-0000-0000-0000E0290000}"/>
    <cellStyle name="Normal 62 6" xfId="12724" xr:uid="{00000000-0005-0000-0000-0000B4310000}"/>
    <cellStyle name="Normal 62 6 10" xfId="41347" xr:uid="{00000000-0005-0000-0000-000083A10000}"/>
    <cellStyle name="Normal 62 6 2" xfId="41348" xr:uid="{00000000-0005-0000-0000-000084A10000}"/>
    <cellStyle name="Normal 62 6 3" xfId="41349" xr:uid="{00000000-0005-0000-0000-000085A10000}"/>
    <cellStyle name="Normal 62 6 4" xfId="41350" xr:uid="{00000000-0005-0000-0000-000086A10000}"/>
    <cellStyle name="Normal 62 6 5" xfId="41351" xr:uid="{00000000-0005-0000-0000-000087A10000}"/>
    <cellStyle name="Normal 62 6 6" xfId="41352" xr:uid="{00000000-0005-0000-0000-000088A10000}"/>
    <cellStyle name="Normal 62 6 7" xfId="41353" xr:uid="{00000000-0005-0000-0000-000089A10000}"/>
    <cellStyle name="Normal 62 6 8" xfId="41354" xr:uid="{00000000-0005-0000-0000-00008AA10000}"/>
    <cellStyle name="Normal 62 6 9" xfId="41355" xr:uid="{00000000-0005-0000-0000-00008BA10000}"/>
    <cellStyle name="Normal 62 6_Tabla M" xfId="41356" xr:uid="{00000000-0005-0000-0000-00008CA10000}"/>
    <cellStyle name="Normal 62 7" xfId="13464" xr:uid="{00000000-0005-0000-0000-000098340000}"/>
    <cellStyle name="Normal 62 7 10" xfId="41357" xr:uid="{00000000-0005-0000-0000-00008DA10000}"/>
    <cellStyle name="Normal 62 7 2" xfId="41358" xr:uid="{00000000-0005-0000-0000-00008EA10000}"/>
    <cellStyle name="Normal 62 7 3" xfId="41359" xr:uid="{00000000-0005-0000-0000-00008FA10000}"/>
    <cellStyle name="Normal 62 7 4" xfId="41360" xr:uid="{00000000-0005-0000-0000-000090A10000}"/>
    <cellStyle name="Normal 62 7 5" xfId="41361" xr:uid="{00000000-0005-0000-0000-000091A10000}"/>
    <cellStyle name="Normal 62 7 6" xfId="41362" xr:uid="{00000000-0005-0000-0000-000092A10000}"/>
    <cellStyle name="Normal 62 7 7" xfId="41363" xr:uid="{00000000-0005-0000-0000-000093A10000}"/>
    <cellStyle name="Normal 62 7 8" xfId="41364" xr:uid="{00000000-0005-0000-0000-000094A10000}"/>
    <cellStyle name="Normal 62 7 9" xfId="41365" xr:uid="{00000000-0005-0000-0000-000095A10000}"/>
    <cellStyle name="Normal 62 7_Tabla M" xfId="41366" xr:uid="{00000000-0005-0000-0000-000096A10000}"/>
    <cellStyle name="Normal 62 8" xfId="41367" xr:uid="{00000000-0005-0000-0000-000097A10000}"/>
    <cellStyle name="Normal 62 8 10" xfId="41368" xr:uid="{00000000-0005-0000-0000-000098A10000}"/>
    <cellStyle name="Normal 62 8 2" xfId="41369" xr:uid="{00000000-0005-0000-0000-000099A10000}"/>
    <cellStyle name="Normal 62 8 3" xfId="41370" xr:uid="{00000000-0005-0000-0000-00009AA10000}"/>
    <cellStyle name="Normal 62 8 4" xfId="41371" xr:uid="{00000000-0005-0000-0000-00009BA10000}"/>
    <cellStyle name="Normal 62 8 5" xfId="41372" xr:uid="{00000000-0005-0000-0000-00009CA10000}"/>
    <cellStyle name="Normal 62 8 6" xfId="41373" xr:uid="{00000000-0005-0000-0000-00009DA10000}"/>
    <cellStyle name="Normal 62 8 7" xfId="41374" xr:uid="{00000000-0005-0000-0000-00009EA10000}"/>
    <cellStyle name="Normal 62 8 8" xfId="41375" xr:uid="{00000000-0005-0000-0000-00009FA10000}"/>
    <cellStyle name="Normal 62 8 9" xfId="41376" xr:uid="{00000000-0005-0000-0000-0000A0A10000}"/>
    <cellStyle name="Normal 62 8_Tabla M" xfId="41377" xr:uid="{00000000-0005-0000-0000-0000A1A10000}"/>
    <cellStyle name="Normal 62 9" xfId="41378" xr:uid="{00000000-0005-0000-0000-0000A2A10000}"/>
    <cellStyle name="Normal 62 9 10" xfId="41379" xr:uid="{00000000-0005-0000-0000-0000A3A10000}"/>
    <cellStyle name="Normal 62 9 2" xfId="41380" xr:uid="{00000000-0005-0000-0000-0000A4A10000}"/>
    <cellStyle name="Normal 62 9 3" xfId="41381" xr:uid="{00000000-0005-0000-0000-0000A5A10000}"/>
    <cellStyle name="Normal 62 9 4" xfId="41382" xr:uid="{00000000-0005-0000-0000-0000A6A10000}"/>
    <cellStyle name="Normal 62 9 5" xfId="41383" xr:uid="{00000000-0005-0000-0000-0000A7A10000}"/>
    <cellStyle name="Normal 62 9 6" xfId="41384" xr:uid="{00000000-0005-0000-0000-0000A8A10000}"/>
    <cellStyle name="Normal 62 9 7" xfId="41385" xr:uid="{00000000-0005-0000-0000-0000A9A10000}"/>
    <cellStyle name="Normal 62 9 8" xfId="41386" xr:uid="{00000000-0005-0000-0000-0000AAA10000}"/>
    <cellStyle name="Normal 62 9 9" xfId="41387" xr:uid="{00000000-0005-0000-0000-0000ABA10000}"/>
    <cellStyle name="Normal 62 9_Tabla M" xfId="41388" xr:uid="{00000000-0005-0000-0000-0000ACA10000}"/>
    <cellStyle name="Normal 63" xfId="5982" xr:uid="{00000000-0005-0000-0000-00005E170000}"/>
    <cellStyle name="Normal 63 10" xfId="41389" xr:uid="{00000000-0005-0000-0000-0000ADA10000}"/>
    <cellStyle name="Normal 63 10 10" xfId="41390" xr:uid="{00000000-0005-0000-0000-0000AEA10000}"/>
    <cellStyle name="Normal 63 10 2" xfId="41391" xr:uid="{00000000-0005-0000-0000-0000AFA10000}"/>
    <cellStyle name="Normal 63 10 3" xfId="41392" xr:uid="{00000000-0005-0000-0000-0000B0A10000}"/>
    <cellStyle name="Normal 63 10 4" xfId="41393" xr:uid="{00000000-0005-0000-0000-0000B1A10000}"/>
    <cellStyle name="Normal 63 10 5" xfId="41394" xr:uid="{00000000-0005-0000-0000-0000B2A10000}"/>
    <cellStyle name="Normal 63 10 6" xfId="41395" xr:uid="{00000000-0005-0000-0000-0000B3A10000}"/>
    <cellStyle name="Normal 63 10 7" xfId="41396" xr:uid="{00000000-0005-0000-0000-0000B4A10000}"/>
    <cellStyle name="Normal 63 10 8" xfId="41397" xr:uid="{00000000-0005-0000-0000-0000B5A10000}"/>
    <cellStyle name="Normal 63 10 9" xfId="41398" xr:uid="{00000000-0005-0000-0000-0000B6A10000}"/>
    <cellStyle name="Normal 63 10_Tabla M" xfId="41399" xr:uid="{00000000-0005-0000-0000-0000B7A10000}"/>
    <cellStyle name="Normal 63 11" xfId="41400" xr:uid="{00000000-0005-0000-0000-0000B8A10000}"/>
    <cellStyle name="Normal 63 11 10" xfId="41401" xr:uid="{00000000-0005-0000-0000-0000B9A10000}"/>
    <cellStyle name="Normal 63 11 2" xfId="41402" xr:uid="{00000000-0005-0000-0000-0000BAA10000}"/>
    <cellStyle name="Normal 63 11 3" xfId="41403" xr:uid="{00000000-0005-0000-0000-0000BBA10000}"/>
    <cellStyle name="Normal 63 11 4" xfId="41404" xr:uid="{00000000-0005-0000-0000-0000BCA10000}"/>
    <cellStyle name="Normal 63 11 5" xfId="41405" xr:uid="{00000000-0005-0000-0000-0000BDA10000}"/>
    <cellStyle name="Normal 63 11 6" xfId="41406" xr:uid="{00000000-0005-0000-0000-0000BEA10000}"/>
    <cellStyle name="Normal 63 11 7" xfId="41407" xr:uid="{00000000-0005-0000-0000-0000BFA10000}"/>
    <cellStyle name="Normal 63 11 8" xfId="41408" xr:uid="{00000000-0005-0000-0000-0000C0A10000}"/>
    <cellStyle name="Normal 63 11 9" xfId="41409" xr:uid="{00000000-0005-0000-0000-0000C1A10000}"/>
    <cellStyle name="Normal 63 11_Tabla M" xfId="41410" xr:uid="{00000000-0005-0000-0000-0000C2A10000}"/>
    <cellStyle name="Normal 63 12" xfId="41411" xr:uid="{00000000-0005-0000-0000-0000C3A10000}"/>
    <cellStyle name="Normal 63 12 10" xfId="41412" xr:uid="{00000000-0005-0000-0000-0000C4A10000}"/>
    <cellStyle name="Normal 63 12 2" xfId="41413" xr:uid="{00000000-0005-0000-0000-0000C5A10000}"/>
    <cellStyle name="Normal 63 12 3" xfId="41414" xr:uid="{00000000-0005-0000-0000-0000C6A10000}"/>
    <cellStyle name="Normal 63 12 4" xfId="41415" xr:uid="{00000000-0005-0000-0000-0000C7A10000}"/>
    <cellStyle name="Normal 63 12 5" xfId="41416" xr:uid="{00000000-0005-0000-0000-0000C8A10000}"/>
    <cellStyle name="Normal 63 12 6" xfId="41417" xr:uid="{00000000-0005-0000-0000-0000C9A10000}"/>
    <cellStyle name="Normal 63 12 7" xfId="41418" xr:uid="{00000000-0005-0000-0000-0000CAA10000}"/>
    <cellStyle name="Normal 63 12 8" xfId="41419" xr:uid="{00000000-0005-0000-0000-0000CBA10000}"/>
    <cellStyle name="Normal 63 12 9" xfId="41420" xr:uid="{00000000-0005-0000-0000-0000CCA10000}"/>
    <cellStyle name="Normal 63 12_Tabla M" xfId="41421" xr:uid="{00000000-0005-0000-0000-0000CDA10000}"/>
    <cellStyle name="Normal 63 13" xfId="41422" xr:uid="{00000000-0005-0000-0000-0000CEA10000}"/>
    <cellStyle name="Normal 63 13 10" xfId="41423" xr:uid="{00000000-0005-0000-0000-0000CFA10000}"/>
    <cellStyle name="Normal 63 13 2" xfId="41424" xr:uid="{00000000-0005-0000-0000-0000D0A10000}"/>
    <cellStyle name="Normal 63 13 3" xfId="41425" xr:uid="{00000000-0005-0000-0000-0000D1A10000}"/>
    <cellStyle name="Normal 63 13 4" xfId="41426" xr:uid="{00000000-0005-0000-0000-0000D2A10000}"/>
    <cellStyle name="Normal 63 13 5" xfId="41427" xr:uid="{00000000-0005-0000-0000-0000D3A10000}"/>
    <cellStyle name="Normal 63 13 6" xfId="41428" xr:uid="{00000000-0005-0000-0000-0000D4A10000}"/>
    <cellStyle name="Normal 63 13 7" xfId="41429" xr:uid="{00000000-0005-0000-0000-0000D5A10000}"/>
    <cellStyle name="Normal 63 13 8" xfId="41430" xr:uid="{00000000-0005-0000-0000-0000D6A10000}"/>
    <cellStyle name="Normal 63 13 9" xfId="41431" xr:uid="{00000000-0005-0000-0000-0000D7A10000}"/>
    <cellStyle name="Normal 63 13_Tabla M" xfId="41432" xr:uid="{00000000-0005-0000-0000-0000D8A10000}"/>
    <cellStyle name="Normal 63 14" xfId="41433" xr:uid="{00000000-0005-0000-0000-0000D9A10000}"/>
    <cellStyle name="Normal 63 14 10" xfId="41434" xr:uid="{00000000-0005-0000-0000-0000DAA10000}"/>
    <cellStyle name="Normal 63 14 2" xfId="41435" xr:uid="{00000000-0005-0000-0000-0000DBA10000}"/>
    <cellStyle name="Normal 63 14 3" xfId="41436" xr:uid="{00000000-0005-0000-0000-0000DCA10000}"/>
    <cellStyle name="Normal 63 14 4" xfId="41437" xr:uid="{00000000-0005-0000-0000-0000DDA10000}"/>
    <cellStyle name="Normal 63 14 5" xfId="41438" xr:uid="{00000000-0005-0000-0000-0000DEA10000}"/>
    <cellStyle name="Normal 63 14 6" xfId="41439" xr:uid="{00000000-0005-0000-0000-0000DFA10000}"/>
    <cellStyle name="Normal 63 14 7" xfId="41440" xr:uid="{00000000-0005-0000-0000-0000E0A10000}"/>
    <cellStyle name="Normal 63 14 8" xfId="41441" xr:uid="{00000000-0005-0000-0000-0000E1A10000}"/>
    <cellStyle name="Normal 63 14 9" xfId="41442" xr:uid="{00000000-0005-0000-0000-0000E2A10000}"/>
    <cellStyle name="Normal 63 14_Tabla M" xfId="41443" xr:uid="{00000000-0005-0000-0000-0000E3A10000}"/>
    <cellStyle name="Normal 63 15" xfId="41444" xr:uid="{00000000-0005-0000-0000-0000E4A10000}"/>
    <cellStyle name="Normal 63 15 10" xfId="41445" xr:uid="{00000000-0005-0000-0000-0000E5A10000}"/>
    <cellStyle name="Normal 63 15 2" xfId="41446" xr:uid="{00000000-0005-0000-0000-0000E6A10000}"/>
    <cellStyle name="Normal 63 15 3" xfId="41447" xr:uid="{00000000-0005-0000-0000-0000E7A10000}"/>
    <cellStyle name="Normal 63 15 4" xfId="41448" xr:uid="{00000000-0005-0000-0000-0000E8A10000}"/>
    <cellStyle name="Normal 63 15 5" xfId="41449" xr:uid="{00000000-0005-0000-0000-0000E9A10000}"/>
    <cellStyle name="Normal 63 15 6" xfId="41450" xr:uid="{00000000-0005-0000-0000-0000EAA10000}"/>
    <cellStyle name="Normal 63 15 7" xfId="41451" xr:uid="{00000000-0005-0000-0000-0000EBA10000}"/>
    <cellStyle name="Normal 63 15 8" xfId="41452" xr:uid="{00000000-0005-0000-0000-0000ECA10000}"/>
    <cellStyle name="Normal 63 15 9" xfId="41453" xr:uid="{00000000-0005-0000-0000-0000EDA10000}"/>
    <cellStyle name="Normal 63 15_Tabla M" xfId="41454" xr:uid="{00000000-0005-0000-0000-0000EEA10000}"/>
    <cellStyle name="Normal 63 16" xfId="41455" xr:uid="{00000000-0005-0000-0000-0000EFA10000}"/>
    <cellStyle name="Normal 63 16 10" xfId="41456" xr:uid="{00000000-0005-0000-0000-0000F0A10000}"/>
    <cellStyle name="Normal 63 16 2" xfId="41457" xr:uid="{00000000-0005-0000-0000-0000F1A10000}"/>
    <cellStyle name="Normal 63 16 3" xfId="41458" xr:uid="{00000000-0005-0000-0000-0000F2A10000}"/>
    <cellStyle name="Normal 63 16 4" xfId="41459" xr:uid="{00000000-0005-0000-0000-0000F3A10000}"/>
    <cellStyle name="Normal 63 16 5" xfId="41460" xr:uid="{00000000-0005-0000-0000-0000F4A10000}"/>
    <cellStyle name="Normal 63 16 6" xfId="41461" xr:uid="{00000000-0005-0000-0000-0000F5A10000}"/>
    <cellStyle name="Normal 63 16 7" xfId="41462" xr:uid="{00000000-0005-0000-0000-0000F6A10000}"/>
    <cellStyle name="Normal 63 16 8" xfId="41463" xr:uid="{00000000-0005-0000-0000-0000F7A10000}"/>
    <cellStyle name="Normal 63 16 9" xfId="41464" xr:uid="{00000000-0005-0000-0000-0000F8A10000}"/>
    <cellStyle name="Normal 63 16_Tabla M" xfId="41465" xr:uid="{00000000-0005-0000-0000-0000F9A10000}"/>
    <cellStyle name="Normal 63 17" xfId="41466" xr:uid="{00000000-0005-0000-0000-0000FAA10000}"/>
    <cellStyle name="Normal 63 17 10" xfId="41467" xr:uid="{00000000-0005-0000-0000-0000FBA10000}"/>
    <cellStyle name="Normal 63 17 2" xfId="41468" xr:uid="{00000000-0005-0000-0000-0000FCA10000}"/>
    <cellStyle name="Normal 63 17 3" xfId="41469" xr:uid="{00000000-0005-0000-0000-0000FDA10000}"/>
    <cellStyle name="Normal 63 17 4" xfId="41470" xr:uid="{00000000-0005-0000-0000-0000FEA10000}"/>
    <cellStyle name="Normal 63 17 5" xfId="41471" xr:uid="{00000000-0005-0000-0000-0000FFA10000}"/>
    <cellStyle name="Normal 63 17 6" xfId="41472" xr:uid="{00000000-0005-0000-0000-000000A20000}"/>
    <cellStyle name="Normal 63 17 7" xfId="41473" xr:uid="{00000000-0005-0000-0000-000001A20000}"/>
    <cellStyle name="Normal 63 17 8" xfId="41474" xr:uid="{00000000-0005-0000-0000-000002A20000}"/>
    <cellStyle name="Normal 63 17 9" xfId="41475" xr:uid="{00000000-0005-0000-0000-000003A20000}"/>
    <cellStyle name="Normal 63 17_Tabla M" xfId="41476" xr:uid="{00000000-0005-0000-0000-000004A20000}"/>
    <cellStyle name="Normal 63 18" xfId="41477" xr:uid="{00000000-0005-0000-0000-000005A20000}"/>
    <cellStyle name="Normal 63 18 10" xfId="41478" xr:uid="{00000000-0005-0000-0000-000006A20000}"/>
    <cellStyle name="Normal 63 18 2" xfId="41479" xr:uid="{00000000-0005-0000-0000-000007A20000}"/>
    <cellStyle name="Normal 63 18 3" xfId="41480" xr:uid="{00000000-0005-0000-0000-000008A20000}"/>
    <cellStyle name="Normal 63 18 4" xfId="41481" xr:uid="{00000000-0005-0000-0000-000009A20000}"/>
    <cellStyle name="Normal 63 18 5" xfId="41482" xr:uid="{00000000-0005-0000-0000-00000AA20000}"/>
    <cellStyle name="Normal 63 18 6" xfId="41483" xr:uid="{00000000-0005-0000-0000-00000BA20000}"/>
    <cellStyle name="Normal 63 18 7" xfId="41484" xr:uid="{00000000-0005-0000-0000-00000CA20000}"/>
    <cellStyle name="Normal 63 18 8" xfId="41485" xr:uid="{00000000-0005-0000-0000-00000DA20000}"/>
    <cellStyle name="Normal 63 18 9" xfId="41486" xr:uid="{00000000-0005-0000-0000-00000EA20000}"/>
    <cellStyle name="Normal 63 18_Tabla M" xfId="41487" xr:uid="{00000000-0005-0000-0000-00000FA20000}"/>
    <cellStyle name="Normal 63 19" xfId="41488" xr:uid="{00000000-0005-0000-0000-000010A20000}"/>
    <cellStyle name="Normal 63 19 10" xfId="41489" xr:uid="{00000000-0005-0000-0000-000011A20000}"/>
    <cellStyle name="Normal 63 19 2" xfId="41490" xr:uid="{00000000-0005-0000-0000-000012A20000}"/>
    <cellStyle name="Normal 63 19 3" xfId="41491" xr:uid="{00000000-0005-0000-0000-000013A20000}"/>
    <cellStyle name="Normal 63 19 4" xfId="41492" xr:uid="{00000000-0005-0000-0000-000014A20000}"/>
    <cellStyle name="Normal 63 19 5" xfId="41493" xr:uid="{00000000-0005-0000-0000-000015A20000}"/>
    <cellStyle name="Normal 63 19 6" xfId="41494" xr:uid="{00000000-0005-0000-0000-000016A20000}"/>
    <cellStyle name="Normal 63 19 7" xfId="41495" xr:uid="{00000000-0005-0000-0000-000017A20000}"/>
    <cellStyle name="Normal 63 19 8" xfId="41496" xr:uid="{00000000-0005-0000-0000-000018A20000}"/>
    <cellStyle name="Normal 63 19 9" xfId="41497" xr:uid="{00000000-0005-0000-0000-000019A20000}"/>
    <cellStyle name="Normal 63 19_Tabla M" xfId="41498" xr:uid="{00000000-0005-0000-0000-00001AA20000}"/>
    <cellStyle name="Normal 63 2" xfId="10724" xr:uid="{00000000-0005-0000-0000-0000E4290000}"/>
    <cellStyle name="Normal 63 2 10" xfId="41499" xr:uid="{00000000-0005-0000-0000-00001BA20000}"/>
    <cellStyle name="Normal 63 2 11" xfId="49694" xr:uid="{00000000-0005-0000-0000-00001EC20000}"/>
    <cellStyle name="Normal 63 2 12" xfId="50078" xr:uid="{00000000-0005-0000-0000-00009EC30000}"/>
    <cellStyle name="Normal 63 2 2" xfId="13285" xr:uid="{00000000-0005-0000-0000-0000E5330000}"/>
    <cellStyle name="Normal 63 2 2 2" xfId="13589" xr:uid="{00000000-0005-0000-0000-000015350000}"/>
    <cellStyle name="Normal 63 2 2 3" xfId="49791" xr:uid="{00000000-0005-0000-0000-00007FC20000}"/>
    <cellStyle name="Normal 63 2 2 4" xfId="50175" xr:uid="{00000000-0005-0000-0000-0000FFC30000}"/>
    <cellStyle name="Normal 63 2 3" xfId="13381" xr:uid="{00000000-0005-0000-0000-000045340000}"/>
    <cellStyle name="Normal 63 2 3 2" xfId="13682" xr:uid="{00000000-0005-0000-0000-000072350000}"/>
    <cellStyle name="Normal 63 2 3 3" xfId="49884" xr:uid="{00000000-0005-0000-0000-0000DCC20000}"/>
    <cellStyle name="Normal 63 2 3 4" xfId="50268" xr:uid="{00000000-0005-0000-0000-00005CC40000}"/>
    <cellStyle name="Normal 63 2 4" xfId="13177" xr:uid="{00000000-0005-0000-0000-000079330000}"/>
    <cellStyle name="Normal 63 2 5" xfId="13496" xr:uid="{00000000-0005-0000-0000-0000B8340000}"/>
    <cellStyle name="Normal 63 2 6" xfId="41500" xr:uid="{00000000-0005-0000-0000-00001CA20000}"/>
    <cellStyle name="Normal 63 2 7" xfId="41501" xr:uid="{00000000-0005-0000-0000-00001DA20000}"/>
    <cellStyle name="Normal 63 2 8" xfId="41502" xr:uid="{00000000-0005-0000-0000-00001EA20000}"/>
    <cellStyle name="Normal 63 2 9" xfId="41503" xr:uid="{00000000-0005-0000-0000-00001FA20000}"/>
    <cellStyle name="Normal 63 2_Tabla M" xfId="41504" xr:uid="{00000000-0005-0000-0000-000020A20000}"/>
    <cellStyle name="Normal 63 20" xfId="41505" xr:uid="{00000000-0005-0000-0000-000021A20000}"/>
    <cellStyle name="Normal 63 20 10" xfId="41506" xr:uid="{00000000-0005-0000-0000-000022A20000}"/>
    <cellStyle name="Normal 63 20 2" xfId="41507" xr:uid="{00000000-0005-0000-0000-000023A20000}"/>
    <cellStyle name="Normal 63 20 3" xfId="41508" xr:uid="{00000000-0005-0000-0000-000024A20000}"/>
    <cellStyle name="Normal 63 20 4" xfId="41509" xr:uid="{00000000-0005-0000-0000-000025A20000}"/>
    <cellStyle name="Normal 63 20 5" xfId="41510" xr:uid="{00000000-0005-0000-0000-000026A20000}"/>
    <cellStyle name="Normal 63 20 6" xfId="41511" xr:uid="{00000000-0005-0000-0000-000027A20000}"/>
    <cellStyle name="Normal 63 20 7" xfId="41512" xr:uid="{00000000-0005-0000-0000-000028A20000}"/>
    <cellStyle name="Normal 63 20 8" xfId="41513" xr:uid="{00000000-0005-0000-0000-000029A20000}"/>
    <cellStyle name="Normal 63 20 9" xfId="41514" xr:uid="{00000000-0005-0000-0000-00002AA20000}"/>
    <cellStyle name="Normal 63 20_Tabla M" xfId="41515" xr:uid="{00000000-0005-0000-0000-00002BA20000}"/>
    <cellStyle name="Normal 63 21" xfId="41516" xr:uid="{00000000-0005-0000-0000-00002CA20000}"/>
    <cellStyle name="Normal 63 21 10" xfId="41517" xr:uid="{00000000-0005-0000-0000-00002DA20000}"/>
    <cellStyle name="Normal 63 21 2" xfId="41518" xr:uid="{00000000-0005-0000-0000-00002EA20000}"/>
    <cellStyle name="Normal 63 21 3" xfId="41519" xr:uid="{00000000-0005-0000-0000-00002FA20000}"/>
    <cellStyle name="Normal 63 21 4" xfId="41520" xr:uid="{00000000-0005-0000-0000-000030A20000}"/>
    <cellStyle name="Normal 63 21 5" xfId="41521" xr:uid="{00000000-0005-0000-0000-000031A20000}"/>
    <cellStyle name="Normal 63 21 6" xfId="41522" xr:uid="{00000000-0005-0000-0000-000032A20000}"/>
    <cellStyle name="Normal 63 21 7" xfId="41523" xr:uid="{00000000-0005-0000-0000-000033A20000}"/>
    <cellStyle name="Normal 63 21 8" xfId="41524" xr:uid="{00000000-0005-0000-0000-000034A20000}"/>
    <cellStyle name="Normal 63 21 9" xfId="41525" xr:uid="{00000000-0005-0000-0000-000035A20000}"/>
    <cellStyle name="Normal 63 21_Tabla M" xfId="41526" xr:uid="{00000000-0005-0000-0000-000036A20000}"/>
    <cellStyle name="Normal 63 22" xfId="41527" xr:uid="{00000000-0005-0000-0000-000037A20000}"/>
    <cellStyle name="Normal 63 22 10" xfId="41528" xr:uid="{00000000-0005-0000-0000-000038A20000}"/>
    <cellStyle name="Normal 63 22 2" xfId="41529" xr:uid="{00000000-0005-0000-0000-000039A20000}"/>
    <cellStyle name="Normal 63 22 3" xfId="41530" xr:uid="{00000000-0005-0000-0000-00003AA20000}"/>
    <cellStyle name="Normal 63 22 4" xfId="41531" xr:uid="{00000000-0005-0000-0000-00003BA20000}"/>
    <cellStyle name="Normal 63 22 5" xfId="41532" xr:uid="{00000000-0005-0000-0000-00003CA20000}"/>
    <cellStyle name="Normal 63 22 6" xfId="41533" xr:uid="{00000000-0005-0000-0000-00003DA20000}"/>
    <cellStyle name="Normal 63 22 7" xfId="41534" xr:uid="{00000000-0005-0000-0000-00003EA20000}"/>
    <cellStyle name="Normal 63 22 8" xfId="41535" xr:uid="{00000000-0005-0000-0000-00003FA20000}"/>
    <cellStyle name="Normal 63 22 9" xfId="41536" xr:uid="{00000000-0005-0000-0000-000040A20000}"/>
    <cellStyle name="Normal 63 22_Tabla M" xfId="41537" xr:uid="{00000000-0005-0000-0000-000041A20000}"/>
    <cellStyle name="Normal 63 23" xfId="41538" xr:uid="{00000000-0005-0000-0000-000042A20000}"/>
    <cellStyle name="Normal 63 23 10" xfId="41539" xr:uid="{00000000-0005-0000-0000-000043A20000}"/>
    <cellStyle name="Normal 63 23 2" xfId="41540" xr:uid="{00000000-0005-0000-0000-000044A20000}"/>
    <cellStyle name="Normal 63 23 3" xfId="41541" xr:uid="{00000000-0005-0000-0000-000045A20000}"/>
    <cellStyle name="Normal 63 23 4" xfId="41542" xr:uid="{00000000-0005-0000-0000-000046A20000}"/>
    <cellStyle name="Normal 63 23 5" xfId="41543" xr:uid="{00000000-0005-0000-0000-000047A20000}"/>
    <cellStyle name="Normal 63 23 6" xfId="41544" xr:uid="{00000000-0005-0000-0000-000048A20000}"/>
    <cellStyle name="Normal 63 23 7" xfId="41545" xr:uid="{00000000-0005-0000-0000-000049A20000}"/>
    <cellStyle name="Normal 63 23 8" xfId="41546" xr:uid="{00000000-0005-0000-0000-00004AA20000}"/>
    <cellStyle name="Normal 63 23 9" xfId="41547" xr:uid="{00000000-0005-0000-0000-00004BA20000}"/>
    <cellStyle name="Normal 63 23_Tabla M" xfId="41548" xr:uid="{00000000-0005-0000-0000-00004CA20000}"/>
    <cellStyle name="Normal 63 24" xfId="41549" xr:uid="{00000000-0005-0000-0000-00004DA20000}"/>
    <cellStyle name="Normal 63 24 10" xfId="41550" xr:uid="{00000000-0005-0000-0000-00004EA20000}"/>
    <cellStyle name="Normal 63 24 2" xfId="41551" xr:uid="{00000000-0005-0000-0000-00004FA20000}"/>
    <cellStyle name="Normal 63 24 3" xfId="41552" xr:uid="{00000000-0005-0000-0000-000050A20000}"/>
    <cellStyle name="Normal 63 24 4" xfId="41553" xr:uid="{00000000-0005-0000-0000-000051A20000}"/>
    <cellStyle name="Normal 63 24 5" xfId="41554" xr:uid="{00000000-0005-0000-0000-000052A20000}"/>
    <cellStyle name="Normal 63 24 6" xfId="41555" xr:uid="{00000000-0005-0000-0000-000053A20000}"/>
    <cellStyle name="Normal 63 24 7" xfId="41556" xr:uid="{00000000-0005-0000-0000-000054A20000}"/>
    <cellStyle name="Normal 63 24 8" xfId="41557" xr:uid="{00000000-0005-0000-0000-000055A20000}"/>
    <cellStyle name="Normal 63 24 9" xfId="41558" xr:uid="{00000000-0005-0000-0000-000056A20000}"/>
    <cellStyle name="Normal 63 24_Tabla M" xfId="41559" xr:uid="{00000000-0005-0000-0000-000057A20000}"/>
    <cellStyle name="Normal 63 25" xfId="41560" xr:uid="{00000000-0005-0000-0000-000058A20000}"/>
    <cellStyle name="Normal 63 25 10" xfId="41561" xr:uid="{00000000-0005-0000-0000-000059A20000}"/>
    <cellStyle name="Normal 63 25 2" xfId="41562" xr:uid="{00000000-0005-0000-0000-00005AA20000}"/>
    <cellStyle name="Normal 63 25 3" xfId="41563" xr:uid="{00000000-0005-0000-0000-00005BA20000}"/>
    <cellStyle name="Normal 63 25 4" xfId="41564" xr:uid="{00000000-0005-0000-0000-00005CA20000}"/>
    <cellStyle name="Normal 63 25 5" xfId="41565" xr:uid="{00000000-0005-0000-0000-00005DA20000}"/>
    <cellStyle name="Normal 63 25 6" xfId="41566" xr:uid="{00000000-0005-0000-0000-00005EA20000}"/>
    <cellStyle name="Normal 63 25 7" xfId="41567" xr:uid="{00000000-0005-0000-0000-00005FA20000}"/>
    <cellStyle name="Normal 63 25 8" xfId="41568" xr:uid="{00000000-0005-0000-0000-000060A20000}"/>
    <cellStyle name="Normal 63 25 9" xfId="41569" xr:uid="{00000000-0005-0000-0000-000061A20000}"/>
    <cellStyle name="Normal 63 25_Tabla M" xfId="41570" xr:uid="{00000000-0005-0000-0000-000062A20000}"/>
    <cellStyle name="Normal 63 26" xfId="41571" xr:uid="{00000000-0005-0000-0000-000063A20000}"/>
    <cellStyle name="Normal 63 26 10" xfId="41572" xr:uid="{00000000-0005-0000-0000-000064A20000}"/>
    <cellStyle name="Normal 63 26 2" xfId="41573" xr:uid="{00000000-0005-0000-0000-000065A20000}"/>
    <cellStyle name="Normal 63 26 3" xfId="41574" xr:uid="{00000000-0005-0000-0000-000066A20000}"/>
    <cellStyle name="Normal 63 26 4" xfId="41575" xr:uid="{00000000-0005-0000-0000-000067A20000}"/>
    <cellStyle name="Normal 63 26 5" xfId="41576" xr:uid="{00000000-0005-0000-0000-000068A20000}"/>
    <cellStyle name="Normal 63 26 6" xfId="41577" xr:uid="{00000000-0005-0000-0000-000069A20000}"/>
    <cellStyle name="Normal 63 26 7" xfId="41578" xr:uid="{00000000-0005-0000-0000-00006AA20000}"/>
    <cellStyle name="Normal 63 26 8" xfId="41579" xr:uid="{00000000-0005-0000-0000-00006BA20000}"/>
    <cellStyle name="Normal 63 26 9" xfId="41580" xr:uid="{00000000-0005-0000-0000-00006CA20000}"/>
    <cellStyle name="Normal 63 26_Tabla M" xfId="41581" xr:uid="{00000000-0005-0000-0000-00006DA20000}"/>
    <cellStyle name="Normal 63 27" xfId="41582" xr:uid="{00000000-0005-0000-0000-00006EA20000}"/>
    <cellStyle name="Normal 63 27 10" xfId="41583" xr:uid="{00000000-0005-0000-0000-00006FA20000}"/>
    <cellStyle name="Normal 63 27 2" xfId="41584" xr:uid="{00000000-0005-0000-0000-000070A20000}"/>
    <cellStyle name="Normal 63 27 3" xfId="41585" xr:uid="{00000000-0005-0000-0000-000071A20000}"/>
    <cellStyle name="Normal 63 27 4" xfId="41586" xr:uid="{00000000-0005-0000-0000-000072A20000}"/>
    <cellStyle name="Normal 63 27 5" xfId="41587" xr:uid="{00000000-0005-0000-0000-000073A20000}"/>
    <cellStyle name="Normal 63 27 6" xfId="41588" xr:uid="{00000000-0005-0000-0000-000074A20000}"/>
    <cellStyle name="Normal 63 27 7" xfId="41589" xr:uid="{00000000-0005-0000-0000-000075A20000}"/>
    <cellStyle name="Normal 63 27 8" xfId="41590" xr:uid="{00000000-0005-0000-0000-000076A20000}"/>
    <cellStyle name="Normal 63 27 9" xfId="41591" xr:uid="{00000000-0005-0000-0000-000077A20000}"/>
    <cellStyle name="Normal 63 27_Tabla M" xfId="41592" xr:uid="{00000000-0005-0000-0000-000078A20000}"/>
    <cellStyle name="Normal 63 28" xfId="41593" xr:uid="{00000000-0005-0000-0000-000079A20000}"/>
    <cellStyle name="Normal 63 28 10" xfId="41594" xr:uid="{00000000-0005-0000-0000-00007AA20000}"/>
    <cellStyle name="Normal 63 28 2" xfId="41595" xr:uid="{00000000-0005-0000-0000-00007BA20000}"/>
    <cellStyle name="Normal 63 28 3" xfId="41596" xr:uid="{00000000-0005-0000-0000-00007CA20000}"/>
    <cellStyle name="Normal 63 28 4" xfId="41597" xr:uid="{00000000-0005-0000-0000-00007DA20000}"/>
    <cellStyle name="Normal 63 28 5" xfId="41598" xr:uid="{00000000-0005-0000-0000-00007EA20000}"/>
    <cellStyle name="Normal 63 28 6" xfId="41599" xr:uid="{00000000-0005-0000-0000-00007FA20000}"/>
    <cellStyle name="Normal 63 28 7" xfId="41600" xr:uid="{00000000-0005-0000-0000-000080A20000}"/>
    <cellStyle name="Normal 63 28 8" xfId="41601" xr:uid="{00000000-0005-0000-0000-000081A20000}"/>
    <cellStyle name="Normal 63 28 9" xfId="41602" xr:uid="{00000000-0005-0000-0000-000082A20000}"/>
    <cellStyle name="Normal 63 28_Tabla M" xfId="41603" xr:uid="{00000000-0005-0000-0000-000083A20000}"/>
    <cellStyle name="Normal 63 29" xfId="41604" xr:uid="{00000000-0005-0000-0000-000084A20000}"/>
    <cellStyle name="Normal 63 29 10" xfId="41605" xr:uid="{00000000-0005-0000-0000-000085A20000}"/>
    <cellStyle name="Normal 63 29 2" xfId="41606" xr:uid="{00000000-0005-0000-0000-000086A20000}"/>
    <cellStyle name="Normal 63 29 3" xfId="41607" xr:uid="{00000000-0005-0000-0000-000087A20000}"/>
    <cellStyle name="Normal 63 29 4" xfId="41608" xr:uid="{00000000-0005-0000-0000-000088A20000}"/>
    <cellStyle name="Normal 63 29 5" xfId="41609" xr:uid="{00000000-0005-0000-0000-000089A20000}"/>
    <cellStyle name="Normal 63 29 6" xfId="41610" xr:uid="{00000000-0005-0000-0000-00008AA20000}"/>
    <cellStyle name="Normal 63 29 7" xfId="41611" xr:uid="{00000000-0005-0000-0000-00008BA20000}"/>
    <cellStyle name="Normal 63 29 8" xfId="41612" xr:uid="{00000000-0005-0000-0000-00008CA20000}"/>
    <cellStyle name="Normal 63 29 9" xfId="41613" xr:uid="{00000000-0005-0000-0000-00008DA20000}"/>
    <cellStyle name="Normal 63 29_Tabla M" xfId="41614" xr:uid="{00000000-0005-0000-0000-00008EA20000}"/>
    <cellStyle name="Normal 63 3" xfId="10725" xr:uid="{00000000-0005-0000-0000-0000E5290000}"/>
    <cellStyle name="Normal 63 3 10" xfId="41615" xr:uid="{00000000-0005-0000-0000-00008FA20000}"/>
    <cellStyle name="Normal 63 3 11" xfId="49728" xr:uid="{00000000-0005-0000-0000-000040C20000}"/>
    <cellStyle name="Normal 63 3 12" xfId="50112" xr:uid="{00000000-0005-0000-0000-0000C0C30000}"/>
    <cellStyle name="Normal 63 3 2" xfId="13316" xr:uid="{00000000-0005-0000-0000-000004340000}"/>
    <cellStyle name="Normal 63 3 2 2" xfId="13620" xr:uid="{00000000-0005-0000-0000-000034350000}"/>
    <cellStyle name="Normal 63 3 2 3" xfId="49822" xr:uid="{00000000-0005-0000-0000-00009EC20000}"/>
    <cellStyle name="Normal 63 3 2 4" xfId="50206" xr:uid="{00000000-0005-0000-0000-00001EC40000}"/>
    <cellStyle name="Normal 63 3 3" xfId="13412" xr:uid="{00000000-0005-0000-0000-000064340000}"/>
    <cellStyle name="Normal 63 3 3 2" xfId="13713" xr:uid="{00000000-0005-0000-0000-000091350000}"/>
    <cellStyle name="Normal 63 3 3 3" xfId="49915" xr:uid="{00000000-0005-0000-0000-0000FBC20000}"/>
    <cellStyle name="Normal 63 3 3 4" xfId="50299" xr:uid="{00000000-0005-0000-0000-00007BC40000}"/>
    <cellStyle name="Normal 63 3 4" xfId="13216" xr:uid="{00000000-0005-0000-0000-0000A0330000}"/>
    <cellStyle name="Normal 63 3 5" xfId="13527" xr:uid="{00000000-0005-0000-0000-0000D7340000}"/>
    <cellStyle name="Normal 63 3 6" xfId="41616" xr:uid="{00000000-0005-0000-0000-000090A20000}"/>
    <cellStyle name="Normal 63 3 7" xfId="41617" xr:uid="{00000000-0005-0000-0000-000091A20000}"/>
    <cellStyle name="Normal 63 3 8" xfId="41618" xr:uid="{00000000-0005-0000-0000-000092A20000}"/>
    <cellStyle name="Normal 63 3 9" xfId="41619" xr:uid="{00000000-0005-0000-0000-000093A20000}"/>
    <cellStyle name="Normal 63 3_Tabla M" xfId="41620" xr:uid="{00000000-0005-0000-0000-000094A20000}"/>
    <cellStyle name="Normal 63 30" xfId="41621" xr:uid="{00000000-0005-0000-0000-000095A20000}"/>
    <cellStyle name="Normal 63 30 10" xfId="41622" xr:uid="{00000000-0005-0000-0000-000096A20000}"/>
    <cellStyle name="Normal 63 30 2" xfId="41623" xr:uid="{00000000-0005-0000-0000-000097A20000}"/>
    <cellStyle name="Normal 63 30 3" xfId="41624" xr:uid="{00000000-0005-0000-0000-000098A20000}"/>
    <cellStyle name="Normal 63 30 4" xfId="41625" xr:uid="{00000000-0005-0000-0000-000099A20000}"/>
    <cellStyle name="Normal 63 30 5" xfId="41626" xr:uid="{00000000-0005-0000-0000-00009AA20000}"/>
    <cellStyle name="Normal 63 30 6" xfId="41627" xr:uid="{00000000-0005-0000-0000-00009BA20000}"/>
    <cellStyle name="Normal 63 30 7" xfId="41628" xr:uid="{00000000-0005-0000-0000-00009CA20000}"/>
    <cellStyle name="Normal 63 30 8" xfId="41629" xr:uid="{00000000-0005-0000-0000-00009DA20000}"/>
    <cellStyle name="Normal 63 30 9" xfId="41630" xr:uid="{00000000-0005-0000-0000-00009EA20000}"/>
    <cellStyle name="Normal 63 30_Tabla M" xfId="41631" xr:uid="{00000000-0005-0000-0000-00009FA20000}"/>
    <cellStyle name="Normal 63 31" xfId="41632" xr:uid="{00000000-0005-0000-0000-0000A0A20000}"/>
    <cellStyle name="Normal 63 31 10" xfId="41633" xr:uid="{00000000-0005-0000-0000-0000A1A20000}"/>
    <cellStyle name="Normal 63 31 2" xfId="41634" xr:uid="{00000000-0005-0000-0000-0000A2A20000}"/>
    <cellStyle name="Normal 63 31 3" xfId="41635" xr:uid="{00000000-0005-0000-0000-0000A3A20000}"/>
    <cellStyle name="Normal 63 31 4" xfId="41636" xr:uid="{00000000-0005-0000-0000-0000A4A20000}"/>
    <cellStyle name="Normal 63 31 5" xfId="41637" xr:uid="{00000000-0005-0000-0000-0000A5A20000}"/>
    <cellStyle name="Normal 63 31 6" xfId="41638" xr:uid="{00000000-0005-0000-0000-0000A6A20000}"/>
    <cellStyle name="Normal 63 31 7" xfId="41639" xr:uid="{00000000-0005-0000-0000-0000A7A20000}"/>
    <cellStyle name="Normal 63 31 8" xfId="41640" xr:uid="{00000000-0005-0000-0000-0000A8A20000}"/>
    <cellStyle name="Normal 63 31 9" xfId="41641" xr:uid="{00000000-0005-0000-0000-0000A9A20000}"/>
    <cellStyle name="Normal 63 31_Tabla M" xfId="41642" xr:uid="{00000000-0005-0000-0000-0000AAA20000}"/>
    <cellStyle name="Normal 63 32" xfId="41643" xr:uid="{00000000-0005-0000-0000-0000ABA20000}"/>
    <cellStyle name="Normal 63 32 10" xfId="41644" xr:uid="{00000000-0005-0000-0000-0000ACA20000}"/>
    <cellStyle name="Normal 63 32 2" xfId="41645" xr:uid="{00000000-0005-0000-0000-0000ADA20000}"/>
    <cellStyle name="Normal 63 32 3" xfId="41646" xr:uid="{00000000-0005-0000-0000-0000AEA20000}"/>
    <cellStyle name="Normal 63 32 4" xfId="41647" xr:uid="{00000000-0005-0000-0000-0000AFA20000}"/>
    <cellStyle name="Normal 63 32 5" xfId="41648" xr:uid="{00000000-0005-0000-0000-0000B0A20000}"/>
    <cellStyle name="Normal 63 32 6" xfId="41649" xr:uid="{00000000-0005-0000-0000-0000B1A20000}"/>
    <cellStyle name="Normal 63 32 7" xfId="41650" xr:uid="{00000000-0005-0000-0000-0000B2A20000}"/>
    <cellStyle name="Normal 63 32 8" xfId="41651" xr:uid="{00000000-0005-0000-0000-0000B3A20000}"/>
    <cellStyle name="Normal 63 32 9" xfId="41652" xr:uid="{00000000-0005-0000-0000-0000B4A20000}"/>
    <cellStyle name="Normal 63 32_Tabla M" xfId="41653" xr:uid="{00000000-0005-0000-0000-0000B5A20000}"/>
    <cellStyle name="Normal 63 33" xfId="41654" xr:uid="{00000000-0005-0000-0000-0000B6A20000}"/>
    <cellStyle name="Normal 63 33 10" xfId="41655" xr:uid="{00000000-0005-0000-0000-0000B7A20000}"/>
    <cellStyle name="Normal 63 33 2" xfId="41656" xr:uid="{00000000-0005-0000-0000-0000B8A20000}"/>
    <cellStyle name="Normal 63 33 3" xfId="41657" xr:uid="{00000000-0005-0000-0000-0000B9A20000}"/>
    <cellStyle name="Normal 63 33 4" xfId="41658" xr:uid="{00000000-0005-0000-0000-0000BAA20000}"/>
    <cellStyle name="Normal 63 33 5" xfId="41659" xr:uid="{00000000-0005-0000-0000-0000BBA20000}"/>
    <cellStyle name="Normal 63 33 6" xfId="41660" xr:uid="{00000000-0005-0000-0000-0000BCA20000}"/>
    <cellStyle name="Normal 63 33 7" xfId="41661" xr:uid="{00000000-0005-0000-0000-0000BDA20000}"/>
    <cellStyle name="Normal 63 33 8" xfId="41662" xr:uid="{00000000-0005-0000-0000-0000BEA20000}"/>
    <cellStyle name="Normal 63 33 9" xfId="41663" xr:uid="{00000000-0005-0000-0000-0000BFA20000}"/>
    <cellStyle name="Normal 63 33_Tabla M" xfId="41664" xr:uid="{00000000-0005-0000-0000-0000C0A20000}"/>
    <cellStyle name="Normal 63 34" xfId="41665" xr:uid="{00000000-0005-0000-0000-0000C1A20000}"/>
    <cellStyle name="Normal 63 34 10" xfId="41666" xr:uid="{00000000-0005-0000-0000-0000C2A20000}"/>
    <cellStyle name="Normal 63 34 2" xfId="41667" xr:uid="{00000000-0005-0000-0000-0000C3A20000}"/>
    <cellStyle name="Normal 63 34 3" xfId="41668" xr:uid="{00000000-0005-0000-0000-0000C4A20000}"/>
    <cellStyle name="Normal 63 34 4" xfId="41669" xr:uid="{00000000-0005-0000-0000-0000C5A20000}"/>
    <cellStyle name="Normal 63 34 5" xfId="41670" xr:uid="{00000000-0005-0000-0000-0000C6A20000}"/>
    <cellStyle name="Normal 63 34 6" xfId="41671" xr:uid="{00000000-0005-0000-0000-0000C7A20000}"/>
    <cellStyle name="Normal 63 34 7" xfId="41672" xr:uid="{00000000-0005-0000-0000-0000C8A20000}"/>
    <cellStyle name="Normal 63 34 8" xfId="41673" xr:uid="{00000000-0005-0000-0000-0000C9A20000}"/>
    <cellStyle name="Normal 63 34 9" xfId="41674" xr:uid="{00000000-0005-0000-0000-0000CAA20000}"/>
    <cellStyle name="Normal 63 34_Tabla M" xfId="41675" xr:uid="{00000000-0005-0000-0000-0000CBA20000}"/>
    <cellStyle name="Normal 63 35" xfId="41676" xr:uid="{00000000-0005-0000-0000-0000CCA20000}"/>
    <cellStyle name="Normal 63 35 10" xfId="41677" xr:uid="{00000000-0005-0000-0000-0000CDA20000}"/>
    <cellStyle name="Normal 63 35 2" xfId="41678" xr:uid="{00000000-0005-0000-0000-0000CEA20000}"/>
    <cellStyle name="Normal 63 35 3" xfId="41679" xr:uid="{00000000-0005-0000-0000-0000CFA20000}"/>
    <cellStyle name="Normal 63 35 4" xfId="41680" xr:uid="{00000000-0005-0000-0000-0000D0A20000}"/>
    <cellStyle name="Normal 63 35 5" xfId="41681" xr:uid="{00000000-0005-0000-0000-0000D1A20000}"/>
    <cellStyle name="Normal 63 35 6" xfId="41682" xr:uid="{00000000-0005-0000-0000-0000D2A20000}"/>
    <cellStyle name="Normal 63 35 7" xfId="41683" xr:uid="{00000000-0005-0000-0000-0000D3A20000}"/>
    <cellStyle name="Normal 63 35 8" xfId="41684" xr:uid="{00000000-0005-0000-0000-0000D4A20000}"/>
    <cellStyle name="Normal 63 35 9" xfId="41685" xr:uid="{00000000-0005-0000-0000-0000D5A20000}"/>
    <cellStyle name="Normal 63 35_Tabla M" xfId="41686" xr:uid="{00000000-0005-0000-0000-0000D6A20000}"/>
    <cellStyle name="Normal 63 36" xfId="41687" xr:uid="{00000000-0005-0000-0000-0000D7A20000}"/>
    <cellStyle name="Normal 63 36 10" xfId="41688" xr:uid="{00000000-0005-0000-0000-0000D8A20000}"/>
    <cellStyle name="Normal 63 36 2" xfId="41689" xr:uid="{00000000-0005-0000-0000-0000D9A20000}"/>
    <cellStyle name="Normal 63 36 3" xfId="41690" xr:uid="{00000000-0005-0000-0000-0000DAA20000}"/>
    <cellStyle name="Normal 63 36 4" xfId="41691" xr:uid="{00000000-0005-0000-0000-0000DBA20000}"/>
    <cellStyle name="Normal 63 36 5" xfId="41692" xr:uid="{00000000-0005-0000-0000-0000DCA20000}"/>
    <cellStyle name="Normal 63 36 6" xfId="41693" xr:uid="{00000000-0005-0000-0000-0000DDA20000}"/>
    <cellStyle name="Normal 63 36 7" xfId="41694" xr:uid="{00000000-0005-0000-0000-0000DEA20000}"/>
    <cellStyle name="Normal 63 36 8" xfId="41695" xr:uid="{00000000-0005-0000-0000-0000DFA20000}"/>
    <cellStyle name="Normal 63 36 9" xfId="41696" xr:uid="{00000000-0005-0000-0000-0000E0A20000}"/>
    <cellStyle name="Normal 63 36_Tabla M" xfId="41697" xr:uid="{00000000-0005-0000-0000-0000E1A20000}"/>
    <cellStyle name="Normal 63 37" xfId="41698" xr:uid="{00000000-0005-0000-0000-0000E2A20000}"/>
    <cellStyle name="Normal 63 37 10" xfId="41699" xr:uid="{00000000-0005-0000-0000-0000E3A20000}"/>
    <cellStyle name="Normal 63 37 2" xfId="41700" xr:uid="{00000000-0005-0000-0000-0000E4A20000}"/>
    <cellStyle name="Normal 63 37 3" xfId="41701" xr:uid="{00000000-0005-0000-0000-0000E5A20000}"/>
    <cellStyle name="Normal 63 37 4" xfId="41702" xr:uid="{00000000-0005-0000-0000-0000E6A20000}"/>
    <cellStyle name="Normal 63 37 5" xfId="41703" xr:uid="{00000000-0005-0000-0000-0000E7A20000}"/>
    <cellStyle name="Normal 63 37 6" xfId="41704" xr:uid="{00000000-0005-0000-0000-0000E8A20000}"/>
    <cellStyle name="Normal 63 37 7" xfId="41705" xr:uid="{00000000-0005-0000-0000-0000E9A20000}"/>
    <cellStyle name="Normal 63 37 8" xfId="41706" xr:uid="{00000000-0005-0000-0000-0000EAA20000}"/>
    <cellStyle name="Normal 63 37 9" xfId="41707" xr:uid="{00000000-0005-0000-0000-0000EBA20000}"/>
    <cellStyle name="Normal 63 37_Tabla M" xfId="41708" xr:uid="{00000000-0005-0000-0000-0000ECA20000}"/>
    <cellStyle name="Normal 63 38" xfId="41709" xr:uid="{00000000-0005-0000-0000-0000EDA20000}"/>
    <cellStyle name="Normal 63 38 10" xfId="41710" xr:uid="{00000000-0005-0000-0000-0000EEA20000}"/>
    <cellStyle name="Normal 63 38 2" xfId="41711" xr:uid="{00000000-0005-0000-0000-0000EFA20000}"/>
    <cellStyle name="Normal 63 38 3" xfId="41712" xr:uid="{00000000-0005-0000-0000-0000F0A20000}"/>
    <cellStyle name="Normal 63 38 4" xfId="41713" xr:uid="{00000000-0005-0000-0000-0000F1A20000}"/>
    <cellStyle name="Normal 63 38 5" xfId="41714" xr:uid="{00000000-0005-0000-0000-0000F2A20000}"/>
    <cellStyle name="Normal 63 38 6" xfId="41715" xr:uid="{00000000-0005-0000-0000-0000F3A20000}"/>
    <cellStyle name="Normal 63 38 7" xfId="41716" xr:uid="{00000000-0005-0000-0000-0000F4A20000}"/>
    <cellStyle name="Normal 63 38 8" xfId="41717" xr:uid="{00000000-0005-0000-0000-0000F5A20000}"/>
    <cellStyle name="Normal 63 38 9" xfId="41718" xr:uid="{00000000-0005-0000-0000-0000F6A20000}"/>
    <cellStyle name="Normal 63 38_Tabla M" xfId="41719" xr:uid="{00000000-0005-0000-0000-0000F7A20000}"/>
    <cellStyle name="Normal 63 39" xfId="41720" xr:uid="{00000000-0005-0000-0000-0000F8A20000}"/>
    <cellStyle name="Normal 63 39 10" xfId="41721" xr:uid="{00000000-0005-0000-0000-0000F9A20000}"/>
    <cellStyle name="Normal 63 39 2" xfId="41722" xr:uid="{00000000-0005-0000-0000-0000FAA20000}"/>
    <cellStyle name="Normal 63 39 3" xfId="41723" xr:uid="{00000000-0005-0000-0000-0000FBA20000}"/>
    <cellStyle name="Normal 63 39 4" xfId="41724" xr:uid="{00000000-0005-0000-0000-0000FCA20000}"/>
    <cellStyle name="Normal 63 39 5" xfId="41725" xr:uid="{00000000-0005-0000-0000-0000FDA20000}"/>
    <cellStyle name="Normal 63 39 6" xfId="41726" xr:uid="{00000000-0005-0000-0000-0000FEA20000}"/>
    <cellStyle name="Normal 63 39 7" xfId="41727" xr:uid="{00000000-0005-0000-0000-0000FFA20000}"/>
    <cellStyle name="Normal 63 39 8" xfId="41728" xr:uid="{00000000-0005-0000-0000-000000A30000}"/>
    <cellStyle name="Normal 63 39 9" xfId="41729" xr:uid="{00000000-0005-0000-0000-000001A30000}"/>
    <cellStyle name="Normal 63 39_Tabla M" xfId="41730" xr:uid="{00000000-0005-0000-0000-000002A30000}"/>
    <cellStyle name="Normal 63 4" xfId="13254" xr:uid="{00000000-0005-0000-0000-0000C6330000}"/>
    <cellStyle name="Normal 63 4 10" xfId="41731" xr:uid="{00000000-0005-0000-0000-000003A30000}"/>
    <cellStyle name="Normal 63 4 11" xfId="49760" xr:uid="{00000000-0005-0000-0000-000060C20000}"/>
    <cellStyle name="Normal 63 4 12" xfId="50144" xr:uid="{00000000-0005-0000-0000-0000E0C30000}"/>
    <cellStyle name="Normal 63 4 2" xfId="13558" xr:uid="{00000000-0005-0000-0000-0000F6340000}"/>
    <cellStyle name="Normal 63 4 3" xfId="41732" xr:uid="{00000000-0005-0000-0000-000004A30000}"/>
    <cellStyle name="Normal 63 4 4" xfId="41733" xr:uid="{00000000-0005-0000-0000-000005A30000}"/>
    <cellStyle name="Normal 63 4 5" xfId="41734" xr:uid="{00000000-0005-0000-0000-000006A30000}"/>
    <cellStyle name="Normal 63 4 6" xfId="41735" xr:uid="{00000000-0005-0000-0000-000007A30000}"/>
    <cellStyle name="Normal 63 4 7" xfId="41736" xr:uid="{00000000-0005-0000-0000-000008A30000}"/>
    <cellStyle name="Normal 63 4 8" xfId="41737" xr:uid="{00000000-0005-0000-0000-000009A30000}"/>
    <cellStyle name="Normal 63 4 9" xfId="41738" xr:uid="{00000000-0005-0000-0000-00000AA30000}"/>
    <cellStyle name="Normal 63 4_Tabla M" xfId="41739" xr:uid="{00000000-0005-0000-0000-00000BA30000}"/>
    <cellStyle name="Normal 63 40" xfId="41740" xr:uid="{00000000-0005-0000-0000-00000CA30000}"/>
    <cellStyle name="Normal 63 40 10" xfId="41741" xr:uid="{00000000-0005-0000-0000-00000DA30000}"/>
    <cellStyle name="Normal 63 40 2" xfId="41742" xr:uid="{00000000-0005-0000-0000-00000EA30000}"/>
    <cellStyle name="Normal 63 40 3" xfId="41743" xr:uid="{00000000-0005-0000-0000-00000FA30000}"/>
    <cellStyle name="Normal 63 40 4" xfId="41744" xr:uid="{00000000-0005-0000-0000-000010A30000}"/>
    <cellStyle name="Normal 63 40 5" xfId="41745" xr:uid="{00000000-0005-0000-0000-000011A30000}"/>
    <cellStyle name="Normal 63 40 6" xfId="41746" xr:uid="{00000000-0005-0000-0000-000012A30000}"/>
    <cellStyle name="Normal 63 40 7" xfId="41747" xr:uid="{00000000-0005-0000-0000-000013A30000}"/>
    <cellStyle name="Normal 63 40 8" xfId="41748" xr:uid="{00000000-0005-0000-0000-000014A30000}"/>
    <cellStyle name="Normal 63 40 9" xfId="41749" xr:uid="{00000000-0005-0000-0000-000015A30000}"/>
    <cellStyle name="Normal 63 40_Tabla M" xfId="41750" xr:uid="{00000000-0005-0000-0000-000016A30000}"/>
    <cellStyle name="Normal 63 41" xfId="41751" xr:uid="{00000000-0005-0000-0000-000017A30000}"/>
    <cellStyle name="Normal 63 41 10" xfId="41752" xr:uid="{00000000-0005-0000-0000-000018A30000}"/>
    <cellStyle name="Normal 63 41 2" xfId="41753" xr:uid="{00000000-0005-0000-0000-000019A30000}"/>
    <cellStyle name="Normal 63 41 3" xfId="41754" xr:uid="{00000000-0005-0000-0000-00001AA30000}"/>
    <cellStyle name="Normal 63 41 4" xfId="41755" xr:uid="{00000000-0005-0000-0000-00001BA30000}"/>
    <cellStyle name="Normal 63 41 5" xfId="41756" xr:uid="{00000000-0005-0000-0000-00001CA30000}"/>
    <cellStyle name="Normal 63 41 6" xfId="41757" xr:uid="{00000000-0005-0000-0000-00001DA30000}"/>
    <cellStyle name="Normal 63 41 7" xfId="41758" xr:uid="{00000000-0005-0000-0000-00001EA30000}"/>
    <cellStyle name="Normal 63 41 8" xfId="41759" xr:uid="{00000000-0005-0000-0000-00001FA30000}"/>
    <cellStyle name="Normal 63 41 9" xfId="41760" xr:uid="{00000000-0005-0000-0000-000020A30000}"/>
    <cellStyle name="Normal 63 41_Tabla M" xfId="41761" xr:uid="{00000000-0005-0000-0000-000021A30000}"/>
    <cellStyle name="Normal 63 42" xfId="41762" xr:uid="{00000000-0005-0000-0000-000022A30000}"/>
    <cellStyle name="Normal 63 42 10" xfId="41763" xr:uid="{00000000-0005-0000-0000-000023A30000}"/>
    <cellStyle name="Normal 63 42 2" xfId="41764" xr:uid="{00000000-0005-0000-0000-000024A30000}"/>
    <cellStyle name="Normal 63 42 3" xfId="41765" xr:uid="{00000000-0005-0000-0000-000025A30000}"/>
    <cellStyle name="Normal 63 42 4" xfId="41766" xr:uid="{00000000-0005-0000-0000-000026A30000}"/>
    <cellStyle name="Normal 63 42 5" xfId="41767" xr:uid="{00000000-0005-0000-0000-000027A30000}"/>
    <cellStyle name="Normal 63 42 6" xfId="41768" xr:uid="{00000000-0005-0000-0000-000028A30000}"/>
    <cellStyle name="Normal 63 42 7" xfId="41769" xr:uid="{00000000-0005-0000-0000-000029A30000}"/>
    <cellStyle name="Normal 63 42 8" xfId="41770" xr:uid="{00000000-0005-0000-0000-00002AA30000}"/>
    <cellStyle name="Normal 63 42 9" xfId="41771" xr:uid="{00000000-0005-0000-0000-00002BA30000}"/>
    <cellStyle name="Normal 63 42_Tabla M" xfId="41772" xr:uid="{00000000-0005-0000-0000-00002CA30000}"/>
    <cellStyle name="Normal 63 43" xfId="41773" xr:uid="{00000000-0005-0000-0000-00002DA30000}"/>
    <cellStyle name="Normal 63 43 10" xfId="41774" xr:uid="{00000000-0005-0000-0000-00002EA30000}"/>
    <cellStyle name="Normal 63 43 2" xfId="41775" xr:uid="{00000000-0005-0000-0000-00002FA30000}"/>
    <cellStyle name="Normal 63 43 3" xfId="41776" xr:uid="{00000000-0005-0000-0000-000030A30000}"/>
    <cellStyle name="Normal 63 43 4" xfId="41777" xr:uid="{00000000-0005-0000-0000-000031A30000}"/>
    <cellStyle name="Normal 63 43 5" xfId="41778" xr:uid="{00000000-0005-0000-0000-000032A30000}"/>
    <cellStyle name="Normal 63 43 6" xfId="41779" xr:uid="{00000000-0005-0000-0000-000033A30000}"/>
    <cellStyle name="Normal 63 43 7" xfId="41780" xr:uid="{00000000-0005-0000-0000-000034A30000}"/>
    <cellStyle name="Normal 63 43 8" xfId="41781" xr:uid="{00000000-0005-0000-0000-000035A30000}"/>
    <cellStyle name="Normal 63 43 9" xfId="41782" xr:uid="{00000000-0005-0000-0000-000036A30000}"/>
    <cellStyle name="Normal 63 43_Tabla M" xfId="41783" xr:uid="{00000000-0005-0000-0000-000037A30000}"/>
    <cellStyle name="Normal 63 44" xfId="41784" xr:uid="{00000000-0005-0000-0000-000038A30000}"/>
    <cellStyle name="Normal 63 44 10" xfId="41785" xr:uid="{00000000-0005-0000-0000-000039A30000}"/>
    <cellStyle name="Normal 63 44 2" xfId="41786" xr:uid="{00000000-0005-0000-0000-00003AA30000}"/>
    <cellStyle name="Normal 63 44 3" xfId="41787" xr:uid="{00000000-0005-0000-0000-00003BA30000}"/>
    <cellStyle name="Normal 63 44 4" xfId="41788" xr:uid="{00000000-0005-0000-0000-00003CA30000}"/>
    <cellStyle name="Normal 63 44 5" xfId="41789" xr:uid="{00000000-0005-0000-0000-00003DA30000}"/>
    <cellStyle name="Normal 63 44 6" xfId="41790" xr:uid="{00000000-0005-0000-0000-00003EA30000}"/>
    <cellStyle name="Normal 63 44 7" xfId="41791" xr:uid="{00000000-0005-0000-0000-00003FA30000}"/>
    <cellStyle name="Normal 63 44 8" xfId="41792" xr:uid="{00000000-0005-0000-0000-000040A30000}"/>
    <cellStyle name="Normal 63 44 9" xfId="41793" xr:uid="{00000000-0005-0000-0000-000041A30000}"/>
    <cellStyle name="Normal 63 44_Tabla M" xfId="41794" xr:uid="{00000000-0005-0000-0000-000042A30000}"/>
    <cellStyle name="Normal 63 45" xfId="41795" xr:uid="{00000000-0005-0000-0000-000043A30000}"/>
    <cellStyle name="Normal 63 45 10" xfId="41796" xr:uid="{00000000-0005-0000-0000-000044A30000}"/>
    <cellStyle name="Normal 63 45 2" xfId="41797" xr:uid="{00000000-0005-0000-0000-000045A30000}"/>
    <cellStyle name="Normal 63 45 3" xfId="41798" xr:uid="{00000000-0005-0000-0000-000046A30000}"/>
    <cellStyle name="Normal 63 45 4" xfId="41799" xr:uid="{00000000-0005-0000-0000-000047A30000}"/>
    <cellStyle name="Normal 63 45 5" xfId="41800" xr:uid="{00000000-0005-0000-0000-000048A30000}"/>
    <cellStyle name="Normal 63 45 6" xfId="41801" xr:uid="{00000000-0005-0000-0000-000049A30000}"/>
    <cellStyle name="Normal 63 45 7" xfId="41802" xr:uid="{00000000-0005-0000-0000-00004AA30000}"/>
    <cellStyle name="Normal 63 45 8" xfId="41803" xr:uid="{00000000-0005-0000-0000-00004BA30000}"/>
    <cellStyle name="Normal 63 45 9" xfId="41804" xr:uid="{00000000-0005-0000-0000-00004CA30000}"/>
    <cellStyle name="Normal 63 45_Tabla M" xfId="41805" xr:uid="{00000000-0005-0000-0000-00004DA30000}"/>
    <cellStyle name="Normal 63 46" xfId="41806" xr:uid="{00000000-0005-0000-0000-00004EA30000}"/>
    <cellStyle name="Normal 63 46 10" xfId="41807" xr:uid="{00000000-0005-0000-0000-00004FA30000}"/>
    <cellStyle name="Normal 63 46 2" xfId="41808" xr:uid="{00000000-0005-0000-0000-000050A30000}"/>
    <cellStyle name="Normal 63 46 3" xfId="41809" xr:uid="{00000000-0005-0000-0000-000051A30000}"/>
    <cellStyle name="Normal 63 46 4" xfId="41810" xr:uid="{00000000-0005-0000-0000-000052A30000}"/>
    <cellStyle name="Normal 63 46 5" xfId="41811" xr:uid="{00000000-0005-0000-0000-000053A30000}"/>
    <cellStyle name="Normal 63 46 6" xfId="41812" xr:uid="{00000000-0005-0000-0000-000054A30000}"/>
    <cellStyle name="Normal 63 46 7" xfId="41813" xr:uid="{00000000-0005-0000-0000-000055A30000}"/>
    <cellStyle name="Normal 63 46 8" xfId="41814" xr:uid="{00000000-0005-0000-0000-000056A30000}"/>
    <cellStyle name="Normal 63 46 9" xfId="41815" xr:uid="{00000000-0005-0000-0000-000057A30000}"/>
    <cellStyle name="Normal 63 46_Tabla M" xfId="41816" xr:uid="{00000000-0005-0000-0000-000058A30000}"/>
    <cellStyle name="Normal 63 47" xfId="41817" xr:uid="{00000000-0005-0000-0000-000059A30000}"/>
    <cellStyle name="Normal 63 47 10" xfId="41818" xr:uid="{00000000-0005-0000-0000-00005AA30000}"/>
    <cellStyle name="Normal 63 47 2" xfId="41819" xr:uid="{00000000-0005-0000-0000-00005BA30000}"/>
    <cellStyle name="Normal 63 47 3" xfId="41820" xr:uid="{00000000-0005-0000-0000-00005CA30000}"/>
    <cellStyle name="Normal 63 47 4" xfId="41821" xr:uid="{00000000-0005-0000-0000-00005DA30000}"/>
    <cellStyle name="Normal 63 47 5" xfId="41822" xr:uid="{00000000-0005-0000-0000-00005EA30000}"/>
    <cellStyle name="Normal 63 47 6" xfId="41823" xr:uid="{00000000-0005-0000-0000-00005FA30000}"/>
    <cellStyle name="Normal 63 47 7" xfId="41824" xr:uid="{00000000-0005-0000-0000-000060A30000}"/>
    <cellStyle name="Normal 63 47 8" xfId="41825" xr:uid="{00000000-0005-0000-0000-000061A30000}"/>
    <cellStyle name="Normal 63 47 9" xfId="41826" xr:uid="{00000000-0005-0000-0000-000062A30000}"/>
    <cellStyle name="Normal 63 47_Tabla M" xfId="41827" xr:uid="{00000000-0005-0000-0000-000063A30000}"/>
    <cellStyle name="Normal 63 48" xfId="41828" xr:uid="{00000000-0005-0000-0000-000064A30000}"/>
    <cellStyle name="Normal 63 48 10" xfId="41829" xr:uid="{00000000-0005-0000-0000-000065A30000}"/>
    <cellStyle name="Normal 63 48 2" xfId="41830" xr:uid="{00000000-0005-0000-0000-000066A30000}"/>
    <cellStyle name="Normal 63 48 3" xfId="41831" xr:uid="{00000000-0005-0000-0000-000067A30000}"/>
    <cellStyle name="Normal 63 48 4" xfId="41832" xr:uid="{00000000-0005-0000-0000-000068A30000}"/>
    <cellStyle name="Normal 63 48 5" xfId="41833" xr:uid="{00000000-0005-0000-0000-000069A30000}"/>
    <cellStyle name="Normal 63 48 6" xfId="41834" xr:uid="{00000000-0005-0000-0000-00006AA30000}"/>
    <cellStyle name="Normal 63 48 7" xfId="41835" xr:uid="{00000000-0005-0000-0000-00006BA30000}"/>
    <cellStyle name="Normal 63 48 8" xfId="41836" xr:uid="{00000000-0005-0000-0000-00006CA30000}"/>
    <cellStyle name="Normal 63 48 9" xfId="41837" xr:uid="{00000000-0005-0000-0000-00006DA30000}"/>
    <cellStyle name="Normal 63 48_Tabla M" xfId="41838" xr:uid="{00000000-0005-0000-0000-00006EA30000}"/>
    <cellStyle name="Normal 63 49" xfId="41839" xr:uid="{00000000-0005-0000-0000-00006FA30000}"/>
    <cellStyle name="Normal 63 49 10" xfId="41840" xr:uid="{00000000-0005-0000-0000-000070A30000}"/>
    <cellStyle name="Normal 63 49 2" xfId="41841" xr:uid="{00000000-0005-0000-0000-000071A30000}"/>
    <cellStyle name="Normal 63 49 3" xfId="41842" xr:uid="{00000000-0005-0000-0000-000072A30000}"/>
    <cellStyle name="Normal 63 49 4" xfId="41843" xr:uid="{00000000-0005-0000-0000-000073A30000}"/>
    <cellStyle name="Normal 63 49 5" xfId="41844" xr:uid="{00000000-0005-0000-0000-000074A30000}"/>
    <cellStyle name="Normal 63 49 6" xfId="41845" xr:uid="{00000000-0005-0000-0000-000075A30000}"/>
    <cellStyle name="Normal 63 49 7" xfId="41846" xr:uid="{00000000-0005-0000-0000-000076A30000}"/>
    <cellStyle name="Normal 63 49 8" xfId="41847" xr:uid="{00000000-0005-0000-0000-000077A30000}"/>
    <cellStyle name="Normal 63 49 9" xfId="41848" xr:uid="{00000000-0005-0000-0000-000078A30000}"/>
    <cellStyle name="Normal 63 49_Tabla M" xfId="41849" xr:uid="{00000000-0005-0000-0000-000079A30000}"/>
    <cellStyle name="Normal 63 5" xfId="13350" xr:uid="{00000000-0005-0000-0000-000026340000}"/>
    <cellStyle name="Normal 63 5 10" xfId="41850" xr:uid="{00000000-0005-0000-0000-00007AA30000}"/>
    <cellStyle name="Normal 63 5 11" xfId="49853" xr:uid="{00000000-0005-0000-0000-0000BDC20000}"/>
    <cellStyle name="Normal 63 5 12" xfId="50237" xr:uid="{00000000-0005-0000-0000-00003DC40000}"/>
    <cellStyle name="Normal 63 5 2" xfId="13651" xr:uid="{00000000-0005-0000-0000-000053350000}"/>
    <cellStyle name="Normal 63 5 3" xfId="41851" xr:uid="{00000000-0005-0000-0000-00007BA30000}"/>
    <cellStyle name="Normal 63 5 4" xfId="41852" xr:uid="{00000000-0005-0000-0000-00007CA30000}"/>
    <cellStyle name="Normal 63 5 5" xfId="41853" xr:uid="{00000000-0005-0000-0000-00007DA30000}"/>
    <cellStyle name="Normal 63 5 6" xfId="41854" xr:uid="{00000000-0005-0000-0000-00007EA30000}"/>
    <cellStyle name="Normal 63 5 7" xfId="41855" xr:uid="{00000000-0005-0000-0000-00007FA30000}"/>
    <cellStyle name="Normal 63 5 8" xfId="41856" xr:uid="{00000000-0005-0000-0000-000080A30000}"/>
    <cellStyle name="Normal 63 5 9" xfId="41857" xr:uid="{00000000-0005-0000-0000-000081A30000}"/>
    <cellStyle name="Normal 63 5_Tabla M" xfId="41858" xr:uid="{00000000-0005-0000-0000-000082A30000}"/>
    <cellStyle name="Normal 63 50" xfId="41859" xr:uid="{00000000-0005-0000-0000-000083A30000}"/>
    <cellStyle name="Normal 63 50 10" xfId="41860" xr:uid="{00000000-0005-0000-0000-000084A30000}"/>
    <cellStyle name="Normal 63 50 2" xfId="41861" xr:uid="{00000000-0005-0000-0000-000085A30000}"/>
    <cellStyle name="Normal 63 50 3" xfId="41862" xr:uid="{00000000-0005-0000-0000-000086A30000}"/>
    <cellStyle name="Normal 63 50 4" xfId="41863" xr:uid="{00000000-0005-0000-0000-000087A30000}"/>
    <cellStyle name="Normal 63 50 5" xfId="41864" xr:uid="{00000000-0005-0000-0000-000088A30000}"/>
    <cellStyle name="Normal 63 50 6" xfId="41865" xr:uid="{00000000-0005-0000-0000-000089A30000}"/>
    <cellStyle name="Normal 63 50 7" xfId="41866" xr:uid="{00000000-0005-0000-0000-00008AA30000}"/>
    <cellStyle name="Normal 63 50 8" xfId="41867" xr:uid="{00000000-0005-0000-0000-00008BA30000}"/>
    <cellStyle name="Normal 63 50 9" xfId="41868" xr:uid="{00000000-0005-0000-0000-00008CA30000}"/>
    <cellStyle name="Normal 63 50_Tabla M" xfId="41869" xr:uid="{00000000-0005-0000-0000-00008DA30000}"/>
    <cellStyle name="Normal 63 51" xfId="41870" xr:uid="{00000000-0005-0000-0000-00008EA30000}"/>
    <cellStyle name="Normal 63 51 10" xfId="41871" xr:uid="{00000000-0005-0000-0000-00008FA30000}"/>
    <cellStyle name="Normal 63 51 2" xfId="41872" xr:uid="{00000000-0005-0000-0000-000090A30000}"/>
    <cellStyle name="Normal 63 51 3" xfId="41873" xr:uid="{00000000-0005-0000-0000-000091A30000}"/>
    <cellStyle name="Normal 63 51 4" xfId="41874" xr:uid="{00000000-0005-0000-0000-000092A30000}"/>
    <cellStyle name="Normal 63 51 5" xfId="41875" xr:uid="{00000000-0005-0000-0000-000093A30000}"/>
    <cellStyle name="Normal 63 51 6" xfId="41876" xr:uid="{00000000-0005-0000-0000-000094A30000}"/>
    <cellStyle name="Normal 63 51 7" xfId="41877" xr:uid="{00000000-0005-0000-0000-000095A30000}"/>
    <cellStyle name="Normal 63 51 8" xfId="41878" xr:uid="{00000000-0005-0000-0000-000096A30000}"/>
    <cellStyle name="Normal 63 51 9" xfId="41879" xr:uid="{00000000-0005-0000-0000-000097A30000}"/>
    <cellStyle name="Normal 63 51_Tabla M" xfId="41880" xr:uid="{00000000-0005-0000-0000-000098A30000}"/>
    <cellStyle name="Normal 63 52" xfId="49662" xr:uid="{00000000-0005-0000-0000-0000FEC10000}"/>
    <cellStyle name="Normal 63 53" xfId="50030" xr:uid="{00000000-0005-0000-0000-00006EC30000}"/>
    <cellStyle name="Normal 63 54" xfId="49950" xr:uid="{00000000-0005-0000-0000-00001EC30000}"/>
    <cellStyle name="Normal 63 55" xfId="50008" xr:uid="{00000000-0005-0000-0000-000058C30000}"/>
    <cellStyle name="Normal 63 56" xfId="50323" xr:uid="{00000000-0005-0000-0000-000093C40000}"/>
    <cellStyle name="Normal 63 57" xfId="50046" xr:uid="{00000000-0005-0000-0000-00007EC30000}"/>
    <cellStyle name="Normal 63 58" xfId="10723" xr:uid="{00000000-0005-0000-0000-0000E3290000}"/>
    <cellStyle name="Normal 63 6" xfId="12725" xr:uid="{00000000-0005-0000-0000-0000B5310000}"/>
    <cellStyle name="Normal 63 6 10" xfId="41881" xr:uid="{00000000-0005-0000-0000-000099A30000}"/>
    <cellStyle name="Normal 63 6 2" xfId="41882" xr:uid="{00000000-0005-0000-0000-00009AA30000}"/>
    <cellStyle name="Normal 63 6 3" xfId="41883" xr:uid="{00000000-0005-0000-0000-00009BA30000}"/>
    <cellStyle name="Normal 63 6 4" xfId="41884" xr:uid="{00000000-0005-0000-0000-00009CA30000}"/>
    <cellStyle name="Normal 63 6 5" xfId="41885" xr:uid="{00000000-0005-0000-0000-00009DA30000}"/>
    <cellStyle name="Normal 63 6 6" xfId="41886" xr:uid="{00000000-0005-0000-0000-00009EA30000}"/>
    <cellStyle name="Normal 63 6 7" xfId="41887" xr:uid="{00000000-0005-0000-0000-00009FA30000}"/>
    <cellStyle name="Normal 63 6 8" xfId="41888" xr:uid="{00000000-0005-0000-0000-0000A0A30000}"/>
    <cellStyle name="Normal 63 6 9" xfId="41889" xr:uid="{00000000-0005-0000-0000-0000A1A30000}"/>
    <cellStyle name="Normal 63 6_Tabla M" xfId="41890" xr:uid="{00000000-0005-0000-0000-0000A2A30000}"/>
    <cellStyle name="Normal 63 7" xfId="13465" xr:uid="{00000000-0005-0000-0000-000099340000}"/>
    <cellStyle name="Normal 63 7 10" xfId="41891" xr:uid="{00000000-0005-0000-0000-0000A3A30000}"/>
    <cellStyle name="Normal 63 7 2" xfId="41892" xr:uid="{00000000-0005-0000-0000-0000A4A30000}"/>
    <cellStyle name="Normal 63 7 3" xfId="41893" xr:uid="{00000000-0005-0000-0000-0000A5A30000}"/>
    <cellStyle name="Normal 63 7 4" xfId="41894" xr:uid="{00000000-0005-0000-0000-0000A6A30000}"/>
    <cellStyle name="Normal 63 7 5" xfId="41895" xr:uid="{00000000-0005-0000-0000-0000A7A30000}"/>
    <cellStyle name="Normal 63 7 6" xfId="41896" xr:uid="{00000000-0005-0000-0000-0000A8A30000}"/>
    <cellStyle name="Normal 63 7 7" xfId="41897" xr:uid="{00000000-0005-0000-0000-0000A9A30000}"/>
    <cellStyle name="Normal 63 7 8" xfId="41898" xr:uid="{00000000-0005-0000-0000-0000AAA30000}"/>
    <cellStyle name="Normal 63 7 9" xfId="41899" xr:uid="{00000000-0005-0000-0000-0000ABA30000}"/>
    <cellStyle name="Normal 63 7_Tabla M" xfId="41900" xr:uid="{00000000-0005-0000-0000-0000ACA30000}"/>
    <cellStyle name="Normal 63 8" xfId="41901" xr:uid="{00000000-0005-0000-0000-0000ADA30000}"/>
    <cellStyle name="Normal 63 8 10" xfId="41902" xr:uid="{00000000-0005-0000-0000-0000AEA30000}"/>
    <cellStyle name="Normal 63 8 2" xfId="41903" xr:uid="{00000000-0005-0000-0000-0000AFA30000}"/>
    <cellStyle name="Normal 63 8 3" xfId="41904" xr:uid="{00000000-0005-0000-0000-0000B0A30000}"/>
    <cellStyle name="Normal 63 8 4" xfId="41905" xr:uid="{00000000-0005-0000-0000-0000B1A30000}"/>
    <cellStyle name="Normal 63 8 5" xfId="41906" xr:uid="{00000000-0005-0000-0000-0000B2A30000}"/>
    <cellStyle name="Normal 63 8 6" xfId="41907" xr:uid="{00000000-0005-0000-0000-0000B3A30000}"/>
    <cellStyle name="Normal 63 8 7" xfId="41908" xr:uid="{00000000-0005-0000-0000-0000B4A30000}"/>
    <cellStyle name="Normal 63 8 8" xfId="41909" xr:uid="{00000000-0005-0000-0000-0000B5A30000}"/>
    <cellStyle name="Normal 63 8 9" xfId="41910" xr:uid="{00000000-0005-0000-0000-0000B6A30000}"/>
    <cellStyle name="Normal 63 8_Tabla M" xfId="41911" xr:uid="{00000000-0005-0000-0000-0000B7A30000}"/>
    <cellStyle name="Normal 63 9" xfId="41912" xr:uid="{00000000-0005-0000-0000-0000B8A30000}"/>
    <cellStyle name="Normal 63 9 10" xfId="41913" xr:uid="{00000000-0005-0000-0000-0000B9A30000}"/>
    <cellStyle name="Normal 63 9 2" xfId="41914" xr:uid="{00000000-0005-0000-0000-0000BAA30000}"/>
    <cellStyle name="Normal 63 9 3" xfId="41915" xr:uid="{00000000-0005-0000-0000-0000BBA30000}"/>
    <cellStyle name="Normal 63 9 4" xfId="41916" xr:uid="{00000000-0005-0000-0000-0000BCA30000}"/>
    <cellStyle name="Normal 63 9 5" xfId="41917" xr:uid="{00000000-0005-0000-0000-0000BDA30000}"/>
    <cellStyle name="Normal 63 9 6" xfId="41918" xr:uid="{00000000-0005-0000-0000-0000BEA30000}"/>
    <cellStyle name="Normal 63 9 7" xfId="41919" xr:uid="{00000000-0005-0000-0000-0000BFA30000}"/>
    <cellStyle name="Normal 63 9 8" xfId="41920" xr:uid="{00000000-0005-0000-0000-0000C0A30000}"/>
    <cellStyle name="Normal 63 9 9" xfId="41921" xr:uid="{00000000-0005-0000-0000-0000C1A30000}"/>
    <cellStyle name="Normal 63 9_Tabla M" xfId="41922" xr:uid="{00000000-0005-0000-0000-0000C2A30000}"/>
    <cellStyle name="Normal 64" xfId="6771" xr:uid="{00000000-0005-0000-0000-0000731A0000}"/>
    <cellStyle name="Normal 64 10" xfId="41923" xr:uid="{00000000-0005-0000-0000-0000C3A30000}"/>
    <cellStyle name="Normal 64 10 10" xfId="41924" xr:uid="{00000000-0005-0000-0000-0000C4A30000}"/>
    <cellStyle name="Normal 64 10 2" xfId="41925" xr:uid="{00000000-0005-0000-0000-0000C5A30000}"/>
    <cellStyle name="Normal 64 10 3" xfId="41926" xr:uid="{00000000-0005-0000-0000-0000C6A30000}"/>
    <cellStyle name="Normal 64 10 4" xfId="41927" xr:uid="{00000000-0005-0000-0000-0000C7A30000}"/>
    <cellStyle name="Normal 64 10 5" xfId="41928" xr:uid="{00000000-0005-0000-0000-0000C8A30000}"/>
    <cellStyle name="Normal 64 10 6" xfId="41929" xr:uid="{00000000-0005-0000-0000-0000C9A30000}"/>
    <cellStyle name="Normal 64 10 7" xfId="41930" xr:uid="{00000000-0005-0000-0000-0000CAA30000}"/>
    <cellStyle name="Normal 64 10 8" xfId="41931" xr:uid="{00000000-0005-0000-0000-0000CBA30000}"/>
    <cellStyle name="Normal 64 10 9" xfId="41932" xr:uid="{00000000-0005-0000-0000-0000CCA30000}"/>
    <cellStyle name="Normal 64 10_Tabla M" xfId="41933" xr:uid="{00000000-0005-0000-0000-0000CDA30000}"/>
    <cellStyle name="Normal 64 11" xfId="41934" xr:uid="{00000000-0005-0000-0000-0000CEA30000}"/>
    <cellStyle name="Normal 64 11 10" xfId="41935" xr:uid="{00000000-0005-0000-0000-0000CFA30000}"/>
    <cellStyle name="Normal 64 11 2" xfId="41936" xr:uid="{00000000-0005-0000-0000-0000D0A30000}"/>
    <cellStyle name="Normal 64 11 3" xfId="41937" xr:uid="{00000000-0005-0000-0000-0000D1A30000}"/>
    <cellStyle name="Normal 64 11 4" xfId="41938" xr:uid="{00000000-0005-0000-0000-0000D2A30000}"/>
    <cellStyle name="Normal 64 11 5" xfId="41939" xr:uid="{00000000-0005-0000-0000-0000D3A30000}"/>
    <cellStyle name="Normal 64 11 6" xfId="41940" xr:uid="{00000000-0005-0000-0000-0000D4A30000}"/>
    <cellStyle name="Normal 64 11 7" xfId="41941" xr:uid="{00000000-0005-0000-0000-0000D5A30000}"/>
    <cellStyle name="Normal 64 11 8" xfId="41942" xr:uid="{00000000-0005-0000-0000-0000D6A30000}"/>
    <cellStyle name="Normal 64 11 9" xfId="41943" xr:uid="{00000000-0005-0000-0000-0000D7A30000}"/>
    <cellStyle name="Normal 64 11_Tabla M" xfId="41944" xr:uid="{00000000-0005-0000-0000-0000D8A30000}"/>
    <cellStyle name="Normal 64 12" xfId="41945" xr:uid="{00000000-0005-0000-0000-0000D9A30000}"/>
    <cellStyle name="Normal 64 12 10" xfId="41946" xr:uid="{00000000-0005-0000-0000-0000DAA30000}"/>
    <cellStyle name="Normal 64 12 2" xfId="41947" xr:uid="{00000000-0005-0000-0000-0000DBA30000}"/>
    <cellStyle name="Normal 64 12 3" xfId="41948" xr:uid="{00000000-0005-0000-0000-0000DCA30000}"/>
    <cellStyle name="Normal 64 12 4" xfId="41949" xr:uid="{00000000-0005-0000-0000-0000DDA30000}"/>
    <cellStyle name="Normal 64 12 5" xfId="41950" xr:uid="{00000000-0005-0000-0000-0000DEA30000}"/>
    <cellStyle name="Normal 64 12 6" xfId="41951" xr:uid="{00000000-0005-0000-0000-0000DFA30000}"/>
    <cellStyle name="Normal 64 12 7" xfId="41952" xr:uid="{00000000-0005-0000-0000-0000E0A30000}"/>
    <cellStyle name="Normal 64 12 8" xfId="41953" xr:uid="{00000000-0005-0000-0000-0000E1A30000}"/>
    <cellStyle name="Normal 64 12 9" xfId="41954" xr:uid="{00000000-0005-0000-0000-0000E2A30000}"/>
    <cellStyle name="Normal 64 12_Tabla M" xfId="41955" xr:uid="{00000000-0005-0000-0000-0000E3A30000}"/>
    <cellStyle name="Normal 64 13" xfId="41956" xr:uid="{00000000-0005-0000-0000-0000E4A30000}"/>
    <cellStyle name="Normal 64 13 10" xfId="41957" xr:uid="{00000000-0005-0000-0000-0000E5A30000}"/>
    <cellStyle name="Normal 64 13 2" xfId="41958" xr:uid="{00000000-0005-0000-0000-0000E6A30000}"/>
    <cellStyle name="Normal 64 13 3" xfId="41959" xr:uid="{00000000-0005-0000-0000-0000E7A30000}"/>
    <cellStyle name="Normal 64 13 4" xfId="41960" xr:uid="{00000000-0005-0000-0000-0000E8A30000}"/>
    <cellStyle name="Normal 64 13 5" xfId="41961" xr:uid="{00000000-0005-0000-0000-0000E9A30000}"/>
    <cellStyle name="Normal 64 13 6" xfId="41962" xr:uid="{00000000-0005-0000-0000-0000EAA30000}"/>
    <cellStyle name="Normal 64 13 7" xfId="41963" xr:uid="{00000000-0005-0000-0000-0000EBA30000}"/>
    <cellStyle name="Normal 64 13 8" xfId="41964" xr:uid="{00000000-0005-0000-0000-0000ECA30000}"/>
    <cellStyle name="Normal 64 13 9" xfId="41965" xr:uid="{00000000-0005-0000-0000-0000EDA30000}"/>
    <cellStyle name="Normal 64 13_Tabla M" xfId="41966" xr:uid="{00000000-0005-0000-0000-0000EEA30000}"/>
    <cellStyle name="Normal 64 14" xfId="41967" xr:uid="{00000000-0005-0000-0000-0000EFA30000}"/>
    <cellStyle name="Normal 64 14 10" xfId="41968" xr:uid="{00000000-0005-0000-0000-0000F0A30000}"/>
    <cellStyle name="Normal 64 14 2" xfId="41969" xr:uid="{00000000-0005-0000-0000-0000F1A30000}"/>
    <cellStyle name="Normal 64 14 3" xfId="41970" xr:uid="{00000000-0005-0000-0000-0000F2A30000}"/>
    <cellStyle name="Normal 64 14 4" xfId="41971" xr:uid="{00000000-0005-0000-0000-0000F3A30000}"/>
    <cellStyle name="Normal 64 14 5" xfId="41972" xr:uid="{00000000-0005-0000-0000-0000F4A30000}"/>
    <cellStyle name="Normal 64 14 6" xfId="41973" xr:uid="{00000000-0005-0000-0000-0000F5A30000}"/>
    <cellStyle name="Normal 64 14 7" xfId="41974" xr:uid="{00000000-0005-0000-0000-0000F6A30000}"/>
    <cellStyle name="Normal 64 14 8" xfId="41975" xr:uid="{00000000-0005-0000-0000-0000F7A30000}"/>
    <cellStyle name="Normal 64 14 9" xfId="41976" xr:uid="{00000000-0005-0000-0000-0000F8A30000}"/>
    <cellStyle name="Normal 64 14_Tabla M" xfId="41977" xr:uid="{00000000-0005-0000-0000-0000F9A30000}"/>
    <cellStyle name="Normal 64 15" xfId="41978" xr:uid="{00000000-0005-0000-0000-0000FAA30000}"/>
    <cellStyle name="Normal 64 15 10" xfId="41979" xr:uid="{00000000-0005-0000-0000-0000FBA30000}"/>
    <cellStyle name="Normal 64 15 2" xfId="41980" xr:uid="{00000000-0005-0000-0000-0000FCA30000}"/>
    <cellStyle name="Normal 64 15 3" xfId="41981" xr:uid="{00000000-0005-0000-0000-0000FDA30000}"/>
    <cellStyle name="Normal 64 15 4" xfId="41982" xr:uid="{00000000-0005-0000-0000-0000FEA30000}"/>
    <cellStyle name="Normal 64 15 5" xfId="41983" xr:uid="{00000000-0005-0000-0000-0000FFA30000}"/>
    <cellStyle name="Normal 64 15 6" xfId="41984" xr:uid="{00000000-0005-0000-0000-000000A40000}"/>
    <cellStyle name="Normal 64 15 7" xfId="41985" xr:uid="{00000000-0005-0000-0000-000001A40000}"/>
    <cellStyle name="Normal 64 15 8" xfId="41986" xr:uid="{00000000-0005-0000-0000-000002A40000}"/>
    <cellStyle name="Normal 64 15 9" xfId="41987" xr:uid="{00000000-0005-0000-0000-000003A40000}"/>
    <cellStyle name="Normal 64 15_Tabla M" xfId="41988" xr:uid="{00000000-0005-0000-0000-000004A40000}"/>
    <cellStyle name="Normal 64 16" xfId="41989" xr:uid="{00000000-0005-0000-0000-000005A40000}"/>
    <cellStyle name="Normal 64 16 10" xfId="41990" xr:uid="{00000000-0005-0000-0000-000006A40000}"/>
    <cellStyle name="Normal 64 16 2" xfId="41991" xr:uid="{00000000-0005-0000-0000-000007A40000}"/>
    <cellStyle name="Normal 64 16 3" xfId="41992" xr:uid="{00000000-0005-0000-0000-000008A40000}"/>
    <cellStyle name="Normal 64 16 4" xfId="41993" xr:uid="{00000000-0005-0000-0000-000009A40000}"/>
    <cellStyle name="Normal 64 16 5" xfId="41994" xr:uid="{00000000-0005-0000-0000-00000AA40000}"/>
    <cellStyle name="Normal 64 16 6" xfId="41995" xr:uid="{00000000-0005-0000-0000-00000BA40000}"/>
    <cellStyle name="Normal 64 16 7" xfId="41996" xr:uid="{00000000-0005-0000-0000-00000CA40000}"/>
    <cellStyle name="Normal 64 16 8" xfId="41997" xr:uid="{00000000-0005-0000-0000-00000DA40000}"/>
    <cellStyle name="Normal 64 16 9" xfId="41998" xr:uid="{00000000-0005-0000-0000-00000EA40000}"/>
    <cellStyle name="Normal 64 16_Tabla M" xfId="41999" xr:uid="{00000000-0005-0000-0000-00000FA40000}"/>
    <cellStyle name="Normal 64 17" xfId="42000" xr:uid="{00000000-0005-0000-0000-000010A40000}"/>
    <cellStyle name="Normal 64 17 10" xfId="42001" xr:uid="{00000000-0005-0000-0000-000011A40000}"/>
    <cellStyle name="Normal 64 17 2" xfId="42002" xr:uid="{00000000-0005-0000-0000-000012A40000}"/>
    <cellStyle name="Normal 64 17 3" xfId="42003" xr:uid="{00000000-0005-0000-0000-000013A40000}"/>
    <cellStyle name="Normal 64 17 4" xfId="42004" xr:uid="{00000000-0005-0000-0000-000014A40000}"/>
    <cellStyle name="Normal 64 17 5" xfId="42005" xr:uid="{00000000-0005-0000-0000-000015A40000}"/>
    <cellStyle name="Normal 64 17 6" xfId="42006" xr:uid="{00000000-0005-0000-0000-000016A40000}"/>
    <cellStyle name="Normal 64 17 7" xfId="42007" xr:uid="{00000000-0005-0000-0000-000017A40000}"/>
    <cellStyle name="Normal 64 17 8" xfId="42008" xr:uid="{00000000-0005-0000-0000-000018A40000}"/>
    <cellStyle name="Normal 64 17 9" xfId="42009" xr:uid="{00000000-0005-0000-0000-000019A40000}"/>
    <cellStyle name="Normal 64 17_Tabla M" xfId="42010" xr:uid="{00000000-0005-0000-0000-00001AA40000}"/>
    <cellStyle name="Normal 64 18" xfId="42011" xr:uid="{00000000-0005-0000-0000-00001BA40000}"/>
    <cellStyle name="Normal 64 18 10" xfId="42012" xr:uid="{00000000-0005-0000-0000-00001CA40000}"/>
    <cellStyle name="Normal 64 18 2" xfId="42013" xr:uid="{00000000-0005-0000-0000-00001DA40000}"/>
    <cellStyle name="Normal 64 18 3" xfId="42014" xr:uid="{00000000-0005-0000-0000-00001EA40000}"/>
    <cellStyle name="Normal 64 18 4" xfId="42015" xr:uid="{00000000-0005-0000-0000-00001FA40000}"/>
    <cellStyle name="Normal 64 18 5" xfId="42016" xr:uid="{00000000-0005-0000-0000-000020A40000}"/>
    <cellStyle name="Normal 64 18 6" xfId="42017" xr:uid="{00000000-0005-0000-0000-000021A40000}"/>
    <cellStyle name="Normal 64 18 7" xfId="42018" xr:uid="{00000000-0005-0000-0000-000022A40000}"/>
    <cellStyle name="Normal 64 18 8" xfId="42019" xr:uid="{00000000-0005-0000-0000-000023A40000}"/>
    <cellStyle name="Normal 64 18 9" xfId="42020" xr:uid="{00000000-0005-0000-0000-000024A40000}"/>
    <cellStyle name="Normal 64 18_Tabla M" xfId="42021" xr:uid="{00000000-0005-0000-0000-000025A40000}"/>
    <cellStyle name="Normal 64 19" xfId="42022" xr:uid="{00000000-0005-0000-0000-000026A40000}"/>
    <cellStyle name="Normal 64 19 10" xfId="42023" xr:uid="{00000000-0005-0000-0000-000027A40000}"/>
    <cellStyle name="Normal 64 19 2" xfId="42024" xr:uid="{00000000-0005-0000-0000-000028A40000}"/>
    <cellStyle name="Normal 64 19 3" xfId="42025" xr:uid="{00000000-0005-0000-0000-000029A40000}"/>
    <cellStyle name="Normal 64 19 4" xfId="42026" xr:uid="{00000000-0005-0000-0000-00002AA40000}"/>
    <cellStyle name="Normal 64 19 5" xfId="42027" xr:uid="{00000000-0005-0000-0000-00002BA40000}"/>
    <cellStyle name="Normal 64 19 6" xfId="42028" xr:uid="{00000000-0005-0000-0000-00002CA40000}"/>
    <cellStyle name="Normal 64 19 7" xfId="42029" xr:uid="{00000000-0005-0000-0000-00002DA40000}"/>
    <cellStyle name="Normal 64 19 8" xfId="42030" xr:uid="{00000000-0005-0000-0000-00002EA40000}"/>
    <cellStyle name="Normal 64 19 9" xfId="42031" xr:uid="{00000000-0005-0000-0000-00002FA40000}"/>
    <cellStyle name="Normal 64 19_Tabla M" xfId="42032" xr:uid="{00000000-0005-0000-0000-000030A40000}"/>
    <cellStyle name="Normal 64 2" xfId="10727" xr:uid="{00000000-0005-0000-0000-0000E7290000}"/>
    <cellStyle name="Normal 64 2 10" xfId="42033" xr:uid="{00000000-0005-0000-0000-000031A40000}"/>
    <cellStyle name="Normal 64 2 11" xfId="49695" xr:uid="{00000000-0005-0000-0000-00001FC20000}"/>
    <cellStyle name="Normal 64 2 12" xfId="50079" xr:uid="{00000000-0005-0000-0000-00009FC30000}"/>
    <cellStyle name="Normal 64 2 2" xfId="13286" xr:uid="{00000000-0005-0000-0000-0000E6330000}"/>
    <cellStyle name="Normal 64 2 2 2" xfId="13590" xr:uid="{00000000-0005-0000-0000-000016350000}"/>
    <cellStyle name="Normal 64 2 2 3" xfId="49792" xr:uid="{00000000-0005-0000-0000-000080C20000}"/>
    <cellStyle name="Normal 64 2 2 4" xfId="50176" xr:uid="{00000000-0005-0000-0000-000000C40000}"/>
    <cellStyle name="Normal 64 2 3" xfId="13382" xr:uid="{00000000-0005-0000-0000-000046340000}"/>
    <cellStyle name="Normal 64 2 3 2" xfId="13683" xr:uid="{00000000-0005-0000-0000-000073350000}"/>
    <cellStyle name="Normal 64 2 3 3" xfId="49885" xr:uid="{00000000-0005-0000-0000-0000DDC20000}"/>
    <cellStyle name="Normal 64 2 3 4" xfId="50269" xr:uid="{00000000-0005-0000-0000-00005DC40000}"/>
    <cellStyle name="Normal 64 2 4" xfId="13178" xr:uid="{00000000-0005-0000-0000-00007A330000}"/>
    <cellStyle name="Normal 64 2 5" xfId="13497" xr:uid="{00000000-0005-0000-0000-0000B9340000}"/>
    <cellStyle name="Normal 64 2 6" xfId="42034" xr:uid="{00000000-0005-0000-0000-000032A40000}"/>
    <cellStyle name="Normal 64 2 7" xfId="42035" xr:uid="{00000000-0005-0000-0000-000033A40000}"/>
    <cellStyle name="Normal 64 2 8" xfId="42036" xr:uid="{00000000-0005-0000-0000-000034A40000}"/>
    <cellStyle name="Normal 64 2 9" xfId="42037" xr:uid="{00000000-0005-0000-0000-000035A40000}"/>
    <cellStyle name="Normal 64 2_Tabla M" xfId="42038" xr:uid="{00000000-0005-0000-0000-000036A40000}"/>
    <cellStyle name="Normal 64 20" xfId="42039" xr:uid="{00000000-0005-0000-0000-000037A40000}"/>
    <cellStyle name="Normal 64 20 10" xfId="42040" xr:uid="{00000000-0005-0000-0000-000038A40000}"/>
    <cellStyle name="Normal 64 20 2" xfId="42041" xr:uid="{00000000-0005-0000-0000-000039A40000}"/>
    <cellStyle name="Normal 64 20 3" xfId="42042" xr:uid="{00000000-0005-0000-0000-00003AA40000}"/>
    <cellStyle name="Normal 64 20 4" xfId="42043" xr:uid="{00000000-0005-0000-0000-00003BA40000}"/>
    <cellStyle name="Normal 64 20 5" xfId="42044" xr:uid="{00000000-0005-0000-0000-00003CA40000}"/>
    <cellStyle name="Normal 64 20 6" xfId="42045" xr:uid="{00000000-0005-0000-0000-00003DA40000}"/>
    <cellStyle name="Normal 64 20 7" xfId="42046" xr:uid="{00000000-0005-0000-0000-00003EA40000}"/>
    <cellStyle name="Normal 64 20 8" xfId="42047" xr:uid="{00000000-0005-0000-0000-00003FA40000}"/>
    <cellStyle name="Normal 64 20 9" xfId="42048" xr:uid="{00000000-0005-0000-0000-000040A40000}"/>
    <cellStyle name="Normal 64 20_Tabla M" xfId="42049" xr:uid="{00000000-0005-0000-0000-000041A40000}"/>
    <cellStyle name="Normal 64 21" xfId="42050" xr:uid="{00000000-0005-0000-0000-000042A40000}"/>
    <cellStyle name="Normal 64 21 10" xfId="42051" xr:uid="{00000000-0005-0000-0000-000043A40000}"/>
    <cellStyle name="Normal 64 21 2" xfId="42052" xr:uid="{00000000-0005-0000-0000-000044A40000}"/>
    <cellStyle name="Normal 64 21 3" xfId="42053" xr:uid="{00000000-0005-0000-0000-000045A40000}"/>
    <cellStyle name="Normal 64 21 4" xfId="42054" xr:uid="{00000000-0005-0000-0000-000046A40000}"/>
    <cellStyle name="Normal 64 21 5" xfId="42055" xr:uid="{00000000-0005-0000-0000-000047A40000}"/>
    <cellStyle name="Normal 64 21 6" xfId="42056" xr:uid="{00000000-0005-0000-0000-000048A40000}"/>
    <cellStyle name="Normal 64 21 7" xfId="42057" xr:uid="{00000000-0005-0000-0000-000049A40000}"/>
    <cellStyle name="Normal 64 21 8" xfId="42058" xr:uid="{00000000-0005-0000-0000-00004AA40000}"/>
    <cellStyle name="Normal 64 21 9" xfId="42059" xr:uid="{00000000-0005-0000-0000-00004BA40000}"/>
    <cellStyle name="Normal 64 21_Tabla M" xfId="42060" xr:uid="{00000000-0005-0000-0000-00004CA40000}"/>
    <cellStyle name="Normal 64 22" xfId="42061" xr:uid="{00000000-0005-0000-0000-00004DA40000}"/>
    <cellStyle name="Normal 64 22 10" xfId="42062" xr:uid="{00000000-0005-0000-0000-00004EA40000}"/>
    <cellStyle name="Normal 64 22 2" xfId="42063" xr:uid="{00000000-0005-0000-0000-00004FA40000}"/>
    <cellStyle name="Normal 64 22 3" xfId="42064" xr:uid="{00000000-0005-0000-0000-000050A40000}"/>
    <cellStyle name="Normal 64 22 4" xfId="42065" xr:uid="{00000000-0005-0000-0000-000051A40000}"/>
    <cellStyle name="Normal 64 22 5" xfId="42066" xr:uid="{00000000-0005-0000-0000-000052A40000}"/>
    <cellStyle name="Normal 64 22 6" xfId="42067" xr:uid="{00000000-0005-0000-0000-000053A40000}"/>
    <cellStyle name="Normal 64 22 7" xfId="42068" xr:uid="{00000000-0005-0000-0000-000054A40000}"/>
    <cellStyle name="Normal 64 22 8" xfId="42069" xr:uid="{00000000-0005-0000-0000-000055A40000}"/>
    <cellStyle name="Normal 64 22 9" xfId="42070" xr:uid="{00000000-0005-0000-0000-000056A40000}"/>
    <cellStyle name="Normal 64 22_Tabla M" xfId="42071" xr:uid="{00000000-0005-0000-0000-000057A40000}"/>
    <cellStyle name="Normal 64 23" xfId="42072" xr:uid="{00000000-0005-0000-0000-000058A40000}"/>
    <cellStyle name="Normal 64 23 10" xfId="42073" xr:uid="{00000000-0005-0000-0000-000059A40000}"/>
    <cellStyle name="Normal 64 23 2" xfId="42074" xr:uid="{00000000-0005-0000-0000-00005AA40000}"/>
    <cellStyle name="Normal 64 23 3" xfId="42075" xr:uid="{00000000-0005-0000-0000-00005BA40000}"/>
    <cellStyle name="Normal 64 23 4" xfId="42076" xr:uid="{00000000-0005-0000-0000-00005CA40000}"/>
    <cellStyle name="Normal 64 23 5" xfId="42077" xr:uid="{00000000-0005-0000-0000-00005DA40000}"/>
    <cellStyle name="Normal 64 23 6" xfId="42078" xr:uid="{00000000-0005-0000-0000-00005EA40000}"/>
    <cellStyle name="Normal 64 23 7" xfId="42079" xr:uid="{00000000-0005-0000-0000-00005FA40000}"/>
    <cellStyle name="Normal 64 23 8" xfId="42080" xr:uid="{00000000-0005-0000-0000-000060A40000}"/>
    <cellStyle name="Normal 64 23 9" xfId="42081" xr:uid="{00000000-0005-0000-0000-000061A40000}"/>
    <cellStyle name="Normal 64 23_Tabla M" xfId="42082" xr:uid="{00000000-0005-0000-0000-000062A40000}"/>
    <cellStyle name="Normal 64 24" xfId="42083" xr:uid="{00000000-0005-0000-0000-000063A40000}"/>
    <cellStyle name="Normal 64 24 10" xfId="42084" xr:uid="{00000000-0005-0000-0000-000064A40000}"/>
    <cellStyle name="Normal 64 24 2" xfId="42085" xr:uid="{00000000-0005-0000-0000-000065A40000}"/>
    <cellStyle name="Normal 64 24 3" xfId="42086" xr:uid="{00000000-0005-0000-0000-000066A40000}"/>
    <cellStyle name="Normal 64 24 4" xfId="42087" xr:uid="{00000000-0005-0000-0000-000067A40000}"/>
    <cellStyle name="Normal 64 24 5" xfId="42088" xr:uid="{00000000-0005-0000-0000-000068A40000}"/>
    <cellStyle name="Normal 64 24 6" xfId="42089" xr:uid="{00000000-0005-0000-0000-000069A40000}"/>
    <cellStyle name="Normal 64 24 7" xfId="42090" xr:uid="{00000000-0005-0000-0000-00006AA40000}"/>
    <cellStyle name="Normal 64 24 8" xfId="42091" xr:uid="{00000000-0005-0000-0000-00006BA40000}"/>
    <cellStyle name="Normal 64 24 9" xfId="42092" xr:uid="{00000000-0005-0000-0000-00006CA40000}"/>
    <cellStyle name="Normal 64 24_Tabla M" xfId="42093" xr:uid="{00000000-0005-0000-0000-00006DA40000}"/>
    <cellStyle name="Normal 64 25" xfId="42094" xr:uid="{00000000-0005-0000-0000-00006EA40000}"/>
    <cellStyle name="Normal 64 25 10" xfId="42095" xr:uid="{00000000-0005-0000-0000-00006FA40000}"/>
    <cellStyle name="Normal 64 25 2" xfId="42096" xr:uid="{00000000-0005-0000-0000-000070A40000}"/>
    <cellStyle name="Normal 64 25 3" xfId="42097" xr:uid="{00000000-0005-0000-0000-000071A40000}"/>
    <cellStyle name="Normal 64 25 4" xfId="42098" xr:uid="{00000000-0005-0000-0000-000072A40000}"/>
    <cellStyle name="Normal 64 25 5" xfId="42099" xr:uid="{00000000-0005-0000-0000-000073A40000}"/>
    <cellStyle name="Normal 64 25 6" xfId="42100" xr:uid="{00000000-0005-0000-0000-000074A40000}"/>
    <cellStyle name="Normal 64 25 7" xfId="42101" xr:uid="{00000000-0005-0000-0000-000075A40000}"/>
    <cellStyle name="Normal 64 25 8" xfId="42102" xr:uid="{00000000-0005-0000-0000-000076A40000}"/>
    <cellStyle name="Normal 64 25 9" xfId="42103" xr:uid="{00000000-0005-0000-0000-000077A40000}"/>
    <cellStyle name="Normal 64 25_Tabla M" xfId="42104" xr:uid="{00000000-0005-0000-0000-000078A40000}"/>
    <cellStyle name="Normal 64 26" xfId="42105" xr:uid="{00000000-0005-0000-0000-000079A40000}"/>
    <cellStyle name="Normal 64 26 10" xfId="42106" xr:uid="{00000000-0005-0000-0000-00007AA40000}"/>
    <cellStyle name="Normal 64 26 2" xfId="42107" xr:uid="{00000000-0005-0000-0000-00007BA40000}"/>
    <cellStyle name="Normal 64 26 3" xfId="42108" xr:uid="{00000000-0005-0000-0000-00007CA40000}"/>
    <cellStyle name="Normal 64 26 4" xfId="42109" xr:uid="{00000000-0005-0000-0000-00007DA40000}"/>
    <cellStyle name="Normal 64 26 5" xfId="42110" xr:uid="{00000000-0005-0000-0000-00007EA40000}"/>
    <cellStyle name="Normal 64 26 6" xfId="42111" xr:uid="{00000000-0005-0000-0000-00007FA40000}"/>
    <cellStyle name="Normal 64 26 7" xfId="42112" xr:uid="{00000000-0005-0000-0000-000080A40000}"/>
    <cellStyle name="Normal 64 26 8" xfId="42113" xr:uid="{00000000-0005-0000-0000-000081A40000}"/>
    <cellStyle name="Normal 64 26 9" xfId="42114" xr:uid="{00000000-0005-0000-0000-000082A40000}"/>
    <cellStyle name="Normal 64 26_Tabla M" xfId="42115" xr:uid="{00000000-0005-0000-0000-000083A40000}"/>
    <cellStyle name="Normal 64 27" xfId="42116" xr:uid="{00000000-0005-0000-0000-000084A40000}"/>
    <cellStyle name="Normal 64 27 10" xfId="42117" xr:uid="{00000000-0005-0000-0000-000085A40000}"/>
    <cellStyle name="Normal 64 27 2" xfId="42118" xr:uid="{00000000-0005-0000-0000-000086A40000}"/>
    <cellStyle name="Normal 64 27 3" xfId="42119" xr:uid="{00000000-0005-0000-0000-000087A40000}"/>
    <cellStyle name="Normal 64 27 4" xfId="42120" xr:uid="{00000000-0005-0000-0000-000088A40000}"/>
    <cellStyle name="Normal 64 27 5" xfId="42121" xr:uid="{00000000-0005-0000-0000-000089A40000}"/>
    <cellStyle name="Normal 64 27 6" xfId="42122" xr:uid="{00000000-0005-0000-0000-00008AA40000}"/>
    <cellStyle name="Normal 64 27 7" xfId="42123" xr:uid="{00000000-0005-0000-0000-00008BA40000}"/>
    <cellStyle name="Normal 64 27 8" xfId="42124" xr:uid="{00000000-0005-0000-0000-00008CA40000}"/>
    <cellStyle name="Normal 64 27 9" xfId="42125" xr:uid="{00000000-0005-0000-0000-00008DA40000}"/>
    <cellStyle name="Normal 64 27_Tabla M" xfId="42126" xr:uid="{00000000-0005-0000-0000-00008EA40000}"/>
    <cellStyle name="Normal 64 28" xfId="42127" xr:uid="{00000000-0005-0000-0000-00008FA40000}"/>
    <cellStyle name="Normal 64 28 10" xfId="42128" xr:uid="{00000000-0005-0000-0000-000090A40000}"/>
    <cellStyle name="Normal 64 28 2" xfId="42129" xr:uid="{00000000-0005-0000-0000-000091A40000}"/>
    <cellStyle name="Normal 64 28 3" xfId="42130" xr:uid="{00000000-0005-0000-0000-000092A40000}"/>
    <cellStyle name="Normal 64 28 4" xfId="42131" xr:uid="{00000000-0005-0000-0000-000093A40000}"/>
    <cellStyle name="Normal 64 28 5" xfId="42132" xr:uid="{00000000-0005-0000-0000-000094A40000}"/>
    <cellStyle name="Normal 64 28 6" xfId="42133" xr:uid="{00000000-0005-0000-0000-000095A40000}"/>
    <cellStyle name="Normal 64 28 7" xfId="42134" xr:uid="{00000000-0005-0000-0000-000096A40000}"/>
    <cellStyle name="Normal 64 28 8" xfId="42135" xr:uid="{00000000-0005-0000-0000-000097A40000}"/>
    <cellStyle name="Normal 64 28 9" xfId="42136" xr:uid="{00000000-0005-0000-0000-000098A40000}"/>
    <cellStyle name="Normal 64 28_Tabla M" xfId="42137" xr:uid="{00000000-0005-0000-0000-000099A40000}"/>
    <cellStyle name="Normal 64 29" xfId="42138" xr:uid="{00000000-0005-0000-0000-00009AA40000}"/>
    <cellStyle name="Normal 64 29 10" xfId="42139" xr:uid="{00000000-0005-0000-0000-00009BA40000}"/>
    <cellStyle name="Normal 64 29 2" xfId="42140" xr:uid="{00000000-0005-0000-0000-00009CA40000}"/>
    <cellStyle name="Normal 64 29 3" xfId="42141" xr:uid="{00000000-0005-0000-0000-00009DA40000}"/>
    <cellStyle name="Normal 64 29 4" xfId="42142" xr:uid="{00000000-0005-0000-0000-00009EA40000}"/>
    <cellStyle name="Normal 64 29 5" xfId="42143" xr:uid="{00000000-0005-0000-0000-00009FA40000}"/>
    <cellStyle name="Normal 64 29 6" xfId="42144" xr:uid="{00000000-0005-0000-0000-0000A0A40000}"/>
    <cellStyle name="Normal 64 29 7" xfId="42145" xr:uid="{00000000-0005-0000-0000-0000A1A40000}"/>
    <cellStyle name="Normal 64 29 8" xfId="42146" xr:uid="{00000000-0005-0000-0000-0000A2A40000}"/>
    <cellStyle name="Normal 64 29 9" xfId="42147" xr:uid="{00000000-0005-0000-0000-0000A3A40000}"/>
    <cellStyle name="Normal 64 29_Tabla M" xfId="42148" xr:uid="{00000000-0005-0000-0000-0000A4A40000}"/>
    <cellStyle name="Normal 64 3" xfId="10728" xr:uid="{00000000-0005-0000-0000-0000E8290000}"/>
    <cellStyle name="Normal 64 3 10" xfId="42149" xr:uid="{00000000-0005-0000-0000-0000A5A40000}"/>
    <cellStyle name="Normal 64 3 11" xfId="49729" xr:uid="{00000000-0005-0000-0000-000041C20000}"/>
    <cellStyle name="Normal 64 3 12" xfId="50113" xr:uid="{00000000-0005-0000-0000-0000C1C30000}"/>
    <cellStyle name="Normal 64 3 2" xfId="13317" xr:uid="{00000000-0005-0000-0000-000005340000}"/>
    <cellStyle name="Normal 64 3 2 2" xfId="13621" xr:uid="{00000000-0005-0000-0000-000035350000}"/>
    <cellStyle name="Normal 64 3 2 3" xfId="49823" xr:uid="{00000000-0005-0000-0000-00009FC20000}"/>
    <cellStyle name="Normal 64 3 2 4" xfId="50207" xr:uid="{00000000-0005-0000-0000-00001FC40000}"/>
    <cellStyle name="Normal 64 3 3" xfId="13413" xr:uid="{00000000-0005-0000-0000-000065340000}"/>
    <cellStyle name="Normal 64 3 3 2" xfId="13714" xr:uid="{00000000-0005-0000-0000-000092350000}"/>
    <cellStyle name="Normal 64 3 3 3" xfId="49916" xr:uid="{00000000-0005-0000-0000-0000FCC20000}"/>
    <cellStyle name="Normal 64 3 3 4" xfId="50300" xr:uid="{00000000-0005-0000-0000-00007CC40000}"/>
    <cellStyle name="Normal 64 3 4" xfId="13217" xr:uid="{00000000-0005-0000-0000-0000A1330000}"/>
    <cellStyle name="Normal 64 3 5" xfId="13528" xr:uid="{00000000-0005-0000-0000-0000D8340000}"/>
    <cellStyle name="Normal 64 3 6" xfId="42150" xr:uid="{00000000-0005-0000-0000-0000A6A40000}"/>
    <cellStyle name="Normal 64 3 7" xfId="42151" xr:uid="{00000000-0005-0000-0000-0000A7A40000}"/>
    <cellStyle name="Normal 64 3 8" xfId="42152" xr:uid="{00000000-0005-0000-0000-0000A8A40000}"/>
    <cellStyle name="Normal 64 3 9" xfId="42153" xr:uid="{00000000-0005-0000-0000-0000A9A40000}"/>
    <cellStyle name="Normal 64 3_Tabla M" xfId="42154" xr:uid="{00000000-0005-0000-0000-0000AAA40000}"/>
    <cellStyle name="Normal 64 30" xfId="42155" xr:uid="{00000000-0005-0000-0000-0000ABA40000}"/>
    <cellStyle name="Normal 64 30 10" xfId="42156" xr:uid="{00000000-0005-0000-0000-0000ACA40000}"/>
    <cellStyle name="Normal 64 30 2" xfId="42157" xr:uid="{00000000-0005-0000-0000-0000ADA40000}"/>
    <cellStyle name="Normal 64 30 3" xfId="42158" xr:uid="{00000000-0005-0000-0000-0000AEA40000}"/>
    <cellStyle name="Normal 64 30 4" xfId="42159" xr:uid="{00000000-0005-0000-0000-0000AFA40000}"/>
    <cellStyle name="Normal 64 30 5" xfId="42160" xr:uid="{00000000-0005-0000-0000-0000B0A40000}"/>
    <cellStyle name="Normal 64 30 6" xfId="42161" xr:uid="{00000000-0005-0000-0000-0000B1A40000}"/>
    <cellStyle name="Normal 64 30 7" xfId="42162" xr:uid="{00000000-0005-0000-0000-0000B2A40000}"/>
    <cellStyle name="Normal 64 30 8" xfId="42163" xr:uid="{00000000-0005-0000-0000-0000B3A40000}"/>
    <cellStyle name="Normal 64 30 9" xfId="42164" xr:uid="{00000000-0005-0000-0000-0000B4A40000}"/>
    <cellStyle name="Normal 64 30_Tabla M" xfId="42165" xr:uid="{00000000-0005-0000-0000-0000B5A40000}"/>
    <cellStyle name="Normal 64 31" xfId="42166" xr:uid="{00000000-0005-0000-0000-0000B6A40000}"/>
    <cellStyle name="Normal 64 31 10" xfId="42167" xr:uid="{00000000-0005-0000-0000-0000B7A40000}"/>
    <cellStyle name="Normal 64 31 2" xfId="42168" xr:uid="{00000000-0005-0000-0000-0000B8A40000}"/>
    <cellStyle name="Normal 64 31 3" xfId="42169" xr:uid="{00000000-0005-0000-0000-0000B9A40000}"/>
    <cellStyle name="Normal 64 31 4" xfId="42170" xr:uid="{00000000-0005-0000-0000-0000BAA40000}"/>
    <cellStyle name="Normal 64 31 5" xfId="42171" xr:uid="{00000000-0005-0000-0000-0000BBA40000}"/>
    <cellStyle name="Normal 64 31 6" xfId="42172" xr:uid="{00000000-0005-0000-0000-0000BCA40000}"/>
    <cellStyle name="Normal 64 31 7" xfId="42173" xr:uid="{00000000-0005-0000-0000-0000BDA40000}"/>
    <cellStyle name="Normal 64 31 8" xfId="42174" xr:uid="{00000000-0005-0000-0000-0000BEA40000}"/>
    <cellStyle name="Normal 64 31 9" xfId="42175" xr:uid="{00000000-0005-0000-0000-0000BFA40000}"/>
    <cellStyle name="Normal 64 31_Tabla M" xfId="42176" xr:uid="{00000000-0005-0000-0000-0000C0A40000}"/>
    <cellStyle name="Normal 64 32" xfId="42177" xr:uid="{00000000-0005-0000-0000-0000C1A40000}"/>
    <cellStyle name="Normal 64 32 10" xfId="42178" xr:uid="{00000000-0005-0000-0000-0000C2A40000}"/>
    <cellStyle name="Normal 64 32 2" xfId="42179" xr:uid="{00000000-0005-0000-0000-0000C3A40000}"/>
    <cellStyle name="Normal 64 32 3" xfId="42180" xr:uid="{00000000-0005-0000-0000-0000C4A40000}"/>
    <cellStyle name="Normal 64 32 4" xfId="42181" xr:uid="{00000000-0005-0000-0000-0000C5A40000}"/>
    <cellStyle name="Normal 64 32 5" xfId="42182" xr:uid="{00000000-0005-0000-0000-0000C6A40000}"/>
    <cellStyle name="Normal 64 32 6" xfId="42183" xr:uid="{00000000-0005-0000-0000-0000C7A40000}"/>
    <cellStyle name="Normal 64 32 7" xfId="42184" xr:uid="{00000000-0005-0000-0000-0000C8A40000}"/>
    <cellStyle name="Normal 64 32 8" xfId="42185" xr:uid="{00000000-0005-0000-0000-0000C9A40000}"/>
    <cellStyle name="Normal 64 32 9" xfId="42186" xr:uid="{00000000-0005-0000-0000-0000CAA40000}"/>
    <cellStyle name="Normal 64 32_Tabla M" xfId="42187" xr:uid="{00000000-0005-0000-0000-0000CBA40000}"/>
    <cellStyle name="Normal 64 33" xfId="42188" xr:uid="{00000000-0005-0000-0000-0000CCA40000}"/>
    <cellStyle name="Normal 64 33 10" xfId="42189" xr:uid="{00000000-0005-0000-0000-0000CDA40000}"/>
    <cellStyle name="Normal 64 33 2" xfId="42190" xr:uid="{00000000-0005-0000-0000-0000CEA40000}"/>
    <cellStyle name="Normal 64 33 3" xfId="42191" xr:uid="{00000000-0005-0000-0000-0000CFA40000}"/>
    <cellStyle name="Normal 64 33 4" xfId="42192" xr:uid="{00000000-0005-0000-0000-0000D0A40000}"/>
    <cellStyle name="Normal 64 33 5" xfId="42193" xr:uid="{00000000-0005-0000-0000-0000D1A40000}"/>
    <cellStyle name="Normal 64 33 6" xfId="42194" xr:uid="{00000000-0005-0000-0000-0000D2A40000}"/>
    <cellStyle name="Normal 64 33 7" xfId="42195" xr:uid="{00000000-0005-0000-0000-0000D3A40000}"/>
    <cellStyle name="Normal 64 33 8" xfId="42196" xr:uid="{00000000-0005-0000-0000-0000D4A40000}"/>
    <cellStyle name="Normal 64 33 9" xfId="42197" xr:uid="{00000000-0005-0000-0000-0000D5A40000}"/>
    <cellStyle name="Normal 64 33_Tabla M" xfId="42198" xr:uid="{00000000-0005-0000-0000-0000D6A40000}"/>
    <cellStyle name="Normal 64 34" xfId="42199" xr:uid="{00000000-0005-0000-0000-0000D7A40000}"/>
    <cellStyle name="Normal 64 34 10" xfId="42200" xr:uid="{00000000-0005-0000-0000-0000D8A40000}"/>
    <cellStyle name="Normal 64 34 2" xfId="42201" xr:uid="{00000000-0005-0000-0000-0000D9A40000}"/>
    <cellStyle name="Normal 64 34 3" xfId="42202" xr:uid="{00000000-0005-0000-0000-0000DAA40000}"/>
    <cellStyle name="Normal 64 34 4" xfId="42203" xr:uid="{00000000-0005-0000-0000-0000DBA40000}"/>
    <cellStyle name="Normal 64 34 5" xfId="42204" xr:uid="{00000000-0005-0000-0000-0000DCA40000}"/>
    <cellStyle name="Normal 64 34 6" xfId="42205" xr:uid="{00000000-0005-0000-0000-0000DDA40000}"/>
    <cellStyle name="Normal 64 34 7" xfId="42206" xr:uid="{00000000-0005-0000-0000-0000DEA40000}"/>
    <cellStyle name="Normal 64 34 8" xfId="42207" xr:uid="{00000000-0005-0000-0000-0000DFA40000}"/>
    <cellStyle name="Normal 64 34 9" xfId="42208" xr:uid="{00000000-0005-0000-0000-0000E0A40000}"/>
    <cellStyle name="Normal 64 34_Tabla M" xfId="42209" xr:uid="{00000000-0005-0000-0000-0000E1A40000}"/>
    <cellStyle name="Normal 64 35" xfId="42210" xr:uid="{00000000-0005-0000-0000-0000E2A40000}"/>
    <cellStyle name="Normal 64 35 10" xfId="42211" xr:uid="{00000000-0005-0000-0000-0000E3A40000}"/>
    <cellStyle name="Normal 64 35 2" xfId="42212" xr:uid="{00000000-0005-0000-0000-0000E4A40000}"/>
    <cellStyle name="Normal 64 35 3" xfId="42213" xr:uid="{00000000-0005-0000-0000-0000E5A40000}"/>
    <cellStyle name="Normal 64 35 4" xfId="42214" xr:uid="{00000000-0005-0000-0000-0000E6A40000}"/>
    <cellStyle name="Normal 64 35 5" xfId="42215" xr:uid="{00000000-0005-0000-0000-0000E7A40000}"/>
    <cellStyle name="Normal 64 35 6" xfId="42216" xr:uid="{00000000-0005-0000-0000-0000E8A40000}"/>
    <cellStyle name="Normal 64 35 7" xfId="42217" xr:uid="{00000000-0005-0000-0000-0000E9A40000}"/>
    <cellStyle name="Normal 64 35 8" xfId="42218" xr:uid="{00000000-0005-0000-0000-0000EAA40000}"/>
    <cellStyle name="Normal 64 35 9" xfId="42219" xr:uid="{00000000-0005-0000-0000-0000EBA40000}"/>
    <cellStyle name="Normal 64 35_Tabla M" xfId="42220" xr:uid="{00000000-0005-0000-0000-0000ECA40000}"/>
    <cellStyle name="Normal 64 36" xfId="49663" xr:uid="{00000000-0005-0000-0000-0000FFC10000}"/>
    <cellStyle name="Normal 64 37" xfId="50031" xr:uid="{00000000-0005-0000-0000-00006FC30000}"/>
    <cellStyle name="Normal 64 38" xfId="49949" xr:uid="{00000000-0005-0000-0000-00001DC30000}"/>
    <cellStyle name="Normal 64 39" xfId="50009" xr:uid="{00000000-0005-0000-0000-000059C30000}"/>
    <cellStyle name="Normal 64 4" xfId="13255" xr:uid="{00000000-0005-0000-0000-0000C7330000}"/>
    <cellStyle name="Normal 64 4 10" xfId="42221" xr:uid="{00000000-0005-0000-0000-0000EDA40000}"/>
    <cellStyle name="Normal 64 4 11" xfId="49761" xr:uid="{00000000-0005-0000-0000-000061C20000}"/>
    <cellStyle name="Normal 64 4 12" xfId="50145" xr:uid="{00000000-0005-0000-0000-0000E1C30000}"/>
    <cellStyle name="Normal 64 4 2" xfId="13559" xr:uid="{00000000-0005-0000-0000-0000F7340000}"/>
    <cellStyle name="Normal 64 4 3" xfId="42222" xr:uid="{00000000-0005-0000-0000-0000EEA40000}"/>
    <cellStyle name="Normal 64 4 4" xfId="42223" xr:uid="{00000000-0005-0000-0000-0000EFA40000}"/>
    <cellStyle name="Normal 64 4 5" xfId="42224" xr:uid="{00000000-0005-0000-0000-0000F0A40000}"/>
    <cellStyle name="Normal 64 4 6" xfId="42225" xr:uid="{00000000-0005-0000-0000-0000F1A40000}"/>
    <cellStyle name="Normal 64 4 7" xfId="42226" xr:uid="{00000000-0005-0000-0000-0000F2A40000}"/>
    <cellStyle name="Normal 64 4 8" xfId="42227" xr:uid="{00000000-0005-0000-0000-0000F3A40000}"/>
    <cellStyle name="Normal 64 4 9" xfId="42228" xr:uid="{00000000-0005-0000-0000-0000F4A40000}"/>
    <cellStyle name="Normal 64 4_Tabla M" xfId="42229" xr:uid="{00000000-0005-0000-0000-0000F5A40000}"/>
    <cellStyle name="Normal 64 40" xfId="50326" xr:uid="{00000000-0005-0000-0000-000096C40000}"/>
    <cellStyle name="Normal 64 41" xfId="50047" xr:uid="{00000000-0005-0000-0000-00007FC30000}"/>
    <cellStyle name="Normal 64 42" xfId="10726" xr:uid="{00000000-0005-0000-0000-0000E6290000}"/>
    <cellStyle name="Normal 64 5" xfId="13351" xr:uid="{00000000-0005-0000-0000-000027340000}"/>
    <cellStyle name="Normal 64 5 10" xfId="42230" xr:uid="{00000000-0005-0000-0000-0000F6A40000}"/>
    <cellStyle name="Normal 64 5 11" xfId="49854" xr:uid="{00000000-0005-0000-0000-0000BEC20000}"/>
    <cellStyle name="Normal 64 5 12" xfId="50238" xr:uid="{00000000-0005-0000-0000-00003EC40000}"/>
    <cellStyle name="Normal 64 5 2" xfId="13652" xr:uid="{00000000-0005-0000-0000-000054350000}"/>
    <cellStyle name="Normal 64 5 3" xfId="42231" xr:uid="{00000000-0005-0000-0000-0000F7A40000}"/>
    <cellStyle name="Normal 64 5 4" xfId="42232" xr:uid="{00000000-0005-0000-0000-0000F8A40000}"/>
    <cellStyle name="Normal 64 5 5" xfId="42233" xr:uid="{00000000-0005-0000-0000-0000F9A40000}"/>
    <cellStyle name="Normal 64 5 6" xfId="42234" xr:uid="{00000000-0005-0000-0000-0000FAA40000}"/>
    <cellStyle name="Normal 64 5 7" xfId="42235" xr:uid="{00000000-0005-0000-0000-0000FBA40000}"/>
    <cellStyle name="Normal 64 5 8" xfId="42236" xr:uid="{00000000-0005-0000-0000-0000FCA40000}"/>
    <cellStyle name="Normal 64 5 9" xfId="42237" xr:uid="{00000000-0005-0000-0000-0000FDA40000}"/>
    <cellStyle name="Normal 64 5_Tabla M" xfId="42238" xr:uid="{00000000-0005-0000-0000-0000FEA40000}"/>
    <cellStyle name="Normal 64 6" xfId="12726" xr:uid="{00000000-0005-0000-0000-0000B6310000}"/>
    <cellStyle name="Normal 64 6 10" xfId="42239" xr:uid="{00000000-0005-0000-0000-0000FFA40000}"/>
    <cellStyle name="Normal 64 6 2" xfId="42240" xr:uid="{00000000-0005-0000-0000-000000A50000}"/>
    <cellStyle name="Normal 64 6 3" xfId="42241" xr:uid="{00000000-0005-0000-0000-000001A50000}"/>
    <cellStyle name="Normal 64 6 4" xfId="42242" xr:uid="{00000000-0005-0000-0000-000002A50000}"/>
    <cellStyle name="Normal 64 6 5" xfId="42243" xr:uid="{00000000-0005-0000-0000-000003A50000}"/>
    <cellStyle name="Normal 64 6 6" xfId="42244" xr:uid="{00000000-0005-0000-0000-000004A50000}"/>
    <cellStyle name="Normal 64 6 7" xfId="42245" xr:uid="{00000000-0005-0000-0000-000005A50000}"/>
    <cellStyle name="Normal 64 6 8" xfId="42246" xr:uid="{00000000-0005-0000-0000-000006A50000}"/>
    <cellStyle name="Normal 64 6 9" xfId="42247" xr:uid="{00000000-0005-0000-0000-000007A50000}"/>
    <cellStyle name="Normal 64 6_Tabla M" xfId="42248" xr:uid="{00000000-0005-0000-0000-000008A50000}"/>
    <cellStyle name="Normal 64 7" xfId="13466" xr:uid="{00000000-0005-0000-0000-00009A340000}"/>
    <cellStyle name="Normal 64 7 10" xfId="42249" xr:uid="{00000000-0005-0000-0000-000009A50000}"/>
    <cellStyle name="Normal 64 7 2" xfId="42250" xr:uid="{00000000-0005-0000-0000-00000AA50000}"/>
    <cellStyle name="Normal 64 7 3" xfId="42251" xr:uid="{00000000-0005-0000-0000-00000BA50000}"/>
    <cellStyle name="Normal 64 7 4" xfId="42252" xr:uid="{00000000-0005-0000-0000-00000CA50000}"/>
    <cellStyle name="Normal 64 7 5" xfId="42253" xr:uid="{00000000-0005-0000-0000-00000DA50000}"/>
    <cellStyle name="Normal 64 7 6" xfId="42254" xr:uid="{00000000-0005-0000-0000-00000EA50000}"/>
    <cellStyle name="Normal 64 7 7" xfId="42255" xr:uid="{00000000-0005-0000-0000-00000FA50000}"/>
    <cellStyle name="Normal 64 7 8" xfId="42256" xr:uid="{00000000-0005-0000-0000-000010A50000}"/>
    <cellStyle name="Normal 64 7 9" xfId="42257" xr:uid="{00000000-0005-0000-0000-000011A50000}"/>
    <cellStyle name="Normal 64 7_Tabla M" xfId="42258" xr:uid="{00000000-0005-0000-0000-000012A50000}"/>
    <cellStyle name="Normal 64 8" xfId="42259" xr:uid="{00000000-0005-0000-0000-000013A50000}"/>
    <cellStyle name="Normal 64 8 10" xfId="42260" xr:uid="{00000000-0005-0000-0000-000014A50000}"/>
    <cellStyle name="Normal 64 8 2" xfId="42261" xr:uid="{00000000-0005-0000-0000-000015A50000}"/>
    <cellStyle name="Normal 64 8 3" xfId="42262" xr:uid="{00000000-0005-0000-0000-000016A50000}"/>
    <cellStyle name="Normal 64 8 4" xfId="42263" xr:uid="{00000000-0005-0000-0000-000017A50000}"/>
    <cellStyle name="Normal 64 8 5" xfId="42264" xr:uid="{00000000-0005-0000-0000-000018A50000}"/>
    <cellStyle name="Normal 64 8 6" xfId="42265" xr:uid="{00000000-0005-0000-0000-000019A50000}"/>
    <cellStyle name="Normal 64 8 7" xfId="42266" xr:uid="{00000000-0005-0000-0000-00001AA50000}"/>
    <cellStyle name="Normal 64 8 8" xfId="42267" xr:uid="{00000000-0005-0000-0000-00001BA50000}"/>
    <cellStyle name="Normal 64 8 9" xfId="42268" xr:uid="{00000000-0005-0000-0000-00001CA50000}"/>
    <cellStyle name="Normal 64 8_Tabla M" xfId="42269" xr:uid="{00000000-0005-0000-0000-00001DA50000}"/>
    <cellStyle name="Normal 64 9" xfId="42270" xr:uid="{00000000-0005-0000-0000-00001EA50000}"/>
    <cellStyle name="Normal 64 9 10" xfId="42271" xr:uid="{00000000-0005-0000-0000-00001FA50000}"/>
    <cellStyle name="Normal 64 9 2" xfId="42272" xr:uid="{00000000-0005-0000-0000-000020A50000}"/>
    <cellStyle name="Normal 64 9 3" xfId="42273" xr:uid="{00000000-0005-0000-0000-000021A50000}"/>
    <cellStyle name="Normal 64 9 4" xfId="42274" xr:uid="{00000000-0005-0000-0000-000022A50000}"/>
    <cellStyle name="Normal 64 9 5" xfId="42275" xr:uid="{00000000-0005-0000-0000-000023A50000}"/>
    <cellStyle name="Normal 64 9 6" xfId="42276" xr:uid="{00000000-0005-0000-0000-000024A50000}"/>
    <cellStyle name="Normal 64 9 7" xfId="42277" xr:uid="{00000000-0005-0000-0000-000025A50000}"/>
    <cellStyle name="Normal 64 9 8" xfId="42278" xr:uid="{00000000-0005-0000-0000-000026A50000}"/>
    <cellStyle name="Normal 64 9 9" xfId="42279" xr:uid="{00000000-0005-0000-0000-000027A50000}"/>
    <cellStyle name="Normal 64 9_Tabla M" xfId="42280" xr:uid="{00000000-0005-0000-0000-000028A50000}"/>
    <cellStyle name="Normal 65" xfId="7560" xr:uid="{00000000-0005-0000-0000-0000881D0000}"/>
    <cellStyle name="Normal 65 10" xfId="42281" xr:uid="{00000000-0005-0000-0000-000029A50000}"/>
    <cellStyle name="Normal 65 10 10" xfId="42282" xr:uid="{00000000-0005-0000-0000-00002AA50000}"/>
    <cellStyle name="Normal 65 10 2" xfId="42283" xr:uid="{00000000-0005-0000-0000-00002BA50000}"/>
    <cellStyle name="Normal 65 10 3" xfId="42284" xr:uid="{00000000-0005-0000-0000-00002CA50000}"/>
    <cellStyle name="Normal 65 10 4" xfId="42285" xr:uid="{00000000-0005-0000-0000-00002DA50000}"/>
    <cellStyle name="Normal 65 10 5" xfId="42286" xr:uid="{00000000-0005-0000-0000-00002EA50000}"/>
    <cellStyle name="Normal 65 10 6" xfId="42287" xr:uid="{00000000-0005-0000-0000-00002FA50000}"/>
    <cellStyle name="Normal 65 10 7" xfId="42288" xr:uid="{00000000-0005-0000-0000-000030A50000}"/>
    <cellStyle name="Normal 65 10 8" xfId="42289" xr:uid="{00000000-0005-0000-0000-000031A50000}"/>
    <cellStyle name="Normal 65 10 9" xfId="42290" xr:uid="{00000000-0005-0000-0000-000032A50000}"/>
    <cellStyle name="Normal 65 10_Tabla M" xfId="42291" xr:uid="{00000000-0005-0000-0000-000033A50000}"/>
    <cellStyle name="Normal 65 11" xfId="42292" xr:uid="{00000000-0005-0000-0000-000034A50000}"/>
    <cellStyle name="Normal 65 11 10" xfId="42293" xr:uid="{00000000-0005-0000-0000-000035A50000}"/>
    <cellStyle name="Normal 65 11 2" xfId="42294" xr:uid="{00000000-0005-0000-0000-000036A50000}"/>
    <cellStyle name="Normal 65 11 3" xfId="42295" xr:uid="{00000000-0005-0000-0000-000037A50000}"/>
    <cellStyle name="Normal 65 11 4" xfId="42296" xr:uid="{00000000-0005-0000-0000-000038A50000}"/>
    <cellStyle name="Normal 65 11 5" xfId="42297" xr:uid="{00000000-0005-0000-0000-000039A50000}"/>
    <cellStyle name="Normal 65 11 6" xfId="42298" xr:uid="{00000000-0005-0000-0000-00003AA50000}"/>
    <cellStyle name="Normal 65 11 7" xfId="42299" xr:uid="{00000000-0005-0000-0000-00003BA50000}"/>
    <cellStyle name="Normal 65 11 8" xfId="42300" xr:uid="{00000000-0005-0000-0000-00003CA50000}"/>
    <cellStyle name="Normal 65 11 9" xfId="42301" xr:uid="{00000000-0005-0000-0000-00003DA50000}"/>
    <cellStyle name="Normal 65 11_Tabla M" xfId="42302" xr:uid="{00000000-0005-0000-0000-00003EA50000}"/>
    <cellStyle name="Normal 65 12" xfId="42303" xr:uid="{00000000-0005-0000-0000-00003FA50000}"/>
    <cellStyle name="Normal 65 12 10" xfId="42304" xr:uid="{00000000-0005-0000-0000-000040A50000}"/>
    <cellStyle name="Normal 65 12 2" xfId="42305" xr:uid="{00000000-0005-0000-0000-000041A50000}"/>
    <cellStyle name="Normal 65 12 3" xfId="42306" xr:uid="{00000000-0005-0000-0000-000042A50000}"/>
    <cellStyle name="Normal 65 12 4" xfId="42307" xr:uid="{00000000-0005-0000-0000-000043A50000}"/>
    <cellStyle name="Normal 65 12 5" xfId="42308" xr:uid="{00000000-0005-0000-0000-000044A50000}"/>
    <cellStyle name="Normal 65 12 6" xfId="42309" xr:uid="{00000000-0005-0000-0000-000045A50000}"/>
    <cellStyle name="Normal 65 12 7" xfId="42310" xr:uid="{00000000-0005-0000-0000-000046A50000}"/>
    <cellStyle name="Normal 65 12 8" xfId="42311" xr:uid="{00000000-0005-0000-0000-000047A50000}"/>
    <cellStyle name="Normal 65 12 9" xfId="42312" xr:uid="{00000000-0005-0000-0000-000048A50000}"/>
    <cellStyle name="Normal 65 12_Tabla M" xfId="42313" xr:uid="{00000000-0005-0000-0000-000049A50000}"/>
    <cellStyle name="Normal 65 13" xfId="42314" xr:uid="{00000000-0005-0000-0000-00004AA50000}"/>
    <cellStyle name="Normal 65 13 10" xfId="42315" xr:uid="{00000000-0005-0000-0000-00004BA50000}"/>
    <cellStyle name="Normal 65 13 2" xfId="42316" xr:uid="{00000000-0005-0000-0000-00004CA50000}"/>
    <cellStyle name="Normal 65 13 3" xfId="42317" xr:uid="{00000000-0005-0000-0000-00004DA50000}"/>
    <cellStyle name="Normal 65 13 4" xfId="42318" xr:uid="{00000000-0005-0000-0000-00004EA50000}"/>
    <cellStyle name="Normal 65 13 5" xfId="42319" xr:uid="{00000000-0005-0000-0000-00004FA50000}"/>
    <cellStyle name="Normal 65 13 6" xfId="42320" xr:uid="{00000000-0005-0000-0000-000050A50000}"/>
    <cellStyle name="Normal 65 13 7" xfId="42321" xr:uid="{00000000-0005-0000-0000-000051A50000}"/>
    <cellStyle name="Normal 65 13 8" xfId="42322" xr:uid="{00000000-0005-0000-0000-000052A50000}"/>
    <cellStyle name="Normal 65 13 9" xfId="42323" xr:uid="{00000000-0005-0000-0000-000053A50000}"/>
    <cellStyle name="Normal 65 13_Tabla M" xfId="42324" xr:uid="{00000000-0005-0000-0000-000054A50000}"/>
    <cellStyle name="Normal 65 14" xfId="42325" xr:uid="{00000000-0005-0000-0000-000055A50000}"/>
    <cellStyle name="Normal 65 14 10" xfId="42326" xr:uid="{00000000-0005-0000-0000-000056A50000}"/>
    <cellStyle name="Normal 65 14 2" xfId="42327" xr:uid="{00000000-0005-0000-0000-000057A50000}"/>
    <cellStyle name="Normal 65 14 3" xfId="42328" xr:uid="{00000000-0005-0000-0000-000058A50000}"/>
    <cellStyle name="Normal 65 14 4" xfId="42329" xr:uid="{00000000-0005-0000-0000-000059A50000}"/>
    <cellStyle name="Normal 65 14 5" xfId="42330" xr:uid="{00000000-0005-0000-0000-00005AA50000}"/>
    <cellStyle name="Normal 65 14 6" xfId="42331" xr:uid="{00000000-0005-0000-0000-00005BA50000}"/>
    <cellStyle name="Normal 65 14 7" xfId="42332" xr:uid="{00000000-0005-0000-0000-00005CA50000}"/>
    <cellStyle name="Normal 65 14 8" xfId="42333" xr:uid="{00000000-0005-0000-0000-00005DA50000}"/>
    <cellStyle name="Normal 65 14 9" xfId="42334" xr:uid="{00000000-0005-0000-0000-00005EA50000}"/>
    <cellStyle name="Normal 65 14_Tabla M" xfId="42335" xr:uid="{00000000-0005-0000-0000-00005FA50000}"/>
    <cellStyle name="Normal 65 15" xfId="42336" xr:uid="{00000000-0005-0000-0000-000060A50000}"/>
    <cellStyle name="Normal 65 15 10" xfId="42337" xr:uid="{00000000-0005-0000-0000-000061A50000}"/>
    <cellStyle name="Normal 65 15 2" xfId="42338" xr:uid="{00000000-0005-0000-0000-000062A50000}"/>
    <cellStyle name="Normal 65 15 3" xfId="42339" xr:uid="{00000000-0005-0000-0000-000063A50000}"/>
    <cellStyle name="Normal 65 15 4" xfId="42340" xr:uid="{00000000-0005-0000-0000-000064A50000}"/>
    <cellStyle name="Normal 65 15 5" xfId="42341" xr:uid="{00000000-0005-0000-0000-000065A50000}"/>
    <cellStyle name="Normal 65 15 6" xfId="42342" xr:uid="{00000000-0005-0000-0000-000066A50000}"/>
    <cellStyle name="Normal 65 15 7" xfId="42343" xr:uid="{00000000-0005-0000-0000-000067A50000}"/>
    <cellStyle name="Normal 65 15 8" xfId="42344" xr:uid="{00000000-0005-0000-0000-000068A50000}"/>
    <cellStyle name="Normal 65 15 9" xfId="42345" xr:uid="{00000000-0005-0000-0000-000069A50000}"/>
    <cellStyle name="Normal 65 15_Tabla M" xfId="42346" xr:uid="{00000000-0005-0000-0000-00006AA50000}"/>
    <cellStyle name="Normal 65 16" xfId="42347" xr:uid="{00000000-0005-0000-0000-00006BA50000}"/>
    <cellStyle name="Normal 65 16 10" xfId="42348" xr:uid="{00000000-0005-0000-0000-00006CA50000}"/>
    <cellStyle name="Normal 65 16 2" xfId="42349" xr:uid="{00000000-0005-0000-0000-00006DA50000}"/>
    <cellStyle name="Normal 65 16 3" xfId="42350" xr:uid="{00000000-0005-0000-0000-00006EA50000}"/>
    <cellStyle name="Normal 65 16 4" xfId="42351" xr:uid="{00000000-0005-0000-0000-00006FA50000}"/>
    <cellStyle name="Normal 65 16 5" xfId="42352" xr:uid="{00000000-0005-0000-0000-000070A50000}"/>
    <cellStyle name="Normal 65 16 6" xfId="42353" xr:uid="{00000000-0005-0000-0000-000071A50000}"/>
    <cellStyle name="Normal 65 16 7" xfId="42354" xr:uid="{00000000-0005-0000-0000-000072A50000}"/>
    <cellStyle name="Normal 65 16 8" xfId="42355" xr:uid="{00000000-0005-0000-0000-000073A50000}"/>
    <cellStyle name="Normal 65 16 9" xfId="42356" xr:uid="{00000000-0005-0000-0000-000074A50000}"/>
    <cellStyle name="Normal 65 16_Tabla M" xfId="42357" xr:uid="{00000000-0005-0000-0000-000075A50000}"/>
    <cellStyle name="Normal 65 17" xfId="42358" xr:uid="{00000000-0005-0000-0000-000076A50000}"/>
    <cellStyle name="Normal 65 17 10" xfId="42359" xr:uid="{00000000-0005-0000-0000-000077A50000}"/>
    <cellStyle name="Normal 65 17 2" xfId="42360" xr:uid="{00000000-0005-0000-0000-000078A50000}"/>
    <cellStyle name="Normal 65 17 3" xfId="42361" xr:uid="{00000000-0005-0000-0000-000079A50000}"/>
    <cellStyle name="Normal 65 17 4" xfId="42362" xr:uid="{00000000-0005-0000-0000-00007AA50000}"/>
    <cellStyle name="Normal 65 17 5" xfId="42363" xr:uid="{00000000-0005-0000-0000-00007BA50000}"/>
    <cellStyle name="Normal 65 17 6" xfId="42364" xr:uid="{00000000-0005-0000-0000-00007CA50000}"/>
    <cellStyle name="Normal 65 17 7" xfId="42365" xr:uid="{00000000-0005-0000-0000-00007DA50000}"/>
    <cellStyle name="Normal 65 17 8" xfId="42366" xr:uid="{00000000-0005-0000-0000-00007EA50000}"/>
    <cellStyle name="Normal 65 17 9" xfId="42367" xr:uid="{00000000-0005-0000-0000-00007FA50000}"/>
    <cellStyle name="Normal 65 17_Tabla M" xfId="42368" xr:uid="{00000000-0005-0000-0000-000080A50000}"/>
    <cellStyle name="Normal 65 18" xfId="42369" xr:uid="{00000000-0005-0000-0000-000081A50000}"/>
    <cellStyle name="Normal 65 18 10" xfId="42370" xr:uid="{00000000-0005-0000-0000-000082A50000}"/>
    <cellStyle name="Normal 65 18 2" xfId="42371" xr:uid="{00000000-0005-0000-0000-000083A50000}"/>
    <cellStyle name="Normal 65 18 3" xfId="42372" xr:uid="{00000000-0005-0000-0000-000084A50000}"/>
    <cellStyle name="Normal 65 18 4" xfId="42373" xr:uid="{00000000-0005-0000-0000-000085A50000}"/>
    <cellStyle name="Normal 65 18 5" xfId="42374" xr:uid="{00000000-0005-0000-0000-000086A50000}"/>
    <cellStyle name="Normal 65 18 6" xfId="42375" xr:uid="{00000000-0005-0000-0000-000087A50000}"/>
    <cellStyle name="Normal 65 18 7" xfId="42376" xr:uid="{00000000-0005-0000-0000-000088A50000}"/>
    <cellStyle name="Normal 65 18 8" xfId="42377" xr:uid="{00000000-0005-0000-0000-000089A50000}"/>
    <cellStyle name="Normal 65 18 9" xfId="42378" xr:uid="{00000000-0005-0000-0000-00008AA50000}"/>
    <cellStyle name="Normal 65 18_Tabla M" xfId="42379" xr:uid="{00000000-0005-0000-0000-00008BA50000}"/>
    <cellStyle name="Normal 65 19" xfId="42380" xr:uid="{00000000-0005-0000-0000-00008CA50000}"/>
    <cellStyle name="Normal 65 19 10" xfId="42381" xr:uid="{00000000-0005-0000-0000-00008DA50000}"/>
    <cellStyle name="Normal 65 19 2" xfId="42382" xr:uid="{00000000-0005-0000-0000-00008EA50000}"/>
    <cellStyle name="Normal 65 19 3" xfId="42383" xr:uid="{00000000-0005-0000-0000-00008FA50000}"/>
    <cellStyle name="Normal 65 19 4" xfId="42384" xr:uid="{00000000-0005-0000-0000-000090A50000}"/>
    <cellStyle name="Normal 65 19 5" xfId="42385" xr:uid="{00000000-0005-0000-0000-000091A50000}"/>
    <cellStyle name="Normal 65 19 6" xfId="42386" xr:uid="{00000000-0005-0000-0000-000092A50000}"/>
    <cellStyle name="Normal 65 19 7" xfId="42387" xr:uid="{00000000-0005-0000-0000-000093A50000}"/>
    <cellStyle name="Normal 65 19 8" xfId="42388" xr:uid="{00000000-0005-0000-0000-000094A50000}"/>
    <cellStyle name="Normal 65 19 9" xfId="42389" xr:uid="{00000000-0005-0000-0000-000095A50000}"/>
    <cellStyle name="Normal 65 19_Tabla M" xfId="42390" xr:uid="{00000000-0005-0000-0000-000096A50000}"/>
    <cellStyle name="Normal 65 2" xfId="10730" xr:uid="{00000000-0005-0000-0000-0000EA290000}"/>
    <cellStyle name="Normal 65 2 10" xfId="42391" xr:uid="{00000000-0005-0000-0000-000097A50000}"/>
    <cellStyle name="Normal 65 2 11" xfId="49696" xr:uid="{00000000-0005-0000-0000-000020C20000}"/>
    <cellStyle name="Normal 65 2 12" xfId="50080" xr:uid="{00000000-0005-0000-0000-0000A0C30000}"/>
    <cellStyle name="Normal 65 2 2" xfId="13287" xr:uid="{00000000-0005-0000-0000-0000E7330000}"/>
    <cellStyle name="Normal 65 2 2 2" xfId="13591" xr:uid="{00000000-0005-0000-0000-000017350000}"/>
    <cellStyle name="Normal 65 2 2 3" xfId="49793" xr:uid="{00000000-0005-0000-0000-000081C20000}"/>
    <cellStyle name="Normal 65 2 2 4" xfId="50177" xr:uid="{00000000-0005-0000-0000-000001C40000}"/>
    <cellStyle name="Normal 65 2 3" xfId="13383" xr:uid="{00000000-0005-0000-0000-000047340000}"/>
    <cellStyle name="Normal 65 2 3 2" xfId="13684" xr:uid="{00000000-0005-0000-0000-000074350000}"/>
    <cellStyle name="Normal 65 2 3 3" xfId="49886" xr:uid="{00000000-0005-0000-0000-0000DEC20000}"/>
    <cellStyle name="Normal 65 2 3 4" xfId="50270" xr:uid="{00000000-0005-0000-0000-00005EC40000}"/>
    <cellStyle name="Normal 65 2 4" xfId="13179" xr:uid="{00000000-0005-0000-0000-00007B330000}"/>
    <cellStyle name="Normal 65 2 5" xfId="13498" xr:uid="{00000000-0005-0000-0000-0000BA340000}"/>
    <cellStyle name="Normal 65 2 6" xfId="42392" xr:uid="{00000000-0005-0000-0000-000098A50000}"/>
    <cellStyle name="Normal 65 2 7" xfId="42393" xr:uid="{00000000-0005-0000-0000-000099A50000}"/>
    <cellStyle name="Normal 65 2 8" xfId="42394" xr:uid="{00000000-0005-0000-0000-00009AA50000}"/>
    <cellStyle name="Normal 65 2 9" xfId="42395" xr:uid="{00000000-0005-0000-0000-00009BA50000}"/>
    <cellStyle name="Normal 65 2_Tabla M" xfId="42396" xr:uid="{00000000-0005-0000-0000-00009CA50000}"/>
    <cellStyle name="Normal 65 20" xfId="42397" xr:uid="{00000000-0005-0000-0000-00009DA50000}"/>
    <cellStyle name="Normal 65 20 10" xfId="42398" xr:uid="{00000000-0005-0000-0000-00009EA50000}"/>
    <cellStyle name="Normal 65 20 2" xfId="42399" xr:uid="{00000000-0005-0000-0000-00009FA50000}"/>
    <cellStyle name="Normal 65 20 3" xfId="42400" xr:uid="{00000000-0005-0000-0000-0000A0A50000}"/>
    <cellStyle name="Normal 65 20 4" xfId="42401" xr:uid="{00000000-0005-0000-0000-0000A1A50000}"/>
    <cellStyle name="Normal 65 20 5" xfId="42402" xr:uid="{00000000-0005-0000-0000-0000A2A50000}"/>
    <cellStyle name="Normal 65 20 6" xfId="42403" xr:uid="{00000000-0005-0000-0000-0000A3A50000}"/>
    <cellStyle name="Normal 65 20 7" xfId="42404" xr:uid="{00000000-0005-0000-0000-0000A4A50000}"/>
    <cellStyle name="Normal 65 20 8" xfId="42405" xr:uid="{00000000-0005-0000-0000-0000A5A50000}"/>
    <cellStyle name="Normal 65 20 9" xfId="42406" xr:uid="{00000000-0005-0000-0000-0000A6A50000}"/>
    <cellStyle name="Normal 65 20_Tabla M" xfId="42407" xr:uid="{00000000-0005-0000-0000-0000A7A50000}"/>
    <cellStyle name="Normal 65 21" xfId="42408" xr:uid="{00000000-0005-0000-0000-0000A8A50000}"/>
    <cellStyle name="Normal 65 21 10" xfId="42409" xr:uid="{00000000-0005-0000-0000-0000A9A50000}"/>
    <cellStyle name="Normal 65 21 2" xfId="42410" xr:uid="{00000000-0005-0000-0000-0000AAA50000}"/>
    <cellStyle name="Normal 65 21 3" xfId="42411" xr:uid="{00000000-0005-0000-0000-0000ABA50000}"/>
    <cellStyle name="Normal 65 21 4" xfId="42412" xr:uid="{00000000-0005-0000-0000-0000ACA50000}"/>
    <cellStyle name="Normal 65 21 5" xfId="42413" xr:uid="{00000000-0005-0000-0000-0000ADA50000}"/>
    <cellStyle name="Normal 65 21 6" xfId="42414" xr:uid="{00000000-0005-0000-0000-0000AEA50000}"/>
    <cellStyle name="Normal 65 21 7" xfId="42415" xr:uid="{00000000-0005-0000-0000-0000AFA50000}"/>
    <cellStyle name="Normal 65 21 8" xfId="42416" xr:uid="{00000000-0005-0000-0000-0000B0A50000}"/>
    <cellStyle name="Normal 65 21 9" xfId="42417" xr:uid="{00000000-0005-0000-0000-0000B1A50000}"/>
    <cellStyle name="Normal 65 21_Tabla M" xfId="42418" xr:uid="{00000000-0005-0000-0000-0000B2A50000}"/>
    <cellStyle name="Normal 65 22" xfId="42419" xr:uid="{00000000-0005-0000-0000-0000B3A50000}"/>
    <cellStyle name="Normal 65 22 10" xfId="42420" xr:uid="{00000000-0005-0000-0000-0000B4A50000}"/>
    <cellStyle name="Normal 65 22 2" xfId="42421" xr:uid="{00000000-0005-0000-0000-0000B5A50000}"/>
    <cellStyle name="Normal 65 22 3" xfId="42422" xr:uid="{00000000-0005-0000-0000-0000B6A50000}"/>
    <cellStyle name="Normal 65 22 4" xfId="42423" xr:uid="{00000000-0005-0000-0000-0000B7A50000}"/>
    <cellStyle name="Normal 65 22 5" xfId="42424" xr:uid="{00000000-0005-0000-0000-0000B8A50000}"/>
    <cellStyle name="Normal 65 22 6" xfId="42425" xr:uid="{00000000-0005-0000-0000-0000B9A50000}"/>
    <cellStyle name="Normal 65 22 7" xfId="42426" xr:uid="{00000000-0005-0000-0000-0000BAA50000}"/>
    <cellStyle name="Normal 65 22 8" xfId="42427" xr:uid="{00000000-0005-0000-0000-0000BBA50000}"/>
    <cellStyle name="Normal 65 22 9" xfId="42428" xr:uid="{00000000-0005-0000-0000-0000BCA50000}"/>
    <cellStyle name="Normal 65 22_Tabla M" xfId="42429" xr:uid="{00000000-0005-0000-0000-0000BDA50000}"/>
    <cellStyle name="Normal 65 23" xfId="42430" xr:uid="{00000000-0005-0000-0000-0000BEA50000}"/>
    <cellStyle name="Normal 65 23 10" xfId="42431" xr:uid="{00000000-0005-0000-0000-0000BFA50000}"/>
    <cellStyle name="Normal 65 23 2" xfId="42432" xr:uid="{00000000-0005-0000-0000-0000C0A50000}"/>
    <cellStyle name="Normal 65 23 3" xfId="42433" xr:uid="{00000000-0005-0000-0000-0000C1A50000}"/>
    <cellStyle name="Normal 65 23 4" xfId="42434" xr:uid="{00000000-0005-0000-0000-0000C2A50000}"/>
    <cellStyle name="Normal 65 23 5" xfId="42435" xr:uid="{00000000-0005-0000-0000-0000C3A50000}"/>
    <cellStyle name="Normal 65 23 6" xfId="42436" xr:uid="{00000000-0005-0000-0000-0000C4A50000}"/>
    <cellStyle name="Normal 65 23 7" xfId="42437" xr:uid="{00000000-0005-0000-0000-0000C5A50000}"/>
    <cellStyle name="Normal 65 23 8" xfId="42438" xr:uid="{00000000-0005-0000-0000-0000C6A50000}"/>
    <cellStyle name="Normal 65 23 9" xfId="42439" xr:uid="{00000000-0005-0000-0000-0000C7A50000}"/>
    <cellStyle name="Normal 65 23_Tabla M" xfId="42440" xr:uid="{00000000-0005-0000-0000-0000C8A50000}"/>
    <cellStyle name="Normal 65 24" xfId="42441" xr:uid="{00000000-0005-0000-0000-0000C9A50000}"/>
    <cellStyle name="Normal 65 24 10" xfId="42442" xr:uid="{00000000-0005-0000-0000-0000CAA50000}"/>
    <cellStyle name="Normal 65 24 2" xfId="42443" xr:uid="{00000000-0005-0000-0000-0000CBA50000}"/>
    <cellStyle name="Normal 65 24 3" xfId="42444" xr:uid="{00000000-0005-0000-0000-0000CCA50000}"/>
    <cellStyle name="Normal 65 24 4" xfId="42445" xr:uid="{00000000-0005-0000-0000-0000CDA50000}"/>
    <cellStyle name="Normal 65 24 5" xfId="42446" xr:uid="{00000000-0005-0000-0000-0000CEA50000}"/>
    <cellStyle name="Normal 65 24 6" xfId="42447" xr:uid="{00000000-0005-0000-0000-0000CFA50000}"/>
    <cellStyle name="Normal 65 24 7" xfId="42448" xr:uid="{00000000-0005-0000-0000-0000D0A50000}"/>
    <cellStyle name="Normal 65 24 8" xfId="42449" xr:uid="{00000000-0005-0000-0000-0000D1A50000}"/>
    <cellStyle name="Normal 65 24 9" xfId="42450" xr:uid="{00000000-0005-0000-0000-0000D2A50000}"/>
    <cellStyle name="Normal 65 24_Tabla M" xfId="42451" xr:uid="{00000000-0005-0000-0000-0000D3A50000}"/>
    <cellStyle name="Normal 65 25" xfId="42452" xr:uid="{00000000-0005-0000-0000-0000D4A50000}"/>
    <cellStyle name="Normal 65 25 10" xfId="42453" xr:uid="{00000000-0005-0000-0000-0000D5A50000}"/>
    <cellStyle name="Normal 65 25 2" xfId="42454" xr:uid="{00000000-0005-0000-0000-0000D6A50000}"/>
    <cellStyle name="Normal 65 25 3" xfId="42455" xr:uid="{00000000-0005-0000-0000-0000D7A50000}"/>
    <cellStyle name="Normal 65 25 4" xfId="42456" xr:uid="{00000000-0005-0000-0000-0000D8A50000}"/>
    <cellStyle name="Normal 65 25 5" xfId="42457" xr:uid="{00000000-0005-0000-0000-0000D9A50000}"/>
    <cellStyle name="Normal 65 25 6" xfId="42458" xr:uid="{00000000-0005-0000-0000-0000DAA50000}"/>
    <cellStyle name="Normal 65 25 7" xfId="42459" xr:uid="{00000000-0005-0000-0000-0000DBA50000}"/>
    <cellStyle name="Normal 65 25 8" xfId="42460" xr:uid="{00000000-0005-0000-0000-0000DCA50000}"/>
    <cellStyle name="Normal 65 25 9" xfId="42461" xr:uid="{00000000-0005-0000-0000-0000DDA50000}"/>
    <cellStyle name="Normal 65 25_Tabla M" xfId="42462" xr:uid="{00000000-0005-0000-0000-0000DEA50000}"/>
    <cellStyle name="Normal 65 26" xfId="42463" xr:uid="{00000000-0005-0000-0000-0000DFA50000}"/>
    <cellStyle name="Normal 65 26 10" xfId="42464" xr:uid="{00000000-0005-0000-0000-0000E0A50000}"/>
    <cellStyle name="Normal 65 26 2" xfId="42465" xr:uid="{00000000-0005-0000-0000-0000E1A50000}"/>
    <cellStyle name="Normal 65 26 3" xfId="42466" xr:uid="{00000000-0005-0000-0000-0000E2A50000}"/>
    <cellStyle name="Normal 65 26 4" xfId="42467" xr:uid="{00000000-0005-0000-0000-0000E3A50000}"/>
    <cellStyle name="Normal 65 26 5" xfId="42468" xr:uid="{00000000-0005-0000-0000-0000E4A50000}"/>
    <cellStyle name="Normal 65 26 6" xfId="42469" xr:uid="{00000000-0005-0000-0000-0000E5A50000}"/>
    <cellStyle name="Normal 65 26 7" xfId="42470" xr:uid="{00000000-0005-0000-0000-0000E6A50000}"/>
    <cellStyle name="Normal 65 26 8" xfId="42471" xr:uid="{00000000-0005-0000-0000-0000E7A50000}"/>
    <cellStyle name="Normal 65 26 9" xfId="42472" xr:uid="{00000000-0005-0000-0000-0000E8A50000}"/>
    <cellStyle name="Normal 65 26_Tabla M" xfId="42473" xr:uid="{00000000-0005-0000-0000-0000E9A50000}"/>
    <cellStyle name="Normal 65 27" xfId="42474" xr:uid="{00000000-0005-0000-0000-0000EAA50000}"/>
    <cellStyle name="Normal 65 27 10" xfId="42475" xr:uid="{00000000-0005-0000-0000-0000EBA50000}"/>
    <cellStyle name="Normal 65 27 2" xfId="42476" xr:uid="{00000000-0005-0000-0000-0000ECA50000}"/>
    <cellStyle name="Normal 65 27 3" xfId="42477" xr:uid="{00000000-0005-0000-0000-0000EDA50000}"/>
    <cellStyle name="Normal 65 27 4" xfId="42478" xr:uid="{00000000-0005-0000-0000-0000EEA50000}"/>
    <cellStyle name="Normal 65 27 5" xfId="42479" xr:uid="{00000000-0005-0000-0000-0000EFA50000}"/>
    <cellStyle name="Normal 65 27 6" xfId="42480" xr:uid="{00000000-0005-0000-0000-0000F0A50000}"/>
    <cellStyle name="Normal 65 27 7" xfId="42481" xr:uid="{00000000-0005-0000-0000-0000F1A50000}"/>
    <cellStyle name="Normal 65 27 8" xfId="42482" xr:uid="{00000000-0005-0000-0000-0000F2A50000}"/>
    <cellStyle name="Normal 65 27 9" xfId="42483" xr:uid="{00000000-0005-0000-0000-0000F3A50000}"/>
    <cellStyle name="Normal 65 27_Tabla M" xfId="42484" xr:uid="{00000000-0005-0000-0000-0000F4A50000}"/>
    <cellStyle name="Normal 65 28" xfId="42485" xr:uid="{00000000-0005-0000-0000-0000F5A50000}"/>
    <cellStyle name="Normal 65 28 10" xfId="42486" xr:uid="{00000000-0005-0000-0000-0000F6A50000}"/>
    <cellStyle name="Normal 65 28 2" xfId="42487" xr:uid="{00000000-0005-0000-0000-0000F7A50000}"/>
    <cellStyle name="Normal 65 28 3" xfId="42488" xr:uid="{00000000-0005-0000-0000-0000F8A50000}"/>
    <cellStyle name="Normal 65 28 4" xfId="42489" xr:uid="{00000000-0005-0000-0000-0000F9A50000}"/>
    <cellStyle name="Normal 65 28 5" xfId="42490" xr:uid="{00000000-0005-0000-0000-0000FAA50000}"/>
    <cellStyle name="Normal 65 28 6" xfId="42491" xr:uid="{00000000-0005-0000-0000-0000FBA50000}"/>
    <cellStyle name="Normal 65 28 7" xfId="42492" xr:uid="{00000000-0005-0000-0000-0000FCA50000}"/>
    <cellStyle name="Normal 65 28 8" xfId="42493" xr:uid="{00000000-0005-0000-0000-0000FDA50000}"/>
    <cellStyle name="Normal 65 28 9" xfId="42494" xr:uid="{00000000-0005-0000-0000-0000FEA50000}"/>
    <cellStyle name="Normal 65 28_Tabla M" xfId="42495" xr:uid="{00000000-0005-0000-0000-0000FFA50000}"/>
    <cellStyle name="Normal 65 29" xfId="42496" xr:uid="{00000000-0005-0000-0000-000000A60000}"/>
    <cellStyle name="Normal 65 29 10" xfId="42497" xr:uid="{00000000-0005-0000-0000-000001A60000}"/>
    <cellStyle name="Normal 65 29 2" xfId="42498" xr:uid="{00000000-0005-0000-0000-000002A60000}"/>
    <cellStyle name="Normal 65 29 3" xfId="42499" xr:uid="{00000000-0005-0000-0000-000003A60000}"/>
    <cellStyle name="Normal 65 29 4" xfId="42500" xr:uid="{00000000-0005-0000-0000-000004A60000}"/>
    <cellStyle name="Normal 65 29 5" xfId="42501" xr:uid="{00000000-0005-0000-0000-000005A60000}"/>
    <cellStyle name="Normal 65 29 6" xfId="42502" xr:uid="{00000000-0005-0000-0000-000006A60000}"/>
    <cellStyle name="Normal 65 29 7" xfId="42503" xr:uid="{00000000-0005-0000-0000-000007A60000}"/>
    <cellStyle name="Normal 65 29 8" xfId="42504" xr:uid="{00000000-0005-0000-0000-000008A60000}"/>
    <cellStyle name="Normal 65 29 9" xfId="42505" xr:uid="{00000000-0005-0000-0000-000009A60000}"/>
    <cellStyle name="Normal 65 29_Tabla M" xfId="42506" xr:uid="{00000000-0005-0000-0000-00000AA60000}"/>
    <cellStyle name="Normal 65 3" xfId="10731" xr:uid="{00000000-0005-0000-0000-0000EB290000}"/>
    <cellStyle name="Normal 65 3 10" xfId="42507" xr:uid="{00000000-0005-0000-0000-00000BA60000}"/>
    <cellStyle name="Normal 65 3 11" xfId="49730" xr:uid="{00000000-0005-0000-0000-000042C20000}"/>
    <cellStyle name="Normal 65 3 12" xfId="50114" xr:uid="{00000000-0005-0000-0000-0000C2C30000}"/>
    <cellStyle name="Normal 65 3 2" xfId="13318" xr:uid="{00000000-0005-0000-0000-000006340000}"/>
    <cellStyle name="Normal 65 3 2 2" xfId="13622" xr:uid="{00000000-0005-0000-0000-000036350000}"/>
    <cellStyle name="Normal 65 3 2 3" xfId="49824" xr:uid="{00000000-0005-0000-0000-0000A0C20000}"/>
    <cellStyle name="Normal 65 3 2 4" xfId="50208" xr:uid="{00000000-0005-0000-0000-000020C40000}"/>
    <cellStyle name="Normal 65 3 3" xfId="13414" xr:uid="{00000000-0005-0000-0000-000066340000}"/>
    <cellStyle name="Normal 65 3 3 2" xfId="13715" xr:uid="{00000000-0005-0000-0000-000093350000}"/>
    <cellStyle name="Normal 65 3 3 3" xfId="49917" xr:uid="{00000000-0005-0000-0000-0000FDC20000}"/>
    <cellStyle name="Normal 65 3 3 4" xfId="50301" xr:uid="{00000000-0005-0000-0000-00007DC40000}"/>
    <cellStyle name="Normal 65 3 4" xfId="13218" xr:uid="{00000000-0005-0000-0000-0000A2330000}"/>
    <cellStyle name="Normal 65 3 5" xfId="13529" xr:uid="{00000000-0005-0000-0000-0000D9340000}"/>
    <cellStyle name="Normal 65 3 6" xfId="42508" xr:uid="{00000000-0005-0000-0000-00000CA60000}"/>
    <cellStyle name="Normal 65 3 7" xfId="42509" xr:uid="{00000000-0005-0000-0000-00000DA60000}"/>
    <cellStyle name="Normal 65 3 8" xfId="42510" xr:uid="{00000000-0005-0000-0000-00000EA60000}"/>
    <cellStyle name="Normal 65 3 9" xfId="42511" xr:uid="{00000000-0005-0000-0000-00000FA60000}"/>
    <cellStyle name="Normal 65 3_Tabla M" xfId="42512" xr:uid="{00000000-0005-0000-0000-000010A60000}"/>
    <cellStyle name="Normal 65 30" xfId="42513" xr:uid="{00000000-0005-0000-0000-000011A60000}"/>
    <cellStyle name="Normal 65 30 10" xfId="42514" xr:uid="{00000000-0005-0000-0000-000012A60000}"/>
    <cellStyle name="Normal 65 30 2" xfId="42515" xr:uid="{00000000-0005-0000-0000-000013A60000}"/>
    <cellStyle name="Normal 65 30 3" xfId="42516" xr:uid="{00000000-0005-0000-0000-000014A60000}"/>
    <cellStyle name="Normal 65 30 4" xfId="42517" xr:uid="{00000000-0005-0000-0000-000015A60000}"/>
    <cellStyle name="Normal 65 30 5" xfId="42518" xr:uid="{00000000-0005-0000-0000-000016A60000}"/>
    <cellStyle name="Normal 65 30 6" xfId="42519" xr:uid="{00000000-0005-0000-0000-000017A60000}"/>
    <cellStyle name="Normal 65 30 7" xfId="42520" xr:uid="{00000000-0005-0000-0000-000018A60000}"/>
    <cellStyle name="Normal 65 30 8" xfId="42521" xr:uid="{00000000-0005-0000-0000-000019A60000}"/>
    <cellStyle name="Normal 65 30 9" xfId="42522" xr:uid="{00000000-0005-0000-0000-00001AA60000}"/>
    <cellStyle name="Normal 65 30_Tabla M" xfId="42523" xr:uid="{00000000-0005-0000-0000-00001BA60000}"/>
    <cellStyle name="Normal 65 31" xfId="42524" xr:uid="{00000000-0005-0000-0000-00001CA60000}"/>
    <cellStyle name="Normal 65 31 10" xfId="42525" xr:uid="{00000000-0005-0000-0000-00001DA60000}"/>
    <cellStyle name="Normal 65 31 2" xfId="42526" xr:uid="{00000000-0005-0000-0000-00001EA60000}"/>
    <cellStyle name="Normal 65 31 3" xfId="42527" xr:uid="{00000000-0005-0000-0000-00001FA60000}"/>
    <cellStyle name="Normal 65 31 4" xfId="42528" xr:uid="{00000000-0005-0000-0000-000020A60000}"/>
    <cellStyle name="Normal 65 31 5" xfId="42529" xr:uid="{00000000-0005-0000-0000-000021A60000}"/>
    <cellStyle name="Normal 65 31 6" xfId="42530" xr:uid="{00000000-0005-0000-0000-000022A60000}"/>
    <cellStyle name="Normal 65 31 7" xfId="42531" xr:uid="{00000000-0005-0000-0000-000023A60000}"/>
    <cellStyle name="Normal 65 31 8" xfId="42532" xr:uid="{00000000-0005-0000-0000-000024A60000}"/>
    <cellStyle name="Normal 65 31 9" xfId="42533" xr:uid="{00000000-0005-0000-0000-000025A60000}"/>
    <cellStyle name="Normal 65 31_Tabla M" xfId="42534" xr:uid="{00000000-0005-0000-0000-000026A60000}"/>
    <cellStyle name="Normal 65 32" xfId="42535" xr:uid="{00000000-0005-0000-0000-000027A60000}"/>
    <cellStyle name="Normal 65 32 10" xfId="42536" xr:uid="{00000000-0005-0000-0000-000028A60000}"/>
    <cellStyle name="Normal 65 32 2" xfId="42537" xr:uid="{00000000-0005-0000-0000-000029A60000}"/>
    <cellStyle name="Normal 65 32 3" xfId="42538" xr:uid="{00000000-0005-0000-0000-00002AA60000}"/>
    <cellStyle name="Normal 65 32 4" xfId="42539" xr:uid="{00000000-0005-0000-0000-00002BA60000}"/>
    <cellStyle name="Normal 65 32 5" xfId="42540" xr:uid="{00000000-0005-0000-0000-00002CA60000}"/>
    <cellStyle name="Normal 65 32 6" xfId="42541" xr:uid="{00000000-0005-0000-0000-00002DA60000}"/>
    <cellStyle name="Normal 65 32 7" xfId="42542" xr:uid="{00000000-0005-0000-0000-00002EA60000}"/>
    <cellStyle name="Normal 65 32 8" xfId="42543" xr:uid="{00000000-0005-0000-0000-00002FA60000}"/>
    <cellStyle name="Normal 65 32 9" xfId="42544" xr:uid="{00000000-0005-0000-0000-000030A60000}"/>
    <cellStyle name="Normal 65 32_Tabla M" xfId="42545" xr:uid="{00000000-0005-0000-0000-000031A60000}"/>
    <cellStyle name="Normal 65 33" xfId="42546" xr:uid="{00000000-0005-0000-0000-000032A60000}"/>
    <cellStyle name="Normal 65 33 10" xfId="42547" xr:uid="{00000000-0005-0000-0000-000033A60000}"/>
    <cellStyle name="Normal 65 33 2" xfId="42548" xr:uid="{00000000-0005-0000-0000-000034A60000}"/>
    <cellStyle name="Normal 65 33 3" xfId="42549" xr:uid="{00000000-0005-0000-0000-000035A60000}"/>
    <cellStyle name="Normal 65 33 4" xfId="42550" xr:uid="{00000000-0005-0000-0000-000036A60000}"/>
    <cellStyle name="Normal 65 33 5" xfId="42551" xr:uid="{00000000-0005-0000-0000-000037A60000}"/>
    <cellStyle name="Normal 65 33 6" xfId="42552" xr:uid="{00000000-0005-0000-0000-000038A60000}"/>
    <cellStyle name="Normal 65 33 7" xfId="42553" xr:uid="{00000000-0005-0000-0000-000039A60000}"/>
    <cellStyle name="Normal 65 33 8" xfId="42554" xr:uid="{00000000-0005-0000-0000-00003AA60000}"/>
    <cellStyle name="Normal 65 33 9" xfId="42555" xr:uid="{00000000-0005-0000-0000-00003BA60000}"/>
    <cellStyle name="Normal 65 33_Tabla M" xfId="42556" xr:uid="{00000000-0005-0000-0000-00003CA60000}"/>
    <cellStyle name="Normal 65 34" xfId="42557" xr:uid="{00000000-0005-0000-0000-00003DA60000}"/>
    <cellStyle name="Normal 65 34 10" xfId="42558" xr:uid="{00000000-0005-0000-0000-00003EA60000}"/>
    <cellStyle name="Normal 65 34 2" xfId="42559" xr:uid="{00000000-0005-0000-0000-00003FA60000}"/>
    <cellStyle name="Normal 65 34 3" xfId="42560" xr:uid="{00000000-0005-0000-0000-000040A60000}"/>
    <cellStyle name="Normal 65 34 4" xfId="42561" xr:uid="{00000000-0005-0000-0000-000041A60000}"/>
    <cellStyle name="Normal 65 34 5" xfId="42562" xr:uid="{00000000-0005-0000-0000-000042A60000}"/>
    <cellStyle name="Normal 65 34 6" xfId="42563" xr:uid="{00000000-0005-0000-0000-000043A60000}"/>
    <cellStyle name="Normal 65 34 7" xfId="42564" xr:uid="{00000000-0005-0000-0000-000044A60000}"/>
    <cellStyle name="Normal 65 34 8" xfId="42565" xr:uid="{00000000-0005-0000-0000-000045A60000}"/>
    <cellStyle name="Normal 65 34 9" xfId="42566" xr:uid="{00000000-0005-0000-0000-000046A60000}"/>
    <cellStyle name="Normal 65 34_Tabla M" xfId="42567" xr:uid="{00000000-0005-0000-0000-000047A60000}"/>
    <cellStyle name="Normal 65 35" xfId="42568" xr:uid="{00000000-0005-0000-0000-000048A60000}"/>
    <cellStyle name="Normal 65 35 10" xfId="42569" xr:uid="{00000000-0005-0000-0000-000049A60000}"/>
    <cellStyle name="Normal 65 35 2" xfId="42570" xr:uid="{00000000-0005-0000-0000-00004AA60000}"/>
    <cellStyle name="Normal 65 35 3" xfId="42571" xr:uid="{00000000-0005-0000-0000-00004BA60000}"/>
    <cellStyle name="Normal 65 35 4" xfId="42572" xr:uid="{00000000-0005-0000-0000-00004CA60000}"/>
    <cellStyle name="Normal 65 35 5" xfId="42573" xr:uid="{00000000-0005-0000-0000-00004DA60000}"/>
    <cellStyle name="Normal 65 35 6" xfId="42574" xr:uid="{00000000-0005-0000-0000-00004EA60000}"/>
    <cellStyle name="Normal 65 35 7" xfId="42575" xr:uid="{00000000-0005-0000-0000-00004FA60000}"/>
    <cellStyle name="Normal 65 35 8" xfId="42576" xr:uid="{00000000-0005-0000-0000-000050A60000}"/>
    <cellStyle name="Normal 65 35 9" xfId="42577" xr:uid="{00000000-0005-0000-0000-000051A60000}"/>
    <cellStyle name="Normal 65 35_Tabla M" xfId="42578" xr:uid="{00000000-0005-0000-0000-000052A60000}"/>
    <cellStyle name="Normal 65 36" xfId="49664" xr:uid="{00000000-0005-0000-0000-000000C20000}"/>
    <cellStyle name="Normal 65 37" xfId="50032" xr:uid="{00000000-0005-0000-0000-000070C30000}"/>
    <cellStyle name="Normal 65 38" xfId="49948" xr:uid="{00000000-0005-0000-0000-00001CC30000}"/>
    <cellStyle name="Normal 65 39" xfId="50010" xr:uid="{00000000-0005-0000-0000-00005AC30000}"/>
    <cellStyle name="Normal 65 4" xfId="13256" xr:uid="{00000000-0005-0000-0000-0000C8330000}"/>
    <cellStyle name="Normal 65 4 10" xfId="42579" xr:uid="{00000000-0005-0000-0000-000053A60000}"/>
    <cellStyle name="Normal 65 4 11" xfId="49762" xr:uid="{00000000-0005-0000-0000-000062C20000}"/>
    <cellStyle name="Normal 65 4 12" xfId="50146" xr:uid="{00000000-0005-0000-0000-0000E2C30000}"/>
    <cellStyle name="Normal 65 4 2" xfId="13560" xr:uid="{00000000-0005-0000-0000-0000F8340000}"/>
    <cellStyle name="Normal 65 4 3" xfId="42580" xr:uid="{00000000-0005-0000-0000-000054A60000}"/>
    <cellStyle name="Normal 65 4 4" xfId="42581" xr:uid="{00000000-0005-0000-0000-000055A60000}"/>
    <cellStyle name="Normal 65 4 5" xfId="42582" xr:uid="{00000000-0005-0000-0000-000056A60000}"/>
    <cellStyle name="Normal 65 4 6" xfId="42583" xr:uid="{00000000-0005-0000-0000-000057A60000}"/>
    <cellStyle name="Normal 65 4 7" xfId="42584" xr:uid="{00000000-0005-0000-0000-000058A60000}"/>
    <cellStyle name="Normal 65 4 8" xfId="42585" xr:uid="{00000000-0005-0000-0000-000059A60000}"/>
    <cellStyle name="Normal 65 4 9" xfId="42586" xr:uid="{00000000-0005-0000-0000-00005AA60000}"/>
    <cellStyle name="Normal 65 4_Tabla M" xfId="42587" xr:uid="{00000000-0005-0000-0000-00005BA60000}"/>
    <cellStyle name="Normal 65 40" xfId="50329" xr:uid="{00000000-0005-0000-0000-000099C40000}"/>
    <cellStyle name="Normal 65 41" xfId="50044" xr:uid="{00000000-0005-0000-0000-00007CC30000}"/>
    <cellStyle name="Normal 65 42" xfId="10729" xr:uid="{00000000-0005-0000-0000-0000E9290000}"/>
    <cellStyle name="Normal 65 5" xfId="13352" xr:uid="{00000000-0005-0000-0000-000028340000}"/>
    <cellStyle name="Normal 65 5 10" xfId="42588" xr:uid="{00000000-0005-0000-0000-00005CA60000}"/>
    <cellStyle name="Normal 65 5 11" xfId="49855" xr:uid="{00000000-0005-0000-0000-0000BFC20000}"/>
    <cellStyle name="Normal 65 5 12" xfId="50239" xr:uid="{00000000-0005-0000-0000-00003FC40000}"/>
    <cellStyle name="Normal 65 5 2" xfId="13653" xr:uid="{00000000-0005-0000-0000-000055350000}"/>
    <cellStyle name="Normal 65 5 3" xfId="42589" xr:uid="{00000000-0005-0000-0000-00005DA60000}"/>
    <cellStyle name="Normal 65 5 4" xfId="42590" xr:uid="{00000000-0005-0000-0000-00005EA60000}"/>
    <cellStyle name="Normal 65 5 5" xfId="42591" xr:uid="{00000000-0005-0000-0000-00005FA60000}"/>
    <cellStyle name="Normal 65 5 6" xfId="42592" xr:uid="{00000000-0005-0000-0000-000060A60000}"/>
    <cellStyle name="Normal 65 5 7" xfId="42593" xr:uid="{00000000-0005-0000-0000-000061A60000}"/>
    <cellStyle name="Normal 65 5 8" xfId="42594" xr:uid="{00000000-0005-0000-0000-000062A60000}"/>
    <cellStyle name="Normal 65 5 9" xfId="42595" xr:uid="{00000000-0005-0000-0000-000063A60000}"/>
    <cellStyle name="Normal 65 5_Tabla M" xfId="42596" xr:uid="{00000000-0005-0000-0000-000064A60000}"/>
    <cellStyle name="Normal 65 6" xfId="12727" xr:uid="{00000000-0005-0000-0000-0000B7310000}"/>
    <cellStyle name="Normal 65 6 10" xfId="42597" xr:uid="{00000000-0005-0000-0000-000065A60000}"/>
    <cellStyle name="Normal 65 6 2" xfId="42598" xr:uid="{00000000-0005-0000-0000-000066A60000}"/>
    <cellStyle name="Normal 65 6 3" xfId="42599" xr:uid="{00000000-0005-0000-0000-000067A60000}"/>
    <cellStyle name="Normal 65 6 4" xfId="42600" xr:uid="{00000000-0005-0000-0000-000068A60000}"/>
    <cellStyle name="Normal 65 6 5" xfId="42601" xr:uid="{00000000-0005-0000-0000-000069A60000}"/>
    <cellStyle name="Normal 65 6 6" xfId="42602" xr:uid="{00000000-0005-0000-0000-00006AA60000}"/>
    <cellStyle name="Normal 65 6 7" xfId="42603" xr:uid="{00000000-0005-0000-0000-00006BA60000}"/>
    <cellStyle name="Normal 65 6 8" xfId="42604" xr:uid="{00000000-0005-0000-0000-00006CA60000}"/>
    <cellStyle name="Normal 65 6 9" xfId="42605" xr:uid="{00000000-0005-0000-0000-00006DA60000}"/>
    <cellStyle name="Normal 65 6_Tabla M" xfId="42606" xr:uid="{00000000-0005-0000-0000-00006EA60000}"/>
    <cellStyle name="Normal 65 7" xfId="13467" xr:uid="{00000000-0005-0000-0000-00009B340000}"/>
    <cellStyle name="Normal 65 7 10" xfId="42607" xr:uid="{00000000-0005-0000-0000-00006FA60000}"/>
    <cellStyle name="Normal 65 7 2" xfId="42608" xr:uid="{00000000-0005-0000-0000-000070A60000}"/>
    <cellStyle name="Normal 65 7 3" xfId="42609" xr:uid="{00000000-0005-0000-0000-000071A60000}"/>
    <cellStyle name="Normal 65 7 4" xfId="42610" xr:uid="{00000000-0005-0000-0000-000072A60000}"/>
    <cellStyle name="Normal 65 7 5" xfId="42611" xr:uid="{00000000-0005-0000-0000-000073A60000}"/>
    <cellStyle name="Normal 65 7 6" xfId="42612" xr:uid="{00000000-0005-0000-0000-000074A60000}"/>
    <cellStyle name="Normal 65 7 7" xfId="42613" xr:uid="{00000000-0005-0000-0000-000075A60000}"/>
    <cellStyle name="Normal 65 7 8" xfId="42614" xr:uid="{00000000-0005-0000-0000-000076A60000}"/>
    <cellStyle name="Normal 65 7 9" xfId="42615" xr:uid="{00000000-0005-0000-0000-000077A60000}"/>
    <cellStyle name="Normal 65 7_Tabla M" xfId="42616" xr:uid="{00000000-0005-0000-0000-000078A60000}"/>
    <cellStyle name="Normal 65 8" xfId="42617" xr:uid="{00000000-0005-0000-0000-000079A60000}"/>
    <cellStyle name="Normal 65 8 10" xfId="42618" xr:uid="{00000000-0005-0000-0000-00007AA60000}"/>
    <cellStyle name="Normal 65 8 2" xfId="42619" xr:uid="{00000000-0005-0000-0000-00007BA60000}"/>
    <cellStyle name="Normal 65 8 3" xfId="42620" xr:uid="{00000000-0005-0000-0000-00007CA60000}"/>
    <cellStyle name="Normal 65 8 4" xfId="42621" xr:uid="{00000000-0005-0000-0000-00007DA60000}"/>
    <cellStyle name="Normal 65 8 5" xfId="42622" xr:uid="{00000000-0005-0000-0000-00007EA60000}"/>
    <cellStyle name="Normal 65 8 6" xfId="42623" xr:uid="{00000000-0005-0000-0000-00007FA60000}"/>
    <cellStyle name="Normal 65 8 7" xfId="42624" xr:uid="{00000000-0005-0000-0000-000080A60000}"/>
    <cellStyle name="Normal 65 8 8" xfId="42625" xr:uid="{00000000-0005-0000-0000-000081A60000}"/>
    <cellStyle name="Normal 65 8 9" xfId="42626" xr:uid="{00000000-0005-0000-0000-000082A60000}"/>
    <cellStyle name="Normal 65 8_Tabla M" xfId="42627" xr:uid="{00000000-0005-0000-0000-000083A60000}"/>
    <cellStyle name="Normal 65 9" xfId="42628" xr:uid="{00000000-0005-0000-0000-000084A60000}"/>
    <cellStyle name="Normal 65 9 10" xfId="42629" xr:uid="{00000000-0005-0000-0000-000085A60000}"/>
    <cellStyle name="Normal 65 9 2" xfId="42630" xr:uid="{00000000-0005-0000-0000-000086A60000}"/>
    <cellStyle name="Normal 65 9 3" xfId="42631" xr:uid="{00000000-0005-0000-0000-000087A60000}"/>
    <cellStyle name="Normal 65 9 4" xfId="42632" xr:uid="{00000000-0005-0000-0000-000088A60000}"/>
    <cellStyle name="Normal 65 9 5" xfId="42633" xr:uid="{00000000-0005-0000-0000-000089A60000}"/>
    <cellStyle name="Normal 65 9 6" xfId="42634" xr:uid="{00000000-0005-0000-0000-00008AA60000}"/>
    <cellStyle name="Normal 65 9 7" xfId="42635" xr:uid="{00000000-0005-0000-0000-00008BA60000}"/>
    <cellStyle name="Normal 65 9 8" xfId="42636" xr:uid="{00000000-0005-0000-0000-00008CA60000}"/>
    <cellStyle name="Normal 65 9 9" xfId="42637" xr:uid="{00000000-0005-0000-0000-00008DA60000}"/>
    <cellStyle name="Normal 65 9_Tabla M" xfId="42638" xr:uid="{00000000-0005-0000-0000-00008EA60000}"/>
    <cellStyle name="Normal 66" xfId="8349" xr:uid="{00000000-0005-0000-0000-00009D200000}"/>
    <cellStyle name="Normal 66 10" xfId="42639" xr:uid="{00000000-0005-0000-0000-00008FA60000}"/>
    <cellStyle name="Normal 66 10 10" xfId="42640" xr:uid="{00000000-0005-0000-0000-000090A60000}"/>
    <cellStyle name="Normal 66 10 2" xfId="42641" xr:uid="{00000000-0005-0000-0000-000091A60000}"/>
    <cellStyle name="Normal 66 10 3" xfId="42642" xr:uid="{00000000-0005-0000-0000-000092A60000}"/>
    <cellStyle name="Normal 66 10 4" xfId="42643" xr:uid="{00000000-0005-0000-0000-000093A60000}"/>
    <cellStyle name="Normal 66 10 5" xfId="42644" xr:uid="{00000000-0005-0000-0000-000094A60000}"/>
    <cellStyle name="Normal 66 10 6" xfId="42645" xr:uid="{00000000-0005-0000-0000-000095A60000}"/>
    <cellStyle name="Normal 66 10 7" xfId="42646" xr:uid="{00000000-0005-0000-0000-000096A60000}"/>
    <cellStyle name="Normal 66 10 8" xfId="42647" xr:uid="{00000000-0005-0000-0000-000097A60000}"/>
    <cellStyle name="Normal 66 10 9" xfId="42648" xr:uid="{00000000-0005-0000-0000-000098A60000}"/>
    <cellStyle name="Normal 66 10_Tabla M" xfId="42649" xr:uid="{00000000-0005-0000-0000-000099A60000}"/>
    <cellStyle name="Normal 66 11" xfId="42650" xr:uid="{00000000-0005-0000-0000-00009AA60000}"/>
    <cellStyle name="Normal 66 11 10" xfId="42651" xr:uid="{00000000-0005-0000-0000-00009BA60000}"/>
    <cellStyle name="Normal 66 11 2" xfId="42652" xr:uid="{00000000-0005-0000-0000-00009CA60000}"/>
    <cellStyle name="Normal 66 11 3" xfId="42653" xr:uid="{00000000-0005-0000-0000-00009DA60000}"/>
    <cellStyle name="Normal 66 11 4" xfId="42654" xr:uid="{00000000-0005-0000-0000-00009EA60000}"/>
    <cellStyle name="Normal 66 11 5" xfId="42655" xr:uid="{00000000-0005-0000-0000-00009FA60000}"/>
    <cellStyle name="Normal 66 11 6" xfId="42656" xr:uid="{00000000-0005-0000-0000-0000A0A60000}"/>
    <cellStyle name="Normal 66 11 7" xfId="42657" xr:uid="{00000000-0005-0000-0000-0000A1A60000}"/>
    <cellStyle name="Normal 66 11 8" xfId="42658" xr:uid="{00000000-0005-0000-0000-0000A2A60000}"/>
    <cellStyle name="Normal 66 11 9" xfId="42659" xr:uid="{00000000-0005-0000-0000-0000A3A60000}"/>
    <cellStyle name="Normal 66 11_Tabla M" xfId="42660" xr:uid="{00000000-0005-0000-0000-0000A4A60000}"/>
    <cellStyle name="Normal 66 12" xfId="42661" xr:uid="{00000000-0005-0000-0000-0000A5A60000}"/>
    <cellStyle name="Normal 66 12 10" xfId="42662" xr:uid="{00000000-0005-0000-0000-0000A6A60000}"/>
    <cellStyle name="Normal 66 12 2" xfId="42663" xr:uid="{00000000-0005-0000-0000-0000A7A60000}"/>
    <cellStyle name="Normal 66 12 3" xfId="42664" xr:uid="{00000000-0005-0000-0000-0000A8A60000}"/>
    <cellStyle name="Normal 66 12 4" xfId="42665" xr:uid="{00000000-0005-0000-0000-0000A9A60000}"/>
    <cellStyle name="Normal 66 12 5" xfId="42666" xr:uid="{00000000-0005-0000-0000-0000AAA60000}"/>
    <cellStyle name="Normal 66 12 6" xfId="42667" xr:uid="{00000000-0005-0000-0000-0000ABA60000}"/>
    <cellStyle name="Normal 66 12 7" xfId="42668" xr:uid="{00000000-0005-0000-0000-0000ACA60000}"/>
    <cellStyle name="Normal 66 12 8" xfId="42669" xr:uid="{00000000-0005-0000-0000-0000ADA60000}"/>
    <cellStyle name="Normal 66 12 9" xfId="42670" xr:uid="{00000000-0005-0000-0000-0000AEA60000}"/>
    <cellStyle name="Normal 66 12_Tabla M" xfId="42671" xr:uid="{00000000-0005-0000-0000-0000AFA60000}"/>
    <cellStyle name="Normal 66 13" xfId="42672" xr:uid="{00000000-0005-0000-0000-0000B0A60000}"/>
    <cellStyle name="Normal 66 13 10" xfId="42673" xr:uid="{00000000-0005-0000-0000-0000B1A60000}"/>
    <cellStyle name="Normal 66 13 2" xfId="42674" xr:uid="{00000000-0005-0000-0000-0000B2A60000}"/>
    <cellStyle name="Normal 66 13 3" xfId="42675" xr:uid="{00000000-0005-0000-0000-0000B3A60000}"/>
    <cellStyle name="Normal 66 13 4" xfId="42676" xr:uid="{00000000-0005-0000-0000-0000B4A60000}"/>
    <cellStyle name="Normal 66 13 5" xfId="42677" xr:uid="{00000000-0005-0000-0000-0000B5A60000}"/>
    <cellStyle name="Normal 66 13 6" xfId="42678" xr:uid="{00000000-0005-0000-0000-0000B6A60000}"/>
    <cellStyle name="Normal 66 13 7" xfId="42679" xr:uid="{00000000-0005-0000-0000-0000B7A60000}"/>
    <cellStyle name="Normal 66 13 8" xfId="42680" xr:uid="{00000000-0005-0000-0000-0000B8A60000}"/>
    <cellStyle name="Normal 66 13 9" xfId="42681" xr:uid="{00000000-0005-0000-0000-0000B9A60000}"/>
    <cellStyle name="Normal 66 13_Tabla M" xfId="42682" xr:uid="{00000000-0005-0000-0000-0000BAA60000}"/>
    <cellStyle name="Normal 66 14" xfId="42683" xr:uid="{00000000-0005-0000-0000-0000BBA60000}"/>
    <cellStyle name="Normal 66 14 10" xfId="42684" xr:uid="{00000000-0005-0000-0000-0000BCA60000}"/>
    <cellStyle name="Normal 66 14 2" xfId="42685" xr:uid="{00000000-0005-0000-0000-0000BDA60000}"/>
    <cellStyle name="Normal 66 14 3" xfId="42686" xr:uid="{00000000-0005-0000-0000-0000BEA60000}"/>
    <cellStyle name="Normal 66 14 4" xfId="42687" xr:uid="{00000000-0005-0000-0000-0000BFA60000}"/>
    <cellStyle name="Normal 66 14 5" xfId="42688" xr:uid="{00000000-0005-0000-0000-0000C0A60000}"/>
    <cellStyle name="Normal 66 14 6" xfId="42689" xr:uid="{00000000-0005-0000-0000-0000C1A60000}"/>
    <cellStyle name="Normal 66 14 7" xfId="42690" xr:uid="{00000000-0005-0000-0000-0000C2A60000}"/>
    <cellStyle name="Normal 66 14 8" xfId="42691" xr:uid="{00000000-0005-0000-0000-0000C3A60000}"/>
    <cellStyle name="Normal 66 14 9" xfId="42692" xr:uid="{00000000-0005-0000-0000-0000C4A60000}"/>
    <cellStyle name="Normal 66 14_Tabla M" xfId="42693" xr:uid="{00000000-0005-0000-0000-0000C5A60000}"/>
    <cellStyle name="Normal 66 15" xfId="42694" xr:uid="{00000000-0005-0000-0000-0000C6A60000}"/>
    <cellStyle name="Normal 66 15 10" xfId="42695" xr:uid="{00000000-0005-0000-0000-0000C7A60000}"/>
    <cellStyle name="Normal 66 15 2" xfId="42696" xr:uid="{00000000-0005-0000-0000-0000C8A60000}"/>
    <cellStyle name="Normal 66 15 3" xfId="42697" xr:uid="{00000000-0005-0000-0000-0000C9A60000}"/>
    <cellStyle name="Normal 66 15 4" xfId="42698" xr:uid="{00000000-0005-0000-0000-0000CAA60000}"/>
    <cellStyle name="Normal 66 15 5" xfId="42699" xr:uid="{00000000-0005-0000-0000-0000CBA60000}"/>
    <cellStyle name="Normal 66 15 6" xfId="42700" xr:uid="{00000000-0005-0000-0000-0000CCA60000}"/>
    <cellStyle name="Normal 66 15 7" xfId="42701" xr:uid="{00000000-0005-0000-0000-0000CDA60000}"/>
    <cellStyle name="Normal 66 15 8" xfId="42702" xr:uid="{00000000-0005-0000-0000-0000CEA60000}"/>
    <cellStyle name="Normal 66 15 9" xfId="42703" xr:uid="{00000000-0005-0000-0000-0000CFA60000}"/>
    <cellStyle name="Normal 66 15_Tabla M" xfId="42704" xr:uid="{00000000-0005-0000-0000-0000D0A60000}"/>
    <cellStyle name="Normal 66 16" xfId="42705" xr:uid="{00000000-0005-0000-0000-0000D1A60000}"/>
    <cellStyle name="Normal 66 16 10" xfId="42706" xr:uid="{00000000-0005-0000-0000-0000D2A60000}"/>
    <cellStyle name="Normal 66 16 2" xfId="42707" xr:uid="{00000000-0005-0000-0000-0000D3A60000}"/>
    <cellStyle name="Normal 66 16 3" xfId="42708" xr:uid="{00000000-0005-0000-0000-0000D4A60000}"/>
    <cellStyle name="Normal 66 16 4" xfId="42709" xr:uid="{00000000-0005-0000-0000-0000D5A60000}"/>
    <cellStyle name="Normal 66 16 5" xfId="42710" xr:uid="{00000000-0005-0000-0000-0000D6A60000}"/>
    <cellStyle name="Normal 66 16 6" xfId="42711" xr:uid="{00000000-0005-0000-0000-0000D7A60000}"/>
    <cellStyle name="Normal 66 16 7" xfId="42712" xr:uid="{00000000-0005-0000-0000-0000D8A60000}"/>
    <cellStyle name="Normal 66 16 8" xfId="42713" xr:uid="{00000000-0005-0000-0000-0000D9A60000}"/>
    <cellStyle name="Normal 66 16 9" xfId="42714" xr:uid="{00000000-0005-0000-0000-0000DAA60000}"/>
    <cellStyle name="Normal 66 16_Tabla M" xfId="42715" xr:uid="{00000000-0005-0000-0000-0000DBA60000}"/>
    <cellStyle name="Normal 66 17" xfId="42716" xr:uid="{00000000-0005-0000-0000-0000DCA60000}"/>
    <cellStyle name="Normal 66 17 10" xfId="42717" xr:uid="{00000000-0005-0000-0000-0000DDA60000}"/>
    <cellStyle name="Normal 66 17 2" xfId="42718" xr:uid="{00000000-0005-0000-0000-0000DEA60000}"/>
    <cellStyle name="Normal 66 17 3" xfId="42719" xr:uid="{00000000-0005-0000-0000-0000DFA60000}"/>
    <cellStyle name="Normal 66 17 4" xfId="42720" xr:uid="{00000000-0005-0000-0000-0000E0A60000}"/>
    <cellStyle name="Normal 66 17 5" xfId="42721" xr:uid="{00000000-0005-0000-0000-0000E1A60000}"/>
    <cellStyle name="Normal 66 17 6" xfId="42722" xr:uid="{00000000-0005-0000-0000-0000E2A60000}"/>
    <cellStyle name="Normal 66 17 7" xfId="42723" xr:uid="{00000000-0005-0000-0000-0000E3A60000}"/>
    <cellStyle name="Normal 66 17 8" xfId="42724" xr:uid="{00000000-0005-0000-0000-0000E4A60000}"/>
    <cellStyle name="Normal 66 17 9" xfId="42725" xr:uid="{00000000-0005-0000-0000-0000E5A60000}"/>
    <cellStyle name="Normal 66 17_Tabla M" xfId="42726" xr:uid="{00000000-0005-0000-0000-0000E6A60000}"/>
    <cellStyle name="Normal 66 18" xfId="42727" xr:uid="{00000000-0005-0000-0000-0000E7A60000}"/>
    <cellStyle name="Normal 66 18 10" xfId="42728" xr:uid="{00000000-0005-0000-0000-0000E8A60000}"/>
    <cellStyle name="Normal 66 18 2" xfId="42729" xr:uid="{00000000-0005-0000-0000-0000E9A60000}"/>
    <cellStyle name="Normal 66 18 3" xfId="42730" xr:uid="{00000000-0005-0000-0000-0000EAA60000}"/>
    <cellStyle name="Normal 66 18 4" xfId="42731" xr:uid="{00000000-0005-0000-0000-0000EBA60000}"/>
    <cellStyle name="Normal 66 18 5" xfId="42732" xr:uid="{00000000-0005-0000-0000-0000ECA60000}"/>
    <cellStyle name="Normal 66 18 6" xfId="42733" xr:uid="{00000000-0005-0000-0000-0000EDA60000}"/>
    <cellStyle name="Normal 66 18 7" xfId="42734" xr:uid="{00000000-0005-0000-0000-0000EEA60000}"/>
    <cellStyle name="Normal 66 18 8" xfId="42735" xr:uid="{00000000-0005-0000-0000-0000EFA60000}"/>
    <cellStyle name="Normal 66 18 9" xfId="42736" xr:uid="{00000000-0005-0000-0000-0000F0A60000}"/>
    <cellStyle name="Normal 66 18_Tabla M" xfId="42737" xr:uid="{00000000-0005-0000-0000-0000F1A60000}"/>
    <cellStyle name="Normal 66 19" xfId="49698" xr:uid="{00000000-0005-0000-0000-000022C20000}"/>
    <cellStyle name="Normal 66 2" xfId="13184" xr:uid="{00000000-0005-0000-0000-000080330000}"/>
    <cellStyle name="Normal 66 2 10" xfId="42738" xr:uid="{00000000-0005-0000-0000-0000F2A60000}"/>
    <cellStyle name="Normal 66 2 2" xfId="42739" xr:uid="{00000000-0005-0000-0000-0000F3A60000}"/>
    <cellStyle name="Normal 66 2 3" xfId="42740" xr:uid="{00000000-0005-0000-0000-0000F4A60000}"/>
    <cellStyle name="Normal 66 2 4" xfId="42741" xr:uid="{00000000-0005-0000-0000-0000F5A60000}"/>
    <cellStyle name="Normal 66 2 5" xfId="42742" xr:uid="{00000000-0005-0000-0000-0000F6A60000}"/>
    <cellStyle name="Normal 66 2 6" xfId="42743" xr:uid="{00000000-0005-0000-0000-0000F7A60000}"/>
    <cellStyle name="Normal 66 2 7" xfId="42744" xr:uid="{00000000-0005-0000-0000-0000F8A60000}"/>
    <cellStyle name="Normal 66 2 8" xfId="42745" xr:uid="{00000000-0005-0000-0000-0000F9A60000}"/>
    <cellStyle name="Normal 66 2 9" xfId="42746" xr:uid="{00000000-0005-0000-0000-0000FAA60000}"/>
    <cellStyle name="Normal 66 2_Tabla M" xfId="42747" xr:uid="{00000000-0005-0000-0000-0000FBA60000}"/>
    <cellStyle name="Normal 66 20" xfId="50082" xr:uid="{00000000-0005-0000-0000-0000A2C30000}"/>
    <cellStyle name="Normal 66 21" xfId="50321" xr:uid="{00000000-0005-0000-0000-000091C40000}"/>
    <cellStyle name="Normal 66 22" xfId="50040" xr:uid="{00000000-0005-0000-0000-000078C30000}"/>
    <cellStyle name="Normal 66 23" xfId="49938" xr:uid="{00000000-0005-0000-0000-000012C30000}"/>
    <cellStyle name="Normal 66 24" xfId="50034" xr:uid="{00000000-0005-0000-0000-000072C30000}"/>
    <cellStyle name="Normal 66 25" xfId="10732" xr:uid="{00000000-0005-0000-0000-0000EC290000}"/>
    <cellStyle name="Normal 66 3" xfId="42748" xr:uid="{00000000-0005-0000-0000-0000FCA60000}"/>
    <cellStyle name="Normal 66 3 10" xfId="42749" xr:uid="{00000000-0005-0000-0000-0000FDA60000}"/>
    <cellStyle name="Normal 66 3 2" xfId="42750" xr:uid="{00000000-0005-0000-0000-0000FEA60000}"/>
    <cellStyle name="Normal 66 3 3" xfId="42751" xr:uid="{00000000-0005-0000-0000-0000FFA60000}"/>
    <cellStyle name="Normal 66 3 4" xfId="42752" xr:uid="{00000000-0005-0000-0000-000000A70000}"/>
    <cellStyle name="Normal 66 3 5" xfId="42753" xr:uid="{00000000-0005-0000-0000-000001A70000}"/>
    <cellStyle name="Normal 66 3 6" xfId="42754" xr:uid="{00000000-0005-0000-0000-000002A70000}"/>
    <cellStyle name="Normal 66 3 7" xfId="42755" xr:uid="{00000000-0005-0000-0000-000003A70000}"/>
    <cellStyle name="Normal 66 3 8" xfId="42756" xr:uid="{00000000-0005-0000-0000-000004A70000}"/>
    <cellStyle name="Normal 66 3 9" xfId="42757" xr:uid="{00000000-0005-0000-0000-000005A70000}"/>
    <cellStyle name="Normal 66 3_Tabla M" xfId="42758" xr:uid="{00000000-0005-0000-0000-000006A70000}"/>
    <cellStyle name="Normal 66 4" xfId="42759" xr:uid="{00000000-0005-0000-0000-000007A70000}"/>
    <cellStyle name="Normal 66 4 10" xfId="42760" xr:uid="{00000000-0005-0000-0000-000008A70000}"/>
    <cellStyle name="Normal 66 4 2" xfId="42761" xr:uid="{00000000-0005-0000-0000-000009A70000}"/>
    <cellStyle name="Normal 66 4 3" xfId="42762" xr:uid="{00000000-0005-0000-0000-00000AA70000}"/>
    <cellStyle name="Normal 66 4 4" xfId="42763" xr:uid="{00000000-0005-0000-0000-00000BA70000}"/>
    <cellStyle name="Normal 66 4 5" xfId="42764" xr:uid="{00000000-0005-0000-0000-00000CA70000}"/>
    <cellStyle name="Normal 66 4 6" xfId="42765" xr:uid="{00000000-0005-0000-0000-00000DA70000}"/>
    <cellStyle name="Normal 66 4 7" xfId="42766" xr:uid="{00000000-0005-0000-0000-00000EA70000}"/>
    <cellStyle name="Normal 66 4 8" xfId="42767" xr:uid="{00000000-0005-0000-0000-00000FA70000}"/>
    <cellStyle name="Normal 66 4 9" xfId="42768" xr:uid="{00000000-0005-0000-0000-000010A70000}"/>
    <cellStyle name="Normal 66 4_Tabla M" xfId="42769" xr:uid="{00000000-0005-0000-0000-000011A70000}"/>
    <cellStyle name="Normal 66 5" xfId="42770" xr:uid="{00000000-0005-0000-0000-000012A70000}"/>
    <cellStyle name="Normal 66 5 10" xfId="42771" xr:uid="{00000000-0005-0000-0000-000013A70000}"/>
    <cellStyle name="Normal 66 5 2" xfId="42772" xr:uid="{00000000-0005-0000-0000-000014A70000}"/>
    <cellStyle name="Normal 66 5 3" xfId="42773" xr:uid="{00000000-0005-0000-0000-000015A70000}"/>
    <cellStyle name="Normal 66 5 4" xfId="42774" xr:uid="{00000000-0005-0000-0000-000016A70000}"/>
    <cellStyle name="Normal 66 5 5" xfId="42775" xr:uid="{00000000-0005-0000-0000-000017A70000}"/>
    <cellStyle name="Normal 66 5 6" xfId="42776" xr:uid="{00000000-0005-0000-0000-000018A70000}"/>
    <cellStyle name="Normal 66 5 7" xfId="42777" xr:uid="{00000000-0005-0000-0000-000019A70000}"/>
    <cellStyle name="Normal 66 5 8" xfId="42778" xr:uid="{00000000-0005-0000-0000-00001AA70000}"/>
    <cellStyle name="Normal 66 5 9" xfId="42779" xr:uid="{00000000-0005-0000-0000-00001BA70000}"/>
    <cellStyle name="Normal 66 5_Tabla M" xfId="42780" xr:uid="{00000000-0005-0000-0000-00001CA70000}"/>
    <cellStyle name="Normal 66 6" xfId="42781" xr:uid="{00000000-0005-0000-0000-00001DA70000}"/>
    <cellStyle name="Normal 66 6 10" xfId="42782" xr:uid="{00000000-0005-0000-0000-00001EA70000}"/>
    <cellStyle name="Normal 66 6 2" xfId="42783" xr:uid="{00000000-0005-0000-0000-00001FA70000}"/>
    <cellStyle name="Normal 66 6 3" xfId="42784" xr:uid="{00000000-0005-0000-0000-000020A70000}"/>
    <cellStyle name="Normal 66 6 4" xfId="42785" xr:uid="{00000000-0005-0000-0000-000021A70000}"/>
    <cellStyle name="Normal 66 6 5" xfId="42786" xr:uid="{00000000-0005-0000-0000-000022A70000}"/>
    <cellStyle name="Normal 66 6 6" xfId="42787" xr:uid="{00000000-0005-0000-0000-000023A70000}"/>
    <cellStyle name="Normal 66 6 7" xfId="42788" xr:uid="{00000000-0005-0000-0000-000024A70000}"/>
    <cellStyle name="Normal 66 6 8" xfId="42789" xr:uid="{00000000-0005-0000-0000-000025A70000}"/>
    <cellStyle name="Normal 66 6 9" xfId="42790" xr:uid="{00000000-0005-0000-0000-000026A70000}"/>
    <cellStyle name="Normal 66 6_Tabla M" xfId="42791" xr:uid="{00000000-0005-0000-0000-000027A70000}"/>
    <cellStyle name="Normal 66 7" xfId="42792" xr:uid="{00000000-0005-0000-0000-000028A70000}"/>
    <cellStyle name="Normal 66 7 10" xfId="42793" xr:uid="{00000000-0005-0000-0000-000029A70000}"/>
    <cellStyle name="Normal 66 7 2" xfId="42794" xr:uid="{00000000-0005-0000-0000-00002AA70000}"/>
    <cellStyle name="Normal 66 7 3" xfId="42795" xr:uid="{00000000-0005-0000-0000-00002BA70000}"/>
    <cellStyle name="Normal 66 7 4" xfId="42796" xr:uid="{00000000-0005-0000-0000-00002CA70000}"/>
    <cellStyle name="Normal 66 7 5" xfId="42797" xr:uid="{00000000-0005-0000-0000-00002DA70000}"/>
    <cellStyle name="Normal 66 7 6" xfId="42798" xr:uid="{00000000-0005-0000-0000-00002EA70000}"/>
    <cellStyle name="Normal 66 7 7" xfId="42799" xr:uid="{00000000-0005-0000-0000-00002FA70000}"/>
    <cellStyle name="Normal 66 7 8" xfId="42800" xr:uid="{00000000-0005-0000-0000-000030A70000}"/>
    <cellStyle name="Normal 66 7 9" xfId="42801" xr:uid="{00000000-0005-0000-0000-000031A70000}"/>
    <cellStyle name="Normal 66 7_Tabla M" xfId="42802" xr:uid="{00000000-0005-0000-0000-000032A70000}"/>
    <cellStyle name="Normal 66 8" xfId="42803" xr:uid="{00000000-0005-0000-0000-000033A70000}"/>
    <cellStyle name="Normal 66 8 10" xfId="42804" xr:uid="{00000000-0005-0000-0000-000034A70000}"/>
    <cellStyle name="Normal 66 8 2" xfId="42805" xr:uid="{00000000-0005-0000-0000-000035A70000}"/>
    <cellStyle name="Normal 66 8 3" xfId="42806" xr:uid="{00000000-0005-0000-0000-000036A70000}"/>
    <cellStyle name="Normal 66 8 4" xfId="42807" xr:uid="{00000000-0005-0000-0000-000037A70000}"/>
    <cellStyle name="Normal 66 8 5" xfId="42808" xr:uid="{00000000-0005-0000-0000-000038A70000}"/>
    <cellStyle name="Normal 66 8 6" xfId="42809" xr:uid="{00000000-0005-0000-0000-000039A70000}"/>
    <cellStyle name="Normal 66 8 7" xfId="42810" xr:uid="{00000000-0005-0000-0000-00003AA70000}"/>
    <cellStyle name="Normal 66 8 8" xfId="42811" xr:uid="{00000000-0005-0000-0000-00003BA70000}"/>
    <cellStyle name="Normal 66 8 9" xfId="42812" xr:uid="{00000000-0005-0000-0000-00003CA70000}"/>
    <cellStyle name="Normal 66 8_Tabla M" xfId="42813" xr:uid="{00000000-0005-0000-0000-00003DA70000}"/>
    <cellStyle name="Normal 66 9" xfId="42814" xr:uid="{00000000-0005-0000-0000-00003EA70000}"/>
    <cellStyle name="Normal 66 9 10" xfId="42815" xr:uid="{00000000-0005-0000-0000-00003FA70000}"/>
    <cellStyle name="Normal 66 9 2" xfId="42816" xr:uid="{00000000-0005-0000-0000-000040A70000}"/>
    <cellStyle name="Normal 66 9 3" xfId="42817" xr:uid="{00000000-0005-0000-0000-000041A70000}"/>
    <cellStyle name="Normal 66 9 4" xfId="42818" xr:uid="{00000000-0005-0000-0000-000042A70000}"/>
    <cellStyle name="Normal 66 9 5" xfId="42819" xr:uid="{00000000-0005-0000-0000-000043A70000}"/>
    <cellStyle name="Normal 66 9 6" xfId="42820" xr:uid="{00000000-0005-0000-0000-000044A70000}"/>
    <cellStyle name="Normal 66 9 7" xfId="42821" xr:uid="{00000000-0005-0000-0000-000045A70000}"/>
    <cellStyle name="Normal 66 9 8" xfId="42822" xr:uid="{00000000-0005-0000-0000-000046A70000}"/>
    <cellStyle name="Normal 66 9 9" xfId="42823" xr:uid="{00000000-0005-0000-0000-000047A70000}"/>
    <cellStyle name="Normal 66 9_Tabla M" xfId="42824" xr:uid="{00000000-0005-0000-0000-000048A70000}"/>
    <cellStyle name="Normal 67" xfId="10733" xr:uid="{00000000-0005-0000-0000-0000ED290000}"/>
    <cellStyle name="Normal 67 10" xfId="42825" xr:uid="{00000000-0005-0000-0000-000049A70000}"/>
    <cellStyle name="Normal 67 10 10" xfId="42826" xr:uid="{00000000-0005-0000-0000-00004AA70000}"/>
    <cellStyle name="Normal 67 10 2" xfId="42827" xr:uid="{00000000-0005-0000-0000-00004BA70000}"/>
    <cellStyle name="Normal 67 10 3" xfId="42828" xr:uid="{00000000-0005-0000-0000-00004CA70000}"/>
    <cellStyle name="Normal 67 10 4" xfId="42829" xr:uid="{00000000-0005-0000-0000-00004DA70000}"/>
    <cellStyle name="Normal 67 10 5" xfId="42830" xr:uid="{00000000-0005-0000-0000-00004EA70000}"/>
    <cellStyle name="Normal 67 10 6" xfId="42831" xr:uid="{00000000-0005-0000-0000-00004FA70000}"/>
    <cellStyle name="Normal 67 10 7" xfId="42832" xr:uid="{00000000-0005-0000-0000-000050A70000}"/>
    <cellStyle name="Normal 67 10 8" xfId="42833" xr:uid="{00000000-0005-0000-0000-000051A70000}"/>
    <cellStyle name="Normal 67 10 9" xfId="42834" xr:uid="{00000000-0005-0000-0000-000052A70000}"/>
    <cellStyle name="Normal 67 10_Tabla M" xfId="42835" xr:uid="{00000000-0005-0000-0000-000053A70000}"/>
    <cellStyle name="Normal 67 11" xfId="42836" xr:uid="{00000000-0005-0000-0000-000054A70000}"/>
    <cellStyle name="Normal 67 11 10" xfId="42837" xr:uid="{00000000-0005-0000-0000-000055A70000}"/>
    <cellStyle name="Normal 67 11 2" xfId="42838" xr:uid="{00000000-0005-0000-0000-000056A70000}"/>
    <cellStyle name="Normal 67 11 3" xfId="42839" xr:uid="{00000000-0005-0000-0000-000057A70000}"/>
    <cellStyle name="Normal 67 11 4" xfId="42840" xr:uid="{00000000-0005-0000-0000-000058A70000}"/>
    <cellStyle name="Normal 67 11 5" xfId="42841" xr:uid="{00000000-0005-0000-0000-000059A70000}"/>
    <cellStyle name="Normal 67 11 6" xfId="42842" xr:uid="{00000000-0005-0000-0000-00005AA70000}"/>
    <cellStyle name="Normal 67 11 7" xfId="42843" xr:uid="{00000000-0005-0000-0000-00005BA70000}"/>
    <cellStyle name="Normal 67 11 8" xfId="42844" xr:uid="{00000000-0005-0000-0000-00005CA70000}"/>
    <cellStyle name="Normal 67 11 9" xfId="42845" xr:uid="{00000000-0005-0000-0000-00005DA70000}"/>
    <cellStyle name="Normal 67 11_Tabla M" xfId="42846" xr:uid="{00000000-0005-0000-0000-00005EA70000}"/>
    <cellStyle name="Normal 67 12" xfId="42847" xr:uid="{00000000-0005-0000-0000-00005FA70000}"/>
    <cellStyle name="Normal 67 12 10" xfId="42848" xr:uid="{00000000-0005-0000-0000-000060A70000}"/>
    <cellStyle name="Normal 67 12 2" xfId="42849" xr:uid="{00000000-0005-0000-0000-000061A70000}"/>
    <cellStyle name="Normal 67 12 3" xfId="42850" xr:uid="{00000000-0005-0000-0000-000062A70000}"/>
    <cellStyle name="Normal 67 12 4" xfId="42851" xr:uid="{00000000-0005-0000-0000-000063A70000}"/>
    <cellStyle name="Normal 67 12 5" xfId="42852" xr:uid="{00000000-0005-0000-0000-000064A70000}"/>
    <cellStyle name="Normal 67 12 6" xfId="42853" xr:uid="{00000000-0005-0000-0000-000065A70000}"/>
    <cellStyle name="Normal 67 12 7" xfId="42854" xr:uid="{00000000-0005-0000-0000-000066A70000}"/>
    <cellStyle name="Normal 67 12 8" xfId="42855" xr:uid="{00000000-0005-0000-0000-000067A70000}"/>
    <cellStyle name="Normal 67 12 9" xfId="42856" xr:uid="{00000000-0005-0000-0000-000068A70000}"/>
    <cellStyle name="Normal 67 12_Tabla M" xfId="42857" xr:uid="{00000000-0005-0000-0000-000069A70000}"/>
    <cellStyle name="Normal 67 13" xfId="42858" xr:uid="{00000000-0005-0000-0000-00006AA70000}"/>
    <cellStyle name="Normal 67 13 10" xfId="42859" xr:uid="{00000000-0005-0000-0000-00006BA70000}"/>
    <cellStyle name="Normal 67 13 2" xfId="42860" xr:uid="{00000000-0005-0000-0000-00006CA70000}"/>
    <cellStyle name="Normal 67 13 3" xfId="42861" xr:uid="{00000000-0005-0000-0000-00006DA70000}"/>
    <cellStyle name="Normal 67 13 4" xfId="42862" xr:uid="{00000000-0005-0000-0000-00006EA70000}"/>
    <cellStyle name="Normal 67 13 5" xfId="42863" xr:uid="{00000000-0005-0000-0000-00006FA70000}"/>
    <cellStyle name="Normal 67 13 6" xfId="42864" xr:uid="{00000000-0005-0000-0000-000070A70000}"/>
    <cellStyle name="Normal 67 13 7" xfId="42865" xr:uid="{00000000-0005-0000-0000-000071A70000}"/>
    <cellStyle name="Normal 67 13 8" xfId="42866" xr:uid="{00000000-0005-0000-0000-000072A70000}"/>
    <cellStyle name="Normal 67 13 9" xfId="42867" xr:uid="{00000000-0005-0000-0000-000073A70000}"/>
    <cellStyle name="Normal 67 13_Tabla M" xfId="42868" xr:uid="{00000000-0005-0000-0000-000074A70000}"/>
    <cellStyle name="Normal 67 14" xfId="42869" xr:uid="{00000000-0005-0000-0000-000075A70000}"/>
    <cellStyle name="Normal 67 14 10" xfId="42870" xr:uid="{00000000-0005-0000-0000-000076A70000}"/>
    <cellStyle name="Normal 67 14 2" xfId="42871" xr:uid="{00000000-0005-0000-0000-000077A70000}"/>
    <cellStyle name="Normal 67 14 3" xfId="42872" xr:uid="{00000000-0005-0000-0000-000078A70000}"/>
    <cellStyle name="Normal 67 14 4" xfId="42873" xr:uid="{00000000-0005-0000-0000-000079A70000}"/>
    <cellStyle name="Normal 67 14 5" xfId="42874" xr:uid="{00000000-0005-0000-0000-00007AA70000}"/>
    <cellStyle name="Normal 67 14 6" xfId="42875" xr:uid="{00000000-0005-0000-0000-00007BA70000}"/>
    <cellStyle name="Normal 67 14 7" xfId="42876" xr:uid="{00000000-0005-0000-0000-00007CA70000}"/>
    <cellStyle name="Normal 67 14 8" xfId="42877" xr:uid="{00000000-0005-0000-0000-00007DA70000}"/>
    <cellStyle name="Normal 67 14 9" xfId="42878" xr:uid="{00000000-0005-0000-0000-00007EA70000}"/>
    <cellStyle name="Normal 67 14_Tabla M" xfId="42879" xr:uid="{00000000-0005-0000-0000-00007FA70000}"/>
    <cellStyle name="Normal 67 15" xfId="42880" xr:uid="{00000000-0005-0000-0000-000080A70000}"/>
    <cellStyle name="Normal 67 15 10" xfId="42881" xr:uid="{00000000-0005-0000-0000-000081A70000}"/>
    <cellStyle name="Normal 67 15 2" xfId="42882" xr:uid="{00000000-0005-0000-0000-000082A70000}"/>
    <cellStyle name="Normal 67 15 3" xfId="42883" xr:uid="{00000000-0005-0000-0000-000083A70000}"/>
    <cellStyle name="Normal 67 15 4" xfId="42884" xr:uid="{00000000-0005-0000-0000-000084A70000}"/>
    <cellStyle name="Normal 67 15 5" xfId="42885" xr:uid="{00000000-0005-0000-0000-000085A70000}"/>
    <cellStyle name="Normal 67 15 6" xfId="42886" xr:uid="{00000000-0005-0000-0000-000086A70000}"/>
    <cellStyle name="Normal 67 15 7" xfId="42887" xr:uid="{00000000-0005-0000-0000-000087A70000}"/>
    <cellStyle name="Normal 67 15 8" xfId="42888" xr:uid="{00000000-0005-0000-0000-000088A70000}"/>
    <cellStyle name="Normal 67 15 9" xfId="42889" xr:uid="{00000000-0005-0000-0000-000089A70000}"/>
    <cellStyle name="Normal 67 15_Tabla M" xfId="42890" xr:uid="{00000000-0005-0000-0000-00008AA70000}"/>
    <cellStyle name="Normal 67 16" xfId="42891" xr:uid="{00000000-0005-0000-0000-00008BA70000}"/>
    <cellStyle name="Normal 67 16 10" xfId="42892" xr:uid="{00000000-0005-0000-0000-00008CA70000}"/>
    <cellStyle name="Normal 67 16 2" xfId="42893" xr:uid="{00000000-0005-0000-0000-00008DA70000}"/>
    <cellStyle name="Normal 67 16 3" xfId="42894" xr:uid="{00000000-0005-0000-0000-00008EA70000}"/>
    <cellStyle name="Normal 67 16 4" xfId="42895" xr:uid="{00000000-0005-0000-0000-00008FA70000}"/>
    <cellStyle name="Normal 67 16 5" xfId="42896" xr:uid="{00000000-0005-0000-0000-000090A70000}"/>
    <cellStyle name="Normal 67 16 6" xfId="42897" xr:uid="{00000000-0005-0000-0000-000091A70000}"/>
    <cellStyle name="Normal 67 16 7" xfId="42898" xr:uid="{00000000-0005-0000-0000-000092A70000}"/>
    <cellStyle name="Normal 67 16 8" xfId="42899" xr:uid="{00000000-0005-0000-0000-000093A70000}"/>
    <cellStyle name="Normal 67 16 9" xfId="42900" xr:uid="{00000000-0005-0000-0000-000094A70000}"/>
    <cellStyle name="Normal 67 16_Tabla M" xfId="42901" xr:uid="{00000000-0005-0000-0000-000095A70000}"/>
    <cellStyle name="Normal 67 17" xfId="42902" xr:uid="{00000000-0005-0000-0000-000096A70000}"/>
    <cellStyle name="Normal 67 17 10" xfId="42903" xr:uid="{00000000-0005-0000-0000-000097A70000}"/>
    <cellStyle name="Normal 67 17 2" xfId="42904" xr:uid="{00000000-0005-0000-0000-000098A70000}"/>
    <cellStyle name="Normal 67 17 3" xfId="42905" xr:uid="{00000000-0005-0000-0000-000099A70000}"/>
    <cellStyle name="Normal 67 17 4" xfId="42906" xr:uid="{00000000-0005-0000-0000-00009AA70000}"/>
    <cellStyle name="Normal 67 17 5" xfId="42907" xr:uid="{00000000-0005-0000-0000-00009BA70000}"/>
    <cellStyle name="Normal 67 17 6" xfId="42908" xr:uid="{00000000-0005-0000-0000-00009CA70000}"/>
    <cellStyle name="Normal 67 17 7" xfId="42909" xr:uid="{00000000-0005-0000-0000-00009DA70000}"/>
    <cellStyle name="Normal 67 17 8" xfId="42910" xr:uid="{00000000-0005-0000-0000-00009EA70000}"/>
    <cellStyle name="Normal 67 17 9" xfId="42911" xr:uid="{00000000-0005-0000-0000-00009FA70000}"/>
    <cellStyle name="Normal 67 17_Tabla M" xfId="42912" xr:uid="{00000000-0005-0000-0000-0000A0A70000}"/>
    <cellStyle name="Normal 67 18" xfId="42913" xr:uid="{00000000-0005-0000-0000-0000A1A70000}"/>
    <cellStyle name="Normal 67 18 10" xfId="42914" xr:uid="{00000000-0005-0000-0000-0000A2A70000}"/>
    <cellStyle name="Normal 67 18 2" xfId="42915" xr:uid="{00000000-0005-0000-0000-0000A3A70000}"/>
    <cellStyle name="Normal 67 18 3" xfId="42916" xr:uid="{00000000-0005-0000-0000-0000A4A70000}"/>
    <cellStyle name="Normal 67 18 4" xfId="42917" xr:uid="{00000000-0005-0000-0000-0000A5A70000}"/>
    <cellStyle name="Normal 67 18 5" xfId="42918" xr:uid="{00000000-0005-0000-0000-0000A6A70000}"/>
    <cellStyle name="Normal 67 18 6" xfId="42919" xr:uid="{00000000-0005-0000-0000-0000A7A70000}"/>
    <cellStyle name="Normal 67 18 7" xfId="42920" xr:uid="{00000000-0005-0000-0000-0000A8A70000}"/>
    <cellStyle name="Normal 67 18 8" xfId="42921" xr:uid="{00000000-0005-0000-0000-0000A9A70000}"/>
    <cellStyle name="Normal 67 18 9" xfId="42922" xr:uid="{00000000-0005-0000-0000-0000AAA70000}"/>
    <cellStyle name="Normal 67 18_Tabla M" xfId="42923" xr:uid="{00000000-0005-0000-0000-0000ABA70000}"/>
    <cellStyle name="Normal 67 19" xfId="49699" xr:uid="{00000000-0005-0000-0000-000023C20000}"/>
    <cellStyle name="Normal 67 2" xfId="13185" xr:uid="{00000000-0005-0000-0000-000081330000}"/>
    <cellStyle name="Normal 67 2 10" xfId="42924" xr:uid="{00000000-0005-0000-0000-0000ACA70000}"/>
    <cellStyle name="Normal 67 2 2" xfId="42925" xr:uid="{00000000-0005-0000-0000-0000ADA70000}"/>
    <cellStyle name="Normal 67 2 3" xfId="42926" xr:uid="{00000000-0005-0000-0000-0000AEA70000}"/>
    <cellStyle name="Normal 67 2 4" xfId="42927" xr:uid="{00000000-0005-0000-0000-0000AFA70000}"/>
    <cellStyle name="Normal 67 2 5" xfId="42928" xr:uid="{00000000-0005-0000-0000-0000B0A70000}"/>
    <cellStyle name="Normal 67 2 6" xfId="42929" xr:uid="{00000000-0005-0000-0000-0000B1A70000}"/>
    <cellStyle name="Normal 67 2 7" xfId="42930" xr:uid="{00000000-0005-0000-0000-0000B2A70000}"/>
    <cellStyle name="Normal 67 2 8" xfId="42931" xr:uid="{00000000-0005-0000-0000-0000B3A70000}"/>
    <cellStyle name="Normal 67 2 9" xfId="42932" xr:uid="{00000000-0005-0000-0000-0000B4A70000}"/>
    <cellStyle name="Normal 67 2_Tabla M" xfId="42933" xr:uid="{00000000-0005-0000-0000-0000B5A70000}"/>
    <cellStyle name="Normal 67 20" xfId="50083" xr:uid="{00000000-0005-0000-0000-0000A3C30000}"/>
    <cellStyle name="Normal 67 21" xfId="50322" xr:uid="{00000000-0005-0000-0000-000092C40000}"/>
    <cellStyle name="Normal 67 22" xfId="50041" xr:uid="{00000000-0005-0000-0000-000079C30000}"/>
    <cellStyle name="Normal 67 23" xfId="49937" xr:uid="{00000000-0005-0000-0000-000011C30000}"/>
    <cellStyle name="Normal 67 24" xfId="50035" xr:uid="{00000000-0005-0000-0000-000073C30000}"/>
    <cellStyle name="Normal 67 3" xfId="42934" xr:uid="{00000000-0005-0000-0000-0000B6A70000}"/>
    <cellStyle name="Normal 67 3 10" xfId="42935" xr:uid="{00000000-0005-0000-0000-0000B7A70000}"/>
    <cellStyle name="Normal 67 3 2" xfId="42936" xr:uid="{00000000-0005-0000-0000-0000B8A70000}"/>
    <cellStyle name="Normal 67 3 3" xfId="42937" xr:uid="{00000000-0005-0000-0000-0000B9A70000}"/>
    <cellStyle name="Normal 67 3 4" xfId="42938" xr:uid="{00000000-0005-0000-0000-0000BAA70000}"/>
    <cellStyle name="Normal 67 3 5" xfId="42939" xr:uid="{00000000-0005-0000-0000-0000BBA70000}"/>
    <cellStyle name="Normal 67 3 6" xfId="42940" xr:uid="{00000000-0005-0000-0000-0000BCA70000}"/>
    <cellStyle name="Normal 67 3 7" xfId="42941" xr:uid="{00000000-0005-0000-0000-0000BDA70000}"/>
    <cellStyle name="Normal 67 3 8" xfId="42942" xr:uid="{00000000-0005-0000-0000-0000BEA70000}"/>
    <cellStyle name="Normal 67 3 9" xfId="42943" xr:uid="{00000000-0005-0000-0000-0000BFA70000}"/>
    <cellStyle name="Normal 67 3_Tabla M" xfId="42944" xr:uid="{00000000-0005-0000-0000-0000C0A70000}"/>
    <cellStyle name="Normal 67 4" xfId="42945" xr:uid="{00000000-0005-0000-0000-0000C1A70000}"/>
    <cellStyle name="Normal 67 4 10" xfId="42946" xr:uid="{00000000-0005-0000-0000-0000C2A70000}"/>
    <cellStyle name="Normal 67 4 2" xfId="42947" xr:uid="{00000000-0005-0000-0000-0000C3A70000}"/>
    <cellStyle name="Normal 67 4 3" xfId="42948" xr:uid="{00000000-0005-0000-0000-0000C4A70000}"/>
    <cellStyle name="Normal 67 4 4" xfId="42949" xr:uid="{00000000-0005-0000-0000-0000C5A70000}"/>
    <cellStyle name="Normal 67 4 5" xfId="42950" xr:uid="{00000000-0005-0000-0000-0000C6A70000}"/>
    <cellStyle name="Normal 67 4 6" xfId="42951" xr:uid="{00000000-0005-0000-0000-0000C7A70000}"/>
    <cellStyle name="Normal 67 4 7" xfId="42952" xr:uid="{00000000-0005-0000-0000-0000C8A70000}"/>
    <cellStyle name="Normal 67 4 8" xfId="42953" xr:uid="{00000000-0005-0000-0000-0000C9A70000}"/>
    <cellStyle name="Normal 67 4 9" xfId="42954" xr:uid="{00000000-0005-0000-0000-0000CAA70000}"/>
    <cellStyle name="Normal 67 4_Tabla M" xfId="42955" xr:uid="{00000000-0005-0000-0000-0000CBA70000}"/>
    <cellStyle name="Normal 67 5" xfId="42956" xr:uid="{00000000-0005-0000-0000-0000CCA70000}"/>
    <cellStyle name="Normal 67 5 10" xfId="42957" xr:uid="{00000000-0005-0000-0000-0000CDA70000}"/>
    <cellStyle name="Normal 67 5 2" xfId="42958" xr:uid="{00000000-0005-0000-0000-0000CEA70000}"/>
    <cellStyle name="Normal 67 5 3" xfId="42959" xr:uid="{00000000-0005-0000-0000-0000CFA70000}"/>
    <cellStyle name="Normal 67 5 4" xfId="42960" xr:uid="{00000000-0005-0000-0000-0000D0A70000}"/>
    <cellStyle name="Normal 67 5 5" xfId="42961" xr:uid="{00000000-0005-0000-0000-0000D1A70000}"/>
    <cellStyle name="Normal 67 5 6" xfId="42962" xr:uid="{00000000-0005-0000-0000-0000D2A70000}"/>
    <cellStyle name="Normal 67 5 7" xfId="42963" xr:uid="{00000000-0005-0000-0000-0000D3A70000}"/>
    <cellStyle name="Normal 67 5 8" xfId="42964" xr:uid="{00000000-0005-0000-0000-0000D4A70000}"/>
    <cellStyle name="Normal 67 5 9" xfId="42965" xr:uid="{00000000-0005-0000-0000-0000D5A70000}"/>
    <cellStyle name="Normal 67 5_Tabla M" xfId="42966" xr:uid="{00000000-0005-0000-0000-0000D6A70000}"/>
    <cellStyle name="Normal 67 6" xfId="42967" xr:uid="{00000000-0005-0000-0000-0000D7A70000}"/>
    <cellStyle name="Normal 67 6 10" xfId="42968" xr:uid="{00000000-0005-0000-0000-0000D8A70000}"/>
    <cellStyle name="Normal 67 6 2" xfId="42969" xr:uid="{00000000-0005-0000-0000-0000D9A70000}"/>
    <cellStyle name="Normal 67 6 3" xfId="42970" xr:uid="{00000000-0005-0000-0000-0000DAA70000}"/>
    <cellStyle name="Normal 67 6 4" xfId="42971" xr:uid="{00000000-0005-0000-0000-0000DBA70000}"/>
    <cellStyle name="Normal 67 6 5" xfId="42972" xr:uid="{00000000-0005-0000-0000-0000DCA70000}"/>
    <cellStyle name="Normal 67 6 6" xfId="42973" xr:uid="{00000000-0005-0000-0000-0000DDA70000}"/>
    <cellStyle name="Normal 67 6 7" xfId="42974" xr:uid="{00000000-0005-0000-0000-0000DEA70000}"/>
    <cellStyle name="Normal 67 6 8" xfId="42975" xr:uid="{00000000-0005-0000-0000-0000DFA70000}"/>
    <cellStyle name="Normal 67 6 9" xfId="42976" xr:uid="{00000000-0005-0000-0000-0000E0A70000}"/>
    <cellStyle name="Normal 67 6_Tabla M" xfId="42977" xr:uid="{00000000-0005-0000-0000-0000E1A70000}"/>
    <cellStyle name="Normal 67 7" xfId="42978" xr:uid="{00000000-0005-0000-0000-0000E2A70000}"/>
    <cellStyle name="Normal 67 7 10" xfId="42979" xr:uid="{00000000-0005-0000-0000-0000E3A70000}"/>
    <cellStyle name="Normal 67 7 2" xfId="42980" xr:uid="{00000000-0005-0000-0000-0000E4A70000}"/>
    <cellStyle name="Normal 67 7 3" xfId="42981" xr:uid="{00000000-0005-0000-0000-0000E5A70000}"/>
    <cellStyle name="Normal 67 7 4" xfId="42982" xr:uid="{00000000-0005-0000-0000-0000E6A70000}"/>
    <cellStyle name="Normal 67 7 5" xfId="42983" xr:uid="{00000000-0005-0000-0000-0000E7A70000}"/>
    <cellStyle name="Normal 67 7 6" xfId="42984" xr:uid="{00000000-0005-0000-0000-0000E8A70000}"/>
    <cellStyle name="Normal 67 7 7" xfId="42985" xr:uid="{00000000-0005-0000-0000-0000E9A70000}"/>
    <cellStyle name="Normal 67 7 8" xfId="42986" xr:uid="{00000000-0005-0000-0000-0000EAA70000}"/>
    <cellStyle name="Normal 67 7 9" xfId="42987" xr:uid="{00000000-0005-0000-0000-0000EBA70000}"/>
    <cellStyle name="Normal 67 7_Tabla M" xfId="42988" xr:uid="{00000000-0005-0000-0000-0000ECA70000}"/>
    <cellStyle name="Normal 67 8" xfId="42989" xr:uid="{00000000-0005-0000-0000-0000EDA70000}"/>
    <cellStyle name="Normal 67 8 10" xfId="42990" xr:uid="{00000000-0005-0000-0000-0000EEA70000}"/>
    <cellStyle name="Normal 67 8 2" xfId="42991" xr:uid="{00000000-0005-0000-0000-0000EFA70000}"/>
    <cellStyle name="Normal 67 8 3" xfId="42992" xr:uid="{00000000-0005-0000-0000-0000F0A70000}"/>
    <cellStyle name="Normal 67 8 4" xfId="42993" xr:uid="{00000000-0005-0000-0000-0000F1A70000}"/>
    <cellStyle name="Normal 67 8 5" xfId="42994" xr:uid="{00000000-0005-0000-0000-0000F2A70000}"/>
    <cellStyle name="Normal 67 8 6" xfId="42995" xr:uid="{00000000-0005-0000-0000-0000F3A70000}"/>
    <cellStyle name="Normal 67 8 7" xfId="42996" xr:uid="{00000000-0005-0000-0000-0000F4A70000}"/>
    <cellStyle name="Normal 67 8 8" xfId="42997" xr:uid="{00000000-0005-0000-0000-0000F5A70000}"/>
    <cellStyle name="Normal 67 8 9" xfId="42998" xr:uid="{00000000-0005-0000-0000-0000F6A70000}"/>
    <cellStyle name="Normal 67 8_Tabla M" xfId="42999" xr:uid="{00000000-0005-0000-0000-0000F7A70000}"/>
    <cellStyle name="Normal 67 9" xfId="43000" xr:uid="{00000000-0005-0000-0000-0000F8A70000}"/>
    <cellStyle name="Normal 67 9 10" xfId="43001" xr:uid="{00000000-0005-0000-0000-0000F9A70000}"/>
    <cellStyle name="Normal 67 9 2" xfId="43002" xr:uid="{00000000-0005-0000-0000-0000FAA70000}"/>
    <cellStyle name="Normal 67 9 3" xfId="43003" xr:uid="{00000000-0005-0000-0000-0000FBA70000}"/>
    <cellStyle name="Normal 67 9 4" xfId="43004" xr:uid="{00000000-0005-0000-0000-0000FCA70000}"/>
    <cellStyle name="Normal 67 9 5" xfId="43005" xr:uid="{00000000-0005-0000-0000-0000FDA70000}"/>
    <cellStyle name="Normal 67 9 6" xfId="43006" xr:uid="{00000000-0005-0000-0000-0000FEA70000}"/>
    <cellStyle name="Normal 67 9 7" xfId="43007" xr:uid="{00000000-0005-0000-0000-0000FFA70000}"/>
    <cellStyle name="Normal 67 9 8" xfId="43008" xr:uid="{00000000-0005-0000-0000-000000A80000}"/>
    <cellStyle name="Normal 67 9 9" xfId="43009" xr:uid="{00000000-0005-0000-0000-000001A80000}"/>
    <cellStyle name="Normal 67 9_Tabla M" xfId="43010" xr:uid="{00000000-0005-0000-0000-000002A80000}"/>
    <cellStyle name="Normal 68" xfId="10734" xr:uid="{00000000-0005-0000-0000-0000EE290000}"/>
    <cellStyle name="Normal 68 2" xfId="13183" xr:uid="{00000000-0005-0000-0000-00007F330000}"/>
    <cellStyle name="Normal 69" xfId="10735" xr:uid="{00000000-0005-0000-0000-0000EF290000}"/>
    <cellStyle name="Normal 69 10" xfId="43011" xr:uid="{00000000-0005-0000-0000-000003A80000}"/>
    <cellStyle name="Normal 69 10 10" xfId="43012" xr:uid="{00000000-0005-0000-0000-000004A80000}"/>
    <cellStyle name="Normal 69 10 2" xfId="43013" xr:uid="{00000000-0005-0000-0000-000005A80000}"/>
    <cellStyle name="Normal 69 10 3" xfId="43014" xr:uid="{00000000-0005-0000-0000-000006A80000}"/>
    <cellStyle name="Normal 69 10 4" xfId="43015" xr:uid="{00000000-0005-0000-0000-000007A80000}"/>
    <cellStyle name="Normal 69 10 5" xfId="43016" xr:uid="{00000000-0005-0000-0000-000008A80000}"/>
    <cellStyle name="Normal 69 10 6" xfId="43017" xr:uid="{00000000-0005-0000-0000-000009A80000}"/>
    <cellStyle name="Normal 69 10 7" xfId="43018" xr:uid="{00000000-0005-0000-0000-00000AA80000}"/>
    <cellStyle name="Normal 69 10 8" xfId="43019" xr:uid="{00000000-0005-0000-0000-00000BA80000}"/>
    <cellStyle name="Normal 69 10 9" xfId="43020" xr:uid="{00000000-0005-0000-0000-00000CA80000}"/>
    <cellStyle name="Normal 69 10_Tabla M" xfId="43021" xr:uid="{00000000-0005-0000-0000-00000DA80000}"/>
    <cellStyle name="Normal 69 11" xfId="43022" xr:uid="{00000000-0005-0000-0000-00000EA80000}"/>
    <cellStyle name="Normal 69 11 10" xfId="43023" xr:uid="{00000000-0005-0000-0000-00000FA80000}"/>
    <cellStyle name="Normal 69 11 2" xfId="43024" xr:uid="{00000000-0005-0000-0000-000010A80000}"/>
    <cellStyle name="Normal 69 11 3" xfId="43025" xr:uid="{00000000-0005-0000-0000-000011A80000}"/>
    <cellStyle name="Normal 69 11 4" xfId="43026" xr:uid="{00000000-0005-0000-0000-000012A80000}"/>
    <cellStyle name="Normal 69 11 5" xfId="43027" xr:uid="{00000000-0005-0000-0000-000013A80000}"/>
    <cellStyle name="Normal 69 11 6" xfId="43028" xr:uid="{00000000-0005-0000-0000-000014A80000}"/>
    <cellStyle name="Normal 69 11 7" xfId="43029" xr:uid="{00000000-0005-0000-0000-000015A80000}"/>
    <cellStyle name="Normal 69 11 8" xfId="43030" xr:uid="{00000000-0005-0000-0000-000016A80000}"/>
    <cellStyle name="Normal 69 11 9" xfId="43031" xr:uid="{00000000-0005-0000-0000-000017A80000}"/>
    <cellStyle name="Normal 69 11_Tabla M" xfId="43032" xr:uid="{00000000-0005-0000-0000-000018A80000}"/>
    <cellStyle name="Normal 69 12" xfId="43033" xr:uid="{00000000-0005-0000-0000-000019A80000}"/>
    <cellStyle name="Normal 69 12 10" xfId="43034" xr:uid="{00000000-0005-0000-0000-00001AA80000}"/>
    <cellStyle name="Normal 69 12 2" xfId="43035" xr:uid="{00000000-0005-0000-0000-00001BA80000}"/>
    <cellStyle name="Normal 69 12 3" xfId="43036" xr:uid="{00000000-0005-0000-0000-00001CA80000}"/>
    <cellStyle name="Normal 69 12 4" xfId="43037" xr:uid="{00000000-0005-0000-0000-00001DA80000}"/>
    <cellStyle name="Normal 69 12 5" xfId="43038" xr:uid="{00000000-0005-0000-0000-00001EA80000}"/>
    <cellStyle name="Normal 69 12 6" xfId="43039" xr:uid="{00000000-0005-0000-0000-00001FA80000}"/>
    <cellStyle name="Normal 69 12 7" xfId="43040" xr:uid="{00000000-0005-0000-0000-000020A80000}"/>
    <cellStyle name="Normal 69 12 8" xfId="43041" xr:uid="{00000000-0005-0000-0000-000021A80000}"/>
    <cellStyle name="Normal 69 12 9" xfId="43042" xr:uid="{00000000-0005-0000-0000-000022A80000}"/>
    <cellStyle name="Normal 69 12_Tabla M" xfId="43043" xr:uid="{00000000-0005-0000-0000-000023A80000}"/>
    <cellStyle name="Normal 69 13" xfId="43044" xr:uid="{00000000-0005-0000-0000-000024A80000}"/>
    <cellStyle name="Normal 69 13 10" xfId="43045" xr:uid="{00000000-0005-0000-0000-000025A80000}"/>
    <cellStyle name="Normal 69 13 2" xfId="43046" xr:uid="{00000000-0005-0000-0000-000026A80000}"/>
    <cellStyle name="Normal 69 13 3" xfId="43047" xr:uid="{00000000-0005-0000-0000-000027A80000}"/>
    <cellStyle name="Normal 69 13 4" xfId="43048" xr:uid="{00000000-0005-0000-0000-000028A80000}"/>
    <cellStyle name="Normal 69 13 5" xfId="43049" xr:uid="{00000000-0005-0000-0000-000029A80000}"/>
    <cellStyle name="Normal 69 13 6" xfId="43050" xr:uid="{00000000-0005-0000-0000-00002AA80000}"/>
    <cellStyle name="Normal 69 13 7" xfId="43051" xr:uid="{00000000-0005-0000-0000-00002BA80000}"/>
    <cellStyle name="Normal 69 13 8" xfId="43052" xr:uid="{00000000-0005-0000-0000-00002CA80000}"/>
    <cellStyle name="Normal 69 13 9" xfId="43053" xr:uid="{00000000-0005-0000-0000-00002DA80000}"/>
    <cellStyle name="Normal 69 13_Tabla M" xfId="43054" xr:uid="{00000000-0005-0000-0000-00002EA80000}"/>
    <cellStyle name="Normal 69 14" xfId="43055" xr:uid="{00000000-0005-0000-0000-00002FA80000}"/>
    <cellStyle name="Normal 69 14 10" xfId="43056" xr:uid="{00000000-0005-0000-0000-000030A80000}"/>
    <cellStyle name="Normal 69 14 2" xfId="43057" xr:uid="{00000000-0005-0000-0000-000031A80000}"/>
    <cellStyle name="Normal 69 14 3" xfId="43058" xr:uid="{00000000-0005-0000-0000-000032A80000}"/>
    <cellStyle name="Normal 69 14 4" xfId="43059" xr:uid="{00000000-0005-0000-0000-000033A80000}"/>
    <cellStyle name="Normal 69 14 5" xfId="43060" xr:uid="{00000000-0005-0000-0000-000034A80000}"/>
    <cellStyle name="Normal 69 14 6" xfId="43061" xr:uid="{00000000-0005-0000-0000-000035A80000}"/>
    <cellStyle name="Normal 69 14 7" xfId="43062" xr:uid="{00000000-0005-0000-0000-000036A80000}"/>
    <cellStyle name="Normal 69 14 8" xfId="43063" xr:uid="{00000000-0005-0000-0000-000037A80000}"/>
    <cellStyle name="Normal 69 14 9" xfId="43064" xr:uid="{00000000-0005-0000-0000-000038A80000}"/>
    <cellStyle name="Normal 69 14_Tabla M" xfId="43065" xr:uid="{00000000-0005-0000-0000-000039A80000}"/>
    <cellStyle name="Normal 69 15" xfId="43066" xr:uid="{00000000-0005-0000-0000-00003AA80000}"/>
    <cellStyle name="Normal 69 15 10" xfId="43067" xr:uid="{00000000-0005-0000-0000-00003BA80000}"/>
    <cellStyle name="Normal 69 15 2" xfId="43068" xr:uid="{00000000-0005-0000-0000-00003CA80000}"/>
    <cellStyle name="Normal 69 15 3" xfId="43069" xr:uid="{00000000-0005-0000-0000-00003DA80000}"/>
    <cellStyle name="Normal 69 15 4" xfId="43070" xr:uid="{00000000-0005-0000-0000-00003EA80000}"/>
    <cellStyle name="Normal 69 15 5" xfId="43071" xr:uid="{00000000-0005-0000-0000-00003FA80000}"/>
    <cellStyle name="Normal 69 15 6" xfId="43072" xr:uid="{00000000-0005-0000-0000-000040A80000}"/>
    <cellStyle name="Normal 69 15 7" xfId="43073" xr:uid="{00000000-0005-0000-0000-000041A80000}"/>
    <cellStyle name="Normal 69 15 8" xfId="43074" xr:uid="{00000000-0005-0000-0000-000042A80000}"/>
    <cellStyle name="Normal 69 15 9" xfId="43075" xr:uid="{00000000-0005-0000-0000-000043A80000}"/>
    <cellStyle name="Normal 69 15_Tabla M" xfId="43076" xr:uid="{00000000-0005-0000-0000-000044A80000}"/>
    <cellStyle name="Normal 69 16" xfId="43077" xr:uid="{00000000-0005-0000-0000-000045A80000}"/>
    <cellStyle name="Normal 69 16 10" xfId="43078" xr:uid="{00000000-0005-0000-0000-000046A80000}"/>
    <cellStyle name="Normal 69 16 2" xfId="43079" xr:uid="{00000000-0005-0000-0000-000047A80000}"/>
    <cellStyle name="Normal 69 16 3" xfId="43080" xr:uid="{00000000-0005-0000-0000-000048A80000}"/>
    <cellStyle name="Normal 69 16 4" xfId="43081" xr:uid="{00000000-0005-0000-0000-000049A80000}"/>
    <cellStyle name="Normal 69 16 5" xfId="43082" xr:uid="{00000000-0005-0000-0000-00004AA80000}"/>
    <cellStyle name="Normal 69 16 6" xfId="43083" xr:uid="{00000000-0005-0000-0000-00004BA80000}"/>
    <cellStyle name="Normal 69 16 7" xfId="43084" xr:uid="{00000000-0005-0000-0000-00004CA80000}"/>
    <cellStyle name="Normal 69 16 8" xfId="43085" xr:uid="{00000000-0005-0000-0000-00004DA80000}"/>
    <cellStyle name="Normal 69 16 9" xfId="43086" xr:uid="{00000000-0005-0000-0000-00004EA80000}"/>
    <cellStyle name="Normal 69 16_Tabla M" xfId="43087" xr:uid="{00000000-0005-0000-0000-00004FA80000}"/>
    <cellStyle name="Normal 69 17" xfId="43088" xr:uid="{00000000-0005-0000-0000-000050A80000}"/>
    <cellStyle name="Normal 69 17 10" xfId="43089" xr:uid="{00000000-0005-0000-0000-000051A80000}"/>
    <cellStyle name="Normal 69 17 2" xfId="43090" xr:uid="{00000000-0005-0000-0000-000052A80000}"/>
    <cellStyle name="Normal 69 17 3" xfId="43091" xr:uid="{00000000-0005-0000-0000-000053A80000}"/>
    <cellStyle name="Normal 69 17 4" xfId="43092" xr:uid="{00000000-0005-0000-0000-000054A80000}"/>
    <cellStyle name="Normal 69 17 5" xfId="43093" xr:uid="{00000000-0005-0000-0000-000055A80000}"/>
    <cellStyle name="Normal 69 17 6" xfId="43094" xr:uid="{00000000-0005-0000-0000-000056A80000}"/>
    <cellStyle name="Normal 69 17 7" xfId="43095" xr:uid="{00000000-0005-0000-0000-000057A80000}"/>
    <cellStyle name="Normal 69 17 8" xfId="43096" xr:uid="{00000000-0005-0000-0000-000058A80000}"/>
    <cellStyle name="Normal 69 17 9" xfId="43097" xr:uid="{00000000-0005-0000-0000-000059A80000}"/>
    <cellStyle name="Normal 69 17_Tabla M" xfId="43098" xr:uid="{00000000-0005-0000-0000-00005AA80000}"/>
    <cellStyle name="Normal 69 18" xfId="43099" xr:uid="{00000000-0005-0000-0000-00005BA80000}"/>
    <cellStyle name="Normal 69 18 10" xfId="43100" xr:uid="{00000000-0005-0000-0000-00005CA80000}"/>
    <cellStyle name="Normal 69 18 2" xfId="43101" xr:uid="{00000000-0005-0000-0000-00005DA80000}"/>
    <cellStyle name="Normal 69 18 3" xfId="43102" xr:uid="{00000000-0005-0000-0000-00005EA80000}"/>
    <cellStyle name="Normal 69 18 4" xfId="43103" xr:uid="{00000000-0005-0000-0000-00005FA80000}"/>
    <cellStyle name="Normal 69 18 5" xfId="43104" xr:uid="{00000000-0005-0000-0000-000060A80000}"/>
    <cellStyle name="Normal 69 18 6" xfId="43105" xr:uid="{00000000-0005-0000-0000-000061A80000}"/>
    <cellStyle name="Normal 69 18 7" xfId="43106" xr:uid="{00000000-0005-0000-0000-000062A80000}"/>
    <cellStyle name="Normal 69 18 8" xfId="43107" xr:uid="{00000000-0005-0000-0000-000063A80000}"/>
    <cellStyle name="Normal 69 18 9" xfId="43108" xr:uid="{00000000-0005-0000-0000-000064A80000}"/>
    <cellStyle name="Normal 69 18_Tabla M" xfId="43109" xr:uid="{00000000-0005-0000-0000-000065A80000}"/>
    <cellStyle name="Normal 69 19" xfId="43110" xr:uid="{00000000-0005-0000-0000-000066A80000}"/>
    <cellStyle name="Normal 69 19 10" xfId="43111" xr:uid="{00000000-0005-0000-0000-000067A80000}"/>
    <cellStyle name="Normal 69 19 2" xfId="43112" xr:uid="{00000000-0005-0000-0000-000068A80000}"/>
    <cellStyle name="Normal 69 19 3" xfId="43113" xr:uid="{00000000-0005-0000-0000-000069A80000}"/>
    <cellStyle name="Normal 69 19 4" xfId="43114" xr:uid="{00000000-0005-0000-0000-00006AA80000}"/>
    <cellStyle name="Normal 69 19 5" xfId="43115" xr:uid="{00000000-0005-0000-0000-00006BA80000}"/>
    <cellStyle name="Normal 69 19 6" xfId="43116" xr:uid="{00000000-0005-0000-0000-00006CA80000}"/>
    <cellStyle name="Normal 69 19 7" xfId="43117" xr:uid="{00000000-0005-0000-0000-00006DA80000}"/>
    <cellStyle name="Normal 69 19 8" xfId="43118" xr:uid="{00000000-0005-0000-0000-00006EA80000}"/>
    <cellStyle name="Normal 69 19 9" xfId="43119" xr:uid="{00000000-0005-0000-0000-00006FA80000}"/>
    <cellStyle name="Normal 69 19_Tabla M" xfId="43120" xr:uid="{00000000-0005-0000-0000-000070A80000}"/>
    <cellStyle name="Normal 69 2" xfId="13148" xr:uid="{00000000-0005-0000-0000-00005C330000}"/>
    <cellStyle name="Normal 69 2 10" xfId="43121" xr:uid="{00000000-0005-0000-0000-000071A80000}"/>
    <cellStyle name="Normal 69 2 2" xfId="43122" xr:uid="{00000000-0005-0000-0000-000072A80000}"/>
    <cellStyle name="Normal 69 2 3" xfId="43123" xr:uid="{00000000-0005-0000-0000-000073A80000}"/>
    <cellStyle name="Normal 69 2 4" xfId="43124" xr:uid="{00000000-0005-0000-0000-000074A80000}"/>
    <cellStyle name="Normal 69 2 5" xfId="43125" xr:uid="{00000000-0005-0000-0000-000075A80000}"/>
    <cellStyle name="Normal 69 2 6" xfId="43126" xr:uid="{00000000-0005-0000-0000-000076A80000}"/>
    <cellStyle name="Normal 69 2 7" xfId="43127" xr:uid="{00000000-0005-0000-0000-000077A80000}"/>
    <cellStyle name="Normal 69 2 8" xfId="43128" xr:uid="{00000000-0005-0000-0000-000078A80000}"/>
    <cellStyle name="Normal 69 2 9" xfId="43129" xr:uid="{00000000-0005-0000-0000-000079A80000}"/>
    <cellStyle name="Normal 69 2_Tabla M" xfId="43130" xr:uid="{00000000-0005-0000-0000-00007AA80000}"/>
    <cellStyle name="Normal 69 20" xfId="43131" xr:uid="{00000000-0005-0000-0000-00007BA80000}"/>
    <cellStyle name="Normal 69 20 10" xfId="43132" xr:uid="{00000000-0005-0000-0000-00007CA80000}"/>
    <cellStyle name="Normal 69 20 2" xfId="43133" xr:uid="{00000000-0005-0000-0000-00007DA80000}"/>
    <cellStyle name="Normal 69 20 3" xfId="43134" xr:uid="{00000000-0005-0000-0000-00007EA80000}"/>
    <cellStyle name="Normal 69 20 4" xfId="43135" xr:uid="{00000000-0005-0000-0000-00007FA80000}"/>
    <cellStyle name="Normal 69 20 5" xfId="43136" xr:uid="{00000000-0005-0000-0000-000080A80000}"/>
    <cellStyle name="Normal 69 20 6" xfId="43137" xr:uid="{00000000-0005-0000-0000-000081A80000}"/>
    <cellStyle name="Normal 69 20 7" xfId="43138" xr:uid="{00000000-0005-0000-0000-000082A80000}"/>
    <cellStyle name="Normal 69 20 8" xfId="43139" xr:uid="{00000000-0005-0000-0000-000083A80000}"/>
    <cellStyle name="Normal 69 20 9" xfId="43140" xr:uid="{00000000-0005-0000-0000-000084A80000}"/>
    <cellStyle name="Normal 69 20_Tabla M" xfId="43141" xr:uid="{00000000-0005-0000-0000-000085A80000}"/>
    <cellStyle name="Normal 69 21" xfId="43142" xr:uid="{00000000-0005-0000-0000-000086A80000}"/>
    <cellStyle name="Normal 69 21 10" xfId="43143" xr:uid="{00000000-0005-0000-0000-000087A80000}"/>
    <cellStyle name="Normal 69 21 2" xfId="43144" xr:uid="{00000000-0005-0000-0000-000088A80000}"/>
    <cellStyle name="Normal 69 21 3" xfId="43145" xr:uid="{00000000-0005-0000-0000-000089A80000}"/>
    <cellStyle name="Normal 69 21 4" xfId="43146" xr:uid="{00000000-0005-0000-0000-00008AA80000}"/>
    <cellStyle name="Normal 69 21 5" xfId="43147" xr:uid="{00000000-0005-0000-0000-00008BA80000}"/>
    <cellStyle name="Normal 69 21 6" xfId="43148" xr:uid="{00000000-0005-0000-0000-00008CA80000}"/>
    <cellStyle name="Normal 69 21 7" xfId="43149" xr:uid="{00000000-0005-0000-0000-00008DA80000}"/>
    <cellStyle name="Normal 69 21 8" xfId="43150" xr:uid="{00000000-0005-0000-0000-00008EA80000}"/>
    <cellStyle name="Normal 69 21 9" xfId="43151" xr:uid="{00000000-0005-0000-0000-00008FA80000}"/>
    <cellStyle name="Normal 69 21_Tabla M" xfId="43152" xr:uid="{00000000-0005-0000-0000-000090A80000}"/>
    <cellStyle name="Normal 69 22" xfId="43153" xr:uid="{00000000-0005-0000-0000-000091A80000}"/>
    <cellStyle name="Normal 69 22 10" xfId="43154" xr:uid="{00000000-0005-0000-0000-000092A80000}"/>
    <cellStyle name="Normal 69 22 2" xfId="43155" xr:uid="{00000000-0005-0000-0000-000093A80000}"/>
    <cellStyle name="Normal 69 22 3" xfId="43156" xr:uid="{00000000-0005-0000-0000-000094A80000}"/>
    <cellStyle name="Normal 69 22 4" xfId="43157" xr:uid="{00000000-0005-0000-0000-000095A80000}"/>
    <cellStyle name="Normal 69 22 5" xfId="43158" xr:uid="{00000000-0005-0000-0000-000096A80000}"/>
    <cellStyle name="Normal 69 22 6" xfId="43159" xr:uid="{00000000-0005-0000-0000-000097A80000}"/>
    <cellStyle name="Normal 69 22 7" xfId="43160" xr:uid="{00000000-0005-0000-0000-000098A80000}"/>
    <cellStyle name="Normal 69 22 8" xfId="43161" xr:uid="{00000000-0005-0000-0000-000099A80000}"/>
    <cellStyle name="Normal 69 22 9" xfId="43162" xr:uid="{00000000-0005-0000-0000-00009AA80000}"/>
    <cellStyle name="Normal 69 22_Tabla M" xfId="43163" xr:uid="{00000000-0005-0000-0000-00009BA80000}"/>
    <cellStyle name="Normal 69 23" xfId="43164" xr:uid="{00000000-0005-0000-0000-00009CA80000}"/>
    <cellStyle name="Normal 69 23 10" xfId="43165" xr:uid="{00000000-0005-0000-0000-00009DA80000}"/>
    <cellStyle name="Normal 69 23 2" xfId="43166" xr:uid="{00000000-0005-0000-0000-00009EA80000}"/>
    <cellStyle name="Normal 69 23 3" xfId="43167" xr:uid="{00000000-0005-0000-0000-00009FA80000}"/>
    <cellStyle name="Normal 69 23 4" xfId="43168" xr:uid="{00000000-0005-0000-0000-0000A0A80000}"/>
    <cellStyle name="Normal 69 23 5" xfId="43169" xr:uid="{00000000-0005-0000-0000-0000A1A80000}"/>
    <cellStyle name="Normal 69 23 6" xfId="43170" xr:uid="{00000000-0005-0000-0000-0000A2A80000}"/>
    <cellStyle name="Normal 69 23 7" xfId="43171" xr:uid="{00000000-0005-0000-0000-0000A3A80000}"/>
    <cellStyle name="Normal 69 23 8" xfId="43172" xr:uid="{00000000-0005-0000-0000-0000A4A80000}"/>
    <cellStyle name="Normal 69 23 9" xfId="43173" xr:uid="{00000000-0005-0000-0000-0000A5A80000}"/>
    <cellStyle name="Normal 69 23_Tabla M" xfId="43174" xr:uid="{00000000-0005-0000-0000-0000A6A80000}"/>
    <cellStyle name="Normal 69 24" xfId="43175" xr:uid="{00000000-0005-0000-0000-0000A7A80000}"/>
    <cellStyle name="Normal 69 24 10" xfId="43176" xr:uid="{00000000-0005-0000-0000-0000A8A80000}"/>
    <cellStyle name="Normal 69 24 2" xfId="43177" xr:uid="{00000000-0005-0000-0000-0000A9A80000}"/>
    <cellStyle name="Normal 69 24 3" xfId="43178" xr:uid="{00000000-0005-0000-0000-0000AAA80000}"/>
    <cellStyle name="Normal 69 24 4" xfId="43179" xr:uid="{00000000-0005-0000-0000-0000ABA80000}"/>
    <cellStyle name="Normal 69 24 5" xfId="43180" xr:uid="{00000000-0005-0000-0000-0000ACA80000}"/>
    <cellStyle name="Normal 69 24 6" xfId="43181" xr:uid="{00000000-0005-0000-0000-0000ADA80000}"/>
    <cellStyle name="Normal 69 24 7" xfId="43182" xr:uid="{00000000-0005-0000-0000-0000AEA80000}"/>
    <cellStyle name="Normal 69 24 8" xfId="43183" xr:uid="{00000000-0005-0000-0000-0000AFA80000}"/>
    <cellStyle name="Normal 69 24 9" xfId="43184" xr:uid="{00000000-0005-0000-0000-0000B0A80000}"/>
    <cellStyle name="Normal 69 24_Tabla M" xfId="43185" xr:uid="{00000000-0005-0000-0000-0000B1A80000}"/>
    <cellStyle name="Normal 69 25" xfId="49665" xr:uid="{00000000-0005-0000-0000-000001C20000}"/>
    <cellStyle name="Normal 69 26" xfId="50049" xr:uid="{00000000-0005-0000-0000-000081C30000}"/>
    <cellStyle name="Normal 69 27" xfId="50318" xr:uid="{00000000-0005-0000-0000-00008EC40000}"/>
    <cellStyle name="Normal 69 28" xfId="50038" xr:uid="{00000000-0005-0000-0000-000076C30000}"/>
    <cellStyle name="Normal 69 29" xfId="49941" xr:uid="{00000000-0005-0000-0000-000015C30000}"/>
    <cellStyle name="Normal 69 3" xfId="43186" xr:uid="{00000000-0005-0000-0000-0000B2A80000}"/>
    <cellStyle name="Normal 69 3 10" xfId="43187" xr:uid="{00000000-0005-0000-0000-0000B3A80000}"/>
    <cellStyle name="Normal 69 3 2" xfId="43188" xr:uid="{00000000-0005-0000-0000-0000B4A80000}"/>
    <cellStyle name="Normal 69 3 3" xfId="43189" xr:uid="{00000000-0005-0000-0000-0000B5A80000}"/>
    <cellStyle name="Normal 69 3 4" xfId="43190" xr:uid="{00000000-0005-0000-0000-0000B6A80000}"/>
    <cellStyle name="Normal 69 3 5" xfId="43191" xr:uid="{00000000-0005-0000-0000-0000B7A80000}"/>
    <cellStyle name="Normal 69 3 6" xfId="43192" xr:uid="{00000000-0005-0000-0000-0000B8A80000}"/>
    <cellStyle name="Normal 69 3 7" xfId="43193" xr:uid="{00000000-0005-0000-0000-0000B9A80000}"/>
    <cellStyle name="Normal 69 3 8" xfId="43194" xr:uid="{00000000-0005-0000-0000-0000BAA80000}"/>
    <cellStyle name="Normal 69 3 9" xfId="43195" xr:uid="{00000000-0005-0000-0000-0000BBA80000}"/>
    <cellStyle name="Normal 69 3_Tabla M" xfId="43196" xr:uid="{00000000-0005-0000-0000-0000BCA80000}"/>
    <cellStyle name="Normal 69 30" xfId="50305" xr:uid="{00000000-0005-0000-0000-000081C40000}"/>
    <cellStyle name="Normal 69 4" xfId="43197" xr:uid="{00000000-0005-0000-0000-0000BDA80000}"/>
    <cellStyle name="Normal 69 4 10" xfId="43198" xr:uid="{00000000-0005-0000-0000-0000BEA80000}"/>
    <cellStyle name="Normal 69 4 2" xfId="43199" xr:uid="{00000000-0005-0000-0000-0000BFA80000}"/>
    <cellStyle name="Normal 69 4 3" xfId="43200" xr:uid="{00000000-0005-0000-0000-0000C0A80000}"/>
    <cellStyle name="Normal 69 4 4" xfId="43201" xr:uid="{00000000-0005-0000-0000-0000C1A80000}"/>
    <cellStyle name="Normal 69 4 5" xfId="43202" xr:uid="{00000000-0005-0000-0000-0000C2A80000}"/>
    <cellStyle name="Normal 69 4 6" xfId="43203" xr:uid="{00000000-0005-0000-0000-0000C3A80000}"/>
    <cellStyle name="Normal 69 4 7" xfId="43204" xr:uid="{00000000-0005-0000-0000-0000C4A80000}"/>
    <cellStyle name="Normal 69 4 8" xfId="43205" xr:uid="{00000000-0005-0000-0000-0000C5A80000}"/>
    <cellStyle name="Normal 69 4 9" xfId="43206" xr:uid="{00000000-0005-0000-0000-0000C6A80000}"/>
    <cellStyle name="Normal 69 4_Tabla M" xfId="43207" xr:uid="{00000000-0005-0000-0000-0000C7A80000}"/>
    <cellStyle name="Normal 69 5" xfId="43208" xr:uid="{00000000-0005-0000-0000-0000C8A80000}"/>
    <cellStyle name="Normal 69 5 10" xfId="43209" xr:uid="{00000000-0005-0000-0000-0000C9A80000}"/>
    <cellStyle name="Normal 69 5 2" xfId="43210" xr:uid="{00000000-0005-0000-0000-0000CAA80000}"/>
    <cellStyle name="Normal 69 5 3" xfId="43211" xr:uid="{00000000-0005-0000-0000-0000CBA80000}"/>
    <cellStyle name="Normal 69 5 4" xfId="43212" xr:uid="{00000000-0005-0000-0000-0000CCA80000}"/>
    <cellStyle name="Normal 69 5 5" xfId="43213" xr:uid="{00000000-0005-0000-0000-0000CDA80000}"/>
    <cellStyle name="Normal 69 5 6" xfId="43214" xr:uid="{00000000-0005-0000-0000-0000CEA80000}"/>
    <cellStyle name="Normal 69 5 7" xfId="43215" xr:uid="{00000000-0005-0000-0000-0000CFA80000}"/>
    <cellStyle name="Normal 69 5 8" xfId="43216" xr:uid="{00000000-0005-0000-0000-0000D0A80000}"/>
    <cellStyle name="Normal 69 5 9" xfId="43217" xr:uid="{00000000-0005-0000-0000-0000D1A80000}"/>
    <cellStyle name="Normal 69 5_Tabla M" xfId="43218" xr:uid="{00000000-0005-0000-0000-0000D2A80000}"/>
    <cellStyle name="Normal 69 6" xfId="43219" xr:uid="{00000000-0005-0000-0000-0000D3A80000}"/>
    <cellStyle name="Normal 69 6 10" xfId="43220" xr:uid="{00000000-0005-0000-0000-0000D4A80000}"/>
    <cellStyle name="Normal 69 6 2" xfId="43221" xr:uid="{00000000-0005-0000-0000-0000D5A80000}"/>
    <cellStyle name="Normal 69 6 3" xfId="43222" xr:uid="{00000000-0005-0000-0000-0000D6A80000}"/>
    <cellStyle name="Normal 69 6 4" xfId="43223" xr:uid="{00000000-0005-0000-0000-0000D7A80000}"/>
    <cellStyle name="Normal 69 6 5" xfId="43224" xr:uid="{00000000-0005-0000-0000-0000D8A80000}"/>
    <cellStyle name="Normal 69 6 6" xfId="43225" xr:uid="{00000000-0005-0000-0000-0000D9A80000}"/>
    <cellStyle name="Normal 69 6 7" xfId="43226" xr:uid="{00000000-0005-0000-0000-0000DAA80000}"/>
    <cellStyle name="Normal 69 6 8" xfId="43227" xr:uid="{00000000-0005-0000-0000-0000DBA80000}"/>
    <cellStyle name="Normal 69 6 9" xfId="43228" xr:uid="{00000000-0005-0000-0000-0000DCA80000}"/>
    <cellStyle name="Normal 69 6_Tabla M" xfId="43229" xr:uid="{00000000-0005-0000-0000-0000DDA80000}"/>
    <cellStyle name="Normal 69 7" xfId="43230" xr:uid="{00000000-0005-0000-0000-0000DEA80000}"/>
    <cellStyle name="Normal 69 7 10" xfId="43231" xr:uid="{00000000-0005-0000-0000-0000DFA80000}"/>
    <cellStyle name="Normal 69 7 2" xfId="43232" xr:uid="{00000000-0005-0000-0000-0000E0A80000}"/>
    <cellStyle name="Normal 69 7 3" xfId="43233" xr:uid="{00000000-0005-0000-0000-0000E1A80000}"/>
    <cellStyle name="Normal 69 7 4" xfId="43234" xr:uid="{00000000-0005-0000-0000-0000E2A80000}"/>
    <cellStyle name="Normal 69 7 5" xfId="43235" xr:uid="{00000000-0005-0000-0000-0000E3A80000}"/>
    <cellStyle name="Normal 69 7 6" xfId="43236" xr:uid="{00000000-0005-0000-0000-0000E4A80000}"/>
    <cellStyle name="Normal 69 7 7" xfId="43237" xr:uid="{00000000-0005-0000-0000-0000E5A80000}"/>
    <cellStyle name="Normal 69 7 8" xfId="43238" xr:uid="{00000000-0005-0000-0000-0000E6A80000}"/>
    <cellStyle name="Normal 69 7 9" xfId="43239" xr:uid="{00000000-0005-0000-0000-0000E7A80000}"/>
    <cellStyle name="Normal 69 7_Tabla M" xfId="43240" xr:uid="{00000000-0005-0000-0000-0000E8A80000}"/>
    <cellStyle name="Normal 69 8" xfId="43241" xr:uid="{00000000-0005-0000-0000-0000E9A80000}"/>
    <cellStyle name="Normal 69 8 10" xfId="43242" xr:uid="{00000000-0005-0000-0000-0000EAA80000}"/>
    <cellStyle name="Normal 69 8 2" xfId="43243" xr:uid="{00000000-0005-0000-0000-0000EBA80000}"/>
    <cellStyle name="Normal 69 8 3" xfId="43244" xr:uid="{00000000-0005-0000-0000-0000ECA80000}"/>
    <cellStyle name="Normal 69 8 4" xfId="43245" xr:uid="{00000000-0005-0000-0000-0000EDA80000}"/>
    <cellStyle name="Normal 69 8 5" xfId="43246" xr:uid="{00000000-0005-0000-0000-0000EEA80000}"/>
    <cellStyle name="Normal 69 8 6" xfId="43247" xr:uid="{00000000-0005-0000-0000-0000EFA80000}"/>
    <cellStyle name="Normal 69 8 7" xfId="43248" xr:uid="{00000000-0005-0000-0000-0000F0A80000}"/>
    <cellStyle name="Normal 69 8 8" xfId="43249" xr:uid="{00000000-0005-0000-0000-0000F1A80000}"/>
    <cellStyle name="Normal 69 8 9" xfId="43250" xr:uid="{00000000-0005-0000-0000-0000F2A80000}"/>
    <cellStyle name="Normal 69 8_Tabla M" xfId="43251" xr:uid="{00000000-0005-0000-0000-0000F3A80000}"/>
    <cellStyle name="Normal 69 9" xfId="43252" xr:uid="{00000000-0005-0000-0000-0000F4A80000}"/>
    <cellStyle name="Normal 69 9 10" xfId="43253" xr:uid="{00000000-0005-0000-0000-0000F5A80000}"/>
    <cellStyle name="Normal 69 9 2" xfId="43254" xr:uid="{00000000-0005-0000-0000-0000F6A80000}"/>
    <cellStyle name="Normal 69 9 3" xfId="43255" xr:uid="{00000000-0005-0000-0000-0000F7A80000}"/>
    <cellStyle name="Normal 69 9 4" xfId="43256" xr:uid="{00000000-0005-0000-0000-0000F8A80000}"/>
    <cellStyle name="Normal 69 9 5" xfId="43257" xr:uid="{00000000-0005-0000-0000-0000F9A80000}"/>
    <cellStyle name="Normal 69 9 6" xfId="43258" xr:uid="{00000000-0005-0000-0000-0000FAA80000}"/>
    <cellStyle name="Normal 69 9 7" xfId="43259" xr:uid="{00000000-0005-0000-0000-0000FBA80000}"/>
    <cellStyle name="Normal 69 9 8" xfId="43260" xr:uid="{00000000-0005-0000-0000-0000FCA80000}"/>
    <cellStyle name="Normal 69 9 9" xfId="43261" xr:uid="{00000000-0005-0000-0000-0000FDA80000}"/>
    <cellStyle name="Normal 69 9_Tabla M" xfId="43262" xr:uid="{00000000-0005-0000-0000-0000FEA80000}"/>
    <cellStyle name="Normal 7" xfId="13" xr:uid="{00000000-0005-0000-0000-00000D000000}"/>
    <cellStyle name="Normal 7 10" xfId="1099" xr:uid="{00000000-0005-0000-0000-00004B040000}"/>
    <cellStyle name="Normal 7 11" xfId="1100" xr:uid="{00000000-0005-0000-0000-00004C040000}"/>
    <cellStyle name="Normal 7 12" xfId="1101" xr:uid="{00000000-0005-0000-0000-00004D040000}"/>
    <cellStyle name="Normal 7 13" xfId="10736" xr:uid="{00000000-0005-0000-0000-0000F0290000}"/>
    <cellStyle name="Normal 7 2" xfId="21" xr:uid="{00000000-0005-0000-0000-000015000000}"/>
    <cellStyle name="Normal 7 2 10" xfId="10737" xr:uid="{00000000-0005-0000-0000-0000F1290000}"/>
    <cellStyle name="Normal 7 2 2" xfId="137" xr:uid="{00000000-0005-0000-0000-000089000000}"/>
    <cellStyle name="Normal 7 2 2 2" xfId="3165" xr:uid="{00000000-0005-0000-0000-00005D0C0000}"/>
    <cellStyle name="Normal 7 2 3" xfId="214" xr:uid="{00000000-0005-0000-0000-0000D6000000}"/>
    <cellStyle name="Normal 7 2 3 2" xfId="3166" xr:uid="{00000000-0005-0000-0000-00005E0C0000}"/>
    <cellStyle name="Normal 7 2 4" xfId="179" xr:uid="{00000000-0005-0000-0000-0000B3000000}"/>
    <cellStyle name="Normal 7 2 4 2" xfId="3167" xr:uid="{00000000-0005-0000-0000-00005F0C0000}"/>
    <cellStyle name="Normal 7 2 5" xfId="240" xr:uid="{00000000-0005-0000-0000-0000F0000000}"/>
    <cellStyle name="Normal 7 2 5 2" xfId="3168" xr:uid="{00000000-0005-0000-0000-0000600C0000}"/>
    <cellStyle name="Normal 7 2 6" xfId="1107" xr:uid="{00000000-0005-0000-0000-000053040000}"/>
    <cellStyle name="Normal 7 2 6 2" xfId="3169" xr:uid="{00000000-0005-0000-0000-0000610C0000}"/>
    <cellStyle name="Normal 7 2 7" xfId="1108" xr:uid="{00000000-0005-0000-0000-000054040000}"/>
    <cellStyle name="Normal 7 2 7 2" xfId="3170" xr:uid="{00000000-0005-0000-0000-0000620C0000}"/>
    <cellStyle name="Normal 7 2 8" xfId="1109" xr:uid="{00000000-0005-0000-0000-000055040000}"/>
    <cellStyle name="Normal 7 2 8 2" xfId="3171" xr:uid="{00000000-0005-0000-0000-0000630C0000}"/>
    <cellStyle name="Normal 7 2 9" xfId="3164" xr:uid="{00000000-0005-0000-0000-00005C0C0000}"/>
    <cellStyle name="Normal 7 3" xfId="28" xr:uid="{00000000-0005-0000-0000-00001C000000}"/>
    <cellStyle name="Normal 7 3 2" xfId="138" xr:uid="{00000000-0005-0000-0000-00008A000000}"/>
    <cellStyle name="Normal 7 3 3" xfId="215" xr:uid="{00000000-0005-0000-0000-0000D7000000}"/>
    <cellStyle name="Normal 7 3 4" xfId="178" xr:uid="{00000000-0005-0000-0000-0000B2000000}"/>
    <cellStyle name="Normal 7 3 5" xfId="232" xr:uid="{00000000-0005-0000-0000-0000E8000000}"/>
    <cellStyle name="Normal 7 3 6" xfId="1115" xr:uid="{00000000-0005-0000-0000-00005B040000}"/>
    <cellStyle name="Normal 7 3 7" xfId="1116" xr:uid="{00000000-0005-0000-0000-00005C040000}"/>
    <cellStyle name="Normal 7 3 8" xfId="1117" xr:uid="{00000000-0005-0000-0000-00005D040000}"/>
    <cellStyle name="Normal 7 3 9" xfId="12728" xr:uid="{00000000-0005-0000-0000-0000B8310000}"/>
    <cellStyle name="Normal 7 4" xfId="35" xr:uid="{00000000-0005-0000-0000-000023000000}"/>
    <cellStyle name="Normal 7 4 2" xfId="139" xr:uid="{00000000-0005-0000-0000-00008B000000}"/>
    <cellStyle name="Normal 7 4 3" xfId="216" xr:uid="{00000000-0005-0000-0000-0000D8000000}"/>
    <cellStyle name="Normal 7 4 4" xfId="177" xr:uid="{00000000-0005-0000-0000-0000B1000000}"/>
    <cellStyle name="Normal 7 4 5" xfId="233" xr:uid="{00000000-0005-0000-0000-0000E9000000}"/>
    <cellStyle name="Normal 7 4 6" xfId="1123" xr:uid="{00000000-0005-0000-0000-000063040000}"/>
    <cellStyle name="Normal 7 4 7" xfId="1124" xr:uid="{00000000-0005-0000-0000-000064040000}"/>
    <cellStyle name="Normal 7 4 8" xfId="1125" xr:uid="{00000000-0005-0000-0000-000065040000}"/>
    <cellStyle name="Normal 7 4 9" xfId="43263" xr:uid="{00000000-0005-0000-0000-0000FFA80000}"/>
    <cellStyle name="Normal 7 5" xfId="42" xr:uid="{00000000-0005-0000-0000-00002A000000}"/>
    <cellStyle name="Normal 7 5 2" xfId="140" xr:uid="{00000000-0005-0000-0000-00008C000000}"/>
    <cellStyle name="Normal 7 5 3" xfId="217" xr:uid="{00000000-0005-0000-0000-0000D9000000}"/>
    <cellStyle name="Normal 7 5 4" xfId="176" xr:uid="{00000000-0005-0000-0000-0000B0000000}"/>
    <cellStyle name="Normal 7 5 5" xfId="234" xr:uid="{00000000-0005-0000-0000-0000EA000000}"/>
    <cellStyle name="Normal 7 5 6" xfId="1131" xr:uid="{00000000-0005-0000-0000-00006B040000}"/>
    <cellStyle name="Normal 7 5 7" xfId="1132" xr:uid="{00000000-0005-0000-0000-00006C040000}"/>
    <cellStyle name="Normal 7 5 8" xfId="1133" xr:uid="{00000000-0005-0000-0000-00006D040000}"/>
    <cellStyle name="Normal 7 5 9" xfId="43264" xr:uid="{00000000-0005-0000-0000-000000A90000}"/>
    <cellStyle name="Normal 7 6" xfId="141" xr:uid="{00000000-0005-0000-0000-00008D000000}"/>
    <cellStyle name="Normal 7 6 2" xfId="1135" xr:uid="{00000000-0005-0000-0000-00006F040000}"/>
    <cellStyle name="Normal 7 6 3" xfId="1136" xr:uid="{00000000-0005-0000-0000-000070040000}"/>
    <cellStyle name="Normal 7 6 4" xfId="1137" xr:uid="{00000000-0005-0000-0000-000071040000}"/>
    <cellStyle name="Normal 7 6 5" xfId="1138" xr:uid="{00000000-0005-0000-0000-000072040000}"/>
    <cellStyle name="Normal 7 6 6" xfId="1139" xr:uid="{00000000-0005-0000-0000-000073040000}"/>
    <cellStyle name="Normal 7 6 7" xfId="1140" xr:uid="{00000000-0005-0000-0000-000074040000}"/>
    <cellStyle name="Normal 7 6 8" xfId="1141" xr:uid="{00000000-0005-0000-0000-000075040000}"/>
    <cellStyle name="Normal 7 6 9" xfId="43265" xr:uid="{00000000-0005-0000-0000-000001A90000}"/>
    <cellStyle name="Normal 7 7" xfId="142" xr:uid="{00000000-0005-0000-0000-00008E000000}"/>
    <cellStyle name="Normal 7 7 2" xfId="1143" xr:uid="{00000000-0005-0000-0000-000077040000}"/>
    <cellStyle name="Normal 7 7 3" xfId="1144" xr:uid="{00000000-0005-0000-0000-000078040000}"/>
    <cellStyle name="Normal 7 7 4" xfId="1145" xr:uid="{00000000-0005-0000-0000-000079040000}"/>
    <cellStyle name="Normal 7 7 5" xfId="1146" xr:uid="{00000000-0005-0000-0000-00007A040000}"/>
    <cellStyle name="Normal 7 7 6" xfId="1147" xr:uid="{00000000-0005-0000-0000-00007B040000}"/>
    <cellStyle name="Normal 7 7 7" xfId="1148" xr:uid="{00000000-0005-0000-0000-00007C040000}"/>
    <cellStyle name="Normal 7 7 8" xfId="1149" xr:uid="{00000000-0005-0000-0000-00007D040000}"/>
    <cellStyle name="Normal 7 8" xfId="1150" xr:uid="{00000000-0005-0000-0000-00007E040000}"/>
    <cellStyle name="Normal 7 8 2" xfId="1151" xr:uid="{00000000-0005-0000-0000-00007F040000}"/>
    <cellStyle name="Normal 7 8 3" xfId="1152" xr:uid="{00000000-0005-0000-0000-000080040000}"/>
    <cellStyle name="Normal 7 8 4" xfId="1153" xr:uid="{00000000-0005-0000-0000-000081040000}"/>
    <cellStyle name="Normal 7 9" xfId="1154" xr:uid="{00000000-0005-0000-0000-000082040000}"/>
    <cellStyle name="Normal 7_Tabla M" xfId="43266" xr:uid="{00000000-0005-0000-0000-000002A90000}"/>
    <cellStyle name="Normal 70" xfId="10738" xr:uid="{00000000-0005-0000-0000-0000F2290000}"/>
    <cellStyle name="Normal 70 10" xfId="43267" xr:uid="{00000000-0005-0000-0000-000003A90000}"/>
    <cellStyle name="Normal 70 10 10" xfId="43268" xr:uid="{00000000-0005-0000-0000-000004A90000}"/>
    <cellStyle name="Normal 70 10 2" xfId="43269" xr:uid="{00000000-0005-0000-0000-000005A90000}"/>
    <cellStyle name="Normal 70 10 3" xfId="43270" xr:uid="{00000000-0005-0000-0000-000006A90000}"/>
    <cellStyle name="Normal 70 10 4" xfId="43271" xr:uid="{00000000-0005-0000-0000-000007A90000}"/>
    <cellStyle name="Normal 70 10 5" xfId="43272" xr:uid="{00000000-0005-0000-0000-000008A90000}"/>
    <cellStyle name="Normal 70 10 6" xfId="43273" xr:uid="{00000000-0005-0000-0000-000009A90000}"/>
    <cellStyle name="Normal 70 10 7" xfId="43274" xr:uid="{00000000-0005-0000-0000-00000AA90000}"/>
    <cellStyle name="Normal 70 10 8" xfId="43275" xr:uid="{00000000-0005-0000-0000-00000BA90000}"/>
    <cellStyle name="Normal 70 10 9" xfId="43276" xr:uid="{00000000-0005-0000-0000-00000CA90000}"/>
    <cellStyle name="Normal 70 10_Tabla M" xfId="43277" xr:uid="{00000000-0005-0000-0000-00000DA90000}"/>
    <cellStyle name="Normal 70 11" xfId="43278" xr:uid="{00000000-0005-0000-0000-00000EA90000}"/>
    <cellStyle name="Normal 70 11 10" xfId="43279" xr:uid="{00000000-0005-0000-0000-00000FA90000}"/>
    <cellStyle name="Normal 70 11 2" xfId="43280" xr:uid="{00000000-0005-0000-0000-000010A90000}"/>
    <cellStyle name="Normal 70 11 3" xfId="43281" xr:uid="{00000000-0005-0000-0000-000011A90000}"/>
    <cellStyle name="Normal 70 11 4" xfId="43282" xr:uid="{00000000-0005-0000-0000-000012A90000}"/>
    <cellStyle name="Normal 70 11 5" xfId="43283" xr:uid="{00000000-0005-0000-0000-000013A90000}"/>
    <cellStyle name="Normal 70 11 6" xfId="43284" xr:uid="{00000000-0005-0000-0000-000014A90000}"/>
    <cellStyle name="Normal 70 11 7" xfId="43285" xr:uid="{00000000-0005-0000-0000-000015A90000}"/>
    <cellStyle name="Normal 70 11 8" xfId="43286" xr:uid="{00000000-0005-0000-0000-000016A90000}"/>
    <cellStyle name="Normal 70 11 9" xfId="43287" xr:uid="{00000000-0005-0000-0000-000017A90000}"/>
    <cellStyle name="Normal 70 11_Tabla M" xfId="43288" xr:uid="{00000000-0005-0000-0000-000018A90000}"/>
    <cellStyle name="Normal 70 12" xfId="43289" xr:uid="{00000000-0005-0000-0000-000019A90000}"/>
    <cellStyle name="Normal 70 12 10" xfId="43290" xr:uid="{00000000-0005-0000-0000-00001AA90000}"/>
    <cellStyle name="Normal 70 12 2" xfId="43291" xr:uid="{00000000-0005-0000-0000-00001BA90000}"/>
    <cellStyle name="Normal 70 12 3" xfId="43292" xr:uid="{00000000-0005-0000-0000-00001CA90000}"/>
    <cellStyle name="Normal 70 12 4" xfId="43293" xr:uid="{00000000-0005-0000-0000-00001DA90000}"/>
    <cellStyle name="Normal 70 12 5" xfId="43294" xr:uid="{00000000-0005-0000-0000-00001EA90000}"/>
    <cellStyle name="Normal 70 12 6" xfId="43295" xr:uid="{00000000-0005-0000-0000-00001FA90000}"/>
    <cellStyle name="Normal 70 12 7" xfId="43296" xr:uid="{00000000-0005-0000-0000-000020A90000}"/>
    <cellStyle name="Normal 70 12 8" xfId="43297" xr:uid="{00000000-0005-0000-0000-000021A90000}"/>
    <cellStyle name="Normal 70 12 9" xfId="43298" xr:uid="{00000000-0005-0000-0000-000022A90000}"/>
    <cellStyle name="Normal 70 12_Tabla M" xfId="43299" xr:uid="{00000000-0005-0000-0000-000023A90000}"/>
    <cellStyle name="Normal 70 13" xfId="43300" xr:uid="{00000000-0005-0000-0000-000024A90000}"/>
    <cellStyle name="Normal 70 13 10" xfId="43301" xr:uid="{00000000-0005-0000-0000-000025A90000}"/>
    <cellStyle name="Normal 70 13 2" xfId="43302" xr:uid="{00000000-0005-0000-0000-000026A90000}"/>
    <cellStyle name="Normal 70 13 3" xfId="43303" xr:uid="{00000000-0005-0000-0000-000027A90000}"/>
    <cellStyle name="Normal 70 13 4" xfId="43304" xr:uid="{00000000-0005-0000-0000-000028A90000}"/>
    <cellStyle name="Normal 70 13 5" xfId="43305" xr:uid="{00000000-0005-0000-0000-000029A90000}"/>
    <cellStyle name="Normal 70 13 6" xfId="43306" xr:uid="{00000000-0005-0000-0000-00002AA90000}"/>
    <cellStyle name="Normal 70 13 7" xfId="43307" xr:uid="{00000000-0005-0000-0000-00002BA90000}"/>
    <cellStyle name="Normal 70 13 8" xfId="43308" xr:uid="{00000000-0005-0000-0000-00002CA90000}"/>
    <cellStyle name="Normal 70 13 9" xfId="43309" xr:uid="{00000000-0005-0000-0000-00002DA90000}"/>
    <cellStyle name="Normal 70 13_Tabla M" xfId="43310" xr:uid="{00000000-0005-0000-0000-00002EA90000}"/>
    <cellStyle name="Normal 70 14" xfId="43311" xr:uid="{00000000-0005-0000-0000-00002FA90000}"/>
    <cellStyle name="Normal 70 14 10" xfId="43312" xr:uid="{00000000-0005-0000-0000-000030A90000}"/>
    <cellStyle name="Normal 70 14 2" xfId="43313" xr:uid="{00000000-0005-0000-0000-000031A90000}"/>
    <cellStyle name="Normal 70 14 3" xfId="43314" xr:uid="{00000000-0005-0000-0000-000032A90000}"/>
    <cellStyle name="Normal 70 14 4" xfId="43315" xr:uid="{00000000-0005-0000-0000-000033A90000}"/>
    <cellStyle name="Normal 70 14 5" xfId="43316" xr:uid="{00000000-0005-0000-0000-000034A90000}"/>
    <cellStyle name="Normal 70 14 6" xfId="43317" xr:uid="{00000000-0005-0000-0000-000035A90000}"/>
    <cellStyle name="Normal 70 14 7" xfId="43318" xr:uid="{00000000-0005-0000-0000-000036A90000}"/>
    <cellStyle name="Normal 70 14 8" xfId="43319" xr:uid="{00000000-0005-0000-0000-000037A90000}"/>
    <cellStyle name="Normal 70 14 9" xfId="43320" xr:uid="{00000000-0005-0000-0000-000038A90000}"/>
    <cellStyle name="Normal 70 14_Tabla M" xfId="43321" xr:uid="{00000000-0005-0000-0000-000039A90000}"/>
    <cellStyle name="Normal 70 15" xfId="43322" xr:uid="{00000000-0005-0000-0000-00003AA90000}"/>
    <cellStyle name="Normal 70 15 10" xfId="43323" xr:uid="{00000000-0005-0000-0000-00003BA90000}"/>
    <cellStyle name="Normal 70 15 2" xfId="43324" xr:uid="{00000000-0005-0000-0000-00003CA90000}"/>
    <cellStyle name="Normal 70 15 3" xfId="43325" xr:uid="{00000000-0005-0000-0000-00003DA90000}"/>
    <cellStyle name="Normal 70 15 4" xfId="43326" xr:uid="{00000000-0005-0000-0000-00003EA90000}"/>
    <cellStyle name="Normal 70 15 5" xfId="43327" xr:uid="{00000000-0005-0000-0000-00003FA90000}"/>
    <cellStyle name="Normal 70 15 6" xfId="43328" xr:uid="{00000000-0005-0000-0000-000040A90000}"/>
    <cellStyle name="Normal 70 15 7" xfId="43329" xr:uid="{00000000-0005-0000-0000-000041A90000}"/>
    <cellStyle name="Normal 70 15 8" xfId="43330" xr:uid="{00000000-0005-0000-0000-000042A90000}"/>
    <cellStyle name="Normal 70 15 9" xfId="43331" xr:uid="{00000000-0005-0000-0000-000043A90000}"/>
    <cellStyle name="Normal 70 15_Tabla M" xfId="43332" xr:uid="{00000000-0005-0000-0000-000044A90000}"/>
    <cellStyle name="Normal 70 16" xfId="43333" xr:uid="{00000000-0005-0000-0000-000045A90000}"/>
    <cellStyle name="Normal 70 16 10" xfId="43334" xr:uid="{00000000-0005-0000-0000-000046A90000}"/>
    <cellStyle name="Normal 70 16 2" xfId="43335" xr:uid="{00000000-0005-0000-0000-000047A90000}"/>
    <cellStyle name="Normal 70 16 3" xfId="43336" xr:uid="{00000000-0005-0000-0000-000048A90000}"/>
    <cellStyle name="Normal 70 16 4" xfId="43337" xr:uid="{00000000-0005-0000-0000-000049A90000}"/>
    <cellStyle name="Normal 70 16 5" xfId="43338" xr:uid="{00000000-0005-0000-0000-00004AA90000}"/>
    <cellStyle name="Normal 70 16 6" xfId="43339" xr:uid="{00000000-0005-0000-0000-00004BA90000}"/>
    <cellStyle name="Normal 70 16 7" xfId="43340" xr:uid="{00000000-0005-0000-0000-00004CA90000}"/>
    <cellStyle name="Normal 70 16 8" xfId="43341" xr:uid="{00000000-0005-0000-0000-00004DA90000}"/>
    <cellStyle name="Normal 70 16 9" xfId="43342" xr:uid="{00000000-0005-0000-0000-00004EA90000}"/>
    <cellStyle name="Normal 70 16_Tabla M" xfId="43343" xr:uid="{00000000-0005-0000-0000-00004FA90000}"/>
    <cellStyle name="Normal 70 17" xfId="49697" xr:uid="{00000000-0005-0000-0000-000021C20000}"/>
    <cellStyle name="Normal 70 18" xfId="50081" xr:uid="{00000000-0005-0000-0000-0000A1C30000}"/>
    <cellStyle name="Normal 70 19" xfId="50320" xr:uid="{00000000-0005-0000-0000-000090C40000}"/>
    <cellStyle name="Normal 70 2" xfId="13182" xr:uid="{00000000-0005-0000-0000-00007E330000}"/>
    <cellStyle name="Normal 70 2 10" xfId="43344" xr:uid="{00000000-0005-0000-0000-000050A90000}"/>
    <cellStyle name="Normal 70 2 2" xfId="43345" xr:uid="{00000000-0005-0000-0000-000051A90000}"/>
    <cellStyle name="Normal 70 2 3" xfId="43346" xr:uid="{00000000-0005-0000-0000-000052A90000}"/>
    <cellStyle name="Normal 70 2 4" xfId="43347" xr:uid="{00000000-0005-0000-0000-000053A90000}"/>
    <cellStyle name="Normal 70 2 5" xfId="43348" xr:uid="{00000000-0005-0000-0000-000054A90000}"/>
    <cellStyle name="Normal 70 2 6" xfId="43349" xr:uid="{00000000-0005-0000-0000-000055A90000}"/>
    <cellStyle name="Normal 70 2 7" xfId="43350" xr:uid="{00000000-0005-0000-0000-000056A90000}"/>
    <cellStyle name="Normal 70 2 8" xfId="43351" xr:uid="{00000000-0005-0000-0000-000057A90000}"/>
    <cellStyle name="Normal 70 2 9" xfId="43352" xr:uid="{00000000-0005-0000-0000-000058A90000}"/>
    <cellStyle name="Normal 70 2_Tabla M" xfId="43353" xr:uid="{00000000-0005-0000-0000-000059A90000}"/>
    <cellStyle name="Normal 70 20" xfId="50039" xr:uid="{00000000-0005-0000-0000-000077C30000}"/>
    <cellStyle name="Normal 70 21" xfId="49940" xr:uid="{00000000-0005-0000-0000-000014C30000}"/>
    <cellStyle name="Normal 70 22" xfId="50033" xr:uid="{00000000-0005-0000-0000-000071C30000}"/>
    <cellStyle name="Normal 70 3" xfId="43354" xr:uid="{00000000-0005-0000-0000-00005AA90000}"/>
    <cellStyle name="Normal 70 3 10" xfId="43355" xr:uid="{00000000-0005-0000-0000-00005BA90000}"/>
    <cellStyle name="Normal 70 3 2" xfId="43356" xr:uid="{00000000-0005-0000-0000-00005CA90000}"/>
    <cellStyle name="Normal 70 3 3" xfId="43357" xr:uid="{00000000-0005-0000-0000-00005DA90000}"/>
    <cellStyle name="Normal 70 3 4" xfId="43358" xr:uid="{00000000-0005-0000-0000-00005EA90000}"/>
    <cellStyle name="Normal 70 3 5" xfId="43359" xr:uid="{00000000-0005-0000-0000-00005FA90000}"/>
    <cellStyle name="Normal 70 3 6" xfId="43360" xr:uid="{00000000-0005-0000-0000-000060A90000}"/>
    <cellStyle name="Normal 70 3 7" xfId="43361" xr:uid="{00000000-0005-0000-0000-000061A90000}"/>
    <cellStyle name="Normal 70 3 8" xfId="43362" xr:uid="{00000000-0005-0000-0000-000062A90000}"/>
    <cellStyle name="Normal 70 3 9" xfId="43363" xr:uid="{00000000-0005-0000-0000-000063A90000}"/>
    <cellStyle name="Normal 70 3_Tabla M" xfId="43364" xr:uid="{00000000-0005-0000-0000-000064A90000}"/>
    <cellStyle name="Normal 70 4" xfId="43365" xr:uid="{00000000-0005-0000-0000-000065A90000}"/>
    <cellStyle name="Normal 70 4 10" xfId="43366" xr:uid="{00000000-0005-0000-0000-000066A90000}"/>
    <cellStyle name="Normal 70 4 2" xfId="43367" xr:uid="{00000000-0005-0000-0000-000067A90000}"/>
    <cellStyle name="Normal 70 4 3" xfId="43368" xr:uid="{00000000-0005-0000-0000-000068A90000}"/>
    <cellStyle name="Normal 70 4 4" xfId="43369" xr:uid="{00000000-0005-0000-0000-000069A90000}"/>
    <cellStyle name="Normal 70 4 5" xfId="43370" xr:uid="{00000000-0005-0000-0000-00006AA90000}"/>
    <cellStyle name="Normal 70 4 6" xfId="43371" xr:uid="{00000000-0005-0000-0000-00006BA90000}"/>
    <cellStyle name="Normal 70 4 7" xfId="43372" xr:uid="{00000000-0005-0000-0000-00006CA90000}"/>
    <cellStyle name="Normal 70 4 8" xfId="43373" xr:uid="{00000000-0005-0000-0000-00006DA90000}"/>
    <cellStyle name="Normal 70 4 9" xfId="43374" xr:uid="{00000000-0005-0000-0000-00006EA90000}"/>
    <cellStyle name="Normal 70 4_Tabla M" xfId="43375" xr:uid="{00000000-0005-0000-0000-00006FA90000}"/>
    <cellStyle name="Normal 70 5" xfId="43376" xr:uid="{00000000-0005-0000-0000-000070A90000}"/>
    <cellStyle name="Normal 70 5 10" xfId="43377" xr:uid="{00000000-0005-0000-0000-000071A90000}"/>
    <cellStyle name="Normal 70 5 2" xfId="43378" xr:uid="{00000000-0005-0000-0000-000072A90000}"/>
    <cellStyle name="Normal 70 5 3" xfId="43379" xr:uid="{00000000-0005-0000-0000-000073A90000}"/>
    <cellStyle name="Normal 70 5 4" xfId="43380" xr:uid="{00000000-0005-0000-0000-000074A90000}"/>
    <cellStyle name="Normal 70 5 5" xfId="43381" xr:uid="{00000000-0005-0000-0000-000075A90000}"/>
    <cellStyle name="Normal 70 5 6" xfId="43382" xr:uid="{00000000-0005-0000-0000-000076A90000}"/>
    <cellStyle name="Normal 70 5 7" xfId="43383" xr:uid="{00000000-0005-0000-0000-000077A90000}"/>
    <cellStyle name="Normal 70 5 8" xfId="43384" xr:uid="{00000000-0005-0000-0000-000078A90000}"/>
    <cellStyle name="Normal 70 5 9" xfId="43385" xr:uid="{00000000-0005-0000-0000-000079A90000}"/>
    <cellStyle name="Normal 70 5_Tabla M" xfId="43386" xr:uid="{00000000-0005-0000-0000-00007AA90000}"/>
    <cellStyle name="Normal 70 6" xfId="43387" xr:uid="{00000000-0005-0000-0000-00007BA90000}"/>
    <cellStyle name="Normal 70 6 10" xfId="43388" xr:uid="{00000000-0005-0000-0000-00007CA90000}"/>
    <cellStyle name="Normal 70 6 2" xfId="43389" xr:uid="{00000000-0005-0000-0000-00007DA90000}"/>
    <cellStyle name="Normal 70 6 3" xfId="43390" xr:uid="{00000000-0005-0000-0000-00007EA90000}"/>
    <cellStyle name="Normal 70 6 4" xfId="43391" xr:uid="{00000000-0005-0000-0000-00007FA90000}"/>
    <cellStyle name="Normal 70 6 5" xfId="43392" xr:uid="{00000000-0005-0000-0000-000080A90000}"/>
    <cellStyle name="Normal 70 6 6" xfId="43393" xr:uid="{00000000-0005-0000-0000-000081A90000}"/>
    <cellStyle name="Normal 70 6 7" xfId="43394" xr:uid="{00000000-0005-0000-0000-000082A90000}"/>
    <cellStyle name="Normal 70 6 8" xfId="43395" xr:uid="{00000000-0005-0000-0000-000083A90000}"/>
    <cellStyle name="Normal 70 6 9" xfId="43396" xr:uid="{00000000-0005-0000-0000-000084A90000}"/>
    <cellStyle name="Normal 70 6_Tabla M" xfId="43397" xr:uid="{00000000-0005-0000-0000-000085A90000}"/>
    <cellStyle name="Normal 70 7" xfId="43398" xr:uid="{00000000-0005-0000-0000-000086A90000}"/>
    <cellStyle name="Normal 70 7 10" xfId="43399" xr:uid="{00000000-0005-0000-0000-000087A90000}"/>
    <cellStyle name="Normal 70 7 2" xfId="43400" xr:uid="{00000000-0005-0000-0000-000088A90000}"/>
    <cellStyle name="Normal 70 7 3" xfId="43401" xr:uid="{00000000-0005-0000-0000-000089A90000}"/>
    <cellStyle name="Normal 70 7 4" xfId="43402" xr:uid="{00000000-0005-0000-0000-00008AA90000}"/>
    <cellStyle name="Normal 70 7 5" xfId="43403" xr:uid="{00000000-0005-0000-0000-00008BA90000}"/>
    <cellStyle name="Normal 70 7 6" xfId="43404" xr:uid="{00000000-0005-0000-0000-00008CA90000}"/>
    <cellStyle name="Normal 70 7 7" xfId="43405" xr:uid="{00000000-0005-0000-0000-00008DA90000}"/>
    <cellStyle name="Normal 70 7 8" xfId="43406" xr:uid="{00000000-0005-0000-0000-00008EA90000}"/>
    <cellStyle name="Normal 70 7 9" xfId="43407" xr:uid="{00000000-0005-0000-0000-00008FA90000}"/>
    <cellStyle name="Normal 70 7_Tabla M" xfId="43408" xr:uid="{00000000-0005-0000-0000-000090A90000}"/>
    <cellStyle name="Normal 70 8" xfId="43409" xr:uid="{00000000-0005-0000-0000-000091A90000}"/>
    <cellStyle name="Normal 70 8 10" xfId="43410" xr:uid="{00000000-0005-0000-0000-000092A90000}"/>
    <cellStyle name="Normal 70 8 2" xfId="43411" xr:uid="{00000000-0005-0000-0000-000093A90000}"/>
    <cellStyle name="Normal 70 8 3" xfId="43412" xr:uid="{00000000-0005-0000-0000-000094A90000}"/>
    <cellStyle name="Normal 70 8 4" xfId="43413" xr:uid="{00000000-0005-0000-0000-000095A90000}"/>
    <cellStyle name="Normal 70 8 5" xfId="43414" xr:uid="{00000000-0005-0000-0000-000096A90000}"/>
    <cellStyle name="Normal 70 8 6" xfId="43415" xr:uid="{00000000-0005-0000-0000-000097A90000}"/>
    <cellStyle name="Normal 70 8 7" xfId="43416" xr:uid="{00000000-0005-0000-0000-000098A90000}"/>
    <cellStyle name="Normal 70 8 8" xfId="43417" xr:uid="{00000000-0005-0000-0000-000099A90000}"/>
    <cellStyle name="Normal 70 8 9" xfId="43418" xr:uid="{00000000-0005-0000-0000-00009AA90000}"/>
    <cellStyle name="Normal 70 8_Tabla M" xfId="43419" xr:uid="{00000000-0005-0000-0000-00009BA90000}"/>
    <cellStyle name="Normal 70 9" xfId="43420" xr:uid="{00000000-0005-0000-0000-00009CA90000}"/>
    <cellStyle name="Normal 70 9 10" xfId="43421" xr:uid="{00000000-0005-0000-0000-00009DA90000}"/>
    <cellStyle name="Normal 70 9 2" xfId="43422" xr:uid="{00000000-0005-0000-0000-00009EA90000}"/>
    <cellStyle name="Normal 70 9 3" xfId="43423" xr:uid="{00000000-0005-0000-0000-00009FA90000}"/>
    <cellStyle name="Normal 70 9 4" xfId="43424" xr:uid="{00000000-0005-0000-0000-0000A0A90000}"/>
    <cellStyle name="Normal 70 9 5" xfId="43425" xr:uid="{00000000-0005-0000-0000-0000A1A90000}"/>
    <cellStyle name="Normal 70 9 6" xfId="43426" xr:uid="{00000000-0005-0000-0000-0000A2A90000}"/>
    <cellStyle name="Normal 70 9 7" xfId="43427" xr:uid="{00000000-0005-0000-0000-0000A3A90000}"/>
    <cellStyle name="Normal 70 9 8" xfId="43428" xr:uid="{00000000-0005-0000-0000-0000A4A90000}"/>
    <cellStyle name="Normal 70 9 9" xfId="43429" xr:uid="{00000000-0005-0000-0000-0000A5A90000}"/>
    <cellStyle name="Normal 70 9_Tabla M" xfId="43430" xr:uid="{00000000-0005-0000-0000-0000A6A90000}"/>
    <cellStyle name="Normal 71" xfId="13225" xr:uid="{00000000-0005-0000-0000-0000A9330000}"/>
    <cellStyle name="Normal 71 10" xfId="43431" xr:uid="{00000000-0005-0000-0000-0000A7A90000}"/>
    <cellStyle name="Normal 71 10 10" xfId="43432" xr:uid="{00000000-0005-0000-0000-0000A8A90000}"/>
    <cellStyle name="Normal 71 10 2" xfId="43433" xr:uid="{00000000-0005-0000-0000-0000A9A90000}"/>
    <cellStyle name="Normal 71 10 3" xfId="43434" xr:uid="{00000000-0005-0000-0000-0000AAA90000}"/>
    <cellStyle name="Normal 71 10 4" xfId="43435" xr:uid="{00000000-0005-0000-0000-0000ABA90000}"/>
    <cellStyle name="Normal 71 10 5" xfId="43436" xr:uid="{00000000-0005-0000-0000-0000ACA90000}"/>
    <cellStyle name="Normal 71 10 6" xfId="43437" xr:uid="{00000000-0005-0000-0000-0000ADA90000}"/>
    <cellStyle name="Normal 71 10 7" xfId="43438" xr:uid="{00000000-0005-0000-0000-0000AEA90000}"/>
    <cellStyle name="Normal 71 10 8" xfId="43439" xr:uid="{00000000-0005-0000-0000-0000AFA90000}"/>
    <cellStyle name="Normal 71 10 9" xfId="43440" xr:uid="{00000000-0005-0000-0000-0000B0A90000}"/>
    <cellStyle name="Normal 71 10_Tabla M" xfId="43441" xr:uid="{00000000-0005-0000-0000-0000B1A90000}"/>
    <cellStyle name="Normal 71 11" xfId="43442" xr:uid="{00000000-0005-0000-0000-0000B2A90000}"/>
    <cellStyle name="Normal 71 11 10" xfId="43443" xr:uid="{00000000-0005-0000-0000-0000B3A90000}"/>
    <cellStyle name="Normal 71 11 2" xfId="43444" xr:uid="{00000000-0005-0000-0000-0000B4A90000}"/>
    <cellStyle name="Normal 71 11 3" xfId="43445" xr:uid="{00000000-0005-0000-0000-0000B5A90000}"/>
    <cellStyle name="Normal 71 11 4" xfId="43446" xr:uid="{00000000-0005-0000-0000-0000B6A90000}"/>
    <cellStyle name="Normal 71 11 5" xfId="43447" xr:uid="{00000000-0005-0000-0000-0000B7A90000}"/>
    <cellStyle name="Normal 71 11 6" xfId="43448" xr:uid="{00000000-0005-0000-0000-0000B8A90000}"/>
    <cellStyle name="Normal 71 11 7" xfId="43449" xr:uid="{00000000-0005-0000-0000-0000B9A90000}"/>
    <cellStyle name="Normal 71 11 8" xfId="43450" xr:uid="{00000000-0005-0000-0000-0000BAA90000}"/>
    <cellStyle name="Normal 71 11 9" xfId="43451" xr:uid="{00000000-0005-0000-0000-0000BBA90000}"/>
    <cellStyle name="Normal 71 11_Tabla M" xfId="43452" xr:uid="{00000000-0005-0000-0000-0000BCA90000}"/>
    <cellStyle name="Normal 71 12" xfId="43453" xr:uid="{00000000-0005-0000-0000-0000BDA90000}"/>
    <cellStyle name="Normal 71 12 10" xfId="43454" xr:uid="{00000000-0005-0000-0000-0000BEA90000}"/>
    <cellStyle name="Normal 71 12 2" xfId="43455" xr:uid="{00000000-0005-0000-0000-0000BFA90000}"/>
    <cellStyle name="Normal 71 12 3" xfId="43456" xr:uid="{00000000-0005-0000-0000-0000C0A90000}"/>
    <cellStyle name="Normal 71 12 4" xfId="43457" xr:uid="{00000000-0005-0000-0000-0000C1A90000}"/>
    <cellStyle name="Normal 71 12 5" xfId="43458" xr:uid="{00000000-0005-0000-0000-0000C2A90000}"/>
    <cellStyle name="Normal 71 12 6" xfId="43459" xr:uid="{00000000-0005-0000-0000-0000C3A90000}"/>
    <cellStyle name="Normal 71 12 7" xfId="43460" xr:uid="{00000000-0005-0000-0000-0000C4A90000}"/>
    <cellStyle name="Normal 71 12 8" xfId="43461" xr:uid="{00000000-0005-0000-0000-0000C5A90000}"/>
    <cellStyle name="Normal 71 12 9" xfId="43462" xr:uid="{00000000-0005-0000-0000-0000C6A90000}"/>
    <cellStyle name="Normal 71 12_Tabla M" xfId="43463" xr:uid="{00000000-0005-0000-0000-0000C7A90000}"/>
    <cellStyle name="Normal 71 13" xfId="43464" xr:uid="{00000000-0005-0000-0000-0000C8A90000}"/>
    <cellStyle name="Normal 71 13 10" xfId="43465" xr:uid="{00000000-0005-0000-0000-0000C9A90000}"/>
    <cellStyle name="Normal 71 13 2" xfId="43466" xr:uid="{00000000-0005-0000-0000-0000CAA90000}"/>
    <cellStyle name="Normal 71 13 3" xfId="43467" xr:uid="{00000000-0005-0000-0000-0000CBA90000}"/>
    <cellStyle name="Normal 71 13 4" xfId="43468" xr:uid="{00000000-0005-0000-0000-0000CCA90000}"/>
    <cellStyle name="Normal 71 13 5" xfId="43469" xr:uid="{00000000-0005-0000-0000-0000CDA90000}"/>
    <cellStyle name="Normal 71 13 6" xfId="43470" xr:uid="{00000000-0005-0000-0000-0000CEA90000}"/>
    <cellStyle name="Normal 71 13 7" xfId="43471" xr:uid="{00000000-0005-0000-0000-0000CFA90000}"/>
    <cellStyle name="Normal 71 13 8" xfId="43472" xr:uid="{00000000-0005-0000-0000-0000D0A90000}"/>
    <cellStyle name="Normal 71 13 9" xfId="43473" xr:uid="{00000000-0005-0000-0000-0000D1A90000}"/>
    <cellStyle name="Normal 71 13_Tabla M" xfId="43474" xr:uid="{00000000-0005-0000-0000-0000D2A90000}"/>
    <cellStyle name="Normal 71 14" xfId="43475" xr:uid="{00000000-0005-0000-0000-0000D3A90000}"/>
    <cellStyle name="Normal 71 14 10" xfId="43476" xr:uid="{00000000-0005-0000-0000-0000D4A90000}"/>
    <cellStyle name="Normal 71 14 2" xfId="43477" xr:uid="{00000000-0005-0000-0000-0000D5A90000}"/>
    <cellStyle name="Normal 71 14 3" xfId="43478" xr:uid="{00000000-0005-0000-0000-0000D6A90000}"/>
    <cellStyle name="Normal 71 14 4" xfId="43479" xr:uid="{00000000-0005-0000-0000-0000D7A90000}"/>
    <cellStyle name="Normal 71 14 5" xfId="43480" xr:uid="{00000000-0005-0000-0000-0000D8A90000}"/>
    <cellStyle name="Normal 71 14 6" xfId="43481" xr:uid="{00000000-0005-0000-0000-0000D9A90000}"/>
    <cellStyle name="Normal 71 14 7" xfId="43482" xr:uid="{00000000-0005-0000-0000-0000DAA90000}"/>
    <cellStyle name="Normal 71 14 8" xfId="43483" xr:uid="{00000000-0005-0000-0000-0000DBA90000}"/>
    <cellStyle name="Normal 71 14 9" xfId="43484" xr:uid="{00000000-0005-0000-0000-0000DCA90000}"/>
    <cellStyle name="Normal 71 14_Tabla M" xfId="43485" xr:uid="{00000000-0005-0000-0000-0000DDA90000}"/>
    <cellStyle name="Normal 71 15" xfId="43486" xr:uid="{00000000-0005-0000-0000-0000DEA90000}"/>
    <cellStyle name="Normal 71 15 10" xfId="43487" xr:uid="{00000000-0005-0000-0000-0000DFA90000}"/>
    <cellStyle name="Normal 71 15 2" xfId="43488" xr:uid="{00000000-0005-0000-0000-0000E0A90000}"/>
    <cellStyle name="Normal 71 15 3" xfId="43489" xr:uid="{00000000-0005-0000-0000-0000E1A90000}"/>
    <cellStyle name="Normal 71 15 4" xfId="43490" xr:uid="{00000000-0005-0000-0000-0000E2A90000}"/>
    <cellStyle name="Normal 71 15 5" xfId="43491" xr:uid="{00000000-0005-0000-0000-0000E3A90000}"/>
    <cellStyle name="Normal 71 15 6" xfId="43492" xr:uid="{00000000-0005-0000-0000-0000E4A90000}"/>
    <cellStyle name="Normal 71 15 7" xfId="43493" xr:uid="{00000000-0005-0000-0000-0000E5A90000}"/>
    <cellStyle name="Normal 71 15 8" xfId="43494" xr:uid="{00000000-0005-0000-0000-0000E6A90000}"/>
    <cellStyle name="Normal 71 15 9" xfId="43495" xr:uid="{00000000-0005-0000-0000-0000E7A90000}"/>
    <cellStyle name="Normal 71 15_Tabla M" xfId="43496" xr:uid="{00000000-0005-0000-0000-0000E8A90000}"/>
    <cellStyle name="Normal 71 16" xfId="43497" xr:uid="{00000000-0005-0000-0000-0000E9A90000}"/>
    <cellStyle name="Normal 71 16 10" xfId="43498" xr:uid="{00000000-0005-0000-0000-0000EAA90000}"/>
    <cellStyle name="Normal 71 16 2" xfId="43499" xr:uid="{00000000-0005-0000-0000-0000EBA90000}"/>
    <cellStyle name="Normal 71 16 3" xfId="43500" xr:uid="{00000000-0005-0000-0000-0000ECA90000}"/>
    <cellStyle name="Normal 71 16 4" xfId="43501" xr:uid="{00000000-0005-0000-0000-0000EDA90000}"/>
    <cellStyle name="Normal 71 16 5" xfId="43502" xr:uid="{00000000-0005-0000-0000-0000EEA90000}"/>
    <cellStyle name="Normal 71 16 6" xfId="43503" xr:uid="{00000000-0005-0000-0000-0000EFA90000}"/>
    <cellStyle name="Normal 71 16 7" xfId="43504" xr:uid="{00000000-0005-0000-0000-0000F0A90000}"/>
    <cellStyle name="Normal 71 16 8" xfId="43505" xr:uid="{00000000-0005-0000-0000-0000F1A90000}"/>
    <cellStyle name="Normal 71 16 9" xfId="43506" xr:uid="{00000000-0005-0000-0000-0000F2A90000}"/>
    <cellStyle name="Normal 71 16_Tabla M" xfId="43507" xr:uid="{00000000-0005-0000-0000-0000F3A90000}"/>
    <cellStyle name="Normal 71 2" xfId="43508" xr:uid="{00000000-0005-0000-0000-0000F4A90000}"/>
    <cellStyle name="Normal 71 2 10" xfId="43509" xr:uid="{00000000-0005-0000-0000-0000F5A90000}"/>
    <cellStyle name="Normal 71 2 2" xfId="43510" xr:uid="{00000000-0005-0000-0000-0000F6A90000}"/>
    <cellStyle name="Normal 71 2 3" xfId="43511" xr:uid="{00000000-0005-0000-0000-0000F7A90000}"/>
    <cellStyle name="Normal 71 2 4" xfId="43512" xr:uid="{00000000-0005-0000-0000-0000F8A90000}"/>
    <cellStyle name="Normal 71 2 5" xfId="43513" xr:uid="{00000000-0005-0000-0000-0000F9A90000}"/>
    <cellStyle name="Normal 71 2 6" xfId="43514" xr:uid="{00000000-0005-0000-0000-0000FAA90000}"/>
    <cellStyle name="Normal 71 2 7" xfId="43515" xr:uid="{00000000-0005-0000-0000-0000FBA90000}"/>
    <cellStyle name="Normal 71 2 8" xfId="43516" xr:uid="{00000000-0005-0000-0000-0000FCA90000}"/>
    <cellStyle name="Normal 71 2 9" xfId="43517" xr:uid="{00000000-0005-0000-0000-0000FDA90000}"/>
    <cellStyle name="Normal 71 2_Tabla M" xfId="43518" xr:uid="{00000000-0005-0000-0000-0000FEA90000}"/>
    <cellStyle name="Normal 71 3" xfId="43519" xr:uid="{00000000-0005-0000-0000-0000FFA90000}"/>
    <cellStyle name="Normal 71 3 10" xfId="43520" xr:uid="{00000000-0005-0000-0000-000000AA0000}"/>
    <cellStyle name="Normal 71 3 2" xfId="43521" xr:uid="{00000000-0005-0000-0000-000001AA0000}"/>
    <cellStyle name="Normal 71 3 3" xfId="43522" xr:uid="{00000000-0005-0000-0000-000002AA0000}"/>
    <cellStyle name="Normal 71 3 4" xfId="43523" xr:uid="{00000000-0005-0000-0000-000003AA0000}"/>
    <cellStyle name="Normal 71 3 5" xfId="43524" xr:uid="{00000000-0005-0000-0000-000004AA0000}"/>
    <cellStyle name="Normal 71 3 6" xfId="43525" xr:uid="{00000000-0005-0000-0000-000005AA0000}"/>
    <cellStyle name="Normal 71 3 7" xfId="43526" xr:uid="{00000000-0005-0000-0000-000006AA0000}"/>
    <cellStyle name="Normal 71 3 8" xfId="43527" xr:uid="{00000000-0005-0000-0000-000007AA0000}"/>
    <cellStyle name="Normal 71 3 9" xfId="43528" xr:uid="{00000000-0005-0000-0000-000008AA0000}"/>
    <cellStyle name="Normal 71 3_Tabla M" xfId="43529" xr:uid="{00000000-0005-0000-0000-000009AA0000}"/>
    <cellStyle name="Normal 71 4" xfId="43530" xr:uid="{00000000-0005-0000-0000-00000AAA0000}"/>
    <cellStyle name="Normal 71 4 10" xfId="43531" xr:uid="{00000000-0005-0000-0000-00000BAA0000}"/>
    <cellStyle name="Normal 71 4 2" xfId="43532" xr:uid="{00000000-0005-0000-0000-00000CAA0000}"/>
    <cellStyle name="Normal 71 4 3" xfId="43533" xr:uid="{00000000-0005-0000-0000-00000DAA0000}"/>
    <cellStyle name="Normal 71 4 4" xfId="43534" xr:uid="{00000000-0005-0000-0000-00000EAA0000}"/>
    <cellStyle name="Normal 71 4 5" xfId="43535" xr:uid="{00000000-0005-0000-0000-00000FAA0000}"/>
    <cellStyle name="Normal 71 4 6" xfId="43536" xr:uid="{00000000-0005-0000-0000-000010AA0000}"/>
    <cellStyle name="Normal 71 4 7" xfId="43537" xr:uid="{00000000-0005-0000-0000-000011AA0000}"/>
    <cellStyle name="Normal 71 4 8" xfId="43538" xr:uid="{00000000-0005-0000-0000-000012AA0000}"/>
    <cellStyle name="Normal 71 4 9" xfId="43539" xr:uid="{00000000-0005-0000-0000-000013AA0000}"/>
    <cellStyle name="Normal 71 4_Tabla M" xfId="43540" xr:uid="{00000000-0005-0000-0000-000014AA0000}"/>
    <cellStyle name="Normal 71 5" xfId="43541" xr:uid="{00000000-0005-0000-0000-000015AA0000}"/>
    <cellStyle name="Normal 71 5 10" xfId="43542" xr:uid="{00000000-0005-0000-0000-000016AA0000}"/>
    <cellStyle name="Normal 71 5 2" xfId="43543" xr:uid="{00000000-0005-0000-0000-000017AA0000}"/>
    <cellStyle name="Normal 71 5 3" xfId="43544" xr:uid="{00000000-0005-0000-0000-000018AA0000}"/>
    <cellStyle name="Normal 71 5 4" xfId="43545" xr:uid="{00000000-0005-0000-0000-000019AA0000}"/>
    <cellStyle name="Normal 71 5 5" xfId="43546" xr:uid="{00000000-0005-0000-0000-00001AAA0000}"/>
    <cellStyle name="Normal 71 5 6" xfId="43547" xr:uid="{00000000-0005-0000-0000-00001BAA0000}"/>
    <cellStyle name="Normal 71 5 7" xfId="43548" xr:uid="{00000000-0005-0000-0000-00001CAA0000}"/>
    <cellStyle name="Normal 71 5 8" xfId="43549" xr:uid="{00000000-0005-0000-0000-00001DAA0000}"/>
    <cellStyle name="Normal 71 5 9" xfId="43550" xr:uid="{00000000-0005-0000-0000-00001EAA0000}"/>
    <cellStyle name="Normal 71 5_Tabla M" xfId="43551" xr:uid="{00000000-0005-0000-0000-00001FAA0000}"/>
    <cellStyle name="Normal 71 6" xfId="43552" xr:uid="{00000000-0005-0000-0000-000020AA0000}"/>
    <cellStyle name="Normal 71 6 10" xfId="43553" xr:uid="{00000000-0005-0000-0000-000021AA0000}"/>
    <cellStyle name="Normal 71 6 2" xfId="43554" xr:uid="{00000000-0005-0000-0000-000022AA0000}"/>
    <cellStyle name="Normal 71 6 3" xfId="43555" xr:uid="{00000000-0005-0000-0000-000023AA0000}"/>
    <cellStyle name="Normal 71 6 4" xfId="43556" xr:uid="{00000000-0005-0000-0000-000024AA0000}"/>
    <cellStyle name="Normal 71 6 5" xfId="43557" xr:uid="{00000000-0005-0000-0000-000025AA0000}"/>
    <cellStyle name="Normal 71 6 6" xfId="43558" xr:uid="{00000000-0005-0000-0000-000026AA0000}"/>
    <cellStyle name="Normal 71 6 7" xfId="43559" xr:uid="{00000000-0005-0000-0000-000027AA0000}"/>
    <cellStyle name="Normal 71 6 8" xfId="43560" xr:uid="{00000000-0005-0000-0000-000028AA0000}"/>
    <cellStyle name="Normal 71 6 9" xfId="43561" xr:uid="{00000000-0005-0000-0000-000029AA0000}"/>
    <cellStyle name="Normal 71 6_Tabla M" xfId="43562" xr:uid="{00000000-0005-0000-0000-00002AAA0000}"/>
    <cellStyle name="Normal 71 7" xfId="43563" xr:uid="{00000000-0005-0000-0000-00002BAA0000}"/>
    <cellStyle name="Normal 71 7 10" xfId="43564" xr:uid="{00000000-0005-0000-0000-00002CAA0000}"/>
    <cellStyle name="Normal 71 7 2" xfId="43565" xr:uid="{00000000-0005-0000-0000-00002DAA0000}"/>
    <cellStyle name="Normal 71 7 3" xfId="43566" xr:uid="{00000000-0005-0000-0000-00002EAA0000}"/>
    <cellStyle name="Normal 71 7 4" xfId="43567" xr:uid="{00000000-0005-0000-0000-00002FAA0000}"/>
    <cellStyle name="Normal 71 7 5" xfId="43568" xr:uid="{00000000-0005-0000-0000-000030AA0000}"/>
    <cellStyle name="Normal 71 7 6" xfId="43569" xr:uid="{00000000-0005-0000-0000-000031AA0000}"/>
    <cellStyle name="Normal 71 7 7" xfId="43570" xr:uid="{00000000-0005-0000-0000-000032AA0000}"/>
    <cellStyle name="Normal 71 7 8" xfId="43571" xr:uid="{00000000-0005-0000-0000-000033AA0000}"/>
    <cellStyle name="Normal 71 7 9" xfId="43572" xr:uid="{00000000-0005-0000-0000-000034AA0000}"/>
    <cellStyle name="Normal 71 7_Tabla M" xfId="43573" xr:uid="{00000000-0005-0000-0000-000035AA0000}"/>
    <cellStyle name="Normal 71 8" xfId="43574" xr:uid="{00000000-0005-0000-0000-000036AA0000}"/>
    <cellStyle name="Normal 71 8 10" xfId="43575" xr:uid="{00000000-0005-0000-0000-000037AA0000}"/>
    <cellStyle name="Normal 71 8 2" xfId="43576" xr:uid="{00000000-0005-0000-0000-000038AA0000}"/>
    <cellStyle name="Normal 71 8 3" xfId="43577" xr:uid="{00000000-0005-0000-0000-000039AA0000}"/>
    <cellStyle name="Normal 71 8 4" xfId="43578" xr:uid="{00000000-0005-0000-0000-00003AAA0000}"/>
    <cellStyle name="Normal 71 8 5" xfId="43579" xr:uid="{00000000-0005-0000-0000-00003BAA0000}"/>
    <cellStyle name="Normal 71 8 6" xfId="43580" xr:uid="{00000000-0005-0000-0000-00003CAA0000}"/>
    <cellStyle name="Normal 71 8 7" xfId="43581" xr:uid="{00000000-0005-0000-0000-00003DAA0000}"/>
    <cellStyle name="Normal 71 8 8" xfId="43582" xr:uid="{00000000-0005-0000-0000-00003EAA0000}"/>
    <cellStyle name="Normal 71 8 9" xfId="43583" xr:uid="{00000000-0005-0000-0000-00003FAA0000}"/>
    <cellStyle name="Normal 71 8_Tabla M" xfId="43584" xr:uid="{00000000-0005-0000-0000-000040AA0000}"/>
    <cellStyle name="Normal 71 9" xfId="43585" xr:uid="{00000000-0005-0000-0000-000041AA0000}"/>
    <cellStyle name="Normal 71 9 10" xfId="43586" xr:uid="{00000000-0005-0000-0000-000042AA0000}"/>
    <cellStyle name="Normal 71 9 2" xfId="43587" xr:uid="{00000000-0005-0000-0000-000043AA0000}"/>
    <cellStyle name="Normal 71 9 3" xfId="43588" xr:uid="{00000000-0005-0000-0000-000044AA0000}"/>
    <cellStyle name="Normal 71 9 4" xfId="43589" xr:uid="{00000000-0005-0000-0000-000045AA0000}"/>
    <cellStyle name="Normal 71 9 5" xfId="43590" xr:uid="{00000000-0005-0000-0000-000046AA0000}"/>
    <cellStyle name="Normal 71 9 6" xfId="43591" xr:uid="{00000000-0005-0000-0000-000047AA0000}"/>
    <cellStyle name="Normal 71 9 7" xfId="43592" xr:uid="{00000000-0005-0000-0000-000048AA0000}"/>
    <cellStyle name="Normal 71 9 8" xfId="43593" xr:uid="{00000000-0005-0000-0000-000049AA0000}"/>
    <cellStyle name="Normal 71 9 9" xfId="43594" xr:uid="{00000000-0005-0000-0000-00004AAA0000}"/>
    <cellStyle name="Normal 71 9_Tabla M" xfId="43595" xr:uid="{00000000-0005-0000-0000-00004BAA0000}"/>
    <cellStyle name="Normal 72" xfId="13319" xr:uid="{00000000-0005-0000-0000-000007340000}"/>
    <cellStyle name="Normal 72 2" xfId="13416" xr:uid="{00000000-0005-0000-0000-000068340000}"/>
    <cellStyle name="Normal 73" xfId="13417" xr:uid="{00000000-0005-0000-0000-000069340000}"/>
    <cellStyle name="Normal 74" xfId="11190" xr:uid="{00000000-0005-0000-0000-0000B62B0000}"/>
    <cellStyle name="Normal 74 10" xfId="43596" xr:uid="{00000000-0005-0000-0000-00004CAA0000}"/>
    <cellStyle name="Normal 74 10 10" xfId="43597" xr:uid="{00000000-0005-0000-0000-00004DAA0000}"/>
    <cellStyle name="Normal 74 10 2" xfId="43598" xr:uid="{00000000-0005-0000-0000-00004EAA0000}"/>
    <cellStyle name="Normal 74 10 3" xfId="43599" xr:uid="{00000000-0005-0000-0000-00004FAA0000}"/>
    <cellStyle name="Normal 74 10 4" xfId="43600" xr:uid="{00000000-0005-0000-0000-000050AA0000}"/>
    <cellStyle name="Normal 74 10 5" xfId="43601" xr:uid="{00000000-0005-0000-0000-000051AA0000}"/>
    <cellStyle name="Normal 74 10 6" xfId="43602" xr:uid="{00000000-0005-0000-0000-000052AA0000}"/>
    <cellStyle name="Normal 74 10 7" xfId="43603" xr:uid="{00000000-0005-0000-0000-000053AA0000}"/>
    <cellStyle name="Normal 74 10 8" xfId="43604" xr:uid="{00000000-0005-0000-0000-000054AA0000}"/>
    <cellStyle name="Normal 74 10 9" xfId="43605" xr:uid="{00000000-0005-0000-0000-000055AA0000}"/>
    <cellStyle name="Normal 74 10_Tabla M" xfId="43606" xr:uid="{00000000-0005-0000-0000-000056AA0000}"/>
    <cellStyle name="Normal 74 11" xfId="43607" xr:uid="{00000000-0005-0000-0000-000057AA0000}"/>
    <cellStyle name="Normal 74 11 10" xfId="43608" xr:uid="{00000000-0005-0000-0000-000058AA0000}"/>
    <cellStyle name="Normal 74 11 2" xfId="43609" xr:uid="{00000000-0005-0000-0000-000059AA0000}"/>
    <cellStyle name="Normal 74 11 3" xfId="43610" xr:uid="{00000000-0005-0000-0000-00005AAA0000}"/>
    <cellStyle name="Normal 74 11 4" xfId="43611" xr:uid="{00000000-0005-0000-0000-00005BAA0000}"/>
    <cellStyle name="Normal 74 11 5" xfId="43612" xr:uid="{00000000-0005-0000-0000-00005CAA0000}"/>
    <cellStyle name="Normal 74 11 6" xfId="43613" xr:uid="{00000000-0005-0000-0000-00005DAA0000}"/>
    <cellStyle name="Normal 74 11 7" xfId="43614" xr:uid="{00000000-0005-0000-0000-00005EAA0000}"/>
    <cellStyle name="Normal 74 11 8" xfId="43615" xr:uid="{00000000-0005-0000-0000-00005FAA0000}"/>
    <cellStyle name="Normal 74 11 9" xfId="43616" xr:uid="{00000000-0005-0000-0000-000060AA0000}"/>
    <cellStyle name="Normal 74 11_Tabla M" xfId="43617" xr:uid="{00000000-0005-0000-0000-000061AA0000}"/>
    <cellStyle name="Normal 74 12" xfId="43618" xr:uid="{00000000-0005-0000-0000-000062AA0000}"/>
    <cellStyle name="Normal 74 12 10" xfId="43619" xr:uid="{00000000-0005-0000-0000-000063AA0000}"/>
    <cellStyle name="Normal 74 12 2" xfId="43620" xr:uid="{00000000-0005-0000-0000-000064AA0000}"/>
    <cellStyle name="Normal 74 12 3" xfId="43621" xr:uid="{00000000-0005-0000-0000-000065AA0000}"/>
    <cellStyle name="Normal 74 12 4" xfId="43622" xr:uid="{00000000-0005-0000-0000-000066AA0000}"/>
    <cellStyle name="Normal 74 12 5" xfId="43623" xr:uid="{00000000-0005-0000-0000-000067AA0000}"/>
    <cellStyle name="Normal 74 12 6" xfId="43624" xr:uid="{00000000-0005-0000-0000-000068AA0000}"/>
    <cellStyle name="Normal 74 12 7" xfId="43625" xr:uid="{00000000-0005-0000-0000-000069AA0000}"/>
    <cellStyle name="Normal 74 12 8" xfId="43626" xr:uid="{00000000-0005-0000-0000-00006AAA0000}"/>
    <cellStyle name="Normal 74 12 9" xfId="43627" xr:uid="{00000000-0005-0000-0000-00006BAA0000}"/>
    <cellStyle name="Normal 74 12_Tabla M" xfId="43628" xr:uid="{00000000-0005-0000-0000-00006CAA0000}"/>
    <cellStyle name="Normal 74 13" xfId="43629" xr:uid="{00000000-0005-0000-0000-00006DAA0000}"/>
    <cellStyle name="Normal 74 13 10" xfId="43630" xr:uid="{00000000-0005-0000-0000-00006EAA0000}"/>
    <cellStyle name="Normal 74 13 2" xfId="43631" xr:uid="{00000000-0005-0000-0000-00006FAA0000}"/>
    <cellStyle name="Normal 74 13 3" xfId="43632" xr:uid="{00000000-0005-0000-0000-000070AA0000}"/>
    <cellStyle name="Normal 74 13 4" xfId="43633" xr:uid="{00000000-0005-0000-0000-000071AA0000}"/>
    <cellStyle name="Normal 74 13 5" xfId="43634" xr:uid="{00000000-0005-0000-0000-000072AA0000}"/>
    <cellStyle name="Normal 74 13 6" xfId="43635" xr:uid="{00000000-0005-0000-0000-000073AA0000}"/>
    <cellStyle name="Normal 74 13 7" xfId="43636" xr:uid="{00000000-0005-0000-0000-000074AA0000}"/>
    <cellStyle name="Normal 74 13 8" xfId="43637" xr:uid="{00000000-0005-0000-0000-000075AA0000}"/>
    <cellStyle name="Normal 74 13 9" xfId="43638" xr:uid="{00000000-0005-0000-0000-000076AA0000}"/>
    <cellStyle name="Normal 74 13_Tabla M" xfId="43639" xr:uid="{00000000-0005-0000-0000-000077AA0000}"/>
    <cellStyle name="Normal 74 14" xfId="43640" xr:uid="{00000000-0005-0000-0000-000078AA0000}"/>
    <cellStyle name="Normal 74 14 10" xfId="43641" xr:uid="{00000000-0005-0000-0000-000079AA0000}"/>
    <cellStyle name="Normal 74 14 2" xfId="43642" xr:uid="{00000000-0005-0000-0000-00007AAA0000}"/>
    <cellStyle name="Normal 74 14 3" xfId="43643" xr:uid="{00000000-0005-0000-0000-00007BAA0000}"/>
    <cellStyle name="Normal 74 14 4" xfId="43644" xr:uid="{00000000-0005-0000-0000-00007CAA0000}"/>
    <cellStyle name="Normal 74 14 5" xfId="43645" xr:uid="{00000000-0005-0000-0000-00007DAA0000}"/>
    <cellStyle name="Normal 74 14 6" xfId="43646" xr:uid="{00000000-0005-0000-0000-00007EAA0000}"/>
    <cellStyle name="Normal 74 14 7" xfId="43647" xr:uid="{00000000-0005-0000-0000-00007FAA0000}"/>
    <cellStyle name="Normal 74 14 8" xfId="43648" xr:uid="{00000000-0005-0000-0000-000080AA0000}"/>
    <cellStyle name="Normal 74 14 9" xfId="43649" xr:uid="{00000000-0005-0000-0000-000081AA0000}"/>
    <cellStyle name="Normal 74 14_Tabla M" xfId="43650" xr:uid="{00000000-0005-0000-0000-000082AA0000}"/>
    <cellStyle name="Normal 74 15" xfId="49919" xr:uid="{00000000-0005-0000-0000-0000FFC20000}"/>
    <cellStyle name="Normal 74 16" xfId="50303" xr:uid="{00000000-0005-0000-0000-00007FC40000}"/>
    <cellStyle name="Normal 74 17" xfId="50331" xr:uid="{00000000-0005-0000-0000-00009BC40000}"/>
    <cellStyle name="Normal 74 18" xfId="50343" xr:uid="{00000000-0005-0000-0000-0000A7C40000}"/>
    <cellStyle name="Normal 74 19" xfId="50355" xr:uid="{00000000-0005-0000-0000-0000B3C40000}"/>
    <cellStyle name="Normal 74 2" xfId="13717" xr:uid="{00000000-0005-0000-0000-000095350000}"/>
    <cellStyle name="Normal 74 2 10" xfId="43651" xr:uid="{00000000-0005-0000-0000-000083AA0000}"/>
    <cellStyle name="Normal 74 2 2" xfId="43652" xr:uid="{00000000-0005-0000-0000-000084AA0000}"/>
    <cellStyle name="Normal 74 2 3" xfId="43653" xr:uid="{00000000-0005-0000-0000-000085AA0000}"/>
    <cellStyle name="Normal 74 2 4" xfId="43654" xr:uid="{00000000-0005-0000-0000-000086AA0000}"/>
    <cellStyle name="Normal 74 2 5" xfId="43655" xr:uid="{00000000-0005-0000-0000-000087AA0000}"/>
    <cellStyle name="Normal 74 2 6" xfId="43656" xr:uid="{00000000-0005-0000-0000-000088AA0000}"/>
    <cellStyle name="Normal 74 2 7" xfId="43657" xr:uid="{00000000-0005-0000-0000-000089AA0000}"/>
    <cellStyle name="Normal 74 2 8" xfId="43658" xr:uid="{00000000-0005-0000-0000-00008AAA0000}"/>
    <cellStyle name="Normal 74 2 9" xfId="43659" xr:uid="{00000000-0005-0000-0000-00008BAA0000}"/>
    <cellStyle name="Normal 74 2_Tabla M" xfId="43660" xr:uid="{00000000-0005-0000-0000-00008CAA0000}"/>
    <cellStyle name="Normal 74 20" xfId="50367" xr:uid="{00000000-0005-0000-0000-0000BFC40000}"/>
    <cellStyle name="Normal 74 3" xfId="43661" xr:uid="{00000000-0005-0000-0000-00008DAA0000}"/>
    <cellStyle name="Normal 74 3 10" xfId="43662" xr:uid="{00000000-0005-0000-0000-00008EAA0000}"/>
    <cellStyle name="Normal 74 3 2" xfId="43663" xr:uid="{00000000-0005-0000-0000-00008FAA0000}"/>
    <cellStyle name="Normal 74 3 3" xfId="43664" xr:uid="{00000000-0005-0000-0000-000090AA0000}"/>
    <cellStyle name="Normal 74 3 4" xfId="43665" xr:uid="{00000000-0005-0000-0000-000091AA0000}"/>
    <cellStyle name="Normal 74 3 5" xfId="43666" xr:uid="{00000000-0005-0000-0000-000092AA0000}"/>
    <cellStyle name="Normal 74 3 6" xfId="43667" xr:uid="{00000000-0005-0000-0000-000093AA0000}"/>
    <cellStyle name="Normal 74 3 7" xfId="43668" xr:uid="{00000000-0005-0000-0000-000094AA0000}"/>
    <cellStyle name="Normal 74 3 8" xfId="43669" xr:uid="{00000000-0005-0000-0000-000095AA0000}"/>
    <cellStyle name="Normal 74 3 9" xfId="43670" xr:uid="{00000000-0005-0000-0000-000096AA0000}"/>
    <cellStyle name="Normal 74 3_Tabla M" xfId="43671" xr:uid="{00000000-0005-0000-0000-000097AA0000}"/>
    <cellStyle name="Normal 74 4" xfId="43672" xr:uid="{00000000-0005-0000-0000-000098AA0000}"/>
    <cellStyle name="Normal 74 4 10" xfId="43673" xr:uid="{00000000-0005-0000-0000-000099AA0000}"/>
    <cellStyle name="Normal 74 4 2" xfId="43674" xr:uid="{00000000-0005-0000-0000-00009AAA0000}"/>
    <cellStyle name="Normal 74 4 3" xfId="43675" xr:uid="{00000000-0005-0000-0000-00009BAA0000}"/>
    <cellStyle name="Normal 74 4 4" xfId="43676" xr:uid="{00000000-0005-0000-0000-00009CAA0000}"/>
    <cellStyle name="Normal 74 4 5" xfId="43677" xr:uid="{00000000-0005-0000-0000-00009DAA0000}"/>
    <cellStyle name="Normal 74 4 6" xfId="43678" xr:uid="{00000000-0005-0000-0000-00009EAA0000}"/>
    <cellStyle name="Normal 74 4 7" xfId="43679" xr:uid="{00000000-0005-0000-0000-00009FAA0000}"/>
    <cellStyle name="Normal 74 4 8" xfId="43680" xr:uid="{00000000-0005-0000-0000-0000A0AA0000}"/>
    <cellStyle name="Normal 74 4 9" xfId="43681" xr:uid="{00000000-0005-0000-0000-0000A1AA0000}"/>
    <cellStyle name="Normal 74 4_Tabla M" xfId="43682" xr:uid="{00000000-0005-0000-0000-0000A2AA0000}"/>
    <cellStyle name="Normal 74 5" xfId="43683" xr:uid="{00000000-0005-0000-0000-0000A3AA0000}"/>
    <cellStyle name="Normal 74 5 10" xfId="43684" xr:uid="{00000000-0005-0000-0000-0000A4AA0000}"/>
    <cellStyle name="Normal 74 5 2" xfId="43685" xr:uid="{00000000-0005-0000-0000-0000A5AA0000}"/>
    <cellStyle name="Normal 74 5 3" xfId="43686" xr:uid="{00000000-0005-0000-0000-0000A6AA0000}"/>
    <cellStyle name="Normal 74 5 4" xfId="43687" xr:uid="{00000000-0005-0000-0000-0000A7AA0000}"/>
    <cellStyle name="Normal 74 5 5" xfId="43688" xr:uid="{00000000-0005-0000-0000-0000A8AA0000}"/>
    <cellStyle name="Normal 74 5 6" xfId="43689" xr:uid="{00000000-0005-0000-0000-0000A9AA0000}"/>
    <cellStyle name="Normal 74 5 7" xfId="43690" xr:uid="{00000000-0005-0000-0000-0000AAAA0000}"/>
    <cellStyle name="Normal 74 5 8" xfId="43691" xr:uid="{00000000-0005-0000-0000-0000ABAA0000}"/>
    <cellStyle name="Normal 74 5 9" xfId="43692" xr:uid="{00000000-0005-0000-0000-0000ACAA0000}"/>
    <cellStyle name="Normal 74 5_Tabla M" xfId="43693" xr:uid="{00000000-0005-0000-0000-0000ADAA0000}"/>
    <cellStyle name="Normal 74 6" xfId="43694" xr:uid="{00000000-0005-0000-0000-0000AEAA0000}"/>
    <cellStyle name="Normal 74 6 10" xfId="43695" xr:uid="{00000000-0005-0000-0000-0000AFAA0000}"/>
    <cellStyle name="Normal 74 6 2" xfId="43696" xr:uid="{00000000-0005-0000-0000-0000B0AA0000}"/>
    <cellStyle name="Normal 74 6 3" xfId="43697" xr:uid="{00000000-0005-0000-0000-0000B1AA0000}"/>
    <cellStyle name="Normal 74 6 4" xfId="43698" xr:uid="{00000000-0005-0000-0000-0000B2AA0000}"/>
    <cellStyle name="Normal 74 6 5" xfId="43699" xr:uid="{00000000-0005-0000-0000-0000B3AA0000}"/>
    <cellStyle name="Normal 74 6 6" xfId="43700" xr:uid="{00000000-0005-0000-0000-0000B4AA0000}"/>
    <cellStyle name="Normal 74 6 7" xfId="43701" xr:uid="{00000000-0005-0000-0000-0000B5AA0000}"/>
    <cellStyle name="Normal 74 6 8" xfId="43702" xr:uid="{00000000-0005-0000-0000-0000B6AA0000}"/>
    <cellStyle name="Normal 74 6 9" xfId="43703" xr:uid="{00000000-0005-0000-0000-0000B7AA0000}"/>
    <cellStyle name="Normal 74 6_Tabla M" xfId="43704" xr:uid="{00000000-0005-0000-0000-0000B8AA0000}"/>
    <cellStyle name="Normal 74 7" xfId="43705" xr:uid="{00000000-0005-0000-0000-0000B9AA0000}"/>
    <cellStyle name="Normal 74 7 10" xfId="43706" xr:uid="{00000000-0005-0000-0000-0000BAAA0000}"/>
    <cellStyle name="Normal 74 7 2" xfId="43707" xr:uid="{00000000-0005-0000-0000-0000BBAA0000}"/>
    <cellStyle name="Normal 74 7 3" xfId="43708" xr:uid="{00000000-0005-0000-0000-0000BCAA0000}"/>
    <cellStyle name="Normal 74 7 4" xfId="43709" xr:uid="{00000000-0005-0000-0000-0000BDAA0000}"/>
    <cellStyle name="Normal 74 7 5" xfId="43710" xr:uid="{00000000-0005-0000-0000-0000BEAA0000}"/>
    <cellStyle name="Normal 74 7 6" xfId="43711" xr:uid="{00000000-0005-0000-0000-0000BFAA0000}"/>
    <cellStyle name="Normal 74 7 7" xfId="43712" xr:uid="{00000000-0005-0000-0000-0000C0AA0000}"/>
    <cellStyle name="Normal 74 7 8" xfId="43713" xr:uid="{00000000-0005-0000-0000-0000C1AA0000}"/>
    <cellStyle name="Normal 74 7 9" xfId="43714" xr:uid="{00000000-0005-0000-0000-0000C2AA0000}"/>
    <cellStyle name="Normal 74 7_Tabla M" xfId="43715" xr:uid="{00000000-0005-0000-0000-0000C3AA0000}"/>
    <cellStyle name="Normal 74 8" xfId="43716" xr:uid="{00000000-0005-0000-0000-0000C4AA0000}"/>
    <cellStyle name="Normal 74 8 10" xfId="43717" xr:uid="{00000000-0005-0000-0000-0000C5AA0000}"/>
    <cellStyle name="Normal 74 8 2" xfId="43718" xr:uid="{00000000-0005-0000-0000-0000C6AA0000}"/>
    <cellStyle name="Normal 74 8 3" xfId="43719" xr:uid="{00000000-0005-0000-0000-0000C7AA0000}"/>
    <cellStyle name="Normal 74 8 4" xfId="43720" xr:uid="{00000000-0005-0000-0000-0000C8AA0000}"/>
    <cellStyle name="Normal 74 8 5" xfId="43721" xr:uid="{00000000-0005-0000-0000-0000C9AA0000}"/>
    <cellStyle name="Normal 74 8 6" xfId="43722" xr:uid="{00000000-0005-0000-0000-0000CAAA0000}"/>
    <cellStyle name="Normal 74 8 7" xfId="43723" xr:uid="{00000000-0005-0000-0000-0000CBAA0000}"/>
    <cellStyle name="Normal 74 8 8" xfId="43724" xr:uid="{00000000-0005-0000-0000-0000CCAA0000}"/>
    <cellStyle name="Normal 74 8 9" xfId="43725" xr:uid="{00000000-0005-0000-0000-0000CDAA0000}"/>
    <cellStyle name="Normal 74 8_Tabla M" xfId="43726" xr:uid="{00000000-0005-0000-0000-0000CEAA0000}"/>
    <cellStyle name="Normal 74 9" xfId="43727" xr:uid="{00000000-0005-0000-0000-0000CFAA0000}"/>
    <cellStyle name="Normal 74 9 10" xfId="43728" xr:uid="{00000000-0005-0000-0000-0000D0AA0000}"/>
    <cellStyle name="Normal 74 9 2" xfId="43729" xr:uid="{00000000-0005-0000-0000-0000D1AA0000}"/>
    <cellStyle name="Normal 74 9 3" xfId="43730" xr:uid="{00000000-0005-0000-0000-0000D2AA0000}"/>
    <cellStyle name="Normal 74 9 4" xfId="43731" xr:uid="{00000000-0005-0000-0000-0000D3AA0000}"/>
    <cellStyle name="Normal 74 9 5" xfId="43732" xr:uid="{00000000-0005-0000-0000-0000D4AA0000}"/>
    <cellStyle name="Normal 74 9 6" xfId="43733" xr:uid="{00000000-0005-0000-0000-0000D5AA0000}"/>
    <cellStyle name="Normal 74 9 7" xfId="43734" xr:uid="{00000000-0005-0000-0000-0000D6AA0000}"/>
    <cellStyle name="Normal 74 9 8" xfId="43735" xr:uid="{00000000-0005-0000-0000-0000D7AA0000}"/>
    <cellStyle name="Normal 74 9 9" xfId="43736" xr:uid="{00000000-0005-0000-0000-0000D8AA0000}"/>
    <cellStyle name="Normal 74 9_Tabla M" xfId="43737" xr:uid="{00000000-0005-0000-0000-0000D9AA0000}"/>
    <cellStyle name="Normal 75" xfId="13418" xr:uid="{00000000-0005-0000-0000-00006A340000}"/>
    <cellStyle name="Normal 75 10" xfId="43738" xr:uid="{00000000-0005-0000-0000-0000DAAA0000}"/>
    <cellStyle name="Normal 75 10 10" xfId="43739" xr:uid="{00000000-0005-0000-0000-0000DBAA0000}"/>
    <cellStyle name="Normal 75 10 2" xfId="43740" xr:uid="{00000000-0005-0000-0000-0000DCAA0000}"/>
    <cellStyle name="Normal 75 10 3" xfId="43741" xr:uid="{00000000-0005-0000-0000-0000DDAA0000}"/>
    <cellStyle name="Normal 75 10 4" xfId="43742" xr:uid="{00000000-0005-0000-0000-0000DEAA0000}"/>
    <cellStyle name="Normal 75 10 5" xfId="43743" xr:uid="{00000000-0005-0000-0000-0000DFAA0000}"/>
    <cellStyle name="Normal 75 10 6" xfId="43744" xr:uid="{00000000-0005-0000-0000-0000E0AA0000}"/>
    <cellStyle name="Normal 75 10 7" xfId="43745" xr:uid="{00000000-0005-0000-0000-0000E1AA0000}"/>
    <cellStyle name="Normal 75 10 8" xfId="43746" xr:uid="{00000000-0005-0000-0000-0000E2AA0000}"/>
    <cellStyle name="Normal 75 10 9" xfId="43747" xr:uid="{00000000-0005-0000-0000-0000E3AA0000}"/>
    <cellStyle name="Normal 75 10_Tabla M" xfId="43748" xr:uid="{00000000-0005-0000-0000-0000E4AA0000}"/>
    <cellStyle name="Normal 75 11" xfId="43749" xr:uid="{00000000-0005-0000-0000-0000E5AA0000}"/>
    <cellStyle name="Normal 75 11 10" xfId="43750" xr:uid="{00000000-0005-0000-0000-0000E6AA0000}"/>
    <cellStyle name="Normal 75 11 2" xfId="43751" xr:uid="{00000000-0005-0000-0000-0000E7AA0000}"/>
    <cellStyle name="Normal 75 11 3" xfId="43752" xr:uid="{00000000-0005-0000-0000-0000E8AA0000}"/>
    <cellStyle name="Normal 75 11 4" xfId="43753" xr:uid="{00000000-0005-0000-0000-0000E9AA0000}"/>
    <cellStyle name="Normal 75 11 5" xfId="43754" xr:uid="{00000000-0005-0000-0000-0000EAAA0000}"/>
    <cellStyle name="Normal 75 11 6" xfId="43755" xr:uid="{00000000-0005-0000-0000-0000EBAA0000}"/>
    <cellStyle name="Normal 75 11 7" xfId="43756" xr:uid="{00000000-0005-0000-0000-0000ECAA0000}"/>
    <cellStyle name="Normal 75 11 8" xfId="43757" xr:uid="{00000000-0005-0000-0000-0000EDAA0000}"/>
    <cellStyle name="Normal 75 11 9" xfId="43758" xr:uid="{00000000-0005-0000-0000-0000EEAA0000}"/>
    <cellStyle name="Normal 75 11_Tabla M" xfId="43759" xr:uid="{00000000-0005-0000-0000-0000EFAA0000}"/>
    <cellStyle name="Normal 75 12" xfId="43760" xr:uid="{00000000-0005-0000-0000-0000F0AA0000}"/>
    <cellStyle name="Normal 75 12 10" xfId="43761" xr:uid="{00000000-0005-0000-0000-0000F1AA0000}"/>
    <cellStyle name="Normal 75 12 2" xfId="43762" xr:uid="{00000000-0005-0000-0000-0000F2AA0000}"/>
    <cellStyle name="Normal 75 12 3" xfId="43763" xr:uid="{00000000-0005-0000-0000-0000F3AA0000}"/>
    <cellStyle name="Normal 75 12 4" xfId="43764" xr:uid="{00000000-0005-0000-0000-0000F4AA0000}"/>
    <cellStyle name="Normal 75 12 5" xfId="43765" xr:uid="{00000000-0005-0000-0000-0000F5AA0000}"/>
    <cellStyle name="Normal 75 12 6" xfId="43766" xr:uid="{00000000-0005-0000-0000-0000F6AA0000}"/>
    <cellStyle name="Normal 75 12 7" xfId="43767" xr:uid="{00000000-0005-0000-0000-0000F7AA0000}"/>
    <cellStyle name="Normal 75 12 8" xfId="43768" xr:uid="{00000000-0005-0000-0000-0000F8AA0000}"/>
    <cellStyle name="Normal 75 12 9" xfId="43769" xr:uid="{00000000-0005-0000-0000-0000F9AA0000}"/>
    <cellStyle name="Normal 75 12_Tabla M" xfId="43770" xr:uid="{00000000-0005-0000-0000-0000FAAA0000}"/>
    <cellStyle name="Normal 75 13" xfId="43771" xr:uid="{00000000-0005-0000-0000-0000FBAA0000}"/>
    <cellStyle name="Normal 75 13 10" xfId="43772" xr:uid="{00000000-0005-0000-0000-0000FCAA0000}"/>
    <cellStyle name="Normal 75 13 2" xfId="43773" xr:uid="{00000000-0005-0000-0000-0000FDAA0000}"/>
    <cellStyle name="Normal 75 13 3" xfId="43774" xr:uid="{00000000-0005-0000-0000-0000FEAA0000}"/>
    <cellStyle name="Normal 75 13 4" xfId="43775" xr:uid="{00000000-0005-0000-0000-0000FFAA0000}"/>
    <cellStyle name="Normal 75 13 5" xfId="43776" xr:uid="{00000000-0005-0000-0000-000000AB0000}"/>
    <cellStyle name="Normal 75 13 6" xfId="43777" xr:uid="{00000000-0005-0000-0000-000001AB0000}"/>
    <cellStyle name="Normal 75 13 7" xfId="43778" xr:uid="{00000000-0005-0000-0000-000002AB0000}"/>
    <cellStyle name="Normal 75 13 8" xfId="43779" xr:uid="{00000000-0005-0000-0000-000003AB0000}"/>
    <cellStyle name="Normal 75 13 9" xfId="43780" xr:uid="{00000000-0005-0000-0000-000004AB0000}"/>
    <cellStyle name="Normal 75 13_Tabla M" xfId="43781" xr:uid="{00000000-0005-0000-0000-000005AB0000}"/>
    <cellStyle name="Normal 75 14" xfId="43782" xr:uid="{00000000-0005-0000-0000-000006AB0000}"/>
    <cellStyle name="Normal 75 14 10" xfId="43783" xr:uid="{00000000-0005-0000-0000-000007AB0000}"/>
    <cellStyle name="Normal 75 14 2" xfId="43784" xr:uid="{00000000-0005-0000-0000-000008AB0000}"/>
    <cellStyle name="Normal 75 14 3" xfId="43785" xr:uid="{00000000-0005-0000-0000-000009AB0000}"/>
    <cellStyle name="Normal 75 14 4" xfId="43786" xr:uid="{00000000-0005-0000-0000-00000AAB0000}"/>
    <cellStyle name="Normal 75 14 5" xfId="43787" xr:uid="{00000000-0005-0000-0000-00000BAB0000}"/>
    <cellStyle name="Normal 75 14 6" xfId="43788" xr:uid="{00000000-0005-0000-0000-00000CAB0000}"/>
    <cellStyle name="Normal 75 14 7" xfId="43789" xr:uid="{00000000-0005-0000-0000-00000DAB0000}"/>
    <cellStyle name="Normal 75 14 8" xfId="43790" xr:uid="{00000000-0005-0000-0000-00000EAB0000}"/>
    <cellStyle name="Normal 75 14 9" xfId="43791" xr:uid="{00000000-0005-0000-0000-00000FAB0000}"/>
    <cellStyle name="Normal 75 14_Tabla M" xfId="43792" xr:uid="{00000000-0005-0000-0000-000010AB0000}"/>
    <cellStyle name="Normal 75 2" xfId="13428" xr:uid="{00000000-0005-0000-0000-000074340000}"/>
    <cellStyle name="Normal 75 2 10" xfId="43793" xr:uid="{00000000-0005-0000-0000-000011AB0000}"/>
    <cellStyle name="Normal 75 2 2" xfId="43794" xr:uid="{00000000-0005-0000-0000-000012AB0000}"/>
    <cellStyle name="Normal 75 2 3" xfId="43795" xr:uid="{00000000-0005-0000-0000-000013AB0000}"/>
    <cellStyle name="Normal 75 2 4" xfId="43796" xr:uid="{00000000-0005-0000-0000-000014AB0000}"/>
    <cellStyle name="Normal 75 2 5" xfId="43797" xr:uid="{00000000-0005-0000-0000-000015AB0000}"/>
    <cellStyle name="Normal 75 2 6" xfId="43798" xr:uid="{00000000-0005-0000-0000-000016AB0000}"/>
    <cellStyle name="Normal 75 2 7" xfId="43799" xr:uid="{00000000-0005-0000-0000-000017AB0000}"/>
    <cellStyle name="Normal 75 2 8" xfId="43800" xr:uid="{00000000-0005-0000-0000-000018AB0000}"/>
    <cellStyle name="Normal 75 2 9" xfId="43801" xr:uid="{00000000-0005-0000-0000-000019AB0000}"/>
    <cellStyle name="Normal 75 2_Tabla M" xfId="43802" xr:uid="{00000000-0005-0000-0000-00001AAB0000}"/>
    <cellStyle name="Normal 75 3" xfId="43803" xr:uid="{00000000-0005-0000-0000-00001BAB0000}"/>
    <cellStyle name="Normal 75 3 10" xfId="43804" xr:uid="{00000000-0005-0000-0000-00001CAB0000}"/>
    <cellStyle name="Normal 75 3 2" xfId="43805" xr:uid="{00000000-0005-0000-0000-00001DAB0000}"/>
    <cellStyle name="Normal 75 3 3" xfId="43806" xr:uid="{00000000-0005-0000-0000-00001EAB0000}"/>
    <cellStyle name="Normal 75 3 4" xfId="43807" xr:uid="{00000000-0005-0000-0000-00001FAB0000}"/>
    <cellStyle name="Normal 75 3 5" xfId="43808" xr:uid="{00000000-0005-0000-0000-000020AB0000}"/>
    <cellStyle name="Normal 75 3 6" xfId="43809" xr:uid="{00000000-0005-0000-0000-000021AB0000}"/>
    <cellStyle name="Normal 75 3 7" xfId="43810" xr:uid="{00000000-0005-0000-0000-000022AB0000}"/>
    <cellStyle name="Normal 75 3 8" xfId="43811" xr:uid="{00000000-0005-0000-0000-000023AB0000}"/>
    <cellStyle name="Normal 75 3 9" xfId="43812" xr:uid="{00000000-0005-0000-0000-000024AB0000}"/>
    <cellStyle name="Normal 75 3_Tabla M" xfId="43813" xr:uid="{00000000-0005-0000-0000-000025AB0000}"/>
    <cellStyle name="Normal 75 4" xfId="43814" xr:uid="{00000000-0005-0000-0000-000026AB0000}"/>
    <cellStyle name="Normal 75 4 10" xfId="43815" xr:uid="{00000000-0005-0000-0000-000027AB0000}"/>
    <cellStyle name="Normal 75 4 2" xfId="43816" xr:uid="{00000000-0005-0000-0000-000028AB0000}"/>
    <cellStyle name="Normal 75 4 3" xfId="43817" xr:uid="{00000000-0005-0000-0000-000029AB0000}"/>
    <cellStyle name="Normal 75 4 4" xfId="43818" xr:uid="{00000000-0005-0000-0000-00002AAB0000}"/>
    <cellStyle name="Normal 75 4 5" xfId="43819" xr:uid="{00000000-0005-0000-0000-00002BAB0000}"/>
    <cellStyle name="Normal 75 4 6" xfId="43820" xr:uid="{00000000-0005-0000-0000-00002CAB0000}"/>
    <cellStyle name="Normal 75 4 7" xfId="43821" xr:uid="{00000000-0005-0000-0000-00002DAB0000}"/>
    <cellStyle name="Normal 75 4 8" xfId="43822" xr:uid="{00000000-0005-0000-0000-00002EAB0000}"/>
    <cellStyle name="Normal 75 4 9" xfId="43823" xr:uid="{00000000-0005-0000-0000-00002FAB0000}"/>
    <cellStyle name="Normal 75 4_Tabla M" xfId="43824" xr:uid="{00000000-0005-0000-0000-000030AB0000}"/>
    <cellStyle name="Normal 75 5" xfId="43825" xr:uid="{00000000-0005-0000-0000-000031AB0000}"/>
    <cellStyle name="Normal 75 5 10" xfId="43826" xr:uid="{00000000-0005-0000-0000-000032AB0000}"/>
    <cellStyle name="Normal 75 5 2" xfId="43827" xr:uid="{00000000-0005-0000-0000-000033AB0000}"/>
    <cellStyle name="Normal 75 5 3" xfId="43828" xr:uid="{00000000-0005-0000-0000-000034AB0000}"/>
    <cellStyle name="Normal 75 5 4" xfId="43829" xr:uid="{00000000-0005-0000-0000-000035AB0000}"/>
    <cellStyle name="Normal 75 5 5" xfId="43830" xr:uid="{00000000-0005-0000-0000-000036AB0000}"/>
    <cellStyle name="Normal 75 5 6" xfId="43831" xr:uid="{00000000-0005-0000-0000-000037AB0000}"/>
    <cellStyle name="Normal 75 5 7" xfId="43832" xr:uid="{00000000-0005-0000-0000-000038AB0000}"/>
    <cellStyle name="Normal 75 5 8" xfId="43833" xr:uid="{00000000-0005-0000-0000-000039AB0000}"/>
    <cellStyle name="Normal 75 5 9" xfId="43834" xr:uid="{00000000-0005-0000-0000-00003AAB0000}"/>
    <cellStyle name="Normal 75 5_Tabla M" xfId="43835" xr:uid="{00000000-0005-0000-0000-00003BAB0000}"/>
    <cellStyle name="Normal 75 6" xfId="43836" xr:uid="{00000000-0005-0000-0000-00003CAB0000}"/>
    <cellStyle name="Normal 75 6 10" xfId="43837" xr:uid="{00000000-0005-0000-0000-00003DAB0000}"/>
    <cellStyle name="Normal 75 6 2" xfId="43838" xr:uid="{00000000-0005-0000-0000-00003EAB0000}"/>
    <cellStyle name="Normal 75 6 3" xfId="43839" xr:uid="{00000000-0005-0000-0000-00003FAB0000}"/>
    <cellStyle name="Normal 75 6 4" xfId="43840" xr:uid="{00000000-0005-0000-0000-000040AB0000}"/>
    <cellStyle name="Normal 75 6 5" xfId="43841" xr:uid="{00000000-0005-0000-0000-000041AB0000}"/>
    <cellStyle name="Normal 75 6 6" xfId="43842" xr:uid="{00000000-0005-0000-0000-000042AB0000}"/>
    <cellStyle name="Normal 75 6 7" xfId="43843" xr:uid="{00000000-0005-0000-0000-000043AB0000}"/>
    <cellStyle name="Normal 75 6 8" xfId="43844" xr:uid="{00000000-0005-0000-0000-000044AB0000}"/>
    <cellStyle name="Normal 75 6 9" xfId="43845" xr:uid="{00000000-0005-0000-0000-000045AB0000}"/>
    <cellStyle name="Normal 75 6_Tabla M" xfId="43846" xr:uid="{00000000-0005-0000-0000-000046AB0000}"/>
    <cellStyle name="Normal 75 7" xfId="43847" xr:uid="{00000000-0005-0000-0000-000047AB0000}"/>
    <cellStyle name="Normal 75 7 10" xfId="43848" xr:uid="{00000000-0005-0000-0000-000048AB0000}"/>
    <cellStyle name="Normal 75 7 2" xfId="43849" xr:uid="{00000000-0005-0000-0000-000049AB0000}"/>
    <cellStyle name="Normal 75 7 3" xfId="43850" xr:uid="{00000000-0005-0000-0000-00004AAB0000}"/>
    <cellStyle name="Normal 75 7 4" xfId="43851" xr:uid="{00000000-0005-0000-0000-00004BAB0000}"/>
    <cellStyle name="Normal 75 7 5" xfId="43852" xr:uid="{00000000-0005-0000-0000-00004CAB0000}"/>
    <cellStyle name="Normal 75 7 6" xfId="43853" xr:uid="{00000000-0005-0000-0000-00004DAB0000}"/>
    <cellStyle name="Normal 75 7 7" xfId="43854" xr:uid="{00000000-0005-0000-0000-00004EAB0000}"/>
    <cellStyle name="Normal 75 7 8" xfId="43855" xr:uid="{00000000-0005-0000-0000-00004FAB0000}"/>
    <cellStyle name="Normal 75 7 9" xfId="43856" xr:uid="{00000000-0005-0000-0000-000050AB0000}"/>
    <cellStyle name="Normal 75 7_Tabla M" xfId="43857" xr:uid="{00000000-0005-0000-0000-000051AB0000}"/>
    <cellStyle name="Normal 75 8" xfId="43858" xr:uid="{00000000-0005-0000-0000-000052AB0000}"/>
    <cellStyle name="Normal 75 8 10" xfId="43859" xr:uid="{00000000-0005-0000-0000-000053AB0000}"/>
    <cellStyle name="Normal 75 8 2" xfId="43860" xr:uid="{00000000-0005-0000-0000-000054AB0000}"/>
    <cellStyle name="Normal 75 8 3" xfId="43861" xr:uid="{00000000-0005-0000-0000-000055AB0000}"/>
    <cellStyle name="Normal 75 8 4" xfId="43862" xr:uid="{00000000-0005-0000-0000-000056AB0000}"/>
    <cellStyle name="Normal 75 8 5" xfId="43863" xr:uid="{00000000-0005-0000-0000-000057AB0000}"/>
    <cellStyle name="Normal 75 8 6" xfId="43864" xr:uid="{00000000-0005-0000-0000-000058AB0000}"/>
    <cellStyle name="Normal 75 8 7" xfId="43865" xr:uid="{00000000-0005-0000-0000-000059AB0000}"/>
    <cellStyle name="Normal 75 8 8" xfId="43866" xr:uid="{00000000-0005-0000-0000-00005AAB0000}"/>
    <cellStyle name="Normal 75 8 9" xfId="43867" xr:uid="{00000000-0005-0000-0000-00005BAB0000}"/>
    <cellStyle name="Normal 75 8_Tabla M" xfId="43868" xr:uid="{00000000-0005-0000-0000-00005CAB0000}"/>
    <cellStyle name="Normal 75 9" xfId="43869" xr:uid="{00000000-0005-0000-0000-00005DAB0000}"/>
    <cellStyle name="Normal 75 9 10" xfId="43870" xr:uid="{00000000-0005-0000-0000-00005EAB0000}"/>
    <cellStyle name="Normal 75 9 2" xfId="43871" xr:uid="{00000000-0005-0000-0000-00005FAB0000}"/>
    <cellStyle name="Normal 75 9 3" xfId="43872" xr:uid="{00000000-0005-0000-0000-000060AB0000}"/>
    <cellStyle name="Normal 75 9 4" xfId="43873" xr:uid="{00000000-0005-0000-0000-000061AB0000}"/>
    <cellStyle name="Normal 75 9 5" xfId="43874" xr:uid="{00000000-0005-0000-0000-000062AB0000}"/>
    <cellStyle name="Normal 75 9 6" xfId="43875" xr:uid="{00000000-0005-0000-0000-000063AB0000}"/>
    <cellStyle name="Normal 75 9 7" xfId="43876" xr:uid="{00000000-0005-0000-0000-000064AB0000}"/>
    <cellStyle name="Normal 75 9 8" xfId="43877" xr:uid="{00000000-0005-0000-0000-000065AB0000}"/>
    <cellStyle name="Normal 75 9 9" xfId="43878" xr:uid="{00000000-0005-0000-0000-000066AB0000}"/>
    <cellStyle name="Normal 75 9_Tabla M" xfId="43879" xr:uid="{00000000-0005-0000-0000-000067AB0000}"/>
    <cellStyle name="Normal 76" xfId="12620" xr:uid="{00000000-0005-0000-0000-00004C310000}"/>
    <cellStyle name="Normal 76 10" xfId="43880" xr:uid="{00000000-0005-0000-0000-000068AB0000}"/>
    <cellStyle name="Normal 76 10 10" xfId="43881" xr:uid="{00000000-0005-0000-0000-000069AB0000}"/>
    <cellStyle name="Normal 76 10 2" xfId="43882" xr:uid="{00000000-0005-0000-0000-00006AAB0000}"/>
    <cellStyle name="Normal 76 10 3" xfId="43883" xr:uid="{00000000-0005-0000-0000-00006BAB0000}"/>
    <cellStyle name="Normal 76 10 4" xfId="43884" xr:uid="{00000000-0005-0000-0000-00006CAB0000}"/>
    <cellStyle name="Normal 76 10 5" xfId="43885" xr:uid="{00000000-0005-0000-0000-00006DAB0000}"/>
    <cellStyle name="Normal 76 10 6" xfId="43886" xr:uid="{00000000-0005-0000-0000-00006EAB0000}"/>
    <cellStyle name="Normal 76 10 7" xfId="43887" xr:uid="{00000000-0005-0000-0000-00006FAB0000}"/>
    <cellStyle name="Normal 76 10 8" xfId="43888" xr:uid="{00000000-0005-0000-0000-000070AB0000}"/>
    <cellStyle name="Normal 76 10 9" xfId="43889" xr:uid="{00000000-0005-0000-0000-000071AB0000}"/>
    <cellStyle name="Normal 76 10_Tabla M" xfId="43890" xr:uid="{00000000-0005-0000-0000-000072AB0000}"/>
    <cellStyle name="Normal 76 11" xfId="43891" xr:uid="{00000000-0005-0000-0000-000073AB0000}"/>
    <cellStyle name="Normal 76 11 10" xfId="43892" xr:uid="{00000000-0005-0000-0000-000074AB0000}"/>
    <cellStyle name="Normal 76 11 2" xfId="43893" xr:uid="{00000000-0005-0000-0000-000075AB0000}"/>
    <cellStyle name="Normal 76 11 3" xfId="43894" xr:uid="{00000000-0005-0000-0000-000076AB0000}"/>
    <cellStyle name="Normal 76 11 4" xfId="43895" xr:uid="{00000000-0005-0000-0000-000077AB0000}"/>
    <cellStyle name="Normal 76 11 5" xfId="43896" xr:uid="{00000000-0005-0000-0000-000078AB0000}"/>
    <cellStyle name="Normal 76 11 6" xfId="43897" xr:uid="{00000000-0005-0000-0000-000079AB0000}"/>
    <cellStyle name="Normal 76 11 7" xfId="43898" xr:uid="{00000000-0005-0000-0000-00007AAB0000}"/>
    <cellStyle name="Normal 76 11 8" xfId="43899" xr:uid="{00000000-0005-0000-0000-00007BAB0000}"/>
    <cellStyle name="Normal 76 11 9" xfId="43900" xr:uid="{00000000-0005-0000-0000-00007CAB0000}"/>
    <cellStyle name="Normal 76 11_Tabla M" xfId="43901" xr:uid="{00000000-0005-0000-0000-00007DAB0000}"/>
    <cellStyle name="Normal 76 12" xfId="43902" xr:uid="{00000000-0005-0000-0000-00007EAB0000}"/>
    <cellStyle name="Normal 76 12 10" xfId="43903" xr:uid="{00000000-0005-0000-0000-00007FAB0000}"/>
    <cellStyle name="Normal 76 12 2" xfId="43904" xr:uid="{00000000-0005-0000-0000-000080AB0000}"/>
    <cellStyle name="Normal 76 12 3" xfId="43905" xr:uid="{00000000-0005-0000-0000-000081AB0000}"/>
    <cellStyle name="Normal 76 12 4" xfId="43906" xr:uid="{00000000-0005-0000-0000-000082AB0000}"/>
    <cellStyle name="Normal 76 12 5" xfId="43907" xr:uid="{00000000-0005-0000-0000-000083AB0000}"/>
    <cellStyle name="Normal 76 12 6" xfId="43908" xr:uid="{00000000-0005-0000-0000-000084AB0000}"/>
    <cellStyle name="Normal 76 12 7" xfId="43909" xr:uid="{00000000-0005-0000-0000-000085AB0000}"/>
    <cellStyle name="Normal 76 12 8" xfId="43910" xr:uid="{00000000-0005-0000-0000-000086AB0000}"/>
    <cellStyle name="Normal 76 12 9" xfId="43911" xr:uid="{00000000-0005-0000-0000-000087AB0000}"/>
    <cellStyle name="Normal 76 12_Tabla M" xfId="43912" xr:uid="{00000000-0005-0000-0000-000088AB0000}"/>
    <cellStyle name="Normal 76 13" xfId="43913" xr:uid="{00000000-0005-0000-0000-000089AB0000}"/>
    <cellStyle name="Normal 76 13 10" xfId="43914" xr:uid="{00000000-0005-0000-0000-00008AAB0000}"/>
    <cellStyle name="Normal 76 13 2" xfId="43915" xr:uid="{00000000-0005-0000-0000-00008BAB0000}"/>
    <cellStyle name="Normal 76 13 3" xfId="43916" xr:uid="{00000000-0005-0000-0000-00008CAB0000}"/>
    <cellStyle name="Normal 76 13 4" xfId="43917" xr:uid="{00000000-0005-0000-0000-00008DAB0000}"/>
    <cellStyle name="Normal 76 13 5" xfId="43918" xr:uid="{00000000-0005-0000-0000-00008EAB0000}"/>
    <cellStyle name="Normal 76 13 6" xfId="43919" xr:uid="{00000000-0005-0000-0000-00008FAB0000}"/>
    <cellStyle name="Normal 76 13 7" xfId="43920" xr:uid="{00000000-0005-0000-0000-000090AB0000}"/>
    <cellStyle name="Normal 76 13 8" xfId="43921" xr:uid="{00000000-0005-0000-0000-000091AB0000}"/>
    <cellStyle name="Normal 76 13 9" xfId="43922" xr:uid="{00000000-0005-0000-0000-000092AB0000}"/>
    <cellStyle name="Normal 76 13_Tabla M" xfId="43923" xr:uid="{00000000-0005-0000-0000-000093AB0000}"/>
    <cellStyle name="Normal 76 14" xfId="43924" xr:uid="{00000000-0005-0000-0000-000094AB0000}"/>
    <cellStyle name="Normal 76 14 10" xfId="43925" xr:uid="{00000000-0005-0000-0000-000095AB0000}"/>
    <cellStyle name="Normal 76 14 2" xfId="43926" xr:uid="{00000000-0005-0000-0000-000096AB0000}"/>
    <cellStyle name="Normal 76 14 3" xfId="43927" xr:uid="{00000000-0005-0000-0000-000097AB0000}"/>
    <cellStyle name="Normal 76 14 4" xfId="43928" xr:uid="{00000000-0005-0000-0000-000098AB0000}"/>
    <cellStyle name="Normal 76 14 5" xfId="43929" xr:uid="{00000000-0005-0000-0000-000099AB0000}"/>
    <cellStyle name="Normal 76 14 6" xfId="43930" xr:uid="{00000000-0005-0000-0000-00009AAB0000}"/>
    <cellStyle name="Normal 76 14 7" xfId="43931" xr:uid="{00000000-0005-0000-0000-00009BAB0000}"/>
    <cellStyle name="Normal 76 14 8" xfId="43932" xr:uid="{00000000-0005-0000-0000-00009CAB0000}"/>
    <cellStyle name="Normal 76 14 9" xfId="43933" xr:uid="{00000000-0005-0000-0000-00009DAB0000}"/>
    <cellStyle name="Normal 76 14_Tabla M" xfId="43934" xr:uid="{00000000-0005-0000-0000-00009EAB0000}"/>
    <cellStyle name="Normal 76 15" xfId="49920" xr:uid="{00000000-0005-0000-0000-000000C30000}"/>
    <cellStyle name="Normal 76 16" xfId="50304" xr:uid="{00000000-0005-0000-0000-000080C40000}"/>
    <cellStyle name="Normal 76 17" xfId="50332" xr:uid="{00000000-0005-0000-0000-00009CC40000}"/>
    <cellStyle name="Normal 76 18" xfId="50344" xr:uid="{00000000-0005-0000-0000-0000A8C40000}"/>
    <cellStyle name="Normal 76 19" xfId="50356" xr:uid="{00000000-0005-0000-0000-0000B4C40000}"/>
    <cellStyle name="Normal 76 2" xfId="13427" xr:uid="{00000000-0005-0000-0000-000073340000}"/>
    <cellStyle name="Normal 76 2 10" xfId="43935" xr:uid="{00000000-0005-0000-0000-00009FAB0000}"/>
    <cellStyle name="Normal 76 2 2" xfId="43936" xr:uid="{00000000-0005-0000-0000-0000A0AB0000}"/>
    <cellStyle name="Normal 76 2 3" xfId="43937" xr:uid="{00000000-0005-0000-0000-0000A1AB0000}"/>
    <cellStyle name="Normal 76 2 4" xfId="43938" xr:uid="{00000000-0005-0000-0000-0000A2AB0000}"/>
    <cellStyle name="Normal 76 2 5" xfId="43939" xr:uid="{00000000-0005-0000-0000-0000A3AB0000}"/>
    <cellStyle name="Normal 76 2 6" xfId="43940" xr:uid="{00000000-0005-0000-0000-0000A4AB0000}"/>
    <cellStyle name="Normal 76 2 7" xfId="43941" xr:uid="{00000000-0005-0000-0000-0000A5AB0000}"/>
    <cellStyle name="Normal 76 2 8" xfId="43942" xr:uid="{00000000-0005-0000-0000-0000A6AB0000}"/>
    <cellStyle name="Normal 76 2 9" xfId="43943" xr:uid="{00000000-0005-0000-0000-0000A7AB0000}"/>
    <cellStyle name="Normal 76 2_Tabla M" xfId="43944" xr:uid="{00000000-0005-0000-0000-0000A8AB0000}"/>
    <cellStyle name="Normal 76 20" xfId="50368" xr:uid="{00000000-0005-0000-0000-0000C0C40000}"/>
    <cellStyle name="Normal 76 3" xfId="43945" xr:uid="{00000000-0005-0000-0000-0000A9AB0000}"/>
    <cellStyle name="Normal 76 3 10" xfId="43946" xr:uid="{00000000-0005-0000-0000-0000AAAB0000}"/>
    <cellStyle name="Normal 76 3 2" xfId="43947" xr:uid="{00000000-0005-0000-0000-0000ABAB0000}"/>
    <cellStyle name="Normal 76 3 3" xfId="43948" xr:uid="{00000000-0005-0000-0000-0000ACAB0000}"/>
    <cellStyle name="Normal 76 3 4" xfId="43949" xr:uid="{00000000-0005-0000-0000-0000ADAB0000}"/>
    <cellStyle name="Normal 76 3 5" xfId="43950" xr:uid="{00000000-0005-0000-0000-0000AEAB0000}"/>
    <cellStyle name="Normal 76 3 6" xfId="43951" xr:uid="{00000000-0005-0000-0000-0000AFAB0000}"/>
    <cellStyle name="Normal 76 3 7" xfId="43952" xr:uid="{00000000-0005-0000-0000-0000B0AB0000}"/>
    <cellStyle name="Normal 76 3 8" xfId="43953" xr:uid="{00000000-0005-0000-0000-0000B1AB0000}"/>
    <cellStyle name="Normal 76 3 9" xfId="43954" xr:uid="{00000000-0005-0000-0000-0000B2AB0000}"/>
    <cellStyle name="Normal 76 3_Tabla M" xfId="43955" xr:uid="{00000000-0005-0000-0000-0000B3AB0000}"/>
    <cellStyle name="Normal 76 4" xfId="43956" xr:uid="{00000000-0005-0000-0000-0000B4AB0000}"/>
    <cellStyle name="Normal 76 4 10" xfId="43957" xr:uid="{00000000-0005-0000-0000-0000B5AB0000}"/>
    <cellStyle name="Normal 76 4 2" xfId="43958" xr:uid="{00000000-0005-0000-0000-0000B6AB0000}"/>
    <cellStyle name="Normal 76 4 3" xfId="43959" xr:uid="{00000000-0005-0000-0000-0000B7AB0000}"/>
    <cellStyle name="Normal 76 4 4" xfId="43960" xr:uid="{00000000-0005-0000-0000-0000B8AB0000}"/>
    <cellStyle name="Normal 76 4 5" xfId="43961" xr:uid="{00000000-0005-0000-0000-0000B9AB0000}"/>
    <cellStyle name="Normal 76 4 6" xfId="43962" xr:uid="{00000000-0005-0000-0000-0000BAAB0000}"/>
    <cellStyle name="Normal 76 4 7" xfId="43963" xr:uid="{00000000-0005-0000-0000-0000BBAB0000}"/>
    <cellStyle name="Normal 76 4 8" xfId="43964" xr:uid="{00000000-0005-0000-0000-0000BCAB0000}"/>
    <cellStyle name="Normal 76 4 9" xfId="43965" xr:uid="{00000000-0005-0000-0000-0000BDAB0000}"/>
    <cellStyle name="Normal 76 4_Tabla M" xfId="43966" xr:uid="{00000000-0005-0000-0000-0000BEAB0000}"/>
    <cellStyle name="Normal 76 5" xfId="43967" xr:uid="{00000000-0005-0000-0000-0000BFAB0000}"/>
    <cellStyle name="Normal 76 5 10" xfId="43968" xr:uid="{00000000-0005-0000-0000-0000C0AB0000}"/>
    <cellStyle name="Normal 76 5 2" xfId="43969" xr:uid="{00000000-0005-0000-0000-0000C1AB0000}"/>
    <cellStyle name="Normal 76 5 3" xfId="43970" xr:uid="{00000000-0005-0000-0000-0000C2AB0000}"/>
    <cellStyle name="Normal 76 5 4" xfId="43971" xr:uid="{00000000-0005-0000-0000-0000C3AB0000}"/>
    <cellStyle name="Normal 76 5 5" xfId="43972" xr:uid="{00000000-0005-0000-0000-0000C4AB0000}"/>
    <cellStyle name="Normal 76 5 6" xfId="43973" xr:uid="{00000000-0005-0000-0000-0000C5AB0000}"/>
    <cellStyle name="Normal 76 5 7" xfId="43974" xr:uid="{00000000-0005-0000-0000-0000C6AB0000}"/>
    <cellStyle name="Normal 76 5 8" xfId="43975" xr:uid="{00000000-0005-0000-0000-0000C7AB0000}"/>
    <cellStyle name="Normal 76 5 9" xfId="43976" xr:uid="{00000000-0005-0000-0000-0000C8AB0000}"/>
    <cellStyle name="Normal 76 5_Tabla M" xfId="43977" xr:uid="{00000000-0005-0000-0000-0000C9AB0000}"/>
    <cellStyle name="Normal 76 6" xfId="43978" xr:uid="{00000000-0005-0000-0000-0000CAAB0000}"/>
    <cellStyle name="Normal 76 6 10" xfId="43979" xr:uid="{00000000-0005-0000-0000-0000CBAB0000}"/>
    <cellStyle name="Normal 76 6 2" xfId="43980" xr:uid="{00000000-0005-0000-0000-0000CCAB0000}"/>
    <cellStyle name="Normal 76 6 3" xfId="43981" xr:uid="{00000000-0005-0000-0000-0000CDAB0000}"/>
    <cellStyle name="Normal 76 6 4" xfId="43982" xr:uid="{00000000-0005-0000-0000-0000CEAB0000}"/>
    <cellStyle name="Normal 76 6 5" xfId="43983" xr:uid="{00000000-0005-0000-0000-0000CFAB0000}"/>
    <cellStyle name="Normal 76 6 6" xfId="43984" xr:uid="{00000000-0005-0000-0000-0000D0AB0000}"/>
    <cellStyle name="Normal 76 6 7" xfId="43985" xr:uid="{00000000-0005-0000-0000-0000D1AB0000}"/>
    <cellStyle name="Normal 76 6 8" xfId="43986" xr:uid="{00000000-0005-0000-0000-0000D2AB0000}"/>
    <cellStyle name="Normal 76 6 9" xfId="43987" xr:uid="{00000000-0005-0000-0000-0000D3AB0000}"/>
    <cellStyle name="Normal 76 6_Tabla M" xfId="43988" xr:uid="{00000000-0005-0000-0000-0000D4AB0000}"/>
    <cellStyle name="Normal 76 7" xfId="43989" xr:uid="{00000000-0005-0000-0000-0000D5AB0000}"/>
    <cellStyle name="Normal 76 7 10" xfId="43990" xr:uid="{00000000-0005-0000-0000-0000D6AB0000}"/>
    <cellStyle name="Normal 76 7 2" xfId="43991" xr:uid="{00000000-0005-0000-0000-0000D7AB0000}"/>
    <cellStyle name="Normal 76 7 3" xfId="43992" xr:uid="{00000000-0005-0000-0000-0000D8AB0000}"/>
    <cellStyle name="Normal 76 7 4" xfId="43993" xr:uid="{00000000-0005-0000-0000-0000D9AB0000}"/>
    <cellStyle name="Normal 76 7 5" xfId="43994" xr:uid="{00000000-0005-0000-0000-0000DAAB0000}"/>
    <cellStyle name="Normal 76 7 6" xfId="43995" xr:uid="{00000000-0005-0000-0000-0000DBAB0000}"/>
    <cellStyle name="Normal 76 7 7" xfId="43996" xr:uid="{00000000-0005-0000-0000-0000DCAB0000}"/>
    <cellStyle name="Normal 76 7 8" xfId="43997" xr:uid="{00000000-0005-0000-0000-0000DDAB0000}"/>
    <cellStyle name="Normal 76 7 9" xfId="43998" xr:uid="{00000000-0005-0000-0000-0000DEAB0000}"/>
    <cellStyle name="Normal 76 7_Tabla M" xfId="43999" xr:uid="{00000000-0005-0000-0000-0000DFAB0000}"/>
    <cellStyle name="Normal 76 8" xfId="44000" xr:uid="{00000000-0005-0000-0000-0000E0AB0000}"/>
    <cellStyle name="Normal 76 8 10" xfId="44001" xr:uid="{00000000-0005-0000-0000-0000E1AB0000}"/>
    <cellStyle name="Normal 76 8 2" xfId="44002" xr:uid="{00000000-0005-0000-0000-0000E2AB0000}"/>
    <cellStyle name="Normal 76 8 3" xfId="44003" xr:uid="{00000000-0005-0000-0000-0000E3AB0000}"/>
    <cellStyle name="Normal 76 8 4" xfId="44004" xr:uid="{00000000-0005-0000-0000-0000E4AB0000}"/>
    <cellStyle name="Normal 76 8 5" xfId="44005" xr:uid="{00000000-0005-0000-0000-0000E5AB0000}"/>
    <cellStyle name="Normal 76 8 6" xfId="44006" xr:uid="{00000000-0005-0000-0000-0000E6AB0000}"/>
    <cellStyle name="Normal 76 8 7" xfId="44007" xr:uid="{00000000-0005-0000-0000-0000E7AB0000}"/>
    <cellStyle name="Normal 76 8 8" xfId="44008" xr:uid="{00000000-0005-0000-0000-0000E8AB0000}"/>
    <cellStyle name="Normal 76 8 9" xfId="44009" xr:uid="{00000000-0005-0000-0000-0000E9AB0000}"/>
    <cellStyle name="Normal 76 8_Tabla M" xfId="44010" xr:uid="{00000000-0005-0000-0000-0000EAAB0000}"/>
    <cellStyle name="Normal 76 9" xfId="44011" xr:uid="{00000000-0005-0000-0000-0000EBAB0000}"/>
    <cellStyle name="Normal 76 9 10" xfId="44012" xr:uid="{00000000-0005-0000-0000-0000ECAB0000}"/>
    <cellStyle name="Normal 76 9 2" xfId="44013" xr:uid="{00000000-0005-0000-0000-0000EDAB0000}"/>
    <cellStyle name="Normal 76 9 3" xfId="44014" xr:uid="{00000000-0005-0000-0000-0000EEAB0000}"/>
    <cellStyle name="Normal 76 9 4" xfId="44015" xr:uid="{00000000-0005-0000-0000-0000EFAB0000}"/>
    <cellStyle name="Normal 76 9 5" xfId="44016" xr:uid="{00000000-0005-0000-0000-0000F0AB0000}"/>
    <cellStyle name="Normal 76 9 6" xfId="44017" xr:uid="{00000000-0005-0000-0000-0000F1AB0000}"/>
    <cellStyle name="Normal 76 9 7" xfId="44018" xr:uid="{00000000-0005-0000-0000-0000F2AB0000}"/>
    <cellStyle name="Normal 76 9 8" xfId="44019" xr:uid="{00000000-0005-0000-0000-0000F3AB0000}"/>
    <cellStyle name="Normal 76 9 9" xfId="44020" xr:uid="{00000000-0005-0000-0000-0000F4AB0000}"/>
    <cellStyle name="Normal 76 9_Tabla M" xfId="44021" xr:uid="{00000000-0005-0000-0000-0000F5AB0000}"/>
    <cellStyle name="Normal 77" xfId="13424" xr:uid="{00000000-0005-0000-0000-000070340000}"/>
    <cellStyle name="Normal 77 10" xfId="44022" xr:uid="{00000000-0005-0000-0000-0000F6AB0000}"/>
    <cellStyle name="Normal 77 10 10" xfId="44023" xr:uid="{00000000-0005-0000-0000-0000F7AB0000}"/>
    <cellStyle name="Normal 77 10 2" xfId="44024" xr:uid="{00000000-0005-0000-0000-0000F8AB0000}"/>
    <cellStyle name="Normal 77 10 3" xfId="44025" xr:uid="{00000000-0005-0000-0000-0000F9AB0000}"/>
    <cellStyle name="Normal 77 10 4" xfId="44026" xr:uid="{00000000-0005-0000-0000-0000FAAB0000}"/>
    <cellStyle name="Normal 77 10 5" xfId="44027" xr:uid="{00000000-0005-0000-0000-0000FBAB0000}"/>
    <cellStyle name="Normal 77 10 6" xfId="44028" xr:uid="{00000000-0005-0000-0000-0000FCAB0000}"/>
    <cellStyle name="Normal 77 10 7" xfId="44029" xr:uid="{00000000-0005-0000-0000-0000FDAB0000}"/>
    <cellStyle name="Normal 77 10 8" xfId="44030" xr:uid="{00000000-0005-0000-0000-0000FEAB0000}"/>
    <cellStyle name="Normal 77 10 9" xfId="44031" xr:uid="{00000000-0005-0000-0000-0000FFAB0000}"/>
    <cellStyle name="Normal 77 10_Tabla M" xfId="44032" xr:uid="{00000000-0005-0000-0000-000000AC0000}"/>
    <cellStyle name="Normal 77 11" xfId="44033" xr:uid="{00000000-0005-0000-0000-000001AC0000}"/>
    <cellStyle name="Normal 77 11 10" xfId="44034" xr:uid="{00000000-0005-0000-0000-000002AC0000}"/>
    <cellStyle name="Normal 77 11 2" xfId="44035" xr:uid="{00000000-0005-0000-0000-000003AC0000}"/>
    <cellStyle name="Normal 77 11 3" xfId="44036" xr:uid="{00000000-0005-0000-0000-000004AC0000}"/>
    <cellStyle name="Normal 77 11 4" xfId="44037" xr:uid="{00000000-0005-0000-0000-000005AC0000}"/>
    <cellStyle name="Normal 77 11 5" xfId="44038" xr:uid="{00000000-0005-0000-0000-000006AC0000}"/>
    <cellStyle name="Normal 77 11 6" xfId="44039" xr:uid="{00000000-0005-0000-0000-000007AC0000}"/>
    <cellStyle name="Normal 77 11 7" xfId="44040" xr:uid="{00000000-0005-0000-0000-000008AC0000}"/>
    <cellStyle name="Normal 77 11 8" xfId="44041" xr:uid="{00000000-0005-0000-0000-000009AC0000}"/>
    <cellStyle name="Normal 77 11 9" xfId="44042" xr:uid="{00000000-0005-0000-0000-00000AAC0000}"/>
    <cellStyle name="Normal 77 11_Tabla M" xfId="44043" xr:uid="{00000000-0005-0000-0000-00000BAC0000}"/>
    <cellStyle name="Normal 77 12" xfId="44044" xr:uid="{00000000-0005-0000-0000-00000CAC0000}"/>
    <cellStyle name="Normal 77 12 10" xfId="44045" xr:uid="{00000000-0005-0000-0000-00000DAC0000}"/>
    <cellStyle name="Normal 77 12 2" xfId="44046" xr:uid="{00000000-0005-0000-0000-00000EAC0000}"/>
    <cellStyle name="Normal 77 12 3" xfId="44047" xr:uid="{00000000-0005-0000-0000-00000FAC0000}"/>
    <cellStyle name="Normal 77 12 4" xfId="44048" xr:uid="{00000000-0005-0000-0000-000010AC0000}"/>
    <cellStyle name="Normal 77 12 5" xfId="44049" xr:uid="{00000000-0005-0000-0000-000011AC0000}"/>
    <cellStyle name="Normal 77 12 6" xfId="44050" xr:uid="{00000000-0005-0000-0000-000012AC0000}"/>
    <cellStyle name="Normal 77 12 7" xfId="44051" xr:uid="{00000000-0005-0000-0000-000013AC0000}"/>
    <cellStyle name="Normal 77 12 8" xfId="44052" xr:uid="{00000000-0005-0000-0000-000014AC0000}"/>
    <cellStyle name="Normal 77 12 9" xfId="44053" xr:uid="{00000000-0005-0000-0000-000015AC0000}"/>
    <cellStyle name="Normal 77 12_Tabla M" xfId="44054" xr:uid="{00000000-0005-0000-0000-000016AC0000}"/>
    <cellStyle name="Normal 77 13" xfId="44055" xr:uid="{00000000-0005-0000-0000-000017AC0000}"/>
    <cellStyle name="Normal 77 13 10" xfId="44056" xr:uid="{00000000-0005-0000-0000-000018AC0000}"/>
    <cellStyle name="Normal 77 13 2" xfId="44057" xr:uid="{00000000-0005-0000-0000-000019AC0000}"/>
    <cellStyle name="Normal 77 13 3" xfId="44058" xr:uid="{00000000-0005-0000-0000-00001AAC0000}"/>
    <cellStyle name="Normal 77 13 4" xfId="44059" xr:uid="{00000000-0005-0000-0000-00001BAC0000}"/>
    <cellStyle name="Normal 77 13 5" xfId="44060" xr:uid="{00000000-0005-0000-0000-00001CAC0000}"/>
    <cellStyle name="Normal 77 13 6" xfId="44061" xr:uid="{00000000-0005-0000-0000-00001DAC0000}"/>
    <cellStyle name="Normal 77 13 7" xfId="44062" xr:uid="{00000000-0005-0000-0000-00001EAC0000}"/>
    <cellStyle name="Normal 77 13 8" xfId="44063" xr:uid="{00000000-0005-0000-0000-00001FAC0000}"/>
    <cellStyle name="Normal 77 13 9" xfId="44064" xr:uid="{00000000-0005-0000-0000-000020AC0000}"/>
    <cellStyle name="Normal 77 13_Tabla M" xfId="44065" xr:uid="{00000000-0005-0000-0000-000021AC0000}"/>
    <cellStyle name="Normal 77 14" xfId="44066" xr:uid="{00000000-0005-0000-0000-000022AC0000}"/>
    <cellStyle name="Normal 77 14 10" xfId="44067" xr:uid="{00000000-0005-0000-0000-000023AC0000}"/>
    <cellStyle name="Normal 77 14 2" xfId="44068" xr:uid="{00000000-0005-0000-0000-000024AC0000}"/>
    <cellStyle name="Normal 77 14 3" xfId="44069" xr:uid="{00000000-0005-0000-0000-000025AC0000}"/>
    <cellStyle name="Normal 77 14 4" xfId="44070" xr:uid="{00000000-0005-0000-0000-000026AC0000}"/>
    <cellStyle name="Normal 77 14 5" xfId="44071" xr:uid="{00000000-0005-0000-0000-000027AC0000}"/>
    <cellStyle name="Normal 77 14 6" xfId="44072" xr:uid="{00000000-0005-0000-0000-000028AC0000}"/>
    <cellStyle name="Normal 77 14 7" xfId="44073" xr:uid="{00000000-0005-0000-0000-000029AC0000}"/>
    <cellStyle name="Normal 77 14 8" xfId="44074" xr:uid="{00000000-0005-0000-0000-00002AAC0000}"/>
    <cellStyle name="Normal 77 14 9" xfId="44075" xr:uid="{00000000-0005-0000-0000-00002BAC0000}"/>
    <cellStyle name="Normal 77 14_Tabla M" xfId="44076" xr:uid="{00000000-0005-0000-0000-00002CAC0000}"/>
    <cellStyle name="Normal 77 15" xfId="49921" xr:uid="{00000000-0005-0000-0000-000001C30000}"/>
    <cellStyle name="Normal 77 16" xfId="50306" xr:uid="{00000000-0005-0000-0000-000082C40000}"/>
    <cellStyle name="Normal 77 17" xfId="50333" xr:uid="{00000000-0005-0000-0000-00009DC40000}"/>
    <cellStyle name="Normal 77 18" xfId="50345" xr:uid="{00000000-0005-0000-0000-0000A9C40000}"/>
    <cellStyle name="Normal 77 19" xfId="50357" xr:uid="{00000000-0005-0000-0000-0000B5C40000}"/>
    <cellStyle name="Normal 77 2" xfId="13719" xr:uid="{00000000-0005-0000-0000-000097350000}"/>
    <cellStyle name="Normal 77 2 10" xfId="44077" xr:uid="{00000000-0005-0000-0000-00002DAC0000}"/>
    <cellStyle name="Normal 77 2 2" xfId="44078" xr:uid="{00000000-0005-0000-0000-00002EAC0000}"/>
    <cellStyle name="Normal 77 2 3" xfId="44079" xr:uid="{00000000-0005-0000-0000-00002FAC0000}"/>
    <cellStyle name="Normal 77 2 4" xfId="44080" xr:uid="{00000000-0005-0000-0000-000030AC0000}"/>
    <cellStyle name="Normal 77 2 5" xfId="44081" xr:uid="{00000000-0005-0000-0000-000031AC0000}"/>
    <cellStyle name="Normal 77 2 6" xfId="44082" xr:uid="{00000000-0005-0000-0000-000032AC0000}"/>
    <cellStyle name="Normal 77 2 7" xfId="44083" xr:uid="{00000000-0005-0000-0000-000033AC0000}"/>
    <cellStyle name="Normal 77 2 8" xfId="44084" xr:uid="{00000000-0005-0000-0000-000034AC0000}"/>
    <cellStyle name="Normal 77 2 9" xfId="44085" xr:uid="{00000000-0005-0000-0000-000035AC0000}"/>
    <cellStyle name="Normal 77 2_Tabla M" xfId="44086" xr:uid="{00000000-0005-0000-0000-000036AC0000}"/>
    <cellStyle name="Normal 77 20" xfId="50369" xr:uid="{00000000-0005-0000-0000-0000C1C40000}"/>
    <cellStyle name="Normal 77 3" xfId="44087" xr:uid="{00000000-0005-0000-0000-000037AC0000}"/>
    <cellStyle name="Normal 77 3 10" xfId="44088" xr:uid="{00000000-0005-0000-0000-000038AC0000}"/>
    <cellStyle name="Normal 77 3 2" xfId="44089" xr:uid="{00000000-0005-0000-0000-000039AC0000}"/>
    <cellStyle name="Normal 77 3 3" xfId="44090" xr:uid="{00000000-0005-0000-0000-00003AAC0000}"/>
    <cellStyle name="Normal 77 3 4" xfId="44091" xr:uid="{00000000-0005-0000-0000-00003BAC0000}"/>
    <cellStyle name="Normal 77 3 5" xfId="44092" xr:uid="{00000000-0005-0000-0000-00003CAC0000}"/>
    <cellStyle name="Normal 77 3 6" xfId="44093" xr:uid="{00000000-0005-0000-0000-00003DAC0000}"/>
    <cellStyle name="Normal 77 3 7" xfId="44094" xr:uid="{00000000-0005-0000-0000-00003EAC0000}"/>
    <cellStyle name="Normal 77 3 8" xfId="44095" xr:uid="{00000000-0005-0000-0000-00003FAC0000}"/>
    <cellStyle name="Normal 77 3 9" xfId="44096" xr:uid="{00000000-0005-0000-0000-000040AC0000}"/>
    <cellStyle name="Normal 77 3_Tabla M" xfId="44097" xr:uid="{00000000-0005-0000-0000-000041AC0000}"/>
    <cellStyle name="Normal 77 4" xfId="44098" xr:uid="{00000000-0005-0000-0000-000042AC0000}"/>
    <cellStyle name="Normal 77 4 10" xfId="44099" xr:uid="{00000000-0005-0000-0000-000043AC0000}"/>
    <cellStyle name="Normal 77 4 2" xfId="44100" xr:uid="{00000000-0005-0000-0000-000044AC0000}"/>
    <cellStyle name="Normal 77 4 3" xfId="44101" xr:uid="{00000000-0005-0000-0000-000045AC0000}"/>
    <cellStyle name="Normal 77 4 4" xfId="44102" xr:uid="{00000000-0005-0000-0000-000046AC0000}"/>
    <cellStyle name="Normal 77 4 5" xfId="44103" xr:uid="{00000000-0005-0000-0000-000047AC0000}"/>
    <cellStyle name="Normal 77 4 6" xfId="44104" xr:uid="{00000000-0005-0000-0000-000048AC0000}"/>
    <cellStyle name="Normal 77 4 7" xfId="44105" xr:uid="{00000000-0005-0000-0000-000049AC0000}"/>
    <cellStyle name="Normal 77 4 8" xfId="44106" xr:uid="{00000000-0005-0000-0000-00004AAC0000}"/>
    <cellStyle name="Normal 77 4 9" xfId="44107" xr:uid="{00000000-0005-0000-0000-00004BAC0000}"/>
    <cellStyle name="Normal 77 4_Tabla M" xfId="44108" xr:uid="{00000000-0005-0000-0000-00004CAC0000}"/>
    <cellStyle name="Normal 77 5" xfId="44109" xr:uid="{00000000-0005-0000-0000-00004DAC0000}"/>
    <cellStyle name="Normal 77 5 10" xfId="44110" xr:uid="{00000000-0005-0000-0000-00004EAC0000}"/>
    <cellStyle name="Normal 77 5 2" xfId="44111" xr:uid="{00000000-0005-0000-0000-00004FAC0000}"/>
    <cellStyle name="Normal 77 5 3" xfId="44112" xr:uid="{00000000-0005-0000-0000-000050AC0000}"/>
    <cellStyle name="Normal 77 5 4" xfId="44113" xr:uid="{00000000-0005-0000-0000-000051AC0000}"/>
    <cellStyle name="Normal 77 5 5" xfId="44114" xr:uid="{00000000-0005-0000-0000-000052AC0000}"/>
    <cellStyle name="Normal 77 5 6" xfId="44115" xr:uid="{00000000-0005-0000-0000-000053AC0000}"/>
    <cellStyle name="Normal 77 5 7" xfId="44116" xr:uid="{00000000-0005-0000-0000-000054AC0000}"/>
    <cellStyle name="Normal 77 5 8" xfId="44117" xr:uid="{00000000-0005-0000-0000-000055AC0000}"/>
    <cellStyle name="Normal 77 5 9" xfId="44118" xr:uid="{00000000-0005-0000-0000-000056AC0000}"/>
    <cellStyle name="Normal 77 5_Tabla M" xfId="44119" xr:uid="{00000000-0005-0000-0000-000057AC0000}"/>
    <cellStyle name="Normal 77 6" xfId="44120" xr:uid="{00000000-0005-0000-0000-000058AC0000}"/>
    <cellStyle name="Normal 77 6 10" xfId="44121" xr:uid="{00000000-0005-0000-0000-000059AC0000}"/>
    <cellStyle name="Normal 77 6 2" xfId="44122" xr:uid="{00000000-0005-0000-0000-00005AAC0000}"/>
    <cellStyle name="Normal 77 6 3" xfId="44123" xr:uid="{00000000-0005-0000-0000-00005BAC0000}"/>
    <cellStyle name="Normal 77 6 4" xfId="44124" xr:uid="{00000000-0005-0000-0000-00005CAC0000}"/>
    <cellStyle name="Normal 77 6 5" xfId="44125" xr:uid="{00000000-0005-0000-0000-00005DAC0000}"/>
    <cellStyle name="Normal 77 6 6" xfId="44126" xr:uid="{00000000-0005-0000-0000-00005EAC0000}"/>
    <cellStyle name="Normal 77 6 7" xfId="44127" xr:uid="{00000000-0005-0000-0000-00005FAC0000}"/>
    <cellStyle name="Normal 77 6 8" xfId="44128" xr:uid="{00000000-0005-0000-0000-000060AC0000}"/>
    <cellStyle name="Normal 77 6 9" xfId="44129" xr:uid="{00000000-0005-0000-0000-000061AC0000}"/>
    <cellStyle name="Normal 77 6_Tabla M" xfId="44130" xr:uid="{00000000-0005-0000-0000-000062AC0000}"/>
    <cellStyle name="Normal 77 7" xfId="44131" xr:uid="{00000000-0005-0000-0000-000063AC0000}"/>
    <cellStyle name="Normal 77 7 10" xfId="44132" xr:uid="{00000000-0005-0000-0000-000064AC0000}"/>
    <cellStyle name="Normal 77 7 2" xfId="44133" xr:uid="{00000000-0005-0000-0000-000065AC0000}"/>
    <cellStyle name="Normal 77 7 3" xfId="44134" xr:uid="{00000000-0005-0000-0000-000066AC0000}"/>
    <cellStyle name="Normal 77 7 4" xfId="44135" xr:uid="{00000000-0005-0000-0000-000067AC0000}"/>
    <cellStyle name="Normal 77 7 5" xfId="44136" xr:uid="{00000000-0005-0000-0000-000068AC0000}"/>
    <cellStyle name="Normal 77 7 6" xfId="44137" xr:uid="{00000000-0005-0000-0000-000069AC0000}"/>
    <cellStyle name="Normal 77 7 7" xfId="44138" xr:uid="{00000000-0005-0000-0000-00006AAC0000}"/>
    <cellStyle name="Normal 77 7 8" xfId="44139" xr:uid="{00000000-0005-0000-0000-00006BAC0000}"/>
    <cellStyle name="Normal 77 7 9" xfId="44140" xr:uid="{00000000-0005-0000-0000-00006CAC0000}"/>
    <cellStyle name="Normal 77 7_Tabla M" xfId="44141" xr:uid="{00000000-0005-0000-0000-00006DAC0000}"/>
    <cellStyle name="Normal 77 8" xfId="44142" xr:uid="{00000000-0005-0000-0000-00006EAC0000}"/>
    <cellStyle name="Normal 77 8 10" xfId="44143" xr:uid="{00000000-0005-0000-0000-00006FAC0000}"/>
    <cellStyle name="Normal 77 8 2" xfId="44144" xr:uid="{00000000-0005-0000-0000-000070AC0000}"/>
    <cellStyle name="Normal 77 8 3" xfId="44145" xr:uid="{00000000-0005-0000-0000-000071AC0000}"/>
    <cellStyle name="Normal 77 8 4" xfId="44146" xr:uid="{00000000-0005-0000-0000-000072AC0000}"/>
    <cellStyle name="Normal 77 8 5" xfId="44147" xr:uid="{00000000-0005-0000-0000-000073AC0000}"/>
    <cellStyle name="Normal 77 8 6" xfId="44148" xr:uid="{00000000-0005-0000-0000-000074AC0000}"/>
    <cellStyle name="Normal 77 8 7" xfId="44149" xr:uid="{00000000-0005-0000-0000-000075AC0000}"/>
    <cellStyle name="Normal 77 8 8" xfId="44150" xr:uid="{00000000-0005-0000-0000-000076AC0000}"/>
    <cellStyle name="Normal 77 8 9" xfId="44151" xr:uid="{00000000-0005-0000-0000-000077AC0000}"/>
    <cellStyle name="Normal 77 8_Tabla M" xfId="44152" xr:uid="{00000000-0005-0000-0000-000078AC0000}"/>
    <cellStyle name="Normal 77 9" xfId="44153" xr:uid="{00000000-0005-0000-0000-000079AC0000}"/>
    <cellStyle name="Normal 77 9 10" xfId="44154" xr:uid="{00000000-0005-0000-0000-00007AAC0000}"/>
    <cellStyle name="Normal 77 9 2" xfId="44155" xr:uid="{00000000-0005-0000-0000-00007BAC0000}"/>
    <cellStyle name="Normal 77 9 3" xfId="44156" xr:uid="{00000000-0005-0000-0000-00007CAC0000}"/>
    <cellStyle name="Normal 77 9 4" xfId="44157" xr:uid="{00000000-0005-0000-0000-00007DAC0000}"/>
    <cellStyle name="Normal 77 9 5" xfId="44158" xr:uid="{00000000-0005-0000-0000-00007EAC0000}"/>
    <cellStyle name="Normal 77 9 6" xfId="44159" xr:uid="{00000000-0005-0000-0000-00007FAC0000}"/>
    <cellStyle name="Normal 77 9 7" xfId="44160" xr:uid="{00000000-0005-0000-0000-000080AC0000}"/>
    <cellStyle name="Normal 77 9 8" xfId="44161" xr:uid="{00000000-0005-0000-0000-000081AC0000}"/>
    <cellStyle name="Normal 77 9 9" xfId="44162" xr:uid="{00000000-0005-0000-0000-000082AC0000}"/>
    <cellStyle name="Normal 77 9_Tabla M" xfId="44163" xr:uid="{00000000-0005-0000-0000-000083AC0000}"/>
    <cellStyle name="Normal 78" xfId="13420" xr:uid="{00000000-0005-0000-0000-00006C340000}"/>
    <cellStyle name="Normal 78 10" xfId="44164" xr:uid="{00000000-0005-0000-0000-000084AC0000}"/>
    <cellStyle name="Normal 78 10 10" xfId="44165" xr:uid="{00000000-0005-0000-0000-000085AC0000}"/>
    <cellStyle name="Normal 78 10 2" xfId="44166" xr:uid="{00000000-0005-0000-0000-000086AC0000}"/>
    <cellStyle name="Normal 78 10 3" xfId="44167" xr:uid="{00000000-0005-0000-0000-000087AC0000}"/>
    <cellStyle name="Normal 78 10 4" xfId="44168" xr:uid="{00000000-0005-0000-0000-000088AC0000}"/>
    <cellStyle name="Normal 78 10 5" xfId="44169" xr:uid="{00000000-0005-0000-0000-000089AC0000}"/>
    <cellStyle name="Normal 78 10 6" xfId="44170" xr:uid="{00000000-0005-0000-0000-00008AAC0000}"/>
    <cellStyle name="Normal 78 10 7" xfId="44171" xr:uid="{00000000-0005-0000-0000-00008BAC0000}"/>
    <cellStyle name="Normal 78 10 8" xfId="44172" xr:uid="{00000000-0005-0000-0000-00008CAC0000}"/>
    <cellStyle name="Normal 78 10 9" xfId="44173" xr:uid="{00000000-0005-0000-0000-00008DAC0000}"/>
    <cellStyle name="Normal 78 10_Tabla M" xfId="44174" xr:uid="{00000000-0005-0000-0000-00008EAC0000}"/>
    <cellStyle name="Normal 78 11" xfId="44175" xr:uid="{00000000-0005-0000-0000-00008FAC0000}"/>
    <cellStyle name="Normal 78 11 10" xfId="44176" xr:uid="{00000000-0005-0000-0000-000090AC0000}"/>
    <cellStyle name="Normal 78 11 2" xfId="44177" xr:uid="{00000000-0005-0000-0000-000091AC0000}"/>
    <cellStyle name="Normal 78 11 3" xfId="44178" xr:uid="{00000000-0005-0000-0000-000092AC0000}"/>
    <cellStyle name="Normal 78 11 4" xfId="44179" xr:uid="{00000000-0005-0000-0000-000093AC0000}"/>
    <cellStyle name="Normal 78 11 5" xfId="44180" xr:uid="{00000000-0005-0000-0000-000094AC0000}"/>
    <cellStyle name="Normal 78 11 6" xfId="44181" xr:uid="{00000000-0005-0000-0000-000095AC0000}"/>
    <cellStyle name="Normal 78 11 7" xfId="44182" xr:uid="{00000000-0005-0000-0000-000096AC0000}"/>
    <cellStyle name="Normal 78 11 8" xfId="44183" xr:uid="{00000000-0005-0000-0000-000097AC0000}"/>
    <cellStyle name="Normal 78 11 9" xfId="44184" xr:uid="{00000000-0005-0000-0000-000098AC0000}"/>
    <cellStyle name="Normal 78 11_Tabla M" xfId="44185" xr:uid="{00000000-0005-0000-0000-000099AC0000}"/>
    <cellStyle name="Normal 78 12" xfId="44186" xr:uid="{00000000-0005-0000-0000-00009AAC0000}"/>
    <cellStyle name="Normal 78 12 10" xfId="44187" xr:uid="{00000000-0005-0000-0000-00009BAC0000}"/>
    <cellStyle name="Normal 78 12 2" xfId="44188" xr:uid="{00000000-0005-0000-0000-00009CAC0000}"/>
    <cellStyle name="Normal 78 12 3" xfId="44189" xr:uid="{00000000-0005-0000-0000-00009DAC0000}"/>
    <cellStyle name="Normal 78 12 4" xfId="44190" xr:uid="{00000000-0005-0000-0000-00009EAC0000}"/>
    <cellStyle name="Normal 78 12 5" xfId="44191" xr:uid="{00000000-0005-0000-0000-00009FAC0000}"/>
    <cellStyle name="Normal 78 12 6" xfId="44192" xr:uid="{00000000-0005-0000-0000-0000A0AC0000}"/>
    <cellStyle name="Normal 78 12 7" xfId="44193" xr:uid="{00000000-0005-0000-0000-0000A1AC0000}"/>
    <cellStyle name="Normal 78 12 8" xfId="44194" xr:uid="{00000000-0005-0000-0000-0000A2AC0000}"/>
    <cellStyle name="Normal 78 12 9" xfId="44195" xr:uid="{00000000-0005-0000-0000-0000A3AC0000}"/>
    <cellStyle name="Normal 78 12_Tabla M" xfId="44196" xr:uid="{00000000-0005-0000-0000-0000A4AC0000}"/>
    <cellStyle name="Normal 78 13" xfId="44197" xr:uid="{00000000-0005-0000-0000-0000A5AC0000}"/>
    <cellStyle name="Normal 78 13 10" xfId="44198" xr:uid="{00000000-0005-0000-0000-0000A6AC0000}"/>
    <cellStyle name="Normal 78 13 2" xfId="44199" xr:uid="{00000000-0005-0000-0000-0000A7AC0000}"/>
    <cellStyle name="Normal 78 13 3" xfId="44200" xr:uid="{00000000-0005-0000-0000-0000A8AC0000}"/>
    <cellStyle name="Normal 78 13 4" xfId="44201" xr:uid="{00000000-0005-0000-0000-0000A9AC0000}"/>
    <cellStyle name="Normal 78 13 5" xfId="44202" xr:uid="{00000000-0005-0000-0000-0000AAAC0000}"/>
    <cellStyle name="Normal 78 13 6" xfId="44203" xr:uid="{00000000-0005-0000-0000-0000ABAC0000}"/>
    <cellStyle name="Normal 78 13 7" xfId="44204" xr:uid="{00000000-0005-0000-0000-0000ACAC0000}"/>
    <cellStyle name="Normal 78 13 8" xfId="44205" xr:uid="{00000000-0005-0000-0000-0000ADAC0000}"/>
    <cellStyle name="Normal 78 13 9" xfId="44206" xr:uid="{00000000-0005-0000-0000-0000AEAC0000}"/>
    <cellStyle name="Normal 78 13_Tabla M" xfId="44207" xr:uid="{00000000-0005-0000-0000-0000AFAC0000}"/>
    <cellStyle name="Normal 78 14" xfId="44208" xr:uid="{00000000-0005-0000-0000-0000B0AC0000}"/>
    <cellStyle name="Normal 78 14 10" xfId="44209" xr:uid="{00000000-0005-0000-0000-0000B1AC0000}"/>
    <cellStyle name="Normal 78 14 2" xfId="44210" xr:uid="{00000000-0005-0000-0000-0000B2AC0000}"/>
    <cellStyle name="Normal 78 14 3" xfId="44211" xr:uid="{00000000-0005-0000-0000-0000B3AC0000}"/>
    <cellStyle name="Normal 78 14 4" xfId="44212" xr:uid="{00000000-0005-0000-0000-0000B4AC0000}"/>
    <cellStyle name="Normal 78 14 5" xfId="44213" xr:uid="{00000000-0005-0000-0000-0000B5AC0000}"/>
    <cellStyle name="Normal 78 14 6" xfId="44214" xr:uid="{00000000-0005-0000-0000-0000B6AC0000}"/>
    <cellStyle name="Normal 78 14 7" xfId="44215" xr:uid="{00000000-0005-0000-0000-0000B7AC0000}"/>
    <cellStyle name="Normal 78 14 8" xfId="44216" xr:uid="{00000000-0005-0000-0000-0000B8AC0000}"/>
    <cellStyle name="Normal 78 14 9" xfId="44217" xr:uid="{00000000-0005-0000-0000-0000B9AC0000}"/>
    <cellStyle name="Normal 78 14_Tabla M" xfId="44218" xr:uid="{00000000-0005-0000-0000-0000BAAC0000}"/>
    <cellStyle name="Normal 78 15" xfId="49923" xr:uid="{00000000-0005-0000-0000-000003C30000}"/>
    <cellStyle name="Normal 78 16" xfId="50308" xr:uid="{00000000-0005-0000-0000-000084C40000}"/>
    <cellStyle name="Normal 78 17" xfId="50334" xr:uid="{00000000-0005-0000-0000-00009EC40000}"/>
    <cellStyle name="Normal 78 18" xfId="50346" xr:uid="{00000000-0005-0000-0000-0000AAC40000}"/>
    <cellStyle name="Normal 78 19" xfId="50358" xr:uid="{00000000-0005-0000-0000-0000B6C40000}"/>
    <cellStyle name="Normal 78 2" xfId="13724" xr:uid="{00000000-0005-0000-0000-00009C350000}"/>
    <cellStyle name="Normal 78 2 10" xfId="44219" xr:uid="{00000000-0005-0000-0000-0000BBAC0000}"/>
    <cellStyle name="Normal 78 2 2" xfId="44220" xr:uid="{00000000-0005-0000-0000-0000BCAC0000}"/>
    <cellStyle name="Normal 78 2 3" xfId="44221" xr:uid="{00000000-0005-0000-0000-0000BDAC0000}"/>
    <cellStyle name="Normal 78 2 4" xfId="44222" xr:uid="{00000000-0005-0000-0000-0000BEAC0000}"/>
    <cellStyle name="Normal 78 2 5" xfId="44223" xr:uid="{00000000-0005-0000-0000-0000BFAC0000}"/>
    <cellStyle name="Normal 78 2 6" xfId="44224" xr:uid="{00000000-0005-0000-0000-0000C0AC0000}"/>
    <cellStyle name="Normal 78 2 7" xfId="44225" xr:uid="{00000000-0005-0000-0000-0000C1AC0000}"/>
    <cellStyle name="Normal 78 2 8" xfId="44226" xr:uid="{00000000-0005-0000-0000-0000C2AC0000}"/>
    <cellStyle name="Normal 78 2 9" xfId="44227" xr:uid="{00000000-0005-0000-0000-0000C3AC0000}"/>
    <cellStyle name="Normal 78 2_Tabla M" xfId="44228" xr:uid="{00000000-0005-0000-0000-0000C4AC0000}"/>
    <cellStyle name="Normal 78 20" xfId="50370" xr:uid="{00000000-0005-0000-0000-0000C2C40000}"/>
    <cellStyle name="Normal 78 3" xfId="44229" xr:uid="{00000000-0005-0000-0000-0000C5AC0000}"/>
    <cellStyle name="Normal 78 3 10" xfId="44230" xr:uid="{00000000-0005-0000-0000-0000C6AC0000}"/>
    <cellStyle name="Normal 78 3 2" xfId="44231" xr:uid="{00000000-0005-0000-0000-0000C7AC0000}"/>
    <cellStyle name="Normal 78 3 3" xfId="44232" xr:uid="{00000000-0005-0000-0000-0000C8AC0000}"/>
    <cellStyle name="Normal 78 3 4" xfId="44233" xr:uid="{00000000-0005-0000-0000-0000C9AC0000}"/>
    <cellStyle name="Normal 78 3 5" xfId="44234" xr:uid="{00000000-0005-0000-0000-0000CAAC0000}"/>
    <cellStyle name="Normal 78 3 6" xfId="44235" xr:uid="{00000000-0005-0000-0000-0000CBAC0000}"/>
    <cellStyle name="Normal 78 3 7" xfId="44236" xr:uid="{00000000-0005-0000-0000-0000CCAC0000}"/>
    <cellStyle name="Normal 78 3 8" xfId="44237" xr:uid="{00000000-0005-0000-0000-0000CDAC0000}"/>
    <cellStyle name="Normal 78 3 9" xfId="44238" xr:uid="{00000000-0005-0000-0000-0000CEAC0000}"/>
    <cellStyle name="Normal 78 3_Tabla M" xfId="44239" xr:uid="{00000000-0005-0000-0000-0000CFAC0000}"/>
    <cellStyle name="Normal 78 4" xfId="44240" xr:uid="{00000000-0005-0000-0000-0000D0AC0000}"/>
    <cellStyle name="Normal 78 4 10" xfId="44241" xr:uid="{00000000-0005-0000-0000-0000D1AC0000}"/>
    <cellStyle name="Normal 78 4 2" xfId="44242" xr:uid="{00000000-0005-0000-0000-0000D2AC0000}"/>
    <cellStyle name="Normal 78 4 3" xfId="44243" xr:uid="{00000000-0005-0000-0000-0000D3AC0000}"/>
    <cellStyle name="Normal 78 4 4" xfId="44244" xr:uid="{00000000-0005-0000-0000-0000D4AC0000}"/>
    <cellStyle name="Normal 78 4 5" xfId="44245" xr:uid="{00000000-0005-0000-0000-0000D5AC0000}"/>
    <cellStyle name="Normal 78 4 6" xfId="44246" xr:uid="{00000000-0005-0000-0000-0000D6AC0000}"/>
    <cellStyle name="Normal 78 4 7" xfId="44247" xr:uid="{00000000-0005-0000-0000-0000D7AC0000}"/>
    <cellStyle name="Normal 78 4 8" xfId="44248" xr:uid="{00000000-0005-0000-0000-0000D8AC0000}"/>
    <cellStyle name="Normal 78 4 9" xfId="44249" xr:uid="{00000000-0005-0000-0000-0000D9AC0000}"/>
    <cellStyle name="Normal 78 4_Tabla M" xfId="44250" xr:uid="{00000000-0005-0000-0000-0000DAAC0000}"/>
    <cellStyle name="Normal 78 5" xfId="44251" xr:uid="{00000000-0005-0000-0000-0000DBAC0000}"/>
    <cellStyle name="Normal 78 5 10" xfId="44252" xr:uid="{00000000-0005-0000-0000-0000DCAC0000}"/>
    <cellStyle name="Normal 78 5 2" xfId="44253" xr:uid="{00000000-0005-0000-0000-0000DDAC0000}"/>
    <cellStyle name="Normal 78 5 3" xfId="44254" xr:uid="{00000000-0005-0000-0000-0000DEAC0000}"/>
    <cellStyle name="Normal 78 5 4" xfId="44255" xr:uid="{00000000-0005-0000-0000-0000DFAC0000}"/>
    <cellStyle name="Normal 78 5 5" xfId="44256" xr:uid="{00000000-0005-0000-0000-0000E0AC0000}"/>
    <cellStyle name="Normal 78 5 6" xfId="44257" xr:uid="{00000000-0005-0000-0000-0000E1AC0000}"/>
    <cellStyle name="Normal 78 5 7" xfId="44258" xr:uid="{00000000-0005-0000-0000-0000E2AC0000}"/>
    <cellStyle name="Normal 78 5 8" xfId="44259" xr:uid="{00000000-0005-0000-0000-0000E3AC0000}"/>
    <cellStyle name="Normal 78 5 9" xfId="44260" xr:uid="{00000000-0005-0000-0000-0000E4AC0000}"/>
    <cellStyle name="Normal 78 5_Tabla M" xfId="44261" xr:uid="{00000000-0005-0000-0000-0000E5AC0000}"/>
    <cellStyle name="Normal 78 6" xfId="44262" xr:uid="{00000000-0005-0000-0000-0000E6AC0000}"/>
    <cellStyle name="Normal 78 6 10" xfId="44263" xr:uid="{00000000-0005-0000-0000-0000E7AC0000}"/>
    <cellStyle name="Normal 78 6 2" xfId="44264" xr:uid="{00000000-0005-0000-0000-0000E8AC0000}"/>
    <cellStyle name="Normal 78 6 3" xfId="44265" xr:uid="{00000000-0005-0000-0000-0000E9AC0000}"/>
    <cellStyle name="Normal 78 6 4" xfId="44266" xr:uid="{00000000-0005-0000-0000-0000EAAC0000}"/>
    <cellStyle name="Normal 78 6 5" xfId="44267" xr:uid="{00000000-0005-0000-0000-0000EBAC0000}"/>
    <cellStyle name="Normal 78 6 6" xfId="44268" xr:uid="{00000000-0005-0000-0000-0000ECAC0000}"/>
    <cellStyle name="Normal 78 6 7" xfId="44269" xr:uid="{00000000-0005-0000-0000-0000EDAC0000}"/>
    <cellStyle name="Normal 78 6 8" xfId="44270" xr:uid="{00000000-0005-0000-0000-0000EEAC0000}"/>
    <cellStyle name="Normal 78 6 9" xfId="44271" xr:uid="{00000000-0005-0000-0000-0000EFAC0000}"/>
    <cellStyle name="Normal 78 6_Tabla M" xfId="44272" xr:uid="{00000000-0005-0000-0000-0000F0AC0000}"/>
    <cellStyle name="Normal 78 7" xfId="44273" xr:uid="{00000000-0005-0000-0000-0000F1AC0000}"/>
    <cellStyle name="Normal 78 7 10" xfId="44274" xr:uid="{00000000-0005-0000-0000-0000F2AC0000}"/>
    <cellStyle name="Normal 78 7 2" xfId="44275" xr:uid="{00000000-0005-0000-0000-0000F3AC0000}"/>
    <cellStyle name="Normal 78 7 3" xfId="44276" xr:uid="{00000000-0005-0000-0000-0000F4AC0000}"/>
    <cellStyle name="Normal 78 7 4" xfId="44277" xr:uid="{00000000-0005-0000-0000-0000F5AC0000}"/>
    <cellStyle name="Normal 78 7 5" xfId="44278" xr:uid="{00000000-0005-0000-0000-0000F6AC0000}"/>
    <cellStyle name="Normal 78 7 6" xfId="44279" xr:uid="{00000000-0005-0000-0000-0000F7AC0000}"/>
    <cellStyle name="Normal 78 7 7" xfId="44280" xr:uid="{00000000-0005-0000-0000-0000F8AC0000}"/>
    <cellStyle name="Normal 78 7 8" xfId="44281" xr:uid="{00000000-0005-0000-0000-0000F9AC0000}"/>
    <cellStyle name="Normal 78 7 9" xfId="44282" xr:uid="{00000000-0005-0000-0000-0000FAAC0000}"/>
    <cellStyle name="Normal 78 7_Tabla M" xfId="44283" xr:uid="{00000000-0005-0000-0000-0000FBAC0000}"/>
    <cellStyle name="Normal 78 8" xfId="44284" xr:uid="{00000000-0005-0000-0000-0000FCAC0000}"/>
    <cellStyle name="Normal 78 8 10" xfId="44285" xr:uid="{00000000-0005-0000-0000-0000FDAC0000}"/>
    <cellStyle name="Normal 78 8 2" xfId="44286" xr:uid="{00000000-0005-0000-0000-0000FEAC0000}"/>
    <cellStyle name="Normal 78 8 3" xfId="44287" xr:uid="{00000000-0005-0000-0000-0000FFAC0000}"/>
    <cellStyle name="Normal 78 8 4" xfId="44288" xr:uid="{00000000-0005-0000-0000-000000AD0000}"/>
    <cellStyle name="Normal 78 8 5" xfId="44289" xr:uid="{00000000-0005-0000-0000-000001AD0000}"/>
    <cellStyle name="Normal 78 8 6" xfId="44290" xr:uid="{00000000-0005-0000-0000-000002AD0000}"/>
    <cellStyle name="Normal 78 8 7" xfId="44291" xr:uid="{00000000-0005-0000-0000-000003AD0000}"/>
    <cellStyle name="Normal 78 8 8" xfId="44292" xr:uid="{00000000-0005-0000-0000-000004AD0000}"/>
    <cellStyle name="Normal 78 8 9" xfId="44293" xr:uid="{00000000-0005-0000-0000-000005AD0000}"/>
    <cellStyle name="Normal 78 8_Tabla M" xfId="44294" xr:uid="{00000000-0005-0000-0000-000006AD0000}"/>
    <cellStyle name="Normal 78 9" xfId="44295" xr:uid="{00000000-0005-0000-0000-000007AD0000}"/>
    <cellStyle name="Normal 78 9 10" xfId="44296" xr:uid="{00000000-0005-0000-0000-000008AD0000}"/>
    <cellStyle name="Normal 78 9 2" xfId="44297" xr:uid="{00000000-0005-0000-0000-000009AD0000}"/>
    <cellStyle name="Normal 78 9 3" xfId="44298" xr:uid="{00000000-0005-0000-0000-00000AAD0000}"/>
    <cellStyle name="Normal 78 9 4" xfId="44299" xr:uid="{00000000-0005-0000-0000-00000BAD0000}"/>
    <cellStyle name="Normal 78 9 5" xfId="44300" xr:uid="{00000000-0005-0000-0000-00000CAD0000}"/>
    <cellStyle name="Normal 78 9 6" xfId="44301" xr:uid="{00000000-0005-0000-0000-00000DAD0000}"/>
    <cellStyle name="Normal 78 9 7" xfId="44302" xr:uid="{00000000-0005-0000-0000-00000EAD0000}"/>
    <cellStyle name="Normal 78 9 8" xfId="44303" xr:uid="{00000000-0005-0000-0000-00000FAD0000}"/>
    <cellStyle name="Normal 78 9 9" xfId="44304" xr:uid="{00000000-0005-0000-0000-000010AD0000}"/>
    <cellStyle name="Normal 78 9_Tabla M" xfId="44305" xr:uid="{00000000-0005-0000-0000-000011AD0000}"/>
    <cellStyle name="Normal 79" xfId="10739" xr:uid="{00000000-0005-0000-0000-0000F3290000}"/>
    <cellStyle name="Normal 79 10" xfId="44306" xr:uid="{00000000-0005-0000-0000-000012AD0000}"/>
    <cellStyle name="Normal 79 10 10" xfId="44307" xr:uid="{00000000-0005-0000-0000-000013AD0000}"/>
    <cellStyle name="Normal 79 10 2" xfId="44308" xr:uid="{00000000-0005-0000-0000-000014AD0000}"/>
    <cellStyle name="Normal 79 10 3" xfId="44309" xr:uid="{00000000-0005-0000-0000-000015AD0000}"/>
    <cellStyle name="Normal 79 10 4" xfId="44310" xr:uid="{00000000-0005-0000-0000-000016AD0000}"/>
    <cellStyle name="Normal 79 10 5" xfId="44311" xr:uid="{00000000-0005-0000-0000-000017AD0000}"/>
    <cellStyle name="Normal 79 10 6" xfId="44312" xr:uid="{00000000-0005-0000-0000-000018AD0000}"/>
    <cellStyle name="Normal 79 10 7" xfId="44313" xr:uid="{00000000-0005-0000-0000-000019AD0000}"/>
    <cellStyle name="Normal 79 10 8" xfId="44314" xr:uid="{00000000-0005-0000-0000-00001AAD0000}"/>
    <cellStyle name="Normal 79 10 9" xfId="44315" xr:uid="{00000000-0005-0000-0000-00001BAD0000}"/>
    <cellStyle name="Normal 79 10_Tabla M" xfId="44316" xr:uid="{00000000-0005-0000-0000-00001CAD0000}"/>
    <cellStyle name="Normal 79 11" xfId="44317" xr:uid="{00000000-0005-0000-0000-00001DAD0000}"/>
    <cellStyle name="Normal 79 11 10" xfId="44318" xr:uid="{00000000-0005-0000-0000-00001EAD0000}"/>
    <cellStyle name="Normal 79 11 2" xfId="44319" xr:uid="{00000000-0005-0000-0000-00001FAD0000}"/>
    <cellStyle name="Normal 79 11 3" xfId="44320" xr:uid="{00000000-0005-0000-0000-000020AD0000}"/>
    <cellStyle name="Normal 79 11 4" xfId="44321" xr:uid="{00000000-0005-0000-0000-000021AD0000}"/>
    <cellStyle name="Normal 79 11 5" xfId="44322" xr:uid="{00000000-0005-0000-0000-000022AD0000}"/>
    <cellStyle name="Normal 79 11 6" xfId="44323" xr:uid="{00000000-0005-0000-0000-000023AD0000}"/>
    <cellStyle name="Normal 79 11 7" xfId="44324" xr:uid="{00000000-0005-0000-0000-000024AD0000}"/>
    <cellStyle name="Normal 79 11 8" xfId="44325" xr:uid="{00000000-0005-0000-0000-000025AD0000}"/>
    <cellStyle name="Normal 79 11 9" xfId="44326" xr:uid="{00000000-0005-0000-0000-000026AD0000}"/>
    <cellStyle name="Normal 79 11_Tabla M" xfId="44327" xr:uid="{00000000-0005-0000-0000-000027AD0000}"/>
    <cellStyle name="Normal 79 12" xfId="44328" xr:uid="{00000000-0005-0000-0000-000028AD0000}"/>
    <cellStyle name="Normal 79 12 10" xfId="44329" xr:uid="{00000000-0005-0000-0000-000029AD0000}"/>
    <cellStyle name="Normal 79 12 2" xfId="44330" xr:uid="{00000000-0005-0000-0000-00002AAD0000}"/>
    <cellStyle name="Normal 79 12 3" xfId="44331" xr:uid="{00000000-0005-0000-0000-00002BAD0000}"/>
    <cellStyle name="Normal 79 12 4" xfId="44332" xr:uid="{00000000-0005-0000-0000-00002CAD0000}"/>
    <cellStyle name="Normal 79 12 5" xfId="44333" xr:uid="{00000000-0005-0000-0000-00002DAD0000}"/>
    <cellStyle name="Normal 79 12 6" xfId="44334" xr:uid="{00000000-0005-0000-0000-00002EAD0000}"/>
    <cellStyle name="Normal 79 12 7" xfId="44335" xr:uid="{00000000-0005-0000-0000-00002FAD0000}"/>
    <cellStyle name="Normal 79 12 8" xfId="44336" xr:uid="{00000000-0005-0000-0000-000030AD0000}"/>
    <cellStyle name="Normal 79 12 9" xfId="44337" xr:uid="{00000000-0005-0000-0000-000031AD0000}"/>
    <cellStyle name="Normal 79 12_Tabla M" xfId="44338" xr:uid="{00000000-0005-0000-0000-000032AD0000}"/>
    <cellStyle name="Normal 79 13" xfId="44339" xr:uid="{00000000-0005-0000-0000-000033AD0000}"/>
    <cellStyle name="Normal 79 13 10" xfId="44340" xr:uid="{00000000-0005-0000-0000-000034AD0000}"/>
    <cellStyle name="Normal 79 13 2" xfId="44341" xr:uid="{00000000-0005-0000-0000-000035AD0000}"/>
    <cellStyle name="Normal 79 13 3" xfId="44342" xr:uid="{00000000-0005-0000-0000-000036AD0000}"/>
    <cellStyle name="Normal 79 13 4" xfId="44343" xr:uid="{00000000-0005-0000-0000-000037AD0000}"/>
    <cellStyle name="Normal 79 13 5" xfId="44344" xr:uid="{00000000-0005-0000-0000-000038AD0000}"/>
    <cellStyle name="Normal 79 13 6" xfId="44345" xr:uid="{00000000-0005-0000-0000-000039AD0000}"/>
    <cellStyle name="Normal 79 13 7" xfId="44346" xr:uid="{00000000-0005-0000-0000-00003AAD0000}"/>
    <cellStyle name="Normal 79 13 8" xfId="44347" xr:uid="{00000000-0005-0000-0000-00003BAD0000}"/>
    <cellStyle name="Normal 79 13 9" xfId="44348" xr:uid="{00000000-0005-0000-0000-00003CAD0000}"/>
    <cellStyle name="Normal 79 13_Tabla M" xfId="44349" xr:uid="{00000000-0005-0000-0000-00003DAD0000}"/>
    <cellStyle name="Normal 79 14" xfId="44350" xr:uid="{00000000-0005-0000-0000-00003EAD0000}"/>
    <cellStyle name="Normal 79 14 10" xfId="44351" xr:uid="{00000000-0005-0000-0000-00003FAD0000}"/>
    <cellStyle name="Normal 79 14 2" xfId="44352" xr:uid="{00000000-0005-0000-0000-000040AD0000}"/>
    <cellStyle name="Normal 79 14 3" xfId="44353" xr:uid="{00000000-0005-0000-0000-000041AD0000}"/>
    <cellStyle name="Normal 79 14 4" xfId="44354" xr:uid="{00000000-0005-0000-0000-000042AD0000}"/>
    <cellStyle name="Normal 79 14 5" xfId="44355" xr:uid="{00000000-0005-0000-0000-000043AD0000}"/>
    <cellStyle name="Normal 79 14 6" xfId="44356" xr:uid="{00000000-0005-0000-0000-000044AD0000}"/>
    <cellStyle name="Normal 79 14 7" xfId="44357" xr:uid="{00000000-0005-0000-0000-000045AD0000}"/>
    <cellStyle name="Normal 79 14 8" xfId="44358" xr:uid="{00000000-0005-0000-0000-000046AD0000}"/>
    <cellStyle name="Normal 79 14 9" xfId="44359" xr:uid="{00000000-0005-0000-0000-000047AD0000}"/>
    <cellStyle name="Normal 79 14_Tabla M" xfId="44360" xr:uid="{00000000-0005-0000-0000-000048AD0000}"/>
    <cellStyle name="Normal 79 15" xfId="49731" xr:uid="{00000000-0005-0000-0000-000043C20000}"/>
    <cellStyle name="Normal 79 16" xfId="50115" xr:uid="{00000000-0005-0000-0000-0000C3C30000}"/>
    <cellStyle name="Normal 79 17" xfId="50324" xr:uid="{00000000-0005-0000-0000-000094C40000}"/>
    <cellStyle name="Normal 79 18" xfId="50043" xr:uid="{00000000-0005-0000-0000-00007BC30000}"/>
    <cellStyle name="Normal 79 19" xfId="49936" xr:uid="{00000000-0005-0000-0000-000010C30000}"/>
    <cellStyle name="Normal 79 2" xfId="13221" xr:uid="{00000000-0005-0000-0000-0000A5330000}"/>
    <cellStyle name="Normal 79 2 10" xfId="44361" xr:uid="{00000000-0005-0000-0000-000049AD0000}"/>
    <cellStyle name="Normal 79 2 2" xfId="44362" xr:uid="{00000000-0005-0000-0000-00004AAD0000}"/>
    <cellStyle name="Normal 79 2 3" xfId="44363" xr:uid="{00000000-0005-0000-0000-00004BAD0000}"/>
    <cellStyle name="Normal 79 2 4" xfId="44364" xr:uid="{00000000-0005-0000-0000-00004CAD0000}"/>
    <cellStyle name="Normal 79 2 5" xfId="44365" xr:uid="{00000000-0005-0000-0000-00004DAD0000}"/>
    <cellStyle name="Normal 79 2 6" xfId="44366" xr:uid="{00000000-0005-0000-0000-00004EAD0000}"/>
    <cellStyle name="Normal 79 2 7" xfId="44367" xr:uid="{00000000-0005-0000-0000-00004FAD0000}"/>
    <cellStyle name="Normal 79 2 8" xfId="44368" xr:uid="{00000000-0005-0000-0000-000050AD0000}"/>
    <cellStyle name="Normal 79 2 9" xfId="44369" xr:uid="{00000000-0005-0000-0000-000051AD0000}"/>
    <cellStyle name="Normal 79 2_Tabla M" xfId="44370" xr:uid="{00000000-0005-0000-0000-000052AD0000}"/>
    <cellStyle name="Normal 79 20" xfId="50036" xr:uid="{00000000-0005-0000-0000-000074C30000}"/>
    <cellStyle name="Normal 79 3" xfId="44371" xr:uid="{00000000-0005-0000-0000-000053AD0000}"/>
    <cellStyle name="Normal 79 3 10" xfId="44372" xr:uid="{00000000-0005-0000-0000-000054AD0000}"/>
    <cellStyle name="Normal 79 3 2" xfId="44373" xr:uid="{00000000-0005-0000-0000-000055AD0000}"/>
    <cellStyle name="Normal 79 3 3" xfId="44374" xr:uid="{00000000-0005-0000-0000-000056AD0000}"/>
    <cellStyle name="Normal 79 3 4" xfId="44375" xr:uid="{00000000-0005-0000-0000-000057AD0000}"/>
    <cellStyle name="Normal 79 3 5" xfId="44376" xr:uid="{00000000-0005-0000-0000-000058AD0000}"/>
    <cellStyle name="Normal 79 3 6" xfId="44377" xr:uid="{00000000-0005-0000-0000-000059AD0000}"/>
    <cellStyle name="Normal 79 3 7" xfId="44378" xr:uid="{00000000-0005-0000-0000-00005AAD0000}"/>
    <cellStyle name="Normal 79 3 8" xfId="44379" xr:uid="{00000000-0005-0000-0000-00005BAD0000}"/>
    <cellStyle name="Normal 79 3 9" xfId="44380" xr:uid="{00000000-0005-0000-0000-00005CAD0000}"/>
    <cellStyle name="Normal 79 3_Tabla M" xfId="44381" xr:uid="{00000000-0005-0000-0000-00005DAD0000}"/>
    <cellStyle name="Normal 79 4" xfId="44382" xr:uid="{00000000-0005-0000-0000-00005EAD0000}"/>
    <cellStyle name="Normal 79 4 10" xfId="44383" xr:uid="{00000000-0005-0000-0000-00005FAD0000}"/>
    <cellStyle name="Normal 79 4 2" xfId="44384" xr:uid="{00000000-0005-0000-0000-000060AD0000}"/>
    <cellStyle name="Normal 79 4 3" xfId="44385" xr:uid="{00000000-0005-0000-0000-000061AD0000}"/>
    <cellStyle name="Normal 79 4 4" xfId="44386" xr:uid="{00000000-0005-0000-0000-000062AD0000}"/>
    <cellStyle name="Normal 79 4 5" xfId="44387" xr:uid="{00000000-0005-0000-0000-000063AD0000}"/>
    <cellStyle name="Normal 79 4 6" xfId="44388" xr:uid="{00000000-0005-0000-0000-000064AD0000}"/>
    <cellStyle name="Normal 79 4 7" xfId="44389" xr:uid="{00000000-0005-0000-0000-000065AD0000}"/>
    <cellStyle name="Normal 79 4 8" xfId="44390" xr:uid="{00000000-0005-0000-0000-000066AD0000}"/>
    <cellStyle name="Normal 79 4 9" xfId="44391" xr:uid="{00000000-0005-0000-0000-000067AD0000}"/>
    <cellStyle name="Normal 79 4_Tabla M" xfId="44392" xr:uid="{00000000-0005-0000-0000-000068AD0000}"/>
    <cellStyle name="Normal 79 5" xfId="44393" xr:uid="{00000000-0005-0000-0000-000069AD0000}"/>
    <cellStyle name="Normal 79 5 10" xfId="44394" xr:uid="{00000000-0005-0000-0000-00006AAD0000}"/>
    <cellStyle name="Normal 79 5 2" xfId="44395" xr:uid="{00000000-0005-0000-0000-00006BAD0000}"/>
    <cellStyle name="Normal 79 5 3" xfId="44396" xr:uid="{00000000-0005-0000-0000-00006CAD0000}"/>
    <cellStyle name="Normal 79 5 4" xfId="44397" xr:uid="{00000000-0005-0000-0000-00006DAD0000}"/>
    <cellStyle name="Normal 79 5 5" xfId="44398" xr:uid="{00000000-0005-0000-0000-00006EAD0000}"/>
    <cellStyle name="Normal 79 5 6" xfId="44399" xr:uid="{00000000-0005-0000-0000-00006FAD0000}"/>
    <cellStyle name="Normal 79 5 7" xfId="44400" xr:uid="{00000000-0005-0000-0000-000070AD0000}"/>
    <cellStyle name="Normal 79 5 8" xfId="44401" xr:uid="{00000000-0005-0000-0000-000071AD0000}"/>
    <cellStyle name="Normal 79 5 9" xfId="44402" xr:uid="{00000000-0005-0000-0000-000072AD0000}"/>
    <cellStyle name="Normal 79 5_Tabla M" xfId="44403" xr:uid="{00000000-0005-0000-0000-000073AD0000}"/>
    <cellStyle name="Normal 79 6" xfId="44404" xr:uid="{00000000-0005-0000-0000-000074AD0000}"/>
    <cellStyle name="Normal 79 6 10" xfId="44405" xr:uid="{00000000-0005-0000-0000-000075AD0000}"/>
    <cellStyle name="Normal 79 6 2" xfId="44406" xr:uid="{00000000-0005-0000-0000-000076AD0000}"/>
    <cellStyle name="Normal 79 6 3" xfId="44407" xr:uid="{00000000-0005-0000-0000-000077AD0000}"/>
    <cellStyle name="Normal 79 6 4" xfId="44408" xr:uid="{00000000-0005-0000-0000-000078AD0000}"/>
    <cellStyle name="Normal 79 6 5" xfId="44409" xr:uid="{00000000-0005-0000-0000-000079AD0000}"/>
    <cellStyle name="Normal 79 6 6" xfId="44410" xr:uid="{00000000-0005-0000-0000-00007AAD0000}"/>
    <cellStyle name="Normal 79 6 7" xfId="44411" xr:uid="{00000000-0005-0000-0000-00007BAD0000}"/>
    <cellStyle name="Normal 79 6 8" xfId="44412" xr:uid="{00000000-0005-0000-0000-00007CAD0000}"/>
    <cellStyle name="Normal 79 6 9" xfId="44413" xr:uid="{00000000-0005-0000-0000-00007DAD0000}"/>
    <cellStyle name="Normal 79 6_Tabla M" xfId="44414" xr:uid="{00000000-0005-0000-0000-00007EAD0000}"/>
    <cellStyle name="Normal 79 7" xfId="44415" xr:uid="{00000000-0005-0000-0000-00007FAD0000}"/>
    <cellStyle name="Normal 79 7 10" xfId="44416" xr:uid="{00000000-0005-0000-0000-000080AD0000}"/>
    <cellStyle name="Normal 79 7 2" xfId="44417" xr:uid="{00000000-0005-0000-0000-000081AD0000}"/>
    <cellStyle name="Normal 79 7 3" xfId="44418" xr:uid="{00000000-0005-0000-0000-000082AD0000}"/>
    <cellStyle name="Normal 79 7 4" xfId="44419" xr:uid="{00000000-0005-0000-0000-000083AD0000}"/>
    <cellStyle name="Normal 79 7 5" xfId="44420" xr:uid="{00000000-0005-0000-0000-000084AD0000}"/>
    <cellStyle name="Normal 79 7 6" xfId="44421" xr:uid="{00000000-0005-0000-0000-000085AD0000}"/>
    <cellStyle name="Normal 79 7 7" xfId="44422" xr:uid="{00000000-0005-0000-0000-000086AD0000}"/>
    <cellStyle name="Normal 79 7 8" xfId="44423" xr:uid="{00000000-0005-0000-0000-000087AD0000}"/>
    <cellStyle name="Normal 79 7 9" xfId="44424" xr:uid="{00000000-0005-0000-0000-000088AD0000}"/>
    <cellStyle name="Normal 79 7_Tabla M" xfId="44425" xr:uid="{00000000-0005-0000-0000-000089AD0000}"/>
    <cellStyle name="Normal 79 8" xfId="44426" xr:uid="{00000000-0005-0000-0000-00008AAD0000}"/>
    <cellStyle name="Normal 79 8 10" xfId="44427" xr:uid="{00000000-0005-0000-0000-00008BAD0000}"/>
    <cellStyle name="Normal 79 8 2" xfId="44428" xr:uid="{00000000-0005-0000-0000-00008CAD0000}"/>
    <cellStyle name="Normal 79 8 3" xfId="44429" xr:uid="{00000000-0005-0000-0000-00008DAD0000}"/>
    <cellStyle name="Normal 79 8 4" xfId="44430" xr:uid="{00000000-0005-0000-0000-00008EAD0000}"/>
    <cellStyle name="Normal 79 8 5" xfId="44431" xr:uid="{00000000-0005-0000-0000-00008FAD0000}"/>
    <cellStyle name="Normal 79 8 6" xfId="44432" xr:uid="{00000000-0005-0000-0000-000090AD0000}"/>
    <cellStyle name="Normal 79 8 7" xfId="44433" xr:uid="{00000000-0005-0000-0000-000091AD0000}"/>
    <cellStyle name="Normal 79 8 8" xfId="44434" xr:uid="{00000000-0005-0000-0000-000092AD0000}"/>
    <cellStyle name="Normal 79 8 9" xfId="44435" xr:uid="{00000000-0005-0000-0000-000093AD0000}"/>
    <cellStyle name="Normal 79 8_Tabla M" xfId="44436" xr:uid="{00000000-0005-0000-0000-000094AD0000}"/>
    <cellStyle name="Normal 79 9" xfId="44437" xr:uid="{00000000-0005-0000-0000-000095AD0000}"/>
    <cellStyle name="Normal 79 9 10" xfId="44438" xr:uid="{00000000-0005-0000-0000-000096AD0000}"/>
    <cellStyle name="Normal 79 9 2" xfId="44439" xr:uid="{00000000-0005-0000-0000-000097AD0000}"/>
    <cellStyle name="Normal 79 9 3" xfId="44440" xr:uid="{00000000-0005-0000-0000-000098AD0000}"/>
    <cellStyle name="Normal 79 9 4" xfId="44441" xr:uid="{00000000-0005-0000-0000-000099AD0000}"/>
    <cellStyle name="Normal 79 9 5" xfId="44442" xr:uid="{00000000-0005-0000-0000-00009AAD0000}"/>
    <cellStyle name="Normal 79 9 6" xfId="44443" xr:uid="{00000000-0005-0000-0000-00009BAD0000}"/>
    <cellStyle name="Normal 79 9 7" xfId="44444" xr:uid="{00000000-0005-0000-0000-00009CAD0000}"/>
    <cellStyle name="Normal 79 9 8" xfId="44445" xr:uid="{00000000-0005-0000-0000-00009DAD0000}"/>
    <cellStyle name="Normal 79 9 9" xfId="44446" xr:uid="{00000000-0005-0000-0000-00009EAD0000}"/>
    <cellStyle name="Normal 79 9_Tabla M" xfId="44447" xr:uid="{00000000-0005-0000-0000-00009FAD0000}"/>
    <cellStyle name="Normal 8" xfId="14" xr:uid="{00000000-0005-0000-0000-00000E000000}"/>
    <cellStyle name="Normal 8 10" xfId="1155" xr:uid="{00000000-0005-0000-0000-000083040000}"/>
    <cellStyle name="Normal 8 11" xfId="1156" xr:uid="{00000000-0005-0000-0000-000084040000}"/>
    <cellStyle name="Normal 8 12" xfId="1157" xr:uid="{00000000-0005-0000-0000-000085040000}"/>
    <cellStyle name="Normal 8 13" xfId="10740" xr:uid="{00000000-0005-0000-0000-0000F4290000}"/>
    <cellStyle name="Normal 8 2" xfId="22" xr:uid="{00000000-0005-0000-0000-000016000000}"/>
    <cellStyle name="Normal 8 2 10" xfId="10741" xr:uid="{00000000-0005-0000-0000-0000F5290000}"/>
    <cellStyle name="Normal 8 2 2" xfId="143" xr:uid="{00000000-0005-0000-0000-00008F000000}"/>
    <cellStyle name="Normal 8 2 3" xfId="220" xr:uid="{00000000-0005-0000-0000-0000DC000000}"/>
    <cellStyle name="Normal 8 2 4" xfId="175" xr:uid="{00000000-0005-0000-0000-0000AF000000}"/>
    <cellStyle name="Normal 8 2 5" xfId="235" xr:uid="{00000000-0005-0000-0000-0000EB000000}"/>
    <cellStyle name="Normal 8 2 6" xfId="1163" xr:uid="{00000000-0005-0000-0000-00008B040000}"/>
    <cellStyle name="Normal 8 2 7" xfId="1164" xr:uid="{00000000-0005-0000-0000-00008C040000}"/>
    <cellStyle name="Normal 8 2 8" xfId="1165" xr:uid="{00000000-0005-0000-0000-00008D040000}"/>
    <cellStyle name="Normal 8 2 9" xfId="3172" xr:uid="{00000000-0005-0000-0000-0000640C0000}"/>
    <cellStyle name="Normal 8 3" xfId="29" xr:uid="{00000000-0005-0000-0000-00001D000000}"/>
    <cellStyle name="Normal 8 3 2" xfId="144" xr:uid="{00000000-0005-0000-0000-000090000000}"/>
    <cellStyle name="Normal 8 3 3" xfId="221" xr:uid="{00000000-0005-0000-0000-0000DD000000}"/>
    <cellStyle name="Normal 8 3 4" xfId="241" xr:uid="{00000000-0005-0000-0000-0000F1000000}"/>
    <cellStyle name="Normal 8 3 5" xfId="252" xr:uid="{00000000-0005-0000-0000-0000FC000000}"/>
    <cellStyle name="Normal 8 3 6" xfId="1171" xr:uid="{00000000-0005-0000-0000-000093040000}"/>
    <cellStyle name="Normal 8 3 7" xfId="1172" xr:uid="{00000000-0005-0000-0000-000094040000}"/>
    <cellStyle name="Normal 8 3 8" xfId="1173" xr:uid="{00000000-0005-0000-0000-000095040000}"/>
    <cellStyle name="Normal 8 3 9" xfId="12729" xr:uid="{00000000-0005-0000-0000-0000B9310000}"/>
    <cellStyle name="Normal 8 4" xfId="36" xr:uid="{00000000-0005-0000-0000-000024000000}"/>
    <cellStyle name="Normal 8 4 2" xfId="145" xr:uid="{00000000-0005-0000-0000-000091000000}"/>
    <cellStyle name="Normal 8 4 3" xfId="222" xr:uid="{00000000-0005-0000-0000-0000DE000000}"/>
    <cellStyle name="Normal 8 4 4" xfId="242" xr:uid="{00000000-0005-0000-0000-0000F2000000}"/>
    <cellStyle name="Normal 8 4 5" xfId="253" xr:uid="{00000000-0005-0000-0000-0000FD000000}"/>
    <cellStyle name="Normal 8 4 6" xfId="1179" xr:uid="{00000000-0005-0000-0000-00009B040000}"/>
    <cellStyle name="Normal 8 4 7" xfId="1180" xr:uid="{00000000-0005-0000-0000-00009C040000}"/>
    <cellStyle name="Normal 8 4 8" xfId="1181" xr:uid="{00000000-0005-0000-0000-00009D040000}"/>
    <cellStyle name="Normal 8 5" xfId="43" xr:uid="{00000000-0005-0000-0000-00002B000000}"/>
    <cellStyle name="Normal 8 5 2" xfId="146" xr:uid="{00000000-0005-0000-0000-000092000000}"/>
    <cellStyle name="Normal 8 5 3" xfId="223" xr:uid="{00000000-0005-0000-0000-0000DF000000}"/>
    <cellStyle name="Normal 8 5 4" xfId="243" xr:uid="{00000000-0005-0000-0000-0000F3000000}"/>
    <cellStyle name="Normal 8 5 5" xfId="254" xr:uid="{00000000-0005-0000-0000-0000FE000000}"/>
    <cellStyle name="Normal 8 5 6" xfId="1187" xr:uid="{00000000-0005-0000-0000-0000A3040000}"/>
    <cellStyle name="Normal 8 5 7" xfId="1188" xr:uid="{00000000-0005-0000-0000-0000A4040000}"/>
    <cellStyle name="Normal 8 5 8" xfId="1189" xr:uid="{00000000-0005-0000-0000-0000A5040000}"/>
    <cellStyle name="Normal 8 6" xfId="147" xr:uid="{00000000-0005-0000-0000-000093000000}"/>
    <cellStyle name="Normal 8 6 2" xfId="1191" xr:uid="{00000000-0005-0000-0000-0000A7040000}"/>
    <cellStyle name="Normal 8 6 3" xfId="1192" xr:uid="{00000000-0005-0000-0000-0000A8040000}"/>
    <cellStyle name="Normal 8 6 4" xfId="1193" xr:uid="{00000000-0005-0000-0000-0000A9040000}"/>
    <cellStyle name="Normal 8 6 5" xfId="1194" xr:uid="{00000000-0005-0000-0000-0000AA040000}"/>
    <cellStyle name="Normal 8 6 6" xfId="1195" xr:uid="{00000000-0005-0000-0000-0000AB040000}"/>
    <cellStyle name="Normal 8 6 7" xfId="1196" xr:uid="{00000000-0005-0000-0000-0000AC040000}"/>
    <cellStyle name="Normal 8 6 8" xfId="1197" xr:uid="{00000000-0005-0000-0000-0000AD040000}"/>
    <cellStyle name="Normal 8 7" xfId="148" xr:uid="{00000000-0005-0000-0000-000094000000}"/>
    <cellStyle name="Normal 8 7 2" xfId="1199" xr:uid="{00000000-0005-0000-0000-0000AF040000}"/>
    <cellStyle name="Normal 8 7 3" xfId="1200" xr:uid="{00000000-0005-0000-0000-0000B0040000}"/>
    <cellStyle name="Normal 8 7 4" xfId="1201" xr:uid="{00000000-0005-0000-0000-0000B1040000}"/>
    <cellStyle name="Normal 8 7 5" xfId="1202" xr:uid="{00000000-0005-0000-0000-0000B2040000}"/>
    <cellStyle name="Normal 8 7 6" xfId="1203" xr:uid="{00000000-0005-0000-0000-0000B3040000}"/>
    <cellStyle name="Normal 8 7 7" xfId="1204" xr:uid="{00000000-0005-0000-0000-0000B4040000}"/>
    <cellStyle name="Normal 8 7 8" xfId="1205" xr:uid="{00000000-0005-0000-0000-0000B5040000}"/>
    <cellStyle name="Normal 8 8" xfId="1206" xr:uid="{00000000-0005-0000-0000-0000B6040000}"/>
    <cellStyle name="Normal 8 8 2" xfId="1207" xr:uid="{00000000-0005-0000-0000-0000B7040000}"/>
    <cellStyle name="Normal 8 8 3" xfId="1208" xr:uid="{00000000-0005-0000-0000-0000B8040000}"/>
    <cellStyle name="Normal 8 8 4" xfId="1209" xr:uid="{00000000-0005-0000-0000-0000B9040000}"/>
    <cellStyle name="Normal 8 9" xfId="1210" xr:uid="{00000000-0005-0000-0000-0000BA040000}"/>
    <cellStyle name="Normal 80" xfId="10742" xr:uid="{00000000-0005-0000-0000-0000F6290000}"/>
    <cellStyle name="Normal 80 2" xfId="13224" xr:uid="{00000000-0005-0000-0000-0000A8330000}"/>
    <cellStyle name="Normal 81" xfId="13425" xr:uid="{00000000-0005-0000-0000-000071340000}"/>
    <cellStyle name="Normal 81 10" xfId="44448" xr:uid="{00000000-0005-0000-0000-0000A0AD0000}"/>
    <cellStyle name="Normal 81 10 10" xfId="44449" xr:uid="{00000000-0005-0000-0000-0000A1AD0000}"/>
    <cellStyle name="Normal 81 10 2" xfId="44450" xr:uid="{00000000-0005-0000-0000-0000A2AD0000}"/>
    <cellStyle name="Normal 81 10 3" xfId="44451" xr:uid="{00000000-0005-0000-0000-0000A3AD0000}"/>
    <cellStyle name="Normal 81 10 4" xfId="44452" xr:uid="{00000000-0005-0000-0000-0000A4AD0000}"/>
    <cellStyle name="Normal 81 10 5" xfId="44453" xr:uid="{00000000-0005-0000-0000-0000A5AD0000}"/>
    <cellStyle name="Normal 81 10 6" xfId="44454" xr:uid="{00000000-0005-0000-0000-0000A6AD0000}"/>
    <cellStyle name="Normal 81 10 7" xfId="44455" xr:uid="{00000000-0005-0000-0000-0000A7AD0000}"/>
    <cellStyle name="Normal 81 10 8" xfId="44456" xr:uid="{00000000-0005-0000-0000-0000A8AD0000}"/>
    <cellStyle name="Normal 81 10 9" xfId="44457" xr:uid="{00000000-0005-0000-0000-0000A9AD0000}"/>
    <cellStyle name="Normal 81 10_Tabla M" xfId="44458" xr:uid="{00000000-0005-0000-0000-0000AAAD0000}"/>
    <cellStyle name="Normal 81 11" xfId="44459" xr:uid="{00000000-0005-0000-0000-0000ABAD0000}"/>
    <cellStyle name="Normal 81 11 10" xfId="44460" xr:uid="{00000000-0005-0000-0000-0000ACAD0000}"/>
    <cellStyle name="Normal 81 11 2" xfId="44461" xr:uid="{00000000-0005-0000-0000-0000ADAD0000}"/>
    <cellStyle name="Normal 81 11 3" xfId="44462" xr:uid="{00000000-0005-0000-0000-0000AEAD0000}"/>
    <cellStyle name="Normal 81 11 4" xfId="44463" xr:uid="{00000000-0005-0000-0000-0000AFAD0000}"/>
    <cellStyle name="Normal 81 11 5" xfId="44464" xr:uid="{00000000-0005-0000-0000-0000B0AD0000}"/>
    <cellStyle name="Normal 81 11 6" xfId="44465" xr:uid="{00000000-0005-0000-0000-0000B1AD0000}"/>
    <cellStyle name="Normal 81 11 7" xfId="44466" xr:uid="{00000000-0005-0000-0000-0000B2AD0000}"/>
    <cellStyle name="Normal 81 11 8" xfId="44467" xr:uid="{00000000-0005-0000-0000-0000B3AD0000}"/>
    <cellStyle name="Normal 81 11 9" xfId="44468" xr:uid="{00000000-0005-0000-0000-0000B4AD0000}"/>
    <cellStyle name="Normal 81 11_Tabla M" xfId="44469" xr:uid="{00000000-0005-0000-0000-0000B5AD0000}"/>
    <cellStyle name="Normal 81 2" xfId="13718" xr:uid="{00000000-0005-0000-0000-000096350000}"/>
    <cellStyle name="Normal 81 2 10" xfId="44470" xr:uid="{00000000-0005-0000-0000-0000B6AD0000}"/>
    <cellStyle name="Normal 81 2 2" xfId="44471" xr:uid="{00000000-0005-0000-0000-0000B7AD0000}"/>
    <cellStyle name="Normal 81 2 3" xfId="44472" xr:uid="{00000000-0005-0000-0000-0000B8AD0000}"/>
    <cellStyle name="Normal 81 2 4" xfId="44473" xr:uid="{00000000-0005-0000-0000-0000B9AD0000}"/>
    <cellStyle name="Normal 81 2 5" xfId="44474" xr:uid="{00000000-0005-0000-0000-0000BAAD0000}"/>
    <cellStyle name="Normal 81 2 6" xfId="44475" xr:uid="{00000000-0005-0000-0000-0000BBAD0000}"/>
    <cellStyle name="Normal 81 2 7" xfId="44476" xr:uid="{00000000-0005-0000-0000-0000BCAD0000}"/>
    <cellStyle name="Normal 81 2 8" xfId="44477" xr:uid="{00000000-0005-0000-0000-0000BDAD0000}"/>
    <cellStyle name="Normal 81 2 9" xfId="44478" xr:uid="{00000000-0005-0000-0000-0000BEAD0000}"/>
    <cellStyle name="Normal 81 2_Tabla M" xfId="44479" xr:uid="{00000000-0005-0000-0000-0000BFAD0000}"/>
    <cellStyle name="Normal 81 3" xfId="44480" xr:uid="{00000000-0005-0000-0000-0000C0AD0000}"/>
    <cellStyle name="Normal 81 3 10" xfId="44481" xr:uid="{00000000-0005-0000-0000-0000C1AD0000}"/>
    <cellStyle name="Normal 81 3 2" xfId="44482" xr:uid="{00000000-0005-0000-0000-0000C2AD0000}"/>
    <cellStyle name="Normal 81 3 3" xfId="44483" xr:uid="{00000000-0005-0000-0000-0000C3AD0000}"/>
    <cellStyle name="Normal 81 3 4" xfId="44484" xr:uid="{00000000-0005-0000-0000-0000C4AD0000}"/>
    <cellStyle name="Normal 81 3 5" xfId="44485" xr:uid="{00000000-0005-0000-0000-0000C5AD0000}"/>
    <cellStyle name="Normal 81 3 6" xfId="44486" xr:uid="{00000000-0005-0000-0000-0000C6AD0000}"/>
    <cellStyle name="Normal 81 3 7" xfId="44487" xr:uid="{00000000-0005-0000-0000-0000C7AD0000}"/>
    <cellStyle name="Normal 81 3 8" xfId="44488" xr:uid="{00000000-0005-0000-0000-0000C8AD0000}"/>
    <cellStyle name="Normal 81 3 9" xfId="44489" xr:uid="{00000000-0005-0000-0000-0000C9AD0000}"/>
    <cellStyle name="Normal 81 3_Tabla M" xfId="44490" xr:uid="{00000000-0005-0000-0000-0000CAAD0000}"/>
    <cellStyle name="Normal 81 4" xfId="44491" xr:uid="{00000000-0005-0000-0000-0000CBAD0000}"/>
    <cellStyle name="Normal 81 4 10" xfId="44492" xr:uid="{00000000-0005-0000-0000-0000CCAD0000}"/>
    <cellStyle name="Normal 81 4 2" xfId="44493" xr:uid="{00000000-0005-0000-0000-0000CDAD0000}"/>
    <cellStyle name="Normal 81 4 3" xfId="44494" xr:uid="{00000000-0005-0000-0000-0000CEAD0000}"/>
    <cellStyle name="Normal 81 4 4" xfId="44495" xr:uid="{00000000-0005-0000-0000-0000CFAD0000}"/>
    <cellStyle name="Normal 81 4 5" xfId="44496" xr:uid="{00000000-0005-0000-0000-0000D0AD0000}"/>
    <cellStyle name="Normal 81 4 6" xfId="44497" xr:uid="{00000000-0005-0000-0000-0000D1AD0000}"/>
    <cellStyle name="Normal 81 4 7" xfId="44498" xr:uid="{00000000-0005-0000-0000-0000D2AD0000}"/>
    <cellStyle name="Normal 81 4 8" xfId="44499" xr:uid="{00000000-0005-0000-0000-0000D3AD0000}"/>
    <cellStyle name="Normal 81 4 9" xfId="44500" xr:uid="{00000000-0005-0000-0000-0000D4AD0000}"/>
    <cellStyle name="Normal 81 4_Tabla M" xfId="44501" xr:uid="{00000000-0005-0000-0000-0000D5AD0000}"/>
    <cellStyle name="Normal 81 5" xfId="44502" xr:uid="{00000000-0005-0000-0000-0000D6AD0000}"/>
    <cellStyle name="Normal 81 5 10" xfId="44503" xr:uid="{00000000-0005-0000-0000-0000D7AD0000}"/>
    <cellStyle name="Normal 81 5 2" xfId="44504" xr:uid="{00000000-0005-0000-0000-0000D8AD0000}"/>
    <cellStyle name="Normal 81 5 3" xfId="44505" xr:uid="{00000000-0005-0000-0000-0000D9AD0000}"/>
    <cellStyle name="Normal 81 5 4" xfId="44506" xr:uid="{00000000-0005-0000-0000-0000DAAD0000}"/>
    <cellStyle name="Normal 81 5 5" xfId="44507" xr:uid="{00000000-0005-0000-0000-0000DBAD0000}"/>
    <cellStyle name="Normal 81 5 6" xfId="44508" xr:uid="{00000000-0005-0000-0000-0000DCAD0000}"/>
    <cellStyle name="Normal 81 5 7" xfId="44509" xr:uid="{00000000-0005-0000-0000-0000DDAD0000}"/>
    <cellStyle name="Normal 81 5 8" xfId="44510" xr:uid="{00000000-0005-0000-0000-0000DEAD0000}"/>
    <cellStyle name="Normal 81 5 9" xfId="44511" xr:uid="{00000000-0005-0000-0000-0000DFAD0000}"/>
    <cellStyle name="Normal 81 5_Tabla M" xfId="44512" xr:uid="{00000000-0005-0000-0000-0000E0AD0000}"/>
    <cellStyle name="Normal 81 6" xfId="44513" xr:uid="{00000000-0005-0000-0000-0000E1AD0000}"/>
    <cellStyle name="Normal 81 6 10" xfId="44514" xr:uid="{00000000-0005-0000-0000-0000E2AD0000}"/>
    <cellStyle name="Normal 81 6 2" xfId="44515" xr:uid="{00000000-0005-0000-0000-0000E3AD0000}"/>
    <cellStyle name="Normal 81 6 3" xfId="44516" xr:uid="{00000000-0005-0000-0000-0000E4AD0000}"/>
    <cellStyle name="Normal 81 6 4" xfId="44517" xr:uid="{00000000-0005-0000-0000-0000E5AD0000}"/>
    <cellStyle name="Normal 81 6 5" xfId="44518" xr:uid="{00000000-0005-0000-0000-0000E6AD0000}"/>
    <cellStyle name="Normal 81 6 6" xfId="44519" xr:uid="{00000000-0005-0000-0000-0000E7AD0000}"/>
    <cellStyle name="Normal 81 6 7" xfId="44520" xr:uid="{00000000-0005-0000-0000-0000E8AD0000}"/>
    <cellStyle name="Normal 81 6 8" xfId="44521" xr:uid="{00000000-0005-0000-0000-0000E9AD0000}"/>
    <cellStyle name="Normal 81 6 9" xfId="44522" xr:uid="{00000000-0005-0000-0000-0000EAAD0000}"/>
    <cellStyle name="Normal 81 6_Tabla M" xfId="44523" xr:uid="{00000000-0005-0000-0000-0000EBAD0000}"/>
    <cellStyle name="Normal 81 7" xfId="44524" xr:uid="{00000000-0005-0000-0000-0000ECAD0000}"/>
    <cellStyle name="Normal 81 7 10" xfId="44525" xr:uid="{00000000-0005-0000-0000-0000EDAD0000}"/>
    <cellStyle name="Normal 81 7 2" xfId="44526" xr:uid="{00000000-0005-0000-0000-0000EEAD0000}"/>
    <cellStyle name="Normal 81 7 3" xfId="44527" xr:uid="{00000000-0005-0000-0000-0000EFAD0000}"/>
    <cellStyle name="Normal 81 7 4" xfId="44528" xr:uid="{00000000-0005-0000-0000-0000F0AD0000}"/>
    <cellStyle name="Normal 81 7 5" xfId="44529" xr:uid="{00000000-0005-0000-0000-0000F1AD0000}"/>
    <cellStyle name="Normal 81 7 6" xfId="44530" xr:uid="{00000000-0005-0000-0000-0000F2AD0000}"/>
    <cellStyle name="Normal 81 7 7" xfId="44531" xr:uid="{00000000-0005-0000-0000-0000F3AD0000}"/>
    <cellStyle name="Normal 81 7 8" xfId="44532" xr:uid="{00000000-0005-0000-0000-0000F4AD0000}"/>
    <cellStyle name="Normal 81 7 9" xfId="44533" xr:uid="{00000000-0005-0000-0000-0000F5AD0000}"/>
    <cellStyle name="Normal 81 7_Tabla M" xfId="44534" xr:uid="{00000000-0005-0000-0000-0000F6AD0000}"/>
    <cellStyle name="Normal 81 8" xfId="44535" xr:uid="{00000000-0005-0000-0000-0000F7AD0000}"/>
    <cellStyle name="Normal 81 8 10" xfId="44536" xr:uid="{00000000-0005-0000-0000-0000F8AD0000}"/>
    <cellStyle name="Normal 81 8 2" xfId="44537" xr:uid="{00000000-0005-0000-0000-0000F9AD0000}"/>
    <cellStyle name="Normal 81 8 3" xfId="44538" xr:uid="{00000000-0005-0000-0000-0000FAAD0000}"/>
    <cellStyle name="Normal 81 8 4" xfId="44539" xr:uid="{00000000-0005-0000-0000-0000FBAD0000}"/>
    <cellStyle name="Normal 81 8 5" xfId="44540" xr:uid="{00000000-0005-0000-0000-0000FCAD0000}"/>
    <cellStyle name="Normal 81 8 6" xfId="44541" xr:uid="{00000000-0005-0000-0000-0000FDAD0000}"/>
    <cellStyle name="Normal 81 8 7" xfId="44542" xr:uid="{00000000-0005-0000-0000-0000FEAD0000}"/>
    <cellStyle name="Normal 81 8 8" xfId="44543" xr:uid="{00000000-0005-0000-0000-0000FFAD0000}"/>
    <cellStyle name="Normal 81 8 9" xfId="44544" xr:uid="{00000000-0005-0000-0000-000000AE0000}"/>
    <cellStyle name="Normal 81 8_Tabla M" xfId="44545" xr:uid="{00000000-0005-0000-0000-000001AE0000}"/>
    <cellStyle name="Normal 81 9" xfId="44546" xr:uid="{00000000-0005-0000-0000-000002AE0000}"/>
    <cellStyle name="Normal 81 9 10" xfId="44547" xr:uid="{00000000-0005-0000-0000-000003AE0000}"/>
    <cellStyle name="Normal 81 9 2" xfId="44548" xr:uid="{00000000-0005-0000-0000-000004AE0000}"/>
    <cellStyle name="Normal 81 9 3" xfId="44549" xr:uid="{00000000-0005-0000-0000-000005AE0000}"/>
    <cellStyle name="Normal 81 9 4" xfId="44550" xr:uid="{00000000-0005-0000-0000-000006AE0000}"/>
    <cellStyle name="Normal 81 9 5" xfId="44551" xr:uid="{00000000-0005-0000-0000-000007AE0000}"/>
    <cellStyle name="Normal 81 9 6" xfId="44552" xr:uid="{00000000-0005-0000-0000-000008AE0000}"/>
    <cellStyle name="Normal 81 9 7" xfId="44553" xr:uid="{00000000-0005-0000-0000-000009AE0000}"/>
    <cellStyle name="Normal 81 9 8" xfId="44554" xr:uid="{00000000-0005-0000-0000-00000AAE0000}"/>
    <cellStyle name="Normal 81 9 9" xfId="44555" xr:uid="{00000000-0005-0000-0000-00000BAE0000}"/>
    <cellStyle name="Normal 81 9_Tabla M" xfId="44556" xr:uid="{00000000-0005-0000-0000-00000CAE0000}"/>
    <cellStyle name="Normal 82" xfId="13426" xr:uid="{00000000-0005-0000-0000-000072340000}"/>
    <cellStyle name="Normal 82 10" xfId="44557" xr:uid="{00000000-0005-0000-0000-00000DAE0000}"/>
    <cellStyle name="Normal 82 10 10" xfId="44558" xr:uid="{00000000-0005-0000-0000-00000EAE0000}"/>
    <cellStyle name="Normal 82 10 2" xfId="44559" xr:uid="{00000000-0005-0000-0000-00000FAE0000}"/>
    <cellStyle name="Normal 82 10 3" xfId="44560" xr:uid="{00000000-0005-0000-0000-000010AE0000}"/>
    <cellStyle name="Normal 82 10 4" xfId="44561" xr:uid="{00000000-0005-0000-0000-000011AE0000}"/>
    <cellStyle name="Normal 82 10 5" xfId="44562" xr:uid="{00000000-0005-0000-0000-000012AE0000}"/>
    <cellStyle name="Normal 82 10 6" xfId="44563" xr:uid="{00000000-0005-0000-0000-000013AE0000}"/>
    <cellStyle name="Normal 82 10 7" xfId="44564" xr:uid="{00000000-0005-0000-0000-000014AE0000}"/>
    <cellStyle name="Normal 82 10 8" xfId="44565" xr:uid="{00000000-0005-0000-0000-000015AE0000}"/>
    <cellStyle name="Normal 82 10 9" xfId="44566" xr:uid="{00000000-0005-0000-0000-000016AE0000}"/>
    <cellStyle name="Normal 82 10_Tabla M" xfId="44567" xr:uid="{00000000-0005-0000-0000-000017AE0000}"/>
    <cellStyle name="Normal 82 11" xfId="44568" xr:uid="{00000000-0005-0000-0000-000018AE0000}"/>
    <cellStyle name="Normal 82 11 10" xfId="44569" xr:uid="{00000000-0005-0000-0000-000019AE0000}"/>
    <cellStyle name="Normal 82 11 2" xfId="44570" xr:uid="{00000000-0005-0000-0000-00001AAE0000}"/>
    <cellStyle name="Normal 82 11 3" xfId="44571" xr:uid="{00000000-0005-0000-0000-00001BAE0000}"/>
    <cellStyle name="Normal 82 11 4" xfId="44572" xr:uid="{00000000-0005-0000-0000-00001CAE0000}"/>
    <cellStyle name="Normal 82 11 5" xfId="44573" xr:uid="{00000000-0005-0000-0000-00001DAE0000}"/>
    <cellStyle name="Normal 82 11 6" xfId="44574" xr:uid="{00000000-0005-0000-0000-00001EAE0000}"/>
    <cellStyle name="Normal 82 11 7" xfId="44575" xr:uid="{00000000-0005-0000-0000-00001FAE0000}"/>
    <cellStyle name="Normal 82 11 8" xfId="44576" xr:uid="{00000000-0005-0000-0000-000020AE0000}"/>
    <cellStyle name="Normal 82 11 9" xfId="44577" xr:uid="{00000000-0005-0000-0000-000021AE0000}"/>
    <cellStyle name="Normal 82 11_Tabla M" xfId="44578" xr:uid="{00000000-0005-0000-0000-000022AE0000}"/>
    <cellStyle name="Normal 82 12" xfId="49924" xr:uid="{00000000-0005-0000-0000-000004C30000}"/>
    <cellStyle name="Normal 82 13" xfId="50309" xr:uid="{00000000-0005-0000-0000-000085C40000}"/>
    <cellStyle name="Normal 82 14" xfId="50335" xr:uid="{00000000-0005-0000-0000-00009FC40000}"/>
    <cellStyle name="Normal 82 15" xfId="50347" xr:uid="{00000000-0005-0000-0000-0000ABC40000}"/>
    <cellStyle name="Normal 82 16" xfId="50359" xr:uid="{00000000-0005-0000-0000-0000B7C40000}"/>
    <cellStyle name="Normal 82 17" xfId="50371" xr:uid="{00000000-0005-0000-0000-0000C3C40000}"/>
    <cellStyle name="Normal 82 2" xfId="13725" xr:uid="{00000000-0005-0000-0000-00009D350000}"/>
    <cellStyle name="Normal 82 2 10" xfId="44579" xr:uid="{00000000-0005-0000-0000-000023AE0000}"/>
    <cellStyle name="Normal 82 2 2" xfId="44580" xr:uid="{00000000-0005-0000-0000-000024AE0000}"/>
    <cellStyle name="Normal 82 2 3" xfId="44581" xr:uid="{00000000-0005-0000-0000-000025AE0000}"/>
    <cellStyle name="Normal 82 2 4" xfId="44582" xr:uid="{00000000-0005-0000-0000-000026AE0000}"/>
    <cellStyle name="Normal 82 2 5" xfId="44583" xr:uid="{00000000-0005-0000-0000-000027AE0000}"/>
    <cellStyle name="Normal 82 2 6" xfId="44584" xr:uid="{00000000-0005-0000-0000-000028AE0000}"/>
    <cellStyle name="Normal 82 2 7" xfId="44585" xr:uid="{00000000-0005-0000-0000-000029AE0000}"/>
    <cellStyle name="Normal 82 2 8" xfId="44586" xr:uid="{00000000-0005-0000-0000-00002AAE0000}"/>
    <cellStyle name="Normal 82 2 9" xfId="44587" xr:uid="{00000000-0005-0000-0000-00002BAE0000}"/>
    <cellStyle name="Normal 82 2_Tabla M" xfId="44588" xr:uid="{00000000-0005-0000-0000-00002CAE0000}"/>
    <cellStyle name="Normal 82 3" xfId="44589" xr:uid="{00000000-0005-0000-0000-00002DAE0000}"/>
    <cellStyle name="Normal 82 3 10" xfId="44590" xr:uid="{00000000-0005-0000-0000-00002EAE0000}"/>
    <cellStyle name="Normal 82 3 2" xfId="44591" xr:uid="{00000000-0005-0000-0000-00002FAE0000}"/>
    <cellStyle name="Normal 82 3 3" xfId="44592" xr:uid="{00000000-0005-0000-0000-000030AE0000}"/>
    <cellStyle name="Normal 82 3 4" xfId="44593" xr:uid="{00000000-0005-0000-0000-000031AE0000}"/>
    <cellStyle name="Normal 82 3 5" xfId="44594" xr:uid="{00000000-0005-0000-0000-000032AE0000}"/>
    <cellStyle name="Normal 82 3 6" xfId="44595" xr:uid="{00000000-0005-0000-0000-000033AE0000}"/>
    <cellStyle name="Normal 82 3 7" xfId="44596" xr:uid="{00000000-0005-0000-0000-000034AE0000}"/>
    <cellStyle name="Normal 82 3 8" xfId="44597" xr:uid="{00000000-0005-0000-0000-000035AE0000}"/>
    <cellStyle name="Normal 82 3 9" xfId="44598" xr:uid="{00000000-0005-0000-0000-000036AE0000}"/>
    <cellStyle name="Normal 82 3_Tabla M" xfId="44599" xr:uid="{00000000-0005-0000-0000-000037AE0000}"/>
    <cellStyle name="Normal 82 4" xfId="44600" xr:uid="{00000000-0005-0000-0000-000038AE0000}"/>
    <cellStyle name="Normal 82 4 10" xfId="44601" xr:uid="{00000000-0005-0000-0000-000039AE0000}"/>
    <cellStyle name="Normal 82 4 2" xfId="44602" xr:uid="{00000000-0005-0000-0000-00003AAE0000}"/>
    <cellStyle name="Normal 82 4 3" xfId="44603" xr:uid="{00000000-0005-0000-0000-00003BAE0000}"/>
    <cellStyle name="Normal 82 4 4" xfId="44604" xr:uid="{00000000-0005-0000-0000-00003CAE0000}"/>
    <cellStyle name="Normal 82 4 5" xfId="44605" xr:uid="{00000000-0005-0000-0000-00003DAE0000}"/>
    <cellStyle name="Normal 82 4 6" xfId="44606" xr:uid="{00000000-0005-0000-0000-00003EAE0000}"/>
    <cellStyle name="Normal 82 4 7" xfId="44607" xr:uid="{00000000-0005-0000-0000-00003FAE0000}"/>
    <cellStyle name="Normal 82 4 8" xfId="44608" xr:uid="{00000000-0005-0000-0000-000040AE0000}"/>
    <cellStyle name="Normal 82 4 9" xfId="44609" xr:uid="{00000000-0005-0000-0000-000041AE0000}"/>
    <cellStyle name="Normal 82 4_Tabla M" xfId="44610" xr:uid="{00000000-0005-0000-0000-000042AE0000}"/>
    <cellStyle name="Normal 82 5" xfId="44611" xr:uid="{00000000-0005-0000-0000-000043AE0000}"/>
    <cellStyle name="Normal 82 5 10" xfId="44612" xr:uid="{00000000-0005-0000-0000-000044AE0000}"/>
    <cellStyle name="Normal 82 5 2" xfId="44613" xr:uid="{00000000-0005-0000-0000-000045AE0000}"/>
    <cellStyle name="Normal 82 5 3" xfId="44614" xr:uid="{00000000-0005-0000-0000-000046AE0000}"/>
    <cellStyle name="Normal 82 5 4" xfId="44615" xr:uid="{00000000-0005-0000-0000-000047AE0000}"/>
    <cellStyle name="Normal 82 5 5" xfId="44616" xr:uid="{00000000-0005-0000-0000-000048AE0000}"/>
    <cellStyle name="Normal 82 5 6" xfId="44617" xr:uid="{00000000-0005-0000-0000-000049AE0000}"/>
    <cellStyle name="Normal 82 5 7" xfId="44618" xr:uid="{00000000-0005-0000-0000-00004AAE0000}"/>
    <cellStyle name="Normal 82 5 8" xfId="44619" xr:uid="{00000000-0005-0000-0000-00004BAE0000}"/>
    <cellStyle name="Normal 82 5 9" xfId="44620" xr:uid="{00000000-0005-0000-0000-00004CAE0000}"/>
    <cellStyle name="Normal 82 5_Tabla M" xfId="44621" xr:uid="{00000000-0005-0000-0000-00004DAE0000}"/>
    <cellStyle name="Normal 82 6" xfId="44622" xr:uid="{00000000-0005-0000-0000-00004EAE0000}"/>
    <cellStyle name="Normal 82 6 10" xfId="44623" xr:uid="{00000000-0005-0000-0000-00004FAE0000}"/>
    <cellStyle name="Normal 82 6 2" xfId="44624" xr:uid="{00000000-0005-0000-0000-000050AE0000}"/>
    <cellStyle name="Normal 82 6 3" xfId="44625" xr:uid="{00000000-0005-0000-0000-000051AE0000}"/>
    <cellStyle name="Normal 82 6 4" xfId="44626" xr:uid="{00000000-0005-0000-0000-000052AE0000}"/>
    <cellStyle name="Normal 82 6 5" xfId="44627" xr:uid="{00000000-0005-0000-0000-000053AE0000}"/>
    <cellStyle name="Normal 82 6 6" xfId="44628" xr:uid="{00000000-0005-0000-0000-000054AE0000}"/>
    <cellStyle name="Normal 82 6 7" xfId="44629" xr:uid="{00000000-0005-0000-0000-000055AE0000}"/>
    <cellStyle name="Normal 82 6 8" xfId="44630" xr:uid="{00000000-0005-0000-0000-000056AE0000}"/>
    <cellStyle name="Normal 82 6 9" xfId="44631" xr:uid="{00000000-0005-0000-0000-000057AE0000}"/>
    <cellStyle name="Normal 82 6_Tabla M" xfId="44632" xr:uid="{00000000-0005-0000-0000-000058AE0000}"/>
    <cellStyle name="Normal 82 7" xfId="44633" xr:uid="{00000000-0005-0000-0000-000059AE0000}"/>
    <cellStyle name="Normal 82 7 10" xfId="44634" xr:uid="{00000000-0005-0000-0000-00005AAE0000}"/>
    <cellStyle name="Normal 82 7 2" xfId="44635" xr:uid="{00000000-0005-0000-0000-00005BAE0000}"/>
    <cellStyle name="Normal 82 7 3" xfId="44636" xr:uid="{00000000-0005-0000-0000-00005CAE0000}"/>
    <cellStyle name="Normal 82 7 4" xfId="44637" xr:uid="{00000000-0005-0000-0000-00005DAE0000}"/>
    <cellStyle name="Normal 82 7 5" xfId="44638" xr:uid="{00000000-0005-0000-0000-00005EAE0000}"/>
    <cellStyle name="Normal 82 7 6" xfId="44639" xr:uid="{00000000-0005-0000-0000-00005FAE0000}"/>
    <cellStyle name="Normal 82 7 7" xfId="44640" xr:uid="{00000000-0005-0000-0000-000060AE0000}"/>
    <cellStyle name="Normal 82 7 8" xfId="44641" xr:uid="{00000000-0005-0000-0000-000061AE0000}"/>
    <cellStyle name="Normal 82 7 9" xfId="44642" xr:uid="{00000000-0005-0000-0000-000062AE0000}"/>
    <cellStyle name="Normal 82 7_Tabla M" xfId="44643" xr:uid="{00000000-0005-0000-0000-000063AE0000}"/>
    <cellStyle name="Normal 82 8" xfId="44644" xr:uid="{00000000-0005-0000-0000-000064AE0000}"/>
    <cellStyle name="Normal 82 8 10" xfId="44645" xr:uid="{00000000-0005-0000-0000-000065AE0000}"/>
    <cellStyle name="Normal 82 8 2" xfId="44646" xr:uid="{00000000-0005-0000-0000-000066AE0000}"/>
    <cellStyle name="Normal 82 8 3" xfId="44647" xr:uid="{00000000-0005-0000-0000-000067AE0000}"/>
    <cellStyle name="Normal 82 8 4" xfId="44648" xr:uid="{00000000-0005-0000-0000-000068AE0000}"/>
    <cellStyle name="Normal 82 8 5" xfId="44649" xr:uid="{00000000-0005-0000-0000-000069AE0000}"/>
    <cellStyle name="Normal 82 8 6" xfId="44650" xr:uid="{00000000-0005-0000-0000-00006AAE0000}"/>
    <cellStyle name="Normal 82 8 7" xfId="44651" xr:uid="{00000000-0005-0000-0000-00006BAE0000}"/>
    <cellStyle name="Normal 82 8 8" xfId="44652" xr:uid="{00000000-0005-0000-0000-00006CAE0000}"/>
    <cellStyle name="Normal 82 8 9" xfId="44653" xr:uid="{00000000-0005-0000-0000-00006DAE0000}"/>
    <cellStyle name="Normal 82 8_Tabla M" xfId="44654" xr:uid="{00000000-0005-0000-0000-00006EAE0000}"/>
    <cellStyle name="Normal 82 9" xfId="44655" xr:uid="{00000000-0005-0000-0000-00006FAE0000}"/>
    <cellStyle name="Normal 82 9 10" xfId="44656" xr:uid="{00000000-0005-0000-0000-000070AE0000}"/>
    <cellStyle name="Normal 82 9 2" xfId="44657" xr:uid="{00000000-0005-0000-0000-000071AE0000}"/>
    <cellStyle name="Normal 82 9 3" xfId="44658" xr:uid="{00000000-0005-0000-0000-000072AE0000}"/>
    <cellStyle name="Normal 82 9 4" xfId="44659" xr:uid="{00000000-0005-0000-0000-000073AE0000}"/>
    <cellStyle name="Normal 82 9 5" xfId="44660" xr:uid="{00000000-0005-0000-0000-000074AE0000}"/>
    <cellStyle name="Normal 82 9 6" xfId="44661" xr:uid="{00000000-0005-0000-0000-000075AE0000}"/>
    <cellStyle name="Normal 82 9 7" xfId="44662" xr:uid="{00000000-0005-0000-0000-000076AE0000}"/>
    <cellStyle name="Normal 82 9 8" xfId="44663" xr:uid="{00000000-0005-0000-0000-000077AE0000}"/>
    <cellStyle name="Normal 82 9 9" xfId="44664" xr:uid="{00000000-0005-0000-0000-000078AE0000}"/>
    <cellStyle name="Normal 82 9_Tabla M" xfId="44665" xr:uid="{00000000-0005-0000-0000-000079AE0000}"/>
    <cellStyle name="Normal 83" xfId="13429" xr:uid="{00000000-0005-0000-0000-000075340000}"/>
    <cellStyle name="Normal 83 10" xfId="44666" xr:uid="{00000000-0005-0000-0000-00007AAE0000}"/>
    <cellStyle name="Normal 83 10 10" xfId="44667" xr:uid="{00000000-0005-0000-0000-00007BAE0000}"/>
    <cellStyle name="Normal 83 10 2" xfId="44668" xr:uid="{00000000-0005-0000-0000-00007CAE0000}"/>
    <cellStyle name="Normal 83 10 3" xfId="44669" xr:uid="{00000000-0005-0000-0000-00007DAE0000}"/>
    <cellStyle name="Normal 83 10 4" xfId="44670" xr:uid="{00000000-0005-0000-0000-00007EAE0000}"/>
    <cellStyle name="Normal 83 10 5" xfId="44671" xr:uid="{00000000-0005-0000-0000-00007FAE0000}"/>
    <cellStyle name="Normal 83 10 6" xfId="44672" xr:uid="{00000000-0005-0000-0000-000080AE0000}"/>
    <cellStyle name="Normal 83 10 7" xfId="44673" xr:uid="{00000000-0005-0000-0000-000081AE0000}"/>
    <cellStyle name="Normal 83 10 8" xfId="44674" xr:uid="{00000000-0005-0000-0000-000082AE0000}"/>
    <cellStyle name="Normal 83 10 9" xfId="44675" xr:uid="{00000000-0005-0000-0000-000083AE0000}"/>
    <cellStyle name="Normal 83 10_Tabla M" xfId="44676" xr:uid="{00000000-0005-0000-0000-000084AE0000}"/>
    <cellStyle name="Normal 83 11" xfId="44677" xr:uid="{00000000-0005-0000-0000-000085AE0000}"/>
    <cellStyle name="Normal 83 11 10" xfId="44678" xr:uid="{00000000-0005-0000-0000-000086AE0000}"/>
    <cellStyle name="Normal 83 11 2" xfId="44679" xr:uid="{00000000-0005-0000-0000-000087AE0000}"/>
    <cellStyle name="Normal 83 11 3" xfId="44680" xr:uid="{00000000-0005-0000-0000-000088AE0000}"/>
    <cellStyle name="Normal 83 11 4" xfId="44681" xr:uid="{00000000-0005-0000-0000-000089AE0000}"/>
    <cellStyle name="Normal 83 11 5" xfId="44682" xr:uid="{00000000-0005-0000-0000-00008AAE0000}"/>
    <cellStyle name="Normal 83 11 6" xfId="44683" xr:uid="{00000000-0005-0000-0000-00008BAE0000}"/>
    <cellStyle name="Normal 83 11 7" xfId="44684" xr:uid="{00000000-0005-0000-0000-00008CAE0000}"/>
    <cellStyle name="Normal 83 11 8" xfId="44685" xr:uid="{00000000-0005-0000-0000-00008DAE0000}"/>
    <cellStyle name="Normal 83 11 9" xfId="44686" xr:uid="{00000000-0005-0000-0000-00008EAE0000}"/>
    <cellStyle name="Normal 83 11_Tabla M" xfId="44687" xr:uid="{00000000-0005-0000-0000-00008FAE0000}"/>
    <cellStyle name="Normal 83 12" xfId="44688" xr:uid="{00000000-0005-0000-0000-000090AE0000}"/>
    <cellStyle name="Normal 83 12 10" xfId="44689" xr:uid="{00000000-0005-0000-0000-000091AE0000}"/>
    <cellStyle name="Normal 83 12 2" xfId="44690" xr:uid="{00000000-0005-0000-0000-000092AE0000}"/>
    <cellStyle name="Normal 83 12 3" xfId="44691" xr:uid="{00000000-0005-0000-0000-000093AE0000}"/>
    <cellStyle name="Normal 83 12 4" xfId="44692" xr:uid="{00000000-0005-0000-0000-000094AE0000}"/>
    <cellStyle name="Normal 83 12 5" xfId="44693" xr:uid="{00000000-0005-0000-0000-000095AE0000}"/>
    <cellStyle name="Normal 83 12 6" xfId="44694" xr:uid="{00000000-0005-0000-0000-000096AE0000}"/>
    <cellStyle name="Normal 83 12 7" xfId="44695" xr:uid="{00000000-0005-0000-0000-000097AE0000}"/>
    <cellStyle name="Normal 83 12 8" xfId="44696" xr:uid="{00000000-0005-0000-0000-000098AE0000}"/>
    <cellStyle name="Normal 83 12 9" xfId="44697" xr:uid="{00000000-0005-0000-0000-000099AE0000}"/>
    <cellStyle name="Normal 83 12_Tabla M" xfId="44698" xr:uid="{00000000-0005-0000-0000-00009AAE0000}"/>
    <cellStyle name="Normal 83 13" xfId="44699" xr:uid="{00000000-0005-0000-0000-00009BAE0000}"/>
    <cellStyle name="Normal 83 13 10" xfId="44700" xr:uid="{00000000-0005-0000-0000-00009CAE0000}"/>
    <cellStyle name="Normal 83 13 2" xfId="44701" xr:uid="{00000000-0005-0000-0000-00009DAE0000}"/>
    <cellStyle name="Normal 83 13 3" xfId="44702" xr:uid="{00000000-0005-0000-0000-00009EAE0000}"/>
    <cellStyle name="Normal 83 13 4" xfId="44703" xr:uid="{00000000-0005-0000-0000-00009FAE0000}"/>
    <cellStyle name="Normal 83 13 5" xfId="44704" xr:uid="{00000000-0005-0000-0000-0000A0AE0000}"/>
    <cellStyle name="Normal 83 13 6" xfId="44705" xr:uid="{00000000-0005-0000-0000-0000A1AE0000}"/>
    <cellStyle name="Normal 83 13 7" xfId="44706" xr:uid="{00000000-0005-0000-0000-0000A2AE0000}"/>
    <cellStyle name="Normal 83 13 8" xfId="44707" xr:uid="{00000000-0005-0000-0000-0000A3AE0000}"/>
    <cellStyle name="Normal 83 13 9" xfId="44708" xr:uid="{00000000-0005-0000-0000-0000A4AE0000}"/>
    <cellStyle name="Normal 83 13_Tabla M" xfId="44709" xr:uid="{00000000-0005-0000-0000-0000A5AE0000}"/>
    <cellStyle name="Normal 83 14" xfId="44710" xr:uid="{00000000-0005-0000-0000-0000A6AE0000}"/>
    <cellStyle name="Normal 83 14 10" xfId="44711" xr:uid="{00000000-0005-0000-0000-0000A7AE0000}"/>
    <cellStyle name="Normal 83 14 2" xfId="44712" xr:uid="{00000000-0005-0000-0000-0000A8AE0000}"/>
    <cellStyle name="Normal 83 14 3" xfId="44713" xr:uid="{00000000-0005-0000-0000-0000A9AE0000}"/>
    <cellStyle name="Normal 83 14 4" xfId="44714" xr:uid="{00000000-0005-0000-0000-0000AAAE0000}"/>
    <cellStyle name="Normal 83 14 5" xfId="44715" xr:uid="{00000000-0005-0000-0000-0000ABAE0000}"/>
    <cellStyle name="Normal 83 14 6" xfId="44716" xr:uid="{00000000-0005-0000-0000-0000ACAE0000}"/>
    <cellStyle name="Normal 83 14 7" xfId="44717" xr:uid="{00000000-0005-0000-0000-0000ADAE0000}"/>
    <cellStyle name="Normal 83 14 8" xfId="44718" xr:uid="{00000000-0005-0000-0000-0000AEAE0000}"/>
    <cellStyle name="Normal 83 14 9" xfId="44719" xr:uid="{00000000-0005-0000-0000-0000AFAE0000}"/>
    <cellStyle name="Normal 83 14_Tabla M" xfId="44720" xr:uid="{00000000-0005-0000-0000-0000B0AE0000}"/>
    <cellStyle name="Normal 83 15" xfId="49926" xr:uid="{00000000-0005-0000-0000-000006C30000}"/>
    <cellStyle name="Normal 83 16" xfId="50311" xr:uid="{00000000-0005-0000-0000-000087C40000}"/>
    <cellStyle name="Normal 83 17" xfId="50337" xr:uid="{00000000-0005-0000-0000-0000A1C40000}"/>
    <cellStyle name="Normal 83 18" xfId="50349" xr:uid="{00000000-0005-0000-0000-0000ADC40000}"/>
    <cellStyle name="Normal 83 19" xfId="50361" xr:uid="{00000000-0005-0000-0000-0000B9C40000}"/>
    <cellStyle name="Normal 83 2" xfId="13727" xr:uid="{00000000-0005-0000-0000-00009F350000}"/>
    <cellStyle name="Normal 83 2 10" xfId="44721" xr:uid="{00000000-0005-0000-0000-0000B1AE0000}"/>
    <cellStyle name="Normal 83 2 2" xfId="44722" xr:uid="{00000000-0005-0000-0000-0000B2AE0000}"/>
    <cellStyle name="Normal 83 2 3" xfId="44723" xr:uid="{00000000-0005-0000-0000-0000B3AE0000}"/>
    <cellStyle name="Normal 83 2 4" xfId="44724" xr:uid="{00000000-0005-0000-0000-0000B4AE0000}"/>
    <cellStyle name="Normal 83 2 5" xfId="44725" xr:uid="{00000000-0005-0000-0000-0000B5AE0000}"/>
    <cellStyle name="Normal 83 2 6" xfId="44726" xr:uid="{00000000-0005-0000-0000-0000B6AE0000}"/>
    <cellStyle name="Normal 83 2 7" xfId="44727" xr:uid="{00000000-0005-0000-0000-0000B7AE0000}"/>
    <cellStyle name="Normal 83 2 8" xfId="44728" xr:uid="{00000000-0005-0000-0000-0000B8AE0000}"/>
    <cellStyle name="Normal 83 2 9" xfId="44729" xr:uid="{00000000-0005-0000-0000-0000B9AE0000}"/>
    <cellStyle name="Normal 83 2_Tabla M" xfId="44730" xr:uid="{00000000-0005-0000-0000-0000BAAE0000}"/>
    <cellStyle name="Normal 83 20" xfId="50373" xr:uid="{00000000-0005-0000-0000-0000C5C40000}"/>
    <cellStyle name="Normal 83 3" xfId="44731" xr:uid="{00000000-0005-0000-0000-0000BBAE0000}"/>
    <cellStyle name="Normal 83 3 10" xfId="44732" xr:uid="{00000000-0005-0000-0000-0000BCAE0000}"/>
    <cellStyle name="Normal 83 3 2" xfId="44733" xr:uid="{00000000-0005-0000-0000-0000BDAE0000}"/>
    <cellStyle name="Normal 83 3 3" xfId="44734" xr:uid="{00000000-0005-0000-0000-0000BEAE0000}"/>
    <cellStyle name="Normal 83 3 4" xfId="44735" xr:uid="{00000000-0005-0000-0000-0000BFAE0000}"/>
    <cellStyle name="Normal 83 3 5" xfId="44736" xr:uid="{00000000-0005-0000-0000-0000C0AE0000}"/>
    <cellStyle name="Normal 83 3 6" xfId="44737" xr:uid="{00000000-0005-0000-0000-0000C1AE0000}"/>
    <cellStyle name="Normal 83 3 7" xfId="44738" xr:uid="{00000000-0005-0000-0000-0000C2AE0000}"/>
    <cellStyle name="Normal 83 3 8" xfId="44739" xr:uid="{00000000-0005-0000-0000-0000C3AE0000}"/>
    <cellStyle name="Normal 83 3 9" xfId="44740" xr:uid="{00000000-0005-0000-0000-0000C4AE0000}"/>
    <cellStyle name="Normal 83 3_Tabla M" xfId="44741" xr:uid="{00000000-0005-0000-0000-0000C5AE0000}"/>
    <cellStyle name="Normal 83 4" xfId="44742" xr:uid="{00000000-0005-0000-0000-0000C6AE0000}"/>
    <cellStyle name="Normal 83 4 10" xfId="44743" xr:uid="{00000000-0005-0000-0000-0000C7AE0000}"/>
    <cellStyle name="Normal 83 4 2" xfId="44744" xr:uid="{00000000-0005-0000-0000-0000C8AE0000}"/>
    <cellStyle name="Normal 83 4 3" xfId="44745" xr:uid="{00000000-0005-0000-0000-0000C9AE0000}"/>
    <cellStyle name="Normal 83 4 4" xfId="44746" xr:uid="{00000000-0005-0000-0000-0000CAAE0000}"/>
    <cellStyle name="Normal 83 4 5" xfId="44747" xr:uid="{00000000-0005-0000-0000-0000CBAE0000}"/>
    <cellStyle name="Normal 83 4 6" xfId="44748" xr:uid="{00000000-0005-0000-0000-0000CCAE0000}"/>
    <cellStyle name="Normal 83 4 7" xfId="44749" xr:uid="{00000000-0005-0000-0000-0000CDAE0000}"/>
    <cellStyle name="Normal 83 4 8" xfId="44750" xr:uid="{00000000-0005-0000-0000-0000CEAE0000}"/>
    <cellStyle name="Normal 83 4 9" xfId="44751" xr:uid="{00000000-0005-0000-0000-0000CFAE0000}"/>
    <cellStyle name="Normal 83 4_Tabla M" xfId="44752" xr:uid="{00000000-0005-0000-0000-0000D0AE0000}"/>
    <cellStyle name="Normal 83 5" xfId="44753" xr:uid="{00000000-0005-0000-0000-0000D1AE0000}"/>
    <cellStyle name="Normal 83 5 10" xfId="44754" xr:uid="{00000000-0005-0000-0000-0000D2AE0000}"/>
    <cellStyle name="Normal 83 5 2" xfId="44755" xr:uid="{00000000-0005-0000-0000-0000D3AE0000}"/>
    <cellStyle name="Normal 83 5 3" xfId="44756" xr:uid="{00000000-0005-0000-0000-0000D4AE0000}"/>
    <cellStyle name="Normal 83 5 4" xfId="44757" xr:uid="{00000000-0005-0000-0000-0000D5AE0000}"/>
    <cellStyle name="Normal 83 5 5" xfId="44758" xr:uid="{00000000-0005-0000-0000-0000D6AE0000}"/>
    <cellStyle name="Normal 83 5 6" xfId="44759" xr:uid="{00000000-0005-0000-0000-0000D7AE0000}"/>
    <cellStyle name="Normal 83 5 7" xfId="44760" xr:uid="{00000000-0005-0000-0000-0000D8AE0000}"/>
    <cellStyle name="Normal 83 5 8" xfId="44761" xr:uid="{00000000-0005-0000-0000-0000D9AE0000}"/>
    <cellStyle name="Normal 83 5 9" xfId="44762" xr:uid="{00000000-0005-0000-0000-0000DAAE0000}"/>
    <cellStyle name="Normal 83 5_Tabla M" xfId="44763" xr:uid="{00000000-0005-0000-0000-0000DBAE0000}"/>
    <cellStyle name="Normal 83 6" xfId="44764" xr:uid="{00000000-0005-0000-0000-0000DCAE0000}"/>
    <cellStyle name="Normal 83 6 10" xfId="44765" xr:uid="{00000000-0005-0000-0000-0000DDAE0000}"/>
    <cellStyle name="Normal 83 6 2" xfId="44766" xr:uid="{00000000-0005-0000-0000-0000DEAE0000}"/>
    <cellStyle name="Normal 83 6 3" xfId="44767" xr:uid="{00000000-0005-0000-0000-0000DFAE0000}"/>
    <cellStyle name="Normal 83 6 4" xfId="44768" xr:uid="{00000000-0005-0000-0000-0000E0AE0000}"/>
    <cellStyle name="Normal 83 6 5" xfId="44769" xr:uid="{00000000-0005-0000-0000-0000E1AE0000}"/>
    <cellStyle name="Normal 83 6 6" xfId="44770" xr:uid="{00000000-0005-0000-0000-0000E2AE0000}"/>
    <cellStyle name="Normal 83 6 7" xfId="44771" xr:uid="{00000000-0005-0000-0000-0000E3AE0000}"/>
    <cellStyle name="Normal 83 6 8" xfId="44772" xr:uid="{00000000-0005-0000-0000-0000E4AE0000}"/>
    <cellStyle name="Normal 83 6 9" xfId="44773" xr:uid="{00000000-0005-0000-0000-0000E5AE0000}"/>
    <cellStyle name="Normal 83 6_Tabla M" xfId="44774" xr:uid="{00000000-0005-0000-0000-0000E6AE0000}"/>
    <cellStyle name="Normal 83 7" xfId="44775" xr:uid="{00000000-0005-0000-0000-0000E7AE0000}"/>
    <cellStyle name="Normal 83 7 10" xfId="44776" xr:uid="{00000000-0005-0000-0000-0000E8AE0000}"/>
    <cellStyle name="Normal 83 7 2" xfId="44777" xr:uid="{00000000-0005-0000-0000-0000E9AE0000}"/>
    <cellStyle name="Normal 83 7 3" xfId="44778" xr:uid="{00000000-0005-0000-0000-0000EAAE0000}"/>
    <cellStyle name="Normal 83 7 4" xfId="44779" xr:uid="{00000000-0005-0000-0000-0000EBAE0000}"/>
    <cellStyle name="Normal 83 7 5" xfId="44780" xr:uid="{00000000-0005-0000-0000-0000ECAE0000}"/>
    <cellStyle name="Normal 83 7 6" xfId="44781" xr:uid="{00000000-0005-0000-0000-0000EDAE0000}"/>
    <cellStyle name="Normal 83 7 7" xfId="44782" xr:uid="{00000000-0005-0000-0000-0000EEAE0000}"/>
    <cellStyle name="Normal 83 7 8" xfId="44783" xr:uid="{00000000-0005-0000-0000-0000EFAE0000}"/>
    <cellStyle name="Normal 83 7 9" xfId="44784" xr:uid="{00000000-0005-0000-0000-0000F0AE0000}"/>
    <cellStyle name="Normal 83 7_Tabla M" xfId="44785" xr:uid="{00000000-0005-0000-0000-0000F1AE0000}"/>
    <cellStyle name="Normal 83 8" xfId="44786" xr:uid="{00000000-0005-0000-0000-0000F2AE0000}"/>
    <cellStyle name="Normal 83 8 10" xfId="44787" xr:uid="{00000000-0005-0000-0000-0000F3AE0000}"/>
    <cellStyle name="Normal 83 8 2" xfId="44788" xr:uid="{00000000-0005-0000-0000-0000F4AE0000}"/>
    <cellStyle name="Normal 83 8 3" xfId="44789" xr:uid="{00000000-0005-0000-0000-0000F5AE0000}"/>
    <cellStyle name="Normal 83 8 4" xfId="44790" xr:uid="{00000000-0005-0000-0000-0000F6AE0000}"/>
    <cellStyle name="Normal 83 8 5" xfId="44791" xr:uid="{00000000-0005-0000-0000-0000F7AE0000}"/>
    <cellStyle name="Normal 83 8 6" xfId="44792" xr:uid="{00000000-0005-0000-0000-0000F8AE0000}"/>
    <cellStyle name="Normal 83 8 7" xfId="44793" xr:uid="{00000000-0005-0000-0000-0000F9AE0000}"/>
    <cellStyle name="Normal 83 8 8" xfId="44794" xr:uid="{00000000-0005-0000-0000-0000FAAE0000}"/>
    <cellStyle name="Normal 83 8 9" xfId="44795" xr:uid="{00000000-0005-0000-0000-0000FBAE0000}"/>
    <cellStyle name="Normal 83 8_Tabla M" xfId="44796" xr:uid="{00000000-0005-0000-0000-0000FCAE0000}"/>
    <cellStyle name="Normal 83 9" xfId="44797" xr:uid="{00000000-0005-0000-0000-0000FDAE0000}"/>
    <cellStyle name="Normal 83 9 10" xfId="44798" xr:uid="{00000000-0005-0000-0000-0000FEAE0000}"/>
    <cellStyle name="Normal 83 9 2" xfId="44799" xr:uid="{00000000-0005-0000-0000-0000FFAE0000}"/>
    <cellStyle name="Normal 83 9 3" xfId="44800" xr:uid="{00000000-0005-0000-0000-000000AF0000}"/>
    <cellStyle name="Normal 83 9 4" xfId="44801" xr:uid="{00000000-0005-0000-0000-000001AF0000}"/>
    <cellStyle name="Normal 83 9 5" xfId="44802" xr:uid="{00000000-0005-0000-0000-000002AF0000}"/>
    <cellStyle name="Normal 83 9 6" xfId="44803" xr:uid="{00000000-0005-0000-0000-000003AF0000}"/>
    <cellStyle name="Normal 83 9 7" xfId="44804" xr:uid="{00000000-0005-0000-0000-000004AF0000}"/>
    <cellStyle name="Normal 83 9 8" xfId="44805" xr:uid="{00000000-0005-0000-0000-000005AF0000}"/>
    <cellStyle name="Normal 83 9 9" xfId="44806" xr:uid="{00000000-0005-0000-0000-000006AF0000}"/>
    <cellStyle name="Normal 83 9_Tabla M" xfId="44807" xr:uid="{00000000-0005-0000-0000-000007AF0000}"/>
    <cellStyle name="Normal 84" xfId="13430" xr:uid="{00000000-0005-0000-0000-000076340000}"/>
    <cellStyle name="Normal 84 10" xfId="44808" xr:uid="{00000000-0005-0000-0000-000008AF0000}"/>
    <cellStyle name="Normal 84 10 10" xfId="44809" xr:uid="{00000000-0005-0000-0000-000009AF0000}"/>
    <cellStyle name="Normal 84 10 2" xfId="44810" xr:uid="{00000000-0005-0000-0000-00000AAF0000}"/>
    <cellStyle name="Normal 84 10 3" xfId="44811" xr:uid="{00000000-0005-0000-0000-00000BAF0000}"/>
    <cellStyle name="Normal 84 10 4" xfId="44812" xr:uid="{00000000-0005-0000-0000-00000CAF0000}"/>
    <cellStyle name="Normal 84 10 5" xfId="44813" xr:uid="{00000000-0005-0000-0000-00000DAF0000}"/>
    <cellStyle name="Normal 84 10 6" xfId="44814" xr:uid="{00000000-0005-0000-0000-00000EAF0000}"/>
    <cellStyle name="Normal 84 10 7" xfId="44815" xr:uid="{00000000-0005-0000-0000-00000FAF0000}"/>
    <cellStyle name="Normal 84 10 8" xfId="44816" xr:uid="{00000000-0005-0000-0000-000010AF0000}"/>
    <cellStyle name="Normal 84 10 9" xfId="44817" xr:uid="{00000000-0005-0000-0000-000011AF0000}"/>
    <cellStyle name="Normal 84 10_Tabla M" xfId="44818" xr:uid="{00000000-0005-0000-0000-000012AF0000}"/>
    <cellStyle name="Normal 84 11" xfId="44819" xr:uid="{00000000-0005-0000-0000-000013AF0000}"/>
    <cellStyle name="Normal 84 11 10" xfId="44820" xr:uid="{00000000-0005-0000-0000-000014AF0000}"/>
    <cellStyle name="Normal 84 11 2" xfId="44821" xr:uid="{00000000-0005-0000-0000-000015AF0000}"/>
    <cellStyle name="Normal 84 11 3" xfId="44822" xr:uid="{00000000-0005-0000-0000-000016AF0000}"/>
    <cellStyle name="Normal 84 11 4" xfId="44823" xr:uid="{00000000-0005-0000-0000-000017AF0000}"/>
    <cellStyle name="Normal 84 11 5" xfId="44824" xr:uid="{00000000-0005-0000-0000-000018AF0000}"/>
    <cellStyle name="Normal 84 11 6" xfId="44825" xr:uid="{00000000-0005-0000-0000-000019AF0000}"/>
    <cellStyle name="Normal 84 11 7" xfId="44826" xr:uid="{00000000-0005-0000-0000-00001AAF0000}"/>
    <cellStyle name="Normal 84 11 8" xfId="44827" xr:uid="{00000000-0005-0000-0000-00001BAF0000}"/>
    <cellStyle name="Normal 84 11 9" xfId="44828" xr:uid="{00000000-0005-0000-0000-00001CAF0000}"/>
    <cellStyle name="Normal 84 11_Tabla M" xfId="44829" xr:uid="{00000000-0005-0000-0000-00001DAF0000}"/>
    <cellStyle name="Normal 84 12" xfId="44830" xr:uid="{00000000-0005-0000-0000-00001EAF0000}"/>
    <cellStyle name="Normal 84 12 10" xfId="44831" xr:uid="{00000000-0005-0000-0000-00001FAF0000}"/>
    <cellStyle name="Normal 84 12 2" xfId="44832" xr:uid="{00000000-0005-0000-0000-000020AF0000}"/>
    <cellStyle name="Normal 84 12 3" xfId="44833" xr:uid="{00000000-0005-0000-0000-000021AF0000}"/>
    <cellStyle name="Normal 84 12 4" xfId="44834" xr:uid="{00000000-0005-0000-0000-000022AF0000}"/>
    <cellStyle name="Normal 84 12 5" xfId="44835" xr:uid="{00000000-0005-0000-0000-000023AF0000}"/>
    <cellStyle name="Normal 84 12 6" xfId="44836" xr:uid="{00000000-0005-0000-0000-000024AF0000}"/>
    <cellStyle name="Normal 84 12 7" xfId="44837" xr:uid="{00000000-0005-0000-0000-000025AF0000}"/>
    <cellStyle name="Normal 84 12 8" xfId="44838" xr:uid="{00000000-0005-0000-0000-000026AF0000}"/>
    <cellStyle name="Normal 84 12 9" xfId="44839" xr:uid="{00000000-0005-0000-0000-000027AF0000}"/>
    <cellStyle name="Normal 84 12_Tabla M" xfId="44840" xr:uid="{00000000-0005-0000-0000-000028AF0000}"/>
    <cellStyle name="Normal 84 13" xfId="44841" xr:uid="{00000000-0005-0000-0000-000029AF0000}"/>
    <cellStyle name="Normal 84 13 10" xfId="44842" xr:uid="{00000000-0005-0000-0000-00002AAF0000}"/>
    <cellStyle name="Normal 84 13 2" xfId="44843" xr:uid="{00000000-0005-0000-0000-00002BAF0000}"/>
    <cellStyle name="Normal 84 13 3" xfId="44844" xr:uid="{00000000-0005-0000-0000-00002CAF0000}"/>
    <cellStyle name="Normal 84 13 4" xfId="44845" xr:uid="{00000000-0005-0000-0000-00002DAF0000}"/>
    <cellStyle name="Normal 84 13 5" xfId="44846" xr:uid="{00000000-0005-0000-0000-00002EAF0000}"/>
    <cellStyle name="Normal 84 13 6" xfId="44847" xr:uid="{00000000-0005-0000-0000-00002FAF0000}"/>
    <cellStyle name="Normal 84 13 7" xfId="44848" xr:uid="{00000000-0005-0000-0000-000030AF0000}"/>
    <cellStyle name="Normal 84 13 8" xfId="44849" xr:uid="{00000000-0005-0000-0000-000031AF0000}"/>
    <cellStyle name="Normal 84 13 9" xfId="44850" xr:uid="{00000000-0005-0000-0000-000032AF0000}"/>
    <cellStyle name="Normal 84 13_Tabla M" xfId="44851" xr:uid="{00000000-0005-0000-0000-000033AF0000}"/>
    <cellStyle name="Normal 84 14" xfId="44852" xr:uid="{00000000-0005-0000-0000-000034AF0000}"/>
    <cellStyle name="Normal 84 14 10" xfId="44853" xr:uid="{00000000-0005-0000-0000-000035AF0000}"/>
    <cellStyle name="Normal 84 14 2" xfId="44854" xr:uid="{00000000-0005-0000-0000-000036AF0000}"/>
    <cellStyle name="Normal 84 14 3" xfId="44855" xr:uid="{00000000-0005-0000-0000-000037AF0000}"/>
    <cellStyle name="Normal 84 14 4" xfId="44856" xr:uid="{00000000-0005-0000-0000-000038AF0000}"/>
    <cellStyle name="Normal 84 14 5" xfId="44857" xr:uid="{00000000-0005-0000-0000-000039AF0000}"/>
    <cellStyle name="Normal 84 14 6" xfId="44858" xr:uid="{00000000-0005-0000-0000-00003AAF0000}"/>
    <cellStyle name="Normal 84 14 7" xfId="44859" xr:uid="{00000000-0005-0000-0000-00003BAF0000}"/>
    <cellStyle name="Normal 84 14 8" xfId="44860" xr:uid="{00000000-0005-0000-0000-00003CAF0000}"/>
    <cellStyle name="Normal 84 14 9" xfId="44861" xr:uid="{00000000-0005-0000-0000-00003DAF0000}"/>
    <cellStyle name="Normal 84 14_Tabla M" xfId="44862" xr:uid="{00000000-0005-0000-0000-00003EAF0000}"/>
    <cellStyle name="Normal 84 15" xfId="49925" xr:uid="{00000000-0005-0000-0000-000005C30000}"/>
    <cellStyle name="Normal 84 16" xfId="50310" xr:uid="{00000000-0005-0000-0000-000086C40000}"/>
    <cellStyle name="Normal 84 17" xfId="50336" xr:uid="{00000000-0005-0000-0000-0000A0C40000}"/>
    <cellStyle name="Normal 84 18" xfId="50348" xr:uid="{00000000-0005-0000-0000-0000ACC40000}"/>
    <cellStyle name="Normal 84 19" xfId="50360" xr:uid="{00000000-0005-0000-0000-0000B8C40000}"/>
    <cellStyle name="Normal 84 2" xfId="13726" xr:uid="{00000000-0005-0000-0000-00009E350000}"/>
    <cellStyle name="Normal 84 2 10" xfId="44863" xr:uid="{00000000-0005-0000-0000-00003FAF0000}"/>
    <cellStyle name="Normal 84 2 2" xfId="44864" xr:uid="{00000000-0005-0000-0000-000040AF0000}"/>
    <cellStyle name="Normal 84 2 3" xfId="44865" xr:uid="{00000000-0005-0000-0000-000041AF0000}"/>
    <cellStyle name="Normal 84 2 4" xfId="44866" xr:uid="{00000000-0005-0000-0000-000042AF0000}"/>
    <cellStyle name="Normal 84 2 5" xfId="44867" xr:uid="{00000000-0005-0000-0000-000043AF0000}"/>
    <cellStyle name="Normal 84 2 6" xfId="44868" xr:uid="{00000000-0005-0000-0000-000044AF0000}"/>
    <cellStyle name="Normal 84 2 7" xfId="44869" xr:uid="{00000000-0005-0000-0000-000045AF0000}"/>
    <cellStyle name="Normal 84 2 8" xfId="44870" xr:uid="{00000000-0005-0000-0000-000046AF0000}"/>
    <cellStyle name="Normal 84 2 9" xfId="44871" xr:uid="{00000000-0005-0000-0000-000047AF0000}"/>
    <cellStyle name="Normal 84 2_Tabla M" xfId="44872" xr:uid="{00000000-0005-0000-0000-000048AF0000}"/>
    <cellStyle name="Normal 84 20" xfId="50372" xr:uid="{00000000-0005-0000-0000-0000C4C40000}"/>
    <cellStyle name="Normal 84 3" xfId="44873" xr:uid="{00000000-0005-0000-0000-000049AF0000}"/>
    <cellStyle name="Normal 84 3 10" xfId="44874" xr:uid="{00000000-0005-0000-0000-00004AAF0000}"/>
    <cellStyle name="Normal 84 3 2" xfId="44875" xr:uid="{00000000-0005-0000-0000-00004BAF0000}"/>
    <cellStyle name="Normal 84 3 3" xfId="44876" xr:uid="{00000000-0005-0000-0000-00004CAF0000}"/>
    <cellStyle name="Normal 84 3 4" xfId="44877" xr:uid="{00000000-0005-0000-0000-00004DAF0000}"/>
    <cellStyle name="Normal 84 3 5" xfId="44878" xr:uid="{00000000-0005-0000-0000-00004EAF0000}"/>
    <cellStyle name="Normal 84 3 6" xfId="44879" xr:uid="{00000000-0005-0000-0000-00004FAF0000}"/>
    <cellStyle name="Normal 84 3 7" xfId="44880" xr:uid="{00000000-0005-0000-0000-000050AF0000}"/>
    <cellStyle name="Normal 84 3 8" xfId="44881" xr:uid="{00000000-0005-0000-0000-000051AF0000}"/>
    <cellStyle name="Normal 84 3 9" xfId="44882" xr:uid="{00000000-0005-0000-0000-000052AF0000}"/>
    <cellStyle name="Normal 84 3_Tabla M" xfId="44883" xr:uid="{00000000-0005-0000-0000-000053AF0000}"/>
    <cellStyle name="Normal 84 4" xfId="44884" xr:uid="{00000000-0005-0000-0000-000054AF0000}"/>
    <cellStyle name="Normal 84 4 10" xfId="44885" xr:uid="{00000000-0005-0000-0000-000055AF0000}"/>
    <cellStyle name="Normal 84 4 2" xfId="44886" xr:uid="{00000000-0005-0000-0000-000056AF0000}"/>
    <cellStyle name="Normal 84 4 3" xfId="44887" xr:uid="{00000000-0005-0000-0000-000057AF0000}"/>
    <cellStyle name="Normal 84 4 4" xfId="44888" xr:uid="{00000000-0005-0000-0000-000058AF0000}"/>
    <cellStyle name="Normal 84 4 5" xfId="44889" xr:uid="{00000000-0005-0000-0000-000059AF0000}"/>
    <cellStyle name="Normal 84 4 6" xfId="44890" xr:uid="{00000000-0005-0000-0000-00005AAF0000}"/>
    <cellStyle name="Normal 84 4 7" xfId="44891" xr:uid="{00000000-0005-0000-0000-00005BAF0000}"/>
    <cellStyle name="Normal 84 4 8" xfId="44892" xr:uid="{00000000-0005-0000-0000-00005CAF0000}"/>
    <cellStyle name="Normal 84 4 9" xfId="44893" xr:uid="{00000000-0005-0000-0000-00005DAF0000}"/>
    <cellStyle name="Normal 84 4_Tabla M" xfId="44894" xr:uid="{00000000-0005-0000-0000-00005EAF0000}"/>
    <cellStyle name="Normal 84 5" xfId="44895" xr:uid="{00000000-0005-0000-0000-00005FAF0000}"/>
    <cellStyle name="Normal 84 5 10" xfId="44896" xr:uid="{00000000-0005-0000-0000-000060AF0000}"/>
    <cellStyle name="Normal 84 5 2" xfId="44897" xr:uid="{00000000-0005-0000-0000-000061AF0000}"/>
    <cellStyle name="Normal 84 5 3" xfId="44898" xr:uid="{00000000-0005-0000-0000-000062AF0000}"/>
    <cellStyle name="Normal 84 5 4" xfId="44899" xr:uid="{00000000-0005-0000-0000-000063AF0000}"/>
    <cellStyle name="Normal 84 5 5" xfId="44900" xr:uid="{00000000-0005-0000-0000-000064AF0000}"/>
    <cellStyle name="Normal 84 5 6" xfId="44901" xr:uid="{00000000-0005-0000-0000-000065AF0000}"/>
    <cellStyle name="Normal 84 5 7" xfId="44902" xr:uid="{00000000-0005-0000-0000-000066AF0000}"/>
    <cellStyle name="Normal 84 5 8" xfId="44903" xr:uid="{00000000-0005-0000-0000-000067AF0000}"/>
    <cellStyle name="Normal 84 5 9" xfId="44904" xr:uid="{00000000-0005-0000-0000-000068AF0000}"/>
    <cellStyle name="Normal 84 5_Tabla M" xfId="44905" xr:uid="{00000000-0005-0000-0000-000069AF0000}"/>
    <cellStyle name="Normal 84 6" xfId="44906" xr:uid="{00000000-0005-0000-0000-00006AAF0000}"/>
    <cellStyle name="Normal 84 6 10" xfId="44907" xr:uid="{00000000-0005-0000-0000-00006BAF0000}"/>
    <cellStyle name="Normal 84 6 2" xfId="44908" xr:uid="{00000000-0005-0000-0000-00006CAF0000}"/>
    <cellStyle name="Normal 84 6 3" xfId="44909" xr:uid="{00000000-0005-0000-0000-00006DAF0000}"/>
    <cellStyle name="Normal 84 6 4" xfId="44910" xr:uid="{00000000-0005-0000-0000-00006EAF0000}"/>
    <cellStyle name="Normal 84 6 5" xfId="44911" xr:uid="{00000000-0005-0000-0000-00006FAF0000}"/>
    <cellStyle name="Normal 84 6 6" xfId="44912" xr:uid="{00000000-0005-0000-0000-000070AF0000}"/>
    <cellStyle name="Normal 84 6 7" xfId="44913" xr:uid="{00000000-0005-0000-0000-000071AF0000}"/>
    <cellStyle name="Normal 84 6 8" xfId="44914" xr:uid="{00000000-0005-0000-0000-000072AF0000}"/>
    <cellStyle name="Normal 84 6 9" xfId="44915" xr:uid="{00000000-0005-0000-0000-000073AF0000}"/>
    <cellStyle name="Normal 84 6_Tabla M" xfId="44916" xr:uid="{00000000-0005-0000-0000-000074AF0000}"/>
    <cellStyle name="Normal 84 7" xfId="44917" xr:uid="{00000000-0005-0000-0000-000075AF0000}"/>
    <cellStyle name="Normal 84 7 10" xfId="44918" xr:uid="{00000000-0005-0000-0000-000076AF0000}"/>
    <cellStyle name="Normal 84 7 2" xfId="44919" xr:uid="{00000000-0005-0000-0000-000077AF0000}"/>
    <cellStyle name="Normal 84 7 3" xfId="44920" xr:uid="{00000000-0005-0000-0000-000078AF0000}"/>
    <cellStyle name="Normal 84 7 4" xfId="44921" xr:uid="{00000000-0005-0000-0000-000079AF0000}"/>
    <cellStyle name="Normal 84 7 5" xfId="44922" xr:uid="{00000000-0005-0000-0000-00007AAF0000}"/>
    <cellStyle name="Normal 84 7 6" xfId="44923" xr:uid="{00000000-0005-0000-0000-00007BAF0000}"/>
    <cellStyle name="Normal 84 7 7" xfId="44924" xr:uid="{00000000-0005-0000-0000-00007CAF0000}"/>
    <cellStyle name="Normal 84 7 8" xfId="44925" xr:uid="{00000000-0005-0000-0000-00007DAF0000}"/>
    <cellStyle name="Normal 84 7 9" xfId="44926" xr:uid="{00000000-0005-0000-0000-00007EAF0000}"/>
    <cellStyle name="Normal 84 7_Tabla M" xfId="44927" xr:uid="{00000000-0005-0000-0000-00007FAF0000}"/>
    <cellStyle name="Normal 84 8" xfId="44928" xr:uid="{00000000-0005-0000-0000-000080AF0000}"/>
    <cellStyle name="Normal 84 8 10" xfId="44929" xr:uid="{00000000-0005-0000-0000-000081AF0000}"/>
    <cellStyle name="Normal 84 8 2" xfId="44930" xr:uid="{00000000-0005-0000-0000-000082AF0000}"/>
    <cellStyle name="Normal 84 8 3" xfId="44931" xr:uid="{00000000-0005-0000-0000-000083AF0000}"/>
    <cellStyle name="Normal 84 8 4" xfId="44932" xr:uid="{00000000-0005-0000-0000-000084AF0000}"/>
    <cellStyle name="Normal 84 8 5" xfId="44933" xr:uid="{00000000-0005-0000-0000-000085AF0000}"/>
    <cellStyle name="Normal 84 8 6" xfId="44934" xr:uid="{00000000-0005-0000-0000-000086AF0000}"/>
    <cellStyle name="Normal 84 8 7" xfId="44935" xr:uid="{00000000-0005-0000-0000-000087AF0000}"/>
    <cellStyle name="Normal 84 8 8" xfId="44936" xr:uid="{00000000-0005-0000-0000-000088AF0000}"/>
    <cellStyle name="Normal 84 8 9" xfId="44937" xr:uid="{00000000-0005-0000-0000-000089AF0000}"/>
    <cellStyle name="Normal 84 8_Tabla M" xfId="44938" xr:uid="{00000000-0005-0000-0000-00008AAF0000}"/>
    <cellStyle name="Normal 84 9" xfId="44939" xr:uid="{00000000-0005-0000-0000-00008BAF0000}"/>
    <cellStyle name="Normal 84 9 10" xfId="44940" xr:uid="{00000000-0005-0000-0000-00008CAF0000}"/>
    <cellStyle name="Normal 84 9 2" xfId="44941" xr:uid="{00000000-0005-0000-0000-00008DAF0000}"/>
    <cellStyle name="Normal 84 9 3" xfId="44942" xr:uid="{00000000-0005-0000-0000-00008EAF0000}"/>
    <cellStyle name="Normal 84 9 4" xfId="44943" xr:uid="{00000000-0005-0000-0000-00008FAF0000}"/>
    <cellStyle name="Normal 84 9 5" xfId="44944" xr:uid="{00000000-0005-0000-0000-000090AF0000}"/>
    <cellStyle name="Normal 84 9 6" xfId="44945" xr:uid="{00000000-0005-0000-0000-000091AF0000}"/>
    <cellStyle name="Normal 84 9 7" xfId="44946" xr:uid="{00000000-0005-0000-0000-000092AF0000}"/>
    <cellStyle name="Normal 84 9 8" xfId="44947" xr:uid="{00000000-0005-0000-0000-000093AF0000}"/>
    <cellStyle name="Normal 84 9 9" xfId="44948" xr:uid="{00000000-0005-0000-0000-000094AF0000}"/>
    <cellStyle name="Normal 84 9_Tabla M" xfId="44949" xr:uid="{00000000-0005-0000-0000-000095AF0000}"/>
    <cellStyle name="Normal 85" xfId="13431" xr:uid="{00000000-0005-0000-0000-000077340000}"/>
    <cellStyle name="Normal 85 10" xfId="44950" xr:uid="{00000000-0005-0000-0000-000096AF0000}"/>
    <cellStyle name="Normal 85 10 10" xfId="44951" xr:uid="{00000000-0005-0000-0000-000097AF0000}"/>
    <cellStyle name="Normal 85 10 2" xfId="44952" xr:uid="{00000000-0005-0000-0000-000098AF0000}"/>
    <cellStyle name="Normal 85 10 3" xfId="44953" xr:uid="{00000000-0005-0000-0000-000099AF0000}"/>
    <cellStyle name="Normal 85 10 4" xfId="44954" xr:uid="{00000000-0005-0000-0000-00009AAF0000}"/>
    <cellStyle name="Normal 85 10 5" xfId="44955" xr:uid="{00000000-0005-0000-0000-00009BAF0000}"/>
    <cellStyle name="Normal 85 10 6" xfId="44956" xr:uid="{00000000-0005-0000-0000-00009CAF0000}"/>
    <cellStyle name="Normal 85 10 7" xfId="44957" xr:uid="{00000000-0005-0000-0000-00009DAF0000}"/>
    <cellStyle name="Normal 85 10 8" xfId="44958" xr:uid="{00000000-0005-0000-0000-00009EAF0000}"/>
    <cellStyle name="Normal 85 10 9" xfId="44959" xr:uid="{00000000-0005-0000-0000-00009FAF0000}"/>
    <cellStyle name="Normal 85 10_Tabla M" xfId="44960" xr:uid="{00000000-0005-0000-0000-0000A0AF0000}"/>
    <cellStyle name="Normal 85 11" xfId="44961" xr:uid="{00000000-0005-0000-0000-0000A1AF0000}"/>
    <cellStyle name="Normal 85 11 10" xfId="44962" xr:uid="{00000000-0005-0000-0000-0000A2AF0000}"/>
    <cellStyle name="Normal 85 11 2" xfId="44963" xr:uid="{00000000-0005-0000-0000-0000A3AF0000}"/>
    <cellStyle name="Normal 85 11 3" xfId="44964" xr:uid="{00000000-0005-0000-0000-0000A4AF0000}"/>
    <cellStyle name="Normal 85 11 4" xfId="44965" xr:uid="{00000000-0005-0000-0000-0000A5AF0000}"/>
    <cellStyle name="Normal 85 11 5" xfId="44966" xr:uid="{00000000-0005-0000-0000-0000A6AF0000}"/>
    <cellStyle name="Normal 85 11 6" xfId="44967" xr:uid="{00000000-0005-0000-0000-0000A7AF0000}"/>
    <cellStyle name="Normal 85 11 7" xfId="44968" xr:uid="{00000000-0005-0000-0000-0000A8AF0000}"/>
    <cellStyle name="Normal 85 11 8" xfId="44969" xr:uid="{00000000-0005-0000-0000-0000A9AF0000}"/>
    <cellStyle name="Normal 85 11 9" xfId="44970" xr:uid="{00000000-0005-0000-0000-0000AAAF0000}"/>
    <cellStyle name="Normal 85 11_Tabla M" xfId="44971" xr:uid="{00000000-0005-0000-0000-0000ABAF0000}"/>
    <cellStyle name="Normal 85 12" xfId="44972" xr:uid="{00000000-0005-0000-0000-0000ACAF0000}"/>
    <cellStyle name="Normal 85 12 10" xfId="44973" xr:uid="{00000000-0005-0000-0000-0000ADAF0000}"/>
    <cellStyle name="Normal 85 12 2" xfId="44974" xr:uid="{00000000-0005-0000-0000-0000AEAF0000}"/>
    <cellStyle name="Normal 85 12 3" xfId="44975" xr:uid="{00000000-0005-0000-0000-0000AFAF0000}"/>
    <cellStyle name="Normal 85 12 4" xfId="44976" xr:uid="{00000000-0005-0000-0000-0000B0AF0000}"/>
    <cellStyle name="Normal 85 12 5" xfId="44977" xr:uid="{00000000-0005-0000-0000-0000B1AF0000}"/>
    <cellStyle name="Normal 85 12 6" xfId="44978" xr:uid="{00000000-0005-0000-0000-0000B2AF0000}"/>
    <cellStyle name="Normal 85 12 7" xfId="44979" xr:uid="{00000000-0005-0000-0000-0000B3AF0000}"/>
    <cellStyle name="Normal 85 12 8" xfId="44980" xr:uid="{00000000-0005-0000-0000-0000B4AF0000}"/>
    <cellStyle name="Normal 85 12 9" xfId="44981" xr:uid="{00000000-0005-0000-0000-0000B5AF0000}"/>
    <cellStyle name="Normal 85 12_Tabla M" xfId="44982" xr:uid="{00000000-0005-0000-0000-0000B6AF0000}"/>
    <cellStyle name="Normal 85 13" xfId="44983" xr:uid="{00000000-0005-0000-0000-0000B7AF0000}"/>
    <cellStyle name="Normal 85 13 10" xfId="44984" xr:uid="{00000000-0005-0000-0000-0000B8AF0000}"/>
    <cellStyle name="Normal 85 13 2" xfId="44985" xr:uid="{00000000-0005-0000-0000-0000B9AF0000}"/>
    <cellStyle name="Normal 85 13 3" xfId="44986" xr:uid="{00000000-0005-0000-0000-0000BAAF0000}"/>
    <cellStyle name="Normal 85 13 4" xfId="44987" xr:uid="{00000000-0005-0000-0000-0000BBAF0000}"/>
    <cellStyle name="Normal 85 13 5" xfId="44988" xr:uid="{00000000-0005-0000-0000-0000BCAF0000}"/>
    <cellStyle name="Normal 85 13 6" xfId="44989" xr:uid="{00000000-0005-0000-0000-0000BDAF0000}"/>
    <cellStyle name="Normal 85 13 7" xfId="44990" xr:uid="{00000000-0005-0000-0000-0000BEAF0000}"/>
    <cellStyle name="Normal 85 13 8" xfId="44991" xr:uid="{00000000-0005-0000-0000-0000BFAF0000}"/>
    <cellStyle name="Normal 85 13 9" xfId="44992" xr:uid="{00000000-0005-0000-0000-0000C0AF0000}"/>
    <cellStyle name="Normal 85 13_Tabla M" xfId="44993" xr:uid="{00000000-0005-0000-0000-0000C1AF0000}"/>
    <cellStyle name="Normal 85 14" xfId="44994" xr:uid="{00000000-0005-0000-0000-0000C2AF0000}"/>
    <cellStyle name="Normal 85 14 10" xfId="44995" xr:uid="{00000000-0005-0000-0000-0000C3AF0000}"/>
    <cellStyle name="Normal 85 14 2" xfId="44996" xr:uid="{00000000-0005-0000-0000-0000C4AF0000}"/>
    <cellStyle name="Normal 85 14 3" xfId="44997" xr:uid="{00000000-0005-0000-0000-0000C5AF0000}"/>
    <cellStyle name="Normal 85 14 4" xfId="44998" xr:uid="{00000000-0005-0000-0000-0000C6AF0000}"/>
    <cellStyle name="Normal 85 14 5" xfId="44999" xr:uid="{00000000-0005-0000-0000-0000C7AF0000}"/>
    <cellStyle name="Normal 85 14 6" xfId="45000" xr:uid="{00000000-0005-0000-0000-0000C8AF0000}"/>
    <cellStyle name="Normal 85 14 7" xfId="45001" xr:uid="{00000000-0005-0000-0000-0000C9AF0000}"/>
    <cellStyle name="Normal 85 14 8" xfId="45002" xr:uid="{00000000-0005-0000-0000-0000CAAF0000}"/>
    <cellStyle name="Normal 85 14 9" xfId="45003" xr:uid="{00000000-0005-0000-0000-0000CBAF0000}"/>
    <cellStyle name="Normal 85 14_Tabla M" xfId="45004" xr:uid="{00000000-0005-0000-0000-0000CCAF0000}"/>
    <cellStyle name="Normal 85 15" xfId="45005" xr:uid="{00000000-0005-0000-0000-0000CDAF0000}"/>
    <cellStyle name="Normal 85 15 10" xfId="45006" xr:uid="{00000000-0005-0000-0000-0000CEAF0000}"/>
    <cellStyle name="Normal 85 15 2" xfId="45007" xr:uid="{00000000-0005-0000-0000-0000CFAF0000}"/>
    <cellStyle name="Normal 85 15 3" xfId="45008" xr:uid="{00000000-0005-0000-0000-0000D0AF0000}"/>
    <cellStyle name="Normal 85 15 4" xfId="45009" xr:uid="{00000000-0005-0000-0000-0000D1AF0000}"/>
    <cellStyle name="Normal 85 15 5" xfId="45010" xr:uid="{00000000-0005-0000-0000-0000D2AF0000}"/>
    <cellStyle name="Normal 85 15 6" xfId="45011" xr:uid="{00000000-0005-0000-0000-0000D3AF0000}"/>
    <cellStyle name="Normal 85 15 7" xfId="45012" xr:uid="{00000000-0005-0000-0000-0000D4AF0000}"/>
    <cellStyle name="Normal 85 15 8" xfId="45013" xr:uid="{00000000-0005-0000-0000-0000D5AF0000}"/>
    <cellStyle name="Normal 85 15 9" xfId="45014" xr:uid="{00000000-0005-0000-0000-0000D6AF0000}"/>
    <cellStyle name="Normal 85 15_Tabla M" xfId="45015" xr:uid="{00000000-0005-0000-0000-0000D7AF0000}"/>
    <cellStyle name="Normal 85 16" xfId="45016" xr:uid="{00000000-0005-0000-0000-0000D8AF0000}"/>
    <cellStyle name="Normal 85 16 10" xfId="45017" xr:uid="{00000000-0005-0000-0000-0000D9AF0000}"/>
    <cellStyle name="Normal 85 16 2" xfId="45018" xr:uid="{00000000-0005-0000-0000-0000DAAF0000}"/>
    <cellStyle name="Normal 85 16 3" xfId="45019" xr:uid="{00000000-0005-0000-0000-0000DBAF0000}"/>
    <cellStyle name="Normal 85 16 4" xfId="45020" xr:uid="{00000000-0005-0000-0000-0000DCAF0000}"/>
    <cellStyle name="Normal 85 16 5" xfId="45021" xr:uid="{00000000-0005-0000-0000-0000DDAF0000}"/>
    <cellStyle name="Normal 85 16 6" xfId="45022" xr:uid="{00000000-0005-0000-0000-0000DEAF0000}"/>
    <cellStyle name="Normal 85 16 7" xfId="45023" xr:uid="{00000000-0005-0000-0000-0000DFAF0000}"/>
    <cellStyle name="Normal 85 16 8" xfId="45024" xr:uid="{00000000-0005-0000-0000-0000E0AF0000}"/>
    <cellStyle name="Normal 85 16 9" xfId="45025" xr:uid="{00000000-0005-0000-0000-0000E1AF0000}"/>
    <cellStyle name="Normal 85 16_Tabla M" xfId="45026" xr:uid="{00000000-0005-0000-0000-0000E2AF0000}"/>
    <cellStyle name="Normal 85 17" xfId="45027" xr:uid="{00000000-0005-0000-0000-0000E3AF0000}"/>
    <cellStyle name="Normal 85 17 10" xfId="45028" xr:uid="{00000000-0005-0000-0000-0000E4AF0000}"/>
    <cellStyle name="Normal 85 17 2" xfId="45029" xr:uid="{00000000-0005-0000-0000-0000E5AF0000}"/>
    <cellStyle name="Normal 85 17 3" xfId="45030" xr:uid="{00000000-0005-0000-0000-0000E6AF0000}"/>
    <cellStyle name="Normal 85 17 4" xfId="45031" xr:uid="{00000000-0005-0000-0000-0000E7AF0000}"/>
    <cellStyle name="Normal 85 17 5" xfId="45032" xr:uid="{00000000-0005-0000-0000-0000E8AF0000}"/>
    <cellStyle name="Normal 85 17 6" xfId="45033" xr:uid="{00000000-0005-0000-0000-0000E9AF0000}"/>
    <cellStyle name="Normal 85 17 7" xfId="45034" xr:uid="{00000000-0005-0000-0000-0000EAAF0000}"/>
    <cellStyle name="Normal 85 17 8" xfId="45035" xr:uid="{00000000-0005-0000-0000-0000EBAF0000}"/>
    <cellStyle name="Normal 85 17 9" xfId="45036" xr:uid="{00000000-0005-0000-0000-0000ECAF0000}"/>
    <cellStyle name="Normal 85 17_Tabla M" xfId="45037" xr:uid="{00000000-0005-0000-0000-0000EDAF0000}"/>
    <cellStyle name="Normal 85 18" xfId="45038" xr:uid="{00000000-0005-0000-0000-0000EEAF0000}"/>
    <cellStyle name="Normal 85 18 10" xfId="45039" xr:uid="{00000000-0005-0000-0000-0000EFAF0000}"/>
    <cellStyle name="Normal 85 18 2" xfId="45040" xr:uid="{00000000-0005-0000-0000-0000F0AF0000}"/>
    <cellStyle name="Normal 85 18 3" xfId="45041" xr:uid="{00000000-0005-0000-0000-0000F1AF0000}"/>
    <cellStyle name="Normal 85 18 4" xfId="45042" xr:uid="{00000000-0005-0000-0000-0000F2AF0000}"/>
    <cellStyle name="Normal 85 18 5" xfId="45043" xr:uid="{00000000-0005-0000-0000-0000F3AF0000}"/>
    <cellStyle name="Normal 85 18 6" xfId="45044" xr:uid="{00000000-0005-0000-0000-0000F4AF0000}"/>
    <cellStyle name="Normal 85 18 7" xfId="45045" xr:uid="{00000000-0005-0000-0000-0000F5AF0000}"/>
    <cellStyle name="Normal 85 18 8" xfId="45046" xr:uid="{00000000-0005-0000-0000-0000F6AF0000}"/>
    <cellStyle name="Normal 85 18 9" xfId="45047" xr:uid="{00000000-0005-0000-0000-0000F7AF0000}"/>
    <cellStyle name="Normal 85 18_Tabla M" xfId="45048" xr:uid="{00000000-0005-0000-0000-0000F8AF0000}"/>
    <cellStyle name="Normal 85 19" xfId="45049" xr:uid="{00000000-0005-0000-0000-0000F9AF0000}"/>
    <cellStyle name="Normal 85 19 10" xfId="45050" xr:uid="{00000000-0005-0000-0000-0000FAAF0000}"/>
    <cellStyle name="Normal 85 19 2" xfId="45051" xr:uid="{00000000-0005-0000-0000-0000FBAF0000}"/>
    <cellStyle name="Normal 85 19 3" xfId="45052" xr:uid="{00000000-0005-0000-0000-0000FCAF0000}"/>
    <cellStyle name="Normal 85 19 4" xfId="45053" xr:uid="{00000000-0005-0000-0000-0000FDAF0000}"/>
    <cellStyle name="Normal 85 19 5" xfId="45054" xr:uid="{00000000-0005-0000-0000-0000FEAF0000}"/>
    <cellStyle name="Normal 85 19 6" xfId="45055" xr:uid="{00000000-0005-0000-0000-0000FFAF0000}"/>
    <cellStyle name="Normal 85 19 7" xfId="45056" xr:uid="{00000000-0005-0000-0000-000000B00000}"/>
    <cellStyle name="Normal 85 19 8" xfId="45057" xr:uid="{00000000-0005-0000-0000-000001B00000}"/>
    <cellStyle name="Normal 85 19 9" xfId="45058" xr:uid="{00000000-0005-0000-0000-000002B00000}"/>
    <cellStyle name="Normal 85 19_Tabla M" xfId="45059" xr:uid="{00000000-0005-0000-0000-000003B00000}"/>
    <cellStyle name="Normal 85 2" xfId="13728" xr:uid="{00000000-0005-0000-0000-0000A0350000}"/>
    <cellStyle name="Normal 85 2 10" xfId="45060" xr:uid="{00000000-0005-0000-0000-000004B00000}"/>
    <cellStyle name="Normal 85 2 2" xfId="45061" xr:uid="{00000000-0005-0000-0000-000005B00000}"/>
    <cellStyle name="Normal 85 2 3" xfId="45062" xr:uid="{00000000-0005-0000-0000-000006B00000}"/>
    <cellStyle name="Normal 85 2 4" xfId="45063" xr:uid="{00000000-0005-0000-0000-000007B00000}"/>
    <cellStyle name="Normal 85 2 5" xfId="45064" xr:uid="{00000000-0005-0000-0000-000008B00000}"/>
    <cellStyle name="Normal 85 2 6" xfId="45065" xr:uid="{00000000-0005-0000-0000-000009B00000}"/>
    <cellStyle name="Normal 85 2 7" xfId="45066" xr:uid="{00000000-0005-0000-0000-00000AB00000}"/>
    <cellStyle name="Normal 85 2 8" xfId="45067" xr:uid="{00000000-0005-0000-0000-00000BB00000}"/>
    <cellStyle name="Normal 85 2 9" xfId="45068" xr:uid="{00000000-0005-0000-0000-00000CB00000}"/>
    <cellStyle name="Normal 85 2_Tabla M" xfId="45069" xr:uid="{00000000-0005-0000-0000-00000DB00000}"/>
    <cellStyle name="Normal 85 20" xfId="45070" xr:uid="{00000000-0005-0000-0000-00000EB00000}"/>
    <cellStyle name="Normal 85 20 10" xfId="45071" xr:uid="{00000000-0005-0000-0000-00000FB00000}"/>
    <cellStyle name="Normal 85 20 2" xfId="45072" xr:uid="{00000000-0005-0000-0000-000010B00000}"/>
    <cellStyle name="Normal 85 20 3" xfId="45073" xr:uid="{00000000-0005-0000-0000-000011B00000}"/>
    <cellStyle name="Normal 85 20 4" xfId="45074" xr:uid="{00000000-0005-0000-0000-000012B00000}"/>
    <cellStyle name="Normal 85 20 5" xfId="45075" xr:uid="{00000000-0005-0000-0000-000013B00000}"/>
    <cellStyle name="Normal 85 20 6" xfId="45076" xr:uid="{00000000-0005-0000-0000-000014B00000}"/>
    <cellStyle name="Normal 85 20 7" xfId="45077" xr:uid="{00000000-0005-0000-0000-000015B00000}"/>
    <cellStyle name="Normal 85 20 8" xfId="45078" xr:uid="{00000000-0005-0000-0000-000016B00000}"/>
    <cellStyle name="Normal 85 20 9" xfId="45079" xr:uid="{00000000-0005-0000-0000-000017B00000}"/>
    <cellStyle name="Normal 85 20_Tabla M" xfId="45080" xr:uid="{00000000-0005-0000-0000-000018B00000}"/>
    <cellStyle name="Normal 85 21" xfId="45081" xr:uid="{00000000-0005-0000-0000-000019B00000}"/>
    <cellStyle name="Normal 85 21 10" xfId="45082" xr:uid="{00000000-0005-0000-0000-00001AB00000}"/>
    <cellStyle name="Normal 85 21 2" xfId="45083" xr:uid="{00000000-0005-0000-0000-00001BB00000}"/>
    <cellStyle name="Normal 85 21 3" xfId="45084" xr:uid="{00000000-0005-0000-0000-00001CB00000}"/>
    <cellStyle name="Normal 85 21 4" xfId="45085" xr:uid="{00000000-0005-0000-0000-00001DB00000}"/>
    <cellStyle name="Normal 85 21 5" xfId="45086" xr:uid="{00000000-0005-0000-0000-00001EB00000}"/>
    <cellStyle name="Normal 85 21 6" xfId="45087" xr:uid="{00000000-0005-0000-0000-00001FB00000}"/>
    <cellStyle name="Normal 85 21 7" xfId="45088" xr:uid="{00000000-0005-0000-0000-000020B00000}"/>
    <cellStyle name="Normal 85 21 8" xfId="45089" xr:uid="{00000000-0005-0000-0000-000021B00000}"/>
    <cellStyle name="Normal 85 21 9" xfId="45090" xr:uid="{00000000-0005-0000-0000-000022B00000}"/>
    <cellStyle name="Normal 85 21_Tabla M" xfId="45091" xr:uid="{00000000-0005-0000-0000-000023B00000}"/>
    <cellStyle name="Normal 85 22" xfId="45092" xr:uid="{00000000-0005-0000-0000-000024B00000}"/>
    <cellStyle name="Normal 85 22 10" xfId="45093" xr:uid="{00000000-0005-0000-0000-000025B00000}"/>
    <cellStyle name="Normal 85 22 2" xfId="45094" xr:uid="{00000000-0005-0000-0000-000026B00000}"/>
    <cellStyle name="Normal 85 22 3" xfId="45095" xr:uid="{00000000-0005-0000-0000-000027B00000}"/>
    <cellStyle name="Normal 85 22 4" xfId="45096" xr:uid="{00000000-0005-0000-0000-000028B00000}"/>
    <cellStyle name="Normal 85 22 5" xfId="45097" xr:uid="{00000000-0005-0000-0000-000029B00000}"/>
    <cellStyle name="Normal 85 22 6" xfId="45098" xr:uid="{00000000-0005-0000-0000-00002AB00000}"/>
    <cellStyle name="Normal 85 22 7" xfId="45099" xr:uid="{00000000-0005-0000-0000-00002BB00000}"/>
    <cellStyle name="Normal 85 22 8" xfId="45100" xr:uid="{00000000-0005-0000-0000-00002CB00000}"/>
    <cellStyle name="Normal 85 22 9" xfId="45101" xr:uid="{00000000-0005-0000-0000-00002DB00000}"/>
    <cellStyle name="Normal 85 22_Tabla M" xfId="45102" xr:uid="{00000000-0005-0000-0000-00002EB00000}"/>
    <cellStyle name="Normal 85 23" xfId="45103" xr:uid="{00000000-0005-0000-0000-00002FB00000}"/>
    <cellStyle name="Normal 85 23 10" xfId="45104" xr:uid="{00000000-0005-0000-0000-000030B00000}"/>
    <cellStyle name="Normal 85 23 2" xfId="45105" xr:uid="{00000000-0005-0000-0000-000031B00000}"/>
    <cellStyle name="Normal 85 23 3" xfId="45106" xr:uid="{00000000-0005-0000-0000-000032B00000}"/>
    <cellStyle name="Normal 85 23 4" xfId="45107" xr:uid="{00000000-0005-0000-0000-000033B00000}"/>
    <cellStyle name="Normal 85 23 5" xfId="45108" xr:uid="{00000000-0005-0000-0000-000034B00000}"/>
    <cellStyle name="Normal 85 23 6" xfId="45109" xr:uid="{00000000-0005-0000-0000-000035B00000}"/>
    <cellStyle name="Normal 85 23 7" xfId="45110" xr:uid="{00000000-0005-0000-0000-000036B00000}"/>
    <cellStyle name="Normal 85 23 8" xfId="45111" xr:uid="{00000000-0005-0000-0000-000037B00000}"/>
    <cellStyle name="Normal 85 23 9" xfId="45112" xr:uid="{00000000-0005-0000-0000-000038B00000}"/>
    <cellStyle name="Normal 85 23_Tabla M" xfId="45113" xr:uid="{00000000-0005-0000-0000-000039B00000}"/>
    <cellStyle name="Normal 85 24" xfId="45114" xr:uid="{00000000-0005-0000-0000-00003AB00000}"/>
    <cellStyle name="Normal 85 24 10" xfId="45115" xr:uid="{00000000-0005-0000-0000-00003BB00000}"/>
    <cellStyle name="Normal 85 24 2" xfId="45116" xr:uid="{00000000-0005-0000-0000-00003CB00000}"/>
    <cellStyle name="Normal 85 24 3" xfId="45117" xr:uid="{00000000-0005-0000-0000-00003DB00000}"/>
    <cellStyle name="Normal 85 24 4" xfId="45118" xr:uid="{00000000-0005-0000-0000-00003EB00000}"/>
    <cellStyle name="Normal 85 24 5" xfId="45119" xr:uid="{00000000-0005-0000-0000-00003FB00000}"/>
    <cellStyle name="Normal 85 24 6" xfId="45120" xr:uid="{00000000-0005-0000-0000-000040B00000}"/>
    <cellStyle name="Normal 85 24 7" xfId="45121" xr:uid="{00000000-0005-0000-0000-000041B00000}"/>
    <cellStyle name="Normal 85 24 8" xfId="45122" xr:uid="{00000000-0005-0000-0000-000042B00000}"/>
    <cellStyle name="Normal 85 24 9" xfId="45123" xr:uid="{00000000-0005-0000-0000-000043B00000}"/>
    <cellStyle name="Normal 85 24_Tabla M" xfId="45124" xr:uid="{00000000-0005-0000-0000-000044B00000}"/>
    <cellStyle name="Normal 85 25" xfId="45125" xr:uid="{00000000-0005-0000-0000-000045B00000}"/>
    <cellStyle name="Normal 85 25 10" xfId="45126" xr:uid="{00000000-0005-0000-0000-000046B00000}"/>
    <cellStyle name="Normal 85 25 2" xfId="45127" xr:uid="{00000000-0005-0000-0000-000047B00000}"/>
    <cellStyle name="Normal 85 25 3" xfId="45128" xr:uid="{00000000-0005-0000-0000-000048B00000}"/>
    <cellStyle name="Normal 85 25 4" xfId="45129" xr:uid="{00000000-0005-0000-0000-000049B00000}"/>
    <cellStyle name="Normal 85 25 5" xfId="45130" xr:uid="{00000000-0005-0000-0000-00004AB00000}"/>
    <cellStyle name="Normal 85 25 6" xfId="45131" xr:uid="{00000000-0005-0000-0000-00004BB00000}"/>
    <cellStyle name="Normal 85 25 7" xfId="45132" xr:uid="{00000000-0005-0000-0000-00004CB00000}"/>
    <cellStyle name="Normal 85 25 8" xfId="45133" xr:uid="{00000000-0005-0000-0000-00004DB00000}"/>
    <cellStyle name="Normal 85 25 9" xfId="45134" xr:uid="{00000000-0005-0000-0000-00004EB00000}"/>
    <cellStyle name="Normal 85 25_Tabla M" xfId="45135" xr:uid="{00000000-0005-0000-0000-00004FB00000}"/>
    <cellStyle name="Normal 85 26" xfId="45136" xr:uid="{00000000-0005-0000-0000-000050B00000}"/>
    <cellStyle name="Normal 85 26 10" xfId="45137" xr:uid="{00000000-0005-0000-0000-000051B00000}"/>
    <cellStyle name="Normal 85 26 2" xfId="45138" xr:uid="{00000000-0005-0000-0000-000052B00000}"/>
    <cellStyle name="Normal 85 26 3" xfId="45139" xr:uid="{00000000-0005-0000-0000-000053B00000}"/>
    <cellStyle name="Normal 85 26 4" xfId="45140" xr:uid="{00000000-0005-0000-0000-000054B00000}"/>
    <cellStyle name="Normal 85 26 5" xfId="45141" xr:uid="{00000000-0005-0000-0000-000055B00000}"/>
    <cellStyle name="Normal 85 26 6" xfId="45142" xr:uid="{00000000-0005-0000-0000-000056B00000}"/>
    <cellStyle name="Normal 85 26 7" xfId="45143" xr:uid="{00000000-0005-0000-0000-000057B00000}"/>
    <cellStyle name="Normal 85 26 8" xfId="45144" xr:uid="{00000000-0005-0000-0000-000058B00000}"/>
    <cellStyle name="Normal 85 26 9" xfId="45145" xr:uid="{00000000-0005-0000-0000-000059B00000}"/>
    <cellStyle name="Normal 85 26_Tabla M" xfId="45146" xr:uid="{00000000-0005-0000-0000-00005AB00000}"/>
    <cellStyle name="Normal 85 27" xfId="45147" xr:uid="{00000000-0005-0000-0000-00005BB00000}"/>
    <cellStyle name="Normal 85 27 10" xfId="45148" xr:uid="{00000000-0005-0000-0000-00005CB00000}"/>
    <cellStyle name="Normal 85 27 2" xfId="45149" xr:uid="{00000000-0005-0000-0000-00005DB00000}"/>
    <cellStyle name="Normal 85 27 3" xfId="45150" xr:uid="{00000000-0005-0000-0000-00005EB00000}"/>
    <cellStyle name="Normal 85 27 4" xfId="45151" xr:uid="{00000000-0005-0000-0000-00005FB00000}"/>
    <cellStyle name="Normal 85 27 5" xfId="45152" xr:uid="{00000000-0005-0000-0000-000060B00000}"/>
    <cellStyle name="Normal 85 27 6" xfId="45153" xr:uid="{00000000-0005-0000-0000-000061B00000}"/>
    <cellStyle name="Normal 85 27 7" xfId="45154" xr:uid="{00000000-0005-0000-0000-000062B00000}"/>
    <cellStyle name="Normal 85 27 8" xfId="45155" xr:uid="{00000000-0005-0000-0000-000063B00000}"/>
    <cellStyle name="Normal 85 27 9" xfId="45156" xr:uid="{00000000-0005-0000-0000-000064B00000}"/>
    <cellStyle name="Normal 85 27_Tabla M" xfId="45157" xr:uid="{00000000-0005-0000-0000-000065B00000}"/>
    <cellStyle name="Normal 85 28" xfId="45158" xr:uid="{00000000-0005-0000-0000-000066B00000}"/>
    <cellStyle name="Normal 85 28 10" xfId="45159" xr:uid="{00000000-0005-0000-0000-000067B00000}"/>
    <cellStyle name="Normal 85 28 2" xfId="45160" xr:uid="{00000000-0005-0000-0000-000068B00000}"/>
    <cellStyle name="Normal 85 28 3" xfId="45161" xr:uid="{00000000-0005-0000-0000-000069B00000}"/>
    <cellStyle name="Normal 85 28 4" xfId="45162" xr:uid="{00000000-0005-0000-0000-00006AB00000}"/>
    <cellStyle name="Normal 85 28 5" xfId="45163" xr:uid="{00000000-0005-0000-0000-00006BB00000}"/>
    <cellStyle name="Normal 85 28 6" xfId="45164" xr:uid="{00000000-0005-0000-0000-00006CB00000}"/>
    <cellStyle name="Normal 85 28 7" xfId="45165" xr:uid="{00000000-0005-0000-0000-00006DB00000}"/>
    <cellStyle name="Normal 85 28 8" xfId="45166" xr:uid="{00000000-0005-0000-0000-00006EB00000}"/>
    <cellStyle name="Normal 85 28 9" xfId="45167" xr:uid="{00000000-0005-0000-0000-00006FB00000}"/>
    <cellStyle name="Normal 85 28_Tabla M" xfId="45168" xr:uid="{00000000-0005-0000-0000-000070B00000}"/>
    <cellStyle name="Normal 85 29" xfId="45169" xr:uid="{00000000-0005-0000-0000-000071B00000}"/>
    <cellStyle name="Normal 85 29 10" xfId="45170" xr:uid="{00000000-0005-0000-0000-000072B00000}"/>
    <cellStyle name="Normal 85 29 2" xfId="45171" xr:uid="{00000000-0005-0000-0000-000073B00000}"/>
    <cellStyle name="Normal 85 29 3" xfId="45172" xr:uid="{00000000-0005-0000-0000-000074B00000}"/>
    <cellStyle name="Normal 85 29 4" xfId="45173" xr:uid="{00000000-0005-0000-0000-000075B00000}"/>
    <cellStyle name="Normal 85 29 5" xfId="45174" xr:uid="{00000000-0005-0000-0000-000076B00000}"/>
    <cellStyle name="Normal 85 29 6" xfId="45175" xr:uid="{00000000-0005-0000-0000-000077B00000}"/>
    <cellStyle name="Normal 85 29 7" xfId="45176" xr:uid="{00000000-0005-0000-0000-000078B00000}"/>
    <cellStyle name="Normal 85 29 8" xfId="45177" xr:uid="{00000000-0005-0000-0000-000079B00000}"/>
    <cellStyle name="Normal 85 29 9" xfId="45178" xr:uid="{00000000-0005-0000-0000-00007AB00000}"/>
    <cellStyle name="Normal 85 29_Tabla M" xfId="45179" xr:uid="{00000000-0005-0000-0000-00007BB00000}"/>
    <cellStyle name="Normal 85 3" xfId="45180" xr:uid="{00000000-0005-0000-0000-00007CB00000}"/>
    <cellStyle name="Normal 85 3 10" xfId="45181" xr:uid="{00000000-0005-0000-0000-00007DB00000}"/>
    <cellStyle name="Normal 85 3 2" xfId="45182" xr:uid="{00000000-0005-0000-0000-00007EB00000}"/>
    <cellStyle name="Normal 85 3 3" xfId="45183" xr:uid="{00000000-0005-0000-0000-00007FB00000}"/>
    <cellStyle name="Normal 85 3 4" xfId="45184" xr:uid="{00000000-0005-0000-0000-000080B00000}"/>
    <cellStyle name="Normal 85 3 5" xfId="45185" xr:uid="{00000000-0005-0000-0000-000081B00000}"/>
    <cellStyle name="Normal 85 3 6" xfId="45186" xr:uid="{00000000-0005-0000-0000-000082B00000}"/>
    <cellStyle name="Normal 85 3 7" xfId="45187" xr:uid="{00000000-0005-0000-0000-000083B00000}"/>
    <cellStyle name="Normal 85 3 8" xfId="45188" xr:uid="{00000000-0005-0000-0000-000084B00000}"/>
    <cellStyle name="Normal 85 3 9" xfId="45189" xr:uid="{00000000-0005-0000-0000-000085B00000}"/>
    <cellStyle name="Normal 85 3_Tabla M" xfId="45190" xr:uid="{00000000-0005-0000-0000-000086B00000}"/>
    <cellStyle name="Normal 85 30" xfId="45191" xr:uid="{00000000-0005-0000-0000-000087B00000}"/>
    <cellStyle name="Normal 85 30 10" xfId="45192" xr:uid="{00000000-0005-0000-0000-000088B00000}"/>
    <cellStyle name="Normal 85 30 2" xfId="45193" xr:uid="{00000000-0005-0000-0000-000089B00000}"/>
    <cellStyle name="Normal 85 30 3" xfId="45194" xr:uid="{00000000-0005-0000-0000-00008AB00000}"/>
    <cellStyle name="Normal 85 30 4" xfId="45195" xr:uid="{00000000-0005-0000-0000-00008BB00000}"/>
    <cellStyle name="Normal 85 30 5" xfId="45196" xr:uid="{00000000-0005-0000-0000-00008CB00000}"/>
    <cellStyle name="Normal 85 30 6" xfId="45197" xr:uid="{00000000-0005-0000-0000-00008DB00000}"/>
    <cellStyle name="Normal 85 30 7" xfId="45198" xr:uid="{00000000-0005-0000-0000-00008EB00000}"/>
    <cellStyle name="Normal 85 30 8" xfId="45199" xr:uid="{00000000-0005-0000-0000-00008FB00000}"/>
    <cellStyle name="Normal 85 30 9" xfId="45200" xr:uid="{00000000-0005-0000-0000-000090B00000}"/>
    <cellStyle name="Normal 85 30_Tabla M" xfId="45201" xr:uid="{00000000-0005-0000-0000-000091B00000}"/>
    <cellStyle name="Normal 85 31" xfId="45202" xr:uid="{00000000-0005-0000-0000-000092B00000}"/>
    <cellStyle name="Normal 85 31 10" xfId="45203" xr:uid="{00000000-0005-0000-0000-000093B00000}"/>
    <cellStyle name="Normal 85 31 2" xfId="45204" xr:uid="{00000000-0005-0000-0000-000094B00000}"/>
    <cellStyle name="Normal 85 31 3" xfId="45205" xr:uid="{00000000-0005-0000-0000-000095B00000}"/>
    <cellStyle name="Normal 85 31 4" xfId="45206" xr:uid="{00000000-0005-0000-0000-000096B00000}"/>
    <cellStyle name="Normal 85 31 5" xfId="45207" xr:uid="{00000000-0005-0000-0000-000097B00000}"/>
    <cellStyle name="Normal 85 31 6" xfId="45208" xr:uid="{00000000-0005-0000-0000-000098B00000}"/>
    <cellStyle name="Normal 85 31 7" xfId="45209" xr:uid="{00000000-0005-0000-0000-000099B00000}"/>
    <cellStyle name="Normal 85 31 8" xfId="45210" xr:uid="{00000000-0005-0000-0000-00009AB00000}"/>
    <cellStyle name="Normal 85 31 9" xfId="45211" xr:uid="{00000000-0005-0000-0000-00009BB00000}"/>
    <cellStyle name="Normal 85 31_Tabla M" xfId="45212" xr:uid="{00000000-0005-0000-0000-00009CB00000}"/>
    <cellStyle name="Normal 85 32" xfId="45213" xr:uid="{00000000-0005-0000-0000-00009DB00000}"/>
    <cellStyle name="Normal 85 32 10" xfId="45214" xr:uid="{00000000-0005-0000-0000-00009EB00000}"/>
    <cellStyle name="Normal 85 32 2" xfId="45215" xr:uid="{00000000-0005-0000-0000-00009FB00000}"/>
    <cellStyle name="Normal 85 32 3" xfId="45216" xr:uid="{00000000-0005-0000-0000-0000A0B00000}"/>
    <cellStyle name="Normal 85 32 4" xfId="45217" xr:uid="{00000000-0005-0000-0000-0000A1B00000}"/>
    <cellStyle name="Normal 85 32 5" xfId="45218" xr:uid="{00000000-0005-0000-0000-0000A2B00000}"/>
    <cellStyle name="Normal 85 32 6" xfId="45219" xr:uid="{00000000-0005-0000-0000-0000A3B00000}"/>
    <cellStyle name="Normal 85 32 7" xfId="45220" xr:uid="{00000000-0005-0000-0000-0000A4B00000}"/>
    <cellStyle name="Normal 85 32 8" xfId="45221" xr:uid="{00000000-0005-0000-0000-0000A5B00000}"/>
    <cellStyle name="Normal 85 32 9" xfId="45222" xr:uid="{00000000-0005-0000-0000-0000A6B00000}"/>
    <cellStyle name="Normal 85 32_Tabla M" xfId="45223" xr:uid="{00000000-0005-0000-0000-0000A7B00000}"/>
    <cellStyle name="Normal 85 33" xfId="45224" xr:uid="{00000000-0005-0000-0000-0000A8B00000}"/>
    <cellStyle name="Normal 85 33 10" xfId="45225" xr:uid="{00000000-0005-0000-0000-0000A9B00000}"/>
    <cellStyle name="Normal 85 33 2" xfId="45226" xr:uid="{00000000-0005-0000-0000-0000AAB00000}"/>
    <cellStyle name="Normal 85 33 3" xfId="45227" xr:uid="{00000000-0005-0000-0000-0000ABB00000}"/>
    <cellStyle name="Normal 85 33 4" xfId="45228" xr:uid="{00000000-0005-0000-0000-0000ACB00000}"/>
    <cellStyle name="Normal 85 33 5" xfId="45229" xr:uid="{00000000-0005-0000-0000-0000ADB00000}"/>
    <cellStyle name="Normal 85 33 6" xfId="45230" xr:uid="{00000000-0005-0000-0000-0000AEB00000}"/>
    <cellStyle name="Normal 85 33 7" xfId="45231" xr:uid="{00000000-0005-0000-0000-0000AFB00000}"/>
    <cellStyle name="Normal 85 33 8" xfId="45232" xr:uid="{00000000-0005-0000-0000-0000B0B00000}"/>
    <cellStyle name="Normal 85 33 9" xfId="45233" xr:uid="{00000000-0005-0000-0000-0000B1B00000}"/>
    <cellStyle name="Normal 85 33_Tabla M" xfId="45234" xr:uid="{00000000-0005-0000-0000-0000B2B00000}"/>
    <cellStyle name="Normal 85 34" xfId="45235" xr:uid="{00000000-0005-0000-0000-0000B3B00000}"/>
    <cellStyle name="Normal 85 34 10" xfId="45236" xr:uid="{00000000-0005-0000-0000-0000B4B00000}"/>
    <cellStyle name="Normal 85 34 2" xfId="45237" xr:uid="{00000000-0005-0000-0000-0000B5B00000}"/>
    <cellStyle name="Normal 85 34 3" xfId="45238" xr:uid="{00000000-0005-0000-0000-0000B6B00000}"/>
    <cellStyle name="Normal 85 34 4" xfId="45239" xr:uid="{00000000-0005-0000-0000-0000B7B00000}"/>
    <cellStyle name="Normal 85 34 5" xfId="45240" xr:uid="{00000000-0005-0000-0000-0000B8B00000}"/>
    <cellStyle name="Normal 85 34 6" xfId="45241" xr:uid="{00000000-0005-0000-0000-0000B9B00000}"/>
    <cellStyle name="Normal 85 34 7" xfId="45242" xr:uid="{00000000-0005-0000-0000-0000BAB00000}"/>
    <cellStyle name="Normal 85 34 8" xfId="45243" xr:uid="{00000000-0005-0000-0000-0000BBB00000}"/>
    <cellStyle name="Normal 85 34 9" xfId="45244" xr:uid="{00000000-0005-0000-0000-0000BCB00000}"/>
    <cellStyle name="Normal 85 34_Tabla M" xfId="45245" xr:uid="{00000000-0005-0000-0000-0000BDB00000}"/>
    <cellStyle name="Normal 85 35" xfId="45246" xr:uid="{00000000-0005-0000-0000-0000BEB00000}"/>
    <cellStyle name="Normal 85 35 10" xfId="45247" xr:uid="{00000000-0005-0000-0000-0000BFB00000}"/>
    <cellStyle name="Normal 85 35 2" xfId="45248" xr:uid="{00000000-0005-0000-0000-0000C0B00000}"/>
    <cellStyle name="Normal 85 35 3" xfId="45249" xr:uid="{00000000-0005-0000-0000-0000C1B00000}"/>
    <cellStyle name="Normal 85 35 4" xfId="45250" xr:uid="{00000000-0005-0000-0000-0000C2B00000}"/>
    <cellStyle name="Normal 85 35 5" xfId="45251" xr:uid="{00000000-0005-0000-0000-0000C3B00000}"/>
    <cellStyle name="Normal 85 35 6" xfId="45252" xr:uid="{00000000-0005-0000-0000-0000C4B00000}"/>
    <cellStyle name="Normal 85 35 7" xfId="45253" xr:uid="{00000000-0005-0000-0000-0000C5B00000}"/>
    <cellStyle name="Normal 85 35 8" xfId="45254" xr:uid="{00000000-0005-0000-0000-0000C6B00000}"/>
    <cellStyle name="Normal 85 35 9" xfId="45255" xr:uid="{00000000-0005-0000-0000-0000C7B00000}"/>
    <cellStyle name="Normal 85 35_Tabla M" xfId="45256" xr:uid="{00000000-0005-0000-0000-0000C8B00000}"/>
    <cellStyle name="Normal 85 36" xfId="45257" xr:uid="{00000000-0005-0000-0000-0000C9B00000}"/>
    <cellStyle name="Normal 85 36 10" xfId="45258" xr:uid="{00000000-0005-0000-0000-0000CAB00000}"/>
    <cellStyle name="Normal 85 36 2" xfId="45259" xr:uid="{00000000-0005-0000-0000-0000CBB00000}"/>
    <cellStyle name="Normal 85 36 3" xfId="45260" xr:uid="{00000000-0005-0000-0000-0000CCB00000}"/>
    <cellStyle name="Normal 85 36 4" xfId="45261" xr:uid="{00000000-0005-0000-0000-0000CDB00000}"/>
    <cellStyle name="Normal 85 36 5" xfId="45262" xr:uid="{00000000-0005-0000-0000-0000CEB00000}"/>
    <cellStyle name="Normal 85 36 6" xfId="45263" xr:uid="{00000000-0005-0000-0000-0000CFB00000}"/>
    <cellStyle name="Normal 85 36 7" xfId="45264" xr:uid="{00000000-0005-0000-0000-0000D0B00000}"/>
    <cellStyle name="Normal 85 36 8" xfId="45265" xr:uid="{00000000-0005-0000-0000-0000D1B00000}"/>
    <cellStyle name="Normal 85 36 9" xfId="45266" xr:uid="{00000000-0005-0000-0000-0000D2B00000}"/>
    <cellStyle name="Normal 85 36_Tabla M" xfId="45267" xr:uid="{00000000-0005-0000-0000-0000D3B00000}"/>
    <cellStyle name="Normal 85 37" xfId="45268" xr:uid="{00000000-0005-0000-0000-0000D4B00000}"/>
    <cellStyle name="Normal 85 37 10" xfId="45269" xr:uid="{00000000-0005-0000-0000-0000D5B00000}"/>
    <cellStyle name="Normal 85 37 2" xfId="45270" xr:uid="{00000000-0005-0000-0000-0000D6B00000}"/>
    <cellStyle name="Normal 85 37 3" xfId="45271" xr:uid="{00000000-0005-0000-0000-0000D7B00000}"/>
    <cellStyle name="Normal 85 37 4" xfId="45272" xr:uid="{00000000-0005-0000-0000-0000D8B00000}"/>
    <cellStyle name="Normal 85 37 5" xfId="45273" xr:uid="{00000000-0005-0000-0000-0000D9B00000}"/>
    <cellStyle name="Normal 85 37 6" xfId="45274" xr:uid="{00000000-0005-0000-0000-0000DAB00000}"/>
    <cellStyle name="Normal 85 37 7" xfId="45275" xr:uid="{00000000-0005-0000-0000-0000DBB00000}"/>
    <cellStyle name="Normal 85 37 8" xfId="45276" xr:uid="{00000000-0005-0000-0000-0000DCB00000}"/>
    <cellStyle name="Normal 85 37 9" xfId="45277" xr:uid="{00000000-0005-0000-0000-0000DDB00000}"/>
    <cellStyle name="Normal 85 37_Tabla M" xfId="45278" xr:uid="{00000000-0005-0000-0000-0000DEB00000}"/>
    <cellStyle name="Normal 85 38" xfId="45279" xr:uid="{00000000-0005-0000-0000-0000DFB00000}"/>
    <cellStyle name="Normal 85 38 10" xfId="45280" xr:uid="{00000000-0005-0000-0000-0000E0B00000}"/>
    <cellStyle name="Normal 85 38 2" xfId="45281" xr:uid="{00000000-0005-0000-0000-0000E1B00000}"/>
    <cellStyle name="Normal 85 38 3" xfId="45282" xr:uid="{00000000-0005-0000-0000-0000E2B00000}"/>
    <cellStyle name="Normal 85 38 4" xfId="45283" xr:uid="{00000000-0005-0000-0000-0000E3B00000}"/>
    <cellStyle name="Normal 85 38 5" xfId="45284" xr:uid="{00000000-0005-0000-0000-0000E4B00000}"/>
    <cellStyle name="Normal 85 38 6" xfId="45285" xr:uid="{00000000-0005-0000-0000-0000E5B00000}"/>
    <cellStyle name="Normal 85 38 7" xfId="45286" xr:uid="{00000000-0005-0000-0000-0000E6B00000}"/>
    <cellStyle name="Normal 85 38 8" xfId="45287" xr:uid="{00000000-0005-0000-0000-0000E7B00000}"/>
    <cellStyle name="Normal 85 38 9" xfId="45288" xr:uid="{00000000-0005-0000-0000-0000E8B00000}"/>
    <cellStyle name="Normal 85 38_Tabla M" xfId="45289" xr:uid="{00000000-0005-0000-0000-0000E9B00000}"/>
    <cellStyle name="Normal 85 39" xfId="45290" xr:uid="{00000000-0005-0000-0000-0000EAB00000}"/>
    <cellStyle name="Normal 85 39 10" xfId="45291" xr:uid="{00000000-0005-0000-0000-0000EBB00000}"/>
    <cellStyle name="Normal 85 39 2" xfId="45292" xr:uid="{00000000-0005-0000-0000-0000ECB00000}"/>
    <cellStyle name="Normal 85 39 3" xfId="45293" xr:uid="{00000000-0005-0000-0000-0000EDB00000}"/>
    <cellStyle name="Normal 85 39 4" xfId="45294" xr:uid="{00000000-0005-0000-0000-0000EEB00000}"/>
    <cellStyle name="Normal 85 39 5" xfId="45295" xr:uid="{00000000-0005-0000-0000-0000EFB00000}"/>
    <cellStyle name="Normal 85 39 6" xfId="45296" xr:uid="{00000000-0005-0000-0000-0000F0B00000}"/>
    <cellStyle name="Normal 85 39 7" xfId="45297" xr:uid="{00000000-0005-0000-0000-0000F1B00000}"/>
    <cellStyle name="Normal 85 39 8" xfId="45298" xr:uid="{00000000-0005-0000-0000-0000F2B00000}"/>
    <cellStyle name="Normal 85 39 9" xfId="45299" xr:uid="{00000000-0005-0000-0000-0000F3B00000}"/>
    <cellStyle name="Normal 85 39_Tabla M" xfId="45300" xr:uid="{00000000-0005-0000-0000-0000F4B00000}"/>
    <cellStyle name="Normal 85 4" xfId="45301" xr:uid="{00000000-0005-0000-0000-0000F5B00000}"/>
    <cellStyle name="Normal 85 4 10" xfId="45302" xr:uid="{00000000-0005-0000-0000-0000F6B00000}"/>
    <cellStyle name="Normal 85 4 2" xfId="45303" xr:uid="{00000000-0005-0000-0000-0000F7B00000}"/>
    <cellStyle name="Normal 85 4 3" xfId="45304" xr:uid="{00000000-0005-0000-0000-0000F8B00000}"/>
    <cellStyle name="Normal 85 4 4" xfId="45305" xr:uid="{00000000-0005-0000-0000-0000F9B00000}"/>
    <cellStyle name="Normal 85 4 5" xfId="45306" xr:uid="{00000000-0005-0000-0000-0000FAB00000}"/>
    <cellStyle name="Normal 85 4 6" xfId="45307" xr:uid="{00000000-0005-0000-0000-0000FBB00000}"/>
    <cellStyle name="Normal 85 4 7" xfId="45308" xr:uid="{00000000-0005-0000-0000-0000FCB00000}"/>
    <cellStyle name="Normal 85 4 8" xfId="45309" xr:uid="{00000000-0005-0000-0000-0000FDB00000}"/>
    <cellStyle name="Normal 85 4 9" xfId="45310" xr:uid="{00000000-0005-0000-0000-0000FEB00000}"/>
    <cellStyle name="Normal 85 4_Tabla M" xfId="45311" xr:uid="{00000000-0005-0000-0000-0000FFB00000}"/>
    <cellStyle name="Normal 85 40" xfId="45312" xr:uid="{00000000-0005-0000-0000-000000B10000}"/>
    <cellStyle name="Normal 85 40 10" xfId="45313" xr:uid="{00000000-0005-0000-0000-000001B10000}"/>
    <cellStyle name="Normal 85 40 2" xfId="45314" xr:uid="{00000000-0005-0000-0000-000002B10000}"/>
    <cellStyle name="Normal 85 40 3" xfId="45315" xr:uid="{00000000-0005-0000-0000-000003B10000}"/>
    <cellStyle name="Normal 85 40 4" xfId="45316" xr:uid="{00000000-0005-0000-0000-000004B10000}"/>
    <cellStyle name="Normal 85 40 5" xfId="45317" xr:uid="{00000000-0005-0000-0000-000005B10000}"/>
    <cellStyle name="Normal 85 40 6" xfId="45318" xr:uid="{00000000-0005-0000-0000-000006B10000}"/>
    <cellStyle name="Normal 85 40 7" xfId="45319" xr:uid="{00000000-0005-0000-0000-000007B10000}"/>
    <cellStyle name="Normal 85 40 8" xfId="45320" xr:uid="{00000000-0005-0000-0000-000008B10000}"/>
    <cellStyle name="Normal 85 40 9" xfId="45321" xr:uid="{00000000-0005-0000-0000-000009B10000}"/>
    <cellStyle name="Normal 85 40_Tabla M" xfId="45322" xr:uid="{00000000-0005-0000-0000-00000AB10000}"/>
    <cellStyle name="Normal 85 41" xfId="49927" xr:uid="{00000000-0005-0000-0000-000007C30000}"/>
    <cellStyle name="Normal 85 42" xfId="50312" xr:uid="{00000000-0005-0000-0000-000088C40000}"/>
    <cellStyle name="Normal 85 43" xfId="50338" xr:uid="{00000000-0005-0000-0000-0000A2C40000}"/>
    <cellStyle name="Normal 85 44" xfId="50350" xr:uid="{00000000-0005-0000-0000-0000AEC40000}"/>
    <cellStyle name="Normal 85 45" xfId="50362" xr:uid="{00000000-0005-0000-0000-0000BAC40000}"/>
    <cellStyle name="Normal 85 46" xfId="50374" xr:uid="{00000000-0005-0000-0000-0000C6C40000}"/>
    <cellStyle name="Normal 85 5" xfId="45323" xr:uid="{00000000-0005-0000-0000-00000BB10000}"/>
    <cellStyle name="Normal 85 5 10" xfId="45324" xr:uid="{00000000-0005-0000-0000-00000CB10000}"/>
    <cellStyle name="Normal 85 5 2" xfId="45325" xr:uid="{00000000-0005-0000-0000-00000DB10000}"/>
    <cellStyle name="Normal 85 5 3" xfId="45326" xr:uid="{00000000-0005-0000-0000-00000EB10000}"/>
    <cellStyle name="Normal 85 5 4" xfId="45327" xr:uid="{00000000-0005-0000-0000-00000FB10000}"/>
    <cellStyle name="Normal 85 5 5" xfId="45328" xr:uid="{00000000-0005-0000-0000-000010B10000}"/>
    <cellStyle name="Normal 85 5 6" xfId="45329" xr:uid="{00000000-0005-0000-0000-000011B10000}"/>
    <cellStyle name="Normal 85 5 7" xfId="45330" xr:uid="{00000000-0005-0000-0000-000012B10000}"/>
    <cellStyle name="Normal 85 5 8" xfId="45331" xr:uid="{00000000-0005-0000-0000-000013B10000}"/>
    <cellStyle name="Normal 85 5 9" xfId="45332" xr:uid="{00000000-0005-0000-0000-000014B10000}"/>
    <cellStyle name="Normal 85 5_Tabla M" xfId="45333" xr:uid="{00000000-0005-0000-0000-000015B10000}"/>
    <cellStyle name="Normal 85 6" xfId="45334" xr:uid="{00000000-0005-0000-0000-000016B10000}"/>
    <cellStyle name="Normal 85 6 10" xfId="45335" xr:uid="{00000000-0005-0000-0000-000017B10000}"/>
    <cellStyle name="Normal 85 6 2" xfId="45336" xr:uid="{00000000-0005-0000-0000-000018B10000}"/>
    <cellStyle name="Normal 85 6 3" xfId="45337" xr:uid="{00000000-0005-0000-0000-000019B10000}"/>
    <cellStyle name="Normal 85 6 4" xfId="45338" xr:uid="{00000000-0005-0000-0000-00001AB10000}"/>
    <cellStyle name="Normal 85 6 5" xfId="45339" xr:uid="{00000000-0005-0000-0000-00001BB10000}"/>
    <cellStyle name="Normal 85 6 6" xfId="45340" xr:uid="{00000000-0005-0000-0000-00001CB10000}"/>
    <cellStyle name="Normal 85 6 7" xfId="45341" xr:uid="{00000000-0005-0000-0000-00001DB10000}"/>
    <cellStyle name="Normal 85 6 8" xfId="45342" xr:uid="{00000000-0005-0000-0000-00001EB10000}"/>
    <cellStyle name="Normal 85 6 9" xfId="45343" xr:uid="{00000000-0005-0000-0000-00001FB10000}"/>
    <cellStyle name="Normal 85 6_Tabla M" xfId="45344" xr:uid="{00000000-0005-0000-0000-000020B10000}"/>
    <cellStyle name="Normal 85 7" xfId="45345" xr:uid="{00000000-0005-0000-0000-000021B10000}"/>
    <cellStyle name="Normal 85 7 10" xfId="45346" xr:uid="{00000000-0005-0000-0000-000022B10000}"/>
    <cellStyle name="Normal 85 7 2" xfId="45347" xr:uid="{00000000-0005-0000-0000-000023B10000}"/>
    <cellStyle name="Normal 85 7 3" xfId="45348" xr:uid="{00000000-0005-0000-0000-000024B10000}"/>
    <cellStyle name="Normal 85 7 4" xfId="45349" xr:uid="{00000000-0005-0000-0000-000025B10000}"/>
    <cellStyle name="Normal 85 7 5" xfId="45350" xr:uid="{00000000-0005-0000-0000-000026B10000}"/>
    <cellStyle name="Normal 85 7 6" xfId="45351" xr:uid="{00000000-0005-0000-0000-000027B10000}"/>
    <cellStyle name="Normal 85 7 7" xfId="45352" xr:uid="{00000000-0005-0000-0000-000028B10000}"/>
    <cellStyle name="Normal 85 7 8" xfId="45353" xr:uid="{00000000-0005-0000-0000-000029B10000}"/>
    <cellStyle name="Normal 85 7 9" xfId="45354" xr:uid="{00000000-0005-0000-0000-00002AB10000}"/>
    <cellStyle name="Normal 85 7_Tabla M" xfId="45355" xr:uid="{00000000-0005-0000-0000-00002BB10000}"/>
    <cellStyle name="Normal 85 8" xfId="45356" xr:uid="{00000000-0005-0000-0000-00002CB10000}"/>
    <cellStyle name="Normal 85 8 10" xfId="45357" xr:uid="{00000000-0005-0000-0000-00002DB10000}"/>
    <cellStyle name="Normal 85 8 2" xfId="45358" xr:uid="{00000000-0005-0000-0000-00002EB10000}"/>
    <cellStyle name="Normal 85 8 3" xfId="45359" xr:uid="{00000000-0005-0000-0000-00002FB10000}"/>
    <cellStyle name="Normal 85 8 4" xfId="45360" xr:uid="{00000000-0005-0000-0000-000030B10000}"/>
    <cellStyle name="Normal 85 8 5" xfId="45361" xr:uid="{00000000-0005-0000-0000-000031B10000}"/>
    <cellStyle name="Normal 85 8 6" xfId="45362" xr:uid="{00000000-0005-0000-0000-000032B10000}"/>
    <cellStyle name="Normal 85 8 7" xfId="45363" xr:uid="{00000000-0005-0000-0000-000033B10000}"/>
    <cellStyle name="Normal 85 8 8" xfId="45364" xr:uid="{00000000-0005-0000-0000-000034B10000}"/>
    <cellStyle name="Normal 85 8 9" xfId="45365" xr:uid="{00000000-0005-0000-0000-000035B10000}"/>
    <cellStyle name="Normal 85 8_Tabla M" xfId="45366" xr:uid="{00000000-0005-0000-0000-000036B10000}"/>
    <cellStyle name="Normal 85 9" xfId="45367" xr:uid="{00000000-0005-0000-0000-000037B10000}"/>
    <cellStyle name="Normal 85 9 10" xfId="45368" xr:uid="{00000000-0005-0000-0000-000038B10000}"/>
    <cellStyle name="Normal 85 9 2" xfId="45369" xr:uid="{00000000-0005-0000-0000-000039B10000}"/>
    <cellStyle name="Normal 85 9 3" xfId="45370" xr:uid="{00000000-0005-0000-0000-00003AB10000}"/>
    <cellStyle name="Normal 85 9 4" xfId="45371" xr:uid="{00000000-0005-0000-0000-00003BB10000}"/>
    <cellStyle name="Normal 85 9 5" xfId="45372" xr:uid="{00000000-0005-0000-0000-00003CB10000}"/>
    <cellStyle name="Normal 85 9 6" xfId="45373" xr:uid="{00000000-0005-0000-0000-00003DB10000}"/>
    <cellStyle name="Normal 85 9 7" xfId="45374" xr:uid="{00000000-0005-0000-0000-00003EB10000}"/>
    <cellStyle name="Normal 85 9 8" xfId="45375" xr:uid="{00000000-0005-0000-0000-00003FB10000}"/>
    <cellStyle name="Normal 85 9 9" xfId="45376" xr:uid="{00000000-0005-0000-0000-000040B10000}"/>
    <cellStyle name="Normal 85 9_Tabla M" xfId="45377" xr:uid="{00000000-0005-0000-0000-000041B10000}"/>
    <cellStyle name="Normal 86" xfId="13432" xr:uid="{00000000-0005-0000-0000-000078340000}"/>
    <cellStyle name="Normal 86 10" xfId="45378" xr:uid="{00000000-0005-0000-0000-000042B10000}"/>
    <cellStyle name="Normal 86 10 10" xfId="45379" xr:uid="{00000000-0005-0000-0000-000043B10000}"/>
    <cellStyle name="Normal 86 10 2" xfId="45380" xr:uid="{00000000-0005-0000-0000-000044B10000}"/>
    <cellStyle name="Normal 86 10 3" xfId="45381" xr:uid="{00000000-0005-0000-0000-000045B10000}"/>
    <cellStyle name="Normal 86 10 4" xfId="45382" xr:uid="{00000000-0005-0000-0000-000046B10000}"/>
    <cellStyle name="Normal 86 10 5" xfId="45383" xr:uid="{00000000-0005-0000-0000-000047B10000}"/>
    <cellStyle name="Normal 86 10 6" xfId="45384" xr:uid="{00000000-0005-0000-0000-000048B10000}"/>
    <cellStyle name="Normal 86 10 7" xfId="45385" xr:uid="{00000000-0005-0000-0000-000049B10000}"/>
    <cellStyle name="Normal 86 10 8" xfId="45386" xr:uid="{00000000-0005-0000-0000-00004AB10000}"/>
    <cellStyle name="Normal 86 10 9" xfId="45387" xr:uid="{00000000-0005-0000-0000-00004BB10000}"/>
    <cellStyle name="Normal 86 10_Tabla M" xfId="45388" xr:uid="{00000000-0005-0000-0000-00004CB10000}"/>
    <cellStyle name="Normal 86 11" xfId="45389" xr:uid="{00000000-0005-0000-0000-00004DB10000}"/>
    <cellStyle name="Normal 86 11 10" xfId="45390" xr:uid="{00000000-0005-0000-0000-00004EB10000}"/>
    <cellStyle name="Normal 86 11 2" xfId="45391" xr:uid="{00000000-0005-0000-0000-00004FB10000}"/>
    <cellStyle name="Normal 86 11 3" xfId="45392" xr:uid="{00000000-0005-0000-0000-000050B10000}"/>
    <cellStyle name="Normal 86 11 4" xfId="45393" xr:uid="{00000000-0005-0000-0000-000051B10000}"/>
    <cellStyle name="Normal 86 11 5" xfId="45394" xr:uid="{00000000-0005-0000-0000-000052B10000}"/>
    <cellStyle name="Normal 86 11 6" xfId="45395" xr:uid="{00000000-0005-0000-0000-000053B10000}"/>
    <cellStyle name="Normal 86 11 7" xfId="45396" xr:uid="{00000000-0005-0000-0000-000054B10000}"/>
    <cellStyle name="Normal 86 11 8" xfId="45397" xr:uid="{00000000-0005-0000-0000-000055B10000}"/>
    <cellStyle name="Normal 86 11 9" xfId="45398" xr:uid="{00000000-0005-0000-0000-000056B10000}"/>
    <cellStyle name="Normal 86 11_Tabla M" xfId="45399" xr:uid="{00000000-0005-0000-0000-000057B10000}"/>
    <cellStyle name="Normal 86 12" xfId="45400" xr:uid="{00000000-0005-0000-0000-000058B10000}"/>
    <cellStyle name="Normal 86 12 10" xfId="45401" xr:uid="{00000000-0005-0000-0000-000059B10000}"/>
    <cellStyle name="Normal 86 12 2" xfId="45402" xr:uid="{00000000-0005-0000-0000-00005AB10000}"/>
    <cellStyle name="Normal 86 12 3" xfId="45403" xr:uid="{00000000-0005-0000-0000-00005BB10000}"/>
    <cellStyle name="Normal 86 12 4" xfId="45404" xr:uid="{00000000-0005-0000-0000-00005CB10000}"/>
    <cellStyle name="Normal 86 12 5" xfId="45405" xr:uid="{00000000-0005-0000-0000-00005DB10000}"/>
    <cellStyle name="Normal 86 12 6" xfId="45406" xr:uid="{00000000-0005-0000-0000-00005EB10000}"/>
    <cellStyle name="Normal 86 12 7" xfId="45407" xr:uid="{00000000-0005-0000-0000-00005FB10000}"/>
    <cellStyle name="Normal 86 12 8" xfId="45408" xr:uid="{00000000-0005-0000-0000-000060B10000}"/>
    <cellStyle name="Normal 86 12 9" xfId="45409" xr:uid="{00000000-0005-0000-0000-000061B10000}"/>
    <cellStyle name="Normal 86 12_Tabla M" xfId="45410" xr:uid="{00000000-0005-0000-0000-000062B10000}"/>
    <cellStyle name="Normal 86 13" xfId="45411" xr:uid="{00000000-0005-0000-0000-000063B10000}"/>
    <cellStyle name="Normal 86 13 10" xfId="45412" xr:uid="{00000000-0005-0000-0000-000064B10000}"/>
    <cellStyle name="Normal 86 13 2" xfId="45413" xr:uid="{00000000-0005-0000-0000-000065B10000}"/>
    <cellStyle name="Normal 86 13 3" xfId="45414" xr:uid="{00000000-0005-0000-0000-000066B10000}"/>
    <cellStyle name="Normal 86 13 4" xfId="45415" xr:uid="{00000000-0005-0000-0000-000067B10000}"/>
    <cellStyle name="Normal 86 13 5" xfId="45416" xr:uid="{00000000-0005-0000-0000-000068B10000}"/>
    <cellStyle name="Normal 86 13 6" xfId="45417" xr:uid="{00000000-0005-0000-0000-000069B10000}"/>
    <cellStyle name="Normal 86 13 7" xfId="45418" xr:uid="{00000000-0005-0000-0000-00006AB10000}"/>
    <cellStyle name="Normal 86 13 8" xfId="45419" xr:uid="{00000000-0005-0000-0000-00006BB10000}"/>
    <cellStyle name="Normal 86 13 9" xfId="45420" xr:uid="{00000000-0005-0000-0000-00006CB10000}"/>
    <cellStyle name="Normal 86 13_Tabla M" xfId="45421" xr:uid="{00000000-0005-0000-0000-00006DB10000}"/>
    <cellStyle name="Normal 86 14" xfId="45422" xr:uid="{00000000-0005-0000-0000-00006EB10000}"/>
    <cellStyle name="Normal 86 14 10" xfId="45423" xr:uid="{00000000-0005-0000-0000-00006FB10000}"/>
    <cellStyle name="Normal 86 14 2" xfId="45424" xr:uid="{00000000-0005-0000-0000-000070B10000}"/>
    <cellStyle name="Normal 86 14 3" xfId="45425" xr:uid="{00000000-0005-0000-0000-000071B10000}"/>
    <cellStyle name="Normal 86 14 4" xfId="45426" xr:uid="{00000000-0005-0000-0000-000072B10000}"/>
    <cellStyle name="Normal 86 14 5" xfId="45427" xr:uid="{00000000-0005-0000-0000-000073B10000}"/>
    <cellStyle name="Normal 86 14 6" xfId="45428" xr:uid="{00000000-0005-0000-0000-000074B10000}"/>
    <cellStyle name="Normal 86 14 7" xfId="45429" xr:uid="{00000000-0005-0000-0000-000075B10000}"/>
    <cellStyle name="Normal 86 14 8" xfId="45430" xr:uid="{00000000-0005-0000-0000-000076B10000}"/>
    <cellStyle name="Normal 86 14 9" xfId="45431" xr:uid="{00000000-0005-0000-0000-000077B10000}"/>
    <cellStyle name="Normal 86 14_Tabla M" xfId="45432" xr:uid="{00000000-0005-0000-0000-000078B10000}"/>
    <cellStyle name="Normal 86 15" xfId="45433" xr:uid="{00000000-0005-0000-0000-000079B10000}"/>
    <cellStyle name="Normal 86 15 10" xfId="45434" xr:uid="{00000000-0005-0000-0000-00007AB10000}"/>
    <cellStyle name="Normal 86 15 2" xfId="45435" xr:uid="{00000000-0005-0000-0000-00007BB10000}"/>
    <cellStyle name="Normal 86 15 3" xfId="45436" xr:uid="{00000000-0005-0000-0000-00007CB10000}"/>
    <cellStyle name="Normal 86 15 4" xfId="45437" xr:uid="{00000000-0005-0000-0000-00007DB10000}"/>
    <cellStyle name="Normal 86 15 5" xfId="45438" xr:uid="{00000000-0005-0000-0000-00007EB10000}"/>
    <cellStyle name="Normal 86 15 6" xfId="45439" xr:uid="{00000000-0005-0000-0000-00007FB10000}"/>
    <cellStyle name="Normal 86 15 7" xfId="45440" xr:uid="{00000000-0005-0000-0000-000080B10000}"/>
    <cellStyle name="Normal 86 15 8" xfId="45441" xr:uid="{00000000-0005-0000-0000-000081B10000}"/>
    <cellStyle name="Normal 86 15 9" xfId="45442" xr:uid="{00000000-0005-0000-0000-000082B10000}"/>
    <cellStyle name="Normal 86 15_Tabla M" xfId="45443" xr:uid="{00000000-0005-0000-0000-000083B10000}"/>
    <cellStyle name="Normal 86 16" xfId="45444" xr:uid="{00000000-0005-0000-0000-000084B10000}"/>
    <cellStyle name="Normal 86 16 10" xfId="45445" xr:uid="{00000000-0005-0000-0000-000085B10000}"/>
    <cellStyle name="Normal 86 16 2" xfId="45446" xr:uid="{00000000-0005-0000-0000-000086B10000}"/>
    <cellStyle name="Normal 86 16 3" xfId="45447" xr:uid="{00000000-0005-0000-0000-000087B10000}"/>
    <cellStyle name="Normal 86 16 4" xfId="45448" xr:uid="{00000000-0005-0000-0000-000088B10000}"/>
    <cellStyle name="Normal 86 16 5" xfId="45449" xr:uid="{00000000-0005-0000-0000-000089B10000}"/>
    <cellStyle name="Normal 86 16 6" xfId="45450" xr:uid="{00000000-0005-0000-0000-00008AB10000}"/>
    <cellStyle name="Normal 86 16 7" xfId="45451" xr:uid="{00000000-0005-0000-0000-00008BB10000}"/>
    <cellStyle name="Normal 86 16 8" xfId="45452" xr:uid="{00000000-0005-0000-0000-00008CB10000}"/>
    <cellStyle name="Normal 86 16 9" xfId="45453" xr:uid="{00000000-0005-0000-0000-00008DB10000}"/>
    <cellStyle name="Normal 86 16_Tabla M" xfId="45454" xr:uid="{00000000-0005-0000-0000-00008EB10000}"/>
    <cellStyle name="Normal 86 17" xfId="45455" xr:uid="{00000000-0005-0000-0000-00008FB10000}"/>
    <cellStyle name="Normal 86 17 10" xfId="45456" xr:uid="{00000000-0005-0000-0000-000090B10000}"/>
    <cellStyle name="Normal 86 17 2" xfId="45457" xr:uid="{00000000-0005-0000-0000-000091B10000}"/>
    <cellStyle name="Normal 86 17 3" xfId="45458" xr:uid="{00000000-0005-0000-0000-000092B10000}"/>
    <cellStyle name="Normal 86 17 4" xfId="45459" xr:uid="{00000000-0005-0000-0000-000093B10000}"/>
    <cellStyle name="Normal 86 17 5" xfId="45460" xr:uid="{00000000-0005-0000-0000-000094B10000}"/>
    <cellStyle name="Normal 86 17 6" xfId="45461" xr:uid="{00000000-0005-0000-0000-000095B10000}"/>
    <cellStyle name="Normal 86 17 7" xfId="45462" xr:uid="{00000000-0005-0000-0000-000096B10000}"/>
    <cellStyle name="Normal 86 17 8" xfId="45463" xr:uid="{00000000-0005-0000-0000-000097B10000}"/>
    <cellStyle name="Normal 86 17 9" xfId="45464" xr:uid="{00000000-0005-0000-0000-000098B10000}"/>
    <cellStyle name="Normal 86 17_Tabla M" xfId="45465" xr:uid="{00000000-0005-0000-0000-000099B10000}"/>
    <cellStyle name="Normal 86 18" xfId="45466" xr:uid="{00000000-0005-0000-0000-00009AB10000}"/>
    <cellStyle name="Normal 86 18 10" xfId="45467" xr:uid="{00000000-0005-0000-0000-00009BB10000}"/>
    <cellStyle name="Normal 86 18 2" xfId="45468" xr:uid="{00000000-0005-0000-0000-00009CB10000}"/>
    <cellStyle name="Normal 86 18 3" xfId="45469" xr:uid="{00000000-0005-0000-0000-00009DB10000}"/>
    <cellStyle name="Normal 86 18 4" xfId="45470" xr:uid="{00000000-0005-0000-0000-00009EB10000}"/>
    <cellStyle name="Normal 86 18 5" xfId="45471" xr:uid="{00000000-0005-0000-0000-00009FB10000}"/>
    <cellStyle name="Normal 86 18 6" xfId="45472" xr:uid="{00000000-0005-0000-0000-0000A0B10000}"/>
    <cellStyle name="Normal 86 18 7" xfId="45473" xr:uid="{00000000-0005-0000-0000-0000A1B10000}"/>
    <cellStyle name="Normal 86 18 8" xfId="45474" xr:uid="{00000000-0005-0000-0000-0000A2B10000}"/>
    <cellStyle name="Normal 86 18 9" xfId="45475" xr:uid="{00000000-0005-0000-0000-0000A3B10000}"/>
    <cellStyle name="Normal 86 18_Tabla M" xfId="45476" xr:uid="{00000000-0005-0000-0000-0000A4B10000}"/>
    <cellStyle name="Normal 86 19" xfId="45477" xr:uid="{00000000-0005-0000-0000-0000A5B10000}"/>
    <cellStyle name="Normal 86 19 10" xfId="45478" xr:uid="{00000000-0005-0000-0000-0000A6B10000}"/>
    <cellStyle name="Normal 86 19 2" xfId="45479" xr:uid="{00000000-0005-0000-0000-0000A7B10000}"/>
    <cellStyle name="Normal 86 19 3" xfId="45480" xr:uid="{00000000-0005-0000-0000-0000A8B10000}"/>
    <cellStyle name="Normal 86 19 4" xfId="45481" xr:uid="{00000000-0005-0000-0000-0000A9B10000}"/>
    <cellStyle name="Normal 86 19 5" xfId="45482" xr:uid="{00000000-0005-0000-0000-0000AAB10000}"/>
    <cellStyle name="Normal 86 19 6" xfId="45483" xr:uid="{00000000-0005-0000-0000-0000ABB10000}"/>
    <cellStyle name="Normal 86 19 7" xfId="45484" xr:uid="{00000000-0005-0000-0000-0000ACB10000}"/>
    <cellStyle name="Normal 86 19 8" xfId="45485" xr:uid="{00000000-0005-0000-0000-0000ADB10000}"/>
    <cellStyle name="Normal 86 19 9" xfId="45486" xr:uid="{00000000-0005-0000-0000-0000AEB10000}"/>
    <cellStyle name="Normal 86 19_Tabla M" xfId="45487" xr:uid="{00000000-0005-0000-0000-0000AFB10000}"/>
    <cellStyle name="Normal 86 2" xfId="45488" xr:uid="{00000000-0005-0000-0000-0000B0B10000}"/>
    <cellStyle name="Normal 86 2 10" xfId="45489" xr:uid="{00000000-0005-0000-0000-0000B1B10000}"/>
    <cellStyle name="Normal 86 2 2" xfId="45490" xr:uid="{00000000-0005-0000-0000-0000B2B10000}"/>
    <cellStyle name="Normal 86 2 3" xfId="45491" xr:uid="{00000000-0005-0000-0000-0000B3B10000}"/>
    <cellStyle name="Normal 86 2 4" xfId="45492" xr:uid="{00000000-0005-0000-0000-0000B4B10000}"/>
    <cellStyle name="Normal 86 2 5" xfId="45493" xr:uid="{00000000-0005-0000-0000-0000B5B10000}"/>
    <cellStyle name="Normal 86 2 6" xfId="45494" xr:uid="{00000000-0005-0000-0000-0000B6B10000}"/>
    <cellStyle name="Normal 86 2 7" xfId="45495" xr:uid="{00000000-0005-0000-0000-0000B7B10000}"/>
    <cellStyle name="Normal 86 2 8" xfId="45496" xr:uid="{00000000-0005-0000-0000-0000B8B10000}"/>
    <cellStyle name="Normal 86 2 9" xfId="45497" xr:uid="{00000000-0005-0000-0000-0000B9B10000}"/>
    <cellStyle name="Normal 86 2_Tabla M" xfId="45498" xr:uid="{00000000-0005-0000-0000-0000BAB10000}"/>
    <cellStyle name="Normal 86 20" xfId="45499" xr:uid="{00000000-0005-0000-0000-0000BBB10000}"/>
    <cellStyle name="Normal 86 20 10" xfId="45500" xr:uid="{00000000-0005-0000-0000-0000BCB10000}"/>
    <cellStyle name="Normal 86 20 2" xfId="45501" xr:uid="{00000000-0005-0000-0000-0000BDB10000}"/>
    <cellStyle name="Normal 86 20 3" xfId="45502" xr:uid="{00000000-0005-0000-0000-0000BEB10000}"/>
    <cellStyle name="Normal 86 20 4" xfId="45503" xr:uid="{00000000-0005-0000-0000-0000BFB10000}"/>
    <cellStyle name="Normal 86 20 5" xfId="45504" xr:uid="{00000000-0005-0000-0000-0000C0B10000}"/>
    <cellStyle name="Normal 86 20 6" xfId="45505" xr:uid="{00000000-0005-0000-0000-0000C1B10000}"/>
    <cellStyle name="Normal 86 20 7" xfId="45506" xr:uid="{00000000-0005-0000-0000-0000C2B10000}"/>
    <cellStyle name="Normal 86 20 8" xfId="45507" xr:uid="{00000000-0005-0000-0000-0000C3B10000}"/>
    <cellStyle name="Normal 86 20 9" xfId="45508" xr:uid="{00000000-0005-0000-0000-0000C4B10000}"/>
    <cellStyle name="Normal 86 20_Tabla M" xfId="45509" xr:uid="{00000000-0005-0000-0000-0000C5B10000}"/>
    <cellStyle name="Normal 86 21" xfId="45510" xr:uid="{00000000-0005-0000-0000-0000C6B10000}"/>
    <cellStyle name="Normal 86 21 10" xfId="45511" xr:uid="{00000000-0005-0000-0000-0000C7B10000}"/>
    <cellStyle name="Normal 86 21 2" xfId="45512" xr:uid="{00000000-0005-0000-0000-0000C8B10000}"/>
    <cellStyle name="Normal 86 21 3" xfId="45513" xr:uid="{00000000-0005-0000-0000-0000C9B10000}"/>
    <cellStyle name="Normal 86 21 4" xfId="45514" xr:uid="{00000000-0005-0000-0000-0000CAB10000}"/>
    <cellStyle name="Normal 86 21 5" xfId="45515" xr:uid="{00000000-0005-0000-0000-0000CBB10000}"/>
    <cellStyle name="Normal 86 21 6" xfId="45516" xr:uid="{00000000-0005-0000-0000-0000CCB10000}"/>
    <cellStyle name="Normal 86 21 7" xfId="45517" xr:uid="{00000000-0005-0000-0000-0000CDB10000}"/>
    <cellStyle name="Normal 86 21 8" xfId="45518" xr:uid="{00000000-0005-0000-0000-0000CEB10000}"/>
    <cellStyle name="Normal 86 21 9" xfId="45519" xr:uid="{00000000-0005-0000-0000-0000CFB10000}"/>
    <cellStyle name="Normal 86 21_Tabla M" xfId="45520" xr:uid="{00000000-0005-0000-0000-0000D0B10000}"/>
    <cellStyle name="Normal 86 22" xfId="45521" xr:uid="{00000000-0005-0000-0000-0000D1B10000}"/>
    <cellStyle name="Normal 86 22 10" xfId="45522" xr:uid="{00000000-0005-0000-0000-0000D2B10000}"/>
    <cellStyle name="Normal 86 22 2" xfId="45523" xr:uid="{00000000-0005-0000-0000-0000D3B10000}"/>
    <cellStyle name="Normal 86 22 3" xfId="45524" xr:uid="{00000000-0005-0000-0000-0000D4B10000}"/>
    <cellStyle name="Normal 86 22 4" xfId="45525" xr:uid="{00000000-0005-0000-0000-0000D5B10000}"/>
    <cellStyle name="Normal 86 22 5" xfId="45526" xr:uid="{00000000-0005-0000-0000-0000D6B10000}"/>
    <cellStyle name="Normal 86 22 6" xfId="45527" xr:uid="{00000000-0005-0000-0000-0000D7B10000}"/>
    <cellStyle name="Normal 86 22 7" xfId="45528" xr:uid="{00000000-0005-0000-0000-0000D8B10000}"/>
    <cellStyle name="Normal 86 22 8" xfId="45529" xr:uid="{00000000-0005-0000-0000-0000D9B10000}"/>
    <cellStyle name="Normal 86 22 9" xfId="45530" xr:uid="{00000000-0005-0000-0000-0000DAB10000}"/>
    <cellStyle name="Normal 86 22_Tabla M" xfId="45531" xr:uid="{00000000-0005-0000-0000-0000DBB10000}"/>
    <cellStyle name="Normal 86 23" xfId="45532" xr:uid="{00000000-0005-0000-0000-0000DCB10000}"/>
    <cellStyle name="Normal 86 23 10" xfId="45533" xr:uid="{00000000-0005-0000-0000-0000DDB10000}"/>
    <cellStyle name="Normal 86 23 2" xfId="45534" xr:uid="{00000000-0005-0000-0000-0000DEB10000}"/>
    <cellStyle name="Normal 86 23 3" xfId="45535" xr:uid="{00000000-0005-0000-0000-0000DFB10000}"/>
    <cellStyle name="Normal 86 23 4" xfId="45536" xr:uid="{00000000-0005-0000-0000-0000E0B10000}"/>
    <cellStyle name="Normal 86 23 5" xfId="45537" xr:uid="{00000000-0005-0000-0000-0000E1B10000}"/>
    <cellStyle name="Normal 86 23 6" xfId="45538" xr:uid="{00000000-0005-0000-0000-0000E2B10000}"/>
    <cellStyle name="Normal 86 23 7" xfId="45539" xr:uid="{00000000-0005-0000-0000-0000E3B10000}"/>
    <cellStyle name="Normal 86 23 8" xfId="45540" xr:uid="{00000000-0005-0000-0000-0000E4B10000}"/>
    <cellStyle name="Normal 86 23 9" xfId="45541" xr:uid="{00000000-0005-0000-0000-0000E5B10000}"/>
    <cellStyle name="Normal 86 23_Tabla M" xfId="45542" xr:uid="{00000000-0005-0000-0000-0000E6B10000}"/>
    <cellStyle name="Normal 86 24" xfId="45543" xr:uid="{00000000-0005-0000-0000-0000E7B10000}"/>
    <cellStyle name="Normal 86 24 10" xfId="45544" xr:uid="{00000000-0005-0000-0000-0000E8B10000}"/>
    <cellStyle name="Normal 86 24 2" xfId="45545" xr:uid="{00000000-0005-0000-0000-0000E9B10000}"/>
    <cellStyle name="Normal 86 24 3" xfId="45546" xr:uid="{00000000-0005-0000-0000-0000EAB10000}"/>
    <cellStyle name="Normal 86 24 4" xfId="45547" xr:uid="{00000000-0005-0000-0000-0000EBB10000}"/>
    <cellStyle name="Normal 86 24 5" xfId="45548" xr:uid="{00000000-0005-0000-0000-0000ECB10000}"/>
    <cellStyle name="Normal 86 24 6" xfId="45549" xr:uid="{00000000-0005-0000-0000-0000EDB10000}"/>
    <cellStyle name="Normal 86 24 7" xfId="45550" xr:uid="{00000000-0005-0000-0000-0000EEB10000}"/>
    <cellStyle name="Normal 86 24 8" xfId="45551" xr:uid="{00000000-0005-0000-0000-0000EFB10000}"/>
    <cellStyle name="Normal 86 24 9" xfId="45552" xr:uid="{00000000-0005-0000-0000-0000F0B10000}"/>
    <cellStyle name="Normal 86 24_Tabla M" xfId="45553" xr:uid="{00000000-0005-0000-0000-0000F1B10000}"/>
    <cellStyle name="Normal 86 25" xfId="45554" xr:uid="{00000000-0005-0000-0000-0000F2B10000}"/>
    <cellStyle name="Normal 86 25 10" xfId="45555" xr:uid="{00000000-0005-0000-0000-0000F3B10000}"/>
    <cellStyle name="Normal 86 25 2" xfId="45556" xr:uid="{00000000-0005-0000-0000-0000F4B10000}"/>
    <cellStyle name="Normal 86 25 3" xfId="45557" xr:uid="{00000000-0005-0000-0000-0000F5B10000}"/>
    <cellStyle name="Normal 86 25 4" xfId="45558" xr:uid="{00000000-0005-0000-0000-0000F6B10000}"/>
    <cellStyle name="Normal 86 25 5" xfId="45559" xr:uid="{00000000-0005-0000-0000-0000F7B10000}"/>
    <cellStyle name="Normal 86 25 6" xfId="45560" xr:uid="{00000000-0005-0000-0000-0000F8B10000}"/>
    <cellStyle name="Normal 86 25 7" xfId="45561" xr:uid="{00000000-0005-0000-0000-0000F9B10000}"/>
    <cellStyle name="Normal 86 25 8" xfId="45562" xr:uid="{00000000-0005-0000-0000-0000FAB10000}"/>
    <cellStyle name="Normal 86 25 9" xfId="45563" xr:uid="{00000000-0005-0000-0000-0000FBB10000}"/>
    <cellStyle name="Normal 86 25_Tabla M" xfId="45564" xr:uid="{00000000-0005-0000-0000-0000FCB10000}"/>
    <cellStyle name="Normal 86 26" xfId="45565" xr:uid="{00000000-0005-0000-0000-0000FDB10000}"/>
    <cellStyle name="Normal 86 26 10" xfId="45566" xr:uid="{00000000-0005-0000-0000-0000FEB10000}"/>
    <cellStyle name="Normal 86 26 2" xfId="45567" xr:uid="{00000000-0005-0000-0000-0000FFB10000}"/>
    <cellStyle name="Normal 86 26 3" xfId="45568" xr:uid="{00000000-0005-0000-0000-000000B20000}"/>
    <cellStyle name="Normal 86 26 4" xfId="45569" xr:uid="{00000000-0005-0000-0000-000001B20000}"/>
    <cellStyle name="Normal 86 26 5" xfId="45570" xr:uid="{00000000-0005-0000-0000-000002B20000}"/>
    <cellStyle name="Normal 86 26 6" xfId="45571" xr:uid="{00000000-0005-0000-0000-000003B20000}"/>
    <cellStyle name="Normal 86 26 7" xfId="45572" xr:uid="{00000000-0005-0000-0000-000004B20000}"/>
    <cellStyle name="Normal 86 26 8" xfId="45573" xr:uid="{00000000-0005-0000-0000-000005B20000}"/>
    <cellStyle name="Normal 86 26 9" xfId="45574" xr:uid="{00000000-0005-0000-0000-000006B20000}"/>
    <cellStyle name="Normal 86 26_Tabla M" xfId="45575" xr:uid="{00000000-0005-0000-0000-000007B20000}"/>
    <cellStyle name="Normal 86 27" xfId="45576" xr:uid="{00000000-0005-0000-0000-000008B20000}"/>
    <cellStyle name="Normal 86 27 10" xfId="45577" xr:uid="{00000000-0005-0000-0000-000009B20000}"/>
    <cellStyle name="Normal 86 27 2" xfId="45578" xr:uid="{00000000-0005-0000-0000-00000AB20000}"/>
    <cellStyle name="Normal 86 27 3" xfId="45579" xr:uid="{00000000-0005-0000-0000-00000BB20000}"/>
    <cellStyle name="Normal 86 27 4" xfId="45580" xr:uid="{00000000-0005-0000-0000-00000CB20000}"/>
    <cellStyle name="Normal 86 27 5" xfId="45581" xr:uid="{00000000-0005-0000-0000-00000DB20000}"/>
    <cellStyle name="Normal 86 27 6" xfId="45582" xr:uid="{00000000-0005-0000-0000-00000EB20000}"/>
    <cellStyle name="Normal 86 27 7" xfId="45583" xr:uid="{00000000-0005-0000-0000-00000FB20000}"/>
    <cellStyle name="Normal 86 27 8" xfId="45584" xr:uid="{00000000-0005-0000-0000-000010B20000}"/>
    <cellStyle name="Normal 86 27 9" xfId="45585" xr:uid="{00000000-0005-0000-0000-000011B20000}"/>
    <cellStyle name="Normal 86 27_Tabla M" xfId="45586" xr:uid="{00000000-0005-0000-0000-000012B20000}"/>
    <cellStyle name="Normal 86 28" xfId="45587" xr:uid="{00000000-0005-0000-0000-000013B20000}"/>
    <cellStyle name="Normal 86 28 10" xfId="45588" xr:uid="{00000000-0005-0000-0000-000014B20000}"/>
    <cellStyle name="Normal 86 28 2" xfId="45589" xr:uid="{00000000-0005-0000-0000-000015B20000}"/>
    <cellStyle name="Normal 86 28 3" xfId="45590" xr:uid="{00000000-0005-0000-0000-000016B20000}"/>
    <cellStyle name="Normal 86 28 4" xfId="45591" xr:uid="{00000000-0005-0000-0000-000017B20000}"/>
    <cellStyle name="Normal 86 28 5" xfId="45592" xr:uid="{00000000-0005-0000-0000-000018B20000}"/>
    <cellStyle name="Normal 86 28 6" xfId="45593" xr:uid="{00000000-0005-0000-0000-000019B20000}"/>
    <cellStyle name="Normal 86 28 7" xfId="45594" xr:uid="{00000000-0005-0000-0000-00001AB20000}"/>
    <cellStyle name="Normal 86 28 8" xfId="45595" xr:uid="{00000000-0005-0000-0000-00001BB20000}"/>
    <cellStyle name="Normal 86 28 9" xfId="45596" xr:uid="{00000000-0005-0000-0000-00001CB20000}"/>
    <cellStyle name="Normal 86 28_Tabla M" xfId="45597" xr:uid="{00000000-0005-0000-0000-00001DB20000}"/>
    <cellStyle name="Normal 86 29" xfId="45598" xr:uid="{00000000-0005-0000-0000-00001EB20000}"/>
    <cellStyle name="Normal 86 29 10" xfId="45599" xr:uid="{00000000-0005-0000-0000-00001FB20000}"/>
    <cellStyle name="Normal 86 29 2" xfId="45600" xr:uid="{00000000-0005-0000-0000-000020B20000}"/>
    <cellStyle name="Normal 86 29 3" xfId="45601" xr:uid="{00000000-0005-0000-0000-000021B20000}"/>
    <cellStyle name="Normal 86 29 4" xfId="45602" xr:uid="{00000000-0005-0000-0000-000022B20000}"/>
    <cellStyle name="Normal 86 29 5" xfId="45603" xr:uid="{00000000-0005-0000-0000-000023B20000}"/>
    <cellStyle name="Normal 86 29 6" xfId="45604" xr:uid="{00000000-0005-0000-0000-000024B20000}"/>
    <cellStyle name="Normal 86 29 7" xfId="45605" xr:uid="{00000000-0005-0000-0000-000025B20000}"/>
    <cellStyle name="Normal 86 29 8" xfId="45606" xr:uid="{00000000-0005-0000-0000-000026B20000}"/>
    <cellStyle name="Normal 86 29 9" xfId="45607" xr:uid="{00000000-0005-0000-0000-000027B20000}"/>
    <cellStyle name="Normal 86 29_Tabla M" xfId="45608" xr:uid="{00000000-0005-0000-0000-000028B20000}"/>
    <cellStyle name="Normal 86 3" xfId="45609" xr:uid="{00000000-0005-0000-0000-000029B20000}"/>
    <cellStyle name="Normal 86 3 10" xfId="45610" xr:uid="{00000000-0005-0000-0000-00002AB20000}"/>
    <cellStyle name="Normal 86 3 2" xfId="45611" xr:uid="{00000000-0005-0000-0000-00002BB20000}"/>
    <cellStyle name="Normal 86 3 3" xfId="45612" xr:uid="{00000000-0005-0000-0000-00002CB20000}"/>
    <cellStyle name="Normal 86 3 4" xfId="45613" xr:uid="{00000000-0005-0000-0000-00002DB20000}"/>
    <cellStyle name="Normal 86 3 5" xfId="45614" xr:uid="{00000000-0005-0000-0000-00002EB20000}"/>
    <cellStyle name="Normal 86 3 6" xfId="45615" xr:uid="{00000000-0005-0000-0000-00002FB20000}"/>
    <cellStyle name="Normal 86 3 7" xfId="45616" xr:uid="{00000000-0005-0000-0000-000030B20000}"/>
    <cellStyle name="Normal 86 3 8" xfId="45617" xr:uid="{00000000-0005-0000-0000-000031B20000}"/>
    <cellStyle name="Normal 86 3 9" xfId="45618" xr:uid="{00000000-0005-0000-0000-000032B20000}"/>
    <cellStyle name="Normal 86 3_Tabla M" xfId="45619" xr:uid="{00000000-0005-0000-0000-000033B20000}"/>
    <cellStyle name="Normal 86 30" xfId="45620" xr:uid="{00000000-0005-0000-0000-000034B20000}"/>
    <cellStyle name="Normal 86 30 10" xfId="45621" xr:uid="{00000000-0005-0000-0000-000035B20000}"/>
    <cellStyle name="Normal 86 30 2" xfId="45622" xr:uid="{00000000-0005-0000-0000-000036B20000}"/>
    <cellStyle name="Normal 86 30 3" xfId="45623" xr:uid="{00000000-0005-0000-0000-000037B20000}"/>
    <cellStyle name="Normal 86 30 4" xfId="45624" xr:uid="{00000000-0005-0000-0000-000038B20000}"/>
    <cellStyle name="Normal 86 30 5" xfId="45625" xr:uid="{00000000-0005-0000-0000-000039B20000}"/>
    <cellStyle name="Normal 86 30 6" xfId="45626" xr:uid="{00000000-0005-0000-0000-00003AB20000}"/>
    <cellStyle name="Normal 86 30 7" xfId="45627" xr:uid="{00000000-0005-0000-0000-00003BB20000}"/>
    <cellStyle name="Normal 86 30 8" xfId="45628" xr:uid="{00000000-0005-0000-0000-00003CB20000}"/>
    <cellStyle name="Normal 86 30 9" xfId="45629" xr:uid="{00000000-0005-0000-0000-00003DB20000}"/>
    <cellStyle name="Normal 86 30_Tabla M" xfId="45630" xr:uid="{00000000-0005-0000-0000-00003EB20000}"/>
    <cellStyle name="Normal 86 31" xfId="45631" xr:uid="{00000000-0005-0000-0000-00003FB20000}"/>
    <cellStyle name="Normal 86 31 10" xfId="45632" xr:uid="{00000000-0005-0000-0000-000040B20000}"/>
    <cellStyle name="Normal 86 31 2" xfId="45633" xr:uid="{00000000-0005-0000-0000-000041B20000}"/>
    <cellStyle name="Normal 86 31 3" xfId="45634" xr:uid="{00000000-0005-0000-0000-000042B20000}"/>
    <cellStyle name="Normal 86 31 4" xfId="45635" xr:uid="{00000000-0005-0000-0000-000043B20000}"/>
    <cellStyle name="Normal 86 31 5" xfId="45636" xr:uid="{00000000-0005-0000-0000-000044B20000}"/>
    <cellStyle name="Normal 86 31 6" xfId="45637" xr:uid="{00000000-0005-0000-0000-000045B20000}"/>
    <cellStyle name="Normal 86 31 7" xfId="45638" xr:uid="{00000000-0005-0000-0000-000046B20000}"/>
    <cellStyle name="Normal 86 31 8" xfId="45639" xr:uid="{00000000-0005-0000-0000-000047B20000}"/>
    <cellStyle name="Normal 86 31 9" xfId="45640" xr:uid="{00000000-0005-0000-0000-000048B20000}"/>
    <cellStyle name="Normal 86 31_Tabla M" xfId="45641" xr:uid="{00000000-0005-0000-0000-000049B20000}"/>
    <cellStyle name="Normal 86 32" xfId="45642" xr:uid="{00000000-0005-0000-0000-00004AB20000}"/>
    <cellStyle name="Normal 86 32 10" xfId="45643" xr:uid="{00000000-0005-0000-0000-00004BB20000}"/>
    <cellStyle name="Normal 86 32 2" xfId="45644" xr:uid="{00000000-0005-0000-0000-00004CB20000}"/>
    <cellStyle name="Normal 86 32 3" xfId="45645" xr:uid="{00000000-0005-0000-0000-00004DB20000}"/>
    <cellStyle name="Normal 86 32 4" xfId="45646" xr:uid="{00000000-0005-0000-0000-00004EB20000}"/>
    <cellStyle name="Normal 86 32 5" xfId="45647" xr:uid="{00000000-0005-0000-0000-00004FB20000}"/>
    <cellStyle name="Normal 86 32 6" xfId="45648" xr:uid="{00000000-0005-0000-0000-000050B20000}"/>
    <cellStyle name="Normal 86 32 7" xfId="45649" xr:uid="{00000000-0005-0000-0000-000051B20000}"/>
    <cellStyle name="Normal 86 32 8" xfId="45650" xr:uid="{00000000-0005-0000-0000-000052B20000}"/>
    <cellStyle name="Normal 86 32 9" xfId="45651" xr:uid="{00000000-0005-0000-0000-000053B20000}"/>
    <cellStyle name="Normal 86 32_Tabla M" xfId="45652" xr:uid="{00000000-0005-0000-0000-000054B20000}"/>
    <cellStyle name="Normal 86 33" xfId="45653" xr:uid="{00000000-0005-0000-0000-000055B20000}"/>
    <cellStyle name="Normal 86 33 10" xfId="45654" xr:uid="{00000000-0005-0000-0000-000056B20000}"/>
    <cellStyle name="Normal 86 33 2" xfId="45655" xr:uid="{00000000-0005-0000-0000-000057B20000}"/>
    <cellStyle name="Normal 86 33 3" xfId="45656" xr:uid="{00000000-0005-0000-0000-000058B20000}"/>
    <cellStyle name="Normal 86 33 4" xfId="45657" xr:uid="{00000000-0005-0000-0000-000059B20000}"/>
    <cellStyle name="Normal 86 33 5" xfId="45658" xr:uid="{00000000-0005-0000-0000-00005AB20000}"/>
    <cellStyle name="Normal 86 33 6" xfId="45659" xr:uid="{00000000-0005-0000-0000-00005BB20000}"/>
    <cellStyle name="Normal 86 33 7" xfId="45660" xr:uid="{00000000-0005-0000-0000-00005CB20000}"/>
    <cellStyle name="Normal 86 33 8" xfId="45661" xr:uid="{00000000-0005-0000-0000-00005DB20000}"/>
    <cellStyle name="Normal 86 33 9" xfId="45662" xr:uid="{00000000-0005-0000-0000-00005EB20000}"/>
    <cellStyle name="Normal 86 33_Tabla M" xfId="45663" xr:uid="{00000000-0005-0000-0000-00005FB20000}"/>
    <cellStyle name="Normal 86 34" xfId="45664" xr:uid="{00000000-0005-0000-0000-000060B20000}"/>
    <cellStyle name="Normal 86 34 10" xfId="45665" xr:uid="{00000000-0005-0000-0000-000061B20000}"/>
    <cellStyle name="Normal 86 34 2" xfId="45666" xr:uid="{00000000-0005-0000-0000-000062B20000}"/>
    <cellStyle name="Normal 86 34 3" xfId="45667" xr:uid="{00000000-0005-0000-0000-000063B20000}"/>
    <cellStyle name="Normal 86 34 4" xfId="45668" xr:uid="{00000000-0005-0000-0000-000064B20000}"/>
    <cellStyle name="Normal 86 34 5" xfId="45669" xr:uid="{00000000-0005-0000-0000-000065B20000}"/>
    <cellStyle name="Normal 86 34 6" xfId="45670" xr:uid="{00000000-0005-0000-0000-000066B20000}"/>
    <cellStyle name="Normal 86 34 7" xfId="45671" xr:uid="{00000000-0005-0000-0000-000067B20000}"/>
    <cellStyle name="Normal 86 34 8" xfId="45672" xr:uid="{00000000-0005-0000-0000-000068B20000}"/>
    <cellStyle name="Normal 86 34 9" xfId="45673" xr:uid="{00000000-0005-0000-0000-000069B20000}"/>
    <cellStyle name="Normal 86 34_Tabla M" xfId="45674" xr:uid="{00000000-0005-0000-0000-00006AB20000}"/>
    <cellStyle name="Normal 86 35" xfId="45675" xr:uid="{00000000-0005-0000-0000-00006BB20000}"/>
    <cellStyle name="Normal 86 35 10" xfId="45676" xr:uid="{00000000-0005-0000-0000-00006CB20000}"/>
    <cellStyle name="Normal 86 35 2" xfId="45677" xr:uid="{00000000-0005-0000-0000-00006DB20000}"/>
    <cellStyle name="Normal 86 35 3" xfId="45678" xr:uid="{00000000-0005-0000-0000-00006EB20000}"/>
    <cellStyle name="Normal 86 35 4" xfId="45679" xr:uid="{00000000-0005-0000-0000-00006FB20000}"/>
    <cellStyle name="Normal 86 35 5" xfId="45680" xr:uid="{00000000-0005-0000-0000-000070B20000}"/>
    <cellStyle name="Normal 86 35 6" xfId="45681" xr:uid="{00000000-0005-0000-0000-000071B20000}"/>
    <cellStyle name="Normal 86 35 7" xfId="45682" xr:uid="{00000000-0005-0000-0000-000072B20000}"/>
    <cellStyle name="Normal 86 35 8" xfId="45683" xr:uid="{00000000-0005-0000-0000-000073B20000}"/>
    <cellStyle name="Normal 86 35 9" xfId="45684" xr:uid="{00000000-0005-0000-0000-000074B20000}"/>
    <cellStyle name="Normal 86 35_Tabla M" xfId="45685" xr:uid="{00000000-0005-0000-0000-000075B20000}"/>
    <cellStyle name="Normal 86 36" xfId="45686" xr:uid="{00000000-0005-0000-0000-000076B20000}"/>
    <cellStyle name="Normal 86 36 10" xfId="45687" xr:uid="{00000000-0005-0000-0000-000077B20000}"/>
    <cellStyle name="Normal 86 36 2" xfId="45688" xr:uid="{00000000-0005-0000-0000-000078B20000}"/>
    <cellStyle name="Normal 86 36 3" xfId="45689" xr:uid="{00000000-0005-0000-0000-000079B20000}"/>
    <cellStyle name="Normal 86 36 4" xfId="45690" xr:uid="{00000000-0005-0000-0000-00007AB20000}"/>
    <cellStyle name="Normal 86 36 5" xfId="45691" xr:uid="{00000000-0005-0000-0000-00007BB20000}"/>
    <cellStyle name="Normal 86 36 6" xfId="45692" xr:uid="{00000000-0005-0000-0000-00007CB20000}"/>
    <cellStyle name="Normal 86 36 7" xfId="45693" xr:uid="{00000000-0005-0000-0000-00007DB20000}"/>
    <cellStyle name="Normal 86 36 8" xfId="45694" xr:uid="{00000000-0005-0000-0000-00007EB20000}"/>
    <cellStyle name="Normal 86 36 9" xfId="45695" xr:uid="{00000000-0005-0000-0000-00007FB20000}"/>
    <cellStyle name="Normal 86 36_Tabla M" xfId="45696" xr:uid="{00000000-0005-0000-0000-000080B20000}"/>
    <cellStyle name="Normal 86 37" xfId="45697" xr:uid="{00000000-0005-0000-0000-000081B20000}"/>
    <cellStyle name="Normal 86 37 10" xfId="45698" xr:uid="{00000000-0005-0000-0000-000082B20000}"/>
    <cellStyle name="Normal 86 37 2" xfId="45699" xr:uid="{00000000-0005-0000-0000-000083B20000}"/>
    <cellStyle name="Normal 86 37 3" xfId="45700" xr:uid="{00000000-0005-0000-0000-000084B20000}"/>
    <cellStyle name="Normal 86 37 4" xfId="45701" xr:uid="{00000000-0005-0000-0000-000085B20000}"/>
    <cellStyle name="Normal 86 37 5" xfId="45702" xr:uid="{00000000-0005-0000-0000-000086B20000}"/>
    <cellStyle name="Normal 86 37 6" xfId="45703" xr:uid="{00000000-0005-0000-0000-000087B20000}"/>
    <cellStyle name="Normal 86 37 7" xfId="45704" xr:uid="{00000000-0005-0000-0000-000088B20000}"/>
    <cellStyle name="Normal 86 37 8" xfId="45705" xr:uid="{00000000-0005-0000-0000-000089B20000}"/>
    <cellStyle name="Normal 86 37 9" xfId="45706" xr:uid="{00000000-0005-0000-0000-00008AB20000}"/>
    <cellStyle name="Normal 86 37_Tabla M" xfId="45707" xr:uid="{00000000-0005-0000-0000-00008BB20000}"/>
    <cellStyle name="Normal 86 38" xfId="45708" xr:uid="{00000000-0005-0000-0000-00008CB20000}"/>
    <cellStyle name="Normal 86 38 10" xfId="45709" xr:uid="{00000000-0005-0000-0000-00008DB20000}"/>
    <cellStyle name="Normal 86 38 2" xfId="45710" xr:uid="{00000000-0005-0000-0000-00008EB20000}"/>
    <cellStyle name="Normal 86 38 3" xfId="45711" xr:uid="{00000000-0005-0000-0000-00008FB20000}"/>
    <cellStyle name="Normal 86 38 4" xfId="45712" xr:uid="{00000000-0005-0000-0000-000090B20000}"/>
    <cellStyle name="Normal 86 38 5" xfId="45713" xr:uid="{00000000-0005-0000-0000-000091B20000}"/>
    <cellStyle name="Normal 86 38 6" xfId="45714" xr:uid="{00000000-0005-0000-0000-000092B20000}"/>
    <cellStyle name="Normal 86 38 7" xfId="45715" xr:uid="{00000000-0005-0000-0000-000093B20000}"/>
    <cellStyle name="Normal 86 38 8" xfId="45716" xr:uid="{00000000-0005-0000-0000-000094B20000}"/>
    <cellStyle name="Normal 86 38 9" xfId="45717" xr:uid="{00000000-0005-0000-0000-000095B20000}"/>
    <cellStyle name="Normal 86 38_Tabla M" xfId="45718" xr:uid="{00000000-0005-0000-0000-000096B20000}"/>
    <cellStyle name="Normal 86 39" xfId="45719" xr:uid="{00000000-0005-0000-0000-000097B20000}"/>
    <cellStyle name="Normal 86 39 10" xfId="45720" xr:uid="{00000000-0005-0000-0000-000098B20000}"/>
    <cellStyle name="Normal 86 39 2" xfId="45721" xr:uid="{00000000-0005-0000-0000-000099B20000}"/>
    <cellStyle name="Normal 86 39 3" xfId="45722" xr:uid="{00000000-0005-0000-0000-00009AB20000}"/>
    <cellStyle name="Normal 86 39 4" xfId="45723" xr:uid="{00000000-0005-0000-0000-00009BB20000}"/>
    <cellStyle name="Normal 86 39 5" xfId="45724" xr:uid="{00000000-0005-0000-0000-00009CB20000}"/>
    <cellStyle name="Normal 86 39 6" xfId="45725" xr:uid="{00000000-0005-0000-0000-00009DB20000}"/>
    <cellStyle name="Normal 86 39 7" xfId="45726" xr:uid="{00000000-0005-0000-0000-00009EB20000}"/>
    <cellStyle name="Normal 86 39 8" xfId="45727" xr:uid="{00000000-0005-0000-0000-00009FB20000}"/>
    <cellStyle name="Normal 86 39 9" xfId="45728" xr:uid="{00000000-0005-0000-0000-0000A0B20000}"/>
    <cellStyle name="Normal 86 39_Tabla M" xfId="45729" xr:uid="{00000000-0005-0000-0000-0000A1B20000}"/>
    <cellStyle name="Normal 86 4" xfId="45730" xr:uid="{00000000-0005-0000-0000-0000A2B20000}"/>
    <cellStyle name="Normal 86 4 10" xfId="45731" xr:uid="{00000000-0005-0000-0000-0000A3B20000}"/>
    <cellStyle name="Normal 86 4 2" xfId="45732" xr:uid="{00000000-0005-0000-0000-0000A4B20000}"/>
    <cellStyle name="Normal 86 4 3" xfId="45733" xr:uid="{00000000-0005-0000-0000-0000A5B20000}"/>
    <cellStyle name="Normal 86 4 4" xfId="45734" xr:uid="{00000000-0005-0000-0000-0000A6B20000}"/>
    <cellStyle name="Normal 86 4 5" xfId="45735" xr:uid="{00000000-0005-0000-0000-0000A7B20000}"/>
    <cellStyle name="Normal 86 4 6" xfId="45736" xr:uid="{00000000-0005-0000-0000-0000A8B20000}"/>
    <cellStyle name="Normal 86 4 7" xfId="45737" xr:uid="{00000000-0005-0000-0000-0000A9B20000}"/>
    <cellStyle name="Normal 86 4 8" xfId="45738" xr:uid="{00000000-0005-0000-0000-0000AAB20000}"/>
    <cellStyle name="Normal 86 4 9" xfId="45739" xr:uid="{00000000-0005-0000-0000-0000ABB20000}"/>
    <cellStyle name="Normal 86 4_Tabla M" xfId="45740" xr:uid="{00000000-0005-0000-0000-0000ACB20000}"/>
    <cellStyle name="Normal 86 40" xfId="45741" xr:uid="{00000000-0005-0000-0000-0000ADB20000}"/>
    <cellStyle name="Normal 86 40 10" xfId="45742" xr:uid="{00000000-0005-0000-0000-0000AEB20000}"/>
    <cellStyle name="Normal 86 40 2" xfId="45743" xr:uid="{00000000-0005-0000-0000-0000AFB20000}"/>
    <cellStyle name="Normal 86 40 3" xfId="45744" xr:uid="{00000000-0005-0000-0000-0000B0B20000}"/>
    <cellStyle name="Normal 86 40 4" xfId="45745" xr:uid="{00000000-0005-0000-0000-0000B1B20000}"/>
    <cellStyle name="Normal 86 40 5" xfId="45746" xr:uid="{00000000-0005-0000-0000-0000B2B20000}"/>
    <cellStyle name="Normal 86 40 6" xfId="45747" xr:uid="{00000000-0005-0000-0000-0000B3B20000}"/>
    <cellStyle name="Normal 86 40 7" xfId="45748" xr:uid="{00000000-0005-0000-0000-0000B4B20000}"/>
    <cellStyle name="Normal 86 40 8" xfId="45749" xr:uid="{00000000-0005-0000-0000-0000B5B20000}"/>
    <cellStyle name="Normal 86 40 9" xfId="45750" xr:uid="{00000000-0005-0000-0000-0000B6B20000}"/>
    <cellStyle name="Normal 86 40_Tabla M" xfId="45751" xr:uid="{00000000-0005-0000-0000-0000B7B20000}"/>
    <cellStyle name="Normal 86 5" xfId="45752" xr:uid="{00000000-0005-0000-0000-0000B8B20000}"/>
    <cellStyle name="Normal 86 5 10" xfId="45753" xr:uid="{00000000-0005-0000-0000-0000B9B20000}"/>
    <cellStyle name="Normal 86 5 2" xfId="45754" xr:uid="{00000000-0005-0000-0000-0000BAB20000}"/>
    <cellStyle name="Normal 86 5 3" xfId="45755" xr:uid="{00000000-0005-0000-0000-0000BBB20000}"/>
    <cellStyle name="Normal 86 5 4" xfId="45756" xr:uid="{00000000-0005-0000-0000-0000BCB20000}"/>
    <cellStyle name="Normal 86 5 5" xfId="45757" xr:uid="{00000000-0005-0000-0000-0000BDB20000}"/>
    <cellStyle name="Normal 86 5 6" xfId="45758" xr:uid="{00000000-0005-0000-0000-0000BEB20000}"/>
    <cellStyle name="Normal 86 5 7" xfId="45759" xr:uid="{00000000-0005-0000-0000-0000BFB20000}"/>
    <cellStyle name="Normal 86 5 8" xfId="45760" xr:uid="{00000000-0005-0000-0000-0000C0B20000}"/>
    <cellStyle name="Normal 86 5 9" xfId="45761" xr:uid="{00000000-0005-0000-0000-0000C1B20000}"/>
    <cellStyle name="Normal 86 5_Tabla M" xfId="45762" xr:uid="{00000000-0005-0000-0000-0000C2B20000}"/>
    <cellStyle name="Normal 86 6" xfId="45763" xr:uid="{00000000-0005-0000-0000-0000C3B20000}"/>
    <cellStyle name="Normal 86 6 10" xfId="45764" xr:uid="{00000000-0005-0000-0000-0000C4B20000}"/>
    <cellStyle name="Normal 86 6 2" xfId="45765" xr:uid="{00000000-0005-0000-0000-0000C5B20000}"/>
    <cellStyle name="Normal 86 6 3" xfId="45766" xr:uid="{00000000-0005-0000-0000-0000C6B20000}"/>
    <cellStyle name="Normal 86 6 4" xfId="45767" xr:uid="{00000000-0005-0000-0000-0000C7B20000}"/>
    <cellStyle name="Normal 86 6 5" xfId="45768" xr:uid="{00000000-0005-0000-0000-0000C8B20000}"/>
    <cellStyle name="Normal 86 6 6" xfId="45769" xr:uid="{00000000-0005-0000-0000-0000C9B20000}"/>
    <cellStyle name="Normal 86 6 7" xfId="45770" xr:uid="{00000000-0005-0000-0000-0000CAB20000}"/>
    <cellStyle name="Normal 86 6 8" xfId="45771" xr:uid="{00000000-0005-0000-0000-0000CBB20000}"/>
    <cellStyle name="Normal 86 6 9" xfId="45772" xr:uid="{00000000-0005-0000-0000-0000CCB20000}"/>
    <cellStyle name="Normal 86 6_Tabla M" xfId="45773" xr:uid="{00000000-0005-0000-0000-0000CDB20000}"/>
    <cellStyle name="Normal 86 7" xfId="45774" xr:uid="{00000000-0005-0000-0000-0000CEB20000}"/>
    <cellStyle name="Normal 86 7 10" xfId="45775" xr:uid="{00000000-0005-0000-0000-0000CFB20000}"/>
    <cellStyle name="Normal 86 7 2" xfId="45776" xr:uid="{00000000-0005-0000-0000-0000D0B20000}"/>
    <cellStyle name="Normal 86 7 3" xfId="45777" xr:uid="{00000000-0005-0000-0000-0000D1B20000}"/>
    <cellStyle name="Normal 86 7 4" xfId="45778" xr:uid="{00000000-0005-0000-0000-0000D2B20000}"/>
    <cellStyle name="Normal 86 7 5" xfId="45779" xr:uid="{00000000-0005-0000-0000-0000D3B20000}"/>
    <cellStyle name="Normal 86 7 6" xfId="45780" xr:uid="{00000000-0005-0000-0000-0000D4B20000}"/>
    <cellStyle name="Normal 86 7 7" xfId="45781" xr:uid="{00000000-0005-0000-0000-0000D5B20000}"/>
    <cellStyle name="Normal 86 7 8" xfId="45782" xr:uid="{00000000-0005-0000-0000-0000D6B20000}"/>
    <cellStyle name="Normal 86 7 9" xfId="45783" xr:uid="{00000000-0005-0000-0000-0000D7B20000}"/>
    <cellStyle name="Normal 86 7_Tabla M" xfId="45784" xr:uid="{00000000-0005-0000-0000-0000D8B20000}"/>
    <cellStyle name="Normal 86 8" xfId="45785" xr:uid="{00000000-0005-0000-0000-0000D9B20000}"/>
    <cellStyle name="Normal 86 8 10" xfId="45786" xr:uid="{00000000-0005-0000-0000-0000DAB20000}"/>
    <cellStyle name="Normal 86 8 2" xfId="45787" xr:uid="{00000000-0005-0000-0000-0000DBB20000}"/>
    <cellStyle name="Normal 86 8 3" xfId="45788" xr:uid="{00000000-0005-0000-0000-0000DCB20000}"/>
    <cellStyle name="Normal 86 8 4" xfId="45789" xr:uid="{00000000-0005-0000-0000-0000DDB20000}"/>
    <cellStyle name="Normal 86 8 5" xfId="45790" xr:uid="{00000000-0005-0000-0000-0000DEB20000}"/>
    <cellStyle name="Normal 86 8 6" xfId="45791" xr:uid="{00000000-0005-0000-0000-0000DFB20000}"/>
    <cellStyle name="Normal 86 8 7" xfId="45792" xr:uid="{00000000-0005-0000-0000-0000E0B20000}"/>
    <cellStyle name="Normal 86 8 8" xfId="45793" xr:uid="{00000000-0005-0000-0000-0000E1B20000}"/>
    <cellStyle name="Normal 86 8 9" xfId="45794" xr:uid="{00000000-0005-0000-0000-0000E2B20000}"/>
    <cellStyle name="Normal 86 8_Tabla M" xfId="45795" xr:uid="{00000000-0005-0000-0000-0000E3B20000}"/>
    <cellStyle name="Normal 86 9" xfId="45796" xr:uid="{00000000-0005-0000-0000-0000E4B20000}"/>
    <cellStyle name="Normal 86 9 10" xfId="45797" xr:uid="{00000000-0005-0000-0000-0000E5B20000}"/>
    <cellStyle name="Normal 86 9 2" xfId="45798" xr:uid="{00000000-0005-0000-0000-0000E6B20000}"/>
    <cellStyle name="Normal 86 9 3" xfId="45799" xr:uid="{00000000-0005-0000-0000-0000E7B20000}"/>
    <cellStyle name="Normal 86 9 4" xfId="45800" xr:uid="{00000000-0005-0000-0000-0000E8B20000}"/>
    <cellStyle name="Normal 86 9 5" xfId="45801" xr:uid="{00000000-0005-0000-0000-0000E9B20000}"/>
    <cellStyle name="Normal 86 9 6" xfId="45802" xr:uid="{00000000-0005-0000-0000-0000EAB20000}"/>
    <cellStyle name="Normal 86 9 7" xfId="45803" xr:uid="{00000000-0005-0000-0000-0000EBB20000}"/>
    <cellStyle name="Normal 86 9 8" xfId="45804" xr:uid="{00000000-0005-0000-0000-0000ECB20000}"/>
    <cellStyle name="Normal 86 9 9" xfId="45805" xr:uid="{00000000-0005-0000-0000-0000EDB20000}"/>
    <cellStyle name="Normal 86 9_Tabla M" xfId="45806" xr:uid="{00000000-0005-0000-0000-0000EEB20000}"/>
    <cellStyle name="Normal 87" xfId="13434" xr:uid="{00000000-0005-0000-0000-00007A340000}"/>
    <cellStyle name="Normal 87 10" xfId="45807" xr:uid="{00000000-0005-0000-0000-0000EFB20000}"/>
    <cellStyle name="Normal 87 10 10" xfId="45808" xr:uid="{00000000-0005-0000-0000-0000F0B20000}"/>
    <cellStyle name="Normal 87 10 2" xfId="45809" xr:uid="{00000000-0005-0000-0000-0000F1B20000}"/>
    <cellStyle name="Normal 87 10 3" xfId="45810" xr:uid="{00000000-0005-0000-0000-0000F2B20000}"/>
    <cellStyle name="Normal 87 10 4" xfId="45811" xr:uid="{00000000-0005-0000-0000-0000F3B20000}"/>
    <cellStyle name="Normal 87 10 5" xfId="45812" xr:uid="{00000000-0005-0000-0000-0000F4B20000}"/>
    <cellStyle name="Normal 87 10 6" xfId="45813" xr:uid="{00000000-0005-0000-0000-0000F5B20000}"/>
    <cellStyle name="Normal 87 10 7" xfId="45814" xr:uid="{00000000-0005-0000-0000-0000F6B20000}"/>
    <cellStyle name="Normal 87 10 8" xfId="45815" xr:uid="{00000000-0005-0000-0000-0000F7B20000}"/>
    <cellStyle name="Normal 87 10 9" xfId="45816" xr:uid="{00000000-0005-0000-0000-0000F8B20000}"/>
    <cellStyle name="Normal 87 10_Tabla M" xfId="45817" xr:uid="{00000000-0005-0000-0000-0000F9B20000}"/>
    <cellStyle name="Normal 87 11" xfId="45818" xr:uid="{00000000-0005-0000-0000-0000FAB20000}"/>
    <cellStyle name="Normal 87 11 10" xfId="45819" xr:uid="{00000000-0005-0000-0000-0000FBB20000}"/>
    <cellStyle name="Normal 87 11 2" xfId="45820" xr:uid="{00000000-0005-0000-0000-0000FCB20000}"/>
    <cellStyle name="Normal 87 11 3" xfId="45821" xr:uid="{00000000-0005-0000-0000-0000FDB20000}"/>
    <cellStyle name="Normal 87 11 4" xfId="45822" xr:uid="{00000000-0005-0000-0000-0000FEB20000}"/>
    <cellStyle name="Normal 87 11 5" xfId="45823" xr:uid="{00000000-0005-0000-0000-0000FFB20000}"/>
    <cellStyle name="Normal 87 11 6" xfId="45824" xr:uid="{00000000-0005-0000-0000-000000B30000}"/>
    <cellStyle name="Normal 87 11 7" xfId="45825" xr:uid="{00000000-0005-0000-0000-000001B30000}"/>
    <cellStyle name="Normal 87 11 8" xfId="45826" xr:uid="{00000000-0005-0000-0000-000002B30000}"/>
    <cellStyle name="Normal 87 11 9" xfId="45827" xr:uid="{00000000-0005-0000-0000-000003B30000}"/>
    <cellStyle name="Normal 87 11_Tabla M" xfId="45828" xr:uid="{00000000-0005-0000-0000-000004B30000}"/>
    <cellStyle name="Normal 87 12" xfId="45829" xr:uid="{00000000-0005-0000-0000-000005B30000}"/>
    <cellStyle name="Normal 87 12 10" xfId="45830" xr:uid="{00000000-0005-0000-0000-000006B30000}"/>
    <cellStyle name="Normal 87 12 2" xfId="45831" xr:uid="{00000000-0005-0000-0000-000007B30000}"/>
    <cellStyle name="Normal 87 12 3" xfId="45832" xr:uid="{00000000-0005-0000-0000-000008B30000}"/>
    <cellStyle name="Normal 87 12 4" xfId="45833" xr:uid="{00000000-0005-0000-0000-000009B30000}"/>
    <cellStyle name="Normal 87 12 5" xfId="45834" xr:uid="{00000000-0005-0000-0000-00000AB30000}"/>
    <cellStyle name="Normal 87 12 6" xfId="45835" xr:uid="{00000000-0005-0000-0000-00000BB30000}"/>
    <cellStyle name="Normal 87 12 7" xfId="45836" xr:uid="{00000000-0005-0000-0000-00000CB30000}"/>
    <cellStyle name="Normal 87 12 8" xfId="45837" xr:uid="{00000000-0005-0000-0000-00000DB30000}"/>
    <cellStyle name="Normal 87 12 9" xfId="45838" xr:uid="{00000000-0005-0000-0000-00000EB30000}"/>
    <cellStyle name="Normal 87 12_Tabla M" xfId="45839" xr:uid="{00000000-0005-0000-0000-00000FB30000}"/>
    <cellStyle name="Normal 87 13" xfId="45840" xr:uid="{00000000-0005-0000-0000-000010B30000}"/>
    <cellStyle name="Normal 87 13 10" xfId="45841" xr:uid="{00000000-0005-0000-0000-000011B30000}"/>
    <cellStyle name="Normal 87 13 2" xfId="45842" xr:uid="{00000000-0005-0000-0000-000012B30000}"/>
    <cellStyle name="Normal 87 13 3" xfId="45843" xr:uid="{00000000-0005-0000-0000-000013B30000}"/>
    <cellStyle name="Normal 87 13 4" xfId="45844" xr:uid="{00000000-0005-0000-0000-000014B30000}"/>
    <cellStyle name="Normal 87 13 5" xfId="45845" xr:uid="{00000000-0005-0000-0000-000015B30000}"/>
    <cellStyle name="Normal 87 13 6" xfId="45846" xr:uid="{00000000-0005-0000-0000-000016B30000}"/>
    <cellStyle name="Normal 87 13 7" xfId="45847" xr:uid="{00000000-0005-0000-0000-000017B30000}"/>
    <cellStyle name="Normal 87 13 8" xfId="45848" xr:uid="{00000000-0005-0000-0000-000018B30000}"/>
    <cellStyle name="Normal 87 13 9" xfId="45849" xr:uid="{00000000-0005-0000-0000-000019B30000}"/>
    <cellStyle name="Normal 87 13_Tabla M" xfId="45850" xr:uid="{00000000-0005-0000-0000-00001AB30000}"/>
    <cellStyle name="Normal 87 14" xfId="45851" xr:uid="{00000000-0005-0000-0000-00001BB30000}"/>
    <cellStyle name="Normal 87 14 10" xfId="45852" xr:uid="{00000000-0005-0000-0000-00001CB30000}"/>
    <cellStyle name="Normal 87 14 2" xfId="45853" xr:uid="{00000000-0005-0000-0000-00001DB30000}"/>
    <cellStyle name="Normal 87 14 3" xfId="45854" xr:uid="{00000000-0005-0000-0000-00001EB30000}"/>
    <cellStyle name="Normal 87 14 4" xfId="45855" xr:uid="{00000000-0005-0000-0000-00001FB30000}"/>
    <cellStyle name="Normal 87 14 5" xfId="45856" xr:uid="{00000000-0005-0000-0000-000020B30000}"/>
    <cellStyle name="Normal 87 14 6" xfId="45857" xr:uid="{00000000-0005-0000-0000-000021B30000}"/>
    <cellStyle name="Normal 87 14 7" xfId="45858" xr:uid="{00000000-0005-0000-0000-000022B30000}"/>
    <cellStyle name="Normal 87 14 8" xfId="45859" xr:uid="{00000000-0005-0000-0000-000023B30000}"/>
    <cellStyle name="Normal 87 14 9" xfId="45860" xr:uid="{00000000-0005-0000-0000-000024B30000}"/>
    <cellStyle name="Normal 87 14_Tabla M" xfId="45861" xr:uid="{00000000-0005-0000-0000-000025B30000}"/>
    <cellStyle name="Normal 87 15" xfId="45862" xr:uid="{00000000-0005-0000-0000-000026B30000}"/>
    <cellStyle name="Normal 87 15 10" xfId="45863" xr:uid="{00000000-0005-0000-0000-000027B30000}"/>
    <cellStyle name="Normal 87 15 2" xfId="45864" xr:uid="{00000000-0005-0000-0000-000028B30000}"/>
    <cellStyle name="Normal 87 15 3" xfId="45865" xr:uid="{00000000-0005-0000-0000-000029B30000}"/>
    <cellStyle name="Normal 87 15 4" xfId="45866" xr:uid="{00000000-0005-0000-0000-00002AB30000}"/>
    <cellStyle name="Normal 87 15 5" xfId="45867" xr:uid="{00000000-0005-0000-0000-00002BB30000}"/>
    <cellStyle name="Normal 87 15 6" xfId="45868" xr:uid="{00000000-0005-0000-0000-00002CB30000}"/>
    <cellStyle name="Normal 87 15 7" xfId="45869" xr:uid="{00000000-0005-0000-0000-00002DB30000}"/>
    <cellStyle name="Normal 87 15 8" xfId="45870" xr:uid="{00000000-0005-0000-0000-00002EB30000}"/>
    <cellStyle name="Normal 87 15 9" xfId="45871" xr:uid="{00000000-0005-0000-0000-00002FB30000}"/>
    <cellStyle name="Normal 87 15_Tabla M" xfId="45872" xr:uid="{00000000-0005-0000-0000-000030B30000}"/>
    <cellStyle name="Normal 87 16" xfId="45873" xr:uid="{00000000-0005-0000-0000-000031B30000}"/>
    <cellStyle name="Normal 87 16 10" xfId="45874" xr:uid="{00000000-0005-0000-0000-000032B30000}"/>
    <cellStyle name="Normal 87 16 2" xfId="45875" xr:uid="{00000000-0005-0000-0000-000033B30000}"/>
    <cellStyle name="Normal 87 16 3" xfId="45876" xr:uid="{00000000-0005-0000-0000-000034B30000}"/>
    <cellStyle name="Normal 87 16 4" xfId="45877" xr:uid="{00000000-0005-0000-0000-000035B30000}"/>
    <cellStyle name="Normal 87 16 5" xfId="45878" xr:uid="{00000000-0005-0000-0000-000036B30000}"/>
    <cellStyle name="Normal 87 16 6" xfId="45879" xr:uid="{00000000-0005-0000-0000-000037B30000}"/>
    <cellStyle name="Normal 87 16 7" xfId="45880" xr:uid="{00000000-0005-0000-0000-000038B30000}"/>
    <cellStyle name="Normal 87 16 8" xfId="45881" xr:uid="{00000000-0005-0000-0000-000039B30000}"/>
    <cellStyle name="Normal 87 16 9" xfId="45882" xr:uid="{00000000-0005-0000-0000-00003AB30000}"/>
    <cellStyle name="Normal 87 16_Tabla M" xfId="45883" xr:uid="{00000000-0005-0000-0000-00003BB30000}"/>
    <cellStyle name="Normal 87 17" xfId="45884" xr:uid="{00000000-0005-0000-0000-00003CB30000}"/>
    <cellStyle name="Normal 87 17 10" xfId="45885" xr:uid="{00000000-0005-0000-0000-00003DB30000}"/>
    <cellStyle name="Normal 87 17 2" xfId="45886" xr:uid="{00000000-0005-0000-0000-00003EB30000}"/>
    <cellStyle name="Normal 87 17 3" xfId="45887" xr:uid="{00000000-0005-0000-0000-00003FB30000}"/>
    <cellStyle name="Normal 87 17 4" xfId="45888" xr:uid="{00000000-0005-0000-0000-000040B30000}"/>
    <cellStyle name="Normal 87 17 5" xfId="45889" xr:uid="{00000000-0005-0000-0000-000041B30000}"/>
    <cellStyle name="Normal 87 17 6" xfId="45890" xr:uid="{00000000-0005-0000-0000-000042B30000}"/>
    <cellStyle name="Normal 87 17 7" xfId="45891" xr:uid="{00000000-0005-0000-0000-000043B30000}"/>
    <cellStyle name="Normal 87 17 8" xfId="45892" xr:uid="{00000000-0005-0000-0000-000044B30000}"/>
    <cellStyle name="Normal 87 17 9" xfId="45893" xr:uid="{00000000-0005-0000-0000-000045B30000}"/>
    <cellStyle name="Normal 87 17_Tabla M" xfId="45894" xr:uid="{00000000-0005-0000-0000-000046B30000}"/>
    <cellStyle name="Normal 87 18" xfId="45895" xr:uid="{00000000-0005-0000-0000-000047B30000}"/>
    <cellStyle name="Normal 87 18 10" xfId="45896" xr:uid="{00000000-0005-0000-0000-000048B30000}"/>
    <cellStyle name="Normal 87 18 2" xfId="45897" xr:uid="{00000000-0005-0000-0000-000049B30000}"/>
    <cellStyle name="Normal 87 18 3" xfId="45898" xr:uid="{00000000-0005-0000-0000-00004AB30000}"/>
    <cellStyle name="Normal 87 18 4" xfId="45899" xr:uid="{00000000-0005-0000-0000-00004BB30000}"/>
    <cellStyle name="Normal 87 18 5" xfId="45900" xr:uid="{00000000-0005-0000-0000-00004CB30000}"/>
    <cellStyle name="Normal 87 18 6" xfId="45901" xr:uid="{00000000-0005-0000-0000-00004DB30000}"/>
    <cellStyle name="Normal 87 18 7" xfId="45902" xr:uid="{00000000-0005-0000-0000-00004EB30000}"/>
    <cellStyle name="Normal 87 18 8" xfId="45903" xr:uid="{00000000-0005-0000-0000-00004FB30000}"/>
    <cellStyle name="Normal 87 18 9" xfId="45904" xr:uid="{00000000-0005-0000-0000-000050B30000}"/>
    <cellStyle name="Normal 87 18_Tabla M" xfId="45905" xr:uid="{00000000-0005-0000-0000-000051B30000}"/>
    <cellStyle name="Normal 87 19" xfId="45906" xr:uid="{00000000-0005-0000-0000-000052B30000}"/>
    <cellStyle name="Normal 87 19 10" xfId="45907" xr:uid="{00000000-0005-0000-0000-000053B30000}"/>
    <cellStyle name="Normal 87 19 2" xfId="45908" xr:uid="{00000000-0005-0000-0000-000054B30000}"/>
    <cellStyle name="Normal 87 19 3" xfId="45909" xr:uid="{00000000-0005-0000-0000-000055B30000}"/>
    <cellStyle name="Normal 87 19 4" xfId="45910" xr:uid="{00000000-0005-0000-0000-000056B30000}"/>
    <cellStyle name="Normal 87 19 5" xfId="45911" xr:uid="{00000000-0005-0000-0000-000057B30000}"/>
    <cellStyle name="Normal 87 19 6" xfId="45912" xr:uid="{00000000-0005-0000-0000-000058B30000}"/>
    <cellStyle name="Normal 87 19 7" xfId="45913" xr:uid="{00000000-0005-0000-0000-000059B30000}"/>
    <cellStyle name="Normal 87 19 8" xfId="45914" xr:uid="{00000000-0005-0000-0000-00005AB30000}"/>
    <cellStyle name="Normal 87 19 9" xfId="45915" xr:uid="{00000000-0005-0000-0000-00005BB30000}"/>
    <cellStyle name="Normal 87 19_Tabla M" xfId="45916" xr:uid="{00000000-0005-0000-0000-00005CB30000}"/>
    <cellStyle name="Normal 87 2" xfId="13730" xr:uid="{00000000-0005-0000-0000-0000A2350000}"/>
    <cellStyle name="Normal 87 2 10" xfId="45917" xr:uid="{00000000-0005-0000-0000-00005DB30000}"/>
    <cellStyle name="Normal 87 2 2" xfId="45918" xr:uid="{00000000-0005-0000-0000-00005EB30000}"/>
    <cellStyle name="Normal 87 2 3" xfId="45919" xr:uid="{00000000-0005-0000-0000-00005FB30000}"/>
    <cellStyle name="Normal 87 2 4" xfId="45920" xr:uid="{00000000-0005-0000-0000-000060B30000}"/>
    <cellStyle name="Normal 87 2 5" xfId="45921" xr:uid="{00000000-0005-0000-0000-000061B30000}"/>
    <cellStyle name="Normal 87 2 6" xfId="45922" xr:uid="{00000000-0005-0000-0000-000062B30000}"/>
    <cellStyle name="Normal 87 2 7" xfId="45923" xr:uid="{00000000-0005-0000-0000-000063B30000}"/>
    <cellStyle name="Normal 87 2 8" xfId="45924" xr:uid="{00000000-0005-0000-0000-000064B30000}"/>
    <cellStyle name="Normal 87 2 9" xfId="45925" xr:uid="{00000000-0005-0000-0000-000065B30000}"/>
    <cellStyle name="Normal 87 2_Tabla M" xfId="45926" xr:uid="{00000000-0005-0000-0000-000066B30000}"/>
    <cellStyle name="Normal 87 20" xfId="45927" xr:uid="{00000000-0005-0000-0000-000067B30000}"/>
    <cellStyle name="Normal 87 20 10" xfId="45928" xr:uid="{00000000-0005-0000-0000-000068B30000}"/>
    <cellStyle name="Normal 87 20 2" xfId="45929" xr:uid="{00000000-0005-0000-0000-000069B30000}"/>
    <cellStyle name="Normal 87 20 3" xfId="45930" xr:uid="{00000000-0005-0000-0000-00006AB30000}"/>
    <cellStyle name="Normal 87 20 4" xfId="45931" xr:uid="{00000000-0005-0000-0000-00006BB30000}"/>
    <cellStyle name="Normal 87 20 5" xfId="45932" xr:uid="{00000000-0005-0000-0000-00006CB30000}"/>
    <cellStyle name="Normal 87 20 6" xfId="45933" xr:uid="{00000000-0005-0000-0000-00006DB30000}"/>
    <cellStyle name="Normal 87 20 7" xfId="45934" xr:uid="{00000000-0005-0000-0000-00006EB30000}"/>
    <cellStyle name="Normal 87 20 8" xfId="45935" xr:uid="{00000000-0005-0000-0000-00006FB30000}"/>
    <cellStyle name="Normal 87 20 9" xfId="45936" xr:uid="{00000000-0005-0000-0000-000070B30000}"/>
    <cellStyle name="Normal 87 20_Tabla M" xfId="45937" xr:uid="{00000000-0005-0000-0000-000071B30000}"/>
    <cellStyle name="Normal 87 21" xfId="45938" xr:uid="{00000000-0005-0000-0000-000072B30000}"/>
    <cellStyle name="Normal 87 21 10" xfId="45939" xr:uid="{00000000-0005-0000-0000-000073B30000}"/>
    <cellStyle name="Normal 87 21 2" xfId="45940" xr:uid="{00000000-0005-0000-0000-000074B30000}"/>
    <cellStyle name="Normal 87 21 3" xfId="45941" xr:uid="{00000000-0005-0000-0000-000075B30000}"/>
    <cellStyle name="Normal 87 21 4" xfId="45942" xr:uid="{00000000-0005-0000-0000-000076B30000}"/>
    <cellStyle name="Normal 87 21 5" xfId="45943" xr:uid="{00000000-0005-0000-0000-000077B30000}"/>
    <cellStyle name="Normal 87 21 6" xfId="45944" xr:uid="{00000000-0005-0000-0000-000078B30000}"/>
    <cellStyle name="Normal 87 21 7" xfId="45945" xr:uid="{00000000-0005-0000-0000-000079B30000}"/>
    <cellStyle name="Normal 87 21 8" xfId="45946" xr:uid="{00000000-0005-0000-0000-00007AB30000}"/>
    <cellStyle name="Normal 87 21 9" xfId="45947" xr:uid="{00000000-0005-0000-0000-00007BB30000}"/>
    <cellStyle name="Normal 87 21_Tabla M" xfId="45948" xr:uid="{00000000-0005-0000-0000-00007CB30000}"/>
    <cellStyle name="Normal 87 22" xfId="45949" xr:uid="{00000000-0005-0000-0000-00007DB30000}"/>
    <cellStyle name="Normal 87 22 10" xfId="45950" xr:uid="{00000000-0005-0000-0000-00007EB30000}"/>
    <cellStyle name="Normal 87 22 2" xfId="45951" xr:uid="{00000000-0005-0000-0000-00007FB30000}"/>
    <cellStyle name="Normal 87 22 3" xfId="45952" xr:uid="{00000000-0005-0000-0000-000080B30000}"/>
    <cellStyle name="Normal 87 22 4" xfId="45953" xr:uid="{00000000-0005-0000-0000-000081B30000}"/>
    <cellStyle name="Normal 87 22 5" xfId="45954" xr:uid="{00000000-0005-0000-0000-000082B30000}"/>
    <cellStyle name="Normal 87 22 6" xfId="45955" xr:uid="{00000000-0005-0000-0000-000083B30000}"/>
    <cellStyle name="Normal 87 22 7" xfId="45956" xr:uid="{00000000-0005-0000-0000-000084B30000}"/>
    <cellStyle name="Normal 87 22 8" xfId="45957" xr:uid="{00000000-0005-0000-0000-000085B30000}"/>
    <cellStyle name="Normal 87 22 9" xfId="45958" xr:uid="{00000000-0005-0000-0000-000086B30000}"/>
    <cellStyle name="Normal 87 22_Tabla M" xfId="45959" xr:uid="{00000000-0005-0000-0000-000087B30000}"/>
    <cellStyle name="Normal 87 23" xfId="45960" xr:uid="{00000000-0005-0000-0000-000088B30000}"/>
    <cellStyle name="Normal 87 23 10" xfId="45961" xr:uid="{00000000-0005-0000-0000-000089B30000}"/>
    <cellStyle name="Normal 87 23 2" xfId="45962" xr:uid="{00000000-0005-0000-0000-00008AB30000}"/>
    <cellStyle name="Normal 87 23 3" xfId="45963" xr:uid="{00000000-0005-0000-0000-00008BB30000}"/>
    <cellStyle name="Normal 87 23 4" xfId="45964" xr:uid="{00000000-0005-0000-0000-00008CB30000}"/>
    <cellStyle name="Normal 87 23 5" xfId="45965" xr:uid="{00000000-0005-0000-0000-00008DB30000}"/>
    <cellStyle name="Normal 87 23 6" xfId="45966" xr:uid="{00000000-0005-0000-0000-00008EB30000}"/>
    <cellStyle name="Normal 87 23 7" xfId="45967" xr:uid="{00000000-0005-0000-0000-00008FB30000}"/>
    <cellStyle name="Normal 87 23 8" xfId="45968" xr:uid="{00000000-0005-0000-0000-000090B30000}"/>
    <cellStyle name="Normal 87 23 9" xfId="45969" xr:uid="{00000000-0005-0000-0000-000091B30000}"/>
    <cellStyle name="Normal 87 23_Tabla M" xfId="45970" xr:uid="{00000000-0005-0000-0000-000092B30000}"/>
    <cellStyle name="Normal 87 24" xfId="45971" xr:uid="{00000000-0005-0000-0000-000093B30000}"/>
    <cellStyle name="Normal 87 24 10" xfId="45972" xr:uid="{00000000-0005-0000-0000-000094B30000}"/>
    <cellStyle name="Normal 87 24 2" xfId="45973" xr:uid="{00000000-0005-0000-0000-000095B30000}"/>
    <cellStyle name="Normal 87 24 3" xfId="45974" xr:uid="{00000000-0005-0000-0000-000096B30000}"/>
    <cellStyle name="Normal 87 24 4" xfId="45975" xr:uid="{00000000-0005-0000-0000-000097B30000}"/>
    <cellStyle name="Normal 87 24 5" xfId="45976" xr:uid="{00000000-0005-0000-0000-000098B30000}"/>
    <cellStyle name="Normal 87 24 6" xfId="45977" xr:uid="{00000000-0005-0000-0000-000099B30000}"/>
    <cellStyle name="Normal 87 24 7" xfId="45978" xr:uid="{00000000-0005-0000-0000-00009AB30000}"/>
    <cellStyle name="Normal 87 24 8" xfId="45979" xr:uid="{00000000-0005-0000-0000-00009BB30000}"/>
    <cellStyle name="Normal 87 24 9" xfId="45980" xr:uid="{00000000-0005-0000-0000-00009CB30000}"/>
    <cellStyle name="Normal 87 24_Tabla M" xfId="45981" xr:uid="{00000000-0005-0000-0000-00009DB30000}"/>
    <cellStyle name="Normal 87 25" xfId="45982" xr:uid="{00000000-0005-0000-0000-00009EB30000}"/>
    <cellStyle name="Normal 87 25 10" xfId="45983" xr:uid="{00000000-0005-0000-0000-00009FB30000}"/>
    <cellStyle name="Normal 87 25 2" xfId="45984" xr:uid="{00000000-0005-0000-0000-0000A0B30000}"/>
    <cellStyle name="Normal 87 25 3" xfId="45985" xr:uid="{00000000-0005-0000-0000-0000A1B30000}"/>
    <cellStyle name="Normal 87 25 4" xfId="45986" xr:uid="{00000000-0005-0000-0000-0000A2B30000}"/>
    <cellStyle name="Normal 87 25 5" xfId="45987" xr:uid="{00000000-0005-0000-0000-0000A3B30000}"/>
    <cellStyle name="Normal 87 25 6" xfId="45988" xr:uid="{00000000-0005-0000-0000-0000A4B30000}"/>
    <cellStyle name="Normal 87 25 7" xfId="45989" xr:uid="{00000000-0005-0000-0000-0000A5B30000}"/>
    <cellStyle name="Normal 87 25 8" xfId="45990" xr:uid="{00000000-0005-0000-0000-0000A6B30000}"/>
    <cellStyle name="Normal 87 25 9" xfId="45991" xr:uid="{00000000-0005-0000-0000-0000A7B30000}"/>
    <cellStyle name="Normal 87 25_Tabla M" xfId="45992" xr:uid="{00000000-0005-0000-0000-0000A8B30000}"/>
    <cellStyle name="Normal 87 26" xfId="45993" xr:uid="{00000000-0005-0000-0000-0000A9B30000}"/>
    <cellStyle name="Normal 87 26 10" xfId="45994" xr:uid="{00000000-0005-0000-0000-0000AAB30000}"/>
    <cellStyle name="Normal 87 26 2" xfId="45995" xr:uid="{00000000-0005-0000-0000-0000ABB30000}"/>
    <cellStyle name="Normal 87 26 3" xfId="45996" xr:uid="{00000000-0005-0000-0000-0000ACB30000}"/>
    <cellStyle name="Normal 87 26 4" xfId="45997" xr:uid="{00000000-0005-0000-0000-0000ADB30000}"/>
    <cellStyle name="Normal 87 26 5" xfId="45998" xr:uid="{00000000-0005-0000-0000-0000AEB30000}"/>
    <cellStyle name="Normal 87 26 6" xfId="45999" xr:uid="{00000000-0005-0000-0000-0000AFB30000}"/>
    <cellStyle name="Normal 87 26 7" xfId="46000" xr:uid="{00000000-0005-0000-0000-0000B0B30000}"/>
    <cellStyle name="Normal 87 26 8" xfId="46001" xr:uid="{00000000-0005-0000-0000-0000B1B30000}"/>
    <cellStyle name="Normal 87 26 9" xfId="46002" xr:uid="{00000000-0005-0000-0000-0000B2B30000}"/>
    <cellStyle name="Normal 87 26_Tabla M" xfId="46003" xr:uid="{00000000-0005-0000-0000-0000B3B30000}"/>
    <cellStyle name="Normal 87 27" xfId="46004" xr:uid="{00000000-0005-0000-0000-0000B4B30000}"/>
    <cellStyle name="Normal 87 27 10" xfId="46005" xr:uid="{00000000-0005-0000-0000-0000B5B30000}"/>
    <cellStyle name="Normal 87 27 2" xfId="46006" xr:uid="{00000000-0005-0000-0000-0000B6B30000}"/>
    <cellStyle name="Normal 87 27 3" xfId="46007" xr:uid="{00000000-0005-0000-0000-0000B7B30000}"/>
    <cellStyle name="Normal 87 27 4" xfId="46008" xr:uid="{00000000-0005-0000-0000-0000B8B30000}"/>
    <cellStyle name="Normal 87 27 5" xfId="46009" xr:uid="{00000000-0005-0000-0000-0000B9B30000}"/>
    <cellStyle name="Normal 87 27 6" xfId="46010" xr:uid="{00000000-0005-0000-0000-0000BAB30000}"/>
    <cellStyle name="Normal 87 27 7" xfId="46011" xr:uid="{00000000-0005-0000-0000-0000BBB30000}"/>
    <cellStyle name="Normal 87 27 8" xfId="46012" xr:uid="{00000000-0005-0000-0000-0000BCB30000}"/>
    <cellStyle name="Normal 87 27 9" xfId="46013" xr:uid="{00000000-0005-0000-0000-0000BDB30000}"/>
    <cellStyle name="Normal 87 27_Tabla M" xfId="46014" xr:uid="{00000000-0005-0000-0000-0000BEB30000}"/>
    <cellStyle name="Normal 87 28" xfId="46015" xr:uid="{00000000-0005-0000-0000-0000BFB30000}"/>
    <cellStyle name="Normal 87 28 10" xfId="46016" xr:uid="{00000000-0005-0000-0000-0000C0B30000}"/>
    <cellStyle name="Normal 87 28 2" xfId="46017" xr:uid="{00000000-0005-0000-0000-0000C1B30000}"/>
    <cellStyle name="Normal 87 28 3" xfId="46018" xr:uid="{00000000-0005-0000-0000-0000C2B30000}"/>
    <cellStyle name="Normal 87 28 4" xfId="46019" xr:uid="{00000000-0005-0000-0000-0000C3B30000}"/>
    <cellStyle name="Normal 87 28 5" xfId="46020" xr:uid="{00000000-0005-0000-0000-0000C4B30000}"/>
    <cellStyle name="Normal 87 28 6" xfId="46021" xr:uid="{00000000-0005-0000-0000-0000C5B30000}"/>
    <cellStyle name="Normal 87 28 7" xfId="46022" xr:uid="{00000000-0005-0000-0000-0000C6B30000}"/>
    <cellStyle name="Normal 87 28 8" xfId="46023" xr:uid="{00000000-0005-0000-0000-0000C7B30000}"/>
    <cellStyle name="Normal 87 28 9" xfId="46024" xr:uid="{00000000-0005-0000-0000-0000C8B30000}"/>
    <cellStyle name="Normal 87 28_Tabla M" xfId="46025" xr:uid="{00000000-0005-0000-0000-0000C9B30000}"/>
    <cellStyle name="Normal 87 29" xfId="46026" xr:uid="{00000000-0005-0000-0000-0000CAB30000}"/>
    <cellStyle name="Normal 87 29 10" xfId="46027" xr:uid="{00000000-0005-0000-0000-0000CBB30000}"/>
    <cellStyle name="Normal 87 29 2" xfId="46028" xr:uid="{00000000-0005-0000-0000-0000CCB30000}"/>
    <cellStyle name="Normal 87 29 3" xfId="46029" xr:uid="{00000000-0005-0000-0000-0000CDB30000}"/>
    <cellStyle name="Normal 87 29 4" xfId="46030" xr:uid="{00000000-0005-0000-0000-0000CEB30000}"/>
    <cellStyle name="Normal 87 29 5" xfId="46031" xr:uid="{00000000-0005-0000-0000-0000CFB30000}"/>
    <cellStyle name="Normal 87 29 6" xfId="46032" xr:uid="{00000000-0005-0000-0000-0000D0B30000}"/>
    <cellStyle name="Normal 87 29 7" xfId="46033" xr:uid="{00000000-0005-0000-0000-0000D1B30000}"/>
    <cellStyle name="Normal 87 29 8" xfId="46034" xr:uid="{00000000-0005-0000-0000-0000D2B30000}"/>
    <cellStyle name="Normal 87 29 9" xfId="46035" xr:uid="{00000000-0005-0000-0000-0000D3B30000}"/>
    <cellStyle name="Normal 87 29_Tabla M" xfId="46036" xr:uid="{00000000-0005-0000-0000-0000D4B30000}"/>
    <cellStyle name="Normal 87 3" xfId="13733" xr:uid="{00000000-0005-0000-0000-0000A5350000}"/>
    <cellStyle name="Normal 87 3 10" xfId="46037" xr:uid="{00000000-0005-0000-0000-0000D5B30000}"/>
    <cellStyle name="Normal 87 3 2" xfId="13737" xr:uid="{00000000-0005-0000-0000-0000A9350000}"/>
    <cellStyle name="Normal 87 3 2 2" xfId="50381" xr:uid="{00000000-0005-0000-0000-0000CDC40000}"/>
    <cellStyle name="Normal 87 3 3" xfId="46038" xr:uid="{00000000-0005-0000-0000-0000D6B30000}"/>
    <cellStyle name="Normal 87 3 4" xfId="46039" xr:uid="{00000000-0005-0000-0000-0000D7B30000}"/>
    <cellStyle name="Normal 87 3 5" xfId="46040" xr:uid="{00000000-0005-0000-0000-0000D8B30000}"/>
    <cellStyle name="Normal 87 3 6" xfId="46041" xr:uid="{00000000-0005-0000-0000-0000D9B30000}"/>
    <cellStyle name="Normal 87 3 7" xfId="46042" xr:uid="{00000000-0005-0000-0000-0000DAB30000}"/>
    <cellStyle name="Normal 87 3 8" xfId="46043" xr:uid="{00000000-0005-0000-0000-0000DBB30000}"/>
    <cellStyle name="Normal 87 3 9" xfId="46044" xr:uid="{00000000-0005-0000-0000-0000DCB30000}"/>
    <cellStyle name="Normal 87 3_Tabla M" xfId="46045" xr:uid="{00000000-0005-0000-0000-0000DDB30000}"/>
    <cellStyle name="Normal 87 30" xfId="46046" xr:uid="{00000000-0005-0000-0000-0000DEB30000}"/>
    <cellStyle name="Normal 87 30 10" xfId="46047" xr:uid="{00000000-0005-0000-0000-0000DFB30000}"/>
    <cellStyle name="Normal 87 30 2" xfId="46048" xr:uid="{00000000-0005-0000-0000-0000E0B30000}"/>
    <cellStyle name="Normal 87 30 3" xfId="46049" xr:uid="{00000000-0005-0000-0000-0000E1B30000}"/>
    <cellStyle name="Normal 87 30 4" xfId="46050" xr:uid="{00000000-0005-0000-0000-0000E2B30000}"/>
    <cellStyle name="Normal 87 30 5" xfId="46051" xr:uid="{00000000-0005-0000-0000-0000E3B30000}"/>
    <cellStyle name="Normal 87 30 6" xfId="46052" xr:uid="{00000000-0005-0000-0000-0000E4B30000}"/>
    <cellStyle name="Normal 87 30 7" xfId="46053" xr:uid="{00000000-0005-0000-0000-0000E5B30000}"/>
    <cellStyle name="Normal 87 30 8" xfId="46054" xr:uid="{00000000-0005-0000-0000-0000E6B30000}"/>
    <cellStyle name="Normal 87 30 9" xfId="46055" xr:uid="{00000000-0005-0000-0000-0000E7B30000}"/>
    <cellStyle name="Normal 87 30_Tabla M" xfId="46056" xr:uid="{00000000-0005-0000-0000-0000E8B30000}"/>
    <cellStyle name="Normal 87 31" xfId="46057" xr:uid="{00000000-0005-0000-0000-0000E9B30000}"/>
    <cellStyle name="Normal 87 31 10" xfId="46058" xr:uid="{00000000-0005-0000-0000-0000EAB30000}"/>
    <cellStyle name="Normal 87 31 2" xfId="46059" xr:uid="{00000000-0005-0000-0000-0000EBB30000}"/>
    <cellStyle name="Normal 87 31 3" xfId="46060" xr:uid="{00000000-0005-0000-0000-0000ECB30000}"/>
    <cellStyle name="Normal 87 31 4" xfId="46061" xr:uid="{00000000-0005-0000-0000-0000EDB30000}"/>
    <cellStyle name="Normal 87 31 5" xfId="46062" xr:uid="{00000000-0005-0000-0000-0000EEB30000}"/>
    <cellStyle name="Normal 87 31 6" xfId="46063" xr:uid="{00000000-0005-0000-0000-0000EFB30000}"/>
    <cellStyle name="Normal 87 31 7" xfId="46064" xr:uid="{00000000-0005-0000-0000-0000F0B30000}"/>
    <cellStyle name="Normal 87 31 8" xfId="46065" xr:uid="{00000000-0005-0000-0000-0000F1B30000}"/>
    <cellStyle name="Normal 87 31 9" xfId="46066" xr:uid="{00000000-0005-0000-0000-0000F2B30000}"/>
    <cellStyle name="Normal 87 31_Tabla M" xfId="46067" xr:uid="{00000000-0005-0000-0000-0000F3B30000}"/>
    <cellStyle name="Normal 87 32" xfId="46068" xr:uid="{00000000-0005-0000-0000-0000F4B30000}"/>
    <cellStyle name="Normal 87 32 10" xfId="46069" xr:uid="{00000000-0005-0000-0000-0000F5B30000}"/>
    <cellStyle name="Normal 87 32 2" xfId="46070" xr:uid="{00000000-0005-0000-0000-0000F6B30000}"/>
    <cellStyle name="Normal 87 32 3" xfId="46071" xr:uid="{00000000-0005-0000-0000-0000F7B30000}"/>
    <cellStyle name="Normal 87 32 4" xfId="46072" xr:uid="{00000000-0005-0000-0000-0000F8B30000}"/>
    <cellStyle name="Normal 87 32 5" xfId="46073" xr:uid="{00000000-0005-0000-0000-0000F9B30000}"/>
    <cellStyle name="Normal 87 32 6" xfId="46074" xr:uid="{00000000-0005-0000-0000-0000FAB30000}"/>
    <cellStyle name="Normal 87 32 7" xfId="46075" xr:uid="{00000000-0005-0000-0000-0000FBB30000}"/>
    <cellStyle name="Normal 87 32 8" xfId="46076" xr:uid="{00000000-0005-0000-0000-0000FCB30000}"/>
    <cellStyle name="Normal 87 32 9" xfId="46077" xr:uid="{00000000-0005-0000-0000-0000FDB30000}"/>
    <cellStyle name="Normal 87 32_Tabla M" xfId="46078" xr:uid="{00000000-0005-0000-0000-0000FEB30000}"/>
    <cellStyle name="Normal 87 33" xfId="46079" xr:uid="{00000000-0005-0000-0000-0000FFB30000}"/>
    <cellStyle name="Normal 87 33 10" xfId="46080" xr:uid="{00000000-0005-0000-0000-000000B40000}"/>
    <cellStyle name="Normal 87 33 2" xfId="46081" xr:uid="{00000000-0005-0000-0000-000001B40000}"/>
    <cellStyle name="Normal 87 33 3" xfId="46082" xr:uid="{00000000-0005-0000-0000-000002B40000}"/>
    <cellStyle name="Normal 87 33 4" xfId="46083" xr:uid="{00000000-0005-0000-0000-000003B40000}"/>
    <cellStyle name="Normal 87 33 5" xfId="46084" xr:uid="{00000000-0005-0000-0000-000004B40000}"/>
    <cellStyle name="Normal 87 33 6" xfId="46085" xr:uid="{00000000-0005-0000-0000-000005B40000}"/>
    <cellStyle name="Normal 87 33 7" xfId="46086" xr:uid="{00000000-0005-0000-0000-000006B40000}"/>
    <cellStyle name="Normal 87 33 8" xfId="46087" xr:uid="{00000000-0005-0000-0000-000007B40000}"/>
    <cellStyle name="Normal 87 33 9" xfId="46088" xr:uid="{00000000-0005-0000-0000-000008B40000}"/>
    <cellStyle name="Normal 87 33_Tabla M" xfId="46089" xr:uid="{00000000-0005-0000-0000-000009B40000}"/>
    <cellStyle name="Normal 87 34" xfId="46090" xr:uid="{00000000-0005-0000-0000-00000AB40000}"/>
    <cellStyle name="Normal 87 34 10" xfId="46091" xr:uid="{00000000-0005-0000-0000-00000BB40000}"/>
    <cellStyle name="Normal 87 34 2" xfId="46092" xr:uid="{00000000-0005-0000-0000-00000CB40000}"/>
    <cellStyle name="Normal 87 34 3" xfId="46093" xr:uid="{00000000-0005-0000-0000-00000DB40000}"/>
    <cellStyle name="Normal 87 34 4" xfId="46094" xr:uid="{00000000-0005-0000-0000-00000EB40000}"/>
    <cellStyle name="Normal 87 34 5" xfId="46095" xr:uid="{00000000-0005-0000-0000-00000FB40000}"/>
    <cellStyle name="Normal 87 34 6" xfId="46096" xr:uid="{00000000-0005-0000-0000-000010B40000}"/>
    <cellStyle name="Normal 87 34 7" xfId="46097" xr:uid="{00000000-0005-0000-0000-000011B40000}"/>
    <cellStyle name="Normal 87 34 8" xfId="46098" xr:uid="{00000000-0005-0000-0000-000012B40000}"/>
    <cellStyle name="Normal 87 34 9" xfId="46099" xr:uid="{00000000-0005-0000-0000-000013B40000}"/>
    <cellStyle name="Normal 87 34_Tabla M" xfId="46100" xr:uid="{00000000-0005-0000-0000-000014B40000}"/>
    <cellStyle name="Normal 87 35" xfId="46101" xr:uid="{00000000-0005-0000-0000-000015B40000}"/>
    <cellStyle name="Normal 87 35 10" xfId="46102" xr:uid="{00000000-0005-0000-0000-000016B40000}"/>
    <cellStyle name="Normal 87 35 2" xfId="46103" xr:uid="{00000000-0005-0000-0000-000017B40000}"/>
    <cellStyle name="Normal 87 35 3" xfId="46104" xr:uid="{00000000-0005-0000-0000-000018B40000}"/>
    <cellStyle name="Normal 87 35 4" xfId="46105" xr:uid="{00000000-0005-0000-0000-000019B40000}"/>
    <cellStyle name="Normal 87 35 5" xfId="46106" xr:uid="{00000000-0005-0000-0000-00001AB40000}"/>
    <cellStyle name="Normal 87 35 6" xfId="46107" xr:uid="{00000000-0005-0000-0000-00001BB40000}"/>
    <cellStyle name="Normal 87 35 7" xfId="46108" xr:uid="{00000000-0005-0000-0000-00001CB40000}"/>
    <cellStyle name="Normal 87 35 8" xfId="46109" xr:uid="{00000000-0005-0000-0000-00001DB40000}"/>
    <cellStyle name="Normal 87 35 9" xfId="46110" xr:uid="{00000000-0005-0000-0000-00001EB40000}"/>
    <cellStyle name="Normal 87 35_Tabla M" xfId="46111" xr:uid="{00000000-0005-0000-0000-00001FB40000}"/>
    <cellStyle name="Normal 87 36" xfId="46112" xr:uid="{00000000-0005-0000-0000-000020B40000}"/>
    <cellStyle name="Normal 87 36 10" xfId="46113" xr:uid="{00000000-0005-0000-0000-000021B40000}"/>
    <cellStyle name="Normal 87 36 2" xfId="46114" xr:uid="{00000000-0005-0000-0000-000022B40000}"/>
    <cellStyle name="Normal 87 36 3" xfId="46115" xr:uid="{00000000-0005-0000-0000-000023B40000}"/>
    <cellStyle name="Normal 87 36 4" xfId="46116" xr:uid="{00000000-0005-0000-0000-000024B40000}"/>
    <cellStyle name="Normal 87 36 5" xfId="46117" xr:uid="{00000000-0005-0000-0000-000025B40000}"/>
    <cellStyle name="Normal 87 36 6" xfId="46118" xr:uid="{00000000-0005-0000-0000-000026B40000}"/>
    <cellStyle name="Normal 87 36 7" xfId="46119" xr:uid="{00000000-0005-0000-0000-000027B40000}"/>
    <cellStyle name="Normal 87 36 8" xfId="46120" xr:uid="{00000000-0005-0000-0000-000028B40000}"/>
    <cellStyle name="Normal 87 36 9" xfId="46121" xr:uid="{00000000-0005-0000-0000-000029B40000}"/>
    <cellStyle name="Normal 87 36_Tabla M" xfId="46122" xr:uid="{00000000-0005-0000-0000-00002AB40000}"/>
    <cellStyle name="Normal 87 37" xfId="46123" xr:uid="{00000000-0005-0000-0000-00002BB40000}"/>
    <cellStyle name="Normal 87 37 10" xfId="46124" xr:uid="{00000000-0005-0000-0000-00002CB40000}"/>
    <cellStyle name="Normal 87 37 2" xfId="46125" xr:uid="{00000000-0005-0000-0000-00002DB40000}"/>
    <cellStyle name="Normal 87 37 3" xfId="46126" xr:uid="{00000000-0005-0000-0000-00002EB40000}"/>
    <cellStyle name="Normal 87 37 4" xfId="46127" xr:uid="{00000000-0005-0000-0000-00002FB40000}"/>
    <cellStyle name="Normal 87 37 5" xfId="46128" xr:uid="{00000000-0005-0000-0000-000030B40000}"/>
    <cellStyle name="Normal 87 37 6" xfId="46129" xr:uid="{00000000-0005-0000-0000-000031B40000}"/>
    <cellStyle name="Normal 87 37 7" xfId="46130" xr:uid="{00000000-0005-0000-0000-000032B40000}"/>
    <cellStyle name="Normal 87 37 8" xfId="46131" xr:uid="{00000000-0005-0000-0000-000033B40000}"/>
    <cellStyle name="Normal 87 37 9" xfId="46132" xr:uid="{00000000-0005-0000-0000-000034B40000}"/>
    <cellStyle name="Normal 87 37_Tabla M" xfId="46133" xr:uid="{00000000-0005-0000-0000-000035B40000}"/>
    <cellStyle name="Normal 87 38" xfId="46134" xr:uid="{00000000-0005-0000-0000-000036B40000}"/>
    <cellStyle name="Normal 87 38 10" xfId="46135" xr:uid="{00000000-0005-0000-0000-000037B40000}"/>
    <cellStyle name="Normal 87 38 2" xfId="46136" xr:uid="{00000000-0005-0000-0000-000038B40000}"/>
    <cellStyle name="Normal 87 38 3" xfId="46137" xr:uid="{00000000-0005-0000-0000-000039B40000}"/>
    <cellStyle name="Normal 87 38 4" xfId="46138" xr:uid="{00000000-0005-0000-0000-00003AB40000}"/>
    <cellStyle name="Normal 87 38 5" xfId="46139" xr:uid="{00000000-0005-0000-0000-00003BB40000}"/>
    <cellStyle name="Normal 87 38 6" xfId="46140" xr:uid="{00000000-0005-0000-0000-00003CB40000}"/>
    <cellStyle name="Normal 87 38 7" xfId="46141" xr:uid="{00000000-0005-0000-0000-00003DB40000}"/>
    <cellStyle name="Normal 87 38 8" xfId="46142" xr:uid="{00000000-0005-0000-0000-00003EB40000}"/>
    <cellStyle name="Normal 87 38 9" xfId="46143" xr:uid="{00000000-0005-0000-0000-00003FB40000}"/>
    <cellStyle name="Normal 87 38_Tabla M" xfId="46144" xr:uid="{00000000-0005-0000-0000-000040B40000}"/>
    <cellStyle name="Normal 87 39" xfId="49930" xr:uid="{00000000-0005-0000-0000-00000AC30000}"/>
    <cellStyle name="Normal 87 4" xfId="46145" xr:uid="{00000000-0005-0000-0000-000041B40000}"/>
    <cellStyle name="Normal 87 4 10" xfId="46146" xr:uid="{00000000-0005-0000-0000-000042B40000}"/>
    <cellStyle name="Normal 87 4 2" xfId="46147" xr:uid="{00000000-0005-0000-0000-000043B40000}"/>
    <cellStyle name="Normal 87 4 3" xfId="46148" xr:uid="{00000000-0005-0000-0000-000044B40000}"/>
    <cellStyle name="Normal 87 4 4" xfId="46149" xr:uid="{00000000-0005-0000-0000-000045B40000}"/>
    <cellStyle name="Normal 87 4 5" xfId="46150" xr:uid="{00000000-0005-0000-0000-000046B40000}"/>
    <cellStyle name="Normal 87 4 6" xfId="46151" xr:uid="{00000000-0005-0000-0000-000047B40000}"/>
    <cellStyle name="Normal 87 4 7" xfId="46152" xr:uid="{00000000-0005-0000-0000-000048B40000}"/>
    <cellStyle name="Normal 87 4 8" xfId="46153" xr:uid="{00000000-0005-0000-0000-000049B40000}"/>
    <cellStyle name="Normal 87 4 9" xfId="46154" xr:uid="{00000000-0005-0000-0000-00004AB40000}"/>
    <cellStyle name="Normal 87 4_Tabla M" xfId="46155" xr:uid="{00000000-0005-0000-0000-00004BB40000}"/>
    <cellStyle name="Normal 87 40" xfId="50315" xr:uid="{00000000-0005-0000-0000-00008BC40000}"/>
    <cellStyle name="Normal 87 41" xfId="50340" xr:uid="{00000000-0005-0000-0000-0000A4C40000}"/>
    <cellStyle name="Normal 87 42" xfId="50352" xr:uid="{00000000-0005-0000-0000-0000B0C40000}"/>
    <cellStyle name="Normal 87 43" xfId="50364" xr:uid="{00000000-0005-0000-0000-0000BCC40000}"/>
    <cellStyle name="Normal 87 44" xfId="50376" xr:uid="{00000000-0005-0000-0000-0000C8C40000}"/>
    <cellStyle name="Normal 87 5" xfId="46156" xr:uid="{00000000-0005-0000-0000-00004CB40000}"/>
    <cellStyle name="Normal 87 5 10" xfId="46157" xr:uid="{00000000-0005-0000-0000-00004DB40000}"/>
    <cellStyle name="Normal 87 5 2" xfId="46158" xr:uid="{00000000-0005-0000-0000-00004EB40000}"/>
    <cellStyle name="Normal 87 5 3" xfId="46159" xr:uid="{00000000-0005-0000-0000-00004FB40000}"/>
    <cellStyle name="Normal 87 5 4" xfId="46160" xr:uid="{00000000-0005-0000-0000-000050B40000}"/>
    <cellStyle name="Normal 87 5 5" xfId="46161" xr:uid="{00000000-0005-0000-0000-000051B40000}"/>
    <cellStyle name="Normal 87 5 6" xfId="46162" xr:uid="{00000000-0005-0000-0000-000052B40000}"/>
    <cellStyle name="Normal 87 5 7" xfId="46163" xr:uid="{00000000-0005-0000-0000-000053B40000}"/>
    <cellStyle name="Normal 87 5 8" xfId="46164" xr:uid="{00000000-0005-0000-0000-000054B40000}"/>
    <cellStyle name="Normal 87 5 9" xfId="46165" xr:uid="{00000000-0005-0000-0000-000055B40000}"/>
    <cellStyle name="Normal 87 5_Tabla M" xfId="46166" xr:uid="{00000000-0005-0000-0000-000056B40000}"/>
    <cellStyle name="Normal 87 6" xfId="46167" xr:uid="{00000000-0005-0000-0000-000057B40000}"/>
    <cellStyle name="Normal 87 6 10" xfId="46168" xr:uid="{00000000-0005-0000-0000-000058B40000}"/>
    <cellStyle name="Normal 87 6 2" xfId="46169" xr:uid="{00000000-0005-0000-0000-000059B40000}"/>
    <cellStyle name="Normal 87 6 3" xfId="46170" xr:uid="{00000000-0005-0000-0000-00005AB40000}"/>
    <cellStyle name="Normal 87 6 4" xfId="46171" xr:uid="{00000000-0005-0000-0000-00005BB40000}"/>
    <cellStyle name="Normal 87 6 5" xfId="46172" xr:uid="{00000000-0005-0000-0000-00005CB40000}"/>
    <cellStyle name="Normal 87 6 6" xfId="46173" xr:uid="{00000000-0005-0000-0000-00005DB40000}"/>
    <cellStyle name="Normal 87 6 7" xfId="46174" xr:uid="{00000000-0005-0000-0000-00005EB40000}"/>
    <cellStyle name="Normal 87 6 8" xfId="46175" xr:uid="{00000000-0005-0000-0000-00005FB40000}"/>
    <cellStyle name="Normal 87 6 9" xfId="46176" xr:uid="{00000000-0005-0000-0000-000060B40000}"/>
    <cellStyle name="Normal 87 6_Tabla M" xfId="46177" xr:uid="{00000000-0005-0000-0000-000061B40000}"/>
    <cellStyle name="Normal 87 7" xfId="46178" xr:uid="{00000000-0005-0000-0000-000062B40000}"/>
    <cellStyle name="Normal 87 7 10" xfId="46179" xr:uid="{00000000-0005-0000-0000-000063B40000}"/>
    <cellStyle name="Normal 87 7 2" xfId="46180" xr:uid="{00000000-0005-0000-0000-000064B40000}"/>
    <cellStyle name="Normal 87 7 3" xfId="46181" xr:uid="{00000000-0005-0000-0000-000065B40000}"/>
    <cellStyle name="Normal 87 7 4" xfId="46182" xr:uid="{00000000-0005-0000-0000-000066B40000}"/>
    <cellStyle name="Normal 87 7 5" xfId="46183" xr:uid="{00000000-0005-0000-0000-000067B40000}"/>
    <cellStyle name="Normal 87 7 6" xfId="46184" xr:uid="{00000000-0005-0000-0000-000068B40000}"/>
    <cellStyle name="Normal 87 7 7" xfId="46185" xr:uid="{00000000-0005-0000-0000-000069B40000}"/>
    <cellStyle name="Normal 87 7 8" xfId="46186" xr:uid="{00000000-0005-0000-0000-00006AB40000}"/>
    <cellStyle name="Normal 87 7 9" xfId="46187" xr:uid="{00000000-0005-0000-0000-00006BB40000}"/>
    <cellStyle name="Normal 87 7_Tabla M" xfId="46188" xr:uid="{00000000-0005-0000-0000-00006CB40000}"/>
    <cellStyle name="Normal 87 8" xfId="46189" xr:uid="{00000000-0005-0000-0000-00006DB40000}"/>
    <cellStyle name="Normal 87 8 10" xfId="46190" xr:uid="{00000000-0005-0000-0000-00006EB40000}"/>
    <cellStyle name="Normal 87 8 2" xfId="46191" xr:uid="{00000000-0005-0000-0000-00006FB40000}"/>
    <cellStyle name="Normal 87 8 3" xfId="46192" xr:uid="{00000000-0005-0000-0000-000070B40000}"/>
    <cellStyle name="Normal 87 8 4" xfId="46193" xr:uid="{00000000-0005-0000-0000-000071B40000}"/>
    <cellStyle name="Normal 87 8 5" xfId="46194" xr:uid="{00000000-0005-0000-0000-000072B40000}"/>
    <cellStyle name="Normal 87 8 6" xfId="46195" xr:uid="{00000000-0005-0000-0000-000073B40000}"/>
    <cellStyle name="Normal 87 8 7" xfId="46196" xr:uid="{00000000-0005-0000-0000-000074B40000}"/>
    <cellStyle name="Normal 87 8 8" xfId="46197" xr:uid="{00000000-0005-0000-0000-000075B40000}"/>
    <cellStyle name="Normal 87 8 9" xfId="46198" xr:uid="{00000000-0005-0000-0000-000076B40000}"/>
    <cellStyle name="Normal 87 8_Tabla M" xfId="46199" xr:uid="{00000000-0005-0000-0000-000077B40000}"/>
    <cellStyle name="Normal 87 9" xfId="46200" xr:uid="{00000000-0005-0000-0000-000078B40000}"/>
    <cellStyle name="Normal 87 9 10" xfId="46201" xr:uid="{00000000-0005-0000-0000-000079B40000}"/>
    <cellStyle name="Normal 87 9 2" xfId="46202" xr:uid="{00000000-0005-0000-0000-00007AB40000}"/>
    <cellStyle name="Normal 87 9 3" xfId="46203" xr:uid="{00000000-0005-0000-0000-00007BB40000}"/>
    <cellStyle name="Normal 87 9 4" xfId="46204" xr:uid="{00000000-0005-0000-0000-00007CB40000}"/>
    <cellStyle name="Normal 87 9 5" xfId="46205" xr:uid="{00000000-0005-0000-0000-00007DB40000}"/>
    <cellStyle name="Normal 87 9 6" xfId="46206" xr:uid="{00000000-0005-0000-0000-00007EB40000}"/>
    <cellStyle name="Normal 87 9 7" xfId="46207" xr:uid="{00000000-0005-0000-0000-00007FB40000}"/>
    <cellStyle name="Normal 87 9 8" xfId="46208" xr:uid="{00000000-0005-0000-0000-000080B40000}"/>
    <cellStyle name="Normal 87 9 9" xfId="46209" xr:uid="{00000000-0005-0000-0000-000081B40000}"/>
    <cellStyle name="Normal 87 9_Tabla M" xfId="46210" xr:uid="{00000000-0005-0000-0000-000082B40000}"/>
    <cellStyle name="Normal 88" xfId="13435" xr:uid="{00000000-0005-0000-0000-00007B340000}"/>
    <cellStyle name="Normal 88 10" xfId="46211" xr:uid="{00000000-0005-0000-0000-000083B40000}"/>
    <cellStyle name="Normal 88 10 10" xfId="46212" xr:uid="{00000000-0005-0000-0000-000084B40000}"/>
    <cellStyle name="Normal 88 10 2" xfId="46213" xr:uid="{00000000-0005-0000-0000-000085B40000}"/>
    <cellStyle name="Normal 88 10 3" xfId="46214" xr:uid="{00000000-0005-0000-0000-000086B40000}"/>
    <cellStyle name="Normal 88 10 4" xfId="46215" xr:uid="{00000000-0005-0000-0000-000087B40000}"/>
    <cellStyle name="Normal 88 10 5" xfId="46216" xr:uid="{00000000-0005-0000-0000-000088B40000}"/>
    <cellStyle name="Normal 88 10 6" xfId="46217" xr:uid="{00000000-0005-0000-0000-000089B40000}"/>
    <cellStyle name="Normal 88 10 7" xfId="46218" xr:uid="{00000000-0005-0000-0000-00008AB40000}"/>
    <cellStyle name="Normal 88 10 8" xfId="46219" xr:uid="{00000000-0005-0000-0000-00008BB40000}"/>
    <cellStyle name="Normal 88 10 9" xfId="46220" xr:uid="{00000000-0005-0000-0000-00008CB40000}"/>
    <cellStyle name="Normal 88 10_Tabla M" xfId="46221" xr:uid="{00000000-0005-0000-0000-00008DB40000}"/>
    <cellStyle name="Normal 88 11" xfId="46222" xr:uid="{00000000-0005-0000-0000-00008EB40000}"/>
    <cellStyle name="Normal 88 11 10" xfId="46223" xr:uid="{00000000-0005-0000-0000-00008FB40000}"/>
    <cellStyle name="Normal 88 11 2" xfId="46224" xr:uid="{00000000-0005-0000-0000-000090B40000}"/>
    <cellStyle name="Normal 88 11 3" xfId="46225" xr:uid="{00000000-0005-0000-0000-000091B40000}"/>
    <cellStyle name="Normal 88 11 4" xfId="46226" xr:uid="{00000000-0005-0000-0000-000092B40000}"/>
    <cellStyle name="Normal 88 11 5" xfId="46227" xr:uid="{00000000-0005-0000-0000-000093B40000}"/>
    <cellStyle name="Normal 88 11 6" xfId="46228" xr:uid="{00000000-0005-0000-0000-000094B40000}"/>
    <cellStyle name="Normal 88 11 7" xfId="46229" xr:uid="{00000000-0005-0000-0000-000095B40000}"/>
    <cellStyle name="Normal 88 11 8" xfId="46230" xr:uid="{00000000-0005-0000-0000-000096B40000}"/>
    <cellStyle name="Normal 88 11 9" xfId="46231" xr:uid="{00000000-0005-0000-0000-000097B40000}"/>
    <cellStyle name="Normal 88 11_Tabla M" xfId="46232" xr:uid="{00000000-0005-0000-0000-000098B40000}"/>
    <cellStyle name="Normal 88 12" xfId="46233" xr:uid="{00000000-0005-0000-0000-000099B40000}"/>
    <cellStyle name="Normal 88 12 10" xfId="46234" xr:uid="{00000000-0005-0000-0000-00009AB40000}"/>
    <cellStyle name="Normal 88 12 2" xfId="46235" xr:uid="{00000000-0005-0000-0000-00009BB40000}"/>
    <cellStyle name="Normal 88 12 3" xfId="46236" xr:uid="{00000000-0005-0000-0000-00009CB40000}"/>
    <cellStyle name="Normal 88 12 4" xfId="46237" xr:uid="{00000000-0005-0000-0000-00009DB40000}"/>
    <cellStyle name="Normal 88 12 5" xfId="46238" xr:uid="{00000000-0005-0000-0000-00009EB40000}"/>
    <cellStyle name="Normal 88 12 6" xfId="46239" xr:uid="{00000000-0005-0000-0000-00009FB40000}"/>
    <cellStyle name="Normal 88 12 7" xfId="46240" xr:uid="{00000000-0005-0000-0000-0000A0B40000}"/>
    <cellStyle name="Normal 88 12 8" xfId="46241" xr:uid="{00000000-0005-0000-0000-0000A1B40000}"/>
    <cellStyle name="Normal 88 12 9" xfId="46242" xr:uid="{00000000-0005-0000-0000-0000A2B40000}"/>
    <cellStyle name="Normal 88 12_Tabla M" xfId="46243" xr:uid="{00000000-0005-0000-0000-0000A3B40000}"/>
    <cellStyle name="Normal 88 13" xfId="46244" xr:uid="{00000000-0005-0000-0000-0000A4B40000}"/>
    <cellStyle name="Normal 88 13 10" xfId="46245" xr:uid="{00000000-0005-0000-0000-0000A5B40000}"/>
    <cellStyle name="Normal 88 13 2" xfId="46246" xr:uid="{00000000-0005-0000-0000-0000A6B40000}"/>
    <cellStyle name="Normal 88 13 3" xfId="46247" xr:uid="{00000000-0005-0000-0000-0000A7B40000}"/>
    <cellStyle name="Normal 88 13 4" xfId="46248" xr:uid="{00000000-0005-0000-0000-0000A8B40000}"/>
    <cellStyle name="Normal 88 13 5" xfId="46249" xr:uid="{00000000-0005-0000-0000-0000A9B40000}"/>
    <cellStyle name="Normal 88 13 6" xfId="46250" xr:uid="{00000000-0005-0000-0000-0000AAB40000}"/>
    <cellStyle name="Normal 88 13 7" xfId="46251" xr:uid="{00000000-0005-0000-0000-0000ABB40000}"/>
    <cellStyle name="Normal 88 13 8" xfId="46252" xr:uid="{00000000-0005-0000-0000-0000ACB40000}"/>
    <cellStyle name="Normal 88 13 9" xfId="46253" xr:uid="{00000000-0005-0000-0000-0000ADB40000}"/>
    <cellStyle name="Normal 88 13_Tabla M" xfId="46254" xr:uid="{00000000-0005-0000-0000-0000AEB40000}"/>
    <cellStyle name="Normal 88 14" xfId="46255" xr:uid="{00000000-0005-0000-0000-0000AFB40000}"/>
    <cellStyle name="Normal 88 14 10" xfId="46256" xr:uid="{00000000-0005-0000-0000-0000B0B40000}"/>
    <cellStyle name="Normal 88 14 2" xfId="46257" xr:uid="{00000000-0005-0000-0000-0000B1B40000}"/>
    <cellStyle name="Normal 88 14 3" xfId="46258" xr:uid="{00000000-0005-0000-0000-0000B2B40000}"/>
    <cellStyle name="Normal 88 14 4" xfId="46259" xr:uid="{00000000-0005-0000-0000-0000B3B40000}"/>
    <cellStyle name="Normal 88 14 5" xfId="46260" xr:uid="{00000000-0005-0000-0000-0000B4B40000}"/>
    <cellStyle name="Normal 88 14 6" xfId="46261" xr:uid="{00000000-0005-0000-0000-0000B5B40000}"/>
    <cellStyle name="Normal 88 14 7" xfId="46262" xr:uid="{00000000-0005-0000-0000-0000B6B40000}"/>
    <cellStyle name="Normal 88 14 8" xfId="46263" xr:uid="{00000000-0005-0000-0000-0000B7B40000}"/>
    <cellStyle name="Normal 88 14 9" xfId="46264" xr:uid="{00000000-0005-0000-0000-0000B8B40000}"/>
    <cellStyle name="Normal 88 14_Tabla M" xfId="46265" xr:uid="{00000000-0005-0000-0000-0000B9B40000}"/>
    <cellStyle name="Normal 88 15" xfId="46266" xr:uid="{00000000-0005-0000-0000-0000BAB40000}"/>
    <cellStyle name="Normal 88 15 10" xfId="46267" xr:uid="{00000000-0005-0000-0000-0000BBB40000}"/>
    <cellStyle name="Normal 88 15 2" xfId="46268" xr:uid="{00000000-0005-0000-0000-0000BCB40000}"/>
    <cellStyle name="Normal 88 15 3" xfId="46269" xr:uid="{00000000-0005-0000-0000-0000BDB40000}"/>
    <cellStyle name="Normal 88 15 4" xfId="46270" xr:uid="{00000000-0005-0000-0000-0000BEB40000}"/>
    <cellStyle name="Normal 88 15 5" xfId="46271" xr:uid="{00000000-0005-0000-0000-0000BFB40000}"/>
    <cellStyle name="Normal 88 15 6" xfId="46272" xr:uid="{00000000-0005-0000-0000-0000C0B40000}"/>
    <cellStyle name="Normal 88 15 7" xfId="46273" xr:uid="{00000000-0005-0000-0000-0000C1B40000}"/>
    <cellStyle name="Normal 88 15 8" xfId="46274" xr:uid="{00000000-0005-0000-0000-0000C2B40000}"/>
    <cellStyle name="Normal 88 15 9" xfId="46275" xr:uid="{00000000-0005-0000-0000-0000C3B40000}"/>
    <cellStyle name="Normal 88 15_Tabla M" xfId="46276" xr:uid="{00000000-0005-0000-0000-0000C4B40000}"/>
    <cellStyle name="Normal 88 16" xfId="46277" xr:uid="{00000000-0005-0000-0000-0000C5B40000}"/>
    <cellStyle name="Normal 88 16 10" xfId="46278" xr:uid="{00000000-0005-0000-0000-0000C6B40000}"/>
    <cellStyle name="Normal 88 16 2" xfId="46279" xr:uid="{00000000-0005-0000-0000-0000C7B40000}"/>
    <cellStyle name="Normal 88 16 3" xfId="46280" xr:uid="{00000000-0005-0000-0000-0000C8B40000}"/>
    <cellStyle name="Normal 88 16 4" xfId="46281" xr:uid="{00000000-0005-0000-0000-0000C9B40000}"/>
    <cellStyle name="Normal 88 16 5" xfId="46282" xr:uid="{00000000-0005-0000-0000-0000CAB40000}"/>
    <cellStyle name="Normal 88 16 6" xfId="46283" xr:uid="{00000000-0005-0000-0000-0000CBB40000}"/>
    <cellStyle name="Normal 88 16 7" xfId="46284" xr:uid="{00000000-0005-0000-0000-0000CCB40000}"/>
    <cellStyle name="Normal 88 16 8" xfId="46285" xr:uid="{00000000-0005-0000-0000-0000CDB40000}"/>
    <cellStyle name="Normal 88 16 9" xfId="46286" xr:uid="{00000000-0005-0000-0000-0000CEB40000}"/>
    <cellStyle name="Normal 88 16_Tabla M" xfId="46287" xr:uid="{00000000-0005-0000-0000-0000CFB40000}"/>
    <cellStyle name="Normal 88 17" xfId="46288" xr:uid="{00000000-0005-0000-0000-0000D0B40000}"/>
    <cellStyle name="Normal 88 17 10" xfId="46289" xr:uid="{00000000-0005-0000-0000-0000D1B40000}"/>
    <cellStyle name="Normal 88 17 2" xfId="46290" xr:uid="{00000000-0005-0000-0000-0000D2B40000}"/>
    <cellStyle name="Normal 88 17 3" xfId="46291" xr:uid="{00000000-0005-0000-0000-0000D3B40000}"/>
    <cellStyle name="Normal 88 17 4" xfId="46292" xr:uid="{00000000-0005-0000-0000-0000D4B40000}"/>
    <cellStyle name="Normal 88 17 5" xfId="46293" xr:uid="{00000000-0005-0000-0000-0000D5B40000}"/>
    <cellStyle name="Normal 88 17 6" xfId="46294" xr:uid="{00000000-0005-0000-0000-0000D6B40000}"/>
    <cellStyle name="Normal 88 17 7" xfId="46295" xr:uid="{00000000-0005-0000-0000-0000D7B40000}"/>
    <cellStyle name="Normal 88 17 8" xfId="46296" xr:uid="{00000000-0005-0000-0000-0000D8B40000}"/>
    <cellStyle name="Normal 88 17 9" xfId="46297" xr:uid="{00000000-0005-0000-0000-0000D9B40000}"/>
    <cellStyle name="Normal 88 17_Tabla M" xfId="46298" xr:uid="{00000000-0005-0000-0000-0000DAB40000}"/>
    <cellStyle name="Normal 88 18" xfId="46299" xr:uid="{00000000-0005-0000-0000-0000DBB40000}"/>
    <cellStyle name="Normal 88 18 10" xfId="46300" xr:uid="{00000000-0005-0000-0000-0000DCB40000}"/>
    <cellStyle name="Normal 88 18 2" xfId="46301" xr:uid="{00000000-0005-0000-0000-0000DDB40000}"/>
    <cellStyle name="Normal 88 18 3" xfId="46302" xr:uid="{00000000-0005-0000-0000-0000DEB40000}"/>
    <cellStyle name="Normal 88 18 4" xfId="46303" xr:uid="{00000000-0005-0000-0000-0000DFB40000}"/>
    <cellStyle name="Normal 88 18 5" xfId="46304" xr:uid="{00000000-0005-0000-0000-0000E0B40000}"/>
    <cellStyle name="Normal 88 18 6" xfId="46305" xr:uid="{00000000-0005-0000-0000-0000E1B40000}"/>
    <cellStyle name="Normal 88 18 7" xfId="46306" xr:uid="{00000000-0005-0000-0000-0000E2B40000}"/>
    <cellStyle name="Normal 88 18 8" xfId="46307" xr:uid="{00000000-0005-0000-0000-0000E3B40000}"/>
    <cellStyle name="Normal 88 18 9" xfId="46308" xr:uid="{00000000-0005-0000-0000-0000E4B40000}"/>
    <cellStyle name="Normal 88 18_Tabla M" xfId="46309" xr:uid="{00000000-0005-0000-0000-0000E5B40000}"/>
    <cellStyle name="Normal 88 19" xfId="46310" xr:uid="{00000000-0005-0000-0000-0000E6B40000}"/>
    <cellStyle name="Normal 88 19 10" xfId="46311" xr:uid="{00000000-0005-0000-0000-0000E7B40000}"/>
    <cellStyle name="Normal 88 19 2" xfId="46312" xr:uid="{00000000-0005-0000-0000-0000E8B40000}"/>
    <cellStyle name="Normal 88 19 3" xfId="46313" xr:uid="{00000000-0005-0000-0000-0000E9B40000}"/>
    <cellStyle name="Normal 88 19 4" xfId="46314" xr:uid="{00000000-0005-0000-0000-0000EAB40000}"/>
    <cellStyle name="Normal 88 19 5" xfId="46315" xr:uid="{00000000-0005-0000-0000-0000EBB40000}"/>
    <cellStyle name="Normal 88 19 6" xfId="46316" xr:uid="{00000000-0005-0000-0000-0000ECB40000}"/>
    <cellStyle name="Normal 88 19 7" xfId="46317" xr:uid="{00000000-0005-0000-0000-0000EDB40000}"/>
    <cellStyle name="Normal 88 19 8" xfId="46318" xr:uid="{00000000-0005-0000-0000-0000EEB40000}"/>
    <cellStyle name="Normal 88 19 9" xfId="46319" xr:uid="{00000000-0005-0000-0000-0000EFB40000}"/>
    <cellStyle name="Normal 88 19_Tabla M" xfId="46320" xr:uid="{00000000-0005-0000-0000-0000F0B40000}"/>
    <cellStyle name="Normal 88 2" xfId="46321" xr:uid="{00000000-0005-0000-0000-0000F1B40000}"/>
    <cellStyle name="Normal 88 2 10" xfId="46322" xr:uid="{00000000-0005-0000-0000-0000F2B40000}"/>
    <cellStyle name="Normal 88 2 2" xfId="46323" xr:uid="{00000000-0005-0000-0000-0000F3B40000}"/>
    <cellStyle name="Normal 88 2 3" xfId="46324" xr:uid="{00000000-0005-0000-0000-0000F4B40000}"/>
    <cellStyle name="Normal 88 2 4" xfId="46325" xr:uid="{00000000-0005-0000-0000-0000F5B40000}"/>
    <cellStyle name="Normal 88 2 5" xfId="46326" xr:uid="{00000000-0005-0000-0000-0000F6B40000}"/>
    <cellStyle name="Normal 88 2 6" xfId="46327" xr:uid="{00000000-0005-0000-0000-0000F7B40000}"/>
    <cellStyle name="Normal 88 2 7" xfId="46328" xr:uid="{00000000-0005-0000-0000-0000F8B40000}"/>
    <cellStyle name="Normal 88 2 8" xfId="46329" xr:uid="{00000000-0005-0000-0000-0000F9B40000}"/>
    <cellStyle name="Normal 88 2 9" xfId="46330" xr:uid="{00000000-0005-0000-0000-0000FAB40000}"/>
    <cellStyle name="Normal 88 2_Tabla M" xfId="46331" xr:uid="{00000000-0005-0000-0000-0000FBB40000}"/>
    <cellStyle name="Normal 88 20" xfId="46332" xr:uid="{00000000-0005-0000-0000-0000FCB40000}"/>
    <cellStyle name="Normal 88 20 10" xfId="46333" xr:uid="{00000000-0005-0000-0000-0000FDB40000}"/>
    <cellStyle name="Normal 88 20 2" xfId="46334" xr:uid="{00000000-0005-0000-0000-0000FEB40000}"/>
    <cellStyle name="Normal 88 20 3" xfId="46335" xr:uid="{00000000-0005-0000-0000-0000FFB40000}"/>
    <cellStyle name="Normal 88 20 4" xfId="46336" xr:uid="{00000000-0005-0000-0000-000000B50000}"/>
    <cellStyle name="Normal 88 20 5" xfId="46337" xr:uid="{00000000-0005-0000-0000-000001B50000}"/>
    <cellStyle name="Normal 88 20 6" xfId="46338" xr:uid="{00000000-0005-0000-0000-000002B50000}"/>
    <cellStyle name="Normal 88 20 7" xfId="46339" xr:uid="{00000000-0005-0000-0000-000003B50000}"/>
    <cellStyle name="Normal 88 20 8" xfId="46340" xr:uid="{00000000-0005-0000-0000-000004B50000}"/>
    <cellStyle name="Normal 88 20 9" xfId="46341" xr:uid="{00000000-0005-0000-0000-000005B50000}"/>
    <cellStyle name="Normal 88 20_Tabla M" xfId="46342" xr:uid="{00000000-0005-0000-0000-000006B50000}"/>
    <cellStyle name="Normal 88 21" xfId="46343" xr:uid="{00000000-0005-0000-0000-000007B50000}"/>
    <cellStyle name="Normal 88 21 10" xfId="46344" xr:uid="{00000000-0005-0000-0000-000008B50000}"/>
    <cellStyle name="Normal 88 21 2" xfId="46345" xr:uid="{00000000-0005-0000-0000-000009B50000}"/>
    <cellStyle name="Normal 88 21 3" xfId="46346" xr:uid="{00000000-0005-0000-0000-00000AB50000}"/>
    <cellStyle name="Normal 88 21 4" xfId="46347" xr:uid="{00000000-0005-0000-0000-00000BB50000}"/>
    <cellStyle name="Normal 88 21 5" xfId="46348" xr:uid="{00000000-0005-0000-0000-00000CB50000}"/>
    <cellStyle name="Normal 88 21 6" xfId="46349" xr:uid="{00000000-0005-0000-0000-00000DB50000}"/>
    <cellStyle name="Normal 88 21 7" xfId="46350" xr:uid="{00000000-0005-0000-0000-00000EB50000}"/>
    <cellStyle name="Normal 88 21 8" xfId="46351" xr:uid="{00000000-0005-0000-0000-00000FB50000}"/>
    <cellStyle name="Normal 88 21 9" xfId="46352" xr:uid="{00000000-0005-0000-0000-000010B50000}"/>
    <cellStyle name="Normal 88 21_Tabla M" xfId="46353" xr:uid="{00000000-0005-0000-0000-000011B50000}"/>
    <cellStyle name="Normal 88 22" xfId="46354" xr:uid="{00000000-0005-0000-0000-000012B50000}"/>
    <cellStyle name="Normal 88 22 10" xfId="46355" xr:uid="{00000000-0005-0000-0000-000013B50000}"/>
    <cellStyle name="Normal 88 22 2" xfId="46356" xr:uid="{00000000-0005-0000-0000-000014B50000}"/>
    <cellStyle name="Normal 88 22 3" xfId="46357" xr:uid="{00000000-0005-0000-0000-000015B50000}"/>
    <cellStyle name="Normal 88 22 4" xfId="46358" xr:uid="{00000000-0005-0000-0000-000016B50000}"/>
    <cellStyle name="Normal 88 22 5" xfId="46359" xr:uid="{00000000-0005-0000-0000-000017B50000}"/>
    <cellStyle name="Normal 88 22 6" xfId="46360" xr:uid="{00000000-0005-0000-0000-000018B50000}"/>
    <cellStyle name="Normal 88 22 7" xfId="46361" xr:uid="{00000000-0005-0000-0000-000019B50000}"/>
    <cellStyle name="Normal 88 22 8" xfId="46362" xr:uid="{00000000-0005-0000-0000-00001AB50000}"/>
    <cellStyle name="Normal 88 22 9" xfId="46363" xr:uid="{00000000-0005-0000-0000-00001BB50000}"/>
    <cellStyle name="Normal 88 22_Tabla M" xfId="46364" xr:uid="{00000000-0005-0000-0000-00001CB50000}"/>
    <cellStyle name="Normal 88 23" xfId="46365" xr:uid="{00000000-0005-0000-0000-00001DB50000}"/>
    <cellStyle name="Normal 88 23 10" xfId="46366" xr:uid="{00000000-0005-0000-0000-00001EB50000}"/>
    <cellStyle name="Normal 88 23 2" xfId="46367" xr:uid="{00000000-0005-0000-0000-00001FB50000}"/>
    <cellStyle name="Normal 88 23 3" xfId="46368" xr:uid="{00000000-0005-0000-0000-000020B50000}"/>
    <cellStyle name="Normal 88 23 4" xfId="46369" xr:uid="{00000000-0005-0000-0000-000021B50000}"/>
    <cellStyle name="Normal 88 23 5" xfId="46370" xr:uid="{00000000-0005-0000-0000-000022B50000}"/>
    <cellStyle name="Normal 88 23 6" xfId="46371" xr:uid="{00000000-0005-0000-0000-000023B50000}"/>
    <cellStyle name="Normal 88 23 7" xfId="46372" xr:uid="{00000000-0005-0000-0000-000024B50000}"/>
    <cellStyle name="Normal 88 23 8" xfId="46373" xr:uid="{00000000-0005-0000-0000-000025B50000}"/>
    <cellStyle name="Normal 88 23 9" xfId="46374" xr:uid="{00000000-0005-0000-0000-000026B50000}"/>
    <cellStyle name="Normal 88 23_Tabla M" xfId="46375" xr:uid="{00000000-0005-0000-0000-000027B50000}"/>
    <cellStyle name="Normal 88 24" xfId="46376" xr:uid="{00000000-0005-0000-0000-000028B50000}"/>
    <cellStyle name="Normal 88 24 10" xfId="46377" xr:uid="{00000000-0005-0000-0000-000029B50000}"/>
    <cellStyle name="Normal 88 24 2" xfId="46378" xr:uid="{00000000-0005-0000-0000-00002AB50000}"/>
    <cellStyle name="Normal 88 24 3" xfId="46379" xr:uid="{00000000-0005-0000-0000-00002BB50000}"/>
    <cellStyle name="Normal 88 24 4" xfId="46380" xr:uid="{00000000-0005-0000-0000-00002CB50000}"/>
    <cellStyle name="Normal 88 24 5" xfId="46381" xr:uid="{00000000-0005-0000-0000-00002DB50000}"/>
    <cellStyle name="Normal 88 24 6" xfId="46382" xr:uid="{00000000-0005-0000-0000-00002EB50000}"/>
    <cellStyle name="Normal 88 24 7" xfId="46383" xr:uid="{00000000-0005-0000-0000-00002FB50000}"/>
    <cellStyle name="Normal 88 24 8" xfId="46384" xr:uid="{00000000-0005-0000-0000-000030B50000}"/>
    <cellStyle name="Normal 88 24 9" xfId="46385" xr:uid="{00000000-0005-0000-0000-000031B50000}"/>
    <cellStyle name="Normal 88 24_Tabla M" xfId="46386" xr:uid="{00000000-0005-0000-0000-000032B50000}"/>
    <cellStyle name="Normal 88 25" xfId="46387" xr:uid="{00000000-0005-0000-0000-000033B50000}"/>
    <cellStyle name="Normal 88 25 10" xfId="46388" xr:uid="{00000000-0005-0000-0000-000034B50000}"/>
    <cellStyle name="Normal 88 25 2" xfId="46389" xr:uid="{00000000-0005-0000-0000-000035B50000}"/>
    <cellStyle name="Normal 88 25 3" xfId="46390" xr:uid="{00000000-0005-0000-0000-000036B50000}"/>
    <cellStyle name="Normal 88 25 4" xfId="46391" xr:uid="{00000000-0005-0000-0000-000037B50000}"/>
    <cellStyle name="Normal 88 25 5" xfId="46392" xr:uid="{00000000-0005-0000-0000-000038B50000}"/>
    <cellStyle name="Normal 88 25 6" xfId="46393" xr:uid="{00000000-0005-0000-0000-000039B50000}"/>
    <cellStyle name="Normal 88 25 7" xfId="46394" xr:uid="{00000000-0005-0000-0000-00003AB50000}"/>
    <cellStyle name="Normal 88 25 8" xfId="46395" xr:uid="{00000000-0005-0000-0000-00003BB50000}"/>
    <cellStyle name="Normal 88 25 9" xfId="46396" xr:uid="{00000000-0005-0000-0000-00003CB50000}"/>
    <cellStyle name="Normal 88 25_Tabla M" xfId="46397" xr:uid="{00000000-0005-0000-0000-00003DB50000}"/>
    <cellStyle name="Normal 88 26" xfId="46398" xr:uid="{00000000-0005-0000-0000-00003EB50000}"/>
    <cellStyle name="Normal 88 26 10" xfId="46399" xr:uid="{00000000-0005-0000-0000-00003FB50000}"/>
    <cellStyle name="Normal 88 26 2" xfId="46400" xr:uid="{00000000-0005-0000-0000-000040B50000}"/>
    <cellStyle name="Normal 88 26 3" xfId="46401" xr:uid="{00000000-0005-0000-0000-000041B50000}"/>
    <cellStyle name="Normal 88 26 4" xfId="46402" xr:uid="{00000000-0005-0000-0000-000042B50000}"/>
    <cellStyle name="Normal 88 26 5" xfId="46403" xr:uid="{00000000-0005-0000-0000-000043B50000}"/>
    <cellStyle name="Normal 88 26 6" xfId="46404" xr:uid="{00000000-0005-0000-0000-000044B50000}"/>
    <cellStyle name="Normal 88 26 7" xfId="46405" xr:uid="{00000000-0005-0000-0000-000045B50000}"/>
    <cellStyle name="Normal 88 26 8" xfId="46406" xr:uid="{00000000-0005-0000-0000-000046B50000}"/>
    <cellStyle name="Normal 88 26 9" xfId="46407" xr:uid="{00000000-0005-0000-0000-000047B50000}"/>
    <cellStyle name="Normal 88 26_Tabla M" xfId="46408" xr:uid="{00000000-0005-0000-0000-000048B50000}"/>
    <cellStyle name="Normal 88 27" xfId="46409" xr:uid="{00000000-0005-0000-0000-000049B50000}"/>
    <cellStyle name="Normal 88 27 10" xfId="46410" xr:uid="{00000000-0005-0000-0000-00004AB50000}"/>
    <cellStyle name="Normal 88 27 2" xfId="46411" xr:uid="{00000000-0005-0000-0000-00004BB50000}"/>
    <cellStyle name="Normal 88 27 3" xfId="46412" xr:uid="{00000000-0005-0000-0000-00004CB50000}"/>
    <cellStyle name="Normal 88 27 4" xfId="46413" xr:uid="{00000000-0005-0000-0000-00004DB50000}"/>
    <cellStyle name="Normal 88 27 5" xfId="46414" xr:uid="{00000000-0005-0000-0000-00004EB50000}"/>
    <cellStyle name="Normal 88 27 6" xfId="46415" xr:uid="{00000000-0005-0000-0000-00004FB50000}"/>
    <cellStyle name="Normal 88 27 7" xfId="46416" xr:uid="{00000000-0005-0000-0000-000050B50000}"/>
    <cellStyle name="Normal 88 27 8" xfId="46417" xr:uid="{00000000-0005-0000-0000-000051B50000}"/>
    <cellStyle name="Normal 88 27 9" xfId="46418" xr:uid="{00000000-0005-0000-0000-000052B50000}"/>
    <cellStyle name="Normal 88 27_Tabla M" xfId="46419" xr:uid="{00000000-0005-0000-0000-000053B50000}"/>
    <cellStyle name="Normal 88 28" xfId="46420" xr:uid="{00000000-0005-0000-0000-000054B50000}"/>
    <cellStyle name="Normal 88 28 10" xfId="46421" xr:uid="{00000000-0005-0000-0000-000055B50000}"/>
    <cellStyle name="Normal 88 28 2" xfId="46422" xr:uid="{00000000-0005-0000-0000-000056B50000}"/>
    <cellStyle name="Normal 88 28 3" xfId="46423" xr:uid="{00000000-0005-0000-0000-000057B50000}"/>
    <cellStyle name="Normal 88 28 4" xfId="46424" xr:uid="{00000000-0005-0000-0000-000058B50000}"/>
    <cellStyle name="Normal 88 28 5" xfId="46425" xr:uid="{00000000-0005-0000-0000-000059B50000}"/>
    <cellStyle name="Normal 88 28 6" xfId="46426" xr:uid="{00000000-0005-0000-0000-00005AB50000}"/>
    <cellStyle name="Normal 88 28 7" xfId="46427" xr:uid="{00000000-0005-0000-0000-00005BB50000}"/>
    <cellStyle name="Normal 88 28 8" xfId="46428" xr:uid="{00000000-0005-0000-0000-00005CB50000}"/>
    <cellStyle name="Normal 88 28 9" xfId="46429" xr:uid="{00000000-0005-0000-0000-00005DB50000}"/>
    <cellStyle name="Normal 88 28_Tabla M" xfId="46430" xr:uid="{00000000-0005-0000-0000-00005EB50000}"/>
    <cellStyle name="Normal 88 29" xfId="46431" xr:uid="{00000000-0005-0000-0000-00005FB50000}"/>
    <cellStyle name="Normal 88 29 10" xfId="46432" xr:uid="{00000000-0005-0000-0000-000060B50000}"/>
    <cellStyle name="Normal 88 29 2" xfId="46433" xr:uid="{00000000-0005-0000-0000-000061B50000}"/>
    <cellStyle name="Normal 88 29 3" xfId="46434" xr:uid="{00000000-0005-0000-0000-000062B50000}"/>
    <cellStyle name="Normal 88 29 4" xfId="46435" xr:uid="{00000000-0005-0000-0000-000063B50000}"/>
    <cellStyle name="Normal 88 29 5" xfId="46436" xr:uid="{00000000-0005-0000-0000-000064B50000}"/>
    <cellStyle name="Normal 88 29 6" xfId="46437" xr:uid="{00000000-0005-0000-0000-000065B50000}"/>
    <cellStyle name="Normal 88 29 7" xfId="46438" xr:uid="{00000000-0005-0000-0000-000066B50000}"/>
    <cellStyle name="Normal 88 29 8" xfId="46439" xr:uid="{00000000-0005-0000-0000-000067B50000}"/>
    <cellStyle name="Normal 88 29 9" xfId="46440" xr:uid="{00000000-0005-0000-0000-000068B50000}"/>
    <cellStyle name="Normal 88 29_Tabla M" xfId="46441" xr:uid="{00000000-0005-0000-0000-000069B50000}"/>
    <cellStyle name="Normal 88 3" xfId="46442" xr:uid="{00000000-0005-0000-0000-00006AB50000}"/>
    <cellStyle name="Normal 88 3 10" xfId="46443" xr:uid="{00000000-0005-0000-0000-00006BB50000}"/>
    <cellStyle name="Normal 88 3 2" xfId="46444" xr:uid="{00000000-0005-0000-0000-00006CB50000}"/>
    <cellStyle name="Normal 88 3 3" xfId="46445" xr:uid="{00000000-0005-0000-0000-00006DB50000}"/>
    <cellStyle name="Normal 88 3 4" xfId="46446" xr:uid="{00000000-0005-0000-0000-00006EB50000}"/>
    <cellStyle name="Normal 88 3 5" xfId="46447" xr:uid="{00000000-0005-0000-0000-00006FB50000}"/>
    <cellStyle name="Normal 88 3 6" xfId="46448" xr:uid="{00000000-0005-0000-0000-000070B50000}"/>
    <cellStyle name="Normal 88 3 7" xfId="46449" xr:uid="{00000000-0005-0000-0000-000071B50000}"/>
    <cellStyle name="Normal 88 3 8" xfId="46450" xr:uid="{00000000-0005-0000-0000-000072B50000}"/>
    <cellStyle name="Normal 88 3 9" xfId="46451" xr:uid="{00000000-0005-0000-0000-000073B50000}"/>
    <cellStyle name="Normal 88 3_Tabla M" xfId="46452" xr:uid="{00000000-0005-0000-0000-000074B50000}"/>
    <cellStyle name="Normal 88 30" xfId="46453" xr:uid="{00000000-0005-0000-0000-000075B50000}"/>
    <cellStyle name="Normal 88 30 10" xfId="46454" xr:uid="{00000000-0005-0000-0000-000076B50000}"/>
    <cellStyle name="Normal 88 30 2" xfId="46455" xr:uid="{00000000-0005-0000-0000-000077B50000}"/>
    <cellStyle name="Normal 88 30 3" xfId="46456" xr:uid="{00000000-0005-0000-0000-000078B50000}"/>
    <cellStyle name="Normal 88 30 4" xfId="46457" xr:uid="{00000000-0005-0000-0000-000079B50000}"/>
    <cellStyle name="Normal 88 30 5" xfId="46458" xr:uid="{00000000-0005-0000-0000-00007AB50000}"/>
    <cellStyle name="Normal 88 30 6" xfId="46459" xr:uid="{00000000-0005-0000-0000-00007BB50000}"/>
    <cellStyle name="Normal 88 30 7" xfId="46460" xr:uid="{00000000-0005-0000-0000-00007CB50000}"/>
    <cellStyle name="Normal 88 30 8" xfId="46461" xr:uid="{00000000-0005-0000-0000-00007DB50000}"/>
    <cellStyle name="Normal 88 30 9" xfId="46462" xr:uid="{00000000-0005-0000-0000-00007EB50000}"/>
    <cellStyle name="Normal 88 30_Tabla M" xfId="46463" xr:uid="{00000000-0005-0000-0000-00007FB50000}"/>
    <cellStyle name="Normal 88 31" xfId="46464" xr:uid="{00000000-0005-0000-0000-000080B50000}"/>
    <cellStyle name="Normal 88 31 10" xfId="46465" xr:uid="{00000000-0005-0000-0000-000081B50000}"/>
    <cellStyle name="Normal 88 31 2" xfId="46466" xr:uid="{00000000-0005-0000-0000-000082B50000}"/>
    <cellStyle name="Normal 88 31 3" xfId="46467" xr:uid="{00000000-0005-0000-0000-000083B50000}"/>
    <cellStyle name="Normal 88 31 4" xfId="46468" xr:uid="{00000000-0005-0000-0000-000084B50000}"/>
    <cellStyle name="Normal 88 31 5" xfId="46469" xr:uid="{00000000-0005-0000-0000-000085B50000}"/>
    <cellStyle name="Normal 88 31 6" xfId="46470" xr:uid="{00000000-0005-0000-0000-000086B50000}"/>
    <cellStyle name="Normal 88 31 7" xfId="46471" xr:uid="{00000000-0005-0000-0000-000087B50000}"/>
    <cellStyle name="Normal 88 31 8" xfId="46472" xr:uid="{00000000-0005-0000-0000-000088B50000}"/>
    <cellStyle name="Normal 88 31 9" xfId="46473" xr:uid="{00000000-0005-0000-0000-000089B50000}"/>
    <cellStyle name="Normal 88 31_Tabla M" xfId="46474" xr:uid="{00000000-0005-0000-0000-00008AB50000}"/>
    <cellStyle name="Normal 88 32" xfId="46475" xr:uid="{00000000-0005-0000-0000-00008BB50000}"/>
    <cellStyle name="Normal 88 32 10" xfId="46476" xr:uid="{00000000-0005-0000-0000-00008CB50000}"/>
    <cellStyle name="Normal 88 32 2" xfId="46477" xr:uid="{00000000-0005-0000-0000-00008DB50000}"/>
    <cellStyle name="Normal 88 32 3" xfId="46478" xr:uid="{00000000-0005-0000-0000-00008EB50000}"/>
    <cellStyle name="Normal 88 32 4" xfId="46479" xr:uid="{00000000-0005-0000-0000-00008FB50000}"/>
    <cellStyle name="Normal 88 32 5" xfId="46480" xr:uid="{00000000-0005-0000-0000-000090B50000}"/>
    <cellStyle name="Normal 88 32 6" xfId="46481" xr:uid="{00000000-0005-0000-0000-000091B50000}"/>
    <cellStyle name="Normal 88 32 7" xfId="46482" xr:uid="{00000000-0005-0000-0000-000092B50000}"/>
    <cellStyle name="Normal 88 32 8" xfId="46483" xr:uid="{00000000-0005-0000-0000-000093B50000}"/>
    <cellStyle name="Normal 88 32 9" xfId="46484" xr:uid="{00000000-0005-0000-0000-000094B50000}"/>
    <cellStyle name="Normal 88 32_Tabla M" xfId="46485" xr:uid="{00000000-0005-0000-0000-000095B50000}"/>
    <cellStyle name="Normal 88 33" xfId="46486" xr:uid="{00000000-0005-0000-0000-000096B50000}"/>
    <cellStyle name="Normal 88 33 10" xfId="46487" xr:uid="{00000000-0005-0000-0000-000097B50000}"/>
    <cellStyle name="Normal 88 33 2" xfId="46488" xr:uid="{00000000-0005-0000-0000-000098B50000}"/>
    <cellStyle name="Normal 88 33 3" xfId="46489" xr:uid="{00000000-0005-0000-0000-000099B50000}"/>
    <cellStyle name="Normal 88 33 4" xfId="46490" xr:uid="{00000000-0005-0000-0000-00009AB50000}"/>
    <cellStyle name="Normal 88 33 5" xfId="46491" xr:uid="{00000000-0005-0000-0000-00009BB50000}"/>
    <cellStyle name="Normal 88 33 6" xfId="46492" xr:uid="{00000000-0005-0000-0000-00009CB50000}"/>
    <cellStyle name="Normal 88 33 7" xfId="46493" xr:uid="{00000000-0005-0000-0000-00009DB50000}"/>
    <cellStyle name="Normal 88 33 8" xfId="46494" xr:uid="{00000000-0005-0000-0000-00009EB50000}"/>
    <cellStyle name="Normal 88 33 9" xfId="46495" xr:uid="{00000000-0005-0000-0000-00009FB50000}"/>
    <cellStyle name="Normal 88 33_Tabla M" xfId="46496" xr:uid="{00000000-0005-0000-0000-0000A0B50000}"/>
    <cellStyle name="Normal 88 34" xfId="46497" xr:uid="{00000000-0005-0000-0000-0000A1B50000}"/>
    <cellStyle name="Normal 88 34 10" xfId="46498" xr:uid="{00000000-0005-0000-0000-0000A2B50000}"/>
    <cellStyle name="Normal 88 34 2" xfId="46499" xr:uid="{00000000-0005-0000-0000-0000A3B50000}"/>
    <cellStyle name="Normal 88 34 3" xfId="46500" xr:uid="{00000000-0005-0000-0000-0000A4B50000}"/>
    <cellStyle name="Normal 88 34 4" xfId="46501" xr:uid="{00000000-0005-0000-0000-0000A5B50000}"/>
    <cellStyle name="Normal 88 34 5" xfId="46502" xr:uid="{00000000-0005-0000-0000-0000A6B50000}"/>
    <cellStyle name="Normal 88 34 6" xfId="46503" xr:uid="{00000000-0005-0000-0000-0000A7B50000}"/>
    <cellStyle name="Normal 88 34 7" xfId="46504" xr:uid="{00000000-0005-0000-0000-0000A8B50000}"/>
    <cellStyle name="Normal 88 34 8" xfId="46505" xr:uid="{00000000-0005-0000-0000-0000A9B50000}"/>
    <cellStyle name="Normal 88 34 9" xfId="46506" xr:uid="{00000000-0005-0000-0000-0000AAB50000}"/>
    <cellStyle name="Normal 88 34_Tabla M" xfId="46507" xr:uid="{00000000-0005-0000-0000-0000ABB50000}"/>
    <cellStyle name="Normal 88 35" xfId="46508" xr:uid="{00000000-0005-0000-0000-0000ACB50000}"/>
    <cellStyle name="Normal 88 35 10" xfId="46509" xr:uid="{00000000-0005-0000-0000-0000ADB50000}"/>
    <cellStyle name="Normal 88 35 2" xfId="46510" xr:uid="{00000000-0005-0000-0000-0000AEB50000}"/>
    <cellStyle name="Normal 88 35 3" xfId="46511" xr:uid="{00000000-0005-0000-0000-0000AFB50000}"/>
    <cellStyle name="Normal 88 35 4" xfId="46512" xr:uid="{00000000-0005-0000-0000-0000B0B50000}"/>
    <cellStyle name="Normal 88 35 5" xfId="46513" xr:uid="{00000000-0005-0000-0000-0000B1B50000}"/>
    <cellStyle name="Normal 88 35 6" xfId="46514" xr:uid="{00000000-0005-0000-0000-0000B2B50000}"/>
    <cellStyle name="Normal 88 35 7" xfId="46515" xr:uid="{00000000-0005-0000-0000-0000B3B50000}"/>
    <cellStyle name="Normal 88 35 8" xfId="46516" xr:uid="{00000000-0005-0000-0000-0000B4B50000}"/>
    <cellStyle name="Normal 88 35 9" xfId="46517" xr:uid="{00000000-0005-0000-0000-0000B5B50000}"/>
    <cellStyle name="Normal 88 35_Tabla M" xfId="46518" xr:uid="{00000000-0005-0000-0000-0000B6B50000}"/>
    <cellStyle name="Normal 88 36" xfId="46519" xr:uid="{00000000-0005-0000-0000-0000B7B50000}"/>
    <cellStyle name="Normal 88 36 10" xfId="46520" xr:uid="{00000000-0005-0000-0000-0000B8B50000}"/>
    <cellStyle name="Normal 88 36 2" xfId="46521" xr:uid="{00000000-0005-0000-0000-0000B9B50000}"/>
    <cellStyle name="Normal 88 36 3" xfId="46522" xr:uid="{00000000-0005-0000-0000-0000BAB50000}"/>
    <cellStyle name="Normal 88 36 4" xfId="46523" xr:uid="{00000000-0005-0000-0000-0000BBB50000}"/>
    <cellStyle name="Normal 88 36 5" xfId="46524" xr:uid="{00000000-0005-0000-0000-0000BCB50000}"/>
    <cellStyle name="Normal 88 36 6" xfId="46525" xr:uid="{00000000-0005-0000-0000-0000BDB50000}"/>
    <cellStyle name="Normal 88 36 7" xfId="46526" xr:uid="{00000000-0005-0000-0000-0000BEB50000}"/>
    <cellStyle name="Normal 88 36 8" xfId="46527" xr:uid="{00000000-0005-0000-0000-0000BFB50000}"/>
    <cellStyle name="Normal 88 36 9" xfId="46528" xr:uid="{00000000-0005-0000-0000-0000C0B50000}"/>
    <cellStyle name="Normal 88 36_Tabla M" xfId="46529" xr:uid="{00000000-0005-0000-0000-0000C1B50000}"/>
    <cellStyle name="Normal 88 37" xfId="46530" xr:uid="{00000000-0005-0000-0000-0000C2B50000}"/>
    <cellStyle name="Normal 88 37 10" xfId="46531" xr:uid="{00000000-0005-0000-0000-0000C3B50000}"/>
    <cellStyle name="Normal 88 37 2" xfId="46532" xr:uid="{00000000-0005-0000-0000-0000C4B50000}"/>
    <cellStyle name="Normal 88 37 3" xfId="46533" xr:uid="{00000000-0005-0000-0000-0000C5B50000}"/>
    <cellStyle name="Normal 88 37 4" xfId="46534" xr:uid="{00000000-0005-0000-0000-0000C6B50000}"/>
    <cellStyle name="Normal 88 37 5" xfId="46535" xr:uid="{00000000-0005-0000-0000-0000C7B50000}"/>
    <cellStyle name="Normal 88 37 6" xfId="46536" xr:uid="{00000000-0005-0000-0000-0000C8B50000}"/>
    <cellStyle name="Normal 88 37 7" xfId="46537" xr:uid="{00000000-0005-0000-0000-0000C9B50000}"/>
    <cellStyle name="Normal 88 37 8" xfId="46538" xr:uid="{00000000-0005-0000-0000-0000CAB50000}"/>
    <cellStyle name="Normal 88 37 9" xfId="46539" xr:uid="{00000000-0005-0000-0000-0000CBB50000}"/>
    <cellStyle name="Normal 88 37_Tabla M" xfId="46540" xr:uid="{00000000-0005-0000-0000-0000CCB50000}"/>
    <cellStyle name="Normal 88 38" xfId="46541" xr:uid="{00000000-0005-0000-0000-0000CDB50000}"/>
    <cellStyle name="Normal 88 38 10" xfId="46542" xr:uid="{00000000-0005-0000-0000-0000CEB50000}"/>
    <cellStyle name="Normal 88 38 2" xfId="46543" xr:uid="{00000000-0005-0000-0000-0000CFB50000}"/>
    <cellStyle name="Normal 88 38 3" xfId="46544" xr:uid="{00000000-0005-0000-0000-0000D0B50000}"/>
    <cellStyle name="Normal 88 38 4" xfId="46545" xr:uid="{00000000-0005-0000-0000-0000D1B50000}"/>
    <cellStyle name="Normal 88 38 5" xfId="46546" xr:uid="{00000000-0005-0000-0000-0000D2B50000}"/>
    <cellStyle name="Normal 88 38 6" xfId="46547" xr:uid="{00000000-0005-0000-0000-0000D3B50000}"/>
    <cellStyle name="Normal 88 38 7" xfId="46548" xr:uid="{00000000-0005-0000-0000-0000D4B50000}"/>
    <cellStyle name="Normal 88 38 8" xfId="46549" xr:uid="{00000000-0005-0000-0000-0000D5B50000}"/>
    <cellStyle name="Normal 88 38 9" xfId="46550" xr:uid="{00000000-0005-0000-0000-0000D6B50000}"/>
    <cellStyle name="Normal 88 38_Tabla M" xfId="46551" xr:uid="{00000000-0005-0000-0000-0000D7B50000}"/>
    <cellStyle name="Normal 88 39" xfId="49931" xr:uid="{00000000-0005-0000-0000-00000BC30000}"/>
    <cellStyle name="Normal 88 4" xfId="46552" xr:uid="{00000000-0005-0000-0000-0000D8B50000}"/>
    <cellStyle name="Normal 88 4 10" xfId="46553" xr:uid="{00000000-0005-0000-0000-0000D9B50000}"/>
    <cellStyle name="Normal 88 4 2" xfId="46554" xr:uid="{00000000-0005-0000-0000-0000DAB50000}"/>
    <cellStyle name="Normal 88 4 3" xfId="46555" xr:uid="{00000000-0005-0000-0000-0000DBB50000}"/>
    <cellStyle name="Normal 88 4 4" xfId="46556" xr:uid="{00000000-0005-0000-0000-0000DCB50000}"/>
    <cellStyle name="Normal 88 4 5" xfId="46557" xr:uid="{00000000-0005-0000-0000-0000DDB50000}"/>
    <cellStyle name="Normal 88 4 6" xfId="46558" xr:uid="{00000000-0005-0000-0000-0000DEB50000}"/>
    <cellStyle name="Normal 88 4 7" xfId="46559" xr:uid="{00000000-0005-0000-0000-0000DFB50000}"/>
    <cellStyle name="Normal 88 4 8" xfId="46560" xr:uid="{00000000-0005-0000-0000-0000E0B50000}"/>
    <cellStyle name="Normal 88 4 9" xfId="46561" xr:uid="{00000000-0005-0000-0000-0000E1B50000}"/>
    <cellStyle name="Normal 88 4_Tabla M" xfId="46562" xr:uid="{00000000-0005-0000-0000-0000E2B50000}"/>
    <cellStyle name="Normal 88 40" xfId="50316" xr:uid="{00000000-0005-0000-0000-00008CC40000}"/>
    <cellStyle name="Normal 88 41" xfId="50341" xr:uid="{00000000-0005-0000-0000-0000A5C40000}"/>
    <cellStyle name="Normal 88 42" xfId="50353" xr:uid="{00000000-0005-0000-0000-0000B1C40000}"/>
    <cellStyle name="Normal 88 43" xfId="50365" xr:uid="{00000000-0005-0000-0000-0000BDC40000}"/>
    <cellStyle name="Normal 88 44" xfId="50377" xr:uid="{00000000-0005-0000-0000-0000C9C40000}"/>
    <cellStyle name="Normal 88 5" xfId="46563" xr:uid="{00000000-0005-0000-0000-0000E3B50000}"/>
    <cellStyle name="Normal 88 5 10" xfId="46564" xr:uid="{00000000-0005-0000-0000-0000E4B50000}"/>
    <cellStyle name="Normal 88 5 2" xfId="46565" xr:uid="{00000000-0005-0000-0000-0000E5B50000}"/>
    <cellStyle name="Normal 88 5 3" xfId="46566" xr:uid="{00000000-0005-0000-0000-0000E6B50000}"/>
    <cellStyle name="Normal 88 5 4" xfId="46567" xr:uid="{00000000-0005-0000-0000-0000E7B50000}"/>
    <cellStyle name="Normal 88 5 5" xfId="46568" xr:uid="{00000000-0005-0000-0000-0000E8B50000}"/>
    <cellStyle name="Normal 88 5 6" xfId="46569" xr:uid="{00000000-0005-0000-0000-0000E9B50000}"/>
    <cellStyle name="Normal 88 5 7" xfId="46570" xr:uid="{00000000-0005-0000-0000-0000EAB50000}"/>
    <cellStyle name="Normal 88 5 8" xfId="46571" xr:uid="{00000000-0005-0000-0000-0000EBB50000}"/>
    <cellStyle name="Normal 88 5 9" xfId="46572" xr:uid="{00000000-0005-0000-0000-0000ECB50000}"/>
    <cellStyle name="Normal 88 5_Tabla M" xfId="46573" xr:uid="{00000000-0005-0000-0000-0000EDB50000}"/>
    <cellStyle name="Normal 88 6" xfId="46574" xr:uid="{00000000-0005-0000-0000-0000EEB50000}"/>
    <cellStyle name="Normal 88 6 10" xfId="46575" xr:uid="{00000000-0005-0000-0000-0000EFB50000}"/>
    <cellStyle name="Normal 88 6 2" xfId="46576" xr:uid="{00000000-0005-0000-0000-0000F0B50000}"/>
    <cellStyle name="Normal 88 6 3" xfId="46577" xr:uid="{00000000-0005-0000-0000-0000F1B50000}"/>
    <cellStyle name="Normal 88 6 4" xfId="46578" xr:uid="{00000000-0005-0000-0000-0000F2B50000}"/>
    <cellStyle name="Normal 88 6 5" xfId="46579" xr:uid="{00000000-0005-0000-0000-0000F3B50000}"/>
    <cellStyle name="Normal 88 6 6" xfId="46580" xr:uid="{00000000-0005-0000-0000-0000F4B50000}"/>
    <cellStyle name="Normal 88 6 7" xfId="46581" xr:uid="{00000000-0005-0000-0000-0000F5B50000}"/>
    <cellStyle name="Normal 88 6 8" xfId="46582" xr:uid="{00000000-0005-0000-0000-0000F6B50000}"/>
    <cellStyle name="Normal 88 6 9" xfId="46583" xr:uid="{00000000-0005-0000-0000-0000F7B50000}"/>
    <cellStyle name="Normal 88 6_Tabla M" xfId="46584" xr:uid="{00000000-0005-0000-0000-0000F8B50000}"/>
    <cellStyle name="Normal 88 7" xfId="46585" xr:uid="{00000000-0005-0000-0000-0000F9B50000}"/>
    <cellStyle name="Normal 88 7 10" xfId="46586" xr:uid="{00000000-0005-0000-0000-0000FAB50000}"/>
    <cellStyle name="Normal 88 7 2" xfId="46587" xr:uid="{00000000-0005-0000-0000-0000FBB50000}"/>
    <cellStyle name="Normal 88 7 3" xfId="46588" xr:uid="{00000000-0005-0000-0000-0000FCB50000}"/>
    <cellStyle name="Normal 88 7 4" xfId="46589" xr:uid="{00000000-0005-0000-0000-0000FDB50000}"/>
    <cellStyle name="Normal 88 7 5" xfId="46590" xr:uid="{00000000-0005-0000-0000-0000FEB50000}"/>
    <cellStyle name="Normal 88 7 6" xfId="46591" xr:uid="{00000000-0005-0000-0000-0000FFB50000}"/>
    <cellStyle name="Normal 88 7 7" xfId="46592" xr:uid="{00000000-0005-0000-0000-000000B60000}"/>
    <cellStyle name="Normal 88 7 8" xfId="46593" xr:uid="{00000000-0005-0000-0000-000001B60000}"/>
    <cellStyle name="Normal 88 7 9" xfId="46594" xr:uid="{00000000-0005-0000-0000-000002B60000}"/>
    <cellStyle name="Normal 88 7_Tabla M" xfId="46595" xr:uid="{00000000-0005-0000-0000-000003B60000}"/>
    <cellStyle name="Normal 88 8" xfId="46596" xr:uid="{00000000-0005-0000-0000-000004B60000}"/>
    <cellStyle name="Normal 88 8 10" xfId="46597" xr:uid="{00000000-0005-0000-0000-000005B60000}"/>
    <cellStyle name="Normal 88 8 2" xfId="46598" xr:uid="{00000000-0005-0000-0000-000006B60000}"/>
    <cellStyle name="Normal 88 8 3" xfId="46599" xr:uid="{00000000-0005-0000-0000-000007B60000}"/>
    <cellStyle name="Normal 88 8 4" xfId="46600" xr:uid="{00000000-0005-0000-0000-000008B60000}"/>
    <cellStyle name="Normal 88 8 5" xfId="46601" xr:uid="{00000000-0005-0000-0000-000009B60000}"/>
    <cellStyle name="Normal 88 8 6" xfId="46602" xr:uid="{00000000-0005-0000-0000-00000AB60000}"/>
    <cellStyle name="Normal 88 8 7" xfId="46603" xr:uid="{00000000-0005-0000-0000-00000BB60000}"/>
    <cellStyle name="Normal 88 8 8" xfId="46604" xr:uid="{00000000-0005-0000-0000-00000CB60000}"/>
    <cellStyle name="Normal 88 8 9" xfId="46605" xr:uid="{00000000-0005-0000-0000-00000DB60000}"/>
    <cellStyle name="Normal 88 8_Tabla M" xfId="46606" xr:uid="{00000000-0005-0000-0000-00000EB60000}"/>
    <cellStyle name="Normal 88 9" xfId="46607" xr:uid="{00000000-0005-0000-0000-00000FB60000}"/>
    <cellStyle name="Normal 88 9 10" xfId="46608" xr:uid="{00000000-0005-0000-0000-000010B60000}"/>
    <cellStyle name="Normal 88 9 2" xfId="46609" xr:uid="{00000000-0005-0000-0000-000011B60000}"/>
    <cellStyle name="Normal 88 9 3" xfId="46610" xr:uid="{00000000-0005-0000-0000-000012B60000}"/>
    <cellStyle name="Normal 88 9 4" xfId="46611" xr:uid="{00000000-0005-0000-0000-000013B60000}"/>
    <cellStyle name="Normal 88 9 5" xfId="46612" xr:uid="{00000000-0005-0000-0000-000014B60000}"/>
    <cellStyle name="Normal 88 9 6" xfId="46613" xr:uid="{00000000-0005-0000-0000-000015B60000}"/>
    <cellStyle name="Normal 88 9 7" xfId="46614" xr:uid="{00000000-0005-0000-0000-000016B60000}"/>
    <cellStyle name="Normal 88 9 8" xfId="46615" xr:uid="{00000000-0005-0000-0000-000017B60000}"/>
    <cellStyle name="Normal 88 9 9" xfId="46616" xr:uid="{00000000-0005-0000-0000-000018B60000}"/>
    <cellStyle name="Normal 88 9_Tabla M" xfId="46617" xr:uid="{00000000-0005-0000-0000-000019B60000}"/>
    <cellStyle name="Normal 89" xfId="13731" xr:uid="{00000000-0005-0000-0000-0000A3350000}"/>
    <cellStyle name="Normal 89 10" xfId="46618" xr:uid="{00000000-0005-0000-0000-00001AB60000}"/>
    <cellStyle name="Normal 89 10 10" xfId="46619" xr:uid="{00000000-0005-0000-0000-00001BB60000}"/>
    <cellStyle name="Normal 89 10 2" xfId="46620" xr:uid="{00000000-0005-0000-0000-00001CB60000}"/>
    <cellStyle name="Normal 89 10 3" xfId="46621" xr:uid="{00000000-0005-0000-0000-00001DB60000}"/>
    <cellStyle name="Normal 89 10 4" xfId="46622" xr:uid="{00000000-0005-0000-0000-00001EB60000}"/>
    <cellStyle name="Normal 89 10 5" xfId="46623" xr:uid="{00000000-0005-0000-0000-00001FB60000}"/>
    <cellStyle name="Normal 89 10 6" xfId="46624" xr:uid="{00000000-0005-0000-0000-000020B60000}"/>
    <cellStyle name="Normal 89 10 7" xfId="46625" xr:uid="{00000000-0005-0000-0000-000021B60000}"/>
    <cellStyle name="Normal 89 10 8" xfId="46626" xr:uid="{00000000-0005-0000-0000-000022B60000}"/>
    <cellStyle name="Normal 89 10 9" xfId="46627" xr:uid="{00000000-0005-0000-0000-000023B60000}"/>
    <cellStyle name="Normal 89 10_Tabla M" xfId="46628" xr:uid="{00000000-0005-0000-0000-000024B60000}"/>
    <cellStyle name="Normal 89 11" xfId="46629" xr:uid="{00000000-0005-0000-0000-000025B60000}"/>
    <cellStyle name="Normal 89 11 10" xfId="46630" xr:uid="{00000000-0005-0000-0000-000026B60000}"/>
    <cellStyle name="Normal 89 11 2" xfId="46631" xr:uid="{00000000-0005-0000-0000-000027B60000}"/>
    <cellStyle name="Normal 89 11 3" xfId="46632" xr:uid="{00000000-0005-0000-0000-000028B60000}"/>
    <cellStyle name="Normal 89 11 4" xfId="46633" xr:uid="{00000000-0005-0000-0000-000029B60000}"/>
    <cellStyle name="Normal 89 11 5" xfId="46634" xr:uid="{00000000-0005-0000-0000-00002AB60000}"/>
    <cellStyle name="Normal 89 11 6" xfId="46635" xr:uid="{00000000-0005-0000-0000-00002BB60000}"/>
    <cellStyle name="Normal 89 11 7" xfId="46636" xr:uid="{00000000-0005-0000-0000-00002CB60000}"/>
    <cellStyle name="Normal 89 11 8" xfId="46637" xr:uid="{00000000-0005-0000-0000-00002DB60000}"/>
    <cellStyle name="Normal 89 11 9" xfId="46638" xr:uid="{00000000-0005-0000-0000-00002EB60000}"/>
    <cellStyle name="Normal 89 11_Tabla M" xfId="46639" xr:uid="{00000000-0005-0000-0000-00002FB60000}"/>
    <cellStyle name="Normal 89 12" xfId="46640" xr:uid="{00000000-0005-0000-0000-000030B60000}"/>
    <cellStyle name="Normal 89 12 10" xfId="46641" xr:uid="{00000000-0005-0000-0000-000031B60000}"/>
    <cellStyle name="Normal 89 12 2" xfId="46642" xr:uid="{00000000-0005-0000-0000-000032B60000}"/>
    <cellStyle name="Normal 89 12 3" xfId="46643" xr:uid="{00000000-0005-0000-0000-000033B60000}"/>
    <cellStyle name="Normal 89 12 4" xfId="46644" xr:uid="{00000000-0005-0000-0000-000034B60000}"/>
    <cellStyle name="Normal 89 12 5" xfId="46645" xr:uid="{00000000-0005-0000-0000-000035B60000}"/>
    <cellStyle name="Normal 89 12 6" xfId="46646" xr:uid="{00000000-0005-0000-0000-000036B60000}"/>
    <cellStyle name="Normal 89 12 7" xfId="46647" xr:uid="{00000000-0005-0000-0000-000037B60000}"/>
    <cellStyle name="Normal 89 12 8" xfId="46648" xr:uid="{00000000-0005-0000-0000-000038B60000}"/>
    <cellStyle name="Normal 89 12 9" xfId="46649" xr:uid="{00000000-0005-0000-0000-000039B60000}"/>
    <cellStyle name="Normal 89 12_Tabla M" xfId="46650" xr:uid="{00000000-0005-0000-0000-00003AB60000}"/>
    <cellStyle name="Normal 89 13" xfId="46651" xr:uid="{00000000-0005-0000-0000-00003BB60000}"/>
    <cellStyle name="Normal 89 13 10" xfId="46652" xr:uid="{00000000-0005-0000-0000-00003CB60000}"/>
    <cellStyle name="Normal 89 13 2" xfId="46653" xr:uid="{00000000-0005-0000-0000-00003DB60000}"/>
    <cellStyle name="Normal 89 13 3" xfId="46654" xr:uid="{00000000-0005-0000-0000-00003EB60000}"/>
    <cellStyle name="Normal 89 13 4" xfId="46655" xr:uid="{00000000-0005-0000-0000-00003FB60000}"/>
    <cellStyle name="Normal 89 13 5" xfId="46656" xr:uid="{00000000-0005-0000-0000-000040B60000}"/>
    <cellStyle name="Normal 89 13 6" xfId="46657" xr:uid="{00000000-0005-0000-0000-000041B60000}"/>
    <cellStyle name="Normal 89 13 7" xfId="46658" xr:uid="{00000000-0005-0000-0000-000042B60000}"/>
    <cellStyle name="Normal 89 13 8" xfId="46659" xr:uid="{00000000-0005-0000-0000-000043B60000}"/>
    <cellStyle name="Normal 89 13 9" xfId="46660" xr:uid="{00000000-0005-0000-0000-000044B60000}"/>
    <cellStyle name="Normal 89 13_Tabla M" xfId="46661" xr:uid="{00000000-0005-0000-0000-000045B60000}"/>
    <cellStyle name="Normal 89 14" xfId="46662" xr:uid="{00000000-0005-0000-0000-000046B60000}"/>
    <cellStyle name="Normal 89 14 10" xfId="46663" xr:uid="{00000000-0005-0000-0000-000047B60000}"/>
    <cellStyle name="Normal 89 14 2" xfId="46664" xr:uid="{00000000-0005-0000-0000-000048B60000}"/>
    <cellStyle name="Normal 89 14 3" xfId="46665" xr:uid="{00000000-0005-0000-0000-000049B60000}"/>
    <cellStyle name="Normal 89 14 4" xfId="46666" xr:uid="{00000000-0005-0000-0000-00004AB60000}"/>
    <cellStyle name="Normal 89 14 5" xfId="46667" xr:uid="{00000000-0005-0000-0000-00004BB60000}"/>
    <cellStyle name="Normal 89 14 6" xfId="46668" xr:uid="{00000000-0005-0000-0000-00004CB60000}"/>
    <cellStyle name="Normal 89 14 7" xfId="46669" xr:uid="{00000000-0005-0000-0000-00004DB60000}"/>
    <cellStyle name="Normal 89 14 8" xfId="46670" xr:uid="{00000000-0005-0000-0000-00004EB60000}"/>
    <cellStyle name="Normal 89 14 9" xfId="46671" xr:uid="{00000000-0005-0000-0000-00004FB60000}"/>
    <cellStyle name="Normal 89 14_Tabla M" xfId="46672" xr:uid="{00000000-0005-0000-0000-000050B60000}"/>
    <cellStyle name="Normal 89 15" xfId="46673" xr:uid="{00000000-0005-0000-0000-000051B60000}"/>
    <cellStyle name="Normal 89 15 10" xfId="46674" xr:uid="{00000000-0005-0000-0000-000052B60000}"/>
    <cellStyle name="Normal 89 15 2" xfId="46675" xr:uid="{00000000-0005-0000-0000-000053B60000}"/>
    <cellStyle name="Normal 89 15 3" xfId="46676" xr:uid="{00000000-0005-0000-0000-000054B60000}"/>
    <cellStyle name="Normal 89 15 4" xfId="46677" xr:uid="{00000000-0005-0000-0000-000055B60000}"/>
    <cellStyle name="Normal 89 15 5" xfId="46678" xr:uid="{00000000-0005-0000-0000-000056B60000}"/>
    <cellStyle name="Normal 89 15 6" xfId="46679" xr:uid="{00000000-0005-0000-0000-000057B60000}"/>
    <cellStyle name="Normal 89 15 7" xfId="46680" xr:uid="{00000000-0005-0000-0000-000058B60000}"/>
    <cellStyle name="Normal 89 15 8" xfId="46681" xr:uid="{00000000-0005-0000-0000-000059B60000}"/>
    <cellStyle name="Normal 89 15 9" xfId="46682" xr:uid="{00000000-0005-0000-0000-00005AB60000}"/>
    <cellStyle name="Normal 89 15_Tabla M" xfId="46683" xr:uid="{00000000-0005-0000-0000-00005BB60000}"/>
    <cellStyle name="Normal 89 16" xfId="46684" xr:uid="{00000000-0005-0000-0000-00005CB60000}"/>
    <cellStyle name="Normal 89 16 10" xfId="46685" xr:uid="{00000000-0005-0000-0000-00005DB60000}"/>
    <cellStyle name="Normal 89 16 2" xfId="46686" xr:uid="{00000000-0005-0000-0000-00005EB60000}"/>
    <cellStyle name="Normal 89 16 3" xfId="46687" xr:uid="{00000000-0005-0000-0000-00005FB60000}"/>
    <cellStyle name="Normal 89 16 4" xfId="46688" xr:uid="{00000000-0005-0000-0000-000060B60000}"/>
    <cellStyle name="Normal 89 16 5" xfId="46689" xr:uid="{00000000-0005-0000-0000-000061B60000}"/>
    <cellStyle name="Normal 89 16 6" xfId="46690" xr:uid="{00000000-0005-0000-0000-000062B60000}"/>
    <cellStyle name="Normal 89 16 7" xfId="46691" xr:uid="{00000000-0005-0000-0000-000063B60000}"/>
    <cellStyle name="Normal 89 16 8" xfId="46692" xr:uid="{00000000-0005-0000-0000-000064B60000}"/>
    <cellStyle name="Normal 89 16 9" xfId="46693" xr:uid="{00000000-0005-0000-0000-000065B60000}"/>
    <cellStyle name="Normal 89 16_Tabla M" xfId="46694" xr:uid="{00000000-0005-0000-0000-000066B60000}"/>
    <cellStyle name="Normal 89 17" xfId="46695" xr:uid="{00000000-0005-0000-0000-000067B60000}"/>
    <cellStyle name="Normal 89 17 10" xfId="46696" xr:uid="{00000000-0005-0000-0000-000068B60000}"/>
    <cellStyle name="Normal 89 17 2" xfId="46697" xr:uid="{00000000-0005-0000-0000-000069B60000}"/>
    <cellStyle name="Normal 89 17 3" xfId="46698" xr:uid="{00000000-0005-0000-0000-00006AB60000}"/>
    <cellStyle name="Normal 89 17 4" xfId="46699" xr:uid="{00000000-0005-0000-0000-00006BB60000}"/>
    <cellStyle name="Normal 89 17 5" xfId="46700" xr:uid="{00000000-0005-0000-0000-00006CB60000}"/>
    <cellStyle name="Normal 89 17 6" xfId="46701" xr:uid="{00000000-0005-0000-0000-00006DB60000}"/>
    <cellStyle name="Normal 89 17 7" xfId="46702" xr:uid="{00000000-0005-0000-0000-00006EB60000}"/>
    <cellStyle name="Normal 89 17 8" xfId="46703" xr:uid="{00000000-0005-0000-0000-00006FB60000}"/>
    <cellStyle name="Normal 89 17 9" xfId="46704" xr:uid="{00000000-0005-0000-0000-000070B60000}"/>
    <cellStyle name="Normal 89 17_Tabla M" xfId="46705" xr:uid="{00000000-0005-0000-0000-000071B60000}"/>
    <cellStyle name="Normal 89 18" xfId="46706" xr:uid="{00000000-0005-0000-0000-000072B60000}"/>
    <cellStyle name="Normal 89 18 10" xfId="46707" xr:uid="{00000000-0005-0000-0000-000073B60000}"/>
    <cellStyle name="Normal 89 18 2" xfId="46708" xr:uid="{00000000-0005-0000-0000-000074B60000}"/>
    <cellStyle name="Normal 89 18 3" xfId="46709" xr:uid="{00000000-0005-0000-0000-000075B60000}"/>
    <cellStyle name="Normal 89 18 4" xfId="46710" xr:uid="{00000000-0005-0000-0000-000076B60000}"/>
    <cellStyle name="Normal 89 18 5" xfId="46711" xr:uid="{00000000-0005-0000-0000-000077B60000}"/>
    <cellStyle name="Normal 89 18 6" xfId="46712" xr:uid="{00000000-0005-0000-0000-000078B60000}"/>
    <cellStyle name="Normal 89 18 7" xfId="46713" xr:uid="{00000000-0005-0000-0000-000079B60000}"/>
    <cellStyle name="Normal 89 18 8" xfId="46714" xr:uid="{00000000-0005-0000-0000-00007AB60000}"/>
    <cellStyle name="Normal 89 18 9" xfId="46715" xr:uid="{00000000-0005-0000-0000-00007BB60000}"/>
    <cellStyle name="Normal 89 18_Tabla M" xfId="46716" xr:uid="{00000000-0005-0000-0000-00007CB60000}"/>
    <cellStyle name="Normal 89 19" xfId="46717" xr:uid="{00000000-0005-0000-0000-00007DB60000}"/>
    <cellStyle name="Normal 89 19 10" xfId="46718" xr:uid="{00000000-0005-0000-0000-00007EB60000}"/>
    <cellStyle name="Normal 89 19 2" xfId="46719" xr:uid="{00000000-0005-0000-0000-00007FB60000}"/>
    <cellStyle name="Normal 89 19 3" xfId="46720" xr:uid="{00000000-0005-0000-0000-000080B60000}"/>
    <cellStyle name="Normal 89 19 4" xfId="46721" xr:uid="{00000000-0005-0000-0000-000081B60000}"/>
    <cellStyle name="Normal 89 19 5" xfId="46722" xr:uid="{00000000-0005-0000-0000-000082B60000}"/>
    <cellStyle name="Normal 89 19 6" xfId="46723" xr:uid="{00000000-0005-0000-0000-000083B60000}"/>
    <cellStyle name="Normal 89 19 7" xfId="46724" xr:uid="{00000000-0005-0000-0000-000084B60000}"/>
    <cellStyle name="Normal 89 19 8" xfId="46725" xr:uid="{00000000-0005-0000-0000-000085B60000}"/>
    <cellStyle name="Normal 89 19 9" xfId="46726" xr:uid="{00000000-0005-0000-0000-000086B60000}"/>
    <cellStyle name="Normal 89 19_Tabla M" xfId="46727" xr:uid="{00000000-0005-0000-0000-000087B60000}"/>
    <cellStyle name="Normal 89 2" xfId="13736" xr:uid="{00000000-0005-0000-0000-0000A8350000}"/>
    <cellStyle name="Normal 89 2 10" xfId="46728" xr:uid="{00000000-0005-0000-0000-000088B60000}"/>
    <cellStyle name="Normal 89 2 11" xfId="50380" xr:uid="{00000000-0005-0000-0000-0000CCC40000}"/>
    <cellStyle name="Normal 89 2 2" xfId="46729" xr:uid="{00000000-0005-0000-0000-000089B60000}"/>
    <cellStyle name="Normal 89 2 3" xfId="46730" xr:uid="{00000000-0005-0000-0000-00008AB60000}"/>
    <cellStyle name="Normal 89 2 4" xfId="46731" xr:uid="{00000000-0005-0000-0000-00008BB60000}"/>
    <cellStyle name="Normal 89 2 5" xfId="46732" xr:uid="{00000000-0005-0000-0000-00008CB60000}"/>
    <cellStyle name="Normal 89 2 6" xfId="46733" xr:uid="{00000000-0005-0000-0000-00008DB60000}"/>
    <cellStyle name="Normal 89 2 7" xfId="46734" xr:uid="{00000000-0005-0000-0000-00008EB60000}"/>
    <cellStyle name="Normal 89 2 8" xfId="46735" xr:uid="{00000000-0005-0000-0000-00008FB60000}"/>
    <cellStyle name="Normal 89 2 9" xfId="46736" xr:uid="{00000000-0005-0000-0000-000090B60000}"/>
    <cellStyle name="Normal 89 2_Tabla M" xfId="46737" xr:uid="{00000000-0005-0000-0000-000091B60000}"/>
    <cellStyle name="Normal 89 20" xfId="46738" xr:uid="{00000000-0005-0000-0000-000092B60000}"/>
    <cellStyle name="Normal 89 20 10" xfId="46739" xr:uid="{00000000-0005-0000-0000-000093B60000}"/>
    <cellStyle name="Normal 89 20 2" xfId="46740" xr:uid="{00000000-0005-0000-0000-000094B60000}"/>
    <cellStyle name="Normal 89 20 3" xfId="46741" xr:uid="{00000000-0005-0000-0000-000095B60000}"/>
    <cellStyle name="Normal 89 20 4" xfId="46742" xr:uid="{00000000-0005-0000-0000-000096B60000}"/>
    <cellStyle name="Normal 89 20 5" xfId="46743" xr:uid="{00000000-0005-0000-0000-000097B60000}"/>
    <cellStyle name="Normal 89 20 6" xfId="46744" xr:uid="{00000000-0005-0000-0000-000098B60000}"/>
    <cellStyle name="Normal 89 20 7" xfId="46745" xr:uid="{00000000-0005-0000-0000-000099B60000}"/>
    <cellStyle name="Normal 89 20 8" xfId="46746" xr:uid="{00000000-0005-0000-0000-00009AB60000}"/>
    <cellStyle name="Normal 89 20 9" xfId="46747" xr:uid="{00000000-0005-0000-0000-00009BB60000}"/>
    <cellStyle name="Normal 89 20_Tabla M" xfId="46748" xr:uid="{00000000-0005-0000-0000-00009CB60000}"/>
    <cellStyle name="Normal 89 21" xfId="46749" xr:uid="{00000000-0005-0000-0000-00009DB60000}"/>
    <cellStyle name="Normal 89 21 10" xfId="46750" xr:uid="{00000000-0005-0000-0000-00009EB60000}"/>
    <cellStyle name="Normal 89 21 2" xfId="46751" xr:uid="{00000000-0005-0000-0000-00009FB60000}"/>
    <cellStyle name="Normal 89 21 3" xfId="46752" xr:uid="{00000000-0005-0000-0000-0000A0B60000}"/>
    <cellStyle name="Normal 89 21 4" xfId="46753" xr:uid="{00000000-0005-0000-0000-0000A1B60000}"/>
    <cellStyle name="Normal 89 21 5" xfId="46754" xr:uid="{00000000-0005-0000-0000-0000A2B60000}"/>
    <cellStyle name="Normal 89 21 6" xfId="46755" xr:uid="{00000000-0005-0000-0000-0000A3B60000}"/>
    <cellStyle name="Normal 89 21 7" xfId="46756" xr:uid="{00000000-0005-0000-0000-0000A4B60000}"/>
    <cellStyle name="Normal 89 21 8" xfId="46757" xr:uid="{00000000-0005-0000-0000-0000A5B60000}"/>
    <cellStyle name="Normal 89 21 9" xfId="46758" xr:uid="{00000000-0005-0000-0000-0000A6B60000}"/>
    <cellStyle name="Normal 89 21_Tabla M" xfId="46759" xr:uid="{00000000-0005-0000-0000-0000A7B60000}"/>
    <cellStyle name="Normal 89 22" xfId="46760" xr:uid="{00000000-0005-0000-0000-0000A8B60000}"/>
    <cellStyle name="Normal 89 22 10" xfId="46761" xr:uid="{00000000-0005-0000-0000-0000A9B60000}"/>
    <cellStyle name="Normal 89 22 2" xfId="46762" xr:uid="{00000000-0005-0000-0000-0000AAB60000}"/>
    <cellStyle name="Normal 89 22 3" xfId="46763" xr:uid="{00000000-0005-0000-0000-0000ABB60000}"/>
    <cellStyle name="Normal 89 22 4" xfId="46764" xr:uid="{00000000-0005-0000-0000-0000ACB60000}"/>
    <cellStyle name="Normal 89 22 5" xfId="46765" xr:uid="{00000000-0005-0000-0000-0000ADB60000}"/>
    <cellStyle name="Normal 89 22 6" xfId="46766" xr:uid="{00000000-0005-0000-0000-0000AEB60000}"/>
    <cellStyle name="Normal 89 22 7" xfId="46767" xr:uid="{00000000-0005-0000-0000-0000AFB60000}"/>
    <cellStyle name="Normal 89 22 8" xfId="46768" xr:uid="{00000000-0005-0000-0000-0000B0B60000}"/>
    <cellStyle name="Normal 89 22 9" xfId="46769" xr:uid="{00000000-0005-0000-0000-0000B1B60000}"/>
    <cellStyle name="Normal 89 22_Tabla M" xfId="46770" xr:uid="{00000000-0005-0000-0000-0000B2B60000}"/>
    <cellStyle name="Normal 89 23" xfId="46771" xr:uid="{00000000-0005-0000-0000-0000B3B60000}"/>
    <cellStyle name="Normal 89 23 10" xfId="46772" xr:uid="{00000000-0005-0000-0000-0000B4B60000}"/>
    <cellStyle name="Normal 89 23 2" xfId="46773" xr:uid="{00000000-0005-0000-0000-0000B5B60000}"/>
    <cellStyle name="Normal 89 23 3" xfId="46774" xr:uid="{00000000-0005-0000-0000-0000B6B60000}"/>
    <cellStyle name="Normal 89 23 4" xfId="46775" xr:uid="{00000000-0005-0000-0000-0000B7B60000}"/>
    <cellStyle name="Normal 89 23 5" xfId="46776" xr:uid="{00000000-0005-0000-0000-0000B8B60000}"/>
    <cellStyle name="Normal 89 23 6" xfId="46777" xr:uid="{00000000-0005-0000-0000-0000B9B60000}"/>
    <cellStyle name="Normal 89 23 7" xfId="46778" xr:uid="{00000000-0005-0000-0000-0000BAB60000}"/>
    <cellStyle name="Normal 89 23 8" xfId="46779" xr:uid="{00000000-0005-0000-0000-0000BBB60000}"/>
    <cellStyle name="Normal 89 23 9" xfId="46780" xr:uid="{00000000-0005-0000-0000-0000BCB60000}"/>
    <cellStyle name="Normal 89 23_Tabla M" xfId="46781" xr:uid="{00000000-0005-0000-0000-0000BDB60000}"/>
    <cellStyle name="Normal 89 24" xfId="46782" xr:uid="{00000000-0005-0000-0000-0000BEB60000}"/>
    <cellStyle name="Normal 89 24 10" xfId="46783" xr:uid="{00000000-0005-0000-0000-0000BFB60000}"/>
    <cellStyle name="Normal 89 24 2" xfId="46784" xr:uid="{00000000-0005-0000-0000-0000C0B60000}"/>
    <cellStyle name="Normal 89 24 3" xfId="46785" xr:uid="{00000000-0005-0000-0000-0000C1B60000}"/>
    <cellStyle name="Normal 89 24 4" xfId="46786" xr:uid="{00000000-0005-0000-0000-0000C2B60000}"/>
    <cellStyle name="Normal 89 24 5" xfId="46787" xr:uid="{00000000-0005-0000-0000-0000C3B60000}"/>
    <cellStyle name="Normal 89 24 6" xfId="46788" xr:uid="{00000000-0005-0000-0000-0000C4B60000}"/>
    <cellStyle name="Normal 89 24 7" xfId="46789" xr:uid="{00000000-0005-0000-0000-0000C5B60000}"/>
    <cellStyle name="Normal 89 24 8" xfId="46790" xr:uid="{00000000-0005-0000-0000-0000C6B60000}"/>
    <cellStyle name="Normal 89 24 9" xfId="46791" xr:uid="{00000000-0005-0000-0000-0000C7B60000}"/>
    <cellStyle name="Normal 89 24_Tabla M" xfId="46792" xr:uid="{00000000-0005-0000-0000-0000C8B60000}"/>
    <cellStyle name="Normal 89 25" xfId="46793" xr:uid="{00000000-0005-0000-0000-0000C9B60000}"/>
    <cellStyle name="Normal 89 25 10" xfId="46794" xr:uid="{00000000-0005-0000-0000-0000CAB60000}"/>
    <cellStyle name="Normal 89 25 2" xfId="46795" xr:uid="{00000000-0005-0000-0000-0000CBB60000}"/>
    <cellStyle name="Normal 89 25 3" xfId="46796" xr:uid="{00000000-0005-0000-0000-0000CCB60000}"/>
    <cellStyle name="Normal 89 25 4" xfId="46797" xr:uid="{00000000-0005-0000-0000-0000CDB60000}"/>
    <cellStyle name="Normal 89 25 5" xfId="46798" xr:uid="{00000000-0005-0000-0000-0000CEB60000}"/>
    <cellStyle name="Normal 89 25 6" xfId="46799" xr:uid="{00000000-0005-0000-0000-0000CFB60000}"/>
    <cellStyle name="Normal 89 25 7" xfId="46800" xr:uid="{00000000-0005-0000-0000-0000D0B60000}"/>
    <cellStyle name="Normal 89 25 8" xfId="46801" xr:uid="{00000000-0005-0000-0000-0000D1B60000}"/>
    <cellStyle name="Normal 89 25 9" xfId="46802" xr:uid="{00000000-0005-0000-0000-0000D2B60000}"/>
    <cellStyle name="Normal 89 25_Tabla M" xfId="46803" xr:uid="{00000000-0005-0000-0000-0000D3B60000}"/>
    <cellStyle name="Normal 89 26" xfId="46804" xr:uid="{00000000-0005-0000-0000-0000D4B60000}"/>
    <cellStyle name="Normal 89 26 10" xfId="46805" xr:uid="{00000000-0005-0000-0000-0000D5B60000}"/>
    <cellStyle name="Normal 89 26 2" xfId="46806" xr:uid="{00000000-0005-0000-0000-0000D6B60000}"/>
    <cellStyle name="Normal 89 26 3" xfId="46807" xr:uid="{00000000-0005-0000-0000-0000D7B60000}"/>
    <cellStyle name="Normal 89 26 4" xfId="46808" xr:uid="{00000000-0005-0000-0000-0000D8B60000}"/>
    <cellStyle name="Normal 89 26 5" xfId="46809" xr:uid="{00000000-0005-0000-0000-0000D9B60000}"/>
    <cellStyle name="Normal 89 26 6" xfId="46810" xr:uid="{00000000-0005-0000-0000-0000DAB60000}"/>
    <cellStyle name="Normal 89 26 7" xfId="46811" xr:uid="{00000000-0005-0000-0000-0000DBB60000}"/>
    <cellStyle name="Normal 89 26 8" xfId="46812" xr:uid="{00000000-0005-0000-0000-0000DCB60000}"/>
    <cellStyle name="Normal 89 26 9" xfId="46813" xr:uid="{00000000-0005-0000-0000-0000DDB60000}"/>
    <cellStyle name="Normal 89 26_Tabla M" xfId="46814" xr:uid="{00000000-0005-0000-0000-0000DEB60000}"/>
    <cellStyle name="Normal 89 27" xfId="46815" xr:uid="{00000000-0005-0000-0000-0000DFB60000}"/>
    <cellStyle name="Normal 89 27 10" xfId="46816" xr:uid="{00000000-0005-0000-0000-0000E0B60000}"/>
    <cellStyle name="Normal 89 27 2" xfId="46817" xr:uid="{00000000-0005-0000-0000-0000E1B60000}"/>
    <cellStyle name="Normal 89 27 3" xfId="46818" xr:uid="{00000000-0005-0000-0000-0000E2B60000}"/>
    <cellStyle name="Normal 89 27 4" xfId="46819" xr:uid="{00000000-0005-0000-0000-0000E3B60000}"/>
    <cellStyle name="Normal 89 27 5" xfId="46820" xr:uid="{00000000-0005-0000-0000-0000E4B60000}"/>
    <cellStyle name="Normal 89 27 6" xfId="46821" xr:uid="{00000000-0005-0000-0000-0000E5B60000}"/>
    <cellStyle name="Normal 89 27 7" xfId="46822" xr:uid="{00000000-0005-0000-0000-0000E6B60000}"/>
    <cellStyle name="Normal 89 27 8" xfId="46823" xr:uid="{00000000-0005-0000-0000-0000E7B60000}"/>
    <cellStyle name="Normal 89 27 9" xfId="46824" xr:uid="{00000000-0005-0000-0000-0000E8B60000}"/>
    <cellStyle name="Normal 89 27_Tabla M" xfId="46825" xr:uid="{00000000-0005-0000-0000-0000E9B60000}"/>
    <cellStyle name="Normal 89 28" xfId="46826" xr:uid="{00000000-0005-0000-0000-0000EAB60000}"/>
    <cellStyle name="Normal 89 28 10" xfId="46827" xr:uid="{00000000-0005-0000-0000-0000EBB60000}"/>
    <cellStyle name="Normal 89 28 2" xfId="46828" xr:uid="{00000000-0005-0000-0000-0000ECB60000}"/>
    <cellStyle name="Normal 89 28 3" xfId="46829" xr:uid="{00000000-0005-0000-0000-0000EDB60000}"/>
    <cellStyle name="Normal 89 28 4" xfId="46830" xr:uid="{00000000-0005-0000-0000-0000EEB60000}"/>
    <cellStyle name="Normal 89 28 5" xfId="46831" xr:uid="{00000000-0005-0000-0000-0000EFB60000}"/>
    <cellStyle name="Normal 89 28 6" xfId="46832" xr:uid="{00000000-0005-0000-0000-0000F0B60000}"/>
    <cellStyle name="Normal 89 28 7" xfId="46833" xr:uid="{00000000-0005-0000-0000-0000F1B60000}"/>
    <cellStyle name="Normal 89 28 8" xfId="46834" xr:uid="{00000000-0005-0000-0000-0000F2B60000}"/>
    <cellStyle name="Normal 89 28 9" xfId="46835" xr:uid="{00000000-0005-0000-0000-0000F3B60000}"/>
    <cellStyle name="Normal 89 28_Tabla M" xfId="46836" xr:uid="{00000000-0005-0000-0000-0000F4B60000}"/>
    <cellStyle name="Normal 89 29" xfId="46837" xr:uid="{00000000-0005-0000-0000-0000F5B60000}"/>
    <cellStyle name="Normal 89 29 10" xfId="46838" xr:uid="{00000000-0005-0000-0000-0000F6B60000}"/>
    <cellStyle name="Normal 89 29 2" xfId="46839" xr:uid="{00000000-0005-0000-0000-0000F7B60000}"/>
    <cellStyle name="Normal 89 29 3" xfId="46840" xr:uid="{00000000-0005-0000-0000-0000F8B60000}"/>
    <cellStyle name="Normal 89 29 4" xfId="46841" xr:uid="{00000000-0005-0000-0000-0000F9B60000}"/>
    <cellStyle name="Normal 89 29 5" xfId="46842" xr:uid="{00000000-0005-0000-0000-0000FAB60000}"/>
    <cellStyle name="Normal 89 29 6" xfId="46843" xr:uid="{00000000-0005-0000-0000-0000FBB60000}"/>
    <cellStyle name="Normal 89 29 7" xfId="46844" xr:uid="{00000000-0005-0000-0000-0000FCB60000}"/>
    <cellStyle name="Normal 89 29 8" xfId="46845" xr:uid="{00000000-0005-0000-0000-0000FDB60000}"/>
    <cellStyle name="Normal 89 29 9" xfId="46846" xr:uid="{00000000-0005-0000-0000-0000FEB60000}"/>
    <cellStyle name="Normal 89 29_Tabla M" xfId="46847" xr:uid="{00000000-0005-0000-0000-0000FFB60000}"/>
    <cellStyle name="Normal 89 3" xfId="46848" xr:uid="{00000000-0005-0000-0000-000000B70000}"/>
    <cellStyle name="Normal 89 3 10" xfId="46849" xr:uid="{00000000-0005-0000-0000-000001B70000}"/>
    <cellStyle name="Normal 89 3 2" xfId="46850" xr:uid="{00000000-0005-0000-0000-000002B70000}"/>
    <cellStyle name="Normal 89 3 3" xfId="46851" xr:uid="{00000000-0005-0000-0000-000003B70000}"/>
    <cellStyle name="Normal 89 3 4" xfId="46852" xr:uid="{00000000-0005-0000-0000-000004B70000}"/>
    <cellStyle name="Normal 89 3 5" xfId="46853" xr:uid="{00000000-0005-0000-0000-000005B70000}"/>
    <cellStyle name="Normal 89 3 6" xfId="46854" xr:uid="{00000000-0005-0000-0000-000006B70000}"/>
    <cellStyle name="Normal 89 3 7" xfId="46855" xr:uid="{00000000-0005-0000-0000-000007B70000}"/>
    <cellStyle name="Normal 89 3 8" xfId="46856" xr:uid="{00000000-0005-0000-0000-000008B70000}"/>
    <cellStyle name="Normal 89 3 9" xfId="46857" xr:uid="{00000000-0005-0000-0000-000009B70000}"/>
    <cellStyle name="Normal 89 3_Tabla M" xfId="46858" xr:uid="{00000000-0005-0000-0000-00000AB70000}"/>
    <cellStyle name="Normal 89 30" xfId="46859" xr:uid="{00000000-0005-0000-0000-00000BB70000}"/>
    <cellStyle name="Normal 89 30 10" xfId="46860" xr:uid="{00000000-0005-0000-0000-00000CB70000}"/>
    <cellStyle name="Normal 89 30 2" xfId="46861" xr:uid="{00000000-0005-0000-0000-00000DB70000}"/>
    <cellStyle name="Normal 89 30 3" xfId="46862" xr:uid="{00000000-0005-0000-0000-00000EB70000}"/>
    <cellStyle name="Normal 89 30 4" xfId="46863" xr:uid="{00000000-0005-0000-0000-00000FB70000}"/>
    <cellStyle name="Normal 89 30 5" xfId="46864" xr:uid="{00000000-0005-0000-0000-000010B70000}"/>
    <cellStyle name="Normal 89 30 6" xfId="46865" xr:uid="{00000000-0005-0000-0000-000011B70000}"/>
    <cellStyle name="Normal 89 30 7" xfId="46866" xr:uid="{00000000-0005-0000-0000-000012B70000}"/>
    <cellStyle name="Normal 89 30 8" xfId="46867" xr:uid="{00000000-0005-0000-0000-000013B70000}"/>
    <cellStyle name="Normal 89 30 9" xfId="46868" xr:uid="{00000000-0005-0000-0000-000014B70000}"/>
    <cellStyle name="Normal 89 30_Tabla M" xfId="46869" xr:uid="{00000000-0005-0000-0000-000015B70000}"/>
    <cellStyle name="Normal 89 31" xfId="46870" xr:uid="{00000000-0005-0000-0000-000016B70000}"/>
    <cellStyle name="Normal 89 31 10" xfId="46871" xr:uid="{00000000-0005-0000-0000-000017B70000}"/>
    <cellStyle name="Normal 89 31 2" xfId="46872" xr:uid="{00000000-0005-0000-0000-000018B70000}"/>
    <cellStyle name="Normal 89 31 3" xfId="46873" xr:uid="{00000000-0005-0000-0000-000019B70000}"/>
    <cellStyle name="Normal 89 31 4" xfId="46874" xr:uid="{00000000-0005-0000-0000-00001AB70000}"/>
    <cellStyle name="Normal 89 31 5" xfId="46875" xr:uid="{00000000-0005-0000-0000-00001BB70000}"/>
    <cellStyle name="Normal 89 31 6" xfId="46876" xr:uid="{00000000-0005-0000-0000-00001CB70000}"/>
    <cellStyle name="Normal 89 31 7" xfId="46877" xr:uid="{00000000-0005-0000-0000-00001DB70000}"/>
    <cellStyle name="Normal 89 31 8" xfId="46878" xr:uid="{00000000-0005-0000-0000-00001EB70000}"/>
    <cellStyle name="Normal 89 31 9" xfId="46879" xr:uid="{00000000-0005-0000-0000-00001FB70000}"/>
    <cellStyle name="Normal 89 31_Tabla M" xfId="46880" xr:uid="{00000000-0005-0000-0000-000020B70000}"/>
    <cellStyle name="Normal 89 32" xfId="46881" xr:uid="{00000000-0005-0000-0000-000021B70000}"/>
    <cellStyle name="Normal 89 32 10" xfId="46882" xr:uid="{00000000-0005-0000-0000-000022B70000}"/>
    <cellStyle name="Normal 89 32 2" xfId="46883" xr:uid="{00000000-0005-0000-0000-000023B70000}"/>
    <cellStyle name="Normal 89 32 3" xfId="46884" xr:uid="{00000000-0005-0000-0000-000024B70000}"/>
    <cellStyle name="Normal 89 32 4" xfId="46885" xr:uid="{00000000-0005-0000-0000-000025B70000}"/>
    <cellStyle name="Normal 89 32 5" xfId="46886" xr:uid="{00000000-0005-0000-0000-000026B70000}"/>
    <cellStyle name="Normal 89 32 6" xfId="46887" xr:uid="{00000000-0005-0000-0000-000027B70000}"/>
    <cellStyle name="Normal 89 32 7" xfId="46888" xr:uid="{00000000-0005-0000-0000-000028B70000}"/>
    <cellStyle name="Normal 89 32 8" xfId="46889" xr:uid="{00000000-0005-0000-0000-000029B70000}"/>
    <cellStyle name="Normal 89 32 9" xfId="46890" xr:uid="{00000000-0005-0000-0000-00002AB70000}"/>
    <cellStyle name="Normal 89 32_Tabla M" xfId="46891" xr:uid="{00000000-0005-0000-0000-00002BB70000}"/>
    <cellStyle name="Normal 89 33" xfId="46892" xr:uid="{00000000-0005-0000-0000-00002CB70000}"/>
    <cellStyle name="Normal 89 33 10" xfId="46893" xr:uid="{00000000-0005-0000-0000-00002DB70000}"/>
    <cellStyle name="Normal 89 33 2" xfId="46894" xr:uid="{00000000-0005-0000-0000-00002EB70000}"/>
    <cellStyle name="Normal 89 33 3" xfId="46895" xr:uid="{00000000-0005-0000-0000-00002FB70000}"/>
    <cellStyle name="Normal 89 33 4" xfId="46896" xr:uid="{00000000-0005-0000-0000-000030B70000}"/>
    <cellStyle name="Normal 89 33 5" xfId="46897" xr:uid="{00000000-0005-0000-0000-000031B70000}"/>
    <cellStyle name="Normal 89 33 6" xfId="46898" xr:uid="{00000000-0005-0000-0000-000032B70000}"/>
    <cellStyle name="Normal 89 33 7" xfId="46899" xr:uid="{00000000-0005-0000-0000-000033B70000}"/>
    <cellStyle name="Normal 89 33 8" xfId="46900" xr:uid="{00000000-0005-0000-0000-000034B70000}"/>
    <cellStyle name="Normal 89 33 9" xfId="46901" xr:uid="{00000000-0005-0000-0000-000035B70000}"/>
    <cellStyle name="Normal 89 33_Tabla M" xfId="46902" xr:uid="{00000000-0005-0000-0000-000036B70000}"/>
    <cellStyle name="Normal 89 34" xfId="46903" xr:uid="{00000000-0005-0000-0000-000037B70000}"/>
    <cellStyle name="Normal 89 34 10" xfId="46904" xr:uid="{00000000-0005-0000-0000-000038B70000}"/>
    <cellStyle name="Normal 89 34 2" xfId="46905" xr:uid="{00000000-0005-0000-0000-000039B70000}"/>
    <cellStyle name="Normal 89 34 3" xfId="46906" xr:uid="{00000000-0005-0000-0000-00003AB70000}"/>
    <cellStyle name="Normal 89 34 4" xfId="46907" xr:uid="{00000000-0005-0000-0000-00003BB70000}"/>
    <cellStyle name="Normal 89 34 5" xfId="46908" xr:uid="{00000000-0005-0000-0000-00003CB70000}"/>
    <cellStyle name="Normal 89 34 6" xfId="46909" xr:uid="{00000000-0005-0000-0000-00003DB70000}"/>
    <cellStyle name="Normal 89 34 7" xfId="46910" xr:uid="{00000000-0005-0000-0000-00003EB70000}"/>
    <cellStyle name="Normal 89 34 8" xfId="46911" xr:uid="{00000000-0005-0000-0000-00003FB70000}"/>
    <cellStyle name="Normal 89 34 9" xfId="46912" xr:uid="{00000000-0005-0000-0000-000040B70000}"/>
    <cellStyle name="Normal 89 34_Tabla M" xfId="46913" xr:uid="{00000000-0005-0000-0000-000041B70000}"/>
    <cellStyle name="Normal 89 35" xfId="46914" xr:uid="{00000000-0005-0000-0000-000042B70000}"/>
    <cellStyle name="Normal 89 35 10" xfId="46915" xr:uid="{00000000-0005-0000-0000-000043B70000}"/>
    <cellStyle name="Normal 89 35 2" xfId="46916" xr:uid="{00000000-0005-0000-0000-000044B70000}"/>
    <cellStyle name="Normal 89 35 3" xfId="46917" xr:uid="{00000000-0005-0000-0000-000045B70000}"/>
    <cellStyle name="Normal 89 35 4" xfId="46918" xr:uid="{00000000-0005-0000-0000-000046B70000}"/>
    <cellStyle name="Normal 89 35 5" xfId="46919" xr:uid="{00000000-0005-0000-0000-000047B70000}"/>
    <cellStyle name="Normal 89 35 6" xfId="46920" xr:uid="{00000000-0005-0000-0000-000048B70000}"/>
    <cellStyle name="Normal 89 35 7" xfId="46921" xr:uid="{00000000-0005-0000-0000-000049B70000}"/>
    <cellStyle name="Normal 89 35 8" xfId="46922" xr:uid="{00000000-0005-0000-0000-00004AB70000}"/>
    <cellStyle name="Normal 89 35 9" xfId="46923" xr:uid="{00000000-0005-0000-0000-00004BB70000}"/>
    <cellStyle name="Normal 89 35_Tabla M" xfId="46924" xr:uid="{00000000-0005-0000-0000-00004CB70000}"/>
    <cellStyle name="Normal 89 36" xfId="46925" xr:uid="{00000000-0005-0000-0000-00004DB70000}"/>
    <cellStyle name="Normal 89 36 10" xfId="46926" xr:uid="{00000000-0005-0000-0000-00004EB70000}"/>
    <cellStyle name="Normal 89 36 2" xfId="46927" xr:uid="{00000000-0005-0000-0000-00004FB70000}"/>
    <cellStyle name="Normal 89 36 3" xfId="46928" xr:uid="{00000000-0005-0000-0000-000050B70000}"/>
    <cellStyle name="Normal 89 36 4" xfId="46929" xr:uid="{00000000-0005-0000-0000-000051B70000}"/>
    <cellStyle name="Normal 89 36 5" xfId="46930" xr:uid="{00000000-0005-0000-0000-000052B70000}"/>
    <cellStyle name="Normal 89 36 6" xfId="46931" xr:uid="{00000000-0005-0000-0000-000053B70000}"/>
    <cellStyle name="Normal 89 36 7" xfId="46932" xr:uid="{00000000-0005-0000-0000-000054B70000}"/>
    <cellStyle name="Normal 89 36 8" xfId="46933" xr:uid="{00000000-0005-0000-0000-000055B70000}"/>
    <cellStyle name="Normal 89 36 9" xfId="46934" xr:uid="{00000000-0005-0000-0000-000056B70000}"/>
    <cellStyle name="Normal 89 36_Tabla M" xfId="46935" xr:uid="{00000000-0005-0000-0000-000057B70000}"/>
    <cellStyle name="Normal 89 37" xfId="50378" xr:uid="{00000000-0005-0000-0000-0000CAC40000}"/>
    <cellStyle name="Normal 89 4" xfId="46936" xr:uid="{00000000-0005-0000-0000-000058B70000}"/>
    <cellStyle name="Normal 89 4 10" xfId="46937" xr:uid="{00000000-0005-0000-0000-000059B70000}"/>
    <cellStyle name="Normal 89 4 2" xfId="46938" xr:uid="{00000000-0005-0000-0000-00005AB70000}"/>
    <cellStyle name="Normal 89 4 3" xfId="46939" xr:uid="{00000000-0005-0000-0000-00005BB70000}"/>
    <cellStyle name="Normal 89 4 4" xfId="46940" xr:uid="{00000000-0005-0000-0000-00005CB70000}"/>
    <cellStyle name="Normal 89 4 5" xfId="46941" xr:uid="{00000000-0005-0000-0000-00005DB70000}"/>
    <cellStyle name="Normal 89 4 6" xfId="46942" xr:uid="{00000000-0005-0000-0000-00005EB70000}"/>
    <cellStyle name="Normal 89 4 7" xfId="46943" xr:uid="{00000000-0005-0000-0000-00005FB70000}"/>
    <cellStyle name="Normal 89 4 8" xfId="46944" xr:uid="{00000000-0005-0000-0000-000060B70000}"/>
    <cellStyle name="Normal 89 4 9" xfId="46945" xr:uid="{00000000-0005-0000-0000-000061B70000}"/>
    <cellStyle name="Normal 89 4_Tabla M" xfId="46946" xr:uid="{00000000-0005-0000-0000-000062B70000}"/>
    <cellStyle name="Normal 89 5" xfId="46947" xr:uid="{00000000-0005-0000-0000-000063B70000}"/>
    <cellStyle name="Normal 89 5 10" xfId="46948" xr:uid="{00000000-0005-0000-0000-000064B70000}"/>
    <cellStyle name="Normal 89 5 2" xfId="46949" xr:uid="{00000000-0005-0000-0000-000065B70000}"/>
    <cellStyle name="Normal 89 5 3" xfId="46950" xr:uid="{00000000-0005-0000-0000-000066B70000}"/>
    <cellStyle name="Normal 89 5 4" xfId="46951" xr:uid="{00000000-0005-0000-0000-000067B70000}"/>
    <cellStyle name="Normal 89 5 5" xfId="46952" xr:uid="{00000000-0005-0000-0000-000068B70000}"/>
    <cellStyle name="Normal 89 5 6" xfId="46953" xr:uid="{00000000-0005-0000-0000-000069B70000}"/>
    <cellStyle name="Normal 89 5 7" xfId="46954" xr:uid="{00000000-0005-0000-0000-00006AB70000}"/>
    <cellStyle name="Normal 89 5 8" xfId="46955" xr:uid="{00000000-0005-0000-0000-00006BB70000}"/>
    <cellStyle name="Normal 89 5 9" xfId="46956" xr:uid="{00000000-0005-0000-0000-00006CB70000}"/>
    <cellStyle name="Normal 89 5_Tabla M" xfId="46957" xr:uid="{00000000-0005-0000-0000-00006DB70000}"/>
    <cellStyle name="Normal 89 6" xfId="46958" xr:uid="{00000000-0005-0000-0000-00006EB70000}"/>
    <cellStyle name="Normal 89 6 10" xfId="46959" xr:uid="{00000000-0005-0000-0000-00006FB70000}"/>
    <cellStyle name="Normal 89 6 2" xfId="46960" xr:uid="{00000000-0005-0000-0000-000070B70000}"/>
    <cellStyle name="Normal 89 6 3" xfId="46961" xr:uid="{00000000-0005-0000-0000-000071B70000}"/>
    <cellStyle name="Normal 89 6 4" xfId="46962" xr:uid="{00000000-0005-0000-0000-000072B70000}"/>
    <cellStyle name="Normal 89 6 5" xfId="46963" xr:uid="{00000000-0005-0000-0000-000073B70000}"/>
    <cellStyle name="Normal 89 6 6" xfId="46964" xr:uid="{00000000-0005-0000-0000-000074B70000}"/>
    <cellStyle name="Normal 89 6 7" xfId="46965" xr:uid="{00000000-0005-0000-0000-000075B70000}"/>
    <cellStyle name="Normal 89 6 8" xfId="46966" xr:uid="{00000000-0005-0000-0000-000076B70000}"/>
    <cellStyle name="Normal 89 6 9" xfId="46967" xr:uid="{00000000-0005-0000-0000-000077B70000}"/>
    <cellStyle name="Normal 89 6_Tabla M" xfId="46968" xr:uid="{00000000-0005-0000-0000-000078B70000}"/>
    <cellStyle name="Normal 89 7" xfId="46969" xr:uid="{00000000-0005-0000-0000-000079B70000}"/>
    <cellStyle name="Normal 89 7 10" xfId="46970" xr:uid="{00000000-0005-0000-0000-00007AB70000}"/>
    <cellStyle name="Normal 89 7 2" xfId="46971" xr:uid="{00000000-0005-0000-0000-00007BB70000}"/>
    <cellStyle name="Normal 89 7 3" xfId="46972" xr:uid="{00000000-0005-0000-0000-00007CB70000}"/>
    <cellStyle name="Normal 89 7 4" xfId="46973" xr:uid="{00000000-0005-0000-0000-00007DB70000}"/>
    <cellStyle name="Normal 89 7 5" xfId="46974" xr:uid="{00000000-0005-0000-0000-00007EB70000}"/>
    <cellStyle name="Normal 89 7 6" xfId="46975" xr:uid="{00000000-0005-0000-0000-00007FB70000}"/>
    <cellStyle name="Normal 89 7 7" xfId="46976" xr:uid="{00000000-0005-0000-0000-000080B70000}"/>
    <cellStyle name="Normal 89 7 8" xfId="46977" xr:uid="{00000000-0005-0000-0000-000081B70000}"/>
    <cellStyle name="Normal 89 7 9" xfId="46978" xr:uid="{00000000-0005-0000-0000-000082B70000}"/>
    <cellStyle name="Normal 89 7_Tabla M" xfId="46979" xr:uid="{00000000-0005-0000-0000-000083B70000}"/>
    <cellStyle name="Normal 89 8" xfId="46980" xr:uid="{00000000-0005-0000-0000-000084B70000}"/>
    <cellStyle name="Normal 89 8 10" xfId="46981" xr:uid="{00000000-0005-0000-0000-000085B70000}"/>
    <cellStyle name="Normal 89 8 2" xfId="46982" xr:uid="{00000000-0005-0000-0000-000086B70000}"/>
    <cellStyle name="Normal 89 8 3" xfId="46983" xr:uid="{00000000-0005-0000-0000-000087B70000}"/>
    <cellStyle name="Normal 89 8 4" xfId="46984" xr:uid="{00000000-0005-0000-0000-000088B70000}"/>
    <cellStyle name="Normal 89 8 5" xfId="46985" xr:uid="{00000000-0005-0000-0000-000089B70000}"/>
    <cellStyle name="Normal 89 8 6" xfId="46986" xr:uid="{00000000-0005-0000-0000-00008AB70000}"/>
    <cellStyle name="Normal 89 8 7" xfId="46987" xr:uid="{00000000-0005-0000-0000-00008BB70000}"/>
    <cellStyle name="Normal 89 8 8" xfId="46988" xr:uid="{00000000-0005-0000-0000-00008CB70000}"/>
    <cellStyle name="Normal 89 8 9" xfId="46989" xr:uid="{00000000-0005-0000-0000-00008DB70000}"/>
    <cellStyle name="Normal 89 8_Tabla M" xfId="46990" xr:uid="{00000000-0005-0000-0000-00008EB70000}"/>
    <cellStyle name="Normal 89 9" xfId="46991" xr:uid="{00000000-0005-0000-0000-00008FB70000}"/>
    <cellStyle name="Normal 89 9 10" xfId="46992" xr:uid="{00000000-0005-0000-0000-000090B70000}"/>
    <cellStyle name="Normal 89 9 2" xfId="46993" xr:uid="{00000000-0005-0000-0000-000091B70000}"/>
    <cellStyle name="Normal 89 9 3" xfId="46994" xr:uid="{00000000-0005-0000-0000-000092B70000}"/>
    <cellStyle name="Normal 89 9 4" xfId="46995" xr:uid="{00000000-0005-0000-0000-000093B70000}"/>
    <cellStyle name="Normal 89 9 5" xfId="46996" xr:uid="{00000000-0005-0000-0000-000094B70000}"/>
    <cellStyle name="Normal 89 9 6" xfId="46997" xr:uid="{00000000-0005-0000-0000-000095B70000}"/>
    <cellStyle name="Normal 89 9 7" xfId="46998" xr:uid="{00000000-0005-0000-0000-000096B70000}"/>
    <cellStyle name="Normal 89 9 8" xfId="46999" xr:uid="{00000000-0005-0000-0000-000097B70000}"/>
    <cellStyle name="Normal 89 9 9" xfId="47000" xr:uid="{00000000-0005-0000-0000-000098B70000}"/>
    <cellStyle name="Normal 89 9_Tabla M" xfId="47001" xr:uid="{00000000-0005-0000-0000-000099B70000}"/>
    <cellStyle name="Normal 9" xfId="15" xr:uid="{00000000-0005-0000-0000-00000F000000}"/>
    <cellStyle name="Normal 9 10" xfId="1211" xr:uid="{00000000-0005-0000-0000-0000BB040000}"/>
    <cellStyle name="Normal 9 10 10" xfId="4797" xr:uid="{00000000-0005-0000-0000-0000BD120000}"/>
    <cellStyle name="Normal 9 10 11" xfId="5586" xr:uid="{00000000-0005-0000-0000-0000D2150000}"/>
    <cellStyle name="Normal 9 10 12" xfId="6375" xr:uid="{00000000-0005-0000-0000-0000E7180000}"/>
    <cellStyle name="Normal 9 10 13" xfId="7164" xr:uid="{00000000-0005-0000-0000-0000FC1B0000}"/>
    <cellStyle name="Normal 9 10 14" xfId="7953" xr:uid="{00000000-0005-0000-0000-0000111F0000}"/>
    <cellStyle name="Normal 9 10 15" xfId="8742" xr:uid="{00000000-0005-0000-0000-000026220000}"/>
    <cellStyle name="Normal 9 10 16" xfId="50777" xr:uid="{00000000-0005-0000-0000-000059C60000}"/>
    <cellStyle name="Normal 9 10 17" xfId="51736" xr:uid="{00000000-0005-0000-0000-000018CA0000}"/>
    <cellStyle name="Normal 9 10 2" xfId="3174" xr:uid="{00000000-0005-0000-0000-0000660C0000}"/>
    <cellStyle name="Normal 9 10 2 10" xfId="6376" xr:uid="{00000000-0005-0000-0000-0000E8180000}"/>
    <cellStyle name="Normal 9 10 2 11" xfId="7165" xr:uid="{00000000-0005-0000-0000-0000FD1B0000}"/>
    <cellStyle name="Normal 9 10 2 12" xfId="7954" xr:uid="{00000000-0005-0000-0000-0000121F0000}"/>
    <cellStyle name="Normal 9 10 2 13" xfId="8743" xr:uid="{00000000-0005-0000-0000-000027220000}"/>
    <cellStyle name="Normal 9 10 2 14" xfId="50778" xr:uid="{00000000-0005-0000-0000-00005AC60000}"/>
    <cellStyle name="Normal 9 10 2 15" xfId="51737" xr:uid="{00000000-0005-0000-0000-000019CA0000}"/>
    <cellStyle name="Normal 9 10 2 2" xfId="3175" xr:uid="{00000000-0005-0000-0000-0000670C0000}"/>
    <cellStyle name="Normal 9 10 2 2 10" xfId="51738" xr:uid="{00000000-0005-0000-0000-00001ACA0000}"/>
    <cellStyle name="Normal 9 10 2 2 2" xfId="4010" xr:uid="{00000000-0005-0000-0000-0000AA0F0000}"/>
    <cellStyle name="Normal 9 10 2 2 3" xfId="4799" xr:uid="{00000000-0005-0000-0000-0000BF120000}"/>
    <cellStyle name="Normal 9 10 2 2 4" xfId="5588" xr:uid="{00000000-0005-0000-0000-0000D4150000}"/>
    <cellStyle name="Normal 9 10 2 2 5" xfId="6377" xr:uid="{00000000-0005-0000-0000-0000E9180000}"/>
    <cellStyle name="Normal 9 10 2 2 6" xfId="7166" xr:uid="{00000000-0005-0000-0000-0000FE1B0000}"/>
    <cellStyle name="Normal 9 10 2 2 7" xfId="7955" xr:uid="{00000000-0005-0000-0000-0000131F0000}"/>
    <cellStyle name="Normal 9 10 2 2 8" xfId="8744" xr:uid="{00000000-0005-0000-0000-000028220000}"/>
    <cellStyle name="Normal 9 10 2 2 9" xfId="50779" xr:uid="{00000000-0005-0000-0000-00005BC60000}"/>
    <cellStyle name="Normal 9 10 2 3" xfId="3176" xr:uid="{00000000-0005-0000-0000-0000680C0000}"/>
    <cellStyle name="Normal 9 10 2 3 10" xfId="51739" xr:uid="{00000000-0005-0000-0000-00001BCA0000}"/>
    <cellStyle name="Normal 9 10 2 3 2" xfId="4011" xr:uid="{00000000-0005-0000-0000-0000AB0F0000}"/>
    <cellStyle name="Normal 9 10 2 3 3" xfId="4800" xr:uid="{00000000-0005-0000-0000-0000C0120000}"/>
    <cellStyle name="Normal 9 10 2 3 4" xfId="5589" xr:uid="{00000000-0005-0000-0000-0000D5150000}"/>
    <cellStyle name="Normal 9 10 2 3 5" xfId="6378" xr:uid="{00000000-0005-0000-0000-0000EA180000}"/>
    <cellStyle name="Normal 9 10 2 3 6" xfId="7167" xr:uid="{00000000-0005-0000-0000-0000FF1B0000}"/>
    <cellStyle name="Normal 9 10 2 3 7" xfId="7956" xr:uid="{00000000-0005-0000-0000-0000141F0000}"/>
    <cellStyle name="Normal 9 10 2 3 8" xfId="8745" xr:uid="{00000000-0005-0000-0000-000029220000}"/>
    <cellStyle name="Normal 9 10 2 3 9" xfId="50780" xr:uid="{00000000-0005-0000-0000-00005CC60000}"/>
    <cellStyle name="Normal 9 10 2 4" xfId="3177" xr:uid="{00000000-0005-0000-0000-0000690C0000}"/>
    <cellStyle name="Normal 9 10 2 4 10" xfId="51740" xr:uid="{00000000-0005-0000-0000-00001CCA0000}"/>
    <cellStyle name="Normal 9 10 2 4 2" xfId="4012" xr:uid="{00000000-0005-0000-0000-0000AC0F0000}"/>
    <cellStyle name="Normal 9 10 2 4 3" xfId="4801" xr:uid="{00000000-0005-0000-0000-0000C1120000}"/>
    <cellStyle name="Normal 9 10 2 4 4" xfId="5590" xr:uid="{00000000-0005-0000-0000-0000D6150000}"/>
    <cellStyle name="Normal 9 10 2 4 5" xfId="6379" xr:uid="{00000000-0005-0000-0000-0000EB180000}"/>
    <cellStyle name="Normal 9 10 2 4 6" xfId="7168" xr:uid="{00000000-0005-0000-0000-0000001C0000}"/>
    <cellStyle name="Normal 9 10 2 4 7" xfId="7957" xr:uid="{00000000-0005-0000-0000-0000151F0000}"/>
    <cellStyle name="Normal 9 10 2 4 8" xfId="8746" xr:uid="{00000000-0005-0000-0000-00002A220000}"/>
    <cellStyle name="Normal 9 10 2 4 9" xfId="50781" xr:uid="{00000000-0005-0000-0000-00005DC60000}"/>
    <cellStyle name="Normal 9 10 2 5" xfId="3178" xr:uid="{00000000-0005-0000-0000-00006A0C0000}"/>
    <cellStyle name="Normal 9 10 2 5 10" xfId="51741" xr:uid="{00000000-0005-0000-0000-00001DCA0000}"/>
    <cellStyle name="Normal 9 10 2 5 2" xfId="4013" xr:uid="{00000000-0005-0000-0000-0000AD0F0000}"/>
    <cellStyle name="Normal 9 10 2 5 3" xfId="4802" xr:uid="{00000000-0005-0000-0000-0000C2120000}"/>
    <cellStyle name="Normal 9 10 2 5 4" xfId="5591" xr:uid="{00000000-0005-0000-0000-0000D7150000}"/>
    <cellStyle name="Normal 9 10 2 5 5" xfId="6380" xr:uid="{00000000-0005-0000-0000-0000EC180000}"/>
    <cellStyle name="Normal 9 10 2 5 6" xfId="7169" xr:uid="{00000000-0005-0000-0000-0000011C0000}"/>
    <cellStyle name="Normal 9 10 2 5 7" xfId="7958" xr:uid="{00000000-0005-0000-0000-0000161F0000}"/>
    <cellStyle name="Normal 9 10 2 5 8" xfId="8747" xr:uid="{00000000-0005-0000-0000-00002B220000}"/>
    <cellStyle name="Normal 9 10 2 5 9" xfId="50782" xr:uid="{00000000-0005-0000-0000-00005EC60000}"/>
    <cellStyle name="Normal 9 10 2 6" xfId="3179" xr:uid="{00000000-0005-0000-0000-00006B0C0000}"/>
    <cellStyle name="Normal 9 10 2 6 10" xfId="51742" xr:uid="{00000000-0005-0000-0000-00001ECA0000}"/>
    <cellStyle name="Normal 9 10 2 6 2" xfId="4014" xr:uid="{00000000-0005-0000-0000-0000AE0F0000}"/>
    <cellStyle name="Normal 9 10 2 6 3" xfId="4803" xr:uid="{00000000-0005-0000-0000-0000C3120000}"/>
    <cellStyle name="Normal 9 10 2 6 4" xfId="5592" xr:uid="{00000000-0005-0000-0000-0000D8150000}"/>
    <cellStyle name="Normal 9 10 2 6 5" xfId="6381" xr:uid="{00000000-0005-0000-0000-0000ED180000}"/>
    <cellStyle name="Normal 9 10 2 6 6" xfId="7170" xr:uid="{00000000-0005-0000-0000-0000021C0000}"/>
    <cellStyle name="Normal 9 10 2 6 7" xfId="7959" xr:uid="{00000000-0005-0000-0000-0000171F0000}"/>
    <cellStyle name="Normal 9 10 2 6 8" xfId="8748" xr:uid="{00000000-0005-0000-0000-00002C220000}"/>
    <cellStyle name="Normal 9 10 2 6 9" xfId="50783" xr:uid="{00000000-0005-0000-0000-00005FC60000}"/>
    <cellStyle name="Normal 9 10 2 7" xfId="4009" xr:uid="{00000000-0005-0000-0000-0000A90F0000}"/>
    <cellStyle name="Normal 9 10 2 8" xfId="4798" xr:uid="{00000000-0005-0000-0000-0000BE120000}"/>
    <cellStyle name="Normal 9 10 2 9" xfId="5587" xr:uid="{00000000-0005-0000-0000-0000D3150000}"/>
    <cellStyle name="Normal 9 10 3" xfId="3180" xr:uid="{00000000-0005-0000-0000-00006C0C0000}"/>
    <cellStyle name="Normal 9 10 3 10" xfId="51743" xr:uid="{00000000-0005-0000-0000-00001FCA0000}"/>
    <cellStyle name="Normal 9 10 3 2" xfId="4015" xr:uid="{00000000-0005-0000-0000-0000AF0F0000}"/>
    <cellStyle name="Normal 9 10 3 3" xfId="4804" xr:uid="{00000000-0005-0000-0000-0000C4120000}"/>
    <cellStyle name="Normal 9 10 3 4" xfId="5593" xr:uid="{00000000-0005-0000-0000-0000D9150000}"/>
    <cellStyle name="Normal 9 10 3 5" xfId="6382" xr:uid="{00000000-0005-0000-0000-0000EE180000}"/>
    <cellStyle name="Normal 9 10 3 6" xfId="7171" xr:uid="{00000000-0005-0000-0000-0000031C0000}"/>
    <cellStyle name="Normal 9 10 3 7" xfId="7960" xr:uid="{00000000-0005-0000-0000-0000181F0000}"/>
    <cellStyle name="Normal 9 10 3 8" xfId="8749" xr:uid="{00000000-0005-0000-0000-00002D220000}"/>
    <cellStyle name="Normal 9 10 3 9" xfId="50784" xr:uid="{00000000-0005-0000-0000-000060C60000}"/>
    <cellStyle name="Normal 9 10 4" xfId="3181" xr:uid="{00000000-0005-0000-0000-00006D0C0000}"/>
    <cellStyle name="Normal 9 10 4 10" xfId="51744" xr:uid="{00000000-0005-0000-0000-000020CA0000}"/>
    <cellStyle name="Normal 9 10 4 2" xfId="4016" xr:uid="{00000000-0005-0000-0000-0000B00F0000}"/>
    <cellStyle name="Normal 9 10 4 3" xfId="4805" xr:uid="{00000000-0005-0000-0000-0000C5120000}"/>
    <cellStyle name="Normal 9 10 4 4" xfId="5594" xr:uid="{00000000-0005-0000-0000-0000DA150000}"/>
    <cellStyle name="Normal 9 10 4 5" xfId="6383" xr:uid="{00000000-0005-0000-0000-0000EF180000}"/>
    <cellStyle name="Normal 9 10 4 6" xfId="7172" xr:uid="{00000000-0005-0000-0000-0000041C0000}"/>
    <cellStyle name="Normal 9 10 4 7" xfId="7961" xr:uid="{00000000-0005-0000-0000-0000191F0000}"/>
    <cellStyle name="Normal 9 10 4 8" xfId="8750" xr:uid="{00000000-0005-0000-0000-00002E220000}"/>
    <cellStyle name="Normal 9 10 4 9" xfId="50785" xr:uid="{00000000-0005-0000-0000-000061C60000}"/>
    <cellStyle name="Normal 9 10 5" xfId="3182" xr:uid="{00000000-0005-0000-0000-00006E0C0000}"/>
    <cellStyle name="Normal 9 10 5 10" xfId="51745" xr:uid="{00000000-0005-0000-0000-000021CA0000}"/>
    <cellStyle name="Normal 9 10 5 2" xfId="4017" xr:uid="{00000000-0005-0000-0000-0000B10F0000}"/>
    <cellStyle name="Normal 9 10 5 3" xfId="4806" xr:uid="{00000000-0005-0000-0000-0000C6120000}"/>
    <cellStyle name="Normal 9 10 5 4" xfId="5595" xr:uid="{00000000-0005-0000-0000-0000DB150000}"/>
    <cellStyle name="Normal 9 10 5 5" xfId="6384" xr:uid="{00000000-0005-0000-0000-0000F0180000}"/>
    <cellStyle name="Normal 9 10 5 6" xfId="7173" xr:uid="{00000000-0005-0000-0000-0000051C0000}"/>
    <cellStyle name="Normal 9 10 5 7" xfId="7962" xr:uid="{00000000-0005-0000-0000-00001A1F0000}"/>
    <cellStyle name="Normal 9 10 5 8" xfId="8751" xr:uid="{00000000-0005-0000-0000-00002F220000}"/>
    <cellStyle name="Normal 9 10 5 9" xfId="50786" xr:uid="{00000000-0005-0000-0000-000062C60000}"/>
    <cellStyle name="Normal 9 10 6" xfId="3183" xr:uid="{00000000-0005-0000-0000-00006F0C0000}"/>
    <cellStyle name="Normal 9 10 6 10" xfId="51746" xr:uid="{00000000-0005-0000-0000-000022CA0000}"/>
    <cellStyle name="Normal 9 10 6 2" xfId="4018" xr:uid="{00000000-0005-0000-0000-0000B20F0000}"/>
    <cellStyle name="Normal 9 10 6 3" xfId="4807" xr:uid="{00000000-0005-0000-0000-0000C7120000}"/>
    <cellStyle name="Normal 9 10 6 4" xfId="5596" xr:uid="{00000000-0005-0000-0000-0000DC150000}"/>
    <cellStyle name="Normal 9 10 6 5" xfId="6385" xr:uid="{00000000-0005-0000-0000-0000F1180000}"/>
    <cellStyle name="Normal 9 10 6 6" xfId="7174" xr:uid="{00000000-0005-0000-0000-0000061C0000}"/>
    <cellStyle name="Normal 9 10 6 7" xfId="7963" xr:uid="{00000000-0005-0000-0000-00001B1F0000}"/>
    <cellStyle name="Normal 9 10 6 8" xfId="8752" xr:uid="{00000000-0005-0000-0000-000030220000}"/>
    <cellStyle name="Normal 9 10 6 9" xfId="50787" xr:uid="{00000000-0005-0000-0000-000063C60000}"/>
    <cellStyle name="Normal 9 10 7" xfId="3184" xr:uid="{00000000-0005-0000-0000-0000700C0000}"/>
    <cellStyle name="Normal 9 10 7 10" xfId="51747" xr:uid="{00000000-0005-0000-0000-000023CA0000}"/>
    <cellStyle name="Normal 9 10 7 2" xfId="4019" xr:uid="{00000000-0005-0000-0000-0000B30F0000}"/>
    <cellStyle name="Normal 9 10 7 3" xfId="4808" xr:uid="{00000000-0005-0000-0000-0000C8120000}"/>
    <cellStyle name="Normal 9 10 7 4" xfId="5597" xr:uid="{00000000-0005-0000-0000-0000DD150000}"/>
    <cellStyle name="Normal 9 10 7 5" xfId="6386" xr:uid="{00000000-0005-0000-0000-0000F2180000}"/>
    <cellStyle name="Normal 9 10 7 6" xfId="7175" xr:uid="{00000000-0005-0000-0000-0000071C0000}"/>
    <cellStyle name="Normal 9 10 7 7" xfId="7964" xr:uid="{00000000-0005-0000-0000-00001C1F0000}"/>
    <cellStyle name="Normal 9 10 7 8" xfId="8753" xr:uid="{00000000-0005-0000-0000-000031220000}"/>
    <cellStyle name="Normal 9 10 7 9" xfId="50788" xr:uid="{00000000-0005-0000-0000-000064C60000}"/>
    <cellStyle name="Normal 9 10 8" xfId="3173" xr:uid="{00000000-0005-0000-0000-0000650C0000}"/>
    <cellStyle name="Normal 9 10 9" xfId="4008" xr:uid="{00000000-0005-0000-0000-0000A80F0000}"/>
    <cellStyle name="Normal 9 11" xfId="1212" xr:uid="{00000000-0005-0000-0000-0000BC040000}"/>
    <cellStyle name="Normal 9 11 10" xfId="5598" xr:uid="{00000000-0005-0000-0000-0000DE150000}"/>
    <cellStyle name="Normal 9 11 11" xfId="6387" xr:uid="{00000000-0005-0000-0000-0000F3180000}"/>
    <cellStyle name="Normal 9 11 12" xfId="7176" xr:uid="{00000000-0005-0000-0000-0000081C0000}"/>
    <cellStyle name="Normal 9 11 13" xfId="7965" xr:uid="{00000000-0005-0000-0000-00001D1F0000}"/>
    <cellStyle name="Normal 9 11 14" xfId="8754" xr:uid="{00000000-0005-0000-0000-000032220000}"/>
    <cellStyle name="Normal 9 11 15" xfId="50789" xr:uid="{00000000-0005-0000-0000-000065C60000}"/>
    <cellStyle name="Normal 9 11 16" xfId="51748" xr:uid="{00000000-0005-0000-0000-000024CA0000}"/>
    <cellStyle name="Normal 9 11 2" xfId="3186" xr:uid="{00000000-0005-0000-0000-0000720C0000}"/>
    <cellStyle name="Normal 9 11 2 10" xfId="51749" xr:uid="{00000000-0005-0000-0000-000025CA0000}"/>
    <cellStyle name="Normal 9 11 2 2" xfId="4021" xr:uid="{00000000-0005-0000-0000-0000B50F0000}"/>
    <cellStyle name="Normal 9 11 2 3" xfId="4810" xr:uid="{00000000-0005-0000-0000-0000CA120000}"/>
    <cellStyle name="Normal 9 11 2 4" xfId="5599" xr:uid="{00000000-0005-0000-0000-0000DF150000}"/>
    <cellStyle name="Normal 9 11 2 5" xfId="6388" xr:uid="{00000000-0005-0000-0000-0000F4180000}"/>
    <cellStyle name="Normal 9 11 2 6" xfId="7177" xr:uid="{00000000-0005-0000-0000-0000091C0000}"/>
    <cellStyle name="Normal 9 11 2 7" xfId="7966" xr:uid="{00000000-0005-0000-0000-00001E1F0000}"/>
    <cellStyle name="Normal 9 11 2 8" xfId="8755" xr:uid="{00000000-0005-0000-0000-000033220000}"/>
    <cellStyle name="Normal 9 11 2 9" xfId="50790" xr:uid="{00000000-0005-0000-0000-000066C60000}"/>
    <cellStyle name="Normal 9 11 3" xfId="3187" xr:uid="{00000000-0005-0000-0000-0000730C0000}"/>
    <cellStyle name="Normal 9 11 3 10" xfId="51750" xr:uid="{00000000-0005-0000-0000-000026CA0000}"/>
    <cellStyle name="Normal 9 11 3 2" xfId="4022" xr:uid="{00000000-0005-0000-0000-0000B60F0000}"/>
    <cellStyle name="Normal 9 11 3 3" xfId="4811" xr:uid="{00000000-0005-0000-0000-0000CB120000}"/>
    <cellStyle name="Normal 9 11 3 4" xfId="5600" xr:uid="{00000000-0005-0000-0000-0000E0150000}"/>
    <cellStyle name="Normal 9 11 3 5" xfId="6389" xr:uid="{00000000-0005-0000-0000-0000F5180000}"/>
    <cellStyle name="Normal 9 11 3 6" xfId="7178" xr:uid="{00000000-0005-0000-0000-00000A1C0000}"/>
    <cellStyle name="Normal 9 11 3 7" xfId="7967" xr:uid="{00000000-0005-0000-0000-00001F1F0000}"/>
    <cellStyle name="Normal 9 11 3 8" xfId="8756" xr:uid="{00000000-0005-0000-0000-000034220000}"/>
    <cellStyle name="Normal 9 11 3 9" xfId="50791" xr:uid="{00000000-0005-0000-0000-000067C60000}"/>
    <cellStyle name="Normal 9 11 4" xfId="3188" xr:uid="{00000000-0005-0000-0000-0000740C0000}"/>
    <cellStyle name="Normal 9 11 4 10" xfId="51751" xr:uid="{00000000-0005-0000-0000-000027CA0000}"/>
    <cellStyle name="Normal 9 11 4 2" xfId="4023" xr:uid="{00000000-0005-0000-0000-0000B70F0000}"/>
    <cellStyle name="Normal 9 11 4 3" xfId="4812" xr:uid="{00000000-0005-0000-0000-0000CC120000}"/>
    <cellStyle name="Normal 9 11 4 4" xfId="5601" xr:uid="{00000000-0005-0000-0000-0000E1150000}"/>
    <cellStyle name="Normal 9 11 4 5" xfId="6390" xr:uid="{00000000-0005-0000-0000-0000F6180000}"/>
    <cellStyle name="Normal 9 11 4 6" xfId="7179" xr:uid="{00000000-0005-0000-0000-00000B1C0000}"/>
    <cellStyle name="Normal 9 11 4 7" xfId="7968" xr:uid="{00000000-0005-0000-0000-0000201F0000}"/>
    <cellStyle name="Normal 9 11 4 8" xfId="8757" xr:uid="{00000000-0005-0000-0000-000035220000}"/>
    <cellStyle name="Normal 9 11 4 9" xfId="50792" xr:uid="{00000000-0005-0000-0000-000068C60000}"/>
    <cellStyle name="Normal 9 11 5" xfId="3189" xr:uid="{00000000-0005-0000-0000-0000750C0000}"/>
    <cellStyle name="Normal 9 11 5 10" xfId="51752" xr:uid="{00000000-0005-0000-0000-000028CA0000}"/>
    <cellStyle name="Normal 9 11 5 2" xfId="4024" xr:uid="{00000000-0005-0000-0000-0000B80F0000}"/>
    <cellStyle name="Normal 9 11 5 3" xfId="4813" xr:uid="{00000000-0005-0000-0000-0000CD120000}"/>
    <cellStyle name="Normal 9 11 5 4" xfId="5602" xr:uid="{00000000-0005-0000-0000-0000E2150000}"/>
    <cellStyle name="Normal 9 11 5 5" xfId="6391" xr:uid="{00000000-0005-0000-0000-0000F7180000}"/>
    <cellStyle name="Normal 9 11 5 6" xfId="7180" xr:uid="{00000000-0005-0000-0000-00000C1C0000}"/>
    <cellStyle name="Normal 9 11 5 7" xfId="7969" xr:uid="{00000000-0005-0000-0000-0000211F0000}"/>
    <cellStyle name="Normal 9 11 5 8" xfId="8758" xr:uid="{00000000-0005-0000-0000-000036220000}"/>
    <cellStyle name="Normal 9 11 5 9" xfId="50793" xr:uid="{00000000-0005-0000-0000-000069C60000}"/>
    <cellStyle name="Normal 9 11 6" xfId="3190" xr:uid="{00000000-0005-0000-0000-0000760C0000}"/>
    <cellStyle name="Normal 9 11 6 10" xfId="51753" xr:uid="{00000000-0005-0000-0000-000029CA0000}"/>
    <cellStyle name="Normal 9 11 6 2" xfId="4025" xr:uid="{00000000-0005-0000-0000-0000B90F0000}"/>
    <cellStyle name="Normal 9 11 6 3" xfId="4814" xr:uid="{00000000-0005-0000-0000-0000CE120000}"/>
    <cellStyle name="Normal 9 11 6 4" xfId="5603" xr:uid="{00000000-0005-0000-0000-0000E3150000}"/>
    <cellStyle name="Normal 9 11 6 5" xfId="6392" xr:uid="{00000000-0005-0000-0000-0000F8180000}"/>
    <cellStyle name="Normal 9 11 6 6" xfId="7181" xr:uid="{00000000-0005-0000-0000-00000D1C0000}"/>
    <cellStyle name="Normal 9 11 6 7" xfId="7970" xr:uid="{00000000-0005-0000-0000-0000221F0000}"/>
    <cellStyle name="Normal 9 11 6 8" xfId="8759" xr:uid="{00000000-0005-0000-0000-000037220000}"/>
    <cellStyle name="Normal 9 11 6 9" xfId="50794" xr:uid="{00000000-0005-0000-0000-00006AC60000}"/>
    <cellStyle name="Normal 9 11 7" xfId="3185" xr:uid="{00000000-0005-0000-0000-0000710C0000}"/>
    <cellStyle name="Normal 9 11 8" xfId="4020" xr:uid="{00000000-0005-0000-0000-0000B40F0000}"/>
    <cellStyle name="Normal 9 11 9" xfId="4809" xr:uid="{00000000-0005-0000-0000-0000C9120000}"/>
    <cellStyle name="Normal 9 12" xfId="1213" xr:uid="{00000000-0005-0000-0000-0000BD040000}"/>
    <cellStyle name="Normal 9 12 10" xfId="50795" xr:uid="{00000000-0005-0000-0000-00006BC60000}"/>
    <cellStyle name="Normal 9 12 11" xfId="51754" xr:uid="{00000000-0005-0000-0000-00002ACA0000}"/>
    <cellStyle name="Normal 9 12 2" xfId="3191" xr:uid="{00000000-0005-0000-0000-0000770C0000}"/>
    <cellStyle name="Normal 9 12 3" xfId="4026" xr:uid="{00000000-0005-0000-0000-0000BA0F0000}"/>
    <cellStyle name="Normal 9 12 4" xfId="4815" xr:uid="{00000000-0005-0000-0000-0000CF120000}"/>
    <cellStyle name="Normal 9 12 5" xfId="5604" xr:uid="{00000000-0005-0000-0000-0000E4150000}"/>
    <cellStyle name="Normal 9 12 6" xfId="6393" xr:uid="{00000000-0005-0000-0000-0000F9180000}"/>
    <cellStyle name="Normal 9 12 7" xfId="7182" xr:uid="{00000000-0005-0000-0000-00000E1C0000}"/>
    <cellStyle name="Normal 9 12 8" xfId="7971" xr:uid="{00000000-0005-0000-0000-0000231F0000}"/>
    <cellStyle name="Normal 9 12 9" xfId="8760" xr:uid="{00000000-0005-0000-0000-000038220000}"/>
    <cellStyle name="Normal 9 13" xfId="3192" xr:uid="{00000000-0005-0000-0000-0000780C0000}"/>
    <cellStyle name="Normal 9 13 10" xfId="51755" xr:uid="{00000000-0005-0000-0000-00002BCA0000}"/>
    <cellStyle name="Normal 9 13 2" xfId="4027" xr:uid="{00000000-0005-0000-0000-0000BB0F0000}"/>
    <cellStyle name="Normal 9 13 3" xfId="4816" xr:uid="{00000000-0005-0000-0000-0000D0120000}"/>
    <cellStyle name="Normal 9 13 4" xfId="5605" xr:uid="{00000000-0005-0000-0000-0000E5150000}"/>
    <cellStyle name="Normal 9 13 5" xfId="6394" xr:uid="{00000000-0005-0000-0000-0000FA180000}"/>
    <cellStyle name="Normal 9 13 6" xfId="7183" xr:uid="{00000000-0005-0000-0000-00000F1C0000}"/>
    <cellStyle name="Normal 9 13 7" xfId="7972" xr:uid="{00000000-0005-0000-0000-0000241F0000}"/>
    <cellStyle name="Normal 9 13 8" xfId="8761" xr:uid="{00000000-0005-0000-0000-000039220000}"/>
    <cellStyle name="Normal 9 13 9" xfId="50796" xr:uid="{00000000-0005-0000-0000-00006CC60000}"/>
    <cellStyle name="Normal 9 14" xfId="3193" xr:uid="{00000000-0005-0000-0000-0000790C0000}"/>
    <cellStyle name="Normal 9 14 10" xfId="51756" xr:uid="{00000000-0005-0000-0000-00002CCA0000}"/>
    <cellStyle name="Normal 9 14 2" xfId="4028" xr:uid="{00000000-0005-0000-0000-0000BC0F0000}"/>
    <cellStyle name="Normal 9 14 3" xfId="4817" xr:uid="{00000000-0005-0000-0000-0000D1120000}"/>
    <cellStyle name="Normal 9 14 4" xfId="5606" xr:uid="{00000000-0005-0000-0000-0000E6150000}"/>
    <cellStyle name="Normal 9 14 5" xfId="6395" xr:uid="{00000000-0005-0000-0000-0000FB180000}"/>
    <cellStyle name="Normal 9 14 6" xfId="7184" xr:uid="{00000000-0005-0000-0000-0000101C0000}"/>
    <cellStyle name="Normal 9 14 7" xfId="7973" xr:uid="{00000000-0005-0000-0000-0000251F0000}"/>
    <cellStyle name="Normal 9 14 8" xfId="8762" xr:uid="{00000000-0005-0000-0000-00003A220000}"/>
    <cellStyle name="Normal 9 14 9" xfId="50797" xr:uid="{00000000-0005-0000-0000-00006DC60000}"/>
    <cellStyle name="Normal 9 15" xfId="3194" xr:uid="{00000000-0005-0000-0000-00007A0C0000}"/>
    <cellStyle name="Normal 9 15 10" xfId="51757" xr:uid="{00000000-0005-0000-0000-00002DCA0000}"/>
    <cellStyle name="Normal 9 15 2" xfId="4029" xr:uid="{00000000-0005-0000-0000-0000BD0F0000}"/>
    <cellStyle name="Normal 9 15 3" xfId="4818" xr:uid="{00000000-0005-0000-0000-0000D2120000}"/>
    <cellStyle name="Normal 9 15 4" xfId="5607" xr:uid="{00000000-0005-0000-0000-0000E7150000}"/>
    <cellStyle name="Normal 9 15 5" xfId="6396" xr:uid="{00000000-0005-0000-0000-0000FC180000}"/>
    <cellStyle name="Normal 9 15 6" xfId="7185" xr:uid="{00000000-0005-0000-0000-0000111C0000}"/>
    <cellStyle name="Normal 9 15 7" xfId="7974" xr:uid="{00000000-0005-0000-0000-0000261F0000}"/>
    <cellStyle name="Normal 9 15 8" xfId="8763" xr:uid="{00000000-0005-0000-0000-00003B220000}"/>
    <cellStyle name="Normal 9 15 9" xfId="50798" xr:uid="{00000000-0005-0000-0000-00006EC60000}"/>
    <cellStyle name="Normal 9 16" xfId="3195" xr:uid="{00000000-0005-0000-0000-00007B0C0000}"/>
    <cellStyle name="Normal 9 16 10" xfId="51758" xr:uid="{00000000-0005-0000-0000-00002ECA0000}"/>
    <cellStyle name="Normal 9 16 2" xfId="4030" xr:uid="{00000000-0005-0000-0000-0000BE0F0000}"/>
    <cellStyle name="Normal 9 16 3" xfId="4819" xr:uid="{00000000-0005-0000-0000-0000D3120000}"/>
    <cellStyle name="Normal 9 16 4" xfId="5608" xr:uid="{00000000-0005-0000-0000-0000E8150000}"/>
    <cellStyle name="Normal 9 16 5" xfId="6397" xr:uid="{00000000-0005-0000-0000-0000FD180000}"/>
    <cellStyle name="Normal 9 16 6" xfId="7186" xr:uid="{00000000-0005-0000-0000-0000121C0000}"/>
    <cellStyle name="Normal 9 16 7" xfId="7975" xr:uid="{00000000-0005-0000-0000-0000271F0000}"/>
    <cellStyle name="Normal 9 16 8" xfId="8764" xr:uid="{00000000-0005-0000-0000-00003C220000}"/>
    <cellStyle name="Normal 9 16 9" xfId="50799" xr:uid="{00000000-0005-0000-0000-00006FC60000}"/>
    <cellStyle name="Normal 9 17" xfId="10743" xr:uid="{00000000-0005-0000-0000-0000F7290000}"/>
    <cellStyle name="Normal 9 2" xfId="23" xr:uid="{00000000-0005-0000-0000-000017000000}"/>
    <cellStyle name="Normal 9 2 10" xfId="3197" xr:uid="{00000000-0005-0000-0000-00007D0C0000}"/>
    <cellStyle name="Normal 9 2 10 10" xfId="51759" xr:uid="{00000000-0005-0000-0000-00002FCA0000}"/>
    <cellStyle name="Normal 9 2 10 2" xfId="4031" xr:uid="{00000000-0005-0000-0000-0000BF0F0000}"/>
    <cellStyle name="Normal 9 2 10 3" xfId="4820" xr:uid="{00000000-0005-0000-0000-0000D4120000}"/>
    <cellStyle name="Normal 9 2 10 4" xfId="5609" xr:uid="{00000000-0005-0000-0000-0000E9150000}"/>
    <cellStyle name="Normal 9 2 10 5" xfId="6398" xr:uid="{00000000-0005-0000-0000-0000FE180000}"/>
    <cellStyle name="Normal 9 2 10 6" xfId="7187" xr:uid="{00000000-0005-0000-0000-0000131C0000}"/>
    <cellStyle name="Normal 9 2 10 7" xfId="7976" xr:uid="{00000000-0005-0000-0000-0000281F0000}"/>
    <cellStyle name="Normal 9 2 10 8" xfId="8765" xr:uid="{00000000-0005-0000-0000-00003D220000}"/>
    <cellStyle name="Normal 9 2 10 9" xfId="50800" xr:uid="{00000000-0005-0000-0000-000070C60000}"/>
    <cellStyle name="Normal 9 2 11" xfId="3198" xr:uid="{00000000-0005-0000-0000-00007E0C0000}"/>
    <cellStyle name="Normal 9 2 11 10" xfId="51760" xr:uid="{00000000-0005-0000-0000-000030CA0000}"/>
    <cellStyle name="Normal 9 2 11 2" xfId="4032" xr:uid="{00000000-0005-0000-0000-0000C00F0000}"/>
    <cellStyle name="Normal 9 2 11 3" xfId="4821" xr:uid="{00000000-0005-0000-0000-0000D5120000}"/>
    <cellStyle name="Normal 9 2 11 4" xfId="5610" xr:uid="{00000000-0005-0000-0000-0000EA150000}"/>
    <cellStyle name="Normal 9 2 11 5" xfId="6399" xr:uid="{00000000-0005-0000-0000-0000FF180000}"/>
    <cellStyle name="Normal 9 2 11 6" xfId="7188" xr:uid="{00000000-0005-0000-0000-0000141C0000}"/>
    <cellStyle name="Normal 9 2 11 7" xfId="7977" xr:uid="{00000000-0005-0000-0000-0000291F0000}"/>
    <cellStyle name="Normal 9 2 11 8" xfId="8766" xr:uid="{00000000-0005-0000-0000-00003E220000}"/>
    <cellStyle name="Normal 9 2 11 9" xfId="50801" xr:uid="{00000000-0005-0000-0000-000071C60000}"/>
    <cellStyle name="Normal 9 2 12" xfId="3199" xr:uid="{00000000-0005-0000-0000-00007F0C0000}"/>
    <cellStyle name="Normal 9 2 12 10" xfId="51761" xr:uid="{00000000-0005-0000-0000-000031CA0000}"/>
    <cellStyle name="Normal 9 2 12 2" xfId="4033" xr:uid="{00000000-0005-0000-0000-0000C10F0000}"/>
    <cellStyle name="Normal 9 2 12 3" xfId="4822" xr:uid="{00000000-0005-0000-0000-0000D6120000}"/>
    <cellStyle name="Normal 9 2 12 4" xfId="5611" xr:uid="{00000000-0005-0000-0000-0000EB150000}"/>
    <cellStyle name="Normal 9 2 12 5" xfId="6400" xr:uid="{00000000-0005-0000-0000-000000190000}"/>
    <cellStyle name="Normal 9 2 12 6" xfId="7189" xr:uid="{00000000-0005-0000-0000-0000151C0000}"/>
    <cellStyle name="Normal 9 2 12 7" xfId="7978" xr:uid="{00000000-0005-0000-0000-00002A1F0000}"/>
    <cellStyle name="Normal 9 2 12 8" xfId="8767" xr:uid="{00000000-0005-0000-0000-00003F220000}"/>
    <cellStyle name="Normal 9 2 12 9" xfId="50802" xr:uid="{00000000-0005-0000-0000-000072C60000}"/>
    <cellStyle name="Normal 9 2 13" xfId="3196" xr:uid="{00000000-0005-0000-0000-00007C0C0000}"/>
    <cellStyle name="Normal 9 2 14" xfId="10744" xr:uid="{00000000-0005-0000-0000-0000F8290000}"/>
    <cellStyle name="Normal 9 2 2" xfId="149" xr:uid="{00000000-0005-0000-0000-000095000000}"/>
    <cellStyle name="Normal 9 2 2 10" xfId="4823" xr:uid="{00000000-0005-0000-0000-0000D7120000}"/>
    <cellStyle name="Normal 9 2 2 11" xfId="5612" xr:uid="{00000000-0005-0000-0000-0000EC150000}"/>
    <cellStyle name="Normal 9 2 2 12" xfId="6401" xr:uid="{00000000-0005-0000-0000-000001190000}"/>
    <cellStyle name="Normal 9 2 2 13" xfId="7190" xr:uid="{00000000-0005-0000-0000-0000161C0000}"/>
    <cellStyle name="Normal 9 2 2 14" xfId="7979" xr:uid="{00000000-0005-0000-0000-00002B1F0000}"/>
    <cellStyle name="Normal 9 2 2 15" xfId="8768" xr:uid="{00000000-0005-0000-0000-000040220000}"/>
    <cellStyle name="Normal 9 2 2 16" xfId="50803" xr:uid="{00000000-0005-0000-0000-000073C60000}"/>
    <cellStyle name="Normal 9 2 2 17" xfId="51762" xr:uid="{00000000-0005-0000-0000-000032CA0000}"/>
    <cellStyle name="Normal 9 2 2 2" xfId="3201" xr:uid="{00000000-0005-0000-0000-0000810C0000}"/>
    <cellStyle name="Normal 9 2 2 2 10" xfId="6402" xr:uid="{00000000-0005-0000-0000-000002190000}"/>
    <cellStyle name="Normal 9 2 2 2 11" xfId="7191" xr:uid="{00000000-0005-0000-0000-0000171C0000}"/>
    <cellStyle name="Normal 9 2 2 2 12" xfId="7980" xr:uid="{00000000-0005-0000-0000-00002C1F0000}"/>
    <cellStyle name="Normal 9 2 2 2 13" xfId="8769" xr:uid="{00000000-0005-0000-0000-000041220000}"/>
    <cellStyle name="Normal 9 2 2 2 14" xfId="50804" xr:uid="{00000000-0005-0000-0000-000074C60000}"/>
    <cellStyle name="Normal 9 2 2 2 15" xfId="51763" xr:uid="{00000000-0005-0000-0000-000033CA0000}"/>
    <cellStyle name="Normal 9 2 2 2 2" xfId="3202" xr:uid="{00000000-0005-0000-0000-0000820C0000}"/>
    <cellStyle name="Normal 9 2 2 2 2 10" xfId="51764" xr:uid="{00000000-0005-0000-0000-000034CA0000}"/>
    <cellStyle name="Normal 9 2 2 2 2 2" xfId="4036" xr:uid="{00000000-0005-0000-0000-0000C40F0000}"/>
    <cellStyle name="Normal 9 2 2 2 2 3" xfId="4825" xr:uid="{00000000-0005-0000-0000-0000D9120000}"/>
    <cellStyle name="Normal 9 2 2 2 2 4" xfId="5614" xr:uid="{00000000-0005-0000-0000-0000EE150000}"/>
    <cellStyle name="Normal 9 2 2 2 2 5" xfId="6403" xr:uid="{00000000-0005-0000-0000-000003190000}"/>
    <cellStyle name="Normal 9 2 2 2 2 6" xfId="7192" xr:uid="{00000000-0005-0000-0000-0000181C0000}"/>
    <cellStyle name="Normal 9 2 2 2 2 7" xfId="7981" xr:uid="{00000000-0005-0000-0000-00002D1F0000}"/>
    <cellStyle name="Normal 9 2 2 2 2 8" xfId="8770" xr:uid="{00000000-0005-0000-0000-000042220000}"/>
    <cellStyle name="Normal 9 2 2 2 2 9" xfId="50805" xr:uid="{00000000-0005-0000-0000-000075C60000}"/>
    <cellStyle name="Normal 9 2 2 2 3" xfId="3203" xr:uid="{00000000-0005-0000-0000-0000830C0000}"/>
    <cellStyle name="Normal 9 2 2 2 3 10" xfId="51765" xr:uid="{00000000-0005-0000-0000-000035CA0000}"/>
    <cellStyle name="Normal 9 2 2 2 3 2" xfId="4037" xr:uid="{00000000-0005-0000-0000-0000C50F0000}"/>
    <cellStyle name="Normal 9 2 2 2 3 3" xfId="4826" xr:uid="{00000000-0005-0000-0000-0000DA120000}"/>
    <cellStyle name="Normal 9 2 2 2 3 4" xfId="5615" xr:uid="{00000000-0005-0000-0000-0000EF150000}"/>
    <cellStyle name="Normal 9 2 2 2 3 5" xfId="6404" xr:uid="{00000000-0005-0000-0000-000004190000}"/>
    <cellStyle name="Normal 9 2 2 2 3 6" xfId="7193" xr:uid="{00000000-0005-0000-0000-0000191C0000}"/>
    <cellStyle name="Normal 9 2 2 2 3 7" xfId="7982" xr:uid="{00000000-0005-0000-0000-00002E1F0000}"/>
    <cellStyle name="Normal 9 2 2 2 3 8" xfId="8771" xr:uid="{00000000-0005-0000-0000-000043220000}"/>
    <cellStyle name="Normal 9 2 2 2 3 9" xfId="50806" xr:uid="{00000000-0005-0000-0000-000076C60000}"/>
    <cellStyle name="Normal 9 2 2 2 4" xfId="3204" xr:uid="{00000000-0005-0000-0000-0000840C0000}"/>
    <cellStyle name="Normal 9 2 2 2 4 10" xfId="51766" xr:uid="{00000000-0005-0000-0000-000036CA0000}"/>
    <cellStyle name="Normal 9 2 2 2 4 2" xfId="4038" xr:uid="{00000000-0005-0000-0000-0000C60F0000}"/>
    <cellStyle name="Normal 9 2 2 2 4 3" xfId="4827" xr:uid="{00000000-0005-0000-0000-0000DB120000}"/>
    <cellStyle name="Normal 9 2 2 2 4 4" xfId="5616" xr:uid="{00000000-0005-0000-0000-0000F0150000}"/>
    <cellStyle name="Normal 9 2 2 2 4 5" xfId="6405" xr:uid="{00000000-0005-0000-0000-000005190000}"/>
    <cellStyle name="Normal 9 2 2 2 4 6" xfId="7194" xr:uid="{00000000-0005-0000-0000-00001A1C0000}"/>
    <cellStyle name="Normal 9 2 2 2 4 7" xfId="7983" xr:uid="{00000000-0005-0000-0000-00002F1F0000}"/>
    <cellStyle name="Normal 9 2 2 2 4 8" xfId="8772" xr:uid="{00000000-0005-0000-0000-000044220000}"/>
    <cellStyle name="Normal 9 2 2 2 4 9" xfId="50807" xr:uid="{00000000-0005-0000-0000-000077C60000}"/>
    <cellStyle name="Normal 9 2 2 2 5" xfId="3205" xr:uid="{00000000-0005-0000-0000-0000850C0000}"/>
    <cellStyle name="Normal 9 2 2 2 5 10" xfId="51767" xr:uid="{00000000-0005-0000-0000-000037CA0000}"/>
    <cellStyle name="Normal 9 2 2 2 5 2" xfId="4039" xr:uid="{00000000-0005-0000-0000-0000C70F0000}"/>
    <cellStyle name="Normal 9 2 2 2 5 3" xfId="4828" xr:uid="{00000000-0005-0000-0000-0000DC120000}"/>
    <cellStyle name="Normal 9 2 2 2 5 4" xfId="5617" xr:uid="{00000000-0005-0000-0000-0000F1150000}"/>
    <cellStyle name="Normal 9 2 2 2 5 5" xfId="6406" xr:uid="{00000000-0005-0000-0000-000006190000}"/>
    <cellStyle name="Normal 9 2 2 2 5 6" xfId="7195" xr:uid="{00000000-0005-0000-0000-00001B1C0000}"/>
    <cellStyle name="Normal 9 2 2 2 5 7" xfId="7984" xr:uid="{00000000-0005-0000-0000-0000301F0000}"/>
    <cellStyle name="Normal 9 2 2 2 5 8" xfId="8773" xr:uid="{00000000-0005-0000-0000-000045220000}"/>
    <cellStyle name="Normal 9 2 2 2 5 9" xfId="50808" xr:uid="{00000000-0005-0000-0000-000078C60000}"/>
    <cellStyle name="Normal 9 2 2 2 6" xfId="3206" xr:uid="{00000000-0005-0000-0000-0000860C0000}"/>
    <cellStyle name="Normal 9 2 2 2 6 10" xfId="51768" xr:uid="{00000000-0005-0000-0000-000038CA0000}"/>
    <cellStyle name="Normal 9 2 2 2 6 2" xfId="4040" xr:uid="{00000000-0005-0000-0000-0000C80F0000}"/>
    <cellStyle name="Normal 9 2 2 2 6 3" xfId="4829" xr:uid="{00000000-0005-0000-0000-0000DD120000}"/>
    <cellStyle name="Normal 9 2 2 2 6 4" xfId="5618" xr:uid="{00000000-0005-0000-0000-0000F2150000}"/>
    <cellStyle name="Normal 9 2 2 2 6 5" xfId="6407" xr:uid="{00000000-0005-0000-0000-000007190000}"/>
    <cellStyle name="Normal 9 2 2 2 6 6" xfId="7196" xr:uid="{00000000-0005-0000-0000-00001C1C0000}"/>
    <cellStyle name="Normal 9 2 2 2 6 7" xfId="7985" xr:uid="{00000000-0005-0000-0000-0000311F0000}"/>
    <cellStyle name="Normal 9 2 2 2 6 8" xfId="8774" xr:uid="{00000000-0005-0000-0000-000046220000}"/>
    <cellStyle name="Normal 9 2 2 2 6 9" xfId="50809" xr:uid="{00000000-0005-0000-0000-000079C60000}"/>
    <cellStyle name="Normal 9 2 2 2 7" xfId="4035" xr:uid="{00000000-0005-0000-0000-0000C30F0000}"/>
    <cellStyle name="Normal 9 2 2 2 8" xfId="4824" xr:uid="{00000000-0005-0000-0000-0000D8120000}"/>
    <cellStyle name="Normal 9 2 2 2 9" xfId="5613" xr:uid="{00000000-0005-0000-0000-0000ED150000}"/>
    <cellStyle name="Normal 9 2 2 3" xfId="3207" xr:uid="{00000000-0005-0000-0000-0000870C0000}"/>
    <cellStyle name="Normal 9 2 2 3 10" xfId="51769" xr:uid="{00000000-0005-0000-0000-000039CA0000}"/>
    <cellStyle name="Normal 9 2 2 3 2" xfId="4041" xr:uid="{00000000-0005-0000-0000-0000C90F0000}"/>
    <cellStyle name="Normal 9 2 2 3 3" xfId="4830" xr:uid="{00000000-0005-0000-0000-0000DE120000}"/>
    <cellStyle name="Normal 9 2 2 3 4" xfId="5619" xr:uid="{00000000-0005-0000-0000-0000F3150000}"/>
    <cellStyle name="Normal 9 2 2 3 5" xfId="6408" xr:uid="{00000000-0005-0000-0000-000008190000}"/>
    <cellStyle name="Normal 9 2 2 3 6" xfId="7197" xr:uid="{00000000-0005-0000-0000-00001D1C0000}"/>
    <cellStyle name="Normal 9 2 2 3 7" xfId="7986" xr:uid="{00000000-0005-0000-0000-0000321F0000}"/>
    <cellStyle name="Normal 9 2 2 3 8" xfId="8775" xr:uid="{00000000-0005-0000-0000-000047220000}"/>
    <cellStyle name="Normal 9 2 2 3 9" xfId="50810" xr:uid="{00000000-0005-0000-0000-00007AC60000}"/>
    <cellStyle name="Normal 9 2 2 4" xfId="3208" xr:uid="{00000000-0005-0000-0000-0000880C0000}"/>
    <cellStyle name="Normal 9 2 2 4 10" xfId="51770" xr:uid="{00000000-0005-0000-0000-00003ACA0000}"/>
    <cellStyle name="Normal 9 2 2 4 2" xfId="4042" xr:uid="{00000000-0005-0000-0000-0000CA0F0000}"/>
    <cellStyle name="Normal 9 2 2 4 3" xfId="4831" xr:uid="{00000000-0005-0000-0000-0000DF120000}"/>
    <cellStyle name="Normal 9 2 2 4 4" xfId="5620" xr:uid="{00000000-0005-0000-0000-0000F4150000}"/>
    <cellStyle name="Normal 9 2 2 4 5" xfId="6409" xr:uid="{00000000-0005-0000-0000-000009190000}"/>
    <cellStyle name="Normal 9 2 2 4 6" xfId="7198" xr:uid="{00000000-0005-0000-0000-00001E1C0000}"/>
    <cellStyle name="Normal 9 2 2 4 7" xfId="7987" xr:uid="{00000000-0005-0000-0000-0000331F0000}"/>
    <cellStyle name="Normal 9 2 2 4 8" xfId="8776" xr:uid="{00000000-0005-0000-0000-000048220000}"/>
    <cellStyle name="Normal 9 2 2 4 9" xfId="50811" xr:uid="{00000000-0005-0000-0000-00007BC60000}"/>
    <cellStyle name="Normal 9 2 2 5" xfId="3209" xr:uid="{00000000-0005-0000-0000-0000890C0000}"/>
    <cellStyle name="Normal 9 2 2 5 10" xfId="51771" xr:uid="{00000000-0005-0000-0000-00003BCA0000}"/>
    <cellStyle name="Normal 9 2 2 5 2" xfId="4043" xr:uid="{00000000-0005-0000-0000-0000CB0F0000}"/>
    <cellStyle name="Normal 9 2 2 5 3" xfId="4832" xr:uid="{00000000-0005-0000-0000-0000E0120000}"/>
    <cellStyle name="Normal 9 2 2 5 4" xfId="5621" xr:uid="{00000000-0005-0000-0000-0000F5150000}"/>
    <cellStyle name="Normal 9 2 2 5 5" xfId="6410" xr:uid="{00000000-0005-0000-0000-00000A190000}"/>
    <cellStyle name="Normal 9 2 2 5 6" xfId="7199" xr:uid="{00000000-0005-0000-0000-00001F1C0000}"/>
    <cellStyle name="Normal 9 2 2 5 7" xfId="7988" xr:uid="{00000000-0005-0000-0000-0000341F0000}"/>
    <cellStyle name="Normal 9 2 2 5 8" xfId="8777" xr:uid="{00000000-0005-0000-0000-000049220000}"/>
    <cellStyle name="Normal 9 2 2 5 9" xfId="50812" xr:uid="{00000000-0005-0000-0000-00007CC60000}"/>
    <cellStyle name="Normal 9 2 2 6" xfId="3210" xr:uid="{00000000-0005-0000-0000-00008A0C0000}"/>
    <cellStyle name="Normal 9 2 2 6 10" xfId="51772" xr:uid="{00000000-0005-0000-0000-00003CCA0000}"/>
    <cellStyle name="Normal 9 2 2 6 2" xfId="4044" xr:uid="{00000000-0005-0000-0000-0000CC0F0000}"/>
    <cellStyle name="Normal 9 2 2 6 3" xfId="4833" xr:uid="{00000000-0005-0000-0000-0000E1120000}"/>
    <cellStyle name="Normal 9 2 2 6 4" xfId="5622" xr:uid="{00000000-0005-0000-0000-0000F6150000}"/>
    <cellStyle name="Normal 9 2 2 6 5" xfId="6411" xr:uid="{00000000-0005-0000-0000-00000B190000}"/>
    <cellStyle name="Normal 9 2 2 6 6" xfId="7200" xr:uid="{00000000-0005-0000-0000-0000201C0000}"/>
    <cellStyle name="Normal 9 2 2 6 7" xfId="7989" xr:uid="{00000000-0005-0000-0000-0000351F0000}"/>
    <cellStyle name="Normal 9 2 2 6 8" xfId="8778" xr:uid="{00000000-0005-0000-0000-00004A220000}"/>
    <cellStyle name="Normal 9 2 2 6 9" xfId="50813" xr:uid="{00000000-0005-0000-0000-00007DC60000}"/>
    <cellStyle name="Normal 9 2 2 7" xfId="3211" xr:uid="{00000000-0005-0000-0000-00008B0C0000}"/>
    <cellStyle name="Normal 9 2 2 7 10" xfId="51773" xr:uid="{00000000-0005-0000-0000-00003DCA0000}"/>
    <cellStyle name="Normal 9 2 2 7 2" xfId="4045" xr:uid="{00000000-0005-0000-0000-0000CD0F0000}"/>
    <cellStyle name="Normal 9 2 2 7 3" xfId="4834" xr:uid="{00000000-0005-0000-0000-0000E2120000}"/>
    <cellStyle name="Normal 9 2 2 7 4" xfId="5623" xr:uid="{00000000-0005-0000-0000-0000F7150000}"/>
    <cellStyle name="Normal 9 2 2 7 5" xfId="6412" xr:uid="{00000000-0005-0000-0000-00000C190000}"/>
    <cellStyle name="Normal 9 2 2 7 6" xfId="7201" xr:uid="{00000000-0005-0000-0000-0000211C0000}"/>
    <cellStyle name="Normal 9 2 2 7 7" xfId="7990" xr:uid="{00000000-0005-0000-0000-0000361F0000}"/>
    <cellStyle name="Normal 9 2 2 7 8" xfId="8779" xr:uid="{00000000-0005-0000-0000-00004B220000}"/>
    <cellStyle name="Normal 9 2 2 7 9" xfId="50814" xr:uid="{00000000-0005-0000-0000-00007EC60000}"/>
    <cellStyle name="Normal 9 2 2 8" xfId="3200" xr:uid="{00000000-0005-0000-0000-0000800C0000}"/>
    <cellStyle name="Normal 9 2 2 9" xfId="4034" xr:uid="{00000000-0005-0000-0000-0000C20F0000}"/>
    <cellStyle name="Normal 9 2 3" xfId="226" xr:uid="{00000000-0005-0000-0000-0000E2000000}"/>
    <cellStyle name="Normal 9 2 3 10" xfId="4835" xr:uid="{00000000-0005-0000-0000-0000E3120000}"/>
    <cellStyle name="Normal 9 2 3 11" xfId="5624" xr:uid="{00000000-0005-0000-0000-0000F8150000}"/>
    <cellStyle name="Normal 9 2 3 12" xfId="6413" xr:uid="{00000000-0005-0000-0000-00000D190000}"/>
    <cellStyle name="Normal 9 2 3 13" xfId="7202" xr:uid="{00000000-0005-0000-0000-0000221C0000}"/>
    <cellStyle name="Normal 9 2 3 14" xfId="7991" xr:uid="{00000000-0005-0000-0000-0000371F0000}"/>
    <cellStyle name="Normal 9 2 3 15" xfId="8780" xr:uid="{00000000-0005-0000-0000-00004C220000}"/>
    <cellStyle name="Normal 9 2 3 16" xfId="50815" xr:uid="{00000000-0005-0000-0000-00007FC60000}"/>
    <cellStyle name="Normal 9 2 3 17" xfId="51774" xr:uid="{00000000-0005-0000-0000-00003ECA0000}"/>
    <cellStyle name="Normal 9 2 3 2" xfId="3213" xr:uid="{00000000-0005-0000-0000-00008D0C0000}"/>
    <cellStyle name="Normal 9 2 3 2 10" xfId="6414" xr:uid="{00000000-0005-0000-0000-00000E190000}"/>
    <cellStyle name="Normal 9 2 3 2 11" xfId="7203" xr:uid="{00000000-0005-0000-0000-0000231C0000}"/>
    <cellStyle name="Normal 9 2 3 2 12" xfId="7992" xr:uid="{00000000-0005-0000-0000-0000381F0000}"/>
    <cellStyle name="Normal 9 2 3 2 13" xfId="8781" xr:uid="{00000000-0005-0000-0000-00004D220000}"/>
    <cellStyle name="Normal 9 2 3 2 14" xfId="50816" xr:uid="{00000000-0005-0000-0000-000080C60000}"/>
    <cellStyle name="Normal 9 2 3 2 15" xfId="51775" xr:uid="{00000000-0005-0000-0000-00003FCA0000}"/>
    <cellStyle name="Normal 9 2 3 2 2" xfId="3214" xr:uid="{00000000-0005-0000-0000-00008E0C0000}"/>
    <cellStyle name="Normal 9 2 3 2 2 10" xfId="51776" xr:uid="{00000000-0005-0000-0000-000040CA0000}"/>
    <cellStyle name="Normal 9 2 3 2 2 2" xfId="4048" xr:uid="{00000000-0005-0000-0000-0000D00F0000}"/>
    <cellStyle name="Normal 9 2 3 2 2 3" xfId="4837" xr:uid="{00000000-0005-0000-0000-0000E5120000}"/>
    <cellStyle name="Normal 9 2 3 2 2 4" xfId="5626" xr:uid="{00000000-0005-0000-0000-0000FA150000}"/>
    <cellStyle name="Normal 9 2 3 2 2 5" xfId="6415" xr:uid="{00000000-0005-0000-0000-00000F190000}"/>
    <cellStyle name="Normal 9 2 3 2 2 6" xfId="7204" xr:uid="{00000000-0005-0000-0000-0000241C0000}"/>
    <cellStyle name="Normal 9 2 3 2 2 7" xfId="7993" xr:uid="{00000000-0005-0000-0000-0000391F0000}"/>
    <cellStyle name="Normal 9 2 3 2 2 8" xfId="8782" xr:uid="{00000000-0005-0000-0000-00004E220000}"/>
    <cellStyle name="Normal 9 2 3 2 2 9" xfId="50817" xr:uid="{00000000-0005-0000-0000-000081C60000}"/>
    <cellStyle name="Normal 9 2 3 2 3" xfId="3215" xr:uid="{00000000-0005-0000-0000-00008F0C0000}"/>
    <cellStyle name="Normal 9 2 3 2 3 10" xfId="51777" xr:uid="{00000000-0005-0000-0000-000041CA0000}"/>
    <cellStyle name="Normal 9 2 3 2 3 2" xfId="4049" xr:uid="{00000000-0005-0000-0000-0000D10F0000}"/>
    <cellStyle name="Normal 9 2 3 2 3 3" xfId="4838" xr:uid="{00000000-0005-0000-0000-0000E6120000}"/>
    <cellStyle name="Normal 9 2 3 2 3 4" xfId="5627" xr:uid="{00000000-0005-0000-0000-0000FB150000}"/>
    <cellStyle name="Normal 9 2 3 2 3 5" xfId="6416" xr:uid="{00000000-0005-0000-0000-000010190000}"/>
    <cellStyle name="Normal 9 2 3 2 3 6" xfId="7205" xr:uid="{00000000-0005-0000-0000-0000251C0000}"/>
    <cellStyle name="Normal 9 2 3 2 3 7" xfId="7994" xr:uid="{00000000-0005-0000-0000-00003A1F0000}"/>
    <cellStyle name="Normal 9 2 3 2 3 8" xfId="8783" xr:uid="{00000000-0005-0000-0000-00004F220000}"/>
    <cellStyle name="Normal 9 2 3 2 3 9" xfId="50818" xr:uid="{00000000-0005-0000-0000-000082C60000}"/>
    <cellStyle name="Normal 9 2 3 2 4" xfId="3216" xr:uid="{00000000-0005-0000-0000-0000900C0000}"/>
    <cellStyle name="Normal 9 2 3 2 4 10" xfId="51778" xr:uid="{00000000-0005-0000-0000-000042CA0000}"/>
    <cellStyle name="Normal 9 2 3 2 4 2" xfId="4050" xr:uid="{00000000-0005-0000-0000-0000D20F0000}"/>
    <cellStyle name="Normal 9 2 3 2 4 3" xfId="4839" xr:uid="{00000000-0005-0000-0000-0000E7120000}"/>
    <cellStyle name="Normal 9 2 3 2 4 4" xfId="5628" xr:uid="{00000000-0005-0000-0000-0000FC150000}"/>
    <cellStyle name="Normal 9 2 3 2 4 5" xfId="6417" xr:uid="{00000000-0005-0000-0000-000011190000}"/>
    <cellStyle name="Normal 9 2 3 2 4 6" xfId="7206" xr:uid="{00000000-0005-0000-0000-0000261C0000}"/>
    <cellStyle name="Normal 9 2 3 2 4 7" xfId="7995" xr:uid="{00000000-0005-0000-0000-00003B1F0000}"/>
    <cellStyle name="Normal 9 2 3 2 4 8" xfId="8784" xr:uid="{00000000-0005-0000-0000-000050220000}"/>
    <cellStyle name="Normal 9 2 3 2 4 9" xfId="50819" xr:uid="{00000000-0005-0000-0000-000083C60000}"/>
    <cellStyle name="Normal 9 2 3 2 5" xfId="3217" xr:uid="{00000000-0005-0000-0000-0000910C0000}"/>
    <cellStyle name="Normal 9 2 3 2 5 10" xfId="51779" xr:uid="{00000000-0005-0000-0000-000043CA0000}"/>
    <cellStyle name="Normal 9 2 3 2 5 2" xfId="4051" xr:uid="{00000000-0005-0000-0000-0000D30F0000}"/>
    <cellStyle name="Normal 9 2 3 2 5 3" xfId="4840" xr:uid="{00000000-0005-0000-0000-0000E8120000}"/>
    <cellStyle name="Normal 9 2 3 2 5 4" xfId="5629" xr:uid="{00000000-0005-0000-0000-0000FD150000}"/>
    <cellStyle name="Normal 9 2 3 2 5 5" xfId="6418" xr:uid="{00000000-0005-0000-0000-000012190000}"/>
    <cellStyle name="Normal 9 2 3 2 5 6" xfId="7207" xr:uid="{00000000-0005-0000-0000-0000271C0000}"/>
    <cellStyle name="Normal 9 2 3 2 5 7" xfId="7996" xr:uid="{00000000-0005-0000-0000-00003C1F0000}"/>
    <cellStyle name="Normal 9 2 3 2 5 8" xfId="8785" xr:uid="{00000000-0005-0000-0000-000051220000}"/>
    <cellStyle name="Normal 9 2 3 2 5 9" xfId="50820" xr:uid="{00000000-0005-0000-0000-000084C60000}"/>
    <cellStyle name="Normal 9 2 3 2 6" xfId="3218" xr:uid="{00000000-0005-0000-0000-0000920C0000}"/>
    <cellStyle name="Normal 9 2 3 2 6 10" xfId="51780" xr:uid="{00000000-0005-0000-0000-000044CA0000}"/>
    <cellStyle name="Normal 9 2 3 2 6 2" xfId="4052" xr:uid="{00000000-0005-0000-0000-0000D40F0000}"/>
    <cellStyle name="Normal 9 2 3 2 6 3" xfId="4841" xr:uid="{00000000-0005-0000-0000-0000E9120000}"/>
    <cellStyle name="Normal 9 2 3 2 6 4" xfId="5630" xr:uid="{00000000-0005-0000-0000-0000FE150000}"/>
    <cellStyle name="Normal 9 2 3 2 6 5" xfId="6419" xr:uid="{00000000-0005-0000-0000-000013190000}"/>
    <cellStyle name="Normal 9 2 3 2 6 6" xfId="7208" xr:uid="{00000000-0005-0000-0000-0000281C0000}"/>
    <cellStyle name="Normal 9 2 3 2 6 7" xfId="7997" xr:uid="{00000000-0005-0000-0000-00003D1F0000}"/>
    <cellStyle name="Normal 9 2 3 2 6 8" xfId="8786" xr:uid="{00000000-0005-0000-0000-000052220000}"/>
    <cellStyle name="Normal 9 2 3 2 6 9" xfId="50821" xr:uid="{00000000-0005-0000-0000-000085C60000}"/>
    <cellStyle name="Normal 9 2 3 2 7" xfId="4047" xr:uid="{00000000-0005-0000-0000-0000CF0F0000}"/>
    <cellStyle name="Normal 9 2 3 2 8" xfId="4836" xr:uid="{00000000-0005-0000-0000-0000E4120000}"/>
    <cellStyle name="Normal 9 2 3 2 9" xfId="5625" xr:uid="{00000000-0005-0000-0000-0000F9150000}"/>
    <cellStyle name="Normal 9 2 3 3" xfId="3219" xr:uid="{00000000-0005-0000-0000-0000930C0000}"/>
    <cellStyle name="Normal 9 2 3 3 10" xfId="51781" xr:uid="{00000000-0005-0000-0000-000045CA0000}"/>
    <cellStyle name="Normal 9 2 3 3 2" xfId="4053" xr:uid="{00000000-0005-0000-0000-0000D50F0000}"/>
    <cellStyle name="Normal 9 2 3 3 3" xfId="4842" xr:uid="{00000000-0005-0000-0000-0000EA120000}"/>
    <cellStyle name="Normal 9 2 3 3 4" xfId="5631" xr:uid="{00000000-0005-0000-0000-0000FF150000}"/>
    <cellStyle name="Normal 9 2 3 3 5" xfId="6420" xr:uid="{00000000-0005-0000-0000-000014190000}"/>
    <cellStyle name="Normal 9 2 3 3 6" xfId="7209" xr:uid="{00000000-0005-0000-0000-0000291C0000}"/>
    <cellStyle name="Normal 9 2 3 3 7" xfId="7998" xr:uid="{00000000-0005-0000-0000-00003E1F0000}"/>
    <cellStyle name="Normal 9 2 3 3 8" xfId="8787" xr:uid="{00000000-0005-0000-0000-000053220000}"/>
    <cellStyle name="Normal 9 2 3 3 9" xfId="50822" xr:uid="{00000000-0005-0000-0000-000086C60000}"/>
    <cellStyle name="Normal 9 2 3 4" xfId="3220" xr:uid="{00000000-0005-0000-0000-0000940C0000}"/>
    <cellStyle name="Normal 9 2 3 4 10" xfId="51782" xr:uid="{00000000-0005-0000-0000-000046CA0000}"/>
    <cellStyle name="Normal 9 2 3 4 2" xfId="4054" xr:uid="{00000000-0005-0000-0000-0000D60F0000}"/>
    <cellStyle name="Normal 9 2 3 4 3" xfId="4843" xr:uid="{00000000-0005-0000-0000-0000EB120000}"/>
    <cellStyle name="Normal 9 2 3 4 4" xfId="5632" xr:uid="{00000000-0005-0000-0000-000000160000}"/>
    <cellStyle name="Normal 9 2 3 4 5" xfId="6421" xr:uid="{00000000-0005-0000-0000-000015190000}"/>
    <cellStyle name="Normal 9 2 3 4 6" xfId="7210" xr:uid="{00000000-0005-0000-0000-00002A1C0000}"/>
    <cellStyle name="Normal 9 2 3 4 7" xfId="7999" xr:uid="{00000000-0005-0000-0000-00003F1F0000}"/>
    <cellStyle name="Normal 9 2 3 4 8" xfId="8788" xr:uid="{00000000-0005-0000-0000-000054220000}"/>
    <cellStyle name="Normal 9 2 3 4 9" xfId="50823" xr:uid="{00000000-0005-0000-0000-000087C60000}"/>
    <cellStyle name="Normal 9 2 3 5" xfId="3221" xr:uid="{00000000-0005-0000-0000-0000950C0000}"/>
    <cellStyle name="Normal 9 2 3 5 10" xfId="51783" xr:uid="{00000000-0005-0000-0000-000047CA0000}"/>
    <cellStyle name="Normal 9 2 3 5 2" xfId="4055" xr:uid="{00000000-0005-0000-0000-0000D70F0000}"/>
    <cellStyle name="Normal 9 2 3 5 3" xfId="4844" xr:uid="{00000000-0005-0000-0000-0000EC120000}"/>
    <cellStyle name="Normal 9 2 3 5 4" xfId="5633" xr:uid="{00000000-0005-0000-0000-000001160000}"/>
    <cellStyle name="Normal 9 2 3 5 5" xfId="6422" xr:uid="{00000000-0005-0000-0000-000016190000}"/>
    <cellStyle name="Normal 9 2 3 5 6" xfId="7211" xr:uid="{00000000-0005-0000-0000-00002B1C0000}"/>
    <cellStyle name="Normal 9 2 3 5 7" xfId="8000" xr:uid="{00000000-0005-0000-0000-0000401F0000}"/>
    <cellStyle name="Normal 9 2 3 5 8" xfId="8789" xr:uid="{00000000-0005-0000-0000-000055220000}"/>
    <cellStyle name="Normal 9 2 3 5 9" xfId="50824" xr:uid="{00000000-0005-0000-0000-000088C60000}"/>
    <cellStyle name="Normal 9 2 3 6" xfId="3222" xr:uid="{00000000-0005-0000-0000-0000960C0000}"/>
    <cellStyle name="Normal 9 2 3 6 10" xfId="51784" xr:uid="{00000000-0005-0000-0000-000048CA0000}"/>
    <cellStyle name="Normal 9 2 3 6 2" xfId="4056" xr:uid="{00000000-0005-0000-0000-0000D80F0000}"/>
    <cellStyle name="Normal 9 2 3 6 3" xfId="4845" xr:uid="{00000000-0005-0000-0000-0000ED120000}"/>
    <cellStyle name="Normal 9 2 3 6 4" xfId="5634" xr:uid="{00000000-0005-0000-0000-000002160000}"/>
    <cellStyle name="Normal 9 2 3 6 5" xfId="6423" xr:uid="{00000000-0005-0000-0000-000017190000}"/>
    <cellStyle name="Normal 9 2 3 6 6" xfId="7212" xr:uid="{00000000-0005-0000-0000-00002C1C0000}"/>
    <cellStyle name="Normal 9 2 3 6 7" xfId="8001" xr:uid="{00000000-0005-0000-0000-0000411F0000}"/>
    <cellStyle name="Normal 9 2 3 6 8" xfId="8790" xr:uid="{00000000-0005-0000-0000-000056220000}"/>
    <cellStyle name="Normal 9 2 3 6 9" xfId="50825" xr:uid="{00000000-0005-0000-0000-000089C60000}"/>
    <cellStyle name="Normal 9 2 3 7" xfId="3223" xr:uid="{00000000-0005-0000-0000-0000970C0000}"/>
    <cellStyle name="Normal 9 2 3 7 10" xfId="51785" xr:uid="{00000000-0005-0000-0000-000049CA0000}"/>
    <cellStyle name="Normal 9 2 3 7 2" xfId="4057" xr:uid="{00000000-0005-0000-0000-0000D90F0000}"/>
    <cellStyle name="Normal 9 2 3 7 3" xfId="4846" xr:uid="{00000000-0005-0000-0000-0000EE120000}"/>
    <cellStyle name="Normal 9 2 3 7 4" xfId="5635" xr:uid="{00000000-0005-0000-0000-000003160000}"/>
    <cellStyle name="Normal 9 2 3 7 5" xfId="6424" xr:uid="{00000000-0005-0000-0000-000018190000}"/>
    <cellStyle name="Normal 9 2 3 7 6" xfId="7213" xr:uid="{00000000-0005-0000-0000-00002D1C0000}"/>
    <cellStyle name="Normal 9 2 3 7 7" xfId="8002" xr:uid="{00000000-0005-0000-0000-0000421F0000}"/>
    <cellStyle name="Normal 9 2 3 7 8" xfId="8791" xr:uid="{00000000-0005-0000-0000-000057220000}"/>
    <cellStyle name="Normal 9 2 3 7 9" xfId="50826" xr:uid="{00000000-0005-0000-0000-00008AC60000}"/>
    <cellStyle name="Normal 9 2 3 8" xfId="3212" xr:uid="{00000000-0005-0000-0000-00008C0C0000}"/>
    <cellStyle name="Normal 9 2 3 9" xfId="4046" xr:uid="{00000000-0005-0000-0000-0000CE0F0000}"/>
    <cellStyle name="Normal 9 2 4" xfId="244" xr:uid="{00000000-0005-0000-0000-0000F4000000}"/>
    <cellStyle name="Normal 9 2 4 10" xfId="4847" xr:uid="{00000000-0005-0000-0000-0000EF120000}"/>
    <cellStyle name="Normal 9 2 4 11" xfId="5636" xr:uid="{00000000-0005-0000-0000-000004160000}"/>
    <cellStyle name="Normal 9 2 4 12" xfId="6425" xr:uid="{00000000-0005-0000-0000-000019190000}"/>
    <cellStyle name="Normal 9 2 4 13" xfId="7214" xr:uid="{00000000-0005-0000-0000-00002E1C0000}"/>
    <cellStyle name="Normal 9 2 4 14" xfId="8003" xr:uid="{00000000-0005-0000-0000-0000431F0000}"/>
    <cellStyle name="Normal 9 2 4 15" xfId="8792" xr:uid="{00000000-0005-0000-0000-000058220000}"/>
    <cellStyle name="Normal 9 2 4 16" xfId="50827" xr:uid="{00000000-0005-0000-0000-00008BC60000}"/>
    <cellStyle name="Normal 9 2 4 17" xfId="51786" xr:uid="{00000000-0005-0000-0000-00004ACA0000}"/>
    <cellStyle name="Normal 9 2 4 2" xfId="3225" xr:uid="{00000000-0005-0000-0000-0000990C0000}"/>
    <cellStyle name="Normal 9 2 4 2 10" xfId="6426" xr:uid="{00000000-0005-0000-0000-00001A190000}"/>
    <cellStyle name="Normal 9 2 4 2 11" xfId="7215" xr:uid="{00000000-0005-0000-0000-00002F1C0000}"/>
    <cellStyle name="Normal 9 2 4 2 12" xfId="8004" xr:uid="{00000000-0005-0000-0000-0000441F0000}"/>
    <cellStyle name="Normal 9 2 4 2 13" xfId="8793" xr:uid="{00000000-0005-0000-0000-000059220000}"/>
    <cellStyle name="Normal 9 2 4 2 14" xfId="50828" xr:uid="{00000000-0005-0000-0000-00008CC60000}"/>
    <cellStyle name="Normal 9 2 4 2 15" xfId="51787" xr:uid="{00000000-0005-0000-0000-00004BCA0000}"/>
    <cellStyle name="Normal 9 2 4 2 2" xfId="3226" xr:uid="{00000000-0005-0000-0000-00009A0C0000}"/>
    <cellStyle name="Normal 9 2 4 2 2 10" xfId="51788" xr:uid="{00000000-0005-0000-0000-00004CCA0000}"/>
    <cellStyle name="Normal 9 2 4 2 2 2" xfId="4060" xr:uid="{00000000-0005-0000-0000-0000DC0F0000}"/>
    <cellStyle name="Normal 9 2 4 2 2 3" xfId="4849" xr:uid="{00000000-0005-0000-0000-0000F1120000}"/>
    <cellStyle name="Normal 9 2 4 2 2 4" xfId="5638" xr:uid="{00000000-0005-0000-0000-000006160000}"/>
    <cellStyle name="Normal 9 2 4 2 2 5" xfId="6427" xr:uid="{00000000-0005-0000-0000-00001B190000}"/>
    <cellStyle name="Normal 9 2 4 2 2 6" xfId="7216" xr:uid="{00000000-0005-0000-0000-0000301C0000}"/>
    <cellStyle name="Normal 9 2 4 2 2 7" xfId="8005" xr:uid="{00000000-0005-0000-0000-0000451F0000}"/>
    <cellStyle name="Normal 9 2 4 2 2 8" xfId="8794" xr:uid="{00000000-0005-0000-0000-00005A220000}"/>
    <cellStyle name="Normal 9 2 4 2 2 9" xfId="50829" xr:uid="{00000000-0005-0000-0000-00008DC60000}"/>
    <cellStyle name="Normal 9 2 4 2 3" xfId="3227" xr:uid="{00000000-0005-0000-0000-00009B0C0000}"/>
    <cellStyle name="Normal 9 2 4 2 3 10" xfId="51789" xr:uid="{00000000-0005-0000-0000-00004DCA0000}"/>
    <cellStyle name="Normal 9 2 4 2 3 2" xfId="4061" xr:uid="{00000000-0005-0000-0000-0000DD0F0000}"/>
    <cellStyle name="Normal 9 2 4 2 3 3" xfId="4850" xr:uid="{00000000-0005-0000-0000-0000F2120000}"/>
    <cellStyle name="Normal 9 2 4 2 3 4" xfId="5639" xr:uid="{00000000-0005-0000-0000-000007160000}"/>
    <cellStyle name="Normal 9 2 4 2 3 5" xfId="6428" xr:uid="{00000000-0005-0000-0000-00001C190000}"/>
    <cellStyle name="Normal 9 2 4 2 3 6" xfId="7217" xr:uid="{00000000-0005-0000-0000-0000311C0000}"/>
    <cellStyle name="Normal 9 2 4 2 3 7" xfId="8006" xr:uid="{00000000-0005-0000-0000-0000461F0000}"/>
    <cellStyle name="Normal 9 2 4 2 3 8" xfId="8795" xr:uid="{00000000-0005-0000-0000-00005B220000}"/>
    <cellStyle name="Normal 9 2 4 2 3 9" xfId="50830" xr:uid="{00000000-0005-0000-0000-00008EC60000}"/>
    <cellStyle name="Normal 9 2 4 2 4" xfId="3228" xr:uid="{00000000-0005-0000-0000-00009C0C0000}"/>
    <cellStyle name="Normal 9 2 4 2 4 10" xfId="51790" xr:uid="{00000000-0005-0000-0000-00004ECA0000}"/>
    <cellStyle name="Normal 9 2 4 2 4 2" xfId="4062" xr:uid="{00000000-0005-0000-0000-0000DE0F0000}"/>
    <cellStyle name="Normal 9 2 4 2 4 3" xfId="4851" xr:uid="{00000000-0005-0000-0000-0000F3120000}"/>
    <cellStyle name="Normal 9 2 4 2 4 4" xfId="5640" xr:uid="{00000000-0005-0000-0000-000008160000}"/>
    <cellStyle name="Normal 9 2 4 2 4 5" xfId="6429" xr:uid="{00000000-0005-0000-0000-00001D190000}"/>
    <cellStyle name="Normal 9 2 4 2 4 6" xfId="7218" xr:uid="{00000000-0005-0000-0000-0000321C0000}"/>
    <cellStyle name="Normal 9 2 4 2 4 7" xfId="8007" xr:uid="{00000000-0005-0000-0000-0000471F0000}"/>
    <cellStyle name="Normal 9 2 4 2 4 8" xfId="8796" xr:uid="{00000000-0005-0000-0000-00005C220000}"/>
    <cellStyle name="Normal 9 2 4 2 4 9" xfId="50831" xr:uid="{00000000-0005-0000-0000-00008FC60000}"/>
    <cellStyle name="Normal 9 2 4 2 5" xfId="3229" xr:uid="{00000000-0005-0000-0000-00009D0C0000}"/>
    <cellStyle name="Normal 9 2 4 2 5 10" xfId="51791" xr:uid="{00000000-0005-0000-0000-00004FCA0000}"/>
    <cellStyle name="Normal 9 2 4 2 5 2" xfId="4063" xr:uid="{00000000-0005-0000-0000-0000DF0F0000}"/>
    <cellStyle name="Normal 9 2 4 2 5 3" xfId="4852" xr:uid="{00000000-0005-0000-0000-0000F4120000}"/>
    <cellStyle name="Normal 9 2 4 2 5 4" xfId="5641" xr:uid="{00000000-0005-0000-0000-000009160000}"/>
    <cellStyle name="Normal 9 2 4 2 5 5" xfId="6430" xr:uid="{00000000-0005-0000-0000-00001E190000}"/>
    <cellStyle name="Normal 9 2 4 2 5 6" xfId="7219" xr:uid="{00000000-0005-0000-0000-0000331C0000}"/>
    <cellStyle name="Normal 9 2 4 2 5 7" xfId="8008" xr:uid="{00000000-0005-0000-0000-0000481F0000}"/>
    <cellStyle name="Normal 9 2 4 2 5 8" xfId="8797" xr:uid="{00000000-0005-0000-0000-00005D220000}"/>
    <cellStyle name="Normal 9 2 4 2 5 9" xfId="50832" xr:uid="{00000000-0005-0000-0000-000090C60000}"/>
    <cellStyle name="Normal 9 2 4 2 6" xfId="3230" xr:uid="{00000000-0005-0000-0000-00009E0C0000}"/>
    <cellStyle name="Normal 9 2 4 2 6 10" xfId="51792" xr:uid="{00000000-0005-0000-0000-000050CA0000}"/>
    <cellStyle name="Normal 9 2 4 2 6 2" xfId="4064" xr:uid="{00000000-0005-0000-0000-0000E00F0000}"/>
    <cellStyle name="Normal 9 2 4 2 6 3" xfId="4853" xr:uid="{00000000-0005-0000-0000-0000F5120000}"/>
    <cellStyle name="Normal 9 2 4 2 6 4" xfId="5642" xr:uid="{00000000-0005-0000-0000-00000A160000}"/>
    <cellStyle name="Normal 9 2 4 2 6 5" xfId="6431" xr:uid="{00000000-0005-0000-0000-00001F190000}"/>
    <cellStyle name="Normal 9 2 4 2 6 6" xfId="7220" xr:uid="{00000000-0005-0000-0000-0000341C0000}"/>
    <cellStyle name="Normal 9 2 4 2 6 7" xfId="8009" xr:uid="{00000000-0005-0000-0000-0000491F0000}"/>
    <cellStyle name="Normal 9 2 4 2 6 8" xfId="8798" xr:uid="{00000000-0005-0000-0000-00005E220000}"/>
    <cellStyle name="Normal 9 2 4 2 6 9" xfId="50833" xr:uid="{00000000-0005-0000-0000-000091C60000}"/>
    <cellStyle name="Normal 9 2 4 2 7" xfId="4059" xr:uid="{00000000-0005-0000-0000-0000DB0F0000}"/>
    <cellStyle name="Normal 9 2 4 2 8" xfId="4848" xr:uid="{00000000-0005-0000-0000-0000F0120000}"/>
    <cellStyle name="Normal 9 2 4 2 9" xfId="5637" xr:uid="{00000000-0005-0000-0000-000005160000}"/>
    <cellStyle name="Normal 9 2 4 3" xfId="3231" xr:uid="{00000000-0005-0000-0000-00009F0C0000}"/>
    <cellStyle name="Normal 9 2 4 3 10" xfId="51793" xr:uid="{00000000-0005-0000-0000-000051CA0000}"/>
    <cellStyle name="Normal 9 2 4 3 2" xfId="4065" xr:uid="{00000000-0005-0000-0000-0000E10F0000}"/>
    <cellStyle name="Normal 9 2 4 3 3" xfId="4854" xr:uid="{00000000-0005-0000-0000-0000F6120000}"/>
    <cellStyle name="Normal 9 2 4 3 4" xfId="5643" xr:uid="{00000000-0005-0000-0000-00000B160000}"/>
    <cellStyle name="Normal 9 2 4 3 5" xfId="6432" xr:uid="{00000000-0005-0000-0000-000020190000}"/>
    <cellStyle name="Normal 9 2 4 3 6" xfId="7221" xr:uid="{00000000-0005-0000-0000-0000351C0000}"/>
    <cellStyle name="Normal 9 2 4 3 7" xfId="8010" xr:uid="{00000000-0005-0000-0000-00004A1F0000}"/>
    <cellStyle name="Normal 9 2 4 3 8" xfId="8799" xr:uid="{00000000-0005-0000-0000-00005F220000}"/>
    <cellStyle name="Normal 9 2 4 3 9" xfId="50834" xr:uid="{00000000-0005-0000-0000-000092C60000}"/>
    <cellStyle name="Normal 9 2 4 4" xfId="3232" xr:uid="{00000000-0005-0000-0000-0000A00C0000}"/>
    <cellStyle name="Normal 9 2 4 4 10" xfId="51794" xr:uid="{00000000-0005-0000-0000-000052CA0000}"/>
    <cellStyle name="Normal 9 2 4 4 2" xfId="4066" xr:uid="{00000000-0005-0000-0000-0000E20F0000}"/>
    <cellStyle name="Normal 9 2 4 4 3" xfId="4855" xr:uid="{00000000-0005-0000-0000-0000F7120000}"/>
    <cellStyle name="Normal 9 2 4 4 4" xfId="5644" xr:uid="{00000000-0005-0000-0000-00000C160000}"/>
    <cellStyle name="Normal 9 2 4 4 5" xfId="6433" xr:uid="{00000000-0005-0000-0000-000021190000}"/>
    <cellStyle name="Normal 9 2 4 4 6" xfId="7222" xr:uid="{00000000-0005-0000-0000-0000361C0000}"/>
    <cellStyle name="Normal 9 2 4 4 7" xfId="8011" xr:uid="{00000000-0005-0000-0000-00004B1F0000}"/>
    <cellStyle name="Normal 9 2 4 4 8" xfId="8800" xr:uid="{00000000-0005-0000-0000-000060220000}"/>
    <cellStyle name="Normal 9 2 4 4 9" xfId="50835" xr:uid="{00000000-0005-0000-0000-000093C60000}"/>
    <cellStyle name="Normal 9 2 4 5" xfId="3233" xr:uid="{00000000-0005-0000-0000-0000A10C0000}"/>
    <cellStyle name="Normal 9 2 4 5 10" xfId="51795" xr:uid="{00000000-0005-0000-0000-000053CA0000}"/>
    <cellStyle name="Normal 9 2 4 5 2" xfId="4067" xr:uid="{00000000-0005-0000-0000-0000E30F0000}"/>
    <cellStyle name="Normal 9 2 4 5 3" xfId="4856" xr:uid="{00000000-0005-0000-0000-0000F8120000}"/>
    <cellStyle name="Normal 9 2 4 5 4" xfId="5645" xr:uid="{00000000-0005-0000-0000-00000D160000}"/>
    <cellStyle name="Normal 9 2 4 5 5" xfId="6434" xr:uid="{00000000-0005-0000-0000-000022190000}"/>
    <cellStyle name="Normal 9 2 4 5 6" xfId="7223" xr:uid="{00000000-0005-0000-0000-0000371C0000}"/>
    <cellStyle name="Normal 9 2 4 5 7" xfId="8012" xr:uid="{00000000-0005-0000-0000-00004C1F0000}"/>
    <cellStyle name="Normal 9 2 4 5 8" xfId="8801" xr:uid="{00000000-0005-0000-0000-000061220000}"/>
    <cellStyle name="Normal 9 2 4 5 9" xfId="50836" xr:uid="{00000000-0005-0000-0000-000094C60000}"/>
    <cellStyle name="Normal 9 2 4 6" xfId="3234" xr:uid="{00000000-0005-0000-0000-0000A20C0000}"/>
    <cellStyle name="Normal 9 2 4 6 10" xfId="51796" xr:uid="{00000000-0005-0000-0000-000054CA0000}"/>
    <cellStyle name="Normal 9 2 4 6 2" xfId="4068" xr:uid="{00000000-0005-0000-0000-0000E40F0000}"/>
    <cellStyle name="Normal 9 2 4 6 3" xfId="4857" xr:uid="{00000000-0005-0000-0000-0000F9120000}"/>
    <cellStyle name="Normal 9 2 4 6 4" xfId="5646" xr:uid="{00000000-0005-0000-0000-00000E160000}"/>
    <cellStyle name="Normal 9 2 4 6 5" xfId="6435" xr:uid="{00000000-0005-0000-0000-000023190000}"/>
    <cellStyle name="Normal 9 2 4 6 6" xfId="7224" xr:uid="{00000000-0005-0000-0000-0000381C0000}"/>
    <cellStyle name="Normal 9 2 4 6 7" xfId="8013" xr:uid="{00000000-0005-0000-0000-00004D1F0000}"/>
    <cellStyle name="Normal 9 2 4 6 8" xfId="8802" xr:uid="{00000000-0005-0000-0000-000062220000}"/>
    <cellStyle name="Normal 9 2 4 6 9" xfId="50837" xr:uid="{00000000-0005-0000-0000-000095C60000}"/>
    <cellStyle name="Normal 9 2 4 7" xfId="3235" xr:uid="{00000000-0005-0000-0000-0000A30C0000}"/>
    <cellStyle name="Normal 9 2 4 7 10" xfId="51797" xr:uid="{00000000-0005-0000-0000-000055CA0000}"/>
    <cellStyle name="Normal 9 2 4 7 2" xfId="4069" xr:uid="{00000000-0005-0000-0000-0000E50F0000}"/>
    <cellStyle name="Normal 9 2 4 7 3" xfId="4858" xr:uid="{00000000-0005-0000-0000-0000FA120000}"/>
    <cellStyle name="Normal 9 2 4 7 4" xfId="5647" xr:uid="{00000000-0005-0000-0000-00000F160000}"/>
    <cellStyle name="Normal 9 2 4 7 5" xfId="6436" xr:uid="{00000000-0005-0000-0000-000024190000}"/>
    <cellStyle name="Normal 9 2 4 7 6" xfId="7225" xr:uid="{00000000-0005-0000-0000-0000391C0000}"/>
    <cellStyle name="Normal 9 2 4 7 7" xfId="8014" xr:uid="{00000000-0005-0000-0000-00004E1F0000}"/>
    <cellStyle name="Normal 9 2 4 7 8" xfId="8803" xr:uid="{00000000-0005-0000-0000-000063220000}"/>
    <cellStyle name="Normal 9 2 4 7 9" xfId="50838" xr:uid="{00000000-0005-0000-0000-000096C60000}"/>
    <cellStyle name="Normal 9 2 4 8" xfId="3224" xr:uid="{00000000-0005-0000-0000-0000980C0000}"/>
    <cellStyle name="Normal 9 2 4 9" xfId="4058" xr:uid="{00000000-0005-0000-0000-0000DA0F0000}"/>
    <cellStyle name="Normal 9 2 5" xfId="255" xr:uid="{00000000-0005-0000-0000-0000FF000000}"/>
    <cellStyle name="Normal 9 2 5 10" xfId="4859" xr:uid="{00000000-0005-0000-0000-0000FB120000}"/>
    <cellStyle name="Normal 9 2 5 11" xfId="5648" xr:uid="{00000000-0005-0000-0000-000010160000}"/>
    <cellStyle name="Normal 9 2 5 12" xfId="6437" xr:uid="{00000000-0005-0000-0000-000025190000}"/>
    <cellStyle name="Normal 9 2 5 13" xfId="7226" xr:uid="{00000000-0005-0000-0000-00003A1C0000}"/>
    <cellStyle name="Normal 9 2 5 14" xfId="8015" xr:uid="{00000000-0005-0000-0000-00004F1F0000}"/>
    <cellStyle name="Normal 9 2 5 15" xfId="8804" xr:uid="{00000000-0005-0000-0000-000064220000}"/>
    <cellStyle name="Normal 9 2 5 16" xfId="50839" xr:uid="{00000000-0005-0000-0000-000097C60000}"/>
    <cellStyle name="Normal 9 2 5 17" xfId="51798" xr:uid="{00000000-0005-0000-0000-000056CA0000}"/>
    <cellStyle name="Normal 9 2 5 2" xfId="3237" xr:uid="{00000000-0005-0000-0000-0000A50C0000}"/>
    <cellStyle name="Normal 9 2 5 2 10" xfId="6438" xr:uid="{00000000-0005-0000-0000-000026190000}"/>
    <cellStyle name="Normal 9 2 5 2 11" xfId="7227" xr:uid="{00000000-0005-0000-0000-00003B1C0000}"/>
    <cellStyle name="Normal 9 2 5 2 12" xfId="8016" xr:uid="{00000000-0005-0000-0000-0000501F0000}"/>
    <cellStyle name="Normal 9 2 5 2 13" xfId="8805" xr:uid="{00000000-0005-0000-0000-000065220000}"/>
    <cellStyle name="Normal 9 2 5 2 14" xfId="50840" xr:uid="{00000000-0005-0000-0000-000098C60000}"/>
    <cellStyle name="Normal 9 2 5 2 15" xfId="51799" xr:uid="{00000000-0005-0000-0000-000057CA0000}"/>
    <cellStyle name="Normal 9 2 5 2 2" xfId="3238" xr:uid="{00000000-0005-0000-0000-0000A60C0000}"/>
    <cellStyle name="Normal 9 2 5 2 2 10" xfId="51800" xr:uid="{00000000-0005-0000-0000-000058CA0000}"/>
    <cellStyle name="Normal 9 2 5 2 2 2" xfId="4072" xr:uid="{00000000-0005-0000-0000-0000E80F0000}"/>
    <cellStyle name="Normal 9 2 5 2 2 3" xfId="4861" xr:uid="{00000000-0005-0000-0000-0000FD120000}"/>
    <cellStyle name="Normal 9 2 5 2 2 4" xfId="5650" xr:uid="{00000000-0005-0000-0000-000012160000}"/>
    <cellStyle name="Normal 9 2 5 2 2 5" xfId="6439" xr:uid="{00000000-0005-0000-0000-000027190000}"/>
    <cellStyle name="Normal 9 2 5 2 2 6" xfId="7228" xr:uid="{00000000-0005-0000-0000-00003C1C0000}"/>
    <cellStyle name="Normal 9 2 5 2 2 7" xfId="8017" xr:uid="{00000000-0005-0000-0000-0000511F0000}"/>
    <cellStyle name="Normal 9 2 5 2 2 8" xfId="8806" xr:uid="{00000000-0005-0000-0000-000066220000}"/>
    <cellStyle name="Normal 9 2 5 2 2 9" xfId="50841" xr:uid="{00000000-0005-0000-0000-000099C60000}"/>
    <cellStyle name="Normal 9 2 5 2 3" xfId="3239" xr:uid="{00000000-0005-0000-0000-0000A70C0000}"/>
    <cellStyle name="Normal 9 2 5 2 3 10" xfId="51801" xr:uid="{00000000-0005-0000-0000-000059CA0000}"/>
    <cellStyle name="Normal 9 2 5 2 3 2" xfId="4073" xr:uid="{00000000-0005-0000-0000-0000E90F0000}"/>
    <cellStyle name="Normal 9 2 5 2 3 3" xfId="4862" xr:uid="{00000000-0005-0000-0000-0000FE120000}"/>
    <cellStyle name="Normal 9 2 5 2 3 4" xfId="5651" xr:uid="{00000000-0005-0000-0000-000013160000}"/>
    <cellStyle name="Normal 9 2 5 2 3 5" xfId="6440" xr:uid="{00000000-0005-0000-0000-000028190000}"/>
    <cellStyle name="Normal 9 2 5 2 3 6" xfId="7229" xr:uid="{00000000-0005-0000-0000-00003D1C0000}"/>
    <cellStyle name="Normal 9 2 5 2 3 7" xfId="8018" xr:uid="{00000000-0005-0000-0000-0000521F0000}"/>
    <cellStyle name="Normal 9 2 5 2 3 8" xfId="8807" xr:uid="{00000000-0005-0000-0000-000067220000}"/>
    <cellStyle name="Normal 9 2 5 2 3 9" xfId="50842" xr:uid="{00000000-0005-0000-0000-00009AC60000}"/>
    <cellStyle name="Normal 9 2 5 2 4" xfId="3240" xr:uid="{00000000-0005-0000-0000-0000A80C0000}"/>
    <cellStyle name="Normal 9 2 5 2 4 10" xfId="51802" xr:uid="{00000000-0005-0000-0000-00005ACA0000}"/>
    <cellStyle name="Normal 9 2 5 2 4 2" xfId="4074" xr:uid="{00000000-0005-0000-0000-0000EA0F0000}"/>
    <cellStyle name="Normal 9 2 5 2 4 3" xfId="4863" xr:uid="{00000000-0005-0000-0000-0000FF120000}"/>
    <cellStyle name="Normal 9 2 5 2 4 4" xfId="5652" xr:uid="{00000000-0005-0000-0000-000014160000}"/>
    <cellStyle name="Normal 9 2 5 2 4 5" xfId="6441" xr:uid="{00000000-0005-0000-0000-000029190000}"/>
    <cellStyle name="Normal 9 2 5 2 4 6" xfId="7230" xr:uid="{00000000-0005-0000-0000-00003E1C0000}"/>
    <cellStyle name="Normal 9 2 5 2 4 7" xfId="8019" xr:uid="{00000000-0005-0000-0000-0000531F0000}"/>
    <cellStyle name="Normal 9 2 5 2 4 8" xfId="8808" xr:uid="{00000000-0005-0000-0000-000068220000}"/>
    <cellStyle name="Normal 9 2 5 2 4 9" xfId="50843" xr:uid="{00000000-0005-0000-0000-00009BC60000}"/>
    <cellStyle name="Normal 9 2 5 2 5" xfId="3241" xr:uid="{00000000-0005-0000-0000-0000A90C0000}"/>
    <cellStyle name="Normal 9 2 5 2 5 10" xfId="51803" xr:uid="{00000000-0005-0000-0000-00005BCA0000}"/>
    <cellStyle name="Normal 9 2 5 2 5 2" xfId="4075" xr:uid="{00000000-0005-0000-0000-0000EB0F0000}"/>
    <cellStyle name="Normal 9 2 5 2 5 3" xfId="4864" xr:uid="{00000000-0005-0000-0000-000000130000}"/>
    <cellStyle name="Normal 9 2 5 2 5 4" xfId="5653" xr:uid="{00000000-0005-0000-0000-000015160000}"/>
    <cellStyle name="Normal 9 2 5 2 5 5" xfId="6442" xr:uid="{00000000-0005-0000-0000-00002A190000}"/>
    <cellStyle name="Normal 9 2 5 2 5 6" xfId="7231" xr:uid="{00000000-0005-0000-0000-00003F1C0000}"/>
    <cellStyle name="Normal 9 2 5 2 5 7" xfId="8020" xr:uid="{00000000-0005-0000-0000-0000541F0000}"/>
    <cellStyle name="Normal 9 2 5 2 5 8" xfId="8809" xr:uid="{00000000-0005-0000-0000-000069220000}"/>
    <cellStyle name="Normal 9 2 5 2 5 9" xfId="50844" xr:uid="{00000000-0005-0000-0000-00009CC60000}"/>
    <cellStyle name="Normal 9 2 5 2 6" xfId="3242" xr:uid="{00000000-0005-0000-0000-0000AA0C0000}"/>
    <cellStyle name="Normal 9 2 5 2 6 10" xfId="51804" xr:uid="{00000000-0005-0000-0000-00005CCA0000}"/>
    <cellStyle name="Normal 9 2 5 2 6 2" xfId="4076" xr:uid="{00000000-0005-0000-0000-0000EC0F0000}"/>
    <cellStyle name="Normal 9 2 5 2 6 3" xfId="4865" xr:uid="{00000000-0005-0000-0000-000001130000}"/>
    <cellStyle name="Normal 9 2 5 2 6 4" xfId="5654" xr:uid="{00000000-0005-0000-0000-000016160000}"/>
    <cellStyle name="Normal 9 2 5 2 6 5" xfId="6443" xr:uid="{00000000-0005-0000-0000-00002B190000}"/>
    <cellStyle name="Normal 9 2 5 2 6 6" xfId="7232" xr:uid="{00000000-0005-0000-0000-0000401C0000}"/>
    <cellStyle name="Normal 9 2 5 2 6 7" xfId="8021" xr:uid="{00000000-0005-0000-0000-0000551F0000}"/>
    <cellStyle name="Normal 9 2 5 2 6 8" xfId="8810" xr:uid="{00000000-0005-0000-0000-00006A220000}"/>
    <cellStyle name="Normal 9 2 5 2 6 9" xfId="50845" xr:uid="{00000000-0005-0000-0000-00009DC60000}"/>
    <cellStyle name="Normal 9 2 5 2 7" xfId="4071" xr:uid="{00000000-0005-0000-0000-0000E70F0000}"/>
    <cellStyle name="Normal 9 2 5 2 8" xfId="4860" xr:uid="{00000000-0005-0000-0000-0000FC120000}"/>
    <cellStyle name="Normal 9 2 5 2 9" xfId="5649" xr:uid="{00000000-0005-0000-0000-000011160000}"/>
    <cellStyle name="Normal 9 2 5 3" xfId="3243" xr:uid="{00000000-0005-0000-0000-0000AB0C0000}"/>
    <cellStyle name="Normal 9 2 5 3 10" xfId="51805" xr:uid="{00000000-0005-0000-0000-00005DCA0000}"/>
    <cellStyle name="Normal 9 2 5 3 2" xfId="4077" xr:uid="{00000000-0005-0000-0000-0000ED0F0000}"/>
    <cellStyle name="Normal 9 2 5 3 3" xfId="4866" xr:uid="{00000000-0005-0000-0000-000002130000}"/>
    <cellStyle name="Normal 9 2 5 3 4" xfId="5655" xr:uid="{00000000-0005-0000-0000-000017160000}"/>
    <cellStyle name="Normal 9 2 5 3 5" xfId="6444" xr:uid="{00000000-0005-0000-0000-00002C190000}"/>
    <cellStyle name="Normal 9 2 5 3 6" xfId="7233" xr:uid="{00000000-0005-0000-0000-0000411C0000}"/>
    <cellStyle name="Normal 9 2 5 3 7" xfId="8022" xr:uid="{00000000-0005-0000-0000-0000561F0000}"/>
    <cellStyle name="Normal 9 2 5 3 8" xfId="8811" xr:uid="{00000000-0005-0000-0000-00006B220000}"/>
    <cellStyle name="Normal 9 2 5 3 9" xfId="50846" xr:uid="{00000000-0005-0000-0000-00009EC60000}"/>
    <cellStyle name="Normal 9 2 5 4" xfId="3244" xr:uid="{00000000-0005-0000-0000-0000AC0C0000}"/>
    <cellStyle name="Normal 9 2 5 4 10" xfId="51806" xr:uid="{00000000-0005-0000-0000-00005ECA0000}"/>
    <cellStyle name="Normal 9 2 5 4 2" xfId="4078" xr:uid="{00000000-0005-0000-0000-0000EE0F0000}"/>
    <cellStyle name="Normal 9 2 5 4 3" xfId="4867" xr:uid="{00000000-0005-0000-0000-000003130000}"/>
    <cellStyle name="Normal 9 2 5 4 4" xfId="5656" xr:uid="{00000000-0005-0000-0000-000018160000}"/>
    <cellStyle name="Normal 9 2 5 4 5" xfId="6445" xr:uid="{00000000-0005-0000-0000-00002D190000}"/>
    <cellStyle name="Normal 9 2 5 4 6" xfId="7234" xr:uid="{00000000-0005-0000-0000-0000421C0000}"/>
    <cellStyle name="Normal 9 2 5 4 7" xfId="8023" xr:uid="{00000000-0005-0000-0000-0000571F0000}"/>
    <cellStyle name="Normal 9 2 5 4 8" xfId="8812" xr:uid="{00000000-0005-0000-0000-00006C220000}"/>
    <cellStyle name="Normal 9 2 5 4 9" xfId="50847" xr:uid="{00000000-0005-0000-0000-00009FC60000}"/>
    <cellStyle name="Normal 9 2 5 5" xfId="3245" xr:uid="{00000000-0005-0000-0000-0000AD0C0000}"/>
    <cellStyle name="Normal 9 2 5 5 10" xfId="51807" xr:uid="{00000000-0005-0000-0000-00005FCA0000}"/>
    <cellStyle name="Normal 9 2 5 5 2" xfId="4079" xr:uid="{00000000-0005-0000-0000-0000EF0F0000}"/>
    <cellStyle name="Normal 9 2 5 5 3" xfId="4868" xr:uid="{00000000-0005-0000-0000-000004130000}"/>
    <cellStyle name="Normal 9 2 5 5 4" xfId="5657" xr:uid="{00000000-0005-0000-0000-000019160000}"/>
    <cellStyle name="Normal 9 2 5 5 5" xfId="6446" xr:uid="{00000000-0005-0000-0000-00002E190000}"/>
    <cellStyle name="Normal 9 2 5 5 6" xfId="7235" xr:uid="{00000000-0005-0000-0000-0000431C0000}"/>
    <cellStyle name="Normal 9 2 5 5 7" xfId="8024" xr:uid="{00000000-0005-0000-0000-0000581F0000}"/>
    <cellStyle name="Normal 9 2 5 5 8" xfId="8813" xr:uid="{00000000-0005-0000-0000-00006D220000}"/>
    <cellStyle name="Normal 9 2 5 5 9" xfId="50848" xr:uid="{00000000-0005-0000-0000-0000A0C60000}"/>
    <cellStyle name="Normal 9 2 5 6" xfId="3246" xr:uid="{00000000-0005-0000-0000-0000AE0C0000}"/>
    <cellStyle name="Normal 9 2 5 6 10" xfId="51808" xr:uid="{00000000-0005-0000-0000-000060CA0000}"/>
    <cellStyle name="Normal 9 2 5 6 2" xfId="4080" xr:uid="{00000000-0005-0000-0000-0000F00F0000}"/>
    <cellStyle name="Normal 9 2 5 6 3" xfId="4869" xr:uid="{00000000-0005-0000-0000-000005130000}"/>
    <cellStyle name="Normal 9 2 5 6 4" xfId="5658" xr:uid="{00000000-0005-0000-0000-00001A160000}"/>
    <cellStyle name="Normal 9 2 5 6 5" xfId="6447" xr:uid="{00000000-0005-0000-0000-00002F190000}"/>
    <cellStyle name="Normal 9 2 5 6 6" xfId="7236" xr:uid="{00000000-0005-0000-0000-0000441C0000}"/>
    <cellStyle name="Normal 9 2 5 6 7" xfId="8025" xr:uid="{00000000-0005-0000-0000-0000591F0000}"/>
    <cellStyle name="Normal 9 2 5 6 8" xfId="8814" xr:uid="{00000000-0005-0000-0000-00006E220000}"/>
    <cellStyle name="Normal 9 2 5 6 9" xfId="50849" xr:uid="{00000000-0005-0000-0000-0000A1C60000}"/>
    <cellStyle name="Normal 9 2 5 7" xfId="3247" xr:uid="{00000000-0005-0000-0000-0000AF0C0000}"/>
    <cellStyle name="Normal 9 2 5 7 10" xfId="51809" xr:uid="{00000000-0005-0000-0000-000061CA0000}"/>
    <cellStyle name="Normal 9 2 5 7 2" xfId="4081" xr:uid="{00000000-0005-0000-0000-0000F10F0000}"/>
    <cellStyle name="Normal 9 2 5 7 3" xfId="4870" xr:uid="{00000000-0005-0000-0000-000006130000}"/>
    <cellStyle name="Normal 9 2 5 7 4" xfId="5659" xr:uid="{00000000-0005-0000-0000-00001B160000}"/>
    <cellStyle name="Normal 9 2 5 7 5" xfId="6448" xr:uid="{00000000-0005-0000-0000-000030190000}"/>
    <cellStyle name="Normal 9 2 5 7 6" xfId="7237" xr:uid="{00000000-0005-0000-0000-0000451C0000}"/>
    <cellStyle name="Normal 9 2 5 7 7" xfId="8026" xr:uid="{00000000-0005-0000-0000-00005A1F0000}"/>
    <cellStyle name="Normal 9 2 5 7 8" xfId="8815" xr:uid="{00000000-0005-0000-0000-00006F220000}"/>
    <cellStyle name="Normal 9 2 5 7 9" xfId="50850" xr:uid="{00000000-0005-0000-0000-0000A2C60000}"/>
    <cellStyle name="Normal 9 2 5 8" xfId="3236" xr:uid="{00000000-0005-0000-0000-0000A40C0000}"/>
    <cellStyle name="Normal 9 2 5 9" xfId="4070" xr:uid="{00000000-0005-0000-0000-0000E60F0000}"/>
    <cellStyle name="Normal 9 2 6" xfId="1219" xr:uid="{00000000-0005-0000-0000-0000C3040000}"/>
    <cellStyle name="Normal 9 2 6 10" xfId="4871" xr:uid="{00000000-0005-0000-0000-000007130000}"/>
    <cellStyle name="Normal 9 2 6 11" xfId="5660" xr:uid="{00000000-0005-0000-0000-00001C160000}"/>
    <cellStyle name="Normal 9 2 6 12" xfId="6449" xr:uid="{00000000-0005-0000-0000-000031190000}"/>
    <cellStyle name="Normal 9 2 6 13" xfId="7238" xr:uid="{00000000-0005-0000-0000-0000461C0000}"/>
    <cellStyle name="Normal 9 2 6 14" xfId="8027" xr:uid="{00000000-0005-0000-0000-00005B1F0000}"/>
    <cellStyle name="Normal 9 2 6 15" xfId="8816" xr:uid="{00000000-0005-0000-0000-000070220000}"/>
    <cellStyle name="Normal 9 2 6 16" xfId="50851" xr:uid="{00000000-0005-0000-0000-0000A3C60000}"/>
    <cellStyle name="Normal 9 2 6 17" xfId="51810" xr:uid="{00000000-0005-0000-0000-000062CA0000}"/>
    <cellStyle name="Normal 9 2 6 2" xfId="3249" xr:uid="{00000000-0005-0000-0000-0000B10C0000}"/>
    <cellStyle name="Normal 9 2 6 2 10" xfId="6450" xr:uid="{00000000-0005-0000-0000-000032190000}"/>
    <cellStyle name="Normal 9 2 6 2 11" xfId="7239" xr:uid="{00000000-0005-0000-0000-0000471C0000}"/>
    <cellStyle name="Normal 9 2 6 2 12" xfId="8028" xr:uid="{00000000-0005-0000-0000-00005C1F0000}"/>
    <cellStyle name="Normal 9 2 6 2 13" xfId="8817" xr:uid="{00000000-0005-0000-0000-000071220000}"/>
    <cellStyle name="Normal 9 2 6 2 14" xfId="50852" xr:uid="{00000000-0005-0000-0000-0000A4C60000}"/>
    <cellStyle name="Normal 9 2 6 2 15" xfId="51811" xr:uid="{00000000-0005-0000-0000-000063CA0000}"/>
    <cellStyle name="Normal 9 2 6 2 2" xfId="3250" xr:uid="{00000000-0005-0000-0000-0000B20C0000}"/>
    <cellStyle name="Normal 9 2 6 2 2 10" xfId="51812" xr:uid="{00000000-0005-0000-0000-000064CA0000}"/>
    <cellStyle name="Normal 9 2 6 2 2 2" xfId="4084" xr:uid="{00000000-0005-0000-0000-0000F40F0000}"/>
    <cellStyle name="Normal 9 2 6 2 2 3" xfId="4873" xr:uid="{00000000-0005-0000-0000-000009130000}"/>
    <cellStyle name="Normal 9 2 6 2 2 4" xfId="5662" xr:uid="{00000000-0005-0000-0000-00001E160000}"/>
    <cellStyle name="Normal 9 2 6 2 2 5" xfId="6451" xr:uid="{00000000-0005-0000-0000-000033190000}"/>
    <cellStyle name="Normal 9 2 6 2 2 6" xfId="7240" xr:uid="{00000000-0005-0000-0000-0000481C0000}"/>
    <cellStyle name="Normal 9 2 6 2 2 7" xfId="8029" xr:uid="{00000000-0005-0000-0000-00005D1F0000}"/>
    <cellStyle name="Normal 9 2 6 2 2 8" xfId="8818" xr:uid="{00000000-0005-0000-0000-000072220000}"/>
    <cellStyle name="Normal 9 2 6 2 2 9" xfId="50853" xr:uid="{00000000-0005-0000-0000-0000A5C60000}"/>
    <cellStyle name="Normal 9 2 6 2 3" xfId="3251" xr:uid="{00000000-0005-0000-0000-0000B30C0000}"/>
    <cellStyle name="Normal 9 2 6 2 3 10" xfId="51813" xr:uid="{00000000-0005-0000-0000-000065CA0000}"/>
    <cellStyle name="Normal 9 2 6 2 3 2" xfId="4085" xr:uid="{00000000-0005-0000-0000-0000F50F0000}"/>
    <cellStyle name="Normal 9 2 6 2 3 3" xfId="4874" xr:uid="{00000000-0005-0000-0000-00000A130000}"/>
    <cellStyle name="Normal 9 2 6 2 3 4" xfId="5663" xr:uid="{00000000-0005-0000-0000-00001F160000}"/>
    <cellStyle name="Normal 9 2 6 2 3 5" xfId="6452" xr:uid="{00000000-0005-0000-0000-000034190000}"/>
    <cellStyle name="Normal 9 2 6 2 3 6" xfId="7241" xr:uid="{00000000-0005-0000-0000-0000491C0000}"/>
    <cellStyle name="Normal 9 2 6 2 3 7" xfId="8030" xr:uid="{00000000-0005-0000-0000-00005E1F0000}"/>
    <cellStyle name="Normal 9 2 6 2 3 8" xfId="8819" xr:uid="{00000000-0005-0000-0000-000073220000}"/>
    <cellStyle name="Normal 9 2 6 2 3 9" xfId="50854" xr:uid="{00000000-0005-0000-0000-0000A6C60000}"/>
    <cellStyle name="Normal 9 2 6 2 4" xfId="3252" xr:uid="{00000000-0005-0000-0000-0000B40C0000}"/>
    <cellStyle name="Normal 9 2 6 2 4 10" xfId="51814" xr:uid="{00000000-0005-0000-0000-000066CA0000}"/>
    <cellStyle name="Normal 9 2 6 2 4 2" xfId="4086" xr:uid="{00000000-0005-0000-0000-0000F60F0000}"/>
    <cellStyle name="Normal 9 2 6 2 4 3" xfId="4875" xr:uid="{00000000-0005-0000-0000-00000B130000}"/>
    <cellStyle name="Normal 9 2 6 2 4 4" xfId="5664" xr:uid="{00000000-0005-0000-0000-000020160000}"/>
    <cellStyle name="Normal 9 2 6 2 4 5" xfId="6453" xr:uid="{00000000-0005-0000-0000-000035190000}"/>
    <cellStyle name="Normal 9 2 6 2 4 6" xfId="7242" xr:uid="{00000000-0005-0000-0000-00004A1C0000}"/>
    <cellStyle name="Normal 9 2 6 2 4 7" xfId="8031" xr:uid="{00000000-0005-0000-0000-00005F1F0000}"/>
    <cellStyle name="Normal 9 2 6 2 4 8" xfId="8820" xr:uid="{00000000-0005-0000-0000-000074220000}"/>
    <cellStyle name="Normal 9 2 6 2 4 9" xfId="50855" xr:uid="{00000000-0005-0000-0000-0000A7C60000}"/>
    <cellStyle name="Normal 9 2 6 2 5" xfId="3253" xr:uid="{00000000-0005-0000-0000-0000B50C0000}"/>
    <cellStyle name="Normal 9 2 6 2 5 10" xfId="51815" xr:uid="{00000000-0005-0000-0000-000067CA0000}"/>
    <cellStyle name="Normal 9 2 6 2 5 2" xfId="4087" xr:uid="{00000000-0005-0000-0000-0000F70F0000}"/>
    <cellStyle name="Normal 9 2 6 2 5 3" xfId="4876" xr:uid="{00000000-0005-0000-0000-00000C130000}"/>
    <cellStyle name="Normal 9 2 6 2 5 4" xfId="5665" xr:uid="{00000000-0005-0000-0000-000021160000}"/>
    <cellStyle name="Normal 9 2 6 2 5 5" xfId="6454" xr:uid="{00000000-0005-0000-0000-000036190000}"/>
    <cellStyle name="Normal 9 2 6 2 5 6" xfId="7243" xr:uid="{00000000-0005-0000-0000-00004B1C0000}"/>
    <cellStyle name="Normal 9 2 6 2 5 7" xfId="8032" xr:uid="{00000000-0005-0000-0000-0000601F0000}"/>
    <cellStyle name="Normal 9 2 6 2 5 8" xfId="8821" xr:uid="{00000000-0005-0000-0000-000075220000}"/>
    <cellStyle name="Normal 9 2 6 2 5 9" xfId="50856" xr:uid="{00000000-0005-0000-0000-0000A8C60000}"/>
    <cellStyle name="Normal 9 2 6 2 6" xfId="3254" xr:uid="{00000000-0005-0000-0000-0000B60C0000}"/>
    <cellStyle name="Normal 9 2 6 2 6 10" xfId="51816" xr:uid="{00000000-0005-0000-0000-000068CA0000}"/>
    <cellStyle name="Normal 9 2 6 2 6 2" xfId="4088" xr:uid="{00000000-0005-0000-0000-0000F80F0000}"/>
    <cellStyle name="Normal 9 2 6 2 6 3" xfId="4877" xr:uid="{00000000-0005-0000-0000-00000D130000}"/>
    <cellStyle name="Normal 9 2 6 2 6 4" xfId="5666" xr:uid="{00000000-0005-0000-0000-000022160000}"/>
    <cellStyle name="Normal 9 2 6 2 6 5" xfId="6455" xr:uid="{00000000-0005-0000-0000-000037190000}"/>
    <cellStyle name="Normal 9 2 6 2 6 6" xfId="7244" xr:uid="{00000000-0005-0000-0000-00004C1C0000}"/>
    <cellStyle name="Normal 9 2 6 2 6 7" xfId="8033" xr:uid="{00000000-0005-0000-0000-0000611F0000}"/>
    <cellStyle name="Normal 9 2 6 2 6 8" xfId="8822" xr:uid="{00000000-0005-0000-0000-000076220000}"/>
    <cellStyle name="Normal 9 2 6 2 6 9" xfId="50857" xr:uid="{00000000-0005-0000-0000-0000A9C60000}"/>
    <cellStyle name="Normal 9 2 6 2 7" xfId="4083" xr:uid="{00000000-0005-0000-0000-0000F30F0000}"/>
    <cellStyle name="Normal 9 2 6 2 8" xfId="4872" xr:uid="{00000000-0005-0000-0000-000008130000}"/>
    <cellStyle name="Normal 9 2 6 2 9" xfId="5661" xr:uid="{00000000-0005-0000-0000-00001D160000}"/>
    <cellStyle name="Normal 9 2 6 3" xfId="3255" xr:uid="{00000000-0005-0000-0000-0000B70C0000}"/>
    <cellStyle name="Normal 9 2 6 3 10" xfId="51817" xr:uid="{00000000-0005-0000-0000-000069CA0000}"/>
    <cellStyle name="Normal 9 2 6 3 2" xfId="4089" xr:uid="{00000000-0005-0000-0000-0000F90F0000}"/>
    <cellStyle name="Normal 9 2 6 3 3" xfId="4878" xr:uid="{00000000-0005-0000-0000-00000E130000}"/>
    <cellStyle name="Normal 9 2 6 3 4" xfId="5667" xr:uid="{00000000-0005-0000-0000-000023160000}"/>
    <cellStyle name="Normal 9 2 6 3 5" xfId="6456" xr:uid="{00000000-0005-0000-0000-000038190000}"/>
    <cellStyle name="Normal 9 2 6 3 6" xfId="7245" xr:uid="{00000000-0005-0000-0000-00004D1C0000}"/>
    <cellStyle name="Normal 9 2 6 3 7" xfId="8034" xr:uid="{00000000-0005-0000-0000-0000621F0000}"/>
    <cellStyle name="Normal 9 2 6 3 8" xfId="8823" xr:uid="{00000000-0005-0000-0000-000077220000}"/>
    <cellStyle name="Normal 9 2 6 3 9" xfId="50858" xr:uid="{00000000-0005-0000-0000-0000AAC60000}"/>
    <cellStyle name="Normal 9 2 6 4" xfId="3256" xr:uid="{00000000-0005-0000-0000-0000B80C0000}"/>
    <cellStyle name="Normal 9 2 6 4 10" xfId="51818" xr:uid="{00000000-0005-0000-0000-00006ACA0000}"/>
    <cellStyle name="Normal 9 2 6 4 2" xfId="4090" xr:uid="{00000000-0005-0000-0000-0000FA0F0000}"/>
    <cellStyle name="Normal 9 2 6 4 3" xfId="4879" xr:uid="{00000000-0005-0000-0000-00000F130000}"/>
    <cellStyle name="Normal 9 2 6 4 4" xfId="5668" xr:uid="{00000000-0005-0000-0000-000024160000}"/>
    <cellStyle name="Normal 9 2 6 4 5" xfId="6457" xr:uid="{00000000-0005-0000-0000-000039190000}"/>
    <cellStyle name="Normal 9 2 6 4 6" xfId="7246" xr:uid="{00000000-0005-0000-0000-00004E1C0000}"/>
    <cellStyle name="Normal 9 2 6 4 7" xfId="8035" xr:uid="{00000000-0005-0000-0000-0000631F0000}"/>
    <cellStyle name="Normal 9 2 6 4 8" xfId="8824" xr:uid="{00000000-0005-0000-0000-000078220000}"/>
    <cellStyle name="Normal 9 2 6 4 9" xfId="50859" xr:uid="{00000000-0005-0000-0000-0000ABC60000}"/>
    <cellStyle name="Normal 9 2 6 5" xfId="3257" xr:uid="{00000000-0005-0000-0000-0000B90C0000}"/>
    <cellStyle name="Normal 9 2 6 5 10" xfId="51819" xr:uid="{00000000-0005-0000-0000-00006BCA0000}"/>
    <cellStyle name="Normal 9 2 6 5 2" xfId="4091" xr:uid="{00000000-0005-0000-0000-0000FB0F0000}"/>
    <cellStyle name="Normal 9 2 6 5 3" xfId="4880" xr:uid="{00000000-0005-0000-0000-000010130000}"/>
    <cellStyle name="Normal 9 2 6 5 4" xfId="5669" xr:uid="{00000000-0005-0000-0000-000025160000}"/>
    <cellStyle name="Normal 9 2 6 5 5" xfId="6458" xr:uid="{00000000-0005-0000-0000-00003A190000}"/>
    <cellStyle name="Normal 9 2 6 5 6" xfId="7247" xr:uid="{00000000-0005-0000-0000-00004F1C0000}"/>
    <cellStyle name="Normal 9 2 6 5 7" xfId="8036" xr:uid="{00000000-0005-0000-0000-0000641F0000}"/>
    <cellStyle name="Normal 9 2 6 5 8" xfId="8825" xr:uid="{00000000-0005-0000-0000-000079220000}"/>
    <cellStyle name="Normal 9 2 6 5 9" xfId="50860" xr:uid="{00000000-0005-0000-0000-0000ACC60000}"/>
    <cellStyle name="Normal 9 2 6 6" xfId="3258" xr:uid="{00000000-0005-0000-0000-0000BA0C0000}"/>
    <cellStyle name="Normal 9 2 6 6 10" xfId="51820" xr:uid="{00000000-0005-0000-0000-00006CCA0000}"/>
    <cellStyle name="Normal 9 2 6 6 2" xfId="4092" xr:uid="{00000000-0005-0000-0000-0000FC0F0000}"/>
    <cellStyle name="Normal 9 2 6 6 3" xfId="4881" xr:uid="{00000000-0005-0000-0000-000011130000}"/>
    <cellStyle name="Normal 9 2 6 6 4" xfId="5670" xr:uid="{00000000-0005-0000-0000-000026160000}"/>
    <cellStyle name="Normal 9 2 6 6 5" xfId="6459" xr:uid="{00000000-0005-0000-0000-00003B190000}"/>
    <cellStyle name="Normal 9 2 6 6 6" xfId="7248" xr:uid="{00000000-0005-0000-0000-0000501C0000}"/>
    <cellStyle name="Normal 9 2 6 6 7" xfId="8037" xr:uid="{00000000-0005-0000-0000-0000651F0000}"/>
    <cellStyle name="Normal 9 2 6 6 8" xfId="8826" xr:uid="{00000000-0005-0000-0000-00007A220000}"/>
    <cellStyle name="Normal 9 2 6 6 9" xfId="50861" xr:uid="{00000000-0005-0000-0000-0000ADC60000}"/>
    <cellStyle name="Normal 9 2 6 7" xfId="3259" xr:uid="{00000000-0005-0000-0000-0000BB0C0000}"/>
    <cellStyle name="Normal 9 2 6 7 10" xfId="51821" xr:uid="{00000000-0005-0000-0000-00006DCA0000}"/>
    <cellStyle name="Normal 9 2 6 7 2" xfId="4093" xr:uid="{00000000-0005-0000-0000-0000FD0F0000}"/>
    <cellStyle name="Normal 9 2 6 7 3" xfId="4882" xr:uid="{00000000-0005-0000-0000-000012130000}"/>
    <cellStyle name="Normal 9 2 6 7 4" xfId="5671" xr:uid="{00000000-0005-0000-0000-000027160000}"/>
    <cellStyle name="Normal 9 2 6 7 5" xfId="6460" xr:uid="{00000000-0005-0000-0000-00003C190000}"/>
    <cellStyle name="Normal 9 2 6 7 6" xfId="7249" xr:uid="{00000000-0005-0000-0000-0000511C0000}"/>
    <cellStyle name="Normal 9 2 6 7 7" xfId="8038" xr:uid="{00000000-0005-0000-0000-0000661F0000}"/>
    <cellStyle name="Normal 9 2 6 7 8" xfId="8827" xr:uid="{00000000-0005-0000-0000-00007B220000}"/>
    <cellStyle name="Normal 9 2 6 7 9" xfId="50862" xr:uid="{00000000-0005-0000-0000-0000AEC60000}"/>
    <cellStyle name="Normal 9 2 6 8" xfId="3248" xr:uid="{00000000-0005-0000-0000-0000B00C0000}"/>
    <cellStyle name="Normal 9 2 6 9" xfId="4082" xr:uid="{00000000-0005-0000-0000-0000F20F0000}"/>
    <cellStyle name="Normal 9 2 7" xfId="1220" xr:uid="{00000000-0005-0000-0000-0000C4040000}"/>
    <cellStyle name="Normal 9 2 7 10" xfId="5672" xr:uid="{00000000-0005-0000-0000-000028160000}"/>
    <cellStyle name="Normal 9 2 7 11" xfId="6461" xr:uid="{00000000-0005-0000-0000-00003D190000}"/>
    <cellStyle name="Normal 9 2 7 12" xfId="7250" xr:uid="{00000000-0005-0000-0000-0000521C0000}"/>
    <cellStyle name="Normal 9 2 7 13" xfId="8039" xr:uid="{00000000-0005-0000-0000-0000671F0000}"/>
    <cellStyle name="Normal 9 2 7 14" xfId="8828" xr:uid="{00000000-0005-0000-0000-00007C220000}"/>
    <cellStyle name="Normal 9 2 7 15" xfId="50863" xr:uid="{00000000-0005-0000-0000-0000AFC60000}"/>
    <cellStyle name="Normal 9 2 7 16" xfId="51822" xr:uid="{00000000-0005-0000-0000-00006ECA0000}"/>
    <cellStyle name="Normal 9 2 7 2" xfId="3261" xr:uid="{00000000-0005-0000-0000-0000BD0C0000}"/>
    <cellStyle name="Normal 9 2 7 2 10" xfId="51823" xr:uid="{00000000-0005-0000-0000-00006FCA0000}"/>
    <cellStyle name="Normal 9 2 7 2 2" xfId="4095" xr:uid="{00000000-0005-0000-0000-0000FF0F0000}"/>
    <cellStyle name="Normal 9 2 7 2 3" xfId="4884" xr:uid="{00000000-0005-0000-0000-000014130000}"/>
    <cellStyle name="Normal 9 2 7 2 4" xfId="5673" xr:uid="{00000000-0005-0000-0000-000029160000}"/>
    <cellStyle name="Normal 9 2 7 2 5" xfId="6462" xr:uid="{00000000-0005-0000-0000-00003E190000}"/>
    <cellStyle name="Normal 9 2 7 2 6" xfId="7251" xr:uid="{00000000-0005-0000-0000-0000531C0000}"/>
    <cellStyle name="Normal 9 2 7 2 7" xfId="8040" xr:uid="{00000000-0005-0000-0000-0000681F0000}"/>
    <cellStyle name="Normal 9 2 7 2 8" xfId="8829" xr:uid="{00000000-0005-0000-0000-00007D220000}"/>
    <cellStyle name="Normal 9 2 7 2 9" xfId="50864" xr:uid="{00000000-0005-0000-0000-0000B0C60000}"/>
    <cellStyle name="Normal 9 2 7 3" xfId="3262" xr:uid="{00000000-0005-0000-0000-0000BE0C0000}"/>
    <cellStyle name="Normal 9 2 7 3 10" xfId="51824" xr:uid="{00000000-0005-0000-0000-000070CA0000}"/>
    <cellStyle name="Normal 9 2 7 3 2" xfId="4096" xr:uid="{00000000-0005-0000-0000-000000100000}"/>
    <cellStyle name="Normal 9 2 7 3 3" xfId="4885" xr:uid="{00000000-0005-0000-0000-000015130000}"/>
    <cellStyle name="Normal 9 2 7 3 4" xfId="5674" xr:uid="{00000000-0005-0000-0000-00002A160000}"/>
    <cellStyle name="Normal 9 2 7 3 5" xfId="6463" xr:uid="{00000000-0005-0000-0000-00003F190000}"/>
    <cellStyle name="Normal 9 2 7 3 6" xfId="7252" xr:uid="{00000000-0005-0000-0000-0000541C0000}"/>
    <cellStyle name="Normal 9 2 7 3 7" xfId="8041" xr:uid="{00000000-0005-0000-0000-0000691F0000}"/>
    <cellStyle name="Normal 9 2 7 3 8" xfId="8830" xr:uid="{00000000-0005-0000-0000-00007E220000}"/>
    <cellStyle name="Normal 9 2 7 3 9" xfId="50865" xr:uid="{00000000-0005-0000-0000-0000B1C60000}"/>
    <cellStyle name="Normal 9 2 7 4" xfId="3263" xr:uid="{00000000-0005-0000-0000-0000BF0C0000}"/>
    <cellStyle name="Normal 9 2 7 4 10" xfId="51825" xr:uid="{00000000-0005-0000-0000-000071CA0000}"/>
    <cellStyle name="Normal 9 2 7 4 2" xfId="4097" xr:uid="{00000000-0005-0000-0000-000001100000}"/>
    <cellStyle name="Normal 9 2 7 4 3" xfId="4886" xr:uid="{00000000-0005-0000-0000-000016130000}"/>
    <cellStyle name="Normal 9 2 7 4 4" xfId="5675" xr:uid="{00000000-0005-0000-0000-00002B160000}"/>
    <cellStyle name="Normal 9 2 7 4 5" xfId="6464" xr:uid="{00000000-0005-0000-0000-000040190000}"/>
    <cellStyle name="Normal 9 2 7 4 6" xfId="7253" xr:uid="{00000000-0005-0000-0000-0000551C0000}"/>
    <cellStyle name="Normal 9 2 7 4 7" xfId="8042" xr:uid="{00000000-0005-0000-0000-00006A1F0000}"/>
    <cellStyle name="Normal 9 2 7 4 8" xfId="8831" xr:uid="{00000000-0005-0000-0000-00007F220000}"/>
    <cellStyle name="Normal 9 2 7 4 9" xfId="50866" xr:uid="{00000000-0005-0000-0000-0000B2C60000}"/>
    <cellStyle name="Normal 9 2 7 5" xfId="3264" xr:uid="{00000000-0005-0000-0000-0000C00C0000}"/>
    <cellStyle name="Normal 9 2 7 5 10" xfId="51826" xr:uid="{00000000-0005-0000-0000-000072CA0000}"/>
    <cellStyle name="Normal 9 2 7 5 2" xfId="4098" xr:uid="{00000000-0005-0000-0000-000002100000}"/>
    <cellStyle name="Normal 9 2 7 5 3" xfId="4887" xr:uid="{00000000-0005-0000-0000-000017130000}"/>
    <cellStyle name="Normal 9 2 7 5 4" xfId="5676" xr:uid="{00000000-0005-0000-0000-00002C160000}"/>
    <cellStyle name="Normal 9 2 7 5 5" xfId="6465" xr:uid="{00000000-0005-0000-0000-000041190000}"/>
    <cellStyle name="Normal 9 2 7 5 6" xfId="7254" xr:uid="{00000000-0005-0000-0000-0000561C0000}"/>
    <cellStyle name="Normal 9 2 7 5 7" xfId="8043" xr:uid="{00000000-0005-0000-0000-00006B1F0000}"/>
    <cellStyle name="Normal 9 2 7 5 8" xfId="8832" xr:uid="{00000000-0005-0000-0000-000080220000}"/>
    <cellStyle name="Normal 9 2 7 5 9" xfId="50867" xr:uid="{00000000-0005-0000-0000-0000B3C60000}"/>
    <cellStyle name="Normal 9 2 7 6" xfId="3265" xr:uid="{00000000-0005-0000-0000-0000C10C0000}"/>
    <cellStyle name="Normal 9 2 7 6 10" xfId="51827" xr:uid="{00000000-0005-0000-0000-000073CA0000}"/>
    <cellStyle name="Normal 9 2 7 6 2" xfId="4099" xr:uid="{00000000-0005-0000-0000-000003100000}"/>
    <cellStyle name="Normal 9 2 7 6 3" xfId="4888" xr:uid="{00000000-0005-0000-0000-000018130000}"/>
    <cellStyle name="Normal 9 2 7 6 4" xfId="5677" xr:uid="{00000000-0005-0000-0000-00002D160000}"/>
    <cellStyle name="Normal 9 2 7 6 5" xfId="6466" xr:uid="{00000000-0005-0000-0000-000042190000}"/>
    <cellStyle name="Normal 9 2 7 6 6" xfId="7255" xr:uid="{00000000-0005-0000-0000-0000571C0000}"/>
    <cellStyle name="Normal 9 2 7 6 7" xfId="8044" xr:uid="{00000000-0005-0000-0000-00006C1F0000}"/>
    <cellStyle name="Normal 9 2 7 6 8" xfId="8833" xr:uid="{00000000-0005-0000-0000-000081220000}"/>
    <cellStyle name="Normal 9 2 7 6 9" xfId="50868" xr:uid="{00000000-0005-0000-0000-0000B4C60000}"/>
    <cellStyle name="Normal 9 2 7 7" xfId="3260" xr:uid="{00000000-0005-0000-0000-0000BC0C0000}"/>
    <cellStyle name="Normal 9 2 7 8" xfId="4094" xr:uid="{00000000-0005-0000-0000-0000FE0F0000}"/>
    <cellStyle name="Normal 9 2 7 9" xfId="4883" xr:uid="{00000000-0005-0000-0000-000013130000}"/>
    <cellStyle name="Normal 9 2 8" xfId="1221" xr:uid="{00000000-0005-0000-0000-0000C5040000}"/>
    <cellStyle name="Normal 9 2 8 10" xfId="50869" xr:uid="{00000000-0005-0000-0000-0000B5C60000}"/>
    <cellStyle name="Normal 9 2 8 11" xfId="51828" xr:uid="{00000000-0005-0000-0000-000074CA0000}"/>
    <cellStyle name="Normal 9 2 8 2" xfId="3266" xr:uid="{00000000-0005-0000-0000-0000C20C0000}"/>
    <cellStyle name="Normal 9 2 8 3" xfId="4100" xr:uid="{00000000-0005-0000-0000-000004100000}"/>
    <cellStyle name="Normal 9 2 8 4" xfId="4889" xr:uid="{00000000-0005-0000-0000-000019130000}"/>
    <cellStyle name="Normal 9 2 8 5" xfId="5678" xr:uid="{00000000-0005-0000-0000-00002E160000}"/>
    <cellStyle name="Normal 9 2 8 6" xfId="6467" xr:uid="{00000000-0005-0000-0000-000043190000}"/>
    <cellStyle name="Normal 9 2 8 7" xfId="7256" xr:uid="{00000000-0005-0000-0000-0000581C0000}"/>
    <cellStyle name="Normal 9 2 8 8" xfId="8045" xr:uid="{00000000-0005-0000-0000-00006D1F0000}"/>
    <cellStyle name="Normal 9 2 8 9" xfId="8834" xr:uid="{00000000-0005-0000-0000-000082220000}"/>
    <cellStyle name="Normal 9 2 9" xfId="3267" xr:uid="{00000000-0005-0000-0000-0000C30C0000}"/>
    <cellStyle name="Normal 9 2 9 10" xfId="51829" xr:uid="{00000000-0005-0000-0000-000075CA0000}"/>
    <cellStyle name="Normal 9 2 9 2" xfId="4101" xr:uid="{00000000-0005-0000-0000-000005100000}"/>
    <cellStyle name="Normal 9 2 9 3" xfId="4890" xr:uid="{00000000-0005-0000-0000-00001A130000}"/>
    <cellStyle name="Normal 9 2 9 4" xfId="5679" xr:uid="{00000000-0005-0000-0000-00002F160000}"/>
    <cellStyle name="Normal 9 2 9 5" xfId="6468" xr:uid="{00000000-0005-0000-0000-000044190000}"/>
    <cellStyle name="Normal 9 2 9 6" xfId="7257" xr:uid="{00000000-0005-0000-0000-0000591C0000}"/>
    <cellStyle name="Normal 9 2 9 7" xfId="8046" xr:uid="{00000000-0005-0000-0000-00006E1F0000}"/>
    <cellStyle name="Normal 9 2 9 8" xfId="8835" xr:uid="{00000000-0005-0000-0000-000083220000}"/>
    <cellStyle name="Normal 9 2 9 9" xfId="50870" xr:uid="{00000000-0005-0000-0000-0000B6C60000}"/>
    <cellStyle name="Normal 9 3" xfId="30" xr:uid="{00000000-0005-0000-0000-00001E000000}"/>
    <cellStyle name="Normal 9 3 10" xfId="3268" xr:uid="{00000000-0005-0000-0000-0000C40C0000}"/>
    <cellStyle name="Normal 9 3 10 10" xfId="51830" xr:uid="{00000000-0005-0000-0000-000076CA0000}"/>
    <cellStyle name="Normal 9 3 10 2" xfId="4102" xr:uid="{00000000-0005-0000-0000-000006100000}"/>
    <cellStyle name="Normal 9 3 10 3" xfId="4891" xr:uid="{00000000-0005-0000-0000-00001B130000}"/>
    <cellStyle name="Normal 9 3 10 4" xfId="5680" xr:uid="{00000000-0005-0000-0000-000030160000}"/>
    <cellStyle name="Normal 9 3 10 5" xfId="6469" xr:uid="{00000000-0005-0000-0000-000045190000}"/>
    <cellStyle name="Normal 9 3 10 6" xfId="7258" xr:uid="{00000000-0005-0000-0000-00005A1C0000}"/>
    <cellStyle name="Normal 9 3 10 7" xfId="8047" xr:uid="{00000000-0005-0000-0000-00006F1F0000}"/>
    <cellStyle name="Normal 9 3 10 8" xfId="8836" xr:uid="{00000000-0005-0000-0000-000084220000}"/>
    <cellStyle name="Normal 9 3 10 9" xfId="50871" xr:uid="{00000000-0005-0000-0000-0000B7C60000}"/>
    <cellStyle name="Normal 9 3 11" xfId="3269" xr:uid="{00000000-0005-0000-0000-0000C50C0000}"/>
    <cellStyle name="Normal 9 3 11 10" xfId="51831" xr:uid="{00000000-0005-0000-0000-000077CA0000}"/>
    <cellStyle name="Normal 9 3 11 2" xfId="4103" xr:uid="{00000000-0005-0000-0000-000007100000}"/>
    <cellStyle name="Normal 9 3 11 3" xfId="4892" xr:uid="{00000000-0005-0000-0000-00001C130000}"/>
    <cellStyle name="Normal 9 3 11 4" xfId="5681" xr:uid="{00000000-0005-0000-0000-000031160000}"/>
    <cellStyle name="Normal 9 3 11 5" xfId="6470" xr:uid="{00000000-0005-0000-0000-000046190000}"/>
    <cellStyle name="Normal 9 3 11 6" xfId="7259" xr:uid="{00000000-0005-0000-0000-00005B1C0000}"/>
    <cellStyle name="Normal 9 3 11 7" xfId="8048" xr:uid="{00000000-0005-0000-0000-0000701F0000}"/>
    <cellStyle name="Normal 9 3 11 8" xfId="8837" xr:uid="{00000000-0005-0000-0000-000085220000}"/>
    <cellStyle name="Normal 9 3 11 9" xfId="50872" xr:uid="{00000000-0005-0000-0000-0000B8C60000}"/>
    <cellStyle name="Normal 9 3 12" xfId="3270" xr:uid="{00000000-0005-0000-0000-0000C60C0000}"/>
    <cellStyle name="Normal 9 3 12 10" xfId="51832" xr:uid="{00000000-0005-0000-0000-000078CA0000}"/>
    <cellStyle name="Normal 9 3 12 2" xfId="4104" xr:uid="{00000000-0005-0000-0000-000008100000}"/>
    <cellStyle name="Normal 9 3 12 3" xfId="4893" xr:uid="{00000000-0005-0000-0000-00001D130000}"/>
    <cellStyle name="Normal 9 3 12 4" xfId="5682" xr:uid="{00000000-0005-0000-0000-000032160000}"/>
    <cellStyle name="Normal 9 3 12 5" xfId="6471" xr:uid="{00000000-0005-0000-0000-000047190000}"/>
    <cellStyle name="Normal 9 3 12 6" xfId="7260" xr:uid="{00000000-0005-0000-0000-00005C1C0000}"/>
    <cellStyle name="Normal 9 3 12 7" xfId="8049" xr:uid="{00000000-0005-0000-0000-0000711F0000}"/>
    <cellStyle name="Normal 9 3 12 8" xfId="8838" xr:uid="{00000000-0005-0000-0000-000086220000}"/>
    <cellStyle name="Normal 9 3 12 9" xfId="50873" xr:uid="{00000000-0005-0000-0000-0000B9C60000}"/>
    <cellStyle name="Normal 9 3 13" xfId="12730" xr:uid="{00000000-0005-0000-0000-0000BA310000}"/>
    <cellStyle name="Normal 9 3 2" xfId="150" xr:uid="{00000000-0005-0000-0000-000096000000}"/>
    <cellStyle name="Normal 9 3 2 10" xfId="4894" xr:uid="{00000000-0005-0000-0000-00001E130000}"/>
    <cellStyle name="Normal 9 3 2 11" xfId="5683" xr:uid="{00000000-0005-0000-0000-000033160000}"/>
    <cellStyle name="Normal 9 3 2 12" xfId="6472" xr:uid="{00000000-0005-0000-0000-000048190000}"/>
    <cellStyle name="Normal 9 3 2 13" xfId="7261" xr:uid="{00000000-0005-0000-0000-00005D1C0000}"/>
    <cellStyle name="Normal 9 3 2 14" xfId="8050" xr:uid="{00000000-0005-0000-0000-0000721F0000}"/>
    <cellStyle name="Normal 9 3 2 15" xfId="8839" xr:uid="{00000000-0005-0000-0000-000087220000}"/>
    <cellStyle name="Normal 9 3 2 16" xfId="50874" xr:uid="{00000000-0005-0000-0000-0000BAC60000}"/>
    <cellStyle name="Normal 9 3 2 17" xfId="51833" xr:uid="{00000000-0005-0000-0000-000079CA0000}"/>
    <cellStyle name="Normal 9 3 2 2" xfId="3272" xr:uid="{00000000-0005-0000-0000-0000C80C0000}"/>
    <cellStyle name="Normal 9 3 2 2 10" xfId="6473" xr:uid="{00000000-0005-0000-0000-000049190000}"/>
    <cellStyle name="Normal 9 3 2 2 11" xfId="7262" xr:uid="{00000000-0005-0000-0000-00005E1C0000}"/>
    <cellStyle name="Normal 9 3 2 2 12" xfId="8051" xr:uid="{00000000-0005-0000-0000-0000731F0000}"/>
    <cellStyle name="Normal 9 3 2 2 13" xfId="8840" xr:uid="{00000000-0005-0000-0000-000088220000}"/>
    <cellStyle name="Normal 9 3 2 2 14" xfId="50875" xr:uid="{00000000-0005-0000-0000-0000BBC60000}"/>
    <cellStyle name="Normal 9 3 2 2 15" xfId="51834" xr:uid="{00000000-0005-0000-0000-00007ACA0000}"/>
    <cellStyle name="Normal 9 3 2 2 2" xfId="3273" xr:uid="{00000000-0005-0000-0000-0000C90C0000}"/>
    <cellStyle name="Normal 9 3 2 2 2 10" xfId="51835" xr:uid="{00000000-0005-0000-0000-00007BCA0000}"/>
    <cellStyle name="Normal 9 3 2 2 2 2" xfId="4107" xr:uid="{00000000-0005-0000-0000-00000B100000}"/>
    <cellStyle name="Normal 9 3 2 2 2 3" xfId="4896" xr:uid="{00000000-0005-0000-0000-000020130000}"/>
    <cellStyle name="Normal 9 3 2 2 2 4" xfId="5685" xr:uid="{00000000-0005-0000-0000-000035160000}"/>
    <cellStyle name="Normal 9 3 2 2 2 5" xfId="6474" xr:uid="{00000000-0005-0000-0000-00004A190000}"/>
    <cellStyle name="Normal 9 3 2 2 2 6" xfId="7263" xr:uid="{00000000-0005-0000-0000-00005F1C0000}"/>
    <cellStyle name="Normal 9 3 2 2 2 7" xfId="8052" xr:uid="{00000000-0005-0000-0000-0000741F0000}"/>
    <cellStyle name="Normal 9 3 2 2 2 8" xfId="8841" xr:uid="{00000000-0005-0000-0000-000089220000}"/>
    <cellStyle name="Normal 9 3 2 2 2 9" xfId="50876" xr:uid="{00000000-0005-0000-0000-0000BCC60000}"/>
    <cellStyle name="Normal 9 3 2 2 3" xfId="3274" xr:uid="{00000000-0005-0000-0000-0000CA0C0000}"/>
    <cellStyle name="Normal 9 3 2 2 3 10" xfId="51836" xr:uid="{00000000-0005-0000-0000-00007CCA0000}"/>
    <cellStyle name="Normal 9 3 2 2 3 2" xfId="4108" xr:uid="{00000000-0005-0000-0000-00000C100000}"/>
    <cellStyle name="Normal 9 3 2 2 3 3" xfId="4897" xr:uid="{00000000-0005-0000-0000-000021130000}"/>
    <cellStyle name="Normal 9 3 2 2 3 4" xfId="5686" xr:uid="{00000000-0005-0000-0000-000036160000}"/>
    <cellStyle name="Normal 9 3 2 2 3 5" xfId="6475" xr:uid="{00000000-0005-0000-0000-00004B190000}"/>
    <cellStyle name="Normal 9 3 2 2 3 6" xfId="7264" xr:uid="{00000000-0005-0000-0000-0000601C0000}"/>
    <cellStyle name="Normal 9 3 2 2 3 7" xfId="8053" xr:uid="{00000000-0005-0000-0000-0000751F0000}"/>
    <cellStyle name="Normal 9 3 2 2 3 8" xfId="8842" xr:uid="{00000000-0005-0000-0000-00008A220000}"/>
    <cellStyle name="Normal 9 3 2 2 3 9" xfId="50877" xr:uid="{00000000-0005-0000-0000-0000BDC60000}"/>
    <cellStyle name="Normal 9 3 2 2 4" xfId="3275" xr:uid="{00000000-0005-0000-0000-0000CB0C0000}"/>
    <cellStyle name="Normal 9 3 2 2 4 10" xfId="51837" xr:uid="{00000000-0005-0000-0000-00007DCA0000}"/>
    <cellStyle name="Normal 9 3 2 2 4 2" xfId="4109" xr:uid="{00000000-0005-0000-0000-00000D100000}"/>
    <cellStyle name="Normal 9 3 2 2 4 3" xfId="4898" xr:uid="{00000000-0005-0000-0000-000022130000}"/>
    <cellStyle name="Normal 9 3 2 2 4 4" xfId="5687" xr:uid="{00000000-0005-0000-0000-000037160000}"/>
    <cellStyle name="Normal 9 3 2 2 4 5" xfId="6476" xr:uid="{00000000-0005-0000-0000-00004C190000}"/>
    <cellStyle name="Normal 9 3 2 2 4 6" xfId="7265" xr:uid="{00000000-0005-0000-0000-0000611C0000}"/>
    <cellStyle name="Normal 9 3 2 2 4 7" xfId="8054" xr:uid="{00000000-0005-0000-0000-0000761F0000}"/>
    <cellStyle name="Normal 9 3 2 2 4 8" xfId="8843" xr:uid="{00000000-0005-0000-0000-00008B220000}"/>
    <cellStyle name="Normal 9 3 2 2 4 9" xfId="50878" xr:uid="{00000000-0005-0000-0000-0000BEC60000}"/>
    <cellStyle name="Normal 9 3 2 2 5" xfId="3276" xr:uid="{00000000-0005-0000-0000-0000CC0C0000}"/>
    <cellStyle name="Normal 9 3 2 2 5 10" xfId="51838" xr:uid="{00000000-0005-0000-0000-00007ECA0000}"/>
    <cellStyle name="Normal 9 3 2 2 5 2" xfId="4110" xr:uid="{00000000-0005-0000-0000-00000E100000}"/>
    <cellStyle name="Normal 9 3 2 2 5 3" xfId="4899" xr:uid="{00000000-0005-0000-0000-000023130000}"/>
    <cellStyle name="Normal 9 3 2 2 5 4" xfId="5688" xr:uid="{00000000-0005-0000-0000-000038160000}"/>
    <cellStyle name="Normal 9 3 2 2 5 5" xfId="6477" xr:uid="{00000000-0005-0000-0000-00004D190000}"/>
    <cellStyle name="Normal 9 3 2 2 5 6" xfId="7266" xr:uid="{00000000-0005-0000-0000-0000621C0000}"/>
    <cellStyle name="Normal 9 3 2 2 5 7" xfId="8055" xr:uid="{00000000-0005-0000-0000-0000771F0000}"/>
    <cellStyle name="Normal 9 3 2 2 5 8" xfId="8844" xr:uid="{00000000-0005-0000-0000-00008C220000}"/>
    <cellStyle name="Normal 9 3 2 2 5 9" xfId="50879" xr:uid="{00000000-0005-0000-0000-0000BFC60000}"/>
    <cellStyle name="Normal 9 3 2 2 6" xfId="3277" xr:uid="{00000000-0005-0000-0000-0000CD0C0000}"/>
    <cellStyle name="Normal 9 3 2 2 6 10" xfId="51839" xr:uid="{00000000-0005-0000-0000-00007FCA0000}"/>
    <cellStyle name="Normal 9 3 2 2 6 2" xfId="4111" xr:uid="{00000000-0005-0000-0000-00000F100000}"/>
    <cellStyle name="Normal 9 3 2 2 6 3" xfId="4900" xr:uid="{00000000-0005-0000-0000-000024130000}"/>
    <cellStyle name="Normal 9 3 2 2 6 4" xfId="5689" xr:uid="{00000000-0005-0000-0000-000039160000}"/>
    <cellStyle name="Normal 9 3 2 2 6 5" xfId="6478" xr:uid="{00000000-0005-0000-0000-00004E190000}"/>
    <cellStyle name="Normal 9 3 2 2 6 6" xfId="7267" xr:uid="{00000000-0005-0000-0000-0000631C0000}"/>
    <cellStyle name="Normal 9 3 2 2 6 7" xfId="8056" xr:uid="{00000000-0005-0000-0000-0000781F0000}"/>
    <cellStyle name="Normal 9 3 2 2 6 8" xfId="8845" xr:uid="{00000000-0005-0000-0000-00008D220000}"/>
    <cellStyle name="Normal 9 3 2 2 6 9" xfId="50880" xr:uid="{00000000-0005-0000-0000-0000C0C60000}"/>
    <cellStyle name="Normal 9 3 2 2 7" xfId="4106" xr:uid="{00000000-0005-0000-0000-00000A100000}"/>
    <cellStyle name="Normal 9 3 2 2 8" xfId="4895" xr:uid="{00000000-0005-0000-0000-00001F130000}"/>
    <cellStyle name="Normal 9 3 2 2 9" xfId="5684" xr:uid="{00000000-0005-0000-0000-000034160000}"/>
    <cellStyle name="Normal 9 3 2 3" xfId="3278" xr:uid="{00000000-0005-0000-0000-0000CE0C0000}"/>
    <cellStyle name="Normal 9 3 2 3 10" xfId="51840" xr:uid="{00000000-0005-0000-0000-000080CA0000}"/>
    <cellStyle name="Normal 9 3 2 3 2" xfId="4112" xr:uid="{00000000-0005-0000-0000-000010100000}"/>
    <cellStyle name="Normal 9 3 2 3 3" xfId="4901" xr:uid="{00000000-0005-0000-0000-000025130000}"/>
    <cellStyle name="Normal 9 3 2 3 4" xfId="5690" xr:uid="{00000000-0005-0000-0000-00003A160000}"/>
    <cellStyle name="Normal 9 3 2 3 5" xfId="6479" xr:uid="{00000000-0005-0000-0000-00004F190000}"/>
    <cellStyle name="Normal 9 3 2 3 6" xfId="7268" xr:uid="{00000000-0005-0000-0000-0000641C0000}"/>
    <cellStyle name="Normal 9 3 2 3 7" xfId="8057" xr:uid="{00000000-0005-0000-0000-0000791F0000}"/>
    <cellStyle name="Normal 9 3 2 3 8" xfId="8846" xr:uid="{00000000-0005-0000-0000-00008E220000}"/>
    <cellStyle name="Normal 9 3 2 3 9" xfId="50881" xr:uid="{00000000-0005-0000-0000-0000C1C60000}"/>
    <cellStyle name="Normal 9 3 2 4" xfId="3279" xr:uid="{00000000-0005-0000-0000-0000CF0C0000}"/>
    <cellStyle name="Normal 9 3 2 4 10" xfId="51841" xr:uid="{00000000-0005-0000-0000-000081CA0000}"/>
    <cellStyle name="Normal 9 3 2 4 2" xfId="4113" xr:uid="{00000000-0005-0000-0000-000011100000}"/>
    <cellStyle name="Normal 9 3 2 4 3" xfId="4902" xr:uid="{00000000-0005-0000-0000-000026130000}"/>
    <cellStyle name="Normal 9 3 2 4 4" xfId="5691" xr:uid="{00000000-0005-0000-0000-00003B160000}"/>
    <cellStyle name="Normal 9 3 2 4 5" xfId="6480" xr:uid="{00000000-0005-0000-0000-000050190000}"/>
    <cellStyle name="Normal 9 3 2 4 6" xfId="7269" xr:uid="{00000000-0005-0000-0000-0000651C0000}"/>
    <cellStyle name="Normal 9 3 2 4 7" xfId="8058" xr:uid="{00000000-0005-0000-0000-00007A1F0000}"/>
    <cellStyle name="Normal 9 3 2 4 8" xfId="8847" xr:uid="{00000000-0005-0000-0000-00008F220000}"/>
    <cellStyle name="Normal 9 3 2 4 9" xfId="50882" xr:uid="{00000000-0005-0000-0000-0000C2C60000}"/>
    <cellStyle name="Normal 9 3 2 5" xfId="3280" xr:uid="{00000000-0005-0000-0000-0000D00C0000}"/>
    <cellStyle name="Normal 9 3 2 5 10" xfId="51842" xr:uid="{00000000-0005-0000-0000-000082CA0000}"/>
    <cellStyle name="Normal 9 3 2 5 2" xfId="4114" xr:uid="{00000000-0005-0000-0000-000012100000}"/>
    <cellStyle name="Normal 9 3 2 5 3" xfId="4903" xr:uid="{00000000-0005-0000-0000-000027130000}"/>
    <cellStyle name="Normal 9 3 2 5 4" xfId="5692" xr:uid="{00000000-0005-0000-0000-00003C160000}"/>
    <cellStyle name="Normal 9 3 2 5 5" xfId="6481" xr:uid="{00000000-0005-0000-0000-000051190000}"/>
    <cellStyle name="Normal 9 3 2 5 6" xfId="7270" xr:uid="{00000000-0005-0000-0000-0000661C0000}"/>
    <cellStyle name="Normal 9 3 2 5 7" xfId="8059" xr:uid="{00000000-0005-0000-0000-00007B1F0000}"/>
    <cellStyle name="Normal 9 3 2 5 8" xfId="8848" xr:uid="{00000000-0005-0000-0000-000090220000}"/>
    <cellStyle name="Normal 9 3 2 5 9" xfId="50883" xr:uid="{00000000-0005-0000-0000-0000C3C60000}"/>
    <cellStyle name="Normal 9 3 2 6" xfId="3281" xr:uid="{00000000-0005-0000-0000-0000D10C0000}"/>
    <cellStyle name="Normal 9 3 2 6 10" xfId="51843" xr:uid="{00000000-0005-0000-0000-000083CA0000}"/>
    <cellStyle name="Normal 9 3 2 6 2" xfId="4115" xr:uid="{00000000-0005-0000-0000-000013100000}"/>
    <cellStyle name="Normal 9 3 2 6 3" xfId="4904" xr:uid="{00000000-0005-0000-0000-000028130000}"/>
    <cellStyle name="Normal 9 3 2 6 4" xfId="5693" xr:uid="{00000000-0005-0000-0000-00003D160000}"/>
    <cellStyle name="Normal 9 3 2 6 5" xfId="6482" xr:uid="{00000000-0005-0000-0000-000052190000}"/>
    <cellStyle name="Normal 9 3 2 6 6" xfId="7271" xr:uid="{00000000-0005-0000-0000-0000671C0000}"/>
    <cellStyle name="Normal 9 3 2 6 7" xfId="8060" xr:uid="{00000000-0005-0000-0000-00007C1F0000}"/>
    <cellStyle name="Normal 9 3 2 6 8" xfId="8849" xr:uid="{00000000-0005-0000-0000-000091220000}"/>
    <cellStyle name="Normal 9 3 2 6 9" xfId="50884" xr:uid="{00000000-0005-0000-0000-0000C4C60000}"/>
    <cellStyle name="Normal 9 3 2 7" xfId="3282" xr:uid="{00000000-0005-0000-0000-0000D20C0000}"/>
    <cellStyle name="Normal 9 3 2 7 10" xfId="51844" xr:uid="{00000000-0005-0000-0000-000084CA0000}"/>
    <cellStyle name="Normal 9 3 2 7 2" xfId="4116" xr:uid="{00000000-0005-0000-0000-000014100000}"/>
    <cellStyle name="Normal 9 3 2 7 3" xfId="4905" xr:uid="{00000000-0005-0000-0000-000029130000}"/>
    <cellStyle name="Normal 9 3 2 7 4" xfId="5694" xr:uid="{00000000-0005-0000-0000-00003E160000}"/>
    <cellStyle name="Normal 9 3 2 7 5" xfId="6483" xr:uid="{00000000-0005-0000-0000-000053190000}"/>
    <cellStyle name="Normal 9 3 2 7 6" xfId="7272" xr:uid="{00000000-0005-0000-0000-0000681C0000}"/>
    <cellStyle name="Normal 9 3 2 7 7" xfId="8061" xr:uid="{00000000-0005-0000-0000-00007D1F0000}"/>
    <cellStyle name="Normal 9 3 2 7 8" xfId="8850" xr:uid="{00000000-0005-0000-0000-000092220000}"/>
    <cellStyle name="Normal 9 3 2 7 9" xfId="50885" xr:uid="{00000000-0005-0000-0000-0000C5C60000}"/>
    <cellStyle name="Normal 9 3 2 8" xfId="3271" xr:uid="{00000000-0005-0000-0000-0000C70C0000}"/>
    <cellStyle name="Normal 9 3 2 9" xfId="4105" xr:uid="{00000000-0005-0000-0000-000009100000}"/>
    <cellStyle name="Normal 9 3 3" xfId="227" xr:uid="{00000000-0005-0000-0000-0000E3000000}"/>
    <cellStyle name="Normal 9 3 3 10" xfId="4906" xr:uid="{00000000-0005-0000-0000-00002A130000}"/>
    <cellStyle name="Normal 9 3 3 11" xfId="5695" xr:uid="{00000000-0005-0000-0000-00003F160000}"/>
    <cellStyle name="Normal 9 3 3 12" xfId="6484" xr:uid="{00000000-0005-0000-0000-000054190000}"/>
    <cellStyle name="Normal 9 3 3 13" xfId="7273" xr:uid="{00000000-0005-0000-0000-0000691C0000}"/>
    <cellStyle name="Normal 9 3 3 14" xfId="8062" xr:uid="{00000000-0005-0000-0000-00007E1F0000}"/>
    <cellStyle name="Normal 9 3 3 15" xfId="8851" xr:uid="{00000000-0005-0000-0000-000093220000}"/>
    <cellStyle name="Normal 9 3 3 16" xfId="50886" xr:uid="{00000000-0005-0000-0000-0000C6C60000}"/>
    <cellStyle name="Normal 9 3 3 17" xfId="51845" xr:uid="{00000000-0005-0000-0000-000085CA0000}"/>
    <cellStyle name="Normal 9 3 3 2" xfId="3284" xr:uid="{00000000-0005-0000-0000-0000D40C0000}"/>
    <cellStyle name="Normal 9 3 3 2 10" xfId="6485" xr:uid="{00000000-0005-0000-0000-000055190000}"/>
    <cellStyle name="Normal 9 3 3 2 11" xfId="7274" xr:uid="{00000000-0005-0000-0000-00006A1C0000}"/>
    <cellStyle name="Normal 9 3 3 2 12" xfId="8063" xr:uid="{00000000-0005-0000-0000-00007F1F0000}"/>
    <cellStyle name="Normal 9 3 3 2 13" xfId="8852" xr:uid="{00000000-0005-0000-0000-000094220000}"/>
    <cellStyle name="Normal 9 3 3 2 14" xfId="50887" xr:uid="{00000000-0005-0000-0000-0000C7C60000}"/>
    <cellStyle name="Normal 9 3 3 2 15" xfId="51846" xr:uid="{00000000-0005-0000-0000-000086CA0000}"/>
    <cellStyle name="Normal 9 3 3 2 2" xfId="3285" xr:uid="{00000000-0005-0000-0000-0000D50C0000}"/>
    <cellStyle name="Normal 9 3 3 2 2 10" xfId="51847" xr:uid="{00000000-0005-0000-0000-000087CA0000}"/>
    <cellStyle name="Normal 9 3 3 2 2 2" xfId="4119" xr:uid="{00000000-0005-0000-0000-000017100000}"/>
    <cellStyle name="Normal 9 3 3 2 2 3" xfId="4908" xr:uid="{00000000-0005-0000-0000-00002C130000}"/>
    <cellStyle name="Normal 9 3 3 2 2 4" xfId="5697" xr:uid="{00000000-0005-0000-0000-000041160000}"/>
    <cellStyle name="Normal 9 3 3 2 2 5" xfId="6486" xr:uid="{00000000-0005-0000-0000-000056190000}"/>
    <cellStyle name="Normal 9 3 3 2 2 6" xfId="7275" xr:uid="{00000000-0005-0000-0000-00006B1C0000}"/>
    <cellStyle name="Normal 9 3 3 2 2 7" xfId="8064" xr:uid="{00000000-0005-0000-0000-0000801F0000}"/>
    <cellStyle name="Normal 9 3 3 2 2 8" xfId="8853" xr:uid="{00000000-0005-0000-0000-000095220000}"/>
    <cellStyle name="Normal 9 3 3 2 2 9" xfId="50888" xr:uid="{00000000-0005-0000-0000-0000C8C60000}"/>
    <cellStyle name="Normal 9 3 3 2 3" xfId="3286" xr:uid="{00000000-0005-0000-0000-0000D60C0000}"/>
    <cellStyle name="Normal 9 3 3 2 3 10" xfId="51848" xr:uid="{00000000-0005-0000-0000-000088CA0000}"/>
    <cellStyle name="Normal 9 3 3 2 3 2" xfId="4120" xr:uid="{00000000-0005-0000-0000-000018100000}"/>
    <cellStyle name="Normal 9 3 3 2 3 3" xfId="4909" xr:uid="{00000000-0005-0000-0000-00002D130000}"/>
    <cellStyle name="Normal 9 3 3 2 3 4" xfId="5698" xr:uid="{00000000-0005-0000-0000-000042160000}"/>
    <cellStyle name="Normal 9 3 3 2 3 5" xfId="6487" xr:uid="{00000000-0005-0000-0000-000057190000}"/>
    <cellStyle name="Normal 9 3 3 2 3 6" xfId="7276" xr:uid="{00000000-0005-0000-0000-00006C1C0000}"/>
    <cellStyle name="Normal 9 3 3 2 3 7" xfId="8065" xr:uid="{00000000-0005-0000-0000-0000811F0000}"/>
    <cellStyle name="Normal 9 3 3 2 3 8" xfId="8854" xr:uid="{00000000-0005-0000-0000-000096220000}"/>
    <cellStyle name="Normal 9 3 3 2 3 9" xfId="50889" xr:uid="{00000000-0005-0000-0000-0000C9C60000}"/>
    <cellStyle name="Normal 9 3 3 2 4" xfId="3287" xr:uid="{00000000-0005-0000-0000-0000D70C0000}"/>
    <cellStyle name="Normal 9 3 3 2 4 10" xfId="51849" xr:uid="{00000000-0005-0000-0000-000089CA0000}"/>
    <cellStyle name="Normal 9 3 3 2 4 2" xfId="4121" xr:uid="{00000000-0005-0000-0000-000019100000}"/>
    <cellStyle name="Normal 9 3 3 2 4 3" xfId="4910" xr:uid="{00000000-0005-0000-0000-00002E130000}"/>
    <cellStyle name="Normal 9 3 3 2 4 4" xfId="5699" xr:uid="{00000000-0005-0000-0000-000043160000}"/>
    <cellStyle name="Normal 9 3 3 2 4 5" xfId="6488" xr:uid="{00000000-0005-0000-0000-000058190000}"/>
    <cellStyle name="Normal 9 3 3 2 4 6" xfId="7277" xr:uid="{00000000-0005-0000-0000-00006D1C0000}"/>
    <cellStyle name="Normal 9 3 3 2 4 7" xfId="8066" xr:uid="{00000000-0005-0000-0000-0000821F0000}"/>
    <cellStyle name="Normal 9 3 3 2 4 8" xfId="8855" xr:uid="{00000000-0005-0000-0000-000097220000}"/>
    <cellStyle name="Normal 9 3 3 2 4 9" xfId="50890" xr:uid="{00000000-0005-0000-0000-0000CAC60000}"/>
    <cellStyle name="Normal 9 3 3 2 5" xfId="3288" xr:uid="{00000000-0005-0000-0000-0000D80C0000}"/>
    <cellStyle name="Normal 9 3 3 2 5 10" xfId="51850" xr:uid="{00000000-0005-0000-0000-00008ACA0000}"/>
    <cellStyle name="Normal 9 3 3 2 5 2" xfId="4122" xr:uid="{00000000-0005-0000-0000-00001A100000}"/>
    <cellStyle name="Normal 9 3 3 2 5 3" xfId="4911" xr:uid="{00000000-0005-0000-0000-00002F130000}"/>
    <cellStyle name="Normal 9 3 3 2 5 4" xfId="5700" xr:uid="{00000000-0005-0000-0000-000044160000}"/>
    <cellStyle name="Normal 9 3 3 2 5 5" xfId="6489" xr:uid="{00000000-0005-0000-0000-000059190000}"/>
    <cellStyle name="Normal 9 3 3 2 5 6" xfId="7278" xr:uid="{00000000-0005-0000-0000-00006E1C0000}"/>
    <cellStyle name="Normal 9 3 3 2 5 7" xfId="8067" xr:uid="{00000000-0005-0000-0000-0000831F0000}"/>
    <cellStyle name="Normal 9 3 3 2 5 8" xfId="8856" xr:uid="{00000000-0005-0000-0000-000098220000}"/>
    <cellStyle name="Normal 9 3 3 2 5 9" xfId="50891" xr:uid="{00000000-0005-0000-0000-0000CBC60000}"/>
    <cellStyle name="Normal 9 3 3 2 6" xfId="3289" xr:uid="{00000000-0005-0000-0000-0000D90C0000}"/>
    <cellStyle name="Normal 9 3 3 2 6 10" xfId="51851" xr:uid="{00000000-0005-0000-0000-00008BCA0000}"/>
    <cellStyle name="Normal 9 3 3 2 6 2" xfId="4123" xr:uid="{00000000-0005-0000-0000-00001B100000}"/>
    <cellStyle name="Normal 9 3 3 2 6 3" xfId="4912" xr:uid="{00000000-0005-0000-0000-000030130000}"/>
    <cellStyle name="Normal 9 3 3 2 6 4" xfId="5701" xr:uid="{00000000-0005-0000-0000-000045160000}"/>
    <cellStyle name="Normal 9 3 3 2 6 5" xfId="6490" xr:uid="{00000000-0005-0000-0000-00005A190000}"/>
    <cellStyle name="Normal 9 3 3 2 6 6" xfId="7279" xr:uid="{00000000-0005-0000-0000-00006F1C0000}"/>
    <cellStyle name="Normal 9 3 3 2 6 7" xfId="8068" xr:uid="{00000000-0005-0000-0000-0000841F0000}"/>
    <cellStyle name="Normal 9 3 3 2 6 8" xfId="8857" xr:uid="{00000000-0005-0000-0000-000099220000}"/>
    <cellStyle name="Normal 9 3 3 2 6 9" xfId="50892" xr:uid="{00000000-0005-0000-0000-0000CCC60000}"/>
    <cellStyle name="Normal 9 3 3 2 7" xfId="4118" xr:uid="{00000000-0005-0000-0000-000016100000}"/>
    <cellStyle name="Normal 9 3 3 2 8" xfId="4907" xr:uid="{00000000-0005-0000-0000-00002B130000}"/>
    <cellStyle name="Normal 9 3 3 2 9" xfId="5696" xr:uid="{00000000-0005-0000-0000-000040160000}"/>
    <cellStyle name="Normal 9 3 3 3" xfId="3290" xr:uid="{00000000-0005-0000-0000-0000DA0C0000}"/>
    <cellStyle name="Normal 9 3 3 3 10" xfId="51852" xr:uid="{00000000-0005-0000-0000-00008CCA0000}"/>
    <cellStyle name="Normal 9 3 3 3 2" xfId="4124" xr:uid="{00000000-0005-0000-0000-00001C100000}"/>
    <cellStyle name="Normal 9 3 3 3 3" xfId="4913" xr:uid="{00000000-0005-0000-0000-000031130000}"/>
    <cellStyle name="Normal 9 3 3 3 4" xfId="5702" xr:uid="{00000000-0005-0000-0000-000046160000}"/>
    <cellStyle name="Normal 9 3 3 3 5" xfId="6491" xr:uid="{00000000-0005-0000-0000-00005B190000}"/>
    <cellStyle name="Normal 9 3 3 3 6" xfId="7280" xr:uid="{00000000-0005-0000-0000-0000701C0000}"/>
    <cellStyle name="Normal 9 3 3 3 7" xfId="8069" xr:uid="{00000000-0005-0000-0000-0000851F0000}"/>
    <cellStyle name="Normal 9 3 3 3 8" xfId="8858" xr:uid="{00000000-0005-0000-0000-00009A220000}"/>
    <cellStyle name="Normal 9 3 3 3 9" xfId="50893" xr:uid="{00000000-0005-0000-0000-0000CDC60000}"/>
    <cellStyle name="Normal 9 3 3 4" xfId="3291" xr:uid="{00000000-0005-0000-0000-0000DB0C0000}"/>
    <cellStyle name="Normal 9 3 3 4 10" xfId="51853" xr:uid="{00000000-0005-0000-0000-00008DCA0000}"/>
    <cellStyle name="Normal 9 3 3 4 2" xfId="4125" xr:uid="{00000000-0005-0000-0000-00001D100000}"/>
    <cellStyle name="Normal 9 3 3 4 3" xfId="4914" xr:uid="{00000000-0005-0000-0000-000032130000}"/>
    <cellStyle name="Normal 9 3 3 4 4" xfId="5703" xr:uid="{00000000-0005-0000-0000-000047160000}"/>
    <cellStyle name="Normal 9 3 3 4 5" xfId="6492" xr:uid="{00000000-0005-0000-0000-00005C190000}"/>
    <cellStyle name="Normal 9 3 3 4 6" xfId="7281" xr:uid="{00000000-0005-0000-0000-0000711C0000}"/>
    <cellStyle name="Normal 9 3 3 4 7" xfId="8070" xr:uid="{00000000-0005-0000-0000-0000861F0000}"/>
    <cellStyle name="Normal 9 3 3 4 8" xfId="8859" xr:uid="{00000000-0005-0000-0000-00009B220000}"/>
    <cellStyle name="Normal 9 3 3 4 9" xfId="50894" xr:uid="{00000000-0005-0000-0000-0000CEC60000}"/>
    <cellStyle name="Normal 9 3 3 5" xfId="3292" xr:uid="{00000000-0005-0000-0000-0000DC0C0000}"/>
    <cellStyle name="Normal 9 3 3 5 10" xfId="51854" xr:uid="{00000000-0005-0000-0000-00008ECA0000}"/>
    <cellStyle name="Normal 9 3 3 5 2" xfId="4126" xr:uid="{00000000-0005-0000-0000-00001E100000}"/>
    <cellStyle name="Normal 9 3 3 5 3" xfId="4915" xr:uid="{00000000-0005-0000-0000-000033130000}"/>
    <cellStyle name="Normal 9 3 3 5 4" xfId="5704" xr:uid="{00000000-0005-0000-0000-000048160000}"/>
    <cellStyle name="Normal 9 3 3 5 5" xfId="6493" xr:uid="{00000000-0005-0000-0000-00005D190000}"/>
    <cellStyle name="Normal 9 3 3 5 6" xfId="7282" xr:uid="{00000000-0005-0000-0000-0000721C0000}"/>
    <cellStyle name="Normal 9 3 3 5 7" xfId="8071" xr:uid="{00000000-0005-0000-0000-0000871F0000}"/>
    <cellStyle name="Normal 9 3 3 5 8" xfId="8860" xr:uid="{00000000-0005-0000-0000-00009C220000}"/>
    <cellStyle name="Normal 9 3 3 5 9" xfId="50895" xr:uid="{00000000-0005-0000-0000-0000CFC60000}"/>
    <cellStyle name="Normal 9 3 3 6" xfId="3293" xr:uid="{00000000-0005-0000-0000-0000DD0C0000}"/>
    <cellStyle name="Normal 9 3 3 6 10" xfId="51855" xr:uid="{00000000-0005-0000-0000-00008FCA0000}"/>
    <cellStyle name="Normal 9 3 3 6 2" xfId="4127" xr:uid="{00000000-0005-0000-0000-00001F100000}"/>
    <cellStyle name="Normal 9 3 3 6 3" xfId="4916" xr:uid="{00000000-0005-0000-0000-000034130000}"/>
    <cellStyle name="Normal 9 3 3 6 4" xfId="5705" xr:uid="{00000000-0005-0000-0000-000049160000}"/>
    <cellStyle name="Normal 9 3 3 6 5" xfId="6494" xr:uid="{00000000-0005-0000-0000-00005E190000}"/>
    <cellStyle name="Normal 9 3 3 6 6" xfId="7283" xr:uid="{00000000-0005-0000-0000-0000731C0000}"/>
    <cellStyle name="Normal 9 3 3 6 7" xfId="8072" xr:uid="{00000000-0005-0000-0000-0000881F0000}"/>
    <cellStyle name="Normal 9 3 3 6 8" xfId="8861" xr:uid="{00000000-0005-0000-0000-00009D220000}"/>
    <cellStyle name="Normal 9 3 3 6 9" xfId="50896" xr:uid="{00000000-0005-0000-0000-0000D0C60000}"/>
    <cellStyle name="Normal 9 3 3 7" xfId="3294" xr:uid="{00000000-0005-0000-0000-0000DE0C0000}"/>
    <cellStyle name="Normal 9 3 3 7 10" xfId="51856" xr:uid="{00000000-0005-0000-0000-000090CA0000}"/>
    <cellStyle name="Normal 9 3 3 7 2" xfId="4128" xr:uid="{00000000-0005-0000-0000-000020100000}"/>
    <cellStyle name="Normal 9 3 3 7 3" xfId="4917" xr:uid="{00000000-0005-0000-0000-000035130000}"/>
    <cellStyle name="Normal 9 3 3 7 4" xfId="5706" xr:uid="{00000000-0005-0000-0000-00004A160000}"/>
    <cellStyle name="Normal 9 3 3 7 5" xfId="6495" xr:uid="{00000000-0005-0000-0000-00005F190000}"/>
    <cellStyle name="Normal 9 3 3 7 6" xfId="7284" xr:uid="{00000000-0005-0000-0000-0000741C0000}"/>
    <cellStyle name="Normal 9 3 3 7 7" xfId="8073" xr:uid="{00000000-0005-0000-0000-0000891F0000}"/>
    <cellStyle name="Normal 9 3 3 7 8" xfId="8862" xr:uid="{00000000-0005-0000-0000-00009E220000}"/>
    <cellStyle name="Normal 9 3 3 7 9" xfId="50897" xr:uid="{00000000-0005-0000-0000-0000D1C60000}"/>
    <cellStyle name="Normal 9 3 3 8" xfId="3283" xr:uid="{00000000-0005-0000-0000-0000D30C0000}"/>
    <cellStyle name="Normal 9 3 3 9" xfId="4117" xr:uid="{00000000-0005-0000-0000-000015100000}"/>
    <cellStyle name="Normal 9 3 4" xfId="245" xr:uid="{00000000-0005-0000-0000-0000F5000000}"/>
    <cellStyle name="Normal 9 3 4 10" xfId="4918" xr:uid="{00000000-0005-0000-0000-000036130000}"/>
    <cellStyle name="Normal 9 3 4 11" xfId="5707" xr:uid="{00000000-0005-0000-0000-00004B160000}"/>
    <cellStyle name="Normal 9 3 4 12" xfId="6496" xr:uid="{00000000-0005-0000-0000-000060190000}"/>
    <cellStyle name="Normal 9 3 4 13" xfId="7285" xr:uid="{00000000-0005-0000-0000-0000751C0000}"/>
    <cellStyle name="Normal 9 3 4 14" xfId="8074" xr:uid="{00000000-0005-0000-0000-00008A1F0000}"/>
    <cellStyle name="Normal 9 3 4 15" xfId="8863" xr:uid="{00000000-0005-0000-0000-00009F220000}"/>
    <cellStyle name="Normal 9 3 4 16" xfId="50898" xr:uid="{00000000-0005-0000-0000-0000D2C60000}"/>
    <cellStyle name="Normal 9 3 4 17" xfId="51857" xr:uid="{00000000-0005-0000-0000-000091CA0000}"/>
    <cellStyle name="Normal 9 3 4 2" xfId="3296" xr:uid="{00000000-0005-0000-0000-0000E00C0000}"/>
    <cellStyle name="Normal 9 3 4 2 10" xfId="6497" xr:uid="{00000000-0005-0000-0000-000061190000}"/>
    <cellStyle name="Normal 9 3 4 2 11" xfId="7286" xr:uid="{00000000-0005-0000-0000-0000761C0000}"/>
    <cellStyle name="Normal 9 3 4 2 12" xfId="8075" xr:uid="{00000000-0005-0000-0000-00008B1F0000}"/>
    <cellStyle name="Normal 9 3 4 2 13" xfId="8864" xr:uid="{00000000-0005-0000-0000-0000A0220000}"/>
    <cellStyle name="Normal 9 3 4 2 14" xfId="50899" xr:uid="{00000000-0005-0000-0000-0000D3C60000}"/>
    <cellStyle name="Normal 9 3 4 2 15" xfId="51858" xr:uid="{00000000-0005-0000-0000-000092CA0000}"/>
    <cellStyle name="Normal 9 3 4 2 2" xfId="3297" xr:uid="{00000000-0005-0000-0000-0000E10C0000}"/>
    <cellStyle name="Normal 9 3 4 2 2 10" xfId="51859" xr:uid="{00000000-0005-0000-0000-000093CA0000}"/>
    <cellStyle name="Normal 9 3 4 2 2 2" xfId="4131" xr:uid="{00000000-0005-0000-0000-000023100000}"/>
    <cellStyle name="Normal 9 3 4 2 2 3" xfId="4920" xr:uid="{00000000-0005-0000-0000-000038130000}"/>
    <cellStyle name="Normal 9 3 4 2 2 4" xfId="5709" xr:uid="{00000000-0005-0000-0000-00004D160000}"/>
    <cellStyle name="Normal 9 3 4 2 2 5" xfId="6498" xr:uid="{00000000-0005-0000-0000-000062190000}"/>
    <cellStyle name="Normal 9 3 4 2 2 6" xfId="7287" xr:uid="{00000000-0005-0000-0000-0000771C0000}"/>
    <cellStyle name="Normal 9 3 4 2 2 7" xfId="8076" xr:uid="{00000000-0005-0000-0000-00008C1F0000}"/>
    <cellStyle name="Normal 9 3 4 2 2 8" xfId="8865" xr:uid="{00000000-0005-0000-0000-0000A1220000}"/>
    <cellStyle name="Normal 9 3 4 2 2 9" xfId="50900" xr:uid="{00000000-0005-0000-0000-0000D4C60000}"/>
    <cellStyle name="Normal 9 3 4 2 3" xfId="3298" xr:uid="{00000000-0005-0000-0000-0000E20C0000}"/>
    <cellStyle name="Normal 9 3 4 2 3 10" xfId="51860" xr:uid="{00000000-0005-0000-0000-000094CA0000}"/>
    <cellStyle name="Normal 9 3 4 2 3 2" xfId="4132" xr:uid="{00000000-0005-0000-0000-000024100000}"/>
    <cellStyle name="Normal 9 3 4 2 3 3" xfId="4921" xr:uid="{00000000-0005-0000-0000-000039130000}"/>
    <cellStyle name="Normal 9 3 4 2 3 4" xfId="5710" xr:uid="{00000000-0005-0000-0000-00004E160000}"/>
    <cellStyle name="Normal 9 3 4 2 3 5" xfId="6499" xr:uid="{00000000-0005-0000-0000-000063190000}"/>
    <cellStyle name="Normal 9 3 4 2 3 6" xfId="7288" xr:uid="{00000000-0005-0000-0000-0000781C0000}"/>
    <cellStyle name="Normal 9 3 4 2 3 7" xfId="8077" xr:uid="{00000000-0005-0000-0000-00008D1F0000}"/>
    <cellStyle name="Normal 9 3 4 2 3 8" xfId="8866" xr:uid="{00000000-0005-0000-0000-0000A2220000}"/>
    <cellStyle name="Normal 9 3 4 2 3 9" xfId="50901" xr:uid="{00000000-0005-0000-0000-0000D5C60000}"/>
    <cellStyle name="Normal 9 3 4 2 4" xfId="3299" xr:uid="{00000000-0005-0000-0000-0000E30C0000}"/>
    <cellStyle name="Normal 9 3 4 2 4 10" xfId="51861" xr:uid="{00000000-0005-0000-0000-000095CA0000}"/>
    <cellStyle name="Normal 9 3 4 2 4 2" xfId="4133" xr:uid="{00000000-0005-0000-0000-000025100000}"/>
    <cellStyle name="Normal 9 3 4 2 4 3" xfId="4922" xr:uid="{00000000-0005-0000-0000-00003A130000}"/>
    <cellStyle name="Normal 9 3 4 2 4 4" xfId="5711" xr:uid="{00000000-0005-0000-0000-00004F160000}"/>
    <cellStyle name="Normal 9 3 4 2 4 5" xfId="6500" xr:uid="{00000000-0005-0000-0000-000064190000}"/>
    <cellStyle name="Normal 9 3 4 2 4 6" xfId="7289" xr:uid="{00000000-0005-0000-0000-0000791C0000}"/>
    <cellStyle name="Normal 9 3 4 2 4 7" xfId="8078" xr:uid="{00000000-0005-0000-0000-00008E1F0000}"/>
    <cellStyle name="Normal 9 3 4 2 4 8" xfId="8867" xr:uid="{00000000-0005-0000-0000-0000A3220000}"/>
    <cellStyle name="Normal 9 3 4 2 4 9" xfId="50902" xr:uid="{00000000-0005-0000-0000-0000D6C60000}"/>
    <cellStyle name="Normal 9 3 4 2 5" xfId="3300" xr:uid="{00000000-0005-0000-0000-0000E40C0000}"/>
    <cellStyle name="Normal 9 3 4 2 5 10" xfId="51862" xr:uid="{00000000-0005-0000-0000-000096CA0000}"/>
    <cellStyle name="Normal 9 3 4 2 5 2" xfId="4134" xr:uid="{00000000-0005-0000-0000-000026100000}"/>
    <cellStyle name="Normal 9 3 4 2 5 3" xfId="4923" xr:uid="{00000000-0005-0000-0000-00003B130000}"/>
    <cellStyle name="Normal 9 3 4 2 5 4" xfId="5712" xr:uid="{00000000-0005-0000-0000-000050160000}"/>
    <cellStyle name="Normal 9 3 4 2 5 5" xfId="6501" xr:uid="{00000000-0005-0000-0000-000065190000}"/>
    <cellStyle name="Normal 9 3 4 2 5 6" xfId="7290" xr:uid="{00000000-0005-0000-0000-00007A1C0000}"/>
    <cellStyle name="Normal 9 3 4 2 5 7" xfId="8079" xr:uid="{00000000-0005-0000-0000-00008F1F0000}"/>
    <cellStyle name="Normal 9 3 4 2 5 8" xfId="8868" xr:uid="{00000000-0005-0000-0000-0000A4220000}"/>
    <cellStyle name="Normal 9 3 4 2 5 9" xfId="50903" xr:uid="{00000000-0005-0000-0000-0000D7C60000}"/>
    <cellStyle name="Normal 9 3 4 2 6" xfId="3301" xr:uid="{00000000-0005-0000-0000-0000E50C0000}"/>
    <cellStyle name="Normal 9 3 4 2 6 10" xfId="51863" xr:uid="{00000000-0005-0000-0000-000097CA0000}"/>
    <cellStyle name="Normal 9 3 4 2 6 2" xfId="4135" xr:uid="{00000000-0005-0000-0000-000027100000}"/>
    <cellStyle name="Normal 9 3 4 2 6 3" xfId="4924" xr:uid="{00000000-0005-0000-0000-00003C130000}"/>
    <cellStyle name="Normal 9 3 4 2 6 4" xfId="5713" xr:uid="{00000000-0005-0000-0000-000051160000}"/>
    <cellStyle name="Normal 9 3 4 2 6 5" xfId="6502" xr:uid="{00000000-0005-0000-0000-000066190000}"/>
    <cellStyle name="Normal 9 3 4 2 6 6" xfId="7291" xr:uid="{00000000-0005-0000-0000-00007B1C0000}"/>
    <cellStyle name="Normal 9 3 4 2 6 7" xfId="8080" xr:uid="{00000000-0005-0000-0000-0000901F0000}"/>
    <cellStyle name="Normal 9 3 4 2 6 8" xfId="8869" xr:uid="{00000000-0005-0000-0000-0000A5220000}"/>
    <cellStyle name="Normal 9 3 4 2 6 9" xfId="50904" xr:uid="{00000000-0005-0000-0000-0000D8C60000}"/>
    <cellStyle name="Normal 9 3 4 2 7" xfId="4130" xr:uid="{00000000-0005-0000-0000-000022100000}"/>
    <cellStyle name="Normal 9 3 4 2 8" xfId="4919" xr:uid="{00000000-0005-0000-0000-000037130000}"/>
    <cellStyle name="Normal 9 3 4 2 9" xfId="5708" xr:uid="{00000000-0005-0000-0000-00004C160000}"/>
    <cellStyle name="Normal 9 3 4 3" xfId="3302" xr:uid="{00000000-0005-0000-0000-0000E60C0000}"/>
    <cellStyle name="Normal 9 3 4 3 10" xfId="51864" xr:uid="{00000000-0005-0000-0000-000098CA0000}"/>
    <cellStyle name="Normal 9 3 4 3 2" xfId="4136" xr:uid="{00000000-0005-0000-0000-000028100000}"/>
    <cellStyle name="Normal 9 3 4 3 3" xfId="4925" xr:uid="{00000000-0005-0000-0000-00003D130000}"/>
    <cellStyle name="Normal 9 3 4 3 4" xfId="5714" xr:uid="{00000000-0005-0000-0000-000052160000}"/>
    <cellStyle name="Normal 9 3 4 3 5" xfId="6503" xr:uid="{00000000-0005-0000-0000-000067190000}"/>
    <cellStyle name="Normal 9 3 4 3 6" xfId="7292" xr:uid="{00000000-0005-0000-0000-00007C1C0000}"/>
    <cellStyle name="Normal 9 3 4 3 7" xfId="8081" xr:uid="{00000000-0005-0000-0000-0000911F0000}"/>
    <cellStyle name="Normal 9 3 4 3 8" xfId="8870" xr:uid="{00000000-0005-0000-0000-0000A6220000}"/>
    <cellStyle name="Normal 9 3 4 3 9" xfId="50905" xr:uid="{00000000-0005-0000-0000-0000D9C60000}"/>
    <cellStyle name="Normal 9 3 4 4" xfId="3303" xr:uid="{00000000-0005-0000-0000-0000E70C0000}"/>
    <cellStyle name="Normal 9 3 4 4 10" xfId="51865" xr:uid="{00000000-0005-0000-0000-000099CA0000}"/>
    <cellStyle name="Normal 9 3 4 4 2" xfId="4137" xr:uid="{00000000-0005-0000-0000-000029100000}"/>
    <cellStyle name="Normal 9 3 4 4 3" xfId="4926" xr:uid="{00000000-0005-0000-0000-00003E130000}"/>
    <cellStyle name="Normal 9 3 4 4 4" xfId="5715" xr:uid="{00000000-0005-0000-0000-000053160000}"/>
    <cellStyle name="Normal 9 3 4 4 5" xfId="6504" xr:uid="{00000000-0005-0000-0000-000068190000}"/>
    <cellStyle name="Normal 9 3 4 4 6" xfId="7293" xr:uid="{00000000-0005-0000-0000-00007D1C0000}"/>
    <cellStyle name="Normal 9 3 4 4 7" xfId="8082" xr:uid="{00000000-0005-0000-0000-0000921F0000}"/>
    <cellStyle name="Normal 9 3 4 4 8" xfId="8871" xr:uid="{00000000-0005-0000-0000-0000A7220000}"/>
    <cellStyle name="Normal 9 3 4 4 9" xfId="50906" xr:uid="{00000000-0005-0000-0000-0000DAC60000}"/>
    <cellStyle name="Normal 9 3 4 5" xfId="3304" xr:uid="{00000000-0005-0000-0000-0000E80C0000}"/>
    <cellStyle name="Normal 9 3 4 5 10" xfId="51866" xr:uid="{00000000-0005-0000-0000-00009ACA0000}"/>
    <cellStyle name="Normal 9 3 4 5 2" xfId="4138" xr:uid="{00000000-0005-0000-0000-00002A100000}"/>
    <cellStyle name="Normal 9 3 4 5 3" xfId="4927" xr:uid="{00000000-0005-0000-0000-00003F130000}"/>
    <cellStyle name="Normal 9 3 4 5 4" xfId="5716" xr:uid="{00000000-0005-0000-0000-000054160000}"/>
    <cellStyle name="Normal 9 3 4 5 5" xfId="6505" xr:uid="{00000000-0005-0000-0000-000069190000}"/>
    <cellStyle name="Normal 9 3 4 5 6" xfId="7294" xr:uid="{00000000-0005-0000-0000-00007E1C0000}"/>
    <cellStyle name="Normal 9 3 4 5 7" xfId="8083" xr:uid="{00000000-0005-0000-0000-0000931F0000}"/>
    <cellStyle name="Normal 9 3 4 5 8" xfId="8872" xr:uid="{00000000-0005-0000-0000-0000A8220000}"/>
    <cellStyle name="Normal 9 3 4 5 9" xfId="50907" xr:uid="{00000000-0005-0000-0000-0000DBC60000}"/>
    <cellStyle name="Normal 9 3 4 6" xfId="3305" xr:uid="{00000000-0005-0000-0000-0000E90C0000}"/>
    <cellStyle name="Normal 9 3 4 6 10" xfId="51867" xr:uid="{00000000-0005-0000-0000-00009BCA0000}"/>
    <cellStyle name="Normal 9 3 4 6 2" xfId="4139" xr:uid="{00000000-0005-0000-0000-00002B100000}"/>
    <cellStyle name="Normal 9 3 4 6 3" xfId="4928" xr:uid="{00000000-0005-0000-0000-000040130000}"/>
    <cellStyle name="Normal 9 3 4 6 4" xfId="5717" xr:uid="{00000000-0005-0000-0000-000055160000}"/>
    <cellStyle name="Normal 9 3 4 6 5" xfId="6506" xr:uid="{00000000-0005-0000-0000-00006A190000}"/>
    <cellStyle name="Normal 9 3 4 6 6" xfId="7295" xr:uid="{00000000-0005-0000-0000-00007F1C0000}"/>
    <cellStyle name="Normal 9 3 4 6 7" xfId="8084" xr:uid="{00000000-0005-0000-0000-0000941F0000}"/>
    <cellStyle name="Normal 9 3 4 6 8" xfId="8873" xr:uid="{00000000-0005-0000-0000-0000A9220000}"/>
    <cellStyle name="Normal 9 3 4 6 9" xfId="50908" xr:uid="{00000000-0005-0000-0000-0000DCC60000}"/>
    <cellStyle name="Normal 9 3 4 7" xfId="3306" xr:uid="{00000000-0005-0000-0000-0000EA0C0000}"/>
    <cellStyle name="Normal 9 3 4 7 10" xfId="51868" xr:uid="{00000000-0005-0000-0000-00009CCA0000}"/>
    <cellStyle name="Normal 9 3 4 7 2" xfId="4140" xr:uid="{00000000-0005-0000-0000-00002C100000}"/>
    <cellStyle name="Normal 9 3 4 7 3" xfId="4929" xr:uid="{00000000-0005-0000-0000-000041130000}"/>
    <cellStyle name="Normal 9 3 4 7 4" xfId="5718" xr:uid="{00000000-0005-0000-0000-000056160000}"/>
    <cellStyle name="Normal 9 3 4 7 5" xfId="6507" xr:uid="{00000000-0005-0000-0000-00006B190000}"/>
    <cellStyle name="Normal 9 3 4 7 6" xfId="7296" xr:uid="{00000000-0005-0000-0000-0000801C0000}"/>
    <cellStyle name="Normal 9 3 4 7 7" xfId="8085" xr:uid="{00000000-0005-0000-0000-0000951F0000}"/>
    <cellStyle name="Normal 9 3 4 7 8" xfId="8874" xr:uid="{00000000-0005-0000-0000-0000AA220000}"/>
    <cellStyle name="Normal 9 3 4 7 9" xfId="50909" xr:uid="{00000000-0005-0000-0000-0000DDC60000}"/>
    <cellStyle name="Normal 9 3 4 8" xfId="3295" xr:uid="{00000000-0005-0000-0000-0000DF0C0000}"/>
    <cellStyle name="Normal 9 3 4 9" xfId="4129" xr:uid="{00000000-0005-0000-0000-000021100000}"/>
    <cellStyle name="Normal 9 3 5" xfId="256" xr:uid="{00000000-0005-0000-0000-000000010000}"/>
    <cellStyle name="Normal 9 3 5 10" xfId="4930" xr:uid="{00000000-0005-0000-0000-000042130000}"/>
    <cellStyle name="Normal 9 3 5 11" xfId="5719" xr:uid="{00000000-0005-0000-0000-000057160000}"/>
    <cellStyle name="Normal 9 3 5 12" xfId="6508" xr:uid="{00000000-0005-0000-0000-00006C190000}"/>
    <cellStyle name="Normal 9 3 5 13" xfId="7297" xr:uid="{00000000-0005-0000-0000-0000811C0000}"/>
    <cellStyle name="Normal 9 3 5 14" xfId="8086" xr:uid="{00000000-0005-0000-0000-0000961F0000}"/>
    <cellStyle name="Normal 9 3 5 15" xfId="8875" xr:uid="{00000000-0005-0000-0000-0000AB220000}"/>
    <cellStyle name="Normal 9 3 5 16" xfId="50910" xr:uid="{00000000-0005-0000-0000-0000DEC60000}"/>
    <cellStyle name="Normal 9 3 5 17" xfId="51869" xr:uid="{00000000-0005-0000-0000-00009DCA0000}"/>
    <cellStyle name="Normal 9 3 5 2" xfId="3308" xr:uid="{00000000-0005-0000-0000-0000EC0C0000}"/>
    <cellStyle name="Normal 9 3 5 2 10" xfId="6509" xr:uid="{00000000-0005-0000-0000-00006D190000}"/>
    <cellStyle name="Normal 9 3 5 2 11" xfId="7298" xr:uid="{00000000-0005-0000-0000-0000821C0000}"/>
    <cellStyle name="Normal 9 3 5 2 12" xfId="8087" xr:uid="{00000000-0005-0000-0000-0000971F0000}"/>
    <cellStyle name="Normal 9 3 5 2 13" xfId="8876" xr:uid="{00000000-0005-0000-0000-0000AC220000}"/>
    <cellStyle name="Normal 9 3 5 2 14" xfId="50911" xr:uid="{00000000-0005-0000-0000-0000DFC60000}"/>
    <cellStyle name="Normal 9 3 5 2 15" xfId="51870" xr:uid="{00000000-0005-0000-0000-00009ECA0000}"/>
    <cellStyle name="Normal 9 3 5 2 2" xfId="3309" xr:uid="{00000000-0005-0000-0000-0000ED0C0000}"/>
    <cellStyle name="Normal 9 3 5 2 2 10" xfId="51871" xr:uid="{00000000-0005-0000-0000-00009FCA0000}"/>
    <cellStyle name="Normal 9 3 5 2 2 2" xfId="4143" xr:uid="{00000000-0005-0000-0000-00002F100000}"/>
    <cellStyle name="Normal 9 3 5 2 2 3" xfId="4932" xr:uid="{00000000-0005-0000-0000-000044130000}"/>
    <cellStyle name="Normal 9 3 5 2 2 4" xfId="5721" xr:uid="{00000000-0005-0000-0000-000059160000}"/>
    <cellStyle name="Normal 9 3 5 2 2 5" xfId="6510" xr:uid="{00000000-0005-0000-0000-00006E190000}"/>
    <cellStyle name="Normal 9 3 5 2 2 6" xfId="7299" xr:uid="{00000000-0005-0000-0000-0000831C0000}"/>
    <cellStyle name="Normal 9 3 5 2 2 7" xfId="8088" xr:uid="{00000000-0005-0000-0000-0000981F0000}"/>
    <cellStyle name="Normal 9 3 5 2 2 8" xfId="8877" xr:uid="{00000000-0005-0000-0000-0000AD220000}"/>
    <cellStyle name="Normal 9 3 5 2 2 9" xfId="50912" xr:uid="{00000000-0005-0000-0000-0000E0C60000}"/>
    <cellStyle name="Normal 9 3 5 2 3" xfId="3310" xr:uid="{00000000-0005-0000-0000-0000EE0C0000}"/>
    <cellStyle name="Normal 9 3 5 2 3 10" xfId="51872" xr:uid="{00000000-0005-0000-0000-0000A0CA0000}"/>
    <cellStyle name="Normal 9 3 5 2 3 2" xfId="4144" xr:uid="{00000000-0005-0000-0000-000030100000}"/>
    <cellStyle name="Normal 9 3 5 2 3 3" xfId="4933" xr:uid="{00000000-0005-0000-0000-000045130000}"/>
    <cellStyle name="Normal 9 3 5 2 3 4" xfId="5722" xr:uid="{00000000-0005-0000-0000-00005A160000}"/>
    <cellStyle name="Normal 9 3 5 2 3 5" xfId="6511" xr:uid="{00000000-0005-0000-0000-00006F190000}"/>
    <cellStyle name="Normal 9 3 5 2 3 6" xfId="7300" xr:uid="{00000000-0005-0000-0000-0000841C0000}"/>
    <cellStyle name="Normal 9 3 5 2 3 7" xfId="8089" xr:uid="{00000000-0005-0000-0000-0000991F0000}"/>
    <cellStyle name="Normal 9 3 5 2 3 8" xfId="8878" xr:uid="{00000000-0005-0000-0000-0000AE220000}"/>
    <cellStyle name="Normal 9 3 5 2 3 9" xfId="50913" xr:uid="{00000000-0005-0000-0000-0000E1C60000}"/>
    <cellStyle name="Normal 9 3 5 2 4" xfId="3311" xr:uid="{00000000-0005-0000-0000-0000EF0C0000}"/>
    <cellStyle name="Normal 9 3 5 2 4 10" xfId="51873" xr:uid="{00000000-0005-0000-0000-0000A1CA0000}"/>
    <cellStyle name="Normal 9 3 5 2 4 2" xfId="4145" xr:uid="{00000000-0005-0000-0000-000031100000}"/>
    <cellStyle name="Normal 9 3 5 2 4 3" xfId="4934" xr:uid="{00000000-0005-0000-0000-000046130000}"/>
    <cellStyle name="Normal 9 3 5 2 4 4" xfId="5723" xr:uid="{00000000-0005-0000-0000-00005B160000}"/>
    <cellStyle name="Normal 9 3 5 2 4 5" xfId="6512" xr:uid="{00000000-0005-0000-0000-000070190000}"/>
    <cellStyle name="Normal 9 3 5 2 4 6" xfId="7301" xr:uid="{00000000-0005-0000-0000-0000851C0000}"/>
    <cellStyle name="Normal 9 3 5 2 4 7" xfId="8090" xr:uid="{00000000-0005-0000-0000-00009A1F0000}"/>
    <cellStyle name="Normal 9 3 5 2 4 8" xfId="8879" xr:uid="{00000000-0005-0000-0000-0000AF220000}"/>
    <cellStyle name="Normal 9 3 5 2 4 9" xfId="50914" xr:uid="{00000000-0005-0000-0000-0000E2C60000}"/>
    <cellStyle name="Normal 9 3 5 2 5" xfId="3312" xr:uid="{00000000-0005-0000-0000-0000F00C0000}"/>
    <cellStyle name="Normal 9 3 5 2 5 10" xfId="51874" xr:uid="{00000000-0005-0000-0000-0000A2CA0000}"/>
    <cellStyle name="Normal 9 3 5 2 5 2" xfId="4146" xr:uid="{00000000-0005-0000-0000-000032100000}"/>
    <cellStyle name="Normal 9 3 5 2 5 3" xfId="4935" xr:uid="{00000000-0005-0000-0000-000047130000}"/>
    <cellStyle name="Normal 9 3 5 2 5 4" xfId="5724" xr:uid="{00000000-0005-0000-0000-00005C160000}"/>
    <cellStyle name="Normal 9 3 5 2 5 5" xfId="6513" xr:uid="{00000000-0005-0000-0000-000071190000}"/>
    <cellStyle name="Normal 9 3 5 2 5 6" xfId="7302" xr:uid="{00000000-0005-0000-0000-0000861C0000}"/>
    <cellStyle name="Normal 9 3 5 2 5 7" xfId="8091" xr:uid="{00000000-0005-0000-0000-00009B1F0000}"/>
    <cellStyle name="Normal 9 3 5 2 5 8" xfId="8880" xr:uid="{00000000-0005-0000-0000-0000B0220000}"/>
    <cellStyle name="Normal 9 3 5 2 5 9" xfId="50915" xr:uid="{00000000-0005-0000-0000-0000E3C60000}"/>
    <cellStyle name="Normal 9 3 5 2 6" xfId="3313" xr:uid="{00000000-0005-0000-0000-0000F10C0000}"/>
    <cellStyle name="Normal 9 3 5 2 6 10" xfId="51875" xr:uid="{00000000-0005-0000-0000-0000A3CA0000}"/>
    <cellStyle name="Normal 9 3 5 2 6 2" xfId="4147" xr:uid="{00000000-0005-0000-0000-000033100000}"/>
    <cellStyle name="Normal 9 3 5 2 6 3" xfId="4936" xr:uid="{00000000-0005-0000-0000-000048130000}"/>
    <cellStyle name="Normal 9 3 5 2 6 4" xfId="5725" xr:uid="{00000000-0005-0000-0000-00005D160000}"/>
    <cellStyle name="Normal 9 3 5 2 6 5" xfId="6514" xr:uid="{00000000-0005-0000-0000-000072190000}"/>
    <cellStyle name="Normal 9 3 5 2 6 6" xfId="7303" xr:uid="{00000000-0005-0000-0000-0000871C0000}"/>
    <cellStyle name="Normal 9 3 5 2 6 7" xfId="8092" xr:uid="{00000000-0005-0000-0000-00009C1F0000}"/>
    <cellStyle name="Normal 9 3 5 2 6 8" xfId="8881" xr:uid="{00000000-0005-0000-0000-0000B1220000}"/>
    <cellStyle name="Normal 9 3 5 2 6 9" xfId="50916" xr:uid="{00000000-0005-0000-0000-0000E4C60000}"/>
    <cellStyle name="Normal 9 3 5 2 7" xfId="4142" xr:uid="{00000000-0005-0000-0000-00002E100000}"/>
    <cellStyle name="Normal 9 3 5 2 8" xfId="4931" xr:uid="{00000000-0005-0000-0000-000043130000}"/>
    <cellStyle name="Normal 9 3 5 2 9" xfId="5720" xr:uid="{00000000-0005-0000-0000-000058160000}"/>
    <cellStyle name="Normal 9 3 5 3" xfId="3314" xr:uid="{00000000-0005-0000-0000-0000F20C0000}"/>
    <cellStyle name="Normal 9 3 5 3 10" xfId="51876" xr:uid="{00000000-0005-0000-0000-0000A4CA0000}"/>
    <cellStyle name="Normal 9 3 5 3 2" xfId="4148" xr:uid="{00000000-0005-0000-0000-000034100000}"/>
    <cellStyle name="Normal 9 3 5 3 3" xfId="4937" xr:uid="{00000000-0005-0000-0000-000049130000}"/>
    <cellStyle name="Normal 9 3 5 3 4" xfId="5726" xr:uid="{00000000-0005-0000-0000-00005E160000}"/>
    <cellStyle name="Normal 9 3 5 3 5" xfId="6515" xr:uid="{00000000-0005-0000-0000-000073190000}"/>
    <cellStyle name="Normal 9 3 5 3 6" xfId="7304" xr:uid="{00000000-0005-0000-0000-0000881C0000}"/>
    <cellStyle name="Normal 9 3 5 3 7" xfId="8093" xr:uid="{00000000-0005-0000-0000-00009D1F0000}"/>
    <cellStyle name="Normal 9 3 5 3 8" xfId="8882" xr:uid="{00000000-0005-0000-0000-0000B2220000}"/>
    <cellStyle name="Normal 9 3 5 3 9" xfId="50917" xr:uid="{00000000-0005-0000-0000-0000E5C60000}"/>
    <cellStyle name="Normal 9 3 5 4" xfId="3315" xr:uid="{00000000-0005-0000-0000-0000F30C0000}"/>
    <cellStyle name="Normal 9 3 5 4 10" xfId="51877" xr:uid="{00000000-0005-0000-0000-0000A5CA0000}"/>
    <cellStyle name="Normal 9 3 5 4 2" xfId="4149" xr:uid="{00000000-0005-0000-0000-000035100000}"/>
    <cellStyle name="Normal 9 3 5 4 3" xfId="4938" xr:uid="{00000000-0005-0000-0000-00004A130000}"/>
    <cellStyle name="Normal 9 3 5 4 4" xfId="5727" xr:uid="{00000000-0005-0000-0000-00005F160000}"/>
    <cellStyle name="Normal 9 3 5 4 5" xfId="6516" xr:uid="{00000000-0005-0000-0000-000074190000}"/>
    <cellStyle name="Normal 9 3 5 4 6" xfId="7305" xr:uid="{00000000-0005-0000-0000-0000891C0000}"/>
    <cellStyle name="Normal 9 3 5 4 7" xfId="8094" xr:uid="{00000000-0005-0000-0000-00009E1F0000}"/>
    <cellStyle name="Normal 9 3 5 4 8" xfId="8883" xr:uid="{00000000-0005-0000-0000-0000B3220000}"/>
    <cellStyle name="Normal 9 3 5 4 9" xfId="50918" xr:uid="{00000000-0005-0000-0000-0000E6C60000}"/>
    <cellStyle name="Normal 9 3 5 5" xfId="3316" xr:uid="{00000000-0005-0000-0000-0000F40C0000}"/>
    <cellStyle name="Normal 9 3 5 5 10" xfId="51878" xr:uid="{00000000-0005-0000-0000-0000A6CA0000}"/>
    <cellStyle name="Normal 9 3 5 5 2" xfId="4150" xr:uid="{00000000-0005-0000-0000-000036100000}"/>
    <cellStyle name="Normal 9 3 5 5 3" xfId="4939" xr:uid="{00000000-0005-0000-0000-00004B130000}"/>
    <cellStyle name="Normal 9 3 5 5 4" xfId="5728" xr:uid="{00000000-0005-0000-0000-000060160000}"/>
    <cellStyle name="Normal 9 3 5 5 5" xfId="6517" xr:uid="{00000000-0005-0000-0000-000075190000}"/>
    <cellStyle name="Normal 9 3 5 5 6" xfId="7306" xr:uid="{00000000-0005-0000-0000-00008A1C0000}"/>
    <cellStyle name="Normal 9 3 5 5 7" xfId="8095" xr:uid="{00000000-0005-0000-0000-00009F1F0000}"/>
    <cellStyle name="Normal 9 3 5 5 8" xfId="8884" xr:uid="{00000000-0005-0000-0000-0000B4220000}"/>
    <cellStyle name="Normal 9 3 5 5 9" xfId="50919" xr:uid="{00000000-0005-0000-0000-0000E7C60000}"/>
    <cellStyle name="Normal 9 3 5 6" xfId="3317" xr:uid="{00000000-0005-0000-0000-0000F50C0000}"/>
    <cellStyle name="Normal 9 3 5 6 10" xfId="51879" xr:uid="{00000000-0005-0000-0000-0000A7CA0000}"/>
    <cellStyle name="Normal 9 3 5 6 2" xfId="4151" xr:uid="{00000000-0005-0000-0000-000037100000}"/>
    <cellStyle name="Normal 9 3 5 6 3" xfId="4940" xr:uid="{00000000-0005-0000-0000-00004C130000}"/>
    <cellStyle name="Normal 9 3 5 6 4" xfId="5729" xr:uid="{00000000-0005-0000-0000-000061160000}"/>
    <cellStyle name="Normal 9 3 5 6 5" xfId="6518" xr:uid="{00000000-0005-0000-0000-000076190000}"/>
    <cellStyle name="Normal 9 3 5 6 6" xfId="7307" xr:uid="{00000000-0005-0000-0000-00008B1C0000}"/>
    <cellStyle name="Normal 9 3 5 6 7" xfId="8096" xr:uid="{00000000-0005-0000-0000-0000A01F0000}"/>
    <cellStyle name="Normal 9 3 5 6 8" xfId="8885" xr:uid="{00000000-0005-0000-0000-0000B5220000}"/>
    <cellStyle name="Normal 9 3 5 6 9" xfId="50920" xr:uid="{00000000-0005-0000-0000-0000E8C60000}"/>
    <cellStyle name="Normal 9 3 5 7" xfId="3318" xr:uid="{00000000-0005-0000-0000-0000F60C0000}"/>
    <cellStyle name="Normal 9 3 5 7 10" xfId="51880" xr:uid="{00000000-0005-0000-0000-0000A8CA0000}"/>
    <cellStyle name="Normal 9 3 5 7 2" xfId="4152" xr:uid="{00000000-0005-0000-0000-000038100000}"/>
    <cellStyle name="Normal 9 3 5 7 3" xfId="4941" xr:uid="{00000000-0005-0000-0000-00004D130000}"/>
    <cellStyle name="Normal 9 3 5 7 4" xfId="5730" xr:uid="{00000000-0005-0000-0000-000062160000}"/>
    <cellStyle name="Normal 9 3 5 7 5" xfId="6519" xr:uid="{00000000-0005-0000-0000-000077190000}"/>
    <cellStyle name="Normal 9 3 5 7 6" xfId="7308" xr:uid="{00000000-0005-0000-0000-00008C1C0000}"/>
    <cellStyle name="Normal 9 3 5 7 7" xfId="8097" xr:uid="{00000000-0005-0000-0000-0000A11F0000}"/>
    <cellStyle name="Normal 9 3 5 7 8" xfId="8886" xr:uid="{00000000-0005-0000-0000-0000B6220000}"/>
    <cellStyle name="Normal 9 3 5 7 9" xfId="50921" xr:uid="{00000000-0005-0000-0000-0000E9C60000}"/>
    <cellStyle name="Normal 9 3 5 8" xfId="3307" xr:uid="{00000000-0005-0000-0000-0000EB0C0000}"/>
    <cellStyle name="Normal 9 3 5 9" xfId="4141" xr:uid="{00000000-0005-0000-0000-00002D100000}"/>
    <cellStyle name="Normal 9 3 6" xfId="1227" xr:uid="{00000000-0005-0000-0000-0000CB040000}"/>
    <cellStyle name="Normal 9 3 6 10" xfId="4942" xr:uid="{00000000-0005-0000-0000-00004E130000}"/>
    <cellStyle name="Normal 9 3 6 11" xfId="5731" xr:uid="{00000000-0005-0000-0000-000063160000}"/>
    <cellStyle name="Normal 9 3 6 12" xfId="6520" xr:uid="{00000000-0005-0000-0000-000078190000}"/>
    <cellStyle name="Normal 9 3 6 13" xfId="7309" xr:uid="{00000000-0005-0000-0000-00008D1C0000}"/>
    <cellStyle name="Normal 9 3 6 14" xfId="8098" xr:uid="{00000000-0005-0000-0000-0000A21F0000}"/>
    <cellStyle name="Normal 9 3 6 15" xfId="8887" xr:uid="{00000000-0005-0000-0000-0000B7220000}"/>
    <cellStyle name="Normal 9 3 6 16" xfId="50922" xr:uid="{00000000-0005-0000-0000-0000EAC60000}"/>
    <cellStyle name="Normal 9 3 6 17" xfId="51881" xr:uid="{00000000-0005-0000-0000-0000A9CA0000}"/>
    <cellStyle name="Normal 9 3 6 2" xfId="3320" xr:uid="{00000000-0005-0000-0000-0000F80C0000}"/>
    <cellStyle name="Normal 9 3 6 2 10" xfId="6521" xr:uid="{00000000-0005-0000-0000-000079190000}"/>
    <cellStyle name="Normal 9 3 6 2 11" xfId="7310" xr:uid="{00000000-0005-0000-0000-00008E1C0000}"/>
    <cellStyle name="Normal 9 3 6 2 12" xfId="8099" xr:uid="{00000000-0005-0000-0000-0000A31F0000}"/>
    <cellStyle name="Normal 9 3 6 2 13" xfId="8888" xr:uid="{00000000-0005-0000-0000-0000B8220000}"/>
    <cellStyle name="Normal 9 3 6 2 14" xfId="50923" xr:uid="{00000000-0005-0000-0000-0000EBC60000}"/>
    <cellStyle name="Normal 9 3 6 2 15" xfId="51882" xr:uid="{00000000-0005-0000-0000-0000AACA0000}"/>
    <cellStyle name="Normal 9 3 6 2 2" xfId="3321" xr:uid="{00000000-0005-0000-0000-0000F90C0000}"/>
    <cellStyle name="Normal 9 3 6 2 2 10" xfId="51883" xr:uid="{00000000-0005-0000-0000-0000ABCA0000}"/>
    <cellStyle name="Normal 9 3 6 2 2 2" xfId="4155" xr:uid="{00000000-0005-0000-0000-00003B100000}"/>
    <cellStyle name="Normal 9 3 6 2 2 3" xfId="4944" xr:uid="{00000000-0005-0000-0000-000050130000}"/>
    <cellStyle name="Normal 9 3 6 2 2 4" xfId="5733" xr:uid="{00000000-0005-0000-0000-000065160000}"/>
    <cellStyle name="Normal 9 3 6 2 2 5" xfId="6522" xr:uid="{00000000-0005-0000-0000-00007A190000}"/>
    <cellStyle name="Normal 9 3 6 2 2 6" xfId="7311" xr:uid="{00000000-0005-0000-0000-00008F1C0000}"/>
    <cellStyle name="Normal 9 3 6 2 2 7" xfId="8100" xr:uid="{00000000-0005-0000-0000-0000A41F0000}"/>
    <cellStyle name="Normal 9 3 6 2 2 8" xfId="8889" xr:uid="{00000000-0005-0000-0000-0000B9220000}"/>
    <cellStyle name="Normal 9 3 6 2 2 9" xfId="50924" xr:uid="{00000000-0005-0000-0000-0000ECC60000}"/>
    <cellStyle name="Normal 9 3 6 2 3" xfId="3322" xr:uid="{00000000-0005-0000-0000-0000FA0C0000}"/>
    <cellStyle name="Normal 9 3 6 2 3 10" xfId="51884" xr:uid="{00000000-0005-0000-0000-0000ACCA0000}"/>
    <cellStyle name="Normal 9 3 6 2 3 2" xfId="4156" xr:uid="{00000000-0005-0000-0000-00003C100000}"/>
    <cellStyle name="Normal 9 3 6 2 3 3" xfId="4945" xr:uid="{00000000-0005-0000-0000-000051130000}"/>
    <cellStyle name="Normal 9 3 6 2 3 4" xfId="5734" xr:uid="{00000000-0005-0000-0000-000066160000}"/>
    <cellStyle name="Normal 9 3 6 2 3 5" xfId="6523" xr:uid="{00000000-0005-0000-0000-00007B190000}"/>
    <cellStyle name="Normal 9 3 6 2 3 6" xfId="7312" xr:uid="{00000000-0005-0000-0000-0000901C0000}"/>
    <cellStyle name="Normal 9 3 6 2 3 7" xfId="8101" xr:uid="{00000000-0005-0000-0000-0000A51F0000}"/>
    <cellStyle name="Normal 9 3 6 2 3 8" xfId="8890" xr:uid="{00000000-0005-0000-0000-0000BA220000}"/>
    <cellStyle name="Normal 9 3 6 2 3 9" xfId="50925" xr:uid="{00000000-0005-0000-0000-0000EDC60000}"/>
    <cellStyle name="Normal 9 3 6 2 4" xfId="3323" xr:uid="{00000000-0005-0000-0000-0000FB0C0000}"/>
    <cellStyle name="Normal 9 3 6 2 4 10" xfId="51885" xr:uid="{00000000-0005-0000-0000-0000ADCA0000}"/>
    <cellStyle name="Normal 9 3 6 2 4 2" xfId="4157" xr:uid="{00000000-0005-0000-0000-00003D100000}"/>
    <cellStyle name="Normal 9 3 6 2 4 3" xfId="4946" xr:uid="{00000000-0005-0000-0000-000052130000}"/>
    <cellStyle name="Normal 9 3 6 2 4 4" xfId="5735" xr:uid="{00000000-0005-0000-0000-000067160000}"/>
    <cellStyle name="Normal 9 3 6 2 4 5" xfId="6524" xr:uid="{00000000-0005-0000-0000-00007C190000}"/>
    <cellStyle name="Normal 9 3 6 2 4 6" xfId="7313" xr:uid="{00000000-0005-0000-0000-0000911C0000}"/>
    <cellStyle name="Normal 9 3 6 2 4 7" xfId="8102" xr:uid="{00000000-0005-0000-0000-0000A61F0000}"/>
    <cellStyle name="Normal 9 3 6 2 4 8" xfId="8891" xr:uid="{00000000-0005-0000-0000-0000BB220000}"/>
    <cellStyle name="Normal 9 3 6 2 4 9" xfId="50926" xr:uid="{00000000-0005-0000-0000-0000EEC60000}"/>
    <cellStyle name="Normal 9 3 6 2 5" xfId="3324" xr:uid="{00000000-0005-0000-0000-0000FC0C0000}"/>
    <cellStyle name="Normal 9 3 6 2 5 10" xfId="51886" xr:uid="{00000000-0005-0000-0000-0000AECA0000}"/>
    <cellStyle name="Normal 9 3 6 2 5 2" xfId="4158" xr:uid="{00000000-0005-0000-0000-00003E100000}"/>
    <cellStyle name="Normal 9 3 6 2 5 3" xfId="4947" xr:uid="{00000000-0005-0000-0000-000053130000}"/>
    <cellStyle name="Normal 9 3 6 2 5 4" xfId="5736" xr:uid="{00000000-0005-0000-0000-000068160000}"/>
    <cellStyle name="Normal 9 3 6 2 5 5" xfId="6525" xr:uid="{00000000-0005-0000-0000-00007D190000}"/>
    <cellStyle name="Normal 9 3 6 2 5 6" xfId="7314" xr:uid="{00000000-0005-0000-0000-0000921C0000}"/>
    <cellStyle name="Normal 9 3 6 2 5 7" xfId="8103" xr:uid="{00000000-0005-0000-0000-0000A71F0000}"/>
    <cellStyle name="Normal 9 3 6 2 5 8" xfId="8892" xr:uid="{00000000-0005-0000-0000-0000BC220000}"/>
    <cellStyle name="Normal 9 3 6 2 5 9" xfId="50927" xr:uid="{00000000-0005-0000-0000-0000EFC60000}"/>
    <cellStyle name="Normal 9 3 6 2 6" xfId="3325" xr:uid="{00000000-0005-0000-0000-0000FD0C0000}"/>
    <cellStyle name="Normal 9 3 6 2 6 10" xfId="51887" xr:uid="{00000000-0005-0000-0000-0000AFCA0000}"/>
    <cellStyle name="Normal 9 3 6 2 6 2" xfId="4159" xr:uid="{00000000-0005-0000-0000-00003F100000}"/>
    <cellStyle name="Normal 9 3 6 2 6 3" xfId="4948" xr:uid="{00000000-0005-0000-0000-000054130000}"/>
    <cellStyle name="Normal 9 3 6 2 6 4" xfId="5737" xr:uid="{00000000-0005-0000-0000-000069160000}"/>
    <cellStyle name="Normal 9 3 6 2 6 5" xfId="6526" xr:uid="{00000000-0005-0000-0000-00007E190000}"/>
    <cellStyle name="Normal 9 3 6 2 6 6" xfId="7315" xr:uid="{00000000-0005-0000-0000-0000931C0000}"/>
    <cellStyle name="Normal 9 3 6 2 6 7" xfId="8104" xr:uid="{00000000-0005-0000-0000-0000A81F0000}"/>
    <cellStyle name="Normal 9 3 6 2 6 8" xfId="8893" xr:uid="{00000000-0005-0000-0000-0000BD220000}"/>
    <cellStyle name="Normal 9 3 6 2 6 9" xfId="50928" xr:uid="{00000000-0005-0000-0000-0000F0C60000}"/>
    <cellStyle name="Normal 9 3 6 2 7" xfId="4154" xr:uid="{00000000-0005-0000-0000-00003A100000}"/>
    <cellStyle name="Normal 9 3 6 2 8" xfId="4943" xr:uid="{00000000-0005-0000-0000-00004F130000}"/>
    <cellStyle name="Normal 9 3 6 2 9" xfId="5732" xr:uid="{00000000-0005-0000-0000-000064160000}"/>
    <cellStyle name="Normal 9 3 6 3" xfId="3326" xr:uid="{00000000-0005-0000-0000-0000FE0C0000}"/>
    <cellStyle name="Normal 9 3 6 3 10" xfId="51888" xr:uid="{00000000-0005-0000-0000-0000B0CA0000}"/>
    <cellStyle name="Normal 9 3 6 3 2" xfId="4160" xr:uid="{00000000-0005-0000-0000-000040100000}"/>
    <cellStyle name="Normal 9 3 6 3 3" xfId="4949" xr:uid="{00000000-0005-0000-0000-000055130000}"/>
    <cellStyle name="Normal 9 3 6 3 4" xfId="5738" xr:uid="{00000000-0005-0000-0000-00006A160000}"/>
    <cellStyle name="Normal 9 3 6 3 5" xfId="6527" xr:uid="{00000000-0005-0000-0000-00007F190000}"/>
    <cellStyle name="Normal 9 3 6 3 6" xfId="7316" xr:uid="{00000000-0005-0000-0000-0000941C0000}"/>
    <cellStyle name="Normal 9 3 6 3 7" xfId="8105" xr:uid="{00000000-0005-0000-0000-0000A91F0000}"/>
    <cellStyle name="Normal 9 3 6 3 8" xfId="8894" xr:uid="{00000000-0005-0000-0000-0000BE220000}"/>
    <cellStyle name="Normal 9 3 6 3 9" xfId="50929" xr:uid="{00000000-0005-0000-0000-0000F1C60000}"/>
    <cellStyle name="Normal 9 3 6 4" xfId="3327" xr:uid="{00000000-0005-0000-0000-0000FF0C0000}"/>
    <cellStyle name="Normal 9 3 6 4 10" xfId="51889" xr:uid="{00000000-0005-0000-0000-0000B1CA0000}"/>
    <cellStyle name="Normal 9 3 6 4 2" xfId="4161" xr:uid="{00000000-0005-0000-0000-000041100000}"/>
    <cellStyle name="Normal 9 3 6 4 3" xfId="4950" xr:uid="{00000000-0005-0000-0000-000056130000}"/>
    <cellStyle name="Normal 9 3 6 4 4" xfId="5739" xr:uid="{00000000-0005-0000-0000-00006B160000}"/>
    <cellStyle name="Normal 9 3 6 4 5" xfId="6528" xr:uid="{00000000-0005-0000-0000-000080190000}"/>
    <cellStyle name="Normal 9 3 6 4 6" xfId="7317" xr:uid="{00000000-0005-0000-0000-0000951C0000}"/>
    <cellStyle name="Normal 9 3 6 4 7" xfId="8106" xr:uid="{00000000-0005-0000-0000-0000AA1F0000}"/>
    <cellStyle name="Normal 9 3 6 4 8" xfId="8895" xr:uid="{00000000-0005-0000-0000-0000BF220000}"/>
    <cellStyle name="Normal 9 3 6 4 9" xfId="50930" xr:uid="{00000000-0005-0000-0000-0000F2C60000}"/>
    <cellStyle name="Normal 9 3 6 5" xfId="3328" xr:uid="{00000000-0005-0000-0000-0000000D0000}"/>
    <cellStyle name="Normal 9 3 6 5 10" xfId="51890" xr:uid="{00000000-0005-0000-0000-0000B2CA0000}"/>
    <cellStyle name="Normal 9 3 6 5 2" xfId="4162" xr:uid="{00000000-0005-0000-0000-000042100000}"/>
    <cellStyle name="Normal 9 3 6 5 3" xfId="4951" xr:uid="{00000000-0005-0000-0000-000057130000}"/>
    <cellStyle name="Normal 9 3 6 5 4" xfId="5740" xr:uid="{00000000-0005-0000-0000-00006C160000}"/>
    <cellStyle name="Normal 9 3 6 5 5" xfId="6529" xr:uid="{00000000-0005-0000-0000-000081190000}"/>
    <cellStyle name="Normal 9 3 6 5 6" xfId="7318" xr:uid="{00000000-0005-0000-0000-0000961C0000}"/>
    <cellStyle name="Normal 9 3 6 5 7" xfId="8107" xr:uid="{00000000-0005-0000-0000-0000AB1F0000}"/>
    <cellStyle name="Normal 9 3 6 5 8" xfId="8896" xr:uid="{00000000-0005-0000-0000-0000C0220000}"/>
    <cellStyle name="Normal 9 3 6 5 9" xfId="50931" xr:uid="{00000000-0005-0000-0000-0000F3C60000}"/>
    <cellStyle name="Normal 9 3 6 6" xfId="3329" xr:uid="{00000000-0005-0000-0000-0000010D0000}"/>
    <cellStyle name="Normal 9 3 6 6 10" xfId="51891" xr:uid="{00000000-0005-0000-0000-0000B3CA0000}"/>
    <cellStyle name="Normal 9 3 6 6 2" xfId="4163" xr:uid="{00000000-0005-0000-0000-000043100000}"/>
    <cellStyle name="Normal 9 3 6 6 3" xfId="4952" xr:uid="{00000000-0005-0000-0000-000058130000}"/>
    <cellStyle name="Normal 9 3 6 6 4" xfId="5741" xr:uid="{00000000-0005-0000-0000-00006D160000}"/>
    <cellStyle name="Normal 9 3 6 6 5" xfId="6530" xr:uid="{00000000-0005-0000-0000-000082190000}"/>
    <cellStyle name="Normal 9 3 6 6 6" xfId="7319" xr:uid="{00000000-0005-0000-0000-0000971C0000}"/>
    <cellStyle name="Normal 9 3 6 6 7" xfId="8108" xr:uid="{00000000-0005-0000-0000-0000AC1F0000}"/>
    <cellStyle name="Normal 9 3 6 6 8" xfId="8897" xr:uid="{00000000-0005-0000-0000-0000C1220000}"/>
    <cellStyle name="Normal 9 3 6 6 9" xfId="50932" xr:uid="{00000000-0005-0000-0000-0000F4C60000}"/>
    <cellStyle name="Normal 9 3 6 7" xfId="3330" xr:uid="{00000000-0005-0000-0000-0000020D0000}"/>
    <cellStyle name="Normal 9 3 6 7 10" xfId="51892" xr:uid="{00000000-0005-0000-0000-0000B4CA0000}"/>
    <cellStyle name="Normal 9 3 6 7 2" xfId="4164" xr:uid="{00000000-0005-0000-0000-000044100000}"/>
    <cellStyle name="Normal 9 3 6 7 3" xfId="4953" xr:uid="{00000000-0005-0000-0000-000059130000}"/>
    <cellStyle name="Normal 9 3 6 7 4" xfId="5742" xr:uid="{00000000-0005-0000-0000-00006E160000}"/>
    <cellStyle name="Normal 9 3 6 7 5" xfId="6531" xr:uid="{00000000-0005-0000-0000-000083190000}"/>
    <cellStyle name="Normal 9 3 6 7 6" xfId="7320" xr:uid="{00000000-0005-0000-0000-0000981C0000}"/>
    <cellStyle name="Normal 9 3 6 7 7" xfId="8109" xr:uid="{00000000-0005-0000-0000-0000AD1F0000}"/>
    <cellStyle name="Normal 9 3 6 7 8" xfId="8898" xr:uid="{00000000-0005-0000-0000-0000C2220000}"/>
    <cellStyle name="Normal 9 3 6 7 9" xfId="50933" xr:uid="{00000000-0005-0000-0000-0000F5C60000}"/>
    <cellStyle name="Normal 9 3 6 8" xfId="3319" xr:uid="{00000000-0005-0000-0000-0000F70C0000}"/>
    <cellStyle name="Normal 9 3 6 9" xfId="4153" xr:uid="{00000000-0005-0000-0000-000039100000}"/>
    <cellStyle name="Normal 9 3 7" xfId="1228" xr:uid="{00000000-0005-0000-0000-0000CC040000}"/>
    <cellStyle name="Normal 9 3 7 10" xfId="5743" xr:uid="{00000000-0005-0000-0000-00006F160000}"/>
    <cellStyle name="Normal 9 3 7 11" xfId="6532" xr:uid="{00000000-0005-0000-0000-000084190000}"/>
    <cellStyle name="Normal 9 3 7 12" xfId="7321" xr:uid="{00000000-0005-0000-0000-0000991C0000}"/>
    <cellStyle name="Normal 9 3 7 13" xfId="8110" xr:uid="{00000000-0005-0000-0000-0000AE1F0000}"/>
    <cellStyle name="Normal 9 3 7 14" xfId="8899" xr:uid="{00000000-0005-0000-0000-0000C3220000}"/>
    <cellStyle name="Normal 9 3 7 15" xfId="50934" xr:uid="{00000000-0005-0000-0000-0000F6C60000}"/>
    <cellStyle name="Normal 9 3 7 16" xfId="51893" xr:uid="{00000000-0005-0000-0000-0000B5CA0000}"/>
    <cellStyle name="Normal 9 3 7 2" xfId="3332" xr:uid="{00000000-0005-0000-0000-0000040D0000}"/>
    <cellStyle name="Normal 9 3 7 2 10" xfId="51894" xr:uid="{00000000-0005-0000-0000-0000B6CA0000}"/>
    <cellStyle name="Normal 9 3 7 2 2" xfId="4166" xr:uid="{00000000-0005-0000-0000-000046100000}"/>
    <cellStyle name="Normal 9 3 7 2 3" xfId="4955" xr:uid="{00000000-0005-0000-0000-00005B130000}"/>
    <cellStyle name="Normal 9 3 7 2 4" xfId="5744" xr:uid="{00000000-0005-0000-0000-000070160000}"/>
    <cellStyle name="Normal 9 3 7 2 5" xfId="6533" xr:uid="{00000000-0005-0000-0000-000085190000}"/>
    <cellStyle name="Normal 9 3 7 2 6" xfId="7322" xr:uid="{00000000-0005-0000-0000-00009A1C0000}"/>
    <cellStyle name="Normal 9 3 7 2 7" xfId="8111" xr:uid="{00000000-0005-0000-0000-0000AF1F0000}"/>
    <cellStyle name="Normal 9 3 7 2 8" xfId="8900" xr:uid="{00000000-0005-0000-0000-0000C4220000}"/>
    <cellStyle name="Normal 9 3 7 2 9" xfId="50935" xr:uid="{00000000-0005-0000-0000-0000F7C60000}"/>
    <cellStyle name="Normal 9 3 7 3" xfId="3333" xr:uid="{00000000-0005-0000-0000-0000050D0000}"/>
    <cellStyle name="Normal 9 3 7 3 10" xfId="51895" xr:uid="{00000000-0005-0000-0000-0000B7CA0000}"/>
    <cellStyle name="Normal 9 3 7 3 2" xfId="4167" xr:uid="{00000000-0005-0000-0000-000047100000}"/>
    <cellStyle name="Normal 9 3 7 3 3" xfId="4956" xr:uid="{00000000-0005-0000-0000-00005C130000}"/>
    <cellStyle name="Normal 9 3 7 3 4" xfId="5745" xr:uid="{00000000-0005-0000-0000-000071160000}"/>
    <cellStyle name="Normal 9 3 7 3 5" xfId="6534" xr:uid="{00000000-0005-0000-0000-000086190000}"/>
    <cellStyle name="Normal 9 3 7 3 6" xfId="7323" xr:uid="{00000000-0005-0000-0000-00009B1C0000}"/>
    <cellStyle name="Normal 9 3 7 3 7" xfId="8112" xr:uid="{00000000-0005-0000-0000-0000B01F0000}"/>
    <cellStyle name="Normal 9 3 7 3 8" xfId="8901" xr:uid="{00000000-0005-0000-0000-0000C5220000}"/>
    <cellStyle name="Normal 9 3 7 3 9" xfId="50936" xr:uid="{00000000-0005-0000-0000-0000F8C60000}"/>
    <cellStyle name="Normal 9 3 7 4" xfId="3334" xr:uid="{00000000-0005-0000-0000-0000060D0000}"/>
    <cellStyle name="Normal 9 3 7 4 10" xfId="51896" xr:uid="{00000000-0005-0000-0000-0000B8CA0000}"/>
    <cellStyle name="Normal 9 3 7 4 2" xfId="4168" xr:uid="{00000000-0005-0000-0000-000048100000}"/>
    <cellStyle name="Normal 9 3 7 4 3" xfId="4957" xr:uid="{00000000-0005-0000-0000-00005D130000}"/>
    <cellStyle name="Normal 9 3 7 4 4" xfId="5746" xr:uid="{00000000-0005-0000-0000-000072160000}"/>
    <cellStyle name="Normal 9 3 7 4 5" xfId="6535" xr:uid="{00000000-0005-0000-0000-000087190000}"/>
    <cellStyle name="Normal 9 3 7 4 6" xfId="7324" xr:uid="{00000000-0005-0000-0000-00009C1C0000}"/>
    <cellStyle name="Normal 9 3 7 4 7" xfId="8113" xr:uid="{00000000-0005-0000-0000-0000B11F0000}"/>
    <cellStyle name="Normal 9 3 7 4 8" xfId="8902" xr:uid="{00000000-0005-0000-0000-0000C6220000}"/>
    <cellStyle name="Normal 9 3 7 4 9" xfId="50937" xr:uid="{00000000-0005-0000-0000-0000F9C60000}"/>
    <cellStyle name="Normal 9 3 7 5" xfId="3335" xr:uid="{00000000-0005-0000-0000-0000070D0000}"/>
    <cellStyle name="Normal 9 3 7 5 10" xfId="51897" xr:uid="{00000000-0005-0000-0000-0000B9CA0000}"/>
    <cellStyle name="Normal 9 3 7 5 2" xfId="4169" xr:uid="{00000000-0005-0000-0000-000049100000}"/>
    <cellStyle name="Normal 9 3 7 5 3" xfId="4958" xr:uid="{00000000-0005-0000-0000-00005E130000}"/>
    <cellStyle name="Normal 9 3 7 5 4" xfId="5747" xr:uid="{00000000-0005-0000-0000-000073160000}"/>
    <cellStyle name="Normal 9 3 7 5 5" xfId="6536" xr:uid="{00000000-0005-0000-0000-000088190000}"/>
    <cellStyle name="Normal 9 3 7 5 6" xfId="7325" xr:uid="{00000000-0005-0000-0000-00009D1C0000}"/>
    <cellStyle name="Normal 9 3 7 5 7" xfId="8114" xr:uid="{00000000-0005-0000-0000-0000B21F0000}"/>
    <cellStyle name="Normal 9 3 7 5 8" xfId="8903" xr:uid="{00000000-0005-0000-0000-0000C7220000}"/>
    <cellStyle name="Normal 9 3 7 5 9" xfId="50938" xr:uid="{00000000-0005-0000-0000-0000FAC60000}"/>
    <cellStyle name="Normal 9 3 7 6" xfId="3336" xr:uid="{00000000-0005-0000-0000-0000080D0000}"/>
    <cellStyle name="Normal 9 3 7 6 10" xfId="51898" xr:uid="{00000000-0005-0000-0000-0000BACA0000}"/>
    <cellStyle name="Normal 9 3 7 6 2" xfId="4170" xr:uid="{00000000-0005-0000-0000-00004A100000}"/>
    <cellStyle name="Normal 9 3 7 6 3" xfId="4959" xr:uid="{00000000-0005-0000-0000-00005F130000}"/>
    <cellStyle name="Normal 9 3 7 6 4" xfId="5748" xr:uid="{00000000-0005-0000-0000-000074160000}"/>
    <cellStyle name="Normal 9 3 7 6 5" xfId="6537" xr:uid="{00000000-0005-0000-0000-000089190000}"/>
    <cellStyle name="Normal 9 3 7 6 6" xfId="7326" xr:uid="{00000000-0005-0000-0000-00009E1C0000}"/>
    <cellStyle name="Normal 9 3 7 6 7" xfId="8115" xr:uid="{00000000-0005-0000-0000-0000B31F0000}"/>
    <cellStyle name="Normal 9 3 7 6 8" xfId="8904" xr:uid="{00000000-0005-0000-0000-0000C8220000}"/>
    <cellStyle name="Normal 9 3 7 6 9" xfId="50939" xr:uid="{00000000-0005-0000-0000-0000FBC60000}"/>
    <cellStyle name="Normal 9 3 7 7" xfId="3331" xr:uid="{00000000-0005-0000-0000-0000030D0000}"/>
    <cellStyle name="Normal 9 3 7 8" xfId="4165" xr:uid="{00000000-0005-0000-0000-000045100000}"/>
    <cellStyle name="Normal 9 3 7 9" xfId="4954" xr:uid="{00000000-0005-0000-0000-00005A130000}"/>
    <cellStyle name="Normal 9 3 8" xfId="1229" xr:uid="{00000000-0005-0000-0000-0000CD040000}"/>
    <cellStyle name="Normal 9 3 8 10" xfId="50940" xr:uid="{00000000-0005-0000-0000-0000FCC60000}"/>
    <cellStyle name="Normal 9 3 8 11" xfId="51899" xr:uid="{00000000-0005-0000-0000-0000BBCA0000}"/>
    <cellStyle name="Normal 9 3 8 2" xfId="3337" xr:uid="{00000000-0005-0000-0000-0000090D0000}"/>
    <cellStyle name="Normal 9 3 8 3" xfId="4171" xr:uid="{00000000-0005-0000-0000-00004B100000}"/>
    <cellStyle name="Normal 9 3 8 4" xfId="4960" xr:uid="{00000000-0005-0000-0000-000060130000}"/>
    <cellStyle name="Normal 9 3 8 5" xfId="5749" xr:uid="{00000000-0005-0000-0000-000075160000}"/>
    <cellStyle name="Normal 9 3 8 6" xfId="6538" xr:uid="{00000000-0005-0000-0000-00008A190000}"/>
    <cellStyle name="Normal 9 3 8 7" xfId="7327" xr:uid="{00000000-0005-0000-0000-00009F1C0000}"/>
    <cellStyle name="Normal 9 3 8 8" xfId="8116" xr:uid="{00000000-0005-0000-0000-0000B41F0000}"/>
    <cellStyle name="Normal 9 3 8 9" xfId="8905" xr:uid="{00000000-0005-0000-0000-0000C9220000}"/>
    <cellStyle name="Normal 9 3 9" xfId="3338" xr:uid="{00000000-0005-0000-0000-00000A0D0000}"/>
    <cellStyle name="Normal 9 3 9 10" xfId="51900" xr:uid="{00000000-0005-0000-0000-0000BCCA0000}"/>
    <cellStyle name="Normal 9 3 9 2" xfId="4172" xr:uid="{00000000-0005-0000-0000-00004C100000}"/>
    <cellStyle name="Normal 9 3 9 3" xfId="4961" xr:uid="{00000000-0005-0000-0000-000061130000}"/>
    <cellStyle name="Normal 9 3 9 4" xfId="5750" xr:uid="{00000000-0005-0000-0000-000076160000}"/>
    <cellStyle name="Normal 9 3 9 5" xfId="6539" xr:uid="{00000000-0005-0000-0000-00008B190000}"/>
    <cellStyle name="Normal 9 3 9 6" xfId="7328" xr:uid="{00000000-0005-0000-0000-0000A01C0000}"/>
    <cellStyle name="Normal 9 3 9 7" xfId="8117" xr:uid="{00000000-0005-0000-0000-0000B51F0000}"/>
    <cellStyle name="Normal 9 3 9 8" xfId="8906" xr:uid="{00000000-0005-0000-0000-0000CA220000}"/>
    <cellStyle name="Normal 9 3 9 9" xfId="50941" xr:uid="{00000000-0005-0000-0000-0000FDC60000}"/>
    <cellStyle name="Normal 9 4" xfId="37" xr:uid="{00000000-0005-0000-0000-000025000000}"/>
    <cellStyle name="Normal 9 4 10" xfId="3339" xr:uid="{00000000-0005-0000-0000-00000B0D0000}"/>
    <cellStyle name="Normal 9 4 10 10" xfId="51901" xr:uid="{00000000-0005-0000-0000-0000BDCA0000}"/>
    <cellStyle name="Normal 9 4 10 2" xfId="4173" xr:uid="{00000000-0005-0000-0000-00004D100000}"/>
    <cellStyle name="Normal 9 4 10 3" xfId="4962" xr:uid="{00000000-0005-0000-0000-000062130000}"/>
    <cellStyle name="Normal 9 4 10 4" xfId="5751" xr:uid="{00000000-0005-0000-0000-000077160000}"/>
    <cellStyle name="Normal 9 4 10 5" xfId="6540" xr:uid="{00000000-0005-0000-0000-00008C190000}"/>
    <cellStyle name="Normal 9 4 10 6" xfId="7329" xr:uid="{00000000-0005-0000-0000-0000A11C0000}"/>
    <cellStyle name="Normal 9 4 10 7" xfId="8118" xr:uid="{00000000-0005-0000-0000-0000B61F0000}"/>
    <cellStyle name="Normal 9 4 10 8" xfId="8907" xr:uid="{00000000-0005-0000-0000-0000CB220000}"/>
    <cellStyle name="Normal 9 4 10 9" xfId="50942" xr:uid="{00000000-0005-0000-0000-0000FEC60000}"/>
    <cellStyle name="Normal 9 4 11" xfId="3340" xr:uid="{00000000-0005-0000-0000-00000C0D0000}"/>
    <cellStyle name="Normal 9 4 11 10" xfId="51902" xr:uid="{00000000-0005-0000-0000-0000BECA0000}"/>
    <cellStyle name="Normal 9 4 11 2" xfId="4174" xr:uid="{00000000-0005-0000-0000-00004E100000}"/>
    <cellStyle name="Normal 9 4 11 3" xfId="4963" xr:uid="{00000000-0005-0000-0000-000063130000}"/>
    <cellStyle name="Normal 9 4 11 4" xfId="5752" xr:uid="{00000000-0005-0000-0000-000078160000}"/>
    <cellStyle name="Normal 9 4 11 5" xfId="6541" xr:uid="{00000000-0005-0000-0000-00008D190000}"/>
    <cellStyle name="Normal 9 4 11 6" xfId="7330" xr:uid="{00000000-0005-0000-0000-0000A21C0000}"/>
    <cellStyle name="Normal 9 4 11 7" xfId="8119" xr:uid="{00000000-0005-0000-0000-0000B71F0000}"/>
    <cellStyle name="Normal 9 4 11 8" xfId="8908" xr:uid="{00000000-0005-0000-0000-0000CC220000}"/>
    <cellStyle name="Normal 9 4 11 9" xfId="50943" xr:uid="{00000000-0005-0000-0000-0000FFC60000}"/>
    <cellStyle name="Normal 9 4 12" xfId="3341" xr:uid="{00000000-0005-0000-0000-00000D0D0000}"/>
    <cellStyle name="Normal 9 4 12 10" xfId="51903" xr:uid="{00000000-0005-0000-0000-0000BFCA0000}"/>
    <cellStyle name="Normal 9 4 12 2" xfId="4175" xr:uid="{00000000-0005-0000-0000-00004F100000}"/>
    <cellStyle name="Normal 9 4 12 3" xfId="4964" xr:uid="{00000000-0005-0000-0000-000064130000}"/>
    <cellStyle name="Normal 9 4 12 4" xfId="5753" xr:uid="{00000000-0005-0000-0000-000079160000}"/>
    <cellStyle name="Normal 9 4 12 5" xfId="6542" xr:uid="{00000000-0005-0000-0000-00008E190000}"/>
    <cellStyle name="Normal 9 4 12 6" xfId="7331" xr:uid="{00000000-0005-0000-0000-0000A31C0000}"/>
    <cellStyle name="Normal 9 4 12 7" xfId="8120" xr:uid="{00000000-0005-0000-0000-0000B81F0000}"/>
    <cellStyle name="Normal 9 4 12 8" xfId="8909" xr:uid="{00000000-0005-0000-0000-0000CD220000}"/>
    <cellStyle name="Normal 9 4 12 9" xfId="50944" xr:uid="{00000000-0005-0000-0000-000000C70000}"/>
    <cellStyle name="Normal 9 4 2" xfId="151" xr:uid="{00000000-0005-0000-0000-000097000000}"/>
    <cellStyle name="Normal 9 4 2 10" xfId="4965" xr:uid="{00000000-0005-0000-0000-000065130000}"/>
    <cellStyle name="Normal 9 4 2 11" xfId="5754" xr:uid="{00000000-0005-0000-0000-00007A160000}"/>
    <cellStyle name="Normal 9 4 2 12" xfId="6543" xr:uid="{00000000-0005-0000-0000-00008F190000}"/>
    <cellStyle name="Normal 9 4 2 13" xfId="7332" xr:uid="{00000000-0005-0000-0000-0000A41C0000}"/>
    <cellStyle name="Normal 9 4 2 14" xfId="8121" xr:uid="{00000000-0005-0000-0000-0000B91F0000}"/>
    <cellStyle name="Normal 9 4 2 15" xfId="8910" xr:uid="{00000000-0005-0000-0000-0000CE220000}"/>
    <cellStyle name="Normal 9 4 2 16" xfId="50945" xr:uid="{00000000-0005-0000-0000-000001C70000}"/>
    <cellStyle name="Normal 9 4 2 17" xfId="51904" xr:uid="{00000000-0005-0000-0000-0000C0CA0000}"/>
    <cellStyle name="Normal 9 4 2 2" xfId="3343" xr:uid="{00000000-0005-0000-0000-00000F0D0000}"/>
    <cellStyle name="Normal 9 4 2 2 10" xfId="6544" xr:uid="{00000000-0005-0000-0000-000090190000}"/>
    <cellStyle name="Normal 9 4 2 2 11" xfId="7333" xr:uid="{00000000-0005-0000-0000-0000A51C0000}"/>
    <cellStyle name="Normal 9 4 2 2 12" xfId="8122" xr:uid="{00000000-0005-0000-0000-0000BA1F0000}"/>
    <cellStyle name="Normal 9 4 2 2 13" xfId="8911" xr:uid="{00000000-0005-0000-0000-0000CF220000}"/>
    <cellStyle name="Normal 9 4 2 2 14" xfId="50946" xr:uid="{00000000-0005-0000-0000-000002C70000}"/>
    <cellStyle name="Normal 9 4 2 2 15" xfId="51905" xr:uid="{00000000-0005-0000-0000-0000C1CA0000}"/>
    <cellStyle name="Normal 9 4 2 2 2" xfId="3344" xr:uid="{00000000-0005-0000-0000-0000100D0000}"/>
    <cellStyle name="Normal 9 4 2 2 2 10" xfId="51906" xr:uid="{00000000-0005-0000-0000-0000C2CA0000}"/>
    <cellStyle name="Normal 9 4 2 2 2 2" xfId="4178" xr:uid="{00000000-0005-0000-0000-000052100000}"/>
    <cellStyle name="Normal 9 4 2 2 2 3" xfId="4967" xr:uid="{00000000-0005-0000-0000-000067130000}"/>
    <cellStyle name="Normal 9 4 2 2 2 4" xfId="5756" xr:uid="{00000000-0005-0000-0000-00007C160000}"/>
    <cellStyle name="Normal 9 4 2 2 2 5" xfId="6545" xr:uid="{00000000-0005-0000-0000-000091190000}"/>
    <cellStyle name="Normal 9 4 2 2 2 6" xfId="7334" xr:uid="{00000000-0005-0000-0000-0000A61C0000}"/>
    <cellStyle name="Normal 9 4 2 2 2 7" xfId="8123" xr:uid="{00000000-0005-0000-0000-0000BB1F0000}"/>
    <cellStyle name="Normal 9 4 2 2 2 8" xfId="8912" xr:uid="{00000000-0005-0000-0000-0000D0220000}"/>
    <cellStyle name="Normal 9 4 2 2 2 9" xfId="50947" xr:uid="{00000000-0005-0000-0000-000003C70000}"/>
    <cellStyle name="Normal 9 4 2 2 3" xfId="3345" xr:uid="{00000000-0005-0000-0000-0000110D0000}"/>
    <cellStyle name="Normal 9 4 2 2 3 10" xfId="51907" xr:uid="{00000000-0005-0000-0000-0000C3CA0000}"/>
    <cellStyle name="Normal 9 4 2 2 3 2" xfId="4179" xr:uid="{00000000-0005-0000-0000-000053100000}"/>
    <cellStyle name="Normal 9 4 2 2 3 3" xfId="4968" xr:uid="{00000000-0005-0000-0000-000068130000}"/>
    <cellStyle name="Normal 9 4 2 2 3 4" xfId="5757" xr:uid="{00000000-0005-0000-0000-00007D160000}"/>
    <cellStyle name="Normal 9 4 2 2 3 5" xfId="6546" xr:uid="{00000000-0005-0000-0000-000092190000}"/>
    <cellStyle name="Normal 9 4 2 2 3 6" xfId="7335" xr:uid="{00000000-0005-0000-0000-0000A71C0000}"/>
    <cellStyle name="Normal 9 4 2 2 3 7" xfId="8124" xr:uid="{00000000-0005-0000-0000-0000BC1F0000}"/>
    <cellStyle name="Normal 9 4 2 2 3 8" xfId="8913" xr:uid="{00000000-0005-0000-0000-0000D1220000}"/>
    <cellStyle name="Normal 9 4 2 2 3 9" xfId="50948" xr:uid="{00000000-0005-0000-0000-000004C70000}"/>
    <cellStyle name="Normal 9 4 2 2 4" xfId="3346" xr:uid="{00000000-0005-0000-0000-0000120D0000}"/>
    <cellStyle name="Normal 9 4 2 2 4 10" xfId="51908" xr:uid="{00000000-0005-0000-0000-0000C4CA0000}"/>
    <cellStyle name="Normal 9 4 2 2 4 2" xfId="4180" xr:uid="{00000000-0005-0000-0000-000054100000}"/>
    <cellStyle name="Normal 9 4 2 2 4 3" xfId="4969" xr:uid="{00000000-0005-0000-0000-000069130000}"/>
    <cellStyle name="Normal 9 4 2 2 4 4" xfId="5758" xr:uid="{00000000-0005-0000-0000-00007E160000}"/>
    <cellStyle name="Normal 9 4 2 2 4 5" xfId="6547" xr:uid="{00000000-0005-0000-0000-000093190000}"/>
    <cellStyle name="Normal 9 4 2 2 4 6" xfId="7336" xr:uid="{00000000-0005-0000-0000-0000A81C0000}"/>
    <cellStyle name="Normal 9 4 2 2 4 7" xfId="8125" xr:uid="{00000000-0005-0000-0000-0000BD1F0000}"/>
    <cellStyle name="Normal 9 4 2 2 4 8" xfId="8914" xr:uid="{00000000-0005-0000-0000-0000D2220000}"/>
    <cellStyle name="Normal 9 4 2 2 4 9" xfId="50949" xr:uid="{00000000-0005-0000-0000-000005C70000}"/>
    <cellStyle name="Normal 9 4 2 2 5" xfId="3347" xr:uid="{00000000-0005-0000-0000-0000130D0000}"/>
    <cellStyle name="Normal 9 4 2 2 5 10" xfId="51909" xr:uid="{00000000-0005-0000-0000-0000C5CA0000}"/>
    <cellStyle name="Normal 9 4 2 2 5 2" xfId="4181" xr:uid="{00000000-0005-0000-0000-000055100000}"/>
    <cellStyle name="Normal 9 4 2 2 5 3" xfId="4970" xr:uid="{00000000-0005-0000-0000-00006A130000}"/>
    <cellStyle name="Normal 9 4 2 2 5 4" xfId="5759" xr:uid="{00000000-0005-0000-0000-00007F160000}"/>
    <cellStyle name="Normal 9 4 2 2 5 5" xfId="6548" xr:uid="{00000000-0005-0000-0000-000094190000}"/>
    <cellStyle name="Normal 9 4 2 2 5 6" xfId="7337" xr:uid="{00000000-0005-0000-0000-0000A91C0000}"/>
    <cellStyle name="Normal 9 4 2 2 5 7" xfId="8126" xr:uid="{00000000-0005-0000-0000-0000BE1F0000}"/>
    <cellStyle name="Normal 9 4 2 2 5 8" xfId="8915" xr:uid="{00000000-0005-0000-0000-0000D3220000}"/>
    <cellStyle name="Normal 9 4 2 2 5 9" xfId="50950" xr:uid="{00000000-0005-0000-0000-000006C70000}"/>
    <cellStyle name="Normal 9 4 2 2 6" xfId="3348" xr:uid="{00000000-0005-0000-0000-0000140D0000}"/>
    <cellStyle name="Normal 9 4 2 2 6 10" xfId="51910" xr:uid="{00000000-0005-0000-0000-0000C6CA0000}"/>
    <cellStyle name="Normal 9 4 2 2 6 2" xfId="4182" xr:uid="{00000000-0005-0000-0000-000056100000}"/>
    <cellStyle name="Normal 9 4 2 2 6 3" xfId="4971" xr:uid="{00000000-0005-0000-0000-00006B130000}"/>
    <cellStyle name="Normal 9 4 2 2 6 4" xfId="5760" xr:uid="{00000000-0005-0000-0000-000080160000}"/>
    <cellStyle name="Normal 9 4 2 2 6 5" xfId="6549" xr:uid="{00000000-0005-0000-0000-000095190000}"/>
    <cellStyle name="Normal 9 4 2 2 6 6" xfId="7338" xr:uid="{00000000-0005-0000-0000-0000AA1C0000}"/>
    <cellStyle name="Normal 9 4 2 2 6 7" xfId="8127" xr:uid="{00000000-0005-0000-0000-0000BF1F0000}"/>
    <cellStyle name="Normal 9 4 2 2 6 8" xfId="8916" xr:uid="{00000000-0005-0000-0000-0000D4220000}"/>
    <cellStyle name="Normal 9 4 2 2 6 9" xfId="50951" xr:uid="{00000000-0005-0000-0000-000007C70000}"/>
    <cellStyle name="Normal 9 4 2 2 7" xfId="4177" xr:uid="{00000000-0005-0000-0000-000051100000}"/>
    <cellStyle name="Normal 9 4 2 2 8" xfId="4966" xr:uid="{00000000-0005-0000-0000-000066130000}"/>
    <cellStyle name="Normal 9 4 2 2 9" xfId="5755" xr:uid="{00000000-0005-0000-0000-00007B160000}"/>
    <cellStyle name="Normal 9 4 2 3" xfId="3349" xr:uid="{00000000-0005-0000-0000-0000150D0000}"/>
    <cellStyle name="Normal 9 4 2 3 10" xfId="51911" xr:uid="{00000000-0005-0000-0000-0000C7CA0000}"/>
    <cellStyle name="Normal 9 4 2 3 2" xfId="4183" xr:uid="{00000000-0005-0000-0000-000057100000}"/>
    <cellStyle name="Normal 9 4 2 3 3" xfId="4972" xr:uid="{00000000-0005-0000-0000-00006C130000}"/>
    <cellStyle name="Normal 9 4 2 3 4" xfId="5761" xr:uid="{00000000-0005-0000-0000-000081160000}"/>
    <cellStyle name="Normal 9 4 2 3 5" xfId="6550" xr:uid="{00000000-0005-0000-0000-000096190000}"/>
    <cellStyle name="Normal 9 4 2 3 6" xfId="7339" xr:uid="{00000000-0005-0000-0000-0000AB1C0000}"/>
    <cellStyle name="Normal 9 4 2 3 7" xfId="8128" xr:uid="{00000000-0005-0000-0000-0000C01F0000}"/>
    <cellStyle name="Normal 9 4 2 3 8" xfId="8917" xr:uid="{00000000-0005-0000-0000-0000D5220000}"/>
    <cellStyle name="Normal 9 4 2 3 9" xfId="50952" xr:uid="{00000000-0005-0000-0000-000008C70000}"/>
    <cellStyle name="Normal 9 4 2 4" xfId="3350" xr:uid="{00000000-0005-0000-0000-0000160D0000}"/>
    <cellStyle name="Normal 9 4 2 4 10" xfId="51912" xr:uid="{00000000-0005-0000-0000-0000C8CA0000}"/>
    <cellStyle name="Normal 9 4 2 4 2" xfId="4184" xr:uid="{00000000-0005-0000-0000-000058100000}"/>
    <cellStyle name="Normal 9 4 2 4 3" xfId="4973" xr:uid="{00000000-0005-0000-0000-00006D130000}"/>
    <cellStyle name="Normal 9 4 2 4 4" xfId="5762" xr:uid="{00000000-0005-0000-0000-000082160000}"/>
    <cellStyle name="Normal 9 4 2 4 5" xfId="6551" xr:uid="{00000000-0005-0000-0000-000097190000}"/>
    <cellStyle name="Normal 9 4 2 4 6" xfId="7340" xr:uid="{00000000-0005-0000-0000-0000AC1C0000}"/>
    <cellStyle name="Normal 9 4 2 4 7" xfId="8129" xr:uid="{00000000-0005-0000-0000-0000C11F0000}"/>
    <cellStyle name="Normal 9 4 2 4 8" xfId="8918" xr:uid="{00000000-0005-0000-0000-0000D6220000}"/>
    <cellStyle name="Normal 9 4 2 4 9" xfId="50953" xr:uid="{00000000-0005-0000-0000-000009C70000}"/>
    <cellStyle name="Normal 9 4 2 5" xfId="3351" xr:uid="{00000000-0005-0000-0000-0000170D0000}"/>
    <cellStyle name="Normal 9 4 2 5 10" xfId="51913" xr:uid="{00000000-0005-0000-0000-0000C9CA0000}"/>
    <cellStyle name="Normal 9 4 2 5 2" xfId="4185" xr:uid="{00000000-0005-0000-0000-000059100000}"/>
    <cellStyle name="Normal 9 4 2 5 3" xfId="4974" xr:uid="{00000000-0005-0000-0000-00006E130000}"/>
    <cellStyle name="Normal 9 4 2 5 4" xfId="5763" xr:uid="{00000000-0005-0000-0000-000083160000}"/>
    <cellStyle name="Normal 9 4 2 5 5" xfId="6552" xr:uid="{00000000-0005-0000-0000-000098190000}"/>
    <cellStyle name="Normal 9 4 2 5 6" xfId="7341" xr:uid="{00000000-0005-0000-0000-0000AD1C0000}"/>
    <cellStyle name="Normal 9 4 2 5 7" xfId="8130" xr:uid="{00000000-0005-0000-0000-0000C21F0000}"/>
    <cellStyle name="Normal 9 4 2 5 8" xfId="8919" xr:uid="{00000000-0005-0000-0000-0000D7220000}"/>
    <cellStyle name="Normal 9 4 2 5 9" xfId="50954" xr:uid="{00000000-0005-0000-0000-00000AC70000}"/>
    <cellStyle name="Normal 9 4 2 6" xfId="3352" xr:uid="{00000000-0005-0000-0000-0000180D0000}"/>
    <cellStyle name="Normal 9 4 2 6 10" xfId="51914" xr:uid="{00000000-0005-0000-0000-0000CACA0000}"/>
    <cellStyle name="Normal 9 4 2 6 2" xfId="4186" xr:uid="{00000000-0005-0000-0000-00005A100000}"/>
    <cellStyle name="Normal 9 4 2 6 3" xfId="4975" xr:uid="{00000000-0005-0000-0000-00006F130000}"/>
    <cellStyle name="Normal 9 4 2 6 4" xfId="5764" xr:uid="{00000000-0005-0000-0000-000084160000}"/>
    <cellStyle name="Normal 9 4 2 6 5" xfId="6553" xr:uid="{00000000-0005-0000-0000-000099190000}"/>
    <cellStyle name="Normal 9 4 2 6 6" xfId="7342" xr:uid="{00000000-0005-0000-0000-0000AE1C0000}"/>
    <cellStyle name="Normal 9 4 2 6 7" xfId="8131" xr:uid="{00000000-0005-0000-0000-0000C31F0000}"/>
    <cellStyle name="Normal 9 4 2 6 8" xfId="8920" xr:uid="{00000000-0005-0000-0000-0000D8220000}"/>
    <cellStyle name="Normal 9 4 2 6 9" xfId="50955" xr:uid="{00000000-0005-0000-0000-00000BC70000}"/>
    <cellStyle name="Normal 9 4 2 7" xfId="3353" xr:uid="{00000000-0005-0000-0000-0000190D0000}"/>
    <cellStyle name="Normal 9 4 2 7 10" xfId="51915" xr:uid="{00000000-0005-0000-0000-0000CBCA0000}"/>
    <cellStyle name="Normal 9 4 2 7 2" xfId="4187" xr:uid="{00000000-0005-0000-0000-00005B100000}"/>
    <cellStyle name="Normal 9 4 2 7 3" xfId="4976" xr:uid="{00000000-0005-0000-0000-000070130000}"/>
    <cellStyle name="Normal 9 4 2 7 4" xfId="5765" xr:uid="{00000000-0005-0000-0000-000085160000}"/>
    <cellStyle name="Normal 9 4 2 7 5" xfId="6554" xr:uid="{00000000-0005-0000-0000-00009A190000}"/>
    <cellStyle name="Normal 9 4 2 7 6" xfId="7343" xr:uid="{00000000-0005-0000-0000-0000AF1C0000}"/>
    <cellStyle name="Normal 9 4 2 7 7" xfId="8132" xr:uid="{00000000-0005-0000-0000-0000C41F0000}"/>
    <cellStyle name="Normal 9 4 2 7 8" xfId="8921" xr:uid="{00000000-0005-0000-0000-0000D9220000}"/>
    <cellStyle name="Normal 9 4 2 7 9" xfId="50956" xr:uid="{00000000-0005-0000-0000-00000CC70000}"/>
    <cellStyle name="Normal 9 4 2 8" xfId="3342" xr:uid="{00000000-0005-0000-0000-00000E0D0000}"/>
    <cellStyle name="Normal 9 4 2 9" xfId="4176" xr:uid="{00000000-0005-0000-0000-000050100000}"/>
    <cellStyle name="Normal 9 4 3" xfId="228" xr:uid="{00000000-0005-0000-0000-0000E4000000}"/>
    <cellStyle name="Normal 9 4 3 10" xfId="4977" xr:uid="{00000000-0005-0000-0000-000071130000}"/>
    <cellStyle name="Normal 9 4 3 11" xfId="5766" xr:uid="{00000000-0005-0000-0000-000086160000}"/>
    <cellStyle name="Normal 9 4 3 12" xfId="6555" xr:uid="{00000000-0005-0000-0000-00009B190000}"/>
    <cellStyle name="Normal 9 4 3 13" xfId="7344" xr:uid="{00000000-0005-0000-0000-0000B01C0000}"/>
    <cellStyle name="Normal 9 4 3 14" xfId="8133" xr:uid="{00000000-0005-0000-0000-0000C51F0000}"/>
    <cellStyle name="Normal 9 4 3 15" xfId="8922" xr:uid="{00000000-0005-0000-0000-0000DA220000}"/>
    <cellStyle name="Normal 9 4 3 16" xfId="50957" xr:uid="{00000000-0005-0000-0000-00000DC70000}"/>
    <cellStyle name="Normal 9 4 3 17" xfId="51916" xr:uid="{00000000-0005-0000-0000-0000CCCA0000}"/>
    <cellStyle name="Normal 9 4 3 2" xfId="3355" xr:uid="{00000000-0005-0000-0000-00001B0D0000}"/>
    <cellStyle name="Normal 9 4 3 2 10" xfId="6556" xr:uid="{00000000-0005-0000-0000-00009C190000}"/>
    <cellStyle name="Normal 9 4 3 2 11" xfId="7345" xr:uid="{00000000-0005-0000-0000-0000B11C0000}"/>
    <cellStyle name="Normal 9 4 3 2 12" xfId="8134" xr:uid="{00000000-0005-0000-0000-0000C61F0000}"/>
    <cellStyle name="Normal 9 4 3 2 13" xfId="8923" xr:uid="{00000000-0005-0000-0000-0000DB220000}"/>
    <cellStyle name="Normal 9 4 3 2 14" xfId="50958" xr:uid="{00000000-0005-0000-0000-00000EC70000}"/>
    <cellStyle name="Normal 9 4 3 2 15" xfId="51917" xr:uid="{00000000-0005-0000-0000-0000CDCA0000}"/>
    <cellStyle name="Normal 9 4 3 2 2" xfId="3356" xr:uid="{00000000-0005-0000-0000-00001C0D0000}"/>
    <cellStyle name="Normal 9 4 3 2 2 10" xfId="51918" xr:uid="{00000000-0005-0000-0000-0000CECA0000}"/>
    <cellStyle name="Normal 9 4 3 2 2 2" xfId="4190" xr:uid="{00000000-0005-0000-0000-00005E100000}"/>
    <cellStyle name="Normal 9 4 3 2 2 3" xfId="4979" xr:uid="{00000000-0005-0000-0000-000073130000}"/>
    <cellStyle name="Normal 9 4 3 2 2 4" xfId="5768" xr:uid="{00000000-0005-0000-0000-000088160000}"/>
    <cellStyle name="Normal 9 4 3 2 2 5" xfId="6557" xr:uid="{00000000-0005-0000-0000-00009D190000}"/>
    <cellStyle name="Normal 9 4 3 2 2 6" xfId="7346" xr:uid="{00000000-0005-0000-0000-0000B21C0000}"/>
    <cellStyle name="Normal 9 4 3 2 2 7" xfId="8135" xr:uid="{00000000-0005-0000-0000-0000C71F0000}"/>
    <cellStyle name="Normal 9 4 3 2 2 8" xfId="8924" xr:uid="{00000000-0005-0000-0000-0000DC220000}"/>
    <cellStyle name="Normal 9 4 3 2 2 9" xfId="50959" xr:uid="{00000000-0005-0000-0000-00000FC70000}"/>
    <cellStyle name="Normal 9 4 3 2 3" xfId="3357" xr:uid="{00000000-0005-0000-0000-00001D0D0000}"/>
    <cellStyle name="Normal 9 4 3 2 3 10" xfId="51919" xr:uid="{00000000-0005-0000-0000-0000CFCA0000}"/>
    <cellStyle name="Normal 9 4 3 2 3 2" xfId="4191" xr:uid="{00000000-0005-0000-0000-00005F100000}"/>
    <cellStyle name="Normal 9 4 3 2 3 3" xfId="4980" xr:uid="{00000000-0005-0000-0000-000074130000}"/>
    <cellStyle name="Normal 9 4 3 2 3 4" xfId="5769" xr:uid="{00000000-0005-0000-0000-000089160000}"/>
    <cellStyle name="Normal 9 4 3 2 3 5" xfId="6558" xr:uid="{00000000-0005-0000-0000-00009E190000}"/>
    <cellStyle name="Normal 9 4 3 2 3 6" xfId="7347" xr:uid="{00000000-0005-0000-0000-0000B31C0000}"/>
    <cellStyle name="Normal 9 4 3 2 3 7" xfId="8136" xr:uid="{00000000-0005-0000-0000-0000C81F0000}"/>
    <cellStyle name="Normal 9 4 3 2 3 8" xfId="8925" xr:uid="{00000000-0005-0000-0000-0000DD220000}"/>
    <cellStyle name="Normal 9 4 3 2 3 9" xfId="50960" xr:uid="{00000000-0005-0000-0000-000010C70000}"/>
    <cellStyle name="Normal 9 4 3 2 4" xfId="3358" xr:uid="{00000000-0005-0000-0000-00001E0D0000}"/>
    <cellStyle name="Normal 9 4 3 2 4 10" xfId="51920" xr:uid="{00000000-0005-0000-0000-0000D0CA0000}"/>
    <cellStyle name="Normal 9 4 3 2 4 2" xfId="4192" xr:uid="{00000000-0005-0000-0000-000060100000}"/>
    <cellStyle name="Normal 9 4 3 2 4 3" xfId="4981" xr:uid="{00000000-0005-0000-0000-000075130000}"/>
    <cellStyle name="Normal 9 4 3 2 4 4" xfId="5770" xr:uid="{00000000-0005-0000-0000-00008A160000}"/>
    <cellStyle name="Normal 9 4 3 2 4 5" xfId="6559" xr:uid="{00000000-0005-0000-0000-00009F190000}"/>
    <cellStyle name="Normal 9 4 3 2 4 6" xfId="7348" xr:uid="{00000000-0005-0000-0000-0000B41C0000}"/>
    <cellStyle name="Normal 9 4 3 2 4 7" xfId="8137" xr:uid="{00000000-0005-0000-0000-0000C91F0000}"/>
    <cellStyle name="Normal 9 4 3 2 4 8" xfId="8926" xr:uid="{00000000-0005-0000-0000-0000DE220000}"/>
    <cellStyle name="Normal 9 4 3 2 4 9" xfId="50961" xr:uid="{00000000-0005-0000-0000-000011C70000}"/>
    <cellStyle name="Normal 9 4 3 2 5" xfId="3359" xr:uid="{00000000-0005-0000-0000-00001F0D0000}"/>
    <cellStyle name="Normal 9 4 3 2 5 10" xfId="51921" xr:uid="{00000000-0005-0000-0000-0000D1CA0000}"/>
    <cellStyle name="Normal 9 4 3 2 5 2" xfId="4193" xr:uid="{00000000-0005-0000-0000-000061100000}"/>
    <cellStyle name="Normal 9 4 3 2 5 3" xfId="4982" xr:uid="{00000000-0005-0000-0000-000076130000}"/>
    <cellStyle name="Normal 9 4 3 2 5 4" xfId="5771" xr:uid="{00000000-0005-0000-0000-00008B160000}"/>
    <cellStyle name="Normal 9 4 3 2 5 5" xfId="6560" xr:uid="{00000000-0005-0000-0000-0000A0190000}"/>
    <cellStyle name="Normal 9 4 3 2 5 6" xfId="7349" xr:uid="{00000000-0005-0000-0000-0000B51C0000}"/>
    <cellStyle name="Normal 9 4 3 2 5 7" xfId="8138" xr:uid="{00000000-0005-0000-0000-0000CA1F0000}"/>
    <cellStyle name="Normal 9 4 3 2 5 8" xfId="8927" xr:uid="{00000000-0005-0000-0000-0000DF220000}"/>
    <cellStyle name="Normal 9 4 3 2 5 9" xfId="50962" xr:uid="{00000000-0005-0000-0000-000012C70000}"/>
    <cellStyle name="Normal 9 4 3 2 6" xfId="3360" xr:uid="{00000000-0005-0000-0000-0000200D0000}"/>
    <cellStyle name="Normal 9 4 3 2 6 10" xfId="51922" xr:uid="{00000000-0005-0000-0000-0000D2CA0000}"/>
    <cellStyle name="Normal 9 4 3 2 6 2" xfId="4194" xr:uid="{00000000-0005-0000-0000-000062100000}"/>
    <cellStyle name="Normal 9 4 3 2 6 3" xfId="4983" xr:uid="{00000000-0005-0000-0000-000077130000}"/>
    <cellStyle name="Normal 9 4 3 2 6 4" xfId="5772" xr:uid="{00000000-0005-0000-0000-00008C160000}"/>
    <cellStyle name="Normal 9 4 3 2 6 5" xfId="6561" xr:uid="{00000000-0005-0000-0000-0000A1190000}"/>
    <cellStyle name="Normal 9 4 3 2 6 6" xfId="7350" xr:uid="{00000000-0005-0000-0000-0000B61C0000}"/>
    <cellStyle name="Normal 9 4 3 2 6 7" xfId="8139" xr:uid="{00000000-0005-0000-0000-0000CB1F0000}"/>
    <cellStyle name="Normal 9 4 3 2 6 8" xfId="8928" xr:uid="{00000000-0005-0000-0000-0000E0220000}"/>
    <cellStyle name="Normal 9 4 3 2 6 9" xfId="50963" xr:uid="{00000000-0005-0000-0000-000013C70000}"/>
    <cellStyle name="Normal 9 4 3 2 7" xfId="4189" xr:uid="{00000000-0005-0000-0000-00005D100000}"/>
    <cellStyle name="Normal 9 4 3 2 8" xfId="4978" xr:uid="{00000000-0005-0000-0000-000072130000}"/>
    <cellStyle name="Normal 9 4 3 2 9" xfId="5767" xr:uid="{00000000-0005-0000-0000-000087160000}"/>
    <cellStyle name="Normal 9 4 3 3" xfId="3361" xr:uid="{00000000-0005-0000-0000-0000210D0000}"/>
    <cellStyle name="Normal 9 4 3 3 10" xfId="51923" xr:uid="{00000000-0005-0000-0000-0000D3CA0000}"/>
    <cellStyle name="Normal 9 4 3 3 2" xfId="4195" xr:uid="{00000000-0005-0000-0000-000063100000}"/>
    <cellStyle name="Normal 9 4 3 3 3" xfId="4984" xr:uid="{00000000-0005-0000-0000-000078130000}"/>
    <cellStyle name="Normal 9 4 3 3 4" xfId="5773" xr:uid="{00000000-0005-0000-0000-00008D160000}"/>
    <cellStyle name="Normal 9 4 3 3 5" xfId="6562" xr:uid="{00000000-0005-0000-0000-0000A2190000}"/>
    <cellStyle name="Normal 9 4 3 3 6" xfId="7351" xr:uid="{00000000-0005-0000-0000-0000B71C0000}"/>
    <cellStyle name="Normal 9 4 3 3 7" xfId="8140" xr:uid="{00000000-0005-0000-0000-0000CC1F0000}"/>
    <cellStyle name="Normal 9 4 3 3 8" xfId="8929" xr:uid="{00000000-0005-0000-0000-0000E1220000}"/>
    <cellStyle name="Normal 9 4 3 3 9" xfId="50964" xr:uid="{00000000-0005-0000-0000-000014C70000}"/>
    <cellStyle name="Normal 9 4 3 4" xfId="3362" xr:uid="{00000000-0005-0000-0000-0000220D0000}"/>
    <cellStyle name="Normal 9 4 3 4 10" xfId="51924" xr:uid="{00000000-0005-0000-0000-0000D4CA0000}"/>
    <cellStyle name="Normal 9 4 3 4 2" xfId="4196" xr:uid="{00000000-0005-0000-0000-000064100000}"/>
    <cellStyle name="Normal 9 4 3 4 3" xfId="4985" xr:uid="{00000000-0005-0000-0000-000079130000}"/>
    <cellStyle name="Normal 9 4 3 4 4" xfId="5774" xr:uid="{00000000-0005-0000-0000-00008E160000}"/>
    <cellStyle name="Normal 9 4 3 4 5" xfId="6563" xr:uid="{00000000-0005-0000-0000-0000A3190000}"/>
    <cellStyle name="Normal 9 4 3 4 6" xfId="7352" xr:uid="{00000000-0005-0000-0000-0000B81C0000}"/>
    <cellStyle name="Normal 9 4 3 4 7" xfId="8141" xr:uid="{00000000-0005-0000-0000-0000CD1F0000}"/>
    <cellStyle name="Normal 9 4 3 4 8" xfId="8930" xr:uid="{00000000-0005-0000-0000-0000E2220000}"/>
    <cellStyle name="Normal 9 4 3 4 9" xfId="50965" xr:uid="{00000000-0005-0000-0000-000015C70000}"/>
    <cellStyle name="Normal 9 4 3 5" xfId="3363" xr:uid="{00000000-0005-0000-0000-0000230D0000}"/>
    <cellStyle name="Normal 9 4 3 5 10" xfId="51925" xr:uid="{00000000-0005-0000-0000-0000D5CA0000}"/>
    <cellStyle name="Normal 9 4 3 5 2" xfId="4197" xr:uid="{00000000-0005-0000-0000-000065100000}"/>
    <cellStyle name="Normal 9 4 3 5 3" xfId="4986" xr:uid="{00000000-0005-0000-0000-00007A130000}"/>
    <cellStyle name="Normal 9 4 3 5 4" xfId="5775" xr:uid="{00000000-0005-0000-0000-00008F160000}"/>
    <cellStyle name="Normal 9 4 3 5 5" xfId="6564" xr:uid="{00000000-0005-0000-0000-0000A4190000}"/>
    <cellStyle name="Normal 9 4 3 5 6" xfId="7353" xr:uid="{00000000-0005-0000-0000-0000B91C0000}"/>
    <cellStyle name="Normal 9 4 3 5 7" xfId="8142" xr:uid="{00000000-0005-0000-0000-0000CE1F0000}"/>
    <cellStyle name="Normal 9 4 3 5 8" xfId="8931" xr:uid="{00000000-0005-0000-0000-0000E3220000}"/>
    <cellStyle name="Normal 9 4 3 5 9" xfId="50966" xr:uid="{00000000-0005-0000-0000-000016C70000}"/>
    <cellStyle name="Normal 9 4 3 6" xfId="3364" xr:uid="{00000000-0005-0000-0000-0000240D0000}"/>
    <cellStyle name="Normal 9 4 3 6 10" xfId="51926" xr:uid="{00000000-0005-0000-0000-0000D6CA0000}"/>
    <cellStyle name="Normal 9 4 3 6 2" xfId="4198" xr:uid="{00000000-0005-0000-0000-000066100000}"/>
    <cellStyle name="Normal 9 4 3 6 3" xfId="4987" xr:uid="{00000000-0005-0000-0000-00007B130000}"/>
    <cellStyle name="Normal 9 4 3 6 4" xfId="5776" xr:uid="{00000000-0005-0000-0000-000090160000}"/>
    <cellStyle name="Normal 9 4 3 6 5" xfId="6565" xr:uid="{00000000-0005-0000-0000-0000A5190000}"/>
    <cellStyle name="Normal 9 4 3 6 6" xfId="7354" xr:uid="{00000000-0005-0000-0000-0000BA1C0000}"/>
    <cellStyle name="Normal 9 4 3 6 7" xfId="8143" xr:uid="{00000000-0005-0000-0000-0000CF1F0000}"/>
    <cellStyle name="Normal 9 4 3 6 8" xfId="8932" xr:uid="{00000000-0005-0000-0000-0000E4220000}"/>
    <cellStyle name="Normal 9 4 3 6 9" xfId="50967" xr:uid="{00000000-0005-0000-0000-000017C70000}"/>
    <cellStyle name="Normal 9 4 3 7" xfId="3365" xr:uid="{00000000-0005-0000-0000-0000250D0000}"/>
    <cellStyle name="Normal 9 4 3 7 10" xfId="51927" xr:uid="{00000000-0005-0000-0000-0000D7CA0000}"/>
    <cellStyle name="Normal 9 4 3 7 2" xfId="4199" xr:uid="{00000000-0005-0000-0000-000067100000}"/>
    <cellStyle name="Normal 9 4 3 7 3" xfId="4988" xr:uid="{00000000-0005-0000-0000-00007C130000}"/>
    <cellStyle name="Normal 9 4 3 7 4" xfId="5777" xr:uid="{00000000-0005-0000-0000-000091160000}"/>
    <cellStyle name="Normal 9 4 3 7 5" xfId="6566" xr:uid="{00000000-0005-0000-0000-0000A6190000}"/>
    <cellStyle name="Normal 9 4 3 7 6" xfId="7355" xr:uid="{00000000-0005-0000-0000-0000BB1C0000}"/>
    <cellStyle name="Normal 9 4 3 7 7" xfId="8144" xr:uid="{00000000-0005-0000-0000-0000D01F0000}"/>
    <cellStyle name="Normal 9 4 3 7 8" xfId="8933" xr:uid="{00000000-0005-0000-0000-0000E5220000}"/>
    <cellStyle name="Normal 9 4 3 7 9" xfId="50968" xr:uid="{00000000-0005-0000-0000-000018C70000}"/>
    <cellStyle name="Normal 9 4 3 8" xfId="3354" xr:uid="{00000000-0005-0000-0000-00001A0D0000}"/>
    <cellStyle name="Normal 9 4 3 9" xfId="4188" xr:uid="{00000000-0005-0000-0000-00005C100000}"/>
    <cellStyle name="Normal 9 4 4" xfId="246" xr:uid="{00000000-0005-0000-0000-0000F6000000}"/>
    <cellStyle name="Normal 9 4 4 10" xfId="4989" xr:uid="{00000000-0005-0000-0000-00007D130000}"/>
    <cellStyle name="Normal 9 4 4 11" xfId="5778" xr:uid="{00000000-0005-0000-0000-000092160000}"/>
    <cellStyle name="Normal 9 4 4 12" xfId="6567" xr:uid="{00000000-0005-0000-0000-0000A7190000}"/>
    <cellStyle name="Normal 9 4 4 13" xfId="7356" xr:uid="{00000000-0005-0000-0000-0000BC1C0000}"/>
    <cellStyle name="Normal 9 4 4 14" xfId="8145" xr:uid="{00000000-0005-0000-0000-0000D11F0000}"/>
    <cellStyle name="Normal 9 4 4 15" xfId="8934" xr:uid="{00000000-0005-0000-0000-0000E6220000}"/>
    <cellStyle name="Normal 9 4 4 16" xfId="50969" xr:uid="{00000000-0005-0000-0000-000019C70000}"/>
    <cellStyle name="Normal 9 4 4 17" xfId="51928" xr:uid="{00000000-0005-0000-0000-0000D8CA0000}"/>
    <cellStyle name="Normal 9 4 4 2" xfId="3367" xr:uid="{00000000-0005-0000-0000-0000270D0000}"/>
    <cellStyle name="Normal 9 4 4 2 10" xfId="6568" xr:uid="{00000000-0005-0000-0000-0000A8190000}"/>
    <cellStyle name="Normal 9 4 4 2 11" xfId="7357" xr:uid="{00000000-0005-0000-0000-0000BD1C0000}"/>
    <cellStyle name="Normal 9 4 4 2 12" xfId="8146" xr:uid="{00000000-0005-0000-0000-0000D21F0000}"/>
    <cellStyle name="Normal 9 4 4 2 13" xfId="8935" xr:uid="{00000000-0005-0000-0000-0000E7220000}"/>
    <cellStyle name="Normal 9 4 4 2 14" xfId="50970" xr:uid="{00000000-0005-0000-0000-00001AC70000}"/>
    <cellStyle name="Normal 9 4 4 2 15" xfId="51929" xr:uid="{00000000-0005-0000-0000-0000D9CA0000}"/>
    <cellStyle name="Normal 9 4 4 2 2" xfId="3368" xr:uid="{00000000-0005-0000-0000-0000280D0000}"/>
    <cellStyle name="Normal 9 4 4 2 2 10" xfId="51930" xr:uid="{00000000-0005-0000-0000-0000DACA0000}"/>
    <cellStyle name="Normal 9 4 4 2 2 2" xfId="4202" xr:uid="{00000000-0005-0000-0000-00006A100000}"/>
    <cellStyle name="Normal 9 4 4 2 2 3" xfId="4991" xr:uid="{00000000-0005-0000-0000-00007F130000}"/>
    <cellStyle name="Normal 9 4 4 2 2 4" xfId="5780" xr:uid="{00000000-0005-0000-0000-000094160000}"/>
    <cellStyle name="Normal 9 4 4 2 2 5" xfId="6569" xr:uid="{00000000-0005-0000-0000-0000A9190000}"/>
    <cellStyle name="Normal 9 4 4 2 2 6" xfId="7358" xr:uid="{00000000-0005-0000-0000-0000BE1C0000}"/>
    <cellStyle name="Normal 9 4 4 2 2 7" xfId="8147" xr:uid="{00000000-0005-0000-0000-0000D31F0000}"/>
    <cellStyle name="Normal 9 4 4 2 2 8" xfId="8936" xr:uid="{00000000-0005-0000-0000-0000E8220000}"/>
    <cellStyle name="Normal 9 4 4 2 2 9" xfId="50971" xr:uid="{00000000-0005-0000-0000-00001BC70000}"/>
    <cellStyle name="Normal 9 4 4 2 3" xfId="3369" xr:uid="{00000000-0005-0000-0000-0000290D0000}"/>
    <cellStyle name="Normal 9 4 4 2 3 10" xfId="51931" xr:uid="{00000000-0005-0000-0000-0000DBCA0000}"/>
    <cellStyle name="Normal 9 4 4 2 3 2" xfId="4203" xr:uid="{00000000-0005-0000-0000-00006B100000}"/>
    <cellStyle name="Normal 9 4 4 2 3 3" xfId="4992" xr:uid="{00000000-0005-0000-0000-000080130000}"/>
    <cellStyle name="Normal 9 4 4 2 3 4" xfId="5781" xr:uid="{00000000-0005-0000-0000-000095160000}"/>
    <cellStyle name="Normal 9 4 4 2 3 5" xfId="6570" xr:uid="{00000000-0005-0000-0000-0000AA190000}"/>
    <cellStyle name="Normal 9 4 4 2 3 6" xfId="7359" xr:uid="{00000000-0005-0000-0000-0000BF1C0000}"/>
    <cellStyle name="Normal 9 4 4 2 3 7" xfId="8148" xr:uid="{00000000-0005-0000-0000-0000D41F0000}"/>
    <cellStyle name="Normal 9 4 4 2 3 8" xfId="8937" xr:uid="{00000000-0005-0000-0000-0000E9220000}"/>
    <cellStyle name="Normal 9 4 4 2 3 9" xfId="50972" xr:uid="{00000000-0005-0000-0000-00001CC70000}"/>
    <cellStyle name="Normal 9 4 4 2 4" xfId="3370" xr:uid="{00000000-0005-0000-0000-00002A0D0000}"/>
    <cellStyle name="Normal 9 4 4 2 4 10" xfId="51932" xr:uid="{00000000-0005-0000-0000-0000DCCA0000}"/>
    <cellStyle name="Normal 9 4 4 2 4 2" xfId="4204" xr:uid="{00000000-0005-0000-0000-00006C100000}"/>
    <cellStyle name="Normal 9 4 4 2 4 3" xfId="4993" xr:uid="{00000000-0005-0000-0000-000081130000}"/>
    <cellStyle name="Normal 9 4 4 2 4 4" xfId="5782" xr:uid="{00000000-0005-0000-0000-000096160000}"/>
    <cellStyle name="Normal 9 4 4 2 4 5" xfId="6571" xr:uid="{00000000-0005-0000-0000-0000AB190000}"/>
    <cellStyle name="Normal 9 4 4 2 4 6" xfId="7360" xr:uid="{00000000-0005-0000-0000-0000C01C0000}"/>
    <cellStyle name="Normal 9 4 4 2 4 7" xfId="8149" xr:uid="{00000000-0005-0000-0000-0000D51F0000}"/>
    <cellStyle name="Normal 9 4 4 2 4 8" xfId="8938" xr:uid="{00000000-0005-0000-0000-0000EA220000}"/>
    <cellStyle name="Normal 9 4 4 2 4 9" xfId="50973" xr:uid="{00000000-0005-0000-0000-00001DC70000}"/>
    <cellStyle name="Normal 9 4 4 2 5" xfId="3371" xr:uid="{00000000-0005-0000-0000-00002B0D0000}"/>
    <cellStyle name="Normal 9 4 4 2 5 10" xfId="51933" xr:uid="{00000000-0005-0000-0000-0000DDCA0000}"/>
    <cellStyle name="Normal 9 4 4 2 5 2" xfId="4205" xr:uid="{00000000-0005-0000-0000-00006D100000}"/>
    <cellStyle name="Normal 9 4 4 2 5 3" xfId="4994" xr:uid="{00000000-0005-0000-0000-000082130000}"/>
    <cellStyle name="Normal 9 4 4 2 5 4" xfId="5783" xr:uid="{00000000-0005-0000-0000-000097160000}"/>
    <cellStyle name="Normal 9 4 4 2 5 5" xfId="6572" xr:uid="{00000000-0005-0000-0000-0000AC190000}"/>
    <cellStyle name="Normal 9 4 4 2 5 6" xfId="7361" xr:uid="{00000000-0005-0000-0000-0000C11C0000}"/>
    <cellStyle name="Normal 9 4 4 2 5 7" xfId="8150" xr:uid="{00000000-0005-0000-0000-0000D61F0000}"/>
    <cellStyle name="Normal 9 4 4 2 5 8" xfId="8939" xr:uid="{00000000-0005-0000-0000-0000EB220000}"/>
    <cellStyle name="Normal 9 4 4 2 5 9" xfId="50974" xr:uid="{00000000-0005-0000-0000-00001EC70000}"/>
    <cellStyle name="Normal 9 4 4 2 6" xfId="3372" xr:uid="{00000000-0005-0000-0000-00002C0D0000}"/>
    <cellStyle name="Normal 9 4 4 2 6 10" xfId="51934" xr:uid="{00000000-0005-0000-0000-0000DECA0000}"/>
    <cellStyle name="Normal 9 4 4 2 6 2" xfId="4206" xr:uid="{00000000-0005-0000-0000-00006E100000}"/>
    <cellStyle name="Normal 9 4 4 2 6 3" xfId="4995" xr:uid="{00000000-0005-0000-0000-000083130000}"/>
    <cellStyle name="Normal 9 4 4 2 6 4" xfId="5784" xr:uid="{00000000-0005-0000-0000-000098160000}"/>
    <cellStyle name="Normal 9 4 4 2 6 5" xfId="6573" xr:uid="{00000000-0005-0000-0000-0000AD190000}"/>
    <cellStyle name="Normal 9 4 4 2 6 6" xfId="7362" xr:uid="{00000000-0005-0000-0000-0000C21C0000}"/>
    <cellStyle name="Normal 9 4 4 2 6 7" xfId="8151" xr:uid="{00000000-0005-0000-0000-0000D71F0000}"/>
    <cellStyle name="Normal 9 4 4 2 6 8" xfId="8940" xr:uid="{00000000-0005-0000-0000-0000EC220000}"/>
    <cellStyle name="Normal 9 4 4 2 6 9" xfId="50975" xr:uid="{00000000-0005-0000-0000-00001FC70000}"/>
    <cellStyle name="Normal 9 4 4 2 7" xfId="4201" xr:uid="{00000000-0005-0000-0000-000069100000}"/>
    <cellStyle name="Normal 9 4 4 2 8" xfId="4990" xr:uid="{00000000-0005-0000-0000-00007E130000}"/>
    <cellStyle name="Normal 9 4 4 2 9" xfId="5779" xr:uid="{00000000-0005-0000-0000-000093160000}"/>
    <cellStyle name="Normal 9 4 4 3" xfId="3373" xr:uid="{00000000-0005-0000-0000-00002D0D0000}"/>
    <cellStyle name="Normal 9 4 4 3 10" xfId="51935" xr:uid="{00000000-0005-0000-0000-0000DFCA0000}"/>
    <cellStyle name="Normal 9 4 4 3 2" xfId="4207" xr:uid="{00000000-0005-0000-0000-00006F100000}"/>
    <cellStyle name="Normal 9 4 4 3 3" xfId="4996" xr:uid="{00000000-0005-0000-0000-000084130000}"/>
    <cellStyle name="Normal 9 4 4 3 4" xfId="5785" xr:uid="{00000000-0005-0000-0000-000099160000}"/>
    <cellStyle name="Normal 9 4 4 3 5" xfId="6574" xr:uid="{00000000-0005-0000-0000-0000AE190000}"/>
    <cellStyle name="Normal 9 4 4 3 6" xfId="7363" xr:uid="{00000000-0005-0000-0000-0000C31C0000}"/>
    <cellStyle name="Normal 9 4 4 3 7" xfId="8152" xr:uid="{00000000-0005-0000-0000-0000D81F0000}"/>
    <cellStyle name="Normal 9 4 4 3 8" xfId="8941" xr:uid="{00000000-0005-0000-0000-0000ED220000}"/>
    <cellStyle name="Normal 9 4 4 3 9" xfId="50976" xr:uid="{00000000-0005-0000-0000-000020C70000}"/>
    <cellStyle name="Normal 9 4 4 4" xfId="3374" xr:uid="{00000000-0005-0000-0000-00002E0D0000}"/>
    <cellStyle name="Normal 9 4 4 4 10" xfId="51936" xr:uid="{00000000-0005-0000-0000-0000E0CA0000}"/>
    <cellStyle name="Normal 9 4 4 4 2" xfId="4208" xr:uid="{00000000-0005-0000-0000-000070100000}"/>
    <cellStyle name="Normal 9 4 4 4 3" xfId="4997" xr:uid="{00000000-0005-0000-0000-000085130000}"/>
    <cellStyle name="Normal 9 4 4 4 4" xfId="5786" xr:uid="{00000000-0005-0000-0000-00009A160000}"/>
    <cellStyle name="Normal 9 4 4 4 5" xfId="6575" xr:uid="{00000000-0005-0000-0000-0000AF190000}"/>
    <cellStyle name="Normal 9 4 4 4 6" xfId="7364" xr:uid="{00000000-0005-0000-0000-0000C41C0000}"/>
    <cellStyle name="Normal 9 4 4 4 7" xfId="8153" xr:uid="{00000000-0005-0000-0000-0000D91F0000}"/>
    <cellStyle name="Normal 9 4 4 4 8" xfId="8942" xr:uid="{00000000-0005-0000-0000-0000EE220000}"/>
    <cellStyle name="Normal 9 4 4 4 9" xfId="50977" xr:uid="{00000000-0005-0000-0000-000021C70000}"/>
    <cellStyle name="Normal 9 4 4 5" xfId="3375" xr:uid="{00000000-0005-0000-0000-00002F0D0000}"/>
    <cellStyle name="Normal 9 4 4 5 10" xfId="51937" xr:uid="{00000000-0005-0000-0000-0000E1CA0000}"/>
    <cellStyle name="Normal 9 4 4 5 2" xfId="4209" xr:uid="{00000000-0005-0000-0000-000071100000}"/>
    <cellStyle name="Normal 9 4 4 5 3" xfId="4998" xr:uid="{00000000-0005-0000-0000-000086130000}"/>
    <cellStyle name="Normal 9 4 4 5 4" xfId="5787" xr:uid="{00000000-0005-0000-0000-00009B160000}"/>
    <cellStyle name="Normal 9 4 4 5 5" xfId="6576" xr:uid="{00000000-0005-0000-0000-0000B0190000}"/>
    <cellStyle name="Normal 9 4 4 5 6" xfId="7365" xr:uid="{00000000-0005-0000-0000-0000C51C0000}"/>
    <cellStyle name="Normal 9 4 4 5 7" xfId="8154" xr:uid="{00000000-0005-0000-0000-0000DA1F0000}"/>
    <cellStyle name="Normal 9 4 4 5 8" xfId="8943" xr:uid="{00000000-0005-0000-0000-0000EF220000}"/>
    <cellStyle name="Normal 9 4 4 5 9" xfId="50978" xr:uid="{00000000-0005-0000-0000-000022C70000}"/>
    <cellStyle name="Normal 9 4 4 6" xfId="3376" xr:uid="{00000000-0005-0000-0000-0000300D0000}"/>
    <cellStyle name="Normal 9 4 4 6 10" xfId="51938" xr:uid="{00000000-0005-0000-0000-0000E2CA0000}"/>
    <cellStyle name="Normal 9 4 4 6 2" xfId="4210" xr:uid="{00000000-0005-0000-0000-000072100000}"/>
    <cellStyle name="Normal 9 4 4 6 3" xfId="4999" xr:uid="{00000000-0005-0000-0000-000087130000}"/>
    <cellStyle name="Normal 9 4 4 6 4" xfId="5788" xr:uid="{00000000-0005-0000-0000-00009C160000}"/>
    <cellStyle name="Normal 9 4 4 6 5" xfId="6577" xr:uid="{00000000-0005-0000-0000-0000B1190000}"/>
    <cellStyle name="Normal 9 4 4 6 6" xfId="7366" xr:uid="{00000000-0005-0000-0000-0000C61C0000}"/>
    <cellStyle name="Normal 9 4 4 6 7" xfId="8155" xr:uid="{00000000-0005-0000-0000-0000DB1F0000}"/>
    <cellStyle name="Normal 9 4 4 6 8" xfId="8944" xr:uid="{00000000-0005-0000-0000-0000F0220000}"/>
    <cellStyle name="Normal 9 4 4 6 9" xfId="50979" xr:uid="{00000000-0005-0000-0000-000023C70000}"/>
    <cellStyle name="Normal 9 4 4 7" xfId="3377" xr:uid="{00000000-0005-0000-0000-0000310D0000}"/>
    <cellStyle name="Normal 9 4 4 7 10" xfId="51939" xr:uid="{00000000-0005-0000-0000-0000E3CA0000}"/>
    <cellStyle name="Normal 9 4 4 7 2" xfId="4211" xr:uid="{00000000-0005-0000-0000-000073100000}"/>
    <cellStyle name="Normal 9 4 4 7 3" xfId="5000" xr:uid="{00000000-0005-0000-0000-000088130000}"/>
    <cellStyle name="Normal 9 4 4 7 4" xfId="5789" xr:uid="{00000000-0005-0000-0000-00009D160000}"/>
    <cellStyle name="Normal 9 4 4 7 5" xfId="6578" xr:uid="{00000000-0005-0000-0000-0000B2190000}"/>
    <cellStyle name="Normal 9 4 4 7 6" xfId="7367" xr:uid="{00000000-0005-0000-0000-0000C71C0000}"/>
    <cellStyle name="Normal 9 4 4 7 7" xfId="8156" xr:uid="{00000000-0005-0000-0000-0000DC1F0000}"/>
    <cellStyle name="Normal 9 4 4 7 8" xfId="8945" xr:uid="{00000000-0005-0000-0000-0000F1220000}"/>
    <cellStyle name="Normal 9 4 4 7 9" xfId="50980" xr:uid="{00000000-0005-0000-0000-000024C70000}"/>
    <cellStyle name="Normal 9 4 4 8" xfId="3366" xr:uid="{00000000-0005-0000-0000-0000260D0000}"/>
    <cellStyle name="Normal 9 4 4 9" xfId="4200" xr:uid="{00000000-0005-0000-0000-000068100000}"/>
    <cellStyle name="Normal 9 4 5" xfId="257" xr:uid="{00000000-0005-0000-0000-000001010000}"/>
    <cellStyle name="Normal 9 4 5 10" xfId="5001" xr:uid="{00000000-0005-0000-0000-000089130000}"/>
    <cellStyle name="Normal 9 4 5 11" xfId="5790" xr:uid="{00000000-0005-0000-0000-00009E160000}"/>
    <cellStyle name="Normal 9 4 5 12" xfId="6579" xr:uid="{00000000-0005-0000-0000-0000B3190000}"/>
    <cellStyle name="Normal 9 4 5 13" xfId="7368" xr:uid="{00000000-0005-0000-0000-0000C81C0000}"/>
    <cellStyle name="Normal 9 4 5 14" xfId="8157" xr:uid="{00000000-0005-0000-0000-0000DD1F0000}"/>
    <cellStyle name="Normal 9 4 5 15" xfId="8946" xr:uid="{00000000-0005-0000-0000-0000F2220000}"/>
    <cellStyle name="Normal 9 4 5 16" xfId="50981" xr:uid="{00000000-0005-0000-0000-000025C70000}"/>
    <cellStyle name="Normal 9 4 5 17" xfId="51940" xr:uid="{00000000-0005-0000-0000-0000E4CA0000}"/>
    <cellStyle name="Normal 9 4 5 2" xfId="3379" xr:uid="{00000000-0005-0000-0000-0000330D0000}"/>
    <cellStyle name="Normal 9 4 5 2 10" xfId="6580" xr:uid="{00000000-0005-0000-0000-0000B4190000}"/>
    <cellStyle name="Normal 9 4 5 2 11" xfId="7369" xr:uid="{00000000-0005-0000-0000-0000C91C0000}"/>
    <cellStyle name="Normal 9 4 5 2 12" xfId="8158" xr:uid="{00000000-0005-0000-0000-0000DE1F0000}"/>
    <cellStyle name="Normal 9 4 5 2 13" xfId="8947" xr:uid="{00000000-0005-0000-0000-0000F3220000}"/>
    <cellStyle name="Normal 9 4 5 2 14" xfId="50982" xr:uid="{00000000-0005-0000-0000-000026C70000}"/>
    <cellStyle name="Normal 9 4 5 2 15" xfId="51941" xr:uid="{00000000-0005-0000-0000-0000E5CA0000}"/>
    <cellStyle name="Normal 9 4 5 2 2" xfId="3380" xr:uid="{00000000-0005-0000-0000-0000340D0000}"/>
    <cellStyle name="Normal 9 4 5 2 2 10" xfId="51942" xr:uid="{00000000-0005-0000-0000-0000E6CA0000}"/>
    <cellStyle name="Normal 9 4 5 2 2 2" xfId="4214" xr:uid="{00000000-0005-0000-0000-000076100000}"/>
    <cellStyle name="Normal 9 4 5 2 2 3" xfId="5003" xr:uid="{00000000-0005-0000-0000-00008B130000}"/>
    <cellStyle name="Normal 9 4 5 2 2 4" xfId="5792" xr:uid="{00000000-0005-0000-0000-0000A0160000}"/>
    <cellStyle name="Normal 9 4 5 2 2 5" xfId="6581" xr:uid="{00000000-0005-0000-0000-0000B5190000}"/>
    <cellStyle name="Normal 9 4 5 2 2 6" xfId="7370" xr:uid="{00000000-0005-0000-0000-0000CA1C0000}"/>
    <cellStyle name="Normal 9 4 5 2 2 7" xfId="8159" xr:uid="{00000000-0005-0000-0000-0000DF1F0000}"/>
    <cellStyle name="Normal 9 4 5 2 2 8" xfId="8948" xr:uid="{00000000-0005-0000-0000-0000F4220000}"/>
    <cellStyle name="Normal 9 4 5 2 2 9" xfId="50983" xr:uid="{00000000-0005-0000-0000-000027C70000}"/>
    <cellStyle name="Normal 9 4 5 2 3" xfId="3381" xr:uid="{00000000-0005-0000-0000-0000350D0000}"/>
    <cellStyle name="Normal 9 4 5 2 3 10" xfId="51943" xr:uid="{00000000-0005-0000-0000-0000E7CA0000}"/>
    <cellStyle name="Normal 9 4 5 2 3 2" xfId="4215" xr:uid="{00000000-0005-0000-0000-000077100000}"/>
    <cellStyle name="Normal 9 4 5 2 3 3" xfId="5004" xr:uid="{00000000-0005-0000-0000-00008C130000}"/>
    <cellStyle name="Normal 9 4 5 2 3 4" xfId="5793" xr:uid="{00000000-0005-0000-0000-0000A1160000}"/>
    <cellStyle name="Normal 9 4 5 2 3 5" xfId="6582" xr:uid="{00000000-0005-0000-0000-0000B6190000}"/>
    <cellStyle name="Normal 9 4 5 2 3 6" xfId="7371" xr:uid="{00000000-0005-0000-0000-0000CB1C0000}"/>
    <cellStyle name="Normal 9 4 5 2 3 7" xfId="8160" xr:uid="{00000000-0005-0000-0000-0000E01F0000}"/>
    <cellStyle name="Normal 9 4 5 2 3 8" xfId="8949" xr:uid="{00000000-0005-0000-0000-0000F5220000}"/>
    <cellStyle name="Normal 9 4 5 2 3 9" xfId="50984" xr:uid="{00000000-0005-0000-0000-000028C70000}"/>
    <cellStyle name="Normal 9 4 5 2 4" xfId="3382" xr:uid="{00000000-0005-0000-0000-0000360D0000}"/>
    <cellStyle name="Normal 9 4 5 2 4 10" xfId="51944" xr:uid="{00000000-0005-0000-0000-0000E8CA0000}"/>
    <cellStyle name="Normal 9 4 5 2 4 2" xfId="4216" xr:uid="{00000000-0005-0000-0000-000078100000}"/>
    <cellStyle name="Normal 9 4 5 2 4 3" xfId="5005" xr:uid="{00000000-0005-0000-0000-00008D130000}"/>
    <cellStyle name="Normal 9 4 5 2 4 4" xfId="5794" xr:uid="{00000000-0005-0000-0000-0000A2160000}"/>
    <cellStyle name="Normal 9 4 5 2 4 5" xfId="6583" xr:uid="{00000000-0005-0000-0000-0000B7190000}"/>
    <cellStyle name="Normal 9 4 5 2 4 6" xfId="7372" xr:uid="{00000000-0005-0000-0000-0000CC1C0000}"/>
    <cellStyle name="Normal 9 4 5 2 4 7" xfId="8161" xr:uid="{00000000-0005-0000-0000-0000E11F0000}"/>
    <cellStyle name="Normal 9 4 5 2 4 8" xfId="8950" xr:uid="{00000000-0005-0000-0000-0000F6220000}"/>
    <cellStyle name="Normal 9 4 5 2 4 9" xfId="50985" xr:uid="{00000000-0005-0000-0000-000029C70000}"/>
    <cellStyle name="Normal 9 4 5 2 5" xfId="3383" xr:uid="{00000000-0005-0000-0000-0000370D0000}"/>
    <cellStyle name="Normal 9 4 5 2 5 10" xfId="51945" xr:uid="{00000000-0005-0000-0000-0000E9CA0000}"/>
    <cellStyle name="Normal 9 4 5 2 5 2" xfId="4217" xr:uid="{00000000-0005-0000-0000-000079100000}"/>
    <cellStyle name="Normal 9 4 5 2 5 3" xfId="5006" xr:uid="{00000000-0005-0000-0000-00008E130000}"/>
    <cellStyle name="Normal 9 4 5 2 5 4" xfId="5795" xr:uid="{00000000-0005-0000-0000-0000A3160000}"/>
    <cellStyle name="Normal 9 4 5 2 5 5" xfId="6584" xr:uid="{00000000-0005-0000-0000-0000B8190000}"/>
    <cellStyle name="Normal 9 4 5 2 5 6" xfId="7373" xr:uid="{00000000-0005-0000-0000-0000CD1C0000}"/>
    <cellStyle name="Normal 9 4 5 2 5 7" xfId="8162" xr:uid="{00000000-0005-0000-0000-0000E21F0000}"/>
    <cellStyle name="Normal 9 4 5 2 5 8" xfId="8951" xr:uid="{00000000-0005-0000-0000-0000F7220000}"/>
    <cellStyle name="Normal 9 4 5 2 5 9" xfId="50986" xr:uid="{00000000-0005-0000-0000-00002AC70000}"/>
    <cellStyle name="Normal 9 4 5 2 6" xfId="3384" xr:uid="{00000000-0005-0000-0000-0000380D0000}"/>
    <cellStyle name="Normal 9 4 5 2 6 10" xfId="51946" xr:uid="{00000000-0005-0000-0000-0000EACA0000}"/>
    <cellStyle name="Normal 9 4 5 2 6 2" xfId="4218" xr:uid="{00000000-0005-0000-0000-00007A100000}"/>
    <cellStyle name="Normal 9 4 5 2 6 3" xfId="5007" xr:uid="{00000000-0005-0000-0000-00008F130000}"/>
    <cellStyle name="Normal 9 4 5 2 6 4" xfId="5796" xr:uid="{00000000-0005-0000-0000-0000A4160000}"/>
    <cellStyle name="Normal 9 4 5 2 6 5" xfId="6585" xr:uid="{00000000-0005-0000-0000-0000B9190000}"/>
    <cellStyle name="Normal 9 4 5 2 6 6" xfId="7374" xr:uid="{00000000-0005-0000-0000-0000CE1C0000}"/>
    <cellStyle name="Normal 9 4 5 2 6 7" xfId="8163" xr:uid="{00000000-0005-0000-0000-0000E31F0000}"/>
    <cellStyle name="Normal 9 4 5 2 6 8" xfId="8952" xr:uid="{00000000-0005-0000-0000-0000F8220000}"/>
    <cellStyle name="Normal 9 4 5 2 6 9" xfId="50987" xr:uid="{00000000-0005-0000-0000-00002BC70000}"/>
    <cellStyle name="Normal 9 4 5 2 7" xfId="4213" xr:uid="{00000000-0005-0000-0000-000075100000}"/>
    <cellStyle name="Normal 9 4 5 2 8" xfId="5002" xr:uid="{00000000-0005-0000-0000-00008A130000}"/>
    <cellStyle name="Normal 9 4 5 2 9" xfId="5791" xr:uid="{00000000-0005-0000-0000-00009F160000}"/>
    <cellStyle name="Normal 9 4 5 3" xfId="3385" xr:uid="{00000000-0005-0000-0000-0000390D0000}"/>
    <cellStyle name="Normal 9 4 5 3 10" xfId="51947" xr:uid="{00000000-0005-0000-0000-0000EBCA0000}"/>
    <cellStyle name="Normal 9 4 5 3 2" xfId="4219" xr:uid="{00000000-0005-0000-0000-00007B100000}"/>
    <cellStyle name="Normal 9 4 5 3 3" xfId="5008" xr:uid="{00000000-0005-0000-0000-000090130000}"/>
    <cellStyle name="Normal 9 4 5 3 4" xfId="5797" xr:uid="{00000000-0005-0000-0000-0000A5160000}"/>
    <cellStyle name="Normal 9 4 5 3 5" xfId="6586" xr:uid="{00000000-0005-0000-0000-0000BA190000}"/>
    <cellStyle name="Normal 9 4 5 3 6" xfId="7375" xr:uid="{00000000-0005-0000-0000-0000CF1C0000}"/>
    <cellStyle name="Normal 9 4 5 3 7" xfId="8164" xr:uid="{00000000-0005-0000-0000-0000E41F0000}"/>
    <cellStyle name="Normal 9 4 5 3 8" xfId="8953" xr:uid="{00000000-0005-0000-0000-0000F9220000}"/>
    <cellStyle name="Normal 9 4 5 3 9" xfId="50988" xr:uid="{00000000-0005-0000-0000-00002CC70000}"/>
    <cellStyle name="Normal 9 4 5 4" xfId="3386" xr:uid="{00000000-0005-0000-0000-00003A0D0000}"/>
    <cellStyle name="Normal 9 4 5 4 10" xfId="51948" xr:uid="{00000000-0005-0000-0000-0000ECCA0000}"/>
    <cellStyle name="Normal 9 4 5 4 2" xfId="4220" xr:uid="{00000000-0005-0000-0000-00007C100000}"/>
    <cellStyle name="Normal 9 4 5 4 3" xfId="5009" xr:uid="{00000000-0005-0000-0000-000091130000}"/>
    <cellStyle name="Normal 9 4 5 4 4" xfId="5798" xr:uid="{00000000-0005-0000-0000-0000A6160000}"/>
    <cellStyle name="Normal 9 4 5 4 5" xfId="6587" xr:uid="{00000000-0005-0000-0000-0000BB190000}"/>
    <cellStyle name="Normal 9 4 5 4 6" xfId="7376" xr:uid="{00000000-0005-0000-0000-0000D01C0000}"/>
    <cellStyle name="Normal 9 4 5 4 7" xfId="8165" xr:uid="{00000000-0005-0000-0000-0000E51F0000}"/>
    <cellStyle name="Normal 9 4 5 4 8" xfId="8954" xr:uid="{00000000-0005-0000-0000-0000FA220000}"/>
    <cellStyle name="Normal 9 4 5 4 9" xfId="50989" xr:uid="{00000000-0005-0000-0000-00002DC70000}"/>
    <cellStyle name="Normal 9 4 5 5" xfId="3387" xr:uid="{00000000-0005-0000-0000-00003B0D0000}"/>
    <cellStyle name="Normal 9 4 5 5 10" xfId="51949" xr:uid="{00000000-0005-0000-0000-0000EDCA0000}"/>
    <cellStyle name="Normal 9 4 5 5 2" xfId="4221" xr:uid="{00000000-0005-0000-0000-00007D100000}"/>
    <cellStyle name="Normal 9 4 5 5 3" xfId="5010" xr:uid="{00000000-0005-0000-0000-000092130000}"/>
    <cellStyle name="Normal 9 4 5 5 4" xfId="5799" xr:uid="{00000000-0005-0000-0000-0000A7160000}"/>
    <cellStyle name="Normal 9 4 5 5 5" xfId="6588" xr:uid="{00000000-0005-0000-0000-0000BC190000}"/>
    <cellStyle name="Normal 9 4 5 5 6" xfId="7377" xr:uid="{00000000-0005-0000-0000-0000D11C0000}"/>
    <cellStyle name="Normal 9 4 5 5 7" xfId="8166" xr:uid="{00000000-0005-0000-0000-0000E61F0000}"/>
    <cellStyle name="Normal 9 4 5 5 8" xfId="8955" xr:uid="{00000000-0005-0000-0000-0000FB220000}"/>
    <cellStyle name="Normal 9 4 5 5 9" xfId="50990" xr:uid="{00000000-0005-0000-0000-00002EC70000}"/>
    <cellStyle name="Normal 9 4 5 6" xfId="3388" xr:uid="{00000000-0005-0000-0000-00003C0D0000}"/>
    <cellStyle name="Normal 9 4 5 6 10" xfId="51950" xr:uid="{00000000-0005-0000-0000-0000EECA0000}"/>
    <cellStyle name="Normal 9 4 5 6 2" xfId="4222" xr:uid="{00000000-0005-0000-0000-00007E100000}"/>
    <cellStyle name="Normal 9 4 5 6 3" xfId="5011" xr:uid="{00000000-0005-0000-0000-000093130000}"/>
    <cellStyle name="Normal 9 4 5 6 4" xfId="5800" xr:uid="{00000000-0005-0000-0000-0000A8160000}"/>
    <cellStyle name="Normal 9 4 5 6 5" xfId="6589" xr:uid="{00000000-0005-0000-0000-0000BD190000}"/>
    <cellStyle name="Normal 9 4 5 6 6" xfId="7378" xr:uid="{00000000-0005-0000-0000-0000D21C0000}"/>
    <cellStyle name="Normal 9 4 5 6 7" xfId="8167" xr:uid="{00000000-0005-0000-0000-0000E71F0000}"/>
    <cellStyle name="Normal 9 4 5 6 8" xfId="8956" xr:uid="{00000000-0005-0000-0000-0000FC220000}"/>
    <cellStyle name="Normal 9 4 5 6 9" xfId="50991" xr:uid="{00000000-0005-0000-0000-00002FC70000}"/>
    <cellStyle name="Normal 9 4 5 7" xfId="3389" xr:uid="{00000000-0005-0000-0000-00003D0D0000}"/>
    <cellStyle name="Normal 9 4 5 7 10" xfId="51951" xr:uid="{00000000-0005-0000-0000-0000EFCA0000}"/>
    <cellStyle name="Normal 9 4 5 7 2" xfId="4223" xr:uid="{00000000-0005-0000-0000-00007F100000}"/>
    <cellStyle name="Normal 9 4 5 7 3" xfId="5012" xr:uid="{00000000-0005-0000-0000-000094130000}"/>
    <cellStyle name="Normal 9 4 5 7 4" xfId="5801" xr:uid="{00000000-0005-0000-0000-0000A9160000}"/>
    <cellStyle name="Normal 9 4 5 7 5" xfId="6590" xr:uid="{00000000-0005-0000-0000-0000BE190000}"/>
    <cellStyle name="Normal 9 4 5 7 6" xfId="7379" xr:uid="{00000000-0005-0000-0000-0000D31C0000}"/>
    <cellStyle name="Normal 9 4 5 7 7" xfId="8168" xr:uid="{00000000-0005-0000-0000-0000E81F0000}"/>
    <cellStyle name="Normal 9 4 5 7 8" xfId="8957" xr:uid="{00000000-0005-0000-0000-0000FD220000}"/>
    <cellStyle name="Normal 9 4 5 7 9" xfId="50992" xr:uid="{00000000-0005-0000-0000-000030C70000}"/>
    <cellStyle name="Normal 9 4 5 8" xfId="3378" xr:uid="{00000000-0005-0000-0000-0000320D0000}"/>
    <cellStyle name="Normal 9 4 5 9" xfId="4212" xr:uid="{00000000-0005-0000-0000-000074100000}"/>
    <cellStyle name="Normal 9 4 6" xfId="1235" xr:uid="{00000000-0005-0000-0000-0000D3040000}"/>
    <cellStyle name="Normal 9 4 6 10" xfId="5013" xr:uid="{00000000-0005-0000-0000-000095130000}"/>
    <cellStyle name="Normal 9 4 6 11" xfId="5802" xr:uid="{00000000-0005-0000-0000-0000AA160000}"/>
    <cellStyle name="Normal 9 4 6 12" xfId="6591" xr:uid="{00000000-0005-0000-0000-0000BF190000}"/>
    <cellStyle name="Normal 9 4 6 13" xfId="7380" xr:uid="{00000000-0005-0000-0000-0000D41C0000}"/>
    <cellStyle name="Normal 9 4 6 14" xfId="8169" xr:uid="{00000000-0005-0000-0000-0000E91F0000}"/>
    <cellStyle name="Normal 9 4 6 15" xfId="8958" xr:uid="{00000000-0005-0000-0000-0000FE220000}"/>
    <cellStyle name="Normal 9 4 6 16" xfId="50993" xr:uid="{00000000-0005-0000-0000-000031C70000}"/>
    <cellStyle name="Normal 9 4 6 17" xfId="51952" xr:uid="{00000000-0005-0000-0000-0000F0CA0000}"/>
    <cellStyle name="Normal 9 4 6 2" xfId="3391" xr:uid="{00000000-0005-0000-0000-00003F0D0000}"/>
    <cellStyle name="Normal 9 4 6 2 10" xfId="6592" xr:uid="{00000000-0005-0000-0000-0000C0190000}"/>
    <cellStyle name="Normal 9 4 6 2 11" xfId="7381" xr:uid="{00000000-0005-0000-0000-0000D51C0000}"/>
    <cellStyle name="Normal 9 4 6 2 12" xfId="8170" xr:uid="{00000000-0005-0000-0000-0000EA1F0000}"/>
    <cellStyle name="Normal 9 4 6 2 13" xfId="8959" xr:uid="{00000000-0005-0000-0000-0000FF220000}"/>
    <cellStyle name="Normal 9 4 6 2 14" xfId="50994" xr:uid="{00000000-0005-0000-0000-000032C70000}"/>
    <cellStyle name="Normal 9 4 6 2 15" xfId="51953" xr:uid="{00000000-0005-0000-0000-0000F1CA0000}"/>
    <cellStyle name="Normal 9 4 6 2 2" xfId="3392" xr:uid="{00000000-0005-0000-0000-0000400D0000}"/>
    <cellStyle name="Normal 9 4 6 2 2 10" xfId="51954" xr:uid="{00000000-0005-0000-0000-0000F2CA0000}"/>
    <cellStyle name="Normal 9 4 6 2 2 2" xfId="4226" xr:uid="{00000000-0005-0000-0000-000082100000}"/>
    <cellStyle name="Normal 9 4 6 2 2 3" xfId="5015" xr:uid="{00000000-0005-0000-0000-000097130000}"/>
    <cellStyle name="Normal 9 4 6 2 2 4" xfId="5804" xr:uid="{00000000-0005-0000-0000-0000AC160000}"/>
    <cellStyle name="Normal 9 4 6 2 2 5" xfId="6593" xr:uid="{00000000-0005-0000-0000-0000C1190000}"/>
    <cellStyle name="Normal 9 4 6 2 2 6" xfId="7382" xr:uid="{00000000-0005-0000-0000-0000D61C0000}"/>
    <cellStyle name="Normal 9 4 6 2 2 7" xfId="8171" xr:uid="{00000000-0005-0000-0000-0000EB1F0000}"/>
    <cellStyle name="Normal 9 4 6 2 2 8" xfId="8960" xr:uid="{00000000-0005-0000-0000-000000230000}"/>
    <cellStyle name="Normal 9 4 6 2 2 9" xfId="50995" xr:uid="{00000000-0005-0000-0000-000033C70000}"/>
    <cellStyle name="Normal 9 4 6 2 3" xfId="3393" xr:uid="{00000000-0005-0000-0000-0000410D0000}"/>
    <cellStyle name="Normal 9 4 6 2 3 10" xfId="51955" xr:uid="{00000000-0005-0000-0000-0000F3CA0000}"/>
    <cellStyle name="Normal 9 4 6 2 3 2" xfId="4227" xr:uid="{00000000-0005-0000-0000-000083100000}"/>
    <cellStyle name="Normal 9 4 6 2 3 3" xfId="5016" xr:uid="{00000000-0005-0000-0000-000098130000}"/>
    <cellStyle name="Normal 9 4 6 2 3 4" xfId="5805" xr:uid="{00000000-0005-0000-0000-0000AD160000}"/>
    <cellStyle name="Normal 9 4 6 2 3 5" xfId="6594" xr:uid="{00000000-0005-0000-0000-0000C2190000}"/>
    <cellStyle name="Normal 9 4 6 2 3 6" xfId="7383" xr:uid="{00000000-0005-0000-0000-0000D71C0000}"/>
    <cellStyle name="Normal 9 4 6 2 3 7" xfId="8172" xr:uid="{00000000-0005-0000-0000-0000EC1F0000}"/>
    <cellStyle name="Normal 9 4 6 2 3 8" xfId="8961" xr:uid="{00000000-0005-0000-0000-000001230000}"/>
    <cellStyle name="Normal 9 4 6 2 3 9" xfId="50996" xr:uid="{00000000-0005-0000-0000-000034C70000}"/>
    <cellStyle name="Normal 9 4 6 2 4" xfId="3394" xr:uid="{00000000-0005-0000-0000-0000420D0000}"/>
    <cellStyle name="Normal 9 4 6 2 4 10" xfId="51956" xr:uid="{00000000-0005-0000-0000-0000F4CA0000}"/>
    <cellStyle name="Normal 9 4 6 2 4 2" xfId="4228" xr:uid="{00000000-0005-0000-0000-000084100000}"/>
    <cellStyle name="Normal 9 4 6 2 4 3" xfId="5017" xr:uid="{00000000-0005-0000-0000-000099130000}"/>
    <cellStyle name="Normal 9 4 6 2 4 4" xfId="5806" xr:uid="{00000000-0005-0000-0000-0000AE160000}"/>
    <cellStyle name="Normal 9 4 6 2 4 5" xfId="6595" xr:uid="{00000000-0005-0000-0000-0000C3190000}"/>
    <cellStyle name="Normal 9 4 6 2 4 6" xfId="7384" xr:uid="{00000000-0005-0000-0000-0000D81C0000}"/>
    <cellStyle name="Normal 9 4 6 2 4 7" xfId="8173" xr:uid="{00000000-0005-0000-0000-0000ED1F0000}"/>
    <cellStyle name="Normal 9 4 6 2 4 8" xfId="8962" xr:uid="{00000000-0005-0000-0000-000002230000}"/>
    <cellStyle name="Normal 9 4 6 2 4 9" xfId="50997" xr:uid="{00000000-0005-0000-0000-000035C70000}"/>
    <cellStyle name="Normal 9 4 6 2 5" xfId="3395" xr:uid="{00000000-0005-0000-0000-0000430D0000}"/>
    <cellStyle name="Normal 9 4 6 2 5 10" xfId="51957" xr:uid="{00000000-0005-0000-0000-0000F5CA0000}"/>
    <cellStyle name="Normal 9 4 6 2 5 2" xfId="4229" xr:uid="{00000000-0005-0000-0000-000085100000}"/>
    <cellStyle name="Normal 9 4 6 2 5 3" xfId="5018" xr:uid="{00000000-0005-0000-0000-00009A130000}"/>
    <cellStyle name="Normal 9 4 6 2 5 4" xfId="5807" xr:uid="{00000000-0005-0000-0000-0000AF160000}"/>
    <cellStyle name="Normal 9 4 6 2 5 5" xfId="6596" xr:uid="{00000000-0005-0000-0000-0000C4190000}"/>
    <cellStyle name="Normal 9 4 6 2 5 6" xfId="7385" xr:uid="{00000000-0005-0000-0000-0000D91C0000}"/>
    <cellStyle name="Normal 9 4 6 2 5 7" xfId="8174" xr:uid="{00000000-0005-0000-0000-0000EE1F0000}"/>
    <cellStyle name="Normal 9 4 6 2 5 8" xfId="8963" xr:uid="{00000000-0005-0000-0000-000003230000}"/>
    <cellStyle name="Normal 9 4 6 2 5 9" xfId="50998" xr:uid="{00000000-0005-0000-0000-000036C70000}"/>
    <cellStyle name="Normal 9 4 6 2 6" xfId="3396" xr:uid="{00000000-0005-0000-0000-0000440D0000}"/>
    <cellStyle name="Normal 9 4 6 2 6 10" xfId="51958" xr:uid="{00000000-0005-0000-0000-0000F6CA0000}"/>
    <cellStyle name="Normal 9 4 6 2 6 2" xfId="4230" xr:uid="{00000000-0005-0000-0000-000086100000}"/>
    <cellStyle name="Normal 9 4 6 2 6 3" xfId="5019" xr:uid="{00000000-0005-0000-0000-00009B130000}"/>
    <cellStyle name="Normal 9 4 6 2 6 4" xfId="5808" xr:uid="{00000000-0005-0000-0000-0000B0160000}"/>
    <cellStyle name="Normal 9 4 6 2 6 5" xfId="6597" xr:uid="{00000000-0005-0000-0000-0000C5190000}"/>
    <cellStyle name="Normal 9 4 6 2 6 6" xfId="7386" xr:uid="{00000000-0005-0000-0000-0000DA1C0000}"/>
    <cellStyle name="Normal 9 4 6 2 6 7" xfId="8175" xr:uid="{00000000-0005-0000-0000-0000EF1F0000}"/>
    <cellStyle name="Normal 9 4 6 2 6 8" xfId="8964" xr:uid="{00000000-0005-0000-0000-000004230000}"/>
    <cellStyle name="Normal 9 4 6 2 6 9" xfId="50999" xr:uid="{00000000-0005-0000-0000-000037C70000}"/>
    <cellStyle name="Normal 9 4 6 2 7" xfId="4225" xr:uid="{00000000-0005-0000-0000-000081100000}"/>
    <cellStyle name="Normal 9 4 6 2 8" xfId="5014" xr:uid="{00000000-0005-0000-0000-000096130000}"/>
    <cellStyle name="Normal 9 4 6 2 9" xfId="5803" xr:uid="{00000000-0005-0000-0000-0000AB160000}"/>
    <cellStyle name="Normal 9 4 6 3" xfId="3397" xr:uid="{00000000-0005-0000-0000-0000450D0000}"/>
    <cellStyle name="Normal 9 4 6 3 10" xfId="51959" xr:uid="{00000000-0005-0000-0000-0000F7CA0000}"/>
    <cellStyle name="Normal 9 4 6 3 2" xfId="4231" xr:uid="{00000000-0005-0000-0000-000087100000}"/>
    <cellStyle name="Normal 9 4 6 3 3" xfId="5020" xr:uid="{00000000-0005-0000-0000-00009C130000}"/>
    <cellStyle name="Normal 9 4 6 3 4" xfId="5809" xr:uid="{00000000-0005-0000-0000-0000B1160000}"/>
    <cellStyle name="Normal 9 4 6 3 5" xfId="6598" xr:uid="{00000000-0005-0000-0000-0000C6190000}"/>
    <cellStyle name="Normal 9 4 6 3 6" xfId="7387" xr:uid="{00000000-0005-0000-0000-0000DB1C0000}"/>
    <cellStyle name="Normal 9 4 6 3 7" xfId="8176" xr:uid="{00000000-0005-0000-0000-0000F01F0000}"/>
    <cellStyle name="Normal 9 4 6 3 8" xfId="8965" xr:uid="{00000000-0005-0000-0000-000005230000}"/>
    <cellStyle name="Normal 9 4 6 3 9" xfId="51000" xr:uid="{00000000-0005-0000-0000-000038C70000}"/>
    <cellStyle name="Normal 9 4 6 4" xfId="3398" xr:uid="{00000000-0005-0000-0000-0000460D0000}"/>
    <cellStyle name="Normal 9 4 6 4 10" xfId="51960" xr:uid="{00000000-0005-0000-0000-0000F8CA0000}"/>
    <cellStyle name="Normal 9 4 6 4 2" xfId="4232" xr:uid="{00000000-0005-0000-0000-000088100000}"/>
    <cellStyle name="Normal 9 4 6 4 3" xfId="5021" xr:uid="{00000000-0005-0000-0000-00009D130000}"/>
    <cellStyle name="Normal 9 4 6 4 4" xfId="5810" xr:uid="{00000000-0005-0000-0000-0000B2160000}"/>
    <cellStyle name="Normal 9 4 6 4 5" xfId="6599" xr:uid="{00000000-0005-0000-0000-0000C7190000}"/>
    <cellStyle name="Normal 9 4 6 4 6" xfId="7388" xr:uid="{00000000-0005-0000-0000-0000DC1C0000}"/>
    <cellStyle name="Normal 9 4 6 4 7" xfId="8177" xr:uid="{00000000-0005-0000-0000-0000F11F0000}"/>
    <cellStyle name="Normal 9 4 6 4 8" xfId="8966" xr:uid="{00000000-0005-0000-0000-000006230000}"/>
    <cellStyle name="Normal 9 4 6 4 9" xfId="51001" xr:uid="{00000000-0005-0000-0000-000039C70000}"/>
    <cellStyle name="Normal 9 4 6 5" xfId="3399" xr:uid="{00000000-0005-0000-0000-0000470D0000}"/>
    <cellStyle name="Normal 9 4 6 5 10" xfId="51961" xr:uid="{00000000-0005-0000-0000-0000F9CA0000}"/>
    <cellStyle name="Normal 9 4 6 5 2" xfId="4233" xr:uid="{00000000-0005-0000-0000-000089100000}"/>
    <cellStyle name="Normal 9 4 6 5 3" xfId="5022" xr:uid="{00000000-0005-0000-0000-00009E130000}"/>
    <cellStyle name="Normal 9 4 6 5 4" xfId="5811" xr:uid="{00000000-0005-0000-0000-0000B3160000}"/>
    <cellStyle name="Normal 9 4 6 5 5" xfId="6600" xr:uid="{00000000-0005-0000-0000-0000C8190000}"/>
    <cellStyle name="Normal 9 4 6 5 6" xfId="7389" xr:uid="{00000000-0005-0000-0000-0000DD1C0000}"/>
    <cellStyle name="Normal 9 4 6 5 7" xfId="8178" xr:uid="{00000000-0005-0000-0000-0000F21F0000}"/>
    <cellStyle name="Normal 9 4 6 5 8" xfId="8967" xr:uid="{00000000-0005-0000-0000-000007230000}"/>
    <cellStyle name="Normal 9 4 6 5 9" xfId="51002" xr:uid="{00000000-0005-0000-0000-00003AC70000}"/>
    <cellStyle name="Normal 9 4 6 6" xfId="3400" xr:uid="{00000000-0005-0000-0000-0000480D0000}"/>
    <cellStyle name="Normal 9 4 6 6 10" xfId="51962" xr:uid="{00000000-0005-0000-0000-0000FACA0000}"/>
    <cellStyle name="Normal 9 4 6 6 2" xfId="4234" xr:uid="{00000000-0005-0000-0000-00008A100000}"/>
    <cellStyle name="Normal 9 4 6 6 3" xfId="5023" xr:uid="{00000000-0005-0000-0000-00009F130000}"/>
    <cellStyle name="Normal 9 4 6 6 4" xfId="5812" xr:uid="{00000000-0005-0000-0000-0000B4160000}"/>
    <cellStyle name="Normal 9 4 6 6 5" xfId="6601" xr:uid="{00000000-0005-0000-0000-0000C9190000}"/>
    <cellStyle name="Normal 9 4 6 6 6" xfId="7390" xr:uid="{00000000-0005-0000-0000-0000DE1C0000}"/>
    <cellStyle name="Normal 9 4 6 6 7" xfId="8179" xr:uid="{00000000-0005-0000-0000-0000F31F0000}"/>
    <cellStyle name="Normal 9 4 6 6 8" xfId="8968" xr:uid="{00000000-0005-0000-0000-000008230000}"/>
    <cellStyle name="Normal 9 4 6 6 9" xfId="51003" xr:uid="{00000000-0005-0000-0000-00003BC70000}"/>
    <cellStyle name="Normal 9 4 6 7" xfId="3401" xr:uid="{00000000-0005-0000-0000-0000490D0000}"/>
    <cellStyle name="Normal 9 4 6 7 10" xfId="51963" xr:uid="{00000000-0005-0000-0000-0000FBCA0000}"/>
    <cellStyle name="Normal 9 4 6 7 2" xfId="4235" xr:uid="{00000000-0005-0000-0000-00008B100000}"/>
    <cellStyle name="Normal 9 4 6 7 3" xfId="5024" xr:uid="{00000000-0005-0000-0000-0000A0130000}"/>
    <cellStyle name="Normal 9 4 6 7 4" xfId="5813" xr:uid="{00000000-0005-0000-0000-0000B5160000}"/>
    <cellStyle name="Normal 9 4 6 7 5" xfId="6602" xr:uid="{00000000-0005-0000-0000-0000CA190000}"/>
    <cellStyle name="Normal 9 4 6 7 6" xfId="7391" xr:uid="{00000000-0005-0000-0000-0000DF1C0000}"/>
    <cellStyle name="Normal 9 4 6 7 7" xfId="8180" xr:uid="{00000000-0005-0000-0000-0000F41F0000}"/>
    <cellStyle name="Normal 9 4 6 7 8" xfId="8969" xr:uid="{00000000-0005-0000-0000-000009230000}"/>
    <cellStyle name="Normal 9 4 6 7 9" xfId="51004" xr:uid="{00000000-0005-0000-0000-00003CC70000}"/>
    <cellStyle name="Normal 9 4 6 8" xfId="3390" xr:uid="{00000000-0005-0000-0000-00003E0D0000}"/>
    <cellStyle name="Normal 9 4 6 9" xfId="4224" xr:uid="{00000000-0005-0000-0000-000080100000}"/>
    <cellStyle name="Normal 9 4 7" xfId="1236" xr:uid="{00000000-0005-0000-0000-0000D4040000}"/>
    <cellStyle name="Normal 9 4 7 10" xfId="5814" xr:uid="{00000000-0005-0000-0000-0000B6160000}"/>
    <cellStyle name="Normal 9 4 7 11" xfId="6603" xr:uid="{00000000-0005-0000-0000-0000CB190000}"/>
    <cellStyle name="Normal 9 4 7 12" xfId="7392" xr:uid="{00000000-0005-0000-0000-0000E01C0000}"/>
    <cellStyle name="Normal 9 4 7 13" xfId="8181" xr:uid="{00000000-0005-0000-0000-0000F51F0000}"/>
    <cellStyle name="Normal 9 4 7 14" xfId="8970" xr:uid="{00000000-0005-0000-0000-00000A230000}"/>
    <cellStyle name="Normal 9 4 7 15" xfId="51005" xr:uid="{00000000-0005-0000-0000-00003DC70000}"/>
    <cellStyle name="Normal 9 4 7 16" xfId="51964" xr:uid="{00000000-0005-0000-0000-0000FCCA0000}"/>
    <cellStyle name="Normal 9 4 7 2" xfId="3403" xr:uid="{00000000-0005-0000-0000-00004B0D0000}"/>
    <cellStyle name="Normal 9 4 7 2 10" xfId="51965" xr:uid="{00000000-0005-0000-0000-0000FDCA0000}"/>
    <cellStyle name="Normal 9 4 7 2 2" xfId="4237" xr:uid="{00000000-0005-0000-0000-00008D100000}"/>
    <cellStyle name="Normal 9 4 7 2 3" xfId="5026" xr:uid="{00000000-0005-0000-0000-0000A2130000}"/>
    <cellStyle name="Normal 9 4 7 2 4" xfId="5815" xr:uid="{00000000-0005-0000-0000-0000B7160000}"/>
    <cellStyle name="Normal 9 4 7 2 5" xfId="6604" xr:uid="{00000000-0005-0000-0000-0000CC190000}"/>
    <cellStyle name="Normal 9 4 7 2 6" xfId="7393" xr:uid="{00000000-0005-0000-0000-0000E11C0000}"/>
    <cellStyle name="Normal 9 4 7 2 7" xfId="8182" xr:uid="{00000000-0005-0000-0000-0000F61F0000}"/>
    <cellStyle name="Normal 9 4 7 2 8" xfId="8971" xr:uid="{00000000-0005-0000-0000-00000B230000}"/>
    <cellStyle name="Normal 9 4 7 2 9" xfId="51006" xr:uid="{00000000-0005-0000-0000-00003EC70000}"/>
    <cellStyle name="Normal 9 4 7 3" xfId="3404" xr:uid="{00000000-0005-0000-0000-00004C0D0000}"/>
    <cellStyle name="Normal 9 4 7 3 10" xfId="51966" xr:uid="{00000000-0005-0000-0000-0000FECA0000}"/>
    <cellStyle name="Normal 9 4 7 3 2" xfId="4238" xr:uid="{00000000-0005-0000-0000-00008E100000}"/>
    <cellStyle name="Normal 9 4 7 3 3" xfId="5027" xr:uid="{00000000-0005-0000-0000-0000A3130000}"/>
    <cellStyle name="Normal 9 4 7 3 4" xfId="5816" xr:uid="{00000000-0005-0000-0000-0000B8160000}"/>
    <cellStyle name="Normal 9 4 7 3 5" xfId="6605" xr:uid="{00000000-0005-0000-0000-0000CD190000}"/>
    <cellStyle name="Normal 9 4 7 3 6" xfId="7394" xr:uid="{00000000-0005-0000-0000-0000E21C0000}"/>
    <cellStyle name="Normal 9 4 7 3 7" xfId="8183" xr:uid="{00000000-0005-0000-0000-0000F71F0000}"/>
    <cellStyle name="Normal 9 4 7 3 8" xfId="8972" xr:uid="{00000000-0005-0000-0000-00000C230000}"/>
    <cellStyle name="Normal 9 4 7 3 9" xfId="51007" xr:uid="{00000000-0005-0000-0000-00003FC70000}"/>
    <cellStyle name="Normal 9 4 7 4" xfId="3405" xr:uid="{00000000-0005-0000-0000-00004D0D0000}"/>
    <cellStyle name="Normal 9 4 7 4 10" xfId="51967" xr:uid="{00000000-0005-0000-0000-0000FFCA0000}"/>
    <cellStyle name="Normal 9 4 7 4 2" xfId="4239" xr:uid="{00000000-0005-0000-0000-00008F100000}"/>
    <cellStyle name="Normal 9 4 7 4 3" xfId="5028" xr:uid="{00000000-0005-0000-0000-0000A4130000}"/>
    <cellStyle name="Normal 9 4 7 4 4" xfId="5817" xr:uid="{00000000-0005-0000-0000-0000B9160000}"/>
    <cellStyle name="Normal 9 4 7 4 5" xfId="6606" xr:uid="{00000000-0005-0000-0000-0000CE190000}"/>
    <cellStyle name="Normal 9 4 7 4 6" xfId="7395" xr:uid="{00000000-0005-0000-0000-0000E31C0000}"/>
    <cellStyle name="Normal 9 4 7 4 7" xfId="8184" xr:uid="{00000000-0005-0000-0000-0000F81F0000}"/>
    <cellStyle name="Normal 9 4 7 4 8" xfId="8973" xr:uid="{00000000-0005-0000-0000-00000D230000}"/>
    <cellStyle name="Normal 9 4 7 4 9" xfId="51008" xr:uid="{00000000-0005-0000-0000-000040C70000}"/>
    <cellStyle name="Normal 9 4 7 5" xfId="3406" xr:uid="{00000000-0005-0000-0000-00004E0D0000}"/>
    <cellStyle name="Normal 9 4 7 5 10" xfId="51968" xr:uid="{00000000-0005-0000-0000-000000CB0000}"/>
    <cellStyle name="Normal 9 4 7 5 2" xfId="4240" xr:uid="{00000000-0005-0000-0000-000090100000}"/>
    <cellStyle name="Normal 9 4 7 5 3" xfId="5029" xr:uid="{00000000-0005-0000-0000-0000A5130000}"/>
    <cellStyle name="Normal 9 4 7 5 4" xfId="5818" xr:uid="{00000000-0005-0000-0000-0000BA160000}"/>
    <cellStyle name="Normal 9 4 7 5 5" xfId="6607" xr:uid="{00000000-0005-0000-0000-0000CF190000}"/>
    <cellStyle name="Normal 9 4 7 5 6" xfId="7396" xr:uid="{00000000-0005-0000-0000-0000E41C0000}"/>
    <cellStyle name="Normal 9 4 7 5 7" xfId="8185" xr:uid="{00000000-0005-0000-0000-0000F91F0000}"/>
    <cellStyle name="Normal 9 4 7 5 8" xfId="8974" xr:uid="{00000000-0005-0000-0000-00000E230000}"/>
    <cellStyle name="Normal 9 4 7 5 9" xfId="51009" xr:uid="{00000000-0005-0000-0000-000041C70000}"/>
    <cellStyle name="Normal 9 4 7 6" xfId="3407" xr:uid="{00000000-0005-0000-0000-00004F0D0000}"/>
    <cellStyle name="Normal 9 4 7 6 10" xfId="51969" xr:uid="{00000000-0005-0000-0000-000001CB0000}"/>
    <cellStyle name="Normal 9 4 7 6 2" xfId="4241" xr:uid="{00000000-0005-0000-0000-000091100000}"/>
    <cellStyle name="Normal 9 4 7 6 3" xfId="5030" xr:uid="{00000000-0005-0000-0000-0000A6130000}"/>
    <cellStyle name="Normal 9 4 7 6 4" xfId="5819" xr:uid="{00000000-0005-0000-0000-0000BB160000}"/>
    <cellStyle name="Normal 9 4 7 6 5" xfId="6608" xr:uid="{00000000-0005-0000-0000-0000D0190000}"/>
    <cellStyle name="Normal 9 4 7 6 6" xfId="7397" xr:uid="{00000000-0005-0000-0000-0000E51C0000}"/>
    <cellStyle name="Normal 9 4 7 6 7" xfId="8186" xr:uid="{00000000-0005-0000-0000-0000FA1F0000}"/>
    <cellStyle name="Normal 9 4 7 6 8" xfId="8975" xr:uid="{00000000-0005-0000-0000-00000F230000}"/>
    <cellStyle name="Normal 9 4 7 6 9" xfId="51010" xr:uid="{00000000-0005-0000-0000-000042C70000}"/>
    <cellStyle name="Normal 9 4 7 7" xfId="3402" xr:uid="{00000000-0005-0000-0000-00004A0D0000}"/>
    <cellStyle name="Normal 9 4 7 8" xfId="4236" xr:uid="{00000000-0005-0000-0000-00008C100000}"/>
    <cellStyle name="Normal 9 4 7 9" xfId="5025" xr:uid="{00000000-0005-0000-0000-0000A1130000}"/>
    <cellStyle name="Normal 9 4 8" xfId="1237" xr:uid="{00000000-0005-0000-0000-0000D5040000}"/>
    <cellStyle name="Normal 9 4 8 10" xfId="51011" xr:uid="{00000000-0005-0000-0000-000043C70000}"/>
    <cellStyle name="Normal 9 4 8 11" xfId="51970" xr:uid="{00000000-0005-0000-0000-000002CB0000}"/>
    <cellStyle name="Normal 9 4 8 2" xfId="3408" xr:uid="{00000000-0005-0000-0000-0000500D0000}"/>
    <cellStyle name="Normal 9 4 8 3" xfId="4242" xr:uid="{00000000-0005-0000-0000-000092100000}"/>
    <cellStyle name="Normal 9 4 8 4" xfId="5031" xr:uid="{00000000-0005-0000-0000-0000A7130000}"/>
    <cellStyle name="Normal 9 4 8 5" xfId="5820" xr:uid="{00000000-0005-0000-0000-0000BC160000}"/>
    <cellStyle name="Normal 9 4 8 6" xfId="6609" xr:uid="{00000000-0005-0000-0000-0000D1190000}"/>
    <cellStyle name="Normal 9 4 8 7" xfId="7398" xr:uid="{00000000-0005-0000-0000-0000E61C0000}"/>
    <cellStyle name="Normal 9 4 8 8" xfId="8187" xr:uid="{00000000-0005-0000-0000-0000FB1F0000}"/>
    <cellStyle name="Normal 9 4 8 9" xfId="8976" xr:uid="{00000000-0005-0000-0000-000010230000}"/>
    <cellStyle name="Normal 9 4 9" xfId="3409" xr:uid="{00000000-0005-0000-0000-0000510D0000}"/>
    <cellStyle name="Normal 9 4 9 10" xfId="51971" xr:uid="{00000000-0005-0000-0000-000003CB0000}"/>
    <cellStyle name="Normal 9 4 9 2" xfId="4243" xr:uid="{00000000-0005-0000-0000-000093100000}"/>
    <cellStyle name="Normal 9 4 9 3" xfId="5032" xr:uid="{00000000-0005-0000-0000-0000A8130000}"/>
    <cellStyle name="Normal 9 4 9 4" xfId="5821" xr:uid="{00000000-0005-0000-0000-0000BD160000}"/>
    <cellStyle name="Normal 9 4 9 5" xfId="6610" xr:uid="{00000000-0005-0000-0000-0000D2190000}"/>
    <cellStyle name="Normal 9 4 9 6" xfId="7399" xr:uid="{00000000-0005-0000-0000-0000E71C0000}"/>
    <cellStyle name="Normal 9 4 9 7" xfId="8188" xr:uid="{00000000-0005-0000-0000-0000FC1F0000}"/>
    <cellStyle name="Normal 9 4 9 8" xfId="8977" xr:uid="{00000000-0005-0000-0000-000011230000}"/>
    <cellStyle name="Normal 9 4 9 9" xfId="51012" xr:uid="{00000000-0005-0000-0000-000044C70000}"/>
    <cellStyle name="Normal 9 5" xfId="44" xr:uid="{00000000-0005-0000-0000-00002C000000}"/>
    <cellStyle name="Normal 9 5 10" xfId="3411" xr:uid="{00000000-0005-0000-0000-0000530D0000}"/>
    <cellStyle name="Normal 9 5 10 10" xfId="51973" xr:uid="{00000000-0005-0000-0000-000005CB0000}"/>
    <cellStyle name="Normal 9 5 10 2" xfId="4245" xr:uid="{00000000-0005-0000-0000-000095100000}"/>
    <cellStyle name="Normal 9 5 10 3" xfId="5034" xr:uid="{00000000-0005-0000-0000-0000AA130000}"/>
    <cellStyle name="Normal 9 5 10 4" xfId="5823" xr:uid="{00000000-0005-0000-0000-0000BF160000}"/>
    <cellStyle name="Normal 9 5 10 5" xfId="6612" xr:uid="{00000000-0005-0000-0000-0000D4190000}"/>
    <cellStyle name="Normal 9 5 10 6" xfId="7401" xr:uid="{00000000-0005-0000-0000-0000E91C0000}"/>
    <cellStyle name="Normal 9 5 10 7" xfId="8190" xr:uid="{00000000-0005-0000-0000-0000FE1F0000}"/>
    <cellStyle name="Normal 9 5 10 8" xfId="8979" xr:uid="{00000000-0005-0000-0000-000013230000}"/>
    <cellStyle name="Normal 9 5 10 9" xfId="51014" xr:uid="{00000000-0005-0000-0000-000046C70000}"/>
    <cellStyle name="Normal 9 5 11" xfId="3412" xr:uid="{00000000-0005-0000-0000-0000540D0000}"/>
    <cellStyle name="Normal 9 5 11 10" xfId="51974" xr:uid="{00000000-0005-0000-0000-000006CB0000}"/>
    <cellStyle name="Normal 9 5 11 2" xfId="4246" xr:uid="{00000000-0005-0000-0000-000096100000}"/>
    <cellStyle name="Normal 9 5 11 3" xfId="5035" xr:uid="{00000000-0005-0000-0000-0000AB130000}"/>
    <cellStyle name="Normal 9 5 11 4" xfId="5824" xr:uid="{00000000-0005-0000-0000-0000C0160000}"/>
    <cellStyle name="Normal 9 5 11 5" xfId="6613" xr:uid="{00000000-0005-0000-0000-0000D5190000}"/>
    <cellStyle name="Normal 9 5 11 6" xfId="7402" xr:uid="{00000000-0005-0000-0000-0000EA1C0000}"/>
    <cellStyle name="Normal 9 5 11 7" xfId="8191" xr:uid="{00000000-0005-0000-0000-0000FF1F0000}"/>
    <cellStyle name="Normal 9 5 11 8" xfId="8980" xr:uid="{00000000-0005-0000-0000-000014230000}"/>
    <cellStyle name="Normal 9 5 11 9" xfId="51015" xr:uid="{00000000-0005-0000-0000-000047C70000}"/>
    <cellStyle name="Normal 9 5 12" xfId="3413" xr:uid="{00000000-0005-0000-0000-0000550D0000}"/>
    <cellStyle name="Normal 9 5 12 10" xfId="51975" xr:uid="{00000000-0005-0000-0000-000007CB0000}"/>
    <cellStyle name="Normal 9 5 12 2" xfId="4247" xr:uid="{00000000-0005-0000-0000-000097100000}"/>
    <cellStyle name="Normal 9 5 12 3" xfId="5036" xr:uid="{00000000-0005-0000-0000-0000AC130000}"/>
    <cellStyle name="Normal 9 5 12 4" xfId="5825" xr:uid="{00000000-0005-0000-0000-0000C1160000}"/>
    <cellStyle name="Normal 9 5 12 5" xfId="6614" xr:uid="{00000000-0005-0000-0000-0000D6190000}"/>
    <cellStyle name="Normal 9 5 12 6" xfId="7403" xr:uid="{00000000-0005-0000-0000-0000EB1C0000}"/>
    <cellStyle name="Normal 9 5 12 7" xfId="8192" xr:uid="{00000000-0005-0000-0000-000000200000}"/>
    <cellStyle name="Normal 9 5 12 8" xfId="8981" xr:uid="{00000000-0005-0000-0000-000015230000}"/>
    <cellStyle name="Normal 9 5 12 9" xfId="51016" xr:uid="{00000000-0005-0000-0000-000048C70000}"/>
    <cellStyle name="Normal 9 5 13" xfId="3410" xr:uid="{00000000-0005-0000-0000-0000520D0000}"/>
    <cellStyle name="Normal 9 5 14" xfId="4244" xr:uid="{00000000-0005-0000-0000-000094100000}"/>
    <cellStyle name="Normal 9 5 15" xfId="5033" xr:uid="{00000000-0005-0000-0000-0000A9130000}"/>
    <cellStyle name="Normal 9 5 16" xfId="5822" xr:uid="{00000000-0005-0000-0000-0000BE160000}"/>
    <cellStyle name="Normal 9 5 17" xfId="6611" xr:uid="{00000000-0005-0000-0000-0000D3190000}"/>
    <cellStyle name="Normal 9 5 18" xfId="7400" xr:uid="{00000000-0005-0000-0000-0000E81C0000}"/>
    <cellStyle name="Normal 9 5 19" xfId="8189" xr:uid="{00000000-0005-0000-0000-0000FD1F0000}"/>
    <cellStyle name="Normal 9 5 2" xfId="152" xr:uid="{00000000-0005-0000-0000-000098000000}"/>
    <cellStyle name="Normal 9 5 2 10" xfId="5037" xr:uid="{00000000-0005-0000-0000-0000AD130000}"/>
    <cellStyle name="Normal 9 5 2 11" xfId="5826" xr:uid="{00000000-0005-0000-0000-0000C2160000}"/>
    <cellStyle name="Normal 9 5 2 12" xfId="6615" xr:uid="{00000000-0005-0000-0000-0000D7190000}"/>
    <cellStyle name="Normal 9 5 2 13" xfId="7404" xr:uid="{00000000-0005-0000-0000-0000EC1C0000}"/>
    <cellStyle name="Normal 9 5 2 14" xfId="8193" xr:uid="{00000000-0005-0000-0000-000001200000}"/>
    <cellStyle name="Normal 9 5 2 15" xfId="8982" xr:uid="{00000000-0005-0000-0000-000016230000}"/>
    <cellStyle name="Normal 9 5 2 16" xfId="51017" xr:uid="{00000000-0005-0000-0000-000049C70000}"/>
    <cellStyle name="Normal 9 5 2 17" xfId="51976" xr:uid="{00000000-0005-0000-0000-000008CB0000}"/>
    <cellStyle name="Normal 9 5 2 2" xfId="3415" xr:uid="{00000000-0005-0000-0000-0000570D0000}"/>
    <cellStyle name="Normal 9 5 2 2 10" xfId="6616" xr:uid="{00000000-0005-0000-0000-0000D8190000}"/>
    <cellStyle name="Normal 9 5 2 2 11" xfId="7405" xr:uid="{00000000-0005-0000-0000-0000ED1C0000}"/>
    <cellStyle name="Normal 9 5 2 2 12" xfId="8194" xr:uid="{00000000-0005-0000-0000-000002200000}"/>
    <cellStyle name="Normal 9 5 2 2 13" xfId="8983" xr:uid="{00000000-0005-0000-0000-000017230000}"/>
    <cellStyle name="Normal 9 5 2 2 14" xfId="51018" xr:uid="{00000000-0005-0000-0000-00004AC70000}"/>
    <cellStyle name="Normal 9 5 2 2 15" xfId="51977" xr:uid="{00000000-0005-0000-0000-000009CB0000}"/>
    <cellStyle name="Normal 9 5 2 2 2" xfId="3416" xr:uid="{00000000-0005-0000-0000-0000580D0000}"/>
    <cellStyle name="Normal 9 5 2 2 2 10" xfId="51978" xr:uid="{00000000-0005-0000-0000-00000ACB0000}"/>
    <cellStyle name="Normal 9 5 2 2 2 2" xfId="4250" xr:uid="{00000000-0005-0000-0000-00009A100000}"/>
    <cellStyle name="Normal 9 5 2 2 2 3" xfId="5039" xr:uid="{00000000-0005-0000-0000-0000AF130000}"/>
    <cellStyle name="Normal 9 5 2 2 2 4" xfId="5828" xr:uid="{00000000-0005-0000-0000-0000C4160000}"/>
    <cellStyle name="Normal 9 5 2 2 2 5" xfId="6617" xr:uid="{00000000-0005-0000-0000-0000D9190000}"/>
    <cellStyle name="Normal 9 5 2 2 2 6" xfId="7406" xr:uid="{00000000-0005-0000-0000-0000EE1C0000}"/>
    <cellStyle name="Normal 9 5 2 2 2 7" xfId="8195" xr:uid="{00000000-0005-0000-0000-000003200000}"/>
    <cellStyle name="Normal 9 5 2 2 2 8" xfId="8984" xr:uid="{00000000-0005-0000-0000-000018230000}"/>
    <cellStyle name="Normal 9 5 2 2 2 9" xfId="51019" xr:uid="{00000000-0005-0000-0000-00004BC70000}"/>
    <cellStyle name="Normal 9 5 2 2 3" xfId="3417" xr:uid="{00000000-0005-0000-0000-0000590D0000}"/>
    <cellStyle name="Normal 9 5 2 2 3 10" xfId="51979" xr:uid="{00000000-0005-0000-0000-00000BCB0000}"/>
    <cellStyle name="Normal 9 5 2 2 3 2" xfId="4251" xr:uid="{00000000-0005-0000-0000-00009B100000}"/>
    <cellStyle name="Normal 9 5 2 2 3 3" xfId="5040" xr:uid="{00000000-0005-0000-0000-0000B0130000}"/>
    <cellStyle name="Normal 9 5 2 2 3 4" xfId="5829" xr:uid="{00000000-0005-0000-0000-0000C5160000}"/>
    <cellStyle name="Normal 9 5 2 2 3 5" xfId="6618" xr:uid="{00000000-0005-0000-0000-0000DA190000}"/>
    <cellStyle name="Normal 9 5 2 2 3 6" xfId="7407" xr:uid="{00000000-0005-0000-0000-0000EF1C0000}"/>
    <cellStyle name="Normal 9 5 2 2 3 7" xfId="8196" xr:uid="{00000000-0005-0000-0000-000004200000}"/>
    <cellStyle name="Normal 9 5 2 2 3 8" xfId="8985" xr:uid="{00000000-0005-0000-0000-000019230000}"/>
    <cellStyle name="Normal 9 5 2 2 3 9" xfId="51020" xr:uid="{00000000-0005-0000-0000-00004CC70000}"/>
    <cellStyle name="Normal 9 5 2 2 4" xfId="3418" xr:uid="{00000000-0005-0000-0000-00005A0D0000}"/>
    <cellStyle name="Normal 9 5 2 2 4 10" xfId="51980" xr:uid="{00000000-0005-0000-0000-00000CCB0000}"/>
    <cellStyle name="Normal 9 5 2 2 4 2" xfId="4252" xr:uid="{00000000-0005-0000-0000-00009C100000}"/>
    <cellStyle name="Normal 9 5 2 2 4 3" xfId="5041" xr:uid="{00000000-0005-0000-0000-0000B1130000}"/>
    <cellStyle name="Normal 9 5 2 2 4 4" xfId="5830" xr:uid="{00000000-0005-0000-0000-0000C6160000}"/>
    <cellStyle name="Normal 9 5 2 2 4 5" xfId="6619" xr:uid="{00000000-0005-0000-0000-0000DB190000}"/>
    <cellStyle name="Normal 9 5 2 2 4 6" xfId="7408" xr:uid="{00000000-0005-0000-0000-0000F01C0000}"/>
    <cellStyle name="Normal 9 5 2 2 4 7" xfId="8197" xr:uid="{00000000-0005-0000-0000-000005200000}"/>
    <cellStyle name="Normal 9 5 2 2 4 8" xfId="8986" xr:uid="{00000000-0005-0000-0000-00001A230000}"/>
    <cellStyle name="Normal 9 5 2 2 4 9" xfId="51021" xr:uid="{00000000-0005-0000-0000-00004DC70000}"/>
    <cellStyle name="Normal 9 5 2 2 5" xfId="3419" xr:uid="{00000000-0005-0000-0000-00005B0D0000}"/>
    <cellStyle name="Normal 9 5 2 2 5 10" xfId="51981" xr:uid="{00000000-0005-0000-0000-00000DCB0000}"/>
    <cellStyle name="Normal 9 5 2 2 5 2" xfId="4253" xr:uid="{00000000-0005-0000-0000-00009D100000}"/>
    <cellStyle name="Normal 9 5 2 2 5 3" xfId="5042" xr:uid="{00000000-0005-0000-0000-0000B2130000}"/>
    <cellStyle name="Normal 9 5 2 2 5 4" xfId="5831" xr:uid="{00000000-0005-0000-0000-0000C7160000}"/>
    <cellStyle name="Normal 9 5 2 2 5 5" xfId="6620" xr:uid="{00000000-0005-0000-0000-0000DC190000}"/>
    <cellStyle name="Normal 9 5 2 2 5 6" xfId="7409" xr:uid="{00000000-0005-0000-0000-0000F11C0000}"/>
    <cellStyle name="Normal 9 5 2 2 5 7" xfId="8198" xr:uid="{00000000-0005-0000-0000-000006200000}"/>
    <cellStyle name="Normal 9 5 2 2 5 8" xfId="8987" xr:uid="{00000000-0005-0000-0000-00001B230000}"/>
    <cellStyle name="Normal 9 5 2 2 5 9" xfId="51022" xr:uid="{00000000-0005-0000-0000-00004EC70000}"/>
    <cellStyle name="Normal 9 5 2 2 6" xfId="3420" xr:uid="{00000000-0005-0000-0000-00005C0D0000}"/>
    <cellStyle name="Normal 9 5 2 2 6 10" xfId="51982" xr:uid="{00000000-0005-0000-0000-00000ECB0000}"/>
    <cellStyle name="Normal 9 5 2 2 6 2" xfId="4254" xr:uid="{00000000-0005-0000-0000-00009E100000}"/>
    <cellStyle name="Normal 9 5 2 2 6 3" xfId="5043" xr:uid="{00000000-0005-0000-0000-0000B3130000}"/>
    <cellStyle name="Normal 9 5 2 2 6 4" xfId="5832" xr:uid="{00000000-0005-0000-0000-0000C8160000}"/>
    <cellStyle name="Normal 9 5 2 2 6 5" xfId="6621" xr:uid="{00000000-0005-0000-0000-0000DD190000}"/>
    <cellStyle name="Normal 9 5 2 2 6 6" xfId="7410" xr:uid="{00000000-0005-0000-0000-0000F21C0000}"/>
    <cellStyle name="Normal 9 5 2 2 6 7" xfId="8199" xr:uid="{00000000-0005-0000-0000-000007200000}"/>
    <cellStyle name="Normal 9 5 2 2 6 8" xfId="8988" xr:uid="{00000000-0005-0000-0000-00001C230000}"/>
    <cellStyle name="Normal 9 5 2 2 6 9" xfId="51023" xr:uid="{00000000-0005-0000-0000-00004FC70000}"/>
    <cellStyle name="Normal 9 5 2 2 7" xfId="4249" xr:uid="{00000000-0005-0000-0000-000099100000}"/>
    <cellStyle name="Normal 9 5 2 2 8" xfId="5038" xr:uid="{00000000-0005-0000-0000-0000AE130000}"/>
    <cellStyle name="Normal 9 5 2 2 9" xfId="5827" xr:uid="{00000000-0005-0000-0000-0000C3160000}"/>
    <cellStyle name="Normal 9 5 2 3" xfId="3421" xr:uid="{00000000-0005-0000-0000-00005D0D0000}"/>
    <cellStyle name="Normal 9 5 2 3 10" xfId="51983" xr:uid="{00000000-0005-0000-0000-00000FCB0000}"/>
    <cellStyle name="Normal 9 5 2 3 2" xfId="4255" xr:uid="{00000000-0005-0000-0000-00009F100000}"/>
    <cellStyle name="Normal 9 5 2 3 3" xfId="5044" xr:uid="{00000000-0005-0000-0000-0000B4130000}"/>
    <cellStyle name="Normal 9 5 2 3 4" xfId="5833" xr:uid="{00000000-0005-0000-0000-0000C9160000}"/>
    <cellStyle name="Normal 9 5 2 3 5" xfId="6622" xr:uid="{00000000-0005-0000-0000-0000DE190000}"/>
    <cellStyle name="Normal 9 5 2 3 6" xfId="7411" xr:uid="{00000000-0005-0000-0000-0000F31C0000}"/>
    <cellStyle name="Normal 9 5 2 3 7" xfId="8200" xr:uid="{00000000-0005-0000-0000-000008200000}"/>
    <cellStyle name="Normal 9 5 2 3 8" xfId="8989" xr:uid="{00000000-0005-0000-0000-00001D230000}"/>
    <cellStyle name="Normal 9 5 2 3 9" xfId="51024" xr:uid="{00000000-0005-0000-0000-000050C70000}"/>
    <cellStyle name="Normal 9 5 2 4" xfId="3422" xr:uid="{00000000-0005-0000-0000-00005E0D0000}"/>
    <cellStyle name="Normal 9 5 2 4 10" xfId="51984" xr:uid="{00000000-0005-0000-0000-000010CB0000}"/>
    <cellStyle name="Normal 9 5 2 4 2" xfId="4256" xr:uid="{00000000-0005-0000-0000-0000A0100000}"/>
    <cellStyle name="Normal 9 5 2 4 3" xfId="5045" xr:uid="{00000000-0005-0000-0000-0000B5130000}"/>
    <cellStyle name="Normal 9 5 2 4 4" xfId="5834" xr:uid="{00000000-0005-0000-0000-0000CA160000}"/>
    <cellStyle name="Normal 9 5 2 4 5" xfId="6623" xr:uid="{00000000-0005-0000-0000-0000DF190000}"/>
    <cellStyle name="Normal 9 5 2 4 6" xfId="7412" xr:uid="{00000000-0005-0000-0000-0000F41C0000}"/>
    <cellStyle name="Normal 9 5 2 4 7" xfId="8201" xr:uid="{00000000-0005-0000-0000-000009200000}"/>
    <cellStyle name="Normal 9 5 2 4 8" xfId="8990" xr:uid="{00000000-0005-0000-0000-00001E230000}"/>
    <cellStyle name="Normal 9 5 2 4 9" xfId="51025" xr:uid="{00000000-0005-0000-0000-000051C70000}"/>
    <cellStyle name="Normal 9 5 2 5" xfId="3423" xr:uid="{00000000-0005-0000-0000-00005F0D0000}"/>
    <cellStyle name="Normal 9 5 2 5 10" xfId="51985" xr:uid="{00000000-0005-0000-0000-000011CB0000}"/>
    <cellStyle name="Normal 9 5 2 5 2" xfId="4257" xr:uid="{00000000-0005-0000-0000-0000A1100000}"/>
    <cellStyle name="Normal 9 5 2 5 3" xfId="5046" xr:uid="{00000000-0005-0000-0000-0000B6130000}"/>
    <cellStyle name="Normal 9 5 2 5 4" xfId="5835" xr:uid="{00000000-0005-0000-0000-0000CB160000}"/>
    <cellStyle name="Normal 9 5 2 5 5" xfId="6624" xr:uid="{00000000-0005-0000-0000-0000E0190000}"/>
    <cellStyle name="Normal 9 5 2 5 6" xfId="7413" xr:uid="{00000000-0005-0000-0000-0000F51C0000}"/>
    <cellStyle name="Normal 9 5 2 5 7" xfId="8202" xr:uid="{00000000-0005-0000-0000-00000A200000}"/>
    <cellStyle name="Normal 9 5 2 5 8" xfId="8991" xr:uid="{00000000-0005-0000-0000-00001F230000}"/>
    <cellStyle name="Normal 9 5 2 5 9" xfId="51026" xr:uid="{00000000-0005-0000-0000-000052C70000}"/>
    <cellStyle name="Normal 9 5 2 6" xfId="3424" xr:uid="{00000000-0005-0000-0000-0000600D0000}"/>
    <cellStyle name="Normal 9 5 2 6 10" xfId="51986" xr:uid="{00000000-0005-0000-0000-000012CB0000}"/>
    <cellStyle name="Normal 9 5 2 6 2" xfId="4258" xr:uid="{00000000-0005-0000-0000-0000A2100000}"/>
    <cellStyle name="Normal 9 5 2 6 3" xfId="5047" xr:uid="{00000000-0005-0000-0000-0000B7130000}"/>
    <cellStyle name="Normal 9 5 2 6 4" xfId="5836" xr:uid="{00000000-0005-0000-0000-0000CC160000}"/>
    <cellStyle name="Normal 9 5 2 6 5" xfId="6625" xr:uid="{00000000-0005-0000-0000-0000E1190000}"/>
    <cellStyle name="Normal 9 5 2 6 6" xfId="7414" xr:uid="{00000000-0005-0000-0000-0000F61C0000}"/>
    <cellStyle name="Normal 9 5 2 6 7" xfId="8203" xr:uid="{00000000-0005-0000-0000-00000B200000}"/>
    <cellStyle name="Normal 9 5 2 6 8" xfId="8992" xr:uid="{00000000-0005-0000-0000-000020230000}"/>
    <cellStyle name="Normal 9 5 2 6 9" xfId="51027" xr:uid="{00000000-0005-0000-0000-000053C70000}"/>
    <cellStyle name="Normal 9 5 2 7" xfId="3425" xr:uid="{00000000-0005-0000-0000-0000610D0000}"/>
    <cellStyle name="Normal 9 5 2 7 10" xfId="51987" xr:uid="{00000000-0005-0000-0000-000013CB0000}"/>
    <cellStyle name="Normal 9 5 2 7 2" xfId="4259" xr:uid="{00000000-0005-0000-0000-0000A3100000}"/>
    <cellStyle name="Normal 9 5 2 7 3" xfId="5048" xr:uid="{00000000-0005-0000-0000-0000B8130000}"/>
    <cellStyle name="Normal 9 5 2 7 4" xfId="5837" xr:uid="{00000000-0005-0000-0000-0000CD160000}"/>
    <cellStyle name="Normal 9 5 2 7 5" xfId="6626" xr:uid="{00000000-0005-0000-0000-0000E2190000}"/>
    <cellStyle name="Normal 9 5 2 7 6" xfId="7415" xr:uid="{00000000-0005-0000-0000-0000F71C0000}"/>
    <cellStyle name="Normal 9 5 2 7 7" xfId="8204" xr:uid="{00000000-0005-0000-0000-00000C200000}"/>
    <cellStyle name="Normal 9 5 2 7 8" xfId="8993" xr:uid="{00000000-0005-0000-0000-000021230000}"/>
    <cellStyle name="Normal 9 5 2 7 9" xfId="51028" xr:uid="{00000000-0005-0000-0000-000054C70000}"/>
    <cellStyle name="Normal 9 5 2 8" xfId="3414" xr:uid="{00000000-0005-0000-0000-0000560D0000}"/>
    <cellStyle name="Normal 9 5 2 9" xfId="4248" xr:uid="{00000000-0005-0000-0000-000098100000}"/>
    <cellStyle name="Normal 9 5 20" xfId="8978" xr:uid="{00000000-0005-0000-0000-000012230000}"/>
    <cellStyle name="Normal 9 5 21" xfId="51013" xr:uid="{00000000-0005-0000-0000-000045C70000}"/>
    <cellStyle name="Normal 9 5 22" xfId="51972" xr:uid="{00000000-0005-0000-0000-000004CB0000}"/>
    <cellStyle name="Normal 9 5 3" xfId="229" xr:uid="{00000000-0005-0000-0000-0000E5000000}"/>
    <cellStyle name="Normal 9 5 3 10" xfId="5049" xr:uid="{00000000-0005-0000-0000-0000B9130000}"/>
    <cellStyle name="Normal 9 5 3 11" xfId="5838" xr:uid="{00000000-0005-0000-0000-0000CE160000}"/>
    <cellStyle name="Normal 9 5 3 12" xfId="6627" xr:uid="{00000000-0005-0000-0000-0000E3190000}"/>
    <cellStyle name="Normal 9 5 3 13" xfId="7416" xr:uid="{00000000-0005-0000-0000-0000F81C0000}"/>
    <cellStyle name="Normal 9 5 3 14" xfId="8205" xr:uid="{00000000-0005-0000-0000-00000D200000}"/>
    <cellStyle name="Normal 9 5 3 15" xfId="8994" xr:uid="{00000000-0005-0000-0000-000022230000}"/>
    <cellStyle name="Normal 9 5 3 16" xfId="51029" xr:uid="{00000000-0005-0000-0000-000055C70000}"/>
    <cellStyle name="Normal 9 5 3 17" xfId="51988" xr:uid="{00000000-0005-0000-0000-000014CB0000}"/>
    <cellStyle name="Normal 9 5 3 2" xfId="3427" xr:uid="{00000000-0005-0000-0000-0000630D0000}"/>
    <cellStyle name="Normal 9 5 3 2 10" xfId="6628" xr:uid="{00000000-0005-0000-0000-0000E4190000}"/>
    <cellStyle name="Normal 9 5 3 2 11" xfId="7417" xr:uid="{00000000-0005-0000-0000-0000F91C0000}"/>
    <cellStyle name="Normal 9 5 3 2 12" xfId="8206" xr:uid="{00000000-0005-0000-0000-00000E200000}"/>
    <cellStyle name="Normal 9 5 3 2 13" xfId="8995" xr:uid="{00000000-0005-0000-0000-000023230000}"/>
    <cellStyle name="Normal 9 5 3 2 14" xfId="51030" xr:uid="{00000000-0005-0000-0000-000056C70000}"/>
    <cellStyle name="Normal 9 5 3 2 15" xfId="51989" xr:uid="{00000000-0005-0000-0000-000015CB0000}"/>
    <cellStyle name="Normal 9 5 3 2 2" xfId="3428" xr:uid="{00000000-0005-0000-0000-0000640D0000}"/>
    <cellStyle name="Normal 9 5 3 2 2 10" xfId="51990" xr:uid="{00000000-0005-0000-0000-000016CB0000}"/>
    <cellStyle name="Normal 9 5 3 2 2 2" xfId="4262" xr:uid="{00000000-0005-0000-0000-0000A6100000}"/>
    <cellStyle name="Normal 9 5 3 2 2 3" xfId="5051" xr:uid="{00000000-0005-0000-0000-0000BB130000}"/>
    <cellStyle name="Normal 9 5 3 2 2 4" xfId="5840" xr:uid="{00000000-0005-0000-0000-0000D0160000}"/>
    <cellStyle name="Normal 9 5 3 2 2 5" xfId="6629" xr:uid="{00000000-0005-0000-0000-0000E5190000}"/>
    <cellStyle name="Normal 9 5 3 2 2 6" xfId="7418" xr:uid="{00000000-0005-0000-0000-0000FA1C0000}"/>
    <cellStyle name="Normal 9 5 3 2 2 7" xfId="8207" xr:uid="{00000000-0005-0000-0000-00000F200000}"/>
    <cellStyle name="Normal 9 5 3 2 2 8" xfId="8996" xr:uid="{00000000-0005-0000-0000-000024230000}"/>
    <cellStyle name="Normal 9 5 3 2 2 9" xfId="51031" xr:uid="{00000000-0005-0000-0000-000057C70000}"/>
    <cellStyle name="Normal 9 5 3 2 3" xfId="3429" xr:uid="{00000000-0005-0000-0000-0000650D0000}"/>
    <cellStyle name="Normal 9 5 3 2 3 10" xfId="51991" xr:uid="{00000000-0005-0000-0000-000017CB0000}"/>
    <cellStyle name="Normal 9 5 3 2 3 2" xfId="4263" xr:uid="{00000000-0005-0000-0000-0000A7100000}"/>
    <cellStyle name="Normal 9 5 3 2 3 3" xfId="5052" xr:uid="{00000000-0005-0000-0000-0000BC130000}"/>
    <cellStyle name="Normal 9 5 3 2 3 4" xfId="5841" xr:uid="{00000000-0005-0000-0000-0000D1160000}"/>
    <cellStyle name="Normal 9 5 3 2 3 5" xfId="6630" xr:uid="{00000000-0005-0000-0000-0000E6190000}"/>
    <cellStyle name="Normal 9 5 3 2 3 6" xfId="7419" xr:uid="{00000000-0005-0000-0000-0000FB1C0000}"/>
    <cellStyle name="Normal 9 5 3 2 3 7" xfId="8208" xr:uid="{00000000-0005-0000-0000-000010200000}"/>
    <cellStyle name="Normal 9 5 3 2 3 8" xfId="8997" xr:uid="{00000000-0005-0000-0000-000025230000}"/>
    <cellStyle name="Normal 9 5 3 2 3 9" xfId="51032" xr:uid="{00000000-0005-0000-0000-000058C70000}"/>
    <cellStyle name="Normal 9 5 3 2 4" xfId="3430" xr:uid="{00000000-0005-0000-0000-0000660D0000}"/>
    <cellStyle name="Normal 9 5 3 2 4 10" xfId="51992" xr:uid="{00000000-0005-0000-0000-000018CB0000}"/>
    <cellStyle name="Normal 9 5 3 2 4 2" xfId="4264" xr:uid="{00000000-0005-0000-0000-0000A8100000}"/>
    <cellStyle name="Normal 9 5 3 2 4 3" xfId="5053" xr:uid="{00000000-0005-0000-0000-0000BD130000}"/>
    <cellStyle name="Normal 9 5 3 2 4 4" xfId="5842" xr:uid="{00000000-0005-0000-0000-0000D2160000}"/>
    <cellStyle name="Normal 9 5 3 2 4 5" xfId="6631" xr:uid="{00000000-0005-0000-0000-0000E7190000}"/>
    <cellStyle name="Normal 9 5 3 2 4 6" xfId="7420" xr:uid="{00000000-0005-0000-0000-0000FC1C0000}"/>
    <cellStyle name="Normal 9 5 3 2 4 7" xfId="8209" xr:uid="{00000000-0005-0000-0000-000011200000}"/>
    <cellStyle name="Normal 9 5 3 2 4 8" xfId="8998" xr:uid="{00000000-0005-0000-0000-000026230000}"/>
    <cellStyle name="Normal 9 5 3 2 4 9" xfId="51033" xr:uid="{00000000-0005-0000-0000-000059C70000}"/>
    <cellStyle name="Normal 9 5 3 2 5" xfId="3431" xr:uid="{00000000-0005-0000-0000-0000670D0000}"/>
    <cellStyle name="Normal 9 5 3 2 5 10" xfId="51993" xr:uid="{00000000-0005-0000-0000-000019CB0000}"/>
    <cellStyle name="Normal 9 5 3 2 5 2" xfId="4265" xr:uid="{00000000-0005-0000-0000-0000A9100000}"/>
    <cellStyle name="Normal 9 5 3 2 5 3" xfId="5054" xr:uid="{00000000-0005-0000-0000-0000BE130000}"/>
    <cellStyle name="Normal 9 5 3 2 5 4" xfId="5843" xr:uid="{00000000-0005-0000-0000-0000D3160000}"/>
    <cellStyle name="Normal 9 5 3 2 5 5" xfId="6632" xr:uid="{00000000-0005-0000-0000-0000E8190000}"/>
    <cellStyle name="Normal 9 5 3 2 5 6" xfId="7421" xr:uid="{00000000-0005-0000-0000-0000FD1C0000}"/>
    <cellStyle name="Normal 9 5 3 2 5 7" xfId="8210" xr:uid="{00000000-0005-0000-0000-000012200000}"/>
    <cellStyle name="Normal 9 5 3 2 5 8" xfId="8999" xr:uid="{00000000-0005-0000-0000-000027230000}"/>
    <cellStyle name="Normal 9 5 3 2 5 9" xfId="51034" xr:uid="{00000000-0005-0000-0000-00005AC70000}"/>
    <cellStyle name="Normal 9 5 3 2 6" xfId="3432" xr:uid="{00000000-0005-0000-0000-0000680D0000}"/>
    <cellStyle name="Normal 9 5 3 2 6 10" xfId="51994" xr:uid="{00000000-0005-0000-0000-00001ACB0000}"/>
    <cellStyle name="Normal 9 5 3 2 6 2" xfId="4266" xr:uid="{00000000-0005-0000-0000-0000AA100000}"/>
    <cellStyle name="Normal 9 5 3 2 6 3" xfId="5055" xr:uid="{00000000-0005-0000-0000-0000BF130000}"/>
    <cellStyle name="Normal 9 5 3 2 6 4" xfId="5844" xr:uid="{00000000-0005-0000-0000-0000D4160000}"/>
    <cellStyle name="Normal 9 5 3 2 6 5" xfId="6633" xr:uid="{00000000-0005-0000-0000-0000E9190000}"/>
    <cellStyle name="Normal 9 5 3 2 6 6" xfId="7422" xr:uid="{00000000-0005-0000-0000-0000FE1C0000}"/>
    <cellStyle name="Normal 9 5 3 2 6 7" xfId="8211" xr:uid="{00000000-0005-0000-0000-000013200000}"/>
    <cellStyle name="Normal 9 5 3 2 6 8" xfId="9000" xr:uid="{00000000-0005-0000-0000-000028230000}"/>
    <cellStyle name="Normal 9 5 3 2 6 9" xfId="51035" xr:uid="{00000000-0005-0000-0000-00005BC70000}"/>
    <cellStyle name="Normal 9 5 3 2 7" xfId="4261" xr:uid="{00000000-0005-0000-0000-0000A5100000}"/>
    <cellStyle name="Normal 9 5 3 2 8" xfId="5050" xr:uid="{00000000-0005-0000-0000-0000BA130000}"/>
    <cellStyle name="Normal 9 5 3 2 9" xfId="5839" xr:uid="{00000000-0005-0000-0000-0000CF160000}"/>
    <cellStyle name="Normal 9 5 3 3" xfId="3433" xr:uid="{00000000-0005-0000-0000-0000690D0000}"/>
    <cellStyle name="Normal 9 5 3 3 10" xfId="51995" xr:uid="{00000000-0005-0000-0000-00001BCB0000}"/>
    <cellStyle name="Normal 9 5 3 3 2" xfId="4267" xr:uid="{00000000-0005-0000-0000-0000AB100000}"/>
    <cellStyle name="Normal 9 5 3 3 3" xfId="5056" xr:uid="{00000000-0005-0000-0000-0000C0130000}"/>
    <cellStyle name="Normal 9 5 3 3 4" xfId="5845" xr:uid="{00000000-0005-0000-0000-0000D5160000}"/>
    <cellStyle name="Normal 9 5 3 3 5" xfId="6634" xr:uid="{00000000-0005-0000-0000-0000EA190000}"/>
    <cellStyle name="Normal 9 5 3 3 6" xfId="7423" xr:uid="{00000000-0005-0000-0000-0000FF1C0000}"/>
    <cellStyle name="Normal 9 5 3 3 7" xfId="8212" xr:uid="{00000000-0005-0000-0000-000014200000}"/>
    <cellStyle name="Normal 9 5 3 3 8" xfId="9001" xr:uid="{00000000-0005-0000-0000-000029230000}"/>
    <cellStyle name="Normal 9 5 3 3 9" xfId="51036" xr:uid="{00000000-0005-0000-0000-00005CC70000}"/>
    <cellStyle name="Normal 9 5 3 4" xfId="3434" xr:uid="{00000000-0005-0000-0000-00006A0D0000}"/>
    <cellStyle name="Normal 9 5 3 4 10" xfId="51996" xr:uid="{00000000-0005-0000-0000-00001CCB0000}"/>
    <cellStyle name="Normal 9 5 3 4 2" xfId="4268" xr:uid="{00000000-0005-0000-0000-0000AC100000}"/>
    <cellStyle name="Normal 9 5 3 4 3" xfId="5057" xr:uid="{00000000-0005-0000-0000-0000C1130000}"/>
    <cellStyle name="Normal 9 5 3 4 4" xfId="5846" xr:uid="{00000000-0005-0000-0000-0000D6160000}"/>
    <cellStyle name="Normal 9 5 3 4 5" xfId="6635" xr:uid="{00000000-0005-0000-0000-0000EB190000}"/>
    <cellStyle name="Normal 9 5 3 4 6" xfId="7424" xr:uid="{00000000-0005-0000-0000-0000001D0000}"/>
    <cellStyle name="Normal 9 5 3 4 7" xfId="8213" xr:uid="{00000000-0005-0000-0000-000015200000}"/>
    <cellStyle name="Normal 9 5 3 4 8" xfId="9002" xr:uid="{00000000-0005-0000-0000-00002A230000}"/>
    <cellStyle name="Normal 9 5 3 4 9" xfId="51037" xr:uid="{00000000-0005-0000-0000-00005DC70000}"/>
    <cellStyle name="Normal 9 5 3 5" xfId="3435" xr:uid="{00000000-0005-0000-0000-00006B0D0000}"/>
    <cellStyle name="Normal 9 5 3 5 10" xfId="51997" xr:uid="{00000000-0005-0000-0000-00001DCB0000}"/>
    <cellStyle name="Normal 9 5 3 5 2" xfId="4269" xr:uid="{00000000-0005-0000-0000-0000AD100000}"/>
    <cellStyle name="Normal 9 5 3 5 3" xfId="5058" xr:uid="{00000000-0005-0000-0000-0000C2130000}"/>
    <cellStyle name="Normal 9 5 3 5 4" xfId="5847" xr:uid="{00000000-0005-0000-0000-0000D7160000}"/>
    <cellStyle name="Normal 9 5 3 5 5" xfId="6636" xr:uid="{00000000-0005-0000-0000-0000EC190000}"/>
    <cellStyle name="Normal 9 5 3 5 6" xfId="7425" xr:uid="{00000000-0005-0000-0000-0000011D0000}"/>
    <cellStyle name="Normal 9 5 3 5 7" xfId="8214" xr:uid="{00000000-0005-0000-0000-000016200000}"/>
    <cellStyle name="Normal 9 5 3 5 8" xfId="9003" xr:uid="{00000000-0005-0000-0000-00002B230000}"/>
    <cellStyle name="Normal 9 5 3 5 9" xfId="51038" xr:uid="{00000000-0005-0000-0000-00005EC70000}"/>
    <cellStyle name="Normal 9 5 3 6" xfId="3436" xr:uid="{00000000-0005-0000-0000-00006C0D0000}"/>
    <cellStyle name="Normal 9 5 3 6 10" xfId="51998" xr:uid="{00000000-0005-0000-0000-00001ECB0000}"/>
    <cellStyle name="Normal 9 5 3 6 2" xfId="4270" xr:uid="{00000000-0005-0000-0000-0000AE100000}"/>
    <cellStyle name="Normal 9 5 3 6 3" xfId="5059" xr:uid="{00000000-0005-0000-0000-0000C3130000}"/>
    <cellStyle name="Normal 9 5 3 6 4" xfId="5848" xr:uid="{00000000-0005-0000-0000-0000D8160000}"/>
    <cellStyle name="Normal 9 5 3 6 5" xfId="6637" xr:uid="{00000000-0005-0000-0000-0000ED190000}"/>
    <cellStyle name="Normal 9 5 3 6 6" xfId="7426" xr:uid="{00000000-0005-0000-0000-0000021D0000}"/>
    <cellStyle name="Normal 9 5 3 6 7" xfId="8215" xr:uid="{00000000-0005-0000-0000-000017200000}"/>
    <cellStyle name="Normal 9 5 3 6 8" xfId="9004" xr:uid="{00000000-0005-0000-0000-00002C230000}"/>
    <cellStyle name="Normal 9 5 3 6 9" xfId="51039" xr:uid="{00000000-0005-0000-0000-00005FC70000}"/>
    <cellStyle name="Normal 9 5 3 7" xfId="3437" xr:uid="{00000000-0005-0000-0000-00006D0D0000}"/>
    <cellStyle name="Normal 9 5 3 7 10" xfId="51999" xr:uid="{00000000-0005-0000-0000-00001FCB0000}"/>
    <cellStyle name="Normal 9 5 3 7 2" xfId="4271" xr:uid="{00000000-0005-0000-0000-0000AF100000}"/>
    <cellStyle name="Normal 9 5 3 7 3" xfId="5060" xr:uid="{00000000-0005-0000-0000-0000C4130000}"/>
    <cellStyle name="Normal 9 5 3 7 4" xfId="5849" xr:uid="{00000000-0005-0000-0000-0000D9160000}"/>
    <cellStyle name="Normal 9 5 3 7 5" xfId="6638" xr:uid="{00000000-0005-0000-0000-0000EE190000}"/>
    <cellStyle name="Normal 9 5 3 7 6" xfId="7427" xr:uid="{00000000-0005-0000-0000-0000031D0000}"/>
    <cellStyle name="Normal 9 5 3 7 7" xfId="8216" xr:uid="{00000000-0005-0000-0000-000018200000}"/>
    <cellStyle name="Normal 9 5 3 7 8" xfId="9005" xr:uid="{00000000-0005-0000-0000-00002D230000}"/>
    <cellStyle name="Normal 9 5 3 7 9" xfId="51040" xr:uid="{00000000-0005-0000-0000-000060C70000}"/>
    <cellStyle name="Normal 9 5 3 8" xfId="3426" xr:uid="{00000000-0005-0000-0000-0000620D0000}"/>
    <cellStyle name="Normal 9 5 3 9" xfId="4260" xr:uid="{00000000-0005-0000-0000-0000A4100000}"/>
    <cellStyle name="Normal 9 5 4" xfId="247" xr:uid="{00000000-0005-0000-0000-0000F7000000}"/>
    <cellStyle name="Normal 9 5 4 10" xfId="5061" xr:uid="{00000000-0005-0000-0000-0000C5130000}"/>
    <cellStyle name="Normal 9 5 4 11" xfId="5850" xr:uid="{00000000-0005-0000-0000-0000DA160000}"/>
    <cellStyle name="Normal 9 5 4 12" xfId="6639" xr:uid="{00000000-0005-0000-0000-0000EF190000}"/>
    <cellStyle name="Normal 9 5 4 13" xfId="7428" xr:uid="{00000000-0005-0000-0000-0000041D0000}"/>
    <cellStyle name="Normal 9 5 4 14" xfId="8217" xr:uid="{00000000-0005-0000-0000-000019200000}"/>
    <cellStyle name="Normal 9 5 4 15" xfId="9006" xr:uid="{00000000-0005-0000-0000-00002E230000}"/>
    <cellStyle name="Normal 9 5 4 16" xfId="51041" xr:uid="{00000000-0005-0000-0000-000061C70000}"/>
    <cellStyle name="Normal 9 5 4 17" xfId="52000" xr:uid="{00000000-0005-0000-0000-000020CB0000}"/>
    <cellStyle name="Normal 9 5 4 2" xfId="3439" xr:uid="{00000000-0005-0000-0000-00006F0D0000}"/>
    <cellStyle name="Normal 9 5 4 2 10" xfId="6640" xr:uid="{00000000-0005-0000-0000-0000F0190000}"/>
    <cellStyle name="Normal 9 5 4 2 11" xfId="7429" xr:uid="{00000000-0005-0000-0000-0000051D0000}"/>
    <cellStyle name="Normal 9 5 4 2 12" xfId="8218" xr:uid="{00000000-0005-0000-0000-00001A200000}"/>
    <cellStyle name="Normal 9 5 4 2 13" xfId="9007" xr:uid="{00000000-0005-0000-0000-00002F230000}"/>
    <cellStyle name="Normal 9 5 4 2 14" xfId="51042" xr:uid="{00000000-0005-0000-0000-000062C70000}"/>
    <cellStyle name="Normal 9 5 4 2 15" xfId="52001" xr:uid="{00000000-0005-0000-0000-000021CB0000}"/>
    <cellStyle name="Normal 9 5 4 2 2" xfId="3440" xr:uid="{00000000-0005-0000-0000-0000700D0000}"/>
    <cellStyle name="Normal 9 5 4 2 2 10" xfId="52002" xr:uid="{00000000-0005-0000-0000-000022CB0000}"/>
    <cellStyle name="Normal 9 5 4 2 2 2" xfId="4274" xr:uid="{00000000-0005-0000-0000-0000B2100000}"/>
    <cellStyle name="Normal 9 5 4 2 2 3" xfId="5063" xr:uid="{00000000-0005-0000-0000-0000C7130000}"/>
    <cellStyle name="Normal 9 5 4 2 2 4" xfId="5852" xr:uid="{00000000-0005-0000-0000-0000DC160000}"/>
    <cellStyle name="Normal 9 5 4 2 2 5" xfId="6641" xr:uid="{00000000-0005-0000-0000-0000F1190000}"/>
    <cellStyle name="Normal 9 5 4 2 2 6" xfId="7430" xr:uid="{00000000-0005-0000-0000-0000061D0000}"/>
    <cellStyle name="Normal 9 5 4 2 2 7" xfId="8219" xr:uid="{00000000-0005-0000-0000-00001B200000}"/>
    <cellStyle name="Normal 9 5 4 2 2 8" xfId="9008" xr:uid="{00000000-0005-0000-0000-000030230000}"/>
    <cellStyle name="Normal 9 5 4 2 2 9" xfId="51043" xr:uid="{00000000-0005-0000-0000-000063C70000}"/>
    <cellStyle name="Normal 9 5 4 2 3" xfId="3441" xr:uid="{00000000-0005-0000-0000-0000710D0000}"/>
    <cellStyle name="Normal 9 5 4 2 3 10" xfId="52003" xr:uid="{00000000-0005-0000-0000-000023CB0000}"/>
    <cellStyle name="Normal 9 5 4 2 3 2" xfId="4275" xr:uid="{00000000-0005-0000-0000-0000B3100000}"/>
    <cellStyle name="Normal 9 5 4 2 3 3" xfId="5064" xr:uid="{00000000-0005-0000-0000-0000C8130000}"/>
    <cellStyle name="Normal 9 5 4 2 3 4" xfId="5853" xr:uid="{00000000-0005-0000-0000-0000DD160000}"/>
    <cellStyle name="Normal 9 5 4 2 3 5" xfId="6642" xr:uid="{00000000-0005-0000-0000-0000F2190000}"/>
    <cellStyle name="Normal 9 5 4 2 3 6" xfId="7431" xr:uid="{00000000-0005-0000-0000-0000071D0000}"/>
    <cellStyle name="Normal 9 5 4 2 3 7" xfId="8220" xr:uid="{00000000-0005-0000-0000-00001C200000}"/>
    <cellStyle name="Normal 9 5 4 2 3 8" xfId="9009" xr:uid="{00000000-0005-0000-0000-000031230000}"/>
    <cellStyle name="Normal 9 5 4 2 3 9" xfId="51044" xr:uid="{00000000-0005-0000-0000-000064C70000}"/>
    <cellStyle name="Normal 9 5 4 2 4" xfId="3442" xr:uid="{00000000-0005-0000-0000-0000720D0000}"/>
    <cellStyle name="Normal 9 5 4 2 4 10" xfId="52004" xr:uid="{00000000-0005-0000-0000-000024CB0000}"/>
    <cellStyle name="Normal 9 5 4 2 4 2" xfId="4276" xr:uid="{00000000-0005-0000-0000-0000B4100000}"/>
    <cellStyle name="Normal 9 5 4 2 4 3" xfId="5065" xr:uid="{00000000-0005-0000-0000-0000C9130000}"/>
    <cellStyle name="Normal 9 5 4 2 4 4" xfId="5854" xr:uid="{00000000-0005-0000-0000-0000DE160000}"/>
    <cellStyle name="Normal 9 5 4 2 4 5" xfId="6643" xr:uid="{00000000-0005-0000-0000-0000F3190000}"/>
    <cellStyle name="Normal 9 5 4 2 4 6" xfId="7432" xr:uid="{00000000-0005-0000-0000-0000081D0000}"/>
    <cellStyle name="Normal 9 5 4 2 4 7" xfId="8221" xr:uid="{00000000-0005-0000-0000-00001D200000}"/>
    <cellStyle name="Normal 9 5 4 2 4 8" xfId="9010" xr:uid="{00000000-0005-0000-0000-000032230000}"/>
    <cellStyle name="Normal 9 5 4 2 4 9" xfId="51045" xr:uid="{00000000-0005-0000-0000-000065C70000}"/>
    <cellStyle name="Normal 9 5 4 2 5" xfId="3443" xr:uid="{00000000-0005-0000-0000-0000730D0000}"/>
    <cellStyle name="Normal 9 5 4 2 5 10" xfId="52005" xr:uid="{00000000-0005-0000-0000-000025CB0000}"/>
    <cellStyle name="Normal 9 5 4 2 5 2" xfId="4277" xr:uid="{00000000-0005-0000-0000-0000B5100000}"/>
    <cellStyle name="Normal 9 5 4 2 5 3" xfId="5066" xr:uid="{00000000-0005-0000-0000-0000CA130000}"/>
    <cellStyle name="Normal 9 5 4 2 5 4" xfId="5855" xr:uid="{00000000-0005-0000-0000-0000DF160000}"/>
    <cellStyle name="Normal 9 5 4 2 5 5" xfId="6644" xr:uid="{00000000-0005-0000-0000-0000F4190000}"/>
    <cellStyle name="Normal 9 5 4 2 5 6" xfId="7433" xr:uid="{00000000-0005-0000-0000-0000091D0000}"/>
    <cellStyle name="Normal 9 5 4 2 5 7" xfId="8222" xr:uid="{00000000-0005-0000-0000-00001E200000}"/>
    <cellStyle name="Normal 9 5 4 2 5 8" xfId="9011" xr:uid="{00000000-0005-0000-0000-000033230000}"/>
    <cellStyle name="Normal 9 5 4 2 5 9" xfId="51046" xr:uid="{00000000-0005-0000-0000-000066C70000}"/>
    <cellStyle name="Normal 9 5 4 2 6" xfId="3444" xr:uid="{00000000-0005-0000-0000-0000740D0000}"/>
    <cellStyle name="Normal 9 5 4 2 6 10" xfId="52006" xr:uid="{00000000-0005-0000-0000-000026CB0000}"/>
    <cellStyle name="Normal 9 5 4 2 6 2" xfId="4278" xr:uid="{00000000-0005-0000-0000-0000B6100000}"/>
    <cellStyle name="Normal 9 5 4 2 6 3" xfId="5067" xr:uid="{00000000-0005-0000-0000-0000CB130000}"/>
    <cellStyle name="Normal 9 5 4 2 6 4" xfId="5856" xr:uid="{00000000-0005-0000-0000-0000E0160000}"/>
    <cellStyle name="Normal 9 5 4 2 6 5" xfId="6645" xr:uid="{00000000-0005-0000-0000-0000F5190000}"/>
    <cellStyle name="Normal 9 5 4 2 6 6" xfId="7434" xr:uid="{00000000-0005-0000-0000-00000A1D0000}"/>
    <cellStyle name="Normal 9 5 4 2 6 7" xfId="8223" xr:uid="{00000000-0005-0000-0000-00001F200000}"/>
    <cellStyle name="Normal 9 5 4 2 6 8" xfId="9012" xr:uid="{00000000-0005-0000-0000-000034230000}"/>
    <cellStyle name="Normal 9 5 4 2 6 9" xfId="51047" xr:uid="{00000000-0005-0000-0000-000067C70000}"/>
    <cellStyle name="Normal 9 5 4 2 7" xfId="4273" xr:uid="{00000000-0005-0000-0000-0000B1100000}"/>
    <cellStyle name="Normal 9 5 4 2 8" xfId="5062" xr:uid="{00000000-0005-0000-0000-0000C6130000}"/>
    <cellStyle name="Normal 9 5 4 2 9" xfId="5851" xr:uid="{00000000-0005-0000-0000-0000DB160000}"/>
    <cellStyle name="Normal 9 5 4 3" xfId="3445" xr:uid="{00000000-0005-0000-0000-0000750D0000}"/>
    <cellStyle name="Normal 9 5 4 3 10" xfId="52007" xr:uid="{00000000-0005-0000-0000-000027CB0000}"/>
    <cellStyle name="Normal 9 5 4 3 2" xfId="4279" xr:uid="{00000000-0005-0000-0000-0000B7100000}"/>
    <cellStyle name="Normal 9 5 4 3 3" xfId="5068" xr:uid="{00000000-0005-0000-0000-0000CC130000}"/>
    <cellStyle name="Normal 9 5 4 3 4" xfId="5857" xr:uid="{00000000-0005-0000-0000-0000E1160000}"/>
    <cellStyle name="Normal 9 5 4 3 5" xfId="6646" xr:uid="{00000000-0005-0000-0000-0000F6190000}"/>
    <cellStyle name="Normal 9 5 4 3 6" xfId="7435" xr:uid="{00000000-0005-0000-0000-00000B1D0000}"/>
    <cellStyle name="Normal 9 5 4 3 7" xfId="8224" xr:uid="{00000000-0005-0000-0000-000020200000}"/>
    <cellStyle name="Normal 9 5 4 3 8" xfId="9013" xr:uid="{00000000-0005-0000-0000-000035230000}"/>
    <cellStyle name="Normal 9 5 4 3 9" xfId="51048" xr:uid="{00000000-0005-0000-0000-000068C70000}"/>
    <cellStyle name="Normal 9 5 4 4" xfId="3446" xr:uid="{00000000-0005-0000-0000-0000760D0000}"/>
    <cellStyle name="Normal 9 5 4 4 10" xfId="52008" xr:uid="{00000000-0005-0000-0000-000028CB0000}"/>
    <cellStyle name="Normal 9 5 4 4 2" xfId="4280" xr:uid="{00000000-0005-0000-0000-0000B8100000}"/>
    <cellStyle name="Normal 9 5 4 4 3" xfId="5069" xr:uid="{00000000-0005-0000-0000-0000CD130000}"/>
    <cellStyle name="Normal 9 5 4 4 4" xfId="5858" xr:uid="{00000000-0005-0000-0000-0000E2160000}"/>
    <cellStyle name="Normal 9 5 4 4 5" xfId="6647" xr:uid="{00000000-0005-0000-0000-0000F7190000}"/>
    <cellStyle name="Normal 9 5 4 4 6" xfId="7436" xr:uid="{00000000-0005-0000-0000-00000C1D0000}"/>
    <cellStyle name="Normal 9 5 4 4 7" xfId="8225" xr:uid="{00000000-0005-0000-0000-000021200000}"/>
    <cellStyle name="Normal 9 5 4 4 8" xfId="9014" xr:uid="{00000000-0005-0000-0000-000036230000}"/>
    <cellStyle name="Normal 9 5 4 4 9" xfId="51049" xr:uid="{00000000-0005-0000-0000-000069C70000}"/>
    <cellStyle name="Normal 9 5 4 5" xfId="3447" xr:uid="{00000000-0005-0000-0000-0000770D0000}"/>
    <cellStyle name="Normal 9 5 4 5 10" xfId="52009" xr:uid="{00000000-0005-0000-0000-000029CB0000}"/>
    <cellStyle name="Normal 9 5 4 5 2" xfId="4281" xr:uid="{00000000-0005-0000-0000-0000B9100000}"/>
    <cellStyle name="Normal 9 5 4 5 3" xfId="5070" xr:uid="{00000000-0005-0000-0000-0000CE130000}"/>
    <cellStyle name="Normal 9 5 4 5 4" xfId="5859" xr:uid="{00000000-0005-0000-0000-0000E3160000}"/>
    <cellStyle name="Normal 9 5 4 5 5" xfId="6648" xr:uid="{00000000-0005-0000-0000-0000F8190000}"/>
    <cellStyle name="Normal 9 5 4 5 6" xfId="7437" xr:uid="{00000000-0005-0000-0000-00000D1D0000}"/>
    <cellStyle name="Normal 9 5 4 5 7" xfId="8226" xr:uid="{00000000-0005-0000-0000-000022200000}"/>
    <cellStyle name="Normal 9 5 4 5 8" xfId="9015" xr:uid="{00000000-0005-0000-0000-000037230000}"/>
    <cellStyle name="Normal 9 5 4 5 9" xfId="51050" xr:uid="{00000000-0005-0000-0000-00006AC70000}"/>
    <cellStyle name="Normal 9 5 4 6" xfId="3448" xr:uid="{00000000-0005-0000-0000-0000780D0000}"/>
    <cellStyle name="Normal 9 5 4 6 10" xfId="52010" xr:uid="{00000000-0005-0000-0000-00002ACB0000}"/>
    <cellStyle name="Normal 9 5 4 6 2" xfId="4282" xr:uid="{00000000-0005-0000-0000-0000BA100000}"/>
    <cellStyle name="Normal 9 5 4 6 3" xfId="5071" xr:uid="{00000000-0005-0000-0000-0000CF130000}"/>
    <cellStyle name="Normal 9 5 4 6 4" xfId="5860" xr:uid="{00000000-0005-0000-0000-0000E4160000}"/>
    <cellStyle name="Normal 9 5 4 6 5" xfId="6649" xr:uid="{00000000-0005-0000-0000-0000F9190000}"/>
    <cellStyle name="Normal 9 5 4 6 6" xfId="7438" xr:uid="{00000000-0005-0000-0000-00000E1D0000}"/>
    <cellStyle name="Normal 9 5 4 6 7" xfId="8227" xr:uid="{00000000-0005-0000-0000-000023200000}"/>
    <cellStyle name="Normal 9 5 4 6 8" xfId="9016" xr:uid="{00000000-0005-0000-0000-000038230000}"/>
    <cellStyle name="Normal 9 5 4 6 9" xfId="51051" xr:uid="{00000000-0005-0000-0000-00006BC70000}"/>
    <cellStyle name="Normal 9 5 4 7" xfId="3449" xr:uid="{00000000-0005-0000-0000-0000790D0000}"/>
    <cellStyle name="Normal 9 5 4 7 10" xfId="52011" xr:uid="{00000000-0005-0000-0000-00002BCB0000}"/>
    <cellStyle name="Normal 9 5 4 7 2" xfId="4283" xr:uid="{00000000-0005-0000-0000-0000BB100000}"/>
    <cellStyle name="Normal 9 5 4 7 3" xfId="5072" xr:uid="{00000000-0005-0000-0000-0000D0130000}"/>
    <cellStyle name="Normal 9 5 4 7 4" xfId="5861" xr:uid="{00000000-0005-0000-0000-0000E5160000}"/>
    <cellStyle name="Normal 9 5 4 7 5" xfId="6650" xr:uid="{00000000-0005-0000-0000-0000FA190000}"/>
    <cellStyle name="Normal 9 5 4 7 6" xfId="7439" xr:uid="{00000000-0005-0000-0000-00000F1D0000}"/>
    <cellStyle name="Normal 9 5 4 7 7" xfId="8228" xr:uid="{00000000-0005-0000-0000-000024200000}"/>
    <cellStyle name="Normal 9 5 4 7 8" xfId="9017" xr:uid="{00000000-0005-0000-0000-000039230000}"/>
    <cellStyle name="Normal 9 5 4 7 9" xfId="51052" xr:uid="{00000000-0005-0000-0000-00006CC70000}"/>
    <cellStyle name="Normal 9 5 4 8" xfId="3438" xr:uid="{00000000-0005-0000-0000-00006E0D0000}"/>
    <cellStyle name="Normal 9 5 4 9" xfId="4272" xr:uid="{00000000-0005-0000-0000-0000B0100000}"/>
    <cellStyle name="Normal 9 5 5" xfId="258" xr:uid="{00000000-0005-0000-0000-000002010000}"/>
    <cellStyle name="Normal 9 5 5 10" xfId="5073" xr:uid="{00000000-0005-0000-0000-0000D1130000}"/>
    <cellStyle name="Normal 9 5 5 11" xfId="5862" xr:uid="{00000000-0005-0000-0000-0000E6160000}"/>
    <cellStyle name="Normal 9 5 5 12" xfId="6651" xr:uid="{00000000-0005-0000-0000-0000FB190000}"/>
    <cellStyle name="Normal 9 5 5 13" xfId="7440" xr:uid="{00000000-0005-0000-0000-0000101D0000}"/>
    <cellStyle name="Normal 9 5 5 14" xfId="8229" xr:uid="{00000000-0005-0000-0000-000025200000}"/>
    <cellStyle name="Normal 9 5 5 15" xfId="9018" xr:uid="{00000000-0005-0000-0000-00003A230000}"/>
    <cellStyle name="Normal 9 5 5 16" xfId="51053" xr:uid="{00000000-0005-0000-0000-00006DC70000}"/>
    <cellStyle name="Normal 9 5 5 17" xfId="52012" xr:uid="{00000000-0005-0000-0000-00002CCB0000}"/>
    <cellStyle name="Normal 9 5 5 2" xfId="3451" xr:uid="{00000000-0005-0000-0000-00007B0D0000}"/>
    <cellStyle name="Normal 9 5 5 2 10" xfId="6652" xr:uid="{00000000-0005-0000-0000-0000FC190000}"/>
    <cellStyle name="Normal 9 5 5 2 11" xfId="7441" xr:uid="{00000000-0005-0000-0000-0000111D0000}"/>
    <cellStyle name="Normal 9 5 5 2 12" xfId="8230" xr:uid="{00000000-0005-0000-0000-000026200000}"/>
    <cellStyle name="Normal 9 5 5 2 13" xfId="9019" xr:uid="{00000000-0005-0000-0000-00003B230000}"/>
    <cellStyle name="Normal 9 5 5 2 14" xfId="51054" xr:uid="{00000000-0005-0000-0000-00006EC70000}"/>
    <cellStyle name="Normal 9 5 5 2 15" xfId="52013" xr:uid="{00000000-0005-0000-0000-00002DCB0000}"/>
    <cellStyle name="Normal 9 5 5 2 2" xfId="3452" xr:uid="{00000000-0005-0000-0000-00007C0D0000}"/>
    <cellStyle name="Normal 9 5 5 2 2 10" xfId="52014" xr:uid="{00000000-0005-0000-0000-00002ECB0000}"/>
    <cellStyle name="Normal 9 5 5 2 2 2" xfId="4286" xr:uid="{00000000-0005-0000-0000-0000BE100000}"/>
    <cellStyle name="Normal 9 5 5 2 2 3" xfId="5075" xr:uid="{00000000-0005-0000-0000-0000D3130000}"/>
    <cellStyle name="Normal 9 5 5 2 2 4" xfId="5864" xr:uid="{00000000-0005-0000-0000-0000E8160000}"/>
    <cellStyle name="Normal 9 5 5 2 2 5" xfId="6653" xr:uid="{00000000-0005-0000-0000-0000FD190000}"/>
    <cellStyle name="Normal 9 5 5 2 2 6" xfId="7442" xr:uid="{00000000-0005-0000-0000-0000121D0000}"/>
    <cellStyle name="Normal 9 5 5 2 2 7" xfId="8231" xr:uid="{00000000-0005-0000-0000-000027200000}"/>
    <cellStyle name="Normal 9 5 5 2 2 8" xfId="9020" xr:uid="{00000000-0005-0000-0000-00003C230000}"/>
    <cellStyle name="Normal 9 5 5 2 2 9" xfId="51055" xr:uid="{00000000-0005-0000-0000-00006FC70000}"/>
    <cellStyle name="Normal 9 5 5 2 3" xfId="3453" xr:uid="{00000000-0005-0000-0000-00007D0D0000}"/>
    <cellStyle name="Normal 9 5 5 2 3 10" xfId="52015" xr:uid="{00000000-0005-0000-0000-00002FCB0000}"/>
    <cellStyle name="Normal 9 5 5 2 3 2" xfId="4287" xr:uid="{00000000-0005-0000-0000-0000BF100000}"/>
    <cellStyle name="Normal 9 5 5 2 3 3" xfId="5076" xr:uid="{00000000-0005-0000-0000-0000D4130000}"/>
    <cellStyle name="Normal 9 5 5 2 3 4" xfId="5865" xr:uid="{00000000-0005-0000-0000-0000E9160000}"/>
    <cellStyle name="Normal 9 5 5 2 3 5" xfId="6654" xr:uid="{00000000-0005-0000-0000-0000FE190000}"/>
    <cellStyle name="Normal 9 5 5 2 3 6" xfId="7443" xr:uid="{00000000-0005-0000-0000-0000131D0000}"/>
    <cellStyle name="Normal 9 5 5 2 3 7" xfId="8232" xr:uid="{00000000-0005-0000-0000-000028200000}"/>
    <cellStyle name="Normal 9 5 5 2 3 8" xfId="9021" xr:uid="{00000000-0005-0000-0000-00003D230000}"/>
    <cellStyle name="Normal 9 5 5 2 3 9" xfId="51056" xr:uid="{00000000-0005-0000-0000-000070C70000}"/>
    <cellStyle name="Normal 9 5 5 2 4" xfId="3454" xr:uid="{00000000-0005-0000-0000-00007E0D0000}"/>
    <cellStyle name="Normal 9 5 5 2 4 10" xfId="52016" xr:uid="{00000000-0005-0000-0000-000030CB0000}"/>
    <cellStyle name="Normal 9 5 5 2 4 2" xfId="4288" xr:uid="{00000000-0005-0000-0000-0000C0100000}"/>
    <cellStyle name="Normal 9 5 5 2 4 3" xfId="5077" xr:uid="{00000000-0005-0000-0000-0000D5130000}"/>
    <cellStyle name="Normal 9 5 5 2 4 4" xfId="5866" xr:uid="{00000000-0005-0000-0000-0000EA160000}"/>
    <cellStyle name="Normal 9 5 5 2 4 5" xfId="6655" xr:uid="{00000000-0005-0000-0000-0000FF190000}"/>
    <cellStyle name="Normal 9 5 5 2 4 6" xfId="7444" xr:uid="{00000000-0005-0000-0000-0000141D0000}"/>
    <cellStyle name="Normal 9 5 5 2 4 7" xfId="8233" xr:uid="{00000000-0005-0000-0000-000029200000}"/>
    <cellStyle name="Normal 9 5 5 2 4 8" xfId="9022" xr:uid="{00000000-0005-0000-0000-00003E230000}"/>
    <cellStyle name="Normal 9 5 5 2 4 9" xfId="51057" xr:uid="{00000000-0005-0000-0000-000071C70000}"/>
    <cellStyle name="Normal 9 5 5 2 5" xfId="3455" xr:uid="{00000000-0005-0000-0000-00007F0D0000}"/>
    <cellStyle name="Normal 9 5 5 2 5 10" xfId="52017" xr:uid="{00000000-0005-0000-0000-000031CB0000}"/>
    <cellStyle name="Normal 9 5 5 2 5 2" xfId="4289" xr:uid="{00000000-0005-0000-0000-0000C1100000}"/>
    <cellStyle name="Normal 9 5 5 2 5 3" xfId="5078" xr:uid="{00000000-0005-0000-0000-0000D6130000}"/>
    <cellStyle name="Normal 9 5 5 2 5 4" xfId="5867" xr:uid="{00000000-0005-0000-0000-0000EB160000}"/>
    <cellStyle name="Normal 9 5 5 2 5 5" xfId="6656" xr:uid="{00000000-0005-0000-0000-0000001A0000}"/>
    <cellStyle name="Normal 9 5 5 2 5 6" xfId="7445" xr:uid="{00000000-0005-0000-0000-0000151D0000}"/>
    <cellStyle name="Normal 9 5 5 2 5 7" xfId="8234" xr:uid="{00000000-0005-0000-0000-00002A200000}"/>
    <cellStyle name="Normal 9 5 5 2 5 8" xfId="9023" xr:uid="{00000000-0005-0000-0000-00003F230000}"/>
    <cellStyle name="Normal 9 5 5 2 5 9" xfId="51058" xr:uid="{00000000-0005-0000-0000-000072C70000}"/>
    <cellStyle name="Normal 9 5 5 2 6" xfId="3456" xr:uid="{00000000-0005-0000-0000-0000800D0000}"/>
    <cellStyle name="Normal 9 5 5 2 6 10" xfId="52018" xr:uid="{00000000-0005-0000-0000-000032CB0000}"/>
    <cellStyle name="Normal 9 5 5 2 6 2" xfId="4290" xr:uid="{00000000-0005-0000-0000-0000C2100000}"/>
    <cellStyle name="Normal 9 5 5 2 6 3" xfId="5079" xr:uid="{00000000-0005-0000-0000-0000D7130000}"/>
    <cellStyle name="Normal 9 5 5 2 6 4" xfId="5868" xr:uid="{00000000-0005-0000-0000-0000EC160000}"/>
    <cellStyle name="Normal 9 5 5 2 6 5" xfId="6657" xr:uid="{00000000-0005-0000-0000-0000011A0000}"/>
    <cellStyle name="Normal 9 5 5 2 6 6" xfId="7446" xr:uid="{00000000-0005-0000-0000-0000161D0000}"/>
    <cellStyle name="Normal 9 5 5 2 6 7" xfId="8235" xr:uid="{00000000-0005-0000-0000-00002B200000}"/>
    <cellStyle name="Normal 9 5 5 2 6 8" xfId="9024" xr:uid="{00000000-0005-0000-0000-000040230000}"/>
    <cellStyle name="Normal 9 5 5 2 6 9" xfId="51059" xr:uid="{00000000-0005-0000-0000-000073C70000}"/>
    <cellStyle name="Normal 9 5 5 2 7" xfId="4285" xr:uid="{00000000-0005-0000-0000-0000BD100000}"/>
    <cellStyle name="Normal 9 5 5 2 8" xfId="5074" xr:uid="{00000000-0005-0000-0000-0000D2130000}"/>
    <cellStyle name="Normal 9 5 5 2 9" xfId="5863" xr:uid="{00000000-0005-0000-0000-0000E7160000}"/>
    <cellStyle name="Normal 9 5 5 3" xfId="3457" xr:uid="{00000000-0005-0000-0000-0000810D0000}"/>
    <cellStyle name="Normal 9 5 5 3 10" xfId="52019" xr:uid="{00000000-0005-0000-0000-000033CB0000}"/>
    <cellStyle name="Normal 9 5 5 3 2" xfId="4291" xr:uid="{00000000-0005-0000-0000-0000C3100000}"/>
    <cellStyle name="Normal 9 5 5 3 3" xfId="5080" xr:uid="{00000000-0005-0000-0000-0000D8130000}"/>
    <cellStyle name="Normal 9 5 5 3 4" xfId="5869" xr:uid="{00000000-0005-0000-0000-0000ED160000}"/>
    <cellStyle name="Normal 9 5 5 3 5" xfId="6658" xr:uid="{00000000-0005-0000-0000-0000021A0000}"/>
    <cellStyle name="Normal 9 5 5 3 6" xfId="7447" xr:uid="{00000000-0005-0000-0000-0000171D0000}"/>
    <cellStyle name="Normal 9 5 5 3 7" xfId="8236" xr:uid="{00000000-0005-0000-0000-00002C200000}"/>
    <cellStyle name="Normal 9 5 5 3 8" xfId="9025" xr:uid="{00000000-0005-0000-0000-000041230000}"/>
    <cellStyle name="Normal 9 5 5 3 9" xfId="51060" xr:uid="{00000000-0005-0000-0000-000074C70000}"/>
    <cellStyle name="Normal 9 5 5 4" xfId="3458" xr:uid="{00000000-0005-0000-0000-0000820D0000}"/>
    <cellStyle name="Normal 9 5 5 4 10" xfId="52020" xr:uid="{00000000-0005-0000-0000-000034CB0000}"/>
    <cellStyle name="Normal 9 5 5 4 2" xfId="4292" xr:uid="{00000000-0005-0000-0000-0000C4100000}"/>
    <cellStyle name="Normal 9 5 5 4 3" xfId="5081" xr:uid="{00000000-0005-0000-0000-0000D9130000}"/>
    <cellStyle name="Normal 9 5 5 4 4" xfId="5870" xr:uid="{00000000-0005-0000-0000-0000EE160000}"/>
    <cellStyle name="Normal 9 5 5 4 5" xfId="6659" xr:uid="{00000000-0005-0000-0000-0000031A0000}"/>
    <cellStyle name="Normal 9 5 5 4 6" xfId="7448" xr:uid="{00000000-0005-0000-0000-0000181D0000}"/>
    <cellStyle name="Normal 9 5 5 4 7" xfId="8237" xr:uid="{00000000-0005-0000-0000-00002D200000}"/>
    <cellStyle name="Normal 9 5 5 4 8" xfId="9026" xr:uid="{00000000-0005-0000-0000-000042230000}"/>
    <cellStyle name="Normal 9 5 5 4 9" xfId="51061" xr:uid="{00000000-0005-0000-0000-000075C70000}"/>
    <cellStyle name="Normal 9 5 5 5" xfId="3459" xr:uid="{00000000-0005-0000-0000-0000830D0000}"/>
    <cellStyle name="Normal 9 5 5 5 10" xfId="52021" xr:uid="{00000000-0005-0000-0000-000035CB0000}"/>
    <cellStyle name="Normal 9 5 5 5 2" xfId="4293" xr:uid="{00000000-0005-0000-0000-0000C5100000}"/>
    <cellStyle name="Normal 9 5 5 5 3" xfId="5082" xr:uid="{00000000-0005-0000-0000-0000DA130000}"/>
    <cellStyle name="Normal 9 5 5 5 4" xfId="5871" xr:uid="{00000000-0005-0000-0000-0000EF160000}"/>
    <cellStyle name="Normal 9 5 5 5 5" xfId="6660" xr:uid="{00000000-0005-0000-0000-0000041A0000}"/>
    <cellStyle name="Normal 9 5 5 5 6" xfId="7449" xr:uid="{00000000-0005-0000-0000-0000191D0000}"/>
    <cellStyle name="Normal 9 5 5 5 7" xfId="8238" xr:uid="{00000000-0005-0000-0000-00002E200000}"/>
    <cellStyle name="Normal 9 5 5 5 8" xfId="9027" xr:uid="{00000000-0005-0000-0000-000043230000}"/>
    <cellStyle name="Normal 9 5 5 5 9" xfId="51062" xr:uid="{00000000-0005-0000-0000-000076C70000}"/>
    <cellStyle name="Normal 9 5 5 6" xfId="3460" xr:uid="{00000000-0005-0000-0000-0000840D0000}"/>
    <cellStyle name="Normal 9 5 5 6 10" xfId="52022" xr:uid="{00000000-0005-0000-0000-000036CB0000}"/>
    <cellStyle name="Normal 9 5 5 6 2" xfId="4294" xr:uid="{00000000-0005-0000-0000-0000C6100000}"/>
    <cellStyle name="Normal 9 5 5 6 3" xfId="5083" xr:uid="{00000000-0005-0000-0000-0000DB130000}"/>
    <cellStyle name="Normal 9 5 5 6 4" xfId="5872" xr:uid="{00000000-0005-0000-0000-0000F0160000}"/>
    <cellStyle name="Normal 9 5 5 6 5" xfId="6661" xr:uid="{00000000-0005-0000-0000-0000051A0000}"/>
    <cellStyle name="Normal 9 5 5 6 6" xfId="7450" xr:uid="{00000000-0005-0000-0000-00001A1D0000}"/>
    <cellStyle name="Normal 9 5 5 6 7" xfId="8239" xr:uid="{00000000-0005-0000-0000-00002F200000}"/>
    <cellStyle name="Normal 9 5 5 6 8" xfId="9028" xr:uid="{00000000-0005-0000-0000-000044230000}"/>
    <cellStyle name="Normal 9 5 5 6 9" xfId="51063" xr:uid="{00000000-0005-0000-0000-000077C70000}"/>
    <cellStyle name="Normal 9 5 5 7" xfId="3461" xr:uid="{00000000-0005-0000-0000-0000850D0000}"/>
    <cellStyle name="Normal 9 5 5 7 10" xfId="52023" xr:uid="{00000000-0005-0000-0000-000037CB0000}"/>
    <cellStyle name="Normal 9 5 5 7 2" xfId="4295" xr:uid="{00000000-0005-0000-0000-0000C7100000}"/>
    <cellStyle name="Normal 9 5 5 7 3" xfId="5084" xr:uid="{00000000-0005-0000-0000-0000DC130000}"/>
    <cellStyle name="Normal 9 5 5 7 4" xfId="5873" xr:uid="{00000000-0005-0000-0000-0000F1160000}"/>
    <cellStyle name="Normal 9 5 5 7 5" xfId="6662" xr:uid="{00000000-0005-0000-0000-0000061A0000}"/>
    <cellStyle name="Normal 9 5 5 7 6" xfId="7451" xr:uid="{00000000-0005-0000-0000-00001B1D0000}"/>
    <cellStyle name="Normal 9 5 5 7 7" xfId="8240" xr:uid="{00000000-0005-0000-0000-000030200000}"/>
    <cellStyle name="Normal 9 5 5 7 8" xfId="9029" xr:uid="{00000000-0005-0000-0000-000045230000}"/>
    <cellStyle name="Normal 9 5 5 7 9" xfId="51064" xr:uid="{00000000-0005-0000-0000-000078C70000}"/>
    <cellStyle name="Normal 9 5 5 8" xfId="3450" xr:uid="{00000000-0005-0000-0000-00007A0D0000}"/>
    <cellStyle name="Normal 9 5 5 9" xfId="4284" xr:uid="{00000000-0005-0000-0000-0000BC100000}"/>
    <cellStyle name="Normal 9 5 6" xfId="1243" xr:uid="{00000000-0005-0000-0000-0000DB040000}"/>
    <cellStyle name="Normal 9 5 6 10" xfId="5085" xr:uid="{00000000-0005-0000-0000-0000DD130000}"/>
    <cellStyle name="Normal 9 5 6 11" xfId="5874" xr:uid="{00000000-0005-0000-0000-0000F2160000}"/>
    <cellStyle name="Normal 9 5 6 12" xfId="6663" xr:uid="{00000000-0005-0000-0000-0000071A0000}"/>
    <cellStyle name="Normal 9 5 6 13" xfId="7452" xr:uid="{00000000-0005-0000-0000-00001C1D0000}"/>
    <cellStyle name="Normal 9 5 6 14" xfId="8241" xr:uid="{00000000-0005-0000-0000-000031200000}"/>
    <cellStyle name="Normal 9 5 6 15" xfId="9030" xr:uid="{00000000-0005-0000-0000-000046230000}"/>
    <cellStyle name="Normal 9 5 6 16" xfId="51065" xr:uid="{00000000-0005-0000-0000-000079C70000}"/>
    <cellStyle name="Normal 9 5 6 17" xfId="52024" xr:uid="{00000000-0005-0000-0000-000038CB0000}"/>
    <cellStyle name="Normal 9 5 6 2" xfId="3463" xr:uid="{00000000-0005-0000-0000-0000870D0000}"/>
    <cellStyle name="Normal 9 5 6 2 10" xfId="6664" xr:uid="{00000000-0005-0000-0000-0000081A0000}"/>
    <cellStyle name="Normal 9 5 6 2 11" xfId="7453" xr:uid="{00000000-0005-0000-0000-00001D1D0000}"/>
    <cellStyle name="Normal 9 5 6 2 12" xfId="8242" xr:uid="{00000000-0005-0000-0000-000032200000}"/>
    <cellStyle name="Normal 9 5 6 2 13" xfId="9031" xr:uid="{00000000-0005-0000-0000-000047230000}"/>
    <cellStyle name="Normal 9 5 6 2 14" xfId="51066" xr:uid="{00000000-0005-0000-0000-00007AC70000}"/>
    <cellStyle name="Normal 9 5 6 2 15" xfId="52025" xr:uid="{00000000-0005-0000-0000-000039CB0000}"/>
    <cellStyle name="Normal 9 5 6 2 2" xfId="3464" xr:uid="{00000000-0005-0000-0000-0000880D0000}"/>
    <cellStyle name="Normal 9 5 6 2 2 10" xfId="52026" xr:uid="{00000000-0005-0000-0000-00003ACB0000}"/>
    <cellStyle name="Normal 9 5 6 2 2 2" xfId="4298" xr:uid="{00000000-0005-0000-0000-0000CA100000}"/>
    <cellStyle name="Normal 9 5 6 2 2 3" xfId="5087" xr:uid="{00000000-0005-0000-0000-0000DF130000}"/>
    <cellStyle name="Normal 9 5 6 2 2 4" xfId="5876" xr:uid="{00000000-0005-0000-0000-0000F4160000}"/>
    <cellStyle name="Normal 9 5 6 2 2 5" xfId="6665" xr:uid="{00000000-0005-0000-0000-0000091A0000}"/>
    <cellStyle name="Normal 9 5 6 2 2 6" xfId="7454" xr:uid="{00000000-0005-0000-0000-00001E1D0000}"/>
    <cellStyle name="Normal 9 5 6 2 2 7" xfId="8243" xr:uid="{00000000-0005-0000-0000-000033200000}"/>
    <cellStyle name="Normal 9 5 6 2 2 8" xfId="9032" xr:uid="{00000000-0005-0000-0000-000048230000}"/>
    <cellStyle name="Normal 9 5 6 2 2 9" xfId="51067" xr:uid="{00000000-0005-0000-0000-00007BC70000}"/>
    <cellStyle name="Normal 9 5 6 2 3" xfId="3465" xr:uid="{00000000-0005-0000-0000-0000890D0000}"/>
    <cellStyle name="Normal 9 5 6 2 3 10" xfId="52027" xr:uid="{00000000-0005-0000-0000-00003BCB0000}"/>
    <cellStyle name="Normal 9 5 6 2 3 2" xfId="4299" xr:uid="{00000000-0005-0000-0000-0000CB100000}"/>
    <cellStyle name="Normal 9 5 6 2 3 3" xfId="5088" xr:uid="{00000000-0005-0000-0000-0000E0130000}"/>
    <cellStyle name="Normal 9 5 6 2 3 4" xfId="5877" xr:uid="{00000000-0005-0000-0000-0000F5160000}"/>
    <cellStyle name="Normal 9 5 6 2 3 5" xfId="6666" xr:uid="{00000000-0005-0000-0000-00000A1A0000}"/>
    <cellStyle name="Normal 9 5 6 2 3 6" xfId="7455" xr:uid="{00000000-0005-0000-0000-00001F1D0000}"/>
    <cellStyle name="Normal 9 5 6 2 3 7" xfId="8244" xr:uid="{00000000-0005-0000-0000-000034200000}"/>
    <cellStyle name="Normal 9 5 6 2 3 8" xfId="9033" xr:uid="{00000000-0005-0000-0000-000049230000}"/>
    <cellStyle name="Normal 9 5 6 2 3 9" xfId="51068" xr:uid="{00000000-0005-0000-0000-00007CC70000}"/>
    <cellStyle name="Normal 9 5 6 2 4" xfId="3466" xr:uid="{00000000-0005-0000-0000-00008A0D0000}"/>
    <cellStyle name="Normal 9 5 6 2 4 10" xfId="52028" xr:uid="{00000000-0005-0000-0000-00003CCB0000}"/>
    <cellStyle name="Normal 9 5 6 2 4 2" xfId="4300" xr:uid="{00000000-0005-0000-0000-0000CC100000}"/>
    <cellStyle name="Normal 9 5 6 2 4 3" xfId="5089" xr:uid="{00000000-0005-0000-0000-0000E1130000}"/>
    <cellStyle name="Normal 9 5 6 2 4 4" xfId="5878" xr:uid="{00000000-0005-0000-0000-0000F6160000}"/>
    <cellStyle name="Normal 9 5 6 2 4 5" xfId="6667" xr:uid="{00000000-0005-0000-0000-00000B1A0000}"/>
    <cellStyle name="Normal 9 5 6 2 4 6" xfId="7456" xr:uid="{00000000-0005-0000-0000-0000201D0000}"/>
    <cellStyle name="Normal 9 5 6 2 4 7" xfId="8245" xr:uid="{00000000-0005-0000-0000-000035200000}"/>
    <cellStyle name="Normal 9 5 6 2 4 8" xfId="9034" xr:uid="{00000000-0005-0000-0000-00004A230000}"/>
    <cellStyle name="Normal 9 5 6 2 4 9" xfId="51069" xr:uid="{00000000-0005-0000-0000-00007DC70000}"/>
    <cellStyle name="Normal 9 5 6 2 5" xfId="3467" xr:uid="{00000000-0005-0000-0000-00008B0D0000}"/>
    <cellStyle name="Normal 9 5 6 2 5 10" xfId="52029" xr:uid="{00000000-0005-0000-0000-00003DCB0000}"/>
    <cellStyle name="Normal 9 5 6 2 5 2" xfId="4301" xr:uid="{00000000-0005-0000-0000-0000CD100000}"/>
    <cellStyle name="Normal 9 5 6 2 5 3" xfId="5090" xr:uid="{00000000-0005-0000-0000-0000E2130000}"/>
    <cellStyle name="Normal 9 5 6 2 5 4" xfId="5879" xr:uid="{00000000-0005-0000-0000-0000F7160000}"/>
    <cellStyle name="Normal 9 5 6 2 5 5" xfId="6668" xr:uid="{00000000-0005-0000-0000-00000C1A0000}"/>
    <cellStyle name="Normal 9 5 6 2 5 6" xfId="7457" xr:uid="{00000000-0005-0000-0000-0000211D0000}"/>
    <cellStyle name="Normal 9 5 6 2 5 7" xfId="8246" xr:uid="{00000000-0005-0000-0000-000036200000}"/>
    <cellStyle name="Normal 9 5 6 2 5 8" xfId="9035" xr:uid="{00000000-0005-0000-0000-00004B230000}"/>
    <cellStyle name="Normal 9 5 6 2 5 9" xfId="51070" xr:uid="{00000000-0005-0000-0000-00007EC70000}"/>
    <cellStyle name="Normal 9 5 6 2 6" xfId="3468" xr:uid="{00000000-0005-0000-0000-00008C0D0000}"/>
    <cellStyle name="Normal 9 5 6 2 6 10" xfId="52030" xr:uid="{00000000-0005-0000-0000-00003ECB0000}"/>
    <cellStyle name="Normal 9 5 6 2 6 2" xfId="4302" xr:uid="{00000000-0005-0000-0000-0000CE100000}"/>
    <cellStyle name="Normal 9 5 6 2 6 3" xfId="5091" xr:uid="{00000000-0005-0000-0000-0000E3130000}"/>
    <cellStyle name="Normal 9 5 6 2 6 4" xfId="5880" xr:uid="{00000000-0005-0000-0000-0000F8160000}"/>
    <cellStyle name="Normal 9 5 6 2 6 5" xfId="6669" xr:uid="{00000000-0005-0000-0000-00000D1A0000}"/>
    <cellStyle name="Normal 9 5 6 2 6 6" xfId="7458" xr:uid="{00000000-0005-0000-0000-0000221D0000}"/>
    <cellStyle name="Normal 9 5 6 2 6 7" xfId="8247" xr:uid="{00000000-0005-0000-0000-000037200000}"/>
    <cellStyle name="Normal 9 5 6 2 6 8" xfId="9036" xr:uid="{00000000-0005-0000-0000-00004C230000}"/>
    <cellStyle name="Normal 9 5 6 2 6 9" xfId="51071" xr:uid="{00000000-0005-0000-0000-00007FC70000}"/>
    <cellStyle name="Normal 9 5 6 2 7" xfId="4297" xr:uid="{00000000-0005-0000-0000-0000C9100000}"/>
    <cellStyle name="Normal 9 5 6 2 8" xfId="5086" xr:uid="{00000000-0005-0000-0000-0000DE130000}"/>
    <cellStyle name="Normal 9 5 6 2 9" xfId="5875" xr:uid="{00000000-0005-0000-0000-0000F3160000}"/>
    <cellStyle name="Normal 9 5 6 3" xfId="3469" xr:uid="{00000000-0005-0000-0000-00008D0D0000}"/>
    <cellStyle name="Normal 9 5 6 3 10" xfId="52031" xr:uid="{00000000-0005-0000-0000-00003FCB0000}"/>
    <cellStyle name="Normal 9 5 6 3 2" xfId="4303" xr:uid="{00000000-0005-0000-0000-0000CF100000}"/>
    <cellStyle name="Normal 9 5 6 3 3" xfId="5092" xr:uid="{00000000-0005-0000-0000-0000E4130000}"/>
    <cellStyle name="Normal 9 5 6 3 4" xfId="5881" xr:uid="{00000000-0005-0000-0000-0000F9160000}"/>
    <cellStyle name="Normal 9 5 6 3 5" xfId="6670" xr:uid="{00000000-0005-0000-0000-00000E1A0000}"/>
    <cellStyle name="Normal 9 5 6 3 6" xfId="7459" xr:uid="{00000000-0005-0000-0000-0000231D0000}"/>
    <cellStyle name="Normal 9 5 6 3 7" xfId="8248" xr:uid="{00000000-0005-0000-0000-000038200000}"/>
    <cellStyle name="Normal 9 5 6 3 8" xfId="9037" xr:uid="{00000000-0005-0000-0000-00004D230000}"/>
    <cellStyle name="Normal 9 5 6 3 9" xfId="51072" xr:uid="{00000000-0005-0000-0000-000080C70000}"/>
    <cellStyle name="Normal 9 5 6 4" xfId="3470" xr:uid="{00000000-0005-0000-0000-00008E0D0000}"/>
    <cellStyle name="Normal 9 5 6 4 10" xfId="52032" xr:uid="{00000000-0005-0000-0000-000040CB0000}"/>
    <cellStyle name="Normal 9 5 6 4 2" xfId="4304" xr:uid="{00000000-0005-0000-0000-0000D0100000}"/>
    <cellStyle name="Normal 9 5 6 4 3" xfId="5093" xr:uid="{00000000-0005-0000-0000-0000E5130000}"/>
    <cellStyle name="Normal 9 5 6 4 4" xfId="5882" xr:uid="{00000000-0005-0000-0000-0000FA160000}"/>
    <cellStyle name="Normal 9 5 6 4 5" xfId="6671" xr:uid="{00000000-0005-0000-0000-00000F1A0000}"/>
    <cellStyle name="Normal 9 5 6 4 6" xfId="7460" xr:uid="{00000000-0005-0000-0000-0000241D0000}"/>
    <cellStyle name="Normal 9 5 6 4 7" xfId="8249" xr:uid="{00000000-0005-0000-0000-000039200000}"/>
    <cellStyle name="Normal 9 5 6 4 8" xfId="9038" xr:uid="{00000000-0005-0000-0000-00004E230000}"/>
    <cellStyle name="Normal 9 5 6 4 9" xfId="51073" xr:uid="{00000000-0005-0000-0000-000081C70000}"/>
    <cellStyle name="Normal 9 5 6 5" xfId="3471" xr:uid="{00000000-0005-0000-0000-00008F0D0000}"/>
    <cellStyle name="Normal 9 5 6 5 10" xfId="52033" xr:uid="{00000000-0005-0000-0000-000041CB0000}"/>
    <cellStyle name="Normal 9 5 6 5 2" xfId="4305" xr:uid="{00000000-0005-0000-0000-0000D1100000}"/>
    <cellStyle name="Normal 9 5 6 5 3" xfId="5094" xr:uid="{00000000-0005-0000-0000-0000E6130000}"/>
    <cellStyle name="Normal 9 5 6 5 4" xfId="5883" xr:uid="{00000000-0005-0000-0000-0000FB160000}"/>
    <cellStyle name="Normal 9 5 6 5 5" xfId="6672" xr:uid="{00000000-0005-0000-0000-0000101A0000}"/>
    <cellStyle name="Normal 9 5 6 5 6" xfId="7461" xr:uid="{00000000-0005-0000-0000-0000251D0000}"/>
    <cellStyle name="Normal 9 5 6 5 7" xfId="8250" xr:uid="{00000000-0005-0000-0000-00003A200000}"/>
    <cellStyle name="Normal 9 5 6 5 8" xfId="9039" xr:uid="{00000000-0005-0000-0000-00004F230000}"/>
    <cellStyle name="Normal 9 5 6 5 9" xfId="51074" xr:uid="{00000000-0005-0000-0000-000082C70000}"/>
    <cellStyle name="Normal 9 5 6 6" xfId="3472" xr:uid="{00000000-0005-0000-0000-0000900D0000}"/>
    <cellStyle name="Normal 9 5 6 6 10" xfId="52034" xr:uid="{00000000-0005-0000-0000-000042CB0000}"/>
    <cellStyle name="Normal 9 5 6 6 2" xfId="4306" xr:uid="{00000000-0005-0000-0000-0000D2100000}"/>
    <cellStyle name="Normal 9 5 6 6 3" xfId="5095" xr:uid="{00000000-0005-0000-0000-0000E7130000}"/>
    <cellStyle name="Normal 9 5 6 6 4" xfId="5884" xr:uid="{00000000-0005-0000-0000-0000FC160000}"/>
    <cellStyle name="Normal 9 5 6 6 5" xfId="6673" xr:uid="{00000000-0005-0000-0000-0000111A0000}"/>
    <cellStyle name="Normal 9 5 6 6 6" xfId="7462" xr:uid="{00000000-0005-0000-0000-0000261D0000}"/>
    <cellStyle name="Normal 9 5 6 6 7" xfId="8251" xr:uid="{00000000-0005-0000-0000-00003B200000}"/>
    <cellStyle name="Normal 9 5 6 6 8" xfId="9040" xr:uid="{00000000-0005-0000-0000-000050230000}"/>
    <cellStyle name="Normal 9 5 6 6 9" xfId="51075" xr:uid="{00000000-0005-0000-0000-000083C70000}"/>
    <cellStyle name="Normal 9 5 6 7" xfId="3473" xr:uid="{00000000-0005-0000-0000-0000910D0000}"/>
    <cellStyle name="Normal 9 5 6 7 10" xfId="52035" xr:uid="{00000000-0005-0000-0000-000043CB0000}"/>
    <cellStyle name="Normal 9 5 6 7 2" xfId="4307" xr:uid="{00000000-0005-0000-0000-0000D3100000}"/>
    <cellStyle name="Normal 9 5 6 7 3" xfId="5096" xr:uid="{00000000-0005-0000-0000-0000E8130000}"/>
    <cellStyle name="Normal 9 5 6 7 4" xfId="5885" xr:uid="{00000000-0005-0000-0000-0000FD160000}"/>
    <cellStyle name="Normal 9 5 6 7 5" xfId="6674" xr:uid="{00000000-0005-0000-0000-0000121A0000}"/>
    <cellStyle name="Normal 9 5 6 7 6" xfId="7463" xr:uid="{00000000-0005-0000-0000-0000271D0000}"/>
    <cellStyle name="Normal 9 5 6 7 7" xfId="8252" xr:uid="{00000000-0005-0000-0000-00003C200000}"/>
    <cellStyle name="Normal 9 5 6 7 8" xfId="9041" xr:uid="{00000000-0005-0000-0000-000051230000}"/>
    <cellStyle name="Normal 9 5 6 7 9" xfId="51076" xr:uid="{00000000-0005-0000-0000-000084C70000}"/>
    <cellStyle name="Normal 9 5 6 8" xfId="3462" xr:uid="{00000000-0005-0000-0000-0000860D0000}"/>
    <cellStyle name="Normal 9 5 6 9" xfId="4296" xr:uid="{00000000-0005-0000-0000-0000C8100000}"/>
    <cellStyle name="Normal 9 5 7" xfId="1244" xr:uid="{00000000-0005-0000-0000-0000DC040000}"/>
    <cellStyle name="Normal 9 5 7 10" xfId="5886" xr:uid="{00000000-0005-0000-0000-0000FE160000}"/>
    <cellStyle name="Normal 9 5 7 11" xfId="6675" xr:uid="{00000000-0005-0000-0000-0000131A0000}"/>
    <cellStyle name="Normal 9 5 7 12" xfId="7464" xr:uid="{00000000-0005-0000-0000-0000281D0000}"/>
    <cellStyle name="Normal 9 5 7 13" xfId="8253" xr:uid="{00000000-0005-0000-0000-00003D200000}"/>
    <cellStyle name="Normal 9 5 7 14" xfId="9042" xr:uid="{00000000-0005-0000-0000-000052230000}"/>
    <cellStyle name="Normal 9 5 7 15" xfId="51077" xr:uid="{00000000-0005-0000-0000-000085C70000}"/>
    <cellStyle name="Normal 9 5 7 16" xfId="52036" xr:uid="{00000000-0005-0000-0000-000044CB0000}"/>
    <cellStyle name="Normal 9 5 7 2" xfId="3475" xr:uid="{00000000-0005-0000-0000-0000930D0000}"/>
    <cellStyle name="Normal 9 5 7 2 10" xfId="52037" xr:uid="{00000000-0005-0000-0000-000045CB0000}"/>
    <cellStyle name="Normal 9 5 7 2 2" xfId="4309" xr:uid="{00000000-0005-0000-0000-0000D5100000}"/>
    <cellStyle name="Normal 9 5 7 2 3" xfId="5098" xr:uid="{00000000-0005-0000-0000-0000EA130000}"/>
    <cellStyle name="Normal 9 5 7 2 4" xfId="5887" xr:uid="{00000000-0005-0000-0000-0000FF160000}"/>
    <cellStyle name="Normal 9 5 7 2 5" xfId="6676" xr:uid="{00000000-0005-0000-0000-0000141A0000}"/>
    <cellStyle name="Normal 9 5 7 2 6" xfId="7465" xr:uid="{00000000-0005-0000-0000-0000291D0000}"/>
    <cellStyle name="Normal 9 5 7 2 7" xfId="8254" xr:uid="{00000000-0005-0000-0000-00003E200000}"/>
    <cellStyle name="Normal 9 5 7 2 8" xfId="9043" xr:uid="{00000000-0005-0000-0000-000053230000}"/>
    <cellStyle name="Normal 9 5 7 2 9" xfId="51078" xr:uid="{00000000-0005-0000-0000-000086C70000}"/>
    <cellStyle name="Normal 9 5 7 3" xfId="3476" xr:uid="{00000000-0005-0000-0000-0000940D0000}"/>
    <cellStyle name="Normal 9 5 7 3 10" xfId="52038" xr:uid="{00000000-0005-0000-0000-000046CB0000}"/>
    <cellStyle name="Normal 9 5 7 3 2" xfId="4310" xr:uid="{00000000-0005-0000-0000-0000D6100000}"/>
    <cellStyle name="Normal 9 5 7 3 3" xfId="5099" xr:uid="{00000000-0005-0000-0000-0000EB130000}"/>
    <cellStyle name="Normal 9 5 7 3 4" xfId="5888" xr:uid="{00000000-0005-0000-0000-000000170000}"/>
    <cellStyle name="Normal 9 5 7 3 5" xfId="6677" xr:uid="{00000000-0005-0000-0000-0000151A0000}"/>
    <cellStyle name="Normal 9 5 7 3 6" xfId="7466" xr:uid="{00000000-0005-0000-0000-00002A1D0000}"/>
    <cellStyle name="Normal 9 5 7 3 7" xfId="8255" xr:uid="{00000000-0005-0000-0000-00003F200000}"/>
    <cellStyle name="Normal 9 5 7 3 8" xfId="9044" xr:uid="{00000000-0005-0000-0000-000054230000}"/>
    <cellStyle name="Normal 9 5 7 3 9" xfId="51079" xr:uid="{00000000-0005-0000-0000-000087C70000}"/>
    <cellStyle name="Normal 9 5 7 4" xfId="3477" xr:uid="{00000000-0005-0000-0000-0000950D0000}"/>
    <cellStyle name="Normal 9 5 7 4 10" xfId="52039" xr:uid="{00000000-0005-0000-0000-000047CB0000}"/>
    <cellStyle name="Normal 9 5 7 4 2" xfId="4311" xr:uid="{00000000-0005-0000-0000-0000D7100000}"/>
    <cellStyle name="Normal 9 5 7 4 3" xfId="5100" xr:uid="{00000000-0005-0000-0000-0000EC130000}"/>
    <cellStyle name="Normal 9 5 7 4 4" xfId="5889" xr:uid="{00000000-0005-0000-0000-000001170000}"/>
    <cellStyle name="Normal 9 5 7 4 5" xfId="6678" xr:uid="{00000000-0005-0000-0000-0000161A0000}"/>
    <cellStyle name="Normal 9 5 7 4 6" xfId="7467" xr:uid="{00000000-0005-0000-0000-00002B1D0000}"/>
    <cellStyle name="Normal 9 5 7 4 7" xfId="8256" xr:uid="{00000000-0005-0000-0000-000040200000}"/>
    <cellStyle name="Normal 9 5 7 4 8" xfId="9045" xr:uid="{00000000-0005-0000-0000-000055230000}"/>
    <cellStyle name="Normal 9 5 7 4 9" xfId="51080" xr:uid="{00000000-0005-0000-0000-000088C70000}"/>
    <cellStyle name="Normal 9 5 7 5" xfId="3478" xr:uid="{00000000-0005-0000-0000-0000960D0000}"/>
    <cellStyle name="Normal 9 5 7 5 10" xfId="52040" xr:uid="{00000000-0005-0000-0000-000048CB0000}"/>
    <cellStyle name="Normal 9 5 7 5 2" xfId="4312" xr:uid="{00000000-0005-0000-0000-0000D8100000}"/>
    <cellStyle name="Normal 9 5 7 5 3" xfId="5101" xr:uid="{00000000-0005-0000-0000-0000ED130000}"/>
    <cellStyle name="Normal 9 5 7 5 4" xfId="5890" xr:uid="{00000000-0005-0000-0000-000002170000}"/>
    <cellStyle name="Normal 9 5 7 5 5" xfId="6679" xr:uid="{00000000-0005-0000-0000-0000171A0000}"/>
    <cellStyle name="Normal 9 5 7 5 6" xfId="7468" xr:uid="{00000000-0005-0000-0000-00002C1D0000}"/>
    <cellStyle name="Normal 9 5 7 5 7" xfId="8257" xr:uid="{00000000-0005-0000-0000-000041200000}"/>
    <cellStyle name="Normal 9 5 7 5 8" xfId="9046" xr:uid="{00000000-0005-0000-0000-000056230000}"/>
    <cellStyle name="Normal 9 5 7 5 9" xfId="51081" xr:uid="{00000000-0005-0000-0000-000089C70000}"/>
    <cellStyle name="Normal 9 5 7 6" xfId="3479" xr:uid="{00000000-0005-0000-0000-0000970D0000}"/>
    <cellStyle name="Normal 9 5 7 6 10" xfId="52041" xr:uid="{00000000-0005-0000-0000-000049CB0000}"/>
    <cellStyle name="Normal 9 5 7 6 2" xfId="4313" xr:uid="{00000000-0005-0000-0000-0000D9100000}"/>
    <cellStyle name="Normal 9 5 7 6 3" xfId="5102" xr:uid="{00000000-0005-0000-0000-0000EE130000}"/>
    <cellStyle name="Normal 9 5 7 6 4" xfId="5891" xr:uid="{00000000-0005-0000-0000-000003170000}"/>
    <cellStyle name="Normal 9 5 7 6 5" xfId="6680" xr:uid="{00000000-0005-0000-0000-0000181A0000}"/>
    <cellStyle name="Normal 9 5 7 6 6" xfId="7469" xr:uid="{00000000-0005-0000-0000-00002D1D0000}"/>
    <cellStyle name="Normal 9 5 7 6 7" xfId="8258" xr:uid="{00000000-0005-0000-0000-000042200000}"/>
    <cellStyle name="Normal 9 5 7 6 8" xfId="9047" xr:uid="{00000000-0005-0000-0000-000057230000}"/>
    <cellStyle name="Normal 9 5 7 6 9" xfId="51082" xr:uid="{00000000-0005-0000-0000-00008AC70000}"/>
    <cellStyle name="Normal 9 5 7 7" xfId="3474" xr:uid="{00000000-0005-0000-0000-0000920D0000}"/>
    <cellStyle name="Normal 9 5 7 8" xfId="4308" xr:uid="{00000000-0005-0000-0000-0000D4100000}"/>
    <cellStyle name="Normal 9 5 7 9" xfId="5097" xr:uid="{00000000-0005-0000-0000-0000E9130000}"/>
    <cellStyle name="Normal 9 5 8" xfId="1245" xr:uid="{00000000-0005-0000-0000-0000DD040000}"/>
    <cellStyle name="Normal 9 5 8 10" xfId="51083" xr:uid="{00000000-0005-0000-0000-00008BC70000}"/>
    <cellStyle name="Normal 9 5 8 11" xfId="52042" xr:uid="{00000000-0005-0000-0000-00004ACB0000}"/>
    <cellStyle name="Normal 9 5 8 2" xfId="3480" xr:uid="{00000000-0005-0000-0000-0000980D0000}"/>
    <cellStyle name="Normal 9 5 8 3" xfId="4314" xr:uid="{00000000-0005-0000-0000-0000DA100000}"/>
    <cellStyle name="Normal 9 5 8 4" xfId="5103" xr:uid="{00000000-0005-0000-0000-0000EF130000}"/>
    <cellStyle name="Normal 9 5 8 5" xfId="5892" xr:uid="{00000000-0005-0000-0000-000004170000}"/>
    <cellStyle name="Normal 9 5 8 6" xfId="6681" xr:uid="{00000000-0005-0000-0000-0000191A0000}"/>
    <cellStyle name="Normal 9 5 8 7" xfId="7470" xr:uid="{00000000-0005-0000-0000-00002E1D0000}"/>
    <cellStyle name="Normal 9 5 8 8" xfId="8259" xr:uid="{00000000-0005-0000-0000-000043200000}"/>
    <cellStyle name="Normal 9 5 8 9" xfId="9048" xr:uid="{00000000-0005-0000-0000-000058230000}"/>
    <cellStyle name="Normal 9 5 9" xfId="3481" xr:uid="{00000000-0005-0000-0000-0000990D0000}"/>
    <cellStyle name="Normal 9 5 9 10" xfId="52043" xr:uid="{00000000-0005-0000-0000-00004BCB0000}"/>
    <cellStyle name="Normal 9 5 9 2" xfId="4315" xr:uid="{00000000-0005-0000-0000-0000DB100000}"/>
    <cellStyle name="Normal 9 5 9 3" xfId="5104" xr:uid="{00000000-0005-0000-0000-0000F0130000}"/>
    <cellStyle name="Normal 9 5 9 4" xfId="5893" xr:uid="{00000000-0005-0000-0000-000005170000}"/>
    <cellStyle name="Normal 9 5 9 5" xfId="6682" xr:uid="{00000000-0005-0000-0000-00001A1A0000}"/>
    <cellStyle name="Normal 9 5 9 6" xfId="7471" xr:uid="{00000000-0005-0000-0000-00002F1D0000}"/>
    <cellStyle name="Normal 9 5 9 7" xfId="8260" xr:uid="{00000000-0005-0000-0000-000044200000}"/>
    <cellStyle name="Normal 9 5 9 8" xfId="9049" xr:uid="{00000000-0005-0000-0000-000059230000}"/>
    <cellStyle name="Normal 9 5 9 9" xfId="51084" xr:uid="{00000000-0005-0000-0000-00008CC70000}"/>
    <cellStyle name="Normal 9 6" xfId="153" xr:uid="{00000000-0005-0000-0000-000099000000}"/>
    <cellStyle name="Normal 9 6 10" xfId="4316" xr:uid="{00000000-0005-0000-0000-0000DC100000}"/>
    <cellStyle name="Normal 9 6 11" xfId="5105" xr:uid="{00000000-0005-0000-0000-0000F1130000}"/>
    <cellStyle name="Normal 9 6 12" xfId="5894" xr:uid="{00000000-0005-0000-0000-000006170000}"/>
    <cellStyle name="Normal 9 6 13" xfId="6683" xr:uid="{00000000-0005-0000-0000-00001B1A0000}"/>
    <cellStyle name="Normal 9 6 14" xfId="7472" xr:uid="{00000000-0005-0000-0000-0000301D0000}"/>
    <cellStyle name="Normal 9 6 15" xfId="8261" xr:uid="{00000000-0005-0000-0000-000045200000}"/>
    <cellStyle name="Normal 9 6 16" xfId="9050" xr:uid="{00000000-0005-0000-0000-00005A230000}"/>
    <cellStyle name="Normal 9 6 17" xfId="51085" xr:uid="{00000000-0005-0000-0000-00008DC70000}"/>
    <cellStyle name="Normal 9 6 18" xfId="52044" xr:uid="{00000000-0005-0000-0000-00004CCB0000}"/>
    <cellStyle name="Normal 9 6 2" xfId="1247" xr:uid="{00000000-0005-0000-0000-0000DF040000}"/>
    <cellStyle name="Normal 9 6 2 10" xfId="5895" xr:uid="{00000000-0005-0000-0000-000007170000}"/>
    <cellStyle name="Normal 9 6 2 11" xfId="6684" xr:uid="{00000000-0005-0000-0000-00001C1A0000}"/>
    <cellStyle name="Normal 9 6 2 12" xfId="7473" xr:uid="{00000000-0005-0000-0000-0000311D0000}"/>
    <cellStyle name="Normal 9 6 2 13" xfId="8262" xr:uid="{00000000-0005-0000-0000-000046200000}"/>
    <cellStyle name="Normal 9 6 2 14" xfId="9051" xr:uid="{00000000-0005-0000-0000-00005B230000}"/>
    <cellStyle name="Normal 9 6 2 15" xfId="51086" xr:uid="{00000000-0005-0000-0000-00008EC70000}"/>
    <cellStyle name="Normal 9 6 2 16" xfId="52045" xr:uid="{00000000-0005-0000-0000-00004DCB0000}"/>
    <cellStyle name="Normal 9 6 2 2" xfId="3484" xr:uid="{00000000-0005-0000-0000-00009C0D0000}"/>
    <cellStyle name="Normal 9 6 2 2 10" xfId="52046" xr:uid="{00000000-0005-0000-0000-00004ECB0000}"/>
    <cellStyle name="Normal 9 6 2 2 2" xfId="4318" xr:uid="{00000000-0005-0000-0000-0000DE100000}"/>
    <cellStyle name="Normal 9 6 2 2 3" xfId="5107" xr:uid="{00000000-0005-0000-0000-0000F3130000}"/>
    <cellStyle name="Normal 9 6 2 2 4" xfId="5896" xr:uid="{00000000-0005-0000-0000-000008170000}"/>
    <cellStyle name="Normal 9 6 2 2 5" xfId="6685" xr:uid="{00000000-0005-0000-0000-00001D1A0000}"/>
    <cellStyle name="Normal 9 6 2 2 6" xfId="7474" xr:uid="{00000000-0005-0000-0000-0000321D0000}"/>
    <cellStyle name="Normal 9 6 2 2 7" xfId="8263" xr:uid="{00000000-0005-0000-0000-000047200000}"/>
    <cellStyle name="Normal 9 6 2 2 8" xfId="9052" xr:uid="{00000000-0005-0000-0000-00005C230000}"/>
    <cellStyle name="Normal 9 6 2 2 9" xfId="51087" xr:uid="{00000000-0005-0000-0000-00008FC70000}"/>
    <cellStyle name="Normal 9 6 2 3" xfId="3485" xr:uid="{00000000-0005-0000-0000-00009D0D0000}"/>
    <cellStyle name="Normal 9 6 2 3 10" xfId="52047" xr:uid="{00000000-0005-0000-0000-00004FCB0000}"/>
    <cellStyle name="Normal 9 6 2 3 2" xfId="4319" xr:uid="{00000000-0005-0000-0000-0000DF100000}"/>
    <cellStyle name="Normal 9 6 2 3 3" xfId="5108" xr:uid="{00000000-0005-0000-0000-0000F4130000}"/>
    <cellStyle name="Normal 9 6 2 3 4" xfId="5897" xr:uid="{00000000-0005-0000-0000-000009170000}"/>
    <cellStyle name="Normal 9 6 2 3 5" xfId="6686" xr:uid="{00000000-0005-0000-0000-00001E1A0000}"/>
    <cellStyle name="Normal 9 6 2 3 6" xfId="7475" xr:uid="{00000000-0005-0000-0000-0000331D0000}"/>
    <cellStyle name="Normal 9 6 2 3 7" xfId="8264" xr:uid="{00000000-0005-0000-0000-000048200000}"/>
    <cellStyle name="Normal 9 6 2 3 8" xfId="9053" xr:uid="{00000000-0005-0000-0000-00005D230000}"/>
    <cellStyle name="Normal 9 6 2 3 9" xfId="51088" xr:uid="{00000000-0005-0000-0000-000090C70000}"/>
    <cellStyle name="Normal 9 6 2 4" xfId="3486" xr:uid="{00000000-0005-0000-0000-00009E0D0000}"/>
    <cellStyle name="Normal 9 6 2 4 10" xfId="52048" xr:uid="{00000000-0005-0000-0000-000050CB0000}"/>
    <cellStyle name="Normal 9 6 2 4 2" xfId="4320" xr:uid="{00000000-0005-0000-0000-0000E0100000}"/>
    <cellStyle name="Normal 9 6 2 4 3" xfId="5109" xr:uid="{00000000-0005-0000-0000-0000F5130000}"/>
    <cellStyle name="Normal 9 6 2 4 4" xfId="5898" xr:uid="{00000000-0005-0000-0000-00000A170000}"/>
    <cellStyle name="Normal 9 6 2 4 5" xfId="6687" xr:uid="{00000000-0005-0000-0000-00001F1A0000}"/>
    <cellStyle name="Normal 9 6 2 4 6" xfId="7476" xr:uid="{00000000-0005-0000-0000-0000341D0000}"/>
    <cellStyle name="Normal 9 6 2 4 7" xfId="8265" xr:uid="{00000000-0005-0000-0000-000049200000}"/>
    <cellStyle name="Normal 9 6 2 4 8" xfId="9054" xr:uid="{00000000-0005-0000-0000-00005E230000}"/>
    <cellStyle name="Normal 9 6 2 4 9" xfId="51089" xr:uid="{00000000-0005-0000-0000-000091C70000}"/>
    <cellStyle name="Normal 9 6 2 5" xfId="3487" xr:uid="{00000000-0005-0000-0000-00009F0D0000}"/>
    <cellStyle name="Normal 9 6 2 5 10" xfId="52049" xr:uid="{00000000-0005-0000-0000-000051CB0000}"/>
    <cellStyle name="Normal 9 6 2 5 2" xfId="4321" xr:uid="{00000000-0005-0000-0000-0000E1100000}"/>
    <cellStyle name="Normal 9 6 2 5 3" xfId="5110" xr:uid="{00000000-0005-0000-0000-0000F6130000}"/>
    <cellStyle name="Normal 9 6 2 5 4" xfId="5899" xr:uid="{00000000-0005-0000-0000-00000B170000}"/>
    <cellStyle name="Normal 9 6 2 5 5" xfId="6688" xr:uid="{00000000-0005-0000-0000-0000201A0000}"/>
    <cellStyle name="Normal 9 6 2 5 6" xfId="7477" xr:uid="{00000000-0005-0000-0000-0000351D0000}"/>
    <cellStyle name="Normal 9 6 2 5 7" xfId="8266" xr:uid="{00000000-0005-0000-0000-00004A200000}"/>
    <cellStyle name="Normal 9 6 2 5 8" xfId="9055" xr:uid="{00000000-0005-0000-0000-00005F230000}"/>
    <cellStyle name="Normal 9 6 2 5 9" xfId="51090" xr:uid="{00000000-0005-0000-0000-000092C70000}"/>
    <cellStyle name="Normal 9 6 2 6" xfId="3488" xr:uid="{00000000-0005-0000-0000-0000A00D0000}"/>
    <cellStyle name="Normal 9 6 2 6 10" xfId="52050" xr:uid="{00000000-0005-0000-0000-000052CB0000}"/>
    <cellStyle name="Normal 9 6 2 6 2" xfId="4322" xr:uid="{00000000-0005-0000-0000-0000E2100000}"/>
    <cellStyle name="Normal 9 6 2 6 3" xfId="5111" xr:uid="{00000000-0005-0000-0000-0000F7130000}"/>
    <cellStyle name="Normal 9 6 2 6 4" xfId="5900" xr:uid="{00000000-0005-0000-0000-00000C170000}"/>
    <cellStyle name="Normal 9 6 2 6 5" xfId="6689" xr:uid="{00000000-0005-0000-0000-0000211A0000}"/>
    <cellStyle name="Normal 9 6 2 6 6" xfId="7478" xr:uid="{00000000-0005-0000-0000-0000361D0000}"/>
    <cellStyle name="Normal 9 6 2 6 7" xfId="8267" xr:uid="{00000000-0005-0000-0000-00004B200000}"/>
    <cellStyle name="Normal 9 6 2 6 8" xfId="9056" xr:uid="{00000000-0005-0000-0000-000060230000}"/>
    <cellStyle name="Normal 9 6 2 6 9" xfId="51091" xr:uid="{00000000-0005-0000-0000-000093C70000}"/>
    <cellStyle name="Normal 9 6 2 7" xfId="3483" xr:uid="{00000000-0005-0000-0000-00009B0D0000}"/>
    <cellStyle name="Normal 9 6 2 8" xfId="4317" xr:uid="{00000000-0005-0000-0000-0000DD100000}"/>
    <cellStyle name="Normal 9 6 2 9" xfId="5106" xr:uid="{00000000-0005-0000-0000-0000F2130000}"/>
    <cellStyle name="Normal 9 6 3" xfId="1248" xr:uid="{00000000-0005-0000-0000-0000E0040000}"/>
    <cellStyle name="Normal 9 6 3 10" xfId="51092" xr:uid="{00000000-0005-0000-0000-000094C70000}"/>
    <cellStyle name="Normal 9 6 3 11" xfId="52051" xr:uid="{00000000-0005-0000-0000-000053CB0000}"/>
    <cellStyle name="Normal 9 6 3 2" xfId="3489" xr:uid="{00000000-0005-0000-0000-0000A10D0000}"/>
    <cellStyle name="Normal 9 6 3 3" xfId="4323" xr:uid="{00000000-0005-0000-0000-0000E3100000}"/>
    <cellStyle name="Normal 9 6 3 4" xfId="5112" xr:uid="{00000000-0005-0000-0000-0000F8130000}"/>
    <cellStyle name="Normal 9 6 3 5" xfId="5901" xr:uid="{00000000-0005-0000-0000-00000D170000}"/>
    <cellStyle name="Normal 9 6 3 6" xfId="6690" xr:uid="{00000000-0005-0000-0000-0000221A0000}"/>
    <cellStyle name="Normal 9 6 3 7" xfId="7479" xr:uid="{00000000-0005-0000-0000-0000371D0000}"/>
    <cellStyle name="Normal 9 6 3 8" xfId="8268" xr:uid="{00000000-0005-0000-0000-00004C200000}"/>
    <cellStyle name="Normal 9 6 3 9" xfId="9057" xr:uid="{00000000-0005-0000-0000-000061230000}"/>
    <cellStyle name="Normal 9 6 4" xfId="1249" xr:uid="{00000000-0005-0000-0000-0000E1040000}"/>
    <cellStyle name="Normal 9 6 4 10" xfId="51093" xr:uid="{00000000-0005-0000-0000-000095C70000}"/>
    <cellStyle name="Normal 9 6 4 11" xfId="52052" xr:uid="{00000000-0005-0000-0000-000054CB0000}"/>
    <cellStyle name="Normal 9 6 4 2" xfId="3490" xr:uid="{00000000-0005-0000-0000-0000A20D0000}"/>
    <cellStyle name="Normal 9 6 4 3" xfId="4324" xr:uid="{00000000-0005-0000-0000-0000E4100000}"/>
    <cellStyle name="Normal 9 6 4 4" xfId="5113" xr:uid="{00000000-0005-0000-0000-0000F9130000}"/>
    <cellStyle name="Normal 9 6 4 5" xfId="5902" xr:uid="{00000000-0005-0000-0000-00000E170000}"/>
    <cellStyle name="Normal 9 6 4 6" xfId="6691" xr:uid="{00000000-0005-0000-0000-0000231A0000}"/>
    <cellStyle name="Normal 9 6 4 7" xfId="7480" xr:uid="{00000000-0005-0000-0000-0000381D0000}"/>
    <cellStyle name="Normal 9 6 4 8" xfId="8269" xr:uid="{00000000-0005-0000-0000-00004D200000}"/>
    <cellStyle name="Normal 9 6 4 9" xfId="9058" xr:uid="{00000000-0005-0000-0000-000062230000}"/>
    <cellStyle name="Normal 9 6 5" xfId="1250" xr:uid="{00000000-0005-0000-0000-0000E2040000}"/>
    <cellStyle name="Normal 9 6 5 10" xfId="51094" xr:uid="{00000000-0005-0000-0000-000096C70000}"/>
    <cellStyle name="Normal 9 6 5 11" xfId="52053" xr:uid="{00000000-0005-0000-0000-000055CB0000}"/>
    <cellStyle name="Normal 9 6 5 2" xfId="3491" xr:uid="{00000000-0005-0000-0000-0000A30D0000}"/>
    <cellStyle name="Normal 9 6 5 3" xfId="4325" xr:uid="{00000000-0005-0000-0000-0000E5100000}"/>
    <cellStyle name="Normal 9 6 5 4" xfId="5114" xr:uid="{00000000-0005-0000-0000-0000FA130000}"/>
    <cellStyle name="Normal 9 6 5 5" xfId="5903" xr:uid="{00000000-0005-0000-0000-00000F170000}"/>
    <cellStyle name="Normal 9 6 5 6" xfId="6692" xr:uid="{00000000-0005-0000-0000-0000241A0000}"/>
    <cellStyle name="Normal 9 6 5 7" xfId="7481" xr:uid="{00000000-0005-0000-0000-0000391D0000}"/>
    <cellStyle name="Normal 9 6 5 8" xfId="8270" xr:uid="{00000000-0005-0000-0000-00004E200000}"/>
    <cellStyle name="Normal 9 6 5 9" xfId="9059" xr:uid="{00000000-0005-0000-0000-000063230000}"/>
    <cellStyle name="Normal 9 6 6" xfId="1251" xr:uid="{00000000-0005-0000-0000-0000E3040000}"/>
    <cellStyle name="Normal 9 6 6 10" xfId="51095" xr:uid="{00000000-0005-0000-0000-000097C70000}"/>
    <cellStyle name="Normal 9 6 6 11" xfId="52054" xr:uid="{00000000-0005-0000-0000-000056CB0000}"/>
    <cellStyle name="Normal 9 6 6 2" xfId="3492" xr:uid="{00000000-0005-0000-0000-0000A40D0000}"/>
    <cellStyle name="Normal 9 6 6 3" xfId="4326" xr:uid="{00000000-0005-0000-0000-0000E6100000}"/>
    <cellStyle name="Normal 9 6 6 4" xfId="5115" xr:uid="{00000000-0005-0000-0000-0000FB130000}"/>
    <cellStyle name="Normal 9 6 6 5" xfId="5904" xr:uid="{00000000-0005-0000-0000-000010170000}"/>
    <cellStyle name="Normal 9 6 6 6" xfId="6693" xr:uid="{00000000-0005-0000-0000-0000251A0000}"/>
    <cellStyle name="Normal 9 6 6 7" xfId="7482" xr:uid="{00000000-0005-0000-0000-00003A1D0000}"/>
    <cellStyle name="Normal 9 6 6 8" xfId="8271" xr:uid="{00000000-0005-0000-0000-00004F200000}"/>
    <cellStyle name="Normal 9 6 6 9" xfId="9060" xr:uid="{00000000-0005-0000-0000-000064230000}"/>
    <cellStyle name="Normal 9 6 7" xfId="1252" xr:uid="{00000000-0005-0000-0000-0000E4040000}"/>
    <cellStyle name="Normal 9 6 7 10" xfId="51096" xr:uid="{00000000-0005-0000-0000-000098C70000}"/>
    <cellStyle name="Normal 9 6 7 11" xfId="52055" xr:uid="{00000000-0005-0000-0000-000057CB0000}"/>
    <cellStyle name="Normal 9 6 7 2" xfId="3493" xr:uid="{00000000-0005-0000-0000-0000A50D0000}"/>
    <cellStyle name="Normal 9 6 7 3" xfId="4327" xr:uid="{00000000-0005-0000-0000-0000E7100000}"/>
    <cellStyle name="Normal 9 6 7 4" xfId="5116" xr:uid="{00000000-0005-0000-0000-0000FC130000}"/>
    <cellStyle name="Normal 9 6 7 5" xfId="5905" xr:uid="{00000000-0005-0000-0000-000011170000}"/>
    <cellStyle name="Normal 9 6 7 6" xfId="6694" xr:uid="{00000000-0005-0000-0000-0000261A0000}"/>
    <cellStyle name="Normal 9 6 7 7" xfId="7483" xr:uid="{00000000-0005-0000-0000-00003B1D0000}"/>
    <cellStyle name="Normal 9 6 7 8" xfId="8272" xr:uid="{00000000-0005-0000-0000-000050200000}"/>
    <cellStyle name="Normal 9 6 7 9" xfId="9061" xr:uid="{00000000-0005-0000-0000-000065230000}"/>
    <cellStyle name="Normal 9 6 8" xfId="1253" xr:uid="{00000000-0005-0000-0000-0000E5040000}"/>
    <cellStyle name="Normal 9 6 9" xfId="3482" xr:uid="{00000000-0005-0000-0000-00009A0D0000}"/>
    <cellStyle name="Normal 9 7" xfId="154" xr:uid="{00000000-0005-0000-0000-00009A000000}"/>
    <cellStyle name="Normal 9 7 10" xfId="4328" xr:uid="{00000000-0005-0000-0000-0000E8100000}"/>
    <cellStyle name="Normal 9 7 11" xfId="5117" xr:uid="{00000000-0005-0000-0000-0000FD130000}"/>
    <cellStyle name="Normal 9 7 12" xfId="5906" xr:uid="{00000000-0005-0000-0000-000012170000}"/>
    <cellStyle name="Normal 9 7 13" xfId="6695" xr:uid="{00000000-0005-0000-0000-0000271A0000}"/>
    <cellStyle name="Normal 9 7 14" xfId="7484" xr:uid="{00000000-0005-0000-0000-00003C1D0000}"/>
    <cellStyle name="Normal 9 7 15" xfId="8273" xr:uid="{00000000-0005-0000-0000-000051200000}"/>
    <cellStyle name="Normal 9 7 16" xfId="9062" xr:uid="{00000000-0005-0000-0000-000066230000}"/>
    <cellStyle name="Normal 9 7 17" xfId="51097" xr:uid="{00000000-0005-0000-0000-000099C70000}"/>
    <cellStyle name="Normal 9 7 18" xfId="52056" xr:uid="{00000000-0005-0000-0000-000058CB0000}"/>
    <cellStyle name="Normal 9 7 2" xfId="1255" xr:uid="{00000000-0005-0000-0000-0000E7040000}"/>
    <cellStyle name="Normal 9 7 2 10" xfId="5907" xr:uid="{00000000-0005-0000-0000-000013170000}"/>
    <cellStyle name="Normal 9 7 2 11" xfId="6696" xr:uid="{00000000-0005-0000-0000-0000281A0000}"/>
    <cellStyle name="Normal 9 7 2 12" xfId="7485" xr:uid="{00000000-0005-0000-0000-00003D1D0000}"/>
    <cellStyle name="Normal 9 7 2 13" xfId="8274" xr:uid="{00000000-0005-0000-0000-000052200000}"/>
    <cellStyle name="Normal 9 7 2 14" xfId="9063" xr:uid="{00000000-0005-0000-0000-000067230000}"/>
    <cellStyle name="Normal 9 7 2 15" xfId="51098" xr:uid="{00000000-0005-0000-0000-00009AC70000}"/>
    <cellStyle name="Normal 9 7 2 16" xfId="52057" xr:uid="{00000000-0005-0000-0000-000059CB0000}"/>
    <cellStyle name="Normal 9 7 2 2" xfId="3496" xr:uid="{00000000-0005-0000-0000-0000A80D0000}"/>
    <cellStyle name="Normal 9 7 2 2 10" xfId="52058" xr:uid="{00000000-0005-0000-0000-00005ACB0000}"/>
    <cellStyle name="Normal 9 7 2 2 2" xfId="4330" xr:uid="{00000000-0005-0000-0000-0000EA100000}"/>
    <cellStyle name="Normal 9 7 2 2 3" xfId="5119" xr:uid="{00000000-0005-0000-0000-0000FF130000}"/>
    <cellStyle name="Normal 9 7 2 2 4" xfId="5908" xr:uid="{00000000-0005-0000-0000-000014170000}"/>
    <cellStyle name="Normal 9 7 2 2 5" xfId="6697" xr:uid="{00000000-0005-0000-0000-0000291A0000}"/>
    <cellStyle name="Normal 9 7 2 2 6" xfId="7486" xr:uid="{00000000-0005-0000-0000-00003E1D0000}"/>
    <cellStyle name="Normal 9 7 2 2 7" xfId="8275" xr:uid="{00000000-0005-0000-0000-000053200000}"/>
    <cellStyle name="Normal 9 7 2 2 8" xfId="9064" xr:uid="{00000000-0005-0000-0000-000068230000}"/>
    <cellStyle name="Normal 9 7 2 2 9" xfId="51099" xr:uid="{00000000-0005-0000-0000-00009BC70000}"/>
    <cellStyle name="Normal 9 7 2 3" xfId="3497" xr:uid="{00000000-0005-0000-0000-0000A90D0000}"/>
    <cellStyle name="Normal 9 7 2 3 10" xfId="52059" xr:uid="{00000000-0005-0000-0000-00005BCB0000}"/>
    <cellStyle name="Normal 9 7 2 3 2" xfId="4331" xr:uid="{00000000-0005-0000-0000-0000EB100000}"/>
    <cellStyle name="Normal 9 7 2 3 3" xfId="5120" xr:uid="{00000000-0005-0000-0000-000000140000}"/>
    <cellStyle name="Normal 9 7 2 3 4" xfId="5909" xr:uid="{00000000-0005-0000-0000-000015170000}"/>
    <cellStyle name="Normal 9 7 2 3 5" xfId="6698" xr:uid="{00000000-0005-0000-0000-00002A1A0000}"/>
    <cellStyle name="Normal 9 7 2 3 6" xfId="7487" xr:uid="{00000000-0005-0000-0000-00003F1D0000}"/>
    <cellStyle name="Normal 9 7 2 3 7" xfId="8276" xr:uid="{00000000-0005-0000-0000-000054200000}"/>
    <cellStyle name="Normal 9 7 2 3 8" xfId="9065" xr:uid="{00000000-0005-0000-0000-000069230000}"/>
    <cellStyle name="Normal 9 7 2 3 9" xfId="51100" xr:uid="{00000000-0005-0000-0000-00009CC70000}"/>
    <cellStyle name="Normal 9 7 2 4" xfId="3498" xr:uid="{00000000-0005-0000-0000-0000AA0D0000}"/>
    <cellStyle name="Normal 9 7 2 4 10" xfId="52060" xr:uid="{00000000-0005-0000-0000-00005CCB0000}"/>
    <cellStyle name="Normal 9 7 2 4 2" xfId="4332" xr:uid="{00000000-0005-0000-0000-0000EC100000}"/>
    <cellStyle name="Normal 9 7 2 4 3" xfId="5121" xr:uid="{00000000-0005-0000-0000-000001140000}"/>
    <cellStyle name="Normal 9 7 2 4 4" xfId="5910" xr:uid="{00000000-0005-0000-0000-000016170000}"/>
    <cellStyle name="Normal 9 7 2 4 5" xfId="6699" xr:uid="{00000000-0005-0000-0000-00002B1A0000}"/>
    <cellStyle name="Normal 9 7 2 4 6" xfId="7488" xr:uid="{00000000-0005-0000-0000-0000401D0000}"/>
    <cellStyle name="Normal 9 7 2 4 7" xfId="8277" xr:uid="{00000000-0005-0000-0000-000055200000}"/>
    <cellStyle name="Normal 9 7 2 4 8" xfId="9066" xr:uid="{00000000-0005-0000-0000-00006A230000}"/>
    <cellStyle name="Normal 9 7 2 4 9" xfId="51101" xr:uid="{00000000-0005-0000-0000-00009DC70000}"/>
    <cellStyle name="Normal 9 7 2 5" xfId="3499" xr:uid="{00000000-0005-0000-0000-0000AB0D0000}"/>
    <cellStyle name="Normal 9 7 2 5 10" xfId="52061" xr:uid="{00000000-0005-0000-0000-00005DCB0000}"/>
    <cellStyle name="Normal 9 7 2 5 2" xfId="4333" xr:uid="{00000000-0005-0000-0000-0000ED100000}"/>
    <cellStyle name="Normal 9 7 2 5 3" xfId="5122" xr:uid="{00000000-0005-0000-0000-000002140000}"/>
    <cellStyle name="Normal 9 7 2 5 4" xfId="5911" xr:uid="{00000000-0005-0000-0000-000017170000}"/>
    <cellStyle name="Normal 9 7 2 5 5" xfId="6700" xr:uid="{00000000-0005-0000-0000-00002C1A0000}"/>
    <cellStyle name="Normal 9 7 2 5 6" xfId="7489" xr:uid="{00000000-0005-0000-0000-0000411D0000}"/>
    <cellStyle name="Normal 9 7 2 5 7" xfId="8278" xr:uid="{00000000-0005-0000-0000-000056200000}"/>
    <cellStyle name="Normal 9 7 2 5 8" xfId="9067" xr:uid="{00000000-0005-0000-0000-00006B230000}"/>
    <cellStyle name="Normal 9 7 2 5 9" xfId="51102" xr:uid="{00000000-0005-0000-0000-00009EC70000}"/>
    <cellStyle name="Normal 9 7 2 6" xfId="3500" xr:uid="{00000000-0005-0000-0000-0000AC0D0000}"/>
    <cellStyle name="Normal 9 7 2 6 10" xfId="52062" xr:uid="{00000000-0005-0000-0000-00005ECB0000}"/>
    <cellStyle name="Normal 9 7 2 6 2" xfId="4334" xr:uid="{00000000-0005-0000-0000-0000EE100000}"/>
    <cellStyle name="Normal 9 7 2 6 3" xfId="5123" xr:uid="{00000000-0005-0000-0000-000003140000}"/>
    <cellStyle name="Normal 9 7 2 6 4" xfId="5912" xr:uid="{00000000-0005-0000-0000-000018170000}"/>
    <cellStyle name="Normal 9 7 2 6 5" xfId="6701" xr:uid="{00000000-0005-0000-0000-00002D1A0000}"/>
    <cellStyle name="Normal 9 7 2 6 6" xfId="7490" xr:uid="{00000000-0005-0000-0000-0000421D0000}"/>
    <cellStyle name="Normal 9 7 2 6 7" xfId="8279" xr:uid="{00000000-0005-0000-0000-000057200000}"/>
    <cellStyle name="Normal 9 7 2 6 8" xfId="9068" xr:uid="{00000000-0005-0000-0000-00006C230000}"/>
    <cellStyle name="Normal 9 7 2 6 9" xfId="51103" xr:uid="{00000000-0005-0000-0000-00009FC70000}"/>
    <cellStyle name="Normal 9 7 2 7" xfId="3495" xr:uid="{00000000-0005-0000-0000-0000A70D0000}"/>
    <cellStyle name="Normal 9 7 2 8" xfId="4329" xr:uid="{00000000-0005-0000-0000-0000E9100000}"/>
    <cellStyle name="Normal 9 7 2 9" xfId="5118" xr:uid="{00000000-0005-0000-0000-0000FE130000}"/>
    <cellStyle name="Normal 9 7 3" xfId="1256" xr:uid="{00000000-0005-0000-0000-0000E8040000}"/>
    <cellStyle name="Normal 9 7 3 10" xfId="51104" xr:uid="{00000000-0005-0000-0000-0000A0C70000}"/>
    <cellStyle name="Normal 9 7 3 11" xfId="52063" xr:uid="{00000000-0005-0000-0000-00005FCB0000}"/>
    <cellStyle name="Normal 9 7 3 2" xfId="3501" xr:uid="{00000000-0005-0000-0000-0000AD0D0000}"/>
    <cellStyle name="Normal 9 7 3 3" xfId="4335" xr:uid="{00000000-0005-0000-0000-0000EF100000}"/>
    <cellStyle name="Normal 9 7 3 4" xfId="5124" xr:uid="{00000000-0005-0000-0000-000004140000}"/>
    <cellStyle name="Normal 9 7 3 5" xfId="5913" xr:uid="{00000000-0005-0000-0000-000019170000}"/>
    <cellStyle name="Normal 9 7 3 6" xfId="6702" xr:uid="{00000000-0005-0000-0000-00002E1A0000}"/>
    <cellStyle name="Normal 9 7 3 7" xfId="7491" xr:uid="{00000000-0005-0000-0000-0000431D0000}"/>
    <cellStyle name="Normal 9 7 3 8" xfId="8280" xr:uid="{00000000-0005-0000-0000-000058200000}"/>
    <cellStyle name="Normal 9 7 3 9" xfId="9069" xr:uid="{00000000-0005-0000-0000-00006D230000}"/>
    <cellStyle name="Normal 9 7 4" xfId="1257" xr:uid="{00000000-0005-0000-0000-0000E9040000}"/>
    <cellStyle name="Normal 9 7 4 10" xfId="51105" xr:uid="{00000000-0005-0000-0000-0000A1C70000}"/>
    <cellStyle name="Normal 9 7 4 11" xfId="52064" xr:uid="{00000000-0005-0000-0000-000060CB0000}"/>
    <cellStyle name="Normal 9 7 4 2" xfId="3502" xr:uid="{00000000-0005-0000-0000-0000AE0D0000}"/>
    <cellStyle name="Normal 9 7 4 3" xfId="4336" xr:uid="{00000000-0005-0000-0000-0000F0100000}"/>
    <cellStyle name="Normal 9 7 4 4" xfId="5125" xr:uid="{00000000-0005-0000-0000-000005140000}"/>
    <cellStyle name="Normal 9 7 4 5" xfId="5914" xr:uid="{00000000-0005-0000-0000-00001A170000}"/>
    <cellStyle name="Normal 9 7 4 6" xfId="6703" xr:uid="{00000000-0005-0000-0000-00002F1A0000}"/>
    <cellStyle name="Normal 9 7 4 7" xfId="7492" xr:uid="{00000000-0005-0000-0000-0000441D0000}"/>
    <cellStyle name="Normal 9 7 4 8" xfId="8281" xr:uid="{00000000-0005-0000-0000-000059200000}"/>
    <cellStyle name="Normal 9 7 4 9" xfId="9070" xr:uid="{00000000-0005-0000-0000-00006E230000}"/>
    <cellStyle name="Normal 9 7 5" xfId="1258" xr:uid="{00000000-0005-0000-0000-0000EA040000}"/>
    <cellStyle name="Normal 9 7 5 10" xfId="51106" xr:uid="{00000000-0005-0000-0000-0000A2C70000}"/>
    <cellStyle name="Normal 9 7 5 11" xfId="52065" xr:uid="{00000000-0005-0000-0000-000061CB0000}"/>
    <cellStyle name="Normal 9 7 5 2" xfId="3503" xr:uid="{00000000-0005-0000-0000-0000AF0D0000}"/>
    <cellStyle name="Normal 9 7 5 3" xfId="4337" xr:uid="{00000000-0005-0000-0000-0000F1100000}"/>
    <cellStyle name="Normal 9 7 5 4" xfId="5126" xr:uid="{00000000-0005-0000-0000-000006140000}"/>
    <cellStyle name="Normal 9 7 5 5" xfId="5915" xr:uid="{00000000-0005-0000-0000-00001B170000}"/>
    <cellStyle name="Normal 9 7 5 6" xfId="6704" xr:uid="{00000000-0005-0000-0000-0000301A0000}"/>
    <cellStyle name="Normal 9 7 5 7" xfId="7493" xr:uid="{00000000-0005-0000-0000-0000451D0000}"/>
    <cellStyle name="Normal 9 7 5 8" xfId="8282" xr:uid="{00000000-0005-0000-0000-00005A200000}"/>
    <cellStyle name="Normal 9 7 5 9" xfId="9071" xr:uid="{00000000-0005-0000-0000-00006F230000}"/>
    <cellStyle name="Normal 9 7 6" xfId="1259" xr:uid="{00000000-0005-0000-0000-0000EB040000}"/>
    <cellStyle name="Normal 9 7 6 10" xfId="51107" xr:uid="{00000000-0005-0000-0000-0000A3C70000}"/>
    <cellStyle name="Normal 9 7 6 11" xfId="52066" xr:uid="{00000000-0005-0000-0000-000062CB0000}"/>
    <cellStyle name="Normal 9 7 6 2" xfId="3504" xr:uid="{00000000-0005-0000-0000-0000B00D0000}"/>
    <cellStyle name="Normal 9 7 6 3" xfId="4338" xr:uid="{00000000-0005-0000-0000-0000F2100000}"/>
    <cellStyle name="Normal 9 7 6 4" xfId="5127" xr:uid="{00000000-0005-0000-0000-000007140000}"/>
    <cellStyle name="Normal 9 7 6 5" xfId="5916" xr:uid="{00000000-0005-0000-0000-00001C170000}"/>
    <cellStyle name="Normal 9 7 6 6" xfId="6705" xr:uid="{00000000-0005-0000-0000-0000311A0000}"/>
    <cellStyle name="Normal 9 7 6 7" xfId="7494" xr:uid="{00000000-0005-0000-0000-0000461D0000}"/>
    <cellStyle name="Normal 9 7 6 8" xfId="8283" xr:uid="{00000000-0005-0000-0000-00005B200000}"/>
    <cellStyle name="Normal 9 7 6 9" xfId="9072" xr:uid="{00000000-0005-0000-0000-000070230000}"/>
    <cellStyle name="Normal 9 7 7" xfId="1260" xr:uid="{00000000-0005-0000-0000-0000EC040000}"/>
    <cellStyle name="Normal 9 7 7 10" xfId="51108" xr:uid="{00000000-0005-0000-0000-0000A4C70000}"/>
    <cellStyle name="Normal 9 7 7 11" xfId="52067" xr:uid="{00000000-0005-0000-0000-000063CB0000}"/>
    <cellStyle name="Normal 9 7 7 2" xfId="3505" xr:uid="{00000000-0005-0000-0000-0000B10D0000}"/>
    <cellStyle name="Normal 9 7 7 3" xfId="4339" xr:uid="{00000000-0005-0000-0000-0000F3100000}"/>
    <cellStyle name="Normal 9 7 7 4" xfId="5128" xr:uid="{00000000-0005-0000-0000-000008140000}"/>
    <cellStyle name="Normal 9 7 7 5" xfId="5917" xr:uid="{00000000-0005-0000-0000-00001D170000}"/>
    <cellStyle name="Normal 9 7 7 6" xfId="6706" xr:uid="{00000000-0005-0000-0000-0000321A0000}"/>
    <cellStyle name="Normal 9 7 7 7" xfId="7495" xr:uid="{00000000-0005-0000-0000-0000471D0000}"/>
    <cellStyle name="Normal 9 7 7 8" xfId="8284" xr:uid="{00000000-0005-0000-0000-00005C200000}"/>
    <cellStyle name="Normal 9 7 7 9" xfId="9073" xr:uid="{00000000-0005-0000-0000-000071230000}"/>
    <cellStyle name="Normal 9 7 8" xfId="1261" xr:uid="{00000000-0005-0000-0000-0000ED040000}"/>
    <cellStyle name="Normal 9 7 9" xfId="3494" xr:uid="{00000000-0005-0000-0000-0000A60D0000}"/>
    <cellStyle name="Normal 9 8" xfId="1262" xr:uid="{00000000-0005-0000-0000-0000EE040000}"/>
    <cellStyle name="Normal 9 8 10" xfId="5129" xr:uid="{00000000-0005-0000-0000-000009140000}"/>
    <cellStyle name="Normal 9 8 11" xfId="5918" xr:uid="{00000000-0005-0000-0000-00001E170000}"/>
    <cellStyle name="Normal 9 8 12" xfId="6707" xr:uid="{00000000-0005-0000-0000-0000331A0000}"/>
    <cellStyle name="Normal 9 8 13" xfId="7496" xr:uid="{00000000-0005-0000-0000-0000481D0000}"/>
    <cellStyle name="Normal 9 8 14" xfId="8285" xr:uid="{00000000-0005-0000-0000-00005D200000}"/>
    <cellStyle name="Normal 9 8 15" xfId="9074" xr:uid="{00000000-0005-0000-0000-000072230000}"/>
    <cellStyle name="Normal 9 8 16" xfId="51109" xr:uid="{00000000-0005-0000-0000-0000A5C70000}"/>
    <cellStyle name="Normal 9 8 17" xfId="52068" xr:uid="{00000000-0005-0000-0000-000064CB0000}"/>
    <cellStyle name="Normal 9 8 2" xfId="1263" xr:uid="{00000000-0005-0000-0000-0000EF040000}"/>
    <cellStyle name="Normal 9 8 2 10" xfId="5919" xr:uid="{00000000-0005-0000-0000-00001F170000}"/>
    <cellStyle name="Normal 9 8 2 11" xfId="6708" xr:uid="{00000000-0005-0000-0000-0000341A0000}"/>
    <cellStyle name="Normal 9 8 2 12" xfId="7497" xr:uid="{00000000-0005-0000-0000-0000491D0000}"/>
    <cellStyle name="Normal 9 8 2 13" xfId="8286" xr:uid="{00000000-0005-0000-0000-00005E200000}"/>
    <cellStyle name="Normal 9 8 2 14" xfId="9075" xr:uid="{00000000-0005-0000-0000-000073230000}"/>
    <cellStyle name="Normal 9 8 2 15" xfId="51110" xr:uid="{00000000-0005-0000-0000-0000A6C70000}"/>
    <cellStyle name="Normal 9 8 2 16" xfId="52069" xr:uid="{00000000-0005-0000-0000-000065CB0000}"/>
    <cellStyle name="Normal 9 8 2 2" xfId="3508" xr:uid="{00000000-0005-0000-0000-0000B40D0000}"/>
    <cellStyle name="Normal 9 8 2 2 10" xfId="52070" xr:uid="{00000000-0005-0000-0000-000066CB0000}"/>
    <cellStyle name="Normal 9 8 2 2 2" xfId="4342" xr:uid="{00000000-0005-0000-0000-0000F6100000}"/>
    <cellStyle name="Normal 9 8 2 2 3" xfId="5131" xr:uid="{00000000-0005-0000-0000-00000B140000}"/>
    <cellStyle name="Normal 9 8 2 2 4" xfId="5920" xr:uid="{00000000-0005-0000-0000-000020170000}"/>
    <cellStyle name="Normal 9 8 2 2 5" xfId="6709" xr:uid="{00000000-0005-0000-0000-0000351A0000}"/>
    <cellStyle name="Normal 9 8 2 2 6" xfId="7498" xr:uid="{00000000-0005-0000-0000-00004A1D0000}"/>
    <cellStyle name="Normal 9 8 2 2 7" xfId="8287" xr:uid="{00000000-0005-0000-0000-00005F200000}"/>
    <cellStyle name="Normal 9 8 2 2 8" xfId="9076" xr:uid="{00000000-0005-0000-0000-000074230000}"/>
    <cellStyle name="Normal 9 8 2 2 9" xfId="51111" xr:uid="{00000000-0005-0000-0000-0000A7C70000}"/>
    <cellStyle name="Normal 9 8 2 3" xfId="3509" xr:uid="{00000000-0005-0000-0000-0000B50D0000}"/>
    <cellStyle name="Normal 9 8 2 3 10" xfId="52071" xr:uid="{00000000-0005-0000-0000-000067CB0000}"/>
    <cellStyle name="Normal 9 8 2 3 2" xfId="4343" xr:uid="{00000000-0005-0000-0000-0000F7100000}"/>
    <cellStyle name="Normal 9 8 2 3 3" xfId="5132" xr:uid="{00000000-0005-0000-0000-00000C140000}"/>
    <cellStyle name="Normal 9 8 2 3 4" xfId="5921" xr:uid="{00000000-0005-0000-0000-000021170000}"/>
    <cellStyle name="Normal 9 8 2 3 5" xfId="6710" xr:uid="{00000000-0005-0000-0000-0000361A0000}"/>
    <cellStyle name="Normal 9 8 2 3 6" xfId="7499" xr:uid="{00000000-0005-0000-0000-00004B1D0000}"/>
    <cellStyle name="Normal 9 8 2 3 7" xfId="8288" xr:uid="{00000000-0005-0000-0000-000060200000}"/>
    <cellStyle name="Normal 9 8 2 3 8" xfId="9077" xr:uid="{00000000-0005-0000-0000-000075230000}"/>
    <cellStyle name="Normal 9 8 2 3 9" xfId="51112" xr:uid="{00000000-0005-0000-0000-0000A8C70000}"/>
    <cellStyle name="Normal 9 8 2 4" xfId="3510" xr:uid="{00000000-0005-0000-0000-0000B60D0000}"/>
    <cellStyle name="Normal 9 8 2 4 10" xfId="52072" xr:uid="{00000000-0005-0000-0000-000068CB0000}"/>
    <cellStyle name="Normal 9 8 2 4 2" xfId="4344" xr:uid="{00000000-0005-0000-0000-0000F8100000}"/>
    <cellStyle name="Normal 9 8 2 4 3" xfId="5133" xr:uid="{00000000-0005-0000-0000-00000D140000}"/>
    <cellStyle name="Normal 9 8 2 4 4" xfId="5922" xr:uid="{00000000-0005-0000-0000-000022170000}"/>
    <cellStyle name="Normal 9 8 2 4 5" xfId="6711" xr:uid="{00000000-0005-0000-0000-0000371A0000}"/>
    <cellStyle name="Normal 9 8 2 4 6" xfId="7500" xr:uid="{00000000-0005-0000-0000-00004C1D0000}"/>
    <cellStyle name="Normal 9 8 2 4 7" xfId="8289" xr:uid="{00000000-0005-0000-0000-000061200000}"/>
    <cellStyle name="Normal 9 8 2 4 8" xfId="9078" xr:uid="{00000000-0005-0000-0000-000076230000}"/>
    <cellStyle name="Normal 9 8 2 4 9" xfId="51113" xr:uid="{00000000-0005-0000-0000-0000A9C70000}"/>
    <cellStyle name="Normal 9 8 2 5" xfId="3511" xr:uid="{00000000-0005-0000-0000-0000B70D0000}"/>
    <cellStyle name="Normal 9 8 2 5 10" xfId="52073" xr:uid="{00000000-0005-0000-0000-000069CB0000}"/>
    <cellStyle name="Normal 9 8 2 5 2" xfId="4345" xr:uid="{00000000-0005-0000-0000-0000F9100000}"/>
    <cellStyle name="Normal 9 8 2 5 3" xfId="5134" xr:uid="{00000000-0005-0000-0000-00000E140000}"/>
    <cellStyle name="Normal 9 8 2 5 4" xfId="5923" xr:uid="{00000000-0005-0000-0000-000023170000}"/>
    <cellStyle name="Normal 9 8 2 5 5" xfId="6712" xr:uid="{00000000-0005-0000-0000-0000381A0000}"/>
    <cellStyle name="Normal 9 8 2 5 6" xfId="7501" xr:uid="{00000000-0005-0000-0000-00004D1D0000}"/>
    <cellStyle name="Normal 9 8 2 5 7" xfId="8290" xr:uid="{00000000-0005-0000-0000-000062200000}"/>
    <cellStyle name="Normal 9 8 2 5 8" xfId="9079" xr:uid="{00000000-0005-0000-0000-000077230000}"/>
    <cellStyle name="Normal 9 8 2 5 9" xfId="51114" xr:uid="{00000000-0005-0000-0000-0000AAC70000}"/>
    <cellStyle name="Normal 9 8 2 6" xfId="3512" xr:uid="{00000000-0005-0000-0000-0000B80D0000}"/>
    <cellStyle name="Normal 9 8 2 6 10" xfId="52074" xr:uid="{00000000-0005-0000-0000-00006ACB0000}"/>
    <cellStyle name="Normal 9 8 2 6 2" xfId="4346" xr:uid="{00000000-0005-0000-0000-0000FA100000}"/>
    <cellStyle name="Normal 9 8 2 6 3" xfId="5135" xr:uid="{00000000-0005-0000-0000-00000F140000}"/>
    <cellStyle name="Normal 9 8 2 6 4" xfId="5924" xr:uid="{00000000-0005-0000-0000-000024170000}"/>
    <cellStyle name="Normal 9 8 2 6 5" xfId="6713" xr:uid="{00000000-0005-0000-0000-0000391A0000}"/>
    <cellStyle name="Normal 9 8 2 6 6" xfId="7502" xr:uid="{00000000-0005-0000-0000-00004E1D0000}"/>
    <cellStyle name="Normal 9 8 2 6 7" xfId="8291" xr:uid="{00000000-0005-0000-0000-000063200000}"/>
    <cellStyle name="Normal 9 8 2 6 8" xfId="9080" xr:uid="{00000000-0005-0000-0000-000078230000}"/>
    <cellStyle name="Normal 9 8 2 6 9" xfId="51115" xr:uid="{00000000-0005-0000-0000-0000ABC70000}"/>
    <cellStyle name="Normal 9 8 2 7" xfId="3507" xr:uid="{00000000-0005-0000-0000-0000B30D0000}"/>
    <cellStyle name="Normal 9 8 2 8" xfId="4341" xr:uid="{00000000-0005-0000-0000-0000F5100000}"/>
    <cellStyle name="Normal 9 8 2 9" xfId="5130" xr:uid="{00000000-0005-0000-0000-00000A140000}"/>
    <cellStyle name="Normal 9 8 3" xfId="1264" xr:uid="{00000000-0005-0000-0000-0000F0040000}"/>
    <cellStyle name="Normal 9 8 3 10" xfId="51116" xr:uid="{00000000-0005-0000-0000-0000ACC70000}"/>
    <cellStyle name="Normal 9 8 3 11" xfId="52075" xr:uid="{00000000-0005-0000-0000-00006BCB0000}"/>
    <cellStyle name="Normal 9 8 3 2" xfId="3513" xr:uid="{00000000-0005-0000-0000-0000B90D0000}"/>
    <cellStyle name="Normal 9 8 3 3" xfId="4347" xr:uid="{00000000-0005-0000-0000-0000FB100000}"/>
    <cellStyle name="Normal 9 8 3 4" xfId="5136" xr:uid="{00000000-0005-0000-0000-000010140000}"/>
    <cellStyle name="Normal 9 8 3 5" xfId="5925" xr:uid="{00000000-0005-0000-0000-000025170000}"/>
    <cellStyle name="Normal 9 8 3 6" xfId="6714" xr:uid="{00000000-0005-0000-0000-00003A1A0000}"/>
    <cellStyle name="Normal 9 8 3 7" xfId="7503" xr:uid="{00000000-0005-0000-0000-00004F1D0000}"/>
    <cellStyle name="Normal 9 8 3 8" xfId="8292" xr:uid="{00000000-0005-0000-0000-000064200000}"/>
    <cellStyle name="Normal 9 8 3 9" xfId="9081" xr:uid="{00000000-0005-0000-0000-000079230000}"/>
    <cellStyle name="Normal 9 8 4" xfId="1265" xr:uid="{00000000-0005-0000-0000-0000F1040000}"/>
    <cellStyle name="Normal 9 8 4 10" xfId="51117" xr:uid="{00000000-0005-0000-0000-0000ADC70000}"/>
    <cellStyle name="Normal 9 8 4 11" xfId="52076" xr:uid="{00000000-0005-0000-0000-00006CCB0000}"/>
    <cellStyle name="Normal 9 8 4 2" xfId="3514" xr:uid="{00000000-0005-0000-0000-0000BA0D0000}"/>
    <cellStyle name="Normal 9 8 4 3" xfId="4348" xr:uid="{00000000-0005-0000-0000-0000FC100000}"/>
    <cellStyle name="Normal 9 8 4 4" xfId="5137" xr:uid="{00000000-0005-0000-0000-000011140000}"/>
    <cellStyle name="Normal 9 8 4 5" xfId="5926" xr:uid="{00000000-0005-0000-0000-000026170000}"/>
    <cellStyle name="Normal 9 8 4 6" xfId="6715" xr:uid="{00000000-0005-0000-0000-00003B1A0000}"/>
    <cellStyle name="Normal 9 8 4 7" xfId="7504" xr:uid="{00000000-0005-0000-0000-0000501D0000}"/>
    <cellStyle name="Normal 9 8 4 8" xfId="8293" xr:uid="{00000000-0005-0000-0000-000065200000}"/>
    <cellStyle name="Normal 9 8 4 9" xfId="9082" xr:uid="{00000000-0005-0000-0000-00007A230000}"/>
    <cellStyle name="Normal 9 8 5" xfId="1266" xr:uid="{00000000-0005-0000-0000-0000F2040000}"/>
    <cellStyle name="Normal 9 8 5 10" xfId="51118" xr:uid="{00000000-0005-0000-0000-0000AEC70000}"/>
    <cellStyle name="Normal 9 8 5 11" xfId="52077" xr:uid="{00000000-0005-0000-0000-00006DCB0000}"/>
    <cellStyle name="Normal 9 8 5 2" xfId="3515" xr:uid="{00000000-0005-0000-0000-0000BB0D0000}"/>
    <cellStyle name="Normal 9 8 5 3" xfId="4349" xr:uid="{00000000-0005-0000-0000-0000FD100000}"/>
    <cellStyle name="Normal 9 8 5 4" xfId="5138" xr:uid="{00000000-0005-0000-0000-000012140000}"/>
    <cellStyle name="Normal 9 8 5 5" xfId="5927" xr:uid="{00000000-0005-0000-0000-000027170000}"/>
    <cellStyle name="Normal 9 8 5 6" xfId="6716" xr:uid="{00000000-0005-0000-0000-00003C1A0000}"/>
    <cellStyle name="Normal 9 8 5 7" xfId="7505" xr:uid="{00000000-0005-0000-0000-0000511D0000}"/>
    <cellStyle name="Normal 9 8 5 8" xfId="8294" xr:uid="{00000000-0005-0000-0000-000066200000}"/>
    <cellStyle name="Normal 9 8 5 9" xfId="9083" xr:uid="{00000000-0005-0000-0000-00007B230000}"/>
    <cellStyle name="Normal 9 8 6" xfId="1267" xr:uid="{00000000-0005-0000-0000-0000F3040000}"/>
    <cellStyle name="Normal 9 8 6 10" xfId="51119" xr:uid="{00000000-0005-0000-0000-0000AFC70000}"/>
    <cellStyle name="Normal 9 8 6 11" xfId="52078" xr:uid="{00000000-0005-0000-0000-00006ECB0000}"/>
    <cellStyle name="Normal 9 8 6 2" xfId="3516" xr:uid="{00000000-0005-0000-0000-0000BC0D0000}"/>
    <cellStyle name="Normal 9 8 6 3" xfId="4350" xr:uid="{00000000-0005-0000-0000-0000FE100000}"/>
    <cellStyle name="Normal 9 8 6 4" xfId="5139" xr:uid="{00000000-0005-0000-0000-000013140000}"/>
    <cellStyle name="Normal 9 8 6 5" xfId="5928" xr:uid="{00000000-0005-0000-0000-000028170000}"/>
    <cellStyle name="Normal 9 8 6 6" xfId="6717" xr:uid="{00000000-0005-0000-0000-00003D1A0000}"/>
    <cellStyle name="Normal 9 8 6 7" xfId="7506" xr:uid="{00000000-0005-0000-0000-0000521D0000}"/>
    <cellStyle name="Normal 9 8 6 8" xfId="8295" xr:uid="{00000000-0005-0000-0000-000067200000}"/>
    <cellStyle name="Normal 9 8 6 9" xfId="9084" xr:uid="{00000000-0005-0000-0000-00007C230000}"/>
    <cellStyle name="Normal 9 8 7" xfId="3517" xr:uid="{00000000-0005-0000-0000-0000BD0D0000}"/>
    <cellStyle name="Normal 9 8 7 10" xfId="52079" xr:uid="{00000000-0005-0000-0000-00006FCB0000}"/>
    <cellStyle name="Normal 9 8 7 2" xfId="4351" xr:uid="{00000000-0005-0000-0000-0000FF100000}"/>
    <cellStyle name="Normal 9 8 7 3" xfId="5140" xr:uid="{00000000-0005-0000-0000-000014140000}"/>
    <cellStyle name="Normal 9 8 7 4" xfId="5929" xr:uid="{00000000-0005-0000-0000-000029170000}"/>
    <cellStyle name="Normal 9 8 7 5" xfId="6718" xr:uid="{00000000-0005-0000-0000-00003E1A0000}"/>
    <cellStyle name="Normal 9 8 7 6" xfId="7507" xr:uid="{00000000-0005-0000-0000-0000531D0000}"/>
    <cellStyle name="Normal 9 8 7 7" xfId="8296" xr:uid="{00000000-0005-0000-0000-000068200000}"/>
    <cellStyle name="Normal 9 8 7 8" xfId="9085" xr:uid="{00000000-0005-0000-0000-00007D230000}"/>
    <cellStyle name="Normal 9 8 7 9" xfId="51120" xr:uid="{00000000-0005-0000-0000-0000B0C70000}"/>
    <cellStyle name="Normal 9 8 8" xfId="3506" xr:uid="{00000000-0005-0000-0000-0000B20D0000}"/>
    <cellStyle name="Normal 9 8 9" xfId="4340" xr:uid="{00000000-0005-0000-0000-0000F4100000}"/>
    <cellStyle name="Normal 9 9" xfId="1268" xr:uid="{00000000-0005-0000-0000-0000F4040000}"/>
    <cellStyle name="Normal 9 9 10" xfId="5141" xr:uid="{00000000-0005-0000-0000-000015140000}"/>
    <cellStyle name="Normal 9 9 11" xfId="5930" xr:uid="{00000000-0005-0000-0000-00002A170000}"/>
    <cellStyle name="Normal 9 9 12" xfId="6719" xr:uid="{00000000-0005-0000-0000-00003F1A0000}"/>
    <cellStyle name="Normal 9 9 13" xfId="7508" xr:uid="{00000000-0005-0000-0000-0000541D0000}"/>
    <cellStyle name="Normal 9 9 14" xfId="8297" xr:uid="{00000000-0005-0000-0000-000069200000}"/>
    <cellStyle name="Normal 9 9 15" xfId="9086" xr:uid="{00000000-0005-0000-0000-00007E230000}"/>
    <cellStyle name="Normal 9 9 16" xfId="51121" xr:uid="{00000000-0005-0000-0000-0000B1C70000}"/>
    <cellStyle name="Normal 9 9 17" xfId="52080" xr:uid="{00000000-0005-0000-0000-000070CB0000}"/>
    <cellStyle name="Normal 9 9 2" xfId="3519" xr:uid="{00000000-0005-0000-0000-0000BF0D0000}"/>
    <cellStyle name="Normal 9 9 2 10" xfId="6720" xr:uid="{00000000-0005-0000-0000-0000401A0000}"/>
    <cellStyle name="Normal 9 9 2 11" xfId="7509" xr:uid="{00000000-0005-0000-0000-0000551D0000}"/>
    <cellStyle name="Normal 9 9 2 12" xfId="8298" xr:uid="{00000000-0005-0000-0000-00006A200000}"/>
    <cellStyle name="Normal 9 9 2 13" xfId="9087" xr:uid="{00000000-0005-0000-0000-00007F230000}"/>
    <cellStyle name="Normal 9 9 2 14" xfId="51122" xr:uid="{00000000-0005-0000-0000-0000B2C70000}"/>
    <cellStyle name="Normal 9 9 2 15" xfId="52081" xr:uid="{00000000-0005-0000-0000-000071CB0000}"/>
    <cellStyle name="Normal 9 9 2 2" xfId="3520" xr:uid="{00000000-0005-0000-0000-0000C00D0000}"/>
    <cellStyle name="Normal 9 9 2 2 10" xfId="52082" xr:uid="{00000000-0005-0000-0000-000072CB0000}"/>
    <cellStyle name="Normal 9 9 2 2 2" xfId="4354" xr:uid="{00000000-0005-0000-0000-000002110000}"/>
    <cellStyle name="Normal 9 9 2 2 3" xfId="5143" xr:uid="{00000000-0005-0000-0000-000017140000}"/>
    <cellStyle name="Normal 9 9 2 2 4" xfId="5932" xr:uid="{00000000-0005-0000-0000-00002C170000}"/>
    <cellStyle name="Normal 9 9 2 2 5" xfId="6721" xr:uid="{00000000-0005-0000-0000-0000411A0000}"/>
    <cellStyle name="Normal 9 9 2 2 6" xfId="7510" xr:uid="{00000000-0005-0000-0000-0000561D0000}"/>
    <cellStyle name="Normal 9 9 2 2 7" xfId="8299" xr:uid="{00000000-0005-0000-0000-00006B200000}"/>
    <cellStyle name="Normal 9 9 2 2 8" xfId="9088" xr:uid="{00000000-0005-0000-0000-000080230000}"/>
    <cellStyle name="Normal 9 9 2 2 9" xfId="51123" xr:uid="{00000000-0005-0000-0000-0000B3C70000}"/>
    <cellStyle name="Normal 9 9 2 3" xfId="3521" xr:uid="{00000000-0005-0000-0000-0000C10D0000}"/>
    <cellStyle name="Normal 9 9 2 3 10" xfId="52083" xr:uid="{00000000-0005-0000-0000-000073CB0000}"/>
    <cellStyle name="Normal 9 9 2 3 2" xfId="4355" xr:uid="{00000000-0005-0000-0000-000003110000}"/>
    <cellStyle name="Normal 9 9 2 3 3" xfId="5144" xr:uid="{00000000-0005-0000-0000-000018140000}"/>
    <cellStyle name="Normal 9 9 2 3 4" xfId="5933" xr:uid="{00000000-0005-0000-0000-00002D170000}"/>
    <cellStyle name="Normal 9 9 2 3 5" xfId="6722" xr:uid="{00000000-0005-0000-0000-0000421A0000}"/>
    <cellStyle name="Normal 9 9 2 3 6" xfId="7511" xr:uid="{00000000-0005-0000-0000-0000571D0000}"/>
    <cellStyle name="Normal 9 9 2 3 7" xfId="8300" xr:uid="{00000000-0005-0000-0000-00006C200000}"/>
    <cellStyle name="Normal 9 9 2 3 8" xfId="9089" xr:uid="{00000000-0005-0000-0000-000081230000}"/>
    <cellStyle name="Normal 9 9 2 3 9" xfId="51124" xr:uid="{00000000-0005-0000-0000-0000B4C70000}"/>
    <cellStyle name="Normal 9 9 2 4" xfId="3522" xr:uid="{00000000-0005-0000-0000-0000C20D0000}"/>
    <cellStyle name="Normal 9 9 2 4 10" xfId="52084" xr:uid="{00000000-0005-0000-0000-000074CB0000}"/>
    <cellStyle name="Normal 9 9 2 4 2" xfId="4356" xr:uid="{00000000-0005-0000-0000-000004110000}"/>
    <cellStyle name="Normal 9 9 2 4 3" xfId="5145" xr:uid="{00000000-0005-0000-0000-000019140000}"/>
    <cellStyle name="Normal 9 9 2 4 4" xfId="5934" xr:uid="{00000000-0005-0000-0000-00002E170000}"/>
    <cellStyle name="Normal 9 9 2 4 5" xfId="6723" xr:uid="{00000000-0005-0000-0000-0000431A0000}"/>
    <cellStyle name="Normal 9 9 2 4 6" xfId="7512" xr:uid="{00000000-0005-0000-0000-0000581D0000}"/>
    <cellStyle name="Normal 9 9 2 4 7" xfId="8301" xr:uid="{00000000-0005-0000-0000-00006D200000}"/>
    <cellStyle name="Normal 9 9 2 4 8" xfId="9090" xr:uid="{00000000-0005-0000-0000-000082230000}"/>
    <cellStyle name="Normal 9 9 2 4 9" xfId="51125" xr:uid="{00000000-0005-0000-0000-0000B5C70000}"/>
    <cellStyle name="Normal 9 9 2 5" xfId="3523" xr:uid="{00000000-0005-0000-0000-0000C30D0000}"/>
    <cellStyle name="Normal 9 9 2 5 10" xfId="52085" xr:uid="{00000000-0005-0000-0000-000075CB0000}"/>
    <cellStyle name="Normal 9 9 2 5 2" xfId="4357" xr:uid="{00000000-0005-0000-0000-000005110000}"/>
    <cellStyle name="Normal 9 9 2 5 3" xfId="5146" xr:uid="{00000000-0005-0000-0000-00001A140000}"/>
    <cellStyle name="Normal 9 9 2 5 4" xfId="5935" xr:uid="{00000000-0005-0000-0000-00002F170000}"/>
    <cellStyle name="Normal 9 9 2 5 5" xfId="6724" xr:uid="{00000000-0005-0000-0000-0000441A0000}"/>
    <cellStyle name="Normal 9 9 2 5 6" xfId="7513" xr:uid="{00000000-0005-0000-0000-0000591D0000}"/>
    <cellStyle name="Normal 9 9 2 5 7" xfId="8302" xr:uid="{00000000-0005-0000-0000-00006E200000}"/>
    <cellStyle name="Normal 9 9 2 5 8" xfId="9091" xr:uid="{00000000-0005-0000-0000-000083230000}"/>
    <cellStyle name="Normal 9 9 2 5 9" xfId="51126" xr:uid="{00000000-0005-0000-0000-0000B6C70000}"/>
    <cellStyle name="Normal 9 9 2 6" xfId="3524" xr:uid="{00000000-0005-0000-0000-0000C40D0000}"/>
    <cellStyle name="Normal 9 9 2 6 10" xfId="52086" xr:uid="{00000000-0005-0000-0000-000076CB0000}"/>
    <cellStyle name="Normal 9 9 2 6 2" xfId="4358" xr:uid="{00000000-0005-0000-0000-000006110000}"/>
    <cellStyle name="Normal 9 9 2 6 3" xfId="5147" xr:uid="{00000000-0005-0000-0000-00001B140000}"/>
    <cellStyle name="Normal 9 9 2 6 4" xfId="5936" xr:uid="{00000000-0005-0000-0000-000030170000}"/>
    <cellStyle name="Normal 9 9 2 6 5" xfId="6725" xr:uid="{00000000-0005-0000-0000-0000451A0000}"/>
    <cellStyle name="Normal 9 9 2 6 6" xfId="7514" xr:uid="{00000000-0005-0000-0000-00005A1D0000}"/>
    <cellStyle name="Normal 9 9 2 6 7" xfId="8303" xr:uid="{00000000-0005-0000-0000-00006F200000}"/>
    <cellStyle name="Normal 9 9 2 6 8" xfId="9092" xr:uid="{00000000-0005-0000-0000-000084230000}"/>
    <cellStyle name="Normal 9 9 2 6 9" xfId="51127" xr:uid="{00000000-0005-0000-0000-0000B7C70000}"/>
    <cellStyle name="Normal 9 9 2 7" xfId="4353" xr:uid="{00000000-0005-0000-0000-000001110000}"/>
    <cellStyle name="Normal 9 9 2 8" xfId="5142" xr:uid="{00000000-0005-0000-0000-000016140000}"/>
    <cellStyle name="Normal 9 9 2 9" xfId="5931" xr:uid="{00000000-0005-0000-0000-00002B170000}"/>
    <cellStyle name="Normal 9 9 3" xfId="3525" xr:uid="{00000000-0005-0000-0000-0000C50D0000}"/>
    <cellStyle name="Normal 9 9 3 10" xfId="52087" xr:uid="{00000000-0005-0000-0000-000077CB0000}"/>
    <cellStyle name="Normal 9 9 3 2" xfId="4359" xr:uid="{00000000-0005-0000-0000-000007110000}"/>
    <cellStyle name="Normal 9 9 3 3" xfId="5148" xr:uid="{00000000-0005-0000-0000-00001C140000}"/>
    <cellStyle name="Normal 9 9 3 4" xfId="5937" xr:uid="{00000000-0005-0000-0000-000031170000}"/>
    <cellStyle name="Normal 9 9 3 5" xfId="6726" xr:uid="{00000000-0005-0000-0000-0000461A0000}"/>
    <cellStyle name="Normal 9 9 3 6" xfId="7515" xr:uid="{00000000-0005-0000-0000-00005B1D0000}"/>
    <cellStyle name="Normal 9 9 3 7" xfId="8304" xr:uid="{00000000-0005-0000-0000-000070200000}"/>
    <cellStyle name="Normal 9 9 3 8" xfId="9093" xr:uid="{00000000-0005-0000-0000-000085230000}"/>
    <cellStyle name="Normal 9 9 3 9" xfId="51128" xr:uid="{00000000-0005-0000-0000-0000B8C70000}"/>
    <cellStyle name="Normal 9 9 4" xfId="3526" xr:uid="{00000000-0005-0000-0000-0000C60D0000}"/>
    <cellStyle name="Normal 9 9 4 10" xfId="52088" xr:uid="{00000000-0005-0000-0000-000078CB0000}"/>
    <cellStyle name="Normal 9 9 4 2" xfId="4360" xr:uid="{00000000-0005-0000-0000-000008110000}"/>
    <cellStyle name="Normal 9 9 4 3" xfId="5149" xr:uid="{00000000-0005-0000-0000-00001D140000}"/>
    <cellStyle name="Normal 9 9 4 4" xfId="5938" xr:uid="{00000000-0005-0000-0000-000032170000}"/>
    <cellStyle name="Normal 9 9 4 5" xfId="6727" xr:uid="{00000000-0005-0000-0000-0000471A0000}"/>
    <cellStyle name="Normal 9 9 4 6" xfId="7516" xr:uid="{00000000-0005-0000-0000-00005C1D0000}"/>
    <cellStyle name="Normal 9 9 4 7" xfId="8305" xr:uid="{00000000-0005-0000-0000-000071200000}"/>
    <cellStyle name="Normal 9 9 4 8" xfId="9094" xr:uid="{00000000-0005-0000-0000-000086230000}"/>
    <cellStyle name="Normal 9 9 4 9" xfId="51129" xr:uid="{00000000-0005-0000-0000-0000B9C70000}"/>
    <cellStyle name="Normal 9 9 5" xfId="3527" xr:uid="{00000000-0005-0000-0000-0000C70D0000}"/>
    <cellStyle name="Normal 9 9 5 10" xfId="52089" xr:uid="{00000000-0005-0000-0000-000079CB0000}"/>
    <cellStyle name="Normal 9 9 5 2" xfId="4361" xr:uid="{00000000-0005-0000-0000-000009110000}"/>
    <cellStyle name="Normal 9 9 5 3" xfId="5150" xr:uid="{00000000-0005-0000-0000-00001E140000}"/>
    <cellStyle name="Normal 9 9 5 4" xfId="5939" xr:uid="{00000000-0005-0000-0000-000033170000}"/>
    <cellStyle name="Normal 9 9 5 5" xfId="6728" xr:uid="{00000000-0005-0000-0000-0000481A0000}"/>
    <cellStyle name="Normal 9 9 5 6" xfId="7517" xr:uid="{00000000-0005-0000-0000-00005D1D0000}"/>
    <cellStyle name="Normal 9 9 5 7" xfId="8306" xr:uid="{00000000-0005-0000-0000-000072200000}"/>
    <cellStyle name="Normal 9 9 5 8" xfId="9095" xr:uid="{00000000-0005-0000-0000-000087230000}"/>
    <cellStyle name="Normal 9 9 5 9" xfId="51130" xr:uid="{00000000-0005-0000-0000-0000BAC70000}"/>
    <cellStyle name="Normal 9 9 6" xfId="3528" xr:uid="{00000000-0005-0000-0000-0000C80D0000}"/>
    <cellStyle name="Normal 9 9 6 10" xfId="52090" xr:uid="{00000000-0005-0000-0000-00007ACB0000}"/>
    <cellStyle name="Normal 9 9 6 2" xfId="4362" xr:uid="{00000000-0005-0000-0000-00000A110000}"/>
    <cellStyle name="Normal 9 9 6 3" xfId="5151" xr:uid="{00000000-0005-0000-0000-00001F140000}"/>
    <cellStyle name="Normal 9 9 6 4" xfId="5940" xr:uid="{00000000-0005-0000-0000-000034170000}"/>
    <cellStyle name="Normal 9 9 6 5" xfId="6729" xr:uid="{00000000-0005-0000-0000-0000491A0000}"/>
    <cellStyle name="Normal 9 9 6 6" xfId="7518" xr:uid="{00000000-0005-0000-0000-00005E1D0000}"/>
    <cellStyle name="Normal 9 9 6 7" xfId="8307" xr:uid="{00000000-0005-0000-0000-000073200000}"/>
    <cellStyle name="Normal 9 9 6 8" xfId="9096" xr:uid="{00000000-0005-0000-0000-000088230000}"/>
    <cellStyle name="Normal 9 9 6 9" xfId="51131" xr:uid="{00000000-0005-0000-0000-0000BBC70000}"/>
    <cellStyle name="Normal 9 9 7" xfId="3529" xr:uid="{00000000-0005-0000-0000-0000C90D0000}"/>
    <cellStyle name="Normal 9 9 7 10" xfId="52091" xr:uid="{00000000-0005-0000-0000-00007BCB0000}"/>
    <cellStyle name="Normal 9 9 7 2" xfId="4363" xr:uid="{00000000-0005-0000-0000-00000B110000}"/>
    <cellStyle name="Normal 9 9 7 3" xfId="5152" xr:uid="{00000000-0005-0000-0000-000020140000}"/>
    <cellStyle name="Normal 9 9 7 4" xfId="5941" xr:uid="{00000000-0005-0000-0000-000035170000}"/>
    <cellStyle name="Normal 9 9 7 5" xfId="6730" xr:uid="{00000000-0005-0000-0000-00004A1A0000}"/>
    <cellStyle name="Normal 9 9 7 6" xfId="7519" xr:uid="{00000000-0005-0000-0000-00005F1D0000}"/>
    <cellStyle name="Normal 9 9 7 7" xfId="8308" xr:uid="{00000000-0005-0000-0000-000074200000}"/>
    <cellStyle name="Normal 9 9 7 8" xfId="9097" xr:uid="{00000000-0005-0000-0000-000089230000}"/>
    <cellStyle name="Normal 9 9 7 9" xfId="51132" xr:uid="{00000000-0005-0000-0000-0000BCC70000}"/>
    <cellStyle name="Normal 9 9 8" xfId="3518" xr:uid="{00000000-0005-0000-0000-0000BE0D0000}"/>
    <cellStyle name="Normal 9 9 9" xfId="4352" xr:uid="{00000000-0005-0000-0000-000000110000}"/>
    <cellStyle name="Normal 9_Tabla M" xfId="47002" xr:uid="{00000000-0005-0000-0000-00009AB70000}"/>
    <cellStyle name="Normal 90" xfId="13732" xr:uid="{00000000-0005-0000-0000-0000A4350000}"/>
    <cellStyle name="Normal 90 10" xfId="47003" xr:uid="{00000000-0005-0000-0000-00009BB70000}"/>
    <cellStyle name="Normal 90 10 10" xfId="47004" xr:uid="{00000000-0005-0000-0000-00009CB70000}"/>
    <cellStyle name="Normal 90 10 2" xfId="47005" xr:uid="{00000000-0005-0000-0000-00009DB70000}"/>
    <cellStyle name="Normal 90 10 3" xfId="47006" xr:uid="{00000000-0005-0000-0000-00009EB70000}"/>
    <cellStyle name="Normal 90 10 4" xfId="47007" xr:uid="{00000000-0005-0000-0000-00009FB70000}"/>
    <cellStyle name="Normal 90 10 5" xfId="47008" xr:uid="{00000000-0005-0000-0000-0000A0B70000}"/>
    <cellStyle name="Normal 90 10 6" xfId="47009" xr:uid="{00000000-0005-0000-0000-0000A1B70000}"/>
    <cellStyle name="Normal 90 10 7" xfId="47010" xr:uid="{00000000-0005-0000-0000-0000A2B70000}"/>
    <cellStyle name="Normal 90 10 8" xfId="47011" xr:uid="{00000000-0005-0000-0000-0000A3B70000}"/>
    <cellStyle name="Normal 90 10 9" xfId="47012" xr:uid="{00000000-0005-0000-0000-0000A4B70000}"/>
    <cellStyle name="Normal 90 10_Tabla M" xfId="47013" xr:uid="{00000000-0005-0000-0000-0000A5B70000}"/>
    <cellStyle name="Normal 90 11" xfId="47014" xr:uid="{00000000-0005-0000-0000-0000A6B70000}"/>
    <cellStyle name="Normal 90 11 10" xfId="47015" xr:uid="{00000000-0005-0000-0000-0000A7B70000}"/>
    <cellStyle name="Normal 90 11 2" xfId="47016" xr:uid="{00000000-0005-0000-0000-0000A8B70000}"/>
    <cellStyle name="Normal 90 11 3" xfId="47017" xr:uid="{00000000-0005-0000-0000-0000A9B70000}"/>
    <cellStyle name="Normal 90 11 4" xfId="47018" xr:uid="{00000000-0005-0000-0000-0000AAB70000}"/>
    <cellStyle name="Normal 90 11 5" xfId="47019" xr:uid="{00000000-0005-0000-0000-0000ABB70000}"/>
    <cellStyle name="Normal 90 11 6" xfId="47020" xr:uid="{00000000-0005-0000-0000-0000ACB70000}"/>
    <cellStyle name="Normal 90 11 7" xfId="47021" xr:uid="{00000000-0005-0000-0000-0000ADB70000}"/>
    <cellStyle name="Normal 90 11 8" xfId="47022" xr:uid="{00000000-0005-0000-0000-0000AEB70000}"/>
    <cellStyle name="Normal 90 11 9" xfId="47023" xr:uid="{00000000-0005-0000-0000-0000AFB70000}"/>
    <cellStyle name="Normal 90 11_Tabla M" xfId="47024" xr:uid="{00000000-0005-0000-0000-0000B0B70000}"/>
    <cellStyle name="Normal 90 12" xfId="47025" xr:uid="{00000000-0005-0000-0000-0000B1B70000}"/>
    <cellStyle name="Normal 90 12 10" xfId="47026" xr:uid="{00000000-0005-0000-0000-0000B2B70000}"/>
    <cellStyle name="Normal 90 12 2" xfId="47027" xr:uid="{00000000-0005-0000-0000-0000B3B70000}"/>
    <cellStyle name="Normal 90 12 3" xfId="47028" xr:uid="{00000000-0005-0000-0000-0000B4B70000}"/>
    <cellStyle name="Normal 90 12 4" xfId="47029" xr:uid="{00000000-0005-0000-0000-0000B5B70000}"/>
    <cellStyle name="Normal 90 12 5" xfId="47030" xr:uid="{00000000-0005-0000-0000-0000B6B70000}"/>
    <cellStyle name="Normal 90 12 6" xfId="47031" xr:uid="{00000000-0005-0000-0000-0000B7B70000}"/>
    <cellStyle name="Normal 90 12 7" xfId="47032" xr:uid="{00000000-0005-0000-0000-0000B8B70000}"/>
    <cellStyle name="Normal 90 12 8" xfId="47033" xr:uid="{00000000-0005-0000-0000-0000B9B70000}"/>
    <cellStyle name="Normal 90 12 9" xfId="47034" xr:uid="{00000000-0005-0000-0000-0000BAB70000}"/>
    <cellStyle name="Normal 90 12_Tabla M" xfId="47035" xr:uid="{00000000-0005-0000-0000-0000BBB70000}"/>
    <cellStyle name="Normal 90 13" xfId="47036" xr:uid="{00000000-0005-0000-0000-0000BCB70000}"/>
    <cellStyle name="Normal 90 13 10" xfId="47037" xr:uid="{00000000-0005-0000-0000-0000BDB70000}"/>
    <cellStyle name="Normal 90 13 2" xfId="47038" xr:uid="{00000000-0005-0000-0000-0000BEB70000}"/>
    <cellStyle name="Normal 90 13 3" xfId="47039" xr:uid="{00000000-0005-0000-0000-0000BFB70000}"/>
    <cellStyle name="Normal 90 13 4" xfId="47040" xr:uid="{00000000-0005-0000-0000-0000C0B70000}"/>
    <cellStyle name="Normal 90 13 5" xfId="47041" xr:uid="{00000000-0005-0000-0000-0000C1B70000}"/>
    <cellStyle name="Normal 90 13 6" xfId="47042" xr:uid="{00000000-0005-0000-0000-0000C2B70000}"/>
    <cellStyle name="Normal 90 13 7" xfId="47043" xr:uid="{00000000-0005-0000-0000-0000C3B70000}"/>
    <cellStyle name="Normal 90 13 8" xfId="47044" xr:uid="{00000000-0005-0000-0000-0000C4B70000}"/>
    <cellStyle name="Normal 90 13 9" xfId="47045" xr:uid="{00000000-0005-0000-0000-0000C5B70000}"/>
    <cellStyle name="Normal 90 13_Tabla M" xfId="47046" xr:uid="{00000000-0005-0000-0000-0000C6B70000}"/>
    <cellStyle name="Normal 90 14" xfId="47047" xr:uid="{00000000-0005-0000-0000-0000C7B70000}"/>
    <cellStyle name="Normal 90 14 10" xfId="47048" xr:uid="{00000000-0005-0000-0000-0000C8B70000}"/>
    <cellStyle name="Normal 90 14 2" xfId="47049" xr:uid="{00000000-0005-0000-0000-0000C9B70000}"/>
    <cellStyle name="Normal 90 14 3" xfId="47050" xr:uid="{00000000-0005-0000-0000-0000CAB70000}"/>
    <cellStyle name="Normal 90 14 4" xfId="47051" xr:uid="{00000000-0005-0000-0000-0000CBB70000}"/>
    <cellStyle name="Normal 90 14 5" xfId="47052" xr:uid="{00000000-0005-0000-0000-0000CCB70000}"/>
    <cellStyle name="Normal 90 14 6" xfId="47053" xr:uid="{00000000-0005-0000-0000-0000CDB70000}"/>
    <cellStyle name="Normal 90 14 7" xfId="47054" xr:uid="{00000000-0005-0000-0000-0000CEB70000}"/>
    <cellStyle name="Normal 90 14 8" xfId="47055" xr:uid="{00000000-0005-0000-0000-0000CFB70000}"/>
    <cellStyle name="Normal 90 14 9" xfId="47056" xr:uid="{00000000-0005-0000-0000-0000D0B70000}"/>
    <cellStyle name="Normal 90 14_Tabla M" xfId="47057" xr:uid="{00000000-0005-0000-0000-0000D1B70000}"/>
    <cellStyle name="Normal 90 15" xfId="47058" xr:uid="{00000000-0005-0000-0000-0000D2B70000}"/>
    <cellStyle name="Normal 90 15 10" xfId="47059" xr:uid="{00000000-0005-0000-0000-0000D3B70000}"/>
    <cellStyle name="Normal 90 15 2" xfId="47060" xr:uid="{00000000-0005-0000-0000-0000D4B70000}"/>
    <cellStyle name="Normal 90 15 3" xfId="47061" xr:uid="{00000000-0005-0000-0000-0000D5B70000}"/>
    <cellStyle name="Normal 90 15 4" xfId="47062" xr:uid="{00000000-0005-0000-0000-0000D6B70000}"/>
    <cellStyle name="Normal 90 15 5" xfId="47063" xr:uid="{00000000-0005-0000-0000-0000D7B70000}"/>
    <cellStyle name="Normal 90 15 6" xfId="47064" xr:uid="{00000000-0005-0000-0000-0000D8B70000}"/>
    <cellStyle name="Normal 90 15 7" xfId="47065" xr:uid="{00000000-0005-0000-0000-0000D9B70000}"/>
    <cellStyle name="Normal 90 15 8" xfId="47066" xr:uid="{00000000-0005-0000-0000-0000DAB70000}"/>
    <cellStyle name="Normal 90 15 9" xfId="47067" xr:uid="{00000000-0005-0000-0000-0000DBB70000}"/>
    <cellStyle name="Normal 90 15_Tabla M" xfId="47068" xr:uid="{00000000-0005-0000-0000-0000DCB70000}"/>
    <cellStyle name="Normal 90 16" xfId="47069" xr:uid="{00000000-0005-0000-0000-0000DDB70000}"/>
    <cellStyle name="Normal 90 16 10" xfId="47070" xr:uid="{00000000-0005-0000-0000-0000DEB70000}"/>
    <cellStyle name="Normal 90 16 2" xfId="47071" xr:uid="{00000000-0005-0000-0000-0000DFB70000}"/>
    <cellStyle name="Normal 90 16 3" xfId="47072" xr:uid="{00000000-0005-0000-0000-0000E0B70000}"/>
    <cellStyle name="Normal 90 16 4" xfId="47073" xr:uid="{00000000-0005-0000-0000-0000E1B70000}"/>
    <cellStyle name="Normal 90 16 5" xfId="47074" xr:uid="{00000000-0005-0000-0000-0000E2B70000}"/>
    <cellStyle name="Normal 90 16 6" xfId="47075" xr:uid="{00000000-0005-0000-0000-0000E3B70000}"/>
    <cellStyle name="Normal 90 16 7" xfId="47076" xr:uid="{00000000-0005-0000-0000-0000E4B70000}"/>
    <cellStyle name="Normal 90 16 8" xfId="47077" xr:uid="{00000000-0005-0000-0000-0000E5B70000}"/>
    <cellStyle name="Normal 90 16 9" xfId="47078" xr:uid="{00000000-0005-0000-0000-0000E6B70000}"/>
    <cellStyle name="Normal 90 16_Tabla M" xfId="47079" xr:uid="{00000000-0005-0000-0000-0000E7B70000}"/>
    <cellStyle name="Normal 90 17" xfId="47080" xr:uid="{00000000-0005-0000-0000-0000E8B70000}"/>
    <cellStyle name="Normal 90 17 10" xfId="47081" xr:uid="{00000000-0005-0000-0000-0000E9B70000}"/>
    <cellStyle name="Normal 90 17 2" xfId="47082" xr:uid="{00000000-0005-0000-0000-0000EAB70000}"/>
    <cellStyle name="Normal 90 17 3" xfId="47083" xr:uid="{00000000-0005-0000-0000-0000EBB70000}"/>
    <cellStyle name="Normal 90 17 4" xfId="47084" xr:uid="{00000000-0005-0000-0000-0000ECB70000}"/>
    <cellStyle name="Normal 90 17 5" xfId="47085" xr:uid="{00000000-0005-0000-0000-0000EDB70000}"/>
    <cellStyle name="Normal 90 17 6" xfId="47086" xr:uid="{00000000-0005-0000-0000-0000EEB70000}"/>
    <cellStyle name="Normal 90 17 7" xfId="47087" xr:uid="{00000000-0005-0000-0000-0000EFB70000}"/>
    <cellStyle name="Normal 90 17 8" xfId="47088" xr:uid="{00000000-0005-0000-0000-0000F0B70000}"/>
    <cellStyle name="Normal 90 17 9" xfId="47089" xr:uid="{00000000-0005-0000-0000-0000F1B70000}"/>
    <cellStyle name="Normal 90 17_Tabla M" xfId="47090" xr:uid="{00000000-0005-0000-0000-0000F2B70000}"/>
    <cellStyle name="Normal 90 18" xfId="47091" xr:uid="{00000000-0005-0000-0000-0000F3B70000}"/>
    <cellStyle name="Normal 90 18 10" xfId="47092" xr:uid="{00000000-0005-0000-0000-0000F4B70000}"/>
    <cellStyle name="Normal 90 18 2" xfId="47093" xr:uid="{00000000-0005-0000-0000-0000F5B70000}"/>
    <cellStyle name="Normal 90 18 3" xfId="47094" xr:uid="{00000000-0005-0000-0000-0000F6B70000}"/>
    <cellStyle name="Normal 90 18 4" xfId="47095" xr:uid="{00000000-0005-0000-0000-0000F7B70000}"/>
    <cellStyle name="Normal 90 18 5" xfId="47096" xr:uid="{00000000-0005-0000-0000-0000F8B70000}"/>
    <cellStyle name="Normal 90 18 6" xfId="47097" xr:uid="{00000000-0005-0000-0000-0000F9B70000}"/>
    <cellStyle name="Normal 90 18 7" xfId="47098" xr:uid="{00000000-0005-0000-0000-0000FAB70000}"/>
    <cellStyle name="Normal 90 18 8" xfId="47099" xr:uid="{00000000-0005-0000-0000-0000FBB70000}"/>
    <cellStyle name="Normal 90 18 9" xfId="47100" xr:uid="{00000000-0005-0000-0000-0000FCB70000}"/>
    <cellStyle name="Normal 90 18_Tabla M" xfId="47101" xr:uid="{00000000-0005-0000-0000-0000FDB70000}"/>
    <cellStyle name="Normal 90 19" xfId="47102" xr:uid="{00000000-0005-0000-0000-0000FEB70000}"/>
    <cellStyle name="Normal 90 19 10" xfId="47103" xr:uid="{00000000-0005-0000-0000-0000FFB70000}"/>
    <cellStyle name="Normal 90 19 2" xfId="47104" xr:uid="{00000000-0005-0000-0000-000000B80000}"/>
    <cellStyle name="Normal 90 19 3" xfId="47105" xr:uid="{00000000-0005-0000-0000-000001B80000}"/>
    <cellStyle name="Normal 90 19 4" xfId="47106" xr:uid="{00000000-0005-0000-0000-000002B80000}"/>
    <cellStyle name="Normal 90 19 5" xfId="47107" xr:uid="{00000000-0005-0000-0000-000003B80000}"/>
    <cellStyle name="Normal 90 19 6" xfId="47108" xr:uid="{00000000-0005-0000-0000-000004B80000}"/>
    <cellStyle name="Normal 90 19 7" xfId="47109" xr:uid="{00000000-0005-0000-0000-000005B80000}"/>
    <cellStyle name="Normal 90 19 8" xfId="47110" xr:uid="{00000000-0005-0000-0000-000006B80000}"/>
    <cellStyle name="Normal 90 19 9" xfId="47111" xr:uid="{00000000-0005-0000-0000-000007B80000}"/>
    <cellStyle name="Normal 90 19_Tabla M" xfId="47112" xr:uid="{00000000-0005-0000-0000-000008B80000}"/>
    <cellStyle name="Normal 90 2" xfId="47113" xr:uid="{00000000-0005-0000-0000-000009B80000}"/>
    <cellStyle name="Normal 90 2 10" xfId="47114" xr:uid="{00000000-0005-0000-0000-00000AB80000}"/>
    <cellStyle name="Normal 90 2 2" xfId="47115" xr:uid="{00000000-0005-0000-0000-00000BB80000}"/>
    <cellStyle name="Normal 90 2 3" xfId="47116" xr:uid="{00000000-0005-0000-0000-00000CB80000}"/>
    <cellStyle name="Normal 90 2 4" xfId="47117" xr:uid="{00000000-0005-0000-0000-00000DB80000}"/>
    <cellStyle name="Normal 90 2 5" xfId="47118" xr:uid="{00000000-0005-0000-0000-00000EB80000}"/>
    <cellStyle name="Normal 90 2 6" xfId="47119" xr:uid="{00000000-0005-0000-0000-00000FB80000}"/>
    <cellStyle name="Normal 90 2 7" xfId="47120" xr:uid="{00000000-0005-0000-0000-000010B80000}"/>
    <cellStyle name="Normal 90 2 8" xfId="47121" xr:uid="{00000000-0005-0000-0000-000011B80000}"/>
    <cellStyle name="Normal 90 2 9" xfId="47122" xr:uid="{00000000-0005-0000-0000-000012B80000}"/>
    <cellStyle name="Normal 90 2_Tabla M" xfId="47123" xr:uid="{00000000-0005-0000-0000-000013B80000}"/>
    <cellStyle name="Normal 90 20" xfId="47124" xr:uid="{00000000-0005-0000-0000-000014B80000}"/>
    <cellStyle name="Normal 90 20 10" xfId="47125" xr:uid="{00000000-0005-0000-0000-000015B80000}"/>
    <cellStyle name="Normal 90 20 2" xfId="47126" xr:uid="{00000000-0005-0000-0000-000016B80000}"/>
    <cellStyle name="Normal 90 20 3" xfId="47127" xr:uid="{00000000-0005-0000-0000-000017B80000}"/>
    <cellStyle name="Normal 90 20 4" xfId="47128" xr:uid="{00000000-0005-0000-0000-000018B80000}"/>
    <cellStyle name="Normal 90 20 5" xfId="47129" xr:uid="{00000000-0005-0000-0000-000019B80000}"/>
    <cellStyle name="Normal 90 20 6" xfId="47130" xr:uid="{00000000-0005-0000-0000-00001AB80000}"/>
    <cellStyle name="Normal 90 20 7" xfId="47131" xr:uid="{00000000-0005-0000-0000-00001BB80000}"/>
    <cellStyle name="Normal 90 20 8" xfId="47132" xr:uid="{00000000-0005-0000-0000-00001CB80000}"/>
    <cellStyle name="Normal 90 20 9" xfId="47133" xr:uid="{00000000-0005-0000-0000-00001DB80000}"/>
    <cellStyle name="Normal 90 20_Tabla M" xfId="47134" xr:uid="{00000000-0005-0000-0000-00001EB80000}"/>
    <cellStyle name="Normal 90 21" xfId="47135" xr:uid="{00000000-0005-0000-0000-00001FB80000}"/>
    <cellStyle name="Normal 90 21 10" xfId="47136" xr:uid="{00000000-0005-0000-0000-000020B80000}"/>
    <cellStyle name="Normal 90 21 2" xfId="47137" xr:uid="{00000000-0005-0000-0000-000021B80000}"/>
    <cellStyle name="Normal 90 21 3" xfId="47138" xr:uid="{00000000-0005-0000-0000-000022B80000}"/>
    <cellStyle name="Normal 90 21 4" xfId="47139" xr:uid="{00000000-0005-0000-0000-000023B80000}"/>
    <cellStyle name="Normal 90 21 5" xfId="47140" xr:uid="{00000000-0005-0000-0000-000024B80000}"/>
    <cellStyle name="Normal 90 21 6" xfId="47141" xr:uid="{00000000-0005-0000-0000-000025B80000}"/>
    <cellStyle name="Normal 90 21 7" xfId="47142" xr:uid="{00000000-0005-0000-0000-000026B80000}"/>
    <cellStyle name="Normal 90 21 8" xfId="47143" xr:uid="{00000000-0005-0000-0000-000027B80000}"/>
    <cellStyle name="Normal 90 21 9" xfId="47144" xr:uid="{00000000-0005-0000-0000-000028B80000}"/>
    <cellStyle name="Normal 90 21_Tabla M" xfId="47145" xr:uid="{00000000-0005-0000-0000-000029B80000}"/>
    <cellStyle name="Normal 90 22" xfId="47146" xr:uid="{00000000-0005-0000-0000-00002AB80000}"/>
    <cellStyle name="Normal 90 22 10" xfId="47147" xr:uid="{00000000-0005-0000-0000-00002BB80000}"/>
    <cellStyle name="Normal 90 22 2" xfId="47148" xr:uid="{00000000-0005-0000-0000-00002CB80000}"/>
    <cellStyle name="Normal 90 22 3" xfId="47149" xr:uid="{00000000-0005-0000-0000-00002DB80000}"/>
    <cellStyle name="Normal 90 22 4" xfId="47150" xr:uid="{00000000-0005-0000-0000-00002EB80000}"/>
    <cellStyle name="Normal 90 22 5" xfId="47151" xr:uid="{00000000-0005-0000-0000-00002FB80000}"/>
    <cellStyle name="Normal 90 22 6" xfId="47152" xr:uid="{00000000-0005-0000-0000-000030B80000}"/>
    <cellStyle name="Normal 90 22 7" xfId="47153" xr:uid="{00000000-0005-0000-0000-000031B80000}"/>
    <cellStyle name="Normal 90 22 8" xfId="47154" xr:uid="{00000000-0005-0000-0000-000032B80000}"/>
    <cellStyle name="Normal 90 22 9" xfId="47155" xr:uid="{00000000-0005-0000-0000-000033B80000}"/>
    <cellStyle name="Normal 90 22_Tabla M" xfId="47156" xr:uid="{00000000-0005-0000-0000-000034B80000}"/>
    <cellStyle name="Normal 90 23" xfId="47157" xr:uid="{00000000-0005-0000-0000-000035B80000}"/>
    <cellStyle name="Normal 90 23 10" xfId="47158" xr:uid="{00000000-0005-0000-0000-000036B80000}"/>
    <cellStyle name="Normal 90 23 2" xfId="47159" xr:uid="{00000000-0005-0000-0000-000037B80000}"/>
    <cellStyle name="Normal 90 23 3" xfId="47160" xr:uid="{00000000-0005-0000-0000-000038B80000}"/>
    <cellStyle name="Normal 90 23 4" xfId="47161" xr:uid="{00000000-0005-0000-0000-000039B80000}"/>
    <cellStyle name="Normal 90 23 5" xfId="47162" xr:uid="{00000000-0005-0000-0000-00003AB80000}"/>
    <cellStyle name="Normal 90 23 6" xfId="47163" xr:uid="{00000000-0005-0000-0000-00003BB80000}"/>
    <cellStyle name="Normal 90 23 7" xfId="47164" xr:uid="{00000000-0005-0000-0000-00003CB80000}"/>
    <cellStyle name="Normal 90 23 8" xfId="47165" xr:uid="{00000000-0005-0000-0000-00003DB80000}"/>
    <cellStyle name="Normal 90 23 9" xfId="47166" xr:uid="{00000000-0005-0000-0000-00003EB80000}"/>
    <cellStyle name="Normal 90 23_Tabla M" xfId="47167" xr:uid="{00000000-0005-0000-0000-00003FB80000}"/>
    <cellStyle name="Normal 90 24" xfId="47168" xr:uid="{00000000-0005-0000-0000-000040B80000}"/>
    <cellStyle name="Normal 90 24 10" xfId="47169" xr:uid="{00000000-0005-0000-0000-000041B80000}"/>
    <cellStyle name="Normal 90 24 2" xfId="47170" xr:uid="{00000000-0005-0000-0000-000042B80000}"/>
    <cellStyle name="Normal 90 24 3" xfId="47171" xr:uid="{00000000-0005-0000-0000-000043B80000}"/>
    <cellStyle name="Normal 90 24 4" xfId="47172" xr:uid="{00000000-0005-0000-0000-000044B80000}"/>
    <cellStyle name="Normal 90 24 5" xfId="47173" xr:uid="{00000000-0005-0000-0000-000045B80000}"/>
    <cellStyle name="Normal 90 24 6" xfId="47174" xr:uid="{00000000-0005-0000-0000-000046B80000}"/>
    <cellStyle name="Normal 90 24 7" xfId="47175" xr:uid="{00000000-0005-0000-0000-000047B80000}"/>
    <cellStyle name="Normal 90 24 8" xfId="47176" xr:uid="{00000000-0005-0000-0000-000048B80000}"/>
    <cellStyle name="Normal 90 24 9" xfId="47177" xr:uid="{00000000-0005-0000-0000-000049B80000}"/>
    <cellStyle name="Normal 90 24_Tabla M" xfId="47178" xr:uid="{00000000-0005-0000-0000-00004AB80000}"/>
    <cellStyle name="Normal 90 25" xfId="47179" xr:uid="{00000000-0005-0000-0000-00004BB80000}"/>
    <cellStyle name="Normal 90 25 10" xfId="47180" xr:uid="{00000000-0005-0000-0000-00004CB80000}"/>
    <cellStyle name="Normal 90 25 2" xfId="47181" xr:uid="{00000000-0005-0000-0000-00004DB80000}"/>
    <cellStyle name="Normal 90 25 3" xfId="47182" xr:uid="{00000000-0005-0000-0000-00004EB80000}"/>
    <cellStyle name="Normal 90 25 4" xfId="47183" xr:uid="{00000000-0005-0000-0000-00004FB80000}"/>
    <cellStyle name="Normal 90 25 5" xfId="47184" xr:uid="{00000000-0005-0000-0000-000050B80000}"/>
    <cellStyle name="Normal 90 25 6" xfId="47185" xr:uid="{00000000-0005-0000-0000-000051B80000}"/>
    <cellStyle name="Normal 90 25 7" xfId="47186" xr:uid="{00000000-0005-0000-0000-000052B80000}"/>
    <cellStyle name="Normal 90 25 8" xfId="47187" xr:uid="{00000000-0005-0000-0000-000053B80000}"/>
    <cellStyle name="Normal 90 25 9" xfId="47188" xr:uid="{00000000-0005-0000-0000-000054B80000}"/>
    <cellStyle name="Normal 90 25_Tabla M" xfId="47189" xr:uid="{00000000-0005-0000-0000-000055B80000}"/>
    <cellStyle name="Normal 90 26" xfId="47190" xr:uid="{00000000-0005-0000-0000-000056B80000}"/>
    <cellStyle name="Normal 90 26 10" xfId="47191" xr:uid="{00000000-0005-0000-0000-000057B80000}"/>
    <cellStyle name="Normal 90 26 2" xfId="47192" xr:uid="{00000000-0005-0000-0000-000058B80000}"/>
    <cellStyle name="Normal 90 26 3" xfId="47193" xr:uid="{00000000-0005-0000-0000-000059B80000}"/>
    <cellStyle name="Normal 90 26 4" xfId="47194" xr:uid="{00000000-0005-0000-0000-00005AB80000}"/>
    <cellStyle name="Normal 90 26 5" xfId="47195" xr:uid="{00000000-0005-0000-0000-00005BB80000}"/>
    <cellStyle name="Normal 90 26 6" xfId="47196" xr:uid="{00000000-0005-0000-0000-00005CB80000}"/>
    <cellStyle name="Normal 90 26 7" xfId="47197" xr:uid="{00000000-0005-0000-0000-00005DB80000}"/>
    <cellStyle name="Normal 90 26 8" xfId="47198" xr:uid="{00000000-0005-0000-0000-00005EB80000}"/>
    <cellStyle name="Normal 90 26 9" xfId="47199" xr:uid="{00000000-0005-0000-0000-00005FB80000}"/>
    <cellStyle name="Normal 90 26_Tabla M" xfId="47200" xr:uid="{00000000-0005-0000-0000-000060B80000}"/>
    <cellStyle name="Normal 90 27" xfId="47201" xr:uid="{00000000-0005-0000-0000-000061B80000}"/>
    <cellStyle name="Normal 90 27 10" xfId="47202" xr:uid="{00000000-0005-0000-0000-000062B80000}"/>
    <cellStyle name="Normal 90 27 2" xfId="47203" xr:uid="{00000000-0005-0000-0000-000063B80000}"/>
    <cellStyle name="Normal 90 27 3" xfId="47204" xr:uid="{00000000-0005-0000-0000-000064B80000}"/>
    <cellStyle name="Normal 90 27 4" xfId="47205" xr:uid="{00000000-0005-0000-0000-000065B80000}"/>
    <cellStyle name="Normal 90 27 5" xfId="47206" xr:uid="{00000000-0005-0000-0000-000066B80000}"/>
    <cellStyle name="Normal 90 27 6" xfId="47207" xr:uid="{00000000-0005-0000-0000-000067B80000}"/>
    <cellStyle name="Normal 90 27 7" xfId="47208" xr:uid="{00000000-0005-0000-0000-000068B80000}"/>
    <cellStyle name="Normal 90 27 8" xfId="47209" xr:uid="{00000000-0005-0000-0000-000069B80000}"/>
    <cellStyle name="Normal 90 27 9" xfId="47210" xr:uid="{00000000-0005-0000-0000-00006AB80000}"/>
    <cellStyle name="Normal 90 27_Tabla M" xfId="47211" xr:uid="{00000000-0005-0000-0000-00006BB80000}"/>
    <cellStyle name="Normal 90 28" xfId="47212" xr:uid="{00000000-0005-0000-0000-00006CB80000}"/>
    <cellStyle name="Normal 90 28 10" xfId="47213" xr:uid="{00000000-0005-0000-0000-00006DB80000}"/>
    <cellStyle name="Normal 90 28 2" xfId="47214" xr:uid="{00000000-0005-0000-0000-00006EB80000}"/>
    <cellStyle name="Normal 90 28 3" xfId="47215" xr:uid="{00000000-0005-0000-0000-00006FB80000}"/>
    <cellStyle name="Normal 90 28 4" xfId="47216" xr:uid="{00000000-0005-0000-0000-000070B80000}"/>
    <cellStyle name="Normal 90 28 5" xfId="47217" xr:uid="{00000000-0005-0000-0000-000071B80000}"/>
    <cellStyle name="Normal 90 28 6" xfId="47218" xr:uid="{00000000-0005-0000-0000-000072B80000}"/>
    <cellStyle name="Normal 90 28 7" xfId="47219" xr:uid="{00000000-0005-0000-0000-000073B80000}"/>
    <cellStyle name="Normal 90 28 8" xfId="47220" xr:uid="{00000000-0005-0000-0000-000074B80000}"/>
    <cellStyle name="Normal 90 28 9" xfId="47221" xr:uid="{00000000-0005-0000-0000-000075B80000}"/>
    <cellStyle name="Normal 90 28_Tabla M" xfId="47222" xr:uid="{00000000-0005-0000-0000-000076B80000}"/>
    <cellStyle name="Normal 90 29" xfId="47223" xr:uid="{00000000-0005-0000-0000-000077B80000}"/>
    <cellStyle name="Normal 90 29 10" xfId="47224" xr:uid="{00000000-0005-0000-0000-000078B80000}"/>
    <cellStyle name="Normal 90 29 2" xfId="47225" xr:uid="{00000000-0005-0000-0000-000079B80000}"/>
    <cellStyle name="Normal 90 29 3" xfId="47226" xr:uid="{00000000-0005-0000-0000-00007AB80000}"/>
    <cellStyle name="Normal 90 29 4" xfId="47227" xr:uid="{00000000-0005-0000-0000-00007BB80000}"/>
    <cellStyle name="Normal 90 29 5" xfId="47228" xr:uid="{00000000-0005-0000-0000-00007CB80000}"/>
    <cellStyle name="Normal 90 29 6" xfId="47229" xr:uid="{00000000-0005-0000-0000-00007DB80000}"/>
    <cellStyle name="Normal 90 29 7" xfId="47230" xr:uid="{00000000-0005-0000-0000-00007EB80000}"/>
    <cellStyle name="Normal 90 29 8" xfId="47231" xr:uid="{00000000-0005-0000-0000-00007FB80000}"/>
    <cellStyle name="Normal 90 29 9" xfId="47232" xr:uid="{00000000-0005-0000-0000-000080B80000}"/>
    <cellStyle name="Normal 90 29_Tabla M" xfId="47233" xr:uid="{00000000-0005-0000-0000-000081B80000}"/>
    <cellStyle name="Normal 90 3" xfId="47234" xr:uid="{00000000-0005-0000-0000-000082B80000}"/>
    <cellStyle name="Normal 90 3 10" xfId="47235" xr:uid="{00000000-0005-0000-0000-000083B80000}"/>
    <cellStyle name="Normal 90 3 2" xfId="47236" xr:uid="{00000000-0005-0000-0000-000084B80000}"/>
    <cellStyle name="Normal 90 3 3" xfId="47237" xr:uid="{00000000-0005-0000-0000-000085B80000}"/>
    <cellStyle name="Normal 90 3 4" xfId="47238" xr:uid="{00000000-0005-0000-0000-000086B80000}"/>
    <cellStyle name="Normal 90 3 5" xfId="47239" xr:uid="{00000000-0005-0000-0000-000087B80000}"/>
    <cellStyle name="Normal 90 3 6" xfId="47240" xr:uid="{00000000-0005-0000-0000-000088B80000}"/>
    <cellStyle name="Normal 90 3 7" xfId="47241" xr:uid="{00000000-0005-0000-0000-000089B80000}"/>
    <cellStyle name="Normal 90 3 8" xfId="47242" xr:uid="{00000000-0005-0000-0000-00008AB80000}"/>
    <cellStyle name="Normal 90 3 9" xfId="47243" xr:uid="{00000000-0005-0000-0000-00008BB80000}"/>
    <cellStyle name="Normal 90 3_Tabla M" xfId="47244" xr:uid="{00000000-0005-0000-0000-00008CB80000}"/>
    <cellStyle name="Normal 90 30" xfId="47245" xr:uid="{00000000-0005-0000-0000-00008DB80000}"/>
    <cellStyle name="Normal 90 30 10" xfId="47246" xr:uid="{00000000-0005-0000-0000-00008EB80000}"/>
    <cellStyle name="Normal 90 30 2" xfId="47247" xr:uid="{00000000-0005-0000-0000-00008FB80000}"/>
    <cellStyle name="Normal 90 30 3" xfId="47248" xr:uid="{00000000-0005-0000-0000-000090B80000}"/>
    <cellStyle name="Normal 90 30 4" xfId="47249" xr:uid="{00000000-0005-0000-0000-000091B80000}"/>
    <cellStyle name="Normal 90 30 5" xfId="47250" xr:uid="{00000000-0005-0000-0000-000092B80000}"/>
    <cellStyle name="Normal 90 30 6" xfId="47251" xr:uid="{00000000-0005-0000-0000-000093B80000}"/>
    <cellStyle name="Normal 90 30 7" xfId="47252" xr:uid="{00000000-0005-0000-0000-000094B80000}"/>
    <cellStyle name="Normal 90 30 8" xfId="47253" xr:uid="{00000000-0005-0000-0000-000095B80000}"/>
    <cellStyle name="Normal 90 30 9" xfId="47254" xr:uid="{00000000-0005-0000-0000-000096B80000}"/>
    <cellStyle name="Normal 90 30_Tabla M" xfId="47255" xr:uid="{00000000-0005-0000-0000-000097B80000}"/>
    <cellStyle name="Normal 90 31" xfId="47256" xr:uid="{00000000-0005-0000-0000-000098B80000}"/>
    <cellStyle name="Normal 90 31 10" xfId="47257" xr:uid="{00000000-0005-0000-0000-000099B80000}"/>
    <cellStyle name="Normal 90 31 2" xfId="47258" xr:uid="{00000000-0005-0000-0000-00009AB80000}"/>
    <cellStyle name="Normal 90 31 3" xfId="47259" xr:uid="{00000000-0005-0000-0000-00009BB80000}"/>
    <cellStyle name="Normal 90 31 4" xfId="47260" xr:uid="{00000000-0005-0000-0000-00009CB80000}"/>
    <cellStyle name="Normal 90 31 5" xfId="47261" xr:uid="{00000000-0005-0000-0000-00009DB80000}"/>
    <cellStyle name="Normal 90 31 6" xfId="47262" xr:uid="{00000000-0005-0000-0000-00009EB80000}"/>
    <cellStyle name="Normal 90 31 7" xfId="47263" xr:uid="{00000000-0005-0000-0000-00009FB80000}"/>
    <cellStyle name="Normal 90 31 8" xfId="47264" xr:uid="{00000000-0005-0000-0000-0000A0B80000}"/>
    <cellStyle name="Normal 90 31 9" xfId="47265" xr:uid="{00000000-0005-0000-0000-0000A1B80000}"/>
    <cellStyle name="Normal 90 31_Tabla M" xfId="47266" xr:uid="{00000000-0005-0000-0000-0000A2B80000}"/>
    <cellStyle name="Normal 90 32" xfId="47267" xr:uid="{00000000-0005-0000-0000-0000A3B80000}"/>
    <cellStyle name="Normal 90 32 10" xfId="47268" xr:uid="{00000000-0005-0000-0000-0000A4B80000}"/>
    <cellStyle name="Normal 90 32 2" xfId="47269" xr:uid="{00000000-0005-0000-0000-0000A5B80000}"/>
    <cellStyle name="Normal 90 32 3" xfId="47270" xr:uid="{00000000-0005-0000-0000-0000A6B80000}"/>
    <cellStyle name="Normal 90 32 4" xfId="47271" xr:uid="{00000000-0005-0000-0000-0000A7B80000}"/>
    <cellStyle name="Normal 90 32 5" xfId="47272" xr:uid="{00000000-0005-0000-0000-0000A8B80000}"/>
    <cellStyle name="Normal 90 32 6" xfId="47273" xr:uid="{00000000-0005-0000-0000-0000A9B80000}"/>
    <cellStyle name="Normal 90 32 7" xfId="47274" xr:uid="{00000000-0005-0000-0000-0000AAB80000}"/>
    <cellStyle name="Normal 90 32 8" xfId="47275" xr:uid="{00000000-0005-0000-0000-0000ABB80000}"/>
    <cellStyle name="Normal 90 32 9" xfId="47276" xr:uid="{00000000-0005-0000-0000-0000ACB80000}"/>
    <cellStyle name="Normal 90 32_Tabla M" xfId="47277" xr:uid="{00000000-0005-0000-0000-0000ADB80000}"/>
    <cellStyle name="Normal 90 33" xfId="47278" xr:uid="{00000000-0005-0000-0000-0000AEB80000}"/>
    <cellStyle name="Normal 90 33 10" xfId="47279" xr:uid="{00000000-0005-0000-0000-0000AFB80000}"/>
    <cellStyle name="Normal 90 33 2" xfId="47280" xr:uid="{00000000-0005-0000-0000-0000B0B80000}"/>
    <cellStyle name="Normal 90 33 3" xfId="47281" xr:uid="{00000000-0005-0000-0000-0000B1B80000}"/>
    <cellStyle name="Normal 90 33 4" xfId="47282" xr:uid="{00000000-0005-0000-0000-0000B2B80000}"/>
    <cellStyle name="Normal 90 33 5" xfId="47283" xr:uid="{00000000-0005-0000-0000-0000B3B80000}"/>
    <cellStyle name="Normal 90 33 6" xfId="47284" xr:uid="{00000000-0005-0000-0000-0000B4B80000}"/>
    <cellStyle name="Normal 90 33 7" xfId="47285" xr:uid="{00000000-0005-0000-0000-0000B5B80000}"/>
    <cellStyle name="Normal 90 33 8" xfId="47286" xr:uid="{00000000-0005-0000-0000-0000B6B80000}"/>
    <cellStyle name="Normal 90 33 9" xfId="47287" xr:uid="{00000000-0005-0000-0000-0000B7B80000}"/>
    <cellStyle name="Normal 90 33_Tabla M" xfId="47288" xr:uid="{00000000-0005-0000-0000-0000B8B80000}"/>
    <cellStyle name="Normal 90 34" xfId="47289" xr:uid="{00000000-0005-0000-0000-0000B9B80000}"/>
    <cellStyle name="Normal 90 34 10" xfId="47290" xr:uid="{00000000-0005-0000-0000-0000BAB80000}"/>
    <cellStyle name="Normal 90 34 2" xfId="47291" xr:uid="{00000000-0005-0000-0000-0000BBB80000}"/>
    <cellStyle name="Normal 90 34 3" xfId="47292" xr:uid="{00000000-0005-0000-0000-0000BCB80000}"/>
    <cellStyle name="Normal 90 34 4" xfId="47293" xr:uid="{00000000-0005-0000-0000-0000BDB80000}"/>
    <cellStyle name="Normal 90 34 5" xfId="47294" xr:uid="{00000000-0005-0000-0000-0000BEB80000}"/>
    <cellStyle name="Normal 90 34 6" xfId="47295" xr:uid="{00000000-0005-0000-0000-0000BFB80000}"/>
    <cellStyle name="Normal 90 34 7" xfId="47296" xr:uid="{00000000-0005-0000-0000-0000C0B80000}"/>
    <cellStyle name="Normal 90 34 8" xfId="47297" xr:uid="{00000000-0005-0000-0000-0000C1B80000}"/>
    <cellStyle name="Normal 90 34 9" xfId="47298" xr:uid="{00000000-0005-0000-0000-0000C2B80000}"/>
    <cellStyle name="Normal 90 34_Tabla M" xfId="47299" xr:uid="{00000000-0005-0000-0000-0000C3B80000}"/>
    <cellStyle name="Normal 90 35" xfId="47300" xr:uid="{00000000-0005-0000-0000-0000C4B80000}"/>
    <cellStyle name="Normal 90 35 10" xfId="47301" xr:uid="{00000000-0005-0000-0000-0000C5B80000}"/>
    <cellStyle name="Normal 90 35 2" xfId="47302" xr:uid="{00000000-0005-0000-0000-0000C6B80000}"/>
    <cellStyle name="Normal 90 35 3" xfId="47303" xr:uid="{00000000-0005-0000-0000-0000C7B80000}"/>
    <cellStyle name="Normal 90 35 4" xfId="47304" xr:uid="{00000000-0005-0000-0000-0000C8B80000}"/>
    <cellStyle name="Normal 90 35 5" xfId="47305" xr:uid="{00000000-0005-0000-0000-0000C9B80000}"/>
    <cellStyle name="Normal 90 35 6" xfId="47306" xr:uid="{00000000-0005-0000-0000-0000CAB80000}"/>
    <cellStyle name="Normal 90 35 7" xfId="47307" xr:uid="{00000000-0005-0000-0000-0000CBB80000}"/>
    <cellStyle name="Normal 90 35 8" xfId="47308" xr:uid="{00000000-0005-0000-0000-0000CCB80000}"/>
    <cellStyle name="Normal 90 35 9" xfId="47309" xr:uid="{00000000-0005-0000-0000-0000CDB80000}"/>
    <cellStyle name="Normal 90 35_Tabla M" xfId="47310" xr:uid="{00000000-0005-0000-0000-0000CEB80000}"/>
    <cellStyle name="Normal 90 36" xfId="47311" xr:uid="{00000000-0005-0000-0000-0000CFB80000}"/>
    <cellStyle name="Normal 90 36 10" xfId="47312" xr:uid="{00000000-0005-0000-0000-0000D0B80000}"/>
    <cellStyle name="Normal 90 36 2" xfId="47313" xr:uid="{00000000-0005-0000-0000-0000D1B80000}"/>
    <cellStyle name="Normal 90 36 3" xfId="47314" xr:uid="{00000000-0005-0000-0000-0000D2B80000}"/>
    <cellStyle name="Normal 90 36 4" xfId="47315" xr:uid="{00000000-0005-0000-0000-0000D3B80000}"/>
    <cellStyle name="Normal 90 36 5" xfId="47316" xr:uid="{00000000-0005-0000-0000-0000D4B80000}"/>
    <cellStyle name="Normal 90 36 6" xfId="47317" xr:uid="{00000000-0005-0000-0000-0000D5B80000}"/>
    <cellStyle name="Normal 90 36 7" xfId="47318" xr:uid="{00000000-0005-0000-0000-0000D6B80000}"/>
    <cellStyle name="Normal 90 36 8" xfId="47319" xr:uid="{00000000-0005-0000-0000-0000D7B80000}"/>
    <cellStyle name="Normal 90 36 9" xfId="47320" xr:uid="{00000000-0005-0000-0000-0000D8B80000}"/>
    <cellStyle name="Normal 90 36_Tabla M" xfId="47321" xr:uid="{00000000-0005-0000-0000-0000D9B80000}"/>
    <cellStyle name="Normal 90 4" xfId="47322" xr:uid="{00000000-0005-0000-0000-0000DAB80000}"/>
    <cellStyle name="Normal 90 4 10" xfId="47323" xr:uid="{00000000-0005-0000-0000-0000DBB80000}"/>
    <cellStyle name="Normal 90 4 2" xfId="47324" xr:uid="{00000000-0005-0000-0000-0000DCB80000}"/>
    <cellStyle name="Normal 90 4 3" xfId="47325" xr:uid="{00000000-0005-0000-0000-0000DDB80000}"/>
    <cellStyle name="Normal 90 4 4" xfId="47326" xr:uid="{00000000-0005-0000-0000-0000DEB80000}"/>
    <cellStyle name="Normal 90 4 5" xfId="47327" xr:uid="{00000000-0005-0000-0000-0000DFB80000}"/>
    <cellStyle name="Normal 90 4 6" xfId="47328" xr:uid="{00000000-0005-0000-0000-0000E0B80000}"/>
    <cellStyle name="Normal 90 4 7" xfId="47329" xr:uid="{00000000-0005-0000-0000-0000E1B80000}"/>
    <cellStyle name="Normal 90 4 8" xfId="47330" xr:uid="{00000000-0005-0000-0000-0000E2B80000}"/>
    <cellStyle name="Normal 90 4 9" xfId="47331" xr:uid="{00000000-0005-0000-0000-0000E3B80000}"/>
    <cellStyle name="Normal 90 4_Tabla M" xfId="47332" xr:uid="{00000000-0005-0000-0000-0000E4B80000}"/>
    <cellStyle name="Normal 90 5" xfId="47333" xr:uid="{00000000-0005-0000-0000-0000E5B80000}"/>
    <cellStyle name="Normal 90 5 10" xfId="47334" xr:uid="{00000000-0005-0000-0000-0000E6B80000}"/>
    <cellStyle name="Normal 90 5 2" xfId="47335" xr:uid="{00000000-0005-0000-0000-0000E7B80000}"/>
    <cellStyle name="Normal 90 5 3" xfId="47336" xr:uid="{00000000-0005-0000-0000-0000E8B80000}"/>
    <cellStyle name="Normal 90 5 4" xfId="47337" xr:uid="{00000000-0005-0000-0000-0000E9B80000}"/>
    <cellStyle name="Normal 90 5 5" xfId="47338" xr:uid="{00000000-0005-0000-0000-0000EAB80000}"/>
    <cellStyle name="Normal 90 5 6" xfId="47339" xr:uid="{00000000-0005-0000-0000-0000EBB80000}"/>
    <cellStyle name="Normal 90 5 7" xfId="47340" xr:uid="{00000000-0005-0000-0000-0000ECB80000}"/>
    <cellStyle name="Normal 90 5 8" xfId="47341" xr:uid="{00000000-0005-0000-0000-0000EDB80000}"/>
    <cellStyle name="Normal 90 5 9" xfId="47342" xr:uid="{00000000-0005-0000-0000-0000EEB80000}"/>
    <cellStyle name="Normal 90 5_Tabla M" xfId="47343" xr:uid="{00000000-0005-0000-0000-0000EFB80000}"/>
    <cellStyle name="Normal 90 6" xfId="47344" xr:uid="{00000000-0005-0000-0000-0000F0B80000}"/>
    <cellStyle name="Normal 90 6 10" xfId="47345" xr:uid="{00000000-0005-0000-0000-0000F1B80000}"/>
    <cellStyle name="Normal 90 6 2" xfId="47346" xr:uid="{00000000-0005-0000-0000-0000F2B80000}"/>
    <cellStyle name="Normal 90 6 3" xfId="47347" xr:uid="{00000000-0005-0000-0000-0000F3B80000}"/>
    <cellStyle name="Normal 90 6 4" xfId="47348" xr:uid="{00000000-0005-0000-0000-0000F4B80000}"/>
    <cellStyle name="Normal 90 6 5" xfId="47349" xr:uid="{00000000-0005-0000-0000-0000F5B80000}"/>
    <cellStyle name="Normal 90 6 6" xfId="47350" xr:uid="{00000000-0005-0000-0000-0000F6B80000}"/>
    <cellStyle name="Normal 90 6 7" xfId="47351" xr:uid="{00000000-0005-0000-0000-0000F7B80000}"/>
    <cellStyle name="Normal 90 6 8" xfId="47352" xr:uid="{00000000-0005-0000-0000-0000F8B80000}"/>
    <cellStyle name="Normal 90 6 9" xfId="47353" xr:uid="{00000000-0005-0000-0000-0000F9B80000}"/>
    <cellStyle name="Normal 90 6_Tabla M" xfId="47354" xr:uid="{00000000-0005-0000-0000-0000FAB80000}"/>
    <cellStyle name="Normal 90 7" xfId="47355" xr:uid="{00000000-0005-0000-0000-0000FBB80000}"/>
    <cellStyle name="Normal 90 7 10" xfId="47356" xr:uid="{00000000-0005-0000-0000-0000FCB80000}"/>
    <cellStyle name="Normal 90 7 2" xfId="47357" xr:uid="{00000000-0005-0000-0000-0000FDB80000}"/>
    <cellStyle name="Normal 90 7 3" xfId="47358" xr:uid="{00000000-0005-0000-0000-0000FEB80000}"/>
    <cellStyle name="Normal 90 7 4" xfId="47359" xr:uid="{00000000-0005-0000-0000-0000FFB80000}"/>
    <cellStyle name="Normal 90 7 5" xfId="47360" xr:uid="{00000000-0005-0000-0000-000000B90000}"/>
    <cellStyle name="Normal 90 7 6" xfId="47361" xr:uid="{00000000-0005-0000-0000-000001B90000}"/>
    <cellStyle name="Normal 90 7 7" xfId="47362" xr:uid="{00000000-0005-0000-0000-000002B90000}"/>
    <cellStyle name="Normal 90 7 8" xfId="47363" xr:uid="{00000000-0005-0000-0000-000003B90000}"/>
    <cellStyle name="Normal 90 7 9" xfId="47364" xr:uid="{00000000-0005-0000-0000-000004B90000}"/>
    <cellStyle name="Normal 90 7_Tabla M" xfId="47365" xr:uid="{00000000-0005-0000-0000-000005B90000}"/>
    <cellStyle name="Normal 90 8" xfId="47366" xr:uid="{00000000-0005-0000-0000-000006B90000}"/>
    <cellStyle name="Normal 90 8 10" xfId="47367" xr:uid="{00000000-0005-0000-0000-000007B90000}"/>
    <cellStyle name="Normal 90 8 2" xfId="47368" xr:uid="{00000000-0005-0000-0000-000008B90000}"/>
    <cellStyle name="Normal 90 8 3" xfId="47369" xr:uid="{00000000-0005-0000-0000-000009B90000}"/>
    <cellStyle name="Normal 90 8 4" xfId="47370" xr:uid="{00000000-0005-0000-0000-00000AB90000}"/>
    <cellStyle name="Normal 90 8 5" xfId="47371" xr:uid="{00000000-0005-0000-0000-00000BB90000}"/>
    <cellStyle name="Normal 90 8 6" xfId="47372" xr:uid="{00000000-0005-0000-0000-00000CB90000}"/>
    <cellStyle name="Normal 90 8 7" xfId="47373" xr:uid="{00000000-0005-0000-0000-00000DB90000}"/>
    <cellStyle name="Normal 90 8 8" xfId="47374" xr:uid="{00000000-0005-0000-0000-00000EB90000}"/>
    <cellStyle name="Normal 90 8 9" xfId="47375" xr:uid="{00000000-0005-0000-0000-00000FB90000}"/>
    <cellStyle name="Normal 90 8_Tabla M" xfId="47376" xr:uid="{00000000-0005-0000-0000-000010B90000}"/>
    <cellStyle name="Normal 90 9" xfId="47377" xr:uid="{00000000-0005-0000-0000-000011B90000}"/>
    <cellStyle name="Normal 90 9 10" xfId="47378" xr:uid="{00000000-0005-0000-0000-000012B90000}"/>
    <cellStyle name="Normal 90 9 2" xfId="47379" xr:uid="{00000000-0005-0000-0000-000013B90000}"/>
    <cellStyle name="Normal 90 9 3" xfId="47380" xr:uid="{00000000-0005-0000-0000-000014B90000}"/>
    <cellStyle name="Normal 90 9 4" xfId="47381" xr:uid="{00000000-0005-0000-0000-000015B90000}"/>
    <cellStyle name="Normal 90 9 5" xfId="47382" xr:uid="{00000000-0005-0000-0000-000016B90000}"/>
    <cellStyle name="Normal 90 9 6" xfId="47383" xr:uid="{00000000-0005-0000-0000-000017B90000}"/>
    <cellStyle name="Normal 90 9 7" xfId="47384" xr:uid="{00000000-0005-0000-0000-000018B90000}"/>
    <cellStyle name="Normal 90 9 8" xfId="47385" xr:uid="{00000000-0005-0000-0000-000019B90000}"/>
    <cellStyle name="Normal 90 9 9" xfId="47386" xr:uid="{00000000-0005-0000-0000-00001AB90000}"/>
    <cellStyle name="Normal 90 9_Tabla M" xfId="47387" xr:uid="{00000000-0005-0000-0000-00001BB90000}"/>
    <cellStyle name="Normal 91" xfId="13734" xr:uid="{00000000-0005-0000-0000-0000A6350000}"/>
    <cellStyle name="Normal 91 10" xfId="47388" xr:uid="{00000000-0005-0000-0000-00001CB90000}"/>
    <cellStyle name="Normal 91 10 10" xfId="47389" xr:uid="{00000000-0005-0000-0000-00001DB90000}"/>
    <cellStyle name="Normal 91 10 2" xfId="47390" xr:uid="{00000000-0005-0000-0000-00001EB90000}"/>
    <cellStyle name="Normal 91 10 3" xfId="47391" xr:uid="{00000000-0005-0000-0000-00001FB90000}"/>
    <cellStyle name="Normal 91 10 4" xfId="47392" xr:uid="{00000000-0005-0000-0000-000020B90000}"/>
    <cellStyle name="Normal 91 10 5" xfId="47393" xr:uid="{00000000-0005-0000-0000-000021B90000}"/>
    <cellStyle name="Normal 91 10 6" xfId="47394" xr:uid="{00000000-0005-0000-0000-000022B90000}"/>
    <cellStyle name="Normal 91 10 7" xfId="47395" xr:uid="{00000000-0005-0000-0000-000023B90000}"/>
    <cellStyle name="Normal 91 10 8" xfId="47396" xr:uid="{00000000-0005-0000-0000-000024B90000}"/>
    <cellStyle name="Normal 91 10 9" xfId="47397" xr:uid="{00000000-0005-0000-0000-000025B90000}"/>
    <cellStyle name="Normal 91 10_Tabla M" xfId="47398" xr:uid="{00000000-0005-0000-0000-000026B90000}"/>
    <cellStyle name="Normal 91 11" xfId="47399" xr:uid="{00000000-0005-0000-0000-000027B90000}"/>
    <cellStyle name="Normal 91 11 10" xfId="47400" xr:uid="{00000000-0005-0000-0000-000028B90000}"/>
    <cellStyle name="Normal 91 11 2" xfId="47401" xr:uid="{00000000-0005-0000-0000-000029B90000}"/>
    <cellStyle name="Normal 91 11 3" xfId="47402" xr:uid="{00000000-0005-0000-0000-00002AB90000}"/>
    <cellStyle name="Normal 91 11 4" xfId="47403" xr:uid="{00000000-0005-0000-0000-00002BB90000}"/>
    <cellStyle name="Normal 91 11 5" xfId="47404" xr:uid="{00000000-0005-0000-0000-00002CB90000}"/>
    <cellStyle name="Normal 91 11 6" xfId="47405" xr:uid="{00000000-0005-0000-0000-00002DB90000}"/>
    <cellStyle name="Normal 91 11 7" xfId="47406" xr:uid="{00000000-0005-0000-0000-00002EB90000}"/>
    <cellStyle name="Normal 91 11 8" xfId="47407" xr:uid="{00000000-0005-0000-0000-00002FB90000}"/>
    <cellStyle name="Normal 91 11 9" xfId="47408" xr:uid="{00000000-0005-0000-0000-000030B90000}"/>
    <cellStyle name="Normal 91 11_Tabla M" xfId="47409" xr:uid="{00000000-0005-0000-0000-000031B90000}"/>
    <cellStyle name="Normal 91 12" xfId="47410" xr:uid="{00000000-0005-0000-0000-000032B90000}"/>
    <cellStyle name="Normal 91 12 10" xfId="47411" xr:uid="{00000000-0005-0000-0000-000033B90000}"/>
    <cellStyle name="Normal 91 12 2" xfId="47412" xr:uid="{00000000-0005-0000-0000-000034B90000}"/>
    <cellStyle name="Normal 91 12 3" xfId="47413" xr:uid="{00000000-0005-0000-0000-000035B90000}"/>
    <cellStyle name="Normal 91 12 4" xfId="47414" xr:uid="{00000000-0005-0000-0000-000036B90000}"/>
    <cellStyle name="Normal 91 12 5" xfId="47415" xr:uid="{00000000-0005-0000-0000-000037B90000}"/>
    <cellStyle name="Normal 91 12 6" xfId="47416" xr:uid="{00000000-0005-0000-0000-000038B90000}"/>
    <cellStyle name="Normal 91 12 7" xfId="47417" xr:uid="{00000000-0005-0000-0000-000039B90000}"/>
    <cellStyle name="Normal 91 12 8" xfId="47418" xr:uid="{00000000-0005-0000-0000-00003AB90000}"/>
    <cellStyle name="Normal 91 12 9" xfId="47419" xr:uid="{00000000-0005-0000-0000-00003BB90000}"/>
    <cellStyle name="Normal 91 12_Tabla M" xfId="47420" xr:uid="{00000000-0005-0000-0000-00003CB90000}"/>
    <cellStyle name="Normal 91 13" xfId="47421" xr:uid="{00000000-0005-0000-0000-00003DB90000}"/>
    <cellStyle name="Normal 91 13 10" xfId="47422" xr:uid="{00000000-0005-0000-0000-00003EB90000}"/>
    <cellStyle name="Normal 91 13 2" xfId="47423" xr:uid="{00000000-0005-0000-0000-00003FB90000}"/>
    <cellStyle name="Normal 91 13 3" xfId="47424" xr:uid="{00000000-0005-0000-0000-000040B90000}"/>
    <cellStyle name="Normal 91 13 4" xfId="47425" xr:uid="{00000000-0005-0000-0000-000041B90000}"/>
    <cellStyle name="Normal 91 13 5" xfId="47426" xr:uid="{00000000-0005-0000-0000-000042B90000}"/>
    <cellStyle name="Normal 91 13 6" xfId="47427" xr:uid="{00000000-0005-0000-0000-000043B90000}"/>
    <cellStyle name="Normal 91 13 7" xfId="47428" xr:uid="{00000000-0005-0000-0000-000044B90000}"/>
    <cellStyle name="Normal 91 13 8" xfId="47429" xr:uid="{00000000-0005-0000-0000-000045B90000}"/>
    <cellStyle name="Normal 91 13 9" xfId="47430" xr:uid="{00000000-0005-0000-0000-000046B90000}"/>
    <cellStyle name="Normal 91 13_Tabla M" xfId="47431" xr:uid="{00000000-0005-0000-0000-000047B90000}"/>
    <cellStyle name="Normal 91 14" xfId="47432" xr:uid="{00000000-0005-0000-0000-000048B90000}"/>
    <cellStyle name="Normal 91 14 10" xfId="47433" xr:uid="{00000000-0005-0000-0000-000049B90000}"/>
    <cellStyle name="Normal 91 14 2" xfId="47434" xr:uid="{00000000-0005-0000-0000-00004AB90000}"/>
    <cellStyle name="Normal 91 14 3" xfId="47435" xr:uid="{00000000-0005-0000-0000-00004BB90000}"/>
    <cellStyle name="Normal 91 14 4" xfId="47436" xr:uid="{00000000-0005-0000-0000-00004CB90000}"/>
    <cellStyle name="Normal 91 14 5" xfId="47437" xr:uid="{00000000-0005-0000-0000-00004DB90000}"/>
    <cellStyle name="Normal 91 14 6" xfId="47438" xr:uid="{00000000-0005-0000-0000-00004EB90000}"/>
    <cellStyle name="Normal 91 14 7" xfId="47439" xr:uid="{00000000-0005-0000-0000-00004FB90000}"/>
    <cellStyle name="Normal 91 14 8" xfId="47440" xr:uid="{00000000-0005-0000-0000-000050B90000}"/>
    <cellStyle name="Normal 91 14 9" xfId="47441" xr:uid="{00000000-0005-0000-0000-000051B90000}"/>
    <cellStyle name="Normal 91 14_Tabla M" xfId="47442" xr:uid="{00000000-0005-0000-0000-000052B90000}"/>
    <cellStyle name="Normal 91 15" xfId="47443" xr:uid="{00000000-0005-0000-0000-000053B90000}"/>
    <cellStyle name="Normal 91 15 10" xfId="47444" xr:uid="{00000000-0005-0000-0000-000054B90000}"/>
    <cellStyle name="Normal 91 15 2" xfId="47445" xr:uid="{00000000-0005-0000-0000-000055B90000}"/>
    <cellStyle name="Normal 91 15 3" xfId="47446" xr:uid="{00000000-0005-0000-0000-000056B90000}"/>
    <cellStyle name="Normal 91 15 4" xfId="47447" xr:uid="{00000000-0005-0000-0000-000057B90000}"/>
    <cellStyle name="Normal 91 15 5" xfId="47448" xr:uid="{00000000-0005-0000-0000-000058B90000}"/>
    <cellStyle name="Normal 91 15 6" xfId="47449" xr:uid="{00000000-0005-0000-0000-000059B90000}"/>
    <cellStyle name="Normal 91 15 7" xfId="47450" xr:uid="{00000000-0005-0000-0000-00005AB90000}"/>
    <cellStyle name="Normal 91 15 8" xfId="47451" xr:uid="{00000000-0005-0000-0000-00005BB90000}"/>
    <cellStyle name="Normal 91 15 9" xfId="47452" xr:uid="{00000000-0005-0000-0000-00005CB90000}"/>
    <cellStyle name="Normal 91 15_Tabla M" xfId="47453" xr:uid="{00000000-0005-0000-0000-00005DB90000}"/>
    <cellStyle name="Normal 91 16" xfId="47454" xr:uid="{00000000-0005-0000-0000-00005EB90000}"/>
    <cellStyle name="Normal 91 16 10" xfId="47455" xr:uid="{00000000-0005-0000-0000-00005FB90000}"/>
    <cellStyle name="Normal 91 16 2" xfId="47456" xr:uid="{00000000-0005-0000-0000-000060B90000}"/>
    <cellStyle name="Normal 91 16 3" xfId="47457" xr:uid="{00000000-0005-0000-0000-000061B90000}"/>
    <cellStyle name="Normal 91 16 4" xfId="47458" xr:uid="{00000000-0005-0000-0000-000062B90000}"/>
    <cellStyle name="Normal 91 16 5" xfId="47459" xr:uid="{00000000-0005-0000-0000-000063B90000}"/>
    <cellStyle name="Normal 91 16 6" xfId="47460" xr:uid="{00000000-0005-0000-0000-000064B90000}"/>
    <cellStyle name="Normal 91 16 7" xfId="47461" xr:uid="{00000000-0005-0000-0000-000065B90000}"/>
    <cellStyle name="Normal 91 16 8" xfId="47462" xr:uid="{00000000-0005-0000-0000-000066B90000}"/>
    <cellStyle name="Normal 91 16 9" xfId="47463" xr:uid="{00000000-0005-0000-0000-000067B90000}"/>
    <cellStyle name="Normal 91 16_Tabla M" xfId="47464" xr:uid="{00000000-0005-0000-0000-000068B90000}"/>
    <cellStyle name="Normal 91 17" xfId="47465" xr:uid="{00000000-0005-0000-0000-000069B90000}"/>
    <cellStyle name="Normal 91 17 10" xfId="47466" xr:uid="{00000000-0005-0000-0000-00006AB90000}"/>
    <cellStyle name="Normal 91 17 2" xfId="47467" xr:uid="{00000000-0005-0000-0000-00006BB90000}"/>
    <cellStyle name="Normal 91 17 3" xfId="47468" xr:uid="{00000000-0005-0000-0000-00006CB90000}"/>
    <cellStyle name="Normal 91 17 4" xfId="47469" xr:uid="{00000000-0005-0000-0000-00006DB90000}"/>
    <cellStyle name="Normal 91 17 5" xfId="47470" xr:uid="{00000000-0005-0000-0000-00006EB90000}"/>
    <cellStyle name="Normal 91 17 6" xfId="47471" xr:uid="{00000000-0005-0000-0000-00006FB90000}"/>
    <cellStyle name="Normal 91 17 7" xfId="47472" xr:uid="{00000000-0005-0000-0000-000070B90000}"/>
    <cellStyle name="Normal 91 17 8" xfId="47473" xr:uid="{00000000-0005-0000-0000-000071B90000}"/>
    <cellStyle name="Normal 91 17 9" xfId="47474" xr:uid="{00000000-0005-0000-0000-000072B90000}"/>
    <cellStyle name="Normal 91 17_Tabla M" xfId="47475" xr:uid="{00000000-0005-0000-0000-000073B90000}"/>
    <cellStyle name="Normal 91 18" xfId="47476" xr:uid="{00000000-0005-0000-0000-000074B90000}"/>
    <cellStyle name="Normal 91 18 10" xfId="47477" xr:uid="{00000000-0005-0000-0000-000075B90000}"/>
    <cellStyle name="Normal 91 18 2" xfId="47478" xr:uid="{00000000-0005-0000-0000-000076B90000}"/>
    <cellStyle name="Normal 91 18 3" xfId="47479" xr:uid="{00000000-0005-0000-0000-000077B90000}"/>
    <cellStyle name="Normal 91 18 4" xfId="47480" xr:uid="{00000000-0005-0000-0000-000078B90000}"/>
    <cellStyle name="Normal 91 18 5" xfId="47481" xr:uid="{00000000-0005-0000-0000-000079B90000}"/>
    <cellStyle name="Normal 91 18 6" xfId="47482" xr:uid="{00000000-0005-0000-0000-00007AB90000}"/>
    <cellStyle name="Normal 91 18 7" xfId="47483" xr:uid="{00000000-0005-0000-0000-00007BB90000}"/>
    <cellStyle name="Normal 91 18 8" xfId="47484" xr:uid="{00000000-0005-0000-0000-00007CB90000}"/>
    <cellStyle name="Normal 91 18 9" xfId="47485" xr:uid="{00000000-0005-0000-0000-00007DB90000}"/>
    <cellStyle name="Normal 91 18_Tabla M" xfId="47486" xr:uid="{00000000-0005-0000-0000-00007EB90000}"/>
    <cellStyle name="Normal 91 19" xfId="47487" xr:uid="{00000000-0005-0000-0000-00007FB90000}"/>
    <cellStyle name="Normal 91 19 10" xfId="47488" xr:uid="{00000000-0005-0000-0000-000080B90000}"/>
    <cellStyle name="Normal 91 19 2" xfId="47489" xr:uid="{00000000-0005-0000-0000-000081B90000}"/>
    <cellStyle name="Normal 91 19 3" xfId="47490" xr:uid="{00000000-0005-0000-0000-000082B90000}"/>
    <cellStyle name="Normal 91 19 4" xfId="47491" xr:uid="{00000000-0005-0000-0000-000083B90000}"/>
    <cellStyle name="Normal 91 19 5" xfId="47492" xr:uid="{00000000-0005-0000-0000-000084B90000}"/>
    <cellStyle name="Normal 91 19 6" xfId="47493" xr:uid="{00000000-0005-0000-0000-000085B90000}"/>
    <cellStyle name="Normal 91 19 7" xfId="47494" xr:uid="{00000000-0005-0000-0000-000086B90000}"/>
    <cellStyle name="Normal 91 19 8" xfId="47495" xr:uid="{00000000-0005-0000-0000-000087B90000}"/>
    <cellStyle name="Normal 91 19 9" xfId="47496" xr:uid="{00000000-0005-0000-0000-000088B90000}"/>
    <cellStyle name="Normal 91 19_Tabla M" xfId="47497" xr:uid="{00000000-0005-0000-0000-000089B90000}"/>
    <cellStyle name="Normal 91 2" xfId="13735" xr:uid="{00000000-0005-0000-0000-0000A7350000}"/>
    <cellStyle name="Normal 91 2 10" xfId="47498" xr:uid="{00000000-0005-0000-0000-00008AB90000}"/>
    <cellStyle name="Normal 91 2 11" xfId="50379" xr:uid="{00000000-0005-0000-0000-0000CBC40000}"/>
    <cellStyle name="Normal 91 2 2" xfId="47499" xr:uid="{00000000-0005-0000-0000-00008BB90000}"/>
    <cellStyle name="Normal 91 2 3" xfId="47500" xr:uid="{00000000-0005-0000-0000-00008CB90000}"/>
    <cellStyle name="Normal 91 2 4" xfId="47501" xr:uid="{00000000-0005-0000-0000-00008DB90000}"/>
    <cellStyle name="Normal 91 2 5" xfId="47502" xr:uid="{00000000-0005-0000-0000-00008EB90000}"/>
    <cellStyle name="Normal 91 2 6" xfId="47503" xr:uid="{00000000-0005-0000-0000-00008FB90000}"/>
    <cellStyle name="Normal 91 2 7" xfId="47504" xr:uid="{00000000-0005-0000-0000-000090B90000}"/>
    <cellStyle name="Normal 91 2 8" xfId="47505" xr:uid="{00000000-0005-0000-0000-000091B90000}"/>
    <cellStyle name="Normal 91 2 9" xfId="47506" xr:uid="{00000000-0005-0000-0000-000092B90000}"/>
    <cellStyle name="Normal 91 2_Tabla M" xfId="47507" xr:uid="{00000000-0005-0000-0000-000093B90000}"/>
    <cellStyle name="Normal 91 20" xfId="47508" xr:uid="{00000000-0005-0000-0000-000094B90000}"/>
    <cellStyle name="Normal 91 20 10" xfId="47509" xr:uid="{00000000-0005-0000-0000-000095B90000}"/>
    <cellStyle name="Normal 91 20 2" xfId="47510" xr:uid="{00000000-0005-0000-0000-000096B90000}"/>
    <cellStyle name="Normal 91 20 3" xfId="47511" xr:uid="{00000000-0005-0000-0000-000097B90000}"/>
    <cellStyle name="Normal 91 20 4" xfId="47512" xr:uid="{00000000-0005-0000-0000-000098B90000}"/>
    <cellStyle name="Normal 91 20 5" xfId="47513" xr:uid="{00000000-0005-0000-0000-000099B90000}"/>
    <cellStyle name="Normal 91 20 6" xfId="47514" xr:uid="{00000000-0005-0000-0000-00009AB90000}"/>
    <cellStyle name="Normal 91 20 7" xfId="47515" xr:uid="{00000000-0005-0000-0000-00009BB90000}"/>
    <cellStyle name="Normal 91 20 8" xfId="47516" xr:uid="{00000000-0005-0000-0000-00009CB90000}"/>
    <cellStyle name="Normal 91 20 9" xfId="47517" xr:uid="{00000000-0005-0000-0000-00009DB90000}"/>
    <cellStyle name="Normal 91 20_Tabla M" xfId="47518" xr:uid="{00000000-0005-0000-0000-00009EB90000}"/>
    <cellStyle name="Normal 91 21" xfId="47519" xr:uid="{00000000-0005-0000-0000-00009FB90000}"/>
    <cellStyle name="Normal 91 21 10" xfId="47520" xr:uid="{00000000-0005-0000-0000-0000A0B90000}"/>
    <cellStyle name="Normal 91 21 2" xfId="47521" xr:uid="{00000000-0005-0000-0000-0000A1B90000}"/>
    <cellStyle name="Normal 91 21 3" xfId="47522" xr:uid="{00000000-0005-0000-0000-0000A2B90000}"/>
    <cellStyle name="Normal 91 21 4" xfId="47523" xr:uid="{00000000-0005-0000-0000-0000A3B90000}"/>
    <cellStyle name="Normal 91 21 5" xfId="47524" xr:uid="{00000000-0005-0000-0000-0000A4B90000}"/>
    <cellStyle name="Normal 91 21 6" xfId="47525" xr:uid="{00000000-0005-0000-0000-0000A5B90000}"/>
    <cellStyle name="Normal 91 21 7" xfId="47526" xr:uid="{00000000-0005-0000-0000-0000A6B90000}"/>
    <cellStyle name="Normal 91 21 8" xfId="47527" xr:uid="{00000000-0005-0000-0000-0000A7B90000}"/>
    <cellStyle name="Normal 91 21 9" xfId="47528" xr:uid="{00000000-0005-0000-0000-0000A8B90000}"/>
    <cellStyle name="Normal 91 21_Tabla M" xfId="47529" xr:uid="{00000000-0005-0000-0000-0000A9B90000}"/>
    <cellStyle name="Normal 91 22" xfId="47530" xr:uid="{00000000-0005-0000-0000-0000AAB90000}"/>
    <cellStyle name="Normal 91 22 10" xfId="47531" xr:uid="{00000000-0005-0000-0000-0000ABB90000}"/>
    <cellStyle name="Normal 91 22 2" xfId="47532" xr:uid="{00000000-0005-0000-0000-0000ACB90000}"/>
    <cellStyle name="Normal 91 22 3" xfId="47533" xr:uid="{00000000-0005-0000-0000-0000ADB90000}"/>
    <cellStyle name="Normal 91 22 4" xfId="47534" xr:uid="{00000000-0005-0000-0000-0000AEB90000}"/>
    <cellStyle name="Normal 91 22 5" xfId="47535" xr:uid="{00000000-0005-0000-0000-0000AFB90000}"/>
    <cellStyle name="Normal 91 22 6" xfId="47536" xr:uid="{00000000-0005-0000-0000-0000B0B90000}"/>
    <cellStyle name="Normal 91 22 7" xfId="47537" xr:uid="{00000000-0005-0000-0000-0000B1B90000}"/>
    <cellStyle name="Normal 91 22 8" xfId="47538" xr:uid="{00000000-0005-0000-0000-0000B2B90000}"/>
    <cellStyle name="Normal 91 22 9" xfId="47539" xr:uid="{00000000-0005-0000-0000-0000B3B90000}"/>
    <cellStyle name="Normal 91 22_Tabla M" xfId="47540" xr:uid="{00000000-0005-0000-0000-0000B4B90000}"/>
    <cellStyle name="Normal 91 23" xfId="47541" xr:uid="{00000000-0005-0000-0000-0000B5B90000}"/>
    <cellStyle name="Normal 91 23 10" xfId="47542" xr:uid="{00000000-0005-0000-0000-0000B6B90000}"/>
    <cellStyle name="Normal 91 23 2" xfId="47543" xr:uid="{00000000-0005-0000-0000-0000B7B90000}"/>
    <cellStyle name="Normal 91 23 3" xfId="47544" xr:uid="{00000000-0005-0000-0000-0000B8B90000}"/>
    <cellStyle name="Normal 91 23 4" xfId="47545" xr:uid="{00000000-0005-0000-0000-0000B9B90000}"/>
    <cellStyle name="Normal 91 23 5" xfId="47546" xr:uid="{00000000-0005-0000-0000-0000BAB90000}"/>
    <cellStyle name="Normal 91 23 6" xfId="47547" xr:uid="{00000000-0005-0000-0000-0000BBB90000}"/>
    <cellStyle name="Normal 91 23 7" xfId="47548" xr:uid="{00000000-0005-0000-0000-0000BCB90000}"/>
    <cellStyle name="Normal 91 23 8" xfId="47549" xr:uid="{00000000-0005-0000-0000-0000BDB90000}"/>
    <cellStyle name="Normal 91 23 9" xfId="47550" xr:uid="{00000000-0005-0000-0000-0000BEB90000}"/>
    <cellStyle name="Normal 91 23_Tabla M" xfId="47551" xr:uid="{00000000-0005-0000-0000-0000BFB90000}"/>
    <cellStyle name="Normal 91 24" xfId="47552" xr:uid="{00000000-0005-0000-0000-0000C0B90000}"/>
    <cellStyle name="Normal 91 24 10" xfId="47553" xr:uid="{00000000-0005-0000-0000-0000C1B90000}"/>
    <cellStyle name="Normal 91 24 2" xfId="47554" xr:uid="{00000000-0005-0000-0000-0000C2B90000}"/>
    <cellStyle name="Normal 91 24 3" xfId="47555" xr:uid="{00000000-0005-0000-0000-0000C3B90000}"/>
    <cellStyle name="Normal 91 24 4" xfId="47556" xr:uid="{00000000-0005-0000-0000-0000C4B90000}"/>
    <cellStyle name="Normal 91 24 5" xfId="47557" xr:uid="{00000000-0005-0000-0000-0000C5B90000}"/>
    <cellStyle name="Normal 91 24 6" xfId="47558" xr:uid="{00000000-0005-0000-0000-0000C6B90000}"/>
    <cellStyle name="Normal 91 24 7" xfId="47559" xr:uid="{00000000-0005-0000-0000-0000C7B90000}"/>
    <cellStyle name="Normal 91 24 8" xfId="47560" xr:uid="{00000000-0005-0000-0000-0000C8B90000}"/>
    <cellStyle name="Normal 91 24 9" xfId="47561" xr:uid="{00000000-0005-0000-0000-0000C9B90000}"/>
    <cellStyle name="Normal 91 24_Tabla M" xfId="47562" xr:uid="{00000000-0005-0000-0000-0000CAB90000}"/>
    <cellStyle name="Normal 91 25" xfId="47563" xr:uid="{00000000-0005-0000-0000-0000CBB90000}"/>
    <cellStyle name="Normal 91 25 10" xfId="47564" xr:uid="{00000000-0005-0000-0000-0000CCB90000}"/>
    <cellStyle name="Normal 91 25 2" xfId="47565" xr:uid="{00000000-0005-0000-0000-0000CDB90000}"/>
    <cellStyle name="Normal 91 25 3" xfId="47566" xr:uid="{00000000-0005-0000-0000-0000CEB90000}"/>
    <cellStyle name="Normal 91 25 4" xfId="47567" xr:uid="{00000000-0005-0000-0000-0000CFB90000}"/>
    <cellStyle name="Normal 91 25 5" xfId="47568" xr:uid="{00000000-0005-0000-0000-0000D0B90000}"/>
    <cellStyle name="Normal 91 25 6" xfId="47569" xr:uid="{00000000-0005-0000-0000-0000D1B90000}"/>
    <cellStyle name="Normal 91 25 7" xfId="47570" xr:uid="{00000000-0005-0000-0000-0000D2B90000}"/>
    <cellStyle name="Normal 91 25 8" xfId="47571" xr:uid="{00000000-0005-0000-0000-0000D3B90000}"/>
    <cellStyle name="Normal 91 25 9" xfId="47572" xr:uid="{00000000-0005-0000-0000-0000D4B90000}"/>
    <cellStyle name="Normal 91 25_Tabla M" xfId="47573" xr:uid="{00000000-0005-0000-0000-0000D5B90000}"/>
    <cellStyle name="Normal 91 26" xfId="47574" xr:uid="{00000000-0005-0000-0000-0000D6B90000}"/>
    <cellStyle name="Normal 91 26 10" xfId="47575" xr:uid="{00000000-0005-0000-0000-0000D7B90000}"/>
    <cellStyle name="Normal 91 26 2" xfId="47576" xr:uid="{00000000-0005-0000-0000-0000D8B90000}"/>
    <cellStyle name="Normal 91 26 3" xfId="47577" xr:uid="{00000000-0005-0000-0000-0000D9B90000}"/>
    <cellStyle name="Normal 91 26 4" xfId="47578" xr:uid="{00000000-0005-0000-0000-0000DAB90000}"/>
    <cellStyle name="Normal 91 26 5" xfId="47579" xr:uid="{00000000-0005-0000-0000-0000DBB90000}"/>
    <cellStyle name="Normal 91 26 6" xfId="47580" xr:uid="{00000000-0005-0000-0000-0000DCB90000}"/>
    <cellStyle name="Normal 91 26 7" xfId="47581" xr:uid="{00000000-0005-0000-0000-0000DDB90000}"/>
    <cellStyle name="Normal 91 26 8" xfId="47582" xr:uid="{00000000-0005-0000-0000-0000DEB90000}"/>
    <cellStyle name="Normal 91 26 9" xfId="47583" xr:uid="{00000000-0005-0000-0000-0000DFB90000}"/>
    <cellStyle name="Normal 91 26_Tabla M" xfId="47584" xr:uid="{00000000-0005-0000-0000-0000E0B90000}"/>
    <cellStyle name="Normal 91 27" xfId="47585" xr:uid="{00000000-0005-0000-0000-0000E1B90000}"/>
    <cellStyle name="Normal 91 27 10" xfId="47586" xr:uid="{00000000-0005-0000-0000-0000E2B90000}"/>
    <cellStyle name="Normal 91 27 2" xfId="47587" xr:uid="{00000000-0005-0000-0000-0000E3B90000}"/>
    <cellStyle name="Normal 91 27 3" xfId="47588" xr:uid="{00000000-0005-0000-0000-0000E4B90000}"/>
    <cellStyle name="Normal 91 27 4" xfId="47589" xr:uid="{00000000-0005-0000-0000-0000E5B90000}"/>
    <cellStyle name="Normal 91 27 5" xfId="47590" xr:uid="{00000000-0005-0000-0000-0000E6B90000}"/>
    <cellStyle name="Normal 91 27 6" xfId="47591" xr:uid="{00000000-0005-0000-0000-0000E7B90000}"/>
    <cellStyle name="Normal 91 27 7" xfId="47592" xr:uid="{00000000-0005-0000-0000-0000E8B90000}"/>
    <cellStyle name="Normal 91 27 8" xfId="47593" xr:uid="{00000000-0005-0000-0000-0000E9B90000}"/>
    <cellStyle name="Normal 91 27 9" xfId="47594" xr:uid="{00000000-0005-0000-0000-0000EAB90000}"/>
    <cellStyle name="Normal 91 27_Tabla M" xfId="47595" xr:uid="{00000000-0005-0000-0000-0000EBB90000}"/>
    <cellStyle name="Normal 91 28" xfId="47596" xr:uid="{00000000-0005-0000-0000-0000ECB90000}"/>
    <cellStyle name="Normal 91 28 10" xfId="47597" xr:uid="{00000000-0005-0000-0000-0000EDB90000}"/>
    <cellStyle name="Normal 91 28 2" xfId="47598" xr:uid="{00000000-0005-0000-0000-0000EEB90000}"/>
    <cellStyle name="Normal 91 28 3" xfId="47599" xr:uid="{00000000-0005-0000-0000-0000EFB90000}"/>
    <cellStyle name="Normal 91 28 4" xfId="47600" xr:uid="{00000000-0005-0000-0000-0000F0B90000}"/>
    <cellStyle name="Normal 91 28 5" xfId="47601" xr:uid="{00000000-0005-0000-0000-0000F1B90000}"/>
    <cellStyle name="Normal 91 28 6" xfId="47602" xr:uid="{00000000-0005-0000-0000-0000F2B90000}"/>
    <cellStyle name="Normal 91 28 7" xfId="47603" xr:uid="{00000000-0005-0000-0000-0000F3B90000}"/>
    <cellStyle name="Normal 91 28 8" xfId="47604" xr:uid="{00000000-0005-0000-0000-0000F4B90000}"/>
    <cellStyle name="Normal 91 28 9" xfId="47605" xr:uid="{00000000-0005-0000-0000-0000F5B90000}"/>
    <cellStyle name="Normal 91 28_Tabla M" xfId="47606" xr:uid="{00000000-0005-0000-0000-0000F6B90000}"/>
    <cellStyle name="Normal 91 29" xfId="47607" xr:uid="{00000000-0005-0000-0000-0000F7B90000}"/>
    <cellStyle name="Normal 91 29 10" xfId="47608" xr:uid="{00000000-0005-0000-0000-0000F8B90000}"/>
    <cellStyle name="Normal 91 29 2" xfId="47609" xr:uid="{00000000-0005-0000-0000-0000F9B90000}"/>
    <cellStyle name="Normal 91 29 3" xfId="47610" xr:uid="{00000000-0005-0000-0000-0000FAB90000}"/>
    <cellStyle name="Normal 91 29 4" xfId="47611" xr:uid="{00000000-0005-0000-0000-0000FBB90000}"/>
    <cellStyle name="Normal 91 29 5" xfId="47612" xr:uid="{00000000-0005-0000-0000-0000FCB90000}"/>
    <cellStyle name="Normal 91 29 6" xfId="47613" xr:uid="{00000000-0005-0000-0000-0000FDB90000}"/>
    <cellStyle name="Normal 91 29 7" xfId="47614" xr:uid="{00000000-0005-0000-0000-0000FEB90000}"/>
    <cellStyle name="Normal 91 29 8" xfId="47615" xr:uid="{00000000-0005-0000-0000-0000FFB90000}"/>
    <cellStyle name="Normal 91 29 9" xfId="47616" xr:uid="{00000000-0005-0000-0000-000000BA0000}"/>
    <cellStyle name="Normal 91 29_Tabla M" xfId="47617" xr:uid="{00000000-0005-0000-0000-000001BA0000}"/>
    <cellStyle name="Normal 91 3" xfId="47618" xr:uid="{00000000-0005-0000-0000-000002BA0000}"/>
    <cellStyle name="Normal 91 3 10" xfId="47619" xr:uid="{00000000-0005-0000-0000-000003BA0000}"/>
    <cellStyle name="Normal 91 3 2" xfId="47620" xr:uid="{00000000-0005-0000-0000-000004BA0000}"/>
    <cellStyle name="Normal 91 3 3" xfId="47621" xr:uid="{00000000-0005-0000-0000-000005BA0000}"/>
    <cellStyle name="Normal 91 3 4" xfId="47622" xr:uid="{00000000-0005-0000-0000-000006BA0000}"/>
    <cellStyle name="Normal 91 3 5" xfId="47623" xr:uid="{00000000-0005-0000-0000-000007BA0000}"/>
    <cellStyle name="Normal 91 3 6" xfId="47624" xr:uid="{00000000-0005-0000-0000-000008BA0000}"/>
    <cellStyle name="Normal 91 3 7" xfId="47625" xr:uid="{00000000-0005-0000-0000-000009BA0000}"/>
    <cellStyle name="Normal 91 3 8" xfId="47626" xr:uid="{00000000-0005-0000-0000-00000ABA0000}"/>
    <cellStyle name="Normal 91 3 9" xfId="47627" xr:uid="{00000000-0005-0000-0000-00000BBA0000}"/>
    <cellStyle name="Normal 91 3_Tabla M" xfId="47628" xr:uid="{00000000-0005-0000-0000-00000CBA0000}"/>
    <cellStyle name="Normal 91 30" xfId="47629" xr:uid="{00000000-0005-0000-0000-00000DBA0000}"/>
    <cellStyle name="Normal 91 30 10" xfId="47630" xr:uid="{00000000-0005-0000-0000-00000EBA0000}"/>
    <cellStyle name="Normal 91 30 2" xfId="47631" xr:uid="{00000000-0005-0000-0000-00000FBA0000}"/>
    <cellStyle name="Normal 91 30 3" xfId="47632" xr:uid="{00000000-0005-0000-0000-000010BA0000}"/>
    <cellStyle name="Normal 91 30 4" xfId="47633" xr:uid="{00000000-0005-0000-0000-000011BA0000}"/>
    <cellStyle name="Normal 91 30 5" xfId="47634" xr:uid="{00000000-0005-0000-0000-000012BA0000}"/>
    <cellStyle name="Normal 91 30 6" xfId="47635" xr:uid="{00000000-0005-0000-0000-000013BA0000}"/>
    <cellStyle name="Normal 91 30 7" xfId="47636" xr:uid="{00000000-0005-0000-0000-000014BA0000}"/>
    <cellStyle name="Normal 91 30 8" xfId="47637" xr:uid="{00000000-0005-0000-0000-000015BA0000}"/>
    <cellStyle name="Normal 91 30 9" xfId="47638" xr:uid="{00000000-0005-0000-0000-000016BA0000}"/>
    <cellStyle name="Normal 91 30_Tabla M" xfId="47639" xr:uid="{00000000-0005-0000-0000-000017BA0000}"/>
    <cellStyle name="Normal 91 31" xfId="47640" xr:uid="{00000000-0005-0000-0000-000018BA0000}"/>
    <cellStyle name="Normal 91 31 10" xfId="47641" xr:uid="{00000000-0005-0000-0000-000019BA0000}"/>
    <cellStyle name="Normal 91 31 2" xfId="47642" xr:uid="{00000000-0005-0000-0000-00001ABA0000}"/>
    <cellStyle name="Normal 91 31 3" xfId="47643" xr:uid="{00000000-0005-0000-0000-00001BBA0000}"/>
    <cellStyle name="Normal 91 31 4" xfId="47644" xr:uid="{00000000-0005-0000-0000-00001CBA0000}"/>
    <cellStyle name="Normal 91 31 5" xfId="47645" xr:uid="{00000000-0005-0000-0000-00001DBA0000}"/>
    <cellStyle name="Normal 91 31 6" xfId="47646" xr:uid="{00000000-0005-0000-0000-00001EBA0000}"/>
    <cellStyle name="Normal 91 31 7" xfId="47647" xr:uid="{00000000-0005-0000-0000-00001FBA0000}"/>
    <cellStyle name="Normal 91 31 8" xfId="47648" xr:uid="{00000000-0005-0000-0000-000020BA0000}"/>
    <cellStyle name="Normal 91 31 9" xfId="47649" xr:uid="{00000000-0005-0000-0000-000021BA0000}"/>
    <cellStyle name="Normal 91 31_Tabla M" xfId="47650" xr:uid="{00000000-0005-0000-0000-000022BA0000}"/>
    <cellStyle name="Normal 91 32" xfId="47651" xr:uid="{00000000-0005-0000-0000-000023BA0000}"/>
    <cellStyle name="Normal 91 32 10" xfId="47652" xr:uid="{00000000-0005-0000-0000-000024BA0000}"/>
    <cellStyle name="Normal 91 32 2" xfId="47653" xr:uid="{00000000-0005-0000-0000-000025BA0000}"/>
    <cellStyle name="Normal 91 32 3" xfId="47654" xr:uid="{00000000-0005-0000-0000-000026BA0000}"/>
    <cellStyle name="Normal 91 32 4" xfId="47655" xr:uid="{00000000-0005-0000-0000-000027BA0000}"/>
    <cellStyle name="Normal 91 32 5" xfId="47656" xr:uid="{00000000-0005-0000-0000-000028BA0000}"/>
    <cellStyle name="Normal 91 32 6" xfId="47657" xr:uid="{00000000-0005-0000-0000-000029BA0000}"/>
    <cellStyle name="Normal 91 32 7" xfId="47658" xr:uid="{00000000-0005-0000-0000-00002ABA0000}"/>
    <cellStyle name="Normal 91 32 8" xfId="47659" xr:uid="{00000000-0005-0000-0000-00002BBA0000}"/>
    <cellStyle name="Normal 91 32 9" xfId="47660" xr:uid="{00000000-0005-0000-0000-00002CBA0000}"/>
    <cellStyle name="Normal 91 32_Tabla M" xfId="47661" xr:uid="{00000000-0005-0000-0000-00002DBA0000}"/>
    <cellStyle name="Normal 91 33" xfId="47662" xr:uid="{00000000-0005-0000-0000-00002EBA0000}"/>
    <cellStyle name="Normal 91 33 10" xfId="47663" xr:uid="{00000000-0005-0000-0000-00002FBA0000}"/>
    <cellStyle name="Normal 91 33 2" xfId="47664" xr:uid="{00000000-0005-0000-0000-000030BA0000}"/>
    <cellStyle name="Normal 91 33 3" xfId="47665" xr:uid="{00000000-0005-0000-0000-000031BA0000}"/>
    <cellStyle name="Normal 91 33 4" xfId="47666" xr:uid="{00000000-0005-0000-0000-000032BA0000}"/>
    <cellStyle name="Normal 91 33 5" xfId="47667" xr:uid="{00000000-0005-0000-0000-000033BA0000}"/>
    <cellStyle name="Normal 91 33 6" xfId="47668" xr:uid="{00000000-0005-0000-0000-000034BA0000}"/>
    <cellStyle name="Normal 91 33 7" xfId="47669" xr:uid="{00000000-0005-0000-0000-000035BA0000}"/>
    <cellStyle name="Normal 91 33 8" xfId="47670" xr:uid="{00000000-0005-0000-0000-000036BA0000}"/>
    <cellStyle name="Normal 91 33 9" xfId="47671" xr:uid="{00000000-0005-0000-0000-000037BA0000}"/>
    <cellStyle name="Normal 91 33_Tabla M" xfId="47672" xr:uid="{00000000-0005-0000-0000-000038BA0000}"/>
    <cellStyle name="Normal 91 34" xfId="47673" xr:uid="{00000000-0005-0000-0000-000039BA0000}"/>
    <cellStyle name="Normal 91 34 10" xfId="47674" xr:uid="{00000000-0005-0000-0000-00003ABA0000}"/>
    <cellStyle name="Normal 91 34 2" xfId="47675" xr:uid="{00000000-0005-0000-0000-00003BBA0000}"/>
    <cellStyle name="Normal 91 34 3" xfId="47676" xr:uid="{00000000-0005-0000-0000-00003CBA0000}"/>
    <cellStyle name="Normal 91 34 4" xfId="47677" xr:uid="{00000000-0005-0000-0000-00003DBA0000}"/>
    <cellStyle name="Normal 91 34 5" xfId="47678" xr:uid="{00000000-0005-0000-0000-00003EBA0000}"/>
    <cellStyle name="Normal 91 34 6" xfId="47679" xr:uid="{00000000-0005-0000-0000-00003FBA0000}"/>
    <cellStyle name="Normal 91 34 7" xfId="47680" xr:uid="{00000000-0005-0000-0000-000040BA0000}"/>
    <cellStyle name="Normal 91 34 8" xfId="47681" xr:uid="{00000000-0005-0000-0000-000041BA0000}"/>
    <cellStyle name="Normal 91 34 9" xfId="47682" xr:uid="{00000000-0005-0000-0000-000042BA0000}"/>
    <cellStyle name="Normal 91 34_Tabla M" xfId="47683" xr:uid="{00000000-0005-0000-0000-000043BA0000}"/>
    <cellStyle name="Normal 91 4" xfId="47684" xr:uid="{00000000-0005-0000-0000-000044BA0000}"/>
    <cellStyle name="Normal 91 4 10" xfId="47685" xr:uid="{00000000-0005-0000-0000-000045BA0000}"/>
    <cellStyle name="Normal 91 4 2" xfId="47686" xr:uid="{00000000-0005-0000-0000-000046BA0000}"/>
    <cellStyle name="Normal 91 4 3" xfId="47687" xr:uid="{00000000-0005-0000-0000-000047BA0000}"/>
    <cellStyle name="Normal 91 4 4" xfId="47688" xr:uid="{00000000-0005-0000-0000-000048BA0000}"/>
    <cellStyle name="Normal 91 4 5" xfId="47689" xr:uid="{00000000-0005-0000-0000-000049BA0000}"/>
    <cellStyle name="Normal 91 4 6" xfId="47690" xr:uid="{00000000-0005-0000-0000-00004ABA0000}"/>
    <cellStyle name="Normal 91 4 7" xfId="47691" xr:uid="{00000000-0005-0000-0000-00004BBA0000}"/>
    <cellStyle name="Normal 91 4 8" xfId="47692" xr:uid="{00000000-0005-0000-0000-00004CBA0000}"/>
    <cellStyle name="Normal 91 4 9" xfId="47693" xr:uid="{00000000-0005-0000-0000-00004DBA0000}"/>
    <cellStyle name="Normal 91 4_Tabla M" xfId="47694" xr:uid="{00000000-0005-0000-0000-00004EBA0000}"/>
    <cellStyle name="Normal 91 5" xfId="47695" xr:uid="{00000000-0005-0000-0000-00004FBA0000}"/>
    <cellStyle name="Normal 91 5 10" xfId="47696" xr:uid="{00000000-0005-0000-0000-000050BA0000}"/>
    <cellStyle name="Normal 91 5 2" xfId="47697" xr:uid="{00000000-0005-0000-0000-000051BA0000}"/>
    <cellStyle name="Normal 91 5 3" xfId="47698" xr:uid="{00000000-0005-0000-0000-000052BA0000}"/>
    <cellStyle name="Normal 91 5 4" xfId="47699" xr:uid="{00000000-0005-0000-0000-000053BA0000}"/>
    <cellStyle name="Normal 91 5 5" xfId="47700" xr:uid="{00000000-0005-0000-0000-000054BA0000}"/>
    <cellStyle name="Normal 91 5 6" xfId="47701" xr:uid="{00000000-0005-0000-0000-000055BA0000}"/>
    <cellStyle name="Normal 91 5 7" xfId="47702" xr:uid="{00000000-0005-0000-0000-000056BA0000}"/>
    <cellStyle name="Normal 91 5 8" xfId="47703" xr:uid="{00000000-0005-0000-0000-000057BA0000}"/>
    <cellStyle name="Normal 91 5 9" xfId="47704" xr:uid="{00000000-0005-0000-0000-000058BA0000}"/>
    <cellStyle name="Normal 91 5_Tabla M" xfId="47705" xr:uid="{00000000-0005-0000-0000-000059BA0000}"/>
    <cellStyle name="Normal 91 6" xfId="47706" xr:uid="{00000000-0005-0000-0000-00005ABA0000}"/>
    <cellStyle name="Normal 91 6 10" xfId="47707" xr:uid="{00000000-0005-0000-0000-00005BBA0000}"/>
    <cellStyle name="Normal 91 6 2" xfId="47708" xr:uid="{00000000-0005-0000-0000-00005CBA0000}"/>
    <cellStyle name="Normal 91 6 3" xfId="47709" xr:uid="{00000000-0005-0000-0000-00005DBA0000}"/>
    <cellStyle name="Normal 91 6 4" xfId="47710" xr:uid="{00000000-0005-0000-0000-00005EBA0000}"/>
    <cellStyle name="Normal 91 6 5" xfId="47711" xr:uid="{00000000-0005-0000-0000-00005FBA0000}"/>
    <cellStyle name="Normal 91 6 6" xfId="47712" xr:uid="{00000000-0005-0000-0000-000060BA0000}"/>
    <cellStyle name="Normal 91 6 7" xfId="47713" xr:uid="{00000000-0005-0000-0000-000061BA0000}"/>
    <cellStyle name="Normal 91 6 8" xfId="47714" xr:uid="{00000000-0005-0000-0000-000062BA0000}"/>
    <cellStyle name="Normal 91 6 9" xfId="47715" xr:uid="{00000000-0005-0000-0000-000063BA0000}"/>
    <cellStyle name="Normal 91 6_Tabla M" xfId="47716" xr:uid="{00000000-0005-0000-0000-000064BA0000}"/>
    <cellStyle name="Normal 91 7" xfId="47717" xr:uid="{00000000-0005-0000-0000-000065BA0000}"/>
    <cellStyle name="Normal 91 7 10" xfId="47718" xr:uid="{00000000-0005-0000-0000-000066BA0000}"/>
    <cellStyle name="Normal 91 7 2" xfId="47719" xr:uid="{00000000-0005-0000-0000-000067BA0000}"/>
    <cellStyle name="Normal 91 7 3" xfId="47720" xr:uid="{00000000-0005-0000-0000-000068BA0000}"/>
    <cellStyle name="Normal 91 7 4" xfId="47721" xr:uid="{00000000-0005-0000-0000-000069BA0000}"/>
    <cellStyle name="Normal 91 7 5" xfId="47722" xr:uid="{00000000-0005-0000-0000-00006ABA0000}"/>
    <cellStyle name="Normal 91 7 6" xfId="47723" xr:uid="{00000000-0005-0000-0000-00006BBA0000}"/>
    <cellStyle name="Normal 91 7 7" xfId="47724" xr:uid="{00000000-0005-0000-0000-00006CBA0000}"/>
    <cellStyle name="Normal 91 7 8" xfId="47725" xr:uid="{00000000-0005-0000-0000-00006DBA0000}"/>
    <cellStyle name="Normal 91 7 9" xfId="47726" xr:uid="{00000000-0005-0000-0000-00006EBA0000}"/>
    <cellStyle name="Normal 91 7_Tabla M" xfId="47727" xr:uid="{00000000-0005-0000-0000-00006FBA0000}"/>
    <cellStyle name="Normal 91 8" xfId="47728" xr:uid="{00000000-0005-0000-0000-000070BA0000}"/>
    <cellStyle name="Normal 91 8 10" xfId="47729" xr:uid="{00000000-0005-0000-0000-000071BA0000}"/>
    <cellStyle name="Normal 91 8 2" xfId="47730" xr:uid="{00000000-0005-0000-0000-000072BA0000}"/>
    <cellStyle name="Normal 91 8 3" xfId="47731" xr:uid="{00000000-0005-0000-0000-000073BA0000}"/>
    <cellStyle name="Normal 91 8 4" xfId="47732" xr:uid="{00000000-0005-0000-0000-000074BA0000}"/>
    <cellStyle name="Normal 91 8 5" xfId="47733" xr:uid="{00000000-0005-0000-0000-000075BA0000}"/>
    <cellStyle name="Normal 91 8 6" xfId="47734" xr:uid="{00000000-0005-0000-0000-000076BA0000}"/>
    <cellStyle name="Normal 91 8 7" xfId="47735" xr:uid="{00000000-0005-0000-0000-000077BA0000}"/>
    <cellStyle name="Normal 91 8 8" xfId="47736" xr:uid="{00000000-0005-0000-0000-000078BA0000}"/>
    <cellStyle name="Normal 91 8 9" xfId="47737" xr:uid="{00000000-0005-0000-0000-000079BA0000}"/>
    <cellStyle name="Normal 91 8_Tabla M" xfId="47738" xr:uid="{00000000-0005-0000-0000-00007ABA0000}"/>
    <cellStyle name="Normal 91 9" xfId="47739" xr:uid="{00000000-0005-0000-0000-00007BBA0000}"/>
    <cellStyle name="Normal 91 9 10" xfId="47740" xr:uid="{00000000-0005-0000-0000-00007CBA0000}"/>
    <cellStyle name="Normal 91 9 2" xfId="47741" xr:uid="{00000000-0005-0000-0000-00007DBA0000}"/>
    <cellStyle name="Normal 91 9 3" xfId="47742" xr:uid="{00000000-0005-0000-0000-00007EBA0000}"/>
    <cellStyle name="Normal 91 9 4" xfId="47743" xr:uid="{00000000-0005-0000-0000-00007FBA0000}"/>
    <cellStyle name="Normal 91 9 5" xfId="47744" xr:uid="{00000000-0005-0000-0000-000080BA0000}"/>
    <cellStyle name="Normal 91 9 6" xfId="47745" xr:uid="{00000000-0005-0000-0000-000081BA0000}"/>
    <cellStyle name="Normal 91 9 7" xfId="47746" xr:uid="{00000000-0005-0000-0000-000082BA0000}"/>
    <cellStyle name="Normal 91 9 8" xfId="47747" xr:uid="{00000000-0005-0000-0000-000083BA0000}"/>
    <cellStyle name="Normal 91 9 9" xfId="47748" xr:uid="{00000000-0005-0000-0000-000084BA0000}"/>
    <cellStyle name="Normal 91 9_Tabla M" xfId="47749" xr:uid="{00000000-0005-0000-0000-000085BA0000}"/>
    <cellStyle name="Normal 92" xfId="47750" xr:uid="{00000000-0005-0000-0000-000086BA0000}"/>
    <cellStyle name="Normal 92 10" xfId="47751" xr:uid="{00000000-0005-0000-0000-000087BA0000}"/>
    <cellStyle name="Normal 92 10 10" xfId="47752" xr:uid="{00000000-0005-0000-0000-000088BA0000}"/>
    <cellStyle name="Normal 92 10 2" xfId="47753" xr:uid="{00000000-0005-0000-0000-000089BA0000}"/>
    <cellStyle name="Normal 92 10 3" xfId="47754" xr:uid="{00000000-0005-0000-0000-00008ABA0000}"/>
    <cellStyle name="Normal 92 10 4" xfId="47755" xr:uid="{00000000-0005-0000-0000-00008BBA0000}"/>
    <cellStyle name="Normal 92 10 5" xfId="47756" xr:uid="{00000000-0005-0000-0000-00008CBA0000}"/>
    <cellStyle name="Normal 92 10 6" xfId="47757" xr:uid="{00000000-0005-0000-0000-00008DBA0000}"/>
    <cellStyle name="Normal 92 10 7" xfId="47758" xr:uid="{00000000-0005-0000-0000-00008EBA0000}"/>
    <cellStyle name="Normal 92 10 8" xfId="47759" xr:uid="{00000000-0005-0000-0000-00008FBA0000}"/>
    <cellStyle name="Normal 92 10 9" xfId="47760" xr:uid="{00000000-0005-0000-0000-000090BA0000}"/>
    <cellStyle name="Normal 92 10_Tabla M" xfId="47761" xr:uid="{00000000-0005-0000-0000-000091BA0000}"/>
    <cellStyle name="Normal 92 11" xfId="47762" xr:uid="{00000000-0005-0000-0000-000092BA0000}"/>
    <cellStyle name="Normal 92 11 10" xfId="47763" xr:uid="{00000000-0005-0000-0000-000093BA0000}"/>
    <cellStyle name="Normal 92 11 2" xfId="47764" xr:uid="{00000000-0005-0000-0000-000094BA0000}"/>
    <cellStyle name="Normal 92 11 3" xfId="47765" xr:uid="{00000000-0005-0000-0000-000095BA0000}"/>
    <cellStyle name="Normal 92 11 4" xfId="47766" xr:uid="{00000000-0005-0000-0000-000096BA0000}"/>
    <cellStyle name="Normal 92 11 5" xfId="47767" xr:uid="{00000000-0005-0000-0000-000097BA0000}"/>
    <cellStyle name="Normal 92 11 6" xfId="47768" xr:uid="{00000000-0005-0000-0000-000098BA0000}"/>
    <cellStyle name="Normal 92 11 7" xfId="47769" xr:uid="{00000000-0005-0000-0000-000099BA0000}"/>
    <cellStyle name="Normal 92 11 8" xfId="47770" xr:uid="{00000000-0005-0000-0000-00009ABA0000}"/>
    <cellStyle name="Normal 92 11 9" xfId="47771" xr:uid="{00000000-0005-0000-0000-00009BBA0000}"/>
    <cellStyle name="Normal 92 11_Tabla M" xfId="47772" xr:uid="{00000000-0005-0000-0000-00009CBA0000}"/>
    <cellStyle name="Normal 92 12" xfId="47773" xr:uid="{00000000-0005-0000-0000-00009DBA0000}"/>
    <cellStyle name="Normal 92 12 10" xfId="47774" xr:uid="{00000000-0005-0000-0000-00009EBA0000}"/>
    <cellStyle name="Normal 92 12 2" xfId="47775" xr:uid="{00000000-0005-0000-0000-00009FBA0000}"/>
    <cellStyle name="Normal 92 12 3" xfId="47776" xr:uid="{00000000-0005-0000-0000-0000A0BA0000}"/>
    <cellStyle name="Normal 92 12 4" xfId="47777" xr:uid="{00000000-0005-0000-0000-0000A1BA0000}"/>
    <cellStyle name="Normal 92 12 5" xfId="47778" xr:uid="{00000000-0005-0000-0000-0000A2BA0000}"/>
    <cellStyle name="Normal 92 12 6" xfId="47779" xr:uid="{00000000-0005-0000-0000-0000A3BA0000}"/>
    <cellStyle name="Normal 92 12 7" xfId="47780" xr:uid="{00000000-0005-0000-0000-0000A4BA0000}"/>
    <cellStyle name="Normal 92 12 8" xfId="47781" xr:uid="{00000000-0005-0000-0000-0000A5BA0000}"/>
    <cellStyle name="Normal 92 12 9" xfId="47782" xr:uid="{00000000-0005-0000-0000-0000A6BA0000}"/>
    <cellStyle name="Normal 92 12_Tabla M" xfId="47783" xr:uid="{00000000-0005-0000-0000-0000A7BA0000}"/>
    <cellStyle name="Normal 92 13" xfId="47784" xr:uid="{00000000-0005-0000-0000-0000A8BA0000}"/>
    <cellStyle name="Normal 92 13 10" xfId="47785" xr:uid="{00000000-0005-0000-0000-0000A9BA0000}"/>
    <cellStyle name="Normal 92 13 2" xfId="47786" xr:uid="{00000000-0005-0000-0000-0000AABA0000}"/>
    <cellStyle name="Normal 92 13 3" xfId="47787" xr:uid="{00000000-0005-0000-0000-0000ABBA0000}"/>
    <cellStyle name="Normal 92 13 4" xfId="47788" xr:uid="{00000000-0005-0000-0000-0000ACBA0000}"/>
    <cellStyle name="Normal 92 13 5" xfId="47789" xr:uid="{00000000-0005-0000-0000-0000ADBA0000}"/>
    <cellStyle name="Normal 92 13 6" xfId="47790" xr:uid="{00000000-0005-0000-0000-0000AEBA0000}"/>
    <cellStyle name="Normal 92 13 7" xfId="47791" xr:uid="{00000000-0005-0000-0000-0000AFBA0000}"/>
    <cellStyle name="Normal 92 13 8" xfId="47792" xr:uid="{00000000-0005-0000-0000-0000B0BA0000}"/>
    <cellStyle name="Normal 92 13 9" xfId="47793" xr:uid="{00000000-0005-0000-0000-0000B1BA0000}"/>
    <cellStyle name="Normal 92 13_Tabla M" xfId="47794" xr:uid="{00000000-0005-0000-0000-0000B2BA0000}"/>
    <cellStyle name="Normal 92 14" xfId="47795" xr:uid="{00000000-0005-0000-0000-0000B3BA0000}"/>
    <cellStyle name="Normal 92 14 10" xfId="47796" xr:uid="{00000000-0005-0000-0000-0000B4BA0000}"/>
    <cellStyle name="Normal 92 14 2" xfId="47797" xr:uid="{00000000-0005-0000-0000-0000B5BA0000}"/>
    <cellStyle name="Normal 92 14 3" xfId="47798" xr:uid="{00000000-0005-0000-0000-0000B6BA0000}"/>
    <cellStyle name="Normal 92 14 4" xfId="47799" xr:uid="{00000000-0005-0000-0000-0000B7BA0000}"/>
    <cellStyle name="Normal 92 14 5" xfId="47800" xr:uid="{00000000-0005-0000-0000-0000B8BA0000}"/>
    <cellStyle name="Normal 92 14 6" xfId="47801" xr:uid="{00000000-0005-0000-0000-0000B9BA0000}"/>
    <cellStyle name="Normal 92 14 7" xfId="47802" xr:uid="{00000000-0005-0000-0000-0000BABA0000}"/>
    <cellStyle name="Normal 92 14 8" xfId="47803" xr:uid="{00000000-0005-0000-0000-0000BBBA0000}"/>
    <cellStyle name="Normal 92 14 9" xfId="47804" xr:uid="{00000000-0005-0000-0000-0000BCBA0000}"/>
    <cellStyle name="Normal 92 14_Tabla M" xfId="47805" xr:uid="{00000000-0005-0000-0000-0000BDBA0000}"/>
    <cellStyle name="Normal 92 15" xfId="47806" xr:uid="{00000000-0005-0000-0000-0000BEBA0000}"/>
    <cellStyle name="Normal 92 15 10" xfId="47807" xr:uid="{00000000-0005-0000-0000-0000BFBA0000}"/>
    <cellStyle name="Normal 92 15 2" xfId="47808" xr:uid="{00000000-0005-0000-0000-0000C0BA0000}"/>
    <cellStyle name="Normal 92 15 3" xfId="47809" xr:uid="{00000000-0005-0000-0000-0000C1BA0000}"/>
    <cellStyle name="Normal 92 15 4" xfId="47810" xr:uid="{00000000-0005-0000-0000-0000C2BA0000}"/>
    <cellStyle name="Normal 92 15 5" xfId="47811" xr:uid="{00000000-0005-0000-0000-0000C3BA0000}"/>
    <cellStyle name="Normal 92 15 6" xfId="47812" xr:uid="{00000000-0005-0000-0000-0000C4BA0000}"/>
    <cellStyle name="Normal 92 15 7" xfId="47813" xr:uid="{00000000-0005-0000-0000-0000C5BA0000}"/>
    <cellStyle name="Normal 92 15 8" xfId="47814" xr:uid="{00000000-0005-0000-0000-0000C6BA0000}"/>
    <cellStyle name="Normal 92 15 9" xfId="47815" xr:uid="{00000000-0005-0000-0000-0000C7BA0000}"/>
    <cellStyle name="Normal 92 15_Tabla M" xfId="47816" xr:uid="{00000000-0005-0000-0000-0000C8BA0000}"/>
    <cellStyle name="Normal 92 16" xfId="47817" xr:uid="{00000000-0005-0000-0000-0000C9BA0000}"/>
    <cellStyle name="Normal 92 16 10" xfId="47818" xr:uid="{00000000-0005-0000-0000-0000CABA0000}"/>
    <cellStyle name="Normal 92 16 2" xfId="47819" xr:uid="{00000000-0005-0000-0000-0000CBBA0000}"/>
    <cellStyle name="Normal 92 16 3" xfId="47820" xr:uid="{00000000-0005-0000-0000-0000CCBA0000}"/>
    <cellStyle name="Normal 92 16 4" xfId="47821" xr:uid="{00000000-0005-0000-0000-0000CDBA0000}"/>
    <cellStyle name="Normal 92 16 5" xfId="47822" xr:uid="{00000000-0005-0000-0000-0000CEBA0000}"/>
    <cellStyle name="Normal 92 16 6" xfId="47823" xr:uid="{00000000-0005-0000-0000-0000CFBA0000}"/>
    <cellStyle name="Normal 92 16 7" xfId="47824" xr:uid="{00000000-0005-0000-0000-0000D0BA0000}"/>
    <cellStyle name="Normal 92 16 8" xfId="47825" xr:uid="{00000000-0005-0000-0000-0000D1BA0000}"/>
    <cellStyle name="Normal 92 16 9" xfId="47826" xr:uid="{00000000-0005-0000-0000-0000D2BA0000}"/>
    <cellStyle name="Normal 92 16_Tabla M" xfId="47827" xr:uid="{00000000-0005-0000-0000-0000D3BA0000}"/>
    <cellStyle name="Normal 92 17" xfId="47828" xr:uid="{00000000-0005-0000-0000-0000D4BA0000}"/>
    <cellStyle name="Normal 92 17 10" xfId="47829" xr:uid="{00000000-0005-0000-0000-0000D5BA0000}"/>
    <cellStyle name="Normal 92 17 2" xfId="47830" xr:uid="{00000000-0005-0000-0000-0000D6BA0000}"/>
    <cellStyle name="Normal 92 17 3" xfId="47831" xr:uid="{00000000-0005-0000-0000-0000D7BA0000}"/>
    <cellStyle name="Normal 92 17 4" xfId="47832" xr:uid="{00000000-0005-0000-0000-0000D8BA0000}"/>
    <cellStyle name="Normal 92 17 5" xfId="47833" xr:uid="{00000000-0005-0000-0000-0000D9BA0000}"/>
    <cellStyle name="Normal 92 17 6" xfId="47834" xr:uid="{00000000-0005-0000-0000-0000DABA0000}"/>
    <cellStyle name="Normal 92 17 7" xfId="47835" xr:uid="{00000000-0005-0000-0000-0000DBBA0000}"/>
    <cellStyle name="Normal 92 17 8" xfId="47836" xr:uid="{00000000-0005-0000-0000-0000DCBA0000}"/>
    <cellStyle name="Normal 92 17 9" xfId="47837" xr:uid="{00000000-0005-0000-0000-0000DDBA0000}"/>
    <cellStyle name="Normal 92 17_Tabla M" xfId="47838" xr:uid="{00000000-0005-0000-0000-0000DEBA0000}"/>
    <cellStyle name="Normal 92 18" xfId="47839" xr:uid="{00000000-0005-0000-0000-0000DFBA0000}"/>
    <cellStyle name="Normal 92 18 10" xfId="47840" xr:uid="{00000000-0005-0000-0000-0000E0BA0000}"/>
    <cellStyle name="Normal 92 18 2" xfId="47841" xr:uid="{00000000-0005-0000-0000-0000E1BA0000}"/>
    <cellStyle name="Normal 92 18 3" xfId="47842" xr:uid="{00000000-0005-0000-0000-0000E2BA0000}"/>
    <cellStyle name="Normal 92 18 4" xfId="47843" xr:uid="{00000000-0005-0000-0000-0000E3BA0000}"/>
    <cellStyle name="Normal 92 18 5" xfId="47844" xr:uid="{00000000-0005-0000-0000-0000E4BA0000}"/>
    <cellStyle name="Normal 92 18 6" xfId="47845" xr:uid="{00000000-0005-0000-0000-0000E5BA0000}"/>
    <cellStyle name="Normal 92 18 7" xfId="47846" xr:uid="{00000000-0005-0000-0000-0000E6BA0000}"/>
    <cellStyle name="Normal 92 18 8" xfId="47847" xr:uid="{00000000-0005-0000-0000-0000E7BA0000}"/>
    <cellStyle name="Normal 92 18 9" xfId="47848" xr:uid="{00000000-0005-0000-0000-0000E8BA0000}"/>
    <cellStyle name="Normal 92 18_Tabla M" xfId="47849" xr:uid="{00000000-0005-0000-0000-0000E9BA0000}"/>
    <cellStyle name="Normal 92 19" xfId="47850" xr:uid="{00000000-0005-0000-0000-0000EABA0000}"/>
    <cellStyle name="Normal 92 19 10" xfId="47851" xr:uid="{00000000-0005-0000-0000-0000EBBA0000}"/>
    <cellStyle name="Normal 92 19 2" xfId="47852" xr:uid="{00000000-0005-0000-0000-0000ECBA0000}"/>
    <cellStyle name="Normal 92 19 3" xfId="47853" xr:uid="{00000000-0005-0000-0000-0000EDBA0000}"/>
    <cellStyle name="Normal 92 19 4" xfId="47854" xr:uid="{00000000-0005-0000-0000-0000EEBA0000}"/>
    <cellStyle name="Normal 92 19 5" xfId="47855" xr:uid="{00000000-0005-0000-0000-0000EFBA0000}"/>
    <cellStyle name="Normal 92 19 6" xfId="47856" xr:uid="{00000000-0005-0000-0000-0000F0BA0000}"/>
    <cellStyle name="Normal 92 19 7" xfId="47857" xr:uid="{00000000-0005-0000-0000-0000F1BA0000}"/>
    <cellStyle name="Normal 92 19 8" xfId="47858" xr:uid="{00000000-0005-0000-0000-0000F2BA0000}"/>
    <cellStyle name="Normal 92 19 9" xfId="47859" xr:uid="{00000000-0005-0000-0000-0000F3BA0000}"/>
    <cellStyle name="Normal 92 19_Tabla M" xfId="47860" xr:uid="{00000000-0005-0000-0000-0000F4BA0000}"/>
    <cellStyle name="Normal 92 2" xfId="47861" xr:uid="{00000000-0005-0000-0000-0000F5BA0000}"/>
    <cellStyle name="Normal 92 2 10" xfId="47862" xr:uid="{00000000-0005-0000-0000-0000F6BA0000}"/>
    <cellStyle name="Normal 92 2 2" xfId="47863" xr:uid="{00000000-0005-0000-0000-0000F7BA0000}"/>
    <cellStyle name="Normal 92 2 3" xfId="47864" xr:uid="{00000000-0005-0000-0000-0000F8BA0000}"/>
    <cellStyle name="Normal 92 2 4" xfId="47865" xr:uid="{00000000-0005-0000-0000-0000F9BA0000}"/>
    <cellStyle name="Normal 92 2 5" xfId="47866" xr:uid="{00000000-0005-0000-0000-0000FABA0000}"/>
    <cellStyle name="Normal 92 2 6" xfId="47867" xr:uid="{00000000-0005-0000-0000-0000FBBA0000}"/>
    <cellStyle name="Normal 92 2 7" xfId="47868" xr:uid="{00000000-0005-0000-0000-0000FCBA0000}"/>
    <cellStyle name="Normal 92 2 8" xfId="47869" xr:uid="{00000000-0005-0000-0000-0000FDBA0000}"/>
    <cellStyle name="Normal 92 2 9" xfId="47870" xr:uid="{00000000-0005-0000-0000-0000FEBA0000}"/>
    <cellStyle name="Normal 92 2_Tabla M" xfId="47871" xr:uid="{00000000-0005-0000-0000-0000FFBA0000}"/>
    <cellStyle name="Normal 92 20" xfId="47872" xr:uid="{00000000-0005-0000-0000-000000BB0000}"/>
    <cellStyle name="Normal 92 20 10" xfId="47873" xr:uid="{00000000-0005-0000-0000-000001BB0000}"/>
    <cellStyle name="Normal 92 20 2" xfId="47874" xr:uid="{00000000-0005-0000-0000-000002BB0000}"/>
    <cellStyle name="Normal 92 20 3" xfId="47875" xr:uid="{00000000-0005-0000-0000-000003BB0000}"/>
    <cellStyle name="Normal 92 20 4" xfId="47876" xr:uid="{00000000-0005-0000-0000-000004BB0000}"/>
    <cellStyle name="Normal 92 20 5" xfId="47877" xr:uid="{00000000-0005-0000-0000-000005BB0000}"/>
    <cellStyle name="Normal 92 20 6" xfId="47878" xr:uid="{00000000-0005-0000-0000-000006BB0000}"/>
    <cellStyle name="Normal 92 20 7" xfId="47879" xr:uid="{00000000-0005-0000-0000-000007BB0000}"/>
    <cellStyle name="Normal 92 20 8" xfId="47880" xr:uid="{00000000-0005-0000-0000-000008BB0000}"/>
    <cellStyle name="Normal 92 20 9" xfId="47881" xr:uid="{00000000-0005-0000-0000-000009BB0000}"/>
    <cellStyle name="Normal 92 20_Tabla M" xfId="47882" xr:uid="{00000000-0005-0000-0000-00000ABB0000}"/>
    <cellStyle name="Normal 92 21" xfId="47883" xr:uid="{00000000-0005-0000-0000-00000BBB0000}"/>
    <cellStyle name="Normal 92 21 10" xfId="47884" xr:uid="{00000000-0005-0000-0000-00000CBB0000}"/>
    <cellStyle name="Normal 92 21 2" xfId="47885" xr:uid="{00000000-0005-0000-0000-00000DBB0000}"/>
    <cellStyle name="Normal 92 21 3" xfId="47886" xr:uid="{00000000-0005-0000-0000-00000EBB0000}"/>
    <cellStyle name="Normal 92 21 4" xfId="47887" xr:uid="{00000000-0005-0000-0000-00000FBB0000}"/>
    <cellStyle name="Normal 92 21 5" xfId="47888" xr:uid="{00000000-0005-0000-0000-000010BB0000}"/>
    <cellStyle name="Normal 92 21 6" xfId="47889" xr:uid="{00000000-0005-0000-0000-000011BB0000}"/>
    <cellStyle name="Normal 92 21 7" xfId="47890" xr:uid="{00000000-0005-0000-0000-000012BB0000}"/>
    <cellStyle name="Normal 92 21 8" xfId="47891" xr:uid="{00000000-0005-0000-0000-000013BB0000}"/>
    <cellStyle name="Normal 92 21 9" xfId="47892" xr:uid="{00000000-0005-0000-0000-000014BB0000}"/>
    <cellStyle name="Normal 92 21_Tabla M" xfId="47893" xr:uid="{00000000-0005-0000-0000-000015BB0000}"/>
    <cellStyle name="Normal 92 22" xfId="47894" xr:uid="{00000000-0005-0000-0000-000016BB0000}"/>
    <cellStyle name="Normal 92 22 10" xfId="47895" xr:uid="{00000000-0005-0000-0000-000017BB0000}"/>
    <cellStyle name="Normal 92 22 2" xfId="47896" xr:uid="{00000000-0005-0000-0000-000018BB0000}"/>
    <cellStyle name="Normal 92 22 3" xfId="47897" xr:uid="{00000000-0005-0000-0000-000019BB0000}"/>
    <cellStyle name="Normal 92 22 4" xfId="47898" xr:uid="{00000000-0005-0000-0000-00001ABB0000}"/>
    <cellStyle name="Normal 92 22 5" xfId="47899" xr:uid="{00000000-0005-0000-0000-00001BBB0000}"/>
    <cellStyle name="Normal 92 22 6" xfId="47900" xr:uid="{00000000-0005-0000-0000-00001CBB0000}"/>
    <cellStyle name="Normal 92 22 7" xfId="47901" xr:uid="{00000000-0005-0000-0000-00001DBB0000}"/>
    <cellStyle name="Normal 92 22 8" xfId="47902" xr:uid="{00000000-0005-0000-0000-00001EBB0000}"/>
    <cellStyle name="Normal 92 22 9" xfId="47903" xr:uid="{00000000-0005-0000-0000-00001FBB0000}"/>
    <cellStyle name="Normal 92 22_Tabla M" xfId="47904" xr:uid="{00000000-0005-0000-0000-000020BB0000}"/>
    <cellStyle name="Normal 92 23" xfId="47905" xr:uid="{00000000-0005-0000-0000-000021BB0000}"/>
    <cellStyle name="Normal 92 23 10" xfId="47906" xr:uid="{00000000-0005-0000-0000-000022BB0000}"/>
    <cellStyle name="Normal 92 23 2" xfId="47907" xr:uid="{00000000-0005-0000-0000-000023BB0000}"/>
    <cellStyle name="Normal 92 23 3" xfId="47908" xr:uid="{00000000-0005-0000-0000-000024BB0000}"/>
    <cellStyle name="Normal 92 23 4" xfId="47909" xr:uid="{00000000-0005-0000-0000-000025BB0000}"/>
    <cellStyle name="Normal 92 23 5" xfId="47910" xr:uid="{00000000-0005-0000-0000-000026BB0000}"/>
    <cellStyle name="Normal 92 23 6" xfId="47911" xr:uid="{00000000-0005-0000-0000-000027BB0000}"/>
    <cellStyle name="Normal 92 23 7" xfId="47912" xr:uid="{00000000-0005-0000-0000-000028BB0000}"/>
    <cellStyle name="Normal 92 23 8" xfId="47913" xr:uid="{00000000-0005-0000-0000-000029BB0000}"/>
    <cellStyle name="Normal 92 23 9" xfId="47914" xr:uid="{00000000-0005-0000-0000-00002ABB0000}"/>
    <cellStyle name="Normal 92 23_Tabla M" xfId="47915" xr:uid="{00000000-0005-0000-0000-00002BBB0000}"/>
    <cellStyle name="Normal 92 24" xfId="47916" xr:uid="{00000000-0005-0000-0000-00002CBB0000}"/>
    <cellStyle name="Normal 92 24 10" xfId="47917" xr:uid="{00000000-0005-0000-0000-00002DBB0000}"/>
    <cellStyle name="Normal 92 24 2" xfId="47918" xr:uid="{00000000-0005-0000-0000-00002EBB0000}"/>
    <cellStyle name="Normal 92 24 3" xfId="47919" xr:uid="{00000000-0005-0000-0000-00002FBB0000}"/>
    <cellStyle name="Normal 92 24 4" xfId="47920" xr:uid="{00000000-0005-0000-0000-000030BB0000}"/>
    <cellStyle name="Normal 92 24 5" xfId="47921" xr:uid="{00000000-0005-0000-0000-000031BB0000}"/>
    <cellStyle name="Normal 92 24 6" xfId="47922" xr:uid="{00000000-0005-0000-0000-000032BB0000}"/>
    <cellStyle name="Normal 92 24 7" xfId="47923" xr:uid="{00000000-0005-0000-0000-000033BB0000}"/>
    <cellStyle name="Normal 92 24 8" xfId="47924" xr:uid="{00000000-0005-0000-0000-000034BB0000}"/>
    <cellStyle name="Normal 92 24 9" xfId="47925" xr:uid="{00000000-0005-0000-0000-000035BB0000}"/>
    <cellStyle name="Normal 92 24_Tabla M" xfId="47926" xr:uid="{00000000-0005-0000-0000-000036BB0000}"/>
    <cellStyle name="Normal 92 25" xfId="47927" xr:uid="{00000000-0005-0000-0000-000037BB0000}"/>
    <cellStyle name="Normal 92 25 10" xfId="47928" xr:uid="{00000000-0005-0000-0000-000038BB0000}"/>
    <cellStyle name="Normal 92 25 2" xfId="47929" xr:uid="{00000000-0005-0000-0000-000039BB0000}"/>
    <cellStyle name="Normal 92 25 3" xfId="47930" xr:uid="{00000000-0005-0000-0000-00003ABB0000}"/>
    <cellStyle name="Normal 92 25 4" xfId="47931" xr:uid="{00000000-0005-0000-0000-00003BBB0000}"/>
    <cellStyle name="Normal 92 25 5" xfId="47932" xr:uid="{00000000-0005-0000-0000-00003CBB0000}"/>
    <cellStyle name="Normal 92 25 6" xfId="47933" xr:uid="{00000000-0005-0000-0000-00003DBB0000}"/>
    <cellStyle name="Normal 92 25 7" xfId="47934" xr:uid="{00000000-0005-0000-0000-00003EBB0000}"/>
    <cellStyle name="Normal 92 25 8" xfId="47935" xr:uid="{00000000-0005-0000-0000-00003FBB0000}"/>
    <cellStyle name="Normal 92 25 9" xfId="47936" xr:uid="{00000000-0005-0000-0000-000040BB0000}"/>
    <cellStyle name="Normal 92 25_Tabla M" xfId="47937" xr:uid="{00000000-0005-0000-0000-000041BB0000}"/>
    <cellStyle name="Normal 92 26" xfId="47938" xr:uid="{00000000-0005-0000-0000-000042BB0000}"/>
    <cellStyle name="Normal 92 26 10" xfId="47939" xr:uid="{00000000-0005-0000-0000-000043BB0000}"/>
    <cellStyle name="Normal 92 26 2" xfId="47940" xr:uid="{00000000-0005-0000-0000-000044BB0000}"/>
    <cellStyle name="Normal 92 26 3" xfId="47941" xr:uid="{00000000-0005-0000-0000-000045BB0000}"/>
    <cellStyle name="Normal 92 26 4" xfId="47942" xr:uid="{00000000-0005-0000-0000-000046BB0000}"/>
    <cellStyle name="Normal 92 26 5" xfId="47943" xr:uid="{00000000-0005-0000-0000-000047BB0000}"/>
    <cellStyle name="Normal 92 26 6" xfId="47944" xr:uid="{00000000-0005-0000-0000-000048BB0000}"/>
    <cellStyle name="Normal 92 26 7" xfId="47945" xr:uid="{00000000-0005-0000-0000-000049BB0000}"/>
    <cellStyle name="Normal 92 26 8" xfId="47946" xr:uid="{00000000-0005-0000-0000-00004ABB0000}"/>
    <cellStyle name="Normal 92 26 9" xfId="47947" xr:uid="{00000000-0005-0000-0000-00004BBB0000}"/>
    <cellStyle name="Normal 92 26_Tabla M" xfId="47948" xr:uid="{00000000-0005-0000-0000-00004CBB0000}"/>
    <cellStyle name="Normal 92 27" xfId="47949" xr:uid="{00000000-0005-0000-0000-00004DBB0000}"/>
    <cellStyle name="Normal 92 27 10" xfId="47950" xr:uid="{00000000-0005-0000-0000-00004EBB0000}"/>
    <cellStyle name="Normal 92 27 2" xfId="47951" xr:uid="{00000000-0005-0000-0000-00004FBB0000}"/>
    <cellStyle name="Normal 92 27 3" xfId="47952" xr:uid="{00000000-0005-0000-0000-000050BB0000}"/>
    <cellStyle name="Normal 92 27 4" xfId="47953" xr:uid="{00000000-0005-0000-0000-000051BB0000}"/>
    <cellStyle name="Normal 92 27 5" xfId="47954" xr:uid="{00000000-0005-0000-0000-000052BB0000}"/>
    <cellStyle name="Normal 92 27 6" xfId="47955" xr:uid="{00000000-0005-0000-0000-000053BB0000}"/>
    <cellStyle name="Normal 92 27 7" xfId="47956" xr:uid="{00000000-0005-0000-0000-000054BB0000}"/>
    <cellStyle name="Normal 92 27 8" xfId="47957" xr:uid="{00000000-0005-0000-0000-000055BB0000}"/>
    <cellStyle name="Normal 92 27 9" xfId="47958" xr:uid="{00000000-0005-0000-0000-000056BB0000}"/>
    <cellStyle name="Normal 92 27_Tabla M" xfId="47959" xr:uid="{00000000-0005-0000-0000-000057BB0000}"/>
    <cellStyle name="Normal 92 28" xfId="47960" xr:uid="{00000000-0005-0000-0000-000058BB0000}"/>
    <cellStyle name="Normal 92 28 10" xfId="47961" xr:uid="{00000000-0005-0000-0000-000059BB0000}"/>
    <cellStyle name="Normal 92 28 2" xfId="47962" xr:uid="{00000000-0005-0000-0000-00005ABB0000}"/>
    <cellStyle name="Normal 92 28 3" xfId="47963" xr:uid="{00000000-0005-0000-0000-00005BBB0000}"/>
    <cellStyle name="Normal 92 28 4" xfId="47964" xr:uid="{00000000-0005-0000-0000-00005CBB0000}"/>
    <cellStyle name="Normal 92 28 5" xfId="47965" xr:uid="{00000000-0005-0000-0000-00005DBB0000}"/>
    <cellStyle name="Normal 92 28 6" xfId="47966" xr:uid="{00000000-0005-0000-0000-00005EBB0000}"/>
    <cellStyle name="Normal 92 28 7" xfId="47967" xr:uid="{00000000-0005-0000-0000-00005FBB0000}"/>
    <cellStyle name="Normal 92 28 8" xfId="47968" xr:uid="{00000000-0005-0000-0000-000060BB0000}"/>
    <cellStyle name="Normal 92 28 9" xfId="47969" xr:uid="{00000000-0005-0000-0000-000061BB0000}"/>
    <cellStyle name="Normal 92 28_Tabla M" xfId="47970" xr:uid="{00000000-0005-0000-0000-000062BB0000}"/>
    <cellStyle name="Normal 92 29" xfId="47971" xr:uid="{00000000-0005-0000-0000-000063BB0000}"/>
    <cellStyle name="Normal 92 29 10" xfId="47972" xr:uid="{00000000-0005-0000-0000-000064BB0000}"/>
    <cellStyle name="Normal 92 29 2" xfId="47973" xr:uid="{00000000-0005-0000-0000-000065BB0000}"/>
    <cellStyle name="Normal 92 29 3" xfId="47974" xr:uid="{00000000-0005-0000-0000-000066BB0000}"/>
    <cellStyle name="Normal 92 29 4" xfId="47975" xr:uid="{00000000-0005-0000-0000-000067BB0000}"/>
    <cellStyle name="Normal 92 29 5" xfId="47976" xr:uid="{00000000-0005-0000-0000-000068BB0000}"/>
    <cellStyle name="Normal 92 29 6" xfId="47977" xr:uid="{00000000-0005-0000-0000-000069BB0000}"/>
    <cellStyle name="Normal 92 29 7" xfId="47978" xr:uid="{00000000-0005-0000-0000-00006ABB0000}"/>
    <cellStyle name="Normal 92 29 8" xfId="47979" xr:uid="{00000000-0005-0000-0000-00006BBB0000}"/>
    <cellStyle name="Normal 92 29 9" xfId="47980" xr:uid="{00000000-0005-0000-0000-00006CBB0000}"/>
    <cellStyle name="Normal 92 29_Tabla M" xfId="47981" xr:uid="{00000000-0005-0000-0000-00006DBB0000}"/>
    <cellStyle name="Normal 92 3" xfId="47982" xr:uid="{00000000-0005-0000-0000-00006EBB0000}"/>
    <cellStyle name="Normal 92 3 10" xfId="47983" xr:uid="{00000000-0005-0000-0000-00006FBB0000}"/>
    <cellStyle name="Normal 92 3 2" xfId="47984" xr:uid="{00000000-0005-0000-0000-000070BB0000}"/>
    <cellStyle name="Normal 92 3 3" xfId="47985" xr:uid="{00000000-0005-0000-0000-000071BB0000}"/>
    <cellStyle name="Normal 92 3 4" xfId="47986" xr:uid="{00000000-0005-0000-0000-000072BB0000}"/>
    <cellStyle name="Normal 92 3 5" xfId="47987" xr:uid="{00000000-0005-0000-0000-000073BB0000}"/>
    <cellStyle name="Normal 92 3 6" xfId="47988" xr:uid="{00000000-0005-0000-0000-000074BB0000}"/>
    <cellStyle name="Normal 92 3 7" xfId="47989" xr:uid="{00000000-0005-0000-0000-000075BB0000}"/>
    <cellStyle name="Normal 92 3 8" xfId="47990" xr:uid="{00000000-0005-0000-0000-000076BB0000}"/>
    <cellStyle name="Normal 92 3 9" xfId="47991" xr:uid="{00000000-0005-0000-0000-000077BB0000}"/>
    <cellStyle name="Normal 92 3_Tabla M" xfId="47992" xr:uid="{00000000-0005-0000-0000-000078BB0000}"/>
    <cellStyle name="Normal 92 30" xfId="47993" xr:uid="{00000000-0005-0000-0000-000079BB0000}"/>
    <cellStyle name="Normal 92 30 10" xfId="47994" xr:uid="{00000000-0005-0000-0000-00007ABB0000}"/>
    <cellStyle name="Normal 92 30 2" xfId="47995" xr:uid="{00000000-0005-0000-0000-00007BBB0000}"/>
    <cellStyle name="Normal 92 30 3" xfId="47996" xr:uid="{00000000-0005-0000-0000-00007CBB0000}"/>
    <cellStyle name="Normal 92 30 4" xfId="47997" xr:uid="{00000000-0005-0000-0000-00007DBB0000}"/>
    <cellStyle name="Normal 92 30 5" xfId="47998" xr:uid="{00000000-0005-0000-0000-00007EBB0000}"/>
    <cellStyle name="Normal 92 30 6" xfId="47999" xr:uid="{00000000-0005-0000-0000-00007FBB0000}"/>
    <cellStyle name="Normal 92 30 7" xfId="48000" xr:uid="{00000000-0005-0000-0000-000080BB0000}"/>
    <cellStyle name="Normal 92 30 8" xfId="48001" xr:uid="{00000000-0005-0000-0000-000081BB0000}"/>
    <cellStyle name="Normal 92 30 9" xfId="48002" xr:uid="{00000000-0005-0000-0000-000082BB0000}"/>
    <cellStyle name="Normal 92 30_Tabla M" xfId="48003" xr:uid="{00000000-0005-0000-0000-000083BB0000}"/>
    <cellStyle name="Normal 92 31" xfId="48004" xr:uid="{00000000-0005-0000-0000-000084BB0000}"/>
    <cellStyle name="Normal 92 31 10" xfId="48005" xr:uid="{00000000-0005-0000-0000-000085BB0000}"/>
    <cellStyle name="Normal 92 31 2" xfId="48006" xr:uid="{00000000-0005-0000-0000-000086BB0000}"/>
    <cellStyle name="Normal 92 31 3" xfId="48007" xr:uid="{00000000-0005-0000-0000-000087BB0000}"/>
    <cellStyle name="Normal 92 31 4" xfId="48008" xr:uid="{00000000-0005-0000-0000-000088BB0000}"/>
    <cellStyle name="Normal 92 31 5" xfId="48009" xr:uid="{00000000-0005-0000-0000-000089BB0000}"/>
    <cellStyle name="Normal 92 31 6" xfId="48010" xr:uid="{00000000-0005-0000-0000-00008ABB0000}"/>
    <cellStyle name="Normal 92 31 7" xfId="48011" xr:uid="{00000000-0005-0000-0000-00008BBB0000}"/>
    <cellStyle name="Normal 92 31 8" xfId="48012" xr:uid="{00000000-0005-0000-0000-00008CBB0000}"/>
    <cellStyle name="Normal 92 31 9" xfId="48013" xr:uid="{00000000-0005-0000-0000-00008DBB0000}"/>
    <cellStyle name="Normal 92 31_Tabla M" xfId="48014" xr:uid="{00000000-0005-0000-0000-00008EBB0000}"/>
    <cellStyle name="Normal 92 32" xfId="48015" xr:uid="{00000000-0005-0000-0000-00008FBB0000}"/>
    <cellStyle name="Normal 92 32 10" xfId="48016" xr:uid="{00000000-0005-0000-0000-000090BB0000}"/>
    <cellStyle name="Normal 92 32 2" xfId="48017" xr:uid="{00000000-0005-0000-0000-000091BB0000}"/>
    <cellStyle name="Normal 92 32 3" xfId="48018" xr:uid="{00000000-0005-0000-0000-000092BB0000}"/>
    <cellStyle name="Normal 92 32 4" xfId="48019" xr:uid="{00000000-0005-0000-0000-000093BB0000}"/>
    <cellStyle name="Normal 92 32 5" xfId="48020" xr:uid="{00000000-0005-0000-0000-000094BB0000}"/>
    <cellStyle name="Normal 92 32 6" xfId="48021" xr:uid="{00000000-0005-0000-0000-000095BB0000}"/>
    <cellStyle name="Normal 92 32 7" xfId="48022" xr:uid="{00000000-0005-0000-0000-000096BB0000}"/>
    <cellStyle name="Normal 92 32 8" xfId="48023" xr:uid="{00000000-0005-0000-0000-000097BB0000}"/>
    <cellStyle name="Normal 92 32 9" xfId="48024" xr:uid="{00000000-0005-0000-0000-000098BB0000}"/>
    <cellStyle name="Normal 92 32_Tabla M" xfId="48025" xr:uid="{00000000-0005-0000-0000-000099BB0000}"/>
    <cellStyle name="Normal 92 33" xfId="48026" xr:uid="{00000000-0005-0000-0000-00009ABB0000}"/>
    <cellStyle name="Normal 92 33 10" xfId="48027" xr:uid="{00000000-0005-0000-0000-00009BBB0000}"/>
    <cellStyle name="Normal 92 33 2" xfId="48028" xr:uid="{00000000-0005-0000-0000-00009CBB0000}"/>
    <cellStyle name="Normal 92 33 3" xfId="48029" xr:uid="{00000000-0005-0000-0000-00009DBB0000}"/>
    <cellStyle name="Normal 92 33 4" xfId="48030" xr:uid="{00000000-0005-0000-0000-00009EBB0000}"/>
    <cellStyle name="Normal 92 33 5" xfId="48031" xr:uid="{00000000-0005-0000-0000-00009FBB0000}"/>
    <cellStyle name="Normal 92 33 6" xfId="48032" xr:uid="{00000000-0005-0000-0000-0000A0BB0000}"/>
    <cellStyle name="Normal 92 33 7" xfId="48033" xr:uid="{00000000-0005-0000-0000-0000A1BB0000}"/>
    <cellStyle name="Normal 92 33 8" xfId="48034" xr:uid="{00000000-0005-0000-0000-0000A2BB0000}"/>
    <cellStyle name="Normal 92 33 9" xfId="48035" xr:uid="{00000000-0005-0000-0000-0000A3BB0000}"/>
    <cellStyle name="Normal 92 33_Tabla M" xfId="48036" xr:uid="{00000000-0005-0000-0000-0000A4BB0000}"/>
    <cellStyle name="Normal 92 34" xfId="48037" xr:uid="{00000000-0005-0000-0000-0000A5BB0000}"/>
    <cellStyle name="Normal 92 34 10" xfId="48038" xr:uid="{00000000-0005-0000-0000-0000A6BB0000}"/>
    <cellStyle name="Normal 92 34 2" xfId="48039" xr:uid="{00000000-0005-0000-0000-0000A7BB0000}"/>
    <cellStyle name="Normal 92 34 3" xfId="48040" xr:uid="{00000000-0005-0000-0000-0000A8BB0000}"/>
    <cellStyle name="Normal 92 34 4" xfId="48041" xr:uid="{00000000-0005-0000-0000-0000A9BB0000}"/>
    <cellStyle name="Normal 92 34 5" xfId="48042" xr:uid="{00000000-0005-0000-0000-0000AABB0000}"/>
    <cellStyle name="Normal 92 34 6" xfId="48043" xr:uid="{00000000-0005-0000-0000-0000ABBB0000}"/>
    <cellStyle name="Normal 92 34 7" xfId="48044" xr:uid="{00000000-0005-0000-0000-0000ACBB0000}"/>
    <cellStyle name="Normal 92 34 8" xfId="48045" xr:uid="{00000000-0005-0000-0000-0000ADBB0000}"/>
    <cellStyle name="Normal 92 34 9" xfId="48046" xr:uid="{00000000-0005-0000-0000-0000AEBB0000}"/>
    <cellStyle name="Normal 92 34_Tabla M" xfId="48047" xr:uid="{00000000-0005-0000-0000-0000AFBB0000}"/>
    <cellStyle name="Normal 92 4" xfId="48048" xr:uid="{00000000-0005-0000-0000-0000B0BB0000}"/>
    <cellStyle name="Normal 92 4 10" xfId="48049" xr:uid="{00000000-0005-0000-0000-0000B1BB0000}"/>
    <cellStyle name="Normal 92 4 2" xfId="48050" xr:uid="{00000000-0005-0000-0000-0000B2BB0000}"/>
    <cellStyle name="Normal 92 4 3" xfId="48051" xr:uid="{00000000-0005-0000-0000-0000B3BB0000}"/>
    <cellStyle name="Normal 92 4 4" xfId="48052" xr:uid="{00000000-0005-0000-0000-0000B4BB0000}"/>
    <cellStyle name="Normal 92 4 5" xfId="48053" xr:uid="{00000000-0005-0000-0000-0000B5BB0000}"/>
    <cellStyle name="Normal 92 4 6" xfId="48054" xr:uid="{00000000-0005-0000-0000-0000B6BB0000}"/>
    <cellStyle name="Normal 92 4 7" xfId="48055" xr:uid="{00000000-0005-0000-0000-0000B7BB0000}"/>
    <cellStyle name="Normal 92 4 8" xfId="48056" xr:uid="{00000000-0005-0000-0000-0000B8BB0000}"/>
    <cellStyle name="Normal 92 4 9" xfId="48057" xr:uid="{00000000-0005-0000-0000-0000B9BB0000}"/>
    <cellStyle name="Normal 92 4_Tabla M" xfId="48058" xr:uid="{00000000-0005-0000-0000-0000BABB0000}"/>
    <cellStyle name="Normal 92 5" xfId="48059" xr:uid="{00000000-0005-0000-0000-0000BBBB0000}"/>
    <cellStyle name="Normal 92 5 10" xfId="48060" xr:uid="{00000000-0005-0000-0000-0000BCBB0000}"/>
    <cellStyle name="Normal 92 5 2" xfId="48061" xr:uid="{00000000-0005-0000-0000-0000BDBB0000}"/>
    <cellStyle name="Normal 92 5 3" xfId="48062" xr:uid="{00000000-0005-0000-0000-0000BEBB0000}"/>
    <cellStyle name="Normal 92 5 4" xfId="48063" xr:uid="{00000000-0005-0000-0000-0000BFBB0000}"/>
    <cellStyle name="Normal 92 5 5" xfId="48064" xr:uid="{00000000-0005-0000-0000-0000C0BB0000}"/>
    <cellStyle name="Normal 92 5 6" xfId="48065" xr:uid="{00000000-0005-0000-0000-0000C1BB0000}"/>
    <cellStyle name="Normal 92 5 7" xfId="48066" xr:uid="{00000000-0005-0000-0000-0000C2BB0000}"/>
    <cellStyle name="Normal 92 5 8" xfId="48067" xr:uid="{00000000-0005-0000-0000-0000C3BB0000}"/>
    <cellStyle name="Normal 92 5 9" xfId="48068" xr:uid="{00000000-0005-0000-0000-0000C4BB0000}"/>
    <cellStyle name="Normal 92 5_Tabla M" xfId="48069" xr:uid="{00000000-0005-0000-0000-0000C5BB0000}"/>
    <cellStyle name="Normal 92 6" xfId="48070" xr:uid="{00000000-0005-0000-0000-0000C6BB0000}"/>
    <cellStyle name="Normal 92 6 10" xfId="48071" xr:uid="{00000000-0005-0000-0000-0000C7BB0000}"/>
    <cellStyle name="Normal 92 6 2" xfId="48072" xr:uid="{00000000-0005-0000-0000-0000C8BB0000}"/>
    <cellStyle name="Normal 92 6 3" xfId="48073" xr:uid="{00000000-0005-0000-0000-0000C9BB0000}"/>
    <cellStyle name="Normal 92 6 4" xfId="48074" xr:uid="{00000000-0005-0000-0000-0000CABB0000}"/>
    <cellStyle name="Normal 92 6 5" xfId="48075" xr:uid="{00000000-0005-0000-0000-0000CBBB0000}"/>
    <cellStyle name="Normal 92 6 6" xfId="48076" xr:uid="{00000000-0005-0000-0000-0000CCBB0000}"/>
    <cellStyle name="Normal 92 6 7" xfId="48077" xr:uid="{00000000-0005-0000-0000-0000CDBB0000}"/>
    <cellStyle name="Normal 92 6 8" xfId="48078" xr:uid="{00000000-0005-0000-0000-0000CEBB0000}"/>
    <cellStyle name="Normal 92 6 9" xfId="48079" xr:uid="{00000000-0005-0000-0000-0000CFBB0000}"/>
    <cellStyle name="Normal 92 6_Tabla M" xfId="48080" xr:uid="{00000000-0005-0000-0000-0000D0BB0000}"/>
    <cellStyle name="Normal 92 7" xfId="48081" xr:uid="{00000000-0005-0000-0000-0000D1BB0000}"/>
    <cellStyle name="Normal 92 7 10" xfId="48082" xr:uid="{00000000-0005-0000-0000-0000D2BB0000}"/>
    <cellStyle name="Normal 92 7 2" xfId="48083" xr:uid="{00000000-0005-0000-0000-0000D3BB0000}"/>
    <cellStyle name="Normal 92 7 3" xfId="48084" xr:uid="{00000000-0005-0000-0000-0000D4BB0000}"/>
    <cellStyle name="Normal 92 7 4" xfId="48085" xr:uid="{00000000-0005-0000-0000-0000D5BB0000}"/>
    <cellStyle name="Normal 92 7 5" xfId="48086" xr:uid="{00000000-0005-0000-0000-0000D6BB0000}"/>
    <cellStyle name="Normal 92 7 6" xfId="48087" xr:uid="{00000000-0005-0000-0000-0000D7BB0000}"/>
    <cellStyle name="Normal 92 7 7" xfId="48088" xr:uid="{00000000-0005-0000-0000-0000D8BB0000}"/>
    <cellStyle name="Normal 92 7 8" xfId="48089" xr:uid="{00000000-0005-0000-0000-0000D9BB0000}"/>
    <cellStyle name="Normal 92 7 9" xfId="48090" xr:uid="{00000000-0005-0000-0000-0000DABB0000}"/>
    <cellStyle name="Normal 92 7_Tabla M" xfId="48091" xr:uid="{00000000-0005-0000-0000-0000DBBB0000}"/>
    <cellStyle name="Normal 92 8" xfId="48092" xr:uid="{00000000-0005-0000-0000-0000DCBB0000}"/>
    <cellStyle name="Normal 92 8 10" xfId="48093" xr:uid="{00000000-0005-0000-0000-0000DDBB0000}"/>
    <cellStyle name="Normal 92 8 2" xfId="48094" xr:uid="{00000000-0005-0000-0000-0000DEBB0000}"/>
    <cellStyle name="Normal 92 8 3" xfId="48095" xr:uid="{00000000-0005-0000-0000-0000DFBB0000}"/>
    <cellStyle name="Normal 92 8 4" xfId="48096" xr:uid="{00000000-0005-0000-0000-0000E0BB0000}"/>
    <cellStyle name="Normal 92 8 5" xfId="48097" xr:uid="{00000000-0005-0000-0000-0000E1BB0000}"/>
    <cellStyle name="Normal 92 8 6" xfId="48098" xr:uid="{00000000-0005-0000-0000-0000E2BB0000}"/>
    <cellStyle name="Normal 92 8 7" xfId="48099" xr:uid="{00000000-0005-0000-0000-0000E3BB0000}"/>
    <cellStyle name="Normal 92 8 8" xfId="48100" xr:uid="{00000000-0005-0000-0000-0000E4BB0000}"/>
    <cellStyle name="Normal 92 8 9" xfId="48101" xr:uid="{00000000-0005-0000-0000-0000E5BB0000}"/>
    <cellStyle name="Normal 92 8_Tabla M" xfId="48102" xr:uid="{00000000-0005-0000-0000-0000E6BB0000}"/>
    <cellStyle name="Normal 92 9" xfId="48103" xr:uid="{00000000-0005-0000-0000-0000E7BB0000}"/>
    <cellStyle name="Normal 92 9 10" xfId="48104" xr:uid="{00000000-0005-0000-0000-0000E8BB0000}"/>
    <cellStyle name="Normal 92 9 2" xfId="48105" xr:uid="{00000000-0005-0000-0000-0000E9BB0000}"/>
    <cellStyle name="Normal 92 9 3" xfId="48106" xr:uid="{00000000-0005-0000-0000-0000EABB0000}"/>
    <cellStyle name="Normal 92 9 4" xfId="48107" xr:uid="{00000000-0005-0000-0000-0000EBBB0000}"/>
    <cellStyle name="Normal 92 9 5" xfId="48108" xr:uid="{00000000-0005-0000-0000-0000ECBB0000}"/>
    <cellStyle name="Normal 92 9 6" xfId="48109" xr:uid="{00000000-0005-0000-0000-0000EDBB0000}"/>
    <cellStyle name="Normal 92 9 7" xfId="48110" xr:uid="{00000000-0005-0000-0000-0000EEBB0000}"/>
    <cellStyle name="Normal 92 9 8" xfId="48111" xr:uid="{00000000-0005-0000-0000-0000EFBB0000}"/>
    <cellStyle name="Normal 92 9 9" xfId="48112" xr:uid="{00000000-0005-0000-0000-0000F0BB0000}"/>
    <cellStyle name="Normal 92 9_Tabla M" xfId="48113" xr:uid="{00000000-0005-0000-0000-0000F1BB0000}"/>
    <cellStyle name="Normal 93" xfId="48114" xr:uid="{00000000-0005-0000-0000-0000F2BB0000}"/>
    <cellStyle name="Normal 93 10" xfId="48115" xr:uid="{00000000-0005-0000-0000-0000F3BB0000}"/>
    <cellStyle name="Normal 93 10 10" xfId="48116" xr:uid="{00000000-0005-0000-0000-0000F4BB0000}"/>
    <cellStyle name="Normal 93 10 2" xfId="48117" xr:uid="{00000000-0005-0000-0000-0000F5BB0000}"/>
    <cellStyle name="Normal 93 10 3" xfId="48118" xr:uid="{00000000-0005-0000-0000-0000F6BB0000}"/>
    <cellStyle name="Normal 93 10 4" xfId="48119" xr:uid="{00000000-0005-0000-0000-0000F7BB0000}"/>
    <cellStyle name="Normal 93 10 5" xfId="48120" xr:uid="{00000000-0005-0000-0000-0000F8BB0000}"/>
    <cellStyle name="Normal 93 10 6" xfId="48121" xr:uid="{00000000-0005-0000-0000-0000F9BB0000}"/>
    <cellStyle name="Normal 93 10 7" xfId="48122" xr:uid="{00000000-0005-0000-0000-0000FABB0000}"/>
    <cellStyle name="Normal 93 10 8" xfId="48123" xr:uid="{00000000-0005-0000-0000-0000FBBB0000}"/>
    <cellStyle name="Normal 93 10 9" xfId="48124" xr:uid="{00000000-0005-0000-0000-0000FCBB0000}"/>
    <cellStyle name="Normal 93 10_Tabla M" xfId="48125" xr:uid="{00000000-0005-0000-0000-0000FDBB0000}"/>
    <cellStyle name="Normal 93 11" xfId="48126" xr:uid="{00000000-0005-0000-0000-0000FEBB0000}"/>
    <cellStyle name="Normal 93 11 10" xfId="48127" xr:uid="{00000000-0005-0000-0000-0000FFBB0000}"/>
    <cellStyle name="Normal 93 11 2" xfId="48128" xr:uid="{00000000-0005-0000-0000-000000BC0000}"/>
    <cellStyle name="Normal 93 11 3" xfId="48129" xr:uid="{00000000-0005-0000-0000-000001BC0000}"/>
    <cellStyle name="Normal 93 11 4" xfId="48130" xr:uid="{00000000-0005-0000-0000-000002BC0000}"/>
    <cellStyle name="Normal 93 11 5" xfId="48131" xr:uid="{00000000-0005-0000-0000-000003BC0000}"/>
    <cellStyle name="Normal 93 11 6" xfId="48132" xr:uid="{00000000-0005-0000-0000-000004BC0000}"/>
    <cellStyle name="Normal 93 11 7" xfId="48133" xr:uid="{00000000-0005-0000-0000-000005BC0000}"/>
    <cellStyle name="Normal 93 11 8" xfId="48134" xr:uid="{00000000-0005-0000-0000-000006BC0000}"/>
    <cellStyle name="Normal 93 11 9" xfId="48135" xr:uid="{00000000-0005-0000-0000-000007BC0000}"/>
    <cellStyle name="Normal 93 11_Tabla M" xfId="48136" xr:uid="{00000000-0005-0000-0000-000008BC0000}"/>
    <cellStyle name="Normal 93 12" xfId="48137" xr:uid="{00000000-0005-0000-0000-000009BC0000}"/>
    <cellStyle name="Normal 93 12 10" xfId="48138" xr:uid="{00000000-0005-0000-0000-00000ABC0000}"/>
    <cellStyle name="Normal 93 12 2" xfId="48139" xr:uid="{00000000-0005-0000-0000-00000BBC0000}"/>
    <cellStyle name="Normal 93 12 3" xfId="48140" xr:uid="{00000000-0005-0000-0000-00000CBC0000}"/>
    <cellStyle name="Normal 93 12 4" xfId="48141" xr:uid="{00000000-0005-0000-0000-00000DBC0000}"/>
    <cellStyle name="Normal 93 12 5" xfId="48142" xr:uid="{00000000-0005-0000-0000-00000EBC0000}"/>
    <cellStyle name="Normal 93 12 6" xfId="48143" xr:uid="{00000000-0005-0000-0000-00000FBC0000}"/>
    <cellStyle name="Normal 93 12 7" xfId="48144" xr:uid="{00000000-0005-0000-0000-000010BC0000}"/>
    <cellStyle name="Normal 93 12 8" xfId="48145" xr:uid="{00000000-0005-0000-0000-000011BC0000}"/>
    <cellStyle name="Normal 93 12 9" xfId="48146" xr:uid="{00000000-0005-0000-0000-000012BC0000}"/>
    <cellStyle name="Normal 93 12_Tabla M" xfId="48147" xr:uid="{00000000-0005-0000-0000-000013BC0000}"/>
    <cellStyle name="Normal 93 13" xfId="48148" xr:uid="{00000000-0005-0000-0000-000014BC0000}"/>
    <cellStyle name="Normal 93 13 10" xfId="48149" xr:uid="{00000000-0005-0000-0000-000015BC0000}"/>
    <cellStyle name="Normal 93 13 2" xfId="48150" xr:uid="{00000000-0005-0000-0000-000016BC0000}"/>
    <cellStyle name="Normal 93 13 3" xfId="48151" xr:uid="{00000000-0005-0000-0000-000017BC0000}"/>
    <cellStyle name="Normal 93 13 4" xfId="48152" xr:uid="{00000000-0005-0000-0000-000018BC0000}"/>
    <cellStyle name="Normal 93 13 5" xfId="48153" xr:uid="{00000000-0005-0000-0000-000019BC0000}"/>
    <cellStyle name="Normal 93 13 6" xfId="48154" xr:uid="{00000000-0005-0000-0000-00001ABC0000}"/>
    <cellStyle name="Normal 93 13 7" xfId="48155" xr:uid="{00000000-0005-0000-0000-00001BBC0000}"/>
    <cellStyle name="Normal 93 13 8" xfId="48156" xr:uid="{00000000-0005-0000-0000-00001CBC0000}"/>
    <cellStyle name="Normal 93 13 9" xfId="48157" xr:uid="{00000000-0005-0000-0000-00001DBC0000}"/>
    <cellStyle name="Normal 93 13_Tabla M" xfId="48158" xr:uid="{00000000-0005-0000-0000-00001EBC0000}"/>
    <cellStyle name="Normal 93 14" xfId="48159" xr:uid="{00000000-0005-0000-0000-00001FBC0000}"/>
    <cellStyle name="Normal 93 14 10" xfId="48160" xr:uid="{00000000-0005-0000-0000-000020BC0000}"/>
    <cellStyle name="Normal 93 14 2" xfId="48161" xr:uid="{00000000-0005-0000-0000-000021BC0000}"/>
    <cellStyle name="Normal 93 14 3" xfId="48162" xr:uid="{00000000-0005-0000-0000-000022BC0000}"/>
    <cellStyle name="Normal 93 14 4" xfId="48163" xr:uid="{00000000-0005-0000-0000-000023BC0000}"/>
    <cellStyle name="Normal 93 14 5" xfId="48164" xr:uid="{00000000-0005-0000-0000-000024BC0000}"/>
    <cellStyle name="Normal 93 14 6" xfId="48165" xr:uid="{00000000-0005-0000-0000-000025BC0000}"/>
    <cellStyle name="Normal 93 14 7" xfId="48166" xr:uid="{00000000-0005-0000-0000-000026BC0000}"/>
    <cellStyle name="Normal 93 14 8" xfId="48167" xr:uid="{00000000-0005-0000-0000-000027BC0000}"/>
    <cellStyle name="Normal 93 14 9" xfId="48168" xr:uid="{00000000-0005-0000-0000-000028BC0000}"/>
    <cellStyle name="Normal 93 14_Tabla M" xfId="48169" xr:uid="{00000000-0005-0000-0000-000029BC0000}"/>
    <cellStyle name="Normal 93 15" xfId="48170" xr:uid="{00000000-0005-0000-0000-00002ABC0000}"/>
    <cellStyle name="Normal 93 15 10" xfId="48171" xr:uid="{00000000-0005-0000-0000-00002BBC0000}"/>
    <cellStyle name="Normal 93 15 2" xfId="48172" xr:uid="{00000000-0005-0000-0000-00002CBC0000}"/>
    <cellStyle name="Normal 93 15 3" xfId="48173" xr:uid="{00000000-0005-0000-0000-00002DBC0000}"/>
    <cellStyle name="Normal 93 15 4" xfId="48174" xr:uid="{00000000-0005-0000-0000-00002EBC0000}"/>
    <cellStyle name="Normal 93 15 5" xfId="48175" xr:uid="{00000000-0005-0000-0000-00002FBC0000}"/>
    <cellStyle name="Normal 93 15 6" xfId="48176" xr:uid="{00000000-0005-0000-0000-000030BC0000}"/>
    <cellStyle name="Normal 93 15 7" xfId="48177" xr:uid="{00000000-0005-0000-0000-000031BC0000}"/>
    <cellStyle name="Normal 93 15 8" xfId="48178" xr:uid="{00000000-0005-0000-0000-000032BC0000}"/>
    <cellStyle name="Normal 93 15 9" xfId="48179" xr:uid="{00000000-0005-0000-0000-000033BC0000}"/>
    <cellStyle name="Normal 93 15_Tabla M" xfId="48180" xr:uid="{00000000-0005-0000-0000-000034BC0000}"/>
    <cellStyle name="Normal 93 16" xfId="48181" xr:uid="{00000000-0005-0000-0000-000035BC0000}"/>
    <cellStyle name="Normal 93 16 10" xfId="48182" xr:uid="{00000000-0005-0000-0000-000036BC0000}"/>
    <cellStyle name="Normal 93 16 2" xfId="48183" xr:uid="{00000000-0005-0000-0000-000037BC0000}"/>
    <cellStyle name="Normal 93 16 3" xfId="48184" xr:uid="{00000000-0005-0000-0000-000038BC0000}"/>
    <cellStyle name="Normal 93 16 4" xfId="48185" xr:uid="{00000000-0005-0000-0000-000039BC0000}"/>
    <cellStyle name="Normal 93 16 5" xfId="48186" xr:uid="{00000000-0005-0000-0000-00003ABC0000}"/>
    <cellStyle name="Normal 93 16 6" xfId="48187" xr:uid="{00000000-0005-0000-0000-00003BBC0000}"/>
    <cellStyle name="Normal 93 16 7" xfId="48188" xr:uid="{00000000-0005-0000-0000-00003CBC0000}"/>
    <cellStyle name="Normal 93 16 8" xfId="48189" xr:uid="{00000000-0005-0000-0000-00003DBC0000}"/>
    <cellStyle name="Normal 93 16 9" xfId="48190" xr:uid="{00000000-0005-0000-0000-00003EBC0000}"/>
    <cellStyle name="Normal 93 16_Tabla M" xfId="48191" xr:uid="{00000000-0005-0000-0000-00003FBC0000}"/>
    <cellStyle name="Normal 93 17" xfId="48192" xr:uid="{00000000-0005-0000-0000-000040BC0000}"/>
    <cellStyle name="Normal 93 17 10" xfId="48193" xr:uid="{00000000-0005-0000-0000-000041BC0000}"/>
    <cellStyle name="Normal 93 17 2" xfId="48194" xr:uid="{00000000-0005-0000-0000-000042BC0000}"/>
    <cellStyle name="Normal 93 17 3" xfId="48195" xr:uid="{00000000-0005-0000-0000-000043BC0000}"/>
    <cellStyle name="Normal 93 17 4" xfId="48196" xr:uid="{00000000-0005-0000-0000-000044BC0000}"/>
    <cellStyle name="Normal 93 17 5" xfId="48197" xr:uid="{00000000-0005-0000-0000-000045BC0000}"/>
    <cellStyle name="Normal 93 17 6" xfId="48198" xr:uid="{00000000-0005-0000-0000-000046BC0000}"/>
    <cellStyle name="Normal 93 17 7" xfId="48199" xr:uid="{00000000-0005-0000-0000-000047BC0000}"/>
    <cellStyle name="Normal 93 17 8" xfId="48200" xr:uid="{00000000-0005-0000-0000-000048BC0000}"/>
    <cellStyle name="Normal 93 17 9" xfId="48201" xr:uid="{00000000-0005-0000-0000-000049BC0000}"/>
    <cellStyle name="Normal 93 17_Tabla M" xfId="48202" xr:uid="{00000000-0005-0000-0000-00004ABC0000}"/>
    <cellStyle name="Normal 93 18" xfId="48203" xr:uid="{00000000-0005-0000-0000-00004BBC0000}"/>
    <cellStyle name="Normal 93 18 10" xfId="48204" xr:uid="{00000000-0005-0000-0000-00004CBC0000}"/>
    <cellStyle name="Normal 93 18 2" xfId="48205" xr:uid="{00000000-0005-0000-0000-00004DBC0000}"/>
    <cellStyle name="Normal 93 18 3" xfId="48206" xr:uid="{00000000-0005-0000-0000-00004EBC0000}"/>
    <cellStyle name="Normal 93 18 4" xfId="48207" xr:uid="{00000000-0005-0000-0000-00004FBC0000}"/>
    <cellStyle name="Normal 93 18 5" xfId="48208" xr:uid="{00000000-0005-0000-0000-000050BC0000}"/>
    <cellStyle name="Normal 93 18 6" xfId="48209" xr:uid="{00000000-0005-0000-0000-000051BC0000}"/>
    <cellStyle name="Normal 93 18 7" xfId="48210" xr:uid="{00000000-0005-0000-0000-000052BC0000}"/>
    <cellStyle name="Normal 93 18 8" xfId="48211" xr:uid="{00000000-0005-0000-0000-000053BC0000}"/>
    <cellStyle name="Normal 93 18 9" xfId="48212" xr:uid="{00000000-0005-0000-0000-000054BC0000}"/>
    <cellStyle name="Normal 93 18_Tabla M" xfId="48213" xr:uid="{00000000-0005-0000-0000-000055BC0000}"/>
    <cellStyle name="Normal 93 19" xfId="48214" xr:uid="{00000000-0005-0000-0000-000056BC0000}"/>
    <cellStyle name="Normal 93 19 10" xfId="48215" xr:uid="{00000000-0005-0000-0000-000057BC0000}"/>
    <cellStyle name="Normal 93 19 2" xfId="48216" xr:uid="{00000000-0005-0000-0000-000058BC0000}"/>
    <cellStyle name="Normal 93 19 3" xfId="48217" xr:uid="{00000000-0005-0000-0000-000059BC0000}"/>
    <cellStyle name="Normal 93 19 4" xfId="48218" xr:uid="{00000000-0005-0000-0000-00005ABC0000}"/>
    <cellStyle name="Normal 93 19 5" xfId="48219" xr:uid="{00000000-0005-0000-0000-00005BBC0000}"/>
    <cellStyle name="Normal 93 19 6" xfId="48220" xr:uid="{00000000-0005-0000-0000-00005CBC0000}"/>
    <cellStyle name="Normal 93 19 7" xfId="48221" xr:uid="{00000000-0005-0000-0000-00005DBC0000}"/>
    <cellStyle name="Normal 93 19 8" xfId="48222" xr:uid="{00000000-0005-0000-0000-00005EBC0000}"/>
    <cellStyle name="Normal 93 19 9" xfId="48223" xr:uid="{00000000-0005-0000-0000-00005FBC0000}"/>
    <cellStyle name="Normal 93 19_Tabla M" xfId="48224" xr:uid="{00000000-0005-0000-0000-000060BC0000}"/>
    <cellStyle name="Normal 93 2" xfId="48225" xr:uid="{00000000-0005-0000-0000-000061BC0000}"/>
    <cellStyle name="Normal 93 2 10" xfId="48226" xr:uid="{00000000-0005-0000-0000-000062BC0000}"/>
    <cellStyle name="Normal 93 2 2" xfId="48227" xr:uid="{00000000-0005-0000-0000-000063BC0000}"/>
    <cellStyle name="Normal 93 2 3" xfId="48228" xr:uid="{00000000-0005-0000-0000-000064BC0000}"/>
    <cellStyle name="Normal 93 2 4" xfId="48229" xr:uid="{00000000-0005-0000-0000-000065BC0000}"/>
    <cellStyle name="Normal 93 2 5" xfId="48230" xr:uid="{00000000-0005-0000-0000-000066BC0000}"/>
    <cellStyle name="Normal 93 2 6" xfId="48231" xr:uid="{00000000-0005-0000-0000-000067BC0000}"/>
    <cellStyle name="Normal 93 2 7" xfId="48232" xr:uid="{00000000-0005-0000-0000-000068BC0000}"/>
    <cellStyle name="Normal 93 2 8" xfId="48233" xr:uid="{00000000-0005-0000-0000-000069BC0000}"/>
    <cellStyle name="Normal 93 2 9" xfId="48234" xr:uid="{00000000-0005-0000-0000-00006ABC0000}"/>
    <cellStyle name="Normal 93 2_Tabla M" xfId="48235" xr:uid="{00000000-0005-0000-0000-00006BBC0000}"/>
    <cellStyle name="Normal 93 20" xfId="48236" xr:uid="{00000000-0005-0000-0000-00006CBC0000}"/>
    <cellStyle name="Normal 93 20 10" xfId="48237" xr:uid="{00000000-0005-0000-0000-00006DBC0000}"/>
    <cellStyle name="Normal 93 20 2" xfId="48238" xr:uid="{00000000-0005-0000-0000-00006EBC0000}"/>
    <cellStyle name="Normal 93 20 3" xfId="48239" xr:uid="{00000000-0005-0000-0000-00006FBC0000}"/>
    <cellStyle name="Normal 93 20 4" xfId="48240" xr:uid="{00000000-0005-0000-0000-000070BC0000}"/>
    <cellStyle name="Normal 93 20 5" xfId="48241" xr:uid="{00000000-0005-0000-0000-000071BC0000}"/>
    <cellStyle name="Normal 93 20 6" xfId="48242" xr:uid="{00000000-0005-0000-0000-000072BC0000}"/>
    <cellStyle name="Normal 93 20 7" xfId="48243" xr:uid="{00000000-0005-0000-0000-000073BC0000}"/>
    <cellStyle name="Normal 93 20 8" xfId="48244" xr:uid="{00000000-0005-0000-0000-000074BC0000}"/>
    <cellStyle name="Normal 93 20 9" xfId="48245" xr:uid="{00000000-0005-0000-0000-000075BC0000}"/>
    <cellStyle name="Normal 93 20_Tabla M" xfId="48246" xr:uid="{00000000-0005-0000-0000-000076BC0000}"/>
    <cellStyle name="Normal 93 21" xfId="48247" xr:uid="{00000000-0005-0000-0000-000077BC0000}"/>
    <cellStyle name="Normal 93 21 10" xfId="48248" xr:uid="{00000000-0005-0000-0000-000078BC0000}"/>
    <cellStyle name="Normal 93 21 2" xfId="48249" xr:uid="{00000000-0005-0000-0000-000079BC0000}"/>
    <cellStyle name="Normal 93 21 3" xfId="48250" xr:uid="{00000000-0005-0000-0000-00007ABC0000}"/>
    <cellStyle name="Normal 93 21 4" xfId="48251" xr:uid="{00000000-0005-0000-0000-00007BBC0000}"/>
    <cellStyle name="Normal 93 21 5" xfId="48252" xr:uid="{00000000-0005-0000-0000-00007CBC0000}"/>
    <cellStyle name="Normal 93 21 6" xfId="48253" xr:uid="{00000000-0005-0000-0000-00007DBC0000}"/>
    <cellStyle name="Normal 93 21 7" xfId="48254" xr:uid="{00000000-0005-0000-0000-00007EBC0000}"/>
    <cellStyle name="Normal 93 21 8" xfId="48255" xr:uid="{00000000-0005-0000-0000-00007FBC0000}"/>
    <cellStyle name="Normal 93 21 9" xfId="48256" xr:uid="{00000000-0005-0000-0000-000080BC0000}"/>
    <cellStyle name="Normal 93 21_Tabla M" xfId="48257" xr:uid="{00000000-0005-0000-0000-000081BC0000}"/>
    <cellStyle name="Normal 93 22" xfId="48258" xr:uid="{00000000-0005-0000-0000-000082BC0000}"/>
    <cellStyle name="Normal 93 22 10" xfId="48259" xr:uid="{00000000-0005-0000-0000-000083BC0000}"/>
    <cellStyle name="Normal 93 22 2" xfId="48260" xr:uid="{00000000-0005-0000-0000-000084BC0000}"/>
    <cellStyle name="Normal 93 22 3" xfId="48261" xr:uid="{00000000-0005-0000-0000-000085BC0000}"/>
    <cellStyle name="Normal 93 22 4" xfId="48262" xr:uid="{00000000-0005-0000-0000-000086BC0000}"/>
    <cellStyle name="Normal 93 22 5" xfId="48263" xr:uid="{00000000-0005-0000-0000-000087BC0000}"/>
    <cellStyle name="Normal 93 22 6" xfId="48264" xr:uid="{00000000-0005-0000-0000-000088BC0000}"/>
    <cellStyle name="Normal 93 22 7" xfId="48265" xr:uid="{00000000-0005-0000-0000-000089BC0000}"/>
    <cellStyle name="Normal 93 22 8" xfId="48266" xr:uid="{00000000-0005-0000-0000-00008ABC0000}"/>
    <cellStyle name="Normal 93 22 9" xfId="48267" xr:uid="{00000000-0005-0000-0000-00008BBC0000}"/>
    <cellStyle name="Normal 93 22_Tabla M" xfId="48268" xr:uid="{00000000-0005-0000-0000-00008CBC0000}"/>
    <cellStyle name="Normal 93 23" xfId="48269" xr:uid="{00000000-0005-0000-0000-00008DBC0000}"/>
    <cellStyle name="Normal 93 23 10" xfId="48270" xr:uid="{00000000-0005-0000-0000-00008EBC0000}"/>
    <cellStyle name="Normal 93 23 2" xfId="48271" xr:uid="{00000000-0005-0000-0000-00008FBC0000}"/>
    <cellStyle name="Normal 93 23 3" xfId="48272" xr:uid="{00000000-0005-0000-0000-000090BC0000}"/>
    <cellStyle name="Normal 93 23 4" xfId="48273" xr:uid="{00000000-0005-0000-0000-000091BC0000}"/>
    <cellStyle name="Normal 93 23 5" xfId="48274" xr:uid="{00000000-0005-0000-0000-000092BC0000}"/>
    <cellStyle name="Normal 93 23 6" xfId="48275" xr:uid="{00000000-0005-0000-0000-000093BC0000}"/>
    <cellStyle name="Normal 93 23 7" xfId="48276" xr:uid="{00000000-0005-0000-0000-000094BC0000}"/>
    <cellStyle name="Normal 93 23 8" xfId="48277" xr:uid="{00000000-0005-0000-0000-000095BC0000}"/>
    <cellStyle name="Normal 93 23 9" xfId="48278" xr:uid="{00000000-0005-0000-0000-000096BC0000}"/>
    <cellStyle name="Normal 93 23_Tabla M" xfId="48279" xr:uid="{00000000-0005-0000-0000-000097BC0000}"/>
    <cellStyle name="Normal 93 24" xfId="48280" xr:uid="{00000000-0005-0000-0000-000098BC0000}"/>
    <cellStyle name="Normal 93 24 10" xfId="48281" xr:uid="{00000000-0005-0000-0000-000099BC0000}"/>
    <cellStyle name="Normal 93 24 2" xfId="48282" xr:uid="{00000000-0005-0000-0000-00009ABC0000}"/>
    <cellStyle name="Normal 93 24 3" xfId="48283" xr:uid="{00000000-0005-0000-0000-00009BBC0000}"/>
    <cellStyle name="Normal 93 24 4" xfId="48284" xr:uid="{00000000-0005-0000-0000-00009CBC0000}"/>
    <cellStyle name="Normal 93 24 5" xfId="48285" xr:uid="{00000000-0005-0000-0000-00009DBC0000}"/>
    <cellStyle name="Normal 93 24 6" xfId="48286" xr:uid="{00000000-0005-0000-0000-00009EBC0000}"/>
    <cellStyle name="Normal 93 24 7" xfId="48287" xr:uid="{00000000-0005-0000-0000-00009FBC0000}"/>
    <cellStyle name="Normal 93 24 8" xfId="48288" xr:uid="{00000000-0005-0000-0000-0000A0BC0000}"/>
    <cellStyle name="Normal 93 24 9" xfId="48289" xr:uid="{00000000-0005-0000-0000-0000A1BC0000}"/>
    <cellStyle name="Normal 93 24_Tabla M" xfId="48290" xr:uid="{00000000-0005-0000-0000-0000A2BC0000}"/>
    <cellStyle name="Normal 93 25" xfId="48291" xr:uid="{00000000-0005-0000-0000-0000A3BC0000}"/>
    <cellStyle name="Normal 93 25 10" xfId="48292" xr:uid="{00000000-0005-0000-0000-0000A4BC0000}"/>
    <cellStyle name="Normal 93 25 2" xfId="48293" xr:uid="{00000000-0005-0000-0000-0000A5BC0000}"/>
    <cellStyle name="Normal 93 25 3" xfId="48294" xr:uid="{00000000-0005-0000-0000-0000A6BC0000}"/>
    <cellStyle name="Normal 93 25 4" xfId="48295" xr:uid="{00000000-0005-0000-0000-0000A7BC0000}"/>
    <cellStyle name="Normal 93 25 5" xfId="48296" xr:uid="{00000000-0005-0000-0000-0000A8BC0000}"/>
    <cellStyle name="Normal 93 25 6" xfId="48297" xr:uid="{00000000-0005-0000-0000-0000A9BC0000}"/>
    <cellStyle name="Normal 93 25 7" xfId="48298" xr:uid="{00000000-0005-0000-0000-0000AABC0000}"/>
    <cellStyle name="Normal 93 25 8" xfId="48299" xr:uid="{00000000-0005-0000-0000-0000ABBC0000}"/>
    <cellStyle name="Normal 93 25 9" xfId="48300" xr:uid="{00000000-0005-0000-0000-0000ACBC0000}"/>
    <cellStyle name="Normal 93 25_Tabla M" xfId="48301" xr:uid="{00000000-0005-0000-0000-0000ADBC0000}"/>
    <cellStyle name="Normal 93 26" xfId="48302" xr:uid="{00000000-0005-0000-0000-0000AEBC0000}"/>
    <cellStyle name="Normal 93 26 10" xfId="48303" xr:uid="{00000000-0005-0000-0000-0000AFBC0000}"/>
    <cellStyle name="Normal 93 26 2" xfId="48304" xr:uid="{00000000-0005-0000-0000-0000B0BC0000}"/>
    <cellStyle name="Normal 93 26 3" xfId="48305" xr:uid="{00000000-0005-0000-0000-0000B1BC0000}"/>
    <cellStyle name="Normal 93 26 4" xfId="48306" xr:uid="{00000000-0005-0000-0000-0000B2BC0000}"/>
    <cellStyle name="Normal 93 26 5" xfId="48307" xr:uid="{00000000-0005-0000-0000-0000B3BC0000}"/>
    <cellStyle name="Normal 93 26 6" xfId="48308" xr:uid="{00000000-0005-0000-0000-0000B4BC0000}"/>
    <cellStyle name="Normal 93 26 7" xfId="48309" xr:uid="{00000000-0005-0000-0000-0000B5BC0000}"/>
    <cellStyle name="Normal 93 26 8" xfId="48310" xr:uid="{00000000-0005-0000-0000-0000B6BC0000}"/>
    <cellStyle name="Normal 93 26 9" xfId="48311" xr:uid="{00000000-0005-0000-0000-0000B7BC0000}"/>
    <cellStyle name="Normal 93 26_Tabla M" xfId="48312" xr:uid="{00000000-0005-0000-0000-0000B8BC0000}"/>
    <cellStyle name="Normal 93 27" xfId="48313" xr:uid="{00000000-0005-0000-0000-0000B9BC0000}"/>
    <cellStyle name="Normal 93 27 10" xfId="48314" xr:uid="{00000000-0005-0000-0000-0000BABC0000}"/>
    <cellStyle name="Normal 93 27 2" xfId="48315" xr:uid="{00000000-0005-0000-0000-0000BBBC0000}"/>
    <cellStyle name="Normal 93 27 3" xfId="48316" xr:uid="{00000000-0005-0000-0000-0000BCBC0000}"/>
    <cellStyle name="Normal 93 27 4" xfId="48317" xr:uid="{00000000-0005-0000-0000-0000BDBC0000}"/>
    <cellStyle name="Normal 93 27 5" xfId="48318" xr:uid="{00000000-0005-0000-0000-0000BEBC0000}"/>
    <cellStyle name="Normal 93 27 6" xfId="48319" xr:uid="{00000000-0005-0000-0000-0000BFBC0000}"/>
    <cellStyle name="Normal 93 27 7" xfId="48320" xr:uid="{00000000-0005-0000-0000-0000C0BC0000}"/>
    <cellStyle name="Normal 93 27 8" xfId="48321" xr:uid="{00000000-0005-0000-0000-0000C1BC0000}"/>
    <cellStyle name="Normal 93 27 9" xfId="48322" xr:uid="{00000000-0005-0000-0000-0000C2BC0000}"/>
    <cellStyle name="Normal 93 27_Tabla M" xfId="48323" xr:uid="{00000000-0005-0000-0000-0000C3BC0000}"/>
    <cellStyle name="Normal 93 28" xfId="48324" xr:uid="{00000000-0005-0000-0000-0000C4BC0000}"/>
    <cellStyle name="Normal 93 28 10" xfId="48325" xr:uid="{00000000-0005-0000-0000-0000C5BC0000}"/>
    <cellStyle name="Normal 93 28 2" xfId="48326" xr:uid="{00000000-0005-0000-0000-0000C6BC0000}"/>
    <cellStyle name="Normal 93 28 3" xfId="48327" xr:uid="{00000000-0005-0000-0000-0000C7BC0000}"/>
    <cellStyle name="Normal 93 28 4" xfId="48328" xr:uid="{00000000-0005-0000-0000-0000C8BC0000}"/>
    <cellStyle name="Normal 93 28 5" xfId="48329" xr:uid="{00000000-0005-0000-0000-0000C9BC0000}"/>
    <cellStyle name="Normal 93 28 6" xfId="48330" xr:uid="{00000000-0005-0000-0000-0000CABC0000}"/>
    <cellStyle name="Normal 93 28 7" xfId="48331" xr:uid="{00000000-0005-0000-0000-0000CBBC0000}"/>
    <cellStyle name="Normal 93 28 8" xfId="48332" xr:uid="{00000000-0005-0000-0000-0000CCBC0000}"/>
    <cellStyle name="Normal 93 28 9" xfId="48333" xr:uid="{00000000-0005-0000-0000-0000CDBC0000}"/>
    <cellStyle name="Normal 93 28_Tabla M" xfId="48334" xr:uid="{00000000-0005-0000-0000-0000CEBC0000}"/>
    <cellStyle name="Normal 93 29" xfId="48335" xr:uid="{00000000-0005-0000-0000-0000CFBC0000}"/>
    <cellStyle name="Normal 93 29 10" xfId="48336" xr:uid="{00000000-0005-0000-0000-0000D0BC0000}"/>
    <cellStyle name="Normal 93 29 2" xfId="48337" xr:uid="{00000000-0005-0000-0000-0000D1BC0000}"/>
    <cellStyle name="Normal 93 29 3" xfId="48338" xr:uid="{00000000-0005-0000-0000-0000D2BC0000}"/>
    <cellStyle name="Normal 93 29 4" xfId="48339" xr:uid="{00000000-0005-0000-0000-0000D3BC0000}"/>
    <cellStyle name="Normal 93 29 5" xfId="48340" xr:uid="{00000000-0005-0000-0000-0000D4BC0000}"/>
    <cellStyle name="Normal 93 29 6" xfId="48341" xr:uid="{00000000-0005-0000-0000-0000D5BC0000}"/>
    <cellStyle name="Normal 93 29 7" xfId="48342" xr:uid="{00000000-0005-0000-0000-0000D6BC0000}"/>
    <cellStyle name="Normal 93 29 8" xfId="48343" xr:uid="{00000000-0005-0000-0000-0000D7BC0000}"/>
    <cellStyle name="Normal 93 29 9" xfId="48344" xr:uid="{00000000-0005-0000-0000-0000D8BC0000}"/>
    <cellStyle name="Normal 93 29_Tabla M" xfId="48345" xr:uid="{00000000-0005-0000-0000-0000D9BC0000}"/>
    <cellStyle name="Normal 93 3" xfId="48346" xr:uid="{00000000-0005-0000-0000-0000DABC0000}"/>
    <cellStyle name="Normal 93 3 10" xfId="48347" xr:uid="{00000000-0005-0000-0000-0000DBBC0000}"/>
    <cellStyle name="Normal 93 3 2" xfId="48348" xr:uid="{00000000-0005-0000-0000-0000DCBC0000}"/>
    <cellStyle name="Normal 93 3 3" xfId="48349" xr:uid="{00000000-0005-0000-0000-0000DDBC0000}"/>
    <cellStyle name="Normal 93 3 4" xfId="48350" xr:uid="{00000000-0005-0000-0000-0000DEBC0000}"/>
    <cellStyle name="Normal 93 3 5" xfId="48351" xr:uid="{00000000-0005-0000-0000-0000DFBC0000}"/>
    <cellStyle name="Normal 93 3 6" xfId="48352" xr:uid="{00000000-0005-0000-0000-0000E0BC0000}"/>
    <cellStyle name="Normal 93 3 7" xfId="48353" xr:uid="{00000000-0005-0000-0000-0000E1BC0000}"/>
    <cellStyle name="Normal 93 3 8" xfId="48354" xr:uid="{00000000-0005-0000-0000-0000E2BC0000}"/>
    <cellStyle name="Normal 93 3 9" xfId="48355" xr:uid="{00000000-0005-0000-0000-0000E3BC0000}"/>
    <cellStyle name="Normal 93 3_Tabla M" xfId="48356" xr:uid="{00000000-0005-0000-0000-0000E4BC0000}"/>
    <cellStyle name="Normal 93 30" xfId="48357" xr:uid="{00000000-0005-0000-0000-0000E5BC0000}"/>
    <cellStyle name="Normal 93 30 10" xfId="48358" xr:uid="{00000000-0005-0000-0000-0000E6BC0000}"/>
    <cellStyle name="Normal 93 30 2" xfId="48359" xr:uid="{00000000-0005-0000-0000-0000E7BC0000}"/>
    <cellStyle name="Normal 93 30 3" xfId="48360" xr:uid="{00000000-0005-0000-0000-0000E8BC0000}"/>
    <cellStyle name="Normal 93 30 4" xfId="48361" xr:uid="{00000000-0005-0000-0000-0000E9BC0000}"/>
    <cellStyle name="Normal 93 30 5" xfId="48362" xr:uid="{00000000-0005-0000-0000-0000EABC0000}"/>
    <cellStyle name="Normal 93 30 6" xfId="48363" xr:uid="{00000000-0005-0000-0000-0000EBBC0000}"/>
    <cellStyle name="Normal 93 30 7" xfId="48364" xr:uid="{00000000-0005-0000-0000-0000ECBC0000}"/>
    <cellStyle name="Normal 93 30 8" xfId="48365" xr:uid="{00000000-0005-0000-0000-0000EDBC0000}"/>
    <cellStyle name="Normal 93 30 9" xfId="48366" xr:uid="{00000000-0005-0000-0000-0000EEBC0000}"/>
    <cellStyle name="Normal 93 30_Tabla M" xfId="48367" xr:uid="{00000000-0005-0000-0000-0000EFBC0000}"/>
    <cellStyle name="Normal 93 31" xfId="48368" xr:uid="{00000000-0005-0000-0000-0000F0BC0000}"/>
    <cellStyle name="Normal 93 31 10" xfId="48369" xr:uid="{00000000-0005-0000-0000-0000F1BC0000}"/>
    <cellStyle name="Normal 93 31 2" xfId="48370" xr:uid="{00000000-0005-0000-0000-0000F2BC0000}"/>
    <cellStyle name="Normal 93 31 3" xfId="48371" xr:uid="{00000000-0005-0000-0000-0000F3BC0000}"/>
    <cellStyle name="Normal 93 31 4" xfId="48372" xr:uid="{00000000-0005-0000-0000-0000F4BC0000}"/>
    <cellStyle name="Normal 93 31 5" xfId="48373" xr:uid="{00000000-0005-0000-0000-0000F5BC0000}"/>
    <cellStyle name="Normal 93 31 6" xfId="48374" xr:uid="{00000000-0005-0000-0000-0000F6BC0000}"/>
    <cellStyle name="Normal 93 31 7" xfId="48375" xr:uid="{00000000-0005-0000-0000-0000F7BC0000}"/>
    <cellStyle name="Normal 93 31 8" xfId="48376" xr:uid="{00000000-0005-0000-0000-0000F8BC0000}"/>
    <cellStyle name="Normal 93 31 9" xfId="48377" xr:uid="{00000000-0005-0000-0000-0000F9BC0000}"/>
    <cellStyle name="Normal 93 31_Tabla M" xfId="48378" xr:uid="{00000000-0005-0000-0000-0000FABC0000}"/>
    <cellStyle name="Normal 93 32" xfId="48379" xr:uid="{00000000-0005-0000-0000-0000FBBC0000}"/>
    <cellStyle name="Normal 93 32 10" xfId="48380" xr:uid="{00000000-0005-0000-0000-0000FCBC0000}"/>
    <cellStyle name="Normal 93 32 2" xfId="48381" xr:uid="{00000000-0005-0000-0000-0000FDBC0000}"/>
    <cellStyle name="Normal 93 32 3" xfId="48382" xr:uid="{00000000-0005-0000-0000-0000FEBC0000}"/>
    <cellStyle name="Normal 93 32 4" xfId="48383" xr:uid="{00000000-0005-0000-0000-0000FFBC0000}"/>
    <cellStyle name="Normal 93 32 5" xfId="48384" xr:uid="{00000000-0005-0000-0000-000000BD0000}"/>
    <cellStyle name="Normal 93 32 6" xfId="48385" xr:uid="{00000000-0005-0000-0000-000001BD0000}"/>
    <cellStyle name="Normal 93 32 7" xfId="48386" xr:uid="{00000000-0005-0000-0000-000002BD0000}"/>
    <cellStyle name="Normal 93 32 8" xfId="48387" xr:uid="{00000000-0005-0000-0000-000003BD0000}"/>
    <cellStyle name="Normal 93 32 9" xfId="48388" xr:uid="{00000000-0005-0000-0000-000004BD0000}"/>
    <cellStyle name="Normal 93 32_Tabla M" xfId="48389" xr:uid="{00000000-0005-0000-0000-000005BD0000}"/>
    <cellStyle name="Normal 93 33" xfId="48390" xr:uid="{00000000-0005-0000-0000-000006BD0000}"/>
    <cellStyle name="Normal 93 33 10" xfId="48391" xr:uid="{00000000-0005-0000-0000-000007BD0000}"/>
    <cellStyle name="Normal 93 33 2" xfId="48392" xr:uid="{00000000-0005-0000-0000-000008BD0000}"/>
    <cellStyle name="Normal 93 33 3" xfId="48393" xr:uid="{00000000-0005-0000-0000-000009BD0000}"/>
    <cellStyle name="Normal 93 33 4" xfId="48394" xr:uid="{00000000-0005-0000-0000-00000ABD0000}"/>
    <cellStyle name="Normal 93 33 5" xfId="48395" xr:uid="{00000000-0005-0000-0000-00000BBD0000}"/>
    <cellStyle name="Normal 93 33 6" xfId="48396" xr:uid="{00000000-0005-0000-0000-00000CBD0000}"/>
    <cellStyle name="Normal 93 33 7" xfId="48397" xr:uid="{00000000-0005-0000-0000-00000DBD0000}"/>
    <cellStyle name="Normal 93 33 8" xfId="48398" xr:uid="{00000000-0005-0000-0000-00000EBD0000}"/>
    <cellStyle name="Normal 93 33 9" xfId="48399" xr:uid="{00000000-0005-0000-0000-00000FBD0000}"/>
    <cellStyle name="Normal 93 33_Tabla M" xfId="48400" xr:uid="{00000000-0005-0000-0000-000010BD0000}"/>
    <cellStyle name="Normal 93 34" xfId="48401" xr:uid="{00000000-0005-0000-0000-000011BD0000}"/>
    <cellStyle name="Normal 93 34 10" xfId="48402" xr:uid="{00000000-0005-0000-0000-000012BD0000}"/>
    <cellStyle name="Normal 93 34 2" xfId="48403" xr:uid="{00000000-0005-0000-0000-000013BD0000}"/>
    <cellStyle name="Normal 93 34 3" xfId="48404" xr:uid="{00000000-0005-0000-0000-000014BD0000}"/>
    <cellStyle name="Normal 93 34 4" xfId="48405" xr:uid="{00000000-0005-0000-0000-000015BD0000}"/>
    <cellStyle name="Normal 93 34 5" xfId="48406" xr:uid="{00000000-0005-0000-0000-000016BD0000}"/>
    <cellStyle name="Normal 93 34 6" xfId="48407" xr:uid="{00000000-0005-0000-0000-000017BD0000}"/>
    <cellStyle name="Normal 93 34 7" xfId="48408" xr:uid="{00000000-0005-0000-0000-000018BD0000}"/>
    <cellStyle name="Normal 93 34 8" xfId="48409" xr:uid="{00000000-0005-0000-0000-000019BD0000}"/>
    <cellStyle name="Normal 93 34 9" xfId="48410" xr:uid="{00000000-0005-0000-0000-00001ABD0000}"/>
    <cellStyle name="Normal 93 34_Tabla M" xfId="48411" xr:uid="{00000000-0005-0000-0000-00001BBD0000}"/>
    <cellStyle name="Normal 93 4" xfId="48412" xr:uid="{00000000-0005-0000-0000-00001CBD0000}"/>
    <cellStyle name="Normal 93 4 10" xfId="48413" xr:uid="{00000000-0005-0000-0000-00001DBD0000}"/>
    <cellStyle name="Normal 93 4 2" xfId="48414" xr:uid="{00000000-0005-0000-0000-00001EBD0000}"/>
    <cellStyle name="Normal 93 4 3" xfId="48415" xr:uid="{00000000-0005-0000-0000-00001FBD0000}"/>
    <cellStyle name="Normal 93 4 4" xfId="48416" xr:uid="{00000000-0005-0000-0000-000020BD0000}"/>
    <cellStyle name="Normal 93 4 5" xfId="48417" xr:uid="{00000000-0005-0000-0000-000021BD0000}"/>
    <cellStyle name="Normal 93 4 6" xfId="48418" xr:uid="{00000000-0005-0000-0000-000022BD0000}"/>
    <cellStyle name="Normal 93 4 7" xfId="48419" xr:uid="{00000000-0005-0000-0000-000023BD0000}"/>
    <cellStyle name="Normal 93 4 8" xfId="48420" xr:uid="{00000000-0005-0000-0000-000024BD0000}"/>
    <cellStyle name="Normal 93 4 9" xfId="48421" xr:uid="{00000000-0005-0000-0000-000025BD0000}"/>
    <cellStyle name="Normal 93 4_Tabla M" xfId="48422" xr:uid="{00000000-0005-0000-0000-000026BD0000}"/>
    <cellStyle name="Normal 93 5" xfId="48423" xr:uid="{00000000-0005-0000-0000-000027BD0000}"/>
    <cellStyle name="Normal 93 5 10" xfId="48424" xr:uid="{00000000-0005-0000-0000-000028BD0000}"/>
    <cellStyle name="Normal 93 5 2" xfId="48425" xr:uid="{00000000-0005-0000-0000-000029BD0000}"/>
    <cellStyle name="Normal 93 5 3" xfId="48426" xr:uid="{00000000-0005-0000-0000-00002ABD0000}"/>
    <cellStyle name="Normal 93 5 4" xfId="48427" xr:uid="{00000000-0005-0000-0000-00002BBD0000}"/>
    <cellStyle name="Normal 93 5 5" xfId="48428" xr:uid="{00000000-0005-0000-0000-00002CBD0000}"/>
    <cellStyle name="Normal 93 5 6" xfId="48429" xr:uid="{00000000-0005-0000-0000-00002DBD0000}"/>
    <cellStyle name="Normal 93 5 7" xfId="48430" xr:uid="{00000000-0005-0000-0000-00002EBD0000}"/>
    <cellStyle name="Normal 93 5 8" xfId="48431" xr:uid="{00000000-0005-0000-0000-00002FBD0000}"/>
    <cellStyle name="Normal 93 5 9" xfId="48432" xr:uid="{00000000-0005-0000-0000-000030BD0000}"/>
    <cellStyle name="Normal 93 5_Tabla M" xfId="48433" xr:uid="{00000000-0005-0000-0000-000031BD0000}"/>
    <cellStyle name="Normal 93 6" xfId="48434" xr:uid="{00000000-0005-0000-0000-000032BD0000}"/>
    <cellStyle name="Normal 93 6 10" xfId="48435" xr:uid="{00000000-0005-0000-0000-000033BD0000}"/>
    <cellStyle name="Normal 93 6 2" xfId="48436" xr:uid="{00000000-0005-0000-0000-000034BD0000}"/>
    <cellStyle name="Normal 93 6 3" xfId="48437" xr:uid="{00000000-0005-0000-0000-000035BD0000}"/>
    <cellStyle name="Normal 93 6 4" xfId="48438" xr:uid="{00000000-0005-0000-0000-000036BD0000}"/>
    <cellStyle name="Normal 93 6 5" xfId="48439" xr:uid="{00000000-0005-0000-0000-000037BD0000}"/>
    <cellStyle name="Normal 93 6 6" xfId="48440" xr:uid="{00000000-0005-0000-0000-000038BD0000}"/>
    <cellStyle name="Normal 93 6 7" xfId="48441" xr:uid="{00000000-0005-0000-0000-000039BD0000}"/>
    <cellStyle name="Normal 93 6 8" xfId="48442" xr:uid="{00000000-0005-0000-0000-00003ABD0000}"/>
    <cellStyle name="Normal 93 6 9" xfId="48443" xr:uid="{00000000-0005-0000-0000-00003BBD0000}"/>
    <cellStyle name="Normal 93 6_Tabla M" xfId="48444" xr:uid="{00000000-0005-0000-0000-00003CBD0000}"/>
    <cellStyle name="Normal 93 7" xfId="48445" xr:uid="{00000000-0005-0000-0000-00003DBD0000}"/>
    <cellStyle name="Normal 93 7 10" xfId="48446" xr:uid="{00000000-0005-0000-0000-00003EBD0000}"/>
    <cellStyle name="Normal 93 7 2" xfId="48447" xr:uid="{00000000-0005-0000-0000-00003FBD0000}"/>
    <cellStyle name="Normal 93 7 3" xfId="48448" xr:uid="{00000000-0005-0000-0000-000040BD0000}"/>
    <cellStyle name="Normal 93 7 4" xfId="48449" xr:uid="{00000000-0005-0000-0000-000041BD0000}"/>
    <cellStyle name="Normal 93 7 5" xfId="48450" xr:uid="{00000000-0005-0000-0000-000042BD0000}"/>
    <cellStyle name="Normal 93 7 6" xfId="48451" xr:uid="{00000000-0005-0000-0000-000043BD0000}"/>
    <cellStyle name="Normal 93 7 7" xfId="48452" xr:uid="{00000000-0005-0000-0000-000044BD0000}"/>
    <cellStyle name="Normal 93 7 8" xfId="48453" xr:uid="{00000000-0005-0000-0000-000045BD0000}"/>
    <cellStyle name="Normal 93 7 9" xfId="48454" xr:uid="{00000000-0005-0000-0000-000046BD0000}"/>
    <cellStyle name="Normal 93 7_Tabla M" xfId="48455" xr:uid="{00000000-0005-0000-0000-000047BD0000}"/>
    <cellStyle name="Normal 93 8" xfId="48456" xr:uid="{00000000-0005-0000-0000-000048BD0000}"/>
    <cellStyle name="Normal 93 8 10" xfId="48457" xr:uid="{00000000-0005-0000-0000-000049BD0000}"/>
    <cellStyle name="Normal 93 8 2" xfId="48458" xr:uid="{00000000-0005-0000-0000-00004ABD0000}"/>
    <cellStyle name="Normal 93 8 3" xfId="48459" xr:uid="{00000000-0005-0000-0000-00004BBD0000}"/>
    <cellStyle name="Normal 93 8 4" xfId="48460" xr:uid="{00000000-0005-0000-0000-00004CBD0000}"/>
    <cellStyle name="Normal 93 8 5" xfId="48461" xr:uid="{00000000-0005-0000-0000-00004DBD0000}"/>
    <cellStyle name="Normal 93 8 6" xfId="48462" xr:uid="{00000000-0005-0000-0000-00004EBD0000}"/>
    <cellStyle name="Normal 93 8 7" xfId="48463" xr:uid="{00000000-0005-0000-0000-00004FBD0000}"/>
    <cellStyle name="Normal 93 8 8" xfId="48464" xr:uid="{00000000-0005-0000-0000-000050BD0000}"/>
    <cellStyle name="Normal 93 8 9" xfId="48465" xr:uid="{00000000-0005-0000-0000-000051BD0000}"/>
    <cellStyle name="Normal 93 8_Tabla M" xfId="48466" xr:uid="{00000000-0005-0000-0000-000052BD0000}"/>
    <cellStyle name="Normal 93 9" xfId="48467" xr:uid="{00000000-0005-0000-0000-000053BD0000}"/>
    <cellStyle name="Normal 93 9 10" xfId="48468" xr:uid="{00000000-0005-0000-0000-000054BD0000}"/>
    <cellStyle name="Normal 93 9 2" xfId="48469" xr:uid="{00000000-0005-0000-0000-000055BD0000}"/>
    <cellStyle name="Normal 93 9 3" xfId="48470" xr:uid="{00000000-0005-0000-0000-000056BD0000}"/>
    <cellStyle name="Normal 93 9 4" xfId="48471" xr:uid="{00000000-0005-0000-0000-000057BD0000}"/>
    <cellStyle name="Normal 93 9 5" xfId="48472" xr:uid="{00000000-0005-0000-0000-000058BD0000}"/>
    <cellStyle name="Normal 93 9 6" xfId="48473" xr:uid="{00000000-0005-0000-0000-000059BD0000}"/>
    <cellStyle name="Normal 93 9 7" xfId="48474" xr:uid="{00000000-0005-0000-0000-00005ABD0000}"/>
    <cellStyle name="Normal 93 9 8" xfId="48475" xr:uid="{00000000-0005-0000-0000-00005BBD0000}"/>
    <cellStyle name="Normal 93 9 9" xfId="48476" xr:uid="{00000000-0005-0000-0000-00005CBD0000}"/>
    <cellStyle name="Normal 93 9_Tabla M" xfId="48477" xr:uid="{00000000-0005-0000-0000-00005DBD0000}"/>
    <cellStyle name="Normal 94" xfId="48478" xr:uid="{00000000-0005-0000-0000-00005EBD0000}"/>
    <cellStyle name="Normal 94 10" xfId="48479" xr:uid="{00000000-0005-0000-0000-00005FBD0000}"/>
    <cellStyle name="Normal 94 10 10" xfId="48480" xr:uid="{00000000-0005-0000-0000-000060BD0000}"/>
    <cellStyle name="Normal 94 10 2" xfId="48481" xr:uid="{00000000-0005-0000-0000-000061BD0000}"/>
    <cellStyle name="Normal 94 10 3" xfId="48482" xr:uid="{00000000-0005-0000-0000-000062BD0000}"/>
    <cellStyle name="Normal 94 10 4" xfId="48483" xr:uid="{00000000-0005-0000-0000-000063BD0000}"/>
    <cellStyle name="Normal 94 10 5" xfId="48484" xr:uid="{00000000-0005-0000-0000-000064BD0000}"/>
    <cellStyle name="Normal 94 10 6" xfId="48485" xr:uid="{00000000-0005-0000-0000-000065BD0000}"/>
    <cellStyle name="Normal 94 10 7" xfId="48486" xr:uid="{00000000-0005-0000-0000-000066BD0000}"/>
    <cellStyle name="Normal 94 10 8" xfId="48487" xr:uid="{00000000-0005-0000-0000-000067BD0000}"/>
    <cellStyle name="Normal 94 10 9" xfId="48488" xr:uid="{00000000-0005-0000-0000-000068BD0000}"/>
    <cellStyle name="Normal 94 10_Tabla M" xfId="48489" xr:uid="{00000000-0005-0000-0000-000069BD0000}"/>
    <cellStyle name="Normal 94 11" xfId="48490" xr:uid="{00000000-0005-0000-0000-00006ABD0000}"/>
    <cellStyle name="Normal 94 11 10" xfId="48491" xr:uid="{00000000-0005-0000-0000-00006BBD0000}"/>
    <cellStyle name="Normal 94 11 2" xfId="48492" xr:uid="{00000000-0005-0000-0000-00006CBD0000}"/>
    <cellStyle name="Normal 94 11 3" xfId="48493" xr:uid="{00000000-0005-0000-0000-00006DBD0000}"/>
    <cellStyle name="Normal 94 11 4" xfId="48494" xr:uid="{00000000-0005-0000-0000-00006EBD0000}"/>
    <cellStyle name="Normal 94 11 5" xfId="48495" xr:uid="{00000000-0005-0000-0000-00006FBD0000}"/>
    <cellStyle name="Normal 94 11 6" xfId="48496" xr:uid="{00000000-0005-0000-0000-000070BD0000}"/>
    <cellStyle name="Normal 94 11 7" xfId="48497" xr:uid="{00000000-0005-0000-0000-000071BD0000}"/>
    <cellStyle name="Normal 94 11 8" xfId="48498" xr:uid="{00000000-0005-0000-0000-000072BD0000}"/>
    <cellStyle name="Normal 94 11 9" xfId="48499" xr:uid="{00000000-0005-0000-0000-000073BD0000}"/>
    <cellStyle name="Normal 94 11_Tabla M" xfId="48500" xr:uid="{00000000-0005-0000-0000-000074BD0000}"/>
    <cellStyle name="Normal 94 12" xfId="48501" xr:uid="{00000000-0005-0000-0000-000075BD0000}"/>
    <cellStyle name="Normal 94 12 10" xfId="48502" xr:uid="{00000000-0005-0000-0000-000076BD0000}"/>
    <cellStyle name="Normal 94 12 2" xfId="48503" xr:uid="{00000000-0005-0000-0000-000077BD0000}"/>
    <cellStyle name="Normal 94 12 3" xfId="48504" xr:uid="{00000000-0005-0000-0000-000078BD0000}"/>
    <cellStyle name="Normal 94 12 4" xfId="48505" xr:uid="{00000000-0005-0000-0000-000079BD0000}"/>
    <cellStyle name="Normal 94 12 5" xfId="48506" xr:uid="{00000000-0005-0000-0000-00007ABD0000}"/>
    <cellStyle name="Normal 94 12 6" xfId="48507" xr:uid="{00000000-0005-0000-0000-00007BBD0000}"/>
    <cellStyle name="Normal 94 12 7" xfId="48508" xr:uid="{00000000-0005-0000-0000-00007CBD0000}"/>
    <cellStyle name="Normal 94 12 8" xfId="48509" xr:uid="{00000000-0005-0000-0000-00007DBD0000}"/>
    <cellStyle name="Normal 94 12 9" xfId="48510" xr:uid="{00000000-0005-0000-0000-00007EBD0000}"/>
    <cellStyle name="Normal 94 12_Tabla M" xfId="48511" xr:uid="{00000000-0005-0000-0000-00007FBD0000}"/>
    <cellStyle name="Normal 94 13" xfId="48512" xr:uid="{00000000-0005-0000-0000-000080BD0000}"/>
    <cellStyle name="Normal 94 13 10" xfId="48513" xr:uid="{00000000-0005-0000-0000-000081BD0000}"/>
    <cellStyle name="Normal 94 13 2" xfId="48514" xr:uid="{00000000-0005-0000-0000-000082BD0000}"/>
    <cellStyle name="Normal 94 13 3" xfId="48515" xr:uid="{00000000-0005-0000-0000-000083BD0000}"/>
    <cellStyle name="Normal 94 13 4" xfId="48516" xr:uid="{00000000-0005-0000-0000-000084BD0000}"/>
    <cellStyle name="Normal 94 13 5" xfId="48517" xr:uid="{00000000-0005-0000-0000-000085BD0000}"/>
    <cellStyle name="Normal 94 13 6" xfId="48518" xr:uid="{00000000-0005-0000-0000-000086BD0000}"/>
    <cellStyle name="Normal 94 13 7" xfId="48519" xr:uid="{00000000-0005-0000-0000-000087BD0000}"/>
    <cellStyle name="Normal 94 13 8" xfId="48520" xr:uid="{00000000-0005-0000-0000-000088BD0000}"/>
    <cellStyle name="Normal 94 13 9" xfId="48521" xr:uid="{00000000-0005-0000-0000-000089BD0000}"/>
    <cellStyle name="Normal 94 13_Tabla M" xfId="48522" xr:uid="{00000000-0005-0000-0000-00008ABD0000}"/>
    <cellStyle name="Normal 94 14" xfId="48523" xr:uid="{00000000-0005-0000-0000-00008BBD0000}"/>
    <cellStyle name="Normal 94 14 10" xfId="48524" xr:uid="{00000000-0005-0000-0000-00008CBD0000}"/>
    <cellStyle name="Normal 94 14 2" xfId="48525" xr:uid="{00000000-0005-0000-0000-00008DBD0000}"/>
    <cellStyle name="Normal 94 14 3" xfId="48526" xr:uid="{00000000-0005-0000-0000-00008EBD0000}"/>
    <cellStyle name="Normal 94 14 4" xfId="48527" xr:uid="{00000000-0005-0000-0000-00008FBD0000}"/>
    <cellStyle name="Normal 94 14 5" xfId="48528" xr:uid="{00000000-0005-0000-0000-000090BD0000}"/>
    <cellStyle name="Normal 94 14 6" xfId="48529" xr:uid="{00000000-0005-0000-0000-000091BD0000}"/>
    <cellStyle name="Normal 94 14 7" xfId="48530" xr:uid="{00000000-0005-0000-0000-000092BD0000}"/>
    <cellStyle name="Normal 94 14 8" xfId="48531" xr:uid="{00000000-0005-0000-0000-000093BD0000}"/>
    <cellStyle name="Normal 94 14 9" xfId="48532" xr:uid="{00000000-0005-0000-0000-000094BD0000}"/>
    <cellStyle name="Normal 94 14_Tabla M" xfId="48533" xr:uid="{00000000-0005-0000-0000-000095BD0000}"/>
    <cellStyle name="Normal 94 15" xfId="48534" xr:uid="{00000000-0005-0000-0000-000096BD0000}"/>
    <cellStyle name="Normal 94 15 10" xfId="48535" xr:uid="{00000000-0005-0000-0000-000097BD0000}"/>
    <cellStyle name="Normal 94 15 2" xfId="48536" xr:uid="{00000000-0005-0000-0000-000098BD0000}"/>
    <cellStyle name="Normal 94 15 3" xfId="48537" xr:uid="{00000000-0005-0000-0000-000099BD0000}"/>
    <cellStyle name="Normal 94 15 4" xfId="48538" xr:uid="{00000000-0005-0000-0000-00009ABD0000}"/>
    <cellStyle name="Normal 94 15 5" xfId="48539" xr:uid="{00000000-0005-0000-0000-00009BBD0000}"/>
    <cellStyle name="Normal 94 15 6" xfId="48540" xr:uid="{00000000-0005-0000-0000-00009CBD0000}"/>
    <cellStyle name="Normal 94 15 7" xfId="48541" xr:uid="{00000000-0005-0000-0000-00009DBD0000}"/>
    <cellStyle name="Normal 94 15 8" xfId="48542" xr:uid="{00000000-0005-0000-0000-00009EBD0000}"/>
    <cellStyle name="Normal 94 15 9" xfId="48543" xr:uid="{00000000-0005-0000-0000-00009FBD0000}"/>
    <cellStyle name="Normal 94 15_Tabla M" xfId="48544" xr:uid="{00000000-0005-0000-0000-0000A0BD0000}"/>
    <cellStyle name="Normal 94 16" xfId="48545" xr:uid="{00000000-0005-0000-0000-0000A1BD0000}"/>
    <cellStyle name="Normal 94 16 10" xfId="48546" xr:uid="{00000000-0005-0000-0000-0000A2BD0000}"/>
    <cellStyle name="Normal 94 16 2" xfId="48547" xr:uid="{00000000-0005-0000-0000-0000A3BD0000}"/>
    <cellStyle name="Normal 94 16 3" xfId="48548" xr:uid="{00000000-0005-0000-0000-0000A4BD0000}"/>
    <cellStyle name="Normal 94 16 4" xfId="48549" xr:uid="{00000000-0005-0000-0000-0000A5BD0000}"/>
    <cellStyle name="Normal 94 16 5" xfId="48550" xr:uid="{00000000-0005-0000-0000-0000A6BD0000}"/>
    <cellStyle name="Normal 94 16 6" xfId="48551" xr:uid="{00000000-0005-0000-0000-0000A7BD0000}"/>
    <cellStyle name="Normal 94 16 7" xfId="48552" xr:uid="{00000000-0005-0000-0000-0000A8BD0000}"/>
    <cellStyle name="Normal 94 16 8" xfId="48553" xr:uid="{00000000-0005-0000-0000-0000A9BD0000}"/>
    <cellStyle name="Normal 94 16 9" xfId="48554" xr:uid="{00000000-0005-0000-0000-0000AABD0000}"/>
    <cellStyle name="Normal 94 16_Tabla M" xfId="48555" xr:uid="{00000000-0005-0000-0000-0000ABBD0000}"/>
    <cellStyle name="Normal 94 17" xfId="48556" xr:uid="{00000000-0005-0000-0000-0000ACBD0000}"/>
    <cellStyle name="Normal 94 17 10" xfId="48557" xr:uid="{00000000-0005-0000-0000-0000ADBD0000}"/>
    <cellStyle name="Normal 94 17 2" xfId="48558" xr:uid="{00000000-0005-0000-0000-0000AEBD0000}"/>
    <cellStyle name="Normal 94 17 3" xfId="48559" xr:uid="{00000000-0005-0000-0000-0000AFBD0000}"/>
    <cellStyle name="Normal 94 17 4" xfId="48560" xr:uid="{00000000-0005-0000-0000-0000B0BD0000}"/>
    <cellStyle name="Normal 94 17 5" xfId="48561" xr:uid="{00000000-0005-0000-0000-0000B1BD0000}"/>
    <cellStyle name="Normal 94 17 6" xfId="48562" xr:uid="{00000000-0005-0000-0000-0000B2BD0000}"/>
    <cellStyle name="Normal 94 17 7" xfId="48563" xr:uid="{00000000-0005-0000-0000-0000B3BD0000}"/>
    <cellStyle name="Normal 94 17 8" xfId="48564" xr:uid="{00000000-0005-0000-0000-0000B4BD0000}"/>
    <cellStyle name="Normal 94 17 9" xfId="48565" xr:uid="{00000000-0005-0000-0000-0000B5BD0000}"/>
    <cellStyle name="Normal 94 17_Tabla M" xfId="48566" xr:uid="{00000000-0005-0000-0000-0000B6BD0000}"/>
    <cellStyle name="Normal 94 18" xfId="48567" xr:uid="{00000000-0005-0000-0000-0000B7BD0000}"/>
    <cellStyle name="Normal 94 18 10" xfId="48568" xr:uid="{00000000-0005-0000-0000-0000B8BD0000}"/>
    <cellStyle name="Normal 94 18 2" xfId="48569" xr:uid="{00000000-0005-0000-0000-0000B9BD0000}"/>
    <cellStyle name="Normal 94 18 3" xfId="48570" xr:uid="{00000000-0005-0000-0000-0000BABD0000}"/>
    <cellStyle name="Normal 94 18 4" xfId="48571" xr:uid="{00000000-0005-0000-0000-0000BBBD0000}"/>
    <cellStyle name="Normal 94 18 5" xfId="48572" xr:uid="{00000000-0005-0000-0000-0000BCBD0000}"/>
    <cellStyle name="Normal 94 18 6" xfId="48573" xr:uid="{00000000-0005-0000-0000-0000BDBD0000}"/>
    <cellStyle name="Normal 94 18 7" xfId="48574" xr:uid="{00000000-0005-0000-0000-0000BEBD0000}"/>
    <cellStyle name="Normal 94 18 8" xfId="48575" xr:uid="{00000000-0005-0000-0000-0000BFBD0000}"/>
    <cellStyle name="Normal 94 18 9" xfId="48576" xr:uid="{00000000-0005-0000-0000-0000C0BD0000}"/>
    <cellStyle name="Normal 94 18_Tabla M" xfId="48577" xr:uid="{00000000-0005-0000-0000-0000C1BD0000}"/>
    <cellStyle name="Normal 94 19" xfId="48578" xr:uid="{00000000-0005-0000-0000-0000C2BD0000}"/>
    <cellStyle name="Normal 94 19 10" xfId="48579" xr:uid="{00000000-0005-0000-0000-0000C3BD0000}"/>
    <cellStyle name="Normal 94 19 2" xfId="48580" xr:uid="{00000000-0005-0000-0000-0000C4BD0000}"/>
    <cellStyle name="Normal 94 19 3" xfId="48581" xr:uid="{00000000-0005-0000-0000-0000C5BD0000}"/>
    <cellStyle name="Normal 94 19 4" xfId="48582" xr:uid="{00000000-0005-0000-0000-0000C6BD0000}"/>
    <cellStyle name="Normal 94 19 5" xfId="48583" xr:uid="{00000000-0005-0000-0000-0000C7BD0000}"/>
    <cellStyle name="Normal 94 19 6" xfId="48584" xr:uid="{00000000-0005-0000-0000-0000C8BD0000}"/>
    <cellStyle name="Normal 94 19 7" xfId="48585" xr:uid="{00000000-0005-0000-0000-0000C9BD0000}"/>
    <cellStyle name="Normal 94 19 8" xfId="48586" xr:uid="{00000000-0005-0000-0000-0000CABD0000}"/>
    <cellStyle name="Normal 94 19 9" xfId="48587" xr:uid="{00000000-0005-0000-0000-0000CBBD0000}"/>
    <cellStyle name="Normal 94 19_Tabla M" xfId="48588" xr:uid="{00000000-0005-0000-0000-0000CCBD0000}"/>
    <cellStyle name="Normal 94 2" xfId="48589" xr:uid="{00000000-0005-0000-0000-0000CDBD0000}"/>
    <cellStyle name="Normal 94 2 10" xfId="48590" xr:uid="{00000000-0005-0000-0000-0000CEBD0000}"/>
    <cellStyle name="Normal 94 2 2" xfId="48591" xr:uid="{00000000-0005-0000-0000-0000CFBD0000}"/>
    <cellStyle name="Normal 94 2 3" xfId="48592" xr:uid="{00000000-0005-0000-0000-0000D0BD0000}"/>
    <cellStyle name="Normal 94 2 4" xfId="48593" xr:uid="{00000000-0005-0000-0000-0000D1BD0000}"/>
    <cellStyle name="Normal 94 2 5" xfId="48594" xr:uid="{00000000-0005-0000-0000-0000D2BD0000}"/>
    <cellStyle name="Normal 94 2 6" xfId="48595" xr:uid="{00000000-0005-0000-0000-0000D3BD0000}"/>
    <cellStyle name="Normal 94 2 7" xfId="48596" xr:uid="{00000000-0005-0000-0000-0000D4BD0000}"/>
    <cellStyle name="Normal 94 2 8" xfId="48597" xr:uid="{00000000-0005-0000-0000-0000D5BD0000}"/>
    <cellStyle name="Normal 94 2 9" xfId="48598" xr:uid="{00000000-0005-0000-0000-0000D6BD0000}"/>
    <cellStyle name="Normal 94 2_Tabla M" xfId="48599" xr:uid="{00000000-0005-0000-0000-0000D7BD0000}"/>
    <cellStyle name="Normal 94 20" xfId="48600" xr:uid="{00000000-0005-0000-0000-0000D8BD0000}"/>
    <cellStyle name="Normal 94 20 10" xfId="48601" xr:uid="{00000000-0005-0000-0000-0000D9BD0000}"/>
    <cellStyle name="Normal 94 20 2" xfId="48602" xr:uid="{00000000-0005-0000-0000-0000DABD0000}"/>
    <cellStyle name="Normal 94 20 3" xfId="48603" xr:uid="{00000000-0005-0000-0000-0000DBBD0000}"/>
    <cellStyle name="Normal 94 20 4" xfId="48604" xr:uid="{00000000-0005-0000-0000-0000DCBD0000}"/>
    <cellStyle name="Normal 94 20 5" xfId="48605" xr:uid="{00000000-0005-0000-0000-0000DDBD0000}"/>
    <cellStyle name="Normal 94 20 6" xfId="48606" xr:uid="{00000000-0005-0000-0000-0000DEBD0000}"/>
    <cellStyle name="Normal 94 20 7" xfId="48607" xr:uid="{00000000-0005-0000-0000-0000DFBD0000}"/>
    <cellStyle name="Normal 94 20 8" xfId="48608" xr:uid="{00000000-0005-0000-0000-0000E0BD0000}"/>
    <cellStyle name="Normal 94 20 9" xfId="48609" xr:uid="{00000000-0005-0000-0000-0000E1BD0000}"/>
    <cellStyle name="Normal 94 20_Tabla M" xfId="48610" xr:uid="{00000000-0005-0000-0000-0000E2BD0000}"/>
    <cellStyle name="Normal 94 21" xfId="48611" xr:uid="{00000000-0005-0000-0000-0000E3BD0000}"/>
    <cellStyle name="Normal 94 21 10" xfId="48612" xr:uid="{00000000-0005-0000-0000-0000E4BD0000}"/>
    <cellStyle name="Normal 94 21 2" xfId="48613" xr:uid="{00000000-0005-0000-0000-0000E5BD0000}"/>
    <cellStyle name="Normal 94 21 3" xfId="48614" xr:uid="{00000000-0005-0000-0000-0000E6BD0000}"/>
    <cellStyle name="Normal 94 21 4" xfId="48615" xr:uid="{00000000-0005-0000-0000-0000E7BD0000}"/>
    <cellStyle name="Normal 94 21 5" xfId="48616" xr:uid="{00000000-0005-0000-0000-0000E8BD0000}"/>
    <cellStyle name="Normal 94 21 6" xfId="48617" xr:uid="{00000000-0005-0000-0000-0000E9BD0000}"/>
    <cellStyle name="Normal 94 21 7" xfId="48618" xr:uid="{00000000-0005-0000-0000-0000EABD0000}"/>
    <cellStyle name="Normal 94 21 8" xfId="48619" xr:uid="{00000000-0005-0000-0000-0000EBBD0000}"/>
    <cellStyle name="Normal 94 21 9" xfId="48620" xr:uid="{00000000-0005-0000-0000-0000ECBD0000}"/>
    <cellStyle name="Normal 94 21_Tabla M" xfId="48621" xr:uid="{00000000-0005-0000-0000-0000EDBD0000}"/>
    <cellStyle name="Normal 94 22" xfId="48622" xr:uid="{00000000-0005-0000-0000-0000EEBD0000}"/>
    <cellStyle name="Normal 94 22 10" xfId="48623" xr:uid="{00000000-0005-0000-0000-0000EFBD0000}"/>
    <cellStyle name="Normal 94 22 2" xfId="48624" xr:uid="{00000000-0005-0000-0000-0000F0BD0000}"/>
    <cellStyle name="Normal 94 22 3" xfId="48625" xr:uid="{00000000-0005-0000-0000-0000F1BD0000}"/>
    <cellStyle name="Normal 94 22 4" xfId="48626" xr:uid="{00000000-0005-0000-0000-0000F2BD0000}"/>
    <cellStyle name="Normal 94 22 5" xfId="48627" xr:uid="{00000000-0005-0000-0000-0000F3BD0000}"/>
    <cellStyle name="Normal 94 22 6" xfId="48628" xr:uid="{00000000-0005-0000-0000-0000F4BD0000}"/>
    <cellStyle name="Normal 94 22 7" xfId="48629" xr:uid="{00000000-0005-0000-0000-0000F5BD0000}"/>
    <cellStyle name="Normal 94 22 8" xfId="48630" xr:uid="{00000000-0005-0000-0000-0000F6BD0000}"/>
    <cellStyle name="Normal 94 22 9" xfId="48631" xr:uid="{00000000-0005-0000-0000-0000F7BD0000}"/>
    <cellStyle name="Normal 94 22_Tabla M" xfId="48632" xr:uid="{00000000-0005-0000-0000-0000F8BD0000}"/>
    <cellStyle name="Normal 94 23" xfId="48633" xr:uid="{00000000-0005-0000-0000-0000F9BD0000}"/>
    <cellStyle name="Normal 94 23 10" xfId="48634" xr:uid="{00000000-0005-0000-0000-0000FABD0000}"/>
    <cellStyle name="Normal 94 23 2" xfId="48635" xr:uid="{00000000-0005-0000-0000-0000FBBD0000}"/>
    <cellStyle name="Normal 94 23 3" xfId="48636" xr:uid="{00000000-0005-0000-0000-0000FCBD0000}"/>
    <cellStyle name="Normal 94 23 4" xfId="48637" xr:uid="{00000000-0005-0000-0000-0000FDBD0000}"/>
    <cellStyle name="Normal 94 23 5" xfId="48638" xr:uid="{00000000-0005-0000-0000-0000FEBD0000}"/>
    <cellStyle name="Normal 94 23 6" xfId="48639" xr:uid="{00000000-0005-0000-0000-0000FFBD0000}"/>
    <cellStyle name="Normal 94 23 7" xfId="48640" xr:uid="{00000000-0005-0000-0000-000000BE0000}"/>
    <cellStyle name="Normal 94 23 8" xfId="48641" xr:uid="{00000000-0005-0000-0000-000001BE0000}"/>
    <cellStyle name="Normal 94 23 9" xfId="48642" xr:uid="{00000000-0005-0000-0000-000002BE0000}"/>
    <cellStyle name="Normal 94 23_Tabla M" xfId="48643" xr:uid="{00000000-0005-0000-0000-000003BE0000}"/>
    <cellStyle name="Normal 94 24" xfId="48644" xr:uid="{00000000-0005-0000-0000-000004BE0000}"/>
    <cellStyle name="Normal 94 24 10" xfId="48645" xr:uid="{00000000-0005-0000-0000-000005BE0000}"/>
    <cellStyle name="Normal 94 24 2" xfId="48646" xr:uid="{00000000-0005-0000-0000-000006BE0000}"/>
    <cellStyle name="Normal 94 24 3" xfId="48647" xr:uid="{00000000-0005-0000-0000-000007BE0000}"/>
    <cellStyle name="Normal 94 24 4" xfId="48648" xr:uid="{00000000-0005-0000-0000-000008BE0000}"/>
    <cellStyle name="Normal 94 24 5" xfId="48649" xr:uid="{00000000-0005-0000-0000-000009BE0000}"/>
    <cellStyle name="Normal 94 24 6" xfId="48650" xr:uid="{00000000-0005-0000-0000-00000ABE0000}"/>
    <cellStyle name="Normal 94 24 7" xfId="48651" xr:uid="{00000000-0005-0000-0000-00000BBE0000}"/>
    <cellStyle name="Normal 94 24 8" xfId="48652" xr:uid="{00000000-0005-0000-0000-00000CBE0000}"/>
    <cellStyle name="Normal 94 24 9" xfId="48653" xr:uid="{00000000-0005-0000-0000-00000DBE0000}"/>
    <cellStyle name="Normal 94 24_Tabla M" xfId="48654" xr:uid="{00000000-0005-0000-0000-00000EBE0000}"/>
    <cellStyle name="Normal 94 25" xfId="48655" xr:uid="{00000000-0005-0000-0000-00000FBE0000}"/>
    <cellStyle name="Normal 94 25 10" xfId="48656" xr:uid="{00000000-0005-0000-0000-000010BE0000}"/>
    <cellStyle name="Normal 94 25 2" xfId="48657" xr:uid="{00000000-0005-0000-0000-000011BE0000}"/>
    <cellStyle name="Normal 94 25 3" xfId="48658" xr:uid="{00000000-0005-0000-0000-000012BE0000}"/>
    <cellStyle name="Normal 94 25 4" xfId="48659" xr:uid="{00000000-0005-0000-0000-000013BE0000}"/>
    <cellStyle name="Normal 94 25 5" xfId="48660" xr:uid="{00000000-0005-0000-0000-000014BE0000}"/>
    <cellStyle name="Normal 94 25 6" xfId="48661" xr:uid="{00000000-0005-0000-0000-000015BE0000}"/>
    <cellStyle name="Normal 94 25 7" xfId="48662" xr:uid="{00000000-0005-0000-0000-000016BE0000}"/>
    <cellStyle name="Normal 94 25 8" xfId="48663" xr:uid="{00000000-0005-0000-0000-000017BE0000}"/>
    <cellStyle name="Normal 94 25 9" xfId="48664" xr:uid="{00000000-0005-0000-0000-000018BE0000}"/>
    <cellStyle name="Normal 94 25_Tabla M" xfId="48665" xr:uid="{00000000-0005-0000-0000-000019BE0000}"/>
    <cellStyle name="Normal 94 26" xfId="48666" xr:uid="{00000000-0005-0000-0000-00001ABE0000}"/>
    <cellStyle name="Normal 94 26 10" xfId="48667" xr:uid="{00000000-0005-0000-0000-00001BBE0000}"/>
    <cellStyle name="Normal 94 26 2" xfId="48668" xr:uid="{00000000-0005-0000-0000-00001CBE0000}"/>
    <cellStyle name="Normal 94 26 3" xfId="48669" xr:uid="{00000000-0005-0000-0000-00001DBE0000}"/>
    <cellStyle name="Normal 94 26 4" xfId="48670" xr:uid="{00000000-0005-0000-0000-00001EBE0000}"/>
    <cellStyle name="Normal 94 26 5" xfId="48671" xr:uid="{00000000-0005-0000-0000-00001FBE0000}"/>
    <cellStyle name="Normal 94 26 6" xfId="48672" xr:uid="{00000000-0005-0000-0000-000020BE0000}"/>
    <cellStyle name="Normal 94 26 7" xfId="48673" xr:uid="{00000000-0005-0000-0000-000021BE0000}"/>
    <cellStyle name="Normal 94 26 8" xfId="48674" xr:uid="{00000000-0005-0000-0000-000022BE0000}"/>
    <cellStyle name="Normal 94 26 9" xfId="48675" xr:uid="{00000000-0005-0000-0000-000023BE0000}"/>
    <cellStyle name="Normal 94 26_Tabla M" xfId="48676" xr:uid="{00000000-0005-0000-0000-000024BE0000}"/>
    <cellStyle name="Normal 94 27" xfId="48677" xr:uid="{00000000-0005-0000-0000-000025BE0000}"/>
    <cellStyle name="Normal 94 27 10" xfId="48678" xr:uid="{00000000-0005-0000-0000-000026BE0000}"/>
    <cellStyle name="Normal 94 27 2" xfId="48679" xr:uid="{00000000-0005-0000-0000-000027BE0000}"/>
    <cellStyle name="Normal 94 27 3" xfId="48680" xr:uid="{00000000-0005-0000-0000-000028BE0000}"/>
    <cellStyle name="Normal 94 27 4" xfId="48681" xr:uid="{00000000-0005-0000-0000-000029BE0000}"/>
    <cellStyle name="Normal 94 27 5" xfId="48682" xr:uid="{00000000-0005-0000-0000-00002ABE0000}"/>
    <cellStyle name="Normal 94 27 6" xfId="48683" xr:uid="{00000000-0005-0000-0000-00002BBE0000}"/>
    <cellStyle name="Normal 94 27 7" xfId="48684" xr:uid="{00000000-0005-0000-0000-00002CBE0000}"/>
    <cellStyle name="Normal 94 27 8" xfId="48685" xr:uid="{00000000-0005-0000-0000-00002DBE0000}"/>
    <cellStyle name="Normal 94 27 9" xfId="48686" xr:uid="{00000000-0005-0000-0000-00002EBE0000}"/>
    <cellStyle name="Normal 94 27_Tabla M" xfId="48687" xr:uid="{00000000-0005-0000-0000-00002FBE0000}"/>
    <cellStyle name="Normal 94 28" xfId="48688" xr:uid="{00000000-0005-0000-0000-000030BE0000}"/>
    <cellStyle name="Normal 94 28 10" xfId="48689" xr:uid="{00000000-0005-0000-0000-000031BE0000}"/>
    <cellStyle name="Normal 94 28 2" xfId="48690" xr:uid="{00000000-0005-0000-0000-000032BE0000}"/>
    <cellStyle name="Normal 94 28 3" xfId="48691" xr:uid="{00000000-0005-0000-0000-000033BE0000}"/>
    <cellStyle name="Normal 94 28 4" xfId="48692" xr:uid="{00000000-0005-0000-0000-000034BE0000}"/>
    <cellStyle name="Normal 94 28 5" xfId="48693" xr:uid="{00000000-0005-0000-0000-000035BE0000}"/>
    <cellStyle name="Normal 94 28 6" xfId="48694" xr:uid="{00000000-0005-0000-0000-000036BE0000}"/>
    <cellStyle name="Normal 94 28 7" xfId="48695" xr:uid="{00000000-0005-0000-0000-000037BE0000}"/>
    <cellStyle name="Normal 94 28 8" xfId="48696" xr:uid="{00000000-0005-0000-0000-000038BE0000}"/>
    <cellStyle name="Normal 94 28 9" xfId="48697" xr:uid="{00000000-0005-0000-0000-000039BE0000}"/>
    <cellStyle name="Normal 94 28_Tabla M" xfId="48698" xr:uid="{00000000-0005-0000-0000-00003ABE0000}"/>
    <cellStyle name="Normal 94 29" xfId="48699" xr:uid="{00000000-0005-0000-0000-00003BBE0000}"/>
    <cellStyle name="Normal 94 29 10" xfId="48700" xr:uid="{00000000-0005-0000-0000-00003CBE0000}"/>
    <cellStyle name="Normal 94 29 2" xfId="48701" xr:uid="{00000000-0005-0000-0000-00003DBE0000}"/>
    <cellStyle name="Normal 94 29 3" xfId="48702" xr:uid="{00000000-0005-0000-0000-00003EBE0000}"/>
    <cellStyle name="Normal 94 29 4" xfId="48703" xr:uid="{00000000-0005-0000-0000-00003FBE0000}"/>
    <cellStyle name="Normal 94 29 5" xfId="48704" xr:uid="{00000000-0005-0000-0000-000040BE0000}"/>
    <cellStyle name="Normal 94 29 6" xfId="48705" xr:uid="{00000000-0005-0000-0000-000041BE0000}"/>
    <cellStyle name="Normal 94 29 7" xfId="48706" xr:uid="{00000000-0005-0000-0000-000042BE0000}"/>
    <cellStyle name="Normal 94 29 8" xfId="48707" xr:uid="{00000000-0005-0000-0000-000043BE0000}"/>
    <cellStyle name="Normal 94 29 9" xfId="48708" xr:uid="{00000000-0005-0000-0000-000044BE0000}"/>
    <cellStyle name="Normal 94 29_Tabla M" xfId="48709" xr:uid="{00000000-0005-0000-0000-000045BE0000}"/>
    <cellStyle name="Normal 94 3" xfId="48710" xr:uid="{00000000-0005-0000-0000-000046BE0000}"/>
    <cellStyle name="Normal 94 3 10" xfId="48711" xr:uid="{00000000-0005-0000-0000-000047BE0000}"/>
    <cellStyle name="Normal 94 3 2" xfId="48712" xr:uid="{00000000-0005-0000-0000-000048BE0000}"/>
    <cellStyle name="Normal 94 3 3" xfId="48713" xr:uid="{00000000-0005-0000-0000-000049BE0000}"/>
    <cellStyle name="Normal 94 3 4" xfId="48714" xr:uid="{00000000-0005-0000-0000-00004ABE0000}"/>
    <cellStyle name="Normal 94 3 5" xfId="48715" xr:uid="{00000000-0005-0000-0000-00004BBE0000}"/>
    <cellStyle name="Normal 94 3 6" xfId="48716" xr:uid="{00000000-0005-0000-0000-00004CBE0000}"/>
    <cellStyle name="Normal 94 3 7" xfId="48717" xr:uid="{00000000-0005-0000-0000-00004DBE0000}"/>
    <cellStyle name="Normal 94 3 8" xfId="48718" xr:uid="{00000000-0005-0000-0000-00004EBE0000}"/>
    <cellStyle name="Normal 94 3 9" xfId="48719" xr:uid="{00000000-0005-0000-0000-00004FBE0000}"/>
    <cellStyle name="Normal 94 3_Tabla M" xfId="48720" xr:uid="{00000000-0005-0000-0000-000050BE0000}"/>
    <cellStyle name="Normal 94 30" xfId="48721" xr:uid="{00000000-0005-0000-0000-000051BE0000}"/>
    <cellStyle name="Normal 94 30 10" xfId="48722" xr:uid="{00000000-0005-0000-0000-000052BE0000}"/>
    <cellStyle name="Normal 94 30 2" xfId="48723" xr:uid="{00000000-0005-0000-0000-000053BE0000}"/>
    <cellStyle name="Normal 94 30 3" xfId="48724" xr:uid="{00000000-0005-0000-0000-000054BE0000}"/>
    <cellStyle name="Normal 94 30 4" xfId="48725" xr:uid="{00000000-0005-0000-0000-000055BE0000}"/>
    <cellStyle name="Normal 94 30 5" xfId="48726" xr:uid="{00000000-0005-0000-0000-000056BE0000}"/>
    <cellStyle name="Normal 94 30 6" xfId="48727" xr:uid="{00000000-0005-0000-0000-000057BE0000}"/>
    <cellStyle name="Normal 94 30 7" xfId="48728" xr:uid="{00000000-0005-0000-0000-000058BE0000}"/>
    <cellStyle name="Normal 94 30 8" xfId="48729" xr:uid="{00000000-0005-0000-0000-000059BE0000}"/>
    <cellStyle name="Normal 94 30 9" xfId="48730" xr:uid="{00000000-0005-0000-0000-00005ABE0000}"/>
    <cellStyle name="Normal 94 30_Tabla M" xfId="48731" xr:uid="{00000000-0005-0000-0000-00005BBE0000}"/>
    <cellStyle name="Normal 94 31" xfId="48732" xr:uid="{00000000-0005-0000-0000-00005CBE0000}"/>
    <cellStyle name="Normal 94 31 10" xfId="48733" xr:uid="{00000000-0005-0000-0000-00005DBE0000}"/>
    <cellStyle name="Normal 94 31 2" xfId="48734" xr:uid="{00000000-0005-0000-0000-00005EBE0000}"/>
    <cellStyle name="Normal 94 31 3" xfId="48735" xr:uid="{00000000-0005-0000-0000-00005FBE0000}"/>
    <cellStyle name="Normal 94 31 4" xfId="48736" xr:uid="{00000000-0005-0000-0000-000060BE0000}"/>
    <cellStyle name="Normal 94 31 5" xfId="48737" xr:uid="{00000000-0005-0000-0000-000061BE0000}"/>
    <cellStyle name="Normal 94 31 6" xfId="48738" xr:uid="{00000000-0005-0000-0000-000062BE0000}"/>
    <cellStyle name="Normal 94 31 7" xfId="48739" xr:uid="{00000000-0005-0000-0000-000063BE0000}"/>
    <cellStyle name="Normal 94 31 8" xfId="48740" xr:uid="{00000000-0005-0000-0000-000064BE0000}"/>
    <cellStyle name="Normal 94 31 9" xfId="48741" xr:uid="{00000000-0005-0000-0000-000065BE0000}"/>
    <cellStyle name="Normal 94 31_Tabla M" xfId="48742" xr:uid="{00000000-0005-0000-0000-000066BE0000}"/>
    <cellStyle name="Normal 94 32" xfId="48743" xr:uid="{00000000-0005-0000-0000-000067BE0000}"/>
    <cellStyle name="Normal 94 32 10" xfId="48744" xr:uid="{00000000-0005-0000-0000-000068BE0000}"/>
    <cellStyle name="Normal 94 32 2" xfId="48745" xr:uid="{00000000-0005-0000-0000-000069BE0000}"/>
    <cellStyle name="Normal 94 32 3" xfId="48746" xr:uid="{00000000-0005-0000-0000-00006ABE0000}"/>
    <cellStyle name="Normal 94 32 4" xfId="48747" xr:uid="{00000000-0005-0000-0000-00006BBE0000}"/>
    <cellStyle name="Normal 94 32 5" xfId="48748" xr:uid="{00000000-0005-0000-0000-00006CBE0000}"/>
    <cellStyle name="Normal 94 32 6" xfId="48749" xr:uid="{00000000-0005-0000-0000-00006DBE0000}"/>
    <cellStyle name="Normal 94 32 7" xfId="48750" xr:uid="{00000000-0005-0000-0000-00006EBE0000}"/>
    <cellStyle name="Normal 94 32 8" xfId="48751" xr:uid="{00000000-0005-0000-0000-00006FBE0000}"/>
    <cellStyle name="Normal 94 32 9" xfId="48752" xr:uid="{00000000-0005-0000-0000-000070BE0000}"/>
    <cellStyle name="Normal 94 32_Tabla M" xfId="48753" xr:uid="{00000000-0005-0000-0000-000071BE0000}"/>
    <cellStyle name="Normal 94 33" xfId="48754" xr:uid="{00000000-0005-0000-0000-000072BE0000}"/>
    <cellStyle name="Normal 94 33 10" xfId="48755" xr:uid="{00000000-0005-0000-0000-000073BE0000}"/>
    <cellStyle name="Normal 94 33 2" xfId="48756" xr:uid="{00000000-0005-0000-0000-000074BE0000}"/>
    <cellStyle name="Normal 94 33 3" xfId="48757" xr:uid="{00000000-0005-0000-0000-000075BE0000}"/>
    <cellStyle name="Normal 94 33 4" xfId="48758" xr:uid="{00000000-0005-0000-0000-000076BE0000}"/>
    <cellStyle name="Normal 94 33 5" xfId="48759" xr:uid="{00000000-0005-0000-0000-000077BE0000}"/>
    <cellStyle name="Normal 94 33 6" xfId="48760" xr:uid="{00000000-0005-0000-0000-000078BE0000}"/>
    <cellStyle name="Normal 94 33 7" xfId="48761" xr:uid="{00000000-0005-0000-0000-000079BE0000}"/>
    <cellStyle name="Normal 94 33 8" xfId="48762" xr:uid="{00000000-0005-0000-0000-00007ABE0000}"/>
    <cellStyle name="Normal 94 33 9" xfId="48763" xr:uid="{00000000-0005-0000-0000-00007BBE0000}"/>
    <cellStyle name="Normal 94 33_Tabla M" xfId="48764" xr:uid="{00000000-0005-0000-0000-00007CBE0000}"/>
    <cellStyle name="Normal 94 34" xfId="48765" xr:uid="{00000000-0005-0000-0000-00007DBE0000}"/>
    <cellStyle name="Normal 94 34 10" xfId="48766" xr:uid="{00000000-0005-0000-0000-00007EBE0000}"/>
    <cellStyle name="Normal 94 34 2" xfId="48767" xr:uid="{00000000-0005-0000-0000-00007FBE0000}"/>
    <cellStyle name="Normal 94 34 3" xfId="48768" xr:uid="{00000000-0005-0000-0000-000080BE0000}"/>
    <cellStyle name="Normal 94 34 4" xfId="48769" xr:uid="{00000000-0005-0000-0000-000081BE0000}"/>
    <cellStyle name="Normal 94 34 5" xfId="48770" xr:uid="{00000000-0005-0000-0000-000082BE0000}"/>
    <cellStyle name="Normal 94 34 6" xfId="48771" xr:uid="{00000000-0005-0000-0000-000083BE0000}"/>
    <cellStyle name="Normal 94 34 7" xfId="48772" xr:uid="{00000000-0005-0000-0000-000084BE0000}"/>
    <cellStyle name="Normal 94 34 8" xfId="48773" xr:uid="{00000000-0005-0000-0000-000085BE0000}"/>
    <cellStyle name="Normal 94 34 9" xfId="48774" xr:uid="{00000000-0005-0000-0000-000086BE0000}"/>
    <cellStyle name="Normal 94 34_Tabla M" xfId="48775" xr:uid="{00000000-0005-0000-0000-000087BE0000}"/>
    <cellStyle name="Normal 94 4" xfId="48776" xr:uid="{00000000-0005-0000-0000-000088BE0000}"/>
    <cellStyle name="Normal 94 4 10" xfId="48777" xr:uid="{00000000-0005-0000-0000-000089BE0000}"/>
    <cellStyle name="Normal 94 4 2" xfId="48778" xr:uid="{00000000-0005-0000-0000-00008ABE0000}"/>
    <cellStyle name="Normal 94 4 3" xfId="48779" xr:uid="{00000000-0005-0000-0000-00008BBE0000}"/>
    <cellStyle name="Normal 94 4 4" xfId="48780" xr:uid="{00000000-0005-0000-0000-00008CBE0000}"/>
    <cellStyle name="Normal 94 4 5" xfId="48781" xr:uid="{00000000-0005-0000-0000-00008DBE0000}"/>
    <cellStyle name="Normal 94 4 6" xfId="48782" xr:uid="{00000000-0005-0000-0000-00008EBE0000}"/>
    <cellStyle name="Normal 94 4 7" xfId="48783" xr:uid="{00000000-0005-0000-0000-00008FBE0000}"/>
    <cellStyle name="Normal 94 4 8" xfId="48784" xr:uid="{00000000-0005-0000-0000-000090BE0000}"/>
    <cellStyle name="Normal 94 4 9" xfId="48785" xr:uid="{00000000-0005-0000-0000-000091BE0000}"/>
    <cellStyle name="Normal 94 4_Tabla M" xfId="48786" xr:uid="{00000000-0005-0000-0000-000092BE0000}"/>
    <cellStyle name="Normal 94 5" xfId="48787" xr:uid="{00000000-0005-0000-0000-000093BE0000}"/>
    <cellStyle name="Normal 94 5 10" xfId="48788" xr:uid="{00000000-0005-0000-0000-000094BE0000}"/>
    <cellStyle name="Normal 94 5 2" xfId="48789" xr:uid="{00000000-0005-0000-0000-000095BE0000}"/>
    <cellStyle name="Normal 94 5 3" xfId="48790" xr:uid="{00000000-0005-0000-0000-000096BE0000}"/>
    <cellStyle name="Normal 94 5 4" xfId="48791" xr:uid="{00000000-0005-0000-0000-000097BE0000}"/>
    <cellStyle name="Normal 94 5 5" xfId="48792" xr:uid="{00000000-0005-0000-0000-000098BE0000}"/>
    <cellStyle name="Normal 94 5 6" xfId="48793" xr:uid="{00000000-0005-0000-0000-000099BE0000}"/>
    <cellStyle name="Normal 94 5 7" xfId="48794" xr:uid="{00000000-0005-0000-0000-00009ABE0000}"/>
    <cellStyle name="Normal 94 5 8" xfId="48795" xr:uid="{00000000-0005-0000-0000-00009BBE0000}"/>
    <cellStyle name="Normal 94 5 9" xfId="48796" xr:uid="{00000000-0005-0000-0000-00009CBE0000}"/>
    <cellStyle name="Normal 94 5_Tabla M" xfId="48797" xr:uid="{00000000-0005-0000-0000-00009DBE0000}"/>
    <cellStyle name="Normal 94 6" xfId="48798" xr:uid="{00000000-0005-0000-0000-00009EBE0000}"/>
    <cellStyle name="Normal 94 6 10" xfId="48799" xr:uid="{00000000-0005-0000-0000-00009FBE0000}"/>
    <cellStyle name="Normal 94 6 2" xfId="48800" xr:uid="{00000000-0005-0000-0000-0000A0BE0000}"/>
    <cellStyle name="Normal 94 6 3" xfId="48801" xr:uid="{00000000-0005-0000-0000-0000A1BE0000}"/>
    <cellStyle name="Normal 94 6 4" xfId="48802" xr:uid="{00000000-0005-0000-0000-0000A2BE0000}"/>
    <cellStyle name="Normal 94 6 5" xfId="48803" xr:uid="{00000000-0005-0000-0000-0000A3BE0000}"/>
    <cellStyle name="Normal 94 6 6" xfId="48804" xr:uid="{00000000-0005-0000-0000-0000A4BE0000}"/>
    <cellStyle name="Normal 94 6 7" xfId="48805" xr:uid="{00000000-0005-0000-0000-0000A5BE0000}"/>
    <cellStyle name="Normal 94 6 8" xfId="48806" xr:uid="{00000000-0005-0000-0000-0000A6BE0000}"/>
    <cellStyle name="Normal 94 6 9" xfId="48807" xr:uid="{00000000-0005-0000-0000-0000A7BE0000}"/>
    <cellStyle name="Normal 94 6_Tabla M" xfId="48808" xr:uid="{00000000-0005-0000-0000-0000A8BE0000}"/>
    <cellStyle name="Normal 94 7" xfId="48809" xr:uid="{00000000-0005-0000-0000-0000A9BE0000}"/>
    <cellStyle name="Normal 94 7 10" xfId="48810" xr:uid="{00000000-0005-0000-0000-0000AABE0000}"/>
    <cellStyle name="Normal 94 7 2" xfId="48811" xr:uid="{00000000-0005-0000-0000-0000ABBE0000}"/>
    <cellStyle name="Normal 94 7 3" xfId="48812" xr:uid="{00000000-0005-0000-0000-0000ACBE0000}"/>
    <cellStyle name="Normal 94 7 4" xfId="48813" xr:uid="{00000000-0005-0000-0000-0000ADBE0000}"/>
    <cellStyle name="Normal 94 7 5" xfId="48814" xr:uid="{00000000-0005-0000-0000-0000AEBE0000}"/>
    <cellStyle name="Normal 94 7 6" xfId="48815" xr:uid="{00000000-0005-0000-0000-0000AFBE0000}"/>
    <cellStyle name="Normal 94 7 7" xfId="48816" xr:uid="{00000000-0005-0000-0000-0000B0BE0000}"/>
    <cellStyle name="Normal 94 7 8" xfId="48817" xr:uid="{00000000-0005-0000-0000-0000B1BE0000}"/>
    <cellStyle name="Normal 94 7 9" xfId="48818" xr:uid="{00000000-0005-0000-0000-0000B2BE0000}"/>
    <cellStyle name="Normal 94 7_Tabla M" xfId="48819" xr:uid="{00000000-0005-0000-0000-0000B3BE0000}"/>
    <cellStyle name="Normal 94 8" xfId="48820" xr:uid="{00000000-0005-0000-0000-0000B4BE0000}"/>
    <cellStyle name="Normal 94 8 10" xfId="48821" xr:uid="{00000000-0005-0000-0000-0000B5BE0000}"/>
    <cellStyle name="Normal 94 8 2" xfId="48822" xr:uid="{00000000-0005-0000-0000-0000B6BE0000}"/>
    <cellStyle name="Normal 94 8 3" xfId="48823" xr:uid="{00000000-0005-0000-0000-0000B7BE0000}"/>
    <cellStyle name="Normal 94 8 4" xfId="48824" xr:uid="{00000000-0005-0000-0000-0000B8BE0000}"/>
    <cellStyle name="Normal 94 8 5" xfId="48825" xr:uid="{00000000-0005-0000-0000-0000B9BE0000}"/>
    <cellStyle name="Normal 94 8 6" xfId="48826" xr:uid="{00000000-0005-0000-0000-0000BABE0000}"/>
    <cellStyle name="Normal 94 8 7" xfId="48827" xr:uid="{00000000-0005-0000-0000-0000BBBE0000}"/>
    <cellStyle name="Normal 94 8 8" xfId="48828" xr:uid="{00000000-0005-0000-0000-0000BCBE0000}"/>
    <cellStyle name="Normal 94 8 9" xfId="48829" xr:uid="{00000000-0005-0000-0000-0000BDBE0000}"/>
    <cellStyle name="Normal 94 8_Tabla M" xfId="48830" xr:uid="{00000000-0005-0000-0000-0000BEBE0000}"/>
    <cellStyle name="Normal 94 9" xfId="48831" xr:uid="{00000000-0005-0000-0000-0000BFBE0000}"/>
    <cellStyle name="Normal 94 9 10" xfId="48832" xr:uid="{00000000-0005-0000-0000-0000C0BE0000}"/>
    <cellStyle name="Normal 94 9 2" xfId="48833" xr:uid="{00000000-0005-0000-0000-0000C1BE0000}"/>
    <cellStyle name="Normal 94 9 3" xfId="48834" xr:uid="{00000000-0005-0000-0000-0000C2BE0000}"/>
    <cellStyle name="Normal 94 9 4" xfId="48835" xr:uid="{00000000-0005-0000-0000-0000C3BE0000}"/>
    <cellStyle name="Normal 94 9 5" xfId="48836" xr:uid="{00000000-0005-0000-0000-0000C4BE0000}"/>
    <cellStyle name="Normal 94 9 6" xfId="48837" xr:uid="{00000000-0005-0000-0000-0000C5BE0000}"/>
    <cellStyle name="Normal 94 9 7" xfId="48838" xr:uid="{00000000-0005-0000-0000-0000C6BE0000}"/>
    <cellStyle name="Normal 94 9 8" xfId="48839" xr:uid="{00000000-0005-0000-0000-0000C7BE0000}"/>
    <cellStyle name="Normal 94 9 9" xfId="48840" xr:uid="{00000000-0005-0000-0000-0000C8BE0000}"/>
    <cellStyle name="Normal 94 9_Tabla M" xfId="48841" xr:uid="{00000000-0005-0000-0000-0000C9BE0000}"/>
    <cellStyle name="Normal 95" xfId="48842" xr:uid="{00000000-0005-0000-0000-0000CABE0000}"/>
    <cellStyle name="Normal 95 10" xfId="48843" xr:uid="{00000000-0005-0000-0000-0000CBBE0000}"/>
    <cellStyle name="Normal 95 10 10" xfId="48844" xr:uid="{00000000-0005-0000-0000-0000CCBE0000}"/>
    <cellStyle name="Normal 95 10 2" xfId="48845" xr:uid="{00000000-0005-0000-0000-0000CDBE0000}"/>
    <cellStyle name="Normal 95 10 3" xfId="48846" xr:uid="{00000000-0005-0000-0000-0000CEBE0000}"/>
    <cellStyle name="Normal 95 10 4" xfId="48847" xr:uid="{00000000-0005-0000-0000-0000CFBE0000}"/>
    <cellStyle name="Normal 95 10 5" xfId="48848" xr:uid="{00000000-0005-0000-0000-0000D0BE0000}"/>
    <cellStyle name="Normal 95 10 6" xfId="48849" xr:uid="{00000000-0005-0000-0000-0000D1BE0000}"/>
    <cellStyle name="Normal 95 10 7" xfId="48850" xr:uid="{00000000-0005-0000-0000-0000D2BE0000}"/>
    <cellStyle name="Normal 95 10 8" xfId="48851" xr:uid="{00000000-0005-0000-0000-0000D3BE0000}"/>
    <cellStyle name="Normal 95 10 9" xfId="48852" xr:uid="{00000000-0005-0000-0000-0000D4BE0000}"/>
    <cellStyle name="Normal 95 11" xfId="48853" xr:uid="{00000000-0005-0000-0000-0000D5BE0000}"/>
    <cellStyle name="Normal 95 11 10" xfId="48854" xr:uid="{00000000-0005-0000-0000-0000D6BE0000}"/>
    <cellStyle name="Normal 95 11 2" xfId="48855" xr:uid="{00000000-0005-0000-0000-0000D7BE0000}"/>
    <cellStyle name="Normal 95 11 3" xfId="48856" xr:uid="{00000000-0005-0000-0000-0000D8BE0000}"/>
    <cellStyle name="Normal 95 11 4" xfId="48857" xr:uid="{00000000-0005-0000-0000-0000D9BE0000}"/>
    <cellStyle name="Normal 95 11 5" xfId="48858" xr:uid="{00000000-0005-0000-0000-0000DABE0000}"/>
    <cellStyle name="Normal 95 11 6" xfId="48859" xr:uid="{00000000-0005-0000-0000-0000DBBE0000}"/>
    <cellStyle name="Normal 95 11 7" xfId="48860" xr:uid="{00000000-0005-0000-0000-0000DCBE0000}"/>
    <cellStyle name="Normal 95 11 8" xfId="48861" xr:uid="{00000000-0005-0000-0000-0000DDBE0000}"/>
    <cellStyle name="Normal 95 11 9" xfId="48862" xr:uid="{00000000-0005-0000-0000-0000DEBE0000}"/>
    <cellStyle name="Normal 95 12" xfId="48863" xr:uid="{00000000-0005-0000-0000-0000DFBE0000}"/>
    <cellStyle name="Normal 95 12 10" xfId="48864" xr:uid="{00000000-0005-0000-0000-0000E0BE0000}"/>
    <cellStyle name="Normal 95 12 2" xfId="48865" xr:uid="{00000000-0005-0000-0000-0000E1BE0000}"/>
    <cellStyle name="Normal 95 12 3" xfId="48866" xr:uid="{00000000-0005-0000-0000-0000E2BE0000}"/>
    <cellStyle name="Normal 95 12 4" xfId="48867" xr:uid="{00000000-0005-0000-0000-0000E3BE0000}"/>
    <cellStyle name="Normal 95 12 5" xfId="48868" xr:uid="{00000000-0005-0000-0000-0000E4BE0000}"/>
    <cellStyle name="Normal 95 12 6" xfId="48869" xr:uid="{00000000-0005-0000-0000-0000E5BE0000}"/>
    <cellStyle name="Normal 95 12 7" xfId="48870" xr:uid="{00000000-0005-0000-0000-0000E6BE0000}"/>
    <cellStyle name="Normal 95 12 8" xfId="48871" xr:uid="{00000000-0005-0000-0000-0000E7BE0000}"/>
    <cellStyle name="Normal 95 12 9" xfId="48872" xr:uid="{00000000-0005-0000-0000-0000E8BE0000}"/>
    <cellStyle name="Normal 95 13" xfId="48873" xr:uid="{00000000-0005-0000-0000-0000E9BE0000}"/>
    <cellStyle name="Normal 95 13 10" xfId="48874" xr:uid="{00000000-0005-0000-0000-0000EABE0000}"/>
    <cellStyle name="Normal 95 13 2" xfId="48875" xr:uid="{00000000-0005-0000-0000-0000EBBE0000}"/>
    <cellStyle name="Normal 95 13 3" xfId="48876" xr:uid="{00000000-0005-0000-0000-0000ECBE0000}"/>
    <cellStyle name="Normal 95 13 4" xfId="48877" xr:uid="{00000000-0005-0000-0000-0000EDBE0000}"/>
    <cellStyle name="Normal 95 13 5" xfId="48878" xr:uid="{00000000-0005-0000-0000-0000EEBE0000}"/>
    <cellStyle name="Normal 95 13 6" xfId="48879" xr:uid="{00000000-0005-0000-0000-0000EFBE0000}"/>
    <cellStyle name="Normal 95 13 7" xfId="48880" xr:uid="{00000000-0005-0000-0000-0000F0BE0000}"/>
    <cellStyle name="Normal 95 13 8" xfId="48881" xr:uid="{00000000-0005-0000-0000-0000F1BE0000}"/>
    <cellStyle name="Normal 95 13 9" xfId="48882" xr:uid="{00000000-0005-0000-0000-0000F2BE0000}"/>
    <cellStyle name="Normal 95 14" xfId="48883" xr:uid="{00000000-0005-0000-0000-0000F3BE0000}"/>
    <cellStyle name="Normal 95 14 10" xfId="48884" xr:uid="{00000000-0005-0000-0000-0000F4BE0000}"/>
    <cellStyle name="Normal 95 14 2" xfId="48885" xr:uid="{00000000-0005-0000-0000-0000F5BE0000}"/>
    <cellStyle name="Normal 95 14 3" xfId="48886" xr:uid="{00000000-0005-0000-0000-0000F6BE0000}"/>
    <cellStyle name="Normal 95 14 4" xfId="48887" xr:uid="{00000000-0005-0000-0000-0000F7BE0000}"/>
    <cellStyle name="Normal 95 14 5" xfId="48888" xr:uid="{00000000-0005-0000-0000-0000F8BE0000}"/>
    <cellStyle name="Normal 95 14 6" xfId="48889" xr:uid="{00000000-0005-0000-0000-0000F9BE0000}"/>
    <cellStyle name="Normal 95 14 7" xfId="48890" xr:uid="{00000000-0005-0000-0000-0000FABE0000}"/>
    <cellStyle name="Normal 95 14 8" xfId="48891" xr:uid="{00000000-0005-0000-0000-0000FBBE0000}"/>
    <cellStyle name="Normal 95 14 9" xfId="48892" xr:uid="{00000000-0005-0000-0000-0000FCBE0000}"/>
    <cellStyle name="Normal 95 15" xfId="48893" xr:uid="{00000000-0005-0000-0000-0000FDBE0000}"/>
    <cellStyle name="Normal 95 15 10" xfId="48894" xr:uid="{00000000-0005-0000-0000-0000FEBE0000}"/>
    <cellStyle name="Normal 95 15 2" xfId="48895" xr:uid="{00000000-0005-0000-0000-0000FFBE0000}"/>
    <cellStyle name="Normal 95 15 3" xfId="48896" xr:uid="{00000000-0005-0000-0000-000000BF0000}"/>
    <cellStyle name="Normal 95 15 4" xfId="48897" xr:uid="{00000000-0005-0000-0000-000001BF0000}"/>
    <cellStyle name="Normal 95 15 5" xfId="48898" xr:uid="{00000000-0005-0000-0000-000002BF0000}"/>
    <cellStyle name="Normal 95 15 6" xfId="48899" xr:uid="{00000000-0005-0000-0000-000003BF0000}"/>
    <cellStyle name="Normal 95 15 7" xfId="48900" xr:uid="{00000000-0005-0000-0000-000004BF0000}"/>
    <cellStyle name="Normal 95 15 8" xfId="48901" xr:uid="{00000000-0005-0000-0000-000005BF0000}"/>
    <cellStyle name="Normal 95 15 9" xfId="48902" xr:uid="{00000000-0005-0000-0000-000006BF0000}"/>
    <cellStyle name="Normal 95 16" xfId="48903" xr:uid="{00000000-0005-0000-0000-000007BF0000}"/>
    <cellStyle name="Normal 95 16 10" xfId="48904" xr:uid="{00000000-0005-0000-0000-000008BF0000}"/>
    <cellStyle name="Normal 95 16 2" xfId="48905" xr:uid="{00000000-0005-0000-0000-000009BF0000}"/>
    <cellStyle name="Normal 95 16 3" xfId="48906" xr:uid="{00000000-0005-0000-0000-00000ABF0000}"/>
    <cellStyle name="Normal 95 16 4" xfId="48907" xr:uid="{00000000-0005-0000-0000-00000BBF0000}"/>
    <cellStyle name="Normal 95 16 5" xfId="48908" xr:uid="{00000000-0005-0000-0000-00000CBF0000}"/>
    <cellStyle name="Normal 95 16 6" xfId="48909" xr:uid="{00000000-0005-0000-0000-00000DBF0000}"/>
    <cellStyle name="Normal 95 16 7" xfId="48910" xr:uid="{00000000-0005-0000-0000-00000EBF0000}"/>
    <cellStyle name="Normal 95 16 8" xfId="48911" xr:uid="{00000000-0005-0000-0000-00000FBF0000}"/>
    <cellStyle name="Normal 95 16 9" xfId="48912" xr:uid="{00000000-0005-0000-0000-000010BF0000}"/>
    <cellStyle name="Normal 95 17" xfId="48913" xr:uid="{00000000-0005-0000-0000-000011BF0000}"/>
    <cellStyle name="Normal 95 17 10" xfId="48914" xr:uid="{00000000-0005-0000-0000-000012BF0000}"/>
    <cellStyle name="Normal 95 17 2" xfId="48915" xr:uid="{00000000-0005-0000-0000-000013BF0000}"/>
    <cellStyle name="Normal 95 17 3" xfId="48916" xr:uid="{00000000-0005-0000-0000-000014BF0000}"/>
    <cellStyle name="Normal 95 17 4" xfId="48917" xr:uid="{00000000-0005-0000-0000-000015BF0000}"/>
    <cellStyle name="Normal 95 17 5" xfId="48918" xr:uid="{00000000-0005-0000-0000-000016BF0000}"/>
    <cellStyle name="Normal 95 17 6" xfId="48919" xr:uid="{00000000-0005-0000-0000-000017BF0000}"/>
    <cellStyle name="Normal 95 17 7" xfId="48920" xr:uid="{00000000-0005-0000-0000-000018BF0000}"/>
    <cellStyle name="Normal 95 17 8" xfId="48921" xr:uid="{00000000-0005-0000-0000-000019BF0000}"/>
    <cellStyle name="Normal 95 17 9" xfId="48922" xr:uid="{00000000-0005-0000-0000-00001ABF0000}"/>
    <cellStyle name="Normal 95 18" xfId="48923" xr:uid="{00000000-0005-0000-0000-00001BBF0000}"/>
    <cellStyle name="Normal 95 18 10" xfId="48924" xr:uid="{00000000-0005-0000-0000-00001CBF0000}"/>
    <cellStyle name="Normal 95 18 2" xfId="48925" xr:uid="{00000000-0005-0000-0000-00001DBF0000}"/>
    <cellStyle name="Normal 95 18 3" xfId="48926" xr:uid="{00000000-0005-0000-0000-00001EBF0000}"/>
    <cellStyle name="Normal 95 18 4" xfId="48927" xr:uid="{00000000-0005-0000-0000-00001FBF0000}"/>
    <cellStyle name="Normal 95 18 5" xfId="48928" xr:uid="{00000000-0005-0000-0000-000020BF0000}"/>
    <cellStyle name="Normal 95 18 6" xfId="48929" xr:uid="{00000000-0005-0000-0000-000021BF0000}"/>
    <cellStyle name="Normal 95 18 7" xfId="48930" xr:uid="{00000000-0005-0000-0000-000022BF0000}"/>
    <cellStyle name="Normal 95 18 8" xfId="48931" xr:uid="{00000000-0005-0000-0000-000023BF0000}"/>
    <cellStyle name="Normal 95 18 9" xfId="48932" xr:uid="{00000000-0005-0000-0000-000024BF0000}"/>
    <cellStyle name="Normal 95 19" xfId="48933" xr:uid="{00000000-0005-0000-0000-000025BF0000}"/>
    <cellStyle name="Normal 95 19 10" xfId="48934" xr:uid="{00000000-0005-0000-0000-000026BF0000}"/>
    <cellStyle name="Normal 95 19 2" xfId="48935" xr:uid="{00000000-0005-0000-0000-000027BF0000}"/>
    <cellStyle name="Normal 95 19 3" xfId="48936" xr:uid="{00000000-0005-0000-0000-000028BF0000}"/>
    <cellStyle name="Normal 95 19 4" xfId="48937" xr:uid="{00000000-0005-0000-0000-000029BF0000}"/>
    <cellStyle name="Normal 95 19 5" xfId="48938" xr:uid="{00000000-0005-0000-0000-00002ABF0000}"/>
    <cellStyle name="Normal 95 19 6" xfId="48939" xr:uid="{00000000-0005-0000-0000-00002BBF0000}"/>
    <cellStyle name="Normal 95 19 7" xfId="48940" xr:uid="{00000000-0005-0000-0000-00002CBF0000}"/>
    <cellStyle name="Normal 95 19 8" xfId="48941" xr:uid="{00000000-0005-0000-0000-00002DBF0000}"/>
    <cellStyle name="Normal 95 19 9" xfId="48942" xr:uid="{00000000-0005-0000-0000-00002EBF0000}"/>
    <cellStyle name="Normal 95 2" xfId="48943" xr:uid="{00000000-0005-0000-0000-00002FBF0000}"/>
    <cellStyle name="Normal 95 2 10" xfId="48944" xr:uid="{00000000-0005-0000-0000-000030BF0000}"/>
    <cellStyle name="Normal 95 2 2" xfId="48945" xr:uid="{00000000-0005-0000-0000-000031BF0000}"/>
    <cellStyle name="Normal 95 2 3" xfId="48946" xr:uid="{00000000-0005-0000-0000-000032BF0000}"/>
    <cellStyle name="Normal 95 2 4" xfId="48947" xr:uid="{00000000-0005-0000-0000-000033BF0000}"/>
    <cellStyle name="Normal 95 2 5" xfId="48948" xr:uid="{00000000-0005-0000-0000-000034BF0000}"/>
    <cellStyle name="Normal 95 2 6" xfId="48949" xr:uid="{00000000-0005-0000-0000-000035BF0000}"/>
    <cellStyle name="Normal 95 2 7" xfId="48950" xr:uid="{00000000-0005-0000-0000-000036BF0000}"/>
    <cellStyle name="Normal 95 2 8" xfId="48951" xr:uid="{00000000-0005-0000-0000-000037BF0000}"/>
    <cellStyle name="Normal 95 2 9" xfId="48952" xr:uid="{00000000-0005-0000-0000-000038BF0000}"/>
    <cellStyle name="Normal 95 20" xfId="48953" xr:uid="{00000000-0005-0000-0000-000039BF0000}"/>
    <cellStyle name="Normal 95 20 10" xfId="48954" xr:uid="{00000000-0005-0000-0000-00003ABF0000}"/>
    <cellStyle name="Normal 95 20 2" xfId="48955" xr:uid="{00000000-0005-0000-0000-00003BBF0000}"/>
    <cellStyle name="Normal 95 20 3" xfId="48956" xr:uid="{00000000-0005-0000-0000-00003CBF0000}"/>
    <cellStyle name="Normal 95 20 4" xfId="48957" xr:uid="{00000000-0005-0000-0000-00003DBF0000}"/>
    <cellStyle name="Normal 95 20 5" xfId="48958" xr:uid="{00000000-0005-0000-0000-00003EBF0000}"/>
    <cellStyle name="Normal 95 20 6" xfId="48959" xr:uid="{00000000-0005-0000-0000-00003FBF0000}"/>
    <cellStyle name="Normal 95 20 7" xfId="48960" xr:uid="{00000000-0005-0000-0000-000040BF0000}"/>
    <cellStyle name="Normal 95 20 8" xfId="48961" xr:uid="{00000000-0005-0000-0000-000041BF0000}"/>
    <cellStyle name="Normal 95 20 9" xfId="48962" xr:uid="{00000000-0005-0000-0000-000042BF0000}"/>
    <cellStyle name="Normal 95 21" xfId="48963" xr:uid="{00000000-0005-0000-0000-000043BF0000}"/>
    <cellStyle name="Normal 95 21 10" xfId="48964" xr:uid="{00000000-0005-0000-0000-000044BF0000}"/>
    <cellStyle name="Normal 95 21 2" xfId="48965" xr:uid="{00000000-0005-0000-0000-000045BF0000}"/>
    <cellStyle name="Normal 95 21 3" xfId="48966" xr:uid="{00000000-0005-0000-0000-000046BF0000}"/>
    <cellStyle name="Normal 95 21 4" xfId="48967" xr:uid="{00000000-0005-0000-0000-000047BF0000}"/>
    <cellStyle name="Normal 95 21 5" xfId="48968" xr:uid="{00000000-0005-0000-0000-000048BF0000}"/>
    <cellStyle name="Normal 95 21 6" xfId="48969" xr:uid="{00000000-0005-0000-0000-000049BF0000}"/>
    <cellStyle name="Normal 95 21 7" xfId="48970" xr:uid="{00000000-0005-0000-0000-00004ABF0000}"/>
    <cellStyle name="Normal 95 21 8" xfId="48971" xr:uid="{00000000-0005-0000-0000-00004BBF0000}"/>
    <cellStyle name="Normal 95 21 9" xfId="48972" xr:uid="{00000000-0005-0000-0000-00004CBF0000}"/>
    <cellStyle name="Normal 95 22" xfId="48973" xr:uid="{00000000-0005-0000-0000-00004DBF0000}"/>
    <cellStyle name="Normal 95 22 10" xfId="48974" xr:uid="{00000000-0005-0000-0000-00004EBF0000}"/>
    <cellStyle name="Normal 95 22 2" xfId="48975" xr:uid="{00000000-0005-0000-0000-00004FBF0000}"/>
    <cellStyle name="Normal 95 22 3" xfId="48976" xr:uid="{00000000-0005-0000-0000-000050BF0000}"/>
    <cellStyle name="Normal 95 22 4" xfId="48977" xr:uid="{00000000-0005-0000-0000-000051BF0000}"/>
    <cellStyle name="Normal 95 22 5" xfId="48978" xr:uid="{00000000-0005-0000-0000-000052BF0000}"/>
    <cellStyle name="Normal 95 22 6" xfId="48979" xr:uid="{00000000-0005-0000-0000-000053BF0000}"/>
    <cellStyle name="Normal 95 22 7" xfId="48980" xr:uid="{00000000-0005-0000-0000-000054BF0000}"/>
    <cellStyle name="Normal 95 22 8" xfId="48981" xr:uid="{00000000-0005-0000-0000-000055BF0000}"/>
    <cellStyle name="Normal 95 22 9" xfId="48982" xr:uid="{00000000-0005-0000-0000-000056BF0000}"/>
    <cellStyle name="Normal 95 23" xfId="48983" xr:uid="{00000000-0005-0000-0000-000057BF0000}"/>
    <cellStyle name="Normal 95 23 10" xfId="48984" xr:uid="{00000000-0005-0000-0000-000058BF0000}"/>
    <cellStyle name="Normal 95 23 2" xfId="48985" xr:uid="{00000000-0005-0000-0000-000059BF0000}"/>
    <cellStyle name="Normal 95 23 3" xfId="48986" xr:uid="{00000000-0005-0000-0000-00005ABF0000}"/>
    <cellStyle name="Normal 95 23 4" xfId="48987" xr:uid="{00000000-0005-0000-0000-00005BBF0000}"/>
    <cellStyle name="Normal 95 23 5" xfId="48988" xr:uid="{00000000-0005-0000-0000-00005CBF0000}"/>
    <cellStyle name="Normal 95 23 6" xfId="48989" xr:uid="{00000000-0005-0000-0000-00005DBF0000}"/>
    <cellStyle name="Normal 95 23 7" xfId="48990" xr:uid="{00000000-0005-0000-0000-00005EBF0000}"/>
    <cellStyle name="Normal 95 23 8" xfId="48991" xr:uid="{00000000-0005-0000-0000-00005FBF0000}"/>
    <cellStyle name="Normal 95 23 9" xfId="48992" xr:uid="{00000000-0005-0000-0000-000060BF0000}"/>
    <cellStyle name="Normal 95 24" xfId="48993" xr:uid="{00000000-0005-0000-0000-000061BF0000}"/>
    <cellStyle name="Normal 95 24 10" xfId="48994" xr:uid="{00000000-0005-0000-0000-000062BF0000}"/>
    <cellStyle name="Normal 95 24 2" xfId="48995" xr:uid="{00000000-0005-0000-0000-000063BF0000}"/>
    <cellStyle name="Normal 95 24 3" xfId="48996" xr:uid="{00000000-0005-0000-0000-000064BF0000}"/>
    <cellStyle name="Normal 95 24 4" xfId="48997" xr:uid="{00000000-0005-0000-0000-000065BF0000}"/>
    <cellStyle name="Normal 95 24 5" xfId="48998" xr:uid="{00000000-0005-0000-0000-000066BF0000}"/>
    <cellStyle name="Normal 95 24 6" xfId="48999" xr:uid="{00000000-0005-0000-0000-000067BF0000}"/>
    <cellStyle name="Normal 95 24 7" xfId="49000" xr:uid="{00000000-0005-0000-0000-000068BF0000}"/>
    <cellStyle name="Normal 95 24 8" xfId="49001" xr:uid="{00000000-0005-0000-0000-000069BF0000}"/>
    <cellStyle name="Normal 95 24 9" xfId="49002" xr:uid="{00000000-0005-0000-0000-00006ABF0000}"/>
    <cellStyle name="Normal 95 25" xfId="49003" xr:uid="{00000000-0005-0000-0000-00006BBF0000}"/>
    <cellStyle name="Normal 95 25 10" xfId="49004" xr:uid="{00000000-0005-0000-0000-00006CBF0000}"/>
    <cellStyle name="Normal 95 25 2" xfId="49005" xr:uid="{00000000-0005-0000-0000-00006DBF0000}"/>
    <cellStyle name="Normal 95 25 3" xfId="49006" xr:uid="{00000000-0005-0000-0000-00006EBF0000}"/>
    <cellStyle name="Normal 95 25 4" xfId="49007" xr:uid="{00000000-0005-0000-0000-00006FBF0000}"/>
    <cellStyle name="Normal 95 25 5" xfId="49008" xr:uid="{00000000-0005-0000-0000-000070BF0000}"/>
    <cellStyle name="Normal 95 25 6" xfId="49009" xr:uid="{00000000-0005-0000-0000-000071BF0000}"/>
    <cellStyle name="Normal 95 25 7" xfId="49010" xr:uid="{00000000-0005-0000-0000-000072BF0000}"/>
    <cellStyle name="Normal 95 25 8" xfId="49011" xr:uid="{00000000-0005-0000-0000-000073BF0000}"/>
    <cellStyle name="Normal 95 25 9" xfId="49012" xr:uid="{00000000-0005-0000-0000-000074BF0000}"/>
    <cellStyle name="Normal 95 26" xfId="49013" xr:uid="{00000000-0005-0000-0000-000075BF0000}"/>
    <cellStyle name="Normal 95 26 10" xfId="49014" xr:uid="{00000000-0005-0000-0000-000076BF0000}"/>
    <cellStyle name="Normal 95 26 2" xfId="49015" xr:uid="{00000000-0005-0000-0000-000077BF0000}"/>
    <cellStyle name="Normal 95 26 3" xfId="49016" xr:uid="{00000000-0005-0000-0000-000078BF0000}"/>
    <cellStyle name="Normal 95 26 4" xfId="49017" xr:uid="{00000000-0005-0000-0000-000079BF0000}"/>
    <cellStyle name="Normal 95 26 5" xfId="49018" xr:uid="{00000000-0005-0000-0000-00007ABF0000}"/>
    <cellStyle name="Normal 95 26 6" xfId="49019" xr:uid="{00000000-0005-0000-0000-00007BBF0000}"/>
    <cellStyle name="Normal 95 26 7" xfId="49020" xr:uid="{00000000-0005-0000-0000-00007CBF0000}"/>
    <cellStyle name="Normal 95 26 8" xfId="49021" xr:uid="{00000000-0005-0000-0000-00007DBF0000}"/>
    <cellStyle name="Normal 95 26 9" xfId="49022" xr:uid="{00000000-0005-0000-0000-00007EBF0000}"/>
    <cellStyle name="Normal 95 27" xfId="49023" xr:uid="{00000000-0005-0000-0000-00007FBF0000}"/>
    <cellStyle name="Normal 95 27 10" xfId="49024" xr:uid="{00000000-0005-0000-0000-000080BF0000}"/>
    <cellStyle name="Normal 95 27 2" xfId="49025" xr:uid="{00000000-0005-0000-0000-000081BF0000}"/>
    <cellStyle name="Normal 95 27 3" xfId="49026" xr:uid="{00000000-0005-0000-0000-000082BF0000}"/>
    <cellStyle name="Normal 95 27 4" xfId="49027" xr:uid="{00000000-0005-0000-0000-000083BF0000}"/>
    <cellStyle name="Normal 95 27 5" xfId="49028" xr:uid="{00000000-0005-0000-0000-000084BF0000}"/>
    <cellStyle name="Normal 95 27 6" xfId="49029" xr:uid="{00000000-0005-0000-0000-000085BF0000}"/>
    <cellStyle name="Normal 95 27 7" xfId="49030" xr:uid="{00000000-0005-0000-0000-000086BF0000}"/>
    <cellStyle name="Normal 95 27 8" xfId="49031" xr:uid="{00000000-0005-0000-0000-000087BF0000}"/>
    <cellStyle name="Normal 95 27 9" xfId="49032" xr:uid="{00000000-0005-0000-0000-000088BF0000}"/>
    <cellStyle name="Normal 95 28" xfId="49033" xr:uid="{00000000-0005-0000-0000-000089BF0000}"/>
    <cellStyle name="Normal 95 28 10" xfId="49034" xr:uid="{00000000-0005-0000-0000-00008ABF0000}"/>
    <cellStyle name="Normal 95 28 2" xfId="49035" xr:uid="{00000000-0005-0000-0000-00008BBF0000}"/>
    <cellStyle name="Normal 95 28 3" xfId="49036" xr:uid="{00000000-0005-0000-0000-00008CBF0000}"/>
    <cellStyle name="Normal 95 28 4" xfId="49037" xr:uid="{00000000-0005-0000-0000-00008DBF0000}"/>
    <cellStyle name="Normal 95 28 5" xfId="49038" xr:uid="{00000000-0005-0000-0000-00008EBF0000}"/>
    <cellStyle name="Normal 95 28 6" xfId="49039" xr:uid="{00000000-0005-0000-0000-00008FBF0000}"/>
    <cellStyle name="Normal 95 28 7" xfId="49040" xr:uid="{00000000-0005-0000-0000-000090BF0000}"/>
    <cellStyle name="Normal 95 28 8" xfId="49041" xr:uid="{00000000-0005-0000-0000-000091BF0000}"/>
    <cellStyle name="Normal 95 28 9" xfId="49042" xr:uid="{00000000-0005-0000-0000-000092BF0000}"/>
    <cellStyle name="Normal 95 29" xfId="49043" xr:uid="{00000000-0005-0000-0000-000093BF0000}"/>
    <cellStyle name="Normal 95 29 10" xfId="49044" xr:uid="{00000000-0005-0000-0000-000094BF0000}"/>
    <cellStyle name="Normal 95 29 2" xfId="49045" xr:uid="{00000000-0005-0000-0000-000095BF0000}"/>
    <cellStyle name="Normal 95 29 3" xfId="49046" xr:uid="{00000000-0005-0000-0000-000096BF0000}"/>
    <cellStyle name="Normal 95 29 4" xfId="49047" xr:uid="{00000000-0005-0000-0000-000097BF0000}"/>
    <cellStyle name="Normal 95 29 5" xfId="49048" xr:uid="{00000000-0005-0000-0000-000098BF0000}"/>
    <cellStyle name="Normal 95 29 6" xfId="49049" xr:uid="{00000000-0005-0000-0000-000099BF0000}"/>
    <cellStyle name="Normal 95 29 7" xfId="49050" xr:uid="{00000000-0005-0000-0000-00009ABF0000}"/>
    <cellStyle name="Normal 95 29 8" xfId="49051" xr:uid="{00000000-0005-0000-0000-00009BBF0000}"/>
    <cellStyle name="Normal 95 29 9" xfId="49052" xr:uid="{00000000-0005-0000-0000-00009CBF0000}"/>
    <cellStyle name="Normal 95 3" xfId="49053" xr:uid="{00000000-0005-0000-0000-00009DBF0000}"/>
    <cellStyle name="Normal 95 3 10" xfId="49054" xr:uid="{00000000-0005-0000-0000-00009EBF0000}"/>
    <cellStyle name="Normal 95 3 2" xfId="49055" xr:uid="{00000000-0005-0000-0000-00009FBF0000}"/>
    <cellStyle name="Normal 95 3 3" xfId="49056" xr:uid="{00000000-0005-0000-0000-0000A0BF0000}"/>
    <cellStyle name="Normal 95 3 4" xfId="49057" xr:uid="{00000000-0005-0000-0000-0000A1BF0000}"/>
    <cellStyle name="Normal 95 3 5" xfId="49058" xr:uid="{00000000-0005-0000-0000-0000A2BF0000}"/>
    <cellStyle name="Normal 95 3 6" xfId="49059" xr:uid="{00000000-0005-0000-0000-0000A3BF0000}"/>
    <cellStyle name="Normal 95 3 7" xfId="49060" xr:uid="{00000000-0005-0000-0000-0000A4BF0000}"/>
    <cellStyle name="Normal 95 3 8" xfId="49061" xr:uid="{00000000-0005-0000-0000-0000A5BF0000}"/>
    <cellStyle name="Normal 95 3 9" xfId="49062" xr:uid="{00000000-0005-0000-0000-0000A6BF0000}"/>
    <cellStyle name="Normal 95 30" xfId="49063" xr:uid="{00000000-0005-0000-0000-0000A7BF0000}"/>
    <cellStyle name="Normal 95 30 10" xfId="49064" xr:uid="{00000000-0005-0000-0000-0000A8BF0000}"/>
    <cellStyle name="Normal 95 30 2" xfId="49065" xr:uid="{00000000-0005-0000-0000-0000A9BF0000}"/>
    <cellStyle name="Normal 95 30 3" xfId="49066" xr:uid="{00000000-0005-0000-0000-0000AABF0000}"/>
    <cellStyle name="Normal 95 30 4" xfId="49067" xr:uid="{00000000-0005-0000-0000-0000ABBF0000}"/>
    <cellStyle name="Normal 95 30 5" xfId="49068" xr:uid="{00000000-0005-0000-0000-0000ACBF0000}"/>
    <cellStyle name="Normal 95 30 6" xfId="49069" xr:uid="{00000000-0005-0000-0000-0000ADBF0000}"/>
    <cellStyle name="Normal 95 30 7" xfId="49070" xr:uid="{00000000-0005-0000-0000-0000AEBF0000}"/>
    <cellStyle name="Normal 95 30 8" xfId="49071" xr:uid="{00000000-0005-0000-0000-0000AFBF0000}"/>
    <cellStyle name="Normal 95 30 9" xfId="49072" xr:uid="{00000000-0005-0000-0000-0000B0BF0000}"/>
    <cellStyle name="Normal 95 31" xfId="49073" xr:uid="{00000000-0005-0000-0000-0000B1BF0000}"/>
    <cellStyle name="Normal 95 31 10" xfId="49074" xr:uid="{00000000-0005-0000-0000-0000B2BF0000}"/>
    <cellStyle name="Normal 95 31 2" xfId="49075" xr:uid="{00000000-0005-0000-0000-0000B3BF0000}"/>
    <cellStyle name="Normal 95 31 3" xfId="49076" xr:uid="{00000000-0005-0000-0000-0000B4BF0000}"/>
    <cellStyle name="Normal 95 31 4" xfId="49077" xr:uid="{00000000-0005-0000-0000-0000B5BF0000}"/>
    <cellStyle name="Normal 95 31 5" xfId="49078" xr:uid="{00000000-0005-0000-0000-0000B6BF0000}"/>
    <cellStyle name="Normal 95 31 6" xfId="49079" xr:uid="{00000000-0005-0000-0000-0000B7BF0000}"/>
    <cellStyle name="Normal 95 31 7" xfId="49080" xr:uid="{00000000-0005-0000-0000-0000B8BF0000}"/>
    <cellStyle name="Normal 95 31 8" xfId="49081" xr:uid="{00000000-0005-0000-0000-0000B9BF0000}"/>
    <cellStyle name="Normal 95 31 9" xfId="49082" xr:uid="{00000000-0005-0000-0000-0000BABF0000}"/>
    <cellStyle name="Normal 95 32" xfId="49083" xr:uid="{00000000-0005-0000-0000-0000BBBF0000}"/>
    <cellStyle name="Normal 95 32 10" xfId="49084" xr:uid="{00000000-0005-0000-0000-0000BCBF0000}"/>
    <cellStyle name="Normal 95 32 2" xfId="49085" xr:uid="{00000000-0005-0000-0000-0000BDBF0000}"/>
    <cellStyle name="Normal 95 32 3" xfId="49086" xr:uid="{00000000-0005-0000-0000-0000BEBF0000}"/>
    <cellStyle name="Normal 95 32 4" xfId="49087" xr:uid="{00000000-0005-0000-0000-0000BFBF0000}"/>
    <cellStyle name="Normal 95 32 5" xfId="49088" xr:uid="{00000000-0005-0000-0000-0000C0BF0000}"/>
    <cellStyle name="Normal 95 32 6" xfId="49089" xr:uid="{00000000-0005-0000-0000-0000C1BF0000}"/>
    <cellStyle name="Normal 95 32 7" xfId="49090" xr:uid="{00000000-0005-0000-0000-0000C2BF0000}"/>
    <cellStyle name="Normal 95 32 8" xfId="49091" xr:uid="{00000000-0005-0000-0000-0000C3BF0000}"/>
    <cellStyle name="Normal 95 32 9" xfId="49092" xr:uid="{00000000-0005-0000-0000-0000C4BF0000}"/>
    <cellStyle name="Normal 95 33" xfId="49093" xr:uid="{00000000-0005-0000-0000-0000C5BF0000}"/>
    <cellStyle name="Normal 95 33 10" xfId="49094" xr:uid="{00000000-0005-0000-0000-0000C6BF0000}"/>
    <cellStyle name="Normal 95 33 2" xfId="49095" xr:uid="{00000000-0005-0000-0000-0000C7BF0000}"/>
    <cellStyle name="Normal 95 33 3" xfId="49096" xr:uid="{00000000-0005-0000-0000-0000C8BF0000}"/>
    <cellStyle name="Normal 95 33 4" xfId="49097" xr:uid="{00000000-0005-0000-0000-0000C9BF0000}"/>
    <cellStyle name="Normal 95 33 5" xfId="49098" xr:uid="{00000000-0005-0000-0000-0000CABF0000}"/>
    <cellStyle name="Normal 95 33 6" xfId="49099" xr:uid="{00000000-0005-0000-0000-0000CBBF0000}"/>
    <cellStyle name="Normal 95 33 7" xfId="49100" xr:uid="{00000000-0005-0000-0000-0000CCBF0000}"/>
    <cellStyle name="Normal 95 33 8" xfId="49101" xr:uid="{00000000-0005-0000-0000-0000CDBF0000}"/>
    <cellStyle name="Normal 95 33 9" xfId="49102" xr:uid="{00000000-0005-0000-0000-0000CEBF0000}"/>
    <cellStyle name="Normal 95 34" xfId="49103" xr:uid="{00000000-0005-0000-0000-0000CFBF0000}"/>
    <cellStyle name="Normal 95 34 10" xfId="49104" xr:uid="{00000000-0005-0000-0000-0000D0BF0000}"/>
    <cellStyle name="Normal 95 34 2" xfId="49105" xr:uid="{00000000-0005-0000-0000-0000D1BF0000}"/>
    <cellStyle name="Normal 95 34 3" xfId="49106" xr:uid="{00000000-0005-0000-0000-0000D2BF0000}"/>
    <cellStyle name="Normal 95 34 4" xfId="49107" xr:uid="{00000000-0005-0000-0000-0000D3BF0000}"/>
    <cellStyle name="Normal 95 34 5" xfId="49108" xr:uid="{00000000-0005-0000-0000-0000D4BF0000}"/>
    <cellStyle name="Normal 95 34 6" xfId="49109" xr:uid="{00000000-0005-0000-0000-0000D5BF0000}"/>
    <cellStyle name="Normal 95 34 7" xfId="49110" xr:uid="{00000000-0005-0000-0000-0000D6BF0000}"/>
    <cellStyle name="Normal 95 34 8" xfId="49111" xr:uid="{00000000-0005-0000-0000-0000D7BF0000}"/>
    <cellStyle name="Normal 95 34 9" xfId="49112" xr:uid="{00000000-0005-0000-0000-0000D8BF0000}"/>
    <cellStyle name="Normal 95 4" xfId="49113" xr:uid="{00000000-0005-0000-0000-0000D9BF0000}"/>
    <cellStyle name="Normal 95 4 10" xfId="49114" xr:uid="{00000000-0005-0000-0000-0000DABF0000}"/>
    <cellStyle name="Normal 95 4 2" xfId="49115" xr:uid="{00000000-0005-0000-0000-0000DBBF0000}"/>
    <cellStyle name="Normal 95 4 3" xfId="49116" xr:uid="{00000000-0005-0000-0000-0000DCBF0000}"/>
    <cellStyle name="Normal 95 4 4" xfId="49117" xr:uid="{00000000-0005-0000-0000-0000DDBF0000}"/>
    <cellStyle name="Normal 95 4 5" xfId="49118" xr:uid="{00000000-0005-0000-0000-0000DEBF0000}"/>
    <cellStyle name="Normal 95 4 6" xfId="49119" xr:uid="{00000000-0005-0000-0000-0000DFBF0000}"/>
    <cellStyle name="Normal 95 4 7" xfId="49120" xr:uid="{00000000-0005-0000-0000-0000E0BF0000}"/>
    <cellStyle name="Normal 95 4 8" xfId="49121" xr:uid="{00000000-0005-0000-0000-0000E1BF0000}"/>
    <cellStyle name="Normal 95 4 9" xfId="49122" xr:uid="{00000000-0005-0000-0000-0000E2BF0000}"/>
    <cellStyle name="Normal 95 5" xfId="49123" xr:uid="{00000000-0005-0000-0000-0000E3BF0000}"/>
    <cellStyle name="Normal 95 5 10" xfId="49124" xr:uid="{00000000-0005-0000-0000-0000E4BF0000}"/>
    <cellStyle name="Normal 95 5 2" xfId="49125" xr:uid="{00000000-0005-0000-0000-0000E5BF0000}"/>
    <cellStyle name="Normal 95 5 3" xfId="49126" xr:uid="{00000000-0005-0000-0000-0000E6BF0000}"/>
    <cellStyle name="Normal 95 5 4" xfId="49127" xr:uid="{00000000-0005-0000-0000-0000E7BF0000}"/>
    <cellStyle name="Normal 95 5 5" xfId="49128" xr:uid="{00000000-0005-0000-0000-0000E8BF0000}"/>
    <cellStyle name="Normal 95 5 6" xfId="49129" xr:uid="{00000000-0005-0000-0000-0000E9BF0000}"/>
    <cellStyle name="Normal 95 5 7" xfId="49130" xr:uid="{00000000-0005-0000-0000-0000EABF0000}"/>
    <cellStyle name="Normal 95 5 8" xfId="49131" xr:uid="{00000000-0005-0000-0000-0000EBBF0000}"/>
    <cellStyle name="Normal 95 5 9" xfId="49132" xr:uid="{00000000-0005-0000-0000-0000ECBF0000}"/>
    <cellStyle name="Normal 95 6" xfId="49133" xr:uid="{00000000-0005-0000-0000-0000EDBF0000}"/>
    <cellStyle name="Normal 95 6 10" xfId="49134" xr:uid="{00000000-0005-0000-0000-0000EEBF0000}"/>
    <cellStyle name="Normal 95 6 2" xfId="49135" xr:uid="{00000000-0005-0000-0000-0000EFBF0000}"/>
    <cellStyle name="Normal 95 6 3" xfId="49136" xr:uid="{00000000-0005-0000-0000-0000F0BF0000}"/>
    <cellStyle name="Normal 95 6 4" xfId="49137" xr:uid="{00000000-0005-0000-0000-0000F1BF0000}"/>
    <cellStyle name="Normal 95 6 5" xfId="49138" xr:uid="{00000000-0005-0000-0000-0000F2BF0000}"/>
    <cellStyle name="Normal 95 6 6" xfId="49139" xr:uid="{00000000-0005-0000-0000-0000F3BF0000}"/>
    <cellStyle name="Normal 95 6 7" xfId="49140" xr:uid="{00000000-0005-0000-0000-0000F4BF0000}"/>
    <cellStyle name="Normal 95 6 8" xfId="49141" xr:uid="{00000000-0005-0000-0000-0000F5BF0000}"/>
    <cellStyle name="Normal 95 6 9" xfId="49142" xr:uid="{00000000-0005-0000-0000-0000F6BF0000}"/>
    <cellStyle name="Normal 95 7" xfId="49143" xr:uid="{00000000-0005-0000-0000-0000F7BF0000}"/>
    <cellStyle name="Normal 95 7 10" xfId="49144" xr:uid="{00000000-0005-0000-0000-0000F8BF0000}"/>
    <cellStyle name="Normal 95 7 2" xfId="49145" xr:uid="{00000000-0005-0000-0000-0000F9BF0000}"/>
    <cellStyle name="Normal 95 7 3" xfId="49146" xr:uid="{00000000-0005-0000-0000-0000FABF0000}"/>
    <cellStyle name="Normal 95 7 4" xfId="49147" xr:uid="{00000000-0005-0000-0000-0000FBBF0000}"/>
    <cellStyle name="Normal 95 7 5" xfId="49148" xr:uid="{00000000-0005-0000-0000-0000FCBF0000}"/>
    <cellStyle name="Normal 95 7 6" xfId="49149" xr:uid="{00000000-0005-0000-0000-0000FDBF0000}"/>
    <cellStyle name="Normal 95 7 7" xfId="49150" xr:uid="{00000000-0005-0000-0000-0000FEBF0000}"/>
    <cellStyle name="Normal 95 7 8" xfId="49151" xr:uid="{00000000-0005-0000-0000-0000FFBF0000}"/>
    <cellStyle name="Normal 95 7 9" xfId="49152" xr:uid="{00000000-0005-0000-0000-000000C00000}"/>
    <cellStyle name="Normal 95 8" xfId="49153" xr:uid="{00000000-0005-0000-0000-000001C00000}"/>
    <cellStyle name="Normal 95 8 10" xfId="49154" xr:uid="{00000000-0005-0000-0000-000002C00000}"/>
    <cellStyle name="Normal 95 8 2" xfId="49155" xr:uid="{00000000-0005-0000-0000-000003C00000}"/>
    <cellStyle name="Normal 95 8 3" xfId="49156" xr:uid="{00000000-0005-0000-0000-000004C00000}"/>
    <cellStyle name="Normal 95 8 4" xfId="49157" xr:uid="{00000000-0005-0000-0000-000005C00000}"/>
    <cellStyle name="Normal 95 8 5" xfId="49158" xr:uid="{00000000-0005-0000-0000-000006C00000}"/>
    <cellStyle name="Normal 95 8 6" xfId="49159" xr:uid="{00000000-0005-0000-0000-000007C00000}"/>
    <cellStyle name="Normal 95 8 7" xfId="49160" xr:uid="{00000000-0005-0000-0000-000008C00000}"/>
    <cellStyle name="Normal 95 8 8" xfId="49161" xr:uid="{00000000-0005-0000-0000-000009C00000}"/>
    <cellStyle name="Normal 95 8 9" xfId="49162" xr:uid="{00000000-0005-0000-0000-00000AC00000}"/>
    <cellStyle name="Normal 95 9" xfId="49163" xr:uid="{00000000-0005-0000-0000-00000BC00000}"/>
    <cellStyle name="Normal 95 9 10" xfId="49164" xr:uid="{00000000-0005-0000-0000-00000CC00000}"/>
    <cellStyle name="Normal 95 9 2" xfId="49165" xr:uid="{00000000-0005-0000-0000-00000DC00000}"/>
    <cellStyle name="Normal 95 9 3" xfId="49166" xr:uid="{00000000-0005-0000-0000-00000EC00000}"/>
    <cellStyle name="Normal 95 9 4" xfId="49167" xr:uid="{00000000-0005-0000-0000-00000FC00000}"/>
    <cellStyle name="Normal 95 9 5" xfId="49168" xr:uid="{00000000-0005-0000-0000-000010C00000}"/>
    <cellStyle name="Normal 95 9 6" xfId="49169" xr:uid="{00000000-0005-0000-0000-000011C00000}"/>
    <cellStyle name="Normal 95 9 7" xfId="49170" xr:uid="{00000000-0005-0000-0000-000012C00000}"/>
    <cellStyle name="Normal 95 9 8" xfId="49171" xr:uid="{00000000-0005-0000-0000-000013C00000}"/>
    <cellStyle name="Normal 95 9 9" xfId="49172" xr:uid="{00000000-0005-0000-0000-000014C00000}"/>
    <cellStyle name="Normal 96" xfId="49173" xr:uid="{00000000-0005-0000-0000-000015C00000}"/>
    <cellStyle name="Normal 96 10" xfId="49174" xr:uid="{00000000-0005-0000-0000-000016C00000}"/>
    <cellStyle name="Normal 96 10 10" xfId="49175" xr:uid="{00000000-0005-0000-0000-000017C00000}"/>
    <cellStyle name="Normal 96 10 2" xfId="49176" xr:uid="{00000000-0005-0000-0000-000018C00000}"/>
    <cellStyle name="Normal 96 10 3" xfId="49177" xr:uid="{00000000-0005-0000-0000-000019C00000}"/>
    <cellStyle name="Normal 96 10 4" xfId="49178" xr:uid="{00000000-0005-0000-0000-00001AC00000}"/>
    <cellStyle name="Normal 96 10 5" xfId="49179" xr:uid="{00000000-0005-0000-0000-00001BC00000}"/>
    <cellStyle name="Normal 96 10 6" xfId="49180" xr:uid="{00000000-0005-0000-0000-00001CC00000}"/>
    <cellStyle name="Normal 96 10 7" xfId="49181" xr:uid="{00000000-0005-0000-0000-00001DC00000}"/>
    <cellStyle name="Normal 96 10 8" xfId="49182" xr:uid="{00000000-0005-0000-0000-00001EC00000}"/>
    <cellStyle name="Normal 96 10 9" xfId="49183" xr:uid="{00000000-0005-0000-0000-00001FC00000}"/>
    <cellStyle name="Normal 96 11" xfId="49184" xr:uid="{00000000-0005-0000-0000-000020C00000}"/>
    <cellStyle name="Normal 96 11 10" xfId="49185" xr:uid="{00000000-0005-0000-0000-000021C00000}"/>
    <cellStyle name="Normal 96 11 2" xfId="49186" xr:uid="{00000000-0005-0000-0000-000022C00000}"/>
    <cellStyle name="Normal 96 11 3" xfId="49187" xr:uid="{00000000-0005-0000-0000-000023C00000}"/>
    <cellStyle name="Normal 96 11 4" xfId="49188" xr:uid="{00000000-0005-0000-0000-000024C00000}"/>
    <cellStyle name="Normal 96 11 5" xfId="49189" xr:uid="{00000000-0005-0000-0000-000025C00000}"/>
    <cellStyle name="Normal 96 11 6" xfId="49190" xr:uid="{00000000-0005-0000-0000-000026C00000}"/>
    <cellStyle name="Normal 96 11 7" xfId="49191" xr:uid="{00000000-0005-0000-0000-000027C00000}"/>
    <cellStyle name="Normal 96 11 8" xfId="49192" xr:uid="{00000000-0005-0000-0000-000028C00000}"/>
    <cellStyle name="Normal 96 11 9" xfId="49193" xr:uid="{00000000-0005-0000-0000-000029C00000}"/>
    <cellStyle name="Normal 96 12" xfId="49194" xr:uid="{00000000-0005-0000-0000-00002AC00000}"/>
    <cellStyle name="Normal 96 12 10" xfId="49195" xr:uid="{00000000-0005-0000-0000-00002BC00000}"/>
    <cellStyle name="Normal 96 12 2" xfId="49196" xr:uid="{00000000-0005-0000-0000-00002CC00000}"/>
    <cellStyle name="Normal 96 12 3" xfId="49197" xr:uid="{00000000-0005-0000-0000-00002DC00000}"/>
    <cellStyle name="Normal 96 12 4" xfId="49198" xr:uid="{00000000-0005-0000-0000-00002EC00000}"/>
    <cellStyle name="Normal 96 12 5" xfId="49199" xr:uid="{00000000-0005-0000-0000-00002FC00000}"/>
    <cellStyle name="Normal 96 12 6" xfId="49200" xr:uid="{00000000-0005-0000-0000-000030C00000}"/>
    <cellStyle name="Normal 96 12 7" xfId="49201" xr:uid="{00000000-0005-0000-0000-000031C00000}"/>
    <cellStyle name="Normal 96 12 8" xfId="49202" xr:uid="{00000000-0005-0000-0000-000032C00000}"/>
    <cellStyle name="Normal 96 12 9" xfId="49203" xr:uid="{00000000-0005-0000-0000-000033C00000}"/>
    <cellStyle name="Normal 96 13" xfId="49204" xr:uid="{00000000-0005-0000-0000-000034C00000}"/>
    <cellStyle name="Normal 96 13 10" xfId="49205" xr:uid="{00000000-0005-0000-0000-000035C00000}"/>
    <cellStyle name="Normal 96 13 2" xfId="49206" xr:uid="{00000000-0005-0000-0000-000036C00000}"/>
    <cellStyle name="Normal 96 13 3" xfId="49207" xr:uid="{00000000-0005-0000-0000-000037C00000}"/>
    <cellStyle name="Normal 96 13 4" xfId="49208" xr:uid="{00000000-0005-0000-0000-000038C00000}"/>
    <cellStyle name="Normal 96 13 5" xfId="49209" xr:uid="{00000000-0005-0000-0000-000039C00000}"/>
    <cellStyle name="Normal 96 13 6" xfId="49210" xr:uid="{00000000-0005-0000-0000-00003AC00000}"/>
    <cellStyle name="Normal 96 13 7" xfId="49211" xr:uid="{00000000-0005-0000-0000-00003BC00000}"/>
    <cellStyle name="Normal 96 13 8" xfId="49212" xr:uid="{00000000-0005-0000-0000-00003CC00000}"/>
    <cellStyle name="Normal 96 13 9" xfId="49213" xr:uid="{00000000-0005-0000-0000-00003DC00000}"/>
    <cellStyle name="Normal 96 14" xfId="49214" xr:uid="{00000000-0005-0000-0000-00003EC00000}"/>
    <cellStyle name="Normal 96 14 10" xfId="49215" xr:uid="{00000000-0005-0000-0000-00003FC00000}"/>
    <cellStyle name="Normal 96 14 2" xfId="49216" xr:uid="{00000000-0005-0000-0000-000040C00000}"/>
    <cellStyle name="Normal 96 14 3" xfId="49217" xr:uid="{00000000-0005-0000-0000-000041C00000}"/>
    <cellStyle name="Normal 96 14 4" xfId="49218" xr:uid="{00000000-0005-0000-0000-000042C00000}"/>
    <cellStyle name="Normal 96 14 5" xfId="49219" xr:uid="{00000000-0005-0000-0000-000043C00000}"/>
    <cellStyle name="Normal 96 14 6" xfId="49220" xr:uid="{00000000-0005-0000-0000-000044C00000}"/>
    <cellStyle name="Normal 96 14 7" xfId="49221" xr:uid="{00000000-0005-0000-0000-000045C00000}"/>
    <cellStyle name="Normal 96 14 8" xfId="49222" xr:uid="{00000000-0005-0000-0000-000046C00000}"/>
    <cellStyle name="Normal 96 14 9" xfId="49223" xr:uid="{00000000-0005-0000-0000-000047C00000}"/>
    <cellStyle name="Normal 96 15" xfId="49224" xr:uid="{00000000-0005-0000-0000-000048C00000}"/>
    <cellStyle name="Normal 96 15 10" xfId="49225" xr:uid="{00000000-0005-0000-0000-000049C00000}"/>
    <cellStyle name="Normal 96 15 2" xfId="49226" xr:uid="{00000000-0005-0000-0000-00004AC00000}"/>
    <cellStyle name="Normal 96 15 3" xfId="49227" xr:uid="{00000000-0005-0000-0000-00004BC00000}"/>
    <cellStyle name="Normal 96 15 4" xfId="49228" xr:uid="{00000000-0005-0000-0000-00004CC00000}"/>
    <cellStyle name="Normal 96 15 5" xfId="49229" xr:uid="{00000000-0005-0000-0000-00004DC00000}"/>
    <cellStyle name="Normal 96 15 6" xfId="49230" xr:uid="{00000000-0005-0000-0000-00004EC00000}"/>
    <cellStyle name="Normal 96 15 7" xfId="49231" xr:uid="{00000000-0005-0000-0000-00004FC00000}"/>
    <cellStyle name="Normal 96 15 8" xfId="49232" xr:uid="{00000000-0005-0000-0000-000050C00000}"/>
    <cellStyle name="Normal 96 15 9" xfId="49233" xr:uid="{00000000-0005-0000-0000-000051C00000}"/>
    <cellStyle name="Normal 96 16" xfId="49234" xr:uid="{00000000-0005-0000-0000-000052C00000}"/>
    <cellStyle name="Normal 96 16 10" xfId="49235" xr:uid="{00000000-0005-0000-0000-000053C00000}"/>
    <cellStyle name="Normal 96 16 2" xfId="49236" xr:uid="{00000000-0005-0000-0000-000054C00000}"/>
    <cellStyle name="Normal 96 16 3" xfId="49237" xr:uid="{00000000-0005-0000-0000-000055C00000}"/>
    <cellStyle name="Normal 96 16 4" xfId="49238" xr:uid="{00000000-0005-0000-0000-000056C00000}"/>
    <cellStyle name="Normal 96 16 5" xfId="49239" xr:uid="{00000000-0005-0000-0000-000057C00000}"/>
    <cellStyle name="Normal 96 16 6" xfId="49240" xr:uid="{00000000-0005-0000-0000-000058C00000}"/>
    <cellStyle name="Normal 96 16 7" xfId="49241" xr:uid="{00000000-0005-0000-0000-000059C00000}"/>
    <cellStyle name="Normal 96 16 8" xfId="49242" xr:uid="{00000000-0005-0000-0000-00005AC00000}"/>
    <cellStyle name="Normal 96 16 9" xfId="49243" xr:uid="{00000000-0005-0000-0000-00005BC00000}"/>
    <cellStyle name="Normal 96 17" xfId="49244" xr:uid="{00000000-0005-0000-0000-00005CC00000}"/>
    <cellStyle name="Normal 96 17 10" xfId="49245" xr:uid="{00000000-0005-0000-0000-00005DC00000}"/>
    <cellStyle name="Normal 96 17 2" xfId="49246" xr:uid="{00000000-0005-0000-0000-00005EC00000}"/>
    <cellStyle name="Normal 96 17 3" xfId="49247" xr:uid="{00000000-0005-0000-0000-00005FC00000}"/>
    <cellStyle name="Normal 96 17 4" xfId="49248" xr:uid="{00000000-0005-0000-0000-000060C00000}"/>
    <cellStyle name="Normal 96 17 5" xfId="49249" xr:uid="{00000000-0005-0000-0000-000061C00000}"/>
    <cellStyle name="Normal 96 17 6" xfId="49250" xr:uid="{00000000-0005-0000-0000-000062C00000}"/>
    <cellStyle name="Normal 96 17 7" xfId="49251" xr:uid="{00000000-0005-0000-0000-000063C00000}"/>
    <cellStyle name="Normal 96 17 8" xfId="49252" xr:uid="{00000000-0005-0000-0000-000064C00000}"/>
    <cellStyle name="Normal 96 17 9" xfId="49253" xr:uid="{00000000-0005-0000-0000-000065C00000}"/>
    <cellStyle name="Normal 96 18" xfId="49254" xr:uid="{00000000-0005-0000-0000-000066C00000}"/>
    <cellStyle name="Normal 96 18 10" xfId="49255" xr:uid="{00000000-0005-0000-0000-000067C00000}"/>
    <cellStyle name="Normal 96 18 2" xfId="49256" xr:uid="{00000000-0005-0000-0000-000068C00000}"/>
    <cellStyle name="Normal 96 18 3" xfId="49257" xr:uid="{00000000-0005-0000-0000-000069C00000}"/>
    <cellStyle name="Normal 96 18 4" xfId="49258" xr:uid="{00000000-0005-0000-0000-00006AC00000}"/>
    <cellStyle name="Normal 96 18 5" xfId="49259" xr:uid="{00000000-0005-0000-0000-00006BC00000}"/>
    <cellStyle name="Normal 96 18 6" xfId="49260" xr:uid="{00000000-0005-0000-0000-00006CC00000}"/>
    <cellStyle name="Normal 96 18 7" xfId="49261" xr:uid="{00000000-0005-0000-0000-00006DC00000}"/>
    <cellStyle name="Normal 96 18 8" xfId="49262" xr:uid="{00000000-0005-0000-0000-00006EC00000}"/>
    <cellStyle name="Normal 96 18 9" xfId="49263" xr:uid="{00000000-0005-0000-0000-00006FC00000}"/>
    <cellStyle name="Normal 96 19" xfId="49264" xr:uid="{00000000-0005-0000-0000-000070C00000}"/>
    <cellStyle name="Normal 96 19 10" xfId="49265" xr:uid="{00000000-0005-0000-0000-000071C00000}"/>
    <cellStyle name="Normal 96 19 2" xfId="49266" xr:uid="{00000000-0005-0000-0000-000072C00000}"/>
    <cellStyle name="Normal 96 19 3" xfId="49267" xr:uid="{00000000-0005-0000-0000-000073C00000}"/>
    <cellStyle name="Normal 96 19 4" xfId="49268" xr:uid="{00000000-0005-0000-0000-000074C00000}"/>
    <cellStyle name="Normal 96 19 5" xfId="49269" xr:uid="{00000000-0005-0000-0000-000075C00000}"/>
    <cellStyle name="Normal 96 19 6" xfId="49270" xr:uid="{00000000-0005-0000-0000-000076C00000}"/>
    <cellStyle name="Normal 96 19 7" xfId="49271" xr:uid="{00000000-0005-0000-0000-000077C00000}"/>
    <cellStyle name="Normal 96 19 8" xfId="49272" xr:uid="{00000000-0005-0000-0000-000078C00000}"/>
    <cellStyle name="Normal 96 19 9" xfId="49273" xr:uid="{00000000-0005-0000-0000-000079C00000}"/>
    <cellStyle name="Normal 96 2" xfId="49274" xr:uid="{00000000-0005-0000-0000-00007AC00000}"/>
    <cellStyle name="Normal 96 2 10" xfId="49275" xr:uid="{00000000-0005-0000-0000-00007BC00000}"/>
    <cellStyle name="Normal 96 2 2" xfId="49276" xr:uid="{00000000-0005-0000-0000-00007CC00000}"/>
    <cellStyle name="Normal 96 2 3" xfId="49277" xr:uid="{00000000-0005-0000-0000-00007DC00000}"/>
    <cellStyle name="Normal 96 2 4" xfId="49278" xr:uid="{00000000-0005-0000-0000-00007EC00000}"/>
    <cellStyle name="Normal 96 2 5" xfId="49279" xr:uid="{00000000-0005-0000-0000-00007FC00000}"/>
    <cellStyle name="Normal 96 2 6" xfId="49280" xr:uid="{00000000-0005-0000-0000-000080C00000}"/>
    <cellStyle name="Normal 96 2 7" xfId="49281" xr:uid="{00000000-0005-0000-0000-000081C00000}"/>
    <cellStyle name="Normal 96 2 8" xfId="49282" xr:uid="{00000000-0005-0000-0000-000082C00000}"/>
    <cellStyle name="Normal 96 2 9" xfId="49283" xr:uid="{00000000-0005-0000-0000-000083C00000}"/>
    <cellStyle name="Normal 96 20" xfId="49284" xr:uid="{00000000-0005-0000-0000-000084C00000}"/>
    <cellStyle name="Normal 96 20 10" xfId="49285" xr:uid="{00000000-0005-0000-0000-000085C00000}"/>
    <cellStyle name="Normal 96 20 2" xfId="49286" xr:uid="{00000000-0005-0000-0000-000086C00000}"/>
    <cellStyle name="Normal 96 20 3" xfId="49287" xr:uid="{00000000-0005-0000-0000-000087C00000}"/>
    <cellStyle name="Normal 96 20 4" xfId="49288" xr:uid="{00000000-0005-0000-0000-000088C00000}"/>
    <cellStyle name="Normal 96 20 5" xfId="49289" xr:uid="{00000000-0005-0000-0000-000089C00000}"/>
    <cellStyle name="Normal 96 20 6" xfId="49290" xr:uid="{00000000-0005-0000-0000-00008AC00000}"/>
    <cellStyle name="Normal 96 20 7" xfId="49291" xr:uid="{00000000-0005-0000-0000-00008BC00000}"/>
    <cellStyle name="Normal 96 20 8" xfId="49292" xr:uid="{00000000-0005-0000-0000-00008CC00000}"/>
    <cellStyle name="Normal 96 20 9" xfId="49293" xr:uid="{00000000-0005-0000-0000-00008DC00000}"/>
    <cellStyle name="Normal 96 21" xfId="49294" xr:uid="{00000000-0005-0000-0000-00008EC00000}"/>
    <cellStyle name="Normal 96 21 10" xfId="49295" xr:uid="{00000000-0005-0000-0000-00008FC00000}"/>
    <cellStyle name="Normal 96 21 2" xfId="49296" xr:uid="{00000000-0005-0000-0000-000090C00000}"/>
    <cellStyle name="Normal 96 21 3" xfId="49297" xr:uid="{00000000-0005-0000-0000-000091C00000}"/>
    <cellStyle name="Normal 96 21 4" xfId="49298" xr:uid="{00000000-0005-0000-0000-000092C00000}"/>
    <cellStyle name="Normal 96 21 5" xfId="49299" xr:uid="{00000000-0005-0000-0000-000093C00000}"/>
    <cellStyle name="Normal 96 21 6" xfId="49300" xr:uid="{00000000-0005-0000-0000-000094C00000}"/>
    <cellStyle name="Normal 96 21 7" xfId="49301" xr:uid="{00000000-0005-0000-0000-000095C00000}"/>
    <cellStyle name="Normal 96 21 8" xfId="49302" xr:uid="{00000000-0005-0000-0000-000096C00000}"/>
    <cellStyle name="Normal 96 21 9" xfId="49303" xr:uid="{00000000-0005-0000-0000-000097C00000}"/>
    <cellStyle name="Normal 96 22" xfId="49304" xr:uid="{00000000-0005-0000-0000-000098C00000}"/>
    <cellStyle name="Normal 96 22 10" xfId="49305" xr:uid="{00000000-0005-0000-0000-000099C00000}"/>
    <cellStyle name="Normal 96 22 2" xfId="49306" xr:uid="{00000000-0005-0000-0000-00009AC00000}"/>
    <cellStyle name="Normal 96 22 3" xfId="49307" xr:uid="{00000000-0005-0000-0000-00009BC00000}"/>
    <cellStyle name="Normal 96 22 4" xfId="49308" xr:uid="{00000000-0005-0000-0000-00009CC00000}"/>
    <cellStyle name="Normal 96 22 5" xfId="49309" xr:uid="{00000000-0005-0000-0000-00009DC00000}"/>
    <cellStyle name="Normal 96 22 6" xfId="49310" xr:uid="{00000000-0005-0000-0000-00009EC00000}"/>
    <cellStyle name="Normal 96 22 7" xfId="49311" xr:uid="{00000000-0005-0000-0000-00009FC00000}"/>
    <cellStyle name="Normal 96 22 8" xfId="49312" xr:uid="{00000000-0005-0000-0000-0000A0C00000}"/>
    <cellStyle name="Normal 96 22 9" xfId="49313" xr:uid="{00000000-0005-0000-0000-0000A1C00000}"/>
    <cellStyle name="Normal 96 23" xfId="49314" xr:uid="{00000000-0005-0000-0000-0000A2C00000}"/>
    <cellStyle name="Normal 96 23 10" xfId="49315" xr:uid="{00000000-0005-0000-0000-0000A3C00000}"/>
    <cellStyle name="Normal 96 23 2" xfId="49316" xr:uid="{00000000-0005-0000-0000-0000A4C00000}"/>
    <cellStyle name="Normal 96 23 3" xfId="49317" xr:uid="{00000000-0005-0000-0000-0000A5C00000}"/>
    <cellStyle name="Normal 96 23 4" xfId="49318" xr:uid="{00000000-0005-0000-0000-0000A6C00000}"/>
    <cellStyle name="Normal 96 23 5" xfId="49319" xr:uid="{00000000-0005-0000-0000-0000A7C00000}"/>
    <cellStyle name="Normal 96 23 6" xfId="49320" xr:uid="{00000000-0005-0000-0000-0000A8C00000}"/>
    <cellStyle name="Normal 96 23 7" xfId="49321" xr:uid="{00000000-0005-0000-0000-0000A9C00000}"/>
    <cellStyle name="Normal 96 23 8" xfId="49322" xr:uid="{00000000-0005-0000-0000-0000AAC00000}"/>
    <cellStyle name="Normal 96 23 9" xfId="49323" xr:uid="{00000000-0005-0000-0000-0000ABC00000}"/>
    <cellStyle name="Normal 96 24" xfId="49324" xr:uid="{00000000-0005-0000-0000-0000ACC00000}"/>
    <cellStyle name="Normal 96 24 10" xfId="49325" xr:uid="{00000000-0005-0000-0000-0000ADC00000}"/>
    <cellStyle name="Normal 96 24 2" xfId="49326" xr:uid="{00000000-0005-0000-0000-0000AEC00000}"/>
    <cellStyle name="Normal 96 24 3" xfId="49327" xr:uid="{00000000-0005-0000-0000-0000AFC00000}"/>
    <cellStyle name="Normal 96 24 4" xfId="49328" xr:uid="{00000000-0005-0000-0000-0000B0C00000}"/>
    <cellStyle name="Normal 96 24 5" xfId="49329" xr:uid="{00000000-0005-0000-0000-0000B1C00000}"/>
    <cellStyle name="Normal 96 24 6" xfId="49330" xr:uid="{00000000-0005-0000-0000-0000B2C00000}"/>
    <cellStyle name="Normal 96 24 7" xfId="49331" xr:uid="{00000000-0005-0000-0000-0000B3C00000}"/>
    <cellStyle name="Normal 96 24 8" xfId="49332" xr:uid="{00000000-0005-0000-0000-0000B4C00000}"/>
    <cellStyle name="Normal 96 24 9" xfId="49333" xr:uid="{00000000-0005-0000-0000-0000B5C00000}"/>
    <cellStyle name="Normal 96 25" xfId="49334" xr:uid="{00000000-0005-0000-0000-0000B6C00000}"/>
    <cellStyle name="Normal 96 25 10" xfId="49335" xr:uid="{00000000-0005-0000-0000-0000B7C00000}"/>
    <cellStyle name="Normal 96 25 2" xfId="49336" xr:uid="{00000000-0005-0000-0000-0000B8C00000}"/>
    <cellStyle name="Normal 96 25 3" xfId="49337" xr:uid="{00000000-0005-0000-0000-0000B9C00000}"/>
    <cellStyle name="Normal 96 25 4" xfId="49338" xr:uid="{00000000-0005-0000-0000-0000BAC00000}"/>
    <cellStyle name="Normal 96 25 5" xfId="49339" xr:uid="{00000000-0005-0000-0000-0000BBC00000}"/>
    <cellStyle name="Normal 96 25 6" xfId="49340" xr:uid="{00000000-0005-0000-0000-0000BCC00000}"/>
    <cellStyle name="Normal 96 25 7" xfId="49341" xr:uid="{00000000-0005-0000-0000-0000BDC00000}"/>
    <cellStyle name="Normal 96 25 8" xfId="49342" xr:uid="{00000000-0005-0000-0000-0000BEC00000}"/>
    <cellStyle name="Normal 96 25 9" xfId="49343" xr:uid="{00000000-0005-0000-0000-0000BFC00000}"/>
    <cellStyle name="Normal 96 26" xfId="49344" xr:uid="{00000000-0005-0000-0000-0000C0C00000}"/>
    <cellStyle name="Normal 96 26 10" xfId="49345" xr:uid="{00000000-0005-0000-0000-0000C1C00000}"/>
    <cellStyle name="Normal 96 26 2" xfId="49346" xr:uid="{00000000-0005-0000-0000-0000C2C00000}"/>
    <cellStyle name="Normal 96 26 3" xfId="49347" xr:uid="{00000000-0005-0000-0000-0000C3C00000}"/>
    <cellStyle name="Normal 96 26 4" xfId="49348" xr:uid="{00000000-0005-0000-0000-0000C4C00000}"/>
    <cellStyle name="Normal 96 26 5" xfId="49349" xr:uid="{00000000-0005-0000-0000-0000C5C00000}"/>
    <cellStyle name="Normal 96 26 6" xfId="49350" xr:uid="{00000000-0005-0000-0000-0000C6C00000}"/>
    <cellStyle name="Normal 96 26 7" xfId="49351" xr:uid="{00000000-0005-0000-0000-0000C7C00000}"/>
    <cellStyle name="Normal 96 26 8" xfId="49352" xr:uid="{00000000-0005-0000-0000-0000C8C00000}"/>
    <cellStyle name="Normal 96 26 9" xfId="49353" xr:uid="{00000000-0005-0000-0000-0000C9C00000}"/>
    <cellStyle name="Normal 96 27" xfId="49354" xr:uid="{00000000-0005-0000-0000-0000CAC00000}"/>
    <cellStyle name="Normal 96 27 10" xfId="49355" xr:uid="{00000000-0005-0000-0000-0000CBC00000}"/>
    <cellStyle name="Normal 96 27 2" xfId="49356" xr:uid="{00000000-0005-0000-0000-0000CCC00000}"/>
    <cellStyle name="Normal 96 27 3" xfId="49357" xr:uid="{00000000-0005-0000-0000-0000CDC00000}"/>
    <cellStyle name="Normal 96 27 4" xfId="49358" xr:uid="{00000000-0005-0000-0000-0000CEC00000}"/>
    <cellStyle name="Normal 96 27 5" xfId="49359" xr:uid="{00000000-0005-0000-0000-0000CFC00000}"/>
    <cellStyle name="Normal 96 27 6" xfId="49360" xr:uid="{00000000-0005-0000-0000-0000D0C00000}"/>
    <cellStyle name="Normal 96 27 7" xfId="49361" xr:uid="{00000000-0005-0000-0000-0000D1C00000}"/>
    <cellStyle name="Normal 96 27 8" xfId="49362" xr:uid="{00000000-0005-0000-0000-0000D2C00000}"/>
    <cellStyle name="Normal 96 27 9" xfId="49363" xr:uid="{00000000-0005-0000-0000-0000D3C00000}"/>
    <cellStyle name="Normal 96 28" xfId="49364" xr:uid="{00000000-0005-0000-0000-0000D4C00000}"/>
    <cellStyle name="Normal 96 28 10" xfId="49365" xr:uid="{00000000-0005-0000-0000-0000D5C00000}"/>
    <cellStyle name="Normal 96 28 2" xfId="49366" xr:uid="{00000000-0005-0000-0000-0000D6C00000}"/>
    <cellStyle name="Normal 96 28 3" xfId="49367" xr:uid="{00000000-0005-0000-0000-0000D7C00000}"/>
    <cellStyle name="Normal 96 28 4" xfId="49368" xr:uid="{00000000-0005-0000-0000-0000D8C00000}"/>
    <cellStyle name="Normal 96 28 5" xfId="49369" xr:uid="{00000000-0005-0000-0000-0000D9C00000}"/>
    <cellStyle name="Normal 96 28 6" xfId="49370" xr:uid="{00000000-0005-0000-0000-0000DAC00000}"/>
    <cellStyle name="Normal 96 28 7" xfId="49371" xr:uid="{00000000-0005-0000-0000-0000DBC00000}"/>
    <cellStyle name="Normal 96 28 8" xfId="49372" xr:uid="{00000000-0005-0000-0000-0000DCC00000}"/>
    <cellStyle name="Normal 96 28 9" xfId="49373" xr:uid="{00000000-0005-0000-0000-0000DDC00000}"/>
    <cellStyle name="Normal 96 29" xfId="49374" xr:uid="{00000000-0005-0000-0000-0000DEC00000}"/>
    <cellStyle name="Normal 96 29 10" xfId="49375" xr:uid="{00000000-0005-0000-0000-0000DFC00000}"/>
    <cellStyle name="Normal 96 29 2" xfId="49376" xr:uid="{00000000-0005-0000-0000-0000E0C00000}"/>
    <cellStyle name="Normal 96 29 3" xfId="49377" xr:uid="{00000000-0005-0000-0000-0000E1C00000}"/>
    <cellStyle name="Normal 96 29 4" xfId="49378" xr:uid="{00000000-0005-0000-0000-0000E2C00000}"/>
    <cellStyle name="Normal 96 29 5" xfId="49379" xr:uid="{00000000-0005-0000-0000-0000E3C00000}"/>
    <cellStyle name="Normal 96 29 6" xfId="49380" xr:uid="{00000000-0005-0000-0000-0000E4C00000}"/>
    <cellStyle name="Normal 96 29 7" xfId="49381" xr:uid="{00000000-0005-0000-0000-0000E5C00000}"/>
    <cellStyle name="Normal 96 29 8" xfId="49382" xr:uid="{00000000-0005-0000-0000-0000E6C00000}"/>
    <cellStyle name="Normal 96 29 9" xfId="49383" xr:uid="{00000000-0005-0000-0000-0000E7C00000}"/>
    <cellStyle name="Normal 96 3" xfId="49384" xr:uid="{00000000-0005-0000-0000-0000E8C00000}"/>
    <cellStyle name="Normal 96 3 10" xfId="49385" xr:uid="{00000000-0005-0000-0000-0000E9C00000}"/>
    <cellStyle name="Normal 96 3 2" xfId="49386" xr:uid="{00000000-0005-0000-0000-0000EAC00000}"/>
    <cellStyle name="Normal 96 3 3" xfId="49387" xr:uid="{00000000-0005-0000-0000-0000EBC00000}"/>
    <cellStyle name="Normal 96 3 4" xfId="49388" xr:uid="{00000000-0005-0000-0000-0000ECC00000}"/>
    <cellStyle name="Normal 96 3 5" xfId="49389" xr:uid="{00000000-0005-0000-0000-0000EDC00000}"/>
    <cellStyle name="Normal 96 3 6" xfId="49390" xr:uid="{00000000-0005-0000-0000-0000EEC00000}"/>
    <cellStyle name="Normal 96 3 7" xfId="49391" xr:uid="{00000000-0005-0000-0000-0000EFC00000}"/>
    <cellStyle name="Normal 96 3 8" xfId="49392" xr:uid="{00000000-0005-0000-0000-0000F0C00000}"/>
    <cellStyle name="Normal 96 3 9" xfId="49393" xr:uid="{00000000-0005-0000-0000-0000F1C00000}"/>
    <cellStyle name="Normal 96 30" xfId="49394" xr:uid="{00000000-0005-0000-0000-0000F2C00000}"/>
    <cellStyle name="Normal 96 30 10" xfId="49395" xr:uid="{00000000-0005-0000-0000-0000F3C00000}"/>
    <cellStyle name="Normal 96 30 2" xfId="49396" xr:uid="{00000000-0005-0000-0000-0000F4C00000}"/>
    <cellStyle name="Normal 96 30 3" xfId="49397" xr:uid="{00000000-0005-0000-0000-0000F5C00000}"/>
    <cellStyle name="Normal 96 30 4" xfId="49398" xr:uid="{00000000-0005-0000-0000-0000F6C00000}"/>
    <cellStyle name="Normal 96 30 5" xfId="49399" xr:uid="{00000000-0005-0000-0000-0000F7C00000}"/>
    <cellStyle name="Normal 96 30 6" xfId="49400" xr:uid="{00000000-0005-0000-0000-0000F8C00000}"/>
    <cellStyle name="Normal 96 30 7" xfId="49401" xr:uid="{00000000-0005-0000-0000-0000F9C00000}"/>
    <cellStyle name="Normal 96 30 8" xfId="49402" xr:uid="{00000000-0005-0000-0000-0000FAC00000}"/>
    <cellStyle name="Normal 96 30 9" xfId="49403" xr:uid="{00000000-0005-0000-0000-0000FBC00000}"/>
    <cellStyle name="Normal 96 31" xfId="49404" xr:uid="{00000000-0005-0000-0000-0000FCC00000}"/>
    <cellStyle name="Normal 96 31 10" xfId="49405" xr:uid="{00000000-0005-0000-0000-0000FDC00000}"/>
    <cellStyle name="Normal 96 31 2" xfId="49406" xr:uid="{00000000-0005-0000-0000-0000FEC00000}"/>
    <cellStyle name="Normal 96 31 3" xfId="49407" xr:uid="{00000000-0005-0000-0000-0000FFC00000}"/>
    <cellStyle name="Normal 96 31 4" xfId="49408" xr:uid="{00000000-0005-0000-0000-000000C10000}"/>
    <cellStyle name="Normal 96 31 5" xfId="49409" xr:uid="{00000000-0005-0000-0000-000001C10000}"/>
    <cellStyle name="Normal 96 31 6" xfId="49410" xr:uid="{00000000-0005-0000-0000-000002C10000}"/>
    <cellStyle name="Normal 96 31 7" xfId="49411" xr:uid="{00000000-0005-0000-0000-000003C10000}"/>
    <cellStyle name="Normal 96 31 8" xfId="49412" xr:uid="{00000000-0005-0000-0000-000004C10000}"/>
    <cellStyle name="Normal 96 31 9" xfId="49413" xr:uid="{00000000-0005-0000-0000-000005C10000}"/>
    <cellStyle name="Normal 96 32" xfId="49414" xr:uid="{00000000-0005-0000-0000-000006C10000}"/>
    <cellStyle name="Normal 96 32 10" xfId="49415" xr:uid="{00000000-0005-0000-0000-000007C10000}"/>
    <cellStyle name="Normal 96 32 2" xfId="49416" xr:uid="{00000000-0005-0000-0000-000008C10000}"/>
    <cellStyle name="Normal 96 32 3" xfId="49417" xr:uid="{00000000-0005-0000-0000-000009C10000}"/>
    <cellStyle name="Normal 96 32 4" xfId="49418" xr:uid="{00000000-0005-0000-0000-00000AC10000}"/>
    <cellStyle name="Normal 96 32 5" xfId="49419" xr:uid="{00000000-0005-0000-0000-00000BC10000}"/>
    <cellStyle name="Normal 96 32 6" xfId="49420" xr:uid="{00000000-0005-0000-0000-00000CC10000}"/>
    <cellStyle name="Normal 96 32 7" xfId="49421" xr:uid="{00000000-0005-0000-0000-00000DC10000}"/>
    <cellStyle name="Normal 96 32 8" xfId="49422" xr:uid="{00000000-0005-0000-0000-00000EC10000}"/>
    <cellStyle name="Normal 96 32 9" xfId="49423" xr:uid="{00000000-0005-0000-0000-00000FC10000}"/>
    <cellStyle name="Normal 96 33" xfId="49424" xr:uid="{00000000-0005-0000-0000-000010C10000}"/>
    <cellStyle name="Normal 96 33 10" xfId="49425" xr:uid="{00000000-0005-0000-0000-000011C10000}"/>
    <cellStyle name="Normal 96 33 2" xfId="49426" xr:uid="{00000000-0005-0000-0000-000012C10000}"/>
    <cellStyle name="Normal 96 33 3" xfId="49427" xr:uid="{00000000-0005-0000-0000-000013C10000}"/>
    <cellStyle name="Normal 96 33 4" xfId="49428" xr:uid="{00000000-0005-0000-0000-000014C10000}"/>
    <cellStyle name="Normal 96 33 5" xfId="49429" xr:uid="{00000000-0005-0000-0000-000015C10000}"/>
    <cellStyle name="Normal 96 33 6" xfId="49430" xr:uid="{00000000-0005-0000-0000-000016C10000}"/>
    <cellStyle name="Normal 96 33 7" xfId="49431" xr:uid="{00000000-0005-0000-0000-000017C10000}"/>
    <cellStyle name="Normal 96 33 8" xfId="49432" xr:uid="{00000000-0005-0000-0000-000018C10000}"/>
    <cellStyle name="Normal 96 33 9" xfId="49433" xr:uid="{00000000-0005-0000-0000-000019C10000}"/>
    <cellStyle name="Normal 96 34" xfId="49434" xr:uid="{00000000-0005-0000-0000-00001AC10000}"/>
    <cellStyle name="Normal 96 34 10" xfId="49435" xr:uid="{00000000-0005-0000-0000-00001BC10000}"/>
    <cellStyle name="Normal 96 34 2" xfId="49436" xr:uid="{00000000-0005-0000-0000-00001CC10000}"/>
    <cellStyle name="Normal 96 34 3" xfId="49437" xr:uid="{00000000-0005-0000-0000-00001DC10000}"/>
    <cellStyle name="Normal 96 34 4" xfId="49438" xr:uid="{00000000-0005-0000-0000-00001EC10000}"/>
    <cellStyle name="Normal 96 34 5" xfId="49439" xr:uid="{00000000-0005-0000-0000-00001FC10000}"/>
    <cellStyle name="Normal 96 34 6" xfId="49440" xr:uid="{00000000-0005-0000-0000-000020C10000}"/>
    <cellStyle name="Normal 96 34 7" xfId="49441" xr:uid="{00000000-0005-0000-0000-000021C10000}"/>
    <cellStyle name="Normal 96 34 8" xfId="49442" xr:uid="{00000000-0005-0000-0000-000022C10000}"/>
    <cellStyle name="Normal 96 34 9" xfId="49443" xr:uid="{00000000-0005-0000-0000-000023C10000}"/>
    <cellStyle name="Normal 96 4" xfId="49444" xr:uid="{00000000-0005-0000-0000-000024C10000}"/>
    <cellStyle name="Normal 96 4 10" xfId="49445" xr:uid="{00000000-0005-0000-0000-000025C10000}"/>
    <cellStyle name="Normal 96 4 2" xfId="49446" xr:uid="{00000000-0005-0000-0000-000026C10000}"/>
    <cellStyle name="Normal 96 4 3" xfId="49447" xr:uid="{00000000-0005-0000-0000-000027C10000}"/>
    <cellStyle name="Normal 96 4 4" xfId="49448" xr:uid="{00000000-0005-0000-0000-000028C10000}"/>
    <cellStyle name="Normal 96 4 5" xfId="49449" xr:uid="{00000000-0005-0000-0000-000029C10000}"/>
    <cellStyle name="Normal 96 4 6" xfId="49450" xr:uid="{00000000-0005-0000-0000-00002AC10000}"/>
    <cellStyle name="Normal 96 4 7" xfId="49451" xr:uid="{00000000-0005-0000-0000-00002BC10000}"/>
    <cellStyle name="Normal 96 4 8" xfId="49452" xr:uid="{00000000-0005-0000-0000-00002CC10000}"/>
    <cellStyle name="Normal 96 4 9" xfId="49453" xr:uid="{00000000-0005-0000-0000-00002DC10000}"/>
    <cellStyle name="Normal 96 5" xfId="49454" xr:uid="{00000000-0005-0000-0000-00002EC10000}"/>
    <cellStyle name="Normal 96 5 10" xfId="49455" xr:uid="{00000000-0005-0000-0000-00002FC10000}"/>
    <cellStyle name="Normal 96 5 2" xfId="49456" xr:uid="{00000000-0005-0000-0000-000030C10000}"/>
    <cellStyle name="Normal 96 5 3" xfId="49457" xr:uid="{00000000-0005-0000-0000-000031C10000}"/>
    <cellStyle name="Normal 96 5 4" xfId="49458" xr:uid="{00000000-0005-0000-0000-000032C10000}"/>
    <cellStyle name="Normal 96 5 5" xfId="49459" xr:uid="{00000000-0005-0000-0000-000033C10000}"/>
    <cellStyle name="Normal 96 5 6" xfId="49460" xr:uid="{00000000-0005-0000-0000-000034C10000}"/>
    <cellStyle name="Normal 96 5 7" xfId="49461" xr:uid="{00000000-0005-0000-0000-000035C10000}"/>
    <cellStyle name="Normal 96 5 8" xfId="49462" xr:uid="{00000000-0005-0000-0000-000036C10000}"/>
    <cellStyle name="Normal 96 5 9" xfId="49463" xr:uid="{00000000-0005-0000-0000-000037C10000}"/>
    <cellStyle name="Normal 96 6" xfId="49464" xr:uid="{00000000-0005-0000-0000-000038C10000}"/>
    <cellStyle name="Normal 96 6 10" xfId="49465" xr:uid="{00000000-0005-0000-0000-000039C10000}"/>
    <cellStyle name="Normal 96 6 2" xfId="49466" xr:uid="{00000000-0005-0000-0000-00003AC10000}"/>
    <cellStyle name="Normal 96 6 3" xfId="49467" xr:uid="{00000000-0005-0000-0000-00003BC10000}"/>
    <cellStyle name="Normal 96 6 4" xfId="49468" xr:uid="{00000000-0005-0000-0000-00003CC10000}"/>
    <cellStyle name="Normal 96 6 5" xfId="49469" xr:uid="{00000000-0005-0000-0000-00003DC10000}"/>
    <cellStyle name="Normal 96 6 6" xfId="49470" xr:uid="{00000000-0005-0000-0000-00003EC10000}"/>
    <cellStyle name="Normal 96 6 7" xfId="49471" xr:uid="{00000000-0005-0000-0000-00003FC10000}"/>
    <cellStyle name="Normal 96 6 8" xfId="49472" xr:uid="{00000000-0005-0000-0000-000040C10000}"/>
    <cellStyle name="Normal 96 6 9" xfId="49473" xr:uid="{00000000-0005-0000-0000-000041C10000}"/>
    <cellStyle name="Normal 96 7" xfId="49474" xr:uid="{00000000-0005-0000-0000-000042C10000}"/>
    <cellStyle name="Normal 96 7 10" xfId="49475" xr:uid="{00000000-0005-0000-0000-000043C10000}"/>
    <cellStyle name="Normal 96 7 2" xfId="49476" xr:uid="{00000000-0005-0000-0000-000044C10000}"/>
    <cellStyle name="Normal 96 7 3" xfId="49477" xr:uid="{00000000-0005-0000-0000-000045C10000}"/>
    <cellStyle name="Normal 96 7 4" xfId="49478" xr:uid="{00000000-0005-0000-0000-000046C10000}"/>
    <cellStyle name="Normal 96 7 5" xfId="49479" xr:uid="{00000000-0005-0000-0000-000047C10000}"/>
    <cellStyle name="Normal 96 7 6" xfId="49480" xr:uid="{00000000-0005-0000-0000-000048C10000}"/>
    <cellStyle name="Normal 96 7 7" xfId="49481" xr:uid="{00000000-0005-0000-0000-000049C10000}"/>
    <cellStyle name="Normal 96 7 8" xfId="49482" xr:uid="{00000000-0005-0000-0000-00004AC10000}"/>
    <cellStyle name="Normal 96 7 9" xfId="49483" xr:uid="{00000000-0005-0000-0000-00004BC10000}"/>
    <cellStyle name="Normal 96 8" xfId="49484" xr:uid="{00000000-0005-0000-0000-00004CC10000}"/>
    <cellStyle name="Normal 96 8 10" xfId="49485" xr:uid="{00000000-0005-0000-0000-00004DC10000}"/>
    <cellStyle name="Normal 96 8 2" xfId="49486" xr:uid="{00000000-0005-0000-0000-00004EC10000}"/>
    <cellStyle name="Normal 96 8 3" xfId="49487" xr:uid="{00000000-0005-0000-0000-00004FC10000}"/>
    <cellStyle name="Normal 96 8 4" xfId="49488" xr:uid="{00000000-0005-0000-0000-000050C10000}"/>
    <cellStyle name="Normal 96 8 5" xfId="49489" xr:uid="{00000000-0005-0000-0000-000051C10000}"/>
    <cellStyle name="Normal 96 8 6" xfId="49490" xr:uid="{00000000-0005-0000-0000-000052C10000}"/>
    <cellStyle name="Normal 96 8 7" xfId="49491" xr:uid="{00000000-0005-0000-0000-000053C10000}"/>
    <cellStyle name="Normal 96 8 8" xfId="49492" xr:uid="{00000000-0005-0000-0000-000054C10000}"/>
    <cellStyle name="Normal 96 8 9" xfId="49493" xr:uid="{00000000-0005-0000-0000-000055C10000}"/>
    <cellStyle name="Normal 96 9" xfId="49494" xr:uid="{00000000-0005-0000-0000-000056C10000}"/>
    <cellStyle name="Normal 96 9 10" xfId="49495" xr:uid="{00000000-0005-0000-0000-000057C10000}"/>
    <cellStyle name="Normal 96 9 2" xfId="49496" xr:uid="{00000000-0005-0000-0000-000058C10000}"/>
    <cellStyle name="Normal 96 9 3" xfId="49497" xr:uid="{00000000-0005-0000-0000-000059C10000}"/>
    <cellStyle name="Normal 96 9 4" xfId="49498" xr:uid="{00000000-0005-0000-0000-00005AC10000}"/>
    <cellStyle name="Normal 96 9 5" xfId="49499" xr:uid="{00000000-0005-0000-0000-00005BC10000}"/>
    <cellStyle name="Normal 96 9 6" xfId="49500" xr:uid="{00000000-0005-0000-0000-00005CC10000}"/>
    <cellStyle name="Normal 96 9 7" xfId="49501" xr:uid="{00000000-0005-0000-0000-00005DC10000}"/>
    <cellStyle name="Normal 96 9 8" xfId="49502" xr:uid="{00000000-0005-0000-0000-00005EC10000}"/>
    <cellStyle name="Normal 96 9 9" xfId="49503" xr:uid="{00000000-0005-0000-0000-00005FC10000}"/>
    <cellStyle name="Normal 97" xfId="49504" xr:uid="{00000000-0005-0000-0000-000060C10000}"/>
    <cellStyle name="Normal 98" xfId="49505" xr:uid="{00000000-0005-0000-0000-000061C10000}"/>
    <cellStyle name="Normal 98 2" xfId="49506" xr:uid="{00000000-0005-0000-0000-000062C10000}"/>
    <cellStyle name="Normal 98 2 10" xfId="49507" xr:uid="{00000000-0005-0000-0000-000063C10000}"/>
    <cellStyle name="Normal 98 2 2" xfId="49508" xr:uid="{00000000-0005-0000-0000-000064C10000}"/>
    <cellStyle name="Normal 98 2 3" xfId="49509" xr:uid="{00000000-0005-0000-0000-000065C10000}"/>
    <cellStyle name="Normal 98 2 4" xfId="49510" xr:uid="{00000000-0005-0000-0000-000066C10000}"/>
    <cellStyle name="Normal 98 2 5" xfId="49511" xr:uid="{00000000-0005-0000-0000-000067C10000}"/>
    <cellStyle name="Normal 98 2 6" xfId="49512" xr:uid="{00000000-0005-0000-0000-000068C10000}"/>
    <cellStyle name="Normal 98 2 7" xfId="49513" xr:uid="{00000000-0005-0000-0000-000069C10000}"/>
    <cellStyle name="Normal 98 2 8" xfId="49514" xr:uid="{00000000-0005-0000-0000-00006AC10000}"/>
    <cellStyle name="Normal 98 2 9" xfId="49515" xr:uid="{00000000-0005-0000-0000-00006BC10000}"/>
    <cellStyle name="Normal 98 3" xfId="49516" xr:uid="{00000000-0005-0000-0000-00006CC10000}"/>
    <cellStyle name="Normal 98 3 10" xfId="49517" xr:uid="{00000000-0005-0000-0000-00006DC10000}"/>
    <cellStyle name="Normal 98 3 2" xfId="49518" xr:uid="{00000000-0005-0000-0000-00006EC10000}"/>
    <cellStyle name="Normal 98 3 3" xfId="49519" xr:uid="{00000000-0005-0000-0000-00006FC10000}"/>
    <cellStyle name="Normal 98 3 4" xfId="49520" xr:uid="{00000000-0005-0000-0000-000070C10000}"/>
    <cellStyle name="Normal 98 3 5" xfId="49521" xr:uid="{00000000-0005-0000-0000-000071C10000}"/>
    <cellStyle name="Normal 98 3 6" xfId="49522" xr:uid="{00000000-0005-0000-0000-000072C10000}"/>
    <cellStyle name="Normal 98 3 7" xfId="49523" xr:uid="{00000000-0005-0000-0000-000073C10000}"/>
    <cellStyle name="Normal 98 3 8" xfId="49524" xr:uid="{00000000-0005-0000-0000-000074C10000}"/>
    <cellStyle name="Normal 98 3 9" xfId="49525" xr:uid="{00000000-0005-0000-0000-000075C10000}"/>
    <cellStyle name="Normal 98 4" xfId="49526" xr:uid="{00000000-0005-0000-0000-000076C10000}"/>
    <cellStyle name="Normal 98 4 10" xfId="49527" xr:uid="{00000000-0005-0000-0000-000077C10000}"/>
    <cellStyle name="Normal 98 4 2" xfId="49528" xr:uid="{00000000-0005-0000-0000-000078C10000}"/>
    <cellStyle name="Normal 98 4 3" xfId="49529" xr:uid="{00000000-0005-0000-0000-000079C10000}"/>
    <cellStyle name="Normal 98 4 4" xfId="49530" xr:uid="{00000000-0005-0000-0000-00007AC10000}"/>
    <cellStyle name="Normal 98 4 5" xfId="49531" xr:uid="{00000000-0005-0000-0000-00007BC10000}"/>
    <cellStyle name="Normal 98 4 6" xfId="49532" xr:uid="{00000000-0005-0000-0000-00007CC10000}"/>
    <cellStyle name="Normal 98 4 7" xfId="49533" xr:uid="{00000000-0005-0000-0000-00007DC10000}"/>
    <cellStyle name="Normal 98 4 8" xfId="49534" xr:uid="{00000000-0005-0000-0000-00007EC10000}"/>
    <cellStyle name="Normal 98 4 9" xfId="49535" xr:uid="{00000000-0005-0000-0000-00007FC10000}"/>
    <cellStyle name="Normal 98 5" xfId="49536" xr:uid="{00000000-0005-0000-0000-000080C10000}"/>
    <cellStyle name="Normal 98 5 10" xfId="49537" xr:uid="{00000000-0005-0000-0000-000081C10000}"/>
    <cellStyle name="Normal 98 5 2" xfId="49538" xr:uid="{00000000-0005-0000-0000-000082C10000}"/>
    <cellStyle name="Normal 98 5 3" xfId="49539" xr:uid="{00000000-0005-0000-0000-000083C10000}"/>
    <cellStyle name="Normal 98 5 4" xfId="49540" xr:uid="{00000000-0005-0000-0000-000084C10000}"/>
    <cellStyle name="Normal 98 5 5" xfId="49541" xr:uid="{00000000-0005-0000-0000-000085C10000}"/>
    <cellStyle name="Normal 98 5 6" xfId="49542" xr:uid="{00000000-0005-0000-0000-000086C10000}"/>
    <cellStyle name="Normal 98 5 7" xfId="49543" xr:uid="{00000000-0005-0000-0000-000087C10000}"/>
    <cellStyle name="Normal 98 5 8" xfId="49544" xr:uid="{00000000-0005-0000-0000-000088C10000}"/>
    <cellStyle name="Normal 98 5 9" xfId="49545" xr:uid="{00000000-0005-0000-0000-000089C10000}"/>
    <cellStyle name="Normal 98 6" xfId="49546" xr:uid="{00000000-0005-0000-0000-00008AC10000}"/>
    <cellStyle name="Normal 98 6 10" xfId="49547" xr:uid="{00000000-0005-0000-0000-00008BC10000}"/>
    <cellStyle name="Normal 98 6 2" xfId="49548" xr:uid="{00000000-0005-0000-0000-00008CC10000}"/>
    <cellStyle name="Normal 98 6 3" xfId="49549" xr:uid="{00000000-0005-0000-0000-00008DC10000}"/>
    <cellStyle name="Normal 98 6 4" xfId="49550" xr:uid="{00000000-0005-0000-0000-00008EC10000}"/>
    <cellStyle name="Normal 98 6 5" xfId="49551" xr:uid="{00000000-0005-0000-0000-00008FC10000}"/>
    <cellStyle name="Normal 98 6 6" xfId="49552" xr:uid="{00000000-0005-0000-0000-000090C10000}"/>
    <cellStyle name="Normal 98 6 7" xfId="49553" xr:uid="{00000000-0005-0000-0000-000091C10000}"/>
    <cellStyle name="Normal 98 6 8" xfId="49554" xr:uid="{00000000-0005-0000-0000-000092C10000}"/>
    <cellStyle name="Normal 98 6 9" xfId="49555" xr:uid="{00000000-0005-0000-0000-000093C10000}"/>
    <cellStyle name="Normal 98 7" xfId="49556" xr:uid="{00000000-0005-0000-0000-000094C10000}"/>
    <cellStyle name="Normal 98 7 10" xfId="49557" xr:uid="{00000000-0005-0000-0000-000095C10000}"/>
    <cellStyle name="Normal 98 7 2" xfId="49558" xr:uid="{00000000-0005-0000-0000-000096C10000}"/>
    <cellStyle name="Normal 98 7 3" xfId="49559" xr:uid="{00000000-0005-0000-0000-000097C10000}"/>
    <cellStyle name="Normal 98 7 4" xfId="49560" xr:uid="{00000000-0005-0000-0000-000098C10000}"/>
    <cellStyle name="Normal 98 7 5" xfId="49561" xr:uid="{00000000-0005-0000-0000-000099C10000}"/>
    <cellStyle name="Normal 98 7 6" xfId="49562" xr:uid="{00000000-0005-0000-0000-00009AC10000}"/>
    <cellStyle name="Normal 98 7 7" xfId="49563" xr:uid="{00000000-0005-0000-0000-00009BC10000}"/>
    <cellStyle name="Normal 98 7 8" xfId="49564" xr:uid="{00000000-0005-0000-0000-00009CC10000}"/>
    <cellStyle name="Normal 98 7 9" xfId="49565" xr:uid="{00000000-0005-0000-0000-00009DC10000}"/>
    <cellStyle name="Normal 99" xfId="49566" xr:uid="{00000000-0005-0000-0000-00009EC10000}"/>
    <cellStyle name="Normal 99 2" xfId="49567" xr:uid="{00000000-0005-0000-0000-00009FC10000}"/>
    <cellStyle name="Normal 99 2 10" xfId="49568" xr:uid="{00000000-0005-0000-0000-0000A0C10000}"/>
    <cellStyle name="Normal 99 2 2" xfId="49569" xr:uid="{00000000-0005-0000-0000-0000A1C10000}"/>
    <cellStyle name="Normal 99 2 3" xfId="49570" xr:uid="{00000000-0005-0000-0000-0000A2C10000}"/>
    <cellStyle name="Normal 99 2 4" xfId="49571" xr:uid="{00000000-0005-0000-0000-0000A3C10000}"/>
    <cellStyle name="Normal 99 2 5" xfId="49572" xr:uid="{00000000-0005-0000-0000-0000A4C10000}"/>
    <cellStyle name="Normal 99 2 6" xfId="49573" xr:uid="{00000000-0005-0000-0000-0000A5C10000}"/>
    <cellStyle name="Normal 99 2 7" xfId="49574" xr:uid="{00000000-0005-0000-0000-0000A6C10000}"/>
    <cellStyle name="Normal 99 2 8" xfId="49575" xr:uid="{00000000-0005-0000-0000-0000A7C10000}"/>
    <cellStyle name="Normal 99 2 9" xfId="49576" xr:uid="{00000000-0005-0000-0000-0000A8C10000}"/>
    <cellStyle name="Normal 99 3" xfId="49577" xr:uid="{00000000-0005-0000-0000-0000A9C10000}"/>
    <cellStyle name="Normal 99 3 10" xfId="49578" xr:uid="{00000000-0005-0000-0000-0000AAC10000}"/>
    <cellStyle name="Normal 99 3 2" xfId="49579" xr:uid="{00000000-0005-0000-0000-0000ABC10000}"/>
    <cellStyle name="Normal 99 3 3" xfId="49580" xr:uid="{00000000-0005-0000-0000-0000ACC10000}"/>
    <cellStyle name="Normal 99 3 4" xfId="49581" xr:uid="{00000000-0005-0000-0000-0000ADC10000}"/>
    <cellStyle name="Normal 99 3 5" xfId="49582" xr:uid="{00000000-0005-0000-0000-0000AEC10000}"/>
    <cellStyle name="Normal 99 3 6" xfId="49583" xr:uid="{00000000-0005-0000-0000-0000AFC10000}"/>
    <cellStyle name="Normal 99 3 7" xfId="49584" xr:uid="{00000000-0005-0000-0000-0000B0C10000}"/>
    <cellStyle name="Normal 99 3 8" xfId="49585" xr:uid="{00000000-0005-0000-0000-0000B1C10000}"/>
    <cellStyle name="Normal 99 3 9" xfId="49586" xr:uid="{00000000-0005-0000-0000-0000B2C10000}"/>
    <cellStyle name="Normal 99 4" xfId="49587" xr:uid="{00000000-0005-0000-0000-0000B3C10000}"/>
    <cellStyle name="Normal 99 4 10" xfId="49588" xr:uid="{00000000-0005-0000-0000-0000B4C10000}"/>
    <cellStyle name="Normal 99 4 2" xfId="49589" xr:uid="{00000000-0005-0000-0000-0000B5C10000}"/>
    <cellStyle name="Normal 99 4 3" xfId="49590" xr:uid="{00000000-0005-0000-0000-0000B6C10000}"/>
    <cellStyle name="Normal 99 4 4" xfId="49591" xr:uid="{00000000-0005-0000-0000-0000B7C10000}"/>
    <cellStyle name="Normal 99 4 5" xfId="49592" xr:uid="{00000000-0005-0000-0000-0000B8C10000}"/>
    <cellStyle name="Normal 99 4 6" xfId="49593" xr:uid="{00000000-0005-0000-0000-0000B9C10000}"/>
    <cellStyle name="Normal 99 4 7" xfId="49594" xr:uid="{00000000-0005-0000-0000-0000BAC10000}"/>
    <cellStyle name="Normal 99 4 8" xfId="49595" xr:uid="{00000000-0005-0000-0000-0000BBC10000}"/>
    <cellStyle name="Normal 99 4 9" xfId="49596" xr:uid="{00000000-0005-0000-0000-0000BCC10000}"/>
    <cellStyle name="Normal 99 5" xfId="49597" xr:uid="{00000000-0005-0000-0000-0000BDC10000}"/>
    <cellStyle name="Normal 99 5 10" xfId="49598" xr:uid="{00000000-0005-0000-0000-0000BEC10000}"/>
    <cellStyle name="Normal 99 5 2" xfId="49599" xr:uid="{00000000-0005-0000-0000-0000BFC10000}"/>
    <cellStyle name="Normal 99 5 3" xfId="49600" xr:uid="{00000000-0005-0000-0000-0000C0C10000}"/>
    <cellStyle name="Normal 99 5 4" xfId="49601" xr:uid="{00000000-0005-0000-0000-0000C1C10000}"/>
    <cellStyle name="Normal 99 5 5" xfId="49602" xr:uid="{00000000-0005-0000-0000-0000C2C10000}"/>
    <cellStyle name="Normal 99 5 6" xfId="49603" xr:uid="{00000000-0005-0000-0000-0000C3C10000}"/>
    <cellStyle name="Normal 99 5 7" xfId="49604" xr:uid="{00000000-0005-0000-0000-0000C4C10000}"/>
    <cellStyle name="Normal 99 5 8" xfId="49605" xr:uid="{00000000-0005-0000-0000-0000C5C10000}"/>
    <cellStyle name="Normal 99 5 9" xfId="49606" xr:uid="{00000000-0005-0000-0000-0000C6C10000}"/>
    <cellStyle name="Normal 99 6" xfId="49607" xr:uid="{00000000-0005-0000-0000-0000C7C10000}"/>
    <cellStyle name="Normal 99 6 10" xfId="49608" xr:uid="{00000000-0005-0000-0000-0000C8C10000}"/>
    <cellStyle name="Normal 99 6 2" xfId="49609" xr:uid="{00000000-0005-0000-0000-0000C9C10000}"/>
    <cellStyle name="Normal 99 6 3" xfId="49610" xr:uid="{00000000-0005-0000-0000-0000CAC10000}"/>
    <cellStyle name="Normal 99 6 4" xfId="49611" xr:uid="{00000000-0005-0000-0000-0000CBC10000}"/>
    <cellStyle name="Normal 99 6 5" xfId="49612" xr:uid="{00000000-0005-0000-0000-0000CCC10000}"/>
    <cellStyle name="Normal 99 6 6" xfId="49613" xr:uid="{00000000-0005-0000-0000-0000CDC10000}"/>
    <cellStyle name="Normal 99 6 7" xfId="49614" xr:uid="{00000000-0005-0000-0000-0000CEC10000}"/>
    <cellStyle name="Normal 99 6 8" xfId="49615" xr:uid="{00000000-0005-0000-0000-0000CFC10000}"/>
    <cellStyle name="Normal 99 6 9" xfId="49616" xr:uid="{00000000-0005-0000-0000-0000D0C10000}"/>
    <cellStyle name="Normal 99 7" xfId="49617" xr:uid="{00000000-0005-0000-0000-0000D1C10000}"/>
    <cellStyle name="Normal 99 7 10" xfId="49618" xr:uid="{00000000-0005-0000-0000-0000D2C10000}"/>
    <cellStyle name="Normal 99 7 2" xfId="49619" xr:uid="{00000000-0005-0000-0000-0000D3C10000}"/>
    <cellStyle name="Normal 99 7 3" xfId="49620" xr:uid="{00000000-0005-0000-0000-0000D4C10000}"/>
    <cellStyle name="Normal 99 7 4" xfId="49621" xr:uid="{00000000-0005-0000-0000-0000D5C10000}"/>
    <cellStyle name="Normal 99 7 5" xfId="49622" xr:uid="{00000000-0005-0000-0000-0000D6C10000}"/>
    <cellStyle name="Normal 99 7 6" xfId="49623" xr:uid="{00000000-0005-0000-0000-0000D7C10000}"/>
    <cellStyle name="Normal 99 7 7" xfId="49624" xr:uid="{00000000-0005-0000-0000-0000D8C10000}"/>
    <cellStyle name="Normal 99 7 8" xfId="49625" xr:uid="{00000000-0005-0000-0000-0000D9C10000}"/>
    <cellStyle name="Normal 99 7 9" xfId="49626" xr:uid="{00000000-0005-0000-0000-0000DAC10000}"/>
    <cellStyle name="Notas 10" xfId="10745" xr:uid="{00000000-0005-0000-0000-0000F9290000}"/>
    <cellStyle name="Notas 10 2" xfId="12732" xr:uid="{00000000-0005-0000-0000-0000BC310000}"/>
    <cellStyle name="Notas 11" xfId="10746" xr:uid="{00000000-0005-0000-0000-0000FA290000}"/>
    <cellStyle name="Notas 11 2" xfId="12733" xr:uid="{00000000-0005-0000-0000-0000BD310000}"/>
    <cellStyle name="Notas 12" xfId="10747" xr:uid="{00000000-0005-0000-0000-0000FB290000}"/>
    <cellStyle name="Notas 12 2" xfId="12734" xr:uid="{00000000-0005-0000-0000-0000BE310000}"/>
    <cellStyle name="Notas 13" xfId="10748" xr:uid="{00000000-0005-0000-0000-0000FC290000}"/>
    <cellStyle name="Notas 13 2" xfId="12735" xr:uid="{00000000-0005-0000-0000-0000BF310000}"/>
    <cellStyle name="Notas 14" xfId="10749" xr:uid="{00000000-0005-0000-0000-0000FD290000}"/>
    <cellStyle name="Notas 14 2" xfId="12736" xr:uid="{00000000-0005-0000-0000-0000C0310000}"/>
    <cellStyle name="Notas 15" xfId="10750" xr:uid="{00000000-0005-0000-0000-0000FE290000}"/>
    <cellStyle name="Notas 15 2" xfId="12737" xr:uid="{00000000-0005-0000-0000-0000C1310000}"/>
    <cellStyle name="Notas 16" xfId="10751" xr:uid="{00000000-0005-0000-0000-0000FF290000}"/>
    <cellStyle name="Notas 16 2" xfId="12738" xr:uid="{00000000-0005-0000-0000-0000C2310000}"/>
    <cellStyle name="Notas 17" xfId="10752" xr:uid="{00000000-0005-0000-0000-0000002A0000}"/>
    <cellStyle name="Notas 17 2" xfId="12739" xr:uid="{00000000-0005-0000-0000-0000C3310000}"/>
    <cellStyle name="Notas 18" xfId="10753" xr:uid="{00000000-0005-0000-0000-0000012A0000}"/>
    <cellStyle name="Notas 18 2" xfId="12740" xr:uid="{00000000-0005-0000-0000-0000C4310000}"/>
    <cellStyle name="Notas 19" xfId="10754" xr:uid="{00000000-0005-0000-0000-0000022A0000}"/>
    <cellStyle name="Notas 19 2" xfId="12741" xr:uid="{00000000-0005-0000-0000-0000C5310000}"/>
    <cellStyle name="Notas 2" xfId="1269" xr:uid="{00000000-0005-0000-0000-0000F5040000}"/>
    <cellStyle name="Notas 2 2" xfId="12742" xr:uid="{00000000-0005-0000-0000-0000C6310000}"/>
    <cellStyle name="Notas 2 2 2" xfId="52211" xr:uid="{00000000-0005-0000-0000-0000F3CB0000}"/>
    <cellStyle name="Notas 2 3" xfId="10755" xr:uid="{00000000-0005-0000-0000-0000032A0000}"/>
    <cellStyle name="Notas 20" xfId="10756" xr:uid="{00000000-0005-0000-0000-0000042A0000}"/>
    <cellStyle name="Notas 20 2" xfId="12743" xr:uid="{00000000-0005-0000-0000-0000C7310000}"/>
    <cellStyle name="Notas 21" xfId="10757" xr:uid="{00000000-0005-0000-0000-0000052A0000}"/>
    <cellStyle name="Notas 21 2" xfId="12744" xr:uid="{00000000-0005-0000-0000-0000C8310000}"/>
    <cellStyle name="Notas 22" xfId="10758" xr:uid="{00000000-0005-0000-0000-0000062A0000}"/>
    <cellStyle name="Notas 22 2" xfId="12745" xr:uid="{00000000-0005-0000-0000-0000C9310000}"/>
    <cellStyle name="Notas 23" xfId="10759" xr:uid="{00000000-0005-0000-0000-0000072A0000}"/>
    <cellStyle name="Notas 23 2" xfId="12746" xr:uid="{00000000-0005-0000-0000-0000CA310000}"/>
    <cellStyle name="Notas 24" xfId="10760" xr:uid="{00000000-0005-0000-0000-0000082A0000}"/>
    <cellStyle name="Notas 24 2" xfId="12747" xr:uid="{00000000-0005-0000-0000-0000CB310000}"/>
    <cellStyle name="Notas 25" xfId="10761" xr:uid="{00000000-0005-0000-0000-0000092A0000}"/>
    <cellStyle name="Notas 25 2" xfId="12748" xr:uid="{00000000-0005-0000-0000-0000CC310000}"/>
    <cellStyle name="Notas 26" xfId="10762" xr:uid="{00000000-0005-0000-0000-00000A2A0000}"/>
    <cellStyle name="Notas 26 2" xfId="12749" xr:uid="{00000000-0005-0000-0000-0000CD310000}"/>
    <cellStyle name="Notas 27" xfId="10763" xr:uid="{00000000-0005-0000-0000-00000B2A0000}"/>
    <cellStyle name="Notas 27 2" xfId="12750" xr:uid="{00000000-0005-0000-0000-0000CE310000}"/>
    <cellStyle name="Notas 28" xfId="10764" xr:uid="{00000000-0005-0000-0000-00000C2A0000}"/>
    <cellStyle name="Notas 28 2" xfId="12751" xr:uid="{00000000-0005-0000-0000-0000CF310000}"/>
    <cellStyle name="Notas 29" xfId="10765" xr:uid="{00000000-0005-0000-0000-00000D2A0000}"/>
    <cellStyle name="Notas 29 2" xfId="12752" xr:uid="{00000000-0005-0000-0000-0000D0310000}"/>
    <cellStyle name="Notas 3" xfId="10766" xr:uid="{00000000-0005-0000-0000-00000E2A0000}"/>
    <cellStyle name="Notas 3 2" xfId="12753" xr:uid="{00000000-0005-0000-0000-0000D1310000}"/>
    <cellStyle name="Notas 30" xfId="10767" xr:uid="{00000000-0005-0000-0000-00000F2A0000}"/>
    <cellStyle name="Notas 30 2" xfId="12754" xr:uid="{00000000-0005-0000-0000-0000D2310000}"/>
    <cellStyle name="Notas 31" xfId="10768" xr:uid="{00000000-0005-0000-0000-0000102A0000}"/>
    <cellStyle name="Notas 31 2" xfId="12755" xr:uid="{00000000-0005-0000-0000-0000D3310000}"/>
    <cellStyle name="Notas 32" xfId="10769" xr:uid="{00000000-0005-0000-0000-0000112A0000}"/>
    <cellStyle name="Notas 32 2" xfId="12756" xr:uid="{00000000-0005-0000-0000-0000D4310000}"/>
    <cellStyle name="Notas 33" xfId="10770" xr:uid="{00000000-0005-0000-0000-0000122A0000}"/>
    <cellStyle name="Notas 33 2" xfId="12757" xr:uid="{00000000-0005-0000-0000-0000D5310000}"/>
    <cellStyle name="Notas 34" xfId="10771" xr:uid="{00000000-0005-0000-0000-0000132A0000}"/>
    <cellStyle name="Notas 34 2" xfId="12758" xr:uid="{00000000-0005-0000-0000-0000D6310000}"/>
    <cellStyle name="Notas 35" xfId="10772" xr:uid="{00000000-0005-0000-0000-0000142A0000}"/>
    <cellStyle name="Notas 35 2" xfId="12759" xr:uid="{00000000-0005-0000-0000-0000D7310000}"/>
    <cellStyle name="Notas 36" xfId="10773" xr:uid="{00000000-0005-0000-0000-0000152A0000}"/>
    <cellStyle name="Notas 36 2" xfId="12760" xr:uid="{00000000-0005-0000-0000-0000D8310000}"/>
    <cellStyle name="Notas 37" xfId="10774" xr:uid="{00000000-0005-0000-0000-0000162A0000}"/>
    <cellStyle name="Notas 37 2" xfId="12761" xr:uid="{00000000-0005-0000-0000-0000D9310000}"/>
    <cellStyle name="Notas 38" xfId="10775" xr:uid="{00000000-0005-0000-0000-0000172A0000}"/>
    <cellStyle name="Notas 38 2" xfId="12762" xr:uid="{00000000-0005-0000-0000-0000DA310000}"/>
    <cellStyle name="Notas 39" xfId="10776" xr:uid="{00000000-0005-0000-0000-0000182A0000}"/>
    <cellStyle name="Notas 39 2" xfId="12763" xr:uid="{00000000-0005-0000-0000-0000DB310000}"/>
    <cellStyle name="Notas 4" xfId="10777" xr:uid="{00000000-0005-0000-0000-0000192A0000}"/>
    <cellStyle name="Notas 4 2" xfId="12764" xr:uid="{00000000-0005-0000-0000-0000DC310000}"/>
    <cellStyle name="Notas 40" xfId="10778" xr:uid="{00000000-0005-0000-0000-00001A2A0000}"/>
    <cellStyle name="Notas 40 2" xfId="12765" xr:uid="{00000000-0005-0000-0000-0000DD310000}"/>
    <cellStyle name="Notas 41" xfId="10779" xr:uid="{00000000-0005-0000-0000-00001B2A0000}"/>
    <cellStyle name="Notas 41 2" xfId="12766" xr:uid="{00000000-0005-0000-0000-0000DE310000}"/>
    <cellStyle name="Notas 42" xfId="10780" xr:uid="{00000000-0005-0000-0000-00001C2A0000}"/>
    <cellStyle name="Notas 42 2" xfId="12767" xr:uid="{00000000-0005-0000-0000-0000DF310000}"/>
    <cellStyle name="Notas 43" xfId="10781" xr:uid="{00000000-0005-0000-0000-00001D2A0000}"/>
    <cellStyle name="Notas 43 2" xfId="12768" xr:uid="{00000000-0005-0000-0000-0000E0310000}"/>
    <cellStyle name="Notas 44" xfId="10782" xr:uid="{00000000-0005-0000-0000-00001E2A0000}"/>
    <cellStyle name="Notas 44 2" xfId="12769" xr:uid="{00000000-0005-0000-0000-0000E1310000}"/>
    <cellStyle name="Notas 45" xfId="10783" xr:uid="{00000000-0005-0000-0000-00001F2A0000}"/>
    <cellStyle name="Notas 45 2" xfId="12770" xr:uid="{00000000-0005-0000-0000-0000E2310000}"/>
    <cellStyle name="Notas 46" xfId="10784" xr:uid="{00000000-0005-0000-0000-0000202A0000}"/>
    <cellStyle name="Notas 46 2" xfId="10785" xr:uid="{00000000-0005-0000-0000-0000212A0000}"/>
    <cellStyle name="Notas 46 2 2" xfId="13181" xr:uid="{00000000-0005-0000-0000-00007D330000}"/>
    <cellStyle name="Notas 46 3" xfId="10786" xr:uid="{00000000-0005-0000-0000-0000222A0000}"/>
    <cellStyle name="Notas 46 3 2" xfId="13220" xr:uid="{00000000-0005-0000-0000-0000A4330000}"/>
    <cellStyle name="Notas 46 4" xfId="12771" xr:uid="{00000000-0005-0000-0000-0000E3310000}"/>
    <cellStyle name="Notas 47" xfId="10787" xr:uid="{00000000-0005-0000-0000-0000232A0000}"/>
    <cellStyle name="Notas 47 2" xfId="13180" xr:uid="{00000000-0005-0000-0000-00007C330000}"/>
    <cellStyle name="Notas 48" xfId="10788" xr:uid="{00000000-0005-0000-0000-0000242A0000}"/>
    <cellStyle name="Notas 48 2" xfId="13219" xr:uid="{00000000-0005-0000-0000-0000A3330000}"/>
    <cellStyle name="Notas 49" xfId="12731" xr:uid="{00000000-0005-0000-0000-0000BB310000}"/>
    <cellStyle name="Notas 5" xfId="10789" xr:uid="{00000000-0005-0000-0000-0000252A0000}"/>
    <cellStyle name="Notas 5 2" xfId="12772" xr:uid="{00000000-0005-0000-0000-0000E4310000}"/>
    <cellStyle name="Notas 6" xfId="10790" xr:uid="{00000000-0005-0000-0000-0000262A0000}"/>
    <cellStyle name="Notas 6 2" xfId="12773" xr:uid="{00000000-0005-0000-0000-0000E5310000}"/>
    <cellStyle name="Notas 7" xfId="10791" xr:uid="{00000000-0005-0000-0000-0000272A0000}"/>
    <cellStyle name="Notas 7 2" xfId="12774" xr:uid="{00000000-0005-0000-0000-0000E6310000}"/>
    <cellStyle name="Notas 8" xfId="10792" xr:uid="{00000000-0005-0000-0000-0000282A0000}"/>
    <cellStyle name="Notas 8 2" xfId="12775" xr:uid="{00000000-0005-0000-0000-0000E7310000}"/>
    <cellStyle name="Notas 9" xfId="10793" xr:uid="{00000000-0005-0000-0000-0000292A0000}"/>
    <cellStyle name="Notas 9 2" xfId="12776" xr:uid="{00000000-0005-0000-0000-0000E8310000}"/>
    <cellStyle name="Porcentaje" xfId="16" builtinId="5"/>
    <cellStyle name="Porcentaje 10" xfId="9136" xr:uid="{00000000-0005-0000-0000-0000B0230000}"/>
    <cellStyle name="Porcentaje 11" xfId="51172" xr:uid="{00000000-0005-0000-0000-0000E4C70000}"/>
    <cellStyle name="Porcentaje 12" xfId="52134" xr:uid="{00000000-0005-0000-0000-0000A6CB0000}"/>
    <cellStyle name="Porcentaje 2" xfId="1270" xr:uid="{00000000-0005-0000-0000-0000F6040000}"/>
    <cellStyle name="Porcentaje 2 2" xfId="260" xr:uid="{00000000-0005-0000-0000-000004010000}"/>
    <cellStyle name="Porcentaje 2 2 2" xfId="1339" xr:uid="{00000000-0005-0000-0000-00003B050000}"/>
    <cellStyle name="Porcentaje 2 2 2 2" xfId="51175" xr:uid="{00000000-0005-0000-0000-0000E7C70000}"/>
    <cellStyle name="Porcentaje 2 2 2 2 2" xfId="51177" xr:uid="{00000000-0005-0000-0000-0000E9C70000}"/>
    <cellStyle name="Porcentaje 2 2 2 2 2 2" xfId="51315" xr:uid="{00000000-0005-0000-0000-000073C80000}"/>
    <cellStyle name="Porcentaje 2 2 2 2 2 2 2" xfId="52226" xr:uid="{00000000-0005-0000-0000-000002CC0000}"/>
    <cellStyle name="Porcentaje 2 2 2 2 2 3" xfId="52206" xr:uid="{00000000-0005-0000-0000-0000EECB0000}"/>
    <cellStyle name="Porcentaje 2 2 2 2 3" xfId="51312" xr:uid="{00000000-0005-0000-0000-000070C80000}"/>
    <cellStyle name="Porcentaje 2 2 2 2 3 2" xfId="52223" xr:uid="{00000000-0005-0000-0000-0000FFCB0000}"/>
    <cellStyle name="Porcentaje 2 2 2 2 4" xfId="52203" xr:uid="{00000000-0005-0000-0000-0000EBCB0000}"/>
    <cellStyle name="Porcentaje 2 2 2 3" xfId="51250" xr:uid="{00000000-0005-0000-0000-000032C80000}"/>
    <cellStyle name="Porcentaje 2 2 2 3 2" xfId="52221" xr:uid="{00000000-0005-0000-0000-0000FDCB0000}"/>
    <cellStyle name="Porcentaje 2 2 2 4" xfId="51310" xr:uid="{00000000-0005-0000-0000-00006EC80000}"/>
    <cellStyle name="Porcentaje 2 2 2 5" xfId="51704" xr:uid="{00000000-0005-0000-0000-0000F8C90000}"/>
    <cellStyle name="Porcentaje 2 2 2 6" xfId="52201" xr:uid="{00000000-0005-0000-0000-0000E9CB0000}"/>
    <cellStyle name="Porcentaje 2 2 3" xfId="3613" xr:uid="{00000000-0005-0000-0000-00001D0E0000}"/>
    <cellStyle name="Porcentaje 2 2 3 2" xfId="52217" xr:uid="{00000000-0005-0000-0000-0000F9CB0000}"/>
    <cellStyle name="Porcentaje 2 2 4" xfId="51246" xr:uid="{00000000-0005-0000-0000-00002EC80000}"/>
    <cellStyle name="Porcentaje 2 2 5" xfId="51306" xr:uid="{00000000-0005-0000-0000-00006AC80000}"/>
    <cellStyle name="Porcentaje 2 2 6" xfId="51706" xr:uid="{00000000-0005-0000-0000-0000FAC90000}"/>
    <cellStyle name="Porcentaje 2 2 7" xfId="52197" xr:uid="{00000000-0005-0000-0000-0000E5CB0000}"/>
    <cellStyle name="Porcentaje 2 3" xfId="3610" xr:uid="{00000000-0005-0000-0000-00001A0E0000}"/>
    <cellStyle name="Porcentaje 2 3 2" xfId="52212" xr:uid="{00000000-0005-0000-0000-0000F4CB0000}"/>
    <cellStyle name="Porcentaje 2 4" xfId="13320" xr:uid="{00000000-0005-0000-0000-000008340000}"/>
    <cellStyle name="Porcentaje 2 5" xfId="51227" xr:uid="{00000000-0005-0000-0000-00001BC80000}"/>
    <cellStyle name="Porcentaje 2 6" xfId="51300" xr:uid="{00000000-0005-0000-0000-000064C80000}"/>
    <cellStyle name="Porcentaje 2 7" xfId="51710" xr:uid="{00000000-0005-0000-0000-0000FEC90000}"/>
    <cellStyle name="Porcentaje 2 8" xfId="52176" xr:uid="{00000000-0005-0000-0000-0000D0CB0000}"/>
    <cellStyle name="Porcentaje 3" xfId="1271" xr:uid="{00000000-0005-0000-0000-0000F7040000}"/>
    <cellStyle name="Porcentaje 3 2" xfId="12777" xr:uid="{00000000-0005-0000-0000-0000E9310000}"/>
    <cellStyle name="Porcentaje 4" xfId="4402" xr:uid="{00000000-0005-0000-0000-000032110000}"/>
    <cellStyle name="Porcentaje 5" xfId="5191" xr:uid="{00000000-0005-0000-0000-000047140000}"/>
    <cellStyle name="Porcentaje 6" xfId="5980" xr:uid="{00000000-0005-0000-0000-00005C170000}"/>
    <cellStyle name="Porcentaje 7" xfId="6769" xr:uid="{00000000-0005-0000-0000-0000711A0000}"/>
    <cellStyle name="Porcentaje 8" xfId="7558" xr:uid="{00000000-0005-0000-0000-0000861D0000}"/>
    <cellStyle name="Porcentaje 9" xfId="8347" xr:uid="{00000000-0005-0000-0000-00009B200000}"/>
    <cellStyle name="Porcentual 10" xfId="3530" xr:uid="{00000000-0005-0000-0000-0000CA0D0000}"/>
    <cellStyle name="Porcentual 10 10" xfId="52092" xr:uid="{00000000-0005-0000-0000-00007CCB0000}"/>
    <cellStyle name="Porcentual 10 2" xfId="4364" xr:uid="{00000000-0005-0000-0000-00000C110000}"/>
    <cellStyle name="Porcentual 10 3" xfId="5153" xr:uid="{00000000-0005-0000-0000-000021140000}"/>
    <cellStyle name="Porcentual 10 4" xfId="5942" xr:uid="{00000000-0005-0000-0000-000036170000}"/>
    <cellStyle name="Porcentual 10 5" xfId="6731" xr:uid="{00000000-0005-0000-0000-00004B1A0000}"/>
    <cellStyle name="Porcentual 10 6" xfId="7520" xr:uid="{00000000-0005-0000-0000-0000601D0000}"/>
    <cellStyle name="Porcentual 10 7" xfId="8309" xr:uid="{00000000-0005-0000-0000-000075200000}"/>
    <cellStyle name="Porcentual 10 8" xfId="9098" xr:uid="{00000000-0005-0000-0000-00008A230000}"/>
    <cellStyle name="Porcentual 10 9" xfId="51133" xr:uid="{00000000-0005-0000-0000-0000BDC70000}"/>
    <cellStyle name="Porcentual 11" xfId="2189" xr:uid="{00000000-0005-0000-0000-00008D080000}"/>
    <cellStyle name="Porcentual 11 10" xfId="50386" xr:uid="{00000000-0005-0000-0000-0000D2C40000}"/>
    <cellStyle name="Porcentual 11 11" xfId="51334" xr:uid="{00000000-0005-0000-0000-000086C80000}"/>
    <cellStyle name="Porcentual 11 2" xfId="3617" xr:uid="{00000000-0005-0000-0000-0000210E0000}"/>
    <cellStyle name="Porcentual 11 3" xfId="4406" xr:uid="{00000000-0005-0000-0000-000036110000}"/>
    <cellStyle name="Porcentual 11 4" xfId="5195" xr:uid="{00000000-0005-0000-0000-00004B140000}"/>
    <cellStyle name="Porcentual 11 5" xfId="5984" xr:uid="{00000000-0005-0000-0000-000060170000}"/>
    <cellStyle name="Porcentual 11 6" xfId="6773" xr:uid="{00000000-0005-0000-0000-0000751A0000}"/>
    <cellStyle name="Porcentual 11 7" xfId="7562" xr:uid="{00000000-0005-0000-0000-00008A1D0000}"/>
    <cellStyle name="Porcentual 11 8" xfId="8351" xr:uid="{00000000-0005-0000-0000-00009F200000}"/>
    <cellStyle name="Porcentual 11 9" xfId="10794" xr:uid="{00000000-0005-0000-0000-00002A2A0000}"/>
    <cellStyle name="Porcentual 12" xfId="2183" xr:uid="{00000000-0005-0000-0000-000087080000}"/>
    <cellStyle name="Porcentual 12 10" xfId="50390" xr:uid="{00000000-0005-0000-0000-0000D6C40000}"/>
    <cellStyle name="Porcentual 12 11" xfId="51339" xr:uid="{00000000-0005-0000-0000-00008BC80000}"/>
    <cellStyle name="Porcentual 12 2" xfId="3599" xr:uid="{00000000-0005-0000-0000-00000F0E0000}"/>
    <cellStyle name="Porcentual 12 2 10" xfId="52129" xr:uid="{00000000-0005-0000-0000-0000A1CB0000}"/>
    <cellStyle name="Porcentual 12 2 2" xfId="4397" xr:uid="{00000000-0005-0000-0000-00002D110000}"/>
    <cellStyle name="Porcentual 12 2 3" xfId="5186" xr:uid="{00000000-0005-0000-0000-000042140000}"/>
    <cellStyle name="Porcentual 12 2 4" xfId="5975" xr:uid="{00000000-0005-0000-0000-000057170000}"/>
    <cellStyle name="Porcentual 12 2 5" xfId="6764" xr:uid="{00000000-0005-0000-0000-00006C1A0000}"/>
    <cellStyle name="Porcentual 12 2 6" xfId="7553" xr:uid="{00000000-0005-0000-0000-0000811D0000}"/>
    <cellStyle name="Porcentual 12 2 7" xfId="8342" xr:uid="{00000000-0005-0000-0000-000096200000}"/>
    <cellStyle name="Porcentual 12 2 8" xfId="9131" xr:uid="{00000000-0005-0000-0000-0000AB230000}"/>
    <cellStyle name="Porcentual 12 2 9" xfId="51167" xr:uid="{00000000-0005-0000-0000-0000DFC70000}"/>
    <cellStyle name="Porcentual 12 3" xfId="3621" xr:uid="{00000000-0005-0000-0000-0000250E0000}"/>
    <cellStyle name="Porcentual 12 4" xfId="4410" xr:uid="{00000000-0005-0000-0000-00003A110000}"/>
    <cellStyle name="Porcentual 12 5" xfId="5199" xr:uid="{00000000-0005-0000-0000-00004F140000}"/>
    <cellStyle name="Porcentual 12 6" xfId="5988" xr:uid="{00000000-0005-0000-0000-000064170000}"/>
    <cellStyle name="Porcentual 12 7" xfId="6777" xr:uid="{00000000-0005-0000-0000-0000791A0000}"/>
    <cellStyle name="Porcentual 12 8" xfId="7566" xr:uid="{00000000-0005-0000-0000-00008E1D0000}"/>
    <cellStyle name="Porcentual 12 9" xfId="8355" xr:uid="{00000000-0005-0000-0000-0000A3200000}"/>
    <cellStyle name="Porcentual 13" xfId="3567" xr:uid="{00000000-0005-0000-0000-0000EF0D0000}"/>
    <cellStyle name="Porcentual 13 10" xfId="51143" xr:uid="{00000000-0005-0000-0000-0000C7C70000}"/>
    <cellStyle name="Porcentual 13 11" xfId="52105" xr:uid="{00000000-0005-0000-0000-000089CB0000}"/>
    <cellStyle name="Porcentual 13 2" xfId="3600" xr:uid="{00000000-0005-0000-0000-0000100E0000}"/>
    <cellStyle name="Porcentual 13 2 10" xfId="52130" xr:uid="{00000000-0005-0000-0000-0000A2CB0000}"/>
    <cellStyle name="Porcentual 13 2 2" xfId="4398" xr:uid="{00000000-0005-0000-0000-00002E110000}"/>
    <cellStyle name="Porcentual 13 2 3" xfId="5187" xr:uid="{00000000-0005-0000-0000-000043140000}"/>
    <cellStyle name="Porcentual 13 2 4" xfId="5976" xr:uid="{00000000-0005-0000-0000-000058170000}"/>
    <cellStyle name="Porcentual 13 2 5" xfId="6765" xr:uid="{00000000-0005-0000-0000-00006D1A0000}"/>
    <cellStyle name="Porcentual 13 2 6" xfId="7554" xr:uid="{00000000-0005-0000-0000-0000821D0000}"/>
    <cellStyle name="Porcentual 13 2 7" xfId="8343" xr:uid="{00000000-0005-0000-0000-000097200000}"/>
    <cellStyle name="Porcentual 13 2 8" xfId="9132" xr:uid="{00000000-0005-0000-0000-0000AC230000}"/>
    <cellStyle name="Porcentual 13 2 9" xfId="51168" xr:uid="{00000000-0005-0000-0000-0000E0C70000}"/>
    <cellStyle name="Porcentual 13 3" xfId="4374" xr:uid="{00000000-0005-0000-0000-000016110000}"/>
    <cellStyle name="Porcentual 13 4" xfId="5163" xr:uid="{00000000-0005-0000-0000-00002B140000}"/>
    <cellStyle name="Porcentual 13 5" xfId="5952" xr:uid="{00000000-0005-0000-0000-000040170000}"/>
    <cellStyle name="Porcentual 13 6" xfId="6741" xr:uid="{00000000-0005-0000-0000-0000551A0000}"/>
    <cellStyle name="Porcentual 13 7" xfId="7530" xr:uid="{00000000-0005-0000-0000-00006A1D0000}"/>
    <cellStyle name="Porcentual 13 8" xfId="8319" xr:uid="{00000000-0005-0000-0000-00007F200000}"/>
    <cellStyle name="Porcentual 13 9" xfId="9108" xr:uid="{00000000-0005-0000-0000-000094230000}"/>
    <cellStyle name="Porcentual 14" xfId="3570" xr:uid="{00000000-0005-0000-0000-0000F20D0000}"/>
    <cellStyle name="Porcentual 14 10" xfId="52108" xr:uid="{00000000-0005-0000-0000-00008CCB0000}"/>
    <cellStyle name="Porcentual 14 2" xfId="4377" xr:uid="{00000000-0005-0000-0000-000019110000}"/>
    <cellStyle name="Porcentual 14 3" xfId="5166" xr:uid="{00000000-0005-0000-0000-00002E140000}"/>
    <cellStyle name="Porcentual 14 4" xfId="5955" xr:uid="{00000000-0005-0000-0000-000043170000}"/>
    <cellStyle name="Porcentual 14 5" xfId="6744" xr:uid="{00000000-0005-0000-0000-0000581A0000}"/>
    <cellStyle name="Porcentual 14 6" xfId="7533" xr:uid="{00000000-0005-0000-0000-00006D1D0000}"/>
    <cellStyle name="Porcentual 14 7" xfId="8322" xr:uid="{00000000-0005-0000-0000-000082200000}"/>
    <cellStyle name="Porcentual 14 8" xfId="9111" xr:uid="{00000000-0005-0000-0000-000097230000}"/>
    <cellStyle name="Porcentual 14 9" xfId="51146" xr:uid="{00000000-0005-0000-0000-0000CAC70000}"/>
    <cellStyle name="Porcentual 15" xfId="3601" xr:uid="{00000000-0005-0000-0000-0000110E0000}"/>
    <cellStyle name="Porcentual 15 10" xfId="52131" xr:uid="{00000000-0005-0000-0000-0000A3CB0000}"/>
    <cellStyle name="Porcentual 15 2" xfId="4399" xr:uid="{00000000-0005-0000-0000-00002F110000}"/>
    <cellStyle name="Porcentual 15 3" xfId="5188" xr:uid="{00000000-0005-0000-0000-000044140000}"/>
    <cellStyle name="Porcentual 15 4" xfId="5977" xr:uid="{00000000-0005-0000-0000-000059170000}"/>
    <cellStyle name="Porcentual 15 5" xfId="6766" xr:uid="{00000000-0005-0000-0000-00006E1A0000}"/>
    <cellStyle name="Porcentual 15 6" xfId="7555" xr:uid="{00000000-0005-0000-0000-0000831D0000}"/>
    <cellStyle name="Porcentual 15 7" xfId="8344" xr:uid="{00000000-0005-0000-0000-000098200000}"/>
    <cellStyle name="Porcentual 15 8" xfId="9133" xr:uid="{00000000-0005-0000-0000-0000AD230000}"/>
    <cellStyle name="Porcentual 15 9" xfId="51169" xr:uid="{00000000-0005-0000-0000-0000E1C70000}"/>
    <cellStyle name="Porcentual 16" xfId="3602" xr:uid="{00000000-0005-0000-0000-0000120E0000}"/>
    <cellStyle name="Porcentual 16 10" xfId="52132" xr:uid="{00000000-0005-0000-0000-0000A4CB0000}"/>
    <cellStyle name="Porcentual 16 2" xfId="4400" xr:uid="{00000000-0005-0000-0000-000030110000}"/>
    <cellStyle name="Porcentual 16 3" xfId="5189" xr:uid="{00000000-0005-0000-0000-000045140000}"/>
    <cellStyle name="Porcentual 16 4" xfId="5978" xr:uid="{00000000-0005-0000-0000-00005A170000}"/>
    <cellStyle name="Porcentual 16 5" xfId="6767" xr:uid="{00000000-0005-0000-0000-00006F1A0000}"/>
    <cellStyle name="Porcentual 16 6" xfId="7556" xr:uid="{00000000-0005-0000-0000-0000841D0000}"/>
    <cellStyle name="Porcentual 16 7" xfId="8345" xr:uid="{00000000-0005-0000-0000-000099200000}"/>
    <cellStyle name="Porcentual 16 8" xfId="9134" xr:uid="{00000000-0005-0000-0000-0000AE230000}"/>
    <cellStyle name="Porcentual 16 9" xfId="51170" xr:uid="{00000000-0005-0000-0000-0000E2C70000}"/>
    <cellStyle name="Porcentual 2" xfId="3603" xr:uid="{00000000-0005-0000-0000-0000130E0000}"/>
    <cellStyle name="Porcentual 2 10" xfId="10796" xr:uid="{00000000-0005-0000-0000-00002C2A0000}"/>
    <cellStyle name="Porcentual 2 11" xfId="10797" xr:uid="{00000000-0005-0000-0000-00002D2A0000}"/>
    <cellStyle name="Porcentual 2 12" xfId="10798" xr:uid="{00000000-0005-0000-0000-00002E2A0000}"/>
    <cellStyle name="Porcentual 2 13" xfId="10799" xr:uid="{00000000-0005-0000-0000-00002F2A0000}"/>
    <cellStyle name="Porcentual 2 14" xfId="10800" xr:uid="{00000000-0005-0000-0000-0000302A0000}"/>
    <cellStyle name="Porcentual 2 15" xfId="10801" xr:uid="{00000000-0005-0000-0000-0000312A0000}"/>
    <cellStyle name="Porcentual 2 16" xfId="10802" xr:uid="{00000000-0005-0000-0000-0000322A0000}"/>
    <cellStyle name="Porcentual 2 17" xfId="10803" xr:uid="{00000000-0005-0000-0000-0000332A0000}"/>
    <cellStyle name="Porcentual 2 18" xfId="10804" xr:uid="{00000000-0005-0000-0000-0000342A0000}"/>
    <cellStyle name="Porcentual 2 19" xfId="10805" xr:uid="{00000000-0005-0000-0000-0000352A0000}"/>
    <cellStyle name="Porcentual 2 2" xfId="155" xr:uid="{00000000-0005-0000-0000-00009B000000}"/>
    <cellStyle name="Porcentual 2 2 10" xfId="2188" xr:uid="{00000000-0005-0000-0000-00008C080000}"/>
    <cellStyle name="Porcentual 2 2 11" xfId="10806" xr:uid="{00000000-0005-0000-0000-0000362A0000}"/>
    <cellStyle name="Porcentual 2 2 2" xfId="1273" xr:uid="{00000000-0005-0000-0000-0000F9040000}"/>
    <cellStyle name="Porcentual 2 2 2 2" xfId="3532" xr:uid="{00000000-0005-0000-0000-0000CC0D0000}"/>
    <cellStyle name="Porcentual 2 2 2 2 2" xfId="3533" xr:uid="{00000000-0005-0000-0000-0000CD0D0000}"/>
    <cellStyle name="Porcentual 2 2 2 2 2 2" xfId="3534" xr:uid="{00000000-0005-0000-0000-0000CE0D0000}"/>
    <cellStyle name="Porcentual 2 2 2 2 2 2 2" xfId="3535" xr:uid="{00000000-0005-0000-0000-0000CF0D0000}"/>
    <cellStyle name="Porcentual 2 2 2 2 2 3" xfId="3536" xr:uid="{00000000-0005-0000-0000-0000D00D0000}"/>
    <cellStyle name="Porcentual 2 2 2 2 3" xfId="3537" xr:uid="{00000000-0005-0000-0000-0000D10D0000}"/>
    <cellStyle name="Porcentual 2 2 2 3" xfId="3538" xr:uid="{00000000-0005-0000-0000-0000D20D0000}"/>
    <cellStyle name="Porcentual 2 2 2 4" xfId="3539" xr:uid="{00000000-0005-0000-0000-0000D30D0000}"/>
    <cellStyle name="Porcentual 2 2 2 5" xfId="3540" xr:uid="{00000000-0005-0000-0000-0000D40D0000}"/>
    <cellStyle name="Porcentual 2 2 2 6" xfId="3531" xr:uid="{00000000-0005-0000-0000-0000CB0D0000}"/>
    <cellStyle name="Porcentual 2 2 2 7" xfId="10807" xr:uid="{00000000-0005-0000-0000-0000372A0000}"/>
    <cellStyle name="Porcentual 2 2 3" xfId="1274" xr:uid="{00000000-0005-0000-0000-0000FA040000}"/>
    <cellStyle name="Porcentual 2 2 3 2" xfId="3542" xr:uid="{00000000-0005-0000-0000-0000D60D0000}"/>
    <cellStyle name="Porcentual 2 2 3 2 2" xfId="3543" xr:uid="{00000000-0005-0000-0000-0000D70D0000}"/>
    <cellStyle name="Porcentual 2 2 3 2 3" xfId="3544" xr:uid="{00000000-0005-0000-0000-0000D80D0000}"/>
    <cellStyle name="Porcentual 2 2 3 3" xfId="3545" xr:uid="{00000000-0005-0000-0000-0000D90D0000}"/>
    <cellStyle name="Porcentual 2 2 3 4" xfId="3541" xr:uid="{00000000-0005-0000-0000-0000D50D0000}"/>
    <cellStyle name="Porcentual 2 2 4" xfId="1275" xr:uid="{00000000-0005-0000-0000-0000FB040000}"/>
    <cellStyle name="Porcentual 2 2 4 2" xfId="3546" xr:uid="{00000000-0005-0000-0000-0000DA0D0000}"/>
    <cellStyle name="Porcentual 2 2 5" xfId="1276" xr:uid="{00000000-0005-0000-0000-0000FC040000}"/>
    <cellStyle name="Porcentual 2 2 5 2" xfId="3547" xr:uid="{00000000-0005-0000-0000-0000DB0D0000}"/>
    <cellStyle name="Porcentual 2 2 6" xfId="1277" xr:uid="{00000000-0005-0000-0000-0000FD040000}"/>
    <cellStyle name="Porcentual 2 2 7" xfId="1278" xr:uid="{00000000-0005-0000-0000-0000FE040000}"/>
    <cellStyle name="Porcentual 2 2 8" xfId="1279" xr:uid="{00000000-0005-0000-0000-0000FF040000}"/>
    <cellStyle name="Porcentual 2 2 9" xfId="1272" xr:uid="{00000000-0005-0000-0000-0000F8040000}"/>
    <cellStyle name="Porcentual 2 20" xfId="10808" xr:uid="{00000000-0005-0000-0000-0000382A0000}"/>
    <cellStyle name="Porcentual 2 21" xfId="10809" xr:uid="{00000000-0005-0000-0000-0000392A0000}"/>
    <cellStyle name="Porcentual 2 22" xfId="10810" xr:uid="{00000000-0005-0000-0000-00003A2A0000}"/>
    <cellStyle name="Porcentual 2 23" xfId="10811" xr:uid="{00000000-0005-0000-0000-00003B2A0000}"/>
    <cellStyle name="Porcentual 2 24" xfId="10812" xr:uid="{00000000-0005-0000-0000-00003C2A0000}"/>
    <cellStyle name="Porcentual 2 25" xfId="10813" xr:uid="{00000000-0005-0000-0000-00003D2A0000}"/>
    <cellStyle name="Porcentual 2 26" xfId="10814" xr:uid="{00000000-0005-0000-0000-00003E2A0000}"/>
    <cellStyle name="Porcentual 2 27" xfId="10815" xr:uid="{00000000-0005-0000-0000-00003F2A0000}"/>
    <cellStyle name="Porcentual 2 28" xfId="10816" xr:uid="{00000000-0005-0000-0000-0000402A0000}"/>
    <cellStyle name="Porcentual 2 29" xfId="10817" xr:uid="{00000000-0005-0000-0000-0000412A0000}"/>
    <cellStyle name="Porcentual 2 3" xfId="45" xr:uid="{00000000-0005-0000-0000-00002D000000}"/>
    <cellStyle name="Porcentual 2 3 2" xfId="3549" xr:uid="{00000000-0005-0000-0000-0000DD0D0000}"/>
    <cellStyle name="Porcentual 2 3 3" xfId="3548" xr:uid="{00000000-0005-0000-0000-0000DC0D0000}"/>
    <cellStyle name="Porcentual 2 3 4" xfId="10818" xr:uid="{00000000-0005-0000-0000-0000422A0000}"/>
    <cellStyle name="Porcentual 2 30" xfId="10819" xr:uid="{00000000-0005-0000-0000-0000432A0000}"/>
    <cellStyle name="Porcentual 2 31" xfId="10820" xr:uid="{00000000-0005-0000-0000-0000442A0000}"/>
    <cellStyle name="Porcentual 2 32" xfId="10821" xr:uid="{00000000-0005-0000-0000-0000452A0000}"/>
    <cellStyle name="Porcentual 2 33" xfId="10822" xr:uid="{00000000-0005-0000-0000-0000462A0000}"/>
    <cellStyle name="Porcentual 2 34" xfId="12778" xr:uid="{00000000-0005-0000-0000-0000EA310000}"/>
    <cellStyle name="Porcentual 2 35" xfId="10795" xr:uid="{00000000-0005-0000-0000-00002B2A0000}"/>
    <cellStyle name="Porcentual 2 4" xfId="157" xr:uid="{00000000-0005-0000-0000-00009D000000}"/>
    <cellStyle name="Porcentual 2 4 10" xfId="10823" xr:uid="{00000000-0005-0000-0000-0000472A0000}"/>
    <cellStyle name="Porcentual 2 4 11" xfId="51134" xr:uid="{00000000-0005-0000-0000-0000BEC70000}"/>
    <cellStyle name="Porcentual 2 4 12" xfId="52096" xr:uid="{00000000-0005-0000-0000-000080CB0000}"/>
    <cellStyle name="Porcentual 2 4 2" xfId="3550" xr:uid="{00000000-0005-0000-0000-0000DE0D0000}"/>
    <cellStyle name="Porcentual 2 4 3" xfId="4365" xr:uid="{00000000-0005-0000-0000-00000D110000}"/>
    <cellStyle name="Porcentual 2 4 4" xfId="5154" xr:uid="{00000000-0005-0000-0000-000022140000}"/>
    <cellStyle name="Porcentual 2 4 5" xfId="5943" xr:uid="{00000000-0005-0000-0000-000037170000}"/>
    <cellStyle name="Porcentual 2 4 6" xfId="6732" xr:uid="{00000000-0005-0000-0000-00004C1A0000}"/>
    <cellStyle name="Porcentual 2 4 7" xfId="7521" xr:uid="{00000000-0005-0000-0000-0000611D0000}"/>
    <cellStyle name="Porcentual 2 4 8" xfId="8310" xr:uid="{00000000-0005-0000-0000-000076200000}"/>
    <cellStyle name="Porcentual 2 4 9" xfId="9099" xr:uid="{00000000-0005-0000-0000-00008B230000}"/>
    <cellStyle name="Porcentual 2 5" xfId="171" xr:uid="{00000000-0005-0000-0000-0000AB000000}"/>
    <cellStyle name="Porcentual 2 5 10" xfId="10824" xr:uid="{00000000-0005-0000-0000-0000482A0000}"/>
    <cellStyle name="Porcentual 2 5 11" xfId="51135" xr:uid="{00000000-0005-0000-0000-0000BFC70000}"/>
    <cellStyle name="Porcentual 2 5 12" xfId="52097" xr:uid="{00000000-0005-0000-0000-000081CB0000}"/>
    <cellStyle name="Porcentual 2 5 2" xfId="3551" xr:uid="{00000000-0005-0000-0000-0000DF0D0000}"/>
    <cellStyle name="Porcentual 2 5 3" xfId="4366" xr:uid="{00000000-0005-0000-0000-00000E110000}"/>
    <cellStyle name="Porcentual 2 5 4" xfId="5155" xr:uid="{00000000-0005-0000-0000-000023140000}"/>
    <cellStyle name="Porcentual 2 5 5" xfId="5944" xr:uid="{00000000-0005-0000-0000-000038170000}"/>
    <cellStyle name="Porcentual 2 5 6" xfId="6733" xr:uid="{00000000-0005-0000-0000-00004D1A0000}"/>
    <cellStyle name="Porcentual 2 5 7" xfId="7522" xr:uid="{00000000-0005-0000-0000-0000621D0000}"/>
    <cellStyle name="Porcentual 2 5 8" xfId="8311" xr:uid="{00000000-0005-0000-0000-000077200000}"/>
    <cellStyle name="Porcentual 2 5 9" xfId="9100" xr:uid="{00000000-0005-0000-0000-00008C230000}"/>
    <cellStyle name="Porcentual 2 6" xfId="170" xr:uid="{00000000-0005-0000-0000-0000AA000000}"/>
    <cellStyle name="Porcentual 2 6 2" xfId="3552" xr:uid="{00000000-0005-0000-0000-0000E00D0000}"/>
    <cellStyle name="Porcentual 2 6 3" xfId="10825" xr:uid="{00000000-0005-0000-0000-0000492A0000}"/>
    <cellStyle name="Porcentual 2 7" xfId="10826" xr:uid="{00000000-0005-0000-0000-00004A2A0000}"/>
    <cellStyle name="Porcentual 2 8" xfId="10827" xr:uid="{00000000-0005-0000-0000-00004B2A0000}"/>
    <cellStyle name="Porcentual 2 9" xfId="10828" xr:uid="{00000000-0005-0000-0000-00004C2A0000}"/>
    <cellStyle name="Porcentual 25" xfId="158" xr:uid="{00000000-0005-0000-0000-00009E000000}"/>
    <cellStyle name="Porcentual 25 10" xfId="1282" xr:uid="{00000000-0005-0000-0000-000002050000}"/>
    <cellStyle name="Porcentual 25 10 2" xfId="1283" xr:uid="{00000000-0005-0000-0000-000003050000}"/>
    <cellStyle name="Porcentual 25 10 3" xfId="1284" xr:uid="{00000000-0005-0000-0000-000004050000}"/>
    <cellStyle name="Porcentual 25 10 4" xfId="1285" xr:uid="{00000000-0005-0000-0000-000005050000}"/>
    <cellStyle name="Porcentual 25 10 5" xfId="1286" xr:uid="{00000000-0005-0000-0000-000006050000}"/>
    <cellStyle name="Porcentual 25 10 6" xfId="1287" xr:uid="{00000000-0005-0000-0000-000007050000}"/>
    <cellStyle name="Porcentual 25 11" xfId="1288" xr:uid="{00000000-0005-0000-0000-000008050000}"/>
    <cellStyle name="Porcentual 25 12" xfId="1289" xr:uid="{00000000-0005-0000-0000-000009050000}"/>
    <cellStyle name="Porcentual 25 13" xfId="1290" xr:uid="{00000000-0005-0000-0000-00000A050000}"/>
    <cellStyle name="Porcentual 25 14" xfId="1291" xr:uid="{00000000-0005-0000-0000-00000B050000}"/>
    <cellStyle name="Porcentual 25 15" xfId="1292" xr:uid="{00000000-0005-0000-0000-00000C050000}"/>
    <cellStyle name="Porcentual 25 16" xfId="1293" xr:uid="{00000000-0005-0000-0000-00000D050000}"/>
    <cellStyle name="Porcentual 25 16 2" xfId="52213" xr:uid="{00000000-0005-0000-0000-0000F5CB0000}"/>
    <cellStyle name="Porcentual 25 17" xfId="1294" xr:uid="{00000000-0005-0000-0000-00000E050000}"/>
    <cellStyle name="Porcentual 25 17 2" xfId="52214" xr:uid="{00000000-0005-0000-0000-0000F6CB0000}"/>
    <cellStyle name="Porcentual 25 18" xfId="1295" xr:uid="{00000000-0005-0000-0000-00000F050000}"/>
    <cellStyle name="Porcentual 25 18 2" xfId="52215" xr:uid="{00000000-0005-0000-0000-0000F7CB0000}"/>
    <cellStyle name="Porcentual 25 2" xfId="159" xr:uid="{00000000-0005-0000-0000-00009F000000}"/>
    <cellStyle name="Porcentual 25 2 10" xfId="1297" xr:uid="{00000000-0005-0000-0000-000011050000}"/>
    <cellStyle name="Porcentual 25 2 11" xfId="1298" xr:uid="{00000000-0005-0000-0000-000012050000}"/>
    <cellStyle name="Porcentual 25 2 2" xfId="160" xr:uid="{00000000-0005-0000-0000-0000A0000000}"/>
    <cellStyle name="Porcentual 25 2 3" xfId="161" xr:uid="{00000000-0005-0000-0000-0000A1000000}"/>
    <cellStyle name="Porcentual 25 2 4" xfId="162" xr:uid="{00000000-0005-0000-0000-0000A2000000}"/>
    <cellStyle name="Porcentual 25 2 5" xfId="1302" xr:uid="{00000000-0005-0000-0000-000016050000}"/>
    <cellStyle name="Porcentual 25 2 6" xfId="1303" xr:uid="{00000000-0005-0000-0000-000017050000}"/>
    <cellStyle name="Porcentual 25 2 7" xfId="1304" xr:uid="{00000000-0005-0000-0000-000018050000}"/>
    <cellStyle name="Porcentual 25 2 8" xfId="1305" xr:uid="{00000000-0005-0000-0000-000019050000}"/>
    <cellStyle name="Porcentual 25 2 9" xfId="1306" xr:uid="{00000000-0005-0000-0000-00001A050000}"/>
    <cellStyle name="Porcentual 25 3" xfId="163" xr:uid="{00000000-0005-0000-0000-0000A3000000}"/>
    <cellStyle name="Porcentual 25 3 10" xfId="1308" xr:uid="{00000000-0005-0000-0000-00001C050000}"/>
    <cellStyle name="Porcentual 25 3 11" xfId="1309" xr:uid="{00000000-0005-0000-0000-00001D050000}"/>
    <cellStyle name="Porcentual 25 3 2" xfId="1310" xr:uid="{00000000-0005-0000-0000-00001E050000}"/>
    <cellStyle name="Porcentual 25 3 3" xfId="1311" xr:uid="{00000000-0005-0000-0000-00001F050000}"/>
    <cellStyle name="Porcentual 25 3 4" xfId="1312" xr:uid="{00000000-0005-0000-0000-000020050000}"/>
    <cellStyle name="Porcentual 25 3 5" xfId="1313" xr:uid="{00000000-0005-0000-0000-000021050000}"/>
    <cellStyle name="Porcentual 25 3 6" xfId="1314" xr:uid="{00000000-0005-0000-0000-000022050000}"/>
    <cellStyle name="Porcentual 25 3 7" xfId="1315" xr:uid="{00000000-0005-0000-0000-000023050000}"/>
    <cellStyle name="Porcentual 25 3 8" xfId="1316" xr:uid="{00000000-0005-0000-0000-000024050000}"/>
    <cellStyle name="Porcentual 25 3 9" xfId="1317" xr:uid="{00000000-0005-0000-0000-000025050000}"/>
    <cellStyle name="Porcentual 25 4" xfId="164" xr:uid="{00000000-0005-0000-0000-0000A4000000}"/>
    <cellStyle name="Porcentual 25 4 2" xfId="1319" xr:uid="{00000000-0005-0000-0000-000027050000}"/>
    <cellStyle name="Porcentual 25 4 2 2" xfId="1320" xr:uid="{00000000-0005-0000-0000-000028050000}"/>
    <cellStyle name="Porcentual 25 4 2 2 2" xfId="1321" xr:uid="{00000000-0005-0000-0000-000029050000}"/>
    <cellStyle name="Porcentual 25 4 2 2 3" xfId="1322" xr:uid="{00000000-0005-0000-0000-00002A050000}"/>
    <cellStyle name="Porcentual 25 4 2 2 4" xfId="1323" xr:uid="{00000000-0005-0000-0000-00002B050000}"/>
    <cellStyle name="Porcentual 25 4 2 2 5" xfId="1324" xr:uid="{00000000-0005-0000-0000-00002C050000}"/>
    <cellStyle name="Porcentual 25 4 2 2 6" xfId="1325" xr:uid="{00000000-0005-0000-0000-00002D050000}"/>
    <cellStyle name="Porcentual 25 4 3" xfId="1326" xr:uid="{00000000-0005-0000-0000-00002E050000}"/>
    <cellStyle name="Porcentual 25 4 4" xfId="1327" xr:uid="{00000000-0005-0000-0000-00002F050000}"/>
    <cellStyle name="Porcentual 25 4 5" xfId="1328" xr:uid="{00000000-0005-0000-0000-000030050000}"/>
    <cellStyle name="Porcentual 25 4 6" xfId="1329" xr:uid="{00000000-0005-0000-0000-000031050000}"/>
    <cellStyle name="Porcentual 25 4 7" xfId="1330" xr:uid="{00000000-0005-0000-0000-000032050000}"/>
    <cellStyle name="Porcentual 25 5" xfId="165" xr:uid="{00000000-0005-0000-0000-0000A5000000}"/>
    <cellStyle name="Porcentual 25 6" xfId="166" xr:uid="{00000000-0005-0000-0000-0000A6000000}"/>
    <cellStyle name="Porcentual 25 7" xfId="167" xr:uid="{00000000-0005-0000-0000-0000A7000000}"/>
    <cellStyle name="Porcentual 25 8" xfId="168" xr:uid="{00000000-0005-0000-0000-0000A8000000}"/>
    <cellStyle name="Porcentual 25 9" xfId="169" xr:uid="{00000000-0005-0000-0000-0000A9000000}"/>
    <cellStyle name="Porcentual 3" xfId="3553" xr:uid="{00000000-0005-0000-0000-0000E10D0000}"/>
    <cellStyle name="Porcentual 3 2" xfId="1336" xr:uid="{00000000-0005-0000-0000-000038050000}"/>
    <cellStyle name="Porcentual 3 2 10" xfId="13720" xr:uid="{00000000-0005-0000-0000-000098350000}"/>
    <cellStyle name="Porcentual 3 2 11" xfId="51136" xr:uid="{00000000-0005-0000-0000-0000C0C70000}"/>
    <cellStyle name="Porcentual 3 2 12" xfId="52098" xr:uid="{00000000-0005-0000-0000-000082CB0000}"/>
    <cellStyle name="Porcentual 3 2 2" xfId="3554" xr:uid="{00000000-0005-0000-0000-0000E20D0000}"/>
    <cellStyle name="Porcentual 3 2 3" xfId="4367" xr:uid="{00000000-0005-0000-0000-00000F110000}"/>
    <cellStyle name="Porcentual 3 2 4" xfId="5156" xr:uid="{00000000-0005-0000-0000-000024140000}"/>
    <cellStyle name="Porcentual 3 2 5" xfId="5945" xr:uid="{00000000-0005-0000-0000-000039170000}"/>
    <cellStyle name="Porcentual 3 2 6" xfId="6734" xr:uid="{00000000-0005-0000-0000-00004E1A0000}"/>
    <cellStyle name="Porcentual 3 2 7" xfId="7523" xr:uid="{00000000-0005-0000-0000-0000631D0000}"/>
    <cellStyle name="Porcentual 3 2 8" xfId="8312" xr:uid="{00000000-0005-0000-0000-000078200000}"/>
    <cellStyle name="Porcentual 3 2 9" xfId="9101" xr:uid="{00000000-0005-0000-0000-00008D230000}"/>
    <cellStyle name="Porcentual 3 3" xfId="3555" xr:uid="{00000000-0005-0000-0000-0000E30D0000}"/>
    <cellStyle name="Porcentual 3 3 2" xfId="49627" xr:uid="{00000000-0005-0000-0000-0000DBC10000}"/>
    <cellStyle name="Porcentual 3 4" xfId="49922" xr:uid="{00000000-0005-0000-0000-000002C30000}"/>
    <cellStyle name="Porcentual 3 5" xfId="50307" xr:uid="{00000000-0005-0000-0000-000083C40000}"/>
    <cellStyle name="Porcentual 3 6" xfId="10829" xr:uid="{00000000-0005-0000-0000-00004D2A0000}"/>
    <cellStyle name="Porcentual 4" xfId="3556" xr:uid="{00000000-0005-0000-0000-0000E40D0000}"/>
    <cellStyle name="Porcentual 4 2" xfId="1337" xr:uid="{00000000-0005-0000-0000-000039050000}"/>
    <cellStyle name="Porcentual 5" xfId="3557" xr:uid="{00000000-0005-0000-0000-0000E50D0000}"/>
    <cellStyle name="Porcentual 5 10" xfId="9102" xr:uid="{00000000-0005-0000-0000-00008E230000}"/>
    <cellStyle name="Porcentual 5 11" xfId="51137" xr:uid="{00000000-0005-0000-0000-0000C1C70000}"/>
    <cellStyle name="Porcentual 5 12" xfId="52099" xr:uid="{00000000-0005-0000-0000-000083CB0000}"/>
    <cellStyle name="Porcentual 5 2" xfId="3558" xr:uid="{00000000-0005-0000-0000-0000E60D0000}"/>
    <cellStyle name="Porcentual 5 3" xfId="3573" xr:uid="{00000000-0005-0000-0000-0000F50D0000}"/>
    <cellStyle name="Porcentual 5 3 10" xfId="52111" xr:uid="{00000000-0005-0000-0000-00008FCB0000}"/>
    <cellStyle name="Porcentual 5 3 2" xfId="4380" xr:uid="{00000000-0005-0000-0000-00001C110000}"/>
    <cellStyle name="Porcentual 5 3 3" xfId="5169" xr:uid="{00000000-0005-0000-0000-000031140000}"/>
    <cellStyle name="Porcentual 5 3 4" xfId="5958" xr:uid="{00000000-0005-0000-0000-000046170000}"/>
    <cellStyle name="Porcentual 5 3 5" xfId="6747" xr:uid="{00000000-0005-0000-0000-00005B1A0000}"/>
    <cellStyle name="Porcentual 5 3 6" xfId="7536" xr:uid="{00000000-0005-0000-0000-0000701D0000}"/>
    <cellStyle name="Porcentual 5 3 7" xfId="8325" xr:uid="{00000000-0005-0000-0000-000085200000}"/>
    <cellStyle name="Porcentual 5 3 8" xfId="9114" xr:uid="{00000000-0005-0000-0000-00009A230000}"/>
    <cellStyle name="Porcentual 5 3 9" xfId="51149" xr:uid="{00000000-0005-0000-0000-0000CDC70000}"/>
    <cellStyle name="Porcentual 5 4" xfId="4368" xr:uid="{00000000-0005-0000-0000-000010110000}"/>
    <cellStyle name="Porcentual 5 5" xfId="5157" xr:uid="{00000000-0005-0000-0000-000025140000}"/>
    <cellStyle name="Porcentual 5 6" xfId="5946" xr:uid="{00000000-0005-0000-0000-00003A170000}"/>
    <cellStyle name="Porcentual 5 7" xfId="6735" xr:uid="{00000000-0005-0000-0000-00004F1A0000}"/>
    <cellStyle name="Porcentual 5 8" xfId="7524" xr:uid="{00000000-0005-0000-0000-0000641D0000}"/>
    <cellStyle name="Porcentual 5 9" xfId="8313" xr:uid="{00000000-0005-0000-0000-000079200000}"/>
    <cellStyle name="Porcentual 6" xfId="3559" xr:uid="{00000000-0005-0000-0000-0000E70D0000}"/>
    <cellStyle name="Porcentual 7" xfId="3560" xr:uid="{00000000-0005-0000-0000-0000E80D0000}"/>
    <cellStyle name="Porcentual 7 10" xfId="52100" xr:uid="{00000000-0005-0000-0000-000084CB0000}"/>
    <cellStyle name="Porcentual 7 2" xfId="4369" xr:uid="{00000000-0005-0000-0000-000011110000}"/>
    <cellStyle name="Porcentual 7 3" xfId="5158" xr:uid="{00000000-0005-0000-0000-000026140000}"/>
    <cellStyle name="Porcentual 7 4" xfId="5947" xr:uid="{00000000-0005-0000-0000-00003B170000}"/>
    <cellStyle name="Porcentual 7 5" xfId="6736" xr:uid="{00000000-0005-0000-0000-0000501A0000}"/>
    <cellStyle name="Porcentual 7 6" xfId="7525" xr:uid="{00000000-0005-0000-0000-0000651D0000}"/>
    <cellStyle name="Porcentual 7 7" xfId="8314" xr:uid="{00000000-0005-0000-0000-00007A200000}"/>
    <cellStyle name="Porcentual 7 8" xfId="9103" xr:uid="{00000000-0005-0000-0000-00008F230000}"/>
    <cellStyle name="Porcentual 7 9" xfId="51138" xr:uid="{00000000-0005-0000-0000-0000C2C70000}"/>
    <cellStyle name="Porcentual 8" xfId="3561" xr:uid="{00000000-0005-0000-0000-0000E90D0000}"/>
    <cellStyle name="Porcentual 8 10" xfId="52101" xr:uid="{00000000-0005-0000-0000-000085CB0000}"/>
    <cellStyle name="Porcentual 8 2" xfId="4370" xr:uid="{00000000-0005-0000-0000-000012110000}"/>
    <cellStyle name="Porcentual 8 3" xfId="5159" xr:uid="{00000000-0005-0000-0000-000027140000}"/>
    <cellStyle name="Porcentual 8 4" xfId="5948" xr:uid="{00000000-0005-0000-0000-00003C170000}"/>
    <cellStyle name="Porcentual 8 5" xfId="6737" xr:uid="{00000000-0005-0000-0000-0000511A0000}"/>
    <cellStyle name="Porcentual 8 6" xfId="7526" xr:uid="{00000000-0005-0000-0000-0000661D0000}"/>
    <cellStyle name="Porcentual 8 7" xfId="8315" xr:uid="{00000000-0005-0000-0000-00007B200000}"/>
    <cellStyle name="Porcentual 8 8" xfId="9104" xr:uid="{00000000-0005-0000-0000-000090230000}"/>
    <cellStyle name="Porcentual 8 9" xfId="51139" xr:uid="{00000000-0005-0000-0000-0000C3C70000}"/>
    <cellStyle name="Porcentual 9" xfId="3562" xr:uid="{00000000-0005-0000-0000-0000EA0D0000}"/>
    <cellStyle name="Porcentual 9 10" xfId="52102" xr:uid="{00000000-0005-0000-0000-000086CB0000}"/>
    <cellStyle name="Porcentual 9 2" xfId="4371" xr:uid="{00000000-0005-0000-0000-000013110000}"/>
    <cellStyle name="Porcentual 9 3" xfId="5160" xr:uid="{00000000-0005-0000-0000-000028140000}"/>
    <cellStyle name="Porcentual 9 4" xfId="5949" xr:uid="{00000000-0005-0000-0000-00003D170000}"/>
    <cellStyle name="Porcentual 9 5" xfId="6738" xr:uid="{00000000-0005-0000-0000-0000521A0000}"/>
    <cellStyle name="Porcentual 9 6" xfId="7527" xr:uid="{00000000-0005-0000-0000-0000671D0000}"/>
    <cellStyle name="Porcentual 9 7" xfId="8316" xr:uid="{00000000-0005-0000-0000-00007C200000}"/>
    <cellStyle name="Porcentual 9 8" xfId="9105" xr:uid="{00000000-0005-0000-0000-000091230000}"/>
    <cellStyle name="Porcentual 9 9" xfId="51140" xr:uid="{00000000-0005-0000-0000-0000C4C70000}"/>
    <cellStyle name="Salida 10" xfId="10830" xr:uid="{00000000-0005-0000-0000-00004E2A0000}"/>
    <cellStyle name="Salida 10 2" xfId="12780" xr:uid="{00000000-0005-0000-0000-0000EC310000}"/>
    <cellStyle name="Salida 11" xfId="10831" xr:uid="{00000000-0005-0000-0000-00004F2A0000}"/>
    <cellStyle name="Salida 11 2" xfId="12781" xr:uid="{00000000-0005-0000-0000-0000ED310000}"/>
    <cellStyle name="Salida 12" xfId="10832" xr:uid="{00000000-0005-0000-0000-0000502A0000}"/>
    <cellStyle name="Salida 12 2" xfId="12782" xr:uid="{00000000-0005-0000-0000-0000EE310000}"/>
    <cellStyle name="Salida 13" xfId="10833" xr:uid="{00000000-0005-0000-0000-0000512A0000}"/>
    <cellStyle name="Salida 13 2" xfId="12783" xr:uid="{00000000-0005-0000-0000-0000EF310000}"/>
    <cellStyle name="Salida 14" xfId="10834" xr:uid="{00000000-0005-0000-0000-0000522A0000}"/>
    <cellStyle name="Salida 14 2" xfId="12784" xr:uid="{00000000-0005-0000-0000-0000F0310000}"/>
    <cellStyle name="Salida 15" xfId="10835" xr:uid="{00000000-0005-0000-0000-0000532A0000}"/>
    <cellStyle name="Salida 15 2" xfId="12785" xr:uid="{00000000-0005-0000-0000-0000F1310000}"/>
    <cellStyle name="Salida 16" xfId="10836" xr:uid="{00000000-0005-0000-0000-0000542A0000}"/>
    <cellStyle name="Salida 16 2" xfId="12786" xr:uid="{00000000-0005-0000-0000-0000F2310000}"/>
    <cellStyle name="Salida 17" xfId="10837" xr:uid="{00000000-0005-0000-0000-0000552A0000}"/>
    <cellStyle name="Salida 17 2" xfId="12787" xr:uid="{00000000-0005-0000-0000-0000F3310000}"/>
    <cellStyle name="Salida 18" xfId="10838" xr:uid="{00000000-0005-0000-0000-0000562A0000}"/>
    <cellStyle name="Salida 18 2" xfId="12788" xr:uid="{00000000-0005-0000-0000-0000F4310000}"/>
    <cellStyle name="Salida 19" xfId="10839" xr:uid="{00000000-0005-0000-0000-0000572A0000}"/>
    <cellStyle name="Salida 19 2" xfId="12789" xr:uid="{00000000-0005-0000-0000-0000F5310000}"/>
    <cellStyle name="Salida 2" xfId="10840" xr:uid="{00000000-0005-0000-0000-0000582A0000}"/>
    <cellStyle name="Salida 2 2" xfId="12790" xr:uid="{00000000-0005-0000-0000-0000F6310000}"/>
    <cellStyle name="Salida 20" xfId="10841" xr:uid="{00000000-0005-0000-0000-0000592A0000}"/>
    <cellStyle name="Salida 20 2" xfId="12791" xr:uid="{00000000-0005-0000-0000-0000F7310000}"/>
    <cellStyle name="Salida 21" xfId="10842" xr:uid="{00000000-0005-0000-0000-00005A2A0000}"/>
    <cellStyle name="Salida 21 2" xfId="12792" xr:uid="{00000000-0005-0000-0000-0000F8310000}"/>
    <cellStyle name="Salida 22" xfId="10843" xr:uid="{00000000-0005-0000-0000-00005B2A0000}"/>
    <cellStyle name="Salida 22 2" xfId="12793" xr:uid="{00000000-0005-0000-0000-0000F9310000}"/>
    <cellStyle name="Salida 23" xfId="10844" xr:uid="{00000000-0005-0000-0000-00005C2A0000}"/>
    <cellStyle name="Salida 23 2" xfId="12794" xr:uid="{00000000-0005-0000-0000-0000FA310000}"/>
    <cellStyle name="Salida 24" xfId="10845" xr:uid="{00000000-0005-0000-0000-00005D2A0000}"/>
    <cellStyle name="Salida 24 2" xfId="12795" xr:uid="{00000000-0005-0000-0000-0000FB310000}"/>
    <cellStyle name="Salida 25" xfId="10846" xr:uid="{00000000-0005-0000-0000-00005E2A0000}"/>
    <cellStyle name="Salida 25 2" xfId="12796" xr:uid="{00000000-0005-0000-0000-0000FC310000}"/>
    <cellStyle name="Salida 26" xfId="10847" xr:uid="{00000000-0005-0000-0000-00005F2A0000}"/>
    <cellStyle name="Salida 26 2" xfId="12797" xr:uid="{00000000-0005-0000-0000-0000FD310000}"/>
    <cellStyle name="Salida 27" xfId="10848" xr:uid="{00000000-0005-0000-0000-0000602A0000}"/>
    <cellStyle name="Salida 27 2" xfId="12798" xr:uid="{00000000-0005-0000-0000-0000FE310000}"/>
    <cellStyle name="Salida 28" xfId="10849" xr:uid="{00000000-0005-0000-0000-0000612A0000}"/>
    <cellStyle name="Salida 28 2" xfId="12799" xr:uid="{00000000-0005-0000-0000-0000FF310000}"/>
    <cellStyle name="Salida 29" xfId="10850" xr:uid="{00000000-0005-0000-0000-0000622A0000}"/>
    <cellStyle name="Salida 29 2" xfId="12800" xr:uid="{00000000-0005-0000-0000-000000320000}"/>
    <cellStyle name="Salida 3" xfId="10851" xr:uid="{00000000-0005-0000-0000-0000632A0000}"/>
    <cellStyle name="Salida 3 2" xfId="12801" xr:uid="{00000000-0005-0000-0000-000001320000}"/>
    <cellStyle name="Salida 30" xfId="10852" xr:uid="{00000000-0005-0000-0000-0000642A0000}"/>
    <cellStyle name="Salida 30 2" xfId="12802" xr:uid="{00000000-0005-0000-0000-000002320000}"/>
    <cellStyle name="Salida 31" xfId="10853" xr:uid="{00000000-0005-0000-0000-0000652A0000}"/>
    <cellStyle name="Salida 31 2" xfId="12803" xr:uid="{00000000-0005-0000-0000-000003320000}"/>
    <cellStyle name="Salida 32" xfId="10854" xr:uid="{00000000-0005-0000-0000-0000662A0000}"/>
    <cellStyle name="Salida 32 2" xfId="12804" xr:uid="{00000000-0005-0000-0000-000004320000}"/>
    <cellStyle name="Salida 33" xfId="10855" xr:uid="{00000000-0005-0000-0000-0000672A0000}"/>
    <cellStyle name="Salida 33 2" xfId="12805" xr:uid="{00000000-0005-0000-0000-000005320000}"/>
    <cellStyle name="Salida 34" xfId="10856" xr:uid="{00000000-0005-0000-0000-0000682A0000}"/>
    <cellStyle name="Salida 34 2" xfId="12806" xr:uid="{00000000-0005-0000-0000-000006320000}"/>
    <cellStyle name="Salida 35" xfId="10857" xr:uid="{00000000-0005-0000-0000-0000692A0000}"/>
    <cellStyle name="Salida 35 2" xfId="12807" xr:uid="{00000000-0005-0000-0000-000007320000}"/>
    <cellStyle name="Salida 36" xfId="10858" xr:uid="{00000000-0005-0000-0000-00006A2A0000}"/>
    <cellStyle name="Salida 36 2" xfId="12808" xr:uid="{00000000-0005-0000-0000-000008320000}"/>
    <cellStyle name="Salida 37" xfId="10859" xr:uid="{00000000-0005-0000-0000-00006B2A0000}"/>
    <cellStyle name="Salida 37 2" xfId="12809" xr:uid="{00000000-0005-0000-0000-000009320000}"/>
    <cellStyle name="Salida 38" xfId="10860" xr:uid="{00000000-0005-0000-0000-00006C2A0000}"/>
    <cellStyle name="Salida 38 2" xfId="12810" xr:uid="{00000000-0005-0000-0000-00000A320000}"/>
    <cellStyle name="Salida 39" xfId="10861" xr:uid="{00000000-0005-0000-0000-00006D2A0000}"/>
    <cellStyle name="Salida 39 2" xfId="12811" xr:uid="{00000000-0005-0000-0000-00000B320000}"/>
    <cellStyle name="Salida 4" xfId="10862" xr:uid="{00000000-0005-0000-0000-00006E2A0000}"/>
    <cellStyle name="Salida 4 2" xfId="12812" xr:uid="{00000000-0005-0000-0000-00000C320000}"/>
    <cellStyle name="Salida 40" xfId="10863" xr:uid="{00000000-0005-0000-0000-00006F2A0000}"/>
    <cellStyle name="Salida 40 2" xfId="12813" xr:uid="{00000000-0005-0000-0000-00000D320000}"/>
    <cellStyle name="Salida 41" xfId="10864" xr:uid="{00000000-0005-0000-0000-0000702A0000}"/>
    <cellStyle name="Salida 41 2" xfId="12814" xr:uid="{00000000-0005-0000-0000-00000E320000}"/>
    <cellStyle name="Salida 42" xfId="10865" xr:uid="{00000000-0005-0000-0000-0000712A0000}"/>
    <cellStyle name="Salida 42 2" xfId="12815" xr:uid="{00000000-0005-0000-0000-00000F320000}"/>
    <cellStyle name="Salida 43" xfId="10866" xr:uid="{00000000-0005-0000-0000-0000722A0000}"/>
    <cellStyle name="Salida 43 2" xfId="12816" xr:uid="{00000000-0005-0000-0000-000010320000}"/>
    <cellStyle name="Salida 44" xfId="10867" xr:uid="{00000000-0005-0000-0000-0000732A0000}"/>
    <cellStyle name="Salida 44 2" xfId="12817" xr:uid="{00000000-0005-0000-0000-000011320000}"/>
    <cellStyle name="Salida 45" xfId="10868" xr:uid="{00000000-0005-0000-0000-0000742A0000}"/>
    <cellStyle name="Salida 45 2" xfId="12818" xr:uid="{00000000-0005-0000-0000-000012320000}"/>
    <cellStyle name="Salida 46" xfId="10869" xr:uid="{00000000-0005-0000-0000-0000752A0000}"/>
    <cellStyle name="Salida 46 2" xfId="12819" xr:uid="{00000000-0005-0000-0000-000013320000}"/>
    <cellStyle name="Salida 47" xfId="12779" xr:uid="{00000000-0005-0000-0000-0000EB310000}"/>
    <cellStyle name="Salida 5" xfId="10870" xr:uid="{00000000-0005-0000-0000-0000762A0000}"/>
    <cellStyle name="Salida 5 2" xfId="12820" xr:uid="{00000000-0005-0000-0000-000014320000}"/>
    <cellStyle name="Salida 6" xfId="10871" xr:uid="{00000000-0005-0000-0000-0000772A0000}"/>
    <cellStyle name="Salida 6 2" xfId="12821" xr:uid="{00000000-0005-0000-0000-000015320000}"/>
    <cellStyle name="Salida 7" xfId="10872" xr:uid="{00000000-0005-0000-0000-0000782A0000}"/>
    <cellStyle name="Salida 7 2" xfId="12822" xr:uid="{00000000-0005-0000-0000-000016320000}"/>
    <cellStyle name="Salida 8" xfId="10873" xr:uid="{00000000-0005-0000-0000-0000792A0000}"/>
    <cellStyle name="Salida 8 2" xfId="12823" xr:uid="{00000000-0005-0000-0000-000017320000}"/>
    <cellStyle name="Salida 9" xfId="10874" xr:uid="{00000000-0005-0000-0000-00007A2A0000}"/>
    <cellStyle name="Salida 9 2" xfId="12824" xr:uid="{00000000-0005-0000-0000-000018320000}"/>
    <cellStyle name="Texto de advertencia 10" xfId="10875" xr:uid="{00000000-0005-0000-0000-00007B2A0000}"/>
    <cellStyle name="Texto de advertencia 10 2" xfId="12826" xr:uid="{00000000-0005-0000-0000-00001A320000}"/>
    <cellStyle name="Texto de advertencia 11" xfId="10876" xr:uid="{00000000-0005-0000-0000-00007C2A0000}"/>
    <cellStyle name="Texto de advertencia 11 2" xfId="12827" xr:uid="{00000000-0005-0000-0000-00001B320000}"/>
    <cellStyle name="Texto de advertencia 12" xfId="10877" xr:uid="{00000000-0005-0000-0000-00007D2A0000}"/>
    <cellStyle name="Texto de advertencia 12 2" xfId="12828" xr:uid="{00000000-0005-0000-0000-00001C320000}"/>
    <cellStyle name="Texto de advertencia 13" xfId="10878" xr:uid="{00000000-0005-0000-0000-00007E2A0000}"/>
    <cellStyle name="Texto de advertencia 13 2" xfId="12829" xr:uid="{00000000-0005-0000-0000-00001D320000}"/>
    <cellStyle name="Texto de advertencia 14" xfId="10879" xr:uid="{00000000-0005-0000-0000-00007F2A0000}"/>
    <cellStyle name="Texto de advertencia 14 2" xfId="12830" xr:uid="{00000000-0005-0000-0000-00001E320000}"/>
    <cellStyle name="Texto de advertencia 15" xfId="10880" xr:uid="{00000000-0005-0000-0000-0000802A0000}"/>
    <cellStyle name="Texto de advertencia 15 2" xfId="12831" xr:uid="{00000000-0005-0000-0000-00001F320000}"/>
    <cellStyle name="Texto de advertencia 16" xfId="10881" xr:uid="{00000000-0005-0000-0000-0000812A0000}"/>
    <cellStyle name="Texto de advertencia 16 2" xfId="12832" xr:uid="{00000000-0005-0000-0000-000020320000}"/>
    <cellStyle name="Texto de advertencia 17" xfId="10882" xr:uid="{00000000-0005-0000-0000-0000822A0000}"/>
    <cellStyle name="Texto de advertencia 17 2" xfId="12833" xr:uid="{00000000-0005-0000-0000-000021320000}"/>
    <cellStyle name="Texto de advertencia 18" xfId="10883" xr:uid="{00000000-0005-0000-0000-0000832A0000}"/>
    <cellStyle name="Texto de advertencia 18 2" xfId="12834" xr:uid="{00000000-0005-0000-0000-000022320000}"/>
    <cellStyle name="Texto de advertencia 19" xfId="10884" xr:uid="{00000000-0005-0000-0000-0000842A0000}"/>
    <cellStyle name="Texto de advertencia 19 2" xfId="12835" xr:uid="{00000000-0005-0000-0000-000023320000}"/>
    <cellStyle name="Texto de advertencia 2" xfId="10885" xr:uid="{00000000-0005-0000-0000-0000852A0000}"/>
    <cellStyle name="Texto de advertencia 2 2" xfId="12836" xr:uid="{00000000-0005-0000-0000-000024320000}"/>
    <cellStyle name="Texto de advertencia 20" xfId="10886" xr:uid="{00000000-0005-0000-0000-0000862A0000}"/>
    <cellStyle name="Texto de advertencia 20 2" xfId="12837" xr:uid="{00000000-0005-0000-0000-000025320000}"/>
    <cellStyle name="Texto de advertencia 21" xfId="10887" xr:uid="{00000000-0005-0000-0000-0000872A0000}"/>
    <cellStyle name="Texto de advertencia 21 2" xfId="12838" xr:uid="{00000000-0005-0000-0000-000026320000}"/>
    <cellStyle name="Texto de advertencia 22" xfId="10888" xr:uid="{00000000-0005-0000-0000-0000882A0000}"/>
    <cellStyle name="Texto de advertencia 22 2" xfId="12839" xr:uid="{00000000-0005-0000-0000-000027320000}"/>
    <cellStyle name="Texto de advertencia 23" xfId="10889" xr:uid="{00000000-0005-0000-0000-0000892A0000}"/>
    <cellStyle name="Texto de advertencia 23 2" xfId="12840" xr:uid="{00000000-0005-0000-0000-000028320000}"/>
    <cellStyle name="Texto de advertencia 24" xfId="10890" xr:uid="{00000000-0005-0000-0000-00008A2A0000}"/>
    <cellStyle name="Texto de advertencia 24 2" xfId="12841" xr:uid="{00000000-0005-0000-0000-000029320000}"/>
    <cellStyle name="Texto de advertencia 25" xfId="10891" xr:uid="{00000000-0005-0000-0000-00008B2A0000}"/>
    <cellStyle name="Texto de advertencia 25 2" xfId="12842" xr:uid="{00000000-0005-0000-0000-00002A320000}"/>
    <cellStyle name="Texto de advertencia 26" xfId="10892" xr:uid="{00000000-0005-0000-0000-00008C2A0000}"/>
    <cellStyle name="Texto de advertencia 26 2" xfId="12843" xr:uid="{00000000-0005-0000-0000-00002B320000}"/>
    <cellStyle name="Texto de advertencia 27" xfId="10893" xr:uid="{00000000-0005-0000-0000-00008D2A0000}"/>
    <cellStyle name="Texto de advertencia 27 2" xfId="12844" xr:uid="{00000000-0005-0000-0000-00002C320000}"/>
    <cellStyle name="Texto de advertencia 28" xfId="10894" xr:uid="{00000000-0005-0000-0000-00008E2A0000}"/>
    <cellStyle name="Texto de advertencia 28 2" xfId="12845" xr:uid="{00000000-0005-0000-0000-00002D320000}"/>
    <cellStyle name="Texto de advertencia 29" xfId="10895" xr:uid="{00000000-0005-0000-0000-00008F2A0000}"/>
    <cellStyle name="Texto de advertencia 29 2" xfId="12846" xr:uid="{00000000-0005-0000-0000-00002E320000}"/>
    <cellStyle name="Texto de advertencia 3" xfId="10896" xr:uid="{00000000-0005-0000-0000-0000902A0000}"/>
    <cellStyle name="Texto de advertencia 3 2" xfId="12847" xr:uid="{00000000-0005-0000-0000-00002F320000}"/>
    <cellStyle name="Texto de advertencia 30" xfId="10897" xr:uid="{00000000-0005-0000-0000-0000912A0000}"/>
    <cellStyle name="Texto de advertencia 30 2" xfId="12848" xr:uid="{00000000-0005-0000-0000-000030320000}"/>
    <cellStyle name="Texto de advertencia 31" xfId="10898" xr:uid="{00000000-0005-0000-0000-0000922A0000}"/>
    <cellStyle name="Texto de advertencia 31 2" xfId="12849" xr:uid="{00000000-0005-0000-0000-000031320000}"/>
    <cellStyle name="Texto de advertencia 32" xfId="10899" xr:uid="{00000000-0005-0000-0000-0000932A0000}"/>
    <cellStyle name="Texto de advertencia 32 2" xfId="12850" xr:uid="{00000000-0005-0000-0000-000032320000}"/>
    <cellStyle name="Texto de advertencia 33" xfId="10900" xr:uid="{00000000-0005-0000-0000-0000942A0000}"/>
    <cellStyle name="Texto de advertencia 33 2" xfId="12851" xr:uid="{00000000-0005-0000-0000-000033320000}"/>
    <cellStyle name="Texto de advertencia 34" xfId="10901" xr:uid="{00000000-0005-0000-0000-0000952A0000}"/>
    <cellStyle name="Texto de advertencia 34 2" xfId="12852" xr:uid="{00000000-0005-0000-0000-000034320000}"/>
    <cellStyle name="Texto de advertencia 35" xfId="10902" xr:uid="{00000000-0005-0000-0000-0000962A0000}"/>
    <cellStyle name="Texto de advertencia 35 2" xfId="12853" xr:uid="{00000000-0005-0000-0000-000035320000}"/>
    <cellStyle name="Texto de advertencia 36" xfId="10903" xr:uid="{00000000-0005-0000-0000-0000972A0000}"/>
    <cellStyle name="Texto de advertencia 36 2" xfId="12854" xr:uid="{00000000-0005-0000-0000-000036320000}"/>
    <cellStyle name="Texto de advertencia 37" xfId="10904" xr:uid="{00000000-0005-0000-0000-0000982A0000}"/>
    <cellStyle name="Texto de advertencia 37 2" xfId="12855" xr:uid="{00000000-0005-0000-0000-000037320000}"/>
    <cellStyle name="Texto de advertencia 38" xfId="10905" xr:uid="{00000000-0005-0000-0000-0000992A0000}"/>
    <cellStyle name="Texto de advertencia 38 2" xfId="12856" xr:uid="{00000000-0005-0000-0000-000038320000}"/>
    <cellStyle name="Texto de advertencia 39" xfId="10906" xr:uid="{00000000-0005-0000-0000-00009A2A0000}"/>
    <cellStyle name="Texto de advertencia 39 2" xfId="12857" xr:uid="{00000000-0005-0000-0000-000039320000}"/>
    <cellStyle name="Texto de advertencia 4" xfId="10907" xr:uid="{00000000-0005-0000-0000-00009B2A0000}"/>
    <cellStyle name="Texto de advertencia 4 2" xfId="12858" xr:uid="{00000000-0005-0000-0000-00003A320000}"/>
    <cellStyle name="Texto de advertencia 40" xfId="10908" xr:uid="{00000000-0005-0000-0000-00009C2A0000}"/>
    <cellStyle name="Texto de advertencia 40 2" xfId="12859" xr:uid="{00000000-0005-0000-0000-00003B320000}"/>
    <cellStyle name="Texto de advertencia 41" xfId="10909" xr:uid="{00000000-0005-0000-0000-00009D2A0000}"/>
    <cellStyle name="Texto de advertencia 41 2" xfId="12860" xr:uid="{00000000-0005-0000-0000-00003C320000}"/>
    <cellStyle name="Texto de advertencia 42" xfId="10910" xr:uid="{00000000-0005-0000-0000-00009E2A0000}"/>
    <cellStyle name="Texto de advertencia 42 2" xfId="12861" xr:uid="{00000000-0005-0000-0000-00003D320000}"/>
    <cellStyle name="Texto de advertencia 43" xfId="10911" xr:uid="{00000000-0005-0000-0000-00009F2A0000}"/>
    <cellStyle name="Texto de advertencia 43 2" xfId="12862" xr:uid="{00000000-0005-0000-0000-00003E320000}"/>
    <cellStyle name="Texto de advertencia 44" xfId="10912" xr:uid="{00000000-0005-0000-0000-0000A02A0000}"/>
    <cellStyle name="Texto de advertencia 44 2" xfId="12863" xr:uid="{00000000-0005-0000-0000-00003F320000}"/>
    <cellStyle name="Texto de advertencia 45" xfId="10913" xr:uid="{00000000-0005-0000-0000-0000A12A0000}"/>
    <cellStyle name="Texto de advertencia 45 2" xfId="12864" xr:uid="{00000000-0005-0000-0000-000040320000}"/>
    <cellStyle name="Texto de advertencia 46" xfId="10914" xr:uid="{00000000-0005-0000-0000-0000A22A0000}"/>
    <cellStyle name="Texto de advertencia 46 2" xfId="12865" xr:uid="{00000000-0005-0000-0000-000041320000}"/>
    <cellStyle name="Texto de advertencia 47" xfId="12825" xr:uid="{00000000-0005-0000-0000-000019320000}"/>
    <cellStyle name="Texto de advertencia 5" xfId="10915" xr:uid="{00000000-0005-0000-0000-0000A32A0000}"/>
    <cellStyle name="Texto de advertencia 5 2" xfId="12866" xr:uid="{00000000-0005-0000-0000-000042320000}"/>
    <cellStyle name="Texto de advertencia 6" xfId="10916" xr:uid="{00000000-0005-0000-0000-0000A42A0000}"/>
    <cellStyle name="Texto de advertencia 6 2" xfId="12867" xr:uid="{00000000-0005-0000-0000-000043320000}"/>
    <cellStyle name="Texto de advertencia 7" xfId="10917" xr:uid="{00000000-0005-0000-0000-0000A52A0000}"/>
    <cellStyle name="Texto de advertencia 7 2" xfId="12868" xr:uid="{00000000-0005-0000-0000-000044320000}"/>
    <cellStyle name="Texto de advertencia 8" xfId="10918" xr:uid="{00000000-0005-0000-0000-0000A62A0000}"/>
    <cellStyle name="Texto de advertencia 8 2" xfId="12869" xr:uid="{00000000-0005-0000-0000-000045320000}"/>
    <cellStyle name="Texto de advertencia 9" xfId="10919" xr:uid="{00000000-0005-0000-0000-0000A72A0000}"/>
    <cellStyle name="Texto de advertencia 9 2" xfId="12870" xr:uid="{00000000-0005-0000-0000-000046320000}"/>
    <cellStyle name="Texto explicativo 10" xfId="10920" xr:uid="{00000000-0005-0000-0000-0000A82A0000}"/>
    <cellStyle name="Texto explicativo 10 2" xfId="12872" xr:uid="{00000000-0005-0000-0000-000048320000}"/>
    <cellStyle name="Texto explicativo 11" xfId="10921" xr:uid="{00000000-0005-0000-0000-0000A92A0000}"/>
    <cellStyle name="Texto explicativo 11 2" xfId="12873" xr:uid="{00000000-0005-0000-0000-000049320000}"/>
    <cellStyle name="Texto explicativo 12" xfId="10922" xr:uid="{00000000-0005-0000-0000-0000AA2A0000}"/>
    <cellStyle name="Texto explicativo 12 2" xfId="12874" xr:uid="{00000000-0005-0000-0000-00004A320000}"/>
    <cellStyle name="Texto explicativo 13" xfId="10923" xr:uid="{00000000-0005-0000-0000-0000AB2A0000}"/>
    <cellStyle name="Texto explicativo 13 2" xfId="12875" xr:uid="{00000000-0005-0000-0000-00004B320000}"/>
    <cellStyle name="Texto explicativo 14" xfId="10924" xr:uid="{00000000-0005-0000-0000-0000AC2A0000}"/>
    <cellStyle name="Texto explicativo 14 2" xfId="12876" xr:uid="{00000000-0005-0000-0000-00004C320000}"/>
    <cellStyle name="Texto explicativo 15" xfId="10925" xr:uid="{00000000-0005-0000-0000-0000AD2A0000}"/>
    <cellStyle name="Texto explicativo 15 2" xfId="12877" xr:uid="{00000000-0005-0000-0000-00004D320000}"/>
    <cellStyle name="Texto explicativo 16" xfId="10926" xr:uid="{00000000-0005-0000-0000-0000AE2A0000}"/>
    <cellStyle name="Texto explicativo 16 2" xfId="12878" xr:uid="{00000000-0005-0000-0000-00004E320000}"/>
    <cellStyle name="Texto explicativo 17" xfId="10927" xr:uid="{00000000-0005-0000-0000-0000AF2A0000}"/>
    <cellStyle name="Texto explicativo 17 2" xfId="12879" xr:uid="{00000000-0005-0000-0000-00004F320000}"/>
    <cellStyle name="Texto explicativo 18" xfId="10928" xr:uid="{00000000-0005-0000-0000-0000B02A0000}"/>
    <cellStyle name="Texto explicativo 18 2" xfId="12880" xr:uid="{00000000-0005-0000-0000-000050320000}"/>
    <cellStyle name="Texto explicativo 19" xfId="10929" xr:uid="{00000000-0005-0000-0000-0000B12A0000}"/>
    <cellStyle name="Texto explicativo 19 2" xfId="12881" xr:uid="{00000000-0005-0000-0000-000051320000}"/>
    <cellStyle name="Texto explicativo 2" xfId="10930" xr:uid="{00000000-0005-0000-0000-0000B22A0000}"/>
    <cellStyle name="Texto explicativo 2 2" xfId="12882" xr:uid="{00000000-0005-0000-0000-000052320000}"/>
    <cellStyle name="Texto explicativo 20" xfId="10931" xr:uid="{00000000-0005-0000-0000-0000B32A0000}"/>
    <cellStyle name="Texto explicativo 20 2" xfId="12883" xr:uid="{00000000-0005-0000-0000-000053320000}"/>
    <cellStyle name="Texto explicativo 21" xfId="10932" xr:uid="{00000000-0005-0000-0000-0000B42A0000}"/>
    <cellStyle name="Texto explicativo 21 2" xfId="12884" xr:uid="{00000000-0005-0000-0000-000054320000}"/>
    <cellStyle name="Texto explicativo 22" xfId="10933" xr:uid="{00000000-0005-0000-0000-0000B52A0000}"/>
    <cellStyle name="Texto explicativo 22 2" xfId="12885" xr:uid="{00000000-0005-0000-0000-000055320000}"/>
    <cellStyle name="Texto explicativo 23" xfId="10934" xr:uid="{00000000-0005-0000-0000-0000B62A0000}"/>
    <cellStyle name="Texto explicativo 23 2" xfId="12886" xr:uid="{00000000-0005-0000-0000-000056320000}"/>
    <cellStyle name="Texto explicativo 24" xfId="10935" xr:uid="{00000000-0005-0000-0000-0000B72A0000}"/>
    <cellStyle name="Texto explicativo 24 2" xfId="12887" xr:uid="{00000000-0005-0000-0000-000057320000}"/>
    <cellStyle name="Texto explicativo 25" xfId="10936" xr:uid="{00000000-0005-0000-0000-0000B82A0000}"/>
    <cellStyle name="Texto explicativo 25 2" xfId="12888" xr:uid="{00000000-0005-0000-0000-000058320000}"/>
    <cellStyle name="Texto explicativo 26" xfId="10937" xr:uid="{00000000-0005-0000-0000-0000B92A0000}"/>
    <cellStyle name="Texto explicativo 26 2" xfId="12889" xr:uid="{00000000-0005-0000-0000-000059320000}"/>
    <cellStyle name="Texto explicativo 27" xfId="10938" xr:uid="{00000000-0005-0000-0000-0000BA2A0000}"/>
    <cellStyle name="Texto explicativo 27 2" xfId="12890" xr:uid="{00000000-0005-0000-0000-00005A320000}"/>
    <cellStyle name="Texto explicativo 28" xfId="10939" xr:uid="{00000000-0005-0000-0000-0000BB2A0000}"/>
    <cellStyle name="Texto explicativo 28 2" xfId="12891" xr:uid="{00000000-0005-0000-0000-00005B320000}"/>
    <cellStyle name="Texto explicativo 29" xfId="10940" xr:uid="{00000000-0005-0000-0000-0000BC2A0000}"/>
    <cellStyle name="Texto explicativo 29 2" xfId="12892" xr:uid="{00000000-0005-0000-0000-00005C320000}"/>
    <cellStyle name="Texto explicativo 3" xfId="10941" xr:uid="{00000000-0005-0000-0000-0000BD2A0000}"/>
    <cellStyle name="Texto explicativo 3 2" xfId="12893" xr:uid="{00000000-0005-0000-0000-00005D320000}"/>
    <cellStyle name="Texto explicativo 30" xfId="10942" xr:uid="{00000000-0005-0000-0000-0000BE2A0000}"/>
    <cellStyle name="Texto explicativo 30 2" xfId="12894" xr:uid="{00000000-0005-0000-0000-00005E320000}"/>
    <cellStyle name="Texto explicativo 31" xfId="10943" xr:uid="{00000000-0005-0000-0000-0000BF2A0000}"/>
    <cellStyle name="Texto explicativo 31 2" xfId="12895" xr:uid="{00000000-0005-0000-0000-00005F320000}"/>
    <cellStyle name="Texto explicativo 32" xfId="10944" xr:uid="{00000000-0005-0000-0000-0000C02A0000}"/>
    <cellStyle name="Texto explicativo 32 2" xfId="12896" xr:uid="{00000000-0005-0000-0000-000060320000}"/>
    <cellStyle name="Texto explicativo 33" xfId="10945" xr:uid="{00000000-0005-0000-0000-0000C12A0000}"/>
    <cellStyle name="Texto explicativo 33 2" xfId="12897" xr:uid="{00000000-0005-0000-0000-000061320000}"/>
    <cellStyle name="Texto explicativo 34" xfId="10946" xr:uid="{00000000-0005-0000-0000-0000C22A0000}"/>
    <cellStyle name="Texto explicativo 34 2" xfId="12898" xr:uid="{00000000-0005-0000-0000-000062320000}"/>
    <cellStyle name="Texto explicativo 35" xfId="10947" xr:uid="{00000000-0005-0000-0000-0000C32A0000}"/>
    <cellStyle name="Texto explicativo 35 2" xfId="12899" xr:uid="{00000000-0005-0000-0000-000063320000}"/>
    <cellStyle name="Texto explicativo 36" xfId="10948" xr:uid="{00000000-0005-0000-0000-0000C42A0000}"/>
    <cellStyle name="Texto explicativo 36 2" xfId="12900" xr:uid="{00000000-0005-0000-0000-000064320000}"/>
    <cellStyle name="Texto explicativo 37" xfId="10949" xr:uid="{00000000-0005-0000-0000-0000C52A0000}"/>
    <cellStyle name="Texto explicativo 37 2" xfId="12901" xr:uid="{00000000-0005-0000-0000-000065320000}"/>
    <cellStyle name="Texto explicativo 38" xfId="10950" xr:uid="{00000000-0005-0000-0000-0000C62A0000}"/>
    <cellStyle name="Texto explicativo 38 2" xfId="12902" xr:uid="{00000000-0005-0000-0000-000066320000}"/>
    <cellStyle name="Texto explicativo 39" xfId="10951" xr:uid="{00000000-0005-0000-0000-0000C72A0000}"/>
    <cellStyle name="Texto explicativo 39 2" xfId="12903" xr:uid="{00000000-0005-0000-0000-000067320000}"/>
    <cellStyle name="Texto explicativo 4" xfId="10952" xr:uid="{00000000-0005-0000-0000-0000C82A0000}"/>
    <cellStyle name="Texto explicativo 4 2" xfId="12904" xr:uid="{00000000-0005-0000-0000-000068320000}"/>
    <cellStyle name="Texto explicativo 40" xfId="10953" xr:uid="{00000000-0005-0000-0000-0000C92A0000}"/>
    <cellStyle name="Texto explicativo 40 2" xfId="12905" xr:uid="{00000000-0005-0000-0000-000069320000}"/>
    <cellStyle name="Texto explicativo 41" xfId="10954" xr:uid="{00000000-0005-0000-0000-0000CA2A0000}"/>
    <cellStyle name="Texto explicativo 41 2" xfId="12906" xr:uid="{00000000-0005-0000-0000-00006A320000}"/>
    <cellStyle name="Texto explicativo 42" xfId="10955" xr:uid="{00000000-0005-0000-0000-0000CB2A0000}"/>
    <cellStyle name="Texto explicativo 42 2" xfId="12907" xr:uid="{00000000-0005-0000-0000-00006B320000}"/>
    <cellStyle name="Texto explicativo 43" xfId="10956" xr:uid="{00000000-0005-0000-0000-0000CC2A0000}"/>
    <cellStyle name="Texto explicativo 43 2" xfId="12908" xr:uid="{00000000-0005-0000-0000-00006C320000}"/>
    <cellStyle name="Texto explicativo 44" xfId="10957" xr:uid="{00000000-0005-0000-0000-0000CD2A0000}"/>
    <cellStyle name="Texto explicativo 44 2" xfId="12909" xr:uid="{00000000-0005-0000-0000-00006D320000}"/>
    <cellStyle name="Texto explicativo 45" xfId="10958" xr:uid="{00000000-0005-0000-0000-0000CE2A0000}"/>
    <cellStyle name="Texto explicativo 45 2" xfId="12910" xr:uid="{00000000-0005-0000-0000-00006E320000}"/>
    <cellStyle name="Texto explicativo 46" xfId="10959" xr:uid="{00000000-0005-0000-0000-0000CF2A0000}"/>
    <cellStyle name="Texto explicativo 46 2" xfId="12911" xr:uid="{00000000-0005-0000-0000-00006F320000}"/>
    <cellStyle name="Texto explicativo 47" xfId="12871" xr:uid="{00000000-0005-0000-0000-000047320000}"/>
    <cellStyle name="Texto explicativo 5" xfId="10960" xr:uid="{00000000-0005-0000-0000-0000D02A0000}"/>
    <cellStyle name="Texto explicativo 5 2" xfId="12912" xr:uid="{00000000-0005-0000-0000-000070320000}"/>
    <cellStyle name="Texto explicativo 6" xfId="10961" xr:uid="{00000000-0005-0000-0000-0000D12A0000}"/>
    <cellStyle name="Texto explicativo 6 2" xfId="12913" xr:uid="{00000000-0005-0000-0000-000071320000}"/>
    <cellStyle name="Texto explicativo 7" xfId="10962" xr:uid="{00000000-0005-0000-0000-0000D22A0000}"/>
    <cellStyle name="Texto explicativo 7 2" xfId="12914" xr:uid="{00000000-0005-0000-0000-000072320000}"/>
    <cellStyle name="Texto explicativo 8" xfId="10963" xr:uid="{00000000-0005-0000-0000-0000D32A0000}"/>
    <cellStyle name="Texto explicativo 8 2" xfId="12915" xr:uid="{00000000-0005-0000-0000-000073320000}"/>
    <cellStyle name="Texto explicativo 9" xfId="10964" xr:uid="{00000000-0005-0000-0000-0000D42A0000}"/>
    <cellStyle name="Texto explicativo 9 2" xfId="12916" xr:uid="{00000000-0005-0000-0000-000074320000}"/>
    <cellStyle name="Título 1 10" xfId="10965" xr:uid="{00000000-0005-0000-0000-0000D52A0000}"/>
    <cellStyle name="Título 1 10 2" xfId="12919" xr:uid="{00000000-0005-0000-0000-000077320000}"/>
    <cellStyle name="Título 1 11" xfId="10966" xr:uid="{00000000-0005-0000-0000-0000D62A0000}"/>
    <cellStyle name="Título 1 11 2" xfId="12920" xr:uid="{00000000-0005-0000-0000-000078320000}"/>
    <cellStyle name="Título 1 12" xfId="10967" xr:uid="{00000000-0005-0000-0000-0000D72A0000}"/>
    <cellStyle name="Título 1 12 2" xfId="12921" xr:uid="{00000000-0005-0000-0000-000079320000}"/>
    <cellStyle name="Título 1 13" xfId="10968" xr:uid="{00000000-0005-0000-0000-0000D82A0000}"/>
    <cellStyle name="Título 1 13 2" xfId="12922" xr:uid="{00000000-0005-0000-0000-00007A320000}"/>
    <cellStyle name="Título 1 14" xfId="10969" xr:uid="{00000000-0005-0000-0000-0000D92A0000}"/>
    <cellStyle name="Título 1 14 2" xfId="12923" xr:uid="{00000000-0005-0000-0000-00007B320000}"/>
    <cellStyle name="Título 1 15" xfId="10970" xr:uid="{00000000-0005-0000-0000-0000DA2A0000}"/>
    <cellStyle name="Título 1 15 2" xfId="12924" xr:uid="{00000000-0005-0000-0000-00007C320000}"/>
    <cellStyle name="Título 1 16" xfId="10971" xr:uid="{00000000-0005-0000-0000-0000DB2A0000}"/>
    <cellStyle name="Título 1 16 2" xfId="12925" xr:uid="{00000000-0005-0000-0000-00007D320000}"/>
    <cellStyle name="Título 1 17" xfId="10972" xr:uid="{00000000-0005-0000-0000-0000DC2A0000}"/>
    <cellStyle name="Título 1 17 2" xfId="12926" xr:uid="{00000000-0005-0000-0000-00007E320000}"/>
    <cellStyle name="Título 1 18" xfId="10973" xr:uid="{00000000-0005-0000-0000-0000DD2A0000}"/>
    <cellStyle name="Título 1 18 2" xfId="12927" xr:uid="{00000000-0005-0000-0000-00007F320000}"/>
    <cellStyle name="Título 1 19" xfId="10974" xr:uid="{00000000-0005-0000-0000-0000DE2A0000}"/>
    <cellStyle name="Título 1 19 2" xfId="12928" xr:uid="{00000000-0005-0000-0000-000080320000}"/>
    <cellStyle name="Título 1 2" xfId="10975" xr:uid="{00000000-0005-0000-0000-0000DF2A0000}"/>
    <cellStyle name="Título 1 2 2" xfId="12929" xr:uid="{00000000-0005-0000-0000-000081320000}"/>
    <cellStyle name="Título 1 20" xfId="10976" xr:uid="{00000000-0005-0000-0000-0000E02A0000}"/>
    <cellStyle name="Título 1 20 2" xfId="12930" xr:uid="{00000000-0005-0000-0000-000082320000}"/>
    <cellStyle name="Título 1 21" xfId="10977" xr:uid="{00000000-0005-0000-0000-0000E12A0000}"/>
    <cellStyle name="Título 1 21 2" xfId="12931" xr:uid="{00000000-0005-0000-0000-000083320000}"/>
    <cellStyle name="Título 1 22" xfId="10978" xr:uid="{00000000-0005-0000-0000-0000E22A0000}"/>
    <cellStyle name="Título 1 22 2" xfId="12932" xr:uid="{00000000-0005-0000-0000-000084320000}"/>
    <cellStyle name="Título 1 23" xfId="10979" xr:uid="{00000000-0005-0000-0000-0000E32A0000}"/>
    <cellStyle name="Título 1 23 2" xfId="12933" xr:uid="{00000000-0005-0000-0000-000085320000}"/>
    <cellStyle name="Título 1 24" xfId="10980" xr:uid="{00000000-0005-0000-0000-0000E42A0000}"/>
    <cellStyle name="Título 1 24 2" xfId="12934" xr:uid="{00000000-0005-0000-0000-000086320000}"/>
    <cellStyle name="Título 1 25" xfId="10981" xr:uid="{00000000-0005-0000-0000-0000E52A0000}"/>
    <cellStyle name="Título 1 25 2" xfId="12935" xr:uid="{00000000-0005-0000-0000-000087320000}"/>
    <cellStyle name="Título 1 26" xfId="10982" xr:uid="{00000000-0005-0000-0000-0000E62A0000}"/>
    <cellStyle name="Título 1 26 2" xfId="12936" xr:uid="{00000000-0005-0000-0000-000088320000}"/>
    <cellStyle name="Título 1 27" xfId="10983" xr:uid="{00000000-0005-0000-0000-0000E72A0000}"/>
    <cellStyle name="Título 1 27 2" xfId="12937" xr:uid="{00000000-0005-0000-0000-000089320000}"/>
    <cellStyle name="Título 1 28" xfId="10984" xr:uid="{00000000-0005-0000-0000-0000E82A0000}"/>
    <cellStyle name="Título 1 28 2" xfId="12938" xr:uid="{00000000-0005-0000-0000-00008A320000}"/>
    <cellStyle name="Título 1 29" xfId="10985" xr:uid="{00000000-0005-0000-0000-0000E92A0000}"/>
    <cellStyle name="Título 1 29 2" xfId="12939" xr:uid="{00000000-0005-0000-0000-00008B320000}"/>
    <cellStyle name="Título 1 3" xfId="10986" xr:uid="{00000000-0005-0000-0000-0000EA2A0000}"/>
    <cellStyle name="Título 1 3 2" xfId="12940" xr:uid="{00000000-0005-0000-0000-00008C320000}"/>
    <cellStyle name="Título 1 30" xfId="10987" xr:uid="{00000000-0005-0000-0000-0000EB2A0000}"/>
    <cellStyle name="Título 1 30 2" xfId="12941" xr:uid="{00000000-0005-0000-0000-00008D320000}"/>
    <cellStyle name="Título 1 31" xfId="10988" xr:uid="{00000000-0005-0000-0000-0000EC2A0000}"/>
    <cellStyle name="Título 1 31 2" xfId="12942" xr:uid="{00000000-0005-0000-0000-00008E320000}"/>
    <cellStyle name="Título 1 32" xfId="10989" xr:uid="{00000000-0005-0000-0000-0000ED2A0000}"/>
    <cellStyle name="Título 1 32 2" xfId="12943" xr:uid="{00000000-0005-0000-0000-00008F320000}"/>
    <cellStyle name="Título 1 33" xfId="10990" xr:uid="{00000000-0005-0000-0000-0000EE2A0000}"/>
    <cellStyle name="Título 1 33 2" xfId="12944" xr:uid="{00000000-0005-0000-0000-000090320000}"/>
    <cellStyle name="Título 1 34" xfId="10991" xr:uid="{00000000-0005-0000-0000-0000EF2A0000}"/>
    <cellStyle name="Título 1 34 2" xfId="12945" xr:uid="{00000000-0005-0000-0000-000091320000}"/>
    <cellStyle name="Título 1 35" xfId="10992" xr:uid="{00000000-0005-0000-0000-0000F02A0000}"/>
    <cellStyle name="Título 1 35 2" xfId="12946" xr:uid="{00000000-0005-0000-0000-000092320000}"/>
    <cellStyle name="Título 1 36" xfId="10993" xr:uid="{00000000-0005-0000-0000-0000F12A0000}"/>
    <cellStyle name="Título 1 36 2" xfId="12947" xr:uid="{00000000-0005-0000-0000-000093320000}"/>
    <cellStyle name="Título 1 37" xfId="10994" xr:uid="{00000000-0005-0000-0000-0000F22A0000}"/>
    <cellStyle name="Título 1 37 2" xfId="12948" xr:uid="{00000000-0005-0000-0000-000094320000}"/>
    <cellStyle name="Título 1 38" xfId="10995" xr:uid="{00000000-0005-0000-0000-0000F32A0000}"/>
    <cellStyle name="Título 1 38 2" xfId="12949" xr:uid="{00000000-0005-0000-0000-000095320000}"/>
    <cellStyle name="Título 1 39" xfId="10996" xr:uid="{00000000-0005-0000-0000-0000F42A0000}"/>
    <cellStyle name="Título 1 39 2" xfId="12950" xr:uid="{00000000-0005-0000-0000-000096320000}"/>
    <cellStyle name="Título 1 4" xfId="10997" xr:uid="{00000000-0005-0000-0000-0000F52A0000}"/>
    <cellStyle name="Título 1 4 2" xfId="12951" xr:uid="{00000000-0005-0000-0000-000097320000}"/>
    <cellStyle name="Título 1 40" xfId="10998" xr:uid="{00000000-0005-0000-0000-0000F62A0000}"/>
    <cellStyle name="Título 1 40 2" xfId="12952" xr:uid="{00000000-0005-0000-0000-000098320000}"/>
    <cellStyle name="Título 1 41" xfId="10999" xr:uid="{00000000-0005-0000-0000-0000F72A0000}"/>
    <cellStyle name="Título 1 41 2" xfId="12953" xr:uid="{00000000-0005-0000-0000-000099320000}"/>
    <cellStyle name="Título 1 42" xfId="11000" xr:uid="{00000000-0005-0000-0000-0000F82A0000}"/>
    <cellStyle name="Título 1 42 2" xfId="12954" xr:uid="{00000000-0005-0000-0000-00009A320000}"/>
    <cellStyle name="Título 1 43" xfId="11001" xr:uid="{00000000-0005-0000-0000-0000F92A0000}"/>
    <cellStyle name="Título 1 43 2" xfId="12955" xr:uid="{00000000-0005-0000-0000-00009B320000}"/>
    <cellStyle name="Título 1 44" xfId="11002" xr:uid="{00000000-0005-0000-0000-0000FA2A0000}"/>
    <cellStyle name="Título 1 44 2" xfId="12956" xr:uid="{00000000-0005-0000-0000-00009C320000}"/>
    <cellStyle name="Título 1 45" xfId="11003" xr:uid="{00000000-0005-0000-0000-0000FB2A0000}"/>
    <cellStyle name="Título 1 45 2" xfId="12957" xr:uid="{00000000-0005-0000-0000-00009D320000}"/>
    <cellStyle name="Título 1 46" xfId="11004" xr:uid="{00000000-0005-0000-0000-0000FC2A0000}"/>
    <cellStyle name="Título 1 46 2" xfId="12958" xr:uid="{00000000-0005-0000-0000-00009E320000}"/>
    <cellStyle name="Título 1 47" xfId="12918" xr:uid="{00000000-0005-0000-0000-000076320000}"/>
    <cellStyle name="Título 1 5" xfId="11005" xr:uid="{00000000-0005-0000-0000-0000FD2A0000}"/>
    <cellStyle name="Título 1 5 2" xfId="12959" xr:uid="{00000000-0005-0000-0000-00009F320000}"/>
    <cellStyle name="Título 1 6" xfId="11006" xr:uid="{00000000-0005-0000-0000-0000FE2A0000}"/>
    <cellStyle name="Título 1 6 2" xfId="12960" xr:uid="{00000000-0005-0000-0000-0000A0320000}"/>
    <cellStyle name="Título 1 7" xfId="11007" xr:uid="{00000000-0005-0000-0000-0000FF2A0000}"/>
    <cellStyle name="Título 1 7 2" xfId="12961" xr:uid="{00000000-0005-0000-0000-0000A1320000}"/>
    <cellStyle name="Título 1 8" xfId="11008" xr:uid="{00000000-0005-0000-0000-0000002B0000}"/>
    <cellStyle name="Título 1 8 2" xfId="12962" xr:uid="{00000000-0005-0000-0000-0000A2320000}"/>
    <cellStyle name="Título 1 9" xfId="11009" xr:uid="{00000000-0005-0000-0000-0000012B0000}"/>
    <cellStyle name="Título 1 9 2" xfId="12963" xr:uid="{00000000-0005-0000-0000-0000A3320000}"/>
    <cellStyle name="Título 10" xfId="11010" xr:uid="{00000000-0005-0000-0000-0000022B0000}"/>
    <cellStyle name="Título 10 2" xfId="12964" xr:uid="{00000000-0005-0000-0000-0000A4320000}"/>
    <cellStyle name="Título 11" xfId="11011" xr:uid="{00000000-0005-0000-0000-0000032B0000}"/>
    <cellStyle name="Título 11 2" xfId="12965" xr:uid="{00000000-0005-0000-0000-0000A5320000}"/>
    <cellStyle name="Título 12" xfId="11012" xr:uid="{00000000-0005-0000-0000-0000042B0000}"/>
    <cellStyle name="Título 12 2" xfId="12966" xr:uid="{00000000-0005-0000-0000-0000A6320000}"/>
    <cellStyle name="Título 13" xfId="11013" xr:uid="{00000000-0005-0000-0000-0000052B0000}"/>
    <cellStyle name="Título 13 2" xfId="12967" xr:uid="{00000000-0005-0000-0000-0000A7320000}"/>
    <cellStyle name="Título 14" xfId="11014" xr:uid="{00000000-0005-0000-0000-0000062B0000}"/>
    <cellStyle name="Título 14 2" xfId="12968" xr:uid="{00000000-0005-0000-0000-0000A8320000}"/>
    <cellStyle name="Título 15" xfId="11015" xr:uid="{00000000-0005-0000-0000-0000072B0000}"/>
    <cellStyle name="Título 15 2" xfId="12969" xr:uid="{00000000-0005-0000-0000-0000A9320000}"/>
    <cellStyle name="Título 16" xfId="11016" xr:uid="{00000000-0005-0000-0000-0000082B0000}"/>
    <cellStyle name="Título 16 2" xfId="12970" xr:uid="{00000000-0005-0000-0000-0000AA320000}"/>
    <cellStyle name="Título 17" xfId="11017" xr:uid="{00000000-0005-0000-0000-0000092B0000}"/>
    <cellStyle name="Título 17 2" xfId="12971" xr:uid="{00000000-0005-0000-0000-0000AB320000}"/>
    <cellStyle name="Título 18" xfId="11018" xr:uid="{00000000-0005-0000-0000-00000A2B0000}"/>
    <cellStyle name="Título 18 2" xfId="12972" xr:uid="{00000000-0005-0000-0000-0000AC320000}"/>
    <cellStyle name="Título 19" xfId="11019" xr:uid="{00000000-0005-0000-0000-00000B2B0000}"/>
    <cellStyle name="Título 19 2" xfId="12973" xr:uid="{00000000-0005-0000-0000-0000AD320000}"/>
    <cellStyle name="Título 2 10" xfId="11020" xr:uid="{00000000-0005-0000-0000-00000C2B0000}"/>
    <cellStyle name="Título 2 10 2" xfId="12975" xr:uid="{00000000-0005-0000-0000-0000AF320000}"/>
    <cellStyle name="Título 2 11" xfId="11021" xr:uid="{00000000-0005-0000-0000-00000D2B0000}"/>
    <cellStyle name="Título 2 11 2" xfId="12976" xr:uid="{00000000-0005-0000-0000-0000B0320000}"/>
    <cellStyle name="Título 2 12" xfId="11022" xr:uid="{00000000-0005-0000-0000-00000E2B0000}"/>
    <cellStyle name="Título 2 12 2" xfId="12977" xr:uid="{00000000-0005-0000-0000-0000B1320000}"/>
    <cellStyle name="Título 2 13" xfId="11023" xr:uid="{00000000-0005-0000-0000-00000F2B0000}"/>
    <cellStyle name="Título 2 13 2" xfId="12978" xr:uid="{00000000-0005-0000-0000-0000B2320000}"/>
    <cellStyle name="Título 2 14" xfId="11024" xr:uid="{00000000-0005-0000-0000-0000102B0000}"/>
    <cellStyle name="Título 2 14 2" xfId="12979" xr:uid="{00000000-0005-0000-0000-0000B3320000}"/>
    <cellStyle name="Título 2 15" xfId="11025" xr:uid="{00000000-0005-0000-0000-0000112B0000}"/>
    <cellStyle name="Título 2 15 2" xfId="12980" xr:uid="{00000000-0005-0000-0000-0000B4320000}"/>
    <cellStyle name="Título 2 16" xfId="11026" xr:uid="{00000000-0005-0000-0000-0000122B0000}"/>
    <cellStyle name="Título 2 16 2" xfId="12981" xr:uid="{00000000-0005-0000-0000-0000B5320000}"/>
    <cellStyle name="Título 2 17" xfId="11027" xr:uid="{00000000-0005-0000-0000-0000132B0000}"/>
    <cellStyle name="Título 2 17 2" xfId="12982" xr:uid="{00000000-0005-0000-0000-0000B6320000}"/>
    <cellStyle name="Título 2 18" xfId="11028" xr:uid="{00000000-0005-0000-0000-0000142B0000}"/>
    <cellStyle name="Título 2 18 2" xfId="12983" xr:uid="{00000000-0005-0000-0000-0000B7320000}"/>
    <cellStyle name="Título 2 19" xfId="11029" xr:uid="{00000000-0005-0000-0000-0000152B0000}"/>
    <cellStyle name="Título 2 19 2" xfId="12984" xr:uid="{00000000-0005-0000-0000-0000B8320000}"/>
    <cellStyle name="Título 2 2" xfId="11030" xr:uid="{00000000-0005-0000-0000-0000162B0000}"/>
    <cellStyle name="Título 2 2 2" xfId="12985" xr:uid="{00000000-0005-0000-0000-0000B9320000}"/>
    <cellStyle name="Título 2 20" xfId="11031" xr:uid="{00000000-0005-0000-0000-0000172B0000}"/>
    <cellStyle name="Título 2 20 2" xfId="12986" xr:uid="{00000000-0005-0000-0000-0000BA320000}"/>
    <cellStyle name="Título 2 21" xfId="11032" xr:uid="{00000000-0005-0000-0000-0000182B0000}"/>
    <cellStyle name="Título 2 21 2" xfId="12987" xr:uid="{00000000-0005-0000-0000-0000BB320000}"/>
    <cellStyle name="Título 2 22" xfId="11033" xr:uid="{00000000-0005-0000-0000-0000192B0000}"/>
    <cellStyle name="Título 2 22 2" xfId="12988" xr:uid="{00000000-0005-0000-0000-0000BC320000}"/>
    <cellStyle name="Título 2 23" xfId="11034" xr:uid="{00000000-0005-0000-0000-00001A2B0000}"/>
    <cellStyle name="Título 2 23 2" xfId="12989" xr:uid="{00000000-0005-0000-0000-0000BD320000}"/>
    <cellStyle name="Título 2 24" xfId="11035" xr:uid="{00000000-0005-0000-0000-00001B2B0000}"/>
    <cellStyle name="Título 2 24 2" xfId="12990" xr:uid="{00000000-0005-0000-0000-0000BE320000}"/>
    <cellStyle name="Título 2 25" xfId="11036" xr:uid="{00000000-0005-0000-0000-00001C2B0000}"/>
    <cellStyle name="Título 2 25 2" xfId="12991" xr:uid="{00000000-0005-0000-0000-0000BF320000}"/>
    <cellStyle name="Título 2 26" xfId="11037" xr:uid="{00000000-0005-0000-0000-00001D2B0000}"/>
    <cellStyle name="Título 2 26 2" xfId="12992" xr:uid="{00000000-0005-0000-0000-0000C0320000}"/>
    <cellStyle name="Título 2 27" xfId="11038" xr:uid="{00000000-0005-0000-0000-00001E2B0000}"/>
    <cellStyle name="Título 2 27 2" xfId="12993" xr:uid="{00000000-0005-0000-0000-0000C1320000}"/>
    <cellStyle name="Título 2 28" xfId="11039" xr:uid="{00000000-0005-0000-0000-00001F2B0000}"/>
    <cellStyle name="Título 2 28 2" xfId="12994" xr:uid="{00000000-0005-0000-0000-0000C2320000}"/>
    <cellStyle name="Título 2 29" xfId="11040" xr:uid="{00000000-0005-0000-0000-0000202B0000}"/>
    <cellStyle name="Título 2 29 2" xfId="12995" xr:uid="{00000000-0005-0000-0000-0000C3320000}"/>
    <cellStyle name="Título 2 3" xfId="11041" xr:uid="{00000000-0005-0000-0000-0000212B0000}"/>
    <cellStyle name="Título 2 3 2" xfId="12996" xr:uid="{00000000-0005-0000-0000-0000C4320000}"/>
    <cellStyle name="Título 2 30" xfId="11042" xr:uid="{00000000-0005-0000-0000-0000222B0000}"/>
    <cellStyle name="Título 2 30 2" xfId="12997" xr:uid="{00000000-0005-0000-0000-0000C5320000}"/>
    <cellStyle name="Título 2 31" xfId="11043" xr:uid="{00000000-0005-0000-0000-0000232B0000}"/>
    <cellStyle name="Título 2 31 2" xfId="12998" xr:uid="{00000000-0005-0000-0000-0000C6320000}"/>
    <cellStyle name="Título 2 32" xfId="11044" xr:uid="{00000000-0005-0000-0000-0000242B0000}"/>
    <cellStyle name="Título 2 32 2" xfId="12999" xr:uid="{00000000-0005-0000-0000-0000C7320000}"/>
    <cellStyle name="Título 2 33" xfId="11045" xr:uid="{00000000-0005-0000-0000-0000252B0000}"/>
    <cellStyle name="Título 2 33 2" xfId="13000" xr:uid="{00000000-0005-0000-0000-0000C8320000}"/>
    <cellStyle name="Título 2 34" xfId="11046" xr:uid="{00000000-0005-0000-0000-0000262B0000}"/>
    <cellStyle name="Título 2 34 2" xfId="13001" xr:uid="{00000000-0005-0000-0000-0000C9320000}"/>
    <cellStyle name="Título 2 35" xfId="11047" xr:uid="{00000000-0005-0000-0000-0000272B0000}"/>
    <cellStyle name="Título 2 35 2" xfId="13002" xr:uid="{00000000-0005-0000-0000-0000CA320000}"/>
    <cellStyle name="Título 2 36" xfId="11048" xr:uid="{00000000-0005-0000-0000-0000282B0000}"/>
    <cellStyle name="Título 2 36 2" xfId="13003" xr:uid="{00000000-0005-0000-0000-0000CB320000}"/>
    <cellStyle name="Título 2 37" xfId="11049" xr:uid="{00000000-0005-0000-0000-0000292B0000}"/>
    <cellStyle name="Título 2 37 2" xfId="13004" xr:uid="{00000000-0005-0000-0000-0000CC320000}"/>
    <cellStyle name="Título 2 38" xfId="11050" xr:uid="{00000000-0005-0000-0000-00002A2B0000}"/>
    <cellStyle name="Título 2 38 2" xfId="13005" xr:uid="{00000000-0005-0000-0000-0000CD320000}"/>
    <cellStyle name="Título 2 39" xfId="11051" xr:uid="{00000000-0005-0000-0000-00002B2B0000}"/>
    <cellStyle name="Título 2 39 2" xfId="13006" xr:uid="{00000000-0005-0000-0000-0000CE320000}"/>
    <cellStyle name="Título 2 4" xfId="11052" xr:uid="{00000000-0005-0000-0000-00002C2B0000}"/>
    <cellStyle name="Título 2 4 2" xfId="13007" xr:uid="{00000000-0005-0000-0000-0000CF320000}"/>
    <cellStyle name="Título 2 40" xfId="11053" xr:uid="{00000000-0005-0000-0000-00002D2B0000}"/>
    <cellStyle name="Título 2 40 2" xfId="13008" xr:uid="{00000000-0005-0000-0000-0000D0320000}"/>
    <cellStyle name="Título 2 41" xfId="11054" xr:uid="{00000000-0005-0000-0000-00002E2B0000}"/>
    <cellStyle name="Título 2 41 2" xfId="13009" xr:uid="{00000000-0005-0000-0000-0000D1320000}"/>
    <cellStyle name="Título 2 42" xfId="11055" xr:uid="{00000000-0005-0000-0000-00002F2B0000}"/>
    <cellStyle name="Título 2 42 2" xfId="13010" xr:uid="{00000000-0005-0000-0000-0000D2320000}"/>
    <cellStyle name="Título 2 43" xfId="11056" xr:uid="{00000000-0005-0000-0000-0000302B0000}"/>
    <cellStyle name="Título 2 43 2" xfId="13011" xr:uid="{00000000-0005-0000-0000-0000D3320000}"/>
    <cellStyle name="Título 2 44" xfId="11057" xr:uid="{00000000-0005-0000-0000-0000312B0000}"/>
    <cellStyle name="Título 2 44 2" xfId="13012" xr:uid="{00000000-0005-0000-0000-0000D4320000}"/>
    <cellStyle name="Título 2 45" xfId="11058" xr:uid="{00000000-0005-0000-0000-0000322B0000}"/>
    <cellStyle name="Título 2 45 2" xfId="13013" xr:uid="{00000000-0005-0000-0000-0000D5320000}"/>
    <cellStyle name="Título 2 46" xfId="11059" xr:uid="{00000000-0005-0000-0000-0000332B0000}"/>
    <cellStyle name="Título 2 46 2" xfId="13014" xr:uid="{00000000-0005-0000-0000-0000D6320000}"/>
    <cellStyle name="Título 2 47" xfId="12974" xr:uid="{00000000-0005-0000-0000-0000AE320000}"/>
    <cellStyle name="Título 2 5" xfId="11060" xr:uid="{00000000-0005-0000-0000-0000342B0000}"/>
    <cellStyle name="Título 2 5 2" xfId="13015" xr:uid="{00000000-0005-0000-0000-0000D7320000}"/>
    <cellStyle name="Título 2 6" xfId="11061" xr:uid="{00000000-0005-0000-0000-0000352B0000}"/>
    <cellStyle name="Título 2 6 2" xfId="13016" xr:uid="{00000000-0005-0000-0000-0000D8320000}"/>
    <cellStyle name="Título 2 7" xfId="11062" xr:uid="{00000000-0005-0000-0000-0000362B0000}"/>
    <cellStyle name="Título 2 7 2" xfId="13017" xr:uid="{00000000-0005-0000-0000-0000D9320000}"/>
    <cellStyle name="Título 2 8" xfId="11063" xr:uid="{00000000-0005-0000-0000-0000372B0000}"/>
    <cellStyle name="Título 2 8 2" xfId="13018" xr:uid="{00000000-0005-0000-0000-0000DA320000}"/>
    <cellStyle name="Título 2 9" xfId="11064" xr:uid="{00000000-0005-0000-0000-0000382B0000}"/>
    <cellStyle name="Título 2 9 2" xfId="13019" xr:uid="{00000000-0005-0000-0000-0000DB320000}"/>
    <cellStyle name="Título 20" xfId="11065" xr:uid="{00000000-0005-0000-0000-0000392B0000}"/>
    <cellStyle name="Título 20 2" xfId="13020" xr:uid="{00000000-0005-0000-0000-0000DC320000}"/>
    <cellStyle name="Título 21" xfId="11066" xr:uid="{00000000-0005-0000-0000-00003A2B0000}"/>
    <cellStyle name="Título 21 2" xfId="13021" xr:uid="{00000000-0005-0000-0000-0000DD320000}"/>
    <cellStyle name="Título 22" xfId="11067" xr:uid="{00000000-0005-0000-0000-00003B2B0000}"/>
    <cellStyle name="Título 22 2" xfId="13022" xr:uid="{00000000-0005-0000-0000-0000DE320000}"/>
    <cellStyle name="Título 23" xfId="11068" xr:uid="{00000000-0005-0000-0000-00003C2B0000}"/>
    <cellStyle name="Título 23 2" xfId="13023" xr:uid="{00000000-0005-0000-0000-0000DF320000}"/>
    <cellStyle name="Título 24" xfId="11069" xr:uid="{00000000-0005-0000-0000-00003D2B0000}"/>
    <cellStyle name="Título 24 2" xfId="13024" xr:uid="{00000000-0005-0000-0000-0000E0320000}"/>
    <cellStyle name="Título 25" xfId="11070" xr:uid="{00000000-0005-0000-0000-00003E2B0000}"/>
    <cellStyle name="Título 25 2" xfId="13025" xr:uid="{00000000-0005-0000-0000-0000E1320000}"/>
    <cellStyle name="Título 26" xfId="11071" xr:uid="{00000000-0005-0000-0000-00003F2B0000}"/>
    <cellStyle name="Título 26 2" xfId="13026" xr:uid="{00000000-0005-0000-0000-0000E2320000}"/>
    <cellStyle name="Título 27" xfId="11072" xr:uid="{00000000-0005-0000-0000-0000402B0000}"/>
    <cellStyle name="Título 27 2" xfId="13027" xr:uid="{00000000-0005-0000-0000-0000E3320000}"/>
    <cellStyle name="Título 28" xfId="11073" xr:uid="{00000000-0005-0000-0000-0000412B0000}"/>
    <cellStyle name="Título 28 2" xfId="13028" xr:uid="{00000000-0005-0000-0000-0000E4320000}"/>
    <cellStyle name="Título 29" xfId="11074" xr:uid="{00000000-0005-0000-0000-0000422B0000}"/>
    <cellStyle name="Título 29 2" xfId="13029" xr:uid="{00000000-0005-0000-0000-0000E5320000}"/>
    <cellStyle name="Título 3 10" xfId="11075" xr:uid="{00000000-0005-0000-0000-0000432B0000}"/>
    <cellStyle name="Título 3 10 2" xfId="13031" xr:uid="{00000000-0005-0000-0000-0000E7320000}"/>
    <cellStyle name="Título 3 11" xfId="11076" xr:uid="{00000000-0005-0000-0000-0000442B0000}"/>
    <cellStyle name="Título 3 11 2" xfId="13032" xr:uid="{00000000-0005-0000-0000-0000E8320000}"/>
    <cellStyle name="Título 3 12" xfId="11077" xr:uid="{00000000-0005-0000-0000-0000452B0000}"/>
    <cellStyle name="Título 3 12 2" xfId="13033" xr:uid="{00000000-0005-0000-0000-0000E9320000}"/>
    <cellStyle name="Título 3 13" xfId="11078" xr:uid="{00000000-0005-0000-0000-0000462B0000}"/>
    <cellStyle name="Título 3 13 2" xfId="13034" xr:uid="{00000000-0005-0000-0000-0000EA320000}"/>
    <cellStyle name="Título 3 14" xfId="11079" xr:uid="{00000000-0005-0000-0000-0000472B0000}"/>
    <cellStyle name="Título 3 14 2" xfId="13035" xr:uid="{00000000-0005-0000-0000-0000EB320000}"/>
    <cellStyle name="Título 3 15" xfId="11080" xr:uid="{00000000-0005-0000-0000-0000482B0000}"/>
    <cellStyle name="Título 3 15 2" xfId="13036" xr:uid="{00000000-0005-0000-0000-0000EC320000}"/>
    <cellStyle name="Título 3 16" xfId="11081" xr:uid="{00000000-0005-0000-0000-0000492B0000}"/>
    <cellStyle name="Título 3 16 2" xfId="13037" xr:uid="{00000000-0005-0000-0000-0000ED320000}"/>
    <cellStyle name="Título 3 17" xfId="11082" xr:uid="{00000000-0005-0000-0000-00004A2B0000}"/>
    <cellStyle name="Título 3 17 2" xfId="13038" xr:uid="{00000000-0005-0000-0000-0000EE320000}"/>
    <cellStyle name="Título 3 18" xfId="11083" xr:uid="{00000000-0005-0000-0000-00004B2B0000}"/>
    <cellStyle name="Título 3 18 2" xfId="13039" xr:uid="{00000000-0005-0000-0000-0000EF320000}"/>
    <cellStyle name="Título 3 19" xfId="11084" xr:uid="{00000000-0005-0000-0000-00004C2B0000}"/>
    <cellStyle name="Título 3 19 2" xfId="13040" xr:uid="{00000000-0005-0000-0000-0000F0320000}"/>
    <cellStyle name="Título 3 2" xfId="11085" xr:uid="{00000000-0005-0000-0000-00004D2B0000}"/>
    <cellStyle name="Título 3 2 2" xfId="13041" xr:uid="{00000000-0005-0000-0000-0000F1320000}"/>
    <cellStyle name="Título 3 20" xfId="11086" xr:uid="{00000000-0005-0000-0000-00004E2B0000}"/>
    <cellStyle name="Título 3 20 2" xfId="13042" xr:uid="{00000000-0005-0000-0000-0000F2320000}"/>
    <cellStyle name="Título 3 21" xfId="11087" xr:uid="{00000000-0005-0000-0000-00004F2B0000}"/>
    <cellStyle name="Título 3 21 2" xfId="13043" xr:uid="{00000000-0005-0000-0000-0000F3320000}"/>
    <cellStyle name="Título 3 22" xfId="11088" xr:uid="{00000000-0005-0000-0000-0000502B0000}"/>
    <cellStyle name="Título 3 22 2" xfId="13044" xr:uid="{00000000-0005-0000-0000-0000F4320000}"/>
    <cellStyle name="Título 3 23" xfId="11089" xr:uid="{00000000-0005-0000-0000-0000512B0000}"/>
    <cellStyle name="Título 3 23 2" xfId="13045" xr:uid="{00000000-0005-0000-0000-0000F5320000}"/>
    <cellStyle name="Título 3 24" xfId="11090" xr:uid="{00000000-0005-0000-0000-0000522B0000}"/>
    <cellStyle name="Título 3 24 2" xfId="13046" xr:uid="{00000000-0005-0000-0000-0000F6320000}"/>
    <cellStyle name="Título 3 25" xfId="11091" xr:uid="{00000000-0005-0000-0000-0000532B0000}"/>
    <cellStyle name="Título 3 25 2" xfId="13047" xr:uid="{00000000-0005-0000-0000-0000F7320000}"/>
    <cellStyle name="Título 3 26" xfId="11092" xr:uid="{00000000-0005-0000-0000-0000542B0000}"/>
    <cellStyle name="Título 3 26 2" xfId="13048" xr:uid="{00000000-0005-0000-0000-0000F8320000}"/>
    <cellStyle name="Título 3 27" xfId="11093" xr:uid="{00000000-0005-0000-0000-0000552B0000}"/>
    <cellStyle name="Título 3 27 2" xfId="13049" xr:uid="{00000000-0005-0000-0000-0000F9320000}"/>
    <cellStyle name="Título 3 28" xfId="11094" xr:uid="{00000000-0005-0000-0000-0000562B0000}"/>
    <cellStyle name="Título 3 28 2" xfId="13050" xr:uid="{00000000-0005-0000-0000-0000FA320000}"/>
    <cellStyle name="Título 3 29" xfId="11095" xr:uid="{00000000-0005-0000-0000-0000572B0000}"/>
    <cellStyle name="Título 3 29 2" xfId="13051" xr:uid="{00000000-0005-0000-0000-0000FB320000}"/>
    <cellStyle name="Título 3 3" xfId="11096" xr:uid="{00000000-0005-0000-0000-0000582B0000}"/>
    <cellStyle name="Título 3 3 2" xfId="13052" xr:uid="{00000000-0005-0000-0000-0000FC320000}"/>
    <cellStyle name="Título 3 30" xfId="11097" xr:uid="{00000000-0005-0000-0000-0000592B0000}"/>
    <cellStyle name="Título 3 30 2" xfId="13053" xr:uid="{00000000-0005-0000-0000-0000FD320000}"/>
    <cellStyle name="Título 3 31" xfId="11098" xr:uid="{00000000-0005-0000-0000-00005A2B0000}"/>
    <cellStyle name="Título 3 31 2" xfId="13054" xr:uid="{00000000-0005-0000-0000-0000FE320000}"/>
    <cellStyle name="Título 3 32" xfId="11099" xr:uid="{00000000-0005-0000-0000-00005B2B0000}"/>
    <cellStyle name="Título 3 32 2" xfId="13055" xr:uid="{00000000-0005-0000-0000-0000FF320000}"/>
    <cellStyle name="Título 3 33" xfId="11100" xr:uid="{00000000-0005-0000-0000-00005C2B0000}"/>
    <cellStyle name="Título 3 33 2" xfId="13056" xr:uid="{00000000-0005-0000-0000-000000330000}"/>
    <cellStyle name="Título 3 34" xfId="11101" xr:uid="{00000000-0005-0000-0000-00005D2B0000}"/>
    <cellStyle name="Título 3 34 2" xfId="13057" xr:uid="{00000000-0005-0000-0000-000001330000}"/>
    <cellStyle name="Título 3 35" xfId="11102" xr:uid="{00000000-0005-0000-0000-00005E2B0000}"/>
    <cellStyle name="Título 3 35 2" xfId="13058" xr:uid="{00000000-0005-0000-0000-000002330000}"/>
    <cellStyle name="Título 3 36" xfId="11103" xr:uid="{00000000-0005-0000-0000-00005F2B0000}"/>
    <cellStyle name="Título 3 36 2" xfId="13059" xr:uid="{00000000-0005-0000-0000-000003330000}"/>
    <cellStyle name="Título 3 37" xfId="11104" xr:uid="{00000000-0005-0000-0000-0000602B0000}"/>
    <cellStyle name="Título 3 37 2" xfId="13060" xr:uid="{00000000-0005-0000-0000-000004330000}"/>
    <cellStyle name="Título 3 38" xfId="11105" xr:uid="{00000000-0005-0000-0000-0000612B0000}"/>
    <cellStyle name="Título 3 38 2" xfId="13061" xr:uid="{00000000-0005-0000-0000-000005330000}"/>
    <cellStyle name="Título 3 39" xfId="11106" xr:uid="{00000000-0005-0000-0000-0000622B0000}"/>
    <cellStyle name="Título 3 39 2" xfId="13062" xr:uid="{00000000-0005-0000-0000-000006330000}"/>
    <cellStyle name="Título 3 4" xfId="11107" xr:uid="{00000000-0005-0000-0000-0000632B0000}"/>
    <cellStyle name="Título 3 4 2" xfId="13063" xr:uid="{00000000-0005-0000-0000-000007330000}"/>
    <cellStyle name="Título 3 40" xfId="11108" xr:uid="{00000000-0005-0000-0000-0000642B0000}"/>
    <cellStyle name="Título 3 40 2" xfId="13064" xr:uid="{00000000-0005-0000-0000-000008330000}"/>
    <cellStyle name="Título 3 41" xfId="11109" xr:uid="{00000000-0005-0000-0000-0000652B0000}"/>
    <cellStyle name="Título 3 41 2" xfId="13065" xr:uid="{00000000-0005-0000-0000-000009330000}"/>
    <cellStyle name="Título 3 42" xfId="11110" xr:uid="{00000000-0005-0000-0000-0000662B0000}"/>
    <cellStyle name="Título 3 42 2" xfId="13066" xr:uid="{00000000-0005-0000-0000-00000A330000}"/>
    <cellStyle name="Título 3 43" xfId="11111" xr:uid="{00000000-0005-0000-0000-0000672B0000}"/>
    <cellStyle name="Título 3 43 2" xfId="13067" xr:uid="{00000000-0005-0000-0000-00000B330000}"/>
    <cellStyle name="Título 3 44" xfId="11112" xr:uid="{00000000-0005-0000-0000-0000682B0000}"/>
    <cellStyle name="Título 3 44 2" xfId="13068" xr:uid="{00000000-0005-0000-0000-00000C330000}"/>
    <cellStyle name="Título 3 45" xfId="11113" xr:uid="{00000000-0005-0000-0000-0000692B0000}"/>
    <cellStyle name="Título 3 45 2" xfId="13069" xr:uid="{00000000-0005-0000-0000-00000D330000}"/>
    <cellStyle name="Título 3 46" xfId="11114" xr:uid="{00000000-0005-0000-0000-00006A2B0000}"/>
    <cellStyle name="Título 3 46 2" xfId="13070" xr:uid="{00000000-0005-0000-0000-00000E330000}"/>
    <cellStyle name="Título 3 47" xfId="13030" xr:uid="{00000000-0005-0000-0000-0000E6320000}"/>
    <cellStyle name="Título 3 5" xfId="11115" xr:uid="{00000000-0005-0000-0000-00006B2B0000}"/>
    <cellStyle name="Título 3 5 2" xfId="13071" xr:uid="{00000000-0005-0000-0000-00000F330000}"/>
    <cellStyle name="Título 3 6" xfId="11116" xr:uid="{00000000-0005-0000-0000-00006C2B0000}"/>
    <cellStyle name="Título 3 6 2" xfId="13072" xr:uid="{00000000-0005-0000-0000-000010330000}"/>
    <cellStyle name="Título 3 7" xfId="11117" xr:uid="{00000000-0005-0000-0000-00006D2B0000}"/>
    <cellStyle name="Título 3 7 2" xfId="13073" xr:uid="{00000000-0005-0000-0000-000011330000}"/>
    <cellStyle name="Título 3 8" xfId="11118" xr:uid="{00000000-0005-0000-0000-00006E2B0000}"/>
    <cellStyle name="Título 3 8 2" xfId="13074" xr:uid="{00000000-0005-0000-0000-000012330000}"/>
    <cellStyle name="Título 3 9" xfId="11119" xr:uid="{00000000-0005-0000-0000-00006F2B0000}"/>
    <cellStyle name="Título 3 9 2" xfId="13075" xr:uid="{00000000-0005-0000-0000-000013330000}"/>
    <cellStyle name="Título 30" xfId="11120" xr:uid="{00000000-0005-0000-0000-0000702B0000}"/>
    <cellStyle name="Título 30 2" xfId="13076" xr:uid="{00000000-0005-0000-0000-000014330000}"/>
    <cellStyle name="Título 31" xfId="11121" xr:uid="{00000000-0005-0000-0000-0000712B0000}"/>
    <cellStyle name="Título 31 2" xfId="13077" xr:uid="{00000000-0005-0000-0000-000015330000}"/>
    <cellStyle name="Título 32" xfId="11122" xr:uid="{00000000-0005-0000-0000-0000722B0000}"/>
    <cellStyle name="Título 32 2" xfId="13078" xr:uid="{00000000-0005-0000-0000-000016330000}"/>
    <cellStyle name="Título 33" xfId="11123" xr:uid="{00000000-0005-0000-0000-0000732B0000}"/>
    <cellStyle name="Título 33 2" xfId="13079" xr:uid="{00000000-0005-0000-0000-000017330000}"/>
    <cellStyle name="Título 34" xfId="11124" xr:uid="{00000000-0005-0000-0000-0000742B0000}"/>
    <cellStyle name="Título 34 2" xfId="13080" xr:uid="{00000000-0005-0000-0000-000018330000}"/>
    <cellStyle name="Título 35" xfId="11125" xr:uid="{00000000-0005-0000-0000-0000752B0000}"/>
    <cellStyle name="Título 35 2" xfId="13081" xr:uid="{00000000-0005-0000-0000-000019330000}"/>
    <cellStyle name="Título 36" xfId="11126" xr:uid="{00000000-0005-0000-0000-0000762B0000}"/>
    <cellStyle name="Título 36 2" xfId="13082" xr:uid="{00000000-0005-0000-0000-00001A330000}"/>
    <cellStyle name="Título 37" xfId="11127" xr:uid="{00000000-0005-0000-0000-0000772B0000}"/>
    <cellStyle name="Título 37 2" xfId="13083" xr:uid="{00000000-0005-0000-0000-00001B330000}"/>
    <cellStyle name="Título 38" xfId="11128" xr:uid="{00000000-0005-0000-0000-0000782B0000}"/>
    <cellStyle name="Título 38 2" xfId="13084" xr:uid="{00000000-0005-0000-0000-00001C330000}"/>
    <cellStyle name="Título 39" xfId="11129" xr:uid="{00000000-0005-0000-0000-0000792B0000}"/>
    <cellStyle name="Título 39 2" xfId="13085" xr:uid="{00000000-0005-0000-0000-00001D330000}"/>
    <cellStyle name="Título 4" xfId="11130" xr:uid="{00000000-0005-0000-0000-00007A2B0000}"/>
    <cellStyle name="Título 4 2" xfId="13086" xr:uid="{00000000-0005-0000-0000-00001E330000}"/>
    <cellStyle name="Título 40" xfId="11131" xr:uid="{00000000-0005-0000-0000-00007B2B0000}"/>
    <cellStyle name="Título 40 2" xfId="13087" xr:uid="{00000000-0005-0000-0000-00001F330000}"/>
    <cellStyle name="Título 41" xfId="11132" xr:uid="{00000000-0005-0000-0000-00007C2B0000}"/>
    <cellStyle name="Título 41 2" xfId="13088" xr:uid="{00000000-0005-0000-0000-000020330000}"/>
    <cellStyle name="Título 42" xfId="11133" xr:uid="{00000000-0005-0000-0000-00007D2B0000}"/>
    <cellStyle name="Título 42 2" xfId="13089" xr:uid="{00000000-0005-0000-0000-000021330000}"/>
    <cellStyle name="Título 43" xfId="11134" xr:uid="{00000000-0005-0000-0000-00007E2B0000}"/>
    <cellStyle name="Título 43 2" xfId="13090" xr:uid="{00000000-0005-0000-0000-000022330000}"/>
    <cellStyle name="Título 44" xfId="11135" xr:uid="{00000000-0005-0000-0000-00007F2B0000}"/>
    <cellStyle name="Título 44 2" xfId="13091" xr:uid="{00000000-0005-0000-0000-000023330000}"/>
    <cellStyle name="Título 45" xfId="11136" xr:uid="{00000000-0005-0000-0000-0000802B0000}"/>
    <cellStyle name="Título 45 2" xfId="13092" xr:uid="{00000000-0005-0000-0000-000024330000}"/>
    <cellStyle name="Título 46" xfId="11137" xr:uid="{00000000-0005-0000-0000-0000812B0000}"/>
    <cellStyle name="Título 46 2" xfId="13093" xr:uid="{00000000-0005-0000-0000-000025330000}"/>
    <cellStyle name="Título 47" xfId="11138" xr:uid="{00000000-0005-0000-0000-0000822B0000}"/>
    <cellStyle name="Título 47 2" xfId="13094" xr:uid="{00000000-0005-0000-0000-000026330000}"/>
    <cellStyle name="Título 48" xfId="11139" xr:uid="{00000000-0005-0000-0000-0000832B0000}"/>
    <cellStyle name="Título 48 2" xfId="13095" xr:uid="{00000000-0005-0000-0000-000027330000}"/>
    <cellStyle name="Título 49" xfId="12917" xr:uid="{00000000-0005-0000-0000-000075320000}"/>
    <cellStyle name="Título 5" xfId="11140" xr:uid="{00000000-0005-0000-0000-0000842B0000}"/>
    <cellStyle name="Título 5 2" xfId="13096" xr:uid="{00000000-0005-0000-0000-000028330000}"/>
    <cellStyle name="Título 6" xfId="11141" xr:uid="{00000000-0005-0000-0000-0000852B0000}"/>
    <cellStyle name="Título 6 2" xfId="13097" xr:uid="{00000000-0005-0000-0000-000029330000}"/>
    <cellStyle name="Título 7" xfId="11142" xr:uid="{00000000-0005-0000-0000-0000862B0000}"/>
    <cellStyle name="Título 7 2" xfId="13098" xr:uid="{00000000-0005-0000-0000-00002A330000}"/>
    <cellStyle name="Título 8" xfId="11143" xr:uid="{00000000-0005-0000-0000-0000872B0000}"/>
    <cellStyle name="Título 8 2" xfId="13099" xr:uid="{00000000-0005-0000-0000-00002B330000}"/>
    <cellStyle name="Título 9" xfId="11144" xr:uid="{00000000-0005-0000-0000-0000882B0000}"/>
    <cellStyle name="Título 9 2" xfId="13100" xr:uid="{00000000-0005-0000-0000-00002C330000}"/>
    <cellStyle name="Total 10" xfId="11145" xr:uid="{00000000-0005-0000-0000-0000892B0000}"/>
    <cellStyle name="Total 10 2" xfId="13102" xr:uid="{00000000-0005-0000-0000-00002E330000}"/>
    <cellStyle name="Total 11" xfId="11146" xr:uid="{00000000-0005-0000-0000-00008A2B0000}"/>
    <cellStyle name="Total 11 2" xfId="13103" xr:uid="{00000000-0005-0000-0000-00002F330000}"/>
    <cellStyle name="Total 12" xfId="11147" xr:uid="{00000000-0005-0000-0000-00008B2B0000}"/>
    <cellStyle name="Total 12 2" xfId="13104" xr:uid="{00000000-0005-0000-0000-000030330000}"/>
    <cellStyle name="Total 13" xfId="11148" xr:uid="{00000000-0005-0000-0000-00008C2B0000}"/>
    <cellStyle name="Total 13 2" xfId="13105" xr:uid="{00000000-0005-0000-0000-000031330000}"/>
    <cellStyle name="Total 14" xfId="11149" xr:uid="{00000000-0005-0000-0000-00008D2B0000}"/>
    <cellStyle name="Total 14 2" xfId="13106" xr:uid="{00000000-0005-0000-0000-000032330000}"/>
    <cellStyle name="Total 15" xfId="11150" xr:uid="{00000000-0005-0000-0000-00008E2B0000}"/>
    <cellStyle name="Total 15 2" xfId="13107" xr:uid="{00000000-0005-0000-0000-000033330000}"/>
    <cellStyle name="Total 16" xfId="11151" xr:uid="{00000000-0005-0000-0000-00008F2B0000}"/>
    <cellStyle name="Total 16 2" xfId="13108" xr:uid="{00000000-0005-0000-0000-000034330000}"/>
    <cellStyle name="Total 17" xfId="11152" xr:uid="{00000000-0005-0000-0000-0000902B0000}"/>
    <cellStyle name="Total 17 2" xfId="13109" xr:uid="{00000000-0005-0000-0000-000035330000}"/>
    <cellStyle name="Total 18" xfId="11153" xr:uid="{00000000-0005-0000-0000-0000912B0000}"/>
    <cellStyle name="Total 18 2" xfId="13110" xr:uid="{00000000-0005-0000-0000-000036330000}"/>
    <cellStyle name="Total 19" xfId="11154" xr:uid="{00000000-0005-0000-0000-0000922B0000}"/>
    <cellStyle name="Total 19 2" xfId="13111" xr:uid="{00000000-0005-0000-0000-000037330000}"/>
    <cellStyle name="Total 2" xfId="11155" xr:uid="{00000000-0005-0000-0000-0000932B0000}"/>
    <cellStyle name="Total 2 2" xfId="13112" xr:uid="{00000000-0005-0000-0000-000038330000}"/>
    <cellStyle name="Total 20" xfId="11156" xr:uid="{00000000-0005-0000-0000-0000942B0000}"/>
    <cellStyle name="Total 20 2" xfId="13113" xr:uid="{00000000-0005-0000-0000-000039330000}"/>
    <cellStyle name="Total 21" xfId="11157" xr:uid="{00000000-0005-0000-0000-0000952B0000}"/>
    <cellStyle name="Total 21 2" xfId="13114" xr:uid="{00000000-0005-0000-0000-00003A330000}"/>
    <cellStyle name="Total 22" xfId="11158" xr:uid="{00000000-0005-0000-0000-0000962B0000}"/>
    <cellStyle name="Total 22 2" xfId="13115" xr:uid="{00000000-0005-0000-0000-00003B330000}"/>
    <cellStyle name="Total 23" xfId="11159" xr:uid="{00000000-0005-0000-0000-0000972B0000}"/>
    <cellStyle name="Total 23 2" xfId="13116" xr:uid="{00000000-0005-0000-0000-00003C330000}"/>
    <cellStyle name="Total 24" xfId="11160" xr:uid="{00000000-0005-0000-0000-0000982B0000}"/>
    <cellStyle name="Total 24 2" xfId="13117" xr:uid="{00000000-0005-0000-0000-00003D330000}"/>
    <cellStyle name="Total 25" xfId="11161" xr:uid="{00000000-0005-0000-0000-0000992B0000}"/>
    <cellStyle name="Total 25 2" xfId="13118" xr:uid="{00000000-0005-0000-0000-00003E330000}"/>
    <cellStyle name="Total 26" xfId="11162" xr:uid="{00000000-0005-0000-0000-00009A2B0000}"/>
    <cellStyle name="Total 26 2" xfId="13119" xr:uid="{00000000-0005-0000-0000-00003F330000}"/>
    <cellStyle name="Total 27" xfId="11163" xr:uid="{00000000-0005-0000-0000-00009B2B0000}"/>
    <cellStyle name="Total 27 2" xfId="13120" xr:uid="{00000000-0005-0000-0000-000040330000}"/>
    <cellStyle name="Total 28" xfId="11164" xr:uid="{00000000-0005-0000-0000-00009C2B0000}"/>
    <cellStyle name="Total 28 2" xfId="13121" xr:uid="{00000000-0005-0000-0000-000041330000}"/>
    <cellStyle name="Total 29" xfId="11165" xr:uid="{00000000-0005-0000-0000-00009D2B0000}"/>
    <cellStyle name="Total 29 2" xfId="13122" xr:uid="{00000000-0005-0000-0000-000042330000}"/>
    <cellStyle name="Total 3" xfId="11166" xr:uid="{00000000-0005-0000-0000-00009E2B0000}"/>
    <cellStyle name="Total 3 2" xfId="13123" xr:uid="{00000000-0005-0000-0000-000043330000}"/>
    <cellStyle name="Total 30" xfId="11167" xr:uid="{00000000-0005-0000-0000-00009F2B0000}"/>
    <cellStyle name="Total 30 2" xfId="13124" xr:uid="{00000000-0005-0000-0000-000044330000}"/>
    <cellStyle name="Total 31" xfId="11168" xr:uid="{00000000-0005-0000-0000-0000A02B0000}"/>
    <cellStyle name="Total 31 2" xfId="13125" xr:uid="{00000000-0005-0000-0000-000045330000}"/>
    <cellStyle name="Total 32" xfId="11169" xr:uid="{00000000-0005-0000-0000-0000A12B0000}"/>
    <cellStyle name="Total 32 2" xfId="13126" xr:uid="{00000000-0005-0000-0000-000046330000}"/>
    <cellStyle name="Total 33" xfId="11170" xr:uid="{00000000-0005-0000-0000-0000A22B0000}"/>
    <cellStyle name="Total 33 2" xfId="13127" xr:uid="{00000000-0005-0000-0000-000047330000}"/>
    <cellStyle name="Total 34" xfId="11171" xr:uid="{00000000-0005-0000-0000-0000A32B0000}"/>
    <cellStyle name="Total 34 2" xfId="13128" xr:uid="{00000000-0005-0000-0000-000048330000}"/>
    <cellStyle name="Total 35" xfId="11172" xr:uid="{00000000-0005-0000-0000-0000A42B0000}"/>
    <cellStyle name="Total 35 2" xfId="13129" xr:uid="{00000000-0005-0000-0000-000049330000}"/>
    <cellStyle name="Total 36" xfId="11173" xr:uid="{00000000-0005-0000-0000-0000A52B0000}"/>
    <cellStyle name="Total 36 2" xfId="13130" xr:uid="{00000000-0005-0000-0000-00004A330000}"/>
    <cellStyle name="Total 37" xfId="11174" xr:uid="{00000000-0005-0000-0000-0000A62B0000}"/>
    <cellStyle name="Total 37 2" xfId="13131" xr:uid="{00000000-0005-0000-0000-00004B330000}"/>
    <cellStyle name="Total 38" xfId="11175" xr:uid="{00000000-0005-0000-0000-0000A72B0000}"/>
    <cellStyle name="Total 38 2" xfId="13132" xr:uid="{00000000-0005-0000-0000-00004C330000}"/>
    <cellStyle name="Total 39" xfId="11176" xr:uid="{00000000-0005-0000-0000-0000A82B0000}"/>
    <cellStyle name="Total 39 2" xfId="13133" xr:uid="{00000000-0005-0000-0000-00004D330000}"/>
    <cellStyle name="Total 4" xfId="11177" xr:uid="{00000000-0005-0000-0000-0000A92B0000}"/>
    <cellStyle name="Total 4 2" xfId="13134" xr:uid="{00000000-0005-0000-0000-00004E330000}"/>
    <cellStyle name="Total 40" xfId="11178" xr:uid="{00000000-0005-0000-0000-0000AA2B0000}"/>
    <cellStyle name="Total 40 2" xfId="13135" xr:uid="{00000000-0005-0000-0000-00004F330000}"/>
    <cellStyle name="Total 41" xfId="11179" xr:uid="{00000000-0005-0000-0000-0000AB2B0000}"/>
    <cellStyle name="Total 41 2" xfId="13136" xr:uid="{00000000-0005-0000-0000-000050330000}"/>
    <cellStyle name="Total 42" xfId="11180" xr:uid="{00000000-0005-0000-0000-0000AC2B0000}"/>
    <cellStyle name="Total 42 2" xfId="13137" xr:uid="{00000000-0005-0000-0000-000051330000}"/>
    <cellStyle name="Total 43" xfId="11181" xr:uid="{00000000-0005-0000-0000-0000AD2B0000}"/>
    <cellStyle name="Total 43 2" xfId="13138" xr:uid="{00000000-0005-0000-0000-000052330000}"/>
    <cellStyle name="Total 44" xfId="11182" xr:uid="{00000000-0005-0000-0000-0000AE2B0000}"/>
    <cellStyle name="Total 44 2" xfId="13139" xr:uid="{00000000-0005-0000-0000-000053330000}"/>
    <cellStyle name="Total 45" xfId="11183" xr:uid="{00000000-0005-0000-0000-0000AF2B0000}"/>
    <cellStyle name="Total 45 2" xfId="13140" xr:uid="{00000000-0005-0000-0000-000054330000}"/>
    <cellStyle name="Total 46" xfId="11184" xr:uid="{00000000-0005-0000-0000-0000B02B0000}"/>
    <cellStyle name="Total 46 2" xfId="13141" xr:uid="{00000000-0005-0000-0000-000055330000}"/>
    <cellStyle name="Total 47" xfId="13101" xr:uid="{00000000-0005-0000-0000-00002D330000}"/>
    <cellStyle name="Total 5" xfId="11185" xr:uid="{00000000-0005-0000-0000-0000B12B0000}"/>
    <cellStyle name="Total 5 2" xfId="13142" xr:uid="{00000000-0005-0000-0000-000056330000}"/>
    <cellStyle name="Total 6" xfId="11186" xr:uid="{00000000-0005-0000-0000-0000B22B0000}"/>
    <cellStyle name="Total 6 2" xfId="13143" xr:uid="{00000000-0005-0000-0000-000057330000}"/>
    <cellStyle name="Total 7" xfId="11187" xr:uid="{00000000-0005-0000-0000-0000B32B0000}"/>
    <cellStyle name="Total 7 2" xfId="13144" xr:uid="{00000000-0005-0000-0000-000058330000}"/>
    <cellStyle name="Total 8" xfId="11188" xr:uid="{00000000-0005-0000-0000-0000B42B0000}"/>
    <cellStyle name="Total 8 2" xfId="13145" xr:uid="{00000000-0005-0000-0000-000059330000}"/>
    <cellStyle name="Total 9" xfId="11189" xr:uid="{00000000-0005-0000-0000-0000B52B0000}"/>
    <cellStyle name="Total 9 2" xfId="13146" xr:uid="{00000000-0005-0000-0000-00005A33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Base%20MF\Sector%20Financiero\e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Índice"/>
      <sheetName val="BANCOS"/>
      <sheetName val="FINANCIERAS"/>
      <sheetName val="Total"/>
      <sheetName val="Actividad"/>
    </sheetNames>
    <sheetDataSet>
      <sheetData sheetId="0" refreshError="1"/>
      <sheetData sheetId="1" refreshError="1">
        <row r="6">
          <cell r="HC6">
            <v>42887</v>
          </cell>
        </row>
      </sheetData>
      <sheetData sheetId="2" refreshError="1"/>
      <sheetData sheetId="3" refreshError="1"/>
      <sheetData sheetId="4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43"/>
  <sheetViews>
    <sheetView showGridLines="0" workbookViewId="0">
      <selection activeCell="B15" sqref="B15"/>
    </sheetView>
  </sheetViews>
  <sheetFormatPr baseColWidth="10" defaultRowHeight="13.2" x14ac:dyDescent="0.25"/>
  <cols>
    <col min="2" max="2" width="27.88671875" bestFit="1" customWidth="1"/>
    <col min="4" max="4" width="12.5546875" bestFit="1" customWidth="1"/>
  </cols>
  <sheetData>
    <row r="1" spans="1:6" x14ac:dyDescent="0.25">
      <c r="F1" t="s">
        <v>0</v>
      </c>
    </row>
    <row r="2" spans="1:6" x14ac:dyDescent="0.25">
      <c r="B2" s="83" t="s">
        <v>1</v>
      </c>
    </row>
    <row r="3" spans="1:6" x14ac:dyDescent="0.25">
      <c r="C3" s="56" t="s">
        <v>2</v>
      </c>
      <c r="D3" s="56" t="s">
        <v>3</v>
      </c>
      <c r="E3" s="56" t="s">
        <v>4</v>
      </c>
    </row>
    <row r="4" spans="1:6" x14ac:dyDescent="0.25">
      <c r="C4" s="57"/>
      <c r="D4" s="57"/>
    </row>
    <row r="5" spans="1:6" x14ac:dyDescent="0.25">
      <c r="B5" s="59" t="s">
        <v>5</v>
      </c>
      <c r="C5" s="58">
        <v>36526</v>
      </c>
      <c r="D5" s="57" t="s">
        <v>6</v>
      </c>
      <c r="E5" t="s">
        <v>7</v>
      </c>
    </row>
    <row r="6" spans="1:6" x14ac:dyDescent="0.25">
      <c r="B6" s="59" t="s">
        <v>8</v>
      </c>
      <c r="C6" s="58">
        <v>36526</v>
      </c>
      <c r="D6" s="57" t="s">
        <v>6</v>
      </c>
      <c r="E6" t="s">
        <v>9</v>
      </c>
    </row>
    <row r="7" spans="1:6" x14ac:dyDescent="0.25">
      <c r="B7" s="59" t="s">
        <v>10</v>
      </c>
      <c r="C7" s="58">
        <v>36526</v>
      </c>
      <c r="D7" s="57" t="s">
        <v>6</v>
      </c>
      <c r="E7" t="s">
        <v>11</v>
      </c>
    </row>
    <row r="11" spans="1:6" x14ac:dyDescent="0.25">
      <c r="E11" s="57"/>
    </row>
    <row r="12" spans="1:6" x14ac:dyDescent="0.25">
      <c r="A12" s="84"/>
    </row>
    <row r="13" spans="1:6" x14ac:dyDescent="0.25">
      <c r="A13" s="84"/>
      <c r="E13" s="85"/>
    </row>
    <row r="14" spans="1:6" x14ac:dyDescent="0.25">
      <c r="A14" s="84"/>
    </row>
    <row r="15" spans="1:6" x14ac:dyDescent="0.25">
      <c r="A15" s="84"/>
    </row>
    <row r="16" spans="1:6" x14ac:dyDescent="0.25">
      <c r="A16" s="84"/>
      <c r="E16" s="85"/>
    </row>
    <row r="17" spans="1:5" x14ac:dyDescent="0.25">
      <c r="A17" s="84"/>
    </row>
    <row r="18" spans="1:5" x14ac:dyDescent="0.25">
      <c r="A18" s="84"/>
    </row>
    <row r="19" spans="1:5" x14ac:dyDescent="0.25">
      <c r="A19" s="84"/>
    </row>
    <row r="20" spans="1:5" x14ac:dyDescent="0.25">
      <c r="A20" s="84"/>
    </row>
    <row r="21" spans="1:5" x14ac:dyDescent="0.25">
      <c r="A21" s="84"/>
    </row>
    <row r="22" spans="1:5" x14ac:dyDescent="0.25">
      <c r="A22" s="84"/>
    </row>
    <row r="23" spans="1:5" x14ac:dyDescent="0.25">
      <c r="A23" s="84"/>
    </row>
    <row r="24" spans="1:5" x14ac:dyDescent="0.25">
      <c r="A24" s="84"/>
    </row>
    <row r="25" spans="1:5" x14ac:dyDescent="0.25">
      <c r="A25" s="84"/>
    </row>
    <row r="26" spans="1:5" x14ac:dyDescent="0.25">
      <c r="A26" s="84"/>
    </row>
    <row r="27" spans="1:5" x14ac:dyDescent="0.25">
      <c r="A27" s="84"/>
    </row>
    <row r="28" spans="1:5" x14ac:dyDescent="0.25">
      <c r="A28" s="84"/>
    </row>
    <row r="29" spans="1:5" x14ac:dyDescent="0.25">
      <c r="A29" s="84"/>
    </row>
    <row r="30" spans="1:5" x14ac:dyDescent="0.25">
      <c r="A30" s="84"/>
      <c r="E30" s="85"/>
    </row>
    <row r="31" spans="1:5" x14ac:dyDescent="0.25">
      <c r="A31" s="84"/>
      <c r="E31" s="85"/>
    </row>
    <row r="32" spans="1:5" x14ac:dyDescent="0.25">
      <c r="A32" s="84"/>
    </row>
    <row r="33" spans="1:5" x14ac:dyDescent="0.25">
      <c r="A33" s="84"/>
      <c r="E33" s="85"/>
    </row>
    <row r="34" spans="1:5" x14ac:dyDescent="0.25">
      <c r="A34" s="84"/>
      <c r="E34" s="85"/>
    </row>
    <row r="35" spans="1:5" x14ac:dyDescent="0.25">
      <c r="A35" s="84"/>
    </row>
    <row r="36" spans="1:5" x14ac:dyDescent="0.25">
      <c r="A36" s="84"/>
    </row>
    <row r="37" spans="1:5" x14ac:dyDescent="0.25">
      <c r="A37" s="84"/>
    </row>
    <row r="38" spans="1:5" x14ac:dyDescent="0.25">
      <c r="A38" s="84"/>
      <c r="E38" s="85"/>
    </row>
    <row r="39" spans="1:5" x14ac:dyDescent="0.25">
      <c r="A39" s="84"/>
    </row>
    <row r="40" spans="1:5" x14ac:dyDescent="0.25">
      <c r="A40" s="84"/>
    </row>
    <row r="41" spans="1:5" x14ac:dyDescent="0.25">
      <c r="A41" s="84"/>
    </row>
    <row r="42" spans="1:5" x14ac:dyDescent="0.25">
      <c r="A42" s="84"/>
    </row>
    <row r="43" spans="1:5" x14ac:dyDescent="0.25">
      <c r="A43" s="84"/>
    </row>
    <row r="44" spans="1:5" x14ac:dyDescent="0.25">
      <c r="A44" s="84"/>
      <c r="E44" s="85"/>
    </row>
    <row r="45" spans="1:5" ht="14.4" customHeight="1" x14ac:dyDescent="0.3">
      <c r="A45" s="84"/>
      <c r="E45" s="87"/>
    </row>
    <row r="46" spans="1:5" x14ac:dyDescent="0.25">
      <c r="A46" s="84"/>
    </row>
    <row r="47" spans="1:5" x14ac:dyDescent="0.25">
      <c r="A47" s="84"/>
    </row>
    <row r="48" spans="1:5" x14ac:dyDescent="0.25">
      <c r="A48" s="84"/>
    </row>
    <row r="49" spans="1:5" x14ac:dyDescent="0.25">
      <c r="A49" s="84"/>
    </row>
    <row r="50" spans="1:5" x14ac:dyDescent="0.25">
      <c r="A50" s="84"/>
    </row>
    <row r="51" spans="1:5" x14ac:dyDescent="0.25">
      <c r="A51" s="84"/>
      <c r="E51" s="85"/>
    </row>
    <row r="52" spans="1:5" x14ac:dyDescent="0.25">
      <c r="A52" s="84"/>
      <c r="C52" s="85"/>
      <c r="E52" s="85"/>
    </row>
    <row r="53" spans="1:5" x14ac:dyDescent="0.25">
      <c r="A53" s="84"/>
    </row>
    <row r="54" spans="1:5" x14ac:dyDescent="0.25">
      <c r="A54" s="84"/>
      <c r="C54" s="85"/>
    </row>
    <row r="55" spans="1:5" x14ac:dyDescent="0.25">
      <c r="A55" s="84"/>
    </row>
    <row r="56" spans="1:5" x14ac:dyDescent="0.25">
      <c r="A56" s="84"/>
      <c r="C56" s="85"/>
      <c r="E56" s="85"/>
    </row>
    <row r="57" spans="1:5" x14ac:dyDescent="0.25">
      <c r="A57" s="84"/>
    </row>
    <row r="58" spans="1:5" x14ac:dyDescent="0.25">
      <c r="A58" s="84"/>
      <c r="E58" s="85"/>
    </row>
    <row r="59" spans="1:5" x14ac:dyDescent="0.25">
      <c r="A59" s="84"/>
      <c r="C59" s="85"/>
      <c r="E59" s="85"/>
    </row>
    <row r="60" spans="1:5" x14ac:dyDescent="0.25">
      <c r="A60" s="84"/>
      <c r="C60" s="85"/>
    </row>
    <row r="61" spans="1:5" x14ac:dyDescent="0.25">
      <c r="A61" s="84"/>
    </row>
    <row r="62" spans="1:5" x14ac:dyDescent="0.25">
      <c r="A62" s="84"/>
    </row>
    <row r="63" spans="1:5" x14ac:dyDescent="0.25">
      <c r="A63" s="84"/>
      <c r="E63" s="85"/>
    </row>
    <row r="64" spans="1:5" x14ac:dyDescent="0.25">
      <c r="A64" s="84"/>
      <c r="E64" s="85"/>
    </row>
    <row r="65" spans="1:5" x14ac:dyDescent="0.25">
      <c r="A65" s="84"/>
    </row>
    <row r="66" spans="1:5" x14ac:dyDescent="0.25">
      <c r="A66" s="84"/>
      <c r="E66" s="85"/>
    </row>
    <row r="67" spans="1:5" x14ac:dyDescent="0.25">
      <c r="A67" s="84"/>
      <c r="E67" s="85"/>
    </row>
    <row r="68" spans="1:5" x14ac:dyDescent="0.25">
      <c r="A68" s="84"/>
    </row>
    <row r="69" spans="1:5" x14ac:dyDescent="0.25">
      <c r="A69" s="84"/>
    </row>
    <row r="70" spans="1:5" x14ac:dyDescent="0.25">
      <c r="A70" s="84"/>
    </row>
    <row r="71" spans="1:5" x14ac:dyDescent="0.25">
      <c r="A71" s="84"/>
      <c r="E71" s="85"/>
    </row>
    <row r="72" spans="1:5" x14ac:dyDescent="0.25">
      <c r="A72" s="84"/>
    </row>
    <row r="73" spans="1:5" x14ac:dyDescent="0.25">
      <c r="A73" s="84"/>
    </row>
    <row r="74" spans="1:5" x14ac:dyDescent="0.25">
      <c r="A74" s="84"/>
    </row>
    <row r="75" spans="1:5" x14ac:dyDescent="0.25">
      <c r="A75" s="84"/>
    </row>
    <row r="76" spans="1:5" x14ac:dyDescent="0.25">
      <c r="A76" s="84"/>
    </row>
    <row r="77" spans="1:5" x14ac:dyDescent="0.25">
      <c r="A77" s="84"/>
      <c r="C77" s="85"/>
    </row>
    <row r="78" spans="1:5" x14ac:dyDescent="0.25">
      <c r="A78" s="84"/>
    </row>
    <row r="79" spans="1:5" x14ac:dyDescent="0.25">
      <c r="A79" s="84"/>
    </row>
    <row r="80" spans="1:5" x14ac:dyDescent="0.25">
      <c r="A80" s="84"/>
    </row>
    <row r="81" spans="1:1" x14ac:dyDescent="0.25">
      <c r="A81" s="84"/>
    </row>
    <row r="82" spans="1:1" x14ac:dyDescent="0.25">
      <c r="A82" s="84"/>
    </row>
    <row r="83" spans="1:1" x14ac:dyDescent="0.25">
      <c r="A83" s="84"/>
    </row>
    <row r="84" spans="1:1" x14ac:dyDescent="0.25">
      <c r="A84" s="84"/>
    </row>
    <row r="85" spans="1:1" x14ac:dyDescent="0.25">
      <c r="A85" s="84"/>
    </row>
    <row r="86" spans="1:1" x14ac:dyDescent="0.25">
      <c r="A86" s="84"/>
    </row>
    <row r="87" spans="1:1" x14ac:dyDescent="0.25">
      <c r="A87" s="84"/>
    </row>
    <row r="88" spans="1:1" x14ac:dyDescent="0.25">
      <c r="A88" s="84"/>
    </row>
    <row r="89" spans="1:1" x14ac:dyDescent="0.25">
      <c r="A89" s="84"/>
    </row>
    <row r="90" spans="1:1" x14ac:dyDescent="0.25">
      <c r="A90" s="84"/>
    </row>
    <row r="91" spans="1:1" x14ac:dyDescent="0.25">
      <c r="A91" s="84"/>
    </row>
    <row r="92" spans="1:1" x14ac:dyDescent="0.25">
      <c r="A92" s="84"/>
    </row>
    <row r="93" spans="1:1" x14ac:dyDescent="0.25">
      <c r="A93" s="84"/>
    </row>
    <row r="94" spans="1:1" x14ac:dyDescent="0.25">
      <c r="A94" s="84"/>
    </row>
    <row r="95" spans="1:1" x14ac:dyDescent="0.25">
      <c r="A95" s="84"/>
    </row>
    <row r="96" spans="1:1" x14ac:dyDescent="0.25">
      <c r="A96" s="84"/>
    </row>
    <row r="97" spans="1:5" x14ac:dyDescent="0.25">
      <c r="A97" s="84"/>
    </row>
    <row r="98" spans="1:5" x14ac:dyDescent="0.25">
      <c r="A98" s="84"/>
    </row>
    <row r="99" spans="1:5" x14ac:dyDescent="0.25">
      <c r="A99" s="84"/>
    </row>
    <row r="100" spans="1:5" x14ac:dyDescent="0.25">
      <c r="A100" s="84"/>
    </row>
    <row r="101" spans="1:5" x14ac:dyDescent="0.25">
      <c r="A101" s="84"/>
      <c r="C101" s="85"/>
    </row>
    <row r="102" spans="1:5" x14ac:dyDescent="0.25">
      <c r="A102" s="84"/>
    </row>
    <row r="103" spans="1:5" x14ac:dyDescent="0.25">
      <c r="A103" s="84"/>
    </row>
    <row r="104" spans="1:5" x14ac:dyDescent="0.25">
      <c r="A104" s="84"/>
    </row>
    <row r="105" spans="1:5" x14ac:dyDescent="0.25">
      <c r="A105" s="84"/>
    </row>
    <row r="106" spans="1:5" x14ac:dyDescent="0.25">
      <c r="A106" s="84"/>
    </row>
    <row r="107" spans="1:5" x14ac:dyDescent="0.25">
      <c r="A107" s="84"/>
    </row>
    <row r="108" spans="1:5" x14ac:dyDescent="0.25">
      <c r="A108" s="84"/>
      <c r="C108" s="85"/>
      <c r="E108" s="85"/>
    </row>
    <row r="109" spans="1:5" x14ac:dyDescent="0.25">
      <c r="A109" s="84"/>
    </row>
    <row r="110" spans="1:5" x14ac:dyDescent="0.25">
      <c r="A110" s="84"/>
    </row>
    <row r="111" spans="1:5" x14ac:dyDescent="0.25">
      <c r="A111" s="84"/>
    </row>
    <row r="112" spans="1:5" x14ac:dyDescent="0.25">
      <c r="A112" s="84"/>
    </row>
    <row r="113" spans="1:5" x14ac:dyDescent="0.25">
      <c r="A113" s="84"/>
    </row>
    <row r="114" spans="1:5" x14ac:dyDescent="0.25">
      <c r="A114" s="84"/>
    </row>
    <row r="115" spans="1:5" x14ac:dyDescent="0.25">
      <c r="A115" s="84"/>
    </row>
    <row r="116" spans="1:5" x14ac:dyDescent="0.25">
      <c r="A116" s="84"/>
    </row>
    <row r="117" spans="1:5" x14ac:dyDescent="0.25">
      <c r="A117" s="84"/>
    </row>
    <row r="118" spans="1:5" x14ac:dyDescent="0.25">
      <c r="A118" s="84"/>
    </row>
    <row r="119" spans="1:5" x14ac:dyDescent="0.25">
      <c r="A119" s="84"/>
      <c r="C119" s="85"/>
      <c r="E119" s="85"/>
    </row>
    <row r="120" spans="1:5" x14ac:dyDescent="0.25">
      <c r="A120" s="84"/>
      <c r="C120" s="85"/>
      <c r="E120" s="85"/>
    </row>
    <row r="121" spans="1:5" x14ac:dyDescent="0.25">
      <c r="A121" s="84"/>
    </row>
    <row r="122" spans="1:5" x14ac:dyDescent="0.25">
      <c r="A122" s="84"/>
    </row>
    <row r="123" spans="1:5" x14ac:dyDescent="0.25">
      <c r="A123" s="84"/>
    </row>
    <row r="124" spans="1:5" x14ac:dyDescent="0.25">
      <c r="A124" s="84"/>
    </row>
    <row r="125" spans="1:5" x14ac:dyDescent="0.25">
      <c r="A125" s="84"/>
    </row>
    <row r="126" spans="1:5" x14ac:dyDescent="0.25">
      <c r="A126" s="84"/>
    </row>
    <row r="127" spans="1:5" x14ac:dyDescent="0.25">
      <c r="A127" s="84"/>
    </row>
    <row r="128" spans="1:5" x14ac:dyDescent="0.25">
      <c r="A128" s="84"/>
    </row>
    <row r="129" spans="1:5" x14ac:dyDescent="0.25">
      <c r="A129" s="84"/>
    </row>
    <row r="130" spans="1:5" x14ac:dyDescent="0.25">
      <c r="A130" s="84"/>
      <c r="C130" s="85"/>
    </row>
    <row r="131" spans="1:5" x14ac:dyDescent="0.25">
      <c r="A131" s="84"/>
    </row>
    <row r="132" spans="1:5" x14ac:dyDescent="0.25">
      <c r="A132" s="84"/>
      <c r="E132" s="85"/>
    </row>
    <row r="133" spans="1:5" x14ac:dyDescent="0.25">
      <c r="A133" s="84"/>
      <c r="E133" s="85"/>
    </row>
    <row r="134" spans="1:5" x14ac:dyDescent="0.25">
      <c r="A134" s="84"/>
    </row>
    <row r="135" spans="1:5" x14ac:dyDescent="0.25">
      <c r="A135" s="84"/>
    </row>
    <row r="136" spans="1:5" x14ac:dyDescent="0.25">
      <c r="A136" s="84"/>
    </row>
    <row r="137" spans="1:5" x14ac:dyDescent="0.25">
      <c r="A137" s="84"/>
    </row>
    <row r="138" spans="1:5" x14ac:dyDescent="0.25">
      <c r="A138" s="84"/>
    </row>
    <row r="139" spans="1:5" x14ac:dyDescent="0.25">
      <c r="A139" s="84"/>
    </row>
    <row r="140" spans="1:5" x14ac:dyDescent="0.25">
      <c r="A140" s="84"/>
    </row>
    <row r="141" spans="1:5" x14ac:dyDescent="0.25">
      <c r="A141" s="84"/>
    </row>
    <row r="142" spans="1:5" x14ac:dyDescent="0.25">
      <c r="A142" s="84"/>
    </row>
    <row r="143" spans="1:5" ht="14.4" customHeight="1" x14ac:dyDescent="0.3">
      <c r="A143" s="84"/>
      <c r="C143" s="85"/>
      <c r="E143" s="93"/>
    </row>
  </sheetData>
  <hyperlinks>
    <hyperlink ref="B5" location="BANCOS!A1" display="Datos de Bancos" xr:uid="{00000000-0004-0000-0000-000000000000}"/>
    <hyperlink ref="B6" location="FINANCIERAS!A1" display="Datos de Financieras" xr:uid="{00000000-0004-0000-0000-000001000000}"/>
    <hyperlink ref="B7" location="Total!A1" display="Datos Totales" xr:uid="{00000000-0004-0000-0000-000002000000}"/>
  </hyperlinks>
  <pageMargins left="0.75" right="0.75" top="1" bottom="1" header="0" footer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E293"/>
  <sheetViews>
    <sheetView tabSelected="1" zoomScale="110" zoomScaleNormal="110" workbookViewId="0">
      <pane xSplit="1" ySplit="6" topLeftCell="JF7" activePane="bottomRight" state="frozen"/>
      <selection activeCell="CL140" sqref="CL140"/>
      <selection pane="topRight" activeCell="CL140" sqref="CL140"/>
      <selection pane="bottomLeft" activeCell="CL140" sqref="CL140"/>
      <selection pane="bottomRight" activeCell="JG7" sqref="JG7"/>
    </sheetView>
  </sheetViews>
  <sheetFormatPr baseColWidth="10" defaultColWidth="11.44140625" defaultRowHeight="10.199999999999999" x14ac:dyDescent="0.2"/>
  <cols>
    <col min="1" max="1" width="36.33203125" style="73" customWidth="1"/>
    <col min="2" max="4" width="9.6640625" style="70" customWidth="1"/>
    <col min="5" max="7" width="9.6640625" style="1" customWidth="1"/>
    <col min="8" max="11" width="9.6640625" style="70" customWidth="1"/>
    <col min="12" max="13" width="9.6640625" style="73" customWidth="1"/>
    <col min="14" max="16" width="9.6640625" style="70" customWidth="1"/>
    <col min="17" max="19" width="9.6640625" style="1" customWidth="1"/>
    <col min="20" max="23" width="9.6640625" style="70" customWidth="1"/>
    <col min="24" max="24" width="9.6640625" style="73" customWidth="1"/>
    <col min="25" max="25" width="8.44140625" style="73" customWidth="1"/>
    <col min="26" max="27" width="9.6640625" style="73" customWidth="1"/>
    <col min="28" max="28" width="9.6640625" style="1" customWidth="1"/>
    <col min="29" max="31" width="9.6640625" style="73" customWidth="1"/>
    <col min="32" max="32" width="10" style="73" customWidth="1"/>
    <col min="33" max="60" width="9.6640625" style="73" customWidth="1"/>
    <col min="61" max="66" width="9.88671875" style="73" customWidth="1"/>
    <col min="67" max="90" width="9.6640625" style="73" customWidth="1"/>
    <col min="91" max="91" width="11" style="73" customWidth="1"/>
    <col min="92" max="192" width="9.6640625" style="73" customWidth="1"/>
    <col min="193" max="193" width="9.88671875" style="73" customWidth="1"/>
    <col min="194" max="243" width="11.44140625" style="73" customWidth="1"/>
    <col min="244" max="244" width="9.88671875" style="73" bestFit="1" customWidth="1"/>
    <col min="245" max="264" width="12.6640625" style="73" bestFit="1" customWidth="1"/>
    <col min="265" max="265" width="11.44140625" style="73" customWidth="1"/>
    <col min="266" max="16384" width="11.44140625" style="73"/>
  </cols>
  <sheetData>
    <row r="1" spans="1:265" ht="14.25" customHeight="1" x14ac:dyDescent="0.2">
      <c r="A1" s="51" t="str">
        <f>+Índice!$B$2</f>
        <v>Última actualización: Enero 2022</v>
      </c>
    </row>
    <row r="2" spans="1:265" ht="14.25" customHeight="1" x14ac:dyDescent="0.25">
      <c r="A2" s="62" t="s">
        <v>12</v>
      </c>
      <c r="FJ2" s="73" t="s">
        <v>13</v>
      </c>
    </row>
    <row r="3" spans="1:265" ht="18.75" customHeight="1" x14ac:dyDescent="0.2">
      <c r="A3" s="31" t="s">
        <v>14</v>
      </c>
      <c r="AR3" s="73" t="s">
        <v>15</v>
      </c>
      <c r="FJ3" s="73" t="s">
        <v>16</v>
      </c>
      <c r="IW3" s="73" t="s">
        <v>17</v>
      </c>
    </row>
    <row r="4" spans="1:265" s="92" customFormat="1" ht="18.75" customHeight="1" x14ac:dyDescent="0.2">
      <c r="A4" s="86" t="s">
        <v>18</v>
      </c>
      <c r="B4" s="91">
        <v>22</v>
      </c>
      <c r="C4" s="91">
        <v>22</v>
      </c>
      <c r="D4" s="91">
        <v>22</v>
      </c>
      <c r="E4" s="91">
        <v>22</v>
      </c>
      <c r="F4" s="91">
        <v>22</v>
      </c>
      <c r="G4" s="91">
        <v>22</v>
      </c>
      <c r="H4" s="91">
        <v>22</v>
      </c>
      <c r="I4" s="91">
        <v>22</v>
      </c>
      <c r="J4" s="91">
        <v>22</v>
      </c>
      <c r="K4" s="91">
        <v>22</v>
      </c>
      <c r="L4" s="90">
        <v>22</v>
      </c>
      <c r="M4" s="90">
        <v>22</v>
      </c>
      <c r="N4" s="91">
        <v>22</v>
      </c>
      <c r="O4" s="91">
        <v>22</v>
      </c>
      <c r="P4" s="91">
        <v>22</v>
      </c>
      <c r="Q4" s="91">
        <v>22</v>
      </c>
      <c r="R4" s="91">
        <v>22</v>
      </c>
      <c r="S4" s="91">
        <v>22</v>
      </c>
      <c r="T4" s="91">
        <v>20</v>
      </c>
      <c r="U4" s="91">
        <v>20</v>
      </c>
      <c r="V4" s="91">
        <v>20</v>
      </c>
      <c r="W4" s="91">
        <v>20</v>
      </c>
      <c r="X4" s="90">
        <v>20</v>
      </c>
      <c r="Y4" s="90">
        <v>20</v>
      </c>
      <c r="Z4" s="90">
        <v>20</v>
      </c>
      <c r="AA4" s="90">
        <v>20</v>
      </c>
      <c r="AB4" s="91">
        <v>20</v>
      </c>
      <c r="AC4" s="90">
        <v>20</v>
      </c>
      <c r="AD4" s="90">
        <v>20</v>
      </c>
      <c r="AE4" s="90">
        <v>18</v>
      </c>
      <c r="AF4" s="90">
        <v>18</v>
      </c>
      <c r="AG4" s="90">
        <v>18</v>
      </c>
      <c r="AH4" s="90">
        <v>18</v>
      </c>
      <c r="AI4" s="90">
        <v>18</v>
      </c>
      <c r="AJ4" s="90">
        <v>18</v>
      </c>
      <c r="AK4" s="90">
        <v>18</v>
      </c>
      <c r="AL4" s="90">
        <v>18</v>
      </c>
      <c r="AM4" s="90">
        <v>18</v>
      </c>
      <c r="AN4" s="90">
        <v>18</v>
      </c>
      <c r="AO4" s="90">
        <v>18</v>
      </c>
      <c r="AP4" s="90">
        <v>17</v>
      </c>
      <c r="AQ4" s="90">
        <v>17</v>
      </c>
      <c r="AR4" s="90">
        <v>16</v>
      </c>
      <c r="AS4" s="90">
        <v>16</v>
      </c>
      <c r="AT4" s="90">
        <v>15</v>
      </c>
      <c r="AU4" s="90">
        <v>15</v>
      </c>
      <c r="AV4" s="90">
        <v>15</v>
      </c>
      <c r="AW4" s="90">
        <v>14</v>
      </c>
      <c r="AX4" s="90">
        <v>14</v>
      </c>
      <c r="AY4" s="90">
        <v>14</v>
      </c>
      <c r="AZ4" s="90">
        <v>14</v>
      </c>
      <c r="BA4" s="90">
        <v>14</v>
      </c>
      <c r="BB4" s="90">
        <v>14</v>
      </c>
      <c r="BC4" s="90">
        <v>14</v>
      </c>
      <c r="BD4" s="90">
        <v>14</v>
      </c>
      <c r="BE4" s="90">
        <v>14</v>
      </c>
      <c r="BF4" s="90">
        <v>14</v>
      </c>
      <c r="BG4" s="90">
        <v>14</v>
      </c>
      <c r="BH4" s="90">
        <v>14</v>
      </c>
      <c r="BI4" s="90">
        <v>14</v>
      </c>
      <c r="BJ4" s="90">
        <v>14</v>
      </c>
      <c r="BK4" s="90">
        <v>14</v>
      </c>
      <c r="BL4" s="90">
        <v>14</v>
      </c>
      <c r="BM4" s="90">
        <v>14</v>
      </c>
      <c r="BN4" s="90">
        <v>14</v>
      </c>
      <c r="BO4" s="90">
        <v>13</v>
      </c>
      <c r="BP4" s="90">
        <v>13</v>
      </c>
      <c r="BQ4" s="90">
        <v>13</v>
      </c>
      <c r="BR4" s="90">
        <v>13</v>
      </c>
      <c r="BS4" s="90">
        <v>13</v>
      </c>
      <c r="BT4" s="90">
        <v>13</v>
      </c>
      <c r="BU4" s="90">
        <v>13</v>
      </c>
      <c r="BV4" s="90">
        <v>13</v>
      </c>
      <c r="BW4" s="90">
        <v>13</v>
      </c>
      <c r="BX4" s="90">
        <v>13</v>
      </c>
      <c r="BY4" s="90">
        <v>13</v>
      </c>
      <c r="BZ4" s="90">
        <v>13</v>
      </c>
      <c r="CA4" s="90">
        <v>13</v>
      </c>
      <c r="CB4" s="90">
        <v>13</v>
      </c>
      <c r="CC4" s="90">
        <v>13</v>
      </c>
      <c r="CD4" s="90">
        <v>13</v>
      </c>
      <c r="CE4" s="90">
        <v>13</v>
      </c>
      <c r="CF4" s="90">
        <v>13</v>
      </c>
      <c r="CG4" s="90">
        <v>13</v>
      </c>
      <c r="CH4" s="90">
        <v>13</v>
      </c>
      <c r="CI4" s="90">
        <v>13</v>
      </c>
      <c r="CJ4" s="90">
        <v>13</v>
      </c>
      <c r="CK4" s="90">
        <v>13</v>
      </c>
      <c r="CL4" s="90">
        <v>13</v>
      </c>
      <c r="CM4" s="90">
        <v>13</v>
      </c>
      <c r="CN4" s="90">
        <v>13</v>
      </c>
      <c r="CO4" s="90">
        <v>13</v>
      </c>
      <c r="CP4" s="90">
        <v>13</v>
      </c>
      <c r="CQ4" s="90">
        <v>13</v>
      </c>
      <c r="CR4" s="90">
        <v>13</v>
      </c>
      <c r="CS4" s="90">
        <v>13</v>
      </c>
      <c r="CT4" s="90">
        <v>14</v>
      </c>
      <c r="CU4" s="90">
        <v>14</v>
      </c>
      <c r="CV4" s="90">
        <v>14</v>
      </c>
      <c r="CW4" s="90">
        <v>14</v>
      </c>
      <c r="CX4" s="90">
        <v>14</v>
      </c>
      <c r="CY4" s="90">
        <v>14</v>
      </c>
      <c r="CZ4" s="90">
        <v>14</v>
      </c>
      <c r="DA4" s="90">
        <v>14</v>
      </c>
      <c r="DB4" s="90">
        <v>14</v>
      </c>
      <c r="DC4" s="90">
        <v>14</v>
      </c>
      <c r="DD4" s="90">
        <v>14</v>
      </c>
      <c r="DE4" s="90">
        <v>15</v>
      </c>
      <c r="DF4" s="90">
        <v>16</v>
      </c>
      <c r="DG4" s="90">
        <v>16</v>
      </c>
      <c r="DH4" s="90">
        <v>16</v>
      </c>
      <c r="DI4" s="90">
        <v>16</v>
      </c>
      <c r="DJ4" s="90">
        <v>16</v>
      </c>
      <c r="DK4" s="90">
        <v>16</v>
      </c>
      <c r="DL4" s="90">
        <v>16</v>
      </c>
      <c r="DM4" s="90">
        <v>16</v>
      </c>
      <c r="DN4" s="90">
        <v>16</v>
      </c>
      <c r="DO4" s="90">
        <v>16</v>
      </c>
      <c r="DP4" s="90">
        <v>15</v>
      </c>
      <c r="DQ4" s="90">
        <v>15</v>
      </c>
      <c r="DR4" s="90">
        <v>15</v>
      </c>
      <c r="DS4" s="90">
        <v>15</v>
      </c>
      <c r="DT4" s="90">
        <v>15</v>
      </c>
      <c r="DU4" s="90">
        <v>15</v>
      </c>
      <c r="DV4" s="90">
        <v>15</v>
      </c>
      <c r="DW4" s="90">
        <v>15</v>
      </c>
      <c r="DX4" s="90">
        <v>15</v>
      </c>
      <c r="DY4" s="90">
        <v>15</v>
      </c>
      <c r="DZ4" s="90">
        <v>15</v>
      </c>
      <c r="EA4" s="90">
        <v>15</v>
      </c>
      <c r="EB4" s="90">
        <v>15</v>
      </c>
      <c r="EC4" s="90">
        <v>16</v>
      </c>
      <c r="ED4" s="90">
        <v>16</v>
      </c>
      <c r="EE4" s="90">
        <v>16</v>
      </c>
      <c r="EF4" s="90">
        <v>16</v>
      </c>
      <c r="EG4" s="90">
        <v>16</v>
      </c>
      <c r="EH4" s="90">
        <v>16</v>
      </c>
      <c r="EI4" s="90">
        <v>16</v>
      </c>
      <c r="EJ4" s="90">
        <v>16</v>
      </c>
      <c r="EK4" s="90">
        <v>16</v>
      </c>
      <c r="EL4" s="90">
        <v>16</v>
      </c>
      <c r="EM4" s="90">
        <v>15</v>
      </c>
      <c r="EN4" s="90">
        <v>15</v>
      </c>
      <c r="EO4" s="90">
        <v>15</v>
      </c>
      <c r="EP4" s="90">
        <v>15</v>
      </c>
      <c r="EQ4" s="90">
        <v>15</v>
      </c>
      <c r="ER4" s="90">
        <v>15</v>
      </c>
      <c r="ES4" s="90">
        <v>15</v>
      </c>
      <c r="ET4" s="90">
        <v>15</v>
      </c>
      <c r="EU4" s="90">
        <v>15</v>
      </c>
      <c r="EV4" s="90">
        <v>16</v>
      </c>
      <c r="EW4" s="90">
        <v>16</v>
      </c>
      <c r="EX4" s="90">
        <v>16</v>
      </c>
      <c r="EY4" s="90">
        <v>16</v>
      </c>
      <c r="EZ4" s="90">
        <v>16</v>
      </c>
      <c r="FA4" s="90">
        <v>16</v>
      </c>
      <c r="FB4" s="90">
        <v>16</v>
      </c>
      <c r="FC4" s="90">
        <v>16</v>
      </c>
      <c r="FD4" s="90">
        <v>16</v>
      </c>
      <c r="FE4" s="90">
        <v>16</v>
      </c>
      <c r="FF4" s="90">
        <v>16</v>
      </c>
      <c r="FG4" s="90">
        <v>16</v>
      </c>
      <c r="FH4" s="90">
        <v>16</v>
      </c>
      <c r="FI4" s="90">
        <v>16</v>
      </c>
      <c r="FJ4" s="90">
        <v>16</v>
      </c>
      <c r="FK4" s="90">
        <v>16</v>
      </c>
      <c r="FL4" s="90">
        <v>16</v>
      </c>
      <c r="FM4" s="90">
        <v>16</v>
      </c>
      <c r="FN4" s="90">
        <v>16</v>
      </c>
      <c r="FO4" s="90">
        <v>16</v>
      </c>
      <c r="FP4" s="90">
        <v>16</v>
      </c>
      <c r="FQ4" s="90">
        <v>16</v>
      </c>
      <c r="FR4" s="90">
        <v>16</v>
      </c>
      <c r="FS4" s="90">
        <v>16</v>
      </c>
      <c r="FT4" s="90">
        <v>16</v>
      </c>
      <c r="FU4" s="90">
        <v>16</v>
      </c>
      <c r="FV4" s="90">
        <v>16</v>
      </c>
      <c r="FW4" s="90">
        <v>16</v>
      </c>
      <c r="FX4" s="90">
        <v>16</v>
      </c>
      <c r="FY4" s="90">
        <v>16</v>
      </c>
      <c r="FZ4" s="90">
        <v>16</v>
      </c>
      <c r="GA4" s="90">
        <v>17</v>
      </c>
      <c r="GB4" s="90">
        <v>17</v>
      </c>
      <c r="GC4" s="90">
        <v>17</v>
      </c>
      <c r="GD4" s="90">
        <v>17</v>
      </c>
      <c r="GE4" s="90">
        <v>17</v>
      </c>
      <c r="GF4" s="90">
        <v>17</v>
      </c>
      <c r="GG4" s="90">
        <v>17</v>
      </c>
      <c r="GH4" s="90">
        <v>17</v>
      </c>
      <c r="GI4" s="90">
        <v>17</v>
      </c>
      <c r="GJ4" s="90">
        <v>17</v>
      </c>
      <c r="GK4" s="92">
        <v>17</v>
      </c>
      <c r="GL4" s="92">
        <v>17</v>
      </c>
      <c r="GM4" s="92">
        <v>17</v>
      </c>
      <c r="GN4" s="92">
        <v>17</v>
      </c>
      <c r="GO4" s="92">
        <v>17</v>
      </c>
      <c r="GP4" s="92">
        <v>17</v>
      </c>
      <c r="GQ4" s="92">
        <v>17</v>
      </c>
      <c r="GR4" s="92">
        <v>17</v>
      </c>
      <c r="GS4" s="92">
        <v>17</v>
      </c>
      <c r="GT4" s="92">
        <v>17</v>
      </c>
      <c r="GU4" s="92">
        <v>17</v>
      </c>
      <c r="GV4" s="92">
        <v>17</v>
      </c>
      <c r="GW4" s="92">
        <v>17</v>
      </c>
      <c r="GX4" s="92">
        <v>17</v>
      </c>
      <c r="GY4" s="92">
        <v>17</v>
      </c>
      <c r="GZ4" s="92">
        <v>17</v>
      </c>
      <c r="HA4" s="92">
        <v>17</v>
      </c>
      <c r="HB4" s="92">
        <v>17</v>
      </c>
      <c r="HC4" s="92">
        <v>17</v>
      </c>
      <c r="HD4" s="92">
        <v>17</v>
      </c>
      <c r="HE4" s="92">
        <v>17</v>
      </c>
      <c r="HF4" s="92">
        <v>17</v>
      </c>
      <c r="HG4" s="92">
        <v>17</v>
      </c>
      <c r="HH4" s="92">
        <v>17</v>
      </c>
      <c r="HI4" s="92">
        <v>17</v>
      </c>
      <c r="HJ4" s="92">
        <v>17</v>
      </c>
      <c r="HK4" s="92">
        <v>17</v>
      </c>
      <c r="HL4" s="92">
        <v>17</v>
      </c>
      <c r="HM4" s="92">
        <v>17</v>
      </c>
      <c r="HN4" s="92">
        <v>17</v>
      </c>
      <c r="HO4" s="92">
        <v>17</v>
      </c>
      <c r="HP4" s="92">
        <v>17</v>
      </c>
      <c r="HQ4" s="92">
        <v>17</v>
      </c>
      <c r="HR4" s="92">
        <v>17</v>
      </c>
      <c r="HS4" s="92">
        <v>17</v>
      </c>
      <c r="HT4" s="92">
        <v>17</v>
      </c>
      <c r="HU4" s="92">
        <v>17</v>
      </c>
      <c r="HV4" s="92">
        <v>17</v>
      </c>
      <c r="HW4" s="92">
        <v>17</v>
      </c>
      <c r="HX4" s="92">
        <v>17</v>
      </c>
      <c r="HY4" s="92">
        <v>17</v>
      </c>
      <c r="HZ4" s="92">
        <v>17</v>
      </c>
      <c r="IA4" s="92">
        <v>17</v>
      </c>
      <c r="IB4" s="92">
        <v>17</v>
      </c>
      <c r="IC4" s="92">
        <v>17</v>
      </c>
      <c r="ID4" s="92">
        <v>17</v>
      </c>
      <c r="IE4" s="92">
        <v>17</v>
      </c>
      <c r="IF4" s="92">
        <v>17</v>
      </c>
      <c r="IG4" s="92">
        <v>17</v>
      </c>
      <c r="IH4" s="92">
        <v>17</v>
      </c>
      <c r="II4" s="92">
        <v>17</v>
      </c>
      <c r="IJ4" s="92">
        <v>17</v>
      </c>
      <c r="IK4" s="92">
        <v>17</v>
      </c>
      <c r="IL4" s="92">
        <v>17</v>
      </c>
      <c r="IM4" s="92">
        <v>17</v>
      </c>
      <c r="IN4" s="92">
        <v>17</v>
      </c>
      <c r="IO4" s="92">
        <v>17</v>
      </c>
      <c r="IP4" s="92">
        <v>17</v>
      </c>
      <c r="IQ4" s="92">
        <v>17</v>
      </c>
      <c r="IR4" s="92">
        <v>17</v>
      </c>
      <c r="IS4" s="92">
        <v>17</v>
      </c>
      <c r="IT4" s="92">
        <v>17</v>
      </c>
      <c r="IU4" s="92">
        <v>17</v>
      </c>
      <c r="IV4" s="92">
        <v>17</v>
      </c>
      <c r="IW4" s="92">
        <v>16</v>
      </c>
      <c r="IX4" s="92">
        <v>16</v>
      </c>
      <c r="IY4" s="92">
        <v>16</v>
      </c>
      <c r="IZ4" s="92">
        <v>16</v>
      </c>
      <c r="JA4" s="92">
        <v>16</v>
      </c>
      <c r="JB4" s="92">
        <v>16</v>
      </c>
      <c r="JC4" s="92">
        <v>16</v>
      </c>
      <c r="JD4" s="92">
        <v>16</v>
      </c>
      <c r="JE4" s="92">
        <v>16</v>
      </c>
    </row>
    <row r="5" spans="1:265" s="98" customFormat="1" ht="20.25" customHeight="1" x14ac:dyDescent="0.2">
      <c r="A5" s="97" t="s">
        <v>19</v>
      </c>
      <c r="B5" s="89"/>
      <c r="C5" s="89"/>
      <c r="D5" s="89"/>
      <c r="E5" s="89"/>
      <c r="F5" s="89"/>
      <c r="G5" s="89"/>
      <c r="H5" s="89"/>
      <c r="I5" s="89"/>
      <c r="J5" s="89"/>
      <c r="K5" s="89"/>
      <c r="L5" s="88"/>
      <c r="M5" s="88"/>
      <c r="N5" s="89"/>
      <c r="O5" s="89"/>
      <c r="P5" s="89"/>
      <c r="Q5" s="89"/>
      <c r="R5" s="89"/>
      <c r="S5" s="89"/>
      <c r="T5" s="89" t="s">
        <v>20</v>
      </c>
      <c r="U5" s="89"/>
      <c r="V5" s="89"/>
      <c r="W5" s="89"/>
      <c r="X5" s="88"/>
      <c r="Y5" s="88"/>
      <c r="Z5" s="88"/>
      <c r="AA5" s="88"/>
      <c r="AB5" s="89"/>
      <c r="AC5" s="88"/>
      <c r="AD5" s="88"/>
      <c r="AE5" s="88" t="s">
        <v>21</v>
      </c>
      <c r="AF5" s="88"/>
      <c r="AG5" s="88"/>
      <c r="AH5" s="88"/>
      <c r="AI5" s="88"/>
      <c r="AJ5" s="88"/>
      <c r="AK5" s="88"/>
      <c r="AL5" s="88"/>
      <c r="AM5" s="88"/>
      <c r="AN5" s="88"/>
      <c r="AO5" s="88"/>
      <c r="AP5" s="88" t="s">
        <v>22</v>
      </c>
      <c r="AQ5" s="88"/>
      <c r="AR5" s="88" t="s">
        <v>23</v>
      </c>
      <c r="AS5" s="88"/>
      <c r="AT5" s="88" t="s">
        <v>24</v>
      </c>
      <c r="AU5" s="88"/>
      <c r="AV5" s="88"/>
      <c r="AW5" s="88" t="s">
        <v>25</v>
      </c>
      <c r="AX5" s="88" t="s">
        <v>26</v>
      </c>
      <c r="AY5" s="88"/>
      <c r="AZ5" s="88"/>
      <c r="BA5" s="88"/>
      <c r="BB5" s="88"/>
      <c r="BC5" s="88"/>
      <c r="BD5" s="88"/>
      <c r="BE5" s="88"/>
      <c r="BF5" s="88"/>
      <c r="BG5" s="88"/>
      <c r="BH5" s="88"/>
      <c r="BI5" s="88"/>
      <c r="BJ5" s="88"/>
      <c r="BK5" s="88"/>
      <c r="BL5" s="88"/>
      <c r="BM5" s="88"/>
      <c r="BN5" s="88"/>
      <c r="BO5" s="88" t="s">
        <v>27</v>
      </c>
      <c r="BP5" s="88"/>
      <c r="BQ5" s="88"/>
      <c r="BR5" s="88"/>
      <c r="BS5" s="88"/>
      <c r="BT5" s="88"/>
      <c r="BU5" s="88"/>
      <c r="BV5" s="88"/>
      <c r="BW5" s="88"/>
      <c r="BX5" s="88"/>
      <c r="BY5" s="88"/>
      <c r="BZ5" s="88"/>
      <c r="CA5" s="88"/>
      <c r="CB5" s="88"/>
      <c r="CC5" s="88"/>
      <c r="CD5" s="88"/>
      <c r="CE5" s="88"/>
      <c r="CF5" s="88"/>
      <c r="CG5" s="88"/>
      <c r="CH5" s="88"/>
      <c r="CI5" s="88"/>
      <c r="CJ5" s="88"/>
      <c r="CK5" s="88"/>
      <c r="CL5" s="88"/>
      <c r="CM5" s="88" t="s">
        <v>28</v>
      </c>
      <c r="CN5" s="88"/>
      <c r="CO5" s="88"/>
      <c r="CP5" s="88"/>
      <c r="CQ5" s="88"/>
      <c r="CR5" s="88"/>
      <c r="CS5" s="88"/>
      <c r="CT5" s="88" t="s">
        <v>29</v>
      </c>
      <c r="CU5" s="88"/>
      <c r="CV5" s="88"/>
      <c r="CW5" s="88"/>
      <c r="CX5" s="88"/>
      <c r="CY5" s="88"/>
      <c r="CZ5" s="88"/>
      <c r="DA5" s="88"/>
      <c r="DB5" s="88"/>
      <c r="DC5" s="88"/>
      <c r="DD5" s="88"/>
      <c r="DE5" s="88" t="s">
        <v>30</v>
      </c>
      <c r="DF5" s="88" t="s">
        <v>31</v>
      </c>
      <c r="DG5" s="88"/>
      <c r="DH5" s="88"/>
      <c r="DI5" s="88"/>
      <c r="DJ5" s="88"/>
      <c r="DK5" s="88"/>
      <c r="DL5" s="88"/>
      <c r="DM5" s="88"/>
      <c r="DN5" s="88"/>
      <c r="DO5" s="88"/>
      <c r="DP5" s="88" t="s">
        <v>32</v>
      </c>
      <c r="DQ5" s="88"/>
      <c r="DR5" s="88"/>
      <c r="DS5" s="88"/>
      <c r="DT5" s="88"/>
      <c r="DU5" s="88"/>
      <c r="DV5" s="88"/>
      <c r="DW5" s="88"/>
      <c r="DX5" s="88"/>
      <c r="DY5" s="88"/>
      <c r="DZ5" s="88"/>
      <c r="EA5" s="88"/>
      <c r="EB5" s="88"/>
      <c r="EC5" s="88" t="s">
        <v>33</v>
      </c>
      <c r="ED5" s="88"/>
      <c r="EE5" s="88"/>
      <c r="EF5" s="88"/>
      <c r="EG5" s="88"/>
      <c r="EH5" s="88"/>
      <c r="EI5" s="88"/>
      <c r="EJ5" s="88"/>
      <c r="EK5" s="88"/>
      <c r="EL5" s="88"/>
      <c r="EM5" s="88" t="s">
        <v>34</v>
      </c>
      <c r="EN5" s="88"/>
      <c r="EO5" s="88"/>
      <c r="EP5" s="88"/>
      <c r="EQ5" s="88"/>
      <c r="ER5" s="88"/>
      <c r="ES5" s="88"/>
      <c r="ET5" s="88"/>
      <c r="EU5" s="88"/>
      <c r="EV5" s="88" t="s">
        <v>35</v>
      </c>
      <c r="EW5" s="88"/>
      <c r="EX5" s="88"/>
      <c r="EY5" s="88"/>
      <c r="EZ5" s="88"/>
      <c r="FA5" s="88"/>
      <c r="FB5" s="88"/>
      <c r="FC5" s="88"/>
      <c r="FD5" s="88"/>
      <c r="FE5" s="88"/>
      <c r="FF5" s="88"/>
      <c r="FG5" s="88"/>
      <c r="FH5" s="88"/>
      <c r="FI5" s="88"/>
      <c r="FJ5" s="88"/>
      <c r="FK5" s="88"/>
      <c r="FL5" s="88"/>
      <c r="FM5" s="88"/>
      <c r="FN5" s="88" t="s">
        <v>36</v>
      </c>
      <c r="FO5" s="88"/>
      <c r="FP5" s="88"/>
      <c r="FQ5" s="88"/>
      <c r="FR5" s="88"/>
      <c r="FS5" s="88"/>
      <c r="FT5" s="88"/>
      <c r="FU5" s="88"/>
      <c r="FV5" s="88"/>
      <c r="FW5" s="88"/>
      <c r="FX5" s="88"/>
      <c r="FY5" s="88"/>
      <c r="FZ5" s="88"/>
      <c r="GA5" s="88" t="s">
        <v>37</v>
      </c>
      <c r="GB5" s="88"/>
      <c r="GC5" s="88"/>
      <c r="GD5" s="88"/>
      <c r="GE5" s="88"/>
      <c r="GF5" s="88"/>
      <c r="GG5" s="88"/>
      <c r="GH5" s="88"/>
      <c r="GI5" s="88"/>
      <c r="GJ5" s="88"/>
      <c r="IK5" s="98" t="s">
        <v>38</v>
      </c>
    </row>
    <row r="6" spans="1:265" s="37" customFormat="1" ht="15" customHeight="1" x14ac:dyDescent="0.3">
      <c r="A6" s="48" t="s">
        <v>39</v>
      </c>
      <c r="B6" s="36">
        <v>36526</v>
      </c>
      <c r="C6" s="36">
        <v>36557</v>
      </c>
      <c r="D6" s="36">
        <v>36586</v>
      </c>
      <c r="E6" s="36">
        <v>36617</v>
      </c>
      <c r="F6" s="36">
        <v>36647</v>
      </c>
      <c r="G6" s="36">
        <v>36678</v>
      </c>
      <c r="H6" s="36">
        <v>36708</v>
      </c>
      <c r="I6" s="36">
        <v>36739</v>
      </c>
      <c r="J6" s="36">
        <v>36770</v>
      </c>
      <c r="K6" s="36">
        <v>36800</v>
      </c>
      <c r="L6" s="36">
        <v>36831</v>
      </c>
      <c r="M6" s="36">
        <v>36861</v>
      </c>
      <c r="N6" s="36">
        <v>36892</v>
      </c>
      <c r="O6" s="36">
        <v>36923</v>
      </c>
      <c r="P6" s="36">
        <v>36951</v>
      </c>
      <c r="Q6" s="36">
        <v>36982</v>
      </c>
      <c r="R6" s="36">
        <v>37012</v>
      </c>
      <c r="S6" s="36">
        <v>37043</v>
      </c>
      <c r="T6" s="36">
        <v>37073</v>
      </c>
      <c r="U6" s="36">
        <v>37104</v>
      </c>
      <c r="V6" s="36">
        <v>37135</v>
      </c>
      <c r="W6" s="36">
        <v>37165</v>
      </c>
      <c r="X6" s="36">
        <v>37196</v>
      </c>
      <c r="Y6" s="36">
        <v>37226</v>
      </c>
      <c r="Z6" s="36">
        <v>37257</v>
      </c>
      <c r="AA6" s="36">
        <v>37288</v>
      </c>
      <c r="AB6" s="36">
        <v>37316</v>
      </c>
      <c r="AC6" s="36">
        <v>37347</v>
      </c>
      <c r="AD6" s="36">
        <v>37377</v>
      </c>
      <c r="AE6" s="36">
        <v>37408</v>
      </c>
      <c r="AF6" s="36">
        <v>37438</v>
      </c>
      <c r="AG6" s="36">
        <v>37469</v>
      </c>
      <c r="AH6" s="36">
        <v>37500</v>
      </c>
      <c r="AI6" s="36">
        <v>37530</v>
      </c>
      <c r="AJ6" s="36">
        <v>37561</v>
      </c>
      <c r="AK6" s="36">
        <v>37591</v>
      </c>
      <c r="AL6" s="36">
        <v>37622</v>
      </c>
      <c r="AM6" s="36">
        <v>37653</v>
      </c>
      <c r="AN6" s="36">
        <v>37681</v>
      </c>
      <c r="AO6" s="36">
        <v>37712</v>
      </c>
      <c r="AP6" s="36">
        <v>37742</v>
      </c>
      <c r="AQ6" s="36">
        <v>37773</v>
      </c>
      <c r="AR6" s="36">
        <v>37803</v>
      </c>
      <c r="AS6" s="36">
        <v>37834</v>
      </c>
      <c r="AT6" s="36">
        <v>37865</v>
      </c>
      <c r="AU6" s="36">
        <v>37895</v>
      </c>
      <c r="AV6" s="36">
        <v>37926</v>
      </c>
      <c r="AW6" s="36">
        <v>37956</v>
      </c>
      <c r="AX6" s="36">
        <v>37987</v>
      </c>
      <c r="AY6" s="36">
        <v>38018</v>
      </c>
      <c r="AZ6" s="36">
        <v>38047</v>
      </c>
      <c r="BA6" s="36">
        <v>38078</v>
      </c>
      <c r="BB6" s="36">
        <v>38108</v>
      </c>
      <c r="BC6" s="36">
        <v>38139</v>
      </c>
      <c r="BD6" s="36">
        <v>38169</v>
      </c>
      <c r="BE6" s="36">
        <v>38200</v>
      </c>
      <c r="BF6" s="36">
        <v>38231</v>
      </c>
      <c r="BG6" s="36">
        <v>38261</v>
      </c>
      <c r="BH6" s="36">
        <v>38292</v>
      </c>
      <c r="BI6" s="36">
        <v>38322</v>
      </c>
      <c r="BJ6" s="36">
        <v>38353</v>
      </c>
      <c r="BK6" s="36">
        <v>38384</v>
      </c>
      <c r="BL6" s="36">
        <v>38412</v>
      </c>
      <c r="BM6" s="36">
        <v>38443</v>
      </c>
      <c r="BN6" s="36">
        <v>38473</v>
      </c>
      <c r="BO6" s="36">
        <v>38504</v>
      </c>
      <c r="BP6" s="36">
        <v>38534</v>
      </c>
      <c r="BQ6" s="36">
        <v>38565</v>
      </c>
      <c r="BR6" s="36">
        <v>38596</v>
      </c>
      <c r="BS6" s="36">
        <v>38626</v>
      </c>
      <c r="BT6" s="36">
        <v>38657</v>
      </c>
      <c r="BU6" s="36">
        <v>38687</v>
      </c>
      <c r="BV6" s="36">
        <v>38718</v>
      </c>
      <c r="BW6" s="36">
        <v>38749</v>
      </c>
      <c r="BX6" s="36">
        <v>38777</v>
      </c>
      <c r="BY6" s="36">
        <v>38808</v>
      </c>
      <c r="BZ6" s="36">
        <v>38838</v>
      </c>
      <c r="CA6" s="36">
        <v>38869</v>
      </c>
      <c r="CB6" s="36">
        <v>38899</v>
      </c>
      <c r="CC6" s="36">
        <v>38930</v>
      </c>
      <c r="CD6" s="36">
        <v>38961</v>
      </c>
      <c r="CE6" s="36">
        <v>38991</v>
      </c>
      <c r="CF6" s="36">
        <v>39022</v>
      </c>
      <c r="CG6" s="36">
        <v>39052</v>
      </c>
      <c r="CH6" s="36">
        <v>39083</v>
      </c>
      <c r="CI6" s="36">
        <v>39114</v>
      </c>
      <c r="CJ6" s="36">
        <v>39142</v>
      </c>
      <c r="CK6" s="36">
        <v>39173</v>
      </c>
      <c r="CL6" s="36">
        <v>39203</v>
      </c>
      <c r="CM6" s="36">
        <v>39234</v>
      </c>
      <c r="CN6" s="36">
        <v>39264</v>
      </c>
      <c r="CO6" s="36">
        <v>39295</v>
      </c>
      <c r="CP6" s="36">
        <v>39326</v>
      </c>
      <c r="CQ6" s="36">
        <v>39356</v>
      </c>
      <c r="CR6" s="36">
        <v>39387</v>
      </c>
      <c r="CS6" s="36">
        <v>39417</v>
      </c>
      <c r="CT6" s="36">
        <v>39448</v>
      </c>
      <c r="CU6" s="36">
        <v>39479</v>
      </c>
      <c r="CV6" s="36">
        <v>39508</v>
      </c>
      <c r="CW6" s="36">
        <v>39539</v>
      </c>
      <c r="CX6" s="36">
        <v>39569</v>
      </c>
      <c r="CY6" s="36">
        <v>39600</v>
      </c>
      <c r="CZ6" s="36">
        <v>39630</v>
      </c>
      <c r="DA6" s="36">
        <v>39661</v>
      </c>
      <c r="DB6" s="36">
        <v>39692</v>
      </c>
      <c r="DC6" s="36">
        <v>39722</v>
      </c>
      <c r="DD6" s="36">
        <v>39753</v>
      </c>
      <c r="DE6" s="36">
        <v>39783</v>
      </c>
      <c r="DF6" s="36">
        <v>39814</v>
      </c>
      <c r="DG6" s="36">
        <v>39845</v>
      </c>
      <c r="DH6" s="36">
        <v>39873</v>
      </c>
      <c r="DI6" s="36">
        <v>39904</v>
      </c>
      <c r="DJ6" s="36">
        <v>39934</v>
      </c>
      <c r="DK6" s="36">
        <v>39965</v>
      </c>
      <c r="DL6" s="36">
        <v>39995</v>
      </c>
      <c r="DM6" s="36">
        <v>40026</v>
      </c>
      <c r="DN6" s="36">
        <v>40057</v>
      </c>
      <c r="DO6" s="36">
        <v>40087</v>
      </c>
      <c r="DP6" s="36">
        <v>40118</v>
      </c>
      <c r="DQ6" s="36">
        <v>40148</v>
      </c>
      <c r="DR6" s="36">
        <v>40179</v>
      </c>
      <c r="DS6" s="36">
        <v>40210</v>
      </c>
      <c r="DT6" s="36">
        <v>40238</v>
      </c>
      <c r="DU6" s="36">
        <v>40269</v>
      </c>
      <c r="DV6" s="36">
        <v>40299</v>
      </c>
      <c r="DW6" s="36">
        <v>40330</v>
      </c>
      <c r="DX6" s="36">
        <v>40360</v>
      </c>
      <c r="DY6" s="36">
        <v>40391</v>
      </c>
      <c r="DZ6" s="36">
        <v>40422</v>
      </c>
      <c r="EA6" s="36">
        <v>40452</v>
      </c>
      <c r="EB6" s="36">
        <v>40483</v>
      </c>
      <c r="EC6" s="36">
        <v>40513</v>
      </c>
      <c r="ED6" s="36">
        <v>40544</v>
      </c>
      <c r="EE6" s="36">
        <v>40575</v>
      </c>
      <c r="EF6" s="36">
        <v>40603</v>
      </c>
      <c r="EG6" s="36">
        <v>40634</v>
      </c>
      <c r="EH6" s="36">
        <v>40664</v>
      </c>
      <c r="EI6" s="36">
        <v>40695</v>
      </c>
      <c r="EJ6" s="36">
        <v>40725</v>
      </c>
      <c r="EK6" s="36">
        <v>40756</v>
      </c>
      <c r="EL6" s="36">
        <v>40787</v>
      </c>
      <c r="EM6" s="36">
        <v>40817</v>
      </c>
      <c r="EN6" s="36">
        <v>40848</v>
      </c>
      <c r="EO6" s="36">
        <v>40878</v>
      </c>
      <c r="EP6" s="36">
        <v>40909</v>
      </c>
      <c r="EQ6" s="36">
        <v>40940</v>
      </c>
      <c r="ER6" s="36">
        <v>40969</v>
      </c>
      <c r="ES6" s="36">
        <v>41000</v>
      </c>
      <c r="ET6" s="36">
        <v>41030</v>
      </c>
      <c r="EU6" s="36">
        <v>41061</v>
      </c>
      <c r="EV6" s="36">
        <v>41091</v>
      </c>
      <c r="EW6" s="36">
        <v>41122</v>
      </c>
      <c r="EX6" s="36">
        <v>41153</v>
      </c>
      <c r="EY6" s="36">
        <v>41183</v>
      </c>
      <c r="EZ6" s="36">
        <v>41214</v>
      </c>
      <c r="FA6" s="36">
        <v>41244</v>
      </c>
      <c r="FB6" s="36">
        <v>41275</v>
      </c>
      <c r="FC6" s="36">
        <v>41306</v>
      </c>
      <c r="FD6" s="36">
        <v>41334</v>
      </c>
      <c r="FE6" s="36">
        <v>41365</v>
      </c>
      <c r="FF6" s="36">
        <v>41395</v>
      </c>
      <c r="FG6" s="36">
        <v>41426</v>
      </c>
      <c r="FH6" s="36">
        <v>41456</v>
      </c>
      <c r="FI6" s="36">
        <v>41487</v>
      </c>
      <c r="FJ6" s="36">
        <v>41518</v>
      </c>
      <c r="FK6" s="36">
        <v>41548</v>
      </c>
      <c r="FL6" s="36">
        <v>41579</v>
      </c>
      <c r="FM6" s="36">
        <v>41609</v>
      </c>
      <c r="FN6" s="36">
        <v>41640</v>
      </c>
      <c r="FO6" s="36">
        <v>41671</v>
      </c>
      <c r="FP6" s="36">
        <v>41699</v>
      </c>
      <c r="FQ6" s="36">
        <v>41730</v>
      </c>
      <c r="FR6" s="36">
        <v>41760</v>
      </c>
      <c r="FS6" s="36">
        <v>41791</v>
      </c>
      <c r="FT6" s="36">
        <v>41821</v>
      </c>
      <c r="FU6" s="36">
        <v>41852</v>
      </c>
      <c r="FV6" s="36">
        <v>41883</v>
      </c>
      <c r="FW6" s="36">
        <v>41913</v>
      </c>
      <c r="FX6" s="36">
        <v>41944</v>
      </c>
      <c r="FY6" s="36">
        <v>41974</v>
      </c>
      <c r="FZ6" s="36">
        <v>42005</v>
      </c>
      <c r="GA6" s="36">
        <v>42036</v>
      </c>
      <c r="GB6" s="36">
        <v>42064</v>
      </c>
      <c r="GC6" s="36">
        <v>42095</v>
      </c>
      <c r="GD6" s="36">
        <v>42125</v>
      </c>
      <c r="GE6" s="36">
        <v>42156</v>
      </c>
      <c r="GF6" s="36">
        <v>42186</v>
      </c>
      <c r="GG6" s="36">
        <v>42217</v>
      </c>
      <c r="GH6" s="36">
        <v>42248</v>
      </c>
      <c r="GI6" s="36">
        <v>42278</v>
      </c>
      <c r="GJ6" s="36">
        <v>42309</v>
      </c>
      <c r="GK6" s="36">
        <v>42339</v>
      </c>
      <c r="GL6" s="36">
        <v>42370</v>
      </c>
      <c r="GM6" s="36">
        <v>42401</v>
      </c>
      <c r="GN6" s="36">
        <v>42430</v>
      </c>
      <c r="GO6" s="36">
        <v>42461</v>
      </c>
      <c r="GP6" s="36">
        <v>42491</v>
      </c>
      <c r="GQ6" s="36">
        <v>42522</v>
      </c>
      <c r="GR6" s="36">
        <v>42552</v>
      </c>
      <c r="GS6" s="36">
        <v>42583</v>
      </c>
      <c r="GT6" s="36">
        <v>42614</v>
      </c>
      <c r="GU6" s="36">
        <v>42644</v>
      </c>
      <c r="GV6" s="36">
        <v>42675</v>
      </c>
      <c r="GW6" s="36">
        <v>42705</v>
      </c>
      <c r="GX6" s="36">
        <v>42736</v>
      </c>
      <c r="GY6" s="36">
        <v>42767</v>
      </c>
      <c r="GZ6" s="36">
        <v>42795</v>
      </c>
      <c r="HA6" s="36">
        <v>42826</v>
      </c>
      <c r="HB6" s="36">
        <v>42856</v>
      </c>
      <c r="HC6" s="36">
        <v>42887</v>
      </c>
      <c r="HD6" s="36">
        <v>42917</v>
      </c>
      <c r="HE6" s="36">
        <v>42948</v>
      </c>
      <c r="HF6" s="36">
        <v>42979</v>
      </c>
      <c r="HG6" s="36">
        <v>43009</v>
      </c>
      <c r="HH6" s="36">
        <v>43040</v>
      </c>
      <c r="HI6" s="36">
        <v>43070</v>
      </c>
      <c r="HJ6" s="36">
        <v>43101</v>
      </c>
      <c r="HK6" s="36">
        <v>43132</v>
      </c>
      <c r="HL6" s="36">
        <v>43160</v>
      </c>
      <c r="HM6" s="36">
        <v>43191</v>
      </c>
      <c r="HN6" s="36">
        <v>43221</v>
      </c>
      <c r="HO6" s="36">
        <v>43252</v>
      </c>
      <c r="HP6" s="36">
        <v>43282</v>
      </c>
      <c r="HQ6" s="36">
        <v>43313</v>
      </c>
      <c r="HR6" s="36">
        <v>43344</v>
      </c>
      <c r="HS6" s="36">
        <v>43374</v>
      </c>
      <c r="HT6" s="36">
        <v>43405</v>
      </c>
      <c r="HU6" s="36">
        <v>43435</v>
      </c>
      <c r="HV6" s="36">
        <v>43466</v>
      </c>
      <c r="HW6" s="36">
        <v>43497</v>
      </c>
      <c r="HX6" s="36">
        <v>43525</v>
      </c>
      <c r="HY6" s="36">
        <v>43556</v>
      </c>
      <c r="HZ6" s="36">
        <v>43586</v>
      </c>
      <c r="IA6" s="36">
        <v>43617</v>
      </c>
      <c r="IB6" s="36">
        <v>43647</v>
      </c>
      <c r="IC6" s="36">
        <v>43678</v>
      </c>
      <c r="ID6" s="36">
        <v>43709</v>
      </c>
      <c r="IE6" s="36">
        <v>43739</v>
      </c>
      <c r="IF6" s="36">
        <v>43770</v>
      </c>
      <c r="IG6" s="36">
        <v>43800</v>
      </c>
      <c r="IH6" s="36">
        <v>43831</v>
      </c>
      <c r="II6" s="36">
        <v>43862</v>
      </c>
      <c r="IJ6" s="36">
        <v>43891</v>
      </c>
      <c r="IK6" s="36">
        <v>43922</v>
      </c>
      <c r="IL6" s="36">
        <v>43952</v>
      </c>
      <c r="IM6" s="36">
        <v>43983</v>
      </c>
      <c r="IN6" s="36">
        <v>44013</v>
      </c>
      <c r="IO6" s="36">
        <v>44044</v>
      </c>
      <c r="IP6" s="36">
        <v>44075</v>
      </c>
      <c r="IQ6" s="36">
        <v>44105</v>
      </c>
      <c r="IR6" s="36">
        <v>44136</v>
      </c>
      <c r="IS6" s="36">
        <v>44166</v>
      </c>
      <c r="IT6" s="36">
        <v>44197</v>
      </c>
      <c r="IU6" s="36">
        <v>44228</v>
      </c>
      <c r="IV6" s="36">
        <v>44256</v>
      </c>
      <c r="IW6" s="36">
        <v>44287</v>
      </c>
      <c r="IX6" s="36">
        <v>44317</v>
      </c>
      <c r="IY6" s="36">
        <v>44348</v>
      </c>
      <c r="IZ6" s="36">
        <v>44378</v>
      </c>
      <c r="JA6" s="36">
        <v>44409</v>
      </c>
      <c r="JB6" s="36">
        <v>44440</v>
      </c>
      <c r="JC6" s="36">
        <v>44470</v>
      </c>
      <c r="JD6" s="36">
        <v>44501</v>
      </c>
      <c r="JE6" s="36">
        <v>44531</v>
      </c>
    </row>
    <row r="7" spans="1:265" s="37" customFormat="1" ht="15" customHeight="1" x14ac:dyDescent="0.2">
      <c r="A7" s="25" t="s">
        <v>40</v>
      </c>
      <c r="B7" s="38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8"/>
      <c r="AW7" s="38"/>
      <c r="AX7" s="38"/>
      <c r="AY7" s="38"/>
      <c r="AZ7" s="38"/>
      <c r="BA7" s="38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8"/>
      <c r="BM7" s="38"/>
      <c r="BN7" s="38"/>
      <c r="BO7" s="38"/>
      <c r="BP7" s="38"/>
      <c r="BQ7" s="38"/>
      <c r="BR7" s="38"/>
      <c r="BS7" s="38"/>
      <c r="BT7" s="38"/>
      <c r="BU7" s="38"/>
      <c r="GE7" s="37" t="s">
        <v>41</v>
      </c>
    </row>
    <row r="8" spans="1:265" s="30" customFormat="1" ht="15" customHeight="1" x14ac:dyDescent="0.2">
      <c r="A8" s="29" t="s">
        <v>42</v>
      </c>
      <c r="AL8" s="30">
        <v>160</v>
      </c>
      <c r="AM8" s="30">
        <v>159</v>
      </c>
      <c r="AN8" s="30">
        <v>157</v>
      </c>
      <c r="AO8" s="30">
        <v>155</v>
      </c>
      <c r="AP8" s="30">
        <v>130</v>
      </c>
      <c r="AQ8" s="30">
        <v>130</v>
      </c>
      <c r="AR8" s="30">
        <v>128</v>
      </c>
      <c r="AS8" s="30">
        <v>120</v>
      </c>
      <c r="AT8" s="30">
        <v>118</v>
      </c>
      <c r="AU8" s="30">
        <v>118</v>
      </c>
      <c r="AV8" s="30">
        <v>127</v>
      </c>
      <c r="AW8" s="30">
        <v>127</v>
      </c>
      <c r="AX8" s="30">
        <v>127</v>
      </c>
      <c r="AY8" s="30">
        <v>136</v>
      </c>
      <c r="AZ8" s="30">
        <v>131</v>
      </c>
      <c r="BA8" s="30">
        <v>139</v>
      </c>
      <c r="BB8" s="30">
        <v>129</v>
      </c>
      <c r="BC8" s="30">
        <v>137</v>
      </c>
      <c r="BD8" s="30">
        <v>138</v>
      </c>
      <c r="BE8" s="30">
        <v>137</v>
      </c>
      <c r="BF8" s="30">
        <v>138</v>
      </c>
      <c r="BG8" s="30">
        <v>139</v>
      </c>
      <c r="BH8" s="30">
        <v>138</v>
      </c>
      <c r="BI8" s="30">
        <v>138</v>
      </c>
      <c r="BJ8" s="30">
        <v>137</v>
      </c>
      <c r="BK8" s="30">
        <v>137</v>
      </c>
      <c r="BL8" s="30">
        <v>137</v>
      </c>
      <c r="BM8" s="30">
        <v>137</v>
      </c>
      <c r="BN8" s="30">
        <v>137</v>
      </c>
      <c r="BO8" s="30">
        <v>137</v>
      </c>
      <c r="BP8" s="30">
        <v>137</v>
      </c>
      <c r="BQ8" s="30">
        <v>137</v>
      </c>
      <c r="BR8" s="30">
        <v>137</v>
      </c>
      <c r="BS8" s="30">
        <v>137</v>
      </c>
      <c r="BT8" s="30">
        <v>137</v>
      </c>
      <c r="BU8" s="30">
        <v>137</v>
      </c>
      <c r="BV8" s="30">
        <v>137</v>
      </c>
      <c r="BW8" s="30">
        <v>137</v>
      </c>
      <c r="BX8" s="30">
        <v>137</v>
      </c>
      <c r="BY8" s="30">
        <v>135</v>
      </c>
      <c r="BZ8" s="30">
        <v>137</v>
      </c>
      <c r="CA8" s="30">
        <v>137</v>
      </c>
      <c r="CB8" s="30">
        <v>135</v>
      </c>
      <c r="CC8" s="30">
        <v>135</v>
      </c>
      <c r="CD8" s="30">
        <v>137</v>
      </c>
      <c r="CE8" s="30">
        <v>140</v>
      </c>
      <c r="CF8" s="30">
        <v>142</v>
      </c>
      <c r="CG8" s="30">
        <v>143</v>
      </c>
      <c r="CH8" s="30">
        <v>143</v>
      </c>
      <c r="CI8" s="30">
        <v>144</v>
      </c>
      <c r="CJ8" s="30">
        <v>146</v>
      </c>
      <c r="CK8" s="30">
        <v>147</v>
      </c>
      <c r="CL8" s="30">
        <v>147</v>
      </c>
      <c r="CM8" s="30">
        <v>148</v>
      </c>
      <c r="CN8" s="30">
        <v>148</v>
      </c>
      <c r="CO8" s="30">
        <v>149</v>
      </c>
      <c r="CP8" s="30">
        <v>151</v>
      </c>
      <c r="CQ8" s="30">
        <v>152</v>
      </c>
      <c r="CR8" s="30">
        <v>156</v>
      </c>
      <c r="CS8" s="30">
        <v>157</v>
      </c>
      <c r="CT8" s="30">
        <v>188</v>
      </c>
      <c r="CU8" s="30">
        <v>192</v>
      </c>
      <c r="CV8" s="30">
        <v>192</v>
      </c>
      <c r="CW8" s="30">
        <v>193</v>
      </c>
      <c r="CX8" s="30">
        <v>195</v>
      </c>
      <c r="CY8" s="30">
        <v>197</v>
      </c>
      <c r="CZ8" s="30">
        <v>199</v>
      </c>
      <c r="DA8" s="30">
        <v>23</v>
      </c>
      <c r="DB8" s="30">
        <v>201</v>
      </c>
      <c r="DC8" s="30">
        <v>204</v>
      </c>
      <c r="DD8" s="30">
        <v>204</v>
      </c>
      <c r="DE8" s="30">
        <v>216</v>
      </c>
      <c r="DF8" s="30">
        <v>247</v>
      </c>
      <c r="DG8" s="30">
        <v>249</v>
      </c>
      <c r="DH8" s="30">
        <v>259</v>
      </c>
      <c r="DI8" s="30">
        <v>259</v>
      </c>
      <c r="DJ8" s="30">
        <v>260</v>
      </c>
      <c r="DK8" s="30">
        <v>255</v>
      </c>
      <c r="DL8" s="30">
        <v>259</v>
      </c>
      <c r="DM8" s="30">
        <v>260</v>
      </c>
      <c r="DN8" s="30">
        <v>262</v>
      </c>
      <c r="DO8" s="30">
        <v>264</v>
      </c>
      <c r="DP8" s="30">
        <v>271</v>
      </c>
      <c r="DQ8" s="30">
        <v>277</v>
      </c>
      <c r="DR8" s="30">
        <v>277</v>
      </c>
      <c r="DS8" s="30">
        <v>282</v>
      </c>
      <c r="DT8" s="30">
        <v>280</v>
      </c>
      <c r="DU8" s="30">
        <v>286</v>
      </c>
      <c r="DV8" s="30">
        <v>289</v>
      </c>
      <c r="DW8" s="30">
        <v>293</v>
      </c>
      <c r="DX8" s="30">
        <v>295</v>
      </c>
      <c r="DY8" s="30">
        <v>301</v>
      </c>
      <c r="DZ8" s="30">
        <v>302</v>
      </c>
      <c r="EA8" s="30">
        <v>310</v>
      </c>
      <c r="EB8" s="30">
        <v>313</v>
      </c>
      <c r="EC8" s="30">
        <v>343</v>
      </c>
      <c r="ED8" s="30">
        <v>342</v>
      </c>
      <c r="EE8" s="30">
        <v>351</v>
      </c>
      <c r="EF8" s="30">
        <v>354</v>
      </c>
      <c r="EG8" s="30">
        <v>361</v>
      </c>
      <c r="EH8" s="30">
        <v>363</v>
      </c>
      <c r="EI8" s="30">
        <v>368</v>
      </c>
      <c r="EJ8" s="30">
        <v>368</v>
      </c>
      <c r="EK8" s="30">
        <v>372</v>
      </c>
      <c r="EL8" s="30">
        <v>368</v>
      </c>
      <c r="EM8" s="30">
        <v>373</v>
      </c>
      <c r="EN8" s="30">
        <v>389</v>
      </c>
      <c r="EO8" s="30">
        <v>392</v>
      </c>
      <c r="EP8" s="30">
        <v>394</v>
      </c>
      <c r="EQ8" s="30">
        <v>397</v>
      </c>
      <c r="ER8" s="30">
        <v>394</v>
      </c>
      <c r="ES8" s="30">
        <v>400</v>
      </c>
      <c r="ET8" s="30">
        <v>412</v>
      </c>
      <c r="EU8" s="30">
        <v>413</v>
      </c>
      <c r="EV8" s="30">
        <v>415</v>
      </c>
      <c r="EW8" s="30">
        <v>416</v>
      </c>
      <c r="EX8" s="30">
        <v>416</v>
      </c>
      <c r="EY8" s="30">
        <v>419</v>
      </c>
      <c r="EZ8" s="30">
        <v>418</v>
      </c>
      <c r="FA8" s="30">
        <v>422</v>
      </c>
      <c r="FB8" s="30">
        <v>422</v>
      </c>
      <c r="FC8" s="30">
        <v>424</v>
      </c>
      <c r="FD8" s="30">
        <v>415</v>
      </c>
      <c r="FE8" s="30">
        <v>416</v>
      </c>
      <c r="FF8" s="30">
        <v>426</v>
      </c>
      <c r="FG8" s="30">
        <v>426</v>
      </c>
      <c r="FH8" s="30">
        <v>427</v>
      </c>
      <c r="FI8" s="30">
        <v>426</v>
      </c>
      <c r="FJ8" s="30">
        <v>433</v>
      </c>
      <c r="FK8" s="30">
        <v>441</v>
      </c>
      <c r="FL8" s="30">
        <v>444</v>
      </c>
      <c r="FM8" s="30">
        <v>445</v>
      </c>
      <c r="FN8" s="30">
        <v>446</v>
      </c>
      <c r="FO8" s="30">
        <v>448</v>
      </c>
      <c r="FP8" s="30">
        <v>448</v>
      </c>
      <c r="FQ8" s="30">
        <v>448</v>
      </c>
      <c r="FR8" s="30">
        <v>450</v>
      </c>
      <c r="FS8" s="30">
        <v>452</v>
      </c>
      <c r="FT8" s="30">
        <v>458</v>
      </c>
      <c r="FU8" s="30">
        <v>461</v>
      </c>
      <c r="FV8" s="30">
        <v>463</v>
      </c>
      <c r="FW8" s="30">
        <v>464</v>
      </c>
      <c r="FX8" s="30">
        <v>466</v>
      </c>
      <c r="FY8" s="30">
        <v>470</v>
      </c>
      <c r="FZ8" s="30">
        <v>472</v>
      </c>
      <c r="GA8" s="30">
        <v>519</v>
      </c>
      <c r="GB8" s="30">
        <v>519</v>
      </c>
      <c r="GC8" s="30">
        <v>524</v>
      </c>
      <c r="GD8" s="30">
        <v>524</v>
      </c>
      <c r="GE8" s="30">
        <v>528</v>
      </c>
      <c r="GF8" s="30">
        <v>532</v>
      </c>
      <c r="GG8" s="30">
        <v>533</v>
      </c>
      <c r="GH8" s="30">
        <v>535</v>
      </c>
      <c r="GI8" s="30">
        <v>540</v>
      </c>
      <c r="GJ8" s="30">
        <v>540</v>
      </c>
      <c r="GK8" s="30">
        <v>542</v>
      </c>
      <c r="GL8" s="30">
        <v>544</v>
      </c>
      <c r="GM8" s="30">
        <v>543</v>
      </c>
      <c r="GN8" s="30">
        <v>545</v>
      </c>
      <c r="GO8" s="30">
        <v>547</v>
      </c>
      <c r="GP8" s="30">
        <v>547</v>
      </c>
      <c r="GQ8" s="30">
        <v>549</v>
      </c>
      <c r="GR8" s="30">
        <v>549</v>
      </c>
      <c r="GS8" s="30">
        <v>546</v>
      </c>
      <c r="GT8" s="30">
        <v>548</v>
      </c>
      <c r="GU8" s="30">
        <v>547</v>
      </c>
      <c r="GV8" s="30">
        <v>549</v>
      </c>
      <c r="GW8" s="30">
        <v>549</v>
      </c>
      <c r="GX8" s="30">
        <v>546</v>
      </c>
      <c r="GY8" s="30">
        <v>546</v>
      </c>
      <c r="GZ8" s="30">
        <v>545</v>
      </c>
      <c r="HA8" s="30">
        <v>544</v>
      </c>
      <c r="HB8" s="30">
        <v>544</v>
      </c>
      <c r="HC8" s="30">
        <v>543</v>
      </c>
      <c r="HD8" s="30">
        <v>545</v>
      </c>
      <c r="HE8" s="30">
        <v>545</v>
      </c>
      <c r="HF8" s="30">
        <v>545</v>
      </c>
      <c r="HG8" s="30">
        <v>546</v>
      </c>
      <c r="HH8" s="30">
        <v>546</v>
      </c>
      <c r="HI8" s="30">
        <v>547</v>
      </c>
      <c r="HJ8" s="30">
        <v>546</v>
      </c>
      <c r="HK8" s="30">
        <v>546</v>
      </c>
      <c r="HL8" s="30">
        <v>548</v>
      </c>
      <c r="HM8" s="30">
        <v>548</v>
      </c>
      <c r="HN8" s="30">
        <v>549</v>
      </c>
      <c r="HO8" s="30">
        <v>550</v>
      </c>
      <c r="HP8" s="30">
        <v>548</v>
      </c>
      <c r="HQ8" s="30">
        <v>547</v>
      </c>
      <c r="HR8" s="30">
        <v>546</v>
      </c>
      <c r="HS8" s="30">
        <v>546</v>
      </c>
      <c r="HT8" s="30">
        <v>548</v>
      </c>
      <c r="HU8" s="30">
        <v>549</v>
      </c>
      <c r="HV8" s="30">
        <v>544</v>
      </c>
      <c r="HW8" s="30">
        <v>551</v>
      </c>
      <c r="HX8" s="30">
        <v>551</v>
      </c>
      <c r="HY8" s="30">
        <v>550</v>
      </c>
      <c r="HZ8" s="30">
        <v>551</v>
      </c>
      <c r="IA8" s="30">
        <v>551</v>
      </c>
      <c r="IB8" s="30">
        <v>549</v>
      </c>
      <c r="IC8" s="30">
        <v>548</v>
      </c>
      <c r="ID8" s="30">
        <v>542</v>
      </c>
      <c r="IE8" s="30">
        <v>540</v>
      </c>
      <c r="IF8" s="30">
        <v>540</v>
      </c>
      <c r="IG8" s="30">
        <v>533</v>
      </c>
      <c r="IH8" s="30">
        <v>536</v>
      </c>
      <c r="II8" s="30">
        <v>520</v>
      </c>
      <c r="IJ8" s="30">
        <v>519</v>
      </c>
      <c r="IK8" s="30">
        <v>512</v>
      </c>
      <c r="IL8" s="30">
        <v>508</v>
      </c>
      <c r="IM8" s="30">
        <v>496</v>
      </c>
      <c r="IN8" s="30">
        <v>484</v>
      </c>
      <c r="IO8" s="30">
        <v>487</v>
      </c>
      <c r="IP8" s="30">
        <v>487</v>
      </c>
      <c r="IQ8" s="30">
        <v>483</v>
      </c>
      <c r="IR8" s="30">
        <v>481</v>
      </c>
      <c r="IS8" s="30">
        <v>481</v>
      </c>
      <c r="IT8" s="30">
        <v>480</v>
      </c>
      <c r="IU8" s="30">
        <v>480</v>
      </c>
      <c r="IV8" s="30">
        <v>481</v>
      </c>
      <c r="IW8" s="30">
        <v>480</v>
      </c>
      <c r="IX8" s="30">
        <v>478</v>
      </c>
      <c r="IY8" s="30">
        <v>475</v>
      </c>
      <c r="IZ8" s="30">
        <v>476</v>
      </c>
      <c r="JA8" s="30">
        <v>477</v>
      </c>
      <c r="JB8" s="30">
        <v>478</v>
      </c>
      <c r="JC8" s="30">
        <v>479</v>
      </c>
      <c r="JD8" s="30">
        <v>476</v>
      </c>
      <c r="JE8" s="30">
        <v>478</v>
      </c>
    </row>
    <row r="9" spans="1:265" s="30" customFormat="1" ht="15" customHeight="1" x14ac:dyDescent="0.2">
      <c r="A9" s="29" t="s">
        <v>43</v>
      </c>
      <c r="AL9" s="30">
        <v>305</v>
      </c>
      <c r="AM9" s="30">
        <v>295</v>
      </c>
      <c r="AN9" s="30">
        <v>278</v>
      </c>
      <c r="AO9" s="30">
        <v>272</v>
      </c>
      <c r="AP9" s="30">
        <v>170</v>
      </c>
      <c r="AQ9" s="30">
        <v>171</v>
      </c>
      <c r="AR9" s="30">
        <v>96</v>
      </c>
      <c r="AS9" s="30">
        <v>100</v>
      </c>
      <c r="AT9" s="30">
        <v>96</v>
      </c>
      <c r="AU9" s="30">
        <v>96</v>
      </c>
      <c r="AV9" s="30">
        <v>94</v>
      </c>
      <c r="AW9" s="30">
        <v>90</v>
      </c>
      <c r="AX9" s="30">
        <v>91</v>
      </c>
      <c r="AY9" s="30">
        <v>88</v>
      </c>
      <c r="AZ9" s="30">
        <v>90</v>
      </c>
      <c r="BA9" s="30">
        <v>89</v>
      </c>
      <c r="BB9" s="30">
        <v>91</v>
      </c>
      <c r="BC9" s="30">
        <v>80</v>
      </c>
      <c r="BD9" s="30">
        <v>81</v>
      </c>
      <c r="BE9" s="30">
        <v>80</v>
      </c>
      <c r="BF9" s="30">
        <v>81</v>
      </c>
      <c r="BG9" s="30">
        <v>82</v>
      </c>
      <c r="BH9" s="30">
        <v>80</v>
      </c>
      <c r="BI9" s="30">
        <v>80</v>
      </c>
      <c r="BJ9" s="30">
        <v>79</v>
      </c>
      <c r="BK9" s="30">
        <v>79</v>
      </c>
      <c r="BL9" s="30">
        <v>80</v>
      </c>
      <c r="BM9" s="30">
        <v>83</v>
      </c>
      <c r="BN9" s="30">
        <v>83</v>
      </c>
      <c r="BO9" s="30">
        <v>82</v>
      </c>
      <c r="BP9" s="30">
        <v>81</v>
      </c>
      <c r="BQ9" s="30">
        <v>77</v>
      </c>
      <c r="BR9" s="30">
        <v>78</v>
      </c>
      <c r="BS9" s="30">
        <v>79</v>
      </c>
      <c r="BT9" s="30">
        <v>79</v>
      </c>
      <c r="BU9" s="30">
        <v>78</v>
      </c>
      <c r="BV9" s="30">
        <v>78</v>
      </c>
      <c r="BW9" s="30">
        <v>80</v>
      </c>
      <c r="BX9" s="30">
        <v>83</v>
      </c>
      <c r="BY9" s="30">
        <v>84</v>
      </c>
      <c r="BZ9" s="30">
        <v>81</v>
      </c>
      <c r="CA9" s="30">
        <v>78</v>
      </c>
      <c r="CB9" s="30">
        <v>82</v>
      </c>
      <c r="CC9" s="30">
        <v>83</v>
      </c>
      <c r="CD9" s="30">
        <v>82</v>
      </c>
      <c r="CE9" s="30">
        <v>84</v>
      </c>
      <c r="CF9" s="30">
        <v>83</v>
      </c>
      <c r="CG9" s="30">
        <v>84</v>
      </c>
      <c r="CH9" s="30">
        <v>80</v>
      </c>
      <c r="CI9" s="30">
        <v>84</v>
      </c>
      <c r="CJ9" s="30">
        <v>87</v>
      </c>
      <c r="CK9" s="30">
        <v>85</v>
      </c>
      <c r="CL9" s="30">
        <v>84</v>
      </c>
      <c r="CM9" s="30">
        <v>83</v>
      </c>
      <c r="CN9" s="30">
        <v>82</v>
      </c>
      <c r="CO9" s="30">
        <v>86</v>
      </c>
      <c r="CP9" s="30">
        <v>88</v>
      </c>
      <c r="CQ9" s="30">
        <v>88</v>
      </c>
      <c r="CR9" s="30">
        <v>88</v>
      </c>
      <c r="CS9" s="30">
        <v>89</v>
      </c>
      <c r="CT9" s="30">
        <v>97</v>
      </c>
      <c r="CU9" s="30">
        <v>96</v>
      </c>
      <c r="CV9" s="30">
        <v>96</v>
      </c>
      <c r="CW9" s="30">
        <v>95</v>
      </c>
      <c r="CX9" s="30">
        <v>97</v>
      </c>
      <c r="CY9" s="30">
        <v>97</v>
      </c>
      <c r="CZ9" s="30">
        <v>99</v>
      </c>
      <c r="DA9" s="30">
        <v>975</v>
      </c>
      <c r="DB9" s="30">
        <v>100</v>
      </c>
      <c r="DC9" s="30">
        <v>100</v>
      </c>
      <c r="DD9" s="30">
        <v>100</v>
      </c>
      <c r="DE9" s="30">
        <v>115</v>
      </c>
      <c r="DF9" s="30">
        <v>136</v>
      </c>
      <c r="DG9" s="30">
        <v>137</v>
      </c>
      <c r="DH9" s="30">
        <v>142</v>
      </c>
      <c r="DI9" s="30">
        <v>142</v>
      </c>
      <c r="DJ9" s="30">
        <v>143</v>
      </c>
      <c r="DK9" s="30">
        <v>138</v>
      </c>
      <c r="DL9" s="30">
        <v>141</v>
      </c>
      <c r="DM9" s="30">
        <v>143</v>
      </c>
      <c r="DN9" s="30">
        <v>145</v>
      </c>
      <c r="DO9" s="30">
        <v>149</v>
      </c>
      <c r="DP9" s="30">
        <v>145</v>
      </c>
      <c r="DQ9" s="30">
        <v>146</v>
      </c>
      <c r="DR9" s="30">
        <v>146</v>
      </c>
      <c r="DS9" s="30">
        <v>146</v>
      </c>
      <c r="DT9" s="30">
        <v>146</v>
      </c>
      <c r="DU9" s="30">
        <v>147</v>
      </c>
      <c r="DV9" s="30">
        <v>143</v>
      </c>
      <c r="DW9" s="30">
        <v>145</v>
      </c>
      <c r="DX9" s="30">
        <v>146</v>
      </c>
      <c r="DY9" s="30">
        <v>177</v>
      </c>
      <c r="DZ9" s="30">
        <v>176</v>
      </c>
      <c r="EA9" s="30">
        <v>177</v>
      </c>
      <c r="EB9" s="30">
        <v>175</v>
      </c>
      <c r="EC9" s="30">
        <v>179</v>
      </c>
      <c r="ED9" s="30">
        <v>179</v>
      </c>
      <c r="EE9" s="30">
        <v>176</v>
      </c>
      <c r="EF9" s="30">
        <v>173</v>
      </c>
      <c r="EG9" s="30">
        <v>180</v>
      </c>
      <c r="EH9" s="30">
        <v>180</v>
      </c>
      <c r="EI9" s="30">
        <v>180</v>
      </c>
      <c r="EJ9" s="30">
        <v>174</v>
      </c>
      <c r="EK9" s="30">
        <v>177</v>
      </c>
      <c r="EL9" s="30">
        <v>182</v>
      </c>
      <c r="EM9" s="30">
        <v>186</v>
      </c>
      <c r="EN9" s="30">
        <v>186</v>
      </c>
      <c r="EO9" s="30">
        <v>190</v>
      </c>
      <c r="EP9" s="30">
        <v>192</v>
      </c>
      <c r="EQ9" s="30">
        <v>192</v>
      </c>
      <c r="ER9" s="30">
        <v>191</v>
      </c>
      <c r="ES9" s="30">
        <v>192</v>
      </c>
      <c r="ET9" s="30">
        <v>196</v>
      </c>
      <c r="EU9" s="30">
        <v>196</v>
      </c>
      <c r="EV9" s="30">
        <v>204</v>
      </c>
      <c r="EW9" s="30">
        <v>203</v>
      </c>
      <c r="EX9" s="30">
        <v>205</v>
      </c>
      <c r="EY9" s="30">
        <v>225</v>
      </c>
      <c r="EZ9" s="30">
        <v>230</v>
      </c>
      <c r="FA9" s="30">
        <v>235</v>
      </c>
      <c r="FB9" s="30">
        <v>235</v>
      </c>
      <c r="FC9" s="30">
        <v>294</v>
      </c>
      <c r="FD9" s="30">
        <v>294</v>
      </c>
      <c r="FE9" s="30">
        <v>293</v>
      </c>
      <c r="FF9" s="30">
        <v>293</v>
      </c>
      <c r="FG9" s="30">
        <v>238</v>
      </c>
      <c r="FH9" s="30">
        <v>243</v>
      </c>
      <c r="FI9" s="30">
        <v>239</v>
      </c>
      <c r="FJ9" s="30">
        <v>239</v>
      </c>
      <c r="FK9" s="30">
        <v>241</v>
      </c>
      <c r="FL9" s="30">
        <v>241</v>
      </c>
      <c r="FM9" s="30">
        <v>241</v>
      </c>
      <c r="FN9" s="30">
        <v>241</v>
      </c>
      <c r="FO9" s="30">
        <v>242</v>
      </c>
      <c r="FP9" s="30">
        <v>243</v>
      </c>
      <c r="FQ9" s="30">
        <v>243</v>
      </c>
      <c r="FR9" s="30">
        <v>241</v>
      </c>
      <c r="FS9" s="30">
        <v>241</v>
      </c>
      <c r="FT9" s="30">
        <v>238</v>
      </c>
      <c r="FU9" s="30">
        <v>240</v>
      </c>
      <c r="FV9" s="30">
        <v>241</v>
      </c>
      <c r="FW9" s="30">
        <v>242</v>
      </c>
      <c r="FX9" s="30">
        <v>242</v>
      </c>
      <c r="FY9" s="30">
        <v>239</v>
      </c>
      <c r="FZ9" s="30">
        <v>243</v>
      </c>
      <c r="GA9" s="30">
        <v>247</v>
      </c>
      <c r="GB9" s="30">
        <v>248</v>
      </c>
      <c r="GC9" s="30">
        <v>266</v>
      </c>
      <c r="GD9" s="30">
        <v>266</v>
      </c>
      <c r="GE9" s="30">
        <v>266</v>
      </c>
      <c r="GF9" s="30">
        <v>267</v>
      </c>
      <c r="GG9" s="30">
        <v>267</v>
      </c>
      <c r="GH9" s="30">
        <v>285</v>
      </c>
      <c r="GI9" s="30">
        <v>289</v>
      </c>
      <c r="GJ9" s="30">
        <v>288</v>
      </c>
      <c r="GK9" s="30">
        <v>288</v>
      </c>
      <c r="GL9" s="30">
        <v>287</v>
      </c>
      <c r="GM9" s="30">
        <v>289</v>
      </c>
      <c r="GN9" s="30">
        <v>290</v>
      </c>
      <c r="GO9" s="30">
        <v>289</v>
      </c>
      <c r="GP9" s="30">
        <v>289</v>
      </c>
      <c r="GQ9" s="30">
        <v>289</v>
      </c>
      <c r="GR9" s="30">
        <v>288</v>
      </c>
      <c r="GS9" s="30">
        <v>289</v>
      </c>
      <c r="GT9" s="30">
        <v>287</v>
      </c>
      <c r="GU9" s="30">
        <v>286</v>
      </c>
      <c r="GV9" s="30">
        <v>290</v>
      </c>
      <c r="GW9" s="30">
        <v>290</v>
      </c>
      <c r="GX9" s="30">
        <v>284</v>
      </c>
      <c r="GY9" s="30">
        <v>281</v>
      </c>
      <c r="GZ9" s="30">
        <v>287</v>
      </c>
      <c r="HA9" s="30">
        <v>286</v>
      </c>
      <c r="HB9" s="30">
        <v>286</v>
      </c>
      <c r="HC9" s="30">
        <v>281</v>
      </c>
      <c r="HD9" s="30">
        <v>280</v>
      </c>
      <c r="HE9" s="30">
        <v>280</v>
      </c>
      <c r="HF9" s="30">
        <v>282</v>
      </c>
      <c r="HG9" s="30">
        <v>285</v>
      </c>
      <c r="HH9" s="30">
        <v>288</v>
      </c>
      <c r="HI9" s="30">
        <v>289</v>
      </c>
      <c r="HJ9" s="30">
        <v>292</v>
      </c>
      <c r="HK9" s="30">
        <v>294</v>
      </c>
      <c r="HL9" s="30">
        <v>296</v>
      </c>
      <c r="HM9" s="30">
        <v>300</v>
      </c>
      <c r="HN9" s="30">
        <v>300</v>
      </c>
      <c r="HO9" s="30">
        <v>279</v>
      </c>
      <c r="HP9" s="30">
        <v>281</v>
      </c>
      <c r="HQ9" s="30">
        <v>273</v>
      </c>
      <c r="HR9" s="30">
        <v>277</v>
      </c>
      <c r="HS9" s="30">
        <v>280</v>
      </c>
      <c r="HT9" s="30">
        <v>274</v>
      </c>
      <c r="HU9" s="30">
        <v>274</v>
      </c>
      <c r="HV9" s="30">
        <v>271</v>
      </c>
      <c r="HW9" s="30">
        <v>284</v>
      </c>
      <c r="HX9" s="30">
        <v>274</v>
      </c>
      <c r="HY9" s="30">
        <v>272</v>
      </c>
      <c r="HZ9" s="30">
        <v>274</v>
      </c>
      <c r="IA9" s="30">
        <v>276</v>
      </c>
      <c r="IB9" s="30">
        <v>274</v>
      </c>
      <c r="IC9" s="30">
        <v>273</v>
      </c>
      <c r="ID9" s="30">
        <v>275</v>
      </c>
      <c r="IE9" s="30">
        <v>274</v>
      </c>
      <c r="IF9" s="30">
        <v>283</v>
      </c>
      <c r="IG9" s="30">
        <v>284</v>
      </c>
      <c r="IH9" s="30">
        <v>282</v>
      </c>
      <c r="II9" s="30">
        <v>280</v>
      </c>
      <c r="IJ9" s="30">
        <v>280</v>
      </c>
      <c r="IK9" s="30">
        <v>135</v>
      </c>
    </row>
    <row r="10" spans="1:265" s="30" customFormat="1" ht="15" customHeight="1" x14ac:dyDescent="0.2">
      <c r="A10" s="29" t="s">
        <v>44</v>
      </c>
      <c r="AL10" s="30">
        <v>2867</v>
      </c>
      <c r="AM10" s="30">
        <v>2877</v>
      </c>
      <c r="AN10" s="30">
        <v>2839</v>
      </c>
      <c r="AO10" s="30">
        <v>2815</v>
      </c>
      <c r="AP10" s="30">
        <v>2603</v>
      </c>
      <c r="AQ10" s="30">
        <v>2634</v>
      </c>
      <c r="AR10" s="30">
        <v>2748</v>
      </c>
      <c r="AS10" s="30">
        <v>2687</v>
      </c>
      <c r="AT10" s="30">
        <v>2632</v>
      </c>
      <c r="AU10" s="30">
        <v>2632</v>
      </c>
      <c r="AV10" s="30">
        <v>2619</v>
      </c>
      <c r="AW10" s="30">
        <v>2590</v>
      </c>
      <c r="AX10" s="30">
        <v>2580</v>
      </c>
      <c r="AY10" s="30">
        <v>2686</v>
      </c>
      <c r="AZ10" s="30">
        <v>2682</v>
      </c>
      <c r="BA10" s="30">
        <v>2676</v>
      </c>
      <c r="BB10" s="30">
        <v>2665</v>
      </c>
      <c r="BC10" s="30">
        <v>2630</v>
      </c>
      <c r="BD10" s="30">
        <v>2623</v>
      </c>
      <c r="BE10" s="30">
        <v>2626</v>
      </c>
      <c r="BF10" s="30">
        <v>2632</v>
      </c>
      <c r="BG10" s="30">
        <v>2620</v>
      </c>
      <c r="BH10" s="30">
        <v>2621</v>
      </c>
      <c r="BI10" s="30">
        <v>2626</v>
      </c>
      <c r="BJ10" s="30">
        <v>2632</v>
      </c>
      <c r="BK10" s="30">
        <v>2615</v>
      </c>
      <c r="BL10" s="30">
        <v>2609</v>
      </c>
      <c r="BM10" s="30">
        <v>2612</v>
      </c>
      <c r="BN10" s="30">
        <v>2610</v>
      </c>
      <c r="BO10" s="30">
        <v>2612</v>
      </c>
      <c r="BP10" s="30">
        <v>2624</v>
      </c>
      <c r="BQ10" s="30">
        <v>2601</v>
      </c>
      <c r="BR10" s="30">
        <v>2761</v>
      </c>
      <c r="BS10" s="30">
        <v>2756</v>
      </c>
      <c r="BT10" s="30">
        <v>2758</v>
      </c>
      <c r="BU10" s="30">
        <v>2761</v>
      </c>
      <c r="BV10" s="30">
        <v>2763</v>
      </c>
      <c r="BW10" s="30">
        <v>2783</v>
      </c>
      <c r="BX10" s="30">
        <v>2796</v>
      </c>
      <c r="BY10" s="30">
        <v>2897</v>
      </c>
      <c r="BZ10" s="30">
        <v>2904</v>
      </c>
      <c r="CA10" s="30">
        <v>2899</v>
      </c>
      <c r="CB10" s="30">
        <v>2935</v>
      </c>
      <c r="CC10" s="30">
        <v>2939</v>
      </c>
      <c r="CD10" s="30">
        <v>2938</v>
      </c>
      <c r="CE10" s="30">
        <v>2959</v>
      </c>
      <c r="CF10" s="30">
        <v>2967</v>
      </c>
      <c r="CG10" s="30">
        <v>2967</v>
      </c>
      <c r="CH10" s="30">
        <v>2985</v>
      </c>
      <c r="CI10" s="30">
        <v>3003</v>
      </c>
      <c r="CJ10" s="30">
        <v>3019</v>
      </c>
      <c r="CK10" s="30">
        <v>3059</v>
      </c>
      <c r="CL10" s="30">
        <v>3085</v>
      </c>
      <c r="CM10" s="30">
        <v>3111</v>
      </c>
      <c r="CN10" s="30">
        <v>3136</v>
      </c>
      <c r="CO10" s="30">
        <v>3152</v>
      </c>
      <c r="CP10" s="30">
        <v>3186</v>
      </c>
      <c r="CQ10" s="30">
        <v>3219</v>
      </c>
      <c r="CR10" s="30">
        <v>3261</v>
      </c>
      <c r="CS10" s="30">
        <v>3308</v>
      </c>
      <c r="CT10" s="30">
        <v>4201</v>
      </c>
      <c r="CU10" s="30">
        <v>3953</v>
      </c>
      <c r="CV10" s="30">
        <v>3953</v>
      </c>
      <c r="CW10" s="30">
        <v>4044</v>
      </c>
      <c r="CX10" s="30">
        <v>4085</v>
      </c>
      <c r="CY10" s="30">
        <v>4138</v>
      </c>
      <c r="CZ10" s="30">
        <v>4171</v>
      </c>
      <c r="DA10" s="30">
        <v>994</v>
      </c>
      <c r="DB10" s="30">
        <v>4247</v>
      </c>
      <c r="DC10" s="30">
        <v>4278</v>
      </c>
      <c r="DD10" s="30">
        <v>4328</v>
      </c>
      <c r="DE10" s="30">
        <v>4484</v>
      </c>
      <c r="DF10" s="30">
        <v>4883</v>
      </c>
      <c r="DG10" s="30">
        <v>4927</v>
      </c>
      <c r="DH10" s="30">
        <v>5210</v>
      </c>
      <c r="DI10" s="30">
        <v>5247</v>
      </c>
      <c r="DJ10" s="30">
        <v>5284</v>
      </c>
      <c r="DK10" s="30">
        <v>5063</v>
      </c>
      <c r="DL10" s="30">
        <v>5104</v>
      </c>
      <c r="DM10" s="30">
        <v>5172</v>
      </c>
      <c r="DN10" s="30">
        <v>5224</v>
      </c>
      <c r="DO10" s="30">
        <v>5267</v>
      </c>
      <c r="DP10" s="30">
        <v>5270</v>
      </c>
      <c r="DQ10" s="30">
        <v>5334</v>
      </c>
      <c r="DR10" s="30">
        <v>5402</v>
      </c>
      <c r="DS10" s="30">
        <v>5454</v>
      </c>
      <c r="DT10" s="30">
        <v>5528</v>
      </c>
      <c r="DU10" s="30">
        <v>5595</v>
      </c>
      <c r="DV10" s="30">
        <v>5687</v>
      </c>
      <c r="DW10" s="30">
        <v>5782</v>
      </c>
      <c r="DX10" s="30">
        <v>5866</v>
      </c>
      <c r="DY10" s="30">
        <v>5915</v>
      </c>
      <c r="DZ10" s="30">
        <v>6014</v>
      </c>
      <c r="EA10" s="30">
        <v>6078</v>
      </c>
      <c r="EB10" s="30">
        <v>6132</v>
      </c>
      <c r="EC10" s="30">
        <v>6483</v>
      </c>
      <c r="ED10" s="30">
        <v>6553</v>
      </c>
      <c r="EE10" s="30">
        <v>6694</v>
      </c>
      <c r="EF10" s="30">
        <v>6754</v>
      </c>
      <c r="EG10" s="30">
        <v>6793</v>
      </c>
      <c r="EH10" s="30">
        <v>6864</v>
      </c>
      <c r="EI10" s="30">
        <v>6864</v>
      </c>
      <c r="EJ10" s="30">
        <v>7038</v>
      </c>
      <c r="EK10" s="30">
        <v>7115</v>
      </c>
      <c r="EL10" s="30">
        <v>7191</v>
      </c>
      <c r="EM10" s="30">
        <v>7242</v>
      </c>
      <c r="EN10" s="30">
        <v>7337</v>
      </c>
      <c r="EO10" s="30">
        <v>7369</v>
      </c>
      <c r="EP10" s="30">
        <v>7400</v>
      </c>
      <c r="EQ10" s="30">
        <v>7472</v>
      </c>
      <c r="ER10" s="30">
        <v>7521</v>
      </c>
      <c r="ES10" s="30">
        <v>7599</v>
      </c>
      <c r="ET10" s="30">
        <v>7783</v>
      </c>
      <c r="EU10" s="30">
        <v>7874</v>
      </c>
      <c r="EV10" s="30">
        <v>7945</v>
      </c>
      <c r="EW10" s="30">
        <v>7967</v>
      </c>
      <c r="EX10" s="30">
        <v>8012</v>
      </c>
      <c r="EY10" s="30">
        <v>8066</v>
      </c>
      <c r="EZ10" s="30">
        <v>8127</v>
      </c>
      <c r="FA10" s="30">
        <v>8218</v>
      </c>
      <c r="FB10" s="30">
        <v>8251</v>
      </c>
      <c r="FC10" s="30">
        <v>8321</v>
      </c>
      <c r="FD10" s="30">
        <v>8612</v>
      </c>
      <c r="FE10" s="30">
        <v>8691</v>
      </c>
      <c r="FF10" s="30">
        <v>8731</v>
      </c>
      <c r="FG10" s="30">
        <v>8813</v>
      </c>
      <c r="FH10" s="30">
        <v>8864</v>
      </c>
      <c r="FI10" s="30">
        <v>8918</v>
      </c>
      <c r="FJ10" s="30">
        <v>8970</v>
      </c>
      <c r="FK10" s="30">
        <v>8971</v>
      </c>
      <c r="FL10" s="30">
        <v>9006</v>
      </c>
      <c r="FM10" s="30">
        <v>9033</v>
      </c>
      <c r="FN10" s="30">
        <v>9089</v>
      </c>
      <c r="FO10" s="30">
        <v>9076</v>
      </c>
      <c r="FP10" s="30">
        <v>9126</v>
      </c>
      <c r="FQ10" s="30">
        <v>9164</v>
      </c>
      <c r="FR10" s="30">
        <v>9194</v>
      </c>
      <c r="FS10" s="30">
        <v>9270</v>
      </c>
      <c r="FT10" s="30">
        <v>9319</v>
      </c>
      <c r="FU10" s="30">
        <v>9353</v>
      </c>
      <c r="FV10" s="30">
        <v>9397</v>
      </c>
      <c r="FW10" s="30">
        <v>9475</v>
      </c>
      <c r="FX10" s="30">
        <v>9469</v>
      </c>
      <c r="FY10" s="30">
        <v>9458</v>
      </c>
      <c r="FZ10" s="30">
        <v>9427</v>
      </c>
      <c r="GA10" s="30">
        <v>10346</v>
      </c>
      <c r="GB10" s="30">
        <v>10359</v>
      </c>
      <c r="GC10" s="30">
        <v>10420</v>
      </c>
      <c r="GD10" s="30">
        <v>10403</v>
      </c>
      <c r="GE10" s="30">
        <v>10472</v>
      </c>
      <c r="GF10" s="30">
        <v>10498</v>
      </c>
      <c r="GG10" s="30">
        <v>10509</v>
      </c>
      <c r="GH10" s="30">
        <v>10514</v>
      </c>
      <c r="GI10" s="30">
        <v>10514</v>
      </c>
      <c r="GJ10" s="30">
        <v>10506</v>
      </c>
      <c r="GK10" s="30">
        <v>10493</v>
      </c>
      <c r="GL10" s="30">
        <v>10511</v>
      </c>
      <c r="GM10" s="30">
        <v>10468</v>
      </c>
      <c r="GN10" s="30">
        <v>10429</v>
      </c>
      <c r="GO10" s="30">
        <v>10386</v>
      </c>
      <c r="GP10" s="30">
        <v>10358</v>
      </c>
      <c r="GQ10" s="30">
        <v>10341</v>
      </c>
      <c r="GR10" s="30">
        <v>10311</v>
      </c>
      <c r="GS10" s="30">
        <v>10250</v>
      </c>
      <c r="GT10" s="30">
        <v>10230</v>
      </c>
      <c r="GU10" s="30">
        <v>10253</v>
      </c>
      <c r="GV10" s="30">
        <v>10231</v>
      </c>
      <c r="GW10" s="30">
        <v>10231</v>
      </c>
      <c r="GX10" s="30">
        <v>10199</v>
      </c>
      <c r="GY10" s="30">
        <v>10107</v>
      </c>
      <c r="GZ10" s="30">
        <v>10074</v>
      </c>
      <c r="HA10" s="30">
        <v>10071</v>
      </c>
      <c r="HB10" s="30">
        <v>10120</v>
      </c>
      <c r="HC10" s="30">
        <v>10129</v>
      </c>
      <c r="HD10" s="30">
        <v>10081</v>
      </c>
      <c r="HE10" s="30">
        <v>10029</v>
      </c>
      <c r="HF10" s="30">
        <v>10056</v>
      </c>
      <c r="HG10" s="30">
        <v>9978</v>
      </c>
      <c r="HH10" s="30">
        <v>9965</v>
      </c>
      <c r="HI10" s="30">
        <v>9932</v>
      </c>
      <c r="HJ10" s="30">
        <v>9870</v>
      </c>
      <c r="HK10" s="30">
        <v>9835</v>
      </c>
      <c r="HL10" s="30">
        <v>9842</v>
      </c>
      <c r="HM10" s="30">
        <v>9821</v>
      </c>
      <c r="HN10" s="30">
        <v>9798</v>
      </c>
      <c r="HO10" s="30">
        <v>9818</v>
      </c>
      <c r="HP10" s="30">
        <v>9777</v>
      </c>
      <c r="HQ10" s="30">
        <v>9786</v>
      </c>
      <c r="HR10" s="30">
        <v>9832</v>
      </c>
      <c r="HS10" s="30">
        <v>9828</v>
      </c>
      <c r="HT10" s="30">
        <v>9861</v>
      </c>
      <c r="HU10" s="30">
        <v>9839</v>
      </c>
      <c r="HV10" s="30">
        <v>9793</v>
      </c>
      <c r="HW10" s="30">
        <v>10057</v>
      </c>
      <c r="HX10" s="30">
        <v>10023</v>
      </c>
      <c r="HY10" s="30">
        <v>10014</v>
      </c>
      <c r="HZ10" s="30">
        <v>10010</v>
      </c>
      <c r="IA10" s="30">
        <v>1016</v>
      </c>
      <c r="IB10" s="30">
        <v>10014</v>
      </c>
      <c r="IC10" s="30">
        <v>9988</v>
      </c>
      <c r="ID10" s="30">
        <v>9973</v>
      </c>
      <c r="IE10" s="30">
        <v>9989</v>
      </c>
      <c r="IF10" s="30">
        <v>9987</v>
      </c>
      <c r="IG10" s="30">
        <v>9973</v>
      </c>
      <c r="IH10" s="30">
        <v>9922</v>
      </c>
      <c r="II10" s="30">
        <v>9891</v>
      </c>
      <c r="IJ10" s="30">
        <v>9929</v>
      </c>
      <c r="IK10" s="30">
        <v>9506</v>
      </c>
    </row>
    <row r="11" spans="1:265" s="30" customFormat="1" ht="15" customHeight="1" x14ac:dyDescent="0.2">
      <c r="A11" s="29" t="s">
        <v>45</v>
      </c>
      <c r="IL11" s="30">
        <v>135</v>
      </c>
      <c r="IM11" s="30">
        <v>142</v>
      </c>
      <c r="IN11" s="30">
        <v>140</v>
      </c>
      <c r="IO11" s="30">
        <v>141</v>
      </c>
      <c r="IP11" s="30">
        <v>141</v>
      </c>
      <c r="IQ11" s="30">
        <v>140</v>
      </c>
      <c r="IR11" s="30">
        <v>141</v>
      </c>
      <c r="IS11" s="30">
        <v>143</v>
      </c>
      <c r="IT11" s="30">
        <v>142</v>
      </c>
      <c r="IU11" s="30">
        <v>137</v>
      </c>
      <c r="IV11" s="30">
        <v>136</v>
      </c>
      <c r="IW11" s="30">
        <v>135</v>
      </c>
      <c r="IX11" s="30">
        <v>135</v>
      </c>
      <c r="IY11" s="30">
        <v>132</v>
      </c>
      <c r="IZ11" s="30">
        <v>132</v>
      </c>
      <c r="JA11" s="30">
        <v>132</v>
      </c>
      <c r="JB11" s="30">
        <v>132</v>
      </c>
      <c r="JC11" s="30">
        <v>132</v>
      </c>
      <c r="JD11" s="30">
        <v>132</v>
      </c>
      <c r="JE11" s="30">
        <v>132</v>
      </c>
    </row>
    <row r="12" spans="1:265" s="30" customFormat="1" ht="15" customHeight="1" x14ac:dyDescent="0.2">
      <c r="A12" s="29" t="s">
        <v>46</v>
      </c>
      <c r="IL12" s="30">
        <v>476</v>
      </c>
      <c r="IM12" s="30">
        <v>414</v>
      </c>
      <c r="IN12" s="30">
        <v>402</v>
      </c>
      <c r="IO12" s="30">
        <v>401</v>
      </c>
      <c r="IP12" s="30">
        <v>401</v>
      </c>
      <c r="IQ12" s="30">
        <v>398</v>
      </c>
      <c r="IR12" s="30">
        <v>394</v>
      </c>
      <c r="IS12" s="30">
        <v>388</v>
      </c>
      <c r="IT12" s="30">
        <v>397</v>
      </c>
      <c r="IU12" s="30">
        <v>401</v>
      </c>
      <c r="IV12" s="30">
        <v>405</v>
      </c>
      <c r="IW12" s="30">
        <v>403</v>
      </c>
      <c r="IX12" s="30">
        <v>403</v>
      </c>
      <c r="IY12" s="30">
        <v>403</v>
      </c>
      <c r="IZ12" s="30">
        <v>401</v>
      </c>
      <c r="JA12" s="30">
        <v>402</v>
      </c>
      <c r="JB12" s="30">
        <v>402</v>
      </c>
      <c r="JC12" s="30">
        <v>401</v>
      </c>
      <c r="JD12" s="30">
        <v>401</v>
      </c>
      <c r="JE12" s="30">
        <v>400</v>
      </c>
    </row>
    <row r="13" spans="1:265" s="30" customFormat="1" ht="15" customHeight="1" x14ac:dyDescent="0.2">
      <c r="A13" s="29" t="s">
        <v>47</v>
      </c>
      <c r="IL13" s="30">
        <v>9434</v>
      </c>
      <c r="IM13" s="30">
        <v>9291</v>
      </c>
      <c r="IN13" s="30">
        <v>9251</v>
      </c>
      <c r="IO13" s="30">
        <v>9256</v>
      </c>
      <c r="IP13" s="30">
        <v>9264</v>
      </c>
      <c r="IQ13" s="30">
        <v>9241</v>
      </c>
      <c r="IR13" s="30">
        <v>9277</v>
      </c>
      <c r="IS13" s="30">
        <v>9234</v>
      </c>
      <c r="IT13" s="30">
        <v>9271</v>
      </c>
      <c r="IU13" s="30">
        <v>9285</v>
      </c>
      <c r="IV13" s="30">
        <v>9318</v>
      </c>
      <c r="IW13" s="30">
        <v>9257</v>
      </c>
      <c r="IX13" s="30">
        <v>9256</v>
      </c>
      <c r="IY13" s="30">
        <v>9237</v>
      </c>
      <c r="IZ13" s="30">
        <v>9246</v>
      </c>
      <c r="JA13" s="30">
        <v>9246</v>
      </c>
      <c r="JB13" s="30">
        <v>9257</v>
      </c>
      <c r="JC13" s="30">
        <v>9275</v>
      </c>
      <c r="JD13" s="30">
        <v>9264</v>
      </c>
      <c r="JE13" s="30">
        <v>9386</v>
      </c>
    </row>
    <row r="14" spans="1:265" s="37" customFormat="1" ht="15" customHeight="1" x14ac:dyDescent="0.2">
      <c r="A14" s="29" t="s">
        <v>48</v>
      </c>
      <c r="B14" s="2">
        <f t="shared" ref="B14:AG14" si="0">+B10+B9</f>
        <v>0</v>
      </c>
      <c r="C14" s="2">
        <f t="shared" si="0"/>
        <v>0</v>
      </c>
      <c r="D14" s="2">
        <f t="shared" si="0"/>
        <v>0</v>
      </c>
      <c r="E14" s="2">
        <f t="shared" si="0"/>
        <v>0</v>
      </c>
      <c r="F14" s="2">
        <f t="shared" si="0"/>
        <v>0</v>
      </c>
      <c r="G14" s="2">
        <f t="shared" si="0"/>
        <v>0</v>
      </c>
      <c r="H14" s="2">
        <f t="shared" si="0"/>
        <v>0</v>
      </c>
      <c r="I14" s="2">
        <f t="shared" si="0"/>
        <v>0</v>
      </c>
      <c r="J14" s="2">
        <f t="shared" si="0"/>
        <v>0</v>
      </c>
      <c r="K14" s="2">
        <f t="shared" si="0"/>
        <v>0</v>
      </c>
      <c r="L14" s="2">
        <f t="shared" si="0"/>
        <v>0</v>
      </c>
      <c r="M14" s="2">
        <f t="shared" si="0"/>
        <v>0</v>
      </c>
      <c r="N14" s="2">
        <f t="shared" si="0"/>
        <v>0</v>
      </c>
      <c r="O14" s="2">
        <f t="shared" si="0"/>
        <v>0</v>
      </c>
      <c r="P14" s="2">
        <f t="shared" si="0"/>
        <v>0</v>
      </c>
      <c r="Q14" s="2">
        <f t="shared" si="0"/>
        <v>0</v>
      </c>
      <c r="R14" s="2">
        <f t="shared" si="0"/>
        <v>0</v>
      </c>
      <c r="S14" s="2">
        <f t="shared" si="0"/>
        <v>0</v>
      </c>
      <c r="T14" s="2">
        <f t="shared" si="0"/>
        <v>0</v>
      </c>
      <c r="U14" s="2">
        <f t="shared" si="0"/>
        <v>0</v>
      </c>
      <c r="V14" s="2">
        <f t="shared" si="0"/>
        <v>0</v>
      </c>
      <c r="W14" s="2">
        <f t="shared" si="0"/>
        <v>0</v>
      </c>
      <c r="X14" s="2">
        <f t="shared" si="0"/>
        <v>0</v>
      </c>
      <c r="Y14" s="2">
        <f t="shared" si="0"/>
        <v>0</v>
      </c>
      <c r="Z14" s="2">
        <f t="shared" si="0"/>
        <v>0</v>
      </c>
      <c r="AA14" s="2">
        <f t="shared" si="0"/>
        <v>0</v>
      </c>
      <c r="AB14" s="2">
        <f t="shared" si="0"/>
        <v>0</v>
      </c>
      <c r="AC14" s="2">
        <f t="shared" si="0"/>
        <v>0</v>
      </c>
      <c r="AD14" s="2">
        <f t="shared" si="0"/>
        <v>0</v>
      </c>
      <c r="AE14" s="2">
        <f t="shared" si="0"/>
        <v>0</v>
      </c>
      <c r="AF14" s="2">
        <f t="shared" si="0"/>
        <v>0</v>
      </c>
      <c r="AG14" s="2">
        <f t="shared" si="0"/>
        <v>0</v>
      </c>
      <c r="AH14" s="2">
        <f t="shared" ref="AH14:BM14" si="1">+AH10+AH9</f>
        <v>0</v>
      </c>
      <c r="AI14" s="2">
        <f t="shared" si="1"/>
        <v>0</v>
      </c>
      <c r="AJ14" s="2">
        <f t="shared" si="1"/>
        <v>0</v>
      </c>
      <c r="AK14" s="2">
        <f t="shared" si="1"/>
        <v>0</v>
      </c>
      <c r="AL14" s="2">
        <f t="shared" si="1"/>
        <v>3172</v>
      </c>
      <c r="AM14" s="2">
        <f t="shared" si="1"/>
        <v>3172</v>
      </c>
      <c r="AN14" s="2">
        <f t="shared" si="1"/>
        <v>3117</v>
      </c>
      <c r="AO14" s="2">
        <f t="shared" si="1"/>
        <v>3087</v>
      </c>
      <c r="AP14" s="2">
        <f t="shared" si="1"/>
        <v>2773</v>
      </c>
      <c r="AQ14" s="2">
        <f t="shared" si="1"/>
        <v>2805</v>
      </c>
      <c r="AR14" s="2">
        <f t="shared" si="1"/>
        <v>2844</v>
      </c>
      <c r="AS14" s="2">
        <f t="shared" si="1"/>
        <v>2787</v>
      </c>
      <c r="AT14" s="2">
        <f t="shared" si="1"/>
        <v>2728</v>
      </c>
      <c r="AU14" s="2">
        <f t="shared" si="1"/>
        <v>2728</v>
      </c>
      <c r="AV14" s="2">
        <f t="shared" si="1"/>
        <v>2713</v>
      </c>
      <c r="AW14" s="2">
        <f t="shared" si="1"/>
        <v>2680</v>
      </c>
      <c r="AX14" s="2">
        <f t="shared" si="1"/>
        <v>2671</v>
      </c>
      <c r="AY14" s="2">
        <f t="shared" si="1"/>
        <v>2774</v>
      </c>
      <c r="AZ14" s="2">
        <f t="shared" si="1"/>
        <v>2772</v>
      </c>
      <c r="BA14" s="2">
        <f t="shared" si="1"/>
        <v>2765</v>
      </c>
      <c r="BB14" s="2">
        <f t="shared" si="1"/>
        <v>2756</v>
      </c>
      <c r="BC14" s="2">
        <f t="shared" si="1"/>
        <v>2710</v>
      </c>
      <c r="BD14" s="2">
        <f t="shared" si="1"/>
        <v>2704</v>
      </c>
      <c r="BE14" s="2">
        <f t="shared" si="1"/>
        <v>2706</v>
      </c>
      <c r="BF14" s="2">
        <f t="shared" si="1"/>
        <v>2713</v>
      </c>
      <c r="BG14" s="2">
        <f t="shared" si="1"/>
        <v>2702</v>
      </c>
      <c r="BH14" s="2">
        <f t="shared" si="1"/>
        <v>2701</v>
      </c>
      <c r="BI14" s="2">
        <f t="shared" si="1"/>
        <v>2706</v>
      </c>
      <c r="BJ14" s="2">
        <f t="shared" si="1"/>
        <v>2711</v>
      </c>
      <c r="BK14" s="2">
        <f t="shared" si="1"/>
        <v>2694</v>
      </c>
      <c r="BL14" s="2">
        <f t="shared" si="1"/>
        <v>2689</v>
      </c>
      <c r="BM14" s="2">
        <f t="shared" si="1"/>
        <v>2695</v>
      </c>
      <c r="BN14" s="2">
        <f t="shared" ref="BN14:CS14" si="2">+BN10+BN9</f>
        <v>2693</v>
      </c>
      <c r="BO14" s="2">
        <f t="shared" si="2"/>
        <v>2694</v>
      </c>
      <c r="BP14" s="2">
        <f t="shared" si="2"/>
        <v>2705</v>
      </c>
      <c r="BQ14" s="2">
        <f t="shared" si="2"/>
        <v>2678</v>
      </c>
      <c r="BR14" s="2">
        <f t="shared" si="2"/>
        <v>2839</v>
      </c>
      <c r="BS14" s="2">
        <f t="shared" si="2"/>
        <v>2835</v>
      </c>
      <c r="BT14" s="2">
        <f t="shared" si="2"/>
        <v>2837</v>
      </c>
      <c r="BU14" s="2">
        <f t="shared" si="2"/>
        <v>2839</v>
      </c>
      <c r="BV14" s="2">
        <f t="shared" si="2"/>
        <v>2841</v>
      </c>
      <c r="BW14" s="2">
        <f t="shared" si="2"/>
        <v>2863</v>
      </c>
      <c r="BX14" s="2">
        <f t="shared" si="2"/>
        <v>2879</v>
      </c>
      <c r="BY14" s="2">
        <f t="shared" si="2"/>
        <v>2981</v>
      </c>
      <c r="BZ14" s="2">
        <f t="shared" si="2"/>
        <v>2985</v>
      </c>
      <c r="CA14" s="2">
        <f t="shared" si="2"/>
        <v>2977</v>
      </c>
      <c r="CB14" s="2">
        <f t="shared" si="2"/>
        <v>3017</v>
      </c>
      <c r="CC14" s="2">
        <f t="shared" si="2"/>
        <v>3022</v>
      </c>
      <c r="CD14" s="2">
        <f t="shared" si="2"/>
        <v>3020</v>
      </c>
      <c r="CE14" s="2">
        <f t="shared" si="2"/>
        <v>3043</v>
      </c>
      <c r="CF14" s="2">
        <f t="shared" si="2"/>
        <v>3050</v>
      </c>
      <c r="CG14" s="2">
        <f t="shared" si="2"/>
        <v>3051</v>
      </c>
      <c r="CH14" s="2">
        <f t="shared" si="2"/>
        <v>3065</v>
      </c>
      <c r="CI14" s="2">
        <f t="shared" si="2"/>
        <v>3087</v>
      </c>
      <c r="CJ14" s="2">
        <f t="shared" si="2"/>
        <v>3106</v>
      </c>
      <c r="CK14" s="2">
        <f t="shared" si="2"/>
        <v>3144</v>
      </c>
      <c r="CL14" s="2">
        <f t="shared" si="2"/>
        <v>3169</v>
      </c>
      <c r="CM14" s="2">
        <f t="shared" si="2"/>
        <v>3194</v>
      </c>
      <c r="CN14" s="2">
        <f t="shared" si="2"/>
        <v>3218</v>
      </c>
      <c r="CO14" s="2">
        <f t="shared" si="2"/>
        <v>3238</v>
      </c>
      <c r="CP14" s="2">
        <f t="shared" si="2"/>
        <v>3274</v>
      </c>
      <c r="CQ14" s="2">
        <f t="shared" si="2"/>
        <v>3307</v>
      </c>
      <c r="CR14" s="2">
        <f t="shared" si="2"/>
        <v>3349</v>
      </c>
      <c r="CS14" s="2">
        <f t="shared" si="2"/>
        <v>3397</v>
      </c>
      <c r="CT14" s="2">
        <f t="shared" ref="CT14:DY14" si="3">+CT10+CT9</f>
        <v>4298</v>
      </c>
      <c r="CU14" s="2">
        <f t="shared" si="3"/>
        <v>4049</v>
      </c>
      <c r="CV14" s="2">
        <f t="shared" si="3"/>
        <v>4049</v>
      </c>
      <c r="CW14" s="2">
        <f t="shared" si="3"/>
        <v>4139</v>
      </c>
      <c r="CX14" s="2">
        <f t="shared" si="3"/>
        <v>4182</v>
      </c>
      <c r="CY14" s="2">
        <f t="shared" si="3"/>
        <v>4235</v>
      </c>
      <c r="CZ14" s="2">
        <f t="shared" si="3"/>
        <v>4270</v>
      </c>
      <c r="DA14" s="2">
        <f t="shared" si="3"/>
        <v>1969</v>
      </c>
      <c r="DB14" s="2">
        <f t="shared" si="3"/>
        <v>4347</v>
      </c>
      <c r="DC14" s="2">
        <f t="shared" si="3"/>
        <v>4378</v>
      </c>
      <c r="DD14" s="2">
        <f t="shared" si="3"/>
        <v>4428</v>
      </c>
      <c r="DE14" s="2">
        <f t="shared" si="3"/>
        <v>4599</v>
      </c>
      <c r="DF14" s="2">
        <f t="shared" si="3"/>
        <v>5019</v>
      </c>
      <c r="DG14" s="2">
        <f t="shared" si="3"/>
        <v>5064</v>
      </c>
      <c r="DH14" s="2">
        <f t="shared" si="3"/>
        <v>5352</v>
      </c>
      <c r="DI14" s="2">
        <f t="shared" si="3"/>
        <v>5389</v>
      </c>
      <c r="DJ14" s="2">
        <f t="shared" si="3"/>
        <v>5427</v>
      </c>
      <c r="DK14" s="2">
        <f t="shared" si="3"/>
        <v>5201</v>
      </c>
      <c r="DL14" s="2">
        <f t="shared" si="3"/>
        <v>5245</v>
      </c>
      <c r="DM14" s="2">
        <f t="shared" si="3"/>
        <v>5315</v>
      </c>
      <c r="DN14" s="2">
        <f t="shared" si="3"/>
        <v>5369</v>
      </c>
      <c r="DO14" s="2">
        <f t="shared" si="3"/>
        <v>5416</v>
      </c>
      <c r="DP14" s="2">
        <f t="shared" si="3"/>
        <v>5415</v>
      </c>
      <c r="DQ14" s="2">
        <f t="shared" si="3"/>
        <v>5480</v>
      </c>
      <c r="DR14" s="2">
        <f t="shared" si="3"/>
        <v>5548</v>
      </c>
      <c r="DS14" s="2">
        <f t="shared" si="3"/>
        <v>5600</v>
      </c>
      <c r="DT14" s="2">
        <f t="shared" si="3"/>
        <v>5674</v>
      </c>
      <c r="DU14" s="2">
        <f t="shared" si="3"/>
        <v>5742</v>
      </c>
      <c r="DV14" s="2">
        <f t="shared" si="3"/>
        <v>5830</v>
      </c>
      <c r="DW14" s="2">
        <f t="shared" si="3"/>
        <v>5927</v>
      </c>
      <c r="DX14" s="2">
        <f t="shared" si="3"/>
        <v>6012</v>
      </c>
      <c r="DY14" s="2">
        <f t="shared" si="3"/>
        <v>6092</v>
      </c>
      <c r="DZ14" s="2">
        <f t="shared" ref="DZ14:FE14" si="4">+DZ10+DZ9</f>
        <v>6190</v>
      </c>
      <c r="EA14" s="2">
        <f t="shared" si="4"/>
        <v>6255</v>
      </c>
      <c r="EB14" s="2">
        <f t="shared" si="4"/>
        <v>6307</v>
      </c>
      <c r="EC14" s="2">
        <f t="shared" si="4"/>
        <v>6662</v>
      </c>
      <c r="ED14" s="2">
        <f t="shared" si="4"/>
        <v>6732</v>
      </c>
      <c r="EE14" s="2">
        <f t="shared" si="4"/>
        <v>6870</v>
      </c>
      <c r="EF14" s="2">
        <f t="shared" si="4"/>
        <v>6927</v>
      </c>
      <c r="EG14" s="2">
        <f t="shared" si="4"/>
        <v>6973</v>
      </c>
      <c r="EH14" s="2">
        <f t="shared" si="4"/>
        <v>7044</v>
      </c>
      <c r="EI14" s="2">
        <f t="shared" si="4"/>
        <v>7044</v>
      </c>
      <c r="EJ14" s="2">
        <f t="shared" si="4"/>
        <v>7212</v>
      </c>
      <c r="EK14" s="2">
        <f t="shared" si="4"/>
        <v>7292</v>
      </c>
      <c r="EL14" s="2">
        <f t="shared" si="4"/>
        <v>7373</v>
      </c>
      <c r="EM14" s="2">
        <f t="shared" si="4"/>
        <v>7428</v>
      </c>
      <c r="EN14" s="2">
        <f t="shared" si="4"/>
        <v>7523</v>
      </c>
      <c r="EO14" s="2">
        <f t="shared" si="4"/>
        <v>7559</v>
      </c>
      <c r="EP14" s="2">
        <f t="shared" si="4"/>
        <v>7592</v>
      </c>
      <c r="EQ14" s="2">
        <f t="shared" si="4"/>
        <v>7664</v>
      </c>
      <c r="ER14" s="2">
        <f t="shared" si="4"/>
        <v>7712</v>
      </c>
      <c r="ES14" s="2">
        <f t="shared" si="4"/>
        <v>7791</v>
      </c>
      <c r="ET14" s="2">
        <f t="shared" si="4"/>
        <v>7979</v>
      </c>
      <c r="EU14" s="2">
        <f t="shared" si="4"/>
        <v>8070</v>
      </c>
      <c r="EV14" s="2">
        <f t="shared" si="4"/>
        <v>8149</v>
      </c>
      <c r="EW14" s="2">
        <f t="shared" si="4"/>
        <v>8170</v>
      </c>
      <c r="EX14" s="2">
        <f t="shared" si="4"/>
        <v>8217</v>
      </c>
      <c r="EY14" s="2">
        <f t="shared" si="4"/>
        <v>8291</v>
      </c>
      <c r="EZ14" s="2">
        <f t="shared" si="4"/>
        <v>8357</v>
      </c>
      <c r="FA14" s="2">
        <f t="shared" si="4"/>
        <v>8453</v>
      </c>
      <c r="FB14" s="2">
        <f t="shared" si="4"/>
        <v>8486</v>
      </c>
      <c r="FC14" s="2">
        <f t="shared" si="4"/>
        <v>8615</v>
      </c>
      <c r="FD14" s="2">
        <f t="shared" si="4"/>
        <v>8906</v>
      </c>
      <c r="FE14" s="2">
        <f t="shared" si="4"/>
        <v>8984</v>
      </c>
      <c r="FF14" s="2">
        <f t="shared" ref="FF14:GM14" si="5">+FF10+FF9</f>
        <v>9024</v>
      </c>
      <c r="FG14" s="2">
        <f t="shared" si="5"/>
        <v>9051</v>
      </c>
      <c r="FH14" s="2">
        <f t="shared" si="5"/>
        <v>9107</v>
      </c>
      <c r="FI14" s="2">
        <f t="shared" si="5"/>
        <v>9157</v>
      </c>
      <c r="FJ14" s="2">
        <f t="shared" si="5"/>
        <v>9209</v>
      </c>
      <c r="FK14" s="2">
        <f t="shared" si="5"/>
        <v>9212</v>
      </c>
      <c r="FL14" s="2">
        <f t="shared" si="5"/>
        <v>9247</v>
      </c>
      <c r="FM14" s="2">
        <f t="shared" si="5"/>
        <v>9274</v>
      </c>
      <c r="FN14" s="2">
        <f t="shared" si="5"/>
        <v>9330</v>
      </c>
      <c r="FO14" s="2">
        <f t="shared" si="5"/>
        <v>9318</v>
      </c>
      <c r="FP14" s="2">
        <f t="shared" si="5"/>
        <v>9369</v>
      </c>
      <c r="FQ14" s="2">
        <f t="shared" si="5"/>
        <v>9407</v>
      </c>
      <c r="FR14" s="2">
        <f t="shared" si="5"/>
        <v>9435</v>
      </c>
      <c r="FS14" s="2">
        <f t="shared" si="5"/>
        <v>9511</v>
      </c>
      <c r="FT14" s="2">
        <f t="shared" si="5"/>
        <v>9557</v>
      </c>
      <c r="FU14" s="2">
        <f t="shared" si="5"/>
        <v>9593</v>
      </c>
      <c r="FV14" s="2">
        <f t="shared" si="5"/>
        <v>9638</v>
      </c>
      <c r="FW14" s="2">
        <f t="shared" si="5"/>
        <v>9717</v>
      </c>
      <c r="FX14" s="2">
        <f t="shared" si="5"/>
        <v>9711</v>
      </c>
      <c r="FY14" s="2">
        <f t="shared" si="5"/>
        <v>9697</v>
      </c>
      <c r="FZ14" s="2">
        <f t="shared" si="5"/>
        <v>9670</v>
      </c>
      <c r="GA14" s="2">
        <f t="shared" si="5"/>
        <v>10593</v>
      </c>
      <c r="GB14" s="2">
        <f t="shared" si="5"/>
        <v>10607</v>
      </c>
      <c r="GC14" s="2">
        <f t="shared" si="5"/>
        <v>10686</v>
      </c>
      <c r="GD14" s="2">
        <f t="shared" si="5"/>
        <v>10669</v>
      </c>
      <c r="GE14" s="2">
        <f t="shared" si="5"/>
        <v>10738</v>
      </c>
      <c r="GF14" s="2">
        <f t="shared" si="5"/>
        <v>10765</v>
      </c>
      <c r="GG14" s="2">
        <f t="shared" si="5"/>
        <v>10776</v>
      </c>
      <c r="GH14" s="2">
        <f t="shared" si="5"/>
        <v>10799</v>
      </c>
      <c r="GI14" s="2">
        <f t="shared" si="5"/>
        <v>10803</v>
      </c>
      <c r="GJ14" s="2">
        <f t="shared" si="5"/>
        <v>10794</v>
      </c>
      <c r="GK14" s="2">
        <f t="shared" si="5"/>
        <v>10781</v>
      </c>
      <c r="GL14" s="2">
        <f t="shared" si="5"/>
        <v>10798</v>
      </c>
      <c r="GM14" s="2">
        <f t="shared" si="5"/>
        <v>10757</v>
      </c>
      <c r="GN14" s="2">
        <v>10719</v>
      </c>
      <c r="GO14" s="2">
        <v>10675</v>
      </c>
      <c r="GP14" s="2">
        <f>+GP10+GP9</f>
        <v>10647</v>
      </c>
      <c r="GQ14" s="2">
        <v>10630</v>
      </c>
      <c r="GR14" s="2">
        <v>10599</v>
      </c>
      <c r="GS14" s="2">
        <f t="shared" ref="GS14:IK14" si="6">+GS10+GS9</f>
        <v>10539</v>
      </c>
      <c r="GT14" s="2">
        <f t="shared" si="6"/>
        <v>10517</v>
      </c>
      <c r="GU14" s="2">
        <f t="shared" si="6"/>
        <v>10539</v>
      </c>
      <c r="GV14" s="2">
        <f t="shared" si="6"/>
        <v>10521</v>
      </c>
      <c r="GW14" s="2">
        <f t="shared" si="6"/>
        <v>10521</v>
      </c>
      <c r="GX14" s="2">
        <f t="shared" si="6"/>
        <v>10483</v>
      </c>
      <c r="GY14" s="2">
        <f t="shared" si="6"/>
        <v>10388</v>
      </c>
      <c r="GZ14" s="2">
        <f t="shared" si="6"/>
        <v>10361</v>
      </c>
      <c r="HA14" s="2">
        <f t="shared" si="6"/>
        <v>10357</v>
      </c>
      <c r="HB14" s="2">
        <f t="shared" si="6"/>
        <v>10406</v>
      </c>
      <c r="HC14" s="2">
        <f t="shared" si="6"/>
        <v>10410</v>
      </c>
      <c r="HD14" s="2">
        <f t="shared" si="6"/>
        <v>10361</v>
      </c>
      <c r="HE14" s="2">
        <f t="shared" si="6"/>
        <v>10309</v>
      </c>
      <c r="HF14" s="2">
        <f t="shared" si="6"/>
        <v>10338</v>
      </c>
      <c r="HG14" s="2">
        <f t="shared" si="6"/>
        <v>10263</v>
      </c>
      <c r="HH14" s="2">
        <f t="shared" si="6"/>
        <v>10253</v>
      </c>
      <c r="HI14" s="2">
        <f t="shared" si="6"/>
        <v>10221</v>
      </c>
      <c r="HJ14" s="2">
        <f t="shared" si="6"/>
        <v>10162</v>
      </c>
      <c r="HK14" s="2">
        <f t="shared" si="6"/>
        <v>10129</v>
      </c>
      <c r="HL14" s="2">
        <f t="shared" si="6"/>
        <v>10138</v>
      </c>
      <c r="HM14" s="2">
        <f t="shared" si="6"/>
        <v>10121</v>
      </c>
      <c r="HN14" s="2">
        <f t="shared" si="6"/>
        <v>10098</v>
      </c>
      <c r="HO14" s="2">
        <f t="shared" si="6"/>
        <v>10097</v>
      </c>
      <c r="HP14" s="2">
        <f t="shared" si="6"/>
        <v>10058</v>
      </c>
      <c r="HQ14" s="2">
        <f t="shared" si="6"/>
        <v>10059</v>
      </c>
      <c r="HR14" s="2">
        <f t="shared" si="6"/>
        <v>10109</v>
      </c>
      <c r="HS14" s="2">
        <f t="shared" si="6"/>
        <v>10108</v>
      </c>
      <c r="HT14" s="2">
        <f t="shared" si="6"/>
        <v>10135</v>
      </c>
      <c r="HU14" s="2">
        <f t="shared" si="6"/>
        <v>10113</v>
      </c>
      <c r="HV14" s="2">
        <f t="shared" si="6"/>
        <v>10064</v>
      </c>
      <c r="HW14" s="2">
        <f t="shared" si="6"/>
        <v>10341</v>
      </c>
      <c r="HX14" s="2">
        <f t="shared" si="6"/>
        <v>10297</v>
      </c>
      <c r="HY14" s="2">
        <f t="shared" si="6"/>
        <v>10286</v>
      </c>
      <c r="HZ14" s="2">
        <f t="shared" si="6"/>
        <v>10284</v>
      </c>
      <c r="IA14" s="2">
        <f t="shared" si="6"/>
        <v>1292</v>
      </c>
      <c r="IB14" s="2">
        <f t="shared" si="6"/>
        <v>10288</v>
      </c>
      <c r="IC14" s="2">
        <f t="shared" si="6"/>
        <v>10261</v>
      </c>
      <c r="ID14" s="2">
        <f t="shared" si="6"/>
        <v>10248</v>
      </c>
      <c r="IE14" s="2">
        <f t="shared" si="6"/>
        <v>10263</v>
      </c>
      <c r="IF14" s="2">
        <f t="shared" si="6"/>
        <v>10270</v>
      </c>
      <c r="IG14" s="2">
        <f t="shared" si="6"/>
        <v>10257</v>
      </c>
      <c r="IH14" s="2">
        <f t="shared" si="6"/>
        <v>10204</v>
      </c>
      <c r="II14" s="2">
        <f t="shared" si="6"/>
        <v>10171</v>
      </c>
      <c r="IJ14" s="2">
        <f t="shared" si="6"/>
        <v>10209</v>
      </c>
      <c r="IK14" s="2">
        <f t="shared" si="6"/>
        <v>9641</v>
      </c>
      <c r="IL14" s="2">
        <f t="shared" ref="IL14:JE14" si="7">+IL12+IL11+IL13</f>
        <v>10045</v>
      </c>
      <c r="IM14" s="2">
        <f t="shared" si="7"/>
        <v>9847</v>
      </c>
      <c r="IN14" s="2">
        <f t="shared" si="7"/>
        <v>9793</v>
      </c>
      <c r="IO14" s="2">
        <f t="shared" si="7"/>
        <v>9798</v>
      </c>
      <c r="IP14" s="2">
        <f t="shared" si="7"/>
        <v>9806</v>
      </c>
      <c r="IQ14" s="2">
        <f t="shared" si="7"/>
        <v>9779</v>
      </c>
      <c r="IR14" s="2">
        <f t="shared" si="7"/>
        <v>9812</v>
      </c>
      <c r="IS14" s="2">
        <f t="shared" si="7"/>
        <v>9765</v>
      </c>
      <c r="IT14" s="2">
        <f t="shared" si="7"/>
        <v>9810</v>
      </c>
      <c r="IU14" s="2">
        <f t="shared" si="7"/>
        <v>9823</v>
      </c>
      <c r="IV14" s="2">
        <f t="shared" si="7"/>
        <v>9859</v>
      </c>
      <c r="IW14" s="2">
        <f t="shared" si="7"/>
        <v>9795</v>
      </c>
      <c r="IX14" s="2">
        <f t="shared" si="7"/>
        <v>9794</v>
      </c>
      <c r="IY14" s="2">
        <f t="shared" si="7"/>
        <v>9772</v>
      </c>
      <c r="IZ14" s="2">
        <f t="shared" si="7"/>
        <v>9779</v>
      </c>
      <c r="JA14" s="2">
        <f t="shared" si="7"/>
        <v>9780</v>
      </c>
      <c r="JB14" s="2">
        <f t="shared" si="7"/>
        <v>9791</v>
      </c>
      <c r="JC14" s="2">
        <f t="shared" si="7"/>
        <v>9808</v>
      </c>
      <c r="JD14" s="2">
        <f t="shared" si="7"/>
        <v>9797</v>
      </c>
      <c r="JE14" s="2">
        <f t="shared" si="7"/>
        <v>9918</v>
      </c>
    </row>
    <row r="15" spans="1:265" s="37" customFormat="1" ht="15" customHeight="1" x14ac:dyDescent="0.2">
      <c r="A15" s="25" t="s">
        <v>49</v>
      </c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</row>
    <row r="16" spans="1:265" s="1" customFormat="1" ht="12.9" customHeight="1" x14ac:dyDescent="0.2">
      <c r="A16" s="105" t="s">
        <v>50</v>
      </c>
      <c r="B16" s="1">
        <v>10140526</v>
      </c>
      <c r="C16" s="1">
        <v>10348644</v>
      </c>
      <c r="D16" s="1">
        <v>10276379</v>
      </c>
      <c r="E16" s="1">
        <v>10458865</v>
      </c>
      <c r="F16" s="1">
        <v>10869276</v>
      </c>
      <c r="G16" s="1">
        <v>10593504</v>
      </c>
      <c r="H16" s="1">
        <v>10791933</v>
      </c>
      <c r="I16" s="1">
        <v>10489088</v>
      </c>
      <c r="J16" s="1">
        <v>10321731</v>
      </c>
      <c r="K16" s="1">
        <v>10401605</v>
      </c>
      <c r="L16" s="1">
        <v>10396356</v>
      </c>
      <c r="M16" s="1">
        <v>10331961</v>
      </c>
      <c r="N16" s="1">
        <v>10530780</v>
      </c>
      <c r="O16" s="1">
        <v>10705959</v>
      </c>
      <c r="P16" s="1">
        <v>10786312</v>
      </c>
      <c r="Q16" s="1">
        <v>10969100</v>
      </c>
      <c r="R16" s="1">
        <v>11128188</v>
      </c>
      <c r="S16" s="1">
        <v>11180721</v>
      </c>
      <c r="T16" s="1">
        <v>11585027</v>
      </c>
      <c r="U16" s="1">
        <v>11425978</v>
      </c>
      <c r="V16" s="1">
        <v>11596708</v>
      </c>
      <c r="W16" s="1">
        <v>11935025</v>
      </c>
      <c r="X16" s="1">
        <v>12221072</v>
      </c>
      <c r="Y16" s="1">
        <v>11788922</v>
      </c>
      <c r="Z16" s="1">
        <v>12237168</v>
      </c>
      <c r="AA16" s="1">
        <v>11992912</v>
      </c>
      <c r="AB16" s="1">
        <v>11755560</v>
      </c>
      <c r="AC16" s="1">
        <v>11822461</v>
      </c>
      <c r="AD16" s="1">
        <v>12007322</v>
      </c>
      <c r="AE16" s="1">
        <v>11137762</v>
      </c>
      <c r="AF16" s="1">
        <v>10978933</v>
      </c>
      <c r="AG16" s="1">
        <v>11170316</v>
      </c>
      <c r="AH16" s="1">
        <v>11179114</v>
      </c>
      <c r="AI16" s="1">
        <v>11805662</v>
      </c>
      <c r="AJ16" s="1">
        <v>12197512</v>
      </c>
      <c r="AK16" s="1">
        <v>12030059</v>
      </c>
      <c r="AL16" s="1">
        <v>12102775</v>
      </c>
      <c r="AM16" s="1">
        <v>12074627</v>
      </c>
      <c r="AN16" s="1">
        <v>12662268</v>
      </c>
      <c r="AO16" s="1">
        <v>13320953.466113091</v>
      </c>
      <c r="AP16" s="1">
        <v>12173555.13526384</v>
      </c>
      <c r="AQ16" s="1">
        <v>12153436.941689899</v>
      </c>
      <c r="AR16" s="1">
        <v>11939519.410828071</v>
      </c>
      <c r="AS16" s="1">
        <v>12190721.842215089</v>
      </c>
      <c r="AT16" s="1">
        <v>12290796.1784446</v>
      </c>
      <c r="AU16" s="1">
        <v>12161577.680281039</v>
      </c>
      <c r="AV16" s="1">
        <v>11774028.62780825</v>
      </c>
      <c r="AW16" s="1">
        <v>11712689.77874467</v>
      </c>
      <c r="AX16" s="1">
        <v>12307189.13147603</v>
      </c>
      <c r="AY16" s="1">
        <v>12279331.26859637</v>
      </c>
      <c r="AZ16" s="1">
        <v>12702821.193961021</v>
      </c>
      <c r="BA16" s="1">
        <v>12864724.03590716</v>
      </c>
      <c r="BB16" s="1">
        <v>13154339.19327718</v>
      </c>
      <c r="BC16" s="1">
        <v>13146547.79202619</v>
      </c>
      <c r="BD16" s="1">
        <v>13042508.26754746</v>
      </c>
      <c r="BE16" s="1">
        <v>13060718.402028579</v>
      </c>
      <c r="BF16" s="1">
        <v>13294016.503056729</v>
      </c>
      <c r="BG16" s="1">
        <v>13330249.2073822</v>
      </c>
      <c r="BH16" s="1">
        <v>13568162.88878368</v>
      </c>
      <c r="BI16" s="1">
        <v>13581889.018157961</v>
      </c>
      <c r="BJ16" s="1">
        <v>14144738.6149882</v>
      </c>
      <c r="BK16" s="1">
        <v>14073957.2202638</v>
      </c>
      <c r="BL16" s="1">
        <v>14042554.18395997</v>
      </c>
      <c r="BM16" s="1">
        <v>14290927.412257571</v>
      </c>
      <c r="BN16" s="1">
        <v>14262069.09964353</v>
      </c>
      <c r="BO16" s="1">
        <v>14297280.77240398</v>
      </c>
      <c r="BP16" s="1">
        <v>14092331.613407319</v>
      </c>
      <c r="BQ16" s="1">
        <v>14395143.689280599</v>
      </c>
      <c r="BR16" s="1">
        <v>14404616.455482081</v>
      </c>
      <c r="BS16" s="1">
        <v>14655959.017799569</v>
      </c>
      <c r="BT16" s="1">
        <v>14822892.20603488</v>
      </c>
      <c r="BU16" s="1">
        <v>14556973.91346083</v>
      </c>
      <c r="BV16" s="1">
        <v>14947063.17625686</v>
      </c>
      <c r="BW16" s="1">
        <v>14996486.03807891</v>
      </c>
      <c r="BX16" s="1">
        <v>15102669.7131069</v>
      </c>
      <c r="BY16" s="1">
        <v>15096878.94194375</v>
      </c>
      <c r="BZ16" s="1">
        <v>15504196.573923159</v>
      </c>
      <c r="CA16" s="1">
        <v>15413250.22254953</v>
      </c>
      <c r="CB16" s="1">
        <v>15584819.02173092</v>
      </c>
      <c r="CC16" s="1">
        <v>15686018.62565808</v>
      </c>
      <c r="CD16" s="1">
        <v>15758715.86893346</v>
      </c>
      <c r="CE16" s="1">
        <v>16427805.800615851</v>
      </c>
      <c r="CF16" s="1">
        <v>16340970.52215928</v>
      </c>
      <c r="CG16" s="1">
        <v>16254446.17054644</v>
      </c>
      <c r="CH16" s="1">
        <v>17005995.679337531</v>
      </c>
      <c r="CI16" s="1">
        <v>17450835.49068249</v>
      </c>
      <c r="CJ16" s="1">
        <v>18111354.26559294</v>
      </c>
      <c r="CK16" s="1">
        <v>18861538.96363296</v>
      </c>
      <c r="CL16" s="1">
        <v>18762665.771098949</v>
      </c>
      <c r="CM16" s="1">
        <v>19545350.475587841</v>
      </c>
      <c r="CN16" s="1">
        <v>19818402.675817359</v>
      </c>
      <c r="CO16" s="1">
        <v>20165428.77997807</v>
      </c>
      <c r="CP16" s="1">
        <v>20582411.804937471</v>
      </c>
      <c r="CQ16" s="1">
        <v>20821760.110763852</v>
      </c>
      <c r="CR16" s="1">
        <v>21490217.71202559</v>
      </c>
      <c r="CS16" s="1">
        <v>21861092.541175921</v>
      </c>
      <c r="CT16" s="1">
        <v>23431787.60769492</v>
      </c>
      <c r="CU16" s="1">
        <v>23972174.7761393</v>
      </c>
      <c r="CV16" s="1">
        <v>25097228.53563948</v>
      </c>
      <c r="CW16" s="1">
        <v>25609293.352693919</v>
      </c>
      <c r="CX16" s="1">
        <v>26276890.250470039</v>
      </c>
      <c r="CY16" s="1">
        <v>26509086.495116562</v>
      </c>
      <c r="CZ16" s="1">
        <v>26698612.345763732</v>
      </c>
      <c r="DA16" s="1">
        <v>26721837.85550613</v>
      </c>
      <c r="DB16" s="1">
        <v>27245857.336618651</v>
      </c>
      <c r="DC16" s="1">
        <v>27986496.498584159</v>
      </c>
      <c r="DD16" s="1">
        <v>28469627.270530868</v>
      </c>
      <c r="DE16" s="1">
        <v>29724563.637966208</v>
      </c>
      <c r="DF16" s="1">
        <v>31070333.056228392</v>
      </c>
      <c r="DG16" s="1">
        <v>31557551.462700989</v>
      </c>
      <c r="DH16" s="1">
        <v>32100566.89225632</v>
      </c>
      <c r="DI16" s="1">
        <v>32153536.755891569</v>
      </c>
      <c r="DJ16" s="1">
        <v>33121162.368131649</v>
      </c>
      <c r="DK16" s="1">
        <v>33877579.96724128</v>
      </c>
      <c r="DL16" s="1">
        <v>34347047.061978921</v>
      </c>
      <c r="DM16" s="1">
        <v>34698121.930383891</v>
      </c>
      <c r="DN16" s="1">
        <v>35306296.639180318</v>
      </c>
      <c r="DO16" s="1">
        <v>35911998.837404832</v>
      </c>
      <c r="DP16" s="1">
        <v>36595940.185606547</v>
      </c>
      <c r="DQ16" s="1">
        <v>36944872.580718637</v>
      </c>
      <c r="DR16" s="1">
        <v>38162303.111975983</v>
      </c>
      <c r="DS16" s="1">
        <v>38774569.904463977</v>
      </c>
      <c r="DT16" s="1">
        <v>39850058.162639439</v>
      </c>
      <c r="DU16" s="1">
        <v>41041311.767622232</v>
      </c>
      <c r="DV16" s="1">
        <v>41245632.218525536</v>
      </c>
      <c r="DW16" s="1">
        <v>41193903.457706071</v>
      </c>
      <c r="DX16" s="1">
        <v>42309176.655732453</v>
      </c>
      <c r="DY16" s="1">
        <v>42836091.786464743</v>
      </c>
      <c r="DZ16" s="1">
        <v>43874501.5648624</v>
      </c>
      <c r="EA16" s="1">
        <v>44919751.276395433</v>
      </c>
      <c r="EB16" s="1">
        <v>45034374.196667872</v>
      </c>
      <c r="EC16" s="1">
        <v>44951074.898187488</v>
      </c>
      <c r="ED16" s="1">
        <v>46743903.539729863</v>
      </c>
      <c r="EE16" s="1">
        <v>48072527.283353537</v>
      </c>
      <c r="EF16" s="1">
        <v>47760790.088711537</v>
      </c>
      <c r="EG16" s="1">
        <v>48592809.733887851</v>
      </c>
      <c r="EH16" s="1">
        <v>49603721.108458549</v>
      </c>
      <c r="EI16" s="1">
        <v>49067307.460885748</v>
      </c>
      <c r="EJ16" s="1">
        <v>48821169.822627202</v>
      </c>
      <c r="EK16" s="1">
        <v>49947841.753065802</v>
      </c>
      <c r="EL16" s="1">
        <v>51758018.216619536</v>
      </c>
      <c r="EM16" s="1">
        <v>52687937.125587948</v>
      </c>
      <c r="EN16" s="1">
        <v>53516873.345554903</v>
      </c>
      <c r="EO16" s="1">
        <v>54377027.805699401</v>
      </c>
      <c r="EP16" s="1">
        <v>57024197.654146649</v>
      </c>
      <c r="EQ16" s="1">
        <v>55241677.110417686</v>
      </c>
      <c r="ER16" s="1">
        <v>56257338.746514097</v>
      </c>
      <c r="ES16" s="1">
        <v>57019258.621727213</v>
      </c>
      <c r="ET16" s="1">
        <v>57551841.811220959</v>
      </c>
      <c r="EU16" s="1">
        <v>57481488.97163336</v>
      </c>
      <c r="EV16" s="1">
        <v>57961860.466941707</v>
      </c>
      <c r="EW16" s="1">
        <v>58195184.025849253</v>
      </c>
      <c r="EX16" s="1">
        <v>58311865.258470938</v>
      </c>
      <c r="EY16" s="1">
        <v>60705004.959960803</v>
      </c>
      <c r="EZ16" s="1">
        <v>61028514.136673801</v>
      </c>
      <c r="FA16" s="1">
        <v>60423146.618413977</v>
      </c>
      <c r="FB16" s="1">
        <v>61938555.419135883</v>
      </c>
      <c r="FC16" s="1">
        <v>63405233.381534308</v>
      </c>
      <c r="FD16" s="1">
        <v>64403214.43683701</v>
      </c>
      <c r="FE16" s="1">
        <v>65535040.213313602</v>
      </c>
      <c r="FF16" s="1">
        <v>66654167.1018693</v>
      </c>
      <c r="FG16" s="1">
        <v>68206208.463416189</v>
      </c>
      <c r="FH16" s="1">
        <v>68384557.075389385</v>
      </c>
      <c r="FI16" s="1">
        <v>69229329.605420426</v>
      </c>
      <c r="FJ16" s="1">
        <v>70122069.533174783</v>
      </c>
      <c r="FK16" s="1">
        <v>70943701.293727055</v>
      </c>
      <c r="FL16" s="1">
        <v>71498955.742110342</v>
      </c>
      <c r="FM16" s="1">
        <v>76082240.25502336</v>
      </c>
      <c r="FN16" s="1">
        <v>78930073.37698105</v>
      </c>
      <c r="FO16" s="1">
        <v>79201564.727348298</v>
      </c>
      <c r="FP16" s="1">
        <v>80556312</v>
      </c>
      <c r="FQ16" s="1">
        <v>81101871.8538872</v>
      </c>
      <c r="FR16" s="1">
        <v>80833066.715382785</v>
      </c>
      <c r="FS16" s="1">
        <v>82142704.433241427</v>
      </c>
      <c r="FT16" s="1">
        <v>82144801.336420134</v>
      </c>
      <c r="FU16" s="1">
        <v>82533885.403798446</v>
      </c>
      <c r="FV16" s="1">
        <v>84917738.657715797</v>
      </c>
      <c r="FW16" s="1">
        <v>87185886.497756213</v>
      </c>
      <c r="FX16" s="1">
        <v>88574064.140320271</v>
      </c>
      <c r="FY16" s="1">
        <v>89391752.658040926</v>
      </c>
      <c r="FZ16" s="1">
        <v>92847852.100358188</v>
      </c>
      <c r="GA16" s="1">
        <v>94042737.83024323</v>
      </c>
      <c r="GB16" s="1">
        <v>95696544.012329966</v>
      </c>
      <c r="GC16" s="1">
        <v>96643429.784954056</v>
      </c>
      <c r="GD16" s="1">
        <v>97162553.929956377</v>
      </c>
      <c r="GE16" s="1">
        <v>99446741.734213471</v>
      </c>
      <c r="GF16" s="1">
        <v>99551641.999376759</v>
      </c>
      <c r="GG16" s="1">
        <v>103569256.25438491</v>
      </c>
      <c r="GH16" s="1">
        <v>106269403.2709139</v>
      </c>
      <c r="GI16" s="1">
        <v>104696795.815495</v>
      </c>
      <c r="GJ16" s="1">
        <v>104261206.0143618</v>
      </c>
      <c r="GK16" s="1">
        <v>106089594.73813289</v>
      </c>
      <c r="GL16" s="1">
        <v>108268231.7142303</v>
      </c>
      <c r="GM16" s="1">
        <v>106653658.37577499</v>
      </c>
      <c r="GN16" s="1">
        <v>106713928.65071949</v>
      </c>
      <c r="GO16" s="1">
        <v>106289309.90227289</v>
      </c>
      <c r="GP16" s="1">
        <v>107634130.2254252</v>
      </c>
      <c r="GQ16" s="1">
        <v>107414016.5359896</v>
      </c>
      <c r="GR16" s="1">
        <v>106762114.4449974</v>
      </c>
      <c r="GS16" s="1">
        <v>106923996.03782441</v>
      </c>
      <c r="GT16" s="1">
        <v>107159895.84344859</v>
      </c>
      <c r="GU16" s="1">
        <v>107989239.4818095</v>
      </c>
      <c r="GV16" s="1">
        <v>109500598.9212489</v>
      </c>
      <c r="GW16" s="1">
        <v>109306498.1549013</v>
      </c>
      <c r="GX16" s="1">
        <v>111156303.21735629</v>
      </c>
      <c r="GY16" s="1">
        <v>110296253.1314916</v>
      </c>
      <c r="GZ16" s="1">
        <v>112196128.76218989</v>
      </c>
      <c r="HA16" s="1">
        <v>112077570.3231886</v>
      </c>
      <c r="HB16" s="1">
        <v>111945445.00231069</v>
      </c>
      <c r="HC16" s="1">
        <v>111936962.0712422</v>
      </c>
      <c r="HD16" s="1">
        <v>113094372.9651911</v>
      </c>
      <c r="HE16" s="1">
        <v>114641688.28816099</v>
      </c>
      <c r="HF16" s="1">
        <v>114446315.97687881</v>
      </c>
      <c r="HG16" s="1">
        <v>115282290.71495339</v>
      </c>
      <c r="HH16" s="1">
        <v>116942127.4749227</v>
      </c>
      <c r="HI16" s="1">
        <v>116574018.96663091</v>
      </c>
      <c r="HJ16" s="1">
        <v>117573036.27226</v>
      </c>
      <c r="HK16" s="1">
        <v>119468991.9897767</v>
      </c>
      <c r="HL16" s="1">
        <v>120084017.68596549</v>
      </c>
      <c r="HM16" s="1">
        <v>120456486.5408714</v>
      </c>
      <c r="HN16" s="1">
        <v>121576505.487707</v>
      </c>
      <c r="HO16" s="1">
        <v>119362897.324221</v>
      </c>
      <c r="HP16" s="1">
        <v>119816817.893773</v>
      </c>
      <c r="HQ16" s="1">
        <v>121110125.90913799</v>
      </c>
      <c r="HR16" s="1">
        <v>122318304.60471641</v>
      </c>
      <c r="HS16" s="1">
        <v>124110126.39137921</v>
      </c>
      <c r="HT16" s="1">
        <v>124825049.4800183</v>
      </c>
      <c r="HU16" s="1">
        <v>127374043.3314168</v>
      </c>
      <c r="HV16" s="1">
        <v>129188807.91583949</v>
      </c>
      <c r="HW16" s="1">
        <v>131601991.6919322</v>
      </c>
      <c r="HX16" s="1">
        <v>133079728.11364309</v>
      </c>
      <c r="HY16" s="1">
        <v>133777206.0029452</v>
      </c>
      <c r="HZ16" s="1">
        <v>132119410.2987927</v>
      </c>
      <c r="IA16" s="1">
        <v>132852976.9383588</v>
      </c>
      <c r="IB16" s="1">
        <v>131219383.8352599</v>
      </c>
      <c r="IC16" s="1">
        <v>134650975.79895759</v>
      </c>
      <c r="ID16" s="1">
        <v>136010344.78502771</v>
      </c>
      <c r="IE16" s="1">
        <v>137232396.67420569</v>
      </c>
      <c r="IF16" s="1">
        <v>136941399.09004569</v>
      </c>
      <c r="IG16" s="1">
        <v>138665127.96022251</v>
      </c>
      <c r="IH16" s="1">
        <v>139731700.89862981</v>
      </c>
      <c r="II16" s="1">
        <v>141262565.86093509</v>
      </c>
      <c r="IJ16" s="1">
        <v>143384479.50900131</v>
      </c>
      <c r="IK16" s="1">
        <v>148783814.77685621</v>
      </c>
      <c r="IL16" s="1">
        <v>149706605.64295501</v>
      </c>
      <c r="IM16" s="1">
        <v>152149046.34618399</v>
      </c>
      <c r="IN16" s="1">
        <v>153817090.9957155</v>
      </c>
      <c r="IO16" s="1">
        <v>155587318.73534399</v>
      </c>
      <c r="IP16" s="1">
        <v>155925597.05663249</v>
      </c>
      <c r="IQ16" s="1">
        <v>156913206.87876689</v>
      </c>
      <c r="IR16" s="1">
        <v>158690795.17177269</v>
      </c>
      <c r="IS16" s="1">
        <v>162510737.92756671</v>
      </c>
      <c r="IT16" s="1">
        <v>164646268.3498261</v>
      </c>
      <c r="IU16" s="1">
        <v>163044841.80428159</v>
      </c>
      <c r="IV16" s="1">
        <v>163302327.17187899</v>
      </c>
      <c r="IW16" s="1">
        <v>167839453.14479429</v>
      </c>
      <c r="IX16" s="1">
        <v>169175324.82431859</v>
      </c>
      <c r="IY16" s="1">
        <v>169339782.1271812</v>
      </c>
      <c r="IZ16" s="1">
        <v>170071185.26603469</v>
      </c>
      <c r="JA16" s="1">
        <v>172838797.85853949</v>
      </c>
      <c r="JB16" s="1">
        <v>173715842.0595136</v>
      </c>
      <c r="JC16" s="1">
        <v>173163546.6135557</v>
      </c>
      <c r="JD16" s="1">
        <v>173665674.7852942</v>
      </c>
      <c r="JE16" s="1">
        <v>174573475.24799609</v>
      </c>
    </row>
    <row r="17" spans="1:265" s="1" customFormat="1" ht="12.9" customHeight="1" x14ac:dyDescent="0.2">
      <c r="A17" s="73" t="s">
        <v>51</v>
      </c>
      <c r="B17" s="1">
        <v>8851952</v>
      </c>
      <c r="C17" s="1">
        <v>9026614</v>
      </c>
      <c r="D17" s="1">
        <v>8930626</v>
      </c>
      <c r="E17" s="1">
        <v>9115379</v>
      </c>
      <c r="F17" s="1">
        <v>9520244</v>
      </c>
      <c r="G17" s="1">
        <v>9229003</v>
      </c>
      <c r="H17" s="1">
        <v>9435369</v>
      </c>
      <c r="I17" s="1">
        <v>9123425</v>
      </c>
      <c r="J17" s="1">
        <v>8946629</v>
      </c>
      <c r="K17" s="1">
        <v>9024058</v>
      </c>
      <c r="L17" s="1">
        <v>9052427</v>
      </c>
      <c r="M17" s="1">
        <v>8986100</v>
      </c>
      <c r="N17" s="1">
        <v>9138079</v>
      </c>
      <c r="O17" s="1">
        <v>9292908</v>
      </c>
      <c r="P17" s="1">
        <v>9397705</v>
      </c>
      <c r="Q17" s="1">
        <v>9571801</v>
      </c>
      <c r="R17" s="1">
        <v>9734510</v>
      </c>
      <c r="S17" s="1">
        <v>9771802</v>
      </c>
      <c r="T17" s="1">
        <v>10149629</v>
      </c>
      <c r="U17" s="1">
        <v>9973428</v>
      </c>
      <c r="V17" s="1">
        <v>10115267</v>
      </c>
      <c r="W17" s="1">
        <v>10420689</v>
      </c>
      <c r="X17" s="1">
        <v>10675518</v>
      </c>
      <c r="Y17" s="1">
        <v>10286905</v>
      </c>
      <c r="Z17" s="1">
        <v>10689872</v>
      </c>
      <c r="AA17" s="1">
        <v>10455054</v>
      </c>
      <c r="AB17" s="1">
        <v>10256546</v>
      </c>
      <c r="AC17" s="1">
        <v>10331823</v>
      </c>
      <c r="AD17" s="1">
        <v>10479812</v>
      </c>
      <c r="AE17" s="1">
        <v>9702673</v>
      </c>
      <c r="AF17" s="1">
        <v>9529733</v>
      </c>
      <c r="AG17" s="1">
        <v>9682502</v>
      </c>
      <c r="AH17" s="1">
        <v>9740678</v>
      </c>
      <c r="AI17" s="1">
        <v>10314395</v>
      </c>
      <c r="AJ17" s="1">
        <v>10735171</v>
      </c>
      <c r="AK17" s="1">
        <v>10615135</v>
      </c>
      <c r="AL17" s="1">
        <v>10640099</v>
      </c>
      <c r="AM17" s="1">
        <v>10636705</v>
      </c>
      <c r="AN17" s="1">
        <v>11220493</v>
      </c>
      <c r="AO17" s="1">
        <v>11881890.640164761</v>
      </c>
      <c r="AP17" s="1">
        <v>10824309.51109726</v>
      </c>
      <c r="AQ17" s="1">
        <v>10754917.306108201</v>
      </c>
      <c r="AR17" s="1">
        <v>10558108.604137409</v>
      </c>
      <c r="AS17" s="1">
        <v>10819106.662827739</v>
      </c>
      <c r="AT17" s="1">
        <v>10966432.53489949</v>
      </c>
      <c r="AU17" s="1">
        <v>10857950.480720909</v>
      </c>
      <c r="AV17" s="1">
        <v>10448504.187021689</v>
      </c>
      <c r="AW17" s="1">
        <v>10516619.29048063</v>
      </c>
      <c r="AX17" s="1">
        <v>11096437.67508423</v>
      </c>
      <c r="AY17" s="1">
        <v>11067559.14971309</v>
      </c>
      <c r="AZ17" s="1">
        <v>11442728.87574048</v>
      </c>
      <c r="BA17" s="1">
        <v>11592213.826519821</v>
      </c>
      <c r="BB17" s="1">
        <v>11836187.744479841</v>
      </c>
      <c r="BC17" s="1">
        <v>11704324.813498819</v>
      </c>
      <c r="BD17" s="1">
        <v>11564847.6204204</v>
      </c>
      <c r="BE17" s="1">
        <v>11589225.326567389</v>
      </c>
      <c r="BF17" s="1">
        <v>11757759.95765836</v>
      </c>
      <c r="BG17" s="1">
        <v>11863092.795602851</v>
      </c>
      <c r="BH17" s="1">
        <v>12107698.884625649</v>
      </c>
      <c r="BI17" s="1">
        <v>12103069.99716671</v>
      </c>
      <c r="BJ17" s="1">
        <v>12631203.15928722</v>
      </c>
      <c r="BK17" s="1">
        <v>12562670.77999465</v>
      </c>
      <c r="BL17" s="1">
        <v>12505743.302872621</v>
      </c>
      <c r="BM17" s="1">
        <v>12736390.715778209</v>
      </c>
      <c r="BN17" s="1">
        <v>12691094.29310534</v>
      </c>
      <c r="BO17" s="1">
        <v>12707277.89784042</v>
      </c>
      <c r="BP17" s="1">
        <v>12481659.12626498</v>
      </c>
      <c r="BQ17" s="1">
        <v>12748936.834155049</v>
      </c>
      <c r="BR17" s="1">
        <v>12719893.537317259</v>
      </c>
      <c r="BS17" s="1">
        <v>12955178.757279851</v>
      </c>
      <c r="BT17" s="1">
        <v>13082256.36538906</v>
      </c>
      <c r="BU17" s="1">
        <v>12892949.77477105</v>
      </c>
      <c r="BV17" s="1">
        <v>13249490.88005084</v>
      </c>
      <c r="BW17" s="1">
        <v>13261091.583859909</v>
      </c>
      <c r="BX17" s="1">
        <v>13398065.20988794</v>
      </c>
      <c r="BY17" s="1">
        <v>13353768.338706311</v>
      </c>
      <c r="BZ17" s="1">
        <v>13721899.608373441</v>
      </c>
      <c r="CA17" s="1">
        <v>13578508.630060291</v>
      </c>
      <c r="CB17" s="1">
        <v>13693645.42512076</v>
      </c>
      <c r="CC17" s="1">
        <v>13752165.08685375</v>
      </c>
      <c r="CD17" s="1">
        <v>13821087.37219926</v>
      </c>
      <c r="CE17" s="1">
        <v>14443644.453390419</v>
      </c>
      <c r="CF17" s="1">
        <v>14303194.161491919</v>
      </c>
      <c r="CG17" s="1">
        <v>14230756.150466651</v>
      </c>
      <c r="CH17" s="1">
        <v>14928304.858551729</v>
      </c>
      <c r="CI17" s="1">
        <v>15319120.31316565</v>
      </c>
      <c r="CJ17" s="1">
        <v>15989541.164126961</v>
      </c>
      <c r="CK17" s="1">
        <v>16696676.09808653</v>
      </c>
      <c r="CL17" s="1">
        <v>16555002.483555339</v>
      </c>
      <c r="CM17" s="1">
        <v>17329290.534169301</v>
      </c>
      <c r="CN17" s="1">
        <v>17546725.702703081</v>
      </c>
      <c r="CO17" s="1">
        <v>17832848.136742901</v>
      </c>
      <c r="CP17" s="1">
        <v>18295174.192774542</v>
      </c>
      <c r="CQ17" s="1">
        <v>18477695.999897409</v>
      </c>
      <c r="CR17" s="1">
        <v>19089957.054049779</v>
      </c>
      <c r="CS17" s="1">
        <v>19464547.376329608</v>
      </c>
      <c r="CT17" s="1">
        <v>20799292.48571464</v>
      </c>
      <c r="CU17" s="1">
        <v>21360522.810816489</v>
      </c>
      <c r="CV17" s="1">
        <v>22412861.188320909</v>
      </c>
      <c r="CW17" s="1">
        <v>22989318.592553891</v>
      </c>
      <c r="CX17" s="1">
        <v>23637458.10164978</v>
      </c>
      <c r="CY17" s="1">
        <v>23776255.23173007</v>
      </c>
      <c r="CZ17" s="1">
        <v>23866111.075169578</v>
      </c>
      <c r="DA17" s="1">
        <v>23801554.602995969</v>
      </c>
      <c r="DB17" s="1">
        <v>24252196.609586678</v>
      </c>
      <c r="DC17" s="1">
        <v>24830736.094159689</v>
      </c>
      <c r="DD17" s="1">
        <v>25212731.647593498</v>
      </c>
      <c r="DE17" s="1">
        <v>26410614.312499981</v>
      </c>
      <c r="DF17" s="1">
        <v>27607401.95683708</v>
      </c>
      <c r="DG17" s="1">
        <v>28129075.962761462</v>
      </c>
      <c r="DH17" s="1">
        <v>28617484.345388722</v>
      </c>
      <c r="DI17" s="1">
        <v>28490214.552948609</v>
      </c>
      <c r="DJ17" s="1">
        <v>29656616.807888921</v>
      </c>
      <c r="DK17" s="1">
        <v>30242281.80948795</v>
      </c>
      <c r="DL17" s="1">
        <v>30637193.566149309</v>
      </c>
      <c r="DM17" s="1">
        <v>30920207.466743831</v>
      </c>
      <c r="DN17" s="1">
        <v>31460392.406005431</v>
      </c>
      <c r="DO17" s="1">
        <v>31985255.853750959</v>
      </c>
      <c r="DP17" s="1">
        <v>32836700.588246051</v>
      </c>
      <c r="DQ17" s="1">
        <v>33117876.649814349</v>
      </c>
      <c r="DR17" s="1">
        <v>34258072.43887651</v>
      </c>
      <c r="DS17" s="1">
        <v>34955748.988356113</v>
      </c>
      <c r="DT17" s="1">
        <v>35899502.78755565</v>
      </c>
      <c r="DU17" s="1">
        <v>37066934.386009142</v>
      </c>
      <c r="DV17" s="1">
        <v>37370535.019084267</v>
      </c>
      <c r="DW17" s="1">
        <v>37210247.05844444</v>
      </c>
      <c r="DX17" s="1">
        <v>38151221.023725197</v>
      </c>
      <c r="DY17" s="1">
        <v>38563214.791431852</v>
      </c>
      <c r="DZ17" s="1">
        <v>39448360.61911539</v>
      </c>
      <c r="EA17" s="1">
        <v>40378987.151017621</v>
      </c>
      <c r="EB17" s="1">
        <v>40395348.513406143</v>
      </c>
      <c r="EC17" s="1">
        <v>40134546.448934004</v>
      </c>
      <c r="ED17" s="1">
        <v>41773882.529594243</v>
      </c>
      <c r="EE17" s="1">
        <v>42986564.876912139</v>
      </c>
      <c r="EF17" s="1">
        <v>42565143.124038443</v>
      </c>
      <c r="EG17" s="1">
        <v>43301611.097345062</v>
      </c>
      <c r="EH17" s="1">
        <v>44418437.279946618</v>
      </c>
      <c r="EI17" s="1">
        <v>43767778.573552489</v>
      </c>
      <c r="EJ17" s="1">
        <v>43418865.159647413</v>
      </c>
      <c r="EK17" s="1">
        <v>44586257.025811791</v>
      </c>
      <c r="EL17" s="1">
        <v>46280805.538545333</v>
      </c>
      <c r="EM17" s="1">
        <v>47197571.438309208</v>
      </c>
      <c r="EN17" s="1">
        <v>47899982.68524304</v>
      </c>
      <c r="EO17" s="1">
        <v>48722016.366619863</v>
      </c>
      <c r="EP17" s="1">
        <v>51245921.624388993</v>
      </c>
      <c r="EQ17" s="1">
        <v>49372379.585506402</v>
      </c>
      <c r="ER17" s="1">
        <v>50298825.149903253</v>
      </c>
      <c r="ES17" s="1">
        <v>51046765.678386912</v>
      </c>
      <c r="ET17" s="1">
        <v>51535562.41516266</v>
      </c>
      <c r="EU17" s="1">
        <v>51332736.598813906</v>
      </c>
      <c r="EV17" s="1">
        <v>51668874.154388733</v>
      </c>
      <c r="EW17" s="1">
        <v>51785346.322905079</v>
      </c>
      <c r="EX17" s="1">
        <v>51775585.642475419</v>
      </c>
      <c r="EY17" s="1">
        <v>54023712.371841297</v>
      </c>
      <c r="EZ17" s="1">
        <v>54212325.583772443</v>
      </c>
      <c r="FA17" s="1">
        <v>53470451.00794398</v>
      </c>
      <c r="FB17" s="1">
        <v>54825381.566180021</v>
      </c>
      <c r="FC17" s="1">
        <v>56194812.72879748</v>
      </c>
      <c r="FD17" s="1">
        <v>57083306.38460581</v>
      </c>
      <c r="FE17" s="1">
        <v>58568950.654174693</v>
      </c>
      <c r="FF17" s="1">
        <v>59652450.854063272</v>
      </c>
      <c r="FG17" s="1">
        <v>61021145.66427964</v>
      </c>
      <c r="FH17" s="1">
        <v>61035093.374762557</v>
      </c>
      <c r="FI17" s="1">
        <v>61725973.205271959</v>
      </c>
      <c r="FJ17" s="1">
        <v>62497445.895669967</v>
      </c>
      <c r="FK17" s="1">
        <v>63170835.393771678</v>
      </c>
      <c r="FL17" s="1">
        <v>63592087.860030167</v>
      </c>
      <c r="FM17" s="1">
        <v>68063648.096608698</v>
      </c>
      <c r="FN17" s="1">
        <v>70666069.524982065</v>
      </c>
      <c r="FO17" s="1">
        <v>70814917.775292486</v>
      </c>
      <c r="FP17" s="1">
        <v>72050132</v>
      </c>
      <c r="FQ17" s="1">
        <v>72456369.761600032</v>
      </c>
      <c r="FR17" s="1">
        <v>72324059.258056775</v>
      </c>
      <c r="FS17" s="1">
        <v>73444960.642670006</v>
      </c>
      <c r="FT17" s="1">
        <v>73275914.470121711</v>
      </c>
      <c r="FU17" s="1">
        <v>73480033.139112115</v>
      </c>
      <c r="FV17" s="1">
        <v>75646453.543361932</v>
      </c>
      <c r="FW17" s="1">
        <v>77840431.2032772</v>
      </c>
      <c r="FX17" s="1">
        <v>79083353.954243615</v>
      </c>
      <c r="FY17" s="1">
        <v>79753076.473433524</v>
      </c>
      <c r="FZ17" s="1">
        <v>83005519.293468133</v>
      </c>
      <c r="GA17" s="1">
        <v>83877332.271699324</v>
      </c>
      <c r="GB17" s="1">
        <v>85682738.702420697</v>
      </c>
      <c r="GC17" s="1">
        <v>86703210.965765938</v>
      </c>
      <c r="GD17" s="1">
        <v>87082876.6268709</v>
      </c>
      <c r="GE17" s="1">
        <v>89179196.629040033</v>
      </c>
      <c r="GF17" s="1">
        <v>89079349.583012179</v>
      </c>
      <c r="GG17" s="1">
        <v>92865323.965151444</v>
      </c>
      <c r="GH17" s="1">
        <v>95369983.661080003</v>
      </c>
      <c r="GI17" s="1">
        <v>93915512.534586057</v>
      </c>
      <c r="GJ17" s="1">
        <v>93379762.912667587</v>
      </c>
      <c r="GK17" s="1">
        <v>95061872.646262079</v>
      </c>
      <c r="GL17" s="1">
        <v>97071396.671879753</v>
      </c>
      <c r="GM17" s="1">
        <v>95296593.037713617</v>
      </c>
      <c r="GN17" s="1">
        <v>95296593.037713617</v>
      </c>
      <c r="GO17" s="1">
        <v>94577570.280317336</v>
      </c>
      <c r="GP17" s="1">
        <v>95928048.432279766</v>
      </c>
      <c r="GQ17" s="1">
        <v>95816333.070836157</v>
      </c>
      <c r="GR17" s="1">
        <v>94985736.360888362</v>
      </c>
      <c r="GS17" s="1">
        <v>94996974.192087173</v>
      </c>
      <c r="GT17" s="1">
        <v>94996201.103316396</v>
      </c>
      <c r="GU17" s="1">
        <v>96162554.996771455</v>
      </c>
      <c r="GV17" s="1">
        <f>+GV16-GV19</f>
        <v>97518468.508198783</v>
      </c>
      <c r="GW17" s="1">
        <v>97162261.923935845</v>
      </c>
      <c r="GX17" s="1">
        <v>98807089.826595753</v>
      </c>
      <c r="GY17" s="1">
        <v>97816654.977187738</v>
      </c>
      <c r="GZ17" s="1">
        <v>99691939.991844893</v>
      </c>
      <c r="HA17" s="1">
        <v>99494256.275277495</v>
      </c>
      <c r="HB17" s="1">
        <v>99417515.471356615</v>
      </c>
      <c r="HC17" s="1">
        <v>99519064.540913776</v>
      </c>
      <c r="HD17" s="1">
        <v>100487714.7494185</v>
      </c>
      <c r="HE17" s="1">
        <v>101843128.7356094</v>
      </c>
      <c r="HF17" s="1">
        <v>101379058.7221866</v>
      </c>
      <c r="HG17" s="1">
        <v>102294503.6673521</v>
      </c>
      <c r="HH17" s="1">
        <v>103752408.5836499</v>
      </c>
      <c r="HI17" s="1">
        <v>103225304.81496111</v>
      </c>
      <c r="HJ17" s="1">
        <v>103999714.44967569</v>
      </c>
      <c r="HK17" s="1">
        <v>105726713.0482589</v>
      </c>
      <c r="HL17" s="1">
        <v>106268826.7541555</v>
      </c>
      <c r="HM17" s="1">
        <v>106917474.57506929</v>
      </c>
      <c r="HN17" s="1">
        <v>108059385.9312975</v>
      </c>
      <c r="HO17" s="1">
        <v>105616260.0147621</v>
      </c>
      <c r="HP17" s="1">
        <v>105863427.5743863</v>
      </c>
      <c r="HQ17" s="1">
        <v>106957895.72778469</v>
      </c>
      <c r="HR17" s="1">
        <v>107942335.493085</v>
      </c>
      <c r="HS17" s="1">
        <v>109609739.4757985</v>
      </c>
      <c r="HT17" s="1">
        <v>110114298.2372447</v>
      </c>
      <c r="HU17" s="1">
        <v>112590444.12932409</v>
      </c>
      <c r="HV17" s="1">
        <v>114172291.0827007</v>
      </c>
      <c r="HW17" s="1">
        <v>116179693.0620901</v>
      </c>
      <c r="HX17" s="1">
        <v>117526098.0667178</v>
      </c>
      <c r="HY17" s="1">
        <v>118122397.87834769</v>
      </c>
      <c r="HZ17" s="1">
        <v>116562442.6472865</v>
      </c>
      <c r="IA17" s="1">
        <v>117074403.5705021</v>
      </c>
      <c r="IB17" s="1">
        <v>115416115.4870183</v>
      </c>
      <c r="IC17" s="1">
        <v>118608037.5949273</v>
      </c>
      <c r="ID17" s="1">
        <v>119934455.0632671</v>
      </c>
      <c r="IE17" s="1">
        <v>120873187.00227129</v>
      </c>
      <c r="IF17" s="1">
        <v>120369838.603797</v>
      </c>
      <c r="IG17" s="1">
        <v>121942743.0626702</v>
      </c>
      <c r="IH17" s="1">
        <v>122753398.10128739</v>
      </c>
      <c r="II17" s="1">
        <v>124103162.6597032</v>
      </c>
      <c r="IJ17" s="1">
        <v>126057370.5663255</v>
      </c>
      <c r="IK17" s="1">
        <v>131365335.48988751</v>
      </c>
      <c r="IL17" s="1">
        <v>132206155.43280859</v>
      </c>
      <c r="IM17" s="1">
        <v>134394755.6024206</v>
      </c>
      <c r="IN17" s="1">
        <v>135851628.4078179</v>
      </c>
      <c r="IO17" s="1">
        <v>137413962.4379454</v>
      </c>
      <c r="IP17" s="1">
        <v>137531942.8308492</v>
      </c>
      <c r="IQ17" s="1">
        <v>138260311.56411701</v>
      </c>
      <c r="IR17" s="1">
        <v>139813813.0718998</v>
      </c>
      <c r="IS17" s="1">
        <v>143515920.09350479</v>
      </c>
      <c r="IT17" s="1">
        <v>143829570.34891471</v>
      </c>
      <c r="IU17" s="1">
        <v>142019218.2910322</v>
      </c>
      <c r="IV17" s="1">
        <v>142187645.47576249</v>
      </c>
      <c r="IW17" s="1">
        <v>146543840.49899399</v>
      </c>
      <c r="IX17" s="1">
        <v>148445893.50275809</v>
      </c>
      <c r="IY17" s="1">
        <v>148446384.31228471</v>
      </c>
      <c r="IZ17" s="1">
        <v>148956962.55919749</v>
      </c>
      <c r="JA17" s="1">
        <v>151568917.9270584</v>
      </c>
      <c r="JB17" s="1">
        <v>152190575.47235391</v>
      </c>
      <c r="JC17" s="1">
        <v>151411438.6857245</v>
      </c>
      <c r="JD17" s="1">
        <v>151671142.5947713</v>
      </c>
      <c r="JE17" s="1">
        <v>152312524.72999999</v>
      </c>
    </row>
    <row r="18" spans="1:265" s="1" customFormat="1" ht="12.9" customHeight="1" x14ac:dyDescent="0.2">
      <c r="A18" s="73" t="s">
        <v>52</v>
      </c>
      <c r="B18" s="1">
        <v>603423</v>
      </c>
      <c r="C18" s="1">
        <v>609625</v>
      </c>
      <c r="D18" s="1">
        <v>612565</v>
      </c>
      <c r="E18" s="1">
        <v>612572</v>
      </c>
      <c r="F18" s="1">
        <v>613240</v>
      </c>
      <c r="G18" s="1">
        <v>613879</v>
      </c>
      <c r="H18" s="1">
        <v>617548</v>
      </c>
      <c r="I18" s="1">
        <v>618353</v>
      </c>
      <c r="J18" s="1">
        <v>618391</v>
      </c>
      <c r="K18" s="1">
        <v>618410</v>
      </c>
      <c r="L18" s="1">
        <v>618410</v>
      </c>
      <c r="M18" s="1">
        <v>618410</v>
      </c>
      <c r="N18" s="1">
        <v>626583</v>
      </c>
      <c r="O18" s="1">
        <v>626659</v>
      </c>
      <c r="P18" s="1">
        <v>627857</v>
      </c>
      <c r="Q18" s="1">
        <v>632494</v>
      </c>
      <c r="R18" s="1">
        <v>636943</v>
      </c>
      <c r="S18" s="1">
        <v>632406</v>
      </c>
      <c r="T18" s="1">
        <v>616451</v>
      </c>
      <c r="U18" s="1">
        <v>617630</v>
      </c>
      <c r="V18" s="1">
        <v>617640</v>
      </c>
      <c r="W18" s="1">
        <v>624507</v>
      </c>
      <c r="X18" s="1">
        <v>625678</v>
      </c>
      <c r="Y18" s="1">
        <v>636465</v>
      </c>
      <c r="Z18" s="1">
        <v>651478</v>
      </c>
      <c r="AA18" s="1">
        <v>661338</v>
      </c>
      <c r="AB18" s="1">
        <v>662528</v>
      </c>
      <c r="AC18" s="1">
        <v>663031</v>
      </c>
      <c r="AD18" s="1">
        <v>663067</v>
      </c>
      <c r="AE18" s="1">
        <v>615072</v>
      </c>
      <c r="AF18" s="1">
        <v>622123</v>
      </c>
      <c r="AG18" s="1">
        <v>625123</v>
      </c>
      <c r="AH18" s="1">
        <v>628123</v>
      </c>
      <c r="AI18" s="1">
        <v>635154</v>
      </c>
      <c r="AJ18" s="1">
        <v>635154</v>
      </c>
      <c r="AK18" s="1">
        <v>635154</v>
      </c>
      <c r="AL18" s="1">
        <v>667103</v>
      </c>
      <c r="AM18" s="1">
        <v>671603</v>
      </c>
      <c r="AN18" s="1">
        <v>689329</v>
      </c>
      <c r="AO18" s="1">
        <v>695072.85175554</v>
      </c>
      <c r="AP18" s="1">
        <v>649232.14246854</v>
      </c>
      <c r="AQ18" s="1">
        <v>737042.04011654004</v>
      </c>
      <c r="AR18" s="1">
        <v>716467.79020053998</v>
      </c>
      <c r="AS18" s="1">
        <v>716467.79011854006</v>
      </c>
      <c r="AT18" s="1">
        <v>699514.66271654004</v>
      </c>
      <c r="AU18" s="1">
        <v>699514.66271654004</v>
      </c>
      <c r="AV18" s="1">
        <v>730014.66271654004</v>
      </c>
      <c r="AW18" s="1">
        <v>621893.35672788008</v>
      </c>
      <c r="AX18" s="1">
        <v>626870.82724488003</v>
      </c>
      <c r="AY18" s="1">
        <v>618310.90350288001</v>
      </c>
      <c r="AZ18" s="1">
        <v>699766.45323087985</v>
      </c>
      <c r="BA18" s="1">
        <v>700120.45323087985</v>
      </c>
      <c r="BB18" s="1">
        <v>701509.82724487991</v>
      </c>
      <c r="BC18" s="1">
        <v>806294.69508087996</v>
      </c>
      <c r="BD18" s="1">
        <v>807156.34276487993</v>
      </c>
      <c r="BE18" s="1">
        <v>809219.05512887996</v>
      </c>
      <c r="BF18" s="1">
        <v>822804.30512887996</v>
      </c>
      <c r="BG18" s="1">
        <v>729214.47914287995</v>
      </c>
      <c r="BH18" s="1">
        <v>729583.70512887998</v>
      </c>
      <c r="BI18" s="1">
        <v>732622.10512888001</v>
      </c>
      <c r="BJ18" s="1">
        <v>736314.89109787997</v>
      </c>
      <c r="BK18" s="1">
        <v>736413.53109787998</v>
      </c>
      <c r="BL18" s="1">
        <v>736451.76609787997</v>
      </c>
      <c r="BM18" s="1">
        <v>737061.76665188</v>
      </c>
      <c r="BN18" s="1">
        <v>737182.86165187997</v>
      </c>
      <c r="BO18" s="1">
        <v>725266.92597888003</v>
      </c>
      <c r="BP18" s="1">
        <v>728249.11097887997</v>
      </c>
      <c r="BQ18" s="1">
        <v>729369.15097887989</v>
      </c>
      <c r="BR18" s="1">
        <v>730245.45000787999</v>
      </c>
      <c r="BS18" s="1">
        <v>731360.09500788001</v>
      </c>
      <c r="BT18" s="1">
        <v>734548.36500788003</v>
      </c>
      <c r="BU18" s="1">
        <v>734624.36500788003</v>
      </c>
      <c r="BV18" s="1">
        <v>737574.15162687993</v>
      </c>
      <c r="BW18" s="1">
        <v>738245.07162687997</v>
      </c>
      <c r="BX18" s="1">
        <v>739264.88662688003</v>
      </c>
      <c r="BY18" s="1">
        <v>753465.83662687999</v>
      </c>
      <c r="BZ18" s="1">
        <v>780653.27064887993</v>
      </c>
      <c r="CA18" s="1">
        <v>790724.98570887989</v>
      </c>
      <c r="CB18" s="1">
        <v>791418.48270887986</v>
      </c>
      <c r="CC18" s="1">
        <v>792040.78270887991</v>
      </c>
      <c r="CD18" s="1">
        <v>797500.48270887986</v>
      </c>
      <c r="CE18" s="1">
        <v>797599.38270888</v>
      </c>
      <c r="CF18" s="1">
        <v>797974.68270887993</v>
      </c>
      <c r="CG18" s="1">
        <v>798641.48270887986</v>
      </c>
      <c r="CH18" s="1">
        <v>806946.77531387995</v>
      </c>
      <c r="CI18" s="1">
        <v>848942.90948687994</v>
      </c>
      <c r="CJ18" s="1">
        <v>850177.97498687997</v>
      </c>
      <c r="CK18" s="1">
        <v>873180</v>
      </c>
      <c r="CL18" s="1">
        <v>920226</v>
      </c>
      <c r="CM18" s="1">
        <v>919925</v>
      </c>
      <c r="CN18" s="1">
        <v>919301</v>
      </c>
      <c r="CO18" s="1">
        <v>927951</v>
      </c>
      <c r="CP18" s="1">
        <v>927951</v>
      </c>
      <c r="CQ18" s="1">
        <v>927951</v>
      </c>
      <c r="CR18" s="1">
        <v>927894</v>
      </c>
      <c r="CS18" s="1">
        <v>927958</v>
      </c>
      <c r="CT18" s="1">
        <v>1064589.5448038799</v>
      </c>
      <c r="CU18" s="1">
        <v>1065179</v>
      </c>
      <c r="CV18" s="1">
        <v>1067076</v>
      </c>
      <c r="CW18" s="1">
        <v>1068539</v>
      </c>
      <c r="CX18" s="1">
        <v>1109813</v>
      </c>
      <c r="CY18" s="1">
        <v>1115312</v>
      </c>
      <c r="CZ18" s="1">
        <v>1140032</v>
      </c>
      <c r="DA18" s="1">
        <v>1140032</v>
      </c>
      <c r="DB18" s="1">
        <v>1140032</v>
      </c>
      <c r="DC18" s="1">
        <v>1196863</v>
      </c>
      <c r="DD18" s="1">
        <v>1202418</v>
      </c>
      <c r="DE18" s="1">
        <v>1276870</v>
      </c>
      <c r="DF18" s="1">
        <v>1335440</v>
      </c>
      <c r="DG18" s="1">
        <v>1384253</v>
      </c>
      <c r="DH18" s="1">
        <v>1428696</v>
      </c>
      <c r="DI18" s="1">
        <v>1561924</v>
      </c>
      <c r="DJ18" s="1">
        <v>1615524</v>
      </c>
      <c r="DK18" s="1">
        <v>1746820</v>
      </c>
      <c r="DL18" s="1">
        <v>1750120</v>
      </c>
      <c r="DM18" s="1">
        <v>1750532</v>
      </c>
      <c r="DN18" s="1">
        <v>1750532</v>
      </c>
      <c r="DO18" s="1">
        <v>1755756</v>
      </c>
      <c r="DP18" s="1">
        <v>1685482</v>
      </c>
      <c r="DQ18" s="1">
        <v>1685482</v>
      </c>
      <c r="DR18" s="1">
        <v>1685482</v>
      </c>
      <c r="DS18" s="1">
        <v>1685482</v>
      </c>
      <c r="DT18" s="1">
        <v>1685686</v>
      </c>
      <c r="DU18" s="1">
        <v>1707696</v>
      </c>
      <c r="DV18" s="1">
        <v>1711994</v>
      </c>
      <c r="DW18" s="1">
        <v>1757515</v>
      </c>
      <c r="DX18" s="1">
        <v>1842581</v>
      </c>
      <c r="DY18" s="1">
        <v>1864580</v>
      </c>
      <c r="DZ18" s="1">
        <v>1864580</v>
      </c>
      <c r="EA18" s="1">
        <v>1875161</v>
      </c>
      <c r="EB18" s="1">
        <v>1878736</v>
      </c>
      <c r="EC18" s="1">
        <v>1908736</v>
      </c>
      <c r="ED18" s="1">
        <v>1909177</v>
      </c>
      <c r="EE18" s="1">
        <v>2098468</v>
      </c>
      <c r="EF18" s="1">
        <v>2094468</v>
      </c>
      <c r="EG18" s="1">
        <v>2335372</v>
      </c>
      <c r="EH18" s="1">
        <v>2387305</v>
      </c>
      <c r="EI18" s="1">
        <v>2404067</v>
      </c>
      <c r="EJ18" s="1">
        <v>2405067</v>
      </c>
      <c r="EK18" s="1">
        <v>2447453</v>
      </c>
      <c r="EL18" s="1">
        <v>2447568</v>
      </c>
      <c r="EM18" s="1">
        <v>2427686</v>
      </c>
      <c r="EN18" s="1">
        <v>2449446</v>
      </c>
      <c r="EO18" s="1">
        <v>2994591</v>
      </c>
      <c r="EP18" s="1">
        <v>2994591</v>
      </c>
      <c r="EQ18" s="1">
        <v>2994591</v>
      </c>
      <c r="ER18" s="1">
        <v>2994591</v>
      </c>
      <c r="ES18" s="1">
        <v>3040764</v>
      </c>
      <c r="ET18" s="1">
        <v>3222464</v>
      </c>
      <c r="EU18" s="1">
        <v>3254919</v>
      </c>
      <c r="EV18" s="1">
        <v>3297090</v>
      </c>
      <c r="EW18" s="1">
        <v>3297120</v>
      </c>
      <c r="EX18" s="1">
        <v>3298084</v>
      </c>
      <c r="EY18" s="1">
        <v>3312180</v>
      </c>
      <c r="EZ18" s="1">
        <v>3316070</v>
      </c>
      <c r="FA18" s="1">
        <v>3333227</v>
      </c>
      <c r="FB18" s="1">
        <v>3348895</v>
      </c>
      <c r="FC18" s="1">
        <v>3350977</v>
      </c>
      <c r="FD18" s="1">
        <v>3365585</v>
      </c>
      <c r="FE18" s="1">
        <v>3425982.3671169998</v>
      </c>
      <c r="FF18" s="1">
        <v>3697430.7084340001</v>
      </c>
      <c r="FG18" s="1">
        <v>3726379.0074629998</v>
      </c>
      <c r="FH18" s="1">
        <v>3840252.4638410001</v>
      </c>
      <c r="FI18" s="1">
        <v>3841142.4638410001</v>
      </c>
      <c r="FJ18" s="1">
        <v>3848342.4638410001</v>
      </c>
      <c r="FK18" s="1">
        <v>3850302.4638410001</v>
      </c>
      <c r="FL18" s="1">
        <v>3850404.0638410002</v>
      </c>
      <c r="FM18" s="1">
        <v>3851364.0638410002</v>
      </c>
      <c r="FN18" s="1">
        <v>3919540.2838409999</v>
      </c>
      <c r="FO18" s="1">
        <v>3949757.254832</v>
      </c>
      <c r="FP18" s="1">
        <v>3949598</v>
      </c>
      <c r="FQ18" s="1">
        <v>3974597.6630819999</v>
      </c>
      <c r="FR18" s="1">
        <v>4276214.4803719996</v>
      </c>
      <c r="FS18" s="1">
        <v>4290878.4207980009</v>
      </c>
      <c r="FT18" s="1">
        <v>4291744.6557980012</v>
      </c>
      <c r="FU18" s="1">
        <v>4314541.1057979995</v>
      </c>
      <c r="FV18" s="1">
        <v>4333227.6057979995</v>
      </c>
      <c r="FW18" s="1">
        <v>4335026.2607980017</v>
      </c>
      <c r="FX18" s="1">
        <v>4429601.942512</v>
      </c>
      <c r="FY18" s="1">
        <v>4461480.4268120006</v>
      </c>
      <c r="FZ18" s="1">
        <v>4461480.4268120006</v>
      </c>
      <c r="GA18" s="1">
        <v>4546742.5268120002</v>
      </c>
      <c r="GB18" s="1">
        <v>4546742.5268120002</v>
      </c>
      <c r="GC18" s="1">
        <v>4611883.2268119995</v>
      </c>
      <c r="GD18" s="1">
        <v>4852614.9118120009</v>
      </c>
      <c r="GE18" s="1">
        <v>4867932.9140070006</v>
      </c>
      <c r="GF18" s="1">
        <v>4881168.7140070004</v>
      </c>
      <c r="GG18" s="1">
        <v>4928397.7995948503</v>
      </c>
      <c r="GH18" s="1">
        <v>4928797.7995948503</v>
      </c>
      <c r="GI18" s="1">
        <v>5179568.1995948507</v>
      </c>
      <c r="GJ18" s="1">
        <v>5315817.9781218506</v>
      </c>
      <c r="GK18" s="1">
        <v>5327199.2781218505</v>
      </c>
      <c r="GL18" s="1">
        <v>5327299.2781218505</v>
      </c>
      <c r="GM18" s="1">
        <v>5342119.7881218493</v>
      </c>
      <c r="GN18" s="1">
        <v>5391905.5881218491</v>
      </c>
      <c r="GO18" s="1">
        <v>5504740.3948108498</v>
      </c>
      <c r="GP18" s="1">
        <v>5814323.7948108492</v>
      </c>
      <c r="GQ18" s="1">
        <v>5820634.9727878496</v>
      </c>
      <c r="GR18" s="1">
        <v>5876140.7560048494</v>
      </c>
      <c r="GS18" s="1">
        <v>5877165.7460048497</v>
      </c>
      <c r="GT18" s="1">
        <v>5889845.7460048497</v>
      </c>
      <c r="GU18" s="1">
        <v>5960144.9986268496</v>
      </c>
      <c r="GV18" s="1">
        <v>5965197.2586268503</v>
      </c>
      <c r="GW18" s="1">
        <v>5969628.0586268501</v>
      </c>
      <c r="GX18" s="1">
        <v>5969628.0586268501</v>
      </c>
      <c r="GY18" s="1">
        <v>5974808.0336268498</v>
      </c>
      <c r="GZ18" s="1">
        <v>6006370.8836268503</v>
      </c>
      <c r="HA18" s="1">
        <v>6033574.6086268499</v>
      </c>
      <c r="HB18" s="1">
        <v>6396752.4119378496</v>
      </c>
      <c r="HC18" s="1">
        <v>6432628.8178698504</v>
      </c>
      <c r="HD18" s="1">
        <v>6432628.8178698504</v>
      </c>
      <c r="HE18" s="1">
        <v>6434198.8678698502</v>
      </c>
      <c r="HF18" s="1">
        <v>6451798.8678698502</v>
      </c>
      <c r="HG18" s="1">
        <v>6451798.8678698502</v>
      </c>
      <c r="HH18" s="1">
        <v>6451798.8678698502</v>
      </c>
      <c r="HI18" s="1">
        <v>6451798.8678698502</v>
      </c>
      <c r="HJ18" s="1">
        <v>6481951.4873118494</v>
      </c>
      <c r="HK18" s="1">
        <v>6482442.4873118494</v>
      </c>
      <c r="HL18" s="1">
        <v>6569022.2873118492</v>
      </c>
      <c r="HM18" s="1">
        <v>6718880.6866068495</v>
      </c>
      <c r="HN18" s="1">
        <v>6894174.6366068497</v>
      </c>
      <c r="HO18" s="1">
        <v>6898701.2551248502</v>
      </c>
      <c r="HP18" s="1">
        <v>6898762.9551248504</v>
      </c>
      <c r="HQ18" s="1">
        <v>6903202.6551248506</v>
      </c>
      <c r="HR18" s="1">
        <v>6905528.05512485</v>
      </c>
      <c r="HS18" s="1">
        <v>6907334.0551248509</v>
      </c>
      <c r="HT18" s="1">
        <v>6942449.7101248512</v>
      </c>
      <c r="HU18" s="1">
        <v>7365541.09190585</v>
      </c>
      <c r="HV18" s="1">
        <v>7367279.7919058511</v>
      </c>
      <c r="HW18" s="1">
        <v>7558098.7919058502</v>
      </c>
      <c r="HX18" s="1">
        <v>7590433.6159058502</v>
      </c>
      <c r="HY18" s="1">
        <v>7776729.0300738504</v>
      </c>
      <c r="HZ18" s="1">
        <v>7942584.0300738504</v>
      </c>
      <c r="IA18" s="1">
        <v>7978198.9300738499</v>
      </c>
      <c r="IB18" s="1">
        <v>7979121.9300738499</v>
      </c>
      <c r="IC18" s="1">
        <v>7985824.2300738506</v>
      </c>
      <c r="ID18" s="1">
        <v>7990874.2300738506</v>
      </c>
      <c r="IE18" s="1">
        <v>7997130.0300738504</v>
      </c>
      <c r="IF18" s="1">
        <v>8051865.630073851</v>
      </c>
      <c r="IG18" s="1">
        <v>8615573.3864608482</v>
      </c>
      <c r="IH18" s="1">
        <v>8645323.1864608489</v>
      </c>
      <c r="II18" s="1">
        <v>8655216.9864608496</v>
      </c>
      <c r="IJ18" s="1">
        <v>8705326.9864608515</v>
      </c>
      <c r="IK18" s="1">
        <v>17418479.286968678</v>
      </c>
      <c r="IL18" s="1">
        <v>9649858.4648738503</v>
      </c>
      <c r="IM18" s="1">
        <v>9692762.5401608516</v>
      </c>
      <c r="IN18" s="1">
        <v>9692787.5401608516</v>
      </c>
      <c r="IO18" s="1">
        <v>9698066.9265038501</v>
      </c>
      <c r="IP18" s="1">
        <v>9706533.2753638495</v>
      </c>
      <c r="IQ18" s="1">
        <v>9968781.555023849</v>
      </c>
      <c r="IR18" s="1">
        <v>9982394.1801198479</v>
      </c>
      <c r="IS18" s="1">
        <v>10043675.18011485</v>
      </c>
      <c r="IT18" s="1">
        <v>11767545.459716851</v>
      </c>
      <c r="IU18" s="1">
        <v>11767545.459716851</v>
      </c>
      <c r="IV18" s="1">
        <v>11767625.459716851</v>
      </c>
      <c r="IW18" s="1">
        <v>11898014.94023185</v>
      </c>
      <c r="IX18" s="1">
        <v>12023004.44023185</v>
      </c>
      <c r="IY18" s="1">
        <v>12055560.36661285</v>
      </c>
      <c r="IZ18" s="1">
        <v>12061886.76661285</v>
      </c>
      <c r="JA18" s="1">
        <v>12060156.76661285</v>
      </c>
      <c r="JB18" s="1">
        <v>12102428.76661285</v>
      </c>
      <c r="JC18" s="1">
        <v>12103208.929612851</v>
      </c>
      <c r="JD18" s="1">
        <v>12248212.30485585</v>
      </c>
      <c r="JE18" s="1">
        <v>12250147.10485585</v>
      </c>
    </row>
    <row r="19" spans="1:265" s="1" customFormat="1" ht="12.9" customHeight="1" x14ac:dyDescent="0.2">
      <c r="A19" s="73" t="s">
        <v>53</v>
      </c>
      <c r="B19" s="2">
        <v>1288578</v>
      </c>
      <c r="C19" s="2">
        <v>1322031</v>
      </c>
      <c r="D19" s="2">
        <v>1345752</v>
      </c>
      <c r="E19" s="2">
        <v>1343489</v>
      </c>
      <c r="F19" s="2">
        <v>1349035</v>
      </c>
      <c r="G19" s="2">
        <v>1364502</v>
      </c>
      <c r="H19" s="2">
        <v>1356565</v>
      </c>
      <c r="I19" s="2">
        <v>1365664</v>
      </c>
      <c r="J19" s="2">
        <v>1375102</v>
      </c>
      <c r="K19" s="2">
        <v>1377544</v>
      </c>
      <c r="L19" s="2">
        <v>1343932</v>
      </c>
      <c r="M19" s="2">
        <v>1345863</v>
      </c>
      <c r="N19" s="2">
        <v>1392697</v>
      </c>
      <c r="O19" s="2">
        <v>1413052</v>
      </c>
      <c r="P19" s="2">
        <v>1388610</v>
      </c>
      <c r="Q19" s="2">
        <v>1397303</v>
      </c>
      <c r="R19" s="2">
        <v>1393680</v>
      </c>
      <c r="S19" s="2">
        <v>1408917</v>
      </c>
      <c r="T19" s="2">
        <v>1435398</v>
      </c>
      <c r="U19" s="2">
        <v>1452551</v>
      </c>
      <c r="V19" s="2">
        <v>1481436</v>
      </c>
      <c r="W19" s="2">
        <v>1514337</v>
      </c>
      <c r="X19" s="2">
        <v>1545550</v>
      </c>
      <c r="Y19" s="2">
        <v>1502017</v>
      </c>
      <c r="Z19" s="2">
        <v>1547296</v>
      </c>
      <c r="AA19" s="2">
        <v>1537853</v>
      </c>
      <c r="AB19" s="2">
        <v>1499017</v>
      </c>
      <c r="AC19" s="2">
        <v>1490634</v>
      </c>
      <c r="AD19" s="2">
        <v>1527511</v>
      </c>
      <c r="AE19" s="2">
        <v>1435089</v>
      </c>
      <c r="AF19" s="2">
        <v>1449201</v>
      </c>
      <c r="AG19" s="2">
        <v>1487813</v>
      </c>
      <c r="AH19" s="2">
        <v>1438435</v>
      </c>
      <c r="AI19" s="2">
        <v>1491269</v>
      </c>
      <c r="AJ19" s="2">
        <v>1462340</v>
      </c>
      <c r="AK19" s="2">
        <v>1414929</v>
      </c>
      <c r="AL19" s="2">
        <v>1462674</v>
      </c>
      <c r="AM19" s="2">
        <v>1437921</v>
      </c>
      <c r="AN19" s="2">
        <v>1441775</v>
      </c>
      <c r="AO19" s="2">
        <v>1439062.8259483301</v>
      </c>
      <c r="AP19" s="2">
        <v>1349245.6241665799</v>
      </c>
      <c r="AQ19" s="2">
        <v>1398519.6355816999</v>
      </c>
      <c r="AR19" s="2">
        <v>1381410.8066906601</v>
      </c>
      <c r="AS19" s="2">
        <v>1371615.1793873501</v>
      </c>
      <c r="AT19" s="2">
        <v>1324363.64354511</v>
      </c>
      <c r="AU19" s="2">
        <v>1303627.19956013</v>
      </c>
      <c r="AV19" s="2">
        <v>1325524.4407865601</v>
      </c>
      <c r="AW19" s="2">
        <v>1196070.4882640401</v>
      </c>
      <c r="AX19" s="2">
        <v>1210751.4563918</v>
      </c>
      <c r="AY19" s="2">
        <v>1211772.1188832801</v>
      </c>
      <c r="AZ19" s="2">
        <v>1260092.318220539</v>
      </c>
      <c r="BA19" s="2">
        <v>1272510.2093873399</v>
      </c>
      <c r="BB19" s="2">
        <v>1318151.4487763401</v>
      </c>
      <c r="BC19" s="2">
        <v>1442222.9785273699</v>
      </c>
      <c r="BD19" s="2">
        <v>1477660.64712706</v>
      </c>
      <c r="BE19" s="2">
        <v>1471493.07546119</v>
      </c>
      <c r="BF19" s="2">
        <v>1536256.5453983699</v>
      </c>
      <c r="BG19" s="2">
        <v>1467156.3121483501</v>
      </c>
      <c r="BH19" s="2">
        <v>1460464.14153266</v>
      </c>
      <c r="BI19" s="2">
        <v>1478819.0209912499</v>
      </c>
      <c r="BJ19" s="2">
        <v>1513535.45570098</v>
      </c>
      <c r="BK19" s="2">
        <v>1511286.4402691501</v>
      </c>
      <c r="BL19" s="2">
        <v>1536810.88108735</v>
      </c>
      <c r="BM19" s="2">
        <v>1554536.6964793601</v>
      </c>
      <c r="BN19" s="2">
        <v>1570974.80653819</v>
      </c>
      <c r="BO19" s="2">
        <v>1590002.8745635599</v>
      </c>
      <c r="BP19" s="2">
        <v>1610672.48714234</v>
      </c>
      <c r="BQ19" s="2">
        <v>1646206.8551255499</v>
      </c>
      <c r="BR19" s="2">
        <v>1684722.9181648199</v>
      </c>
      <c r="BS19" s="2">
        <v>1700780.2605197199</v>
      </c>
      <c r="BT19" s="2">
        <v>1740635.8406458199</v>
      </c>
      <c r="BU19" s="2">
        <v>1664024.1386897799</v>
      </c>
      <c r="BV19" s="2">
        <v>1697572.2962060201</v>
      </c>
      <c r="BW19" s="2">
        <v>1735394.4542189999</v>
      </c>
      <c r="BX19" s="2">
        <v>1704604.50321896</v>
      </c>
      <c r="BY19" s="2">
        <v>1743110.6032374401</v>
      </c>
      <c r="BZ19" s="2">
        <v>1782296.96554972</v>
      </c>
      <c r="CA19" s="2">
        <v>1834741.59248924</v>
      </c>
      <c r="CB19" s="2">
        <v>1891173.5966101601</v>
      </c>
      <c r="CC19" s="2">
        <v>1933853.5388043299</v>
      </c>
      <c r="CD19" s="2">
        <v>1937628.4967342</v>
      </c>
      <c r="CE19" s="2">
        <v>1984161.34722543</v>
      </c>
      <c r="CF19" s="2">
        <v>2037776.36066736</v>
      </c>
      <c r="CG19" s="2">
        <v>2023690.0200797899</v>
      </c>
      <c r="CH19" s="2">
        <v>2077690.8207858</v>
      </c>
      <c r="CI19" s="2">
        <v>2131715.1775168399</v>
      </c>
      <c r="CJ19" s="2">
        <v>2121813.1014659801</v>
      </c>
      <c r="CK19" s="2">
        <v>2164862.86554643</v>
      </c>
      <c r="CL19" s="2">
        <v>2207663.2875436102</v>
      </c>
      <c r="CM19" s="2">
        <v>2216059.9414185402</v>
      </c>
      <c r="CN19" s="2">
        <v>2271676.97311428</v>
      </c>
      <c r="CO19" s="2">
        <v>2332580.6432351698</v>
      </c>
      <c r="CP19" s="2">
        <v>2287237.61216293</v>
      </c>
      <c r="CQ19" s="2">
        <v>2344064.11086644</v>
      </c>
      <c r="CR19" s="2">
        <v>2400260.6579758101</v>
      </c>
      <c r="CS19" s="2">
        <v>2396545.1648463099</v>
      </c>
      <c r="CT19" s="2">
        <v>2632495.1219802801</v>
      </c>
      <c r="CU19" s="2">
        <v>2611651.9653228102</v>
      </c>
      <c r="CV19" s="2">
        <v>2684367.3473185701</v>
      </c>
      <c r="CW19" s="2">
        <v>2619974.7601400302</v>
      </c>
      <c r="CX19" s="2">
        <v>2639432.19931291</v>
      </c>
      <c r="CY19" s="2">
        <v>2732831.2633864898</v>
      </c>
      <c r="CZ19" s="2">
        <v>2832501.2705941498</v>
      </c>
      <c r="DA19" s="2">
        <v>2920283.2525101602</v>
      </c>
      <c r="DB19" s="2">
        <v>2993660.7270319699</v>
      </c>
      <c r="DC19" s="2">
        <v>3155760.4044244699</v>
      </c>
      <c r="DD19" s="2">
        <v>3256895.6229373701</v>
      </c>
      <c r="DE19" s="2">
        <v>3313949.32546623</v>
      </c>
      <c r="DF19" s="2">
        <v>3462931.09939131</v>
      </c>
      <c r="DG19" s="2">
        <v>3199218.99245353</v>
      </c>
      <c r="DH19" s="2">
        <v>3483082.5468676002</v>
      </c>
      <c r="DI19" s="2">
        <v>3663322.20294296</v>
      </c>
      <c r="DJ19" s="2">
        <v>3464545.6005927301</v>
      </c>
      <c r="DK19" s="2">
        <v>3635298.1577533311</v>
      </c>
      <c r="DL19" s="2">
        <v>3709853.4958295999</v>
      </c>
      <c r="DM19" s="2">
        <v>3777914.4636400598</v>
      </c>
      <c r="DN19" s="2">
        <v>3845904.2331749001</v>
      </c>
      <c r="DO19" s="2">
        <v>3926742.9836538699</v>
      </c>
      <c r="DP19" s="2">
        <v>3759239.5973604899</v>
      </c>
      <c r="DQ19" s="2">
        <v>3826995.9309042799</v>
      </c>
      <c r="DR19" s="2">
        <v>3904230.6730994699</v>
      </c>
      <c r="DS19" s="2">
        <v>3818820.9161078702</v>
      </c>
      <c r="DT19" s="2">
        <v>3950555.3750837902</v>
      </c>
      <c r="DU19" s="2">
        <v>3974377.3816130911</v>
      </c>
      <c r="DV19" s="2">
        <v>3875097.19944127</v>
      </c>
      <c r="DW19" s="2">
        <v>3983656.3992616301</v>
      </c>
      <c r="DX19" s="2">
        <v>4157955.6320072599</v>
      </c>
      <c r="DY19" s="2">
        <v>4272876.9950328907</v>
      </c>
      <c r="DZ19" s="2">
        <v>4426140.9457470104</v>
      </c>
      <c r="EA19" s="2">
        <v>4540764.1253778003</v>
      </c>
      <c r="EB19" s="2">
        <v>4639025.6832617307</v>
      </c>
      <c r="EC19" s="2">
        <v>4816528.4492534902</v>
      </c>
      <c r="ED19" s="2">
        <v>4970021.0101356301</v>
      </c>
      <c r="EE19" s="2">
        <v>5085962.4064413914</v>
      </c>
      <c r="EF19" s="2">
        <v>5195646.9646731094</v>
      </c>
      <c r="EG19" s="2">
        <v>5291198.6365428008</v>
      </c>
      <c r="EH19" s="2">
        <v>5185283.8285119301</v>
      </c>
      <c r="EI19" s="2">
        <v>5299528.887333259</v>
      </c>
      <c r="EJ19" s="2">
        <v>5402304.6629798012</v>
      </c>
      <c r="EK19" s="2">
        <v>5361584.7272540098</v>
      </c>
      <c r="EL19" s="2">
        <v>5477212.6780742193</v>
      </c>
      <c r="EM19" s="2">
        <v>5490365.6872787401</v>
      </c>
      <c r="EN19" s="2">
        <v>5616890.6603118395</v>
      </c>
      <c r="EO19" s="2">
        <v>5655011.439079551</v>
      </c>
      <c r="EP19" s="2">
        <v>5778276.0297576496</v>
      </c>
      <c r="EQ19" s="2">
        <v>5869297.5249112891</v>
      </c>
      <c r="ER19" s="2">
        <v>5958513.5966108507</v>
      </c>
      <c r="ES19" s="2">
        <v>5972492.9433403006</v>
      </c>
      <c r="ET19" s="2">
        <v>6016279.3960582996</v>
      </c>
      <c r="EU19" s="2">
        <v>6148752.3728194498</v>
      </c>
      <c r="EV19" s="2">
        <v>6292986.3125529792</v>
      </c>
      <c r="EW19" s="2">
        <v>6409837.7029441698</v>
      </c>
      <c r="EX19" s="2">
        <v>6536279.6159955198</v>
      </c>
      <c r="EY19" s="2">
        <v>6681292.5881194994</v>
      </c>
      <c r="EZ19" s="2">
        <v>6816188.5529013705</v>
      </c>
      <c r="FA19" s="2">
        <v>6952695.61047001</v>
      </c>
      <c r="FB19" s="2">
        <v>7113173.8529558703</v>
      </c>
      <c r="FC19" s="2">
        <v>7210420.6527368408</v>
      </c>
      <c r="FD19" s="2">
        <v>7319908.0522311907</v>
      </c>
      <c r="FE19" s="2">
        <v>6966089.5591389108</v>
      </c>
      <c r="FF19" s="2">
        <v>7001716.2478060303</v>
      </c>
      <c r="FG19" s="2">
        <v>7185062.7991365492</v>
      </c>
      <c r="FH19" s="2">
        <v>7349463.7006268399</v>
      </c>
      <c r="FI19" s="2">
        <v>7503356.40014847</v>
      </c>
      <c r="FJ19" s="2">
        <v>7624623.6375048095</v>
      </c>
      <c r="FK19" s="2">
        <v>7772865.8999553807</v>
      </c>
      <c r="FL19" s="2">
        <v>7906867.882080161</v>
      </c>
      <c r="FM19" s="2">
        <v>8018592.1584146693</v>
      </c>
      <c r="FN19" s="2">
        <v>8264003.8519989802</v>
      </c>
      <c r="FO19" s="2">
        <v>8386646.9520558091</v>
      </c>
      <c r="FP19" s="2">
        <v>8506180</v>
      </c>
      <c r="FQ19" s="2">
        <v>8645502.0922871493</v>
      </c>
      <c r="FR19" s="2">
        <v>8509007.4573260304</v>
      </c>
      <c r="FS19" s="2">
        <v>8697743.7905714307</v>
      </c>
      <c r="FT19" s="2">
        <v>8868886.866298439</v>
      </c>
      <c r="FU19" s="2">
        <v>9053852.2646863386</v>
      </c>
      <c r="FV19" s="2">
        <v>9271285.1143538691</v>
      </c>
      <c r="FW19" s="2">
        <v>9345455.2944790106</v>
      </c>
      <c r="FX19" s="2">
        <v>9490710.1860766411</v>
      </c>
      <c r="FY19" s="2">
        <v>9638676.184607381</v>
      </c>
      <c r="FZ19" s="2">
        <v>9842332.8068900518</v>
      </c>
      <c r="GA19" s="2">
        <v>10165405.558543921</v>
      </c>
      <c r="GB19" s="2">
        <v>10013805.309909251</v>
      </c>
      <c r="GC19" s="2">
        <v>9940218.819188131</v>
      </c>
      <c r="GD19" s="2">
        <v>10079677.30308545</v>
      </c>
      <c r="GE19" s="2">
        <v>10267545.105173441</v>
      </c>
      <c r="GF19" s="2">
        <v>10472292.41636458</v>
      </c>
      <c r="GG19" s="2">
        <v>10703932.28923342</v>
      </c>
      <c r="GH19" s="2">
        <v>10899419.6098339</v>
      </c>
      <c r="GI19" s="2">
        <v>10781283.28090892</v>
      </c>
      <c r="GJ19" s="2">
        <v>10881443.10169423</v>
      </c>
      <c r="GK19" s="2">
        <v>11027722.0918708</v>
      </c>
      <c r="GL19" s="2">
        <v>11196835.04235051</v>
      </c>
      <c r="GM19" s="2">
        <v>11357065.33806137</v>
      </c>
      <c r="GN19" s="2">
        <v>11581704.221451821</v>
      </c>
      <c r="GO19" s="2">
        <v>11711739.621955549</v>
      </c>
      <c r="GP19" s="2">
        <v>11706081.79314539</v>
      </c>
      <c r="GQ19" s="2">
        <v>11597683.465153391</v>
      </c>
      <c r="GR19" s="2">
        <v>11776378.084109001</v>
      </c>
      <c r="GS19" s="2">
        <v>11927021.845737239</v>
      </c>
      <c r="GT19" s="2">
        <v>12163694.74013225</v>
      </c>
      <c r="GU19" s="2">
        <f>+GU16-GU17</f>
        <v>11826684.485038042</v>
      </c>
      <c r="GV19" s="2">
        <v>11982130.41305011</v>
      </c>
      <c r="GW19" s="2">
        <f t="shared" ref="GW19:IB19" si="8">+GW16-GW17</f>
        <v>12144236.23096545</v>
      </c>
      <c r="GX19" s="2">
        <f t="shared" si="8"/>
        <v>12349213.390760541</v>
      </c>
      <c r="GY19" s="2">
        <f t="shared" si="8"/>
        <v>12479598.154303864</v>
      </c>
      <c r="GZ19" s="2">
        <f t="shared" si="8"/>
        <v>12504188.770345002</v>
      </c>
      <c r="HA19" s="2">
        <f t="shared" si="8"/>
        <v>12583314.047911108</v>
      </c>
      <c r="HB19" s="2">
        <f t="shared" si="8"/>
        <v>12527929.530954078</v>
      </c>
      <c r="HC19" s="2">
        <f t="shared" si="8"/>
        <v>12417897.530328423</v>
      </c>
      <c r="HD19" s="2">
        <f t="shared" si="8"/>
        <v>12606658.215772599</v>
      </c>
      <c r="HE19" s="2">
        <f t="shared" si="8"/>
        <v>12798559.552551597</v>
      </c>
      <c r="HF19" s="2">
        <f t="shared" si="8"/>
        <v>13067257.254692212</v>
      </c>
      <c r="HG19" s="2">
        <f t="shared" si="8"/>
        <v>12987787.047601297</v>
      </c>
      <c r="HH19" s="2">
        <f t="shared" si="8"/>
        <v>13189718.891272798</v>
      </c>
      <c r="HI19" s="2">
        <f t="shared" si="8"/>
        <v>13348714.1516698</v>
      </c>
      <c r="HJ19" s="2">
        <f t="shared" si="8"/>
        <v>13573321.822584301</v>
      </c>
      <c r="HK19" s="2">
        <f t="shared" si="8"/>
        <v>13742278.9415178</v>
      </c>
      <c r="HL19" s="2">
        <f t="shared" si="8"/>
        <v>13815190.931809992</v>
      </c>
      <c r="HM19" s="2">
        <f t="shared" si="8"/>
        <v>13539011.965802103</v>
      </c>
      <c r="HN19" s="2">
        <f t="shared" si="8"/>
        <v>13517119.556409508</v>
      </c>
      <c r="HO19" s="2">
        <f t="shared" si="8"/>
        <v>13746637.309458897</v>
      </c>
      <c r="HP19" s="2">
        <f t="shared" si="8"/>
        <v>13953390.319386706</v>
      </c>
      <c r="HQ19" s="2">
        <f t="shared" si="8"/>
        <v>14152230.181353301</v>
      </c>
      <c r="HR19" s="2">
        <f t="shared" si="8"/>
        <v>14375969.111631408</v>
      </c>
      <c r="HS19" s="2">
        <f t="shared" si="8"/>
        <v>14500386.915580705</v>
      </c>
      <c r="HT19" s="2">
        <f t="shared" si="8"/>
        <v>14710751.242773607</v>
      </c>
      <c r="HU19" s="2">
        <f t="shared" si="8"/>
        <v>14783599.202092707</v>
      </c>
      <c r="HV19" s="2">
        <f t="shared" si="8"/>
        <v>15016516.833138794</v>
      </c>
      <c r="HW19" s="2">
        <f t="shared" si="8"/>
        <v>15422298.629842103</v>
      </c>
      <c r="HX19" s="2">
        <f t="shared" si="8"/>
        <v>15553630.046925291</v>
      </c>
      <c r="HY19" s="2">
        <f t="shared" si="8"/>
        <v>15654808.124597505</v>
      </c>
      <c r="HZ19" s="2">
        <f t="shared" si="8"/>
        <v>15556967.6515062</v>
      </c>
      <c r="IA19" s="2">
        <f t="shared" si="8"/>
        <v>15778573.367856696</v>
      </c>
      <c r="IB19" s="2">
        <f t="shared" si="8"/>
        <v>15803268.348241597</v>
      </c>
      <c r="IC19" s="2">
        <f t="shared" ref="IC19:JE19" si="9">+IC16-IC17</f>
        <v>16042938.20403029</v>
      </c>
      <c r="ID19" s="2">
        <f t="shared" si="9"/>
        <v>16075889.721760616</v>
      </c>
      <c r="IE19" s="2">
        <f t="shared" si="9"/>
        <v>16359209.671934396</v>
      </c>
      <c r="IF19" s="2">
        <f t="shared" si="9"/>
        <v>16571560.486248687</v>
      </c>
      <c r="IG19" s="2">
        <f t="shared" si="9"/>
        <v>16722384.897552311</v>
      </c>
      <c r="IH19" s="2">
        <f t="shared" si="9"/>
        <v>16978302.79734242</v>
      </c>
      <c r="II19" s="2">
        <f t="shared" si="9"/>
        <v>17159403.201231897</v>
      </c>
      <c r="IJ19" s="2">
        <f t="shared" si="9"/>
        <v>17327108.942675814</v>
      </c>
      <c r="IK19" s="2">
        <f t="shared" si="9"/>
        <v>17418479.286968708</v>
      </c>
      <c r="IL19" s="2">
        <f t="shared" si="9"/>
        <v>17500450.210146412</v>
      </c>
      <c r="IM19" s="2">
        <f t="shared" si="9"/>
        <v>17754290.743763387</v>
      </c>
      <c r="IN19" s="2">
        <f t="shared" si="9"/>
        <v>17965462.587897599</v>
      </c>
      <c r="IO19" s="2">
        <f t="shared" si="9"/>
        <v>18173356.297398597</v>
      </c>
      <c r="IP19" s="2">
        <f t="shared" si="9"/>
        <v>18393654.225783288</v>
      </c>
      <c r="IQ19" s="2">
        <f t="shared" si="9"/>
        <v>18652895.31464988</v>
      </c>
      <c r="IR19" s="2">
        <f t="shared" si="9"/>
        <v>18876982.099872887</v>
      </c>
      <c r="IS19" s="2">
        <f t="shared" si="9"/>
        <v>18994817.834061921</v>
      </c>
      <c r="IT19" s="2">
        <f t="shared" si="9"/>
        <v>20816698.000911385</v>
      </c>
      <c r="IU19" s="2">
        <f t="shared" si="9"/>
        <v>21025623.513249397</v>
      </c>
      <c r="IV19" s="2">
        <f t="shared" si="9"/>
        <v>21114681.696116507</v>
      </c>
      <c r="IW19" s="2">
        <f t="shared" si="9"/>
        <v>21295612.645800292</v>
      </c>
      <c r="IX19" s="2">
        <f t="shared" si="9"/>
        <v>20729431.321560502</v>
      </c>
      <c r="IY19" s="2">
        <f t="shared" si="9"/>
        <v>20893397.814896494</v>
      </c>
      <c r="IZ19" s="2">
        <f t="shared" si="9"/>
        <v>21114222.706837207</v>
      </c>
      <c r="JA19" s="2">
        <f t="shared" si="9"/>
        <v>21269879.931481093</v>
      </c>
      <c r="JB19" s="2">
        <f t="shared" si="9"/>
        <v>21525266.587159693</v>
      </c>
      <c r="JC19" s="2">
        <f t="shared" si="9"/>
        <v>21752107.927831203</v>
      </c>
      <c r="JD19" s="2">
        <f t="shared" si="9"/>
        <v>21994532.190522909</v>
      </c>
      <c r="JE19" s="2">
        <f t="shared" si="9"/>
        <v>22260950.517996103</v>
      </c>
    </row>
    <row r="20" spans="1:265" s="1" customFormat="1" ht="12.9" customHeight="1" x14ac:dyDescent="0.2">
      <c r="A20" s="25" t="s">
        <v>54</v>
      </c>
    </row>
    <row r="21" spans="1:265" s="1" customFormat="1" ht="12.9" customHeight="1" x14ac:dyDescent="0.2">
      <c r="A21" s="73" t="s">
        <v>55</v>
      </c>
      <c r="B21" s="1">
        <v>1167091</v>
      </c>
      <c r="C21" s="1">
        <v>861929</v>
      </c>
      <c r="D21" s="1">
        <v>758886</v>
      </c>
      <c r="E21" s="1">
        <v>868465</v>
      </c>
      <c r="F21" s="1">
        <v>899732</v>
      </c>
      <c r="G21" s="1">
        <v>787330</v>
      </c>
      <c r="H21" s="1">
        <v>898828</v>
      </c>
      <c r="I21" s="1">
        <v>913103</v>
      </c>
      <c r="J21" s="1">
        <v>776323</v>
      </c>
      <c r="K21" s="1">
        <v>823346</v>
      </c>
      <c r="L21" s="1">
        <v>834986</v>
      </c>
      <c r="M21" s="1">
        <v>756245</v>
      </c>
      <c r="N21" s="1">
        <v>734977</v>
      </c>
      <c r="O21" s="1">
        <v>730709</v>
      </c>
      <c r="P21" s="1">
        <v>775981</v>
      </c>
      <c r="Q21" s="1">
        <v>772810</v>
      </c>
      <c r="R21" s="1">
        <v>754074</v>
      </c>
      <c r="S21" s="1">
        <v>743660</v>
      </c>
      <c r="T21" s="1">
        <v>795624</v>
      </c>
      <c r="U21" s="1">
        <v>727770</v>
      </c>
      <c r="V21" s="1">
        <v>717469</v>
      </c>
      <c r="W21" s="1">
        <v>813975</v>
      </c>
      <c r="X21" s="1">
        <v>981624</v>
      </c>
      <c r="Y21" s="1">
        <v>891161</v>
      </c>
      <c r="Z21" s="1">
        <v>1014880</v>
      </c>
      <c r="AA21" s="1">
        <v>830237</v>
      </c>
      <c r="AB21" s="1">
        <v>729959</v>
      </c>
      <c r="AC21" s="1">
        <v>851313</v>
      </c>
      <c r="AD21" s="1">
        <v>1013216</v>
      </c>
      <c r="AE21" s="1">
        <v>634383</v>
      </c>
      <c r="AF21" s="1">
        <v>890689</v>
      </c>
      <c r="AG21" s="1">
        <v>1021286</v>
      </c>
      <c r="AH21" s="1">
        <v>886638</v>
      </c>
      <c r="AI21" s="1">
        <v>989224</v>
      </c>
      <c r="AJ21" s="1">
        <v>1127937</v>
      </c>
      <c r="AK21" s="1">
        <v>1074611</v>
      </c>
      <c r="AL21" s="1">
        <v>1171118</v>
      </c>
      <c r="AM21" s="1">
        <v>1083594</v>
      </c>
      <c r="AN21" s="1">
        <v>1197171</v>
      </c>
      <c r="AO21" s="1">
        <v>1300723.8853569</v>
      </c>
      <c r="AP21" s="1">
        <v>1236117.4323539501</v>
      </c>
      <c r="AQ21" s="1">
        <v>1354583.46259643</v>
      </c>
      <c r="AR21" s="1">
        <v>1282283.78658472</v>
      </c>
      <c r="AS21" s="1">
        <v>1306464.2421088</v>
      </c>
      <c r="AT21" s="1">
        <v>1462432.55104314</v>
      </c>
      <c r="AU21" s="1">
        <v>1453556.8469004401</v>
      </c>
      <c r="AV21" s="1">
        <v>1258989.6477060099</v>
      </c>
      <c r="AW21" s="1">
        <v>1136953.2522765701</v>
      </c>
      <c r="AX21" s="1">
        <v>1237659.2537341099</v>
      </c>
      <c r="AY21" s="1">
        <v>1189189.6770681001</v>
      </c>
      <c r="AZ21" s="1">
        <v>1248791.3020411199</v>
      </c>
      <c r="BA21" s="1">
        <v>1388272.4954140801</v>
      </c>
      <c r="BB21" s="1">
        <v>1438877.9880665301</v>
      </c>
      <c r="BC21" s="1">
        <v>1234917.3753631499</v>
      </c>
      <c r="BD21" s="1">
        <v>1254217.7531746</v>
      </c>
      <c r="BE21" s="1">
        <v>1211685.9293326801</v>
      </c>
      <c r="BF21" s="1">
        <v>1256705.86140138</v>
      </c>
      <c r="BG21" s="1">
        <v>1157055.6943628599</v>
      </c>
      <c r="BH21" s="1">
        <v>1245164.87825925</v>
      </c>
      <c r="BI21" s="1">
        <v>1063790.30547335</v>
      </c>
      <c r="BJ21" s="1">
        <v>1436520.51717423</v>
      </c>
      <c r="BK21" s="1">
        <v>1419500.8247526099</v>
      </c>
      <c r="BL21" s="1">
        <v>1420616.4240105101</v>
      </c>
      <c r="BM21" s="1">
        <v>1363381.8790505901</v>
      </c>
      <c r="BN21" s="1">
        <v>1362642.8559310699</v>
      </c>
      <c r="BO21" s="1">
        <v>1303410.0601953701</v>
      </c>
      <c r="BP21" s="1">
        <v>1331823.8895063901</v>
      </c>
      <c r="BQ21" s="1">
        <v>1312145.36818199</v>
      </c>
      <c r="BR21" s="1">
        <v>1285294.14373582</v>
      </c>
      <c r="BS21" s="1">
        <v>1211489.0171781899</v>
      </c>
      <c r="BT21" s="1">
        <v>1223428.3268318099</v>
      </c>
      <c r="BU21" s="1">
        <v>989068.62681343989</v>
      </c>
      <c r="BV21" s="1">
        <v>1335653.0017182601</v>
      </c>
      <c r="BW21" s="1">
        <v>1407361.4003029901</v>
      </c>
      <c r="BX21" s="1">
        <v>1404370.17707562</v>
      </c>
      <c r="BY21" s="1">
        <v>1484448.8600872401</v>
      </c>
      <c r="BZ21" s="1">
        <v>1496554.1780113101</v>
      </c>
      <c r="CA21" s="1">
        <v>1327135.9495572899</v>
      </c>
      <c r="CB21" s="1">
        <v>1494439.3030659501</v>
      </c>
      <c r="CC21" s="1">
        <v>1418723.8755361901</v>
      </c>
      <c r="CD21" s="1">
        <v>1175081.42916448</v>
      </c>
      <c r="CE21" s="1">
        <v>1576538.71907307</v>
      </c>
      <c r="CF21" s="1">
        <v>1529405.05060301</v>
      </c>
      <c r="CG21" s="1">
        <v>962192.86743002012</v>
      </c>
      <c r="CH21" s="1">
        <v>1341689.5862064599</v>
      </c>
      <c r="CI21" s="1">
        <v>1542186.2041553601</v>
      </c>
      <c r="CJ21" s="1">
        <v>1524909.28345377</v>
      </c>
      <c r="CK21" s="1">
        <v>1895968</v>
      </c>
      <c r="CL21" s="1">
        <v>1651764.1136597099</v>
      </c>
      <c r="CM21" s="1">
        <v>1571260.3295289101</v>
      </c>
      <c r="CN21" s="1">
        <v>1707778.13420381</v>
      </c>
      <c r="CO21" s="1">
        <v>1428439</v>
      </c>
      <c r="CP21" s="1">
        <v>1456409.9234803701</v>
      </c>
      <c r="CQ21" s="1">
        <v>1591166.5377286</v>
      </c>
      <c r="CR21" s="1">
        <v>1549565.5355799</v>
      </c>
      <c r="CS21" s="1">
        <v>1329399.6822627201</v>
      </c>
      <c r="CT21" s="1">
        <v>1786199.6749718899</v>
      </c>
      <c r="CU21" s="1">
        <v>2123306.7852362199</v>
      </c>
      <c r="CV21" s="1">
        <v>2417739.0093095899</v>
      </c>
      <c r="CW21" s="1">
        <v>2296789.7010642099</v>
      </c>
      <c r="CX21" s="1">
        <v>2103660.7916353098</v>
      </c>
      <c r="CY21" s="1">
        <v>2298676.8399016801</v>
      </c>
      <c r="CZ21" s="1">
        <v>2047654.8741025</v>
      </c>
      <c r="DA21" s="1">
        <v>1913967.48751724</v>
      </c>
      <c r="DB21" s="1">
        <v>2286982.9716400299</v>
      </c>
      <c r="DC21" s="1">
        <v>2332994.74970192</v>
      </c>
      <c r="DD21" s="1">
        <v>2424533.4943969701</v>
      </c>
      <c r="DE21" s="1">
        <v>2387153.494548419</v>
      </c>
      <c r="DF21" s="1">
        <v>2989625.2925524702</v>
      </c>
      <c r="DG21" s="1">
        <v>2879122.9423013302</v>
      </c>
      <c r="DH21" s="1">
        <v>3161855.6782188201</v>
      </c>
      <c r="DI21" s="1">
        <v>3461531.75722476</v>
      </c>
      <c r="DJ21" s="1">
        <v>3381751.3123851898</v>
      </c>
      <c r="DK21" s="1">
        <v>3664246.70639002</v>
      </c>
      <c r="DL21" s="1">
        <v>3661047.2737718099</v>
      </c>
      <c r="DM21" s="1">
        <v>3352498.5526468102</v>
      </c>
      <c r="DN21" s="1">
        <v>3644632.7127410001</v>
      </c>
      <c r="DO21" s="1">
        <v>3490810.4784824699</v>
      </c>
      <c r="DP21" s="1">
        <v>3800515.6360966899</v>
      </c>
      <c r="DQ21" s="1">
        <v>3482406.98070106</v>
      </c>
      <c r="DR21" s="1">
        <v>3541401.3266233802</v>
      </c>
      <c r="DS21" s="1">
        <v>3796634.6570729311</v>
      </c>
      <c r="DT21" s="1">
        <v>3706790.8466445999</v>
      </c>
      <c r="DU21" s="1">
        <v>4122748.67896045</v>
      </c>
      <c r="DV21" s="1">
        <v>4101150.8777427301</v>
      </c>
      <c r="DW21" s="1">
        <v>3815166.06192652</v>
      </c>
      <c r="DX21" s="1">
        <v>3923142.04853155</v>
      </c>
      <c r="DY21" s="1">
        <v>3896315.408924541</v>
      </c>
      <c r="DZ21" s="1">
        <v>4017457.7946620798</v>
      </c>
      <c r="EA21" s="1">
        <v>4170426.524408001</v>
      </c>
      <c r="EB21" s="1">
        <v>4795755.2073342605</v>
      </c>
      <c r="EC21" s="1">
        <v>4188721.43798566</v>
      </c>
      <c r="ED21" s="1">
        <v>4686076.8423247002</v>
      </c>
      <c r="EE21" s="1">
        <v>4756310.4564149706</v>
      </c>
      <c r="EF21" s="1">
        <v>4789942.0216673315</v>
      </c>
      <c r="EG21" s="1">
        <v>4811916.62170038</v>
      </c>
      <c r="EH21" s="1">
        <v>4765690.7607001904</v>
      </c>
      <c r="EI21" s="1">
        <v>4365917.0000122394</v>
      </c>
      <c r="EJ21" s="1">
        <v>4172108.9795136098</v>
      </c>
      <c r="EK21" s="1">
        <v>4411634.5326650497</v>
      </c>
      <c r="EL21" s="1">
        <v>4692181.6913580596</v>
      </c>
      <c r="EM21" s="1">
        <v>4970354.5755590508</v>
      </c>
      <c r="EN21" s="1">
        <v>4693357.3263341291</v>
      </c>
      <c r="EO21" s="1">
        <v>4526987.1904448504</v>
      </c>
      <c r="EP21" s="1">
        <v>5760213.2598285498</v>
      </c>
      <c r="EQ21" s="1">
        <v>5386867.7511093803</v>
      </c>
      <c r="ER21" s="1">
        <v>5300522.3921998991</v>
      </c>
      <c r="ES21" s="1">
        <v>5851707.8238456706</v>
      </c>
      <c r="ET21" s="1">
        <v>5885736.8365041902</v>
      </c>
      <c r="EU21" s="1">
        <v>5594056.5000453303</v>
      </c>
      <c r="EV21" s="1">
        <v>5964777.1156115606</v>
      </c>
      <c r="EW21" s="1">
        <v>5148289.7280274592</v>
      </c>
      <c r="EX21" s="1">
        <v>5096421.9448264008</v>
      </c>
      <c r="EY21" s="1">
        <v>6218969.7960640304</v>
      </c>
      <c r="EZ21" s="1">
        <v>5750616.3789117504</v>
      </c>
      <c r="FA21" s="1">
        <v>5318807.5497939298</v>
      </c>
      <c r="FB21" s="1">
        <v>4894198.1042539403</v>
      </c>
      <c r="FC21" s="1">
        <v>5013419.1877622996</v>
      </c>
      <c r="FD21" s="1">
        <v>5044363.8964441204</v>
      </c>
      <c r="FE21" s="1">
        <v>5393074.2228781693</v>
      </c>
      <c r="FF21" s="1">
        <v>5242603.9827360809</v>
      </c>
      <c r="FG21" s="1">
        <v>5742717.9695564685</v>
      </c>
      <c r="FH21" s="1">
        <v>5701619.9683876215</v>
      </c>
      <c r="FI21" s="1">
        <v>5967566.1787883705</v>
      </c>
      <c r="FJ21" s="1">
        <v>5950880.3574638898</v>
      </c>
      <c r="FK21" s="1">
        <v>5780562.447009909</v>
      </c>
      <c r="FL21" s="1">
        <v>5244367.55625703</v>
      </c>
      <c r="FM21" s="1">
        <v>6158402.2986910399</v>
      </c>
      <c r="FN21" s="1">
        <v>7019902.2800344583</v>
      </c>
      <c r="FO21" s="1">
        <v>8045152.0165345091</v>
      </c>
      <c r="FP21" s="1">
        <v>8378068</v>
      </c>
      <c r="FQ21" s="1">
        <v>8329886.5296075791</v>
      </c>
      <c r="FR21" s="1">
        <v>7715111.307190381</v>
      </c>
      <c r="FS21" s="1">
        <v>7893543.2238496002</v>
      </c>
      <c r="FT21" s="1">
        <v>7056470.1707963999</v>
      </c>
      <c r="FU21" s="1">
        <v>6662819.1569999401</v>
      </c>
      <c r="FV21" s="1">
        <v>6383258.3787174691</v>
      </c>
      <c r="FW21" s="1">
        <v>6366338.9952966794</v>
      </c>
      <c r="FX21" s="1">
        <v>6335969.0351722799</v>
      </c>
      <c r="FY21" s="1">
        <v>6560302.3046939392</v>
      </c>
      <c r="FZ21" s="1">
        <v>6600094.7009406602</v>
      </c>
      <c r="GA21" s="1">
        <v>6308947.6729056407</v>
      </c>
      <c r="GB21" s="1">
        <v>6141672.8086366504</v>
      </c>
      <c r="GC21" s="1">
        <v>6453729.9064421486</v>
      </c>
      <c r="GD21" s="1">
        <v>6429905.7094305102</v>
      </c>
      <c r="GE21" s="1">
        <v>7171824.7047570897</v>
      </c>
      <c r="GF21" s="1">
        <v>7551477.55260293</v>
      </c>
      <c r="GG21" s="1">
        <v>8280073.4469150901</v>
      </c>
      <c r="GH21" s="1">
        <v>7942880.1197906993</v>
      </c>
      <c r="GI21" s="1">
        <v>7761545.7066553887</v>
      </c>
      <c r="GJ21" s="1">
        <v>7406685.6584258713</v>
      </c>
      <c r="GK21" s="1">
        <v>8306925.9651421309</v>
      </c>
      <c r="GL21" s="1">
        <v>8666267.7286304496</v>
      </c>
      <c r="GM21" s="1">
        <v>9151688.2009599991</v>
      </c>
      <c r="GN21" s="1">
        <v>9215999.1819248106</v>
      </c>
      <c r="GO21" s="1">
        <v>8825588.4403302111</v>
      </c>
      <c r="GP21" s="1">
        <v>8692071.5152404588</v>
      </c>
      <c r="GQ21" s="1">
        <v>9267024.0468333699</v>
      </c>
      <c r="GR21" s="1">
        <v>9411678.4795908798</v>
      </c>
      <c r="GS21" s="1">
        <v>9243672.8101507574</v>
      </c>
      <c r="GT21" s="1">
        <v>8459919.5940547884</v>
      </c>
      <c r="GU21" s="1">
        <v>8144158.9107929189</v>
      </c>
      <c r="GV21" s="1">
        <v>8132163.4051476698</v>
      </c>
      <c r="GW21" s="1">
        <v>7444744.2543920688</v>
      </c>
      <c r="GX21" s="1">
        <v>7674341.015515781</v>
      </c>
      <c r="GY21" s="1">
        <v>8393239.1268376503</v>
      </c>
      <c r="GZ21" s="1">
        <v>8334003.7439442705</v>
      </c>
      <c r="HA21" s="1">
        <v>7925832.7861999609</v>
      </c>
      <c r="HB21" s="1">
        <v>7684818.2075372292</v>
      </c>
      <c r="HC21" s="1">
        <v>7745036.0780635998</v>
      </c>
      <c r="HD21" s="1">
        <v>8167250.6587916017</v>
      </c>
      <c r="HE21" s="1">
        <v>7886719.7466847505</v>
      </c>
      <c r="HF21" s="1">
        <v>7043324.17241788</v>
      </c>
      <c r="HG21" s="1">
        <v>7383006.1338602304</v>
      </c>
      <c r="HH21" s="1">
        <v>7939265.9247722998</v>
      </c>
      <c r="HI21" s="1">
        <v>7694110.3064116091</v>
      </c>
      <c r="HJ21" s="1">
        <v>7373261.8928467203</v>
      </c>
      <c r="HK21" s="1">
        <v>8559560.0115610212</v>
      </c>
      <c r="HL21" s="1">
        <v>8386439.3364920784</v>
      </c>
      <c r="HM21" s="1">
        <v>8850754.6421667486</v>
      </c>
      <c r="HN21" s="1">
        <v>8545226.2933491599</v>
      </c>
      <c r="HO21" s="1">
        <v>7759121.9185401201</v>
      </c>
      <c r="HP21" s="1">
        <v>7686758.9677609298</v>
      </c>
      <c r="HQ21" s="1">
        <v>7763977.4191060597</v>
      </c>
      <c r="HR21" s="1">
        <v>7586108.5686189812</v>
      </c>
      <c r="HS21" s="1">
        <v>7236695.5972762909</v>
      </c>
      <c r="HT21" s="1">
        <v>7274382.2839997094</v>
      </c>
      <c r="HU21" s="1">
        <v>8219270.5715021286</v>
      </c>
      <c r="HV21" s="1">
        <v>8908681.8904688396</v>
      </c>
      <c r="HW21" s="1">
        <v>8711745.6249146201</v>
      </c>
      <c r="HX21" s="1">
        <v>8672168.1929241493</v>
      </c>
      <c r="HY21" s="1">
        <v>8678765.9438415412</v>
      </c>
      <c r="HZ21" s="1">
        <v>8757421.6615635511</v>
      </c>
      <c r="IA21" s="1">
        <v>9688809.3177246898</v>
      </c>
      <c r="IB21" s="1">
        <v>8773481.9964102712</v>
      </c>
      <c r="IC21" s="1">
        <v>8719498.2023481913</v>
      </c>
      <c r="ID21" s="1">
        <v>8499298.6816500891</v>
      </c>
      <c r="IE21" s="1">
        <v>9158370.5446378496</v>
      </c>
      <c r="IF21" s="1">
        <v>8515565.3004506491</v>
      </c>
      <c r="IG21" s="1">
        <v>8003459.8087378303</v>
      </c>
      <c r="IH21" s="1">
        <v>8463806.6060007904</v>
      </c>
      <c r="II21" s="1">
        <v>9214592.7669923194</v>
      </c>
      <c r="IJ21" s="1">
        <v>10440633.38369903</v>
      </c>
      <c r="IK21" s="1">
        <v>11529262.679222209</v>
      </c>
      <c r="IL21" s="1">
        <v>11588020.214007819</v>
      </c>
      <c r="IM21" s="1">
        <v>12815266.88742944</v>
      </c>
      <c r="IN21" s="1">
        <v>14136564.29954984</v>
      </c>
      <c r="IO21" s="1">
        <v>13981462.89384453</v>
      </c>
      <c r="IP21" s="1">
        <v>12836670.003105581</v>
      </c>
      <c r="IQ21" s="1">
        <v>12377585.94173757</v>
      </c>
      <c r="IR21" s="1">
        <v>12065406.27701591</v>
      </c>
      <c r="IS21" s="1">
        <v>13889308.034605181</v>
      </c>
      <c r="IT21" s="1">
        <v>12840463.439494779</v>
      </c>
      <c r="IU21" s="1">
        <v>11879893.33341586</v>
      </c>
      <c r="IV21" s="1">
        <v>12546124.51035987</v>
      </c>
      <c r="IW21" s="1">
        <v>13275732.715164389</v>
      </c>
      <c r="IX21" s="1">
        <v>13087751.5634041</v>
      </c>
      <c r="IY21" s="1">
        <v>12597457.4976376</v>
      </c>
      <c r="IZ21" s="1">
        <v>12754927.116966819</v>
      </c>
      <c r="JA21" s="1">
        <v>12790753.74306442</v>
      </c>
      <c r="JB21" s="1">
        <v>11935991.568013631</v>
      </c>
      <c r="JC21" s="1">
        <v>10341779.425325749</v>
      </c>
      <c r="JD21" s="1">
        <v>9470117.0027313679</v>
      </c>
      <c r="JE21" s="1">
        <v>8541620.8000000007</v>
      </c>
    </row>
    <row r="22" spans="1:265" s="1" customFormat="1" ht="12.9" customHeight="1" x14ac:dyDescent="0.2">
      <c r="A22" s="73" t="s">
        <v>56</v>
      </c>
      <c r="B22" s="1">
        <v>1340682</v>
      </c>
      <c r="C22" s="1">
        <v>1374383</v>
      </c>
      <c r="D22" s="1">
        <v>1374977</v>
      </c>
      <c r="E22" s="1">
        <v>1410975</v>
      </c>
      <c r="F22" s="1">
        <v>1464721</v>
      </c>
      <c r="G22" s="1">
        <v>1428830</v>
      </c>
      <c r="H22" s="1">
        <v>1438592</v>
      </c>
      <c r="I22" s="1">
        <v>1377758</v>
      </c>
      <c r="J22" s="1">
        <v>1357258</v>
      </c>
      <c r="K22" s="1">
        <v>1375455</v>
      </c>
      <c r="L22" s="1">
        <v>1387260</v>
      </c>
      <c r="M22" s="1">
        <v>1373439</v>
      </c>
      <c r="N22" s="1">
        <v>1417159</v>
      </c>
      <c r="O22" s="1">
        <v>1432583</v>
      </c>
      <c r="P22" s="1">
        <v>1456882</v>
      </c>
      <c r="Q22" s="1">
        <v>1457891</v>
      </c>
      <c r="R22" s="1">
        <v>1503236</v>
      </c>
      <c r="S22" s="1">
        <v>1533138</v>
      </c>
      <c r="T22" s="1">
        <v>1586047</v>
      </c>
      <c r="U22" s="1">
        <v>1578819</v>
      </c>
      <c r="V22" s="1">
        <v>1598514</v>
      </c>
      <c r="W22" s="1">
        <v>1655761</v>
      </c>
      <c r="X22" s="1">
        <v>1716624</v>
      </c>
      <c r="Y22" s="1">
        <v>1678231</v>
      </c>
      <c r="Z22" s="1">
        <v>1734685</v>
      </c>
      <c r="AA22" s="1">
        <v>1684926</v>
      </c>
      <c r="AB22" s="1">
        <v>1654282</v>
      </c>
      <c r="AC22" s="1">
        <v>1661960</v>
      </c>
      <c r="AD22" s="1">
        <v>1648541</v>
      </c>
      <c r="AE22" s="1">
        <v>1626866</v>
      </c>
      <c r="AF22" s="1">
        <v>1426454</v>
      </c>
      <c r="AG22" s="1">
        <v>1625148</v>
      </c>
      <c r="AH22" s="1">
        <v>1552637</v>
      </c>
      <c r="AI22" s="1">
        <v>1707260</v>
      </c>
      <c r="AJ22" s="1">
        <v>1753463</v>
      </c>
      <c r="AK22" s="1">
        <v>1730918</v>
      </c>
      <c r="AL22" s="1">
        <v>1708536</v>
      </c>
      <c r="AM22" s="1">
        <v>1713878</v>
      </c>
      <c r="AN22" s="1">
        <v>1824599</v>
      </c>
      <c r="AO22" s="1">
        <v>2010212.84692129</v>
      </c>
      <c r="AP22" s="1">
        <v>1923546.2798520101</v>
      </c>
      <c r="AQ22" s="1">
        <v>1924557.54925228</v>
      </c>
      <c r="AR22" s="1">
        <v>1921678.43895289</v>
      </c>
      <c r="AS22" s="1">
        <v>1969766.14934834</v>
      </c>
      <c r="AT22" s="1">
        <v>1978601.6577337401</v>
      </c>
      <c r="AU22" s="1">
        <v>2009233.66896063</v>
      </c>
      <c r="AV22" s="1">
        <v>1906410.9701593099</v>
      </c>
      <c r="AW22" s="1">
        <v>2137255.6351141999</v>
      </c>
      <c r="AX22" s="1">
        <v>2250701.3051765901</v>
      </c>
      <c r="AY22" s="1">
        <v>2181437.726181041</v>
      </c>
      <c r="AZ22" s="1">
        <v>2274047.4653183399</v>
      </c>
      <c r="BA22" s="1">
        <v>2110492.54401157</v>
      </c>
      <c r="BB22" s="1">
        <v>2146479.2775600702</v>
      </c>
      <c r="BC22" s="1">
        <v>2139574.9946975401</v>
      </c>
      <c r="BD22" s="1">
        <v>2123703.388653019</v>
      </c>
      <c r="BE22" s="1">
        <v>2116053.050730349</v>
      </c>
      <c r="BF22" s="1">
        <v>2133008.9874875098</v>
      </c>
      <c r="BG22" s="1">
        <v>2196638.76096485</v>
      </c>
      <c r="BH22" s="1">
        <v>2138075.8019868899</v>
      </c>
      <c r="BI22" s="1">
        <v>2145714.7177710002</v>
      </c>
      <c r="BJ22" s="1">
        <v>2136997.5732652601</v>
      </c>
      <c r="BK22" s="1">
        <v>2126423.4310930502</v>
      </c>
      <c r="BL22" s="1">
        <v>2132996.80828455</v>
      </c>
      <c r="BM22" s="1">
        <v>2125410.4115802199</v>
      </c>
      <c r="BN22" s="1">
        <v>2163092.2372269798</v>
      </c>
      <c r="BO22" s="1">
        <v>2179523.7624829998</v>
      </c>
      <c r="BP22" s="1">
        <v>2172743.8385264999</v>
      </c>
      <c r="BQ22" s="1">
        <v>2206313.8147249999</v>
      </c>
      <c r="BR22" s="1">
        <v>2231723.1845519999</v>
      </c>
      <c r="BS22" s="1">
        <v>2233679.2422815999</v>
      </c>
      <c r="BT22" s="1">
        <v>2245431.0171196</v>
      </c>
      <c r="BU22" s="1">
        <v>2224524.1153839999</v>
      </c>
      <c r="BV22" s="1">
        <v>2257524.9359275</v>
      </c>
      <c r="BW22" s="1">
        <v>2238139.4190572002</v>
      </c>
      <c r="BX22" s="1">
        <v>2210915.3339419998</v>
      </c>
      <c r="BY22" s="1">
        <v>2146569.2025013999</v>
      </c>
      <c r="BZ22" s="1">
        <v>2216055.2973520001</v>
      </c>
      <c r="CA22" s="1">
        <v>2223593.0477645001</v>
      </c>
      <c r="CB22" s="1">
        <v>2218154.8591455999</v>
      </c>
      <c r="CC22" s="1">
        <v>2208295.6027270001</v>
      </c>
      <c r="CD22" s="1">
        <v>2235160.2533845999</v>
      </c>
      <c r="CE22" s="1">
        <v>2247845.6937778001</v>
      </c>
      <c r="CF22" s="1">
        <v>2286693.3957810001</v>
      </c>
      <c r="CG22" s="1">
        <v>2196848.6527914</v>
      </c>
      <c r="CH22" s="1">
        <v>2228231.9408470001</v>
      </c>
      <c r="CI22" s="1">
        <v>2272627.4294884</v>
      </c>
      <c r="CJ22" s="1">
        <v>2288207.2502755001</v>
      </c>
      <c r="CK22" s="1">
        <v>2383750.6451070001</v>
      </c>
      <c r="CL22" s="1">
        <v>2472641.4993244</v>
      </c>
      <c r="CM22" s="1">
        <v>2623034.397806</v>
      </c>
      <c r="CN22" s="1">
        <v>2636762.5124980002</v>
      </c>
      <c r="CO22" s="1">
        <v>2704246.2198736998</v>
      </c>
      <c r="CP22" s="1">
        <v>2720992.0125167998</v>
      </c>
      <c r="CQ22" s="1">
        <v>2729784.0610365998</v>
      </c>
      <c r="CR22" s="1">
        <v>2785197.0751858898</v>
      </c>
      <c r="CS22" s="1">
        <v>2948242.585601999</v>
      </c>
      <c r="CT22" s="1">
        <v>2931293.1331654</v>
      </c>
      <c r="CU22" s="1">
        <v>2955104.684353</v>
      </c>
      <c r="CV22" s="1">
        <v>2958025.7895065998</v>
      </c>
      <c r="CW22" s="1">
        <v>3025221.4421089999</v>
      </c>
      <c r="CX22" s="1">
        <v>3270117.1351888999</v>
      </c>
      <c r="CY22" s="1">
        <v>3348105.0300449999</v>
      </c>
      <c r="CZ22" s="1">
        <v>3362820.7313118</v>
      </c>
      <c r="DA22" s="1">
        <v>3466920.7523626001</v>
      </c>
      <c r="DB22" s="1">
        <v>3500708.8901672</v>
      </c>
      <c r="DC22" s="1">
        <v>3217909.0662750001</v>
      </c>
      <c r="DD22" s="1">
        <v>3287521.0368365999</v>
      </c>
      <c r="DE22" s="1">
        <v>3286010.5213103001</v>
      </c>
      <c r="DF22" s="1">
        <v>3354378.771862499</v>
      </c>
      <c r="DG22" s="1">
        <v>3448537.8022554</v>
      </c>
      <c r="DH22" s="1">
        <v>3459117.7763760011</v>
      </c>
      <c r="DI22" s="1">
        <v>3452789.3297104002</v>
      </c>
      <c r="DJ22" s="1">
        <v>3584119.5142036011</v>
      </c>
      <c r="DK22" s="1">
        <v>3714451.8695331998</v>
      </c>
      <c r="DL22" s="1">
        <v>3841504.2580261198</v>
      </c>
      <c r="DM22" s="1">
        <v>3877660.57901196</v>
      </c>
      <c r="DN22" s="1">
        <v>3909259.64172319</v>
      </c>
      <c r="DO22" s="1">
        <v>3943415.2406394798</v>
      </c>
      <c r="DP22" s="1">
        <v>3969390.9315272602</v>
      </c>
      <c r="DQ22" s="1">
        <v>4002005.668569</v>
      </c>
      <c r="DR22" s="1">
        <v>4125982.0738261999</v>
      </c>
      <c r="DS22" s="1">
        <v>4087176.3156843102</v>
      </c>
      <c r="DT22" s="1">
        <v>4211571.4703257997</v>
      </c>
      <c r="DU22" s="1">
        <v>4280731.3019640585</v>
      </c>
      <c r="DV22" s="1">
        <v>4446850.2231232896</v>
      </c>
      <c r="DW22" s="1">
        <v>4546738.5130341994</v>
      </c>
      <c r="DX22" s="1">
        <v>4477197.7122166399</v>
      </c>
      <c r="DY22" s="1">
        <v>4577949.0031636804</v>
      </c>
      <c r="DZ22" s="1">
        <v>4667461.8780782297</v>
      </c>
      <c r="EA22" s="1">
        <v>4715666.907420801</v>
      </c>
      <c r="EB22" s="1">
        <v>4580206.372342051</v>
      </c>
      <c r="EC22" s="1">
        <v>4633260.9963907199</v>
      </c>
      <c r="ED22" s="1">
        <v>4784993.7676006407</v>
      </c>
      <c r="EE22" s="1">
        <v>4756674.3421489997</v>
      </c>
      <c r="EF22" s="1">
        <v>4516520.143730741</v>
      </c>
      <c r="EG22" s="1">
        <v>4582550.4810494306</v>
      </c>
      <c r="EH22" s="1">
        <v>5768692.6467372002</v>
      </c>
      <c r="EI22" s="1">
        <v>5830822.8170722602</v>
      </c>
      <c r="EJ22" s="1">
        <v>5583891.4455324588</v>
      </c>
      <c r="EK22" s="1">
        <v>5605672.5102494406</v>
      </c>
      <c r="EL22" s="1">
        <v>5850243.6971621094</v>
      </c>
      <c r="EM22" s="1">
        <v>5875456.5013802592</v>
      </c>
      <c r="EN22" s="1">
        <v>6005168.2593348008</v>
      </c>
      <c r="EO22" s="1">
        <v>5874031.1679314198</v>
      </c>
      <c r="EP22" s="1">
        <v>6003344.5335737504</v>
      </c>
      <c r="EQ22" s="1">
        <v>5635253.1438414995</v>
      </c>
      <c r="ER22" s="1">
        <v>5816114.7669856008</v>
      </c>
      <c r="ES22" s="1">
        <v>5890437.4051153092</v>
      </c>
      <c r="ET22" s="1">
        <v>6172515.9747314006</v>
      </c>
      <c r="EU22" s="1">
        <v>6292133.5629838798</v>
      </c>
      <c r="EV22" s="1">
        <v>6029134.8885522801</v>
      </c>
      <c r="EW22" s="1">
        <v>6021203.5750790397</v>
      </c>
      <c r="EX22" s="1">
        <v>6079856.699296169</v>
      </c>
      <c r="EY22" s="1">
        <v>6023861.880808549</v>
      </c>
      <c r="EZ22" s="1">
        <v>6224108.3253828492</v>
      </c>
      <c r="FA22" s="1">
        <v>6096418.8444366008</v>
      </c>
      <c r="FB22" s="1">
        <v>6176035.5341060609</v>
      </c>
      <c r="FC22" s="1">
        <v>6177009.2137204399</v>
      </c>
      <c r="FD22" s="1">
        <v>6442485.15842559</v>
      </c>
      <c r="FE22" s="1">
        <v>7394184.7653721198</v>
      </c>
      <c r="FF22" s="1">
        <v>7730589.8903615903</v>
      </c>
      <c r="FG22" s="1">
        <v>9348223.3629643191</v>
      </c>
      <c r="FH22" s="1">
        <v>8684756.2963144518</v>
      </c>
      <c r="FI22" s="1">
        <v>8724913.8561048396</v>
      </c>
      <c r="FJ22" s="1">
        <v>9667822.9481066503</v>
      </c>
      <c r="FK22" s="1">
        <v>9638528.9467855785</v>
      </c>
      <c r="FL22" s="1">
        <v>8530015.0094924588</v>
      </c>
      <c r="FM22" s="1">
        <v>9450027.3631451502</v>
      </c>
      <c r="FN22" s="1">
        <v>10178759.245235249</v>
      </c>
      <c r="FO22" s="1">
        <v>9843103.1333613396</v>
      </c>
      <c r="FP22" s="1">
        <v>10034156</v>
      </c>
      <c r="FQ22" s="1">
        <v>10064500.014851989</v>
      </c>
      <c r="FR22" s="1">
        <v>10074535.083526719</v>
      </c>
      <c r="FS22" s="1">
        <v>10343351.5794212</v>
      </c>
      <c r="FT22" s="1">
        <v>9861538.0305788405</v>
      </c>
      <c r="FU22" s="1">
        <v>10283197.2552306</v>
      </c>
      <c r="FV22" s="1">
        <v>10695787.66766236</v>
      </c>
      <c r="FW22" s="1">
        <v>10041426.186647439</v>
      </c>
      <c r="FX22" s="1">
        <v>9551490.8746690005</v>
      </c>
      <c r="FY22" s="1">
        <v>9846503.5411630105</v>
      </c>
      <c r="FZ22" s="1">
        <v>11430706.382632701</v>
      </c>
      <c r="GA22" s="1">
        <v>11245857.00768625</v>
      </c>
      <c r="GB22" s="1">
        <v>11743166.46446275</v>
      </c>
      <c r="GC22" s="1">
        <v>11985743.079903871</v>
      </c>
      <c r="GD22" s="1">
        <v>11565989.000785749</v>
      </c>
      <c r="GE22" s="1">
        <v>11467549.89301673</v>
      </c>
      <c r="GF22" s="1">
        <v>10995604.029648811</v>
      </c>
      <c r="GG22" s="1">
        <v>10735635.03381413</v>
      </c>
      <c r="GH22" s="1">
        <v>11381345.91039533</v>
      </c>
      <c r="GI22" s="1">
        <v>10236616.16233805</v>
      </c>
      <c r="GJ22" s="1">
        <v>10464322.54514944</v>
      </c>
      <c r="GK22" s="1">
        <v>10289775.676463811</v>
      </c>
      <c r="GL22" s="1">
        <v>10262815.023568889</v>
      </c>
      <c r="GM22" s="1">
        <v>9761200.9879183583</v>
      </c>
      <c r="GN22" s="1">
        <v>9937611.279878851</v>
      </c>
      <c r="GO22" s="1">
        <v>10033796.338987989</v>
      </c>
      <c r="GP22" s="1">
        <v>10398491.97954349</v>
      </c>
      <c r="GQ22" s="1">
        <v>10176703.175522771</v>
      </c>
      <c r="GR22" s="1">
        <v>10239260.03941639</v>
      </c>
      <c r="GS22" s="1">
        <v>10237668.5258682</v>
      </c>
      <c r="GT22" s="1">
        <v>10273949.948606061</v>
      </c>
      <c r="GU22" s="1">
        <v>10366801.91974807</v>
      </c>
      <c r="GV22" s="1">
        <v>10482507.66044433</v>
      </c>
      <c r="GW22" s="1">
        <v>10618495.79199986</v>
      </c>
      <c r="GX22" s="1">
        <v>10620567.396149861</v>
      </c>
      <c r="GY22" s="1">
        <v>10366783.433043869</v>
      </c>
      <c r="GZ22" s="1">
        <v>10714488.99445652</v>
      </c>
      <c r="HA22" s="1">
        <v>10979416.099197291</v>
      </c>
      <c r="HB22" s="1">
        <v>11069195.725086819</v>
      </c>
      <c r="HC22" s="1">
        <v>11016544.40210259</v>
      </c>
      <c r="HD22" s="1">
        <v>10936730.20552746</v>
      </c>
      <c r="HE22" s="1">
        <v>11327408.25008741</v>
      </c>
      <c r="HF22" s="1">
        <v>11458780.060443699</v>
      </c>
      <c r="HG22" s="1">
        <v>11450591.943298381</v>
      </c>
      <c r="HH22" s="1">
        <v>11449426.87672554</v>
      </c>
      <c r="HI22" s="1">
        <v>11483454.028203759</v>
      </c>
      <c r="HJ22" s="1">
        <v>11648934.39671829</v>
      </c>
      <c r="HK22" s="1">
        <v>11610277.26365811</v>
      </c>
      <c r="HL22" s="1">
        <v>11954503.56261315</v>
      </c>
      <c r="HM22" s="1">
        <v>12455510.07598933</v>
      </c>
      <c r="HN22" s="1">
        <v>12882766.112006729</v>
      </c>
      <c r="HO22" s="1">
        <v>12605853.53365455</v>
      </c>
      <c r="HP22" s="1">
        <v>12327083.70444599</v>
      </c>
      <c r="HQ22" s="1">
        <v>12621833.45829631</v>
      </c>
      <c r="HR22" s="1">
        <v>12687654.089770479</v>
      </c>
      <c r="HS22" s="1">
        <v>12593004.241971411</v>
      </c>
      <c r="HT22" s="1">
        <v>12275048.777403889</v>
      </c>
      <c r="HU22" s="1">
        <v>12333221.701261841</v>
      </c>
      <c r="HV22" s="1">
        <v>12481551.27536834</v>
      </c>
      <c r="HW22" s="1">
        <v>12725402.47340285</v>
      </c>
      <c r="HX22" s="1">
        <v>12754834.515885031</v>
      </c>
      <c r="HY22" s="1">
        <v>12977332.52647935</v>
      </c>
      <c r="HZ22" s="1">
        <v>12767477.051695829</v>
      </c>
      <c r="IA22" s="1">
        <v>12497604.5743354</v>
      </c>
      <c r="IB22" s="1">
        <v>11859290.07842781</v>
      </c>
      <c r="IC22" s="1">
        <v>12275658.66792791</v>
      </c>
      <c r="ID22" s="1">
        <v>12352851.060947901</v>
      </c>
      <c r="IE22" s="1">
        <v>12433378.62325402</v>
      </c>
      <c r="IF22" s="1">
        <v>12539138.2958584</v>
      </c>
      <c r="IG22" s="1">
        <v>12463494.93409784</v>
      </c>
      <c r="IH22" s="1">
        <v>13047363.364344349</v>
      </c>
      <c r="II22" s="1">
        <v>12797814.98001777</v>
      </c>
      <c r="IJ22" s="1">
        <v>12413314.12640431</v>
      </c>
      <c r="IK22" s="1">
        <v>8011218.9637505598</v>
      </c>
      <c r="IL22" s="1">
        <v>7511406.5851657791</v>
      </c>
      <c r="IM22" s="1">
        <v>7809214.5130994013</v>
      </c>
      <c r="IN22" s="1">
        <v>8020785.1014452185</v>
      </c>
      <c r="IO22" s="1">
        <v>8318702.6970764799</v>
      </c>
      <c r="IP22" s="1">
        <v>8113676.9240362188</v>
      </c>
      <c r="IQ22" s="1">
        <v>8286168.0483717816</v>
      </c>
      <c r="IR22" s="1">
        <v>8528107.236874219</v>
      </c>
      <c r="IS22" s="1">
        <v>8804445.5717296991</v>
      </c>
      <c r="IT22" s="1">
        <v>13039546.383804571</v>
      </c>
      <c r="IU22" s="1">
        <v>12316682.07062326</v>
      </c>
      <c r="IV22" s="1">
        <v>12002565.94367478</v>
      </c>
      <c r="IW22" s="1">
        <v>13146765.84580368</v>
      </c>
      <c r="IX22" s="1">
        <v>14526709.62967274</v>
      </c>
      <c r="IY22" s="1">
        <v>15002115.15701244</v>
      </c>
      <c r="IZ22" s="1">
        <v>15427124.92993442</v>
      </c>
      <c r="JA22" s="1">
        <v>15629344.88379658</v>
      </c>
      <c r="JB22" s="1">
        <v>15792358.708057599</v>
      </c>
      <c r="JC22" s="1">
        <v>15770163.755866099</v>
      </c>
      <c r="JD22" s="1">
        <v>15939038.948111171</v>
      </c>
      <c r="JE22" s="1">
        <v>16602335.449999999</v>
      </c>
    </row>
    <row r="23" spans="1:265" s="1" customFormat="1" ht="12.9" customHeight="1" x14ac:dyDescent="0.2">
      <c r="A23" s="73" t="s">
        <v>47</v>
      </c>
      <c r="B23" s="1">
        <v>132645</v>
      </c>
      <c r="C23" s="1">
        <v>124638</v>
      </c>
      <c r="D23" s="1">
        <v>188221</v>
      </c>
      <c r="E23" s="1">
        <v>208607</v>
      </c>
      <c r="F23" s="1">
        <v>179546</v>
      </c>
      <c r="G23" s="1">
        <v>144485</v>
      </c>
      <c r="H23" s="1">
        <v>105483</v>
      </c>
      <c r="I23" s="1">
        <v>48940</v>
      </c>
      <c r="J23" s="1">
        <v>121566</v>
      </c>
      <c r="K23" s="1">
        <v>72220</v>
      </c>
      <c r="L23" s="1">
        <v>97417</v>
      </c>
      <c r="M23" s="1">
        <v>131368</v>
      </c>
      <c r="N23" s="1">
        <v>120484</v>
      </c>
      <c r="O23" s="1">
        <v>74248</v>
      </c>
      <c r="P23" s="1">
        <v>71925</v>
      </c>
      <c r="Q23" s="1">
        <v>85431</v>
      </c>
      <c r="R23" s="1">
        <v>88206</v>
      </c>
      <c r="S23" s="1">
        <v>97496</v>
      </c>
      <c r="T23" s="1">
        <v>82102</v>
      </c>
      <c r="U23" s="1">
        <v>84805</v>
      </c>
      <c r="V23" s="1">
        <v>76063</v>
      </c>
      <c r="W23" s="1">
        <v>62730</v>
      </c>
      <c r="X23" s="1">
        <v>59509</v>
      </c>
      <c r="Y23" s="1">
        <v>136923</v>
      </c>
      <c r="Z23" s="1">
        <v>64476</v>
      </c>
      <c r="AA23" s="1">
        <v>85608</v>
      </c>
      <c r="AB23" s="1">
        <v>83943</v>
      </c>
      <c r="AC23" s="1">
        <v>144168</v>
      </c>
      <c r="AD23" s="1">
        <v>160780</v>
      </c>
      <c r="AE23" s="1">
        <v>124453</v>
      </c>
      <c r="AF23" s="1">
        <v>176571</v>
      </c>
      <c r="AG23" s="1">
        <v>78832</v>
      </c>
      <c r="AH23" s="1">
        <v>111706</v>
      </c>
      <c r="AI23" s="1">
        <v>144316</v>
      </c>
      <c r="AJ23" s="1">
        <v>248872</v>
      </c>
      <c r="AK23" s="1">
        <v>210677</v>
      </c>
      <c r="AL23" s="1">
        <v>137716</v>
      </c>
      <c r="AM23" s="1">
        <v>161684</v>
      </c>
      <c r="AN23" s="1">
        <v>335533</v>
      </c>
      <c r="AO23" s="1">
        <v>337980.88599039998</v>
      </c>
      <c r="AP23" s="1">
        <v>369132.07749900012</v>
      </c>
      <c r="AQ23" s="1">
        <v>631924.82000399998</v>
      </c>
      <c r="AR23" s="1">
        <v>600041.41121799999</v>
      </c>
      <c r="AS23" s="1">
        <v>767067.03205880011</v>
      </c>
      <c r="AT23" s="1">
        <v>714648.86804979993</v>
      </c>
      <c r="AU23" s="1">
        <v>747046.52739970013</v>
      </c>
      <c r="AV23" s="1">
        <v>665919.57824000006</v>
      </c>
      <c r="AW23" s="1">
        <v>543870.36348370009</v>
      </c>
      <c r="AX23" s="1">
        <v>616860.14764900005</v>
      </c>
      <c r="AY23" s="1">
        <v>616675.4029608001</v>
      </c>
      <c r="AZ23" s="1">
        <v>816079.49</v>
      </c>
      <c r="BA23" s="1">
        <v>959676.3723797499</v>
      </c>
      <c r="BB23" s="1">
        <v>933183.98982239992</v>
      </c>
      <c r="BC23" s="1">
        <v>1009946.6584419</v>
      </c>
      <c r="BD23" s="1">
        <v>1096941.0942096</v>
      </c>
      <c r="BE23" s="1">
        <v>1161775.701323</v>
      </c>
      <c r="BF23" s="1">
        <v>1203415.8213480001</v>
      </c>
      <c r="BG23" s="1">
        <v>1052099.6818240001</v>
      </c>
      <c r="BH23" s="1">
        <v>1048759.9371217501</v>
      </c>
      <c r="BI23" s="1">
        <v>979875.15780119994</v>
      </c>
      <c r="BJ23" s="1">
        <v>967717.41422909987</v>
      </c>
      <c r="BK23" s="1">
        <v>1008142.830744</v>
      </c>
      <c r="BL23" s="1">
        <v>716575.10393665009</v>
      </c>
      <c r="BM23" s="1">
        <v>813280.8715192501</v>
      </c>
      <c r="BN23" s="1">
        <v>708927.35156500002</v>
      </c>
      <c r="BO23" s="1">
        <v>624332.97086460004</v>
      </c>
      <c r="BP23" s="1">
        <v>653593.67097870004</v>
      </c>
      <c r="BQ23" s="1">
        <v>534843.16135559999</v>
      </c>
      <c r="BR23" s="1">
        <v>502780.56013699999</v>
      </c>
      <c r="BS23" s="1">
        <v>597666.61943680001</v>
      </c>
      <c r="BT23" s="1">
        <v>507571.57990980003</v>
      </c>
      <c r="BU23" s="1">
        <v>662676.41817299998</v>
      </c>
      <c r="BV23" s="1">
        <v>698748.13071260008</v>
      </c>
      <c r="BW23" s="1">
        <v>601187.46005559992</v>
      </c>
      <c r="BX23" s="1">
        <v>560773.62354349997</v>
      </c>
      <c r="BY23" s="1">
        <v>411884.4202232</v>
      </c>
      <c r="BZ23" s="1">
        <v>604937.61605950003</v>
      </c>
      <c r="CA23" s="1">
        <v>598348.25207799999</v>
      </c>
      <c r="CB23" s="1">
        <v>493891.78153099999</v>
      </c>
      <c r="CC23" s="1">
        <v>472688.80879699998</v>
      </c>
      <c r="CD23" s="1">
        <v>515613.20494590001</v>
      </c>
      <c r="CE23" s="1">
        <v>570777.73970220005</v>
      </c>
      <c r="CF23" s="1">
        <v>565758.37555300002</v>
      </c>
      <c r="CG23" s="1">
        <v>625812.69807629997</v>
      </c>
      <c r="CH23" s="1">
        <v>810384.19554550003</v>
      </c>
      <c r="CI23" s="1">
        <v>725637.08222880005</v>
      </c>
      <c r="CJ23" s="1">
        <v>1255196.750612</v>
      </c>
      <c r="CK23" s="1">
        <v>1107802.7120137</v>
      </c>
      <c r="CL23" s="1">
        <v>1008644.9162648</v>
      </c>
      <c r="CM23" s="1">
        <v>951495.51483920007</v>
      </c>
      <c r="CN23" s="1">
        <v>798561.23017499992</v>
      </c>
      <c r="CO23" s="1">
        <v>717459.91748799989</v>
      </c>
      <c r="CP23" s="1">
        <v>797414.00838649995</v>
      </c>
      <c r="CQ23" s="1">
        <v>769251.39465139993</v>
      </c>
      <c r="CR23" s="1">
        <v>751158.55008068995</v>
      </c>
      <c r="CS23" s="1">
        <v>1041511.88681617</v>
      </c>
      <c r="CT23" s="1">
        <v>1185860.6739729999</v>
      </c>
      <c r="CU23" s="1">
        <v>798284.081259</v>
      </c>
      <c r="CV23" s="1">
        <v>1192726.0834013999</v>
      </c>
      <c r="CW23" s="1">
        <v>1042002.229679</v>
      </c>
      <c r="CX23" s="1">
        <v>912130.54954849998</v>
      </c>
      <c r="CY23" s="1">
        <v>1084762.9566154999</v>
      </c>
      <c r="CZ23" s="1">
        <v>893997.44556439994</v>
      </c>
      <c r="DA23" s="1">
        <v>816288.01728659985</v>
      </c>
      <c r="DB23" s="1">
        <v>727786.2933134</v>
      </c>
      <c r="DC23" s="1">
        <v>898719.04720499995</v>
      </c>
      <c r="DD23" s="1">
        <v>1018260.2037516</v>
      </c>
      <c r="DE23" s="1">
        <v>1444020.6388182</v>
      </c>
      <c r="DF23" s="1">
        <v>2353816.117391</v>
      </c>
      <c r="DG23" s="1">
        <v>2836881.1996543999</v>
      </c>
      <c r="DH23" s="1">
        <v>2897352.7517619999</v>
      </c>
      <c r="DI23" s="1">
        <v>3320502.2376282001</v>
      </c>
      <c r="DJ23" s="1">
        <v>3680043.0569926002</v>
      </c>
      <c r="DK23" s="1">
        <v>3886307.2045096001</v>
      </c>
      <c r="DL23" s="1">
        <v>3278129.1850259202</v>
      </c>
      <c r="DM23" s="1">
        <v>2910607.3437424698</v>
      </c>
      <c r="DN23" s="1">
        <v>2960536.6241243598</v>
      </c>
      <c r="DO23" s="1">
        <v>3198724.2821459598</v>
      </c>
      <c r="DP23" s="1">
        <v>2987873.6303064199</v>
      </c>
      <c r="DQ23" s="1">
        <v>3042645.2246989701</v>
      </c>
      <c r="DR23" s="1">
        <v>2925277.4161565201</v>
      </c>
      <c r="DS23" s="1">
        <v>2437289.6796536501</v>
      </c>
      <c r="DT23" s="1">
        <v>2124020.0951872198</v>
      </c>
      <c r="DU23" s="1">
        <v>2286905.5505822198</v>
      </c>
      <c r="DV23" s="1">
        <v>2254084.3158195098</v>
      </c>
      <c r="DW23" s="1">
        <v>2507332.6523771202</v>
      </c>
      <c r="DX23" s="1">
        <v>2154987.2035662001</v>
      </c>
      <c r="DY23" s="1">
        <v>2471406.340524049</v>
      </c>
      <c r="DZ23" s="1">
        <v>2173891.0547854598</v>
      </c>
      <c r="EA23" s="1">
        <v>1957101.5447454799</v>
      </c>
      <c r="EB23" s="1">
        <v>1499035.41578581</v>
      </c>
      <c r="EC23" s="1">
        <v>1696401.6583727901</v>
      </c>
      <c r="ED23" s="1">
        <v>2013499.2365634099</v>
      </c>
      <c r="EE23" s="1">
        <v>1846279.67388305</v>
      </c>
      <c r="EF23" s="1">
        <v>1610127.29893032</v>
      </c>
      <c r="EG23" s="1">
        <v>2096209.0892274501</v>
      </c>
      <c r="EH23" s="1">
        <v>1780373.5032045201</v>
      </c>
      <c r="EI23" s="1">
        <v>1550101.21342367</v>
      </c>
      <c r="EJ23" s="1">
        <v>1777640.6468096999</v>
      </c>
      <c r="EK23" s="1">
        <v>1366977.2076401699</v>
      </c>
      <c r="EL23" s="1">
        <v>1495560.0558528099</v>
      </c>
      <c r="EM23" s="1">
        <v>1594692.75361515</v>
      </c>
      <c r="EN23" s="1">
        <v>1991366.0201832701</v>
      </c>
      <c r="EO23" s="1">
        <v>2353881.9322999599</v>
      </c>
      <c r="EP23" s="1">
        <v>2200658.5523716798</v>
      </c>
      <c r="EQ23" s="1">
        <v>2172510.2177996198</v>
      </c>
      <c r="ER23" s="1">
        <v>2086869.1134886199</v>
      </c>
      <c r="ES23" s="1">
        <v>2015809.46871821</v>
      </c>
      <c r="ET23" s="1">
        <v>2470208.92708509</v>
      </c>
      <c r="EU23" s="1">
        <v>1909286.87706468</v>
      </c>
      <c r="EV23" s="1">
        <v>2022028.79646312</v>
      </c>
      <c r="EW23" s="1">
        <v>1993199.5656415599</v>
      </c>
      <c r="EX23" s="1">
        <v>1513172.4538620701</v>
      </c>
      <c r="EY23" s="1">
        <v>1743964.0380229901</v>
      </c>
      <c r="EZ23" s="1">
        <v>1350727.6836832899</v>
      </c>
      <c r="FA23" s="1">
        <v>2539608.4005502602</v>
      </c>
      <c r="FB23" s="1">
        <v>1410773.8954974799</v>
      </c>
      <c r="FC23" s="1">
        <v>1588620.0678951801</v>
      </c>
      <c r="FD23" s="1">
        <v>1592138.1483582901</v>
      </c>
      <c r="FE23" s="1">
        <v>891600.89991271985</v>
      </c>
      <c r="FF23" s="1">
        <v>1246687.31847236</v>
      </c>
      <c r="FG23" s="1">
        <v>1244100.88896687</v>
      </c>
      <c r="FH23" s="1">
        <v>1550722.7333573899</v>
      </c>
      <c r="FI23" s="1">
        <v>1370699.34533996</v>
      </c>
      <c r="FJ23" s="1">
        <v>1140890.2283034001</v>
      </c>
      <c r="FK23" s="1">
        <v>910425.30912027997</v>
      </c>
      <c r="FL23" s="1">
        <v>1931531.22219469</v>
      </c>
      <c r="FM23" s="1">
        <v>2260402.6717659398</v>
      </c>
      <c r="FN23" s="1">
        <v>2225773.36945609</v>
      </c>
      <c r="FO23" s="1">
        <v>2446193.89157617</v>
      </c>
      <c r="FP23" s="1">
        <v>3129848</v>
      </c>
      <c r="FQ23" s="1">
        <v>3491118.5057305801</v>
      </c>
      <c r="FR23" s="1">
        <v>3324866.44787831</v>
      </c>
      <c r="FS23" s="1">
        <v>3322998.1489436701</v>
      </c>
      <c r="FT23" s="1">
        <v>3462745.260579559</v>
      </c>
      <c r="FU23" s="1">
        <v>3002963.1554704201</v>
      </c>
      <c r="FV23" s="1">
        <v>2895827.4553824891</v>
      </c>
      <c r="FW23" s="1">
        <v>2894861.7645358001</v>
      </c>
      <c r="FX23" s="1">
        <v>2750704.5772123612</v>
      </c>
      <c r="FY23" s="1">
        <v>2995594.2203704012</v>
      </c>
      <c r="FZ23" s="1">
        <v>3035255.77746373</v>
      </c>
      <c r="GA23" s="1">
        <v>3008565.9294310901</v>
      </c>
      <c r="GB23" s="1">
        <v>2961511.3544380902</v>
      </c>
      <c r="GC23" s="1">
        <v>2279989.4126066002</v>
      </c>
      <c r="GD23" s="1">
        <v>2255479.4925142899</v>
      </c>
      <c r="GE23" s="1">
        <v>3033483.895406391</v>
      </c>
      <c r="GF23" s="1">
        <v>3052318.67926841</v>
      </c>
      <c r="GG23" s="1">
        <v>3569867.6345995399</v>
      </c>
      <c r="GH23" s="1">
        <v>3711079.0171375698</v>
      </c>
      <c r="GI23" s="1">
        <v>4325401.5609100806</v>
      </c>
      <c r="GJ23" s="1">
        <v>4516072.1286630724</v>
      </c>
      <c r="GK23" s="1">
        <v>4416944.282095409</v>
      </c>
      <c r="GL23" s="1">
        <v>5201089.7151744505</v>
      </c>
      <c r="GM23" s="1">
        <v>96284.467940999661</v>
      </c>
      <c r="GN23" s="1">
        <v>71631.918601000216</v>
      </c>
      <c r="GO23" s="1">
        <v>73358.048713000258</v>
      </c>
      <c r="GP23" s="1">
        <v>75340.538308000425</v>
      </c>
      <c r="GQ23" s="1">
        <v>72599.648835998494</v>
      </c>
      <c r="GR23" s="1">
        <v>30225.470178996678</v>
      </c>
      <c r="GS23" s="1">
        <v>29841.94551300025</v>
      </c>
      <c r="GT23" s="1">
        <v>56213.364089998882</v>
      </c>
      <c r="GU23" s="1">
        <v>51397.212486001197</v>
      </c>
      <c r="GV23" s="1">
        <v>61554.25106999767</v>
      </c>
      <c r="GW23" s="1">
        <v>55848.452154999133</v>
      </c>
      <c r="GX23" s="1">
        <v>56196.662532002199</v>
      </c>
      <c r="GY23" s="1">
        <v>62017.268152005207</v>
      </c>
      <c r="GZ23" s="1">
        <v>53900.673752395902</v>
      </c>
      <c r="HA23" s="1">
        <v>43355.835268601782</v>
      </c>
      <c r="HB23" s="1">
        <v>44325.369407798862</v>
      </c>
      <c r="HC23" s="1">
        <v>44326.151770196389</v>
      </c>
      <c r="HD23" s="1">
        <v>46919.928339000093</v>
      </c>
      <c r="HE23" s="1">
        <v>46364.526818001643</v>
      </c>
      <c r="HF23" s="1">
        <v>46706.483874800382</v>
      </c>
      <c r="HG23" s="1">
        <v>50417.967879801057</v>
      </c>
      <c r="HH23" s="1">
        <v>54096.451314799953</v>
      </c>
      <c r="HI23" s="1">
        <v>50640.002295201179</v>
      </c>
      <c r="HJ23" s="1">
        <v>49175.299523998052</v>
      </c>
      <c r="HK23" s="1">
        <v>49060.875390402507</v>
      </c>
      <c r="HL23" s="1">
        <v>48534.292400398292</v>
      </c>
      <c r="HM23" s="1">
        <v>44264.577501798507</v>
      </c>
      <c r="HN23" s="1">
        <v>51312.782908402267</v>
      </c>
      <c r="HO23" s="1">
        <v>52513.716994997107</v>
      </c>
      <c r="HP23" s="1">
        <v>51834.184231401188</v>
      </c>
      <c r="HQ23" s="1">
        <v>52731.887883798452</v>
      </c>
      <c r="HR23" s="1">
        <v>54422.75954000256</v>
      </c>
      <c r="HS23" s="1">
        <v>680623.44001600146</v>
      </c>
      <c r="HT23" s="1">
        <v>49586.23066999999</v>
      </c>
      <c r="HU23" s="1">
        <v>53390.239824000011</v>
      </c>
      <c r="HV23" s="1">
        <v>52735.33378600001</v>
      </c>
      <c r="HW23" s="1">
        <v>53087.174544000009</v>
      </c>
      <c r="HX23" s="1">
        <v>38812.527827000013</v>
      </c>
      <c r="HY23" s="1">
        <v>40822.910364999982</v>
      </c>
      <c r="HZ23" s="1">
        <v>44195.050708000039</v>
      </c>
      <c r="IA23" s="1">
        <v>43730.981200000009</v>
      </c>
      <c r="IB23" s="1">
        <v>394083.88405623997</v>
      </c>
      <c r="IC23" s="1">
        <v>407136.11358473008</v>
      </c>
      <c r="ID23" s="1">
        <v>420089.70789383003</v>
      </c>
      <c r="IE23" s="1">
        <v>418973.37740444002</v>
      </c>
      <c r="IF23" s="1">
        <v>430354.81086179998</v>
      </c>
      <c r="IG23" s="1">
        <v>445282.74108592008</v>
      </c>
      <c r="IH23" s="1">
        <v>41852.441612999988</v>
      </c>
      <c r="II23" s="1">
        <v>42341.984671000013</v>
      </c>
      <c r="IJ23" s="1">
        <v>791944.60000424995</v>
      </c>
      <c r="IK23" s="1">
        <v>4433448.8481477993</v>
      </c>
      <c r="IL23" s="1">
        <v>5083837.7066782992</v>
      </c>
      <c r="IM23" s="1">
        <v>4812141.1182143204</v>
      </c>
      <c r="IN23" s="1">
        <v>4738140.599068149</v>
      </c>
      <c r="IO23" s="1">
        <v>4579125.5485177599</v>
      </c>
      <c r="IP23" s="1">
        <v>4475929.3498257697</v>
      </c>
      <c r="IQ23" s="1">
        <v>4555514.7744821608</v>
      </c>
      <c r="IR23" s="1">
        <v>4523439.0188701795</v>
      </c>
      <c r="IS23" s="1">
        <v>264162.12166209001</v>
      </c>
      <c r="IT23" s="1">
        <v>25553.83103000003</v>
      </c>
      <c r="IU23" s="1">
        <v>25716.30222099998</v>
      </c>
      <c r="IV23" s="1">
        <v>25497.484793000021</v>
      </c>
      <c r="IW23" s="1">
        <v>24373.06342599999</v>
      </c>
      <c r="IX23" s="1">
        <v>25406.101374999998</v>
      </c>
      <c r="IY23" s="1">
        <v>24078.469654999921</v>
      </c>
      <c r="IZ23" s="1">
        <v>24343.050503999981</v>
      </c>
      <c r="JA23" s="1">
        <v>24281.419907999989</v>
      </c>
      <c r="JB23" s="1">
        <v>23946.011974999961</v>
      </c>
      <c r="JC23" s="1">
        <v>25056.006818999998</v>
      </c>
      <c r="JD23" s="1">
        <v>22387.34222199997</v>
      </c>
      <c r="JE23" s="1">
        <v>24113.97</v>
      </c>
    </row>
    <row r="24" spans="1:265" s="1" customFormat="1" ht="12.9" customHeight="1" x14ac:dyDescent="0.2">
      <c r="A24" s="73" t="s">
        <v>57</v>
      </c>
      <c r="B24" s="1">
        <v>560861</v>
      </c>
      <c r="C24" s="1">
        <v>609698</v>
      </c>
      <c r="D24" s="1">
        <v>584778</v>
      </c>
      <c r="E24" s="1">
        <v>670682</v>
      </c>
      <c r="F24" s="1">
        <v>764561</v>
      </c>
      <c r="G24" s="1">
        <v>680672</v>
      </c>
      <c r="H24" s="1">
        <v>622567</v>
      </c>
      <c r="I24" s="1">
        <v>527343</v>
      </c>
      <c r="J24" s="1">
        <v>466885</v>
      </c>
      <c r="K24" s="1">
        <v>392371</v>
      </c>
      <c r="L24" s="1">
        <v>370004</v>
      </c>
      <c r="M24" s="1">
        <v>404416</v>
      </c>
      <c r="N24" s="1">
        <v>392236</v>
      </c>
      <c r="O24" s="1">
        <v>382043</v>
      </c>
      <c r="P24" s="1">
        <v>434260</v>
      </c>
      <c r="Q24" s="1">
        <v>525910</v>
      </c>
      <c r="R24" s="1">
        <v>631173</v>
      </c>
      <c r="S24" s="1">
        <v>742060</v>
      </c>
      <c r="T24" s="1">
        <v>731233</v>
      </c>
      <c r="U24" s="1">
        <v>788230</v>
      </c>
      <c r="V24" s="1">
        <v>786085</v>
      </c>
      <c r="W24" s="1">
        <v>788016</v>
      </c>
      <c r="X24" s="1">
        <v>775548</v>
      </c>
      <c r="Y24" s="1">
        <v>562856</v>
      </c>
      <c r="Z24" s="1">
        <v>662010</v>
      </c>
      <c r="AA24" s="1">
        <v>648065</v>
      </c>
      <c r="AB24" s="1">
        <v>680096</v>
      </c>
      <c r="AC24" s="1">
        <v>727854</v>
      </c>
      <c r="AD24" s="1">
        <v>790299</v>
      </c>
      <c r="AE24" s="1">
        <v>732732</v>
      </c>
      <c r="AF24" s="1">
        <v>753052</v>
      </c>
      <c r="AG24" s="1">
        <v>848451</v>
      </c>
      <c r="AH24" s="1">
        <v>1006639</v>
      </c>
      <c r="AI24" s="1">
        <v>1069168</v>
      </c>
      <c r="AJ24" s="1">
        <v>1050395</v>
      </c>
      <c r="AK24" s="1">
        <v>967364</v>
      </c>
      <c r="AL24" s="1">
        <v>976711</v>
      </c>
      <c r="AM24" s="1">
        <v>1088882</v>
      </c>
      <c r="AN24" s="1">
        <v>1294435</v>
      </c>
      <c r="AO24" s="1">
        <v>1457646.1094589999</v>
      </c>
      <c r="AP24" s="1">
        <v>1393730.0184510001</v>
      </c>
      <c r="AQ24" s="1">
        <v>1317018.54669</v>
      </c>
      <c r="AR24" s="1">
        <v>1430065.6835759999</v>
      </c>
      <c r="AS24" s="1">
        <v>1367460.9852793</v>
      </c>
      <c r="AT24" s="1">
        <v>1347931.5350641999</v>
      </c>
      <c r="AU24" s="1">
        <v>1278473.3245365999</v>
      </c>
      <c r="AV24" s="1">
        <v>1368055.3806865001</v>
      </c>
      <c r="AW24" s="1">
        <v>1390371.8187665001</v>
      </c>
      <c r="AX24" s="1">
        <v>1474786.7083630001</v>
      </c>
      <c r="AY24" s="1">
        <v>1564688.5430645</v>
      </c>
      <c r="AZ24" s="1">
        <v>1566088.4283636201</v>
      </c>
      <c r="BA24" s="1">
        <v>1670976.3021789901</v>
      </c>
      <c r="BB24" s="1">
        <v>1860890.5909237899</v>
      </c>
      <c r="BC24" s="1">
        <v>1882596.22367381</v>
      </c>
      <c r="BD24" s="1">
        <v>1797201.8863910299</v>
      </c>
      <c r="BE24" s="1">
        <v>1790560.0252814901</v>
      </c>
      <c r="BF24" s="1">
        <v>1790066.26277602</v>
      </c>
      <c r="BG24" s="1">
        <v>1747912.1817991999</v>
      </c>
      <c r="BH24" s="1">
        <v>1653914.8842632661</v>
      </c>
      <c r="BI24" s="1">
        <v>1789339.8548139301</v>
      </c>
      <c r="BJ24" s="1">
        <v>2019381.0234431699</v>
      </c>
      <c r="BK24" s="1">
        <v>2053834.8911993401</v>
      </c>
      <c r="BL24" s="1">
        <v>2244361.1285751401</v>
      </c>
      <c r="BM24" s="1">
        <v>2331493.6104691201</v>
      </c>
      <c r="BN24" s="1">
        <v>2500149.9561997801</v>
      </c>
      <c r="BO24" s="1">
        <v>2676393.6413672511</v>
      </c>
      <c r="BP24" s="1">
        <v>2598918.5367801199</v>
      </c>
      <c r="BQ24" s="1">
        <v>2757303.0087102298</v>
      </c>
      <c r="BR24" s="1">
        <v>2679048.1741531901</v>
      </c>
      <c r="BS24" s="1">
        <v>2578362.1658512498</v>
      </c>
      <c r="BT24" s="1">
        <v>2637251.1552504902</v>
      </c>
      <c r="BU24" s="1">
        <v>2512870.6148655298</v>
      </c>
      <c r="BV24" s="1">
        <v>2597914.2948376099</v>
      </c>
      <c r="BW24" s="1">
        <v>2736065.8781189602</v>
      </c>
      <c r="BX24" s="1">
        <v>2830126.1921148398</v>
      </c>
      <c r="BY24" s="1">
        <v>2686626.8081612601</v>
      </c>
      <c r="BZ24" s="1">
        <v>2722691.8920557299</v>
      </c>
      <c r="CA24" s="1">
        <v>2905965.3714840799</v>
      </c>
      <c r="CB24" s="1">
        <v>3021050.3736096802</v>
      </c>
      <c r="CC24" s="1">
        <v>3157258.8583986699</v>
      </c>
      <c r="CD24" s="1">
        <v>3160011.1657115011</v>
      </c>
      <c r="CE24" s="1">
        <v>3338161.6918084398</v>
      </c>
      <c r="CF24" s="1">
        <v>3065742.0969181</v>
      </c>
      <c r="CG24" s="1">
        <v>3333540.8989552502</v>
      </c>
      <c r="CH24" s="1">
        <v>3461082.9147370299</v>
      </c>
      <c r="CI24" s="1">
        <v>3833234.2483358602</v>
      </c>
      <c r="CJ24" s="1">
        <v>3908344.4264238998</v>
      </c>
      <c r="CK24" s="1">
        <v>4292206.7911895998</v>
      </c>
      <c r="CL24" s="1">
        <v>4476484.6521289693</v>
      </c>
      <c r="CM24" s="1">
        <v>4524653.9731390001</v>
      </c>
      <c r="CN24" s="1">
        <v>4557740.7924476899</v>
      </c>
      <c r="CO24" s="1">
        <v>4647056</v>
      </c>
      <c r="CP24" s="1">
        <v>4516182</v>
      </c>
      <c r="CQ24" s="1">
        <v>4446828</v>
      </c>
      <c r="CR24" s="1">
        <v>4530885</v>
      </c>
      <c r="CS24" s="1">
        <v>4372868</v>
      </c>
      <c r="CT24" s="1">
        <v>4724277.0764259398</v>
      </c>
      <c r="CU24" s="1">
        <v>4970957</v>
      </c>
      <c r="CV24" s="1">
        <v>4918548</v>
      </c>
      <c r="CW24" s="1">
        <v>5555116</v>
      </c>
      <c r="CX24" s="1">
        <v>5857825</v>
      </c>
      <c r="CY24" s="1">
        <v>5781976</v>
      </c>
      <c r="CZ24" s="1">
        <v>5924522</v>
      </c>
      <c r="DA24" s="1">
        <v>5729277</v>
      </c>
      <c r="DB24" s="1">
        <v>5155459.5713639902</v>
      </c>
      <c r="DC24" s="1">
        <v>4502410</v>
      </c>
      <c r="DD24" s="1">
        <v>4271316</v>
      </c>
      <c r="DE24" s="1">
        <v>3869172</v>
      </c>
      <c r="DF24" s="1">
        <v>3257335</v>
      </c>
      <c r="DG24" s="1">
        <v>3155801</v>
      </c>
      <c r="DH24" s="1">
        <v>3103976</v>
      </c>
      <c r="DI24" s="1">
        <v>3214469</v>
      </c>
      <c r="DJ24" s="1">
        <v>3131801</v>
      </c>
      <c r="DK24" s="1">
        <v>3088775</v>
      </c>
      <c r="DL24" s="1">
        <v>3723613</v>
      </c>
      <c r="DM24" s="1">
        <v>4122096</v>
      </c>
      <c r="DN24" s="1">
        <v>4228178</v>
      </c>
      <c r="DO24" s="1">
        <v>4336389</v>
      </c>
      <c r="DP24" s="1">
        <v>4342214</v>
      </c>
      <c r="DQ24" s="1">
        <v>4700839</v>
      </c>
      <c r="DR24" s="1">
        <v>5317600</v>
      </c>
      <c r="DS24" s="1">
        <v>5876454</v>
      </c>
      <c r="DT24" s="1">
        <v>6075412</v>
      </c>
      <c r="DU24" s="1">
        <v>5805299</v>
      </c>
      <c r="DV24" s="1">
        <v>5593318</v>
      </c>
      <c r="DW24" s="1">
        <v>5153174</v>
      </c>
      <c r="DX24" s="1">
        <v>5323336</v>
      </c>
      <c r="DY24" s="1">
        <v>5111903</v>
      </c>
      <c r="DZ24" s="1">
        <v>5192990</v>
      </c>
      <c r="EA24" s="1">
        <v>5151346</v>
      </c>
      <c r="EB24" s="1">
        <v>4735175</v>
      </c>
      <c r="EC24" s="1">
        <v>4562060</v>
      </c>
      <c r="ED24" s="1">
        <v>5069872</v>
      </c>
      <c r="EE24" s="1">
        <v>5665604</v>
      </c>
      <c r="EF24" s="1">
        <v>5880637</v>
      </c>
      <c r="EG24" s="1">
        <v>5915626</v>
      </c>
      <c r="EH24" s="1">
        <v>5783027</v>
      </c>
      <c r="EI24" s="1">
        <v>6084500</v>
      </c>
      <c r="EJ24" s="1">
        <v>5722154.6439706897</v>
      </c>
      <c r="EK24" s="1">
        <v>6673253.1276933802</v>
      </c>
      <c r="EL24" s="1">
        <v>6072250.0265209302</v>
      </c>
      <c r="EM24" s="1">
        <v>5911458</v>
      </c>
      <c r="EN24" s="1">
        <v>5147876.1181721808</v>
      </c>
      <c r="EO24" s="1">
        <v>4995902.8397205696</v>
      </c>
      <c r="EP24" s="1">
        <v>5376924.290733289</v>
      </c>
      <c r="EQ24" s="1">
        <v>5788132.7630515397</v>
      </c>
      <c r="ER24" s="1">
        <v>5756782.5027134297</v>
      </c>
      <c r="ES24" s="1">
        <v>5991957.0138525106</v>
      </c>
      <c r="ET24" s="1">
        <v>5305510.4736227896</v>
      </c>
      <c r="EU24" s="1">
        <v>5560112.1002030699</v>
      </c>
      <c r="EV24" s="1">
        <v>5402217.7311134702</v>
      </c>
      <c r="EW24" s="1">
        <v>5665065.5318728685</v>
      </c>
      <c r="EX24" s="1">
        <v>5674998</v>
      </c>
      <c r="EY24" s="1">
        <v>5246892.0689436803</v>
      </c>
      <c r="EZ24" s="1">
        <v>5404920.2010928094</v>
      </c>
      <c r="FA24" s="1">
        <v>5061861</v>
      </c>
      <c r="FB24" s="1">
        <v>5605579</v>
      </c>
      <c r="FC24" s="1">
        <v>6275984</v>
      </c>
      <c r="FD24" s="1">
        <v>6443266.7933965512</v>
      </c>
      <c r="FE24" s="1">
        <v>7890766.6969477599</v>
      </c>
      <c r="FF24" s="1">
        <v>8546054.6659075283</v>
      </c>
      <c r="FG24" s="1">
        <v>7503575.1051146593</v>
      </c>
      <c r="FH24" s="1">
        <v>7921160.5137200607</v>
      </c>
      <c r="FI24" s="1">
        <v>7819875.1376819611</v>
      </c>
      <c r="FJ24" s="1">
        <v>6701311.1243297001</v>
      </c>
      <c r="FK24" s="1">
        <v>6753054.1766429599</v>
      </c>
      <c r="FL24" s="1">
        <v>7123313.2550721588</v>
      </c>
      <c r="FM24" s="1">
        <v>6509212.3654771</v>
      </c>
      <c r="FN24" s="1">
        <v>6592412.1820713496</v>
      </c>
      <c r="FO24" s="1">
        <v>7033726.576819201</v>
      </c>
      <c r="FP24" s="1">
        <v>7065233</v>
      </c>
      <c r="FQ24" s="1">
        <v>7475951.3176435614</v>
      </c>
      <c r="FR24" s="1">
        <v>7313517.8789163902</v>
      </c>
      <c r="FS24" s="1">
        <v>7513205.6998934401</v>
      </c>
      <c r="FT24" s="1">
        <v>7810184.0943983393</v>
      </c>
      <c r="FU24" s="1">
        <v>7972904.9831461413</v>
      </c>
      <c r="FV24" s="1">
        <v>7777839.9748554695</v>
      </c>
      <c r="FW24" s="1">
        <v>8174502.5514230197</v>
      </c>
      <c r="FX24" s="1">
        <v>8268012.4362035003</v>
      </c>
      <c r="FY24" s="1">
        <v>7479133.5340060601</v>
      </c>
      <c r="FZ24" s="1">
        <v>7645045.7146515604</v>
      </c>
      <c r="GA24" s="1">
        <v>8353282.6801174507</v>
      </c>
      <c r="GB24" s="1">
        <v>7708513.1639207304</v>
      </c>
      <c r="GC24" s="1">
        <v>9017009.8846745677</v>
      </c>
      <c r="GD24" s="1">
        <v>9250255.9415274523</v>
      </c>
      <c r="GE24" s="1">
        <v>9111880.62867916</v>
      </c>
      <c r="GF24" s="1">
        <v>8814064.9997596685</v>
      </c>
      <c r="GG24" s="1">
        <v>8734657.7050432898</v>
      </c>
      <c r="GH24" s="1">
        <v>8056342.30779259</v>
      </c>
      <c r="GI24" s="1">
        <v>7567376.3879607301</v>
      </c>
      <c r="GJ24" s="1">
        <v>6848637.7706157994</v>
      </c>
      <c r="GK24" s="1">
        <v>6652966.9656424802</v>
      </c>
      <c r="GL24" s="1">
        <v>6671183.2557647908</v>
      </c>
      <c r="GM24" s="1">
        <v>6420935.1963008186</v>
      </c>
      <c r="GN24" s="1">
        <v>6868413.6053020004</v>
      </c>
      <c r="GO24" s="1">
        <v>7152688.4444598686</v>
      </c>
      <c r="GP24" s="1">
        <v>7671144.0308800712</v>
      </c>
      <c r="GQ24" s="1">
        <v>8125613.852938259</v>
      </c>
      <c r="GR24" s="1">
        <v>8445371.1770858373</v>
      </c>
      <c r="GS24" s="1">
        <v>8837695.9132436831</v>
      </c>
      <c r="GT24" s="1">
        <v>9471611.7266847715</v>
      </c>
      <c r="GU24" s="1">
        <v>9478209.0108796805</v>
      </c>
      <c r="GV24" s="1">
        <v>8946347.3741355184</v>
      </c>
      <c r="GW24" s="1">
        <v>8467004.6682997197</v>
      </c>
      <c r="GX24" s="1">
        <v>9725223.2320879102</v>
      </c>
      <c r="GY24" s="1">
        <v>10564784.91039343</v>
      </c>
      <c r="GZ24" s="1">
        <v>10634853.738731351</v>
      </c>
      <c r="HA24" s="1">
        <v>11146680.05388581</v>
      </c>
      <c r="HB24" s="1">
        <v>11682764.682522351</v>
      </c>
      <c r="HC24" s="1">
        <v>11883875.855343111</v>
      </c>
      <c r="HD24" s="1">
        <v>11882184.62099071</v>
      </c>
      <c r="HE24" s="1">
        <v>11629305.147325151</v>
      </c>
      <c r="HF24" s="1">
        <v>11922583.96518378</v>
      </c>
      <c r="HG24" s="1">
        <v>11703991.698047141</v>
      </c>
      <c r="HH24" s="1">
        <v>11450781.48626676</v>
      </c>
      <c r="HI24" s="1">
        <v>12196040.04983321</v>
      </c>
      <c r="HJ24" s="1">
        <v>12423373.752993001</v>
      </c>
      <c r="HK24" s="1">
        <v>13048308.36369258</v>
      </c>
      <c r="HL24" s="1">
        <v>13390375.293565409</v>
      </c>
      <c r="HM24" s="1">
        <v>13494741.95840965</v>
      </c>
      <c r="HN24" s="1">
        <v>12971285.1627871</v>
      </c>
      <c r="HO24" s="1">
        <v>12466657.630899331</v>
      </c>
      <c r="HP24" s="1">
        <v>12132390.93388832</v>
      </c>
      <c r="HQ24" s="1">
        <v>12012113.576809229</v>
      </c>
      <c r="HR24" s="1">
        <v>11472504.196637791</v>
      </c>
      <c r="HS24" s="1">
        <v>11472504.196637791</v>
      </c>
      <c r="HT24" s="1">
        <v>10228662.709232399</v>
      </c>
      <c r="HU24" s="1">
        <v>10295371.356755961</v>
      </c>
      <c r="HV24" s="1">
        <v>10355640.628747869</v>
      </c>
      <c r="HW24" s="1">
        <v>10796064.81223057</v>
      </c>
      <c r="HX24" s="1">
        <v>11407284.28406789</v>
      </c>
      <c r="HY24" s="1">
        <v>11266491.859640639</v>
      </c>
      <c r="HZ24" s="1">
        <v>10816003.26724905</v>
      </c>
      <c r="IA24" s="1">
        <v>10476156.469449179</v>
      </c>
      <c r="IB24" s="1">
        <v>11231484.27993314</v>
      </c>
      <c r="IC24" s="1">
        <v>10593333.3692396</v>
      </c>
      <c r="ID24" s="1">
        <v>10376711.879477341</v>
      </c>
      <c r="IE24" s="1">
        <v>10853708.895245429</v>
      </c>
      <c r="IF24" s="1">
        <v>11053318.498649649</v>
      </c>
      <c r="IG24" s="1">
        <v>10950289.34864682</v>
      </c>
      <c r="IH24" s="1">
        <v>11293432.49462945</v>
      </c>
      <c r="II24" s="1">
        <v>11553130.21185845</v>
      </c>
      <c r="IJ24" s="1">
        <v>11289310.71040985</v>
      </c>
      <c r="IK24" s="1">
        <v>11459340.08480162</v>
      </c>
      <c r="IL24" s="1">
        <v>13262358.21548835</v>
      </c>
      <c r="IM24" s="1">
        <v>14003642.37053043</v>
      </c>
      <c r="IN24" s="1">
        <v>14024974.392108681</v>
      </c>
      <c r="IO24" s="1">
        <v>13594192.723175609</v>
      </c>
      <c r="IP24" s="1">
        <v>13908692.03243701</v>
      </c>
      <c r="IQ24" s="1">
        <v>13732814.012361679</v>
      </c>
      <c r="IR24" s="1">
        <v>13197707.91181099</v>
      </c>
      <c r="IS24" s="1">
        <v>12622172.212433821</v>
      </c>
      <c r="IT24" s="1">
        <v>13054515.70246212</v>
      </c>
      <c r="IU24" s="1">
        <v>12971529.65411621</v>
      </c>
      <c r="IV24" s="1">
        <v>13077579.34035196</v>
      </c>
      <c r="IW24" s="1">
        <v>13105974.50863624</v>
      </c>
      <c r="IX24" s="1">
        <v>13560598.31188363</v>
      </c>
      <c r="IY24" s="1">
        <v>13924383.472789081</v>
      </c>
      <c r="IZ24" s="1">
        <v>14355094.05240503</v>
      </c>
      <c r="JA24" s="1">
        <v>14200785.642042151</v>
      </c>
      <c r="JB24" s="1">
        <v>14171230.66707994</v>
      </c>
      <c r="JC24" s="1">
        <v>13608279.337031281</v>
      </c>
      <c r="JD24" s="1">
        <v>12044736.040444201</v>
      </c>
      <c r="JE24" s="1">
        <v>10163732.560000001</v>
      </c>
    </row>
    <row r="25" spans="1:265" s="1" customFormat="1" ht="12.9" customHeight="1" x14ac:dyDescent="0.2">
      <c r="A25" s="73" t="s">
        <v>58</v>
      </c>
      <c r="B25" s="1">
        <v>113226</v>
      </c>
      <c r="C25" s="1">
        <v>116803</v>
      </c>
      <c r="D25" s="1">
        <v>120601</v>
      </c>
      <c r="E25" s="1">
        <v>123426</v>
      </c>
      <c r="F25" s="1">
        <v>109528</v>
      </c>
      <c r="G25" s="1">
        <v>103834</v>
      </c>
      <c r="H25" s="1">
        <v>108812</v>
      </c>
      <c r="I25" s="1">
        <v>105355</v>
      </c>
      <c r="J25" s="1">
        <v>114220</v>
      </c>
      <c r="K25" s="1">
        <v>118547</v>
      </c>
      <c r="L25" s="1">
        <v>119519</v>
      </c>
      <c r="M25" s="1">
        <v>122834</v>
      </c>
      <c r="N25" s="1">
        <v>128607</v>
      </c>
      <c r="O25" s="1">
        <v>132678</v>
      </c>
      <c r="P25" s="1">
        <v>134487</v>
      </c>
      <c r="Q25" s="1">
        <v>132826</v>
      </c>
      <c r="R25" s="1">
        <v>122960</v>
      </c>
      <c r="S25" s="1">
        <v>108282</v>
      </c>
      <c r="T25" s="1">
        <v>109064</v>
      </c>
      <c r="U25" s="1">
        <v>110585</v>
      </c>
      <c r="V25" s="1">
        <v>120721</v>
      </c>
      <c r="W25" s="1">
        <v>125887</v>
      </c>
      <c r="X25" s="1">
        <v>127823</v>
      </c>
      <c r="Y25" s="1">
        <v>130202</v>
      </c>
      <c r="Z25" s="1">
        <v>129279</v>
      </c>
      <c r="AA25" s="1">
        <v>133662</v>
      </c>
      <c r="AB25" s="1">
        <v>144570</v>
      </c>
      <c r="AC25" s="1">
        <v>133441</v>
      </c>
      <c r="AD25" s="1">
        <v>123072</v>
      </c>
      <c r="AE25" s="1">
        <v>105438</v>
      </c>
      <c r="AF25" s="1">
        <v>94935</v>
      </c>
      <c r="AG25" s="1">
        <v>141208</v>
      </c>
      <c r="AH25" s="1">
        <v>151198</v>
      </c>
      <c r="AI25" s="1">
        <v>152841</v>
      </c>
      <c r="AJ25" s="1">
        <v>162150</v>
      </c>
      <c r="AK25" s="1">
        <v>151522</v>
      </c>
      <c r="AL25" s="1">
        <v>115923</v>
      </c>
      <c r="AM25" s="1">
        <v>118279</v>
      </c>
      <c r="AN25" s="1">
        <v>117864</v>
      </c>
      <c r="AO25" s="1">
        <v>108801.81565857001</v>
      </c>
      <c r="AP25" s="1">
        <v>87454.093194230009</v>
      </c>
      <c r="AQ25" s="1">
        <v>74133.20765556999</v>
      </c>
      <c r="AR25" s="1">
        <v>64306.602202690003</v>
      </c>
      <c r="AS25" s="1">
        <v>69573.206772640013</v>
      </c>
      <c r="AT25" s="1">
        <v>69642.119818790015</v>
      </c>
      <c r="AU25" s="1">
        <v>75728.248227730015</v>
      </c>
      <c r="AV25" s="1">
        <v>80523.290864440001</v>
      </c>
      <c r="AW25" s="1">
        <v>78349.164554980001</v>
      </c>
      <c r="AX25" s="1">
        <v>83357.447248990007</v>
      </c>
      <c r="AY25" s="1">
        <v>85821.230271720022</v>
      </c>
      <c r="AZ25" s="1">
        <v>79684.339581219989</v>
      </c>
      <c r="BA25" s="1">
        <v>77397.787473510005</v>
      </c>
      <c r="BB25" s="1">
        <v>74116.39128353</v>
      </c>
      <c r="BC25" s="1">
        <v>60829.463871200001</v>
      </c>
      <c r="BD25" s="1">
        <v>57556.027638030013</v>
      </c>
      <c r="BE25" s="1">
        <v>61491.712135089998</v>
      </c>
      <c r="BF25" s="1">
        <v>65457.873932140013</v>
      </c>
      <c r="BG25" s="1">
        <v>75571.36313559</v>
      </c>
      <c r="BH25" s="1">
        <v>79246.282163290001</v>
      </c>
      <c r="BI25" s="1">
        <v>77385.619734260006</v>
      </c>
      <c r="BJ25" s="1">
        <v>85331.897596900002</v>
      </c>
      <c r="BK25" s="1">
        <v>92198.564534220015</v>
      </c>
      <c r="BL25" s="1">
        <v>96635.176451870007</v>
      </c>
      <c r="BM25" s="1">
        <v>94859.845016189996</v>
      </c>
      <c r="BN25" s="1">
        <v>84827.958488360004</v>
      </c>
      <c r="BO25" s="1">
        <v>62435.439457329987</v>
      </c>
      <c r="BP25" s="1">
        <v>62725.844621099997</v>
      </c>
      <c r="BQ25" s="1">
        <v>67318.364811580002</v>
      </c>
      <c r="BR25" s="1">
        <v>74798.201726330008</v>
      </c>
      <c r="BS25" s="1">
        <v>82596.97057224001</v>
      </c>
      <c r="BT25" s="1">
        <v>86956.324385149986</v>
      </c>
      <c r="BU25" s="1">
        <v>87694.289774159988</v>
      </c>
      <c r="BV25" s="1">
        <v>98109.576237610017</v>
      </c>
      <c r="BW25" s="1">
        <v>106891.68190118</v>
      </c>
      <c r="BX25" s="1">
        <v>109383.36810291999</v>
      </c>
      <c r="BY25" s="1">
        <v>112635.04260687</v>
      </c>
      <c r="BZ25" s="1">
        <v>101691.75028222</v>
      </c>
      <c r="CA25" s="1">
        <v>85758.170373709989</v>
      </c>
      <c r="CB25" s="1">
        <v>85155.483975840005</v>
      </c>
      <c r="CC25" s="1">
        <v>93403.415649729999</v>
      </c>
      <c r="CD25" s="1">
        <v>105063.9702259</v>
      </c>
      <c r="CE25" s="1">
        <v>108710.32766701</v>
      </c>
      <c r="CF25" s="1">
        <v>115200.47690265</v>
      </c>
      <c r="CG25" s="1">
        <v>111697.69846091</v>
      </c>
      <c r="CH25" s="1">
        <v>123138.76186114999</v>
      </c>
      <c r="CI25" s="1">
        <v>133877.50541506999</v>
      </c>
      <c r="CJ25" s="1">
        <v>135523.42458622999</v>
      </c>
      <c r="CK25" s="1">
        <v>134067.27524138</v>
      </c>
      <c r="CL25" s="1">
        <v>116859.87652152999</v>
      </c>
      <c r="CM25" s="1">
        <v>105878.52816389001</v>
      </c>
      <c r="CN25" s="1">
        <v>108993.99557974</v>
      </c>
      <c r="CO25" s="1">
        <v>117853.19035026</v>
      </c>
      <c r="CP25" s="1">
        <v>130433.34040138</v>
      </c>
      <c r="CQ25" s="1">
        <v>138210.40117078999</v>
      </c>
      <c r="CR25" s="1">
        <v>145711.03248703</v>
      </c>
      <c r="CS25" s="1">
        <v>142299.09445927999</v>
      </c>
      <c r="CT25" s="1">
        <v>170448.74911874</v>
      </c>
      <c r="CU25" s="1">
        <v>180697.55065002001</v>
      </c>
      <c r="CV25" s="1">
        <v>189963.80045045001</v>
      </c>
      <c r="CW25" s="1">
        <v>181627.14063370999</v>
      </c>
      <c r="CX25" s="1">
        <v>179516.6643383</v>
      </c>
      <c r="CY25" s="1">
        <v>162832.40023641</v>
      </c>
      <c r="CZ25" s="1">
        <v>173009.28484030001</v>
      </c>
      <c r="DA25" s="1">
        <v>191732.14251117999</v>
      </c>
      <c r="DB25" s="1">
        <v>209224.53128530999</v>
      </c>
      <c r="DC25" s="1">
        <v>238766.37525710001</v>
      </c>
      <c r="DD25" s="1">
        <v>267881.91656803997</v>
      </c>
      <c r="DE25" s="1">
        <v>278485.98427379999</v>
      </c>
      <c r="DF25" s="1">
        <v>317403.93555137003</v>
      </c>
      <c r="DG25" s="1">
        <v>334372.04798584001</v>
      </c>
      <c r="DH25" s="1">
        <v>344145.93370033999</v>
      </c>
      <c r="DI25" s="1">
        <v>332633.15973530011</v>
      </c>
      <c r="DJ25" s="1">
        <v>309659.81345399999</v>
      </c>
      <c r="DK25" s="1">
        <v>263377.56747681001</v>
      </c>
      <c r="DL25" s="1">
        <v>277664.28193618997</v>
      </c>
      <c r="DM25" s="1">
        <v>295993.68722133001</v>
      </c>
      <c r="DN25" s="1">
        <v>317820.05072687002</v>
      </c>
      <c r="DO25" s="1">
        <v>341809.03778453998</v>
      </c>
      <c r="DP25" s="1">
        <v>334900.62990241998</v>
      </c>
      <c r="DQ25" s="1">
        <v>320574.16112199001</v>
      </c>
      <c r="DR25" s="1">
        <v>364454.0947282</v>
      </c>
      <c r="DS25" s="1">
        <v>386886.02486569999</v>
      </c>
      <c r="DT25" s="1">
        <v>394788.33510101988</v>
      </c>
      <c r="DU25" s="1">
        <v>387224.76429097989</v>
      </c>
      <c r="DV25" s="1">
        <v>358675.34665488999</v>
      </c>
      <c r="DW25" s="1">
        <v>322367.49488318001</v>
      </c>
      <c r="DX25" s="1">
        <v>336115.71851044998</v>
      </c>
      <c r="DY25" s="1">
        <v>359481.29645197</v>
      </c>
      <c r="DZ25" s="1">
        <v>388357.25310730003</v>
      </c>
      <c r="EA25" s="1">
        <v>426078.14214026002</v>
      </c>
      <c r="EB25" s="1">
        <v>395456.11026873998</v>
      </c>
      <c r="EC25" s="1">
        <v>406085.78250979999</v>
      </c>
      <c r="ED25" s="1">
        <v>451174.69307421998</v>
      </c>
      <c r="EE25" s="1">
        <v>475565.91345762002</v>
      </c>
      <c r="EF25" s="1">
        <v>471639.06780793</v>
      </c>
      <c r="EG25" s="1">
        <v>485251.31350086001</v>
      </c>
      <c r="EH25" s="1">
        <v>448276.92518547003</v>
      </c>
      <c r="EI25" s="1">
        <v>428677.20547066</v>
      </c>
      <c r="EJ25" s="1">
        <v>456424.44512738998</v>
      </c>
      <c r="EK25" s="1">
        <v>477117.48219454999</v>
      </c>
      <c r="EL25" s="1">
        <v>518636.29125936999</v>
      </c>
      <c r="EM25" s="1">
        <v>539412.04074388999</v>
      </c>
      <c r="EN25" s="1">
        <v>555212.02373149991</v>
      </c>
      <c r="EO25" s="1">
        <v>577645.90491003008</v>
      </c>
      <c r="EP25" s="1">
        <v>638533.28776552994</v>
      </c>
      <c r="EQ25" s="1">
        <v>637004.95342000003</v>
      </c>
      <c r="ER25" s="1">
        <v>673792.44528417999</v>
      </c>
      <c r="ES25" s="1">
        <v>666150.75021433004</v>
      </c>
      <c r="ET25" s="1">
        <v>615299.52245409996</v>
      </c>
      <c r="EU25" s="1">
        <v>591634.84266102</v>
      </c>
      <c r="EV25" s="1">
        <v>607497.97724173998</v>
      </c>
      <c r="EW25" s="1">
        <v>646022.19977761991</v>
      </c>
      <c r="EX25" s="1">
        <v>688068.69927138998</v>
      </c>
      <c r="EY25" s="1">
        <v>694631.19529620011</v>
      </c>
      <c r="EZ25" s="1">
        <v>673490.66532713</v>
      </c>
      <c r="FA25" s="1">
        <v>691179.84572981007</v>
      </c>
      <c r="FB25" s="1">
        <v>739576.77160265006</v>
      </c>
      <c r="FC25" s="1">
        <v>759682.9379365599</v>
      </c>
      <c r="FD25" s="1">
        <v>811530.40415915998</v>
      </c>
      <c r="FE25" s="1">
        <v>765060.54957428994</v>
      </c>
      <c r="FF25" s="1">
        <v>690582.99769595999</v>
      </c>
      <c r="FG25" s="1">
        <v>668679.94942808989</v>
      </c>
      <c r="FH25" s="1">
        <v>688440.47178610985</v>
      </c>
      <c r="FI25" s="1">
        <v>735544.53251382022</v>
      </c>
      <c r="FJ25" s="1">
        <v>763838.96524874005</v>
      </c>
      <c r="FK25" s="1">
        <v>780445.91722084</v>
      </c>
      <c r="FL25" s="1">
        <v>784532.95980623004</v>
      </c>
      <c r="FM25" s="1">
        <v>787556.25853203004</v>
      </c>
      <c r="FN25" s="1">
        <v>879739.41589920991</v>
      </c>
      <c r="FO25" s="1">
        <v>899703.44743199996</v>
      </c>
      <c r="FP25" s="1">
        <v>931317</v>
      </c>
      <c r="FQ25" s="1">
        <v>892872.56185497006</v>
      </c>
      <c r="FR25" s="1">
        <v>818078.90733069996</v>
      </c>
      <c r="FS25" s="1">
        <v>761565.89977391995</v>
      </c>
      <c r="FT25" s="1">
        <v>805003.83293334988</v>
      </c>
      <c r="FU25" s="1">
        <v>870418.82787565002</v>
      </c>
      <c r="FV25" s="1">
        <v>903328.90765954007</v>
      </c>
      <c r="FW25" s="1">
        <v>897796.94420407992</v>
      </c>
      <c r="FX25" s="1">
        <v>911351.29268547008</v>
      </c>
      <c r="FY25" s="1">
        <v>902966.65943672997</v>
      </c>
      <c r="FZ25" s="1">
        <v>1021386.24675633</v>
      </c>
      <c r="GA25" s="1">
        <v>1102162.2147166801</v>
      </c>
      <c r="GB25" s="1">
        <v>1133767.42335332</v>
      </c>
      <c r="GC25" s="1">
        <v>1152740.0701659899</v>
      </c>
      <c r="GD25" s="1">
        <v>1105844.77422518</v>
      </c>
      <c r="GE25" s="1">
        <v>1028667.18791436</v>
      </c>
      <c r="GF25" s="1">
        <v>1069511.9241130699</v>
      </c>
      <c r="GG25" s="1">
        <v>1135856.9193357099</v>
      </c>
      <c r="GH25" s="1">
        <v>1199218.72139173</v>
      </c>
      <c r="GI25" s="1">
        <v>1209918.34615848</v>
      </c>
      <c r="GJ25" s="1">
        <v>1178779.12808844</v>
      </c>
      <c r="GK25" s="1">
        <v>1202323.5026883599</v>
      </c>
      <c r="GL25" s="1">
        <v>1359396.2649634201</v>
      </c>
      <c r="GM25" s="1">
        <v>1410254.73470068</v>
      </c>
      <c r="GN25" s="1">
        <v>1384234.64084818</v>
      </c>
      <c r="GO25" s="1">
        <v>1357753.9244387699</v>
      </c>
      <c r="GP25" s="1">
        <v>1246237.44204867</v>
      </c>
      <c r="GQ25" s="1">
        <v>1120465.5920525701</v>
      </c>
      <c r="GR25" s="1">
        <v>1193548.0475178</v>
      </c>
      <c r="GS25" s="1">
        <v>1212767.06846614</v>
      </c>
      <c r="GT25" s="1">
        <v>1239804.93034397</v>
      </c>
      <c r="GU25" s="1">
        <v>1272486.8355467101</v>
      </c>
      <c r="GV25" s="1">
        <v>1241537.8632370301</v>
      </c>
      <c r="GW25" s="1">
        <v>1207325.9163715299</v>
      </c>
      <c r="GX25" s="1">
        <v>1312250.6416442301</v>
      </c>
      <c r="GY25" s="1">
        <v>1322971.84541931</v>
      </c>
      <c r="GZ25" s="1">
        <v>1375922.2987521701</v>
      </c>
      <c r="HA25" s="1">
        <v>1389672.38401526</v>
      </c>
      <c r="HB25" s="1">
        <v>1245884.9045688701</v>
      </c>
      <c r="HC25" s="1">
        <v>1153976.06188109</v>
      </c>
      <c r="HD25" s="1">
        <v>1217008.6345329101</v>
      </c>
      <c r="HE25" s="1">
        <v>1251386.8269843601</v>
      </c>
      <c r="HF25" s="1">
        <v>1271410.34127282</v>
      </c>
      <c r="HG25" s="1">
        <v>1266410.9446241499</v>
      </c>
      <c r="HH25" s="1">
        <v>1238977.3932042001</v>
      </c>
      <c r="HI25" s="1">
        <v>1235637.1609223301</v>
      </c>
      <c r="HJ25" s="1">
        <v>1344178.6057976501</v>
      </c>
      <c r="HK25" s="1">
        <v>1351965.68474958</v>
      </c>
      <c r="HL25" s="1">
        <v>1404962.9311389299</v>
      </c>
      <c r="HM25" s="1">
        <v>1345419.3717352899</v>
      </c>
      <c r="HN25" s="1">
        <v>1255392.3324281301</v>
      </c>
      <c r="HO25" s="1">
        <v>1190007.1217640201</v>
      </c>
      <c r="HP25" s="1">
        <v>1240091.0554537899</v>
      </c>
      <c r="HQ25" s="1">
        <v>1289289.9332367301</v>
      </c>
      <c r="HR25" s="1">
        <v>1352595.95616392</v>
      </c>
      <c r="HS25" s="1">
        <v>1357285.13633744</v>
      </c>
      <c r="HT25" s="1">
        <v>1324725.07673272</v>
      </c>
      <c r="HU25" s="1">
        <v>1374479.30766856</v>
      </c>
      <c r="HV25" s="1">
        <v>1482993.5547251001</v>
      </c>
      <c r="HW25" s="1">
        <v>1553010.57750663</v>
      </c>
      <c r="HX25" s="1">
        <v>1628966.3506142001</v>
      </c>
      <c r="HY25" s="1">
        <v>1602517.5458360501</v>
      </c>
      <c r="HZ25" s="1">
        <v>1456100.1973295901</v>
      </c>
      <c r="IA25" s="1">
        <v>1394761.4838743601</v>
      </c>
      <c r="IB25" s="1">
        <v>1406576.1313319099</v>
      </c>
      <c r="IC25" s="1">
        <v>1494923.1255431001</v>
      </c>
      <c r="ID25" s="1">
        <v>1514884.3796050099</v>
      </c>
      <c r="IE25" s="1">
        <v>1546348.7453204601</v>
      </c>
      <c r="IF25" s="1">
        <v>1539000.0593006599</v>
      </c>
      <c r="IG25" s="1">
        <v>1521177.4883308399</v>
      </c>
      <c r="IH25" s="1">
        <v>1642636.3134905901</v>
      </c>
      <c r="II25" s="1">
        <v>1690683.5592521799</v>
      </c>
      <c r="IJ25" s="1">
        <v>1700873.7566794199</v>
      </c>
      <c r="IK25" s="1">
        <v>1699322.7314603</v>
      </c>
      <c r="IL25" s="1">
        <v>1628184.7044802899</v>
      </c>
      <c r="IM25" s="1">
        <v>1485975.90504191</v>
      </c>
      <c r="IN25" s="1">
        <v>1557170.76387568</v>
      </c>
      <c r="IO25" s="1">
        <v>1630061.8704039999</v>
      </c>
      <c r="IP25" s="1">
        <v>1716343.6644101201</v>
      </c>
      <c r="IQ25" s="1">
        <v>1774644.35690917</v>
      </c>
      <c r="IR25" s="1">
        <v>1744674.35626371</v>
      </c>
      <c r="IS25" s="1">
        <v>1720874.68488887</v>
      </c>
      <c r="IT25" s="1">
        <v>1874436.9788418701</v>
      </c>
      <c r="IU25" s="1">
        <v>1890250.29933969</v>
      </c>
      <c r="IV25" s="1">
        <v>1803198.13440032</v>
      </c>
      <c r="IW25" s="1">
        <v>1787114.19819628</v>
      </c>
      <c r="IX25" s="1">
        <v>1689526.9984246599</v>
      </c>
      <c r="IY25" s="1">
        <v>1523685.33711144</v>
      </c>
      <c r="IZ25" s="1">
        <v>1580282.00843624</v>
      </c>
      <c r="JA25" s="1">
        <v>1587677.7656785599</v>
      </c>
      <c r="JB25" s="1">
        <v>1585101.1992837</v>
      </c>
      <c r="JC25" s="1">
        <v>1638673.70065436</v>
      </c>
      <c r="JD25" s="1">
        <v>1574864.5014559</v>
      </c>
      <c r="JE25" s="1">
        <v>1574875.11</v>
      </c>
    </row>
    <row r="26" spans="1:265" s="1" customFormat="1" ht="12.9" customHeight="1" x14ac:dyDescent="0.2">
      <c r="A26" s="73" t="s">
        <v>59</v>
      </c>
      <c r="B26" s="1">
        <v>36763</v>
      </c>
      <c r="C26" s="1">
        <v>35914</v>
      </c>
      <c r="D26" s="1">
        <v>34047</v>
      </c>
      <c r="E26" s="1">
        <v>32424</v>
      </c>
      <c r="F26" s="1">
        <v>32063</v>
      </c>
      <c r="G26" s="1">
        <v>32805</v>
      </c>
      <c r="H26" s="1">
        <v>33399</v>
      </c>
      <c r="I26" s="1">
        <v>32339</v>
      </c>
      <c r="J26" s="1">
        <v>32532</v>
      </c>
      <c r="K26" s="1">
        <v>31348</v>
      </c>
      <c r="L26" s="1">
        <v>30586</v>
      </c>
      <c r="M26" s="1">
        <v>27747</v>
      </c>
      <c r="N26" s="1">
        <v>28861</v>
      </c>
      <c r="O26" s="1">
        <v>28953</v>
      </c>
      <c r="P26" s="1">
        <v>31499</v>
      </c>
      <c r="Q26" s="1">
        <v>31968</v>
      </c>
      <c r="R26" s="1">
        <v>32274</v>
      </c>
      <c r="S26" s="1">
        <v>31693</v>
      </c>
      <c r="T26" s="1">
        <v>31688</v>
      </c>
      <c r="U26" s="1">
        <v>32227</v>
      </c>
      <c r="V26" s="1">
        <v>30833</v>
      </c>
      <c r="W26" s="1">
        <v>31530</v>
      </c>
      <c r="X26" s="1">
        <v>32514</v>
      </c>
      <c r="Y26" s="1">
        <v>31485</v>
      </c>
      <c r="Z26" s="1">
        <v>35916</v>
      </c>
      <c r="AA26" s="1">
        <v>34861</v>
      </c>
      <c r="AB26" s="1">
        <v>33380</v>
      </c>
      <c r="AC26" s="1">
        <v>34359</v>
      </c>
      <c r="AD26" s="1">
        <v>33907</v>
      </c>
      <c r="AE26" s="1">
        <v>33939</v>
      </c>
      <c r="AF26" s="1">
        <v>34607</v>
      </c>
      <c r="AG26" s="1">
        <v>37637</v>
      </c>
      <c r="AH26" s="1">
        <v>36845</v>
      </c>
      <c r="AI26" s="1">
        <v>37167</v>
      </c>
      <c r="AJ26" s="1">
        <v>38368</v>
      </c>
      <c r="AK26" s="1">
        <v>34890</v>
      </c>
      <c r="AL26" s="1">
        <v>35162</v>
      </c>
      <c r="AM26" s="1">
        <v>36882</v>
      </c>
      <c r="AN26" s="1">
        <v>35411</v>
      </c>
      <c r="AO26" s="1">
        <v>35435.575094970001</v>
      </c>
      <c r="AP26" s="1">
        <v>31372.873784759999</v>
      </c>
      <c r="AQ26" s="1">
        <v>30864.42877449001</v>
      </c>
      <c r="AR26" s="1">
        <v>29909.835100060001</v>
      </c>
      <c r="AS26" s="1">
        <v>30538.67354484</v>
      </c>
      <c r="AT26" s="1">
        <v>29279.819341400002</v>
      </c>
      <c r="AU26" s="1">
        <v>29895.5661955</v>
      </c>
      <c r="AV26" s="1">
        <v>30494.682324900001</v>
      </c>
      <c r="AW26" s="1">
        <v>25208.770088900001</v>
      </c>
      <c r="AX26" s="1">
        <v>28441.430316400001</v>
      </c>
      <c r="AY26" s="1">
        <v>27451.84289792</v>
      </c>
      <c r="AZ26" s="1">
        <v>26714.525572819999</v>
      </c>
      <c r="BA26" s="1">
        <v>26131.49081445</v>
      </c>
      <c r="BB26" s="1">
        <v>26364.828614630002</v>
      </c>
      <c r="BC26" s="1">
        <v>25304.589171430001</v>
      </c>
      <c r="BD26" s="1">
        <v>25630.952287929998</v>
      </c>
      <c r="BE26" s="1">
        <v>24142.987190430002</v>
      </c>
      <c r="BF26" s="1">
        <v>22771.194929829999</v>
      </c>
      <c r="BG26" s="1">
        <v>22440.22893746</v>
      </c>
      <c r="BH26" s="1">
        <v>22496.220013959999</v>
      </c>
      <c r="BI26" s="1">
        <v>20700.723494099999</v>
      </c>
      <c r="BJ26" s="1">
        <v>21102.380135619998</v>
      </c>
      <c r="BK26" s="1">
        <v>20842.987215460002</v>
      </c>
      <c r="BL26" s="1">
        <v>20664.398535979999</v>
      </c>
      <c r="BM26" s="1">
        <v>20437.733052880001</v>
      </c>
      <c r="BN26" s="1">
        <v>20294.131183140002</v>
      </c>
      <c r="BO26" s="1">
        <v>19525.44282606</v>
      </c>
      <c r="BP26" s="1">
        <v>17668.1945189</v>
      </c>
      <c r="BQ26" s="1">
        <v>18787.203928899999</v>
      </c>
      <c r="BR26" s="1">
        <v>18239.09613772</v>
      </c>
      <c r="BS26" s="1">
        <v>18092.165674299998</v>
      </c>
      <c r="BT26" s="1">
        <v>17425.638935399998</v>
      </c>
      <c r="BU26" s="1">
        <v>16392.214477000001</v>
      </c>
      <c r="BV26" s="1">
        <v>16696.805597499999</v>
      </c>
      <c r="BW26" s="1">
        <v>16811.564188</v>
      </c>
      <c r="BX26" s="1">
        <v>15040.463604500001</v>
      </c>
      <c r="BY26" s="1">
        <v>14920.775394</v>
      </c>
      <c r="BZ26" s="1">
        <v>14952.2752705</v>
      </c>
      <c r="CA26" s="1">
        <v>14518.3319225</v>
      </c>
      <c r="CB26" s="1">
        <v>14738.025100499999</v>
      </c>
      <c r="CC26" s="1">
        <v>15418.886612</v>
      </c>
      <c r="CD26" s="1">
        <v>14764.201875500001</v>
      </c>
      <c r="CE26" s="1">
        <v>14530.722066</v>
      </c>
      <c r="CF26" s="1">
        <v>14187.279895</v>
      </c>
      <c r="CG26" s="1">
        <v>8550.3102952000008</v>
      </c>
      <c r="CH26" s="1">
        <v>9066.8622960000012</v>
      </c>
      <c r="CI26" s="1">
        <v>9165.8864088000009</v>
      </c>
      <c r="CJ26" s="1">
        <v>8427.917891000001</v>
      </c>
      <c r="CK26" s="1">
        <v>8603.3129838999994</v>
      </c>
      <c r="CL26" s="1">
        <v>8821.5586093999991</v>
      </c>
      <c r="CM26" s="1">
        <v>7340.1195773999998</v>
      </c>
      <c r="CN26" s="1">
        <v>7879.614157</v>
      </c>
      <c r="CO26" s="1">
        <v>7968.2890365000003</v>
      </c>
      <c r="CP26" s="1">
        <v>6907.4578294000003</v>
      </c>
      <c r="CQ26" s="1">
        <v>6817.3224515999991</v>
      </c>
      <c r="CR26" s="1">
        <v>7182.9897455999999</v>
      </c>
      <c r="CS26" s="1">
        <v>5368.5473500000007</v>
      </c>
      <c r="CT26" s="1">
        <v>6217.9429741999993</v>
      </c>
      <c r="CU26" s="1">
        <v>6069.0012019999986</v>
      </c>
      <c r="CV26" s="1">
        <v>5882.8400635399994</v>
      </c>
      <c r="CW26" s="1">
        <v>5747.7266629999986</v>
      </c>
      <c r="CX26" s="1">
        <v>5964.3287565999999</v>
      </c>
      <c r="CY26" s="1">
        <v>5390.6879209899998</v>
      </c>
      <c r="CZ26" s="1">
        <v>5154.3703089199998</v>
      </c>
      <c r="DA26" s="1">
        <v>5391.1189643999996</v>
      </c>
      <c r="DB26" s="1">
        <v>5085.2167995</v>
      </c>
      <c r="DC26" s="1">
        <v>5330.6817800000008</v>
      </c>
      <c r="DD26" s="1">
        <v>6094.2434181999997</v>
      </c>
      <c r="DE26" s="1">
        <v>5910.8422459800004</v>
      </c>
      <c r="DF26" s="1">
        <v>7792.5402059499993</v>
      </c>
      <c r="DG26" s="1">
        <v>8697.0120366499996</v>
      </c>
      <c r="DH26" s="1">
        <v>8390.131548450001</v>
      </c>
      <c r="DI26" s="1">
        <v>8786.80621565</v>
      </c>
      <c r="DJ26" s="1">
        <v>9220.9253372500007</v>
      </c>
      <c r="DK26" s="1">
        <v>9885.0062288499994</v>
      </c>
      <c r="DL26" s="1">
        <v>10575.271714050001</v>
      </c>
      <c r="DM26" s="1">
        <v>10324.146178450001</v>
      </c>
      <c r="DN26" s="1">
        <v>9552.3224940500004</v>
      </c>
      <c r="DO26" s="1">
        <v>9649.5849103199998</v>
      </c>
      <c r="DP26" s="1">
        <v>10212.01353772</v>
      </c>
      <c r="DQ26" s="1">
        <v>9681.320878999999</v>
      </c>
      <c r="DR26" s="1">
        <v>10506.5927448</v>
      </c>
      <c r="DS26" s="1">
        <v>10662.823740080001</v>
      </c>
      <c r="DT26" s="1">
        <v>10674.74743904</v>
      </c>
      <c r="DU26" s="1">
        <v>11125.77891664</v>
      </c>
      <c r="DV26" s="1">
        <v>12077.41024207</v>
      </c>
      <c r="DW26" s="1">
        <v>11582.963218479999</v>
      </c>
      <c r="DX26" s="1">
        <v>12956.41904452</v>
      </c>
      <c r="DY26" s="1">
        <v>13303.076735140001</v>
      </c>
      <c r="DZ26" s="1">
        <v>12685.153012360001</v>
      </c>
      <c r="EA26" s="1">
        <v>11965.673030010001</v>
      </c>
      <c r="EB26" s="1">
        <v>11956.954821200001</v>
      </c>
      <c r="EC26" s="1">
        <v>10204.54181196</v>
      </c>
      <c r="ED26" s="1">
        <v>11859.647347710001</v>
      </c>
      <c r="EE26" s="1">
        <v>12822.00279807</v>
      </c>
      <c r="EF26" s="1">
        <v>12510.825151700001</v>
      </c>
      <c r="EG26" s="1">
        <v>13403.0819711</v>
      </c>
      <c r="EH26" s="1">
        <v>13550.68283215</v>
      </c>
      <c r="EI26" s="1">
        <v>13487.66610988</v>
      </c>
      <c r="EJ26" s="1">
        <v>14227.52023102</v>
      </c>
      <c r="EK26" s="1">
        <v>14544.145836920001</v>
      </c>
      <c r="EL26" s="1">
        <v>15596.086885180001</v>
      </c>
      <c r="EM26" s="1">
        <v>17126.098779420001</v>
      </c>
      <c r="EN26" s="1">
        <v>17999.90460785</v>
      </c>
      <c r="EO26" s="1">
        <v>16960.260138860001</v>
      </c>
      <c r="EP26" s="1">
        <v>20504.849357679999</v>
      </c>
      <c r="EQ26" s="1">
        <v>22279.135253</v>
      </c>
      <c r="ER26" s="1">
        <v>21743.1680677</v>
      </c>
      <c r="ES26" s="1">
        <v>22853.917130779999</v>
      </c>
      <c r="ET26" s="1">
        <v>23946.049707080001</v>
      </c>
      <c r="EU26" s="1">
        <v>24723.040288200002</v>
      </c>
      <c r="EV26" s="1">
        <v>26958.97108368</v>
      </c>
      <c r="EW26" s="1">
        <v>28148.949412639999</v>
      </c>
      <c r="EX26" s="1">
        <v>27964.457870040002</v>
      </c>
      <c r="EY26" s="1">
        <v>28063.163394750001</v>
      </c>
      <c r="EZ26" s="1">
        <v>27667.762489469998</v>
      </c>
      <c r="FA26" s="1">
        <v>26636.450434040002</v>
      </c>
      <c r="FB26" s="1">
        <v>28462.922596519998</v>
      </c>
      <c r="FC26" s="1">
        <v>28811.225979840001</v>
      </c>
      <c r="FD26" s="1">
        <v>29313.946948659999</v>
      </c>
      <c r="FE26" s="1">
        <v>30266.60957456</v>
      </c>
      <c r="FF26" s="1">
        <v>31363.704738209999</v>
      </c>
      <c r="FG26" s="1">
        <v>32027.85118356</v>
      </c>
      <c r="FH26" s="1">
        <v>34059.364768469997</v>
      </c>
      <c r="FI26" s="1">
        <v>33292.096613640002</v>
      </c>
      <c r="FJ26" s="1">
        <v>32203.57453096001</v>
      </c>
      <c r="FK26" s="1">
        <v>32872.752162409997</v>
      </c>
      <c r="FL26" s="1">
        <v>33668.960214890009</v>
      </c>
      <c r="FM26" s="1">
        <v>31628.075751699998</v>
      </c>
      <c r="FN26" s="1">
        <v>33523.003357449998</v>
      </c>
      <c r="FO26" s="1">
        <v>35223.643293869987</v>
      </c>
      <c r="FP26" s="1">
        <v>36589</v>
      </c>
      <c r="FQ26" s="1">
        <v>37808.922532170007</v>
      </c>
      <c r="FR26" s="1">
        <v>39249.153512020013</v>
      </c>
      <c r="FS26" s="1">
        <v>38732.03743484</v>
      </c>
      <c r="FT26" s="1">
        <v>38708.607574970003</v>
      </c>
      <c r="FU26" s="1">
        <v>39116.844989320001</v>
      </c>
      <c r="FV26" s="1">
        <v>39566.433798759987</v>
      </c>
      <c r="FW26" s="1">
        <v>40353.087476319997</v>
      </c>
      <c r="FX26" s="1">
        <v>38294.743431400013</v>
      </c>
      <c r="FY26" s="1">
        <v>37857.190588910002</v>
      </c>
      <c r="FZ26" s="1">
        <v>40599.325273249997</v>
      </c>
      <c r="GA26" s="1">
        <v>45685.060874000003</v>
      </c>
      <c r="GB26" s="1">
        <v>45352.928672249996</v>
      </c>
      <c r="GC26" s="1">
        <v>46655.910416179991</v>
      </c>
      <c r="GD26" s="1">
        <v>50903.121940359997</v>
      </c>
      <c r="GE26" s="1">
        <v>58851.163063389999</v>
      </c>
      <c r="GF26" s="1">
        <v>62893.725241580003</v>
      </c>
      <c r="GG26" s="1">
        <v>68719.33016782999</v>
      </c>
      <c r="GH26" s="1">
        <v>65922.35636079</v>
      </c>
      <c r="GI26" s="1">
        <v>68855.975124799996</v>
      </c>
      <c r="GJ26" s="1">
        <v>69672.433340880001</v>
      </c>
      <c r="GK26" s="1">
        <v>63301.683490660012</v>
      </c>
      <c r="GL26" s="1">
        <v>72208.581857600002</v>
      </c>
      <c r="GM26" s="1">
        <v>72443.736037010007</v>
      </c>
      <c r="GN26" s="1">
        <v>70557.245590720006</v>
      </c>
      <c r="GO26" s="1">
        <v>72201.093649649993</v>
      </c>
      <c r="GP26" s="1">
        <v>78256.425521939993</v>
      </c>
      <c r="GQ26" s="1">
        <v>79524.485209670005</v>
      </c>
      <c r="GR26" s="1">
        <v>83243.869499430002</v>
      </c>
      <c r="GS26" s="1">
        <v>87191.257891190005</v>
      </c>
      <c r="GT26" s="1">
        <v>80148.642597749989</v>
      </c>
      <c r="GU26" s="1">
        <v>81304.213085280004</v>
      </c>
      <c r="GV26" s="1">
        <v>82365.198048150007</v>
      </c>
      <c r="GW26" s="1">
        <v>72813.645166279995</v>
      </c>
      <c r="GX26" s="1">
        <v>81803.420549610004</v>
      </c>
      <c r="GY26" s="1">
        <v>85458.68310599</v>
      </c>
      <c r="GZ26" s="1">
        <v>81059.726388480005</v>
      </c>
      <c r="HA26" s="1">
        <v>80322.54986549</v>
      </c>
      <c r="HB26" s="1">
        <v>86989.366739549994</v>
      </c>
      <c r="HC26" s="1">
        <v>86424.66860089</v>
      </c>
      <c r="HD26" s="1">
        <v>95062.928736110014</v>
      </c>
      <c r="HE26" s="1">
        <v>103226.26123422</v>
      </c>
      <c r="HF26" s="1">
        <v>96320.098285040003</v>
      </c>
      <c r="HG26" s="1">
        <v>91043.473259009988</v>
      </c>
      <c r="HH26" s="1">
        <v>92136.146548660006</v>
      </c>
      <c r="HI26" s="1">
        <v>74801.823727430005</v>
      </c>
      <c r="HJ26" s="1">
        <v>86073.005663780001</v>
      </c>
      <c r="HK26" s="1">
        <v>94457.136128929997</v>
      </c>
      <c r="HL26" s="1">
        <v>85366.48511981999</v>
      </c>
      <c r="HM26" s="1">
        <v>87905.008229259998</v>
      </c>
      <c r="HN26" s="1">
        <v>94671.371364010003</v>
      </c>
      <c r="HO26" s="1">
        <v>91777.792471139997</v>
      </c>
      <c r="HP26" s="1">
        <v>93121.741250899999</v>
      </c>
      <c r="HQ26" s="1">
        <v>93071.336716680002</v>
      </c>
      <c r="HR26" s="1">
        <v>90287.523159370001</v>
      </c>
      <c r="HS26" s="1">
        <v>84026.59216539</v>
      </c>
      <c r="HT26" s="1">
        <v>82344.961466689987</v>
      </c>
      <c r="HU26" s="1">
        <v>74806.793489239994</v>
      </c>
      <c r="HV26" s="1">
        <v>86999.223691409992</v>
      </c>
      <c r="HW26" s="1">
        <v>97914.860079599996</v>
      </c>
      <c r="HX26" s="1">
        <v>97750.298535720023</v>
      </c>
      <c r="HY26" s="1">
        <v>102126.61809547999</v>
      </c>
      <c r="HZ26" s="1">
        <v>102970.35677088</v>
      </c>
      <c r="IA26" s="1">
        <v>101743.278079</v>
      </c>
      <c r="IB26" s="1">
        <v>107281.47382917001</v>
      </c>
      <c r="IC26" s="1">
        <v>112888.01137428</v>
      </c>
      <c r="ID26" s="1">
        <v>107259.40759024001</v>
      </c>
      <c r="IE26" s="1">
        <v>100176.30011954</v>
      </c>
      <c r="IF26" s="1">
        <v>98861.899095960005</v>
      </c>
      <c r="IG26" s="1">
        <v>85175.187627229985</v>
      </c>
      <c r="IH26" s="1">
        <v>89184.012890050013</v>
      </c>
      <c r="II26" s="1">
        <v>95425.189836670004</v>
      </c>
      <c r="IJ26" s="1">
        <v>101109.38656055</v>
      </c>
      <c r="IK26" s="1">
        <v>111133.70802767</v>
      </c>
      <c r="IL26" s="1">
        <v>112673.965585</v>
      </c>
      <c r="IM26" s="1">
        <v>113676.87393541</v>
      </c>
      <c r="IN26" s="1">
        <v>106357.86550344</v>
      </c>
      <c r="IO26" s="1">
        <v>121520.95587891</v>
      </c>
      <c r="IP26" s="1">
        <v>109917.47378024</v>
      </c>
      <c r="IQ26" s="1">
        <v>109250.99014625</v>
      </c>
      <c r="IR26" s="1">
        <v>109616.26269972</v>
      </c>
      <c r="IS26" s="1">
        <v>96407.128187589973</v>
      </c>
      <c r="IT26" s="1">
        <v>103217.88103032</v>
      </c>
      <c r="IU26" s="1">
        <v>106854.8733274</v>
      </c>
      <c r="IV26" s="1">
        <v>110344.03584062</v>
      </c>
      <c r="IW26" s="1">
        <v>118712.23718561001</v>
      </c>
      <c r="IX26" s="1">
        <v>124452.01001341001</v>
      </c>
      <c r="IY26" s="1">
        <v>113789.26753132</v>
      </c>
      <c r="IZ26" s="1">
        <v>117331.06531142</v>
      </c>
      <c r="JA26" s="1">
        <v>130187.96173916</v>
      </c>
      <c r="JB26" s="1">
        <v>124355.59567867999</v>
      </c>
      <c r="JC26" s="1">
        <v>124791.52769593</v>
      </c>
      <c r="JD26" s="1">
        <v>123127.58909618</v>
      </c>
      <c r="JE26" s="1">
        <v>100858.08</v>
      </c>
    </row>
    <row r="27" spans="1:265" s="1" customFormat="1" ht="12.9" customHeight="1" x14ac:dyDescent="0.2">
      <c r="A27" s="73" t="s">
        <v>60</v>
      </c>
      <c r="B27" s="1">
        <v>150486</v>
      </c>
      <c r="C27" s="1">
        <v>153745</v>
      </c>
      <c r="D27" s="1">
        <v>148082</v>
      </c>
      <c r="E27" s="1">
        <v>151812</v>
      </c>
      <c r="F27" s="1">
        <v>146847</v>
      </c>
      <c r="G27" s="1">
        <v>143329</v>
      </c>
      <c r="H27" s="1">
        <v>147265</v>
      </c>
      <c r="I27" s="1">
        <v>150008</v>
      </c>
      <c r="J27" s="1">
        <v>139169</v>
      </c>
      <c r="K27" s="1">
        <v>140075</v>
      </c>
      <c r="L27" s="1">
        <v>143117</v>
      </c>
      <c r="M27" s="1">
        <v>136762</v>
      </c>
      <c r="N27" s="1">
        <v>138320</v>
      </c>
      <c r="O27" s="1">
        <v>135004</v>
      </c>
      <c r="P27" s="1">
        <v>132130</v>
      </c>
      <c r="Q27" s="1">
        <v>136790</v>
      </c>
      <c r="R27" s="1">
        <v>134881</v>
      </c>
      <c r="S27" s="1">
        <v>108525</v>
      </c>
      <c r="T27" s="1">
        <v>110692</v>
      </c>
      <c r="U27" s="1">
        <v>113036</v>
      </c>
      <c r="V27" s="1">
        <v>116020</v>
      </c>
      <c r="W27" s="1">
        <v>126318</v>
      </c>
      <c r="X27" s="1">
        <v>123623</v>
      </c>
      <c r="Y27" s="1">
        <v>118328</v>
      </c>
      <c r="Z27" s="1">
        <v>134239</v>
      </c>
      <c r="AA27" s="1">
        <v>128827</v>
      </c>
      <c r="AB27" s="1">
        <v>128537</v>
      </c>
      <c r="AC27" s="1">
        <v>140581</v>
      </c>
      <c r="AD27" s="1">
        <v>159273</v>
      </c>
      <c r="AE27" s="1">
        <v>138102</v>
      </c>
      <c r="AF27" s="1">
        <v>147239</v>
      </c>
      <c r="AG27" s="1">
        <v>164265</v>
      </c>
      <c r="AH27" s="1">
        <v>184346</v>
      </c>
      <c r="AI27" s="1">
        <v>183638</v>
      </c>
      <c r="AJ27" s="1">
        <v>181526</v>
      </c>
      <c r="AK27" s="1">
        <v>177297</v>
      </c>
      <c r="AL27" s="1">
        <v>162417</v>
      </c>
      <c r="AM27" s="1">
        <v>157637</v>
      </c>
      <c r="AN27" s="1">
        <v>150608</v>
      </c>
      <c r="AO27" s="1">
        <v>147725.19917382</v>
      </c>
      <c r="AP27" s="1">
        <v>147234.49844432011</v>
      </c>
      <c r="AQ27" s="1">
        <v>150788.53923632001</v>
      </c>
      <c r="AR27" s="1">
        <v>146691.68165039</v>
      </c>
      <c r="AS27" s="1">
        <v>144618.79353199</v>
      </c>
      <c r="AT27" s="1">
        <v>131099.63637304</v>
      </c>
      <c r="AU27" s="1">
        <v>136542.96197363999</v>
      </c>
      <c r="AV27" s="1">
        <v>135496.98613424</v>
      </c>
      <c r="AW27" s="1">
        <v>156640.16736883999</v>
      </c>
      <c r="AX27" s="1">
        <v>152597.50168643999</v>
      </c>
      <c r="AY27" s="1">
        <v>148853.18359003999</v>
      </c>
      <c r="AZ27" s="1">
        <v>150000.75229864</v>
      </c>
      <c r="BA27" s="1">
        <v>147896.60266469</v>
      </c>
      <c r="BB27" s="1">
        <v>146432.40725674</v>
      </c>
      <c r="BC27" s="1">
        <v>140575.61407854001</v>
      </c>
      <c r="BD27" s="1">
        <v>137676.50421334</v>
      </c>
      <c r="BE27" s="1">
        <v>133501.17562433999</v>
      </c>
      <c r="BF27" s="1">
        <v>118632.5418566</v>
      </c>
      <c r="BG27" s="1">
        <v>118335.91780108</v>
      </c>
      <c r="BH27" s="1">
        <v>140035.76766169001</v>
      </c>
      <c r="BI27" s="1">
        <v>131213.19483108999</v>
      </c>
      <c r="BJ27" s="1">
        <v>125854.94159109</v>
      </c>
      <c r="BK27" s="1">
        <v>114153.35138009</v>
      </c>
      <c r="BL27" s="1">
        <v>122377.48059809</v>
      </c>
      <c r="BM27" s="1">
        <v>119492.51054209001</v>
      </c>
      <c r="BN27" s="1">
        <v>110239.76036709</v>
      </c>
      <c r="BO27" s="1">
        <v>104479.44734409</v>
      </c>
      <c r="BP27" s="1">
        <v>100711.47213696</v>
      </c>
      <c r="BQ27" s="1">
        <v>95029.111072999993</v>
      </c>
      <c r="BR27" s="1">
        <v>89921.456698790003</v>
      </c>
      <c r="BS27" s="1">
        <v>87892.023637799983</v>
      </c>
      <c r="BT27" s="1">
        <v>87441.687173800005</v>
      </c>
      <c r="BU27" s="1">
        <v>66496.720223800003</v>
      </c>
      <c r="BV27" s="1">
        <v>66496.720223800003</v>
      </c>
      <c r="BW27" s="1">
        <v>66778.44771980001</v>
      </c>
      <c r="BX27" s="1">
        <v>63555.27375665</v>
      </c>
      <c r="BY27" s="1">
        <v>61613.31432564999</v>
      </c>
      <c r="BZ27" s="1">
        <v>60637.237630649986</v>
      </c>
      <c r="CA27" s="1">
        <v>57116.785960649999</v>
      </c>
      <c r="CB27" s="1">
        <v>56946.721631649998</v>
      </c>
      <c r="CC27" s="1">
        <v>54996.058123649993</v>
      </c>
      <c r="CD27" s="1">
        <v>55240.022758649997</v>
      </c>
      <c r="CE27" s="1">
        <v>52613.8660256</v>
      </c>
      <c r="CF27" s="1">
        <v>51583.729805050003</v>
      </c>
      <c r="CG27" s="1">
        <v>58339.354241820009</v>
      </c>
      <c r="CH27" s="1">
        <v>58909.857003820012</v>
      </c>
      <c r="CI27" s="1">
        <v>61164.664762920002</v>
      </c>
      <c r="CJ27" s="1">
        <v>63523.357920620008</v>
      </c>
      <c r="CK27" s="1">
        <v>63277.126554620008</v>
      </c>
      <c r="CL27" s="1">
        <v>60399.196607920006</v>
      </c>
      <c r="CM27" s="1">
        <v>57790.191152919993</v>
      </c>
      <c r="CN27" s="1">
        <v>56037.492568920003</v>
      </c>
      <c r="CO27" s="1">
        <v>56069.219909919993</v>
      </c>
      <c r="CP27" s="1">
        <v>53839.773265219999</v>
      </c>
      <c r="CQ27" s="1">
        <v>52729.422676720002</v>
      </c>
      <c r="CR27" s="1">
        <v>51658.176918419987</v>
      </c>
      <c r="CS27" s="1">
        <v>51287.182259470013</v>
      </c>
      <c r="CT27" s="1">
        <v>53264.164109470003</v>
      </c>
      <c r="CU27" s="1">
        <v>54370.393779470003</v>
      </c>
      <c r="CV27" s="1">
        <v>53718.978484270003</v>
      </c>
      <c r="CW27" s="1">
        <v>52893.551755269997</v>
      </c>
      <c r="CX27" s="1">
        <v>52508.722306169991</v>
      </c>
      <c r="CY27" s="1">
        <v>51744.931589170003</v>
      </c>
      <c r="CZ27" s="1">
        <v>50229.356263169997</v>
      </c>
      <c r="DA27" s="1">
        <v>50686.86448117</v>
      </c>
      <c r="DB27" s="1">
        <v>50179.902678070001</v>
      </c>
      <c r="DC27" s="1">
        <v>21766.542824200002</v>
      </c>
      <c r="DD27" s="1">
        <v>22013.734235200001</v>
      </c>
      <c r="DE27" s="1">
        <v>18976.6507542</v>
      </c>
      <c r="DF27" s="1">
        <v>18635.250219199999</v>
      </c>
      <c r="DG27" s="1">
        <v>19150.683308200001</v>
      </c>
      <c r="DH27" s="1">
        <v>20937.7459662</v>
      </c>
      <c r="DI27" s="1">
        <v>23167.21164922</v>
      </c>
      <c r="DJ27" s="1">
        <v>33551.041792390002</v>
      </c>
      <c r="DK27" s="1">
        <v>31576.126077389999</v>
      </c>
      <c r="DL27" s="1">
        <v>30473.77068528</v>
      </c>
      <c r="DM27" s="1">
        <v>29084.676810280002</v>
      </c>
      <c r="DN27" s="1">
        <v>28001.77465893999</v>
      </c>
      <c r="DO27" s="1">
        <v>26553.939753940002</v>
      </c>
      <c r="DP27" s="1">
        <v>26038.205240700001</v>
      </c>
      <c r="DQ27" s="1">
        <v>17617.007426579999</v>
      </c>
      <c r="DR27" s="1">
        <v>17063.030055579999</v>
      </c>
      <c r="DS27" s="1">
        <v>17252.242783580001</v>
      </c>
      <c r="DT27" s="1">
        <v>17328.76827258</v>
      </c>
      <c r="DU27" s="1">
        <v>16854.735952579998</v>
      </c>
      <c r="DV27" s="1">
        <v>17369.63517858</v>
      </c>
      <c r="DW27" s="1">
        <v>17736.770564800001</v>
      </c>
      <c r="DX27" s="1">
        <v>17396.552095800002</v>
      </c>
      <c r="DY27" s="1">
        <v>18418.700498030001</v>
      </c>
      <c r="DZ27" s="1">
        <v>21807.886085030001</v>
      </c>
      <c r="EA27" s="1">
        <v>18427.936447029999</v>
      </c>
      <c r="EB27" s="1">
        <v>16342.24119703</v>
      </c>
      <c r="EC27" s="1">
        <v>15855.37239303</v>
      </c>
      <c r="ED27" s="1">
        <v>15754.560206030001</v>
      </c>
      <c r="EE27" s="1">
        <v>15089.807138030001</v>
      </c>
      <c r="EF27" s="1">
        <v>14980.346792030001</v>
      </c>
      <c r="EG27" s="1">
        <v>18335.131976029999</v>
      </c>
      <c r="EH27" s="1">
        <v>18297.423465029991</v>
      </c>
      <c r="EI27" s="1">
        <v>18762.323156030001</v>
      </c>
      <c r="EJ27" s="1">
        <v>19860.406848030001</v>
      </c>
      <c r="EK27" s="1">
        <v>19495.150735030002</v>
      </c>
      <c r="EL27" s="1">
        <v>19898.75549793</v>
      </c>
      <c r="EM27" s="1">
        <v>23528.870251929999</v>
      </c>
      <c r="EN27" s="1">
        <v>26937.816001930001</v>
      </c>
      <c r="EO27" s="1">
        <v>26339.30343593</v>
      </c>
      <c r="EP27" s="1">
        <v>25290.72574093</v>
      </c>
      <c r="EQ27" s="1">
        <v>25828.485296930001</v>
      </c>
      <c r="ER27" s="1">
        <v>34438.191399930001</v>
      </c>
      <c r="ES27" s="1">
        <v>32546.54973893</v>
      </c>
      <c r="ET27" s="1">
        <v>47650.678837929998</v>
      </c>
      <c r="EU27" s="1">
        <v>48028.563457929988</v>
      </c>
      <c r="EV27" s="1">
        <v>39040.15236593</v>
      </c>
      <c r="EW27" s="1">
        <v>37573.482954999992</v>
      </c>
      <c r="EX27" s="1">
        <v>33998.923906999997</v>
      </c>
      <c r="EY27" s="1">
        <v>31708.614781</v>
      </c>
      <c r="EZ27" s="1">
        <v>39591.623562999986</v>
      </c>
      <c r="FA27" s="1">
        <v>40785.473308000001</v>
      </c>
      <c r="FB27" s="1">
        <v>40833.534400999997</v>
      </c>
      <c r="FC27" s="1">
        <v>40530.497186000001</v>
      </c>
      <c r="FD27" s="1">
        <v>42293.850868000001</v>
      </c>
      <c r="FE27" s="1">
        <v>42717.083785000003</v>
      </c>
      <c r="FF27" s="1">
        <v>46651.288484999997</v>
      </c>
      <c r="FG27" s="1">
        <v>45337.897868000007</v>
      </c>
      <c r="FH27" s="1">
        <v>45424.817373000013</v>
      </c>
      <c r="FI27" s="1">
        <v>45619.506273999999</v>
      </c>
      <c r="FJ27" s="1">
        <v>49654.058018000003</v>
      </c>
      <c r="FK27" s="1">
        <v>47907.695018000013</v>
      </c>
      <c r="FL27" s="1">
        <v>45946.850222000008</v>
      </c>
      <c r="FM27" s="1">
        <v>48030.340015000002</v>
      </c>
      <c r="FN27" s="1">
        <v>59655.159093000002</v>
      </c>
      <c r="FO27" s="1">
        <v>61356.293511000003</v>
      </c>
      <c r="FP27" s="1">
        <v>66232</v>
      </c>
      <c r="FQ27" s="1">
        <v>66288.690178999997</v>
      </c>
      <c r="FR27" s="1">
        <v>65836.483226000011</v>
      </c>
      <c r="FS27" s="1">
        <v>84707.432270999998</v>
      </c>
      <c r="FT27" s="1">
        <v>119845.809672</v>
      </c>
      <c r="FU27" s="1">
        <v>155379.81641</v>
      </c>
      <c r="FV27" s="1">
        <v>157521.47979700001</v>
      </c>
      <c r="FW27" s="1">
        <v>156358.21455899999</v>
      </c>
      <c r="FX27" s="1">
        <v>174284.16004700001</v>
      </c>
      <c r="FY27" s="1">
        <v>191112.805012</v>
      </c>
      <c r="FZ27" s="1">
        <v>189292.41960299999</v>
      </c>
      <c r="GA27" s="1">
        <v>180207.13649999999</v>
      </c>
      <c r="GB27" s="1">
        <v>177005.27874000001</v>
      </c>
      <c r="GC27" s="1">
        <v>170433.99954600001</v>
      </c>
      <c r="GD27" s="1">
        <v>174774.970305</v>
      </c>
      <c r="GE27" s="1">
        <v>188113.53016699999</v>
      </c>
      <c r="GF27" s="1">
        <v>190406.60752600001</v>
      </c>
      <c r="GG27" s="1">
        <v>206419.295721</v>
      </c>
      <c r="GH27" s="1">
        <v>209102.693807</v>
      </c>
      <c r="GI27" s="1">
        <v>330264.499549</v>
      </c>
      <c r="GJ27" s="1">
        <v>347403.07810199988</v>
      </c>
      <c r="GK27" s="1">
        <v>382529.37444599997</v>
      </c>
      <c r="GL27" s="1">
        <v>412932.76536100003</v>
      </c>
      <c r="GM27" s="1">
        <v>428987.01466300001</v>
      </c>
      <c r="GN27" s="1">
        <v>456413.20136800001</v>
      </c>
      <c r="GO27" s="1">
        <v>546107.44934200007</v>
      </c>
      <c r="GP27" s="1">
        <v>529637.18298200006</v>
      </c>
      <c r="GQ27" s="1">
        <v>500610.02116499998</v>
      </c>
      <c r="GR27" s="1">
        <v>540757.34527099982</v>
      </c>
      <c r="GS27" s="1">
        <v>563431.71994699992</v>
      </c>
      <c r="GT27" s="1">
        <v>622339.83234099986</v>
      </c>
      <c r="GU27" s="1">
        <v>735917.33514700003</v>
      </c>
      <c r="GV27" s="1">
        <v>885488.06798299996</v>
      </c>
      <c r="GW27" s="1">
        <v>885765.19356350997</v>
      </c>
      <c r="GX27" s="1">
        <v>950083.03774957021</v>
      </c>
      <c r="GY27" s="1">
        <v>932492.0341365101</v>
      </c>
      <c r="GZ27" s="1">
        <v>889869.95178249013</v>
      </c>
      <c r="HA27" s="1">
        <v>889973.44567338005</v>
      </c>
      <c r="HB27" s="1">
        <v>884779.95419965009</v>
      </c>
      <c r="HC27" s="1">
        <v>895017.85904284008</v>
      </c>
      <c r="HD27" s="1">
        <v>903185.05801489984</v>
      </c>
      <c r="HE27" s="1">
        <v>916453.60172696994</v>
      </c>
      <c r="HF27" s="1">
        <v>960886.8082353801</v>
      </c>
      <c r="HG27" s="1">
        <v>1019541.705886</v>
      </c>
      <c r="HH27" s="1">
        <v>972498.57127429999</v>
      </c>
      <c r="HI27" s="1">
        <v>939850.22199256986</v>
      </c>
      <c r="HJ27" s="1">
        <v>945412.61374332989</v>
      </c>
      <c r="HK27" s="1">
        <v>1040098.87022078</v>
      </c>
      <c r="HL27" s="1">
        <v>1085572.2126076899</v>
      </c>
      <c r="HM27" s="1">
        <v>1071320.1197591401</v>
      </c>
      <c r="HN27" s="1">
        <v>1062758.48706298</v>
      </c>
      <c r="HO27" s="1">
        <v>1118052.5752155799</v>
      </c>
      <c r="HP27" s="1">
        <v>1147924.08381739</v>
      </c>
      <c r="HQ27" s="1">
        <v>1049443.9255063301</v>
      </c>
      <c r="HR27" s="1">
        <v>1045707.45541498</v>
      </c>
      <c r="HS27" s="1">
        <v>1052896.89979584</v>
      </c>
      <c r="HT27" s="1">
        <v>1075798.2905194501</v>
      </c>
      <c r="HU27" s="1">
        <v>1052845.43266028</v>
      </c>
      <c r="HV27" s="1">
        <v>1063959.85717198</v>
      </c>
      <c r="HW27" s="1">
        <v>1078862.8693830101</v>
      </c>
      <c r="HX27" s="1">
        <v>1082388.2293425601</v>
      </c>
      <c r="HY27" s="1">
        <v>1081978.09590251</v>
      </c>
      <c r="HZ27" s="1">
        <v>1084393.9825780401</v>
      </c>
      <c r="IA27" s="1">
        <v>1153648.4130996</v>
      </c>
      <c r="IB27" s="1">
        <v>1208475.8705351001</v>
      </c>
      <c r="IC27" s="1">
        <v>1279272.4002746399</v>
      </c>
      <c r="ID27" s="1">
        <v>1230564.33325763</v>
      </c>
      <c r="IE27" s="1">
        <v>1267965.90493679</v>
      </c>
      <c r="IF27" s="1">
        <v>1274009.0536414001</v>
      </c>
      <c r="IG27" s="1">
        <v>1476764.68132581</v>
      </c>
      <c r="IH27" s="1">
        <v>1564510.12320616</v>
      </c>
      <c r="II27" s="1">
        <v>1593592.6616970701</v>
      </c>
      <c r="IJ27" s="1">
        <v>1614744.32993038</v>
      </c>
      <c r="IK27" s="1">
        <v>1732737.51635505</v>
      </c>
      <c r="IL27" s="1">
        <v>2107253.5969292498</v>
      </c>
      <c r="IM27" s="1">
        <v>2162581.6223117402</v>
      </c>
      <c r="IN27" s="1">
        <v>2150287.5047106999</v>
      </c>
      <c r="IO27" s="1">
        <v>2189661.64383021</v>
      </c>
      <c r="IP27" s="1">
        <v>2206230.8587714001</v>
      </c>
      <c r="IQ27" s="1">
        <v>2198133.3025466502</v>
      </c>
      <c r="IR27" s="1">
        <v>2154393.1913372912</v>
      </c>
      <c r="IS27" s="1">
        <v>2271603.1998916799</v>
      </c>
      <c r="IT27" s="1">
        <v>2259999.5503821</v>
      </c>
      <c r="IU27" s="1">
        <v>2256836.55571975</v>
      </c>
      <c r="IV27" s="1">
        <v>2239599.4959479398</v>
      </c>
      <c r="IW27" s="1">
        <v>2261601.8714617998</v>
      </c>
      <c r="IX27" s="1">
        <v>2244288.6175153302</v>
      </c>
      <c r="IY27" s="1">
        <v>2232139.633499329</v>
      </c>
      <c r="IZ27" s="1">
        <v>2160417.5643243301</v>
      </c>
      <c r="JA27" s="1">
        <v>2219060.7314593298</v>
      </c>
      <c r="JB27" s="1">
        <v>2244175.39507133</v>
      </c>
      <c r="JC27" s="1">
        <v>2117206.6556523298</v>
      </c>
      <c r="JD27" s="1">
        <v>2037112.2626700001</v>
      </c>
      <c r="JE27" s="1">
        <v>2180080.38</v>
      </c>
    </row>
    <row r="28" spans="1:265" s="1" customFormat="1" ht="12.9" customHeight="1" x14ac:dyDescent="0.2">
      <c r="A28" s="73" t="s">
        <v>61</v>
      </c>
      <c r="B28" s="1">
        <v>305009</v>
      </c>
      <c r="C28" s="1">
        <v>307833</v>
      </c>
      <c r="E28" s="1">
        <v>311249</v>
      </c>
      <c r="F28" s="1">
        <v>315337</v>
      </c>
      <c r="G28" s="1">
        <v>318879</v>
      </c>
      <c r="H28" s="1">
        <v>323531</v>
      </c>
      <c r="I28" s="1">
        <v>329365</v>
      </c>
      <c r="J28" s="1">
        <v>337313</v>
      </c>
      <c r="K28" s="1">
        <v>337804</v>
      </c>
      <c r="L28" s="1">
        <v>344089</v>
      </c>
      <c r="M28" s="1">
        <v>395089</v>
      </c>
      <c r="N28" s="1">
        <v>393059</v>
      </c>
      <c r="O28" s="1">
        <v>393687</v>
      </c>
      <c r="P28" s="1">
        <v>392806</v>
      </c>
      <c r="Q28" s="1">
        <v>392991</v>
      </c>
      <c r="R28" s="1">
        <v>392368</v>
      </c>
      <c r="S28" s="1">
        <v>387982</v>
      </c>
      <c r="T28" s="1">
        <v>381252</v>
      </c>
      <c r="U28" s="1">
        <v>367281</v>
      </c>
      <c r="V28" s="1">
        <v>366756</v>
      </c>
      <c r="W28" s="1">
        <v>367040</v>
      </c>
      <c r="X28" s="1">
        <v>365331</v>
      </c>
      <c r="Y28" s="1">
        <v>380729</v>
      </c>
      <c r="Z28" s="1">
        <v>379621</v>
      </c>
      <c r="AA28" s="1">
        <v>378922</v>
      </c>
      <c r="AB28" s="1">
        <v>377144</v>
      </c>
      <c r="AC28" s="1">
        <v>378593</v>
      </c>
      <c r="AD28" s="1">
        <v>377456</v>
      </c>
      <c r="AE28" s="1">
        <v>352181</v>
      </c>
      <c r="AF28" s="1">
        <v>361455</v>
      </c>
      <c r="AG28" s="1">
        <v>363969</v>
      </c>
      <c r="AH28" s="1">
        <v>379608</v>
      </c>
      <c r="AI28" s="1">
        <v>377085</v>
      </c>
      <c r="AJ28" s="1">
        <v>378309</v>
      </c>
      <c r="AK28" s="1">
        <v>391920</v>
      </c>
      <c r="AL28" s="1">
        <v>397450</v>
      </c>
      <c r="AM28" s="1">
        <v>399390</v>
      </c>
      <c r="AN28" s="1">
        <v>407668</v>
      </c>
      <c r="AO28" s="1">
        <v>407662.75455737999</v>
      </c>
      <c r="AP28" s="1">
        <v>369624.38018538</v>
      </c>
      <c r="AQ28" s="1">
        <v>360910.10254438012</v>
      </c>
      <c r="AR28" s="1">
        <v>354325.2736392701</v>
      </c>
      <c r="AS28" s="1">
        <v>347586.99046326999</v>
      </c>
      <c r="AT28" s="1">
        <v>328964.1870670701</v>
      </c>
      <c r="AU28" s="1">
        <v>328889.77406278998</v>
      </c>
      <c r="AV28" s="1">
        <v>332241.87321480009</v>
      </c>
      <c r="AW28" s="1">
        <v>300587.0489848</v>
      </c>
      <c r="AX28" s="1">
        <v>305810.84343379998</v>
      </c>
      <c r="AY28" s="1">
        <v>303420.52419179998</v>
      </c>
      <c r="AZ28" s="1">
        <v>304664.82268380001</v>
      </c>
      <c r="BA28" s="1">
        <v>302977.89049680001</v>
      </c>
      <c r="BB28" s="1">
        <v>285293.95816280012</v>
      </c>
      <c r="BC28" s="1">
        <v>283694.9381808</v>
      </c>
      <c r="BD28" s="1">
        <v>280610.16137280001</v>
      </c>
      <c r="BE28" s="1">
        <v>280087.7252398</v>
      </c>
      <c r="BF28" s="1">
        <v>280797.92656479997</v>
      </c>
      <c r="BG28" s="1">
        <v>275762.67363580002</v>
      </c>
      <c r="BH28" s="1">
        <v>273935.42486279999</v>
      </c>
      <c r="BI28" s="1">
        <v>276343.50883280003</v>
      </c>
      <c r="BJ28" s="1">
        <v>274630.73142780003</v>
      </c>
      <c r="BK28" s="1">
        <v>279795.88542780001</v>
      </c>
      <c r="BL28" s="1">
        <v>265839.21001855988</v>
      </c>
      <c r="BM28" s="1">
        <v>262140.56839150001</v>
      </c>
      <c r="BN28" s="1">
        <v>263882.31950550003</v>
      </c>
      <c r="BO28" s="1">
        <v>264040.80613249989</v>
      </c>
      <c r="BP28" s="1">
        <v>259703.55053963</v>
      </c>
      <c r="BQ28" s="1">
        <v>257446.59871063</v>
      </c>
      <c r="BR28" s="1">
        <v>260389.95497883999</v>
      </c>
      <c r="BS28" s="1">
        <v>261280.22433940001</v>
      </c>
      <c r="BT28" s="1">
        <v>266327.76482739998</v>
      </c>
      <c r="BU28" s="1">
        <v>263264.05131240003</v>
      </c>
      <c r="BV28" s="1">
        <v>264755.01915339998</v>
      </c>
      <c r="BW28" s="1">
        <v>265512.17674740002</v>
      </c>
      <c r="BX28" s="1">
        <v>268427.66850640002</v>
      </c>
      <c r="BY28" s="1">
        <v>268197.40257339989</v>
      </c>
      <c r="BZ28" s="1">
        <v>269096.2988854</v>
      </c>
      <c r="CA28" s="1">
        <v>268207.09401639999</v>
      </c>
      <c r="CB28" s="1">
        <v>267363.44413539988</v>
      </c>
      <c r="CC28" s="1">
        <v>268349.24205639999</v>
      </c>
      <c r="CD28" s="1">
        <v>270740.86301640002</v>
      </c>
      <c r="CE28" s="1">
        <v>277757.14179040003</v>
      </c>
      <c r="CF28" s="1">
        <v>284432.17494639999</v>
      </c>
      <c r="CG28" s="1">
        <v>287046.16736147011</v>
      </c>
      <c r="CH28" s="1">
        <v>283658.99440726999</v>
      </c>
      <c r="CI28" s="1">
        <v>288386.38238127</v>
      </c>
      <c r="CJ28" s="1">
        <v>283922.23217227001</v>
      </c>
      <c r="CK28" s="1">
        <v>285084.59228426998</v>
      </c>
      <c r="CL28" s="1">
        <v>286550.97417326999</v>
      </c>
      <c r="CM28" s="1">
        <v>286035.18700233998</v>
      </c>
      <c r="CN28" s="1">
        <v>285282.23020933999</v>
      </c>
      <c r="CO28" s="1">
        <v>292410.16154334001</v>
      </c>
      <c r="CP28" s="1">
        <v>295819.94280734</v>
      </c>
      <c r="CQ28" s="1">
        <v>302899.40729033999</v>
      </c>
      <c r="CR28" s="1">
        <v>301879.52871434001</v>
      </c>
      <c r="CS28" s="1">
        <v>307880.27107333997</v>
      </c>
      <c r="CT28" s="1">
        <v>331228.08005733998</v>
      </c>
      <c r="CU28" s="1">
        <v>335435.00780632999</v>
      </c>
      <c r="CV28" s="1">
        <v>336201.80932453001</v>
      </c>
      <c r="CW28" s="1">
        <v>336498.47638638999</v>
      </c>
      <c r="CX28" s="1">
        <v>340182.43114982999</v>
      </c>
      <c r="CY28" s="1">
        <v>341367.87775062001</v>
      </c>
      <c r="CZ28" s="1">
        <v>342022.62179340998</v>
      </c>
      <c r="DA28" s="1">
        <v>344239.57236257999</v>
      </c>
      <c r="DB28" s="1">
        <v>344317.41468346998</v>
      </c>
      <c r="DC28" s="1">
        <v>368375.07956152997</v>
      </c>
      <c r="DD28" s="1">
        <v>370561.54423331999</v>
      </c>
      <c r="DE28" s="1">
        <v>393807.39479673002</v>
      </c>
      <c r="DF28" s="1">
        <v>410511.31508863001</v>
      </c>
      <c r="DG28" s="1">
        <v>415800.72409773001</v>
      </c>
      <c r="DH28" s="1">
        <v>409465.40484973002</v>
      </c>
      <c r="DI28" s="1">
        <v>408269.29614872998</v>
      </c>
      <c r="DJ28" s="1">
        <v>411716.23781672999</v>
      </c>
      <c r="DK28" s="1">
        <v>418988.48373472999</v>
      </c>
      <c r="DL28" s="1">
        <v>424334.31155873003</v>
      </c>
      <c r="DM28" s="1">
        <v>436169.33080872998</v>
      </c>
      <c r="DN28" s="1">
        <v>414269.06619172997</v>
      </c>
      <c r="DO28" s="1">
        <v>418311.40960173</v>
      </c>
      <c r="DP28" s="1">
        <v>456037.57673472998</v>
      </c>
      <c r="DQ28" s="1">
        <v>472102.86974372988</v>
      </c>
      <c r="DR28" s="1">
        <v>473293.71419306012</v>
      </c>
      <c r="DS28" s="1">
        <v>472377.61544405989</v>
      </c>
      <c r="DT28" s="1">
        <v>477714.34877306002</v>
      </c>
      <c r="DU28" s="1">
        <v>481865.79982905998</v>
      </c>
      <c r="DV28" s="1">
        <v>485422.37696905999</v>
      </c>
      <c r="DW28" s="1">
        <v>493075.49648406002</v>
      </c>
      <c r="DX28" s="1">
        <v>499234.02992706001</v>
      </c>
      <c r="DY28" s="1">
        <v>501690.48933905998</v>
      </c>
      <c r="DZ28" s="1">
        <v>507293.04722405988</v>
      </c>
      <c r="EA28" s="1">
        <v>512905.91035606002</v>
      </c>
      <c r="EB28" s="1">
        <v>527779.91715505999</v>
      </c>
      <c r="EC28" s="1">
        <v>564394.89347006008</v>
      </c>
      <c r="ED28" s="1">
        <v>572789.91042306006</v>
      </c>
      <c r="EE28" s="1">
        <v>585512.10638606001</v>
      </c>
      <c r="EF28" s="1">
        <v>598455.91140006005</v>
      </c>
      <c r="EG28" s="1">
        <v>590746.01983806002</v>
      </c>
      <c r="EH28" s="1">
        <v>589158.79379706003</v>
      </c>
      <c r="EI28" s="1">
        <v>589058.83828606002</v>
      </c>
      <c r="EJ28" s="1">
        <v>591763.64657305996</v>
      </c>
      <c r="EK28" s="1">
        <v>598213.25225205999</v>
      </c>
      <c r="EL28" s="1">
        <v>601508.21085306013</v>
      </c>
      <c r="EM28" s="1">
        <v>599568.45622805995</v>
      </c>
      <c r="EN28" s="1">
        <v>600975.24419405998</v>
      </c>
      <c r="EO28" s="1">
        <v>638715.71910495986</v>
      </c>
      <c r="EP28" s="1">
        <v>639918.06334675988</v>
      </c>
      <c r="EQ28" s="1">
        <v>647447.54795576003</v>
      </c>
      <c r="ER28" s="1">
        <v>649328.64653576002</v>
      </c>
      <c r="ES28" s="1">
        <v>647099.05124376016</v>
      </c>
      <c r="ET28" s="1">
        <v>660767.51163675997</v>
      </c>
      <c r="EU28" s="1">
        <v>659052.62105176004</v>
      </c>
      <c r="EV28" s="1">
        <v>661798.07002675999</v>
      </c>
      <c r="EW28" s="1">
        <v>669310.71380175999</v>
      </c>
      <c r="EX28" s="1">
        <v>666778.96533376002</v>
      </c>
      <c r="EY28" s="1">
        <v>657911.73128476006</v>
      </c>
      <c r="EZ28" s="1">
        <v>654711.53670576005</v>
      </c>
      <c r="FA28" s="1">
        <v>696099.31662275991</v>
      </c>
      <c r="FB28" s="1">
        <v>696051.56857142004</v>
      </c>
      <c r="FC28" s="1">
        <v>685873.48715642001</v>
      </c>
      <c r="FD28" s="1">
        <v>679856.54634141992</v>
      </c>
      <c r="FE28" s="1">
        <v>677308.04976142</v>
      </c>
      <c r="FF28" s="1">
        <v>674975.19825241994</v>
      </c>
      <c r="FG28" s="1">
        <v>671868.76450642</v>
      </c>
      <c r="FH28" s="1">
        <v>670085.76553542004</v>
      </c>
      <c r="FI28" s="1">
        <v>681223.88071141997</v>
      </c>
      <c r="FJ28" s="1">
        <v>685799.67638041999</v>
      </c>
      <c r="FK28" s="1">
        <v>688655.58696641994</v>
      </c>
      <c r="FL28" s="1">
        <v>692258.76086742</v>
      </c>
      <c r="FM28" s="1">
        <v>741262.52169542003</v>
      </c>
      <c r="FN28" s="1">
        <v>740973.10237944999</v>
      </c>
      <c r="FO28" s="1">
        <v>745946.99525817006</v>
      </c>
      <c r="FP28" s="1">
        <v>747467</v>
      </c>
      <c r="FQ28" s="1">
        <v>748432.87949596997</v>
      </c>
      <c r="FR28" s="1">
        <v>745256.07232497004</v>
      </c>
      <c r="FS28" s="1">
        <v>744548.32585397013</v>
      </c>
      <c r="FT28" s="1">
        <v>741177.59883997007</v>
      </c>
      <c r="FU28" s="1">
        <v>737648.17002496985</v>
      </c>
      <c r="FV28" s="1">
        <v>734137.80819397001</v>
      </c>
      <c r="FW28" s="1">
        <v>732376.58402253978</v>
      </c>
      <c r="FX28" s="1">
        <v>748261.24352162995</v>
      </c>
      <c r="FY28" s="1">
        <v>791570.30016263004</v>
      </c>
      <c r="FZ28" s="1">
        <v>784862.93989262998</v>
      </c>
      <c r="GA28" s="1">
        <v>801657.04111264995</v>
      </c>
      <c r="GB28" s="1">
        <v>798172.85099463002</v>
      </c>
      <c r="GC28" s="1">
        <v>797483.07999808993</v>
      </c>
      <c r="GD28" s="1">
        <v>800100.59686220007</v>
      </c>
      <c r="GE28" s="1">
        <v>798344.28110120003</v>
      </c>
      <c r="GF28" s="1">
        <v>793542.20057417988</v>
      </c>
      <c r="GG28" s="1">
        <v>794701.13775186008</v>
      </c>
      <c r="GH28" s="1">
        <v>792681.38271344011</v>
      </c>
      <c r="GI28" s="1">
        <v>790493.52647168993</v>
      </c>
      <c r="GJ28" s="1">
        <v>795635.32998091984</v>
      </c>
      <c r="GK28" s="1">
        <v>812825.70617955993</v>
      </c>
      <c r="GL28" s="1">
        <v>818764.84181696991</v>
      </c>
      <c r="GM28" s="1">
        <v>822190.39362030011</v>
      </c>
      <c r="GN28" s="1">
        <v>821905.90869810013</v>
      </c>
      <c r="GO28" s="1">
        <v>809803.75349885982</v>
      </c>
      <c r="GP28" s="1">
        <v>799307.54349956999</v>
      </c>
      <c r="GQ28" s="1">
        <v>808115.21507444</v>
      </c>
      <c r="GR28" s="1">
        <v>804294.71174249984</v>
      </c>
      <c r="GS28" s="1">
        <v>800728.32375564019</v>
      </c>
      <c r="GT28" s="1">
        <v>793799.63821975002</v>
      </c>
      <c r="GU28" s="1">
        <v>788842.41626312979</v>
      </c>
      <c r="GV28" s="1">
        <v>785490.22703782003</v>
      </c>
      <c r="GW28" s="1">
        <v>816179.79952451994</v>
      </c>
      <c r="GX28" s="1">
        <v>810987.32512178016</v>
      </c>
      <c r="GY28" s="1">
        <v>805938.57201401994</v>
      </c>
      <c r="GZ28" s="1">
        <v>805666.58417105011</v>
      </c>
      <c r="HA28" s="1">
        <v>814056.57961503009</v>
      </c>
      <c r="HB28" s="1">
        <v>828099.65871354006</v>
      </c>
      <c r="HC28" s="1">
        <v>822414.7377068199</v>
      </c>
      <c r="HD28" s="1">
        <v>812933.22689290997</v>
      </c>
      <c r="HE28" s="1">
        <v>812329.58261060005</v>
      </c>
      <c r="HF28" s="1">
        <v>802695.79484153993</v>
      </c>
      <c r="HG28" s="1">
        <v>803795.44842689997</v>
      </c>
      <c r="HH28" s="1">
        <v>814896.9026125801</v>
      </c>
      <c r="HI28" s="1">
        <v>882929.61899539991</v>
      </c>
      <c r="HJ28" s="1">
        <v>878450.97211909003</v>
      </c>
      <c r="HK28" s="1">
        <v>873621.88199408981</v>
      </c>
      <c r="HL28" s="1">
        <v>867823.28647373011</v>
      </c>
      <c r="HM28" s="1">
        <v>862278.38022714015</v>
      </c>
      <c r="HN28" s="1">
        <v>880861.7501008301</v>
      </c>
      <c r="HO28" s="1">
        <v>875140.73165592994</v>
      </c>
      <c r="HP28" s="1">
        <v>868301.40890628984</v>
      </c>
      <c r="HQ28" s="1">
        <v>864672.87685210991</v>
      </c>
      <c r="HR28" s="1">
        <v>859248.7302378501</v>
      </c>
      <c r="HS28" s="1">
        <v>855406.15016537998</v>
      </c>
      <c r="HT28" s="1">
        <v>857682.61488419992</v>
      </c>
      <c r="HU28" s="1">
        <v>872755.89100222988</v>
      </c>
      <c r="HV28" s="1">
        <v>867863.06813057989</v>
      </c>
      <c r="HW28" s="1">
        <v>840989.24466194015</v>
      </c>
      <c r="HX28" s="1">
        <v>844252.84392616991</v>
      </c>
      <c r="HY28" s="1">
        <v>839280.13277038012</v>
      </c>
      <c r="HZ28" s="1">
        <v>837628.35200777999</v>
      </c>
      <c r="IA28" s="1">
        <v>841755.28172855009</v>
      </c>
      <c r="IB28" s="1">
        <v>833418.52915882005</v>
      </c>
      <c r="IC28" s="1">
        <v>824305.29358619009</v>
      </c>
      <c r="ID28" s="1">
        <v>826127.52442581009</v>
      </c>
      <c r="IE28" s="1">
        <v>821743.83144102991</v>
      </c>
      <c r="IF28" s="1">
        <v>796184.46907187987</v>
      </c>
      <c r="IG28" s="1">
        <v>815421.0927830101</v>
      </c>
      <c r="IH28" s="1">
        <v>808883.17584690009</v>
      </c>
      <c r="II28" s="1">
        <v>801414.04187656997</v>
      </c>
      <c r="IJ28" s="1">
        <v>799694.48492514004</v>
      </c>
      <c r="IK28" s="1">
        <v>790866.39924198005</v>
      </c>
      <c r="IL28" s="1">
        <v>789789.09337400005</v>
      </c>
      <c r="IM28" s="1">
        <v>787248.13845797989</v>
      </c>
      <c r="IN28" s="1">
        <v>783591.85298122</v>
      </c>
      <c r="IO28" s="1">
        <v>775857.37192530988</v>
      </c>
      <c r="IP28" s="1">
        <v>775440.15542155993</v>
      </c>
      <c r="IQ28" s="1">
        <v>769771.34146185999</v>
      </c>
      <c r="IR28" s="1">
        <v>767344.69705744984</v>
      </c>
      <c r="IS28" s="1">
        <v>821729.42720881989</v>
      </c>
      <c r="IT28" s="1">
        <v>826906.21491332003</v>
      </c>
      <c r="IU28" s="1">
        <v>820691.24474374985</v>
      </c>
      <c r="IV28" s="1">
        <v>818145.32954046002</v>
      </c>
      <c r="IW28" s="1">
        <v>812173.46126703999</v>
      </c>
      <c r="IX28" s="1">
        <v>820077.83367597999</v>
      </c>
      <c r="IY28" s="1">
        <v>819271.11757529015</v>
      </c>
      <c r="IZ28" s="1">
        <v>816022.85564913007</v>
      </c>
      <c r="JA28" s="1">
        <v>812238.03175521002</v>
      </c>
      <c r="JB28" s="1">
        <v>807869.30797491001</v>
      </c>
      <c r="JC28" s="1">
        <v>806100.39009599003</v>
      </c>
      <c r="JD28" s="1">
        <v>793990.98789455008</v>
      </c>
      <c r="JE28" s="1">
        <v>839936.85</v>
      </c>
    </row>
    <row r="29" spans="1:265" s="1" customFormat="1" ht="12.9" customHeight="1" x14ac:dyDescent="0.2">
      <c r="A29" s="73" t="s">
        <v>62</v>
      </c>
      <c r="B29" s="1">
        <v>238574</v>
      </c>
      <c r="C29" s="1">
        <v>230555</v>
      </c>
      <c r="D29" s="1">
        <v>194677</v>
      </c>
      <c r="E29" s="1">
        <v>186453</v>
      </c>
      <c r="F29" s="1">
        <v>175629</v>
      </c>
      <c r="G29" s="1">
        <v>175540</v>
      </c>
      <c r="H29" s="1">
        <v>253457</v>
      </c>
      <c r="I29" s="1">
        <v>254310</v>
      </c>
      <c r="J29" s="1">
        <v>238938</v>
      </c>
      <c r="K29" s="1">
        <v>189009</v>
      </c>
      <c r="L29" s="1">
        <v>147719</v>
      </c>
      <c r="M29" s="1">
        <v>147689</v>
      </c>
      <c r="N29" s="1">
        <v>63816</v>
      </c>
      <c r="O29" s="1">
        <v>47011</v>
      </c>
      <c r="P29" s="1">
        <v>53218</v>
      </c>
      <c r="Q29" s="1">
        <v>46013</v>
      </c>
      <c r="R29" s="1">
        <v>49078</v>
      </c>
      <c r="S29" s="1">
        <v>56075</v>
      </c>
      <c r="T29" s="1">
        <v>58001</v>
      </c>
      <c r="U29" s="1">
        <v>64203</v>
      </c>
      <c r="V29" s="1">
        <v>50383</v>
      </c>
      <c r="W29" s="1">
        <v>48099</v>
      </c>
      <c r="X29" s="1">
        <v>58125</v>
      </c>
      <c r="Y29" s="1">
        <v>51536</v>
      </c>
      <c r="Z29" s="1">
        <v>52679</v>
      </c>
      <c r="AA29" s="1">
        <v>46044</v>
      </c>
      <c r="AB29" s="1">
        <v>47029</v>
      </c>
      <c r="AC29" s="1">
        <v>56703</v>
      </c>
      <c r="AD29" s="1">
        <v>44612</v>
      </c>
      <c r="AE29" s="1">
        <v>41071</v>
      </c>
      <c r="AF29" s="1">
        <v>35943</v>
      </c>
      <c r="AG29" s="1">
        <v>44403</v>
      </c>
      <c r="AH29" s="1">
        <v>48273</v>
      </c>
      <c r="AI29" s="1">
        <v>44494</v>
      </c>
      <c r="AJ29" s="1">
        <v>39960</v>
      </c>
      <c r="AK29" s="1">
        <v>42777</v>
      </c>
      <c r="AL29" s="1">
        <v>41761</v>
      </c>
      <c r="AM29" s="1">
        <v>38752</v>
      </c>
      <c r="AN29" s="1">
        <v>41082</v>
      </c>
      <c r="AO29" s="1">
        <v>36698.725892830007</v>
      </c>
      <c r="AP29" s="1">
        <v>31224.850494030001</v>
      </c>
      <c r="AQ29" s="1">
        <v>20422.333817999999</v>
      </c>
      <c r="AR29" s="1">
        <v>4667.9465200000004</v>
      </c>
      <c r="AS29" s="1">
        <v>3870.7954140000002</v>
      </c>
      <c r="AT29" s="1">
        <v>2114.2069080000001</v>
      </c>
      <c r="AU29" s="1">
        <v>2308.841222</v>
      </c>
      <c r="AV29" s="1">
        <v>4114.5980319999999</v>
      </c>
      <c r="AW29" s="1">
        <v>3669.2662500000001</v>
      </c>
      <c r="AX29" s="1">
        <v>2362.8809230000002</v>
      </c>
      <c r="AY29" s="1">
        <v>3075.4077750000001</v>
      </c>
      <c r="AZ29" s="1">
        <v>3248.4443419999998</v>
      </c>
      <c r="BA29" s="1">
        <v>2973.1302300000002</v>
      </c>
      <c r="BB29" s="1">
        <v>2909.6673420000002</v>
      </c>
      <c r="BC29" s="1">
        <v>2761.4827799999998</v>
      </c>
      <c r="BD29" s="1">
        <v>2682.7030850000001</v>
      </c>
      <c r="BE29" s="1">
        <v>2579.1722030000001</v>
      </c>
      <c r="BF29" s="1">
        <v>3267.426477</v>
      </c>
      <c r="BG29" s="1">
        <v>2072.770192</v>
      </c>
      <c r="BH29" s="1">
        <v>1816.4821139999999</v>
      </c>
      <c r="BI29" s="1">
        <v>12684.931930000001</v>
      </c>
      <c r="BJ29" s="1">
        <v>12641.029458999999</v>
      </c>
      <c r="BK29" s="1">
        <v>14991.996069999999</v>
      </c>
      <c r="BL29" s="1">
        <v>20875.9942075</v>
      </c>
      <c r="BM29" s="1">
        <v>11685.053285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19833.206784999998</v>
      </c>
      <c r="BT29" s="1">
        <v>30776.794188</v>
      </c>
      <c r="BU29" s="1">
        <v>30088.038095</v>
      </c>
      <c r="BV29" s="1">
        <v>30024.327918999999</v>
      </c>
      <c r="BW29" s="1">
        <v>105101.911939</v>
      </c>
      <c r="BX29" s="1">
        <v>122635.666824</v>
      </c>
      <c r="BY29" s="1">
        <v>225569.58968199999</v>
      </c>
      <c r="BZ29" s="1">
        <v>214133.15833899999</v>
      </c>
      <c r="CA29" s="1">
        <v>237588.619286</v>
      </c>
      <c r="CB29" s="1">
        <v>241585.91556200001</v>
      </c>
      <c r="CC29" s="1">
        <v>256240.28942099999</v>
      </c>
      <c r="CD29" s="1">
        <v>251522.313215</v>
      </c>
      <c r="CE29" s="1">
        <v>263717.68431899999</v>
      </c>
      <c r="CF29" s="1">
        <v>324690.99041099998</v>
      </c>
      <c r="CG29" s="1">
        <v>328913.75660999998</v>
      </c>
      <c r="CH29" s="1">
        <v>343263.69999300002</v>
      </c>
      <c r="CI29" s="1">
        <v>335735.67464027001</v>
      </c>
      <c r="CJ29" s="1">
        <v>352082.01746051997</v>
      </c>
      <c r="CK29" s="1">
        <v>264920.56633911998</v>
      </c>
      <c r="CL29" s="1">
        <v>242659.55732349001</v>
      </c>
      <c r="CM29" s="1">
        <v>189170.46238506</v>
      </c>
      <c r="CN29" s="1">
        <v>284256.28721639002</v>
      </c>
      <c r="CO29" s="1">
        <v>282435.30461815</v>
      </c>
      <c r="CP29" s="1">
        <v>305212.55063170998</v>
      </c>
      <c r="CQ29" s="1">
        <v>259733.26983197001</v>
      </c>
      <c r="CR29" s="1">
        <v>236588.68293914001</v>
      </c>
      <c r="CS29" s="1">
        <v>217932.4235496</v>
      </c>
      <c r="CT29" s="1">
        <v>251082.94112298</v>
      </c>
      <c r="CU29" s="1">
        <v>250907.61343505999</v>
      </c>
      <c r="CV29" s="1">
        <v>278641.56741299998</v>
      </c>
      <c r="CW29" s="1">
        <v>356898.25517765997</v>
      </c>
      <c r="CX29" s="1">
        <v>427511.83476663998</v>
      </c>
      <c r="CY29" s="1">
        <v>487682.03110791999</v>
      </c>
      <c r="CZ29" s="1">
        <v>507862.72976130998</v>
      </c>
      <c r="DA29" s="1">
        <v>484038.10712388001</v>
      </c>
      <c r="DB29" s="1">
        <v>482385.88661524002</v>
      </c>
      <c r="DC29" s="1">
        <v>499930.34424622997</v>
      </c>
      <c r="DD29" s="1">
        <v>397421.97468868003</v>
      </c>
      <c r="DE29" s="1">
        <v>929012.10388623993</v>
      </c>
      <c r="DF29" s="1">
        <v>923591.44406472996</v>
      </c>
      <c r="DG29" s="1">
        <v>910725.05488749011</v>
      </c>
      <c r="DH29" s="1">
        <v>930605.7568120599</v>
      </c>
      <c r="DI29" s="1">
        <v>332896.07908111002</v>
      </c>
      <c r="DJ29" s="1">
        <v>357813.97301478998</v>
      </c>
      <c r="DK29" s="1">
        <v>417429.99815369002</v>
      </c>
      <c r="DL29" s="1">
        <v>404214.31266592001</v>
      </c>
      <c r="DM29" s="1">
        <v>393601.56911480997</v>
      </c>
      <c r="DN29" s="1">
        <v>319447.21499309002</v>
      </c>
      <c r="DO29" s="1">
        <v>175411.54635304</v>
      </c>
      <c r="DP29" s="1">
        <v>397767.72855438001</v>
      </c>
      <c r="DQ29" s="1">
        <v>426691.17077361001</v>
      </c>
      <c r="DR29" s="1">
        <v>356092.75641228998</v>
      </c>
      <c r="DS29" s="1">
        <v>342035.70990721998</v>
      </c>
      <c r="DT29" s="1">
        <v>338820.05330765998</v>
      </c>
      <c r="DU29" s="1">
        <v>266724.85521853011</v>
      </c>
      <c r="DV29" s="1">
        <v>345803.32758426003</v>
      </c>
      <c r="DW29" s="1">
        <v>418753.13165735989</v>
      </c>
      <c r="DX29" s="1">
        <v>383915.91946742003</v>
      </c>
      <c r="DY29" s="1">
        <v>416676.39611779002</v>
      </c>
      <c r="DZ29" s="1">
        <v>395137.05067154998</v>
      </c>
      <c r="EA29" s="1">
        <v>398634.46279790998</v>
      </c>
      <c r="EB29" s="1">
        <v>465891.69236069999</v>
      </c>
      <c r="EC29" s="1">
        <v>412461.00432831002</v>
      </c>
      <c r="ED29" s="1">
        <v>422684.6698488</v>
      </c>
      <c r="EE29" s="1">
        <v>436108.92677788011</v>
      </c>
      <c r="EF29" s="1">
        <v>486794.67767653998</v>
      </c>
      <c r="EG29" s="1">
        <v>573716.55546417995</v>
      </c>
      <c r="EH29" s="1">
        <v>630571.48170120001</v>
      </c>
      <c r="EI29" s="1">
        <v>586635.64119602996</v>
      </c>
      <c r="EJ29" s="1">
        <v>654202.59093065001</v>
      </c>
      <c r="EK29" s="1">
        <v>443323.19246558001</v>
      </c>
      <c r="EL29" s="1">
        <v>553262.82960319996</v>
      </c>
      <c r="EM29" s="1">
        <v>744366.16731927998</v>
      </c>
      <c r="EN29" s="1">
        <v>801009.33683365001</v>
      </c>
      <c r="EO29" s="1">
        <v>731007.68611046986</v>
      </c>
      <c r="EP29" s="1">
        <v>683597.17935053003</v>
      </c>
      <c r="EQ29" s="1">
        <v>654035.30819996994</v>
      </c>
      <c r="ER29" s="1">
        <v>623605.12212959002</v>
      </c>
      <c r="ES29" s="1">
        <v>600142.75978891994</v>
      </c>
      <c r="ET29" s="1">
        <v>642614.41326434002</v>
      </c>
      <c r="EU29" s="1">
        <v>659870.79709541006</v>
      </c>
      <c r="EV29" s="1">
        <v>762394.35129808006</v>
      </c>
      <c r="EW29" s="1">
        <v>866781.86537045008</v>
      </c>
      <c r="EX29" s="1">
        <v>737367.42301617994</v>
      </c>
      <c r="EY29" s="1">
        <v>746298.92055919999</v>
      </c>
      <c r="EZ29" s="1">
        <v>924621.5791509999</v>
      </c>
      <c r="FA29" s="1">
        <v>766694.01138749998</v>
      </c>
      <c r="FB29" s="1">
        <v>1335533.2206767099</v>
      </c>
      <c r="FC29" s="1">
        <v>1626416.8047649199</v>
      </c>
      <c r="FD29" s="1">
        <v>1323094.54026917</v>
      </c>
      <c r="FE29" s="1">
        <v>1053522.43098942</v>
      </c>
      <c r="FF29" s="1">
        <v>1231258.63452111</v>
      </c>
      <c r="FG29" s="1">
        <v>1171983.31547117</v>
      </c>
      <c r="FH29" s="1">
        <v>1019917.26024648</v>
      </c>
      <c r="FI29" s="1">
        <v>1067895.6873351899</v>
      </c>
      <c r="FJ29" s="1">
        <v>970874.37442297</v>
      </c>
      <c r="FK29" s="1">
        <v>977645.44802424987</v>
      </c>
      <c r="FL29" s="1">
        <v>1229632.3207717801</v>
      </c>
      <c r="FM29" s="1">
        <v>1900245.6140731601</v>
      </c>
      <c r="FN29" s="1">
        <v>2190376.8624236998</v>
      </c>
      <c r="FO29" s="1">
        <v>2168971.8425149601</v>
      </c>
      <c r="FP29" s="1">
        <v>2111702</v>
      </c>
      <c r="FQ29" s="1">
        <v>1760067.96422179</v>
      </c>
      <c r="FR29" s="1">
        <v>1972955.84261702</v>
      </c>
      <c r="FS29" s="1">
        <v>1837758.2911780099</v>
      </c>
      <c r="FT29" s="1">
        <v>2439057.6796971299</v>
      </c>
      <c r="FU29" s="1">
        <v>2221135.7363967998</v>
      </c>
      <c r="FV29" s="1">
        <v>2074734.5033039299</v>
      </c>
      <c r="FW29" s="1">
        <v>2690251.26054841</v>
      </c>
      <c r="FX29" s="1">
        <v>3073123.22743061</v>
      </c>
      <c r="FY29" s="1">
        <v>2638863.72536356</v>
      </c>
      <c r="FZ29" s="1">
        <v>2494210.3471704102</v>
      </c>
      <c r="GA29" s="1">
        <v>2808969.2638755199</v>
      </c>
      <c r="GB29" s="1">
        <v>3732542.4977153302</v>
      </c>
      <c r="GC29" s="1">
        <v>2673377.26138019</v>
      </c>
      <c r="GD29" s="1">
        <v>2607676.8859469402</v>
      </c>
      <c r="GE29" s="1">
        <v>3243841.9189870101</v>
      </c>
      <c r="GF29" s="1">
        <v>2899396.5251964498</v>
      </c>
      <c r="GG29" s="1">
        <v>3414041.79311396</v>
      </c>
      <c r="GH29" s="1">
        <v>4294159.72279697</v>
      </c>
      <c r="GI29" s="1">
        <v>3375975.7383339498</v>
      </c>
      <c r="GJ29" s="1">
        <v>2899344.33692026</v>
      </c>
      <c r="GK29" s="1">
        <v>2827180.0282867099</v>
      </c>
      <c r="GL29" s="1">
        <v>2795806.072338481</v>
      </c>
      <c r="GM29" s="1">
        <v>2498127.2879611598</v>
      </c>
      <c r="GN29" s="1">
        <v>2332042.2571670101</v>
      </c>
      <c r="GO29" s="1">
        <v>2204034.3976191999</v>
      </c>
      <c r="GP29" s="1">
        <v>2502603.6524701701</v>
      </c>
      <c r="GQ29" s="1">
        <v>2406366.34661429</v>
      </c>
      <c r="GR29" s="1">
        <v>2388806.0815085601</v>
      </c>
      <c r="GS29" s="1">
        <v>2248761.2806079499</v>
      </c>
      <c r="GT29" s="1">
        <v>2807672.7245192099</v>
      </c>
      <c r="GU29" s="1">
        <v>2613617.57340988</v>
      </c>
      <c r="GV29" s="1">
        <v>2491447.4067290002</v>
      </c>
      <c r="GW29" s="1">
        <v>2939919.2375675598</v>
      </c>
      <c r="GX29" s="1">
        <v>3061143.3039952</v>
      </c>
      <c r="GY29" s="1">
        <v>2717357.7116834698</v>
      </c>
      <c r="GZ29" s="1">
        <v>2502377.6750407</v>
      </c>
      <c r="HA29" s="1">
        <v>2840266.0273309899</v>
      </c>
      <c r="HB29" s="1">
        <v>3126587.497376</v>
      </c>
      <c r="HC29" s="1">
        <v>2600727.9022292099</v>
      </c>
      <c r="HD29" s="1">
        <v>2847099.8708357699</v>
      </c>
      <c r="HE29" s="1">
        <v>3047193.03086532</v>
      </c>
      <c r="HF29" s="1">
        <v>2753856.0145816701</v>
      </c>
      <c r="HG29" s="1">
        <v>2837506.7561055701</v>
      </c>
      <c r="HH29" s="1">
        <v>3467520.4100880702</v>
      </c>
      <c r="HI29" s="1">
        <v>2422587.256771239</v>
      </c>
      <c r="HJ29" s="1">
        <v>2014905.2516331901</v>
      </c>
      <c r="HK29" s="1">
        <v>1480306.6006718599</v>
      </c>
      <c r="HL29" s="1">
        <v>1416867.6804533401</v>
      </c>
      <c r="HM29" s="1">
        <v>1714417.9513789201</v>
      </c>
      <c r="HN29" s="1">
        <v>1728107.7928629799</v>
      </c>
      <c r="HO29" s="1">
        <v>1235988.00243247</v>
      </c>
      <c r="HP29" s="1">
        <v>1294094.3381545199</v>
      </c>
      <c r="HQ29" s="1">
        <v>1187911.4041780599</v>
      </c>
      <c r="HR29" s="1">
        <v>1266267.7805369999</v>
      </c>
      <c r="HS29" s="1">
        <v>1224801.5649254001</v>
      </c>
      <c r="HT29" s="1">
        <v>1271458.6861873099</v>
      </c>
      <c r="HU29" s="1">
        <v>1574399.55656442</v>
      </c>
      <c r="HV29" s="1">
        <v>1000397.402302</v>
      </c>
      <c r="HW29" s="1">
        <v>955217.39291499997</v>
      </c>
      <c r="HX29" s="1">
        <v>1811394.738135</v>
      </c>
      <c r="HY29" s="1">
        <v>1409086.1931984001</v>
      </c>
      <c r="HZ29" s="1">
        <v>1812962.3499169999</v>
      </c>
      <c r="IA29" s="1">
        <v>1412694.0653039999</v>
      </c>
      <c r="IB29" s="1">
        <v>1689848.0327940001</v>
      </c>
      <c r="IC29" s="1">
        <v>1952694.3418340001</v>
      </c>
      <c r="ID29" s="1">
        <v>1477813.4374140401</v>
      </c>
      <c r="IE29" s="1">
        <v>1762220.60083468</v>
      </c>
      <c r="IF29" s="1">
        <v>1441422.7995432599</v>
      </c>
      <c r="IG29" s="1">
        <v>1297279.94317528</v>
      </c>
      <c r="IH29" s="1">
        <v>1202974.18338076</v>
      </c>
      <c r="II29" s="1">
        <v>1002478.73254092</v>
      </c>
      <c r="IJ29" s="1">
        <v>1441439.25002323</v>
      </c>
      <c r="IK29" s="1">
        <v>2570773.8695932301</v>
      </c>
      <c r="IL29" s="1">
        <v>1321618.92756297</v>
      </c>
      <c r="IM29" s="1">
        <v>1016155.34629641</v>
      </c>
      <c r="IN29" s="1">
        <v>1208483.3805737901</v>
      </c>
      <c r="IO29" s="1">
        <v>891669.34709513001</v>
      </c>
      <c r="IP29" s="1">
        <v>934762.07227570994</v>
      </c>
      <c r="IQ29" s="1">
        <v>1266287.25253698</v>
      </c>
      <c r="IR29" s="1">
        <v>2005134.0108332401</v>
      </c>
      <c r="IS29" s="1">
        <v>2589629.8068434312</v>
      </c>
      <c r="IT29" s="1">
        <v>3037995.1671197298</v>
      </c>
      <c r="IU29" s="1">
        <v>2766311.77390227</v>
      </c>
      <c r="IV29" s="1">
        <v>2910043.3809247999</v>
      </c>
      <c r="IW29" s="1">
        <v>3072407.0349982302</v>
      </c>
      <c r="IX29" s="1">
        <v>2300653.70182506</v>
      </c>
      <c r="IY29" s="1">
        <v>2459130.9331788998</v>
      </c>
      <c r="IZ29" s="1">
        <v>1538909.1174569901</v>
      </c>
      <c r="JA29" s="1">
        <v>2897062.93879512</v>
      </c>
      <c r="JB29" s="1">
        <v>3348589.32744209</v>
      </c>
      <c r="JC29" s="1">
        <v>2492262.17213671</v>
      </c>
      <c r="JD29" s="1">
        <v>3141341.9309191802</v>
      </c>
      <c r="JE29" s="1">
        <v>2090167.07</v>
      </c>
    </row>
    <row r="30" spans="1:265" s="1" customFormat="1" ht="12.9" customHeight="1" x14ac:dyDescent="0.2">
      <c r="A30" s="73" t="s">
        <v>63</v>
      </c>
      <c r="B30" s="1">
        <v>243414</v>
      </c>
      <c r="C30" s="1">
        <v>217078</v>
      </c>
      <c r="D30" s="1">
        <v>229540</v>
      </c>
      <c r="E30" s="1">
        <v>223481</v>
      </c>
      <c r="F30" s="1">
        <v>252188</v>
      </c>
      <c r="G30" s="1">
        <v>286698</v>
      </c>
      <c r="H30" s="1">
        <v>273713</v>
      </c>
      <c r="I30" s="1">
        <v>250875</v>
      </c>
      <c r="J30" s="1">
        <v>268642</v>
      </c>
      <c r="K30" s="1">
        <v>252054</v>
      </c>
      <c r="L30" s="1">
        <v>235592</v>
      </c>
      <c r="M30" s="1">
        <v>207514</v>
      </c>
      <c r="N30" s="1">
        <v>254085</v>
      </c>
      <c r="O30" s="1">
        <v>269596</v>
      </c>
      <c r="P30" s="1">
        <v>252246</v>
      </c>
      <c r="Q30" s="1">
        <v>269232</v>
      </c>
      <c r="R30" s="1">
        <v>258603</v>
      </c>
      <c r="S30" s="1">
        <v>253646</v>
      </c>
      <c r="T30" s="1">
        <v>242279</v>
      </c>
      <c r="U30" s="1">
        <v>240806</v>
      </c>
      <c r="V30" s="1">
        <v>266747</v>
      </c>
      <c r="W30" s="1">
        <v>248904</v>
      </c>
      <c r="X30" s="1">
        <v>251414</v>
      </c>
      <c r="Y30" s="1">
        <v>260199</v>
      </c>
      <c r="Z30" s="1">
        <v>278995</v>
      </c>
      <c r="AA30" s="1">
        <v>296144</v>
      </c>
      <c r="AB30" s="1">
        <v>258602</v>
      </c>
      <c r="AC30" s="1">
        <v>270577</v>
      </c>
      <c r="AD30" s="1">
        <v>255042</v>
      </c>
      <c r="AE30" s="1">
        <v>295232</v>
      </c>
      <c r="AF30" s="1">
        <v>277234</v>
      </c>
      <c r="AG30" s="1">
        <v>278575</v>
      </c>
      <c r="AH30" s="1">
        <v>292643</v>
      </c>
      <c r="AI30" s="1">
        <v>250864</v>
      </c>
      <c r="AJ30" s="1">
        <v>270406</v>
      </c>
      <c r="AK30" s="1">
        <v>222438</v>
      </c>
      <c r="AL30" s="1">
        <v>262780</v>
      </c>
      <c r="AM30" s="1">
        <v>255986</v>
      </c>
      <c r="AN30" s="1">
        <v>282773</v>
      </c>
      <c r="AO30" s="1">
        <v>260130.25003174</v>
      </c>
      <c r="AP30" s="1">
        <v>209470.6982124401</v>
      </c>
      <c r="AQ30" s="1">
        <v>169832.17158630001</v>
      </c>
      <c r="AR30" s="1">
        <v>167126.33027976</v>
      </c>
      <c r="AS30" s="1">
        <v>164787.13452081001</v>
      </c>
      <c r="AT30" s="1">
        <v>149393.78446431999</v>
      </c>
      <c r="AU30" s="1">
        <v>145463.90834716</v>
      </c>
      <c r="AV30" s="1">
        <v>141900.62538076</v>
      </c>
      <c r="AW30" s="1">
        <v>127206.20095538</v>
      </c>
      <c r="AX30" s="1">
        <v>145359.10669227</v>
      </c>
      <c r="AY30" s="1">
        <v>159097.33176512999</v>
      </c>
      <c r="AZ30" s="1">
        <v>157018.74928228001</v>
      </c>
      <c r="BA30" s="1">
        <v>175636.49119887</v>
      </c>
      <c r="BB30" s="1">
        <v>179365.99305297001</v>
      </c>
      <c r="BC30" s="1">
        <v>175732.60664801</v>
      </c>
      <c r="BD30" s="1">
        <v>173738.97779738001</v>
      </c>
      <c r="BE30" s="1">
        <v>166900.23493303999</v>
      </c>
      <c r="BF30" s="1">
        <v>168500.29154477001</v>
      </c>
      <c r="BG30" s="1">
        <v>192682.61263063</v>
      </c>
      <c r="BH30" s="1">
        <v>184182.41712977001</v>
      </c>
      <c r="BI30" s="1">
        <v>162429.6931757</v>
      </c>
      <c r="BJ30" s="1">
        <v>201459.221579</v>
      </c>
      <c r="BK30" s="1">
        <v>182953.60225031999</v>
      </c>
      <c r="BL30" s="1">
        <v>201092.24571672999</v>
      </c>
      <c r="BM30" s="1">
        <v>199077.02475194001</v>
      </c>
      <c r="BN30" s="1">
        <v>182889.78842667001</v>
      </c>
      <c r="BO30" s="1">
        <v>189009.00648941999</v>
      </c>
      <c r="BP30" s="1">
        <v>197003.5053432</v>
      </c>
      <c r="BQ30" s="1">
        <v>192535.53432007</v>
      </c>
      <c r="BR30" s="1">
        <v>170378.48015643001</v>
      </c>
      <c r="BS30" s="1">
        <v>191933.59413344</v>
      </c>
      <c r="BT30" s="1">
        <v>188617.47257231001</v>
      </c>
      <c r="BU30" s="1">
        <v>150412.25345438</v>
      </c>
      <c r="BV30" s="1">
        <v>164203.30349329</v>
      </c>
      <c r="BW30" s="1">
        <v>165748.90047296</v>
      </c>
      <c r="BX30" s="1">
        <v>168550.14804532001</v>
      </c>
      <c r="BY30" s="1">
        <v>181723.74313366</v>
      </c>
      <c r="BZ30" s="1">
        <v>150003.78963804999</v>
      </c>
      <c r="CA30" s="1">
        <v>146855.85428567999</v>
      </c>
      <c r="CB30" s="1">
        <v>163551.17463175001</v>
      </c>
      <c r="CC30" s="1">
        <v>149914.32545768999</v>
      </c>
      <c r="CD30" s="1">
        <v>169447.74886015011</v>
      </c>
      <c r="CE30" s="1">
        <v>164551.84096441991</v>
      </c>
      <c r="CF30" s="1">
        <v>159062.30360340001</v>
      </c>
      <c r="CG30" s="1">
        <v>145068.71942246001</v>
      </c>
      <c r="CH30" s="1">
        <v>153324.89183551</v>
      </c>
      <c r="CI30" s="1">
        <v>154841.75299201001</v>
      </c>
      <c r="CJ30" s="1">
        <v>172517.60069473999</v>
      </c>
      <c r="CK30" s="1">
        <v>180574.71363874001</v>
      </c>
      <c r="CL30" s="1">
        <v>134891.85986202999</v>
      </c>
      <c r="CM30" s="1">
        <v>145301.50961022999</v>
      </c>
      <c r="CN30" s="1">
        <v>158634.03235334001</v>
      </c>
      <c r="CO30" s="1">
        <v>169992.95838190001</v>
      </c>
      <c r="CP30" s="1">
        <v>180802.84359353999</v>
      </c>
      <c r="CQ30" s="1">
        <v>178072.33914473999</v>
      </c>
      <c r="CR30" s="1">
        <v>247941.42368084</v>
      </c>
      <c r="CS30" s="1">
        <v>231520.15554676001</v>
      </c>
      <c r="CT30" s="1">
        <v>249624.73756874999</v>
      </c>
      <c r="CU30" s="1">
        <v>212031.72493880001</v>
      </c>
      <c r="CV30" s="1">
        <v>208956.47570911</v>
      </c>
      <c r="CW30" s="1">
        <v>183817.82666895</v>
      </c>
      <c r="CX30" s="1">
        <v>197783.12057309001</v>
      </c>
      <c r="CY30" s="1">
        <v>198060.54474858</v>
      </c>
      <c r="CZ30" s="1">
        <v>235925.08355801</v>
      </c>
      <c r="DA30" s="1">
        <v>209120.77595581001</v>
      </c>
      <c r="DB30" s="1">
        <v>258753.68316290001</v>
      </c>
      <c r="DC30" s="1">
        <v>262714.47117039002</v>
      </c>
      <c r="DD30" s="1">
        <v>271316.80654107989</v>
      </c>
      <c r="DE30" s="1">
        <v>492439.92166008998</v>
      </c>
      <c r="DF30" s="1">
        <v>516749.40655373997</v>
      </c>
      <c r="DG30" s="1">
        <v>487136.00106479001</v>
      </c>
      <c r="DH30" s="1">
        <v>490199.68612738</v>
      </c>
      <c r="DI30" s="1">
        <v>243138.63368314001</v>
      </c>
      <c r="DJ30" s="1">
        <v>283031.59117239999</v>
      </c>
      <c r="DK30" s="1">
        <v>282027.05574460002</v>
      </c>
      <c r="DL30" s="1">
        <v>291581.57968185999</v>
      </c>
      <c r="DM30" s="1">
        <v>292401.16520873999</v>
      </c>
      <c r="DN30" s="1">
        <v>384378.07636021002</v>
      </c>
      <c r="DO30" s="1">
        <v>399215.80220286001</v>
      </c>
      <c r="DP30" s="1">
        <v>406940.56259818998</v>
      </c>
      <c r="DQ30" s="1">
        <v>411694.36965528998</v>
      </c>
      <c r="DR30" s="1">
        <v>405417.75239307003</v>
      </c>
      <c r="DS30" s="1">
        <v>526968.66983397002</v>
      </c>
      <c r="DT30" s="1">
        <v>440187.63027367002</v>
      </c>
      <c r="DU30" s="1">
        <v>371162.53156322002</v>
      </c>
      <c r="DV30" s="1">
        <v>393996.09924890997</v>
      </c>
      <c r="DW30" s="1">
        <v>393668.44952199998</v>
      </c>
      <c r="DX30" s="1">
        <v>432652.58614442998</v>
      </c>
      <c r="DY30" s="1">
        <v>451617.42394367</v>
      </c>
      <c r="DZ30" s="1">
        <v>493862.53134561999</v>
      </c>
      <c r="EA30" s="1">
        <v>472604.72167478001</v>
      </c>
      <c r="EB30" s="1">
        <v>490416.71929997997</v>
      </c>
      <c r="EC30" s="1">
        <v>471212.52404713997</v>
      </c>
      <c r="ED30" s="1">
        <v>507858.64903993998</v>
      </c>
      <c r="EE30" s="1">
        <v>607964.41548003</v>
      </c>
      <c r="EF30" s="1">
        <v>563632.2307319399</v>
      </c>
      <c r="EG30" s="1">
        <v>598411.64121657005</v>
      </c>
      <c r="EH30" s="1">
        <v>616137.42517582001</v>
      </c>
      <c r="EI30" s="1">
        <v>494794.09662376012</v>
      </c>
      <c r="EJ30" s="1">
        <v>539176.40529967996</v>
      </c>
      <c r="EK30" s="1">
        <v>547615.68060243002</v>
      </c>
      <c r="EL30" s="1">
        <v>589512.66066141007</v>
      </c>
      <c r="EM30" s="1">
        <v>635724.78737028013</v>
      </c>
      <c r="EN30" s="1">
        <v>686177.86752433004</v>
      </c>
      <c r="EO30" s="1">
        <v>626412.84449967998</v>
      </c>
      <c r="EP30" s="1">
        <v>683958.36166077014</v>
      </c>
      <c r="EQ30" s="1">
        <v>700598.82117225009</v>
      </c>
      <c r="ER30" s="1">
        <v>649603.82046846009</v>
      </c>
      <c r="ES30" s="1">
        <v>620522.40664591989</v>
      </c>
      <c r="ET30" s="1">
        <v>668555.87623368006</v>
      </c>
      <c r="EU30" s="1">
        <v>656156.81485616008</v>
      </c>
      <c r="EV30" s="1">
        <v>696293.03870018001</v>
      </c>
      <c r="EW30" s="1">
        <v>691145.19242326007</v>
      </c>
      <c r="EX30" s="1">
        <v>670745.36728453008</v>
      </c>
      <c r="EY30" s="1">
        <v>741346.93098254001</v>
      </c>
      <c r="EZ30" s="1">
        <v>727102.16978488001</v>
      </c>
      <c r="FA30" s="1">
        <v>692873.71509749012</v>
      </c>
      <c r="FB30" s="1">
        <v>693546.75323668995</v>
      </c>
      <c r="FC30" s="1">
        <v>726851.99274562986</v>
      </c>
      <c r="FD30" s="1">
        <v>732313.39284006006</v>
      </c>
      <c r="FE30" s="1">
        <v>717255.16001060011</v>
      </c>
      <c r="FF30" s="1">
        <v>697164.97445878002</v>
      </c>
      <c r="FG30" s="1">
        <v>731294.40629754006</v>
      </c>
      <c r="FH30" s="1">
        <v>750125.36343645002</v>
      </c>
      <c r="FI30" s="1">
        <v>703845.13040478004</v>
      </c>
      <c r="FJ30" s="1">
        <v>795370.07125719986</v>
      </c>
      <c r="FK30" s="1">
        <v>694190.54193803994</v>
      </c>
      <c r="FL30" s="1">
        <v>782761.07762491016</v>
      </c>
      <c r="FM30" s="1">
        <v>642841.86817675992</v>
      </c>
      <c r="FN30" s="1">
        <v>714130.76196089992</v>
      </c>
      <c r="FO30" s="1">
        <v>740839.82088650006</v>
      </c>
      <c r="FP30" s="1">
        <v>787295</v>
      </c>
      <c r="FQ30" s="1">
        <v>672200.70167205995</v>
      </c>
      <c r="FR30" s="1">
        <v>674342.14080554002</v>
      </c>
      <c r="FS30" s="1">
        <v>782732.92620162992</v>
      </c>
      <c r="FT30" s="1">
        <v>823180.17548644007</v>
      </c>
      <c r="FU30" s="1">
        <v>777003.7210044798</v>
      </c>
      <c r="FV30" s="1">
        <v>818897.50449563004</v>
      </c>
      <c r="FW30" s="1">
        <v>823415.05535515002</v>
      </c>
      <c r="FX30" s="1">
        <v>853301.57247827016</v>
      </c>
      <c r="FY30" s="1">
        <v>638361.72738823993</v>
      </c>
      <c r="FZ30" s="1">
        <v>816830.30279092002</v>
      </c>
      <c r="GA30" s="1">
        <v>787684.87381339003</v>
      </c>
      <c r="GB30" s="1">
        <v>796194.3316724</v>
      </c>
      <c r="GC30" s="1">
        <v>766381.4707777102</v>
      </c>
      <c r="GD30" s="1">
        <v>835841.64315698016</v>
      </c>
      <c r="GE30" s="1">
        <v>898540.62493220996</v>
      </c>
      <c r="GF30" s="1">
        <v>917426.43983868998</v>
      </c>
      <c r="GG30" s="1">
        <v>1069333.68654784</v>
      </c>
      <c r="GH30" s="1">
        <v>986934.86553633003</v>
      </c>
      <c r="GI30" s="1">
        <v>961018.17080986011</v>
      </c>
      <c r="GJ30" s="1">
        <v>1094472.8721273099</v>
      </c>
      <c r="GK30" s="1">
        <v>888730.29139121005</v>
      </c>
      <c r="GL30" s="1">
        <v>977511.73091759998</v>
      </c>
      <c r="GM30" s="1">
        <v>1079945.8195495901</v>
      </c>
      <c r="GN30" s="1">
        <v>1138100.7704179101</v>
      </c>
      <c r="GO30" s="1">
        <v>1056445.8245105499</v>
      </c>
      <c r="GP30" s="1">
        <v>1041574.21572904</v>
      </c>
      <c r="GQ30" s="1">
        <v>1256529.8383484001</v>
      </c>
      <c r="GR30" s="1">
        <v>1139126.7182166399</v>
      </c>
      <c r="GS30" s="1">
        <v>1092192.02895003</v>
      </c>
      <c r="GT30" s="1">
        <v>1233543.09319362</v>
      </c>
      <c r="GU30" s="1">
        <v>1213400.0174219101</v>
      </c>
      <c r="GV30" s="1">
        <v>1279331.51143306</v>
      </c>
      <c r="GW30" s="1">
        <v>1157038.10276249</v>
      </c>
      <c r="GX30" s="1">
        <v>1340659.67167469</v>
      </c>
      <c r="GY30" s="1">
        <v>1410030.03050108</v>
      </c>
      <c r="GZ30" s="1">
        <v>1528982.75233729</v>
      </c>
      <c r="HA30" s="1">
        <v>1333865.8391515601</v>
      </c>
      <c r="HB30" s="1">
        <v>1321958.2710432101</v>
      </c>
      <c r="HC30" s="1">
        <v>1578304.46720951</v>
      </c>
      <c r="HD30" s="1">
        <v>1563177.9065385801</v>
      </c>
      <c r="HE30" s="1">
        <v>1333180.52230431</v>
      </c>
      <c r="HF30" s="1">
        <v>1380379.4529771199</v>
      </c>
      <c r="HG30" s="1">
        <v>1556724.8709319499</v>
      </c>
      <c r="HH30" s="1">
        <v>1602600.86971618</v>
      </c>
      <c r="HI30" s="1">
        <v>1305405.63467869</v>
      </c>
      <c r="HJ30" s="1">
        <v>1634248.35094478</v>
      </c>
      <c r="HK30" s="1">
        <v>1778210.50411671</v>
      </c>
      <c r="HL30" s="1">
        <v>1624464.5425702101</v>
      </c>
      <c r="HM30" s="1">
        <v>1419889.47449723</v>
      </c>
      <c r="HN30" s="1">
        <v>1403104.7252390501</v>
      </c>
      <c r="HO30" s="1">
        <v>1560801.55635324</v>
      </c>
      <c r="HP30" s="1">
        <v>1610811.38014854</v>
      </c>
      <c r="HQ30" s="1">
        <v>1654310.4947414701</v>
      </c>
      <c r="HR30" s="1">
        <v>1730139.08713509</v>
      </c>
      <c r="HS30" s="1">
        <v>1781526.8680394201</v>
      </c>
      <c r="HT30" s="1">
        <v>1891087.8082038399</v>
      </c>
      <c r="HU30" s="1">
        <v>1866134.3840398199</v>
      </c>
      <c r="HV30" s="1">
        <v>2120365.3343566302</v>
      </c>
      <c r="HW30" s="1">
        <v>2064771.96917977</v>
      </c>
      <c r="HX30" s="1">
        <v>2130813.6839078902</v>
      </c>
      <c r="HY30" s="1">
        <v>1852056.4869607999</v>
      </c>
      <c r="HZ30" s="1">
        <v>1763515.68790894</v>
      </c>
      <c r="IA30" s="1">
        <v>1892147.9565107999</v>
      </c>
      <c r="IB30" s="1">
        <v>2081274.1524858</v>
      </c>
      <c r="IC30" s="1">
        <v>2039158.81224789</v>
      </c>
      <c r="ID30" s="1">
        <v>2170777.1728886999</v>
      </c>
      <c r="IE30" s="1">
        <v>2188030.2736479701</v>
      </c>
      <c r="IF30" s="1">
        <v>2221547.42615359</v>
      </c>
      <c r="IG30" s="1">
        <v>2218461.0716305799</v>
      </c>
      <c r="IH30" s="1">
        <v>2337367.7707022498</v>
      </c>
      <c r="II30" s="1">
        <v>2599548.4298392008</v>
      </c>
      <c r="IJ30" s="1">
        <v>2735912.0352395098</v>
      </c>
      <c r="IK30" s="1">
        <v>2886847.5030267099</v>
      </c>
      <c r="IL30" s="1">
        <v>2956079.7864052402</v>
      </c>
      <c r="IM30" s="1">
        <v>2619977.3942821589</v>
      </c>
      <c r="IN30" s="1">
        <v>2531616.8220506599</v>
      </c>
      <c r="IO30" s="1">
        <v>2580747.6362311202</v>
      </c>
      <c r="IP30" s="1">
        <v>2536051.1975982999</v>
      </c>
      <c r="IQ30" s="1">
        <v>2977424.61232747</v>
      </c>
      <c r="IR30" s="1">
        <v>2968235.3767706901</v>
      </c>
      <c r="IS30" s="1">
        <v>2943001.8390227701</v>
      </c>
      <c r="IT30" s="1">
        <v>4642256.2522412194</v>
      </c>
      <c r="IU30" s="1">
        <v>2838416.7166971201</v>
      </c>
      <c r="IV30" s="1">
        <v>2895401.9506003889</v>
      </c>
      <c r="IW30" s="1">
        <v>2880314.08735898</v>
      </c>
      <c r="IX30" s="1">
        <v>3030334.06898362</v>
      </c>
      <c r="IY30" s="1">
        <v>2971089.5843656701</v>
      </c>
      <c r="IZ30" s="1">
        <v>3162256.4268927099</v>
      </c>
      <c r="JA30" s="1">
        <v>3311015.4082220299</v>
      </c>
      <c r="JB30" s="1">
        <v>3288617.5204735398</v>
      </c>
      <c r="JC30" s="1">
        <v>3482695.0173103102</v>
      </c>
      <c r="JD30" s="1">
        <v>3812628.0352991689</v>
      </c>
      <c r="JE30" s="1">
        <v>3612541.13</v>
      </c>
    </row>
    <row r="31" spans="1:265" s="1" customFormat="1" ht="12.9" customHeight="1" x14ac:dyDescent="0.2">
      <c r="A31" s="73"/>
    </row>
    <row r="32" spans="1:265" s="1" customFormat="1" ht="12.9" customHeight="1" x14ac:dyDescent="0.2">
      <c r="A32" s="25" t="s">
        <v>64</v>
      </c>
      <c r="AC32" s="73"/>
    </row>
    <row r="33" spans="1:265" s="1" customFormat="1" ht="12.9" customHeight="1" x14ac:dyDescent="0.2">
      <c r="A33" s="73" t="s">
        <v>65</v>
      </c>
      <c r="B33" s="1">
        <v>808788</v>
      </c>
      <c r="C33" s="1">
        <v>1168483</v>
      </c>
      <c r="D33" s="1">
        <v>1252244</v>
      </c>
      <c r="E33" s="1">
        <v>1262093</v>
      </c>
      <c r="F33" s="1">
        <v>1549984</v>
      </c>
      <c r="G33" s="1">
        <v>1549268</v>
      </c>
      <c r="H33" s="1">
        <v>1601461</v>
      </c>
      <c r="I33" s="1">
        <v>1472324</v>
      </c>
      <c r="J33" s="1">
        <v>1473466</v>
      </c>
      <c r="K33" s="1">
        <v>1588092</v>
      </c>
      <c r="L33" s="1">
        <v>1466746</v>
      </c>
      <c r="M33" s="1">
        <v>1353999</v>
      </c>
      <c r="N33" s="1">
        <v>1555375</v>
      </c>
      <c r="O33" s="1">
        <v>1646012</v>
      </c>
      <c r="P33" s="1">
        <v>1590473</v>
      </c>
      <c r="Q33" s="1">
        <v>1674148</v>
      </c>
      <c r="R33" s="1">
        <v>1732730</v>
      </c>
      <c r="S33" s="1">
        <v>1728541</v>
      </c>
      <c r="T33" s="1">
        <v>1916752</v>
      </c>
      <c r="U33" s="1">
        <v>1792338</v>
      </c>
      <c r="V33" s="1">
        <v>1828330</v>
      </c>
      <c r="W33" s="1">
        <v>1812079</v>
      </c>
      <c r="X33" s="1">
        <v>1751988</v>
      </c>
      <c r="Y33" s="1">
        <v>1608333</v>
      </c>
      <c r="Z33" s="1">
        <v>1733738</v>
      </c>
      <c r="AA33" s="1">
        <v>1687922</v>
      </c>
      <c r="AB33" s="1">
        <v>1554724</v>
      </c>
      <c r="AC33" s="1">
        <v>1471862</v>
      </c>
      <c r="AD33" s="1">
        <v>1339568</v>
      </c>
      <c r="AE33" s="1">
        <v>1184288</v>
      </c>
      <c r="AF33" s="1">
        <v>902224</v>
      </c>
      <c r="AG33" s="1">
        <v>809515</v>
      </c>
      <c r="AH33" s="1">
        <v>1004439</v>
      </c>
      <c r="AI33" s="1">
        <v>1033840</v>
      </c>
      <c r="AJ33" s="1">
        <v>1081756</v>
      </c>
      <c r="AK33" s="1">
        <v>1308659</v>
      </c>
      <c r="AL33" s="1">
        <v>1452462</v>
      </c>
      <c r="AM33" s="1">
        <v>1441875</v>
      </c>
      <c r="AN33" s="1">
        <v>1520710</v>
      </c>
      <c r="AO33" s="1">
        <v>1813116.2060254</v>
      </c>
      <c r="AP33" s="1">
        <v>1702845.969387</v>
      </c>
      <c r="AQ33" s="1">
        <v>1706825.5856949999</v>
      </c>
      <c r="AR33" s="1">
        <v>1744947.9822044999</v>
      </c>
      <c r="AS33" s="1">
        <v>1855478.681660699</v>
      </c>
      <c r="AT33" s="1">
        <v>1992809.794058</v>
      </c>
      <c r="AU33" s="1">
        <v>1830858.557733</v>
      </c>
      <c r="AV33" s="1">
        <v>1808445.182304</v>
      </c>
      <c r="AW33" s="1">
        <v>1720209.9910510001</v>
      </c>
      <c r="AX33" s="1">
        <v>1751388.5619910001</v>
      </c>
      <c r="AY33" s="1">
        <v>1689705.0036279999</v>
      </c>
      <c r="AZ33" s="1">
        <v>1788349.1716529999</v>
      </c>
      <c r="BA33" s="1">
        <v>1774541.7859865001</v>
      </c>
      <c r="BB33" s="1">
        <v>1745547.6535163999</v>
      </c>
      <c r="BC33" s="1">
        <v>1794969.7643442</v>
      </c>
      <c r="BD33" s="1">
        <v>1612253.7301322001</v>
      </c>
      <c r="BE33" s="1">
        <v>1703924.1430269999</v>
      </c>
      <c r="BF33" s="1">
        <v>1737203.09329416</v>
      </c>
      <c r="BG33" s="1">
        <v>1710846.0669625399</v>
      </c>
      <c r="BH33" s="1">
        <v>1794163.0569170001</v>
      </c>
      <c r="BI33" s="1">
        <v>1807918.6211969999</v>
      </c>
      <c r="BJ33" s="1">
        <v>1710475.7125599999</v>
      </c>
      <c r="BK33" s="1">
        <v>1614578.796512</v>
      </c>
      <c r="BL33" s="1">
        <v>1688566.5564649999</v>
      </c>
      <c r="BM33" s="1">
        <v>1958774.22144</v>
      </c>
      <c r="BN33" s="1">
        <v>1969283.7436490001</v>
      </c>
      <c r="BO33" s="1">
        <v>2054681.7036397001</v>
      </c>
      <c r="BP33" s="1">
        <v>1896707.1464489701</v>
      </c>
      <c r="BQ33" s="1">
        <v>2021114.726209</v>
      </c>
      <c r="BR33" s="1">
        <v>1927456.771925</v>
      </c>
      <c r="BS33" s="1">
        <v>1891624.7608831001</v>
      </c>
      <c r="BT33" s="1">
        <v>1743488.3125531999</v>
      </c>
      <c r="BU33" s="1">
        <v>1584110.6903530001</v>
      </c>
      <c r="BV33" s="1">
        <v>1459870.2681328999</v>
      </c>
      <c r="BW33" s="1">
        <v>1349763.6850906</v>
      </c>
      <c r="BX33" s="1">
        <v>1373837.244967801</v>
      </c>
      <c r="BY33" s="1">
        <v>1619226.0547825999</v>
      </c>
      <c r="BZ33" s="1">
        <v>1690465.156069</v>
      </c>
      <c r="CA33" s="1">
        <v>1646559.5011725</v>
      </c>
      <c r="CB33" s="1">
        <v>1521545.4537181</v>
      </c>
      <c r="CC33" s="1">
        <v>1521920.3867250001</v>
      </c>
      <c r="CD33" s="1">
        <v>1578570.6700406999</v>
      </c>
      <c r="CE33" s="1">
        <v>1470072.6489893501</v>
      </c>
      <c r="CF33" s="1">
        <v>1379069.6510946499</v>
      </c>
      <c r="CG33" s="1">
        <v>1455149.14292675</v>
      </c>
      <c r="CH33" s="1">
        <v>1430053.02565086</v>
      </c>
      <c r="CI33" s="1">
        <v>1341874.4586612401</v>
      </c>
      <c r="CJ33" s="1">
        <v>1267611.68235906</v>
      </c>
      <c r="CK33" s="1">
        <v>1370286.2285726201</v>
      </c>
      <c r="CL33" s="1">
        <v>1405848.7868575701</v>
      </c>
      <c r="CM33" s="1">
        <v>1564698.82874654</v>
      </c>
      <c r="CN33" s="1">
        <v>1556030.2246499099</v>
      </c>
      <c r="CO33" s="1">
        <v>1601228.8177781999</v>
      </c>
      <c r="CP33" s="1">
        <v>1487028.76420228</v>
      </c>
      <c r="CQ33" s="1">
        <v>1449185.66487899</v>
      </c>
      <c r="CR33" s="1">
        <v>1501044.07388831</v>
      </c>
      <c r="CS33" s="1">
        <v>1433224.7513886399</v>
      </c>
      <c r="CT33" s="1">
        <v>1545425.1156474999</v>
      </c>
      <c r="CU33" s="1">
        <v>1508683.8526715899</v>
      </c>
      <c r="CV33" s="1">
        <v>1742920.8096399901</v>
      </c>
      <c r="CW33" s="1">
        <v>1680869.2605391999</v>
      </c>
      <c r="CX33" s="1">
        <v>1702152.6495155201</v>
      </c>
      <c r="CY33" s="1">
        <v>1497971.9737694</v>
      </c>
      <c r="CZ33" s="1">
        <v>1542847.16959707</v>
      </c>
      <c r="DA33" s="1">
        <v>1517568.6433210799</v>
      </c>
      <c r="DB33" s="1">
        <v>1470363.06817683</v>
      </c>
      <c r="DC33" s="1">
        <v>2030444.3934462101</v>
      </c>
      <c r="DD33" s="1">
        <v>2021358.66941452</v>
      </c>
      <c r="DE33" s="1">
        <v>2200680.8513402799</v>
      </c>
      <c r="DF33" s="1">
        <v>2085016.66469616</v>
      </c>
      <c r="DG33" s="1">
        <v>2172175.3406404802</v>
      </c>
      <c r="DH33" s="1">
        <v>2453638.2048902102</v>
      </c>
      <c r="DI33" s="1">
        <v>2471303.8573620999</v>
      </c>
      <c r="DJ33" s="1">
        <v>3156326.5254854499</v>
      </c>
      <c r="DK33" s="1">
        <v>3122604.2371811098</v>
      </c>
      <c r="DL33" s="1">
        <v>3150225.9896903499</v>
      </c>
      <c r="DM33" s="1">
        <v>3411252.6106823101</v>
      </c>
      <c r="DN33" s="1">
        <v>3109881.3322228799</v>
      </c>
      <c r="DO33" s="1">
        <v>2878972.64762821</v>
      </c>
      <c r="DP33" s="1">
        <v>2710734.99227555</v>
      </c>
      <c r="DQ33" s="1">
        <v>2493292.9715500702</v>
      </c>
      <c r="DR33" s="1">
        <v>2523324.1536489301</v>
      </c>
      <c r="DS33" s="1">
        <v>2335169.2203306998</v>
      </c>
      <c r="DT33" s="1">
        <v>2869596.4433545</v>
      </c>
      <c r="DU33" s="1">
        <v>3362564.9559447002</v>
      </c>
      <c r="DV33" s="1">
        <v>2954468.9358085301</v>
      </c>
      <c r="DW33" s="1">
        <v>2825129.1954278601</v>
      </c>
      <c r="DX33" s="1">
        <v>3120656.87727729</v>
      </c>
      <c r="DY33" s="1">
        <v>2854683.1734383302</v>
      </c>
      <c r="DZ33" s="1">
        <v>2836913.5408403198</v>
      </c>
      <c r="EA33" s="1">
        <v>2872286.9343243898</v>
      </c>
      <c r="EB33" s="1">
        <v>3010631.2336768201</v>
      </c>
      <c r="EC33" s="1">
        <v>2708331.9304224602</v>
      </c>
      <c r="ED33" s="1">
        <v>2430051.9514325098</v>
      </c>
      <c r="EE33" s="1">
        <v>2934537.6247894</v>
      </c>
      <c r="EF33" s="1">
        <v>3376287.9995265598</v>
      </c>
      <c r="EG33" s="1">
        <v>3295089.4698044001</v>
      </c>
      <c r="EH33" s="1">
        <v>2967808.1446497701</v>
      </c>
      <c r="EI33" s="1">
        <v>2449172.3290648698</v>
      </c>
      <c r="EJ33" s="1">
        <v>2755835.407909079</v>
      </c>
      <c r="EK33" s="1">
        <v>2552608.21557038</v>
      </c>
      <c r="EL33" s="1">
        <v>2695955.2283550501</v>
      </c>
      <c r="EM33" s="1">
        <v>2557082.79386466</v>
      </c>
      <c r="EN33" s="1">
        <v>2122786.02503605</v>
      </c>
      <c r="EO33" s="1">
        <v>2555587.6851396398</v>
      </c>
      <c r="EP33" s="1">
        <v>2641899.48311364</v>
      </c>
      <c r="EQ33" s="1">
        <v>2625885.8033706401</v>
      </c>
      <c r="ER33" s="1">
        <v>3076958.5592195201</v>
      </c>
      <c r="ES33" s="1">
        <v>3091371.4078456699</v>
      </c>
      <c r="ET33" s="1">
        <v>2580192.97526721</v>
      </c>
      <c r="EU33" s="1">
        <v>2730178.70423829</v>
      </c>
      <c r="EV33" s="1">
        <v>2656553.5064934399</v>
      </c>
      <c r="EW33" s="1">
        <v>2813406.0302184499</v>
      </c>
      <c r="EX33" s="1">
        <v>2812093.1971374401</v>
      </c>
      <c r="EY33" s="1">
        <v>3242784.00078284</v>
      </c>
      <c r="EZ33" s="1">
        <v>3339622.2742648502</v>
      </c>
      <c r="FA33" s="1">
        <v>3063761.76886418</v>
      </c>
      <c r="FB33" s="1">
        <v>3769647.5092744799</v>
      </c>
      <c r="FC33" s="1">
        <v>4341445.4109858898</v>
      </c>
      <c r="FD33" s="1">
        <v>4667123.12723534</v>
      </c>
      <c r="FE33" s="1">
        <v>4675063.6057422291</v>
      </c>
      <c r="FF33" s="1">
        <v>3882993.5520187812</v>
      </c>
      <c r="FG33" s="1">
        <v>3665849.9139563199</v>
      </c>
      <c r="FH33" s="1">
        <v>3522117.37901115</v>
      </c>
      <c r="FI33" s="1">
        <v>3280770.4353981498</v>
      </c>
      <c r="FJ33" s="1">
        <v>3787114.1896462701</v>
      </c>
      <c r="FK33" s="1">
        <v>3855793.9626460508</v>
      </c>
      <c r="FL33" s="1">
        <v>3233876.2739816899</v>
      </c>
      <c r="FM33" s="1">
        <v>3610124.8068647599</v>
      </c>
      <c r="FN33" s="1">
        <v>3775993.6511524399</v>
      </c>
      <c r="FO33" s="1">
        <v>3549427.3340237499</v>
      </c>
      <c r="FP33" s="1">
        <v>3306331</v>
      </c>
      <c r="FQ33" s="1">
        <v>3289006.62683459</v>
      </c>
      <c r="FR33" s="1">
        <v>3605043.8568554702</v>
      </c>
      <c r="FS33" s="1">
        <v>3812281.42175892</v>
      </c>
      <c r="FT33" s="1">
        <v>3660291.61571815</v>
      </c>
      <c r="FU33" s="1">
        <v>3677741.9058622099</v>
      </c>
      <c r="FV33" s="1">
        <v>3802176.8755238401</v>
      </c>
      <c r="FW33" s="1">
        <v>3703002.9778252002</v>
      </c>
      <c r="FX33" s="1">
        <v>3930469.1562035391</v>
      </c>
      <c r="FY33" s="1">
        <v>4076073.8070919202</v>
      </c>
      <c r="FZ33" s="1">
        <v>4339447.1492013</v>
      </c>
      <c r="GA33" s="1">
        <v>4165647.3460422298</v>
      </c>
      <c r="GB33" s="1">
        <v>4306180.9950083699</v>
      </c>
      <c r="GC33" s="1">
        <v>3885606.6041449001</v>
      </c>
      <c r="GD33" s="1">
        <v>4304028.9864322199</v>
      </c>
      <c r="GE33" s="1">
        <v>4301482.6486796495</v>
      </c>
      <c r="GF33" s="1">
        <v>4774332.3530082796</v>
      </c>
      <c r="GG33" s="1">
        <v>5149249.9670767086</v>
      </c>
      <c r="GH33" s="1">
        <v>5020096.6704754503</v>
      </c>
      <c r="GI33" s="1">
        <v>4870566.8082710207</v>
      </c>
      <c r="GJ33" s="1">
        <v>4654515.0437834794</v>
      </c>
      <c r="GK33" s="1">
        <v>4800499.2100640498</v>
      </c>
      <c r="GL33" s="1">
        <v>5173619.1926267492</v>
      </c>
      <c r="GM33" s="1">
        <v>5283505.1238474799</v>
      </c>
      <c r="GN33" s="1">
        <v>5201131.3888108507</v>
      </c>
      <c r="GO33" s="1">
        <v>5395971.9656042997</v>
      </c>
      <c r="GP33" s="1">
        <v>5723213.126120449</v>
      </c>
      <c r="GQ33" s="1">
        <v>5464263.5802711984</v>
      </c>
      <c r="GR33" s="1">
        <v>5229239.8917636694</v>
      </c>
      <c r="GS33" s="1">
        <v>5438962.7254327601</v>
      </c>
      <c r="GT33" s="1">
        <v>4991500.776106759</v>
      </c>
      <c r="GU33" s="1">
        <v>5254687.95545003</v>
      </c>
      <c r="GV33" s="1">
        <v>5282674.8388009388</v>
      </c>
      <c r="GW33" s="1">
        <v>4733345.6728474302</v>
      </c>
      <c r="GX33" s="1">
        <v>5056394.7793770907</v>
      </c>
      <c r="GY33" s="1">
        <v>5203422.33255844</v>
      </c>
      <c r="GZ33" s="1">
        <v>5168978.9988659406</v>
      </c>
      <c r="HA33" s="1">
        <v>6039587.391924059</v>
      </c>
      <c r="HB33" s="1">
        <v>6091407.5145751704</v>
      </c>
      <c r="HC33" s="1">
        <v>6053235.2622665502</v>
      </c>
      <c r="HD33" s="1">
        <v>6534927.6545785293</v>
      </c>
      <c r="HE33" s="1">
        <v>6396340.6768317819</v>
      </c>
      <c r="HF33" s="1">
        <v>6354987.2486428097</v>
      </c>
      <c r="HG33" s="1">
        <v>6475008.3596639708</v>
      </c>
      <c r="HH33" s="1">
        <v>5911097.5952309389</v>
      </c>
      <c r="HI33" s="1">
        <v>5644399.3518912503</v>
      </c>
      <c r="HJ33" s="1">
        <v>5663676.2490640804</v>
      </c>
      <c r="HK33" s="1">
        <v>5481286.8334776796</v>
      </c>
      <c r="HL33" s="1">
        <v>5673281.6990558598</v>
      </c>
      <c r="HM33" s="1">
        <v>5767665.3127507595</v>
      </c>
      <c r="HN33" s="1">
        <v>6330141.6878659017</v>
      </c>
      <c r="HO33" s="1">
        <v>5744577.6817455906</v>
      </c>
      <c r="HP33" s="1">
        <v>5041393.4375918806</v>
      </c>
      <c r="HQ33" s="1">
        <v>5195027.1878124401</v>
      </c>
      <c r="HR33" s="1">
        <v>6017867.6957533509</v>
      </c>
      <c r="HS33" s="1">
        <v>6933563.0434404202</v>
      </c>
      <c r="HT33" s="1">
        <v>6613948.7068827515</v>
      </c>
      <c r="HU33" s="1">
        <v>6208155.7026439887</v>
      </c>
      <c r="HV33" s="1">
        <v>6783073.1963056903</v>
      </c>
      <c r="HW33" s="1">
        <v>7179674.362065509</v>
      </c>
      <c r="HX33" s="1">
        <v>6690784.4871323891</v>
      </c>
      <c r="HY33" s="1">
        <v>7420044.0353255402</v>
      </c>
      <c r="HZ33" s="1">
        <v>6886532.6572821699</v>
      </c>
      <c r="IA33" s="1">
        <v>6556562.7552036103</v>
      </c>
      <c r="IB33" s="1">
        <v>6506150.3097728714</v>
      </c>
      <c r="IC33" s="1">
        <v>6779279.3153890502</v>
      </c>
      <c r="ID33" s="1">
        <v>7986210.8869504994</v>
      </c>
      <c r="IE33" s="1">
        <v>7105723.1724842787</v>
      </c>
      <c r="IF33" s="1">
        <v>6907643.66010796</v>
      </c>
      <c r="IG33" s="1">
        <v>7922543.5158909084</v>
      </c>
      <c r="IH33" s="1">
        <v>7547761.5784737514</v>
      </c>
      <c r="II33" s="1">
        <v>8485146.4917058293</v>
      </c>
      <c r="IJ33" s="1">
        <v>6907049.3192105284</v>
      </c>
      <c r="IK33" s="1">
        <v>7714603.1569577986</v>
      </c>
      <c r="IL33" s="1">
        <v>7905714.7092790985</v>
      </c>
      <c r="IM33" s="1">
        <v>7571256.0672531314</v>
      </c>
      <c r="IN33" s="1">
        <v>8405646.6759389229</v>
      </c>
      <c r="IO33" s="1">
        <v>9384440.5868478995</v>
      </c>
      <c r="IP33" s="1">
        <v>8982779.8023719918</v>
      </c>
      <c r="IQ33" s="1">
        <v>8866542.0272746086</v>
      </c>
      <c r="IR33" s="1">
        <v>9461708.0393730197</v>
      </c>
      <c r="IS33" s="1">
        <v>8596378.5378568117</v>
      </c>
      <c r="IT33" s="1">
        <v>9151376.2331359275</v>
      </c>
      <c r="IU33" s="1">
        <v>10240266.41381151</v>
      </c>
      <c r="IV33" s="1">
        <v>9512775.141354911</v>
      </c>
      <c r="IW33" s="1">
        <v>9836256.2545089293</v>
      </c>
      <c r="IX33" s="1">
        <v>10753657.186587799</v>
      </c>
      <c r="IY33" s="1">
        <v>10563438.300617291</v>
      </c>
      <c r="IZ33" s="1">
        <v>11097061.84087003</v>
      </c>
      <c r="JA33" s="1">
        <v>10717083</v>
      </c>
      <c r="JB33" s="1">
        <v>10981923.161749279</v>
      </c>
      <c r="JC33" s="1">
        <v>11037100.61852999</v>
      </c>
      <c r="JD33" s="1">
        <v>10607664.473215921</v>
      </c>
      <c r="JE33" s="1">
        <v>10236050.800000001</v>
      </c>
    </row>
    <row r="34" spans="1:265" s="1" customFormat="1" ht="12.9" customHeight="1" x14ac:dyDescent="0.2">
      <c r="A34" s="73" t="s">
        <v>66</v>
      </c>
      <c r="B34" s="1">
        <v>44014</v>
      </c>
      <c r="C34" s="1">
        <v>43946</v>
      </c>
      <c r="D34" s="1">
        <v>39797</v>
      </c>
      <c r="E34" s="1">
        <v>14499</v>
      </c>
      <c r="F34" s="1">
        <v>11500</v>
      </c>
      <c r="G34" s="1">
        <v>4000</v>
      </c>
      <c r="H34" s="1">
        <v>12500</v>
      </c>
      <c r="I34" s="1">
        <v>57100</v>
      </c>
      <c r="J34" s="1">
        <v>13850</v>
      </c>
      <c r="K34" s="1">
        <v>103400</v>
      </c>
      <c r="L34" s="1">
        <v>61300</v>
      </c>
      <c r="M34" s="1">
        <v>77132</v>
      </c>
      <c r="N34" s="1">
        <v>92900</v>
      </c>
      <c r="O34" s="1">
        <v>87650</v>
      </c>
      <c r="P34" s="1">
        <v>92050</v>
      </c>
      <c r="Q34" s="1">
        <v>69000</v>
      </c>
      <c r="R34" s="1">
        <v>80400</v>
      </c>
      <c r="S34" s="1">
        <v>81050</v>
      </c>
      <c r="T34" s="1">
        <v>82950</v>
      </c>
      <c r="U34" s="1">
        <v>76600</v>
      </c>
      <c r="V34" s="1">
        <v>72400</v>
      </c>
      <c r="W34" s="1">
        <v>107200</v>
      </c>
      <c r="X34" s="1">
        <v>67071</v>
      </c>
      <c r="Y34" s="1">
        <v>59289</v>
      </c>
      <c r="Z34" s="1">
        <v>59850</v>
      </c>
      <c r="AA34" s="1">
        <v>79383</v>
      </c>
      <c r="AB34" s="1">
        <v>126333</v>
      </c>
      <c r="AC34" s="1">
        <v>92461</v>
      </c>
      <c r="AD34" s="1">
        <v>135805</v>
      </c>
      <c r="AE34" s="1">
        <v>103854</v>
      </c>
      <c r="AF34" s="1">
        <v>94723</v>
      </c>
      <c r="AG34" s="1">
        <v>86945</v>
      </c>
      <c r="AH34" s="1">
        <v>75265</v>
      </c>
      <c r="AI34" s="1">
        <v>100940</v>
      </c>
      <c r="AJ34" s="1">
        <v>53765</v>
      </c>
      <c r="AK34" s="1">
        <v>87570</v>
      </c>
      <c r="AL34" s="1">
        <v>135782</v>
      </c>
      <c r="AM34" s="1">
        <v>173682</v>
      </c>
      <c r="AN34" s="1">
        <v>147792</v>
      </c>
      <c r="AO34" s="1">
        <v>160912</v>
      </c>
      <c r="AP34" s="1">
        <v>107732</v>
      </c>
      <c r="AQ34" s="1">
        <v>532</v>
      </c>
      <c r="AR34" s="1">
        <v>532</v>
      </c>
      <c r="AS34" s="1">
        <v>6802</v>
      </c>
      <c r="AT34" s="1">
        <v>24700</v>
      </c>
      <c r="AU34" s="1">
        <v>7000</v>
      </c>
      <c r="AV34" s="1">
        <v>1000</v>
      </c>
      <c r="AW34" s="1">
        <v>0</v>
      </c>
      <c r="AX34" s="1">
        <v>0</v>
      </c>
      <c r="AY34" s="1">
        <v>5000</v>
      </c>
      <c r="AZ34" s="1">
        <v>0</v>
      </c>
      <c r="BA34" s="1">
        <v>0</v>
      </c>
      <c r="BB34" s="1">
        <v>6000</v>
      </c>
      <c r="BC34" s="1">
        <v>17500</v>
      </c>
      <c r="BD34" s="1">
        <v>10000</v>
      </c>
      <c r="BE34" s="1">
        <v>0</v>
      </c>
      <c r="BF34" s="1">
        <v>0</v>
      </c>
      <c r="BG34" s="1">
        <v>52000</v>
      </c>
      <c r="BH34" s="1">
        <v>47780</v>
      </c>
      <c r="BI34" s="1">
        <v>42000</v>
      </c>
      <c r="BJ34" s="1">
        <v>1000</v>
      </c>
      <c r="BK34" s="1">
        <v>0</v>
      </c>
      <c r="BL34" s="1">
        <v>0</v>
      </c>
      <c r="BM34" s="1">
        <v>0</v>
      </c>
      <c r="BN34" s="1">
        <v>9000</v>
      </c>
      <c r="BO34" s="1">
        <v>6000</v>
      </c>
      <c r="BP34" s="1">
        <v>8000</v>
      </c>
      <c r="BQ34" s="1">
        <v>10000</v>
      </c>
      <c r="BR34" s="1">
        <v>0</v>
      </c>
      <c r="BS34" s="1">
        <v>0</v>
      </c>
      <c r="BT34" s="1">
        <v>10000</v>
      </c>
      <c r="BU34" s="1">
        <v>0</v>
      </c>
      <c r="BV34" s="1">
        <v>7823.5</v>
      </c>
      <c r="BW34" s="1">
        <v>4500</v>
      </c>
      <c r="BX34" s="1">
        <v>8000</v>
      </c>
      <c r="BY34" s="1">
        <v>6000</v>
      </c>
      <c r="BZ34" s="1">
        <v>10000</v>
      </c>
      <c r="CA34" s="1">
        <v>5500</v>
      </c>
      <c r="CB34" s="1">
        <v>5500</v>
      </c>
      <c r="CC34" s="1">
        <v>27000</v>
      </c>
      <c r="CD34" s="1">
        <v>0</v>
      </c>
      <c r="CE34" s="1">
        <v>15000</v>
      </c>
      <c r="CF34" s="1">
        <v>10800</v>
      </c>
      <c r="CG34" s="1">
        <v>70340</v>
      </c>
      <c r="CH34" s="1">
        <v>55500</v>
      </c>
      <c r="CI34" s="1">
        <v>57900</v>
      </c>
      <c r="CJ34" s="1">
        <v>41350</v>
      </c>
      <c r="CK34" s="1">
        <v>75000</v>
      </c>
      <c r="CL34" s="1">
        <v>45000</v>
      </c>
      <c r="CM34" s="1">
        <v>80000</v>
      </c>
      <c r="CN34" s="1">
        <v>53000</v>
      </c>
      <c r="CO34" s="1">
        <v>54000</v>
      </c>
      <c r="CP34" s="1">
        <v>44000</v>
      </c>
      <c r="CQ34" s="1">
        <v>18000</v>
      </c>
      <c r="CR34" s="1">
        <v>88500</v>
      </c>
      <c r="CS34" s="1">
        <v>133920</v>
      </c>
      <c r="CT34" s="1">
        <v>65710</v>
      </c>
      <c r="CU34" s="1">
        <v>102400</v>
      </c>
      <c r="CV34" s="1">
        <v>46640</v>
      </c>
      <c r="CW34" s="1">
        <v>42850</v>
      </c>
      <c r="CX34" s="1">
        <v>75710</v>
      </c>
      <c r="CY34" s="1">
        <v>69050</v>
      </c>
      <c r="CZ34" s="1">
        <v>89410</v>
      </c>
      <c r="DA34" s="1">
        <v>112180</v>
      </c>
      <c r="DB34" s="1">
        <v>189860</v>
      </c>
      <c r="DC34" s="1">
        <v>137700</v>
      </c>
      <c r="DD34" s="1">
        <v>138525</v>
      </c>
      <c r="DE34" s="1">
        <v>59714.5</v>
      </c>
      <c r="DF34" s="1">
        <v>28027.5</v>
      </c>
      <c r="DG34" s="1">
        <v>0</v>
      </c>
      <c r="DH34" s="1">
        <v>0</v>
      </c>
      <c r="DI34" s="1">
        <v>10000</v>
      </c>
      <c r="DJ34" s="1">
        <v>0</v>
      </c>
      <c r="DK34" s="1">
        <v>10000</v>
      </c>
      <c r="DL34" s="1">
        <v>45000</v>
      </c>
      <c r="DM34" s="1">
        <v>0</v>
      </c>
      <c r="DN34" s="1">
        <v>10000</v>
      </c>
      <c r="DO34" s="1">
        <v>0</v>
      </c>
      <c r="DP34" s="1">
        <v>0</v>
      </c>
      <c r="DQ34" s="1">
        <v>9200</v>
      </c>
      <c r="DR34" s="1">
        <v>0</v>
      </c>
      <c r="DS34" s="1">
        <v>23545</v>
      </c>
      <c r="DT34" s="1">
        <v>129000</v>
      </c>
      <c r="DU34" s="1">
        <v>124000</v>
      </c>
      <c r="DV34" s="1">
        <v>152000</v>
      </c>
      <c r="DW34" s="1">
        <v>101000</v>
      </c>
      <c r="DX34" s="1">
        <v>165000</v>
      </c>
      <c r="DY34" s="1">
        <v>5000</v>
      </c>
      <c r="DZ34" s="1">
        <v>70000</v>
      </c>
      <c r="EA34" s="1">
        <v>63878</v>
      </c>
      <c r="EB34" s="1">
        <v>171330</v>
      </c>
      <c r="EC34" s="1">
        <v>135000</v>
      </c>
      <c r="ED34" s="1">
        <v>65470.5</v>
      </c>
      <c r="EE34" s="1">
        <v>15000</v>
      </c>
      <c r="EF34" s="1">
        <v>42000</v>
      </c>
      <c r="EG34" s="1">
        <v>40000</v>
      </c>
      <c r="EH34" s="1">
        <v>28280</v>
      </c>
      <c r="EI34" s="1">
        <v>135713</v>
      </c>
      <c r="EJ34" s="1">
        <v>146722</v>
      </c>
      <c r="EK34" s="1">
        <v>57823</v>
      </c>
      <c r="EL34" s="1">
        <v>81963</v>
      </c>
      <c r="EM34" s="1">
        <v>93508.9</v>
      </c>
      <c r="EN34" s="1">
        <v>100161.5</v>
      </c>
      <c r="EO34" s="1">
        <v>89258</v>
      </c>
      <c r="EP34" s="1">
        <v>87412.5</v>
      </c>
      <c r="EQ34" s="1">
        <v>35500</v>
      </c>
      <c r="ER34" s="1">
        <v>33660</v>
      </c>
      <c r="ES34" s="1">
        <v>32378.75</v>
      </c>
      <c r="ET34" s="1">
        <v>84036</v>
      </c>
      <c r="EU34" s="1">
        <v>0</v>
      </c>
      <c r="EV34" s="1">
        <v>255990.547945</v>
      </c>
      <c r="EW34" s="1">
        <v>107000</v>
      </c>
      <c r="EX34" s="1">
        <v>251180</v>
      </c>
      <c r="EY34" s="1">
        <v>450500</v>
      </c>
      <c r="EZ34" s="1">
        <v>367988.81664500001</v>
      </c>
      <c r="FA34" s="1">
        <v>39568</v>
      </c>
      <c r="FB34" s="1">
        <v>1363200</v>
      </c>
      <c r="FC34" s="1">
        <v>1161228</v>
      </c>
      <c r="FD34" s="1">
        <v>1465004</v>
      </c>
      <c r="FE34" s="1">
        <v>602284</v>
      </c>
      <c r="FF34" s="1">
        <v>497900</v>
      </c>
      <c r="FG34" s="1">
        <v>20000</v>
      </c>
      <c r="FH34" s="1">
        <v>33263</v>
      </c>
      <c r="FI34" s="1">
        <v>51000</v>
      </c>
      <c r="FJ34" s="1">
        <v>25000</v>
      </c>
      <c r="FK34" s="1">
        <v>0</v>
      </c>
      <c r="FL34" s="1">
        <v>22105</v>
      </c>
      <c r="FM34" s="1">
        <v>38972.5</v>
      </c>
      <c r="FN34" s="1">
        <v>23425</v>
      </c>
      <c r="FO34" s="1">
        <v>0</v>
      </c>
      <c r="FP34" s="1">
        <v>0</v>
      </c>
      <c r="FQ34" s="1">
        <v>20000</v>
      </c>
      <c r="FR34" s="1">
        <v>0</v>
      </c>
      <c r="FS34" s="1">
        <v>0</v>
      </c>
      <c r="FT34" s="1">
        <v>6654.1500000000005</v>
      </c>
      <c r="FU34" s="1">
        <v>0</v>
      </c>
      <c r="FV34" s="1">
        <v>43476</v>
      </c>
      <c r="FW34" s="1">
        <v>117696</v>
      </c>
      <c r="FX34" s="1">
        <v>197038.15</v>
      </c>
      <c r="FY34" s="1">
        <v>18516</v>
      </c>
      <c r="FZ34" s="1">
        <v>81855</v>
      </c>
      <c r="GA34" s="1">
        <v>127575</v>
      </c>
      <c r="GB34" s="1">
        <v>76784</v>
      </c>
      <c r="GC34" s="1">
        <v>76161.64</v>
      </c>
      <c r="GD34" s="1">
        <v>71170.641000000003</v>
      </c>
      <c r="GE34" s="1">
        <v>15551.1</v>
      </c>
      <c r="GF34" s="1">
        <v>20343.48</v>
      </c>
      <c r="GG34" s="1">
        <v>20757.34</v>
      </c>
      <c r="GH34" s="1">
        <v>53819.203976999997</v>
      </c>
      <c r="GI34" s="1">
        <v>112551.86266300001</v>
      </c>
      <c r="GJ34" s="1">
        <v>63402.65</v>
      </c>
      <c r="GK34" s="1">
        <v>79420.73</v>
      </c>
      <c r="GL34" s="1">
        <v>14745</v>
      </c>
      <c r="GM34" s="1">
        <v>0</v>
      </c>
      <c r="GN34" s="1">
        <v>100000</v>
      </c>
      <c r="GO34" s="1">
        <v>68000</v>
      </c>
      <c r="GP34" s="1">
        <v>0</v>
      </c>
      <c r="GQ34" s="1">
        <v>0</v>
      </c>
      <c r="GR34" s="1">
        <v>0</v>
      </c>
      <c r="GS34" s="1">
        <v>82.917299999999997</v>
      </c>
      <c r="GT34" s="1">
        <v>0</v>
      </c>
      <c r="GU34" s="1">
        <v>0</v>
      </c>
      <c r="GV34" s="1">
        <v>0</v>
      </c>
      <c r="GW34" s="1">
        <v>0</v>
      </c>
      <c r="GX34" s="1">
        <v>0</v>
      </c>
      <c r="GY34" s="1">
        <v>0</v>
      </c>
      <c r="GZ34" s="1">
        <v>0</v>
      </c>
      <c r="HA34" s="1">
        <v>0</v>
      </c>
      <c r="HB34" s="1">
        <v>0</v>
      </c>
      <c r="HC34" s="1">
        <v>0</v>
      </c>
      <c r="HD34" s="1">
        <v>0</v>
      </c>
      <c r="HE34" s="1">
        <v>0</v>
      </c>
      <c r="HF34" s="1">
        <v>22626.32</v>
      </c>
      <c r="HG34" s="1">
        <v>0</v>
      </c>
      <c r="HH34" s="1">
        <v>8503.9950000000008</v>
      </c>
      <c r="HI34" s="1">
        <v>39133.29</v>
      </c>
      <c r="HJ34" s="1">
        <v>125668.48</v>
      </c>
      <c r="HK34" s="1">
        <v>38952.480000000003</v>
      </c>
      <c r="HL34" s="1">
        <v>0</v>
      </c>
      <c r="HM34" s="1">
        <v>0</v>
      </c>
      <c r="HN34" s="1">
        <v>10000</v>
      </c>
      <c r="HO34" s="1">
        <v>45621.599999999999</v>
      </c>
      <c r="HP34" s="1">
        <v>0</v>
      </c>
      <c r="HQ34" s="1">
        <v>55426.61</v>
      </c>
      <c r="HR34" s="1">
        <v>67796.985000000001</v>
      </c>
      <c r="HS34" s="1">
        <v>35961.300000000003</v>
      </c>
      <c r="HT34" s="1">
        <v>109169.04</v>
      </c>
      <c r="HU34" s="1">
        <v>53644.86</v>
      </c>
      <c r="HV34" s="1">
        <v>0</v>
      </c>
      <c r="HW34" s="1">
        <v>0</v>
      </c>
      <c r="HX34" s="1">
        <v>0</v>
      </c>
      <c r="HY34" s="1">
        <v>132025.53</v>
      </c>
      <c r="HZ34" s="1">
        <v>21957.95</v>
      </c>
      <c r="IA34" s="1">
        <v>0</v>
      </c>
      <c r="IB34" s="1">
        <v>0</v>
      </c>
      <c r="IC34" s="1">
        <v>18755.73</v>
      </c>
      <c r="ID34" s="1">
        <v>0</v>
      </c>
      <c r="IE34" s="1">
        <v>19338.78</v>
      </c>
      <c r="IF34" s="1">
        <v>38730.36</v>
      </c>
      <c r="IG34" s="1">
        <v>38718.839999999997</v>
      </c>
      <c r="IH34" s="1">
        <v>39183.480000000003</v>
      </c>
      <c r="II34" s="1">
        <v>39058.800000000003</v>
      </c>
      <c r="IJ34" s="1">
        <v>32815</v>
      </c>
      <c r="IK34" s="1">
        <v>19501.349999999999</v>
      </c>
      <c r="IL34" s="1">
        <v>33238.1</v>
      </c>
      <c r="IM34" s="1">
        <v>34035.65</v>
      </c>
      <c r="IN34" s="1">
        <v>0</v>
      </c>
      <c r="IO34" s="1">
        <v>0</v>
      </c>
      <c r="IP34" s="1">
        <v>0</v>
      </c>
      <c r="IQ34" s="1">
        <v>0</v>
      </c>
      <c r="IR34" s="1">
        <v>0</v>
      </c>
      <c r="IS34" s="1">
        <v>0</v>
      </c>
      <c r="IT34" s="1">
        <v>34750.300000000003</v>
      </c>
      <c r="IU34" s="1">
        <v>19862.25</v>
      </c>
      <c r="IV34" s="1">
        <v>0</v>
      </c>
      <c r="IW34" s="1">
        <v>0</v>
      </c>
      <c r="IX34" s="1">
        <v>67647.600000000006</v>
      </c>
      <c r="IY34" s="1">
        <v>40000</v>
      </c>
      <c r="IZ34" s="1">
        <v>0</v>
      </c>
      <c r="JA34" s="1">
        <v>0</v>
      </c>
      <c r="JB34" s="1">
        <v>0</v>
      </c>
      <c r="JC34" s="1">
        <v>0</v>
      </c>
      <c r="JD34" s="1">
        <v>0</v>
      </c>
      <c r="JE34" s="1">
        <v>0</v>
      </c>
    </row>
    <row r="35" spans="1:265" s="1" customFormat="1" ht="12.9" customHeight="1" x14ac:dyDescent="0.2">
      <c r="A35" s="73" t="s">
        <v>67</v>
      </c>
      <c r="B35" s="1">
        <v>4397923</v>
      </c>
      <c r="C35" s="1">
        <v>4467877</v>
      </c>
      <c r="D35" s="1">
        <v>4409607</v>
      </c>
      <c r="E35" s="1">
        <v>4327865</v>
      </c>
      <c r="F35" s="1">
        <v>4271320</v>
      </c>
      <c r="G35" s="1">
        <v>4311869</v>
      </c>
      <c r="H35" s="1">
        <v>4318059</v>
      </c>
      <c r="I35" s="1">
        <v>4334042</v>
      </c>
      <c r="J35" s="1">
        <v>4331279</v>
      </c>
      <c r="K35" s="1">
        <v>4372016</v>
      </c>
      <c r="L35" s="1">
        <v>4556265</v>
      </c>
      <c r="M35" s="1">
        <v>4683099</v>
      </c>
      <c r="N35" s="1">
        <v>4647960</v>
      </c>
      <c r="O35" s="1">
        <v>4716683</v>
      </c>
      <c r="P35" s="1">
        <v>4729626</v>
      </c>
      <c r="Q35" s="1">
        <v>4730584</v>
      </c>
      <c r="R35" s="1">
        <v>4713271</v>
      </c>
      <c r="S35" s="1">
        <v>4720505</v>
      </c>
      <c r="T35" s="1">
        <v>4854638</v>
      </c>
      <c r="U35" s="1">
        <v>4820433</v>
      </c>
      <c r="V35" s="1">
        <v>4921745</v>
      </c>
      <c r="W35" s="1">
        <v>5089123</v>
      </c>
      <c r="X35" s="1">
        <v>5217492</v>
      </c>
      <c r="Y35" s="1">
        <v>5285506</v>
      </c>
      <c r="Z35" s="1">
        <v>5253172</v>
      </c>
      <c r="AA35" s="1">
        <v>5259342</v>
      </c>
      <c r="AB35" s="1">
        <v>5218815</v>
      </c>
      <c r="AC35" s="1">
        <v>5180204</v>
      </c>
      <c r="AD35" s="1">
        <v>5218639</v>
      </c>
      <c r="AE35" s="1">
        <v>5074913</v>
      </c>
      <c r="AF35" s="1">
        <v>5046747</v>
      </c>
      <c r="AG35" s="1">
        <v>4907897</v>
      </c>
      <c r="AH35" s="1">
        <v>4723941</v>
      </c>
      <c r="AI35" s="1">
        <v>4945513</v>
      </c>
      <c r="AJ35" s="1">
        <v>5061662</v>
      </c>
      <c r="AK35" s="1">
        <v>5083113</v>
      </c>
      <c r="AL35" s="1">
        <v>4894719</v>
      </c>
      <c r="AM35" s="1">
        <v>4796970</v>
      </c>
      <c r="AN35" s="1">
        <v>4681767</v>
      </c>
      <c r="AO35" s="1">
        <v>4606464.8314273199</v>
      </c>
      <c r="AP35" s="1">
        <v>4074251.2555567711</v>
      </c>
      <c r="AQ35" s="1">
        <v>3953453.0380953108</v>
      </c>
      <c r="AR35" s="1">
        <v>3743871.21588594</v>
      </c>
      <c r="AS35" s="1">
        <v>3688063.0426627598</v>
      </c>
      <c r="AT35" s="1">
        <v>3599344.3526970898</v>
      </c>
      <c r="AU35" s="1">
        <v>3651683.5964547899</v>
      </c>
      <c r="AV35" s="1">
        <v>3628095.973459241</v>
      </c>
      <c r="AW35" s="1">
        <v>3768490.1431854898</v>
      </c>
      <c r="AX35" s="1">
        <v>3898555.580953151</v>
      </c>
      <c r="AY35" s="1">
        <v>3947716.94595133</v>
      </c>
      <c r="AZ35" s="1">
        <v>3946508.4396667001</v>
      </c>
      <c r="BA35" s="1">
        <v>3909952.7463732199</v>
      </c>
      <c r="BB35" s="1">
        <v>3995723.2455945099</v>
      </c>
      <c r="BC35" s="1">
        <v>4072086.8279948891</v>
      </c>
      <c r="BD35" s="1">
        <v>4188570.2202050402</v>
      </c>
      <c r="BE35" s="1">
        <v>4145411.9325124202</v>
      </c>
      <c r="BF35" s="1">
        <v>4289705.2088436</v>
      </c>
      <c r="BG35" s="1">
        <v>4558144.6338908002</v>
      </c>
      <c r="BH35" s="1">
        <v>4786222.7614567596</v>
      </c>
      <c r="BI35" s="1">
        <v>4943841.5794614013</v>
      </c>
      <c r="BJ35" s="1">
        <v>5014478.1122609591</v>
      </c>
      <c r="BK35" s="1">
        <v>5017368.9554077787</v>
      </c>
      <c r="BL35" s="1">
        <v>4996167.4275684599</v>
      </c>
      <c r="BM35" s="1">
        <v>4882833.4273724305</v>
      </c>
      <c r="BN35" s="1">
        <v>4784947.8164188098</v>
      </c>
      <c r="BO35" s="1">
        <v>4692175.0206014588</v>
      </c>
      <c r="BP35" s="1">
        <v>4657712.8501233803</v>
      </c>
      <c r="BQ35" s="1">
        <v>4790133.19723971</v>
      </c>
      <c r="BR35" s="1">
        <v>5038622.7777559496</v>
      </c>
      <c r="BS35" s="1">
        <v>5361839.6720182197</v>
      </c>
      <c r="BT35" s="1">
        <v>5688205.8209088901</v>
      </c>
      <c r="BU35" s="1">
        <v>5920044.5534318192</v>
      </c>
      <c r="BV35" s="1">
        <v>5893392.7719345791</v>
      </c>
      <c r="BW35" s="1">
        <v>5877423.0207319893</v>
      </c>
      <c r="BX35" s="1">
        <v>5915703.7557829991</v>
      </c>
      <c r="BY35" s="1">
        <v>5816586.39230977</v>
      </c>
      <c r="BZ35" s="1">
        <v>5893385.7334096991</v>
      </c>
      <c r="CA35" s="1">
        <v>5845937.8795210598</v>
      </c>
      <c r="CB35" s="1">
        <v>5949179.4701422099</v>
      </c>
      <c r="CC35" s="1">
        <v>5993877.0346609494</v>
      </c>
      <c r="CD35" s="1">
        <v>6190394.3523348607</v>
      </c>
      <c r="CE35" s="1">
        <v>6304466.1265942892</v>
      </c>
      <c r="CF35" s="1">
        <v>6540200.9227930699</v>
      </c>
      <c r="CG35" s="1">
        <v>6712568.99748128</v>
      </c>
      <c r="CH35" s="1">
        <v>6743853.0773524186</v>
      </c>
      <c r="CI35" s="1">
        <v>6728999.3257384794</v>
      </c>
      <c r="CJ35" s="1">
        <v>6861414.4887243807</v>
      </c>
      <c r="CK35" s="1">
        <v>6845776.0812655296</v>
      </c>
      <c r="CL35" s="1">
        <v>6897770.7693309896</v>
      </c>
      <c r="CM35" s="1">
        <v>7498970.2651295597</v>
      </c>
      <c r="CN35" s="1">
        <v>7664781.5215335311</v>
      </c>
      <c r="CO35" s="1">
        <v>8141422.2317436598</v>
      </c>
      <c r="CP35" s="1">
        <v>8655059.7210296206</v>
      </c>
      <c r="CQ35" s="1">
        <v>8953081.55079077</v>
      </c>
      <c r="CR35" s="1">
        <v>9367243.8138064109</v>
      </c>
      <c r="CS35" s="1">
        <v>9769787.39710721</v>
      </c>
      <c r="CT35" s="1">
        <v>10248058.22684012</v>
      </c>
      <c r="CU35" s="1">
        <v>10600682.12670611</v>
      </c>
      <c r="CV35" s="1">
        <v>10877645.754939821</v>
      </c>
      <c r="CW35" s="1">
        <v>10993184.971256159</v>
      </c>
      <c r="CX35" s="1">
        <v>11302531.917470669</v>
      </c>
      <c r="CY35" s="1">
        <v>11345940.169887939</v>
      </c>
      <c r="CZ35" s="1">
        <v>11699743.182364101</v>
      </c>
      <c r="DA35" s="1">
        <v>12051295.99892538</v>
      </c>
      <c r="DB35" s="1">
        <v>12737012.874135271</v>
      </c>
      <c r="DC35" s="1">
        <v>13640765.68363069</v>
      </c>
      <c r="DD35" s="1">
        <v>14121881.886505529</v>
      </c>
      <c r="DE35" s="1">
        <v>14540079.106515611</v>
      </c>
      <c r="DF35" s="1">
        <v>14963742.75148665</v>
      </c>
      <c r="DG35" s="1">
        <v>15044735.56477044</v>
      </c>
      <c r="DH35" s="1">
        <v>14981273.033427211</v>
      </c>
      <c r="DI35" s="1">
        <v>15032686.628268279</v>
      </c>
      <c r="DJ35" s="1">
        <v>14932075.932085089</v>
      </c>
      <c r="DK35" s="1">
        <v>15105550.79497317</v>
      </c>
      <c r="DL35" s="1">
        <v>15334084.6403527</v>
      </c>
      <c r="DM35" s="1">
        <v>15699882.18217225</v>
      </c>
      <c r="DN35" s="1">
        <v>16113305.36103972</v>
      </c>
      <c r="DO35" s="1">
        <v>16839265.24541169</v>
      </c>
      <c r="DP35" s="1">
        <v>17300102.099181589</v>
      </c>
      <c r="DQ35" s="1">
        <v>17712040.323677991</v>
      </c>
      <c r="DR35" s="1">
        <v>18251318.629091211</v>
      </c>
      <c r="DS35" s="1">
        <v>18612815.427093841</v>
      </c>
      <c r="DT35" s="1">
        <v>19221865.83155534</v>
      </c>
      <c r="DU35" s="1">
        <v>19691598.05081021</v>
      </c>
      <c r="DV35" s="1">
        <v>20298256.608087841</v>
      </c>
      <c r="DW35" s="1">
        <v>20757759.4626984</v>
      </c>
      <c r="DX35" s="1">
        <v>21627787.35766767</v>
      </c>
      <c r="DY35" s="1">
        <v>22319277.825112808</v>
      </c>
      <c r="DZ35" s="1">
        <v>23289311.73057688</v>
      </c>
      <c r="EA35" s="1">
        <v>24361643.822591849</v>
      </c>
      <c r="EB35" s="1">
        <v>24540366.536010958</v>
      </c>
      <c r="EC35" s="1">
        <v>25384335.754422698</v>
      </c>
      <c r="ED35" s="1">
        <v>25930910.942254849</v>
      </c>
      <c r="EE35" s="1">
        <v>26166397.813412581</v>
      </c>
      <c r="EF35" s="1">
        <v>25622644.13834152</v>
      </c>
      <c r="EG35" s="1">
        <v>25790326.28384579</v>
      </c>
      <c r="EH35" s="1">
        <v>26412543.76544692</v>
      </c>
      <c r="EI35" s="1">
        <v>26734276.77037178</v>
      </c>
      <c r="EJ35" s="1">
        <v>26582186.230332781</v>
      </c>
      <c r="EK35" s="1">
        <v>27394844.179186258</v>
      </c>
      <c r="EL35" s="1">
        <v>28773677.487061281</v>
      </c>
      <c r="EM35" s="1">
        <v>29340627.22613043</v>
      </c>
      <c r="EN35" s="1">
        <v>31003877.391288199</v>
      </c>
      <c r="EO35" s="1">
        <v>31665500.729507592</v>
      </c>
      <c r="EP35" s="1">
        <v>32552800.464051358</v>
      </c>
      <c r="EQ35" s="1">
        <v>31170297.814830542</v>
      </c>
      <c r="ER35" s="1">
        <v>31814081.402024008</v>
      </c>
      <c r="ES35" s="1">
        <v>31818403.16111191</v>
      </c>
      <c r="ET35" s="1">
        <v>32650918.409012191</v>
      </c>
      <c r="EU35" s="1">
        <v>32999175.974554092</v>
      </c>
      <c r="EV35" s="1">
        <v>33069797.030395519</v>
      </c>
      <c r="EW35" s="1">
        <v>33737098.604018062</v>
      </c>
      <c r="EX35" s="1">
        <v>34300326.584470071</v>
      </c>
      <c r="EY35" s="1">
        <v>35138743.529254839</v>
      </c>
      <c r="EZ35" s="1">
        <v>35788306.747847497</v>
      </c>
      <c r="FA35" s="1">
        <v>35666789.863802522</v>
      </c>
      <c r="FB35" s="1">
        <v>35443444.025806047</v>
      </c>
      <c r="FC35" s="1">
        <v>35241379.520456277</v>
      </c>
      <c r="FD35" s="1">
        <v>35392177.236090109</v>
      </c>
      <c r="FE35" s="1">
        <v>35661125.236173861</v>
      </c>
      <c r="FF35" s="1">
        <v>36391415.114140801</v>
      </c>
      <c r="FG35" s="1">
        <v>37612423.297686569</v>
      </c>
      <c r="FH35" s="1">
        <v>38015116.992635392</v>
      </c>
      <c r="FI35" s="1">
        <v>39007265.778048947</v>
      </c>
      <c r="FJ35" s="1">
        <v>39830277.435290366</v>
      </c>
      <c r="FK35" s="1">
        <v>41071793.97369606</v>
      </c>
      <c r="FL35" s="1">
        <v>42139863.491770446</v>
      </c>
      <c r="FM35" s="1">
        <v>44276596.396668702</v>
      </c>
      <c r="FN35" s="1">
        <v>44841860.479485169</v>
      </c>
      <c r="FO35" s="1">
        <v>43953129.009539418</v>
      </c>
      <c r="FP35" s="1">
        <v>44267274</v>
      </c>
      <c r="FQ35" s="1">
        <v>44521259.438927993</v>
      </c>
      <c r="FR35" s="1">
        <v>44746025.000672467</v>
      </c>
      <c r="FS35" s="1">
        <v>45312807.832948953</v>
      </c>
      <c r="FT35" s="1">
        <v>45620080.465927318</v>
      </c>
      <c r="FU35" s="1">
        <v>46442715.761504389</v>
      </c>
      <c r="FV35" s="1">
        <v>48926276.656229727</v>
      </c>
      <c r="FW35" s="1">
        <v>50884432.011136107</v>
      </c>
      <c r="FX35" s="1">
        <v>52112645.944826417</v>
      </c>
      <c r="FY35" s="1">
        <v>53622998.137245134</v>
      </c>
      <c r="FZ35" s="1">
        <v>54744041.648780979</v>
      </c>
      <c r="GA35" s="1">
        <v>55438642.136043943</v>
      </c>
      <c r="GB35" s="1">
        <v>56433018.012526043</v>
      </c>
      <c r="GC35" s="1">
        <v>57725914.630086683</v>
      </c>
      <c r="GD35" s="1">
        <v>58100655.969804287</v>
      </c>
      <c r="GE35" s="1">
        <v>58409528.681948803</v>
      </c>
      <c r="GF35" s="1">
        <v>58644613.450240329</v>
      </c>
      <c r="GG35" s="1">
        <v>60509851.123678431</v>
      </c>
      <c r="GH35" s="1">
        <v>62860868.943194911</v>
      </c>
      <c r="GI35" s="1">
        <v>63263564.80390808</v>
      </c>
      <c r="GJ35" s="1">
        <v>64169783.124126062</v>
      </c>
      <c r="GK35" s="1">
        <v>65742090.150391057</v>
      </c>
      <c r="GL35" s="1">
        <v>66080110.569605857</v>
      </c>
      <c r="GM35" s="1">
        <v>64694686.908675537</v>
      </c>
      <c r="GN35" s="1">
        <v>64032500.610240243</v>
      </c>
      <c r="GO35" s="1">
        <v>63281594.882598028</v>
      </c>
      <c r="GP35" s="1">
        <v>63339828.592713937</v>
      </c>
      <c r="GQ35" s="1">
        <v>62396231.437440448</v>
      </c>
      <c r="GR35" s="1">
        <v>62085837.472643659</v>
      </c>
      <c r="GS35" s="1">
        <v>61985358.351537898</v>
      </c>
      <c r="GT35" s="1">
        <v>62441281.058722332</v>
      </c>
      <c r="GU35" s="1">
        <v>63482060.818013631</v>
      </c>
      <c r="GV35" s="1">
        <v>64715448.350087181</v>
      </c>
      <c r="GW35" s="1">
        <v>65571690.764054023</v>
      </c>
      <c r="GX35" s="1">
        <v>65095198.588945031</v>
      </c>
      <c r="GY35" s="1">
        <v>62954767.945466481</v>
      </c>
      <c r="GZ35" s="1">
        <v>63821236.023124769</v>
      </c>
      <c r="HA35" s="1">
        <v>63440168.433261283</v>
      </c>
      <c r="HB35" s="1">
        <v>63185785.962789387</v>
      </c>
      <c r="HC35" s="1">
        <v>63569594.740317717</v>
      </c>
      <c r="HD35" s="1">
        <v>63686316.687353037</v>
      </c>
      <c r="HE35" s="1">
        <v>64781371.759661227</v>
      </c>
      <c r="HF35" s="1">
        <v>65641370.315332681</v>
      </c>
      <c r="HG35" s="1">
        <v>66095285.563923024</v>
      </c>
      <c r="HH35" s="1">
        <v>67450368.321961269</v>
      </c>
      <c r="HI35" s="1">
        <v>68215574.07107085</v>
      </c>
      <c r="HJ35" s="1">
        <v>67895134.741261199</v>
      </c>
      <c r="HK35" s="1">
        <v>67972177.717256486</v>
      </c>
      <c r="HL35" s="1">
        <v>68587725.100497231</v>
      </c>
      <c r="HM35" s="1">
        <v>68599268.969419762</v>
      </c>
      <c r="HN35" s="1">
        <v>70146839.697858959</v>
      </c>
      <c r="HO35" s="1">
        <v>70536497.669339925</v>
      </c>
      <c r="HP35" s="1">
        <v>71502735.314093247</v>
      </c>
      <c r="HQ35" s="1">
        <v>73226877.815991506</v>
      </c>
      <c r="HR35" s="1">
        <v>74849111.35479787</v>
      </c>
      <c r="HS35" s="1">
        <v>76565034.91257748</v>
      </c>
      <c r="HT35" s="1">
        <v>77398757.654450566</v>
      </c>
      <c r="HU35" s="1">
        <v>78515217.679890946</v>
      </c>
      <c r="HV35" s="1">
        <v>78649962.489736885</v>
      </c>
      <c r="HW35" s="1">
        <v>79990422.044214636</v>
      </c>
      <c r="HX35" s="1">
        <v>81588865.017822087</v>
      </c>
      <c r="HY35" s="1">
        <v>82148866.473790646</v>
      </c>
      <c r="HZ35" s="1">
        <v>81926722.631951794</v>
      </c>
      <c r="IA35" s="1">
        <v>81387594.155721083</v>
      </c>
      <c r="IB35" s="1">
        <v>80711106.752659366</v>
      </c>
      <c r="IC35" s="1">
        <v>82786589.308530852</v>
      </c>
      <c r="ID35" s="1">
        <v>84242474.382240966</v>
      </c>
      <c r="IE35" s="1">
        <v>84712292.303840116</v>
      </c>
      <c r="IF35" s="1">
        <v>85947272.445938513</v>
      </c>
      <c r="IG35" s="1">
        <v>87018218.986959279</v>
      </c>
      <c r="IH35" s="1">
        <v>86411949.517281279</v>
      </c>
      <c r="II35" s="1">
        <v>86214558.26214017</v>
      </c>
      <c r="IJ35" s="1">
        <v>86158964.560157806</v>
      </c>
      <c r="IK35" s="1">
        <v>85066317.596503228</v>
      </c>
      <c r="IL35" s="1">
        <v>85857618.195884436</v>
      </c>
      <c r="IM35" s="1">
        <v>87784057.55670172</v>
      </c>
      <c r="IN35" s="1">
        <v>89052308.445539728</v>
      </c>
      <c r="IO35" s="1">
        <v>89791131.053911924</v>
      </c>
      <c r="IP35" s="1">
        <v>90822318.347233862</v>
      </c>
      <c r="IQ35" s="1">
        <v>92385790.401915088</v>
      </c>
      <c r="IR35" s="1">
        <v>93933460.277309284</v>
      </c>
      <c r="IS35" s="1">
        <v>94881103.817040205</v>
      </c>
      <c r="IT35" s="1">
        <v>94158391.647963822</v>
      </c>
      <c r="IU35" s="1">
        <v>92672291.950362936</v>
      </c>
      <c r="IV35" s="1">
        <v>91642080.403410837</v>
      </c>
      <c r="IW35" s="1">
        <v>93665383.889194846</v>
      </c>
      <c r="IX35" s="1">
        <v>94071989.363152415</v>
      </c>
      <c r="IY35" s="1">
        <v>93369700.469237387</v>
      </c>
      <c r="IZ35" s="1">
        <v>94319657.29603292</v>
      </c>
      <c r="JA35" s="1">
        <v>95736537</v>
      </c>
      <c r="JB35" s="1">
        <v>97787373.223581746</v>
      </c>
      <c r="JC35" s="1">
        <v>99972119.094563529</v>
      </c>
      <c r="JD35" s="1">
        <v>102162383.9871586</v>
      </c>
      <c r="JE35" s="1">
        <v>104154834.73999999</v>
      </c>
    </row>
    <row r="36" spans="1:265" s="1" customFormat="1" ht="12.9" customHeight="1" x14ac:dyDescent="0.2">
      <c r="A36" s="73" t="s">
        <v>68</v>
      </c>
      <c r="B36" s="1">
        <v>686718</v>
      </c>
      <c r="C36" s="1">
        <v>716998</v>
      </c>
      <c r="D36" s="1">
        <v>748494</v>
      </c>
      <c r="E36" s="1">
        <v>778777</v>
      </c>
      <c r="F36" s="1">
        <v>771828</v>
      </c>
      <c r="G36" s="1">
        <v>720856</v>
      </c>
      <c r="H36" s="1">
        <v>722831</v>
      </c>
      <c r="I36" s="1">
        <v>686242</v>
      </c>
      <c r="J36" s="1">
        <v>667395</v>
      </c>
      <c r="K36" s="1">
        <v>615058</v>
      </c>
      <c r="L36" s="1">
        <v>632004</v>
      </c>
      <c r="M36" s="1">
        <v>595392</v>
      </c>
      <c r="N36" s="1">
        <v>640308</v>
      </c>
      <c r="O36" s="1">
        <v>677755</v>
      </c>
      <c r="P36" s="1">
        <v>680790</v>
      </c>
      <c r="Q36" s="1">
        <v>692402</v>
      </c>
      <c r="R36" s="1">
        <v>667893</v>
      </c>
      <c r="S36" s="1">
        <v>621615</v>
      </c>
      <c r="T36" s="1">
        <v>641887</v>
      </c>
      <c r="U36" s="1">
        <v>669298</v>
      </c>
      <c r="V36" s="1">
        <v>673175</v>
      </c>
      <c r="W36" s="1">
        <v>690444</v>
      </c>
      <c r="X36" s="1">
        <v>705964</v>
      </c>
      <c r="Y36" s="1">
        <v>623231</v>
      </c>
      <c r="Z36" s="1">
        <v>723699</v>
      </c>
      <c r="AA36" s="1">
        <v>720265</v>
      </c>
      <c r="AB36" s="1">
        <v>728964</v>
      </c>
      <c r="AC36" s="1">
        <v>710400</v>
      </c>
      <c r="AD36" s="1">
        <v>743385</v>
      </c>
      <c r="AE36" s="1">
        <v>741816</v>
      </c>
      <c r="AF36" s="1">
        <v>791393</v>
      </c>
      <c r="AG36" s="1">
        <v>809102</v>
      </c>
      <c r="AH36" s="1">
        <v>819291</v>
      </c>
      <c r="AI36" s="1">
        <v>846728</v>
      </c>
      <c r="AJ36" s="1">
        <v>832551</v>
      </c>
      <c r="AK36" s="1">
        <v>747041</v>
      </c>
      <c r="AL36" s="1">
        <v>789548</v>
      </c>
      <c r="AM36" s="1">
        <v>810027</v>
      </c>
      <c r="AN36" s="1">
        <v>807576</v>
      </c>
      <c r="AO36" s="1">
        <v>809361.12336089998</v>
      </c>
      <c r="AP36" s="1">
        <v>652669.8120641401</v>
      </c>
      <c r="AQ36" s="1">
        <v>626731.76525746007</v>
      </c>
      <c r="AR36" s="1">
        <v>634438.74059703923</v>
      </c>
      <c r="AS36" s="1">
        <v>649702.06005482934</v>
      </c>
      <c r="AT36" s="1">
        <v>639917.32845969952</v>
      </c>
      <c r="AU36" s="1">
        <v>374496.3232842501</v>
      </c>
      <c r="AV36" s="1">
        <v>281116.71066534001</v>
      </c>
      <c r="AW36" s="1">
        <v>248547.08940420009</v>
      </c>
      <c r="AX36" s="1">
        <v>271051.45361996978</v>
      </c>
      <c r="AY36" s="1">
        <v>266480.69774068001</v>
      </c>
      <c r="AZ36" s="1">
        <v>251728.82522177021</v>
      </c>
      <c r="BA36" s="1">
        <v>242010.6155294184</v>
      </c>
      <c r="BB36" s="1">
        <v>234879.91484329969</v>
      </c>
      <c r="BC36" s="1">
        <v>238840.12796199921</v>
      </c>
      <c r="BD36" s="1">
        <v>212229.47523827109</v>
      </c>
      <c r="BE36" s="1">
        <v>208386.41565062039</v>
      </c>
      <c r="BF36" s="1">
        <v>173149.86011189999</v>
      </c>
      <c r="BG36" s="1">
        <v>146081.67182955999</v>
      </c>
      <c r="BH36" s="1">
        <v>129517.0377428194</v>
      </c>
      <c r="BI36" s="1">
        <v>84485.956877540011</v>
      </c>
      <c r="BJ36" s="1">
        <v>91530.340405979994</v>
      </c>
      <c r="BK36" s="1">
        <v>90818.20707978963</v>
      </c>
      <c r="BL36" s="1">
        <v>30289.536345519591</v>
      </c>
      <c r="BM36" s="1">
        <v>36243.821634210399</v>
      </c>
      <c r="BN36" s="1">
        <v>46831.382096139867</v>
      </c>
      <c r="BO36" s="1">
        <v>54769.503816560122</v>
      </c>
      <c r="BP36" s="1">
        <v>77812.917821340248</v>
      </c>
      <c r="BQ36" s="1">
        <v>74384.530402049742</v>
      </c>
      <c r="BR36" s="1">
        <v>58580.490042050158</v>
      </c>
      <c r="BS36" s="1">
        <v>59418.541179730149</v>
      </c>
      <c r="BT36" s="1">
        <v>33328.537721259439</v>
      </c>
      <c r="BU36" s="1">
        <v>19342.297804380301</v>
      </c>
      <c r="BV36" s="1">
        <v>26429.31925343999</v>
      </c>
      <c r="BW36" s="1">
        <v>37855.515689940366</v>
      </c>
      <c r="BX36" s="1">
        <v>37211.771554050603</v>
      </c>
      <c r="BY36" s="1">
        <v>54077.597466649393</v>
      </c>
      <c r="BZ36" s="1">
        <v>59123.423429300143</v>
      </c>
      <c r="CA36" s="1">
        <v>61060.291943359291</v>
      </c>
      <c r="CB36" s="1">
        <v>63168.617689320658</v>
      </c>
      <c r="CC36" s="1">
        <v>63292.295426659548</v>
      </c>
      <c r="CD36" s="1">
        <v>47979.583515500759</v>
      </c>
      <c r="CE36" s="1">
        <v>54073.311052049306</v>
      </c>
      <c r="CF36" s="1">
        <v>56084.137605428448</v>
      </c>
      <c r="CG36" s="1">
        <v>45457.199039379593</v>
      </c>
      <c r="CH36" s="1">
        <v>52624.6203972808</v>
      </c>
      <c r="CI36" s="1">
        <v>52175.510048080207</v>
      </c>
      <c r="CJ36" s="1">
        <v>36307.950629279578</v>
      </c>
      <c r="CK36" s="1">
        <v>40644.280501170491</v>
      </c>
      <c r="CL36" s="1">
        <v>44605.687338690397</v>
      </c>
      <c r="CM36" s="1">
        <v>38260.850320220343</v>
      </c>
      <c r="CN36" s="1">
        <v>42756.440196998978</v>
      </c>
      <c r="CO36" s="1">
        <v>45934.838638200003</v>
      </c>
      <c r="CP36" s="1">
        <v>40898.416972250008</v>
      </c>
      <c r="CQ36" s="1">
        <v>35539.333161659997</v>
      </c>
      <c r="CR36" s="1">
        <v>40397.153477389998</v>
      </c>
      <c r="CS36" s="1">
        <v>31361.477898460002</v>
      </c>
      <c r="CT36" s="1">
        <v>47820.680057990001</v>
      </c>
      <c r="CU36" s="1">
        <v>46451.107741429987</v>
      </c>
      <c r="CV36" s="1">
        <v>48220.837180959999</v>
      </c>
      <c r="CW36" s="1">
        <v>49863.919907559997</v>
      </c>
      <c r="CX36" s="1">
        <v>53026.316664979997</v>
      </c>
      <c r="CY36" s="1">
        <v>46069.44704426</v>
      </c>
      <c r="CZ36" s="1">
        <v>44363.086649920013</v>
      </c>
      <c r="DA36" s="1">
        <v>49684.851309290003</v>
      </c>
      <c r="DB36" s="1">
        <v>54458.102249110008</v>
      </c>
      <c r="DC36" s="1">
        <v>65628.922349660003</v>
      </c>
      <c r="DD36" s="1">
        <v>94059.222897180007</v>
      </c>
      <c r="DE36" s="1">
        <v>78974.364839599992</v>
      </c>
      <c r="DF36" s="1">
        <v>118146.82555360001</v>
      </c>
      <c r="DG36" s="1">
        <v>128690.49858068999</v>
      </c>
      <c r="DH36" s="1">
        <v>114478.15701965999</v>
      </c>
      <c r="DI36" s="1">
        <v>118810.05034459</v>
      </c>
      <c r="DJ36" s="1">
        <v>138448.23733338999</v>
      </c>
      <c r="DK36" s="1">
        <v>142210.62051499999</v>
      </c>
      <c r="DL36" s="1">
        <v>148199.23762699999</v>
      </c>
      <c r="DM36" s="1">
        <v>146777.83658500001</v>
      </c>
      <c r="DN36" s="1">
        <v>133292.20897499999</v>
      </c>
      <c r="DO36" s="1">
        <v>104193.618076</v>
      </c>
      <c r="DP36" s="1">
        <v>110405.81922999999</v>
      </c>
      <c r="DQ36" s="1">
        <v>101223.89284299999</v>
      </c>
      <c r="DR36" s="1">
        <v>122957.626108</v>
      </c>
      <c r="DS36" s="1">
        <v>126663.3707519</v>
      </c>
      <c r="DT36" s="1">
        <v>121222.4357902</v>
      </c>
      <c r="DU36" s="1">
        <v>131483.42723007</v>
      </c>
      <c r="DV36" s="1">
        <v>135833.64285080001</v>
      </c>
      <c r="DW36" s="1">
        <v>129434.52770599999</v>
      </c>
      <c r="DX36" s="1">
        <v>142042.34850180001</v>
      </c>
      <c r="DY36" s="1">
        <v>148401.8476177</v>
      </c>
      <c r="DZ36" s="1">
        <v>123421.3361462</v>
      </c>
      <c r="EA36" s="1">
        <v>112821.1258689</v>
      </c>
      <c r="EB36" s="1">
        <v>123873.7126445</v>
      </c>
      <c r="EC36" s="1">
        <v>111697.07837893</v>
      </c>
      <c r="ED36" s="1">
        <v>137694.11532862001</v>
      </c>
      <c r="EE36" s="1">
        <v>167456.71603801</v>
      </c>
      <c r="EF36" s="1">
        <v>153627.39115056</v>
      </c>
      <c r="EG36" s="1">
        <v>167979.26646660999</v>
      </c>
      <c r="EH36" s="1">
        <v>179618.56607387</v>
      </c>
      <c r="EI36" s="1">
        <v>200858.89189239001</v>
      </c>
      <c r="EJ36" s="1">
        <v>245765.79802389999</v>
      </c>
      <c r="EK36" s="1">
        <v>247209.89198079999</v>
      </c>
      <c r="EL36" s="1">
        <v>257090.79193671999</v>
      </c>
      <c r="EM36" s="1">
        <v>254470.41721844999</v>
      </c>
      <c r="EN36" s="1">
        <v>248488.19018653</v>
      </c>
      <c r="EO36" s="1">
        <v>224192.32795306001</v>
      </c>
      <c r="EP36" s="1">
        <v>256896.63262442991</v>
      </c>
      <c r="EQ36" s="1">
        <v>294011.29683881003</v>
      </c>
      <c r="ER36" s="1">
        <v>289087.16995585</v>
      </c>
      <c r="ES36" s="1">
        <v>312522.65232713002</v>
      </c>
      <c r="ET36" s="1">
        <v>313486.43488588999</v>
      </c>
      <c r="EU36" s="1">
        <v>331614.95332133002</v>
      </c>
      <c r="EV36" s="1">
        <v>345992.50290630001</v>
      </c>
      <c r="EW36" s="1">
        <v>352678.28145005001</v>
      </c>
      <c r="EX36" s="1">
        <v>333041.93893285003</v>
      </c>
      <c r="EY36" s="1">
        <v>300600.92205671</v>
      </c>
      <c r="EZ36" s="1">
        <v>315661.50162075</v>
      </c>
      <c r="FA36" s="1">
        <v>239078.27680950001</v>
      </c>
      <c r="FB36" s="1">
        <v>258600.37381702001</v>
      </c>
      <c r="FC36" s="1">
        <v>270521.47827984998</v>
      </c>
      <c r="FD36" s="1">
        <v>295697.07589755999</v>
      </c>
      <c r="FE36" s="1">
        <v>311048.39860377001</v>
      </c>
      <c r="FF36" s="1">
        <v>323801.02308229008</v>
      </c>
      <c r="FG36" s="1">
        <v>340632.85732800001</v>
      </c>
      <c r="FH36" s="1">
        <v>329948.95978553011</v>
      </c>
      <c r="FI36" s="1">
        <v>323167.17801337992</v>
      </c>
      <c r="FJ36" s="1">
        <v>299382.9857129</v>
      </c>
      <c r="FK36" s="1">
        <v>296897.68947392999</v>
      </c>
      <c r="FL36" s="1">
        <v>313280.46605820011</v>
      </c>
      <c r="FM36" s="1">
        <v>289704.77161940001</v>
      </c>
      <c r="FN36" s="1">
        <v>339885.54243084998</v>
      </c>
      <c r="FO36" s="1">
        <v>381596.45695028</v>
      </c>
      <c r="FP36" s="1">
        <v>402009</v>
      </c>
      <c r="FQ36" s="1">
        <v>438559.09624232003</v>
      </c>
      <c r="FR36" s="1">
        <v>451992.15272227989</v>
      </c>
      <c r="FS36" s="1">
        <v>399986.90695863997</v>
      </c>
      <c r="FT36" s="1">
        <v>387274.08535774</v>
      </c>
      <c r="FU36" s="1">
        <v>396627.99269252003</v>
      </c>
      <c r="FV36" s="1">
        <v>372482.23908909998</v>
      </c>
      <c r="FW36" s="1">
        <v>401880.98450899997</v>
      </c>
      <c r="FX36" s="1">
        <v>366767.16567532002</v>
      </c>
      <c r="FY36" s="1">
        <v>377727.80206119001</v>
      </c>
      <c r="FZ36" s="1">
        <v>431100.88074205013</v>
      </c>
      <c r="GA36" s="1">
        <v>486782.16316775</v>
      </c>
      <c r="GB36" s="1">
        <v>484127.88183193997</v>
      </c>
      <c r="GC36" s="1">
        <v>443528.15026308998</v>
      </c>
      <c r="GD36" s="1">
        <v>508011.94164335</v>
      </c>
      <c r="GE36" s="1">
        <v>675699.12783322006</v>
      </c>
      <c r="GF36" s="1">
        <v>737660.84918624</v>
      </c>
      <c r="GG36" s="1">
        <v>859786.75470221008</v>
      </c>
      <c r="GH36" s="1">
        <v>754664.51477706002</v>
      </c>
      <c r="GI36" s="1">
        <v>851366.47963081999</v>
      </c>
      <c r="GJ36" s="1">
        <v>842283.01624597993</v>
      </c>
      <c r="GK36" s="1">
        <v>678133.68113788997</v>
      </c>
      <c r="GL36" s="1">
        <v>842328.46564521012</v>
      </c>
      <c r="GM36" s="1">
        <v>802696.95804982993</v>
      </c>
      <c r="GN36" s="1">
        <v>766874.0233311099</v>
      </c>
      <c r="GO36" s="1">
        <v>779939.3759424499</v>
      </c>
      <c r="GP36" s="1">
        <v>833366.95731821004</v>
      </c>
      <c r="GQ36" s="1">
        <v>828024.57001509983</v>
      </c>
      <c r="GR36" s="1">
        <v>894133.29735617014</v>
      </c>
      <c r="GS36" s="1">
        <v>981775.22459181992</v>
      </c>
      <c r="GT36" s="1">
        <v>871748.89400600002</v>
      </c>
      <c r="GU36" s="1">
        <v>860470.12947203999</v>
      </c>
      <c r="GV36" s="1">
        <v>852245.52567544999</v>
      </c>
      <c r="GW36" s="1">
        <v>628204.84494163003</v>
      </c>
      <c r="GX36" s="1">
        <v>759325.25564080011</v>
      </c>
      <c r="GY36" s="1">
        <v>854752.35559359007</v>
      </c>
      <c r="GZ36" s="1">
        <v>757272.39834865998</v>
      </c>
      <c r="HA36" s="1">
        <v>763922.77812708006</v>
      </c>
      <c r="HB36" s="1">
        <v>858431.11322598008</v>
      </c>
      <c r="HC36" s="1">
        <v>831217.87768142007</v>
      </c>
      <c r="HD36" s="1">
        <v>984107.72512216005</v>
      </c>
      <c r="HE36" s="1">
        <v>1193801.6671610901</v>
      </c>
      <c r="HF36" s="1">
        <v>980048.91002041008</v>
      </c>
      <c r="HG36" s="1">
        <v>796233.99397445004</v>
      </c>
      <c r="HH36" s="1">
        <v>772848.35508292995</v>
      </c>
      <c r="HI36" s="1">
        <v>579064.81566563004</v>
      </c>
      <c r="HJ36" s="1">
        <v>806039.95926600997</v>
      </c>
      <c r="HK36" s="1">
        <v>989382.00211100979</v>
      </c>
      <c r="HL36" s="1">
        <v>944840.43940587994</v>
      </c>
      <c r="HM36" s="1">
        <v>987067.76203819993</v>
      </c>
      <c r="HN36" s="1">
        <v>1076822.9206115</v>
      </c>
      <c r="HO36" s="1">
        <v>956225.39531312999</v>
      </c>
      <c r="HP36" s="1">
        <v>1076383.23774951</v>
      </c>
      <c r="HQ36" s="1">
        <v>1115477.8816271301</v>
      </c>
      <c r="HR36" s="1">
        <v>1016374.26233312</v>
      </c>
      <c r="HS36" s="1">
        <v>1016374.26233312</v>
      </c>
      <c r="HT36" s="1">
        <v>850337.00141039013</v>
      </c>
      <c r="HU36" s="1">
        <v>704010.97806716</v>
      </c>
      <c r="HV36" s="1">
        <v>895145.37330205005</v>
      </c>
      <c r="HW36" s="1">
        <v>1029750.45767243</v>
      </c>
      <c r="HX36" s="1">
        <v>1106608.3240098599</v>
      </c>
      <c r="HY36" s="1">
        <v>1268295.7820418901</v>
      </c>
      <c r="HZ36" s="1">
        <v>1311859.5660222301</v>
      </c>
      <c r="IA36" s="1">
        <v>1185558.0324365001</v>
      </c>
      <c r="IB36" s="1">
        <v>1215039.2831897701</v>
      </c>
      <c r="IC36" s="1">
        <v>1246599.20690603</v>
      </c>
      <c r="ID36" s="1">
        <v>1147690.1251735999</v>
      </c>
      <c r="IE36" s="1">
        <v>984947.77290409</v>
      </c>
      <c r="IF36" s="1">
        <v>921776.95917581988</v>
      </c>
      <c r="IG36" s="1">
        <v>785248.94211096002</v>
      </c>
      <c r="IH36" s="1">
        <v>890826.34458773979</v>
      </c>
      <c r="II36" s="1">
        <v>1070739.22754329</v>
      </c>
      <c r="IJ36" s="1">
        <v>1178600.9162425499</v>
      </c>
      <c r="IK36" s="1">
        <v>1434818.7108400899</v>
      </c>
      <c r="IL36" s="1">
        <v>1294378.1000063</v>
      </c>
      <c r="IM36" s="1">
        <v>1094310.2931619899</v>
      </c>
      <c r="IN36" s="1">
        <v>955687.25345089985</v>
      </c>
      <c r="IO36" s="1">
        <v>1105445.1940564199</v>
      </c>
      <c r="IP36" s="1">
        <v>886561.61759354989</v>
      </c>
      <c r="IQ36" s="1">
        <v>845242.93173032999</v>
      </c>
      <c r="IR36" s="1">
        <v>909480.62312738004</v>
      </c>
      <c r="IS36" s="1">
        <v>719644.13323188014</v>
      </c>
      <c r="IT36" s="1">
        <v>870952.04694465001</v>
      </c>
      <c r="IU36" s="1">
        <v>968285.20509655005</v>
      </c>
      <c r="IV36" s="1">
        <v>974918.17329127993</v>
      </c>
      <c r="IW36" s="1">
        <v>1050755.6754045801</v>
      </c>
      <c r="IX36" s="1">
        <v>1155408.05459688</v>
      </c>
      <c r="IY36" s="1">
        <v>1041609.5400980799</v>
      </c>
      <c r="IZ36" s="1">
        <v>1099344.2637499999</v>
      </c>
      <c r="JA36" s="1">
        <v>1329500</v>
      </c>
      <c r="JB36" s="1">
        <v>1293458.50663482</v>
      </c>
      <c r="JC36" s="1">
        <v>1120502.4210655801</v>
      </c>
      <c r="JD36" s="1">
        <v>952542.67454467993</v>
      </c>
      <c r="JE36" s="1">
        <v>693575.82</v>
      </c>
    </row>
    <row r="37" spans="1:265" s="1" customFormat="1" ht="12.9" customHeight="1" x14ac:dyDescent="0.2">
      <c r="A37" s="73" t="s">
        <v>69</v>
      </c>
      <c r="B37" s="1">
        <v>265591</v>
      </c>
      <c r="C37" s="1">
        <v>276104</v>
      </c>
      <c r="D37" s="1">
        <v>249059</v>
      </c>
      <c r="E37" s="1">
        <v>258450</v>
      </c>
      <c r="F37" s="1">
        <v>298729</v>
      </c>
      <c r="G37" s="1">
        <v>284041</v>
      </c>
      <c r="H37" s="1">
        <v>315662</v>
      </c>
      <c r="I37" s="1">
        <v>326860</v>
      </c>
      <c r="J37" s="1">
        <v>355367</v>
      </c>
      <c r="K37" s="1">
        <v>371597</v>
      </c>
      <c r="L37" s="1">
        <v>361079</v>
      </c>
      <c r="M37" s="1">
        <v>334817</v>
      </c>
      <c r="N37" s="1">
        <v>339173</v>
      </c>
      <c r="O37" s="1">
        <v>365382</v>
      </c>
      <c r="P37" s="1">
        <v>375540</v>
      </c>
      <c r="Q37" s="1">
        <v>369363</v>
      </c>
      <c r="R37" s="1">
        <v>388246</v>
      </c>
      <c r="S37" s="1">
        <v>375973</v>
      </c>
      <c r="T37" s="1">
        <v>369410</v>
      </c>
      <c r="U37" s="1">
        <v>373236</v>
      </c>
      <c r="V37" s="1">
        <v>385179</v>
      </c>
      <c r="W37" s="1">
        <v>385344</v>
      </c>
      <c r="X37" s="1">
        <v>410117</v>
      </c>
      <c r="Y37" s="1">
        <v>410658</v>
      </c>
      <c r="Z37" s="1">
        <v>427089</v>
      </c>
      <c r="AA37" s="1">
        <v>463449</v>
      </c>
      <c r="AB37" s="1">
        <v>474033</v>
      </c>
      <c r="AC37" s="1">
        <v>451842</v>
      </c>
      <c r="AD37" s="1">
        <v>473831</v>
      </c>
      <c r="AE37" s="1">
        <v>463504</v>
      </c>
      <c r="AF37" s="1">
        <v>477452</v>
      </c>
      <c r="AG37" s="1">
        <v>498466</v>
      </c>
      <c r="AH37" s="1">
        <v>491609</v>
      </c>
      <c r="AI37" s="1">
        <v>534444</v>
      </c>
      <c r="AJ37" s="1">
        <v>565340</v>
      </c>
      <c r="AK37" s="1">
        <v>503435</v>
      </c>
      <c r="AL37" s="1">
        <v>514103</v>
      </c>
      <c r="AM37" s="1">
        <v>519588</v>
      </c>
      <c r="AN37" s="1">
        <v>534964</v>
      </c>
      <c r="AO37" s="1">
        <v>537059.85208580014</v>
      </c>
      <c r="AP37" s="1">
        <v>477963.68173105002</v>
      </c>
      <c r="AQ37" s="1">
        <v>456128.31604005012</v>
      </c>
      <c r="AR37" s="1">
        <v>412320.40488350001</v>
      </c>
      <c r="AS37" s="1">
        <v>421893.00999769999</v>
      </c>
      <c r="AT37" s="1">
        <v>416419.3662068001</v>
      </c>
      <c r="AU37" s="1">
        <v>682955.83431380009</v>
      </c>
      <c r="AV37" s="1">
        <v>733602.0449642</v>
      </c>
      <c r="AW37" s="1">
        <v>723547.00733560021</v>
      </c>
      <c r="AX37" s="1">
        <v>736364.46762900008</v>
      </c>
      <c r="AY37" s="1">
        <v>732750.37674149999</v>
      </c>
      <c r="AZ37" s="1">
        <v>643124.68234000006</v>
      </c>
      <c r="BA37" s="1">
        <v>617892.43522125005</v>
      </c>
      <c r="BB37" s="1">
        <v>631862.96994909993</v>
      </c>
      <c r="BC37" s="1">
        <v>613107.25688490015</v>
      </c>
      <c r="BD37" s="1">
        <v>595539.53456970002</v>
      </c>
      <c r="BE37" s="1">
        <v>593407.14725889999</v>
      </c>
      <c r="BF37" s="1">
        <v>565645.9676926001</v>
      </c>
      <c r="BG37" s="1">
        <v>538674.76660600002</v>
      </c>
      <c r="BH37" s="1">
        <v>536591.84101700003</v>
      </c>
      <c r="BI37" s="1">
        <v>484965.586442</v>
      </c>
      <c r="BJ37" s="1">
        <v>492703.71511400002</v>
      </c>
      <c r="BK37" s="1">
        <v>488091.14413600002</v>
      </c>
      <c r="BL37" s="1">
        <v>535150.98768807994</v>
      </c>
      <c r="BM37" s="1">
        <v>517786.15167415002</v>
      </c>
      <c r="BN37" s="1">
        <v>495982.14158053999</v>
      </c>
      <c r="BO37" s="1">
        <v>459249.01432965999</v>
      </c>
      <c r="BP37" s="1">
        <v>418072.85428584949</v>
      </c>
      <c r="BQ37" s="1">
        <v>418073.35099488002</v>
      </c>
      <c r="BR37" s="1">
        <v>410089.97853546002</v>
      </c>
      <c r="BS37" s="1">
        <v>408290.56779639999</v>
      </c>
      <c r="BT37" s="1">
        <v>403404.18043547001</v>
      </c>
      <c r="BU37" s="1">
        <v>379043.02091259998</v>
      </c>
      <c r="BV37" s="1">
        <v>378981.71876845002</v>
      </c>
      <c r="BW37" s="1">
        <v>366121.88311371999</v>
      </c>
      <c r="BX37" s="1">
        <v>299942.26135198987</v>
      </c>
      <c r="BY37" s="1">
        <v>294578.14270034002</v>
      </c>
      <c r="BZ37" s="1">
        <v>293689.91371068999</v>
      </c>
      <c r="CA37" s="1">
        <v>281145.46276969003</v>
      </c>
      <c r="CB37" s="1">
        <v>286476.59049201</v>
      </c>
      <c r="CC37" s="1">
        <v>280861.41129303002</v>
      </c>
      <c r="CD37" s="1">
        <v>272252.85349782999</v>
      </c>
      <c r="CE37" s="1">
        <v>266860.29949983</v>
      </c>
      <c r="CF37" s="1">
        <v>251995.37422433001</v>
      </c>
      <c r="CG37" s="1">
        <v>180111.18991971001</v>
      </c>
      <c r="CH37" s="1">
        <v>182402.49815453999</v>
      </c>
      <c r="CI37" s="1">
        <v>181705.83846654001</v>
      </c>
      <c r="CJ37" s="1">
        <v>164231.14078354</v>
      </c>
      <c r="CK37" s="1">
        <v>168594.25124963999</v>
      </c>
      <c r="CL37" s="1">
        <v>165031.61375064999</v>
      </c>
      <c r="CM37" s="1">
        <v>149498.59419963</v>
      </c>
      <c r="CN37" s="1">
        <v>148979.15592118</v>
      </c>
      <c r="CO37" s="1">
        <v>144939.79545318001</v>
      </c>
      <c r="CP37" s="1">
        <v>128997.82570445001</v>
      </c>
      <c r="CQ37" s="1">
        <v>125077.26967206001</v>
      </c>
      <c r="CR37" s="1">
        <v>122936.22055005</v>
      </c>
      <c r="CS37" s="1">
        <v>97352.706433970001</v>
      </c>
      <c r="CT37" s="1">
        <v>102391.70742177</v>
      </c>
      <c r="CU37" s="1">
        <v>97997.988831769995</v>
      </c>
      <c r="CV37" s="1">
        <v>93951.079962999996</v>
      </c>
      <c r="CW37" s="1">
        <v>93576.462532000005</v>
      </c>
      <c r="CX37" s="1">
        <v>95661.210615999997</v>
      </c>
      <c r="CY37" s="1">
        <v>91583.001658000008</v>
      </c>
      <c r="CZ37" s="1">
        <v>89574.250840999986</v>
      </c>
      <c r="DA37" s="1">
        <v>91666.660972000012</v>
      </c>
      <c r="DB37" s="1">
        <v>83088.327712999991</v>
      </c>
      <c r="DC37" s="1">
        <v>88189.339887000009</v>
      </c>
      <c r="DD37" s="1">
        <v>85120.099052999998</v>
      </c>
      <c r="DE37" s="1">
        <v>88108.263927999986</v>
      </c>
      <c r="DF37" s="1">
        <v>99539.457062000001</v>
      </c>
      <c r="DG37" s="1">
        <v>103130.37469900001</v>
      </c>
      <c r="DH37" s="1">
        <v>118689.224374</v>
      </c>
      <c r="DI37" s="1">
        <v>124095.387243</v>
      </c>
      <c r="DJ37" s="1">
        <v>118932.95789200001</v>
      </c>
      <c r="DK37" s="1">
        <v>128375.60518100001</v>
      </c>
      <c r="DL37" s="1">
        <v>140476.58193399999</v>
      </c>
      <c r="DM37" s="1">
        <v>148140.617371</v>
      </c>
      <c r="DN37" s="1">
        <v>154379.88661300001</v>
      </c>
      <c r="DO37" s="1">
        <v>178182.50925500001</v>
      </c>
      <c r="DP37" s="1">
        <v>178852.43017199999</v>
      </c>
      <c r="DQ37" s="1">
        <v>182934.47505199999</v>
      </c>
      <c r="DR37" s="1">
        <v>185712.58363800001</v>
      </c>
      <c r="DS37" s="1">
        <v>188814.25073579999</v>
      </c>
      <c r="DT37" s="1">
        <v>191906.0576224</v>
      </c>
      <c r="DU37" s="1">
        <v>200123.15608340001</v>
      </c>
      <c r="DV37" s="1">
        <v>216680.71596920001</v>
      </c>
      <c r="DW37" s="1">
        <v>214903.5700452</v>
      </c>
      <c r="DX37" s="1">
        <v>221283.4400336</v>
      </c>
      <c r="DY37" s="1">
        <v>233553.35946040001</v>
      </c>
      <c r="DZ37" s="1">
        <v>239354.42750739999</v>
      </c>
      <c r="EA37" s="1">
        <v>246295.03284880001</v>
      </c>
      <c r="EB37" s="1">
        <v>250984.80152199999</v>
      </c>
      <c r="EC37" s="1">
        <v>215831.7929426</v>
      </c>
      <c r="ED37" s="1">
        <v>224109.52419319999</v>
      </c>
      <c r="EE37" s="1">
        <v>222026.298771</v>
      </c>
      <c r="EF37" s="1">
        <v>225567.09964560001</v>
      </c>
      <c r="EG37" s="1">
        <v>233651.80546440001</v>
      </c>
      <c r="EH37" s="1">
        <v>232048.41808460001</v>
      </c>
      <c r="EI37" s="1">
        <v>228866.16008659999</v>
      </c>
      <c r="EJ37" s="1">
        <v>238784.00099254001</v>
      </c>
      <c r="EK37" s="1">
        <v>249543.99831306</v>
      </c>
      <c r="EL37" s="1">
        <v>266246.46388052002</v>
      </c>
      <c r="EM37" s="1">
        <v>263211.93136056</v>
      </c>
      <c r="EN37" s="1">
        <v>302770.2579736</v>
      </c>
      <c r="EO37" s="1">
        <v>322160.17361856007</v>
      </c>
      <c r="EP37" s="1">
        <v>358616.77026700001</v>
      </c>
      <c r="EQ37" s="1">
        <v>372706.90289199998</v>
      </c>
      <c r="ER37" s="1">
        <v>359132.51337900001</v>
      </c>
      <c r="ES37" s="1">
        <v>378222.36949890002</v>
      </c>
      <c r="ET37" s="1">
        <v>419381.64149760001</v>
      </c>
      <c r="EU37" s="1">
        <v>422635.8359144</v>
      </c>
      <c r="EV37" s="1">
        <v>446766.56220540003</v>
      </c>
      <c r="EW37" s="1">
        <v>466147.18541859998</v>
      </c>
      <c r="EX37" s="1">
        <v>475068.43899458012</v>
      </c>
      <c r="EY37" s="1">
        <v>506759.85142680007</v>
      </c>
      <c r="EZ37" s="1">
        <v>519100.37001816003</v>
      </c>
      <c r="FA37" s="1">
        <v>531704.68603107997</v>
      </c>
      <c r="FB37" s="1">
        <v>556184.26777056011</v>
      </c>
      <c r="FC37" s="1">
        <v>560668.49404407991</v>
      </c>
      <c r="FD37" s="1">
        <v>543791.37945534999</v>
      </c>
      <c r="FE37" s="1">
        <v>562012.80507660005</v>
      </c>
      <c r="FF37" s="1">
        <v>585933.13080455002</v>
      </c>
      <c r="FG37" s="1">
        <v>578275.86783392006</v>
      </c>
      <c r="FH37" s="1">
        <v>606652.72811070003</v>
      </c>
      <c r="FI37" s="1">
        <v>621473.22138382006</v>
      </c>
      <c r="FJ37" s="1">
        <v>632779.84548407013</v>
      </c>
      <c r="FK37" s="1">
        <v>648943.30247414007</v>
      </c>
      <c r="FL37" s="1">
        <v>646763.88266074006</v>
      </c>
      <c r="FM37" s="1">
        <v>627138.92473840003</v>
      </c>
      <c r="FN37" s="1">
        <v>607670.46997204993</v>
      </c>
      <c r="FO37" s="1">
        <v>602679.69760466996</v>
      </c>
      <c r="FP37" s="1">
        <v>599413</v>
      </c>
      <c r="FQ37" s="1">
        <v>624986.13741729991</v>
      </c>
      <c r="FR37" s="1">
        <v>661356.48532655998</v>
      </c>
      <c r="FS37" s="1">
        <v>659377.20288104005</v>
      </c>
      <c r="FT37" s="1">
        <v>683785.9150379299</v>
      </c>
      <c r="FU37" s="1">
        <v>683820.62638724025</v>
      </c>
      <c r="FV37" s="1">
        <v>704905.26213496004</v>
      </c>
      <c r="FW37" s="1">
        <v>713724.36123987986</v>
      </c>
      <c r="FX37" s="1">
        <v>682981.76416104019</v>
      </c>
      <c r="FY37" s="1">
        <v>629643.63059146993</v>
      </c>
      <c r="FZ37" s="1">
        <v>630310.69011859992</v>
      </c>
      <c r="GA37" s="1">
        <v>678045.23764399998</v>
      </c>
      <c r="GB37" s="1">
        <v>698802.48977101012</v>
      </c>
      <c r="GC37" s="1">
        <v>773368.34946041997</v>
      </c>
      <c r="GD37" s="1">
        <v>801175.60306914023</v>
      </c>
      <c r="GE37" s="1">
        <v>788015.24032962997</v>
      </c>
      <c r="GF37" s="1">
        <v>817032.76216341997</v>
      </c>
      <c r="GG37" s="1">
        <v>845025.27657602006</v>
      </c>
      <c r="GH37" s="1">
        <v>821112.12321230036</v>
      </c>
      <c r="GI37" s="1">
        <v>908558.67435777991</v>
      </c>
      <c r="GJ37" s="1">
        <v>956519.23128672992</v>
      </c>
      <c r="GK37" s="1">
        <v>978841.63142529991</v>
      </c>
      <c r="GL37" s="1">
        <v>1059048.1811174999</v>
      </c>
      <c r="GM37" s="1">
        <v>1109934.38801762</v>
      </c>
      <c r="GN37" s="1">
        <v>1078365.57780769</v>
      </c>
      <c r="GO37" s="1">
        <v>1072355.0513421299</v>
      </c>
      <c r="GP37" s="1">
        <v>1168723.44924838</v>
      </c>
      <c r="GQ37" s="1">
        <v>1131724.3003972799</v>
      </c>
      <c r="GR37" s="1">
        <v>1141419.68427134</v>
      </c>
      <c r="GS37" s="1">
        <v>1154535.8542049299</v>
      </c>
      <c r="GT37" s="1">
        <v>1173646.2340832001</v>
      </c>
      <c r="GU37" s="1">
        <v>1233954.6383600601</v>
      </c>
      <c r="GV37" s="1">
        <v>1288524.3983237499</v>
      </c>
      <c r="GW37" s="1">
        <v>1256718.7016419501</v>
      </c>
      <c r="GX37" s="1">
        <v>1309710.10864455</v>
      </c>
      <c r="GY37" s="1">
        <v>1274689.90608405</v>
      </c>
      <c r="GZ37" s="1">
        <v>1278806.58244973</v>
      </c>
      <c r="HA37" s="1">
        <v>1264666.9113769201</v>
      </c>
      <c r="HB37" s="1">
        <v>1312792.28100918</v>
      </c>
      <c r="HC37" s="1">
        <v>1275980.4750771499</v>
      </c>
      <c r="HD37" s="1">
        <v>1250519.8408562599</v>
      </c>
      <c r="HE37" s="1">
        <v>1271181.47106047</v>
      </c>
      <c r="HF37" s="1">
        <v>1285139.0464443199</v>
      </c>
      <c r="HG37" s="1">
        <v>1360323.7077782699</v>
      </c>
      <c r="HH37" s="1">
        <v>1419951.25208657</v>
      </c>
      <c r="HI37" s="1">
        <v>1301577.4931634699</v>
      </c>
      <c r="HJ37" s="1">
        <v>1316215.08546801</v>
      </c>
      <c r="HK37" s="1">
        <v>1276631.8937556399</v>
      </c>
      <c r="HL37" s="1">
        <v>1135803.6668328401</v>
      </c>
      <c r="HM37" s="1">
        <v>1155782.7101278401</v>
      </c>
      <c r="HN37" s="1">
        <v>1192251.2641952599</v>
      </c>
      <c r="HO37" s="1">
        <v>1246162.7286530801</v>
      </c>
      <c r="HP37" s="1">
        <v>1166909.0855423999</v>
      </c>
      <c r="HQ37" s="1">
        <v>1134234.1970451099</v>
      </c>
      <c r="HR37" s="1">
        <v>1212458.5090141001</v>
      </c>
      <c r="HS37" s="1">
        <v>1254536.01133661</v>
      </c>
      <c r="HT37" s="1">
        <v>1257272.9704120599</v>
      </c>
      <c r="HU37" s="1">
        <v>1219830.0314907799</v>
      </c>
      <c r="HV37" s="1">
        <v>1288739.1529596299</v>
      </c>
      <c r="HW37" s="1">
        <v>1268635.0705748899</v>
      </c>
      <c r="HX37" s="1">
        <v>1190279.9055145499</v>
      </c>
      <c r="HY37" s="1">
        <v>1216181.3592870501</v>
      </c>
      <c r="HZ37" s="1">
        <v>1278973.75850396</v>
      </c>
      <c r="IA37" s="1">
        <v>1317096.16365216</v>
      </c>
      <c r="IB37" s="1">
        <v>1390976.01894011</v>
      </c>
      <c r="IC37" s="1">
        <v>1470669.32381317</v>
      </c>
      <c r="ID37" s="1">
        <v>1509989.7437620601</v>
      </c>
      <c r="IE37" s="1">
        <v>1572915.97830693</v>
      </c>
      <c r="IF37" s="1">
        <v>1642934.9569292399</v>
      </c>
      <c r="IG37" s="1">
        <v>1410348.8114863599</v>
      </c>
      <c r="IH37" s="1">
        <v>1433674.5526098099</v>
      </c>
      <c r="II37" s="1">
        <v>1433884.1129844901</v>
      </c>
      <c r="IJ37" s="1">
        <v>1534194.86505045</v>
      </c>
      <c r="IK37" s="1">
        <v>1562677.3935143901</v>
      </c>
      <c r="IL37" s="1">
        <v>1683760.7676530699</v>
      </c>
      <c r="IM37" s="1">
        <v>1781631.58503521</v>
      </c>
      <c r="IN37" s="1">
        <v>1786974.4630664799</v>
      </c>
      <c r="IO37" s="1">
        <v>1738776.59175468</v>
      </c>
      <c r="IP37" s="1">
        <v>1744315.0263391901</v>
      </c>
      <c r="IQ37" s="1">
        <v>1773750.61831311</v>
      </c>
      <c r="IR37" s="1">
        <v>1743876.52270153</v>
      </c>
      <c r="IS37" s="1">
        <v>1540866.8749466899</v>
      </c>
      <c r="IT37" s="1">
        <v>1577868.7808275199</v>
      </c>
      <c r="IU37" s="1">
        <v>1589978.4715783801</v>
      </c>
      <c r="IV37" s="1">
        <v>1606253.1018209599</v>
      </c>
      <c r="IW37" s="1">
        <v>1655550.0497828401</v>
      </c>
      <c r="IX37" s="1">
        <v>1691234.543772541</v>
      </c>
      <c r="IY37" s="1">
        <v>1625163.4387836</v>
      </c>
      <c r="IZ37" s="1">
        <v>1565393.76702309</v>
      </c>
      <c r="JA37" s="1">
        <v>1602009</v>
      </c>
      <c r="JB37" s="1">
        <v>1572538.14888938</v>
      </c>
      <c r="JC37" s="1">
        <v>1687538.28668425</v>
      </c>
      <c r="JD37" s="1">
        <v>1718980.10275413</v>
      </c>
      <c r="JE37" s="1">
        <v>1584901.57</v>
      </c>
    </row>
    <row r="38" spans="1:265" s="1" customFormat="1" ht="12.9" customHeight="1" x14ac:dyDescent="0.2">
      <c r="A38" s="73" t="s">
        <v>70</v>
      </c>
      <c r="B38" s="1">
        <v>-351265</v>
      </c>
      <c r="C38" s="1">
        <v>-357335</v>
      </c>
      <c r="D38" s="1">
        <v>-365573</v>
      </c>
      <c r="E38" s="1">
        <v>-370392</v>
      </c>
      <c r="F38" s="1">
        <v>-374237</v>
      </c>
      <c r="G38" s="1">
        <v>-378933</v>
      </c>
      <c r="H38" s="1">
        <v>-384226</v>
      </c>
      <c r="I38" s="1">
        <v>-376875</v>
      </c>
      <c r="J38" s="1">
        <v>-372464</v>
      </c>
      <c r="K38" s="1">
        <v>-380784</v>
      </c>
      <c r="L38" s="1">
        <v>-391320</v>
      </c>
      <c r="M38" s="1">
        <v>-415582</v>
      </c>
      <c r="N38" s="1">
        <v>-416537</v>
      </c>
      <c r="O38" s="1">
        <v>-414045</v>
      </c>
      <c r="P38" s="1">
        <v>-417610</v>
      </c>
      <c r="Q38" s="1">
        <v>-418245</v>
      </c>
      <c r="R38" s="1">
        <v>-421207</v>
      </c>
      <c r="S38" s="1">
        <v>-409516</v>
      </c>
      <c r="T38" s="1">
        <v>-408590</v>
      </c>
      <c r="U38" s="1">
        <v>-413699</v>
      </c>
      <c r="V38" s="1">
        <v>-413724</v>
      </c>
      <c r="W38" s="1">
        <v>-417429</v>
      </c>
      <c r="X38" s="1">
        <v>-423697</v>
      </c>
      <c r="Y38" s="1">
        <v>-439736</v>
      </c>
      <c r="Z38" s="1">
        <v>-447164</v>
      </c>
      <c r="AA38" s="1">
        <v>-484751</v>
      </c>
      <c r="AB38" s="1">
        <v>-484846</v>
      </c>
      <c r="AC38" s="1">
        <v>-483854</v>
      </c>
      <c r="AD38" s="1">
        <v>-510100</v>
      </c>
      <c r="AE38" s="1">
        <v>-515010</v>
      </c>
      <c r="AF38" s="1">
        <v>-531779</v>
      </c>
      <c r="AG38" s="1">
        <v>-545386</v>
      </c>
      <c r="AH38" s="1">
        <v>-585972</v>
      </c>
      <c r="AI38" s="1">
        <v>-611860</v>
      </c>
      <c r="AJ38" s="1">
        <v>-648948</v>
      </c>
      <c r="AK38" s="1">
        <v>-704173</v>
      </c>
      <c r="AL38" s="1">
        <v>-693412</v>
      </c>
      <c r="AM38" s="1">
        <v>-722482</v>
      </c>
      <c r="AN38" s="1">
        <v>-717685</v>
      </c>
      <c r="AO38" s="1">
        <v>-708978.59492323012</v>
      </c>
      <c r="AP38" s="1">
        <v>-640814.78594623995</v>
      </c>
      <c r="AQ38" s="1">
        <v>-625268.92555569008</v>
      </c>
      <c r="AR38" s="1">
        <v>-597687.92246668995</v>
      </c>
      <c r="AS38" s="1">
        <v>-602950.9552036901</v>
      </c>
      <c r="AT38" s="1">
        <v>-596503.02884049003</v>
      </c>
      <c r="AU38" s="1">
        <v>-592556.29933098995</v>
      </c>
      <c r="AV38" s="1">
        <v>-602378.91632749001</v>
      </c>
      <c r="AW38" s="1">
        <v>-648216.14007549011</v>
      </c>
      <c r="AX38" s="1">
        <v>-648107.55794068996</v>
      </c>
      <c r="AY38" s="1">
        <v>-642032.62523119</v>
      </c>
      <c r="AZ38" s="1">
        <v>-553228.24440428999</v>
      </c>
      <c r="BA38" s="1">
        <v>-542104.65406594006</v>
      </c>
      <c r="BB38" s="1">
        <v>-553589.68271158997</v>
      </c>
      <c r="BC38" s="1">
        <v>-545890.13206618</v>
      </c>
      <c r="BD38" s="1">
        <v>-526044.1414204801</v>
      </c>
      <c r="BE38" s="1">
        <v>-539188.95041357994</v>
      </c>
      <c r="BF38" s="1">
        <v>-514311.81520358007</v>
      </c>
      <c r="BG38" s="1">
        <v>-516069.81719017</v>
      </c>
      <c r="BH38" s="1">
        <v>-513739.90392657008</v>
      </c>
      <c r="BI38" s="1">
        <v>-440800.43367741001</v>
      </c>
      <c r="BJ38" s="1">
        <v>-447085.99525391002</v>
      </c>
      <c r="BK38" s="1">
        <v>-449738.24753866001</v>
      </c>
      <c r="BL38" s="1">
        <v>-449654.29444267001</v>
      </c>
      <c r="BM38" s="1">
        <v>-445969.71752200002</v>
      </c>
      <c r="BN38" s="1">
        <v>-440922.34299455001</v>
      </c>
      <c r="BO38" s="1">
        <v>-392745.04714302003</v>
      </c>
      <c r="BP38" s="1">
        <v>-360866.65822371998</v>
      </c>
      <c r="BQ38" s="1">
        <v>-360284.28138204</v>
      </c>
      <c r="BR38" s="1">
        <v>-342706.81505249999</v>
      </c>
      <c r="BS38" s="1">
        <v>-348039.75396790012</v>
      </c>
      <c r="BT38" s="1">
        <v>-346762.4067777</v>
      </c>
      <c r="BU38" s="1">
        <v>-349053.99161367997</v>
      </c>
      <c r="BV38" s="1">
        <v>-349560.51765307999</v>
      </c>
      <c r="BW38" s="1">
        <v>-346798.28110008</v>
      </c>
      <c r="BX38" s="1">
        <v>-285803.23606569</v>
      </c>
      <c r="BY38" s="1">
        <v>-287778.40400429</v>
      </c>
      <c r="BZ38" s="1">
        <v>-293221.14621988998</v>
      </c>
      <c r="CA38" s="1">
        <v>-292040.38958588999</v>
      </c>
      <c r="CB38" s="1">
        <v>-297928.19270009</v>
      </c>
      <c r="CC38" s="1">
        <v>-296221.86522689008</v>
      </c>
      <c r="CD38" s="1">
        <v>-283126.76361351</v>
      </c>
      <c r="CE38" s="1">
        <v>-297872.01271361002</v>
      </c>
      <c r="CF38" s="1">
        <v>-293935.43797680998</v>
      </c>
      <c r="CG38" s="1">
        <v>-267191.48246551002</v>
      </c>
      <c r="CH38" s="1">
        <v>-271189.24695031001</v>
      </c>
      <c r="CI38" s="1">
        <v>-268676.47304061003</v>
      </c>
      <c r="CJ38" s="1">
        <v>-252215.25839387</v>
      </c>
      <c r="CK38" s="1">
        <v>-255017.68515246999</v>
      </c>
      <c r="CL38" s="1">
        <v>-255309.29065447001</v>
      </c>
      <c r="CM38" s="1">
        <v>-248038.27601306001</v>
      </c>
      <c r="CN38" s="1">
        <v>-249070.98789349</v>
      </c>
      <c r="CO38" s="1">
        <v>-246027.83765559</v>
      </c>
      <c r="CP38" s="1">
        <v>-237592.08661855001</v>
      </c>
      <c r="CQ38" s="1">
        <v>-234615.97646425001</v>
      </c>
      <c r="CR38" s="1">
        <v>-237671.43656537999</v>
      </c>
      <c r="CS38" s="1">
        <v>-252863.17392057</v>
      </c>
      <c r="CT38" s="1">
        <v>-267115.29576016997</v>
      </c>
      <c r="CU38" s="1">
        <v>-271203.80655757</v>
      </c>
      <c r="CV38" s="1">
        <v>-272553.86821192998</v>
      </c>
      <c r="CW38" s="1">
        <v>-287663.14447712997</v>
      </c>
      <c r="CX38" s="1">
        <v>-299392.89303153002</v>
      </c>
      <c r="CY38" s="1">
        <v>-302127.11613684997</v>
      </c>
      <c r="CZ38" s="1">
        <v>-310523.89428605</v>
      </c>
      <c r="DA38" s="1">
        <v>-312170.07959465001</v>
      </c>
      <c r="DB38" s="1">
        <v>-309809.39736467</v>
      </c>
      <c r="DC38" s="1">
        <v>-325147.78557477001</v>
      </c>
      <c r="DD38" s="1">
        <v>-328238.63989216997</v>
      </c>
      <c r="DE38" s="1">
        <v>-347983.03454557998</v>
      </c>
      <c r="DF38" s="1">
        <v>-373978.86535198003</v>
      </c>
      <c r="DG38" s="1">
        <v>-387404.31176888</v>
      </c>
      <c r="DH38" s="1">
        <v>-393558.38985543</v>
      </c>
      <c r="DI38" s="1">
        <v>-401542.76048583002</v>
      </c>
      <c r="DJ38" s="1">
        <v>-407329.55511123012</v>
      </c>
      <c r="DK38" s="1">
        <v>-408225.97719779011</v>
      </c>
      <c r="DL38" s="1">
        <v>-414076.80792018998</v>
      </c>
      <c r="DM38" s="1">
        <v>-428369.72259029013</v>
      </c>
      <c r="DN38" s="1">
        <v>-430637.90091915999</v>
      </c>
      <c r="DO38" s="1">
        <v>-428905.39983364998</v>
      </c>
      <c r="DP38" s="1">
        <v>-429848.02396144997</v>
      </c>
      <c r="DQ38" s="1">
        <v>-440076.91875422001</v>
      </c>
      <c r="DR38" s="1">
        <v>-458098.35383822001</v>
      </c>
      <c r="DS38" s="1">
        <v>-466175.29773110012</v>
      </c>
      <c r="DT38" s="1">
        <v>-480841.33723714988</v>
      </c>
      <c r="DU38" s="1">
        <v>-499100.59605955001</v>
      </c>
      <c r="DV38" s="1">
        <v>-520355.03734006989</v>
      </c>
      <c r="DW38" s="1">
        <v>-513919.20598132012</v>
      </c>
      <c r="DX38" s="1">
        <v>-528527.53070971998</v>
      </c>
      <c r="DY38" s="1">
        <v>-543585.91492383997</v>
      </c>
      <c r="DZ38" s="1">
        <v>-555442.87136808003</v>
      </c>
      <c r="EA38" s="1">
        <v>-572331.87030423991</v>
      </c>
      <c r="EB38" s="1">
        <v>-580827.90055541997</v>
      </c>
      <c r="EC38" s="1">
        <v>-564779.78309706994</v>
      </c>
      <c r="ED38" s="1">
        <v>-580897.28565222013</v>
      </c>
      <c r="EE38" s="1">
        <v>-590822.53123413993</v>
      </c>
      <c r="EF38" s="1">
        <v>-604575.68259583006</v>
      </c>
      <c r="EG38" s="1">
        <v>-620402.86509917001</v>
      </c>
      <c r="EH38" s="1">
        <v>-630354.21278267005</v>
      </c>
      <c r="EI38" s="1">
        <v>-644336.54293459991</v>
      </c>
      <c r="EJ38" s="1">
        <v>-679574.34546738013</v>
      </c>
      <c r="EK38" s="1">
        <v>-712033.81431931001</v>
      </c>
      <c r="EL38" s="1">
        <v>-725565.06026807998</v>
      </c>
      <c r="EM38" s="1">
        <v>-732652.35241033998</v>
      </c>
      <c r="EN38" s="1">
        <v>-787289.93584718998</v>
      </c>
      <c r="EO38" s="1">
        <v>-847555.95911618008</v>
      </c>
      <c r="EP38" s="1">
        <v>-906371.29963924992</v>
      </c>
      <c r="EQ38" s="1">
        <v>-926682.83461425011</v>
      </c>
      <c r="ER38" s="1">
        <v>-928381.06733744999</v>
      </c>
      <c r="ES38" s="1">
        <v>-952866.86535075004</v>
      </c>
      <c r="ET38" s="1">
        <v>-988979.91351929004</v>
      </c>
      <c r="EU38" s="1">
        <v>-997172.21610218997</v>
      </c>
      <c r="EV38" s="1">
        <v>-1025380.77546075</v>
      </c>
      <c r="EW38" s="1">
        <v>-1047886.87961757</v>
      </c>
      <c r="EX38" s="1">
        <v>-1049217.38292797</v>
      </c>
      <c r="EY38" s="1">
        <v>-1068031.68369808</v>
      </c>
      <c r="EZ38" s="1">
        <v>-1079723.49981439</v>
      </c>
      <c r="FA38" s="1">
        <v>-1048720.6764295499</v>
      </c>
      <c r="FB38" s="1">
        <v>-1073112.0581252</v>
      </c>
      <c r="FC38" s="1">
        <v>-1093208.9771781799</v>
      </c>
      <c r="FD38" s="1">
        <v>-1101235.0598923699</v>
      </c>
      <c r="FE38" s="1">
        <v>-1132250.3010889201</v>
      </c>
      <c r="FF38" s="1">
        <v>-1165808.3738061599</v>
      </c>
      <c r="FG38" s="1">
        <v>-1170782.9847457199</v>
      </c>
      <c r="FH38" s="1">
        <v>-1188854.53907882</v>
      </c>
      <c r="FI38" s="1">
        <v>-1204822.3591918501</v>
      </c>
      <c r="FJ38" s="1">
        <v>-1211130.3010207601</v>
      </c>
      <c r="FK38" s="1">
        <v>-1234016.45545181</v>
      </c>
      <c r="FL38" s="1">
        <v>-1254961.3448842999</v>
      </c>
      <c r="FM38" s="1">
        <v>-1289906.5221911999</v>
      </c>
      <c r="FN38" s="1">
        <v>-1294007.1479703099</v>
      </c>
      <c r="FO38" s="1">
        <v>-1305485.4319575501</v>
      </c>
      <c r="FP38" s="1">
        <v>-1306620</v>
      </c>
      <c r="FQ38" s="1">
        <v>-1331067.5333246801</v>
      </c>
      <c r="FR38" s="1">
        <v>-1375100.0975220299</v>
      </c>
      <c r="FS38" s="1">
        <v>-1364892.4961274101</v>
      </c>
      <c r="FT38" s="1">
        <v>-1371196.1561779899</v>
      </c>
      <c r="FU38" s="1">
        <v>-1389608.5501962299</v>
      </c>
      <c r="FV38" s="1">
        <v>-1412478.48912847</v>
      </c>
      <c r="FW38" s="1">
        <v>-1452530.4810224201</v>
      </c>
      <c r="FX38" s="1">
        <v>-1420631.2033975699</v>
      </c>
      <c r="FY38" s="1">
        <v>-1415472.7271342799</v>
      </c>
      <c r="FZ38" s="1">
        <v>-1437187.4256599401</v>
      </c>
      <c r="GA38" s="1">
        <v>-1496972.93368736</v>
      </c>
      <c r="GB38" s="1">
        <v>-1540268.4694135401</v>
      </c>
      <c r="GC38" s="1">
        <v>-1604693.66491236</v>
      </c>
      <c r="GD38" s="1">
        <v>-1699261.3486873</v>
      </c>
      <c r="GE38" s="1">
        <v>-1744632.8926023699</v>
      </c>
      <c r="GF38" s="1">
        <v>-1788983.5789912899</v>
      </c>
      <c r="GG38" s="1">
        <v>-1824720.19065875</v>
      </c>
      <c r="GH38" s="1">
        <v>-1880825.2824452801</v>
      </c>
      <c r="GI38" s="1">
        <v>-1937278.8876477501</v>
      </c>
      <c r="GJ38" s="1">
        <v>-2046322.33249442</v>
      </c>
      <c r="GK38" s="1">
        <v>-2032894.1407117499</v>
      </c>
      <c r="GL38" s="1">
        <v>-2139595.67515872</v>
      </c>
      <c r="GM38" s="1">
        <v>-2132570.93586811</v>
      </c>
      <c r="GN38" s="1">
        <v>-2154924.2097410602</v>
      </c>
      <c r="GO38" s="1">
        <v>-2168266.3430514298</v>
      </c>
      <c r="GP38" s="1">
        <v>-2255793.4742854298</v>
      </c>
      <c r="GQ38" s="1">
        <v>-2195559.53134856</v>
      </c>
      <c r="GR38" s="1">
        <v>-2213840.5429063598</v>
      </c>
      <c r="GS38" s="1">
        <v>-2259459.3521535699</v>
      </c>
      <c r="GT38" s="1">
        <v>-2248359.7569698398</v>
      </c>
      <c r="GU38" s="1">
        <v>-2310654.8387980498</v>
      </c>
      <c r="GV38" s="1">
        <v>-2367070.2132287701</v>
      </c>
      <c r="GW38" s="1">
        <v>-2377840.8839979302</v>
      </c>
      <c r="GX38" s="1">
        <v>-2436827.2162594898</v>
      </c>
      <c r="GY38" s="1">
        <v>-2373739.25198778</v>
      </c>
      <c r="GZ38" s="1">
        <v>-2402248.76419417</v>
      </c>
      <c r="HA38" s="1">
        <v>-2409971.35409312</v>
      </c>
      <c r="HB38" s="1">
        <v>-2455134.6602765298</v>
      </c>
      <c r="HC38" s="1">
        <v>-2402366.5112906098</v>
      </c>
      <c r="HD38" s="1">
        <v>-2425250.3384083901</v>
      </c>
      <c r="HE38" s="1">
        <v>-2482156.10268177</v>
      </c>
      <c r="HF38" s="1">
        <v>-2501970.9902643701</v>
      </c>
      <c r="HG38" s="1">
        <v>-2515039.17928753</v>
      </c>
      <c r="HH38" s="1">
        <v>-2578190.12100671</v>
      </c>
      <c r="HI38" s="1">
        <v>-2474343.4851874402</v>
      </c>
      <c r="HJ38" s="1">
        <v>-2530451.33150905</v>
      </c>
      <c r="HK38" s="1">
        <v>-2511192.3186345398</v>
      </c>
      <c r="HL38" s="1">
        <v>-2438981.29453514</v>
      </c>
      <c r="HM38" s="1">
        <v>-2462690.6360545899</v>
      </c>
      <c r="HN38" s="1">
        <v>-2507089.72943191</v>
      </c>
      <c r="HO38" s="1">
        <v>-2513666.65560978</v>
      </c>
      <c r="HP38" s="1">
        <v>-2506974.5636215899</v>
      </c>
      <c r="HQ38" s="1">
        <v>-2512744.8114048601</v>
      </c>
      <c r="HR38" s="1">
        <v>-2527264.3408818198</v>
      </c>
      <c r="HS38" s="1">
        <v>-2532444.75539889</v>
      </c>
      <c r="HT38" s="1">
        <v>-2520965.44421907</v>
      </c>
      <c r="HU38" s="1">
        <v>-2552645.3562080399</v>
      </c>
      <c r="HV38" s="1">
        <v>-2619305.7200898901</v>
      </c>
      <c r="HW38" s="1">
        <v>-2654943.5008522798</v>
      </c>
      <c r="HX38" s="1">
        <v>-2654923.570975699</v>
      </c>
      <c r="HY38" s="1">
        <v>-2653790.64559964</v>
      </c>
      <c r="HZ38" s="1">
        <v>-2658528.8717700201</v>
      </c>
      <c r="IA38" s="1">
        <v>-2598032.7132663811</v>
      </c>
      <c r="IB38" s="1">
        <v>-2624566.91855137</v>
      </c>
      <c r="IC38" s="1">
        <v>-2705087.2194541711</v>
      </c>
      <c r="ID38" s="1">
        <v>-2713578.4351352099</v>
      </c>
      <c r="IE38" s="1">
        <v>-628159.7954779201</v>
      </c>
      <c r="IF38" s="1">
        <v>-2820616.5104555702</v>
      </c>
      <c r="IG38" s="1">
        <v>-2975175.9198416201</v>
      </c>
      <c r="IH38" s="1">
        <v>-2995714.30871394</v>
      </c>
      <c r="II38" s="1">
        <v>-3302873.3811725099</v>
      </c>
      <c r="IJ38" s="1">
        <v>-3429738.50833154</v>
      </c>
      <c r="IK38" s="1">
        <v>-3467376.7026921799</v>
      </c>
      <c r="IL38" s="1">
        <v>-3597172.1515390011</v>
      </c>
      <c r="IM38" s="1">
        <v>-3627402.47208456</v>
      </c>
      <c r="IN38" s="1">
        <v>-3636128.3868037099</v>
      </c>
      <c r="IO38" s="1">
        <v>-3603264.51149541</v>
      </c>
      <c r="IP38" s="1">
        <v>-3584483.0612649899</v>
      </c>
      <c r="IQ38" s="1">
        <v>-3624345.6249188692</v>
      </c>
      <c r="IR38" s="1">
        <v>-3630476.041607311</v>
      </c>
      <c r="IS38" s="1">
        <v>-3635075.0338974199</v>
      </c>
      <c r="IT38" s="1">
        <v>-3682261.3526617801</v>
      </c>
      <c r="IU38" s="1">
        <v>-3672870.3537011701</v>
      </c>
      <c r="IV38" s="1">
        <v>-3674822.4507072102</v>
      </c>
      <c r="IW38" s="1">
        <v>-3731863.1805025712</v>
      </c>
      <c r="IX38" s="1">
        <v>-3909808.2792957998</v>
      </c>
      <c r="IY38" s="1">
        <v>-3780429.66879175</v>
      </c>
      <c r="IZ38" s="1">
        <v>-3783624.9238579208</v>
      </c>
      <c r="JA38" s="1">
        <v>-3858439</v>
      </c>
      <c r="JB38" s="1">
        <v>-3850052.5529346699</v>
      </c>
      <c r="JC38" s="1">
        <v>-3911595.95242792</v>
      </c>
      <c r="JD38" s="1">
        <v>-3852611.860798941</v>
      </c>
      <c r="JE38" s="1">
        <v>-3717514.12</v>
      </c>
    </row>
    <row r="39" spans="1:265" s="2" customFormat="1" ht="12.9" customHeight="1" x14ac:dyDescent="0.2">
      <c r="A39" s="2" t="s">
        <v>71</v>
      </c>
      <c r="B39" s="2">
        <f t="shared" ref="B39:BM39" si="10">+SUM(B33:B38)</f>
        <v>5851769</v>
      </c>
      <c r="C39" s="2">
        <f t="shared" si="10"/>
        <v>6316073</v>
      </c>
      <c r="D39" s="2">
        <f t="shared" si="10"/>
        <v>6333628</v>
      </c>
      <c r="E39" s="2">
        <f t="shared" si="10"/>
        <v>6271292</v>
      </c>
      <c r="F39" s="2">
        <f t="shared" si="10"/>
        <v>6529124</v>
      </c>
      <c r="G39" s="2">
        <f t="shared" si="10"/>
        <v>6491101</v>
      </c>
      <c r="H39" s="2">
        <f t="shared" si="10"/>
        <v>6586287</v>
      </c>
      <c r="I39" s="2">
        <f t="shared" si="10"/>
        <v>6499693</v>
      </c>
      <c r="J39" s="2">
        <f t="shared" si="10"/>
        <v>6468893</v>
      </c>
      <c r="K39" s="2">
        <f t="shared" si="10"/>
        <v>6669379</v>
      </c>
      <c r="L39" s="2">
        <f t="shared" si="10"/>
        <v>6686074</v>
      </c>
      <c r="M39" s="2">
        <f t="shared" si="10"/>
        <v>6628857</v>
      </c>
      <c r="N39" s="2">
        <f t="shared" si="10"/>
        <v>6859179</v>
      </c>
      <c r="O39" s="2">
        <f t="shared" si="10"/>
        <v>7079437</v>
      </c>
      <c r="P39" s="2">
        <f t="shared" si="10"/>
        <v>7050869</v>
      </c>
      <c r="Q39" s="2">
        <f t="shared" si="10"/>
        <v>7117252</v>
      </c>
      <c r="R39" s="2">
        <f t="shared" si="10"/>
        <v>7161333</v>
      </c>
      <c r="S39" s="2">
        <f t="shared" si="10"/>
        <v>7118168</v>
      </c>
      <c r="T39" s="2">
        <f t="shared" si="10"/>
        <v>7457047</v>
      </c>
      <c r="U39" s="2">
        <f t="shared" si="10"/>
        <v>7318206</v>
      </c>
      <c r="V39" s="2">
        <f t="shared" si="10"/>
        <v>7467105</v>
      </c>
      <c r="W39" s="2">
        <f t="shared" si="10"/>
        <v>7666761</v>
      </c>
      <c r="X39" s="2">
        <f t="shared" si="10"/>
        <v>7728935</v>
      </c>
      <c r="Y39" s="2">
        <f t="shared" si="10"/>
        <v>7547281</v>
      </c>
      <c r="Z39" s="2">
        <f t="shared" si="10"/>
        <v>7750384</v>
      </c>
      <c r="AA39" s="2">
        <f t="shared" si="10"/>
        <v>7725610</v>
      </c>
      <c r="AB39" s="2">
        <f t="shared" si="10"/>
        <v>7618023</v>
      </c>
      <c r="AC39" s="2">
        <f t="shared" si="10"/>
        <v>7422915</v>
      </c>
      <c r="AD39" s="2">
        <f t="shared" si="10"/>
        <v>7401128</v>
      </c>
      <c r="AE39" s="2">
        <f t="shared" si="10"/>
        <v>7053365</v>
      </c>
      <c r="AF39" s="2">
        <f t="shared" si="10"/>
        <v>6780760</v>
      </c>
      <c r="AG39" s="2">
        <f t="shared" si="10"/>
        <v>6566539</v>
      </c>
      <c r="AH39" s="2">
        <f t="shared" si="10"/>
        <v>6528573</v>
      </c>
      <c r="AI39" s="2">
        <f t="shared" si="10"/>
        <v>6849605</v>
      </c>
      <c r="AJ39" s="2">
        <f t="shared" si="10"/>
        <v>6946126</v>
      </c>
      <c r="AK39" s="2">
        <f t="shared" si="10"/>
        <v>7025645</v>
      </c>
      <c r="AL39" s="2">
        <f t="shared" si="10"/>
        <v>7093202</v>
      </c>
      <c r="AM39" s="2">
        <f t="shared" si="10"/>
        <v>7019660</v>
      </c>
      <c r="AN39" s="2">
        <f t="shared" si="10"/>
        <v>6975124</v>
      </c>
      <c r="AO39" s="2">
        <f t="shared" si="10"/>
        <v>7217935.4179761903</v>
      </c>
      <c r="AP39" s="2">
        <f t="shared" si="10"/>
        <v>6374647.9327927213</v>
      </c>
      <c r="AQ39" s="2">
        <f t="shared" si="10"/>
        <v>6118401.7795321308</v>
      </c>
      <c r="AR39" s="2">
        <f t="shared" si="10"/>
        <v>5938422.4211042896</v>
      </c>
      <c r="AS39" s="2">
        <f t="shared" si="10"/>
        <v>6018987.8391722981</v>
      </c>
      <c r="AT39" s="2">
        <f t="shared" si="10"/>
        <v>6076687.8125810996</v>
      </c>
      <c r="AU39" s="2">
        <f t="shared" si="10"/>
        <v>5954438.0124548497</v>
      </c>
      <c r="AV39" s="2">
        <f t="shared" si="10"/>
        <v>5849880.9950652905</v>
      </c>
      <c r="AW39" s="2">
        <f t="shared" si="10"/>
        <v>5812578.0909008011</v>
      </c>
      <c r="AX39" s="2">
        <f t="shared" si="10"/>
        <v>6009252.5062524322</v>
      </c>
      <c r="AY39" s="2">
        <f t="shared" si="10"/>
        <v>5999620.3988303198</v>
      </c>
      <c r="AZ39" s="2">
        <f t="shared" si="10"/>
        <v>6076482.8744771807</v>
      </c>
      <c r="BA39" s="2">
        <f t="shared" si="10"/>
        <v>6002292.9290444478</v>
      </c>
      <c r="BB39" s="2">
        <f t="shared" si="10"/>
        <v>6060424.1011917191</v>
      </c>
      <c r="BC39" s="2">
        <f t="shared" si="10"/>
        <v>6190613.8451198079</v>
      </c>
      <c r="BD39" s="2">
        <f t="shared" si="10"/>
        <v>6092548.8187247319</v>
      </c>
      <c r="BE39" s="2">
        <f t="shared" si="10"/>
        <v>6111940.6880353605</v>
      </c>
      <c r="BF39" s="2">
        <f t="shared" si="10"/>
        <v>6251392.3147386806</v>
      </c>
      <c r="BG39" s="2">
        <f t="shared" si="10"/>
        <v>6489677.3220987301</v>
      </c>
      <c r="BH39" s="2">
        <f t="shared" si="10"/>
        <v>6780534.7932070103</v>
      </c>
      <c r="BI39" s="2">
        <f t="shared" si="10"/>
        <v>6922411.3103005318</v>
      </c>
      <c r="BJ39" s="2">
        <f t="shared" si="10"/>
        <v>6863101.8850870291</v>
      </c>
      <c r="BK39" s="2">
        <f t="shared" si="10"/>
        <v>6761118.8555969093</v>
      </c>
      <c r="BL39" s="2">
        <f t="shared" si="10"/>
        <v>6800520.213624388</v>
      </c>
      <c r="BM39" s="2">
        <f t="shared" si="10"/>
        <v>6949667.9045987902</v>
      </c>
      <c r="BN39" s="2">
        <f t="shared" ref="BN39:DY39" si="11">+SUM(BN33:BN38)</f>
        <v>6865122.7407499393</v>
      </c>
      <c r="BO39" s="2">
        <f t="shared" si="11"/>
        <v>6874130.1952443589</v>
      </c>
      <c r="BP39" s="2">
        <f t="shared" si="11"/>
        <v>6697439.1104558194</v>
      </c>
      <c r="BQ39" s="2">
        <f t="shared" si="11"/>
        <v>6953421.5234635994</v>
      </c>
      <c r="BR39" s="2">
        <f t="shared" si="11"/>
        <v>7092043.2032059608</v>
      </c>
      <c r="BS39" s="2">
        <f t="shared" si="11"/>
        <v>7373133.7879095506</v>
      </c>
      <c r="BT39" s="2">
        <f t="shared" si="11"/>
        <v>7531664.4448411195</v>
      </c>
      <c r="BU39" s="2">
        <f t="shared" si="11"/>
        <v>7553486.5708881188</v>
      </c>
      <c r="BV39" s="2">
        <f t="shared" si="11"/>
        <v>7416937.0604362898</v>
      </c>
      <c r="BW39" s="2">
        <f t="shared" si="11"/>
        <v>7288865.8235261692</v>
      </c>
      <c r="BX39" s="2">
        <f t="shared" si="11"/>
        <v>7348891.7975911507</v>
      </c>
      <c r="BY39" s="2">
        <f t="shared" si="11"/>
        <v>7502689.7832550695</v>
      </c>
      <c r="BZ39" s="2">
        <f t="shared" si="11"/>
        <v>7653443.0803987999</v>
      </c>
      <c r="CA39" s="2">
        <f t="shared" si="11"/>
        <v>7548162.7458207188</v>
      </c>
      <c r="CB39" s="2">
        <f t="shared" si="11"/>
        <v>7527941.9393415507</v>
      </c>
      <c r="CC39" s="2">
        <f t="shared" si="11"/>
        <v>7590729.2628787486</v>
      </c>
      <c r="CD39" s="2">
        <f t="shared" si="11"/>
        <v>7806070.6957753813</v>
      </c>
      <c r="CE39" s="2">
        <f t="shared" si="11"/>
        <v>7812600.3734219093</v>
      </c>
      <c r="CF39" s="2">
        <f t="shared" si="11"/>
        <v>7944214.6477406686</v>
      </c>
      <c r="CG39" s="2">
        <f t="shared" si="11"/>
        <v>8196435.0469016088</v>
      </c>
      <c r="CH39" s="2">
        <f t="shared" si="11"/>
        <v>8193243.9746047892</v>
      </c>
      <c r="CI39" s="2">
        <f t="shared" si="11"/>
        <v>8093978.6598737305</v>
      </c>
      <c r="CJ39" s="2">
        <f t="shared" si="11"/>
        <v>8118700.0041023912</v>
      </c>
      <c r="CK39" s="2">
        <f t="shared" si="11"/>
        <v>8245283.156436489</v>
      </c>
      <c r="CL39" s="2">
        <f t="shared" si="11"/>
        <v>8302947.5666234298</v>
      </c>
      <c r="CM39" s="2">
        <f t="shared" si="11"/>
        <v>9083390.2623828892</v>
      </c>
      <c r="CN39" s="2">
        <f t="shared" si="11"/>
        <v>9216476.3544081282</v>
      </c>
      <c r="CO39" s="2">
        <f t="shared" si="11"/>
        <v>9741497.845957648</v>
      </c>
      <c r="CP39" s="2">
        <f t="shared" si="11"/>
        <v>10118392.64129005</v>
      </c>
      <c r="CQ39" s="2">
        <f t="shared" si="11"/>
        <v>10346267.842039231</v>
      </c>
      <c r="CR39" s="2">
        <f t="shared" si="11"/>
        <v>10882449.825156778</v>
      </c>
      <c r="CS39" s="2">
        <f t="shared" si="11"/>
        <v>11212783.15890771</v>
      </c>
      <c r="CT39" s="2">
        <f t="shared" si="11"/>
        <v>11742290.43420721</v>
      </c>
      <c r="CU39" s="2">
        <f t="shared" si="11"/>
        <v>12085011.26939333</v>
      </c>
      <c r="CV39" s="2">
        <f t="shared" si="11"/>
        <v>12536824.613511842</v>
      </c>
      <c r="CW39" s="2">
        <f t="shared" si="11"/>
        <v>12572681.46975779</v>
      </c>
      <c r="CX39" s="2">
        <f t="shared" si="11"/>
        <v>12929689.201235641</v>
      </c>
      <c r="CY39" s="2">
        <f t="shared" si="11"/>
        <v>12748487.47622275</v>
      </c>
      <c r="CZ39" s="2">
        <f t="shared" si="11"/>
        <v>13155413.795166042</v>
      </c>
      <c r="DA39" s="2">
        <f t="shared" si="11"/>
        <v>13510226.0749331</v>
      </c>
      <c r="DB39" s="2">
        <f t="shared" si="11"/>
        <v>14224972.97490954</v>
      </c>
      <c r="DC39" s="2">
        <f t="shared" si="11"/>
        <v>15637580.553738791</v>
      </c>
      <c r="DD39" s="2">
        <f t="shared" si="11"/>
        <v>16132706.237978058</v>
      </c>
      <c r="DE39" s="2">
        <f t="shared" si="11"/>
        <v>16619574.05207791</v>
      </c>
      <c r="DF39" s="2">
        <f t="shared" si="11"/>
        <v>16920494.333446428</v>
      </c>
      <c r="DG39" s="2">
        <f t="shared" si="11"/>
        <v>17061327.466921732</v>
      </c>
      <c r="DH39" s="2">
        <f t="shared" si="11"/>
        <v>17274520.229855653</v>
      </c>
      <c r="DI39" s="2">
        <f t="shared" si="11"/>
        <v>17355353.162732136</v>
      </c>
      <c r="DJ39" s="2">
        <f t="shared" si="11"/>
        <v>17938454.0976847</v>
      </c>
      <c r="DK39" s="2">
        <f t="shared" si="11"/>
        <v>18100515.280652493</v>
      </c>
      <c r="DL39" s="2">
        <f t="shared" si="11"/>
        <v>18403909.641683858</v>
      </c>
      <c r="DM39" s="2">
        <f t="shared" si="11"/>
        <v>18977683.524220269</v>
      </c>
      <c r="DN39" s="2">
        <f t="shared" si="11"/>
        <v>19090220.887931436</v>
      </c>
      <c r="DO39" s="2">
        <f t="shared" si="11"/>
        <v>19571708.620537251</v>
      </c>
      <c r="DP39" s="2">
        <f t="shared" si="11"/>
        <v>19870247.31689769</v>
      </c>
      <c r="DQ39" s="2">
        <f t="shared" si="11"/>
        <v>20058614.74436884</v>
      </c>
      <c r="DR39" s="2">
        <f t="shared" si="11"/>
        <v>20625214.638647921</v>
      </c>
      <c r="DS39" s="2">
        <f t="shared" si="11"/>
        <v>20820831.971181139</v>
      </c>
      <c r="DT39" s="2">
        <f t="shared" si="11"/>
        <v>22052749.431085289</v>
      </c>
      <c r="DU39" s="2">
        <f t="shared" si="11"/>
        <v>23010668.994008835</v>
      </c>
      <c r="DV39" s="2">
        <f t="shared" si="11"/>
        <v>23236884.865376301</v>
      </c>
      <c r="DW39" s="2">
        <f t="shared" si="11"/>
        <v>23514307.54989614</v>
      </c>
      <c r="DX39" s="2">
        <f t="shared" si="11"/>
        <v>24748242.492770638</v>
      </c>
      <c r="DY39" s="2">
        <f t="shared" si="11"/>
        <v>25017330.290705398</v>
      </c>
      <c r="DZ39" s="2">
        <f t="shared" ref="DZ39:GK39" si="12">+SUM(DZ33:DZ38)</f>
        <v>26003558.163702719</v>
      </c>
      <c r="EA39" s="2">
        <f t="shared" si="12"/>
        <v>27084593.045329705</v>
      </c>
      <c r="EB39" s="2">
        <f t="shared" si="12"/>
        <v>27516358.383298859</v>
      </c>
      <c r="EC39" s="2">
        <f t="shared" si="12"/>
        <v>27990416.773069616</v>
      </c>
      <c r="ED39" s="2">
        <f t="shared" si="12"/>
        <v>28207339.747556962</v>
      </c>
      <c r="EE39" s="2">
        <f t="shared" si="12"/>
        <v>28914595.92177685</v>
      </c>
      <c r="EF39" s="2">
        <f t="shared" si="12"/>
        <v>28815550.94606841</v>
      </c>
      <c r="EG39" s="2">
        <f t="shared" si="12"/>
        <v>28906643.960482031</v>
      </c>
      <c r="EH39" s="2">
        <f t="shared" si="12"/>
        <v>29189944.681472488</v>
      </c>
      <c r="EI39" s="2">
        <f t="shared" si="12"/>
        <v>29104550.608481035</v>
      </c>
      <c r="EJ39" s="2">
        <f t="shared" si="12"/>
        <v>29289719.091790918</v>
      </c>
      <c r="EK39" s="2">
        <f t="shared" si="12"/>
        <v>29789995.470731188</v>
      </c>
      <c r="EL39" s="2">
        <f t="shared" si="12"/>
        <v>31349367.910965491</v>
      </c>
      <c r="EM39" s="2">
        <f t="shared" si="12"/>
        <v>31776248.916163761</v>
      </c>
      <c r="EN39" s="2">
        <f t="shared" si="12"/>
        <v>32990793.428637188</v>
      </c>
      <c r="EO39" s="2">
        <f t="shared" si="12"/>
        <v>34009142.957102671</v>
      </c>
      <c r="EP39" s="2">
        <f t="shared" si="12"/>
        <v>34991254.550417185</v>
      </c>
      <c r="EQ39" s="2">
        <f t="shared" si="12"/>
        <v>33571718.983317748</v>
      </c>
      <c r="ER39" s="2">
        <f t="shared" si="12"/>
        <v>34644538.577240922</v>
      </c>
      <c r="ES39" s="2">
        <f t="shared" si="12"/>
        <v>34680031.475432858</v>
      </c>
      <c r="ET39" s="2">
        <f t="shared" si="12"/>
        <v>35059035.547143593</v>
      </c>
      <c r="EU39" s="2">
        <f t="shared" si="12"/>
        <v>35486433.251925923</v>
      </c>
      <c r="EV39" s="2">
        <f t="shared" si="12"/>
        <v>35749719.374484904</v>
      </c>
      <c r="EW39" s="2">
        <f t="shared" si="12"/>
        <v>36428443.221487589</v>
      </c>
      <c r="EX39" s="2">
        <f t="shared" si="12"/>
        <v>37122492.77660697</v>
      </c>
      <c r="EY39" s="2">
        <f t="shared" si="12"/>
        <v>38571356.619823113</v>
      </c>
      <c r="EZ39" s="2">
        <f t="shared" si="12"/>
        <v>39250956.210581869</v>
      </c>
      <c r="FA39" s="2">
        <f t="shared" si="12"/>
        <v>38492181.919077732</v>
      </c>
      <c r="FB39" s="2">
        <f t="shared" si="12"/>
        <v>40317964.11854291</v>
      </c>
      <c r="FC39" s="2">
        <f t="shared" si="12"/>
        <v>40482033.926587917</v>
      </c>
      <c r="FD39" s="2">
        <f t="shared" si="12"/>
        <v>41262557.758785985</v>
      </c>
      <c r="FE39" s="2">
        <f t="shared" si="12"/>
        <v>40679283.744507536</v>
      </c>
      <c r="FF39" s="2">
        <f t="shared" si="12"/>
        <v>40516234.446240276</v>
      </c>
      <c r="FG39" s="2">
        <f t="shared" si="12"/>
        <v>41046398.95205909</v>
      </c>
      <c r="FH39" s="2">
        <f t="shared" si="12"/>
        <v>41318244.520463951</v>
      </c>
      <c r="FI39" s="2">
        <f t="shared" si="12"/>
        <v>42078854.253652439</v>
      </c>
      <c r="FJ39" s="2">
        <f t="shared" si="12"/>
        <v>43363424.155112848</v>
      </c>
      <c r="FK39" s="2">
        <f t="shared" si="12"/>
        <v>44639412.472838372</v>
      </c>
      <c r="FL39" s="2">
        <f t="shared" si="12"/>
        <v>45100927.769586779</v>
      </c>
      <c r="FM39" s="2">
        <f t="shared" si="12"/>
        <v>47552630.877700068</v>
      </c>
      <c r="FN39" s="2">
        <f t="shared" si="12"/>
        <v>48294827.995070197</v>
      </c>
      <c r="FO39" s="2">
        <f t="shared" si="12"/>
        <v>47181347.066160567</v>
      </c>
      <c r="FP39" s="2">
        <f t="shared" si="12"/>
        <v>47268407</v>
      </c>
      <c r="FQ39" s="2">
        <f t="shared" si="12"/>
        <v>47562743.766097523</v>
      </c>
      <c r="FR39" s="2">
        <f t="shared" si="12"/>
        <v>48089317.398054741</v>
      </c>
      <c r="FS39" s="2">
        <f t="shared" si="12"/>
        <v>48819560.868420139</v>
      </c>
      <c r="FT39" s="2">
        <f t="shared" si="12"/>
        <v>48986890.075863145</v>
      </c>
      <c r="FU39" s="2">
        <f t="shared" si="12"/>
        <v>49811297.736250132</v>
      </c>
      <c r="FV39" s="2">
        <f t="shared" si="12"/>
        <v>52436838.543849163</v>
      </c>
      <c r="FW39" s="2">
        <f t="shared" si="12"/>
        <v>54368205.853687771</v>
      </c>
      <c r="FX39" s="2">
        <f t="shared" si="12"/>
        <v>55869270.977468744</v>
      </c>
      <c r="FY39" s="2">
        <f t="shared" si="12"/>
        <v>57309486.649855435</v>
      </c>
      <c r="FZ39" s="2">
        <f t="shared" si="12"/>
        <v>58789567.94318299</v>
      </c>
      <c r="GA39" s="2">
        <f t="shared" si="12"/>
        <v>59399718.949210569</v>
      </c>
      <c r="GB39" s="2">
        <f t="shared" si="12"/>
        <v>60458644.909723818</v>
      </c>
      <c r="GC39" s="2">
        <f t="shared" si="12"/>
        <v>61299885.709042743</v>
      </c>
      <c r="GD39" s="2">
        <f t="shared" si="12"/>
        <v>62085781.793261699</v>
      </c>
      <c r="GE39" s="2">
        <f t="shared" si="12"/>
        <v>62445643.906188928</v>
      </c>
      <c r="GF39" s="2">
        <f t="shared" si="12"/>
        <v>63204999.315606989</v>
      </c>
      <c r="GG39" s="2">
        <f t="shared" si="12"/>
        <v>65559950.271374628</v>
      </c>
      <c r="GH39" s="2">
        <f t="shared" si="12"/>
        <v>67629736.173191458</v>
      </c>
      <c r="GI39" s="2">
        <f t="shared" si="12"/>
        <v>68069329.741182953</v>
      </c>
      <c r="GJ39" s="2">
        <f t="shared" si="12"/>
        <v>68640180.732947826</v>
      </c>
      <c r="GK39" s="2">
        <f t="shared" si="12"/>
        <v>70246091.262306556</v>
      </c>
      <c r="GL39" s="2">
        <f t="shared" ref="GL39:IW39" si="13">+SUM(GL33:GL38)</f>
        <v>71030255.733836591</v>
      </c>
      <c r="GM39" s="2">
        <f t="shared" si="13"/>
        <v>69758252.442722365</v>
      </c>
      <c r="GN39" s="2">
        <f t="shared" si="13"/>
        <v>69023947.390448838</v>
      </c>
      <c r="GO39" s="2">
        <f t="shared" si="13"/>
        <v>68429594.932435483</v>
      </c>
      <c r="GP39" s="2">
        <f t="shared" si="13"/>
        <v>68809338.651115552</v>
      </c>
      <c r="GQ39" s="2">
        <f t="shared" si="13"/>
        <v>67624684.356775463</v>
      </c>
      <c r="GR39" s="2">
        <f t="shared" si="13"/>
        <v>67136789.803128481</v>
      </c>
      <c r="GS39" s="2">
        <f t="shared" si="13"/>
        <v>67301255.720913827</v>
      </c>
      <c r="GT39" s="2">
        <f t="shared" si="13"/>
        <v>67229817.205948457</v>
      </c>
      <c r="GU39" s="2">
        <f t="shared" si="13"/>
        <v>68520518.702497721</v>
      </c>
      <c r="GV39" s="2">
        <f t="shared" si="13"/>
        <v>69771822.899658531</v>
      </c>
      <c r="GW39" s="2">
        <f t="shared" si="13"/>
        <v>69812119.099487096</v>
      </c>
      <c r="GX39" s="2">
        <f t="shared" si="13"/>
        <v>69783801.516347975</v>
      </c>
      <c r="GY39" s="2">
        <f t="shared" si="13"/>
        <v>67913893.287714779</v>
      </c>
      <c r="GZ39" s="2">
        <f t="shared" si="13"/>
        <v>68624045.238594934</v>
      </c>
      <c r="HA39" s="2">
        <f t="shared" si="13"/>
        <v>69098374.160596222</v>
      </c>
      <c r="HB39" s="2">
        <f t="shared" si="13"/>
        <v>68993282.211323187</v>
      </c>
      <c r="HC39" s="2">
        <f t="shared" si="13"/>
        <v>69327661.844052225</v>
      </c>
      <c r="HD39" s="2">
        <f t="shared" si="13"/>
        <v>70030621.569501579</v>
      </c>
      <c r="HE39" s="2">
        <f t="shared" si="13"/>
        <v>71160539.4720328</v>
      </c>
      <c r="HF39" s="2">
        <f t="shared" si="13"/>
        <v>71782200.850175858</v>
      </c>
      <c r="HG39" s="2">
        <f t="shared" si="13"/>
        <v>72211812.446052194</v>
      </c>
      <c r="HH39" s="2">
        <f t="shared" si="13"/>
        <v>72984579.398354992</v>
      </c>
      <c r="HI39" s="2">
        <f t="shared" si="13"/>
        <v>73305405.536603764</v>
      </c>
      <c r="HJ39" s="2">
        <f t="shared" si="13"/>
        <v>73276283.183550239</v>
      </c>
      <c r="HK39" s="2">
        <f t="shared" si="13"/>
        <v>73247238.607966274</v>
      </c>
      <c r="HL39" s="2">
        <f t="shared" si="13"/>
        <v>73902669.611256659</v>
      </c>
      <c r="HM39" s="2">
        <f t="shared" si="13"/>
        <v>74047094.118281975</v>
      </c>
      <c r="HN39" s="2">
        <f t="shared" si="13"/>
        <v>76248965.841099709</v>
      </c>
      <c r="HO39" s="2">
        <f t="shared" si="13"/>
        <v>76015418.419441923</v>
      </c>
      <c r="HP39" s="2">
        <f t="shared" si="13"/>
        <v>76280446.511355445</v>
      </c>
      <c r="HQ39" s="2">
        <f t="shared" si="13"/>
        <v>78214298.881071329</v>
      </c>
      <c r="HR39" s="2">
        <f t="shared" si="13"/>
        <v>80636344.46601662</v>
      </c>
      <c r="HS39" s="2">
        <f t="shared" si="13"/>
        <v>83273024.774288744</v>
      </c>
      <c r="HT39" s="2">
        <f t="shared" si="13"/>
        <v>83708519.928936705</v>
      </c>
      <c r="HU39" s="2">
        <f t="shared" si="13"/>
        <v>84148213.895884827</v>
      </c>
      <c r="HV39" s="2">
        <f t="shared" si="13"/>
        <v>84997614.492214382</v>
      </c>
      <c r="HW39" s="2">
        <f t="shared" si="13"/>
        <v>86813538.433675185</v>
      </c>
      <c r="HX39" s="2">
        <f t="shared" si="13"/>
        <v>87921614.163503185</v>
      </c>
      <c r="HY39" s="2">
        <f t="shared" si="13"/>
        <v>89531622.534845501</v>
      </c>
      <c r="HZ39" s="2">
        <f t="shared" si="13"/>
        <v>88767517.691990137</v>
      </c>
      <c r="IA39" s="2">
        <f t="shared" si="13"/>
        <v>87848778.393746972</v>
      </c>
      <c r="IB39" s="2">
        <f t="shared" si="13"/>
        <v>87198705.446010739</v>
      </c>
      <c r="IC39" s="2">
        <f t="shared" si="13"/>
        <v>89596805.665184945</v>
      </c>
      <c r="ID39" s="2">
        <f t="shared" si="13"/>
        <v>92172786.702991903</v>
      </c>
      <c r="IE39" s="2">
        <f t="shared" si="13"/>
        <v>93767058.212057486</v>
      </c>
      <c r="IF39" s="2">
        <f t="shared" si="13"/>
        <v>92637741.871695966</v>
      </c>
      <c r="IG39" s="2">
        <f t="shared" si="13"/>
        <v>94199903.176605895</v>
      </c>
      <c r="IH39" s="2">
        <f t="shared" si="13"/>
        <v>93327681.164238647</v>
      </c>
      <c r="II39" s="2">
        <f t="shared" si="13"/>
        <v>93940513.513201281</v>
      </c>
      <c r="IJ39" s="2">
        <f t="shared" si="13"/>
        <v>92381886.152329803</v>
      </c>
      <c r="IK39" s="2">
        <f t="shared" si="13"/>
        <v>92330541.505123332</v>
      </c>
      <c r="IL39" s="2">
        <f t="shared" si="13"/>
        <v>93177537.721283898</v>
      </c>
      <c r="IM39" s="2">
        <f t="shared" si="13"/>
        <v>94637888.68006748</v>
      </c>
      <c r="IN39" s="2">
        <f t="shared" si="13"/>
        <v>96564488.451192304</v>
      </c>
      <c r="IO39" s="2">
        <f t="shared" si="13"/>
        <v>98416528.915075511</v>
      </c>
      <c r="IP39" s="2">
        <f t="shared" si="13"/>
        <v>98851491.732273608</v>
      </c>
      <c r="IQ39" s="2">
        <f t="shared" si="13"/>
        <v>100246980.35431427</v>
      </c>
      <c r="IR39" s="2">
        <f t="shared" si="13"/>
        <v>102418049.42090392</v>
      </c>
      <c r="IS39" s="2">
        <f t="shared" si="13"/>
        <v>102102918.32917817</v>
      </c>
      <c r="IT39" s="2">
        <f t="shared" si="13"/>
        <v>102111077.65621014</v>
      </c>
      <c r="IU39" s="2">
        <f t="shared" si="13"/>
        <v>101817813.93714818</v>
      </c>
      <c r="IV39" s="2">
        <f t="shared" si="13"/>
        <v>100061204.36917077</v>
      </c>
      <c r="IW39" s="2">
        <f t="shared" si="13"/>
        <v>102476082.68838862</v>
      </c>
      <c r="IX39" s="2">
        <f t="shared" ref="IX39:JE39" si="14">+SUM(IX33:IX38)</f>
        <v>103830128.46881384</v>
      </c>
      <c r="IY39" s="2">
        <f t="shared" si="14"/>
        <v>102859482.07994461</v>
      </c>
      <c r="IZ39" s="2">
        <f t="shared" si="14"/>
        <v>104297832.24381812</v>
      </c>
      <c r="JA39" s="2">
        <f t="shared" si="14"/>
        <v>105526690</v>
      </c>
      <c r="JB39" s="2">
        <f t="shared" si="14"/>
        <v>107785240.48792054</v>
      </c>
      <c r="JC39" s="2">
        <f t="shared" si="14"/>
        <v>109905664.46841542</v>
      </c>
      <c r="JD39" s="2">
        <f t="shared" si="14"/>
        <v>111588959.37687439</v>
      </c>
      <c r="JE39" s="2">
        <f t="shared" si="14"/>
        <v>112951848.80999997</v>
      </c>
    </row>
    <row r="40" spans="1:265" s="40" customFormat="1" ht="12.9" customHeight="1" x14ac:dyDescent="0.2">
      <c r="A40" s="40" t="s">
        <v>72</v>
      </c>
      <c r="B40" s="79">
        <f t="shared" ref="B40:BM40" si="15">+B25+B26+B33+B34+B35+B36+B37</f>
        <v>6353023</v>
      </c>
      <c r="C40" s="79">
        <f t="shared" si="15"/>
        <v>6826125</v>
      </c>
      <c r="D40" s="79">
        <f t="shared" si="15"/>
        <v>6853849</v>
      </c>
      <c r="E40" s="79">
        <f t="shared" si="15"/>
        <v>6797534</v>
      </c>
      <c r="F40" s="79">
        <f t="shared" si="15"/>
        <v>7044952</v>
      </c>
      <c r="G40" s="79">
        <f t="shared" si="15"/>
        <v>7006673</v>
      </c>
      <c r="H40" s="79">
        <f t="shared" si="15"/>
        <v>7112724</v>
      </c>
      <c r="I40" s="79">
        <f t="shared" si="15"/>
        <v>7014262</v>
      </c>
      <c r="J40" s="79">
        <f t="shared" si="15"/>
        <v>6988109</v>
      </c>
      <c r="K40" s="79">
        <f t="shared" si="15"/>
        <v>7200058</v>
      </c>
      <c r="L40" s="79">
        <f t="shared" si="15"/>
        <v>7227499</v>
      </c>
      <c r="M40" s="79">
        <f t="shared" si="15"/>
        <v>7195020</v>
      </c>
      <c r="N40" s="79">
        <f t="shared" si="15"/>
        <v>7433184</v>
      </c>
      <c r="O40" s="79">
        <f t="shared" si="15"/>
        <v>7655113</v>
      </c>
      <c r="P40" s="79">
        <f t="shared" si="15"/>
        <v>7634465</v>
      </c>
      <c r="Q40" s="79">
        <f t="shared" si="15"/>
        <v>7700291</v>
      </c>
      <c r="R40" s="79">
        <f t="shared" si="15"/>
        <v>7737774</v>
      </c>
      <c r="S40" s="79">
        <f t="shared" si="15"/>
        <v>7667659</v>
      </c>
      <c r="T40" s="79">
        <f t="shared" si="15"/>
        <v>8006389</v>
      </c>
      <c r="U40" s="79">
        <f t="shared" si="15"/>
        <v>7874717</v>
      </c>
      <c r="V40" s="79">
        <f t="shared" si="15"/>
        <v>8032383</v>
      </c>
      <c r="W40" s="79">
        <f t="shared" si="15"/>
        <v>8241607</v>
      </c>
      <c r="X40" s="79">
        <f t="shared" si="15"/>
        <v>8312969</v>
      </c>
      <c r="Y40" s="79">
        <f t="shared" si="15"/>
        <v>8148704</v>
      </c>
      <c r="Z40" s="79">
        <f t="shared" si="15"/>
        <v>8362743</v>
      </c>
      <c r="AA40" s="79">
        <f t="shared" si="15"/>
        <v>8378884</v>
      </c>
      <c r="AB40" s="79">
        <f t="shared" si="15"/>
        <v>8280819</v>
      </c>
      <c r="AC40" s="79">
        <f t="shared" si="15"/>
        <v>8074569</v>
      </c>
      <c r="AD40" s="79">
        <f t="shared" si="15"/>
        <v>8068207</v>
      </c>
      <c r="AE40" s="79">
        <f t="shared" si="15"/>
        <v>7707752</v>
      </c>
      <c r="AF40" s="79">
        <f t="shared" si="15"/>
        <v>7442081</v>
      </c>
      <c r="AG40" s="79">
        <f t="shared" si="15"/>
        <v>7290770</v>
      </c>
      <c r="AH40" s="79">
        <f t="shared" si="15"/>
        <v>7302588</v>
      </c>
      <c r="AI40" s="79">
        <f t="shared" si="15"/>
        <v>7651473</v>
      </c>
      <c r="AJ40" s="79">
        <f t="shared" si="15"/>
        <v>7795592</v>
      </c>
      <c r="AK40" s="79">
        <f t="shared" si="15"/>
        <v>7916230</v>
      </c>
      <c r="AL40" s="79">
        <f t="shared" si="15"/>
        <v>7937699</v>
      </c>
      <c r="AM40" s="79">
        <f t="shared" si="15"/>
        <v>7897303</v>
      </c>
      <c r="AN40" s="79">
        <f t="shared" si="15"/>
        <v>7846084</v>
      </c>
      <c r="AO40" s="79">
        <f t="shared" si="15"/>
        <v>8071151.4036529595</v>
      </c>
      <c r="AP40" s="79">
        <f t="shared" si="15"/>
        <v>7134289.6857179515</v>
      </c>
      <c r="AQ40" s="79">
        <f t="shared" si="15"/>
        <v>6848668.3415178815</v>
      </c>
      <c r="AR40" s="79">
        <f t="shared" si="15"/>
        <v>6630326.7808737298</v>
      </c>
      <c r="AS40" s="79">
        <f t="shared" si="15"/>
        <v>6722050.674693468</v>
      </c>
      <c r="AT40" s="79">
        <f t="shared" si="15"/>
        <v>6772112.7805817798</v>
      </c>
      <c r="AU40" s="79">
        <f t="shared" si="15"/>
        <v>6652618.126209069</v>
      </c>
      <c r="AV40" s="79">
        <f t="shared" si="15"/>
        <v>6563277.8845821209</v>
      </c>
      <c r="AW40" s="79">
        <f t="shared" si="15"/>
        <v>6564352.1656201705</v>
      </c>
      <c r="AX40" s="79">
        <f t="shared" si="15"/>
        <v>6769158.9417585116</v>
      </c>
      <c r="AY40" s="79">
        <f t="shared" si="15"/>
        <v>6754926.0972311487</v>
      </c>
      <c r="AZ40" s="79">
        <f t="shared" si="15"/>
        <v>6736109.9840355106</v>
      </c>
      <c r="BA40" s="79">
        <f t="shared" si="15"/>
        <v>6647926.8613983477</v>
      </c>
      <c r="BB40" s="79">
        <f t="shared" si="15"/>
        <v>6714495.0038014697</v>
      </c>
      <c r="BC40" s="79">
        <f t="shared" si="15"/>
        <v>6822638.0302286176</v>
      </c>
      <c r="BD40" s="79">
        <f t="shared" si="15"/>
        <v>6701779.9400711721</v>
      </c>
      <c r="BE40" s="79">
        <f t="shared" si="15"/>
        <v>6736764.3377744602</v>
      </c>
      <c r="BF40" s="79">
        <f t="shared" si="15"/>
        <v>6853933.1988042295</v>
      </c>
      <c r="BG40" s="79">
        <f t="shared" si="15"/>
        <v>7103758.7313619498</v>
      </c>
      <c r="BH40" s="79">
        <f t="shared" si="15"/>
        <v>7396017.1993108299</v>
      </c>
      <c r="BI40" s="79">
        <f t="shared" si="15"/>
        <v>7461298.0872063013</v>
      </c>
      <c r="BJ40" s="79">
        <f t="shared" si="15"/>
        <v>7416622.1580734598</v>
      </c>
      <c r="BK40" s="79">
        <f t="shared" si="15"/>
        <v>7323898.6548852483</v>
      </c>
      <c r="BL40" s="79">
        <f t="shared" si="15"/>
        <v>7367474.0830549095</v>
      </c>
      <c r="BM40" s="79">
        <f t="shared" si="15"/>
        <v>7510935.2001898605</v>
      </c>
      <c r="BN40" s="79">
        <f t="shared" ref="BN40:DY40" si="16">+BN25+BN26+BN33+BN34+BN35+BN36+BN37</f>
        <v>7411167.1734159896</v>
      </c>
      <c r="BO40" s="79">
        <f t="shared" si="16"/>
        <v>7348836.1246707691</v>
      </c>
      <c r="BP40" s="79">
        <f t="shared" si="16"/>
        <v>7138699.8078195397</v>
      </c>
      <c r="BQ40" s="79">
        <f t="shared" si="16"/>
        <v>7399811.3735861192</v>
      </c>
      <c r="BR40" s="79">
        <f t="shared" si="16"/>
        <v>7527787.3161225105</v>
      </c>
      <c r="BS40" s="79">
        <f t="shared" si="16"/>
        <v>7821862.6781239901</v>
      </c>
      <c r="BT40" s="79">
        <f t="shared" si="16"/>
        <v>7982808.8149393694</v>
      </c>
      <c r="BU40" s="79">
        <f t="shared" si="16"/>
        <v>8006627.06675296</v>
      </c>
      <c r="BV40" s="79">
        <f t="shared" si="16"/>
        <v>7881303.9599244799</v>
      </c>
      <c r="BW40" s="79">
        <f t="shared" si="16"/>
        <v>7759367.3507154305</v>
      </c>
      <c r="BX40" s="79">
        <f t="shared" si="16"/>
        <v>7759118.865364261</v>
      </c>
      <c r="BY40" s="79">
        <f t="shared" si="16"/>
        <v>7918024.0052602291</v>
      </c>
      <c r="BZ40" s="79">
        <f t="shared" si="16"/>
        <v>8063308.2521714093</v>
      </c>
      <c r="CA40" s="79">
        <f t="shared" si="16"/>
        <v>7940479.637702819</v>
      </c>
      <c r="CB40" s="79">
        <f t="shared" si="16"/>
        <v>7925763.6411179807</v>
      </c>
      <c r="CC40" s="79">
        <f t="shared" si="16"/>
        <v>7995773.4303673683</v>
      </c>
      <c r="CD40" s="79">
        <f t="shared" si="16"/>
        <v>8209025.6314902911</v>
      </c>
      <c r="CE40" s="79">
        <f t="shared" si="16"/>
        <v>8233713.4358685287</v>
      </c>
      <c r="CF40" s="79">
        <f t="shared" si="16"/>
        <v>8367537.8425151287</v>
      </c>
      <c r="CG40" s="79">
        <f t="shared" si="16"/>
        <v>8583874.5381232295</v>
      </c>
      <c r="CH40" s="79">
        <f t="shared" si="16"/>
        <v>8596638.8457122482</v>
      </c>
      <c r="CI40" s="79">
        <f t="shared" si="16"/>
        <v>8505698.5247382093</v>
      </c>
      <c r="CJ40" s="79">
        <f t="shared" si="16"/>
        <v>8514866.6049734913</v>
      </c>
      <c r="CK40" s="79">
        <f t="shared" si="16"/>
        <v>8642971.4298142381</v>
      </c>
      <c r="CL40" s="79">
        <f t="shared" si="16"/>
        <v>8683938.2924088296</v>
      </c>
      <c r="CM40" s="79">
        <f t="shared" si="16"/>
        <v>9444647.1861372385</v>
      </c>
      <c r="CN40" s="79">
        <f t="shared" si="16"/>
        <v>9582420.9520383589</v>
      </c>
      <c r="CO40" s="79">
        <f t="shared" si="16"/>
        <v>10113347.162999999</v>
      </c>
      <c r="CP40" s="79">
        <f t="shared" si="16"/>
        <v>10493325.52613938</v>
      </c>
      <c r="CQ40" s="79">
        <f t="shared" si="16"/>
        <v>10725911.54212587</v>
      </c>
      <c r="CR40" s="79">
        <f t="shared" si="16"/>
        <v>11273015.28395479</v>
      </c>
      <c r="CS40" s="79">
        <f t="shared" si="16"/>
        <v>11613313.974637561</v>
      </c>
      <c r="CT40" s="79">
        <f t="shared" si="16"/>
        <v>12186072.42206032</v>
      </c>
      <c r="CU40" s="79">
        <f t="shared" si="16"/>
        <v>12542981.62780292</v>
      </c>
      <c r="CV40" s="79">
        <f t="shared" si="16"/>
        <v>13005225.122237762</v>
      </c>
      <c r="CW40" s="79">
        <f t="shared" si="16"/>
        <v>13047719.481531631</v>
      </c>
      <c r="CX40" s="79">
        <f t="shared" si="16"/>
        <v>13414563.08736207</v>
      </c>
      <c r="CY40" s="79">
        <f t="shared" si="16"/>
        <v>13218837.680517001</v>
      </c>
      <c r="CZ40" s="79">
        <f t="shared" si="16"/>
        <v>13644101.344601311</v>
      </c>
      <c r="DA40" s="79">
        <f t="shared" si="16"/>
        <v>14019519.41600333</v>
      </c>
      <c r="DB40" s="79">
        <f t="shared" si="16"/>
        <v>14749092.12035902</v>
      </c>
      <c r="DC40" s="79">
        <f t="shared" si="16"/>
        <v>16206825.396350661</v>
      </c>
      <c r="DD40" s="79">
        <f t="shared" si="16"/>
        <v>16734921.037856467</v>
      </c>
      <c r="DE40" s="79">
        <f t="shared" si="16"/>
        <v>17251953.91314327</v>
      </c>
      <c r="DF40" s="79">
        <f t="shared" si="16"/>
        <v>17619669.67455573</v>
      </c>
      <c r="DG40" s="79">
        <f t="shared" si="16"/>
        <v>17791800.838713102</v>
      </c>
      <c r="DH40" s="79">
        <f t="shared" si="16"/>
        <v>18020614.68495987</v>
      </c>
      <c r="DI40" s="79">
        <f t="shared" si="16"/>
        <v>18098315.889168918</v>
      </c>
      <c r="DJ40" s="79">
        <f t="shared" si="16"/>
        <v>18664664.391587179</v>
      </c>
      <c r="DK40" s="79">
        <f t="shared" si="16"/>
        <v>18782003.83155594</v>
      </c>
      <c r="DL40" s="79">
        <f t="shared" si="16"/>
        <v>19106226.003254291</v>
      </c>
      <c r="DM40" s="79">
        <f t="shared" si="16"/>
        <v>19712371.080210339</v>
      </c>
      <c r="DN40" s="79">
        <f t="shared" si="16"/>
        <v>19848231.162071519</v>
      </c>
      <c r="DO40" s="79">
        <f t="shared" si="16"/>
        <v>20352072.643065762</v>
      </c>
      <c r="DP40" s="79">
        <f t="shared" si="16"/>
        <v>20645207.98429928</v>
      </c>
      <c r="DQ40" s="79">
        <f t="shared" si="16"/>
        <v>20828947.145124052</v>
      </c>
      <c r="DR40" s="79">
        <f t="shared" si="16"/>
        <v>21458273.679959141</v>
      </c>
      <c r="DS40" s="79">
        <f t="shared" si="16"/>
        <v>21684556.117518019</v>
      </c>
      <c r="DT40" s="79">
        <f t="shared" si="16"/>
        <v>22939053.850862499</v>
      </c>
      <c r="DU40" s="79">
        <f t="shared" si="16"/>
        <v>23908120.133276004</v>
      </c>
      <c r="DV40" s="79">
        <f t="shared" si="16"/>
        <v>24127992.659613334</v>
      </c>
      <c r="DW40" s="79">
        <f t="shared" si="16"/>
        <v>24362177.213979121</v>
      </c>
      <c r="DX40" s="79">
        <f t="shared" si="16"/>
        <v>25625842.161035329</v>
      </c>
      <c r="DY40" s="79">
        <f t="shared" si="16"/>
        <v>25933700.578816347</v>
      </c>
      <c r="DZ40" s="79">
        <f t="shared" ref="DZ40:GK40" si="17">+DZ25+DZ26+DZ33+DZ34+DZ35+DZ36+DZ37</f>
        <v>26960043.441190459</v>
      </c>
      <c r="EA40" s="79">
        <f t="shared" si="17"/>
        <v>28094968.730804212</v>
      </c>
      <c r="EB40" s="79">
        <f t="shared" si="17"/>
        <v>28504599.348944221</v>
      </c>
      <c r="EC40" s="79">
        <f t="shared" si="17"/>
        <v>28971486.880488448</v>
      </c>
      <c r="ED40" s="79">
        <f t="shared" si="17"/>
        <v>29251271.373631112</v>
      </c>
      <c r="EE40" s="79">
        <f t="shared" si="17"/>
        <v>29993806.369266681</v>
      </c>
      <c r="EF40" s="79">
        <f t="shared" si="17"/>
        <v>29904276.521623868</v>
      </c>
      <c r="EG40" s="79">
        <f t="shared" si="17"/>
        <v>30025701.221053161</v>
      </c>
      <c r="EH40" s="79">
        <f t="shared" si="17"/>
        <v>30282126.502272777</v>
      </c>
      <c r="EI40" s="79">
        <f t="shared" si="17"/>
        <v>30191052.022996176</v>
      </c>
      <c r="EJ40" s="79">
        <f t="shared" si="17"/>
        <v>30439945.402616709</v>
      </c>
      <c r="EK40" s="79">
        <f t="shared" si="17"/>
        <v>30993690.913081966</v>
      </c>
      <c r="EL40" s="79">
        <f t="shared" si="17"/>
        <v>32609165.349378124</v>
      </c>
      <c r="EM40" s="79">
        <f t="shared" si="17"/>
        <v>33065439.408097412</v>
      </c>
      <c r="EN40" s="79">
        <f t="shared" si="17"/>
        <v>34351295.292823724</v>
      </c>
      <c r="EO40" s="79">
        <f t="shared" si="17"/>
        <v>35451305.081267744</v>
      </c>
      <c r="EP40" s="79">
        <f t="shared" si="17"/>
        <v>36556663.987179644</v>
      </c>
      <c r="EQ40" s="79">
        <f t="shared" si="17"/>
        <v>35157685.906604998</v>
      </c>
      <c r="ER40" s="79">
        <f t="shared" si="17"/>
        <v>36268455.257930256</v>
      </c>
      <c r="ES40" s="79">
        <f t="shared" si="17"/>
        <v>36321903.008128718</v>
      </c>
      <c r="ET40" s="79">
        <f t="shared" si="17"/>
        <v>36687261.032824069</v>
      </c>
      <c r="EU40" s="79">
        <f t="shared" si="17"/>
        <v>37099963.350977339</v>
      </c>
      <c r="EV40" s="79">
        <f t="shared" si="17"/>
        <v>37409557.098271072</v>
      </c>
      <c r="EW40" s="79">
        <f t="shared" si="17"/>
        <v>38150501.250295416</v>
      </c>
      <c r="EX40" s="79">
        <f t="shared" si="17"/>
        <v>38887743.316676371</v>
      </c>
      <c r="EY40" s="79">
        <f t="shared" si="17"/>
        <v>40362082.662212141</v>
      </c>
      <c r="EZ40" s="79">
        <f t="shared" si="17"/>
        <v>41031838.13821286</v>
      </c>
      <c r="FA40" s="79">
        <f t="shared" si="17"/>
        <v>40258718.891671129</v>
      </c>
      <c r="FB40" s="79">
        <f t="shared" si="17"/>
        <v>42159115.870867275</v>
      </c>
      <c r="FC40" s="79">
        <f t="shared" si="17"/>
        <v>42363737.067682497</v>
      </c>
      <c r="FD40" s="79">
        <f t="shared" si="17"/>
        <v>43204637.169786178</v>
      </c>
      <c r="FE40" s="79">
        <f t="shared" si="17"/>
        <v>42606861.204745308</v>
      </c>
      <c r="FF40" s="79">
        <f t="shared" si="17"/>
        <v>42403989.5224806</v>
      </c>
      <c r="FG40" s="79">
        <f t="shared" si="17"/>
        <v>42917889.737416454</v>
      </c>
      <c r="FH40" s="79">
        <f t="shared" si="17"/>
        <v>43229598.896097355</v>
      </c>
      <c r="FI40" s="79">
        <f t="shared" si="17"/>
        <v>44052513.241971754</v>
      </c>
      <c r="FJ40" s="79">
        <f t="shared" si="17"/>
        <v>45370596.995913304</v>
      </c>
      <c r="FK40" s="79">
        <f t="shared" si="17"/>
        <v>46686747.597673431</v>
      </c>
      <c r="FL40" s="79">
        <f t="shared" si="17"/>
        <v>47174091.034492195</v>
      </c>
      <c r="FM40" s="79">
        <f t="shared" si="17"/>
        <v>49661721.734174997</v>
      </c>
      <c r="FN40" s="79">
        <f t="shared" si="17"/>
        <v>50502097.562297165</v>
      </c>
      <c r="FO40" s="79">
        <f t="shared" si="17"/>
        <v>49421759.588843986</v>
      </c>
      <c r="FP40" s="79">
        <f t="shared" si="17"/>
        <v>49542933</v>
      </c>
      <c r="FQ40" s="79">
        <f t="shared" si="17"/>
        <v>49824492.783809349</v>
      </c>
      <c r="FR40" s="79">
        <f t="shared" si="17"/>
        <v>50321745.556419492</v>
      </c>
      <c r="FS40" s="79">
        <f t="shared" si="17"/>
        <v>50984751.301756307</v>
      </c>
      <c r="FT40" s="79">
        <f t="shared" si="17"/>
        <v>51201798.672549456</v>
      </c>
      <c r="FU40" s="79">
        <f t="shared" si="17"/>
        <v>52110441.959311329</v>
      </c>
      <c r="FV40" s="79">
        <f t="shared" si="17"/>
        <v>54792212.374435931</v>
      </c>
      <c r="FW40" s="79">
        <f t="shared" si="17"/>
        <v>56758886.366390586</v>
      </c>
      <c r="FX40" s="79">
        <f t="shared" si="17"/>
        <v>58239548.216983192</v>
      </c>
      <c r="FY40" s="79">
        <f t="shared" si="17"/>
        <v>59665783.227015354</v>
      </c>
      <c r="FZ40" s="79">
        <f t="shared" si="17"/>
        <v>61288740.940872513</v>
      </c>
      <c r="GA40" s="79">
        <f t="shared" si="17"/>
        <v>62044539.158488609</v>
      </c>
      <c r="GB40" s="79">
        <f t="shared" si="17"/>
        <v>63178033.731162928</v>
      </c>
      <c r="GC40" s="79">
        <f t="shared" si="17"/>
        <v>64103975.354537271</v>
      </c>
      <c r="GD40" s="79">
        <f t="shared" si="17"/>
        <v>64941791.03811454</v>
      </c>
      <c r="GE40" s="79">
        <f t="shared" si="17"/>
        <v>65277795.149769053</v>
      </c>
      <c r="GF40" s="79">
        <f t="shared" si="17"/>
        <v>66126388.54395292</v>
      </c>
      <c r="GG40" s="79">
        <f t="shared" si="17"/>
        <v>68589246.711536914</v>
      </c>
      <c r="GH40" s="79">
        <f t="shared" si="17"/>
        <v>70775702.533389255</v>
      </c>
      <c r="GI40" s="79">
        <f t="shared" si="17"/>
        <v>71285382.950113982</v>
      </c>
      <c r="GJ40" s="79">
        <f t="shared" si="17"/>
        <v>71934954.626871571</v>
      </c>
      <c r="GK40" s="79">
        <f t="shared" si="17"/>
        <v>73544610.589197323</v>
      </c>
      <c r="GL40" s="79">
        <f t="shared" ref="GL40:IW40" si="18">+GL25+GL26+GL33+GL34+GL35+GL36+GL37</f>
        <v>74601456.25581634</v>
      </c>
      <c r="GM40" s="79">
        <f t="shared" si="18"/>
        <v>73373521.84932816</v>
      </c>
      <c r="GN40" s="79">
        <f t="shared" si="18"/>
        <v>72633663.486628801</v>
      </c>
      <c r="GO40" s="79">
        <f t="shared" si="18"/>
        <v>72027816.293575332</v>
      </c>
      <c r="GP40" s="79">
        <f t="shared" si="18"/>
        <v>72389625.992971584</v>
      </c>
      <c r="GQ40" s="79">
        <f t="shared" si="18"/>
        <v>71020233.965386271</v>
      </c>
      <c r="GR40" s="79">
        <f t="shared" si="18"/>
        <v>70627422.263052061</v>
      </c>
      <c r="GS40" s="79">
        <f t="shared" si="18"/>
        <v>70860673.399424732</v>
      </c>
      <c r="GT40" s="79">
        <f t="shared" si="18"/>
        <v>70798130.535860017</v>
      </c>
      <c r="GU40" s="79">
        <f t="shared" si="18"/>
        <v>72184964.589927748</v>
      </c>
      <c r="GV40" s="79">
        <f t="shared" si="18"/>
        <v>73462796.174172491</v>
      </c>
      <c r="GW40" s="79">
        <f t="shared" si="18"/>
        <v>73470099.545022845</v>
      </c>
      <c r="GX40" s="79">
        <f t="shared" si="18"/>
        <v>73614682.79480131</v>
      </c>
      <c r="GY40" s="79">
        <f t="shared" si="18"/>
        <v>71696063.068227857</v>
      </c>
      <c r="GZ40" s="79">
        <f t="shared" si="18"/>
        <v>72483276.027929753</v>
      </c>
      <c r="HA40" s="79">
        <f t="shared" si="18"/>
        <v>72978340.448570088</v>
      </c>
      <c r="HB40" s="79">
        <f t="shared" si="18"/>
        <v>72781291.142908141</v>
      </c>
      <c r="HC40" s="79">
        <f t="shared" si="18"/>
        <v>72970429.085824817</v>
      </c>
      <c r="HD40" s="79">
        <f t="shared" si="18"/>
        <v>73767943.471178994</v>
      </c>
      <c r="HE40" s="79">
        <f t="shared" si="18"/>
        <v>74997308.662933156</v>
      </c>
      <c r="HF40" s="79">
        <f t="shared" si="18"/>
        <v>75651902.279998094</v>
      </c>
      <c r="HG40" s="79">
        <f t="shared" si="18"/>
        <v>76084306.043222874</v>
      </c>
      <c r="HH40" s="79">
        <f t="shared" si="18"/>
        <v>76893883.05911456</v>
      </c>
      <c r="HI40" s="79">
        <f t="shared" si="18"/>
        <v>77090188.006440952</v>
      </c>
      <c r="HJ40" s="79">
        <f t="shared" si="18"/>
        <v>77236986.126520723</v>
      </c>
      <c r="HK40" s="79">
        <f t="shared" si="18"/>
        <v>77204853.74747932</v>
      </c>
      <c r="HL40" s="79">
        <f t="shared" si="18"/>
        <v>77831980.322050557</v>
      </c>
      <c r="HM40" s="79">
        <f t="shared" si="18"/>
        <v>77943109.134301111</v>
      </c>
      <c r="HN40" s="79">
        <f t="shared" si="18"/>
        <v>80106119.274323761</v>
      </c>
      <c r="HO40" s="79">
        <f t="shared" si="18"/>
        <v>79810869.989286885</v>
      </c>
      <c r="HP40" s="79">
        <f t="shared" si="18"/>
        <v>80120633.871681735</v>
      </c>
      <c r="HQ40" s="79">
        <f t="shared" si="18"/>
        <v>82109404.962429583</v>
      </c>
      <c r="HR40" s="79">
        <f t="shared" si="18"/>
        <v>84606492.286221743</v>
      </c>
      <c r="HS40" s="79">
        <f t="shared" si="18"/>
        <v>87246781.258190468</v>
      </c>
      <c r="HT40" s="79">
        <f t="shared" si="18"/>
        <v>87636555.411355183</v>
      </c>
      <c r="HU40" s="79">
        <f t="shared" si="18"/>
        <v>88150145.353250667</v>
      </c>
      <c r="HV40" s="79">
        <f t="shared" si="18"/>
        <v>89186912.990720779</v>
      </c>
      <c r="HW40" s="79">
        <f t="shared" si="18"/>
        <v>91119407.372113705</v>
      </c>
      <c r="HX40" s="79">
        <f t="shared" si="18"/>
        <v>92303254.383628815</v>
      </c>
      <c r="HY40" s="79">
        <f t="shared" si="18"/>
        <v>93890057.344376668</v>
      </c>
      <c r="HZ40" s="79">
        <f t="shared" si="18"/>
        <v>92985117.11786063</v>
      </c>
      <c r="IA40" s="79">
        <f t="shared" si="18"/>
        <v>91943315.868966728</v>
      </c>
      <c r="IB40" s="79">
        <f t="shared" si="18"/>
        <v>91337129.969723195</v>
      </c>
      <c r="IC40" s="79">
        <f t="shared" si="18"/>
        <v>93909704.021556482</v>
      </c>
      <c r="ID40" s="79">
        <f t="shared" si="18"/>
        <v>96508508.925322369</v>
      </c>
      <c r="IE40" s="79">
        <f t="shared" si="18"/>
        <v>96041743.052975416</v>
      </c>
      <c r="IF40" s="79">
        <f t="shared" si="18"/>
        <v>97096220.340548158</v>
      </c>
      <c r="IG40" s="79">
        <f t="shared" si="18"/>
        <v>98781431.77240558</v>
      </c>
      <c r="IH40" s="79">
        <f t="shared" si="18"/>
        <v>98055215.79933323</v>
      </c>
      <c r="II40" s="79">
        <f t="shared" si="18"/>
        <v>99029495.643462643</v>
      </c>
      <c r="IJ40" s="79">
        <f t="shared" si="18"/>
        <v>97613607.803901315</v>
      </c>
      <c r="IK40" s="79">
        <f t="shared" si="18"/>
        <v>97608374.647303477</v>
      </c>
      <c r="IL40" s="79">
        <f t="shared" si="18"/>
        <v>98515568.542888179</v>
      </c>
      <c r="IM40" s="79">
        <f t="shared" si="18"/>
        <v>99864943.931129366</v>
      </c>
      <c r="IN40" s="79">
        <f t="shared" si="18"/>
        <v>101864145.46737514</v>
      </c>
      <c r="IO40" s="79">
        <f t="shared" si="18"/>
        <v>103771376.25285383</v>
      </c>
      <c r="IP40" s="79">
        <f t="shared" si="18"/>
        <v>104262235.93172896</v>
      </c>
      <c r="IQ40" s="79">
        <f t="shared" si="18"/>
        <v>105755221.32628855</v>
      </c>
      <c r="IR40" s="79">
        <f t="shared" si="18"/>
        <v>107902816.08147465</v>
      </c>
      <c r="IS40" s="79">
        <f t="shared" si="18"/>
        <v>107555275.17615204</v>
      </c>
      <c r="IT40" s="79">
        <f t="shared" si="18"/>
        <v>107770993.86874411</v>
      </c>
      <c r="IU40" s="79">
        <f t="shared" si="18"/>
        <v>107487789.46351646</v>
      </c>
      <c r="IV40" s="79">
        <f t="shared" si="18"/>
        <v>105649568.99011894</v>
      </c>
      <c r="IW40" s="79">
        <f t="shared" si="18"/>
        <v>108113772.30427308</v>
      </c>
      <c r="IX40" s="79">
        <f t="shared" ref="IX40:JE40" si="19">+IX25+IX26+IX33+IX34+IX35+IX36+IX37</f>
        <v>109553915.75654772</v>
      </c>
      <c r="IY40" s="79">
        <f t="shared" si="19"/>
        <v>108277386.35337913</v>
      </c>
      <c r="IZ40" s="79">
        <f t="shared" si="19"/>
        <v>109779070.2414237</v>
      </c>
      <c r="JA40" s="79">
        <f t="shared" si="19"/>
        <v>111102994.72741772</v>
      </c>
      <c r="JB40" s="79">
        <f t="shared" si="19"/>
        <v>113344749.83581761</v>
      </c>
      <c r="JC40" s="79">
        <f t="shared" si="19"/>
        <v>115580725.64919363</v>
      </c>
      <c r="JD40" s="79">
        <f t="shared" si="19"/>
        <v>117139563.3282254</v>
      </c>
      <c r="JE40" s="79">
        <f t="shared" si="19"/>
        <v>118345096.11999997</v>
      </c>
    </row>
    <row r="41" spans="1:265" s="1" customFormat="1" ht="12.9" customHeight="1" x14ac:dyDescent="0.2">
      <c r="A41" s="73"/>
      <c r="AC41" s="73"/>
    </row>
    <row r="42" spans="1:265" s="1" customFormat="1" ht="12.9" customHeight="1" x14ac:dyDescent="0.2">
      <c r="A42" s="25" t="s">
        <v>73</v>
      </c>
      <c r="AC42" s="73"/>
    </row>
    <row r="43" spans="1:265" s="1" customFormat="1" ht="12.9" customHeight="1" x14ac:dyDescent="0.2">
      <c r="A43" s="73" t="s">
        <v>74</v>
      </c>
      <c r="B43" s="1">
        <v>738883</v>
      </c>
      <c r="C43" s="1">
        <v>684039</v>
      </c>
      <c r="D43" s="1">
        <v>668340</v>
      </c>
      <c r="E43" s="1">
        <v>746149</v>
      </c>
      <c r="F43" s="1">
        <v>731674</v>
      </c>
      <c r="G43" s="1">
        <v>747028</v>
      </c>
      <c r="H43" s="1">
        <v>737823</v>
      </c>
      <c r="I43" s="1">
        <v>695989</v>
      </c>
      <c r="J43" s="1">
        <v>698250</v>
      </c>
      <c r="K43" s="1">
        <v>718940</v>
      </c>
      <c r="L43" s="1">
        <v>711706</v>
      </c>
      <c r="M43" s="1">
        <v>862935</v>
      </c>
      <c r="N43" s="1">
        <v>810790</v>
      </c>
      <c r="O43" s="1">
        <v>765376</v>
      </c>
      <c r="P43" s="1">
        <v>698288</v>
      </c>
      <c r="Q43" s="1">
        <v>807711</v>
      </c>
      <c r="R43" s="1">
        <v>756884</v>
      </c>
      <c r="S43" s="1">
        <v>756932</v>
      </c>
      <c r="T43" s="1">
        <v>731478</v>
      </c>
      <c r="U43" s="1">
        <v>719963</v>
      </c>
      <c r="V43" s="1">
        <v>747643</v>
      </c>
      <c r="W43" s="1">
        <v>760197</v>
      </c>
      <c r="X43" s="1">
        <v>731867</v>
      </c>
      <c r="Y43" s="1">
        <v>865376</v>
      </c>
      <c r="Z43" s="1">
        <v>733954</v>
      </c>
      <c r="AA43" s="1">
        <v>705580</v>
      </c>
      <c r="AB43" s="1">
        <v>767258</v>
      </c>
      <c r="AC43" s="1">
        <v>778111</v>
      </c>
      <c r="AD43" s="1">
        <v>739827</v>
      </c>
      <c r="AE43" s="1">
        <v>694965</v>
      </c>
      <c r="AF43" s="1">
        <v>696159</v>
      </c>
      <c r="AG43" s="1">
        <v>723653</v>
      </c>
      <c r="AH43" s="1">
        <v>727958</v>
      </c>
      <c r="AI43" s="1">
        <v>746629</v>
      </c>
      <c r="AJ43" s="1">
        <v>740673</v>
      </c>
      <c r="AK43" s="1">
        <v>885441</v>
      </c>
      <c r="AL43" s="1">
        <v>837355</v>
      </c>
      <c r="AM43" s="1">
        <v>841134</v>
      </c>
      <c r="AN43" s="1">
        <v>851564</v>
      </c>
      <c r="AO43" s="1">
        <v>924297.40897470014</v>
      </c>
      <c r="AP43" s="1">
        <v>885886.07161740027</v>
      </c>
      <c r="AQ43" s="1">
        <v>921668.82075991994</v>
      </c>
      <c r="AR43" s="1">
        <v>907907.01024067006</v>
      </c>
      <c r="AS43" s="1">
        <v>976976.38759679999</v>
      </c>
      <c r="AT43" s="1">
        <v>944149.65004024003</v>
      </c>
      <c r="AU43" s="1">
        <v>1005702.4133626</v>
      </c>
      <c r="AV43" s="1">
        <v>1001490.01079288</v>
      </c>
      <c r="AW43" s="1">
        <v>1199111.73984658</v>
      </c>
      <c r="AX43" s="1">
        <v>1200736.8391708301</v>
      </c>
      <c r="AY43" s="1">
        <v>1218877.3936832401</v>
      </c>
      <c r="AZ43" s="1">
        <v>1275467.35487996</v>
      </c>
      <c r="BA43" s="1">
        <v>1273124.1605129</v>
      </c>
      <c r="BB43" s="1">
        <v>1230006.03108329</v>
      </c>
      <c r="BC43" s="1">
        <v>1271349.88088727</v>
      </c>
      <c r="BD43" s="1">
        <v>1281735.44080635</v>
      </c>
      <c r="BE43" s="1">
        <v>1341882.8781723201</v>
      </c>
      <c r="BF43" s="1">
        <v>1412587.7228405699</v>
      </c>
      <c r="BG43" s="1">
        <v>1437826.9646048199</v>
      </c>
      <c r="BH43" s="1">
        <v>1493751.95909177</v>
      </c>
      <c r="BI43" s="1">
        <v>1737625.0754396</v>
      </c>
      <c r="BJ43" s="1">
        <v>1715685.7402697699</v>
      </c>
      <c r="BK43" s="1">
        <v>1737000.58288962</v>
      </c>
      <c r="BL43" s="1">
        <v>1725052.65051947</v>
      </c>
      <c r="BM43" s="1">
        <v>1699588.8741709399</v>
      </c>
      <c r="BN43" s="1">
        <v>1787342.1680195699</v>
      </c>
      <c r="BO43" s="1">
        <v>1820671.68535601</v>
      </c>
      <c r="BP43" s="1">
        <v>1780397.2807312501</v>
      </c>
      <c r="BQ43" s="1">
        <v>1842735.5181316901</v>
      </c>
      <c r="BR43" s="1">
        <v>1913848.9661862301</v>
      </c>
      <c r="BS43" s="1">
        <v>2003364.37217631</v>
      </c>
      <c r="BT43" s="1">
        <v>2117538.7339559998</v>
      </c>
      <c r="BU43" s="1">
        <v>2299865.4136076602</v>
      </c>
      <c r="BV43" s="1">
        <v>2238188.5598365199</v>
      </c>
      <c r="BW43" s="1">
        <v>2336853.0719639398</v>
      </c>
      <c r="BX43" s="1">
        <v>2168410.6154795801</v>
      </c>
      <c r="BY43" s="1">
        <v>2213150.9606055501</v>
      </c>
      <c r="BZ43" s="1">
        <v>2273928.9034901801</v>
      </c>
      <c r="CA43" s="1">
        <v>2302416.6775691798</v>
      </c>
      <c r="CB43" s="1">
        <v>2310219.23078509</v>
      </c>
      <c r="CC43" s="1">
        <v>2330756.2393263499</v>
      </c>
      <c r="CD43" s="1">
        <v>2353310.4578012498</v>
      </c>
      <c r="CE43" s="1">
        <v>2423281.5203802399</v>
      </c>
      <c r="CF43" s="1">
        <v>2415430.19649655</v>
      </c>
      <c r="CG43" s="1">
        <v>2692168.0615898799</v>
      </c>
      <c r="CH43" s="1">
        <v>2723033.79308357</v>
      </c>
      <c r="CI43" s="1">
        <v>2779823.2199797598</v>
      </c>
      <c r="CJ43" s="1">
        <v>2833112.4502195902</v>
      </c>
      <c r="CK43" s="1">
        <v>2826343.8381529599</v>
      </c>
      <c r="CL43" s="1">
        <v>2958004.4966828399</v>
      </c>
      <c r="CM43" s="1">
        <v>3101306.7195075098</v>
      </c>
      <c r="CN43" s="1">
        <v>3145432.0215612599</v>
      </c>
      <c r="CO43" s="1">
        <v>3253921.959922201</v>
      </c>
      <c r="CP43" s="1">
        <v>3383104.0495163798</v>
      </c>
      <c r="CQ43" s="1">
        <v>3431878.05409713</v>
      </c>
      <c r="CR43" s="1">
        <v>3621135.6652628202</v>
      </c>
      <c r="CS43" s="1">
        <v>3997510.35843293</v>
      </c>
      <c r="CT43" s="1">
        <v>3986156.144923219</v>
      </c>
      <c r="CU43" s="1">
        <v>4003598.93385761</v>
      </c>
      <c r="CV43" s="1">
        <v>4138965.1504941401</v>
      </c>
      <c r="CW43" s="1">
        <v>4380974.8265082398</v>
      </c>
      <c r="CX43" s="1">
        <v>4498241.0796229001</v>
      </c>
      <c r="CY43" s="1">
        <v>4604915.6633683294</v>
      </c>
      <c r="CZ43" s="1">
        <v>4739598.3606174299</v>
      </c>
      <c r="DA43" s="1">
        <v>4729177.9994097799</v>
      </c>
      <c r="DB43" s="1">
        <v>4558491.9334295597</v>
      </c>
      <c r="DC43" s="1">
        <v>4312090.9142173799</v>
      </c>
      <c r="DD43" s="1">
        <v>4317748.1018314296</v>
      </c>
      <c r="DE43" s="1">
        <v>4498262.7365241097</v>
      </c>
      <c r="DF43" s="1">
        <v>4607555.2745625405</v>
      </c>
      <c r="DG43" s="1">
        <v>4588551.8172689797</v>
      </c>
      <c r="DH43" s="1">
        <v>4424033.6231231401</v>
      </c>
      <c r="DI43" s="1">
        <v>4467587.1274657398</v>
      </c>
      <c r="DJ43" s="1">
        <v>4767841.9967859294</v>
      </c>
      <c r="DK43" s="1">
        <v>4850529.89172519</v>
      </c>
      <c r="DL43" s="1">
        <v>4774514.8369415998</v>
      </c>
      <c r="DM43" s="1">
        <v>4910728.9785644701</v>
      </c>
      <c r="DN43" s="1">
        <v>5020911.0852338299</v>
      </c>
      <c r="DO43" s="1">
        <v>5283332.3332365695</v>
      </c>
      <c r="DP43" s="1">
        <v>6205727.2760303291</v>
      </c>
      <c r="DQ43" s="1">
        <v>6100774.8241619701</v>
      </c>
      <c r="DR43" s="1">
        <v>6414427.1497167991</v>
      </c>
      <c r="DS43" s="1">
        <v>6370447.5600766204</v>
      </c>
      <c r="DT43" s="1">
        <v>6074554.2745771986</v>
      </c>
      <c r="DU43" s="1">
        <v>6617203.8200908015</v>
      </c>
      <c r="DV43" s="1">
        <v>6783024.5985747399</v>
      </c>
      <c r="DW43" s="1">
        <v>6507094.2863664804</v>
      </c>
      <c r="DX43" s="1">
        <v>6508041.3957614005</v>
      </c>
      <c r="DY43" s="1">
        <v>6564730.9053463191</v>
      </c>
      <c r="DZ43" s="1">
        <v>6628434.2498650402</v>
      </c>
      <c r="EA43" s="1">
        <v>6803915.0374778789</v>
      </c>
      <c r="EB43" s="1">
        <v>6702150.3489788594</v>
      </c>
      <c r="EC43" s="1">
        <v>6980566.8570513697</v>
      </c>
      <c r="ED43" s="1">
        <v>7110595.0840142984</v>
      </c>
      <c r="EE43" s="1">
        <v>7061395.2158634197</v>
      </c>
      <c r="EF43" s="1">
        <v>6927558.6435605502</v>
      </c>
      <c r="EG43" s="1">
        <v>7019324.4522532402</v>
      </c>
      <c r="EH43" s="1">
        <v>7094011.1119211698</v>
      </c>
      <c r="EI43" s="1">
        <v>7079294.89476116</v>
      </c>
      <c r="EJ43" s="1">
        <v>7062212.1475033192</v>
      </c>
      <c r="EK43" s="1">
        <v>7137895.4265494999</v>
      </c>
      <c r="EL43" s="1">
        <v>7014437.02251756</v>
      </c>
      <c r="EM43" s="1">
        <v>7182592.0734548597</v>
      </c>
      <c r="EN43" s="1">
        <v>7119542.5068882704</v>
      </c>
      <c r="EO43" s="1">
        <v>7792280.1896689404</v>
      </c>
      <c r="EP43" s="1">
        <v>7566571.2610538397</v>
      </c>
      <c r="EQ43" s="1">
        <v>7480298.1235820185</v>
      </c>
      <c r="ER43" s="1">
        <v>7459241.1927430294</v>
      </c>
      <c r="ES43" s="1">
        <v>7400623.6365521206</v>
      </c>
      <c r="ET43" s="1">
        <v>7583863.8189891996</v>
      </c>
      <c r="EU43" s="1">
        <v>7706212.6084255893</v>
      </c>
      <c r="EV43" s="1">
        <v>7671502.6408322696</v>
      </c>
      <c r="EW43" s="1">
        <v>7825971.0918352511</v>
      </c>
      <c r="EX43" s="1">
        <v>7778489.1404999001</v>
      </c>
      <c r="EY43" s="1">
        <v>7814424.9850695208</v>
      </c>
      <c r="EZ43" s="1">
        <v>8048170.1910727201</v>
      </c>
      <c r="FA43" s="1">
        <v>8751221.0511371605</v>
      </c>
      <c r="FB43" s="1">
        <v>8917606.7423499003</v>
      </c>
      <c r="FC43" s="1">
        <v>9007792.1455085985</v>
      </c>
      <c r="FD43" s="1">
        <v>9146541.2122548297</v>
      </c>
      <c r="FE43" s="1">
        <v>9026781.4260711502</v>
      </c>
      <c r="FF43" s="1">
        <v>9010495.0160272308</v>
      </c>
      <c r="FG43" s="1">
        <v>8988421.4509415701</v>
      </c>
      <c r="FH43" s="1">
        <v>9049761.9542188104</v>
      </c>
      <c r="FI43" s="1">
        <v>8992565.164979171</v>
      </c>
      <c r="FJ43" s="1">
        <v>8835184.3869993798</v>
      </c>
      <c r="FK43" s="1">
        <v>8844641.6587153003</v>
      </c>
      <c r="FL43" s="1">
        <v>9279345.105987709</v>
      </c>
      <c r="FM43" s="1">
        <v>10166204.016166851</v>
      </c>
      <c r="FN43" s="1">
        <v>9735190.9268618487</v>
      </c>
      <c r="FO43" s="1">
        <v>9809272.1398603488</v>
      </c>
      <c r="FP43" s="1">
        <v>9650526.4890000001</v>
      </c>
      <c r="FQ43" s="1">
        <v>9685222.2778552808</v>
      </c>
      <c r="FR43" s="1">
        <v>9567290.8600185309</v>
      </c>
      <c r="FS43" s="1">
        <v>9904619.3215681594</v>
      </c>
      <c r="FT43" s="1">
        <v>9814249.1181315035</v>
      </c>
      <c r="FU43" s="1">
        <v>10081777.20973113</v>
      </c>
      <c r="FV43" s="1">
        <v>10189000.401522979</v>
      </c>
      <c r="FW43" s="1">
        <v>10371930.54479959</v>
      </c>
      <c r="FX43" s="1">
        <v>10321147.06257087</v>
      </c>
      <c r="FY43" s="1">
        <v>10952983.687133189</v>
      </c>
      <c r="FZ43" s="1">
        <v>11240650.53057822</v>
      </c>
      <c r="GA43" s="1">
        <v>11254609.378676429</v>
      </c>
      <c r="GB43" s="1">
        <v>10889829.037656309</v>
      </c>
      <c r="GC43" s="1">
        <v>10867421.913507029</v>
      </c>
      <c r="GD43" s="1">
        <v>11063763.9232329</v>
      </c>
      <c r="GE43" s="1">
        <v>11123835.28649726</v>
      </c>
      <c r="GF43" s="1">
        <v>11134174.455363691</v>
      </c>
      <c r="GG43" s="1">
        <v>11050412.211050279</v>
      </c>
      <c r="GH43" s="1">
        <v>11018665.147410169</v>
      </c>
      <c r="GI43" s="1">
        <v>10786748.17679704</v>
      </c>
      <c r="GJ43" s="1">
        <v>10730575.02202688</v>
      </c>
      <c r="GK43" s="1">
        <v>11260824.68006097</v>
      </c>
      <c r="GL43" s="1">
        <v>11872940.80528488</v>
      </c>
      <c r="GM43" s="1">
        <v>11408379.512760211</v>
      </c>
      <c r="GN43" s="1">
        <v>11318261.262005979</v>
      </c>
      <c r="GO43" s="1">
        <v>11512313.7258959</v>
      </c>
      <c r="GP43" s="1">
        <v>11530399.942165481</v>
      </c>
      <c r="GQ43" s="1">
        <v>11581405.902611811</v>
      </c>
      <c r="GR43" s="1">
        <v>11598837.24992728</v>
      </c>
      <c r="GS43" s="1">
        <v>11762181.56864335</v>
      </c>
      <c r="GT43" s="1">
        <v>11722828.717519021</v>
      </c>
      <c r="GU43" s="1">
        <v>11849899.701219309</v>
      </c>
      <c r="GV43" s="1">
        <v>12222334.244610921</v>
      </c>
      <c r="GW43" s="1">
        <v>12913394.81761688</v>
      </c>
      <c r="GX43" s="1">
        <v>12937034.74727449</v>
      </c>
      <c r="GY43" s="1">
        <v>12653493.171154059</v>
      </c>
      <c r="GZ43" s="1">
        <v>12699472.92212132</v>
      </c>
      <c r="HA43" s="1">
        <v>13125747.868227471</v>
      </c>
      <c r="HB43" s="1">
        <v>12968040.309759051</v>
      </c>
      <c r="HC43" s="1">
        <v>13079331.13947718</v>
      </c>
      <c r="HD43" s="1">
        <v>13430085.02215925</v>
      </c>
      <c r="HE43" s="1">
        <v>13783667.10220249</v>
      </c>
      <c r="HF43" s="1">
        <v>13599418.422369139</v>
      </c>
      <c r="HG43" s="1">
        <v>13562366.83230863</v>
      </c>
      <c r="HH43" s="1">
        <v>13868455.40248559</v>
      </c>
      <c r="HI43" s="1">
        <v>14237602.481065379</v>
      </c>
      <c r="HJ43" s="1">
        <v>14511049.617512871</v>
      </c>
      <c r="HK43" s="1">
        <v>14221788.81316912</v>
      </c>
      <c r="HL43" s="1">
        <v>14438539.36461073</v>
      </c>
      <c r="HM43" s="1">
        <v>14199436.766584819</v>
      </c>
      <c r="HN43" s="1">
        <v>14487316.65792051</v>
      </c>
      <c r="HO43" s="1">
        <v>14482941.897886431</v>
      </c>
      <c r="HP43" s="1">
        <v>14495217.015037199</v>
      </c>
      <c r="HQ43" s="1">
        <v>14362340.207567509</v>
      </c>
      <c r="HR43" s="1">
        <v>14067941.63610898</v>
      </c>
      <c r="HS43" s="1">
        <v>13967720.915211709</v>
      </c>
      <c r="HT43" s="1">
        <v>13998848.61564629</v>
      </c>
      <c r="HU43" s="1">
        <v>14797549.46299766</v>
      </c>
      <c r="HV43" s="1">
        <v>15153322.29128957</v>
      </c>
      <c r="HW43" s="1">
        <v>14792740.96315776</v>
      </c>
      <c r="HX43" s="1">
        <v>15240813.17853798</v>
      </c>
      <c r="HY43" s="1">
        <v>14836606.85429785</v>
      </c>
      <c r="HZ43" s="1">
        <v>14513367.08079806</v>
      </c>
      <c r="IA43" s="1">
        <v>14893565.90110236</v>
      </c>
      <c r="IB43" s="1">
        <v>15064783.20916391</v>
      </c>
      <c r="IC43" s="1">
        <v>15693790.892822141</v>
      </c>
      <c r="ID43" s="1">
        <v>15646978.726844739</v>
      </c>
      <c r="IE43" s="1">
        <v>15202829.561925551</v>
      </c>
      <c r="IF43" s="1">
        <v>15048192.99192613</v>
      </c>
      <c r="IG43" s="1">
        <v>16002979.65400764</v>
      </c>
      <c r="IH43" s="1">
        <v>16092633.220545361</v>
      </c>
      <c r="II43" s="1">
        <v>15824064.214584069</v>
      </c>
      <c r="IJ43" s="1">
        <v>15532136.75559305</v>
      </c>
      <c r="IK43" s="1">
        <v>17055695.753569029</v>
      </c>
      <c r="IL43" s="1">
        <v>17911565.799797591</v>
      </c>
      <c r="IM43" s="1">
        <v>18089085.561701249</v>
      </c>
      <c r="IN43" s="1">
        <v>18035964.134959958</v>
      </c>
      <c r="IO43" s="1">
        <v>18581806.167308699</v>
      </c>
      <c r="IP43" s="1">
        <v>18700363.090208359</v>
      </c>
      <c r="IQ43" s="1">
        <v>18812882.05920646</v>
      </c>
      <c r="IR43" s="1">
        <v>19399659.801666979</v>
      </c>
      <c r="IS43" s="1">
        <v>20379379.198031969</v>
      </c>
      <c r="IT43" s="1">
        <v>20524430.448198561</v>
      </c>
      <c r="IU43" s="1">
        <v>19850477.10138518</v>
      </c>
      <c r="IV43" s="1">
        <v>19434857.367900729</v>
      </c>
      <c r="IW43" s="1">
        <v>19270529.610607229</v>
      </c>
      <c r="IX43" s="1">
        <v>19871867.444933861</v>
      </c>
      <c r="IY43" s="1">
        <v>20049018.704370249</v>
      </c>
      <c r="IZ43" s="1">
        <v>20436550.588638481</v>
      </c>
      <c r="JA43" s="1">
        <v>20819033</v>
      </c>
      <c r="JB43" s="1">
        <v>20329692.49684824</v>
      </c>
      <c r="JC43" s="1">
        <v>20355937.71211566</v>
      </c>
      <c r="JD43" s="1">
        <v>20143719.42968592</v>
      </c>
      <c r="JE43" s="1">
        <v>21382045.07</v>
      </c>
    </row>
    <row r="44" spans="1:265" s="1" customFormat="1" ht="12.9" customHeight="1" x14ac:dyDescent="0.2">
      <c r="A44" s="73" t="s">
        <v>75</v>
      </c>
      <c r="B44" s="1">
        <v>1355700</v>
      </c>
      <c r="C44" s="1">
        <v>1331611</v>
      </c>
      <c r="D44" s="1">
        <v>1355274</v>
      </c>
      <c r="E44" s="1">
        <v>1483681</v>
      </c>
      <c r="F44" s="1">
        <v>1485139</v>
      </c>
      <c r="G44" s="1">
        <v>1476931</v>
      </c>
      <c r="H44" s="1">
        <v>1525522</v>
      </c>
      <c r="I44" s="1">
        <v>1417185</v>
      </c>
      <c r="J44" s="1">
        <v>1431468</v>
      </c>
      <c r="K44" s="1">
        <v>1473038</v>
      </c>
      <c r="L44" s="1">
        <v>1456589</v>
      </c>
      <c r="M44" s="1">
        <v>1332730</v>
      </c>
      <c r="N44" s="1">
        <v>1469732</v>
      </c>
      <c r="O44" s="1">
        <v>1414232</v>
      </c>
      <c r="P44" s="1">
        <v>1429064</v>
      </c>
      <c r="Q44" s="1">
        <v>1562353</v>
      </c>
      <c r="R44" s="1">
        <v>1619703</v>
      </c>
      <c r="S44" s="1">
        <v>1520116</v>
      </c>
      <c r="T44" s="1">
        <v>1504056</v>
      </c>
      <c r="U44" s="1">
        <v>1476586</v>
      </c>
      <c r="V44" s="1">
        <v>1504270</v>
      </c>
      <c r="W44" s="1">
        <v>1530622</v>
      </c>
      <c r="X44" s="1">
        <v>1471027</v>
      </c>
      <c r="Y44" s="1">
        <v>1422374</v>
      </c>
      <c r="Z44" s="1">
        <v>1462566</v>
      </c>
      <c r="AA44" s="1">
        <v>1419073</v>
      </c>
      <c r="AB44" s="1">
        <v>1487205</v>
      </c>
      <c r="AC44" s="1">
        <v>1540242</v>
      </c>
      <c r="AD44" s="1">
        <v>1546473</v>
      </c>
      <c r="AE44" s="1">
        <v>1434549</v>
      </c>
      <c r="AF44" s="1">
        <v>1341314</v>
      </c>
      <c r="AG44" s="1">
        <v>1228362</v>
      </c>
      <c r="AH44" s="1">
        <v>1295885</v>
      </c>
      <c r="AI44" s="1">
        <v>1356244</v>
      </c>
      <c r="AJ44" s="1">
        <v>1355520</v>
      </c>
      <c r="AK44" s="1">
        <v>1168770</v>
      </c>
      <c r="AL44" s="1">
        <v>1254515</v>
      </c>
      <c r="AM44" s="1">
        <v>1338930</v>
      </c>
      <c r="AN44" s="1">
        <v>1583860</v>
      </c>
      <c r="AO44" s="1">
        <v>1749641.07468191</v>
      </c>
      <c r="AP44" s="1">
        <v>1709836.3753186499</v>
      </c>
      <c r="AQ44" s="1">
        <v>1815588.1280577199</v>
      </c>
      <c r="AR44" s="1">
        <v>1816245.7874014</v>
      </c>
      <c r="AS44" s="1">
        <v>1824367.7482352001</v>
      </c>
      <c r="AT44" s="1">
        <v>1940655.15250828</v>
      </c>
      <c r="AU44" s="1">
        <v>1843558.7362222299</v>
      </c>
      <c r="AV44" s="1">
        <v>1822310.41413896</v>
      </c>
      <c r="AW44" s="1">
        <v>1871006.94508098</v>
      </c>
      <c r="AX44" s="1">
        <v>2108904.7255596411</v>
      </c>
      <c r="AY44" s="1">
        <v>2165246.5869380501</v>
      </c>
      <c r="AZ44" s="1">
        <v>2247962.7551136399</v>
      </c>
      <c r="BA44" s="1">
        <v>2268184.9247023002</v>
      </c>
      <c r="BB44" s="1">
        <v>2396436.8236883101</v>
      </c>
      <c r="BC44" s="1">
        <v>2406537.8007918498</v>
      </c>
      <c r="BD44" s="1">
        <v>2355120.1165720602</v>
      </c>
      <c r="BE44" s="1">
        <v>2433093.97789797</v>
      </c>
      <c r="BF44" s="1">
        <v>2565396.6536896899</v>
      </c>
      <c r="BG44" s="1">
        <v>2555665.9334915499</v>
      </c>
      <c r="BH44" s="1">
        <v>2681660.6407795092</v>
      </c>
      <c r="BI44" s="1">
        <v>2501369.2528508501</v>
      </c>
      <c r="BJ44" s="1">
        <v>2818043.2188690798</v>
      </c>
      <c r="BK44" s="1">
        <v>2833381.0755084101</v>
      </c>
      <c r="BL44" s="1">
        <v>2780797.0588984401</v>
      </c>
      <c r="BM44" s="1">
        <v>2763792.1145844199</v>
      </c>
      <c r="BN44" s="1">
        <v>2749241.9262420498</v>
      </c>
      <c r="BO44" s="1">
        <v>2791508.87883233</v>
      </c>
      <c r="BP44" s="1">
        <v>2798857.3048216701</v>
      </c>
      <c r="BQ44" s="1">
        <v>2938904.25614441</v>
      </c>
      <c r="BR44" s="1">
        <v>2799691.7716548098</v>
      </c>
      <c r="BS44" s="1">
        <v>2792741.0406838101</v>
      </c>
      <c r="BT44" s="1">
        <v>2799510.5770663992</v>
      </c>
      <c r="BU44" s="1">
        <v>2561070.0857914202</v>
      </c>
      <c r="BV44" s="1">
        <v>2852659.6885472802</v>
      </c>
      <c r="BW44" s="1">
        <v>2716554.6968419799</v>
      </c>
      <c r="BX44" s="1">
        <v>2783912.0042657098</v>
      </c>
      <c r="BY44" s="1">
        <v>2573489.0800851798</v>
      </c>
      <c r="BZ44" s="1">
        <v>2620598.50691771</v>
      </c>
      <c r="CA44" s="1">
        <v>2606598.6724380902</v>
      </c>
      <c r="CB44" s="1">
        <v>2661725.72204349</v>
      </c>
      <c r="CC44" s="1">
        <v>2604534.7859637402</v>
      </c>
      <c r="CD44" s="1">
        <v>2698577.7966325101</v>
      </c>
      <c r="CE44" s="1">
        <v>2819036.8919140701</v>
      </c>
      <c r="CF44" s="1">
        <v>2775540.4614345399</v>
      </c>
      <c r="CG44" s="1">
        <v>2555368.8157882099</v>
      </c>
      <c r="CH44" s="1">
        <v>3001783.4882439701</v>
      </c>
      <c r="CI44" s="1">
        <v>3110278.1498399298</v>
      </c>
      <c r="CJ44" s="1">
        <v>3321591.1026670299</v>
      </c>
      <c r="CK44" s="1">
        <v>3593747.3779170802</v>
      </c>
      <c r="CL44" s="1">
        <v>3674721.1008244101</v>
      </c>
      <c r="CM44" s="1">
        <v>3875481.1936446899</v>
      </c>
      <c r="CN44" s="1">
        <v>3822818.0230066502</v>
      </c>
      <c r="CO44" s="1">
        <v>3885183.8794126902</v>
      </c>
      <c r="CP44" s="1">
        <v>3832161.4522954901</v>
      </c>
      <c r="CQ44" s="1">
        <v>3953169.854119699</v>
      </c>
      <c r="CR44" s="1">
        <v>3974301.4153700201</v>
      </c>
      <c r="CS44" s="1">
        <v>3828377.93694644</v>
      </c>
      <c r="CT44" s="1">
        <v>4607414.4160046997</v>
      </c>
      <c r="CU44" s="1">
        <v>4676132.7291582506</v>
      </c>
      <c r="CV44" s="1">
        <v>4831181.3566384586</v>
      </c>
      <c r="CW44" s="1">
        <v>4825287.8050357699</v>
      </c>
      <c r="CX44" s="1">
        <v>4992531.6025345</v>
      </c>
      <c r="CY44" s="1">
        <v>5193834.975855751</v>
      </c>
      <c r="CZ44" s="1">
        <v>5093978.7582820002</v>
      </c>
      <c r="DA44" s="1">
        <v>5107645.7793425098</v>
      </c>
      <c r="DB44" s="1">
        <v>5183020.4700654494</v>
      </c>
      <c r="DC44" s="1">
        <v>4667542.2688205801</v>
      </c>
      <c r="DD44" s="1">
        <v>4593245.0224572001</v>
      </c>
      <c r="DE44" s="1">
        <v>4438592.2117523896</v>
      </c>
      <c r="DF44" s="1">
        <v>4865588.8161673294</v>
      </c>
      <c r="DG44" s="1">
        <v>5069321.0685150698</v>
      </c>
      <c r="DH44" s="1">
        <v>5154379.0359775098</v>
      </c>
      <c r="DI44" s="1">
        <v>5404531.1173000904</v>
      </c>
      <c r="DJ44" s="1">
        <v>5604403.1532902401</v>
      </c>
      <c r="DK44" s="1">
        <v>5922465.3763318304</v>
      </c>
      <c r="DL44" s="1">
        <v>5750467.3474872196</v>
      </c>
      <c r="DM44" s="1">
        <v>5930310.5602225009</v>
      </c>
      <c r="DN44" s="1">
        <v>6032020.5277222302</v>
      </c>
      <c r="DO44" s="1">
        <v>6191145.046810599</v>
      </c>
      <c r="DP44" s="1">
        <v>5983967.7730189003</v>
      </c>
      <c r="DQ44" s="1">
        <v>6492165.4033992495</v>
      </c>
      <c r="DR44" s="1">
        <v>6719358.4438515306</v>
      </c>
      <c r="DS44" s="1">
        <v>6770937.7812835705</v>
      </c>
      <c r="DT44" s="1">
        <v>6991681.9569078796</v>
      </c>
      <c r="DU44" s="1">
        <v>6676487.4960045693</v>
      </c>
      <c r="DV44" s="1">
        <v>6543859.9129068293</v>
      </c>
      <c r="DW44" s="1">
        <v>6723718.3422082094</v>
      </c>
      <c r="DX44" s="1">
        <v>6866807.0659969691</v>
      </c>
      <c r="DY44" s="1">
        <v>6997737.3360758601</v>
      </c>
      <c r="DZ44" s="1">
        <v>6963401.3828281304</v>
      </c>
      <c r="EA44" s="1">
        <v>6843840.6146571198</v>
      </c>
      <c r="EB44" s="1">
        <v>6392904.6649841899</v>
      </c>
      <c r="EC44" s="1">
        <v>6573637.4848832386</v>
      </c>
      <c r="ED44" s="1">
        <v>6695522.9928410407</v>
      </c>
      <c r="EE44" s="1">
        <v>6793956.3915060898</v>
      </c>
      <c r="EF44" s="1">
        <v>6681738.1745340703</v>
      </c>
      <c r="EG44" s="1">
        <v>6499018.9796683704</v>
      </c>
      <c r="EH44" s="1">
        <v>6693838.1383375609</v>
      </c>
      <c r="EI44" s="1">
        <v>6616561.4138634698</v>
      </c>
      <c r="EJ44" s="1">
        <v>6625273.7266403995</v>
      </c>
      <c r="EK44" s="1">
        <v>7052598.1348944707</v>
      </c>
      <c r="EL44" s="1">
        <v>7170050.1147823101</v>
      </c>
      <c r="EM44" s="1">
        <v>7030570.8565522796</v>
      </c>
      <c r="EN44" s="1">
        <v>7088060.8765668003</v>
      </c>
      <c r="EO44" s="1">
        <v>7210400.0641708504</v>
      </c>
      <c r="EP44" s="1">
        <v>7187418.0982910208</v>
      </c>
      <c r="EQ44" s="1">
        <v>7178934.538086649</v>
      </c>
      <c r="ER44" s="1">
        <v>7416221.2308433</v>
      </c>
      <c r="ES44" s="1">
        <v>7183486.2461858094</v>
      </c>
      <c r="ET44" s="1">
        <v>7242207.8598785708</v>
      </c>
      <c r="EU44" s="1">
        <v>6945158.04337274</v>
      </c>
      <c r="EV44" s="1">
        <v>6921734.4807987902</v>
      </c>
      <c r="EW44" s="1">
        <v>7041471.7606454492</v>
      </c>
      <c r="EX44" s="1">
        <v>7266338.9547401695</v>
      </c>
      <c r="EY44" s="1">
        <v>7244503.1394006601</v>
      </c>
      <c r="EZ44" s="1">
        <v>7142911.744636449</v>
      </c>
      <c r="FA44" s="1">
        <v>7595996.6914242702</v>
      </c>
      <c r="FB44" s="1">
        <v>7942578.1511051999</v>
      </c>
      <c r="FC44" s="1">
        <v>8222671.5529891504</v>
      </c>
      <c r="FD44" s="1">
        <v>8157909.5289991004</v>
      </c>
      <c r="FE44" s="1">
        <v>8876918.5092237797</v>
      </c>
      <c r="FF44" s="1">
        <v>8581287.0602058098</v>
      </c>
      <c r="FG44" s="1">
        <v>8294876.4002282294</v>
      </c>
      <c r="FH44" s="1">
        <v>8296627.2197065782</v>
      </c>
      <c r="FI44" s="1">
        <v>8462467.2972031794</v>
      </c>
      <c r="FJ44" s="1">
        <v>8474315.1954170596</v>
      </c>
      <c r="FK44" s="1">
        <v>8830467.4607718494</v>
      </c>
      <c r="FL44" s="1">
        <v>8555504.3252282105</v>
      </c>
      <c r="FM44" s="1">
        <v>9333201.2956631985</v>
      </c>
      <c r="FN44" s="1">
        <v>9521273.7836189382</v>
      </c>
      <c r="FO44" s="1">
        <v>9664499.8343097586</v>
      </c>
      <c r="FP44" s="1">
        <v>10013826.4</v>
      </c>
      <c r="FQ44" s="1">
        <v>9903241.176276261</v>
      </c>
      <c r="FR44" s="1">
        <v>9733377.7537406702</v>
      </c>
      <c r="FS44" s="1">
        <v>9724892.4117297791</v>
      </c>
      <c r="FT44" s="1">
        <v>9848345.7446560003</v>
      </c>
      <c r="FU44" s="1">
        <v>10161240.61626211</v>
      </c>
      <c r="FV44" s="1">
        <v>9895358.5732495319</v>
      </c>
      <c r="FW44" s="1">
        <v>9739948.1621048711</v>
      </c>
      <c r="FX44" s="1">
        <v>9783567.6708331127</v>
      </c>
      <c r="FY44" s="1">
        <v>10324115.80833734</v>
      </c>
      <c r="FZ44" s="1">
        <v>10829729.227582389</v>
      </c>
      <c r="GA44" s="1">
        <v>10808269.71233158</v>
      </c>
      <c r="GB44" s="1">
        <v>11083193.486039801</v>
      </c>
      <c r="GC44" s="1">
        <v>11789087.216287879</v>
      </c>
      <c r="GD44" s="1">
        <v>12030505.32948732</v>
      </c>
      <c r="GE44" s="1">
        <v>12012767.98251163</v>
      </c>
      <c r="GF44" s="1">
        <v>12062149.09696201</v>
      </c>
      <c r="GG44" s="1">
        <v>11839073.67473427</v>
      </c>
      <c r="GH44" s="1">
        <v>11083174.129218491</v>
      </c>
      <c r="GI44" s="1">
        <v>11220520.42146619</v>
      </c>
      <c r="GJ44" s="1">
        <v>10564065.84193977</v>
      </c>
      <c r="GK44" s="1">
        <v>10802949.4892905</v>
      </c>
      <c r="GL44" s="1">
        <v>11107767.169443971</v>
      </c>
      <c r="GM44" s="1">
        <v>11251285.22752651</v>
      </c>
      <c r="GN44" s="1">
        <v>11531180.85141919</v>
      </c>
      <c r="GO44" s="1">
        <v>10716623.37900638</v>
      </c>
      <c r="GP44" s="1">
        <v>10952473.938708561</v>
      </c>
      <c r="GQ44" s="1">
        <v>11186274.03624817</v>
      </c>
      <c r="GR44" s="1">
        <v>11257672.90253209</v>
      </c>
      <c r="GS44" s="1">
        <v>11289960.342828009</v>
      </c>
      <c r="GT44" s="1">
        <v>11364663.620855451</v>
      </c>
      <c r="GU44" s="1">
        <v>11646122.58488832</v>
      </c>
      <c r="GV44" s="1">
        <v>11656874.959328961</v>
      </c>
      <c r="GW44" s="1">
        <v>11780183.87026961</v>
      </c>
      <c r="GX44" s="1">
        <v>12062720.471709911</v>
      </c>
      <c r="GY44" s="1">
        <v>12049100.193411401</v>
      </c>
      <c r="GZ44" s="1">
        <v>12761612.376961481</v>
      </c>
      <c r="HA44" s="1">
        <v>13019412.08378136</v>
      </c>
      <c r="HB44" s="1">
        <v>13296696.46749815</v>
      </c>
      <c r="HC44" s="1">
        <v>13193602.48411727</v>
      </c>
      <c r="HD44" s="1">
        <v>13051285.56212881</v>
      </c>
      <c r="HE44" s="1">
        <v>14028986.717711899</v>
      </c>
      <c r="HF44" s="1">
        <v>13890199.415217331</v>
      </c>
      <c r="HG44" s="1">
        <v>14507565.088693609</v>
      </c>
      <c r="HH44" s="1">
        <v>15457797.20136009</v>
      </c>
      <c r="HI44" s="1">
        <v>16340059.581469379</v>
      </c>
      <c r="HJ44" s="1">
        <v>16313336.487268079</v>
      </c>
      <c r="HK44" s="1">
        <v>16767120.767037701</v>
      </c>
      <c r="HL44" s="1">
        <v>17174290.21996697</v>
      </c>
      <c r="HM44" s="1">
        <v>17345352.1630609</v>
      </c>
      <c r="HN44" s="1">
        <v>17415366.794418391</v>
      </c>
      <c r="HO44" s="1">
        <v>17550232.086320851</v>
      </c>
      <c r="HP44" s="1">
        <v>17839953.925637461</v>
      </c>
      <c r="HQ44" s="1">
        <v>17954661.621155102</v>
      </c>
      <c r="HR44" s="1">
        <v>18274095.93354379</v>
      </c>
      <c r="HS44" s="1">
        <v>18052057.005921301</v>
      </c>
      <c r="HT44" s="1">
        <v>18054391.190563519</v>
      </c>
      <c r="HU44" s="1">
        <v>18692450.511106271</v>
      </c>
      <c r="HV44" s="1">
        <v>19163410.101719301</v>
      </c>
      <c r="HW44" s="1">
        <v>19258548.703968938</v>
      </c>
      <c r="HX44" s="1">
        <v>18603352.215165518</v>
      </c>
      <c r="HY44" s="1">
        <v>18497572.665502928</v>
      </c>
      <c r="HZ44" s="1">
        <v>17293176.285290591</v>
      </c>
      <c r="IA44" s="1">
        <v>17216380.022023689</v>
      </c>
      <c r="IB44" s="1">
        <v>16488779.2786084</v>
      </c>
      <c r="IC44" s="1">
        <v>16584282.025813339</v>
      </c>
      <c r="ID44" s="1">
        <v>16748019.550451649</v>
      </c>
      <c r="IE44" s="1">
        <v>17125026.723593902</v>
      </c>
      <c r="IF44" s="1">
        <v>17057322.974941328</v>
      </c>
      <c r="IG44" s="1">
        <v>17518146.86435739</v>
      </c>
      <c r="IH44" s="1">
        <v>17090625.239781491</v>
      </c>
      <c r="II44" s="1">
        <v>17442551.132763021</v>
      </c>
      <c r="IJ44" s="1">
        <v>18032586.804643769</v>
      </c>
      <c r="IK44" s="1">
        <v>20050040.804004621</v>
      </c>
      <c r="IL44" s="1">
        <v>20996979.19942195</v>
      </c>
      <c r="IM44" s="1">
        <v>21603582.450982992</v>
      </c>
      <c r="IN44" s="1">
        <v>20470885.65866119</v>
      </c>
      <c r="IO44" s="1">
        <v>20566839.46218757</v>
      </c>
      <c r="IP44" s="1">
        <v>21082775.931787539</v>
      </c>
      <c r="IQ44" s="1">
        <v>20976996.804946311</v>
      </c>
      <c r="IR44" s="1">
        <v>20670401.384391859</v>
      </c>
      <c r="IS44" s="1">
        <v>22794753.599087201</v>
      </c>
      <c r="IT44" s="1">
        <v>24134604.53090468</v>
      </c>
      <c r="IU44" s="1">
        <v>24956855.633091651</v>
      </c>
      <c r="IV44" s="1">
        <v>24549010.547982428</v>
      </c>
      <c r="IW44" s="1">
        <v>24982344.554937869</v>
      </c>
      <c r="IX44" s="1">
        <v>24353186.025955219</v>
      </c>
      <c r="IY44" s="1">
        <v>23697188.31469823</v>
      </c>
      <c r="IZ44" s="1">
        <v>23094833.023942038</v>
      </c>
      <c r="JA44" s="1">
        <v>22566265</v>
      </c>
      <c r="JB44" s="1">
        <v>22100324.654913049</v>
      </c>
      <c r="JC44" s="1">
        <v>21978567.94292089</v>
      </c>
      <c r="JD44" s="1">
        <v>21845248.845429651</v>
      </c>
      <c r="JE44" s="1">
        <v>22349024.760000002</v>
      </c>
    </row>
    <row r="45" spans="1:265" s="1" customFormat="1" ht="12.9" customHeight="1" x14ac:dyDescent="0.2">
      <c r="A45" s="73" t="s">
        <v>76</v>
      </c>
      <c r="B45" s="1">
        <v>94559</v>
      </c>
      <c r="C45" s="1">
        <v>87925</v>
      </c>
      <c r="D45" s="1">
        <v>97840</v>
      </c>
      <c r="E45" s="1">
        <v>92503</v>
      </c>
      <c r="F45" s="1">
        <v>114784</v>
      </c>
      <c r="G45" s="1">
        <v>116520</v>
      </c>
      <c r="H45" s="1">
        <v>110159</v>
      </c>
      <c r="I45" s="1">
        <v>115217</v>
      </c>
      <c r="J45" s="1">
        <v>113376</v>
      </c>
      <c r="K45" s="1">
        <v>116594</v>
      </c>
      <c r="L45" s="1">
        <v>110102</v>
      </c>
      <c r="M45" s="1">
        <v>127313</v>
      </c>
      <c r="N45" s="1">
        <v>116821</v>
      </c>
      <c r="O45" s="1">
        <v>110693</v>
      </c>
      <c r="P45" s="1">
        <v>110149</v>
      </c>
      <c r="Q45" s="1">
        <v>106090</v>
      </c>
      <c r="R45" s="1">
        <v>100525</v>
      </c>
      <c r="S45" s="1">
        <v>192830</v>
      </c>
      <c r="T45" s="1">
        <v>199820</v>
      </c>
      <c r="U45" s="1">
        <v>191964</v>
      </c>
      <c r="V45" s="1">
        <v>208027</v>
      </c>
      <c r="W45" s="1">
        <v>183317</v>
      </c>
      <c r="X45" s="1">
        <v>205569</v>
      </c>
      <c r="Y45" s="1">
        <v>204881</v>
      </c>
      <c r="Z45" s="1">
        <v>216040</v>
      </c>
      <c r="AA45" s="1">
        <v>208969</v>
      </c>
      <c r="AB45" s="1">
        <v>203510</v>
      </c>
      <c r="AC45" s="1">
        <v>225014</v>
      </c>
      <c r="AD45" s="1">
        <v>200529</v>
      </c>
      <c r="AE45" s="1">
        <v>157957</v>
      </c>
      <c r="AF45" s="1">
        <v>145321</v>
      </c>
      <c r="AG45" s="1">
        <v>140217</v>
      </c>
      <c r="AH45" s="1">
        <v>154955</v>
      </c>
      <c r="AI45" s="1">
        <v>143985</v>
      </c>
      <c r="AJ45" s="1">
        <v>132644</v>
      </c>
      <c r="AK45" s="1">
        <v>131853</v>
      </c>
      <c r="AL45" s="1">
        <v>135046</v>
      </c>
      <c r="AM45" s="1">
        <v>164054</v>
      </c>
      <c r="AN45" s="1">
        <v>182552</v>
      </c>
      <c r="AO45" s="1">
        <v>177621.76552032999</v>
      </c>
      <c r="AP45" s="1">
        <v>183602.96352767001</v>
      </c>
      <c r="AQ45" s="1">
        <v>178621.78815554999</v>
      </c>
      <c r="AR45" s="1">
        <v>189503.91380377999</v>
      </c>
      <c r="AS45" s="1">
        <v>187917.65100843</v>
      </c>
      <c r="AT45" s="1">
        <v>172926.17153908999</v>
      </c>
      <c r="AU45" s="1">
        <v>177333.29453837001</v>
      </c>
      <c r="AV45" s="1">
        <v>176782.71729962001</v>
      </c>
      <c r="AW45" s="1">
        <v>187812.76397353999</v>
      </c>
      <c r="AX45" s="1">
        <v>184745.79810623999</v>
      </c>
      <c r="AY45" s="1">
        <v>191926.84916093</v>
      </c>
      <c r="AZ45" s="1">
        <v>173268.77613474999</v>
      </c>
      <c r="BA45" s="1">
        <v>164784.05833348999</v>
      </c>
      <c r="BB45" s="1">
        <v>163657.05523304999</v>
      </c>
      <c r="BC45" s="1">
        <v>188247.85450849999</v>
      </c>
      <c r="BD45" s="1">
        <v>176814.03370484</v>
      </c>
      <c r="BE45" s="1">
        <v>168651.00463869999</v>
      </c>
      <c r="BF45" s="1">
        <v>154107.72838171999</v>
      </c>
      <c r="BG45" s="1">
        <v>132948.10630272</v>
      </c>
      <c r="BH45" s="1">
        <v>140667.51227472001</v>
      </c>
      <c r="BI45" s="1">
        <v>132834.52175972</v>
      </c>
      <c r="BJ45" s="1">
        <v>134043.384574</v>
      </c>
      <c r="BK45" s="1">
        <v>129824.937804</v>
      </c>
      <c r="BL45" s="1">
        <v>130169.76284700001</v>
      </c>
      <c r="BM45" s="1">
        <v>155098.38634684001</v>
      </c>
      <c r="BN45" s="1">
        <v>146832.76743599999</v>
      </c>
      <c r="BO45" s="1">
        <v>144441.57908699999</v>
      </c>
      <c r="BP45" s="1">
        <v>147367.98183100001</v>
      </c>
      <c r="BQ45" s="1">
        <v>155314.572323</v>
      </c>
      <c r="BR45" s="1">
        <v>156053.79313199999</v>
      </c>
      <c r="BS45" s="1">
        <v>197269.19710700001</v>
      </c>
      <c r="BT45" s="1">
        <v>195828.18090400001</v>
      </c>
      <c r="BU45" s="1">
        <v>204958.132178</v>
      </c>
      <c r="BV45" s="1">
        <v>205496.36205500001</v>
      </c>
      <c r="BW45" s="1">
        <v>211751.111913</v>
      </c>
      <c r="BX45" s="1">
        <v>218846.66985000001</v>
      </c>
      <c r="BY45" s="1">
        <v>212992.49230400001</v>
      </c>
      <c r="BZ45" s="1">
        <v>205631.233981</v>
      </c>
      <c r="CA45" s="1">
        <v>199582.800819</v>
      </c>
      <c r="CB45" s="1">
        <v>234621.964492</v>
      </c>
      <c r="CC45" s="1">
        <v>231021.41592999999</v>
      </c>
      <c r="CD45" s="1">
        <v>233119.057179</v>
      </c>
      <c r="CE45" s="1">
        <v>243120.83809199999</v>
      </c>
      <c r="CF45" s="1">
        <v>247186.70250300001</v>
      </c>
      <c r="CG45" s="1">
        <v>266283.68281600002</v>
      </c>
      <c r="CH45" s="1">
        <v>268893.10392199998</v>
      </c>
      <c r="CI45" s="1">
        <v>277465.08596499998</v>
      </c>
      <c r="CJ45" s="1">
        <v>338487.97017300001</v>
      </c>
      <c r="CK45" s="1">
        <v>356382.857617</v>
      </c>
      <c r="CL45" s="1">
        <v>366063.07713599998</v>
      </c>
      <c r="CM45" s="1">
        <v>414413.58772100002</v>
      </c>
      <c r="CN45" s="1">
        <v>393184.87370800012</v>
      </c>
      <c r="CO45" s="1">
        <v>435409.44152699999</v>
      </c>
      <c r="CP45" s="1">
        <v>454004.19972400001</v>
      </c>
      <c r="CQ45" s="1">
        <v>441832.14165399998</v>
      </c>
      <c r="CR45" s="1">
        <v>437465.04336800001</v>
      </c>
      <c r="CS45" s="1">
        <v>457381.90892045002</v>
      </c>
      <c r="CT45" s="1">
        <v>495066.58937807003</v>
      </c>
      <c r="CU45" s="1">
        <v>476974.278689</v>
      </c>
      <c r="CV45" s="1">
        <v>475459.42495800002</v>
      </c>
      <c r="CW45" s="1">
        <v>539529.95256768994</v>
      </c>
      <c r="CX45" s="1">
        <v>581415.99511424999</v>
      </c>
      <c r="CY45" s="1">
        <v>518898.11371869</v>
      </c>
      <c r="CZ45" s="1">
        <v>530674.72637903003</v>
      </c>
      <c r="DA45" s="1">
        <v>592822.78613369993</v>
      </c>
      <c r="DB45" s="1">
        <v>595329.75970542</v>
      </c>
      <c r="DC45" s="1">
        <v>593372.5378398801</v>
      </c>
      <c r="DD45" s="1">
        <v>589225.15288214001</v>
      </c>
      <c r="DE45" s="1">
        <v>571803.12524130987</v>
      </c>
      <c r="DF45" s="1">
        <v>561173.81856803002</v>
      </c>
      <c r="DG45" s="1">
        <v>530857.90392802993</v>
      </c>
      <c r="DH45" s="1">
        <v>527434.00475748989</v>
      </c>
      <c r="DI45" s="1">
        <v>484493.49377722997</v>
      </c>
      <c r="DJ45" s="1">
        <v>450116.35431651998</v>
      </c>
      <c r="DK45" s="1">
        <v>471260.52278499998</v>
      </c>
      <c r="DL45" s="1">
        <v>544690.12765000004</v>
      </c>
      <c r="DM45" s="1">
        <v>546602.81027899997</v>
      </c>
      <c r="DN45" s="1">
        <v>542195.45020900003</v>
      </c>
      <c r="DO45" s="1">
        <v>561845.27755999996</v>
      </c>
      <c r="DP45" s="1">
        <v>609409.37554100004</v>
      </c>
      <c r="DQ45" s="1">
        <v>672203.31607700011</v>
      </c>
      <c r="DR45" s="1">
        <v>697290.056812</v>
      </c>
      <c r="DS45" s="1">
        <v>677056.368717</v>
      </c>
      <c r="DT45" s="1">
        <v>710957.28920999996</v>
      </c>
      <c r="DU45" s="1">
        <v>701724.83460599999</v>
      </c>
      <c r="DV45" s="1">
        <v>758499.758913</v>
      </c>
      <c r="DW45" s="1">
        <v>783415.33543700003</v>
      </c>
      <c r="DX45" s="1">
        <v>807119.95301900012</v>
      </c>
      <c r="DY45" s="1">
        <v>837223.85881000001</v>
      </c>
      <c r="DZ45" s="1">
        <v>777759.95389400003</v>
      </c>
      <c r="EA45" s="1">
        <v>779798.64291299996</v>
      </c>
      <c r="EB45" s="1">
        <v>741051.19675799995</v>
      </c>
      <c r="EC45" s="1">
        <v>757906.70648000005</v>
      </c>
      <c r="ED45" s="1">
        <v>698710.13780999999</v>
      </c>
      <c r="EE45" s="1">
        <v>666761.33054899995</v>
      </c>
      <c r="EF45" s="1">
        <v>644093.99205100001</v>
      </c>
      <c r="EG45" s="1">
        <v>644890.52736600011</v>
      </c>
      <c r="EH45" s="1">
        <v>618871.53742521012</v>
      </c>
      <c r="EI45" s="1">
        <v>622642.08567621</v>
      </c>
      <c r="EJ45" s="1">
        <v>636865.05870420998</v>
      </c>
      <c r="EK45" s="1">
        <v>665591.17481920996</v>
      </c>
      <c r="EL45" s="1">
        <v>710082.60055312992</v>
      </c>
      <c r="EM45" s="1">
        <v>727164.62658813002</v>
      </c>
      <c r="EN45" s="1">
        <v>729461.65277091996</v>
      </c>
      <c r="EO45" s="1">
        <v>727756.2058109201</v>
      </c>
      <c r="EP45" s="1">
        <v>765922.63545892003</v>
      </c>
      <c r="EQ45" s="1">
        <v>759026.28081591998</v>
      </c>
      <c r="ER45" s="1">
        <v>741963.47429826995</v>
      </c>
      <c r="ES45" s="1">
        <v>868027.87879627</v>
      </c>
      <c r="ET45" s="1">
        <v>901965.72582084988</v>
      </c>
      <c r="EU45" s="1">
        <v>902260.62225084996</v>
      </c>
      <c r="EV45" s="1">
        <v>888959.14685506991</v>
      </c>
      <c r="EW45" s="1">
        <v>889335.17553411005</v>
      </c>
      <c r="EX45" s="1">
        <v>1028287.40353336</v>
      </c>
      <c r="EY45" s="1">
        <v>1020547.18434669</v>
      </c>
      <c r="EZ45" s="1">
        <v>989715.40959080006</v>
      </c>
      <c r="FA45" s="1">
        <v>983609.60925396008</v>
      </c>
      <c r="FB45" s="1">
        <v>1023096.73501862</v>
      </c>
      <c r="FC45" s="1">
        <v>1079875.96746862</v>
      </c>
      <c r="FD45" s="1">
        <v>1157240.1013259999</v>
      </c>
      <c r="FE45" s="1">
        <v>1065478.8878959999</v>
      </c>
      <c r="FF45" s="1">
        <v>1187870.9843909999</v>
      </c>
      <c r="FG45" s="1">
        <v>1239010.2799790001</v>
      </c>
      <c r="FH45" s="1">
        <v>1237868.4520960001</v>
      </c>
      <c r="FI45" s="1">
        <v>1285863.0111199999</v>
      </c>
      <c r="FJ45" s="1">
        <v>818019.35288700007</v>
      </c>
      <c r="FK45" s="1">
        <v>411578.75816500001</v>
      </c>
      <c r="FL45" s="1">
        <v>242020.741771</v>
      </c>
      <c r="FM45" s="1">
        <v>122219.84007999999</v>
      </c>
      <c r="FN45" s="1">
        <v>127798.489304</v>
      </c>
      <c r="FO45" s="1">
        <v>122558.893454</v>
      </c>
      <c r="FP45" s="1">
        <v>123568.5953</v>
      </c>
      <c r="FQ45" s="1">
        <v>123724.368816</v>
      </c>
      <c r="FR45" s="1">
        <v>126518.79143300001</v>
      </c>
      <c r="FS45" s="1">
        <v>141363.11447900001</v>
      </c>
      <c r="FT45" s="1">
        <v>146757.691425</v>
      </c>
      <c r="FU45" s="1">
        <v>147161.92364048999</v>
      </c>
      <c r="FV45" s="1">
        <v>101248.85626425</v>
      </c>
      <c r="FW45" s="1">
        <v>94144.648126519984</v>
      </c>
      <c r="FX45" s="1">
        <v>91508.317591000014</v>
      </c>
      <c r="FY45" s="1">
        <v>84869.082412000003</v>
      </c>
      <c r="FZ45" s="1">
        <v>89911.062575000004</v>
      </c>
      <c r="GA45" s="1">
        <v>181432.38394</v>
      </c>
      <c r="GB45" s="1">
        <v>167038.81513599999</v>
      </c>
      <c r="GC45" s="1">
        <v>165646.24028599999</v>
      </c>
      <c r="GD45" s="1">
        <v>167319.99494599999</v>
      </c>
      <c r="GE45" s="1">
        <v>161419.61971200001</v>
      </c>
      <c r="GF45" s="1">
        <v>177448.757358</v>
      </c>
      <c r="GG45" s="1">
        <v>179096.040098</v>
      </c>
      <c r="GH45" s="1">
        <v>189347.97374700001</v>
      </c>
      <c r="GI45" s="1">
        <v>183569.17867299999</v>
      </c>
      <c r="GJ45" s="1">
        <v>176166.67425000001</v>
      </c>
      <c r="GK45" s="1">
        <v>181151.64697999999</v>
      </c>
      <c r="GL45" s="1">
        <v>198907.16687399999</v>
      </c>
      <c r="GM45" s="1">
        <v>184547.42153399999</v>
      </c>
      <c r="GN45" s="1">
        <v>205956.21989000001</v>
      </c>
      <c r="GO45" s="1">
        <v>210449.149664</v>
      </c>
      <c r="GP45" s="1">
        <v>192221.38879500001</v>
      </c>
      <c r="GQ45" s="1">
        <v>204394.818073</v>
      </c>
      <c r="GR45" s="1">
        <v>202344.64779799999</v>
      </c>
      <c r="GS45" s="1">
        <v>213644.09312000001</v>
      </c>
      <c r="GT45" s="1">
        <v>204523.357659</v>
      </c>
      <c r="GU45" s="1">
        <v>234139.42555700001</v>
      </c>
      <c r="GV45" s="1">
        <v>264472.60466399998</v>
      </c>
      <c r="GW45" s="1">
        <v>281380.88889399997</v>
      </c>
      <c r="GX45" s="1">
        <v>281936.81492400001</v>
      </c>
      <c r="GY45" s="1">
        <v>319596.84678700002</v>
      </c>
      <c r="GZ45" s="1">
        <v>339315.41446300002</v>
      </c>
      <c r="HA45" s="1">
        <v>310187.62704000011</v>
      </c>
      <c r="HB45" s="1">
        <v>303609.30484</v>
      </c>
      <c r="HC45" s="1">
        <v>290558.70588099997</v>
      </c>
      <c r="HD45" s="1">
        <v>284651.70593</v>
      </c>
      <c r="HE45" s="1">
        <v>293678.39123499999</v>
      </c>
      <c r="HF45" s="1">
        <v>302625.629135</v>
      </c>
      <c r="HG45" s="1">
        <v>293132.506001</v>
      </c>
      <c r="HH45" s="1">
        <v>281965.87821300002</v>
      </c>
      <c r="HI45" s="1">
        <v>289849.48502600001</v>
      </c>
      <c r="HJ45" s="1">
        <v>284376.120146</v>
      </c>
      <c r="HK45" s="1">
        <v>346957.22239499999</v>
      </c>
      <c r="HL45" s="1">
        <v>340736.72066400002</v>
      </c>
      <c r="HM45" s="1">
        <v>261392.82377399999</v>
      </c>
      <c r="HN45" s="1">
        <v>289685.61168799998</v>
      </c>
      <c r="HO45" s="1">
        <v>283147.54811099998</v>
      </c>
      <c r="HP45" s="1">
        <v>253902.27561899999</v>
      </c>
      <c r="HQ45" s="1">
        <v>244396.742722</v>
      </c>
      <c r="HR45" s="1">
        <v>242718.17592400001</v>
      </c>
      <c r="HS45" s="1">
        <v>248724.980786</v>
      </c>
      <c r="HT45" s="1">
        <v>197984.23890999999</v>
      </c>
      <c r="HU45" s="1">
        <v>288043.40978799999</v>
      </c>
      <c r="HV45" s="1">
        <v>313286.20859200001</v>
      </c>
      <c r="HW45" s="1">
        <v>567310.93374300003</v>
      </c>
      <c r="HX45" s="1">
        <v>570458.13248499995</v>
      </c>
      <c r="HY45" s="1">
        <v>502725.20868099999</v>
      </c>
      <c r="HZ45" s="1">
        <v>511361.18835200003</v>
      </c>
      <c r="IA45" s="1">
        <v>510137.14099500002</v>
      </c>
      <c r="IB45" s="1">
        <v>503900.89614800003</v>
      </c>
      <c r="IC45" s="1">
        <v>533900.37577300007</v>
      </c>
      <c r="ID45" s="1">
        <v>539468.05335199996</v>
      </c>
      <c r="IE45" s="1">
        <v>609735.06359700009</v>
      </c>
      <c r="IF45" s="1">
        <v>608671.48041500011</v>
      </c>
      <c r="IG45" s="1">
        <v>332856.66803200002</v>
      </c>
      <c r="IH45" s="1">
        <v>301091.50657600001</v>
      </c>
      <c r="II45" s="1">
        <v>305260.447223</v>
      </c>
      <c r="IJ45" s="1">
        <v>293095.931912</v>
      </c>
      <c r="IK45" s="1">
        <v>305018.12121000001</v>
      </c>
      <c r="IL45" s="1">
        <v>303789.18119400012</v>
      </c>
      <c r="IM45" s="1">
        <v>304301.62111100001</v>
      </c>
      <c r="IN45" s="1">
        <v>280637.672586</v>
      </c>
      <c r="IO45" s="1">
        <v>275942.45769700001</v>
      </c>
      <c r="IP45" s="1">
        <v>276089.78169199999</v>
      </c>
      <c r="IQ45" s="1">
        <v>288763.79248900001</v>
      </c>
      <c r="IR45" s="1">
        <v>278477.61959100002</v>
      </c>
      <c r="IS45" s="1">
        <v>343903.84896400012</v>
      </c>
      <c r="IT45" s="1">
        <v>330644.41927200003</v>
      </c>
      <c r="IU45" s="1">
        <v>388373.75488199998</v>
      </c>
      <c r="IV45" s="1">
        <v>319709.27059400012</v>
      </c>
      <c r="IW45" s="1">
        <v>315225.65612100012</v>
      </c>
      <c r="IX45" s="1">
        <v>299727.02842699998</v>
      </c>
      <c r="IY45" s="1">
        <v>300911.57799399999</v>
      </c>
      <c r="IZ45" s="1">
        <v>332555.89614999999</v>
      </c>
      <c r="JA45" s="1">
        <v>330370</v>
      </c>
      <c r="JB45" s="1">
        <v>342090.35026600002</v>
      </c>
      <c r="JC45" s="1">
        <v>398552.13410299999</v>
      </c>
      <c r="JD45" s="1">
        <v>424649.72152800002</v>
      </c>
      <c r="JE45" s="1">
        <v>464826.94</v>
      </c>
    </row>
    <row r="46" spans="1:265" s="1" customFormat="1" ht="12.9" customHeight="1" x14ac:dyDescent="0.2">
      <c r="A46" s="73" t="s">
        <v>77</v>
      </c>
      <c r="B46" s="1">
        <v>697938</v>
      </c>
      <c r="C46" s="1">
        <v>696347</v>
      </c>
      <c r="D46" s="1">
        <v>717883</v>
      </c>
      <c r="E46" s="1">
        <v>773980</v>
      </c>
      <c r="F46" s="1">
        <v>795899</v>
      </c>
      <c r="G46" s="1">
        <v>813218</v>
      </c>
      <c r="H46" s="1">
        <v>823146</v>
      </c>
      <c r="I46" s="1">
        <v>808290</v>
      </c>
      <c r="J46" s="1">
        <v>814220</v>
      </c>
      <c r="K46" s="1">
        <v>808305</v>
      </c>
      <c r="L46" s="1">
        <v>815601</v>
      </c>
      <c r="M46" s="1">
        <v>806193</v>
      </c>
      <c r="N46" s="1">
        <v>823930</v>
      </c>
      <c r="O46" s="1">
        <v>844612</v>
      </c>
      <c r="P46" s="1">
        <v>879335</v>
      </c>
      <c r="Q46" s="1">
        <v>896413</v>
      </c>
      <c r="R46" s="1">
        <v>900276</v>
      </c>
      <c r="S46" s="1">
        <v>812098</v>
      </c>
      <c r="T46" s="1">
        <v>816357</v>
      </c>
      <c r="U46" s="1">
        <v>821407</v>
      </c>
      <c r="V46" s="1">
        <v>786447</v>
      </c>
      <c r="W46" s="1">
        <v>785333</v>
      </c>
      <c r="X46" s="1">
        <v>764203</v>
      </c>
      <c r="Y46" s="1">
        <v>756927</v>
      </c>
      <c r="Z46" s="1">
        <v>761451</v>
      </c>
      <c r="AA46" s="1">
        <v>778990</v>
      </c>
      <c r="AB46" s="1">
        <v>773828</v>
      </c>
      <c r="AC46" s="1">
        <v>765780</v>
      </c>
      <c r="AD46" s="1">
        <v>749073</v>
      </c>
      <c r="AE46" s="1">
        <v>684033</v>
      </c>
      <c r="AF46" s="1">
        <v>680553</v>
      </c>
      <c r="AG46" s="1">
        <v>699503</v>
      </c>
      <c r="AH46" s="1">
        <v>714762</v>
      </c>
      <c r="AI46" s="1">
        <v>745351</v>
      </c>
      <c r="AJ46" s="1">
        <v>752543</v>
      </c>
      <c r="AK46" s="1">
        <v>756665</v>
      </c>
      <c r="AL46" s="1">
        <v>725282</v>
      </c>
      <c r="AM46" s="1">
        <v>739105</v>
      </c>
      <c r="AN46" s="1">
        <v>768767</v>
      </c>
      <c r="AO46" s="1">
        <v>757101.56526991003</v>
      </c>
      <c r="AP46" s="1">
        <v>718488.49429803016</v>
      </c>
      <c r="AQ46" s="1">
        <v>725670.53995378001</v>
      </c>
      <c r="AR46" s="1">
        <v>722459.97835291014</v>
      </c>
      <c r="AS46" s="1">
        <v>703162.67738438013</v>
      </c>
      <c r="AT46" s="1">
        <v>689476.34062031016</v>
      </c>
      <c r="AU46" s="1">
        <v>646536.74103321019</v>
      </c>
      <c r="AV46" s="1">
        <v>634954.41123108007</v>
      </c>
      <c r="AW46" s="1">
        <v>614955.24269878014</v>
      </c>
      <c r="AX46" s="1">
        <v>701887.59837124997</v>
      </c>
      <c r="AY46" s="1">
        <v>694969.70039480994</v>
      </c>
      <c r="AZ46" s="1">
        <v>688635.08961795003</v>
      </c>
      <c r="BA46" s="1">
        <v>688891.09561316005</v>
      </c>
      <c r="BB46" s="1">
        <v>702956.48408306006</v>
      </c>
      <c r="BC46" s="1">
        <v>701970.05081844982</v>
      </c>
      <c r="BD46" s="1">
        <v>705872.46127991006</v>
      </c>
      <c r="BE46" s="1">
        <v>680066.39829192997</v>
      </c>
      <c r="BF46" s="1">
        <v>664669.53448109992</v>
      </c>
      <c r="BG46" s="1">
        <v>692456.85089246987</v>
      </c>
      <c r="BH46" s="1">
        <v>680992.31598720001</v>
      </c>
      <c r="BI46" s="1">
        <v>685191.00547420001</v>
      </c>
      <c r="BJ46" s="1">
        <v>683512.56756413996</v>
      </c>
      <c r="BK46" s="1">
        <v>708628.70101976988</v>
      </c>
      <c r="BL46" s="1">
        <v>713650.58592176996</v>
      </c>
      <c r="BM46" s="1">
        <v>702542.16381476994</v>
      </c>
      <c r="BN46" s="1">
        <v>705111.35794979008</v>
      </c>
      <c r="BO46" s="1">
        <v>685213.63319178997</v>
      </c>
      <c r="BP46" s="1">
        <v>684289.77648279001</v>
      </c>
      <c r="BQ46" s="1">
        <v>686154.43352578999</v>
      </c>
      <c r="BR46" s="1">
        <v>701212.47433178988</v>
      </c>
      <c r="BS46" s="1">
        <v>717619.21907999995</v>
      </c>
      <c r="BT46" s="1">
        <v>710483.48090199998</v>
      </c>
      <c r="BU46" s="1">
        <v>725124.974483</v>
      </c>
      <c r="BV46" s="1">
        <v>765841.40730199998</v>
      </c>
      <c r="BW46" s="1">
        <v>866157.14265500009</v>
      </c>
      <c r="BX46" s="1">
        <v>870650.94180999999</v>
      </c>
      <c r="BY46" s="1">
        <v>925828.402978</v>
      </c>
      <c r="BZ46" s="1">
        <v>1042263.7617950001</v>
      </c>
      <c r="CA46" s="1">
        <v>1044654.834511</v>
      </c>
      <c r="CB46" s="1">
        <v>1026824.245448</v>
      </c>
      <c r="CC46" s="1">
        <v>1029785.761788</v>
      </c>
      <c r="CD46" s="1">
        <v>1048432.734441</v>
      </c>
      <c r="CE46" s="1">
        <v>1161341.0787190001</v>
      </c>
      <c r="CF46" s="1">
        <v>1200731.4407319999</v>
      </c>
      <c r="CG46" s="1">
        <v>1247409.449401</v>
      </c>
      <c r="CH46" s="1">
        <v>1260482.3230419999</v>
      </c>
      <c r="CI46" s="1">
        <v>1325215.6812390001</v>
      </c>
      <c r="CJ46" s="1">
        <v>1427335.2577750001</v>
      </c>
      <c r="CK46" s="1">
        <v>1456148.5713820001</v>
      </c>
      <c r="CL46" s="1">
        <v>1473440.6528380001</v>
      </c>
      <c r="CM46" s="1">
        <v>1506822.1305579999</v>
      </c>
      <c r="CN46" s="1">
        <v>1590313.4956819999</v>
      </c>
      <c r="CO46" s="1">
        <v>1573003.8949210001</v>
      </c>
      <c r="CP46" s="1">
        <v>1605217.8892940001</v>
      </c>
      <c r="CQ46" s="1">
        <v>1653784.862401</v>
      </c>
      <c r="CR46" s="1">
        <v>1734068.86906819</v>
      </c>
      <c r="CS46" s="1">
        <v>1781199.6399711899</v>
      </c>
      <c r="CT46" s="1">
        <v>2103568.1510451902</v>
      </c>
      <c r="CU46" s="1">
        <v>2144152.7205501902</v>
      </c>
      <c r="CV46" s="1">
        <v>2330111.8209841899</v>
      </c>
      <c r="CW46" s="1">
        <v>2525162.2519921898</v>
      </c>
      <c r="CX46" s="1">
        <v>2605705.4301511901</v>
      </c>
      <c r="CY46" s="1">
        <v>2666770.4027191899</v>
      </c>
      <c r="CZ46" s="1">
        <v>2673727.57724419</v>
      </c>
      <c r="DA46" s="1">
        <v>2686975.68426619</v>
      </c>
      <c r="DB46" s="1">
        <v>2800881.8922411902</v>
      </c>
      <c r="DC46" s="1">
        <v>2812170.766566189</v>
      </c>
      <c r="DD46" s="1">
        <v>2844055.1917209998</v>
      </c>
      <c r="DE46" s="1">
        <v>3122413.0650860001</v>
      </c>
      <c r="DF46" s="1">
        <v>3394961.15007</v>
      </c>
      <c r="DG46" s="1">
        <v>3419663.4150029989</v>
      </c>
      <c r="DH46" s="1">
        <v>3425132.242943</v>
      </c>
      <c r="DI46" s="1">
        <v>3506441.7123639998</v>
      </c>
      <c r="DJ46" s="1">
        <v>3615507.3041320001</v>
      </c>
      <c r="DK46" s="1">
        <v>3674785.599953</v>
      </c>
      <c r="DL46" s="1">
        <v>3925451.3095419998</v>
      </c>
      <c r="DM46" s="1">
        <v>4084574.6044820002</v>
      </c>
      <c r="DN46" s="1">
        <v>4229803.0859460002</v>
      </c>
      <c r="DO46" s="1">
        <v>4245496.2804459985</v>
      </c>
      <c r="DP46" s="1">
        <v>4282879.303475</v>
      </c>
      <c r="DQ46" s="1">
        <v>4349156.6981629999</v>
      </c>
      <c r="DR46" s="1">
        <v>4274505.9393640002</v>
      </c>
      <c r="DS46" s="1">
        <v>4490574.387476</v>
      </c>
      <c r="DT46" s="1">
        <v>4533394.135565999</v>
      </c>
      <c r="DU46" s="1">
        <v>4603813.7964639999</v>
      </c>
      <c r="DV46" s="1">
        <v>4752863.8597449996</v>
      </c>
      <c r="DW46" s="1">
        <v>4915993.2102330001</v>
      </c>
      <c r="DX46" s="1">
        <v>4938640.9144479996</v>
      </c>
      <c r="DY46" s="1">
        <v>5089674.0285719996</v>
      </c>
      <c r="DZ46" s="1">
        <v>5242451.7706420012</v>
      </c>
      <c r="EA46" s="1">
        <v>5354457.2079309998</v>
      </c>
      <c r="EB46" s="1">
        <v>5482354.3981420007</v>
      </c>
      <c r="EC46" s="1">
        <v>5716424.5186437704</v>
      </c>
      <c r="ED46" s="1">
        <v>5878029.9833197705</v>
      </c>
      <c r="EE46" s="1">
        <v>5946490.2743497696</v>
      </c>
      <c r="EF46" s="1">
        <v>6214085.1605807692</v>
      </c>
      <c r="EG46" s="1">
        <v>6519290.1079867696</v>
      </c>
      <c r="EH46" s="1">
        <v>6672503.2745677698</v>
      </c>
      <c r="EI46" s="1">
        <v>6919240.7953820014</v>
      </c>
      <c r="EJ46" s="1">
        <v>7196820.6766357915</v>
      </c>
      <c r="EK46" s="1">
        <v>7300665.8447280601</v>
      </c>
      <c r="EL46" s="1">
        <v>7439826.9175920589</v>
      </c>
      <c r="EM46" s="1">
        <v>7687251.8162100613</v>
      </c>
      <c r="EN46" s="1">
        <v>7771041.3310630601</v>
      </c>
      <c r="EO46" s="1">
        <v>8354846.0230047917</v>
      </c>
      <c r="EP46" s="1">
        <v>8441403.8998380005</v>
      </c>
      <c r="EQ46" s="1">
        <v>8580897.7709919997</v>
      </c>
      <c r="ER46" s="1">
        <v>8643532.4968250003</v>
      </c>
      <c r="ES46" s="1">
        <v>8817607.0652910005</v>
      </c>
      <c r="ET46" s="1">
        <v>8834934.1916039977</v>
      </c>
      <c r="EU46" s="1">
        <v>9068179.892820999</v>
      </c>
      <c r="EV46" s="1">
        <v>9276868.0553650707</v>
      </c>
      <c r="EW46" s="1">
        <v>9535496.0023280699</v>
      </c>
      <c r="EX46" s="1">
        <v>9447313.3811750691</v>
      </c>
      <c r="EY46" s="1">
        <v>9604574.1403554194</v>
      </c>
      <c r="EZ46" s="1">
        <v>9652372.7283884175</v>
      </c>
      <c r="FA46" s="1">
        <v>9667599.8109169789</v>
      </c>
      <c r="FB46" s="1">
        <v>9771462.1026220005</v>
      </c>
      <c r="FC46" s="1">
        <v>9959157.4944460001</v>
      </c>
      <c r="FD46" s="1">
        <v>10141919.216415999</v>
      </c>
      <c r="FE46" s="1">
        <v>10248229.098494999</v>
      </c>
      <c r="FF46" s="1">
        <v>10378471.687798999</v>
      </c>
      <c r="FG46" s="1">
        <v>10547853.521953</v>
      </c>
      <c r="FH46" s="1">
        <v>10626167.995343</v>
      </c>
      <c r="FI46" s="1">
        <v>10718227.616997</v>
      </c>
      <c r="FJ46" s="1">
        <v>11205603.301053001</v>
      </c>
      <c r="FK46" s="1">
        <v>11744335.179493001</v>
      </c>
      <c r="FL46" s="1">
        <v>12267636.384296</v>
      </c>
      <c r="FM46" s="1">
        <v>12748768.355605001</v>
      </c>
      <c r="FN46" s="1">
        <v>12737161.586865</v>
      </c>
      <c r="FO46" s="1">
        <v>12590124.871888001</v>
      </c>
      <c r="FP46" s="1">
        <v>12670420.300000001</v>
      </c>
      <c r="FQ46" s="1">
        <v>12866189.115578</v>
      </c>
      <c r="FR46" s="1">
        <v>13246661.899657</v>
      </c>
      <c r="FS46" s="1">
        <v>13275946.109979</v>
      </c>
      <c r="FT46" s="1">
        <v>13473802.833961001</v>
      </c>
      <c r="FU46" s="1">
        <v>13587126.011367001</v>
      </c>
      <c r="FV46" s="1">
        <v>13643539.967856999</v>
      </c>
      <c r="FW46" s="1">
        <v>13899109.780727999</v>
      </c>
      <c r="FX46" s="1">
        <v>13935038.807505369</v>
      </c>
      <c r="FY46" s="1">
        <v>13964301.25880537</v>
      </c>
      <c r="FZ46" s="1">
        <v>13985403.463067001</v>
      </c>
      <c r="GA46" s="1">
        <v>14673683.723096</v>
      </c>
      <c r="GB46" s="1">
        <v>14825874.14869</v>
      </c>
      <c r="GC46" s="1">
        <v>14616988.757285001</v>
      </c>
      <c r="GD46" s="1">
        <v>14408623.883529</v>
      </c>
      <c r="GE46" s="1">
        <v>14417011.576758999</v>
      </c>
      <c r="GF46" s="1">
        <v>14390316.960162001</v>
      </c>
      <c r="GG46" s="1">
        <v>14664928.993914001</v>
      </c>
      <c r="GH46" s="1">
        <v>15415268.922497001</v>
      </c>
      <c r="GI46" s="1">
        <v>14985143.923442001</v>
      </c>
      <c r="GJ46" s="1">
        <v>15177662.140791001</v>
      </c>
      <c r="GK46" s="1">
        <v>15246608.233395999</v>
      </c>
      <c r="GL46" s="1">
        <v>15213870.028863</v>
      </c>
      <c r="GM46" s="1">
        <v>15227688.512542</v>
      </c>
      <c r="GN46" s="1">
        <v>15219153.95345</v>
      </c>
      <c r="GO46" s="1">
        <v>15724589.691725001</v>
      </c>
      <c r="GP46" s="1">
        <v>15759627.233948</v>
      </c>
      <c r="GQ46" s="1">
        <v>15718595.239432</v>
      </c>
      <c r="GR46" s="1">
        <v>15748931.524979999</v>
      </c>
      <c r="GS46" s="1">
        <v>15806248.096103</v>
      </c>
      <c r="GT46" s="1">
        <v>15889600.569169</v>
      </c>
      <c r="GU46" s="1">
        <v>15789282.572140001</v>
      </c>
      <c r="GV46" s="1">
        <v>15942421.084652999</v>
      </c>
      <c r="GW46" s="1">
        <v>16199320.288241001</v>
      </c>
      <c r="GX46" s="1">
        <v>16636546.625166999</v>
      </c>
      <c r="GY46" s="1">
        <v>16721401.810837001</v>
      </c>
      <c r="GZ46" s="1">
        <v>16845850.994355999</v>
      </c>
      <c r="HA46" s="1">
        <v>16592880.618057</v>
      </c>
      <c r="HB46" s="1">
        <v>16545108.448743001</v>
      </c>
      <c r="HC46" s="1">
        <v>16895811.900364999</v>
      </c>
      <c r="HD46" s="1">
        <v>16986540.190735001</v>
      </c>
      <c r="HE46" s="1">
        <v>16654524.265349001</v>
      </c>
      <c r="HF46" s="1">
        <v>16818321.332591001</v>
      </c>
      <c r="HG46" s="1">
        <v>16804435.133063</v>
      </c>
      <c r="HH46" s="1">
        <v>16169798.508272</v>
      </c>
      <c r="HI46" s="1">
        <v>16153247.995147999</v>
      </c>
      <c r="HJ46" s="1">
        <v>16315345.762111001</v>
      </c>
      <c r="HK46" s="1">
        <v>16404730.342344999</v>
      </c>
      <c r="HL46" s="1">
        <v>16443867.514218001</v>
      </c>
      <c r="HM46" s="1">
        <v>16393840.946356</v>
      </c>
      <c r="HN46" s="1">
        <v>16405707.762502</v>
      </c>
      <c r="HO46" s="1">
        <v>16117003.218513999</v>
      </c>
      <c r="HP46" s="1">
        <v>16109285.588554</v>
      </c>
      <c r="HQ46" s="1">
        <v>16317700.827327</v>
      </c>
      <c r="HR46" s="1">
        <v>16143957.023763999</v>
      </c>
      <c r="HS46" s="1">
        <v>16471601.751002001</v>
      </c>
      <c r="HT46" s="1">
        <v>16415252.375670001</v>
      </c>
      <c r="HU46" s="1">
        <v>16582313.520764001</v>
      </c>
      <c r="HV46" s="1">
        <v>16745070.596813999</v>
      </c>
      <c r="HW46" s="1">
        <v>17536426.377937</v>
      </c>
      <c r="HX46" s="1">
        <v>18283720.206112001</v>
      </c>
      <c r="HY46" s="1">
        <v>18444455.106155999</v>
      </c>
      <c r="HZ46" s="1">
        <v>18778673.207897</v>
      </c>
      <c r="IA46" s="1">
        <v>19222727.317428</v>
      </c>
      <c r="IB46" s="1">
        <v>20028486.316861998</v>
      </c>
      <c r="IC46" s="1">
        <v>20272673.929988001</v>
      </c>
      <c r="ID46" s="1">
        <v>20179407.637035999</v>
      </c>
      <c r="IE46" s="1">
        <v>20475029.709711999</v>
      </c>
      <c r="IF46" s="1">
        <v>20697759.966471002</v>
      </c>
      <c r="IG46" s="1">
        <v>21573649.049747001</v>
      </c>
      <c r="IH46" s="1">
        <v>22180500.160675999</v>
      </c>
      <c r="II46" s="1">
        <v>22481027.872373998</v>
      </c>
      <c r="IJ46" s="1">
        <v>22021487.847261999</v>
      </c>
      <c r="IK46" s="1">
        <v>21453697.192582</v>
      </c>
      <c r="IL46" s="1">
        <v>21253401.968830999</v>
      </c>
      <c r="IM46" s="1">
        <v>21132693.774691001</v>
      </c>
      <c r="IN46" s="1">
        <v>21984122.815122001</v>
      </c>
      <c r="IO46" s="1">
        <v>22130469.848760001</v>
      </c>
      <c r="IP46" s="1">
        <v>22296448.913068</v>
      </c>
      <c r="IQ46" s="1">
        <v>22606487.627020001</v>
      </c>
      <c r="IR46" s="1">
        <v>22903513.604876999</v>
      </c>
      <c r="IS46" s="1">
        <v>22219166.515129</v>
      </c>
      <c r="IT46" s="1">
        <v>21286754.401089001</v>
      </c>
      <c r="IU46" s="1">
        <v>21286908.872000001</v>
      </c>
      <c r="IV46" s="1">
        <v>21616037.951772999</v>
      </c>
      <c r="IW46" s="1">
        <v>21442726.777309999</v>
      </c>
      <c r="IX46" s="1">
        <v>21798018.806293</v>
      </c>
      <c r="IY46" s="1">
        <v>22816496.901763</v>
      </c>
      <c r="IZ46" s="1">
        <v>23119927.862376001</v>
      </c>
      <c r="JA46" s="1">
        <v>23397142</v>
      </c>
      <c r="JB46" s="1">
        <v>24242408.491879001</v>
      </c>
      <c r="JC46" s="1">
        <v>24339940.572363999</v>
      </c>
      <c r="JD46" s="1">
        <v>24420769.461474001</v>
      </c>
      <c r="JE46" s="1">
        <v>24900329.719999999</v>
      </c>
    </row>
    <row r="47" spans="1:265" s="1" customFormat="1" ht="12.9" customHeight="1" x14ac:dyDescent="0.2">
      <c r="A47" s="1" t="s">
        <v>78</v>
      </c>
      <c r="B47" s="1">
        <v>4481</v>
      </c>
      <c r="C47" s="1">
        <v>5122</v>
      </c>
      <c r="D47" s="1">
        <v>4907</v>
      </c>
      <c r="E47" s="1">
        <v>7173</v>
      </c>
      <c r="F47" s="1">
        <v>7253</v>
      </c>
      <c r="G47" s="1">
        <v>7229</v>
      </c>
      <c r="H47" s="1">
        <v>7486</v>
      </c>
      <c r="I47" s="1">
        <v>10746</v>
      </c>
      <c r="J47" s="1">
        <v>11030</v>
      </c>
      <c r="K47" s="1">
        <v>7959</v>
      </c>
      <c r="L47" s="1">
        <v>7774</v>
      </c>
      <c r="M47" s="1">
        <v>4410</v>
      </c>
      <c r="N47" s="1">
        <v>4567</v>
      </c>
      <c r="O47" s="1">
        <v>1823</v>
      </c>
      <c r="P47" s="1">
        <v>1198</v>
      </c>
      <c r="Q47" s="1">
        <v>1393</v>
      </c>
      <c r="R47" s="1">
        <v>1524</v>
      </c>
      <c r="S47" s="1">
        <v>2974</v>
      </c>
      <c r="T47" s="1">
        <v>2622</v>
      </c>
      <c r="U47" s="1">
        <v>2341</v>
      </c>
      <c r="V47" s="1">
        <v>2340</v>
      </c>
      <c r="W47" s="1">
        <v>2350</v>
      </c>
      <c r="X47" s="1">
        <v>2790</v>
      </c>
      <c r="Y47" s="1">
        <v>344</v>
      </c>
      <c r="Z47" s="1">
        <v>326</v>
      </c>
      <c r="AA47" s="1">
        <v>271</v>
      </c>
      <c r="AB47" s="1">
        <v>280</v>
      </c>
      <c r="AC47" s="73">
        <v>558</v>
      </c>
      <c r="AD47" s="1">
        <v>533</v>
      </c>
      <c r="AE47" s="1">
        <v>2711</v>
      </c>
      <c r="AF47" s="1">
        <v>2518</v>
      </c>
      <c r="AG47" s="1">
        <v>343</v>
      </c>
      <c r="AH47" s="1">
        <v>39159</v>
      </c>
      <c r="AI47" s="1">
        <v>40072</v>
      </c>
      <c r="AJ47" s="1">
        <v>40363</v>
      </c>
      <c r="AK47" s="1">
        <v>40587</v>
      </c>
      <c r="AL47" s="1">
        <v>38228</v>
      </c>
      <c r="AM47" s="1">
        <v>35158</v>
      </c>
      <c r="AN47" s="1">
        <v>32450</v>
      </c>
      <c r="AO47" s="1">
        <v>30905.454620000011</v>
      </c>
      <c r="AP47" s="1">
        <v>2127.9921279999999</v>
      </c>
      <c r="AQ47" s="1">
        <v>558.69716500000004</v>
      </c>
      <c r="AR47" s="1">
        <v>58.697165000000012</v>
      </c>
      <c r="AS47" s="1">
        <v>94.417269000000019</v>
      </c>
      <c r="AT47" s="1">
        <v>266.41726899999998</v>
      </c>
      <c r="AU47" s="1">
        <v>820.65276100000005</v>
      </c>
      <c r="AV47" s="1">
        <v>800.65276100000005</v>
      </c>
      <c r="AW47" s="1">
        <v>697.76659000000006</v>
      </c>
      <c r="AX47" s="1">
        <v>8533.7044530000021</v>
      </c>
      <c r="AY47" s="1">
        <v>11547.980814</v>
      </c>
      <c r="AZ47" s="1">
        <v>10293.44556</v>
      </c>
      <c r="BA47" s="1">
        <v>9639.5133429999987</v>
      </c>
      <c r="BB47" s="1">
        <v>7570.6200369999997</v>
      </c>
      <c r="BC47" s="1">
        <v>7348.9520309999998</v>
      </c>
      <c r="BD47" s="1">
        <v>5790.9949900000001</v>
      </c>
      <c r="BE47" s="1">
        <v>5156.4949900000001</v>
      </c>
      <c r="BF47" s="1">
        <v>5156.4949900000001</v>
      </c>
      <c r="BG47" s="1">
        <v>5140.4949900000001</v>
      </c>
      <c r="BH47" s="1">
        <v>5140.4949900000001</v>
      </c>
      <c r="BI47" s="1">
        <v>5140.4949900000001</v>
      </c>
      <c r="BJ47" s="1">
        <v>4725.4949900000001</v>
      </c>
      <c r="BK47" s="1">
        <v>3736.7785899999999</v>
      </c>
      <c r="BL47" s="1">
        <v>3668.7785899999999</v>
      </c>
      <c r="BM47" s="1">
        <v>3628.7785899999999</v>
      </c>
      <c r="BN47" s="1">
        <v>3628.7785899999999</v>
      </c>
      <c r="BO47" s="1">
        <v>3628.7785899999999</v>
      </c>
      <c r="BP47" s="1">
        <v>3276.7785899999999</v>
      </c>
      <c r="BQ47" s="1">
        <v>2574.0975899999999</v>
      </c>
      <c r="BR47" s="1">
        <v>2574.0975899999999</v>
      </c>
      <c r="BS47" s="1">
        <v>2552.4975899999999</v>
      </c>
      <c r="BT47" s="1">
        <v>2552.4975899999999</v>
      </c>
      <c r="BU47" s="1">
        <v>2552.4975899999999</v>
      </c>
      <c r="BV47" s="1">
        <v>2202.4975899999999</v>
      </c>
      <c r="BW47" s="1">
        <v>11.1</v>
      </c>
      <c r="BX47" s="1">
        <v>11.1</v>
      </c>
      <c r="BY47" s="1">
        <v>11.1</v>
      </c>
      <c r="BZ47" s="1">
        <v>1.1000000000000001</v>
      </c>
      <c r="CA47" s="1">
        <v>1.1000000000000001</v>
      </c>
      <c r="CB47" s="1">
        <v>1.1000000000000001</v>
      </c>
      <c r="CC47" s="1">
        <v>1.1000000000000001</v>
      </c>
      <c r="CD47" s="1">
        <v>1.1000000000000001</v>
      </c>
      <c r="CE47" s="1">
        <v>1.1000000000000001</v>
      </c>
      <c r="CF47" s="1">
        <v>1.1000000000000001</v>
      </c>
      <c r="CG47" s="1">
        <v>1.1000000000000001</v>
      </c>
      <c r="CH47" s="1">
        <v>1.1000000000000001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C47" s="1">
        <v>0</v>
      </c>
      <c r="DD47" s="1">
        <v>0</v>
      </c>
      <c r="DE47" s="1">
        <v>0</v>
      </c>
      <c r="DF47" s="1">
        <v>0</v>
      </c>
      <c r="DG47" s="1">
        <v>0</v>
      </c>
      <c r="DH47" s="1">
        <v>0</v>
      </c>
      <c r="DI47" s="1">
        <v>0</v>
      </c>
      <c r="DJ47" s="1">
        <v>0</v>
      </c>
      <c r="DK47" s="1">
        <v>0</v>
      </c>
      <c r="DL47" s="1">
        <v>0</v>
      </c>
      <c r="DM47" s="1">
        <v>0</v>
      </c>
      <c r="DN47" s="1">
        <v>0</v>
      </c>
      <c r="DO47" s="1">
        <v>0</v>
      </c>
      <c r="DP47" s="1">
        <v>0</v>
      </c>
      <c r="DQ47" s="1">
        <v>0</v>
      </c>
      <c r="DR47" s="1">
        <v>0</v>
      </c>
      <c r="DS47" s="1">
        <v>0</v>
      </c>
      <c r="DT47" s="1">
        <v>0</v>
      </c>
      <c r="DU47" s="1">
        <v>0</v>
      </c>
      <c r="DV47" s="1">
        <v>0</v>
      </c>
      <c r="DW47" s="1">
        <v>0</v>
      </c>
      <c r="DX47" s="1">
        <v>0</v>
      </c>
      <c r="DY47" s="1">
        <v>0</v>
      </c>
      <c r="DZ47" s="1">
        <v>0</v>
      </c>
      <c r="EA47" s="1">
        <v>0</v>
      </c>
      <c r="EB47" s="1">
        <v>0</v>
      </c>
      <c r="EC47" s="1">
        <v>0</v>
      </c>
      <c r="ED47" s="1">
        <v>0</v>
      </c>
      <c r="EE47" s="1">
        <v>0</v>
      </c>
      <c r="EF47" s="1">
        <v>0</v>
      </c>
      <c r="EG47" s="1">
        <v>0</v>
      </c>
      <c r="EH47" s="1">
        <v>0</v>
      </c>
      <c r="EI47" s="1">
        <v>0</v>
      </c>
      <c r="EJ47" s="1">
        <v>0</v>
      </c>
      <c r="EK47" s="1">
        <v>0</v>
      </c>
      <c r="EL47" s="1">
        <v>0</v>
      </c>
      <c r="EM47" s="1">
        <v>0</v>
      </c>
      <c r="EN47" s="1">
        <v>0</v>
      </c>
      <c r="EO47" s="1">
        <v>0</v>
      </c>
      <c r="EP47" s="1">
        <v>0</v>
      </c>
      <c r="EQ47" s="1">
        <v>0</v>
      </c>
      <c r="ER47" s="1">
        <v>0</v>
      </c>
      <c r="ES47" s="1">
        <v>0</v>
      </c>
      <c r="ET47" s="1">
        <v>0</v>
      </c>
      <c r="EU47" s="1">
        <v>0</v>
      </c>
      <c r="EV47" s="1">
        <v>0</v>
      </c>
      <c r="EW47" s="1">
        <v>0</v>
      </c>
      <c r="EX47" s="1">
        <v>0</v>
      </c>
      <c r="EY47" s="1">
        <v>0</v>
      </c>
      <c r="EZ47" s="1">
        <v>0</v>
      </c>
      <c r="FA47" s="1">
        <v>0</v>
      </c>
      <c r="FB47" s="1">
        <v>0</v>
      </c>
      <c r="FC47" s="1">
        <v>0</v>
      </c>
      <c r="FD47" s="1">
        <v>0</v>
      </c>
      <c r="FE47" s="1">
        <v>0</v>
      </c>
      <c r="FF47" s="1">
        <v>0</v>
      </c>
      <c r="FG47" s="1">
        <v>0</v>
      </c>
      <c r="FH47" s="1">
        <v>0</v>
      </c>
      <c r="FI47" s="1">
        <v>0</v>
      </c>
      <c r="FJ47" s="1">
        <v>0</v>
      </c>
      <c r="FK47" s="1">
        <v>0</v>
      </c>
      <c r="FL47" s="1">
        <v>0</v>
      </c>
      <c r="FM47" s="1">
        <v>0</v>
      </c>
      <c r="FN47" s="1">
        <v>0</v>
      </c>
      <c r="FO47" s="1">
        <v>0</v>
      </c>
      <c r="FP47" s="1">
        <v>0</v>
      </c>
      <c r="FQ47" s="1">
        <v>0</v>
      </c>
      <c r="FR47" s="1">
        <v>0</v>
      </c>
      <c r="FS47" s="1">
        <v>0</v>
      </c>
      <c r="FT47" s="1">
        <v>0</v>
      </c>
      <c r="FU47" s="1">
        <v>0</v>
      </c>
      <c r="FV47" s="1">
        <v>0</v>
      </c>
      <c r="FW47" s="1">
        <v>0</v>
      </c>
      <c r="FX47" s="1">
        <v>0</v>
      </c>
      <c r="FY47" s="1">
        <v>0</v>
      </c>
      <c r="FZ47" s="1">
        <v>0</v>
      </c>
      <c r="GA47" s="1">
        <v>0</v>
      </c>
      <c r="GB47" s="1">
        <v>0</v>
      </c>
      <c r="GC47" s="1">
        <v>0</v>
      </c>
      <c r="GD47" s="1">
        <v>0</v>
      </c>
      <c r="GE47" s="1">
        <v>0</v>
      </c>
      <c r="GF47" s="1">
        <v>0</v>
      </c>
      <c r="GG47" s="1">
        <v>0</v>
      </c>
      <c r="GH47" s="1">
        <v>0</v>
      </c>
      <c r="GI47" s="1">
        <v>0</v>
      </c>
      <c r="GJ47" s="1">
        <v>0</v>
      </c>
      <c r="GK47" s="1">
        <v>0</v>
      </c>
      <c r="GM47" s="1">
        <v>0</v>
      </c>
      <c r="GN47" s="1">
        <v>0</v>
      </c>
      <c r="GO47" s="1">
        <v>0</v>
      </c>
      <c r="GP47" s="1">
        <v>0</v>
      </c>
      <c r="GQ47" s="1">
        <v>0</v>
      </c>
      <c r="GR47" s="1">
        <v>0</v>
      </c>
      <c r="GS47" s="1">
        <v>0</v>
      </c>
      <c r="GT47" s="1">
        <v>0</v>
      </c>
      <c r="GU47" s="1">
        <v>0</v>
      </c>
      <c r="GV47" s="1">
        <v>0</v>
      </c>
      <c r="GW47" s="1">
        <v>0</v>
      </c>
      <c r="GX47" s="1">
        <v>0</v>
      </c>
      <c r="GY47" s="1">
        <v>0</v>
      </c>
      <c r="GZ47" s="1">
        <v>0</v>
      </c>
      <c r="HA47" s="1">
        <v>0</v>
      </c>
      <c r="HB47" s="1">
        <v>0</v>
      </c>
      <c r="HC47" s="1">
        <v>0</v>
      </c>
      <c r="HD47" s="1">
        <v>0</v>
      </c>
      <c r="HE47" s="1">
        <v>0</v>
      </c>
      <c r="HF47" s="1">
        <v>0</v>
      </c>
      <c r="HG47" s="1">
        <v>0</v>
      </c>
      <c r="HH47" s="1">
        <v>0</v>
      </c>
      <c r="HI47" s="1">
        <v>0</v>
      </c>
      <c r="HJ47" s="1">
        <v>0</v>
      </c>
      <c r="HK47" s="1">
        <v>0</v>
      </c>
      <c r="HL47" s="1">
        <v>0</v>
      </c>
      <c r="HM47" s="1">
        <v>0</v>
      </c>
      <c r="HN47" s="1">
        <v>0</v>
      </c>
      <c r="HO47" s="1">
        <v>0</v>
      </c>
      <c r="HP47" s="1">
        <v>0</v>
      </c>
      <c r="HQ47" s="1">
        <v>0</v>
      </c>
      <c r="HR47" s="1">
        <v>0</v>
      </c>
      <c r="HS47" s="1">
        <v>0</v>
      </c>
      <c r="HT47" s="1">
        <v>0</v>
      </c>
      <c r="HU47" s="1">
        <v>0</v>
      </c>
      <c r="HV47" s="1">
        <v>0</v>
      </c>
      <c r="HW47" s="1">
        <v>0</v>
      </c>
      <c r="HX47" s="1">
        <v>0</v>
      </c>
      <c r="HY47" s="1">
        <v>0</v>
      </c>
      <c r="HZ47" s="1">
        <v>0</v>
      </c>
      <c r="IA47" s="1">
        <v>0</v>
      </c>
      <c r="IB47" s="1">
        <v>0</v>
      </c>
      <c r="IC47" s="1">
        <v>0</v>
      </c>
      <c r="ID47" s="1">
        <v>0</v>
      </c>
      <c r="IE47" s="1">
        <v>0</v>
      </c>
      <c r="IF47" s="1">
        <v>0</v>
      </c>
      <c r="IG47" s="1">
        <v>0</v>
      </c>
      <c r="IH47" s="1">
        <v>0</v>
      </c>
      <c r="II47" s="1">
        <v>0</v>
      </c>
      <c r="IJ47" s="1">
        <v>0</v>
      </c>
      <c r="IK47" s="1">
        <v>0</v>
      </c>
      <c r="IL47" s="1">
        <v>0</v>
      </c>
      <c r="IM47" s="1">
        <v>0</v>
      </c>
      <c r="IN47" s="1">
        <v>0</v>
      </c>
      <c r="IO47" s="1">
        <v>0</v>
      </c>
      <c r="IP47" s="1">
        <v>0</v>
      </c>
      <c r="IQ47" s="1">
        <v>0</v>
      </c>
      <c r="IR47" s="1">
        <v>0</v>
      </c>
      <c r="IS47" s="1">
        <v>0</v>
      </c>
      <c r="IT47" s="1">
        <v>0</v>
      </c>
      <c r="IU47" s="1">
        <v>0</v>
      </c>
      <c r="IV47" s="1">
        <v>0</v>
      </c>
      <c r="IW47" s="1">
        <v>0</v>
      </c>
      <c r="IX47" s="1">
        <v>0</v>
      </c>
      <c r="IY47" s="1">
        <v>0</v>
      </c>
      <c r="IZ47" s="1">
        <v>0</v>
      </c>
      <c r="JA47" s="1">
        <v>0</v>
      </c>
      <c r="JB47" s="1">
        <v>0</v>
      </c>
      <c r="JC47" s="1">
        <v>0</v>
      </c>
      <c r="JD47" s="1">
        <v>0</v>
      </c>
      <c r="JE47" s="1">
        <v>0</v>
      </c>
    </row>
    <row r="48" spans="1:265" s="1" customFormat="1" ht="12.9" customHeight="1" x14ac:dyDescent="0.2">
      <c r="A48" s="1" t="s">
        <v>79</v>
      </c>
      <c r="AC48" s="73"/>
      <c r="DR48" s="1">
        <v>106543.72223181999</v>
      </c>
      <c r="DS48" s="1">
        <v>107178.29291874</v>
      </c>
      <c r="DT48" s="1">
        <v>107855.62570218</v>
      </c>
      <c r="DU48" s="1">
        <v>106168.96037941999</v>
      </c>
      <c r="DV48" s="1">
        <v>100718.19132221999</v>
      </c>
      <c r="DW48" s="1">
        <v>105804.05422817</v>
      </c>
      <c r="DX48" s="1">
        <v>108241.97809870999</v>
      </c>
      <c r="DY48" s="1">
        <v>107258.47511658999</v>
      </c>
      <c r="DZ48" s="1">
        <v>113985.01776877001</v>
      </c>
      <c r="EA48" s="1">
        <v>124432.4487415</v>
      </c>
      <c r="EB48" s="1">
        <v>116518.61718101001</v>
      </c>
      <c r="EC48" s="1">
        <v>122129.37375955</v>
      </c>
      <c r="ED48" s="1">
        <v>129216.8782234</v>
      </c>
      <c r="EE48" s="1">
        <v>126093.80800002</v>
      </c>
      <c r="EF48" s="1">
        <v>137302.66255019</v>
      </c>
      <c r="EG48" s="1">
        <v>147323.90322623</v>
      </c>
      <c r="EH48" s="1">
        <v>139875.65043792001</v>
      </c>
      <c r="EI48" s="1">
        <v>151131.03333743001</v>
      </c>
      <c r="EJ48" s="1">
        <v>160765.05983054999</v>
      </c>
      <c r="EK48" s="1">
        <v>164952.77179415</v>
      </c>
      <c r="EL48" s="1">
        <v>181017.51265610001</v>
      </c>
      <c r="EM48" s="1">
        <v>193458.67798034</v>
      </c>
      <c r="EN48" s="1">
        <v>190339.48667387001</v>
      </c>
      <c r="EO48" s="1">
        <v>202176.76181067</v>
      </c>
      <c r="EP48" s="1">
        <v>203616.71508247999</v>
      </c>
      <c r="EQ48" s="1">
        <v>215772.97824037989</v>
      </c>
      <c r="ER48" s="1">
        <v>226598.47020556999</v>
      </c>
      <c r="ES48" s="1">
        <v>227436.3253197</v>
      </c>
      <c r="ET48" s="1">
        <v>229461.62697499001</v>
      </c>
      <c r="EU48" s="1">
        <v>233610.01551477</v>
      </c>
      <c r="EV48" s="1">
        <v>233282.47584494989</v>
      </c>
      <c r="EW48" s="1">
        <v>246489.64501379</v>
      </c>
      <c r="EX48" s="1">
        <v>257225.00315968989</v>
      </c>
      <c r="EY48" s="1">
        <v>259535.14987356999</v>
      </c>
      <c r="EZ48" s="1">
        <v>262544.99495904997</v>
      </c>
      <c r="FA48" s="1">
        <v>270225.57313854998</v>
      </c>
      <c r="FB48" s="1">
        <v>265299.03444860002</v>
      </c>
      <c r="FC48" s="1">
        <v>272754.14680366003</v>
      </c>
      <c r="FD48" s="1">
        <v>296481.40447866998</v>
      </c>
      <c r="FE48" s="1">
        <v>289759.35169913998</v>
      </c>
      <c r="FF48" s="1">
        <v>289612.94471711002</v>
      </c>
      <c r="FG48" s="1">
        <v>296341.29846179002</v>
      </c>
      <c r="FH48" s="1">
        <v>287523.32039330999</v>
      </c>
      <c r="FI48" s="1">
        <v>305919.23260868998</v>
      </c>
      <c r="FJ48" s="1">
        <v>295356.64785999001</v>
      </c>
      <c r="FK48" s="1">
        <v>310458.15897989989</v>
      </c>
      <c r="FL48" s="1">
        <v>323732.05937741988</v>
      </c>
      <c r="FM48" s="1">
        <v>321202.53087854001</v>
      </c>
      <c r="FN48" s="1">
        <v>330849.89304276992</v>
      </c>
      <c r="FO48" s="1">
        <v>332905.41461102001</v>
      </c>
      <c r="FP48" s="1">
        <v>330624.94949999999</v>
      </c>
      <c r="FQ48" s="1">
        <v>329272.96332769009</v>
      </c>
      <c r="FR48" s="1">
        <v>328510.78025054</v>
      </c>
      <c r="FS48" s="1">
        <v>314988.84968256002</v>
      </c>
      <c r="FT48" s="1">
        <v>318773.84764128999</v>
      </c>
      <c r="FU48" s="1">
        <v>333870.39602966001</v>
      </c>
      <c r="FV48" s="1">
        <v>325632.51010801003</v>
      </c>
      <c r="FW48" s="1">
        <v>332665.65410589997</v>
      </c>
      <c r="FX48" s="1">
        <v>327675.44724489987</v>
      </c>
      <c r="FY48" s="1">
        <v>318034.81471524999</v>
      </c>
      <c r="FZ48" s="1">
        <v>318212.27097696002</v>
      </c>
      <c r="GA48" s="1">
        <v>344024.71275182988</v>
      </c>
      <c r="GB48" s="1">
        <v>338810.38712130999</v>
      </c>
      <c r="GC48" s="1">
        <v>345278.38166463998</v>
      </c>
      <c r="GD48" s="1">
        <v>341557.06800544</v>
      </c>
      <c r="GE48" s="1">
        <v>319563.72965712001</v>
      </c>
      <c r="GF48" s="1">
        <v>318615.16243247001</v>
      </c>
      <c r="GG48" s="1">
        <v>324685.18024467002</v>
      </c>
      <c r="GH48" s="1">
        <v>318363.81709124002</v>
      </c>
      <c r="GI48" s="1">
        <v>340765.50738810003</v>
      </c>
      <c r="GJ48" s="1">
        <v>327018.21271600988</v>
      </c>
      <c r="GK48" s="1">
        <v>303597.16146715998</v>
      </c>
      <c r="GL48" s="1">
        <v>328420.38844866003</v>
      </c>
      <c r="GM48" s="1">
        <v>330273.61519451998</v>
      </c>
      <c r="GN48" s="1">
        <v>304397.00590902998</v>
      </c>
      <c r="GO48" s="1">
        <v>341500.94641303999</v>
      </c>
      <c r="GP48" s="1">
        <v>336758.96659341</v>
      </c>
      <c r="GQ48" s="1">
        <v>307936.07333293988</v>
      </c>
      <c r="GR48" s="1">
        <v>332486.23891953012</v>
      </c>
      <c r="GS48" s="1">
        <v>332154.95826100989</v>
      </c>
      <c r="GT48" s="1">
        <v>320780.95346500003</v>
      </c>
      <c r="GU48" s="1">
        <v>352290.28763636999</v>
      </c>
      <c r="GV48" s="1">
        <v>355752.18234644987</v>
      </c>
      <c r="GW48" s="1">
        <v>332591.20070625999</v>
      </c>
      <c r="GX48" s="1">
        <v>353167.63116035011</v>
      </c>
      <c r="GY48" s="1">
        <v>357034.61374219012</v>
      </c>
      <c r="GZ48" s="1">
        <v>342106.84918611002</v>
      </c>
      <c r="HA48" s="1">
        <v>368891.91976135998</v>
      </c>
      <c r="HB48" s="1">
        <v>356038.12221768987</v>
      </c>
      <c r="HC48" s="1">
        <v>318147.30332499999</v>
      </c>
      <c r="HD48" s="1">
        <v>337466.45002753998</v>
      </c>
      <c r="HE48" s="1">
        <v>342742.31684698001</v>
      </c>
      <c r="HF48" s="1">
        <v>325629.88134149002</v>
      </c>
      <c r="HG48" s="1">
        <v>350815.89066268998</v>
      </c>
      <c r="HH48" s="1">
        <v>366056.48423390993</v>
      </c>
      <c r="HI48" s="1">
        <v>335977.60658527003</v>
      </c>
      <c r="HJ48" s="1">
        <v>342914.00452973001</v>
      </c>
      <c r="HK48" s="1">
        <v>359586.76253821002</v>
      </c>
      <c r="HL48" s="1">
        <v>339933.20509547001</v>
      </c>
      <c r="HM48" s="1">
        <v>351662.90361531998</v>
      </c>
      <c r="HN48" s="1">
        <v>366721.06765079999</v>
      </c>
      <c r="HO48" s="1">
        <v>308158.03773814999</v>
      </c>
      <c r="HP48" s="1">
        <v>308848.87422668998</v>
      </c>
      <c r="HQ48" s="1">
        <v>327920.98566360999</v>
      </c>
      <c r="HR48" s="1">
        <v>314540.80044904997</v>
      </c>
      <c r="HS48" s="1">
        <v>324599.50310262002</v>
      </c>
      <c r="HT48" s="1">
        <v>347418.27395926003</v>
      </c>
      <c r="HU48" s="1">
        <v>333210.62661710999</v>
      </c>
      <c r="HV48" s="1">
        <v>343162.15128703997</v>
      </c>
      <c r="HW48" s="1">
        <v>379927.84830939007</v>
      </c>
      <c r="HX48" s="1">
        <v>371574.98368495988</v>
      </c>
      <c r="HY48" s="1">
        <v>377079.36794339988</v>
      </c>
      <c r="HZ48" s="1">
        <v>408805.03018146998</v>
      </c>
      <c r="IA48" s="1">
        <v>378511.92886295001</v>
      </c>
      <c r="IB48" s="1">
        <v>392209.71116075001</v>
      </c>
      <c r="IC48" s="1">
        <v>428999.59278186999</v>
      </c>
      <c r="ID48" s="1">
        <v>388545.21811351989</v>
      </c>
      <c r="IE48" s="1">
        <v>405759.25201757008</v>
      </c>
      <c r="IF48" s="1">
        <v>446781.79767777998</v>
      </c>
      <c r="IG48" s="1">
        <v>407572.08974144002</v>
      </c>
      <c r="IH48" s="1">
        <v>429524.98879808991</v>
      </c>
      <c r="II48" s="1">
        <v>465578.23985924007</v>
      </c>
      <c r="IJ48" s="1">
        <v>435772.85574411007</v>
      </c>
      <c r="IK48" s="1">
        <v>436491.21819947998</v>
      </c>
      <c r="IL48" s="1">
        <v>467788.87613681989</v>
      </c>
      <c r="IM48" s="1">
        <v>409112.63732688001</v>
      </c>
      <c r="IN48" s="1">
        <v>415119.90090642998</v>
      </c>
      <c r="IO48" s="1">
        <v>425289.58881546999</v>
      </c>
      <c r="IP48" s="1">
        <v>399996.38111328997</v>
      </c>
      <c r="IQ48" s="1">
        <v>411685.92231622001</v>
      </c>
      <c r="IR48" s="1">
        <v>441635.75039504003</v>
      </c>
      <c r="IS48" s="1">
        <v>403867.30108091002</v>
      </c>
      <c r="IT48" s="1">
        <v>420933.76647551003</v>
      </c>
      <c r="IU48" s="1">
        <v>440410.03590969002</v>
      </c>
      <c r="IV48" s="1">
        <v>431435.87800623989</v>
      </c>
      <c r="IW48" s="1">
        <v>438744.05075079988</v>
      </c>
      <c r="IX48" s="1">
        <v>466474.27757374011</v>
      </c>
      <c r="IY48" s="1">
        <v>441471.95628397987</v>
      </c>
      <c r="IZ48" s="1">
        <v>451128.81648108002</v>
      </c>
      <c r="JA48" s="1">
        <v>460200</v>
      </c>
      <c r="JB48" s="1">
        <v>433464.91252327012</v>
      </c>
      <c r="JC48" s="1">
        <v>454195.27038879</v>
      </c>
      <c r="JD48" s="1">
        <v>481637.69249724993</v>
      </c>
      <c r="JE48" s="1">
        <v>414750.56</v>
      </c>
    </row>
    <row r="49" spans="1:265" s="2" customFormat="1" ht="12.9" customHeight="1" x14ac:dyDescent="0.2">
      <c r="A49" s="2" t="s">
        <v>80</v>
      </c>
      <c r="B49" s="2">
        <f t="shared" ref="B49:BM49" si="20">+SUM(B43:B48)</f>
        <v>2891561</v>
      </c>
      <c r="C49" s="2">
        <f t="shared" si="20"/>
        <v>2805044</v>
      </c>
      <c r="D49" s="2">
        <f t="shared" si="20"/>
        <v>2844244</v>
      </c>
      <c r="E49" s="2">
        <f t="shared" si="20"/>
        <v>3103486</v>
      </c>
      <c r="F49" s="2">
        <f t="shared" si="20"/>
        <v>3134749</v>
      </c>
      <c r="G49" s="2">
        <f t="shared" si="20"/>
        <v>3160926</v>
      </c>
      <c r="H49" s="2">
        <f t="shared" si="20"/>
        <v>3204136</v>
      </c>
      <c r="I49" s="2">
        <f t="shared" si="20"/>
        <v>3047427</v>
      </c>
      <c r="J49" s="2">
        <f t="shared" si="20"/>
        <v>3068344</v>
      </c>
      <c r="K49" s="2">
        <f t="shared" si="20"/>
        <v>3124836</v>
      </c>
      <c r="L49" s="2">
        <f t="shared" si="20"/>
        <v>3101772</v>
      </c>
      <c r="M49" s="2">
        <f t="shared" si="20"/>
        <v>3133581</v>
      </c>
      <c r="N49" s="2">
        <f t="shared" si="20"/>
        <v>3225840</v>
      </c>
      <c r="O49" s="2">
        <f t="shared" si="20"/>
        <v>3136736</v>
      </c>
      <c r="P49" s="2">
        <f t="shared" si="20"/>
        <v>3118034</v>
      </c>
      <c r="Q49" s="2">
        <f t="shared" si="20"/>
        <v>3373960</v>
      </c>
      <c r="R49" s="2">
        <f t="shared" si="20"/>
        <v>3378912</v>
      </c>
      <c r="S49" s="2">
        <f t="shared" si="20"/>
        <v>3284950</v>
      </c>
      <c r="T49" s="2">
        <f t="shared" si="20"/>
        <v>3254333</v>
      </c>
      <c r="U49" s="2">
        <f t="shared" si="20"/>
        <v>3212261</v>
      </c>
      <c r="V49" s="2">
        <f t="shared" si="20"/>
        <v>3248727</v>
      </c>
      <c r="W49" s="2">
        <f t="shared" si="20"/>
        <v>3261819</v>
      </c>
      <c r="X49" s="2">
        <f t="shared" si="20"/>
        <v>3175456</v>
      </c>
      <c r="Y49" s="2">
        <f t="shared" si="20"/>
        <v>3249902</v>
      </c>
      <c r="Z49" s="2">
        <f t="shared" si="20"/>
        <v>3174337</v>
      </c>
      <c r="AA49" s="2">
        <f t="shared" si="20"/>
        <v>3112883</v>
      </c>
      <c r="AB49" s="2">
        <f t="shared" si="20"/>
        <v>3232081</v>
      </c>
      <c r="AC49" s="2">
        <f t="shared" si="20"/>
        <v>3309705</v>
      </c>
      <c r="AD49" s="2">
        <f t="shared" si="20"/>
        <v>3236435</v>
      </c>
      <c r="AE49" s="2">
        <f t="shared" si="20"/>
        <v>2974215</v>
      </c>
      <c r="AF49" s="2">
        <f t="shared" si="20"/>
        <v>2865865</v>
      </c>
      <c r="AG49" s="2">
        <f t="shared" si="20"/>
        <v>2792078</v>
      </c>
      <c r="AH49" s="2">
        <f t="shared" si="20"/>
        <v>2932719</v>
      </c>
      <c r="AI49" s="2">
        <f t="shared" si="20"/>
        <v>3032281</v>
      </c>
      <c r="AJ49" s="2">
        <f t="shared" si="20"/>
        <v>3021743</v>
      </c>
      <c r="AK49" s="2">
        <f t="shared" si="20"/>
        <v>2983316</v>
      </c>
      <c r="AL49" s="2">
        <f t="shared" si="20"/>
        <v>2990426</v>
      </c>
      <c r="AM49" s="2">
        <f t="shared" si="20"/>
        <v>3118381</v>
      </c>
      <c r="AN49" s="2">
        <f t="shared" si="20"/>
        <v>3419193</v>
      </c>
      <c r="AO49" s="2">
        <f t="shared" si="20"/>
        <v>3639567.2690668507</v>
      </c>
      <c r="AP49" s="2">
        <f t="shared" si="20"/>
        <v>3499941.8968897508</v>
      </c>
      <c r="AQ49" s="2">
        <f t="shared" si="20"/>
        <v>3642107.9740919694</v>
      </c>
      <c r="AR49" s="2">
        <f t="shared" si="20"/>
        <v>3636175.38696376</v>
      </c>
      <c r="AS49" s="2">
        <f t="shared" si="20"/>
        <v>3692518.8814938101</v>
      </c>
      <c r="AT49" s="2">
        <f t="shared" si="20"/>
        <v>3747473.7319769203</v>
      </c>
      <c r="AU49" s="2">
        <f t="shared" si="20"/>
        <v>3673951.8379174098</v>
      </c>
      <c r="AV49" s="2">
        <f t="shared" si="20"/>
        <v>3636338.2062235405</v>
      </c>
      <c r="AW49" s="2">
        <f t="shared" si="20"/>
        <v>3873584.4581898805</v>
      </c>
      <c r="AX49" s="2">
        <f t="shared" si="20"/>
        <v>4204808.6656609606</v>
      </c>
      <c r="AY49" s="2">
        <f t="shared" si="20"/>
        <v>4282568.5109910304</v>
      </c>
      <c r="AZ49" s="2">
        <f t="shared" si="20"/>
        <v>4395627.4213063</v>
      </c>
      <c r="BA49" s="2">
        <f t="shared" si="20"/>
        <v>4404623.7525048498</v>
      </c>
      <c r="BB49" s="2">
        <f t="shared" si="20"/>
        <v>4500627.0141247101</v>
      </c>
      <c r="BC49" s="2">
        <f t="shared" si="20"/>
        <v>4575454.5390370693</v>
      </c>
      <c r="BD49" s="2">
        <f t="shared" si="20"/>
        <v>4525333.0473531606</v>
      </c>
      <c r="BE49" s="2">
        <f t="shared" si="20"/>
        <v>4628850.7539909193</v>
      </c>
      <c r="BF49" s="2">
        <f t="shared" si="20"/>
        <v>4801918.1343830796</v>
      </c>
      <c r="BG49" s="2">
        <f t="shared" si="20"/>
        <v>4824038.3502815589</v>
      </c>
      <c r="BH49" s="2">
        <f t="shared" si="20"/>
        <v>5002212.9231231986</v>
      </c>
      <c r="BI49" s="2">
        <f t="shared" si="20"/>
        <v>5062160.35051437</v>
      </c>
      <c r="BJ49" s="2">
        <f t="shared" si="20"/>
        <v>5356010.4062669892</v>
      </c>
      <c r="BK49" s="2">
        <f t="shared" si="20"/>
        <v>5412572.0758118005</v>
      </c>
      <c r="BL49" s="2">
        <f t="shared" si="20"/>
        <v>5353338.8367766803</v>
      </c>
      <c r="BM49" s="2">
        <f t="shared" si="20"/>
        <v>5324650.3175069708</v>
      </c>
      <c r="BN49" s="2">
        <f t="shared" ref="BN49:DY49" si="21">+SUM(BN43:BN48)</f>
        <v>5392156.9982374096</v>
      </c>
      <c r="BO49" s="2">
        <f t="shared" si="21"/>
        <v>5445464.5550571298</v>
      </c>
      <c r="BP49" s="2">
        <f t="shared" si="21"/>
        <v>5414189.1224567099</v>
      </c>
      <c r="BQ49" s="2">
        <f t="shared" si="21"/>
        <v>5625682.8777148901</v>
      </c>
      <c r="BR49" s="2">
        <f t="shared" si="21"/>
        <v>5573381.1028948296</v>
      </c>
      <c r="BS49" s="2">
        <f t="shared" si="21"/>
        <v>5713546.32663712</v>
      </c>
      <c r="BT49" s="2">
        <f t="shared" si="21"/>
        <v>5825913.4704183992</v>
      </c>
      <c r="BU49" s="2">
        <f t="shared" si="21"/>
        <v>5793571.103650081</v>
      </c>
      <c r="BV49" s="2">
        <f t="shared" si="21"/>
        <v>6064388.5153307989</v>
      </c>
      <c r="BW49" s="2">
        <f t="shared" si="21"/>
        <v>6131327.1233739192</v>
      </c>
      <c r="BX49" s="2">
        <f t="shared" si="21"/>
        <v>6041831.3314052895</v>
      </c>
      <c r="BY49" s="2">
        <f t="shared" si="21"/>
        <v>5925472.0359727293</v>
      </c>
      <c r="BZ49" s="2">
        <f t="shared" si="21"/>
        <v>6142423.5061838897</v>
      </c>
      <c r="CA49" s="2">
        <f t="shared" si="21"/>
        <v>6153254.0853372691</v>
      </c>
      <c r="CB49" s="2">
        <f t="shared" si="21"/>
        <v>6233392.2627685796</v>
      </c>
      <c r="CC49" s="2">
        <f t="shared" si="21"/>
        <v>6196099.3030080907</v>
      </c>
      <c r="CD49" s="2">
        <f t="shared" si="21"/>
        <v>6333441.1460537603</v>
      </c>
      <c r="CE49" s="2">
        <f t="shared" si="21"/>
        <v>6646781.4291053098</v>
      </c>
      <c r="CF49" s="2">
        <f t="shared" si="21"/>
        <v>6638889.9011660889</v>
      </c>
      <c r="CG49" s="2">
        <f t="shared" si="21"/>
        <v>6761231.1095950883</v>
      </c>
      <c r="CH49" s="2">
        <f t="shared" si="21"/>
        <v>7254193.8082915395</v>
      </c>
      <c r="CI49" s="2">
        <f t="shared" si="21"/>
        <v>7492782.1370236892</v>
      </c>
      <c r="CJ49" s="2">
        <f t="shared" si="21"/>
        <v>7920526.7808346208</v>
      </c>
      <c r="CK49" s="2">
        <f t="shared" si="21"/>
        <v>8232622.6450690404</v>
      </c>
      <c r="CL49" s="2">
        <f t="shared" si="21"/>
        <v>8472229.3274812493</v>
      </c>
      <c r="CM49" s="2">
        <f t="shared" si="21"/>
        <v>8898023.6314311996</v>
      </c>
      <c r="CN49" s="2">
        <f t="shared" si="21"/>
        <v>8951748.4139579106</v>
      </c>
      <c r="CO49" s="2">
        <f t="shared" si="21"/>
        <v>9147519.175782891</v>
      </c>
      <c r="CP49" s="2">
        <f t="shared" si="21"/>
        <v>9274487.5908298697</v>
      </c>
      <c r="CQ49" s="2">
        <f t="shared" si="21"/>
        <v>9480664.9122718275</v>
      </c>
      <c r="CR49" s="2">
        <f t="shared" si="21"/>
        <v>9766970.9930690303</v>
      </c>
      <c r="CS49" s="2">
        <f t="shared" si="21"/>
        <v>10064469.84427101</v>
      </c>
      <c r="CT49" s="2">
        <f t="shared" si="21"/>
        <v>11192205.301351178</v>
      </c>
      <c r="CU49" s="2">
        <f t="shared" si="21"/>
        <v>11300858.662255052</v>
      </c>
      <c r="CV49" s="2">
        <f t="shared" si="21"/>
        <v>11775717.753074789</v>
      </c>
      <c r="CW49" s="2">
        <f t="shared" si="21"/>
        <v>12270954.836103888</v>
      </c>
      <c r="CX49" s="2">
        <f t="shared" si="21"/>
        <v>12677894.107422842</v>
      </c>
      <c r="CY49" s="2">
        <f t="shared" si="21"/>
        <v>12984419.155661961</v>
      </c>
      <c r="CZ49" s="2">
        <f t="shared" si="21"/>
        <v>13037979.422522651</v>
      </c>
      <c r="DA49" s="2">
        <f t="shared" si="21"/>
        <v>13116622.24915218</v>
      </c>
      <c r="DB49" s="2">
        <f t="shared" si="21"/>
        <v>13137724.055441622</v>
      </c>
      <c r="DC49" s="2">
        <f t="shared" si="21"/>
        <v>12385176.487444028</v>
      </c>
      <c r="DD49" s="2">
        <f t="shared" si="21"/>
        <v>12344273.46889177</v>
      </c>
      <c r="DE49" s="2">
        <f t="shared" si="21"/>
        <v>12631071.138603808</v>
      </c>
      <c r="DF49" s="2">
        <f t="shared" si="21"/>
        <v>13429279.059367901</v>
      </c>
      <c r="DG49" s="2">
        <f t="shared" si="21"/>
        <v>13608394.204715077</v>
      </c>
      <c r="DH49" s="2">
        <f t="shared" si="21"/>
        <v>13530978.90680114</v>
      </c>
      <c r="DI49" s="2">
        <f t="shared" si="21"/>
        <v>13863053.450907059</v>
      </c>
      <c r="DJ49" s="2">
        <f t="shared" si="21"/>
        <v>14437868.808524689</v>
      </c>
      <c r="DK49" s="2">
        <f t="shared" si="21"/>
        <v>14919041.39079502</v>
      </c>
      <c r="DL49" s="2">
        <f t="shared" si="21"/>
        <v>14995123.621620819</v>
      </c>
      <c r="DM49" s="2">
        <f t="shared" si="21"/>
        <v>15472216.953547971</v>
      </c>
      <c r="DN49" s="2">
        <f t="shared" si="21"/>
        <v>15824930.149111059</v>
      </c>
      <c r="DO49" s="2">
        <f t="shared" si="21"/>
        <v>16281818.938053166</v>
      </c>
      <c r="DP49" s="2">
        <f t="shared" si="21"/>
        <v>17081983.72806523</v>
      </c>
      <c r="DQ49" s="2">
        <f t="shared" si="21"/>
        <v>17614300.241801221</v>
      </c>
      <c r="DR49" s="2">
        <f t="shared" si="21"/>
        <v>18212125.31197615</v>
      </c>
      <c r="DS49" s="2">
        <f t="shared" si="21"/>
        <v>18416194.390471932</v>
      </c>
      <c r="DT49" s="2">
        <f t="shared" si="21"/>
        <v>18418443.281963255</v>
      </c>
      <c r="DU49" s="2">
        <f t="shared" si="21"/>
        <v>18705398.907544792</v>
      </c>
      <c r="DV49" s="2">
        <f t="shared" si="21"/>
        <v>18938966.321461786</v>
      </c>
      <c r="DW49" s="2">
        <f t="shared" si="21"/>
        <v>19036025.228472862</v>
      </c>
      <c r="DX49" s="2">
        <f t="shared" si="21"/>
        <v>19228851.307324078</v>
      </c>
      <c r="DY49" s="2">
        <f t="shared" si="21"/>
        <v>19596624.603920769</v>
      </c>
      <c r="DZ49" s="2">
        <f t="shared" ref="DZ49:GK49" si="22">+SUM(DZ43:DZ48)</f>
        <v>19726032.374997944</v>
      </c>
      <c r="EA49" s="2">
        <f t="shared" si="22"/>
        <v>19906443.951720499</v>
      </c>
      <c r="EB49" s="2">
        <f t="shared" si="22"/>
        <v>19434979.226044059</v>
      </c>
      <c r="EC49" s="2">
        <f t="shared" si="22"/>
        <v>20150664.940817926</v>
      </c>
      <c r="ED49" s="2">
        <f t="shared" si="22"/>
        <v>20512075.07620851</v>
      </c>
      <c r="EE49" s="2">
        <f t="shared" si="22"/>
        <v>20594697.020268299</v>
      </c>
      <c r="EF49" s="2">
        <f t="shared" si="22"/>
        <v>20604778.633276578</v>
      </c>
      <c r="EG49" s="2">
        <f t="shared" si="22"/>
        <v>20829847.970500611</v>
      </c>
      <c r="EH49" s="2">
        <f t="shared" si="22"/>
        <v>21219099.712689631</v>
      </c>
      <c r="EI49" s="2">
        <f t="shared" si="22"/>
        <v>21388870.22302027</v>
      </c>
      <c r="EJ49" s="2">
        <f t="shared" si="22"/>
        <v>21681936.669314273</v>
      </c>
      <c r="EK49" s="2">
        <f t="shared" si="22"/>
        <v>22321703.35278539</v>
      </c>
      <c r="EL49" s="2">
        <f t="shared" si="22"/>
        <v>22515414.168101158</v>
      </c>
      <c r="EM49" s="2">
        <f t="shared" si="22"/>
        <v>22821038.050785672</v>
      </c>
      <c r="EN49" s="2">
        <f t="shared" si="22"/>
        <v>22898445.853962921</v>
      </c>
      <c r="EO49" s="2">
        <f t="shared" si="22"/>
        <v>24287459.244466174</v>
      </c>
      <c r="EP49" s="2">
        <f t="shared" si="22"/>
        <v>24164932.609724261</v>
      </c>
      <c r="EQ49" s="2">
        <f t="shared" si="22"/>
        <v>24214929.691716965</v>
      </c>
      <c r="ER49" s="2">
        <f t="shared" si="22"/>
        <v>24487556.864915174</v>
      </c>
      <c r="ES49" s="2">
        <f t="shared" si="22"/>
        <v>24497181.152144901</v>
      </c>
      <c r="ET49" s="2">
        <f t="shared" si="22"/>
        <v>24792433.223267607</v>
      </c>
      <c r="EU49" s="2">
        <f t="shared" si="22"/>
        <v>24855421.182384945</v>
      </c>
      <c r="EV49" s="2">
        <f t="shared" si="22"/>
        <v>24992346.799696147</v>
      </c>
      <c r="EW49" s="2">
        <f t="shared" si="22"/>
        <v>25538763.675356671</v>
      </c>
      <c r="EX49" s="2">
        <f t="shared" si="22"/>
        <v>25777653.883108187</v>
      </c>
      <c r="EY49" s="2">
        <f t="shared" si="22"/>
        <v>25943584.599045862</v>
      </c>
      <c r="EZ49" s="2">
        <f t="shared" si="22"/>
        <v>26095715.068647437</v>
      </c>
      <c r="FA49" s="2">
        <f t="shared" si="22"/>
        <v>27268652.73587092</v>
      </c>
      <c r="FB49" s="2">
        <f t="shared" si="22"/>
        <v>27920042.765544318</v>
      </c>
      <c r="FC49" s="2">
        <f t="shared" si="22"/>
        <v>28542251.30721603</v>
      </c>
      <c r="FD49" s="2">
        <f t="shared" si="22"/>
        <v>28900091.463474602</v>
      </c>
      <c r="FE49" s="2">
        <f t="shared" si="22"/>
        <v>29507167.27338507</v>
      </c>
      <c r="FF49" s="2">
        <f t="shared" si="22"/>
        <v>29447737.693140149</v>
      </c>
      <c r="FG49" s="2">
        <f t="shared" si="22"/>
        <v>29366502.951563593</v>
      </c>
      <c r="FH49" s="2">
        <f t="shared" si="22"/>
        <v>29497948.941757698</v>
      </c>
      <c r="FI49" s="2">
        <f t="shared" si="22"/>
        <v>29765042.32290804</v>
      </c>
      <c r="FJ49" s="2">
        <f t="shared" si="22"/>
        <v>29628478.884216428</v>
      </c>
      <c r="FK49" s="2">
        <f t="shared" si="22"/>
        <v>30141481.216125056</v>
      </c>
      <c r="FL49" s="2">
        <f t="shared" si="22"/>
        <v>30668238.616660342</v>
      </c>
      <c r="FM49" s="2">
        <f t="shared" si="22"/>
        <v>32691596.038393591</v>
      </c>
      <c r="FN49" s="2">
        <f t="shared" si="22"/>
        <v>32452274.679692555</v>
      </c>
      <c r="FO49" s="2">
        <f t="shared" si="22"/>
        <v>32519361.154123127</v>
      </c>
      <c r="FP49" s="2">
        <f t="shared" si="22"/>
        <v>32788966.733799998</v>
      </c>
      <c r="FQ49" s="2">
        <f t="shared" si="22"/>
        <v>32907649.901853234</v>
      </c>
      <c r="FR49" s="2">
        <f t="shared" si="22"/>
        <v>33002360.085099742</v>
      </c>
      <c r="FS49" s="2">
        <f t="shared" si="22"/>
        <v>33361809.807438497</v>
      </c>
      <c r="FT49" s="2">
        <f t="shared" si="22"/>
        <v>33601929.235814795</v>
      </c>
      <c r="FU49" s="2">
        <f t="shared" si="22"/>
        <v>34311176.157030389</v>
      </c>
      <c r="FV49" s="2">
        <f t="shared" si="22"/>
        <v>34154780.309001774</v>
      </c>
      <c r="FW49" s="2">
        <f t="shared" si="22"/>
        <v>34437798.789864883</v>
      </c>
      <c r="FX49" s="2">
        <f t="shared" si="22"/>
        <v>34458937.305745244</v>
      </c>
      <c r="FY49" s="2">
        <f t="shared" si="22"/>
        <v>35644304.651403151</v>
      </c>
      <c r="FZ49" s="2">
        <f t="shared" si="22"/>
        <v>36463906.554779574</v>
      </c>
      <c r="GA49" s="2">
        <f t="shared" si="22"/>
        <v>37262019.910795838</v>
      </c>
      <c r="GB49" s="2">
        <f t="shared" si="22"/>
        <v>37304745.874643423</v>
      </c>
      <c r="GC49" s="2">
        <f t="shared" si="22"/>
        <v>37784422.509030551</v>
      </c>
      <c r="GD49" s="2">
        <f t="shared" si="22"/>
        <v>38011770.19920066</v>
      </c>
      <c r="GE49" s="2">
        <f t="shared" si="22"/>
        <v>38034598.195137009</v>
      </c>
      <c r="GF49" s="2">
        <f t="shared" si="22"/>
        <v>38082704.432278171</v>
      </c>
      <c r="GG49" s="2">
        <f t="shared" si="22"/>
        <v>38058196.100041226</v>
      </c>
      <c r="GH49" s="2">
        <f t="shared" si="22"/>
        <v>38024819.989963904</v>
      </c>
      <c r="GI49" s="2">
        <f t="shared" si="22"/>
        <v>37516747.207766332</v>
      </c>
      <c r="GJ49" s="2">
        <f t="shared" si="22"/>
        <v>36975487.891723663</v>
      </c>
      <c r="GK49" s="2">
        <f t="shared" si="22"/>
        <v>37795131.211194627</v>
      </c>
      <c r="GL49" s="2">
        <f t="shared" ref="GL49:IW49" si="23">+SUM(GL43:GL48)</f>
        <v>38721905.558914512</v>
      </c>
      <c r="GM49" s="2">
        <f t="shared" si="23"/>
        <v>38402174.289557248</v>
      </c>
      <c r="GN49" s="2">
        <f t="shared" si="23"/>
        <v>38578949.292674199</v>
      </c>
      <c r="GO49" s="2">
        <f t="shared" si="23"/>
        <v>38505476.892704323</v>
      </c>
      <c r="GP49" s="2">
        <f t="shared" si="23"/>
        <v>38771481.470210448</v>
      </c>
      <c r="GQ49" s="2">
        <f t="shared" si="23"/>
        <v>38998606.069697924</v>
      </c>
      <c r="GR49" s="2">
        <f t="shared" si="23"/>
        <v>39140272.564156905</v>
      </c>
      <c r="GS49" s="2">
        <f t="shared" si="23"/>
        <v>39404189.058955371</v>
      </c>
      <c r="GT49" s="2">
        <f t="shared" si="23"/>
        <v>39502397.218667477</v>
      </c>
      <c r="GU49" s="2">
        <f t="shared" si="23"/>
        <v>39871734.571440995</v>
      </c>
      <c r="GV49" s="2">
        <f t="shared" si="23"/>
        <v>40441855.075603329</v>
      </c>
      <c r="GW49" s="2">
        <f t="shared" si="23"/>
        <v>41506871.065727748</v>
      </c>
      <c r="GX49" s="2">
        <f t="shared" si="23"/>
        <v>42271406.29023575</v>
      </c>
      <c r="GY49" s="2">
        <f t="shared" si="23"/>
        <v>42100626.635931648</v>
      </c>
      <c r="GZ49" s="2">
        <f t="shared" si="23"/>
        <v>42988358.557087906</v>
      </c>
      <c r="HA49" s="2">
        <f t="shared" si="23"/>
        <v>43417120.116867185</v>
      </c>
      <c r="HB49" s="2">
        <f t="shared" si="23"/>
        <v>43469492.653057896</v>
      </c>
      <c r="HC49" s="2">
        <f t="shared" si="23"/>
        <v>43777451.53316544</v>
      </c>
      <c r="HD49" s="2">
        <f t="shared" si="23"/>
        <v>44090028.9309806</v>
      </c>
      <c r="HE49" s="2">
        <f t="shared" si="23"/>
        <v>45103598.793345377</v>
      </c>
      <c r="HF49" s="2">
        <f t="shared" si="23"/>
        <v>44936194.68065396</v>
      </c>
      <c r="HG49" s="2">
        <f t="shared" si="23"/>
        <v>45518315.450728931</v>
      </c>
      <c r="HH49" s="2">
        <f t="shared" si="23"/>
        <v>46144073.47456459</v>
      </c>
      <c r="HI49" s="2">
        <f t="shared" si="23"/>
        <v>47356737.149294026</v>
      </c>
      <c r="HJ49" s="2">
        <f t="shared" si="23"/>
        <v>47767021.991567679</v>
      </c>
      <c r="HK49" s="2">
        <f t="shared" si="23"/>
        <v>48100183.907485023</v>
      </c>
      <c r="HL49" s="2">
        <f t="shared" si="23"/>
        <v>48737367.024555169</v>
      </c>
      <c r="HM49" s="2">
        <f t="shared" si="23"/>
        <v>48551685.603391036</v>
      </c>
      <c r="HN49" s="2">
        <f t="shared" si="23"/>
        <v>48964797.894179702</v>
      </c>
      <c r="HO49" s="2">
        <f t="shared" si="23"/>
        <v>48741482.788570426</v>
      </c>
      <c r="HP49" s="2">
        <f t="shared" si="23"/>
        <v>49007207.679074354</v>
      </c>
      <c r="HQ49" s="2">
        <f t="shared" si="23"/>
        <v>49207020.384435222</v>
      </c>
      <c r="HR49" s="2">
        <f t="shared" si="23"/>
        <v>49043253.569789819</v>
      </c>
      <c r="HS49" s="2">
        <f t="shared" si="23"/>
        <v>49064704.156023636</v>
      </c>
      <c r="HT49" s="2">
        <f t="shared" si="23"/>
        <v>49013894.694749065</v>
      </c>
      <c r="HU49" s="2">
        <f t="shared" si="23"/>
        <v>50693567.531273045</v>
      </c>
      <c r="HV49" s="2">
        <f t="shared" si="23"/>
        <v>51718251.349701911</v>
      </c>
      <c r="HW49" s="2">
        <f t="shared" si="23"/>
        <v>52534954.827116095</v>
      </c>
      <c r="HX49" s="2">
        <f t="shared" si="23"/>
        <v>53069918.715985462</v>
      </c>
      <c r="HY49" s="2">
        <f t="shared" si="23"/>
        <v>52658439.202581175</v>
      </c>
      <c r="HZ49" s="2">
        <f t="shared" si="23"/>
        <v>51505382.792519122</v>
      </c>
      <c r="IA49" s="2">
        <f t="shared" si="23"/>
        <v>52221322.310411997</v>
      </c>
      <c r="IB49" s="2">
        <f t="shared" si="23"/>
        <v>52478159.411943056</v>
      </c>
      <c r="IC49" s="2">
        <f t="shared" si="23"/>
        <v>53513646.817178354</v>
      </c>
      <c r="ID49" s="2">
        <f t="shared" si="23"/>
        <v>53502419.185797907</v>
      </c>
      <c r="IE49" s="2">
        <f t="shared" si="23"/>
        <v>53818380.310846023</v>
      </c>
      <c r="IF49" s="2">
        <f t="shared" si="23"/>
        <v>53858729.211431243</v>
      </c>
      <c r="IG49" s="2">
        <f t="shared" si="23"/>
        <v>55835204.325885475</v>
      </c>
      <c r="IH49" s="2">
        <f t="shared" si="23"/>
        <v>56094375.116376944</v>
      </c>
      <c r="II49" s="2">
        <f t="shared" si="23"/>
        <v>56518481.906803325</v>
      </c>
      <c r="IJ49" s="2">
        <f t="shared" si="23"/>
        <v>56315080.19515492</v>
      </c>
      <c r="IK49" s="2">
        <f t="shared" si="23"/>
        <v>59300943.089565128</v>
      </c>
      <c r="IL49" s="2">
        <f t="shared" si="23"/>
        <v>60933525.025381349</v>
      </c>
      <c r="IM49" s="2">
        <f t="shared" si="23"/>
        <v>61538776.045813121</v>
      </c>
      <c r="IN49" s="2">
        <f t="shared" si="23"/>
        <v>61186730.182235584</v>
      </c>
      <c r="IO49" s="2">
        <f t="shared" si="23"/>
        <v>61980347.52476874</v>
      </c>
      <c r="IP49" s="2">
        <f t="shared" si="23"/>
        <v>62755674.097869188</v>
      </c>
      <c r="IQ49" s="2">
        <f t="shared" si="23"/>
        <v>63096816.205977999</v>
      </c>
      <c r="IR49" s="2">
        <f t="shared" si="23"/>
        <v>63693688.160921864</v>
      </c>
      <c r="IS49" s="2">
        <f t="shared" si="23"/>
        <v>66141070.462293081</v>
      </c>
      <c r="IT49" s="2">
        <f t="shared" si="23"/>
        <v>66697367.565939754</v>
      </c>
      <c r="IU49" s="2">
        <f t="shared" si="23"/>
        <v>66923025.397268526</v>
      </c>
      <c r="IV49" s="2">
        <f t="shared" si="23"/>
        <v>66351051.016256399</v>
      </c>
      <c r="IW49" s="2">
        <f t="shared" si="23"/>
        <v>66449570.649726897</v>
      </c>
      <c r="IX49" s="2">
        <f t="shared" ref="IX49:JE49" si="24">+SUM(IX43:IX48)</f>
        <v>66789273.583182819</v>
      </c>
      <c r="IY49" s="2">
        <f t="shared" si="24"/>
        <v>67305087.455109462</v>
      </c>
      <c r="IZ49" s="2">
        <f t="shared" si="24"/>
        <v>67434996.187587604</v>
      </c>
      <c r="JA49" s="2">
        <f t="shared" si="24"/>
        <v>67573010</v>
      </c>
      <c r="JB49" s="2">
        <f t="shared" si="24"/>
        <v>67447980.906429574</v>
      </c>
      <c r="JC49" s="2">
        <f t="shared" si="24"/>
        <v>67527193.631892353</v>
      </c>
      <c r="JD49" s="2">
        <f t="shared" si="24"/>
        <v>67316025.150614828</v>
      </c>
      <c r="JE49" s="2">
        <f t="shared" si="24"/>
        <v>69510977.049999997</v>
      </c>
    </row>
    <row r="50" spans="1:265" s="1" customFormat="1" ht="12.9" customHeight="1" x14ac:dyDescent="0.2">
      <c r="A50" s="73"/>
      <c r="B50" s="73"/>
      <c r="C50" s="73"/>
      <c r="D50" s="73"/>
      <c r="E50" s="73"/>
      <c r="G50" s="73"/>
      <c r="H50" s="73"/>
      <c r="I50" s="73"/>
      <c r="J50" s="73"/>
      <c r="K50" s="73"/>
      <c r="N50" s="73"/>
      <c r="O50" s="73"/>
      <c r="P50" s="73"/>
      <c r="Q50" s="73"/>
      <c r="S50" s="73"/>
      <c r="T50" s="73"/>
      <c r="U50" s="73"/>
      <c r="V50" s="73"/>
      <c r="W50" s="73"/>
      <c r="AC50" s="73"/>
    </row>
    <row r="51" spans="1:265" s="2" customFormat="1" ht="12.9" customHeight="1" x14ac:dyDescent="0.2">
      <c r="A51" s="54" t="s">
        <v>81</v>
      </c>
      <c r="B51" s="2">
        <f t="shared" ref="B51:BM51" si="25">+B43+B44</f>
        <v>2094583</v>
      </c>
      <c r="C51" s="2">
        <f t="shared" si="25"/>
        <v>2015650</v>
      </c>
      <c r="D51" s="2">
        <f t="shared" si="25"/>
        <v>2023614</v>
      </c>
      <c r="E51" s="2">
        <f t="shared" si="25"/>
        <v>2229830</v>
      </c>
      <c r="F51" s="2">
        <f t="shared" si="25"/>
        <v>2216813</v>
      </c>
      <c r="G51" s="2">
        <f t="shared" si="25"/>
        <v>2223959</v>
      </c>
      <c r="H51" s="2">
        <f t="shared" si="25"/>
        <v>2263345</v>
      </c>
      <c r="I51" s="2">
        <f t="shared" si="25"/>
        <v>2113174</v>
      </c>
      <c r="J51" s="2">
        <f t="shared" si="25"/>
        <v>2129718</v>
      </c>
      <c r="K51" s="2">
        <f t="shared" si="25"/>
        <v>2191978</v>
      </c>
      <c r="L51" s="2">
        <f t="shared" si="25"/>
        <v>2168295</v>
      </c>
      <c r="M51" s="2">
        <f t="shared" si="25"/>
        <v>2195665</v>
      </c>
      <c r="N51" s="2">
        <f t="shared" si="25"/>
        <v>2280522</v>
      </c>
      <c r="O51" s="2">
        <f t="shared" si="25"/>
        <v>2179608</v>
      </c>
      <c r="P51" s="2">
        <f t="shared" si="25"/>
        <v>2127352</v>
      </c>
      <c r="Q51" s="2">
        <f t="shared" si="25"/>
        <v>2370064</v>
      </c>
      <c r="R51" s="2">
        <f t="shared" si="25"/>
        <v>2376587</v>
      </c>
      <c r="S51" s="2">
        <f t="shared" si="25"/>
        <v>2277048</v>
      </c>
      <c r="T51" s="2">
        <f t="shared" si="25"/>
        <v>2235534</v>
      </c>
      <c r="U51" s="2">
        <f t="shared" si="25"/>
        <v>2196549</v>
      </c>
      <c r="V51" s="2">
        <f t="shared" si="25"/>
        <v>2251913</v>
      </c>
      <c r="W51" s="2">
        <f t="shared" si="25"/>
        <v>2290819</v>
      </c>
      <c r="X51" s="2">
        <f t="shared" si="25"/>
        <v>2202894</v>
      </c>
      <c r="Y51" s="2">
        <f t="shared" si="25"/>
        <v>2287750</v>
      </c>
      <c r="Z51" s="2">
        <f t="shared" si="25"/>
        <v>2196520</v>
      </c>
      <c r="AA51" s="2">
        <f t="shared" si="25"/>
        <v>2124653</v>
      </c>
      <c r="AB51" s="2">
        <f t="shared" si="25"/>
        <v>2254463</v>
      </c>
      <c r="AC51" s="2">
        <f t="shared" si="25"/>
        <v>2318353</v>
      </c>
      <c r="AD51" s="2">
        <f t="shared" si="25"/>
        <v>2286300</v>
      </c>
      <c r="AE51" s="2">
        <f t="shared" si="25"/>
        <v>2129514</v>
      </c>
      <c r="AF51" s="2">
        <f t="shared" si="25"/>
        <v>2037473</v>
      </c>
      <c r="AG51" s="2">
        <f t="shared" si="25"/>
        <v>1952015</v>
      </c>
      <c r="AH51" s="2">
        <f t="shared" si="25"/>
        <v>2023843</v>
      </c>
      <c r="AI51" s="2">
        <f t="shared" si="25"/>
        <v>2102873</v>
      </c>
      <c r="AJ51" s="2">
        <f t="shared" si="25"/>
        <v>2096193</v>
      </c>
      <c r="AK51" s="2">
        <f t="shared" si="25"/>
        <v>2054211</v>
      </c>
      <c r="AL51" s="2">
        <f t="shared" si="25"/>
        <v>2091870</v>
      </c>
      <c r="AM51" s="2">
        <f t="shared" si="25"/>
        <v>2180064</v>
      </c>
      <c r="AN51" s="2">
        <f t="shared" si="25"/>
        <v>2435424</v>
      </c>
      <c r="AO51" s="2">
        <f t="shared" si="25"/>
        <v>2673938.4836566104</v>
      </c>
      <c r="AP51" s="2">
        <f t="shared" si="25"/>
        <v>2595722.4469360504</v>
      </c>
      <c r="AQ51" s="2">
        <f t="shared" si="25"/>
        <v>2737256.9488176396</v>
      </c>
      <c r="AR51" s="2">
        <f t="shared" si="25"/>
        <v>2724152.7976420699</v>
      </c>
      <c r="AS51" s="2">
        <f t="shared" si="25"/>
        <v>2801344.1358320001</v>
      </c>
      <c r="AT51" s="2">
        <f t="shared" si="25"/>
        <v>2884804.8025485203</v>
      </c>
      <c r="AU51" s="2">
        <f t="shared" si="25"/>
        <v>2849261.1495848298</v>
      </c>
      <c r="AV51" s="2">
        <f t="shared" si="25"/>
        <v>2823800.42493184</v>
      </c>
      <c r="AW51" s="2">
        <f t="shared" si="25"/>
        <v>3070118.6849275599</v>
      </c>
      <c r="AX51" s="2">
        <f t="shared" si="25"/>
        <v>3309641.564730471</v>
      </c>
      <c r="AY51" s="2">
        <f t="shared" si="25"/>
        <v>3384123.9806212904</v>
      </c>
      <c r="AZ51" s="2">
        <f t="shared" si="25"/>
        <v>3523430.1099935998</v>
      </c>
      <c r="BA51" s="2">
        <f t="shared" si="25"/>
        <v>3541309.0852152002</v>
      </c>
      <c r="BB51" s="2">
        <f t="shared" si="25"/>
        <v>3626442.8547716001</v>
      </c>
      <c r="BC51" s="2">
        <f t="shared" si="25"/>
        <v>3677887.6816791198</v>
      </c>
      <c r="BD51" s="2">
        <f t="shared" si="25"/>
        <v>3636855.5573784104</v>
      </c>
      <c r="BE51" s="2">
        <f t="shared" si="25"/>
        <v>3774976.8560702903</v>
      </c>
      <c r="BF51" s="2">
        <f t="shared" si="25"/>
        <v>3977984.3765302598</v>
      </c>
      <c r="BG51" s="2">
        <f t="shared" si="25"/>
        <v>3993492.8980963696</v>
      </c>
      <c r="BH51" s="2">
        <f t="shared" si="25"/>
        <v>4175412.5998712792</v>
      </c>
      <c r="BI51" s="2">
        <f t="shared" si="25"/>
        <v>4238994.3282904504</v>
      </c>
      <c r="BJ51" s="2">
        <f t="shared" si="25"/>
        <v>4533728.9591388498</v>
      </c>
      <c r="BK51" s="2">
        <f t="shared" si="25"/>
        <v>4570381.6583980303</v>
      </c>
      <c r="BL51" s="2">
        <f t="shared" si="25"/>
        <v>4505849.7094179103</v>
      </c>
      <c r="BM51" s="2">
        <f t="shared" si="25"/>
        <v>4463380.9887553602</v>
      </c>
      <c r="BN51" s="2">
        <f t="shared" ref="BN51:DY51" si="26">+BN43+BN44</f>
        <v>4536584.0942616202</v>
      </c>
      <c r="BO51" s="2">
        <f t="shared" si="26"/>
        <v>4612180.5641883397</v>
      </c>
      <c r="BP51" s="2">
        <f t="shared" si="26"/>
        <v>4579254.5855529197</v>
      </c>
      <c r="BQ51" s="2">
        <f t="shared" si="26"/>
        <v>4781639.7742761001</v>
      </c>
      <c r="BR51" s="2">
        <f t="shared" si="26"/>
        <v>4713540.7378410399</v>
      </c>
      <c r="BS51" s="2">
        <f t="shared" si="26"/>
        <v>4796105.4128601197</v>
      </c>
      <c r="BT51" s="2">
        <f t="shared" si="26"/>
        <v>4917049.311022399</v>
      </c>
      <c r="BU51" s="2">
        <f t="shared" si="26"/>
        <v>4860935.4993990809</v>
      </c>
      <c r="BV51" s="2">
        <f t="shared" si="26"/>
        <v>5090848.2483837996</v>
      </c>
      <c r="BW51" s="2">
        <f t="shared" si="26"/>
        <v>5053407.7688059192</v>
      </c>
      <c r="BX51" s="2">
        <f t="shared" si="26"/>
        <v>4952322.6197452899</v>
      </c>
      <c r="BY51" s="2">
        <f t="shared" si="26"/>
        <v>4786640.0406907294</v>
      </c>
      <c r="BZ51" s="2">
        <f t="shared" si="26"/>
        <v>4894527.4104078896</v>
      </c>
      <c r="CA51" s="2">
        <f t="shared" si="26"/>
        <v>4909015.3500072695</v>
      </c>
      <c r="CB51" s="2">
        <f t="shared" si="26"/>
        <v>4971944.9528285805</v>
      </c>
      <c r="CC51" s="2">
        <f t="shared" si="26"/>
        <v>4935291.0252900906</v>
      </c>
      <c r="CD51" s="2">
        <f t="shared" si="26"/>
        <v>5051888.2544337604</v>
      </c>
      <c r="CE51" s="2">
        <f t="shared" si="26"/>
        <v>5242318.4122943096</v>
      </c>
      <c r="CF51" s="2">
        <f t="shared" si="26"/>
        <v>5190970.6579310894</v>
      </c>
      <c r="CG51" s="2">
        <f t="shared" si="26"/>
        <v>5247536.8773780894</v>
      </c>
      <c r="CH51" s="2">
        <f t="shared" si="26"/>
        <v>5724817.2813275401</v>
      </c>
      <c r="CI51" s="2">
        <f t="shared" si="26"/>
        <v>5890101.3698196895</v>
      </c>
      <c r="CJ51" s="2">
        <f t="shared" si="26"/>
        <v>6154703.5528866202</v>
      </c>
      <c r="CK51" s="2">
        <f t="shared" si="26"/>
        <v>6420091.2160700401</v>
      </c>
      <c r="CL51" s="2">
        <f t="shared" si="26"/>
        <v>6632725.5975072496</v>
      </c>
      <c r="CM51" s="2">
        <f t="shared" si="26"/>
        <v>6976787.9131521992</v>
      </c>
      <c r="CN51" s="2">
        <f t="shared" si="26"/>
        <v>6968250.04456791</v>
      </c>
      <c r="CO51" s="2">
        <f t="shared" si="26"/>
        <v>7139105.8393348912</v>
      </c>
      <c r="CP51" s="2">
        <f t="shared" si="26"/>
        <v>7215265.5018118694</v>
      </c>
      <c r="CQ51" s="2">
        <f t="shared" si="26"/>
        <v>7385047.9082168285</v>
      </c>
      <c r="CR51" s="2">
        <f t="shared" si="26"/>
        <v>7595437.0806328403</v>
      </c>
      <c r="CS51" s="2">
        <f t="shared" si="26"/>
        <v>7825888.2953793705</v>
      </c>
      <c r="CT51" s="2">
        <f t="shared" si="26"/>
        <v>8593570.5609279182</v>
      </c>
      <c r="CU51" s="2">
        <f t="shared" si="26"/>
        <v>8679731.6630158611</v>
      </c>
      <c r="CV51" s="2">
        <f t="shared" si="26"/>
        <v>8970146.5071325991</v>
      </c>
      <c r="CW51" s="2">
        <f t="shared" si="26"/>
        <v>9206262.6315440089</v>
      </c>
      <c r="CX51" s="2">
        <f t="shared" si="26"/>
        <v>9490772.682157401</v>
      </c>
      <c r="CY51" s="2">
        <f t="shared" si="26"/>
        <v>9798750.6392240804</v>
      </c>
      <c r="CZ51" s="2">
        <f t="shared" si="26"/>
        <v>9833577.1188994311</v>
      </c>
      <c r="DA51" s="2">
        <f t="shared" si="26"/>
        <v>9836823.7787522897</v>
      </c>
      <c r="DB51" s="2">
        <f t="shared" si="26"/>
        <v>9741512.40349501</v>
      </c>
      <c r="DC51" s="2">
        <f t="shared" si="26"/>
        <v>8979633.183037959</v>
      </c>
      <c r="DD51" s="2">
        <f t="shared" si="26"/>
        <v>8910993.1242886297</v>
      </c>
      <c r="DE51" s="2">
        <f t="shared" si="26"/>
        <v>8936854.9482764993</v>
      </c>
      <c r="DF51" s="2">
        <f t="shared" si="26"/>
        <v>9473144.0907298699</v>
      </c>
      <c r="DG51" s="2">
        <f t="shared" si="26"/>
        <v>9657872.8857840486</v>
      </c>
      <c r="DH51" s="2">
        <f t="shared" si="26"/>
        <v>9578412.6591006499</v>
      </c>
      <c r="DI51" s="2">
        <f t="shared" si="26"/>
        <v>9872118.2447658293</v>
      </c>
      <c r="DJ51" s="2">
        <f t="shared" si="26"/>
        <v>10372245.15007617</v>
      </c>
      <c r="DK51" s="2">
        <f t="shared" si="26"/>
        <v>10772995.26805702</v>
      </c>
      <c r="DL51" s="2">
        <f t="shared" si="26"/>
        <v>10524982.184428819</v>
      </c>
      <c r="DM51" s="2">
        <f t="shared" si="26"/>
        <v>10841039.53878697</v>
      </c>
      <c r="DN51" s="2">
        <f t="shared" si="26"/>
        <v>11052931.61295606</v>
      </c>
      <c r="DO51" s="2">
        <f t="shared" si="26"/>
        <v>11474477.380047169</v>
      </c>
      <c r="DP51" s="2">
        <f t="shared" si="26"/>
        <v>12189695.049049228</v>
      </c>
      <c r="DQ51" s="2">
        <f t="shared" si="26"/>
        <v>12592940.227561221</v>
      </c>
      <c r="DR51" s="2">
        <f t="shared" si="26"/>
        <v>13133785.593568329</v>
      </c>
      <c r="DS51" s="2">
        <f t="shared" si="26"/>
        <v>13141385.341360191</v>
      </c>
      <c r="DT51" s="2">
        <f t="shared" si="26"/>
        <v>13066236.231485078</v>
      </c>
      <c r="DU51" s="2">
        <f t="shared" si="26"/>
        <v>13293691.316095371</v>
      </c>
      <c r="DV51" s="2">
        <f t="shared" si="26"/>
        <v>13326884.511481568</v>
      </c>
      <c r="DW51" s="2">
        <f t="shared" si="26"/>
        <v>13230812.62857469</v>
      </c>
      <c r="DX51" s="2">
        <f t="shared" si="26"/>
        <v>13374848.46175837</v>
      </c>
      <c r="DY51" s="2">
        <f t="shared" si="26"/>
        <v>13562468.24142218</v>
      </c>
      <c r="DZ51" s="2">
        <f t="shared" ref="DZ51:GK51" si="27">+DZ43+DZ44</f>
        <v>13591835.632693172</v>
      </c>
      <c r="EA51" s="2">
        <f t="shared" si="27"/>
        <v>13647755.652135</v>
      </c>
      <c r="EB51" s="2">
        <f t="shared" si="27"/>
        <v>13095055.013963049</v>
      </c>
      <c r="EC51" s="2">
        <f t="shared" si="27"/>
        <v>13554204.341934608</v>
      </c>
      <c r="ED51" s="2">
        <f t="shared" si="27"/>
        <v>13806118.076855339</v>
      </c>
      <c r="EE51" s="2">
        <f t="shared" si="27"/>
        <v>13855351.607369509</v>
      </c>
      <c r="EF51" s="2">
        <f t="shared" si="27"/>
        <v>13609296.81809462</v>
      </c>
      <c r="EG51" s="2">
        <f t="shared" si="27"/>
        <v>13518343.431921611</v>
      </c>
      <c r="EH51" s="2">
        <f t="shared" si="27"/>
        <v>13787849.250258731</v>
      </c>
      <c r="EI51" s="2">
        <f t="shared" si="27"/>
        <v>13695856.308624629</v>
      </c>
      <c r="EJ51" s="2">
        <f t="shared" si="27"/>
        <v>13687485.87414372</v>
      </c>
      <c r="EK51" s="2">
        <f t="shared" si="27"/>
        <v>14190493.56144397</v>
      </c>
      <c r="EL51" s="2">
        <f t="shared" si="27"/>
        <v>14184487.137299869</v>
      </c>
      <c r="EM51" s="2">
        <f t="shared" si="27"/>
        <v>14213162.930007139</v>
      </c>
      <c r="EN51" s="2">
        <f t="shared" si="27"/>
        <v>14207603.383455072</v>
      </c>
      <c r="EO51" s="2">
        <f t="shared" si="27"/>
        <v>15002680.253839791</v>
      </c>
      <c r="EP51" s="2">
        <f t="shared" si="27"/>
        <v>14753989.359344861</v>
      </c>
      <c r="EQ51" s="2">
        <f t="shared" si="27"/>
        <v>14659232.661668668</v>
      </c>
      <c r="ER51" s="2">
        <f t="shared" si="27"/>
        <v>14875462.423586329</v>
      </c>
      <c r="ES51" s="2">
        <f t="shared" si="27"/>
        <v>14584109.882737931</v>
      </c>
      <c r="ET51" s="2">
        <f t="shared" si="27"/>
        <v>14826071.67886777</v>
      </c>
      <c r="EU51" s="2">
        <f t="shared" si="27"/>
        <v>14651370.65179833</v>
      </c>
      <c r="EV51" s="2">
        <f t="shared" si="27"/>
        <v>14593237.12163106</v>
      </c>
      <c r="EW51" s="2">
        <f t="shared" si="27"/>
        <v>14867442.8524807</v>
      </c>
      <c r="EX51" s="2">
        <f t="shared" si="27"/>
        <v>15044828.09524007</v>
      </c>
      <c r="EY51" s="2">
        <f t="shared" si="27"/>
        <v>15058928.124470182</v>
      </c>
      <c r="EZ51" s="2">
        <f t="shared" si="27"/>
        <v>15191081.935709169</v>
      </c>
      <c r="FA51" s="2">
        <f t="shared" si="27"/>
        <v>16347217.74256143</v>
      </c>
      <c r="FB51" s="2">
        <f t="shared" si="27"/>
        <v>16860184.893455099</v>
      </c>
      <c r="FC51" s="2">
        <f t="shared" si="27"/>
        <v>17230463.69849775</v>
      </c>
      <c r="FD51" s="2">
        <f t="shared" si="27"/>
        <v>17304450.741253931</v>
      </c>
      <c r="FE51" s="2">
        <f t="shared" si="27"/>
        <v>17903699.93529493</v>
      </c>
      <c r="FF51" s="2">
        <f t="shared" si="27"/>
        <v>17591782.076233041</v>
      </c>
      <c r="FG51" s="2">
        <f t="shared" si="27"/>
        <v>17283297.851169799</v>
      </c>
      <c r="FH51" s="2">
        <f t="shared" si="27"/>
        <v>17346389.173925389</v>
      </c>
      <c r="FI51" s="2">
        <f t="shared" si="27"/>
        <v>17455032.46218235</v>
      </c>
      <c r="FJ51" s="2">
        <f t="shared" si="27"/>
        <v>17309499.582416438</v>
      </c>
      <c r="FK51" s="2">
        <f t="shared" si="27"/>
        <v>17675109.119487152</v>
      </c>
      <c r="FL51" s="2">
        <f t="shared" si="27"/>
        <v>17834849.43121592</v>
      </c>
      <c r="FM51" s="2">
        <f t="shared" si="27"/>
        <v>19499405.311830051</v>
      </c>
      <c r="FN51" s="2">
        <f t="shared" si="27"/>
        <v>19256464.710480787</v>
      </c>
      <c r="FO51" s="2">
        <f t="shared" si="27"/>
        <v>19473771.974170107</v>
      </c>
      <c r="FP51" s="2">
        <f t="shared" si="27"/>
        <v>19664352.888999999</v>
      </c>
      <c r="FQ51" s="2">
        <f t="shared" si="27"/>
        <v>19588463.454131544</v>
      </c>
      <c r="FR51" s="2">
        <f t="shared" si="27"/>
        <v>19300668.613759201</v>
      </c>
      <c r="FS51" s="2">
        <f t="shared" si="27"/>
        <v>19629511.733297937</v>
      </c>
      <c r="FT51" s="2">
        <f t="shared" si="27"/>
        <v>19662594.862787504</v>
      </c>
      <c r="FU51" s="2">
        <f t="shared" si="27"/>
        <v>20243017.82599324</v>
      </c>
      <c r="FV51" s="2">
        <f t="shared" si="27"/>
        <v>20084358.974772513</v>
      </c>
      <c r="FW51" s="2">
        <f t="shared" si="27"/>
        <v>20111878.706904463</v>
      </c>
      <c r="FX51" s="2">
        <f t="shared" si="27"/>
        <v>20104714.733403981</v>
      </c>
      <c r="FY51" s="2">
        <f t="shared" si="27"/>
        <v>21277099.495470531</v>
      </c>
      <c r="FZ51" s="2">
        <f t="shared" si="27"/>
        <v>22070379.75816061</v>
      </c>
      <c r="GA51" s="2">
        <f t="shared" si="27"/>
        <v>22062879.091008008</v>
      </c>
      <c r="GB51" s="2">
        <f t="shared" si="27"/>
        <v>21973022.52369611</v>
      </c>
      <c r="GC51" s="2">
        <f t="shared" si="27"/>
        <v>22656509.129794911</v>
      </c>
      <c r="GD51" s="2">
        <f t="shared" si="27"/>
        <v>23094269.252720222</v>
      </c>
      <c r="GE51" s="2">
        <f t="shared" si="27"/>
        <v>23136603.26900889</v>
      </c>
      <c r="GF51" s="2">
        <f t="shared" si="27"/>
        <v>23196323.552325703</v>
      </c>
      <c r="GG51" s="2">
        <f t="shared" si="27"/>
        <v>22889485.885784552</v>
      </c>
      <c r="GH51" s="2">
        <f t="shared" si="27"/>
        <v>22101839.276628658</v>
      </c>
      <c r="GI51" s="2">
        <f t="shared" si="27"/>
        <v>22007268.59826323</v>
      </c>
      <c r="GJ51" s="2">
        <f t="shared" si="27"/>
        <v>21294640.863966651</v>
      </c>
      <c r="GK51" s="2">
        <f t="shared" si="27"/>
        <v>22063774.16935147</v>
      </c>
      <c r="GL51" s="2">
        <f t="shared" ref="GL51:IW51" si="28">+GL43+GL44</f>
        <v>22980707.974728853</v>
      </c>
      <c r="GM51" s="2">
        <f t="shared" si="28"/>
        <v>22659664.740286723</v>
      </c>
      <c r="GN51" s="2">
        <f t="shared" si="28"/>
        <v>22849442.113425169</v>
      </c>
      <c r="GO51" s="2">
        <f t="shared" si="28"/>
        <v>22228937.104902282</v>
      </c>
      <c r="GP51" s="2">
        <f t="shared" si="28"/>
        <v>22482873.880874041</v>
      </c>
      <c r="GQ51" s="2">
        <f t="shared" si="28"/>
        <v>22767679.938859981</v>
      </c>
      <c r="GR51" s="2">
        <f t="shared" si="28"/>
        <v>22856510.152459368</v>
      </c>
      <c r="GS51" s="2">
        <f t="shared" si="28"/>
        <v>23052141.911471359</v>
      </c>
      <c r="GT51" s="2">
        <f t="shared" si="28"/>
        <v>23087492.338374473</v>
      </c>
      <c r="GU51" s="2">
        <f t="shared" si="28"/>
        <v>23496022.28610763</v>
      </c>
      <c r="GV51" s="2">
        <f t="shared" si="28"/>
        <v>23879209.203939881</v>
      </c>
      <c r="GW51" s="2">
        <f t="shared" si="28"/>
        <v>24693578.687886491</v>
      </c>
      <c r="GX51" s="2">
        <f t="shared" si="28"/>
        <v>24999755.218984403</v>
      </c>
      <c r="GY51" s="2">
        <f t="shared" si="28"/>
        <v>24702593.364565462</v>
      </c>
      <c r="GZ51" s="2">
        <f t="shared" si="28"/>
        <v>25461085.299082801</v>
      </c>
      <c r="HA51" s="2">
        <f t="shared" si="28"/>
        <v>26145159.952008829</v>
      </c>
      <c r="HB51" s="2">
        <f t="shared" si="28"/>
        <v>26264736.7772572</v>
      </c>
      <c r="HC51" s="2">
        <f t="shared" si="28"/>
        <v>26272933.623594448</v>
      </c>
      <c r="HD51" s="2">
        <f t="shared" si="28"/>
        <v>26481370.584288061</v>
      </c>
      <c r="HE51" s="2">
        <f t="shared" si="28"/>
        <v>27812653.819914389</v>
      </c>
      <c r="HF51" s="2">
        <f t="shared" si="28"/>
        <v>27489617.83758647</v>
      </c>
      <c r="HG51" s="2">
        <f t="shared" si="28"/>
        <v>28069931.921002239</v>
      </c>
      <c r="HH51" s="2">
        <f t="shared" si="28"/>
        <v>29326252.603845678</v>
      </c>
      <c r="HI51" s="2">
        <f t="shared" si="28"/>
        <v>30577662.062534757</v>
      </c>
      <c r="HJ51" s="2">
        <f t="shared" si="28"/>
        <v>30824386.10478095</v>
      </c>
      <c r="HK51" s="2">
        <f t="shared" si="28"/>
        <v>30988909.580206819</v>
      </c>
      <c r="HL51" s="2">
        <f t="shared" si="28"/>
        <v>31612829.584577702</v>
      </c>
      <c r="HM51" s="2">
        <f t="shared" si="28"/>
        <v>31544788.929645717</v>
      </c>
      <c r="HN51" s="2">
        <f t="shared" si="28"/>
        <v>31902683.4523389</v>
      </c>
      <c r="HO51" s="2">
        <f t="shared" si="28"/>
        <v>32033173.98420728</v>
      </c>
      <c r="HP51" s="2">
        <f t="shared" si="28"/>
        <v>32335170.940674663</v>
      </c>
      <c r="HQ51" s="2">
        <f t="shared" si="28"/>
        <v>32317001.828722611</v>
      </c>
      <c r="HR51" s="2">
        <f t="shared" si="28"/>
        <v>32342037.56965277</v>
      </c>
      <c r="HS51" s="2">
        <f t="shared" si="28"/>
        <v>32019777.921133012</v>
      </c>
      <c r="HT51" s="2">
        <f t="shared" si="28"/>
        <v>32053239.80620981</v>
      </c>
      <c r="HU51" s="2">
        <f t="shared" si="28"/>
        <v>33489999.974103931</v>
      </c>
      <c r="HV51" s="2">
        <f t="shared" si="28"/>
        <v>34316732.393008873</v>
      </c>
      <c r="HW51" s="2">
        <f t="shared" si="28"/>
        <v>34051289.6671267</v>
      </c>
      <c r="HX51" s="2">
        <f t="shared" si="28"/>
        <v>33844165.393703498</v>
      </c>
      <c r="HY51" s="2">
        <f t="shared" si="28"/>
        <v>33334179.519800778</v>
      </c>
      <c r="HZ51" s="2">
        <f t="shared" si="28"/>
        <v>31806543.366088651</v>
      </c>
      <c r="IA51" s="2">
        <f t="shared" si="28"/>
        <v>32109945.923126049</v>
      </c>
      <c r="IB51" s="2">
        <f t="shared" si="28"/>
        <v>31553562.487772308</v>
      </c>
      <c r="IC51" s="2">
        <f t="shared" si="28"/>
        <v>32278072.91863548</v>
      </c>
      <c r="ID51" s="2">
        <f t="shared" si="28"/>
        <v>32394998.277296387</v>
      </c>
      <c r="IE51" s="2">
        <f t="shared" si="28"/>
        <v>32327856.285519451</v>
      </c>
      <c r="IF51" s="2">
        <f t="shared" si="28"/>
        <v>32105515.966867458</v>
      </c>
      <c r="IG51" s="2">
        <f t="shared" si="28"/>
        <v>33521126.518365029</v>
      </c>
      <c r="IH51" s="2">
        <f t="shared" si="28"/>
        <v>33183258.46032685</v>
      </c>
      <c r="II51" s="2">
        <f t="shared" si="28"/>
        <v>33266615.347347088</v>
      </c>
      <c r="IJ51" s="2">
        <f t="shared" si="28"/>
        <v>33564723.560236819</v>
      </c>
      <c r="IK51" s="2">
        <f t="shared" si="28"/>
        <v>37105736.557573646</v>
      </c>
      <c r="IL51" s="2">
        <f t="shared" si="28"/>
        <v>38908544.999219537</v>
      </c>
      <c r="IM51" s="2">
        <f t="shared" si="28"/>
        <v>39692668.012684241</v>
      </c>
      <c r="IN51" s="2">
        <f t="shared" si="28"/>
        <v>38506849.793621153</v>
      </c>
      <c r="IO51" s="2">
        <f t="shared" si="28"/>
        <v>39148645.629496269</v>
      </c>
      <c r="IP51" s="2">
        <f t="shared" si="28"/>
        <v>39783139.021995902</v>
      </c>
      <c r="IQ51" s="2">
        <f t="shared" si="28"/>
        <v>39789878.864152774</v>
      </c>
      <c r="IR51" s="2">
        <f t="shared" si="28"/>
        <v>40070061.186058834</v>
      </c>
      <c r="IS51" s="2">
        <f t="shared" si="28"/>
        <v>43174132.79711917</v>
      </c>
      <c r="IT51" s="2">
        <f t="shared" si="28"/>
        <v>44659034.979103237</v>
      </c>
      <c r="IU51" s="2">
        <f t="shared" si="28"/>
        <v>44807332.734476835</v>
      </c>
      <c r="IV51" s="2">
        <f t="shared" si="28"/>
        <v>43983867.915883154</v>
      </c>
      <c r="IW51" s="2">
        <f t="shared" si="28"/>
        <v>44252874.165545098</v>
      </c>
      <c r="IX51" s="2">
        <f t="shared" ref="IX51:JE51" si="29">+IX43+IX44</f>
        <v>44225053.470889077</v>
      </c>
      <c r="IY51" s="2">
        <f t="shared" si="29"/>
        <v>43746207.01906848</v>
      </c>
      <c r="IZ51" s="2">
        <f t="shared" si="29"/>
        <v>43531383.612580523</v>
      </c>
      <c r="JA51" s="2">
        <f t="shared" si="29"/>
        <v>43385298</v>
      </c>
      <c r="JB51" s="2">
        <f t="shared" si="29"/>
        <v>42430017.151761293</v>
      </c>
      <c r="JC51" s="2">
        <f t="shared" si="29"/>
        <v>42334505.655036554</v>
      </c>
      <c r="JD51" s="2">
        <f t="shared" si="29"/>
        <v>41988968.275115572</v>
      </c>
      <c r="JE51" s="2">
        <f t="shared" si="29"/>
        <v>43731069.829999998</v>
      </c>
    </row>
    <row r="52" spans="1:265" s="2" customFormat="1" ht="12.9" customHeight="1" x14ac:dyDescent="0.2">
      <c r="A52" s="54" t="s">
        <v>82</v>
      </c>
      <c r="B52" s="2">
        <f t="shared" ref="B52:BM52" si="30">+B45+B46+B47+B48</f>
        <v>796978</v>
      </c>
      <c r="C52" s="2">
        <f t="shared" si="30"/>
        <v>789394</v>
      </c>
      <c r="D52" s="2">
        <f t="shared" si="30"/>
        <v>820630</v>
      </c>
      <c r="E52" s="2">
        <f t="shared" si="30"/>
        <v>873656</v>
      </c>
      <c r="F52" s="2">
        <f t="shared" si="30"/>
        <v>917936</v>
      </c>
      <c r="G52" s="2">
        <f t="shared" si="30"/>
        <v>936967</v>
      </c>
      <c r="H52" s="2">
        <f t="shared" si="30"/>
        <v>940791</v>
      </c>
      <c r="I52" s="2">
        <f t="shared" si="30"/>
        <v>934253</v>
      </c>
      <c r="J52" s="2">
        <f t="shared" si="30"/>
        <v>938626</v>
      </c>
      <c r="K52" s="2">
        <f t="shared" si="30"/>
        <v>932858</v>
      </c>
      <c r="L52" s="2">
        <f t="shared" si="30"/>
        <v>933477</v>
      </c>
      <c r="M52" s="2">
        <f t="shared" si="30"/>
        <v>937916</v>
      </c>
      <c r="N52" s="2">
        <f t="shared" si="30"/>
        <v>945318</v>
      </c>
      <c r="O52" s="2">
        <f t="shared" si="30"/>
        <v>957128</v>
      </c>
      <c r="P52" s="2">
        <f t="shared" si="30"/>
        <v>990682</v>
      </c>
      <c r="Q52" s="2">
        <f t="shared" si="30"/>
        <v>1003896</v>
      </c>
      <c r="R52" s="2">
        <f t="shared" si="30"/>
        <v>1002325</v>
      </c>
      <c r="S52" s="2">
        <f t="shared" si="30"/>
        <v>1007902</v>
      </c>
      <c r="T52" s="2">
        <f t="shared" si="30"/>
        <v>1018799</v>
      </c>
      <c r="U52" s="2">
        <f t="shared" si="30"/>
        <v>1015712</v>
      </c>
      <c r="V52" s="2">
        <f t="shared" si="30"/>
        <v>996814</v>
      </c>
      <c r="W52" s="2">
        <f t="shared" si="30"/>
        <v>971000</v>
      </c>
      <c r="X52" s="2">
        <f t="shared" si="30"/>
        <v>972562</v>
      </c>
      <c r="Y52" s="2">
        <f t="shared" si="30"/>
        <v>962152</v>
      </c>
      <c r="Z52" s="2">
        <f t="shared" si="30"/>
        <v>977817</v>
      </c>
      <c r="AA52" s="2">
        <f t="shared" si="30"/>
        <v>988230</v>
      </c>
      <c r="AB52" s="2">
        <f t="shared" si="30"/>
        <v>977618</v>
      </c>
      <c r="AC52" s="2">
        <f t="shared" si="30"/>
        <v>991352</v>
      </c>
      <c r="AD52" s="2">
        <f t="shared" si="30"/>
        <v>950135</v>
      </c>
      <c r="AE52" s="2">
        <f t="shared" si="30"/>
        <v>844701</v>
      </c>
      <c r="AF52" s="2">
        <f t="shared" si="30"/>
        <v>828392</v>
      </c>
      <c r="AG52" s="2">
        <f t="shared" si="30"/>
        <v>840063</v>
      </c>
      <c r="AH52" s="2">
        <f t="shared" si="30"/>
        <v>908876</v>
      </c>
      <c r="AI52" s="2">
        <f t="shared" si="30"/>
        <v>929408</v>
      </c>
      <c r="AJ52" s="2">
        <f t="shared" si="30"/>
        <v>925550</v>
      </c>
      <c r="AK52" s="2">
        <f t="shared" si="30"/>
        <v>929105</v>
      </c>
      <c r="AL52" s="2">
        <f t="shared" si="30"/>
        <v>898556</v>
      </c>
      <c r="AM52" s="2">
        <f t="shared" si="30"/>
        <v>938317</v>
      </c>
      <c r="AN52" s="2">
        <f t="shared" si="30"/>
        <v>983769</v>
      </c>
      <c r="AO52" s="2">
        <f t="shared" si="30"/>
        <v>965628.78541024006</v>
      </c>
      <c r="AP52" s="2">
        <f t="shared" si="30"/>
        <v>904219.44995370018</v>
      </c>
      <c r="AQ52" s="2">
        <f t="shared" si="30"/>
        <v>904851.02527433005</v>
      </c>
      <c r="AR52" s="2">
        <f t="shared" si="30"/>
        <v>912022.58932169015</v>
      </c>
      <c r="AS52" s="2">
        <f t="shared" si="30"/>
        <v>891174.74566181016</v>
      </c>
      <c r="AT52" s="2">
        <f t="shared" si="30"/>
        <v>862668.92942840012</v>
      </c>
      <c r="AU52" s="2">
        <f t="shared" si="30"/>
        <v>824690.68833258015</v>
      </c>
      <c r="AV52" s="2">
        <f t="shared" si="30"/>
        <v>812537.78129170008</v>
      </c>
      <c r="AW52" s="2">
        <f t="shared" si="30"/>
        <v>803465.7732623202</v>
      </c>
      <c r="AX52" s="2">
        <f t="shared" si="30"/>
        <v>895167.10093048995</v>
      </c>
      <c r="AY52" s="2">
        <f t="shared" si="30"/>
        <v>898444.53036973998</v>
      </c>
      <c r="AZ52" s="2">
        <f t="shared" si="30"/>
        <v>872197.31131270004</v>
      </c>
      <c r="BA52" s="2">
        <f t="shared" si="30"/>
        <v>863314.66728964995</v>
      </c>
      <c r="BB52" s="2">
        <f t="shared" si="30"/>
        <v>874184.15935311012</v>
      </c>
      <c r="BC52" s="2">
        <f t="shared" si="30"/>
        <v>897566.85735794983</v>
      </c>
      <c r="BD52" s="2">
        <f t="shared" si="30"/>
        <v>888477.48997475009</v>
      </c>
      <c r="BE52" s="2">
        <f t="shared" si="30"/>
        <v>853873.89792062994</v>
      </c>
      <c r="BF52" s="2">
        <f t="shared" si="30"/>
        <v>823933.75785281998</v>
      </c>
      <c r="BG52" s="2">
        <f t="shared" si="30"/>
        <v>830545.45218518993</v>
      </c>
      <c r="BH52" s="2">
        <f t="shared" si="30"/>
        <v>826800.32325192005</v>
      </c>
      <c r="BI52" s="2">
        <f t="shared" si="30"/>
        <v>823166.0222239201</v>
      </c>
      <c r="BJ52" s="2">
        <f t="shared" si="30"/>
        <v>822281.44712814002</v>
      </c>
      <c r="BK52" s="2">
        <f t="shared" si="30"/>
        <v>842190.41741376987</v>
      </c>
      <c r="BL52" s="2">
        <f t="shared" si="30"/>
        <v>847489.12735877</v>
      </c>
      <c r="BM52" s="2">
        <f t="shared" si="30"/>
        <v>861269.32875160989</v>
      </c>
      <c r="BN52" s="2">
        <f t="shared" ref="BN52:DY52" si="31">+BN45+BN46+BN47+BN48</f>
        <v>855572.90397579013</v>
      </c>
      <c r="BO52" s="2">
        <f t="shared" si="31"/>
        <v>833283.99086878996</v>
      </c>
      <c r="BP52" s="2">
        <f t="shared" si="31"/>
        <v>834934.53690378997</v>
      </c>
      <c r="BQ52" s="2">
        <f t="shared" si="31"/>
        <v>844043.10343879007</v>
      </c>
      <c r="BR52" s="2">
        <f t="shared" si="31"/>
        <v>859840.36505378992</v>
      </c>
      <c r="BS52" s="2">
        <f t="shared" si="31"/>
        <v>917440.91377700004</v>
      </c>
      <c r="BT52" s="2">
        <f t="shared" si="31"/>
        <v>908864.15939599997</v>
      </c>
      <c r="BU52" s="2">
        <f t="shared" si="31"/>
        <v>932635.6042510001</v>
      </c>
      <c r="BV52" s="2">
        <f t="shared" si="31"/>
        <v>973540.26694700005</v>
      </c>
      <c r="BW52" s="2">
        <f t="shared" si="31"/>
        <v>1077919.3545680002</v>
      </c>
      <c r="BX52" s="2">
        <f t="shared" si="31"/>
        <v>1089508.71166</v>
      </c>
      <c r="BY52" s="2">
        <f t="shared" si="31"/>
        <v>1138831.9952820002</v>
      </c>
      <c r="BZ52" s="2">
        <f t="shared" si="31"/>
        <v>1247896.0957760001</v>
      </c>
      <c r="CA52" s="2">
        <f t="shared" si="31"/>
        <v>1244238.7353300001</v>
      </c>
      <c r="CB52" s="2">
        <f t="shared" si="31"/>
        <v>1261447.3099400001</v>
      </c>
      <c r="CC52" s="2">
        <f t="shared" si="31"/>
        <v>1260808.2777180001</v>
      </c>
      <c r="CD52" s="2">
        <f t="shared" si="31"/>
        <v>1281552.8916200001</v>
      </c>
      <c r="CE52" s="2">
        <f t="shared" si="31"/>
        <v>1404463.0168110002</v>
      </c>
      <c r="CF52" s="2">
        <f t="shared" si="31"/>
        <v>1447919.2432349999</v>
      </c>
      <c r="CG52" s="2">
        <f t="shared" si="31"/>
        <v>1513694.2322170001</v>
      </c>
      <c r="CH52" s="2">
        <f t="shared" si="31"/>
        <v>1529376.526964</v>
      </c>
      <c r="CI52" s="2">
        <f t="shared" si="31"/>
        <v>1602680.7672040001</v>
      </c>
      <c r="CJ52" s="2">
        <f t="shared" si="31"/>
        <v>1765823.2279480002</v>
      </c>
      <c r="CK52" s="2">
        <f t="shared" si="31"/>
        <v>1812531.4289990002</v>
      </c>
      <c r="CL52" s="2">
        <f t="shared" si="31"/>
        <v>1839503.729974</v>
      </c>
      <c r="CM52" s="2">
        <f t="shared" si="31"/>
        <v>1921235.7182789999</v>
      </c>
      <c r="CN52" s="2">
        <f t="shared" si="31"/>
        <v>1983498.3693900001</v>
      </c>
      <c r="CO52" s="2">
        <f t="shared" si="31"/>
        <v>2008413.336448</v>
      </c>
      <c r="CP52" s="2">
        <f t="shared" si="31"/>
        <v>2059222.0890180001</v>
      </c>
      <c r="CQ52" s="2">
        <f t="shared" si="31"/>
        <v>2095617.0040549999</v>
      </c>
      <c r="CR52" s="2">
        <f t="shared" si="31"/>
        <v>2171533.9124361901</v>
      </c>
      <c r="CS52" s="2">
        <f t="shared" si="31"/>
        <v>2238581.5488916398</v>
      </c>
      <c r="CT52" s="2">
        <f t="shared" si="31"/>
        <v>2598634.7404232603</v>
      </c>
      <c r="CU52" s="2">
        <f t="shared" si="31"/>
        <v>2621126.99923919</v>
      </c>
      <c r="CV52" s="2">
        <f t="shared" si="31"/>
        <v>2805571.2459421898</v>
      </c>
      <c r="CW52" s="2">
        <f t="shared" si="31"/>
        <v>3064692.2045598798</v>
      </c>
      <c r="CX52" s="2">
        <f t="shared" si="31"/>
        <v>3187121.4252654403</v>
      </c>
      <c r="CY52" s="2">
        <f t="shared" si="31"/>
        <v>3185668.5164378798</v>
      </c>
      <c r="CZ52" s="2">
        <f t="shared" si="31"/>
        <v>3204402.30362322</v>
      </c>
      <c r="DA52" s="2">
        <f t="shared" si="31"/>
        <v>3279798.4703998901</v>
      </c>
      <c r="DB52" s="2">
        <f t="shared" si="31"/>
        <v>3396211.6519466103</v>
      </c>
      <c r="DC52" s="2">
        <f t="shared" si="31"/>
        <v>3405543.3044060692</v>
      </c>
      <c r="DD52" s="2">
        <f t="shared" si="31"/>
        <v>3433280.3446031399</v>
      </c>
      <c r="DE52" s="2">
        <f t="shared" si="31"/>
        <v>3694216.19032731</v>
      </c>
      <c r="DF52" s="2">
        <f t="shared" si="31"/>
        <v>3956134.9686380299</v>
      </c>
      <c r="DG52" s="2">
        <f t="shared" si="31"/>
        <v>3950521.3189310287</v>
      </c>
      <c r="DH52" s="2">
        <f t="shared" si="31"/>
        <v>3952566.2477004901</v>
      </c>
      <c r="DI52" s="2">
        <f t="shared" si="31"/>
        <v>3990935.2061412297</v>
      </c>
      <c r="DJ52" s="2">
        <f t="shared" si="31"/>
        <v>4065623.6584485201</v>
      </c>
      <c r="DK52" s="2">
        <f t="shared" si="31"/>
        <v>4146046.122738</v>
      </c>
      <c r="DL52" s="2">
        <f t="shared" si="31"/>
        <v>4470141.4371919995</v>
      </c>
      <c r="DM52" s="2">
        <f t="shared" si="31"/>
        <v>4631177.4147610003</v>
      </c>
      <c r="DN52" s="2">
        <f t="shared" si="31"/>
        <v>4771998.5361550003</v>
      </c>
      <c r="DO52" s="2">
        <f t="shared" si="31"/>
        <v>4807341.5580059988</v>
      </c>
      <c r="DP52" s="2">
        <f t="shared" si="31"/>
        <v>4892288.6790159997</v>
      </c>
      <c r="DQ52" s="2">
        <f t="shared" si="31"/>
        <v>5021360.0142400004</v>
      </c>
      <c r="DR52" s="2">
        <f t="shared" si="31"/>
        <v>5078339.7184078209</v>
      </c>
      <c r="DS52" s="2">
        <f t="shared" si="31"/>
        <v>5274809.0491117397</v>
      </c>
      <c r="DT52" s="2">
        <f t="shared" si="31"/>
        <v>5352207.050478179</v>
      </c>
      <c r="DU52" s="2">
        <f t="shared" si="31"/>
        <v>5411707.59144942</v>
      </c>
      <c r="DV52" s="2">
        <f t="shared" si="31"/>
        <v>5612081.8099802192</v>
      </c>
      <c r="DW52" s="2">
        <f t="shared" si="31"/>
        <v>5805212.5998981697</v>
      </c>
      <c r="DX52" s="2">
        <f t="shared" si="31"/>
        <v>5854002.8455657093</v>
      </c>
      <c r="DY52" s="2">
        <f t="shared" si="31"/>
        <v>6034156.3624985898</v>
      </c>
      <c r="DZ52" s="2">
        <f t="shared" ref="DZ52:GK52" si="32">+DZ45+DZ46+DZ47+DZ48</f>
        <v>6134196.7423047721</v>
      </c>
      <c r="EA52" s="2">
        <f t="shared" si="32"/>
        <v>6258688.2995854998</v>
      </c>
      <c r="EB52" s="2">
        <f t="shared" si="32"/>
        <v>6339924.2120810105</v>
      </c>
      <c r="EC52" s="2">
        <f t="shared" si="32"/>
        <v>6596460.5988833206</v>
      </c>
      <c r="ED52" s="2">
        <f t="shared" si="32"/>
        <v>6705956.9993531704</v>
      </c>
      <c r="EE52" s="2">
        <f t="shared" si="32"/>
        <v>6739345.4128987892</v>
      </c>
      <c r="EF52" s="2">
        <f t="shared" si="32"/>
        <v>6995481.8151819594</v>
      </c>
      <c r="EG52" s="2">
        <f t="shared" si="32"/>
        <v>7311504.5385790002</v>
      </c>
      <c r="EH52" s="2">
        <f t="shared" si="32"/>
        <v>7431250.4624309</v>
      </c>
      <c r="EI52" s="2">
        <f t="shared" si="32"/>
        <v>7693013.9143956415</v>
      </c>
      <c r="EJ52" s="2">
        <f t="shared" si="32"/>
        <v>7994450.7951705512</v>
      </c>
      <c r="EK52" s="2">
        <f t="shared" si="32"/>
        <v>8131209.7913414193</v>
      </c>
      <c r="EL52" s="2">
        <f t="shared" si="32"/>
        <v>8330927.0308012888</v>
      </c>
      <c r="EM52" s="2">
        <f t="shared" si="32"/>
        <v>8607875.1207785308</v>
      </c>
      <c r="EN52" s="2">
        <f t="shared" si="32"/>
        <v>8690842.470507849</v>
      </c>
      <c r="EO52" s="2">
        <f t="shared" si="32"/>
        <v>9284778.9906263817</v>
      </c>
      <c r="EP52" s="2">
        <f t="shared" si="32"/>
        <v>9410943.2503794003</v>
      </c>
      <c r="EQ52" s="2">
        <f t="shared" si="32"/>
        <v>9555697.0300482996</v>
      </c>
      <c r="ER52" s="2">
        <f t="shared" si="32"/>
        <v>9612094.4413288403</v>
      </c>
      <c r="ES52" s="2">
        <f t="shared" si="32"/>
        <v>9913071.2694069706</v>
      </c>
      <c r="ET52" s="2">
        <f t="shared" si="32"/>
        <v>9966361.5443998389</v>
      </c>
      <c r="EU52" s="2">
        <f t="shared" si="32"/>
        <v>10204050.530586619</v>
      </c>
      <c r="EV52" s="2">
        <f t="shared" si="32"/>
        <v>10399109.67806509</v>
      </c>
      <c r="EW52" s="2">
        <f t="shared" si="32"/>
        <v>10671320.822875971</v>
      </c>
      <c r="EX52" s="2">
        <f t="shared" si="32"/>
        <v>10732825.78786812</v>
      </c>
      <c r="EY52" s="2">
        <f t="shared" si="32"/>
        <v>10884656.47457568</v>
      </c>
      <c r="EZ52" s="2">
        <f t="shared" si="32"/>
        <v>10904633.132938268</v>
      </c>
      <c r="FA52" s="2">
        <f t="shared" si="32"/>
        <v>10921434.993309489</v>
      </c>
      <c r="FB52" s="2">
        <f t="shared" si="32"/>
        <v>11059857.87208922</v>
      </c>
      <c r="FC52" s="2">
        <f t="shared" si="32"/>
        <v>11311787.60871828</v>
      </c>
      <c r="FD52" s="2">
        <f t="shared" si="32"/>
        <v>11595640.722220669</v>
      </c>
      <c r="FE52" s="2">
        <f t="shared" si="32"/>
        <v>11603467.338090139</v>
      </c>
      <c r="FF52" s="2">
        <f t="shared" si="32"/>
        <v>11855955.616907109</v>
      </c>
      <c r="FG52" s="2">
        <f t="shared" si="32"/>
        <v>12083205.100393789</v>
      </c>
      <c r="FH52" s="2">
        <f t="shared" si="32"/>
        <v>12151559.767832311</v>
      </c>
      <c r="FI52" s="2">
        <f t="shared" si="32"/>
        <v>12310009.86072569</v>
      </c>
      <c r="FJ52" s="2">
        <f t="shared" si="32"/>
        <v>12318979.301799992</v>
      </c>
      <c r="FK52" s="2">
        <f t="shared" si="32"/>
        <v>12466372.096637901</v>
      </c>
      <c r="FL52" s="2">
        <f t="shared" si="32"/>
        <v>12833389.18544442</v>
      </c>
      <c r="FM52" s="2">
        <f t="shared" si="32"/>
        <v>13192190.726563541</v>
      </c>
      <c r="FN52" s="2">
        <f t="shared" si="32"/>
        <v>13195809.96921177</v>
      </c>
      <c r="FO52" s="2">
        <f t="shared" si="32"/>
        <v>13045589.17995302</v>
      </c>
      <c r="FP52" s="2">
        <f t="shared" si="32"/>
        <v>13124613.844800001</v>
      </c>
      <c r="FQ52" s="2">
        <f t="shared" si="32"/>
        <v>13319186.44772169</v>
      </c>
      <c r="FR52" s="2">
        <f t="shared" si="32"/>
        <v>13701691.471340539</v>
      </c>
      <c r="FS52" s="2">
        <f t="shared" si="32"/>
        <v>13732298.07414056</v>
      </c>
      <c r="FT52" s="2">
        <f t="shared" si="32"/>
        <v>13939334.373027289</v>
      </c>
      <c r="FU52" s="2">
        <f t="shared" si="32"/>
        <v>14068158.331037151</v>
      </c>
      <c r="FV52" s="2">
        <f t="shared" si="32"/>
        <v>14070421.334229261</v>
      </c>
      <c r="FW52" s="2">
        <f t="shared" si="32"/>
        <v>14325920.082960419</v>
      </c>
      <c r="FX52" s="2">
        <f t="shared" si="32"/>
        <v>14354222.572341269</v>
      </c>
      <c r="FY52" s="2">
        <f t="shared" si="32"/>
        <v>14367205.15593262</v>
      </c>
      <c r="FZ52" s="2">
        <f t="shared" si="32"/>
        <v>14393526.796618961</v>
      </c>
      <c r="GA52" s="2">
        <f t="shared" si="32"/>
        <v>15199140.81978783</v>
      </c>
      <c r="GB52" s="2">
        <f t="shared" si="32"/>
        <v>15331723.350947311</v>
      </c>
      <c r="GC52" s="2">
        <f t="shared" si="32"/>
        <v>15127913.37923564</v>
      </c>
      <c r="GD52" s="2">
        <f t="shared" si="32"/>
        <v>14917500.94648044</v>
      </c>
      <c r="GE52" s="2">
        <f t="shared" si="32"/>
        <v>14897994.926128119</v>
      </c>
      <c r="GF52" s="2">
        <f t="shared" si="32"/>
        <v>14886380.87995247</v>
      </c>
      <c r="GG52" s="2">
        <f t="shared" si="32"/>
        <v>15168710.21425667</v>
      </c>
      <c r="GH52" s="2">
        <f t="shared" si="32"/>
        <v>15922980.71333524</v>
      </c>
      <c r="GI52" s="2">
        <f t="shared" si="32"/>
        <v>15509478.6095031</v>
      </c>
      <c r="GJ52" s="2">
        <f t="shared" si="32"/>
        <v>15680847.027757009</v>
      </c>
      <c r="GK52" s="2">
        <f t="shared" si="32"/>
        <v>15731357.041843159</v>
      </c>
      <c r="GL52" s="2">
        <f t="shared" ref="GL52:IW52" si="33">+GL45+GL46+GL47+GL48</f>
        <v>15741197.58418566</v>
      </c>
      <c r="GM52" s="2">
        <f t="shared" si="33"/>
        <v>15742509.54927052</v>
      </c>
      <c r="GN52" s="2">
        <f t="shared" si="33"/>
        <v>15729507.17924903</v>
      </c>
      <c r="GO52" s="2">
        <f t="shared" si="33"/>
        <v>16276539.787802041</v>
      </c>
      <c r="GP52" s="2">
        <f t="shared" si="33"/>
        <v>16288607.58933641</v>
      </c>
      <c r="GQ52" s="2">
        <f t="shared" si="33"/>
        <v>16230926.13083794</v>
      </c>
      <c r="GR52" s="2">
        <f t="shared" si="33"/>
        <v>16283762.411697529</v>
      </c>
      <c r="GS52" s="2">
        <f t="shared" si="33"/>
        <v>16352047.147484008</v>
      </c>
      <c r="GT52" s="2">
        <f t="shared" si="33"/>
        <v>16414904.880293</v>
      </c>
      <c r="GU52" s="2">
        <f t="shared" si="33"/>
        <v>16375712.285333371</v>
      </c>
      <c r="GV52" s="2">
        <f t="shared" si="33"/>
        <v>16562645.871663449</v>
      </c>
      <c r="GW52" s="2">
        <f t="shared" si="33"/>
        <v>16813292.37784126</v>
      </c>
      <c r="GX52" s="2">
        <f t="shared" si="33"/>
        <v>17271651.071251348</v>
      </c>
      <c r="GY52" s="2">
        <f t="shared" si="33"/>
        <v>17398033.27136619</v>
      </c>
      <c r="GZ52" s="2">
        <f t="shared" si="33"/>
        <v>17527273.258005109</v>
      </c>
      <c r="HA52" s="2">
        <f t="shared" si="33"/>
        <v>17271960.16485836</v>
      </c>
      <c r="HB52" s="2">
        <f t="shared" si="33"/>
        <v>17204755.875800688</v>
      </c>
      <c r="HC52" s="2">
        <f t="shared" si="33"/>
        <v>17504517.909570999</v>
      </c>
      <c r="HD52" s="2">
        <f t="shared" si="33"/>
        <v>17608658.34669254</v>
      </c>
      <c r="HE52" s="2">
        <f t="shared" si="33"/>
        <v>17290944.973430984</v>
      </c>
      <c r="HF52" s="2">
        <f t="shared" si="33"/>
        <v>17446576.843067493</v>
      </c>
      <c r="HG52" s="2">
        <f t="shared" si="33"/>
        <v>17448383.529726688</v>
      </c>
      <c r="HH52" s="2">
        <f t="shared" si="33"/>
        <v>16817820.870718908</v>
      </c>
      <c r="HI52" s="2">
        <f t="shared" si="33"/>
        <v>16779075.086759269</v>
      </c>
      <c r="HJ52" s="2">
        <f t="shared" si="33"/>
        <v>16942635.886786733</v>
      </c>
      <c r="HK52" s="2">
        <f t="shared" si="33"/>
        <v>17111274.327278208</v>
      </c>
      <c r="HL52" s="2">
        <f t="shared" si="33"/>
        <v>17124537.439977471</v>
      </c>
      <c r="HM52" s="2">
        <f t="shared" si="33"/>
        <v>17006896.673745319</v>
      </c>
      <c r="HN52" s="2">
        <f t="shared" si="33"/>
        <v>17062114.441840798</v>
      </c>
      <c r="HO52" s="2">
        <f t="shared" si="33"/>
        <v>16708308.804363148</v>
      </c>
      <c r="HP52" s="2">
        <f t="shared" si="33"/>
        <v>16672036.73839969</v>
      </c>
      <c r="HQ52" s="2">
        <f t="shared" si="33"/>
        <v>16890018.55571261</v>
      </c>
      <c r="HR52" s="2">
        <f t="shared" si="33"/>
        <v>16701216.000137048</v>
      </c>
      <c r="HS52" s="2">
        <f t="shared" si="33"/>
        <v>17044926.234890621</v>
      </c>
      <c r="HT52" s="2">
        <f t="shared" si="33"/>
        <v>16960654.888539262</v>
      </c>
      <c r="HU52" s="2">
        <f t="shared" si="33"/>
        <v>17203567.557169113</v>
      </c>
      <c r="HV52" s="2">
        <f t="shared" si="33"/>
        <v>17401518.956693042</v>
      </c>
      <c r="HW52" s="2">
        <f t="shared" si="33"/>
        <v>18483665.159989391</v>
      </c>
      <c r="HX52" s="2">
        <f t="shared" si="33"/>
        <v>19225753.32228196</v>
      </c>
      <c r="HY52" s="2">
        <f t="shared" si="33"/>
        <v>19324259.682780396</v>
      </c>
      <c r="HZ52" s="2">
        <f t="shared" si="33"/>
        <v>19698839.426430471</v>
      </c>
      <c r="IA52" s="2">
        <f t="shared" si="33"/>
        <v>20111376.387285952</v>
      </c>
      <c r="IB52" s="2">
        <f t="shared" si="33"/>
        <v>20924596.924170747</v>
      </c>
      <c r="IC52" s="2">
        <f t="shared" si="33"/>
        <v>21235573.898542874</v>
      </c>
      <c r="ID52" s="2">
        <f t="shared" si="33"/>
        <v>21107420.908501517</v>
      </c>
      <c r="IE52" s="2">
        <f t="shared" si="33"/>
        <v>21490524.025326569</v>
      </c>
      <c r="IF52" s="2">
        <f t="shared" si="33"/>
        <v>21753213.244563784</v>
      </c>
      <c r="IG52" s="2">
        <f t="shared" si="33"/>
        <v>22314077.807520442</v>
      </c>
      <c r="IH52" s="2">
        <f t="shared" si="33"/>
        <v>22911116.65605009</v>
      </c>
      <c r="II52" s="2">
        <f t="shared" si="33"/>
        <v>23251866.559456237</v>
      </c>
      <c r="IJ52" s="2">
        <f t="shared" si="33"/>
        <v>22750356.634918109</v>
      </c>
      <c r="IK52" s="2">
        <f t="shared" si="33"/>
        <v>22195206.531991482</v>
      </c>
      <c r="IL52" s="2">
        <f t="shared" si="33"/>
        <v>22024980.02616182</v>
      </c>
      <c r="IM52" s="2">
        <f t="shared" si="33"/>
        <v>21846108.033128884</v>
      </c>
      <c r="IN52" s="2">
        <f t="shared" si="33"/>
        <v>22679880.388614431</v>
      </c>
      <c r="IO52" s="2">
        <f t="shared" si="33"/>
        <v>22831701.895272471</v>
      </c>
      <c r="IP52" s="2">
        <f t="shared" si="33"/>
        <v>22972535.075873289</v>
      </c>
      <c r="IQ52" s="2">
        <f t="shared" si="33"/>
        <v>23306937.341825221</v>
      </c>
      <c r="IR52" s="2">
        <f t="shared" si="33"/>
        <v>23623626.974863041</v>
      </c>
      <c r="IS52" s="2">
        <f t="shared" si="33"/>
        <v>22966937.665173907</v>
      </c>
      <c r="IT52" s="2">
        <f t="shared" si="33"/>
        <v>22038332.586836513</v>
      </c>
      <c r="IU52" s="2">
        <f t="shared" si="33"/>
        <v>22115692.662791692</v>
      </c>
      <c r="IV52" s="2">
        <f t="shared" si="33"/>
        <v>22367183.100373238</v>
      </c>
      <c r="IW52" s="2">
        <f t="shared" si="33"/>
        <v>22196696.484181799</v>
      </c>
      <c r="IX52" s="2">
        <f t="shared" ref="IX52:JE52" si="34">+IX45+IX46+IX47+IX48</f>
        <v>22564220.112293743</v>
      </c>
      <c r="IY52" s="2">
        <f t="shared" si="34"/>
        <v>23558880.436040979</v>
      </c>
      <c r="IZ52" s="2">
        <f t="shared" si="34"/>
        <v>23903612.575007081</v>
      </c>
      <c r="JA52" s="2">
        <f t="shared" si="34"/>
        <v>24187712</v>
      </c>
      <c r="JB52" s="2">
        <f t="shared" si="34"/>
        <v>25017963.754668269</v>
      </c>
      <c r="JC52" s="2">
        <f t="shared" si="34"/>
        <v>25192687.976855788</v>
      </c>
      <c r="JD52" s="2">
        <f t="shared" si="34"/>
        <v>25327056.875499252</v>
      </c>
      <c r="JE52" s="2">
        <f t="shared" si="34"/>
        <v>25779907.219999999</v>
      </c>
    </row>
    <row r="53" spans="1:265" s="1" customFormat="1" ht="12.9" customHeight="1" x14ac:dyDescent="0.2">
      <c r="A53" s="73"/>
      <c r="B53" s="73"/>
      <c r="C53" s="73"/>
      <c r="D53" s="73"/>
      <c r="E53" s="73"/>
      <c r="G53" s="73"/>
      <c r="H53" s="73"/>
      <c r="I53" s="73"/>
      <c r="J53" s="73"/>
      <c r="K53" s="73"/>
      <c r="N53" s="73"/>
      <c r="O53" s="73"/>
      <c r="P53" s="73"/>
      <c r="Q53" s="73"/>
      <c r="S53" s="73"/>
      <c r="T53" s="73"/>
      <c r="U53" s="73"/>
      <c r="V53" s="73"/>
      <c r="W53" s="73"/>
      <c r="AC53" s="73"/>
      <c r="JC53" s="1">
        <f>+JC52/JC65</f>
        <v>3665.4056831335333</v>
      </c>
      <c r="JD53" s="1">
        <f>+JD52/JD65</f>
        <v>3694.3244336314365</v>
      </c>
      <c r="JE53" s="1">
        <f>+JE52/JE65</f>
        <v>3779.68749441922</v>
      </c>
    </row>
    <row r="54" spans="1:265" s="1" customFormat="1" ht="12.9" customHeight="1" x14ac:dyDescent="0.2">
      <c r="A54" s="34" t="s">
        <v>83</v>
      </c>
      <c r="B54" s="115">
        <f t="shared" ref="B54:BM54" si="35">+B51/B$49</f>
        <v>0.72437793980483212</v>
      </c>
      <c r="C54" s="115">
        <f t="shared" si="35"/>
        <v>0.7185805285050787</v>
      </c>
      <c r="D54" s="115">
        <f t="shared" si="35"/>
        <v>0.71147693376517629</v>
      </c>
      <c r="E54" s="115">
        <f t="shared" si="35"/>
        <v>0.71849204410781942</v>
      </c>
      <c r="F54" s="115">
        <f t="shared" si="35"/>
        <v>0.70717400340505732</v>
      </c>
      <c r="G54" s="115">
        <f t="shared" si="35"/>
        <v>0.70357831850539998</v>
      </c>
      <c r="H54" s="115">
        <f t="shared" si="35"/>
        <v>0.70638231335998225</v>
      </c>
      <c r="I54" s="115">
        <f t="shared" si="35"/>
        <v>0.69342891560650999</v>
      </c>
      <c r="J54" s="115">
        <f t="shared" si="35"/>
        <v>0.69409362183640422</v>
      </c>
      <c r="K54" s="115">
        <f t="shared" si="35"/>
        <v>0.70146977313369407</v>
      </c>
      <c r="L54" s="115">
        <f t="shared" si="35"/>
        <v>0.69905041376348742</v>
      </c>
      <c r="M54" s="115">
        <f t="shared" si="35"/>
        <v>0.70068876470721519</v>
      </c>
      <c r="N54" s="115">
        <f t="shared" si="35"/>
        <v>0.7069544676735362</v>
      </c>
      <c r="O54" s="115">
        <f t="shared" si="35"/>
        <v>0.69486498066780245</v>
      </c>
      <c r="P54" s="115">
        <f t="shared" si="35"/>
        <v>0.68227350952555366</v>
      </c>
      <c r="Q54" s="115">
        <f t="shared" si="35"/>
        <v>0.70245764620801665</v>
      </c>
      <c r="R54" s="115">
        <f t="shared" si="35"/>
        <v>0.70335865509371065</v>
      </c>
      <c r="S54" s="115">
        <f t="shared" si="35"/>
        <v>0.69317584742537941</v>
      </c>
      <c r="T54" s="115">
        <f t="shared" si="35"/>
        <v>0.68694076482031807</v>
      </c>
      <c r="U54" s="115">
        <f t="shared" si="35"/>
        <v>0.68380153418417744</v>
      </c>
      <c r="V54" s="115">
        <f t="shared" si="35"/>
        <v>0.69316781619385071</v>
      </c>
      <c r="W54" s="115">
        <f t="shared" si="35"/>
        <v>0.7023133411142678</v>
      </c>
      <c r="X54" s="115">
        <f t="shared" si="35"/>
        <v>0.69372524764947141</v>
      </c>
      <c r="Y54" s="115">
        <f t="shared" si="35"/>
        <v>0.7039443035513071</v>
      </c>
      <c r="Z54" s="115">
        <f t="shared" si="35"/>
        <v>0.69196181753859154</v>
      </c>
      <c r="AA54" s="115">
        <f t="shared" si="35"/>
        <v>0.68253545025624152</v>
      </c>
      <c r="AB54" s="115">
        <f t="shared" si="35"/>
        <v>0.69752676371662714</v>
      </c>
      <c r="AC54" s="115">
        <f t="shared" si="35"/>
        <v>0.70047119003053138</v>
      </c>
      <c r="AD54" s="115">
        <f t="shared" si="35"/>
        <v>0.70642543415826364</v>
      </c>
      <c r="AE54" s="115">
        <f t="shared" si="35"/>
        <v>0.71599195081727451</v>
      </c>
      <c r="AF54" s="115">
        <f t="shared" si="35"/>
        <v>0.71094521200405458</v>
      </c>
      <c r="AG54" s="115">
        <f t="shared" si="35"/>
        <v>0.69912624217518282</v>
      </c>
      <c r="AH54" s="115">
        <f t="shared" si="35"/>
        <v>0.69009100428646586</v>
      </c>
      <c r="AI54" s="115">
        <f t="shared" si="35"/>
        <v>0.69349542473141501</v>
      </c>
      <c r="AJ54" s="115">
        <f t="shared" si="35"/>
        <v>0.69370326993394205</v>
      </c>
      <c r="AK54" s="115">
        <f t="shared" si="35"/>
        <v>0.68856634697765839</v>
      </c>
      <c r="AL54" s="115">
        <f t="shared" si="35"/>
        <v>0.69952240918183561</v>
      </c>
      <c r="AM54" s="115">
        <f t="shared" si="35"/>
        <v>0.69910123233819088</v>
      </c>
      <c r="AN54" s="115">
        <f t="shared" si="35"/>
        <v>0.71228035387297528</v>
      </c>
      <c r="AO54" s="115">
        <f t="shared" si="35"/>
        <v>0.73468582553282002</v>
      </c>
      <c r="AP54" s="115">
        <f t="shared" si="35"/>
        <v>0.74164729684305852</v>
      </c>
      <c r="AQ54" s="115">
        <f t="shared" si="35"/>
        <v>0.75155842942851736</v>
      </c>
      <c r="AR54" s="115">
        <f t="shared" si="35"/>
        <v>0.74918080338164394</v>
      </c>
      <c r="AS54" s="115">
        <f t="shared" si="35"/>
        <v>0.75865397733557838</v>
      </c>
      <c r="AT54" s="115">
        <f t="shared" si="35"/>
        <v>0.7697998728937554</v>
      </c>
      <c r="AU54" s="115">
        <f t="shared" si="35"/>
        <v>0.77553034859595271</v>
      </c>
      <c r="AV54" s="115">
        <f t="shared" si="35"/>
        <v>0.77655054749829</v>
      </c>
      <c r="AW54" s="115">
        <f t="shared" si="35"/>
        <v>0.79257822259082</v>
      </c>
      <c r="AX54" s="115">
        <f t="shared" si="35"/>
        <v>0.78710871953794914</v>
      </c>
      <c r="AY54" s="115">
        <f t="shared" si="35"/>
        <v>0.79020895332697649</v>
      </c>
      <c r="AZ54" s="115">
        <f t="shared" si="35"/>
        <v>0.80157615108937075</v>
      </c>
      <c r="BA54" s="115">
        <f t="shared" si="35"/>
        <v>0.8039980902344509</v>
      </c>
      <c r="BB54" s="115">
        <f t="shared" si="35"/>
        <v>0.80576391764756738</v>
      </c>
      <c r="BC54" s="115">
        <f t="shared" si="35"/>
        <v>0.80383001301836832</v>
      </c>
      <c r="BD54" s="115">
        <f t="shared" si="35"/>
        <v>0.80366583394466062</v>
      </c>
      <c r="BE54" s="115">
        <f t="shared" si="35"/>
        <v>0.81553220371505108</v>
      </c>
      <c r="BF54" s="115">
        <f t="shared" si="35"/>
        <v>0.82841570081063587</v>
      </c>
      <c r="BG54" s="115">
        <f t="shared" si="35"/>
        <v>0.8278319134555151</v>
      </c>
      <c r="BH54" s="115">
        <f t="shared" si="35"/>
        <v>0.83471308879516959</v>
      </c>
      <c r="BI54" s="115">
        <f t="shared" si="35"/>
        <v>0.83738839443513935</v>
      </c>
      <c r="BJ54" s="115">
        <f t="shared" si="35"/>
        <v>0.84647500942753962</v>
      </c>
      <c r="BK54" s="115">
        <f t="shared" si="35"/>
        <v>0.84440107113262697</v>
      </c>
      <c r="BL54" s="115">
        <f t="shared" si="35"/>
        <v>0.84168961592032254</v>
      </c>
      <c r="BM54" s="115">
        <f t="shared" si="35"/>
        <v>0.83824865908661939</v>
      </c>
      <c r="BN54" s="115">
        <f t="shared" ref="BN54:DY54" si="36">+BN51/BN$49</f>
        <v>0.84133011997694807</v>
      </c>
      <c r="BO54" s="115">
        <f t="shared" si="36"/>
        <v>0.84697651000318597</v>
      </c>
      <c r="BP54" s="115">
        <f t="shared" si="36"/>
        <v>0.84578770375037526</v>
      </c>
      <c r="BQ54" s="115">
        <f t="shared" si="36"/>
        <v>0.84996610690902752</v>
      </c>
      <c r="BR54" s="115">
        <f t="shared" si="36"/>
        <v>0.84572374485441415</v>
      </c>
      <c r="BS54" s="115">
        <f t="shared" si="36"/>
        <v>0.83942706310093262</v>
      </c>
      <c r="BT54" s="115">
        <f t="shared" si="36"/>
        <v>0.84399628246954916</v>
      </c>
      <c r="BU54" s="115">
        <f t="shared" si="36"/>
        <v>0.83902232533861221</v>
      </c>
      <c r="BV54" s="115">
        <f t="shared" si="36"/>
        <v>0.83946604600185404</v>
      </c>
      <c r="BW54" s="115">
        <f t="shared" si="36"/>
        <v>0.82419477335359537</v>
      </c>
      <c r="BX54" s="115">
        <f t="shared" si="36"/>
        <v>0.8196724383885462</v>
      </c>
      <c r="BY54" s="115">
        <f t="shared" si="36"/>
        <v>0.80780738000815688</v>
      </c>
      <c r="BZ54" s="115">
        <f t="shared" si="36"/>
        <v>0.79683978245399723</v>
      </c>
      <c r="CA54" s="115">
        <f t="shared" si="36"/>
        <v>0.79779175082418186</v>
      </c>
      <c r="CB54" s="115">
        <f t="shared" si="36"/>
        <v>0.79763068698973172</v>
      </c>
      <c r="CC54" s="115">
        <f t="shared" si="36"/>
        <v>0.79651580517666953</v>
      </c>
      <c r="CD54" s="115">
        <f t="shared" si="36"/>
        <v>0.79765298799397388</v>
      </c>
      <c r="CE54" s="115">
        <f t="shared" si="36"/>
        <v>0.78870028572610251</v>
      </c>
      <c r="CF54" s="115">
        <f t="shared" si="36"/>
        <v>0.78190341084272541</v>
      </c>
      <c r="CG54" s="115">
        <f t="shared" si="36"/>
        <v>0.77612150691478876</v>
      </c>
      <c r="CH54" s="115">
        <f t="shared" si="36"/>
        <v>0.78917346746154993</v>
      </c>
      <c r="CI54" s="115">
        <f t="shared" si="36"/>
        <v>0.78610338084104203</v>
      </c>
      <c r="CJ54" s="115">
        <f t="shared" si="36"/>
        <v>0.77705735024837219</v>
      </c>
      <c r="CK54" s="115">
        <f t="shared" si="36"/>
        <v>0.77983547805575393</v>
      </c>
      <c r="CL54" s="115">
        <f t="shared" si="36"/>
        <v>0.7828784303551336</v>
      </c>
      <c r="CM54" s="115">
        <f t="shared" si="36"/>
        <v>0.78408287077453176</v>
      </c>
      <c r="CN54" s="115">
        <f t="shared" si="36"/>
        <v>0.77842335623538594</v>
      </c>
      <c r="CO54" s="115">
        <f t="shared" si="36"/>
        <v>0.78044174624251506</v>
      </c>
      <c r="CP54" s="115">
        <f t="shared" si="36"/>
        <v>0.77796917955294353</v>
      </c>
      <c r="CQ54" s="115">
        <f t="shared" si="36"/>
        <v>0.77895885748029969</v>
      </c>
      <c r="CR54" s="115">
        <f t="shared" si="36"/>
        <v>0.7776655716519294</v>
      </c>
      <c r="CS54" s="115">
        <f t="shared" si="36"/>
        <v>0.77757581039741452</v>
      </c>
      <c r="CT54" s="115">
        <f t="shared" si="36"/>
        <v>0.76781745237379262</v>
      </c>
      <c r="CU54" s="115">
        <f t="shared" si="36"/>
        <v>0.76805948312637751</v>
      </c>
      <c r="CV54" s="115">
        <f t="shared" si="36"/>
        <v>0.76174944875783723</v>
      </c>
      <c r="CW54" s="115">
        <f t="shared" si="36"/>
        <v>0.75024826955251511</v>
      </c>
      <c r="CX54" s="115">
        <f t="shared" si="36"/>
        <v>0.74860797871790097</v>
      </c>
      <c r="CY54" s="115">
        <f t="shared" si="36"/>
        <v>0.75465452260536858</v>
      </c>
      <c r="CZ54" s="115">
        <f t="shared" si="36"/>
        <v>0.75422554371517658</v>
      </c>
      <c r="DA54" s="115">
        <f t="shared" si="36"/>
        <v>0.74995098523845294</v>
      </c>
      <c r="DB54" s="115">
        <f t="shared" si="36"/>
        <v>0.74149162841185523</v>
      </c>
      <c r="DC54" s="115">
        <f t="shared" si="36"/>
        <v>0.72503070038133277</v>
      </c>
      <c r="DD54" s="115">
        <f t="shared" si="36"/>
        <v>0.72187262755842296</v>
      </c>
      <c r="DE54" s="115">
        <f t="shared" si="36"/>
        <v>0.70752946050340637</v>
      </c>
      <c r="DF54" s="115">
        <f t="shared" si="36"/>
        <v>0.70540972816568748</v>
      </c>
      <c r="DG54" s="115">
        <f t="shared" si="36"/>
        <v>0.7096996706957357</v>
      </c>
      <c r="DH54" s="115">
        <f t="shared" si="36"/>
        <v>0.70788763511309649</v>
      </c>
      <c r="DI54" s="115">
        <f t="shared" si="36"/>
        <v>0.71211715945017129</v>
      </c>
      <c r="DJ54" s="115">
        <f t="shared" si="36"/>
        <v>0.71840555470014977</v>
      </c>
      <c r="DK54" s="115">
        <f t="shared" si="36"/>
        <v>0.72209701587823927</v>
      </c>
      <c r="DL54" s="115">
        <f t="shared" si="36"/>
        <v>0.70189365889943733</v>
      </c>
      <c r="DM54" s="115">
        <f t="shared" si="36"/>
        <v>0.7006778389506092</v>
      </c>
      <c r="DN54" s="115">
        <f t="shared" si="36"/>
        <v>0.6984505782211583</v>
      </c>
      <c r="DO54" s="115">
        <f t="shared" si="36"/>
        <v>0.70474173823598507</v>
      </c>
      <c r="DP54" s="115">
        <f t="shared" si="36"/>
        <v>0.71359950009915385</v>
      </c>
      <c r="DQ54" s="115">
        <f t="shared" si="36"/>
        <v>0.7149270794008834</v>
      </c>
      <c r="DR54" s="115">
        <f t="shared" si="36"/>
        <v>0.72115611816769432</v>
      </c>
      <c r="DS54" s="115">
        <f t="shared" si="36"/>
        <v>0.71357768400615973</v>
      </c>
      <c r="DT54" s="115">
        <f t="shared" si="36"/>
        <v>0.70941045513224965</v>
      </c>
      <c r="DU54" s="115">
        <f t="shared" si="36"/>
        <v>0.71068740002830855</v>
      </c>
      <c r="DV54" s="115">
        <f t="shared" si="36"/>
        <v>0.70367538994878709</v>
      </c>
      <c r="DW54" s="115">
        <f t="shared" si="36"/>
        <v>0.69504071725986638</v>
      </c>
      <c r="DX54" s="115">
        <f t="shared" si="36"/>
        <v>0.69556148976325083</v>
      </c>
      <c r="DY54" s="115">
        <f t="shared" si="36"/>
        <v>0.692081851621972</v>
      </c>
      <c r="DZ54" s="115">
        <f t="shared" ref="DZ54:GK54" si="37">+DZ51/DZ$49</f>
        <v>0.68903038250714566</v>
      </c>
      <c r="EA54" s="115">
        <f t="shared" si="37"/>
        <v>0.68559485989738689</v>
      </c>
      <c r="EB54" s="115">
        <f t="shared" si="37"/>
        <v>0.67378796044272982</v>
      </c>
      <c r="EC54" s="115">
        <f t="shared" si="37"/>
        <v>0.67264303097406553</v>
      </c>
      <c r="ED54" s="115">
        <f t="shared" si="37"/>
        <v>0.67307271573263405</v>
      </c>
      <c r="EE54" s="115">
        <f t="shared" si="37"/>
        <v>0.67276307069406005</v>
      </c>
      <c r="EF54" s="115">
        <f t="shared" si="37"/>
        <v>0.66049226057278276</v>
      </c>
      <c r="EG54" s="115">
        <f t="shared" si="37"/>
        <v>0.64898905892478864</v>
      </c>
      <c r="EH54" s="115">
        <f t="shared" si="37"/>
        <v>0.64978483710188706</v>
      </c>
      <c r="EI54" s="115">
        <f t="shared" si="37"/>
        <v>0.64032630830047976</v>
      </c>
      <c r="EJ54" s="115">
        <f t="shared" si="37"/>
        <v>0.63128520680143696</v>
      </c>
      <c r="EK54" s="115">
        <f t="shared" si="37"/>
        <v>0.63572628563192624</v>
      </c>
      <c r="EL54" s="115">
        <f t="shared" si="37"/>
        <v>0.62999006064902074</v>
      </c>
      <c r="EM54" s="115">
        <f t="shared" si="37"/>
        <v>0.62280965915649111</v>
      </c>
      <c r="EN54" s="115">
        <f t="shared" si="37"/>
        <v>0.62046147035765886</v>
      </c>
      <c r="EO54" s="115">
        <f t="shared" si="37"/>
        <v>0.61771303876744976</v>
      </c>
      <c r="EP54" s="115">
        <f t="shared" si="37"/>
        <v>0.61055371424490035</v>
      </c>
      <c r="EQ54" s="115">
        <f t="shared" si="37"/>
        <v>0.60537993908291421</v>
      </c>
      <c r="ER54" s="115">
        <f t="shared" si="37"/>
        <v>0.60747025542998612</v>
      </c>
      <c r="ES54" s="115">
        <f t="shared" si="37"/>
        <v>0.59533828778749054</v>
      </c>
      <c r="ET54" s="115">
        <f t="shared" si="37"/>
        <v>0.59800793029679544</v>
      </c>
      <c r="EU54" s="115">
        <f t="shared" si="37"/>
        <v>0.58946378515531928</v>
      </c>
      <c r="EV54" s="115">
        <f t="shared" si="37"/>
        <v>0.58390823553266646</v>
      </c>
      <c r="EW54" s="115">
        <f t="shared" si="37"/>
        <v>0.58215201963072571</v>
      </c>
      <c r="EX54" s="115">
        <f t="shared" si="37"/>
        <v>0.58363837777722583</v>
      </c>
      <c r="EY54" s="115">
        <f t="shared" si="37"/>
        <v>0.58044901493774348</v>
      </c>
      <c r="EZ54" s="115">
        <f t="shared" si="37"/>
        <v>0.5821293609218019</v>
      </c>
      <c r="FA54" s="115">
        <f t="shared" si="37"/>
        <v>0.59948754714446384</v>
      </c>
      <c r="FB54" s="115">
        <f t="shared" si="37"/>
        <v>0.6038738921367981</v>
      </c>
      <c r="FC54" s="115">
        <f t="shared" si="37"/>
        <v>0.60368271279783592</v>
      </c>
      <c r="FD54" s="115">
        <f t="shared" si="37"/>
        <v>0.59876802684601094</v>
      </c>
      <c r="FE54" s="115">
        <f t="shared" si="37"/>
        <v>0.60675766566869815</v>
      </c>
      <c r="FF54" s="115">
        <f t="shared" si="37"/>
        <v>0.59738993397550688</v>
      </c>
      <c r="FG54" s="115">
        <f t="shared" si="37"/>
        <v>0.58853782759480955</v>
      </c>
      <c r="FH54" s="115">
        <f t="shared" si="37"/>
        <v>0.58805407820642075</v>
      </c>
      <c r="FI54" s="115">
        <f t="shared" si="37"/>
        <v>0.58642726836469006</v>
      </c>
      <c r="FJ54" s="115">
        <f t="shared" si="37"/>
        <v>0.58421830057693203</v>
      </c>
      <c r="FK54" s="115">
        <f t="shared" si="37"/>
        <v>0.58640479519736877</v>
      </c>
      <c r="FL54" s="115">
        <f t="shared" si="37"/>
        <v>0.58154136773695386</v>
      </c>
      <c r="FM54" s="115">
        <f t="shared" si="37"/>
        <v>0.59646538177364006</v>
      </c>
      <c r="FN54" s="115">
        <f t="shared" si="37"/>
        <v>0.59337796504387341</v>
      </c>
      <c r="FO54" s="115">
        <f t="shared" si="37"/>
        <v>0.59883624041307559</v>
      </c>
      <c r="FP54" s="115">
        <f t="shared" si="37"/>
        <v>0.59972468936416057</v>
      </c>
      <c r="FQ54" s="115">
        <f t="shared" si="37"/>
        <v>0.59525561723653797</v>
      </c>
      <c r="FR54" s="115">
        <f t="shared" si="37"/>
        <v>0.58482692037753004</v>
      </c>
      <c r="FS54" s="115">
        <f t="shared" si="37"/>
        <v>0.58838270005727489</v>
      </c>
      <c r="FT54" s="115">
        <f t="shared" si="37"/>
        <v>0.58516267696409596</v>
      </c>
      <c r="FU54" s="115">
        <f t="shared" si="37"/>
        <v>0.58998320935860515</v>
      </c>
      <c r="FV54" s="115">
        <f t="shared" si="37"/>
        <v>0.58803947187091454</v>
      </c>
      <c r="FW54" s="115">
        <f t="shared" si="37"/>
        <v>0.5840059299267244</v>
      </c>
      <c r="FX54" s="115">
        <f t="shared" si="37"/>
        <v>0.58343977804713021</v>
      </c>
      <c r="FY54" s="115">
        <f t="shared" si="37"/>
        <v>0.59692844911853116</v>
      </c>
      <c r="FZ54" s="115">
        <f t="shared" si="37"/>
        <v>0.60526646329033262</v>
      </c>
      <c r="GA54" s="115">
        <f t="shared" si="37"/>
        <v>0.59210099570087404</v>
      </c>
      <c r="GB54" s="115">
        <f t="shared" si="37"/>
        <v>0.5890141323447935</v>
      </c>
      <c r="GC54" s="115">
        <f t="shared" si="37"/>
        <v>0.59962565590039019</v>
      </c>
      <c r="GD54" s="115">
        <f t="shared" si="37"/>
        <v>0.60755574212131447</v>
      </c>
      <c r="GE54" s="115">
        <f t="shared" si="37"/>
        <v>0.60830413273478634</v>
      </c>
      <c r="GF54" s="115">
        <f t="shared" si="37"/>
        <v>0.60910389369996909</v>
      </c>
      <c r="GG54" s="115">
        <f t="shared" si="37"/>
        <v>0.60143381009484465</v>
      </c>
      <c r="GH54" s="115">
        <f t="shared" si="37"/>
        <v>0.58124770301245654</v>
      </c>
      <c r="GI54" s="115">
        <f t="shared" si="37"/>
        <v>0.58659852562344506</v>
      </c>
      <c r="GJ54" s="115">
        <f t="shared" si="37"/>
        <v>0.57591237000913509</v>
      </c>
      <c r="GK54" s="115">
        <f t="shared" si="37"/>
        <v>0.58377292159833405</v>
      </c>
      <c r="GL54" s="115">
        <f t="shared" ref="GL54:IW54" si="38">+GL51/GL$49</f>
        <v>0.59348081255361307</v>
      </c>
      <c r="GM54" s="115">
        <f t="shared" si="38"/>
        <v>0.59006202537986485</v>
      </c>
      <c r="GN54" s="115">
        <f t="shared" si="38"/>
        <v>0.59227746043783713</v>
      </c>
      <c r="GO54" s="115">
        <f t="shared" si="38"/>
        <v>0.57729286581343509</v>
      </c>
      <c r="GP54" s="115">
        <f t="shared" si="38"/>
        <v>0.57988173338561899</v>
      </c>
      <c r="GQ54" s="115">
        <f t="shared" si="38"/>
        <v>0.58380753143252884</v>
      </c>
      <c r="GR54" s="115">
        <f t="shared" si="38"/>
        <v>0.58396400063372178</v>
      </c>
      <c r="GS54" s="115">
        <f t="shared" si="38"/>
        <v>0.5850175441240888</v>
      </c>
      <c r="GT54" s="115">
        <f t="shared" si="38"/>
        <v>0.58445800670203674</v>
      </c>
      <c r="GU54" s="115">
        <f t="shared" si="38"/>
        <v>0.58929019614153355</v>
      </c>
      <c r="GV54" s="115">
        <f t="shared" si="38"/>
        <v>0.59045781058508084</v>
      </c>
      <c r="GW54" s="115">
        <f t="shared" si="38"/>
        <v>0.59492749161417746</v>
      </c>
      <c r="GX54" s="115">
        <f t="shared" si="38"/>
        <v>0.59141053996017834</v>
      </c>
      <c r="GY54" s="115">
        <f t="shared" si="38"/>
        <v>0.58675120392347135</v>
      </c>
      <c r="GZ54" s="115">
        <f t="shared" si="38"/>
        <v>0.59227861108655389</v>
      </c>
      <c r="HA54" s="115">
        <f t="shared" si="38"/>
        <v>0.60218549460749826</v>
      </c>
      <c r="HB54" s="115">
        <f t="shared" si="38"/>
        <v>0.60421079645174069</v>
      </c>
      <c r="HC54" s="115">
        <f t="shared" si="38"/>
        <v>0.60014762631146512</v>
      </c>
      <c r="HD54" s="115">
        <f t="shared" si="38"/>
        <v>0.60062039482311336</v>
      </c>
      <c r="HE54" s="115">
        <f t="shared" si="38"/>
        <v>0.61663934949727095</v>
      </c>
      <c r="HF54" s="115">
        <f t="shared" si="38"/>
        <v>0.6117477911279694</v>
      </c>
      <c r="HG54" s="115">
        <f t="shared" si="38"/>
        <v>0.6166733466089358</v>
      </c>
      <c r="HH54" s="115">
        <f t="shared" si="38"/>
        <v>0.63553670917264848</v>
      </c>
      <c r="HI54" s="115">
        <f t="shared" si="38"/>
        <v>0.64568768676223287</v>
      </c>
      <c r="HJ54" s="115">
        <f t="shared" si="38"/>
        <v>0.6453068418253578</v>
      </c>
      <c r="HK54" s="115">
        <f t="shared" si="38"/>
        <v>0.64425761115197178</v>
      </c>
      <c r="HL54" s="115">
        <f t="shared" si="38"/>
        <v>0.64863638547914015</v>
      </c>
      <c r="HM54" s="115">
        <f t="shared" si="38"/>
        <v>0.64971562856393406</v>
      </c>
      <c r="HN54" s="115">
        <f t="shared" si="38"/>
        <v>0.65154324789178952</v>
      </c>
      <c r="HO54" s="115">
        <f t="shared" si="38"/>
        <v>0.65720557011283331</v>
      </c>
      <c r="HP54" s="115">
        <f t="shared" si="38"/>
        <v>0.65980439351743547</v>
      </c>
      <c r="HQ54" s="115">
        <f t="shared" si="38"/>
        <v>0.65675591767683761</v>
      </c>
      <c r="HR54" s="115">
        <f t="shared" si="38"/>
        <v>0.65945946109854259</v>
      </c>
      <c r="HS54" s="115">
        <f t="shared" si="38"/>
        <v>0.65260309772400749</v>
      </c>
      <c r="HT54" s="115">
        <f t="shared" si="38"/>
        <v>0.65396231019453599</v>
      </c>
      <c r="HU54" s="115">
        <f t="shared" si="38"/>
        <v>0.66063608471516289</v>
      </c>
      <c r="HV54" s="115">
        <f t="shared" si="38"/>
        <v>0.66353234104862413</v>
      </c>
      <c r="HW54" s="115">
        <f t="shared" si="38"/>
        <v>0.64816444173567678</v>
      </c>
      <c r="HX54" s="115">
        <f t="shared" si="38"/>
        <v>0.6377278543580871</v>
      </c>
      <c r="HY54" s="115">
        <f t="shared" si="38"/>
        <v>0.6330263491396233</v>
      </c>
      <c r="HZ54" s="115">
        <f t="shared" si="38"/>
        <v>0.61753823856073509</v>
      </c>
      <c r="IA54" s="115">
        <f t="shared" si="38"/>
        <v>0.61488190077339155</v>
      </c>
      <c r="IB54" s="115">
        <f t="shared" si="38"/>
        <v>0.60127037307240816</v>
      </c>
      <c r="IC54" s="115">
        <f t="shared" si="38"/>
        <v>0.60317460757082875</v>
      </c>
      <c r="ID54" s="115">
        <f t="shared" si="38"/>
        <v>0.60548660734009507</v>
      </c>
      <c r="IE54" s="115">
        <f t="shared" si="38"/>
        <v>0.60068430336994771</v>
      </c>
      <c r="IF54" s="115">
        <f t="shared" si="38"/>
        <v>0.59610608042443791</v>
      </c>
      <c r="IG54" s="115">
        <f t="shared" si="38"/>
        <v>0.60035826720928598</v>
      </c>
      <c r="IH54" s="115">
        <f t="shared" si="38"/>
        <v>0.59156124640808927</v>
      </c>
      <c r="II54" s="115">
        <f t="shared" si="38"/>
        <v>0.58859711416528104</v>
      </c>
      <c r="IJ54" s="115">
        <f t="shared" si="38"/>
        <v>0.59601661657803284</v>
      </c>
      <c r="IK54" s="115">
        <f t="shared" si="38"/>
        <v>0.62571916439053976</v>
      </c>
      <c r="IL54" s="115">
        <f t="shared" si="38"/>
        <v>0.63854085223220725</v>
      </c>
      <c r="IM54" s="115">
        <f t="shared" si="38"/>
        <v>0.64500255876286294</v>
      </c>
      <c r="IN54" s="115">
        <f t="shared" si="38"/>
        <v>0.62933334856976708</v>
      </c>
      <c r="IO54" s="115">
        <f t="shared" si="38"/>
        <v>0.63162997938744359</v>
      </c>
      <c r="IP54" s="115">
        <f t="shared" si="38"/>
        <v>0.63393692433218085</v>
      </c>
      <c r="IQ54" s="115">
        <f t="shared" si="38"/>
        <v>0.630616269674522</v>
      </c>
      <c r="IR54" s="115">
        <f t="shared" si="38"/>
        <v>0.6291056828868502</v>
      </c>
      <c r="IS54" s="115">
        <f t="shared" si="38"/>
        <v>0.65275830123935885</v>
      </c>
      <c r="IT54" s="115">
        <f t="shared" si="38"/>
        <v>0.66957717536530181</v>
      </c>
      <c r="IU54" s="115">
        <f t="shared" si="38"/>
        <v>0.66953537244455852</v>
      </c>
      <c r="IV54" s="115">
        <f t="shared" si="38"/>
        <v>0.66289632556245182</v>
      </c>
      <c r="IW54" s="115">
        <f t="shared" si="38"/>
        <v>0.66596177722221261</v>
      </c>
      <c r="IX54" s="115">
        <f t="shared" ref="IX54:JE54" si="39">+IX51/IX$49</f>
        <v>0.66215802475840535</v>
      </c>
      <c r="IY54" s="115">
        <f t="shared" si="39"/>
        <v>0.64996880136655244</v>
      </c>
      <c r="IZ54" s="115">
        <f t="shared" si="39"/>
        <v>0.64553104580130616</v>
      </c>
      <c r="JA54" s="115">
        <f t="shared" si="39"/>
        <v>0.64205069450065932</v>
      </c>
      <c r="JB54" s="115">
        <f t="shared" si="39"/>
        <v>0.62907764741874717</v>
      </c>
      <c r="JC54" s="115">
        <f t="shared" si="39"/>
        <v>0.62692529302805844</v>
      </c>
      <c r="JD54" s="115">
        <f t="shared" si="39"/>
        <v>0.62375887734262736</v>
      </c>
      <c r="JE54" s="115">
        <f t="shared" si="39"/>
        <v>0.62912466039059944</v>
      </c>
    </row>
    <row r="55" spans="1:265" s="1" customFormat="1" ht="12.9" customHeight="1" x14ac:dyDescent="0.2">
      <c r="A55" s="34" t="s">
        <v>84</v>
      </c>
      <c r="B55" s="115">
        <f t="shared" ref="B55:BM55" si="40">+B52/B$49</f>
        <v>0.27562206019516794</v>
      </c>
      <c r="C55" s="115">
        <f t="shared" si="40"/>
        <v>0.2814194714949213</v>
      </c>
      <c r="D55" s="115">
        <f t="shared" si="40"/>
        <v>0.28852306623482371</v>
      </c>
      <c r="E55" s="115">
        <f t="shared" si="40"/>
        <v>0.28150795589218058</v>
      </c>
      <c r="F55" s="115">
        <f t="shared" si="40"/>
        <v>0.29282599659494268</v>
      </c>
      <c r="G55" s="115">
        <f t="shared" si="40"/>
        <v>0.29642168149460002</v>
      </c>
      <c r="H55" s="115">
        <f t="shared" si="40"/>
        <v>0.29361768664001775</v>
      </c>
      <c r="I55" s="115">
        <f t="shared" si="40"/>
        <v>0.30657108439348996</v>
      </c>
      <c r="J55" s="115">
        <f t="shared" si="40"/>
        <v>0.30590637816359573</v>
      </c>
      <c r="K55" s="115">
        <f t="shared" si="40"/>
        <v>0.29853022686630593</v>
      </c>
      <c r="L55" s="115">
        <f t="shared" si="40"/>
        <v>0.30094958623651252</v>
      </c>
      <c r="M55" s="115">
        <f t="shared" si="40"/>
        <v>0.29931123529278486</v>
      </c>
      <c r="N55" s="115">
        <f t="shared" si="40"/>
        <v>0.2930455323264638</v>
      </c>
      <c r="O55" s="115">
        <f t="shared" si="40"/>
        <v>0.30513501933219755</v>
      </c>
      <c r="P55" s="115">
        <f t="shared" si="40"/>
        <v>0.3177264904744464</v>
      </c>
      <c r="Q55" s="115">
        <f t="shared" si="40"/>
        <v>0.29754235379198329</v>
      </c>
      <c r="R55" s="115">
        <f t="shared" si="40"/>
        <v>0.29664134490628935</v>
      </c>
      <c r="S55" s="115">
        <f t="shared" si="40"/>
        <v>0.30682415257462065</v>
      </c>
      <c r="T55" s="115">
        <f t="shared" si="40"/>
        <v>0.31305923517968198</v>
      </c>
      <c r="U55" s="115">
        <f t="shared" si="40"/>
        <v>0.31619846581582256</v>
      </c>
      <c r="V55" s="115">
        <f t="shared" si="40"/>
        <v>0.30683218380614929</v>
      </c>
      <c r="W55" s="115">
        <f t="shared" si="40"/>
        <v>0.29768665888573215</v>
      </c>
      <c r="X55" s="115">
        <f t="shared" si="40"/>
        <v>0.30627475235052853</v>
      </c>
      <c r="Y55" s="115">
        <f t="shared" si="40"/>
        <v>0.2960556964486929</v>
      </c>
      <c r="Z55" s="115">
        <f t="shared" si="40"/>
        <v>0.30803818246140846</v>
      </c>
      <c r="AA55" s="115">
        <f t="shared" si="40"/>
        <v>0.31746454974375843</v>
      </c>
      <c r="AB55" s="115">
        <f t="shared" si="40"/>
        <v>0.30247323628337286</v>
      </c>
      <c r="AC55" s="115">
        <f t="shared" si="40"/>
        <v>0.29952880996946857</v>
      </c>
      <c r="AD55" s="115">
        <f t="shared" si="40"/>
        <v>0.29357456584173636</v>
      </c>
      <c r="AE55" s="115">
        <f t="shared" si="40"/>
        <v>0.28400804918272554</v>
      </c>
      <c r="AF55" s="115">
        <f t="shared" si="40"/>
        <v>0.28905478799594536</v>
      </c>
      <c r="AG55" s="115">
        <f t="shared" si="40"/>
        <v>0.30087375782481723</v>
      </c>
      <c r="AH55" s="115">
        <f t="shared" si="40"/>
        <v>0.30990899571353409</v>
      </c>
      <c r="AI55" s="115">
        <f t="shared" si="40"/>
        <v>0.30650457526858493</v>
      </c>
      <c r="AJ55" s="115">
        <f t="shared" si="40"/>
        <v>0.3062967300660579</v>
      </c>
      <c r="AK55" s="115">
        <f t="shared" si="40"/>
        <v>0.31143365302234161</v>
      </c>
      <c r="AL55" s="115">
        <f t="shared" si="40"/>
        <v>0.30047759081816439</v>
      </c>
      <c r="AM55" s="115">
        <f t="shared" si="40"/>
        <v>0.30089876766180912</v>
      </c>
      <c r="AN55" s="115">
        <f t="shared" si="40"/>
        <v>0.28771964612702472</v>
      </c>
      <c r="AO55" s="115">
        <f t="shared" si="40"/>
        <v>0.26531417446717992</v>
      </c>
      <c r="AP55" s="115">
        <f t="shared" si="40"/>
        <v>0.25835270315694142</v>
      </c>
      <c r="AQ55" s="115">
        <f t="shared" si="40"/>
        <v>0.24844157057148275</v>
      </c>
      <c r="AR55" s="115">
        <f t="shared" si="40"/>
        <v>0.25081919661835606</v>
      </c>
      <c r="AS55" s="115">
        <f t="shared" si="40"/>
        <v>0.24134602266442171</v>
      </c>
      <c r="AT55" s="115">
        <f t="shared" si="40"/>
        <v>0.23020012710624468</v>
      </c>
      <c r="AU55" s="115">
        <f t="shared" si="40"/>
        <v>0.22446965140404737</v>
      </c>
      <c r="AV55" s="115">
        <f t="shared" si="40"/>
        <v>0.22344945250170992</v>
      </c>
      <c r="AW55" s="115">
        <f t="shared" si="40"/>
        <v>0.20742177740917991</v>
      </c>
      <c r="AX55" s="115">
        <f t="shared" si="40"/>
        <v>0.212891280462051</v>
      </c>
      <c r="AY55" s="115">
        <f t="shared" si="40"/>
        <v>0.20979104667302351</v>
      </c>
      <c r="AZ55" s="115">
        <f t="shared" si="40"/>
        <v>0.19842384891062922</v>
      </c>
      <c r="BA55" s="115">
        <f t="shared" si="40"/>
        <v>0.19600190976554913</v>
      </c>
      <c r="BB55" s="115">
        <f t="shared" si="40"/>
        <v>0.19423608235243262</v>
      </c>
      <c r="BC55" s="115">
        <f t="shared" si="40"/>
        <v>0.19616998698163177</v>
      </c>
      <c r="BD55" s="115">
        <f t="shared" si="40"/>
        <v>0.19633416605533932</v>
      </c>
      <c r="BE55" s="115">
        <f t="shared" si="40"/>
        <v>0.18446779628494911</v>
      </c>
      <c r="BF55" s="115">
        <f t="shared" si="40"/>
        <v>0.17158429918936421</v>
      </c>
      <c r="BG55" s="115">
        <f t="shared" si="40"/>
        <v>0.17216808654448496</v>
      </c>
      <c r="BH55" s="115">
        <f t="shared" si="40"/>
        <v>0.16528691120483055</v>
      </c>
      <c r="BI55" s="115">
        <f t="shared" si="40"/>
        <v>0.16261160556486076</v>
      </c>
      <c r="BJ55" s="115">
        <f t="shared" si="40"/>
        <v>0.15352499057246052</v>
      </c>
      <c r="BK55" s="115">
        <f t="shared" si="40"/>
        <v>0.15559892886737303</v>
      </c>
      <c r="BL55" s="115">
        <f t="shared" si="40"/>
        <v>0.15831038407967746</v>
      </c>
      <c r="BM55" s="115">
        <f t="shared" si="40"/>
        <v>0.16175134091338053</v>
      </c>
      <c r="BN55" s="115">
        <f t="shared" ref="BN55:DY55" si="41">+BN52/BN$49</f>
        <v>0.15866988002305202</v>
      </c>
      <c r="BO55" s="115">
        <f t="shared" si="41"/>
        <v>0.153023489996814</v>
      </c>
      <c r="BP55" s="115">
        <f t="shared" si="41"/>
        <v>0.15421229624962474</v>
      </c>
      <c r="BQ55" s="115">
        <f t="shared" si="41"/>
        <v>0.15003389309097245</v>
      </c>
      <c r="BR55" s="115">
        <f t="shared" si="41"/>
        <v>0.15427625514558593</v>
      </c>
      <c r="BS55" s="115">
        <f t="shared" si="41"/>
        <v>0.16057293689906729</v>
      </c>
      <c r="BT55" s="115">
        <f t="shared" si="41"/>
        <v>0.15600371753045075</v>
      </c>
      <c r="BU55" s="115">
        <f t="shared" si="41"/>
        <v>0.16097767466138779</v>
      </c>
      <c r="BV55" s="115">
        <f t="shared" si="41"/>
        <v>0.1605339539981461</v>
      </c>
      <c r="BW55" s="115">
        <f t="shared" si="41"/>
        <v>0.17580522664640466</v>
      </c>
      <c r="BX55" s="115">
        <f t="shared" si="41"/>
        <v>0.18032756161145391</v>
      </c>
      <c r="BY55" s="115">
        <f t="shared" si="41"/>
        <v>0.1921926199918432</v>
      </c>
      <c r="BZ55" s="115">
        <f t="shared" si="41"/>
        <v>0.20316021754600275</v>
      </c>
      <c r="CA55" s="115">
        <f t="shared" si="41"/>
        <v>0.20220824917581823</v>
      </c>
      <c r="CB55" s="115">
        <f t="shared" si="41"/>
        <v>0.20236931301026842</v>
      </c>
      <c r="CC55" s="115">
        <f t="shared" si="41"/>
        <v>0.20348419482333041</v>
      </c>
      <c r="CD55" s="115">
        <f t="shared" si="41"/>
        <v>0.20234701200602612</v>
      </c>
      <c r="CE55" s="115">
        <f t="shared" si="41"/>
        <v>0.21129971427389752</v>
      </c>
      <c r="CF55" s="115">
        <f t="shared" si="41"/>
        <v>0.21809658915727462</v>
      </c>
      <c r="CG55" s="115">
        <f t="shared" si="41"/>
        <v>0.22387849308521138</v>
      </c>
      <c r="CH55" s="115">
        <f t="shared" si="41"/>
        <v>0.21082653253845016</v>
      </c>
      <c r="CI55" s="115">
        <f t="shared" si="41"/>
        <v>0.21389661915895808</v>
      </c>
      <c r="CJ55" s="115">
        <f t="shared" si="41"/>
        <v>0.2229426497516277</v>
      </c>
      <c r="CK55" s="115">
        <f t="shared" si="41"/>
        <v>0.22016452194424613</v>
      </c>
      <c r="CL55" s="115">
        <f t="shared" si="41"/>
        <v>0.21712156964486642</v>
      </c>
      <c r="CM55" s="115">
        <f t="shared" si="41"/>
        <v>0.21591712922546819</v>
      </c>
      <c r="CN55" s="115">
        <f t="shared" si="41"/>
        <v>0.22157664376461397</v>
      </c>
      <c r="CO55" s="115">
        <f t="shared" si="41"/>
        <v>0.219558253757485</v>
      </c>
      <c r="CP55" s="115">
        <f t="shared" si="41"/>
        <v>0.22203082044705647</v>
      </c>
      <c r="CQ55" s="115">
        <f t="shared" si="41"/>
        <v>0.22104114251970039</v>
      </c>
      <c r="CR55" s="115">
        <f t="shared" si="41"/>
        <v>0.22233442834807057</v>
      </c>
      <c r="CS55" s="115">
        <f t="shared" si="41"/>
        <v>0.22242418960258556</v>
      </c>
      <c r="CT55" s="115">
        <f t="shared" si="41"/>
        <v>0.23218254762620735</v>
      </c>
      <c r="CU55" s="115">
        <f t="shared" si="41"/>
        <v>0.23194051687362241</v>
      </c>
      <c r="CV55" s="115">
        <f t="shared" si="41"/>
        <v>0.23825055124216268</v>
      </c>
      <c r="CW55" s="115">
        <f t="shared" si="41"/>
        <v>0.24975173044748492</v>
      </c>
      <c r="CX55" s="115">
        <f t="shared" si="41"/>
        <v>0.25139202128209898</v>
      </c>
      <c r="CY55" s="115">
        <f t="shared" si="41"/>
        <v>0.24534547739463133</v>
      </c>
      <c r="CZ55" s="115">
        <f t="shared" si="41"/>
        <v>0.24577445628482336</v>
      </c>
      <c r="DA55" s="115">
        <f t="shared" si="41"/>
        <v>0.25004901476154706</v>
      </c>
      <c r="DB55" s="115">
        <f t="shared" si="41"/>
        <v>0.25850837158814471</v>
      </c>
      <c r="DC55" s="115">
        <f t="shared" si="41"/>
        <v>0.27496929961866717</v>
      </c>
      <c r="DD55" s="115">
        <f t="shared" si="41"/>
        <v>0.27812737244157709</v>
      </c>
      <c r="DE55" s="115">
        <f t="shared" si="41"/>
        <v>0.29247053949659368</v>
      </c>
      <c r="DF55" s="115">
        <f t="shared" si="41"/>
        <v>0.29459027183431247</v>
      </c>
      <c r="DG55" s="115">
        <f t="shared" si="41"/>
        <v>0.2903003293042643</v>
      </c>
      <c r="DH55" s="115">
        <f t="shared" si="41"/>
        <v>0.29211236488690356</v>
      </c>
      <c r="DI55" s="115">
        <f t="shared" si="41"/>
        <v>0.28788284054982871</v>
      </c>
      <c r="DJ55" s="115">
        <f t="shared" si="41"/>
        <v>0.28159444529985028</v>
      </c>
      <c r="DK55" s="115">
        <f t="shared" si="41"/>
        <v>0.27790298412176073</v>
      </c>
      <c r="DL55" s="115">
        <f t="shared" si="41"/>
        <v>0.29810634110056261</v>
      </c>
      <c r="DM55" s="115">
        <f t="shared" si="41"/>
        <v>0.2993221610493908</v>
      </c>
      <c r="DN55" s="115">
        <f t="shared" si="41"/>
        <v>0.30154942177884181</v>
      </c>
      <c r="DO55" s="115">
        <f t="shared" si="41"/>
        <v>0.29525826176401504</v>
      </c>
      <c r="DP55" s="115">
        <f t="shared" si="41"/>
        <v>0.28640049990084604</v>
      </c>
      <c r="DQ55" s="115">
        <f t="shared" si="41"/>
        <v>0.28507292059911665</v>
      </c>
      <c r="DR55" s="115">
        <f t="shared" si="41"/>
        <v>0.27884388183230568</v>
      </c>
      <c r="DS55" s="115">
        <f t="shared" si="41"/>
        <v>0.28642231599384027</v>
      </c>
      <c r="DT55" s="115">
        <f t="shared" si="41"/>
        <v>0.29058954486775052</v>
      </c>
      <c r="DU55" s="115">
        <f t="shared" si="41"/>
        <v>0.2893125999716914</v>
      </c>
      <c r="DV55" s="115">
        <f t="shared" si="41"/>
        <v>0.29632461005121297</v>
      </c>
      <c r="DW55" s="115">
        <f t="shared" si="41"/>
        <v>0.30495928274013351</v>
      </c>
      <c r="DX55" s="115">
        <f t="shared" si="41"/>
        <v>0.30443851023674917</v>
      </c>
      <c r="DY55" s="115">
        <f t="shared" si="41"/>
        <v>0.307918148378028</v>
      </c>
      <c r="DZ55" s="115">
        <f t="shared" ref="DZ55:GK55" si="42">+DZ52/DZ$49</f>
        <v>0.31096961749285434</v>
      </c>
      <c r="EA55" s="115">
        <f t="shared" si="42"/>
        <v>0.31440514010261317</v>
      </c>
      <c r="EB55" s="115">
        <f t="shared" si="42"/>
        <v>0.32621203955727029</v>
      </c>
      <c r="EC55" s="115">
        <f t="shared" si="42"/>
        <v>0.32735696902593464</v>
      </c>
      <c r="ED55" s="115">
        <f t="shared" si="42"/>
        <v>0.32692728426736589</v>
      </c>
      <c r="EE55" s="115">
        <f t="shared" si="42"/>
        <v>0.32723692930593995</v>
      </c>
      <c r="EF55" s="115">
        <f t="shared" si="42"/>
        <v>0.33950773942721729</v>
      </c>
      <c r="EG55" s="115">
        <f t="shared" si="42"/>
        <v>0.3510109410752113</v>
      </c>
      <c r="EH55" s="115">
        <f t="shared" si="42"/>
        <v>0.35021516289811294</v>
      </c>
      <c r="EI55" s="115">
        <f t="shared" si="42"/>
        <v>0.35967369169952024</v>
      </c>
      <c r="EJ55" s="115">
        <f t="shared" si="42"/>
        <v>0.36871479319856298</v>
      </c>
      <c r="EK55" s="115">
        <f t="shared" si="42"/>
        <v>0.36427371436807376</v>
      </c>
      <c r="EL55" s="115">
        <f t="shared" si="42"/>
        <v>0.37000993935097926</v>
      </c>
      <c r="EM55" s="115">
        <f t="shared" si="42"/>
        <v>0.37719034084350878</v>
      </c>
      <c r="EN55" s="115">
        <f t="shared" si="42"/>
        <v>0.37953852964234114</v>
      </c>
      <c r="EO55" s="115">
        <f t="shared" si="42"/>
        <v>0.38228696123255013</v>
      </c>
      <c r="EP55" s="115">
        <f t="shared" si="42"/>
        <v>0.38944628575509965</v>
      </c>
      <c r="EQ55" s="115">
        <f t="shared" si="42"/>
        <v>0.39462006091708585</v>
      </c>
      <c r="ER55" s="115">
        <f t="shared" si="42"/>
        <v>0.39252974457001377</v>
      </c>
      <c r="ES55" s="115">
        <f t="shared" si="42"/>
        <v>0.40466171221250946</v>
      </c>
      <c r="ET55" s="115">
        <f t="shared" si="42"/>
        <v>0.40199206970320467</v>
      </c>
      <c r="EU55" s="115">
        <f t="shared" si="42"/>
        <v>0.41053621484468089</v>
      </c>
      <c r="EV55" s="115">
        <f t="shared" si="42"/>
        <v>0.41609176446733365</v>
      </c>
      <c r="EW55" s="115">
        <f t="shared" si="42"/>
        <v>0.41784798036927434</v>
      </c>
      <c r="EX55" s="115">
        <f t="shared" si="42"/>
        <v>0.41636162222277423</v>
      </c>
      <c r="EY55" s="115">
        <f t="shared" si="42"/>
        <v>0.41955098506225658</v>
      </c>
      <c r="EZ55" s="115">
        <f t="shared" si="42"/>
        <v>0.41787063907819805</v>
      </c>
      <c r="FA55" s="115">
        <f t="shared" si="42"/>
        <v>0.40051245285553616</v>
      </c>
      <c r="FB55" s="115">
        <f t="shared" si="42"/>
        <v>0.39612610786320196</v>
      </c>
      <c r="FC55" s="115">
        <f t="shared" si="42"/>
        <v>0.39631728720216414</v>
      </c>
      <c r="FD55" s="115">
        <f t="shared" si="42"/>
        <v>0.40123197315398901</v>
      </c>
      <c r="FE55" s="115">
        <f t="shared" si="42"/>
        <v>0.39324233433130179</v>
      </c>
      <c r="FF55" s="115">
        <f t="shared" si="42"/>
        <v>0.40261006602449306</v>
      </c>
      <c r="FG55" s="115">
        <f t="shared" si="42"/>
        <v>0.41146217240519029</v>
      </c>
      <c r="FH55" s="115">
        <f t="shared" si="42"/>
        <v>0.41194592179357925</v>
      </c>
      <c r="FI55" s="115">
        <f t="shared" si="42"/>
        <v>0.41357273163530994</v>
      </c>
      <c r="FJ55" s="115">
        <f t="shared" si="42"/>
        <v>0.41578169942306803</v>
      </c>
      <c r="FK55" s="115">
        <f t="shared" si="42"/>
        <v>0.41359520480263112</v>
      </c>
      <c r="FL55" s="115">
        <f t="shared" si="42"/>
        <v>0.41845863226304614</v>
      </c>
      <c r="FM55" s="115">
        <f t="shared" si="42"/>
        <v>0.40353461822636</v>
      </c>
      <c r="FN55" s="115">
        <f t="shared" si="42"/>
        <v>0.40662203495612664</v>
      </c>
      <c r="FO55" s="115">
        <f t="shared" si="42"/>
        <v>0.40116375958692446</v>
      </c>
      <c r="FP55" s="115">
        <f t="shared" si="42"/>
        <v>0.40027531063583949</v>
      </c>
      <c r="FQ55" s="115">
        <f t="shared" si="42"/>
        <v>0.40474438276346208</v>
      </c>
      <c r="FR55" s="115">
        <f t="shared" si="42"/>
        <v>0.41517307962246996</v>
      </c>
      <c r="FS55" s="115">
        <f t="shared" si="42"/>
        <v>0.41161729994272511</v>
      </c>
      <c r="FT55" s="115">
        <f t="shared" si="42"/>
        <v>0.41483732303590404</v>
      </c>
      <c r="FU55" s="115">
        <f t="shared" si="42"/>
        <v>0.41001679064139496</v>
      </c>
      <c r="FV55" s="115">
        <f t="shared" si="42"/>
        <v>0.41196052812908551</v>
      </c>
      <c r="FW55" s="115">
        <f t="shared" si="42"/>
        <v>0.41599407007327566</v>
      </c>
      <c r="FX55" s="115">
        <f t="shared" si="42"/>
        <v>0.41656022195286996</v>
      </c>
      <c r="FY55" s="115">
        <f t="shared" si="42"/>
        <v>0.40307155088146879</v>
      </c>
      <c r="FZ55" s="115">
        <f t="shared" si="42"/>
        <v>0.39473353670966727</v>
      </c>
      <c r="GA55" s="115">
        <f t="shared" si="42"/>
        <v>0.40789900429912601</v>
      </c>
      <c r="GB55" s="115">
        <f t="shared" si="42"/>
        <v>0.41098586765520645</v>
      </c>
      <c r="GC55" s="115">
        <f t="shared" si="42"/>
        <v>0.40037434409960981</v>
      </c>
      <c r="GD55" s="115">
        <f t="shared" si="42"/>
        <v>0.39244425787868559</v>
      </c>
      <c r="GE55" s="115">
        <f t="shared" si="42"/>
        <v>0.3916958672652136</v>
      </c>
      <c r="GF55" s="115">
        <f t="shared" si="42"/>
        <v>0.39089610630003102</v>
      </c>
      <c r="GG55" s="115">
        <f t="shared" si="42"/>
        <v>0.39856618990515524</v>
      </c>
      <c r="GH55" s="115">
        <f t="shared" si="42"/>
        <v>0.41875229698754335</v>
      </c>
      <c r="GI55" s="115">
        <f t="shared" si="42"/>
        <v>0.41340147437655489</v>
      </c>
      <c r="GJ55" s="115">
        <f t="shared" si="42"/>
        <v>0.42408762999086491</v>
      </c>
      <c r="GK55" s="115">
        <f t="shared" si="42"/>
        <v>0.41622707840166601</v>
      </c>
      <c r="GL55" s="115">
        <f t="shared" ref="GL55:IW55" si="43">+GL52/GL$49</f>
        <v>0.40651918744638693</v>
      </c>
      <c r="GM55" s="115">
        <f t="shared" si="43"/>
        <v>0.40993797462013498</v>
      </c>
      <c r="GN55" s="115">
        <f t="shared" si="43"/>
        <v>0.40772253956216281</v>
      </c>
      <c r="GO55" s="115">
        <f t="shared" si="43"/>
        <v>0.42270713418656491</v>
      </c>
      <c r="GP55" s="115">
        <f t="shared" si="43"/>
        <v>0.42011826661438112</v>
      </c>
      <c r="GQ55" s="115">
        <f t="shared" si="43"/>
        <v>0.41619246856747105</v>
      </c>
      <c r="GR55" s="115">
        <f t="shared" si="43"/>
        <v>0.416035999366278</v>
      </c>
      <c r="GS55" s="115">
        <f t="shared" si="43"/>
        <v>0.41498245587591115</v>
      </c>
      <c r="GT55" s="115">
        <f t="shared" si="43"/>
        <v>0.41554199329796321</v>
      </c>
      <c r="GU55" s="115">
        <f t="shared" si="43"/>
        <v>0.41070980385846656</v>
      </c>
      <c r="GV55" s="115">
        <f t="shared" si="43"/>
        <v>0.40954218941491921</v>
      </c>
      <c r="GW55" s="115">
        <f t="shared" si="43"/>
        <v>0.40507250838582259</v>
      </c>
      <c r="GX55" s="115">
        <f t="shared" si="43"/>
        <v>0.40858946003982172</v>
      </c>
      <c r="GY55" s="115">
        <f t="shared" si="43"/>
        <v>0.4132487960765287</v>
      </c>
      <c r="GZ55" s="115">
        <f t="shared" si="43"/>
        <v>0.40772138891344617</v>
      </c>
      <c r="HA55" s="115">
        <f t="shared" si="43"/>
        <v>0.39781450539250179</v>
      </c>
      <c r="HB55" s="115">
        <f t="shared" si="43"/>
        <v>0.39578920354825919</v>
      </c>
      <c r="HC55" s="115">
        <f t="shared" si="43"/>
        <v>0.39985237368853505</v>
      </c>
      <c r="HD55" s="115">
        <f t="shared" si="43"/>
        <v>0.39937960517688659</v>
      </c>
      <c r="HE55" s="115">
        <f t="shared" si="43"/>
        <v>0.38336065050272894</v>
      </c>
      <c r="HF55" s="115">
        <f t="shared" si="43"/>
        <v>0.38825220887203066</v>
      </c>
      <c r="HG55" s="115">
        <f t="shared" si="43"/>
        <v>0.38332665339106414</v>
      </c>
      <c r="HH55" s="115">
        <f t="shared" si="43"/>
        <v>0.36446329082735146</v>
      </c>
      <c r="HI55" s="115">
        <f t="shared" si="43"/>
        <v>0.35431231323776713</v>
      </c>
      <c r="HJ55" s="115">
        <f t="shared" si="43"/>
        <v>0.35469315817464231</v>
      </c>
      <c r="HK55" s="115">
        <f t="shared" si="43"/>
        <v>0.35574238884802822</v>
      </c>
      <c r="HL55" s="115">
        <f t="shared" si="43"/>
        <v>0.3513636145208599</v>
      </c>
      <c r="HM55" s="115">
        <f t="shared" si="43"/>
        <v>0.35028437143606589</v>
      </c>
      <c r="HN55" s="115">
        <f t="shared" si="43"/>
        <v>0.34845675210821037</v>
      </c>
      <c r="HO55" s="115">
        <f t="shared" si="43"/>
        <v>0.34279442988716674</v>
      </c>
      <c r="HP55" s="115">
        <f t="shared" si="43"/>
        <v>0.34019560648256447</v>
      </c>
      <c r="HQ55" s="115">
        <f t="shared" si="43"/>
        <v>0.34324408232316234</v>
      </c>
      <c r="HR55" s="115">
        <f t="shared" si="43"/>
        <v>0.34054053890145736</v>
      </c>
      <c r="HS55" s="115">
        <f t="shared" si="43"/>
        <v>0.3473969022759924</v>
      </c>
      <c r="HT55" s="115">
        <f t="shared" si="43"/>
        <v>0.34603768980546418</v>
      </c>
      <c r="HU55" s="115">
        <f t="shared" si="43"/>
        <v>0.33936391528483706</v>
      </c>
      <c r="HV55" s="115">
        <f t="shared" si="43"/>
        <v>0.33646765895137598</v>
      </c>
      <c r="HW55" s="115">
        <f t="shared" si="43"/>
        <v>0.35183555826432317</v>
      </c>
      <c r="HX55" s="115">
        <f t="shared" si="43"/>
        <v>0.36227214564191285</v>
      </c>
      <c r="HY55" s="115">
        <f t="shared" si="43"/>
        <v>0.3669736508603767</v>
      </c>
      <c r="HZ55" s="115">
        <f t="shared" si="43"/>
        <v>0.38246176143926497</v>
      </c>
      <c r="IA55" s="115">
        <f t="shared" si="43"/>
        <v>0.3851180992266085</v>
      </c>
      <c r="IB55" s="115">
        <f t="shared" si="43"/>
        <v>0.39872962692759184</v>
      </c>
      <c r="IC55" s="115">
        <f t="shared" si="43"/>
        <v>0.39682539242917131</v>
      </c>
      <c r="ID55" s="115">
        <f t="shared" si="43"/>
        <v>0.39451339265990487</v>
      </c>
      <c r="IE55" s="115">
        <f t="shared" si="43"/>
        <v>0.39931569663005229</v>
      </c>
      <c r="IF55" s="115">
        <f t="shared" si="43"/>
        <v>0.40389391957556203</v>
      </c>
      <c r="IG55" s="115">
        <f t="shared" si="43"/>
        <v>0.39964173279071402</v>
      </c>
      <c r="IH55" s="115">
        <f t="shared" si="43"/>
        <v>0.40843875359191067</v>
      </c>
      <c r="II55" s="115">
        <f t="shared" si="43"/>
        <v>0.41140288583471896</v>
      </c>
      <c r="IJ55" s="115">
        <f t="shared" si="43"/>
        <v>0.40398338342196732</v>
      </c>
      <c r="IK55" s="115">
        <f t="shared" si="43"/>
        <v>0.37428083560946024</v>
      </c>
      <c r="IL55" s="115">
        <f t="shared" si="43"/>
        <v>0.36145914776779281</v>
      </c>
      <c r="IM55" s="115">
        <f t="shared" si="43"/>
        <v>0.35499744123713711</v>
      </c>
      <c r="IN55" s="115">
        <f t="shared" si="43"/>
        <v>0.37066665143023297</v>
      </c>
      <c r="IO55" s="115">
        <f t="shared" si="43"/>
        <v>0.36837002061255641</v>
      </c>
      <c r="IP55" s="115">
        <f t="shared" si="43"/>
        <v>0.3660630756678192</v>
      </c>
      <c r="IQ55" s="115">
        <f t="shared" si="43"/>
        <v>0.36938373032547789</v>
      </c>
      <c r="IR55" s="115">
        <f t="shared" si="43"/>
        <v>0.37089431711315002</v>
      </c>
      <c r="IS55" s="115">
        <f t="shared" si="43"/>
        <v>0.34724169876064104</v>
      </c>
      <c r="IT55" s="115">
        <f t="shared" si="43"/>
        <v>0.33042282463469813</v>
      </c>
      <c r="IU55" s="115">
        <f t="shared" si="43"/>
        <v>0.33046462755544143</v>
      </c>
      <c r="IV55" s="115">
        <f t="shared" si="43"/>
        <v>0.33710367443754802</v>
      </c>
      <c r="IW55" s="115">
        <f t="shared" si="43"/>
        <v>0.33403822277778744</v>
      </c>
      <c r="IX55" s="115">
        <f t="shared" ref="IX55:JE55" si="44">+IX52/IX$49</f>
        <v>0.33784197524159465</v>
      </c>
      <c r="IY55" s="115">
        <f t="shared" si="44"/>
        <v>0.35003119863344756</v>
      </c>
      <c r="IZ55" s="115">
        <f t="shared" si="44"/>
        <v>0.35446895419869379</v>
      </c>
      <c r="JA55" s="115">
        <f t="shared" si="44"/>
        <v>0.35794930549934062</v>
      </c>
      <c r="JB55" s="115">
        <f t="shared" si="44"/>
        <v>0.37092235258125267</v>
      </c>
      <c r="JC55" s="115">
        <f t="shared" si="44"/>
        <v>0.37307470697194139</v>
      </c>
      <c r="JD55" s="115">
        <f t="shared" si="44"/>
        <v>0.37624112265737258</v>
      </c>
      <c r="JE55" s="115">
        <f t="shared" si="44"/>
        <v>0.37087533960940056</v>
      </c>
    </row>
    <row r="56" spans="1:265" s="1" customFormat="1" ht="12.9" customHeight="1" x14ac:dyDescent="0.2">
      <c r="A56" s="73"/>
      <c r="B56" s="73"/>
      <c r="C56" s="73"/>
      <c r="D56" s="73"/>
      <c r="E56" s="73"/>
      <c r="G56" s="73"/>
      <c r="H56" s="73"/>
      <c r="I56" s="73"/>
      <c r="J56" s="73"/>
      <c r="K56" s="73"/>
      <c r="N56" s="73"/>
      <c r="O56" s="73"/>
      <c r="P56" s="73"/>
      <c r="Q56" s="73"/>
      <c r="S56" s="73"/>
      <c r="T56" s="73"/>
      <c r="U56" s="73"/>
      <c r="V56" s="73"/>
      <c r="W56" s="73"/>
      <c r="AC56" s="73"/>
    </row>
    <row r="57" spans="1:265" s="1" customFormat="1" ht="12.9" customHeight="1" x14ac:dyDescent="0.2">
      <c r="A57" s="25" t="s">
        <v>85</v>
      </c>
      <c r="B57" s="73"/>
      <c r="C57" s="73"/>
      <c r="D57" s="73"/>
      <c r="E57" s="73"/>
      <c r="G57" s="73"/>
      <c r="H57" s="73"/>
      <c r="I57" s="73"/>
      <c r="J57" s="73"/>
      <c r="K57" s="73"/>
      <c r="N57" s="73"/>
      <c r="O57" s="73"/>
      <c r="P57" s="73"/>
      <c r="Q57" s="73"/>
      <c r="S57" s="73"/>
      <c r="T57" s="73"/>
      <c r="U57" s="73"/>
      <c r="V57" s="73"/>
      <c r="W57" s="73"/>
      <c r="AC57" s="73"/>
    </row>
    <row r="58" spans="1:265" s="1" customFormat="1" ht="12.9" customHeight="1" x14ac:dyDescent="0.2">
      <c r="A58" s="73" t="s">
        <v>86</v>
      </c>
      <c r="B58" s="1">
        <v>305356</v>
      </c>
      <c r="C58" s="1">
        <v>324695</v>
      </c>
      <c r="D58" s="1">
        <v>318402</v>
      </c>
      <c r="E58" s="1">
        <v>376416</v>
      </c>
      <c r="F58" s="1">
        <v>490768</v>
      </c>
      <c r="G58" s="1">
        <v>339489</v>
      </c>
      <c r="H58" s="1">
        <v>332819</v>
      </c>
      <c r="I58" s="1">
        <v>307744</v>
      </c>
      <c r="J58" s="1">
        <v>285700</v>
      </c>
      <c r="K58" s="1">
        <v>297957</v>
      </c>
      <c r="L58" s="1">
        <v>290155</v>
      </c>
      <c r="M58" s="1">
        <v>253245</v>
      </c>
      <c r="N58" s="1">
        <v>276796</v>
      </c>
      <c r="O58" s="1">
        <v>298770</v>
      </c>
      <c r="P58" s="1">
        <v>323118</v>
      </c>
      <c r="Q58" s="1">
        <v>357702</v>
      </c>
      <c r="R58" s="1">
        <v>360320</v>
      </c>
      <c r="S58" s="1">
        <v>344964</v>
      </c>
      <c r="T58" s="1">
        <v>396011</v>
      </c>
      <c r="U58" s="1">
        <v>364809</v>
      </c>
      <c r="V58" s="1">
        <v>350780</v>
      </c>
      <c r="W58" s="1">
        <v>389156</v>
      </c>
      <c r="X58" s="1">
        <v>391138</v>
      </c>
      <c r="Y58" s="1">
        <v>378788</v>
      </c>
      <c r="Z58" s="1">
        <v>387493</v>
      </c>
      <c r="AA58" s="1">
        <v>393138</v>
      </c>
      <c r="AB58" s="1">
        <v>477072</v>
      </c>
      <c r="AC58" s="1">
        <v>506343</v>
      </c>
      <c r="AD58" s="1">
        <v>613209</v>
      </c>
      <c r="AE58" s="1">
        <v>530714</v>
      </c>
      <c r="AF58" s="1">
        <v>459566</v>
      </c>
      <c r="AG58" s="1">
        <v>401685</v>
      </c>
      <c r="AH58" s="1">
        <v>487477</v>
      </c>
      <c r="AI58" s="1">
        <v>455768</v>
      </c>
      <c r="AJ58" s="1">
        <v>524798</v>
      </c>
      <c r="AK58" s="1">
        <v>515787</v>
      </c>
      <c r="AL58" s="1">
        <v>541150</v>
      </c>
      <c r="AM58" s="1">
        <v>517347</v>
      </c>
      <c r="AN58" s="1">
        <v>739356</v>
      </c>
      <c r="AO58" s="1">
        <v>898260.31035020016</v>
      </c>
      <c r="AP58" s="1">
        <v>838553.43634300004</v>
      </c>
      <c r="AQ58" s="1">
        <v>783094.14433200017</v>
      </c>
      <c r="AR58" s="1">
        <v>747397.50910200004</v>
      </c>
      <c r="AS58" s="1">
        <v>763681.81536340015</v>
      </c>
      <c r="AT58" s="1">
        <v>759525.93899140006</v>
      </c>
      <c r="AU58" s="1">
        <v>739598.24874890025</v>
      </c>
      <c r="AV58" s="1">
        <v>675121.01470280031</v>
      </c>
      <c r="AW58" s="1">
        <v>680928.66865743999</v>
      </c>
      <c r="AX58" s="1">
        <v>688346.21968399989</v>
      </c>
      <c r="AY58" s="1">
        <v>714777.82683551998</v>
      </c>
      <c r="AZ58" s="1">
        <v>935699.59023900004</v>
      </c>
      <c r="BA58" s="1">
        <v>1041172.8038265</v>
      </c>
      <c r="BB58" s="1">
        <v>940034.35993749998</v>
      </c>
      <c r="BC58" s="1">
        <v>836845.25171190011</v>
      </c>
      <c r="BD58" s="1">
        <v>796812.5418925999</v>
      </c>
      <c r="BE58" s="1">
        <v>810906.98121750006</v>
      </c>
      <c r="BF58" s="1">
        <v>815917.19035425002</v>
      </c>
      <c r="BG58" s="1">
        <v>783717.06943084986</v>
      </c>
      <c r="BH58" s="1">
        <v>834826.23693000025</v>
      </c>
      <c r="BI58" s="1">
        <v>880274.90779219999</v>
      </c>
      <c r="BJ58" s="1">
        <v>912350.70134959999</v>
      </c>
      <c r="BK58" s="1">
        <v>830619.97306320001</v>
      </c>
      <c r="BL58" s="1">
        <v>942137.3761264499</v>
      </c>
      <c r="BM58" s="1">
        <v>1134325.74307015</v>
      </c>
      <c r="BN58" s="1">
        <v>1036855.9047265</v>
      </c>
      <c r="BO58" s="1">
        <v>1116341.9205181999</v>
      </c>
      <c r="BP58" s="1">
        <v>989543.21833220008</v>
      </c>
      <c r="BQ58" s="1">
        <v>996715.4968662</v>
      </c>
      <c r="BR58" s="1">
        <v>1025190.611396</v>
      </c>
      <c r="BS58" s="1">
        <v>1042416.6045364999</v>
      </c>
      <c r="BT58" s="1">
        <v>1029101.4596652</v>
      </c>
      <c r="BU58" s="1">
        <v>963679.57146399992</v>
      </c>
      <c r="BV58" s="1">
        <v>1041371.0055570001</v>
      </c>
      <c r="BW58" s="1">
        <v>1002591.4994648</v>
      </c>
      <c r="BX58" s="1">
        <v>1072623.1232318</v>
      </c>
      <c r="BY58" s="1">
        <v>1145496.0300268</v>
      </c>
      <c r="BZ58" s="1">
        <v>1137119.020914</v>
      </c>
      <c r="CA58" s="1">
        <v>1049917.9711905001</v>
      </c>
      <c r="CB58" s="1">
        <v>1039473.9044219</v>
      </c>
      <c r="CC58" s="1">
        <v>1053257.4418490001</v>
      </c>
      <c r="CD58" s="1">
        <v>1014281.9096699</v>
      </c>
      <c r="CE58" s="1">
        <v>1197595.3139978</v>
      </c>
      <c r="CF58" s="1">
        <v>1070636.292804</v>
      </c>
      <c r="CG58" s="1">
        <v>1012138.8959975</v>
      </c>
      <c r="CH58" s="1">
        <v>1073246.2621619999</v>
      </c>
      <c r="CI58" s="1">
        <v>1214556.8249498</v>
      </c>
      <c r="CJ58" s="1">
        <v>1292930.7767525001</v>
      </c>
      <c r="CK58" s="1">
        <v>1511412.2399561</v>
      </c>
      <c r="CL58" s="1">
        <v>1384997.24602</v>
      </c>
      <c r="CM58" s="1">
        <v>1572037.6361322</v>
      </c>
      <c r="CN58" s="1">
        <v>1696719.11497</v>
      </c>
      <c r="CO58" s="1">
        <v>1630376.2614614</v>
      </c>
      <c r="CP58" s="1">
        <v>1693154.7740811999</v>
      </c>
      <c r="CQ58" s="1">
        <v>1747325.0629491999</v>
      </c>
      <c r="CR58" s="1">
        <v>1954598.8065772001</v>
      </c>
      <c r="CS58" s="1">
        <v>1959360.7894605</v>
      </c>
      <c r="CT58" s="1">
        <v>1934790.4408286</v>
      </c>
      <c r="CU58" s="1">
        <v>2065400.237039</v>
      </c>
      <c r="CV58" s="1">
        <v>1983885.6359116</v>
      </c>
      <c r="CW58" s="1">
        <v>2082544.220894</v>
      </c>
      <c r="CX58" s="1">
        <v>2091370.6419824001</v>
      </c>
      <c r="CY58" s="1">
        <v>1888389.026629</v>
      </c>
      <c r="CZ58" s="1">
        <v>1774596.2651565999</v>
      </c>
      <c r="DA58" s="1">
        <v>1601368.9273661999</v>
      </c>
      <c r="DB58" s="1">
        <v>1616619.3980982001</v>
      </c>
      <c r="DC58" s="1">
        <v>1756402.711134</v>
      </c>
      <c r="DD58" s="1">
        <v>1745704.8261348</v>
      </c>
      <c r="DE58" s="1">
        <v>1714705.4004889</v>
      </c>
      <c r="DF58" s="1">
        <v>1750850.0561559999</v>
      </c>
      <c r="DG58" s="1">
        <v>1867543.5816923999</v>
      </c>
      <c r="DH58" s="1">
        <v>1922476.0448159999</v>
      </c>
      <c r="DI58" s="1">
        <v>2284792.7991196001</v>
      </c>
      <c r="DJ58" s="1">
        <v>2299731.0016804002</v>
      </c>
      <c r="DK58" s="1">
        <v>2250177.6143629998</v>
      </c>
      <c r="DL58" s="1">
        <v>2278763.6254751999</v>
      </c>
      <c r="DM58" s="1">
        <v>2244998.5304999999</v>
      </c>
      <c r="DN58" s="1">
        <v>2244224.2853724002</v>
      </c>
      <c r="DO58" s="1">
        <v>2266887.695686399</v>
      </c>
      <c r="DP58" s="1">
        <v>2534902.0181156001</v>
      </c>
      <c r="DQ58" s="1">
        <v>2123757.8335719998</v>
      </c>
      <c r="DR58" s="1">
        <v>2074758.6859394</v>
      </c>
      <c r="DS58" s="1">
        <v>2388464.0031069899</v>
      </c>
      <c r="DT58" s="1">
        <v>2649759.3569590002</v>
      </c>
      <c r="DU58" s="1">
        <v>3040291.75155064</v>
      </c>
      <c r="DV58" s="1">
        <v>2871337.55881412</v>
      </c>
      <c r="DW58" s="1">
        <v>3002594.6780580399</v>
      </c>
      <c r="DX58" s="1">
        <v>3156519.6504458799</v>
      </c>
      <c r="DY58" s="1">
        <v>3120241.412346411</v>
      </c>
      <c r="DZ58" s="1">
        <v>3059199.3705162592</v>
      </c>
      <c r="EA58" s="1">
        <v>3272085.6565985801</v>
      </c>
      <c r="EB58" s="1">
        <v>3259787.0300715002</v>
      </c>
      <c r="EC58" s="1">
        <v>3219516.683531479</v>
      </c>
      <c r="ED58" s="1">
        <v>3301809.5527790198</v>
      </c>
      <c r="EE58" s="1">
        <v>3360447.0485783</v>
      </c>
      <c r="EF58" s="1">
        <v>3846786.822927739</v>
      </c>
      <c r="EG58" s="1">
        <v>4223608.2001519902</v>
      </c>
      <c r="EH58" s="1">
        <v>3950009.6801539999</v>
      </c>
      <c r="EI58" s="1">
        <v>3843479.6006487799</v>
      </c>
      <c r="EJ58" s="1">
        <v>3416574.33975989</v>
      </c>
      <c r="EK58" s="1">
        <v>3480662.8278631</v>
      </c>
      <c r="EL58" s="1">
        <v>3711362.2500477699</v>
      </c>
      <c r="EM58" s="1">
        <v>3586748.5058241901</v>
      </c>
      <c r="EN58" s="1">
        <v>3720083.2284925501</v>
      </c>
      <c r="EO58" s="1">
        <v>3736754.43987768</v>
      </c>
      <c r="EP58" s="1">
        <v>3799922.1958947498</v>
      </c>
      <c r="EQ58" s="1">
        <v>3614090.2513230001</v>
      </c>
      <c r="ER58" s="1">
        <v>4015240.0337652001</v>
      </c>
      <c r="ES58" s="1">
        <v>4114271.23704935</v>
      </c>
      <c r="ET58" s="1">
        <v>3971587.8285407401</v>
      </c>
      <c r="EU58" s="1">
        <v>3770079.4348100801</v>
      </c>
      <c r="EV58" s="1">
        <v>3771368.6187998401</v>
      </c>
      <c r="EW58" s="1">
        <v>3791232.593614521</v>
      </c>
      <c r="EX58" s="1">
        <v>3789327.5519762598</v>
      </c>
      <c r="EY58" s="1">
        <v>4066277.13353515</v>
      </c>
      <c r="EZ58" s="1">
        <v>4066277.13353515</v>
      </c>
      <c r="FA58" s="1">
        <v>3802395.853340399</v>
      </c>
      <c r="FB58" s="1">
        <v>3828684.0147931599</v>
      </c>
      <c r="FC58" s="1">
        <v>4358819.64134112</v>
      </c>
      <c r="FD58" s="1">
        <v>4536866.0734685194</v>
      </c>
      <c r="FE58" s="1">
        <v>4751307.2032311996</v>
      </c>
      <c r="FF58" s="1">
        <v>4990313.9324280201</v>
      </c>
      <c r="FG58" s="1">
        <v>5345554.7413026001</v>
      </c>
      <c r="FH58" s="1">
        <v>5296060.7260191198</v>
      </c>
      <c r="FI58" s="1">
        <v>5173035.5019148206</v>
      </c>
      <c r="FJ58" s="1">
        <v>5307921.1299692299</v>
      </c>
      <c r="FK58" s="1">
        <v>5261352.2012786707</v>
      </c>
      <c r="FL58" s="1">
        <v>5257502.3105861703</v>
      </c>
      <c r="FM58" s="1">
        <v>5324893.5334104504</v>
      </c>
      <c r="FN58" s="1">
        <v>5525478.6675853506</v>
      </c>
      <c r="FO58" s="1">
        <v>6233169.7325522117</v>
      </c>
      <c r="FP58" s="1">
        <v>6765857.5669999998</v>
      </c>
      <c r="FQ58" s="1">
        <v>7010333.5064676702</v>
      </c>
      <c r="FR58" s="1">
        <v>6704996.4898287989</v>
      </c>
      <c r="FS58" s="1">
        <v>6705217.1440278403</v>
      </c>
      <c r="FT58" s="1">
        <v>6828317.4632008513</v>
      </c>
      <c r="FU58" s="1">
        <v>6562030.4650944807</v>
      </c>
      <c r="FV58" s="1">
        <v>6391446.7905508801</v>
      </c>
      <c r="FW58" s="1">
        <v>6779261.9053984405</v>
      </c>
      <c r="FX58" s="1">
        <v>6569275.8421846395</v>
      </c>
      <c r="FY58" s="1">
        <v>6559053.9286985407</v>
      </c>
      <c r="FZ58" s="1">
        <v>6805324.8445329498</v>
      </c>
      <c r="GA58" s="1">
        <v>6926715.5248328485</v>
      </c>
      <c r="GB58" s="1">
        <v>7114143.0757452101</v>
      </c>
      <c r="GC58" s="1">
        <v>7617570.9299138309</v>
      </c>
      <c r="GD58" s="1">
        <v>7329081.7415878093</v>
      </c>
      <c r="GE58" s="1">
        <v>7374312.8598602302</v>
      </c>
      <c r="GF58" s="1">
        <v>7336457.2394970302</v>
      </c>
      <c r="GG58" s="1">
        <v>8109986.1350691086</v>
      </c>
      <c r="GH58" s="1">
        <v>8045099.9328304296</v>
      </c>
      <c r="GI58" s="1">
        <v>8166730.4393995497</v>
      </c>
      <c r="GJ58" s="1">
        <v>7873631.9332124209</v>
      </c>
      <c r="GK58" s="1">
        <v>8441722.8294567186</v>
      </c>
      <c r="GL58" s="1">
        <v>7901804.8307665782</v>
      </c>
      <c r="GM58" s="1">
        <v>7888820.1553396489</v>
      </c>
      <c r="GN58" s="1">
        <v>8174531.6091875993</v>
      </c>
      <c r="GO58" s="1">
        <v>8810309.5769667998</v>
      </c>
      <c r="GP58" s="1">
        <v>8803661.7158152517</v>
      </c>
      <c r="GQ58" s="1">
        <v>8845711.1746703107</v>
      </c>
      <c r="GR58" s="1">
        <v>9265659.0482398886</v>
      </c>
      <c r="GS58" s="1">
        <v>8992577.8695574887</v>
      </c>
      <c r="GT58" s="1">
        <v>8569296.4928506725</v>
      </c>
      <c r="GU58" s="1">
        <v>8872822.6230461393</v>
      </c>
      <c r="GV58" s="1">
        <v>8793397.3405944481</v>
      </c>
      <c r="GW58" s="1">
        <v>8286475.3325421615</v>
      </c>
      <c r="GX58" s="1">
        <v>8547835.1841684002</v>
      </c>
      <c r="GY58" s="1">
        <v>9149263.7879898306</v>
      </c>
      <c r="GZ58" s="1">
        <v>9797198.2141768895</v>
      </c>
      <c r="HA58" s="1">
        <v>9863732.5731597506</v>
      </c>
      <c r="HB58" s="1">
        <v>9430984.4490240291</v>
      </c>
      <c r="HC58" s="1">
        <v>9397568.773049321</v>
      </c>
      <c r="HD58" s="1">
        <v>10071690.35453973</v>
      </c>
      <c r="HE58" s="1">
        <v>9998591.21603214</v>
      </c>
      <c r="HF58" s="1">
        <v>10077141.03493261</v>
      </c>
      <c r="HG58" s="1">
        <v>9971225.5910134576</v>
      </c>
      <c r="HH58" s="1">
        <v>9768983.9172600694</v>
      </c>
      <c r="HI58" s="1">
        <v>9050872.5869158003</v>
      </c>
      <c r="HJ58" s="1">
        <v>9201848.8461561594</v>
      </c>
      <c r="HK58" s="1">
        <v>10034658.976872271</v>
      </c>
      <c r="HL58" s="1">
        <v>10200453.91506337</v>
      </c>
      <c r="HM58" s="1">
        <v>10457831.47946908</v>
      </c>
      <c r="HN58" s="1">
        <v>10655049.975881301</v>
      </c>
      <c r="HO58" s="1">
        <v>9893189.5465135593</v>
      </c>
      <c r="HP58" s="1">
        <v>9710547.2178290617</v>
      </c>
      <c r="HQ58" s="1">
        <v>9765728.5301491711</v>
      </c>
      <c r="HR58" s="1">
        <v>9728494.1307466719</v>
      </c>
      <c r="HS58" s="1">
        <v>9867453.9068229776</v>
      </c>
      <c r="HT58" s="1">
        <v>9292981.354513932</v>
      </c>
      <c r="HU58" s="1">
        <v>9084147.9308127295</v>
      </c>
      <c r="HV58" s="1">
        <v>9332762.6768506989</v>
      </c>
      <c r="HW58" s="1">
        <v>9434165.4066468999</v>
      </c>
      <c r="HX58" s="1">
        <v>9662678.7032858003</v>
      </c>
      <c r="HY58" s="1">
        <v>9849537.6395046487</v>
      </c>
      <c r="HZ58" s="1">
        <v>9606006.5967745204</v>
      </c>
      <c r="IA58" s="1">
        <v>10156868.366917171</v>
      </c>
      <c r="IB58" s="1">
        <v>9715716.7211868707</v>
      </c>
      <c r="IC58" s="1">
        <v>9952234.5872159321</v>
      </c>
      <c r="ID58" s="1">
        <v>9598384.3484540973</v>
      </c>
      <c r="IE58" s="1">
        <v>10138453.82048595</v>
      </c>
      <c r="IF58" s="1">
        <v>10022376.65734789</v>
      </c>
      <c r="IG58" s="1">
        <v>9526527.3795548007</v>
      </c>
      <c r="IH58" s="1">
        <v>9704734.4436276723</v>
      </c>
      <c r="II58" s="1">
        <v>10207432.346626971</v>
      </c>
      <c r="IJ58" s="1">
        <v>11010043.40653329</v>
      </c>
      <c r="IK58" s="1">
        <v>11244836.80347524</v>
      </c>
      <c r="IL58" s="1">
        <v>11434019.80520918</v>
      </c>
      <c r="IM58" s="1">
        <v>11788128.23345794</v>
      </c>
      <c r="IN58" s="1">
        <v>12885497.44776508</v>
      </c>
      <c r="IO58" s="1">
        <v>13512505.03488259</v>
      </c>
      <c r="IP58" s="1">
        <v>13450917.937321359</v>
      </c>
      <c r="IQ58" s="1">
        <v>13713856.984604981</v>
      </c>
      <c r="IR58" s="1">
        <v>13934528.41176692</v>
      </c>
      <c r="IS58" s="1">
        <v>13765209.683109401</v>
      </c>
      <c r="IT58" s="1">
        <v>13663130.0446888</v>
      </c>
      <c r="IU58" s="1">
        <v>13517853.25939705</v>
      </c>
      <c r="IV58" s="1">
        <v>16316270.133829409</v>
      </c>
      <c r="IW58" s="1">
        <v>17598972.5040657</v>
      </c>
      <c r="IX58" s="1">
        <v>18255019.107725918</v>
      </c>
      <c r="IY58" s="1">
        <v>18327705.656321719</v>
      </c>
      <c r="IZ58" s="1">
        <v>17721391.318460841</v>
      </c>
      <c r="JA58" s="1">
        <v>18190606</v>
      </c>
      <c r="JB58" s="1">
        <v>18530781.431750569</v>
      </c>
      <c r="JC58" s="1">
        <v>18698013.093771461</v>
      </c>
      <c r="JD58" s="1">
        <v>18062837.180472039</v>
      </c>
      <c r="JE58" s="1">
        <v>18018016.739999998</v>
      </c>
    </row>
    <row r="59" spans="1:265" s="1" customFormat="1" ht="12.9" customHeight="1" x14ac:dyDescent="0.2">
      <c r="A59" s="73" t="s">
        <v>87</v>
      </c>
      <c r="B59" s="1">
        <v>2631209</v>
      </c>
      <c r="C59" s="1">
        <v>2749139</v>
      </c>
      <c r="D59" s="1">
        <v>2711592</v>
      </c>
      <c r="E59" s="1">
        <v>2679798</v>
      </c>
      <c r="F59" s="1">
        <v>2828466</v>
      </c>
      <c r="G59" s="1">
        <v>2796013</v>
      </c>
      <c r="H59" s="1">
        <v>2831612</v>
      </c>
      <c r="I59" s="1">
        <v>2658405</v>
      </c>
      <c r="J59" s="1">
        <v>2625768</v>
      </c>
      <c r="K59" s="1">
        <v>2608530</v>
      </c>
      <c r="L59" s="1">
        <v>2602560</v>
      </c>
      <c r="M59" s="1">
        <v>2512298</v>
      </c>
      <c r="N59" s="1">
        <v>2664105</v>
      </c>
      <c r="O59" s="1">
        <v>2719478</v>
      </c>
      <c r="P59" s="1">
        <v>2775484</v>
      </c>
      <c r="Q59" s="1">
        <v>2720117</v>
      </c>
      <c r="R59" s="1">
        <v>2794980</v>
      </c>
      <c r="S59" s="1">
        <v>2940780</v>
      </c>
      <c r="T59" s="1">
        <v>3088013</v>
      </c>
      <c r="U59" s="1">
        <v>2995825</v>
      </c>
      <c r="V59" s="1">
        <v>3124936</v>
      </c>
      <c r="W59" s="1">
        <v>3287496</v>
      </c>
      <c r="X59" s="1">
        <v>3535930</v>
      </c>
      <c r="Y59" s="1">
        <v>3370099</v>
      </c>
      <c r="Z59" s="1">
        <v>3640435</v>
      </c>
      <c r="AA59" s="1">
        <v>3551975</v>
      </c>
      <c r="AB59" s="1">
        <v>3376738</v>
      </c>
      <c r="AC59" s="1">
        <v>3363566</v>
      </c>
      <c r="AD59" s="1">
        <v>3339236</v>
      </c>
      <c r="AE59" s="1">
        <v>2968201</v>
      </c>
      <c r="AF59" s="1">
        <v>2906274</v>
      </c>
      <c r="AG59" s="1">
        <v>3053132</v>
      </c>
      <c r="AH59" s="1">
        <v>3096771</v>
      </c>
      <c r="AI59" s="1">
        <v>3424977</v>
      </c>
      <c r="AJ59" s="1">
        <v>3632202</v>
      </c>
      <c r="AK59" s="1">
        <v>3688149</v>
      </c>
      <c r="AL59" s="1">
        <v>3754194</v>
      </c>
      <c r="AM59" s="1">
        <v>3767607</v>
      </c>
      <c r="AN59" s="1">
        <v>3964700</v>
      </c>
      <c r="AO59" s="1">
        <v>4286666.0868627401</v>
      </c>
      <c r="AP59" s="1">
        <v>3946538.1103012399</v>
      </c>
      <c r="AQ59" s="1">
        <v>3900375.5639142999</v>
      </c>
      <c r="AR59" s="1">
        <v>3901320.0163464691</v>
      </c>
      <c r="AS59" s="1">
        <v>4023282.0178867909</v>
      </c>
      <c r="AT59" s="1">
        <v>4115658.4729645099</v>
      </c>
      <c r="AU59" s="1">
        <v>4104525.0587896812</v>
      </c>
      <c r="AV59" s="1">
        <v>3894974.54957336</v>
      </c>
      <c r="AW59" s="1">
        <v>3855431.8459246499</v>
      </c>
      <c r="AX59" s="1">
        <v>3987067.4603030011</v>
      </c>
      <c r="AY59" s="1">
        <v>3976428.54171413</v>
      </c>
      <c r="AZ59" s="1">
        <v>4118691.49765774</v>
      </c>
      <c r="BA59" s="1">
        <v>4226139.6770559801</v>
      </c>
      <c r="BB59" s="1">
        <v>4413022.2853489509</v>
      </c>
      <c r="BC59" s="1">
        <v>4347479.5283148903</v>
      </c>
      <c r="BD59" s="1">
        <v>4277760.5758509794</v>
      </c>
      <c r="BE59" s="1">
        <v>4313734.8973602401</v>
      </c>
      <c r="BF59" s="1">
        <v>4258696.51402843</v>
      </c>
      <c r="BG59" s="1">
        <v>4253330.1901321299</v>
      </c>
      <c r="BH59" s="1">
        <v>4084180.550139349</v>
      </c>
      <c r="BI59" s="1">
        <v>3973698.333128219</v>
      </c>
      <c r="BJ59" s="1">
        <v>4080795.1244799709</v>
      </c>
      <c r="BK59" s="1">
        <v>3999815.22035152</v>
      </c>
      <c r="BL59" s="1">
        <v>3985971.5623334101</v>
      </c>
      <c r="BM59" s="1">
        <v>4110480.2599769509</v>
      </c>
      <c r="BN59" s="1">
        <v>4152093.3298554998</v>
      </c>
      <c r="BO59" s="1">
        <v>4058079.7405095999</v>
      </c>
      <c r="BP59" s="1">
        <v>4052836.418175899</v>
      </c>
      <c r="BQ59" s="1">
        <v>4031602.1389445998</v>
      </c>
      <c r="BR59" s="1">
        <v>3988838.9811120001</v>
      </c>
      <c r="BS59" s="1">
        <v>3820796.5015162001</v>
      </c>
      <c r="BT59" s="1">
        <v>3789135.8544180002</v>
      </c>
      <c r="BU59" s="1">
        <v>3777621.0873536202</v>
      </c>
      <c r="BV59" s="1">
        <v>3724591.9120306</v>
      </c>
      <c r="BW59" s="1">
        <v>3655813.683010201</v>
      </c>
      <c r="BX59" s="1">
        <v>3688135.1517724008</v>
      </c>
      <c r="BY59" s="1">
        <v>3600300.7290767999</v>
      </c>
      <c r="BZ59" s="1">
        <v>3770898.3766064998</v>
      </c>
      <c r="CA59" s="1">
        <v>3664401.0011160001</v>
      </c>
      <c r="CB59" s="1">
        <v>3697846.9215289</v>
      </c>
      <c r="CC59" s="1">
        <v>3624752.5868170001</v>
      </c>
      <c r="CD59" s="1">
        <v>3533490.8930596001</v>
      </c>
      <c r="CE59" s="1">
        <v>3624392.796933</v>
      </c>
      <c r="CF59" s="1">
        <v>3528929.3506649998</v>
      </c>
      <c r="CG59" s="1">
        <v>3497584.5443182001</v>
      </c>
      <c r="CH59" s="1">
        <v>3564078.443498</v>
      </c>
      <c r="CI59" s="1">
        <v>3516098.1863758001</v>
      </c>
      <c r="CJ59" s="1">
        <v>3507745.740469499</v>
      </c>
      <c r="CK59" s="1">
        <v>3787755.6058914</v>
      </c>
      <c r="CL59" s="1">
        <v>3663721.6372811999</v>
      </c>
      <c r="CM59" s="1">
        <v>3663424.2336690002</v>
      </c>
      <c r="CN59" s="1">
        <v>3588407.94043</v>
      </c>
      <c r="CO59" s="1">
        <v>3557406.9404157</v>
      </c>
      <c r="CP59" s="1">
        <v>3577586.7832449698</v>
      </c>
      <c r="CQ59" s="1">
        <v>3697447.285840001</v>
      </c>
      <c r="CR59" s="1">
        <v>3538060.8090768</v>
      </c>
      <c r="CS59" s="1">
        <v>3339910.0474255001</v>
      </c>
      <c r="CT59" s="1">
        <v>3449915.9722766089</v>
      </c>
      <c r="CU59" s="1">
        <v>3513487.0220054002</v>
      </c>
      <c r="CV59" s="1">
        <v>4359990.3430626206</v>
      </c>
      <c r="CW59" s="1">
        <v>4336913.3497649003</v>
      </c>
      <c r="CX59" s="1">
        <v>4295682.8830089998</v>
      </c>
      <c r="CY59" s="1">
        <v>3991781.0517890011</v>
      </c>
      <c r="CZ59" s="1">
        <v>4082336.3228298998</v>
      </c>
      <c r="DA59" s="1">
        <v>4012173.8967084</v>
      </c>
      <c r="DB59" s="1">
        <v>4017483.7430898999</v>
      </c>
      <c r="DC59" s="1">
        <v>4669756.3596569989</v>
      </c>
      <c r="DD59" s="1">
        <v>4871254.8336944003</v>
      </c>
      <c r="DE59" s="1">
        <v>4959379.4060402</v>
      </c>
      <c r="DF59" s="1">
        <v>5007337.8138115006</v>
      </c>
      <c r="DG59" s="1">
        <v>5130981.0778558999</v>
      </c>
      <c r="DH59" s="1">
        <v>5434977.6182529991</v>
      </c>
      <c r="DI59" s="1">
        <v>5599299.4463449996</v>
      </c>
      <c r="DJ59" s="1">
        <v>6066489.6655347999</v>
      </c>
      <c r="DK59" s="1">
        <v>6162399.5542665999</v>
      </c>
      <c r="DL59" s="1">
        <v>6259665.6405133996</v>
      </c>
      <c r="DM59" s="1">
        <v>6225996.9868180007</v>
      </c>
      <c r="DN59" s="1">
        <v>6338521.9987631999</v>
      </c>
      <c r="DO59" s="1">
        <v>6487744.8574444009</v>
      </c>
      <c r="DP59" s="1">
        <v>6096206.6720646014</v>
      </c>
      <c r="DQ59" s="1">
        <v>5867623.3103839997</v>
      </c>
      <c r="DR59" s="1">
        <v>5735150.415316999</v>
      </c>
      <c r="DS59" s="1">
        <v>5459598.8220293997</v>
      </c>
      <c r="DT59" s="1">
        <v>5966942.3602351993</v>
      </c>
      <c r="DU59" s="1">
        <v>6599419.0014599795</v>
      </c>
      <c r="DV59" s="1">
        <v>6373304.5764537603</v>
      </c>
      <c r="DW59" s="1">
        <v>6259937.6604695199</v>
      </c>
      <c r="DX59" s="1">
        <v>6685000.7243457604</v>
      </c>
      <c r="DY59" s="1">
        <v>6468720.0767125608</v>
      </c>
      <c r="DZ59" s="1">
        <v>6493522.6615762208</v>
      </c>
      <c r="EA59" s="1">
        <v>6598178.8598658899</v>
      </c>
      <c r="EB59" s="1">
        <v>6803919.5408045016</v>
      </c>
      <c r="EC59" s="1">
        <v>6581079.6334867803</v>
      </c>
      <c r="ED59" s="1">
        <v>6601594.7580362996</v>
      </c>
      <c r="EE59" s="1">
        <v>6855847.1230835998</v>
      </c>
      <c r="EF59" s="1">
        <v>6702391.6953794397</v>
      </c>
      <c r="EG59" s="1">
        <v>6886198.6768583003</v>
      </c>
      <c r="EH59" s="1">
        <v>7221609.316141</v>
      </c>
      <c r="EI59" s="1">
        <v>6458208.8463791804</v>
      </c>
      <c r="EJ59" s="1">
        <v>6226928.560305139</v>
      </c>
      <c r="EK59" s="1">
        <v>6326111.1356465099</v>
      </c>
      <c r="EL59" s="1">
        <v>6702941.8744754093</v>
      </c>
      <c r="EM59" s="1">
        <v>6767481.9277195605</v>
      </c>
      <c r="EN59" s="1">
        <v>6334021.0278542005</v>
      </c>
      <c r="EO59" s="1">
        <v>5923792.6909576412</v>
      </c>
      <c r="EP59" s="1">
        <v>6337006.5906227501</v>
      </c>
      <c r="EQ59" s="1">
        <v>6051089.85836</v>
      </c>
      <c r="ER59" s="1">
        <v>6186073.2652217001</v>
      </c>
      <c r="ES59" s="1">
        <v>6699532.2823139001</v>
      </c>
      <c r="ET59" s="1">
        <v>6787031.691329658</v>
      </c>
      <c r="EU59" s="1">
        <v>6787940.4266505204</v>
      </c>
      <c r="EV59" s="1">
        <v>6596919.3298469586</v>
      </c>
      <c r="EW59" s="1">
        <v>6333730.9885015599</v>
      </c>
      <c r="EX59" s="1">
        <v>6354692.90873593</v>
      </c>
      <c r="EY59" s="1">
        <v>6358815.2321787002</v>
      </c>
      <c r="EZ59" s="1">
        <v>6358815.2321787002</v>
      </c>
      <c r="FA59" s="1">
        <v>6157163.7472723601</v>
      </c>
      <c r="FB59" s="1">
        <v>6090616.2248760806</v>
      </c>
      <c r="FC59" s="1">
        <v>6120918.2840180798</v>
      </c>
      <c r="FD59" s="1">
        <v>6005401.3636519499</v>
      </c>
      <c r="FE59" s="1">
        <v>6326122.1713318806</v>
      </c>
      <c r="FF59" s="1">
        <v>6581850.3877972597</v>
      </c>
      <c r="FG59" s="1">
        <v>6952012.6032639593</v>
      </c>
      <c r="FH59" s="1">
        <v>6775425.5201322399</v>
      </c>
      <c r="FI59" s="1">
        <v>7046009.4571019998</v>
      </c>
      <c r="FJ59" s="1">
        <v>7312201.6970996195</v>
      </c>
      <c r="FK59" s="1">
        <v>7292904.6326543791</v>
      </c>
      <c r="FL59" s="1">
        <v>7215474.1008399501</v>
      </c>
      <c r="FM59" s="1">
        <v>7396084.9435824994</v>
      </c>
      <c r="FN59" s="1">
        <v>7555628.4673850508</v>
      </c>
      <c r="FO59" s="1">
        <v>7664715.7569235088</v>
      </c>
      <c r="FP59" s="1">
        <v>7897599.4529999997</v>
      </c>
      <c r="FQ59" s="1">
        <v>8518231.9451655298</v>
      </c>
      <c r="FR59" s="1">
        <v>8764488.2974330802</v>
      </c>
      <c r="FS59" s="1">
        <v>8663423.6703161187</v>
      </c>
      <c r="FT59" s="1">
        <v>9046774.1105565391</v>
      </c>
      <c r="FU59" s="1">
        <v>8891641.275370881</v>
      </c>
      <c r="FV59" s="1">
        <v>9119574.9093675204</v>
      </c>
      <c r="FW59" s="1">
        <v>9133512.7231834773</v>
      </c>
      <c r="FX59" s="1">
        <v>9070644.2862160392</v>
      </c>
      <c r="FY59" s="1">
        <v>9250875.8198416401</v>
      </c>
      <c r="FZ59" s="1">
        <v>9651587.3320594989</v>
      </c>
      <c r="GA59" s="1">
        <v>9527102.5038823988</v>
      </c>
      <c r="GB59" s="1">
        <v>9348863.9606693015</v>
      </c>
      <c r="GC59" s="1">
        <v>9860236.6647712588</v>
      </c>
      <c r="GD59" s="1">
        <v>10032325.62649647</v>
      </c>
      <c r="GE59" s="1">
        <v>9938605.1947262995</v>
      </c>
      <c r="GF59" s="1">
        <v>10477575.265233399</v>
      </c>
      <c r="GG59" s="1">
        <v>11307651.534944121</v>
      </c>
      <c r="GH59" s="1">
        <v>11765247.36953238</v>
      </c>
      <c r="GI59" s="1">
        <v>11632768.40872765</v>
      </c>
      <c r="GJ59" s="1">
        <v>11336870.00886862</v>
      </c>
      <c r="GK59" s="1">
        <v>11224994.842272541</v>
      </c>
      <c r="GL59" s="1">
        <v>12039075.390097911</v>
      </c>
      <c r="GM59" s="1">
        <v>12399601.058137899</v>
      </c>
      <c r="GN59" s="1">
        <v>12778345.98002727</v>
      </c>
      <c r="GO59" s="1">
        <v>12411796.339661891</v>
      </c>
      <c r="GP59" s="1">
        <v>12001894.26413697</v>
      </c>
      <c r="GQ59" s="1">
        <v>11935898.60173122</v>
      </c>
      <c r="GR59" s="1">
        <v>11608528.221704559</v>
      </c>
      <c r="GS59" s="1">
        <v>11439041.04631448</v>
      </c>
      <c r="GT59" s="1">
        <v>11719497.362870241</v>
      </c>
      <c r="GU59" s="1">
        <v>11498770.90412051</v>
      </c>
      <c r="GV59" s="1">
        <v>12235768.35789812</v>
      </c>
      <c r="GW59" s="1">
        <v>11765063.834817911</v>
      </c>
      <c r="GX59" s="1">
        <v>11596279.00810664</v>
      </c>
      <c r="GY59" s="1">
        <v>11689479.105798271</v>
      </c>
      <c r="GZ59" s="1">
        <v>12239620.19643914</v>
      </c>
      <c r="HA59" s="1">
        <v>12085473.64398562</v>
      </c>
      <c r="HB59" s="1">
        <v>12342016.657249119</v>
      </c>
      <c r="HC59" s="1">
        <v>12020613.48828776</v>
      </c>
      <c r="HD59" s="1">
        <v>12345110.115994919</v>
      </c>
      <c r="HE59" s="1">
        <v>12734004.836251151</v>
      </c>
      <c r="HF59" s="1">
        <v>12734423.78340346</v>
      </c>
      <c r="HG59" s="1">
        <v>12250692.594094589</v>
      </c>
      <c r="HH59" s="1">
        <v>12006562.401602579</v>
      </c>
      <c r="HI59" s="1">
        <v>12261432.79177388</v>
      </c>
      <c r="HJ59" s="1">
        <v>12131093.17843922</v>
      </c>
      <c r="HK59" s="1">
        <v>12788515.05713067</v>
      </c>
      <c r="HL59" s="1">
        <v>13852995.301516229</v>
      </c>
      <c r="HM59" s="1">
        <v>13654216.33576091</v>
      </c>
      <c r="HN59" s="1">
        <v>14039444.09893297</v>
      </c>
      <c r="HO59" s="1">
        <v>13711352.64865162</v>
      </c>
      <c r="HP59" s="1">
        <v>13244068.886287561</v>
      </c>
      <c r="HQ59" s="1">
        <v>12950590.186542761</v>
      </c>
      <c r="HR59" s="1">
        <v>12894065.52871641</v>
      </c>
      <c r="HS59" s="1">
        <v>12509429.403259261</v>
      </c>
      <c r="HT59" s="1">
        <v>12483572.232671831</v>
      </c>
      <c r="HU59" s="1">
        <v>12740172.622872841</v>
      </c>
      <c r="HV59" s="1">
        <v>12965310.16200804</v>
      </c>
      <c r="HW59" s="1">
        <v>12979108.27921629</v>
      </c>
      <c r="HX59" s="1">
        <v>13019588.44573294</v>
      </c>
      <c r="HY59" s="1">
        <v>13089918.231209969</v>
      </c>
      <c r="HZ59" s="1">
        <v>13052217.259566611</v>
      </c>
      <c r="IA59" s="1">
        <v>13293547.620343709</v>
      </c>
      <c r="IB59" s="1">
        <v>12840662.12023777</v>
      </c>
      <c r="IC59" s="1">
        <v>12809127.83106694</v>
      </c>
      <c r="ID59" s="1">
        <v>13874996.63841817</v>
      </c>
      <c r="IE59" s="1">
        <v>13751671.712214701</v>
      </c>
      <c r="IF59" s="1">
        <v>13830581.64893759</v>
      </c>
      <c r="IG59" s="1">
        <v>13613273.208458589</v>
      </c>
      <c r="IH59" s="1">
        <v>13666670.51313542</v>
      </c>
      <c r="II59" s="1">
        <v>13844487.422602279</v>
      </c>
      <c r="IJ59" s="1">
        <v>14966888.561874701</v>
      </c>
      <c r="IK59" s="1">
        <v>15478081.534864809</v>
      </c>
      <c r="IL59" s="1">
        <v>15347332.920126669</v>
      </c>
      <c r="IM59" s="1">
        <v>16284562.60317147</v>
      </c>
      <c r="IN59" s="1">
        <v>16790519.5867416</v>
      </c>
      <c r="IO59" s="1">
        <v>16831799.215329099</v>
      </c>
      <c r="IP59" s="1">
        <v>17487537.814059962</v>
      </c>
      <c r="IQ59" s="1">
        <v>17580472.469917201</v>
      </c>
      <c r="IR59" s="1">
        <v>17791727.118630171</v>
      </c>
      <c r="IS59" s="1">
        <v>18196147.02594303</v>
      </c>
      <c r="IT59" s="1">
        <v>16938621.274760552</v>
      </c>
      <c r="IU59" s="1">
        <v>16883620.129969198</v>
      </c>
      <c r="IV59" s="1">
        <v>16909970.04121279</v>
      </c>
      <c r="IW59" s="1">
        <v>18158862.868370611</v>
      </c>
      <c r="IX59" s="1">
        <v>18354905.009029862</v>
      </c>
      <c r="IY59" s="1">
        <v>18850818.30217766</v>
      </c>
      <c r="IZ59" s="1">
        <v>19802186.306361921</v>
      </c>
      <c r="JA59" s="1">
        <v>19947292</v>
      </c>
      <c r="JB59" s="1">
        <v>19731385.930153899</v>
      </c>
      <c r="JC59" s="1">
        <v>19612248.74680724</v>
      </c>
      <c r="JD59" s="1">
        <v>19048201.71749004</v>
      </c>
      <c r="JE59" s="1">
        <v>18982907.16</v>
      </c>
    </row>
    <row r="60" spans="1:265" s="1" customFormat="1" ht="12.9" customHeight="1" x14ac:dyDescent="0.2">
      <c r="A60" s="73" t="s">
        <v>88</v>
      </c>
      <c r="B60" s="1">
        <v>543680</v>
      </c>
      <c r="C60" s="1">
        <v>569786</v>
      </c>
      <c r="D60" s="1">
        <v>563302</v>
      </c>
      <c r="E60" s="1">
        <v>560364</v>
      </c>
      <c r="F60" s="1">
        <v>540694</v>
      </c>
      <c r="G60" s="1">
        <v>534170</v>
      </c>
      <c r="H60" s="1">
        <v>536568</v>
      </c>
      <c r="I60" s="1">
        <v>533745</v>
      </c>
      <c r="J60" s="1">
        <v>524186</v>
      </c>
      <c r="K60" s="1">
        <v>554030</v>
      </c>
      <c r="L60" s="1">
        <v>579379</v>
      </c>
      <c r="M60" s="1">
        <v>534930</v>
      </c>
      <c r="N60" s="1">
        <v>517435</v>
      </c>
      <c r="O60" s="1">
        <v>547805</v>
      </c>
      <c r="P60" s="1">
        <v>562155</v>
      </c>
      <c r="Q60" s="1">
        <v>563322</v>
      </c>
      <c r="R60" s="1">
        <v>555657</v>
      </c>
      <c r="S60" s="1">
        <v>673305</v>
      </c>
      <c r="T60" s="1">
        <v>718192</v>
      </c>
      <c r="U60" s="1">
        <v>726066</v>
      </c>
      <c r="V60" s="1">
        <v>742320</v>
      </c>
      <c r="W60" s="1">
        <v>750746</v>
      </c>
      <c r="X60" s="1">
        <v>752377</v>
      </c>
      <c r="Y60" s="1">
        <v>767209</v>
      </c>
      <c r="Z60" s="1">
        <v>805002</v>
      </c>
      <c r="AA60" s="1">
        <v>769059</v>
      </c>
      <c r="AB60" s="1">
        <v>713008</v>
      </c>
      <c r="AC60" s="1">
        <v>682899</v>
      </c>
      <c r="AD60" s="1">
        <v>666066</v>
      </c>
      <c r="AE60" s="1">
        <v>502889</v>
      </c>
      <c r="AF60" s="1">
        <v>510057</v>
      </c>
      <c r="AG60" s="1">
        <v>514521</v>
      </c>
      <c r="AH60" s="1">
        <v>528786</v>
      </c>
      <c r="AI60" s="1">
        <v>569406</v>
      </c>
      <c r="AJ60" s="1">
        <v>593230</v>
      </c>
      <c r="AK60" s="1">
        <v>601846</v>
      </c>
      <c r="AL60" s="1">
        <v>571001</v>
      </c>
      <c r="AM60" s="1">
        <v>570578</v>
      </c>
      <c r="AN60" s="1">
        <v>568381</v>
      </c>
      <c r="AO60" s="1">
        <v>577891.88886040007</v>
      </c>
      <c r="AP60" s="1">
        <v>526012.24829380005</v>
      </c>
      <c r="AQ60" s="1">
        <v>535959.13726280013</v>
      </c>
      <c r="AR60" s="1">
        <v>532866.9665010001</v>
      </c>
      <c r="AS60" s="1">
        <v>544999.55458140001</v>
      </c>
      <c r="AT60" s="1">
        <v>532982.92966239993</v>
      </c>
      <c r="AU60" s="1">
        <v>538570.04749040003</v>
      </c>
      <c r="AV60" s="1">
        <v>528671.66737269994</v>
      </c>
      <c r="AW60" s="1">
        <v>544402.71707960009</v>
      </c>
      <c r="AX60" s="1">
        <v>577818.227357</v>
      </c>
      <c r="AY60" s="1">
        <v>572753.63759589999</v>
      </c>
      <c r="AZ60" s="1">
        <v>519401.08203819988</v>
      </c>
      <c r="BA60" s="1">
        <v>499059.64628300001</v>
      </c>
      <c r="BB60" s="1">
        <v>518954.61799990002</v>
      </c>
      <c r="BC60" s="1">
        <v>522509.48719560012</v>
      </c>
      <c r="BD60" s="1">
        <v>502567.1365271</v>
      </c>
      <c r="BE60" s="1">
        <v>477414.14349880011</v>
      </c>
      <c r="BF60" s="1">
        <v>464319.2343142</v>
      </c>
      <c r="BG60" s="1">
        <v>530283.58621725009</v>
      </c>
      <c r="BH60" s="1">
        <v>548213.61300024996</v>
      </c>
      <c r="BI60" s="1">
        <v>542112.13991459995</v>
      </c>
      <c r="BJ60" s="1">
        <v>495332.49454880011</v>
      </c>
      <c r="BK60" s="1">
        <v>485112.39144234988</v>
      </c>
      <c r="BL60" s="1">
        <v>493966.22376600001</v>
      </c>
      <c r="BM60" s="1">
        <v>487873.14489785</v>
      </c>
      <c r="BN60" s="1">
        <v>497473.82624550012</v>
      </c>
      <c r="BO60" s="1">
        <v>482168.2079178</v>
      </c>
      <c r="BP60" s="1">
        <v>431026.584585</v>
      </c>
      <c r="BQ60" s="1">
        <v>436516.2499</v>
      </c>
      <c r="BR60" s="1">
        <v>427445.56269499997</v>
      </c>
      <c r="BS60" s="1">
        <v>435342.27617329999</v>
      </c>
      <c r="BT60" s="1">
        <v>402771.39969440002</v>
      </c>
      <c r="BU60" s="1">
        <v>407594.21997699997</v>
      </c>
      <c r="BV60" s="1">
        <v>408026.31314799999</v>
      </c>
      <c r="BW60" s="1">
        <v>406520.73651239992</v>
      </c>
      <c r="BX60" s="1">
        <v>399414.93193939998</v>
      </c>
      <c r="BY60" s="1">
        <v>380950.31347320002</v>
      </c>
      <c r="BZ60" s="1">
        <v>422983.71076549997</v>
      </c>
      <c r="CA60" s="1">
        <v>452471.71994250012</v>
      </c>
      <c r="CB60" s="1">
        <v>444192.12082309998</v>
      </c>
      <c r="CC60" s="1">
        <v>493586.80623200012</v>
      </c>
      <c r="CD60" s="1">
        <v>468176.52739489998</v>
      </c>
      <c r="CE60" s="1">
        <v>460708.24061119987</v>
      </c>
      <c r="CF60" s="1">
        <v>454515.89177400002</v>
      </c>
      <c r="CG60" s="1">
        <v>432566.86749879998</v>
      </c>
      <c r="CH60" s="1">
        <v>419858.94789750001</v>
      </c>
      <c r="CI60" s="1">
        <v>401749.83199139987</v>
      </c>
      <c r="CJ60" s="1">
        <v>374913.08969599998</v>
      </c>
      <c r="CK60" s="1">
        <v>363902.19210789987</v>
      </c>
      <c r="CL60" s="1">
        <v>355864.12464300002</v>
      </c>
      <c r="CM60" s="1">
        <v>373933.23659699998</v>
      </c>
      <c r="CN60" s="1">
        <v>372629.35348599998</v>
      </c>
      <c r="CO60" s="1">
        <v>363384.12396549992</v>
      </c>
      <c r="CP60" s="1">
        <v>386118.45058349997</v>
      </c>
      <c r="CQ60" s="1">
        <v>367208.33481520001</v>
      </c>
      <c r="CR60" s="1">
        <v>349770.90071760002</v>
      </c>
      <c r="CS60" s="1">
        <v>374415.54695450002</v>
      </c>
      <c r="CT60" s="1">
        <v>332416.6676019</v>
      </c>
      <c r="CU60" s="1">
        <v>296614.07929099997</v>
      </c>
      <c r="CV60" s="1">
        <v>283004.47347819997</v>
      </c>
      <c r="CW60" s="1">
        <v>279851.58700300002</v>
      </c>
      <c r="CX60" s="1">
        <v>362169.50769109989</v>
      </c>
      <c r="CY60" s="1">
        <v>310329.36075699987</v>
      </c>
      <c r="CZ60" s="1">
        <v>286291.38776140002</v>
      </c>
      <c r="DA60" s="1">
        <v>304189.20557320002</v>
      </c>
      <c r="DB60" s="1">
        <v>367323.76659480011</v>
      </c>
      <c r="DC60" s="1">
        <v>417913.912939</v>
      </c>
      <c r="DD60" s="1">
        <v>447085.07626940002</v>
      </c>
      <c r="DE60" s="1">
        <v>462238.02103419998</v>
      </c>
      <c r="DF60" s="1">
        <v>498564.80366400001</v>
      </c>
      <c r="DG60" s="1">
        <v>475607.5283833</v>
      </c>
      <c r="DH60" s="1">
        <v>491034.92095499998</v>
      </c>
      <c r="DI60" s="1">
        <v>509255.42516320001</v>
      </c>
      <c r="DJ60" s="1">
        <v>553755.33667260013</v>
      </c>
      <c r="DK60" s="1">
        <v>556914.32880158001</v>
      </c>
      <c r="DL60" s="1">
        <v>497293.53410415997</v>
      </c>
      <c r="DM60" s="1">
        <v>498256.89088471013</v>
      </c>
      <c r="DN60" s="1">
        <v>471368.00614146999</v>
      </c>
      <c r="DO60" s="1">
        <v>506641.65201279998</v>
      </c>
      <c r="DP60" s="1">
        <v>525512.03187920002</v>
      </c>
      <c r="DQ60" s="1">
        <v>512706.49934199988</v>
      </c>
      <c r="DR60" s="1">
        <v>513668.72724640003</v>
      </c>
      <c r="DS60" s="1">
        <v>550519.46872378001</v>
      </c>
      <c r="DT60" s="1">
        <v>490383.20369431988</v>
      </c>
      <c r="DU60" s="1">
        <v>498450.57582366001</v>
      </c>
      <c r="DV60" s="1">
        <v>459503.98677373002</v>
      </c>
      <c r="DW60" s="1">
        <v>419665.10472548002</v>
      </c>
      <c r="DX60" s="1">
        <v>423653.75424879999</v>
      </c>
      <c r="DY60" s="1">
        <v>449802.03789236001</v>
      </c>
      <c r="DZ60" s="1">
        <v>398186.28811154002</v>
      </c>
      <c r="EA60" s="1">
        <v>421507.06207873003</v>
      </c>
      <c r="EB60" s="1">
        <v>417031.84260794998</v>
      </c>
      <c r="EC60" s="1">
        <v>423145.16713398002</v>
      </c>
      <c r="ED60" s="1">
        <v>465983.41250381002</v>
      </c>
      <c r="EE60" s="1">
        <v>499715.82015724998</v>
      </c>
      <c r="EF60" s="1">
        <v>415144.98469120002</v>
      </c>
      <c r="EG60" s="1">
        <v>384373.65126636002</v>
      </c>
      <c r="EH60" s="1">
        <v>364757.94014640001</v>
      </c>
      <c r="EI60" s="1">
        <v>380244.99692884</v>
      </c>
      <c r="EJ60" s="1">
        <v>370533.71884914988</v>
      </c>
      <c r="EK60" s="1">
        <v>403006.76794480998</v>
      </c>
      <c r="EL60" s="1">
        <v>392205.08617154998</v>
      </c>
      <c r="EM60" s="1">
        <v>389739.30005507998</v>
      </c>
      <c r="EN60" s="1">
        <v>372051.00473420002</v>
      </c>
      <c r="EO60" s="1">
        <v>442236.585617</v>
      </c>
      <c r="EP60" s="1">
        <v>441679.58320950001</v>
      </c>
      <c r="EQ60" s="1">
        <v>408248.54853149998</v>
      </c>
      <c r="ER60" s="1">
        <v>456502.29181430012</v>
      </c>
      <c r="ES60" s="1">
        <v>486530.25367712002</v>
      </c>
      <c r="ET60" s="1">
        <v>501466.49955398001</v>
      </c>
      <c r="EU60" s="1">
        <v>539094.9496694</v>
      </c>
      <c r="EV60" s="1">
        <v>516231.4077638</v>
      </c>
      <c r="EW60" s="1">
        <v>536038.37781720003</v>
      </c>
      <c r="EX60" s="1">
        <v>544688.01677044004</v>
      </c>
      <c r="EY60" s="1">
        <v>701588.8582287</v>
      </c>
      <c r="EZ60" s="1">
        <v>701588.8582287</v>
      </c>
      <c r="FA60" s="1">
        <v>629957.53551228007</v>
      </c>
      <c r="FB60" s="1">
        <v>589042.77786396001</v>
      </c>
      <c r="FC60" s="1">
        <v>582853.52437936002</v>
      </c>
      <c r="FD60" s="1">
        <v>674660.88510492991</v>
      </c>
      <c r="FE60" s="1">
        <v>640202.49801524007</v>
      </c>
      <c r="FF60" s="1">
        <v>818219.43440799997</v>
      </c>
      <c r="FG60" s="1">
        <v>834709.54959700012</v>
      </c>
      <c r="FH60" s="1">
        <v>1084794.413071</v>
      </c>
      <c r="FI60" s="1">
        <v>976735.25061500014</v>
      </c>
      <c r="FJ60" s="1">
        <v>841816.21291600005</v>
      </c>
      <c r="FK60" s="1">
        <v>687910.10483600001</v>
      </c>
      <c r="FL60" s="1">
        <v>325299.85938600003</v>
      </c>
      <c r="FM60" s="1">
        <v>149771.88011299999</v>
      </c>
      <c r="FN60" s="1">
        <v>156462.45775900001</v>
      </c>
      <c r="FO60" s="1">
        <v>135118.93302</v>
      </c>
      <c r="FP60" s="1">
        <v>142410.15729999999</v>
      </c>
      <c r="FQ60" s="1">
        <v>142398.25420299999</v>
      </c>
      <c r="FR60" s="1">
        <v>144658.78774100001</v>
      </c>
      <c r="FS60" s="1">
        <v>189591.914318</v>
      </c>
      <c r="FT60" s="1">
        <v>170768.78073100001</v>
      </c>
      <c r="FU60" s="1">
        <v>115425.736943</v>
      </c>
      <c r="FV60" s="1">
        <v>111053.14378499999</v>
      </c>
      <c r="FW60" s="1">
        <v>117840.13543900001</v>
      </c>
      <c r="FX60" s="1">
        <v>122113.063972</v>
      </c>
      <c r="FY60" s="1">
        <v>121367.003348</v>
      </c>
      <c r="FZ60" s="1">
        <v>136843.507858</v>
      </c>
      <c r="GA60" s="1">
        <v>169804.7689965</v>
      </c>
      <c r="GB60" s="1">
        <v>137201.58761642</v>
      </c>
      <c r="GC60" s="1">
        <v>136879.29671175999</v>
      </c>
      <c r="GD60" s="1">
        <v>132016.99472486001</v>
      </c>
      <c r="GE60" s="1">
        <v>129707.70755545</v>
      </c>
      <c r="GF60" s="1">
        <v>143297.02106559</v>
      </c>
      <c r="GG60" s="1">
        <v>308175.90408085001</v>
      </c>
      <c r="GH60" s="1">
        <v>327410.79497385997</v>
      </c>
      <c r="GI60" s="1">
        <v>331502.15196679998</v>
      </c>
      <c r="GJ60" s="1">
        <v>335386.29469588998</v>
      </c>
      <c r="GK60" s="1">
        <v>339839.57318429992</v>
      </c>
      <c r="GL60" s="1">
        <v>347934.49191136</v>
      </c>
      <c r="GM60" s="1">
        <v>309540.74624751997</v>
      </c>
      <c r="GN60" s="1">
        <v>307203.17094598</v>
      </c>
      <c r="GO60" s="1">
        <v>300179.52688736992</v>
      </c>
      <c r="GP60" s="1">
        <v>299778.32382370997</v>
      </c>
      <c r="GQ60" s="1">
        <v>293317.60062888998</v>
      </c>
      <c r="GR60" s="1">
        <v>287591.747577</v>
      </c>
      <c r="GS60" s="1">
        <v>275441.39607431</v>
      </c>
      <c r="GT60" s="1">
        <v>269298.45805914002</v>
      </c>
      <c r="GU60" s="1">
        <v>280906.81135560002</v>
      </c>
      <c r="GV60" s="1">
        <v>934300.75899621029</v>
      </c>
      <c r="GW60" s="1">
        <v>953568.24456154997</v>
      </c>
      <c r="GX60" s="1">
        <v>890612.72485803999</v>
      </c>
      <c r="GY60" s="1">
        <v>770549.81558099983</v>
      </c>
      <c r="GZ60" s="1">
        <v>730471.92555426003</v>
      </c>
      <c r="HA60" s="1">
        <v>656085.85355702008</v>
      </c>
      <c r="HB60" s="1">
        <v>626838.07423517003</v>
      </c>
      <c r="HC60" s="1">
        <v>604918.69627291011</v>
      </c>
      <c r="HD60" s="1">
        <v>581036.02486143005</v>
      </c>
      <c r="HE60" s="1">
        <v>535343.5498758899</v>
      </c>
      <c r="HF60" s="1">
        <v>497764.59375832003</v>
      </c>
      <c r="HG60" s="1">
        <v>509681.2601389999</v>
      </c>
      <c r="HH60" s="1">
        <v>438918.14331290999</v>
      </c>
      <c r="HI60" s="1">
        <v>580119.15441368998</v>
      </c>
      <c r="HJ60" s="1">
        <v>587602.72331240017</v>
      </c>
      <c r="HK60" s="1">
        <v>537414.71710528003</v>
      </c>
      <c r="HL60" s="1">
        <v>495248.64289882989</v>
      </c>
      <c r="HM60" s="1">
        <v>516883.87592775002</v>
      </c>
      <c r="HN60" s="1">
        <v>447819.35753149999</v>
      </c>
      <c r="HO60" s="1">
        <v>437278.82489049999</v>
      </c>
      <c r="HP60" s="1">
        <v>454303.00512414012</v>
      </c>
      <c r="HQ60" s="1">
        <v>503137.30141687993</v>
      </c>
      <c r="HR60" s="1">
        <v>468324.57672914001</v>
      </c>
      <c r="HS60" s="1">
        <v>495285.74197919999</v>
      </c>
      <c r="HT60" s="1">
        <v>556750.07991460001</v>
      </c>
      <c r="HU60" s="1">
        <v>647735.65078443999</v>
      </c>
      <c r="HV60" s="1">
        <v>640502.24967691989</v>
      </c>
      <c r="HW60" s="1">
        <v>724593.22004708007</v>
      </c>
      <c r="HX60" s="1">
        <v>731849.40854382014</v>
      </c>
      <c r="HY60" s="1">
        <v>698628.56146297988</v>
      </c>
      <c r="HZ60" s="1">
        <v>703075.40262020007</v>
      </c>
      <c r="IA60" s="1">
        <v>690249.17212769995</v>
      </c>
      <c r="IB60" s="1">
        <v>779329.1268054801</v>
      </c>
      <c r="IC60" s="1">
        <v>730888.16262959002</v>
      </c>
      <c r="ID60" s="1">
        <v>746860.19526190008</v>
      </c>
      <c r="IE60" s="1">
        <v>780366.79004270001</v>
      </c>
      <c r="IF60" s="1">
        <v>778705.97604091</v>
      </c>
      <c r="IG60" s="1">
        <v>741522.65455134003</v>
      </c>
      <c r="IH60" s="1">
        <v>689032.00149563001</v>
      </c>
      <c r="II60" s="1">
        <v>671967.09002979996</v>
      </c>
      <c r="IJ60" s="1">
        <v>692110.59032299998</v>
      </c>
      <c r="IK60" s="1">
        <v>843860.6238319499</v>
      </c>
      <c r="IL60" s="1">
        <v>849173.63458562002</v>
      </c>
      <c r="IM60" s="1">
        <v>894030.39069704991</v>
      </c>
      <c r="IN60" s="1">
        <v>927559.04045202013</v>
      </c>
      <c r="IO60" s="1">
        <v>923932.76231630985</v>
      </c>
      <c r="IP60" s="1">
        <v>937397.22462776001</v>
      </c>
      <c r="IQ60" s="1">
        <v>915222.20734581992</v>
      </c>
      <c r="IR60" s="1">
        <v>1074025.07399762</v>
      </c>
      <c r="IS60" s="1">
        <v>1378405.87124778</v>
      </c>
      <c r="IT60" s="1">
        <v>1362804.8491080101</v>
      </c>
      <c r="IU60" s="1">
        <v>1167448.7142755201</v>
      </c>
      <c r="IV60" s="1">
        <v>1089359.47142631</v>
      </c>
      <c r="IW60" s="1">
        <v>1109687.5064050001</v>
      </c>
      <c r="IX60" s="1">
        <v>1079447.2514299999</v>
      </c>
      <c r="IY60" s="1">
        <v>1012609.243041</v>
      </c>
      <c r="IZ60" s="1">
        <v>1061783.6055759999</v>
      </c>
      <c r="JA60" s="1">
        <v>1089650</v>
      </c>
      <c r="JB60" s="1">
        <v>1052940.7166230001</v>
      </c>
      <c r="JC60" s="1">
        <v>1063393.3969109999</v>
      </c>
      <c r="JD60" s="1">
        <v>1200291.7180039999</v>
      </c>
      <c r="JE60" s="1">
        <v>1502563.14</v>
      </c>
    </row>
    <row r="61" spans="1:265" s="1" customFormat="1" ht="12.9" customHeight="1" x14ac:dyDescent="0.2">
      <c r="A61" s="73" t="s">
        <v>89</v>
      </c>
      <c r="B61" s="1">
        <v>1063046</v>
      </c>
      <c r="C61" s="1">
        <v>1108497</v>
      </c>
      <c r="D61" s="1">
        <v>1122088</v>
      </c>
      <c r="E61" s="1">
        <v>1103095</v>
      </c>
      <c r="F61" s="1">
        <v>1135440</v>
      </c>
      <c r="G61" s="1">
        <v>1140707</v>
      </c>
      <c r="H61" s="1">
        <v>1155781</v>
      </c>
      <c r="I61" s="1">
        <v>1187362</v>
      </c>
      <c r="J61" s="1">
        <v>1185203</v>
      </c>
      <c r="K61" s="1">
        <v>1177206</v>
      </c>
      <c r="L61" s="1">
        <v>1227935</v>
      </c>
      <c r="M61" s="1">
        <v>1242326</v>
      </c>
      <c r="N61" s="1">
        <v>1252886</v>
      </c>
      <c r="O61" s="1">
        <v>1368620</v>
      </c>
      <c r="P61" s="1">
        <v>1395836</v>
      </c>
      <c r="Q61" s="1">
        <v>1396728</v>
      </c>
      <c r="R61" s="1">
        <v>1412752</v>
      </c>
      <c r="S61" s="1">
        <v>1365570</v>
      </c>
      <c r="T61" s="1">
        <v>1462455</v>
      </c>
      <c r="U61" s="1">
        <v>1486642</v>
      </c>
      <c r="V61" s="1">
        <v>1498276</v>
      </c>
      <c r="W61" s="1">
        <v>1513442</v>
      </c>
      <c r="X61" s="1">
        <v>1528580</v>
      </c>
      <c r="Y61" s="1">
        <v>1480050</v>
      </c>
      <c r="Z61" s="1">
        <v>1466251</v>
      </c>
      <c r="AA61" s="1">
        <v>1448160</v>
      </c>
      <c r="AB61" s="1">
        <v>1389514</v>
      </c>
      <c r="AC61" s="1">
        <v>1339246</v>
      </c>
      <c r="AD61" s="1">
        <v>1389073</v>
      </c>
      <c r="AE61" s="1">
        <v>1360864</v>
      </c>
      <c r="AF61" s="1">
        <v>1330078</v>
      </c>
      <c r="AG61" s="1">
        <v>1380861</v>
      </c>
      <c r="AH61" s="1">
        <v>1340128</v>
      </c>
      <c r="AI61" s="1">
        <v>1404948</v>
      </c>
      <c r="AJ61" s="1">
        <v>1456294</v>
      </c>
      <c r="AK61" s="1">
        <v>1472522</v>
      </c>
      <c r="AL61" s="1">
        <v>1411363</v>
      </c>
      <c r="AM61" s="1">
        <v>1393445</v>
      </c>
      <c r="AN61" s="1">
        <v>1344469</v>
      </c>
      <c r="AO61" s="1">
        <v>1316005.93754928</v>
      </c>
      <c r="AP61" s="1">
        <v>1112391.263154</v>
      </c>
      <c r="AQ61" s="1">
        <v>1109483.3896840001</v>
      </c>
      <c r="AR61" s="1">
        <v>1032409.546489</v>
      </c>
      <c r="AS61" s="1">
        <v>1084660.6492711001</v>
      </c>
      <c r="AT61" s="1">
        <v>1071212.0881366001</v>
      </c>
      <c r="AU61" s="1">
        <v>1044611.4144404</v>
      </c>
      <c r="AV61" s="1">
        <v>985968.95778140018</v>
      </c>
      <c r="AW61" s="1">
        <v>923252.6917202</v>
      </c>
      <c r="AX61" s="1">
        <v>876663.27581000014</v>
      </c>
      <c r="AY61" s="1">
        <v>808285.65141239995</v>
      </c>
      <c r="AZ61" s="1">
        <v>760568.36852080002</v>
      </c>
      <c r="BA61" s="1">
        <v>744174.46991474996</v>
      </c>
      <c r="BB61" s="1">
        <v>797981.88518069999</v>
      </c>
      <c r="BC61" s="1">
        <v>798584.22646560008</v>
      </c>
      <c r="BD61" s="1">
        <v>801396.67273869982</v>
      </c>
      <c r="BE61" s="1">
        <v>774456.50663530012</v>
      </c>
      <c r="BF61" s="1">
        <v>835428.89650304988</v>
      </c>
      <c r="BG61" s="1">
        <v>797802.46228714997</v>
      </c>
      <c r="BH61" s="1">
        <v>851849.4606290001</v>
      </c>
      <c r="BI61" s="1">
        <v>874861.21179960005</v>
      </c>
      <c r="BJ61" s="1">
        <v>911909.93302470003</v>
      </c>
      <c r="BK61" s="1">
        <v>888023.82640014996</v>
      </c>
      <c r="BL61" s="1">
        <v>892554.25915519998</v>
      </c>
      <c r="BM61" s="1">
        <v>882230.60486349999</v>
      </c>
      <c r="BN61" s="1">
        <v>878937.08828775014</v>
      </c>
      <c r="BO61" s="1">
        <v>904021.31758119981</v>
      </c>
      <c r="BP61" s="1">
        <v>900164.7809589</v>
      </c>
      <c r="BQ61" s="1">
        <v>943460.89775579993</v>
      </c>
      <c r="BR61" s="1">
        <v>980287.61843699997</v>
      </c>
      <c r="BS61" s="1">
        <v>1147265.3129129</v>
      </c>
      <c r="BT61" s="1">
        <v>1200551.6240328001</v>
      </c>
      <c r="BU61" s="1">
        <v>1156434.585099</v>
      </c>
      <c r="BV61" s="1">
        <v>1152195.4471042999</v>
      </c>
      <c r="BW61" s="1">
        <v>1139989.232901</v>
      </c>
      <c r="BX61" s="1">
        <v>1229390.8778311999</v>
      </c>
      <c r="BY61" s="1">
        <v>1301203.2768206</v>
      </c>
      <c r="BZ61" s="1">
        <v>1339490.6918955001</v>
      </c>
      <c r="CA61" s="1">
        <v>1336916.809263</v>
      </c>
      <c r="CB61" s="1">
        <v>1325709.7316586</v>
      </c>
      <c r="CC61" s="1">
        <v>1367177.309963</v>
      </c>
      <c r="CD61" s="1">
        <v>1409154.9186644999</v>
      </c>
      <c r="CE61" s="1">
        <v>1400094.6513828</v>
      </c>
      <c r="CF61" s="1">
        <v>1420310.073872</v>
      </c>
      <c r="CG61" s="1">
        <v>1386595.2771486</v>
      </c>
      <c r="CH61" s="1">
        <v>1388946.8326115001</v>
      </c>
      <c r="CI61" s="1">
        <v>1378424.9048242001</v>
      </c>
      <c r="CJ61" s="1">
        <v>1372445.8850815</v>
      </c>
      <c r="CK61" s="1">
        <v>1392241.0846768999</v>
      </c>
      <c r="CL61" s="1">
        <v>1461103.5564248001</v>
      </c>
      <c r="CM61" s="1">
        <v>1586290.3596969999</v>
      </c>
      <c r="CN61" s="1">
        <v>1579152.074118</v>
      </c>
      <c r="CO61" s="1">
        <v>1722081.6452172999</v>
      </c>
      <c r="CP61" s="1">
        <v>1788933.7475463999</v>
      </c>
      <c r="CQ61" s="1">
        <v>1709042.1449444001</v>
      </c>
      <c r="CR61" s="1">
        <v>1745680.3888753999</v>
      </c>
      <c r="CS61" s="1">
        <v>1923737.1788039999</v>
      </c>
      <c r="CT61" s="1">
        <v>1934682.5174405</v>
      </c>
      <c r="CU61" s="1">
        <v>2020346.8997909999</v>
      </c>
      <c r="CV61" s="1">
        <v>1958841.5569668</v>
      </c>
      <c r="CW61" s="1">
        <v>1855845.1497279999</v>
      </c>
      <c r="CX61" s="1">
        <v>1845325.619891</v>
      </c>
      <c r="CY61" s="1">
        <v>1838557.953405</v>
      </c>
      <c r="CZ61" s="1">
        <v>1888041.5989242999</v>
      </c>
      <c r="DA61" s="1">
        <v>1884511.9486692001</v>
      </c>
      <c r="DB61" s="1">
        <v>2007154.0272416</v>
      </c>
      <c r="DC61" s="1">
        <v>2431070.1502089999</v>
      </c>
      <c r="DD61" s="1">
        <v>2653612.8630232001</v>
      </c>
      <c r="DE61" s="1">
        <v>2967015.3286354998</v>
      </c>
      <c r="DF61" s="1">
        <v>3191434.1380969998</v>
      </c>
      <c r="DG61" s="1">
        <v>3246323.9428396001</v>
      </c>
      <c r="DH61" s="1">
        <v>3328609.726547</v>
      </c>
      <c r="DI61" s="1">
        <v>3365373.6680919998</v>
      </c>
      <c r="DJ61" s="1">
        <v>3378340.6065377989</v>
      </c>
      <c r="DK61" s="1">
        <v>3466608.0388703998</v>
      </c>
      <c r="DL61" s="1">
        <v>3590417.49413</v>
      </c>
      <c r="DM61" s="1">
        <v>3583054.9216085002</v>
      </c>
      <c r="DN61" s="1">
        <v>3535715.4139490002</v>
      </c>
      <c r="DO61" s="1">
        <v>3515795.6452291999</v>
      </c>
      <c r="DP61" s="1">
        <v>3434055.3785371999</v>
      </c>
      <c r="DQ61" s="1">
        <v>3363052.0973970001</v>
      </c>
      <c r="DR61" s="1">
        <v>3549635.9366798</v>
      </c>
      <c r="DS61" s="1">
        <v>3606213.3464489402</v>
      </c>
      <c r="DT61" s="1">
        <v>3680976.0178882</v>
      </c>
      <c r="DU61" s="1">
        <v>3697441.9180593998</v>
      </c>
      <c r="DV61" s="1">
        <v>3773133.9971515201</v>
      </c>
      <c r="DW61" s="1">
        <v>3843680.2473892798</v>
      </c>
      <c r="DX61" s="1">
        <v>3904763.0926079601</v>
      </c>
      <c r="DY61" s="1">
        <v>4077801.9688296402</v>
      </c>
      <c r="DZ61" s="1">
        <v>4284487.9860056005</v>
      </c>
      <c r="EA61" s="1">
        <v>4591631.0247325907</v>
      </c>
      <c r="EB61" s="1">
        <v>4365282.4296487998</v>
      </c>
      <c r="EC61" s="1">
        <v>4392176.3583515398</v>
      </c>
      <c r="ED61" s="1">
        <v>4482925.1281023696</v>
      </c>
      <c r="EE61" s="1">
        <v>4358298.6400439497</v>
      </c>
      <c r="EF61" s="1">
        <v>4041073.0202501812</v>
      </c>
      <c r="EG61" s="1">
        <v>4021515.58508367</v>
      </c>
      <c r="EH61" s="1">
        <v>4213236.5562125994</v>
      </c>
      <c r="EI61" s="1">
        <v>4208679.2510136198</v>
      </c>
      <c r="EJ61" s="1">
        <v>4134066.8466247008</v>
      </c>
      <c r="EK61" s="1">
        <v>4280750.12572107</v>
      </c>
      <c r="EL61" s="1">
        <v>4690915.2930652704</v>
      </c>
      <c r="EM61" s="1">
        <v>4777954.3786571203</v>
      </c>
      <c r="EN61" s="1">
        <v>5130744.36470675</v>
      </c>
      <c r="EO61" s="1">
        <v>5397196.5956984004</v>
      </c>
      <c r="EP61" s="1">
        <v>5782940.1505185012</v>
      </c>
      <c r="EQ61" s="1">
        <v>5370471.6830255007</v>
      </c>
      <c r="ER61" s="1">
        <v>5672009.3334365999</v>
      </c>
      <c r="ES61" s="1">
        <v>5793799.6214059191</v>
      </c>
      <c r="ET61" s="1">
        <v>6237184.8906261399</v>
      </c>
      <c r="EU61" s="1">
        <v>6290872.2578361603</v>
      </c>
      <c r="EV61" s="1">
        <v>6226059.8725295207</v>
      </c>
      <c r="EW61" s="1">
        <v>6336983.8102544406</v>
      </c>
      <c r="EX61" s="1">
        <v>6397790.6649990994</v>
      </c>
      <c r="EY61" s="1">
        <v>6786581.2473403998</v>
      </c>
      <c r="EZ61" s="1">
        <v>6786581.2473403998</v>
      </c>
      <c r="FA61" s="1">
        <v>6556056.5107073197</v>
      </c>
      <c r="FB61" s="1">
        <v>6342991.11000768</v>
      </c>
      <c r="FC61" s="1">
        <v>6274973.8311103601</v>
      </c>
      <c r="FD61" s="1">
        <v>6670579.8881614394</v>
      </c>
      <c r="FE61" s="1">
        <v>6714797.9951894004</v>
      </c>
      <c r="FF61" s="1">
        <v>6733288.0277075591</v>
      </c>
      <c r="FG61" s="1">
        <v>7188237.5865207994</v>
      </c>
      <c r="FH61" s="1">
        <v>7214771.9962693509</v>
      </c>
      <c r="FI61" s="1">
        <v>7515013.2347968398</v>
      </c>
      <c r="FJ61" s="1">
        <v>7671742.95336984</v>
      </c>
      <c r="FK61" s="1">
        <v>8146087.8059187001</v>
      </c>
      <c r="FL61" s="1">
        <v>8465494.4693936501</v>
      </c>
      <c r="FM61" s="1">
        <v>9156825.5728649497</v>
      </c>
      <c r="FN61" s="1">
        <v>9627970.2848279495</v>
      </c>
      <c r="FO61" s="1">
        <v>9229237.9011641089</v>
      </c>
      <c r="FP61" s="1">
        <v>9462060.9020000007</v>
      </c>
      <c r="FQ61" s="1">
        <v>9673843.6702337712</v>
      </c>
      <c r="FR61" s="1">
        <v>9868169.2206937987</v>
      </c>
      <c r="FS61" s="1">
        <v>10293746.402197599</v>
      </c>
      <c r="FT61" s="1">
        <v>10031325.145354699</v>
      </c>
      <c r="FU61" s="1">
        <v>10276538.359064599</v>
      </c>
      <c r="FV61" s="1">
        <v>10874759.862453761</v>
      </c>
      <c r="FW61" s="1">
        <v>11517543.810549481</v>
      </c>
      <c r="FX61" s="1">
        <v>11659796.570113281</v>
      </c>
      <c r="FY61" s="1">
        <v>11836149.29970948</v>
      </c>
      <c r="FZ61" s="1">
        <v>12308468.5206508</v>
      </c>
      <c r="GA61" s="1">
        <v>12252553.914280251</v>
      </c>
      <c r="GB61" s="1">
        <v>12289547.174030829</v>
      </c>
      <c r="GC61" s="1">
        <v>12842970.681416489</v>
      </c>
      <c r="GD61" s="1">
        <v>13109456.524275821</v>
      </c>
      <c r="GE61" s="1">
        <v>13243647.59263427</v>
      </c>
      <c r="GF61" s="1">
        <v>13443317.56404203</v>
      </c>
      <c r="GG61" s="1">
        <v>13981727.172833569</v>
      </c>
      <c r="GH61" s="1">
        <v>14952665.383039789</v>
      </c>
      <c r="GI61" s="1">
        <v>15008411.52505233</v>
      </c>
      <c r="GJ61" s="1">
        <v>15221769.140553949</v>
      </c>
      <c r="GK61" s="1">
        <v>15619113.033028491</v>
      </c>
      <c r="GL61" s="1">
        <v>15869162.66396928</v>
      </c>
      <c r="GM61" s="1">
        <v>15425191.25818249</v>
      </c>
      <c r="GN61" s="1">
        <v>15240782.14049015</v>
      </c>
      <c r="GO61" s="1">
        <v>15238120.769858319</v>
      </c>
      <c r="GP61" s="1">
        <v>15853218.28062884</v>
      </c>
      <c r="GQ61" s="1">
        <v>15620213.529791649</v>
      </c>
      <c r="GR61" s="1">
        <v>15590792.638624171</v>
      </c>
      <c r="GS61" s="1">
        <v>15603952.067226989</v>
      </c>
      <c r="GT61" s="1">
        <v>15429335.66585438</v>
      </c>
      <c r="GU61" s="1">
        <v>15781606.421151981</v>
      </c>
      <c r="GV61" s="1">
        <v>16026428.061786911</v>
      </c>
      <c r="GW61" s="1">
        <v>15937213.87196189</v>
      </c>
      <c r="GX61" s="1">
        <v>15799084.340256929</v>
      </c>
      <c r="GY61" s="1">
        <v>14743500.683885951</v>
      </c>
      <c r="GZ61" s="1">
        <v>15189558.102143221</v>
      </c>
      <c r="HA61" s="1">
        <v>14891971.43711248</v>
      </c>
      <c r="HB61" s="1">
        <v>14921263.60496198</v>
      </c>
      <c r="HC61" s="1">
        <v>15013093.48086812</v>
      </c>
      <c r="HD61" s="1">
        <v>14984431.291899219</v>
      </c>
      <c r="HE61" s="1">
        <v>15057634.260185171</v>
      </c>
      <c r="HF61" s="1">
        <v>15024017.992066041</v>
      </c>
      <c r="HG61" s="1">
        <v>15218075.94976058</v>
      </c>
      <c r="HH61" s="1">
        <v>15116942.00005734</v>
      </c>
      <c r="HI61" s="1">
        <v>14831379.68122483</v>
      </c>
      <c r="HJ61" s="1">
        <v>14630142.43082892</v>
      </c>
      <c r="HK61" s="1">
        <v>14523773.848673901</v>
      </c>
      <c r="HL61" s="1">
        <v>14385200.709960431</v>
      </c>
      <c r="HM61" s="1">
        <v>14526133.01988055</v>
      </c>
      <c r="HN61" s="1">
        <v>14596749.424349779</v>
      </c>
      <c r="HO61" s="1">
        <v>14492305.67584387</v>
      </c>
      <c r="HP61" s="1">
        <v>14739837.65104462</v>
      </c>
      <c r="HQ61" s="1">
        <v>15491409.839209329</v>
      </c>
      <c r="HR61" s="1">
        <v>15720526.51379423</v>
      </c>
      <c r="HS61" s="1">
        <v>16412930.29478696</v>
      </c>
      <c r="HT61" s="1">
        <v>16231433.6527899</v>
      </c>
      <c r="HU61" s="1">
        <v>16072001.530435961</v>
      </c>
      <c r="HV61" s="1">
        <v>16444782.65354066</v>
      </c>
      <c r="HW61" s="1">
        <v>17527917.310758039</v>
      </c>
      <c r="HX61" s="1">
        <v>17978514.099894579</v>
      </c>
      <c r="HY61" s="1">
        <v>18429279.485939872</v>
      </c>
      <c r="HZ61" s="1">
        <v>18556224.948878542</v>
      </c>
      <c r="IA61" s="1">
        <v>18604589.99039302</v>
      </c>
      <c r="IB61" s="1">
        <v>18117537.422012828</v>
      </c>
      <c r="IC61" s="1">
        <v>19090241.085266288</v>
      </c>
      <c r="ID61" s="1">
        <v>19569899.288191099</v>
      </c>
      <c r="IE61" s="1">
        <v>19814383.281376529</v>
      </c>
      <c r="IF61" s="1">
        <v>19731749.237400711</v>
      </c>
      <c r="IG61" s="1">
        <v>19952149.999607861</v>
      </c>
      <c r="IH61" s="1">
        <v>20304303.78997523</v>
      </c>
      <c r="II61" s="1">
        <v>20260702.385452449</v>
      </c>
      <c r="IJ61" s="1">
        <v>20029465.552402399</v>
      </c>
      <c r="IK61" s="1">
        <v>19326669.31409397</v>
      </c>
      <c r="IL61" s="1">
        <v>19798475.080535419</v>
      </c>
      <c r="IM61" s="1">
        <v>19840964.152788419</v>
      </c>
      <c r="IN61" s="1">
        <v>20246549.52170324</v>
      </c>
      <c r="IO61" s="1">
        <v>20481420.827619068</v>
      </c>
      <c r="IP61" s="1">
        <v>20008426.07749784</v>
      </c>
      <c r="IQ61" s="1">
        <v>20281940.086535759</v>
      </c>
      <c r="IR61" s="1">
        <v>20419136.115227569</v>
      </c>
      <c r="IS61" s="1">
        <v>19163099.465174042</v>
      </c>
      <c r="IT61" s="1">
        <v>19506803.205135468</v>
      </c>
      <c r="IU61" s="1">
        <v>18729567.495693792</v>
      </c>
      <c r="IV61" s="1">
        <v>17786756.381904431</v>
      </c>
      <c r="IW61" s="1">
        <v>18565980.535101999</v>
      </c>
      <c r="IX61" s="1">
        <v>19144187.873347331</v>
      </c>
      <c r="IY61" s="1">
        <v>19051730.78120869</v>
      </c>
      <c r="IZ61" s="1">
        <v>19357287.883282948</v>
      </c>
      <c r="JA61" s="1">
        <v>19157602</v>
      </c>
      <c r="JB61" s="1">
        <v>19313314.642791338</v>
      </c>
      <c r="JC61" s="1">
        <v>19104914.58317475</v>
      </c>
      <c r="JD61" s="1">
        <v>19192414.184084509</v>
      </c>
      <c r="JE61" s="1">
        <v>18894489.039999999</v>
      </c>
    </row>
    <row r="62" spans="1:265" s="1" customFormat="1" ht="12.9" customHeight="1" x14ac:dyDescent="0.2">
      <c r="A62" s="1" t="s">
        <v>90</v>
      </c>
      <c r="B62" s="1">
        <v>6603</v>
      </c>
      <c r="C62" s="1">
        <v>8220</v>
      </c>
      <c r="D62" s="1">
        <v>8755</v>
      </c>
      <c r="E62" s="1">
        <v>9409</v>
      </c>
      <c r="F62" s="1">
        <v>9638</v>
      </c>
      <c r="G62" s="1">
        <v>9499</v>
      </c>
      <c r="H62" s="1">
        <v>10203</v>
      </c>
      <c r="I62" s="1">
        <v>9756</v>
      </c>
      <c r="J62" s="1">
        <v>10959</v>
      </c>
      <c r="K62" s="1">
        <v>11127</v>
      </c>
      <c r="L62" s="1">
        <v>10976</v>
      </c>
      <c r="M62" s="1">
        <v>12826</v>
      </c>
      <c r="N62" s="1">
        <v>11146</v>
      </c>
      <c r="O62" s="1">
        <v>11739</v>
      </c>
      <c r="P62" s="1">
        <v>10647</v>
      </c>
      <c r="Q62" s="1">
        <v>9408</v>
      </c>
      <c r="R62" s="1">
        <v>9464</v>
      </c>
      <c r="S62" s="1">
        <v>10909</v>
      </c>
      <c r="T62" s="1">
        <v>13317</v>
      </c>
      <c r="U62" s="1">
        <v>9837</v>
      </c>
      <c r="V62" s="1">
        <v>8070</v>
      </c>
      <c r="W62" s="1">
        <v>7731</v>
      </c>
      <c r="X62" s="1">
        <v>6379</v>
      </c>
      <c r="Y62" s="1">
        <v>5989</v>
      </c>
      <c r="Z62" s="1">
        <v>6592</v>
      </c>
      <c r="AA62" s="1">
        <v>6305</v>
      </c>
      <c r="AB62" s="1">
        <v>5775</v>
      </c>
      <c r="AC62" s="1">
        <v>6485</v>
      </c>
      <c r="AD62" s="1">
        <v>5701</v>
      </c>
      <c r="AE62" s="1">
        <v>12781</v>
      </c>
      <c r="AF62" s="1">
        <v>5529</v>
      </c>
      <c r="AG62" s="1">
        <v>7999</v>
      </c>
      <c r="AH62" s="1">
        <v>39948</v>
      </c>
      <c r="AI62" s="1">
        <v>38136</v>
      </c>
      <c r="AJ62" s="1">
        <v>42924</v>
      </c>
      <c r="AK62" s="1">
        <v>40540</v>
      </c>
      <c r="AL62" s="1">
        <v>39251</v>
      </c>
      <c r="AM62" s="1">
        <v>39871</v>
      </c>
      <c r="AN62" s="1">
        <v>40254</v>
      </c>
      <c r="AO62" s="1">
        <v>41329.997325800003</v>
      </c>
      <c r="AP62" s="1">
        <v>13691.584868</v>
      </c>
      <c r="AQ62" s="1">
        <v>10746.058612000001</v>
      </c>
      <c r="AR62" s="1">
        <v>10114.921371500001</v>
      </c>
      <c r="AS62" s="1">
        <v>17886.0280962</v>
      </c>
      <c r="AT62" s="1">
        <v>14761.322748000001</v>
      </c>
      <c r="AU62" s="1">
        <v>12601.4218587</v>
      </c>
      <c r="AV62" s="1">
        <v>11777.052713999999</v>
      </c>
      <c r="AW62" s="1">
        <v>8775.1112212999997</v>
      </c>
      <c r="AX62" s="1">
        <v>32764.273674</v>
      </c>
      <c r="AY62" s="1">
        <v>33299.567771100003</v>
      </c>
      <c r="AZ62" s="1">
        <v>31565.248690199998</v>
      </c>
      <c r="BA62" s="1">
        <v>22502.020557</v>
      </c>
      <c r="BB62" s="1">
        <v>16323.7057475</v>
      </c>
      <c r="BC62" s="1">
        <v>9105.2693644999999</v>
      </c>
      <c r="BD62" s="1">
        <v>7807.9430144999997</v>
      </c>
      <c r="BE62" s="1">
        <v>4996.1846301000014</v>
      </c>
      <c r="BF62" s="1">
        <v>4512.2972689500002</v>
      </c>
      <c r="BG62" s="1">
        <v>3412.0059120000001</v>
      </c>
      <c r="BH62" s="1">
        <v>3396.760303</v>
      </c>
      <c r="BI62" s="1">
        <v>3065.126131</v>
      </c>
      <c r="BJ62" s="1">
        <v>3109.3346809999998</v>
      </c>
      <c r="BK62" s="1">
        <v>1099.83818</v>
      </c>
      <c r="BL62" s="1">
        <v>126.32850000000001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0</v>
      </c>
      <c r="CM62" s="1">
        <v>0</v>
      </c>
      <c r="CN62" s="1">
        <v>0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0</v>
      </c>
      <c r="CV62" s="1">
        <v>0</v>
      </c>
      <c r="CW62" s="1">
        <v>0</v>
      </c>
      <c r="CX62" s="1">
        <v>0</v>
      </c>
      <c r="CY62" s="1">
        <v>0</v>
      </c>
      <c r="CZ62" s="1">
        <v>0</v>
      </c>
      <c r="DA62" s="1">
        <v>0</v>
      </c>
      <c r="DB62" s="1">
        <v>0</v>
      </c>
      <c r="DC62" s="1">
        <v>0</v>
      </c>
      <c r="DD62" s="1">
        <v>0</v>
      </c>
      <c r="DE62" s="1">
        <v>0</v>
      </c>
      <c r="DF62" s="1">
        <v>0</v>
      </c>
      <c r="DG62" s="1">
        <v>0</v>
      </c>
      <c r="DH62" s="1">
        <v>0</v>
      </c>
      <c r="DI62" s="1">
        <v>0</v>
      </c>
      <c r="DJ62" s="1">
        <v>0</v>
      </c>
      <c r="DK62" s="1">
        <v>0</v>
      </c>
      <c r="DL62" s="1">
        <v>0</v>
      </c>
      <c r="DM62" s="1">
        <v>0</v>
      </c>
      <c r="DN62" s="1">
        <v>0</v>
      </c>
      <c r="DO62" s="1">
        <v>0</v>
      </c>
      <c r="DP62" s="1">
        <v>0</v>
      </c>
      <c r="DQ62" s="1">
        <v>0</v>
      </c>
      <c r="DR62" s="1">
        <v>0</v>
      </c>
      <c r="DS62" s="1">
        <v>0</v>
      </c>
      <c r="DT62" s="1">
        <v>0</v>
      </c>
      <c r="DU62" s="1">
        <v>0</v>
      </c>
      <c r="DV62" s="1">
        <v>0</v>
      </c>
      <c r="DW62" s="1">
        <v>0</v>
      </c>
      <c r="DX62" s="1">
        <v>0</v>
      </c>
      <c r="DY62" s="1">
        <v>0</v>
      </c>
      <c r="DZ62" s="1">
        <v>0</v>
      </c>
      <c r="EA62" s="1">
        <v>0</v>
      </c>
      <c r="EB62" s="1">
        <v>0</v>
      </c>
      <c r="EC62" s="1">
        <v>0</v>
      </c>
      <c r="ED62" s="1">
        <v>0</v>
      </c>
      <c r="EE62" s="1">
        <v>0</v>
      </c>
      <c r="EF62" s="1">
        <v>0</v>
      </c>
      <c r="EG62" s="1">
        <v>0</v>
      </c>
      <c r="EH62" s="1">
        <v>0</v>
      </c>
      <c r="EI62" s="1">
        <v>0</v>
      </c>
      <c r="EJ62" s="1">
        <v>0</v>
      </c>
      <c r="EK62" s="1">
        <v>0</v>
      </c>
      <c r="EL62" s="1">
        <v>0</v>
      </c>
      <c r="EM62" s="1">
        <v>0</v>
      </c>
      <c r="EN62" s="1">
        <v>0</v>
      </c>
      <c r="EO62" s="1">
        <v>0</v>
      </c>
      <c r="EP62" s="1">
        <v>0</v>
      </c>
      <c r="EQ62" s="1">
        <v>0</v>
      </c>
      <c r="ER62" s="1">
        <v>0</v>
      </c>
      <c r="ES62" s="1">
        <v>0</v>
      </c>
      <c r="ET62" s="1">
        <v>0</v>
      </c>
      <c r="EU62" s="1">
        <v>0</v>
      </c>
      <c r="EV62" s="1">
        <v>0</v>
      </c>
      <c r="EW62" s="1">
        <v>0</v>
      </c>
      <c r="EX62" s="1">
        <v>0</v>
      </c>
      <c r="EY62" s="1">
        <v>0</v>
      </c>
      <c r="EZ62" s="1">
        <v>0</v>
      </c>
      <c r="FA62" s="1">
        <v>0</v>
      </c>
      <c r="FB62" s="1">
        <v>0</v>
      </c>
      <c r="FC62" s="1">
        <v>0</v>
      </c>
      <c r="FD62" s="1">
        <v>0</v>
      </c>
      <c r="FE62" s="1">
        <v>0</v>
      </c>
      <c r="FF62" s="1">
        <v>0</v>
      </c>
      <c r="FG62" s="1">
        <v>0</v>
      </c>
      <c r="FH62" s="1">
        <v>0</v>
      </c>
      <c r="FI62" s="1">
        <v>0</v>
      </c>
      <c r="FJ62" s="1">
        <v>0</v>
      </c>
      <c r="FK62" s="1">
        <v>0</v>
      </c>
      <c r="FL62" s="1">
        <v>0</v>
      </c>
      <c r="FM62" s="1">
        <v>0</v>
      </c>
      <c r="FN62" s="1">
        <v>0</v>
      </c>
      <c r="FO62" s="1">
        <v>0</v>
      </c>
      <c r="FP62" s="1">
        <v>0</v>
      </c>
      <c r="FQ62" s="1">
        <v>0</v>
      </c>
      <c r="FR62" s="1">
        <v>0</v>
      </c>
      <c r="FS62" s="1">
        <v>0</v>
      </c>
      <c r="FT62" s="1">
        <v>0</v>
      </c>
      <c r="FU62" s="1">
        <v>0</v>
      </c>
      <c r="FV62" s="1">
        <v>0</v>
      </c>
      <c r="FW62" s="1">
        <v>0</v>
      </c>
      <c r="FX62" s="1">
        <v>0</v>
      </c>
      <c r="FY62" s="1">
        <v>0</v>
      </c>
      <c r="FZ62" s="1">
        <v>0</v>
      </c>
      <c r="GA62" s="1">
        <v>0</v>
      </c>
      <c r="GB62" s="1">
        <v>0</v>
      </c>
      <c r="GC62" s="1">
        <v>0</v>
      </c>
      <c r="GD62" s="1">
        <v>0</v>
      </c>
      <c r="GE62" s="1">
        <v>0</v>
      </c>
      <c r="GF62" s="1">
        <v>0</v>
      </c>
      <c r="GG62" s="1">
        <v>0</v>
      </c>
      <c r="GH62" s="1">
        <v>0</v>
      </c>
      <c r="GI62" s="1">
        <v>0</v>
      </c>
      <c r="GJ62" s="1">
        <v>0</v>
      </c>
      <c r="GK62" s="1">
        <v>0</v>
      </c>
      <c r="GL62" s="1">
        <v>0</v>
      </c>
      <c r="GM62" s="1">
        <v>0</v>
      </c>
      <c r="GN62" s="1">
        <v>0</v>
      </c>
      <c r="GO62" s="1">
        <v>0</v>
      </c>
      <c r="GP62" s="1">
        <v>0</v>
      </c>
      <c r="GQ62" s="1">
        <v>0</v>
      </c>
      <c r="GR62" s="1">
        <v>0</v>
      </c>
      <c r="GS62" s="1">
        <v>0</v>
      </c>
      <c r="GT62" s="1">
        <v>0</v>
      </c>
      <c r="GU62" s="1">
        <v>0</v>
      </c>
      <c r="GV62" s="1">
        <v>0</v>
      </c>
      <c r="GW62" s="1">
        <v>0</v>
      </c>
      <c r="GX62" s="1">
        <v>0</v>
      </c>
      <c r="GY62" s="1">
        <v>0</v>
      </c>
      <c r="GZ62" s="1">
        <v>0</v>
      </c>
      <c r="HA62" s="1">
        <v>0</v>
      </c>
      <c r="HB62" s="1">
        <v>0</v>
      </c>
      <c r="HC62" s="1">
        <v>0</v>
      </c>
      <c r="HD62" s="1">
        <v>0</v>
      </c>
      <c r="HE62" s="1">
        <v>0</v>
      </c>
      <c r="HF62" s="1">
        <v>0</v>
      </c>
      <c r="HG62" s="1">
        <v>0</v>
      </c>
      <c r="HH62" s="1">
        <v>0</v>
      </c>
      <c r="HI62" s="1">
        <v>0</v>
      </c>
      <c r="HJ62" s="1">
        <v>0</v>
      </c>
      <c r="HK62" s="1">
        <v>0</v>
      </c>
      <c r="HL62" s="1">
        <v>0</v>
      </c>
      <c r="HM62" s="1">
        <v>0</v>
      </c>
      <c r="HN62" s="1">
        <v>0</v>
      </c>
      <c r="HO62" s="1">
        <v>0</v>
      </c>
      <c r="HP62" s="1">
        <v>0</v>
      </c>
      <c r="HQ62" s="1">
        <v>0</v>
      </c>
      <c r="HR62" s="1">
        <v>0</v>
      </c>
      <c r="HS62" s="1">
        <v>0</v>
      </c>
      <c r="HT62" s="1">
        <v>0</v>
      </c>
      <c r="HU62" s="1">
        <v>0</v>
      </c>
      <c r="HV62" s="1">
        <v>0</v>
      </c>
      <c r="HW62" s="1">
        <v>0</v>
      </c>
      <c r="HX62" s="1">
        <v>0</v>
      </c>
      <c r="HY62" s="1">
        <v>0</v>
      </c>
      <c r="HZ62" s="1">
        <v>0</v>
      </c>
      <c r="IA62" s="1">
        <v>0</v>
      </c>
      <c r="IB62" s="1">
        <v>0</v>
      </c>
      <c r="IC62" s="1">
        <v>0</v>
      </c>
      <c r="ID62" s="1">
        <v>0</v>
      </c>
      <c r="IE62" s="1">
        <v>0</v>
      </c>
      <c r="IF62" s="1">
        <v>0</v>
      </c>
      <c r="IG62" s="1">
        <v>0</v>
      </c>
      <c r="IH62" s="1">
        <v>0</v>
      </c>
      <c r="II62" s="1">
        <v>0</v>
      </c>
      <c r="IJ62" s="1">
        <v>0</v>
      </c>
      <c r="IK62" s="1">
        <v>0</v>
      </c>
      <c r="IL62" s="1">
        <v>0</v>
      </c>
      <c r="IM62" s="1">
        <v>0</v>
      </c>
      <c r="IN62" s="1">
        <v>0</v>
      </c>
      <c r="IO62" s="1">
        <v>0</v>
      </c>
      <c r="IP62" s="1">
        <v>0</v>
      </c>
      <c r="IQ62" s="1">
        <v>0</v>
      </c>
      <c r="IR62" s="1">
        <v>0</v>
      </c>
      <c r="IS62" s="1">
        <v>0</v>
      </c>
      <c r="IT62" s="1">
        <v>0</v>
      </c>
      <c r="IU62" s="1">
        <v>0</v>
      </c>
      <c r="IV62" s="1">
        <v>0</v>
      </c>
      <c r="IW62" s="1">
        <v>0</v>
      </c>
      <c r="IX62" s="1">
        <v>0</v>
      </c>
      <c r="IY62" s="1">
        <v>0</v>
      </c>
      <c r="IZ62" s="1">
        <v>0</v>
      </c>
      <c r="JA62" s="1">
        <v>0</v>
      </c>
      <c r="JB62" s="1">
        <v>0</v>
      </c>
      <c r="JC62" s="1">
        <v>0</v>
      </c>
      <c r="JD62" s="1">
        <v>0</v>
      </c>
      <c r="JE62" s="1">
        <v>0</v>
      </c>
    </row>
    <row r="63" spans="1:265" s="1" customFormat="1" ht="12.9" customHeight="1" x14ac:dyDescent="0.2">
      <c r="A63" s="1" t="s">
        <v>91</v>
      </c>
      <c r="DR63" s="1">
        <v>60570.970558200002</v>
      </c>
      <c r="DS63" s="1">
        <v>65427.432207089987</v>
      </c>
      <c r="DT63" s="1">
        <v>60059.758346319992</v>
      </c>
      <c r="DU63" s="1">
        <v>66554.455446420005</v>
      </c>
      <c r="DV63" s="1">
        <v>63543.758755569987</v>
      </c>
      <c r="DW63" s="1">
        <v>56424.012412599986</v>
      </c>
      <c r="DX63" s="1">
        <v>60560.655966119994</v>
      </c>
      <c r="DY63" s="1">
        <v>65637.273446220002</v>
      </c>
      <c r="DZ63" s="1">
        <v>66173.183368759986</v>
      </c>
      <c r="EA63" s="1">
        <v>77300.061904220012</v>
      </c>
      <c r="EB63" s="1">
        <v>68291.517783850009</v>
      </c>
      <c r="EC63" s="1">
        <v>69210.497834380003</v>
      </c>
      <c r="ED63" s="1">
        <v>78694.904767659988</v>
      </c>
      <c r="EE63" s="1">
        <v>80581.983888949995</v>
      </c>
      <c r="EF63" s="1">
        <v>77663.65664013999</v>
      </c>
      <c r="EG63" s="1">
        <v>81619.724629939999</v>
      </c>
      <c r="EH63" s="1">
        <v>84253.324146200001</v>
      </c>
      <c r="EI63" s="1">
        <v>84706.089018900006</v>
      </c>
      <c r="EJ63" s="1">
        <v>92849.465437970008</v>
      </c>
      <c r="EK63" s="1">
        <v>84933.333273460012</v>
      </c>
      <c r="EL63" s="1">
        <v>93313.280408110018</v>
      </c>
      <c r="EM63" s="1">
        <v>106638.01831812999</v>
      </c>
      <c r="EN63" s="1">
        <v>115039.00847835001</v>
      </c>
      <c r="EO63" s="1">
        <v>120255.53976144</v>
      </c>
      <c r="EP63" s="1">
        <v>143708.49816074999</v>
      </c>
      <c r="EQ63" s="1">
        <v>127192.68495900001</v>
      </c>
      <c r="ER63" s="1">
        <v>137676.8175027</v>
      </c>
      <c r="ES63" s="1">
        <v>148411.09946518001</v>
      </c>
      <c r="ET63" s="1">
        <v>148411.09946518001</v>
      </c>
      <c r="EU63" s="1">
        <v>144381.88187007999</v>
      </c>
      <c r="EV63" s="1">
        <v>155015.14197216</v>
      </c>
      <c r="EW63" s="1">
        <v>151322.03493431999</v>
      </c>
      <c r="EX63" s="1">
        <v>157134.93790895</v>
      </c>
      <c r="EY63" s="1">
        <v>170175.9145062</v>
      </c>
      <c r="EZ63" s="1">
        <v>170175.9145062</v>
      </c>
      <c r="FA63" s="1">
        <v>168141.51949271999</v>
      </c>
      <c r="FB63" s="1">
        <v>174948.33277924001</v>
      </c>
      <c r="FC63" s="1">
        <v>161902.76325471999</v>
      </c>
      <c r="FD63" s="1">
        <v>170645.54665661999</v>
      </c>
      <c r="FE63" s="1">
        <v>164005.83855488</v>
      </c>
      <c r="FF63" s="1">
        <v>158081.35169760001</v>
      </c>
      <c r="FG63" s="1">
        <v>163630.14482675999</v>
      </c>
      <c r="FH63" s="1">
        <v>170570.35457808001</v>
      </c>
      <c r="FI63" s="1">
        <v>169014.94617034</v>
      </c>
      <c r="FJ63" s="1">
        <v>175625.35870082999</v>
      </c>
      <c r="FK63" s="1">
        <v>190838.13399685</v>
      </c>
      <c r="FL63" s="1">
        <v>195571.05491832999</v>
      </c>
      <c r="FM63" s="1">
        <v>209933.1722729</v>
      </c>
      <c r="FN63" s="1">
        <v>233786.3956063001</v>
      </c>
      <c r="FO63" s="1">
        <v>212175.92783522001</v>
      </c>
      <c r="FP63" s="1">
        <v>221552.76149999999</v>
      </c>
      <c r="FQ63" s="1">
        <v>226567.73256434</v>
      </c>
      <c r="FR63" s="1">
        <v>229973.23602966001</v>
      </c>
      <c r="FS63" s="1">
        <v>225418.42654823989</v>
      </c>
      <c r="FT63" s="1">
        <v>225513.86835984999</v>
      </c>
      <c r="FU63" s="1">
        <v>221470.79501144</v>
      </c>
      <c r="FV63" s="1">
        <v>228790.12221679999</v>
      </c>
      <c r="FW63" s="1">
        <v>251289.08787439999</v>
      </c>
      <c r="FX63" s="1">
        <v>253863.44750692</v>
      </c>
      <c r="FY63" s="1">
        <v>254113.35626854</v>
      </c>
      <c r="FZ63" s="1">
        <v>274239.99574380001</v>
      </c>
      <c r="GA63" s="1">
        <v>269619.39398825011</v>
      </c>
      <c r="GB63" s="1">
        <v>275059.52798784</v>
      </c>
      <c r="GC63" s="1">
        <v>288445.05504920997</v>
      </c>
      <c r="GD63" s="1">
        <v>297133.59623228997</v>
      </c>
      <c r="GE63" s="1">
        <v>298664.22915743</v>
      </c>
      <c r="GF63" s="1">
        <v>317373.82857874001</v>
      </c>
      <c r="GG63" s="1">
        <v>333664.99291392998</v>
      </c>
      <c r="GH63" s="1">
        <v>357747.69194587012</v>
      </c>
      <c r="GI63" s="1">
        <v>381703.9270281301</v>
      </c>
      <c r="GJ63" s="1">
        <v>377225.29252384987</v>
      </c>
      <c r="GK63" s="1">
        <v>365646.58010885998</v>
      </c>
      <c r="GL63" s="1">
        <v>393977.16593595</v>
      </c>
      <c r="GM63" s="1">
        <v>373757.4896582099</v>
      </c>
      <c r="GN63" s="1">
        <v>361114.26156861999</v>
      </c>
      <c r="GO63" s="1">
        <v>371928.22732569999</v>
      </c>
      <c r="GP63" s="1">
        <v>356664.23103677988</v>
      </c>
      <c r="GQ63" s="1">
        <v>311530.45467523008</v>
      </c>
      <c r="GR63" s="1">
        <v>330300.35495997989</v>
      </c>
      <c r="GS63" s="1">
        <v>332759.48964838998</v>
      </c>
      <c r="GT63" s="1">
        <v>339203.02120601002</v>
      </c>
      <c r="GU63" s="1">
        <v>360726.18887563999</v>
      </c>
      <c r="GV63" s="1">
        <v>345456.17191520002</v>
      </c>
      <c r="GW63" s="1">
        <v>324576.78863173991</v>
      </c>
      <c r="GX63" s="1">
        <v>328069.21151821001</v>
      </c>
      <c r="GY63" s="1">
        <v>319662.56030458998</v>
      </c>
      <c r="GZ63" s="1">
        <v>328605.59055842989</v>
      </c>
      <c r="HA63" s="1">
        <v>331622.38457419001</v>
      </c>
      <c r="HB63" s="1">
        <v>303151.14856370998</v>
      </c>
      <c r="HC63" s="1">
        <v>281316.01694762998</v>
      </c>
      <c r="HD63" s="1">
        <v>286454.90201197012</v>
      </c>
      <c r="HE63" s="1">
        <v>304610.92205484997</v>
      </c>
      <c r="HF63" s="1">
        <v>322746.74184505001</v>
      </c>
      <c r="HG63" s="1">
        <v>318892.01795204013</v>
      </c>
      <c r="HH63" s="1">
        <v>302767.09900938999</v>
      </c>
      <c r="HI63" s="1">
        <v>290728.41569057002</v>
      </c>
      <c r="HJ63" s="1">
        <v>304706.07151494012</v>
      </c>
      <c r="HK63" s="1">
        <v>316683.97935678001</v>
      </c>
      <c r="HL63" s="1">
        <v>327689.18167279998</v>
      </c>
      <c r="HM63" s="1">
        <v>330001.13200460997</v>
      </c>
      <c r="HN63" s="1">
        <v>314145.20899205998</v>
      </c>
      <c r="HO63" s="1">
        <v>278866.50510836003</v>
      </c>
      <c r="HP63" s="1">
        <v>289993.46213842003</v>
      </c>
      <c r="HQ63" s="1">
        <v>319981.83860229002</v>
      </c>
      <c r="HR63" s="1">
        <v>342025.43726958003</v>
      </c>
      <c r="HS63" s="1">
        <v>350551.63525966991</v>
      </c>
      <c r="HT63" s="1">
        <v>344706.27544971002</v>
      </c>
      <c r="HU63" s="1">
        <v>335863.98071591998</v>
      </c>
      <c r="HV63" s="1">
        <v>371421.03764604009</v>
      </c>
      <c r="HW63" s="1">
        <v>419034.71940659999</v>
      </c>
      <c r="HX63" s="1">
        <v>446342.92555212002</v>
      </c>
      <c r="HY63" s="1">
        <v>440603.74360922002</v>
      </c>
      <c r="HZ63" s="1">
        <v>422025.17066712998</v>
      </c>
      <c r="IA63" s="1">
        <v>395327.34188372002</v>
      </c>
      <c r="IB63" s="1">
        <v>394666.4967976</v>
      </c>
      <c r="IC63" s="1">
        <v>450599.42179024988</v>
      </c>
      <c r="ID63" s="1">
        <v>465695.49562106008</v>
      </c>
      <c r="IE63" s="1">
        <v>464944.07953861012</v>
      </c>
      <c r="IF63" s="1">
        <v>429379.72559978999</v>
      </c>
      <c r="IG63" s="1">
        <v>401937.81695378001</v>
      </c>
      <c r="IH63" s="1">
        <v>424504.02862849011</v>
      </c>
      <c r="II63" s="1">
        <v>461238.72402010002</v>
      </c>
      <c r="IJ63" s="1">
        <v>469672.92478559999</v>
      </c>
      <c r="IK63" s="1">
        <v>474065.74821072002</v>
      </c>
      <c r="IL63" s="1">
        <v>462895.86514826003</v>
      </c>
      <c r="IM63" s="1">
        <v>438312.74139313988</v>
      </c>
      <c r="IN63" s="1">
        <v>466447.85554743011</v>
      </c>
      <c r="IO63" s="1">
        <v>498160.52314119</v>
      </c>
      <c r="IP63" s="1">
        <v>486091.86579429999</v>
      </c>
      <c r="IQ63" s="1">
        <v>498994.74825359002</v>
      </c>
      <c r="IR63" s="1">
        <v>455542.60553570988</v>
      </c>
      <c r="IS63" s="1">
        <v>400569.10684377002</v>
      </c>
      <c r="IT63" s="1">
        <v>430573.23268875998</v>
      </c>
      <c r="IU63" s="1">
        <v>424174.74609543011</v>
      </c>
      <c r="IV63" s="1">
        <v>395685.59224997001</v>
      </c>
      <c r="IW63" s="1">
        <v>418594.43151988002</v>
      </c>
      <c r="IX63" s="1">
        <v>403447.79934871988</v>
      </c>
      <c r="IY63" s="1">
        <v>380450.16563018999</v>
      </c>
      <c r="IZ63" s="1">
        <v>405201.71768549999</v>
      </c>
      <c r="JA63" s="1">
        <v>417857</v>
      </c>
      <c r="JB63" s="1">
        <v>412656.2010552499</v>
      </c>
      <c r="JC63" s="1">
        <v>425080.92750284012</v>
      </c>
      <c r="JD63" s="1">
        <v>387040.93435166997</v>
      </c>
      <c r="JE63" s="1">
        <v>368543.33</v>
      </c>
    </row>
    <row r="64" spans="1:265" s="2" customFormat="1" ht="12.9" customHeight="1" x14ac:dyDescent="0.2">
      <c r="A64" s="54" t="s">
        <v>92</v>
      </c>
      <c r="B64" s="2">
        <f t="shared" ref="B64:BM64" si="45">+SUM(B58:B63)</f>
        <v>4549894</v>
      </c>
      <c r="C64" s="2">
        <f t="shared" si="45"/>
        <v>4760337</v>
      </c>
      <c r="D64" s="2">
        <f t="shared" si="45"/>
        <v>4724139</v>
      </c>
      <c r="E64" s="2">
        <f t="shared" si="45"/>
        <v>4729082</v>
      </c>
      <c r="F64" s="2">
        <f t="shared" si="45"/>
        <v>5005006</v>
      </c>
      <c r="G64" s="2">
        <f t="shared" si="45"/>
        <v>4819878</v>
      </c>
      <c r="H64" s="2">
        <f t="shared" si="45"/>
        <v>4866983</v>
      </c>
      <c r="I64" s="2">
        <f t="shared" si="45"/>
        <v>4697012</v>
      </c>
      <c r="J64" s="2">
        <f t="shared" si="45"/>
        <v>4631816</v>
      </c>
      <c r="K64" s="2">
        <f t="shared" si="45"/>
        <v>4648850</v>
      </c>
      <c r="L64" s="2">
        <f t="shared" si="45"/>
        <v>4711005</v>
      </c>
      <c r="M64" s="2">
        <f t="shared" si="45"/>
        <v>4555625</v>
      </c>
      <c r="N64" s="2">
        <f t="shared" si="45"/>
        <v>4722368</v>
      </c>
      <c r="O64" s="2">
        <f t="shared" si="45"/>
        <v>4946412</v>
      </c>
      <c r="P64" s="2">
        <f t="shared" si="45"/>
        <v>5067240</v>
      </c>
      <c r="Q64" s="2">
        <f t="shared" si="45"/>
        <v>5047277</v>
      </c>
      <c r="R64" s="2">
        <f t="shared" si="45"/>
        <v>5133173</v>
      </c>
      <c r="S64" s="2">
        <f t="shared" si="45"/>
        <v>5335528</v>
      </c>
      <c r="T64" s="2">
        <f t="shared" si="45"/>
        <v>5677988</v>
      </c>
      <c r="U64" s="2">
        <f t="shared" si="45"/>
        <v>5583179</v>
      </c>
      <c r="V64" s="2">
        <f t="shared" si="45"/>
        <v>5724382</v>
      </c>
      <c r="W64" s="2">
        <f t="shared" si="45"/>
        <v>5948571</v>
      </c>
      <c r="X64" s="2">
        <f t="shared" si="45"/>
        <v>6214404</v>
      </c>
      <c r="Y64" s="2">
        <f t="shared" si="45"/>
        <v>6002135</v>
      </c>
      <c r="Z64" s="2">
        <f t="shared" si="45"/>
        <v>6305773</v>
      </c>
      <c r="AA64" s="2">
        <f t="shared" si="45"/>
        <v>6168637</v>
      </c>
      <c r="AB64" s="2">
        <f t="shared" si="45"/>
        <v>5962107</v>
      </c>
      <c r="AC64" s="2">
        <f t="shared" si="45"/>
        <v>5898539</v>
      </c>
      <c r="AD64" s="2">
        <f t="shared" si="45"/>
        <v>6013285</v>
      </c>
      <c r="AE64" s="2">
        <f t="shared" si="45"/>
        <v>5375449</v>
      </c>
      <c r="AF64" s="2">
        <f t="shared" si="45"/>
        <v>5211504</v>
      </c>
      <c r="AG64" s="2">
        <f t="shared" si="45"/>
        <v>5358198</v>
      </c>
      <c r="AH64" s="2">
        <f t="shared" si="45"/>
        <v>5493110</v>
      </c>
      <c r="AI64" s="2">
        <f t="shared" si="45"/>
        <v>5893235</v>
      </c>
      <c r="AJ64" s="2">
        <f t="shared" si="45"/>
        <v>6249448</v>
      </c>
      <c r="AK64" s="2">
        <f t="shared" si="45"/>
        <v>6318844</v>
      </c>
      <c r="AL64" s="2">
        <f t="shared" si="45"/>
        <v>6316959</v>
      </c>
      <c r="AM64" s="2">
        <f t="shared" si="45"/>
        <v>6288848</v>
      </c>
      <c r="AN64" s="2">
        <f t="shared" si="45"/>
        <v>6657160</v>
      </c>
      <c r="AO64" s="2">
        <f t="shared" si="45"/>
        <v>7120154.2209484205</v>
      </c>
      <c r="AP64" s="2">
        <f t="shared" si="45"/>
        <v>6437186.6429600399</v>
      </c>
      <c r="AQ64" s="2">
        <f t="shared" si="45"/>
        <v>6339658.2938051</v>
      </c>
      <c r="AR64" s="2">
        <f t="shared" si="45"/>
        <v>6224108.9598099701</v>
      </c>
      <c r="AS64" s="2">
        <f t="shared" si="45"/>
        <v>6434510.0651988909</v>
      </c>
      <c r="AT64" s="2">
        <f t="shared" si="45"/>
        <v>6494140.7525029099</v>
      </c>
      <c r="AU64" s="2">
        <f t="shared" si="45"/>
        <v>6439906.1913280813</v>
      </c>
      <c r="AV64" s="2">
        <f t="shared" si="45"/>
        <v>6096513.2421442615</v>
      </c>
      <c r="AW64" s="2">
        <f t="shared" si="45"/>
        <v>6012791.0346031906</v>
      </c>
      <c r="AX64" s="2">
        <f t="shared" si="45"/>
        <v>6162659.4568280019</v>
      </c>
      <c r="AY64" s="2">
        <f t="shared" si="45"/>
        <v>6105545.2253290499</v>
      </c>
      <c r="AZ64" s="2">
        <f t="shared" si="45"/>
        <v>6365925.7871459397</v>
      </c>
      <c r="BA64" s="2">
        <f t="shared" si="45"/>
        <v>6533048.6176372301</v>
      </c>
      <c r="BB64" s="2">
        <f t="shared" si="45"/>
        <v>6686316.8542145509</v>
      </c>
      <c r="BC64" s="2">
        <f t="shared" si="45"/>
        <v>6514523.7630524915</v>
      </c>
      <c r="BD64" s="2">
        <f t="shared" si="45"/>
        <v>6386344.8700238792</v>
      </c>
      <c r="BE64" s="2">
        <f t="shared" si="45"/>
        <v>6381508.7133419393</v>
      </c>
      <c r="BF64" s="2">
        <f t="shared" si="45"/>
        <v>6378874.1324688802</v>
      </c>
      <c r="BG64" s="2">
        <f t="shared" si="45"/>
        <v>6368545.3139793798</v>
      </c>
      <c r="BH64" s="2">
        <f t="shared" si="45"/>
        <v>6322466.6210016003</v>
      </c>
      <c r="BI64" s="2">
        <f t="shared" si="45"/>
        <v>6274011.7187656192</v>
      </c>
      <c r="BJ64" s="2">
        <f t="shared" si="45"/>
        <v>6403497.5880840709</v>
      </c>
      <c r="BK64" s="2">
        <f t="shared" si="45"/>
        <v>6204671.2494372195</v>
      </c>
      <c r="BL64" s="2">
        <f t="shared" si="45"/>
        <v>6314755.7498810599</v>
      </c>
      <c r="BM64" s="2">
        <f t="shared" si="45"/>
        <v>6614909.7528084517</v>
      </c>
      <c r="BN64" s="2">
        <f t="shared" ref="BN64:DY64" si="46">+SUM(BN58:BN63)</f>
        <v>6565360.1491152495</v>
      </c>
      <c r="BO64" s="2">
        <f t="shared" si="46"/>
        <v>6560611.1865268005</v>
      </c>
      <c r="BP64" s="2">
        <f t="shared" si="46"/>
        <v>6373571.0020519989</v>
      </c>
      <c r="BQ64" s="2">
        <f t="shared" si="46"/>
        <v>6408294.7834665999</v>
      </c>
      <c r="BR64" s="2">
        <f t="shared" si="46"/>
        <v>6421762.7736400003</v>
      </c>
      <c r="BS64" s="2">
        <f t="shared" si="46"/>
        <v>6445820.6951389005</v>
      </c>
      <c r="BT64" s="2">
        <f t="shared" si="46"/>
        <v>6421560.3378103999</v>
      </c>
      <c r="BU64" s="2">
        <f t="shared" si="46"/>
        <v>6305329.4638936203</v>
      </c>
      <c r="BV64" s="2">
        <f t="shared" si="46"/>
        <v>6326184.6778398994</v>
      </c>
      <c r="BW64" s="2">
        <f t="shared" si="46"/>
        <v>6204915.1518884003</v>
      </c>
      <c r="BX64" s="2">
        <f t="shared" si="46"/>
        <v>6389564.0847748006</v>
      </c>
      <c r="BY64" s="2">
        <f t="shared" si="46"/>
        <v>6427950.3493974004</v>
      </c>
      <c r="BZ64" s="2">
        <f t="shared" si="46"/>
        <v>6670491.8001814988</v>
      </c>
      <c r="CA64" s="2">
        <f t="shared" si="46"/>
        <v>6503707.5015120003</v>
      </c>
      <c r="CB64" s="2">
        <f t="shared" si="46"/>
        <v>6507222.6784325009</v>
      </c>
      <c r="CC64" s="2">
        <f t="shared" si="46"/>
        <v>6538774.1448609997</v>
      </c>
      <c r="CD64" s="2">
        <f t="shared" si="46"/>
        <v>6425104.2487889007</v>
      </c>
      <c r="CE64" s="2">
        <f t="shared" si="46"/>
        <v>6682791.0029248009</v>
      </c>
      <c r="CF64" s="2">
        <f t="shared" si="46"/>
        <v>6474391.6091149999</v>
      </c>
      <c r="CG64" s="2">
        <f t="shared" si="46"/>
        <v>6328885.5849631</v>
      </c>
      <c r="CH64" s="2">
        <f t="shared" si="46"/>
        <v>6446130.4861690011</v>
      </c>
      <c r="CI64" s="2">
        <f t="shared" si="46"/>
        <v>6510829.7481411994</v>
      </c>
      <c r="CJ64" s="2">
        <f t="shared" si="46"/>
        <v>6548035.4919994995</v>
      </c>
      <c r="CK64" s="2">
        <f t="shared" si="46"/>
        <v>7055311.1226323005</v>
      </c>
      <c r="CL64" s="2">
        <f t="shared" si="46"/>
        <v>6865686.5643690005</v>
      </c>
      <c r="CM64" s="2">
        <f t="shared" si="46"/>
        <v>7195685.4660951998</v>
      </c>
      <c r="CN64" s="2">
        <f t="shared" si="46"/>
        <v>7236908.483004</v>
      </c>
      <c r="CO64" s="2">
        <f t="shared" si="46"/>
        <v>7273248.9710598998</v>
      </c>
      <c r="CP64" s="2">
        <f t="shared" si="46"/>
        <v>7445793.7554560695</v>
      </c>
      <c r="CQ64" s="2">
        <f t="shared" si="46"/>
        <v>7521022.8285488021</v>
      </c>
      <c r="CR64" s="2">
        <f t="shared" si="46"/>
        <v>7588110.905247</v>
      </c>
      <c r="CS64" s="2">
        <f t="shared" si="46"/>
        <v>7597423.5626444994</v>
      </c>
      <c r="CT64" s="2">
        <f t="shared" si="46"/>
        <v>7651805.5981476083</v>
      </c>
      <c r="CU64" s="2">
        <f t="shared" si="46"/>
        <v>7895848.2381264009</v>
      </c>
      <c r="CV64" s="2">
        <f t="shared" si="46"/>
        <v>8585722.0094192196</v>
      </c>
      <c r="CW64" s="2">
        <f t="shared" si="46"/>
        <v>8555154.3073899001</v>
      </c>
      <c r="CX64" s="2">
        <f t="shared" si="46"/>
        <v>8594548.6525734998</v>
      </c>
      <c r="CY64" s="2">
        <f t="shared" si="46"/>
        <v>8029057.3925800016</v>
      </c>
      <c r="CZ64" s="2">
        <f t="shared" si="46"/>
        <v>8031265.5746721998</v>
      </c>
      <c r="DA64" s="2">
        <f t="shared" si="46"/>
        <v>7802243.978317</v>
      </c>
      <c r="DB64" s="2">
        <f t="shared" si="46"/>
        <v>8008580.9350244999</v>
      </c>
      <c r="DC64" s="2">
        <f t="shared" si="46"/>
        <v>9275143.133938998</v>
      </c>
      <c r="DD64" s="2">
        <f t="shared" si="46"/>
        <v>9717657.5991218016</v>
      </c>
      <c r="DE64" s="2">
        <f t="shared" si="46"/>
        <v>10103338.1561988</v>
      </c>
      <c r="DF64" s="2">
        <f t="shared" si="46"/>
        <v>10448186.8117285</v>
      </c>
      <c r="DG64" s="2">
        <f t="shared" si="46"/>
        <v>10720456.130771199</v>
      </c>
      <c r="DH64" s="2">
        <f t="shared" si="46"/>
        <v>11177098.310571</v>
      </c>
      <c r="DI64" s="2">
        <f t="shared" si="46"/>
        <v>11758721.338719798</v>
      </c>
      <c r="DJ64" s="2">
        <f t="shared" si="46"/>
        <v>12298316.610425599</v>
      </c>
      <c r="DK64" s="2">
        <f t="shared" si="46"/>
        <v>12436099.536301579</v>
      </c>
      <c r="DL64" s="2">
        <f t="shared" si="46"/>
        <v>12626140.294222759</v>
      </c>
      <c r="DM64" s="2">
        <f t="shared" si="46"/>
        <v>12552307.329811212</v>
      </c>
      <c r="DN64" s="2">
        <f t="shared" si="46"/>
        <v>12589829.704226071</v>
      </c>
      <c r="DO64" s="2">
        <f t="shared" si="46"/>
        <v>12777069.850372801</v>
      </c>
      <c r="DP64" s="2">
        <f t="shared" si="46"/>
        <v>12590676.100596601</v>
      </c>
      <c r="DQ64" s="2">
        <f t="shared" si="46"/>
        <v>11867139.740695</v>
      </c>
      <c r="DR64" s="2">
        <f t="shared" si="46"/>
        <v>11933784.735740799</v>
      </c>
      <c r="DS64" s="2">
        <f t="shared" si="46"/>
        <v>12070223.072516201</v>
      </c>
      <c r="DT64" s="2">
        <f t="shared" si="46"/>
        <v>12848120.697123038</v>
      </c>
      <c r="DU64" s="2">
        <f t="shared" si="46"/>
        <v>13902157.7023401</v>
      </c>
      <c r="DV64" s="2">
        <f t="shared" si="46"/>
        <v>13540823.8779487</v>
      </c>
      <c r="DW64" s="2">
        <f t="shared" si="46"/>
        <v>13582301.70305492</v>
      </c>
      <c r="DX64" s="2">
        <f t="shared" si="46"/>
        <v>14230497.87761452</v>
      </c>
      <c r="DY64" s="2">
        <f t="shared" si="46"/>
        <v>14182202.769227192</v>
      </c>
      <c r="DZ64" s="2">
        <f t="shared" ref="DZ64:GK64" si="47">+SUM(DZ58:DZ63)</f>
        <v>14301569.489578379</v>
      </c>
      <c r="EA64" s="2">
        <f t="shared" si="47"/>
        <v>14960702.665180011</v>
      </c>
      <c r="EB64" s="2">
        <f t="shared" si="47"/>
        <v>14914312.360916603</v>
      </c>
      <c r="EC64" s="2">
        <f t="shared" si="47"/>
        <v>14685128.340338159</v>
      </c>
      <c r="ED64" s="2">
        <f t="shared" si="47"/>
        <v>14931007.75618916</v>
      </c>
      <c r="EE64" s="2">
        <f t="shared" si="47"/>
        <v>15154890.615752051</v>
      </c>
      <c r="EF64" s="2">
        <f t="shared" si="47"/>
        <v>15083060.179888701</v>
      </c>
      <c r="EG64" s="2">
        <f t="shared" si="47"/>
        <v>15597315.83799026</v>
      </c>
      <c r="EH64" s="2">
        <f t="shared" si="47"/>
        <v>15833866.816800199</v>
      </c>
      <c r="EI64" s="2">
        <f t="shared" si="47"/>
        <v>14975318.783989321</v>
      </c>
      <c r="EJ64" s="2">
        <f t="shared" si="47"/>
        <v>14240952.930976849</v>
      </c>
      <c r="EK64" s="2">
        <f t="shared" si="47"/>
        <v>14575464.190448951</v>
      </c>
      <c r="EL64" s="2">
        <f t="shared" si="47"/>
        <v>15590737.784168111</v>
      </c>
      <c r="EM64" s="2">
        <f t="shared" si="47"/>
        <v>15628562.130574079</v>
      </c>
      <c r="EN64" s="2">
        <f t="shared" si="47"/>
        <v>15671938.634266052</v>
      </c>
      <c r="EO64" s="2">
        <f t="shared" si="47"/>
        <v>15620235.851912161</v>
      </c>
      <c r="EP64" s="2">
        <f t="shared" si="47"/>
        <v>16505257.018406251</v>
      </c>
      <c r="EQ64" s="2">
        <f t="shared" si="47"/>
        <v>15571093.026199</v>
      </c>
      <c r="ER64" s="2">
        <f t="shared" si="47"/>
        <v>16467501.741740499</v>
      </c>
      <c r="ES64" s="2">
        <f t="shared" si="47"/>
        <v>17242544.493911471</v>
      </c>
      <c r="ET64" s="2">
        <f t="shared" si="47"/>
        <v>17645682.009515699</v>
      </c>
      <c r="EU64" s="2">
        <f t="shared" si="47"/>
        <v>17532368.950836241</v>
      </c>
      <c r="EV64" s="2">
        <f t="shared" si="47"/>
        <v>17265594.37091228</v>
      </c>
      <c r="EW64" s="2">
        <f t="shared" si="47"/>
        <v>17149307.80512204</v>
      </c>
      <c r="EX64" s="2">
        <f t="shared" si="47"/>
        <v>17243634.080390681</v>
      </c>
      <c r="EY64" s="2">
        <f t="shared" si="47"/>
        <v>18083438.385789152</v>
      </c>
      <c r="EZ64" s="2">
        <f t="shared" si="47"/>
        <v>18083438.385789152</v>
      </c>
      <c r="FA64" s="2">
        <f t="shared" si="47"/>
        <v>17313715.166325077</v>
      </c>
      <c r="FB64" s="2">
        <f t="shared" si="47"/>
        <v>17026282.460320123</v>
      </c>
      <c r="FC64" s="2">
        <f t="shared" si="47"/>
        <v>17499468.044103641</v>
      </c>
      <c r="FD64" s="2">
        <f t="shared" si="47"/>
        <v>18058153.757043459</v>
      </c>
      <c r="FE64" s="2">
        <f t="shared" si="47"/>
        <v>18596435.706322603</v>
      </c>
      <c r="FF64" s="2">
        <f t="shared" si="47"/>
        <v>19281753.134038441</v>
      </c>
      <c r="FG64" s="2">
        <f t="shared" si="47"/>
        <v>20484144.625511117</v>
      </c>
      <c r="FH64" s="2">
        <f t="shared" si="47"/>
        <v>20541623.010069791</v>
      </c>
      <c r="FI64" s="2">
        <f t="shared" si="47"/>
        <v>20879808.390599001</v>
      </c>
      <c r="FJ64" s="2">
        <f t="shared" si="47"/>
        <v>21309307.35205552</v>
      </c>
      <c r="FK64" s="2">
        <f t="shared" si="47"/>
        <v>21579092.878684603</v>
      </c>
      <c r="FL64" s="2">
        <f t="shared" si="47"/>
        <v>21459341.795124102</v>
      </c>
      <c r="FM64" s="2">
        <f t="shared" si="47"/>
        <v>22237509.102243796</v>
      </c>
      <c r="FN64" s="2">
        <f t="shared" si="47"/>
        <v>23099326.273163654</v>
      </c>
      <c r="FO64" s="2">
        <f t="shared" si="47"/>
        <v>23474418.251495048</v>
      </c>
      <c r="FP64" s="2">
        <f t="shared" si="47"/>
        <v>24489480.840800002</v>
      </c>
      <c r="FQ64" s="2">
        <f t="shared" si="47"/>
        <v>25571375.108634312</v>
      </c>
      <c r="FR64" s="2">
        <f t="shared" si="47"/>
        <v>25712286.031726334</v>
      </c>
      <c r="FS64" s="2">
        <f t="shared" si="47"/>
        <v>26077397.5574078</v>
      </c>
      <c r="FT64" s="2">
        <f t="shared" si="47"/>
        <v>26302699.36820294</v>
      </c>
      <c r="FU64" s="2">
        <f t="shared" si="47"/>
        <v>26067106.631484397</v>
      </c>
      <c r="FV64" s="2">
        <f t="shared" si="47"/>
        <v>26725624.828373961</v>
      </c>
      <c r="FW64" s="2">
        <f t="shared" si="47"/>
        <v>27799447.6624448</v>
      </c>
      <c r="FX64" s="2">
        <f t="shared" si="47"/>
        <v>27675693.209992878</v>
      </c>
      <c r="FY64" s="2">
        <f t="shared" si="47"/>
        <v>28021559.407866202</v>
      </c>
      <c r="FZ64" s="2">
        <f t="shared" si="47"/>
        <v>29176464.200845052</v>
      </c>
      <c r="GA64" s="2">
        <f t="shared" si="47"/>
        <v>29145796.105980247</v>
      </c>
      <c r="GB64" s="2">
        <f t="shared" si="47"/>
        <v>29164815.3260496</v>
      </c>
      <c r="GC64" s="2">
        <f t="shared" si="47"/>
        <v>30746102.62786255</v>
      </c>
      <c r="GD64" s="2">
        <f t="shared" si="47"/>
        <v>30900014.483317249</v>
      </c>
      <c r="GE64" s="2">
        <f t="shared" si="47"/>
        <v>30984937.583933678</v>
      </c>
      <c r="GF64" s="2">
        <f t="shared" si="47"/>
        <v>31718020.918416791</v>
      </c>
      <c r="GG64" s="2">
        <f t="shared" si="47"/>
        <v>34041205.73984158</v>
      </c>
      <c r="GH64" s="2">
        <f t="shared" si="47"/>
        <v>35448171.172322333</v>
      </c>
      <c r="GI64" s="2">
        <f t="shared" si="47"/>
        <v>35521116.452174455</v>
      </c>
      <c r="GJ64" s="2">
        <f t="shared" si="47"/>
        <v>35144882.669854738</v>
      </c>
      <c r="GK64" s="2">
        <f t="shared" si="47"/>
        <v>35991316.858050905</v>
      </c>
      <c r="GL64" s="2">
        <f t="shared" ref="GL64:IW64" si="48">+SUM(GL58:GL63)</f>
        <v>36551954.542681076</v>
      </c>
      <c r="GM64" s="2">
        <f t="shared" si="48"/>
        <v>36396910.707565762</v>
      </c>
      <c r="GN64" s="2">
        <f t="shared" si="48"/>
        <v>36861977.162219621</v>
      </c>
      <c r="GO64" s="2">
        <f t="shared" si="48"/>
        <v>37132334.440700077</v>
      </c>
      <c r="GP64" s="2">
        <f t="shared" si="48"/>
        <v>37315216.815441556</v>
      </c>
      <c r="GQ64" s="2">
        <f t="shared" si="48"/>
        <v>37006671.361497298</v>
      </c>
      <c r="GR64" s="2">
        <f t="shared" si="48"/>
        <v>37082872.011105597</v>
      </c>
      <c r="GS64" s="2">
        <f t="shared" si="48"/>
        <v>36643771.868821658</v>
      </c>
      <c r="GT64" s="2">
        <f t="shared" si="48"/>
        <v>36326631.00084044</v>
      </c>
      <c r="GU64" s="2">
        <f t="shared" si="48"/>
        <v>36794832.948549867</v>
      </c>
      <c r="GV64" s="2">
        <f t="shared" si="48"/>
        <v>38335350.691190891</v>
      </c>
      <c r="GW64" s="2">
        <f t="shared" si="48"/>
        <v>37266898.072515249</v>
      </c>
      <c r="GX64" s="2">
        <f t="shared" si="48"/>
        <v>37161880.468908221</v>
      </c>
      <c r="GY64" s="2">
        <f t="shared" si="48"/>
        <v>36672455.953559645</v>
      </c>
      <c r="GZ64" s="2">
        <f t="shared" si="48"/>
        <v>38285454.028871946</v>
      </c>
      <c r="HA64" s="2">
        <f t="shared" si="48"/>
        <v>37828885.892389059</v>
      </c>
      <c r="HB64" s="2">
        <f t="shared" si="48"/>
        <v>37624253.934034012</v>
      </c>
      <c r="HC64" s="2">
        <f t="shared" si="48"/>
        <v>37317510.455425739</v>
      </c>
      <c r="HD64" s="2">
        <f t="shared" si="48"/>
        <v>38268722.689307265</v>
      </c>
      <c r="HE64" s="2">
        <f t="shared" si="48"/>
        <v>38630184.784399204</v>
      </c>
      <c r="HF64" s="2">
        <f t="shared" si="48"/>
        <v>38656094.146005474</v>
      </c>
      <c r="HG64" s="2">
        <f t="shared" si="48"/>
        <v>38268567.412959665</v>
      </c>
      <c r="HH64" s="2">
        <f t="shared" si="48"/>
        <v>37634173.561242282</v>
      </c>
      <c r="HI64" s="2">
        <f t="shared" si="48"/>
        <v>37014532.630018771</v>
      </c>
      <c r="HJ64" s="2">
        <f t="shared" si="48"/>
        <v>36855393.250251643</v>
      </c>
      <c r="HK64" s="2">
        <f t="shared" si="48"/>
        <v>38201046.579138905</v>
      </c>
      <c r="HL64" s="2">
        <f t="shared" si="48"/>
        <v>39261587.751111656</v>
      </c>
      <c r="HM64" s="2">
        <f t="shared" si="48"/>
        <v>39485065.843042903</v>
      </c>
      <c r="HN64" s="2">
        <f t="shared" si="48"/>
        <v>40053208.065687604</v>
      </c>
      <c r="HO64" s="2">
        <f t="shared" si="48"/>
        <v>38812993.20100791</v>
      </c>
      <c r="HP64" s="2">
        <f t="shared" si="48"/>
        <v>38438750.222423807</v>
      </c>
      <c r="HQ64" s="2">
        <f t="shared" si="48"/>
        <v>39030847.695920438</v>
      </c>
      <c r="HR64" s="2">
        <f t="shared" si="48"/>
        <v>39153436.187256038</v>
      </c>
      <c r="HS64" s="2">
        <f t="shared" si="48"/>
        <v>39635650.982108071</v>
      </c>
      <c r="HT64" s="2">
        <f t="shared" si="48"/>
        <v>38909443.595339969</v>
      </c>
      <c r="HU64" s="2">
        <f t="shared" si="48"/>
        <v>38879921.715621896</v>
      </c>
      <c r="HV64" s="2">
        <f t="shared" si="48"/>
        <v>39754778.779722363</v>
      </c>
      <c r="HW64" s="2">
        <f t="shared" si="48"/>
        <v>41084818.936074905</v>
      </c>
      <c r="HX64" s="2">
        <f t="shared" si="48"/>
        <v>41838973.583009265</v>
      </c>
      <c r="HY64" s="2">
        <f t="shared" si="48"/>
        <v>42507967.661726691</v>
      </c>
      <c r="HZ64" s="2">
        <f t="shared" si="48"/>
        <v>42339549.378507003</v>
      </c>
      <c r="IA64" s="2">
        <f t="shared" si="48"/>
        <v>43140582.491665319</v>
      </c>
      <c r="IB64" s="2">
        <f t="shared" si="48"/>
        <v>41847911.887040548</v>
      </c>
      <c r="IC64" s="2">
        <f t="shared" si="48"/>
        <v>43033091.087968998</v>
      </c>
      <c r="ID64" s="2">
        <f t="shared" si="48"/>
        <v>44255835.965946324</v>
      </c>
      <c r="IE64" s="2">
        <f t="shared" si="48"/>
        <v>44949819.683658496</v>
      </c>
      <c r="IF64" s="2">
        <f t="shared" si="48"/>
        <v>44792793.245326884</v>
      </c>
      <c r="IG64" s="2">
        <f t="shared" si="48"/>
        <v>44235411.059126362</v>
      </c>
      <c r="IH64" s="2">
        <f t="shared" si="48"/>
        <v>44789244.776862442</v>
      </c>
      <c r="II64" s="2">
        <f t="shared" si="48"/>
        <v>45445827.968731597</v>
      </c>
      <c r="IJ64" s="2">
        <f t="shared" si="48"/>
        <v>47168181.035918988</v>
      </c>
      <c r="IK64" s="2">
        <f t="shared" si="48"/>
        <v>47367514.024476692</v>
      </c>
      <c r="IL64" s="2">
        <f t="shared" si="48"/>
        <v>47891897.305605151</v>
      </c>
      <c r="IM64" s="2">
        <f t="shared" si="48"/>
        <v>49245998.121508025</v>
      </c>
      <c r="IN64" s="2">
        <f t="shared" si="48"/>
        <v>51316573.452209368</v>
      </c>
      <c r="IO64" s="2">
        <f t="shared" si="48"/>
        <v>52247818.363288254</v>
      </c>
      <c r="IP64" s="2">
        <f t="shared" si="48"/>
        <v>52370370.919301227</v>
      </c>
      <c r="IQ64" s="2">
        <f t="shared" si="48"/>
        <v>52990486.496657349</v>
      </c>
      <c r="IR64" s="2">
        <f t="shared" si="48"/>
        <v>53674959.325157993</v>
      </c>
      <c r="IS64" s="2">
        <f t="shared" si="48"/>
        <v>52903431.152318016</v>
      </c>
      <c r="IT64" s="2">
        <f t="shared" si="48"/>
        <v>51901932.606381588</v>
      </c>
      <c r="IU64" s="2">
        <f t="shared" si="48"/>
        <v>50722664.345430985</v>
      </c>
      <c r="IV64" s="2">
        <f t="shared" si="48"/>
        <v>52498041.620622903</v>
      </c>
      <c r="IW64" s="2">
        <f t="shared" si="48"/>
        <v>55852097.845463201</v>
      </c>
      <c r="IX64" s="2">
        <f t="shared" ref="IX64:JE64" si="49">+SUM(IX58:IX63)</f>
        <v>57237007.040881835</v>
      </c>
      <c r="IY64" s="2">
        <f t="shared" si="49"/>
        <v>57623314.148379266</v>
      </c>
      <c r="IZ64" s="2">
        <f t="shared" si="49"/>
        <v>58347850.831367217</v>
      </c>
      <c r="JA64" s="2">
        <f t="shared" si="49"/>
        <v>58803007</v>
      </c>
      <c r="JB64" s="2">
        <f t="shared" si="49"/>
        <v>59041078.922374062</v>
      </c>
      <c r="JC64" s="2">
        <f t="shared" si="49"/>
        <v>58903650.748167299</v>
      </c>
      <c r="JD64" s="2">
        <f t="shared" si="49"/>
        <v>57890785.734402254</v>
      </c>
      <c r="JE64" s="2">
        <f t="shared" si="49"/>
        <v>57766519.409999996</v>
      </c>
    </row>
    <row r="65" spans="1:265" s="67" customFormat="1" ht="12.9" customHeight="1" x14ac:dyDescent="0.25">
      <c r="A65" s="66" t="s">
        <v>93</v>
      </c>
      <c r="B65" s="64">
        <v>3365</v>
      </c>
      <c r="C65" s="64">
        <v>3489</v>
      </c>
      <c r="D65" s="64">
        <v>3495</v>
      </c>
      <c r="E65" s="64">
        <v>3493</v>
      </c>
      <c r="F65" s="64">
        <v>3498</v>
      </c>
      <c r="G65" s="64">
        <v>3500</v>
      </c>
      <c r="H65" s="64">
        <v>3502</v>
      </c>
      <c r="I65" s="64">
        <v>3494</v>
      </c>
      <c r="J65" s="64">
        <v>3483</v>
      </c>
      <c r="K65" s="64">
        <v>3503</v>
      </c>
      <c r="L65" s="64">
        <v>3544</v>
      </c>
      <c r="M65" s="64">
        <v>3527</v>
      </c>
      <c r="N65" s="64">
        <v>3594</v>
      </c>
      <c r="O65" s="64">
        <v>3743</v>
      </c>
      <c r="P65" s="64">
        <v>3784</v>
      </c>
      <c r="Q65" s="64">
        <v>3789</v>
      </c>
      <c r="R65" s="64">
        <v>3856</v>
      </c>
      <c r="S65" s="64">
        <v>4004</v>
      </c>
      <c r="T65" s="64">
        <v>4271</v>
      </c>
      <c r="U65" s="64">
        <v>4330</v>
      </c>
      <c r="V65" s="64">
        <v>4453</v>
      </c>
      <c r="W65" s="64">
        <v>4578</v>
      </c>
      <c r="X65" s="64">
        <v>4704</v>
      </c>
      <c r="Y65" s="64">
        <v>4682</v>
      </c>
      <c r="Z65" s="64">
        <v>4825</v>
      </c>
      <c r="AA65" s="64">
        <v>4898</v>
      </c>
      <c r="AB65" s="64">
        <v>4831</v>
      </c>
      <c r="AC65" s="64">
        <v>4819</v>
      </c>
      <c r="AD65" s="64">
        <v>5250</v>
      </c>
      <c r="AE65" s="64">
        <v>5961</v>
      </c>
      <c r="AF65" s="64">
        <v>5984</v>
      </c>
      <c r="AG65" s="64">
        <v>6137</v>
      </c>
      <c r="AH65" s="64">
        <v>6015</v>
      </c>
      <c r="AI65" s="64">
        <v>6485</v>
      </c>
      <c r="AJ65" s="64">
        <v>6973</v>
      </c>
      <c r="AK65" s="64">
        <v>7104</v>
      </c>
      <c r="AL65" s="64">
        <v>7089</v>
      </c>
      <c r="AM65" s="64">
        <v>6943</v>
      </c>
      <c r="AN65" s="64">
        <v>6851</v>
      </c>
      <c r="AO65" s="64">
        <v>6855</v>
      </c>
      <c r="AP65" s="64">
        <v>6462</v>
      </c>
      <c r="AQ65" s="64">
        <v>6225</v>
      </c>
      <c r="AR65" s="64">
        <v>6011</v>
      </c>
      <c r="AS65" s="64">
        <v>6228</v>
      </c>
      <c r="AT65" s="64">
        <v>6218</v>
      </c>
      <c r="AU65" s="64">
        <v>6206</v>
      </c>
      <c r="AV65" s="64">
        <v>6156</v>
      </c>
      <c r="AW65" s="64">
        <v>5983</v>
      </c>
      <c r="AX65" s="64">
        <v>6193</v>
      </c>
      <c r="AY65" s="64">
        <v>6032</v>
      </c>
      <c r="AZ65" s="64">
        <v>5976</v>
      </c>
      <c r="BA65" s="64">
        <v>5734</v>
      </c>
      <c r="BB65" s="64">
        <v>5784</v>
      </c>
      <c r="BC65" s="64">
        <v>5930</v>
      </c>
      <c r="BD65" s="64">
        <v>5910</v>
      </c>
      <c r="BE65" s="64">
        <v>5913</v>
      </c>
      <c r="BF65" s="64">
        <v>5925</v>
      </c>
      <c r="BG65" s="64">
        <v>6007</v>
      </c>
      <c r="BH65" s="64">
        <v>6110</v>
      </c>
      <c r="BI65" s="64">
        <v>6196</v>
      </c>
      <c r="BJ65" s="64">
        <v>6294</v>
      </c>
      <c r="BK65" s="64">
        <v>6322</v>
      </c>
      <c r="BL65" s="64">
        <v>6282</v>
      </c>
      <c r="BM65" s="64">
        <v>6282</v>
      </c>
      <c r="BN65" s="64">
        <v>6255</v>
      </c>
      <c r="BO65" s="64">
        <v>6138</v>
      </c>
      <c r="BP65" s="64">
        <v>6035</v>
      </c>
      <c r="BQ65" s="64">
        <v>6019</v>
      </c>
      <c r="BR65" s="64">
        <v>6122</v>
      </c>
      <c r="BS65" s="64">
        <v>6130</v>
      </c>
      <c r="BT65" s="64">
        <v>6136</v>
      </c>
      <c r="BU65" s="64">
        <v>6121</v>
      </c>
      <c r="BV65" s="64">
        <v>6137</v>
      </c>
      <c r="BW65" s="64">
        <v>6064</v>
      </c>
      <c r="BX65" s="64">
        <v>5898</v>
      </c>
      <c r="BY65" s="64">
        <v>5814</v>
      </c>
      <c r="BZ65" s="64">
        <v>5622</v>
      </c>
      <c r="CA65" s="64">
        <v>5633</v>
      </c>
      <c r="CB65" s="64">
        <v>5509</v>
      </c>
      <c r="CC65" s="64">
        <v>5443</v>
      </c>
      <c r="CD65" s="64">
        <v>5413</v>
      </c>
      <c r="CE65" s="64">
        <v>5359</v>
      </c>
      <c r="CF65" s="64">
        <v>5411</v>
      </c>
      <c r="CG65" s="64">
        <v>5323</v>
      </c>
      <c r="CH65" s="64">
        <v>5222</v>
      </c>
      <c r="CI65" s="65">
        <v>5212</v>
      </c>
      <c r="CJ65" s="65">
        <v>5099</v>
      </c>
      <c r="CK65" s="65">
        <v>5040</v>
      </c>
      <c r="CL65" s="65">
        <v>5057</v>
      </c>
      <c r="CM65" s="65">
        <v>5093</v>
      </c>
      <c r="CN65" s="65">
        <v>5123</v>
      </c>
      <c r="CO65" s="65">
        <v>5107</v>
      </c>
      <c r="CP65" s="65">
        <v>5023</v>
      </c>
      <c r="CQ65" s="65">
        <v>4957</v>
      </c>
      <c r="CR65" s="65">
        <v>4728</v>
      </c>
      <c r="CS65" s="65">
        <v>4732</v>
      </c>
      <c r="CT65" s="65">
        <v>4712</v>
      </c>
      <c r="CU65" s="65">
        <v>4688</v>
      </c>
      <c r="CV65" s="65">
        <v>4527</v>
      </c>
      <c r="CW65" s="65">
        <v>4280</v>
      </c>
      <c r="CX65" s="65">
        <v>4080</v>
      </c>
      <c r="CY65" s="65">
        <v>3979</v>
      </c>
      <c r="CZ65" s="65">
        <v>3977</v>
      </c>
      <c r="DA65" s="65">
        <v>3986</v>
      </c>
      <c r="DB65" s="65">
        <v>3996</v>
      </c>
      <c r="DC65" s="65">
        <v>4409</v>
      </c>
      <c r="DD65" s="65">
        <v>4837</v>
      </c>
      <c r="DE65" s="65">
        <v>4892</v>
      </c>
      <c r="DF65" s="65">
        <v>5005</v>
      </c>
      <c r="DG65" s="65">
        <v>5107</v>
      </c>
      <c r="DH65" s="65">
        <v>5135</v>
      </c>
      <c r="DI65" s="65">
        <v>5046</v>
      </c>
      <c r="DJ65" s="65">
        <v>5036</v>
      </c>
      <c r="DK65" s="65">
        <v>5024</v>
      </c>
      <c r="DL65" s="65">
        <v>5006</v>
      </c>
      <c r="DM65" s="65">
        <v>4952</v>
      </c>
      <c r="DN65" s="65">
        <v>4930</v>
      </c>
      <c r="DO65" s="65">
        <v>4876</v>
      </c>
      <c r="DP65" s="65">
        <v>4830</v>
      </c>
      <c r="DQ65" s="65">
        <v>4648</v>
      </c>
      <c r="DR65" s="65">
        <v>4679.75</v>
      </c>
      <c r="DS65" s="65">
        <v>4705.4897500000006</v>
      </c>
      <c r="DT65" s="65">
        <v>4698.6470454545461</v>
      </c>
      <c r="DU65" s="65">
        <v>4706.2047500000008</v>
      </c>
      <c r="DV65" s="65">
        <v>4733.5504761904767</v>
      </c>
      <c r="DW65" s="65">
        <v>4756.7</v>
      </c>
      <c r="DX65" s="65">
        <v>4760.0974999999999</v>
      </c>
      <c r="DY65" s="65">
        <v>4759.1597727272729</v>
      </c>
      <c r="DZ65" s="65">
        <v>4789</v>
      </c>
      <c r="EA65" s="65">
        <v>4923</v>
      </c>
      <c r="EB65" s="65">
        <v>4789</v>
      </c>
      <c r="EC65" s="65">
        <v>4574</v>
      </c>
      <c r="ED65" s="65">
        <v>4640</v>
      </c>
      <c r="EE65" s="65">
        <v>4586</v>
      </c>
      <c r="EF65" s="65">
        <v>4305</v>
      </c>
      <c r="EG65" s="65">
        <v>4051.592631578947</v>
      </c>
      <c r="EH65" s="65">
        <v>4000.2085714285708</v>
      </c>
      <c r="EI65" s="65">
        <v>3995.7881818181818</v>
      </c>
      <c r="EJ65" s="65">
        <v>3927.0687499999999</v>
      </c>
      <c r="EK65" s="65">
        <v>3889.2407499999999</v>
      </c>
      <c r="EL65" s="65">
        <v>4017.5238095238101</v>
      </c>
      <c r="EM65" s="65">
        <v>4176</v>
      </c>
      <c r="EN65" s="65">
        <v>4325.8724999999986</v>
      </c>
      <c r="EO65" s="65">
        <v>4439.9066666666658</v>
      </c>
      <c r="EP65" s="65">
        <v>4613.5018181818177</v>
      </c>
      <c r="EQ65" s="65">
        <v>4443.5135714285716</v>
      </c>
      <c r="ER65" s="65">
        <v>4293.6919047619049</v>
      </c>
      <c r="ES65" s="65">
        <v>4308.5255263157906</v>
      </c>
      <c r="ET65" s="65">
        <v>4386.8824999999997</v>
      </c>
      <c r="EU65" s="65">
        <v>4537.9484999999986</v>
      </c>
      <c r="EV65" s="65">
        <v>4436.5086363636356</v>
      </c>
      <c r="EW65" s="65">
        <v>4417.7419354838712</v>
      </c>
      <c r="EX65" s="65">
        <v>4434.333333333333</v>
      </c>
      <c r="EY65" s="65">
        <v>4461</v>
      </c>
      <c r="EZ65" s="65">
        <v>4472</v>
      </c>
      <c r="FA65" s="65">
        <v>4327</v>
      </c>
      <c r="FB65" s="65">
        <v>4242</v>
      </c>
      <c r="FC65" s="65">
        <v>4075</v>
      </c>
      <c r="FD65" s="65">
        <v>4056</v>
      </c>
      <c r="FE65" s="65">
        <v>4158</v>
      </c>
      <c r="FF65" s="65">
        <v>4286</v>
      </c>
      <c r="FG65" s="65">
        <v>4449</v>
      </c>
      <c r="FH65" s="65">
        <v>4497</v>
      </c>
      <c r="FI65" s="65">
        <v>4463</v>
      </c>
      <c r="FJ65" s="65">
        <v>4481</v>
      </c>
      <c r="FK65" s="65">
        <v>4480</v>
      </c>
      <c r="FL65" s="65">
        <v>4465</v>
      </c>
      <c r="FM65" s="65">
        <v>4564</v>
      </c>
      <c r="FN65" s="65">
        <v>4664</v>
      </c>
      <c r="FO65" s="65">
        <v>4560</v>
      </c>
      <c r="FP65" s="65">
        <v>4481.9354838709678</v>
      </c>
      <c r="FQ65" s="65">
        <v>4491.333333333333</v>
      </c>
      <c r="FR65" s="65">
        <v>4490.6451612903229</v>
      </c>
      <c r="FS65" s="65">
        <v>4469</v>
      </c>
      <c r="FT65" s="64">
        <v>4360.6451612903229</v>
      </c>
      <c r="FU65" s="64">
        <v>4347.0967741935483</v>
      </c>
      <c r="FV65" s="64">
        <v>4407</v>
      </c>
      <c r="FW65" s="64">
        <v>4626.7741935483873</v>
      </c>
      <c r="FX65" s="64">
        <v>4682.166666666667</v>
      </c>
      <c r="FY65" s="64">
        <v>4681</v>
      </c>
      <c r="FZ65" s="65">
        <v>4797.4193548387093</v>
      </c>
      <c r="GA65" s="65">
        <v>4787.1428571428569</v>
      </c>
      <c r="GB65" s="65">
        <v>4796.7741935483873</v>
      </c>
      <c r="GC65" s="65">
        <v>4983.166666666667</v>
      </c>
      <c r="GD65" s="65">
        <v>5072.5</v>
      </c>
      <c r="GE65" s="65">
        <v>5150</v>
      </c>
      <c r="GF65" s="65">
        <v>5159.5161290322594</v>
      </c>
      <c r="GG65" s="65">
        <v>5275.1612903225796</v>
      </c>
      <c r="GH65" s="65">
        <v>5526.666666666667</v>
      </c>
      <c r="GI65" s="65">
        <v>5637.4193548387093</v>
      </c>
      <c r="GJ65" s="65">
        <v>5629</v>
      </c>
      <c r="GK65" s="65">
        <v>5800</v>
      </c>
      <c r="GL65" s="65">
        <v>5891.2903225806449</v>
      </c>
      <c r="GM65" s="65">
        <v>5770.6896551724139</v>
      </c>
      <c r="GN65" s="65">
        <v>5666</v>
      </c>
      <c r="GO65" s="65">
        <v>5550</v>
      </c>
      <c r="GP65" s="65">
        <v>5596</v>
      </c>
      <c r="GQ65" s="65">
        <v>5644</v>
      </c>
      <c r="GR65" s="65">
        <v>5562</v>
      </c>
      <c r="GS65" s="65">
        <v>5501</v>
      </c>
      <c r="GT65" s="65">
        <v>5514.166666666667</v>
      </c>
      <c r="GU65" s="65">
        <v>5596</v>
      </c>
      <c r="GV65" s="65">
        <v>5744</v>
      </c>
      <c r="GW65" s="65">
        <v>5766</v>
      </c>
      <c r="GX65" s="65">
        <v>5738.7096774193551</v>
      </c>
      <c r="GY65" s="65">
        <v>5646.0714285714284</v>
      </c>
      <c r="GZ65" s="65">
        <v>5509.677419354839</v>
      </c>
      <c r="HA65" s="65">
        <v>5542.333333333333</v>
      </c>
      <c r="HB65" s="65">
        <v>5546.2903225806449</v>
      </c>
      <c r="HC65" s="65">
        <v>5519.666666666667</v>
      </c>
      <c r="HD65" s="65">
        <v>5511.4516129032254</v>
      </c>
      <c r="HE65" s="65">
        <v>5569.1935483870966</v>
      </c>
      <c r="HF65" s="65">
        <v>5620.333333333333</v>
      </c>
      <c r="HG65" s="65">
        <v>5596.1290322580644</v>
      </c>
      <c r="HH65" s="65">
        <v>5587</v>
      </c>
      <c r="HI65" s="65">
        <v>5563.3870967741932</v>
      </c>
      <c r="HJ65" s="65">
        <v>5557.9032258064517</v>
      </c>
      <c r="HK65" s="65">
        <v>5522.8571428571431</v>
      </c>
      <c r="HL65" s="65">
        <v>5487.7419354838712</v>
      </c>
      <c r="HM65" s="65">
        <v>5480.5</v>
      </c>
      <c r="HN65" s="65">
        <v>5591.6129032258068</v>
      </c>
      <c r="HO65" s="65">
        <v>5665.666666666667</v>
      </c>
      <c r="HP65" s="65">
        <v>5680</v>
      </c>
      <c r="HQ65" s="65">
        <v>5744</v>
      </c>
      <c r="HR65" s="65">
        <v>5824.833333333333</v>
      </c>
      <c r="HS65" s="65">
        <v>5943.7096774193551</v>
      </c>
      <c r="HT65" s="65">
        <v>5922</v>
      </c>
      <c r="HU65" s="65">
        <v>5896</v>
      </c>
      <c r="HV65" s="65">
        <v>6012</v>
      </c>
      <c r="HW65" s="65">
        <v>6027</v>
      </c>
      <c r="HX65" s="65">
        <v>6085.6451612903229</v>
      </c>
      <c r="HY65" s="65">
        <v>6188.5</v>
      </c>
      <c r="HZ65" s="65">
        <v>6267</v>
      </c>
      <c r="IA65" s="65">
        <v>6136</v>
      </c>
      <c r="IB65" s="65">
        <v>5945</v>
      </c>
      <c r="IC65" s="65">
        <v>6033</v>
      </c>
      <c r="ID65" s="65">
        <v>6188</v>
      </c>
      <c r="IE65" s="65">
        <v>6345</v>
      </c>
      <c r="IF65" s="65">
        <v>6310</v>
      </c>
      <c r="IG65" s="65">
        <v>6301</v>
      </c>
      <c r="IH65" s="65">
        <v>6376</v>
      </c>
      <c r="II65" s="65">
        <v>6314</v>
      </c>
      <c r="IJ65" s="65">
        <v>6396</v>
      </c>
      <c r="IK65" s="65">
        <v>6396</v>
      </c>
      <c r="IL65" s="65">
        <v>6466</v>
      </c>
      <c r="IM65" s="65">
        <v>6652</v>
      </c>
      <c r="IN65" s="65">
        <v>6818</v>
      </c>
      <c r="IO65" s="65">
        <v>6883</v>
      </c>
      <c r="IP65" s="65">
        <v>6933</v>
      </c>
      <c r="IQ65" s="65">
        <v>6947</v>
      </c>
      <c r="IR65" s="65">
        <v>7000</v>
      </c>
      <c r="IS65" s="65">
        <v>6976</v>
      </c>
      <c r="IT65" s="65">
        <v>6930.6451612903229</v>
      </c>
      <c r="IU65" s="65">
        <v>6734.6428571428569</v>
      </c>
      <c r="IV65" s="65">
        <v>6556.1290322580644</v>
      </c>
      <c r="IW65" s="65">
        <v>6444.666666666667</v>
      </c>
      <c r="IX65" s="65">
        <v>6709.3548387096771</v>
      </c>
      <c r="IY65" s="65">
        <v>6708.333333333333</v>
      </c>
      <c r="IZ65" s="65">
        <v>6809.677419354839</v>
      </c>
      <c r="JA65" s="65">
        <v>6883.5483870967746</v>
      </c>
      <c r="JB65" s="65">
        <v>6880.333333333333</v>
      </c>
      <c r="JC65" s="65">
        <v>6873.0967741935483</v>
      </c>
      <c r="JD65" s="65">
        <v>6855.666666666667</v>
      </c>
      <c r="JE65" s="65">
        <v>6820.6451612903229</v>
      </c>
    </row>
    <row r="66" spans="1:265" s="2" customFormat="1" ht="12.9" customHeight="1" x14ac:dyDescent="0.2">
      <c r="A66" s="15" t="s">
        <v>94</v>
      </c>
      <c r="B66" s="116">
        <f t="shared" ref="B66:BM66" si="50">B64/B65</f>
        <v>1352.1230312035661</v>
      </c>
      <c r="C66" s="116">
        <f t="shared" si="50"/>
        <v>1364.3843508168529</v>
      </c>
      <c r="D66" s="116">
        <f t="shared" si="50"/>
        <v>1351.6849785407726</v>
      </c>
      <c r="E66" s="116">
        <f t="shared" si="50"/>
        <v>1353.8740337818494</v>
      </c>
      <c r="F66" s="116">
        <f t="shared" si="50"/>
        <v>1430.8193253287593</v>
      </c>
      <c r="G66" s="116">
        <f t="shared" si="50"/>
        <v>1377.1079999999999</v>
      </c>
      <c r="H66" s="116">
        <f t="shared" si="50"/>
        <v>1389.7724157624214</v>
      </c>
      <c r="I66" s="116">
        <f t="shared" si="50"/>
        <v>1344.3079564968518</v>
      </c>
      <c r="J66" s="116">
        <f t="shared" si="50"/>
        <v>1329.8351995406258</v>
      </c>
      <c r="K66" s="116">
        <f t="shared" si="50"/>
        <v>1327.105338281473</v>
      </c>
      <c r="L66" s="116">
        <f t="shared" si="50"/>
        <v>1329.2903498871333</v>
      </c>
      <c r="M66" s="116">
        <f t="shared" si="50"/>
        <v>1291.6430394102638</v>
      </c>
      <c r="N66" s="116">
        <f t="shared" si="50"/>
        <v>1313.9588202559821</v>
      </c>
      <c r="O66" s="116">
        <f t="shared" si="50"/>
        <v>1321.5100187015762</v>
      </c>
      <c r="P66" s="116">
        <f t="shared" si="50"/>
        <v>1339.122621564482</v>
      </c>
      <c r="Q66" s="116">
        <f t="shared" si="50"/>
        <v>1332.0868302982317</v>
      </c>
      <c r="R66" s="116">
        <f t="shared" si="50"/>
        <v>1331.2170643153527</v>
      </c>
      <c r="S66" s="116">
        <f t="shared" si="50"/>
        <v>1332.5494505494505</v>
      </c>
      <c r="T66" s="116">
        <f t="shared" si="50"/>
        <v>1329.4282369468508</v>
      </c>
      <c r="U66" s="116">
        <f t="shared" si="50"/>
        <v>1289.4177829099308</v>
      </c>
      <c r="V66" s="116">
        <f t="shared" si="50"/>
        <v>1285.5113406692117</v>
      </c>
      <c r="W66" s="116">
        <f t="shared" si="50"/>
        <v>1299.3820445609435</v>
      </c>
      <c r="X66" s="116">
        <f t="shared" si="50"/>
        <v>1321.0892857142858</v>
      </c>
      <c r="Y66" s="116">
        <f t="shared" si="50"/>
        <v>1281.9596326356259</v>
      </c>
      <c r="Z66" s="116">
        <f t="shared" si="50"/>
        <v>1306.8959585492228</v>
      </c>
      <c r="AA66" s="116">
        <f t="shared" si="50"/>
        <v>1259.419559003675</v>
      </c>
      <c r="AB66" s="116">
        <f t="shared" si="50"/>
        <v>1234.135168702132</v>
      </c>
      <c r="AC66" s="116">
        <f t="shared" si="50"/>
        <v>1224.0172234903507</v>
      </c>
      <c r="AD66" s="116">
        <f t="shared" si="50"/>
        <v>1145.387619047619</v>
      </c>
      <c r="AE66" s="116">
        <f t="shared" si="50"/>
        <v>901.76966951853717</v>
      </c>
      <c r="AF66" s="116">
        <f t="shared" si="50"/>
        <v>870.90641711229944</v>
      </c>
      <c r="AG66" s="116">
        <f t="shared" si="50"/>
        <v>873.09727880071694</v>
      </c>
      <c r="AH66" s="116">
        <f t="shared" si="50"/>
        <v>913.23524522028265</v>
      </c>
      <c r="AI66" s="116">
        <f t="shared" si="50"/>
        <v>908.74865073245951</v>
      </c>
      <c r="AJ66" s="116">
        <f t="shared" si="50"/>
        <v>896.23519288684929</v>
      </c>
      <c r="AK66" s="116">
        <f t="shared" si="50"/>
        <v>889.47691441441441</v>
      </c>
      <c r="AL66" s="116">
        <f t="shared" si="50"/>
        <v>891.09310198899709</v>
      </c>
      <c r="AM66" s="116">
        <f t="shared" si="50"/>
        <v>905.78251476307071</v>
      </c>
      <c r="AN66" s="116">
        <f t="shared" si="50"/>
        <v>971.70632024521967</v>
      </c>
      <c r="AO66" s="116">
        <f t="shared" si="50"/>
        <v>1038.6804115169105</v>
      </c>
      <c r="AP66" s="116">
        <f t="shared" si="50"/>
        <v>996.16011187868151</v>
      </c>
      <c r="AQ66" s="116">
        <f t="shared" si="50"/>
        <v>1018.4190030208996</v>
      </c>
      <c r="AR66" s="116">
        <f t="shared" si="50"/>
        <v>1035.4531625037382</v>
      </c>
      <c r="AS66" s="116">
        <f t="shared" si="50"/>
        <v>1033.1583277454868</v>
      </c>
      <c r="AT66" s="116">
        <f t="shared" si="50"/>
        <v>1044.4098990837745</v>
      </c>
      <c r="AU66" s="116">
        <f t="shared" si="50"/>
        <v>1037.690330539491</v>
      </c>
      <c r="AV66" s="116">
        <f t="shared" si="50"/>
        <v>990.33678397405163</v>
      </c>
      <c r="AW66" s="116">
        <f t="shared" si="50"/>
        <v>1004.9792803949842</v>
      </c>
      <c r="AX66" s="116">
        <f t="shared" si="50"/>
        <v>995.10083268658195</v>
      </c>
      <c r="AY66" s="116">
        <f t="shared" si="50"/>
        <v>1012.1925108304127</v>
      </c>
      <c r="AZ66" s="116">
        <f t="shared" si="50"/>
        <v>1065.248625693765</v>
      </c>
      <c r="BA66" s="116">
        <f t="shared" si="50"/>
        <v>1139.3527411296182</v>
      </c>
      <c r="BB66" s="116">
        <f t="shared" si="50"/>
        <v>1156.0022223745766</v>
      </c>
      <c r="BC66" s="116">
        <f t="shared" si="50"/>
        <v>1098.5706177154286</v>
      </c>
      <c r="BD66" s="116">
        <f t="shared" si="50"/>
        <v>1080.5998088026868</v>
      </c>
      <c r="BE66" s="116">
        <f t="shared" si="50"/>
        <v>1079.2336738274885</v>
      </c>
      <c r="BF66" s="116">
        <f t="shared" si="50"/>
        <v>1076.6032291086717</v>
      </c>
      <c r="BG66" s="116">
        <f t="shared" si="50"/>
        <v>1060.1873337738273</v>
      </c>
      <c r="BH66" s="116">
        <f t="shared" si="50"/>
        <v>1034.7735877253028</v>
      </c>
      <c r="BI66" s="116">
        <f t="shared" si="50"/>
        <v>1012.5906582901258</v>
      </c>
      <c r="BJ66" s="116">
        <f t="shared" si="50"/>
        <v>1017.3971382402401</v>
      </c>
      <c r="BK66" s="116">
        <f t="shared" si="50"/>
        <v>981.44119731686487</v>
      </c>
      <c r="BL66" s="116">
        <f t="shared" si="50"/>
        <v>1005.2142231583986</v>
      </c>
      <c r="BM66" s="116">
        <f t="shared" si="50"/>
        <v>1052.9942299917943</v>
      </c>
      <c r="BN66" s="116">
        <f t="shared" ref="BN66:DY66" si="51">BN64/BN65</f>
        <v>1049.6179295148281</v>
      </c>
      <c r="BO66" s="116">
        <f t="shared" si="51"/>
        <v>1068.8516107081787</v>
      </c>
      <c r="BP66" s="116">
        <f t="shared" si="51"/>
        <v>1056.1012430906378</v>
      </c>
      <c r="BQ66" s="116">
        <f t="shared" si="51"/>
        <v>1064.6776513484965</v>
      </c>
      <c r="BR66" s="116">
        <f t="shared" si="51"/>
        <v>1048.9648437830774</v>
      </c>
      <c r="BS66" s="116">
        <f t="shared" si="51"/>
        <v>1051.5205049166232</v>
      </c>
      <c r="BT66" s="116">
        <f t="shared" si="51"/>
        <v>1046.5385165923076</v>
      </c>
      <c r="BU66" s="116">
        <f t="shared" si="51"/>
        <v>1030.1142728138573</v>
      </c>
      <c r="BV66" s="116">
        <f t="shared" si="51"/>
        <v>1030.826898784406</v>
      </c>
      <c r="BW66" s="116">
        <f t="shared" si="51"/>
        <v>1023.2379867889842</v>
      </c>
      <c r="BX66" s="116">
        <f t="shared" si="51"/>
        <v>1083.3441988427942</v>
      </c>
      <c r="BY66" s="116">
        <f t="shared" si="51"/>
        <v>1105.5986153074305</v>
      </c>
      <c r="BZ66" s="116">
        <f t="shared" si="51"/>
        <v>1186.49800785868</v>
      </c>
      <c r="CA66" s="116">
        <f t="shared" si="51"/>
        <v>1154.5726081150365</v>
      </c>
      <c r="CB66" s="116">
        <f t="shared" si="51"/>
        <v>1181.1985257637505</v>
      </c>
      <c r="CC66" s="116">
        <f t="shared" si="51"/>
        <v>1201.318049763182</v>
      </c>
      <c r="CD66" s="116">
        <f t="shared" si="51"/>
        <v>1186.9765839255313</v>
      </c>
      <c r="CE66" s="116">
        <f t="shared" si="51"/>
        <v>1247.0220195791753</v>
      </c>
      <c r="CF66" s="116">
        <f t="shared" si="51"/>
        <v>1196.5240452993901</v>
      </c>
      <c r="CG66" s="116">
        <f t="shared" si="51"/>
        <v>1188.9696759276912</v>
      </c>
      <c r="CH66" s="116">
        <f t="shared" si="51"/>
        <v>1234.4179406681351</v>
      </c>
      <c r="CI66" s="116">
        <f t="shared" si="51"/>
        <v>1249.1998749311588</v>
      </c>
      <c r="CJ66" s="116">
        <f t="shared" si="51"/>
        <v>1284.1803279073347</v>
      </c>
      <c r="CK66" s="116">
        <f t="shared" si="51"/>
        <v>1399.8633179825993</v>
      </c>
      <c r="CL66" s="116">
        <f t="shared" si="51"/>
        <v>1357.6599889992092</v>
      </c>
      <c r="CM66" s="116">
        <f t="shared" si="51"/>
        <v>1412.8579356165717</v>
      </c>
      <c r="CN66" s="116">
        <f t="shared" si="51"/>
        <v>1412.6309746250245</v>
      </c>
      <c r="CO66" s="116">
        <f t="shared" si="51"/>
        <v>1424.1725026551596</v>
      </c>
      <c r="CP66" s="116">
        <f t="shared" si="51"/>
        <v>1482.3399871503225</v>
      </c>
      <c r="CQ66" s="116">
        <f t="shared" si="51"/>
        <v>1517.2529410023808</v>
      </c>
      <c r="CR66" s="116">
        <f t="shared" si="51"/>
        <v>1604.9303945107868</v>
      </c>
      <c r="CS66" s="116">
        <f t="shared" si="51"/>
        <v>1605.5417503475273</v>
      </c>
      <c r="CT66" s="116">
        <f t="shared" si="51"/>
        <v>1623.8976226968609</v>
      </c>
      <c r="CU66" s="116">
        <f t="shared" si="51"/>
        <v>1684.2679688836179</v>
      </c>
      <c r="CV66" s="116">
        <f t="shared" si="51"/>
        <v>1896.5588710888489</v>
      </c>
      <c r="CW66" s="116">
        <f t="shared" si="51"/>
        <v>1998.8678288294159</v>
      </c>
      <c r="CX66" s="116">
        <f t="shared" si="51"/>
        <v>2106.5070226895832</v>
      </c>
      <c r="CY66" s="116">
        <f t="shared" si="51"/>
        <v>2017.8581031867307</v>
      </c>
      <c r="CZ66" s="116">
        <f t="shared" si="51"/>
        <v>2019.4281052733718</v>
      </c>
      <c r="DA66" s="116">
        <f t="shared" si="51"/>
        <v>1957.4119363564978</v>
      </c>
      <c r="DB66" s="116">
        <f t="shared" si="51"/>
        <v>2004.1493831392643</v>
      </c>
      <c r="DC66" s="116">
        <f t="shared" si="51"/>
        <v>2103.6840857198908</v>
      </c>
      <c r="DD66" s="116">
        <f t="shared" si="51"/>
        <v>2009.0257595868929</v>
      </c>
      <c r="DE66" s="116">
        <f t="shared" si="51"/>
        <v>2065.2776280046605</v>
      </c>
      <c r="DF66" s="116">
        <f t="shared" si="51"/>
        <v>2087.5498125331669</v>
      </c>
      <c r="DG66" s="116">
        <f t="shared" si="51"/>
        <v>2099.1690093540628</v>
      </c>
      <c r="DH66" s="116">
        <f t="shared" si="51"/>
        <v>2176.6501091666992</v>
      </c>
      <c r="DI66" s="116">
        <f t="shared" si="51"/>
        <v>2330.3054575346409</v>
      </c>
      <c r="DJ66" s="116">
        <f t="shared" si="51"/>
        <v>2442.0803436111196</v>
      </c>
      <c r="DK66" s="116">
        <f t="shared" si="51"/>
        <v>2475.3382834995182</v>
      </c>
      <c r="DL66" s="116">
        <f t="shared" si="51"/>
        <v>2522.2014171439791</v>
      </c>
      <c r="DM66" s="116">
        <f t="shared" si="51"/>
        <v>2534.7955027890171</v>
      </c>
      <c r="DN66" s="116">
        <f t="shared" si="51"/>
        <v>2553.717992743625</v>
      </c>
      <c r="DO66" s="116">
        <f t="shared" si="51"/>
        <v>2620.3998872790812</v>
      </c>
      <c r="DP66" s="116">
        <f t="shared" si="51"/>
        <v>2606.765238218758</v>
      </c>
      <c r="DQ66" s="116">
        <f t="shared" si="51"/>
        <v>2553.1712006658777</v>
      </c>
      <c r="DR66" s="116">
        <f t="shared" si="51"/>
        <v>2550.0902261319088</v>
      </c>
      <c r="DS66" s="116">
        <f t="shared" si="51"/>
        <v>2565.1364074305334</v>
      </c>
      <c r="DT66" s="116">
        <f t="shared" si="51"/>
        <v>2734.4298417886616</v>
      </c>
      <c r="DU66" s="116">
        <f t="shared" si="51"/>
        <v>2954.0061346332409</v>
      </c>
      <c r="DV66" s="116">
        <f t="shared" si="51"/>
        <v>2860.6062079739868</v>
      </c>
      <c r="DW66" s="116">
        <f t="shared" si="51"/>
        <v>2855.4043145573446</v>
      </c>
      <c r="DX66" s="116">
        <f t="shared" si="51"/>
        <v>2989.5391591484254</v>
      </c>
      <c r="DY66" s="116">
        <f t="shared" si="51"/>
        <v>2979.9803844576481</v>
      </c>
      <c r="DZ66" s="116">
        <f t="shared" ref="DZ66:GK66" si="52">DZ64/DZ65</f>
        <v>2986.337333384502</v>
      </c>
      <c r="EA66" s="116">
        <f t="shared" si="52"/>
        <v>3038.940212305507</v>
      </c>
      <c r="EB66" s="116">
        <f t="shared" si="52"/>
        <v>3114.2853123651289</v>
      </c>
      <c r="EC66" s="116">
        <f t="shared" si="52"/>
        <v>3210.5658811408307</v>
      </c>
      <c r="ED66" s="116">
        <f t="shared" si="52"/>
        <v>3217.889602626974</v>
      </c>
      <c r="EE66" s="116">
        <f t="shared" si="52"/>
        <v>3304.5989131600636</v>
      </c>
      <c r="EF66" s="116">
        <f t="shared" si="52"/>
        <v>3503.6144436442974</v>
      </c>
      <c r="EG66" s="116">
        <f t="shared" si="52"/>
        <v>3849.6752404033832</v>
      </c>
      <c r="EH66" s="116">
        <f t="shared" si="52"/>
        <v>3958.2603091982137</v>
      </c>
      <c r="EI66" s="116">
        <f t="shared" si="52"/>
        <v>3747.7759337020671</v>
      </c>
      <c r="EJ66" s="116">
        <f t="shared" si="52"/>
        <v>3626.3569184972507</v>
      </c>
      <c r="EK66" s="116">
        <f t="shared" si="52"/>
        <v>3747.6374252349769</v>
      </c>
      <c r="EL66" s="116">
        <f t="shared" si="52"/>
        <v>3880.6833570492399</v>
      </c>
      <c r="EM66" s="116">
        <f t="shared" si="52"/>
        <v>3742.4717745627586</v>
      </c>
      <c r="EN66" s="116">
        <f t="shared" si="52"/>
        <v>3622.8387762852599</v>
      </c>
      <c r="EO66" s="116">
        <f t="shared" si="52"/>
        <v>3518.1450928200061</v>
      </c>
      <c r="EP66" s="116">
        <f t="shared" si="52"/>
        <v>3577.5984640038523</v>
      </c>
      <c r="EQ66" s="116">
        <f t="shared" si="52"/>
        <v>3504.2298793278933</v>
      </c>
      <c r="ER66" s="116">
        <f t="shared" si="52"/>
        <v>3835.2779163025812</v>
      </c>
      <c r="ES66" s="116">
        <f t="shared" si="52"/>
        <v>4001.9594612116707</v>
      </c>
      <c r="ET66" s="116">
        <f t="shared" si="52"/>
        <v>4022.3739773097868</v>
      </c>
      <c r="EU66" s="116">
        <f t="shared" si="52"/>
        <v>3863.5010844297258</v>
      </c>
      <c r="EV66" s="116">
        <f t="shared" si="52"/>
        <v>3891.7075984921212</v>
      </c>
      <c r="EW66" s="116">
        <f t="shared" si="52"/>
        <v>3881.9170643211628</v>
      </c>
      <c r="EX66" s="116">
        <f t="shared" si="52"/>
        <v>3888.6643795513828</v>
      </c>
      <c r="EY66" s="116">
        <f t="shared" si="52"/>
        <v>4053.6737022616348</v>
      </c>
      <c r="EZ66" s="116">
        <f t="shared" si="52"/>
        <v>4043.7026801854099</v>
      </c>
      <c r="FA66" s="116">
        <f t="shared" si="52"/>
        <v>4001.3208149584189</v>
      </c>
      <c r="FB66" s="116">
        <f t="shared" si="52"/>
        <v>4013.7393824422729</v>
      </c>
      <c r="FC66" s="116">
        <f t="shared" si="52"/>
        <v>4294.3479862831018</v>
      </c>
      <c r="FD66" s="116">
        <f t="shared" si="52"/>
        <v>4452.207533787835</v>
      </c>
      <c r="FE66" s="116">
        <f t="shared" si="52"/>
        <v>4472.4472598178454</v>
      </c>
      <c r="FF66" s="116">
        <f t="shared" si="52"/>
        <v>4498.7758128881105</v>
      </c>
      <c r="FG66" s="116">
        <f t="shared" si="52"/>
        <v>4604.2132221872598</v>
      </c>
      <c r="FH66" s="116">
        <f t="shared" si="52"/>
        <v>4567.8503469134512</v>
      </c>
      <c r="FI66" s="116">
        <f t="shared" si="52"/>
        <v>4678.4244657403096</v>
      </c>
      <c r="FJ66" s="116">
        <f t="shared" si="52"/>
        <v>4755.4803285104936</v>
      </c>
      <c r="FK66" s="116">
        <f t="shared" si="52"/>
        <v>4816.7618032778128</v>
      </c>
      <c r="FL66" s="116">
        <f t="shared" si="52"/>
        <v>4806.1235823346251</v>
      </c>
      <c r="FM66" s="116">
        <f t="shared" si="52"/>
        <v>4872.3727217887372</v>
      </c>
      <c r="FN66" s="116">
        <f t="shared" si="52"/>
        <v>4952.6857360985532</v>
      </c>
      <c r="FO66" s="116">
        <f t="shared" si="52"/>
        <v>5147.8987393629495</v>
      </c>
      <c r="FP66" s="116">
        <f t="shared" si="52"/>
        <v>5464.0413564473874</v>
      </c>
      <c r="FQ66" s="116">
        <f t="shared" si="52"/>
        <v>5693.4930477885509</v>
      </c>
      <c r="FR66" s="116">
        <f t="shared" si="52"/>
        <v>5725.7443214102168</v>
      </c>
      <c r="FS66" s="116">
        <f t="shared" si="52"/>
        <v>5835.175107945357</v>
      </c>
      <c r="FT66" s="116">
        <f t="shared" si="52"/>
        <v>6031.8366652928771</v>
      </c>
      <c r="FU66" s="116">
        <f t="shared" si="52"/>
        <v>5996.4403797567256</v>
      </c>
      <c r="FV66" s="116">
        <f t="shared" si="52"/>
        <v>6064.3578008563563</v>
      </c>
      <c r="FW66" s="116">
        <f t="shared" si="52"/>
        <v>6008.3865128340567</v>
      </c>
      <c r="FX66" s="116">
        <f t="shared" si="52"/>
        <v>5910.8731449100223</v>
      </c>
      <c r="FY66" s="116">
        <f t="shared" si="52"/>
        <v>5986.2335842482807</v>
      </c>
      <c r="FZ66" s="116">
        <f t="shared" si="52"/>
        <v>6081.6997729034201</v>
      </c>
      <c r="GA66" s="116">
        <f t="shared" si="52"/>
        <v>6088.3489329114218</v>
      </c>
      <c r="GB66" s="116">
        <f t="shared" si="52"/>
        <v>6080.0892744286321</v>
      </c>
      <c r="GC66" s="116">
        <f t="shared" si="52"/>
        <v>6169.9928347829455</v>
      </c>
      <c r="GD66" s="116">
        <f t="shared" si="52"/>
        <v>6091.673629042336</v>
      </c>
      <c r="GE66" s="116">
        <f t="shared" si="52"/>
        <v>6016.4927347444036</v>
      </c>
      <c r="GF66" s="116">
        <f t="shared" si="52"/>
        <v>6147.4797491070067</v>
      </c>
      <c r="GG66" s="116">
        <f t="shared" si="52"/>
        <v>6453.1118322943139</v>
      </c>
      <c r="GH66" s="116">
        <f t="shared" si="52"/>
        <v>6414.0237344370926</v>
      </c>
      <c r="GI66" s="116">
        <f t="shared" si="52"/>
        <v>6300.9533647139406</v>
      </c>
      <c r="GJ66" s="116">
        <f t="shared" si="52"/>
        <v>6243.5392911449171</v>
      </c>
      <c r="GK66" s="116">
        <f t="shared" si="52"/>
        <v>6205.399458284639</v>
      </c>
      <c r="GL66" s="116">
        <f t="shared" ref="GL66:IW66" si="53">GL64/GL65</f>
        <v>6204.4055786185918</v>
      </c>
      <c r="GM66" s="116">
        <f t="shared" si="53"/>
        <v>6307.2029310989365</v>
      </c>
      <c r="GN66" s="116">
        <f t="shared" si="53"/>
        <v>6505.8201839427502</v>
      </c>
      <c r="GO66" s="116">
        <f t="shared" si="53"/>
        <v>6690.5107100360501</v>
      </c>
      <c r="GP66" s="116">
        <f t="shared" si="53"/>
        <v>6668.1945703076408</v>
      </c>
      <c r="GQ66" s="116">
        <f t="shared" si="53"/>
        <v>6556.8163291100809</v>
      </c>
      <c r="GR66" s="116">
        <f t="shared" si="53"/>
        <v>6667.1830296845737</v>
      </c>
      <c r="GS66" s="116">
        <f t="shared" si="53"/>
        <v>6661.2928319981202</v>
      </c>
      <c r="GT66" s="116">
        <f t="shared" si="53"/>
        <v>6587.8732357576737</v>
      </c>
      <c r="GU66" s="116">
        <f t="shared" si="53"/>
        <v>6575.2024568530851</v>
      </c>
      <c r="GV66" s="116">
        <f t="shared" si="53"/>
        <v>6673.9816662936792</v>
      </c>
      <c r="GW66" s="116">
        <f t="shared" si="53"/>
        <v>6463.2150663397933</v>
      </c>
      <c r="GX66" s="116">
        <f t="shared" si="53"/>
        <v>6475.6508967743384</v>
      </c>
      <c r="GY66" s="116">
        <f t="shared" si="53"/>
        <v>6495.2164381027897</v>
      </c>
      <c r="GZ66" s="116">
        <f t="shared" si="53"/>
        <v>6948.7650754978349</v>
      </c>
      <c r="HA66" s="116">
        <f t="shared" si="53"/>
        <v>6825.4440173914227</v>
      </c>
      <c r="HB66" s="116">
        <f t="shared" si="53"/>
        <v>6783.6791342952538</v>
      </c>
      <c r="HC66" s="116">
        <f t="shared" si="53"/>
        <v>6760.8268232548589</v>
      </c>
      <c r="HD66" s="116">
        <f t="shared" si="53"/>
        <v>6943.4924548214876</v>
      </c>
      <c r="HE66" s="116">
        <f t="shared" si="53"/>
        <v>6936.4055044535053</v>
      </c>
      <c r="HF66" s="116">
        <f t="shared" si="53"/>
        <v>6877.900624993561</v>
      </c>
      <c r="HG66" s="116">
        <f t="shared" si="53"/>
        <v>6838.3997567543793</v>
      </c>
      <c r="HH66" s="116">
        <f t="shared" si="53"/>
        <v>6736.025337612723</v>
      </c>
      <c r="HI66" s="116">
        <f t="shared" si="53"/>
        <v>6653.2369555015912</v>
      </c>
      <c r="HJ66" s="116">
        <f t="shared" si="53"/>
        <v>6631.1685815479323</v>
      </c>
      <c r="HK66" s="116">
        <f t="shared" si="53"/>
        <v>6916.8992771332723</v>
      </c>
      <c r="HL66" s="116">
        <f t="shared" si="53"/>
        <v>7154.415825796269</v>
      </c>
      <c r="HM66" s="116">
        <f t="shared" si="53"/>
        <v>7204.6466276877845</v>
      </c>
      <c r="HN66" s="116">
        <f t="shared" si="53"/>
        <v>7163.0867084130359</v>
      </c>
      <c r="HO66" s="116">
        <f t="shared" si="53"/>
        <v>6850.5606638244235</v>
      </c>
      <c r="HP66" s="116">
        <f t="shared" si="53"/>
        <v>6767.3856025394025</v>
      </c>
      <c r="HQ66" s="116">
        <f t="shared" si="53"/>
        <v>6795.0640139137249</v>
      </c>
      <c r="HR66" s="116">
        <f t="shared" si="53"/>
        <v>6721.8122728414619</v>
      </c>
      <c r="HS66" s="116">
        <f t="shared" si="53"/>
        <v>6668.5038693405886</v>
      </c>
      <c r="HT66" s="116">
        <f t="shared" si="53"/>
        <v>6570.3214446707143</v>
      </c>
      <c r="HU66" s="116">
        <f t="shared" si="53"/>
        <v>6594.2879436265084</v>
      </c>
      <c r="HV66" s="116">
        <f t="shared" si="53"/>
        <v>6612.5713206457685</v>
      </c>
      <c r="HW66" s="116">
        <f t="shared" si="53"/>
        <v>6816.7942485606281</v>
      </c>
      <c r="HX66" s="116">
        <f t="shared" si="53"/>
        <v>6875.0268006323031</v>
      </c>
      <c r="HY66" s="116">
        <f t="shared" si="53"/>
        <v>6868.8644520847847</v>
      </c>
      <c r="HZ66" s="116">
        <f t="shared" si="53"/>
        <v>6755.9517119047396</v>
      </c>
      <c r="IA66" s="116">
        <f t="shared" si="53"/>
        <v>7030.7337828659256</v>
      </c>
      <c r="IB66" s="116">
        <f t="shared" si="53"/>
        <v>7039.1777774668708</v>
      </c>
      <c r="IC66" s="116">
        <f t="shared" si="53"/>
        <v>7132.9506195871036</v>
      </c>
      <c r="ID66" s="116">
        <f t="shared" si="53"/>
        <v>7151.8804082007637</v>
      </c>
      <c r="IE66" s="116">
        <f t="shared" si="53"/>
        <v>7084.2899422629625</v>
      </c>
      <c r="IF66" s="116">
        <f t="shared" si="53"/>
        <v>7098.699404964641</v>
      </c>
      <c r="IG66" s="116">
        <f t="shared" si="53"/>
        <v>7020.3794729608571</v>
      </c>
      <c r="IH66" s="116">
        <f t="shared" si="53"/>
        <v>7024.6619788052767</v>
      </c>
      <c r="II66" s="116">
        <f t="shared" si="53"/>
        <v>7197.6287565301864</v>
      </c>
      <c r="IJ66" s="116">
        <f t="shared" si="53"/>
        <v>7374.6374352593793</v>
      </c>
      <c r="IK66" s="116">
        <f t="shared" si="53"/>
        <v>7405.802693007613</v>
      </c>
      <c r="IL66" s="116">
        <f t="shared" si="53"/>
        <v>7406.7270809782167</v>
      </c>
      <c r="IM66" s="116">
        <f t="shared" si="53"/>
        <v>7403.1867290300697</v>
      </c>
      <c r="IN66" s="116">
        <f t="shared" si="53"/>
        <v>7526.6314831635918</v>
      </c>
      <c r="IO66" s="116">
        <f t="shared" si="53"/>
        <v>7590.8496823025216</v>
      </c>
      <c r="IP66" s="116">
        <f t="shared" si="53"/>
        <v>7553.7820451898497</v>
      </c>
      <c r="IQ66" s="116">
        <f t="shared" si="53"/>
        <v>7627.8230166485318</v>
      </c>
      <c r="IR66" s="116">
        <f t="shared" si="53"/>
        <v>7667.8513321654273</v>
      </c>
      <c r="IS66" s="116">
        <f t="shared" si="53"/>
        <v>7583.6340527978809</v>
      </c>
      <c r="IT66" s="116">
        <f t="shared" si="53"/>
        <v>7488.7591845372544</v>
      </c>
      <c r="IU66" s="116">
        <f t="shared" si="53"/>
        <v>7531.6041876866293</v>
      </c>
      <c r="IV66" s="116">
        <f t="shared" si="53"/>
        <v>8007.4753505181561</v>
      </c>
      <c r="IW66" s="116">
        <f t="shared" si="53"/>
        <v>8666.4059965030301</v>
      </c>
      <c r="IX66" s="116">
        <f t="shared" ref="IX66:JE66" si="54">IX64/IX65</f>
        <v>8530.9256130935955</v>
      </c>
      <c r="IY66" s="116">
        <f t="shared" si="54"/>
        <v>8589.8108047273436</v>
      </c>
      <c r="IZ66" s="116">
        <f t="shared" si="54"/>
        <v>8568.372220617639</v>
      </c>
      <c r="JA66" s="116">
        <f t="shared" si="54"/>
        <v>8542.5428417451603</v>
      </c>
      <c r="JB66" s="116">
        <f t="shared" si="54"/>
        <v>8581.1364162163754</v>
      </c>
      <c r="JC66" s="116">
        <f t="shared" si="54"/>
        <v>8570.1762514581696</v>
      </c>
      <c r="JD66" s="116">
        <f t="shared" si="54"/>
        <v>8444.2241067344166</v>
      </c>
      <c r="JE66" s="116">
        <f t="shared" si="54"/>
        <v>8469.36294792849</v>
      </c>
    </row>
    <row r="67" spans="1:265" s="1" customFormat="1" ht="12.9" customHeight="1" x14ac:dyDescent="0.2">
      <c r="A67" s="73"/>
      <c r="AC67" s="73"/>
    </row>
    <row r="68" spans="1:265" s="1" customFormat="1" ht="12.9" customHeight="1" x14ac:dyDescent="0.2">
      <c r="A68" s="54" t="s">
        <v>95</v>
      </c>
      <c r="B68" s="2">
        <f t="shared" ref="B68:BM68" si="55">+B59+B58</f>
        <v>2936565</v>
      </c>
      <c r="C68" s="2">
        <f t="shared" si="55"/>
        <v>3073834</v>
      </c>
      <c r="D68" s="2">
        <f t="shared" si="55"/>
        <v>3029994</v>
      </c>
      <c r="E68" s="2">
        <f t="shared" si="55"/>
        <v>3056214</v>
      </c>
      <c r="F68" s="2">
        <f t="shared" si="55"/>
        <v>3319234</v>
      </c>
      <c r="G68" s="2">
        <f t="shared" si="55"/>
        <v>3135502</v>
      </c>
      <c r="H68" s="2">
        <f t="shared" si="55"/>
        <v>3164431</v>
      </c>
      <c r="I68" s="2">
        <f t="shared" si="55"/>
        <v>2966149</v>
      </c>
      <c r="J68" s="2">
        <f t="shared" si="55"/>
        <v>2911468</v>
      </c>
      <c r="K68" s="2">
        <f t="shared" si="55"/>
        <v>2906487</v>
      </c>
      <c r="L68" s="2">
        <f t="shared" si="55"/>
        <v>2892715</v>
      </c>
      <c r="M68" s="2">
        <f t="shared" si="55"/>
        <v>2765543</v>
      </c>
      <c r="N68" s="2">
        <f t="shared" si="55"/>
        <v>2940901</v>
      </c>
      <c r="O68" s="2">
        <f t="shared" si="55"/>
        <v>3018248</v>
      </c>
      <c r="P68" s="2">
        <f t="shared" si="55"/>
        <v>3098602</v>
      </c>
      <c r="Q68" s="2">
        <f t="shared" si="55"/>
        <v>3077819</v>
      </c>
      <c r="R68" s="2">
        <f t="shared" si="55"/>
        <v>3155300</v>
      </c>
      <c r="S68" s="2">
        <f t="shared" si="55"/>
        <v>3285744</v>
      </c>
      <c r="T68" s="2">
        <f t="shared" si="55"/>
        <v>3484024</v>
      </c>
      <c r="U68" s="2">
        <f t="shared" si="55"/>
        <v>3360634</v>
      </c>
      <c r="V68" s="2">
        <f t="shared" si="55"/>
        <v>3475716</v>
      </c>
      <c r="W68" s="2">
        <f t="shared" si="55"/>
        <v>3676652</v>
      </c>
      <c r="X68" s="2">
        <f t="shared" si="55"/>
        <v>3927068</v>
      </c>
      <c r="Y68" s="2">
        <f t="shared" si="55"/>
        <v>3748887</v>
      </c>
      <c r="Z68" s="2">
        <f t="shared" si="55"/>
        <v>4027928</v>
      </c>
      <c r="AA68" s="2">
        <f t="shared" si="55"/>
        <v>3945113</v>
      </c>
      <c r="AB68" s="2">
        <f t="shared" si="55"/>
        <v>3853810</v>
      </c>
      <c r="AC68" s="2">
        <f t="shared" si="55"/>
        <v>3869909</v>
      </c>
      <c r="AD68" s="2">
        <f t="shared" si="55"/>
        <v>3952445</v>
      </c>
      <c r="AE68" s="2">
        <f t="shared" si="55"/>
        <v>3498915</v>
      </c>
      <c r="AF68" s="2">
        <f t="shared" si="55"/>
        <v>3365840</v>
      </c>
      <c r="AG68" s="2">
        <f t="shared" si="55"/>
        <v>3454817</v>
      </c>
      <c r="AH68" s="2">
        <f t="shared" si="55"/>
        <v>3584248</v>
      </c>
      <c r="AI68" s="2">
        <f t="shared" si="55"/>
        <v>3880745</v>
      </c>
      <c r="AJ68" s="2">
        <f t="shared" si="55"/>
        <v>4157000</v>
      </c>
      <c r="AK68" s="2">
        <f t="shared" si="55"/>
        <v>4203936</v>
      </c>
      <c r="AL68" s="2">
        <f t="shared" si="55"/>
        <v>4295344</v>
      </c>
      <c r="AM68" s="2">
        <f t="shared" si="55"/>
        <v>4284954</v>
      </c>
      <c r="AN68" s="2">
        <f t="shared" si="55"/>
        <v>4704056</v>
      </c>
      <c r="AO68" s="2">
        <f t="shared" si="55"/>
        <v>5184926.3972129403</v>
      </c>
      <c r="AP68" s="2">
        <f t="shared" si="55"/>
        <v>4785091.5466442397</v>
      </c>
      <c r="AQ68" s="2">
        <f t="shared" si="55"/>
        <v>4683469.7082463</v>
      </c>
      <c r="AR68" s="2">
        <f t="shared" si="55"/>
        <v>4648717.5254484694</v>
      </c>
      <c r="AS68" s="2">
        <f t="shared" si="55"/>
        <v>4786963.8332501911</v>
      </c>
      <c r="AT68" s="2">
        <f t="shared" si="55"/>
        <v>4875184.4119559098</v>
      </c>
      <c r="AU68" s="2">
        <f t="shared" si="55"/>
        <v>4844123.3075385811</v>
      </c>
      <c r="AV68" s="2">
        <f t="shared" si="55"/>
        <v>4570095.5642761607</v>
      </c>
      <c r="AW68" s="2">
        <f t="shared" si="55"/>
        <v>4536360.5145820901</v>
      </c>
      <c r="AX68" s="2">
        <f t="shared" si="55"/>
        <v>4675413.6799870012</v>
      </c>
      <c r="AY68" s="2">
        <f t="shared" si="55"/>
        <v>4691206.3685496496</v>
      </c>
      <c r="AZ68" s="2">
        <f t="shared" si="55"/>
        <v>5054391.0878967401</v>
      </c>
      <c r="BA68" s="2">
        <f t="shared" si="55"/>
        <v>5267312.4808824798</v>
      </c>
      <c r="BB68" s="2">
        <f t="shared" si="55"/>
        <v>5353056.6452864511</v>
      </c>
      <c r="BC68" s="2">
        <f t="shared" si="55"/>
        <v>5184324.7800267907</v>
      </c>
      <c r="BD68" s="2">
        <f t="shared" si="55"/>
        <v>5074573.1177435797</v>
      </c>
      <c r="BE68" s="2">
        <f t="shared" si="55"/>
        <v>5124641.8785777399</v>
      </c>
      <c r="BF68" s="2">
        <f t="shared" si="55"/>
        <v>5074613.7043826804</v>
      </c>
      <c r="BG68" s="2">
        <f t="shared" si="55"/>
        <v>5037047.2595629795</v>
      </c>
      <c r="BH68" s="2">
        <f t="shared" si="55"/>
        <v>4919006.7870693495</v>
      </c>
      <c r="BI68" s="2">
        <f t="shared" si="55"/>
        <v>4853973.2409204189</v>
      </c>
      <c r="BJ68" s="2">
        <f t="shared" si="55"/>
        <v>4993145.8258295711</v>
      </c>
      <c r="BK68" s="2">
        <f t="shared" si="55"/>
        <v>4830435.1934147198</v>
      </c>
      <c r="BL68" s="2">
        <f t="shared" si="55"/>
        <v>4928108.9384598602</v>
      </c>
      <c r="BM68" s="2">
        <f t="shared" si="55"/>
        <v>5244806.0030471012</v>
      </c>
      <c r="BN68" s="2">
        <f t="shared" ref="BN68:DY68" si="56">+BN59+BN58</f>
        <v>5188949.2345819995</v>
      </c>
      <c r="BO68" s="2">
        <f t="shared" si="56"/>
        <v>5174421.6610278003</v>
      </c>
      <c r="BP68" s="2">
        <f t="shared" si="56"/>
        <v>5042379.6365080988</v>
      </c>
      <c r="BQ68" s="2">
        <f t="shared" si="56"/>
        <v>5028317.6358107999</v>
      </c>
      <c r="BR68" s="2">
        <f t="shared" si="56"/>
        <v>5014029.5925080003</v>
      </c>
      <c r="BS68" s="2">
        <f t="shared" si="56"/>
        <v>4863213.1060527004</v>
      </c>
      <c r="BT68" s="2">
        <f t="shared" si="56"/>
        <v>4818237.3140831999</v>
      </c>
      <c r="BU68" s="2">
        <f t="shared" si="56"/>
        <v>4741300.65881762</v>
      </c>
      <c r="BV68" s="2">
        <f t="shared" si="56"/>
        <v>4765962.9175875997</v>
      </c>
      <c r="BW68" s="2">
        <f t="shared" si="56"/>
        <v>4658405.1824750006</v>
      </c>
      <c r="BX68" s="2">
        <f t="shared" si="56"/>
        <v>4760758.2750042006</v>
      </c>
      <c r="BY68" s="2">
        <f t="shared" si="56"/>
        <v>4745796.7591035999</v>
      </c>
      <c r="BZ68" s="2">
        <f t="shared" si="56"/>
        <v>4908017.3975204993</v>
      </c>
      <c r="CA68" s="2">
        <f t="shared" si="56"/>
        <v>4714318.9723065002</v>
      </c>
      <c r="CB68" s="2">
        <f t="shared" si="56"/>
        <v>4737320.8259508004</v>
      </c>
      <c r="CC68" s="2">
        <f t="shared" si="56"/>
        <v>4678010.0286659999</v>
      </c>
      <c r="CD68" s="2">
        <f t="shared" si="56"/>
        <v>4547772.8027295005</v>
      </c>
      <c r="CE68" s="2">
        <f t="shared" si="56"/>
        <v>4821988.1109308004</v>
      </c>
      <c r="CF68" s="2">
        <f t="shared" si="56"/>
        <v>4599565.6434690002</v>
      </c>
      <c r="CG68" s="2">
        <f t="shared" si="56"/>
        <v>4509723.4403157001</v>
      </c>
      <c r="CH68" s="2">
        <f t="shared" si="56"/>
        <v>4637324.7056600004</v>
      </c>
      <c r="CI68" s="2">
        <f t="shared" si="56"/>
        <v>4730655.0113255996</v>
      </c>
      <c r="CJ68" s="2">
        <f t="shared" si="56"/>
        <v>4800676.5172219994</v>
      </c>
      <c r="CK68" s="2">
        <f t="shared" si="56"/>
        <v>5299167.8458475005</v>
      </c>
      <c r="CL68" s="2">
        <f t="shared" si="56"/>
        <v>5048718.8833012003</v>
      </c>
      <c r="CM68" s="2">
        <f t="shared" si="56"/>
        <v>5235461.8698012</v>
      </c>
      <c r="CN68" s="2">
        <f t="shared" si="56"/>
        <v>5285127.0554</v>
      </c>
      <c r="CO68" s="2">
        <f t="shared" si="56"/>
        <v>5187783.2018771004</v>
      </c>
      <c r="CP68" s="2">
        <f t="shared" si="56"/>
        <v>5270741.5573261697</v>
      </c>
      <c r="CQ68" s="2">
        <f t="shared" si="56"/>
        <v>5444772.3487892011</v>
      </c>
      <c r="CR68" s="2">
        <f t="shared" si="56"/>
        <v>5492659.6156540001</v>
      </c>
      <c r="CS68" s="2">
        <f t="shared" si="56"/>
        <v>5299270.8368859999</v>
      </c>
      <c r="CT68" s="2">
        <f t="shared" si="56"/>
        <v>5384706.4131052084</v>
      </c>
      <c r="CU68" s="2">
        <f t="shared" si="56"/>
        <v>5578887.2590444004</v>
      </c>
      <c r="CV68" s="2">
        <f t="shared" si="56"/>
        <v>6343875.9789742203</v>
      </c>
      <c r="CW68" s="2">
        <f t="shared" si="56"/>
        <v>6419457.5706588998</v>
      </c>
      <c r="CX68" s="2">
        <f t="shared" si="56"/>
        <v>6387053.5249913996</v>
      </c>
      <c r="CY68" s="2">
        <f t="shared" si="56"/>
        <v>5880170.0784180015</v>
      </c>
      <c r="CZ68" s="2">
        <f t="shared" si="56"/>
        <v>5856932.5879865</v>
      </c>
      <c r="DA68" s="2">
        <f t="shared" si="56"/>
        <v>5613542.8240745999</v>
      </c>
      <c r="DB68" s="2">
        <f t="shared" si="56"/>
        <v>5634103.1411881</v>
      </c>
      <c r="DC68" s="2">
        <f t="shared" si="56"/>
        <v>6426159.0707909986</v>
      </c>
      <c r="DD68" s="2">
        <f t="shared" si="56"/>
        <v>6616959.6598292002</v>
      </c>
      <c r="DE68" s="2">
        <f t="shared" si="56"/>
        <v>6674084.8065291001</v>
      </c>
      <c r="DF68" s="2">
        <f t="shared" si="56"/>
        <v>6758187.8699675007</v>
      </c>
      <c r="DG68" s="2">
        <f t="shared" si="56"/>
        <v>6998524.6595482994</v>
      </c>
      <c r="DH68" s="2">
        <f t="shared" si="56"/>
        <v>7357453.6630689986</v>
      </c>
      <c r="DI68" s="2">
        <f t="shared" si="56"/>
        <v>7884092.2454645997</v>
      </c>
      <c r="DJ68" s="2">
        <f t="shared" si="56"/>
        <v>8366220.6672152001</v>
      </c>
      <c r="DK68" s="2">
        <f t="shared" si="56"/>
        <v>8412577.1686295997</v>
      </c>
      <c r="DL68" s="2">
        <f t="shared" si="56"/>
        <v>8538429.2659885995</v>
      </c>
      <c r="DM68" s="2">
        <f t="shared" si="56"/>
        <v>8470995.517318001</v>
      </c>
      <c r="DN68" s="2">
        <f t="shared" si="56"/>
        <v>8582746.2841356006</v>
      </c>
      <c r="DO68" s="2">
        <f t="shared" si="56"/>
        <v>8754632.5531307999</v>
      </c>
      <c r="DP68" s="2">
        <f t="shared" si="56"/>
        <v>8631108.6901802011</v>
      </c>
      <c r="DQ68" s="2">
        <f t="shared" si="56"/>
        <v>7991381.143956</v>
      </c>
      <c r="DR68" s="2">
        <f t="shared" si="56"/>
        <v>7809909.1012563985</v>
      </c>
      <c r="DS68" s="2">
        <f t="shared" si="56"/>
        <v>7848062.8251363896</v>
      </c>
      <c r="DT68" s="2">
        <f t="shared" si="56"/>
        <v>8616701.7171941996</v>
      </c>
      <c r="DU68" s="2">
        <f t="shared" si="56"/>
        <v>9639710.7530106194</v>
      </c>
      <c r="DV68" s="2">
        <f t="shared" si="56"/>
        <v>9244642.1352678798</v>
      </c>
      <c r="DW68" s="2">
        <f t="shared" si="56"/>
        <v>9262532.3385275602</v>
      </c>
      <c r="DX68" s="2">
        <f t="shared" si="56"/>
        <v>9841520.3747916408</v>
      </c>
      <c r="DY68" s="2">
        <f t="shared" si="56"/>
        <v>9588961.4890589714</v>
      </c>
      <c r="DZ68" s="2">
        <f t="shared" ref="DZ68:GK68" si="57">+DZ59+DZ58</f>
        <v>9552722.03209248</v>
      </c>
      <c r="EA68" s="2">
        <f t="shared" si="57"/>
        <v>9870264.51646447</v>
      </c>
      <c r="EB68" s="2">
        <f t="shared" si="57"/>
        <v>10063706.570876002</v>
      </c>
      <c r="EC68" s="2">
        <f t="shared" si="57"/>
        <v>9800596.3170182593</v>
      </c>
      <c r="ED68" s="2">
        <f t="shared" si="57"/>
        <v>9903404.3108153194</v>
      </c>
      <c r="EE68" s="2">
        <f t="shared" si="57"/>
        <v>10216294.1716619</v>
      </c>
      <c r="EF68" s="2">
        <f t="shared" si="57"/>
        <v>10549178.518307179</v>
      </c>
      <c r="EG68" s="2">
        <f t="shared" si="57"/>
        <v>11109806.87701029</v>
      </c>
      <c r="EH68" s="2">
        <f t="shared" si="57"/>
        <v>11171618.996294999</v>
      </c>
      <c r="EI68" s="2">
        <f t="shared" si="57"/>
        <v>10301688.447027961</v>
      </c>
      <c r="EJ68" s="2">
        <f t="shared" si="57"/>
        <v>9643502.900065029</v>
      </c>
      <c r="EK68" s="2">
        <f t="shared" si="57"/>
        <v>9806773.9635096099</v>
      </c>
      <c r="EL68" s="2">
        <f t="shared" si="57"/>
        <v>10414304.12452318</v>
      </c>
      <c r="EM68" s="2">
        <f t="shared" si="57"/>
        <v>10354230.433543751</v>
      </c>
      <c r="EN68" s="2">
        <f t="shared" si="57"/>
        <v>10054104.256346751</v>
      </c>
      <c r="EO68" s="2">
        <f t="shared" si="57"/>
        <v>9660547.1308353208</v>
      </c>
      <c r="EP68" s="2">
        <f t="shared" si="57"/>
        <v>10136928.786517501</v>
      </c>
      <c r="EQ68" s="2">
        <f t="shared" si="57"/>
        <v>9665180.1096829996</v>
      </c>
      <c r="ER68" s="2">
        <f t="shared" si="57"/>
        <v>10201313.298986901</v>
      </c>
      <c r="ES68" s="2">
        <f t="shared" si="57"/>
        <v>10813803.519363251</v>
      </c>
      <c r="ET68" s="2">
        <f t="shared" si="57"/>
        <v>10758619.519870399</v>
      </c>
      <c r="EU68" s="2">
        <f t="shared" si="57"/>
        <v>10558019.8614606</v>
      </c>
      <c r="EV68" s="2">
        <f t="shared" si="57"/>
        <v>10368287.948646799</v>
      </c>
      <c r="EW68" s="2">
        <f t="shared" si="57"/>
        <v>10124963.58211608</v>
      </c>
      <c r="EX68" s="2">
        <f t="shared" si="57"/>
        <v>10144020.460712191</v>
      </c>
      <c r="EY68" s="2">
        <f t="shared" si="57"/>
        <v>10425092.36571385</v>
      </c>
      <c r="EZ68" s="2">
        <f t="shared" si="57"/>
        <v>10425092.36571385</v>
      </c>
      <c r="FA68" s="2">
        <f t="shared" si="57"/>
        <v>9959559.6006127596</v>
      </c>
      <c r="FB68" s="2">
        <f t="shared" si="57"/>
        <v>9919300.239669241</v>
      </c>
      <c r="FC68" s="2">
        <f t="shared" si="57"/>
        <v>10479737.925359201</v>
      </c>
      <c r="FD68" s="2">
        <f t="shared" si="57"/>
        <v>10542267.437120469</v>
      </c>
      <c r="FE68" s="2">
        <f t="shared" si="57"/>
        <v>11077429.374563079</v>
      </c>
      <c r="FF68" s="2">
        <f t="shared" si="57"/>
        <v>11572164.32022528</v>
      </c>
      <c r="FG68" s="2">
        <f t="shared" si="57"/>
        <v>12297567.344566559</v>
      </c>
      <c r="FH68" s="2">
        <f t="shared" si="57"/>
        <v>12071486.24615136</v>
      </c>
      <c r="FI68" s="2">
        <f t="shared" si="57"/>
        <v>12219044.95901682</v>
      </c>
      <c r="FJ68" s="2">
        <f t="shared" si="57"/>
        <v>12620122.82706885</v>
      </c>
      <c r="FK68" s="2">
        <f t="shared" si="57"/>
        <v>12554256.83393305</v>
      </c>
      <c r="FL68" s="2">
        <f t="shared" si="57"/>
        <v>12472976.41142612</v>
      </c>
      <c r="FM68" s="2">
        <f t="shared" si="57"/>
        <v>12720978.47699295</v>
      </c>
      <c r="FN68" s="2">
        <f t="shared" si="57"/>
        <v>13081107.1349704</v>
      </c>
      <c r="FO68" s="2">
        <f t="shared" si="57"/>
        <v>13897885.48947572</v>
      </c>
      <c r="FP68" s="2">
        <f t="shared" si="57"/>
        <v>14663457.02</v>
      </c>
      <c r="FQ68" s="2">
        <f t="shared" si="57"/>
        <v>15528565.4516332</v>
      </c>
      <c r="FR68" s="2">
        <f t="shared" si="57"/>
        <v>15469484.787261879</v>
      </c>
      <c r="FS68" s="2">
        <f t="shared" si="57"/>
        <v>15368640.814343959</v>
      </c>
      <c r="FT68" s="2">
        <f t="shared" si="57"/>
        <v>15875091.573757391</v>
      </c>
      <c r="FU68" s="2">
        <f t="shared" si="57"/>
        <v>15453671.740465362</v>
      </c>
      <c r="FV68" s="2">
        <f t="shared" si="57"/>
        <v>15511021.6999184</v>
      </c>
      <c r="FW68" s="2">
        <f t="shared" si="57"/>
        <v>15912774.628581919</v>
      </c>
      <c r="FX68" s="2">
        <f t="shared" si="57"/>
        <v>15639920.12840068</v>
      </c>
      <c r="FY68" s="2">
        <f t="shared" si="57"/>
        <v>15809929.748540182</v>
      </c>
      <c r="FZ68" s="2">
        <f t="shared" si="57"/>
        <v>16456912.176592449</v>
      </c>
      <c r="GA68" s="2">
        <f t="shared" si="57"/>
        <v>16453818.028715247</v>
      </c>
      <c r="GB68" s="2">
        <f t="shared" si="57"/>
        <v>16463007.036414512</v>
      </c>
      <c r="GC68" s="2">
        <f t="shared" si="57"/>
        <v>17477807.594685089</v>
      </c>
      <c r="GD68" s="2">
        <f t="shared" si="57"/>
        <v>17361407.368084278</v>
      </c>
      <c r="GE68" s="2">
        <f t="shared" si="57"/>
        <v>17312918.05458653</v>
      </c>
      <c r="GF68" s="2">
        <f t="shared" si="57"/>
        <v>17814032.50473043</v>
      </c>
      <c r="GG68" s="2">
        <f t="shared" si="57"/>
        <v>19417637.67001323</v>
      </c>
      <c r="GH68" s="2">
        <f t="shared" si="57"/>
        <v>19810347.302362811</v>
      </c>
      <c r="GI68" s="2">
        <f t="shared" si="57"/>
        <v>19799498.848127201</v>
      </c>
      <c r="GJ68" s="2">
        <f t="shared" si="57"/>
        <v>19210501.942081042</v>
      </c>
      <c r="GK68" s="2">
        <f t="shared" si="57"/>
        <v>19666717.671729259</v>
      </c>
      <c r="GL68" s="2">
        <f t="shared" ref="GL68:IW68" si="58">+GL59+GL58</f>
        <v>19940880.22086449</v>
      </c>
      <c r="GM68" s="2">
        <f t="shared" si="58"/>
        <v>20288421.213477548</v>
      </c>
      <c r="GN68" s="2">
        <f t="shared" si="58"/>
        <v>20952877.589214869</v>
      </c>
      <c r="GO68" s="2">
        <f t="shared" si="58"/>
        <v>21222105.916628689</v>
      </c>
      <c r="GP68" s="2">
        <f t="shared" si="58"/>
        <v>20805555.979952224</v>
      </c>
      <c r="GQ68" s="2">
        <f t="shared" si="58"/>
        <v>20781609.776401531</v>
      </c>
      <c r="GR68" s="2">
        <f t="shared" si="58"/>
        <v>20874187.269944448</v>
      </c>
      <c r="GS68" s="2">
        <f t="shared" si="58"/>
        <v>20431618.91587197</v>
      </c>
      <c r="GT68" s="2">
        <f t="shared" si="58"/>
        <v>20288793.855720915</v>
      </c>
      <c r="GU68" s="2">
        <f t="shared" si="58"/>
        <v>20371593.52716665</v>
      </c>
      <c r="GV68" s="2">
        <f t="shared" si="58"/>
        <v>21029165.698492568</v>
      </c>
      <c r="GW68" s="2">
        <f t="shared" si="58"/>
        <v>20051539.167360071</v>
      </c>
      <c r="GX68" s="2">
        <f t="shared" si="58"/>
        <v>20144114.19227504</v>
      </c>
      <c r="GY68" s="2">
        <f t="shared" si="58"/>
        <v>20838742.893788099</v>
      </c>
      <c r="GZ68" s="2">
        <f t="shared" si="58"/>
        <v>22036818.410616029</v>
      </c>
      <c r="HA68" s="2">
        <f t="shared" si="58"/>
        <v>21949206.217145368</v>
      </c>
      <c r="HB68" s="2">
        <f t="shared" si="58"/>
        <v>21773001.106273148</v>
      </c>
      <c r="HC68" s="2">
        <f t="shared" si="58"/>
        <v>21418182.261337079</v>
      </c>
      <c r="HD68" s="2">
        <f t="shared" si="58"/>
        <v>22416800.470534649</v>
      </c>
      <c r="HE68" s="2">
        <f t="shared" si="58"/>
        <v>22732596.052283291</v>
      </c>
      <c r="HF68" s="2">
        <f t="shared" si="58"/>
        <v>22811564.81833607</v>
      </c>
      <c r="HG68" s="2">
        <f t="shared" si="58"/>
        <v>22221918.185108047</v>
      </c>
      <c r="HH68" s="2">
        <f t="shared" si="58"/>
        <v>21775546.318862647</v>
      </c>
      <c r="HI68" s="2">
        <f t="shared" si="58"/>
        <v>21312305.37868968</v>
      </c>
      <c r="HJ68" s="2">
        <f t="shared" si="58"/>
        <v>21332942.02459538</v>
      </c>
      <c r="HK68" s="2">
        <f t="shared" si="58"/>
        <v>22823174.034002941</v>
      </c>
      <c r="HL68" s="2">
        <f t="shared" si="58"/>
        <v>24053449.216579601</v>
      </c>
      <c r="HM68" s="2">
        <f t="shared" si="58"/>
        <v>24112047.81522999</v>
      </c>
      <c r="HN68" s="2">
        <f t="shared" si="58"/>
        <v>24694494.074814271</v>
      </c>
      <c r="HO68" s="2">
        <f t="shared" si="58"/>
        <v>23604542.19516518</v>
      </c>
      <c r="HP68" s="2">
        <f t="shared" si="58"/>
        <v>22954616.104116622</v>
      </c>
      <c r="HQ68" s="2">
        <f t="shared" si="58"/>
        <v>22716318.716691934</v>
      </c>
      <c r="HR68" s="2">
        <f t="shared" si="58"/>
        <v>22622559.659463082</v>
      </c>
      <c r="HS68" s="2">
        <f t="shared" si="58"/>
        <v>22376883.310082238</v>
      </c>
      <c r="HT68" s="2">
        <f t="shared" si="58"/>
        <v>21776553.587185763</v>
      </c>
      <c r="HU68" s="2">
        <f t="shared" si="58"/>
        <v>21824320.553685568</v>
      </c>
      <c r="HV68" s="2">
        <f t="shared" si="58"/>
        <v>22298072.838858739</v>
      </c>
      <c r="HW68" s="2">
        <f t="shared" si="58"/>
        <v>22413273.685863189</v>
      </c>
      <c r="HX68" s="2">
        <f t="shared" si="58"/>
        <v>22682267.149018742</v>
      </c>
      <c r="HY68" s="2">
        <f t="shared" si="58"/>
        <v>22939455.87071462</v>
      </c>
      <c r="HZ68" s="2">
        <f t="shared" si="58"/>
        <v>22658223.856341131</v>
      </c>
      <c r="IA68" s="2">
        <f t="shared" si="58"/>
        <v>23450415.987260878</v>
      </c>
      <c r="IB68" s="2">
        <f t="shared" si="58"/>
        <v>22556378.84142464</v>
      </c>
      <c r="IC68" s="2">
        <f t="shared" si="58"/>
        <v>22761362.418282874</v>
      </c>
      <c r="ID68" s="2">
        <f t="shared" si="58"/>
        <v>23473380.986872267</v>
      </c>
      <c r="IE68" s="2">
        <f t="shared" si="58"/>
        <v>23890125.53270065</v>
      </c>
      <c r="IF68" s="2">
        <f t="shared" si="58"/>
        <v>23852958.306285478</v>
      </c>
      <c r="IG68" s="2">
        <f t="shared" si="58"/>
        <v>23139800.588013388</v>
      </c>
      <c r="IH68" s="2">
        <f t="shared" si="58"/>
        <v>23371404.956763092</v>
      </c>
      <c r="II68" s="2">
        <f t="shared" si="58"/>
        <v>24051919.769229248</v>
      </c>
      <c r="IJ68" s="2">
        <f t="shared" si="58"/>
        <v>25976931.968407989</v>
      </c>
      <c r="IK68" s="2">
        <f t="shared" si="58"/>
        <v>26722918.338340051</v>
      </c>
      <c r="IL68" s="2">
        <f t="shared" si="58"/>
        <v>26781352.725335851</v>
      </c>
      <c r="IM68" s="2">
        <f t="shared" si="58"/>
        <v>28072690.836629409</v>
      </c>
      <c r="IN68" s="2">
        <f t="shared" si="58"/>
        <v>29676017.034506679</v>
      </c>
      <c r="IO68" s="2">
        <f t="shared" si="58"/>
        <v>30344304.25021169</v>
      </c>
      <c r="IP68" s="2">
        <f t="shared" si="58"/>
        <v>30938455.751381323</v>
      </c>
      <c r="IQ68" s="2">
        <f t="shared" si="58"/>
        <v>31294329.454522181</v>
      </c>
      <c r="IR68" s="2">
        <f t="shared" si="58"/>
        <v>31726255.530397091</v>
      </c>
      <c r="IS68" s="2">
        <f t="shared" si="58"/>
        <v>31961356.709052429</v>
      </c>
      <c r="IT68" s="2">
        <f t="shared" si="58"/>
        <v>30601751.31944935</v>
      </c>
      <c r="IU68" s="2">
        <f t="shared" si="58"/>
        <v>30401473.389366247</v>
      </c>
      <c r="IV68" s="2">
        <f t="shared" si="58"/>
        <v>33226240.175042197</v>
      </c>
      <c r="IW68" s="2">
        <f t="shared" si="58"/>
        <v>35757835.372436315</v>
      </c>
      <c r="IX68" s="2">
        <f t="shared" ref="IX68:JE68" si="59">+IX59+IX58</f>
        <v>36609924.116755784</v>
      </c>
      <c r="IY68" s="2">
        <f t="shared" si="59"/>
        <v>37178523.958499379</v>
      </c>
      <c r="IZ68" s="2">
        <f t="shared" si="59"/>
        <v>37523577.624822766</v>
      </c>
      <c r="JA68" s="2">
        <f t="shared" si="59"/>
        <v>38137898</v>
      </c>
      <c r="JB68" s="2">
        <f t="shared" si="59"/>
        <v>38262167.361904472</v>
      </c>
      <c r="JC68" s="2">
        <f t="shared" si="59"/>
        <v>38310261.840578705</v>
      </c>
      <c r="JD68" s="2">
        <f t="shared" si="59"/>
        <v>37111038.897962078</v>
      </c>
      <c r="JE68" s="2">
        <f t="shared" si="59"/>
        <v>37000923.899999999</v>
      </c>
    </row>
    <row r="69" spans="1:265" s="1" customFormat="1" ht="12.9" customHeight="1" x14ac:dyDescent="0.2">
      <c r="A69" s="15" t="s">
        <v>96</v>
      </c>
      <c r="B69" s="116">
        <f t="shared" ref="B69:BM69" si="60">+B68/B65</f>
        <v>872.67904903417536</v>
      </c>
      <c r="C69" s="116">
        <f t="shared" si="60"/>
        <v>881.0071653768988</v>
      </c>
      <c r="D69" s="116">
        <f t="shared" si="60"/>
        <v>866.95107296137337</v>
      </c>
      <c r="E69" s="116">
        <f t="shared" si="60"/>
        <v>874.95390781563128</v>
      </c>
      <c r="F69" s="116">
        <f t="shared" si="60"/>
        <v>948.89479702687254</v>
      </c>
      <c r="G69" s="116">
        <f t="shared" si="60"/>
        <v>895.85771428571434</v>
      </c>
      <c r="H69" s="116">
        <f t="shared" si="60"/>
        <v>903.60679611650482</v>
      </c>
      <c r="I69" s="116">
        <f t="shared" si="60"/>
        <v>848.92644533485975</v>
      </c>
      <c r="J69" s="116">
        <f t="shared" si="60"/>
        <v>835.908125179443</v>
      </c>
      <c r="K69" s="116">
        <f t="shared" si="60"/>
        <v>829.71367399371968</v>
      </c>
      <c r="L69" s="116">
        <f t="shared" si="60"/>
        <v>816.22883747178332</v>
      </c>
      <c r="M69" s="116">
        <f t="shared" si="60"/>
        <v>784.10632265381344</v>
      </c>
      <c r="N69" s="116">
        <f t="shared" si="60"/>
        <v>818.28074568725651</v>
      </c>
      <c r="O69" s="116">
        <f t="shared" si="60"/>
        <v>806.37135987176066</v>
      </c>
      <c r="P69" s="116">
        <f t="shared" si="60"/>
        <v>818.86945031712469</v>
      </c>
      <c r="Q69" s="116">
        <f t="shared" si="60"/>
        <v>812.30377408287143</v>
      </c>
      <c r="R69" s="116">
        <f t="shared" si="60"/>
        <v>818.28319502074692</v>
      </c>
      <c r="S69" s="116">
        <f t="shared" si="60"/>
        <v>820.61538461538464</v>
      </c>
      <c r="T69" s="116">
        <f t="shared" si="60"/>
        <v>815.73963942870523</v>
      </c>
      <c r="U69" s="116">
        <f t="shared" si="60"/>
        <v>776.12794457274822</v>
      </c>
      <c r="V69" s="116">
        <f t="shared" si="60"/>
        <v>780.53357287222093</v>
      </c>
      <c r="W69" s="116">
        <f t="shared" si="60"/>
        <v>803.11314984709475</v>
      </c>
      <c r="X69" s="116">
        <f t="shared" si="60"/>
        <v>834.83588435374145</v>
      </c>
      <c r="Y69" s="116">
        <f t="shared" si="60"/>
        <v>800.70205040580947</v>
      </c>
      <c r="Z69" s="116">
        <f t="shared" si="60"/>
        <v>834.80373056994824</v>
      </c>
      <c r="AA69" s="116">
        <f t="shared" si="60"/>
        <v>805.45385871784401</v>
      </c>
      <c r="AB69" s="116">
        <f t="shared" si="60"/>
        <v>797.72510867315259</v>
      </c>
      <c r="AC69" s="116">
        <f t="shared" si="60"/>
        <v>803.05229300684789</v>
      </c>
      <c r="AD69" s="116">
        <f t="shared" si="60"/>
        <v>752.84666666666669</v>
      </c>
      <c r="AE69" s="116">
        <f t="shared" si="60"/>
        <v>586.96779063915449</v>
      </c>
      <c r="AF69" s="116">
        <f t="shared" si="60"/>
        <v>562.47326203208559</v>
      </c>
      <c r="AG69" s="116">
        <f t="shared" si="60"/>
        <v>562.94883493563634</v>
      </c>
      <c r="AH69" s="116">
        <f t="shared" si="60"/>
        <v>595.88495428096428</v>
      </c>
      <c r="AI69" s="116">
        <f t="shared" si="60"/>
        <v>598.41865844255972</v>
      </c>
      <c r="AJ69" s="116">
        <f t="shared" si="60"/>
        <v>596.15660404417042</v>
      </c>
      <c r="AK69" s="116">
        <f t="shared" si="60"/>
        <v>591.77027027027032</v>
      </c>
      <c r="AL69" s="116">
        <f t="shared" si="60"/>
        <v>605.91677246438144</v>
      </c>
      <c r="AM69" s="116">
        <f t="shared" si="60"/>
        <v>617.16174564309381</v>
      </c>
      <c r="AN69" s="116">
        <f t="shared" si="60"/>
        <v>686.62326667639763</v>
      </c>
      <c r="AO69" s="116">
        <f t="shared" si="60"/>
        <v>756.37146567657771</v>
      </c>
      <c r="AP69" s="116">
        <f t="shared" si="60"/>
        <v>740.49698957663873</v>
      </c>
      <c r="AQ69" s="116">
        <f t="shared" si="60"/>
        <v>752.3646117664739</v>
      </c>
      <c r="AR69" s="116">
        <f t="shared" si="60"/>
        <v>773.36841215246534</v>
      </c>
      <c r="AS69" s="116">
        <f t="shared" si="60"/>
        <v>768.61975485712765</v>
      </c>
      <c r="AT69" s="116">
        <f t="shared" si="60"/>
        <v>784.04381022127848</v>
      </c>
      <c r="AU69" s="116">
        <f t="shared" si="60"/>
        <v>780.55483524630699</v>
      </c>
      <c r="AV69" s="116">
        <f t="shared" si="60"/>
        <v>742.38069595129321</v>
      </c>
      <c r="AW69" s="116">
        <f t="shared" si="60"/>
        <v>758.20834273476351</v>
      </c>
      <c r="AX69" s="116">
        <f t="shared" si="60"/>
        <v>754.95134506491218</v>
      </c>
      <c r="AY69" s="116">
        <f t="shared" si="60"/>
        <v>777.71988868528672</v>
      </c>
      <c r="AZ69" s="116">
        <f t="shared" si="60"/>
        <v>845.78164121431394</v>
      </c>
      <c r="BA69" s="116">
        <f t="shared" si="60"/>
        <v>918.6104780053156</v>
      </c>
      <c r="BB69" s="116">
        <f t="shared" si="60"/>
        <v>925.49388749765751</v>
      </c>
      <c r="BC69" s="116">
        <f t="shared" si="60"/>
        <v>874.25375717146551</v>
      </c>
      <c r="BD69" s="116">
        <f t="shared" si="60"/>
        <v>858.64181349299145</v>
      </c>
      <c r="BE69" s="116">
        <f t="shared" si="60"/>
        <v>866.67374912527316</v>
      </c>
      <c r="BF69" s="116">
        <f t="shared" si="60"/>
        <v>856.47488681564221</v>
      </c>
      <c r="BG69" s="116">
        <f t="shared" si="60"/>
        <v>838.52959206974856</v>
      </c>
      <c r="BH69" s="116">
        <f t="shared" si="60"/>
        <v>805.07476056781502</v>
      </c>
      <c r="BI69" s="116">
        <f t="shared" si="60"/>
        <v>783.40433197553568</v>
      </c>
      <c r="BJ69" s="116">
        <f t="shared" si="60"/>
        <v>793.31837080228331</v>
      </c>
      <c r="BK69" s="116">
        <f t="shared" si="60"/>
        <v>764.06757251102817</v>
      </c>
      <c r="BL69" s="116">
        <f t="shared" si="60"/>
        <v>784.4808880069819</v>
      </c>
      <c r="BM69" s="116">
        <f t="shared" si="60"/>
        <v>834.89430166302157</v>
      </c>
      <c r="BN69" s="116">
        <f t="shared" ref="BN69:DY69" si="61">+BN68/BN65</f>
        <v>829.56822295475615</v>
      </c>
      <c r="BO69" s="116">
        <f t="shared" si="61"/>
        <v>843.01428169237545</v>
      </c>
      <c r="BP69" s="116">
        <f t="shared" si="61"/>
        <v>835.52272353075375</v>
      </c>
      <c r="BQ69" s="116">
        <f t="shared" si="61"/>
        <v>835.4074822745971</v>
      </c>
      <c r="BR69" s="116">
        <f t="shared" si="61"/>
        <v>819.01822811303498</v>
      </c>
      <c r="BS69" s="116">
        <f t="shared" si="61"/>
        <v>793.34634682752051</v>
      </c>
      <c r="BT69" s="116">
        <f t="shared" si="61"/>
        <v>785.24076174758795</v>
      </c>
      <c r="BU69" s="116">
        <f t="shared" si="61"/>
        <v>774.59576193720306</v>
      </c>
      <c r="BV69" s="116">
        <f t="shared" si="61"/>
        <v>776.59490265400029</v>
      </c>
      <c r="BW69" s="116">
        <f t="shared" si="61"/>
        <v>768.20665937912281</v>
      </c>
      <c r="BX69" s="116">
        <f t="shared" si="61"/>
        <v>807.18180315432357</v>
      </c>
      <c r="BY69" s="116">
        <f t="shared" si="61"/>
        <v>816.27051240172</v>
      </c>
      <c r="BZ69" s="116">
        <f t="shared" si="61"/>
        <v>873.00202730709702</v>
      </c>
      <c r="CA69" s="116">
        <f t="shared" si="61"/>
        <v>836.91087738443105</v>
      </c>
      <c r="CB69" s="116">
        <f t="shared" si="61"/>
        <v>859.92391104570709</v>
      </c>
      <c r="CC69" s="116">
        <f t="shared" si="61"/>
        <v>859.45435029689509</v>
      </c>
      <c r="CD69" s="116">
        <f t="shared" si="61"/>
        <v>840.15754715121011</v>
      </c>
      <c r="CE69" s="116">
        <f t="shared" si="61"/>
        <v>899.79251930039197</v>
      </c>
      <c r="CF69" s="116">
        <f t="shared" si="61"/>
        <v>850.03985279412314</v>
      </c>
      <c r="CG69" s="116">
        <f t="shared" si="61"/>
        <v>847.21462339201582</v>
      </c>
      <c r="CH69" s="116">
        <f t="shared" si="61"/>
        <v>888.03613666411343</v>
      </c>
      <c r="CI69" s="116">
        <f t="shared" si="61"/>
        <v>907.64677884221021</v>
      </c>
      <c r="CJ69" s="116">
        <f t="shared" si="61"/>
        <v>941.49372763718361</v>
      </c>
      <c r="CK69" s="116">
        <f t="shared" si="61"/>
        <v>1051.4221916364088</v>
      </c>
      <c r="CL69" s="116">
        <f t="shared" si="61"/>
        <v>998.36244478963818</v>
      </c>
      <c r="CM69" s="116">
        <f t="shared" si="61"/>
        <v>1027.9720930298843</v>
      </c>
      <c r="CN69" s="116">
        <f t="shared" si="61"/>
        <v>1031.6468974038648</v>
      </c>
      <c r="CO69" s="116">
        <f t="shared" si="61"/>
        <v>1015.818132343274</v>
      </c>
      <c r="CP69" s="116">
        <f t="shared" si="61"/>
        <v>1049.3214328740135</v>
      </c>
      <c r="CQ69" s="116">
        <f t="shared" si="61"/>
        <v>1098.4007159147068</v>
      </c>
      <c r="CR69" s="116">
        <f t="shared" si="61"/>
        <v>1161.7300371518613</v>
      </c>
      <c r="CS69" s="116">
        <f t="shared" si="61"/>
        <v>1119.8797203901099</v>
      </c>
      <c r="CT69" s="116">
        <f t="shared" si="61"/>
        <v>1142.7645189102734</v>
      </c>
      <c r="CU69" s="116">
        <f t="shared" si="61"/>
        <v>1190.0356781238056</v>
      </c>
      <c r="CV69" s="116">
        <f t="shared" si="61"/>
        <v>1401.3421645624521</v>
      </c>
      <c r="CW69" s="116">
        <f t="shared" si="61"/>
        <v>1499.8732641726401</v>
      </c>
      <c r="CX69" s="116">
        <f t="shared" si="61"/>
        <v>1565.4542953410294</v>
      </c>
      <c r="CY69" s="116">
        <f t="shared" si="61"/>
        <v>1477.8009747217898</v>
      </c>
      <c r="CZ69" s="116">
        <f t="shared" si="61"/>
        <v>1472.7011787745789</v>
      </c>
      <c r="DA69" s="116">
        <f t="shared" si="61"/>
        <v>1408.3148078461113</v>
      </c>
      <c r="DB69" s="116">
        <f t="shared" si="61"/>
        <v>1409.9357210180431</v>
      </c>
      <c r="DC69" s="116">
        <f t="shared" si="61"/>
        <v>1457.5094286212291</v>
      </c>
      <c r="DD69" s="116">
        <f t="shared" si="61"/>
        <v>1367.9883522491627</v>
      </c>
      <c r="DE69" s="116">
        <f t="shared" si="61"/>
        <v>1364.2855287263083</v>
      </c>
      <c r="DF69" s="116">
        <f t="shared" si="61"/>
        <v>1350.2872867067933</v>
      </c>
      <c r="DG69" s="116">
        <f t="shared" si="61"/>
        <v>1370.3788250535147</v>
      </c>
      <c r="DH69" s="116">
        <f t="shared" si="61"/>
        <v>1432.8049976765333</v>
      </c>
      <c r="DI69" s="116">
        <f t="shared" si="61"/>
        <v>1562.4439646184303</v>
      </c>
      <c r="DJ69" s="116">
        <f t="shared" si="61"/>
        <v>1661.2828965876092</v>
      </c>
      <c r="DK69" s="116">
        <f t="shared" si="61"/>
        <v>1674.4779396157642</v>
      </c>
      <c r="DL69" s="116">
        <f t="shared" si="61"/>
        <v>1705.6390862941669</v>
      </c>
      <c r="DM69" s="116">
        <f t="shared" si="61"/>
        <v>1710.6210656942651</v>
      </c>
      <c r="DN69" s="116">
        <f t="shared" si="61"/>
        <v>1740.9221671674645</v>
      </c>
      <c r="DO69" s="116">
        <f t="shared" si="61"/>
        <v>1795.4537639726825</v>
      </c>
      <c r="DP69" s="116">
        <f t="shared" si="61"/>
        <v>1786.9790248820293</v>
      </c>
      <c r="DQ69" s="116">
        <f t="shared" si="61"/>
        <v>1719.3160808855421</v>
      </c>
      <c r="DR69" s="116">
        <f t="shared" si="61"/>
        <v>1668.8731452014313</v>
      </c>
      <c r="DS69" s="116">
        <f t="shared" si="61"/>
        <v>1667.8524961480127</v>
      </c>
      <c r="DT69" s="116">
        <f t="shared" si="61"/>
        <v>1833.8686932294618</v>
      </c>
      <c r="DU69" s="116">
        <f t="shared" si="61"/>
        <v>2048.2982073847547</v>
      </c>
      <c r="DV69" s="116">
        <f t="shared" si="61"/>
        <v>1953.003814318231</v>
      </c>
      <c r="DW69" s="116">
        <f t="shared" si="61"/>
        <v>1947.2601464308366</v>
      </c>
      <c r="DX69" s="116">
        <f t="shared" si="61"/>
        <v>2067.5039481421632</v>
      </c>
      <c r="DY69" s="116">
        <f t="shared" si="61"/>
        <v>2014.843364580707</v>
      </c>
      <c r="DZ69" s="116">
        <f t="shared" ref="DZ69:GK69" si="62">+DZ68/DZ65</f>
        <v>1994.7216604912257</v>
      </c>
      <c r="EA69" s="116">
        <f t="shared" si="62"/>
        <v>2004.9288069194536</v>
      </c>
      <c r="EB69" s="116">
        <f t="shared" si="62"/>
        <v>2101.4212927283361</v>
      </c>
      <c r="EC69" s="116">
        <f t="shared" si="62"/>
        <v>2142.6751895536204</v>
      </c>
      <c r="ED69" s="116">
        <f t="shared" si="62"/>
        <v>2134.3543773308879</v>
      </c>
      <c r="EE69" s="116">
        <f t="shared" si="62"/>
        <v>2227.7135132276276</v>
      </c>
      <c r="EF69" s="116">
        <f t="shared" si="62"/>
        <v>2450.4479717322133</v>
      </c>
      <c r="EG69" s="116">
        <f t="shared" si="62"/>
        <v>2742.0838883006568</v>
      </c>
      <c r="EH69" s="116">
        <f t="shared" si="62"/>
        <v>2792.7591266335758</v>
      </c>
      <c r="EI69" s="116">
        <f t="shared" si="62"/>
        <v>2578.1367725904929</v>
      </c>
      <c r="EJ69" s="116">
        <f t="shared" si="62"/>
        <v>2455.649114893909</v>
      </c>
      <c r="EK69" s="116">
        <f t="shared" si="62"/>
        <v>2521.5137333706098</v>
      </c>
      <c r="EL69" s="116">
        <f t="shared" si="62"/>
        <v>2592.2196403255589</v>
      </c>
      <c r="EM69" s="116">
        <f t="shared" si="62"/>
        <v>2479.4613107144996</v>
      </c>
      <c r="EN69" s="116">
        <f t="shared" si="62"/>
        <v>2324.1795166979041</v>
      </c>
      <c r="EO69" s="116">
        <f t="shared" si="62"/>
        <v>2175.844641817243</v>
      </c>
      <c r="EP69" s="116">
        <f t="shared" si="62"/>
        <v>2197.2309074568584</v>
      </c>
      <c r="EQ69" s="116">
        <f t="shared" si="62"/>
        <v>2175.1210960239473</v>
      </c>
      <c r="ER69" s="116">
        <f t="shared" si="62"/>
        <v>2375.8838606172853</v>
      </c>
      <c r="ES69" s="116">
        <f t="shared" si="62"/>
        <v>2509.8617736657829</v>
      </c>
      <c r="ET69" s="116">
        <f t="shared" si="62"/>
        <v>2452.4521730113352</v>
      </c>
      <c r="EU69" s="116">
        <f t="shared" si="62"/>
        <v>2326.6063644090723</v>
      </c>
      <c r="EV69" s="116">
        <f t="shared" si="62"/>
        <v>2337.0377020487713</v>
      </c>
      <c r="EW69" s="116">
        <f t="shared" si="62"/>
        <v>2291.8866085841437</v>
      </c>
      <c r="EX69" s="116">
        <f t="shared" si="62"/>
        <v>2287.6089139394553</v>
      </c>
      <c r="EY69" s="116">
        <f t="shared" si="62"/>
        <v>2336.9406782591009</v>
      </c>
      <c r="EZ69" s="116">
        <f t="shared" si="62"/>
        <v>2331.1923894708966</v>
      </c>
      <c r="FA69" s="116">
        <f t="shared" si="62"/>
        <v>2301.7239659377765</v>
      </c>
      <c r="FB69" s="116">
        <f t="shared" si="62"/>
        <v>2338.3546062398023</v>
      </c>
      <c r="FC69" s="116">
        <f t="shared" si="62"/>
        <v>2571.7148283090064</v>
      </c>
      <c r="FD69" s="116">
        <f t="shared" si="62"/>
        <v>2599.1783622091889</v>
      </c>
      <c r="FE69" s="116">
        <f t="shared" si="62"/>
        <v>2664.1244287068494</v>
      </c>
      <c r="FF69" s="116">
        <f t="shared" si="62"/>
        <v>2699.9916752742138</v>
      </c>
      <c r="FG69" s="116">
        <f t="shared" si="62"/>
        <v>2764.1194301116116</v>
      </c>
      <c r="FH69" s="116">
        <f t="shared" si="62"/>
        <v>2684.3420605184256</v>
      </c>
      <c r="FI69" s="116">
        <f t="shared" si="62"/>
        <v>2737.8545729367734</v>
      </c>
      <c r="FJ69" s="116">
        <f t="shared" si="62"/>
        <v>2816.3630500042068</v>
      </c>
      <c r="FK69" s="116">
        <f t="shared" si="62"/>
        <v>2802.289471860056</v>
      </c>
      <c r="FL69" s="116">
        <f t="shared" si="62"/>
        <v>2793.4997561984592</v>
      </c>
      <c r="FM69" s="116">
        <f t="shared" si="62"/>
        <v>2787.2433122245725</v>
      </c>
      <c r="FN69" s="116">
        <f t="shared" si="62"/>
        <v>2804.6970701051459</v>
      </c>
      <c r="FO69" s="116">
        <f t="shared" si="62"/>
        <v>3047.7819055867808</v>
      </c>
      <c r="FP69" s="116">
        <f t="shared" si="62"/>
        <v>3271.6796287606157</v>
      </c>
      <c r="FQ69" s="116">
        <f t="shared" si="62"/>
        <v>3457.4511173296423</v>
      </c>
      <c r="FR69" s="116">
        <f t="shared" si="62"/>
        <v>3444.8245701107553</v>
      </c>
      <c r="FS69" s="116">
        <f t="shared" si="62"/>
        <v>3438.9440175305344</v>
      </c>
      <c r="FT69" s="116">
        <f t="shared" si="62"/>
        <v>3640.5373486202034</v>
      </c>
      <c r="FU69" s="116">
        <f t="shared" si="62"/>
        <v>3554.9408129595295</v>
      </c>
      <c r="FV69" s="116">
        <f t="shared" si="62"/>
        <v>3519.6327887266621</v>
      </c>
      <c r="FW69" s="116">
        <f t="shared" si="62"/>
        <v>3439.2805792793661</v>
      </c>
      <c r="FX69" s="116">
        <f t="shared" si="62"/>
        <v>3340.3168323213636</v>
      </c>
      <c r="FY69" s="116">
        <f t="shared" si="62"/>
        <v>3377.468435919714</v>
      </c>
      <c r="FZ69" s="116">
        <f t="shared" si="62"/>
        <v>3430.3676538082705</v>
      </c>
      <c r="GA69" s="116">
        <f t="shared" si="62"/>
        <v>3437.0852342884732</v>
      </c>
      <c r="GB69" s="116">
        <f t="shared" si="62"/>
        <v>3432.0996511691314</v>
      </c>
      <c r="GC69" s="116">
        <f t="shared" si="62"/>
        <v>3507.3696634707021</v>
      </c>
      <c r="GD69" s="116">
        <f t="shared" si="62"/>
        <v>3422.6530050437218</v>
      </c>
      <c r="GE69" s="116">
        <f t="shared" si="62"/>
        <v>3361.7316610847629</v>
      </c>
      <c r="GF69" s="116">
        <f t="shared" si="62"/>
        <v>3452.6556481705784</v>
      </c>
      <c r="GG69" s="116">
        <f t="shared" si="62"/>
        <v>3680.9562023507019</v>
      </c>
      <c r="GH69" s="116">
        <f t="shared" si="62"/>
        <v>3584.5019244323539</v>
      </c>
      <c r="GI69" s="116">
        <f t="shared" si="62"/>
        <v>3512.1564676810672</v>
      </c>
      <c r="GJ69" s="116">
        <f t="shared" si="62"/>
        <v>3412.7734841145925</v>
      </c>
      <c r="GK69" s="116">
        <f t="shared" si="62"/>
        <v>3390.8133916774586</v>
      </c>
      <c r="GL69" s="116">
        <f t="shared" ref="GL69:IW69" si="63">+GL68/GL65</f>
        <v>3384.8069147828901</v>
      </c>
      <c r="GM69" s="116">
        <f t="shared" si="63"/>
        <v>3515.7706315557148</v>
      </c>
      <c r="GN69" s="116">
        <f t="shared" si="63"/>
        <v>3698.0016924134961</v>
      </c>
      <c r="GO69" s="116">
        <f t="shared" si="63"/>
        <v>3823.8028678610249</v>
      </c>
      <c r="GP69" s="116">
        <f t="shared" si="63"/>
        <v>3717.9335203631563</v>
      </c>
      <c r="GQ69" s="116">
        <f t="shared" si="63"/>
        <v>3682.0711864637724</v>
      </c>
      <c r="GR69" s="116">
        <f t="shared" si="63"/>
        <v>3753.0002283251433</v>
      </c>
      <c r="GS69" s="116">
        <f t="shared" si="63"/>
        <v>3714.1645002494038</v>
      </c>
      <c r="GT69" s="116">
        <f t="shared" si="63"/>
        <v>3679.3943821769831</v>
      </c>
      <c r="GU69" s="116">
        <f t="shared" si="63"/>
        <v>3640.3848333035471</v>
      </c>
      <c r="GV69" s="116">
        <f t="shared" si="63"/>
        <v>3661.0664516874249</v>
      </c>
      <c r="GW69" s="116">
        <f t="shared" si="63"/>
        <v>3477.5475489698356</v>
      </c>
      <c r="GX69" s="116">
        <f t="shared" si="63"/>
        <v>3510.2166383391018</v>
      </c>
      <c r="GY69" s="116">
        <f t="shared" si="63"/>
        <v>3690.8394017715655</v>
      </c>
      <c r="GZ69" s="116">
        <f t="shared" si="63"/>
        <v>3999.6567372897944</v>
      </c>
      <c r="HA69" s="116">
        <f t="shared" si="63"/>
        <v>3960.2825916543038</v>
      </c>
      <c r="HB69" s="116">
        <f t="shared" si="63"/>
        <v>3925.6872323521543</v>
      </c>
      <c r="HC69" s="116">
        <f t="shared" si="63"/>
        <v>3880.3398021626449</v>
      </c>
      <c r="HD69" s="116">
        <f t="shared" si="63"/>
        <v>4067.3133041852693</v>
      </c>
      <c r="HE69" s="116">
        <f t="shared" si="63"/>
        <v>4081.8470133556261</v>
      </c>
      <c r="HF69" s="116">
        <f t="shared" si="63"/>
        <v>4058.7565657439186</v>
      </c>
      <c r="HG69" s="116">
        <f t="shared" si="63"/>
        <v>3970.9445684710022</v>
      </c>
      <c r="HH69" s="116">
        <f t="shared" si="63"/>
        <v>3897.5382707826466</v>
      </c>
      <c r="HI69" s="116">
        <f t="shared" si="63"/>
        <v>3830.8147551061384</v>
      </c>
      <c r="HJ69" s="116">
        <f t="shared" si="63"/>
        <v>3838.3075699379365</v>
      </c>
      <c r="HK69" s="116">
        <f t="shared" si="63"/>
        <v>4132.4940051221047</v>
      </c>
      <c r="HL69" s="116">
        <f t="shared" si="63"/>
        <v>4383.1232407357611</v>
      </c>
      <c r="HM69" s="116">
        <f t="shared" si="63"/>
        <v>4399.6073013830837</v>
      </c>
      <c r="HN69" s="116">
        <f t="shared" si="63"/>
        <v>4416.3454270176671</v>
      </c>
      <c r="HO69" s="116">
        <f t="shared" si="63"/>
        <v>4166.2426654995315</v>
      </c>
      <c r="HP69" s="116">
        <f t="shared" si="63"/>
        <v>4041.3056521332082</v>
      </c>
      <c r="HQ69" s="116">
        <f t="shared" si="63"/>
        <v>3954.7908629338326</v>
      </c>
      <c r="HR69" s="116">
        <f t="shared" si="63"/>
        <v>3883.8123539093676</v>
      </c>
      <c r="HS69" s="116">
        <f t="shared" si="63"/>
        <v>3764.8008608317241</v>
      </c>
      <c r="HT69" s="116">
        <f t="shared" si="63"/>
        <v>3677.2295824359612</v>
      </c>
      <c r="HU69" s="116">
        <f t="shared" si="63"/>
        <v>3701.5469053062361</v>
      </c>
      <c r="HV69" s="116">
        <f t="shared" si="63"/>
        <v>3708.9276179073086</v>
      </c>
      <c r="HW69" s="116">
        <f t="shared" si="63"/>
        <v>3718.8109649681746</v>
      </c>
      <c r="HX69" s="116">
        <f t="shared" si="63"/>
        <v>3727.1754346271287</v>
      </c>
      <c r="HY69" s="116">
        <f t="shared" si="63"/>
        <v>3706.7877305832785</v>
      </c>
      <c r="HZ69" s="116">
        <f t="shared" si="63"/>
        <v>3615.4817067721606</v>
      </c>
      <c r="IA69" s="116">
        <f t="shared" si="63"/>
        <v>3821.7757475979265</v>
      </c>
      <c r="IB69" s="116">
        <f t="shared" si="63"/>
        <v>3794.1764241252549</v>
      </c>
      <c r="IC69" s="116">
        <f t="shared" si="63"/>
        <v>3772.8099483313235</v>
      </c>
      <c r="ID69" s="116">
        <f t="shared" si="63"/>
        <v>3793.3712002056022</v>
      </c>
      <c r="IE69" s="116">
        <f t="shared" si="63"/>
        <v>3765.1892092514818</v>
      </c>
      <c r="IF69" s="116">
        <f t="shared" si="63"/>
        <v>3780.1835667647351</v>
      </c>
      <c r="IG69" s="116">
        <f t="shared" si="63"/>
        <v>3672.4012994783984</v>
      </c>
      <c r="IH69" s="116">
        <f t="shared" si="63"/>
        <v>3665.5277535701211</v>
      </c>
      <c r="II69" s="116">
        <f t="shared" si="63"/>
        <v>3809.2999317753006</v>
      </c>
      <c r="IJ69" s="116">
        <f t="shared" si="63"/>
        <v>4061.4340163239508</v>
      </c>
      <c r="IK69" s="116">
        <f t="shared" si="63"/>
        <v>4178.0672824171434</v>
      </c>
      <c r="IL69" s="116">
        <f t="shared" si="63"/>
        <v>4141.8732949792529</v>
      </c>
      <c r="IM69" s="116">
        <f t="shared" si="63"/>
        <v>4220.1880391806089</v>
      </c>
      <c r="IN69" s="116">
        <f t="shared" si="63"/>
        <v>4352.5985676894516</v>
      </c>
      <c r="IO69" s="116">
        <f t="shared" si="63"/>
        <v>4408.5869897154862</v>
      </c>
      <c r="IP69" s="116">
        <f t="shared" si="63"/>
        <v>4462.4918147095514</v>
      </c>
      <c r="IQ69" s="116">
        <f t="shared" si="63"/>
        <v>4504.7257023927132</v>
      </c>
      <c r="IR69" s="116">
        <f t="shared" si="63"/>
        <v>4532.3222186281555</v>
      </c>
      <c r="IS69" s="116">
        <f t="shared" si="63"/>
        <v>4581.6165007242589</v>
      </c>
      <c r="IT69" s="116">
        <f t="shared" si="63"/>
        <v>4415.4260688989052</v>
      </c>
      <c r="IU69" s="116">
        <f t="shared" si="63"/>
        <v>4514.1923683632331</v>
      </c>
      <c r="IV69" s="116">
        <f t="shared" si="63"/>
        <v>5067.9661750950017</v>
      </c>
      <c r="IW69" s="116">
        <f t="shared" si="63"/>
        <v>5548.4383012986937</v>
      </c>
      <c r="IX69" s="116">
        <f t="shared" ref="IX69:JE69" si="64">+IX68/IX65</f>
        <v>5456.5491014925201</v>
      </c>
      <c r="IY69" s="116">
        <f t="shared" si="64"/>
        <v>5542.1402174160567</v>
      </c>
      <c r="IZ69" s="116">
        <f t="shared" si="64"/>
        <v>5510.3311528635986</v>
      </c>
      <c r="JA69" s="116">
        <f t="shared" si="64"/>
        <v>5540.4416233188058</v>
      </c>
      <c r="JB69" s="116">
        <f t="shared" si="64"/>
        <v>5561.0921024036343</v>
      </c>
      <c r="JC69" s="116">
        <f t="shared" si="64"/>
        <v>5573.9447732530762</v>
      </c>
      <c r="JD69" s="116">
        <f t="shared" si="64"/>
        <v>5413.1918458640648</v>
      </c>
      <c r="JE69" s="116">
        <f t="shared" si="64"/>
        <v>5424.8422290011349</v>
      </c>
    </row>
    <row r="70" spans="1:265" s="1" customFormat="1" ht="12.9" customHeight="1" x14ac:dyDescent="0.2">
      <c r="A70" s="54" t="s">
        <v>97</v>
      </c>
      <c r="B70" s="2">
        <f t="shared" ref="B70:BM70" si="65">+B60+B61+B62+B63</f>
        <v>1613329</v>
      </c>
      <c r="C70" s="2">
        <f t="shared" si="65"/>
        <v>1686503</v>
      </c>
      <c r="D70" s="2">
        <f t="shared" si="65"/>
        <v>1694145</v>
      </c>
      <c r="E70" s="2">
        <f t="shared" si="65"/>
        <v>1672868</v>
      </c>
      <c r="F70" s="2">
        <f t="shared" si="65"/>
        <v>1685772</v>
      </c>
      <c r="G70" s="2">
        <f t="shared" si="65"/>
        <v>1684376</v>
      </c>
      <c r="H70" s="2">
        <f t="shared" si="65"/>
        <v>1702552</v>
      </c>
      <c r="I70" s="2">
        <f t="shared" si="65"/>
        <v>1730863</v>
      </c>
      <c r="J70" s="2">
        <f t="shared" si="65"/>
        <v>1720348</v>
      </c>
      <c r="K70" s="2">
        <f t="shared" si="65"/>
        <v>1742363</v>
      </c>
      <c r="L70" s="2">
        <f t="shared" si="65"/>
        <v>1818290</v>
      </c>
      <c r="M70" s="2">
        <f t="shared" si="65"/>
        <v>1790082</v>
      </c>
      <c r="N70" s="2">
        <f t="shared" si="65"/>
        <v>1781467</v>
      </c>
      <c r="O70" s="2">
        <f t="shared" si="65"/>
        <v>1928164</v>
      </c>
      <c r="P70" s="2">
        <f t="shared" si="65"/>
        <v>1968638</v>
      </c>
      <c r="Q70" s="2">
        <f t="shared" si="65"/>
        <v>1969458</v>
      </c>
      <c r="R70" s="2">
        <f t="shared" si="65"/>
        <v>1977873</v>
      </c>
      <c r="S70" s="2">
        <f t="shared" si="65"/>
        <v>2049784</v>
      </c>
      <c r="T70" s="2">
        <f t="shared" si="65"/>
        <v>2193964</v>
      </c>
      <c r="U70" s="2">
        <f t="shared" si="65"/>
        <v>2222545</v>
      </c>
      <c r="V70" s="2">
        <f t="shared" si="65"/>
        <v>2248666</v>
      </c>
      <c r="W70" s="2">
        <f t="shared" si="65"/>
        <v>2271919</v>
      </c>
      <c r="X70" s="2">
        <f t="shared" si="65"/>
        <v>2287336</v>
      </c>
      <c r="Y70" s="2">
        <f t="shared" si="65"/>
        <v>2253248</v>
      </c>
      <c r="Z70" s="2">
        <f t="shared" si="65"/>
        <v>2277845</v>
      </c>
      <c r="AA70" s="2">
        <f t="shared" si="65"/>
        <v>2223524</v>
      </c>
      <c r="AB70" s="2">
        <f t="shared" si="65"/>
        <v>2108297</v>
      </c>
      <c r="AC70" s="2">
        <f t="shared" si="65"/>
        <v>2028630</v>
      </c>
      <c r="AD70" s="2">
        <f t="shared" si="65"/>
        <v>2060840</v>
      </c>
      <c r="AE70" s="2">
        <f t="shared" si="65"/>
        <v>1876534</v>
      </c>
      <c r="AF70" s="2">
        <f t="shared" si="65"/>
        <v>1845664</v>
      </c>
      <c r="AG70" s="2">
        <f t="shared" si="65"/>
        <v>1903381</v>
      </c>
      <c r="AH70" s="2">
        <f t="shared" si="65"/>
        <v>1908862</v>
      </c>
      <c r="AI70" s="2">
        <f t="shared" si="65"/>
        <v>2012490</v>
      </c>
      <c r="AJ70" s="2">
        <f t="shared" si="65"/>
        <v>2092448</v>
      </c>
      <c r="AK70" s="2">
        <f t="shared" si="65"/>
        <v>2114908</v>
      </c>
      <c r="AL70" s="2">
        <f t="shared" si="65"/>
        <v>2021615</v>
      </c>
      <c r="AM70" s="2">
        <f t="shared" si="65"/>
        <v>2003894</v>
      </c>
      <c r="AN70" s="2">
        <f t="shared" si="65"/>
        <v>1953104</v>
      </c>
      <c r="AO70" s="2">
        <f t="shared" si="65"/>
        <v>1935227.82373548</v>
      </c>
      <c r="AP70" s="2">
        <f t="shared" si="65"/>
        <v>1652095.0963158</v>
      </c>
      <c r="AQ70" s="2">
        <f t="shared" si="65"/>
        <v>1656188.5855588003</v>
      </c>
      <c r="AR70" s="2">
        <f t="shared" si="65"/>
        <v>1575391.4343615002</v>
      </c>
      <c r="AS70" s="2">
        <f t="shared" si="65"/>
        <v>1647546.2319487</v>
      </c>
      <c r="AT70" s="2">
        <f t="shared" si="65"/>
        <v>1618956.3405470001</v>
      </c>
      <c r="AU70" s="2">
        <f t="shared" si="65"/>
        <v>1595782.8837895</v>
      </c>
      <c r="AV70" s="2">
        <f t="shared" si="65"/>
        <v>1526417.6778681001</v>
      </c>
      <c r="AW70" s="2">
        <f t="shared" si="65"/>
        <v>1476430.5200211001</v>
      </c>
      <c r="AX70" s="2">
        <f t="shared" si="65"/>
        <v>1487245.7768410002</v>
      </c>
      <c r="AY70" s="2">
        <f t="shared" si="65"/>
        <v>1414338.8567793998</v>
      </c>
      <c r="AZ70" s="2">
        <f t="shared" si="65"/>
        <v>1311534.6992492001</v>
      </c>
      <c r="BA70" s="2">
        <f t="shared" si="65"/>
        <v>1265736.13675475</v>
      </c>
      <c r="BB70" s="2">
        <f t="shared" si="65"/>
        <v>1333260.2089281001</v>
      </c>
      <c r="BC70" s="2">
        <f t="shared" si="65"/>
        <v>1330198.9830257001</v>
      </c>
      <c r="BD70" s="2">
        <f t="shared" si="65"/>
        <v>1311771.7522802998</v>
      </c>
      <c r="BE70" s="2">
        <f t="shared" si="65"/>
        <v>1256866.8347642</v>
      </c>
      <c r="BF70" s="2">
        <f t="shared" si="65"/>
        <v>1304260.4280861998</v>
      </c>
      <c r="BG70" s="2">
        <f t="shared" si="65"/>
        <v>1331498.0544164001</v>
      </c>
      <c r="BH70" s="2">
        <f t="shared" si="65"/>
        <v>1403459.83393225</v>
      </c>
      <c r="BI70" s="2">
        <f t="shared" si="65"/>
        <v>1420038.4778451999</v>
      </c>
      <c r="BJ70" s="2">
        <f t="shared" si="65"/>
        <v>1410351.7622545003</v>
      </c>
      <c r="BK70" s="2">
        <f t="shared" si="65"/>
        <v>1374236.0560224997</v>
      </c>
      <c r="BL70" s="2">
        <f t="shared" si="65"/>
        <v>1386646.8114211999</v>
      </c>
      <c r="BM70" s="2">
        <f t="shared" si="65"/>
        <v>1370103.74976135</v>
      </c>
      <c r="BN70" s="2">
        <f t="shared" ref="BN70:DY70" si="66">+BN60+BN61+BN62+BN63</f>
        <v>1376410.9145332503</v>
      </c>
      <c r="BO70" s="2">
        <f t="shared" si="66"/>
        <v>1386189.5254989997</v>
      </c>
      <c r="BP70" s="2">
        <f t="shared" si="66"/>
        <v>1331191.3655439001</v>
      </c>
      <c r="BQ70" s="2">
        <f t="shared" si="66"/>
        <v>1379977.1476558</v>
      </c>
      <c r="BR70" s="2">
        <f t="shared" si="66"/>
        <v>1407733.1811319999</v>
      </c>
      <c r="BS70" s="2">
        <f t="shared" si="66"/>
        <v>1582607.5890862001</v>
      </c>
      <c r="BT70" s="2">
        <f t="shared" si="66"/>
        <v>1603323.0237272</v>
      </c>
      <c r="BU70" s="2">
        <f t="shared" si="66"/>
        <v>1564028.805076</v>
      </c>
      <c r="BV70" s="2">
        <f t="shared" si="66"/>
        <v>1560221.7602523</v>
      </c>
      <c r="BW70" s="2">
        <f t="shared" si="66"/>
        <v>1546509.9694133999</v>
      </c>
      <c r="BX70" s="2">
        <f t="shared" si="66"/>
        <v>1628805.8097705999</v>
      </c>
      <c r="BY70" s="2">
        <f t="shared" si="66"/>
        <v>1682153.5902938</v>
      </c>
      <c r="BZ70" s="2">
        <f t="shared" si="66"/>
        <v>1762474.4026609999</v>
      </c>
      <c r="CA70" s="2">
        <f t="shared" si="66"/>
        <v>1789388.5292055001</v>
      </c>
      <c r="CB70" s="2">
        <f t="shared" si="66"/>
        <v>1769901.8524817</v>
      </c>
      <c r="CC70" s="2">
        <f t="shared" si="66"/>
        <v>1860764.1161950002</v>
      </c>
      <c r="CD70" s="2">
        <f t="shared" si="66"/>
        <v>1877331.4460593998</v>
      </c>
      <c r="CE70" s="2">
        <f t="shared" si="66"/>
        <v>1860802.8919939999</v>
      </c>
      <c r="CF70" s="2">
        <f t="shared" si="66"/>
        <v>1874825.9656460001</v>
      </c>
      <c r="CG70" s="2">
        <f t="shared" si="66"/>
        <v>1819162.1446473999</v>
      </c>
      <c r="CH70" s="2">
        <f t="shared" si="66"/>
        <v>1808805.7805090002</v>
      </c>
      <c r="CI70" s="2">
        <f t="shared" si="66"/>
        <v>1780174.7368156</v>
      </c>
      <c r="CJ70" s="2">
        <f t="shared" si="66"/>
        <v>1747358.9747775001</v>
      </c>
      <c r="CK70" s="2">
        <f t="shared" si="66"/>
        <v>1756143.2767847998</v>
      </c>
      <c r="CL70" s="2">
        <f t="shared" si="66"/>
        <v>1816967.6810678001</v>
      </c>
      <c r="CM70" s="2">
        <f t="shared" si="66"/>
        <v>1960223.5962939998</v>
      </c>
      <c r="CN70" s="2">
        <f t="shared" si="66"/>
        <v>1951781.4276040001</v>
      </c>
      <c r="CO70" s="2">
        <f t="shared" si="66"/>
        <v>2085465.7691827998</v>
      </c>
      <c r="CP70" s="2">
        <f t="shared" si="66"/>
        <v>2175052.1981298998</v>
      </c>
      <c r="CQ70" s="2">
        <f t="shared" si="66"/>
        <v>2076250.4797596</v>
      </c>
      <c r="CR70" s="2">
        <f t="shared" si="66"/>
        <v>2095451.289593</v>
      </c>
      <c r="CS70" s="2">
        <f t="shared" si="66"/>
        <v>2298152.7257584999</v>
      </c>
      <c r="CT70" s="2">
        <f t="shared" si="66"/>
        <v>2267099.1850423999</v>
      </c>
      <c r="CU70" s="2">
        <f t="shared" si="66"/>
        <v>2316960.979082</v>
      </c>
      <c r="CV70" s="2">
        <f t="shared" si="66"/>
        <v>2241846.0304450002</v>
      </c>
      <c r="CW70" s="2">
        <f t="shared" si="66"/>
        <v>2135696.7367309998</v>
      </c>
      <c r="CX70" s="2">
        <f t="shared" si="66"/>
        <v>2207495.1275820998</v>
      </c>
      <c r="CY70" s="2">
        <f t="shared" si="66"/>
        <v>2148887.3141620001</v>
      </c>
      <c r="CZ70" s="2">
        <f t="shared" si="66"/>
        <v>2174332.9866856998</v>
      </c>
      <c r="DA70" s="2">
        <f t="shared" si="66"/>
        <v>2188701.1542424001</v>
      </c>
      <c r="DB70" s="2">
        <f t="shared" si="66"/>
        <v>2374477.7938363999</v>
      </c>
      <c r="DC70" s="2">
        <f t="shared" si="66"/>
        <v>2848984.0631479998</v>
      </c>
      <c r="DD70" s="2">
        <f t="shared" si="66"/>
        <v>3100697.9392925999</v>
      </c>
      <c r="DE70" s="2">
        <f t="shared" si="66"/>
        <v>3429253.3496696996</v>
      </c>
      <c r="DF70" s="2">
        <f t="shared" si="66"/>
        <v>3689998.9417610001</v>
      </c>
      <c r="DG70" s="2">
        <f t="shared" si="66"/>
        <v>3721931.4712229003</v>
      </c>
      <c r="DH70" s="2">
        <f t="shared" si="66"/>
        <v>3819644.647502</v>
      </c>
      <c r="DI70" s="2">
        <f t="shared" si="66"/>
        <v>3874629.0932552</v>
      </c>
      <c r="DJ70" s="2">
        <f t="shared" si="66"/>
        <v>3932095.9432103988</v>
      </c>
      <c r="DK70" s="2">
        <f t="shared" si="66"/>
        <v>4023522.3676719796</v>
      </c>
      <c r="DL70" s="2">
        <f t="shared" si="66"/>
        <v>4087711.02823416</v>
      </c>
      <c r="DM70" s="2">
        <f t="shared" si="66"/>
        <v>4081311.8124932102</v>
      </c>
      <c r="DN70" s="2">
        <f t="shared" si="66"/>
        <v>4007083.42009047</v>
      </c>
      <c r="DO70" s="2">
        <f t="shared" si="66"/>
        <v>4022437.2972419998</v>
      </c>
      <c r="DP70" s="2">
        <f t="shared" si="66"/>
        <v>3959567.4104164001</v>
      </c>
      <c r="DQ70" s="2">
        <f t="shared" si="66"/>
        <v>3875758.5967389997</v>
      </c>
      <c r="DR70" s="2">
        <f t="shared" si="66"/>
        <v>4123875.6344844</v>
      </c>
      <c r="DS70" s="2">
        <f t="shared" si="66"/>
        <v>4222160.2473798105</v>
      </c>
      <c r="DT70" s="2">
        <f t="shared" si="66"/>
        <v>4231418.97992884</v>
      </c>
      <c r="DU70" s="2">
        <f t="shared" si="66"/>
        <v>4262446.9493294805</v>
      </c>
      <c r="DV70" s="2">
        <f t="shared" si="66"/>
        <v>4296181.7426808206</v>
      </c>
      <c r="DW70" s="2">
        <f t="shared" si="66"/>
        <v>4319769.3645273596</v>
      </c>
      <c r="DX70" s="2">
        <f t="shared" si="66"/>
        <v>4388977.5028228797</v>
      </c>
      <c r="DY70" s="2">
        <f t="shared" si="66"/>
        <v>4593241.2801682204</v>
      </c>
      <c r="DZ70" s="2">
        <f t="shared" ref="DZ70:GK70" si="67">+DZ60+DZ61+DZ62+DZ63</f>
        <v>4748847.4574859003</v>
      </c>
      <c r="EA70" s="2">
        <f t="shared" si="67"/>
        <v>5090438.1487155408</v>
      </c>
      <c r="EB70" s="2">
        <f t="shared" si="67"/>
        <v>4850605.7900406001</v>
      </c>
      <c r="EC70" s="2">
        <f t="shared" si="67"/>
        <v>4884532.0233199</v>
      </c>
      <c r="ED70" s="2">
        <f t="shared" si="67"/>
        <v>5027603.4453738397</v>
      </c>
      <c r="EE70" s="2">
        <f t="shared" si="67"/>
        <v>4938596.4440901503</v>
      </c>
      <c r="EF70" s="2">
        <f t="shared" si="67"/>
        <v>4533881.6615815219</v>
      </c>
      <c r="EG70" s="2">
        <f t="shared" si="67"/>
        <v>4487508.9609799702</v>
      </c>
      <c r="EH70" s="2">
        <f t="shared" si="67"/>
        <v>4662247.820505199</v>
      </c>
      <c r="EI70" s="2">
        <f t="shared" si="67"/>
        <v>4673630.3369613597</v>
      </c>
      <c r="EJ70" s="2">
        <f t="shared" si="67"/>
        <v>4597450.0309118209</v>
      </c>
      <c r="EK70" s="2">
        <f t="shared" si="67"/>
        <v>4768690.2269393401</v>
      </c>
      <c r="EL70" s="2">
        <f t="shared" si="67"/>
        <v>5176433.6596449306</v>
      </c>
      <c r="EM70" s="2">
        <f t="shared" si="67"/>
        <v>5274331.6970303301</v>
      </c>
      <c r="EN70" s="2">
        <f t="shared" si="67"/>
        <v>5617834.3779193005</v>
      </c>
      <c r="EO70" s="2">
        <f t="shared" si="67"/>
        <v>5959688.7210768405</v>
      </c>
      <c r="EP70" s="2">
        <f t="shared" si="67"/>
        <v>6368328.2318887506</v>
      </c>
      <c r="EQ70" s="2">
        <f t="shared" si="67"/>
        <v>5905912.9165160004</v>
      </c>
      <c r="ER70" s="2">
        <f t="shared" si="67"/>
        <v>6266188.4427536</v>
      </c>
      <c r="ES70" s="2">
        <f t="shared" si="67"/>
        <v>6428740.9745482197</v>
      </c>
      <c r="ET70" s="2">
        <f t="shared" si="67"/>
        <v>6887062.4896453004</v>
      </c>
      <c r="EU70" s="2">
        <f t="shared" si="67"/>
        <v>6974349.0893756403</v>
      </c>
      <c r="EV70" s="2">
        <f t="shared" si="67"/>
        <v>6897306.4222654803</v>
      </c>
      <c r="EW70" s="2">
        <f t="shared" si="67"/>
        <v>7024344.2230059598</v>
      </c>
      <c r="EX70" s="2">
        <f t="shared" si="67"/>
        <v>7099613.6196784899</v>
      </c>
      <c r="EY70" s="2">
        <f t="shared" si="67"/>
        <v>7658346.0200752998</v>
      </c>
      <c r="EZ70" s="2">
        <f t="shared" si="67"/>
        <v>7658346.0200752998</v>
      </c>
      <c r="FA70" s="2">
        <f t="shared" si="67"/>
        <v>7354155.5657123197</v>
      </c>
      <c r="FB70" s="2">
        <f t="shared" si="67"/>
        <v>7106982.2206508797</v>
      </c>
      <c r="FC70" s="2">
        <f t="shared" si="67"/>
        <v>7019730.1187444394</v>
      </c>
      <c r="FD70" s="2">
        <f t="shared" si="67"/>
        <v>7515886.3199229892</v>
      </c>
      <c r="FE70" s="2">
        <f t="shared" si="67"/>
        <v>7519006.3317595199</v>
      </c>
      <c r="FF70" s="2">
        <f t="shared" si="67"/>
        <v>7709588.8138131592</v>
      </c>
      <c r="FG70" s="2">
        <f t="shared" si="67"/>
        <v>8186577.2809445588</v>
      </c>
      <c r="FH70" s="2">
        <f t="shared" si="67"/>
        <v>8470136.7639184315</v>
      </c>
      <c r="FI70" s="2">
        <f t="shared" si="67"/>
        <v>8660763.4315821789</v>
      </c>
      <c r="FJ70" s="2">
        <f t="shared" si="67"/>
        <v>8689184.5249866713</v>
      </c>
      <c r="FK70" s="2">
        <f t="shared" si="67"/>
        <v>9024836.0447515491</v>
      </c>
      <c r="FL70" s="2">
        <f t="shared" si="67"/>
        <v>8986365.383697981</v>
      </c>
      <c r="FM70" s="2">
        <f t="shared" si="67"/>
        <v>9516530.6252508499</v>
      </c>
      <c r="FN70" s="2">
        <f t="shared" si="67"/>
        <v>10018219.13819325</v>
      </c>
      <c r="FO70" s="2">
        <f t="shared" si="67"/>
        <v>9576532.7620193288</v>
      </c>
      <c r="FP70" s="2">
        <f t="shared" si="67"/>
        <v>9826023.8207999989</v>
      </c>
      <c r="FQ70" s="2">
        <f t="shared" si="67"/>
        <v>10042809.65700111</v>
      </c>
      <c r="FR70" s="2">
        <f t="shared" si="67"/>
        <v>10242801.244464459</v>
      </c>
      <c r="FS70" s="2">
        <f t="shared" si="67"/>
        <v>10708756.743063841</v>
      </c>
      <c r="FT70" s="2">
        <f t="shared" si="67"/>
        <v>10427607.79444555</v>
      </c>
      <c r="FU70" s="2">
        <f t="shared" si="67"/>
        <v>10613434.891019041</v>
      </c>
      <c r="FV70" s="2">
        <f t="shared" si="67"/>
        <v>11214603.128455561</v>
      </c>
      <c r="FW70" s="2">
        <f t="shared" si="67"/>
        <v>11886673.033862879</v>
      </c>
      <c r="FX70" s="2">
        <f t="shared" si="67"/>
        <v>12035773.0815922</v>
      </c>
      <c r="FY70" s="2">
        <f t="shared" si="67"/>
        <v>12211629.659326021</v>
      </c>
      <c r="FZ70" s="2">
        <f t="shared" si="67"/>
        <v>12719552.024252601</v>
      </c>
      <c r="GA70" s="2">
        <f t="shared" si="67"/>
        <v>12691978.077265</v>
      </c>
      <c r="GB70" s="2">
        <f t="shared" si="67"/>
        <v>12701808.289635088</v>
      </c>
      <c r="GC70" s="2">
        <f t="shared" si="67"/>
        <v>13268295.03317746</v>
      </c>
      <c r="GD70" s="2">
        <f t="shared" si="67"/>
        <v>13538607.115232971</v>
      </c>
      <c r="GE70" s="2">
        <f t="shared" si="67"/>
        <v>13672019.52934715</v>
      </c>
      <c r="GF70" s="2">
        <f t="shared" si="67"/>
        <v>13903988.413686361</v>
      </c>
      <c r="GG70" s="2">
        <f t="shared" si="67"/>
        <v>14623568.069828348</v>
      </c>
      <c r="GH70" s="2">
        <f t="shared" si="67"/>
        <v>15637823.869959518</v>
      </c>
      <c r="GI70" s="2">
        <f t="shared" si="67"/>
        <v>15721617.604047261</v>
      </c>
      <c r="GJ70" s="2">
        <f t="shared" si="67"/>
        <v>15934380.727773689</v>
      </c>
      <c r="GK70" s="2">
        <f t="shared" si="67"/>
        <v>16324599.186321652</v>
      </c>
      <c r="GL70" s="2">
        <f t="shared" ref="GL70:IW70" si="68">+GL60+GL61+GL62+GL63</f>
        <v>16611074.32181659</v>
      </c>
      <c r="GM70" s="2">
        <f t="shared" si="68"/>
        <v>16108489.494088221</v>
      </c>
      <c r="GN70" s="2">
        <f t="shared" si="68"/>
        <v>15909099.573004751</v>
      </c>
      <c r="GO70" s="2">
        <f t="shared" si="68"/>
        <v>15910228.52407139</v>
      </c>
      <c r="GP70" s="2">
        <f t="shared" si="68"/>
        <v>16509660.835489331</v>
      </c>
      <c r="GQ70" s="2">
        <f t="shared" si="68"/>
        <v>16225061.585095769</v>
      </c>
      <c r="GR70" s="2">
        <f t="shared" si="68"/>
        <v>16208684.741161151</v>
      </c>
      <c r="GS70" s="2">
        <f t="shared" si="68"/>
        <v>16212152.95294969</v>
      </c>
      <c r="GT70" s="2">
        <f t="shared" si="68"/>
        <v>16037837.145119529</v>
      </c>
      <c r="GU70" s="2">
        <f t="shared" si="68"/>
        <v>16423239.421383221</v>
      </c>
      <c r="GV70" s="2">
        <f t="shared" si="68"/>
        <v>17306184.992698319</v>
      </c>
      <c r="GW70" s="2">
        <f t="shared" si="68"/>
        <v>17215358.905155182</v>
      </c>
      <c r="GX70" s="2">
        <f t="shared" si="68"/>
        <v>17017766.276633181</v>
      </c>
      <c r="GY70" s="2">
        <f t="shared" si="68"/>
        <v>15833713.05977154</v>
      </c>
      <c r="GZ70" s="2">
        <f t="shared" si="68"/>
        <v>16248635.618255911</v>
      </c>
      <c r="HA70" s="2">
        <f t="shared" si="68"/>
        <v>15879679.675243691</v>
      </c>
      <c r="HB70" s="2">
        <f t="shared" si="68"/>
        <v>15851252.827760858</v>
      </c>
      <c r="HC70" s="2">
        <f t="shared" si="68"/>
        <v>15899328.19408866</v>
      </c>
      <c r="HD70" s="2">
        <f t="shared" si="68"/>
        <v>15851922.21877262</v>
      </c>
      <c r="HE70" s="2">
        <f t="shared" si="68"/>
        <v>15897588.732115909</v>
      </c>
      <c r="HF70" s="2">
        <f t="shared" si="68"/>
        <v>15844529.327669412</v>
      </c>
      <c r="HG70" s="2">
        <f t="shared" si="68"/>
        <v>16046649.22785162</v>
      </c>
      <c r="HH70" s="2">
        <f t="shared" si="68"/>
        <v>15858627.242379639</v>
      </c>
      <c r="HI70" s="2">
        <f t="shared" si="68"/>
        <v>15702227.25132909</v>
      </c>
      <c r="HJ70" s="2">
        <f t="shared" si="68"/>
        <v>15522451.22565626</v>
      </c>
      <c r="HK70" s="2">
        <f t="shared" si="68"/>
        <v>15377872.545135962</v>
      </c>
      <c r="HL70" s="2">
        <f t="shared" si="68"/>
        <v>15208138.534532061</v>
      </c>
      <c r="HM70" s="2">
        <f t="shared" si="68"/>
        <v>15373018.027812909</v>
      </c>
      <c r="HN70" s="2">
        <f t="shared" si="68"/>
        <v>15358713.990873339</v>
      </c>
      <c r="HO70" s="2">
        <f t="shared" si="68"/>
        <v>15208451.00584273</v>
      </c>
      <c r="HP70" s="2">
        <f t="shared" si="68"/>
        <v>15484134.118307181</v>
      </c>
      <c r="HQ70" s="2">
        <f t="shared" si="68"/>
        <v>16314528.979228498</v>
      </c>
      <c r="HR70" s="2">
        <f t="shared" si="68"/>
        <v>16530876.527792949</v>
      </c>
      <c r="HS70" s="2">
        <f t="shared" si="68"/>
        <v>17258767.67202583</v>
      </c>
      <c r="HT70" s="2">
        <f t="shared" si="68"/>
        <v>17132890.008154213</v>
      </c>
      <c r="HU70" s="2">
        <f t="shared" si="68"/>
        <v>17055601.16193632</v>
      </c>
      <c r="HV70" s="2">
        <f t="shared" si="68"/>
        <v>17456705.94086362</v>
      </c>
      <c r="HW70" s="2">
        <f t="shared" si="68"/>
        <v>18671545.250211719</v>
      </c>
      <c r="HX70" s="2">
        <f t="shared" si="68"/>
        <v>19156706.433990519</v>
      </c>
      <c r="HY70" s="2">
        <f t="shared" si="68"/>
        <v>19568511.791012071</v>
      </c>
      <c r="HZ70" s="2">
        <f t="shared" si="68"/>
        <v>19681325.522165872</v>
      </c>
      <c r="IA70" s="2">
        <f t="shared" si="68"/>
        <v>19690166.504404441</v>
      </c>
      <c r="IB70" s="2">
        <f t="shared" si="68"/>
        <v>19291533.045615908</v>
      </c>
      <c r="IC70" s="2">
        <f t="shared" si="68"/>
        <v>20271728.669686127</v>
      </c>
      <c r="ID70" s="2">
        <f t="shared" si="68"/>
        <v>20782454.979074057</v>
      </c>
      <c r="IE70" s="2">
        <f t="shared" si="68"/>
        <v>21059694.150957838</v>
      </c>
      <c r="IF70" s="2">
        <f t="shared" si="68"/>
        <v>20939834.939041413</v>
      </c>
      <c r="IG70" s="2">
        <f t="shared" si="68"/>
        <v>21095610.471112978</v>
      </c>
      <c r="IH70" s="2">
        <f t="shared" si="68"/>
        <v>21417839.82009935</v>
      </c>
      <c r="II70" s="2">
        <f t="shared" si="68"/>
        <v>21393908.199502349</v>
      </c>
      <c r="IJ70" s="2">
        <f t="shared" si="68"/>
        <v>21191249.067511</v>
      </c>
      <c r="IK70" s="2">
        <f t="shared" si="68"/>
        <v>20644595.686136641</v>
      </c>
      <c r="IL70" s="2">
        <f t="shared" si="68"/>
        <v>21110544.580269299</v>
      </c>
      <c r="IM70" s="2">
        <f t="shared" si="68"/>
        <v>21173307.284878612</v>
      </c>
      <c r="IN70" s="2">
        <f t="shared" si="68"/>
        <v>21640556.41770269</v>
      </c>
      <c r="IO70" s="2">
        <f t="shared" si="68"/>
        <v>21903514.113076568</v>
      </c>
      <c r="IP70" s="2">
        <f t="shared" si="68"/>
        <v>21431915.1679199</v>
      </c>
      <c r="IQ70" s="2">
        <f t="shared" si="68"/>
        <v>21696157.042135172</v>
      </c>
      <c r="IR70" s="2">
        <f t="shared" si="68"/>
        <v>21948703.794760898</v>
      </c>
      <c r="IS70" s="2">
        <f t="shared" si="68"/>
        <v>20942074.443265591</v>
      </c>
      <c r="IT70" s="2">
        <f t="shared" si="68"/>
        <v>21300181.286932237</v>
      </c>
      <c r="IU70" s="2">
        <f t="shared" si="68"/>
        <v>20321190.956064742</v>
      </c>
      <c r="IV70" s="2">
        <f t="shared" si="68"/>
        <v>19271801.44558071</v>
      </c>
      <c r="IW70" s="2">
        <f t="shared" si="68"/>
        <v>20094262.473026879</v>
      </c>
      <c r="IX70" s="2">
        <f t="shared" ref="IX70:JE70" si="69">+IX60+IX61+IX62+IX63</f>
        <v>20627082.924126051</v>
      </c>
      <c r="IY70" s="2">
        <f t="shared" si="69"/>
        <v>20444790.189879883</v>
      </c>
      <c r="IZ70" s="2">
        <f t="shared" si="69"/>
        <v>20824273.206544448</v>
      </c>
      <c r="JA70" s="2">
        <f t="shared" si="69"/>
        <v>20665109</v>
      </c>
      <c r="JB70" s="2">
        <f t="shared" si="69"/>
        <v>20778911.56046959</v>
      </c>
      <c r="JC70" s="2">
        <f t="shared" si="69"/>
        <v>20593388.90758859</v>
      </c>
      <c r="JD70" s="2">
        <f t="shared" si="69"/>
        <v>20779746.836440179</v>
      </c>
      <c r="JE70" s="2">
        <f t="shared" si="69"/>
        <v>20765595.509999998</v>
      </c>
    </row>
    <row r="71" spans="1:265" s="1" customFormat="1" ht="12.9" customHeight="1" x14ac:dyDescent="0.2">
      <c r="A71" s="15" t="s">
        <v>97</v>
      </c>
      <c r="B71" s="116">
        <f t="shared" ref="B71:BM71" si="70">+B70/B65</f>
        <v>479.44398216939078</v>
      </c>
      <c r="C71" s="116">
        <f t="shared" si="70"/>
        <v>483.37718543995413</v>
      </c>
      <c r="D71" s="116">
        <f t="shared" si="70"/>
        <v>484.73390557939916</v>
      </c>
      <c r="E71" s="116">
        <f t="shared" si="70"/>
        <v>478.92012596621817</v>
      </c>
      <c r="F71" s="116">
        <f t="shared" si="70"/>
        <v>481.92452830188677</v>
      </c>
      <c r="G71" s="116">
        <f t="shared" si="70"/>
        <v>481.25028571428572</v>
      </c>
      <c r="H71" s="116">
        <f t="shared" si="70"/>
        <v>486.16561964591659</v>
      </c>
      <c r="I71" s="116">
        <f t="shared" si="70"/>
        <v>495.38151116199197</v>
      </c>
      <c r="J71" s="116">
        <f t="shared" si="70"/>
        <v>493.92707436118286</v>
      </c>
      <c r="K71" s="116">
        <f t="shared" si="70"/>
        <v>497.39166428775337</v>
      </c>
      <c r="L71" s="116">
        <f t="shared" si="70"/>
        <v>513.06151241534985</v>
      </c>
      <c r="M71" s="116">
        <f t="shared" si="70"/>
        <v>507.53671675645023</v>
      </c>
      <c r="N71" s="116">
        <f t="shared" si="70"/>
        <v>495.67807456872566</v>
      </c>
      <c r="O71" s="116">
        <f t="shared" si="70"/>
        <v>515.13865882981565</v>
      </c>
      <c r="P71" s="116">
        <f t="shared" si="70"/>
        <v>520.25317124735727</v>
      </c>
      <c r="Q71" s="116">
        <f t="shared" si="70"/>
        <v>519.78305621536026</v>
      </c>
      <c r="R71" s="116">
        <f t="shared" si="70"/>
        <v>512.93386929460576</v>
      </c>
      <c r="S71" s="116">
        <f t="shared" si="70"/>
        <v>511.93406593406593</v>
      </c>
      <c r="T71" s="116">
        <f t="shared" si="70"/>
        <v>513.68859751814568</v>
      </c>
      <c r="U71" s="116">
        <f t="shared" si="70"/>
        <v>513.28983833718246</v>
      </c>
      <c r="V71" s="116">
        <f t="shared" si="70"/>
        <v>504.9777677969908</v>
      </c>
      <c r="W71" s="116">
        <f t="shared" si="70"/>
        <v>496.26889471384885</v>
      </c>
      <c r="X71" s="116">
        <f t="shared" si="70"/>
        <v>486.25340136054422</v>
      </c>
      <c r="Y71" s="116">
        <f t="shared" si="70"/>
        <v>481.25758222981631</v>
      </c>
      <c r="Z71" s="116">
        <f t="shared" si="70"/>
        <v>472.09222797927464</v>
      </c>
      <c r="AA71" s="116">
        <f t="shared" si="70"/>
        <v>453.96570028583096</v>
      </c>
      <c r="AB71" s="116">
        <f t="shared" si="70"/>
        <v>436.4100600289795</v>
      </c>
      <c r="AC71" s="116">
        <f t="shared" si="70"/>
        <v>420.96493048350283</v>
      </c>
      <c r="AD71" s="116">
        <f t="shared" si="70"/>
        <v>392.54095238095238</v>
      </c>
      <c r="AE71" s="116">
        <f t="shared" si="70"/>
        <v>314.80187887938263</v>
      </c>
      <c r="AF71" s="116">
        <f t="shared" si="70"/>
        <v>308.43315508021391</v>
      </c>
      <c r="AG71" s="116">
        <f t="shared" si="70"/>
        <v>310.14844386508065</v>
      </c>
      <c r="AH71" s="116">
        <f t="shared" si="70"/>
        <v>317.35029093931837</v>
      </c>
      <c r="AI71" s="116">
        <f t="shared" si="70"/>
        <v>310.32999228989979</v>
      </c>
      <c r="AJ71" s="116">
        <f t="shared" si="70"/>
        <v>300.07858884267893</v>
      </c>
      <c r="AK71" s="116">
        <f t="shared" si="70"/>
        <v>297.70664414414415</v>
      </c>
      <c r="AL71" s="116">
        <f t="shared" si="70"/>
        <v>285.1763295246156</v>
      </c>
      <c r="AM71" s="116">
        <f t="shared" si="70"/>
        <v>288.62076911997696</v>
      </c>
      <c r="AN71" s="116">
        <f t="shared" si="70"/>
        <v>285.08305356882209</v>
      </c>
      <c r="AO71" s="116">
        <f t="shared" si="70"/>
        <v>282.30894584033263</v>
      </c>
      <c r="AP71" s="116">
        <f t="shared" si="70"/>
        <v>255.66312230204269</v>
      </c>
      <c r="AQ71" s="116">
        <f t="shared" si="70"/>
        <v>266.05439125442575</v>
      </c>
      <c r="AR71" s="116">
        <f t="shared" si="70"/>
        <v>262.0847503512727</v>
      </c>
      <c r="AS71" s="116">
        <f t="shared" si="70"/>
        <v>264.53857288835906</v>
      </c>
      <c r="AT71" s="116">
        <f t="shared" si="70"/>
        <v>260.36608886249599</v>
      </c>
      <c r="AU71" s="116">
        <f t="shared" si="70"/>
        <v>257.13549529318402</v>
      </c>
      <c r="AV71" s="116">
        <f t="shared" si="70"/>
        <v>247.95608802275831</v>
      </c>
      <c r="AW71" s="116">
        <f t="shared" si="70"/>
        <v>246.77093766022062</v>
      </c>
      <c r="AX71" s="116">
        <f t="shared" si="70"/>
        <v>240.14948762166966</v>
      </c>
      <c r="AY71" s="116">
        <f t="shared" si="70"/>
        <v>234.47262214512597</v>
      </c>
      <c r="AZ71" s="116">
        <f t="shared" si="70"/>
        <v>219.46698447945116</v>
      </c>
      <c r="BA71" s="116">
        <f t="shared" si="70"/>
        <v>220.74226312430241</v>
      </c>
      <c r="BB71" s="116">
        <f t="shared" si="70"/>
        <v>230.50833487691909</v>
      </c>
      <c r="BC71" s="116">
        <f t="shared" si="70"/>
        <v>224.31686054396292</v>
      </c>
      <c r="BD71" s="116">
        <f t="shared" si="70"/>
        <v>221.95799530969541</v>
      </c>
      <c r="BE71" s="116">
        <f t="shared" si="70"/>
        <v>212.55992470221545</v>
      </c>
      <c r="BF71" s="116">
        <f t="shared" si="70"/>
        <v>220.1283422930295</v>
      </c>
      <c r="BG71" s="116">
        <f t="shared" si="70"/>
        <v>221.6577417040786</v>
      </c>
      <c r="BH71" s="116">
        <f t="shared" si="70"/>
        <v>229.69882715748773</v>
      </c>
      <c r="BI71" s="116">
        <f t="shared" si="70"/>
        <v>229.18632631459005</v>
      </c>
      <c r="BJ71" s="116">
        <f t="shared" si="70"/>
        <v>224.07876743795683</v>
      </c>
      <c r="BK71" s="116">
        <f t="shared" si="70"/>
        <v>217.3736248058367</v>
      </c>
      <c r="BL71" s="116">
        <f t="shared" si="70"/>
        <v>220.73333515141672</v>
      </c>
      <c r="BM71" s="116">
        <f t="shared" si="70"/>
        <v>218.09992832877268</v>
      </c>
      <c r="BN71" s="116">
        <f t="shared" ref="BN71:DY71" si="71">+BN70/BN65</f>
        <v>220.049706560072</v>
      </c>
      <c r="BO71" s="116">
        <f t="shared" si="71"/>
        <v>225.83732901580316</v>
      </c>
      <c r="BP71" s="116">
        <f t="shared" si="71"/>
        <v>220.57851955988403</v>
      </c>
      <c r="BQ71" s="116">
        <f t="shared" si="71"/>
        <v>229.27016907389932</v>
      </c>
      <c r="BR71" s="116">
        <f t="shared" si="71"/>
        <v>229.94661567004246</v>
      </c>
      <c r="BS71" s="116">
        <f t="shared" si="71"/>
        <v>258.17415808910278</v>
      </c>
      <c r="BT71" s="116">
        <f t="shared" si="71"/>
        <v>261.29775484471969</v>
      </c>
      <c r="BU71" s="116">
        <f t="shared" si="71"/>
        <v>255.51851087665415</v>
      </c>
      <c r="BV71" s="116">
        <f t="shared" si="71"/>
        <v>254.23199613040572</v>
      </c>
      <c r="BW71" s="116">
        <f t="shared" si="71"/>
        <v>255.03132740986146</v>
      </c>
      <c r="BX71" s="116">
        <f t="shared" si="71"/>
        <v>276.16239568847067</v>
      </c>
      <c r="BY71" s="116">
        <f t="shared" si="71"/>
        <v>289.32810290571035</v>
      </c>
      <c r="BZ71" s="116">
        <f t="shared" si="71"/>
        <v>313.49598055158305</v>
      </c>
      <c r="CA71" s="116">
        <f t="shared" si="71"/>
        <v>317.66173073060537</v>
      </c>
      <c r="CB71" s="116">
        <f t="shared" si="71"/>
        <v>321.27461471804321</v>
      </c>
      <c r="CC71" s="116">
        <f t="shared" si="71"/>
        <v>341.86369946628702</v>
      </c>
      <c r="CD71" s="116">
        <f t="shared" si="71"/>
        <v>346.81903677432103</v>
      </c>
      <c r="CE71" s="116">
        <f t="shared" si="71"/>
        <v>347.22950027878335</v>
      </c>
      <c r="CF71" s="116">
        <f t="shared" si="71"/>
        <v>346.48419250526706</v>
      </c>
      <c r="CG71" s="116">
        <f t="shared" si="71"/>
        <v>341.75505253567536</v>
      </c>
      <c r="CH71" s="116">
        <f t="shared" si="71"/>
        <v>346.38180400402149</v>
      </c>
      <c r="CI71" s="116">
        <f t="shared" si="71"/>
        <v>341.55309608894856</v>
      </c>
      <c r="CJ71" s="116">
        <f t="shared" si="71"/>
        <v>342.68660027015102</v>
      </c>
      <c r="CK71" s="116">
        <f t="shared" si="71"/>
        <v>348.4411263461904</v>
      </c>
      <c r="CL71" s="116">
        <f t="shared" si="71"/>
        <v>359.2975442095709</v>
      </c>
      <c r="CM71" s="116">
        <f t="shared" si="71"/>
        <v>384.8858425866876</v>
      </c>
      <c r="CN71" s="116">
        <f t="shared" si="71"/>
        <v>380.98407722115951</v>
      </c>
      <c r="CO71" s="116">
        <f t="shared" si="71"/>
        <v>408.35437031188565</v>
      </c>
      <c r="CP71" s="116">
        <f t="shared" si="71"/>
        <v>433.01855427630892</v>
      </c>
      <c r="CQ71" s="116">
        <f t="shared" si="71"/>
        <v>418.85222508767401</v>
      </c>
      <c r="CR71" s="116">
        <f t="shared" si="71"/>
        <v>443.20035735892554</v>
      </c>
      <c r="CS71" s="116">
        <f t="shared" si="71"/>
        <v>485.66202995741759</v>
      </c>
      <c r="CT71" s="116">
        <f t="shared" si="71"/>
        <v>481.13310378658741</v>
      </c>
      <c r="CU71" s="116">
        <f t="shared" si="71"/>
        <v>494.23229075981226</v>
      </c>
      <c r="CV71" s="116">
        <f t="shared" si="71"/>
        <v>495.21670652639722</v>
      </c>
      <c r="CW71" s="116">
        <f t="shared" si="71"/>
        <v>498.99456465677565</v>
      </c>
      <c r="CX71" s="116">
        <f t="shared" si="71"/>
        <v>541.05272734855384</v>
      </c>
      <c r="CY71" s="116">
        <f t="shared" si="71"/>
        <v>540.057128464941</v>
      </c>
      <c r="CZ71" s="116">
        <f t="shared" si="71"/>
        <v>546.72692649879298</v>
      </c>
      <c r="DA71" s="116">
        <f t="shared" si="71"/>
        <v>549.09712851038637</v>
      </c>
      <c r="DB71" s="116">
        <f t="shared" si="71"/>
        <v>594.2136621212212</v>
      </c>
      <c r="DC71" s="116">
        <f t="shared" si="71"/>
        <v>646.17465709866178</v>
      </c>
      <c r="DD71" s="116">
        <f t="shared" si="71"/>
        <v>641.03740733772997</v>
      </c>
      <c r="DE71" s="116">
        <f t="shared" si="71"/>
        <v>700.99209927835227</v>
      </c>
      <c r="DF71" s="116">
        <f t="shared" si="71"/>
        <v>737.26252582637369</v>
      </c>
      <c r="DG71" s="116">
        <f t="shared" si="71"/>
        <v>728.79018430054828</v>
      </c>
      <c r="DH71" s="116">
        <f t="shared" si="71"/>
        <v>743.84511149016555</v>
      </c>
      <c r="DI71" s="116">
        <f t="shared" si="71"/>
        <v>767.86149291621086</v>
      </c>
      <c r="DJ71" s="116">
        <f t="shared" si="71"/>
        <v>780.79744702351047</v>
      </c>
      <c r="DK71" s="116">
        <f t="shared" si="71"/>
        <v>800.8603438837539</v>
      </c>
      <c r="DL71" s="116">
        <f t="shared" si="71"/>
        <v>816.56233084981227</v>
      </c>
      <c r="DM71" s="116">
        <f t="shared" si="71"/>
        <v>824.17443709475162</v>
      </c>
      <c r="DN71" s="116">
        <f t="shared" si="71"/>
        <v>812.79582557616027</v>
      </c>
      <c r="DO71" s="116">
        <f t="shared" si="71"/>
        <v>824.94612330639859</v>
      </c>
      <c r="DP71" s="116">
        <f t="shared" si="71"/>
        <v>819.78621333672879</v>
      </c>
      <c r="DQ71" s="116">
        <f t="shared" si="71"/>
        <v>833.8551197803356</v>
      </c>
      <c r="DR71" s="116">
        <f t="shared" si="71"/>
        <v>881.2170809304771</v>
      </c>
      <c r="DS71" s="116">
        <f t="shared" si="71"/>
        <v>897.28391128252053</v>
      </c>
      <c r="DT71" s="116">
        <f t="shared" si="71"/>
        <v>900.56114855920055</v>
      </c>
      <c r="DU71" s="116">
        <f t="shared" si="71"/>
        <v>905.70792724848616</v>
      </c>
      <c r="DV71" s="116">
        <f t="shared" si="71"/>
        <v>907.60239365575603</v>
      </c>
      <c r="DW71" s="116">
        <f t="shared" si="71"/>
        <v>908.14416812650779</v>
      </c>
      <c r="DX71" s="116">
        <f t="shared" si="71"/>
        <v>922.03521100626187</v>
      </c>
      <c r="DY71" s="116">
        <f t="shared" si="71"/>
        <v>965.13701987694105</v>
      </c>
      <c r="DZ71" s="116">
        <f t="shared" ref="DZ71:GK71" si="72">+DZ70/DZ65</f>
        <v>991.61567289327627</v>
      </c>
      <c r="EA71" s="116">
        <f t="shared" si="72"/>
        <v>1034.0114053860534</v>
      </c>
      <c r="EB71" s="116">
        <f t="shared" si="72"/>
        <v>1012.8640196367927</v>
      </c>
      <c r="EC71" s="116">
        <f t="shared" si="72"/>
        <v>1067.8906915872103</v>
      </c>
      <c r="ED71" s="116">
        <f t="shared" si="72"/>
        <v>1083.5352252960861</v>
      </c>
      <c r="EE71" s="116">
        <f t="shared" si="72"/>
        <v>1076.8853999324358</v>
      </c>
      <c r="EF71" s="116">
        <f t="shared" si="72"/>
        <v>1053.166471912084</v>
      </c>
      <c r="EG71" s="116">
        <f t="shared" si="72"/>
        <v>1107.5913521027267</v>
      </c>
      <c r="EH71" s="116">
        <f t="shared" si="72"/>
        <v>1165.5011825646377</v>
      </c>
      <c r="EI71" s="116">
        <f t="shared" si="72"/>
        <v>1169.6391611115739</v>
      </c>
      <c r="EJ71" s="116">
        <f t="shared" si="72"/>
        <v>1170.7078036033417</v>
      </c>
      <c r="EK71" s="116">
        <f t="shared" si="72"/>
        <v>1226.1236918643672</v>
      </c>
      <c r="EL71" s="116">
        <f t="shared" si="72"/>
        <v>1288.463716723681</v>
      </c>
      <c r="EM71" s="116">
        <f t="shared" si="72"/>
        <v>1263.0104638482592</v>
      </c>
      <c r="EN71" s="116">
        <f t="shared" si="72"/>
        <v>1298.6592595873556</v>
      </c>
      <c r="EO71" s="116">
        <f t="shared" si="72"/>
        <v>1342.3004510027631</v>
      </c>
      <c r="EP71" s="116">
        <f t="shared" si="72"/>
        <v>1380.3675565469941</v>
      </c>
      <c r="EQ71" s="116">
        <f t="shared" si="72"/>
        <v>1329.108783303946</v>
      </c>
      <c r="ER71" s="116">
        <f t="shared" si="72"/>
        <v>1459.3940556852961</v>
      </c>
      <c r="ES71" s="116">
        <f t="shared" si="72"/>
        <v>1492.0976875458878</v>
      </c>
      <c r="ET71" s="116">
        <f t="shared" si="72"/>
        <v>1569.9218042984514</v>
      </c>
      <c r="EU71" s="116">
        <f t="shared" si="72"/>
        <v>1536.894720020653</v>
      </c>
      <c r="EV71" s="116">
        <f t="shared" si="72"/>
        <v>1554.6698964433499</v>
      </c>
      <c r="EW71" s="116">
        <f t="shared" si="72"/>
        <v>1590.0304557370189</v>
      </c>
      <c r="EX71" s="116">
        <f t="shared" si="72"/>
        <v>1601.0554656119275</v>
      </c>
      <c r="EY71" s="116">
        <f t="shared" si="72"/>
        <v>1716.7330240025331</v>
      </c>
      <c r="EZ71" s="116">
        <f t="shared" si="72"/>
        <v>1712.5102907145124</v>
      </c>
      <c r="FA71" s="116">
        <f t="shared" si="72"/>
        <v>1699.5968490206424</v>
      </c>
      <c r="FB71" s="116">
        <f t="shared" si="72"/>
        <v>1675.3847762024704</v>
      </c>
      <c r="FC71" s="116">
        <f t="shared" si="72"/>
        <v>1722.6331579740956</v>
      </c>
      <c r="FD71" s="116">
        <f t="shared" si="72"/>
        <v>1853.0291715786464</v>
      </c>
      <c r="FE71" s="116">
        <f t="shared" si="72"/>
        <v>1808.3228311109956</v>
      </c>
      <c r="FF71" s="116">
        <f t="shared" si="72"/>
        <v>1798.7841376138963</v>
      </c>
      <c r="FG71" s="116">
        <f t="shared" si="72"/>
        <v>1840.0937920756483</v>
      </c>
      <c r="FH71" s="116">
        <f t="shared" si="72"/>
        <v>1883.5082863950258</v>
      </c>
      <c r="FI71" s="116">
        <f t="shared" si="72"/>
        <v>1940.5698928035356</v>
      </c>
      <c r="FJ71" s="116">
        <f t="shared" si="72"/>
        <v>1939.1172785062868</v>
      </c>
      <c r="FK71" s="116">
        <f t="shared" si="72"/>
        <v>2014.4723314177565</v>
      </c>
      <c r="FL71" s="116">
        <f t="shared" si="72"/>
        <v>2012.6238261361659</v>
      </c>
      <c r="FM71" s="116">
        <f t="shared" si="72"/>
        <v>2085.1294095641651</v>
      </c>
      <c r="FN71" s="116">
        <f t="shared" si="72"/>
        <v>2147.9886659934068</v>
      </c>
      <c r="FO71" s="116">
        <f t="shared" si="72"/>
        <v>2100.1168337761687</v>
      </c>
      <c r="FP71" s="116">
        <f t="shared" si="72"/>
        <v>2192.3617276867708</v>
      </c>
      <c r="FQ71" s="116">
        <f t="shared" si="72"/>
        <v>2236.0419304589082</v>
      </c>
      <c r="FR71" s="116">
        <f t="shared" si="72"/>
        <v>2280.9197512994629</v>
      </c>
      <c r="FS71" s="116">
        <f t="shared" si="72"/>
        <v>2396.2310904148221</v>
      </c>
      <c r="FT71" s="116">
        <f t="shared" si="72"/>
        <v>2391.2993166726737</v>
      </c>
      <c r="FU71" s="116">
        <f t="shared" si="72"/>
        <v>2441.4995667971971</v>
      </c>
      <c r="FV71" s="116">
        <f t="shared" si="72"/>
        <v>2544.7250121296938</v>
      </c>
      <c r="FW71" s="116">
        <f t="shared" si="72"/>
        <v>2569.1059335546906</v>
      </c>
      <c r="FX71" s="116">
        <f t="shared" si="72"/>
        <v>2570.5563125886588</v>
      </c>
      <c r="FY71" s="116">
        <f t="shared" si="72"/>
        <v>2608.7651483285667</v>
      </c>
      <c r="FZ71" s="116">
        <f t="shared" si="72"/>
        <v>2651.3321190951497</v>
      </c>
      <c r="GA71" s="116">
        <f t="shared" si="72"/>
        <v>2651.2636986229486</v>
      </c>
      <c r="GB71" s="116">
        <f t="shared" si="72"/>
        <v>2647.9896232595006</v>
      </c>
      <c r="GC71" s="116">
        <f t="shared" si="72"/>
        <v>2662.6231713122429</v>
      </c>
      <c r="GD71" s="116">
        <f t="shared" si="72"/>
        <v>2669.0206239986142</v>
      </c>
      <c r="GE71" s="116">
        <f t="shared" si="72"/>
        <v>2654.7610736596407</v>
      </c>
      <c r="GF71" s="116">
        <f t="shared" si="72"/>
        <v>2694.8241009364287</v>
      </c>
      <c r="GG71" s="116">
        <f t="shared" si="72"/>
        <v>2772.155629943612</v>
      </c>
      <c r="GH71" s="116">
        <f t="shared" si="72"/>
        <v>2829.5218100047377</v>
      </c>
      <c r="GI71" s="116">
        <f t="shared" si="72"/>
        <v>2788.7968970328743</v>
      </c>
      <c r="GJ71" s="116">
        <f t="shared" si="72"/>
        <v>2830.7658070303232</v>
      </c>
      <c r="GK71" s="116">
        <f t="shared" si="72"/>
        <v>2814.5860666071812</v>
      </c>
      <c r="GL71" s="116">
        <f t="shared" ref="GL71:IW71" si="73">+GL70/GL65</f>
        <v>2819.5986638357022</v>
      </c>
      <c r="GM71" s="116">
        <f t="shared" si="73"/>
        <v>2791.4322995432231</v>
      </c>
      <c r="GN71" s="116">
        <f t="shared" si="73"/>
        <v>2807.8184915292536</v>
      </c>
      <c r="GO71" s="116">
        <f t="shared" si="73"/>
        <v>2866.7078421750252</v>
      </c>
      <c r="GP71" s="116">
        <f t="shared" si="73"/>
        <v>2950.2610499444836</v>
      </c>
      <c r="GQ71" s="116">
        <f t="shared" si="73"/>
        <v>2874.745142646309</v>
      </c>
      <c r="GR71" s="116">
        <f t="shared" si="73"/>
        <v>2914.1828013594304</v>
      </c>
      <c r="GS71" s="116">
        <f t="shared" si="73"/>
        <v>2947.1283317487164</v>
      </c>
      <c r="GT71" s="116">
        <f t="shared" si="73"/>
        <v>2908.4788535806911</v>
      </c>
      <c r="GU71" s="116">
        <f t="shared" si="73"/>
        <v>2934.8176235495389</v>
      </c>
      <c r="GV71" s="116">
        <f t="shared" si="73"/>
        <v>3012.9152146062534</v>
      </c>
      <c r="GW71" s="116">
        <f t="shared" si="73"/>
        <v>2985.6675173699587</v>
      </c>
      <c r="GX71" s="116">
        <f t="shared" si="73"/>
        <v>2965.4342584352366</v>
      </c>
      <c r="GY71" s="116">
        <f t="shared" si="73"/>
        <v>2804.3770363312233</v>
      </c>
      <c r="GZ71" s="116">
        <f t="shared" si="73"/>
        <v>2949.1083382080401</v>
      </c>
      <c r="HA71" s="116">
        <f t="shared" si="73"/>
        <v>2865.1614257371189</v>
      </c>
      <c r="HB71" s="116">
        <f t="shared" si="73"/>
        <v>2857.9919019430986</v>
      </c>
      <c r="HC71" s="116">
        <f t="shared" si="73"/>
        <v>2880.4870210922145</v>
      </c>
      <c r="HD71" s="116">
        <f t="shared" si="73"/>
        <v>2876.1791506362192</v>
      </c>
      <c r="HE71" s="116">
        <f t="shared" si="73"/>
        <v>2854.5584910978782</v>
      </c>
      <c r="HF71" s="116">
        <f t="shared" si="73"/>
        <v>2819.1440592496433</v>
      </c>
      <c r="HG71" s="116">
        <f t="shared" si="73"/>
        <v>2867.4551882833771</v>
      </c>
      <c r="HH71" s="116">
        <f t="shared" si="73"/>
        <v>2838.4870668300769</v>
      </c>
      <c r="HI71" s="116">
        <f t="shared" si="73"/>
        <v>2822.4222003954533</v>
      </c>
      <c r="HJ71" s="116">
        <f t="shared" si="73"/>
        <v>2792.8610116099949</v>
      </c>
      <c r="HK71" s="116">
        <f t="shared" si="73"/>
        <v>2784.4052720111672</v>
      </c>
      <c r="HL71" s="116">
        <f t="shared" si="73"/>
        <v>2771.2925850605093</v>
      </c>
      <c r="HM71" s="116">
        <f t="shared" si="73"/>
        <v>2805.0393263047004</v>
      </c>
      <c r="HN71" s="116">
        <f t="shared" si="73"/>
        <v>2746.7412813953702</v>
      </c>
      <c r="HO71" s="116">
        <f t="shared" si="73"/>
        <v>2684.317998324892</v>
      </c>
      <c r="HP71" s="116">
        <f t="shared" si="73"/>
        <v>2726.0799504061938</v>
      </c>
      <c r="HQ71" s="116">
        <f t="shared" si="73"/>
        <v>2840.2731509798919</v>
      </c>
      <c r="HR71" s="116">
        <f t="shared" si="73"/>
        <v>2837.9999189320924</v>
      </c>
      <c r="HS71" s="116">
        <f t="shared" si="73"/>
        <v>2903.7030085088636</v>
      </c>
      <c r="HT71" s="116">
        <f t="shared" si="73"/>
        <v>2893.091862234754</v>
      </c>
      <c r="HU71" s="116">
        <f t="shared" si="73"/>
        <v>2892.7410383202714</v>
      </c>
      <c r="HV71" s="116">
        <f t="shared" si="73"/>
        <v>2903.64370273846</v>
      </c>
      <c r="HW71" s="116">
        <f t="shared" si="73"/>
        <v>3097.983283592454</v>
      </c>
      <c r="HX71" s="116">
        <f t="shared" si="73"/>
        <v>3147.851366005174</v>
      </c>
      <c r="HY71" s="116">
        <f t="shared" si="73"/>
        <v>3162.0767215015062</v>
      </c>
      <c r="HZ71" s="116">
        <f t="shared" si="73"/>
        <v>3140.470005132579</v>
      </c>
      <c r="IA71" s="116">
        <f t="shared" si="73"/>
        <v>3208.9580352679986</v>
      </c>
      <c r="IB71" s="116">
        <f t="shared" si="73"/>
        <v>3245.0013533416163</v>
      </c>
      <c r="IC71" s="116">
        <f t="shared" si="73"/>
        <v>3360.1406712557809</v>
      </c>
      <c r="ID71" s="116">
        <f t="shared" si="73"/>
        <v>3358.509207995161</v>
      </c>
      <c r="IE71" s="116">
        <f t="shared" si="73"/>
        <v>3319.1007330114794</v>
      </c>
      <c r="IF71" s="116">
        <f t="shared" si="73"/>
        <v>3318.5158381999072</v>
      </c>
      <c r="IG71" s="116">
        <f t="shared" si="73"/>
        <v>3347.9781734824596</v>
      </c>
      <c r="IH71" s="116">
        <f t="shared" si="73"/>
        <v>3359.1342252351551</v>
      </c>
      <c r="II71" s="116">
        <f t="shared" si="73"/>
        <v>3388.3288247548858</v>
      </c>
      <c r="IJ71" s="116">
        <f t="shared" si="73"/>
        <v>3313.2034189354285</v>
      </c>
      <c r="IK71" s="116">
        <f t="shared" si="73"/>
        <v>3227.7354105904692</v>
      </c>
      <c r="IL71" s="116">
        <f t="shared" si="73"/>
        <v>3264.8537859989638</v>
      </c>
      <c r="IM71" s="116">
        <f t="shared" si="73"/>
        <v>3182.9986898494603</v>
      </c>
      <c r="IN71" s="116">
        <f t="shared" si="73"/>
        <v>3174.0329154741403</v>
      </c>
      <c r="IO71" s="116">
        <f t="shared" si="73"/>
        <v>3182.2626925870359</v>
      </c>
      <c r="IP71" s="116">
        <f t="shared" si="73"/>
        <v>3091.2902304802974</v>
      </c>
      <c r="IQ71" s="116">
        <f t="shared" si="73"/>
        <v>3123.0973142558187</v>
      </c>
      <c r="IR71" s="116">
        <f t="shared" si="73"/>
        <v>3135.5291135372713</v>
      </c>
      <c r="IS71" s="116">
        <f t="shared" si="73"/>
        <v>3002.0175520736225</v>
      </c>
      <c r="IT71" s="116">
        <f t="shared" si="73"/>
        <v>3073.3331156383492</v>
      </c>
      <c r="IU71" s="116">
        <f t="shared" si="73"/>
        <v>3017.4118193233962</v>
      </c>
      <c r="IV71" s="116">
        <f t="shared" si="73"/>
        <v>2939.5091754231548</v>
      </c>
      <c r="IW71" s="116">
        <f t="shared" si="73"/>
        <v>3117.967695204336</v>
      </c>
      <c r="IX71" s="116">
        <f t="shared" ref="IX71:JE71" si="74">+IX70/IX65</f>
        <v>3074.376511601075</v>
      </c>
      <c r="IY71" s="116">
        <f t="shared" si="74"/>
        <v>3047.6705873112869</v>
      </c>
      <c r="IZ71" s="116">
        <f t="shared" si="74"/>
        <v>3058.0410677540399</v>
      </c>
      <c r="JA71" s="116">
        <f t="shared" si="74"/>
        <v>3002.1012184263554</v>
      </c>
      <c r="JB71" s="116">
        <f t="shared" si="74"/>
        <v>3020.0443138127403</v>
      </c>
      <c r="JC71" s="116">
        <f t="shared" si="74"/>
        <v>2996.2314782050926</v>
      </c>
      <c r="JD71" s="116">
        <f t="shared" si="74"/>
        <v>3031.0322608703523</v>
      </c>
      <c r="JE71" s="116">
        <f t="shared" si="74"/>
        <v>3044.5207189273547</v>
      </c>
    </row>
    <row r="72" spans="1:265" s="1" customFormat="1" ht="12.9" customHeight="1" x14ac:dyDescent="0.2">
      <c r="A72" s="73"/>
      <c r="AC72" s="73"/>
    </row>
    <row r="73" spans="1:265" s="1" customFormat="1" ht="12.9" customHeight="1" x14ac:dyDescent="0.2">
      <c r="A73" s="34" t="s">
        <v>95</v>
      </c>
      <c r="B73" s="115">
        <f t="shared" ref="B73:BM73" si="75">+B68/B$64</f>
        <v>0.64541393711589767</v>
      </c>
      <c r="C73" s="115">
        <f t="shared" si="75"/>
        <v>0.64571772964813201</v>
      </c>
      <c r="D73" s="115">
        <f t="shared" si="75"/>
        <v>0.64138544610986259</v>
      </c>
      <c r="E73" s="115">
        <f t="shared" si="75"/>
        <v>0.64625946431040948</v>
      </c>
      <c r="F73" s="115">
        <f t="shared" si="75"/>
        <v>0.6631828213592551</v>
      </c>
      <c r="G73" s="115">
        <f t="shared" si="75"/>
        <v>0.65053555297457732</v>
      </c>
      <c r="H73" s="115">
        <f t="shared" si="75"/>
        <v>0.65018328603161346</v>
      </c>
      <c r="I73" s="115">
        <f t="shared" si="75"/>
        <v>0.63149700277538146</v>
      </c>
      <c r="J73" s="115">
        <f t="shared" si="75"/>
        <v>0.62858023721149547</v>
      </c>
      <c r="K73" s="115">
        <f t="shared" si="75"/>
        <v>0.62520558847887109</v>
      </c>
      <c r="L73" s="115">
        <f t="shared" si="75"/>
        <v>0.61403352363243091</v>
      </c>
      <c r="M73" s="115">
        <f t="shared" si="75"/>
        <v>0.60706116065303883</v>
      </c>
      <c r="N73" s="115">
        <f t="shared" si="75"/>
        <v>0.62275981033244343</v>
      </c>
      <c r="O73" s="115">
        <f t="shared" si="75"/>
        <v>0.61018936554415604</v>
      </c>
      <c r="P73" s="115">
        <f t="shared" si="75"/>
        <v>0.61149698849866985</v>
      </c>
      <c r="Q73" s="115">
        <f t="shared" si="75"/>
        <v>0.60979791677770012</v>
      </c>
      <c r="R73" s="115">
        <f t="shared" si="75"/>
        <v>0.61468803019107288</v>
      </c>
      <c r="S73" s="115">
        <f t="shared" si="75"/>
        <v>0.61582358859329389</v>
      </c>
      <c r="T73" s="115">
        <f t="shared" si="75"/>
        <v>0.61360186037730269</v>
      </c>
      <c r="U73" s="115">
        <f t="shared" si="75"/>
        <v>0.6019212351959341</v>
      </c>
      <c r="V73" s="115">
        <f t="shared" si="75"/>
        <v>0.60717750841924945</v>
      </c>
      <c r="W73" s="115">
        <f t="shared" si="75"/>
        <v>0.61807314731554852</v>
      </c>
      <c r="X73" s="115">
        <f t="shared" si="75"/>
        <v>0.63192994855178386</v>
      </c>
      <c r="Y73" s="115">
        <f t="shared" si="75"/>
        <v>0.62459224925797241</v>
      </c>
      <c r="Z73" s="115">
        <f t="shared" si="75"/>
        <v>0.63876831595428507</v>
      </c>
      <c r="AA73" s="115">
        <f t="shared" si="75"/>
        <v>0.63954371119584441</v>
      </c>
      <c r="AB73" s="115">
        <f t="shared" si="75"/>
        <v>0.64638390421372849</v>
      </c>
      <c r="AC73" s="115">
        <f t="shared" si="75"/>
        <v>0.65607924267348239</v>
      </c>
      <c r="AD73" s="115">
        <f t="shared" si="75"/>
        <v>0.65728549370269329</v>
      </c>
      <c r="AE73" s="115">
        <f t="shared" si="75"/>
        <v>0.65090655682902021</v>
      </c>
      <c r="AF73" s="115">
        <f t="shared" si="75"/>
        <v>0.64584810833878281</v>
      </c>
      <c r="AG73" s="115">
        <f t="shared" si="75"/>
        <v>0.64477217900495654</v>
      </c>
      <c r="AH73" s="115">
        <f t="shared" si="75"/>
        <v>0.65249885765986848</v>
      </c>
      <c r="AI73" s="115">
        <f t="shared" si="75"/>
        <v>0.65850844230715389</v>
      </c>
      <c r="AJ73" s="115">
        <f t="shared" si="75"/>
        <v>0.66517874858707526</v>
      </c>
      <c r="AK73" s="115">
        <f t="shared" si="75"/>
        <v>0.66530143804784547</v>
      </c>
      <c r="AL73" s="115">
        <f t="shared" si="75"/>
        <v>0.67997021984787298</v>
      </c>
      <c r="AM73" s="115">
        <f t="shared" si="75"/>
        <v>0.68135753956845513</v>
      </c>
      <c r="AN73" s="115">
        <f t="shared" si="75"/>
        <v>0.70661603446514731</v>
      </c>
      <c r="AO73" s="115">
        <f t="shared" si="75"/>
        <v>0.72820422652619121</v>
      </c>
      <c r="AP73" s="115">
        <f t="shared" si="75"/>
        <v>0.74335137569413245</v>
      </c>
      <c r="AQ73" s="115">
        <f t="shared" si="75"/>
        <v>0.73875743631527091</v>
      </c>
      <c r="AR73" s="115">
        <f t="shared" si="75"/>
        <v>0.74688884071052652</v>
      </c>
      <c r="AS73" s="115">
        <f t="shared" si="75"/>
        <v>0.74395156503686743</v>
      </c>
      <c r="AT73" s="115">
        <f t="shared" si="75"/>
        <v>0.75070507365843009</v>
      </c>
      <c r="AU73" s="115">
        <f t="shared" si="75"/>
        <v>0.75220401720472774</v>
      </c>
      <c r="AV73" s="115">
        <f t="shared" si="75"/>
        <v>0.74962447923245545</v>
      </c>
      <c r="AW73" s="115">
        <f t="shared" si="75"/>
        <v>0.75445171609584527</v>
      </c>
      <c r="AX73" s="115">
        <f t="shared" si="75"/>
        <v>0.75866818745060027</v>
      </c>
      <c r="AY73" s="115">
        <f t="shared" si="75"/>
        <v>0.76835175163194758</v>
      </c>
      <c r="AZ73" s="115">
        <f t="shared" si="75"/>
        <v>0.79397581073008316</v>
      </c>
      <c r="BA73" s="115">
        <f t="shared" si="75"/>
        <v>0.80625643388943247</v>
      </c>
      <c r="BB73" s="115">
        <f t="shared" si="75"/>
        <v>0.80059870957390944</v>
      </c>
      <c r="BC73" s="115">
        <f t="shared" si="75"/>
        <v>0.79581024931246647</v>
      </c>
      <c r="BD73" s="115">
        <f t="shared" si="75"/>
        <v>0.79459741386070892</v>
      </c>
      <c r="BE73" s="115">
        <f t="shared" si="75"/>
        <v>0.80304550362260818</v>
      </c>
      <c r="BF73" s="115">
        <f t="shared" si="75"/>
        <v>0.79553438412471089</v>
      </c>
      <c r="BG73" s="115">
        <f t="shared" si="75"/>
        <v>0.79092587258605607</v>
      </c>
      <c r="BH73" s="115">
        <f t="shared" si="75"/>
        <v>0.77802020665948324</v>
      </c>
      <c r="BI73" s="115">
        <f t="shared" si="75"/>
        <v>0.773663400468658</v>
      </c>
      <c r="BJ73" s="115">
        <f t="shared" si="75"/>
        <v>0.7797529017768432</v>
      </c>
      <c r="BK73" s="115">
        <f t="shared" si="75"/>
        <v>0.77851589539943045</v>
      </c>
      <c r="BL73" s="115">
        <f t="shared" si="75"/>
        <v>0.7804116475213918</v>
      </c>
      <c r="BM73" s="115">
        <f t="shared" si="75"/>
        <v>0.79287642598908414</v>
      </c>
      <c r="BN73" s="115">
        <f t="shared" ref="BN73:DY73" si="76">+BN68/BN$64</f>
        <v>0.79035256508833929</v>
      </c>
      <c r="BO73" s="115">
        <f t="shared" si="76"/>
        <v>0.78871030669432929</v>
      </c>
      <c r="BP73" s="115">
        <f t="shared" si="76"/>
        <v>0.79113885055719668</v>
      </c>
      <c r="BQ73" s="115">
        <f t="shared" si="76"/>
        <v>0.78465766724462471</v>
      </c>
      <c r="BR73" s="115">
        <f t="shared" si="76"/>
        <v>0.78078710927933193</v>
      </c>
      <c r="BS73" s="115">
        <f t="shared" si="76"/>
        <v>0.75447539360197846</v>
      </c>
      <c r="BT73" s="115">
        <f t="shared" si="76"/>
        <v>0.75032189384147485</v>
      </c>
      <c r="BU73" s="115">
        <f t="shared" si="76"/>
        <v>0.75195129548231521</v>
      </c>
      <c r="BV73" s="115">
        <f t="shared" si="76"/>
        <v>0.75337081673925399</v>
      </c>
      <c r="BW73" s="115">
        <f t="shared" si="76"/>
        <v>0.75076049687113999</v>
      </c>
      <c r="BX73" s="115">
        <f t="shared" si="76"/>
        <v>0.74508342225539992</v>
      </c>
      <c r="BY73" s="115">
        <f t="shared" si="76"/>
        <v>0.73830638090546286</v>
      </c>
      <c r="BZ73" s="115">
        <f t="shared" si="76"/>
        <v>0.73578044086448857</v>
      </c>
      <c r="CA73" s="115">
        <f t="shared" si="76"/>
        <v>0.72486638908814738</v>
      </c>
      <c r="CB73" s="115">
        <f t="shared" si="76"/>
        <v>0.72800963791390572</v>
      </c>
      <c r="CC73" s="115">
        <f t="shared" si="76"/>
        <v>0.71542615252165809</v>
      </c>
      <c r="CD73" s="115">
        <f t="shared" si="76"/>
        <v>0.70781307612039635</v>
      </c>
      <c r="CE73" s="115">
        <f t="shared" si="76"/>
        <v>0.72155303208201504</v>
      </c>
      <c r="CF73" s="115">
        <f t="shared" si="76"/>
        <v>0.71042437979708895</v>
      </c>
      <c r="CG73" s="115">
        <f t="shared" si="76"/>
        <v>0.71256201107986905</v>
      </c>
      <c r="CH73" s="115">
        <f t="shared" si="76"/>
        <v>0.71939665441305833</v>
      </c>
      <c r="CI73" s="115">
        <f t="shared" si="76"/>
        <v>0.72658250857752371</v>
      </c>
      <c r="CJ73" s="115">
        <f t="shared" si="76"/>
        <v>0.73314760176354377</v>
      </c>
      <c r="CK73" s="115">
        <f t="shared" si="76"/>
        <v>0.75108918001484359</v>
      </c>
      <c r="CL73" s="115">
        <f t="shared" si="76"/>
        <v>0.73535528252959348</v>
      </c>
      <c r="CM73" s="115">
        <f t="shared" si="76"/>
        <v>0.72758347963787084</v>
      </c>
      <c r="CN73" s="115">
        <f t="shared" si="76"/>
        <v>0.73030176736547225</v>
      </c>
      <c r="CO73" s="115">
        <f t="shared" si="76"/>
        <v>0.7132690249597089</v>
      </c>
      <c r="CP73" s="115">
        <f t="shared" si="76"/>
        <v>0.70788175585227797</v>
      </c>
      <c r="CQ73" s="115">
        <f t="shared" si="76"/>
        <v>0.72394040982319185</v>
      </c>
      <c r="CR73" s="115">
        <f t="shared" si="76"/>
        <v>0.72385072967976194</v>
      </c>
      <c r="CS73" s="115">
        <f t="shared" si="76"/>
        <v>0.69750893749583676</v>
      </c>
      <c r="CT73" s="115">
        <f t="shared" si="76"/>
        <v>0.70371709579354291</v>
      </c>
      <c r="CU73" s="115">
        <f t="shared" si="76"/>
        <v>0.70655958559408805</v>
      </c>
      <c r="CV73" s="115">
        <f t="shared" si="76"/>
        <v>0.73888672053608118</v>
      </c>
      <c r="CW73" s="115">
        <f t="shared" si="76"/>
        <v>0.75036140085910596</v>
      </c>
      <c r="CX73" s="115">
        <f t="shared" si="76"/>
        <v>0.74315170966876765</v>
      </c>
      <c r="CY73" s="115">
        <f t="shared" si="76"/>
        <v>0.73236119645278919</v>
      </c>
      <c r="CZ73" s="115">
        <f t="shared" si="76"/>
        <v>0.72926645664130629</v>
      </c>
      <c r="DA73" s="115">
        <f t="shared" si="76"/>
        <v>0.71947799116190692</v>
      </c>
      <c r="DB73" s="115">
        <f t="shared" si="76"/>
        <v>0.70350829777446255</v>
      </c>
      <c r="DC73" s="115">
        <f t="shared" si="76"/>
        <v>0.69283664715392013</v>
      </c>
      <c r="DD73" s="115">
        <f t="shared" si="76"/>
        <v>0.68092126032791933</v>
      </c>
      <c r="DE73" s="115">
        <f t="shared" si="76"/>
        <v>0.6605821465486913</v>
      </c>
      <c r="DF73" s="115">
        <f t="shared" si="76"/>
        <v>0.64682877438419928</v>
      </c>
      <c r="DG73" s="115">
        <f t="shared" si="76"/>
        <v>0.65281967242608785</v>
      </c>
      <c r="DH73" s="115">
        <f t="shared" si="76"/>
        <v>0.65826151462857907</v>
      </c>
      <c r="DI73" s="115">
        <f t="shared" si="76"/>
        <v>0.67048890932582983</v>
      </c>
      <c r="DJ73" s="115">
        <f t="shared" si="76"/>
        <v>0.68027364494120601</v>
      </c>
      <c r="DK73" s="115">
        <f t="shared" si="76"/>
        <v>0.6764642840042312</v>
      </c>
      <c r="DL73" s="115">
        <f t="shared" si="76"/>
        <v>0.67625014984947218</v>
      </c>
      <c r="DM73" s="115">
        <f t="shared" si="76"/>
        <v>0.67485564962225997</v>
      </c>
      <c r="DN73" s="115">
        <f t="shared" si="76"/>
        <v>0.68172060192796735</v>
      </c>
      <c r="DO73" s="115">
        <f t="shared" si="76"/>
        <v>0.68518311754203665</v>
      </c>
      <c r="DP73" s="115">
        <f t="shared" si="76"/>
        <v>0.6855159024995664</v>
      </c>
      <c r="DQ73" s="115">
        <f t="shared" si="76"/>
        <v>0.6734041494895201</v>
      </c>
      <c r="DR73" s="115">
        <f t="shared" si="76"/>
        <v>0.65443690113382891</v>
      </c>
      <c r="DS73" s="115">
        <f t="shared" si="76"/>
        <v>0.65020031344792328</v>
      </c>
      <c r="DT73" s="115">
        <f t="shared" si="76"/>
        <v>0.67065852822535044</v>
      </c>
      <c r="DU73" s="115">
        <f t="shared" si="76"/>
        <v>0.69339673447870631</v>
      </c>
      <c r="DV73" s="115">
        <f t="shared" si="76"/>
        <v>0.68272375585084055</v>
      </c>
      <c r="DW73" s="115">
        <f t="shared" si="76"/>
        <v>0.68195601460128363</v>
      </c>
      <c r="DX73" s="115">
        <f t="shared" si="76"/>
        <v>0.69157948368573807</v>
      </c>
      <c r="DY73" s="115">
        <f t="shared" si="76"/>
        <v>0.67612638495518329</v>
      </c>
      <c r="DZ73" s="115">
        <f t="shared" ref="DZ73:GK73" si="77">+DZ68/DZ$64</f>
        <v>0.6679492092845889</v>
      </c>
      <c r="EA73" s="115">
        <f t="shared" si="77"/>
        <v>0.65974605186404922</v>
      </c>
      <c r="EB73" s="115">
        <f t="shared" si="77"/>
        <v>0.67476839208814232</v>
      </c>
      <c r="EC73" s="115">
        <f t="shared" si="77"/>
        <v>0.66738240823522677</v>
      </c>
      <c r="ED73" s="115">
        <f t="shared" si="77"/>
        <v>0.66327768845409563</v>
      </c>
      <c r="EE73" s="115">
        <f t="shared" si="77"/>
        <v>0.67412523327902119</v>
      </c>
      <c r="EF73" s="115">
        <f t="shared" si="77"/>
        <v>0.69940571690969822</v>
      </c>
      <c r="EG73" s="115">
        <f t="shared" si="77"/>
        <v>0.71228966524805637</v>
      </c>
      <c r="EH73" s="115">
        <f t="shared" si="77"/>
        <v>0.7055521639503487</v>
      </c>
      <c r="EI73" s="115">
        <f t="shared" si="77"/>
        <v>0.68791112867940307</v>
      </c>
      <c r="EJ73" s="115">
        <f t="shared" si="77"/>
        <v>0.67716696676165045</v>
      </c>
      <c r="EK73" s="115">
        <f t="shared" si="77"/>
        <v>0.67282755700746866</v>
      </c>
      <c r="EL73" s="115">
        <f t="shared" si="77"/>
        <v>0.66798019880101944</v>
      </c>
      <c r="EM73" s="115">
        <f t="shared" si="77"/>
        <v>0.66251970891729195</v>
      </c>
      <c r="EN73" s="115">
        <f t="shared" si="77"/>
        <v>0.64153545333337791</v>
      </c>
      <c r="EO73" s="115">
        <f t="shared" si="77"/>
        <v>0.61846358930955059</v>
      </c>
      <c r="EP73" s="115">
        <f t="shared" si="77"/>
        <v>0.61416364345087449</v>
      </c>
      <c r="EQ73" s="115">
        <f t="shared" si="77"/>
        <v>0.62071301567725135</v>
      </c>
      <c r="ER73" s="115">
        <f t="shared" si="77"/>
        <v>0.6194815375746664</v>
      </c>
      <c r="ES73" s="115">
        <f t="shared" si="77"/>
        <v>0.62715822036484936</v>
      </c>
      <c r="ET73" s="115">
        <f t="shared" si="77"/>
        <v>0.60970267479991147</v>
      </c>
      <c r="EU73" s="115">
        <f t="shared" si="77"/>
        <v>0.60220155593731184</v>
      </c>
      <c r="EV73" s="115">
        <f t="shared" si="77"/>
        <v>0.60051729039311141</v>
      </c>
      <c r="EW73" s="115">
        <f t="shared" si="77"/>
        <v>0.59040071454615939</v>
      </c>
      <c r="EX73" s="115">
        <f t="shared" si="77"/>
        <v>0.58827625391609806</v>
      </c>
      <c r="EY73" s="115">
        <f t="shared" si="77"/>
        <v>0.57649945454545837</v>
      </c>
      <c r="EZ73" s="115">
        <f t="shared" si="77"/>
        <v>0.57649945454545837</v>
      </c>
      <c r="FA73" s="115">
        <f t="shared" si="77"/>
        <v>0.5752410447402968</v>
      </c>
      <c r="FB73" s="115">
        <f t="shared" si="77"/>
        <v>0.58258755325986422</v>
      </c>
      <c r="FC73" s="115">
        <f t="shared" si="77"/>
        <v>0.59886037100940881</v>
      </c>
      <c r="FD73" s="115">
        <f t="shared" si="77"/>
        <v>0.58379541889815456</v>
      </c>
      <c r="FE73" s="115">
        <f t="shared" si="77"/>
        <v>0.5956748674584379</v>
      </c>
      <c r="FF73" s="115">
        <f t="shared" si="77"/>
        <v>0.60016141892184693</v>
      </c>
      <c r="FG73" s="115">
        <f t="shared" si="77"/>
        <v>0.60034566096799913</v>
      </c>
      <c r="FH73" s="115">
        <f t="shared" si="77"/>
        <v>0.58765980858638811</v>
      </c>
      <c r="FI73" s="115">
        <f t="shared" si="77"/>
        <v>0.58520867291667134</v>
      </c>
      <c r="FJ73" s="115">
        <f t="shared" si="77"/>
        <v>0.59223524343467215</v>
      </c>
      <c r="FK73" s="115">
        <f t="shared" si="77"/>
        <v>0.58177871074153886</v>
      </c>
      <c r="FL73" s="115">
        <f t="shared" si="77"/>
        <v>0.58123760414031778</v>
      </c>
      <c r="FM73" s="115">
        <f t="shared" si="77"/>
        <v>0.57205051242494531</v>
      </c>
      <c r="FN73" s="115">
        <f t="shared" si="77"/>
        <v>0.56629821061784713</v>
      </c>
      <c r="FO73" s="115">
        <f t="shared" si="77"/>
        <v>0.59204387263529246</v>
      </c>
      <c r="FP73" s="115">
        <f t="shared" si="77"/>
        <v>0.59876553183480985</v>
      </c>
      <c r="FQ73" s="115">
        <f t="shared" si="77"/>
        <v>0.60726360571785976</v>
      </c>
      <c r="FR73" s="115">
        <f t="shared" si="77"/>
        <v>0.6016378616889263</v>
      </c>
      <c r="FS73" s="115">
        <f t="shared" si="77"/>
        <v>0.58934718391706209</v>
      </c>
      <c r="FT73" s="115">
        <f t="shared" si="77"/>
        <v>0.60355370190439939</v>
      </c>
      <c r="FU73" s="115">
        <f t="shared" si="77"/>
        <v>0.5928418508021176</v>
      </c>
      <c r="FV73" s="115">
        <f t="shared" si="77"/>
        <v>0.5803801332813262</v>
      </c>
      <c r="FW73" s="115">
        <f t="shared" si="77"/>
        <v>0.57241333791242965</v>
      </c>
      <c r="FX73" s="115">
        <f t="shared" si="77"/>
        <v>0.56511394347851651</v>
      </c>
      <c r="FY73" s="115">
        <f t="shared" si="77"/>
        <v>0.56420592153418925</v>
      </c>
      <c r="FZ73" s="115">
        <f t="shared" si="77"/>
        <v>0.56404751663211472</v>
      </c>
      <c r="GA73" s="115">
        <f t="shared" si="77"/>
        <v>0.5645348635832661</v>
      </c>
      <c r="GB73" s="115">
        <f t="shared" si="77"/>
        <v>0.56448178575332819</v>
      </c>
      <c r="GC73" s="115">
        <f t="shared" si="77"/>
        <v>0.56845603510236298</v>
      </c>
      <c r="GD73" s="115">
        <f t="shared" si="77"/>
        <v>0.56185758027581534</v>
      </c>
      <c r="GE73" s="115">
        <f t="shared" si="77"/>
        <v>0.55875271678983895</v>
      </c>
      <c r="GF73" s="115">
        <f t="shared" si="77"/>
        <v>0.56163757980205087</v>
      </c>
      <c r="GG73" s="115">
        <f t="shared" si="77"/>
        <v>0.57041568440353352</v>
      </c>
      <c r="GH73" s="115">
        <f t="shared" si="77"/>
        <v>0.55885386036023721</v>
      </c>
      <c r="GI73" s="115">
        <f t="shared" si="77"/>
        <v>0.55740080340056875</v>
      </c>
      <c r="GJ73" s="115">
        <f t="shared" si="77"/>
        <v>0.54660879430275366</v>
      </c>
      <c r="GK73" s="115">
        <f t="shared" si="77"/>
        <v>0.5464295110205174</v>
      </c>
      <c r="GL73" s="115">
        <f t="shared" ref="GL73:IW73" si="78">+GL68/GL$64</f>
        <v>0.54554894451895519</v>
      </c>
      <c r="GM73" s="115">
        <f t="shared" si="78"/>
        <v>0.55742151789987571</v>
      </c>
      <c r="GN73" s="115">
        <f t="shared" si="78"/>
        <v>0.56841437172528497</v>
      </c>
      <c r="GO73" s="115">
        <f t="shared" si="78"/>
        <v>0.57152630547697325</v>
      </c>
      <c r="GP73" s="115">
        <f t="shared" si="78"/>
        <v>0.55756224284733602</v>
      </c>
      <c r="GQ73" s="115">
        <f t="shared" si="78"/>
        <v>0.56156387515639294</v>
      </c>
      <c r="GR73" s="115">
        <f t="shared" si="78"/>
        <v>0.56290643463896317</v>
      </c>
      <c r="GS73" s="115">
        <f t="shared" si="78"/>
        <v>0.55757412170923937</v>
      </c>
      <c r="GT73" s="115">
        <f t="shared" si="78"/>
        <v>0.55851019752565334</v>
      </c>
      <c r="GU73" s="115">
        <f t="shared" si="78"/>
        <v>0.55365364902328007</v>
      </c>
      <c r="GV73" s="115">
        <f t="shared" si="78"/>
        <v>0.54855806244978156</v>
      </c>
      <c r="GW73" s="115">
        <f t="shared" si="78"/>
        <v>0.53805227170619563</v>
      </c>
      <c r="GX73" s="115">
        <f t="shared" si="78"/>
        <v>0.54206390898675783</v>
      </c>
      <c r="GY73" s="115">
        <f t="shared" si="78"/>
        <v>0.56823963249631682</v>
      </c>
      <c r="GZ73" s="115">
        <f t="shared" si="78"/>
        <v>0.57559245331131648</v>
      </c>
      <c r="HA73" s="115">
        <f t="shared" si="78"/>
        <v>0.58022343770799278</v>
      </c>
      <c r="HB73" s="115">
        <f t="shared" si="78"/>
        <v>0.57869588974302044</v>
      </c>
      <c r="HC73" s="115">
        <f t="shared" si="78"/>
        <v>0.57394456382400516</v>
      </c>
      <c r="HD73" s="115">
        <f t="shared" si="78"/>
        <v>0.58577341743361</v>
      </c>
      <c r="HE73" s="115">
        <f t="shared" si="78"/>
        <v>0.58846718386560359</v>
      </c>
      <c r="HF73" s="115">
        <f t="shared" si="78"/>
        <v>0.59011561623830799</v>
      </c>
      <c r="HG73" s="115">
        <f t="shared" si="78"/>
        <v>0.5806833045331764</v>
      </c>
      <c r="HH73" s="115">
        <f t="shared" si="78"/>
        <v>0.57861098725675986</v>
      </c>
      <c r="HI73" s="115">
        <f t="shared" si="78"/>
        <v>0.57578210136321994</v>
      </c>
      <c r="HJ73" s="115">
        <f t="shared" si="78"/>
        <v>0.57882822955497082</v>
      </c>
      <c r="HK73" s="115">
        <f t="shared" si="78"/>
        <v>0.59744892032529762</v>
      </c>
      <c r="HL73" s="115">
        <f t="shared" si="78"/>
        <v>0.61264586060706494</v>
      </c>
      <c r="HM73" s="115">
        <f t="shared" si="78"/>
        <v>0.61066246947840475</v>
      </c>
      <c r="HN73" s="115">
        <f t="shared" si="78"/>
        <v>0.61654222638833545</v>
      </c>
      <c r="HO73" s="115">
        <f t="shared" si="78"/>
        <v>0.60816083090835182</v>
      </c>
      <c r="HP73" s="115">
        <f t="shared" si="78"/>
        <v>0.59717384075421143</v>
      </c>
      <c r="HQ73" s="115">
        <f t="shared" si="78"/>
        <v>0.58200936074125487</v>
      </c>
      <c r="HR73" s="115">
        <f t="shared" si="78"/>
        <v>0.5777924458856678</v>
      </c>
      <c r="HS73" s="115">
        <f t="shared" si="78"/>
        <v>0.56456454620067642</v>
      </c>
      <c r="HT73" s="115">
        <f t="shared" si="78"/>
        <v>0.55967270603154695</v>
      </c>
      <c r="HU73" s="115">
        <f t="shared" si="78"/>
        <v>0.56132624734469538</v>
      </c>
      <c r="HV73" s="115">
        <f t="shared" si="78"/>
        <v>0.56089037653587126</v>
      </c>
      <c r="HW73" s="115">
        <f t="shared" si="78"/>
        <v>0.54553663047016632</v>
      </c>
      <c r="HX73" s="115">
        <f t="shared" si="78"/>
        <v>0.54213249529214003</v>
      </c>
      <c r="HY73" s="115">
        <f t="shared" si="78"/>
        <v>0.53965073214659565</v>
      </c>
      <c r="HZ73" s="115">
        <f t="shared" si="78"/>
        <v>0.53515505452788825</v>
      </c>
      <c r="IA73" s="115">
        <f t="shared" si="78"/>
        <v>0.54358134806806224</v>
      </c>
      <c r="IB73" s="115">
        <f t="shared" si="78"/>
        <v>0.53900846719212037</v>
      </c>
      <c r="IC73" s="115">
        <f t="shared" si="78"/>
        <v>0.52892696859153576</v>
      </c>
      <c r="ID73" s="115">
        <f t="shared" si="78"/>
        <v>0.53040193399429636</v>
      </c>
      <c r="IE73" s="115">
        <f t="shared" si="78"/>
        <v>0.53148434634067965</v>
      </c>
      <c r="IF73" s="115">
        <f t="shared" si="78"/>
        <v>0.53251776855362765</v>
      </c>
      <c r="IG73" s="115">
        <f t="shared" si="78"/>
        <v>0.52310581124891198</v>
      </c>
      <c r="IH73" s="115">
        <f t="shared" si="78"/>
        <v>0.52180841791814414</v>
      </c>
      <c r="II73" s="115">
        <f t="shared" si="78"/>
        <v>0.52924373576773331</v>
      </c>
      <c r="IJ73" s="115">
        <f t="shared" si="78"/>
        <v>0.55072999208144835</v>
      </c>
      <c r="IK73" s="115">
        <f t="shared" si="78"/>
        <v>0.5641613010243951</v>
      </c>
      <c r="IL73" s="115">
        <f t="shared" si="78"/>
        <v>0.55920425441573451</v>
      </c>
      <c r="IM73" s="115">
        <f t="shared" si="78"/>
        <v>0.57005019509125876</v>
      </c>
      <c r="IN73" s="115">
        <f t="shared" si="78"/>
        <v>0.57829303552669331</v>
      </c>
      <c r="IO73" s="115">
        <f t="shared" si="78"/>
        <v>0.58077648408632898</v>
      </c>
      <c r="IP73" s="115">
        <f t="shared" si="78"/>
        <v>0.59076258594874453</v>
      </c>
      <c r="IQ73" s="115">
        <f t="shared" si="78"/>
        <v>0.59056505277595883</v>
      </c>
      <c r="IR73" s="115">
        <f t="shared" si="78"/>
        <v>0.59108112850542349</v>
      </c>
      <c r="IS73" s="115">
        <f t="shared" si="78"/>
        <v>0.60414525131706909</v>
      </c>
      <c r="IT73" s="115">
        <f t="shared" si="78"/>
        <v>0.58960716456417117</v>
      </c>
      <c r="IU73" s="115">
        <f t="shared" si="78"/>
        <v>0.59936664963666808</v>
      </c>
      <c r="IV73" s="115">
        <f t="shared" si="78"/>
        <v>0.63290437413173661</v>
      </c>
      <c r="IW73" s="115">
        <f t="shared" si="78"/>
        <v>0.6402236755971894</v>
      </c>
      <c r="IX73" s="115">
        <f t="shared" ref="IX73:JE73" si="79">+IX68/IX$64</f>
        <v>0.63961981957943659</v>
      </c>
      <c r="IY73" s="115">
        <f t="shared" si="79"/>
        <v>0.6451993348172439</v>
      </c>
      <c r="IZ73" s="115">
        <f t="shared" si="79"/>
        <v>0.64310128119835508</v>
      </c>
      <c r="JA73" s="115">
        <f t="shared" si="79"/>
        <v>0.6485705399385443</v>
      </c>
      <c r="JB73" s="115">
        <f t="shared" si="79"/>
        <v>0.64806009748247906</v>
      </c>
      <c r="JC73" s="115">
        <f t="shared" si="79"/>
        <v>0.65038858125055476</v>
      </c>
      <c r="JD73" s="115">
        <f t="shared" si="79"/>
        <v>0.64105260322815805</v>
      </c>
      <c r="JE73" s="115">
        <f t="shared" si="79"/>
        <v>0.64052541641611782</v>
      </c>
    </row>
    <row r="74" spans="1:265" s="1" customFormat="1" ht="12.9" customHeight="1" x14ac:dyDescent="0.2">
      <c r="A74" s="34" t="s">
        <v>97</v>
      </c>
      <c r="B74" s="115">
        <f t="shared" ref="B74:BM74" si="80">+B70/B$64</f>
        <v>0.35458606288410238</v>
      </c>
      <c r="C74" s="115">
        <f t="shared" si="80"/>
        <v>0.35428227035186793</v>
      </c>
      <c r="D74" s="115">
        <f t="shared" si="80"/>
        <v>0.35861455389013747</v>
      </c>
      <c r="E74" s="115">
        <f t="shared" si="80"/>
        <v>0.35374053568959052</v>
      </c>
      <c r="F74" s="115">
        <f t="shared" si="80"/>
        <v>0.3368171786407449</v>
      </c>
      <c r="G74" s="115">
        <f t="shared" si="80"/>
        <v>0.34946444702542262</v>
      </c>
      <c r="H74" s="115">
        <f t="shared" si="80"/>
        <v>0.34981671396838659</v>
      </c>
      <c r="I74" s="115">
        <f t="shared" si="80"/>
        <v>0.36850299722461854</v>
      </c>
      <c r="J74" s="115">
        <f t="shared" si="80"/>
        <v>0.37141976278850453</v>
      </c>
      <c r="K74" s="115">
        <f t="shared" si="80"/>
        <v>0.37479441152112886</v>
      </c>
      <c r="L74" s="115">
        <f t="shared" si="80"/>
        <v>0.38596647636756914</v>
      </c>
      <c r="M74" s="115">
        <f t="shared" si="80"/>
        <v>0.39293883934696117</v>
      </c>
      <c r="N74" s="115">
        <f t="shared" si="80"/>
        <v>0.37724018966755662</v>
      </c>
      <c r="O74" s="115">
        <f t="shared" si="80"/>
        <v>0.38981063445584396</v>
      </c>
      <c r="P74" s="115">
        <f t="shared" si="80"/>
        <v>0.3885030115013301</v>
      </c>
      <c r="Q74" s="115">
        <f t="shared" si="80"/>
        <v>0.39020208322229988</v>
      </c>
      <c r="R74" s="115">
        <f t="shared" si="80"/>
        <v>0.38531196980892712</v>
      </c>
      <c r="S74" s="115">
        <f t="shared" si="80"/>
        <v>0.38417641140670616</v>
      </c>
      <c r="T74" s="115">
        <f t="shared" si="80"/>
        <v>0.38639813962269731</v>
      </c>
      <c r="U74" s="115">
        <f t="shared" si="80"/>
        <v>0.39807876480406595</v>
      </c>
      <c r="V74" s="115">
        <f t="shared" si="80"/>
        <v>0.39282249158075055</v>
      </c>
      <c r="W74" s="115">
        <f t="shared" si="80"/>
        <v>0.38192685268445142</v>
      </c>
      <c r="X74" s="115">
        <f t="shared" si="80"/>
        <v>0.36807005144821608</v>
      </c>
      <c r="Y74" s="115">
        <f t="shared" si="80"/>
        <v>0.37540775074202765</v>
      </c>
      <c r="Z74" s="115">
        <f t="shared" si="80"/>
        <v>0.36123168404571493</v>
      </c>
      <c r="AA74" s="115">
        <f t="shared" si="80"/>
        <v>0.36045628880415559</v>
      </c>
      <c r="AB74" s="115">
        <f t="shared" si="80"/>
        <v>0.35361609578627151</v>
      </c>
      <c r="AC74" s="115">
        <f t="shared" si="80"/>
        <v>0.34392075732651761</v>
      </c>
      <c r="AD74" s="115">
        <f t="shared" si="80"/>
        <v>0.34271450629730671</v>
      </c>
      <c r="AE74" s="115">
        <f t="shared" si="80"/>
        <v>0.34909344317097979</v>
      </c>
      <c r="AF74" s="115">
        <f t="shared" si="80"/>
        <v>0.35415189166121719</v>
      </c>
      <c r="AG74" s="115">
        <f t="shared" si="80"/>
        <v>0.35522782099504346</v>
      </c>
      <c r="AH74" s="115">
        <f t="shared" si="80"/>
        <v>0.34750114234013152</v>
      </c>
      <c r="AI74" s="115">
        <f t="shared" si="80"/>
        <v>0.34149155769284611</v>
      </c>
      <c r="AJ74" s="115">
        <f t="shared" si="80"/>
        <v>0.33482125141292479</v>
      </c>
      <c r="AK74" s="115">
        <f t="shared" si="80"/>
        <v>0.33469856195215453</v>
      </c>
      <c r="AL74" s="115">
        <f t="shared" si="80"/>
        <v>0.32002978015212702</v>
      </c>
      <c r="AM74" s="115">
        <f t="shared" si="80"/>
        <v>0.31864246043154487</v>
      </c>
      <c r="AN74" s="115">
        <f t="shared" si="80"/>
        <v>0.29338396553485269</v>
      </c>
      <c r="AO74" s="115">
        <f t="shared" si="80"/>
        <v>0.27179577347380873</v>
      </c>
      <c r="AP74" s="115">
        <f t="shared" si="80"/>
        <v>0.25664862430586755</v>
      </c>
      <c r="AQ74" s="115">
        <f t="shared" si="80"/>
        <v>0.26124256368472915</v>
      </c>
      <c r="AR74" s="115">
        <f t="shared" si="80"/>
        <v>0.25311115928947342</v>
      </c>
      <c r="AS74" s="115">
        <f t="shared" si="80"/>
        <v>0.25604843496313257</v>
      </c>
      <c r="AT74" s="115">
        <f t="shared" si="80"/>
        <v>0.24929492634156988</v>
      </c>
      <c r="AU74" s="115">
        <f t="shared" si="80"/>
        <v>0.24779598279527218</v>
      </c>
      <c r="AV74" s="115">
        <f t="shared" si="80"/>
        <v>0.25037552076754443</v>
      </c>
      <c r="AW74" s="115">
        <f t="shared" si="80"/>
        <v>0.24554828390415465</v>
      </c>
      <c r="AX74" s="115">
        <f t="shared" si="80"/>
        <v>0.24133181254939962</v>
      </c>
      <c r="AY74" s="115">
        <f t="shared" si="80"/>
        <v>0.23164824836805234</v>
      </c>
      <c r="AZ74" s="115">
        <f t="shared" si="80"/>
        <v>0.20602418926991695</v>
      </c>
      <c r="BA74" s="115">
        <f t="shared" si="80"/>
        <v>0.19374356611056745</v>
      </c>
      <c r="BB74" s="115">
        <f t="shared" si="80"/>
        <v>0.19940129042609059</v>
      </c>
      <c r="BC74" s="115">
        <f t="shared" si="80"/>
        <v>0.20418975068753339</v>
      </c>
      <c r="BD74" s="115">
        <f t="shared" si="80"/>
        <v>0.2054025861392911</v>
      </c>
      <c r="BE74" s="115">
        <f t="shared" si="80"/>
        <v>0.19695449637739193</v>
      </c>
      <c r="BF74" s="115">
        <f t="shared" si="80"/>
        <v>0.20446561587528905</v>
      </c>
      <c r="BG74" s="115">
        <f t="shared" si="80"/>
        <v>0.20907412741394388</v>
      </c>
      <c r="BH74" s="115">
        <f t="shared" si="80"/>
        <v>0.22197979334051668</v>
      </c>
      <c r="BI74" s="115">
        <f t="shared" si="80"/>
        <v>0.22633659953134189</v>
      </c>
      <c r="BJ74" s="115">
        <f t="shared" si="80"/>
        <v>0.22024709822315683</v>
      </c>
      <c r="BK74" s="115">
        <f t="shared" si="80"/>
        <v>0.22148410460056955</v>
      </c>
      <c r="BL74" s="115">
        <f t="shared" si="80"/>
        <v>0.2195883524786082</v>
      </c>
      <c r="BM74" s="115">
        <f t="shared" si="80"/>
        <v>0.20712357401091577</v>
      </c>
      <c r="BN74" s="115">
        <f t="shared" ref="BN74:DY74" si="81">+BN70/BN$64</f>
        <v>0.20964743491166071</v>
      </c>
      <c r="BO74" s="115">
        <f t="shared" si="81"/>
        <v>0.21128969330567066</v>
      </c>
      <c r="BP74" s="115">
        <f t="shared" si="81"/>
        <v>0.20886114944280329</v>
      </c>
      <c r="BQ74" s="115">
        <f t="shared" si="81"/>
        <v>0.21534233275537526</v>
      </c>
      <c r="BR74" s="115">
        <f t="shared" si="81"/>
        <v>0.2192128907206681</v>
      </c>
      <c r="BS74" s="115">
        <f t="shared" si="81"/>
        <v>0.24552460639802154</v>
      </c>
      <c r="BT74" s="115">
        <f t="shared" si="81"/>
        <v>0.2496781061585252</v>
      </c>
      <c r="BU74" s="115">
        <f t="shared" si="81"/>
        <v>0.24804870451768474</v>
      </c>
      <c r="BV74" s="115">
        <f t="shared" si="81"/>
        <v>0.24662918326074601</v>
      </c>
      <c r="BW74" s="115">
        <f t="shared" si="81"/>
        <v>0.24923950312886003</v>
      </c>
      <c r="BX74" s="115">
        <f t="shared" si="81"/>
        <v>0.25491657774460008</v>
      </c>
      <c r="BY74" s="115">
        <f t="shared" si="81"/>
        <v>0.26169361909453709</v>
      </c>
      <c r="BZ74" s="115">
        <f t="shared" si="81"/>
        <v>0.26421955913551148</v>
      </c>
      <c r="CA74" s="115">
        <f t="shared" si="81"/>
        <v>0.27513361091185268</v>
      </c>
      <c r="CB74" s="115">
        <f t="shared" si="81"/>
        <v>0.27199036208609428</v>
      </c>
      <c r="CC74" s="115">
        <f t="shared" si="81"/>
        <v>0.28457384747834202</v>
      </c>
      <c r="CD74" s="115">
        <f t="shared" si="81"/>
        <v>0.29218692387960354</v>
      </c>
      <c r="CE74" s="115">
        <f t="shared" si="81"/>
        <v>0.27844696791798484</v>
      </c>
      <c r="CF74" s="115">
        <f t="shared" si="81"/>
        <v>0.28957562020291117</v>
      </c>
      <c r="CG74" s="115">
        <f t="shared" si="81"/>
        <v>0.28743798892013095</v>
      </c>
      <c r="CH74" s="115">
        <f t="shared" si="81"/>
        <v>0.28060334558694161</v>
      </c>
      <c r="CI74" s="115">
        <f t="shared" si="81"/>
        <v>0.27341749142247629</v>
      </c>
      <c r="CJ74" s="115">
        <f t="shared" si="81"/>
        <v>0.26685239823645623</v>
      </c>
      <c r="CK74" s="115">
        <f t="shared" si="81"/>
        <v>0.24891081998515632</v>
      </c>
      <c r="CL74" s="115">
        <f t="shared" si="81"/>
        <v>0.26464471747040652</v>
      </c>
      <c r="CM74" s="115">
        <f t="shared" si="81"/>
        <v>0.27241652036212916</v>
      </c>
      <c r="CN74" s="115">
        <f t="shared" si="81"/>
        <v>0.26969823263452775</v>
      </c>
      <c r="CO74" s="115">
        <f t="shared" si="81"/>
        <v>0.28673097504029121</v>
      </c>
      <c r="CP74" s="115">
        <f t="shared" si="81"/>
        <v>0.29211824414772197</v>
      </c>
      <c r="CQ74" s="115">
        <f t="shared" si="81"/>
        <v>0.27605959017680803</v>
      </c>
      <c r="CR74" s="115">
        <f t="shared" si="81"/>
        <v>0.27614927032023806</v>
      </c>
      <c r="CS74" s="115">
        <f t="shared" si="81"/>
        <v>0.30249106250416324</v>
      </c>
      <c r="CT74" s="115">
        <f t="shared" si="81"/>
        <v>0.29628290420645709</v>
      </c>
      <c r="CU74" s="115">
        <f t="shared" si="81"/>
        <v>0.29344041440591184</v>
      </c>
      <c r="CV74" s="115">
        <f t="shared" si="81"/>
        <v>0.26111327946391893</v>
      </c>
      <c r="CW74" s="115">
        <f t="shared" si="81"/>
        <v>0.24963859914089398</v>
      </c>
      <c r="CX74" s="115">
        <f t="shared" si="81"/>
        <v>0.2568482903312323</v>
      </c>
      <c r="CY74" s="115">
        <f t="shared" si="81"/>
        <v>0.26763880354721087</v>
      </c>
      <c r="CZ74" s="115">
        <f t="shared" si="81"/>
        <v>0.27073354335869365</v>
      </c>
      <c r="DA74" s="115">
        <f t="shared" si="81"/>
        <v>0.28052200883809308</v>
      </c>
      <c r="DB74" s="115">
        <f t="shared" si="81"/>
        <v>0.29649170222553739</v>
      </c>
      <c r="DC74" s="115">
        <f t="shared" si="81"/>
        <v>0.30716335284607993</v>
      </c>
      <c r="DD74" s="115">
        <f t="shared" si="81"/>
        <v>0.3190787396720805</v>
      </c>
      <c r="DE74" s="115">
        <f t="shared" si="81"/>
        <v>0.3394178534513087</v>
      </c>
      <c r="DF74" s="115">
        <f t="shared" si="81"/>
        <v>0.35317122561580078</v>
      </c>
      <c r="DG74" s="115">
        <f t="shared" si="81"/>
        <v>0.34718032757391221</v>
      </c>
      <c r="DH74" s="115">
        <f t="shared" si="81"/>
        <v>0.34173848537142082</v>
      </c>
      <c r="DI74" s="115">
        <f t="shared" si="81"/>
        <v>0.32951109067417023</v>
      </c>
      <c r="DJ74" s="115">
        <f t="shared" si="81"/>
        <v>0.31972635505879399</v>
      </c>
      <c r="DK74" s="115">
        <f t="shared" si="81"/>
        <v>0.3235357159957688</v>
      </c>
      <c r="DL74" s="115">
        <f t="shared" si="81"/>
        <v>0.32374985015052787</v>
      </c>
      <c r="DM74" s="115">
        <f t="shared" si="81"/>
        <v>0.32514435037773998</v>
      </c>
      <c r="DN74" s="115">
        <f t="shared" si="81"/>
        <v>0.31827939807203259</v>
      </c>
      <c r="DO74" s="115">
        <f t="shared" si="81"/>
        <v>0.31481688245796324</v>
      </c>
      <c r="DP74" s="115">
        <f t="shared" si="81"/>
        <v>0.31448409750043355</v>
      </c>
      <c r="DQ74" s="115">
        <f t="shared" si="81"/>
        <v>0.32659585051047996</v>
      </c>
      <c r="DR74" s="115">
        <f t="shared" si="81"/>
        <v>0.34556309886617098</v>
      </c>
      <c r="DS74" s="115">
        <f t="shared" si="81"/>
        <v>0.34979968655207666</v>
      </c>
      <c r="DT74" s="115">
        <f t="shared" si="81"/>
        <v>0.32934147177464973</v>
      </c>
      <c r="DU74" s="115">
        <f t="shared" si="81"/>
        <v>0.30660326552129374</v>
      </c>
      <c r="DV74" s="115">
        <f t="shared" si="81"/>
        <v>0.3172762441491595</v>
      </c>
      <c r="DW74" s="115">
        <f t="shared" si="81"/>
        <v>0.31804398539871637</v>
      </c>
      <c r="DX74" s="115">
        <f t="shared" si="81"/>
        <v>0.30842051631426198</v>
      </c>
      <c r="DY74" s="115">
        <f t="shared" si="81"/>
        <v>0.32387361504481665</v>
      </c>
      <c r="DZ74" s="115">
        <f t="shared" ref="DZ74:GK74" si="82">+DZ70/DZ$64</f>
        <v>0.33205079071541116</v>
      </c>
      <c r="EA74" s="115">
        <f t="shared" si="82"/>
        <v>0.34025394813595083</v>
      </c>
      <c r="EB74" s="115">
        <f t="shared" si="82"/>
        <v>0.32523160791185762</v>
      </c>
      <c r="EC74" s="115">
        <f t="shared" si="82"/>
        <v>0.33261759176477323</v>
      </c>
      <c r="ED74" s="115">
        <f t="shared" si="82"/>
        <v>0.33672231154590426</v>
      </c>
      <c r="EE74" s="115">
        <f t="shared" si="82"/>
        <v>0.32587476672097881</v>
      </c>
      <c r="EF74" s="115">
        <f t="shared" si="82"/>
        <v>0.30059428309030173</v>
      </c>
      <c r="EG74" s="115">
        <f t="shared" si="82"/>
        <v>0.28771033475194363</v>
      </c>
      <c r="EH74" s="115">
        <f t="shared" si="82"/>
        <v>0.2944478360496513</v>
      </c>
      <c r="EI74" s="115">
        <f t="shared" si="82"/>
        <v>0.31208887132059682</v>
      </c>
      <c r="EJ74" s="115">
        <f t="shared" si="82"/>
        <v>0.32283303323834955</v>
      </c>
      <c r="EK74" s="115">
        <f t="shared" si="82"/>
        <v>0.32717244299253123</v>
      </c>
      <c r="EL74" s="115">
        <f t="shared" si="82"/>
        <v>0.33201980119898056</v>
      </c>
      <c r="EM74" s="115">
        <f t="shared" si="82"/>
        <v>0.33748029108270816</v>
      </c>
      <c r="EN74" s="115">
        <f t="shared" si="82"/>
        <v>0.35846454666662203</v>
      </c>
      <c r="EO74" s="115">
        <f t="shared" si="82"/>
        <v>0.38153641069044941</v>
      </c>
      <c r="EP74" s="115">
        <f t="shared" si="82"/>
        <v>0.38583635654912551</v>
      </c>
      <c r="EQ74" s="115">
        <f t="shared" si="82"/>
        <v>0.3792869843227486</v>
      </c>
      <c r="ER74" s="115">
        <f t="shared" si="82"/>
        <v>0.38051846242533377</v>
      </c>
      <c r="ES74" s="115">
        <f t="shared" si="82"/>
        <v>0.37284177963515058</v>
      </c>
      <c r="ET74" s="115">
        <f t="shared" si="82"/>
        <v>0.39029732520008853</v>
      </c>
      <c r="EU74" s="115">
        <f t="shared" si="82"/>
        <v>0.39779844406268811</v>
      </c>
      <c r="EV74" s="115">
        <f t="shared" si="82"/>
        <v>0.39948270960688859</v>
      </c>
      <c r="EW74" s="115">
        <f t="shared" si="82"/>
        <v>0.40959928545384061</v>
      </c>
      <c r="EX74" s="115">
        <f t="shared" si="82"/>
        <v>0.41172374608390189</v>
      </c>
      <c r="EY74" s="115">
        <f t="shared" si="82"/>
        <v>0.42350054545454152</v>
      </c>
      <c r="EZ74" s="115">
        <f t="shared" si="82"/>
        <v>0.42350054545454152</v>
      </c>
      <c r="FA74" s="115">
        <f t="shared" si="82"/>
        <v>0.42475895525970325</v>
      </c>
      <c r="FB74" s="115">
        <f t="shared" si="82"/>
        <v>0.41741244674013567</v>
      </c>
      <c r="FC74" s="115">
        <f t="shared" si="82"/>
        <v>0.40113962899059108</v>
      </c>
      <c r="FD74" s="115">
        <f t="shared" si="82"/>
        <v>0.41620458110184544</v>
      </c>
      <c r="FE74" s="115">
        <f t="shared" si="82"/>
        <v>0.40432513254156188</v>
      </c>
      <c r="FF74" s="115">
        <f t="shared" si="82"/>
        <v>0.39983858107815295</v>
      </c>
      <c r="FG74" s="115">
        <f t="shared" si="82"/>
        <v>0.39965433903200087</v>
      </c>
      <c r="FH74" s="115">
        <f t="shared" si="82"/>
        <v>0.41234019141361183</v>
      </c>
      <c r="FI74" s="115">
        <f t="shared" si="82"/>
        <v>0.41479132708332861</v>
      </c>
      <c r="FJ74" s="115">
        <f t="shared" si="82"/>
        <v>0.4077647565653279</v>
      </c>
      <c r="FK74" s="115">
        <f t="shared" si="82"/>
        <v>0.41822128925846103</v>
      </c>
      <c r="FL74" s="115">
        <f t="shared" si="82"/>
        <v>0.41876239585968211</v>
      </c>
      <c r="FM74" s="115">
        <f t="shared" si="82"/>
        <v>0.4279494875750548</v>
      </c>
      <c r="FN74" s="115">
        <f t="shared" si="82"/>
        <v>0.4337017893821527</v>
      </c>
      <c r="FO74" s="115">
        <f t="shared" si="82"/>
        <v>0.40795612736470754</v>
      </c>
      <c r="FP74" s="115">
        <f t="shared" si="82"/>
        <v>0.40123446816518998</v>
      </c>
      <c r="FQ74" s="115">
        <f t="shared" si="82"/>
        <v>0.39273639428214019</v>
      </c>
      <c r="FR74" s="115">
        <f t="shared" si="82"/>
        <v>0.39836213831107387</v>
      </c>
      <c r="FS74" s="115">
        <f t="shared" si="82"/>
        <v>0.41065281608293797</v>
      </c>
      <c r="FT74" s="115">
        <f t="shared" si="82"/>
        <v>0.39644629809560067</v>
      </c>
      <c r="FU74" s="115">
        <f t="shared" si="82"/>
        <v>0.40715814919788268</v>
      </c>
      <c r="FV74" s="115">
        <f t="shared" si="82"/>
        <v>0.4196198667186738</v>
      </c>
      <c r="FW74" s="115">
        <f t="shared" si="82"/>
        <v>0.42758666208757024</v>
      </c>
      <c r="FX74" s="115">
        <f t="shared" si="82"/>
        <v>0.43488605652148349</v>
      </c>
      <c r="FY74" s="115">
        <f t="shared" si="82"/>
        <v>0.43579407846581075</v>
      </c>
      <c r="FZ74" s="115">
        <f t="shared" si="82"/>
        <v>0.43595248336788522</v>
      </c>
      <c r="GA74" s="115">
        <f t="shared" si="82"/>
        <v>0.4354651364167339</v>
      </c>
      <c r="GB74" s="115">
        <f t="shared" si="82"/>
        <v>0.43551821424667186</v>
      </c>
      <c r="GC74" s="115">
        <f t="shared" si="82"/>
        <v>0.43154396489763697</v>
      </c>
      <c r="GD74" s="115">
        <f t="shared" si="82"/>
        <v>0.43814241972418466</v>
      </c>
      <c r="GE74" s="115">
        <f t="shared" si="82"/>
        <v>0.44124728321016116</v>
      </c>
      <c r="GF74" s="115">
        <f t="shared" si="82"/>
        <v>0.43836242019794913</v>
      </c>
      <c r="GG74" s="115">
        <f t="shared" si="82"/>
        <v>0.42958431559646637</v>
      </c>
      <c r="GH74" s="115">
        <f t="shared" si="82"/>
        <v>0.44114613963976268</v>
      </c>
      <c r="GI74" s="115">
        <f t="shared" si="82"/>
        <v>0.44259919659943148</v>
      </c>
      <c r="GJ74" s="115">
        <f t="shared" si="82"/>
        <v>0.45339120569724611</v>
      </c>
      <c r="GK74" s="115">
        <f t="shared" si="82"/>
        <v>0.45357048897948282</v>
      </c>
      <c r="GL74" s="115">
        <f t="shared" ref="GL74:IW74" si="83">+GL70/GL$64</f>
        <v>0.45445105548104492</v>
      </c>
      <c r="GM74" s="115">
        <f t="shared" si="83"/>
        <v>0.44257848210012446</v>
      </c>
      <c r="GN74" s="115">
        <f t="shared" si="83"/>
        <v>0.43158562827471497</v>
      </c>
      <c r="GO74" s="115">
        <f t="shared" si="83"/>
        <v>0.42847369452302675</v>
      </c>
      <c r="GP74" s="115">
        <f t="shared" si="83"/>
        <v>0.44243775715266387</v>
      </c>
      <c r="GQ74" s="115">
        <f t="shared" si="83"/>
        <v>0.43843612484360711</v>
      </c>
      <c r="GR74" s="115">
        <f t="shared" si="83"/>
        <v>0.43709356536103694</v>
      </c>
      <c r="GS74" s="115">
        <f t="shared" si="83"/>
        <v>0.44242587829076063</v>
      </c>
      <c r="GT74" s="115">
        <f t="shared" si="83"/>
        <v>0.44148980247434683</v>
      </c>
      <c r="GU74" s="115">
        <f t="shared" si="83"/>
        <v>0.44634635097672004</v>
      </c>
      <c r="GV74" s="115">
        <f t="shared" si="83"/>
        <v>0.45144193755021839</v>
      </c>
      <c r="GW74" s="115">
        <f t="shared" si="83"/>
        <v>0.46194772829380454</v>
      </c>
      <c r="GX74" s="115">
        <f t="shared" si="83"/>
        <v>0.45793609101324217</v>
      </c>
      <c r="GY74" s="115">
        <f t="shared" si="83"/>
        <v>0.43176036750368302</v>
      </c>
      <c r="GZ74" s="115">
        <f t="shared" si="83"/>
        <v>0.42440754668868336</v>
      </c>
      <c r="HA74" s="115">
        <f t="shared" si="83"/>
        <v>0.41977656229200727</v>
      </c>
      <c r="HB74" s="115">
        <f t="shared" si="83"/>
        <v>0.42130411025697945</v>
      </c>
      <c r="HC74" s="115">
        <f t="shared" si="83"/>
        <v>0.42605543617599484</v>
      </c>
      <c r="HD74" s="115">
        <f t="shared" si="83"/>
        <v>0.41422658256639006</v>
      </c>
      <c r="HE74" s="115">
        <f t="shared" si="83"/>
        <v>0.41153281613439624</v>
      </c>
      <c r="HF74" s="115">
        <f t="shared" si="83"/>
        <v>0.40988438376169223</v>
      </c>
      <c r="HG74" s="115">
        <f t="shared" si="83"/>
        <v>0.41931669546682365</v>
      </c>
      <c r="HH74" s="115">
        <f t="shared" si="83"/>
        <v>0.42138901274324025</v>
      </c>
      <c r="HI74" s="115">
        <f t="shared" si="83"/>
        <v>0.42421789863678006</v>
      </c>
      <c r="HJ74" s="115">
        <f t="shared" si="83"/>
        <v>0.42117177044502907</v>
      </c>
      <c r="HK74" s="115">
        <f t="shared" si="83"/>
        <v>0.40255107967470238</v>
      </c>
      <c r="HL74" s="115">
        <f t="shared" si="83"/>
        <v>0.38735413939293517</v>
      </c>
      <c r="HM74" s="115">
        <f t="shared" si="83"/>
        <v>0.38933753052159514</v>
      </c>
      <c r="HN74" s="115">
        <f t="shared" si="83"/>
        <v>0.38345777361166467</v>
      </c>
      <c r="HO74" s="115">
        <f t="shared" si="83"/>
        <v>0.39183916909164818</v>
      </c>
      <c r="HP74" s="115">
        <f t="shared" si="83"/>
        <v>0.40282615924578852</v>
      </c>
      <c r="HQ74" s="115">
        <f t="shared" si="83"/>
        <v>0.41799063925874502</v>
      </c>
      <c r="HR74" s="115">
        <f t="shared" si="83"/>
        <v>0.42220755411433203</v>
      </c>
      <c r="HS74" s="115">
        <f t="shared" si="83"/>
        <v>0.43543545379932347</v>
      </c>
      <c r="HT74" s="115">
        <f t="shared" si="83"/>
        <v>0.44032729396845327</v>
      </c>
      <c r="HU74" s="115">
        <f t="shared" si="83"/>
        <v>0.43867375265530445</v>
      </c>
      <c r="HV74" s="115">
        <f t="shared" si="83"/>
        <v>0.43910962346412868</v>
      </c>
      <c r="HW74" s="115">
        <f t="shared" si="83"/>
        <v>0.45446336952983374</v>
      </c>
      <c r="HX74" s="115">
        <f t="shared" si="83"/>
        <v>0.45786750470785986</v>
      </c>
      <c r="HY74" s="115">
        <f t="shared" si="83"/>
        <v>0.46034926785340435</v>
      </c>
      <c r="HZ74" s="115">
        <f t="shared" si="83"/>
        <v>0.4648449454721118</v>
      </c>
      <c r="IA74" s="115">
        <f t="shared" si="83"/>
        <v>0.45641865193193776</v>
      </c>
      <c r="IB74" s="115">
        <f t="shared" si="83"/>
        <v>0.46099153280787963</v>
      </c>
      <c r="IC74" s="115">
        <f t="shared" si="83"/>
        <v>0.47107303140846435</v>
      </c>
      <c r="ID74" s="115">
        <f t="shared" si="83"/>
        <v>0.4695980660057037</v>
      </c>
      <c r="IE74" s="115">
        <f t="shared" si="83"/>
        <v>0.46851565365932019</v>
      </c>
      <c r="IF74" s="115">
        <f t="shared" si="83"/>
        <v>0.46748223144637252</v>
      </c>
      <c r="IG74" s="115">
        <f t="shared" si="83"/>
        <v>0.47689418875108813</v>
      </c>
      <c r="IH74" s="115">
        <f t="shared" si="83"/>
        <v>0.47819158208185586</v>
      </c>
      <c r="II74" s="115">
        <f t="shared" si="83"/>
        <v>0.47075626423226674</v>
      </c>
      <c r="IJ74" s="115">
        <f t="shared" si="83"/>
        <v>0.44927000791855159</v>
      </c>
      <c r="IK74" s="115">
        <f t="shared" si="83"/>
        <v>0.4358386989756049</v>
      </c>
      <c r="IL74" s="115">
        <f t="shared" si="83"/>
        <v>0.44079574558426554</v>
      </c>
      <c r="IM74" s="115">
        <f t="shared" si="83"/>
        <v>0.42994980490874124</v>
      </c>
      <c r="IN74" s="115">
        <f t="shared" si="83"/>
        <v>0.42170696447330669</v>
      </c>
      <c r="IO74" s="115">
        <f t="shared" si="83"/>
        <v>0.41922351591367107</v>
      </c>
      <c r="IP74" s="115">
        <f t="shared" si="83"/>
        <v>0.40923741405125541</v>
      </c>
      <c r="IQ74" s="115">
        <f t="shared" si="83"/>
        <v>0.40943494722404122</v>
      </c>
      <c r="IR74" s="115">
        <f t="shared" si="83"/>
        <v>0.40891887149457645</v>
      </c>
      <c r="IS74" s="115">
        <f t="shared" si="83"/>
        <v>0.39585474868293102</v>
      </c>
      <c r="IT74" s="115">
        <f t="shared" si="83"/>
        <v>0.41039283543582883</v>
      </c>
      <c r="IU74" s="115">
        <f t="shared" si="83"/>
        <v>0.40063335036333203</v>
      </c>
      <c r="IV74" s="115">
        <f t="shared" si="83"/>
        <v>0.3670956258682635</v>
      </c>
      <c r="IW74" s="115">
        <f t="shared" si="83"/>
        <v>0.35977632440281043</v>
      </c>
      <c r="IX74" s="115">
        <f t="shared" ref="IX74:JE74" si="84">+IX70/IX$64</f>
        <v>0.36038018042056336</v>
      </c>
      <c r="IY74" s="115">
        <f t="shared" si="84"/>
        <v>0.35480066518275605</v>
      </c>
      <c r="IZ74" s="115">
        <f t="shared" si="84"/>
        <v>0.35689871880164487</v>
      </c>
      <c r="JA74" s="115">
        <f t="shared" si="84"/>
        <v>0.3514294600614557</v>
      </c>
      <c r="JB74" s="115">
        <f t="shared" si="84"/>
        <v>0.351939902517521</v>
      </c>
      <c r="JC74" s="115">
        <f t="shared" si="84"/>
        <v>0.34961141874944524</v>
      </c>
      <c r="JD74" s="115">
        <f t="shared" si="84"/>
        <v>0.35894739677184206</v>
      </c>
      <c r="JE74" s="115">
        <f t="shared" si="84"/>
        <v>0.35947458358388223</v>
      </c>
    </row>
    <row r="75" spans="1:265" s="1" customFormat="1" ht="12.9" customHeight="1" x14ac:dyDescent="0.2">
      <c r="A75" s="73"/>
    </row>
    <row r="76" spans="1:265" s="1" customFormat="1" ht="12.9" customHeight="1" x14ac:dyDescent="0.2">
      <c r="A76" s="73"/>
    </row>
    <row r="77" spans="1:265" s="2" customFormat="1" ht="12.9" customHeight="1" x14ac:dyDescent="0.2">
      <c r="A77" s="2" t="s">
        <v>98</v>
      </c>
      <c r="B77" s="2">
        <f t="shared" ref="B77:BM77" si="85">+B49+B64</f>
        <v>7441455</v>
      </c>
      <c r="C77" s="2">
        <f t="shared" si="85"/>
        <v>7565381</v>
      </c>
      <c r="D77" s="2">
        <f t="shared" si="85"/>
        <v>7568383</v>
      </c>
      <c r="E77" s="2">
        <f t="shared" si="85"/>
        <v>7832568</v>
      </c>
      <c r="F77" s="2">
        <f t="shared" si="85"/>
        <v>8139755</v>
      </c>
      <c r="G77" s="2">
        <f t="shared" si="85"/>
        <v>7980804</v>
      </c>
      <c r="H77" s="2">
        <f t="shared" si="85"/>
        <v>8071119</v>
      </c>
      <c r="I77" s="2">
        <f t="shared" si="85"/>
        <v>7744439</v>
      </c>
      <c r="J77" s="2">
        <f t="shared" si="85"/>
        <v>7700160</v>
      </c>
      <c r="K77" s="2">
        <f t="shared" si="85"/>
        <v>7773686</v>
      </c>
      <c r="L77" s="2">
        <f t="shared" si="85"/>
        <v>7812777</v>
      </c>
      <c r="M77" s="2">
        <f t="shared" si="85"/>
        <v>7689206</v>
      </c>
      <c r="N77" s="2">
        <f t="shared" si="85"/>
        <v>7948208</v>
      </c>
      <c r="O77" s="2">
        <f t="shared" si="85"/>
        <v>8083148</v>
      </c>
      <c r="P77" s="2">
        <f t="shared" si="85"/>
        <v>8185274</v>
      </c>
      <c r="Q77" s="2">
        <f t="shared" si="85"/>
        <v>8421237</v>
      </c>
      <c r="R77" s="2">
        <f t="shared" si="85"/>
        <v>8512085</v>
      </c>
      <c r="S77" s="2">
        <f t="shared" si="85"/>
        <v>8620478</v>
      </c>
      <c r="T77" s="2">
        <f t="shared" si="85"/>
        <v>8932321</v>
      </c>
      <c r="U77" s="2">
        <f t="shared" si="85"/>
        <v>8795440</v>
      </c>
      <c r="V77" s="2">
        <f t="shared" si="85"/>
        <v>8973109</v>
      </c>
      <c r="W77" s="2">
        <f t="shared" si="85"/>
        <v>9210390</v>
      </c>
      <c r="X77" s="2">
        <f t="shared" si="85"/>
        <v>9389860</v>
      </c>
      <c r="Y77" s="2">
        <f t="shared" si="85"/>
        <v>9252037</v>
      </c>
      <c r="Z77" s="2">
        <f t="shared" si="85"/>
        <v>9480110</v>
      </c>
      <c r="AA77" s="2">
        <f t="shared" si="85"/>
        <v>9281520</v>
      </c>
      <c r="AB77" s="2">
        <f t="shared" si="85"/>
        <v>9194188</v>
      </c>
      <c r="AC77" s="2">
        <f t="shared" si="85"/>
        <v>9208244</v>
      </c>
      <c r="AD77" s="2">
        <f t="shared" si="85"/>
        <v>9249720</v>
      </c>
      <c r="AE77" s="2">
        <f t="shared" si="85"/>
        <v>8349664</v>
      </c>
      <c r="AF77" s="2">
        <f t="shared" si="85"/>
        <v>8077369</v>
      </c>
      <c r="AG77" s="2">
        <f t="shared" si="85"/>
        <v>8150276</v>
      </c>
      <c r="AH77" s="2">
        <f t="shared" si="85"/>
        <v>8425829</v>
      </c>
      <c r="AI77" s="2">
        <f t="shared" si="85"/>
        <v>8925516</v>
      </c>
      <c r="AJ77" s="2">
        <f t="shared" si="85"/>
        <v>9271191</v>
      </c>
      <c r="AK77" s="2">
        <f t="shared" si="85"/>
        <v>9302160</v>
      </c>
      <c r="AL77" s="2">
        <f t="shared" si="85"/>
        <v>9307385</v>
      </c>
      <c r="AM77" s="2">
        <f t="shared" si="85"/>
        <v>9407229</v>
      </c>
      <c r="AN77" s="2">
        <f t="shared" si="85"/>
        <v>10076353</v>
      </c>
      <c r="AO77" s="2">
        <f t="shared" si="85"/>
        <v>10759721.490015272</v>
      </c>
      <c r="AP77" s="2">
        <f t="shared" si="85"/>
        <v>9937128.5398497917</v>
      </c>
      <c r="AQ77" s="2">
        <f t="shared" si="85"/>
        <v>9981766.2678970695</v>
      </c>
      <c r="AR77" s="2">
        <f t="shared" si="85"/>
        <v>9860284.3467737306</v>
      </c>
      <c r="AS77" s="2">
        <f t="shared" si="85"/>
        <v>10127028.946692701</v>
      </c>
      <c r="AT77" s="2">
        <f t="shared" si="85"/>
        <v>10241614.48447983</v>
      </c>
      <c r="AU77" s="2">
        <f t="shared" si="85"/>
        <v>10113858.029245492</v>
      </c>
      <c r="AV77" s="2">
        <f t="shared" si="85"/>
        <v>9732851.4483678024</v>
      </c>
      <c r="AW77" s="2">
        <f t="shared" si="85"/>
        <v>9886375.492793072</v>
      </c>
      <c r="AX77" s="2">
        <f t="shared" si="85"/>
        <v>10367468.122488962</v>
      </c>
      <c r="AY77" s="2">
        <f t="shared" si="85"/>
        <v>10388113.73632008</v>
      </c>
      <c r="AZ77" s="2">
        <f t="shared" si="85"/>
        <v>10761553.20845224</v>
      </c>
      <c r="BA77" s="2">
        <f t="shared" si="85"/>
        <v>10937672.37014208</v>
      </c>
      <c r="BB77" s="2">
        <f t="shared" si="85"/>
        <v>11186943.868339261</v>
      </c>
      <c r="BC77" s="2">
        <f t="shared" si="85"/>
        <v>11089978.302089561</v>
      </c>
      <c r="BD77" s="2">
        <f t="shared" si="85"/>
        <v>10911677.91737704</v>
      </c>
      <c r="BE77" s="2">
        <f t="shared" si="85"/>
        <v>11010359.467332859</v>
      </c>
      <c r="BF77" s="2">
        <f t="shared" si="85"/>
        <v>11180792.26685196</v>
      </c>
      <c r="BG77" s="2">
        <f t="shared" si="85"/>
        <v>11192583.664260939</v>
      </c>
      <c r="BH77" s="2">
        <f t="shared" si="85"/>
        <v>11324679.544124799</v>
      </c>
      <c r="BI77" s="2">
        <f t="shared" si="85"/>
        <v>11336172.069279989</v>
      </c>
      <c r="BJ77" s="2">
        <f t="shared" si="85"/>
        <v>11759507.994351059</v>
      </c>
      <c r="BK77" s="2">
        <f t="shared" si="85"/>
        <v>11617243.32524902</v>
      </c>
      <c r="BL77" s="2">
        <f t="shared" si="85"/>
        <v>11668094.58665774</v>
      </c>
      <c r="BM77" s="2">
        <f t="shared" si="85"/>
        <v>11939560.070315422</v>
      </c>
      <c r="BN77" s="2">
        <f t="shared" ref="BN77:DY77" si="86">+BN49+BN64</f>
        <v>11957517.147352658</v>
      </c>
      <c r="BO77" s="2">
        <f t="shared" si="86"/>
        <v>12006075.74158393</v>
      </c>
      <c r="BP77" s="2">
        <f t="shared" si="86"/>
        <v>11787760.124508709</v>
      </c>
      <c r="BQ77" s="2">
        <f t="shared" si="86"/>
        <v>12033977.661181491</v>
      </c>
      <c r="BR77" s="2">
        <f t="shared" si="86"/>
        <v>11995143.876534831</v>
      </c>
      <c r="BS77" s="2">
        <f t="shared" si="86"/>
        <v>12159367.021776021</v>
      </c>
      <c r="BT77" s="2">
        <f t="shared" si="86"/>
        <v>12247473.808228798</v>
      </c>
      <c r="BU77" s="2">
        <f t="shared" si="86"/>
        <v>12098900.5675437</v>
      </c>
      <c r="BV77" s="2">
        <f t="shared" si="86"/>
        <v>12390573.193170698</v>
      </c>
      <c r="BW77" s="2">
        <f t="shared" si="86"/>
        <v>12336242.275262319</v>
      </c>
      <c r="BX77" s="2">
        <f t="shared" si="86"/>
        <v>12431395.416180089</v>
      </c>
      <c r="BY77" s="2">
        <f t="shared" si="86"/>
        <v>12353422.38537013</v>
      </c>
      <c r="BZ77" s="2">
        <f t="shared" si="86"/>
        <v>12812915.306365389</v>
      </c>
      <c r="CA77" s="2">
        <f t="shared" si="86"/>
        <v>12656961.586849269</v>
      </c>
      <c r="CB77" s="2">
        <f t="shared" si="86"/>
        <v>12740614.94120108</v>
      </c>
      <c r="CC77" s="2">
        <f t="shared" si="86"/>
        <v>12734873.44786909</v>
      </c>
      <c r="CD77" s="2">
        <f t="shared" si="86"/>
        <v>12758545.394842662</v>
      </c>
      <c r="CE77" s="2">
        <f t="shared" si="86"/>
        <v>13329572.432030112</v>
      </c>
      <c r="CF77" s="2">
        <f t="shared" si="86"/>
        <v>13113281.51028109</v>
      </c>
      <c r="CG77" s="2">
        <f t="shared" si="86"/>
        <v>13090116.694558188</v>
      </c>
      <c r="CH77" s="2">
        <f t="shared" si="86"/>
        <v>13700324.294460541</v>
      </c>
      <c r="CI77" s="2">
        <f t="shared" si="86"/>
        <v>14003611.885164889</v>
      </c>
      <c r="CJ77" s="2">
        <f t="shared" si="86"/>
        <v>14468562.27283412</v>
      </c>
      <c r="CK77" s="2">
        <f t="shared" si="86"/>
        <v>15287933.767701341</v>
      </c>
      <c r="CL77" s="2">
        <f t="shared" si="86"/>
        <v>15337915.89185025</v>
      </c>
      <c r="CM77" s="2">
        <f t="shared" si="86"/>
        <v>16093709.097526399</v>
      </c>
      <c r="CN77" s="2">
        <f t="shared" si="86"/>
        <v>16188656.896961911</v>
      </c>
      <c r="CO77" s="2">
        <f t="shared" si="86"/>
        <v>16420768.146842791</v>
      </c>
      <c r="CP77" s="2">
        <f t="shared" si="86"/>
        <v>16720281.346285939</v>
      </c>
      <c r="CQ77" s="2">
        <f t="shared" si="86"/>
        <v>17001687.740820631</v>
      </c>
      <c r="CR77" s="2">
        <f t="shared" si="86"/>
        <v>17355081.898316029</v>
      </c>
      <c r="CS77" s="2">
        <f t="shared" si="86"/>
        <v>17661893.406915508</v>
      </c>
      <c r="CT77" s="2">
        <f t="shared" si="86"/>
        <v>18844010.899498787</v>
      </c>
      <c r="CU77" s="2">
        <f t="shared" si="86"/>
        <v>19196706.900381453</v>
      </c>
      <c r="CV77" s="2">
        <f t="shared" si="86"/>
        <v>20361439.762494009</v>
      </c>
      <c r="CW77" s="2">
        <f t="shared" si="86"/>
        <v>20826109.143493786</v>
      </c>
      <c r="CX77" s="2">
        <f t="shared" si="86"/>
        <v>21272442.75999634</v>
      </c>
      <c r="CY77" s="2">
        <f t="shared" si="86"/>
        <v>21013476.548241962</v>
      </c>
      <c r="CZ77" s="2">
        <f t="shared" si="86"/>
        <v>21069244.997194849</v>
      </c>
      <c r="DA77" s="2">
        <f t="shared" si="86"/>
        <v>20918866.22746918</v>
      </c>
      <c r="DB77" s="2">
        <f t="shared" si="86"/>
        <v>21146304.990466122</v>
      </c>
      <c r="DC77" s="2">
        <f t="shared" si="86"/>
        <v>21660319.621383026</v>
      </c>
      <c r="DD77" s="2">
        <f t="shared" si="86"/>
        <v>22061931.068013571</v>
      </c>
      <c r="DE77" s="2">
        <f t="shared" si="86"/>
        <v>22734409.294802606</v>
      </c>
      <c r="DF77" s="2">
        <f t="shared" si="86"/>
        <v>23877465.871096402</v>
      </c>
      <c r="DG77" s="2">
        <f t="shared" si="86"/>
        <v>24328850.335486278</v>
      </c>
      <c r="DH77" s="2">
        <f t="shared" si="86"/>
        <v>24708077.217372142</v>
      </c>
      <c r="DI77" s="2">
        <f t="shared" si="86"/>
        <v>25621774.789626859</v>
      </c>
      <c r="DJ77" s="2">
        <f t="shared" si="86"/>
        <v>26736185.418950289</v>
      </c>
      <c r="DK77" s="2">
        <f t="shared" si="86"/>
        <v>27355140.927096598</v>
      </c>
      <c r="DL77" s="2">
        <f t="shared" si="86"/>
        <v>27621263.915843576</v>
      </c>
      <c r="DM77" s="2">
        <f t="shared" si="86"/>
        <v>28024524.283359185</v>
      </c>
      <c r="DN77" s="2">
        <f t="shared" si="86"/>
        <v>28414759.853337131</v>
      </c>
      <c r="DO77" s="2">
        <f t="shared" si="86"/>
        <v>29058888.788425967</v>
      </c>
      <c r="DP77" s="2">
        <f t="shared" si="86"/>
        <v>29672659.828661829</v>
      </c>
      <c r="DQ77" s="2">
        <f t="shared" si="86"/>
        <v>29481439.982496221</v>
      </c>
      <c r="DR77" s="2">
        <f t="shared" si="86"/>
        <v>30145910.047716949</v>
      </c>
      <c r="DS77" s="2">
        <f t="shared" si="86"/>
        <v>30486417.462988131</v>
      </c>
      <c r="DT77" s="2">
        <f t="shared" si="86"/>
        <v>31266563.979086295</v>
      </c>
      <c r="DU77" s="2">
        <f t="shared" si="86"/>
        <v>32607556.609884892</v>
      </c>
      <c r="DV77" s="2">
        <f t="shared" si="86"/>
        <v>32479790.199410483</v>
      </c>
      <c r="DW77" s="2">
        <f t="shared" si="86"/>
        <v>32618326.931527782</v>
      </c>
      <c r="DX77" s="2">
        <f t="shared" si="86"/>
        <v>33459349.184938598</v>
      </c>
      <c r="DY77" s="2">
        <f t="shared" si="86"/>
        <v>33778827.373147964</v>
      </c>
      <c r="DZ77" s="2">
        <f t="shared" ref="DZ77:GK77" si="87">+DZ49+DZ64</f>
        <v>34027601.864576325</v>
      </c>
      <c r="EA77" s="2">
        <f t="shared" si="87"/>
        <v>34867146.616900511</v>
      </c>
      <c r="EB77" s="2">
        <f t="shared" si="87"/>
        <v>34349291.586960658</v>
      </c>
      <c r="EC77" s="2">
        <f t="shared" si="87"/>
        <v>34835793.281156085</v>
      </c>
      <c r="ED77" s="2">
        <f t="shared" si="87"/>
        <v>35443082.83239767</v>
      </c>
      <c r="EE77" s="2">
        <f t="shared" si="87"/>
        <v>35749587.636020347</v>
      </c>
      <c r="EF77" s="2">
        <f t="shared" si="87"/>
        <v>35687838.813165277</v>
      </c>
      <c r="EG77" s="2">
        <f t="shared" si="87"/>
        <v>36427163.808490872</v>
      </c>
      <c r="EH77" s="2">
        <f t="shared" si="87"/>
        <v>37052966.52948983</v>
      </c>
      <c r="EI77" s="2">
        <f t="shared" si="87"/>
        <v>36364189.007009596</v>
      </c>
      <c r="EJ77" s="2">
        <f t="shared" si="87"/>
        <v>35922889.600291118</v>
      </c>
      <c r="EK77" s="2">
        <f t="shared" si="87"/>
        <v>36897167.543234341</v>
      </c>
      <c r="EL77" s="2">
        <f t="shared" si="87"/>
        <v>38106151.952269271</v>
      </c>
      <c r="EM77" s="2">
        <f t="shared" si="87"/>
        <v>38449600.181359753</v>
      </c>
      <c r="EN77" s="2">
        <f t="shared" si="87"/>
        <v>38570384.488228977</v>
      </c>
      <c r="EO77" s="2">
        <f t="shared" si="87"/>
        <v>39907695.096378334</v>
      </c>
      <c r="EP77" s="2">
        <f t="shared" si="87"/>
        <v>40670189.62813051</v>
      </c>
      <c r="EQ77" s="2">
        <f t="shared" si="87"/>
        <v>39786022.717915967</v>
      </c>
      <c r="ER77" s="2">
        <f t="shared" si="87"/>
        <v>40955058.606655672</v>
      </c>
      <c r="ES77" s="2">
        <f t="shared" si="87"/>
        <v>41739725.646056369</v>
      </c>
      <c r="ET77" s="2">
        <f t="shared" si="87"/>
        <v>42438115.232783303</v>
      </c>
      <c r="EU77" s="2">
        <f t="shared" si="87"/>
        <v>42387790.133221187</v>
      </c>
      <c r="EV77" s="2">
        <f t="shared" si="87"/>
        <v>42257941.170608431</v>
      </c>
      <c r="EW77" s="2">
        <f t="shared" si="87"/>
        <v>42688071.480478711</v>
      </c>
      <c r="EX77" s="2">
        <f t="shared" si="87"/>
        <v>43021287.963498868</v>
      </c>
      <c r="EY77" s="2">
        <f t="shared" si="87"/>
        <v>44027022.984835014</v>
      </c>
      <c r="EZ77" s="2">
        <f t="shared" si="87"/>
        <v>44179153.454436585</v>
      </c>
      <c r="FA77" s="2">
        <f t="shared" si="87"/>
        <v>44582367.902195998</v>
      </c>
      <c r="FB77" s="2">
        <f t="shared" si="87"/>
        <v>44946325.22586444</v>
      </c>
      <c r="FC77" s="2">
        <f t="shared" si="87"/>
        <v>46041719.351319671</v>
      </c>
      <c r="FD77" s="2">
        <f t="shared" si="87"/>
        <v>46958245.22051806</v>
      </c>
      <c r="FE77" s="2">
        <f t="shared" si="87"/>
        <v>48103602.979707673</v>
      </c>
      <c r="FF77" s="2">
        <f t="shared" si="87"/>
        <v>48729490.82717859</v>
      </c>
      <c r="FG77" s="2">
        <f t="shared" si="87"/>
        <v>49850647.577074707</v>
      </c>
      <c r="FH77" s="2">
        <f t="shared" si="87"/>
        <v>50039571.951827489</v>
      </c>
      <c r="FI77" s="2">
        <f t="shared" si="87"/>
        <v>50644850.713507041</v>
      </c>
      <c r="FJ77" s="2">
        <f t="shared" si="87"/>
        <v>50937786.236271948</v>
      </c>
      <c r="FK77" s="2">
        <f t="shared" si="87"/>
        <v>51720574.094809659</v>
      </c>
      <c r="FL77" s="2">
        <f t="shared" si="87"/>
        <v>52127580.41178444</v>
      </c>
      <c r="FM77" s="2">
        <f t="shared" si="87"/>
        <v>54929105.140637383</v>
      </c>
      <c r="FN77" s="2">
        <f t="shared" si="87"/>
        <v>55551600.952856213</v>
      </c>
      <c r="FO77" s="2">
        <f t="shared" si="87"/>
        <v>55993779.405618176</v>
      </c>
      <c r="FP77" s="2">
        <f t="shared" si="87"/>
        <v>57278447.574599996</v>
      </c>
      <c r="FQ77" s="2">
        <f t="shared" si="87"/>
        <v>58479025.010487542</v>
      </c>
      <c r="FR77" s="2">
        <f t="shared" si="87"/>
        <v>58714646.116826072</v>
      </c>
      <c r="FS77" s="2">
        <f t="shared" si="87"/>
        <v>59439207.364846297</v>
      </c>
      <c r="FT77" s="2">
        <f t="shared" si="87"/>
        <v>59904628.604017735</v>
      </c>
      <c r="FU77" s="2">
        <f t="shared" si="87"/>
        <v>60378282.788514785</v>
      </c>
      <c r="FV77" s="2">
        <f t="shared" si="87"/>
        <v>60880405.137375735</v>
      </c>
      <c r="FW77" s="2">
        <f t="shared" si="87"/>
        <v>62237246.452309683</v>
      </c>
      <c r="FX77" s="2">
        <f t="shared" si="87"/>
        <v>62134630.515738122</v>
      </c>
      <c r="FY77" s="2">
        <f t="shared" si="87"/>
        <v>63665864.059269354</v>
      </c>
      <c r="FZ77" s="2">
        <f t="shared" si="87"/>
        <v>65640370.755624622</v>
      </c>
      <c r="GA77" s="2">
        <f t="shared" si="87"/>
        <v>66407816.016776085</v>
      </c>
      <c r="GB77" s="2">
        <f t="shared" si="87"/>
        <v>66469561.200693026</v>
      </c>
      <c r="GC77" s="2">
        <f t="shared" si="87"/>
        <v>68530525.136893094</v>
      </c>
      <c r="GD77" s="2">
        <f t="shared" si="87"/>
        <v>68911784.682517916</v>
      </c>
      <c r="GE77" s="2">
        <f t="shared" si="87"/>
        <v>69019535.77907069</v>
      </c>
      <c r="GF77" s="2">
        <f t="shared" si="87"/>
        <v>69800725.350694954</v>
      </c>
      <c r="GG77" s="2">
        <f t="shared" si="87"/>
        <v>72099401.839882806</v>
      </c>
      <c r="GH77" s="2">
        <f t="shared" si="87"/>
        <v>73472991.162286237</v>
      </c>
      <c r="GI77" s="2">
        <f t="shared" si="87"/>
        <v>73037863.659940779</v>
      </c>
      <c r="GJ77" s="2">
        <f t="shared" si="87"/>
        <v>72120370.561578393</v>
      </c>
      <c r="GK77" s="2">
        <f t="shared" si="87"/>
        <v>73786448.069245532</v>
      </c>
      <c r="GL77" s="2">
        <f t="shared" ref="GL77:IW77" si="88">+GL49+GL64</f>
        <v>75273860.101595581</v>
      </c>
      <c r="GM77" s="2">
        <f t="shared" si="88"/>
        <v>74799084.997123003</v>
      </c>
      <c r="GN77" s="2">
        <f t="shared" si="88"/>
        <v>75440926.454893827</v>
      </c>
      <c r="GO77" s="2">
        <f t="shared" si="88"/>
        <v>75637811.333404392</v>
      </c>
      <c r="GP77" s="2">
        <f t="shared" si="88"/>
        <v>76086698.285652012</v>
      </c>
      <c r="GQ77" s="2">
        <f t="shared" si="88"/>
        <v>76005277.431195229</v>
      </c>
      <c r="GR77" s="2">
        <f t="shared" si="88"/>
        <v>76223144.575262502</v>
      </c>
      <c r="GS77" s="2">
        <f t="shared" si="88"/>
        <v>76047960.927777022</v>
      </c>
      <c r="GT77" s="2">
        <f t="shared" si="88"/>
        <v>75829028.219507918</v>
      </c>
      <c r="GU77" s="2">
        <f t="shared" si="88"/>
        <v>76666567.519990861</v>
      </c>
      <c r="GV77" s="2">
        <f t="shared" si="88"/>
        <v>78777205.76679422</v>
      </c>
      <c r="GW77" s="2">
        <f t="shared" si="88"/>
        <v>78773769.13824299</v>
      </c>
      <c r="GX77" s="2">
        <f t="shared" si="88"/>
        <v>79433286.759143978</v>
      </c>
      <c r="GY77" s="2">
        <f t="shared" si="88"/>
        <v>78773082.589491293</v>
      </c>
      <c r="GZ77" s="2">
        <f t="shared" si="88"/>
        <v>81273812.585959852</v>
      </c>
      <c r="HA77" s="2">
        <f t="shared" si="88"/>
        <v>81246006.009256244</v>
      </c>
      <c r="HB77" s="2">
        <f t="shared" si="88"/>
        <v>81093746.587091908</v>
      </c>
      <c r="HC77" s="2">
        <f t="shared" si="88"/>
        <v>81094961.988591179</v>
      </c>
      <c r="HD77" s="2">
        <f t="shared" si="88"/>
        <v>82358751.620287865</v>
      </c>
      <c r="HE77" s="2">
        <f t="shared" si="88"/>
        <v>83733783.577744573</v>
      </c>
      <c r="HF77" s="2">
        <f t="shared" si="88"/>
        <v>83592288.826659441</v>
      </c>
      <c r="HG77" s="2">
        <f t="shared" si="88"/>
        <v>83786882.863688588</v>
      </c>
      <c r="HH77" s="2">
        <f t="shared" si="88"/>
        <v>83778247.035806865</v>
      </c>
      <c r="HI77" s="2">
        <f t="shared" si="88"/>
        <v>84371269.779312789</v>
      </c>
      <c r="HJ77" s="2">
        <f t="shared" si="88"/>
        <v>84622415.241819322</v>
      </c>
      <c r="HK77" s="2">
        <f t="shared" si="88"/>
        <v>86301230.486623928</v>
      </c>
      <c r="HL77" s="2">
        <f t="shared" si="88"/>
        <v>87998954.775666833</v>
      </c>
      <c r="HM77" s="2">
        <f t="shared" si="88"/>
        <v>88036751.446433932</v>
      </c>
      <c r="HN77" s="2">
        <f t="shared" si="88"/>
        <v>89018005.959867299</v>
      </c>
      <c r="HO77" s="2">
        <f t="shared" si="88"/>
        <v>87554475.989578336</v>
      </c>
      <c r="HP77" s="2">
        <f t="shared" si="88"/>
        <v>87445957.901498169</v>
      </c>
      <c r="HQ77" s="2">
        <f t="shared" si="88"/>
        <v>88237868.080355659</v>
      </c>
      <c r="HR77" s="2">
        <f t="shared" si="88"/>
        <v>88196689.757045865</v>
      </c>
      <c r="HS77" s="2">
        <f t="shared" si="88"/>
        <v>88700355.138131708</v>
      </c>
      <c r="HT77" s="2">
        <f t="shared" si="88"/>
        <v>87923338.290089041</v>
      </c>
      <c r="HU77" s="2">
        <f t="shared" si="88"/>
        <v>89573489.246894941</v>
      </c>
      <c r="HV77" s="2">
        <f t="shared" si="88"/>
        <v>91473030.129424274</v>
      </c>
      <c r="HW77" s="2">
        <f t="shared" si="88"/>
        <v>93619773.763191</v>
      </c>
      <c r="HX77" s="2">
        <f t="shared" si="88"/>
        <v>94908892.29899472</v>
      </c>
      <c r="HY77" s="2">
        <f t="shared" si="88"/>
        <v>95166406.864307866</v>
      </c>
      <c r="HZ77" s="2">
        <f t="shared" si="88"/>
        <v>93844932.171026126</v>
      </c>
      <c r="IA77" s="2">
        <f t="shared" si="88"/>
        <v>95361904.802077323</v>
      </c>
      <c r="IB77" s="2">
        <f t="shared" si="88"/>
        <v>94326071.298983604</v>
      </c>
      <c r="IC77" s="2">
        <f t="shared" si="88"/>
        <v>96546737.905147344</v>
      </c>
      <c r="ID77" s="2">
        <f t="shared" si="88"/>
        <v>97758255.151744232</v>
      </c>
      <c r="IE77" s="2">
        <f t="shared" si="88"/>
        <v>98768199.994504511</v>
      </c>
      <c r="IF77" s="2">
        <f t="shared" si="88"/>
        <v>98651522.456758127</v>
      </c>
      <c r="IG77" s="2">
        <f t="shared" si="88"/>
        <v>100070615.38501184</v>
      </c>
      <c r="IH77" s="2">
        <f t="shared" si="88"/>
        <v>100883619.89323938</v>
      </c>
      <c r="II77" s="2">
        <f t="shared" si="88"/>
        <v>101964309.87553492</v>
      </c>
      <c r="IJ77" s="2">
        <f t="shared" si="88"/>
        <v>103483261.23107392</v>
      </c>
      <c r="IK77" s="2">
        <f t="shared" si="88"/>
        <v>106668457.11404182</v>
      </c>
      <c r="IL77" s="2">
        <f t="shared" si="88"/>
        <v>108825422.3309865</v>
      </c>
      <c r="IM77" s="2">
        <f t="shared" si="88"/>
        <v>110784774.16732115</v>
      </c>
      <c r="IN77" s="2">
        <f t="shared" si="88"/>
        <v>112503303.63444495</v>
      </c>
      <c r="IO77" s="2">
        <f t="shared" si="88"/>
        <v>114228165.88805699</v>
      </c>
      <c r="IP77" s="2">
        <f t="shared" si="88"/>
        <v>115126045.01717041</v>
      </c>
      <c r="IQ77" s="2">
        <f t="shared" si="88"/>
        <v>116087302.70263535</v>
      </c>
      <c r="IR77" s="2">
        <f t="shared" si="88"/>
        <v>117368647.48607986</v>
      </c>
      <c r="IS77" s="2">
        <f t="shared" si="88"/>
        <v>119044501.61461109</v>
      </c>
      <c r="IT77" s="2">
        <f t="shared" si="88"/>
        <v>118599300.17232135</v>
      </c>
      <c r="IU77" s="2">
        <f t="shared" si="88"/>
        <v>117645689.7426995</v>
      </c>
      <c r="IV77" s="2">
        <f t="shared" si="88"/>
        <v>118849092.6368793</v>
      </c>
      <c r="IW77" s="2">
        <f t="shared" si="88"/>
        <v>122301668.4951901</v>
      </c>
      <c r="IX77" s="2">
        <f t="shared" ref="IX77:JE77" si="89">+IX49+IX64</f>
        <v>124026280.62406465</v>
      </c>
      <c r="IY77" s="2">
        <f t="shared" si="89"/>
        <v>124928401.60348873</v>
      </c>
      <c r="IZ77" s="2">
        <f t="shared" si="89"/>
        <v>125782847.01895481</v>
      </c>
      <c r="JA77" s="2">
        <f t="shared" si="89"/>
        <v>126376017</v>
      </c>
      <c r="JB77" s="2">
        <f t="shared" si="89"/>
        <v>126489059.82880363</v>
      </c>
      <c r="JC77" s="2">
        <f t="shared" si="89"/>
        <v>126430844.38005966</v>
      </c>
      <c r="JD77" s="2">
        <f t="shared" si="89"/>
        <v>125206810.88501708</v>
      </c>
      <c r="JE77" s="2">
        <f t="shared" si="89"/>
        <v>127277496.45999999</v>
      </c>
    </row>
    <row r="78" spans="1:265" s="1" customFormat="1" ht="12.9" customHeight="1" x14ac:dyDescent="0.2">
      <c r="A78" s="1" t="s">
        <v>99</v>
      </c>
      <c r="B78" s="1">
        <f t="shared" ref="B78:BM78" si="90">+B51+B68</f>
        <v>5031148</v>
      </c>
      <c r="C78" s="1">
        <f t="shared" si="90"/>
        <v>5089484</v>
      </c>
      <c r="D78" s="1">
        <f t="shared" si="90"/>
        <v>5053608</v>
      </c>
      <c r="E78" s="1">
        <f t="shared" si="90"/>
        <v>5286044</v>
      </c>
      <c r="F78" s="1">
        <f t="shared" si="90"/>
        <v>5536047</v>
      </c>
      <c r="G78" s="1">
        <f t="shared" si="90"/>
        <v>5359461</v>
      </c>
      <c r="H78" s="1">
        <f t="shared" si="90"/>
        <v>5427776</v>
      </c>
      <c r="I78" s="1">
        <f t="shared" si="90"/>
        <v>5079323</v>
      </c>
      <c r="J78" s="1">
        <f t="shared" si="90"/>
        <v>5041186</v>
      </c>
      <c r="K78" s="1">
        <f t="shared" si="90"/>
        <v>5098465</v>
      </c>
      <c r="L78" s="1">
        <f t="shared" si="90"/>
        <v>5061010</v>
      </c>
      <c r="M78" s="1">
        <f t="shared" si="90"/>
        <v>4961208</v>
      </c>
      <c r="N78" s="1">
        <f t="shared" si="90"/>
        <v>5221423</v>
      </c>
      <c r="O78" s="1">
        <f t="shared" si="90"/>
        <v>5197856</v>
      </c>
      <c r="P78" s="1">
        <f t="shared" si="90"/>
        <v>5225954</v>
      </c>
      <c r="Q78" s="1">
        <f t="shared" si="90"/>
        <v>5447883</v>
      </c>
      <c r="R78" s="1">
        <f t="shared" si="90"/>
        <v>5531887</v>
      </c>
      <c r="S78" s="1">
        <f t="shared" si="90"/>
        <v>5562792</v>
      </c>
      <c r="T78" s="1">
        <f t="shared" si="90"/>
        <v>5719558</v>
      </c>
      <c r="U78" s="1">
        <f t="shared" si="90"/>
        <v>5557183</v>
      </c>
      <c r="V78" s="1">
        <f t="shared" si="90"/>
        <v>5727629</v>
      </c>
      <c r="W78" s="1">
        <f t="shared" si="90"/>
        <v>5967471</v>
      </c>
      <c r="X78" s="1">
        <f t="shared" si="90"/>
        <v>6129962</v>
      </c>
      <c r="Y78" s="1">
        <f t="shared" si="90"/>
        <v>6036637</v>
      </c>
      <c r="Z78" s="1">
        <f t="shared" si="90"/>
        <v>6224448</v>
      </c>
      <c r="AA78" s="1">
        <f t="shared" si="90"/>
        <v>6069766</v>
      </c>
      <c r="AB78" s="1">
        <f t="shared" si="90"/>
        <v>6108273</v>
      </c>
      <c r="AC78" s="1">
        <f t="shared" si="90"/>
        <v>6188262</v>
      </c>
      <c r="AD78" s="1">
        <f t="shared" si="90"/>
        <v>6238745</v>
      </c>
      <c r="AE78" s="1">
        <f t="shared" si="90"/>
        <v>5628429</v>
      </c>
      <c r="AF78" s="1">
        <f t="shared" si="90"/>
        <v>5403313</v>
      </c>
      <c r="AG78" s="1">
        <f t="shared" si="90"/>
        <v>5406832</v>
      </c>
      <c r="AH78" s="1">
        <f t="shared" si="90"/>
        <v>5608091</v>
      </c>
      <c r="AI78" s="1">
        <f t="shared" si="90"/>
        <v>5983618</v>
      </c>
      <c r="AJ78" s="1">
        <f t="shared" si="90"/>
        <v>6253193</v>
      </c>
      <c r="AK78" s="1">
        <f t="shared" si="90"/>
        <v>6258147</v>
      </c>
      <c r="AL78" s="1">
        <f t="shared" si="90"/>
        <v>6387214</v>
      </c>
      <c r="AM78" s="1">
        <f t="shared" si="90"/>
        <v>6465018</v>
      </c>
      <c r="AN78" s="1">
        <f t="shared" si="90"/>
        <v>7139480</v>
      </c>
      <c r="AO78" s="1">
        <f t="shared" si="90"/>
        <v>7858864.8808695506</v>
      </c>
      <c r="AP78" s="1">
        <f t="shared" si="90"/>
        <v>7380813.9935802901</v>
      </c>
      <c r="AQ78" s="1">
        <f t="shared" si="90"/>
        <v>7420726.6570639396</v>
      </c>
      <c r="AR78" s="1">
        <f t="shared" si="90"/>
        <v>7372870.3230905393</v>
      </c>
      <c r="AS78" s="1">
        <f t="shared" si="90"/>
        <v>7588307.9690821916</v>
      </c>
      <c r="AT78" s="1">
        <f t="shared" si="90"/>
        <v>7759989.2145044301</v>
      </c>
      <c r="AU78" s="1">
        <f t="shared" si="90"/>
        <v>7693384.4571234109</v>
      </c>
      <c r="AV78" s="1">
        <f t="shared" si="90"/>
        <v>7393895.9892080007</v>
      </c>
      <c r="AW78" s="1">
        <f t="shared" si="90"/>
        <v>7606479.1995096505</v>
      </c>
      <c r="AX78" s="1">
        <f t="shared" si="90"/>
        <v>7985055.2447174722</v>
      </c>
      <c r="AY78" s="1">
        <f t="shared" si="90"/>
        <v>8075330.34917094</v>
      </c>
      <c r="AZ78" s="1">
        <f t="shared" si="90"/>
        <v>8577821.1978903394</v>
      </c>
      <c r="BA78" s="1">
        <f t="shared" si="90"/>
        <v>8808621.5660976805</v>
      </c>
      <c r="BB78" s="1">
        <f t="shared" si="90"/>
        <v>8979499.5000580512</v>
      </c>
      <c r="BC78" s="1">
        <f t="shared" si="90"/>
        <v>8862212.46170591</v>
      </c>
      <c r="BD78" s="1">
        <f t="shared" si="90"/>
        <v>8711428.6751219891</v>
      </c>
      <c r="BE78" s="1">
        <f t="shared" si="90"/>
        <v>8899618.7346480303</v>
      </c>
      <c r="BF78" s="1">
        <f t="shared" si="90"/>
        <v>9052598.0809129402</v>
      </c>
      <c r="BG78" s="1">
        <f t="shared" si="90"/>
        <v>9030540.1576593481</v>
      </c>
      <c r="BH78" s="1">
        <f t="shared" si="90"/>
        <v>9094419.3869406283</v>
      </c>
      <c r="BI78" s="1">
        <f t="shared" si="90"/>
        <v>9092967.5692108683</v>
      </c>
      <c r="BJ78" s="1">
        <f t="shared" si="90"/>
        <v>9526874.7849684209</v>
      </c>
      <c r="BK78" s="1">
        <f t="shared" si="90"/>
        <v>9400816.8518127501</v>
      </c>
      <c r="BL78" s="1">
        <f t="shared" si="90"/>
        <v>9433958.6478777714</v>
      </c>
      <c r="BM78" s="1">
        <f t="shared" si="90"/>
        <v>9708186.9918024614</v>
      </c>
      <c r="BN78" s="1">
        <f t="shared" ref="BN78:DY78" si="91">+BN51+BN68</f>
        <v>9725533.3288436197</v>
      </c>
      <c r="BO78" s="1">
        <f t="shared" si="91"/>
        <v>9786602.2252161391</v>
      </c>
      <c r="BP78" s="1">
        <f t="shared" si="91"/>
        <v>9621634.2220610194</v>
      </c>
      <c r="BQ78" s="1">
        <f t="shared" si="91"/>
        <v>9809957.4100869</v>
      </c>
      <c r="BR78" s="1">
        <f t="shared" si="91"/>
        <v>9727570.3303490393</v>
      </c>
      <c r="BS78" s="1">
        <f t="shared" si="91"/>
        <v>9659318.5189128201</v>
      </c>
      <c r="BT78" s="1">
        <f t="shared" si="91"/>
        <v>9735286.6251055989</v>
      </c>
      <c r="BU78" s="1">
        <f t="shared" si="91"/>
        <v>9602236.1582167</v>
      </c>
      <c r="BV78" s="1">
        <f t="shared" si="91"/>
        <v>9856811.1659713984</v>
      </c>
      <c r="BW78" s="1">
        <f t="shared" si="91"/>
        <v>9711812.9512809198</v>
      </c>
      <c r="BX78" s="1">
        <f t="shared" si="91"/>
        <v>9713080.8947494905</v>
      </c>
      <c r="BY78" s="1">
        <f t="shared" si="91"/>
        <v>9532436.7997943293</v>
      </c>
      <c r="BZ78" s="1">
        <f t="shared" si="91"/>
        <v>9802544.8079283889</v>
      </c>
      <c r="CA78" s="1">
        <f t="shared" si="91"/>
        <v>9623334.3223137707</v>
      </c>
      <c r="CB78" s="1">
        <f t="shared" si="91"/>
        <v>9709265.77877938</v>
      </c>
      <c r="CC78" s="1">
        <f t="shared" si="91"/>
        <v>9613301.0539560914</v>
      </c>
      <c r="CD78" s="1">
        <f t="shared" si="91"/>
        <v>9599661.0571632609</v>
      </c>
      <c r="CE78" s="1">
        <f t="shared" si="91"/>
        <v>10064306.52322511</v>
      </c>
      <c r="CF78" s="1">
        <f t="shared" si="91"/>
        <v>9790536.3014000896</v>
      </c>
      <c r="CG78" s="1">
        <f t="shared" si="91"/>
        <v>9757260.3176937886</v>
      </c>
      <c r="CH78" s="1">
        <f t="shared" si="91"/>
        <v>10362141.98698754</v>
      </c>
      <c r="CI78" s="1">
        <f t="shared" si="91"/>
        <v>10620756.381145289</v>
      </c>
      <c r="CJ78" s="1">
        <f t="shared" si="91"/>
        <v>10955380.070108619</v>
      </c>
      <c r="CK78" s="1">
        <f t="shared" si="91"/>
        <v>11719259.06191754</v>
      </c>
      <c r="CL78" s="1">
        <f t="shared" si="91"/>
        <v>11681444.48080845</v>
      </c>
      <c r="CM78" s="1">
        <f t="shared" si="91"/>
        <v>12212249.7829534</v>
      </c>
      <c r="CN78" s="1">
        <f t="shared" si="91"/>
        <v>12253377.09996791</v>
      </c>
      <c r="CO78" s="1">
        <f t="shared" si="91"/>
        <v>12326889.041211993</v>
      </c>
      <c r="CP78" s="1">
        <f t="shared" si="91"/>
        <v>12486007.059138039</v>
      </c>
      <c r="CQ78" s="1">
        <f t="shared" si="91"/>
        <v>12829820.257006031</v>
      </c>
      <c r="CR78" s="1">
        <f t="shared" si="91"/>
        <v>13088096.69628684</v>
      </c>
      <c r="CS78" s="1">
        <f t="shared" si="91"/>
        <v>13125159.13226537</v>
      </c>
      <c r="CT78" s="1">
        <f t="shared" si="91"/>
        <v>13978276.974033127</v>
      </c>
      <c r="CU78" s="1">
        <f t="shared" si="91"/>
        <v>14258618.922060262</v>
      </c>
      <c r="CV78" s="1">
        <f t="shared" si="91"/>
        <v>15314022.48610682</v>
      </c>
      <c r="CW78" s="1">
        <f t="shared" si="91"/>
        <v>15625720.202202909</v>
      </c>
      <c r="CX78" s="1">
        <f t="shared" si="91"/>
        <v>15877826.207148802</v>
      </c>
      <c r="CY78" s="1">
        <f t="shared" si="91"/>
        <v>15678920.717642082</v>
      </c>
      <c r="CZ78" s="1">
        <f t="shared" si="91"/>
        <v>15690509.70688593</v>
      </c>
      <c r="DA78" s="1">
        <f t="shared" si="91"/>
        <v>15450366.60282689</v>
      </c>
      <c r="DB78" s="1">
        <f t="shared" si="91"/>
        <v>15375615.54468311</v>
      </c>
      <c r="DC78" s="1">
        <f t="shared" si="91"/>
        <v>15405792.253828958</v>
      </c>
      <c r="DD78" s="1">
        <f t="shared" si="91"/>
        <v>15527952.784117829</v>
      </c>
      <c r="DE78" s="1">
        <f t="shared" si="91"/>
        <v>15610939.754805598</v>
      </c>
      <c r="DF78" s="1">
        <f t="shared" si="91"/>
        <v>16231331.960697372</v>
      </c>
      <c r="DG78" s="1">
        <f t="shared" si="91"/>
        <v>16656397.545332348</v>
      </c>
      <c r="DH78" s="1">
        <f t="shared" si="91"/>
        <v>16935866.322169647</v>
      </c>
      <c r="DI78" s="1">
        <f t="shared" si="91"/>
        <v>17756210.49023043</v>
      </c>
      <c r="DJ78" s="1">
        <f t="shared" si="91"/>
        <v>18738465.817291372</v>
      </c>
      <c r="DK78" s="1">
        <f t="shared" si="91"/>
        <v>19185572.43668662</v>
      </c>
      <c r="DL78" s="1">
        <f t="shared" si="91"/>
        <v>19063411.450417418</v>
      </c>
      <c r="DM78" s="1">
        <f t="shared" si="91"/>
        <v>19312035.056104973</v>
      </c>
      <c r="DN78" s="1">
        <f t="shared" si="91"/>
        <v>19635677.897091661</v>
      </c>
      <c r="DO78" s="1">
        <f t="shared" si="91"/>
        <v>20229109.93317797</v>
      </c>
      <c r="DP78" s="1">
        <f t="shared" si="91"/>
        <v>20820803.73922943</v>
      </c>
      <c r="DQ78" s="1">
        <f t="shared" si="91"/>
        <v>20584321.371517219</v>
      </c>
      <c r="DR78" s="1">
        <f t="shared" si="91"/>
        <v>20943694.694824725</v>
      </c>
      <c r="DS78" s="1">
        <f t="shared" si="91"/>
        <v>20989448.166496582</v>
      </c>
      <c r="DT78" s="1">
        <f t="shared" si="91"/>
        <v>21682937.948679276</v>
      </c>
      <c r="DU78" s="1">
        <f t="shared" si="91"/>
        <v>22933402.06910599</v>
      </c>
      <c r="DV78" s="1">
        <f t="shared" si="91"/>
        <v>22571526.646749448</v>
      </c>
      <c r="DW78" s="1">
        <f t="shared" si="91"/>
        <v>22493344.967102252</v>
      </c>
      <c r="DX78" s="1">
        <f t="shared" si="91"/>
        <v>23216368.836550012</v>
      </c>
      <c r="DY78" s="1">
        <f t="shared" si="91"/>
        <v>23151429.730481151</v>
      </c>
      <c r="DZ78" s="1">
        <f t="shared" ref="DZ78:GK78" si="92">+DZ51+DZ68</f>
        <v>23144557.664785653</v>
      </c>
      <c r="EA78" s="1">
        <f t="shared" si="92"/>
        <v>23518020.168599471</v>
      </c>
      <c r="EB78" s="1">
        <f t="shared" si="92"/>
        <v>23158761.584839053</v>
      </c>
      <c r="EC78" s="1">
        <f t="shared" si="92"/>
        <v>23354800.658952869</v>
      </c>
      <c r="ED78" s="1">
        <f t="shared" si="92"/>
        <v>23709522.387670659</v>
      </c>
      <c r="EE78" s="1">
        <f t="shared" si="92"/>
        <v>24071645.779031411</v>
      </c>
      <c r="EF78" s="1">
        <f t="shared" si="92"/>
        <v>24158475.336401798</v>
      </c>
      <c r="EG78" s="1">
        <f t="shared" si="92"/>
        <v>24628150.308931902</v>
      </c>
      <c r="EH78" s="1">
        <f t="shared" si="92"/>
        <v>24959468.24655373</v>
      </c>
      <c r="EI78" s="1">
        <f t="shared" si="92"/>
        <v>23997544.755652592</v>
      </c>
      <c r="EJ78" s="1">
        <f t="shared" si="92"/>
        <v>23330988.774208747</v>
      </c>
      <c r="EK78" s="1">
        <f t="shared" si="92"/>
        <v>23997267.524953581</v>
      </c>
      <c r="EL78" s="1">
        <f t="shared" si="92"/>
        <v>24598791.261823051</v>
      </c>
      <c r="EM78" s="1">
        <f t="shared" si="92"/>
        <v>24567393.36355089</v>
      </c>
      <c r="EN78" s="1">
        <f t="shared" si="92"/>
        <v>24261707.639801823</v>
      </c>
      <c r="EO78" s="1">
        <f t="shared" si="92"/>
        <v>24663227.384675112</v>
      </c>
      <c r="EP78" s="1">
        <f t="shared" si="92"/>
        <v>24890918.145862363</v>
      </c>
      <c r="EQ78" s="1">
        <f t="shared" si="92"/>
        <v>24324412.771351665</v>
      </c>
      <c r="ER78" s="1">
        <f t="shared" si="92"/>
        <v>25076775.722573228</v>
      </c>
      <c r="ES78" s="1">
        <f t="shared" si="92"/>
        <v>25397913.402101181</v>
      </c>
      <c r="ET78" s="1">
        <f t="shared" si="92"/>
        <v>25584691.198738169</v>
      </c>
      <c r="EU78" s="1">
        <f t="shared" si="92"/>
        <v>25209390.51325893</v>
      </c>
      <c r="EV78" s="1">
        <f t="shared" si="92"/>
        <v>24961525.070277859</v>
      </c>
      <c r="EW78" s="1">
        <f t="shared" si="92"/>
        <v>24992406.434596781</v>
      </c>
      <c r="EX78" s="1">
        <f t="shared" si="92"/>
        <v>25188848.555952258</v>
      </c>
      <c r="EY78" s="1">
        <f t="shared" si="92"/>
        <v>25484020.490184031</v>
      </c>
      <c r="EZ78" s="1">
        <f t="shared" si="92"/>
        <v>25616174.301423021</v>
      </c>
      <c r="FA78" s="1">
        <f t="shared" si="92"/>
        <v>26306777.343174189</v>
      </c>
      <c r="FB78" s="1">
        <f t="shared" si="92"/>
        <v>26779485.13312434</v>
      </c>
      <c r="FC78" s="1">
        <f t="shared" si="92"/>
        <v>27710201.623856951</v>
      </c>
      <c r="FD78" s="1">
        <f t="shared" si="92"/>
        <v>27846718.178374402</v>
      </c>
      <c r="FE78" s="1">
        <f t="shared" si="92"/>
        <v>28981129.309858009</v>
      </c>
      <c r="FF78" s="1">
        <f t="shared" si="92"/>
        <v>29163946.39645832</v>
      </c>
      <c r="FG78" s="1">
        <f t="shared" si="92"/>
        <v>29580865.195736356</v>
      </c>
      <c r="FH78" s="1">
        <f t="shared" si="92"/>
        <v>29417875.42007675</v>
      </c>
      <c r="FI78" s="1">
        <f t="shared" si="92"/>
        <v>29674077.421199173</v>
      </c>
      <c r="FJ78" s="1">
        <f t="shared" si="92"/>
        <v>29929622.409485288</v>
      </c>
      <c r="FK78" s="1">
        <f t="shared" si="92"/>
        <v>30229365.953420199</v>
      </c>
      <c r="FL78" s="1">
        <f t="shared" si="92"/>
        <v>30307825.842642039</v>
      </c>
      <c r="FM78" s="1">
        <f t="shared" si="92"/>
        <v>32220383.788823001</v>
      </c>
      <c r="FN78" s="1">
        <f t="shared" si="92"/>
        <v>32337571.845451187</v>
      </c>
      <c r="FO78" s="1">
        <f t="shared" si="92"/>
        <v>33371657.463645827</v>
      </c>
      <c r="FP78" s="1">
        <f t="shared" si="92"/>
        <v>34327809.908999994</v>
      </c>
      <c r="FQ78" s="1">
        <f t="shared" si="92"/>
        <v>35117028.905764744</v>
      </c>
      <c r="FR78" s="1">
        <f t="shared" si="92"/>
        <v>34770153.401021078</v>
      </c>
      <c r="FS78" s="1">
        <f t="shared" si="92"/>
        <v>34998152.547641896</v>
      </c>
      <c r="FT78" s="1">
        <f t="shared" si="92"/>
        <v>35537686.436544895</v>
      </c>
      <c r="FU78" s="1">
        <f t="shared" si="92"/>
        <v>35696689.566458598</v>
      </c>
      <c r="FV78" s="1">
        <f t="shared" si="92"/>
        <v>35595380.674690917</v>
      </c>
      <c r="FW78" s="1">
        <f t="shared" si="92"/>
        <v>36024653.335486382</v>
      </c>
      <c r="FX78" s="1">
        <f t="shared" si="92"/>
        <v>35744634.861804664</v>
      </c>
      <c r="FY78" s="1">
        <f t="shared" si="92"/>
        <v>37087029.244010717</v>
      </c>
      <c r="FZ78" s="1">
        <f t="shared" si="92"/>
        <v>38527291.93475306</v>
      </c>
      <c r="GA78" s="1">
        <f t="shared" si="92"/>
        <v>38516697.119723253</v>
      </c>
      <c r="GB78" s="1">
        <f t="shared" si="92"/>
        <v>38436029.560110621</v>
      </c>
      <c r="GC78" s="1">
        <f t="shared" si="92"/>
        <v>40134316.724480003</v>
      </c>
      <c r="GD78" s="1">
        <f t="shared" si="92"/>
        <v>40455676.620804504</v>
      </c>
      <c r="GE78" s="1">
        <f t="shared" si="92"/>
        <v>40449521.32359542</v>
      </c>
      <c r="GF78" s="1">
        <f t="shared" si="92"/>
        <v>41010356.057056129</v>
      </c>
      <c r="GG78" s="1">
        <f t="shared" si="92"/>
        <v>42307123.555797786</v>
      </c>
      <c r="GH78" s="1">
        <f t="shared" si="92"/>
        <v>41912186.578991473</v>
      </c>
      <c r="GI78" s="1">
        <f t="shared" si="92"/>
        <v>41806767.446390435</v>
      </c>
      <c r="GJ78" s="1">
        <f t="shared" si="92"/>
        <v>40505142.806047693</v>
      </c>
      <c r="GK78" s="1">
        <f t="shared" si="92"/>
        <v>41730491.841080725</v>
      </c>
      <c r="GL78" s="1">
        <f t="shared" ref="GL78:IW78" si="93">+GL51+GL68</f>
        <v>42921588.195593342</v>
      </c>
      <c r="GM78" s="1">
        <f t="shared" si="93"/>
        <v>42948085.953764275</v>
      </c>
      <c r="GN78" s="1">
        <f t="shared" si="93"/>
        <v>43802319.702640042</v>
      </c>
      <c r="GO78" s="1">
        <f t="shared" si="93"/>
        <v>43451043.021530971</v>
      </c>
      <c r="GP78" s="1">
        <f t="shared" si="93"/>
        <v>43288429.860826269</v>
      </c>
      <c r="GQ78" s="1">
        <f t="shared" si="93"/>
        <v>43549289.715261512</v>
      </c>
      <c r="GR78" s="1">
        <f t="shared" si="93"/>
        <v>43730697.422403812</v>
      </c>
      <c r="GS78" s="1">
        <f t="shared" si="93"/>
        <v>43483760.82734333</v>
      </c>
      <c r="GT78" s="1">
        <f t="shared" si="93"/>
        <v>43376286.194095388</v>
      </c>
      <c r="GU78" s="1">
        <f t="shared" si="93"/>
        <v>43867615.813274279</v>
      </c>
      <c r="GV78" s="1">
        <f t="shared" si="93"/>
        <v>44908374.902432449</v>
      </c>
      <c r="GW78" s="1">
        <f t="shared" si="93"/>
        <v>44745117.855246559</v>
      </c>
      <c r="GX78" s="1">
        <f t="shared" si="93"/>
        <v>45143869.411259443</v>
      </c>
      <c r="GY78" s="1">
        <f t="shared" si="93"/>
        <v>45541336.258353561</v>
      </c>
      <c r="GZ78" s="1">
        <f t="shared" si="93"/>
        <v>47497903.709698826</v>
      </c>
      <c r="HA78" s="1">
        <f t="shared" si="93"/>
        <v>48094366.169154197</v>
      </c>
      <c r="HB78" s="1">
        <f t="shared" si="93"/>
        <v>48037737.883530349</v>
      </c>
      <c r="HC78" s="1">
        <f t="shared" si="93"/>
        <v>47691115.884931527</v>
      </c>
      <c r="HD78" s="1">
        <f t="shared" si="93"/>
        <v>48898171.054822713</v>
      </c>
      <c r="HE78" s="1">
        <f t="shared" si="93"/>
        <v>50545249.87219768</v>
      </c>
      <c r="HF78" s="1">
        <f t="shared" si="93"/>
        <v>50301182.65592254</v>
      </c>
      <c r="HG78" s="1">
        <f t="shared" si="93"/>
        <v>50291850.10611029</v>
      </c>
      <c r="HH78" s="1">
        <f t="shared" si="93"/>
        <v>51101798.922708325</v>
      </c>
      <c r="HI78" s="1">
        <f t="shared" si="93"/>
        <v>51889967.441224441</v>
      </c>
      <c r="HJ78" s="1">
        <f t="shared" si="93"/>
        <v>52157328.129376329</v>
      </c>
      <c r="HK78" s="1">
        <f t="shared" si="93"/>
        <v>53812083.614209756</v>
      </c>
      <c r="HL78" s="1">
        <f t="shared" si="93"/>
        <v>55666278.801157303</v>
      </c>
      <c r="HM78" s="1">
        <f t="shared" si="93"/>
        <v>55656836.744875707</v>
      </c>
      <c r="HN78" s="1">
        <f t="shared" si="93"/>
        <v>56597177.527153172</v>
      </c>
      <c r="HO78" s="1">
        <f t="shared" si="93"/>
        <v>55637716.17937246</v>
      </c>
      <c r="HP78" s="1">
        <f t="shared" si="93"/>
        <v>55289787.044791281</v>
      </c>
      <c r="HQ78" s="1">
        <f t="shared" si="93"/>
        <v>55033320.545414545</v>
      </c>
      <c r="HR78" s="1">
        <f t="shared" si="93"/>
        <v>54964597.229115851</v>
      </c>
      <c r="HS78" s="1">
        <f t="shared" si="93"/>
        <v>54396661.231215253</v>
      </c>
      <c r="HT78" s="1">
        <f t="shared" si="93"/>
        <v>53829793.393395573</v>
      </c>
      <c r="HU78" s="1">
        <f t="shared" si="93"/>
        <v>55314320.527789503</v>
      </c>
      <c r="HV78" s="1">
        <f t="shared" si="93"/>
        <v>56614805.231867611</v>
      </c>
      <c r="HW78" s="1">
        <f t="shared" si="93"/>
        <v>56464563.35298989</v>
      </c>
      <c r="HX78" s="1">
        <f t="shared" si="93"/>
        <v>56526432.54272224</v>
      </c>
      <c r="HY78" s="1">
        <f t="shared" si="93"/>
        <v>56273635.390515402</v>
      </c>
      <c r="HZ78" s="1">
        <f t="shared" si="93"/>
        <v>54464767.222429782</v>
      </c>
      <c r="IA78" s="1">
        <f t="shared" si="93"/>
        <v>55560361.910386927</v>
      </c>
      <c r="IB78" s="1">
        <f t="shared" si="93"/>
        <v>54109941.329196945</v>
      </c>
      <c r="IC78" s="1">
        <f t="shared" si="93"/>
        <v>55039435.336918354</v>
      </c>
      <c r="ID78" s="1">
        <f t="shared" si="93"/>
        <v>55868379.26416865</v>
      </c>
      <c r="IE78" s="1">
        <f t="shared" si="93"/>
        <v>56217981.818220101</v>
      </c>
      <c r="IF78" s="1">
        <f t="shared" si="93"/>
        <v>55958474.273152933</v>
      </c>
      <c r="IG78" s="1">
        <f t="shared" si="93"/>
        <v>56660927.106378421</v>
      </c>
      <c r="IH78" s="1">
        <f t="shared" si="93"/>
        <v>56554663.417089939</v>
      </c>
      <c r="II78" s="1">
        <f t="shared" si="93"/>
        <v>57318535.116576336</v>
      </c>
      <c r="IJ78" s="1">
        <f t="shared" si="93"/>
        <v>59541655.528644808</v>
      </c>
      <c r="IK78" s="1">
        <f t="shared" si="93"/>
        <v>63828654.895913698</v>
      </c>
      <c r="IL78" s="1">
        <f t="shared" si="93"/>
        <v>65689897.724555388</v>
      </c>
      <c r="IM78" s="1">
        <f t="shared" si="93"/>
        <v>67765358.849313647</v>
      </c>
      <c r="IN78" s="1">
        <f t="shared" si="93"/>
        <v>68182866.828127831</v>
      </c>
      <c r="IO78" s="1">
        <f t="shared" si="93"/>
        <v>69492949.879707962</v>
      </c>
      <c r="IP78" s="1">
        <f t="shared" si="93"/>
        <v>70721594.773377225</v>
      </c>
      <c r="IQ78" s="1">
        <f t="shared" si="93"/>
        <v>71084208.318674952</v>
      </c>
      <c r="IR78" s="1">
        <f t="shared" si="93"/>
        <v>71796316.716455922</v>
      </c>
      <c r="IS78" s="1">
        <f t="shared" si="93"/>
        <v>75135489.506171599</v>
      </c>
      <c r="IT78" s="1">
        <f t="shared" si="93"/>
        <v>75260786.298552588</v>
      </c>
      <c r="IU78" s="1">
        <f t="shared" si="93"/>
        <v>75208806.123843074</v>
      </c>
      <c r="IV78" s="1">
        <f t="shared" si="93"/>
        <v>77210108.090925351</v>
      </c>
      <c r="IW78" s="1">
        <f t="shared" si="93"/>
        <v>80010709.537981421</v>
      </c>
      <c r="IX78" s="1">
        <f t="shared" ref="IX78:JE78" si="94">+IX51+IX68</f>
        <v>80834977.58764486</v>
      </c>
      <c r="IY78" s="1">
        <f t="shared" si="94"/>
        <v>80924730.977567852</v>
      </c>
      <c r="IZ78" s="1">
        <f t="shared" si="94"/>
        <v>81054961.237403288</v>
      </c>
      <c r="JA78" s="1">
        <f t="shared" si="94"/>
        <v>81523196</v>
      </c>
      <c r="JB78" s="1">
        <f t="shared" si="94"/>
        <v>80692184.513665766</v>
      </c>
      <c r="JC78" s="1">
        <f t="shared" si="94"/>
        <v>80644767.495615259</v>
      </c>
      <c r="JD78" s="1">
        <f t="shared" si="94"/>
        <v>79100007.173077643</v>
      </c>
      <c r="JE78" s="1">
        <f t="shared" si="94"/>
        <v>80731993.729999989</v>
      </c>
    </row>
    <row r="79" spans="1:265" s="1" customFormat="1" ht="12.9" customHeight="1" x14ac:dyDescent="0.2">
      <c r="A79" s="1" t="s">
        <v>100</v>
      </c>
      <c r="B79" s="1">
        <f t="shared" ref="B79:BM79" si="95">+B52+B70</f>
        <v>2410307</v>
      </c>
      <c r="C79" s="1">
        <f t="shared" si="95"/>
        <v>2475897</v>
      </c>
      <c r="D79" s="1">
        <f t="shared" si="95"/>
        <v>2514775</v>
      </c>
      <c r="E79" s="1">
        <f t="shared" si="95"/>
        <v>2546524</v>
      </c>
      <c r="F79" s="1">
        <f t="shared" si="95"/>
        <v>2603708</v>
      </c>
      <c r="G79" s="1">
        <f t="shared" si="95"/>
        <v>2621343</v>
      </c>
      <c r="H79" s="1">
        <f t="shared" si="95"/>
        <v>2643343</v>
      </c>
      <c r="I79" s="1">
        <f t="shared" si="95"/>
        <v>2665116</v>
      </c>
      <c r="J79" s="1">
        <f t="shared" si="95"/>
        <v>2658974</v>
      </c>
      <c r="K79" s="1">
        <f t="shared" si="95"/>
        <v>2675221</v>
      </c>
      <c r="L79" s="1">
        <f t="shared" si="95"/>
        <v>2751767</v>
      </c>
      <c r="M79" s="1">
        <f t="shared" si="95"/>
        <v>2727998</v>
      </c>
      <c r="N79" s="1">
        <f t="shared" si="95"/>
        <v>2726785</v>
      </c>
      <c r="O79" s="1">
        <f t="shared" si="95"/>
        <v>2885292</v>
      </c>
      <c r="P79" s="1">
        <f t="shared" si="95"/>
        <v>2959320</v>
      </c>
      <c r="Q79" s="1">
        <f t="shared" si="95"/>
        <v>2973354</v>
      </c>
      <c r="R79" s="1">
        <f t="shared" si="95"/>
        <v>2980198</v>
      </c>
      <c r="S79" s="1">
        <f t="shared" si="95"/>
        <v>3057686</v>
      </c>
      <c r="T79" s="1">
        <f t="shared" si="95"/>
        <v>3212763</v>
      </c>
      <c r="U79" s="1">
        <f t="shared" si="95"/>
        <v>3238257</v>
      </c>
      <c r="V79" s="1">
        <f t="shared" si="95"/>
        <v>3245480</v>
      </c>
      <c r="W79" s="1">
        <f t="shared" si="95"/>
        <v>3242919</v>
      </c>
      <c r="X79" s="1">
        <f t="shared" si="95"/>
        <v>3259898</v>
      </c>
      <c r="Y79" s="1">
        <f t="shared" si="95"/>
        <v>3215400</v>
      </c>
      <c r="Z79" s="1">
        <f t="shared" si="95"/>
        <v>3255662</v>
      </c>
      <c r="AA79" s="1">
        <f t="shared" si="95"/>
        <v>3211754</v>
      </c>
      <c r="AB79" s="1">
        <f t="shared" si="95"/>
        <v>3085915</v>
      </c>
      <c r="AC79" s="1">
        <f t="shared" si="95"/>
        <v>3019982</v>
      </c>
      <c r="AD79" s="1">
        <f t="shared" si="95"/>
        <v>3010975</v>
      </c>
      <c r="AE79" s="1">
        <f t="shared" si="95"/>
        <v>2721235</v>
      </c>
      <c r="AF79" s="1">
        <f t="shared" si="95"/>
        <v>2674056</v>
      </c>
      <c r="AG79" s="1">
        <f t="shared" si="95"/>
        <v>2743444</v>
      </c>
      <c r="AH79" s="1">
        <f t="shared" si="95"/>
        <v>2817738</v>
      </c>
      <c r="AI79" s="1">
        <f t="shared" si="95"/>
        <v>2941898</v>
      </c>
      <c r="AJ79" s="1">
        <f t="shared" si="95"/>
        <v>3017998</v>
      </c>
      <c r="AK79" s="1">
        <f t="shared" si="95"/>
        <v>3044013</v>
      </c>
      <c r="AL79" s="1">
        <f t="shared" si="95"/>
        <v>2920171</v>
      </c>
      <c r="AM79" s="1">
        <f t="shared" si="95"/>
        <v>2942211</v>
      </c>
      <c r="AN79" s="1">
        <f t="shared" si="95"/>
        <v>2936873</v>
      </c>
      <c r="AO79" s="1">
        <f t="shared" si="95"/>
        <v>2900856.60914572</v>
      </c>
      <c r="AP79" s="1">
        <f t="shared" si="95"/>
        <v>2556314.5462695002</v>
      </c>
      <c r="AQ79" s="1">
        <f t="shared" si="95"/>
        <v>2561039.6108331303</v>
      </c>
      <c r="AR79" s="1">
        <f t="shared" si="95"/>
        <v>2487414.0236831903</v>
      </c>
      <c r="AS79" s="1">
        <f t="shared" si="95"/>
        <v>2538720.9776105103</v>
      </c>
      <c r="AT79" s="1">
        <f t="shared" si="95"/>
        <v>2481625.2699754001</v>
      </c>
      <c r="AU79" s="1">
        <f t="shared" si="95"/>
        <v>2420473.5721220803</v>
      </c>
      <c r="AV79" s="1">
        <f t="shared" si="95"/>
        <v>2338955.4591598003</v>
      </c>
      <c r="AW79" s="1">
        <f t="shared" si="95"/>
        <v>2279896.2932834201</v>
      </c>
      <c r="AX79" s="1">
        <f t="shared" si="95"/>
        <v>2382412.8777714903</v>
      </c>
      <c r="AY79" s="1">
        <f t="shared" si="95"/>
        <v>2312783.3871491398</v>
      </c>
      <c r="AZ79" s="1">
        <f t="shared" si="95"/>
        <v>2183732.0105619002</v>
      </c>
      <c r="BA79" s="1">
        <f t="shared" si="95"/>
        <v>2129050.8040443999</v>
      </c>
      <c r="BB79" s="1">
        <f t="shared" si="95"/>
        <v>2207444.3682812103</v>
      </c>
      <c r="BC79" s="1">
        <f t="shared" si="95"/>
        <v>2227765.8403836498</v>
      </c>
      <c r="BD79" s="1">
        <f t="shared" si="95"/>
        <v>2200249.2422550498</v>
      </c>
      <c r="BE79" s="1">
        <f t="shared" si="95"/>
        <v>2110740.7326848302</v>
      </c>
      <c r="BF79" s="1">
        <f t="shared" si="95"/>
        <v>2128194.1859390195</v>
      </c>
      <c r="BG79" s="1">
        <f t="shared" si="95"/>
        <v>2162043.5066015902</v>
      </c>
      <c r="BH79" s="1">
        <f t="shared" si="95"/>
        <v>2230260.1571841701</v>
      </c>
      <c r="BI79" s="1">
        <f t="shared" si="95"/>
        <v>2243204.50006912</v>
      </c>
      <c r="BJ79" s="1">
        <f t="shared" si="95"/>
        <v>2232633.2093826402</v>
      </c>
      <c r="BK79" s="1">
        <f t="shared" si="95"/>
        <v>2216426.4734362694</v>
      </c>
      <c r="BL79" s="1">
        <f t="shared" si="95"/>
        <v>2234135.9387799697</v>
      </c>
      <c r="BM79" s="1">
        <f t="shared" si="95"/>
        <v>2231373.0785129601</v>
      </c>
      <c r="BN79" s="1">
        <f t="shared" ref="BN79:DY79" si="96">+BN52+BN70</f>
        <v>2231983.8185090404</v>
      </c>
      <c r="BO79" s="1">
        <f t="shared" si="96"/>
        <v>2219473.5163677898</v>
      </c>
      <c r="BP79" s="1">
        <f t="shared" si="96"/>
        <v>2166125.9024476903</v>
      </c>
      <c r="BQ79" s="1">
        <f t="shared" si="96"/>
        <v>2224020.2510945899</v>
      </c>
      <c r="BR79" s="1">
        <f t="shared" si="96"/>
        <v>2267573.5461857896</v>
      </c>
      <c r="BS79" s="1">
        <f t="shared" si="96"/>
        <v>2500048.5028632004</v>
      </c>
      <c r="BT79" s="1">
        <f t="shared" si="96"/>
        <v>2512187.1831232002</v>
      </c>
      <c r="BU79" s="1">
        <f t="shared" si="96"/>
        <v>2496664.4093270004</v>
      </c>
      <c r="BV79" s="1">
        <f t="shared" si="96"/>
        <v>2533762.0271993</v>
      </c>
      <c r="BW79" s="1">
        <f t="shared" si="96"/>
        <v>2624429.3239814001</v>
      </c>
      <c r="BX79" s="1">
        <f t="shared" si="96"/>
        <v>2718314.5214306</v>
      </c>
      <c r="BY79" s="1">
        <f t="shared" si="96"/>
        <v>2820985.5855758004</v>
      </c>
      <c r="BZ79" s="1">
        <f t="shared" si="96"/>
        <v>3010370.498437</v>
      </c>
      <c r="CA79" s="1">
        <f t="shared" si="96"/>
        <v>3033627.2645355002</v>
      </c>
      <c r="CB79" s="1">
        <f t="shared" si="96"/>
        <v>3031349.1624217001</v>
      </c>
      <c r="CC79" s="1">
        <f t="shared" si="96"/>
        <v>3121572.3939130004</v>
      </c>
      <c r="CD79" s="1">
        <f t="shared" si="96"/>
        <v>3158884.3376794001</v>
      </c>
      <c r="CE79" s="1">
        <f t="shared" si="96"/>
        <v>3265265.9088050001</v>
      </c>
      <c r="CF79" s="1">
        <f t="shared" si="96"/>
        <v>3322745.2088810001</v>
      </c>
      <c r="CG79" s="1">
        <f t="shared" si="96"/>
        <v>3332856.3768643998</v>
      </c>
      <c r="CH79" s="1">
        <f t="shared" si="96"/>
        <v>3338182.3074730001</v>
      </c>
      <c r="CI79" s="1">
        <f t="shared" si="96"/>
        <v>3382855.5040196003</v>
      </c>
      <c r="CJ79" s="1">
        <f t="shared" si="96"/>
        <v>3513182.2027255003</v>
      </c>
      <c r="CK79" s="1">
        <f t="shared" si="96"/>
        <v>3568674.7057838002</v>
      </c>
      <c r="CL79" s="1">
        <f t="shared" si="96"/>
        <v>3656471.4110417999</v>
      </c>
      <c r="CM79" s="1">
        <f t="shared" si="96"/>
        <v>3881459.3145729997</v>
      </c>
      <c r="CN79" s="1">
        <f t="shared" si="96"/>
        <v>3935279.7969940002</v>
      </c>
      <c r="CO79" s="1">
        <f t="shared" si="96"/>
        <v>4093879.1056308001</v>
      </c>
      <c r="CP79" s="1">
        <f t="shared" si="96"/>
        <v>4234274.2871479001</v>
      </c>
      <c r="CQ79" s="1">
        <f t="shared" si="96"/>
        <v>4171867.4838145999</v>
      </c>
      <c r="CR79" s="1">
        <f t="shared" si="96"/>
        <v>4266985.20202919</v>
      </c>
      <c r="CS79" s="1">
        <f t="shared" si="96"/>
        <v>4536734.2746501397</v>
      </c>
      <c r="CT79" s="1">
        <f t="shared" si="96"/>
        <v>4865733.9254656602</v>
      </c>
      <c r="CU79" s="1">
        <f t="shared" si="96"/>
        <v>4938087.97832119</v>
      </c>
      <c r="CV79" s="1">
        <f t="shared" si="96"/>
        <v>5047417.2763871904</v>
      </c>
      <c r="CW79" s="1">
        <f t="shared" si="96"/>
        <v>5200388.9412908796</v>
      </c>
      <c r="CX79" s="1">
        <f t="shared" si="96"/>
        <v>5394616.55284754</v>
      </c>
      <c r="CY79" s="1">
        <f t="shared" si="96"/>
        <v>5334555.8305998798</v>
      </c>
      <c r="CZ79" s="1">
        <f t="shared" si="96"/>
        <v>5378735.2903089197</v>
      </c>
      <c r="DA79" s="1">
        <f t="shared" si="96"/>
        <v>5468499.6246422902</v>
      </c>
      <c r="DB79" s="1">
        <f t="shared" si="96"/>
        <v>5770689.4457830098</v>
      </c>
      <c r="DC79" s="1">
        <f t="shared" si="96"/>
        <v>6254527.3675540686</v>
      </c>
      <c r="DD79" s="1">
        <f t="shared" si="96"/>
        <v>6533978.2838957403</v>
      </c>
      <c r="DE79" s="1">
        <f t="shared" si="96"/>
        <v>7123469.5399970096</v>
      </c>
      <c r="DF79" s="1">
        <f t="shared" si="96"/>
        <v>7646133.91039903</v>
      </c>
      <c r="DG79" s="1">
        <f t="shared" si="96"/>
        <v>7672452.790153929</v>
      </c>
      <c r="DH79" s="1">
        <f t="shared" si="96"/>
        <v>7772210.8952024896</v>
      </c>
      <c r="DI79" s="1">
        <f t="shared" si="96"/>
        <v>7865564.2993964292</v>
      </c>
      <c r="DJ79" s="1">
        <f t="shared" si="96"/>
        <v>7997719.6016589189</v>
      </c>
      <c r="DK79" s="1">
        <f t="shared" si="96"/>
        <v>8169568.4904099796</v>
      </c>
      <c r="DL79" s="1">
        <f t="shared" si="96"/>
        <v>8557852.46542616</v>
      </c>
      <c r="DM79" s="1">
        <f t="shared" si="96"/>
        <v>8712489.22725421</v>
      </c>
      <c r="DN79" s="1">
        <f t="shared" si="96"/>
        <v>8779081.9562454708</v>
      </c>
      <c r="DO79" s="1">
        <f t="shared" si="96"/>
        <v>8829778.8552479986</v>
      </c>
      <c r="DP79" s="1">
        <f t="shared" si="96"/>
        <v>8851856.0894323997</v>
      </c>
      <c r="DQ79" s="1">
        <f t="shared" si="96"/>
        <v>8897118.6109790001</v>
      </c>
      <c r="DR79" s="1">
        <f t="shared" si="96"/>
        <v>9202215.35289222</v>
      </c>
      <c r="DS79" s="1">
        <f t="shared" si="96"/>
        <v>9496969.2964915503</v>
      </c>
      <c r="DT79" s="1">
        <f t="shared" si="96"/>
        <v>9583626.030407019</v>
      </c>
      <c r="DU79" s="1">
        <f t="shared" si="96"/>
        <v>9674154.5407789014</v>
      </c>
      <c r="DV79" s="1">
        <f t="shared" si="96"/>
        <v>9908263.5526610389</v>
      </c>
      <c r="DW79" s="1">
        <f t="shared" si="96"/>
        <v>10124981.96442553</v>
      </c>
      <c r="DX79" s="1">
        <f t="shared" si="96"/>
        <v>10242980.34838859</v>
      </c>
      <c r="DY79" s="1">
        <f t="shared" si="96"/>
        <v>10627397.642666809</v>
      </c>
      <c r="DZ79" s="1">
        <f t="shared" ref="DZ79:GK79" si="97">+DZ52+DZ70</f>
        <v>10883044.199790671</v>
      </c>
      <c r="EA79" s="1">
        <f t="shared" si="97"/>
        <v>11349126.44830104</v>
      </c>
      <c r="EB79" s="1">
        <f t="shared" si="97"/>
        <v>11190530.002121611</v>
      </c>
      <c r="EC79" s="1">
        <f t="shared" si="97"/>
        <v>11480992.62220322</v>
      </c>
      <c r="ED79" s="1">
        <f t="shared" si="97"/>
        <v>11733560.444727011</v>
      </c>
      <c r="EE79" s="1">
        <f t="shared" si="97"/>
        <v>11677941.85698894</v>
      </c>
      <c r="EF79" s="1">
        <f t="shared" si="97"/>
        <v>11529363.476763481</v>
      </c>
      <c r="EG79" s="1">
        <f t="shared" si="97"/>
        <v>11799013.49955897</v>
      </c>
      <c r="EH79" s="1">
        <f t="shared" si="97"/>
        <v>12093498.2829361</v>
      </c>
      <c r="EI79" s="1">
        <f t="shared" si="97"/>
        <v>12366644.251357</v>
      </c>
      <c r="EJ79" s="1">
        <f t="shared" si="97"/>
        <v>12591900.826082371</v>
      </c>
      <c r="EK79" s="1">
        <f t="shared" si="97"/>
        <v>12899900.018280759</v>
      </c>
      <c r="EL79" s="1">
        <f t="shared" si="97"/>
        <v>13507360.69044622</v>
      </c>
      <c r="EM79" s="1">
        <f t="shared" si="97"/>
        <v>13882206.817808861</v>
      </c>
      <c r="EN79" s="1">
        <f t="shared" si="97"/>
        <v>14308676.84842715</v>
      </c>
      <c r="EO79" s="1">
        <f t="shared" si="97"/>
        <v>15244467.711703222</v>
      </c>
      <c r="EP79" s="1">
        <f t="shared" si="97"/>
        <v>15779271.482268151</v>
      </c>
      <c r="EQ79" s="1">
        <f t="shared" si="97"/>
        <v>15461609.9465643</v>
      </c>
      <c r="ER79" s="1">
        <f t="shared" si="97"/>
        <v>15878282.88408244</v>
      </c>
      <c r="ES79" s="1">
        <f t="shared" si="97"/>
        <v>16341812.243955191</v>
      </c>
      <c r="ET79" s="1">
        <f t="shared" si="97"/>
        <v>16853424.034045137</v>
      </c>
      <c r="EU79" s="1">
        <f t="shared" si="97"/>
        <v>17178399.61996226</v>
      </c>
      <c r="EV79" s="1">
        <f t="shared" si="97"/>
        <v>17296416.100330569</v>
      </c>
      <c r="EW79" s="1">
        <f t="shared" si="97"/>
        <v>17695665.045881931</v>
      </c>
      <c r="EX79" s="1">
        <f t="shared" si="97"/>
        <v>17832439.40754661</v>
      </c>
      <c r="EY79" s="1">
        <f t="shared" si="97"/>
        <v>18543002.494650979</v>
      </c>
      <c r="EZ79" s="1">
        <f t="shared" si="97"/>
        <v>18562979.153013568</v>
      </c>
      <c r="FA79" s="1">
        <f t="shared" si="97"/>
        <v>18275590.559021808</v>
      </c>
      <c r="FB79" s="1">
        <f t="shared" si="97"/>
        <v>18166840.0927401</v>
      </c>
      <c r="FC79" s="1">
        <f t="shared" si="97"/>
        <v>18331517.72746272</v>
      </c>
      <c r="FD79" s="1">
        <f t="shared" si="97"/>
        <v>19111527.042143658</v>
      </c>
      <c r="FE79" s="1">
        <f t="shared" si="97"/>
        <v>19122473.669849657</v>
      </c>
      <c r="FF79" s="1">
        <f t="shared" si="97"/>
        <v>19565544.43072027</v>
      </c>
      <c r="FG79" s="1">
        <f t="shared" si="97"/>
        <v>20269782.381338347</v>
      </c>
      <c r="FH79" s="1">
        <f t="shared" si="97"/>
        <v>20621696.531750742</v>
      </c>
      <c r="FI79" s="1">
        <f t="shared" si="97"/>
        <v>20970773.292307869</v>
      </c>
      <c r="FJ79" s="1">
        <f t="shared" si="97"/>
        <v>21008163.826786663</v>
      </c>
      <c r="FK79" s="1">
        <f t="shared" si="97"/>
        <v>21491208.141389452</v>
      </c>
      <c r="FL79" s="1">
        <f t="shared" si="97"/>
        <v>21819754.569142401</v>
      </c>
      <c r="FM79" s="1">
        <f t="shared" si="97"/>
        <v>22708721.351814389</v>
      </c>
      <c r="FN79" s="1">
        <f t="shared" si="97"/>
        <v>23214029.107405022</v>
      </c>
      <c r="FO79" s="1">
        <f t="shared" si="97"/>
        <v>22622121.941972349</v>
      </c>
      <c r="FP79" s="1">
        <f t="shared" si="97"/>
        <v>22950637.665600002</v>
      </c>
      <c r="FQ79" s="1">
        <f t="shared" si="97"/>
        <v>23361996.104722798</v>
      </c>
      <c r="FR79" s="1">
        <f t="shared" si="97"/>
        <v>23944492.715804998</v>
      </c>
      <c r="FS79" s="1">
        <f t="shared" si="97"/>
        <v>24441054.817204401</v>
      </c>
      <c r="FT79" s="1">
        <f t="shared" si="97"/>
        <v>24366942.167472839</v>
      </c>
      <c r="FU79" s="1">
        <f t="shared" si="97"/>
        <v>24681593.222056191</v>
      </c>
      <c r="FV79" s="1">
        <f t="shared" si="97"/>
        <v>25285024.462684821</v>
      </c>
      <c r="FW79" s="1">
        <f t="shared" si="97"/>
        <v>26212593.116823301</v>
      </c>
      <c r="FX79" s="1">
        <f t="shared" si="97"/>
        <v>26389995.653933469</v>
      </c>
      <c r="FY79" s="1">
        <f t="shared" si="97"/>
        <v>26578834.815258641</v>
      </c>
      <c r="FZ79" s="1">
        <f t="shared" si="97"/>
        <v>27113078.820871562</v>
      </c>
      <c r="GA79" s="1">
        <f t="shared" si="97"/>
        <v>27891118.897052832</v>
      </c>
      <c r="GB79" s="1">
        <f t="shared" si="97"/>
        <v>28033531.640582398</v>
      </c>
      <c r="GC79" s="1">
        <f t="shared" si="97"/>
        <v>28396208.412413098</v>
      </c>
      <c r="GD79" s="1">
        <f t="shared" si="97"/>
        <v>28456108.061713412</v>
      </c>
      <c r="GE79" s="1">
        <f t="shared" si="97"/>
        <v>28570014.455475271</v>
      </c>
      <c r="GF79" s="1">
        <f t="shared" si="97"/>
        <v>28790369.293638833</v>
      </c>
      <c r="GG79" s="1">
        <f t="shared" si="97"/>
        <v>29792278.28408502</v>
      </c>
      <c r="GH79" s="1">
        <f t="shared" si="97"/>
        <v>31560804.583294757</v>
      </c>
      <c r="GI79" s="1">
        <f t="shared" si="97"/>
        <v>31231096.213550359</v>
      </c>
      <c r="GJ79" s="1">
        <f t="shared" si="97"/>
        <v>31615227.7555307</v>
      </c>
      <c r="GK79" s="1">
        <f t="shared" si="97"/>
        <v>32055956.228164811</v>
      </c>
      <c r="GL79" s="1">
        <f t="shared" ref="GL79:IW79" si="98">+GL52+GL70</f>
        <v>32352271.90600225</v>
      </c>
      <c r="GM79" s="1">
        <f t="shared" si="98"/>
        <v>31850999.043358743</v>
      </c>
      <c r="GN79" s="1">
        <f t="shared" si="98"/>
        <v>31638606.752253778</v>
      </c>
      <c r="GO79" s="1">
        <f t="shared" si="98"/>
        <v>32186768.311873429</v>
      </c>
      <c r="GP79" s="1">
        <f t="shared" si="98"/>
        <v>32798268.424825743</v>
      </c>
      <c r="GQ79" s="1">
        <f t="shared" si="98"/>
        <v>32455987.71593371</v>
      </c>
      <c r="GR79" s="1">
        <f t="shared" si="98"/>
        <v>32492447.152858682</v>
      </c>
      <c r="GS79" s="1">
        <f t="shared" si="98"/>
        <v>32564200.1004337</v>
      </c>
      <c r="GT79" s="1">
        <f t="shared" si="98"/>
        <v>32452742.02541253</v>
      </c>
      <c r="GU79" s="1">
        <f t="shared" si="98"/>
        <v>32798951.70671659</v>
      </c>
      <c r="GV79" s="1">
        <f t="shared" si="98"/>
        <v>33868830.86436177</v>
      </c>
      <c r="GW79" s="1">
        <f t="shared" si="98"/>
        <v>34028651.282996446</v>
      </c>
      <c r="GX79" s="1">
        <f t="shared" si="98"/>
        <v>34289417.347884528</v>
      </c>
      <c r="GY79" s="1">
        <f t="shared" si="98"/>
        <v>33231746.331137732</v>
      </c>
      <c r="GZ79" s="1">
        <f t="shared" si="98"/>
        <v>33775908.876261018</v>
      </c>
      <c r="HA79" s="1">
        <f t="shared" si="98"/>
        <v>33151639.84010205</v>
      </c>
      <c r="HB79" s="1">
        <f t="shared" si="98"/>
        <v>33056008.703561544</v>
      </c>
      <c r="HC79" s="1">
        <f t="shared" si="98"/>
        <v>33403846.10365966</v>
      </c>
      <c r="HD79" s="1">
        <f t="shared" si="98"/>
        <v>33460580.56546516</v>
      </c>
      <c r="HE79" s="1">
        <f t="shared" si="98"/>
        <v>33188533.705546893</v>
      </c>
      <c r="HF79" s="1">
        <f t="shared" si="98"/>
        <v>33291106.170736905</v>
      </c>
      <c r="HG79" s="1">
        <f t="shared" si="98"/>
        <v>33495032.757578306</v>
      </c>
      <c r="HH79" s="1">
        <f t="shared" si="98"/>
        <v>32676448.113098547</v>
      </c>
      <c r="HI79" s="1">
        <f t="shared" si="98"/>
        <v>32481302.33808836</v>
      </c>
      <c r="HJ79" s="1">
        <f t="shared" si="98"/>
        <v>32465087.112442993</v>
      </c>
      <c r="HK79" s="1">
        <f t="shared" si="98"/>
        <v>32489146.872414172</v>
      </c>
      <c r="HL79" s="1">
        <f t="shared" si="98"/>
        <v>32332675.97450953</v>
      </c>
      <c r="HM79" s="1">
        <f t="shared" si="98"/>
        <v>32379914.701558229</v>
      </c>
      <c r="HN79" s="1">
        <f t="shared" si="98"/>
        <v>32420828.432714134</v>
      </c>
      <c r="HO79" s="1">
        <f t="shared" si="98"/>
        <v>31916759.810205877</v>
      </c>
      <c r="HP79" s="1">
        <f t="shared" si="98"/>
        <v>32156170.856706873</v>
      </c>
      <c r="HQ79" s="1">
        <f t="shared" si="98"/>
        <v>33204547.534941107</v>
      </c>
      <c r="HR79" s="1">
        <f t="shared" si="98"/>
        <v>33232092.527929999</v>
      </c>
      <c r="HS79" s="1">
        <f t="shared" si="98"/>
        <v>34303693.906916454</v>
      </c>
      <c r="HT79" s="1">
        <f t="shared" si="98"/>
        <v>34093544.896693476</v>
      </c>
      <c r="HU79" s="1">
        <f t="shared" si="98"/>
        <v>34259168.719105437</v>
      </c>
      <c r="HV79" s="1">
        <f t="shared" si="98"/>
        <v>34858224.897556663</v>
      </c>
      <c r="HW79" s="1">
        <f t="shared" si="98"/>
        <v>37155210.41020111</v>
      </c>
      <c r="HX79" s="1">
        <f t="shared" si="98"/>
        <v>38382459.75627248</v>
      </c>
      <c r="HY79" s="1">
        <f t="shared" si="98"/>
        <v>38892771.473792464</v>
      </c>
      <c r="HZ79" s="1">
        <f t="shared" si="98"/>
        <v>39380164.948596343</v>
      </c>
      <c r="IA79" s="1">
        <f t="shared" si="98"/>
        <v>39801542.891690388</v>
      </c>
      <c r="IB79" s="1">
        <f t="shared" si="98"/>
        <v>40216129.969786659</v>
      </c>
      <c r="IC79" s="1">
        <f t="shared" si="98"/>
        <v>41507302.568229005</v>
      </c>
      <c r="ID79" s="1">
        <f t="shared" si="98"/>
        <v>41889875.887575574</v>
      </c>
      <c r="IE79" s="1">
        <f t="shared" si="98"/>
        <v>42550218.176284403</v>
      </c>
      <c r="IF79" s="1">
        <f t="shared" si="98"/>
        <v>42693048.183605194</v>
      </c>
      <c r="IG79" s="1">
        <f t="shared" si="98"/>
        <v>43409688.278633416</v>
      </c>
      <c r="IH79" s="1">
        <f t="shared" si="98"/>
        <v>44328956.47614944</v>
      </c>
      <c r="II79" s="1">
        <f t="shared" si="98"/>
        <v>44645774.758958586</v>
      </c>
      <c r="IJ79" s="1">
        <f t="shared" si="98"/>
        <v>43941605.702429108</v>
      </c>
      <c r="IK79" s="1">
        <f t="shared" si="98"/>
        <v>42839802.218128122</v>
      </c>
      <c r="IL79" s="1">
        <f t="shared" si="98"/>
        <v>43135524.606431119</v>
      </c>
      <c r="IM79" s="1">
        <f t="shared" si="98"/>
        <v>43019415.318007499</v>
      </c>
      <c r="IN79" s="1">
        <f t="shared" si="98"/>
        <v>44320436.806317121</v>
      </c>
      <c r="IO79" s="1">
        <f t="shared" si="98"/>
        <v>44735216.008349039</v>
      </c>
      <c r="IP79" s="1">
        <f t="shared" si="98"/>
        <v>44404450.24379319</v>
      </c>
      <c r="IQ79" s="1">
        <f t="shared" si="98"/>
        <v>45003094.383960396</v>
      </c>
      <c r="IR79" s="1">
        <f t="shared" si="98"/>
        <v>45572330.769623935</v>
      </c>
      <c r="IS79" s="1">
        <f t="shared" si="98"/>
        <v>43909012.108439498</v>
      </c>
      <c r="IT79" s="1">
        <f t="shared" si="98"/>
        <v>43338513.873768747</v>
      </c>
      <c r="IU79" s="1">
        <f t="shared" si="98"/>
        <v>42436883.61885643</v>
      </c>
      <c r="IV79" s="1">
        <f t="shared" si="98"/>
        <v>41638984.545953944</v>
      </c>
      <c r="IW79" s="1">
        <f t="shared" si="98"/>
        <v>42290958.957208678</v>
      </c>
      <c r="IX79" s="1">
        <f t="shared" ref="IX79:JE79" si="99">+IX52+IX70</f>
        <v>43191303.036419794</v>
      </c>
      <c r="IY79" s="1">
        <f t="shared" si="99"/>
        <v>44003670.625920862</v>
      </c>
      <c r="IZ79" s="1">
        <f t="shared" si="99"/>
        <v>44727885.781551525</v>
      </c>
      <c r="JA79" s="1">
        <f t="shared" si="99"/>
        <v>44852821</v>
      </c>
      <c r="JB79" s="1">
        <f t="shared" si="99"/>
        <v>45796875.315137863</v>
      </c>
      <c r="JC79" s="1">
        <f t="shared" si="99"/>
        <v>45786076.884444378</v>
      </c>
      <c r="JD79" s="1">
        <f t="shared" si="99"/>
        <v>46106803.711939432</v>
      </c>
      <c r="JE79" s="1">
        <f t="shared" si="99"/>
        <v>46545502.729999997</v>
      </c>
    </row>
    <row r="80" spans="1:265" s="1" customFormat="1" ht="12.9" customHeight="1" x14ac:dyDescent="0.2">
      <c r="A80" s="73"/>
    </row>
    <row r="81" spans="1:265" s="35" customFormat="1" ht="12.9" customHeight="1" x14ac:dyDescent="0.2">
      <c r="A81" s="35" t="s">
        <v>101</v>
      </c>
      <c r="B81" s="115">
        <f t="shared" ref="B81:BM81" si="100">+B78/B$77</f>
        <v>0.67609734924151255</v>
      </c>
      <c r="C81" s="115">
        <f t="shared" si="100"/>
        <v>0.67273333623250431</v>
      </c>
      <c r="D81" s="115">
        <f t="shared" si="100"/>
        <v>0.66772625011181386</v>
      </c>
      <c r="E81" s="115">
        <f t="shared" si="100"/>
        <v>0.67488006487782803</v>
      </c>
      <c r="F81" s="115">
        <f t="shared" si="100"/>
        <v>0.68012452463249817</v>
      </c>
      <c r="G81" s="115">
        <f t="shared" si="100"/>
        <v>0.67154399481555993</v>
      </c>
      <c r="H81" s="115">
        <f t="shared" si="100"/>
        <v>0.67249361581708811</v>
      </c>
      <c r="I81" s="115">
        <f t="shared" si="100"/>
        <v>0.65586713253213047</v>
      </c>
      <c r="J81" s="115">
        <f t="shared" si="100"/>
        <v>0.65468587665710842</v>
      </c>
      <c r="K81" s="115">
        <f t="shared" si="100"/>
        <v>0.65586196818343323</v>
      </c>
      <c r="L81" s="115">
        <f t="shared" si="100"/>
        <v>0.64778631208851856</v>
      </c>
      <c r="M81" s="115">
        <f t="shared" si="100"/>
        <v>0.64521720448119091</v>
      </c>
      <c r="N81" s="115">
        <f t="shared" si="100"/>
        <v>0.65693084529242318</v>
      </c>
      <c r="O81" s="115">
        <f t="shared" si="100"/>
        <v>0.64304847566814316</v>
      </c>
      <c r="P81" s="115">
        <f t="shared" si="100"/>
        <v>0.6384580406227085</v>
      </c>
      <c r="Q81" s="115">
        <f t="shared" si="100"/>
        <v>0.64692194270271697</v>
      </c>
      <c r="R81" s="115">
        <f t="shared" si="100"/>
        <v>0.64988624996108479</v>
      </c>
      <c r="S81" s="115">
        <f t="shared" si="100"/>
        <v>0.64529971539861242</v>
      </c>
      <c r="T81" s="115">
        <f t="shared" si="100"/>
        <v>0.64032159166693625</v>
      </c>
      <c r="U81" s="115">
        <f t="shared" si="100"/>
        <v>0.63182546865193778</v>
      </c>
      <c r="V81" s="115">
        <f t="shared" si="100"/>
        <v>0.63831042284229467</v>
      </c>
      <c r="W81" s="115">
        <f t="shared" si="100"/>
        <v>0.64790644044389001</v>
      </c>
      <c r="X81" s="115">
        <f t="shared" si="100"/>
        <v>0.65282783768874086</v>
      </c>
      <c r="Y81" s="115">
        <f t="shared" si="100"/>
        <v>0.65246572187292373</v>
      </c>
      <c r="Z81" s="115">
        <f t="shared" si="100"/>
        <v>0.65657972323105951</v>
      </c>
      <c r="AA81" s="115">
        <f t="shared" si="100"/>
        <v>0.65396249752195756</v>
      </c>
      <c r="AB81" s="115">
        <f t="shared" si="100"/>
        <v>0.66436242112952226</v>
      </c>
      <c r="AC81" s="115">
        <f t="shared" si="100"/>
        <v>0.67203497214018226</v>
      </c>
      <c r="AD81" s="115">
        <f t="shared" si="100"/>
        <v>0.67447933559069895</v>
      </c>
      <c r="AE81" s="115">
        <f t="shared" si="100"/>
        <v>0.67409047837134528</v>
      </c>
      <c r="AF81" s="115">
        <f t="shared" si="100"/>
        <v>0.66894467740671504</v>
      </c>
      <c r="AG81" s="115">
        <f t="shared" si="100"/>
        <v>0.66339250351767232</v>
      </c>
      <c r="AH81" s="115">
        <f t="shared" si="100"/>
        <v>0.66558329156691887</v>
      </c>
      <c r="AI81" s="115">
        <f t="shared" si="100"/>
        <v>0.67039463040568181</v>
      </c>
      <c r="AJ81" s="115">
        <f t="shared" si="100"/>
        <v>0.6744756957331588</v>
      </c>
      <c r="AK81" s="115">
        <f t="shared" si="100"/>
        <v>0.67276277767744264</v>
      </c>
      <c r="AL81" s="115">
        <f t="shared" si="100"/>
        <v>0.68625226097340986</v>
      </c>
      <c r="AM81" s="115">
        <f t="shared" si="100"/>
        <v>0.68723935603140951</v>
      </c>
      <c r="AN81" s="115">
        <f t="shared" si="100"/>
        <v>0.70853809905230591</v>
      </c>
      <c r="AO81" s="115">
        <f t="shared" si="100"/>
        <v>0.73039668249427858</v>
      </c>
      <c r="AP81" s="115">
        <f t="shared" si="100"/>
        <v>0.7427511845078596</v>
      </c>
      <c r="AQ81" s="115">
        <f t="shared" si="100"/>
        <v>0.74342821279337745</v>
      </c>
      <c r="AR81" s="115">
        <f t="shared" si="100"/>
        <v>0.74773404739620219</v>
      </c>
      <c r="AS81" s="115">
        <f t="shared" si="100"/>
        <v>0.74931236091315723</v>
      </c>
      <c r="AT81" s="115">
        <f t="shared" si="100"/>
        <v>0.75769198560089712</v>
      </c>
      <c r="AU81" s="115">
        <f t="shared" si="100"/>
        <v>0.76067752136494526</v>
      </c>
      <c r="AV81" s="115">
        <f t="shared" si="100"/>
        <v>0.75968445921857319</v>
      </c>
      <c r="AW81" s="115">
        <f t="shared" si="100"/>
        <v>0.76939007678340654</v>
      </c>
      <c r="AX81" s="115">
        <f t="shared" si="100"/>
        <v>0.77020301874827135</v>
      </c>
      <c r="AY81" s="115">
        <f t="shared" si="100"/>
        <v>0.77736252741795375</v>
      </c>
      <c r="AZ81" s="115">
        <f t="shared" si="100"/>
        <v>0.79708021990294364</v>
      </c>
      <c r="BA81" s="115">
        <f t="shared" si="100"/>
        <v>0.80534699413228605</v>
      </c>
      <c r="BB81" s="115">
        <f t="shared" si="100"/>
        <v>0.80267672795528988</v>
      </c>
      <c r="BC81" s="115">
        <f t="shared" si="100"/>
        <v>0.79911900819824888</v>
      </c>
      <c r="BD81" s="115">
        <f t="shared" si="100"/>
        <v>0.79835830392765583</v>
      </c>
      <c r="BE81" s="115">
        <f t="shared" si="100"/>
        <v>0.80829502079861404</v>
      </c>
      <c r="BF81" s="115">
        <f t="shared" si="100"/>
        <v>0.80965622693406591</v>
      </c>
      <c r="BG81" s="115">
        <f t="shared" si="100"/>
        <v>0.80683249091939191</v>
      </c>
      <c r="BH81" s="115">
        <f t="shared" si="100"/>
        <v>0.80306196316687639</v>
      </c>
      <c r="BI81" s="115">
        <f t="shared" si="100"/>
        <v>0.8021197555612265</v>
      </c>
      <c r="BJ81" s="115">
        <f t="shared" si="100"/>
        <v>0.81014229417972816</v>
      </c>
      <c r="BK81" s="115">
        <f t="shared" si="100"/>
        <v>0.80921235689201165</v>
      </c>
      <c r="BL81" s="115">
        <f t="shared" si="100"/>
        <v>0.80852606891491408</v>
      </c>
      <c r="BM81" s="115">
        <f t="shared" si="100"/>
        <v>0.81311094668716621</v>
      </c>
      <c r="BN81" s="115">
        <f t="shared" ref="BN81:DY81" si="101">+BN78/BN$77</f>
        <v>0.81334052955941694</v>
      </c>
      <c r="BO81" s="115">
        <f t="shared" si="101"/>
        <v>0.81513747171521822</v>
      </c>
      <c r="BP81" s="115">
        <f t="shared" si="101"/>
        <v>0.81623939751336183</v>
      </c>
      <c r="BQ81" s="115">
        <f t="shared" si="101"/>
        <v>0.81518826827569191</v>
      </c>
      <c r="BR81" s="115">
        <f t="shared" si="101"/>
        <v>0.81095903729661223</v>
      </c>
      <c r="BS81" s="115">
        <f t="shared" si="101"/>
        <v>0.79439320333156305</v>
      </c>
      <c r="BT81" s="115">
        <f t="shared" si="101"/>
        <v>0.79488119570949256</v>
      </c>
      <c r="BU81" s="115">
        <f t="shared" si="101"/>
        <v>0.79364534856790969</v>
      </c>
      <c r="BV81" s="115">
        <f t="shared" si="101"/>
        <v>0.79550889311595108</v>
      </c>
      <c r="BW81" s="115">
        <f t="shared" si="101"/>
        <v>0.78725861040812017</v>
      </c>
      <c r="BX81" s="115">
        <f t="shared" si="101"/>
        <v>0.78133472305992491</v>
      </c>
      <c r="BY81" s="115">
        <f t="shared" si="101"/>
        <v>0.77164339584821229</v>
      </c>
      <c r="BZ81" s="115">
        <f t="shared" si="101"/>
        <v>0.76505186942572978</v>
      </c>
      <c r="CA81" s="115">
        <f t="shared" si="101"/>
        <v>0.76031946974639852</v>
      </c>
      <c r="CB81" s="115">
        <f t="shared" si="101"/>
        <v>0.76207198974212709</v>
      </c>
      <c r="CC81" s="115">
        <f t="shared" si="101"/>
        <v>0.75487998316659144</v>
      </c>
      <c r="CD81" s="115">
        <f t="shared" si="101"/>
        <v>0.75241030698089573</v>
      </c>
      <c r="CE81" s="115">
        <f t="shared" si="101"/>
        <v>0.75503596042144783</v>
      </c>
      <c r="CF81" s="115">
        <f t="shared" si="101"/>
        <v>0.74661222621691625</v>
      </c>
      <c r="CG81" s="115">
        <f t="shared" si="101"/>
        <v>0.74539139301562285</v>
      </c>
      <c r="CH81" s="115">
        <f t="shared" si="101"/>
        <v>0.75634282548897558</v>
      </c>
      <c r="CI81" s="115">
        <f t="shared" si="101"/>
        <v>0.75842978713203835</v>
      </c>
      <c r="CJ81" s="115">
        <f t="shared" si="101"/>
        <v>0.7571851206445176</v>
      </c>
      <c r="CK81" s="115">
        <f t="shared" si="101"/>
        <v>0.76656919371777343</v>
      </c>
      <c r="CL81" s="115">
        <f t="shared" si="101"/>
        <v>0.76160572030619533</v>
      </c>
      <c r="CM81" s="115">
        <f t="shared" si="101"/>
        <v>0.75882133254356021</v>
      </c>
      <c r="CN81" s="115">
        <f t="shared" si="101"/>
        <v>0.75691128534989671</v>
      </c>
      <c r="CO81" s="115">
        <f t="shared" si="101"/>
        <v>0.75068894043072365</v>
      </c>
      <c r="CP81" s="115">
        <f t="shared" si="101"/>
        <v>0.74675819147693612</v>
      </c>
      <c r="CQ81" s="115">
        <f t="shared" si="101"/>
        <v>0.7546203913745545</v>
      </c>
      <c r="CR81" s="115">
        <f t="shared" si="101"/>
        <v>0.75413626815306378</v>
      </c>
      <c r="CS81" s="115">
        <f t="shared" si="101"/>
        <v>0.74313431917362938</v>
      </c>
      <c r="CT81" s="115">
        <f t="shared" si="101"/>
        <v>0.74178883936035722</v>
      </c>
      <c r="CU81" s="115">
        <f t="shared" si="101"/>
        <v>0.74276379777288426</v>
      </c>
      <c r="CV81" s="115">
        <f t="shared" si="101"/>
        <v>0.75210901904468541</v>
      </c>
      <c r="CW81" s="115">
        <f t="shared" si="101"/>
        <v>0.75029474274528551</v>
      </c>
      <c r="CX81" s="115">
        <f t="shared" si="101"/>
        <v>0.74640352244866182</v>
      </c>
      <c r="CY81" s="115">
        <f t="shared" si="101"/>
        <v>0.74613644637273591</v>
      </c>
      <c r="CZ81" s="115">
        <f t="shared" si="101"/>
        <v>0.74471153138021595</v>
      </c>
      <c r="DA81" s="115">
        <f t="shared" si="101"/>
        <v>0.73858527679375652</v>
      </c>
      <c r="DB81" s="115">
        <f t="shared" si="101"/>
        <v>0.72710648747453777</v>
      </c>
      <c r="DC81" s="115">
        <f t="shared" si="101"/>
        <v>0.71124491803991619</v>
      </c>
      <c r="DD81" s="115">
        <f t="shared" si="101"/>
        <v>0.70383470677374149</v>
      </c>
      <c r="DE81" s="115">
        <f t="shared" si="101"/>
        <v>0.68666573001192821</v>
      </c>
      <c r="DF81" s="115">
        <f t="shared" si="101"/>
        <v>0.67977615582503448</v>
      </c>
      <c r="DG81" s="115">
        <f t="shared" si="101"/>
        <v>0.68463562049363169</v>
      </c>
      <c r="DH81" s="115">
        <f t="shared" si="101"/>
        <v>0.68543845695374928</v>
      </c>
      <c r="DI81" s="115">
        <f t="shared" si="101"/>
        <v>0.69301251127299524</v>
      </c>
      <c r="DJ81" s="115">
        <f t="shared" si="101"/>
        <v>0.70086534498708897</v>
      </c>
      <c r="DK81" s="115">
        <f t="shared" si="101"/>
        <v>0.70135162117488403</v>
      </c>
      <c r="DL81" s="115">
        <f t="shared" si="101"/>
        <v>0.6901715833315879</v>
      </c>
      <c r="DM81" s="115">
        <f t="shared" si="101"/>
        <v>0.68911196710562395</v>
      </c>
      <c r="DN81" s="115">
        <f t="shared" si="101"/>
        <v>0.69103796753663482</v>
      </c>
      <c r="DO81" s="115">
        <f t="shared" si="101"/>
        <v>0.69614189587439212</v>
      </c>
      <c r="DP81" s="115">
        <f t="shared" si="101"/>
        <v>0.7016830934420617</v>
      </c>
      <c r="DQ81" s="115">
        <f t="shared" si="101"/>
        <v>0.69821288864243347</v>
      </c>
      <c r="DR81" s="115">
        <f t="shared" si="101"/>
        <v>0.69474415141800838</v>
      </c>
      <c r="DS81" s="115">
        <f t="shared" si="101"/>
        <v>0.68848523090581926</v>
      </c>
      <c r="DT81" s="115">
        <f t="shared" si="101"/>
        <v>0.69348643372462182</v>
      </c>
      <c r="DU81" s="115">
        <f t="shared" si="101"/>
        <v>0.70331556404179618</v>
      </c>
      <c r="DV81" s="115">
        <f t="shared" si="101"/>
        <v>0.69494065411663675</v>
      </c>
      <c r="DW81" s="115">
        <f t="shared" si="101"/>
        <v>0.68959223489053134</v>
      </c>
      <c r="DX81" s="115">
        <f t="shared" si="101"/>
        <v>0.69386791441241291</v>
      </c>
      <c r="DY81" s="115">
        <f t="shared" si="101"/>
        <v>0.68538287237540629</v>
      </c>
      <c r="DZ81" s="115">
        <f t="shared" ref="DZ81:GK81" si="102">+DZ78/DZ$77</f>
        <v>0.68017010886917006</v>
      </c>
      <c r="EA81" s="115">
        <f t="shared" si="102"/>
        <v>0.67450372199943698</v>
      </c>
      <c r="EB81" s="115">
        <f t="shared" si="102"/>
        <v>0.6742136595804018</v>
      </c>
      <c r="EC81" s="115">
        <f t="shared" si="102"/>
        <v>0.67042540040522947</v>
      </c>
      <c r="ED81" s="115">
        <f t="shared" si="102"/>
        <v>0.66894639215746643</v>
      </c>
      <c r="EE81" s="115">
        <f t="shared" si="102"/>
        <v>0.67334051581555732</v>
      </c>
      <c r="EF81" s="115">
        <f t="shared" si="102"/>
        <v>0.67693859140301071</v>
      </c>
      <c r="EG81" s="115">
        <f t="shared" si="102"/>
        <v>0.67609299583162397</v>
      </c>
      <c r="EH81" s="115">
        <f t="shared" si="102"/>
        <v>0.67361592294341432</v>
      </c>
      <c r="EI81" s="115">
        <f t="shared" si="102"/>
        <v>0.65992245148178064</v>
      </c>
      <c r="EJ81" s="115">
        <f t="shared" si="102"/>
        <v>0.64947416629924093</v>
      </c>
      <c r="EK81" s="115">
        <f t="shared" si="102"/>
        <v>0.65038237682702138</v>
      </c>
      <c r="EL81" s="115">
        <f t="shared" si="102"/>
        <v>0.64553333258721135</v>
      </c>
      <c r="EM81" s="115">
        <f t="shared" si="102"/>
        <v>0.63895055469162165</v>
      </c>
      <c r="EN81" s="115">
        <f t="shared" si="102"/>
        <v>0.62902426205282147</v>
      </c>
      <c r="EO81" s="115">
        <f t="shared" si="102"/>
        <v>0.61800681109526989</v>
      </c>
      <c r="EP81" s="115">
        <f t="shared" si="102"/>
        <v>0.61201873837947296</v>
      </c>
      <c r="EQ81" s="115">
        <f t="shared" si="102"/>
        <v>0.61138085965044664</v>
      </c>
      <c r="ER81" s="115">
        <f t="shared" si="102"/>
        <v>0.6122998373270051</v>
      </c>
      <c r="ES81" s="115">
        <f t="shared" si="102"/>
        <v>0.60848299812676931</v>
      </c>
      <c r="ET81" s="115">
        <f t="shared" si="102"/>
        <v>0.60287058127817328</v>
      </c>
      <c r="EU81" s="115">
        <f t="shared" si="102"/>
        <v>0.5947323612301556</v>
      </c>
      <c r="EV81" s="115">
        <f t="shared" si="102"/>
        <v>0.59069430215495899</v>
      </c>
      <c r="EW81" s="115">
        <f t="shared" si="102"/>
        <v>0.58546581206006998</v>
      </c>
      <c r="EX81" s="115">
        <f t="shared" si="102"/>
        <v>0.58549731419764961</v>
      </c>
      <c r="EY81" s="115">
        <f t="shared" si="102"/>
        <v>0.57882679233074497</v>
      </c>
      <c r="EZ81" s="115">
        <f t="shared" si="102"/>
        <v>0.57982492416568876</v>
      </c>
      <c r="FA81" s="115">
        <f t="shared" si="102"/>
        <v>0.59007133494760811</v>
      </c>
      <c r="FB81" s="115">
        <f t="shared" si="102"/>
        <v>0.59581033596299526</v>
      </c>
      <c r="FC81" s="115">
        <f t="shared" si="102"/>
        <v>0.60184984432087041</v>
      </c>
      <c r="FD81" s="115">
        <f t="shared" si="102"/>
        <v>0.59301019549612521</v>
      </c>
      <c r="FE81" s="115">
        <f t="shared" si="102"/>
        <v>0.6024731520024309</v>
      </c>
      <c r="FF81" s="115">
        <f t="shared" si="102"/>
        <v>0.59848658176810454</v>
      </c>
      <c r="FG81" s="115">
        <f t="shared" si="102"/>
        <v>0.59338978796616459</v>
      </c>
      <c r="FH81" s="115">
        <f t="shared" si="102"/>
        <v>0.587892227543373</v>
      </c>
      <c r="FI81" s="115">
        <f t="shared" si="102"/>
        <v>0.58592486705237856</v>
      </c>
      <c r="FJ81" s="115">
        <f t="shared" si="102"/>
        <v>0.58757210748536426</v>
      </c>
      <c r="FK81" s="115">
        <f t="shared" si="102"/>
        <v>0.58447467922545393</v>
      </c>
      <c r="FL81" s="115">
        <f t="shared" si="102"/>
        <v>0.5814163174892033</v>
      </c>
      <c r="FM81" s="115">
        <f t="shared" si="102"/>
        <v>0.58658126154299706</v>
      </c>
      <c r="FN81" s="115">
        <f t="shared" si="102"/>
        <v>0.58211773001635758</v>
      </c>
      <c r="FO81" s="115">
        <f t="shared" si="102"/>
        <v>0.59598865834545645</v>
      </c>
      <c r="FP81" s="115">
        <f t="shared" si="102"/>
        <v>0.59931460021312777</v>
      </c>
      <c r="FQ81" s="115">
        <f t="shared" si="102"/>
        <v>0.60050640207265615</v>
      </c>
      <c r="FR81" s="115">
        <f t="shared" si="102"/>
        <v>0.59218875869298426</v>
      </c>
      <c r="FS81" s="115">
        <f t="shared" si="102"/>
        <v>0.58880584212400855</v>
      </c>
      <c r="FT81" s="115">
        <f t="shared" si="102"/>
        <v>0.59323773913125344</v>
      </c>
      <c r="FU81" s="115">
        <f t="shared" si="102"/>
        <v>0.59121737018411624</v>
      </c>
      <c r="FV81" s="115">
        <f t="shared" si="102"/>
        <v>0.58467713206524274</v>
      </c>
      <c r="FW81" s="115">
        <f t="shared" si="102"/>
        <v>0.57882787862555696</v>
      </c>
      <c r="FX81" s="115">
        <f t="shared" si="102"/>
        <v>0.57527717739869522</v>
      </c>
      <c r="FY81" s="115">
        <f t="shared" si="102"/>
        <v>0.58252612749408017</v>
      </c>
      <c r="FZ81" s="115">
        <f t="shared" si="102"/>
        <v>0.58694506888433007</v>
      </c>
      <c r="GA81" s="115">
        <f t="shared" si="102"/>
        <v>0.58000246702877689</v>
      </c>
      <c r="GB81" s="115">
        <f t="shared" si="102"/>
        <v>0.57825008719494719</v>
      </c>
      <c r="GC81" s="115">
        <f t="shared" si="102"/>
        <v>0.58564145896021857</v>
      </c>
      <c r="GD81" s="115">
        <f t="shared" si="102"/>
        <v>0.58706470609035932</v>
      </c>
      <c r="GE81" s="115">
        <f t="shared" si="102"/>
        <v>0.58605901745084221</v>
      </c>
      <c r="GF81" s="115">
        <f t="shared" si="102"/>
        <v>0.58753481215289149</v>
      </c>
      <c r="GG81" s="115">
        <f t="shared" si="102"/>
        <v>0.58678882870280624</v>
      </c>
      <c r="GH81" s="115">
        <f t="shared" si="102"/>
        <v>0.57044345025257448</v>
      </c>
      <c r="GI81" s="115">
        <f t="shared" si="102"/>
        <v>0.57239855263346473</v>
      </c>
      <c r="GJ81" s="115">
        <f t="shared" si="102"/>
        <v>0.56163248317565517</v>
      </c>
      <c r="GK81" s="115">
        <f t="shared" si="102"/>
        <v>0.5655576726219208</v>
      </c>
      <c r="GL81" s="115">
        <f t="shared" ref="GL81:IW81" si="103">+GL78/GL$77</f>
        <v>0.57020575452969935</v>
      </c>
      <c r="GM81" s="115">
        <f t="shared" si="103"/>
        <v>0.57417929584855465</v>
      </c>
      <c r="GN81" s="115">
        <f t="shared" si="103"/>
        <v>0.58061746801094061</v>
      </c>
      <c r="GO81" s="115">
        <f t="shared" si="103"/>
        <v>0.57446192923275952</v>
      </c>
      <c r="GP81" s="115">
        <f t="shared" si="103"/>
        <v>0.56893558054403515</v>
      </c>
      <c r="GQ81" s="115">
        <f t="shared" si="103"/>
        <v>0.57297718246848151</v>
      </c>
      <c r="GR81" s="115">
        <f t="shared" si="103"/>
        <v>0.57371940853508419</v>
      </c>
      <c r="GS81" s="115">
        <f t="shared" si="103"/>
        <v>0.57179390869717062</v>
      </c>
      <c r="GT81" s="115">
        <f t="shared" si="103"/>
        <v>0.57202745719661385</v>
      </c>
      <c r="GU81" s="115">
        <f t="shared" si="103"/>
        <v>0.57218703317891162</v>
      </c>
      <c r="GV81" s="115">
        <f t="shared" si="103"/>
        <v>0.57006813665587019</v>
      </c>
      <c r="GW81" s="115">
        <f t="shared" si="103"/>
        <v>0.56802052694370508</v>
      </c>
      <c r="GX81" s="115">
        <f t="shared" si="103"/>
        <v>0.56832432917126774</v>
      </c>
      <c r="GY81" s="115">
        <f t="shared" si="103"/>
        <v>0.57813322471690343</v>
      </c>
      <c r="GZ81" s="115">
        <f t="shared" si="103"/>
        <v>0.58441830398275352</v>
      </c>
      <c r="HA81" s="115">
        <f t="shared" si="103"/>
        <v>0.5919597593963557</v>
      </c>
      <c r="HB81" s="115">
        <f t="shared" si="103"/>
        <v>0.59237290056563685</v>
      </c>
      <c r="HC81" s="115">
        <f t="shared" si="103"/>
        <v>0.58808974954129623</v>
      </c>
      <c r="HD81" s="115">
        <f t="shared" si="103"/>
        <v>0.59372161540604718</v>
      </c>
      <c r="HE81" s="115">
        <f t="shared" si="103"/>
        <v>0.60364225420755968</v>
      </c>
      <c r="HF81" s="115">
        <f t="shared" si="103"/>
        <v>0.60174429199120549</v>
      </c>
      <c r="HG81" s="115">
        <f t="shared" si="103"/>
        <v>0.60023536366580454</v>
      </c>
      <c r="HH81" s="115">
        <f t="shared" si="103"/>
        <v>0.60996500560422795</v>
      </c>
      <c r="HI81" s="115">
        <f t="shared" si="103"/>
        <v>0.61501939673245831</v>
      </c>
      <c r="HJ81" s="115">
        <f t="shared" si="103"/>
        <v>0.61635357464485174</v>
      </c>
      <c r="HK81" s="115">
        <f t="shared" si="103"/>
        <v>0.62353784889023389</v>
      </c>
      <c r="HL81" s="115">
        <f t="shared" si="103"/>
        <v>0.6325788634997509</v>
      </c>
      <c r="HM81" s="115">
        <f t="shared" si="103"/>
        <v>0.63220002817505339</v>
      </c>
      <c r="HN81" s="115">
        <f t="shared" si="103"/>
        <v>0.63579471273114485</v>
      </c>
      <c r="HO81" s="115">
        <f t="shared" si="103"/>
        <v>0.63546398457110354</v>
      </c>
      <c r="HP81" s="115">
        <f t="shared" si="103"/>
        <v>0.63227378796709399</v>
      </c>
      <c r="HQ81" s="115">
        <f t="shared" si="103"/>
        <v>0.62369277207941265</v>
      </c>
      <c r="HR81" s="115">
        <f t="shared" si="103"/>
        <v>0.62320476403962577</v>
      </c>
      <c r="HS81" s="115">
        <f t="shared" si="103"/>
        <v>0.61326317292083177</v>
      </c>
      <c r="HT81" s="115">
        <f t="shared" si="103"/>
        <v>0.61223555019934239</v>
      </c>
      <c r="HU81" s="115">
        <f t="shared" si="103"/>
        <v>0.61753004145372148</v>
      </c>
      <c r="HV81" s="115">
        <f t="shared" si="103"/>
        <v>0.61892347013938309</v>
      </c>
      <c r="HW81" s="115">
        <f t="shared" si="103"/>
        <v>0.60312646659257763</v>
      </c>
      <c r="HX81" s="115">
        <f t="shared" si="103"/>
        <v>0.5955862635573187</v>
      </c>
      <c r="HY81" s="115">
        <f t="shared" si="103"/>
        <v>0.59131827337720799</v>
      </c>
      <c r="HZ81" s="115">
        <f t="shared" si="103"/>
        <v>0.58036982884884369</v>
      </c>
      <c r="IA81" s="115">
        <f t="shared" si="103"/>
        <v>0.58262638551213819</v>
      </c>
      <c r="IB81" s="115">
        <f t="shared" si="103"/>
        <v>0.57364777928347788</v>
      </c>
      <c r="IC81" s="115">
        <f t="shared" si="103"/>
        <v>0.57008073531176195</v>
      </c>
      <c r="ID81" s="115">
        <f t="shared" si="103"/>
        <v>0.57149525814927382</v>
      </c>
      <c r="IE81" s="115">
        <f t="shared" si="103"/>
        <v>0.56919111436016945</v>
      </c>
      <c r="IF81" s="115">
        <f t="shared" si="103"/>
        <v>0.56723376263839398</v>
      </c>
      <c r="IG81" s="115">
        <f t="shared" si="103"/>
        <v>0.56620944008769292</v>
      </c>
      <c r="IH81" s="115">
        <f t="shared" si="103"/>
        <v>0.56059312182631049</v>
      </c>
      <c r="II81" s="115">
        <f t="shared" si="103"/>
        <v>0.56214311837684694</v>
      </c>
      <c r="IJ81" s="115">
        <f t="shared" si="103"/>
        <v>0.57537474969686853</v>
      </c>
      <c r="IK81" s="115">
        <f t="shared" si="103"/>
        <v>0.59838359551477283</v>
      </c>
      <c r="IL81" s="115">
        <f t="shared" si="103"/>
        <v>0.60362639829472198</v>
      </c>
      <c r="IM81" s="115">
        <f t="shared" si="103"/>
        <v>0.61168476768265867</v>
      </c>
      <c r="IN81" s="115">
        <f t="shared" si="103"/>
        <v>0.60605213025275462</v>
      </c>
      <c r="IO81" s="115">
        <f t="shared" si="103"/>
        <v>0.60836965506222596</v>
      </c>
      <c r="IP81" s="115">
        <f t="shared" si="103"/>
        <v>0.61429709291958645</v>
      </c>
      <c r="IQ81" s="115">
        <f t="shared" si="103"/>
        <v>0.61233405087170867</v>
      </c>
      <c r="IR81" s="115">
        <f t="shared" si="103"/>
        <v>0.61171631653138969</v>
      </c>
      <c r="IS81" s="115">
        <f t="shared" si="103"/>
        <v>0.63115463954321549</v>
      </c>
      <c r="IT81" s="115">
        <f t="shared" si="103"/>
        <v>0.63458035746586061</v>
      </c>
      <c r="IU81" s="115">
        <f t="shared" si="103"/>
        <v>0.63928229150027271</v>
      </c>
      <c r="IV81" s="115">
        <f t="shared" si="103"/>
        <v>0.64964827562315597</v>
      </c>
      <c r="IW81" s="115">
        <f t="shared" si="103"/>
        <v>0.65420783315910447</v>
      </c>
      <c r="IX81" s="115">
        <f t="shared" ref="IX81:JE81" si="104">+IX78/IX$77</f>
        <v>0.65175684686266855</v>
      </c>
      <c r="IY81" s="115">
        <f t="shared" si="104"/>
        <v>0.64776888152636036</v>
      </c>
      <c r="IZ81" s="115">
        <f t="shared" si="104"/>
        <v>0.64440393231987136</v>
      </c>
      <c r="JA81" s="115">
        <f t="shared" si="104"/>
        <v>0.64508439128921113</v>
      </c>
      <c r="JB81" s="115">
        <f t="shared" si="104"/>
        <v>0.6379380526891294</v>
      </c>
      <c r="JC81" s="115">
        <f t="shared" si="104"/>
        <v>0.63785674999679387</v>
      </c>
      <c r="JD81" s="115">
        <f t="shared" si="104"/>
        <v>0.63175482718522924</v>
      </c>
      <c r="JE81" s="115">
        <f t="shared" si="104"/>
        <v>0.63429903930717202</v>
      </c>
    </row>
    <row r="82" spans="1:265" s="35" customFormat="1" ht="12.9" customHeight="1" x14ac:dyDescent="0.2">
      <c r="A82" s="35" t="s">
        <v>102</v>
      </c>
      <c r="B82" s="115">
        <f t="shared" ref="B82:BM82" si="105">+B79/B$77</f>
        <v>0.3239026507584874</v>
      </c>
      <c r="C82" s="115">
        <f t="shared" si="105"/>
        <v>0.32726666376749564</v>
      </c>
      <c r="D82" s="115">
        <f t="shared" si="105"/>
        <v>0.33227374988818614</v>
      </c>
      <c r="E82" s="115">
        <f t="shared" si="105"/>
        <v>0.32511993512217191</v>
      </c>
      <c r="F82" s="115">
        <f t="shared" si="105"/>
        <v>0.31987547536750183</v>
      </c>
      <c r="G82" s="115">
        <f t="shared" si="105"/>
        <v>0.32845600518444007</v>
      </c>
      <c r="H82" s="115">
        <f t="shared" si="105"/>
        <v>0.32750638418291195</v>
      </c>
      <c r="I82" s="115">
        <f t="shared" si="105"/>
        <v>0.34413286746786953</v>
      </c>
      <c r="J82" s="115">
        <f t="shared" si="105"/>
        <v>0.34531412334289158</v>
      </c>
      <c r="K82" s="115">
        <f t="shared" si="105"/>
        <v>0.34413803181656683</v>
      </c>
      <c r="L82" s="115">
        <f t="shared" si="105"/>
        <v>0.35221368791148139</v>
      </c>
      <c r="M82" s="115">
        <f t="shared" si="105"/>
        <v>0.35478279551880909</v>
      </c>
      <c r="N82" s="115">
        <f t="shared" si="105"/>
        <v>0.34306915470757687</v>
      </c>
      <c r="O82" s="115">
        <f t="shared" si="105"/>
        <v>0.35695152433185684</v>
      </c>
      <c r="P82" s="115">
        <f t="shared" si="105"/>
        <v>0.36154195937729144</v>
      </c>
      <c r="Q82" s="115">
        <f t="shared" si="105"/>
        <v>0.35307805729728303</v>
      </c>
      <c r="R82" s="115">
        <f t="shared" si="105"/>
        <v>0.35011375003891526</v>
      </c>
      <c r="S82" s="115">
        <f t="shared" si="105"/>
        <v>0.35470028460138753</v>
      </c>
      <c r="T82" s="115">
        <f t="shared" si="105"/>
        <v>0.35967840833306369</v>
      </c>
      <c r="U82" s="115">
        <f t="shared" si="105"/>
        <v>0.36817453134806216</v>
      </c>
      <c r="V82" s="115">
        <f t="shared" si="105"/>
        <v>0.36168957715770533</v>
      </c>
      <c r="W82" s="115">
        <f t="shared" si="105"/>
        <v>0.35209355955610999</v>
      </c>
      <c r="X82" s="115">
        <f t="shared" si="105"/>
        <v>0.34717216231125919</v>
      </c>
      <c r="Y82" s="115">
        <f t="shared" si="105"/>
        <v>0.34753427812707621</v>
      </c>
      <c r="Z82" s="115">
        <f t="shared" si="105"/>
        <v>0.34342027676894044</v>
      </c>
      <c r="AA82" s="115">
        <f t="shared" si="105"/>
        <v>0.34603750247804238</v>
      </c>
      <c r="AB82" s="115">
        <f t="shared" si="105"/>
        <v>0.33563757887047774</v>
      </c>
      <c r="AC82" s="115">
        <f t="shared" si="105"/>
        <v>0.32796502785981779</v>
      </c>
      <c r="AD82" s="115">
        <f t="shared" si="105"/>
        <v>0.32552066440930105</v>
      </c>
      <c r="AE82" s="115">
        <f t="shared" si="105"/>
        <v>0.32590952162865477</v>
      </c>
      <c r="AF82" s="115">
        <f t="shared" si="105"/>
        <v>0.33105532259328502</v>
      </c>
      <c r="AG82" s="115">
        <f t="shared" si="105"/>
        <v>0.33660749648232774</v>
      </c>
      <c r="AH82" s="115">
        <f t="shared" si="105"/>
        <v>0.33441670843308119</v>
      </c>
      <c r="AI82" s="115">
        <f t="shared" si="105"/>
        <v>0.32960536959431813</v>
      </c>
      <c r="AJ82" s="115">
        <f t="shared" si="105"/>
        <v>0.3255243042668412</v>
      </c>
      <c r="AK82" s="115">
        <f t="shared" si="105"/>
        <v>0.32723722232255736</v>
      </c>
      <c r="AL82" s="115">
        <f t="shared" si="105"/>
        <v>0.3137477390265902</v>
      </c>
      <c r="AM82" s="115">
        <f t="shared" si="105"/>
        <v>0.31276064396859055</v>
      </c>
      <c r="AN82" s="115">
        <f t="shared" si="105"/>
        <v>0.29146190094769409</v>
      </c>
      <c r="AO82" s="115">
        <f t="shared" si="105"/>
        <v>0.26960331750572131</v>
      </c>
      <c r="AP82" s="115">
        <f t="shared" si="105"/>
        <v>0.25724881549214024</v>
      </c>
      <c r="AQ82" s="115">
        <f t="shared" si="105"/>
        <v>0.2565717872066226</v>
      </c>
      <c r="AR82" s="115">
        <f t="shared" si="105"/>
        <v>0.25226595260379769</v>
      </c>
      <c r="AS82" s="115">
        <f t="shared" si="105"/>
        <v>0.25068763908684288</v>
      </c>
      <c r="AT82" s="115">
        <f t="shared" si="105"/>
        <v>0.24230801439910296</v>
      </c>
      <c r="AU82" s="115">
        <f t="shared" si="105"/>
        <v>0.23932247863505465</v>
      </c>
      <c r="AV82" s="115">
        <f t="shared" si="105"/>
        <v>0.24031554078142667</v>
      </c>
      <c r="AW82" s="115">
        <f t="shared" si="105"/>
        <v>0.23060992321659329</v>
      </c>
      <c r="AX82" s="115">
        <f t="shared" si="105"/>
        <v>0.22979698125172862</v>
      </c>
      <c r="AY82" s="115">
        <f t="shared" si="105"/>
        <v>0.22263747258204625</v>
      </c>
      <c r="AZ82" s="115">
        <f t="shared" si="105"/>
        <v>0.20291978009705641</v>
      </c>
      <c r="BA82" s="115">
        <f t="shared" si="105"/>
        <v>0.19465300586771403</v>
      </c>
      <c r="BB82" s="115">
        <f t="shared" si="105"/>
        <v>0.19732327204471017</v>
      </c>
      <c r="BC82" s="115">
        <f t="shared" si="105"/>
        <v>0.20088099180175104</v>
      </c>
      <c r="BD82" s="115">
        <f t="shared" si="105"/>
        <v>0.20164169607234411</v>
      </c>
      <c r="BE82" s="115">
        <f t="shared" si="105"/>
        <v>0.1917049792013861</v>
      </c>
      <c r="BF82" s="115">
        <f t="shared" si="105"/>
        <v>0.19034377306593403</v>
      </c>
      <c r="BG82" s="115">
        <f t="shared" si="105"/>
        <v>0.19316750908060804</v>
      </c>
      <c r="BH82" s="115">
        <f t="shared" si="105"/>
        <v>0.19693803683312353</v>
      </c>
      <c r="BI82" s="115">
        <f t="shared" si="105"/>
        <v>0.19788024443877339</v>
      </c>
      <c r="BJ82" s="115">
        <f t="shared" si="105"/>
        <v>0.189857705820272</v>
      </c>
      <c r="BK82" s="115">
        <f t="shared" si="105"/>
        <v>0.19078764310798832</v>
      </c>
      <c r="BL82" s="115">
        <f t="shared" si="105"/>
        <v>0.19147393108508604</v>
      </c>
      <c r="BM82" s="115">
        <f t="shared" si="105"/>
        <v>0.18688905331283376</v>
      </c>
      <c r="BN82" s="115">
        <f t="shared" ref="BN82:DY82" si="106">+BN79/BN$77</f>
        <v>0.1866594704405832</v>
      </c>
      <c r="BO82" s="115">
        <f t="shared" si="106"/>
        <v>0.18486252828478161</v>
      </c>
      <c r="BP82" s="115">
        <f t="shared" si="106"/>
        <v>0.18376060248663825</v>
      </c>
      <c r="BQ82" s="115">
        <f t="shared" si="106"/>
        <v>0.18481173172430806</v>
      </c>
      <c r="BR82" s="115">
        <f t="shared" si="106"/>
        <v>0.18904096270338763</v>
      </c>
      <c r="BS82" s="115">
        <f t="shared" si="106"/>
        <v>0.20560679666843698</v>
      </c>
      <c r="BT82" s="115">
        <f t="shared" si="106"/>
        <v>0.20511880429050755</v>
      </c>
      <c r="BU82" s="115">
        <f t="shared" si="106"/>
        <v>0.20635465143209034</v>
      </c>
      <c r="BV82" s="115">
        <f t="shared" si="106"/>
        <v>0.20449110688404887</v>
      </c>
      <c r="BW82" s="115">
        <f t="shared" si="106"/>
        <v>0.21274138959187991</v>
      </c>
      <c r="BX82" s="115">
        <f t="shared" si="106"/>
        <v>0.21866527694007515</v>
      </c>
      <c r="BY82" s="115">
        <f t="shared" si="106"/>
        <v>0.22835660415178777</v>
      </c>
      <c r="BZ82" s="115">
        <f t="shared" si="106"/>
        <v>0.23494813057427014</v>
      </c>
      <c r="CA82" s="115">
        <f t="shared" si="106"/>
        <v>0.23968053025360167</v>
      </c>
      <c r="CB82" s="115">
        <f t="shared" si="106"/>
        <v>0.23792801025787297</v>
      </c>
      <c r="CC82" s="115">
        <f t="shared" si="106"/>
        <v>0.24512001683340864</v>
      </c>
      <c r="CD82" s="115">
        <f t="shared" si="106"/>
        <v>0.24758969301910419</v>
      </c>
      <c r="CE82" s="115">
        <f t="shared" si="106"/>
        <v>0.24496403957855201</v>
      </c>
      <c r="CF82" s="115">
        <f t="shared" si="106"/>
        <v>0.2533877737830838</v>
      </c>
      <c r="CG82" s="115">
        <f t="shared" si="106"/>
        <v>0.25460860698437715</v>
      </c>
      <c r="CH82" s="115">
        <f t="shared" si="106"/>
        <v>0.24365717451102448</v>
      </c>
      <c r="CI82" s="115">
        <f t="shared" si="106"/>
        <v>0.24157021286796168</v>
      </c>
      <c r="CJ82" s="115">
        <f t="shared" si="106"/>
        <v>0.24281487935548235</v>
      </c>
      <c r="CK82" s="115">
        <f t="shared" si="106"/>
        <v>0.23343080628222646</v>
      </c>
      <c r="CL82" s="115">
        <f t="shared" si="106"/>
        <v>0.23839427969380467</v>
      </c>
      <c r="CM82" s="115">
        <f t="shared" si="106"/>
        <v>0.24117866745643982</v>
      </c>
      <c r="CN82" s="115">
        <f t="shared" si="106"/>
        <v>0.24308871465010326</v>
      </c>
      <c r="CO82" s="115">
        <f t="shared" si="106"/>
        <v>0.24931105956927643</v>
      </c>
      <c r="CP82" s="115">
        <f t="shared" si="106"/>
        <v>0.25324180852306383</v>
      </c>
      <c r="CQ82" s="115">
        <f t="shared" si="106"/>
        <v>0.24537960862544542</v>
      </c>
      <c r="CR82" s="115">
        <f t="shared" si="106"/>
        <v>0.24586373184693627</v>
      </c>
      <c r="CS82" s="115">
        <f t="shared" si="106"/>
        <v>0.25686568082637068</v>
      </c>
      <c r="CT82" s="115">
        <f t="shared" si="106"/>
        <v>0.25821116063964278</v>
      </c>
      <c r="CU82" s="115">
        <f t="shared" si="106"/>
        <v>0.25723620222711563</v>
      </c>
      <c r="CV82" s="115">
        <f t="shared" si="106"/>
        <v>0.24789098095531473</v>
      </c>
      <c r="CW82" s="115">
        <f t="shared" si="106"/>
        <v>0.2497052572547146</v>
      </c>
      <c r="CX82" s="115">
        <f t="shared" si="106"/>
        <v>0.25359647755133824</v>
      </c>
      <c r="CY82" s="115">
        <f t="shared" si="106"/>
        <v>0.25386355362726409</v>
      </c>
      <c r="CZ82" s="115">
        <f t="shared" si="106"/>
        <v>0.25528846861978405</v>
      </c>
      <c r="DA82" s="115">
        <f t="shared" si="106"/>
        <v>0.26141472320624348</v>
      </c>
      <c r="DB82" s="115">
        <f t="shared" si="106"/>
        <v>0.27289351252546218</v>
      </c>
      <c r="DC82" s="115">
        <f t="shared" si="106"/>
        <v>0.28875508196008387</v>
      </c>
      <c r="DD82" s="115">
        <f t="shared" si="106"/>
        <v>0.29616529322625845</v>
      </c>
      <c r="DE82" s="115">
        <f t="shared" si="106"/>
        <v>0.31333426998807185</v>
      </c>
      <c r="DF82" s="115">
        <f t="shared" si="106"/>
        <v>0.32022384417496547</v>
      </c>
      <c r="DG82" s="115">
        <f t="shared" si="106"/>
        <v>0.31536437950636825</v>
      </c>
      <c r="DH82" s="115">
        <f t="shared" si="106"/>
        <v>0.31456154304625056</v>
      </c>
      <c r="DI82" s="115">
        <f t="shared" si="106"/>
        <v>0.30698748872700471</v>
      </c>
      <c r="DJ82" s="115">
        <f t="shared" si="106"/>
        <v>0.29913465501291109</v>
      </c>
      <c r="DK82" s="115">
        <f t="shared" si="106"/>
        <v>0.29864837882511602</v>
      </c>
      <c r="DL82" s="115">
        <f t="shared" si="106"/>
        <v>0.3098284166684121</v>
      </c>
      <c r="DM82" s="115">
        <f t="shared" si="106"/>
        <v>0.31088803289437605</v>
      </c>
      <c r="DN82" s="115">
        <f t="shared" si="106"/>
        <v>0.30896203246336512</v>
      </c>
      <c r="DO82" s="115">
        <f t="shared" si="106"/>
        <v>0.30385810412560793</v>
      </c>
      <c r="DP82" s="115">
        <f t="shared" si="106"/>
        <v>0.2983169065579383</v>
      </c>
      <c r="DQ82" s="115">
        <f t="shared" si="106"/>
        <v>0.30178711135756647</v>
      </c>
      <c r="DR82" s="115">
        <f t="shared" si="106"/>
        <v>0.30525584858199145</v>
      </c>
      <c r="DS82" s="115">
        <f t="shared" si="106"/>
        <v>0.31151476909418085</v>
      </c>
      <c r="DT82" s="115">
        <f t="shared" si="106"/>
        <v>0.30651356627537818</v>
      </c>
      <c r="DU82" s="115">
        <f t="shared" si="106"/>
        <v>0.29668443595820387</v>
      </c>
      <c r="DV82" s="115">
        <f t="shared" si="106"/>
        <v>0.30505934588336336</v>
      </c>
      <c r="DW82" s="115">
        <f t="shared" si="106"/>
        <v>0.3104077651094686</v>
      </c>
      <c r="DX82" s="115">
        <f t="shared" si="106"/>
        <v>0.3061320855875872</v>
      </c>
      <c r="DY82" s="115">
        <f t="shared" si="106"/>
        <v>0.3146171276245936</v>
      </c>
      <c r="DZ82" s="115">
        <f t="shared" ref="DZ82:GK82" si="107">+DZ79/DZ$77</f>
        <v>0.31982989113082994</v>
      </c>
      <c r="EA82" s="115">
        <f t="shared" si="107"/>
        <v>0.32549627800056302</v>
      </c>
      <c r="EB82" s="115">
        <f t="shared" si="107"/>
        <v>0.32578634041959836</v>
      </c>
      <c r="EC82" s="115">
        <f t="shared" si="107"/>
        <v>0.3295745995947707</v>
      </c>
      <c r="ED82" s="115">
        <f t="shared" si="107"/>
        <v>0.33105360784253351</v>
      </c>
      <c r="EE82" s="115">
        <f t="shared" si="107"/>
        <v>0.32665948418444279</v>
      </c>
      <c r="EF82" s="115">
        <f t="shared" si="107"/>
        <v>0.32306140859698929</v>
      </c>
      <c r="EG82" s="115">
        <f t="shared" si="107"/>
        <v>0.32390700416837603</v>
      </c>
      <c r="EH82" s="115">
        <f t="shared" si="107"/>
        <v>0.32638407705658573</v>
      </c>
      <c r="EI82" s="115">
        <f t="shared" si="107"/>
        <v>0.34007754851821925</v>
      </c>
      <c r="EJ82" s="115">
        <f t="shared" si="107"/>
        <v>0.35052583370075907</v>
      </c>
      <c r="EK82" s="115">
        <f t="shared" si="107"/>
        <v>0.34961762317297856</v>
      </c>
      <c r="EL82" s="115">
        <f t="shared" si="107"/>
        <v>0.35446666741278871</v>
      </c>
      <c r="EM82" s="115">
        <f t="shared" si="107"/>
        <v>0.36104944530837829</v>
      </c>
      <c r="EN82" s="115">
        <f t="shared" si="107"/>
        <v>0.37097573794717847</v>
      </c>
      <c r="EO82" s="115">
        <f t="shared" si="107"/>
        <v>0.38199318890473016</v>
      </c>
      <c r="EP82" s="115">
        <f t="shared" si="107"/>
        <v>0.3879812616205271</v>
      </c>
      <c r="EQ82" s="115">
        <f t="shared" si="107"/>
        <v>0.38861914034955325</v>
      </c>
      <c r="ER82" s="115">
        <f t="shared" si="107"/>
        <v>0.38770016267299479</v>
      </c>
      <c r="ES82" s="115">
        <f t="shared" si="107"/>
        <v>0.3915170018732308</v>
      </c>
      <c r="ET82" s="115">
        <f t="shared" si="107"/>
        <v>0.39712941872182683</v>
      </c>
      <c r="EU82" s="115">
        <f t="shared" si="107"/>
        <v>0.40526763876984445</v>
      </c>
      <c r="EV82" s="115">
        <f t="shared" si="107"/>
        <v>0.40930569784504089</v>
      </c>
      <c r="EW82" s="115">
        <f t="shared" si="107"/>
        <v>0.41453418793993008</v>
      </c>
      <c r="EX82" s="115">
        <f t="shared" si="107"/>
        <v>0.41450268580235039</v>
      </c>
      <c r="EY82" s="115">
        <f t="shared" si="107"/>
        <v>0.42117320766925498</v>
      </c>
      <c r="EZ82" s="115">
        <f t="shared" si="107"/>
        <v>0.4201750758343113</v>
      </c>
      <c r="FA82" s="115">
        <f t="shared" si="107"/>
        <v>0.40992866505239184</v>
      </c>
      <c r="FB82" s="115">
        <f t="shared" si="107"/>
        <v>0.40418966403700474</v>
      </c>
      <c r="FC82" s="115">
        <f t="shared" si="107"/>
        <v>0.39815015567912959</v>
      </c>
      <c r="FD82" s="115">
        <f t="shared" si="107"/>
        <v>0.40698980450387479</v>
      </c>
      <c r="FE82" s="115">
        <f t="shared" si="107"/>
        <v>0.39752684799756893</v>
      </c>
      <c r="FF82" s="115">
        <f t="shared" si="107"/>
        <v>0.40151341823189546</v>
      </c>
      <c r="FG82" s="115">
        <f t="shared" si="107"/>
        <v>0.40661021203383535</v>
      </c>
      <c r="FH82" s="115">
        <f t="shared" si="107"/>
        <v>0.41210777245662711</v>
      </c>
      <c r="FI82" s="115">
        <f t="shared" si="107"/>
        <v>0.41407513294762144</v>
      </c>
      <c r="FJ82" s="115">
        <f t="shared" si="107"/>
        <v>0.41242789251463585</v>
      </c>
      <c r="FK82" s="115">
        <f t="shared" si="107"/>
        <v>0.4155253207745459</v>
      </c>
      <c r="FL82" s="115">
        <f t="shared" si="107"/>
        <v>0.41858368251079664</v>
      </c>
      <c r="FM82" s="115">
        <f t="shared" si="107"/>
        <v>0.41341873845700305</v>
      </c>
      <c r="FN82" s="115">
        <f t="shared" si="107"/>
        <v>0.41788226998364231</v>
      </c>
      <c r="FO82" s="115">
        <f t="shared" si="107"/>
        <v>0.40401134165454355</v>
      </c>
      <c r="FP82" s="115">
        <f t="shared" si="107"/>
        <v>0.40068539978687223</v>
      </c>
      <c r="FQ82" s="115">
        <f t="shared" si="107"/>
        <v>0.3994935979273439</v>
      </c>
      <c r="FR82" s="115">
        <f t="shared" si="107"/>
        <v>0.40781124130701585</v>
      </c>
      <c r="FS82" s="115">
        <f t="shared" si="107"/>
        <v>0.41119415787599145</v>
      </c>
      <c r="FT82" s="115">
        <f t="shared" si="107"/>
        <v>0.40676226086874656</v>
      </c>
      <c r="FU82" s="115">
        <f t="shared" si="107"/>
        <v>0.40878262981588387</v>
      </c>
      <c r="FV82" s="115">
        <f t="shared" si="107"/>
        <v>0.41532286793475731</v>
      </c>
      <c r="FW82" s="115">
        <f t="shared" si="107"/>
        <v>0.4211721213744431</v>
      </c>
      <c r="FX82" s="115">
        <f t="shared" si="107"/>
        <v>0.42472282260130489</v>
      </c>
      <c r="FY82" s="115">
        <f t="shared" si="107"/>
        <v>0.41747387250591989</v>
      </c>
      <c r="FZ82" s="115">
        <f t="shared" si="107"/>
        <v>0.41305493111566993</v>
      </c>
      <c r="GA82" s="115">
        <f t="shared" si="107"/>
        <v>0.41999753297122311</v>
      </c>
      <c r="GB82" s="115">
        <f t="shared" si="107"/>
        <v>0.4217499128050527</v>
      </c>
      <c r="GC82" s="115">
        <f t="shared" si="107"/>
        <v>0.41435854103978154</v>
      </c>
      <c r="GD82" s="115">
        <f t="shared" si="107"/>
        <v>0.41293529390964073</v>
      </c>
      <c r="GE82" s="115">
        <f t="shared" si="107"/>
        <v>0.41394098254915779</v>
      </c>
      <c r="GF82" s="115">
        <f t="shared" si="107"/>
        <v>0.41246518784710867</v>
      </c>
      <c r="GG82" s="115">
        <f t="shared" si="107"/>
        <v>0.41321117129719376</v>
      </c>
      <c r="GH82" s="115">
        <f t="shared" si="107"/>
        <v>0.42955654974742541</v>
      </c>
      <c r="GI82" s="115">
        <f t="shared" si="107"/>
        <v>0.42760144736653544</v>
      </c>
      <c r="GJ82" s="115">
        <f t="shared" si="107"/>
        <v>0.43836751682434483</v>
      </c>
      <c r="GK82" s="115">
        <f t="shared" si="107"/>
        <v>0.43444232737807925</v>
      </c>
      <c r="GL82" s="115">
        <f t="shared" ref="GL82:IW82" si="108">+GL79/GL$77</f>
        <v>0.42979424547030076</v>
      </c>
      <c r="GM82" s="115">
        <f t="shared" si="108"/>
        <v>0.42582070415144552</v>
      </c>
      <c r="GN82" s="115">
        <f t="shared" si="108"/>
        <v>0.41938253198905928</v>
      </c>
      <c r="GO82" s="115">
        <f t="shared" si="108"/>
        <v>0.42553807076724054</v>
      </c>
      <c r="GP82" s="115">
        <f t="shared" si="108"/>
        <v>0.43106441945596491</v>
      </c>
      <c r="GQ82" s="115">
        <f t="shared" si="108"/>
        <v>0.42702281753151833</v>
      </c>
      <c r="GR82" s="115">
        <f t="shared" si="108"/>
        <v>0.4262805914649157</v>
      </c>
      <c r="GS82" s="115">
        <f t="shared" si="108"/>
        <v>0.42820609130282955</v>
      </c>
      <c r="GT82" s="115">
        <f t="shared" si="108"/>
        <v>0.42797254280338615</v>
      </c>
      <c r="GU82" s="115">
        <f t="shared" si="108"/>
        <v>0.42781296682108849</v>
      </c>
      <c r="GV82" s="115">
        <f t="shared" si="108"/>
        <v>0.42993186334412986</v>
      </c>
      <c r="GW82" s="115">
        <f t="shared" si="108"/>
        <v>0.43197947305629508</v>
      </c>
      <c r="GX82" s="115">
        <f t="shared" si="108"/>
        <v>0.43167567082873221</v>
      </c>
      <c r="GY82" s="115">
        <f t="shared" si="108"/>
        <v>0.42186677528309657</v>
      </c>
      <c r="GZ82" s="115">
        <f t="shared" si="108"/>
        <v>0.41558169601724637</v>
      </c>
      <c r="HA82" s="115">
        <f t="shared" si="108"/>
        <v>0.4080402406036443</v>
      </c>
      <c r="HB82" s="115">
        <f t="shared" si="108"/>
        <v>0.40762709943436293</v>
      </c>
      <c r="HC82" s="115">
        <f t="shared" si="108"/>
        <v>0.41191025045870383</v>
      </c>
      <c r="HD82" s="115">
        <f t="shared" si="108"/>
        <v>0.40627838459395293</v>
      </c>
      <c r="HE82" s="115">
        <f t="shared" si="108"/>
        <v>0.39635774579244026</v>
      </c>
      <c r="HF82" s="115">
        <f t="shared" si="108"/>
        <v>0.39825570800879462</v>
      </c>
      <c r="HG82" s="115">
        <f t="shared" si="108"/>
        <v>0.39976463633419551</v>
      </c>
      <c r="HH82" s="115">
        <f t="shared" si="108"/>
        <v>0.39003499439577216</v>
      </c>
      <c r="HI82" s="115">
        <f t="shared" si="108"/>
        <v>0.38498060326754185</v>
      </c>
      <c r="HJ82" s="115">
        <f t="shared" si="108"/>
        <v>0.3836464253551482</v>
      </c>
      <c r="HK82" s="115">
        <f t="shared" si="108"/>
        <v>0.37646215110976611</v>
      </c>
      <c r="HL82" s="115">
        <f t="shared" si="108"/>
        <v>0.3674211365002491</v>
      </c>
      <c r="HM82" s="115">
        <f t="shared" si="108"/>
        <v>0.36779997182494661</v>
      </c>
      <c r="HN82" s="115">
        <f t="shared" si="108"/>
        <v>0.3642052872688552</v>
      </c>
      <c r="HO82" s="115">
        <f t="shared" si="108"/>
        <v>0.36453601542889652</v>
      </c>
      <c r="HP82" s="115">
        <f t="shared" si="108"/>
        <v>0.36772621203290584</v>
      </c>
      <c r="HQ82" s="115">
        <f t="shared" si="108"/>
        <v>0.37630722792058724</v>
      </c>
      <c r="HR82" s="115">
        <f t="shared" si="108"/>
        <v>0.37679523596037401</v>
      </c>
      <c r="HS82" s="115">
        <f t="shared" si="108"/>
        <v>0.38673682707916823</v>
      </c>
      <c r="HT82" s="115">
        <f t="shared" si="108"/>
        <v>0.38776444980065766</v>
      </c>
      <c r="HU82" s="115">
        <f t="shared" si="108"/>
        <v>0.38246995854627858</v>
      </c>
      <c r="HV82" s="115">
        <f t="shared" si="108"/>
        <v>0.38107652986061696</v>
      </c>
      <c r="HW82" s="115">
        <f t="shared" si="108"/>
        <v>0.39687353340742237</v>
      </c>
      <c r="HX82" s="115">
        <f t="shared" si="108"/>
        <v>0.40441373644268136</v>
      </c>
      <c r="HY82" s="115">
        <f t="shared" si="108"/>
        <v>0.40868172662279201</v>
      </c>
      <c r="HZ82" s="115">
        <f t="shared" si="108"/>
        <v>0.41963017115115625</v>
      </c>
      <c r="IA82" s="115">
        <f t="shared" si="108"/>
        <v>0.4173736144878617</v>
      </c>
      <c r="IB82" s="115">
        <f t="shared" si="108"/>
        <v>0.42635222071652212</v>
      </c>
      <c r="IC82" s="115">
        <f t="shared" si="108"/>
        <v>0.42991926468823821</v>
      </c>
      <c r="ID82" s="115">
        <f t="shared" si="108"/>
        <v>0.42850474185072607</v>
      </c>
      <c r="IE82" s="115">
        <f t="shared" si="108"/>
        <v>0.4308088856398305</v>
      </c>
      <c r="IF82" s="115">
        <f t="shared" si="108"/>
        <v>0.43276623736160602</v>
      </c>
      <c r="IG82" s="115">
        <f t="shared" si="108"/>
        <v>0.43379055991230708</v>
      </c>
      <c r="IH82" s="115">
        <f t="shared" si="108"/>
        <v>0.43940687817368956</v>
      </c>
      <c r="II82" s="115">
        <f t="shared" si="108"/>
        <v>0.437856881623153</v>
      </c>
      <c r="IJ82" s="115">
        <f t="shared" si="108"/>
        <v>0.42462525030313153</v>
      </c>
      <c r="IK82" s="115">
        <f t="shared" si="108"/>
        <v>0.40161640448522712</v>
      </c>
      <c r="IL82" s="115">
        <f t="shared" si="108"/>
        <v>0.39637360170527808</v>
      </c>
      <c r="IM82" s="115">
        <f t="shared" si="108"/>
        <v>0.38831523231734127</v>
      </c>
      <c r="IN82" s="115">
        <f t="shared" si="108"/>
        <v>0.39394786974724538</v>
      </c>
      <c r="IO82" s="115">
        <f t="shared" si="108"/>
        <v>0.3916303449377741</v>
      </c>
      <c r="IP82" s="115">
        <f t="shared" si="108"/>
        <v>0.38570290708041355</v>
      </c>
      <c r="IQ82" s="115">
        <f t="shared" si="108"/>
        <v>0.38766594912829139</v>
      </c>
      <c r="IR82" s="115">
        <f t="shared" si="108"/>
        <v>0.38828368346861031</v>
      </c>
      <c r="IS82" s="115">
        <f t="shared" si="108"/>
        <v>0.36884536045678457</v>
      </c>
      <c r="IT82" s="115">
        <f t="shared" si="108"/>
        <v>0.36541964253413922</v>
      </c>
      <c r="IU82" s="115">
        <f t="shared" si="108"/>
        <v>0.36071770849972723</v>
      </c>
      <c r="IV82" s="115">
        <f t="shared" si="108"/>
        <v>0.35035172437684409</v>
      </c>
      <c r="IW82" s="115">
        <f t="shared" si="108"/>
        <v>0.34579216684089559</v>
      </c>
      <c r="IX82" s="115">
        <f t="shared" ref="IX82:JE82" si="109">+IX79/IX$77</f>
        <v>0.34824315313733145</v>
      </c>
      <c r="IY82" s="115">
        <f t="shared" si="109"/>
        <v>0.35223111847363958</v>
      </c>
      <c r="IZ82" s="115">
        <f t="shared" si="109"/>
        <v>0.35559606768012864</v>
      </c>
      <c r="JA82" s="115">
        <f t="shared" si="109"/>
        <v>0.35491560871078887</v>
      </c>
      <c r="JB82" s="115">
        <f t="shared" si="109"/>
        <v>0.36206194731087066</v>
      </c>
      <c r="JC82" s="115">
        <f t="shared" si="109"/>
        <v>0.36214325000320602</v>
      </c>
      <c r="JD82" s="115">
        <f t="shared" si="109"/>
        <v>0.3682451728147707</v>
      </c>
      <c r="JE82" s="115">
        <f t="shared" si="109"/>
        <v>0.36570096069282787</v>
      </c>
    </row>
    <row r="83" spans="1:265" s="35" customFormat="1" ht="12.9" customHeight="1" x14ac:dyDescent="0.2">
      <c r="B83" s="115"/>
      <c r="C83" s="115"/>
      <c r="D83" s="115"/>
      <c r="E83" s="115"/>
      <c r="F83" s="115"/>
      <c r="G83" s="115"/>
      <c r="H83" s="115"/>
      <c r="I83" s="115"/>
      <c r="J83" s="115"/>
      <c r="K83" s="115"/>
      <c r="L83" s="115"/>
      <c r="M83" s="115"/>
      <c r="N83" s="115"/>
      <c r="O83" s="115"/>
      <c r="P83" s="115"/>
      <c r="Q83" s="115"/>
      <c r="R83" s="115"/>
      <c r="S83" s="115"/>
      <c r="T83" s="115"/>
      <c r="U83" s="115"/>
      <c r="V83" s="115"/>
      <c r="W83" s="115"/>
      <c r="X83" s="115"/>
      <c r="Y83" s="115"/>
      <c r="Z83" s="115"/>
      <c r="AA83" s="115"/>
      <c r="AB83" s="115"/>
      <c r="AC83" s="115"/>
      <c r="AD83" s="115"/>
      <c r="AE83" s="115"/>
      <c r="AF83" s="115"/>
      <c r="AG83" s="115"/>
      <c r="AH83" s="115"/>
      <c r="AI83" s="115"/>
      <c r="AJ83" s="115"/>
      <c r="AK83" s="115"/>
      <c r="AL83" s="115"/>
      <c r="AM83" s="115"/>
      <c r="AN83" s="115"/>
      <c r="AO83" s="115"/>
      <c r="AP83" s="115"/>
      <c r="AQ83" s="115"/>
      <c r="AR83" s="115"/>
      <c r="AS83" s="115"/>
      <c r="AT83" s="115"/>
      <c r="AU83" s="115"/>
      <c r="AV83" s="115"/>
      <c r="AW83" s="115"/>
      <c r="AX83" s="115"/>
      <c r="AY83" s="115"/>
      <c r="AZ83" s="115"/>
      <c r="BA83" s="115"/>
      <c r="BB83" s="115"/>
      <c r="BC83" s="115"/>
      <c r="BD83" s="115"/>
      <c r="BE83" s="115"/>
      <c r="BF83" s="115"/>
      <c r="BG83" s="115"/>
      <c r="BH83" s="115"/>
      <c r="BI83" s="115"/>
      <c r="BJ83" s="115"/>
      <c r="BK83" s="115"/>
      <c r="BL83" s="115"/>
      <c r="BM83" s="115"/>
      <c r="BN83" s="115"/>
      <c r="BO83" s="115"/>
      <c r="BP83" s="115"/>
      <c r="BQ83" s="115"/>
      <c r="BR83" s="115"/>
      <c r="BS83" s="115"/>
      <c r="BT83" s="115"/>
      <c r="BU83" s="115"/>
      <c r="BV83" s="115"/>
      <c r="BW83" s="115"/>
      <c r="BX83" s="115"/>
      <c r="BY83" s="115"/>
      <c r="BZ83" s="115"/>
      <c r="CA83" s="115"/>
      <c r="CB83" s="115"/>
      <c r="CC83" s="115"/>
      <c r="CD83" s="115"/>
      <c r="CE83" s="115"/>
      <c r="CF83" s="115"/>
      <c r="CG83" s="115"/>
      <c r="CH83" s="115"/>
      <c r="CI83" s="115"/>
      <c r="CJ83" s="115"/>
      <c r="CK83" s="115"/>
      <c r="CL83" s="115"/>
      <c r="CM83" s="115"/>
      <c r="CN83" s="115"/>
      <c r="CO83" s="115"/>
      <c r="CP83" s="115"/>
      <c r="CQ83" s="115"/>
      <c r="CR83" s="115"/>
      <c r="CS83" s="115"/>
      <c r="CT83" s="115"/>
      <c r="CU83" s="115"/>
      <c r="CV83" s="115"/>
      <c r="CW83" s="115"/>
      <c r="CX83" s="115"/>
      <c r="CY83" s="115"/>
      <c r="CZ83" s="115"/>
      <c r="DA83" s="115"/>
      <c r="DB83" s="115"/>
      <c r="DC83" s="115"/>
      <c r="DD83" s="115"/>
      <c r="DE83" s="115"/>
      <c r="DF83" s="115"/>
      <c r="DG83" s="115"/>
      <c r="DH83" s="115"/>
      <c r="DI83" s="115"/>
      <c r="DJ83" s="115"/>
      <c r="DK83" s="115"/>
      <c r="DL83" s="115"/>
      <c r="DM83" s="115"/>
      <c r="DN83" s="115"/>
      <c r="DO83" s="115"/>
      <c r="DP83" s="115"/>
      <c r="DQ83" s="115"/>
      <c r="DR83" s="115"/>
      <c r="DS83" s="115"/>
      <c r="DT83" s="115"/>
      <c r="DU83" s="115"/>
      <c r="DV83" s="115"/>
      <c r="DW83" s="115"/>
      <c r="DX83" s="115"/>
      <c r="DY83" s="115"/>
      <c r="DZ83" s="115"/>
      <c r="EA83" s="115"/>
      <c r="EB83" s="115"/>
      <c r="EC83" s="115"/>
      <c r="ED83" s="115"/>
      <c r="EE83" s="115"/>
      <c r="EF83" s="115"/>
      <c r="EG83" s="115"/>
      <c r="EH83" s="115"/>
      <c r="EI83" s="115"/>
      <c r="EJ83" s="115"/>
      <c r="EK83" s="115"/>
      <c r="EL83" s="115"/>
      <c r="EM83" s="115"/>
      <c r="EN83" s="115"/>
      <c r="EO83" s="115"/>
      <c r="EP83" s="115"/>
      <c r="EQ83" s="115"/>
      <c r="ER83" s="115"/>
      <c r="ES83" s="115"/>
      <c r="ET83" s="115"/>
      <c r="EU83" s="115"/>
      <c r="EV83" s="115"/>
      <c r="EW83" s="115"/>
      <c r="EX83" s="115"/>
      <c r="EY83" s="115"/>
      <c r="EZ83" s="115"/>
      <c r="FA83" s="115"/>
      <c r="FB83" s="115"/>
      <c r="FC83" s="115"/>
      <c r="FD83" s="115"/>
      <c r="FE83" s="115"/>
      <c r="FF83" s="115"/>
      <c r="FG83" s="115"/>
      <c r="FH83" s="115"/>
      <c r="FI83" s="115"/>
      <c r="FJ83" s="115"/>
      <c r="FK83" s="115"/>
      <c r="FL83" s="115"/>
      <c r="FM83" s="115"/>
      <c r="FN83" s="115"/>
      <c r="FO83" s="115"/>
      <c r="FP83" s="115"/>
      <c r="FQ83" s="115"/>
      <c r="FR83" s="115"/>
      <c r="FS83" s="115"/>
      <c r="FT83" s="115"/>
      <c r="FU83" s="115"/>
      <c r="FV83" s="115"/>
      <c r="FW83" s="115"/>
      <c r="FX83" s="115"/>
      <c r="FY83" s="115"/>
      <c r="FZ83" s="115"/>
      <c r="GA83" s="115"/>
      <c r="GB83" s="115"/>
      <c r="GC83" s="115"/>
      <c r="GD83" s="115"/>
      <c r="GE83" s="115"/>
      <c r="GF83" s="115"/>
      <c r="GG83" s="115"/>
      <c r="GH83" s="115"/>
      <c r="GI83" s="115"/>
      <c r="GJ83" s="115"/>
      <c r="GK83" s="115"/>
    </row>
    <row r="84" spans="1:265" s="35" customFormat="1" ht="12.9" customHeight="1" x14ac:dyDescent="0.2">
      <c r="A84" s="35" t="s">
        <v>103</v>
      </c>
      <c r="B84" s="115">
        <f t="shared" ref="B84:BM84" si="110">+B49/B$77</f>
        <v>0.38857468062361461</v>
      </c>
      <c r="C84" s="115">
        <f t="shared" si="110"/>
        <v>0.3707736596478089</v>
      </c>
      <c r="D84" s="115">
        <f t="shared" si="110"/>
        <v>0.37580603412908675</v>
      </c>
      <c r="E84" s="115">
        <f t="shared" si="110"/>
        <v>0.39622841448679413</v>
      </c>
      <c r="F84" s="115">
        <f t="shared" si="110"/>
        <v>0.38511589108025979</v>
      </c>
      <c r="G84" s="115">
        <f t="shared" si="110"/>
        <v>0.39606611063246261</v>
      </c>
      <c r="H84" s="115">
        <f t="shared" si="110"/>
        <v>0.39698782783403391</v>
      </c>
      <c r="I84" s="115">
        <f t="shared" si="110"/>
        <v>0.39349874148405067</v>
      </c>
      <c r="J84" s="115">
        <f t="shared" si="110"/>
        <v>0.39847795370485806</v>
      </c>
      <c r="K84" s="115">
        <f t="shared" si="110"/>
        <v>0.40197610245641513</v>
      </c>
      <c r="L84" s="115">
        <f t="shared" si="110"/>
        <v>0.39701273951630772</v>
      </c>
      <c r="M84" s="115">
        <f t="shared" si="110"/>
        <v>0.40752985418780563</v>
      </c>
      <c r="N84" s="115">
        <f t="shared" si="110"/>
        <v>0.40585752159480476</v>
      </c>
      <c r="O84" s="115">
        <f t="shared" si="110"/>
        <v>0.38805871177912366</v>
      </c>
      <c r="P84" s="115">
        <f t="shared" si="110"/>
        <v>0.38093214717063839</v>
      </c>
      <c r="Q84" s="115">
        <f t="shared" si="110"/>
        <v>0.40064897829143153</v>
      </c>
      <c r="R84" s="115">
        <f t="shared" si="110"/>
        <v>0.39695468266588035</v>
      </c>
      <c r="S84" s="115">
        <f t="shared" si="110"/>
        <v>0.3810635558724238</v>
      </c>
      <c r="T84" s="115">
        <f t="shared" si="110"/>
        <v>0.36433229392450184</v>
      </c>
      <c r="U84" s="115">
        <f t="shared" si="110"/>
        <v>0.36521890888915165</v>
      </c>
      <c r="V84" s="115">
        <f t="shared" si="110"/>
        <v>0.36205143612988544</v>
      </c>
      <c r="W84" s="115">
        <f t="shared" si="110"/>
        <v>0.35414558992615947</v>
      </c>
      <c r="X84" s="115">
        <f t="shared" si="110"/>
        <v>0.33817926997846615</v>
      </c>
      <c r="Y84" s="115">
        <f t="shared" si="110"/>
        <v>0.35126340285928387</v>
      </c>
      <c r="Z84" s="115">
        <f t="shared" si="110"/>
        <v>0.33484178981045576</v>
      </c>
      <c r="AA84" s="115">
        <f t="shared" si="110"/>
        <v>0.33538504469095581</v>
      </c>
      <c r="AB84" s="115">
        <f t="shared" si="110"/>
        <v>0.35153523073489468</v>
      </c>
      <c r="AC84" s="115">
        <f t="shared" si="110"/>
        <v>0.35942846431958148</v>
      </c>
      <c r="AD84" s="115">
        <f t="shared" si="110"/>
        <v>0.34989545629489327</v>
      </c>
      <c r="AE84" s="115">
        <f t="shared" si="110"/>
        <v>0.35620774680274558</v>
      </c>
      <c r="AF84" s="115">
        <f t="shared" si="110"/>
        <v>0.3548017925143695</v>
      </c>
      <c r="AG84" s="115">
        <f t="shared" si="110"/>
        <v>0.34257465636746537</v>
      </c>
      <c r="AH84" s="115">
        <f t="shared" si="110"/>
        <v>0.34806296211328286</v>
      </c>
      <c r="AI84" s="115">
        <f t="shared" si="110"/>
        <v>0.33973173091617337</v>
      </c>
      <c r="AJ84" s="115">
        <f t="shared" si="110"/>
        <v>0.32592824373912693</v>
      </c>
      <c r="AK84" s="115">
        <f t="shared" si="110"/>
        <v>0.32071217867678042</v>
      </c>
      <c r="AL84" s="115">
        <f t="shared" si="110"/>
        <v>0.32129604609672857</v>
      </c>
      <c r="AM84" s="115">
        <f t="shared" si="110"/>
        <v>0.33148773140315813</v>
      </c>
      <c r="AN84" s="115">
        <f t="shared" si="110"/>
        <v>0.33932842567147065</v>
      </c>
      <c r="AO84" s="115">
        <f t="shared" si="110"/>
        <v>0.33825850162053633</v>
      </c>
      <c r="AP84" s="115">
        <f t="shared" si="110"/>
        <v>0.35220857643677572</v>
      </c>
      <c r="AQ84" s="115">
        <f t="shared" si="110"/>
        <v>0.36487610271997267</v>
      </c>
      <c r="AR84" s="115">
        <f t="shared" si="110"/>
        <v>0.36876983047182721</v>
      </c>
      <c r="AS84" s="115">
        <f t="shared" si="110"/>
        <v>0.36462015670447134</v>
      </c>
      <c r="AT84" s="115">
        <f t="shared" si="110"/>
        <v>0.36590654116651744</v>
      </c>
      <c r="AU84" s="115">
        <f t="shared" si="110"/>
        <v>0.36325918628615472</v>
      </c>
      <c r="AV84" s="115">
        <f t="shared" si="110"/>
        <v>0.37361488824874173</v>
      </c>
      <c r="AW84" s="115">
        <f t="shared" si="110"/>
        <v>0.39181037186111628</v>
      </c>
      <c r="AX84" s="115">
        <f t="shared" si="110"/>
        <v>0.40557719743935844</v>
      </c>
      <c r="AY84" s="115">
        <f t="shared" si="110"/>
        <v>0.41225660593393748</v>
      </c>
      <c r="AZ84" s="115">
        <f t="shared" si="110"/>
        <v>0.40845659879783219</v>
      </c>
      <c r="BA84" s="115">
        <f t="shared" si="110"/>
        <v>0.40270211096546438</v>
      </c>
      <c r="BB84" s="115">
        <f t="shared" si="110"/>
        <v>0.40231068172802437</v>
      </c>
      <c r="BC84" s="115">
        <f t="shared" si="110"/>
        <v>0.41257560785082575</v>
      </c>
      <c r="BD84" s="115">
        <f t="shared" si="110"/>
        <v>0.41472384738798856</v>
      </c>
      <c r="BE84" s="115">
        <f t="shared" si="110"/>
        <v>0.42040868581307173</v>
      </c>
      <c r="BF84" s="115">
        <f t="shared" si="110"/>
        <v>0.42947923722896403</v>
      </c>
      <c r="BG84" s="115">
        <f t="shared" si="110"/>
        <v>0.43100310839625039</v>
      </c>
      <c r="BH84" s="115">
        <f t="shared" si="110"/>
        <v>0.44170900409436553</v>
      </c>
      <c r="BI84" s="115">
        <f t="shared" si="110"/>
        <v>0.44654935718842614</v>
      </c>
      <c r="BJ84" s="115">
        <f t="shared" si="110"/>
        <v>0.45546211702393224</v>
      </c>
      <c r="BK84" s="115">
        <f t="shared" si="110"/>
        <v>0.46590847107833822</v>
      </c>
      <c r="BL84" s="115">
        <f t="shared" si="110"/>
        <v>0.45880146042852005</v>
      </c>
      <c r="BM84" s="115">
        <f t="shared" si="110"/>
        <v>0.44596704452665004</v>
      </c>
      <c r="BN84" s="115">
        <f t="shared" ref="BN84:DY84" si="111">+BN49/BN$77</f>
        <v>0.450942861447722</v>
      </c>
      <c r="BO84" s="115">
        <f t="shared" si="111"/>
        <v>0.45355907061258666</v>
      </c>
      <c r="BP84" s="115">
        <f t="shared" si="111"/>
        <v>0.45930601448189573</v>
      </c>
      <c r="BQ84" s="115">
        <f t="shared" si="111"/>
        <v>0.4674832408790231</v>
      </c>
      <c r="BR84" s="115">
        <f t="shared" si="111"/>
        <v>0.46463645290638012</v>
      </c>
      <c r="BS84" s="115">
        <f t="shared" si="111"/>
        <v>0.46988846676022028</v>
      </c>
      <c r="BT84" s="115">
        <f t="shared" si="111"/>
        <v>0.47568286829110024</v>
      </c>
      <c r="BU84" s="115">
        <f t="shared" si="111"/>
        <v>0.47885103867964779</v>
      </c>
      <c r="BV84" s="115">
        <f t="shared" si="111"/>
        <v>0.48943567184392267</v>
      </c>
      <c r="BW84" s="115">
        <f t="shared" si="111"/>
        <v>0.49701740502202824</v>
      </c>
      <c r="BX84" s="115">
        <f t="shared" si="111"/>
        <v>0.48601392917978786</v>
      </c>
      <c r="BY84" s="115">
        <f t="shared" si="111"/>
        <v>0.47966238432761171</v>
      </c>
      <c r="BZ84" s="115">
        <f t="shared" si="111"/>
        <v>0.47939312477406026</v>
      </c>
      <c r="CA84" s="115">
        <f t="shared" si="111"/>
        <v>0.48615570515206213</v>
      </c>
      <c r="CB84" s="115">
        <f t="shared" si="111"/>
        <v>0.48925364211509142</v>
      </c>
      <c r="CC84" s="115">
        <f t="shared" si="111"/>
        <v>0.48654580890592797</v>
      </c>
      <c r="CD84" s="115">
        <f t="shared" si="111"/>
        <v>0.49640777612578807</v>
      </c>
      <c r="CE84" s="115">
        <f t="shared" si="111"/>
        <v>0.49864925998177695</v>
      </c>
      <c r="CF84" s="115">
        <f t="shared" si="111"/>
        <v>0.506272201657614</v>
      </c>
      <c r="CG84" s="115">
        <f t="shared" si="111"/>
        <v>0.51651419673026</v>
      </c>
      <c r="CH84" s="115">
        <f t="shared" si="111"/>
        <v>0.52949066404396217</v>
      </c>
      <c r="CI84" s="115">
        <f t="shared" si="111"/>
        <v>0.53506068280579622</v>
      </c>
      <c r="CJ84" s="115">
        <f t="shared" si="111"/>
        <v>0.54743011997163271</v>
      </c>
      <c r="CK84" s="115">
        <f t="shared" si="111"/>
        <v>0.53850459912784399</v>
      </c>
      <c r="CL84" s="115">
        <f t="shared" si="111"/>
        <v>0.55237161210298069</v>
      </c>
      <c r="CM84" s="115">
        <f t="shared" si="111"/>
        <v>0.55288831042676323</v>
      </c>
      <c r="CN84" s="115">
        <f t="shared" si="111"/>
        <v>0.55296424347827555</v>
      </c>
      <c r="CO84" s="115">
        <f t="shared" si="111"/>
        <v>0.55707011352825642</v>
      </c>
      <c r="CP84" s="115">
        <f t="shared" si="111"/>
        <v>0.5546849002567773</v>
      </c>
      <c r="CQ84" s="115">
        <f t="shared" si="111"/>
        <v>0.55763081035237372</v>
      </c>
      <c r="CR84" s="115">
        <f t="shared" si="111"/>
        <v>0.56277297049325492</v>
      </c>
      <c r="CS84" s="115">
        <f t="shared" si="111"/>
        <v>0.56984093451329909</v>
      </c>
      <c r="CT84" s="115">
        <f t="shared" si="111"/>
        <v>0.59393965334889876</v>
      </c>
      <c r="CU84" s="115">
        <f t="shared" si="111"/>
        <v>0.58868735772751191</v>
      </c>
      <c r="CV84" s="115">
        <f t="shared" si="111"/>
        <v>0.57833423816943375</v>
      </c>
      <c r="CW84" s="115">
        <f t="shared" si="111"/>
        <v>0.58921014729904142</v>
      </c>
      <c r="CX84" s="115">
        <f t="shared" si="111"/>
        <v>0.59597735203519353</v>
      </c>
      <c r="CY84" s="115">
        <f t="shared" si="111"/>
        <v>0.61790913682716009</v>
      </c>
      <c r="CZ84" s="115">
        <f t="shared" si="111"/>
        <v>0.61881569198414665</v>
      </c>
      <c r="DA84" s="115">
        <f t="shared" si="111"/>
        <v>0.62702357319577662</v>
      </c>
      <c r="DB84" s="115">
        <f t="shared" si="111"/>
        <v>0.62127752632740363</v>
      </c>
      <c r="DC84" s="115">
        <f t="shared" si="111"/>
        <v>0.57179103096970951</v>
      </c>
      <c r="DD84" s="115">
        <f t="shared" si="111"/>
        <v>0.55952824033563775</v>
      </c>
      <c r="DE84" s="115">
        <f t="shared" si="111"/>
        <v>0.55559266901609983</v>
      </c>
      <c r="DF84" s="115">
        <f t="shared" si="111"/>
        <v>0.56242480386597482</v>
      </c>
      <c r="DG84" s="115">
        <f t="shared" si="111"/>
        <v>0.55935212790822886</v>
      </c>
      <c r="DH84" s="115">
        <f t="shared" si="111"/>
        <v>0.54763382790821002</v>
      </c>
      <c r="DI84" s="115">
        <f t="shared" si="111"/>
        <v>0.54106530733068525</v>
      </c>
      <c r="DJ84" s="115">
        <f t="shared" si="111"/>
        <v>0.54001229353725599</v>
      </c>
      <c r="DK84" s="115">
        <f t="shared" si="111"/>
        <v>0.54538345938539778</v>
      </c>
      <c r="DL84" s="115">
        <f t="shared" si="111"/>
        <v>0.54288332595162692</v>
      </c>
      <c r="DM84" s="115">
        <f t="shared" si="111"/>
        <v>0.55209561443779054</v>
      </c>
      <c r="DN84" s="115">
        <f t="shared" si="111"/>
        <v>0.55692640834522211</v>
      </c>
      <c r="DO84" s="115">
        <f t="shared" si="111"/>
        <v>0.56030425170759268</v>
      </c>
      <c r="DP84" s="115">
        <f t="shared" si="111"/>
        <v>0.57568090716172204</v>
      </c>
      <c r="DQ84" s="115">
        <f t="shared" si="111"/>
        <v>0.59747082409336916</v>
      </c>
      <c r="DR84" s="115">
        <f t="shared" si="111"/>
        <v>0.60413254345776224</v>
      </c>
      <c r="DS84" s="115">
        <f t="shared" si="111"/>
        <v>0.60407866594459692</v>
      </c>
      <c r="DT84" s="115">
        <f t="shared" si="111"/>
        <v>0.58907794583002648</v>
      </c>
      <c r="DU84" s="115">
        <f t="shared" si="111"/>
        <v>0.57365227120005369</v>
      </c>
      <c r="DV84" s="115">
        <f t="shared" si="111"/>
        <v>0.58310002020288709</v>
      </c>
      <c r="DW84" s="115">
        <f t="shared" si="111"/>
        <v>0.58359906896614244</v>
      </c>
      <c r="DX84" s="115">
        <f t="shared" si="111"/>
        <v>0.57469292666277438</v>
      </c>
      <c r="DY84" s="115">
        <f t="shared" si="111"/>
        <v>0.58014520123628832</v>
      </c>
      <c r="DZ84" s="115">
        <f t="shared" ref="DZ84:GK84" si="112">+DZ49/DZ$77</f>
        <v>0.57970680547821063</v>
      </c>
      <c r="EA84" s="115">
        <f t="shared" si="112"/>
        <v>0.57092265594430991</v>
      </c>
      <c r="EB84" s="115">
        <f t="shared" si="112"/>
        <v>0.56580436824559655</v>
      </c>
      <c r="EC84" s="115">
        <f t="shared" si="112"/>
        <v>0.5784471384987272</v>
      </c>
      <c r="ED84" s="115">
        <f t="shared" si="112"/>
        <v>0.57873281433236146</v>
      </c>
      <c r="EE84" s="115">
        <f t="shared" si="112"/>
        <v>0.5760820860355218</v>
      </c>
      <c r="EF84" s="115">
        <f t="shared" si="112"/>
        <v>0.57736134544733086</v>
      </c>
      <c r="EG84" s="115">
        <f t="shared" si="112"/>
        <v>0.57182184372106792</v>
      </c>
      <c r="EH84" s="115">
        <f t="shared" si="112"/>
        <v>0.57266938925933797</v>
      </c>
      <c r="EI84" s="115">
        <f t="shared" si="112"/>
        <v>0.58818499207825947</v>
      </c>
      <c r="EJ84" s="115">
        <f t="shared" si="112"/>
        <v>0.60356883620906054</v>
      </c>
      <c r="EK84" s="115">
        <f t="shared" si="112"/>
        <v>0.60497064785880605</v>
      </c>
      <c r="EL84" s="115">
        <f t="shared" si="112"/>
        <v>0.59086034707213031</v>
      </c>
      <c r="EM84" s="115">
        <f t="shared" si="112"/>
        <v>0.59353121861197511</v>
      </c>
      <c r="EN84" s="115">
        <f t="shared" si="112"/>
        <v>0.59367948123387615</v>
      </c>
      <c r="EO84" s="115">
        <f t="shared" si="112"/>
        <v>0.60859087917283117</v>
      </c>
      <c r="EP84" s="115">
        <f t="shared" si="112"/>
        <v>0.59416818142913219</v>
      </c>
      <c r="EQ84" s="115">
        <f t="shared" si="112"/>
        <v>0.60862906210559187</v>
      </c>
      <c r="ER84" s="115">
        <f t="shared" si="112"/>
        <v>0.59791287567430462</v>
      </c>
      <c r="ES84" s="115">
        <f t="shared" si="112"/>
        <v>0.58690326237109403</v>
      </c>
      <c r="ET84" s="115">
        <f t="shared" si="112"/>
        <v>0.58420203365006029</v>
      </c>
      <c r="EU84" s="115">
        <f t="shared" si="112"/>
        <v>0.58638162320485432</v>
      </c>
      <c r="EV84" s="115">
        <f t="shared" si="112"/>
        <v>0.59142367345333469</v>
      </c>
      <c r="EW84" s="115">
        <f t="shared" si="112"/>
        <v>0.59826463903471416</v>
      </c>
      <c r="EX84" s="115">
        <f t="shared" si="112"/>
        <v>0.59918368564369973</v>
      </c>
      <c r="EY84" s="115">
        <f t="shared" si="112"/>
        <v>0.58926502043942552</v>
      </c>
      <c r="EZ84" s="115">
        <f t="shared" si="112"/>
        <v>0.59067938220139971</v>
      </c>
      <c r="FA84" s="115">
        <f t="shared" si="112"/>
        <v>0.61164657731263627</v>
      </c>
      <c r="FB84" s="115">
        <f t="shared" si="112"/>
        <v>0.62118632892100556</v>
      </c>
      <c r="FC84" s="115">
        <f t="shared" si="112"/>
        <v>0.61992149097268534</v>
      </c>
      <c r="FD84" s="115">
        <f t="shared" si="112"/>
        <v>0.61544232174261315</v>
      </c>
      <c r="FE84" s="115">
        <f t="shared" si="112"/>
        <v>0.61340867306410618</v>
      </c>
      <c r="FF84" s="115">
        <f t="shared" si="112"/>
        <v>0.60431039178262547</v>
      </c>
      <c r="FG84" s="115">
        <f t="shared" si="112"/>
        <v>0.58908969850711923</v>
      </c>
      <c r="FH84" s="115">
        <f t="shared" si="112"/>
        <v>0.58949243151310382</v>
      </c>
      <c r="FI84" s="115">
        <f t="shared" si="112"/>
        <v>0.58772100033004282</v>
      </c>
      <c r="FJ84" s="115">
        <f t="shared" si="112"/>
        <v>0.58166012057898353</v>
      </c>
      <c r="FK84" s="115">
        <f t="shared" si="112"/>
        <v>0.58277545722660218</v>
      </c>
      <c r="FL84" s="115">
        <f t="shared" si="112"/>
        <v>0.58833036896006008</v>
      </c>
      <c r="FM84" s="115">
        <f t="shared" si="112"/>
        <v>0.59515981472284818</v>
      </c>
      <c r="FN84" s="115">
        <f t="shared" si="112"/>
        <v>0.5841825280109052</v>
      </c>
      <c r="FO84" s="115">
        <f t="shared" si="112"/>
        <v>0.58076739058018068</v>
      </c>
      <c r="FP84" s="115">
        <f t="shared" si="112"/>
        <v>0.57244859318324459</v>
      </c>
      <c r="FQ84" s="115">
        <f t="shared" si="112"/>
        <v>0.56272569345934931</v>
      </c>
      <c r="FR84" s="115">
        <f t="shared" si="112"/>
        <v>0.56208054153020148</v>
      </c>
      <c r="FS84" s="115">
        <f t="shared" si="112"/>
        <v>0.56127615569734923</v>
      </c>
      <c r="FT84" s="115">
        <f t="shared" si="112"/>
        <v>0.56092375528994021</v>
      </c>
      <c r="FU84" s="115">
        <f t="shared" si="112"/>
        <v>0.56827015563213557</v>
      </c>
      <c r="FV84" s="115">
        <f t="shared" si="112"/>
        <v>0.56101434003160811</v>
      </c>
      <c r="FW84" s="115">
        <f t="shared" si="112"/>
        <v>0.55333101563632658</v>
      </c>
      <c r="FX84" s="115">
        <f t="shared" si="112"/>
        <v>0.55458505216373855</v>
      </c>
      <c r="FY84" s="115">
        <f t="shared" si="112"/>
        <v>0.55986524612656319</v>
      </c>
      <c r="FZ84" s="115">
        <f t="shared" si="112"/>
        <v>0.55551036861952885</v>
      </c>
      <c r="GA84" s="115">
        <f t="shared" si="112"/>
        <v>0.5611089499070806</v>
      </c>
      <c r="GB84" s="115">
        <f t="shared" si="112"/>
        <v>0.56123051214387243</v>
      </c>
      <c r="GC84" s="115">
        <f t="shared" si="112"/>
        <v>0.55135171419676576</v>
      </c>
      <c r="GD84" s="115">
        <f t="shared" si="112"/>
        <v>0.55160043197725783</v>
      </c>
      <c r="GE84" s="115">
        <f t="shared" si="112"/>
        <v>0.55107003786412778</v>
      </c>
      <c r="GF84" s="115">
        <f t="shared" si="112"/>
        <v>0.54559181499822351</v>
      </c>
      <c r="GG84" s="115">
        <f t="shared" si="112"/>
        <v>0.5278573071183067</v>
      </c>
      <c r="GH84" s="115">
        <f t="shared" si="112"/>
        <v>0.51753466666376968</v>
      </c>
      <c r="GI84" s="115">
        <f t="shared" si="112"/>
        <v>0.51366161779377473</v>
      </c>
      <c r="GJ84" s="115">
        <f t="shared" si="112"/>
        <v>0.51269131874680196</v>
      </c>
      <c r="GK84" s="115">
        <f t="shared" si="112"/>
        <v>0.51222320900615059</v>
      </c>
      <c r="GL84" s="115">
        <f t="shared" ref="GL84:IW84" si="113">+GL49/GL$77</f>
        <v>0.51441370891106619</v>
      </c>
      <c r="GM84" s="115">
        <f t="shared" si="113"/>
        <v>0.51340433229944338</v>
      </c>
      <c r="GN84" s="115">
        <f t="shared" si="113"/>
        <v>0.51137958009755591</v>
      </c>
      <c r="GO84" s="115">
        <f t="shared" si="113"/>
        <v>0.50907709006776758</v>
      </c>
      <c r="GP84" s="115">
        <f t="shared" si="113"/>
        <v>0.50956977163933204</v>
      </c>
      <c r="GQ84" s="115">
        <f t="shared" si="113"/>
        <v>0.51310392367164137</v>
      </c>
      <c r="GR84" s="115">
        <f t="shared" si="113"/>
        <v>0.51349590445602666</v>
      </c>
      <c r="GS84" s="115">
        <f t="shared" si="113"/>
        <v>0.51814918609557004</v>
      </c>
      <c r="GT84" s="115">
        <f t="shared" si="113"/>
        <v>0.52094030671627434</v>
      </c>
      <c r="GU84" s="115">
        <f t="shared" si="113"/>
        <v>0.52006677566521298</v>
      </c>
      <c r="GV84" s="115">
        <f t="shared" si="113"/>
        <v>0.51337001207334243</v>
      </c>
      <c r="GW84" s="115">
        <f t="shared" si="113"/>
        <v>0.52691234048844116</v>
      </c>
      <c r="GX84" s="115">
        <f t="shared" si="113"/>
        <v>0.53216237190852067</v>
      </c>
      <c r="GY84" s="115">
        <f t="shared" si="113"/>
        <v>0.53445447673198043</v>
      </c>
      <c r="GZ84" s="115">
        <f t="shared" si="113"/>
        <v>0.52893247147254163</v>
      </c>
      <c r="HA84" s="115">
        <f t="shared" si="113"/>
        <v>0.53439082423227957</v>
      </c>
      <c r="HB84" s="115">
        <f t="shared" si="113"/>
        <v>0.53604000903291782</v>
      </c>
      <c r="HC84" s="115">
        <f t="shared" si="113"/>
        <v>0.53982948459022961</v>
      </c>
      <c r="HD84" s="115">
        <f t="shared" si="113"/>
        <v>0.53534115153002959</v>
      </c>
      <c r="HE84" s="115">
        <f t="shared" si="113"/>
        <v>0.53865473248880358</v>
      </c>
      <c r="HF84" s="115">
        <f t="shared" si="113"/>
        <v>0.53756387474729372</v>
      </c>
      <c r="HG84" s="115">
        <f t="shared" si="113"/>
        <v>0.54326302512986291</v>
      </c>
      <c r="HH84" s="115">
        <f t="shared" si="113"/>
        <v>0.55078824285786965</v>
      </c>
      <c r="HI84" s="115">
        <f t="shared" si="113"/>
        <v>0.5612898475175675</v>
      </c>
      <c r="HJ84" s="115">
        <f t="shared" si="113"/>
        <v>0.56447244923307061</v>
      </c>
      <c r="HK84" s="115">
        <f t="shared" si="113"/>
        <v>0.55735223746247986</v>
      </c>
      <c r="HL84" s="115">
        <f t="shared" si="113"/>
        <v>0.5538402944534957</v>
      </c>
      <c r="HM84" s="115">
        <f t="shared" si="113"/>
        <v>0.55149337981799984</v>
      </c>
      <c r="HN84" s="115">
        <f t="shared" si="113"/>
        <v>0.55005498456407675</v>
      </c>
      <c r="HO84" s="115">
        <f t="shared" si="113"/>
        <v>0.55669892644177499</v>
      </c>
      <c r="HP84" s="115">
        <f t="shared" si="113"/>
        <v>0.56042850756209439</v>
      </c>
      <c r="HQ84" s="115">
        <f t="shared" si="113"/>
        <v>0.55766329643893731</v>
      </c>
      <c r="HR84" s="115">
        <f t="shared" si="113"/>
        <v>0.55606682864049151</v>
      </c>
      <c r="HS84" s="115">
        <f t="shared" si="113"/>
        <v>0.55315115795890468</v>
      </c>
      <c r="HT84" s="115">
        <f t="shared" si="113"/>
        <v>0.55746171207735007</v>
      </c>
      <c r="HU84" s="115">
        <f t="shared" si="113"/>
        <v>0.56594387421421499</v>
      </c>
      <c r="HV84" s="115">
        <f t="shared" si="113"/>
        <v>0.56539344194158947</v>
      </c>
      <c r="HW84" s="115">
        <f t="shared" si="113"/>
        <v>0.56115233689842081</v>
      </c>
      <c r="HX84" s="115">
        <f t="shared" si="113"/>
        <v>0.55916698035835766</v>
      </c>
      <c r="HY84" s="115">
        <f t="shared" si="113"/>
        <v>0.55333011865903181</v>
      </c>
      <c r="HZ84" s="115">
        <f t="shared" si="113"/>
        <v>0.54883499407995739</v>
      </c>
      <c r="IA84" s="115">
        <f t="shared" si="113"/>
        <v>0.54761198844336034</v>
      </c>
      <c r="IB84" s="115">
        <f t="shared" si="113"/>
        <v>0.55634840600541924</v>
      </c>
      <c r="IC84" s="115">
        <f t="shared" si="113"/>
        <v>0.55427710949439857</v>
      </c>
      <c r="ID84" s="115">
        <f t="shared" si="113"/>
        <v>0.54729310688646537</v>
      </c>
      <c r="IE84" s="115">
        <f t="shared" si="113"/>
        <v>0.54489582997200003</v>
      </c>
      <c r="IF84" s="115">
        <f t="shared" si="113"/>
        <v>0.54594929576519324</v>
      </c>
      <c r="IG84" s="115">
        <f t="shared" si="113"/>
        <v>0.55795803904138119</v>
      </c>
      <c r="IH84" s="115">
        <f t="shared" si="113"/>
        <v>0.55603055457109007</v>
      </c>
      <c r="II84" s="115">
        <f t="shared" si="113"/>
        <v>0.55429671397564406</v>
      </c>
      <c r="IJ84" s="115">
        <f t="shared" si="113"/>
        <v>0.54419506618955149</v>
      </c>
      <c r="IK84" s="115">
        <f t="shared" si="113"/>
        <v>0.55593700981504834</v>
      </c>
      <c r="IL84" s="115">
        <f t="shared" si="113"/>
        <v>0.55991994995484973</v>
      </c>
      <c r="IM84" s="115">
        <f t="shared" si="113"/>
        <v>0.55548044853952128</v>
      </c>
      <c r="IN84" s="115">
        <f t="shared" si="113"/>
        <v>0.54386607508921314</v>
      </c>
      <c r="IO84" s="115">
        <f t="shared" si="113"/>
        <v>0.54260126688464172</v>
      </c>
      <c r="IP84" s="115">
        <f t="shared" si="113"/>
        <v>0.54510405606750001</v>
      </c>
      <c r="IQ84" s="115">
        <f t="shared" si="113"/>
        <v>0.5435290056450387</v>
      </c>
      <c r="IR84" s="115">
        <f t="shared" si="113"/>
        <v>0.54268060103935389</v>
      </c>
      <c r="IS84" s="115">
        <f t="shared" si="113"/>
        <v>0.55559954105578924</v>
      </c>
      <c r="IT84" s="115">
        <f t="shared" si="113"/>
        <v>0.56237572623978738</v>
      </c>
      <c r="IU84" s="115">
        <f t="shared" si="113"/>
        <v>0.56885233571781946</v>
      </c>
      <c r="IV84" s="115">
        <f t="shared" si="113"/>
        <v>0.55827982817655464</v>
      </c>
      <c r="IW84" s="115">
        <f t="shared" si="113"/>
        <v>0.54332513584915021</v>
      </c>
      <c r="IX84" s="115">
        <f t="shared" ref="IX84:JE84" si="114">+IX49/IX$77</f>
        <v>0.53850904217330686</v>
      </c>
      <c r="IY84" s="115">
        <f t="shared" si="114"/>
        <v>0.53874928832219937</v>
      </c>
      <c r="IZ84" s="115">
        <f t="shared" si="114"/>
        <v>0.5361223552001928</v>
      </c>
      <c r="JA84" s="115">
        <f t="shared" si="114"/>
        <v>0.53469805113418001</v>
      </c>
      <c r="JB84" s="115">
        <f t="shared" si="114"/>
        <v>0.53323173559608172</v>
      </c>
      <c r="JC84" s="115">
        <f t="shared" si="114"/>
        <v>0.53410379376175843</v>
      </c>
      <c r="JD84" s="115">
        <f t="shared" si="114"/>
        <v>0.53763868494689238</v>
      </c>
      <c r="JE84" s="115">
        <f t="shared" si="114"/>
        <v>0.54613721186640007</v>
      </c>
    </row>
    <row r="85" spans="1:265" s="1" customFormat="1" ht="12.9" customHeight="1" x14ac:dyDescent="0.2">
      <c r="A85" s="35" t="s">
        <v>104</v>
      </c>
      <c r="B85" s="115">
        <f t="shared" ref="B85:BM85" si="115">+B64/B$77</f>
        <v>0.61142531937638545</v>
      </c>
      <c r="C85" s="115">
        <f t="shared" si="115"/>
        <v>0.62922634035219116</v>
      </c>
      <c r="D85" s="115">
        <f t="shared" si="115"/>
        <v>0.62419396587091325</v>
      </c>
      <c r="E85" s="115">
        <f t="shared" si="115"/>
        <v>0.60377158551320587</v>
      </c>
      <c r="F85" s="115">
        <f t="shared" si="115"/>
        <v>0.61488410891974021</v>
      </c>
      <c r="G85" s="115">
        <f t="shared" si="115"/>
        <v>0.60393388936753745</v>
      </c>
      <c r="H85" s="115">
        <f t="shared" si="115"/>
        <v>0.60301217216596603</v>
      </c>
      <c r="I85" s="115">
        <f t="shared" si="115"/>
        <v>0.60650125851594927</v>
      </c>
      <c r="J85" s="115">
        <f t="shared" si="115"/>
        <v>0.60152204629514194</v>
      </c>
      <c r="K85" s="115">
        <f t="shared" si="115"/>
        <v>0.59802389754358487</v>
      </c>
      <c r="L85" s="115">
        <f t="shared" si="115"/>
        <v>0.60298726048369233</v>
      </c>
      <c r="M85" s="115">
        <f t="shared" si="115"/>
        <v>0.59247014581219437</v>
      </c>
      <c r="N85" s="115">
        <f t="shared" si="115"/>
        <v>0.59414247840519518</v>
      </c>
      <c r="O85" s="115">
        <f t="shared" si="115"/>
        <v>0.61194128822087634</v>
      </c>
      <c r="P85" s="115">
        <f t="shared" si="115"/>
        <v>0.61906785282936161</v>
      </c>
      <c r="Q85" s="115">
        <f t="shared" si="115"/>
        <v>0.59935102170856847</v>
      </c>
      <c r="R85" s="115">
        <f t="shared" si="115"/>
        <v>0.6030453173341197</v>
      </c>
      <c r="S85" s="115">
        <f t="shared" si="115"/>
        <v>0.6189364441275762</v>
      </c>
      <c r="T85" s="115">
        <f t="shared" si="115"/>
        <v>0.63566770607549816</v>
      </c>
      <c r="U85" s="115">
        <f t="shared" si="115"/>
        <v>0.63478109111084835</v>
      </c>
      <c r="V85" s="115">
        <f t="shared" si="115"/>
        <v>0.63794856387011456</v>
      </c>
      <c r="W85" s="115">
        <f t="shared" si="115"/>
        <v>0.64585441007384048</v>
      </c>
      <c r="X85" s="115">
        <f t="shared" si="115"/>
        <v>0.66182073002153385</v>
      </c>
      <c r="Y85" s="115">
        <f t="shared" si="115"/>
        <v>0.64873659714071619</v>
      </c>
      <c r="Z85" s="115">
        <f t="shared" si="115"/>
        <v>0.66515821018954424</v>
      </c>
      <c r="AA85" s="115">
        <f t="shared" si="115"/>
        <v>0.66461495530904424</v>
      </c>
      <c r="AB85" s="115">
        <f t="shared" si="115"/>
        <v>0.64846476926510532</v>
      </c>
      <c r="AC85" s="115">
        <f t="shared" si="115"/>
        <v>0.64057153568041858</v>
      </c>
      <c r="AD85" s="115">
        <f t="shared" si="115"/>
        <v>0.65010454370510673</v>
      </c>
      <c r="AE85" s="115">
        <f t="shared" si="115"/>
        <v>0.64379225319725442</v>
      </c>
      <c r="AF85" s="115">
        <f t="shared" si="115"/>
        <v>0.6451982074856305</v>
      </c>
      <c r="AG85" s="115">
        <f t="shared" si="115"/>
        <v>0.65742534363253469</v>
      </c>
      <c r="AH85" s="115">
        <f t="shared" si="115"/>
        <v>0.65193703788671709</v>
      </c>
      <c r="AI85" s="115">
        <f t="shared" si="115"/>
        <v>0.66026826908382663</v>
      </c>
      <c r="AJ85" s="115">
        <f t="shared" si="115"/>
        <v>0.67407175626087301</v>
      </c>
      <c r="AK85" s="115">
        <f t="shared" si="115"/>
        <v>0.67928782132321952</v>
      </c>
      <c r="AL85" s="115">
        <f t="shared" si="115"/>
        <v>0.67870395390327143</v>
      </c>
      <c r="AM85" s="115">
        <f t="shared" si="115"/>
        <v>0.66851226859684187</v>
      </c>
      <c r="AN85" s="115">
        <f t="shared" si="115"/>
        <v>0.66067157432852941</v>
      </c>
      <c r="AO85" s="115">
        <f t="shared" si="115"/>
        <v>0.66174149837946361</v>
      </c>
      <c r="AP85" s="115">
        <f t="shared" si="115"/>
        <v>0.64779142356322417</v>
      </c>
      <c r="AQ85" s="115">
        <f t="shared" si="115"/>
        <v>0.63512389728002727</v>
      </c>
      <c r="AR85" s="115">
        <f t="shared" si="115"/>
        <v>0.63123016952817279</v>
      </c>
      <c r="AS85" s="115">
        <f t="shared" si="115"/>
        <v>0.63537984329552866</v>
      </c>
      <c r="AT85" s="115">
        <f t="shared" si="115"/>
        <v>0.63409345883348256</v>
      </c>
      <c r="AU85" s="115">
        <f t="shared" si="115"/>
        <v>0.63674081371384517</v>
      </c>
      <c r="AV85" s="115">
        <f t="shared" si="115"/>
        <v>0.62638511175125822</v>
      </c>
      <c r="AW85" s="115">
        <f t="shared" si="115"/>
        <v>0.60818962813888355</v>
      </c>
      <c r="AX85" s="115">
        <f t="shared" si="115"/>
        <v>0.59442280256064162</v>
      </c>
      <c r="AY85" s="115">
        <f t="shared" si="115"/>
        <v>0.58774339406606246</v>
      </c>
      <c r="AZ85" s="115">
        <f t="shared" si="115"/>
        <v>0.59154340120216786</v>
      </c>
      <c r="BA85" s="115">
        <f t="shared" si="115"/>
        <v>0.59729788903453562</v>
      </c>
      <c r="BB85" s="115">
        <f t="shared" si="115"/>
        <v>0.59768931827197569</v>
      </c>
      <c r="BC85" s="115">
        <f t="shared" si="115"/>
        <v>0.58742439214917419</v>
      </c>
      <c r="BD85" s="115">
        <f t="shared" si="115"/>
        <v>0.58527615261201138</v>
      </c>
      <c r="BE85" s="115">
        <f t="shared" si="115"/>
        <v>0.57959131418692833</v>
      </c>
      <c r="BF85" s="115">
        <f t="shared" si="115"/>
        <v>0.57052076277103592</v>
      </c>
      <c r="BG85" s="115">
        <f t="shared" si="115"/>
        <v>0.56899689160374955</v>
      </c>
      <c r="BH85" s="115">
        <f t="shared" si="115"/>
        <v>0.55829099590563447</v>
      </c>
      <c r="BI85" s="115">
        <f t="shared" si="115"/>
        <v>0.55345064281157386</v>
      </c>
      <c r="BJ85" s="115">
        <f t="shared" si="115"/>
        <v>0.54453788297606776</v>
      </c>
      <c r="BK85" s="115">
        <f t="shared" si="115"/>
        <v>0.53409152892166178</v>
      </c>
      <c r="BL85" s="115">
        <f t="shared" si="115"/>
        <v>0.5411985395714799</v>
      </c>
      <c r="BM85" s="115">
        <f t="shared" si="115"/>
        <v>0.55403295547334996</v>
      </c>
      <c r="BN85" s="115">
        <f t="shared" ref="BN85:DY85" si="116">+BN64/BN$77</f>
        <v>0.54905713855227811</v>
      </c>
      <c r="BO85" s="115">
        <f t="shared" si="116"/>
        <v>0.54644092938741329</v>
      </c>
      <c r="BP85" s="115">
        <f t="shared" si="116"/>
        <v>0.54069398551810433</v>
      </c>
      <c r="BQ85" s="115">
        <f t="shared" si="116"/>
        <v>0.53251675912097685</v>
      </c>
      <c r="BR85" s="115">
        <f t="shared" si="116"/>
        <v>0.53536354709361977</v>
      </c>
      <c r="BS85" s="115">
        <f t="shared" si="116"/>
        <v>0.53011153323977978</v>
      </c>
      <c r="BT85" s="115">
        <f t="shared" si="116"/>
        <v>0.52431713170889982</v>
      </c>
      <c r="BU85" s="115">
        <f t="shared" si="116"/>
        <v>0.52114896132035227</v>
      </c>
      <c r="BV85" s="115">
        <f t="shared" si="116"/>
        <v>0.51056432815607733</v>
      </c>
      <c r="BW85" s="115">
        <f t="shared" si="116"/>
        <v>0.50298259497797182</v>
      </c>
      <c r="BX85" s="115">
        <f t="shared" si="116"/>
        <v>0.51398607082021219</v>
      </c>
      <c r="BY85" s="115">
        <f t="shared" si="116"/>
        <v>0.52033761567238823</v>
      </c>
      <c r="BZ85" s="115">
        <f t="shared" si="116"/>
        <v>0.52060687522593962</v>
      </c>
      <c r="CA85" s="115">
        <f t="shared" si="116"/>
        <v>0.51384429484793792</v>
      </c>
      <c r="CB85" s="115">
        <f t="shared" si="116"/>
        <v>0.51074635788490863</v>
      </c>
      <c r="CC85" s="115">
        <f t="shared" si="116"/>
        <v>0.51345419109407198</v>
      </c>
      <c r="CD85" s="115">
        <f t="shared" si="116"/>
        <v>0.50359222387421188</v>
      </c>
      <c r="CE85" s="115">
        <f t="shared" si="116"/>
        <v>0.501350740018223</v>
      </c>
      <c r="CF85" s="115">
        <f t="shared" si="116"/>
        <v>0.49372779834238595</v>
      </c>
      <c r="CG85" s="115">
        <f t="shared" si="116"/>
        <v>0.48348580326974006</v>
      </c>
      <c r="CH85" s="115">
        <f t="shared" si="116"/>
        <v>0.47050933595603778</v>
      </c>
      <c r="CI85" s="115">
        <f t="shared" si="116"/>
        <v>0.46493931719420373</v>
      </c>
      <c r="CJ85" s="115">
        <f t="shared" si="116"/>
        <v>0.45256988002836734</v>
      </c>
      <c r="CK85" s="115">
        <f t="shared" si="116"/>
        <v>0.46149540087215601</v>
      </c>
      <c r="CL85" s="115">
        <f t="shared" si="116"/>
        <v>0.44762838789701931</v>
      </c>
      <c r="CM85" s="115">
        <f t="shared" si="116"/>
        <v>0.44711168957323677</v>
      </c>
      <c r="CN85" s="115">
        <f t="shared" si="116"/>
        <v>0.44703575652172445</v>
      </c>
      <c r="CO85" s="115">
        <f t="shared" si="116"/>
        <v>0.44292988647174353</v>
      </c>
      <c r="CP85" s="115">
        <f t="shared" si="116"/>
        <v>0.44531509974322275</v>
      </c>
      <c r="CQ85" s="115">
        <f t="shared" si="116"/>
        <v>0.44236918964762612</v>
      </c>
      <c r="CR85" s="115">
        <f t="shared" si="116"/>
        <v>0.43722702950674508</v>
      </c>
      <c r="CS85" s="115">
        <f t="shared" si="116"/>
        <v>0.43015906548670091</v>
      </c>
      <c r="CT85" s="115">
        <f t="shared" si="116"/>
        <v>0.4060603466511013</v>
      </c>
      <c r="CU85" s="115">
        <f t="shared" si="116"/>
        <v>0.41131264227248809</v>
      </c>
      <c r="CV85" s="115">
        <f t="shared" si="116"/>
        <v>0.4216657618305662</v>
      </c>
      <c r="CW85" s="115">
        <f t="shared" si="116"/>
        <v>0.41078985270095864</v>
      </c>
      <c r="CX85" s="115">
        <f t="shared" si="116"/>
        <v>0.40402264796480658</v>
      </c>
      <c r="CY85" s="115">
        <f t="shared" si="116"/>
        <v>0.38209086317284002</v>
      </c>
      <c r="CZ85" s="115">
        <f t="shared" si="116"/>
        <v>0.3811843080158534</v>
      </c>
      <c r="DA85" s="115">
        <f t="shared" si="116"/>
        <v>0.37297642680422344</v>
      </c>
      <c r="DB85" s="115">
        <f t="shared" si="116"/>
        <v>0.37872247367259643</v>
      </c>
      <c r="DC85" s="115">
        <f t="shared" si="116"/>
        <v>0.42820896903029049</v>
      </c>
      <c r="DD85" s="115">
        <f t="shared" si="116"/>
        <v>0.44047175966436231</v>
      </c>
      <c r="DE85" s="115">
        <f t="shared" si="116"/>
        <v>0.44440733098390023</v>
      </c>
      <c r="DF85" s="115">
        <f t="shared" si="116"/>
        <v>0.43757519613402512</v>
      </c>
      <c r="DG85" s="115">
        <f t="shared" si="116"/>
        <v>0.44064787209177109</v>
      </c>
      <c r="DH85" s="115">
        <f t="shared" si="116"/>
        <v>0.45236617209178992</v>
      </c>
      <c r="DI85" s="115">
        <f t="shared" si="116"/>
        <v>0.45893469266931469</v>
      </c>
      <c r="DJ85" s="115">
        <f t="shared" si="116"/>
        <v>0.45998770646274389</v>
      </c>
      <c r="DK85" s="115">
        <f t="shared" si="116"/>
        <v>0.45461654061460227</v>
      </c>
      <c r="DL85" s="115">
        <f t="shared" si="116"/>
        <v>0.45711667404837314</v>
      </c>
      <c r="DM85" s="115">
        <f t="shared" si="116"/>
        <v>0.44790438556220935</v>
      </c>
      <c r="DN85" s="115">
        <f t="shared" si="116"/>
        <v>0.44307359165477783</v>
      </c>
      <c r="DO85" s="115">
        <f t="shared" si="116"/>
        <v>0.43969574829240732</v>
      </c>
      <c r="DP85" s="115">
        <f t="shared" si="116"/>
        <v>0.42431909283827801</v>
      </c>
      <c r="DQ85" s="115">
        <f t="shared" si="116"/>
        <v>0.40252917590663079</v>
      </c>
      <c r="DR85" s="115">
        <f t="shared" si="116"/>
        <v>0.39586745654223782</v>
      </c>
      <c r="DS85" s="115">
        <f t="shared" si="116"/>
        <v>0.3959213340554032</v>
      </c>
      <c r="DT85" s="115">
        <f t="shared" si="116"/>
        <v>0.41092205416997341</v>
      </c>
      <c r="DU85" s="115">
        <f t="shared" si="116"/>
        <v>0.42634772879994631</v>
      </c>
      <c r="DV85" s="115">
        <f t="shared" si="116"/>
        <v>0.41689997979711302</v>
      </c>
      <c r="DW85" s="115">
        <f t="shared" si="116"/>
        <v>0.41640093103385761</v>
      </c>
      <c r="DX85" s="115">
        <f t="shared" si="116"/>
        <v>0.42530707333722562</v>
      </c>
      <c r="DY85" s="115">
        <f t="shared" si="116"/>
        <v>0.41985479876371162</v>
      </c>
      <c r="DZ85" s="115">
        <f t="shared" ref="DZ85:GK85" si="117">+DZ64/DZ$77</f>
        <v>0.42029319452178937</v>
      </c>
      <c r="EA85" s="115">
        <f t="shared" si="117"/>
        <v>0.42907734405569009</v>
      </c>
      <c r="EB85" s="115">
        <f t="shared" si="117"/>
        <v>0.43419563175440357</v>
      </c>
      <c r="EC85" s="115">
        <f t="shared" si="117"/>
        <v>0.42155286150127275</v>
      </c>
      <c r="ED85" s="115">
        <f t="shared" si="117"/>
        <v>0.42126718566763849</v>
      </c>
      <c r="EE85" s="115">
        <f t="shared" si="117"/>
        <v>0.42391791396447831</v>
      </c>
      <c r="EF85" s="115">
        <f t="shared" si="117"/>
        <v>0.42263865455266925</v>
      </c>
      <c r="EG85" s="115">
        <f t="shared" si="117"/>
        <v>0.42817815627893197</v>
      </c>
      <c r="EH85" s="115">
        <f t="shared" si="117"/>
        <v>0.42733061074066209</v>
      </c>
      <c r="EI85" s="115">
        <f t="shared" si="117"/>
        <v>0.41181500792174042</v>
      </c>
      <c r="EJ85" s="115">
        <f t="shared" si="117"/>
        <v>0.39643116379093962</v>
      </c>
      <c r="EK85" s="115">
        <f t="shared" si="117"/>
        <v>0.39502935214119395</v>
      </c>
      <c r="EL85" s="115">
        <f t="shared" si="117"/>
        <v>0.40913965292786963</v>
      </c>
      <c r="EM85" s="115">
        <f t="shared" si="117"/>
        <v>0.40646878138802489</v>
      </c>
      <c r="EN85" s="115">
        <f t="shared" si="117"/>
        <v>0.40632051876612379</v>
      </c>
      <c r="EO85" s="115">
        <f t="shared" si="117"/>
        <v>0.39140912082716883</v>
      </c>
      <c r="EP85" s="115">
        <f t="shared" si="117"/>
        <v>0.40583181857086781</v>
      </c>
      <c r="EQ85" s="115">
        <f t="shared" si="117"/>
        <v>0.39137093789440813</v>
      </c>
      <c r="ER85" s="115">
        <f t="shared" si="117"/>
        <v>0.40208712432569538</v>
      </c>
      <c r="ES85" s="115">
        <f t="shared" si="117"/>
        <v>0.41309673762890609</v>
      </c>
      <c r="ET85" s="115">
        <f t="shared" si="117"/>
        <v>0.41579796634993982</v>
      </c>
      <c r="EU85" s="115">
        <f t="shared" si="117"/>
        <v>0.41361837679514574</v>
      </c>
      <c r="EV85" s="115">
        <f t="shared" si="117"/>
        <v>0.40857632654666526</v>
      </c>
      <c r="EW85" s="115">
        <f t="shared" si="117"/>
        <v>0.40173536096528589</v>
      </c>
      <c r="EX85" s="115">
        <f t="shared" si="117"/>
        <v>0.40081631435630027</v>
      </c>
      <c r="EY85" s="115">
        <f t="shared" si="117"/>
        <v>0.41073497956057448</v>
      </c>
      <c r="EZ85" s="115">
        <f t="shared" si="117"/>
        <v>0.40932061779860035</v>
      </c>
      <c r="FA85" s="115">
        <f t="shared" si="117"/>
        <v>0.38835342268736367</v>
      </c>
      <c r="FB85" s="115">
        <f t="shared" si="117"/>
        <v>0.37881367107899444</v>
      </c>
      <c r="FC85" s="115">
        <f t="shared" si="117"/>
        <v>0.38007850902731466</v>
      </c>
      <c r="FD85" s="115">
        <f t="shared" si="117"/>
        <v>0.38455767825738685</v>
      </c>
      <c r="FE85" s="115">
        <f t="shared" si="117"/>
        <v>0.38659132693589376</v>
      </c>
      <c r="FF85" s="115">
        <f t="shared" si="117"/>
        <v>0.39568960821737448</v>
      </c>
      <c r="FG85" s="115">
        <f t="shared" si="117"/>
        <v>0.41091030149288083</v>
      </c>
      <c r="FH85" s="115">
        <f t="shared" si="117"/>
        <v>0.41050756848689618</v>
      </c>
      <c r="FI85" s="115">
        <f t="shared" si="117"/>
        <v>0.41227899966995718</v>
      </c>
      <c r="FJ85" s="115">
        <f t="shared" si="117"/>
        <v>0.41833987942101647</v>
      </c>
      <c r="FK85" s="115">
        <f t="shared" si="117"/>
        <v>0.41722454277339782</v>
      </c>
      <c r="FL85" s="115">
        <f t="shared" si="117"/>
        <v>0.41166963103993998</v>
      </c>
      <c r="FM85" s="115">
        <f t="shared" si="117"/>
        <v>0.40484018527715193</v>
      </c>
      <c r="FN85" s="115">
        <f t="shared" si="117"/>
        <v>0.41581747198909469</v>
      </c>
      <c r="FO85" s="115">
        <f t="shared" si="117"/>
        <v>0.41923260941981932</v>
      </c>
      <c r="FP85" s="115">
        <f t="shared" si="117"/>
        <v>0.42755140681675546</v>
      </c>
      <c r="FQ85" s="115">
        <f t="shared" si="117"/>
        <v>0.43727430654065075</v>
      </c>
      <c r="FR85" s="115">
        <f t="shared" si="117"/>
        <v>0.43791945846979857</v>
      </c>
      <c r="FS85" s="115">
        <f t="shared" si="117"/>
        <v>0.43872384430265077</v>
      </c>
      <c r="FT85" s="115">
        <f t="shared" si="117"/>
        <v>0.43907624471005979</v>
      </c>
      <c r="FU85" s="115">
        <f t="shared" si="117"/>
        <v>0.43172984436786443</v>
      </c>
      <c r="FV85" s="115">
        <f t="shared" si="117"/>
        <v>0.43898565996839184</v>
      </c>
      <c r="FW85" s="115">
        <f t="shared" si="117"/>
        <v>0.44666898436367336</v>
      </c>
      <c r="FX85" s="115">
        <f t="shared" si="117"/>
        <v>0.44541494783626151</v>
      </c>
      <c r="FY85" s="115">
        <f t="shared" si="117"/>
        <v>0.44013475387343681</v>
      </c>
      <c r="FZ85" s="115">
        <f t="shared" si="117"/>
        <v>0.44448963138047121</v>
      </c>
      <c r="GA85" s="115">
        <f t="shared" si="117"/>
        <v>0.4388910500929194</v>
      </c>
      <c r="GB85" s="115">
        <f t="shared" si="117"/>
        <v>0.43876948785612746</v>
      </c>
      <c r="GC85" s="115">
        <f t="shared" si="117"/>
        <v>0.4486482858032344</v>
      </c>
      <c r="GD85" s="115">
        <f t="shared" si="117"/>
        <v>0.44839956802274211</v>
      </c>
      <c r="GE85" s="115">
        <f t="shared" si="117"/>
        <v>0.44892996213587216</v>
      </c>
      <c r="GF85" s="115">
        <f t="shared" si="117"/>
        <v>0.4544081850017766</v>
      </c>
      <c r="GG85" s="115">
        <f t="shared" si="117"/>
        <v>0.4721426928816933</v>
      </c>
      <c r="GH85" s="115">
        <f t="shared" si="117"/>
        <v>0.48246533333623032</v>
      </c>
      <c r="GI85" s="115">
        <f t="shared" si="117"/>
        <v>0.48633838220622533</v>
      </c>
      <c r="GJ85" s="115">
        <f t="shared" si="117"/>
        <v>0.48730868125319809</v>
      </c>
      <c r="GK85" s="115">
        <f t="shared" si="117"/>
        <v>0.48777679099384946</v>
      </c>
      <c r="GL85" s="115">
        <f t="shared" ref="GL85:IW85" si="118">+GL64/GL$77</f>
        <v>0.48558629108893386</v>
      </c>
      <c r="GM85" s="115">
        <f t="shared" si="118"/>
        <v>0.48659566770055673</v>
      </c>
      <c r="GN85" s="115">
        <f t="shared" si="118"/>
        <v>0.48862041990244404</v>
      </c>
      <c r="GO85" s="115">
        <f t="shared" si="118"/>
        <v>0.49092290993223248</v>
      </c>
      <c r="GP85" s="115">
        <f t="shared" si="118"/>
        <v>0.49043022836066791</v>
      </c>
      <c r="GQ85" s="115">
        <f t="shared" si="118"/>
        <v>0.48689607632835852</v>
      </c>
      <c r="GR85" s="115">
        <f t="shared" si="118"/>
        <v>0.48650409554397328</v>
      </c>
      <c r="GS85" s="115">
        <f t="shared" si="118"/>
        <v>0.48185081390443013</v>
      </c>
      <c r="GT85" s="115">
        <f t="shared" si="118"/>
        <v>0.47905969328372566</v>
      </c>
      <c r="GU85" s="115">
        <f t="shared" si="118"/>
        <v>0.47993322433478697</v>
      </c>
      <c r="GV85" s="115">
        <f t="shared" si="118"/>
        <v>0.48662998792665757</v>
      </c>
      <c r="GW85" s="115">
        <f t="shared" si="118"/>
        <v>0.47308765951155896</v>
      </c>
      <c r="GX85" s="115">
        <f t="shared" si="118"/>
        <v>0.46783762809147922</v>
      </c>
      <c r="GY85" s="115">
        <f t="shared" si="118"/>
        <v>0.46554552326801957</v>
      </c>
      <c r="GZ85" s="115">
        <f t="shared" si="118"/>
        <v>0.47106752852745837</v>
      </c>
      <c r="HA85" s="115">
        <f t="shared" si="118"/>
        <v>0.46560917576772043</v>
      </c>
      <c r="HB85" s="115">
        <f t="shared" si="118"/>
        <v>0.46395999096708218</v>
      </c>
      <c r="HC85" s="115">
        <f t="shared" si="118"/>
        <v>0.46017051540977039</v>
      </c>
      <c r="HD85" s="115">
        <f t="shared" si="118"/>
        <v>0.46465884846997035</v>
      </c>
      <c r="HE85" s="115">
        <f t="shared" si="118"/>
        <v>0.46134526751119653</v>
      </c>
      <c r="HF85" s="115">
        <f t="shared" si="118"/>
        <v>0.46243612525270616</v>
      </c>
      <c r="HG85" s="115">
        <f t="shared" si="118"/>
        <v>0.4567369748701372</v>
      </c>
      <c r="HH85" s="115">
        <f t="shared" si="118"/>
        <v>0.44921175714213046</v>
      </c>
      <c r="HI85" s="115">
        <f t="shared" si="118"/>
        <v>0.43871015248243261</v>
      </c>
      <c r="HJ85" s="115">
        <f t="shared" si="118"/>
        <v>0.43552755076692939</v>
      </c>
      <c r="HK85" s="115">
        <f t="shared" si="118"/>
        <v>0.4426477625375202</v>
      </c>
      <c r="HL85" s="115">
        <f t="shared" si="118"/>
        <v>0.44615970554650425</v>
      </c>
      <c r="HM85" s="115">
        <f t="shared" si="118"/>
        <v>0.44850662018200022</v>
      </c>
      <c r="HN85" s="115">
        <f t="shared" si="118"/>
        <v>0.4499450154359233</v>
      </c>
      <c r="HO85" s="115">
        <f t="shared" si="118"/>
        <v>0.44330107355822501</v>
      </c>
      <c r="HP85" s="115">
        <f t="shared" si="118"/>
        <v>0.4395714924379055</v>
      </c>
      <c r="HQ85" s="115">
        <f t="shared" si="118"/>
        <v>0.44233670356106269</v>
      </c>
      <c r="HR85" s="115">
        <f t="shared" si="118"/>
        <v>0.44393317135950838</v>
      </c>
      <c r="HS85" s="115">
        <f t="shared" si="118"/>
        <v>0.44684884204109532</v>
      </c>
      <c r="HT85" s="115">
        <f t="shared" si="118"/>
        <v>0.44253828792264988</v>
      </c>
      <c r="HU85" s="115">
        <f t="shared" si="118"/>
        <v>0.43405612578578506</v>
      </c>
      <c r="HV85" s="115">
        <f t="shared" si="118"/>
        <v>0.43460655805841047</v>
      </c>
      <c r="HW85" s="115">
        <f t="shared" si="118"/>
        <v>0.43884766310157919</v>
      </c>
      <c r="HX85" s="115">
        <f t="shared" si="118"/>
        <v>0.44083301964164245</v>
      </c>
      <c r="HY85" s="115">
        <f t="shared" si="118"/>
        <v>0.44666988134096813</v>
      </c>
      <c r="HZ85" s="115">
        <f t="shared" si="118"/>
        <v>0.45116500592004266</v>
      </c>
      <c r="IA85" s="115">
        <f t="shared" si="118"/>
        <v>0.45238801155663955</v>
      </c>
      <c r="IB85" s="115">
        <f t="shared" si="118"/>
        <v>0.44365159399458071</v>
      </c>
      <c r="IC85" s="115">
        <f t="shared" si="118"/>
        <v>0.44572289050560154</v>
      </c>
      <c r="ID85" s="115">
        <f t="shared" si="118"/>
        <v>0.45270689311353463</v>
      </c>
      <c r="IE85" s="115">
        <f t="shared" si="118"/>
        <v>0.45510417002800008</v>
      </c>
      <c r="IF85" s="115">
        <f t="shared" si="118"/>
        <v>0.45405070423480681</v>
      </c>
      <c r="IG85" s="115">
        <f t="shared" si="118"/>
        <v>0.44204196095861881</v>
      </c>
      <c r="IH85" s="115">
        <f t="shared" si="118"/>
        <v>0.44396944542891004</v>
      </c>
      <c r="II85" s="115">
        <f t="shared" si="118"/>
        <v>0.44570328602435588</v>
      </c>
      <c r="IJ85" s="115">
        <f t="shared" si="118"/>
        <v>0.4558049338104484</v>
      </c>
      <c r="IK85" s="115">
        <f t="shared" si="118"/>
        <v>0.44406299018495166</v>
      </c>
      <c r="IL85" s="115">
        <f t="shared" si="118"/>
        <v>0.44008005004515027</v>
      </c>
      <c r="IM85" s="115">
        <f t="shared" si="118"/>
        <v>0.44451955146047872</v>
      </c>
      <c r="IN85" s="115">
        <f t="shared" si="118"/>
        <v>0.45613392491078686</v>
      </c>
      <c r="IO85" s="115">
        <f t="shared" si="118"/>
        <v>0.45739873311535828</v>
      </c>
      <c r="IP85" s="115">
        <f t="shared" si="118"/>
        <v>0.45489594393250005</v>
      </c>
      <c r="IQ85" s="115">
        <f t="shared" si="118"/>
        <v>0.45647099435496136</v>
      </c>
      <c r="IR85" s="115">
        <f t="shared" si="118"/>
        <v>0.45731939896064616</v>
      </c>
      <c r="IS85" s="115">
        <f t="shared" si="118"/>
        <v>0.44440045894421082</v>
      </c>
      <c r="IT85" s="115">
        <f t="shared" si="118"/>
        <v>0.43762427376021262</v>
      </c>
      <c r="IU85" s="115">
        <f t="shared" si="118"/>
        <v>0.4311476642821806</v>
      </c>
      <c r="IV85" s="115">
        <f t="shared" si="118"/>
        <v>0.44172017182344542</v>
      </c>
      <c r="IW85" s="115">
        <f t="shared" si="118"/>
        <v>0.45667486415084979</v>
      </c>
      <c r="IX85" s="115">
        <f t="shared" ref="IX85:JE85" si="119">+IX64/IX$77</f>
        <v>0.46149095782669319</v>
      </c>
      <c r="IY85" s="115">
        <f t="shared" si="119"/>
        <v>0.46125071167780063</v>
      </c>
      <c r="IZ85" s="115">
        <f t="shared" si="119"/>
        <v>0.46387764479980725</v>
      </c>
      <c r="JA85" s="115">
        <f t="shared" si="119"/>
        <v>0.46530194886581999</v>
      </c>
      <c r="JB85" s="115">
        <f t="shared" si="119"/>
        <v>0.46676826440391839</v>
      </c>
      <c r="JC85" s="115">
        <f t="shared" si="119"/>
        <v>0.46589620623824157</v>
      </c>
      <c r="JD85" s="115">
        <f t="shared" si="119"/>
        <v>0.46236131505310768</v>
      </c>
      <c r="JE85" s="115">
        <f t="shared" si="119"/>
        <v>0.45386278813359998</v>
      </c>
    </row>
    <row r="86" spans="1:265" s="1" customFormat="1" ht="12.9" customHeight="1" x14ac:dyDescent="0.2">
      <c r="A86" s="73"/>
      <c r="AC86" s="73"/>
    </row>
    <row r="87" spans="1:265" s="1" customFormat="1" ht="12.9" customHeight="1" x14ac:dyDescent="0.2">
      <c r="A87" s="25" t="s">
        <v>105</v>
      </c>
      <c r="AC87" s="73"/>
    </row>
    <row r="88" spans="1:265" s="1" customFormat="1" ht="12.9" customHeight="1" x14ac:dyDescent="0.2">
      <c r="A88" s="73" t="s">
        <v>106</v>
      </c>
      <c r="B88" s="1">
        <v>4862691</v>
      </c>
      <c r="C88" s="1">
        <v>4938915</v>
      </c>
      <c r="D88" s="1">
        <v>4866272</v>
      </c>
      <c r="E88" s="1">
        <v>4727858</v>
      </c>
      <c r="F88" s="1">
        <v>4613226</v>
      </c>
      <c r="G88" s="1">
        <v>4654622</v>
      </c>
      <c r="H88" s="1">
        <v>4546088</v>
      </c>
      <c r="I88" s="1">
        <v>4581440</v>
      </c>
      <c r="J88" s="1">
        <v>4531092</v>
      </c>
      <c r="K88" s="1">
        <v>4667954</v>
      </c>
      <c r="L88" s="1">
        <v>4796476</v>
      </c>
      <c r="M88" s="1">
        <v>4955724</v>
      </c>
      <c r="N88" s="1">
        <v>4932915</v>
      </c>
      <c r="O88" s="1">
        <v>5008480</v>
      </c>
      <c r="P88" s="1">
        <v>5011306</v>
      </c>
      <c r="Q88" s="1">
        <v>4992294</v>
      </c>
      <c r="R88" s="1">
        <v>4965579</v>
      </c>
      <c r="S88" s="1">
        <v>4957163</v>
      </c>
      <c r="T88" s="1">
        <v>5097256</v>
      </c>
      <c r="U88" s="1">
        <v>5049681</v>
      </c>
      <c r="V88" s="1">
        <v>5150639</v>
      </c>
      <c r="W88" s="1">
        <v>5351092</v>
      </c>
      <c r="X88" s="1">
        <v>5442862</v>
      </c>
      <c r="Y88" s="1">
        <v>5500726</v>
      </c>
      <c r="Z88" s="1">
        <v>5473639</v>
      </c>
      <c r="AA88" s="1">
        <v>5502816</v>
      </c>
      <c r="AB88" s="1">
        <v>5519120</v>
      </c>
      <c r="AC88" s="1">
        <v>5427346</v>
      </c>
      <c r="AD88" s="1">
        <v>5499132</v>
      </c>
      <c r="AE88" s="1">
        <v>5315144</v>
      </c>
      <c r="AF88" s="1">
        <v>5273442</v>
      </c>
      <c r="AG88" s="1">
        <v>5180543</v>
      </c>
      <c r="AH88" s="1">
        <v>4987246</v>
      </c>
      <c r="AI88" s="1">
        <v>5223646</v>
      </c>
      <c r="AJ88" s="1">
        <v>5295114</v>
      </c>
      <c r="AK88" s="1">
        <v>5338775</v>
      </c>
      <c r="AL88" s="1">
        <v>5161320</v>
      </c>
      <c r="AM88" s="1">
        <v>5104017</v>
      </c>
      <c r="AN88" s="1">
        <v>4958554</v>
      </c>
      <c r="AO88" s="1">
        <v>4886295.5806000903</v>
      </c>
      <c r="AP88" s="1">
        <v>4274513.0345550003</v>
      </c>
      <c r="AQ88" s="1">
        <v>4033253.8001398798</v>
      </c>
      <c r="AR88" s="1">
        <v>3813757.1128896312</v>
      </c>
      <c r="AS88" s="1">
        <v>3768070.1067541</v>
      </c>
      <c r="AT88" s="1">
        <v>3696122.0878200801</v>
      </c>
      <c r="AU88" s="1">
        <v>3735299.13100192</v>
      </c>
      <c r="AV88" s="1">
        <v>3706839.9291448798</v>
      </c>
      <c r="AW88" s="1">
        <v>3844811.644221771</v>
      </c>
      <c r="AX88" s="1">
        <v>3980456.2241541399</v>
      </c>
      <c r="AY88" s="1">
        <v>4038440.00591555</v>
      </c>
      <c r="AZ88" s="1">
        <v>4027283.7452527201</v>
      </c>
      <c r="BA88" s="1">
        <v>3988516.1001162301</v>
      </c>
      <c r="BB88" s="1">
        <v>4078626.0394512401</v>
      </c>
      <c r="BC88" s="1">
        <v>4157501.7830373901</v>
      </c>
      <c r="BD88" s="1">
        <v>4268484.3774340702</v>
      </c>
      <c r="BE88" s="1">
        <v>4217378.7093530102</v>
      </c>
      <c r="BF88" s="1">
        <v>4364305.7255019899</v>
      </c>
      <c r="BG88" s="1">
        <v>4691856.2219366897</v>
      </c>
      <c r="BH88" s="1">
        <v>4917216.114739609</v>
      </c>
      <c r="BI88" s="1">
        <v>5070239.7571465299</v>
      </c>
      <c r="BJ88" s="1">
        <v>5106772.6843955396</v>
      </c>
      <c r="BK88" s="1">
        <v>5114728.7426303905</v>
      </c>
      <c r="BL88" s="1">
        <v>5100896.2743359897</v>
      </c>
      <c r="BM88" s="1">
        <v>4992409.9827953707</v>
      </c>
      <c r="BN88" s="1">
        <v>4899922.4493554197</v>
      </c>
      <c r="BO88" s="1">
        <v>4781644.3040125715</v>
      </c>
      <c r="BP88" s="1">
        <v>4747231.0736825205</v>
      </c>
      <c r="BQ88" s="1">
        <v>4885254.3459071703</v>
      </c>
      <c r="BR88" s="1">
        <v>5138149.8659622697</v>
      </c>
      <c r="BS88" s="1">
        <v>5452245.1530788783</v>
      </c>
      <c r="BT88" s="1">
        <v>5786307.1548563195</v>
      </c>
      <c r="BU88" s="1">
        <v>6014199.8574999794</v>
      </c>
      <c r="BV88" s="1">
        <v>6005936.3233804712</v>
      </c>
      <c r="BW88" s="1">
        <v>5993273.2060829997</v>
      </c>
      <c r="BX88" s="1">
        <v>6035038.3791258214</v>
      </c>
      <c r="BY88" s="1">
        <v>5934448.1819871794</v>
      </c>
      <c r="BZ88" s="1">
        <v>6005253.5270922007</v>
      </c>
      <c r="CA88" s="1">
        <v>5939777.7455185102</v>
      </c>
      <c r="CB88" s="1">
        <v>6043324.0474214097</v>
      </c>
      <c r="CC88" s="1">
        <v>6122378.1885426799</v>
      </c>
      <c r="CD88" s="1">
        <v>6317956.4287194591</v>
      </c>
      <c r="CE88" s="1">
        <v>6446539.7272659</v>
      </c>
      <c r="CF88" s="1">
        <v>6679215.1975977197</v>
      </c>
      <c r="CG88" s="1">
        <v>6899412.4807921899</v>
      </c>
      <c r="CH88" s="1">
        <v>6927348.8477840703</v>
      </c>
      <c r="CI88" s="1">
        <v>6928443.45896775</v>
      </c>
      <c r="CJ88" s="1">
        <v>7044461.4207656113</v>
      </c>
      <c r="CK88" s="1">
        <v>7057284.6933600102</v>
      </c>
      <c r="CL88" s="1">
        <v>7062728.4964363202</v>
      </c>
      <c r="CM88" s="1">
        <v>7691657.1711694393</v>
      </c>
      <c r="CN88" s="1">
        <v>7829031.530170681</v>
      </c>
      <c r="CO88" s="1">
        <v>8314954.4324453007</v>
      </c>
      <c r="CP88" s="1">
        <v>8841993.1007164512</v>
      </c>
      <c r="CQ88" s="1">
        <v>9123228.1616145708</v>
      </c>
      <c r="CR88" s="1">
        <v>9613139.2647067886</v>
      </c>
      <c r="CS88" s="1">
        <v>10064514.56468693</v>
      </c>
      <c r="CT88" s="1">
        <v>10502268.667225489</v>
      </c>
      <c r="CU88" s="1">
        <v>10905276.03847657</v>
      </c>
      <c r="CV88" s="1">
        <v>11141624.0607806</v>
      </c>
      <c r="CW88" s="1">
        <v>11246615.611079531</v>
      </c>
      <c r="CX88" s="1">
        <v>11604614.392390011</v>
      </c>
      <c r="CY88" s="1">
        <v>11656740.56641802</v>
      </c>
      <c r="CZ88" s="1">
        <v>12012699.73989048</v>
      </c>
      <c r="DA88" s="1">
        <v>12391650.005920559</v>
      </c>
      <c r="DB88" s="1">
        <v>13171685.32178458</v>
      </c>
      <c r="DC88" s="1">
        <v>14033051.205301801</v>
      </c>
      <c r="DD88" s="1">
        <v>14547232.802314701</v>
      </c>
      <c r="DE88" s="1">
        <v>14899532.01489554</v>
      </c>
      <c r="DF88" s="1">
        <v>15329214.11006441</v>
      </c>
      <c r="DG88" s="1">
        <v>15408741.330773801</v>
      </c>
      <c r="DH88" s="1">
        <v>15364632.479042031</v>
      </c>
      <c r="DI88" s="1">
        <v>15436267.10430027</v>
      </c>
      <c r="DJ88" s="1">
        <v>15296268.316227971</v>
      </c>
      <c r="DK88" s="1">
        <v>15451815.713117439</v>
      </c>
      <c r="DL88" s="1">
        <v>15705321.69770366</v>
      </c>
      <c r="DM88" s="1">
        <v>16042247.35950584</v>
      </c>
      <c r="DN88" s="1">
        <v>16471667.197334429</v>
      </c>
      <c r="DO88" s="1">
        <v>17214053.935530111</v>
      </c>
      <c r="DP88" s="1">
        <v>17696205.86722159</v>
      </c>
      <c r="DQ88" s="1">
        <v>18101606.357870389</v>
      </c>
      <c r="DR88" s="1">
        <v>18660455.018979821</v>
      </c>
      <c r="DS88" s="1">
        <v>19087600.553454429</v>
      </c>
      <c r="DT88" s="1">
        <v>19802409.381553851</v>
      </c>
      <c r="DU88" s="1">
        <v>20265124.334849749</v>
      </c>
      <c r="DV88" s="1">
        <v>20862718.160666741</v>
      </c>
      <c r="DW88" s="1">
        <v>21237156.371096499</v>
      </c>
      <c r="DX88" s="1">
        <v>22367472.734254569</v>
      </c>
      <c r="DY88" s="1">
        <v>23077502.643709339</v>
      </c>
      <c r="DZ88" s="1">
        <v>24105611.45126535</v>
      </c>
      <c r="EA88" s="1">
        <v>25253588.212508392</v>
      </c>
      <c r="EB88" s="1">
        <v>25389440.040298238</v>
      </c>
      <c r="EC88" s="1">
        <v>26262114.80943004</v>
      </c>
      <c r="ED88" s="1">
        <v>26609252.46030654</v>
      </c>
      <c r="EE88" s="1">
        <v>26902983.567058481</v>
      </c>
      <c r="EF88" s="1">
        <v>26552532.4497681</v>
      </c>
      <c r="EG88" s="1">
        <v>26790652.211440671</v>
      </c>
      <c r="EH88" s="1">
        <v>27406218.519463319</v>
      </c>
      <c r="EI88" s="1">
        <v>27742849.932976712</v>
      </c>
      <c r="EJ88" s="1">
        <v>27575962.395582609</v>
      </c>
      <c r="EK88" s="1">
        <v>28433164.791391939</v>
      </c>
      <c r="EL88" s="1">
        <v>29843711.51629604</v>
      </c>
      <c r="EM88" s="1">
        <v>30471189.563242599</v>
      </c>
      <c r="EN88" s="1">
        <v>32216872.213074051</v>
      </c>
      <c r="EO88" s="1">
        <v>32957623.98712403</v>
      </c>
      <c r="EP88" s="1">
        <v>33969274.627584241</v>
      </c>
      <c r="EQ88" s="1">
        <v>32539876.992262401</v>
      </c>
      <c r="ER88" s="1">
        <v>33207786.891102679</v>
      </c>
      <c r="ES88" s="1">
        <v>33186946.03306888</v>
      </c>
      <c r="ET88" s="1">
        <v>33983629.483413063</v>
      </c>
      <c r="EU88" s="1">
        <v>34301374.540451363</v>
      </c>
      <c r="EV88" s="1">
        <v>34383030.623560123</v>
      </c>
      <c r="EW88" s="1">
        <v>35059317.795989253</v>
      </c>
      <c r="EX88" s="1">
        <v>35705564.724404633</v>
      </c>
      <c r="EY88" s="1">
        <v>36628097.295093618</v>
      </c>
      <c r="EZ88" s="1">
        <v>37290455.432373241</v>
      </c>
      <c r="FA88" s="1">
        <v>37341944.300450623</v>
      </c>
      <c r="FB88" s="1">
        <v>37204535.129129939</v>
      </c>
      <c r="FC88" s="1">
        <v>37115494.892773487</v>
      </c>
      <c r="FD88" s="1">
        <v>37370705.835877761</v>
      </c>
      <c r="FE88" s="1">
        <v>37669428.187924571</v>
      </c>
      <c r="FF88" s="1">
        <v>38336950.251024216</v>
      </c>
      <c r="FG88" s="1">
        <v>39606466.597371042</v>
      </c>
      <c r="FH88" s="1">
        <v>39868914.164084412</v>
      </c>
      <c r="FI88" s="1">
        <v>40853372.040707447</v>
      </c>
      <c r="FJ88" s="1">
        <v>41716160.698276371</v>
      </c>
      <c r="FK88" s="1">
        <v>43038548.719674923</v>
      </c>
      <c r="FL88" s="1">
        <v>44145949.486958697</v>
      </c>
      <c r="FM88" s="1">
        <v>46417860.332237691</v>
      </c>
      <c r="FN88" s="1">
        <v>47001576.597751386</v>
      </c>
      <c r="FO88" s="1">
        <v>46063702.66502855</v>
      </c>
      <c r="FP88" s="1">
        <v>46402162</v>
      </c>
      <c r="FQ88" s="1">
        <v>46604744.45774743</v>
      </c>
      <c r="FR88" s="1">
        <v>46729729.459805101</v>
      </c>
      <c r="FS88" s="1">
        <v>47212461.290130332</v>
      </c>
      <c r="FT88" s="1">
        <v>47547663.391608723</v>
      </c>
      <c r="FU88" s="1">
        <v>48465402.524864368</v>
      </c>
      <c r="FV88" s="1">
        <v>51111248.367958471</v>
      </c>
      <c r="FW88" s="1">
        <v>53116157.541315868</v>
      </c>
      <c r="FX88" s="1">
        <v>54379871.768725991</v>
      </c>
      <c r="FY88" s="1">
        <v>55989604.887755208</v>
      </c>
      <c r="FZ88" s="1">
        <v>57308101.576287054</v>
      </c>
      <c r="GA88" s="1">
        <v>58120827.011505947</v>
      </c>
      <c r="GB88" s="1">
        <v>59142335.150075898</v>
      </c>
      <c r="GC88" s="1">
        <v>60456739.273150377</v>
      </c>
      <c r="GD88" s="1">
        <v>60868968.797987491</v>
      </c>
      <c r="GE88" s="1">
        <v>61074657.012611523</v>
      </c>
      <c r="GF88" s="1">
        <v>61334354.2833599</v>
      </c>
      <c r="GG88" s="1">
        <v>63322362.534648359</v>
      </c>
      <c r="GH88" s="1">
        <v>65827686.281367898</v>
      </c>
      <c r="GI88" s="1">
        <v>66235781.760440238</v>
      </c>
      <c r="GJ88" s="1">
        <v>67131185.986078888</v>
      </c>
      <c r="GK88" s="1">
        <v>68889948.824875847</v>
      </c>
      <c r="GL88" s="1">
        <v>69347230.20521602</v>
      </c>
      <c r="GM88" s="1">
        <v>67950309.865958124</v>
      </c>
      <c r="GN88" s="1">
        <v>67196670.76988259</v>
      </c>
      <c r="GO88" s="1">
        <v>66372155.748030931</v>
      </c>
      <c r="GP88" s="1">
        <v>66376440.788437307</v>
      </c>
      <c r="GQ88" s="1">
        <v>65351878.11471393</v>
      </c>
      <c r="GR88" s="1">
        <v>65047862.505244039</v>
      </c>
      <c r="GS88" s="1">
        <v>64858571.408375919</v>
      </c>
      <c r="GT88" s="1">
        <v>65310542.630106688</v>
      </c>
      <c r="GU88" s="1">
        <v>66454178.57165844</v>
      </c>
      <c r="GV88" s="1">
        <v>67773105.027763247</v>
      </c>
      <c r="GW88" s="1">
        <v>68685290.269025624</v>
      </c>
      <c r="GX88" s="1">
        <v>68291716.062710196</v>
      </c>
      <c r="GY88" s="1">
        <v>66104231.987346813</v>
      </c>
      <c r="GZ88" s="1">
        <v>67065927.10039863</v>
      </c>
      <c r="HA88" s="1">
        <v>66749122.894332893</v>
      </c>
      <c r="HB88" s="1">
        <v>66406658.646574013</v>
      </c>
      <c r="HC88" s="1">
        <v>66696731.878912382</v>
      </c>
      <c r="HD88" s="1">
        <v>66681892.704564661</v>
      </c>
      <c r="HE88" s="1">
        <v>67789332.780790418</v>
      </c>
      <c r="HF88" s="1">
        <v>68710485.223798379</v>
      </c>
      <c r="HG88" s="1">
        <v>69142034.656625062</v>
      </c>
      <c r="HH88" s="1">
        <v>70568895.74104172</v>
      </c>
      <c r="HI88" s="1">
        <v>71426526.529215321</v>
      </c>
      <c r="HJ88" s="1">
        <v>71289174.49921608</v>
      </c>
      <c r="HK88" s="1">
        <v>71397035.787888438</v>
      </c>
      <c r="HL88" s="1">
        <v>71977333.809186354</v>
      </c>
      <c r="HM88" s="1">
        <v>71919158.596225962</v>
      </c>
      <c r="HN88" s="1">
        <v>73487543.130192131</v>
      </c>
      <c r="HO88" s="1">
        <v>73791634.865333483</v>
      </c>
      <c r="HP88" s="1">
        <v>74822725.445755154</v>
      </c>
      <c r="HQ88" s="1">
        <v>76768471.176721707</v>
      </c>
      <c r="HR88" s="1">
        <v>78488562.772388577</v>
      </c>
      <c r="HS88" s="1">
        <v>80296975.026685044</v>
      </c>
      <c r="HT88" s="1">
        <v>81197342.634250373</v>
      </c>
      <c r="HU88" s="1">
        <v>82528342.611856073</v>
      </c>
      <c r="HV88" s="1">
        <v>82819493.379922211</v>
      </c>
      <c r="HW88" s="1">
        <v>84350988.31221652</v>
      </c>
      <c r="HX88" s="1">
        <v>86023249.47581479</v>
      </c>
      <c r="HY88" s="1">
        <v>86490666.862157017</v>
      </c>
      <c r="HZ88" s="1">
        <v>86146040.428237393</v>
      </c>
      <c r="IA88" s="1">
        <v>85535739.960186943</v>
      </c>
      <c r="IB88" s="1">
        <v>84806046.355959132</v>
      </c>
      <c r="IC88" s="1">
        <v>87116061.9777769</v>
      </c>
      <c r="ID88" s="1">
        <v>88811788.9069231</v>
      </c>
      <c r="IE88" s="1">
        <v>89386059.047608137</v>
      </c>
      <c r="IF88" s="1">
        <v>90652180.82119824</v>
      </c>
      <c r="IG88" s="1">
        <v>91826504.944495291</v>
      </c>
      <c r="IH88" s="1">
        <v>91368254.521394521</v>
      </c>
      <c r="II88" s="1">
        <v>91205165.600940824</v>
      </c>
      <c r="IJ88" s="1">
        <v>91092961.656340182</v>
      </c>
      <c r="IK88" s="1">
        <v>89726425.486688986</v>
      </c>
      <c r="IL88" s="1">
        <v>90530083.448841125</v>
      </c>
      <c r="IM88" s="1">
        <v>92107262.572841614</v>
      </c>
      <c r="IN88" s="1">
        <v>93353534.86172843</v>
      </c>
      <c r="IO88" s="1">
        <v>94163033.170541465</v>
      </c>
      <c r="IP88" s="1">
        <v>95365220.447272524</v>
      </c>
      <c r="IQ88" s="1">
        <v>96955051.355740026</v>
      </c>
      <c r="IR88" s="1">
        <v>98591282.936840534</v>
      </c>
      <c r="IS88" s="1">
        <v>99539155.325016335</v>
      </c>
      <c r="IT88" s="1">
        <v>99065806.033536345</v>
      </c>
      <c r="IU88" s="1">
        <v>97631475.682465076</v>
      </c>
      <c r="IV88" s="1">
        <v>96384352.37514928</v>
      </c>
      <c r="IW88" s="1">
        <v>98504657.288186282</v>
      </c>
      <c r="IX88" s="1">
        <v>98869415.432254508</v>
      </c>
      <c r="IY88" s="1">
        <v>97783300.443832338</v>
      </c>
      <c r="IZ88" s="1">
        <v>98682718.650836647</v>
      </c>
      <c r="JA88" s="1">
        <v>99936326</v>
      </c>
      <c r="JB88" s="1">
        <v>102218973.46181519</v>
      </c>
      <c r="JC88" s="1">
        <v>104545344.89679851</v>
      </c>
      <c r="JD88" s="1">
        <v>106833329.12681261</v>
      </c>
      <c r="JE88" s="1">
        <v>108890879.34999999</v>
      </c>
    </row>
    <row r="89" spans="1:265" s="1" customFormat="1" ht="12.9" customHeight="1" x14ac:dyDescent="0.2">
      <c r="A89" s="73" t="s">
        <v>107</v>
      </c>
      <c r="B89" s="1">
        <v>989074</v>
      </c>
      <c r="C89" s="1">
        <v>1029018</v>
      </c>
      <c r="D89" s="1">
        <v>1031601</v>
      </c>
      <c r="E89" s="1">
        <v>1069649</v>
      </c>
      <c r="F89" s="1">
        <v>1102620</v>
      </c>
      <c r="G89" s="1">
        <v>1037701</v>
      </c>
      <c r="H89" s="1">
        <v>1071889</v>
      </c>
      <c r="I89" s="1">
        <v>1045441</v>
      </c>
      <c r="J89" s="1">
        <v>1055296</v>
      </c>
      <c r="K89" s="1">
        <v>1017997</v>
      </c>
      <c r="L89" s="1">
        <v>1023666</v>
      </c>
      <c r="M89" s="1">
        <v>957961</v>
      </c>
      <c r="N89" s="1">
        <v>1008340</v>
      </c>
      <c r="O89" s="1">
        <v>1072092</v>
      </c>
      <c r="P89" s="1">
        <v>1087832</v>
      </c>
      <c r="Q89" s="1">
        <v>1093731</v>
      </c>
      <c r="R89" s="1">
        <v>1088412</v>
      </c>
      <c r="S89" s="1">
        <v>1029282</v>
      </c>
      <c r="T89" s="1">
        <v>1042987</v>
      </c>
      <c r="U89" s="1">
        <v>1074761</v>
      </c>
      <c r="V89" s="1">
        <v>1089189</v>
      </c>
      <c r="W89" s="1">
        <v>1107320</v>
      </c>
      <c r="X89" s="1">
        <v>1148590</v>
      </c>
      <c r="Y89" s="1">
        <v>1065374</v>
      </c>
      <c r="Z89" s="1">
        <v>1186705</v>
      </c>
      <c r="AA89" s="1">
        <v>1218573</v>
      </c>
      <c r="AB89" s="1">
        <v>1236377</v>
      </c>
      <c r="AC89" s="1">
        <v>1196596</v>
      </c>
      <c r="AD89" s="1">
        <v>1251123</v>
      </c>
      <c r="AE89" s="1">
        <v>1239257</v>
      </c>
      <c r="AF89" s="1">
        <v>1303452</v>
      </c>
      <c r="AG89" s="1">
        <v>1345206</v>
      </c>
      <c r="AH89" s="1">
        <v>1347747</v>
      </c>
      <c r="AI89" s="1">
        <v>1418341</v>
      </c>
      <c r="AJ89" s="1">
        <v>1436257</v>
      </c>
      <c r="AK89" s="1">
        <v>1285367</v>
      </c>
      <c r="AL89" s="1">
        <v>1338810</v>
      </c>
      <c r="AM89" s="1">
        <v>1366497</v>
      </c>
      <c r="AN89" s="1">
        <v>1377951</v>
      </c>
      <c r="AO89" s="1">
        <v>1381856.5505416701</v>
      </c>
      <c r="AP89" s="1">
        <v>1162006.36757995</v>
      </c>
      <c r="AQ89" s="1">
        <v>1113724.5100720001</v>
      </c>
      <c r="AR89" s="1">
        <v>1076668.9805806</v>
      </c>
      <c r="AS89" s="1">
        <v>1102133.7435973701</v>
      </c>
      <c r="AT89" s="1">
        <v>1085616.5140078999</v>
      </c>
      <c r="AU89" s="1">
        <v>1087347.7237935499</v>
      </c>
      <c r="AV89" s="1">
        <v>1045213.43795444</v>
      </c>
      <c r="AW89" s="1">
        <v>997302.86682870018</v>
      </c>
      <c r="AX89" s="1">
        <v>1035857.35156537</v>
      </c>
      <c r="AY89" s="1">
        <v>1026682.9173801</v>
      </c>
      <c r="AZ89" s="1">
        <v>921568.0331345899</v>
      </c>
      <c r="BA89" s="1">
        <v>886034.54156511999</v>
      </c>
      <c r="BB89" s="1">
        <v>893107.71338602994</v>
      </c>
      <c r="BC89" s="1">
        <v>877251.97401832999</v>
      </c>
      <c r="BD89" s="1">
        <v>833399.96209590009</v>
      </c>
      <c r="BE89" s="1">
        <v>825936.55009995005</v>
      </c>
      <c r="BF89" s="1">
        <v>761567.02273433004</v>
      </c>
      <c r="BG89" s="1">
        <v>707196.66737301997</v>
      </c>
      <c r="BH89" s="1">
        <v>688605.09877377993</v>
      </c>
      <c r="BI89" s="1">
        <v>590152.26681364002</v>
      </c>
      <c r="BJ89" s="1">
        <v>605336.43565559993</v>
      </c>
      <c r="BK89" s="1">
        <v>599752.33843124995</v>
      </c>
      <c r="BL89" s="1">
        <v>586104.92256957991</v>
      </c>
      <c r="BM89" s="1">
        <v>574467.70636124001</v>
      </c>
      <c r="BN89" s="1">
        <v>563107.65485981992</v>
      </c>
      <c r="BO89" s="1">
        <v>533543.96097228001</v>
      </c>
      <c r="BP89" s="1">
        <v>513553.96662609011</v>
      </c>
      <c r="BQ89" s="1">
        <v>511245.08532582998</v>
      </c>
      <c r="BR89" s="1">
        <v>486909.56471523002</v>
      </c>
      <c r="BS89" s="1">
        <v>485801.27465043002</v>
      </c>
      <c r="BT89" s="1">
        <v>454158.35709213</v>
      </c>
      <c r="BU89" s="1">
        <v>414777.53319397999</v>
      </c>
      <c r="BV89" s="1">
        <v>422705.43801098998</v>
      </c>
      <c r="BW89" s="1">
        <v>418810.33704130998</v>
      </c>
      <c r="BX89" s="1">
        <v>352194.49651054002</v>
      </c>
      <c r="BY89" s="1">
        <v>363576.51556099008</v>
      </c>
      <c r="BZ89" s="1">
        <v>367765.61241049011</v>
      </c>
      <c r="CA89" s="1">
        <v>356724.08663555002</v>
      </c>
      <c r="CB89" s="1">
        <v>364383.23328182998</v>
      </c>
      <c r="CC89" s="1">
        <v>359572.59333168989</v>
      </c>
      <c r="CD89" s="1">
        <v>334410.71862593002</v>
      </c>
      <c r="CE89" s="1">
        <v>335472.96525878011</v>
      </c>
      <c r="CF89" s="1">
        <v>322266.79172476003</v>
      </c>
      <c r="CG89" s="1">
        <v>234118.69925429</v>
      </c>
      <c r="CH89" s="1">
        <v>244093.98084782</v>
      </c>
      <c r="CI89" s="1">
        <v>243047.23492342001</v>
      </c>
      <c r="CJ89" s="1">
        <v>208967.00930382</v>
      </c>
      <c r="CK89" s="1">
        <v>217841.84473471009</v>
      </c>
      <c r="CL89" s="1">
        <v>218458.85969874001</v>
      </c>
      <c r="CM89" s="1">
        <v>195099.56409725</v>
      </c>
      <c r="CN89" s="1">
        <v>199615.21027518</v>
      </c>
      <c r="CO89" s="1">
        <v>198842.92312788</v>
      </c>
      <c r="CP89" s="1">
        <v>176809.47639210001</v>
      </c>
      <c r="CQ89" s="1">
        <v>167433.92528532</v>
      </c>
      <c r="CR89" s="1">
        <v>170516.36377304001</v>
      </c>
      <c r="CS89" s="1">
        <v>134082.73168242999</v>
      </c>
      <c r="CT89" s="1">
        <v>156430.33045395999</v>
      </c>
      <c r="CU89" s="1">
        <v>150518.0977752</v>
      </c>
      <c r="CV89" s="1">
        <v>148054.75720749999</v>
      </c>
      <c r="CW89" s="1">
        <v>149188.10910256</v>
      </c>
      <c r="CX89" s="1">
        <v>154651.90653022999</v>
      </c>
      <c r="CY89" s="1">
        <v>143043.13662325</v>
      </c>
      <c r="CZ89" s="1">
        <v>139091.70779983999</v>
      </c>
      <c r="DA89" s="1">
        <v>146742.63124568999</v>
      </c>
      <c r="DB89" s="1">
        <v>142631.64676161</v>
      </c>
      <c r="DC89" s="1">
        <v>159148.94401666001</v>
      </c>
      <c r="DD89" s="1">
        <v>185273.56536837999</v>
      </c>
      <c r="DE89" s="1">
        <v>172993.47101358001</v>
      </c>
      <c r="DF89" s="1">
        <v>225478.82282155001</v>
      </c>
      <c r="DG89" s="1">
        <v>240517.88531633999</v>
      </c>
      <c r="DH89" s="1">
        <v>241557.51294211001</v>
      </c>
      <c r="DI89" s="1">
        <v>251692.24380324001</v>
      </c>
      <c r="DJ89" s="1">
        <v>266602.16091263999</v>
      </c>
      <c r="DK89" s="1">
        <v>280471.23192485003</v>
      </c>
      <c r="DL89" s="1">
        <v>299251.09127505001</v>
      </c>
      <c r="DM89" s="1">
        <v>305243.46969444997</v>
      </c>
      <c r="DN89" s="1">
        <v>297224.41808204999</v>
      </c>
      <c r="DO89" s="1">
        <v>292025.71224132</v>
      </c>
      <c r="DP89" s="1">
        <v>299470.26293972001</v>
      </c>
      <c r="DQ89" s="1">
        <v>293839.68877399998</v>
      </c>
      <c r="DR89" s="1">
        <v>319176.80249079992</v>
      </c>
      <c r="DS89" s="1">
        <v>326140.44522777997</v>
      </c>
      <c r="DT89" s="1">
        <v>323803.24085163989</v>
      </c>
      <c r="DU89" s="1">
        <v>342732.36223010998</v>
      </c>
      <c r="DV89" s="1">
        <v>364591.76906207</v>
      </c>
      <c r="DW89" s="1">
        <v>355921.06096968002</v>
      </c>
      <c r="DX89" s="1">
        <v>377131.56466892001</v>
      </c>
      <c r="DY89" s="1">
        <v>396358.97024924011</v>
      </c>
      <c r="DZ89" s="1">
        <v>376988.34182396001</v>
      </c>
      <c r="EA89" s="1">
        <v>373330.27901671</v>
      </c>
      <c r="EB89" s="1">
        <v>387329.7087437</v>
      </c>
      <c r="EC89" s="1">
        <v>338688.54907349002</v>
      </c>
      <c r="ED89" s="1">
        <v>374936.96172153001</v>
      </c>
      <c r="EE89" s="1">
        <v>403074.24733407999</v>
      </c>
      <c r="EF89" s="1">
        <v>391893.82388986001</v>
      </c>
      <c r="EG89" s="1">
        <v>415598.23801810999</v>
      </c>
      <c r="EH89" s="1">
        <v>426711.16957462003</v>
      </c>
      <c r="EI89" s="1">
        <v>443952.31816887</v>
      </c>
      <c r="EJ89" s="1">
        <v>499086.74069746002</v>
      </c>
      <c r="EK89" s="1">
        <v>514388.12505078007</v>
      </c>
      <c r="EL89" s="1">
        <v>549108.82745541993</v>
      </c>
      <c r="EM89" s="1">
        <v>545632.15922242997</v>
      </c>
      <c r="EN89" s="1">
        <v>584974.42311798001</v>
      </c>
      <c r="EO89" s="1">
        <v>573701.96585747995</v>
      </c>
      <c r="EP89" s="1">
        <v>650859.16793911008</v>
      </c>
      <c r="EQ89" s="1">
        <v>694468.02275281004</v>
      </c>
      <c r="ER89" s="1">
        <v>676036.19670654996</v>
      </c>
      <c r="ES89" s="1">
        <v>719399.33405681001</v>
      </c>
      <c r="ET89" s="1">
        <v>763675.44936556998</v>
      </c>
      <c r="EU89" s="1">
        <v>783958.62426592992</v>
      </c>
      <c r="EV89" s="1">
        <v>824696.57558238006</v>
      </c>
      <c r="EW89" s="1">
        <v>848944.62730128982</v>
      </c>
      <c r="EX89" s="1">
        <v>838117.81452247011</v>
      </c>
      <c r="EY89" s="1">
        <v>837436.08096526004</v>
      </c>
      <c r="EZ89" s="1">
        <v>864135.81508838001</v>
      </c>
      <c r="FA89" s="1">
        <v>798503.42768162</v>
      </c>
      <c r="FB89" s="1">
        <v>843978.37151209998</v>
      </c>
      <c r="FC89" s="1">
        <v>860764.10847476998</v>
      </c>
      <c r="FD89" s="1">
        <v>869577.97553356993</v>
      </c>
      <c r="FE89" s="1">
        <v>904507.49697892996</v>
      </c>
      <c r="FF89" s="1">
        <v>943055.83835904999</v>
      </c>
      <c r="FG89" s="1">
        <v>953773.52851148008</v>
      </c>
      <c r="FH89" s="1">
        <v>972309.32213670004</v>
      </c>
      <c r="FI89" s="1">
        <v>979506.8537448399</v>
      </c>
      <c r="FJ89" s="1">
        <v>965790.13274092996</v>
      </c>
      <c r="FK89" s="1">
        <v>980157.07136448007</v>
      </c>
      <c r="FL89" s="1">
        <v>995078.73821183003</v>
      </c>
      <c r="FM89" s="1">
        <v>950453.41725249984</v>
      </c>
      <c r="FN89" s="1">
        <v>983786.62151434994</v>
      </c>
      <c r="FO89" s="1">
        <v>1020866.84410182</v>
      </c>
      <c r="FP89" s="1">
        <v>1039606</v>
      </c>
      <c r="FQ89" s="1">
        <v>1102644.1232417901</v>
      </c>
      <c r="FR89" s="1">
        <v>1154457.5167298601</v>
      </c>
      <c r="FS89" s="1">
        <v>1099159.8174275199</v>
      </c>
      <c r="FT89" s="1">
        <v>1110846.0257296399</v>
      </c>
      <c r="FU89" s="1">
        <v>1120503.5886850799</v>
      </c>
      <c r="FV89" s="1">
        <v>1119230.3957058201</v>
      </c>
      <c r="FW89" s="1">
        <v>1159045.9573981999</v>
      </c>
      <c r="FX89" s="1">
        <v>1090549.7636367599</v>
      </c>
      <c r="FY89" s="1">
        <v>1048718.8522125699</v>
      </c>
      <c r="FZ89" s="1">
        <v>1107198.3332479</v>
      </c>
      <c r="GA89" s="1">
        <v>1214897.90509575</v>
      </c>
      <c r="GB89" s="1">
        <v>1233019.5319592</v>
      </c>
      <c r="GC89" s="1">
        <v>1270141.67809269</v>
      </c>
      <c r="GD89" s="1">
        <v>1367521.9743778501</v>
      </c>
      <c r="GE89" s="1">
        <v>1529434.85221424</v>
      </c>
      <c r="GF89" s="1">
        <v>1624209.15758924</v>
      </c>
      <c r="GG89" s="1">
        <v>1789347.67418506</v>
      </c>
      <c r="GH89" s="1">
        <v>1665445.6818321501</v>
      </c>
      <c r="GI89" s="1">
        <v>1854697.6961834</v>
      </c>
      <c r="GJ89" s="1">
        <v>1888758.6818975899</v>
      </c>
      <c r="GK89" s="1">
        <v>1744951.6167778501</v>
      </c>
      <c r="GL89" s="1">
        <v>2002278.9233333101</v>
      </c>
      <c r="GM89" s="1">
        <v>2003415.53839146</v>
      </c>
      <c r="GN89" s="1">
        <v>1929661.0499925199</v>
      </c>
      <c r="GO89" s="1">
        <v>1936897.56396423</v>
      </c>
      <c r="GP89" s="1">
        <v>2098245.4549225299</v>
      </c>
      <c r="GQ89" s="1">
        <v>2051859.4580190501</v>
      </c>
      <c r="GR89" s="1">
        <v>2131558.2070699399</v>
      </c>
      <c r="GS89" s="1">
        <v>2236457.5114139402</v>
      </c>
      <c r="GT89" s="1">
        <v>2139422.6157719502</v>
      </c>
      <c r="GU89" s="1">
        <v>2197443.6942463801</v>
      </c>
      <c r="GV89" s="1">
        <v>2250632.8163533499</v>
      </c>
      <c r="GW89" s="1">
        <v>1975302.2573708601</v>
      </c>
      <c r="GX89" s="1">
        <v>2168843.5556259602</v>
      </c>
      <c r="GY89" s="1">
        <v>2222736.47101463</v>
      </c>
      <c r="GZ89" s="1">
        <v>2134186.11385787</v>
      </c>
      <c r="HA89" s="1">
        <v>2121233.6675044899</v>
      </c>
      <c r="HB89" s="1">
        <v>2270942.15755371</v>
      </c>
      <c r="HC89" s="1">
        <v>2202573.63472046</v>
      </c>
      <c r="HD89" s="1">
        <v>2338791.6307075298</v>
      </c>
      <c r="HE89" s="1">
        <v>2586375.6435727798</v>
      </c>
      <c r="HF89" s="1">
        <v>2375695.88118377</v>
      </c>
      <c r="HG89" s="1">
        <v>2258689.9963847301</v>
      </c>
      <c r="HH89" s="1">
        <v>2295636.9037001599</v>
      </c>
      <c r="HI89" s="1">
        <v>1962035.4087205301</v>
      </c>
      <c r="HJ89" s="1">
        <v>2215214.8449447998</v>
      </c>
      <c r="HK89" s="1">
        <v>2365832.3518415801</v>
      </c>
      <c r="HL89" s="1">
        <v>2171751.4834485399</v>
      </c>
      <c r="HM89" s="1">
        <v>2236458.0521272998</v>
      </c>
      <c r="HN89" s="1">
        <v>2380044.77462277</v>
      </c>
      <c r="HO89" s="1">
        <v>2306543.8204663498</v>
      </c>
      <c r="HP89" s="1">
        <v>2348770.3334748098</v>
      </c>
      <c r="HQ89" s="1">
        <v>2359864.3479659199</v>
      </c>
      <c r="HR89" s="1">
        <v>2339171.6547155902</v>
      </c>
      <c r="HS89" s="1">
        <v>2237657.1380254598</v>
      </c>
      <c r="HT89" s="1">
        <v>2207687.919322141</v>
      </c>
      <c r="HU89" s="1">
        <v>2014604.7231441799</v>
      </c>
      <c r="HV89" s="1">
        <v>2290507.2454040898</v>
      </c>
      <c r="HW89" s="1">
        <v>2415410.7503949199</v>
      </c>
      <c r="HX89" s="1">
        <v>2417992.42586113</v>
      </c>
      <c r="HY89" s="1">
        <v>2614753.7875634199</v>
      </c>
      <c r="HZ89" s="1">
        <v>2723492.2089780699</v>
      </c>
      <c r="IA89" s="1">
        <v>2625473.21929366</v>
      </c>
      <c r="IB89" s="1">
        <v>2724851.946673051</v>
      </c>
      <c r="IC89" s="1">
        <v>2861052.58423148</v>
      </c>
      <c r="ID89" s="1">
        <v>2801013.802857901</v>
      </c>
      <c r="IE89" s="1">
        <v>2695011.0229425598</v>
      </c>
      <c r="IF89" s="1">
        <v>2695974.5223440202</v>
      </c>
      <c r="IG89" s="1">
        <v>2304241.8215325498</v>
      </c>
      <c r="IH89" s="1">
        <v>2439307.5903106001</v>
      </c>
      <c r="II89" s="1">
        <v>2622846.3713134499</v>
      </c>
      <c r="IJ89" s="1">
        <v>2838490.9071625499</v>
      </c>
      <c r="IK89" s="1">
        <v>3130145.9934031498</v>
      </c>
      <c r="IL89" s="1">
        <v>3121071.9637423689</v>
      </c>
      <c r="IM89" s="1">
        <v>3028810.1660756101</v>
      </c>
      <c r="IN89" s="1">
        <v>2890377.8955048202</v>
      </c>
      <c r="IO89" s="1">
        <v>3006334.9091900098</v>
      </c>
      <c r="IP89" s="1">
        <v>2777590.6808789801</v>
      </c>
      <c r="IQ89" s="1">
        <v>2763571.9192426899</v>
      </c>
      <c r="IR89" s="1">
        <v>2794678.8533476298</v>
      </c>
      <c r="IS89" s="1">
        <v>2381955.0625471598</v>
      </c>
      <c r="IT89" s="1">
        <v>2579058.0875464901</v>
      </c>
      <c r="IU89" s="1">
        <v>2679145.37424233</v>
      </c>
      <c r="IV89" s="1">
        <v>2705325.5178718599</v>
      </c>
      <c r="IW89" s="1">
        <v>2850114.5298580299</v>
      </c>
      <c r="IX89" s="1">
        <v>3005758.356120829</v>
      </c>
      <c r="IY89" s="1">
        <v>2813875.0116750002</v>
      </c>
      <c r="IZ89" s="1">
        <v>2820111.710436509</v>
      </c>
      <c r="JA89" s="1">
        <v>3099296</v>
      </c>
      <c r="JB89" s="1">
        <v>3028519.3182508801</v>
      </c>
      <c r="JC89" s="1">
        <v>2967006.602984759</v>
      </c>
      <c r="JD89" s="1">
        <v>2826797.8654559902</v>
      </c>
      <c r="JE89" s="1">
        <v>2404842.54</v>
      </c>
    </row>
    <row r="90" spans="1:265" s="2" customFormat="1" ht="12.9" customHeight="1" x14ac:dyDescent="0.2">
      <c r="A90" s="54" t="s">
        <v>108</v>
      </c>
      <c r="B90" s="2">
        <f t="shared" ref="B90:BM90" si="120">+B88+B89</f>
        <v>5851765</v>
      </c>
      <c r="C90" s="2">
        <f t="shared" si="120"/>
        <v>5967933</v>
      </c>
      <c r="D90" s="2">
        <f t="shared" si="120"/>
        <v>5897873</v>
      </c>
      <c r="E90" s="2">
        <f t="shared" si="120"/>
        <v>5797507</v>
      </c>
      <c r="F90" s="2">
        <f t="shared" si="120"/>
        <v>5715846</v>
      </c>
      <c r="G90" s="2">
        <f t="shared" si="120"/>
        <v>5692323</v>
      </c>
      <c r="H90" s="2">
        <f t="shared" si="120"/>
        <v>5617977</v>
      </c>
      <c r="I90" s="2">
        <f t="shared" si="120"/>
        <v>5626881</v>
      </c>
      <c r="J90" s="2">
        <f t="shared" si="120"/>
        <v>5586388</v>
      </c>
      <c r="K90" s="2">
        <f t="shared" si="120"/>
        <v>5685951</v>
      </c>
      <c r="L90" s="2">
        <f t="shared" si="120"/>
        <v>5820142</v>
      </c>
      <c r="M90" s="2">
        <f t="shared" si="120"/>
        <v>5913685</v>
      </c>
      <c r="N90" s="2">
        <f t="shared" si="120"/>
        <v>5941255</v>
      </c>
      <c r="O90" s="2">
        <f t="shared" si="120"/>
        <v>6080572</v>
      </c>
      <c r="P90" s="2">
        <f t="shared" si="120"/>
        <v>6099138</v>
      </c>
      <c r="Q90" s="2">
        <f t="shared" si="120"/>
        <v>6086025</v>
      </c>
      <c r="R90" s="2">
        <f t="shared" si="120"/>
        <v>6053991</v>
      </c>
      <c r="S90" s="2">
        <f t="shared" si="120"/>
        <v>5986445</v>
      </c>
      <c r="T90" s="2">
        <f t="shared" si="120"/>
        <v>6140243</v>
      </c>
      <c r="U90" s="2">
        <f t="shared" si="120"/>
        <v>6124442</v>
      </c>
      <c r="V90" s="2">
        <f t="shared" si="120"/>
        <v>6239828</v>
      </c>
      <c r="W90" s="2">
        <f t="shared" si="120"/>
        <v>6458412</v>
      </c>
      <c r="X90" s="2">
        <f t="shared" si="120"/>
        <v>6591452</v>
      </c>
      <c r="Y90" s="2">
        <f t="shared" si="120"/>
        <v>6566100</v>
      </c>
      <c r="Z90" s="2">
        <f t="shared" si="120"/>
        <v>6660344</v>
      </c>
      <c r="AA90" s="2">
        <f t="shared" si="120"/>
        <v>6721389</v>
      </c>
      <c r="AB90" s="2">
        <f t="shared" si="120"/>
        <v>6755497</v>
      </c>
      <c r="AC90" s="2">
        <f t="shared" si="120"/>
        <v>6623942</v>
      </c>
      <c r="AD90" s="2">
        <f t="shared" si="120"/>
        <v>6750255</v>
      </c>
      <c r="AE90" s="2">
        <f t="shared" si="120"/>
        <v>6554401</v>
      </c>
      <c r="AF90" s="2">
        <f t="shared" si="120"/>
        <v>6576894</v>
      </c>
      <c r="AG90" s="2">
        <f t="shared" si="120"/>
        <v>6525749</v>
      </c>
      <c r="AH90" s="2">
        <f t="shared" si="120"/>
        <v>6334993</v>
      </c>
      <c r="AI90" s="2">
        <f t="shared" si="120"/>
        <v>6641987</v>
      </c>
      <c r="AJ90" s="2">
        <f t="shared" si="120"/>
        <v>6731371</v>
      </c>
      <c r="AK90" s="2">
        <f t="shared" si="120"/>
        <v>6624142</v>
      </c>
      <c r="AL90" s="2">
        <f t="shared" si="120"/>
        <v>6500130</v>
      </c>
      <c r="AM90" s="2">
        <f t="shared" si="120"/>
        <v>6470514</v>
      </c>
      <c r="AN90" s="2">
        <f t="shared" si="120"/>
        <v>6336505</v>
      </c>
      <c r="AO90" s="2">
        <f t="shared" si="120"/>
        <v>6268152.1311417604</v>
      </c>
      <c r="AP90" s="2">
        <f t="shared" si="120"/>
        <v>5436519.4021349503</v>
      </c>
      <c r="AQ90" s="2">
        <f t="shared" si="120"/>
        <v>5146978.3102118801</v>
      </c>
      <c r="AR90" s="2">
        <f t="shared" si="120"/>
        <v>4890426.0934702307</v>
      </c>
      <c r="AS90" s="2">
        <f t="shared" si="120"/>
        <v>4870203.8503514696</v>
      </c>
      <c r="AT90" s="2">
        <f t="shared" si="120"/>
        <v>4781738.60182798</v>
      </c>
      <c r="AU90" s="2">
        <f t="shared" si="120"/>
        <v>4822646.8547954699</v>
      </c>
      <c r="AV90" s="2">
        <f t="shared" si="120"/>
        <v>4752053.3670993196</v>
      </c>
      <c r="AW90" s="2">
        <f t="shared" si="120"/>
        <v>4842114.5110504711</v>
      </c>
      <c r="AX90" s="2">
        <f t="shared" si="120"/>
        <v>5016313.5757195102</v>
      </c>
      <c r="AY90" s="2">
        <f t="shared" si="120"/>
        <v>5065122.9232956497</v>
      </c>
      <c r="AZ90" s="2">
        <f t="shared" si="120"/>
        <v>4948851.77838731</v>
      </c>
      <c r="BA90" s="2">
        <f t="shared" si="120"/>
        <v>4874550.6416813498</v>
      </c>
      <c r="BB90" s="2">
        <f t="shared" si="120"/>
        <v>4971733.7528372705</v>
      </c>
      <c r="BC90" s="2">
        <f t="shared" si="120"/>
        <v>5034753.7570557203</v>
      </c>
      <c r="BD90" s="2">
        <f t="shared" si="120"/>
        <v>5101884.3395299707</v>
      </c>
      <c r="BE90" s="2">
        <f t="shared" si="120"/>
        <v>5043315.2594529605</v>
      </c>
      <c r="BF90" s="2">
        <f t="shared" si="120"/>
        <v>5125872.74823632</v>
      </c>
      <c r="BG90" s="2">
        <f t="shared" si="120"/>
        <v>5399052.8893097099</v>
      </c>
      <c r="BH90" s="2">
        <f t="shared" si="120"/>
        <v>5605821.2135133892</v>
      </c>
      <c r="BI90" s="2">
        <f t="shared" si="120"/>
        <v>5660392.0239601694</v>
      </c>
      <c r="BJ90" s="2">
        <f t="shared" si="120"/>
        <v>5712109.12005114</v>
      </c>
      <c r="BK90" s="2">
        <f t="shared" si="120"/>
        <v>5714481.0810616408</v>
      </c>
      <c r="BL90" s="2">
        <f t="shared" si="120"/>
        <v>5687001.1969055701</v>
      </c>
      <c r="BM90" s="2">
        <f t="shared" si="120"/>
        <v>5566877.6891566105</v>
      </c>
      <c r="BN90" s="2">
        <f t="shared" ref="BN90:DY90" si="121">+BN88+BN89</f>
        <v>5463030.1042152401</v>
      </c>
      <c r="BO90" s="2">
        <f t="shared" si="121"/>
        <v>5315188.2649848517</v>
      </c>
      <c r="BP90" s="2">
        <f t="shared" si="121"/>
        <v>5260785.0403086105</v>
      </c>
      <c r="BQ90" s="2">
        <f t="shared" si="121"/>
        <v>5396499.431233</v>
      </c>
      <c r="BR90" s="2">
        <f t="shared" si="121"/>
        <v>5625059.4306774996</v>
      </c>
      <c r="BS90" s="2">
        <f t="shared" si="121"/>
        <v>5938046.4277293086</v>
      </c>
      <c r="BT90" s="2">
        <f t="shared" si="121"/>
        <v>6240465.5119484495</v>
      </c>
      <c r="BU90" s="2">
        <f t="shared" si="121"/>
        <v>6428977.3906939598</v>
      </c>
      <c r="BV90" s="2">
        <f t="shared" si="121"/>
        <v>6428641.7613914609</v>
      </c>
      <c r="BW90" s="2">
        <f t="shared" si="121"/>
        <v>6412083.5431243097</v>
      </c>
      <c r="BX90" s="2">
        <f t="shared" si="121"/>
        <v>6387232.8756363615</v>
      </c>
      <c r="BY90" s="2">
        <f t="shared" si="121"/>
        <v>6298024.6975481696</v>
      </c>
      <c r="BZ90" s="2">
        <f t="shared" si="121"/>
        <v>6373019.1395026911</v>
      </c>
      <c r="CA90" s="2">
        <f t="shared" si="121"/>
        <v>6296501.8321540598</v>
      </c>
      <c r="CB90" s="2">
        <f t="shared" si="121"/>
        <v>6407707.2807032401</v>
      </c>
      <c r="CC90" s="2">
        <f t="shared" si="121"/>
        <v>6481950.7818743698</v>
      </c>
      <c r="CD90" s="2">
        <f t="shared" si="121"/>
        <v>6652367.1473453892</v>
      </c>
      <c r="CE90" s="2">
        <f t="shared" si="121"/>
        <v>6782012.6925246799</v>
      </c>
      <c r="CF90" s="2">
        <f t="shared" si="121"/>
        <v>7001481.9893224798</v>
      </c>
      <c r="CG90" s="2">
        <f t="shared" si="121"/>
        <v>7133531.1800464801</v>
      </c>
      <c r="CH90" s="2">
        <f t="shared" si="121"/>
        <v>7171442.82863189</v>
      </c>
      <c r="CI90" s="2">
        <f t="shared" si="121"/>
        <v>7171490.6938911695</v>
      </c>
      <c r="CJ90" s="2">
        <f t="shared" si="121"/>
        <v>7253428.4300694317</v>
      </c>
      <c r="CK90" s="2">
        <f t="shared" si="121"/>
        <v>7275126.5380947199</v>
      </c>
      <c r="CL90" s="2">
        <f t="shared" si="121"/>
        <v>7281187.3561350601</v>
      </c>
      <c r="CM90" s="2">
        <f t="shared" si="121"/>
        <v>7886756.7352666892</v>
      </c>
      <c r="CN90" s="2">
        <f t="shared" si="121"/>
        <v>8028646.7404458607</v>
      </c>
      <c r="CO90" s="2">
        <f t="shared" si="121"/>
        <v>8513797.3555731811</v>
      </c>
      <c r="CP90" s="2">
        <f t="shared" si="121"/>
        <v>9018802.5771085508</v>
      </c>
      <c r="CQ90" s="2">
        <f t="shared" si="121"/>
        <v>9290662.0868998915</v>
      </c>
      <c r="CR90" s="2">
        <f t="shared" si="121"/>
        <v>9783655.6284798291</v>
      </c>
      <c r="CS90" s="2">
        <f t="shared" si="121"/>
        <v>10198597.296369359</v>
      </c>
      <c r="CT90" s="2">
        <f t="shared" si="121"/>
        <v>10658698.99767945</v>
      </c>
      <c r="CU90" s="2">
        <f t="shared" si="121"/>
        <v>11055794.13625177</v>
      </c>
      <c r="CV90" s="2">
        <f t="shared" si="121"/>
        <v>11289678.8179881</v>
      </c>
      <c r="CW90" s="2">
        <f t="shared" si="121"/>
        <v>11395803.720182091</v>
      </c>
      <c r="CX90" s="2">
        <f t="shared" si="121"/>
        <v>11759266.29892024</v>
      </c>
      <c r="CY90" s="2">
        <f t="shared" si="121"/>
        <v>11799783.70304127</v>
      </c>
      <c r="CZ90" s="2">
        <f t="shared" si="121"/>
        <v>12151791.447690321</v>
      </c>
      <c r="DA90" s="2">
        <f t="shared" si="121"/>
        <v>12538392.637166249</v>
      </c>
      <c r="DB90" s="2">
        <f t="shared" si="121"/>
        <v>13314316.968546189</v>
      </c>
      <c r="DC90" s="2">
        <f t="shared" si="121"/>
        <v>14192200.14931846</v>
      </c>
      <c r="DD90" s="2">
        <f t="shared" si="121"/>
        <v>14732506.367683081</v>
      </c>
      <c r="DE90" s="2">
        <f t="shared" si="121"/>
        <v>15072525.485909119</v>
      </c>
      <c r="DF90" s="2">
        <f t="shared" si="121"/>
        <v>15554692.93288596</v>
      </c>
      <c r="DG90" s="2">
        <f t="shared" si="121"/>
        <v>15649259.216090141</v>
      </c>
      <c r="DH90" s="2">
        <f t="shared" si="121"/>
        <v>15606189.99198414</v>
      </c>
      <c r="DI90" s="2">
        <f t="shared" si="121"/>
        <v>15687959.34810351</v>
      </c>
      <c r="DJ90" s="2">
        <f t="shared" si="121"/>
        <v>15562870.477140611</v>
      </c>
      <c r="DK90" s="2">
        <f t="shared" si="121"/>
        <v>15732286.94504229</v>
      </c>
      <c r="DL90" s="2">
        <f t="shared" si="121"/>
        <v>16004572.788978709</v>
      </c>
      <c r="DM90" s="2">
        <f t="shared" si="121"/>
        <v>16347490.82920029</v>
      </c>
      <c r="DN90" s="2">
        <f t="shared" si="121"/>
        <v>16768891.615416478</v>
      </c>
      <c r="DO90" s="2">
        <f t="shared" si="121"/>
        <v>17506079.647771433</v>
      </c>
      <c r="DP90" s="2">
        <f t="shared" si="121"/>
        <v>17995676.130161311</v>
      </c>
      <c r="DQ90" s="2">
        <f t="shared" si="121"/>
        <v>18395446.04664439</v>
      </c>
      <c r="DR90" s="2">
        <f t="shared" si="121"/>
        <v>18979631.821470622</v>
      </c>
      <c r="DS90" s="2">
        <f t="shared" si="121"/>
        <v>19413740.998682208</v>
      </c>
      <c r="DT90" s="2">
        <f t="shared" si="121"/>
        <v>20126212.622405492</v>
      </c>
      <c r="DU90" s="2">
        <f t="shared" si="121"/>
        <v>20607856.69707986</v>
      </c>
      <c r="DV90" s="2">
        <f t="shared" si="121"/>
        <v>21227309.92972881</v>
      </c>
      <c r="DW90" s="2">
        <f t="shared" si="121"/>
        <v>21593077.43206618</v>
      </c>
      <c r="DX90" s="2">
        <f t="shared" si="121"/>
        <v>22744604.298923489</v>
      </c>
      <c r="DY90" s="2">
        <f t="shared" si="121"/>
        <v>23473861.613958579</v>
      </c>
      <c r="DZ90" s="2">
        <f t="shared" ref="DZ90:GK90" si="122">+DZ88+DZ89</f>
        <v>24482599.793089312</v>
      </c>
      <c r="EA90" s="2">
        <f t="shared" si="122"/>
        <v>25626918.491525102</v>
      </c>
      <c r="EB90" s="2">
        <f t="shared" si="122"/>
        <v>25776769.749041937</v>
      </c>
      <c r="EC90" s="2">
        <f t="shared" si="122"/>
        <v>26600803.358503532</v>
      </c>
      <c r="ED90" s="2">
        <f t="shared" si="122"/>
        <v>26984189.422028068</v>
      </c>
      <c r="EE90" s="2">
        <f t="shared" si="122"/>
        <v>27306057.814392563</v>
      </c>
      <c r="EF90" s="2">
        <f t="shared" si="122"/>
        <v>26944426.273657959</v>
      </c>
      <c r="EG90" s="2">
        <f t="shared" si="122"/>
        <v>27206250.449458782</v>
      </c>
      <c r="EH90" s="2">
        <f t="shared" si="122"/>
        <v>27832929.689037938</v>
      </c>
      <c r="EI90" s="2">
        <f t="shared" si="122"/>
        <v>28186802.251145583</v>
      </c>
      <c r="EJ90" s="2">
        <f t="shared" si="122"/>
        <v>28075049.136280067</v>
      </c>
      <c r="EK90" s="2">
        <f t="shared" si="122"/>
        <v>28947552.916442718</v>
      </c>
      <c r="EL90" s="2">
        <f t="shared" si="122"/>
        <v>30392820.34375146</v>
      </c>
      <c r="EM90" s="2">
        <f t="shared" si="122"/>
        <v>31016821.722465031</v>
      </c>
      <c r="EN90" s="2">
        <f t="shared" si="122"/>
        <v>32801846.636192031</v>
      </c>
      <c r="EO90" s="2">
        <f t="shared" si="122"/>
        <v>33531325.952981509</v>
      </c>
      <c r="EP90" s="2">
        <f t="shared" si="122"/>
        <v>34620133.795523353</v>
      </c>
      <c r="EQ90" s="2">
        <f t="shared" si="122"/>
        <v>33234345.015015211</v>
      </c>
      <c r="ER90" s="2">
        <f t="shared" si="122"/>
        <v>33883823.087809227</v>
      </c>
      <c r="ES90" s="2">
        <f t="shared" si="122"/>
        <v>33906345.36712569</v>
      </c>
      <c r="ET90" s="2">
        <f t="shared" si="122"/>
        <v>34747304.932778634</v>
      </c>
      <c r="EU90" s="2">
        <f t="shared" si="122"/>
        <v>35085333.164717294</v>
      </c>
      <c r="EV90" s="2">
        <f t="shared" si="122"/>
        <v>35207727.199142501</v>
      </c>
      <c r="EW90" s="2">
        <f t="shared" si="122"/>
        <v>35908262.423290543</v>
      </c>
      <c r="EX90" s="2">
        <f t="shared" si="122"/>
        <v>36543682.538927101</v>
      </c>
      <c r="EY90" s="2">
        <f t="shared" si="122"/>
        <v>37465533.376058877</v>
      </c>
      <c r="EZ90" s="2">
        <f t="shared" si="122"/>
        <v>38154591.247461617</v>
      </c>
      <c r="FA90" s="2">
        <f t="shared" si="122"/>
        <v>38140447.72813224</v>
      </c>
      <c r="FB90" s="2">
        <f t="shared" si="122"/>
        <v>38048513.500642039</v>
      </c>
      <c r="FC90" s="2">
        <f t="shared" si="122"/>
        <v>37976259.001248255</v>
      </c>
      <c r="FD90" s="2">
        <f t="shared" si="122"/>
        <v>38240283.811411329</v>
      </c>
      <c r="FE90" s="2">
        <f t="shared" si="122"/>
        <v>38573935.684903502</v>
      </c>
      <c r="FF90" s="2">
        <f t="shared" si="122"/>
        <v>39280006.089383267</v>
      </c>
      <c r="FG90" s="2">
        <f t="shared" si="122"/>
        <v>40560240.125882521</v>
      </c>
      <c r="FH90" s="2">
        <f t="shared" si="122"/>
        <v>40841223.486221112</v>
      </c>
      <c r="FI90" s="2">
        <f t="shared" si="122"/>
        <v>41832878.894452289</v>
      </c>
      <c r="FJ90" s="2">
        <f t="shared" si="122"/>
        <v>42681950.8310173</v>
      </c>
      <c r="FK90" s="2">
        <f t="shared" si="122"/>
        <v>44018705.7910394</v>
      </c>
      <c r="FL90" s="2">
        <f t="shared" si="122"/>
        <v>45141028.22517053</v>
      </c>
      <c r="FM90" s="2">
        <f t="shared" si="122"/>
        <v>47368313.749490194</v>
      </c>
      <c r="FN90" s="2">
        <f t="shared" si="122"/>
        <v>47985363.219265737</v>
      </c>
      <c r="FO90" s="2">
        <f t="shared" si="122"/>
        <v>47084569.509130366</v>
      </c>
      <c r="FP90" s="2">
        <f t="shared" si="122"/>
        <v>47441768</v>
      </c>
      <c r="FQ90" s="2">
        <f t="shared" si="122"/>
        <v>47707388.580989219</v>
      </c>
      <c r="FR90" s="2">
        <f t="shared" si="122"/>
        <v>47884186.976534963</v>
      </c>
      <c r="FS90" s="2">
        <f t="shared" si="122"/>
        <v>48311621.107557856</v>
      </c>
      <c r="FT90" s="2">
        <f t="shared" si="122"/>
        <v>48658509.417338364</v>
      </c>
      <c r="FU90" s="2">
        <f t="shared" si="122"/>
        <v>49585906.113549449</v>
      </c>
      <c r="FV90" s="2">
        <f t="shared" si="122"/>
        <v>52230478.76366429</v>
      </c>
      <c r="FW90" s="2">
        <f t="shared" si="122"/>
        <v>54275203.498714067</v>
      </c>
      <c r="FX90" s="2">
        <f t="shared" si="122"/>
        <v>55470421.532362752</v>
      </c>
      <c r="FY90" s="2">
        <f t="shared" si="122"/>
        <v>57038323.739967778</v>
      </c>
      <c r="FZ90" s="2">
        <f t="shared" si="122"/>
        <v>58415299.909534954</v>
      </c>
      <c r="GA90" s="2">
        <f t="shared" si="122"/>
        <v>59335724.916601695</v>
      </c>
      <c r="GB90" s="2">
        <f t="shared" si="122"/>
        <v>60375354.682035096</v>
      </c>
      <c r="GC90" s="2">
        <f t="shared" si="122"/>
        <v>61726880.951243065</v>
      </c>
      <c r="GD90" s="2">
        <f t="shared" si="122"/>
        <v>62236490.772365339</v>
      </c>
      <c r="GE90" s="2">
        <f t="shared" si="122"/>
        <v>62604091.864825763</v>
      </c>
      <c r="GF90" s="2">
        <f t="shared" si="122"/>
        <v>62958563.440949142</v>
      </c>
      <c r="GG90" s="2">
        <f t="shared" si="122"/>
        <v>65111710.208833419</v>
      </c>
      <c r="GH90" s="2">
        <f t="shared" si="122"/>
        <v>67493131.963200048</v>
      </c>
      <c r="GI90" s="2">
        <f t="shared" si="122"/>
        <v>68090479.456623644</v>
      </c>
      <c r="GJ90" s="2">
        <f t="shared" si="122"/>
        <v>69019944.667976484</v>
      </c>
      <c r="GK90" s="2">
        <f t="shared" si="122"/>
        <v>70634900.441653699</v>
      </c>
      <c r="GL90" s="2">
        <f t="shared" ref="GL90:IW90" si="123">+GL88+GL89</f>
        <v>71349509.128549337</v>
      </c>
      <c r="GM90" s="2">
        <f t="shared" si="123"/>
        <v>69953725.40434958</v>
      </c>
      <c r="GN90" s="2">
        <f t="shared" si="123"/>
        <v>69126331.819875106</v>
      </c>
      <c r="GO90" s="2">
        <f t="shared" si="123"/>
        <v>68309053.311995164</v>
      </c>
      <c r="GP90" s="2">
        <f t="shared" si="123"/>
        <v>68474686.243359834</v>
      </c>
      <c r="GQ90" s="2">
        <f t="shared" si="123"/>
        <v>67403737.572732985</v>
      </c>
      <c r="GR90" s="2">
        <f t="shared" si="123"/>
        <v>67179420.71231398</v>
      </c>
      <c r="GS90" s="2">
        <f t="shared" si="123"/>
        <v>67095028.919789858</v>
      </c>
      <c r="GT90" s="2">
        <f t="shared" si="123"/>
        <v>67449965.245878637</v>
      </c>
      <c r="GU90" s="2">
        <f t="shared" si="123"/>
        <v>68651622.265904814</v>
      </c>
      <c r="GV90" s="2">
        <f t="shared" si="123"/>
        <v>70023737.844116598</v>
      </c>
      <c r="GW90" s="2">
        <f t="shared" si="123"/>
        <v>70660592.526396483</v>
      </c>
      <c r="GX90" s="2">
        <f t="shared" si="123"/>
        <v>70460559.618336156</v>
      </c>
      <c r="GY90" s="2">
        <f t="shared" si="123"/>
        <v>68326968.458361447</v>
      </c>
      <c r="GZ90" s="2">
        <f t="shared" si="123"/>
        <v>69200113.214256495</v>
      </c>
      <c r="HA90" s="2">
        <f t="shared" si="123"/>
        <v>68870356.56183739</v>
      </c>
      <c r="HB90" s="2">
        <f t="shared" si="123"/>
        <v>68677600.804127723</v>
      </c>
      <c r="HC90" s="2">
        <f t="shared" si="123"/>
        <v>68899305.513632849</v>
      </c>
      <c r="HD90" s="2">
        <f t="shared" si="123"/>
        <v>69020684.335272193</v>
      </c>
      <c r="HE90" s="2">
        <f t="shared" si="123"/>
        <v>70375708.424363196</v>
      </c>
      <c r="HF90" s="2">
        <f t="shared" si="123"/>
        <v>71086181.104982153</v>
      </c>
      <c r="HG90" s="2">
        <f t="shared" si="123"/>
        <v>71400724.653009787</v>
      </c>
      <c r="HH90" s="2">
        <f t="shared" si="123"/>
        <v>72864532.644741878</v>
      </c>
      <c r="HI90" s="2">
        <f t="shared" si="123"/>
        <v>73388561.937935844</v>
      </c>
      <c r="HJ90" s="2">
        <f t="shared" si="123"/>
        <v>73504389.344160885</v>
      </c>
      <c r="HK90" s="2">
        <f t="shared" si="123"/>
        <v>73762868.139730021</v>
      </c>
      <c r="HL90" s="2">
        <f t="shared" si="123"/>
        <v>74149085.292634889</v>
      </c>
      <c r="HM90" s="2">
        <f t="shared" si="123"/>
        <v>74155616.648353264</v>
      </c>
      <c r="HN90" s="2">
        <f t="shared" si="123"/>
        <v>75867587.904814899</v>
      </c>
      <c r="HO90" s="2">
        <f t="shared" si="123"/>
        <v>76098178.685799837</v>
      </c>
      <c r="HP90" s="2">
        <f t="shared" si="123"/>
        <v>77171495.779229969</v>
      </c>
      <c r="HQ90" s="2">
        <f t="shared" si="123"/>
        <v>79128335.524687633</v>
      </c>
      <c r="HR90" s="2">
        <f t="shared" si="123"/>
        <v>80827734.427104175</v>
      </c>
      <c r="HS90" s="2">
        <f t="shared" si="123"/>
        <v>82534632.164710507</v>
      </c>
      <c r="HT90" s="2">
        <f t="shared" si="123"/>
        <v>83405030.553572521</v>
      </c>
      <c r="HU90" s="2">
        <f t="shared" si="123"/>
        <v>84542947.335000247</v>
      </c>
      <c r="HV90" s="2">
        <f t="shared" si="123"/>
        <v>85110000.625326306</v>
      </c>
      <c r="HW90" s="2">
        <f t="shared" si="123"/>
        <v>86766399.062611446</v>
      </c>
      <c r="HX90" s="2">
        <f t="shared" si="123"/>
        <v>88441241.901675925</v>
      </c>
      <c r="HY90" s="2">
        <f t="shared" si="123"/>
        <v>89105420.64972043</v>
      </c>
      <c r="HZ90" s="2">
        <f t="shared" si="123"/>
        <v>88869532.637215465</v>
      </c>
      <c r="IA90" s="2">
        <f t="shared" si="123"/>
        <v>88161213.179480597</v>
      </c>
      <c r="IB90" s="2">
        <f t="shared" si="123"/>
        <v>87530898.302632183</v>
      </c>
      <c r="IC90" s="2">
        <f t="shared" si="123"/>
        <v>89977114.562008381</v>
      </c>
      <c r="ID90" s="2">
        <f t="shared" si="123"/>
        <v>91612802.709781006</v>
      </c>
      <c r="IE90" s="2">
        <f t="shared" si="123"/>
        <v>92081070.070550695</v>
      </c>
      <c r="IF90" s="2">
        <f t="shared" si="123"/>
        <v>93348155.343542263</v>
      </c>
      <c r="IG90" s="2">
        <f t="shared" si="123"/>
        <v>94130746.766027838</v>
      </c>
      <c r="IH90" s="2">
        <f t="shared" si="123"/>
        <v>93807562.111705124</v>
      </c>
      <c r="II90" s="2">
        <f t="shared" si="123"/>
        <v>93828011.972254276</v>
      </c>
      <c r="IJ90" s="2">
        <f t="shared" si="123"/>
        <v>93931452.563502729</v>
      </c>
      <c r="IK90" s="2">
        <f t="shared" si="123"/>
        <v>92856571.480092138</v>
      </c>
      <c r="IL90" s="2">
        <f t="shared" si="123"/>
        <v>93651155.4125835</v>
      </c>
      <c r="IM90" s="2">
        <f t="shared" si="123"/>
        <v>95136072.738917232</v>
      </c>
      <c r="IN90" s="2">
        <f t="shared" si="123"/>
        <v>96243912.757233247</v>
      </c>
      <c r="IO90" s="2">
        <f t="shared" si="123"/>
        <v>97169368.079731479</v>
      </c>
      <c r="IP90" s="2">
        <f t="shared" si="123"/>
        <v>98142811.128151506</v>
      </c>
      <c r="IQ90" s="2">
        <f t="shared" si="123"/>
        <v>99718623.274982721</v>
      </c>
      <c r="IR90" s="2">
        <f t="shared" si="123"/>
        <v>101385961.79018816</v>
      </c>
      <c r="IS90" s="2">
        <f t="shared" si="123"/>
        <v>101921110.3875635</v>
      </c>
      <c r="IT90" s="2">
        <f t="shared" si="123"/>
        <v>101644864.12108284</v>
      </c>
      <c r="IU90" s="2">
        <f t="shared" si="123"/>
        <v>100310621.05670741</v>
      </c>
      <c r="IV90" s="2">
        <f t="shared" si="123"/>
        <v>99089677.893021137</v>
      </c>
      <c r="IW90" s="2">
        <f t="shared" si="123"/>
        <v>101354771.8180443</v>
      </c>
      <c r="IX90" s="2">
        <f t="shared" ref="IX90:JE90" si="124">+IX88+IX89</f>
        <v>101875173.78837533</v>
      </c>
      <c r="IY90" s="2">
        <f t="shared" si="124"/>
        <v>100597175.45550734</v>
      </c>
      <c r="IZ90" s="2">
        <f t="shared" si="124"/>
        <v>101502830.36127315</v>
      </c>
      <c r="JA90" s="2">
        <f t="shared" si="124"/>
        <v>103035622</v>
      </c>
      <c r="JB90" s="2">
        <f t="shared" si="124"/>
        <v>105247492.78006607</v>
      </c>
      <c r="JC90" s="2">
        <f t="shared" si="124"/>
        <v>107512351.49978326</v>
      </c>
      <c r="JD90" s="2">
        <f t="shared" si="124"/>
        <v>109660126.99226859</v>
      </c>
      <c r="JE90" s="2">
        <f t="shared" si="124"/>
        <v>111295721.89</v>
      </c>
    </row>
    <row r="91" spans="1:265" s="54" customFormat="1" ht="12.9" customHeight="1" x14ac:dyDescent="0.2">
      <c r="A91" s="54" t="s">
        <v>109</v>
      </c>
      <c r="B91" s="117">
        <f t="shared" ref="B91:BM91" si="125">+B89/B90</f>
        <v>0.16902148326188765</v>
      </c>
      <c r="C91" s="117">
        <f t="shared" si="125"/>
        <v>0.17242452286243831</v>
      </c>
      <c r="D91" s="117">
        <f t="shared" si="125"/>
        <v>0.17491068390248485</v>
      </c>
      <c r="E91" s="117">
        <f t="shared" si="125"/>
        <v>0.18450154523314935</v>
      </c>
      <c r="F91" s="117">
        <f t="shared" si="125"/>
        <v>0.1929058270639202</v>
      </c>
      <c r="G91" s="117">
        <f t="shared" si="125"/>
        <v>0.18229833408961507</v>
      </c>
      <c r="H91" s="117">
        <f t="shared" si="125"/>
        <v>0.19079625993484844</v>
      </c>
      <c r="I91" s="117">
        <f t="shared" si="125"/>
        <v>0.18579404824804363</v>
      </c>
      <c r="J91" s="117">
        <f t="shared" si="125"/>
        <v>0.18890488809585013</v>
      </c>
      <c r="K91" s="117">
        <f t="shared" si="125"/>
        <v>0.17903724460516807</v>
      </c>
      <c r="L91" s="117">
        <f t="shared" si="125"/>
        <v>0.1758833375543071</v>
      </c>
      <c r="M91" s="117">
        <f t="shared" si="125"/>
        <v>0.16199053551212145</v>
      </c>
      <c r="N91" s="117">
        <f t="shared" si="125"/>
        <v>0.16971835075249253</v>
      </c>
      <c r="O91" s="117">
        <f t="shared" si="125"/>
        <v>0.17631433358572188</v>
      </c>
      <c r="P91" s="117">
        <f t="shared" si="125"/>
        <v>0.17835831883128403</v>
      </c>
      <c r="Q91" s="117">
        <f t="shared" si="125"/>
        <v>0.17971188090748888</v>
      </c>
      <c r="R91" s="117">
        <f t="shared" si="125"/>
        <v>0.1797842117703842</v>
      </c>
      <c r="S91" s="117">
        <f t="shared" si="125"/>
        <v>0.17193543079406892</v>
      </c>
      <c r="T91" s="117">
        <f t="shared" si="125"/>
        <v>0.1698608670699189</v>
      </c>
      <c r="U91" s="117">
        <f t="shared" si="125"/>
        <v>0.17548717091287663</v>
      </c>
      <c r="V91" s="117">
        <f t="shared" si="125"/>
        <v>0.17455433066424267</v>
      </c>
      <c r="W91" s="117">
        <f t="shared" si="125"/>
        <v>0.17145391158074152</v>
      </c>
      <c r="X91" s="117">
        <f t="shared" si="125"/>
        <v>0.17425447382458373</v>
      </c>
      <c r="Y91" s="117">
        <f t="shared" si="125"/>
        <v>0.16225369701953976</v>
      </c>
      <c r="Z91" s="117">
        <f t="shared" si="125"/>
        <v>0.1781747309147996</v>
      </c>
      <c r="AA91" s="117">
        <f t="shared" si="125"/>
        <v>0.18129779425056339</v>
      </c>
      <c r="AB91" s="117">
        <f t="shared" si="125"/>
        <v>0.18301791859281411</v>
      </c>
      <c r="AC91" s="117">
        <f t="shared" si="125"/>
        <v>0.1806471131540705</v>
      </c>
      <c r="AD91" s="117">
        <f t="shared" si="125"/>
        <v>0.18534455365019545</v>
      </c>
      <c r="AE91" s="117">
        <f t="shared" si="125"/>
        <v>0.18907250258261588</v>
      </c>
      <c r="AF91" s="117">
        <f t="shared" si="125"/>
        <v>0.19818656040374072</v>
      </c>
      <c r="AG91" s="117">
        <f t="shared" si="125"/>
        <v>0.20613817662922679</v>
      </c>
      <c r="AH91" s="117">
        <f t="shared" si="125"/>
        <v>0.21274640713888712</v>
      </c>
      <c r="AI91" s="117">
        <f t="shared" si="125"/>
        <v>0.21354167058743115</v>
      </c>
      <c r="AJ91" s="117">
        <f t="shared" si="125"/>
        <v>0.21336767799605758</v>
      </c>
      <c r="AK91" s="117">
        <f t="shared" si="125"/>
        <v>0.19404279074935291</v>
      </c>
      <c r="AL91" s="117">
        <f t="shared" si="125"/>
        <v>0.20596664989777128</v>
      </c>
      <c r="AM91" s="117">
        <f t="shared" si="125"/>
        <v>0.21118832290603187</v>
      </c>
      <c r="AN91" s="117">
        <f t="shared" si="125"/>
        <v>0.21746230769170072</v>
      </c>
      <c r="AO91" s="117">
        <f t="shared" si="125"/>
        <v>0.22045676646491369</v>
      </c>
      <c r="AP91" s="117">
        <f t="shared" si="125"/>
        <v>0.21374086646754611</v>
      </c>
      <c r="AQ91" s="117">
        <f t="shared" si="125"/>
        <v>0.2163841467647748</v>
      </c>
      <c r="AR91" s="117">
        <f t="shared" si="125"/>
        <v>0.22015852197790789</v>
      </c>
      <c r="AS91" s="117">
        <f t="shared" si="125"/>
        <v>0.22630135769734402</v>
      </c>
      <c r="AT91" s="117">
        <f t="shared" si="125"/>
        <v>0.22703384781277808</v>
      </c>
      <c r="AU91" s="117">
        <f t="shared" si="125"/>
        <v>0.22546700111627077</v>
      </c>
      <c r="AV91" s="117">
        <f t="shared" si="125"/>
        <v>0.21994985266599484</v>
      </c>
      <c r="AW91" s="117">
        <f t="shared" si="125"/>
        <v>0.20596432912784224</v>
      </c>
      <c r="AX91" s="117">
        <f t="shared" si="125"/>
        <v>0.20649772705184061</v>
      </c>
      <c r="AY91" s="117">
        <f t="shared" si="125"/>
        <v>0.20269654516342581</v>
      </c>
      <c r="AZ91" s="117">
        <f t="shared" si="125"/>
        <v>0.1862185562233393</v>
      </c>
      <c r="BA91" s="117">
        <f t="shared" si="125"/>
        <v>0.18176742979933538</v>
      </c>
      <c r="BB91" s="117">
        <f t="shared" si="125"/>
        <v>0.17963707587445746</v>
      </c>
      <c r="BC91" s="117">
        <f t="shared" si="125"/>
        <v>0.17423930073818331</v>
      </c>
      <c r="BD91" s="117">
        <f t="shared" si="125"/>
        <v>0.16335140246881411</v>
      </c>
      <c r="BE91" s="117">
        <f t="shared" si="125"/>
        <v>0.16376857436224163</v>
      </c>
      <c r="BF91" s="117">
        <f t="shared" si="125"/>
        <v>0.14857314259242302</v>
      </c>
      <c r="BG91" s="117">
        <f t="shared" si="125"/>
        <v>0.1309853194387651</v>
      </c>
      <c r="BH91" s="117">
        <f t="shared" si="125"/>
        <v>0.12283750632535852</v>
      </c>
      <c r="BI91" s="117">
        <f t="shared" si="125"/>
        <v>0.10425996367664177</v>
      </c>
      <c r="BJ91" s="117">
        <f t="shared" si="125"/>
        <v>0.10597424225155215</v>
      </c>
      <c r="BK91" s="117">
        <f t="shared" si="125"/>
        <v>0.10495307096542658</v>
      </c>
      <c r="BL91" s="117">
        <f t="shared" si="125"/>
        <v>0.10306045352838913</v>
      </c>
      <c r="BM91" s="117">
        <f t="shared" si="125"/>
        <v>0.10319387966439633</v>
      </c>
      <c r="BN91" s="117">
        <f t="shared" ref="BN91:DY91" si="126">+BN89/BN90</f>
        <v>0.10307606659998625</v>
      </c>
      <c r="BO91" s="117">
        <f t="shared" si="126"/>
        <v>0.10038100898271768</v>
      </c>
      <c r="BP91" s="117">
        <f t="shared" si="126"/>
        <v>9.7619264556752114E-2</v>
      </c>
      <c r="BQ91" s="117">
        <f t="shared" si="126"/>
        <v>9.4736429020436302E-2</v>
      </c>
      <c r="BR91" s="117">
        <f t="shared" si="126"/>
        <v>8.6560785839836923E-2</v>
      </c>
      <c r="BS91" s="117">
        <f t="shared" si="126"/>
        <v>8.1811632927262068E-2</v>
      </c>
      <c r="BT91" s="117">
        <f t="shared" si="126"/>
        <v>7.2776358786466391E-2</v>
      </c>
      <c r="BU91" s="117">
        <f t="shared" si="126"/>
        <v>6.4516875388981251E-2</v>
      </c>
      <c r="BV91" s="117">
        <f t="shared" si="126"/>
        <v>6.5753459859847069E-2</v>
      </c>
      <c r="BW91" s="117">
        <f t="shared" si="126"/>
        <v>6.5315795439128549E-2</v>
      </c>
      <c r="BX91" s="117">
        <f t="shared" si="126"/>
        <v>5.514038760884396E-2</v>
      </c>
      <c r="BY91" s="117">
        <f t="shared" si="126"/>
        <v>5.7728658273209214E-2</v>
      </c>
      <c r="BZ91" s="117">
        <f t="shared" si="126"/>
        <v>5.7706654312541128E-2</v>
      </c>
      <c r="CA91" s="117">
        <f t="shared" si="126"/>
        <v>5.6654329045674745E-2</v>
      </c>
      <c r="CB91" s="117">
        <f t="shared" si="126"/>
        <v>5.6866398123267464E-2</v>
      </c>
      <c r="CC91" s="117">
        <f t="shared" si="126"/>
        <v>5.5472897809895616E-2</v>
      </c>
      <c r="CD91" s="117">
        <f t="shared" si="126"/>
        <v>5.026943210122968E-2</v>
      </c>
      <c r="CE91" s="117">
        <f t="shared" si="126"/>
        <v>4.9465104308717617E-2</v>
      </c>
      <c r="CF91" s="117">
        <f t="shared" si="126"/>
        <v>4.6028368310627503E-2</v>
      </c>
      <c r="CG91" s="117">
        <f t="shared" si="126"/>
        <v>3.2819468135101719E-2</v>
      </c>
      <c r="CH91" s="117">
        <f t="shared" si="126"/>
        <v>3.4036941614214368E-2</v>
      </c>
      <c r="CI91" s="117">
        <f t="shared" si="126"/>
        <v>3.3890755116011362E-2</v>
      </c>
      <c r="CJ91" s="117">
        <f t="shared" si="126"/>
        <v>2.880941217225462E-2</v>
      </c>
      <c r="CK91" s="117">
        <f t="shared" si="126"/>
        <v>2.994337536179276E-2</v>
      </c>
      <c r="CL91" s="117">
        <f t="shared" si="126"/>
        <v>3.0003191651794076E-2</v>
      </c>
      <c r="CM91" s="117">
        <f t="shared" si="126"/>
        <v>2.4737616569918554E-2</v>
      </c>
      <c r="CN91" s="117">
        <f t="shared" si="126"/>
        <v>2.4862871256942937E-2</v>
      </c>
      <c r="CO91" s="117">
        <f t="shared" si="126"/>
        <v>2.335537420299489E-2</v>
      </c>
      <c r="CP91" s="117">
        <f t="shared" si="126"/>
        <v>1.9604540057332705E-2</v>
      </c>
      <c r="CQ91" s="117">
        <f t="shared" si="126"/>
        <v>1.8021743092067333E-2</v>
      </c>
      <c r="CR91" s="117">
        <f t="shared" si="126"/>
        <v>1.742869641452564E-2</v>
      </c>
      <c r="CS91" s="117">
        <f t="shared" si="126"/>
        <v>1.3147173850090409E-2</v>
      </c>
      <c r="CT91" s="117">
        <f t="shared" si="126"/>
        <v>1.4676306225367383E-2</v>
      </c>
      <c r="CU91" s="117">
        <f t="shared" si="126"/>
        <v>1.3614408510163337E-2</v>
      </c>
      <c r="CV91" s="117">
        <f t="shared" si="126"/>
        <v>1.3114169109186792E-2</v>
      </c>
      <c r="CW91" s="117">
        <f t="shared" si="126"/>
        <v>1.309149514731868E-2</v>
      </c>
      <c r="CX91" s="117">
        <f t="shared" si="126"/>
        <v>1.3151492839687664E-2</v>
      </c>
      <c r="CY91" s="117">
        <f t="shared" si="126"/>
        <v>1.2122521922701187E-2</v>
      </c>
      <c r="CZ91" s="117">
        <f t="shared" si="126"/>
        <v>1.144618951029455E-2</v>
      </c>
      <c r="DA91" s="117">
        <f t="shared" si="126"/>
        <v>1.170346435082246E-2</v>
      </c>
      <c r="DB91" s="117">
        <f t="shared" si="126"/>
        <v>1.0712652184754482E-2</v>
      </c>
      <c r="DC91" s="117">
        <f t="shared" si="126"/>
        <v>1.121383170630543E-2</v>
      </c>
      <c r="DD91" s="117">
        <f t="shared" si="126"/>
        <v>1.2575834738805355E-2</v>
      </c>
      <c r="DE91" s="117">
        <f t="shared" si="126"/>
        <v>1.1477404445280703E-2</v>
      </c>
      <c r="DF91" s="117">
        <f t="shared" si="126"/>
        <v>1.4495871039976583E-2</v>
      </c>
      <c r="DG91" s="117">
        <f t="shared" si="126"/>
        <v>1.5369282468594174E-2</v>
      </c>
      <c r="DH91" s="117">
        <f t="shared" si="126"/>
        <v>1.5478314250062445E-2</v>
      </c>
      <c r="DI91" s="117">
        <f t="shared" si="126"/>
        <v>1.6043657318226455E-2</v>
      </c>
      <c r="DJ91" s="117">
        <f t="shared" si="126"/>
        <v>1.713065474034731E-2</v>
      </c>
      <c r="DK91" s="117">
        <f t="shared" si="126"/>
        <v>1.7827747034148449E-2</v>
      </c>
      <c r="DL91" s="117">
        <f t="shared" si="126"/>
        <v>1.8697849372219699E-2</v>
      </c>
      <c r="DM91" s="117">
        <f t="shared" si="126"/>
        <v>1.8672190911966539E-2</v>
      </c>
      <c r="DN91" s="117">
        <f t="shared" si="126"/>
        <v>1.7724750382952965E-2</v>
      </c>
      <c r="DO91" s="117">
        <f t="shared" si="126"/>
        <v>1.668138830149191E-2</v>
      </c>
      <c r="DP91" s="117">
        <f t="shared" si="126"/>
        <v>1.664123430393363E-2</v>
      </c>
      <c r="DQ91" s="117">
        <f t="shared" si="126"/>
        <v>1.5973501704113383E-2</v>
      </c>
      <c r="DR91" s="117">
        <f t="shared" si="126"/>
        <v>1.6816806853425504E-2</v>
      </c>
      <c r="DS91" s="117">
        <f t="shared" si="126"/>
        <v>1.6799464114099296E-2</v>
      </c>
      <c r="DT91" s="117">
        <f t="shared" si="126"/>
        <v>1.6088632616907076E-2</v>
      </c>
      <c r="DU91" s="117">
        <f t="shared" si="126"/>
        <v>1.6631150306799021E-2</v>
      </c>
      <c r="DV91" s="117">
        <f t="shared" si="126"/>
        <v>1.717559927607501E-2</v>
      </c>
      <c r="DW91" s="117">
        <f t="shared" si="126"/>
        <v>1.6483109556265921E-2</v>
      </c>
      <c r="DX91" s="117">
        <f t="shared" si="126"/>
        <v>1.6581144244693227E-2</v>
      </c>
      <c r="DY91" s="117">
        <f t="shared" si="126"/>
        <v>1.6885120001455058E-2</v>
      </c>
      <c r="DZ91" s="117">
        <f t="shared" ref="DZ91:GK91" si="127">+DZ89/DZ90</f>
        <v>1.5398215263493883E-2</v>
      </c>
      <c r="EA91" s="117">
        <f t="shared" si="127"/>
        <v>1.456789582954234E-2</v>
      </c>
      <c r="EB91" s="117">
        <f t="shared" si="127"/>
        <v>1.5026309057134521E-2</v>
      </c>
      <c r="EC91" s="117">
        <f t="shared" si="127"/>
        <v>1.2732267687893749E-2</v>
      </c>
      <c r="ED91" s="117">
        <f t="shared" si="127"/>
        <v>1.3894690548512709E-2</v>
      </c>
      <c r="EE91" s="117">
        <f t="shared" si="127"/>
        <v>1.4761348931211386E-2</v>
      </c>
      <c r="EF91" s="117">
        <f t="shared" si="127"/>
        <v>1.4544522860113464E-2</v>
      </c>
      <c r="EG91" s="117">
        <f t="shared" si="127"/>
        <v>1.5275836660776514E-2</v>
      </c>
      <c r="EH91" s="117">
        <f t="shared" si="127"/>
        <v>1.5331162559674096E-2</v>
      </c>
      <c r="EI91" s="117">
        <f t="shared" si="127"/>
        <v>1.5750361258195816E-2</v>
      </c>
      <c r="EJ91" s="117">
        <f t="shared" si="127"/>
        <v>1.7776878618264418E-2</v>
      </c>
      <c r="EK91" s="117">
        <f t="shared" si="127"/>
        <v>1.7769658338152604E-2</v>
      </c>
      <c r="EL91" s="117">
        <f t="shared" si="127"/>
        <v>1.806705732619884E-2</v>
      </c>
      <c r="EM91" s="117">
        <f t="shared" si="127"/>
        <v>1.7591491613959807E-2</v>
      </c>
      <c r="EN91" s="117">
        <f t="shared" si="127"/>
        <v>1.7833582042071573E-2</v>
      </c>
      <c r="EO91" s="117">
        <f t="shared" si="127"/>
        <v>1.7109432733496421E-2</v>
      </c>
      <c r="EP91" s="117">
        <f t="shared" si="127"/>
        <v>1.8800018849819439E-2</v>
      </c>
      <c r="EQ91" s="117">
        <f t="shared" si="127"/>
        <v>2.0896094760978461E-2</v>
      </c>
      <c r="ER91" s="117">
        <f t="shared" si="127"/>
        <v>1.9951591500009198E-2</v>
      </c>
      <c r="ES91" s="117">
        <f t="shared" si="127"/>
        <v>2.1217247871081747E-2</v>
      </c>
      <c r="ET91" s="117">
        <f t="shared" si="127"/>
        <v>2.1977976445740455E-2</v>
      </c>
      <c r="EU91" s="117">
        <f t="shared" si="127"/>
        <v>2.2344340314097363E-2</v>
      </c>
      <c r="EV91" s="117">
        <f t="shared" si="127"/>
        <v>2.3423737945869619E-2</v>
      </c>
      <c r="EW91" s="117">
        <f t="shared" si="127"/>
        <v>2.3642041413584353E-2</v>
      </c>
      <c r="EX91" s="117">
        <f t="shared" si="127"/>
        <v>2.2934684090189578E-2</v>
      </c>
      <c r="EY91" s="117">
        <f t="shared" si="127"/>
        <v>2.2352172930771519E-2</v>
      </c>
      <c r="EZ91" s="117">
        <f t="shared" si="127"/>
        <v>2.2648278669369051E-2</v>
      </c>
      <c r="FA91" s="117">
        <f t="shared" si="127"/>
        <v>2.0935869273832543E-2</v>
      </c>
      <c r="FB91" s="117">
        <f t="shared" si="127"/>
        <v>2.2181638488921743E-2</v>
      </c>
      <c r="FC91" s="117">
        <f t="shared" si="127"/>
        <v>2.266584785106077E-2</v>
      </c>
      <c r="FD91" s="117">
        <f t="shared" si="127"/>
        <v>2.273984104882815E-2</v>
      </c>
      <c r="FE91" s="117">
        <f t="shared" si="127"/>
        <v>2.3448670220418362E-2</v>
      </c>
      <c r="FF91" s="117">
        <f t="shared" si="127"/>
        <v>2.4008546134465653E-2</v>
      </c>
      <c r="FG91" s="117">
        <f t="shared" si="127"/>
        <v>2.3514987227673066E-2</v>
      </c>
      <c r="FH91" s="117">
        <f t="shared" si="127"/>
        <v>2.3807056673136512E-2</v>
      </c>
      <c r="FI91" s="117">
        <f t="shared" si="127"/>
        <v>2.3414760820459294E-2</v>
      </c>
      <c r="FJ91" s="117">
        <f t="shared" si="127"/>
        <v>2.2627600518181631E-2</v>
      </c>
      <c r="FK91" s="117">
        <f t="shared" si="127"/>
        <v>2.2266830742761281E-2</v>
      </c>
      <c r="FL91" s="117">
        <f t="shared" si="127"/>
        <v>2.2043776522949837E-2</v>
      </c>
      <c r="FM91" s="117">
        <f t="shared" si="127"/>
        <v>2.0065173150959573E-2</v>
      </c>
      <c r="FN91" s="117">
        <f t="shared" si="127"/>
        <v>2.0501806290785095E-2</v>
      </c>
      <c r="FO91" s="117">
        <f t="shared" si="127"/>
        <v>2.1681558411697052E-2</v>
      </c>
      <c r="FP91" s="117">
        <f t="shared" si="127"/>
        <v>2.1913306434954111E-2</v>
      </c>
      <c r="FQ91" s="117">
        <f t="shared" si="127"/>
        <v>2.3112648921663669E-2</v>
      </c>
      <c r="FR91" s="117">
        <f t="shared" si="127"/>
        <v>2.4109368658500715E-2</v>
      </c>
      <c r="FS91" s="117">
        <f t="shared" si="127"/>
        <v>2.2751457976962146E-2</v>
      </c>
      <c r="FT91" s="117">
        <f t="shared" si="127"/>
        <v>2.2829429816726258E-2</v>
      </c>
      <c r="FU91" s="117">
        <f t="shared" si="127"/>
        <v>2.2597219179965738E-2</v>
      </c>
      <c r="FV91" s="117">
        <f t="shared" si="127"/>
        <v>2.1428683446885165E-2</v>
      </c>
      <c r="FW91" s="117">
        <f t="shared" si="127"/>
        <v>2.13549813300223E-2</v>
      </c>
      <c r="FX91" s="117">
        <f t="shared" si="127"/>
        <v>1.9660023008848192E-2</v>
      </c>
      <c r="FY91" s="117">
        <f t="shared" si="127"/>
        <v>1.8386214451069392E-2</v>
      </c>
      <c r="FZ91" s="117">
        <f t="shared" si="127"/>
        <v>1.8953909933913996E-2</v>
      </c>
      <c r="GA91" s="117">
        <f t="shared" si="127"/>
        <v>2.0474982092210534E-2</v>
      </c>
      <c r="GB91" s="117">
        <f t="shared" si="127"/>
        <v>2.0422563783730276E-2</v>
      </c>
      <c r="GC91" s="117">
        <f t="shared" si="127"/>
        <v>2.0576799904987127E-2</v>
      </c>
      <c r="GD91" s="117">
        <f t="shared" si="127"/>
        <v>2.197299297255793E-2</v>
      </c>
      <c r="GE91" s="117">
        <f t="shared" si="127"/>
        <v>2.4430269758030882E-2</v>
      </c>
      <c r="GF91" s="117">
        <f t="shared" si="127"/>
        <v>2.5798065724810221E-2</v>
      </c>
      <c r="GG91" s="117">
        <f t="shared" si="127"/>
        <v>2.7481196062061154E-2</v>
      </c>
      <c r="GH91" s="117">
        <f t="shared" si="127"/>
        <v>2.4675780088857301E-2</v>
      </c>
      <c r="GI91" s="117">
        <f t="shared" si="127"/>
        <v>2.7238722813883495E-2</v>
      </c>
      <c r="GJ91" s="117">
        <f t="shared" si="127"/>
        <v>2.7365404173873908E-2</v>
      </c>
      <c r="GK91" s="117">
        <f t="shared" si="127"/>
        <v>2.4703816468449991E-2</v>
      </c>
      <c r="GL91" s="117">
        <f t="shared" ref="GL91:IW91" si="128">+GL89/GL90</f>
        <v>2.8062967044746367E-2</v>
      </c>
      <c r="GM91" s="117">
        <f t="shared" si="128"/>
        <v>2.8639154338260472E-2</v>
      </c>
      <c r="GN91" s="117">
        <f t="shared" si="128"/>
        <v>2.7914992726949622E-2</v>
      </c>
      <c r="GO91" s="117">
        <f t="shared" si="128"/>
        <v>2.8354917394589455E-2</v>
      </c>
      <c r="GP91" s="117">
        <f t="shared" si="128"/>
        <v>3.064264431187521E-2</v>
      </c>
      <c r="GQ91" s="117">
        <f t="shared" si="128"/>
        <v>3.0441330583559426E-2</v>
      </c>
      <c r="GR91" s="117">
        <f t="shared" si="128"/>
        <v>3.1729332948523412E-2</v>
      </c>
      <c r="GS91" s="117">
        <f t="shared" si="128"/>
        <v>3.3332685705934485E-2</v>
      </c>
      <c r="GT91" s="117">
        <f t="shared" si="128"/>
        <v>3.1718661499275928E-2</v>
      </c>
      <c r="GU91" s="117">
        <f t="shared" si="128"/>
        <v>3.2008620069240809E-2</v>
      </c>
      <c r="GV91" s="117">
        <f t="shared" si="128"/>
        <v>3.2140997976480463E-2</v>
      </c>
      <c r="GW91" s="117">
        <f t="shared" si="128"/>
        <v>2.7954793283582385E-2</v>
      </c>
      <c r="GX91" s="117">
        <f t="shared" si="128"/>
        <v>3.0780958416650947E-2</v>
      </c>
      <c r="GY91" s="117">
        <f t="shared" si="128"/>
        <v>3.2530880868352423E-2</v>
      </c>
      <c r="GZ91" s="117">
        <f t="shared" si="128"/>
        <v>3.0840789338740394E-2</v>
      </c>
      <c r="HA91" s="117">
        <f t="shared" si="128"/>
        <v>3.0800387472945261E-2</v>
      </c>
      <c r="HB91" s="117">
        <f t="shared" si="128"/>
        <v>3.3066707790660323E-2</v>
      </c>
      <c r="HC91" s="117">
        <f t="shared" si="128"/>
        <v>3.1968009231742471E-2</v>
      </c>
      <c r="HD91" s="117">
        <f t="shared" si="128"/>
        <v>3.3885372960759219E-2</v>
      </c>
      <c r="HE91" s="117">
        <f t="shared" si="128"/>
        <v>3.6750971343364962E-2</v>
      </c>
      <c r="HF91" s="117">
        <f t="shared" si="128"/>
        <v>3.3419939631800913E-2</v>
      </c>
      <c r="HG91" s="117">
        <f t="shared" si="128"/>
        <v>3.1633992615080812E-2</v>
      </c>
      <c r="HH91" s="117">
        <f t="shared" si="128"/>
        <v>3.1505546256541041E-2</v>
      </c>
      <c r="HI91" s="117">
        <f t="shared" si="128"/>
        <v>2.6734893788759734E-2</v>
      </c>
      <c r="HJ91" s="117">
        <f t="shared" si="128"/>
        <v>3.0137177721084957E-2</v>
      </c>
      <c r="HK91" s="117">
        <f t="shared" si="128"/>
        <v>3.2073486450661749E-2</v>
      </c>
      <c r="HL91" s="117">
        <f t="shared" si="128"/>
        <v>2.928898549291014E-2</v>
      </c>
      <c r="HM91" s="117">
        <f t="shared" si="128"/>
        <v>3.0158983947670588E-2</v>
      </c>
      <c r="HN91" s="117">
        <f t="shared" si="128"/>
        <v>3.1371035251691742E-2</v>
      </c>
      <c r="HO91" s="117">
        <f t="shared" si="128"/>
        <v>3.0310105449301093E-2</v>
      </c>
      <c r="HP91" s="117">
        <f t="shared" si="128"/>
        <v>3.04357238350557E-2</v>
      </c>
      <c r="HQ91" s="117">
        <f t="shared" si="128"/>
        <v>2.9823252723793922E-2</v>
      </c>
      <c r="HR91" s="117">
        <f t="shared" si="128"/>
        <v>2.8940210576175567E-2</v>
      </c>
      <c r="HS91" s="117">
        <f t="shared" si="128"/>
        <v>2.7111735756692682E-2</v>
      </c>
      <c r="HT91" s="117">
        <f t="shared" si="128"/>
        <v>2.646948157286633E-2</v>
      </c>
      <c r="HU91" s="117">
        <f t="shared" si="128"/>
        <v>2.3829364679721146E-2</v>
      </c>
      <c r="HV91" s="117">
        <f t="shared" si="128"/>
        <v>2.6912316162320652E-2</v>
      </c>
      <c r="HW91" s="117">
        <f t="shared" si="128"/>
        <v>2.7838089127704111E-2</v>
      </c>
      <c r="HX91" s="117">
        <f t="shared" si="128"/>
        <v>2.7340100318235243E-2</v>
      </c>
      <c r="HY91" s="117">
        <f t="shared" si="128"/>
        <v>2.9344497433463648E-2</v>
      </c>
      <c r="HZ91" s="117">
        <f t="shared" si="128"/>
        <v>3.0645960748954881E-2</v>
      </c>
      <c r="IA91" s="117">
        <f t="shared" si="128"/>
        <v>2.9780366270013344E-2</v>
      </c>
      <c r="IB91" s="117">
        <f t="shared" si="128"/>
        <v>3.1130172310720027E-2</v>
      </c>
      <c r="IC91" s="117">
        <f t="shared" si="128"/>
        <v>3.179755872544418E-2</v>
      </c>
      <c r="ID91" s="117">
        <f t="shared" si="128"/>
        <v>3.0574479985414221E-2</v>
      </c>
      <c r="IE91" s="117">
        <f t="shared" si="128"/>
        <v>2.9267807388399111E-2</v>
      </c>
      <c r="IF91" s="117">
        <f t="shared" si="128"/>
        <v>2.8880854821632263E-2</v>
      </c>
      <c r="IG91" s="117">
        <f t="shared" si="128"/>
        <v>2.4479162236543096E-2</v>
      </c>
      <c r="IH91" s="117">
        <f t="shared" si="128"/>
        <v>2.6003315035582064E-2</v>
      </c>
      <c r="II91" s="117">
        <f t="shared" si="128"/>
        <v>2.7953766856842789E-2</v>
      </c>
      <c r="IJ91" s="117">
        <f t="shared" si="128"/>
        <v>3.0218748137037239E-2</v>
      </c>
      <c r="IK91" s="117">
        <f t="shared" si="128"/>
        <v>3.3709471968542723E-2</v>
      </c>
      <c r="IL91" s="117">
        <f t="shared" si="128"/>
        <v>3.3326571893239065E-2</v>
      </c>
      <c r="IM91" s="117">
        <f t="shared" si="128"/>
        <v>3.1836611275594701E-2</v>
      </c>
      <c r="IN91" s="117">
        <f t="shared" si="128"/>
        <v>3.0031799546590989E-2</v>
      </c>
      <c r="IO91" s="117">
        <f t="shared" si="128"/>
        <v>3.0939121747948262E-2</v>
      </c>
      <c r="IP91" s="117">
        <f t="shared" si="128"/>
        <v>2.8301519479120053E-2</v>
      </c>
      <c r="IQ91" s="117">
        <f t="shared" si="128"/>
        <v>2.7713699091311172E-2</v>
      </c>
      <c r="IR91" s="117">
        <f t="shared" si="128"/>
        <v>2.7564751608620541E-2</v>
      </c>
      <c r="IS91" s="117">
        <f t="shared" si="128"/>
        <v>2.3370576061127843E-2</v>
      </c>
      <c r="IT91" s="117">
        <f t="shared" si="128"/>
        <v>2.5373225788114861E-2</v>
      </c>
      <c r="IU91" s="117">
        <f t="shared" si="128"/>
        <v>2.6708491543759465E-2</v>
      </c>
      <c r="IV91" s="117">
        <f t="shared" si="128"/>
        <v>2.7301789403257264E-2</v>
      </c>
      <c r="IW91" s="117">
        <f t="shared" si="128"/>
        <v>2.8120181011059418E-2</v>
      </c>
      <c r="IX91" s="117">
        <f t="shared" ref="IX91:JE91" si="129">+IX89/IX90</f>
        <v>2.9504326170423742E-2</v>
      </c>
      <c r="IY91" s="117">
        <f t="shared" si="129"/>
        <v>2.7971709930558995E-2</v>
      </c>
      <c r="IZ91" s="117">
        <f t="shared" si="129"/>
        <v>2.7783577072669288E-2</v>
      </c>
      <c r="JA91" s="117">
        <f t="shared" si="129"/>
        <v>3.0079849471865178E-2</v>
      </c>
      <c r="JB91" s="117">
        <f t="shared" si="129"/>
        <v>2.8775215810409149E-2</v>
      </c>
      <c r="JC91" s="117">
        <f t="shared" si="129"/>
        <v>2.7596890604618021E-2</v>
      </c>
      <c r="JD91" s="117">
        <f t="shared" si="129"/>
        <v>2.5777809519181835E-2</v>
      </c>
      <c r="JE91" s="117">
        <f t="shared" si="129"/>
        <v>2.1607681761360468E-2</v>
      </c>
    </row>
    <row r="92" spans="1:265" ht="12.9" customHeight="1" x14ac:dyDescent="0.2">
      <c r="B92" s="118"/>
      <c r="C92" s="118"/>
      <c r="D92" s="118"/>
      <c r="E92" s="118"/>
      <c r="F92" s="118"/>
      <c r="G92" s="118"/>
      <c r="H92" s="118"/>
      <c r="I92" s="118"/>
      <c r="J92" s="118"/>
      <c r="K92" s="118"/>
      <c r="L92" s="118"/>
      <c r="M92" s="118"/>
      <c r="N92" s="118"/>
      <c r="O92" s="118"/>
      <c r="P92" s="118"/>
      <c r="Q92" s="118"/>
      <c r="R92" s="118"/>
      <c r="S92" s="118"/>
      <c r="T92" s="118"/>
      <c r="U92" s="118"/>
      <c r="V92" s="118"/>
      <c r="W92" s="118"/>
      <c r="X92" s="118"/>
      <c r="Y92" s="118"/>
      <c r="Z92" s="118"/>
      <c r="AA92" s="118"/>
      <c r="AB92" s="118"/>
      <c r="AC92" s="118"/>
      <c r="AD92" s="118"/>
      <c r="AE92" s="118"/>
      <c r="AF92" s="118"/>
      <c r="AG92" s="118"/>
      <c r="AH92" s="118"/>
      <c r="AI92" s="118"/>
      <c r="AJ92" s="118"/>
      <c r="AK92" s="118"/>
      <c r="AL92" s="118"/>
      <c r="AM92" s="118"/>
      <c r="AN92" s="118"/>
      <c r="AO92" s="118"/>
      <c r="AP92" s="118"/>
      <c r="AQ92" s="118"/>
      <c r="AR92" s="118"/>
      <c r="AS92" s="118"/>
      <c r="AT92" s="118"/>
      <c r="AU92" s="118"/>
      <c r="AV92" s="118"/>
      <c r="AW92" s="118"/>
      <c r="AX92" s="118"/>
      <c r="AY92" s="118"/>
      <c r="AZ92" s="118"/>
      <c r="BA92" s="118"/>
      <c r="BB92" s="118"/>
      <c r="BC92" s="118"/>
      <c r="BD92" s="118"/>
      <c r="BE92" s="118"/>
      <c r="BF92" s="118"/>
      <c r="BG92" s="118"/>
      <c r="BH92" s="118"/>
      <c r="BI92" s="118"/>
      <c r="BJ92" s="118"/>
      <c r="BK92" s="118"/>
      <c r="BL92" s="118"/>
      <c r="BM92" s="118"/>
      <c r="BN92" s="118"/>
      <c r="BO92" s="118"/>
      <c r="BP92" s="118"/>
      <c r="BQ92" s="118"/>
      <c r="BR92" s="118"/>
      <c r="BS92" s="118"/>
      <c r="BT92" s="118"/>
      <c r="BU92" s="118"/>
    </row>
    <row r="93" spans="1:265" ht="12.9" customHeight="1" x14ac:dyDescent="0.2">
      <c r="A93" s="73" t="s">
        <v>110</v>
      </c>
      <c r="B93" s="1">
        <v>4489499</v>
      </c>
      <c r="C93" s="1">
        <v>4544234</v>
      </c>
      <c r="D93" s="1">
        <v>4445452</v>
      </c>
      <c r="E93" s="1">
        <v>4326379</v>
      </c>
      <c r="F93" s="1">
        <v>4249499</v>
      </c>
      <c r="G93" s="1">
        <v>4290036</v>
      </c>
      <c r="H93" s="1">
        <v>4182495</v>
      </c>
      <c r="I93" s="1">
        <v>4210241</v>
      </c>
      <c r="J93" s="1">
        <v>4165015</v>
      </c>
      <c r="K93" s="1">
        <v>4270558</v>
      </c>
      <c r="L93" s="1">
        <v>4380789</v>
      </c>
      <c r="M93" s="1">
        <v>4521349</v>
      </c>
      <c r="N93" s="1">
        <v>4489633</v>
      </c>
      <c r="O93" s="1">
        <v>4566472</v>
      </c>
      <c r="P93" s="1">
        <v>4569577</v>
      </c>
      <c r="Q93" s="1">
        <v>4559324</v>
      </c>
      <c r="R93" s="1">
        <v>4563636</v>
      </c>
      <c r="S93" s="1">
        <v>4591386</v>
      </c>
      <c r="T93" s="1">
        <v>4715069</v>
      </c>
      <c r="U93" s="1">
        <v>4687178</v>
      </c>
      <c r="V93" s="1">
        <v>4771575</v>
      </c>
      <c r="W93" s="1">
        <v>4947127</v>
      </c>
      <c r="X93" s="1">
        <v>5048620</v>
      </c>
      <c r="Y93" s="1">
        <v>5081889</v>
      </c>
      <c r="Z93" s="1">
        <v>5071777</v>
      </c>
      <c r="AA93" s="1">
        <v>5100716</v>
      </c>
      <c r="AB93" s="1">
        <v>5114209</v>
      </c>
      <c r="AC93" s="1">
        <v>5050302</v>
      </c>
      <c r="AD93" s="1">
        <v>5149611</v>
      </c>
      <c r="AE93" s="73">
        <v>4999970</v>
      </c>
      <c r="AF93" s="1">
        <v>4958492</v>
      </c>
      <c r="AG93" s="1">
        <v>4874171</v>
      </c>
      <c r="AH93" s="1">
        <v>4688922</v>
      </c>
      <c r="AI93" s="1">
        <v>4921360</v>
      </c>
      <c r="AJ93" s="1">
        <v>4976118</v>
      </c>
      <c r="AK93" s="1">
        <v>4994795</v>
      </c>
      <c r="AL93" s="1">
        <v>4816330</v>
      </c>
      <c r="AM93" s="1">
        <v>4758540</v>
      </c>
      <c r="AN93" s="1">
        <v>4613876</v>
      </c>
      <c r="AO93" s="1">
        <v>4561321.5631990898</v>
      </c>
      <c r="AP93" s="1">
        <v>3958703.9149549999</v>
      </c>
      <c r="AQ93" s="1">
        <v>3738746.6590698799</v>
      </c>
      <c r="AR93" s="1">
        <v>3521754.96311863</v>
      </c>
      <c r="AS93" s="1">
        <v>3486047.7020860999</v>
      </c>
      <c r="AT93" s="1">
        <v>3416954.9507160801</v>
      </c>
      <c r="AU93" s="1">
        <v>3452419.988773921</v>
      </c>
      <c r="AV93" s="1">
        <v>3417958.0487758801</v>
      </c>
      <c r="AW93" s="1">
        <v>3555777.4542847699</v>
      </c>
      <c r="AX93" s="1">
        <v>3695218.5513741402</v>
      </c>
      <c r="AY93" s="1">
        <v>3750333.4164885501</v>
      </c>
      <c r="AZ93" s="1">
        <v>3745604.4402147201</v>
      </c>
      <c r="BA93" s="1">
        <v>3718960.3355742302</v>
      </c>
      <c r="BB93" s="1">
        <v>3818298.0444932398</v>
      </c>
      <c r="BC93" s="44">
        <v>3906207.0360293901</v>
      </c>
      <c r="BD93" s="1">
        <v>4022062.8393360702</v>
      </c>
      <c r="BE93" s="1">
        <v>3969774.38679701</v>
      </c>
      <c r="BF93" s="1">
        <v>4105662.06721499</v>
      </c>
      <c r="BG93" s="1">
        <v>4406625.4025916886</v>
      </c>
      <c r="BH93" s="1">
        <v>4611940.8616656093</v>
      </c>
      <c r="BI93" s="1">
        <v>4751842.5506645301</v>
      </c>
      <c r="BJ93" s="1">
        <v>4781260.4197335392</v>
      </c>
      <c r="BK93" s="1">
        <v>4786119.6581833903</v>
      </c>
      <c r="BL93" s="1">
        <v>4773318.6624029893</v>
      </c>
      <c r="BM93" s="1">
        <v>4671623.7716433704</v>
      </c>
      <c r="BN93" s="1">
        <v>4592906.23623842</v>
      </c>
      <c r="BO93" s="1">
        <v>4491463.7754885703</v>
      </c>
      <c r="BP93" s="1">
        <v>4455119.8504765201</v>
      </c>
      <c r="BQ93" s="1">
        <v>4600026.2183701703</v>
      </c>
      <c r="BR93" s="1">
        <v>4842911.8365982696</v>
      </c>
      <c r="BS93" s="1">
        <v>5133849.4165288787</v>
      </c>
      <c r="BT93" s="1">
        <v>5447483.7483553197</v>
      </c>
      <c r="BU93" s="1">
        <v>5661701.6712009804</v>
      </c>
      <c r="BV93" s="1">
        <v>5645482.9764144709</v>
      </c>
      <c r="BW93" s="1">
        <v>5625982.9131589998</v>
      </c>
      <c r="BX93" s="1">
        <v>5674005.6595958211</v>
      </c>
      <c r="BY93" s="1">
        <v>5578131.974274179</v>
      </c>
      <c r="BZ93" s="1">
        <v>5657590.1839432009</v>
      </c>
      <c r="CA93" s="1">
        <v>5609754.8364265095</v>
      </c>
      <c r="CB93" s="1">
        <v>5704681.2959144097</v>
      </c>
      <c r="CC93" s="1">
        <v>5781491.8159146802</v>
      </c>
      <c r="CD93" s="1">
        <v>5967602.309207459</v>
      </c>
      <c r="CE93" s="1">
        <v>6084304.3071639007</v>
      </c>
      <c r="CF93" s="1">
        <v>6306890.9345917208</v>
      </c>
      <c r="CG93" s="1">
        <v>6519439.9773721909</v>
      </c>
      <c r="CH93" s="1">
        <v>6539339.1769760698</v>
      </c>
      <c r="CI93" s="1">
        <v>6540197.3982897503</v>
      </c>
      <c r="CJ93" s="1">
        <v>6677671.5241996124</v>
      </c>
      <c r="CK93" s="1">
        <v>6702931.2481230097</v>
      </c>
      <c r="CL93" s="1">
        <v>6708447.4220973197</v>
      </c>
      <c r="CM93" s="1">
        <v>7351816.7400194397</v>
      </c>
      <c r="CN93" s="1">
        <v>7472483.8822036814</v>
      </c>
      <c r="CO93" s="1">
        <v>7942981.5589793008</v>
      </c>
      <c r="CP93" s="1">
        <v>8453344.7085004505</v>
      </c>
      <c r="CQ93" s="1">
        <v>8721414.9294535704</v>
      </c>
      <c r="CR93" s="1">
        <v>9205471.5343357883</v>
      </c>
      <c r="CS93" s="1">
        <v>9645884.4034689292</v>
      </c>
      <c r="CT93" s="1">
        <v>10075223.789923489</v>
      </c>
      <c r="CU93" s="1">
        <v>10469006.70666457</v>
      </c>
      <c r="CV93" s="1">
        <v>10721322.2605206</v>
      </c>
      <c r="CW93" s="1">
        <v>10841435.357742529</v>
      </c>
      <c r="CX93" s="1">
        <v>11192550.521278011</v>
      </c>
      <c r="CY93" s="1">
        <v>11258561.79858302</v>
      </c>
      <c r="CZ93" s="1">
        <v>11593000.084083481</v>
      </c>
      <c r="DA93" s="1">
        <v>11958798.23001256</v>
      </c>
      <c r="DB93" s="1">
        <v>12718953.11417958</v>
      </c>
      <c r="DC93" s="1">
        <v>13548973.023293801</v>
      </c>
      <c r="DD93" s="1">
        <v>14042223.914517701</v>
      </c>
      <c r="DE93" s="1">
        <v>14351124.82769054</v>
      </c>
      <c r="DF93" s="1">
        <v>14763147.149343411</v>
      </c>
      <c r="DG93" s="1">
        <v>14817664.940334801</v>
      </c>
      <c r="DH93" s="1">
        <v>14763137.37386403</v>
      </c>
      <c r="DI93" s="1">
        <v>14815332.68601427</v>
      </c>
      <c r="DJ93" s="1">
        <v>14677032.17271797</v>
      </c>
      <c r="DK93" s="1">
        <v>14839316.298632439</v>
      </c>
      <c r="DL93" s="1">
        <v>15075185.617617659</v>
      </c>
      <c r="DM93" s="1">
        <v>15389023.168934841</v>
      </c>
      <c r="DN93" s="1">
        <v>15799548.24461643</v>
      </c>
      <c r="DO93" s="1">
        <v>16522598.690085109</v>
      </c>
      <c r="DP93" s="1">
        <v>17001251.059629589</v>
      </c>
      <c r="DQ93" s="1">
        <v>17394484.467489392</v>
      </c>
      <c r="DR93" s="1">
        <v>17946616.55556982</v>
      </c>
      <c r="DS93" s="1">
        <v>18358721.758715428</v>
      </c>
      <c r="DT93" s="1">
        <v>19071866.163790852</v>
      </c>
      <c r="DU93" s="1">
        <v>19541075.90011175</v>
      </c>
      <c r="DV93" s="1">
        <v>20146480.998316739</v>
      </c>
      <c r="DW93" s="1">
        <v>20557060.946711499</v>
      </c>
      <c r="DX93" s="1">
        <v>21663604.71970357</v>
      </c>
      <c r="DY93" s="1">
        <v>22362388.205526341</v>
      </c>
      <c r="DZ93" s="1">
        <v>23380643.883124352</v>
      </c>
      <c r="EA93" s="1">
        <v>24514807.81089139</v>
      </c>
      <c r="EB93" s="1">
        <v>24635048.07408924</v>
      </c>
      <c r="EC93" s="1">
        <v>25504506.877477039</v>
      </c>
      <c r="ED93" s="1">
        <v>25837837.202841539</v>
      </c>
      <c r="EE93" s="1">
        <v>26136759.465943482</v>
      </c>
      <c r="EF93" s="1">
        <v>25786937.580116101</v>
      </c>
      <c r="EG93" s="1">
        <v>26007387.31606067</v>
      </c>
      <c r="EH93" s="1">
        <v>26604272.848689321</v>
      </c>
      <c r="EI93" s="1">
        <v>26942120.428803708</v>
      </c>
      <c r="EJ93" s="1">
        <v>26744675.372458611</v>
      </c>
      <c r="EK93" s="1">
        <v>27563975.44869094</v>
      </c>
      <c r="EL93" s="1">
        <v>28922893.348265041</v>
      </c>
      <c r="EM93" s="1">
        <v>29506506.923965599</v>
      </c>
      <c r="EN93" s="1">
        <v>31187111.415734049</v>
      </c>
      <c r="EO93" s="1">
        <v>31873661.78877103</v>
      </c>
      <c r="EP93" s="1">
        <v>32853823.557955239</v>
      </c>
      <c r="EQ93" s="1">
        <v>31420447.136310399</v>
      </c>
      <c r="ER93" s="1">
        <v>32055302.519199681</v>
      </c>
      <c r="ES93" s="1">
        <v>32030554.92602988</v>
      </c>
      <c r="ET93" s="1">
        <v>32799036.662159059</v>
      </c>
      <c r="EU93" s="1">
        <v>33104958.91918236</v>
      </c>
      <c r="EV93" s="1">
        <v>33118449.16727712</v>
      </c>
      <c r="EW93" s="1">
        <v>33751736.641768247</v>
      </c>
      <c r="EX93" s="1">
        <v>34349974.616153628</v>
      </c>
      <c r="EY93" s="1">
        <v>35247834.967837617</v>
      </c>
      <c r="EZ93" s="1">
        <v>35901348.778320238</v>
      </c>
      <c r="FA93" s="1">
        <v>35937314.458361633</v>
      </c>
      <c r="FB93" s="1">
        <v>35777582.469935939</v>
      </c>
      <c r="FC93" s="1">
        <v>35682619.37194249</v>
      </c>
      <c r="FD93" s="1">
        <v>35917772.337376758</v>
      </c>
      <c r="FE93" s="1">
        <v>36188964.134982571</v>
      </c>
      <c r="FF93" s="1">
        <v>36852672.093281217</v>
      </c>
      <c r="FG93" s="1">
        <v>38108351.445518039</v>
      </c>
      <c r="FH93" s="1">
        <v>38294884.55604741</v>
      </c>
      <c r="FI93" s="1">
        <v>39241247.690144449</v>
      </c>
      <c r="FJ93" s="1">
        <v>40044285.198376372</v>
      </c>
      <c r="FK93" s="1">
        <v>41324374.335307918</v>
      </c>
      <c r="FL93" s="1">
        <v>42396691.317781687</v>
      </c>
      <c r="FM93" s="1">
        <v>44664160.248818688</v>
      </c>
      <c r="FN93" s="1">
        <v>45192873.659180403</v>
      </c>
      <c r="FO93" s="1">
        <v>44231252.408241548</v>
      </c>
      <c r="FP93" s="1">
        <v>44560574</v>
      </c>
      <c r="FQ93" s="1">
        <v>44740515.279082432</v>
      </c>
      <c r="FR93" s="1">
        <v>44833487.374080099</v>
      </c>
      <c r="FS93" s="1">
        <v>45352347.346768327</v>
      </c>
      <c r="FT93" s="1">
        <v>45649986.746764712</v>
      </c>
      <c r="FU93" s="1">
        <v>46533602.100305371</v>
      </c>
      <c r="FV93" s="1">
        <v>49155114.737473473</v>
      </c>
      <c r="FW93" s="1">
        <v>51130319.616818868</v>
      </c>
      <c r="FX93" s="1">
        <v>52364769.521040991</v>
      </c>
      <c r="FY93" s="1">
        <v>53956804.505080208</v>
      </c>
      <c r="FZ93" s="1">
        <v>55229732.904476047</v>
      </c>
      <c r="GA93" s="1">
        <v>56041343.900057949</v>
      </c>
      <c r="GB93" s="1">
        <v>57010777.870814897</v>
      </c>
      <c r="GC93" s="1">
        <v>58315270.868701383</v>
      </c>
      <c r="GD93" s="1">
        <v>58735149.816718489</v>
      </c>
      <c r="GE93" s="1">
        <v>58985446.895113513</v>
      </c>
      <c r="GF93" s="1">
        <v>59213383.589335904</v>
      </c>
      <c r="GG93" s="1">
        <v>61177378.754267357</v>
      </c>
      <c r="GH93" s="1">
        <v>63651317.690914899</v>
      </c>
      <c r="GI93" s="1">
        <v>64041011.185962237</v>
      </c>
      <c r="GJ93" s="1">
        <v>64912712.938027889</v>
      </c>
      <c r="GK93" s="1">
        <v>66620052.471300848</v>
      </c>
      <c r="GL93" s="1">
        <v>67052976.038543023</v>
      </c>
      <c r="GM93" s="1">
        <v>65668659.761103123</v>
      </c>
      <c r="GN93" s="1">
        <v>64927215.627551593</v>
      </c>
      <c r="GO93" s="1">
        <v>64105463.506549932</v>
      </c>
      <c r="GP93" s="1">
        <v>64071608.387012318</v>
      </c>
      <c r="GQ93" s="1">
        <v>63067434.03890793</v>
      </c>
      <c r="GR93" s="1">
        <v>62679083.826846041</v>
      </c>
      <c r="GS93" s="1">
        <v>62487146.841284923</v>
      </c>
      <c r="GT93" s="1">
        <v>62911328.374577694</v>
      </c>
      <c r="GU93" s="1">
        <v>64025496.523794442</v>
      </c>
      <c r="GV93" s="1">
        <v>65297929.354297251</v>
      </c>
      <c r="GW93" s="1">
        <v>66185899.653099626</v>
      </c>
      <c r="GX93" s="1">
        <v>65757521.528930187</v>
      </c>
      <c r="GY93" s="1">
        <v>63581132.071246803</v>
      </c>
      <c r="GZ93" s="1">
        <v>64454383.327774629</v>
      </c>
      <c r="HA93" s="1">
        <v>64141152.606679887</v>
      </c>
      <c r="HB93" s="1">
        <v>63762703.259389013</v>
      </c>
      <c r="HC93" s="1">
        <v>64069089.652184382</v>
      </c>
      <c r="HD93" s="1">
        <v>64042915.784097657</v>
      </c>
      <c r="HE93" s="1">
        <v>65086449.944543421</v>
      </c>
      <c r="HF93" s="1">
        <v>65973334.291456379</v>
      </c>
      <c r="HG93" s="1">
        <v>66357104.430836059</v>
      </c>
      <c r="HH93" s="1">
        <v>67717182.678644717</v>
      </c>
      <c r="HI93" s="1">
        <v>68429439.648085326</v>
      </c>
      <c r="HJ93" s="1">
        <v>68166694.436632082</v>
      </c>
      <c r="HK93" s="1">
        <v>68192676.905508444</v>
      </c>
      <c r="HL93" s="1">
        <v>68685878.285133362</v>
      </c>
      <c r="HM93" s="1">
        <v>68600376.343711957</v>
      </c>
      <c r="HN93" s="1">
        <v>70009990.114447132</v>
      </c>
      <c r="HO93" s="1">
        <v>70258941.65031448</v>
      </c>
      <c r="HP93" s="1">
        <v>71086815.912480161</v>
      </c>
      <c r="HQ93" s="1">
        <v>72784406.080643713</v>
      </c>
      <c r="HR93" s="1">
        <v>74356645.415146574</v>
      </c>
      <c r="HS93" s="1">
        <v>75949826.537323043</v>
      </c>
      <c r="HT93" s="1">
        <v>76678183.754149377</v>
      </c>
      <c r="HU93" s="1">
        <v>77888589.531670079</v>
      </c>
      <c r="HV93" s="1">
        <v>78041783.759202212</v>
      </c>
      <c r="HW93" s="1">
        <v>79576461.674546525</v>
      </c>
      <c r="HX93" s="1">
        <v>81165010.271411791</v>
      </c>
      <c r="HY93" s="1">
        <v>81399489.717915013</v>
      </c>
      <c r="HZ93" s="1">
        <v>80923778.913190395</v>
      </c>
      <c r="IA93" s="1">
        <v>80239832.111131936</v>
      </c>
      <c r="IB93" s="1">
        <v>79403668.24326013</v>
      </c>
      <c r="IC93" s="1">
        <v>82158178.700301901</v>
      </c>
      <c r="ID93" s="1">
        <v>83208406.775004104</v>
      </c>
      <c r="IE93" s="1">
        <v>83690074.167456135</v>
      </c>
      <c r="IF93" s="1">
        <v>84805843.805941239</v>
      </c>
      <c r="IG93" s="1">
        <v>85942665.488613293</v>
      </c>
      <c r="IH93" s="1">
        <v>85354691.138141528</v>
      </c>
      <c r="II93" s="1">
        <v>85147128.157054827</v>
      </c>
      <c r="IJ93" s="1">
        <v>85055008.016908184</v>
      </c>
      <c r="IK93" s="1">
        <v>83623485.450897992</v>
      </c>
      <c r="IL93" s="1">
        <v>83949201.897941127</v>
      </c>
      <c r="IM93" s="1">
        <v>84972171.456433609</v>
      </c>
      <c r="IN93" s="1">
        <v>85824507.242329434</v>
      </c>
      <c r="IO93" s="1">
        <v>86555599.496337458</v>
      </c>
      <c r="IP93" s="1">
        <v>87424452.59252952</v>
      </c>
      <c r="IQ93" s="1">
        <v>88909750.844143033</v>
      </c>
      <c r="IR93" s="1">
        <v>90433214.118993536</v>
      </c>
      <c r="IS93" s="1">
        <v>91326408.499900341</v>
      </c>
      <c r="IT93" s="1">
        <v>90850372.684462339</v>
      </c>
      <c r="IU93" s="1">
        <v>89479042.742371082</v>
      </c>
      <c r="IV93" s="1">
        <v>88269289.989123285</v>
      </c>
      <c r="IW93" s="1">
        <v>90410943.682408288</v>
      </c>
      <c r="IX93" s="1">
        <v>90756211.905597508</v>
      </c>
      <c r="IY93" s="1">
        <v>89698113.218985334</v>
      </c>
      <c r="IZ93" s="1">
        <v>90532167.47575964</v>
      </c>
      <c r="JA93" s="1">
        <v>91537439</v>
      </c>
      <c r="JB93" s="1">
        <v>93717125.358538225</v>
      </c>
      <c r="JC93" s="1">
        <v>95958205.577394456</v>
      </c>
      <c r="JD93" s="1">
        <v>98155440.891061619</v>
      </c>
      <c r="JE93" s="1">
        <v>100069611.29000001</v>
      </c>
    </row>
    <row r="94" spans="1:265" ht="12.9" customHeight="1" x14ac:dyDescent="0.2">
      <c r="A94" s="73" t="s">
        <v>111</v>
      </c>
      <c r="B94" s="1">
        <v>540368</v>
      </c>
      <c r="C94" s="1">
        <v>593571</v>
      </c>
      <c r="D94" s="1">
        <v>622109</v>
      </c>
      <c r="E94" s="1">
        <v>674375</v>
      </c>
      <c r="F94" s="1">
        <v>716394</v>
      </c>
      <c r="G94" s="1">
        <v>654006</v>
      </c>
      <c r="H94" s="1">
        <v>690193</v>
      </c>
      <c r="I94" s="1">
        <v>677534</v>
      </c>
      <c r="J94" s="1">
        <v>679274</v>
      </c>
      <c r="K94" s="1">
        <v>652661</v>
      </c>
      <c r="L94" s="1">
        <v>651327</v>
      </c>
      <c r="M94" s="1">
        <v>607418</v>
      </c>
      <c r="N94" s="1">
        <v>655160</v>
      </c>
      <c r="O94" s="1">
        <v>722347</v>
      </c>
      <c r="P94" s="1">
        <v>730535</v>
      </c>
      <c r="Q94" s="1">
        <v>738833</v>
      </c>
      <c r="R94" s="1">
        <v>732746</v>
      </c>
      <c r="S94" s="1">
        <v>676965</v>
      </c>
      <c r="T94" s="1">
        <v>681786</v>
      </c>
      <c r="U94" s="1">
        <v>704351</v>
      </c>
      <c r="V94" s="1">
        <v>724109</v>
      </c>
      <c r="W94" s="1">
        <v>735856</v>
      </c>
      <c r="X94" s="1">
        <v>771915</v>
      </c>
      <c r="Y94" s="1">
        <v>700654</v>
      </c>
      <c r="Z94" s="1">
        <v>789085</v>
      </c>
      <c r="AA94" s="1">
        <v>820552</v>
      </c>
      <c r="AB94" s="1">
        <v>840772</v>
      </c>
      <c r="AC94" s="1">
        <v>804515</v>
      </c>
      <c r="AD94" s="1">
        <v>852581</v>
      </c>
      <c r="AE94" s="73">
        <v>821985</v>
      </c>
      <c r="AF94" s="1">
        <v>883756</v>
      </c>
      <c r="AG94" s="1">
        <v>907786</v>
      </c>
      <c r="AH94" s="1">
        <v>908575</v>
      </c>
      <c r="AI94" s="1">
        <v>969725</v>
      </c>
      <c r="AJ94" s="1">
        <v>971607</v>
      </c>
      <c r="AK94" s="1">
        <v>843431</v>
      </c>
      <c r="AL94" s="1">
        <v>905411</v>
      </c>
      <c r="AM94" s="1">
        <v>931369</v>
      </c>
      <c r="AN94" s="1">
        <v>946965</v>
      </c>
      <c r="AO94" s="1">
        <v>959078.66086366994</v>
      </c>
      <c r="AP94" s="1">
        <v>770987.47660695016</v>
      </c>
      <c r="AQ94" s="1">
        <v>721776.72527399997</v>
      </c>
      <c r="AR94" s="1">
        <v>695498.17467460013</v>
      </c>
      <c r="AS94" s="1">
        <v>724920.11586237012</v>
      </c>
      <c r="AT94" s="1">
        <v>704343.87003890018</v>
      </c>
      <c r="AU94" s="1">
        <v>710213.88770055003</v>
      </c>
      <c r="AV94" s="1">
        <v>670286.6244844402</v>
      </c>
      <c r="AW94" s="1">
        <v>626481.63550570013</v>
      </c>
      <c r="AX94" s="1">
        <v>655669.52119037008</v>
      </c>
      <c r="AY94" s="1">
        <v>653762.30397810007</v>
      </c>
      <c r="AZ94" s="1">
        <v>560854.45720158995</v>
      </c>
      <c r="BA94" s="1">
        <v>535959.75152912003</v>
      </c>
      <c r="BB94" s="1">
        <v>542569.91864002997</v>
      </c>
      <c r="BC94" s="1">
        <v>532422.91252432996</v>
      </c>
      <c r="BD94" s="1">
        <v>495998.27340190008</v>
      </c>
      <c r="BE94" s="1">
        <v>489888.78259095002</v>
      </c>
      <c r="BF94" s="1">
        <v>447265.13120132999</v>
      </c>
      <c r="BG94" s="1">
        <v>397566.65635701991</v>
      </c>
      <c r="BH94" s="1">
        <v>383911.85121877992</v>
      </c>
      <c r="BI94" s="1">
        <v>300661.03113964002</v>
      </c>
      <c r="BJ94" s="1">
        <v>314189.29997159989</v>
      </c>
      <c r="BK94" s="1">
        <v>309004.14483624999</v>
      </c>
      <c r="BL94" s="1">
        <v>296863.46200558002</v>
      </c>
      <c r="BM94" s="1">
        <v>285314.63501223997</v>
      </c>
      <c r="BN94" s="1">
        <v>277384.13340281998</v>
      </c>
      <c r="BO94" s="1">
        <v>255800.34045028</v>
      </c>
      <c r="BP94" s="1">
        <v>272131.60191809002</v>
      </c>
      <c r="BQ94" s="1">
        <v>262339.94746282999</v>
      </c>
      <c r="BR94" s="1">
        <v>243613.38914123</v>
      </c>
      <c r="BS94" s="1">
        <v>246209.13073342989</v>
      </c>
      <c r="BT94" s="1">
        <v>217922.95297412999</v>
      </c>
      <c r="BU94" s="1">
        <v>184786.74521197999</v>
      </c>
      <c r="BV94" s="1">
        <v>191264.06608799001</v>
      </c>
      <c r="BW94" s="1">
        <v>186197.06737931</v>
      </c>
      <c r="BX94" s="1">
        <v>178763.27193754</v>
      </c>
      <c r="BY94" s="1">
        <v>187401.89412799009</v>
      </c>
      <c r="BZ94" s="1">
        <v>194212.01714949001</v>
      </c>
      <c r="CA94" s="1">
        <v>183920.31958755001</v>
      </c>
      <c r="CB94" s="1">
        <v>191010.46629883</v>
      </c>
      <c r="CC94" s="1">
        <v>181468.52352869001</v>
      </c>
      <c r="CD94" s="1">
        <v>163261.34602093001</v>
      </c>
      <c r="CE94" s="1">
        <v>165653.97053078</v>
      </c>
      <c r="CF94" s="1">
        <v>154986.30248876</v>
      </c>
      <c r="CG94" s="1">
        <v>142506.82218429001</v>
      </c>
      <c r="CH94" s="1">
        <v>152217.73354481999</v>
      </c>
      <c r="CI94" s="1">
        <v>155178.68027842001</v>
      </c>
      <c r="CJ94" s="1">
        <v>122215.92768081999</v>
      </c>
      <c r="CK94" s="1">
        <v>132115.22716971001</v>
      </c>
      <c r="CL94" s="1">
        <v>134847.51114474001</v>
      </c>
      <c r="CM94" s="1">
        <v>125028.30550025</v>
      </c>
      <c r="CN94" s="1">
        <v>129217.08152818</v>
      </c>
      <c r="CO94" s="1">
        <v>126803.51525988001</v>
      </c>
      <c r="CP94" s="1">
        <v>112098.2793751</v>
      </c>
      <c r="CQ94" s="1">
        <v>109022.36869632</v>
      </c>
      <c r="CR94" s="1">
        <v>111835.54550204</v>
      </c>
      <c r="CS94" s="1">
        <v>98583.155832430013</v>
      </c>
      <c r="CT94" s="1">
        <v>119524.72608596001</v>
      </c>
      <c r="CU94" s="1">
        <v>113738.90586519999</v>
      </c>
      <c r="CV94" s="1">
        <v>113402.8982345</v>
      </c>
      <c r="CW94" s="1">
        <v>115441.34746156</v>
      </c>
      <c r="CX94" s="1">
        <v>120194.57568423</v>
      </c>
      <c r="CY94" s="1">
        <v>114282.86221525</v>
      </c>
      <c r="CZ94" s="1">
        <v>110471.01657084</v>
      </c>
      <c r="DA94" s="1">
        <v>117978.92166669</v>
      </c>
      <c r="DB94" s="1">
        <v>123638.43154061001</v>
      </c>
      <c r="DC94" s="1">
        <v>140621.19662166</v>
      </c>
      <c r="DD94" s="1">
        <v>165568.59325738001</v>
      </c>
      <c r="DE94" s="1">
        <v>156226.88618058001</v>
      </c>
      <c r="DF94" s="1">
        <v>206790.10115355</v>
      </c>
      <c r="DG94" s="1">
        <v>221776.80653834</v>
      </c>
      <c r="DH94" s="1">
        <v>222723.27983411</v>
      </c>
      <c r="DI94" s="1">
        <v>232015.95697724001</v>
      </c>
      <c r="DJ94" s="1">
        <v>246893.44612363999</v>
      </c>
      <c r="DK94" s="1">
        <v>260970.37639985001</v>
      </c>
      <c r="DL94" s="1">
        <v>279467.17894504999</v>
      </c>
      <c r="DM94" s="1">
        <v>283890.74488344998</v>
      </c>
      <c r="DN94" s="1">
        <v>279413.20387405012</v>
      </c>
      <c r="DO94" s="1">
        <v>274035.17954132002</v>
      </c>
      <c r="DP94" s="1">
        <v>280598.23777572002</v>
      </c>
      <c r="DQ94" s="1">
        <v>276625.273269</v>
      </c>
      <c r="DR94" s="1">
        <v>297615.49266679992</v>
      </c>
      <c r="DS94" s="1">
        <v>304466.42404078011</v>
      </c>
      <c r="DT94" s="1">
        <v>303242.43863564002</v>
      </c>
      <c r="DU94" s="1">
        <v>322380.31474711001</v>
      </c>
      <c r="DV94" s="1">
        <v>344479.13861407002</v>
      </c>
      <c r="DW94" s="1">
        <v>336237.21995668003</v>
      </c>
      <c r="DX94" s="1">
        <v>357253.19670892</v>
      </c>
      <c r="DY94" s="1">
        <v>375873.64031823998</v>
      </c>
      <c r="DZ94" s="1">
        <v>358284.01713096001</v>
      </c>
      <c r="EA94" s="1">
        <v>354920.95762270998</v>
      </c>
      <c r="EB94" s="1">
        <v>368664.62733370002</v>
      </c>
      <c r="EC94" s="1">
        <v>321723.75689149002</v>
      </c>
      <c r="ED94" s="1">
        <v>357015.71614753001</v>
      </c>
      <c r="EE94" s="1">
        <v>385043.25366008002</v>
      </c>
      <c r="EF94" s="1">
        <v>374831.81085185998</v>
      </c>
      <c r="EG94" s="1">
        <v>398706.03135310998</v>
      </c>
      <c r="EH94" s="1">
        <v>409895.17766561999</v>
      </c>
      <c r="EI94" s="1">
        <v>429068.74673186999</v>
      </c>
      <c r="EJ94" s="1">
        <v>484432.06590445997</v>
      </c>
      <c r="EK94" s="1">
        <v>498973.03797378013</v>
      </c>
      <c r="EL94" s="1">
        <v>534562.43198641995</v>
      </c>
      <c r="EM94" s="1">
        <v>531329.30677642999</v>
      </c>
      <c r="EN94" s="1">
        <v>570306.15655297996</v>
      </c>
      <c r="EO94" s="1">
        <v>560229.07814348</v>
      </c>
      <c r="EP94" s="1">
        <v>636265.08520911005</v>
      </c>
      <c r="EQ94" s="1">
        <v>678669.13570081</v>
      </c>
      <c r="ER94" s="1">
        <v>660241.70169954991</v>
      </c>
      <c r="ES94" s="1">
        <v>703400.00238581002</v>
      </c>
      <c r="ET94" s="1">
        <v>747886.36216257</v>
      </c>
      <c r="EU94" s="1">
        <v>768293.52404092997</v>
      </c>
      <c r="EV94" s="1">
        <v>808898.92372238007</v>
      </c>
      <c r="EW94" s="1">
        <v>830728.68444228987</v>
      </c>
      <c r="EX94" s="1">
        <v>822156.5636954701</v>
      </c>
      <c r="EY94" s="1">
        <v>820932.11744126002</v>
      </c>
      <c r="EZ94" s="1">
        <v>846728.81089437997</v>
      </c>
      <c r="FA94" s="1">
        <v>779902.55314562004</v>
      </c>
      <c r="FB94" s="1">
        <v>821596.6193581</v>
      </c>
      <c r="FC94" s="1">
        <v>836743.30595776998</v>
      </c>
      <c r="FD94" s="1">
        <v>846474.8277495699</v>
      </c>
      <c r="FE94" s="1">
        <v>882882.18719792995</v>
      </c>
      <c r="FF94" s="1">
        <v>921260.08536705002</v>
      </c>
      <c r="FG94" s="1">
        <v>930213.42952848005</v>
      </c>
      <c r="FH94" s="1">
        <v>947978.57284170005</v>
      </c>
      <c r="FI94" s="1">
        <v>950097.28213583992</v>
      </c>
      <c r="FJ94" s="1">
        <v>936714.42955792998</v>
      </c>
      <c r="FK94" s="1">
        <v>949957.33739948005</v>
      </c>
      <c r="FL94" s="1">
        <v>963633.68394383008</v>
      </c>
      <c r="FM94" s="1">
        <v>917364.8190764999</v>
      </c>
      <c r="FN94" s="1">
        <v>944672.86269634997</v>
      </c>
      <c r="FO94" s="1">
        <v>976573.80893882015</v>
      </c>
      <c r="FP94" s="1">
        <v>996028</v>
      </c>
      <c r="FQ94" s="1">
        <v>1058769.95691379</v>
      </c>
      <c r="FR94" s="1">
        <v>1111470.3800818601</v>
      </c>
      <c r="FS94" s="1">
        <v>1054820.60072952</v>
      </c>
      <c r="FT94" s="1">
        <v>1066341.6483096399</v>
      </c>
      <c r="FU94" s="1">
        <v>1074453.1022770801</v>
      </c>
      <c r="FV94" s="1">
        <v>1165104.9432378199</v>
      </c>
      <c r="FW94" s="1">
        <v>1111495.9440402</v>
      </c>
      <c r="FX94" s="1">
        <v>1042088.17325476</v>
      </c>
      <c r="FY94" s="1">
        <v>1003309.18222857</v>
      </c>
      <c r="FZ94" s="1">
        <v>1056117.5457339</v>
      </c>
      <c r="GA94" s="1">
        <v>1158526.96897275</v>
      </c>
      <c r="GB94" s="1">
        <v>1180280.1205172001</v>
      </c>
      <c r="GC94" s="1">
        <v>1215348.1535866901</v>
      </c>
      <c r="GD94" s="1">
        <v>1311969.04191385</v>
      </c>
      <c r="GE94" s="1">
        <v>1470803.67123024</v>
      </c>
      <c r="GF94" s="1">
        <v>1567558.3230612399</v>
      </c>
      <c r="GG94" s="1">
        <v>1724509.34129306</v>
      </c>
      <c r="GH94" s="1">
        <v>1601141.78685715</v>
      </c>
      <c r="GI94" s="1">
        <v>1788221.6535834</v>
      </c>
      <c r="GJ94" s="1">
        <v>1816143.6795675899</v>
      </c>
      <c r="GK94" s="1">
        <v>1679899.8746458499</v>
      </c>
      <c r="GL94" s="1">
        <v>1929370.7574013099</v>
      </c>
      <c r="GM94" s="1">
        <v>1925049.1841494599</v>
      </c>
      <c r="GN94" s="1">
        <v>1877925.96696452</v>
      </c>
      <c r="GO94" s="1">
        <v>1882802.63138023</v>
      </c>
      <c r="GP94" s="1">
        <v>2043382.63834553</v>
      </c>
      <c r="GQ94" s="1">
        <v>1997805.89694405</v>
      </c>
      <c r="GR94" s="1">
        <v>2073279.4167579401</v>
      </c>
      <c r="GS94" s="1">
        <v>2168295.9189329399</v>
      </c>
      <c r="GT94" s="1">
        <v>2074862.88601095</v>
      </c>
      <c r="GU94" s="1">
        <v>2131714.55197838</v>
      </c>
      <c r="GV94" s="1">
        <v>2185818.49499935</v>
      </c>
      <c r="GW94" s="1">
        <v>1911864.32499986</v>
      </c>
      <c r="GX94" s="1">
        <v>2095066.28254396</v>
      </c>
      <c r="GY94" s="1">
        <v>2131751.1325046299</v>
      </c>
      <c r="GZ94" s="1">
        <v>2056304.87912087</v>
      </c>
      <c r="HA94" s="1">
        <v>2045199.21598149</v>
      </c>
      <c r="HB94" s="1">
        <v>2197487.1142257098</v>
      </c>
      <c r="HC94" s="1">
        <v>2128629.5284974589</v>
      </c>
      <c r="HD94" s="1">
        <v>2260388.9628455299</v>
      </c>
      <c r="HE94" s="1">
        <v>2490104.98517378</v>
      </c>
      <c r="HF94" s="1">
        <v>2285729.1598447701</v>
      </c>
      <c r="HG94" s="1">
        <v>2168959.1758687301</v>
      </c>
      <c r="HH94" s="1">
        <v>2203843.5534151602</v>
      </c>
      <c r="HI94" s="1">
        <v>1879816.31633753</v>
      </c>
      <c r="HJ94" s="1">
        <v>2120037.9114608001</v>
      </c>
      <c r="HK94" s="1">
        <v>2261361.42867258</v>
      </c>
      <c r="HL94" s="1">
        <v>2070943.83421254</v>
      </c>
      <c r="HM94" s="1">
        <v>2132171.2803463</v>
      </c>
      <c r="HN94" s="1">
        <v>2274144.49889977</v>
      </c>
      <c r="HO94" s="1">
        <v>2198687.7321003499</v>
      </c>
      <c r="HP94" s="1">
        <v>2236594.8215238098</v>
      </c>
      <c r="HQ94" s="1">
        <v>2234757.391012921</v>
      </c>
      <c r="HR94" s="1">
        <v>2205719.8723585899</v>
      </c>
      <c r="HS94" s="1">
        <v>2106535.02213246</v>
      </c>
      <c r="HT94" s="1">
        <v>2069179.73270114</v>
      </c>
      <c r="HU94" s="1">
        <v>1876554.75104218</v>
      </c>
      <c r="HV94" s="1">
        <v>2141165.9335450898</v>
      </c>
      <c r="HW94" s="1">
        <v>2251434.1069899201</v>
      </c>
      <c r="HX94" s="1">
        <v>2238971.7381031299</v>
      </c>
      <c r="HY94" s="1">
        <v>2433959.3437044201</v>
      </c>
      <c r="HZ94" s="1">
        <v>2533291.1312730699</v>
      </c>
      <c r="IA94" s="1">
        <v>2425826.1731646601</v>
      </c>
      <c r="IB94" s="1">
        <v>2520422.5750470511</v>
      </c>
      <c r="IC94" s="1">
        <v>2652657.9491014811</v>
      </c>
      <c r="ID94" s="1">
        <v>2576333.4638139</v>
      </c>
      <c r="IE94" s="1">
        <v>2463431.2232455602</v>
      </c>
      <c r="IF94" s="1">
        <v>2457431.3551070201</v>
      </c>
      <c r="IG94" s="1">
        <v>2072957.49715955</v>
      </c>
      <c r="IH94" s="1">
        <v>2185481.9917815998</v>
      </c>
      <c r="II94" s="1">
        <v>2341375.49845745</v>
      </c>
      <c r="IJ94" s="1">
        <v>2547220.452378551</v>
      </c>
      <c r="IK94" s="1">
        <v>2796878.8012901498</v>
      </c>
      <c r="IL94" s="1">
        <v>2775573.6276343688</v>
      </c>
      <c r="IM94" s="1">
        <v>2671176.6598576098</v>
      </c>
      <c r="IN94" s="1">
        <v>2541626.5569108198</v>
      </c>
      <c r="IO94" s="1">
        <v>2611466.12518101</v>
      </c>
      <c r="IP94" s="1">
        <v>2414023.7543929801</v>
      </c>
      <c r="IQ94" s="1">
        <v>2424398.8248126898</v>
      </c>
      <c r="IR94" s="1">
        <v>2474309.05609963</v>
      </c>
      <c r="IS94" s="1">
        <v>2104731.94530016</v>
      </c>
      <c r="IT94" s="1">
        <v>2292371.0033754902</v>
      </c>
      <c r="IU94" s="1">
        <v>2340738.2649723301</v>
      </c>
      <c r="IV94" s="1">
        <v>2372630.052749861</v>
      </c>
      <c r="IW94" s="1">
        <v>2523637.7997030299</v>
      </c>
      <c r="IX94" s="1">
        <v>2663823.668806829</v>
      </c>
      <c r="IY94" s="1">
        <v>2524786.6520429999</v>
      </c>
      <c r="IZ94" s="1">
        <v>2504462.30343751</v>
      </c>
      <c r="JA94" s="1">
        <v>2740417</v>
      </c>
      <c r="JB94" s="1">
        <v>2698566.1312958798</v>
      </c>
      <c r="JC94" s="1">
        <v>2609822.62482276</v>
      </c>
      <c r="JD94" s="1">
        <v>2491119.70458799</v>
      </c>
      <c r="JE94" s="1">
        <v>2090525.72</v>
      </c>
    </row>
    <row r="95" spans="1:265" ht="12.9" customHeight="1" x14ac:dyDescent="0.2">
      <c r="A95" s="73" t="s">
        <v>112</v>
      </c>
      <c r="B95" s="2">
        <f t="shared" ref="B95:BM95" si="130">+B93+B94</f>
        <v>5029867</v>
      </c>
      <c r="C95" s="2">
        <f t="shared" si="130"/>
        <v>5137805</v>
      </c>
      <c r="D95" s="2">
        <f t="shared" si="130"/>
        <v>5067561</v>
      </c>
      <c r="E95" s="2">
        <f t="shared" si="130"/>
        <v>5000754</v>
      </c>
      <c r="F95" s="2">
        <f t="shared" si="130"/>
        <v>4965893</v>
      </c>
      <c r="G95" s="2">
        <f t="shared" si="130"/>
        <v>4944042</v>
      </c>
      <c r="H95" s="2">
        <f t="shared" si="130"/>
        <v>4872688</v>
      </c>
      <c r="I95" s="2">
        <f t="shared" si="130"/>
        <v>4887775</v>
      </c>
      <c r="J95" s="2">
        <f t="shared" si="130"/>
        <v>4844289</v>
      </c>
      <c r="K95" s="2">
        <f t="shared" si="130"/>
        <v>4923219</v>
      </c>
      <c r="L95" s="2">
        <f t="shared" si="130"/>
        <v>5032116</v>
      </c>
      <c r="M95" s="2">
        <f t="shared" si="130"/>
        <v>5128767</v>
      </c>
      <c r="N95" s="2">
        <f t="shared" si="130"/>
        <v>5144793</v>
      </c>
      <c r="O95" s="2">
        <f t="shared" si="130"/>
        <v>5288819</v>
      </c>
      <c r="P95" s="2">
        <f t="shared" si="130"/>
        <v>5300112</v>
      </c>
      <c r="Q95" s="2">
        <f t="shared" si="130"/>
        <v>5298157</v>
      </c>
      <c r="R95" s="2">
        <f t="shared" si="130"/>
        <v>5296382</v>
      </c>
      <c r="S95" s="2">
        <f t="shared" si="130"/>
        <v>5268351</v>
      </c>
      <c r="T95" s="2">
        <f t="shared" si="130"/>
        <v>5396855</v>
      </c>
      <c r="U95" s="2">
        <f t="shared" si="130"/>
        <v>5391529</v>
      </c>
      <c r="V95" s="2">
        <f t="shared" si="130"/>
        <v>5495684</v>
      </c>
      <c r="W95" s="2">
        <f t="shared" si="130"/>
        <v>5682983</v>
      </c>
      <c r="X95" s="2">
        <f t="shared" si="130"/>
        <v>5820535</v>
      </c>
      <c r="Y95" s="2">
        <f t="shared" si="130"/>
        <v>5782543</v>
      </c>
      <c r="Z95" s="2">
        <f t="shared" si="130"/>
        <v>5860862</v>
      </c>
      <c r="AA95" s="2">
        <f t="shared" si="130"/>
        <v>5921268</v>
      </c>
      <c r="AB95" s="2">
        <f t="shared" si="130"/>
        <v>5954981</v>
      </c>
      <c r="AC95" s="2">
        <f t="shared" si="130"/>
        <v>5854817</v>
      </c>
      <c r="AD95" s="2">
        <f t="shared" si="130"/>
        <v>6002192</v>
      </c>
      <c r="AE95" s="2">
        <f t="shared" si="130"/>
        <v>5821955</v>
      </c>
      <c r="AF95" s="2">
        <f t="shared" si="130"/>
        <v>5842248</v>
      </c>
      <c r="AG95" s="2">
        <f t="shared" si="130"/>
        <v>5781957</v>
      </c>
      <c r="AH95" s="2">
        <f t="shared" si="130"/>
        <v>5597497</v>
      </c>
      <c r="AI95" s="2">
        <f t="shared" si="130"/>
        <v>5891085</v>
      </c>
      <c r="AJ95" s="2">
        <f t="shared" si="130"/>
        <v>5947725</v>
      </c>
      <c r="AK95" s="2">
        <f t="shared" si="130"/>
        <v>5838226</v>
      </c>
      <c r="AL95" s="2">
        <f t="shared" si="130"/>
        <v>5721741</v>
      </c>
      <c r="AM95" s="2">
        <f t="shared" si="130"/>
        <v>5689909</v>
      </c>
      <c r="AN95" s="2">
        <f t="shared" si="130"/>
        <v>5560841</v>
      </c>
      <c r="AO95" s="2">
        <f t="shared" si="130"/>
        <v>5520400.2240627594</v>
      </c>
      <c r="AP95" s="2">
        <f t="shared" si="130"/>
        <v>4729691.3915619496</v>
      </c>
      <c r="AQ95" s="2">
        <f t="shared" si="130"/>
        <v>4460523.3843438802</v>
      </c>
      <c r="AR95" s="2">
        <f t="shared" si="130"/>
        <v>4217253.1377932299</v>
      </c>
      <c r="AS95" s="2">
        <f t="shared" si="130"/>
        <v>4210967.8179484699</v>
      </c>
      <c r="AT95" s="2">
        <f t="shared" si="130"/>
        <v>4121298.8207549802</v>
      </c>
      <c r="AU95" s="2">
        <f t="shared" si="130"/>
        <v>4162633.8764744708</v>
      </c>
      <c r="AV95" s="2">
        <f t="shared" si="130"/>
        <v>4088244.6732603204</v>
      </c>
      <c r="AW95" s="2">
        <f t="shared" si="130"/>
        <v>4182259.08979047</v>
      </c>
      <c r="AX95" s="2">
        <f t="shared" si="130"/>
        <v>4350888.0725645106</v>
      </c>
      <c r="AY95" s="2">
        <f t="shared" si="130"/>
        <v>4404095.7204666501</v>
      </c>
      <c r="AZ95" s="2">
        <f t="shared" si="130"/>
        <v>4306458.8974163104</v>
      </c>
      <c r="BA95" s="2">
        <f t="shared" si="130"/>
        <v>4254920.0871033501</v>
      </c>
      <c r="BB95" s="2">
        <f t="shared" si="130"/>
        <v>4360867.9631332699</v>
      </c>
      <c r="BC95" s="2">
        <f t="shared" si="130"/>
        <v>4438629.9485537205</v>
      </c>
      <c r="BD95" s="2">
        <f t="shared" si="130"/>
        <v>4518061.1127379704</v>
      </c>
      <c r="BE95" s="2">
        <f t="shared" si="130"/>
        <v>4459663.1693879599</v>
      </c>
      <c r="BF95" s="2">
        <f t="shared" si="130"/>
        <v>4552927.1984163197</v>
      </c>
      <c r="BG95" s="2">
        <f t="shared" si="130"/>
        <v>4804192.0589487087</v>
      </c>
      <c r="BH95" s="2">
        <f t="shared" si="130"/>
        <v>4995852.7128843889</v>
      </c>
      <c r="BI95" s="2">
        <f t="shared" si="130"/>
        <v>5052503.5818041703</v>
      </c>
      <c r="BJ95" s="2">
        <f t="shared" si="130"/>
        <v>5095449.7197051393</v>
      </c>
      <c r="BK95" s="2">
        <f t="shared" si="130"/>
        <v>5095123.80301964</v>
      </c>
      <c r="BL95" s="2">
        <f t="shared" si="130"/>
        <v>5070182.1244085692</v>
      </c>
      <c r="BM95" s="2">
        <f t="shared" si="130"/>
        <v>4956938.4066556105</v>
      </c>
      <c r="BN95" s="2">
        <f t="shared" ref="BN95:DY95" si="131">+BN93+BN94</f>
        <v>4870290.3696412398</v>
      </c>
      <c r="BO95" s="2">
        <f t="shared" si="131"/>
        <v>4747264.1159388507</v>
      </c>
      <c r="BP95" s="2">
        <f t="shared" si="131"/>
        <v>4727251.4523946103</v>
      </c>
      <c r="BQ95" s="2">
        <f t="shared" si="131"/>
        <v>4862366.1658330001</v>
      </c>
      <c r="BR95" s="2">
        <f t="shared" si="131"/>
        <v>5086525.2257394996</v>
      </c>
      <c r="BS95" s="2">
        <f t="shared" si="131"/>
        <v>5380058.5472623082</v>
      </c>
      <c r="BT95" s="2">
        <f t="shared" si="131"/>
        <v>5665406.7013294501</v>
      </c>
      <c r="BU95" s="2">
        <f t="shared" si="131"/>
        <v>5846488.4164129607</v>
      </c>
      <c r="BV95" s="2">
        <f t="shared" si="131"/>
        <v>5836747.042502461</v>
      </c>
      <c r="BW95" s="2">
        <f t="shared" si="131"/>
        <v>5812179.9805383096</v>
      </c>
      <c r="BX95" s="2">
        <f t="shared" si="131"/>
        <v>5852768.9315333609</v>
      </c>
      <c r="BY95" s="2">
        <f t="shared" si="131"/>
        <v>5765533.8684021691</v>
      </c>
      <c r="BZ95" s="2">
        <f t="shared" si="131"/>
        <v>5851802.2010926912</v>
      </c>
      <c r="CA95" s="2">
        <f t="shared" si="131"/>
        <v>5793675.1560140597</v>
      </c>
      <c r="CB95" s="2">
        <f t="shared" si="131"/>
        <v>5895691.7622132394</v>
      </c>
      <c r="CC95" s="2">
        <f t="shared" si="131"/>
        <v>5962960.3394433707</v>
      </c>
      <c r="CD95" s="2">
        <f t="shared" si="131"/>
        <v>6130863.6552283894</v>
      </c>
      <c r="CE95" s="2">
        <f t="shared" si="131"/>
        <v>6249958.2776946807</v>
      </c>
      <c r="CF95" s="2">
        <f t="shared" si="131"/>
        <v>6461877.2370804809</v>
      </c>
      <c r="CG95" s="2">
        <f t="shared" si="131"/>
        <v>6661946.7995564807</v>
      </c>
      <c r="CH95" s="2">
        <f t="shared" si="131"/>
        <v>6691556.9105208898</v>
      </c>
      <c r="CI95" s="2">
        <f t="shared" si="131"/>
        <v>6695376.0785681708</v>
      </c>
      <c r="CJ95" s="2">
        <f t="shared" si="131"/>
        <v>6799887.4518804327</v>
      </c>
      <c r="CK95" s="2">
        <f t="shared" si="131"/>
        <v>6835046.4752927199</v>
      </c>
      <c r="CL95" s="2">
        <f t="shared" si="131"/>
        <v>6843294.9332420593</v>
      </c>
      <c r="CM95" s="2">
        <f t="shared" si="131"/>
        <v>7476845.04551969</v>
      </c>
      <c r="CN95" s="2">
        <f t="shared" si="131"/>
        <v>7601700.9637318617</v>
      </c>
      <c r="CO95" s="2">
        <f t="shared" si="131"/>
        <v>8069785.0742391804</v>
      </c>
      <c r="CP95" s="2">
        <f t="shared" si="131"/>
        <v>8565442.987875551</v>
      </c>
      <c r="CQ95" s="2">
        <f t="shared" si="131"/>
        <v>8830437.2981498912</v>
      </c>
      <c r="CR95" s="2">
        <f t="shared" si="131"/>
        <v>9317307.0798378289</v>
      </c>
      <c r="CS95" s="2">
        <f t="shared" si="131"/>
        <v>9744467.5593013596</v>
      </c>
      <c r="CT95" s="2">
        <f t="shared" si="131"/>
        <v>10194748.51600945</v>
      </c>
      <c r="CU95" s="2">
        <f t="shared" si="131"/>
        <v>10582745.61252977</v>
      </c>
      <c r="CV95" s="2">
        <f t="shared" si="131"/>
        <v>10834725.158755099</v>
      </c>
      <c r="CW95" s="2">
        <f t="shared" si="131"/>
        <v>10956876.70520409</v>
      </c>
      <c r="CX95" s="2">
        <f t="shared" si="131"/>
        <v>11312745.096962241</v>
      </c>
      <c r="CY95" s="2">
        <f t="shared" si="131"/>
        <v>11372844.66079827</v>
      </c>
      <c r="CZ95" s="2">
        <f t="shared" si="131"/>
        <v>11703471.100654321</v>
      </c>
      <c r="DA95" s="2">
        <f t="shared" si="131"/>
        <v>12076777.151679249</v>
      </c>
      <c r="DB95" s="2">
        <f t="shared" si="131"/>
        <v>12842591.54572019</v>
      </c>
      <c r="DC95" s="2">
        <f t="shared" si="131"/>
        <v>13689594.219915461</v>
      </c>
      <c r="DD95" s="2">
        <f t="shared" si="131"/>
        <v>14207792.507775081</v>
      </c>
      <c r="DE95" s="2">
        <f t="shared" si="131"/>
        <v>14507351.71387112</v>
      </c>
      <c r="DF95" s="2">
        <f t="shared" si="131"/>
        <v>14969937.250496961</v>
      </c>
      <c r="DG95" s="2">
        <f t="shared" si="131"/>
        <v>15039441.74687314</v>
      </c>
      <c r="DH95" s="2">
        <f t="shared" si="131"/>
        <v>14985860.653698141</v>
      </c>
      <c r="DI95" s="2">
        <f t="shared" si="131"/>
        <v>15047348.642991511</v>
      </c>
      <c r="DJ95" s="2">
        <f t="shared" si="131"/>
        <v>14923925.618841609</v>
      </c>
      <c r="DK95" s="2">
        <f t="shared" si="131"/>
        <v>15100286.67503229</v>
      </c>
      <c r="DL95" s="2">
        <f t="shared" si="131"/>
        <v>15354652.796562709</v>
      </c>
      <c r="DM95" s="2">
        <f t="shared" si="131"/>
        <v>15672913.91381829</v>
      </c>
      <c r="DN95" s="2">
        <f t="shared" si="131"/>
        <v>16078961.44849048</v>
      </c>
      <c r="DO95" s="2">
        <f t="shared" si="131"/>
        <v>16796633.869626429</v>
      </c>
      <c r="DP95" s="2">
        <f t="shared" si="131"/>
        <v>17281849.29740531</v>
      </c>
      <c r="DQ95" s="2">
        <f t="shared" si="131"/>
        <v>17671109.740758393</v>
      </c>
      <c r="DR95" s="2">
        <f t="shared" si="131"/>
        <v>18244232.04823662</v>
      </c>
      <c r="DS95" s="2">
        <f t="shared" si="131"/>
        <v>18663188.182756208</v>
      </c>
      <c r="DT95" s="2">
        <f t="shared" si="131"/>
        <v>19375108.602426492</v>
      </c>
      <c r="DU95" s="2">
        <f t="shared" si="131"/>
        <v>19863456.21485886</v>
      </c>
      <c r="DV95" s="2">
        <f t="shared" si="131"/>
        <v>20490960.136930808</v>
      </c>
      <c r="DW95" s="2">
        <f t="shared" si="131"/>
        <v>20893298.16666818</v>
      </c>
      <c r="DX95" s="2">
        <f t="shared" si="131"/>
        <v>22020857.916412491</v>
      </c>
      <c r="DY95" s="2">
        <f t="shared" si="131"/>
        <v>22738261.845844582</v>
      </c>
      <c r="DZ95" s="2">
        <f t="shared" ref="DZ95:GK95" si="132">+DZ93+DZ94</f>
        <v>23738927.900255311</v>
      </c>
      <c r="EA95" s="2">
        <f t="shared" si="132"/>
        <v>24869728.7685141</v>
      </c>
      <c r="EB95" s="2">
        <f t="shared" si="132"/>
        <v>25003712.701422941</v>
      </c>
      <c r="EC95" s="2">
        <f t="shared" si="132"/>
        <v>25826230.634368528</v>
      </c>
      <c r="ED95" s="2">
        <f t="shared" si="132"/>
        <v>26194852.91898907</v>
      </c>
      <c r="EE95" s="2">
        <f t="shared" si="132"/>
        <v>26521802.719603561</v>
      </c>
      <c r="EF95" s="2">
        <f t="shared" si="132"/>
        <v>26161769.390967961</v>
      </c>
      <c r="EG95" s="2">
        <f t="shared" si="132"/>
        <v>26406093.347413778</v>
      </c>
      <c r="EH95" s="2">
        <f t="shared" si="132"/>
        <v>27014168.026354942</v>
      </c>
      <c r="EI95" s="2">
        <f t="shared" si="132"/>
        <v>27371189.175535578</v>
      </c>
      <c r="EJ95" s="2">
        <f t="shared" si="132"/>
        <v>27229107.438363072</v>
      </c>
      <c r="EK95" s="2">
        <f t="shared" si="132"/>
        <v>28062948.48666472</v>
      </c>
      <c r="EL95" s="2">
        <f t="shared" si="132"/>
        <v>29457455.780251462</v>
      </c>
      <c r="EM95" s="2">
        <f t="shared" si="132"/>
        <v>30037836.23074203</v>
      </c>
      <c r="EN95" s="2">
        <f t="shared" si="132"/>
        <v>31757417.572287031</v>
      </c>
      <c r="EO95" s="2">
        <f t="shared" si="132"/>
        <v>32433890.866914511</v>
      </c>
      <c r="EP95" s="2">
        <f t="shared" si="132"/>
        <v>33490088.643164348</v>
      </c>
      <c r="EQ95" s="2">
        <f t="shared" si="132"/>
        <v>32099116.272011209</v>
      </c>
      <c r="ER95" s="2">
        <f t="shared" si="132"/>
        <v>32715544.220899232</v>
      </c>
      <c r="ES95" s="2">
        <f t="shared" si="132"/>
        <v>32733954.92841569</v>
      </c>
      <c r="ET95" s="2">
        <f t="shared" si="132"/>
        <v>33546923.024321631</v>
      </c>
      <c r="EU95" s="2">
        <f t="shared" si="132"/>
        <v>33873252.44322329</v>
      </c>
      <c r="EV95" s="2">
        <f t="shared" si="132"/>
        <v>33927348.090999499</v>
      </c>
      <c r="EW95" s="2">
        <f t="shared" si="132"/>
        <v>34582465.326210536</v>
      </c>
      <c r="EX95" s="2">
        <f t="shared" si="132"/>
        <v>35172131.179849096</v>
      </c>
      <c r="EY95" s="2">
        <f t="shared" si="132"/>
        <v>36068767.085278876</v>
      </c>
      <c r="EZ95" s="2">
        <f t="shared" si="132"/>
        <v>36748077.589214616</v>
      </c>
      <c r="FA95" s="2">
        <f t="shared" si="132"/>
        <v>36717217.01150725</v>
      </c>
      <c r="FB95" s="2">
        <f t="shared" si="132"/>
        <v>36599179.089294039</v>
      </c>
      <c r="FC95" s="2">
        <f t="shared" si="132"/>
        <v>36519362.677900262</v>
      </c>
      <c r="FD95" s="2">
        <f t="shared" si="132"/>
        <v>36764247.165126331</v>
      </c>
      <c r="FE95" s="2">
        <f t="shared" si="132"/>
        <v>37071846.322180502</v>
      </c>
      <c r="FF95" s="2">
        <f t="shared" si="132"/>
        <v>37773932.178648263</v>
      </c>
      <c r="FG95" s="2">
        <f t="shared" si="132"/>
        <v>39038564.875046521</v>
      </c>
      <c r="FH95" s="2">
        <f t="shared" si="132"/>
        <v>39242863.128889106</v>
      </c>
      <c r="FI95" s="2">
        <f t="shared" si="132"/>
        <v>40191344.972280286</v>
      </c>
      <c r="FJ95" s="2">
        <f t="shared" si="132"/>
        <v>40980999.627934299</v>
      </c>
      <c r="FK95" s="2">
        <f t="shared" si="132"/>
        <v>42274331.672707401</v>
      </c>
      <c r="FL95" s="2">
        <f t="shared" si="132"/>
        <v>43360325.001725517</v>
      </c>
      <c r="FM95" s="2">
        <f t="shared" si="132"/>
        <v>45581525.067895189</v>
      </c>
      <c r="FN95" s="2">
        <f t="shared" si="132"/>
        <v>46137546.521876752</v>
      </c>
      <c r="FO95" s="2">
        <f t="shared" si="132"/>
        <v>45207826.217180371</v>
      </c>
      <c r="FP95" s="2">
        <f t="shared" si="132"/>
        <v>45556602</v>
      </c>
      <c r="FQ95" s="2">
        <f t="shared" si="132"/>
        <v>45799285.235996224</v>
      </c>
      <c r="FR95" s="2">
        <f t="shared" si="132"/>
        <v>45944957.754161961</v>
      </c>
      <c r="FS95" s="2">
        <f t="shared" si="132"/>
        <v>46407167.947497845</v>
      </c>
      <c r="FT95" s="2">
        <f t="shared" si="132"/>
        <v>46716328.395074353</v>
      </c>
      <c r="FU95" s="2">
        <f t="shared" si="132"/>
        <v>47608055.202582449</v>
      </c>
      <c r="FV95" s="2">
        <f t="shared" si="132"/>
        <v>50320219.680711292</v>
      </c>
      <c r="FW95" s="2">
        <f t="shared" si="132"/>
        <v>52241815.560859069</v>
      </c>
      <c r="FX95" s="2">
        <f t="shared" si="132"/>
        <v>53406857.694295749</v>
      </c>
      <c r="FY95" s="2">
        <f t="shared" si="132"/>
        <v>54960113.687308781</v>
      </c>
      <c r="FZ95" s="2">
        <f t="shared" si="132"/>
        <v>56285850.450209945</v>
      </c>
      <c r="GA95" s="2">
        <f t="shared" si="132"/>
        <v>57199870.869030699</v>
      </c>
      <c r="GB95" s="2">
        <f t="shared" si="132"/>
        <v>58191057.991332099</v>
      </c>
      <c r="GC95" s="2">
        <f t="shared" si="132"/>
        <v>59530619.022288077</v>
      </c>
      <c r="GD95" s="2">
        <f t="shared" si="132"/>
        <v>60047118.858632341</v>
      </c>
      <c r="GE95" s="2">
        <f t="shared" si="132"/>
        <v>60456250.566343755</v>
      </c>
      <c r="GF95" s="2">
        <f t="shared" si="132"/>
        <v>60780941.912397146</v>
      </c>
      <c r="GG95" s="2">
        <f t="shared" si="132"/>
        <v>62901888.095560417</v>
      </c>
      <c r="GH95" s="2">
        <f t="shared" si="132"/>
        <v>65252459.47777205</v>
      </c>
      <c r="GI95" s="2">
        <f t="shared" si="132"/>
        <v>65829232.839545637</v>
      </c>
      <c r="GJ95" s="2">
        <f t="shared" si="132"/>
        <v>66728856.617595479</v>
      </c>
      <c r="GK95" s="2">
        <f t="shared" si="132"/>
        <v>68299952.345946699</v>
      </c>
      <c r="GL95" s="2">
        <f t="shared" ref="GL95:IW95" si="133">+GL93+GL94</f>
        <v>68982346.795944333</v>
      </c>
      <c r="GM95" s="2">
        <f t="shared" si="133"/>
        <v>67593708.945252582</v>
      </c>
      <c r="GN95" s="2">
        <f t="shared" si="133"/>
        <v>66805141.594516113</v>
      </c>
      <c r="GO95" s="2">
        <f t="shared" si="133"/>
        <v>65988266.137930162</v>
      </c>
      <c r="GP95" s="2">
        <f t="shared" si="133"/>
        <v>66114991.02535785</v>
      </c>
      <c r="GQ95" s="2">
        <f t="shared" si="133"/>
        <v>65065239.935851984</v>
      </c>
      <c r="GR95" s="2">
        <f t="shared" si="133"/>
        <v>64752363.243603982</v>
      </c>
      <c r="GS95" s="2">
        <f t="shared" si="133"/>
        <v>64655442.76021786</v>
      </c>
      <c r="GT95" s="2">
        <f t="shared" si="133"/>
        <v>64986191.260588646</v>
      </c>
      <c r="GU95" s="2">
        <f t="shared" si="133"/>
        <v>66157211.075772822</v>
      </c>
      <c r="GV95" s="2">
        <f t="shared" si="133"/>
        <v>67483747.8492966</v>
      </c>
      <c r="GW95" s="2">
        <f t="shared" si="133"/>
        <v>68097763.97809948</v>
      </c>
      <c r="GX95" s="2">
        <f t="shared" si="133"/>
        <v>67852587.811474144</v>
      </c>
      <c r="GY95" s="2">
        <f t="shared" si="133"/>
        <v>65712883.20375143</v>
      </c>
      <c r="GZ95" s="2">
        <f t="shared" si="133"/>
        <v>66510688.2068955</v>
      </c>
      <c r="HA95" s="2">
        <f t="shared" si="133"/>
        <v>66186351.822661377</v>
      </c>
      <c r="HB95" s="2">
        <f t="shared" si="133"/>
        <v>65960190.373614721</v>
      </c>
      <c r="HC95" s="2">
        <f t="shared" si="133"/>
        <v>66197719.18068184</v>
      </c>
      <c r="HD95" s="2">
        <f t="shared" si="133"/>
        <v>66303304.746943183</v>
      </c>
      <c r="HE95" s="2">
        <f t="shared" si="133"/>
        <v>67576554.929717198</v>
      </c>
      <c r="HF95" s="2">
        <f t="shared" si="133"/>
        <v>68259063.451301143</v>
      </c>
      <c r="HG95" s="2">
        <f t="shared" si="133"/>
        <v>68526063.606704786</v>
      </c>
      <c r="HH95" s="2">
        <f t="shared" si="133"/>
        <v>69921026.232059881</v>
      </c>
      <c r="HI95" s="2">
        <f t="shared" si="133"/>
        <v>70309255.964422852</v>
      </c>
      <c r="HJ95" s="2">
        <f t="shared" si="133"/>
        <v>70286732.348092884</v>
      </c>
      <c r="HK95" s="2">
        <f t="shared" si="133"/>
        <v>70454038.334181026</v>
      </c>
      <c r="HL95" s="2">
        <f t="shared" si="133"/>
        <v>70756822.119345903</v>
      </c>
      <c r="HM95" s="2">
        <f t="shared" si="133"/>
        <v>70732547.624058262</v>
      </c>
      <c r="HN95" s="2">
        <f t="shared" si="133"/>
        <v>72284134.613346905</v>
      </c>
      <c r="HO95" s="2">
        <f t="shared" si="133"/>
        <v>72457629.382414833</v>
      </c>
      <c r="HP95" s="2">
        <f t="shared" si="133"/>
        <v>73323410.734003976</v>
      </c>
      <c r="HQ95" s="2">
        <f t="shared" si="133"/>
        <v>75019163.471656635</v>
      </c>
      <c r="HR95" s="2">
        <f t="shared" si="133"/>
        <v>76562365.287505165</v>
      </c>
      <c r="HS95" s="2">
        <f t="shared" si="133"/>
        <v>78056361.559455499</v>
      </c>
      <c r="HT95" s="2">
        <f t="shared" si="133"/>
        <v>78747363.486850515</v>
      </c>
      <c r="HU95" s="2">
        <f t="shared" si="133"/>
        <v>79765144.282712266</v>
      </c>
      <c r="HV95" s="2">
        <f t="shared" si="133"/>
        <v>80182949.692747295</v>
      </c>
      <c r="HW95" s="2">
        <f t="shared" si="133"/>
        <v>81827895.781536445</v>
      </c>
      <c r="HX95" s="2">
        <f t="shared" si="133"/>
        <v>83403982.009514928</v>
      </c>
      <c r="HY95" s="2">
        <f t="shared" si="133"/>
        <v>83833449.061619431</v>
      </c>
      <c r="HZ95" s="2">
        <f t="shared" si="133"/>
        <v>83457070.044463471</v>
      </c>
      <c r="IA95" s="2">
        <f t="shared" si="133"/>
        <v>82665658.284296602</v>
      </c>
      <c r="IB95" s="2">
        <f t="shared" si="133"/>
        <v>81924090.818307176</v>
      </c>
      <c r="IC95" s="2">
        <f t="shared" si="133"/>
        <v>84810836.649403378</v>
      </c>
      <c r="ID95" s="2">
        <f t="shared" si="133"/>
        <v>85784740.238818005</v>
      </c>
      <c r="IE95" s="2">
        <f t="shared" si="133"/>
        <v>86153505.390701696</v>
      </c>
      <c r="IF95" s="2">
        <f t="shared" si="133"/>
        <v>87263275.161048263</v>
      </c>
      <c r="IG95" s="2">
        <f t="shared" si="133"/>
        <v>88015622.985772848</v>
      </c>
      <c r="IH95" s="2">
        <f t="shared" si="133"/>
        <v>87540173.129923135</v>
      </c>
      <c r="II95" s="2">
        <f t="shared" si="133"/>
        <v>87488503.655512273</v>
      </c>
      <c r="IJ95" s="2">
        <f t="shared" si="133"/>
        <v>87602228.46928674</v>
      </c>
      <c r="IK95" s="2">
        <f t="shared" si="133"/>
        <v>86420364.252188146</v>
      </c>
      <c r="IL95" s="2">
        <f t="shared" si="133"/>
        <v>86724775.525575489</v>
      </c>
      <c r="IM95" s="2">
        <f t="shared" si="133"/>
        <v>87643348.116291225</v>
      </c>
      <c r="IN95" s="2">
        <f t="shared" si="133"/>
        <v>88366133.799240246</v>
      </c>
      <c r="IO95" s="2">
        <f t="shared" si="133"/>
        <v>89167065.621518463</v>
      </c>
      <c r="IP95" s="2">
        <f t="shared" si="133"/>
        <v>89838476.346922502</v>
      </c>
      <c r="IQ95" s="2">
        <f t="shared" si="133"/>
        <v>91334149.668955728</v>
      </c>
      <c r="IR95" s="2">
        <f t="shared" si="133"/>
        <v>92907523.175093159</v>
      </c>
      <c r="IS95" s="2">
        <f t="shared" si="133"/>
        <v>93431140.445200503</v>
      </c>
      <c r="IT95" s="2">
        <f t="shared" si="133"/>
        <v>93142743.687837824</v>
      </c>
      <c r="IU95" s="2">
        <f t="shared" si="133"/>
        <v>91819781.007343411</v>
      </c>
      <c r="IV95" s="2">
        <f t="shared" si="133"/>
        <v>90641920.041873142</v>
      </c>
      <c r="IW95" s="2">
        <f t="shared" si="133"/>
        <v>92934581.48211132</v>
      </c>
      <c r="IX95" s="2">
        <f t="shared" ref="IX95:JE95" si="134">+IX93+IX94</f>
        <v>93420035.574404344</v>
      </c>
      <c r="IY95" s="2">
        <f t="shared" si="134"/>
        <v>92222899.871028334</v>
      </c>
      <c r="IZ95" s="2">
        <f t="shared" si="134"/>
        <v>93036629.779197156</v>
      </c>
      <c r="JA95" s="2">
        <f t="shared" si="134"/>
        <v>94277856</v>
      </c>
      <c r="JB95" s="2">
        <f t="shared" si="134"/>
        <v>96415691.4898341</v>
      </c>
      <c r="JC95" s="2">
        <f t="shared" si="134"/>
        <v>98568028.202217221</v>
      </c>
      <c r="JD95" s="2">
        <f t="shared" si="134"/>
        <v>100646560.59564961</v>
      </c>
      <c r="JE95" s="2">
        <f t="shared" si="134"/>
        <v>102160137.01000001</v>
      </c>
    </row>
    <row r="96" spans="1:265" s="54" customFormat="1" ht="12.9" customHeight="1" x14ac:dyDescent="0.2">
      <c r="A96" s="54" t="s">
        <v>113</v>
      </c>
      <c r="B96" s="117">
        <f t="shared" ref="B96:BM96" si="135">+B94/B95</f>
        <v>0.1074318664887163</v>
      </c>
      <c r="C96" s="117">
        <f t="shared" si="135"/>
        <v>0.11553007558675349</v>
      </c>
      <c r="D96" s="117">
        <f t="shared" si="135"/>
        <v>0.12276300176751696</v>
      </c>
      <c r="E96" s="117">
        <f t="shared" si="135"/>
        <v>0.13485466391668136</v>
      </c>
      <c r="F96" s="117">
        <f t="shared" si="135"/>
        <v>0.14426287477398325</v>
      </c>
      <c r="G96" s="117">
        <f t="shared" si="135"/>
        <v>0.13228164323846764</v>
      </c>
      <c r="H96" s="117">
        <f t="shared" si="135"/>
        <v>0.14164522743914654</v>
      </c>
      <c r="I96" s="117">
        <f t="shared" si="135"/>
        <v>0.13861808287001753</v>
      </c>
      <c r="J96" s="117">
        <f t="shared" si="135"/>
        <v>0.14022160940439352</v>
      </c>
      <c r="K96" s="117">
        <f t="shared" si="135"/>
        <v>0.13256793979711243</v>
      </c>
      <c r="L96" s="117">
        <f t="shared" si="135"/>
        <v>0.12943401940654786</v>
      </c>
      <c r="M96" s="117">
        <f t="shared" si="135"/>
        <v>0.11843353382986593</v>
      </c>
      <c r="N96" s="117">
        <f t="shared" si="135"/>
        <v>0.1273442877099234</v>
      </c>
      <c r="O96" s="117">
        <f t="shared" si="135"/>
        <v>0.13658001909310943</v>
      </c>
      <c r="P96" s="117">
        <f t="shared" si="135"/>
        <v>0.13783387973688102</v>
      </c>
      <c r="Q96" s="117">
        <f t="shared" si="135"/>
        <v>0.1394509449229232</v>
      </c>
      <c r="R96" s="117">
        <f t="shared" si="135"/>
        <v>0.13834840462791392</v>
      </c>
      <c r="S96" s="117">
        <f t="shared" si="135"/>
        <v>0.12849656372553764</v>
      </c>
      <c r="T96" s="117">
        <f t="shared" si="135"/>
        <v>0.12633024233558249</v>
      </c>
      <c r="U96" s="117">
        <f t="shared" si="135"/>
        <v>0.13064030630272044</v>
      </c>
      <c r="V96" s="117">
        <f t="shared" si="135"/>
        <v>0.13175957715181585</v>
      </c>
      <c r="W96" s="117">
        <f t="shared" si="135"/>
        <v>0.12948411072142921</v>
      </c>
      <c r="X96" s="117">
        <f t="shared" si="135"/>
        <v>0.13261925235395028</v>
      </c>
      <c r="Y96" s="117">
        <f t="shared" si="135"/>
        <v>0.12116710589095489</v>
      </c>
      <c r="Z96" s="117">
        <f t="shared" si="135"/>
        <v>0.13463633847717282</v>
      </c>
      <c r="AA96" s="117">
        <f t="shared" si="135"/>
        <v>0.13857707504541256</v>
      </c>
      <c r="AB96" s="117">
        <f t="shared" si="135"/>
        <v>0.1411880239416381</v>
      </c>
      <c r="AC96" s="117">
        <f t="shared" si="135"/>
        <v>0.13741078499977027</v>
      </c>
      <c r="AD96" s="117">
        <f t="shared" si="135"/>
        <v>0.14204493958207268</v>
      </c>
      <c r="AE96" s="117">
        <f t="shared" si="135"/>
        <v>0.1411871098282278</v>
      </c>
      <c r="AF96" s="117">
        <f t="shared" si="135"/>
        <v>0.15126985365907097</v>
      </c>
      <c r="AG96" s="117">
        <f t="shared" si="135"/>
        <v>0.15700324301962121</v>
      </c>
      <c r="AH96" s="117">
        <f t="shared" si="135"/>
        <v>0.16231808610169868</v>
      </c>
      <c r="AI96" s="117">
        <f t="shared" si="135"/>
        <v>0.16460889632385206</v>
      </c>
      <c r="AJ96" s="117">
        <f t="shared" si="135"/>
        <v>0.16335775443551948</v>
      </c>
      <c r="AK96" s="117">
        <f t="shared" si="135"/>
        <v>0.14446700076358812</v>
      </c>
      <c r="AL96" s="117">
        <f t="shared" si="135"/>
        <v>0.15824047261139573</v>
      </c>
      <c r="AM96" s="117">
        <f t="shared" si="135"/>
        <v>0.16368785511332432</v>
      </c>
      <c r="AN96" s="117">
        <f t="shared" si="135"/>
        <v>0.17029168789397142</v>
      </c>
      <c r="AO96" s="117">
        <f t="shared" si="135"/>
        <v>0.17373353777560577</v>
      </c>
      <c r="AP96" s="117">
        <f t="shared" si="135"/>
        <v>0.16301010209301131</v>
      </c>
      <c r="AQ96" s="117">
        <f t="shared" si="135"/>
        <v>0.16181435743782555</v>
      </c>
      <c r="AR96" s="117">
        <f t="shared" si="135"/>
        <v>0.16491734120530757</v>
      </c>
      <c r="AS96" s="117">
        <f t="shared" si="135"/>
        <v>0.17215047637565228</v>
      </c>
      <c r="AT96" s="117">
        <f t="shared" si="135"/>
        <v>0.17090337310456696</v>
      </c>
      <c r="AU96" s="117">
        <f t="shared" si="135"/>
        <v>0.17061646754820131</v>
      </c>
      <c r="AV96" s="117">
        <f t="shared" si="135"/>
        <v>0.16395462553122966</v>
      </c>
      <c r="AW96" s="117">
        <f t="shared" si="135"/>
        <v>0.14979503231519947</v>
      </c>
      <c r="AX96" s="117">
        <f t="shared" si="135"/>
        <v>0.1506978598978079</v>
      </c>
      <c r="AY96" s="117">
        <f t="shared" si="135"/>
        <v>0.14844416322287124</v>
      </c>
      <c r="AZ96" s="117">
        <f t="shared" si="135"/>
        <v>0.13023564616814953</v>
      </c>
      <c r="BA96" s="117">
        <f t="shared" si="135"/>
        <v>0.12596235429981692</v>
      </c>
      <c r="BB96" s="117">
        <f t="shared" si="135"/>
        <v>0.12441787351208754</v>
      </c>
      <c r="BC96" s="117">
        <f t="shared" si="135"/>
        <v>0.11995208402038882</v>
      </c>
      <c r="BD96" s="117">
        <f t="shared" si="135"/>
        <v>0.10978122274696775</v>
      </c>
      <c r="BE96" s="117">
        <f t="shared" si="135"/>
        <v>0.10984883027795615</v>
      </c>
      <c r="BF96" s="117">
        <f t="shared" si="135"/>
        <v>9.8236829123229938E-2</v>
      </c>
      <c r="BG96" s="117">
        <f t="shared" si="135"/>
        <v>8.2754113798693255E-2</v>
      </c>
      <c r="BH96" s="117">
        <f t="shared" si="135"/>
        <v>7.6846110820814384E-2</v>
      </c>
      <c r="BI96" s="117">
        <f t="shared" si="135"/>
        <v>5.9507336565267445E-2</v>
      </c>
      <c r="BJ96" s="117">
        <f t="shared" si="135"/>
        <v>6.166075955112775E-2</v>
      </c>
      <c r="BK96" s="117">
        <f t="shared" si="135"/>
        <v>6.0647033670333542E-2</v>
      </c>
      <c r="BL96" s="117">
        <f t="shared" si="135"/>
        <v>5.855084782387552E-2</v>
      </c>
      <c r="BM96" s="117">
        <f t="shared" si="135"/>
        <v>5.7558640355335478E-2</v>
      </c>
      <c r="BN96" s="117">
        <f t="shared" ref="BN96:DY96" si="136">+BN94/BN95</f>
        <v>5.6954331744136423E-2</v>
      </c>
      <c r="BO96" s="117">
        <f t="shared" si="136"/>
        <v>5.3883738971133945E-2</v>
      </c>
      <c r="BP96" s="117">
        <f t="shared" si="136"/>
        <v>5.7566559481459473E-2</v>
      </c>
      <c r="BQ96" s="117">
        <f t="shared" si="136"/>
        <v>5.3953145138728363E-2</v>
      </c>
      <c r="BR96" s="117">
        <f t="shared" si="136"/>
        <v>4.7893872207389381E-2</v>
      </c>
      <c r="BS96" s="117">
        <f t="shared" si="136"/>
        <v>4.5763280932828443E-2</v>
      </c>
      <c r="BT96" s="117">
        <f t="shared" si="136"/>
        <v>3.846554439295452E-2</v>
      </c>
      <c r="BU96" s="117">
        <f t="shared" si="136"/>
        <v>3.1606450239980731E-2</v>
      </c>
      <c r="BV96" s="117">
        <f t="shared" si="136"/>
        <v>3.2768948987377561E-2</v>
      </c>
      <c r="BW96" s="117">
        <f t="shared" si="136"/>
        <v>3.2035667856600836E-2</v>
      </c>
      <c r="BX96" s="117">
        <f t="shared" si="136"/>
        <v>3.0543367426382577E-2</v>
      </c>
      <c r="BY96" s="117">
        <f t="shared" si="136"/>
        <v>3.2503823306812993E-2</v>
      </c>
      <c r="BZ96" s="117">
        <f t="shared" si="136"/>
        <v>3.3188411104057028E-2</v>
      </c>
      <c r="CA96" s="117">
        <f t="shared" si="136"/>
        <v>3.1745017563960864E-2</v>
      </c>
      <c r="CB96" s="117">
        <f t="shared" si="136"/>
        <v>3.2398312870265247E-2</v>
      </c>
      <c r="CC96" s="117">
        <f t="shared" si="136"/>
        <v>3.0432622925281722E-2</v>
      </c>
      <c r="CD96" s="117">
        <f t="shared" si="136"/>
        <v>2.6629420453952037E-2</v>
      </c>
      <c r="CE96" s="117">
        <f t="shared" si="136"/>
        <v>2.6504812219623659E-2</v>
      </c>
      <c r="CF96" s="117">
        <f t="shared" si="136"/>
        <v>2.3984717877243957E-2</v>
      </c>
      <c r="CG96" s="117">
        <f t="shared" si="136"/>
        <v>2.1391167848079696E-2</v>
      </c>
      <c r="CH96" s="117">
        <f t="shared" si="136"/>
        <v>2.2747730547653808E-2</v>
      </c>
      <c r="CI96" s="117">
        <f t="shared" si="136"/>
        <v>2.3176992368680434E-2</v>
      </c>
      <c r="CJ96" s="117">
        <f t="shared" si="136"/>
        <v>1.7973228019681788E-2</v>
      </c>
      <c r="CK96" s="117">
        <f t="shared" si="136"/>
        <v>1.9329089809012892E-2</v>
      </c>
      <c r="CL96" s="117">
        <f t="shared" si="136"/>
        <v>1.9705056184222511E-2</v>
      </c>
      <c r="CM96" s="117">
        <f t="shared" si="136"/>
        <v>1.6722067227429041E-2</v>
      </c>
      <c r="CN96" s="117">
        <f t="shared" si="136"/>
        <v>1.6998443130646929E-2</v>
      </c>
      <c r="CO96" s="117">
        <f t="shared" si="136"/>
        <v>1.5713369574695275E-2</v>
      </c>
      <c r="CP96" s="117">
        <f t="shared" si="136"/>
        <v>1.3087271672203755E-2</v>
      </c>
      <c r="CQ96" s="117">
        <f t="shared" si="136"/>
        <v>1.2346202686832035E-2</v>
      </c>
      <c r="CR96" s="117">
        <f t="shared" si="136"/>
        <v>1.2002990192739954E-2</v>
      </c>
      <c r="CS96" s="117">
        <f t="shared" si="136"/>
        <v>1.0116833498853377E-2</v>
      </c>
      <c r="CT96" s="117">
        <f t="shared" si="136"/>
        <v>1.1724146593539101E-2</v>
      </c>
      <c r="CU96" s="117">
        <f t="shared" si="136"/>
        <v>1.0747580073221763E-2</v>
      </c>
      <c r="CV96" s="117">
        <f t="shared" si="136"/>
        <v>1.0466615126168081E-2</v>
      </c>
      <c r="CW96" s="117">
        <f t="shared" si="136"/>
        <v>1.0535972117558816E-2</v>
      </c>
      <c r="CX96" s="117">
        <f t="shared" si="136"/>
        <v>1.0624704671946095E-2</v>
      </c>
      <c r="CY96" s="117">
        <f t="shared" si="136"/>
        <v>1.004874907059782E-2</v>
      </c>
      <c r="CZ96" s="117">
        <f t="shared" si="136"/>
        <v>9.4391668609036649E-3</v>
      </c>
      <c r="DA96" s="117">
        <f t="shared" si="136"/>
        <v>9.7690733367788683E-3</v>
      </c>
      <c r="DB96" s="117">
        <f t="shared" si="136"/>
        <v>9.6272182371020497E-3</v>
      </c>
      <c r="DC96" s="117">
        <f t="shared" si="136"/>
        <v>1.0272123071192713E-2</v>
      </c>
      <c r="DD96" s="117">
        <f t="shared" si="136"/>
        <v>1.1653365092907582E-2</v>
      </c>
      <c r="DE96" s="117">
        <f t="shared" si="136"/>
        <v>1.0768808067926319E-2</v>
      </c>
      <c r="DF96" s="117">
        <f t="shared" si="136"/>
        <v>1.381369191421862E-2</v>
      </c>
      <c r="DG96" s="117">
        <f t="shared" si="136"/>
        <v>1.4746345660366665E-2</v>
      </c>
      <c r="DH96" s="117">
        <f t="shared" si="136"/>
        <v>1.4862228134968503E-2</v>
      </c>
      <c r="DI96" s="117">
        <f t="shared" si="136"/>
        <v>1.5419059030396316E-2</v>
      </c>
      <c r="DJ96" s="117">
        <f t="shared" si="136"/>
        <v>1.6543465334076343E-2</v>
      </c>
      <c r="DK96" s="117">
        <f t="shared" si="136"/>
        <v>1.7282478274492228E-2</v>
      </c>
      <c r="DL96" s="117">
        <f t="shared" si="136"/>
        <v>1.820081395833395E-2</v>
      </c>
      <c r="DM96" s="117">
        <f t="shared" si="136"/>
        <v>1.8113462910885569E-2</v>
      </c>
      <c r="DN96" s="117">
        <f t="shared" si="136"/>
        <v>1.7377565383756916E-2</v>
      </c>
      <c r="DO96" s="117">
        <f t="shared" si="136"/>
        <v>1.6314886760546789E-2</v>
      </c>
      <c r="DP96" s="117">
        <f t="shared" si="136"/>
        <v>1.6236586313586758E-2</v>
      </c>
      <c r="DQ96" s="117">
        <f t="shared" si="136"/>
        <v>1.5654097412510781E-2</v>
      </c>
      <c r="DR96" s="117">
        <f t="shared" si="136"/>
        <v>1.6312853940901595E-2</v>
      </c>
      <c r="DS96" s="117">
        <f t="shared" si="136"/>
        <v>1.6313741310398984E-2</v>
      </c>
      <c r="DT96" s="117">
        <f t="shared" si="136"/>
        <v>1.5651134910163171E-2</v>
      </c>
      <c r="DU96" s="117">
        <f t="shared" si="136"/>
        <v>1.6229819788660615E-2</v>
      </c>
      <c r="DV96" s="117">
        <f t="shared" si="136"/>
        <v>1.6811273669563979E-2</v>
      </c>
      <c r="DW96" s="117">
        <f t="shared" si="136"/>
        <v>1.6093065693816171E-2</v>
      </c>
      <c r="DX96" s="117">
        <f t="shared" si="136"/>
        <v>1.62234004717252E-2</v>
      </c>
      <c r="DY96" s="117">
        <f t="shared" si="136"/>
        <v>1.6530447351978703E-2</v>
      </c>
      <c r="DZ96" s="117">
        <f t="shared" ref="DZ96:GK96" si="137">+DZ94/DZ95</f>
        <v>1.5092678938003206E-2</v>
      </c>
      <c r="EA96" s="117">
        <f t="shared" si="137"/>
        <v>1.427120339454814E-2</v>
      </c>
      <c r="EB96" s="117">
        <f t="shared" si="137"/>
        <v>1.4744395431831994E-2</v>
      </c>
      <c r="EC96" s="117">
        <f t="shared" si="137"/>
        <v>1.2457247882830905E-2</v>
      </c>
      <c r="ED96" s="117">
        <f t="shared" si="137"/>
        <v>1.362923156131652E-2</v>
      </c>
      <c r="EE96" s="117">
        <f t="shared" si="137"/>
        <v>1.4517989509645049E-2</v>
      </c>
      <c r="EF96" s="117">
        <f t="shared" si="137"/>
        <v>1.4327464065991889E-2</v>
      </c>
      <c r="EG96" s="117">
        <f t="shared" si="137"/>
        <v>1.5099016204612462E-2</v>
      </c>
      <c r="EH96" s="117">
        <f t="shared" si="137"/>
        <v>1.517334079160711E-2</v>
      </c>
      <c r="EI96" s="117">
        <f t="shared" si="137"/>
        <v>1.5675926390343774E-2</v>
      </c>
      <c r="EJ96" s="117">
        <f t="shared" si="137"/>
        <v>1.7790963842683433E-2</v>
      </c>
      <c r="EK96" s="117">
        <f t="shared" si="137"/>
        <v>1.7780492246240197E-2</v>
      </c>
      <c r="EL96" s="117">
        <f t="shared" si="137"/>
        <v>1.814693149246091E-2</v>
      </c>
      <c r="EM96" s="117">
        <f t="shared" si="137"/>
        <v>1.7688667808656751E-2</v>
      </c>
      <c r="EN96" s="117">
        <f t="shared" si="137"/>
        <v>1.795820315851674E-2</v>
      </c>
      <c r="EO96" s="117">
        <f t="shared" si="137"/>
        <v>1.7272953172416453E-2</v>
      </c>
      <c r="EP96" s="117">
        <f t="shared" si="137"/>
        <v>1.8998608573076378E-2</v>
      </c>
      <c r="EQ96" s="117">
        <f t="shared" si="137"/>
        <v>2.1142922750573504E-2</v>
      </c>
      <c r="ER96" s="117">
        <f t="shared" si="137"/>
        <v>2.0181284384007788E-2</v>
      </c>
      <c r="ES96" s="117">
        <f t="shared" si="137"/>
        <v>2.1488390386192002E-2</v>
      </c>
      <c r="ET96" s="117">
        <f t="shared" si="137"/>
        <v>2.2293739477100474E-2</v>
      </c>
      <c r="EU96" s="117">
        <f t="shared" si="137"/>
        <v>2.268142173027838E-2</v>
      </c>
      <c r="EV96" s="117">
        <f t="shared" si="137"/>
        <v>2.3842091092789265E-2</v>
      </c>
      <c r="EW96" s="117">
        <f t="shared" si="137"/>
        <v>2.4021673313517903E-2</v>
      </c>
      <c r="EX96" s="117">
        <f t="shared" si="137"/>
        <v>2.3375227377933301E-2</v>
      </c>
      <c r="EY96" s="117">
        <f t="shared" si="137"/>
        <v>2.2760193479868504E-2</v>
      </c>
      <c r="EZ96" s="117">
        <f t="shared" si="137"/>
        <v>2.3041445061683739E-2</v>
      </c>
      <c r="FA96" s="117">
        <f t="shared" si="137"/>
        <v>2.1240786111354708E-2</v>
      </c>
      <c r="FB96" s="117">
        <f t="shared" si="137"/>
        <v>2.2448498567511115E-2</v>
      </c>
      <c r="FC96" s="117">
        <f t="shared" si="137"/>
        <v>2.291231950945645E-2</v>
      </c>
      <c r="FD96" s="117">
        <f t="shared" si="137"/>
        <v>2.3024402592759067E-2</v>
      </c>
      <c r="FE96" s="117">
        <f t="shared" si="137"/>
        <v>2.381543610008147E-2</v>
      </c>
      <c r="FF96" s="117">
        <f t="shared" si="137"/>
        <v>2.4388779039736637E-2</v>
      </c>
      <c r="FG96" s="117">
        <f t="shared" si="137"/>
        <v>2.3828064184886907E-2</v>
      </c>
      <c r="FH96" s="117">
        <f t="shared" si="137"/>
        <v>2.4156712769100534E-2</v>
      </c>
      <c r="FI96" s="117">
        <f t="shared" si="137"/>
        <v>2.3639350282781427E-2</v>
      </c>
      <c r="FJ96" s="117">
        <f t="shared" si="137"/>
        <v>2.2857286012111518E-2</v>
      </c>
      <c r="FK96" s="117">
        <f t="shared" si="137"/>
        <v>2.2471256192863224E-2</v>
      </c>
      <c r="FL96" s="117">
        <f t="shared" si="137"/>
        <v>2.2223857498888267E-2</v>
      </c>
      <c r="FM96" s="117">
        <f t="shared" si="137"/>
        <v>2.0125803551110998E-2</v>
      </c>
      <c r="FN96" s="117">
        <f t="shared" si="137"/>
        <v>2.0475142999821637E-2</v>
      </c>
      <c r="FO96" s="117">
        <f t="shared" si="137"/>
        <v>2.1601874955175172E-2</v>
      </c>
      <c r="FP96" s="117">
        <f t="shared" si="137"/>
        <v>2.186352704707871E-2</v>
      </c>
      <c r="FQ96" s="117">
        <f t="shared" si="137"/>
        <v>2.3117608745597699E-2</v>
      </c>
      <c r="FR96" s="117">
        <f t="shared" si="137"/>
        <v>2.4191346219731298E-2</v>
      </c>
      <c r="FS96" s="117">
        <f t="shared" si="137"/>
        <v>2.2729691282236352E-2</v>
      </c>
      <c r="FT96" s="117">
        <f t="shared" si="137"/>
        <v>2.2825887327696588E-2</v>
      </c>
      <c r="FU96" s="117">
        <f t="shared" si="137"/>
        <v>2.2568724929112362E-2</v>
      </c>
      <c r="FV96" s="117">
        <f t="shared" si="137"/>
        <v>2.315381273433564E-2</v>
      </c>
      <c r="FW96" s="117">
        <f t="shared" si="137"/>
        <v>2.1275982316222596E-2</v>
      </c>
      <c r="FX96" s="117">
        <f t="shared" si="137"/>
        <v>1.9512254010893862E-2</v>
      </c>
      <c r="FY96" s="117">
        <f t="shared" si="137"/>
        <v>1.8255223923604274E-2</v>
      </c>
      <c r="FZ96" s="117">
        <f t="shared" si="137"/>
        <v>1.8763464303841938E-2</v>
      </c>
      <c r="GA96" s="117">
        <f t="shared" si="137"/>
        <v>2.025401371316736E-2</v>
      </c>
      <c r="GB96" s="117">
        <f t="shared" si="137"/>
        <v>2.0282843468716616E-2</v>
      </c>
      <c r="GC96" s="117">
        <f t="shared" si="137"/>
        <v>2.0415513454205263E-2</v>
      </c>
      <c r="GD96" s="117">
        <f t="shared" si="137"/>
        <v>2.1848992372183434E-2</v>
      </c>
      <c r="GE96" s="117">
        <f t="shared" si="137"/>
        <v>2.4328397104550883E-2</v>
      </c>
      <c r="GF96" s="117">
        <f t="shared" si="137"/>
        <v>2.579029336729502E-2</v>
      </c>
      <c r="GG96" s="117">
        <f t="shared" si="137"/>
        <v>2.7415859738155857E-2</v>
      </c>
      <c r="GH96" s="117">
        <f t="shared" si="137"/>
        <v>2.4537646544994546E-2</v>
      </c>
      <c r="GI96" s="117">
        <f t="shared" si="137"/>
        <v>2.7164552531579258E-2</v>
      </c>
      <c r="GJ96" s="117">
        <f t="shared" si="137"/>
        <v>2.7216766053334382E-2</v>
      </c>
      <c r="GK96" s="117">
        <f t="shared" si="137"/>
        <v>2.4595915764874535E-2</v>
      </c>
      <c r="GL96" s="117">
        <f t="shared" ref="GL96:IW96" si="138">+GL94/GL95</f>
        <v>2.796905073566942E-2</v>
      </c>
      <c r="GM96" s="117">
        <f t="shared" si="138"/>
        <v>2.8479709342605398E-2</v>
      </c>
      <c r="GN96" s="117">
        <f t="shared" si="138"/>
        <v>2.8110500511515642E-2</v>
      </c>
      <c r="GO96" s="117">
        <f t="shared" si="138"/>
        <v>2.8532385249291949E-2</v>
      </c>
      <c r="GP96" s="117">
        <f t="shared" si="138"/>
        <v>3.0906494981778155E-2</v>
      </c>
      <c r="GQ96" s="117">
        <f t="shared" si="138"/>
        <v>3.070465733952096E-2</v>
      </c>
      <c r="GR96" s="117">
        <f t="shared" si="138"/>
        <v>3.2018590718582485E-2</v>
      </c>
      <c r="GS96" s="117">
        <f t="shared" si="138"/>
        <v>3.3536169986095592E-2</v>
      </c>
      <c r="GT96" s="117">
        <f t="shared" si="138"/>
        <v>3.1927750276838668E-2</v>
      </c>
      <c r="GU96" s="117">
        <f t="shared" si="138"/>
        <v>3.2221953091958966E-2</v>
      </c>
      <c r="GV96" s="117">
        <f t="shared" si="138"/>
        <v>3.2390294917832331E-2</v>
      </c>
      <c r="GW96" s="117">
        <f t="shared" si="138"/>
        <v>2.8075287840797877E-2</v>
      </c>
      <c r="GX96" s="117">
        <f t="shared" si="138"/>
        <v>3.0876733668066172E-2</v>
      </c>
      <c r="GY96" s="117">
        <f t="shared" si="138"/>
        <v>3.2440383507368796E-2</v>
      </c>
      <c r="GZ96" s="117">
        <f t="shared" si="138"/>
        <v>3.0916908763961377E-2</v>
      </c>
      <c r="HA96" s="117">
        <f t="shared" si="138"/>
        <v>3.0900618626954438E-2</v>
      </c>
      <c r="HB96" s="117">
        <f t="shared" si="138"/>
        <v>3.3315354333858092E-2</v>
      </c>
      <c r="HC96" s="117">
        <f t="shared" si="138"/>
        <v>3.2155632472585953E-2</v>
      </c>
      <c r="HD96" s="117">
        <f t="shared" si="138"/>
        <v>3.4091648545614035E-2</v>
      </c>
      <c r="HE96" s="117">
        <f t="shared" si="138"/>
        <v>3.6848652432246755E-2</v>
      </c>
      <c r="HF96" s="117">
        <f t="shared" si="138"/>
        <v>3.3486090260753498E-2</v>
      </c>
      <c r="HG96" s="117">
        <f t="shared" si="138"/>
        <v>3.1651594469472966E-2</v>
      </c>
      <c r="HH96" s="117">
        <f t="shared" si="138"/>
        <v>3.1519039009823106E-2</v>
      </c>
      <c r="HI96" s="117">
        <f t="shared" si="138"/>
        <v>2.6736398935706771E-2</v>
      </c>
      <c r="HJ96" s="117">
        <f t="shared" si="138"/>
        <v>3.0162704121190004E-2</v>
      </c>
      <c r="HK96" s="117">
        <f t="shared" si="138"/>
        <v>3.2096973887378609E-2</v>
      </c>
      <c r="HL96" s="117">
        <f t="shared" si="138"/>
        <v>2.9268468709907125E-2</v>
      </c>
      <c r="HM96" s="117">
        <f t="shared" si="138"/>
        <v>3.0144132396852683E-2</v>
      </c>
      <c r="HN96" s="117">
        <f t="shared" si="138"/>
        <v>3.1461184547125515E-2</v>
      </c>
      <c r="HO96" s="117">
        <f t="shared" si="138"/>
        <v>3.0344461319541351E-2</v>
      </c>
      <c r="HP96" s="117">
        <f t="shared" si="138"/>
        <v>3.0503147618671556E-2</v>
      </c>
      <c r="HQ96" s="117">
        <f t="shared" si="138"/>
        <v>2.9789153698804516E-2</v>
      </c>
      <c r="HR96" s="117">
        <f t="shared" si="138"/>
        <v>2.880945310500431E-2</v>
      </c>
      <c r="HS96" s="117">
        <f t="shared" si="138"/>
        <v>2.698735862198641E-2</v>
      </c>
      <c r="HT96" s="117">
        <f t="shared" si="138"/>
        <v>2.6276177907170926E-2</v>
      </c>
      <c r="HU96" s="117">
        <f t="shared" si="138"/>
        <v>2.352599958186111E-2</v>
      </c>
      <c r="HV96" s="117">
        <f t="shared" si="138"/>
        <v>2.6703506690010963E-2</v>
      </c>
      <c r="HW96" s="117">
        <f t="shared" si="138"/>
        <v>2.7514261310113405E-2</v>
      </c>
      <c r="HX96" s="117">
        <f t="shared" si="138"/>
        <v>2.6844902175626371E-2</v>
      </c>
      <c r="HY96" s="117">
        <f t="shared" si="138"/>
        <v>2.9033272171772467E-2</v>
      </c>
      <c r="HZ96" s="117">
        <f t="shared" si="138"/>
        <v>3.0354422098971448E-2</v>
      </c>
      <c r="IA96" s="117">
        <f t="shared" si="138"/>
        <v>2.9345029405342275E-2</v>
      </c>
      <c r="IB96" s="117">
        <f t="shared" si="138"/>
        <v>3.076534081576679E-2</v>
      </c>
      <c r="IC96" s="117">
        <f t="shared" si="138"/>
        <v>3.1277346786085992E-2</v>
      </c>
      <c r="ID96" s="117">
        <f t="shared" si="138"/>
        <v>3.0032537915736401E-2</v>
      </c>
      <c r="IE96" s="117">
        <f t="shared" si="138"/>
        <v>2.8593511222486268E-2</v>
      </c>
      <c r="IF96" s="117">
        <f t="shared" si="138"/>
        <v>2.8161117613013275E-2</v>
      </c>
      <c r="IG96" s="117">
        <f t="shared" si="138"/>
        <v>2.3552153888573055E-2</v>
      </c>
      <c r="IH96" s="117">
        <f t="shared" si="138"/>
        <v>2.4965474863043818E-2</v>
      </c>
      <c r="II96" s="117">
        <f t="shared" si="138"/>
        <v>2.6762093310872738E-2</v>
      </c>
      <c r="IJ96" s="117">
        <f t="shared" si="138"/>
        <v>2.9077119348300644E-2</v>
      </c>
      <c r="IK96" s="117">
        <f t="shared" si="138"/>
        <v>3.2363654394332565E-2</v>
      </c>
      <c r="IL96" s="117">
        <f t="shared" si="138"/>
        <v>3.200439102682763E-2</v>
      </c>
      <c r="IM96" s="117">
        <f t="shared" si="138"/>
        <v>3.0477802563102778E-2</v>
      </c>
      <c r="IN96" s="117">
        <f t="shared" si="138"/>
        <v>2.8762450586388245E-2</v>
      </c>
      <c r="IO96" s="117">
        <f t="shared" si="138"/>
        <v>2.9287339523605356E-2</v>
      </c>
      <c r="IP96" s="117">
        <f t="shared" si="138"/>
        <v>2.6870711220334211E-2</v>
      </c>
      <c r="IQ96" s="117">
        <f t="shared" si="138"/>
        <v>2.6544275428194385E-2</v>
      </c>
      <c r="IR96" s="117">
        <f t="shared" si="138"/>
        <v>2.6631955858263025E-2</v>
      </c>
      <c r="IS96" s="117">
        <f t="shared" si="138"/>
        <v>2.2527092522590296E-2</v>
      </c>
      <c r="IT96" s="117">
        <f t="shared" si="138"/>
        <v>2.4611375106774077E-2</v>
      </c>
      <c r="IU96" s="117">
        <f t="shared" si="138"/>
        <v>2.5492745019563119E-2</v>
      </c>
      <c r="IV96" s="117">
        <f t="shared" si="138"/>
        <v>2.6175858274557685E-2</v>
      </c>
      <c r="IW96" s="117">
        <f t="shared" si="138"/>
        <v>2.7154991817430165E-2</v>
      </c>
      <c r="IX96" s="117">
        <f t="shared" ref="IX96:JE96" si="139">+IX94/IX95</f>
        <v>2.8514479280895028E-2</v>
      </c>
      <c r="IY96" s="117">
        <f t="shared" si="139"/>
        <v>2.7377003494510124E-2</v>
      </c>
      <c r="IZ96" s="117">
        <f t="shared" si="139"/>
        <v>2.6919099599602047E-2</v>
      </c>
      <c r="JA96" s="117">
        <f t="shared" si="139"/>
        <v>2.9067451427830519E-2</v>
      </c>
      <c r="JB96" s="117">
        <f t="shared" si="139"/>
        <v>2.7988868716254677E-2</v>
      </c>
      <c r="JC96" s="117">
        <f t="shared" si="139"/>
        <v>2.647737478798479E-2</v>
      </c>
      <c r="JD96" s="117">
        <f t="shared" si="139"/>
        <v>2.4751165761104678E-2</v>
      </c>
      <c r="JE96" s="117">
        <f t="shared" si="139"/>
        <v>2.0463223534981825E-2</v>
      </c>
    </row>
    <row r="97" spans="1:265" ht="12.9" customHeight="1" x14ac:dyDescent="0.2">
      <c r="B97" s="118"/>
      <c r="C97" s="118"/>
      <c r="D97" s="118"/>
      <c r="E97" s="118"/>
      <c r="F97" s="118"/>
      <c r="G97" s="118"/>
      <c r="H97" s="118"/>
      <c r="I97" s="118"/>
      <c r="J97" s="118"/>
      <c r="K97" s="118"/>
      <c r="L97" s="118"/>
      <c r="M97" s="118"/>
      <c r="N97" s="118"/>
      <c r="O97" s="118"/>
      <c r="P97" s="118"/>
      <c r="Q97" s="118"/>
      <c r="R97" s="118"/>
      <c r="S97" s="118"/>
      <c r="T97" s="118"/>
      <c r="U97" s="118"/>
      <c r="V97" s="118"/>
      <c r="W97" s="118"/>
      <c r="X97" s="118"/>
      <c r="Y97" s="118"/>
      <c r="Z97" s="118"/>
      <c r="AA97" s="118"/>
      <c r="AB97" s="118"/>
      <c r="AC97" s="118"/>
      <c r="AD97" s="118"/>
      <c r="AE97" s="118"/>
      <c r="AF97" s="118"/>
      <c r="AG97" s="118"/>
      <c r="AH97" s="118"/>
      <c r="AI97" s="118"/>
      <c r="AJ97" s="118"/>
      <c r="AK97" s="118"/>
      <c r="AL97" s="118"/>
      <c r="AM97" s="118"/>
      <c r="AN97" s="118"/>
      <c r="AO97" s="118"/>
      <c r="AP97" s="118"/>
      <c r="AQ97" s="118"/>
      <c r="AR97" s="118"/>
      <c r="AS97" s="118"/>
      <c r="AT97" s="118"/>
      <c r="AU97" s="118"/>
      <c r="AV97" s="118"/>
      <c r="AW97" s="118"/>
      <c r="AX97" s="118"/>
      <c r="AY97" s="118"/>
      <c r="AZ97" s="118"/>
      <c r="BA97" s="118"/>
      <c r="BB97" s="118"/>
      <c r="BC97" s="118"/>
      <c r="BD97" s="118"/>
      <c r="BE97" s="118"/>
      <c r="BF97" s="118"/>
      <c r="BG97" s="118"/>
      <c r="BH97" s="118"/>
      <c r="BI97" s="118"/>
      <c r="BJ97" s="118"/>
      <c r="BK97" s="118"/>
      <c r="BL97" s="118"/>
      <c r="BM97" s="118"/>
      <c r="BN97" s="118"/>
      <c r="BO97" s="118"/>
      <c r="BP97" s="118"/>
      <c r="BQ97" s="118"/>
      <c r="BR97" s="118"/>
      <c r="BS97" s="118"/>
      <c r="BT97" s="118"/>
      <c r="BU97" s="118"/>
    </row>
    <row r="98" spans="1:265" ht="12.9" customHeight="1" x14ac:dyDescent="0.2">
      <c r="A98" s="54" t="s">
        <v>114</v>
      </c>
      <c r="B98" s="118"/>
      <c r="C98" s="118"/>
      <c r="D98" s="118"/>
      <c r="E98" s="118"/>
      <c r="F98" s="118"/>
      <c r="G98" s="118"/>
      <c r="H98" s="118"/>
      <c r="I98" s="118"/>
      <c r="J98" s="118"/>
      <c r="K98" s="118"/>
      <c r="L98" s="118"/>
      <c r="M98" s="118"/>
      <c r="N98" s="118"/>
      <c r="O98" s="118"/>
      <c r="P98" s="118"/>
      <c r="Q98" s="118"/>
      <c r="R98" s="118"/>
      <c r="S98" s="118"/>
      <c r="T98" s="118"/>
      <c r="U98" s="118"/>
      <c r="V98" s="118"/>
      <c r="W98" s="118"/>
      <c r="X98" s="118"/>
      <c r="Y98" s="118"/>
      <c r="Z98" s="118"/>
      <c r="AA98" s="118"/>
      <c r="AB98" s="118"/>
      <c r="AC98" s="118"/>
      <c r="AD98" s="118"/>
      <c r="AE98" s="118"/>
      <c r="AF98" s="118"/>
      <c r="AG98" s="118"/>
      <c r="AH98" s="118"/>
      <c r="AI98" s="118"/>
      <c r="AJ98" s="118"/>
      <c r="AK98" s="118"/>
      <c r="AL98" s="118"/>
      <c r="AM98" s="118"/>
      <c r="AN98" s="118"/>
      <c r="AO98" s="118"/>
      <c r="AP98" s="118"/>
      <c r="AQ98" s="118"/>
      <c r="AR98" s="118"/>
      <c r="AS98" s="118"/>
      <c r="AT98" s="118"/>
      <c r="AU98" s="118"/>
      <c r="AV98" s="118"/>
      <c r="AW98" s="118"/>
      <c r="AX98" s="118"/>
      <c r="AY98" s="118"/>
      <c r="AZ98" s="118"/>
      <c r="BA98" s="118"/>
      <c r="BB98" s="118"/>
      <c r="BC98" s="118"/>
      <c r="BD98" s="118"/>
      <c r="BE98" s="118"/>
      <c r="BF98" s="118"/>
      <c r="BG98" s="118"/>
      <c r="BH98" s="118"/>
      <c r="BI98" s="118"/>
      <c r="BJ98" s="118"/>
      <c r="BK98" s="118"/>
      <c r="BL98" s="118"/>
      <c r="BM98" s="118"/>
      <c r="BN98" s="118"/>
      <c r="BO98" s="118"/>
      <c r="BP98" s="118"/>
      <c r="BQ98" s="118"/>
      <c r="BR98" s="118"/>
      <c r="BS98" s="118"/>
      <c r="BT98" s="118"/>
      <c r="BU98" s="118"/>
    </row>
    <row r="99" spans="1:265" s="1" customFormat="1" ht="12.9" customHeight="1" x14ac:dyDescent="0.2">
      <c r="A99" s="1" t="s">
        <v>115</v>
      </c>
      <c r="B99" s="45"/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45"/>
      <c r="T99" s="45"/>
      <c r="U99" s="45"/>
      <c r="V99" s="45"/>
      <c r="W99" s="45"/>
      <c r="X99" s="1">
        <v>2570099</v>
      </c>
      <c r="Y99" s="1">
        <v>2596485</v>
      </c>
      <c r="Z99" s="1">
        <v>2568567</v>
      </c>
      <c r="AA99" s="1">
        <v>2589786</v>
      </c>
      <c r="AB99" s="1">
        <v>2605176</v>
      </c>
      <c r="AC99" s="1">
        <v>2507365</v>
      </c>
      <c r="AD99" s="1">
        <v>2447079</v>
      </c>
      <c r="AE99" s="1">
        <v>2334253</v>
      </c>
      <c r="AF99" s="1">
        <v>2310101</v>
      </c>
      <c r="AG99" s="1">
        <v>2173351</v>
      </c>
      <c r="AH99" s="1">
        <v>2197627</v>
      </c>
      <c r="AI99" s="1">
        <v>2252819</v>
      </c>
      <c r="AJ99" s="1">
        <v>2260957</v>
      </c>
      <c r="AK99" s="1">
        <v>2330218</v>
      </c>
      <c r="AL99" s="1">
        <v>2297672</v>
      </c>
      <c r="AM99" s="1">
        <v>2275651</v>
      </c>
      <c r="AN99" s="1">
        <v>2186148</v>
      </c>
      <c r="AO99" s="1">
        <v>2108105</v>
      </c>
      <c r="AP99" s="1">
        <v>1949025</v>
      </c>
      <c r="AQ99" s="1">
        <v>1767792</v>
      </c>
      <c r="AR99" s="1">
        <v>1765291.55543263</v>
      </c>
      <c r="AS99" s="1">
        <v>1739078.1031816001</v>
      </c>
      <c r="AT99" s="1">
        <v>1702545.8045196801</v>
      </c>
      <c r="AU99" s="1">
        <v>1684299.4252415199</v>
      </c>
      <c r="AV99" s="1">
        <v>1689891.7400016801</v>
      </c>
      <c r="AW99" s="1">
        <v>1720100.2298073701</v>
      </c>
      <c r="AX99" s="1">
        <v>1781064.8118648201</v>
      </c>
      <c r="AY99" s="1">
        <v>1822314.6211689201</v>
      </c>
      <c r="AZ99" s="1">
        <v>1763788.31078936</v>
      </c>
      <c r="BA99" s="1">
        <v>1778663.7216413701</v>
      </c>
      <c r="BB99" s="1">
        <v>1733194.81295936</v>
      </c>
      <c r="BC99" s="1">
        <v>1775327.0911854401</v>
      </c>
      <c r="BD99" s="1">
        <v>1805354.6648838599</v>
      </c>
      <c r="BE99" s="1">
        <v>1815343.1833852199</v>
      </c>
      <c r="BF99" s="1">
        <v>1894512.9601392599</v>
      </c>
      <c r="BG99" s="1">
        <v>2169211.54675239</v>
      </c>
      <c r="BH99" s="1">
        <v>2349105.04112961</v>
      </c>
      <c r="BI99" s="1">
        <v>2455644</v>
      </c>
      <c r="BJ99" s="1">
        <v>2476866.27947954</v>
      </c>
      <c r="BK99" s="1">
        <v>2541869.1612002901</v>
      </c>
      <c r="BL99" s="1">
        <v>2544458.0441701901</v>
      </c>
      <c r="BM99" s="1">
        <v>2537865.972944119</v>
      </c>
      <c r="BN99" s="1">
        <v>2509091.2021116698</v>
      </c>
      <c r="BO99" s="1">
        <v>2520222.1513301702</v>
      </c>
      <c r="BP99" s="1">
        <v>2512488.6212232201</v>
      </c>
      <c r="BQ99" s="1">
        <v>2587564.7012675698</v>
      </c>
      <c r="BR99" s="1">
        <v>2702040.65403427</v>
      </c>
      <c r="BS99" s="1">
        <v>2858884.29751878</v>
      </c>
      <c r="BT99" s="1">
        <v>3066208.4599487199</v>
      </c>
      <c r="BU99" s="1">
        <v>3188935.9919989798</v>
      </c>
      <c r="BV99" s="1">
        <v>3195256.4861031701</v>
      </c>
      <c r="BW99" s="1">
        <v>3223650.9785813498</v>
      </c>
      <c r="BX99" s="1">
        <v>3255804.8333550198</v>
      </c>
      <c r="BY99" s="1">
        <v>3207974.50547338</v>
      </c>
      <c r="BZ99" s="1">
        <v>3248432.4768877001</v>
      </c>
      <c r="CA99" s="1">
        <v>3188580.3134430102</v>
      </c>
      <c r="CB99" s="1">
        <v>3221916.4389005098</v>
      </c>
      <c r="CC99" s="1">
        <v>3259823.0271196798</v>
      </c>
      <c r="CD99" s="1">
        <v>3375959.0859912601</v>
      </c>
      <c r="CE99" s="1">
        <v>3509667.1556861</v>
      </c>
      <c r="CF99" s="1">
        <v>3666122.94142672</v>
      </c>
      <c r="CG99" s="1">
        <v>3832791.4797356902</v>
      </c>
      <c r="CH99" s="1">
        <v>3771338.7432715702</v>
      </c>
      <c r="CI99" s="1">
        <v>3760401.2031377498</v>
      </c>
      <c r="CJ99" s="1">
        <v>3696784.9049476101</v>
      </c>
      <c r="CK99" s="1">
        <v>3708029.2865170101</v>
      </c>
      <c r="CL99" s="1">
        <v>3691194.5612091199</v>
      </c>
      <c r="CM99" s="1">
        <v>4058219.944990241</v>
      </c>
      <c r="CN99" s="1">
        <v>4130505.617182679</v>
      </c>
      <c r="CO99" s="1">
        <v>4457590.9728507008</v>
      </c>
      <c r="CP99" s="1">
        <v>4720159.37043045</v>
      </c>
      <c r="CQ99" s="1">
        <v>4951850.6397257708</v>
      </c>
      <c r="CR99" s="1">
        <v>5316259.4088029899</v>
      </c>
      <c r="CS99" s="1">
        <v>5535686.9329279307</v>
      </c>
      <c r="CT99" s="1">
        <v>6034299.02006259</v>
      </c>
      <c r="CU99" s="1">
        <v>6432815.1029725708</v>
      </c>
      <c r="CV99" s="1">
        <v>6502078.4496364007</v>
      </c>
      <c r="CW99" s="1">
        <v>6681042.4777745297</v>
      </c>
      <c r="CX99" s="1">
        <v>6812274.1601168206</v>
      </c>
      <c r="CY99" s="1">
        <v>6878335.6399020208</v>
      </c>
      <c r="CZ99" s="1">
        <v>7152337.9089357797</v>
      </c>
      <c r="DA99" s="1">
        <v>7391541.6498830598</v>
      </c>
      <c r="DB99" s="1">
        <v>7976680.9859001506</v>
      </c>
      <c r="DC99" s="1">
        <v>8148911.0266108001</v>
      </c>
      <c r="DD99" s="1">
        <v>8332308.9135050997</v>
      </c>
      <c r="DE99" s="1">
        <v>8460936.1500369404</v>
      </c>
      <c r="DF99" s="1">
        <v>8752039.4180540107</v>
      </c>
      <c r="DG99" s="1">
        <v>8807567.1357500013</v>
      </c>
      <c r="DH99" s="1">
        <v>8844785.0190240294</v>
      </c>
      <c r="DI99" s="1">
        <v>9036640.0413446706</v>
      </c>
      <c r="DJ99" s="1">
        <v>9102297.4396771695</v>
      </c>
      <c r="DK99" s="1">
        <v>9236290.0724976417</v>
      </c>
      <c r="DL99" s="1">
        <v>9464339.8211166598</v>
      </c>
      <c r="DM99" s="1">
        <v>9747839.1805393398</v>
      </c>
      <c r="DN99" s="1">
        <v>10133455.33786243</v>
      </c>
      <c r="DO99" s="1">
        <v>10462077.02466331</v>
      </c>
      <c r="DP99" s="1">
        <v>10778907.837674391</v>
      </c>
      <c r="DQ99" s="1">
        <v>11051816.23790239</v>
      </c>
      <c r="DR99" s="1">
        <v>11156692.463798219</v>
      </c>
      <c r="DS99" s="1">
        <v>11438429.35077573</v>
      </c>
      <c r="DT99" s="1">
        <v>11893570.7676218</v>
      </c>
      <c r="DU99" s="1">
        <v>12168087.316637089</v>
      </c>
      <c r="DV99" s="1">
        <v>12544601.8477725</v>
      </c>
      <c r="DW99" s="1">
        <v>12614549.5019395</v>
      </c>
      <c r="DX99" s="1">
        <v>13233288.26243105</v>
      </c>
      <c r="DY99" s="1">
        <v>13566152.403405569</v>
      </c>
      <c r="DZ99" s="1">
        <v>14076443.882270589</v>
      </c>
      <c r="EA99" s="1">
        <v>14627910.83296472</v>
      </c>
      <c r="EB99" s="1">
        <v>15006907.54995594</v>
      </c>
      <c r="EC99" s="1">
        <v>15499059.157042351</v>
      </c>
      <c r="ED99" s="1">
        <v>15395825.82344663</v>
      </c>
      <c r="EE99" s="1">
        <v>15534564.34123197</v>
      </c>
      <c r="EF99" s="1">
        <v>15653740.27738349</v>
      </c>
      <c r="EG99" s="1">
        <v>15690892.27765801</v>
      </c>
      <c r="EH99" s="1">
        <v>15782687.461680491</v>
      </c>
      <c r="EI99" s="1">
        <v>15880752.867810201</v>
      </c>
      <c r="EJ99" s="1">
        <v>16027392.02669655</v>
      </c>
      <c r="EK99" s="1">
        <v>16326724.612189</v>
      </c>
      <c r="EL99" s="1">
        <v>15923860.82821488</v>
      </c>
      <c r="EM99" s="1">
        <v>17097897.209475599</v>
      </c>
      <c r="EN99" s="1">
        <v>17680267.871119499</v>
      </c>
      <c r="EO99" s="1">
        <v>18402445.28679765</v>
      </c>
      <c r="EP99" s="1">
        <v>18608620.041269738</v>
      </c>
      <c r="EQ99" s="1">
        <v>18709985.8835744</v>
      </c>
      <c r="ER99" s="1">
        <v>18997349.770876579</v>
      </c>
      <c r="ES99" s="1">
        <v>18997778.148098368</v>
      </c>
      <c r="ET99" s="1">
        <v>19153495.992471781</v>
      </c>
      <c r="EU99" s="1">
        <v>19353245.51433884</v>
      </c>
      <c r="EV99" s="1">
        <v>19572506.707609549</v>
      </c>
      <c r="EW99" s="1">
        <v>19815169.939342141</v>
      </c>
      <c r="EX99" s="1">
        <v>20221717.228634629</v>
      </c>
      <c r="EY99" s="1">
        <v>20594034.48872247</v>
      </c>
      <c r="EZ99" s="1">
        <v>20965804.608753249</v>
      </c>
      <c r="FA99" s="1">
        <v>21278140.613548391</v>
      </c>
      <c r="FB99" s="1">
        <v>21070675.549454842</v>
      </c>
      <c r="FC99" s="1">
        <v>21065395.037573051</v>
      </c>
      <c r="FD99" s="1">
        <v>20954914.58114212</v>
      </c>
      <c r="FE99" s="1">
        <v>21009584.010540731</v>
      </c>
      <c r="FF99" s="1">
        <v>20980090.841446482</v>
      </c>
      <c r="FG99" s="1">
        <v>21231268.659985919</v>
      </c>
      <c r="FH99" s="1">
        <v>21577690.263710849</v>
      </c>
      <c r="FI99" s="1">
        <v>21914766.482268929</v>
      </c>
      <c r="FJ99" s="1">
        <v>22358277.427727111</v>
      </c>
      <c r="FK99" s="1">
        <v>22902725.028722592</v>
      </c>
      <c r="FL99" s="1">
        <v>23415480.691111799</v>
      </c>
      <c r="FM99" s="1">
        <v>24164292.078907039</v>
      </c>
      <c r="FN99" s="1">
        <v>24011109.868419141</v>
      </c>
      <c r="FO99" s="1">
        <v>24114660.573810209</v>
      </c>
      <c r="FP99" s="1">
        <v>24292216.870000001</v>
      </c>
      <c r="FQ99" s="1">
        <v>24501869.919182159</v>
      </c>
      <c r="FR99" s="1">
        <v>24604529.501332819</v>
      </c>
      <c r="FS99" s="1">
        <v>24862765.42565893</v>
      </c>
      <c r="FT99" s="1">
        <v>25267959.911748711</v>
      </c>
      <c r="FU99" s="1">
        <v>25641140.748545561</v>
      </c>
      <c r="FV99" s="1">
        <v>26208131.227340471</v>
      </c>
      <c r="FW99" s="1">
        <v>26680511.747624472</v>
      </c>
      <c r="FX99" s="1">
        <v>27262017.973942719</v>
      </c>
      <c r="FY99" s="1">
        <v>27857566.743506119</v>
      </c>
      <c r="FZ99" s="1">
        <v>27943276.787969992</v>
      </c>
      <c r="GA99" s="1">
        <v>28895476.451829478</v>
      </c>
      <c r="GB99" s="1">
        <v>29212907.875224259</v>
      </c>
      <c r="GC99" s="1">
        <v>29481241.27847087</v>
      </c>
      <c r="GD99" s="1">
        <v>29612454.636038441</v>
      </c>
      <c r="GE99" s="1">
        <v>29947826.82115458</v>
      </c>
      <c r="GF99" s="1">
        <v>30317353.908770021</v>
      </c>
      <c r="GG99" s="1">
        <v>31032703.226305809</v>
      </c>
      <c r="GH99" s="1">
        <v>31968297.349694248</v>
      </c>
      <c r="GI99" s="1">
        <v>32557067.37504708</v>
      </c>
      <c r="GJ99" s="1">
        <v>32806138.316599298</v>
      </c>
      <c r="GK99" s="1">
        <v>33348314.78826946</v>
      </c>
      <c r="GL99" s="1">
        <v>33088356.40308265</v>
      </c>
      <c r="GM99" s="1">
        <v>33103342.468849812</v>
      </c>
      <c r="GN99" s="1">
        <v>33162618.933172829</v>
      </c>
      <c r="GO99" s="1">
        <v>33122903.918405719</v>
      </c>
      <c r="GP99" s="1">
        <v>33204707.189827301</v>
      </c>
      <c r="GQ99" s="1">
        <v>33171852.995552659</v>
      </c>
      <c r="GR99" s="1">
        <v>33175020.5772103</v>
      </c>
      <c r="GS99" s="1">
        <v>33158998.586061679</v>
      </c>
      <c r="GT99" s="1">
        <v>33178725.503697161</v>
      </c>
      <c r="GU99" s="1">
        <v>33471961.283251271</v>
      </c>
      <c r="GV99" s="1">
        <v>34036423.863798536</v>
      </c>
      <c r="GW99" s="1">
        <v>34692902.615447037</v>
      </c>
      <c r="GX99" s="1">
        <v>34201189.767921053</v>
      </c>
      <c r="GY99" s="1">
        <v>33878790.010252193</v>
      </c>
      <c r="GZ99" s="1">
        <v>33915125.819837108</v>
      </c>
      <c r="HA99" s="1">
        <v>34011070.876728207</v>
      </c>
      <c r="HB99" s="1">
        <v>34013580.69606597</v>
      </c>
      <c r="HC99" s="1">
        <v>34251344.742707618</v>
      </c>
      <c r="HD99" s="1">
        <v>34407137.12096291</v>
      </c>
      <c r="HE99" s="1">
        <v>34911795.185161561</v>
      </c>
      <c r="HF99" s="1">
        <v>35349223.122698434</v>
      </c>
      <c r="HG99" s="1">
        <v>35805020.233150661</v>
      </c>
      <c r="HH99" s="1">
        <v>36429559.838173002</v>
      </c>
      <c r="HI99" s="1">
        <v>36970640.87804085</v>
      </c>
      <c r="HJ99" s="1">
        <v>36533027.980629317</v>
      </c>
      <c r="HK99" s="1">
        <v>36614061.024598777</v>
      </c>
      <c r="HL99" s="1">
        <v>37171803.272317581</v>
      </c>
      <c r="HM99" s="1">
        <v>37420565.124206163</v>
      </c>
      <c r="HN99" s="1">
        <v>38190703.84413828</v>
      </c>
      <c r="HO99" s="1">
        <v>38545370.910970613</v>
      </c>
      <c r="HP99" s="1">
        <v>39195960.041817017</v>
      </c>
      <c r="HQ99" s="1">
        <v>39721426.468766958</v>
      </c>
      <c r="HR99" s="1">
        <v>40427867.750491656</v>
      </c>
      <c r="HS99" s="1">
        <v>41219578.691421717</v>
      </c>
      <c r="HT99" s="1">
        <v>42101297.460687749</v>
      </c>
      <c r="HU99" s="1">
        <v>42599861.632500552</v>
      </c>
      <c r="HV99" s="1">
        <v>42535365.026363969</v>
      </c>
      <c r="HW99" s="1">
        <v>43408133.931229897</v>
      </c>
      <c r="HX99" s="1">
        <v>44063129.3861994</v>
      </c>
      <c r="HY99" s="1">
        <v>44237962.000791773</v>
      </c>
      <c r="HZ99" s="1">
        <v>44784099.103049673</v>
      </c>
      <c r="IA99" s="1">
        <v>44969711.010897636</v>
      </c>
      <c r="IB99" s="1">
        <v>45536070.491772659</v>
      </c>
      <c r="IC99" s="1">
        <v>45975881.432620868</v>
      </c>
      <c r="ID99" s="1">
        <v>46360500.535501838</v>
      </c>
      <c r="IE99" s="1">
        <v>46893612.778385676</v>
      </c>
      <c r="IF99" s="1">
        <v>47804032.957486033</v>
      </c>
      <c r="IG99" s="1">
        <v>48592952.49179294</v>
      </c>
      <c r="IH99" s="1">
        <v>48017045.68775323</v>
      </c>
      <c r="II99" s="1">
        <v>48075516.072011672</v>
      </c>
      <c r="IJ99" s="1">
        <v>48043221.063847616</v>
      </c>
      <c r="IK99" s="1">
        <v>47679229.786662571</v>
      </c>
      <c r="IL99" s="1">
        <v>48656255.552195393</v>
      </c>
      <c r="IM99" s="1">
        <v>49952862.356688447</v>
      </c>
      <c r="IN99" s="1">
        <v>50906174.652694859</v>
      </c>
      <c r="IO99" s="1">
        <v>51836013.916754439</v>
      </c>
      <c r="IP99" s="1">
        <v>53223826.34409555</v>
      </c>
      <c r="IQ99" s="1">
        <v>54362782.445850879</v>
      </c>
      <c r="IR99" s="1">
        <v>55588581.061346449</v>
      </c>
      <c r="IS99" s="1">
        <v>56847289.830387093</v>
      </c>
      <c r="IT99" s="1">
        <v>56847289.830387093</v>
      </c>
      <c r="IU99" s="1">
        <v>56377146.20204436</v>
      </c>
      <c r="IV99" s="1">
        <v>56213677.183122158</v>
      </c>
      <c r="IW99" s="1">
        <v>56278998.606198162</v>
      </c>
      <c r="IX99" s="1">
        <v>56549581.825558551</v>
      </c>
      <c r="IY99" s="1">
        <v>57112119.526992552</v>
      </c>
      <c r="IZ99" s="1">
        <v>57369183.356286883</v>
      </c>
      <c r="JA99" s="1">
        <v>58210368</v>
      </c>
      <c r="JB99" s="1">
        <v>59425544.171589091</v>
      </c>
      <c r="JC99" s="1">
        <v>60281822.378832638</v>
      </c>
      <c r="JD99" s="1">
        <v>61839561.717347831</v>
      </c>
      <c r="JE99" s="1">
        <v>62151020.770000003</v>
      </c>
    </row>
    <row r="100" spans="1:265" s="1" customFormat="1" ht="12.9" customHeight="1" x14ac:dyDescent="0.2">
      <c r="A100" s="73" t="s">
        <v>116</v>
      </c>
      <c r="B100" s="45"/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45"/>
      <c r="T100" s="45"/>
      <c r="U100" s="45"/>
      <c r="V100" s="45"/>
      <c r="W100" s="45"/>
      <c r="X100" s="1">
        <v>494071</v>
      </c>
      <c r="Y100" s="1">
        <v>471315</v>
      </c>
      <c r="Z100" s="1">
        <v>527669</v>
      </c>
      <c r="AA100" s="1">
        <v>534156</v>
      </c>
      <c r="AB100" s="1">
        <v>556270</v>
      </c>
      <c r="AC100" s="1">
        <v>529198</v>
      </c>
      <c r="AD100" s="1">
        <v>523624</v>
      </c>
      <c r="AE100" s="1">
        <v>480695</v>
      </c>
      <c r="AF100" s="1">
        <v>483678</v>
      </c>
      <c r="AG100" s="1">
        <v>487493</v>
      </c>
      <c r="AH100" s="1">
        <v>493170</v>
      </c>
      <c r="AI100" s="1">
        <v>500536</v>
      </c>
      <c r="AJ100" s="1">
        <v>493781</v>
      </c>
      <c r="AK100" s="1">
        <v>437231</v>
      </c>
      <c r="AL100" s="1">
        <v>443686</v>
      </c>
      <c r="AM100" s="1">
        <v>449604</v>
      </c>
      <c r="AN100" s="1">
        <v>456229</v>
      </c>
      <c r="AO100" s="1">
        <v>451646</v>
      </c>
      <c r="AP100" s="1">
        <v>413739</v>
      </c>
      <c r="AQ100" s="1">
        <v>408821</v>
      </c>
      <c r="AR100" s="1">
        <v>403291.40945909999</v>
      </c>
      <c r="AS100" s="1">
        <v>406969.87213656999</v>
      </c>
      <c r="AT100" s="1">
        <v>407633.80486109998</v>
      </c>
      <c r="AU100" s="1">
        <v>418149.01958485</v>
      </c>
      <c r="AV100" s="1">
        <v>397583.54113134003</v>
      </c>
      <c r="AW100" s="1">
        <v>372241.43387170002</v>
      </c>
      <c r="AX100" s="1">
        <v>393885.62198697001</v>
      </c>
      <c r="AY100" s="1">
        <v>392514.64418860001</v>
      </c>
      <c r="AZ100" s="1">
        <v>384358.53381088999</v>
      </c>
      <c r="BA100" s="1">
        <v>367614.13946322002</v>
      </c>
      <c r="BB100" s="1">
        <v>375660.18316853</v>
      </c>
      <c r="BC100" s="1">
        <v>372877.08635362989</v>
      </c>
      <c r="BD100" s="1">
        <v>355859.07501600002</v>
      </c>
      <c r="BE100" s="1">
        <v>355677.45115718001</v>
      </c>
      <c r="BF100" s="1">
        <v>340800.54636769003</v>
      </c>
      <c r="BG100" s="1">
        <v>318718.81580471998</v>
      </c>
      <c r="BH100" s="1">
        <v>314016.49623018003</v>
      </c>
      <c r="BI100" s="1">
        <v>287577</v>
      </c>
      <c r="BJ100" s="1">
        <v>291848.29345870001</v>
      </c>
      <c r="BK100" s="1">
        <v>287120.26349054999</v>
      </c>
      <c r="BL100" s="1">
        <v>283467.67298332998</v>
      </c>
      <c r="BM100" s="1">
        <v>274338.16853879002</v>
      </c>
      <c r="BN100" s="1">
        <v>267689.23853922001</v>
      </c>
      <c r="BO100" s="1">
        <v>246460.44203173</v>
      </c>
      <c r="BP100" s="1">
        <v>269236.20003034</v>
      </c>
      <c r="BQ100" s="1">
        <v>272631.18483828002</v>
      </c>
      <c r="BR100" s="1">
        <v>262881.25185947999</v>
      </c>
      <c r="BS100" s="1">
        <v>262841.06501605001</v>
      </c>
      <c r="BT100" s="1">
        <v>239061.62218696001</v>
      </c>
      <c r="BU100" s="1">
        <v>222085.95674677001</v>
      </c>
      <c r="BV100" s="1">
        <v>227085.23697015</v>
      </c>
      <c r="BW100" s="1">
        <v>225715.26889385999</v>
      </c>
      <c r="BX100" s="1">
        <v>220486.25251259</v>
      </c>
      <c r="BY100" s="1">
        <v>225789.28986014001</v>
      </c>
      <c r="BZ100" s="1">
        <v>227839.58858369</v>
      </c>
      <c r="CA100" s="1">
        <v>224777.06790525001</v>
      </c>
      <c r="CB100" s="1">
        <v>229000.75730333</v>
      </c>
      <c r="CC100" s="1">
        <v>234761.79823588999</v>
      </c>
      <c r="CD100" s="1">
        <v>228843.03780302999</v>
      </c>
      <c r="CE100" s="1">
        <v>228449.28780078</v>
      </c>
      <c r="CF100" s="1">
        <v>222100.56363696</v>
      </c>
      <c r="CG100" s="1">
        <v>175089.63828719</v>
      </c>
      <c r="CH100" s="1">
        <v>180784.99578882</v>
      </c>
      <c r="CI100" s="1">
        <v>181842.82662581999</v>
      </c>
      <c r="CJ100" s="1">
        <v>162767.61947182001</v>
      </c>
      <c r="CK100" s="1">
        <v>170699.84193721</v>
      </c>
      <c r="CL100" s="1">
        <v>169715.14854533999</v>
      </c>
      <c r="CM100" s="1">
        <v>154951.84443344999</v>
      </c>
      <c r="CN100" s="1">
        <v>158520.24792118001</v>
      </c>
      <c r="CO100" s="1">
        <v>162452.43929017999</v>
      </c>
      <c r="CP100" s="1">
        <v>145920.52623039999</v>
      </c>
      <c r="CQ100" s="1">
        <v>146149.16865712</v>
      </c>
      <c r="CR100" s="1">
        <v>146316.76315124001</v>
      </c>
      <c r="CS100" s="1">
        <v>116011.10486943</v>
      </c>
      <c r="CT100" s="1">
        <v>132211.54246676</v>
      </c>
      <c r="CU100" s="1">
        <v>130702.0278152</v>
      </c>
      <c r="CV100" s="1">
        <v>127984.8983711</v>
      </c>
      <c r="CW100" s="1">
        <v>128369.02378456001</v>
      </c>
      <c r="CX100" s="1">
        <v>136313.70468363</v>
      </c>
      <c r="CY100" s="1">
        <v>127329.38326125</v>
      </c>
      <c r="CZ100" s="1">
        <v>122757.48834264</v>
      </c>
      <c r="DA100" s="1">
        <v>132600.79696129001</v>
      </c>
      <c r="DB100" s="1">
        <v>127802.74943111</v>
      </c>
      <c r="DC100" s="1">
        <v>139056.57905266</v>
      </c>
      <c r="DD100" s="1">
        <v>165896.17576318001</v>
      </c>
      <c r="DE100" s="1">
        <v>150579.17253057999</v>
      </c>
      <c r="DF100" s="1">
        <v>194755.81180205001</v>
      </c>
      <c r="DG100" s="1">
        <v>210749.06023214001</v>
      </c>
      <c r="DH100" s="1">
        <v>218069.40296711001</v>
      </c>
      <c r="DI100" s="1">
        <v>231460.38073763999</v>
      </c>
      <c r="DJ100" s="1">
        <v>240308.37523584001</v>
      </c>
      <c r="DK100" s="1">
        <v>251151.79232045001</v>
      </c>
      <c r="DL100" s="1">
        <v>262488.86793344998</v>
      </c>
      <c r="DM100" s="1">
        <v>272748.44669244997</v>
      </c>
      <c r="DN100" s="1">
        <v>266008.65567444998</v>
      </c>
      <c r="DO100" s="1">
        <v>269940.62581211998</v>
      </c>
      <c r="DP100" s="1">
        <v>277365.28656312003</v>
      </c>
      <c r="DQ100" s="1">
        <v>270230.74451699998</v>
      </c>
      <c r="DR100" s="1">
        <v>281994.78455699998</v>
      </c>
      <c r="DS100" s="1">
        <v>289739.594897</v>
      </c>
      <c r="DT100" s="1">
        <v>285515.58756700013</v>
      </c>
      <c r="DU100" s="1">
        <v>304502.02100587002</v>
      </c>
      <c r="DV100" s="1">
        <v>318429.74294969998</v>
      </c>
      <c r="DW100" s="1">
        <v>315028.14060470002</v>
      </c>
      <c r="DX100" s="1">
        <v>327982.89697300002</v>
      </c>
      <c r="DY100" s="1">
        <v>332237.09659600002</v>
      </c>
      <c r="DZ100" s="1">
        <v>323461.75496300001</v>
      </c>
      <c r="EA100" s="1">
        <v>318046.64707499999</v>
      </c>
      <c r="EB100" s="1">
        <v>329177.92503500002</v>
      </c>
      <c r="EC100" s="1">
        <v>306700.79514513002</v>
      </c>
      <c r="ED100" s="1">
        <v>335293.57838939002</v>
      </c>
      <c r="EE100" s="1">
        <v>362478.72866537998</v>
      </c>
      <c r="EF100" s="1">
        <v>358608.37336707988</v>
      </c>
      <c r="EG100" s="1">
        <v>376869.98620205012</v>
      </c>
      <c r="EH100" s="1">
        <v>384086.81554042001</v>
      </c>
      <c r="EI100" s="1">
        <v>231144.39602049999</v>
      </c>
      <c r="EJ100" s="1">
        <v>464159.89595819998</v>
      </c>
      <c r="EK100" s="1">
        <v>475018.44047244999</v>
      </c>
      <c r="EL100" s="1">
        <v>463009.43296437</v>
      </c>
      <c r="EM100" s="1">
        <v>466673.25402790011</v>
      </c>
      <c r="EN100" s="1">
        <v>510771.40757693001</v>
      </c>
      <c r="EO100" s="1">
        <v>493869.32858382002</v>
      </c>
      <c r="EP100" s="1">
        <v>553736.21774235996</v>
      </c>
      <c r="EQ100" s="1">
        <v>603187.42601781012</v>
      </c>
      <c r="ER100" s="1">
        <v>589300.11095684988</v>
      </c>
      <c r="ES100" s="1">
        <v>631102.84336853004</v>
      </c>
      <c r="ET100" s="1">
        <v>667394.31589989003</v>
      </c>
      <c r="EU100" s="1">
        <v>684665.48795701005</v>
      </c>
      <c r="EV100" s="1">
        <v>718042.88302129996</v>
      </c>
      <c r="EW100" s="1">
        <v>751783.39013785007</v>
      </c>
      <c r="EX100" s="1">
        <v>739362.96859954996</v>
      </c>
      <c r="EY100" s="1">
        <v>742298.07185340987</v>
      </c>
      <c r="EZ100" s="1">
        <v>745082.72198898997</v>
      </c>
      <c r="FA100" s="1">
        <v>710450.96176958003</v>
      </c>
      <c r="FB100" s="1">
        <v>754681.77856399992</v>
      </c>
      <c r="FC100" s="1">
        <v>777011.68251689</v>
      </c>
      <c r="FD100" s="1">
        <v>786831.56638939993</v>
      </c>
      <c r="FE100" s="1">
        <v>816776.92591153004</v>
      </c>
      <c r="FF100" s="1">
        <v>849413.15373000002</v>
      </c>
      <c r="FG100" s="1">
        <v>851856.16950700001</v>
      </c>
      <c r="FH100" s="1">
        <v>878704.22067498998</v>
      </c>
      <c r="FI100" s="1">
        <v>895117.75303499994</v>
      </c>
      <c r="FJ100" s="1">
        <v>881142.49743300001</v>
      </c>
      <c r="FK100" s="1">
        <v>890466.18609799992</v>
      </c>
      <c r="FL100" s="1">
        <v>890372.93109500001</v>
      </c>
      <c r="FM100" s="1">
        <v>857157.051064</v>
      </c>
      <c r="FN100" s="1">
        <v>887484.45412000013</v>
      </c>
      <c r="FO100" s="1">
        <v>925644.68828700006</v>
      </c>
      <c r="FP100" s="1">
        <v>932457.8567</v>
      </c>
      <c r="FQ100" s="1">
        <v>1004039.062231</v>
      </c>
      <c r="FR100" s="1">
        <v>1040383.334851</v>
      </c>
      <c r="FS100" s="1">
        <v>1011726.3483</v>
      </c>
      <c r="FT100" s="1">
        <v>1035739.198866</v>
      </c>
      <c r="FU100" s="1">
        <v>1038081.016804</v>
      </c>
      <c r="FV100" s="1">
        <v>1033250.68242482</v>
      </c>
      <c r="FW100" s="1">
        <v>1063225.088891</v>
      </c>
      <c r="FX100" s="1">
        <v>1001334.976176</v>
      </c>
      <c r="FY100" s="1">
        <v>944542.67941619002</v>
      </c>
      <c r="FZ100" s="1">
        <v>989711.93648899987</v>
      </c>
      <c r="GA100" s="1">
        <v>1076960.139071</v>
      </c>
      <c r="GB100" s="1">
        <v>1095852.6459999999</v>
      </c>
      <c r="GC100" s="1">
        <v>1125286.0848960001</v>
      </c>
      <c r="GD100" s="1">
        <v>1189918.7389936901</v>
      </c>
      <c r="GE100" s="1">
        <v>1261448.0246923999</v>
      </c>
      <c r="GF100" s="1">
        <v>1298210.0280230499</v>
      </c>
      <c r="GG100" s="1">
        <v>1326349.7856083501</v>
      </c>
      <c r="GH100" s="1">
        <v>1270263.42904395</v>
      </c>
      <c r="GI100" s="1">
        <v>1384805.574581</v>
      </c>
      <c r="GJ100" s="1">
        <v>1418236.9872512</v>
      </c>
      <c r="GK100" s="1">
        <v>1303178.9535025</v>
      </c>
      <c r="GL100" s="1">
        <v>1439211.7895958701</v>
      </c>
      <c r="GM100" s="1">
        <v>1448134.67283768</v>
      </c>
      <c r="GN100" s="1">
        <v>1428543.46260578</v>
      </c>
      <c r="GO100" s="1">
        <v>1459637.8401415299</v>
      </c>
      <c r="GP100" s="1">
        <v>1496758.89075571</v>
      </c>
      <c r="GQ100" s="1">
        <v>1463298.9562004099</v>
      </c>
      <c r="GR100" s="1">
        <v>1500663.73944766</v>
      </c>
      <c r="GS100" s="1">
        <v>1548170.6641428</v>
      </c>
      <c r="GT100" s="1">
        <v>1488898.91725523</v>
      </c>
      <c r="GU100" s="1">
        <v>1504667.9505014201</v>
      </c>
      <c r="GV100" s="1">
        <v>1499018.7674980201</v>
      </c>
      <c r="GW100" s="1">
        <v>1361136.11166883</v>
      </c>
      <c r="GX100" s="1">
        <v>1467695.38844151</v>
      </c>
      <c r="GY100" s="1">
        <v>1511250.08626341</v>
      </c>
      <c r="GZ100" s="1">
        <v>1488475.23523931</v>
      </c>
      <c r="HA100" s="1">
        <v>1536755.09935831</v>
      </c>
      <c r="HB100" s="1">
        <v>1563986.03191186</v>
      </c>
      <c r="HC100" s="1">
        <v>1550483.00247306</v>
      </c>
      <c r="HD100" s="1">
        <v>1577767.9789587799</v>
      </c>
      <c r="HE100" s="1">
        <v>1684276.8943248999</v>
      </c>
      <c r="HF100" s="1">
        <v>1632305.8740436099</v>
      </c>
      <c r="HG100" s="1">
        <v>1590784.3704820001</v>
      </c>
      <c r="HH100" s="1">
        <v>1622786.9525973001</v>
      </c>
      <c r="HI100" s="1">
        <v>1425508.26687366</v>
      </c>
      <c r="HJ100" s="1">
        <v>1598013.1431687099</v>
      </c>
      <c r="HK100" s="1">
        <v>1705477.8495199799</v>
      </c>
      <c r="HL100" s="1">
        <v>1582546.36828672</v>
      </c>
      <c r="HM100" s="1">
        <v>1600330.4627205101</v>
      </c>
      <c r="HN100" s="1">
        <v>1656392.92387751</v>
      </c>
      <c r="HO100" s="1">
        <v>1638489.7117286499</v>
      </c>
      <c r="HP100" s="1">
        <v>1602230.6804863999</v>
      </c>
      <c r="HQ100" s="1">
        <v>1591897.4738733501</v>
      </c>
      <c r="HR100" s="1">
        <v>1543748.5140821801</v>
      </c>
      <c r="HS100" s="1">
        <v>1527175.4082572099</v>
      </c>
      <c r="HT100" s="1">
        <v>1545259.26488326</v>
      </c>
      <c r="HU100" s="1">
        <v>1409962.18067306</v>
      </c>
      <c r="HV100" s="1">
        <v>1604129.35308314</v>
      </c>
      <c r="HW100" s="1">
        <v>1711186.52036714</v>
      </c>
      <c r="HX100" s="1">
        <v>1719292.2027400001</v>
      </c>
      <c r="HY100" s="1">
        <v>1836069.9513091799</v>
      </c>
      <c r="HZ100" s="1">
        <v>1860862.76496113</v>
      </c>
      <c r="IA100" s="1">
        <v>1837493.31999295</v>
      </c>
      <c r="IB100" s="1">
        <v>1874134.91392795</v>
      </c>
      <c r="IC100" s="1">
        <v>1887268.1414459499</v>
      </c>
      <c r="ID100" s="1">
        <v>1838903.5764754999</v>
      </c>
      <c r="IE100" s="1">
        <v>1834929.0733650001</v>
      </c>
      <c r="IF100" s="1">
        <v>1838758.28959545</v>
      </c>
      <c r="IG100" s="1">
        <v>1553587.9616579399</v>
      </c>
      <c r="IH100" s="1">
        <v>1678140.04438723</v>
      </c>
      <c r="II100" s="1">
        <v>1823324.12778258</v>
      </c>
      <c r="IJ100" s="1">
        <v>1987770.42485848</v>
      </c>
      <c r="IK100" s="1">
        <v>2248141.3142234799</v>
      </c>
      <c r="IL100" s="1">
        <v>2027628.2880615799</v>
      </c>
      <c r="IM100" s="1">
        <v>1905487.0016270501</v>
      </c>
      <c r="IN100" s="1">
        <v>1762285.44479405</v>
      </c>
      <c r="IO100" s="1">
        <v>1852450.4783445401</v>
      </c>
      <c r="IP100" s="1">
        <v>1831541.96598883</v>
      </c>
      <c r="IQ100" s="1">
        <v>1855402.95057072</v>
      </c>
      <c r="IR100" s="1">
        <v>1823975.38706845</v>
      </c>
      <c r="IS100" s="1">
        <v>1597885.2498484501</v>
      </c>
      <c r="IT100" s="1">
        <v>1597885.2498484501</v>
      </c>
      <c r="IU100" s="1">
        <v>1875445.3886873701</v>
      </c>
      <c r="IV100" s="1">
        <v>1954984.2953785399</v>
      </c>
      <c r="IW100" s="1">
        <v>1980485.23045341</v>
      </c>
      <c r="IX100" s="1">
        <v>2006275.6278174899</v>
      </c>
      <c r="IY100" s="1">
        <v>1807308.8314896901</v>
      </c>
      <c r="IZ100" s="1">
        <v>1861800.14086758</v>
      </c>
      <c r="JA100" s="1">
        <v>1929711</v>
      </c>
      <c r="JB100" s="1">
        <v>1887918.94647589</v>
      </c>
      <c r="JC100" s="1">
        <v>1975558.17523424</v>
      </c>
      <c r="JD100" s="1">
        <v>1920255.3867959999</v>
      </c>
      <c r="JE100" s="1">
        <v>1714388.26</v>
      </c>
    </row>
    <row r="101" spans="1:265" s="2" customFormat="1" ht="12.9" customHeight="1" x14ac:dyDescent="0.2">
      <c r="A101" s="54" t="s">
        <v>117</v>
      </c>
      <c r="B101" s="52"/>
      <c r="C101" s="52"/>
      <c r="D101" s="52"/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2">
        <f t="shared" ref="X101:BC101" si="140">+X100+X99</f>
        <v>3064170</v>
      </c>
      <c r="Y101" s="2">
        <f t="shared" si="140"/>
        <v>3067800</v>
      </c>
      <c r="Z101" s="2">
        <f t="shared" si="140"/>
        <v>3096236</v>
      </c>
      <c r="AA101" s="2">
        <f t="shared" si="140"/>
        <v>3123942</v>
      </c>
      <c r="AB101" s="2">
        <f t="shared" si="140"/>
        <v>3161446</v>
      </c>
      <c r="AC101" s="2">
        <f t="shared" si="140"/>
        <v>3036563</v>
      </c>
      <c r="AD101" s="2">
        <f t="shared" si="140"/>
        <v>2970703</v>
      </c>
      <c r="AE101" s="2">
        <f t="shared" si="140"/>
        <v>2814948</v>
      </c>
      <c r="AF101" s="2">
        <f t="shared" si="140"/>
        <v>2793779</v>
      </c>
      <c r="AG101" s="2">
        <f t="shared" si="140"/>
        <v>2660844</v>
      </c>
      <c r="AH101" s="2">
        <f t="shared" si="140"/>
        <v>2690797</v>
      </c>
      <c r="AI101" s="2">
        <f t="shared" si="140"/>
        <v>2753355</v>
      </c>
      <c r="AJ101" s="2">
        <f t="shared" si="140"/>
        <v>2754738</v>
      </c>
      <c r="AK101" s="2">
        <f t="shared" si="140"/>
        <v>2767449</v>
      </c>
      <c r="AL101" s="2">
        <f t="shared" si="140"/>
        <v>2741358</v>
      </c>
      <c r="AM101" s="2">
        <f t="shared" si="140"/>
        <v>2725255</v>
      </c>
      <c r="AN101" s="2">
        <f t="shared" si="140"/>
        <v>2642377</v>
      </c>
      <c r="AO101" s="2">
        <f t="shared" si="140"/>
        <v>2559751</v>
      </c>
      <c r="AP101" s="2">
        <f t="shared" si="140"/>
        <v>2362764</v>
      </c>
      <c r="AQ101" s="2">
        <f t="shared" si="140"/>
        <v>2176613</v>
      </c>
      <c r="AR101" s="2">
        <f t="shared" si="140"/>
        <v>2168582.9648917299</v>
      </c>
      <c r="AS101" s="2">
        <f t="shared" si="140"/>
        <v>2146047.9753181702</v>
      </c>
      <c r="AT101" s="2">
        <f t="shared" si="140"/>
        <v>2110179.6093807803</v>
      </c>
      <c r="AU101" s="2">
        <f t="shared" si="140"/>
        <v>2102448.4448263701</v>
      </c>
      <c r="AV101" s="2">
        <f t="shared" si="140"/>
        <v>2087475.2811330201</v>
      </c>
      <c r="AW101" s="2">
        <f t="shared" si="140"/>
        <v>2092341.6636790701</v>
      </c>
      <c r="AX101" s="2">
        <f t="shared" si="140"/>
        <v>2174950.4338517901</v>
      </c>
      <c r="AY101" s="2">
        <f t="shared" si="140"/>
        <v>2214829.26535752</v>
      </c>
      <c r="AZ101" s="2">
        <f t="shared" si="140"/>
        <v>2148146.84460025</v>
      </c>
      <c r="BA101" s="2">
        <f t="shared" si="140"/>
        <v>2146277.8611045899</v>
      </c>
      <c r="BB101" s="2">
        <f t="shared" si="140"/>
        <v>2108854.99612789</v>
      </c>
      <c r="BC101" s="2">
        <f t="shared" si="140"/>
        <v>2148204.1775390701</v>
      </c>
      <c r="BD101" s="2">
        <f t="shared" ref="BD101:CI101" si="141">+BD100+BD99</f>
        <v>2161213.7398998598</v>
      </c>
      <c r="BE101" s="2">
        <f t="shared" si="141"/>
        <v>2171020.6345424</v>
      </c>
      <c r="BF101" s="2">
        <f t="shared" si="141"/>
        <v>2235313.5065069501</v>
      </c>
      <c r="BG101" s="2">
        <f t="shared" si="141"/>
        <v>2487930.3625571099</v>
      </c>
      <c r="BH101" s="2">
        <f t="shared" si="141"/>
        <v>2663121.5373597899</v>
      </c>
      <c r="BI101" s="2">
        <f t="shared" si="141"/>
        <v>2743221</v>
      </c>
      <c r="BJ101" s="2">
        <f t="shared" si="141"/>
        <v>2768714.5729382401</v>
      </c>
      <c r="BK101" s="2">
        <f t="shared" si="141"/>
        <v>2828989.4246908398</v>
      </c>
      <c r="BL101" s="2">
        <f t="shared" si="141"/>
        <v>2827925.7171535203</v>
      </c>
      <c r="BM101" s="2">
        <f t="shared" si="141"/>
        <v>2812204.1414829092</v>
      </c>
      <c r="BN101" s="2">
        <f t="shared" si="141"/>
        <v>2776780.4406508896</v>
      </c>
      <c r="BO101" s="2">
        <f t="shared" si="141"/>
        <v>2766682.5933619002</v>
      </c>
      <c r="BP101" s="2">
        <f t="shared" si="141"/>
        <v>2781724.82125356</v>
      </c>
      <c r="BQ101" s="2">
        <f t="shared" si="141"/>
        <v>2860195.8861058499</v>
      </c>
      <c r="BR101" s="2">
        <f t="shared" si="141"/>
        <v>2964921.90589375</v>
      </c>
      <c r="BS101" s="2">
        <f t="shared" si="141"/>
        <v>3121725.3625348299</v>
      </c>
      <c r="BT101" s="2">
        <f t="shared" si="141"/>
        <v>3305270.0821356801</v>
      </c>
      <c r="BU101" s="2">
        <f t="shared" si="141"/>
        <v>3411021.9487457499</v>
      </c>
      <c r="BV101" s="2">
        <f t="shared" si="141"/>
        <v>3422341.72307332</v>
      </c>
      <c r="BW101" s="2">
        <f t="shared" si="141"/>
        <v>3449366.2474752096</v>
      </c>
      <c r="BX101" s="2">
        <f t="shared" si="141"/>
        <v>3476291.0858676098</v>
      </c>
      <c r="BY101" s="2">
        <f t="shared" si="141"/>
        <v>3433763.79533352</v>
      </c>
      <c r="BZ101" s="2">
        <f t="shared" si="141"/>
        <v>3476272.0654713903</v>
      </c>
      <c r="CA101" s="2">
        <f t="shared" si="141"/>
        <v>3413357.3813482602</v>
      </c>
      <c r="CB101" s="2">
        <f t="shared" si="141"/>
        <v>3450917.19620384</v>
      </c>
      <c r="CC101" s="2">
        <f t="shared" si="141"/>
        <v>3494584.8253555698</v>
      </c>
      <c r="CD101" s="2">
        <f t="shared" si="141"/>
        <v>3604802.1237942902</v>
      </c>
      <c r="CE101" s="2">
        <f t="shared" si="141"/>
        <v>3738116.44348688</v>
      </c>
      <c r="CF101" s="2">
        <f t="shared" si="141"/>
        <v>3888223.50506368</v>
      </c>
      <c r="CG101" s="2">
        <f t="shared" si="141"/>
        <v>4007881.1180228801</v>
      </c>
      <c r="CH101" s="2">
        <f t="shared" si="141"/>
        <v>3952123.7390603903</v>
      </c>
      <c r="CI101" s="2">
        <f t="shared" si="141"/>
        <v>3942244.0297635696</v>
      </c>
      <c r="CJ101" s="2">
        <f t="shared" ref="CJ101:DO101" si="142">+CJ100+CJ99</f>
        <v>3859552.5244194302</v>
      </c>
      <c r="CK101" s="2">
        <f t="shared" si="142"/>
        <v>3878729.12845422</v>
      </c>
      <c r="CL101" s="2">
        <f t="shared" si="142"/>
        <v>3860909.70975446</v>
      </c>
      <c r="CM101" s="2">
        <f t="shared" si="142"/>
        <v>4213171.7894236911</v>
      </c>
      <c r="CN101" s="2">
        <f t="shared" si="142"/>
        <v>4289025.8651038595</v>
      </c>
      <c r="CO101" s="2">
        <f t="shared" si="142"/>
        <v>4620043.4121408807</v>
      </c>
      <c r="CP101" s="2">
        <f t="shared" si="142"/>
        <v>4866079.8966608504</v>
      </c>
      <c r="CQ101" s="2">
        <f t="shared" si="142"/>
        <v>5097999.8083828911</v>
      </c>
      <c r="CR101" s="2">
        <f t="shared" si="142"/>
        <v>5462576.1719542295</v>
      </c>
      <c r="CS101" s="2">
        <f t="shared" si="142"/>
        <v>5651698.0377973607</v>
      </c>
      <c r="CT101" s="2">
        <f t="shared" si="142"/>
        <v>6166510.5625293497</v>
      </c>
      <c r="CU101" s="2">
        <f t="shared" si="142"/>
        <v>6563517.1307877712</v>
      </c>
      <c r="CV101" s="2">
        <f t="shared" si="142"/>
        <v>6630063.3480075011</v>
      </c>
      <c r="CW101" s="2">
        <f t="shared" si="142"/>
        <v>6809411.5015590899</v>
      </c>
      <c r="CX101" s="2">
        <f t="shared" si="142"/>
        <v>6948587.8648004504</v>
      </c>
      <c r="CY101" s="2">
        <f t="shared" si="142"/>
        <v>7005665.0231632711</v>
      </c>
      <c r="CZ101" s="2">
        <f t="shared" si="142"/>
        <v>7275095.3972784197</v>
      </c>
      <c r="DA101" s="2">
        <f t="shared" si="142"/>
        <v>7524142.4468443496</v>
      </c>
      <c r="DB101" s="2">
        <f t="shared" si="142"/>
        <v>8104483.7353312606</v>
      </c>
      <c r="DC101" s="2">
        <f t="shared" si="142"/>
        <v>8287967.6056634597</v>
      </c>
      <c r="DD101" s="2">
        <f t="shared" si="142"/>
        <v>8498205.0892682802</v>
      </c>
      <c r="DE101" s="2">
        <f t="shared" si="142"/>
        <v>8611515.3225675207</v>
      </c>
      <c r="DF101" s="2">
        <f t="shared" si="142"/>
        <v>8946795.2298560608</v>
      </c>
      <c r="DG101" s="2">
        <f t="shared" si="142"/>
        <v>9018316.1959821414</v>
      </c>
      <c r="DH101" s="2">
        <f t="shared" si="142"/>
        <v>9062854.4219911397</v>
      </c>
      <c r="DI101" s="2">
        <f t="shared" si="142"/>
        <v>9268100.4220823105</v>
      </c>
      <c r="DJ101" s="2">
        <f t="shared" si="142"/>
        <v>9342605.8149130102</v>
      </c>
      <c r="DK101" s="2">
        <f t="shared" si="142"/>
        <v>9487441.8648180924</v>
      </c>
      <c r="DL101" s="2">
        <f t="shared" si="142"/>
        <v>9726828.6890501101</v>
      </c>
      <c r="DM101" s="2">
        <f t="shared" si="142"/>
        <v>10020587.62723179</v>
      </c>
      <c r="DN101" s="2">
        <f t="shared" si="142"/>
        <v>10399463.99353688</v>
      </c>
      <c r="DO101" s="2">
        <f t="shared" si="142"/>
        <v>10732017.650475431</v>
      </c>
      <c r="DP101" s="2">
        <f t="shared" ref="DP101:EM101" si="143">+DP100+DP99</f>
        <v>11056273.124237511</v>
      </c>
      <c r="DQ101" s="2">
        <f t="shared" si="143"/>
        <v>11322046.98241939</v>
      </c>
      <c r="DR101" s="2">
        <f t="shared" si="143"/>
        <v>11438687.248355219</v>
      </c>
      <c r="DS101" s="2">
        <f t="shared" si="143"/>
        <v>11728168.94567273</v>
      </c>
      <c r="DT101" s="2">
        <f t="shared" si="143"/>
        <v>12179086.3551888</v>
      </c>
      <c r="DU101" s="2">
        <f t="shared" si="143"/>
        <v>12472589.33764296</v>
      </c>
      <c r="DV101" s="2">
        <f t="shared" si="143"/>
        <v>12863031.5907222</v>
      </c>
      <c r="DW101" s="2">
        <f t="shared" si="143"/>
        <v>12929577.642544201</v>
      </c>
      <c r="DX101" s="2">
        <f t="shared" si="143"/>
        <v>13561271.159404051</v>
      </c>
      <c r="DY101" s="2">
        <f t="shared" si="143"/>
        <v>13898389.50000157</v>
      </c>
      <c r="DZ101" s="2">
        <f t="shared" si="143"/>
        <v>14399905.637233589</v>
      </c>
      <c r="EA101" s="2">
        <f t="shared" si="143"/>
        <v>14945957.480039719</v>
      </c>
      <c r="EB101" s="2">
        <f t="shared" si="143"/>
        <v>15336085.47499094</v>
      </c>
      <c r="EC101" s="2">
        <f t="shared" si="143"/>
        <v>15805759.95218748</v>
      </c>
      <c r="ED101" s="2">
        <f t="shared" si="143"/>
        <v>15731119.401836019</v>
      </c>
      <c r="EE101" s="2">
        <f t="shared" si="143"/>
        <v>15897043.06989735</v>
      </c>
      <c r="EF101" s="2">
        <f t="shared" si="143"/>
        <v>16012348.65075057</v>
      </c>
      <c r="EG101" s="2">
        <f t="shared" si="143"/>
        <v>16067762.26386006</v>
      </c>
      <c r="EH101" s="2">
        <f t="shared" si="143"/>
        <v>16166774.27722091</v>
      </c>
      <c r="EI101" s="2">
        <f t="shared" si="143"/>
        <v>16111897.263830701</v>
      </c>
      <c r="EJ101" s="2">
        <f t="shared" si="143"/>
        <v>16491551.92265475</v>
      </c>
      <c r="EK101" s="2">
        <f t="shared" si="143"/>
        <v>16801743.052661449</v>
      </c>
      <c r="EL101" s="2">
        <f t="shared" si="143"/>
        <v>16386870.26117925</v>
      </c>
      <c r="EM101" s="2">
        <f t="shared" si="143"/>
        <v>17564570.463503499</v>
      </c>
      <c r="EN101" s="2">
        <f t="shared" ref="EN101:FS101" si="144">+EN99+EN100</f>
        <v>18191039.278696429</v>
      </c>
      <c r="EO101" s="2">
        <f t="shared" si="144"/>
        <v>18896314.615381472</v>
      </c>
      <c r="EP101" s="2">
        <f t="shared" si="144"/>
        <v>19162356.259012099</v>
      </c>
      <c r="EQ101" s="2">
        <f t="shared" si="144"/>
        <v>19313173.30959221</v>
      </c>
      <c r="ER101" s="2">
        <f t="shared" si="144"/>
        <v>19586649.88183343</v>
      </c>
      <c r="ES101" s="2">
        <f t="shared" si="144"/>
        <v>19628880.991466898</v>
      </c>
      <c r="ET101" s="2">
        <f t="shared" si="144"/>
        <v>19820890.308371671</v>
      </c>
      <c r="EU101" s="2">
        <f t="shared" si="144"/>
        <v>20037911.002295852</v>
      </c>
      <c r="EV101" s="2">
        <f t="shared" si="144"/>
        <v>20290549.590630848</v>
      </c>
      <c r="EW101" s="2">
        <f t="shared" si="144"/>
        <v>20566953.329479992</v>
      </c>
      <c r="EX101" s="2">
        <f t="shared" si="144"/>
        <v>20961080.19723418</v>
      </c>
      <c r="EY101" s="2">
        <f t="shared" si="144"/>
        <v>21336332.56057588</v>
      </c>
      <c r="EZ101" s="2">
        <f t="shared" si="144"/>
        <v>21710887.33074224</v>
      </c>
      <c r="FA101" s="2">
        <f t="shared" si="144"/>
        <v>21988591.575317971</v>
      </c>
      <c r="FB101" s="2">
        <f t="shared" si="144"/>
        <v>21825357.32801884</v>
      </c>
      <c r="FC101" s="2">
        <f t="shared" si="144"/>
        <v>21842406.720089942</v>
      </c>
      <c r="FD101" s="2">
        <f t="shared" si="144"/>
        <v>21741746.147531521</v>
      </c>
      <c r="FE101" s="2">
        <f t="shared" si="144"/>
        <v>21826360.936452262</v>
      </c>
      <c r="FF101" s="2">
        <f t="shared" si="144"/>
        <v>21829503.995176483</v>
      </c>
      <c r="FG101" s="2">
        <f t="shared" si="144"/>
        <v>22083124.829492919</v>
      </c>
      <c r="FH101" s="2">
        <f t="shared" si="144"/>
        <v>22456394.484385841</v>
      </c>
      <c r="FI101" s="2">
        <f t="shared" si="144"/>
        <v>22809884.235303931</v>
      </c>
      <c r="FJ101" s="2">
        <f t="shared" si="144"/>
        <v>23239419.92516011</v>
      </c>
      <c r="FK101" s="2">
        <f t="shared" si="144"/>
        <v>23793191.21482059</v>
      </c>
      <c r="FL101" s="2">
        <f t="shared" si="144"/>
        <v>24305853.6222068</v>
      </c>
      <c r="FM101" s="2">
        <f t="shared" si="144"/>
        <v>25021449.129971039</v>
      </c>
      <c r="FN101" s="2">
        <f t="shared" si="144"/>
        <v>24898594.32253914</v>
      </c>
      <c r="FO101" s="2">
        <f t="shared" si="144"/>
        <v>25040305.26209721</v>
      </c>
      <c r="FP101" s="2">
        <f t="shared" si="144"/>
        <v>25224674.7267</v>
      </c>
      <c r="FQ101" s="2">
        <f t="shared" si="144"/>
        <v>25505908.98141316</v>
      </c>
      <c r="FR101" s="2">
        <f t="shared" si="144"/>
        <v>25644912.83618382</v>
      </c>
      <c r="FS101" s="2">
        <f t="shared" si="144"/>
        <v>25874491.773958929</v>
      </c>
      <c r="FT101" s="2">
        <f t="shared" ref="FT101:GY101" si="145">+FT99+FT100</f>
        <v>26303699.11061471</v>
      </c>
      <c r="FU101" s="2">
        <f t="shared" si="145"/>
        <v>26679221.765349559</v>
      </c>
      <c r="FV101" s="2">
        <f t="shared" si="145"/>
        <v>27241381.909765292</v>
      </c>
      <c r="FW101" s="2">
        <f t="shared" si="145"/>
        <v>27743736.836515471</v>
      </c>
      <c r="FX101" s="2">
        <f t="shared" si="145"/>
        <v>28263352.950118721</v>
      </c>
      <c r="FY101" s="2">
        <f t="shared" si="145"/>
        <v>28802109.422922309</v>
      </c>
      <c r="FZ101" s="2">
        <f t="shared" si="145"/>
        <v>28932988.724458992</v>
      </c>
      <c r="GA101" s="2">
        <f t="shared" si="145"/>
        <v>29972436.590900477</v>
      </c>
      <c r="GB101" s="2">
        <f t="shared" si="145"/>
        <v>30308760.52122426</v>
      </c>
      <c r="GC101" s="2">
        <f t="shared" si="145"/>
        <v>30606527.363366872</v>
      </c>
      <c r="GD101" s="2">
        <f t="shared" si="145"/>
        <v>30802373.375032131</v>
      </c>
      <c r="GE101" s="2">
        <f t="shared" si="145"/>
        <v>31209274.845846981</v>
      </c>
      <c r="GF101" s="2">
        <f t="shared" si="145"/>
        <v>31615563.93679307</v>
      </c>
      <c r="GG101" s="2">
        <f t="shared" si="145"/>
        <v>32359053.01191416</v>
      </c>
      <c r="GH101" s="2">
        <f t="shared" si="145"/>
        <v>33238560.778738197</v>
      </c>
      <c r="GI101" s="2">
        <f t="shared" si="145"/>
        <v>33941872.949628077</v>
      </c>
      <c r="GJ101" s="2">
        <f t="shared" si="145"/>
        <v>34224375.303850502</v>
      </c>
      <c r="GK101" s="2">
        <f t="shared" si="145"/>
        <v>34651493.741771959</v>
      </c>
      <c r="GL101" s="2">
        <f t="shared" si="145"/>
        <v>34527568.192678519</v>
      </c>
      <c r="GM101" s="2">
        <f t="shared" si="145"/>
        <v>34551477.14168749</v>
      </c>
      <c r="GN101" s="2">
        <f t="shared" si="145"/>
        <v>34591162.395778611</v>
      </c>
      <c r="GO101" s="2">
        <f t="shared" si="145"/>
        <v>34582541.758547246</v>
      </c>
      <c r="GP101" s="2">
        <f t="shared" si="145"/>
        <v>34701466.080583014</v>
      </c>
      <c r="GQ101" s="2">
        <f t="shared" si="145"/>
        <v>34635151.951753072</v>
      </c>
      <c r="GR101" s="2">
        <f t="shared" si="145"/>
        <v>34675684.31665796</v>
      </c>
      <c r="GS101" s="2">
        <f t="shared" si="145"/>
        <v>34707169.250204481</v>
      </c>
      <c r="GT101" s="2">
        <f t="shared" si="145"/>
        <v>34667624.420952387</v>
      </c>
      <c r="GU101" s="2">
        <f t="shared" si="145"/>
        <v>34976629.23375269</v>
      </c>
      <c r="GV101" s="2">
        <f t="shared" si="145"/>
        <v>35535442.63129656</v>
      </c>
      <c r="GW101" s="2">
        <f t="shared" si="145"/>
        <v>36054038.72711587</v>
      </c>
      <c r="GX101" s="2">
        <f t="shared" si="145"/>
        <v>35668885.156362563</v>
      </c>
      <c r="GY101" s="2">
        <f t="shared" si="145"/>
        <v>35390040.096515603</v>
      </c>
      <c r="GZ101" s="2">
        <f t="shared" ref="GZ101:IE101" si="146">+GZ99+GZ100</f>
        <v>35403601.05507642</v>
      </c>
      <c r="HA101" s="2">
        <f t="shared" si="146"/>
        <v>35547825.97608652</v>
      </c>
      <c r="HB101" s="2">
        <f t="shared" si="146"/>
        <v>35577566.727977827</v>
      </c>
      <c r="HC101" s="2">
        <f t="shared" si="146"/>
        <v>35801827.745180681</v>
      </c>
      <c r="HD101" s="2">
        <f t="shared" si="146"/>
        <v>35984905.099921688</v>
      </c>
      <c r="HE101" s="2">
        <f t="shared" si="146"/>
        <v>36596072.079486459</v>
      </c>
      <c r="HF101" s="2">
        <f t="shared" si="146"/>
        <v>36981528.99674204</v>
      </c>
      <c r="HG101" s="2">
        <f t="shared" si="146"/>
        <v>37395804.603632659</v>
      </c>
      <c r="HH101" s="2">
        <f t="shared" si="146"/>
        <v>38052346.7907703</v>
      </c>
      <c r="HI101" s="2">
        <f t="shared" si="146"/>
        <v>38396149.144914508</v>
      </c>
      <c r="HJ101" s="2">
        <f t="shared" si="146"/>
        <v>38131041.123798028</v>
      </c>
      <c r="HK101" s="2">
        <f t="shared" si="146"/>
        <v>38319538.87411876</v>
      </c>
      <c r="HL101" s="2">
        <f t="shared" si="146"/>
        <v>38754349.640604302</v>
      </c>
      <c r="HM101" s="2">
        <f t="shared" si="146"/>
        <v>39020895.586926676</v>
      </c>
      <c r="HN101" s="2">
        <f t="shared" si="146"/>
        <v>39847096.768015787</v>
      </c>
      <c r="HO101" s="2">
        <f t="shared" si="146"/>
        <v>40183860.622699261</v>
      </c>
      <c r="HP101" s="2">
        <f t="shared" si="146"/>
        <v>40798190.72230342</v>
      </c>
      <c r="HQ101" s="2">
        <f t="shared" si="146"/>
        <v>41313323.942640305</v>
      </c>
      <c r="HR101" s="2">
        <f t="shared" si="146"/>
        <v>41971616.264573835</v>
      </c>
      <c r="HS101" s="2">
        <f t="shared" si="146"/>
        <v>42746754.099678926</v>
      </c>
      <c r="HT101" s="2">
        <f t="shared" si="146"/>
        <v>43646556.725571007</v>
      </c>
      <c r="HU101" s="2">
        <f t="shared" si="146"/>
        <v>44009823.813173614</v>
      </c>
      <c r="HV101" s="2">
        <f t="shared" si="146"/>
        <v>44139494.37944711</v>
      </c>
      <c r="HW101" s="2">
        <f t="shared" si="146"/>
        <v>45119320.451597035</v>
      </c>
      <c r="HX101" s="2">
        <f t="shared" si="146"/>
        <v>45782421.588939399</v>
      </c>
      <c r="HY101" s="2">
        <f t="shared" si="146"/>
        <v>46074031.952100955</v>
      </c>
      <c r="HZ101" s="2">
        <f t="shared" si="146"/>
        <v>46644961.868010804</v>
      </c>
      <c r="IA101" s="2">
        <f t="shared" si="146"/>
        <v>46807204.330890588</v>
      </c>
      <c r="IB101" s="2">
        <f t="shared" si="146"/>
        <v>47410205.405700609</v>
      </c>
      <c r="IC101" s="2">
        <f t="shared" si="146"/>
        <v>47863149.574066818</v>
      </c>
      <c r="ID101" s="2">
        <f t="shared" si="146"/>
        <v>48199404.111977339</v>
      </c>
      <c r="IE101" s="2">
        <f t="shared" si="146"/>
        <v>48728541.851750679</v>
      </c>
      <c r="IF101" s="2">
        <f t="shared" ref="IF101:JE101" si="147">+IF99+IF100</f>
        <v>49642791.247081481</v>
      </c>
      <c r="IG101" s="2">
        <f t="shared" si="147"/>
        <v>50146540.453450881</v>
      </c>
      <c r="IH101" s="2">
        <f t="shared" si="147"/>
        <v>49695185.732140459</v>
      </c>
      <c r="II101" s="2">
        <f t="shared" si="147"/>
        <v>49898840.199794255</v>
      </c>
      <c r="IJ101" s="2">
        <f t="shared" si="147"/>
        <v>50030991.488706097</v>
      </c>
      <c r="IK101" s="2">
        <f t="shared" si="147"/>
        <v>49927371.100886054</v>
      </c>
      <c r="IL101" s="2">
        <f t="shared" si="147"/>
        <v>50683883.840256974</v>
      </c>
      <c r="IM101" s="2">
        <f t="shared" si="147"/>
        <v>51858349.358315498</v>
      </c>
      <c r="IN101" s="2">
        <f t="shared" si="147"/>
        <v>52668460.09748891</v>
      </c>
      <c r="IO101" s="2">
        <f t="shared" si="147"/>
        <v>53688464.395098977</v>
      </c>
      <c r="IP101" s="2">
        <f t="shared" si="147"/>
        <v>55055368.31008438</v>
      </c>
      <c r="IQ101" s="2">
        <f t="shared" si="147"/>
        <v>56218185.396421596</v>
      </c>
      <c r="IR101" s="2">
        <f t="shared" si="147"/>
        <v>57412556.448414899</v>
      </c>
      <c r="IS101" s="2">
        <f t="shared" si="147"/>
        <v>58445175.080235541</v>
      </c>
      <c r="IT101" s="2">
        <f t="shared" si="147"/>
        <v>58445175.080235541</v>
      </c>
      <c r="IU101" s="2">
        <f t="shared" si="147"/>
        <v>58252591.590731733</v>
      </c>
      <c r="IV101" s="2">
        <f t="shared" si="147"/>
        <v>58168661.478500701</v>
      </c>
      <c r="IW101" s="2">
        <f t="shared" si="147"/>
        <v>58259483.836651571</v>
      </c>
      <c r="IX101" s="2">
        <f t="shared" si="147"/>
        <v>58555857.45337604</v>
      </c>
      <c r="IY101" s="2">
        <f t="shared" si="147"/>
        <v>58919428.358482242</v>
      </c>
      <c r="IZ101" s="2">
        <f t="shared" si="147"/>
        <v>59230983.497154467</v>
      </c>
      <c r="JA101" s="2">
        <f t="shared" si="147"/>
        <v>60140079</v>
      </c>
      <c r="JB101" s="2">
        <f t="shared" si="147"/>
        <v>61313463.118064985</v>
      </c>
      <c r="JC101" s="2">
        <f t="shared" si="147"/>
        <v>62257380.554066882</v>
      </c>
      <c r="JD101" s="2">
        <f t="shared" si="147"/>
        <v>63759817.104143828</v>
      </c>
      <c r="JE101" s="2">
        <f t="shared" si="147"/>
        <v>63865409.030000001</v>
      </c>
    </row>
    <row r="102" spans="1:265" s="1" customFormat="1" ht="12.9" customHeight="1" x14ac:dyDescent="0.2">
      <c r="A102" s="73" t="s">
        <v>118</v>
      </c>
      <c r="B102" s="45"/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45"/>
      <c r="T102" s="45"/>
      <c r="U102" s="45"/>
      <c r="V102" s="45"/>
      <c r="W102" s="45"/>
      <c r="X102" s="117">
        <f t="shared" ref="X102:CI102" si="148">+X100/X101</f>
        <v>0.161241380210628</v>
      </c>
      <c r="Y102" s="117">
        <f t="shared" si="148"/>
        <v>0.15363289653823586</v>
      </c>
      <c r="Z102" s="117">
        <f t="shared" si="148"/>
        <v>0.1704227326340757</v>
      </c>
      <c r="AA102" s="117">
        <f t="shared" si="148"/>
        <v>0.17098780963282928</v>
      </c>
      <c r="AB102" s="117">
        <f t="shared" si="148"/>
        <v>0.17595429433240359</v>
      </c>
      <c r="AC102" s="117">
        <f t="shared" si="148"/>
        <v>0.17427532377889079</v>
      </c>
      <c r="AD102" s="117">
        <f t="shared" si="148"/>
        <v>0.17626265567443128</v>
      </c>
      <c r="AE102" s="117">
        <f t="shared" si="148"/>
        <v>0.1707651437966172</v>
      </c>
      <c r="AF102" s="117">
        <f t="shared" si="148"/>
        <v>0.17312679349368723</v>
      </c>
      <c r="AG102" s="117">
        <f t="shared" si="148"/>
        <v>0.18320991384688468</v>
      </c>
      <c r="AH102" s="117">
        <f t="shared" si="148"/>
        <v>0.18328026974907435</v>
      </c>
      <c r="AI102" s="117">
        <f t="shared" si="148"/>
        <v>0.18179130551636094</v>
      </c>
      <c r="AJ102" s="117">
        <f t="shared" si="148"/>
        <v>0.17924789943726047</v>
      </c>
      <c r="AK102" s="117">
        <f t="shared" si="148"/>
        <v>0.15799062602418329</v>
      </c>
      <c r="AL102" s="117">
        <f t="shared" si="148"/>
        <v>0.16184898141723919</v>
      </c>
      <c r="AM102" s="117">
        <f t="shared" si="148"/>
        <v>0.16497685537683629</v>
      </c>
      <c r="AN102" s="117">
        <f t="shared" si="148"/>
        <v>0.1726585570492023</v>
      </c>
      <c r="AO102" s="117">
        <f t="shared" si="148"/>
        <v>0.17644138043114349</v>
      </c>
      <c r="AP102" s="117">
        <f t="shared" si="148"/>
        <v>0.17510805141774632</v>
      </c>
      <c r="AQ102" s="117">
        <f t="shared" si="148"/>
        <v>0.18782438586923814</v>
      </c>
      <c r="AR102" s="117">
        <f t="shared" si="148"/>
        <v>0.18597001636007732</v>
      </c>
      <c r="AS102" s="117">
        <f t="shared" si="148"/>
        <v>0.18963689387057303</v>
      </c>
      <c r="AT102" s="117">
        <f t="shared" si="148"/>
        <v>0.1931749330952533</v>
      </c>
      <c r="AU102" s="117">
        <f t="shared" si="148"/>
        <v>0.19888669356616859</v>
      </c>
      <c r="AV102" s="117">
        <f t="shared" si="148"/>
        <v>0.19046143670527366</v>
      </c>
      <c r="AW102" s="117">
        <f t="shared" si="148"/>
        <v>0.17790662028741955</v>
      </c>
      <c r="AX102" s="117">
        <f t="shared" si="148"/>
        <v>0.18110096481114152</v>
      </c>
      <c r="AY102" s="117">
        <f t="shared" si="148"/>
        <v>0.17722117470993409</v>
      </c>
      <c r="AZ102" s="117">
        <f t="shared" si="148"/>
        <v>0.17892563293661404</v>
      </c>
      <c r="BA102" s="117">
        <f t="shared" si="148"/>
        <v>0.17127984504020652</v>
      </c>
      <c r="BB102" s="117">
        <f t="shared" si="148"/>
        <v>0.17813466732339919</v>
      </c>
      <c r="BC102" s="117">
        <f t="shared" si="148"/>
        <v>0.17357618528644178</v>
      </c>
      <c r="BD102" s="117">
        <f t="shared" si="148"/>
        <v>0.16465704823461322</v>
      </c>
      <c r="BE102" s="117">
        <f t="shared" si="148"/>
        <v>0.16382960414936287</v>
      </c>
      <c r="BF102" s="117">
        <f t="shared" si="148"/>
        <v>0.15246207987185104</v>
      </c>
      <c r="BG102" s="117">
        <f t="shared" si="148"/>
        <v>0.12810600352862725</v>
      </c>
      <c r="BH102" s="117">
        <f t="shared" si="148"/>
        <v>0.11791294232162418</v>
      </c>
      <c r="BI102" s="117">
        <f t="shared" si="148"/>
        <v>0.10483187464662891</v>
      </c>
      <c r="BJ102" s="117">
        <f t="shared" si="148"/>
        <v>0.10540931026667084</v>
      </c>
      <c r="BK102" s="117">
        <f t="shared" si="148"/>
        <v>0.10149216571282423</v>
      </c>
      <c r="BL102" s="117">
        <f t="shared" si="148"/>
        <v>0.10023872666240238</v>
      </c>
      <c r="BM102" s="117">
        <f t="shared" si="148"/>
        <v>9.7552721899530445E-2</v>
      </c>
      <c r="BN102" s="117">
        <f t="shared" si="148"/>
        <v>9.6402738444985758E-2</v>
      </c>
      <c r="BO102" s="117">
        <f t="shared" si="148"/>
        <v>8.9081574671074443E-2</v>
      </c>
      <c r="BP102" s="117">
        <f t="shared" si="148"/>
        <v>9.6787503197031208E-2</v>
      </c>
      <c r="BQ102" s="117">
        <f t="shared" si="148"/>
        <v>9.5319060544998807E-2</v>
      </c>
      <c r="BR102" s="117">
        <f t="shared" si="148"/>
        <v>8.8663803028645613E-2</v>
      </c>
      <c r="BS102" s="117">
        <f t="shared" si="148"/>
        <v>8.4197369880937886E-2</v>
      </c>
      <c r="BT102" s="117">
        <f t="shared" si="148"/>
        <v>7.2327409333064793E-2</v>
      </c>
      <c r="BU102" s="117">
        <f t="shared" si="148"/>
        <v>6.5108334125036096E-2</v>
      </c>
      <c r="BV102" s="117">
        <f t="shared" si="148"/>
        <v>6.6353758725830478E-2</v>
      </c>
      <c r="BW102" s="117">
        <f t="shared" si="148"/>
        <v>6.5436736113213267E-2</v>
      </c>
      <c r="BX102" s="117">
        <f t="shared" si="148"/>
        <v>6.3425716393240766E-2</v>
      </c>
      <c r="BY102" s="117">
        <f t="shared" si="148"/>
        <v>6.5755626571340556E-2</v>
      </c>
      <c r="BZ102" s="117">
        <f t="shared" si="148"/>
        <v>6.5541357032075226E-2</v>
      </c>
      <c r="CA102" s="117">
        <f t="shared" si="148"/>
        <v>6.5852192663302112E-2</v>
      </c>
      <c r="CB102" s="117">
        <f t="shared" si="148"/>
        <v>6.6359389195208993E-2</v>
      </c>
      <c r="CC102" s="117">
        <f t="shared" si="148"/>
        <v>6.7178737952656012E-2</v>
      </c>
      <c r="CD102" s="117">
        <f t="shared" si="148"/>
        <v>6.3482829277230257E-2</v>
      </c>
      <c r="CE102" s="117">
        <f t="shared" si="148"/>
        <v>6.1113475530923979E-2</v>
      </c>
      <c r="CF102" s="117">
        <f t="shared" si="148"/>
        <v>5.7121346894723458E-2</v>
      </c>
      <c r="CG102" s="117">
        <f t="shared" si="148"/>
        <v>4.3686335280713896E-2</v>
      </c>
      <c r="CH102" s="117">
        <f t="shared" si="148"/>
        <v>4.5743758982556879E-2</v>
      </c>
      <c r="CI102" s="117">
        <f t="shared" si="148"/>
        <v>4.6126730170157872E-2</v>
      </c>
      <c r="CJ102" s="117">
        <f t="shared" ref="CJ102:EU102" si="149">+CJ100/CJ101</f>
        <v>4.2172665987050974E-2</v>
      </c>
      <c r="CK102" s="117">
        <f t="shared" si="149"/>
        <v>4.4009219588179535E-2</v>
      </c>
      <c r="CL102" s="117">
        <f t="shared" si="149"/>
        <v>4.3957295379521651E-2</v>
      </c>
      <c r="CM102" s="117">
        <f t="shared" si="149"/>
        <v>3.6777955463963043E-2</v>
      </c>
      <c r="CN102" s="117">
        <f t="shared" si="149"/>
        <v>3.6959499174608362E-2</v>
      </c>
      <c r="CO102" s="117">
        <f t="shared" si="149"/>
        <v>3.5162535240096625E-2</v>
      </c>
      <c r="CP102" s="117">
        <f t="shared" si="149"/>
        <v>2.9987285315749138E-2</v>
      </c>
      <c r="CQ102" s="117">
        <f t="shared" si="149"/>
        <v>2.8667943144446525E-2</v>
      </c>
      <c r="CR102" s="117">
        <f t="shared" si="149"/>
        <v>2.6785303956483847E-2</v>
      </c>
      <c r="CS102" s="117">
        <f t="shared" si="149"/>
        <v>2.0526769847499331E-2</v>
      </c>
      <c r="CT102" s="117">
        <f t="shared" si="149"/>
        <v>2.1440252331706069E-2</v>
      </c>
      <c r="CU102" s="117">
        <f t="shared" si="149"/>
        <v>1.9913413069665101E-2</v>
      </c>
      <c r="CV102" s="117">
        <f t="shared" si="149"/>
        <v>1.9303721797705394E-2</v>
      </c>
      <c r="CW102" s="117">
        <f t="shared" si="149"/>
        <v>1.8851706018232047E-2</v>
      </c>
      <c r="CX102" s="117">
        <f t="shared" si="149"/>
        <v>1.9617468662108464E-2</v>
      </c>
      <c r="CY102" s="117">
        <f t="shared" si="149"/>
        <v>1.8175202902258793E-2</v>
      </c>
      <c r="CZ102" s="117">
        <f t="shared" si="149"/>
        <v>1.6873660294346522E-2</v>
      </c>
      <c r="DA102" s="117">
        <f t="shared" si="149"/>
        <v>1.7623376736694188E-2</v>
      </c>
      <c r="DB102" s="117">
        <f t="shared" si="149"/>
        <v>1.5769388107222383E-2</v>
      </c>
      <c r="DC102" s="117">
        <f t="shared" si="149"/>
        <v>1.677812772309073E-2</v>
      </c>
      <c r="DD102" s="117">
        <f t="shared" si="149"/>
        <v>1.9521319386922933E-2</v>
      </c>
      <c r="DE102" s="117">
        <f t="shared" si="149"/>
        <v>1.7485792789100542E-2</v>
      </c>
      <c r="DF102" s="117">
        <f t="shared" si="149"/>
        <v>2.1768220552554583E-2</v>
      </c>
      <c r="DG102" s="117">
        <f t="shared" si="149"/>
        <v>2.3369003221026266E-2</v>
      </c>
      <c r="DH102" s="117">
        <f t="shared" si="149"/>
        <v>2.4061889644609279E-2</v>
      </c>
      <c r="DI102" s="117">
        <f t="shared" si="149"/>
        <v>2.4973874925454966E-2</v>
      </c>
      <c r="DJ102" s="117">
        <f t="shared" si="149"/>
        <v>2.572177184787685E-2</v>
      </c>
      <c r="DK102" s="117">
        <f t="shared" si="149"/>
        <v>2.6472024376959433E-2</v>
      </c>
      <c r="DL102" s="117">
        <f t="shared" si="149"/>
        <v>2.6986068771720474E-2</v>
      </c>
      <c r="DM102" s="117">
        <f t="shared" si="149"/>
        <v>2.7218807602783009E-2</v>
      </c>
      <c r="DN102" s="117">
        <f t="shared" si="149"/>
        <v>2.5579073675313518E-2</v>
      </c>
      <c r="DO102" s="117">
        <f t="shared" si="149"/>
        <v>2.5152830959065887E-2</v>
      </c>
      <c r="DP102" s="117">
        <f t="shared" si="149"/>
        <v>2.5086689108202394E-2</v>
      </c>
      <c r="DQ102" s="117">
        <f t="shared" si="149"/>
        <v>2.3867657936467494E-2</v>
      </c>
      <c r="DR102" s="117">
        <f t="shared" si="149"/>
        <v>2.4652722680004062E-2</v>
      </c>
      <c r="DS102" s="117">
        <f t="shared" si="149"/>
        <v>2.4704589116948509E-2</v>
      </c>
      <c r="DT102" s="117">
        <f t="shared" si="149"/>
        <v>2.3443103960368795E-2</v>
      </c>
      <c r="DU102" s="117">
        <f t="shared" si="149"/>
        <v>2.4413697329620739E-2</v>
      </c>
      <c r="DV102" s="117">
        <f t="shared" si="149"/>
        <v>2.4755419490641369E-2</v>
      </c>
      <c r="DW102" s="117">
        <f t="shared" si="149"/>
        <v>2.4364921215068457E-2</v>
      </c>
      <c r="DX102" s="117">
        <f t="shared" si="149"/>
        <v>2.4185262068560632E-2</v>
      </c>
      <c r="DY102" s="117">
        <f t="shared" si="149"/>
        <v>2.3904719075254186E-2</v>
      </c>
      <c r="DZ102" s="117">
        <f t="shared" si="149"/>
        <v>2.2462769070279911E-2</v>
      </c>
      <c r="EA102" s="117">
        <f t="shared" si="149"/>
        <v>2.1279777324386899E-2</v>
      </c>
      <c r="EB102" s="117">
        <f t="shared" si="149"/>
        <v>2.1464272977077582E-2</v>
      </c>
      <c r="EC102" s="117">
        <f t="shared" si="149"/>
        <v>1.9404368791687446E-2</v>
      </c>
      <c r="ED102" s="117">
        <f t="shared" si="149"/>
        <v>2.1314031749721324E-2</v>
      </c>
      <c r="EE102" s="117">
        <f t="shared" si="149"/>
        <v>2.2801644750637302E-2</v>
      </c>
      <c r="EF102" s="117">
        <f t="shared" si="149"/>
        <v>2.2395738513367326E-2</v>
      </c>
      <c r="EG102" s="117">
        <f t="shared" si="149"/>
        <v>2.3455038729924067E-2</v>
      </c>
      <c r="EH102" s="117">
        <f t="shared" si="149"/>
        <v>2.3757789213498255E-2</v>
      </c>
      <c r="EI102" s="117">
        <f t="shared" si="149"/>
        <v>1.4346193513745383E-2</v>
      </c>
      <c r="EJ102" s="117">
        <f t="shared" si="149"/>
        <v>2.8145313317697832E-2</v>
      </c>
      <c r="EK102" s="117">
        <f t="shared" si="149"/>
        <v>2.8271973865069053E-2</v>
      </c>
      <c r="EL102" s="117">
        <f t="shared" si="149"/>
        <v>2.8254903199010889E-2</v>
      </c>
      <c r="EM102" s="117">
        <f t="shared" si="149"/>
        <v>2.6569010326644538E-2</v>
      </c>
      <c r="EN102" s="117">
        <f t="shared" si="149"/>
        <v>2.8078187274055071E-2</v>
      </c>
      <c r="EO102" s="117">
        <f t="shared" si="149"/>
        <v>2.6135748617448069E-2</v>
      </c>
      <c r="EP102" s="117">
        <f t="shared" si="149"/>
        <v>2.8897083962831374E-2</v>
      </c>
      <c r="EQ102" s="117">
        <f t="shared" si="149"/>
        <v>3.1231917010666861E-2</v>
      </c>
      <c r="ER102" s="117">
        <f t="shared" si="149"/>
        <v>3.0086825185118782E-2</v>
      </c>
      <c r="ES102" s="117">
        <f t="shared" si="149"/>
        <v>3.2151748418204999E-2</v>
      </c>
      <c r="ET102" s="117">
        <f t="shared" si="149"/>
        <v>3.3671258228900311E-2</v>
      </c>
      <c r="EU102" s="117">
        <f t="shared" si="149"/>
        <v>3.4168506281845659E-2</v>
      </c>
      <c r="EV102" s="117">
        <f t="shared" ref="EV102:HG102" si="150">+EV100/EV101</f>
        <v>3.5388045050926367E-2</v>
      </c>
      <c r="EW102" s="117">
        <f t="shared" si="150"/>
        <v>3.6552977881282422E-2</v>
      </c>
      <c r="EX102" s="117">
        <f t="shared" si="150"/>
        <v>3.5273132951283162E-2</v>
      </c>
      <c r="EY102" s="117">
        <f t="shared" si="150"/>
        <v>3.4790330988043752E-2</v>
      </c>
      <c r="EZ102" s="117">
        <f t="shared" si="150"/>
        <v>3.4318391074415727E-2</v>
      </c>
      <c r="FA102" s="117">
        <f t="shared" si="150"/>
        <v>3.2309980352132055E-2</v>
      </c>
      <c r="FB102" s="117">
        <f t="shared" si="150"/>
        <v>3.4578209521232375E-2</v>
      </c>
      <c r="FC102" s="117">
        <f t="shared" si="150"/>
        <v>3.5573537864864481E-2</v>
      </c>
      <c r="FD102" s="117">
        <f t="shared" si="150"/>
        <v>3.6189897584593678E-2</v>
      </c>
      <c r="FE102" s="117">
        <f t="shared" si="150"/>
        <v>3.742158064230619E-2</v>
      </c>
      <c r="FF102" s="117">
        <f t="shared" si="150"/>
        <v>3.8911243879736761E-2</v>
      </c>
      <c r="FG102" s="117">
        <f t="shared" si="150"/>
        <v>3.8574983209319687E-2</v>
      </c>
      <c r="FH102" s="117">
        <f t="shared" si="150"/>
        <v>3.9129354504613904E-2</v>
      </c>
      <c r="FI102" s="117">
        <f t="shared" si="150"/>
        <v>3.9242538182179112E-2</v>
      </c>
      <c r="FJ102" s="117">
        <f t="shared" si="150"/>
        <v>3.7915855915105393E-2</v>
      </c>
      <c r="FK102" s="117">
        <f t="shared" si="150"/>
        <v>3.7425252378223882E-2</v>
      </c>
      <c r="FL102" s="117">
        <f t="shared" si="150"/>
        <v>3.6632037077748203E-2</v>
      </c>
      <c r="FM102" s="117">
        <f t="shared" si="150"/>
        <v>3.4256890822413857E-2</v>
      </c>
      <c r="FN102" s="117">
        <f t="shared" si="150"/>
        <v>3.5643958153758745E-2</v>
      </c>
      <c r="FO102" s="117">
        <f t="shared" si="150"/>
        <v>3.6966190252006308E-2</v>
      </c>
      <c r="FP102" s="117">
        <f t="shared" si="150"/>
        <v>3.6966100328461524E-2</v>
      </c>
      <c r="FQ102" s="117">
        <f t="shared" si="150"/>
        <v>3.9364959036067688E-2</v>
      </c>
      <c r="FR102" s="117">
        <f t="shared" si="150"/>
        <v>4.0568799804344267E-2</v>
      </c>
      <c r="FS102" s="117">
        <f t="shared" si="150"/>
        <v>3.9101303211614757E-2</v>
      </c>
      <c r="FT102" s="117">
        <f t="shared" si="150"/>
        <v>3.9376180304922716E-2</v>
      </c>
      <c r="FU102" s="117">
        <f t="shared" si="150"/>
        <v>3.8909718804175875E-2</v>
      </c>
      <c r="FV102" s="117">
        <f t="shared" si="150"/>
        <v>3.7929451811489337E-2</v>
      </c>
      <c r="FW102" s="117">
        <f t="shared" si="150"/>
        <v>3.832306711803924E-2</v>
      </c>
      <c r="FX102" s="117">
        <f t="shared" si="150"/>
        <v>3.5428739751551447E-2</v>
      </c>
      <c r="FY102" s="117">
        <f t="shared" si="150"/>
        <v>3.2794218838168528E-2</v>
      </c>
      <c r="FZ102" s="117">
        <f t="shared" si="150"/>
        <v>3.4207041170701113E-2</v>
      </c>
      <c r="GA102" s="117">
        <f t="shared" si="150"/>
        <v>3.5931684626466481E-2</v>
      </c>
      <c r="GB102" s="117">
        <f t="shared" si="150"/>
        <v>3.6156300262843451E-2</v>
      </c>
      <c r="GC102" s="117">
        <f t="shared" si="150"/>
        <v>3.6766212368243428E-2</v>
      </c>
      <c r="GD102" s="117">
        <f t="shared" si="150"/>
        <v>3.8630748498043259E-2</v>
      </c>
      <c r="GE102" s="117">
        <f t="shared" si="150"/>
        <v>4.0419011044733097E-2</v>
      </c>
      <c r="GF102" s="117">
        <f t="shared" si="150"/>
        <v>4.1062371388297117E-2</v>
      </c>
      <c r="GG102" s="117">
        <f t="shared" si="150"/>
        <v>4.0988522906402924E-2</v>
      </c>
      <c r="GH102" s="117">
        <f t="shared" si="150"/>
        <v>3.8216559299899137E-2</v>
      </c>
      <c r="GI102" s="117">
        <f t="shared" si="150"/>
        <v>4.0799327032899471E-2</v>
      </c>
      <c r="GJ102" s="117">
        <f t="shared" si="150"/>
        <v>4.1439382739927984E-2</v>
      </c>
      <c r="GK102" s="117">
        <f t="shared" si="150"/>
        <v>3.7608160941458448E-2</v>
      </c>
      <c r="GL102" s="117">
        <f t="shared" si="150"/>
        <v>4.1682975805433384E-2</v>
      </c>
      <c r="GM102" s="117">
        <f t="shared" si="150"/>
        <v>4.1912380964183378E-2</v>
      </c>
      <c r="GN102" s="117">
        <f t="shared" si="150"/>
        <v>4.1297931716226879E-2</v>
      </c>
      <c r="GO102" s="117">
        <f t="shared" si="150"/>
        <v>4.2207361458062094E-2</v>
      </c>
      <c r="GP102" s="117">
        <f t="shared" si="150"/>
        <v>4.3132439628918502E-2</v>
      </c>
      <c r="GQ102" s="117">
        <f t="shared" si="150"/>
        <v>4.2248954421761804E-2</v>
      </c>
      <c r="GR102" s="117">
        <f t="shared" si="150"/>
        <v>4.3277119659517478E-2</v>
      </c>
      <c r="GS102" s="117">
        <f t="shared" si="150"/>
        <v>4.4606653253165519E-2</v>
      </c>
      <c r="GT102" s="117">
        <f t="shared" si="150"/>
        <v>4.2947820686420342E-2</v>
      </c>
      <c r="GU102" s="117">
        <f t="shared" si="150"/>
        <v>4.3019238373302279E-2</v>
      </c>
      <c r="GV102" s="117">
        <f t="shared" si="150"/>
        <v>4.2183765179213309E-2</v>
      </c>
      <c r="GW102" s="117">
        <f t="shared" si="150"/>
        <v>3.7752666822458744E-2</v>
      </c>
      <c r="GX102" s="117">
        <f t="shared" si="150"/>
        <v>4.1147778575291546E-2</v>
      </c>
      <c r="GY102" s="117">
        <f t="shared" si="150"/>
        <v>4.2702694943038598E-2</v>
      </c>
      <c r="GZ102" s="117">
        <f t="shared" si="150"/>
        <v>4.2043046212268897E-2</v>
      </c>
      <c r="HA102" s="117">
        <f t="shared" si="150"/>
        <v>4.323063526844384E-2</v>
      </c>
      <c r="HB102" s="117">
        <f t="shared" si="150"/>
        <v>4.3959893150364263E-2</v>
      </c>
      <c r="HC102" s="117">
        <f t="shared" si="150"/>
        <v>4.3307370045703099E-2</v>
      </c>
      <c r="HD102" s="117">
        <f t="shared" si="150"/>
        <v>4.3845272749162077E-2</v>
      </c>
      <c r="HE102" s="117">
        <f t="shared" si="150"/>
        <v>4.6023433626064023E-2</v>
      </c>
      <c r="HF102" s="117">
        <f t="shared" si="150"/>
        <v>4.4138409587862394E-2</v>
      </c>
      <c r="HG102" s="117">
        <f t="shared" si="150"/>
        <v>4.2539113340202606E-2</v>
      </c>
      <c r="HH102" s="117">
        <f t="shared" ref="HH102:JE102" si="151">+HH100/HH101</f>
        <v>4.2646172692584403E-2</v>
      </c>
      <c r="HI102" s="117">
        <f t="shared" si="151"/>
        <v>3.7126334244965961E-2</v>
      </c>
      <c r="HJ102" s="117">
        <f t="shared" si="151"/>
        <v>4.1908458202872707E-2</v>
      </c>
      <c r="HK102" s="117">
        <f t="shared" si="151"/>
        <v>4.4506742503414354E-2</v>
      </c>
      <c r="HL102" s="117">
        <f t="shared" si="151"/>
        <v>4.0835322562828673E-2</v>
      </c>
      <c r="HM102" s="117">
        <f t="shared" si="151"/>
        <v>4.1012140768411143E-2</v>
      </c>
      <c r="HN102" s="117">
        <f t="shared" si="151"/>
        <v>4.1568722898955413E-2</v>
      </c>
      <c r="HO102" s="117">
        <f t="shared" si="151"/>
        <v>4.0774820695129818E-2</v>
      </c>
      <c r="HP102" s="117">
        <f t="shared" si="151"/>
        <v>3.9272101338810053E-2</v>
      </c>
      <c r="HQ102" s="117">
        <f t="shared" si="151"/>
        <v>3.8532301978014431E-2</v>
      </c>
      <c r="HR102" s="117">
        <f t="shared" si="151"/>
        <v>3.6780773567330595E-2</v>
      </c>
      <c r="HS102" s="117">
        <f t="shared" si="151"/>
        <v>3.5726113957005236E-2</v>
      </c>
      <c r="HT102" s="117">
        <f t="shared" si="151"/>
        <v>3.5403921427275983E-2</v>
      </c>
      <c r="HU102" s="117">
        <f t="shared" si="151"/>
        <v>3.2037442064265002E-2</v>
      </c>
      <c r="HV102" s="117">
        <f t="shared" si="151"/>
        <v>3.6342268429564943E-2</v>
      </c>
      <c r="HW102" s="117">
        <f t="shared" si="151"/>
        <v>3.7925804361412345E-2</v>
      </c>
      <c r="HX102" s="117">
        <f t="shared" si="151"/>
        <v>3.7553544418789872E-2</v>
      </c>
      <c r="HY102" s="117">
        <f t="shared" si="151"/>
        <v>3.9850429266055497E-2</v>
      </c>
      <c r="HZ102" s="117">
        <f t="shared" si="151"/>
        <v>3.9894185576284345E-2</v>
      </c>
      <c r="IA102" s="117">
        <f t="shared" si="151"/>
        <v>3.9256634662546794E-2</v>
      </c>
      <c r="IB102" s="117">
        <f t="shared" si="151"/>
        <v>3.9530200257318515E-2</v>
      </c>
      <c r="IC102" s="117">
        <f t="shared" si="151"/>
        <v>3.9430504641685939E-2</v>
      </c>
      <c r="ID102" s="117">
        <f t="shared" si="151"/>
        <v>3.8151998149258043E-2</v>
      </c>
      <c r="IE102" s="117">
        <f t="shared" si="151"/>
        <v>3.7656145733798031E-2</v>
      </c>
      <c r="IF102" s="117">
        <f t="shared" si="151"/>
        <v>3.7039784496476137E-2</v>
      </c>
      <c r="IG102" s="117">
        <f t="shared" si="151"/>
        <v>3.0980959954756526E-2</v>
      </c>
      <c r="IH102" s="117">
        <f t="shared" si="151"/>
        <v>3.3768664301457467E-2</v>
      </c>
      <c r="II102" s="117">
        <f t="shared" si="151"/>
        <v>3.6540410969113028E-2</v>
      </c>
      <c r="IJ102" s="117">
        <f t="shared" si="151"/>
        <v>3.9730782175428116E-2</v>
      </c>
      <c r="IK102" s="117">
        <f t="shared" si="151"/>
        <v>4.5028233304748998E-2</v>
      </c>
      <c r="IL102" s="117">
        <f t="shared" si="151"/>
        <v>4.0005385034267718E-2</v>
      </c>
      <c r="IM102" s="117">
        <f t="shared" si="151"/>
        <v>3.6744073523456738E-2</v>
      </c>
      <c r="IN102" s="117">
        <f t="shared" si="151"/>
        <v>3.3459976645075121E-2</v>
      </c>
      <c r="IO102" s="117">
        <f t="shared" si="151"/>
        <v>3.4503696449802793E-2</v>
      </c>
      <c r="IP102" s="117">
        <f t="shared" si="151"/>
        <v>3.3267272969152946E-2</v>
      </c>
      <c r="IQ102" s="117">
        <f t="shared" si="151"/>
        <v>3.3003607951544098E-2</v>
      </c>
      <c r="IR102" s="117">
        <f t="shared" si="151"/>
        <v>3.1769624972322726E-2</v>
      </c>
      <c r="IS102" s="117">
        <f t="shared" si="151"/>
        <v>2.733990013127377E-2</v>
      </c>
      <c r="IT102" s="117">
        <f t="shared" si="151"/>
        <v>2.733990013127377E-2</v>
      </c>
      <c r="IU102" s="117">
        <f t="shared" si="151"/>
        <v>3.2195054974786093E-2</v>
      </c>
      <c r="IV102" s="117">
        <f t="shared" si="151"/>
        <v>3.3608892583871945E-2</v>
      </c>
      <c r="IW102" s="117">
        <f t="shared" si="151"/>
        <v>3.3994211757974221E-2</v>
      </c>
      <c r="IX102" s="117">
        <f t="shared" si="151"/>
        <v>3.4262594983173932E-2</v>
      </c>
      <c r="IY102" s="117">
        <f t="shared" si="151"/>
        <v>3.0674242467077565E-2</v>
      </c>
      <c r="IZ102" s="117">
        <f t="shared" si="151"/>
        <v>3.1432875683332577E-2</v>
      </c>
      <c r="JA102" s="117">
        <f t="shared" si="151"/>
        <v>3.2086938229662118E-2</v>
      </c>
      <c r="JB102" s="117">
        <f t="shared" si="151"/>
        <v>3.079126264390775E-2</v>
      </c>
      <c r="JC102" s="117">
        <f t="shared" si="151"/>
        <v>3.1732112042821711E-2</v>
      </c>
      <c r="JD102" s="117">
        <f t="shared" si="151"/>
        <v>3.0117015292868528E-2</v>
      </c>
      <c r="JE102" s="117">
        <f t="shared" si="151"/>
        <v>2.6843768575798004E-2</v>
      </c>
    </row>
    <row r="103" spans="1:265" ht="12.9" customHeight="1" x14ac:dyDescent="0.2">
      <c r="B103" s="119"/>
      <c r="C103" s="119"/>
      <c r="D103" s="119"/>
      <c r="E103" s="119"/>
      <c r="F103" s="119"/>
      <c r="G103" s="119"/>
      <c r="H103" s="119"/>
      <c r="I103" s="119"/>
      <c r="J103" s="119"/>
      <c r="K103" s="119"/>
      <c r="L103" s="119"/>
      <c r="M103" s="119"/>
      <c r="N103" s="119"/>
      <c r="O103" s="119"/>
      <c r="P103" s="119"/>
      <c r="Q103" s="119"/>
      <c r="R103" s="119"/>
      <c r="S103" s="119"/>
      <c r="T103" s="119"/>
      <c r="U103" s="119"/>
      <c r="V103" s="119"/>
      <c r="W103" s="119"/>
      <c r="X103" s="118"/>
      <c r="Y103" s="118"/>
      <c r="Z103" s="118"/>
      <c r="AA103" s="118"/>
      <c r="AB103" s="118"/>
      <c r="AC103" s="118"/>
      <c r="AD103" s="118"/>
      <c r="AE103" s="118"/>
      <c r="AF103" s="118"/>
      <c r="AG103" s="118"/>
      <c r="AH103" s="118"/>
      <c r="AI103" s="118"/>
      <c r="AJ103" s="118"/>
      <c r="AK103" s="118"/>
      <c r="AL103" s="118"/>
      <c r="AM103" s="118"/>
      <c r="AN103" s="118"/>
      <c r="AO103" s="118"/>
      <c r="AP103" s="118"/>
      <c r="AQ103" s="118"/>
      <c r="AR103" s="118"/>
      <c r="AS103" s="118"/>
      <c r="AT103" s="118"/>
      <c r="AU103" s="118"/>
      <c r="AV103" s="118"/>
      <c r="AW103" s="118"/>
      <c r="AX103" s="118"/>
      <c r="AY103" s="118"/>
      <c r="AZ103" s="118"/>
      <c r="BA103" s="118"/>
      <c r="BB103" s="118"/>
      <c r="BC103" s="118"/>
      <c r="BD103" s="118"/>
      <c r="BE103" s="118"/>
      <c r="BF103" s="118"/>
      <c r="BG103" s="118"/>
      <c r="BH103" s="118"/>
      <c r="BI103" s="118"/>
      <c r="BJ103" s="118"/>
      <c r="BK103" s="118"/>
      <c r="BL103" s="118"/>
      <c r="BM103" s="118"/>
      <c r="BN103" s="118"/>
      <c r="BO103" s="118"/>
      <c r="BP103" s="118"/>
      <c r="BQ103" s="118"/>
      <c r="BR103" s="118"/>
      <c r="BS103" s="118"/>
      <c r="BT103" s="118"/>
      <c r="BU103" s="118"/>
    </row>
    <row r="104" spans="1:265" s="1" customFormat="1" ht="12.9" customHeight="1" x14ac:dyDescent="0.2">
      <c r="A104" s="1" t="s">
        <v>119</v>
      </c>
      <c r="B104" s="53"/>
      <c r="C104" s="53"/>
      <c r="D104" s="53"/>
      <c r="E104" s="45"/>
      <c r="F104" s="45"/>
      <c r="G104" s="45"/>
      <c r="H104" s="53"/>
      <c r="I104" s="53"/>
      <c r="J104" s="53"/>
      <c r="K104" s="53"/>
      <c r="L104" s="45"/>
      <c r="M104" s="45"/>
      <c r="N104" s="53"/>
      <c r="O104" s="53"/>
      <c r="P104" s="53"/>
      <c r="Q104" s="45"/>
      <c r="R104" s="45"/>
      <c r="S104" s="45"/>
      <c r="T104" s="53"/>
      <c r="U104" s="53"/>
      <c r="V104" s="53"/>
      <c r="W104" s="53"/>
      <c r="Z104" s="1">
        <v>2189354</v>
      </c>
      <c r="AA104" s="1">
        <v>2208574</v>
      </c>
      <c r="AB104" s="1">
        <v>2221628</v>
      </c>
      <c r="AC104" s="1">
        <v>2151153</v>
      </c>
      <c r="AD104" s="1">
        <v>2119481</v>
      </c>
      <c r="AE104" s="1">
        <v>2039791</v>
      </c>
      <c r="AF104" s="1">
        <v>2016096</v>
      </c>
      <c r="AG104" s="1">
        <v>1887759</v>
      </c>
      <c r="AH104" s="1">
        <v>1917041</v>
      </c>
      <c r="AI104" s="1">
        <v>1967728</v>
      </c>
      <c r="AJ104" s="1">
        <v>1959030</v>
      </c>
      <c r="AK104" s="1">
        <v>2004878</v>
      </c>
      <c r="AL104" s="1">
        <v>1970732</v>
      </c>
      <c r="AM104" s="1">
        <v>1949008</v>
      </c>
      <c r="AN104" s="1">
        <v>1859326</v>
      </c>
      <c r="AO104" s="1">
        <v>1800004</v>
      </c>
      <c r="AP104" s="1">
        <v>1647980</v>
      </c>
      <c r="AQ104" s="1">
        <v>1487609</v>
      </c>
      <c r="AR104" s="1">
        <v>1486959.07585963</v>
      </c>
      <c r="AS104" s="1">
        <v>1468763.6442495999</v>
      </c>
      <c r="AT104" s="1">
        <v>1433667.2442306799</v>
      </c>
      <c r="AU104" s="1">
        <v>1411983.7491445199</v>
      </c>
      <c r="AV104" s="1">
        <v>1411244.57319368</v>
      </c>
      <c r="AW104" s="1">
        <v>1440913.15595037</v>
      </c>
      <c r="AX104" s="1">
        <v>1505742.2925678201</v>
      </c>
      <c r="AY104" s="1">
        <v>1543491.9779769201</v>
      </c>
      <c r="AZ104" s="1">
        <v>1490284.0255603599</v>
      </c>
      <c r="BA104" s="1">
        <v>1517058.3792723699</v>
      </c>
      <c r="BB104" s="1">
        <v>1480125.1036443601</v>
      </c>
      <c r="BC104" s="1">
        <v>1531565.53861544</v>
      </c>
      <c r="BD104" s="1">
        <v>1566805.36120386</v>
      </c>
      <c r="BE104" s="1">
        <v>1575392.6864092201</v>
      </c>
      <c r="BF104" s="1">
        <v>1644649.4173622599</v>
      </c>
      <c r="BG104" s="1">
        <v>1899239.3447373901</v>
      </c>
      <c r="BH104" s="1">
        <v>2064978.53491561</v>
      </c>
      <c r="BI104" s="1">
        <v>2162477</v>
      </c>
      <c r="BJ104" s="1">
        <v>2177552.6028665402</v>
      </c>
      <c r="BK104" s="1">
        <v>2239662.3236702899</v>
      </c>
      <c r="BL104" s="1">
        <v>2243331.2317771902</v>
      </c>
      <c r="BM104" s="1">
        <v>2242912.3399561201</v>
      </c>
      <c r="BN104" s="1">
        <v>2230144.4812036701</v>
      </c>
      <c r="BO104" s="1">
        <v>2261415.4506451702</v>
      </c>
      <c r="BP104" s="1">
        <v>2255931.7191472198</v>
      </c>
      <c r="BQ104" s="1">
        <v>2337993.4660235699</v>
      </c>
      <c r="BR104" s="1">
        <v>2448939.55591327</v>
      </c>
      <c r="BS104" s="1">
        <v>2598492.6363957799</v>
      </c>
      <c r="BT104" s="1">
        <v>2796678.53587772</v>
      </c>
      <c r="BU104" s="1">
        <v>2909707.3798599802</v>
      </c>
      <c r="BV104" s="1">
        <v>2911004.0916981702</v>
      </c>
      <c r="BW104" s="1">
        <v>2931782.8265653499</v>
      </c>
      <c r="BX104" s="1">
        <v>2969023.5676930202</v>
      </c>
      <c r="BY104" s="1">
        <v>2923917.2081013802</v>
      </c>
      <c r="BZ104" s="1">
        <v>2971904.6729926998</v>
      </c>
      <c r="CA104" s="1">
        <v>2927036.9811270102</v>
      </c>
      <c r="CB104" s="1">
        <v>2959778.6793485102</v>
      </c>
      <c r="CC104" s="1">
        <v>3000240.18504768</v>
      </c>
      <c r="CD104" s="1">
        <v>3112077.79396526</v>
      </c>
      <c r="CE104" s="1">
        <v>3239751.4493681001</v>
      </c>
      <c r="CF104" s="1">
        <v>3390633.17002472</v>
      </c>
      <c r="CG104" s="1">
        <v>3556929.5178516898</v>
      </c>
      <c r="CH104" s="1">
        <v>3489039.5919275698</v>
      </c>
      <c r="CI104" s="1">
        <v>3476825.2295537498</v>
      </c>
      <c r="CJ104" s="1">
        <v>3418149.7152696098</v>
      </c>
      <c r="CK104" s="1">
        <v>3432707.5492570102</v>
      </c>
      <c r="CL104" s="1">
        <v>3413034.45307612</v>
      </c>
      <c r="CM104" s="1">
        <v>3788849.9754782398</v>
      </c>
      <c r="CN104" s="1">
        <v>3848446.1327926801</v>
      </c>
      <c r="CO104" s="1">
        <v>4164455.6508436999</v>
      </c>
      <c r="CP104" s="1">
        <v>4415838.90342745</v>
      </c>
      <c r="CQ104" s="1">
        <v>4636003.4264587704</v>
      </c>
      <c r="CR104" s="1">
        <v>4993244.6912419898</v>
      </c>
      <c r="CS104" s="1">
        <v>5210441.3410119303</v>
      </c>
      <c r="CT104" s="1">
        <v>5697165.6081655901</v>
      </c>
      <c r="CU104" s="1">
        <v>6084573.0240785703</v>
      </c>
      <c r="CV104" s="1">
        <v>6152603.3685544003</v>
      </c>
      <c r="CW104" s="1">
        <v>6335807.1952015301</v>
      </c>
      <c r="CX104" s="1">
        <v>6459228.2588838208</v>
      </c>
      <c r="CY104" s="1">
        <v>6525607.3158340212</v>
      </c>
      <c r="CZ104" s="1">
        <v>6787151.6668727798</v>
      </c>
      <c r="DA104" s="1">
        <v>7016374.2035730602</v>
      </c>
      <c r="DB104" s="1">
        <v>7583712.0834991504</v>
      </c>
      <c r="DC104" s="1">
        <v>7733960.4825048</v>
      </c>
      <c r="DD104" s="1">
        <v>7897858.2306340998</v>
      </c>
      <c r="DE104" s="1">
        <v>7983887.2665279396</v>
      </c>
      <c r="DF104" s="1">
        <v>8259140.0465610102</v>
      </c>
      <c r="DG104" s="1">
        <v>8290593.2674550004</v>
      </c>
      <c r="DH104" s="1">
        <v>8315101.2183910292</v>
      </c>
      <c r="DI104" s="1">
        <v>8481435.5014876705</v>
      </c>
      <c r="DJ104" s="1">
        <v>8547553.5680421703</v>
      </c>
      <c r="DK104" s="1">
        <v>8680051.2411656417</v>
      </c>
      <c r="DL104" s="1">
        <v>8891932.0299616605</v>
      </c>
      <c r="DM104" s="1">
        <v>9152665.8108923398</v>
      </c>
      <c r="DN104" s="1">
        <v>9520817.827771429</v>
      </c>
      <c r="DO104" s="1">
        <v>9831267.7627763096</v>
      </c>
      <c r="DP104" s="1">
        <v>10143831.00248939</v>
      </c>
      <c r="DQ104" s="1">
        <v>10404891.21574139</v>
      </c>
      <c r="DR104" s="1">
        <v>10505358.34275022</v>
      </c>
      <c r="DS104" s="1">
        <v>10771913.33160473</v>
      </c>
      <c r="DT104" s="1">
        <v>11221818.739017799</v>
      </c>
      <c r="DU104" s="1">
        <v>11499092.066745089</v>
      </c>
      <c r="DV104" s="1">
        <v>11875970.825071501</v>
      </c>
      <c r="DW104" s="1">
        <v>11945918.479238501</v>
      </c>
      <c r="DX104" s="1">
        <v>12576665.476847051</v>
      </c>
      <c r="DY104" s="1">
        <v>12900792.84846957</v>
      </c>
      <c r="DZ104" s="1">
        <v>13404578.75153959</v>
      </c>
      <c r="EA104" s="1">
        <v>13944979.544814721</v>
      </c>
      <c r="EB104" s="1">
        <v>14310363.92301294</v>
      </c>
      <c r="EC104" s="1">
        <v>14798906.06338935</v>
      </c>
      <c r="ED104" s="1">
        <v>14683572.036462629</v>
      </c>
      <c r="EE104" s="1">
        <v>14824013.792161969</v>
      </c>
      <c r="EF104" s="1">
        <v>14929687.31251049</v>
      </c>
      <c r="EG104" s="1">
        <v>14943488.59656301</v>
      </c>
      <c r="EH104" s="1">
        <v>15025084.78955549</v>
      </c>
      <c r="EI104" s="1">
        <v>15123741.347228199</v>
      </c>
      <c r="EJ104" s="1">
        <v>15242435.02308655</v>
      </c>
      <c r="EK104" s="1">
        <v>15518140.652951</v>
      </c>
      <c r="EL104" s="1">
        <v>16776315.30159788</v>
      </c>
      <c r="EM104" s="1">
        <v>16205350.161607601</v>
      </c>
      <c r="EN104" s="1">
        <v>16736678.674910501</v>
      </c>
      <c r="EO104" s="1">
        <v>17409141.417888649</v>
      </c>
      <c r="EP104" s="1">
        <v>17588635.976390742</v>
      </c>
      <c r="EQ104" s="1">
        <v>17674341.230873398</v>
      </c>
      <c r="ER104" s="1">
        <v>17929544.263275579</v>
      </c>
      <c r="ES104" s="1">
        <v>17921400.391842369</v>
      </c>
      <c r="ET104" s="1">
        <v>18046031.155918781</v>
      </c>
      <c r="EU104" s="1">
        <v>18233332.192685839</v>
      </c>
      <c r="EV104" s="1">
        <v>18386270.10843055</v>
      </c>
      <c r="EW104" s="1">
        <v>18593867.06443214</v>
      </c>
      <c r="EX104" s="1">
        <v>18956518.179321632</v>
      </c>
      <c r="EY104" s="1">
        <v>19305878.15147147</v>
      </c>
      <c r="EZ104" s="1">
        <v>19671398.367657252</v>
      </c>
      <c r="FA104" s="1">
        <v>19965054.550308391</v>
      </c>
      <c r="FB104" s="1">
        <v>19733898.444279838</v>
      </c>
      <c r="FC104" s="1">
        <v>19729455.954654049</v>
      </c>
      <c r="FD104" s="1">
        <v>19596505.936637118</v>
      </c>
      <c r="FE104" s="1">
        <v>19631882.799708731</v>
      </c>
      <c r="FF104" s="1">
        <v>19599284.539280482</v>
      </c>
      <c r="FG104" s="1">
        <v>19840382.30393292</v>
      </c>
      <c r="FH104" s="1">
        <v>20117056.040988851</v>
      </c>
      <c r="FI104" s="1">
        <v>20422587.880204931</v>
      </c>
      <c r="FJ104" s="1">
        <v>20808247.535572112</v>
      </c>
      <c r="FK104" s="1">
        <v>21311266.796063591</v>
      </c>
      <c r="FL104" s="1">
        <v>21786601.1359048</v>
      </c>
      <c r="FM104" s="1">
        <v>22537681.611152042</v>
      </c>
      <c r="FN104" s="1">
        <v>22334246.101948138</v>
      </c>
      <c r="FO104" s="1">
        <v>22437796.80733921</v>
      </c>
      <c r="FP104" s="1">
        <v>22560594</v>
      </c>
      <c r="FQ104" s="1">
        <v>22749067.721755158</v>
      </c>
      <c r="FR104" s="1">
        <v>22823930.41099881</v>
      </c>
      <c r="FS104" s="1">
        <v>23078146.683272932</v>
      </c>
      <c r="FT104" s="1">
        <v>23456930.450277708</v>
      </c>
      <c r="FU104" s="1">
        <v>23812568.247848559</v>
      </c>
      <c r="FV104" s="1">
        <v>24364345.628333472</v>
      </c>
      <c r="FW104" s="1">
        <v>24813945.950250469</v>
      </c>
      <c r="FX104" s="1">
        <v>25394440.508004721</v>
      </c>
      <c r="FY104" s="1">
        <v>25974846.29792412</v>
      </c>
      <c r="FZ104" s="1">
        <f>+FZ99-GB90</f>
        <v>-32432077.894065104</v>
      </c>
      <c r="GA104" s="1">
        <v>26971950.47246848</v>
      </c>
      <c r="GB104" s="1">
        <v>27240970.102471251</v>
      </c>
      <c r="GC104" s="1">
        <v>27506928.065527871</v>
      </c>
      <c r="GD104" s="1">
        <v>27648909.812021442</v>
      </c>
      <c r="GE104" s="1">
        <v>28004600.604075581</v>
      </c>
      <c r="GF104" s="1">
        <v>28358378.273854021</v>
      </c>
      <c r="GG104" s="1">
        <v>29065954.495199811</v>
      </c>
      <c r="GH104" s="1">
        <v>29988236.819512252</v>
      </c>
      <c r="GI104" s="1">
        <v>30565374.157086082</v>
      </c>
      <c r="GJ104" s="1">
        <v>30795119.1087793</v>
      </c>
      <c r="GK104" s="1">
        <v>31308408.124527469</v>
      </c>
      <c r="GL104" s="1">
        <v>31030400.054378651</v>
      </c>
      <c r="GM104" s="1">
        <v>31045779.52472081</v>
      </c>
      <c r="GN104" s="1">
        <v>31114354.51639083</v>
      </c>
      <c r="GO104" s="1">
        <v>31071023.622621719</v>
      </c>
      <c r="GP104" s="1">
        <v>31116122.922321301</v>
      </c>
      <c r="GQ104" s="1">
        <v>31092080.239382658</v>
      </c>
      <c r="GR104" s="1">
        <v>31014386.126312301</v>
      </c>
      <c r="GS104" s="1">
        <v>30995237.523019679</v>
      </c>
      <c r="GT104" s="1">
        <v>30990350.459476162</v>
      </c>
      <c r="GU104" s="1">
        <v>31265713.680401269</v>
      </c>
      <c r="GV104" s="1">
        <v>31789357.899909541</v>
      </c>
      <c r="GW104" s="1">
        <v>32416007.910489049</v>
      </c>
      <c r="GX104" s="1">
        <v>31893461.458126049</v>
      </c>
      <c r="GY104" s="1">
        <v>31570177.181030191</v>
      </c>
      <c r="GZ104" s="1">
        <v>31545925.565086111</v>
      </c>
      <c r="HA104" s="1">
        <v>31625901.89007321</v>
      </c>
      <c r="HB104" s="1">
        <v>31620578.387497969</v>
      </c>
      <c r="HC104" s="1">
        <v>31877568.963884622</v>
      </c>
      <c r="HD104" s="1">
        <v>32027732.747688912</v>
      </c>
      <c r="HE104" s="1">
        <v>32500760.166827559</v>
      </c>
      <c r="HF104" s="1">
        <v>32899918.984379429</v>
      </c>
      <c r="HG104" s="1">
        <v>33317144.019135661</v>
      </c>
      <c r="HH104" s="1">
        <v>33877421.323255002</v>
      </c>
      <c r="HI104" s="1">
        <v>34312687.326247849</v>
      </c>
      <c r="HJ104" s="1">
        <v>33755398.764074333</v>
      </c>
      <c r="HK104" s="1">
        <v>33752499.368083782</v>
      </c>
      <c r="HL104" s="1">
        <v>34202161.377842583</v>
      </c>
      <c r="HM104" s="1">
        <v>34382343.510863163</v>
      </c>
      <c r="HN104" s="1">
        <v>35032902.075236283</v>
      </c>
      <c r="HO104" s="1">
        <v>35323681.017348617</v>
      </c>
      <c r="HP104" s="1">
        <v>35814660.770301007</v>
      </c>
      <c r="HQ104" s="1">
        <v>36125964.515539959</v>
      </c>
      <c r="HR104" s="1">
        <v>36706004.658912659</v>
      </c>
      <c r="HS104" s="1">
        <v>37315236.229015723</v>
      </c>
      <c r="HT104" s="1">
        <v>38031669.374526747</v>
      </c>
      <c r="HU104" s="1">
        <v>38441053.791053548</v>
      </c>
      <c r="HV104" s="1">
        <v>38249976.88007997</v>
      </c>
      <c r="HW104" s="1">
        <v>39127756.159547903</v>
      </c>
      <c r="HX104" s="1">
        <v>39127756.159547903</v>
      </c>
      <c r="HY104" s="1">
        <v>39646942.130764768</v>
      </c>
      <c r="HZ104" s="1">
        <v>40077731.804158673</v>
      </c>
      <c r="IA104" s="1">
        <v>40201936.725980647</v>
      </c>
      <c r="IB104" s="1">
        <v>40640804.44938466</v>
      </c>
      <c r="IC104" s="1">
        <v>41017998.155145869</v>
      </c>
      <c r="ID104" s="1">
        <v>41384470.587700799</v>
      </c>
      <c r="IE104" s="1">
        <v>41809023.194574676</v>
      </c>
      <c r="IF104" s="1">
        <v>42569422.505713023</v>
      </c>
      <c r="IG104" s="1">
        <v>43308932.132981941</v>
      </c>
      <c r="IH104" s="1">
        <v>42653655.293314233</v>
      </c>
      <c r="II104" s="1">
        <v>42662230.391817667</v>
      </c>
      <c r="IJ104" s="1">
        <v>42606148.097159617</v>
      </c>
      <c r="IK104" s="1">
        <v>42240857.973789573</v>
      </c>
      <c r="IL104" s="1">
        <v>42765415.021665387</v>
      </c>
      <c r="IM104" s="1">
        <v>43529729.292422444</v>
      </c>
      <c r="IN104" s="1">
        <v>44120490.756233864</v>
      </c>
      <c r="IO104" s="1">
        <v>44914876.447348438</v>
      </c>
      <c r="IP104" s="1">
        <v>45990096.35674455</v>
      </c>
      <c r="IQ104" s="1">
        <v>47020811.969464883</v>
      </c>
      <c r="IR104" s="1">
        <v>48150434.052408449</v>
      </c>
      <c r="IS104" s="1">
        <v>49363156.395768084</v>
      </c>
      <c r="IT104" s="1">
        <v>48795410.773241252</v>
      </c>
      <c r="IU104" s="1">
        <v>48939710.550573356</v>
      </c>
      <c r="IV104" s="1">
        <v>48758662.684793159</v>
      </c>
      <c r="IW104" s="1">
        <v>48846020.761440158</v>
      </c>
      <c r="IX104" s="1">
        <v>49111867.375818551</v>
      </c>
      <c r="IY104" s="1">
        <v>49688885.81080655</v>
      </c>
      <c r="IZ104" s="1">
        <v>49945033.625287883</v>
      </c>
      <c r="JA104" s="1">
        <v>50649462.085819803</v>
      </c>
      <c r="JB104" s="1">
        <v>51797717.656543091</v>
      </c>
      <c r="JC104" s="1">
        <v>52591871.269422643</v>
      </c>
      <c r="JD104" s="1">
        <v>54027635.385004833</v>
      </c>
      <c r="JE104" s="1">
        <v>54226127.990000002</v>
      </c>
    </row>
    <row r="105" spans="1:265" s="1" customFormat="1" ht="12.9" customHeight="1" x14ac:dyDescent="0.2">
      <c r="A105" s="73" t="s">
        <v>120</v>
      </c>
      <c r="B105" s="53"/>
      <c r="C105" s="53"/>
      <c r="D105" s="53"/>
      <c r="E105" s="45"/>
      <c r="F105" s="45"/>
      <c r="G105" s="45"/>
      <c r="H105" s="53"/>
      <c r="I105" s="53"/>
      <c r="J105" s="53"/>
      <c r="K105" s="53"/>
      <c r="L105" s="45"/>
      <c r="M105" s="45"/>
      <c r="N105" s="53"/>
      <c r="O105" s="53"/>
      <c r="P105" s="53"/>
      <c r="Q105" s="45"/>
      <c r="R105" s="45"/>
      <c r="S105" s="45"/>
      <c r="T105" s="53"/>
      <c r="U105" s="53"/>
      <c r="V105" s="53"/>
      <c r="W105" s="53"/>
      <c r="Z105" s="1">
        <v>314621</v>
      </c>
      <c r="AA105" s="1">
        <v>323709</v>
      </c>
      <c r="AB105" s="1">
        <v>345422</v>
      </c>
      <c r="AC105" s="73">
        <v>321599</v>
      </c>
      <c r="AD105" s="1">
        <v>321554</v>
      </c>
      <c r="AE105" s="1">
        <v>283748</v>
      </c>
      <c r="AF105" s="1">
        <v>288021</v>
      </c>
      <c r="AG105" s="1">
        <v>284164</v>
      </c>
      <c r="AH105" s="1">
        <v>285082</v>
      </c>
      <c r="AI105" s="1">
        <v>300747</v>
      </c>
      <c r="AJ105" s="1">
        <v>297038</v>
      </c>
      <c r="AK105" s="1">
        <v>262656</v>
      </c>
      <c r="AL105" s="1">
        <v>273563</v>
      </c>
      <c r="AM105" s="1">
        <v>277878</v>
      </c>
      <c r="AN105" s="1">
        <v>287518</v>
      </c>
      <c r="AO105" s="1">
        <v>289737</v>
      </c>
      <c r="AP105" s="1">
        <v>259115</v>
      </c>
      <c r="AQ105" s="1">
        <v>252629</v>
      </c>
      <c r="AR105" s="1">
        <v>251790.72920310011</v>
      </c>
      <c r="AS105" s="1">
        <v>251661.55841457</v>
      </c>
      <c r="AT105" s="1">
        <v>249745.97849010001</v>
      </c>
      <c r="AU105" s="1">
        <v>261793.15603585</v>
      </c>
      <c r="AV105" s="1">
        <v>243180.15280534001</v>
      </c>
      <c r="AW105" s="1">
        <v>222221.86118169999</v>
      </c>
      <c r="AX105" s="1">
        <v>234033.37222597</v>
      </c>
      <c r="AY105" s="1">
        <v>236453.12017960011</v>
      </c>
      <c r="AZ105" s="1">
        <v>230692.57646489001</v>
      </c>
      <c r="BA105" s="1">
        <v>216828.23305521999</v>
      </c>
      <c r="BB105" s="1">
        <v>225315.46013652999</v>
      </c>
      <c r="BC105" s="1">
        <v>227129.16426563001</v>
      </c>
      <c r="BD105" s="1">
        <v>207660.823355</v>
      </c>
      <c r="BE105" s="1">
        <v>208833.12068118001</v>
      </c>
      <c r="BF105" s="1">
        <v>197599.41667668999</v>
      </c>
      <c r="BG105" s="1">
        <v>179319.88964672</v>
      </c>
      <c r="BH105" s="1">
        <v>179554.87007517999</v>
      </c>
      <c r="BI105" s="1">
        <v>157745</v>
      </c>
      <c r="BJ105" s="1">
        <v>160362.9902537</v>
      </c>
      <c r="BK105" s="1">
        <v>156033.02379954999</v>
      </c>
      <c r="BL105" s="1">
        <v>153861.35369633001</v>
      </c>
      <c r="BM105" s="1">
        <v>144794.78029579</v>
      </c>
      <c r="BN105" s="1">
        <v>138578.95466521999</v>
      </c>
      <c r="BO105" s="1">
        <v>121230.00470373</v>
      </c>
      <c r="BP105" s="1">
        <v>142915.96316134001</v>
      </c>
      <c r="BQ105" s="1">
        <v>142669.06982628</v>
      </c>
      <c r="BR105" s="1">
        <v>135920.85867848</v>
      </c>
      <c r="BS105" s="1">
        <v>138108.20621305</v>
      </c>
      <c r="BT105" s="1">
        <v>117655.96295596</v>
      </c>
      <c r="BU105" s="1">
        <v>103583.60216277</v>
      </c>
      <c r="BV105" s="1">
        <v>107475.28193415</v>
      </c>
      <c r="BW105" s="1">
        <v>104654.32354486</v>
      </c>
      <c r="BX105" s="1">
        <v>101668.07345259</v>
      </c>
      <c r="BY105" s="1">
        <v>106323.28300513999</v>
      </c>
      <c r="BZ105" s="1">
        <v>108910.84800668999</v>
      </c>
      <c r="CA105" s="1">
        <v>106543.68821725</v>
      </c>
      <c r="CB105" s="1">
        <v>110049.78050633</v>
      </c>
      <c r="CC105" s="1">
        <v>111977.24705989</v>
      </c>
      <c r="CD105" s="1">
        <v>110387.71761803</v>
      </c>
      <c r="CE105" s="1">
        <v>111036.81204978</v>
      </c>
      <c r="CF105" s="1">
        <v>106907.82746496001</v>
      </c>
      <c r="CG105" s="1">
        <v>101418.83767119001</v>
      </c>
      <c r="CH105" s="1">
        <v>107860.64823282001</v>
      </c>
      <c r="CI105" s="1">
        <v>109047.01864382</v>
      </c>
      <c r="CJ105" s="1">
        <v>90703.327776820006</v>
      </c>
      <c r="CK105" s="1">
        <v>99502.728059210014</v>
      </c>
      <c r="CL105" s="1">
        <v>100647.47390034</v>
      </c>
      <c r="CM105" s="1">
        <v>91319.672266450012</v>
      </c>
      <c r="CN105" s="1">
        <v>94464.842278180004</v>
      </c>
      <c r="CO105" s="1">
        <v>97085.902859179987</v>
      </c>
      <c r="CP105" s="1">
        <v>87597.517985400002</v>
      </c>
      <c r="CQ105" s="1">
        <v>88419.864791119995</v>
      </c>
      <c r="CR105" s="1">
        <v>88289.091984239989</v>
      </c>
      <c r="CS105" s="1">
        <v>81169.66346543</v>
      </c>
      <c r="CT105" s="1">
        <v>97108.364905759998</v>
      </c>
      <c r="CU105" s="1">
        <v>95018.764009200007</v>
      </c>
      <c r="CV105" s="1">
        <v>93965.403386100021</v>
      </c>
      <c r="CW105" s="1">
        <v>95135.270871560002</v>
      </c>
      <c r="CX105" s="1">
        <v>102385.30763462999</v>
      </c>
      <c r="CY105" s="1">
        <v>99044.79897725</v>
      </c>
      <c r="CZ105" s="1">
        <v>94613.282551640004</v>
      </c>
      <c r="DA105" s="1">
        <v>104459.52317329</v>
      </c>
      <c r="DB105" s="1">
        <v>109432.53603911</v>
      </c>
      <c r="DC105" s="1">
        <v>121017.44562766</v>
      </c>
      <c r="DD105" s="1">
        <v>146684.98716018</v>
      </c>
      <c r="DE105" s="1">
        <v>134307.76300457999</v>
      </c>
      <c r="DF105" s="1">
        <v>176982.98476704999</v>
      </c>
      <c r="DG105" s="1">
        <v>192860.00928813999</v>
      </c>
      <c r="DH105" s="1">
        <v>199834.45286511001</v>
      </c>
      <c r="DI105" s="1">
        <v>212277.50469763999</v>
      </c>
      <c r="DJ105" s="1">
        <v>221092.47474783999</v>
      </c>
      <c r="DK105" s="1">
        <v>232143.35343945</v>
      </c>
      <c r="DL105" s="1">
        <v>243198.28184844999</v>
      </c>
      <c r="DM105" s="1">
        <v>252188.29375345001</v>
      </c>
      <c r="DN105" s="1">
        <v>249037.71653244999</v>
      </c>
      <c r="DO105" s="1">
        <v>252804.60540711999</v>
      </c>
      <c r="DP105" s="1">
        <v>259254.21482411999</v>
      </c>
      <c r="DQ105" s="1">
        <v>253761.377848</v>
      </c>
      <c r="DR105" s="1">
        <v>261452.795025</v>
      </c>
      <c r="DS105" s="1">
        <v>268856.46777500003</v>
      </c>
      <c r="DT105" s="1">
        <v>265647.18160600011</v>
      </c>
      <c r="DU105" s="1">
        <v>284709.64849486999</v>
      </c>
      <c r="DV105" s="1">
        <v>298877.1049257</v>
      </c>
      <c r="DW105" s="1">
        <v>295475.50258069998</v>
      </c>
      <c r="DX105" s="1">
        <v>308670.22272999998</v>
      </c>
      <c r="DY105" s="1">
        <v>312270.73225499998</v>
      </c>
      <c r="DZ105" s="1">
        <v>305359.97054100002</v>
      </c>
      <c r="EA105" s="1">
        <v>300251.93666900002</v>
      </c>
      <c r="EB105" s="1">
        <v>311019.64171499998</v>
      </c>
      <c r="EC105" s="1">
        <v>290212.57618512999</v>
      </c>
      <c r="ED105" s="1">
        <v>317783.35976738989</v>
      </c>
      <c r="EE105" s="1">
        <v>344852.01652137999</v>
      </c>
      <c r="EF105" s="1">
        <v>341970.65478607989</v>
      </c>
      <c r="EG105" s="1">
        <v>360390.46810805012</v>
      </c>
      <c r="EH105" s="1">
        <v>367693.23605241999</v>
      </c>
      <c r="EI105" s="1">
        <v>217447.0490465</v>
      </c>
      <c r="EJ105" s="1">
        <v>449901.18053120002</v>
      </c>
      <c r="EK105" s="1">
        <v>460010.39585944999</v>
      </c>
      <c r="EL105" s="1">
        <v>477121.81012636999</v>
      </c>
      <c r="EM105" s="1">
        <v>452809.85687989998</v>
      </c>
      <c r="EN105" s="1">
        <v>496568.94480792998</v>
      </c>
      <c r="EO105" s="1">
        <v>480793.88822282001</v>
      </c>
      <c r="EP105" s="1">
        <v>539561.50498635997</v>
      </c>
      <c r="EQ105" s="1">
        <v>587765.75005381007</v>
      </c>
      <c r="ER105" s="1">
        <v>573889.92748184991</v>
      </c>
      <c r="ES105" s="1">
        <v>615486.84691853006</v>
      </c>
      <c r="ET105" s="1">
        <v>652005.16120489</v>
      </c>
      <c r="EU105" s="1">
        <v>669401.91784101003</v>
      </c>
      <c r="EV105" s="1">
        <v>702636.11060329992</v>
      </c>
      <c r="EW105" s="1">
        <v>733959.39178685006</v>
      </c>
      <c r="EX105" s="1">
        <v>723796.59121454996</v>
      </c>
      <c r="EY105" s="1">
        <v>726190.40186040988</v>
      </c>
      <c r="EZ105" s="1">
        <v>728068.28359199001</v>
      </c>
      <c r="FA105" s="1">
        <v>692224.99067758</v>
      </c>
      <c r="FB105" s="1">
        <v>732665.52176599996</v>
      </c>
      <c r="FC105" s="1">
        <v>753822.23227888998</v>
      </c>
      <c r="FD105" s="1">
        <v>764563.73168939992</v>
      </c>
      <c r="FE105" s="1">
        <v>796008.81787753</v>
      </c>
      <c r="FF105" s="1">
        <v>828511.91744500003</v>
      </c>
      <c r="FG105" s="1">
        <v>829231.65453299996</v>
      </c>
      <c r="FH105" s="1">
        <v>855295.08833598997</v>
      </c>
      <c r="FI105" s="1">
        <v>866639.17923799995</v>
      </c>
      <c r="FJ105" s="1">
        <v>852992.58047599997</v>
      </c>
      <c r="FK105" s="1">
        <v>861190.15372499987</v>
      </c>
      <c r="FL105" s="1">
        <v>859849.49378300004</v>
      </c>
      <c r="FM105" s="1">
        <v>825024.25785199995</v>
      </c>
      <c r="FN105" s="1">
        <v>849347.34661200014</v>
      </c>
      <c r="FO105" s="1">
        <v>887507.58077900007</v>
      </c>
      <c r="FP105" s="1">
        <v>889805</v>
      </c>
      <c r="FQ105" s="1">
        <v>961088.59749499988</v>
      </c>
      <c r="FR105" s="1">
        <v>998318.0236229999</v>
      </c>
      <c r="FS105" s="1">
        <v>968301.03541100002</v>
      </c>
      <c r="FT105" s="1">
        <v>992129.75507999992</v>
      </c>
      <c r="FU105" s="1">
        <v>993556.46019000001</v>
      </c>
      <c r="FV105" s="1">
        <v>987774.82482381992</v>
      </c>
      <c r="FW105" s="1">
        <v>1016084.7711510001</v>
      </c>
      <c r="FX105" s="1">
        <v>953284.1464790001</v>
      </c>
      <c r="FY105" s="1">
        <v>899133.00943218998</v>
      </c>
      <c r="FZ105" s="1">
        <f>+FZ100-GB91</f>
        <v>989711.9160664361</v>
      </c>
      <c r="GA105" s="1">
        <v>1020881.094926</v>
      </c>
      <c r="GB105" s="1">
        <v>1043113.234558</v>
      </c>
      <c r="GC105" s="1">
        <v>1070492.56039</v>
      </c>
      <c r="GD105" s="1">
        <v>1134944.4692056901</v>
      </c>
      <c r="GE105" s="1">
        <v>1203402.6840224001</v>
      </c>
      <c r="GF105" s="1">
        <v>1242143.68213905</v>
      </c>
      <c r="GG105" s="1">
        <v>1262566.6935533499</v>
      </c>
      <c r="GH105" s="1">
        <v>1207065.2781149501</v>
      </c>
      <c r="GI105" s="1">
        <v>1319435.005285</v>
      </c>
      <c r="GJ105" s="1">
        <v>1346736.4476472</v>
      </c>
      <c r="GK105" s="1">
        <v>1239266.4685795</v>
      </c>
      <c r="GL105" s="1">
        <v>1368719.9026528699</v>
      </c>
      <c r="GM105" s="1">
        <v>1376019.2782266799</v>
      </c>
      <c r="GN105" s="1">
        <v>1379080.96043278</v>
      </c>
      <c r="GO105" s="1">
        <v>1407776.93915953</v>
      </c>
      <c r="GP105" s="1">
        <v>1444185.2758667101</v>
      </c>
      <c r="GQ105" s="1">
        <v>1410065.14236441</v>
      </c>
      <c r="GR105" s="1">
        <v>1443198.0389046599</v>
      </c>
      <c r="GS105" s="1">
        <v>1482621.5225428001</v>
      </c>
      <c r="GT105" s="1">
        <v>1426964.6679742299</v>
      </c>
      <c r="GU105" s="1">
        <v>1441643.73287142</v>
      </c>
      <c r="GV105" s="1">
        <v>1436964.37203602</v>
      </c>
      <c r="GW105" s="1">
        <v>1300423.63370383</v>
      </c>
      <c r="GX105" s="1">
        <v>1397096.2159935101</v>
      </c>
      <c r="GY105" s="1">
        <v>1422847.5051434101</v>
      </c>
      <c r="GZ105" s="1">
        <v>1413258.5886793099</v>
      </c>
      <c r="HA105" s="1">
        <v>1463353.81752631</v>
      </c>
      <c r="HB105" s="1">
        <v>1493175.98274186</v>
      </c>
      <c r="HC105" s="1">
        <v>1479166.3994630601</v>
      </c>
      <c r="HD105" s="1">
        <v>1501990.7490437799</v>
      </c>
      <c r="HE105" s="1">
        <v>1591913.9731749</v>
      </c>
      <c r="HF105" s="1">
        <v>1545263.39074761</v>
      </c>
      <c r="HG105" s="1">
        <v>1503967.5263070001</v>
      </c>
      <c r="HH105" s="1">
        <v>1533924.4316223001</v>
      </c>
      <c r="HI105" s="1">
        <v>1346179.2361606599</v>
      </c>
      <c r="HJ105" s="1">
        <v>1505736.4710197099</v>
      </c>
      <c r="HK105" s="1">
        <v>1603883.6348889801</v>
      </c>
      <c r="HL105" s="1">
        <v>1484606.9752577201</v>
      </c>
      <c r="HM105" s="1">
        <v>1498914.08736951</v>
      </c>
      <c r="HN105" s="1">
        <v>1553462.64535251</v>
      </c>
      <c r="HO105" s="1">
        <v>1532686.36423265</v>
      </c>
      <c r="HP105" s="1">
        <v>1493048.0267214</v>
      </c>
      <c r="HQ105" s="1">
        <v>1471949.97047435</v>
      </c>
      <c r="HR105" s="1">
        <v>1414409.6674211801</v>
      </c>
      <c r="HS105" s="1">
        <v>1399690.6800452101</v>
      </c>
      <c r="HT105" s="1">
        <v>1409785.36640326</v>
      </c>
      <c r="HU105" s="1">
        <v>1274086.28215906</v>
      </c>
      <c r="HV105" s="1">
        <v>1458054.56370414</v>
      </c>
      <c r="HW105" s="1">
        <v>1547209.87696214</v>
      </c>
      <c r="HX105" s="1">
        <v>1547209.87696214</v>
      </c>
      <c r="HY105" s="1">
        <v>1657676.5800701799</v>
      </c>
      <c r="HZ105" s="1">
        <v>1672827.255319129</v>
      </c>
      <c r="IA105" s="1">
        <v>1640665.8597299501</v>
      </c>
      <c r="IB105" s="1">
        <v>1672615.77217095</v>
      </c>
      <c r="IC105" s="1">
        <v>1678873.5063159501</v>
      </c>
      <c r="ID105" s="1">
        <v>1621944.1106654999</v>
      </c>
      <c r="IE105" s="1">
        <v>1610239.910402</v>
      </c>
      <c r="IF105" s="1">
        <v>1607115.16572745</v>
      </c>
      <c r="IG105" s="1">
        <v>1329727.34877294</v>
      </c>
      <c r="IH105" s="1">
        <v>1431827.24448523</v>
      </c>
      <c r="II105" s="1">
        <v>1550173.36221658</v>
      </c>
      <c r="IJ105" s="1">
        <v>1704887.963304481</v>
      </c>
      <c r="IK105" s="1">
        <v>1923182.1718734801</v>
      </c>
      <c r="IL105" s="1">
        <v>1691536.11681158</v>
      </c>
      <c r="IM105" s="1">
        <v>1558571.01023705</v>
      </c>
      <c r="IN105" s="1">
        <v>1426275.04151305</v>
      </c>
      <c r="IO105" s="1">
        <v>1485381.7376465399</v>
      </c>
      <c r="IP105" s="1">
        <v>1491078.2573408301</v>
      </c>
      <c r="IQ105" s="1">
        <v>1538145.240247719</v>
      </c>
      <c r="IR105" s="1">
        <v>1523898.4640854499</v>
      </c>
      <c r="IS105" s="1">
        <v>1338497.55900945</v>
      </c>
      <c r="IT105" s="1">
        <v>1476346.52975098</v>
      </c>
      <c r="IU105" s="1">
        <v>1548631.01828737</v>
      </c>
      <c r="IV105" s="1">
        <v>1632505.08907554</v>
      </c>
      <c r="IW105" s="1">
        <v>1664672.22985241</v>
      </c>
      <c r="IX105" s="1">
        <v>1675222.99652449</v>
      </c>
      <c r="IY105" s="1">
        <v>1529716.3792536899</v>
      </c>
      <c r="IZ105" s="1">
        <v>1557268.2811815799</v>
      </c>
      <c r="JA105" s="1">
        <v>1595538.00672657</v>
      </c>
      <c r="JB105" s="1">
        <v>1577472.1727548901</v>
      </c>
      <c r="JC105" s="1">
        <v>1640200.7000482399</v>
      </c>
      <c r="JD105" s="1">
        <v>1597789.018901</v>
      </c>
      <c r="JE105" s="1">
        <v>1412837.47</v>
      </c>
    </row>
    <row r="106" spans="1:265" s="2" customFormat="1" ht="12.9" customHeight="1" x14ac:dyDescent="0.2">
      <c r="A106" s="54" t="s">
        <v>121</v>
      </c>
      <c r="Z106" s="2">
        <f t="shared" ref="Z106:BE106" si="152">+Z105+Z104</f>
        <v>2503975</v>
      </c>
      <c r="AA106" s="2">
        <f t="shared" si="152"/>
        <v>2532283</v>
      </c>
      <c r="AB106" s="2">
        <f t="shared" si="152"/>
        <v>2567050</v>
      </c>
      <c r="AC106" s="2">
        <f t="shared" si="152"/>
        <v>2472752</v>
      </c>
      <c r="AD106" s="2">
        <f t="shared" si="152"/>
        <v>2441035</v>
      </c>
      <c r="AE106" s="2">
        <f t="shared" si="152"/>
        <v>2323539</v>
      </c>
      <c r="AF106" s="2">
        <f t="shared" si="152"/>
        <v>2304117</v>
      </c>
      <c r="AG106" s="2">
        <f t="shared" si="152"/>
        <v>2171923</v>
      </c>
      <c r="AH106" s="2">
        <f t="shared" si="152"/>
        <v>2202123</v>
      </c>
      <c r="AI106" s="2">
        <f t="shared" si="152"/>
        <v>2268475</v>
      </c>
      <c r="AJ106" s="2">
        <f t="shared" si="152"/>
        <v>2256068</v>
      </c>
      <c r="AK106" s="2">
        <f t="shared" si="152"/>
        <v>2267534</v>
      </c>
      <c r="AL106" s="2">
        <f t="shared" si="152"/>
        <v>2244295</v>
      </c>
      <c r="AM106" s="2">
        <f t="shared" si="152"/>
        <v>2226886</v>
      </c>
      <c r="AN106" s="2">
        <f t="shared" si="152"/>
        <v>2146844</v>
      </c>
      <c r="AO106" s="2">
        <f t="shared" si="152"/>
        <v>2089741</v>
      </c>
      <c r="AP106" s="2">
        <f t="shared" si="152"/>
        <v>1907095</v>
      </c>
      <c r="AQ106" s="2">
        <f t="shared" si="152"/>
        <v>1740238</v>
      </c>
      <c r="AR106" s="2">
        <f t="shared" si="152"/>
        <v>1738749.8050627301</v>
      </c>
      <c r="AS106" s="2">
        <f t="shared" si="152"/>
        <v>1720425.2026641699</v>
      </c>
      <c r="AT106" s="2">
        <f t="shared" si="152"/>
        <v>1683413.2227207799</v>
      </c>
      <c r="AU106" s="2">
        <f t="shared" si="152"/>
        <v>1673776.90518037</v>
      </c>
      <c r="AV106" s="2">
        <f t="shared" si="152"/>
        <v>1654424.72599902</v>
      </c>
      <c r="AW106" s="2">
        <f t="shared" si="152"/>
        <v>1663135.0171320699</v>
      </c>
      <c r="AX106" s="2">
        <f t="shared" si="152"/>
        <v>1739775.6647937901</v>
      </c>
      <c r="AY106" s="2">
        <f t="shared" si="152"/>
        <v>1779945.0981565202</v>
      </c>
      <c r="AZ106" s="2">
        <f t="shared" si="152"/>
        <v>1720976.60202525</v>
      </c>
      <c r="BA106" s="2">
        <f t="shared" si="152"/>
        <v>1733886.6123275899</v>
      </c>
      <c r="BB106" s="2">
        <f t="shared" si="152"/>
        <v>1705440.5637808901</v>
      </c>
      <c r="BC106" s="2">
        <f t="shared" si="152"/>
        <v>1758694.7028810701</v>
      </c>
      <c r="BD106" s="2">
        <f t="shared" si="152"/>
        <v>1774466.18455886</v>
      </c>
      <c r="BE106" s="2">
        <f t="shared" si="152"/>
        <v>1784225.8070904</v>
      </c>
      <c r="BF106" s="2">
        <f t="shared" ref="BF106:CK106" si="153">+BF105+BF104</f>
        <v>1842248.83403895</v>
      </c>
      <c r="BG106" s="2">
        <f t="shared" si="153"/>
        <v>2078559.23438411</v>
      </c>
      <c r="BH106" s="2">
        <f t="shared" si="153"/>
        <v>2244533.4049907899</v>
      </c>
      <c r="BI106" s="2">
        <f t="shared" si="153"/>
        <v>2320222</v>
      </c>
      <c r="BJ106" s="2">
        <f t="shared" si="153"/>
        <v>2337915.5931202401</v>
      </c>
      <c r="BK106" s="2">
        <f t="shared" si="153"/>
        <v>2395695.3474698397</v>
      </c>
      <c r="BL106" s="2">
        <f t="shared" si="153"/>
        <v>2397192.5854735202</v>
      </c>
      <c r="BM106" s="2">
        <f t="shared" si="153"/>
        <v>2387707.1202519103</v>
      </c>
      <c r="BN106" s="2">
        <f t="shared" si="153"/>
        <v>2368723.43586889</v>
      </c>
      <c r="BO106" s="2">
        <f t="shared" si="153"/>
        <v>2382645.4553489001</v>
      </c>
      <c r="BP106" s="2">
        <f t="shared" si="153"/>
        <v>2398847.6823085598</v>
      </c>
      <c r="BQ106" s="2">
        <f t="shared" si="153"/>
        <v>2480662.5358498497</v>
      </c>
      <c r="BR106" s="2">
        <f t="shared" si="153"/>
        <v>2584860.4145917501</v>
      </c>
      <c r="BS106" s="2">
        <f t="shared" si="153"/>
        <v>2736600.84260883</v>
      </c>
      <c r="BT106" s="2">
        <f t="shared" si="153"/>
        <v>2914334.4988336801</v>
      </c>
      <c r="BU106" s="2">
        <f t="shared" si="153"/>
        <v>3013290.9820227502</v>
      </c>
      <c r="BV106" s="2">
        <f t="shared" si="153"/>
        <v>3018479.3736323202</v>
      </c>
      <c r="BW106" s="2">
        <f t="shared" si="153"/>
        <v>3036437.1501102098</v>
      </c>
      <c r="BX106" s="2">
        <f t="shared" si="153"/>
        <v>3070691.6411456103</v>
      </c>
      <c r="BY106" s="2">
        <f t="shared" si="153"/>
        <v>3030240.4911065199</v>
      </c>
      <c r="BZ106" s="2">
        <f t="shared" si="153"/>
        <v>3080815.5209993897</v>
      </c>
      <c r="CA106" s="2">
        <f t="shared" si="153"/>
        <v>3033580.6693442604</v>
      </c>
      <c r="CB106" s="2">
        <f t="shared" si="153"/>
        <v>3069828.4598548403</v>
      </c>
      <c r="CC106" s="2">
        <f t="shared" si="153"/>
        <v>3112217.4321075701</v>
      </c>
      <c r="CD106" s="2">
        <f t="shared" si="153"/>
        <v>3222465.5115832901</v>
      </c>
      <c r="CE106" s="2">
        <f t="shared" si="153"/>
        <v>3350788.2614178802</v>
      </c>
      <c r="CF106" s="2">
        <f t="shared" si="153"/>
        <v>3497540.9974896801</v>
      </c>
      <c r="CG106" s="2">
        <f t="shared" si="153"/>
        <v>3658348.3555228799</v>
      </c>
      <c r="CH106" s="2">
        <f t="shared" si="153"/>
        <v>3596900.2401603898</v>
      </c>
      <c r="CI106" s="2">
        <f t="shared" si="153"/>
        <v>3585872.24819757</v>
      </c>
      <c r="CJ106" s="2">
        <f t="shared" si="153"/>
        <v>3508853.0430464298</v>
      </c>
      <c r="CK106" s="2">
        <f t="shared" si="153"/>
        <v>3532210.2773162201</v>
      </c>
      <c r="CL106" s="2">
        <f t="shared" ref="CL106:DQ106" si="154">+CL105+CL104</f>
        <v>3513681.92697646</v>
      </c>
      <c r="CM106" s="2">
        <f t="shared" si="154"/>
        <v>3880169.6477446901</v>
      </c>
      <c r="CN106" s="2">
        <f t="shared" si="154"/>
        <v>3942910.9750708602</v>
      </c>
      <c r="CO106" s="2">
        <f t="shared" si="154"/>
        <v>4261541.5537028797</v>
      </c>
      <c r="CP106" s="2">
        <f t="shared" si="154"/>
        <v>4503436.4214128498</v>
      </c>
      <c r="CQ106" s="2">
        <f t="shared" si="154"/>
        <v>4724423.2912498908</v>
      </c>
      <c r="CR106" s="2">
        <f t="shared" si="154"/>
        <v>5081533.7832262302</v>
      </c>
      <c r="CS106" s="2">
        <f t="shared" si="154"/>
        <v>5291611.0044773603</v>
      </c>
      <c r="CT106" s="2">
        <f t="shared" si="154"/>
        <v>5794273.9730713498</v>
      </c>
      <c r="CU106" s="2">
        <f t="shared" si="154"/>
        <v>6179591.7880877703</v>
      </c>
      <c r="CV106" s="2">
        <f t="shared" si="154"/>
        <v>6246568.7719405005</v>
      </c>
      <c r="CW106" s="2">
        <f t="shared" si="154"/>
        <v>6430942.4660730902</v>
      </c>
      <c r="CX106" s="2">
        <f t="shared" si="154"/>
        <v>6561613.5665184511</v>
      </c>
      <c r="CY106" s="2">
        <f t="shared" si="154"/>
        <v>6624652.1148112714</v>
      </c>
      <c r="CZ106" s="2">
        <f t="shared" si="154"/>
        <v>6881764.9494244196</v>
      </c>
      <c r="DA106" s="2">
        <f t="shared" si="154"/>
        <v>7120833.7267463505</v>
      </c>
      <c r="DB106" s="2">
        <f t="shared" si="154"/>
        <v>7693144.6195382606</v>
      </c>
      <c r="DC106" s="2">
        <f t="shared" si="154"/>
        <v>7854977.9281324595</v>
      </c>
      <c r="DD106" s="2">
        <f t="shared" si="154"/>
        <v>8044543.2177942796</v>
      </c>
      <c r="DE106" s="2">
        <f t="shared" si="154"/>
        <v>8118195.0295325192</v>
      </c>
      <c r="DF106" s="2">
        <f t="shared" si="154"/>
        <v>8436123.0313280597</v>
      </c>
      <c r="DG106" s="2">
        <f t="shared" si="154"/>
        <v>8483453.2767431401</v>
      </c>
      <c r="DH106" s="2">
        <f t="shared" si="154"/>
        <v>8514935.6712561399</v>
      </c>
      <c r="DI106" s="2">
        <f t="shared" si="154"/>
        <v>8693713.00618531</v>
      </c>
      <c r="DJ106" s="2">
        <f t="shared" si="154"/>
        <v>8768646.0427900106</v>
      </c>
      <c r="DK106" s="2">
        <f t="shared" si="154"/>
        <v>8912194.594605092</v>
      </c>
      <c r="DL106" s="2">
        <f t="shared" si="154"/>
        <v>9135130.3118101098</v>
      </c>
      <c r="DM106" s="2">
        <f t="shared" si="154"/>
        <v>9404854.1046457905</v>
      </c>
      <c r="DN106" s="2">
        <f t="shared" si="154"/>
        <v>9769855.5443038791</v>
      </c>
      <c r="DO106" s="2">
        <f t="shared" si="154"/>
        <v>10084072.36818343</v>
      </c>
      <c r="DP106" s="2">
        <f t="shared" si="154"/>
        <v>10403085.217313509</v>
      </c>
      <c r="DQ106" s="2">
        <f t="shared" si="154"/>
        <v>10658652.59358939</v>
      </c>
      <c r="DR106" s="2">
        <f t="shared" ref="DR106:EM106" si="155">+DR105+DR104</f>
        <v>10766811.13777522</v>
      </c>
      <c r="DS106" s="2">
        <f t="shared" si="155"/>
        <v>11040769.799379731</v>
      </c>
      <c r="DT106" s="2">
        <f t="shared" si="155"/>
        <v>11487465.9206238</v>
      </c>
      <c r="DU106" s="2">
        <f t="shared" si="155"/>
        <v>11783801.715239959</v>
      </c>
      <c r="DV106" s="2">
        <f t="shared" si="155"/>
        <v>12174847.9299972</v>
      </c>
      <c r="DW106" s="2">
        <f t="shared" si="155"/>
        <v>12241393.981819201</v>
      </c>
      <c r="DX106" s="2">
        <f t="shared" si="155"/>
        <v>12885335.69957705</v>
      </c>
      <c r="DY106" s="2">
        <f t="shared" si="155"/>
        <v>13213063.580724571</v>
      </c>
      <c r="DZ106" s="2">
        <f t="shared" si="155"/>
        <v>13709938.72208059</v>
      </c>
      <c r="EA106" s="2">
        <f t="shared" si="155"/>
        <v>14245231.48148372</v>
      </c>
      <c r="EB106" s="2">
        <f t="shared" si="155"/>
        <v>14621383.56472794</v>
      </c>
      <c r="EC106" s="2">
        <f t="shared" si="155"/>
        <v>15089118.639574479</v>
      </c>
      <c r="ED106" s="2">
        <f t="shared" si="155"/>
        <v>15001355.39623002</v>
      </c>
      <c r="EE106" s="2">
        <f t="shared" si="155"/>
        <v>15168865.808683349</v>
      </c>
      <c r="EF106" s="2">
        <f t="shared" si="155"/>
        <v>15271657.967296571</v>
      </c>
      <c r="EG106" s="2">
        <f t="shared" si="155"/>
        <v>15303879.06467106</v>
      </c>
      <c r="EH106" s="2">
        <f t="shared" si="155"/>
        <v>15392778.02560791</v>
      </c>
      <c r="EI106" s="2">
        <f t="shared" si="155"/>
        <v>15341188.396274699</v>
      </c>
      <c r="EJ106" s="2">
        <f t="shared" si="155"/>
        <v>15692336.20361775</v>
      </c>
      <c r="EK106" s="2">
        <f t="shared" si="155"/>
        <v>15978151.04881045</v>
      </c>
      <c r="EL106" s="2">
        <f t="shared" si="155"/>
        <v>17253437.11172425</v>
      </c>
      <c r="EM106" s="2">
        <f t="shared" si="155"/>
        <v>16658160.0184875</v>
      </c>
      <c r="EN106" s="2">
        <f t="shared" ref="EN106:FS106" si="156">+EN104+EN105</f>
        <v>17233247.619718432</v>
      </c>
      <c r="EO106" s="2">
        <f t="shared" si="156"/>
        <v>17889935.30611147</v>
      </c>
      <c r="EP106" s="2">
        <f t="shared" si="156"/>
        <v>18128197.481377102</v>
      </c>
      <c r="EQ106" s="2">
        <f t="shared" si="156"/>
        <v>18262106.98092721</v>
      </c>
      <c r="ER106" s="2">
        <f t="shared" si="156"/>
        <v>18503434.190757427</v>
      </c>
      <c r="ES106" s="2">
        <f t="shared" si="156"/>
        <v>18536887.2387609</v>
      </c>
      <c r="ET106" s="2">
        <f t="shared" si="156"/>
        <v>18698036.31712367</v>
      </c>
      <c r="EU106" s="2">
        <f t="shared" si="156"/>
        <v>18902734.110526849</v>
      </c>
      <c r="EV106" s="2">
        <f t="shared" si="156"/>
        <v>19088906.219033848</v>
      </c>
      <c r="EW106" s="2">
        <f t="shared" si="156"/>
        <v>19327826.456218991</v>
      </c>
      <c r="EX106" s="2">
        <f t="shared" si="156"/>
        <v>19680314.770536181</v>
      </c>
      <c r="EY106" s="2">
        <f t="shared" si="156"/>
        <v>20032068.553331878</v>
      </c>
      <c r="EZ106" s="2">
        <f t="shared" si="156"/>
        <v>20399466.651249241</v>
      </c>
      <c r="FA106" s="2">
        <f t="shared" si="156"/>
        <v>20657279.540985972</v>
      </c>
      <c r="FB106" s="2">
        <f t="shared" si="156"/>
        <v>20466563.966045838</v>
      </c>
      <c r="FC106" s="2">
        <f t="shared" si="156"/>
        <v>20483278.18693294</v>
      </c>
      <c r="FD106" s="2">
        <f t="shared" si="156"/>
        <v>20361069.668326519</v>
      </c>
      <c r="FE106" s="2">
        <f t="shared" si="156"/>
        <v>20427891.617586263</v>
      </c>
      <c r="FF106" s="2">
        <f t="shared" si="156"/>
        <v>20427796.456725482</v>
      </c>
      <c r="FG106" s="2">
        <f t="shared" si="156"/>
        <v>20669613.958465919</v>
      </c>
      <c r="FH106" s="2">
        <f t="shared" si="156"/>
        <v>20972351.129324842</v>
      </c>
      <c r="FI106" s="2">
        <f t="shared" si="156"/>
        <v>21289227.05944293</v>
      </c>
      <c r="FJ106" s="2">
        <f t="shared" si="156"/>
        <v>21661240.116048113</v>
      </c>
      <c r="FK106" s="2">
        <f t="shared" si="156"/>
        <v>22172456.949788589</v>
      </c>
      <c r="FL106" s="2">
        <f t="shared" si="156"/>
        <v>22646450.629687801</v>
      </c>
      <c r="FM106" s="2">
        <f t="shared" si="156"/>
        <v>23362705.869004041</v>
      </c>
      <c r="FN106" s="2">
        <f t="shared" si="156"/>
        <v>23183593.448560137</v>
      </c>
      <c r="FO106" s="2">
        <f t="shared" si="156"/>
        <v>23325304.388118211</v>
      </c>
      <c r="FP106" s="2">
        <f t="shared" si="156"/>
        <v>23450399</v>
      </c>
      <c r="FQ106" s="2">
        <f t="shared" si="156"/>
        <v>23710156.319250159</v>
      </c>
      <c r="FR106" s="2">
        <f t="shared" si="156"/>
        <v>23822248.434621811</v>
      </c>
      <c r="FS106" s="2">
        <f t="shared" si="156"/>
        <v>24046447.718683932</v>
      </c>
      <c r="FT106" s="2">
        <f t="shared" ref="FT106:GY106" si="157">+FT104+FT105</f>
        <v>24449060.205357708</v>
      </c>
      <c r="FU106" s="2">
        <f t="shared" si="157"/>
        <v>24806124.708038561</v>
      </c>
      <c r="FV106" s="2">
        <f t="shared" si="157"/>
        <v>25352120.453157291</v>
      </c>
      <c r="FW106" s="2">
        <f t="shared" si="157"/>
        <v>25830030.721401468</v>
      </c>
      <c r="FX106" s="2">
        <f t="shared" si="157"/>
        <v>26347724.654483721</v>
      </c>
      <c r="FY106" s="2">
        <f t="shared" si="157"/>
        <v>26873979.307356309</v>
      </c>
      <c r="FZ106" s="2">
        <f t="shared" si="157"/>
        <v>-31442365.977998666</v>
      </c>
      <c r="GA106" s="2">
        <f t="shared" si="157"/>
        <v>27992831.56739448</v>
      </c>
      <c r="GB106" s="2">
        <f t="shared" si="157"/>
        <v>28284083.337029252</v>
      </c>
      <c r="GC106" s="2">
        <f t="shared" si="157"/>
        <v>28577420.625917871</v>
      </c>
      <c r="GD106" s="2">
        <f t="shared" si="157"/>
        <v>28783854.28122713</v>
      </c>
      <c r="GE106" s="2">
        <f t="shared" si="157"/>
        <v>29208003.288097981</v>
      </c>
      <c r="GF106" s="2">
        <f t="shared" si="157"/>
        <v>29600521.955993071</v>
      </c>
      <c r="GG106" s="2">
        <f t="shared" si="157"/>
        <v>30328521.188753162</v>
      </c>
      <c r="GH106" s="2">
        <f t="shared" si="157"/>
        <v>31195302.0976272</v>
      </c>
      <c r="GI106" s="2">
        <f t="shared" si="157"/>
        <v>31884809.16237108</v>
      </c>
      <c r="GJ106" s="2">
        <f t="shared" si="157"/>
        <v>32141855.556426499</v>
      </c>
      <c r="GK106" s="2">
        <f t="shared" si="157"/>
        <v>32547674.59310697</v>
      </c>
      <c r="GL106" s="2">
        <f t="shared" si="157"/>
        <v>32399119.957031522</v>
      </c>
      <c r="GM106" s="2">
        <f t="shared" si="157"/>
        <v>32421798.802947491</v>
      </c>
      <c r="GN106" s="2">
        <f t="shared" si="157"/>
        <v>32493435.476823609</v>
      </c>
      <c r="GO106" s="2">
        <f t="shared" si="157"/>
        <v>32478800.56178125</v>
      </c>
      <c r="GP106" s="2">
        <f t="shared" si="157"/>
        <v>32560308.198188011</v>
      </c>
      <c r="GQ106" s="2">
        <f t="shared" si="157"/>
        <v>32502145.381747067</v>
      </c>
      <c r="GR106" s="2">
        <f t="shared" si="157"/>
        <v>32457584.16521696</v>
      </c>
      <c r="GS106" s="2">
        <f t="shared" si="157"/>
        <v>32477859.04556248</v>
      </c>
      <c r="GT106" s="2">
        <f t="shared" si="157"/>
        <v>32417315.127450392</v>
      </c>
      <c r="GU106" s="2">
        <f t="shared" si="157"/>
        <v>32707357.41327269</v>
      </c>
      <c r="GV106" s="2">
        <f t="shared" si="157"/>
        <v>33226322.271945562</v>
      </c>
      <c r="GW106" s="2">
        <f t="shared" si="157"/>
        <v>33716431.54419288</v>
      </c>
      <c r="GX106" s="2">
        <f t="shared" si="157"/>
        <v>33290557.674119558</v>
      </c>
      <c r="GY106" s="2">
        <f t="shared" si="157"/>
        <v>32993024.686173603</v>
      </c>
      <c r="GZ106" s="2">
        <f t="shared" ref="GZ106:IE106" si="158">+GZ104+GZ105</f>
        <v>32959184.153765421</v>
      </c>
      <c r="HA106" s="2">
        <f t="shared" si="158"/>
        <v>33089255.707599521</v>
      </c>
      <c r="HB106" s="2">
        <f t="shared" si="158"/>
        <v>33113754.370239828</v>
      </c>
      <c r="HC106" s="2">
        <f t="shared" si="158"/>
        <v>33356735.363347683</v>
      </c>
      <c r="HD106" s="2">
        <f t="shared" si="158"/>
        <v>33529723.496732693</v>
      </c>
      <c r="HE106" s="2">
        <f t="shared" si="158"/>
        <v>34092674.140002459</v>
      </c>
      <c r="HF106" s="2">
        <f t="shared" si="158"/>
        <v>34445182.37512704</v>
      </c>
      <c r="HG106" s="2">
        <f t="shared" si="158"/>
        <v>34821111.545442663</v>
      </c>
      <c r="HH106" s="2">
        <f t="shared" si="158"/>
        <v>35411345.754877299</v>
      </c>
      <c r="HI106" s="2">
        <f t="shared" si="158"/>
        <v>35658866.562408507</v>
      </c>
      <c r="HJ106" s="2">
        <f t="shared" si="158"/>
        <v>35261135.235094041</v>
      </c>
      <c r="HK106" s="2">
        <f t="shared" si="158"/>
        <v>35356383.002972759</v>
      </c>
      <c r="HL106" s="2">
        <f t="shared" si="158"/>
        <v>35686768.3531003</v>
      </c>
      <c r="HM106" s="2">
        <f t="shared" si="158"/>
        <v>35881257.598232672</v>
      </c>
      <c r="HN106" s="2">
        <f t="shared" si="158"/>
        <v>36586364.720588796</v>
      </c>
      <c r="HO106" s="2">
        <f t="shared" si="158"/>
        <v>36856367.381581269</v>
      </c>
      <c r="HP106" s="2">
        <f t="shared" si="158"/>
        <v>37307708.79702241</v>
      </c>
      <c r="HQ106" s="2">
        <f t="shared" si="158"/>
        <v>37597914.486014307</v>
      </c>
      <c r="HR106" s="2">
        <f t="shared" si="158"/>
        <v>38120414.326333836</v>
      </c>
      <c r="HS106" s="2">
        <f t="shared" si="158"/>
        <v>38714926.909060933</v>
      </c>
      <c r="HT106" s="2">
        <f t="shared" si="158"/>
        <v>39441454.740930006</v>
      </c>
      <c r="HU106" s="2">
        <f t="shared" si="158"/>
        <v>39715140.073212609</v>
      </c>
      <c r="HV106" s="2">
        <f t="shared" si="158"/>
        <v>39708031.44378411</v>
      </c>
      <c r="HW106" s="2">
        <f t="shared" si="158"/>
        <v>40674966.036510043</v>
      </c>
      <c r="HX106" s="2">
        <f t="shared" si="158"/>
        <v>40674966.036510043</v>
      </c>
      <c r="HY106" s="2">
        <f t="shared" si="158"/>
        <v>41304618.71083495</v>
      </c>
      <c r="HZ106" s="2">
        <f t="shared" si="158"/>
        <v>41750559.059477799</v>
      </c>
      <c r="IA106" s="2">
        <f t="shared" si="158"/>
        <v>41842602.5857106</v>
      </c>
      <c r="IB106" s="2">
        <f t="shared" si="158"/>
        <v>42313420.221555613</v>
      </c>
      <c r="IC106" s="2">
        <f t="shared" si="158"/>
        <v>42696871.661461815</v>
      </c>
      <c r="ID106" s="2">
        <f t="shared" si="158"/>
        <v>43006414.698366299</v>
      </c>
      <c r="IE106" s="2">
        <f t="shared" si="158"/>
        <v>43419263.104976676</v>
      </c>
      <c r="IF106" s="2">
        <f t="shared" ref="IF106:JE106" si="159">+IF104+IF105</f>
        <v>44176537.671440475</v>
      </c>
      <c r="IG106" s="2">
        <f t="shared" si="159"/>
        <v>44638659.481754884</v>
      </c>
      <c r="IH106" s="2">
        <f t="shared" si="159"/>
        <v>44085482.537799463</v>
      </c>
      <c r="II106" s="2">
        <f t="shared" si="159"/>
        <v>44212403.754034244</v>
      </c>
      <c r="IJ106" s="2">
        <f t="shared" si="159"/>
        <v>44311036.060464099</v>
      </c>
      <c r="IK106" s="2">
        <f t="shared" si="159"/>
        <v>44164040.145663053</v>
      </c>
      <c r="IL106" s="2">
        <f t="shared" si="159"/>
        <v>44456951.138476968</v>
      </c>
      <c r="IM106" s="2">
        <f t="shared" si="159"/>
        <v>45088300.302659497</v>
      </c>
      <c r="IN106" s="2">
        <f t="shared" si="159"/>
        <v>45546765.797746912</v>
      </c>
      <c r="IO106" s="2">
        <f t="shared" si="159"/>
        <v>46400258.184994981</v>
      </c>
      <c r="IP106" s="2">
        <f t="shared" si="159"/>
        <v>47481174.614085384</v>
      </c>
      <c r="IQ106" s="2">
        <f t="shared" si="159"/>
        <v>48558957.209712602</v>
      </c>
      <c r="IR106" s="2">
        <f t="shared" si="159"/>
        <v>49674332.516493902</v>
      </c>
      <c r="IS106" s="2">
        <f t="shared" si="159"/>
        <v>50701653.954777531</v>
      </c>
      <c r="IT106" s="2">
        <f t="shared" si="159"/>
        <v>50271757.302992232</v>
      </c>
      <c r="IU106" s="2">
        <f t="shared" si="159"/>
        <v>50488341.568860725</v>
      </c>
      <c r="IV106" s="2">
        <f t="shared" si="159"/>
        <v>50391167.773868702</v>
      </c>
      <c r="IW106" s="2">
        <f t="shared" si="159"/>
        <v>50510692.991292566</v>
      </c>
      <c r="IX106" s="2">
        <f t="shared" si="159"/>
        <v>50787090.372343041</v>
      </c>
      <c r="IY106" s="2">
        <f t="shared" si="159"/>
        <v>51218602.190060243</v>
      </c>
      <c r="IZ106" s="2">
        <f t="shared" si="159"/>
        <v>51502301.906469464</v>
      </c>
      <c r="JA106" s="2">
        <f t="shared" si="159"/>
        <v>52245000.092546374</v>
      </c>
      <c r="JB106" s="2">
        <f t="shared" si="159"/>
        <v>53375189.829297982</v>
      </c>
      <c r="JC106" s="2">
        <f t="shared" si="159"/>
        <v>54232071.969470881</v>
      </c>
      <c r="JD106" s="2">
        <f t="shared" si="159"/>
        <v>55625424.403905831</v>
      </c>
      <c r="JE106" s="2">
        <f t="shared" si="159"/>
        <v>55638965.460000001</v>
      </c>
    </row>
    <row r="107" spans="1:265" s="1" customFormat="1" ht="12.9" customHeight="1" x14ac:dyDescent="0.2">
      <c r="A107" s="73" t="s">
        <v>122</v>
      </c>
      <c r="B107" s="118"/>
      <c r="C107" s="118"/>
      <c r="D107" s="118"/>
      <c r="E107" s="118"/>
      <c r="F107" s="118"/>
      <c r="G107" s="118"/>
      <c r="H107" s="118"/>
      <c r="I107" s="118"/>
      <c r="J107" s="118"/>
      <c r="K107" s="118"/>
      <c r="L107" s="118"/>
      <c r="M107" s="118"/>
      <c r="N107" s="118"/>
      <c r="O107" s="118"/>
      <c r="P107" s="118"/>
      <c r="Q107" s="118"/>
      <c r="R107" s="118"/>
      <c r="S107" s="118"/>
      <c r="T107" s="118"/>
      <c r="U107" s="118"/>
      <c r="V107" s="118"/>
      <c r="W107" s="118"/>
      <c r="X107" s="118"/>
      <c r="Y107" s="118"/>
      <c r="Z107" s="117">
        <f t="shared" ref="Z107:CK107" si="160">+Z105/Z106</f>
        <v>0.12564861869627292</v>
      </c>
      <c r="AA107" s="117">
        <f t="shared" si="160"/>
        <v>0.12783286860117926</v>
      </c>
      <c r="AB107" s="117">
        <f t="shared" si="160"/>
        <v>0.13455990339105198</v>
      </c>
      <c r="AC107" s="117">
        <f t="shared" si="160"/>
        <v>0.1300571185464616</v>
      </c>
      <c r="AD107" s="117">
        <f t="shared" si="160"/>
        <v>0.13172854957016183</v>
      </c>
      <c r="AE107" s="117">
        <f t="shared" si="160"/>
        <v>0.12211888847142226</v>
      </c>
      <c r="AF107" s="117">
        <f t="shared" si="160"/>
        <v>0.12500276678658245</v>
      </c>
      <c r="AG107" s="117">
        <f t="shared" si="160"/>
        <v>0.13083520916717581</v>
      </c>
      <c r="AH107" s="117">
        <f t="shared" si="160"/>
        <v>0.12945780049524935</v>
      </c>
      <c r="AI107" s="117">
        <f t="shared" si="160"/>
        <v>0.1325767310638204</v>
      </c>
      <c r="AJ107" s="117">
        <f t="shared" si="160"/>
        <v>0.13166181161206134</v>
      </c>
      <c r="AK107" s="117">
        <f t="shared" si="160"/>
        <v>0.11583332377816606</v>
      </c>
      <c r="AL107" s="117">
        <f t="shared" si="160"/>
        <v>0.12189262106808597</v>
      </c>
      <c r="AM107" s="117">
        <f t="shared" si="160"/>
        <v>0.12478321746151352</v>
      </c>
      <c r="AN107" s="117">
        <f t="shared" si="160"/>
        <v>0.13392589307839786</v>
      </c>
      <c r="AO107" s="117">
        <f t="shared" si="160"/>
        <v>0.13864732519484471</v>
      </c>
      <c r="AP107" s="117">
        <f t="shared" si="160"/>
        <v>0.13586895251678599</v>
      </c>
      <c r="AQ107" s="117">
        <f t="shared" si="160"/>
        <v>0.14516922397970852</v>
      </c>
      <c r="AR107" s="117">
        <f t="shared" si="160"/>
        <v>0.14481136300919159</v>
      </c>
      <c r="AS107" s="117">
        <f t="shared" si="160"/>
        <v>0.14627869786193476</v>
      </c>
      <c r="AT107" s="117">
        <f t="shared" si="160"/>
        <v>0.14835690674120613</v>
      </c>
      <c r="AU107" s="117">
        <f t="shared" si="160"/>
        <v>0.15640863201397714</v>
      </c>
      <c r="AV107" s="117">
        <f t="shared" si="160"/>
        <v>0.14698774080428248</v>
      </c>
      <c r="AW107" s="117">
        <f t="shared" si="160"/>
        <v>0.13361624816540876</v>
      </c>
      <c r="AX107" s="117">
        <f t="shared" si="160"/>
        <v>0.13451928140040353</v>
      </c>
      <c r="AY107" s="117">
        <f t="shared" si="160"/>
        <v>0.13284292893331001</v>
      </c>
      <c r="AZ107" s="117">
        <f t="shared" si="160"/>
        <v>0.13404747989798951</v>
      </c>
      <c r="BA107" s="117">
        <f t="shared" si="160"/>
        <v>0.12505329443898711</v>
      </c>
      <c r="BB107" s="117">
        <f t="shared" si="160"/>
        <v>0.1321156919341798</v>
      </c>
      <c r="BC107" s="117">
        <f t="shared" si="160"/>
        <v>0.12914644246869572</v>
      </c>
      <c r="BD107" s="117">
        <f t="shared" si="160"/>
        <v>0.11702720804827588</v>
      </c>
      <c r="BE107" s="117">
        <f t="shared" si="160"/>
        <v>0.11704410946825813</v>
      </c>
      <c r="BF107" s="117">
        <f t="shared" si="160"/>
        <v>0.1072598950943411</v>
      </c>
      <c r="BG107" s="117">
        <f t="shared" si="160"/>
        <v>8.6271243407625861E-2</v>
      </c>
      <c r="BH107" s="117">
        <f t="shared" si="160"/>
        <v>7.9996523854772725E-2</v>
      </c>
      <c r="BI107" s="117">
        <f t="shared" si="160"/>
        <v>6.7987028827413934E-2</v>
      </c>
      <c r="BJ107" s="117">
        <f t="shared" si="160"/>
        <v>6.859229252142314E-2</v>
      </c>
      <c r="BK107" s="117">
        <f t="shared" si="160"/>
        <v>6.5130578462048935E-2</v>
      </c>
      <c r="BL107" s="117">
        <f t="shared" si="160"/>
        <v>6.4183976969016704E-2</v>
      </c>
      <c r="BM107" s="117">
        <f t="shared" si="160"/>
        <v>6.0641767605280547E-2</v>
      </c>
      <c r="BN107" s="117">
        <f t="shared" si="160"/>
        <v>5.8503644860670174E-2</v>
      </c>
      <c r="BO107" s="117">
        <f t="shared" si="160"/>
        <v>5.0880421353322082E-2</v>
      </c>
      <c r="BP107" s="117">
        <f t="shared" si="160"/>
        <v>5.9576922793115036E-2</v>
      </c>
      <c r="BQ107" s="117">
        <f t="shared" si="160"/>
        <v>5.7512486186438505E-2</v>
      </c>
      <c r="BR107" s="117">
        <f t="shared" si="160"/>
        <v>5.2583442382882858E-2</v>
      </c>
      <c r="BS107" s="117">
        <f t="shared" si="160"/>
        <v>5.0467062665006716E-2</v>
      </c>
      <c r="BT107" s="117">
        <f t="shared" si="160"/>
        <v>4.0371468341415868E-2</v>
      </c>
      <c r="BU107" s="117">
        <f t="shared" si="160"/>
        <v>3.4375572349550125E-2</v>
      </c>
      <c r="BV107" s="117">
        <f t="shared" si="160"/>
        <v>3.5605769869753473E-2</v>
      </c>
      <c r="BW107" s="117">
        <f t="shared" si="160"/>
        <v>3.4466158320142243E-2</v>
      </c>
      <c r="BX107" s="117">
        <f t="shared" si="160"/>
        <v>3.3109177128140356E-2</v>
      </c>
      <c r="BY107" s="117">
        <f t="shared" si="160"/>
        <v>3.5087407523326668E-2</v>
      </c>
      <c r="BZ107" s="117">
        <f t="shared" si="160"/>
        <v>3.5351304634871572E-2</v>
      </c>
      <c r="CA107" s="117">
        <f t="shared" si="160"/>
        <v>3.5121429040580125E-2</v>
      </c>
      <c r="CB107" s="117">
        <f t="shared" si="160"/>
        <v>3.5848837140409408E-2</v>
      </c>
      <c r="CC107" s="117">
        <f t="shared" si="160"/>
        <v>3.5979891991048916E-2</v>
      </c>
      <c r="CD107" s="117">
        <f t="shared" si="160"/>
        <v>3.4255670765516846E-2</v>
      </c>
      <c r="CE107" s="117">
        <f t="shared" si="160"/>
        <v>3.3137519707913433E-2</v>
      </c>
      <c r="CF107" s="117">
        <f t="shared" si="160"/>
        <v>3.0566568781235693E-2</v>
      </c>
      <c r="CG107" s="117">
        <f t="shared" si="160"/>
        <v>2.7722575275829473E-2</v>
      </c>
      <c r="CH107" s="117">
        <f t="shared" si="160"/>
        <v>2.998711141013196E-2</v>
      </c>
      <c r="CI107" s="117">
        <f t="shared" si="160"/>
        <v>3.0410179475476914E-2</v>
      </c>
      <c r="CJ107" s="117">
        <f t="shared" si="160"/>
        <v>2.5849850838458099E-2</v>
      </c>
      <c r="CK107" s="117">
        <f t="shared" si="160"/>
        <v>2.8170103206543062E-2</v>
      </c>
      <c r="CL107" s="117">
        <f t="shared" ref="CL107:EW107" si="161">+CL105/CL106</f>
        <v>2.8644446478667929E-2</v>
      </c>
      <c r="CM107" s="117">
        <f t="shared" si="161"/>
        <v>2.3534968972175909E-2</v>
      </c>
      <c r="CN107" s="117">
        <f t="shared" si="161"/>
        <v>2.3958147387916188E-2</v>
      </c>
      <c r="CO107" s="117">
        <f t="shared" si="161"/>
        <v>2.2781874032137842E-2</v>
      </c>
      <c r="CP107" s="117">
        <f t="shared" si="161"/>
        <v>1.9451261167781356E-2</v>
      </c>
      <c r="CQ107" s="117">
        <f t="shared" si="161"/>
        <v>1.871548321143927E-2</v>
      </c>
      <c r="CR107" s="117">
        <f t="shared" si="161"/>
        <v>1.7374496707209898E-2</v>
      </c>
      <c r="CS107" s="117">
        <f t="shared" si="161"/>
        <v>1.5339310353075912E-2</v>
      </c>
      <c r="CT107" s="117">
        <f t="shared" si="161"/>
        <v>1.6759367154032954E-2</v>
      </c>
      <c r="CU107" s="117">
        <f t="shared" si="161"/>
        <v>1.5376220188583504E-2</v>
      </c>
      <c r="CV107" s="117">
        <f t="shared" si="161"/>
        <v>1.5042722943865007E-2</v>
      </c>
      <c r="CW107" s="117">
        <f t="shared" si="161"/>
        <v>1.4793363705779225E-2</v>
      </c>
      <c r="CX107" s="117">
        <f t="shared" si="161"/>
        <v>1.5603678363057726E-2</v>
      </c>
      <c r="CY107" s="117">
        <f t="shared" si="161"/>
        <v>1.495094342475849E-2</v>
      </c>
      <c r="CZ107" s="117">
        <f t="shared" si="161"/>
        <v>1.3748403679430131E-2</v>
      </c>
      <c r="DA107" s="117">
        <f t="shared" si="161"/>
        <v>1.4669563590697633E-2</v>
      </c>
      <c r="DB107" s="117">
        <f t="shared" si="161"/>
        <v>1.4224682031998261E-2</v>
      </c>
      <c r="DC107" s="117">
        <f t="shared" si="161"/>
        <v>1.540646539492342E-2</v>
      </c>
      <c r="DD107" s="117">
        <f t="shared" si="161"/>
        <v>1.8234097721759684E-2</v>
      </c>
      <c r="DE107" s="117">
        <f t="shared" si="161"/>
        <v>1.6544042427656978E-2</v>
      </c>
      <c r="DF107" s="117">
        <f t="shared" si="161"/>
        <v>2.0979184882654371E-2</v>
      </c>
      <c r="DG107" s="117">
        <f t="shared" si="161"/>
        <v>2.2733667882258952E-2</v>
      </c>
      <c r="DH107" s="117">
        <f t="shared" si="161"/>
        <v>2.3468697895122213E-2</v>
      </c>
      <c r="DI107" s="117">
        <f t="shared" si="161"/>
        <v>2.4417358215829191E-2</v>
      </c>
      <c r="DJ107" s="117">
        <f t="shared" si="161"/>
        <v>2.5213981003330901E-2</v>
      </c>
      <c r="DK107" s="117">
        <f t="shared" si="161"/>
        <v>2.6047832660653043E-2</v>
      </c>
      <c r="DL107" s="117">
        <f t="shared" si="161"/>
        <v>2.6622311181925623E-2</v>
      </c>
      <c r="DM107" s="117">
        <f t="shared" si="161"/>
        <v>2.6814694938103775E-2</v>
      </c>
      <c r="DN107" s="117">
        <f t="shared" si="161"/>
        <v>2.5490419525972061E-2</v>
      </c>
      <c r="DO107" s="117">
        <f t="shared" si="161"/>
        <v>2.5069693688906047E-2</v>
      </c>
      <c r="DP107" s="117">
        <f t="shared" si="161"/>
        <v>2.4920896965512866E-2</v>
      </c>
      <c r="DQ107" s="117">
        <f t="shared" si="161"/>
        <v>2.3808016596828002E-2</v>
      </c>
      <c r="DR107" s="117">
        <f t="shared" si="161"/>
        <v>2.4283215492440113E-2</v>
      </c>
      <c r="DS107" s="117">
        <f t="shared" si="161"/>
        <v>2.4351242953195559E-2</v>
      </c>
      <c r="DT107" s="117">
        <f t="shared" si="161"/>
        <v>2.3124959276621278E-2</v>
      </c>
      <c r="DU107" s="117">
        <f t="shared" si="161"/>
        <v>2.4161103129107797E-2</v>
      </c>
      <c r="DV107" s="117">
        <f t="shared" si="161"/>
        <v>2.4548734131562062E-2</v>
      </c>
      <c r="DW107" s="117">
        <f t="shared" si="161"/>
        <v>2.4137406493046243E-2</v>
      </c>
      <c r="DX107" s="117">
        <f t="shared" si="161"/>
        <v>2.3955155684467874E-2</v>
      </c>
      <c r="DY107" s="117">
        <f t="shared" si="161"/>
        <v>2.3633484418446721E-2</v>
      </c>
      <c r="DZ107" s="117">
        <f t="shared" si="161"/>
        <v>2.2272890983035646E-2</v>
      </c>
      <c r="EA107" s="117">
        <f t="shared" si="161"/>
        <v>2.1077364524351494E-2</v>
      </c>
      <c r="EB107" s="117">
        <f t="shared" si="161"/>
        <v>2.1271560269117879E-2</v>
      </c>
      <c r="EC107" s="117">
        <f t="shared" si="161"/>
        <v>1.9233235758646942E-2</v>
      </c>
      <c r="ED107" s="117">
        <f t="shared" si="161"/>
        <v>2.1183643169153357E-2</v>
      </c>
      <c r="EE107" s="117">
        <f t="shared" si="161"/>
        <v>2.2734199172885491E-2</v>
      </c>
      <c r="EF107" s="117">
        <f t="shared" si="161"/>
        <v>2.2392503519813731E-2</v>
      </c>
      <c r="EG107" s="117">
        <f t="shared" si="161"/>
        <v>2.3548962102033985E-2</v>
      </c>
      <c r="EH107" s="117">
        <f t="shared" si="161"/>
        <v>2.3887386373058452E-2</v>
      </c>
      <c r="EI107" s="117">
        <f t="shared" si="161"/>
        <v>1.4174068098877052E-2</v>
      </c>
      <c r="EJ107" s="117">
        <f t="shared" si="161"/>
        <v>2.8670121178481934E-2</v>
      </c>
      <c r="EK107" s="117">
        <f t="shared" si="161"/>
        <v>2.8789964148805382E-2</v>
      </c>
      <c r="EL107" s="117">
        <f t="shared" si="161"/>
        <v>2.7653725285969297E-2</v>
      </c>
      <c r="EM107" s="117">
        <f t="shared" si="161"/>
        <v>2.7182465312937571E-2</v>
      </c>
      <c r="EN107" s="117">
        <f t="shared" si="161"/>
        <v>2.881458885554174E-2</v>
      </c>
      <c r="EO107" s="117">
        <f t="shared" si="161"/>
        <v>2.6875104912121937E-2</v>
      </c>
      <c r="EP107" s="117">
        <f t="shared" si="161"/>
        <v>2.9763659930373419E-2</v>
      </c>
      <c r="EQ107" s="117">
        <f t="shared" si="161"/>
        <v>3.2184991067441868E-2</v>
      </c>
      <c r="ER107" s="117">
        <f t="shared" si="161"/>
        <v>3.101531972743261E-2</v>
      </c>
      <c r="ES107" s="117">
        <f t="shared" si="161"/>
        <v>3.3203354964124618E-2</v>
      </c>
      <c r="ET107" s="117">
        <f t="shared" si="161"/>
        <v>3.4870247877729459E-2</v>
      </c>
      <c r="EU107" s="117">
        <f t="shared" si="161"/>
        <v>3.5412967982669928E-2</v>
      </c>
      <c r="EV107" s="117">
        <f t="shared" si="161"/>
        <v>3.6808610327955321E-2</v>
      </c>
      <c r="EW107" s="117">
        <f t="shared" si="161"/>
        <v>3.797423333913931E-2</v>
      </c>
      <c r="EX107" s="117">
        <f t="shared" ref="EX107:HI107" si="162">+EX105/EX106</f>
        <v>3.6777693835373063E-2</v>
      </c>
      <c r="EY107" s="117">
        <f t="shared" si="162"/>
        <v>3.6251393605560754E-2</v>
      </c>
      <c r="EZ107" s="117">
        <f t="shared" si="162"/>
        <v>3.5690554858080266E-2</v>
      </c>
      <c r="FA107" s="117">
        <f t="shared" si="162"/>
        <v>3.3509978373683767E-2</v>
      </c>
      <c r="FB107" s="117">
        <f t="shared" si="162"/>
        <v>3.5798169296101523E-2</v>
      </c>
      <c r="FC107" s="117">
        <f t="shared" si="162"/>
        <v>3.6801835399559321E-2</v>
      </c>
      <c r="FD107" s="117">
        <f t="shared" si="162"/>
        <v>3.7550273347315727E-2</v>
      </c>
      <c r="FE107" s="117">
        <f t="shared" si="162"/>
        <v>3.8966763324329086E-2</v>
      </c>
      <c r="FF107" s="117">
        <f t="shared" si="162"/>
        <v>4.0558066025385107E-2</v>
      </c>
      <c r="FG107" s="117">
        <f t="shared" si="162"/>
        <v>4.0118390996526615E-2</v>
      </c>
      <c r="FH107" s="117">
        <f t="shared" si="162"/>
        <v>4.0782031688381536E-2</v>
      </c>
      <c r="FI107" s="117">
        <f t="shared" si="162"/>
        <v>4.0707874307423404E-2</v>
      </c>
      <c r="FJ107" s="117">
        <f t="shared" si="162"/>
        <v>3.9378750981299789E-2</v>
      </c>
      <c r="FK107" s="117">
        <f t="shared" si="162"/>
        <v>3.884053786530009E-2</v>
      </c>
      <c r="FL107" s="117">
        <f t="shared" si="162"/>
        <v>3.7968399898207522E-2</v>
      </c>
      <c r="FM107" s="117">
        <f t="shared" si="162"/>
        <v>3.5313728746916379E-2</v>
      </c>
      <c r="FN107" s="117">
        <f t="shared" si="162"/>
        <v>3.6635707423723414E-2</v>
      </c>
      <c r="FO107" s="117">
        <f t="shared" si="162"/>
        <v>3.8049131793156443E-2</v>
      </c>
      <c r="FP107" s="117">
        <f t="shared" si="162"/>
        <v>3.7944130502854133E-2</v>
      </c>
      <c r="FQ107" s="117">
        <f t="shared" si="162"/>
        <v>4.053489081025994E-2</v>
      </c>
      <c r="FR107" s="117">
        <f t="shared" si="162"/>
        <v>4.1906960477001196E-2</v>
      </c>
      <c r="FS107" s="117">
        <f t="shared" si="162"/>
        <v>4.0267945051136865E-2</v>
      </c>
      <c r="FT107" s="117">
        <f t="shared" si="162"/>
        <v>4.0579463862688146E-2</v>
      </c>
      <c r="FU107" s="117">
        <f t="shared" si="162"/>
        <v>4.0052868873469483E-2</v>
      </c>
      <c r="FV107" s="117">
        <f t="shared" si="162"/>
        <v>3.8962217249200744E-2</v>
      </c>
      <c r="FW107" s="117">
        <f t="shared" si="162"/>
        <v>3.9337342727553286E-2</v>
      </c>
      <c r="FX107" s="117">
        <f t="shared" si="162"/>
        <v>3.6180890721308458E-2</v>
      </c>
      <c r="FY107" s="117">
        <f t="shared" si="162"/>
        <v>3.3457382665546188E-2</v>
      </c>
      <c r="FZ107" s="117">
        <f t="shared" si="162"/>
        <v>-3.1477017879601443E-2</v>
      </c>
      <c r="GA107" s="117">
        <f t="shared" si="162"/>
        <v>3.6469375828171058E-2</v>
      </c>
      <c r="GB107" s="117">
        <f t="shared" si="162"/>
        <v>3.6879867101521586E-2</v>
      </c>
      <c r="GC107" s="117">
        <f t="shared" si="162"/>
        <v>3.7459383560289994E-2</v>
      </c>
      <c r="GD107" s="117">
        <f t="shared" si="162"/>
        <v>3.9429899071782834E-2</v>
      </c>
      <c r="GE107" s="117">
        <f t="shared" si="162"/>
        <v>4.1201128065908449E-2</v>
      </c>
      <c r="GF107" s="117">
        <f t="shared" si="162"/>
        <v>4.196357361487537E-2</v>
      </c>
      <c r="GG107" s="117">
        <f t="shared" si="162"/>
        <v>4.1629682030838756E-2</v>
      </c>
      <c r="GH107" s="117">
        <f t="shared" si="162"/>
        <v>3.8693815957844588E-2</v>
      </c>
      <c r="GI107" s="117">
        <f t="shared" si="162"/>
        <v>4.1381304763841387E-2</v>
      </c>
      <c r="GJ107" s="117">
        <f t="shared" si="162"/>
        <v>4.1899772876613874E-2</v>
      </c>
      <c r="GK107" s="117">
        <f t="shared" si="162"/>
        <v>3.8075422716741643E-2</v>
      </c>
      <c r="GL107" s="117">
        <f t="shared" si="162"/>
        <v>4.2245588906985702E-2</v>
      </c>
      <c r="GM107" s="117">
        <f t="shared" si="162"/>
        <v>4.2441176277412E-2</v>
      </c>
      <c r="GN107" s="117">
        <f t="shared" si="162"/>
        <v>4.2441832948579061E-2</v>
      </c>
      <c r="GO107" s="117">
        <f t="shared" si="162"/>
        <v>4.3344486705463564E-2</v>
      </c>
      <c r="GP107" s="117">
        <f t="shared" si="162"/>
        <v>4.4354164803239775E-2</v>
      </c>
      <c r="GQ107" s="117">
        <f t="shared" si="162"/>
        <v>4.338375592757919E-2</v>
      </c>
      <c r="GR107" s="117">
        <f t="shared" si="162"/>
        <v>4.4464123748657096E-2</v>
      </c>
      <c r="GS107" s="117">
        <f t="shared" si="162"/>
        <v>4.565022344800692E-2</v>
      </c>
      <c r="GT107" s="117">
        <f t="shared" si="162"/>
        <v>4.4018595073775937E-2</v>
      </c>
      <c r="GU107" s="117">
        <f t="shared" si="162"/>
        <v>4.4077047089301047E-2</v>
      </c>
      <c r="GV107" s="117">
        <f t="shared" si="162"/>
        <v>4.32477708569423E-2</v>
      </c>
      <c r="GW107" s="117">
        <f t="shared" si="162"/>
        <v>3.8569432592513109E-2</v>
      </c>
      <c r="GX107" s="117">
        <f t="shared" si="162"/>
        <v>4.1966741130312395E-2</v>
      </c>
      <c r="GY107" s="117">
        <f t="shared" si="162"/>
        <v>4.3125706681257488E-2</v>
      </c>
      <c r="GZ107" s="117">
        <f t="shared" si="162"/>
        <v>4.2879052530123148E-2</v>
      </c>
      <c r="HA107" s="117">
        <f t="shared" si="162"/>
        <v>4.4224440418290385E-2</v>
      </c>
      <c r="HB107" s="117">
        <f t="shared" si="162"/>
        <v>4.5092319223211219E-2</v>
      </c>
      <c r="HC107" s="117">
        <f t="shared" si="162"/>
        <v>4.4343859893686277E-2</v>
      </c>
      <c r="HD107" s="117">
        <f t="shared" si="162"/>
        <v>4.4795798843677952E-2</v>
      </c>
      <c r="HE107" s="117">
        <f t="shared" si="162"/>
        <v>4.6693725656065103E-2</v>
      </c>
      <c r="HF107" s="117">
        <f t="shared" si="162"/>
        <v>4.4861524433775356E-2</v>
      </c>
      <c r="HG107" s="117">
        <f t="shared" si="162"/>
        <v>4.319125552164739E-2</v>
      </c>
      <c r="HH107" s="117">
        <f t="shared" si="162"/>
        <v>4.3317315366672521E-2</v>
      </c>
      <c r="HI107" s="117">
        <f t="shared" si="162"/>
        <v>3.7751599137472273E-2</v>
      </c>
      <c r="HJ107" s="117">
        <f t="shared" ref="HJ107:JE107" si="163">+HJ105/HJ106</f>
        <v>4.2702438846072908E-2</v>
      </c>
      <c r="HK107" s="117">
        <f t="shared" si="163"/>
        <v>4.536334032681244E-2</v>
      </c>
      <c r="HL107" s="117">
        <f t="shared" si="163"/>
        <v>4.1601048337254233E-2</v>
      </c>
      <c r="HM107" s="117">
        <f t="shared" si="163"/>
        <v>4.1774290749590083E-2</v>
      </c>
      <c r="HN107" s="117">
        <f t="shared" si="163"/>
        <v>4.2460153043800679E-2</v>
      </c>
      <c r="HO107" s="117">
        <f t="shared" si="163"/>
        <v>4.1585388716268337E-2</v>
      </c>
      <c r="HP107" s="117">
        <f t="shared" si="163"/>
        <v>4.0019826327168141E-2</v>
      </c>
      <c r="HQ107" s="117">
        <f t="shared" si="163"/>
        <v>3.9149777071328967E-2</v>
      </c>
      <c r="HR107" s="117">
        <f t="shared" si="163"/>
        <v>3.7103732800828883E-2</v>
      </c>
      <c r="HS107" s="117">
        <f t="shared" si="163"/>
        <v>3.6153773022302237E-2</v>
      </c>
      <c r="HT107" s="117">
        <f t="shared" si="163"/>
        <v>3.5743746666125585E-2</v>
      </c>
      <c r="HU107" s="117">
        <f t="shared" si="163"/>
        <v>3.2080619124352935E-2</v>
      </c>
      <c r="HV107" s="117">
        <f t="shared" si="163"/>
        <v>3.6719386750973866E-2</v>
      </c>
      <c r="HW107" s="117">
        <f t="shared" si="163"/>
        <v>3.803838153357908E-2</v>
      </c>
      <c r="HX107" s="117">
        <f t="shared" si="163"/>
        <v>3.803838153357908E-2</v>
      </c>
      <c r="HY107" s="117">
        <f t="shared" si="163"/>
        <v>4.0132959262382473E-2</v>
      </c>
      <c r="HZ107" s="117">
        <f t="shared" si="163"/>
        <v>4.006718216481895E-2</v>
      </c>
      <c r="IA107" s="117">
        <f t="shared" si="163"/>
        <v>3.9210416139130011E-2</v>
      </c>
      <c r="IB107" s="117">
        <f t="shared" si="163"/>
        <v>3.9529202872588251E-2</v>
      </c>
      <c r="IC107" s="117">
        <f t="shared" si="163"/>
        <v>3.9320761474693725E-2</v>
      </c>
      <c r="ID107" s="117">
        <f t="shared" si="163"/>
        <v>3.7714004341940957E-2</v>
      </c>
      <c r="IE107" s="117">
        <f t="shared" si="163"/>
        <v>3.7085841519439229E-2</v>
      </c>
      <c r="IF107" s="117">
        <f t="shared" si="163"/>
        <v>3.637938259626055E-2</v>
      </c>
      <c r="IG107" s="117">
        <f t="shared" si="163"/>
        <v>2.9788693572136461E-2</v>
      </c>
      <c r="IH107" s="117">
        <f t="shared" si="163"/>
        <v>3.24784296793749E-2</v>
      </c>
      <c r="II107" s="117">
        <f t="shared" si="163"/>
        <v>3.5061956161456874E-2</v>
      </c>
      <c r="IJ107" s="117">
        <f t="shared" si="163"/>
        <v>3.8475470557224084E-2</v>
      </c>
      <c r="IK107" s="117">
        <f t="shared" si="163"/>
        <v>4.3546336918687416E-2</v>
      </c>
      <c r="IL107" s="117">
        <f t="shared" si="163"/>
        <v>3.8048855656850823E-2</v>
      </c>
      <c r="IM107" s="117">
        <f t="shared" si="163"/>
        <v>3.4567082808067598E-2</v>
      </c>
      <c r="IN107" s="117">
        <f t="shared" si="163"/>
        <v>3.1314518529076421E-2</v>
      </c>
      <c r="IO107" s="117">
        <f t="shared" si="163"/>
        <v>3.2012359321890282E-2</v>
      </c>
      <c r="IP107" s="117">
        <f t="shared" si="163"/>
        <v>3.140356719183815E-2</v>
      </c>
      <c r="IQ107" s="117">
        <f t="shared" si="163"/>
        <v>3.1675829314144831E-2</v>
      </c>
      <c r="IR107" s="117">
        <f t="shared" si="163"/>
        <v>3.0677784418732826E-2</v>
      </c>
      <c r="IS107" s="117">
        <f t="shared" si="163"/>
        <v>2.6399485117453957E-2</v>
      </c>
      <c r="IT107" s="117">
        <f t="shared" si="163"/>
        <v>2.936731494888694E-2</v>
      </c>
      <c r="IU107" s="117">
        <f t="shared" si="163"/>
        <v>3.0673041937319373E-2</v>
      </c>
      <c r="IV107" s="117">
        <f t="shared" si="163"/>
        <v>3.2396651262408462E-2</v>
      </c>
      <c r="IW107" s="117">
        <f t="shared" si="163"/>
        <v>3.2956828173776577E-2</v>
      </c>
      <c r="IX107" s="117">
        <f t="shared" si="163"/>
        <v>3.2985213057938056E-2</v>
      </c>
      <c r="IY107" s="117">
        <f t="shared" si="163"/>
        <v>2.9866421843713551E-2</v>
      </c>
      <c r="IZ107" s="117">
        <f t="shared" si="163"/>
        <v>3.0236867548360271E-2</v>
      </c>
      <c r="JA107" s="117">
        <f t="shared" si="163"/>
        <v>3.0539534958373946E-2</v>
      </c>
      <c r="JB107" s="117">
        <f t="shared" si="163"/>
        <v>2.9554408664397958E-2</v>
      </c>
      <c r="JC107" s="117">
        <f t="shared" si="163"/>
        <v>3.0244109075743333E-2</v>
      </c>
      <c r="JD107" s="117">
        <f t="shared" si="163"/>
        <v>2.8724077811958387E-2</v>
      </c>
      <c r="JE107" s="117">
        <f t="shared" si="163"/>
        <v>2.5392950036350299E-2</v>
      </c>
    </row>
    <row r="108" spans="1:265" s="1" customFormat="1" ht="12.9" customHeight="1" x14ac:dyDescent="0.2">
      <c r="A108" s="54"/>
      <c r="B108" s="118"/>
      <c r="C108" s="118"/>
      <c r="D108" s="118"/>
      <c r="E108" s="118"/>
      <c r="F108" s="118"/>
      <c r="G108" s="118"/>
      <c r="H108" s="118"/>
      <c r="I108" s="118"/>
      <c r="J108" s="118"/>
      <c r="K108" s="118"/>
      <c r="L108" s="118"/>
      <c r="M108" s="118"/>
      <c r="N108" s="118"/>
      <c r="O108" s="118"/>
      <c r="P108" s="118"/>
      <c r="Q108" s="118"/>
      <c r="R108" s="118"/>
      <c r="S108" s="118"/>
      <c r="T108" s="118"/>
      <c r="U108" s="118"/>
      <c r="V108" s="118"/>
      <c r="W108" s="118"/>
      <c r="X108" s="118"/>
      <c r="Y108" s="118"/>
      <c r="Z108" s="118"/>
      <c r="AA108" s="118"/>
      <c r="AB108" s="118"/>
      <c r="AC108" s="118"/>
      <c r="AD108" s="118"/>
      <c r="AE108" s="118"/>
      <c r="AF108" s="118"/>
      <c r="AG108" s="118"/>
      <c r="AH108" s="118"/>
      <c r="AI108" s="118"/>
      <c r="AJ108" s="118"/>
      <c r="AK108" s="118"/>
      <c r="AL108" s="118"/>
      <c r="AM108" s="118"/>
      <c r="AN108" s="118"/>
      <c r="AO108" s="118"/>
      <c r="AP108" s="118"/>
      <c r="AQ108" s="118"/>
      <c r="AR108" s="118"/>
      <c r="AS108" s="118"/>
      <c r="AT108" s="118"/>
      <c r="AU108" s="118"/>
      <c r="AV108" s="118"/>
      <c r="AW108" s="118"/>
      <c r="AX108" s="118"/>
      <c r="AY108" s="118"/>
      <c r="AZ108" s="118"/>
      <c r="BA108" s="118"/>
      <c r="BB108" s="118"/>
      <c r="BC108" s="118"/>
      <c r="BD108" s="118"/>
      <c r="BE108" s="118"/>
      <c r="BF108" s="118"/>
      <c r="BG108" s="118"/>
      <c r="BH108" s="118"/>
      <c r="BI108" s="118"/>
      <c r="BJ108" s="118"/>
      <c r="BK108" s="118"/>
      <c r="BL108" s="118"/>
      <c r="BM108" s="118"/>
      <c r="BN108" s="118"/>
      <c r="BO108" s="118"/>
      <c r="BP108" s="118"/>
      <c r="BQ108" s="118"/>
      <c r="BR108" s="118"/>
      <c r="BS108" s="118"/>
      <c r="BT108" s="118"/>
      <c r="BU108" s="118"/>
    </row>
    <row r="109" spans="1:265" s="1" customFormat="1" ht="12.9" customHeight="1" x14ac:dyDescent="0.2">
      <c r="A109" s="54" t="s">
        <v>123</v>
      </c>
      <c r="B109" s="118"/>
      <c r="C109" s="118"/>
      <c r="D109" s="118"/>
      <c r="E109" s="118"/>
      <c r="F109" s="118"/>
      <c r="G109" s="118"/>
      <c r="H109" s="118"/>
      <c r="I109" s="118"/>
      <c r="J109" s="118"/>
      <c r="K109" s="118"/>
      <c r="L109" s="118"/>
      <c r="M109" s="118"/>
      <c r="N109" s="118"/>
      <c r="O109" s="118"/>
      <c r="P109" s="118"/>
      <c r="Q109" s="118"/>
      <c r="R109" s="118"/>
      <c r="S109" s="118"/>
      <c r="T109" s="118"/>
      <c r="U109" s="118"/>
      <c r="V109" s="118"/>
      <c r="W109" s="118"/>
      <c r="X109" s="118"/>
      <c r="Y109" s="118"/>
      <c r="Z109" s="118"/>
      <c r="AA109" s="118"/>
      <c r="AB109" s="118"/>
      <c r="AC109" s="118"/>
      <c r="AD109" s="118"/>
      <c r="AE109" s="118"/>
      <c r="AF109" s="118"/>
      <c r="AG109" s="118"/>
      <c r="AH109" s="118"/>
      <c r="AI109" s="118"/>
      <c r="AJ109" s="118"/>
      <c r="AK109" s="118"/>
      <c r="AL109" s="118"/>
      <c r="AM109" s="118"/>
      <c r="AN109" s="118"/>
      <c r="AO109" s="118"/>
      <c r="AP109" s="118"/>
      <c r="AQ109" s="118"/>
      <c r="AR109" s="118"/>
      <c r="AS109" s="118"/>
      <c r="AT109" s="118"/>
      <c r="AU109" s="118"/>
      <c r="AV109" s="118"/>
      <c r="AW109" s="118"/>
      <c r="AX109" s="118"/>
      <c r="AY109" s="118"/>
      <c r="AZ109" s="118"/>
      <c r="BA109" s="118"/>
      <c r="BB109" s="118"/>
      <c r="BC109" s="118"/>
      <c r="BD109" s="118"/>
      <c r="BE109" s="118"/>
      <c r="BF109" s="118"/>
      <c r="BG109" s="118"/>
      <c r="BH109" s="118"/>
      <c r="BI109" s="118"/>
      <c r="BJ109" s="118"/>
      <c r="BK109" s="118"/>
      <c r="BL109" s="118"/>
      <c r="BM109" s="118"/>
      <c r="BN109" s="118"/>
      <c r="BO109" s="118"/>
      <c r="BP109" s="118"/>
      <c r="BQ109" s="118"/>
      <c r="BR109" s="118"/>
      <c r="BS109" s="118"/>
      <c r="BT109" s="118"/>
      <c r="BU109" s="118"/>
    </row>
    <row r="110" spans="1:265" s="1" customFormat="1" ht="12.9" customHeight="1" x14ac:dyDescent="0.2">
      <c r="A110" s="1" t="s">
        <v>124</v>
      </c>
      <c r="B110" s="53"/>
      <c r="C110" s="53"/>
      <c r="D110" s="53"/>
      <c r="E110" s="45"/>
      <c r="F110" s="45"/>
      <c r="G110" s="45"/>
      <c r="H110" s="53"/>
      <c r="I110" s="53"/>
      <c r="J110" s="53"/>
      <c r="K110" s="53"/>
      <c r="L110" s="45"/>
      <c r="M110" s="45"/>
      <c r="N110" s="53"/>
      <c r="O110" s="53"/>
      <c r="P110" s="53"/>
      <c r="Q110" s="45"/>
      <c r="R110" s="45"/>
      <c r="S110" s="45"/>
      <c r="T110" s="53"/>
      <c r="U110" s="53"/>
      <c r="V110" s="53"/>
      <c r="W110" s="53"/>
      <c r="X110" s="1">
        <v>2872766</v>
      </c>
      <c r="Y110" s="1">
        <v>2904241</v>
      </c>
      <c r="Z110" s="1">
        <v>2905071</v>
      </c>
      <c r="AA110" s="1">
        <v>2913031</v>
      </c>
      <c r="AB110" s="1">
        <v>2913942</v>
      </c>
      <c r="AC110" s="1">
        <v>2919981</v>
      </c>
      <c r="AD110" s="1">
        <v>3052052</v>
      </c>
      <c r="AE110" s="1">
        <v>2980892</v>
      </c>
      <c r="AF110" s="1">
        <v>2963341</v>
      </c>
      <c r="AG110" s="1">
        <v>3007192</v>
      </c>
      <c r="AH110" s="1">
        <v>2789620</v>
      </c>
      <c r="AI110" s="1">
        <v>2970827</v>
      </c>
      <c r="AJ110" s="1">
        <v>3034156</v>
      </c>
      <c r="AK110" s="1">
        <v>3008560</v>
      </c>
      <c r="AL110" s="1">
        <v>2863646</v>
      </c>
      <c r="AM110" s="1">
        <v>2828366</v>
      </c>
      <c r="AN110" s="1">
        <v>2773407</v>
      </c>
      <c r="AO110" s="1">
        <v>2778191</v>
      </c>
      <c r="AP110" s="1">
        <v>2325488</v>
      </c>
      <c r="AQ110" s="1">
        <v>2265462</v>
      </c>
      <c r="AR110" s="1">
        <v>2048465.557457</v>
      </c>
      <c r="AS110" s="1">
        <v>2028992.0035725001</v>
      </c>
      <c r="AT110" s="1">
        <v>1993576.2833004</v>
      </c>
      <c r="AU110" s="1">
        <v>2050999.7057604</v>
      </c>
      <c r="AV110" s="1">
        <v>2016948.1891431999</v>
      </c>
      <c r="AW110" s="1">
        <v>2124711.4144143998</v>
      </c>
      <c r="AX110" s="1">
        <v>2199391.41228932</v>
      </c>
      <c r="AY110" s="1">
        <v>2216125.3847466311</v>
      </c>
      <c r="AZ110" s="1">
        <v>2263495.4344633599</v>
      </c>
      <c r="BA110" s="1">
        <v>2209852.37847486</v>
      </c>
      <c r="BB110" s="1">
        <v>2345431.2264918801</v>
      </c>
      <c r="BC110" s="1">
        <v>2382174.6918519498</v>
      </c>
      <c r="BD110" s="1">
        <v>2463129.7125502098</v>
      </c>
      <c r="BE110" s="1">
        <v>2402035.5259677898</v>
      </c>
      <c r="BF110" s="1">
        <v>2469792.7653627298</v>
      </c>
      <c r="BG110" s="1">
        <v>2522644.6751843002</v>
      </c>
      <c r="BH110" s="1">
        <v>2568111.0736099998</v>
      </c>
      <c r="BI110" s="1">
        <v>2614596</v>
      </c>
      <c r="BJ110" s="1">
        <v>2629906.4049160001</v>
      </c>
      <c r="BK110" s="1">
        <v>2572859.5814300999</v>
      </c>
      <c r="BL110" s="1">
        <v>2556438.2301658001</v>
      </c>
      <c r="BM110" s="1">
        <v>2454544.0098512499</v>
      </c>
      <c r="BN110" s="1">
        <v>2390831.2472437499</v>
      </c>
      <c r="BO110" s="1">
        <v>2261422.1526823998</v>
      </c>
      <c r="BP110" s="1">
        <v>2234742.4524592999</v>
      </c>
      <c r="BQ110" s="1">
        <v>2297689.6446396001</v>
      </c>
      <c r="BR110" s="1">
        <v>2436109.2119280002</v>
      </c>
      <c r="BS110" s="1">
        <v>2593360.8555601002</v>
      </c>
      <c r="BT110" s="1">
        <v>2720098.6949076001</v>
      </c>
      <c r="BU110" s="1">
        <v>2825263.8655010001</v>
      </c>
      <c r="BV110" s="1">
        <v>2810679.8372773002</v>
      </c>
      <c r="BW110" s="1">
        <v>2769622.2275016499</v>
      </c>
      <c r="BX110" s="1">
        <v>2779233.5457708002</v>
      </c>
      <c r="BY110" s="1">
        <v>2726473.6765137999</v>
      </c>
      <c r="BZ110" s="1">
        <v>2756821.0502045001</v>
      </c>
      <c r="CA110" s="1">
        <v>2751197.4320755</v>
      </c>
      <c r="CB110" s="1">
        <v>2821407.6085208999</v>
      </c>
      <c r="CC110" s="1">
        <v>2862555.161423</v>
      </c>
      <c r="CD110" s="1">
        <v>2941997.3427281999</v>
      </c>
      <c r="CE110" s="1">
        <v>2936872.5715798</v>
      </c>
      <c r="CF110" s="1">
        <v>3013092.2561710002</v>
      </c>
      <c r="CG110" s="1">
        <v>3066621.0010564998</v>
      </c>
      <c r="CH110" s="1">
        <v>3156010.104512501</v>
      </c>
      <c r="CI110" s="1">
        <v>3168042.2558300011</v>
      </c>
      <c r="CJ110" s="1">
        <v>3347676.5158179998</v>
      </c>
      <c r="CK110" s="1">
        <v>3349255.4068430001</v>
      </c>
      <c r="CL110" s="1">
        <v>3371533.9352271999</v>
      </c>
      <c r="CM110" s="1">
        <v>3633437.2261791988</v>
      </c>
      <c r="CN110" s="1">
        <v>3698525.9129880001</v>
      </c>
      <c r="CO110" s="1">
        <v>3857363.4595945999</v>
      </c>
      <c r="CP110" s="1">
        <v>4121833.7302859989</v>
      </c>
      <c r="CQ110" s="1">
        <v>4171377.5218888</v>
      </c>
      <c r="CR110" s="1">
        <v>4296879.8559037996</v>
      </c>
      <c r="CS110" s="1">
        <v>4528827.631759</v>
      </c>
      <c r="CT110" s="1">
        <v>4467969.6471629003</v>
      </c>
      <c r="CU110" s="1">
        <v>4472460.9355040006</v>
      </c>
      <c r="CV110" s="1">
        <v>4639545.6111442</v>
      </c>
      <c r="CW110" s="1">
        <v>4565573.1333050001</v>
      </c>
      <c r="CX110" s="1">
        <v>4792340.2322731903</v>
      </c>
      <c r="CY110" s="1">
        <v>4778404.9265160002</v>
      </c>
      <c r="CZ110" s="1">
        <v>4860361.8309546998</v>
      </c>
      <c r="DA110" s="1">
        <v>5000108.3560375003</v>
      </c>
      <c r="DB110" s="1">
        <v>5195004.3358844304</v>
      </c>
      <c r="DC110" s="1">
        <v>5884140.1786910007</v>
      </c>
      <c r="DD110" s="1">
        <v>6214923.8888095999</v>
      </c>
      <c r="DE110" s="1">
        <v>6438595.8648586003</v>
      </c>
      <c r="DF110" s="1">
        <v>6577174.6920103999</v>
      </c>
      <c r="DG110" s="1">
        <v>6601174.1950238002</v>
      </c>
      <c r="DH110" s="1">
        <v>6519847.4600180006</v>
      </c>
      <c r="DI110" s="1">
        <v>6399627.0629556011</v>
      </c>
      <c r="DJ110" s="1">
        <v>6193970.8765507992</v>
      </c>
      <c r="DK110" s="1">
        <v>6215525.6406198004</v>
      </c>
      <c r="DL110" s="1">
        <v>6240981.8765870007</v>
      </c>
      <c r="DM110" s="1">
        <v>6294408.1789665008</v>
      </c>
      <c r="DN110" s="1">
        <v>6338211.8594719991</v>
      </c>
      <c r="DO110" s="1">
        <v>6751976.9108667998</v>
      </c>
      <c r="DP110" s="1">
        <v>6917298.0295471996</v>
      </c>
      <c r="DQ110" s="1">
        <v>7049790.1199679989</v>
      </c>
      <c r="DR110" s="1">
        <v>7503762.5551816002</v>
      </c>
      <c r="DS110" s="1">
        <v>7649171.2026787</v>
      </c>
      <c r="DT110" s="1">
        <v>7908838.6139320498</v>
      </c>
      <c r="DU110" s="1">
        <v>8097037.0182126602</v>
      </c>
      <c r="DV110" s="1">
        <v>8318116.3128942391</v>
      </c>
      <c r="DW110" s="1">
        <v>8344709.1035452392</v>
      </c>
      <c r="DX110" s="1">
        <v>9134184.4718235191</v>
      </c>
      <c r="DY110" s="1">
        <v>9511350.2403037697</v>
      </c>
      <c r="DZ110" s="1">
        <v>10029167.568994761</v>
      </c>
      <c r="EA110" s="1">
        <v>10625677.37954367</v>
      </c>
      <c r="EB110" s="1">
        <v>10382532.4903423</v>
      </c>
      <c r="EC110" s="1">
        <v>10763055.65238769</v>
      </c>
      <c r="ED110" s="1">
        <v>11213426.636859911</v>
      </c>
      <c r="EE110" s="1">
        <v>11368419.225826509</v>
      </c>
      <c r="EF110" s="1">
        <v>10898792.17238461</v>
      </c>
      <c r="EG110" s="1">
        <v>11099759.933782659</v>
      </c>
      <c r="EH110" s="1">
        <v>11623531.057782831</v>
      </c>
      <c r="EI110" s="1">
        <v>11862097.065166511</v>
      </c>
      <c r="EJ110" s="1">
        <v>11548570.368886059</v>
      </c>
      <c r="EK110" s="1">
        <v>12106440.17920294</v>
      </c>
      <c r="EL110" s="1">
        <v>12999032.520050161</v>
      </c>
      <c r="EM110" s="1">
        <v>13373292.353766991</v>
      </c>
      <c r="EN110" s="1">
        <v>14536604.34195455</v>
      </c>
      <c r="EO110" s="1">
        <v>14555178.700326379</v>
      </c>
      <c r="EP110" s="1">
        <v>15360654.586314499</v>
      </c>
      <c r="EQ110" s="1">
        <v>13829891.108688001</v>
      </c>
      <c r="ER110" s="1">
        <v>14210437.1202261</v>
      </c>
      <c r="ES110" s="1">
        <v>14189167.88497051</v>
      </c>
      <c r="ET110" s="1">
        <v>14830133.49094128</v>
      </c>
      <c r="EU110" s="1">
        <v>14948129.026112519</v>
      </c>
      <c r="EV110" s="1">
        <v>14810523.915950559</v>
      </c>
      <c r="EW110" s="1">
        <v>15244147.856647121</v>
      </c>
      <c r="EX110" s="1">
        <v>15483847.49577</v>
      </c>
      <c r="EY110" s="1">
        <v>16034062.806371151</v>
      </c>
      <c r="EZ110" s="1">
        <v>16324650.82361999</v>
      </c>
      <c r="FA110" s="1">
        <v>16063803.68690224</v>
      </c>
      <c r="FB110" s="1">
        <v>16133859.579675101</v>
      </c>
      <c r="FC110" s="1">
        <v>16050099.85520044</v>
      </c>
      <c r="FD110" s="1">
        <v>16415791.254735639</v>
      </c>
      <c r="FE110" s="1">
        <v>16659844.17738384</v>
      </c>
      <c r="FF110" s="1">
        <v>17356859.409577738</v>
      </c>
      <c r="FG110" s="1">
        <v>18375197.937385119</v>
      </c>
      <c r="FH110" s="1">
        <v>18291223.900373559</v>
      </c>
      <c r="FI110" s="1">
        <v>18938605.558438521</v>
      </c>
      <c r="FJ110" s="1">
        <v>19357883.27054926</v>
      </c>
      <c r="FK110" s="1">
        <v>20135823.690952331</v>
      </c>
      <c r="FL110" s="1">
        <v>20730468.795846909</v>
      </c>
      <c r="FM110" s="1">
        <v>22253568.253330652</v>
      </c>
      <c r="FN110" s="1">
        <v>22990466.72933225</v>
      </c>
      <c r="FO110" s="1">
        <v>21949042.091218349</v>
      </c>
      <c r="FP110" s="1">
        <v>22109944.789999999</v>
      </c>
      <c r="FQ110" s="1">
        <v>22102874.538565282</v>
      </c>
      <c r="FR110" s="1">
        <v>22125199.958472282</v>
      </c>
      <c r="FS110" s="1">
        <v>22349695.864471398</v>
      </c>
      <c r="FT110" s="1">
        <v>22279703.47986</v>
      </c>
      <c r="FU110" s="1">
        <v>22824261.7763188</v>
      </c>
      <c r="FV110" s="1">
        <v>24903117.140618</v>
      </c>
      <c r="FW110" s="1">
        <v>26435645.7936914</v>
      </c>
      <c r="FX110" s="1">
        <v>27117853.794783279</v>
      </c>
      <c r="FY110" s="1">
        <v>28132038.144249089</v>
      </c>
      <c r="FZ110" s="1">
        <v>29364824.788317051</v>
      </c>
      <c r="GA110" s="1">
        <v>29225350.559676468</v>
      </c>
      <c r="GB110" s="1">
        <v>29929427.274851639</v>
      </c>
      <c r="GC110" s="1">
        <v>30975497.994679522</v>
      </c>
      <c r="GD110" s="1">
        <v>31256514.161949061</v>
      </c>
      <c r="GE110" s="1">
        <v>31126830.191456929</v>
      </c>
      <c r="GF110" s="1">
        <v>31017000.374589879</v>
      </c>
      <c r="GG110" s="1">
        <v>32289659.308342539</v>
      </c>
      <c r="GH110" s="1">
        <v>33859388.931673653</v>
      </c>
      <c r="GI110" s="1">
        <v>33678714.38539315</v>
      </c>
      <c r="GJ110" s="1">
        <v>34117593.829248577</v>
      </c>
      <c r="GK110" s="1">
        <v>35541634.036606379</v>
      </c>
      <c r="GL110" s="1">
        <v>36258873.802133359</v>
      </c>
      <c r="GM110" s="1">
        <v>34846967.397108309</v>
      </c>
      <c r="GN110" s="1">
        <v>34034051.83670976</v>
      </c>
      <c r="GO110" s="1">
        <v>33249251.829625212</v>
      </c>
      <c r="GP110" s="1">
        <v>33171733.59861001</v>
      </c>
      <c r="GQ110" s="1">
        <v>32180025.119161259</v>
      </c>
      <c r="GR110" s="1">
        <v>31872841.928033739</v>
      </c>
      <c r="GS110" s="1">
        <v>31699572.822314251</v>
      </c>
      <c r="GT110" s="1">
        <v>32131817.126409531</v>
      </c>
      <c r="GU110" s="1">
        <v>32982217.28840718</v>
      </c>
      <c r="GV110" s="1">
        <v>33736681.163964704</v>
      </c>
      <c r="GW110" s="1">
        <v>33992387.653578587</v>
      </c>
      <c r="GX110" s="1">
        <v>34090526.294789143</v>
      </c>
      <c r="GY110" s="1">
        <v>32225441.97709462</v>
      </c>
      <c r="GZ110" s="1">
        <v>33150801.28056151</v>
      </c>
      <c r="HA110" s="1">
        <v>32738052.01760469</v>
      </c>
      <c r="HB110" s="1">
        <v>32393077.950508051</v>
      </c>
      <c r="HC110" s="1">
        <v>32445387.136204761</v>
      </c>
      <c r="HD110" s="1">
        <v>32274755.583601739</v>
      </c>
      <c r="HE110" s="1">
        <v>32877537.59562885</v>
      </c>
      <c r="HF110" s="1">
        <v>33361262.101099931</v>
      </c>
      <c r="HG110" s="1">
        <v>33337014.423474409</v>
      </c>
      <c r="HH110" s="1">
        <v>34139335.902868703</v>
      </c>
      <c r="HI110" s="1">
        <v>34455885.651174463</v>
      </c>
      <c r="HJ110" s="1">
        <v>34756146.518586747</v>
      </c>
      <c r="HK110" s="1">
        <v>34782974.763289683</v>
      </c>
      <c r="HL110" s="1">
        <v>34805530.536868781</v>
      </c>
      <c r="HM110" s="1">
        <v>34498593.472019807</v>
      </c>
      <c r="HN110" s="1">
        <v>35296839.286053851</v>
      </c>
      <c r="HO110" s="1">
        <v>35246263.954362877</v>
      </c>
      <c r="HP110" s="1">
        <v>35626765.403938137</v>
      </c>
      <c r="HQ110" s="1">
        <v>37047044.707954749</v>
      </c>
      <c r="HR110" s="1">
        <v>38060695.021896943</v>
      </c>
      <c r="HS110" s="1">
        <v>39077396.335263327</v>
      </c>
      <c r="HT110" s="1">
        <v>39096045.173562624</v>
      </c>
      <c r="HU110" s="1">
        <v>39928480.979355522</v>
      </c>
      <c r="HV110" s="1">
        <v>40284128.35355825</v>
      </c>
      <c r="HW110" s="1">
        <v>40942854.380986623</v>
      </c>
      <c r="HX110" s="1">
        <v>41960120.089615382</v>
      </c>
      <c r="HY110" s="1">
        <v>42252704.861365251</v>
      </c>
      <c r="HZ110" s="1">
        <v>41361941.325187743</v>
      </c>
      <c r="IA110" s="1">
        <v>40566028.9492893</v>
      </c>
      <c r="IB110" s="1">
        <v>39269975.864186503</v>
      </c>
      <c r="IC110" s="1">
        <v>41140180.545156032</v>
      </c>
      <c r="ID110" s="1">
        <v>42451288.371421278</v>
      </c>
      <c r="IE110" s="1">
        <v>42492446.269222438</v>
      </c>
      <c r="IF110" s="1">
        <v>42848147.863712229</v>
      </c>
      <c r="IG110" s="1">
        <v>43233552.452702373</v>
      </c>
      <c r="IH110" s="1">
        <v>43351208.833641298</v>
      </c>
      <c r="II110" s="1">
        <v>43129649.528929137</v>
      </c>
      <c r="IJ110" s="1">
        <v>43049740.592492551</v>
      </c>
      <c r="IK110" s="1">
        <v>42047195.700026423</v>
      </c>
      <c r="IL110" s="1">
        <v>41873827.896645717</v>
      </c>
      <c r="IM110" s="1">
        <v>42154400.216153152</v>
      </c>
      <c r="IN110" s="1">
        <v>42447360.209033571</v>
      </c>
      <c r="IO110" s="1">
        <v>42327019.253787033</v>
      </c>
      <c r="IP110" s="1">
        <v>42141394.103176989</v>
      </c>
      <c r="IQ110" s="1">
        <v>42592268.909889139</v>
      </c>
      <c r="IR110" s="1">
        <v>43002701.87549407</v>
      </c>
      <c r="IS110" s="1">
        <v>42691865.494629227</v>
      </c>
      <c r="IT110" s="1">
        <v>42783202.340246104</v>
      </c>
      <c r="IU110" s="1">
        <v>41254329.480420709</v>
      </c>
      <c r="IV110" s="1">
        <v>40170675.192027099</v>
      </c>
      <c r="IW110" s="1">
        <v>42225658.681988113</v>
      </c>
      <c r="IX110" s="1">
        <v>42319833.606695957</v>
      </c>
      <c r="IY110" s="1">
        <v>40671180.916839793</v>
      </c>
      <c r="IZ110" s="1">
        <v>41313535.294549793</v>
      </c>
      <c r="JA110" s="1">
        <v>41725957</v>
      </c>
      <c r="JB110" s="1">
        <v>42793429.290226117</v>
      </c>
      <c r="JC110" s="1">
        <v>44263522.517965823</v>
      </c>
      <c r="JD110" s="1">
        <v>44993767.409464777</v>
      </c>
      <c r="JE110" s="1">
        <f>+JE88-JE99</f>
        <v>46739858.579999991</v>
      </c>
    </row>
    <row r="111" spans="1:265" s="1" customFormat="1" ht="12.9" customHeight="1" x14ac:dyDescent="0.2">
      <c r="A111" s="73" t="s">
        <v>125</v>
      </c>
      <c r="B111" s="53"/>
      <c r="C111" s="53"/>
      <c r="D111" s="53"/>
      <c r="E111" s="45"/>
      <c r="F111" s="45"/>
      <c r="G111" s="45"/>
      <c r="H111" s="53"/>
      <c r="I111" s="53"/>
      <c r="J111" s="53"/>
      <c r="K111" s="53"/>
      <c r="L111" s="45"/>
      <c r="M111" s="45"/>
      <c r="N111" s="53"/>
      <c r="O111" s="53"/>
      <c r="P111" s="53"/>
      <c r="Q111" s="45"/>
      <c r="R111" s="45"/>
      <c r="S111" s="45"/>
      <c r="T111" s="53"/>
      <c r="U111" s="53"/>
      <c r="V111" s="53"/>
      <c r="W111" s="53"/>
      <c r="X111" s="1">
        <v>654521</v>
      </c>
      <c r="Y111" s="1">
        <v>594058</v>
      </c>
      <c r="Z111" s="1">
        <v>659035</v>
      </c>
      <c r="AA111" s="1">
        <v>684419</v>
      </c>
      <c r="AB111" s="1">
        <v>680108</v>
      </c>
      <c r="AC111" s="1">
        <v>667398</v>
      </c>
      <c r="AD111" s="1">
        <v>727498</v>
      </c>
      <c r="AE111" s="1">
        <v>758565</v>
      </c>
      <c r="AF111" s="1">
        <v>819773</v>
      </c>
      <c r="AG111" s="1">
        <v>857715</v>
      </c>
      <c r="AH111" s="1">
        <v>854578</v>
      </c>
      <c r="AI111" s="1">
        <v>917805</v>
      </c>
      <c r="AJ111" s="1">
        <v>942479</v>
      </c>
      <c r="AK111" s="1">
        <v>848137</v>
      </c>
      <c r="AL111" s="1">
        <v>895126</v>
      </c>
      <c r="AM111" s="1">
        <v>916892</v>
      </c>
      <c r="AN111" s="1">
        <v>921721</v>
      </c>
      <c r="AO111" s="1">
        <v>930210</v>
      </c>
      <c r="AP111" s="1">
        <v>748268</v>
      </c>
      <c r="AQ111" s="1">
        <v>704903</v>
      </c>
      <c r="AR111" s="1">
        <v>673377.57112149987</v>
      </c>
      <c r="AS111" s="1">
        <v>695163.87146080006</v>
      </c>
      <c r="AT111" s="1">
        <v>677982.70914679999</v>
      </c>
      <c r="AU111" s="1">
        <v>669198.7042087001</v>
      </c>
      <c r="AV111" s="1">
        <v>647629.89682310005</v>
      </c>
      <c r="AW111" s="1">
        <v>625061.4329570001</v>
      </c>
      <c r="AX111" s="1">
        <v>641971.72957840003</v>
      </c>
      <c r="AY111" s="1">
        <v>634168.27319149999</v>
      </c>
      <c r="AZ111" s="1">
        <v>537209.49932370009</v>
      </c>
      <c r="BA111" s="1">
        <v>518420.40210190002</v>
      </c>
      <c r="BB111" s="1">
        <v>517447.5302175</v>
      </c>
      <c r="BC111" s="1">
        <v>504374.88766469999</v>
      </c>
      <c r="BD111" s="1">
        <v>477540.88707990001</v>
      </c>
      <c r="BE111" s="1">
        <v>470259.09894276998</v>
      </c>
      <c r="BF111" s="1">
        <v>420766.47636664001</v>
      </c>
      <c r="BG111" s="1">
        <v>388477.85156829999</v>
      </c>
      <c r="BH111" s="1">
        <v>374588.60254360002</v>
      </c>
      <c r="BI111" s="1">
        <v>302576</v>
      </c>
      <c r="BJ111" s="1">
        <v>313488.14219689998</v>
      </c>
      <c r="BK111" s="1">
        <v>312632.07494070003</v>
      </c>
      <c r="BL111" s="1">
        <v>302637.24958625011</v>
      </c>
      <c r="BM111" s="1">
        <v>300129.53782244999</v>
      </c>
      <c r="BN111" s="1">
        <v>295418.41632060002</v>
      </c>
      <c r="BO111" s="1">
        <v>287083.51894054998</v>
      </c>
      <c r="BP111" s="1">
        <v>244317.76659575</v>
      </c>
      <c r="BQ111" s="1">
        <v>238613.90048755001</v>
      </c>
      <c r="BR111" s="1">
        <v>224028.31285575</v>
      </c>
      <c r="BS111" s="1">
        <v>222960.20963438001</v>
      </c>
      <c r="BT111" s="1">
        <v>215096.73490516999</v>
      </c>
      <c r="BU111" s="1">
        <v>192691.57644721001</v>
      </c>
      <c r="BV111" s="1">
        <v>195620.20104084001</v>
      </c>
      <c r="BW111" s="1">
        <v>193095.06814744999</v>
      </c>
      <c r="BX111" s="1">
        <v>131708.24399794999</v>
      </c>
      <c r="BY111" s="1">
        <v>137787.22570084999</v>
      </c>
      <c r="BZ111" s="1">
        <v>139926.0238268</v>
      </c>
      <c r="CA111" s="1">
        <v>131947.01873030001</v>
      </c>
      <c r="CB111" s="1">
        <v>135382.47597850001</v>
      </c>
      <c r="CC111" s="1">
        <v>124810.7950958</v>
      </c>
      <c r="CD111" s="1">
        <v>105567.6808229</v>
      </c>
      <c r="CE111" s="1">
        <v>107023.67745800001</v>
      </c>
      <c r="CF111" s="1">
        <v>100166.2280878</v>
      </c>
      <c r="CG111" s="1">
        <v>59029.060967099998</v>
      </c>
      <c r="CH111" s="1">
        <v>63308.985058999999</v>
      </c>
      <c r="CI111" s="1">
        <v>61204.408297600014</v>
      </c>
      <c r="CJ111" s="1">
        <v>46199.389832000001</v>
      </c>
      <c r="CK111" s="1">
        <v>47142.002797499998</v>
      </c>
      <c r="CL111" s="1">
        <v>48743.7111534</v>
      </c>
      <c r="CM111" s="1">
        <v>40147.719663800002</v>
      </c>
      <c r="CN111" s="1">
        <v>41094.962354000003</v>
      </c>
      <c r="CO111" s="1">
        <v>36390.483837700012</v>
      </c>
      <c r="CP111" s="1">
        <v>30888.950161699999</v>
      </c>
      <c r="CQ111" s="1">
        <v>21284.756628200001</v>
      </c>
      <c r="CR111" s="1">
        <v>24199.6006218</v>
      </c>
      <c r="CS111" s="1">
        <v>18071.626812999999</v>
      </c>
      <c r="CT111" s="1">
        <v>24218.787987200001</v>
      </c>
      <c r="CU111" s="1">
        <v>19816.069960000001</v>
      </c>
      <c r="CV111" s="1">
        <v>20069.858836399999</v>
      </c>
      <c r="CW111" s="1">
        <v>20819.085318000001</v>
      </c>
      <c r="CX111" s="1">
        <v>18338.201846600001</v>
      </c>
      <c r="CY111" s="1">
        <v>15713.753361999999</v>
      </c>
      <c r="CZ111" s="1">
        <v>16334.219457200001</v>
      </c>
      <c r="DA111" s="1">
        <v>14141.8342844</v>
      </c>
      <c r="DB111" s="1">
        <v>14828.8973305</v>
      </c>
      <c r="DC111" s="1">
        <v>20092.364964</v>
      </c>
      <c r="DD111" s="1">
        <v>19377.389605199998</v>
      </c>
      <c r="DE111" s="1">
        <v>22414.298482999999</v>
      </c>
      <c r="DF111" s="1">
        <v>30723.011019500002</v>
      </c>
      <c r="DG111" s="1">
        <v>29768.825084200002</v>
      </c>
      <c r="DH111" s="1">
        <v>23488.109974999999</v>
      </c>
      <c r="DI111" s="1">
        <v>20231.863065599999</v>
      </c>
      <c r="DJ111" s="1">
        <v>26293.785676799998</v>
      </c>
      <c r="DK111" s="1">
        <v>29319.439604399999</v>
      </c>
      <c r="DL111" s="1">
        <v>36762.223341600002</v>
      </c>
      <c r="DM111" s="1">
        <v>32495.023002000002</v>
      </c>
      <c r="DN111" s="1">
        <v>31215.762407599999</v>
      </c>
      <c r="DO111" s="1">
        <v>22085.086429200001</v>
      </c>
      <c r="DP111" s="1">
        <v>22104.9763766</v>
      </c>
      <c r="DQ111" s="1">
        <v>23608.944256999999</v>
      </c>
      <c r="DR111" s="1">
        <v>37182.017933800002</v>
      </c>
      <c r="DS111" s="1">
        <v>36400.850330779998</v>
      </c>
      <c r="DT111" s="1">
        <v>38287.653284639993</v>
      </c>
      <c r="DU111" s="1">
        <v>38230.341224240001</v>
      </c>
      <c r="DV111" s="1">
        <v>46162.026112369997</v>
      </c>
      <c r="DW111" s="1">
        <v>46348.232491369999</v>
      </c>
      <c r="DX111" s="1">
        <v>49148.667695919998</v>
      </c>
      <c r="DY111" s="1">
        <v>64121.87365324</v>
      </c>
      <c r="DZ111" s="1">
        <v>53526.58686096</v>
      </c>
      <c r="EA111" s="1">
        <v>55283.631941710002</v>
      </c>
      <c r="EB111" s="1">
        <v>58151.783708700001</v>
      </c>
      <c r="EC111" s="1">
        <v>31987.753928360002</v>
      </c>
      <c r="ED111" s="1">
        <v>39643.383332140002</v>
      </c>
      <c r="EE111" s="1">
        <v>40595.518668700002</v>
      </c>
      <c r="EF111" s="1">
        <v>33285.450522779996</v>
      </c>
      <c r="EG111" s="1">
        <v>38728.251816060001</v>
      </c>
      <c r="EH111" s="1">
        <v>42624.354034200012</v>
      </c>
      <c r="EI111" s="1">
        <v>22209.562950179999</v>
      </c>
      <c r="EJ111" s="1">
        <v>34926.844739259999</v>
      </c>
      <c r="EK111" s="1">
        <v>39369.684578329987</v>
      </c>
      <c r="EL111" s="1">
        <v>71552.999022050004</v>
      </c>
      <c r="EM111" s="1">
        <v>78958.905194530002</v>
      </c>
      <c r="EN111" s="1">
        <v>74203.015541050001</v>
      </c>
      <c r="EO111" s="1">
        <v>79832.637273659988</v>
      </c>
      <c r="EP111" s="1">
        <v>97122.950196749996</v>
      </c>
      <c r="EQ111" s="1">
        <v>91280.596734999985</v>
      </c>
      <c r="ER111" s="1">
        <v>86736.085749699996</v>
      </c>
      <c r="ES111" s="1">
        <v>88296.490688279999</v>
      </c>
      <c r="ET111" s="1">
        <v>96281.133465680003</v>
      </c>
      <c r="EU111" s="1">
        <v>99293.136308920002</v>
      </c>
      <c r="EV111" s="1">
        <v>106653.69256108</v>
      </c>
      <c r="EW111" s="1">
        <v>97161.237163440004</v>
      </c>
      <c r="EX111" s="1">
        <v>98754.84592291998</v>
      </c>
      <c r="EY111" s="1">
        <v>95138.009111849999</v>
      </c>
      <c r="EZ111" s="1">
        <v>119053.09309939</v>
      </c>
      <c r="FA111" s="1">
        <v>88052.465912039988</v>
      </c>
      <c r="FB111" s="1">
        <v>89296.592948100006</v>
      </c>
      <c r="FC111" s="1">
        <v>83752.425957879997</v>
      </c>
      <c r="FD111" s="1">
        <v>82746.40914417</v>
      </c>
      <c r="FE111" s="1">
        <v>87730.5710674</v>
      </c>
      <c r="FF111" s="1">
        <v>93642.684629049996</v>
      </c>
      <c r="FG111" s="1">
        <v>101917.35900447999</v>
      </c>
      <c r="FH111" s="1">
        <v>93605.101461710001</v>
      </c>
      <c r="FI111" s="1">
        <v>84389.10070984</v>
      </c>
      <c r="FJ111" s="1">
        <v>84647.635307930002</v>
      </c>
      <c r="FK111" s="1">
        <v>89690.885266479992</v>
      </c>
      <c r="FL111" s="1">
        <v>104705.80711682999</v>
      </c>
      <c r="FM111" s="1">
        <v>93296.366188500004</v>
      </c>
      <c r="FN111" s="1">
        <v>96302.167394349992</v>
      </c>
      <c r="FO111" s="1">
        <v>95222.155814819984</v>
      </c>
      <c r="FP111" s="1">
        <v>107148.27310000001</v>
      </c>
      <c r="FQ111" s="1">
        <v>98605.061010789999</v>
      </c>
      <c r="FR111" s="1">
        <v>114074.18187886001</v>
      </c>
      <c r="FS111" s="1">
        <v>87433.469127520002</v>
      </c>
      <c r="FT111" s="1">
        <v>75106.826863639988</v>
      </c>
      <c r="FU111" s="1">
        <v>82422.571881080003</v>
      </c>
      <c r="FV111" s="1">
        <v>85979.713281000004</v>
      </c>
      <c r="FW111" s="1">
        <v>95820.868507200008</v>
      </c>
      <c r="FX111" s="1">
        <v>89214.787460759995</v>
      </c>
      <c r="FY111" s="1">
        <v>104176.17279637999</v>
      </c>
      <c r="FZ111" s="1">
        <v>117486.39675889999</v>
      </c>
      <c r="GA111" s="1">
        <v>137937.76602474999</v>
      </c>
      <c r="GB111" s="1">
        <v>137166.88595920001</v>
      </c>
      <c r="GC111" s="1">
        <v>144855.59319669</v>
      </c>
      <c r="GD111" s="1">
        <v>177603.23538416001</v>
      </c>
      <c r="GE111" s="1">
        <v>267986.82752183999</v>
      </c>
      <c r="GF111" s="1">
        <v>325999.12956618989</v>
      </c>
      <c r="GG111" s="1">
        <v>462997.88857671001</v>
      </c>
      <c r="GH111" s="1">
        <v>395182.25278819998</v>
      </c>
      <c r="GI111" s="1">
        <v>469892.12160239997</v>
      </c>
      <c r="GJ111" s="1">
        <v>469407.23192038998</v>
      </c>
      <c r="GK111" s="1">
        <v>441772.66327535</v>
      </c>
      <c r="GL111" s="1">
        <v>563067.1337374401</v>
      </c>
      <c r="GM111" s="1">
        <v>555280.86555378011</v>
      </c>
      <c r="GN111" s="1">
        <v>501117.58738674002</v>
      </c>
      <c r="GO111" s="1">
        <v>477259.72382269998</v>
      </c>
      <c r="GP111" s="1">
        <v>601486.56416682003</v>
      </c>
      <c r="GQ111" s="1">
        <v>588560.50181864004</v>
      </c>
      <c r="GR111" s="1">
        <v>630894.46762227989</v>
      </c>
      <c r="GS111" s="1">
        <v>688286.84727113997</v>
      </c>
      <c r="GT111" s="1">
        <v>650523.69851671997</v>
      </c>
      <c r="GU111" s="1">
        <v>692775.74374495994</v>
      </c>
      <c r="GV111" s="1">
        <v>751614.04885532986</v>
      </c>
      <c r="GW111" s="1">
        <v>614166.14570203004</v>
      </c>
      <c r="GX111" s="1">
        <v>701148.16718444997</v>
      </c>
      <c r="GY111" s="1">
        <v>711486.38475121988</v>
      </c>
      <c r="GZ111" s="1">
        <v>645710.87861856003</v>
      </c>
      <c r="HA111" s="1">
        <v>584478.56814618001</v>
      </c>
      <c r="HB111" s="1">
        <v>706956.12564184994</v>
      </c>
      <c r="HC111" s="1">
        <v>652090.63224740012</v>
      </c>
      <c r="HD111" s="1">
        <v>761023.65174874989</v>
      </c>
      <c r="HE111" s="1">
        <v>902098.74924787995</v>
      </c>
      <c r="HF111" s="1">
        <v>743390.00714016007</v>
      </c>
      <c r="HG111" s="1">
        <v>667905.62590272992</v>
      </c>
      <c r="HH111" s="1">
        <v>672849.95110286016</v>
      </c>
      <c r="HI111" s="1">
        <v>536527.14184686996</v>
      </c>
      <c r="HJ111" s="1">
        <v>617201.70177608985</v>
      </c>
      <c r="HK111" s="1">
        <v>660354.5023216001</v>
      </c>
      <c r="HL111" s="1">
        <v>589205.11516182008</v>
      </c>
      <c r="HM111" s="1">
        <v>636127.5894067901</v>
      </c>
      <c r="HN111" s="1">
        <v>723651.85074526002</v>
      </c>
      <c r="HO111" s="1">
        <v>668054.10873770015</v>
      </c>
      <c r="HP111" s="1">
        <v>746539.65298841009</v>
      </c>
      <c r="HQ111" s="1">
        <v>767966.87409257004</v>
      </c>
      <c r="HR111" s="1">
        <v>795423.14063340984</v>
      </c>
      <c r="HS111" s="1">
        <v>710481.72976825014</v>
      </c>
      <c r="HT111" s="1">
        <v>662428.65443888016</v>
      </c>
      <c r="HU111" s="1">
        <v>604642.54247112002</v>
      </c>
      <c r="HV111" s="1">
        <v>686377.89232094982</v>
      </c>
      <c r="HW111" s="1">
        <v>704224.23002778017</v>
      </c>
      <c r="HX111" s="1">
        <v>698700.22312113002</v>
      </c>
      <c r="HY111" s="1">
        <v>778683.83625424001</v>
      </c>
      <c r="HZ111" s="1">
        <v>862629.44401693996</v>
      </c>
      <c r="IA111" s="1">
        <v>787979.89930070995</v>
      </c>
      <c r="IB111" s="1">
        <v>850717.03274509998</v>
      </c>
      <c r="IC111" s="1">
        <v>973784.44278553</v>
      </c>
      <c r="ID111" s="1">
        <v>962110.22638240026</v>
      </c>
      <c r="IE111" s="1">
        <v>860081.94957755983</v>
      </c>
      <c r="IF111" s="1">
        <v>857216.23274857015</v>
      </c>
      <c r="IG111" s="1">
        <v>750653.85987460997</v>
      </c>
      <c r="IH111" s="1">
        <v>761167.54592336994</v>
      </c>
      <c r="II111" s="1">
        <v>799522.24353086995</v>
      </c>
      <c r="IJ111" s="1">
        <v>850720.48230407003</v>
      </c>
      <c r="IK111" s="1">
        <v>882004.67917966994</v>
      </c>
      <c r="IL111" s="1">
        <v>1093443.6756807901</v>
      </c>
      <c r="IM111" s="1">
        <v>1123323.16444856</v>
      </c>
      <c r="IN111" s="1">
        <v>1128092.45071077</v>
      </c>
      <c r="IO111" s="1">
        <v>1153884.4308454699</v>
      </c>
      <c r="IP111" s="1">
        <v>946048.71489014989</v>
      </c>
      <c r="IQ111" s="1">
        <v>908168.96867196995</v>
      </c>
      <c r="IR111" s="1">
        <v>970703.46627918002</v>
      </c>
      <c r="IS111" s="1">
        <v>784069.81269871001</v>
      </c>
      <c r="IT111" s="1">
        <v>829048.9174115099</v>
      </c>
      <c r="IU111" s="1">
        <v>803699.98555496009</v>
      </c>
      <c r="IV111" s="1">
        <v>750341.22249331989</v>
      </c>
      <c r="IW111" s="1">
        <v>869629.29940462008</v>
      </c>
      <c r="IX111" s="1">
        <v>999482.72830334003</v>
      </c>
      <c r="IY111" s="1">
        <v>1006566.18018531</v>
      </c>
      <c r="IZ111" s="1">
        <v>958311.56956892996</v>
      </c>
      <c r="JA111" s="1">
        <v>1169585</v>
      </c>
      <c r="JB111" s="1">
        <v>1140600.3717749901</v>
      </c>
      <c r="JC111" s="1">
        <v>991448.42775051994</v>
      </c>
      <c r="JD111" s="1">
        <v>906542.47865999001</v>
      </c>
      <c r="JE111" s="1">
        <f>+JE89-JE100</f>
        <v>690454.28</v>
      </c>
    </row>
    <row r="112" spans="1:265" s="2" customFormat="1" ht="12.9" customHeight="1" x14ac:dyDescent="0.2">
      <c r="A112" s="54" t="s">
        <v>126</v>
      </c>
      <c r="B112" s="2">
        <f t="shared" ref="B112:AG112" si="164">+B111+B110</f>
        <v>0</v>
      </c>
      <c r="C112" s="2">
        <f t="shared" si="164"/>
        <v>0</v>
      </c>
      <c r="D112" s="2">
        <f t="shared" si="164"/>
        <v>0</v>
      </c>
      <c r="E112" s="2">
        <f t="shared" si="164"/>
        <v>0</v>
      </c>
      <c r="F112" s="2">
        <f t="shared" si="164"/>
        <v>0</v>
      </c>
      <c r="G112" s="2">
        <f t="shared" si="164"/>
        <v>0</v>
      </c>
      <c r="H112" s="2">
        <f t="shared" si="164"/>
        <v>0</v>
      </c>
      <c r="I112" s="2">
        <f t="shared" si="164"/>
        <v>0</v>
      </c>
      <c r="J112" s="2">
        <f t="shared" si="164"/>
        <v>0</v>
      </c>
      <c r="K112" s="2">
        <f t="shared" si="164"/>
        <v>0</v>
      </c>
      <c r="L112" s="2">
        <f t="shared" si="164"/>
        <v>0</v>
      </c>
      <c r="M112" s="2">
        <f t="shared" si="164"/>
        <v>0</v>
      </c>
      <c r="N112" s="2">
        <f t="shared" si="164"/>
        <v>0</v>
      </c>
      <c r="O112" s="2">
        <f t="shared" si="164"/>
        <v>0</v>
      </c>
      <c r="P112" s="2">
        <f t="shared" si="164"/>
        <v>0</v>
      </c>
      <c r="Q112" s="2">
        <f t="shared" si="164"/>
        <v>0</v>
      </c>
      <c r="R112" s="2">
        <f t="shared" si="164"/>
        <v>0</v>
      </c>
      <c r="S112" s="2">
        <f t="shared" si="164"/>
        <v>0</v>
      </c>
      <c r="T112" s="2">
        <f t="shared" si="164"/>
        <v>0</v>
      </c>
      <c r="U112" s="2">
        <f t="shared" si="164"/>
        <v>0</v>
      </c>
      <c r="V112" s="2">
        <f t="shared" si="164"/>
        <v>0</v>
      </c>
      <c r="W112" s="2">
        <f t="shared" si="164"/>
        <v>0</v>
      </c>
      <c r="X112" s="2">
        <f t="shared" si="164"/>
        <v>3527287</v>
      </c>
      <c r="Y112" s="2">
        <f t="shared" si="164"/>
        <v>3498299</v>
      </c>
      <c r="Z112" s="2">
        <f t="shared" si="164"/>
        <v>3564106</v>
      </c>
      <c r="AA112" s="2">
        <f t="shared" si="164"/>
        <v>3597450</v>
      </c>
      <c r="AB112" s="2">
        <f t="shared" si="164"/>
        <v>3594050</v>
      </c>
      <c r="AC112" s="2">
        <f t="shared" si="164"/>
        <v>3587379</v>
      </c>
      <c r="AD112" s="2">
        <f t="shared" si="164"/>
        <v>3779550</v>
      </c>
      <c r="AE112" s="2">
        <f t="shared" si="164"/>
        <v>3739457</v>
      </c>
      <c r="AF112" s="2">
        <f t="shared" si="164"/>
        <v>3783114</v>
      </c>
      <c r="AG112" s="2">
        <f t="shared" si="164"/>
        <v>3864907</v>
      </c>
      <c r="AH112" s="2">
        <f t="shared" ref="AH112:BM112" si="165">+AH111+AH110</f>
        <v>3644198</v>
      </c>
      <c r="AI112" s="2">
        <f t="shared" si="165"/>
        <v>3888632</v>
      </c>
      <c r="AJ112" s="2">
        <f t="shared" si="165"/>
        <v>3976635</v>
      </c>
      <c r="AK112" s="2">
        <f t="shared" si="165"/>
        <v>3856697</v>
      </c>
      <c r="AL112" s="2">
        <f t="shared" si="165"/>
        <v>3758772</v>
      </c>
      <c r="AM112" s="2">
        <f t="shared" si="165"/>
        <v>3745258</v>
      </c>
      <c r="AN112" s="2">
        <f t="shared" si="165"/>
        <v>3695128</v>
      </c>
      <c r="AO112" s="2">
        <f t="shared" si="165"/>
        <v>3708401</v>
      </c>
      <c r="AP112" s="2">
        <f t="shared" si="165"/>
        <v>3073756</v>
      </c>
      <c r="AQ112" s="2">
        <f t="shared" si="165"/>
        <v>2970365</v>
      </c>
      <c r="AR112" s="2">
        <f t="shared" si="165"/>
        <v>2721843.1285784999</v>
      </c>
      <c r="AS112" s="2">
        <f t="shared" si="165"/>
        <v>2724155.8750333004</v>
      </c>
      <c r="AT112" s="2">
        <f t="shared" si="165"/>
        <v>2671558.9924472002</v>
      </c>
      <c r="AU112" s="2">
        <f t="shared" si="165"/>
        <v>2720198.4099691003</v>
      </c>
      <c r="AV112" s="2">
        <f t="shared" si="165"/>
        <v>2664578.0859663002</v>
      </c>
      <c r="AW112" s="2">
        <f t="shared" si="165"/>
        <v>2749772.8473713999</v>
      </c>
      <c r="AX112" s="2">
        <f t="shared" si="165"/>
        <v>2841363.1418677201</v>
      </c>
      <c r="AY112" s="2">
        <f t="shared" si="165"/>
        <v>2850293.6579381311</v>
      </c>
      <c r="AZ112" s="2">
        <f t="shared" si="165"/>
        <v>2800704.93378706</v>
      </c>
      <c r="BA112" s="2">
        <f t="shared" si="165"/>
        <v>2728272.7805767599</v>
      </c>
      <c r="BB112" s="2">
        <f t="shared" si="165"/>
        <v>2862878.7567093801</v>
      </c>
      <c r="BC112" s="2">
        <f t="shared" si="165"/>
        <v>2886549.5795166497</v>
      </c>
      <c r="BD112" s="2">
        <f t="shared" si="165"/>
        <v>2940670.59963011</v>
      </c>
      <c r="BE112" s="2">
        <f t="shared" si="165"/>
        <v>2872294.62491056</v>
      </c>
      <c r="BF112" s="2">
        <f t="shared" si="165"/>
        <v>2890559.2417293699</v>
      </c>
      <c r="BG112" s="2">
        <f t="shared" si="165"/>
        <v>2911122.5267526</v>
      </c>
      <c r="BH112" s="2">
        <f t="shared" si="165"/>
        <v>2942699.6761535998</v>
      </c>
      <c r="BI112" s="2">
        <f t="shared" si="165"/>
        <v>2917172</v>
      </c>
      <c r="BJ112" s="2">
        <f t="shared" si="165"/>
        <v>2943394.5471128998</v>
      </c>
      <c r="BK112" s="2">
        <f t="shared" si="165"/>
        <v>2885491.6563708</v>
      </c>
      <c r="BL112" s="2">
        <f t="shared" si="165"/>
        <v>2859075.4797520502</v>
      </c>
      <c r="BM112" s="2">
        <f t="shared" si="165"/>
        <v>2754673.5476736999</v>
      </c>
      <c r="BN112" s="2">
        <f t="shared" ref="BN112:CS112" si="166">+BN111+BN110</f>
        <v>2686249.66356435</v>
      </c>
      <c r="BO112" s="2">
        <f t="shared" si="166"/>
        <v>2548505.6716229497</v>
      </c>
      <c r="BP112" s="2">
        <f t="shared" si="166"/>
        <v>2479060.2190550501</v>
      </c>
      <c r="BQ112" s="2">
        <f t="shared" si="166"/>
        <v>2536303.5451271501</v>
      </c>
      <c r="BR112" s="2">
        <f t="shared" si="166"/>
        <v>2660137.5247837501</v>
      </c>
      <c r="BS112" s="2">
        <f t="shared" si="166"/>
        <v>2816321.0651944801</v>
      </c>
      <c r="BT112" s="2">
        <f t="shared" si="166"/>
        <v>2935195.4298127699</v>
      </c>
      <c r="BU112" s="2">
        <f t="shared" si="166"/>
        <v>3017955.4419482099</v>
      </c>
      <c r="BV112" s="2">
        <f t="shared" si="166"/>
        <v>3006300.0383181404</v>
      </c>
      <c r="BW112" s="2">
        <f t="shared" si="166"/>
        <v>2962717.2956491001</v>
      </c>
      <c r="BX112" s="2">
        <f t="shared" si="166"/>
        <v>2910941.7897687503</v>
      </c>
      <c r="BY112" s="2">
        <f t="shared" si="166"/>
        <v>2864260.9022146501</v>
      </c>
      <c r="BZ112" s="2">
        <f t="shared" si="166"/>
        <v>2896747.0740312999</v>
      </c>
      <c r="CA112" s="2">
        <f t="shared" si="166"/>
        <v>2883144.4508058</v>
      </c>
      <c r="CB112" s="2">
        <f t="shared" si="166"/>
        <v>2956790.0844994001</v>
      </c>
      <c r="CC112" s="2">
        <f t="shared" si="166"/>
        <v>2987365.9565188</v>
      </c>
      <c r="CD112" s="2">
        <f t="shared" si="166"/>
        <v>3047565.0235510999</v>
      </c>
      <c r="CE112" s="2">
        <f t="shared" si="166"/>
        <v>3043896.2490377999</v>
      </c>
      <c r="CF112" s="2">
        <f t="shared" si="166"/>
        <v>3113258.4842588003</v>
      </c>
      <c r="CG112" s="2">
        <f t="shared" si="166"/>
        <v>3125650.0620235996</v>
      </c>
      <c r="CH112" s="2">
        <f t="shared" si="166"/>
        <v>3219319.0895715011</v>
      </c>
      <c r="CI112" s="2">
        <f t="shared" si="166"/>
        <v>3229246.6641276013</v>
      </c>
      <c r="CJ112" s="2">
        <f t="shared" si="166"/>
        <v>3393875.9056499996</v>
      </c>
      <c r="CK112" s="2">
        <f t="shared" si="166"/>
        <v>3396397.4096405003</v>
      </c>
      <c r="CL112" s="2">
        <f t="shared" si="166"/>
        <v>3420277.6463806001</v>
      </c>
      <c r="CM112" s="2">
        <f t="shared" si="166"/>
        <v>3673584.945842999</v>
      </c>
      <c r="CN112" s="2">
        <f t="shared" si="166"/>
        <v>3739620.8753420003</v>
      </c>
      <c r="CO112" s="2">
        <f t="shared" si="166"/>
        <v>3893753.9434322999</v>
      </c>
      <c r="CP112" s="2">
        <f t="shared" si="166"/>
        <v>4152722.680447699</v>
      </c>
      <c r="CQ112" s="2">
        <f t="shared" si="166"/>
        <v>4192662.2785169999</v>
      </c>
      <c r="CR112" s="2">
        <f t="shared" si="166"/>
        <v>4321079.4565255996</v>
      </c>
      <c r="CS112" s="2">
        <f t="shared" si="166"/>
        <v>4546899.2585720001</v>
      </c>
      <c r="CT112" s="2">
        <f t="shared" ref="CT112:DY112" si="167">+CT111+CT110</f>
        <v>4492188.4351500999</v>
      </c>
      <c r="CU112" s="2">
        <f t="shared" si="167"/>
        <v>4492277.0054640006</v>
      </c>
      <c r="CV112" s="2">
        <f t="shared" si="167"/>
        <v>4659615.4699806003</v>
      </c>
      <c r="CW112" s="2">
        <f t="shared" si="167"/>
        <v>4586392.2186230002</v>
      </c>
      <c r="CX112" s="2">
        <f t="shared" si="167"/>
        <v>4810678.4341197899</v>
      </c>
      <c r="CY112" s="2">
        <f t="shared" si="167"/>
        <v>4794118.6798780002</v>
      </c>
      <c r="CZ112" s="2">
        <f t="shared" si="167"/>
        <v>4876696.0504118996</v>
      </c>
      <c r="DA112" s="2">
        <f t="shared" si="167"/>
        <v>5014250.1903219</v>
      </c>
      <c r="DB112" s="2">
        <f t="shared" si="167"/>
        <v>5209833.2332149306</v>
      </c>
      <c r="DC112" s="2">
        <f t="shared" si="167"/>
        <v>5904232.5436550006</v>
      </c>
      <c r="DD112" s="2">
        <f t="shared" si="167"/>
        <v>6234301.2784147998</v>
      </c>
      <c r="DE112" s="2">
        <f t="shared" si="167"/>
        <v>6461010.1633416004</v>
      </c>
      <c r="DF112" s="2">
        <f t="shared" si="167"/>
        <v>6607897.7030298999</v>
      </c>
      <c r="DG112" s="2">
        <f t="shared" si="167"/>
        <v>6630943.0201080004</v>
      </c>
      <c r="DH112" s="2">
        <f t="shared" si="167"/>
        <v>6543335.5699930005</v>
      </c>
      <c r="DI112" s="2">
        <f t="shared" si="167"/>
        <v>6419858.9260212015</v>
      </c>
      <c r="DJ112" s="2">
        <f t="shared" si="167"/>
        <v>6220264.662227599</v>
      </c>
      <c r="DK112" s="2">
        <f t="shared" si="167"/>
        <v>6244845.0802242002</v>
      </c>
      <c r="DL112" s="2">
        <f t="shared" si="167"/>
        <v>6277744.0999286007</v>
      </c>
      <c r="DM112" s="2">
        <f t="shared" si="167"/>
        <v>6326903.2019685004</v>
      </c>
      <c r="DN112" s="2">
        <f t="shared" si="167"/>
        <v>6369427.6218795991</v>
      </c>
      <c r="DO112" s="2">
        <f t="shared" si="167"/>
        <v>6774061.9972959999</v>
      </c>
      <c r="DP112" s="2">
        <f t="shared" si="167"/>
        <v>6939403.0059237992</v>
      </c>
      <c r="DQ112" s="2">
        <f t="shared" si="167"/>
        <v>7073399.0642249994</v>
      </c>
      <c r="DR112" s="2">
        <f t="shared" si="167"/>
        <v>7540944.5731154</v>
      </c>
      <c r="DS112" s="2">
        <f t="shared" si="167"/>
        <v>7685572.0530094802</v>
      </c>
      <c r="DT112" s="2">
        <f t="shared" si="167"/>
        <v>7947126.2672166899</v>
      </c>
      <c r="DU112" s="2">
        <f t="shared" si="167"/>
        <v>8135267.3594369004</v>
      </c>
      <c r="DV112" s="2">
        <f t="shared" si="167"/>
        <v>8364278.3390066093</v>
      </c>
      <c r="DW112" s="2">
        <f t="shared" si="167"/>
        <v>8391057.3360366095</v>
      </c>
      <c r="DX112" s="2">
        <f t="shared" si="167"/>
        <v>9183333.13951944</v>
      </c>
      <c r="DY112" s="2">
        <f t="shared" si="167"/>
        <v>9575472.1139570102</v>
      </c>
      <c r="DZ112" s="2">
        <f t="shared" ref="DZ112:EM112" si="168">+DZ111+DZ110</f>
        <v>10082694.155855721</v>
      </c>
      <c r="EA112" s="2">
        <f t="shared" si="168"/>
        <v>10680961.011485379</v>
      </c>
      <c r="EB112" s="2">
        <f t="shared" si="168"/>
        <v>10440684.274051001</v>
      </c>
      <c r="EC112" s="2">
        <f t="shared" si="168"/>
        <v>10795043.406316049</v>
      </c>
      <c r="ED112" s="2">
        <f t="shared" si="168"/>
        <v>11253070.020192051</v>
      </c>
      <c r="EE112" s="2">
        <f t="shared" si="168"/>
        <v>11409014.744495209</v>
      </c>
      <c r="EF112" s="2">
        <f t="shared" si="168"/>
        <v>10932077.622907391</v>
      </c>
      <c r="EG112" s="2">
        <f t="shared" si="168"/>
        <v>11138488.18559872</v>
      </c>
      <c r="EH112" s="2">
        <f t="shared" si="168"/>
        <v>11666155.411817031</v>
      </c>
      <c r="EI112" s="2">
        <f t="shared" si="168"/>
        <v>11884306.628116691</v>
      </c>
      <c r="EJ112" s="2">
        <f t="shared" si="168"/>
        <v>11583497.213625319</v>
      </c>
      <c r="EK112" s="2">
        <f t="shared" si="168"/>
        <v>12145809.86378127</v>
      </c>
      <c r="EL112" s="2">
        <f t="shared" si="168"/>
        <v>13070585.51907221</v>
      </c>
      <c r="EM112" s="2">
        <f t="shared" si="168"/>
        <v>13452251.258961521</v>
      </c>
      <c r="EN112" s="2">
        <f t="shared" ref="EN112:FS112" si="169">+EN110+EN111</f>
        <v>14610807.3574956</v>
      </c>
      <c r="EO112" s="2">
        <f t="shared" si="169"/>
        <v>14635011.337600039</v>
      </c>
      <c r="EP112" s="2">
        <f t="shared" si="169"/>
        <v>15457777.53651125</v>
      </c>
      <c r="EQ112" s="2">
        <f t="shared" si="169"/>
        <v>13921171.705423001</v>
      </c>
      <c r="ER112" s="2">
        <f t="shared" si="169"/>
        <v>14297173.205975801</v>
      </c>
      <c r="ES112" s="2">
        <f t="shared" si="169"/>
        <v>14277464.37565879</v>
      </c>
      <c r="ET112" s="2">
        <f t="shared" si="169"/>
        <v>14926414.62440696</v>
      </c>
      <c r="EU112" s="2">
        <f t="shared" si="169"/>
        <v>15047422.162421439</v>
      </c>
      <c r="EV112" s="2">
        <f t="shared" si="169"/>
        <v>14917177.60851164</v>
      </c>
      <c r="EW112" s="2">
        <f t="shared" si="169"/>
        <v>15341309.09381056</v>
      </c>
      <c r="EX112" s="2">
        <f t="shared" si="169"/>
        <v>15582602.341692921</v>
      </c>
      <c r="EY112" s="2">
        <f t="shared" si="169"/>
        <v>16129200.815483</v>
      </c>
      <c r="EZ112" s="2">
        <f t="shared" si="169"/>
        <v>16443703.916719379</v>
      </c>
      <c r="FA112" s="2">
        <f t="shared" si="169"/>
        <v>16151856.15281428</v>
      </c>
      <c r="FB112" s="2">
        <f t="shared" si="169"/>
        <v>16223156.1726232</v>
      </c>
      <c r="FC112" s="2">
        <f t="shared" si="169"/>
        <v>16133852.281158321</v>
      </c>
      <c r="FD112" s="2">
        <f t="shared" si="169"/>
        <v>16498537.66387981</v>
      </c>
      <c r="FE112" s="2">
        <f t="shared" si="169"/>
        <v>16747574.74845124</v>
      </c>
      <c r="FF112" s="2">
        <f t="shared" si="169"/>
        <v>17450502.094206788</v>
      </c>
      <c r="FG112" s="2">
        <f t="shared" si="169"/>
        <v>18477115.296389598</v>
      </c>
      <c r="FH112" s="2">
        <f t="shared" si="169"/>
        <v>18384829.001835268</v>
      </c>
      <c r="FI112" s="2">
        <f t="shared" si="169"/>
        <v>19022994.659148362</v>
      </c>
      <c r="FJ112" s="2">
        <f t="shared" si="169"/>
        <v>19442530.90585719</v>
      </c>
      <c r="FK112" s="2">
        <f t="shared" si="169"/>
        <v>20225514.57621881</v>
      </c>
      <c r="FL112" s="2">
        <f t="shared" si="169"/>
        <v>20835174.602963738</v>
      </c>
      <c r="FM112" s="2">
        <f t="shared" si="169"/>
        <v>22346864.619519152</v>
      </c>
      <c r="FN112" s="2">
        <f t="shared" si="169"/>
        <v>23086768.896726601</v>
      </c>
      <c r="FO112" s="2">
        <f t="shared" si="169"/>
        <v>22044264.247033168</v>
      </c>
      <c r="FP112" s="2">
        <f t="shared" si="169"/>
        <v>22217093.063099999</v>
      </c>
      <c r="FQ112" s="2">
        <f t="shared" si="169"/>
        <v>22201479.599576071</v>
      </c>
      <c r="FR112" s="2">
        <f t="shared" si="169"/>
        <v>22239274.140351143</v>
      </c>
      <c r="FS112" s="2">
        <f t="shared" si="169"/>
        <v>22437129.333598919</v>
      </c>
      <c r="FT112" s="2">
        <f t="shared" ref="FT112:GY112" si="170">+FT110+FT111</f>
        <v>22354810.306723639</v>
      </c>
      <c r="FU112" s="2">
        <f t="shared" si="170"/>
        <v>22906684.348199878</v>
      </c>
      <c r="FV112" s="2">
        <f t="shared" si="170"/>
        <v>24989096.853898998</v>
      </c>
      <c r="FW112" s="2">
        <f t="shared" si="170"/>
        <v>26531466.662198599</v>
      </c>
      <c r="FX112" s="2">
        <f t="shared" si="170"/>
        <v>27207068.582244039</v>
      </c>
      <c r="FY112" s="2">
        <f t="shared" si="170"/>
        <v>28236214.317045469</v>
      </c>
      <c r="FZ112" s="2">
        <f t="shared" si="170"/>
        <v>29482311.18507595</v>
      </c>
      <c r="GA112" s="2">
        <f t="shared" si="170"/>
        <v>29363288.325701218</v>
      </c>
      <c r="GB112" s="2">
        <f t="shared" si="170"/>
        <v>30066594.160810839</v>
      </c>
      <c r="GC112" s="2">
        <f t="shared" si="170"/>
        <v>31120353.587876212</v>
      </c>
      <c r="GD112" s="2">
        <f t="shared" si="170"/>
        <v>31434117.39733322</v>
      </c>
      <c r="GE112" s="2">
        <f t="shared" si="170"/>
        <v>31394817.018978767</v>
      </c>
      <c r="GF112" s="2">
        <f t="shared" si="170"/>
        <v>31342999.504156068</v>
      </c>
      <c r="GG112" s="2">
        <f t="shared" si="170"/>
        <v>32752657.196919248</v>
      </c>
      <c r="GH112" s="2">
        <f t="shared" si="170"/>
        <v>34254571.184461854</v>
      </c>
      <c r="GI112" s="2">
        <f t="shared" si="170"/>
        <v>34148606.506995551</v>
      </c>
      <c r="GJ112" s="2">
        <f t="shared" si="170"/>
        <v>34587001.061168969</v>
      </c>
      <c r="GK112" s="2">
        <f t="shared" si="170"/>
        <v>35983406.699881732</v>
      </c>
      <c r="GL112" s="2">
        <f t="shared" si="170"/>
        <v>36821940.935870796</v>
      </c>
      <c r="GM112" s="2">
        <f t="shared" si="170"/>
        <v>35402248.26266209</v>
      </c>
      <c r="GN112" s="2">
        <f t="shared" si="170"/>
        <v>34535169.424096502</v>
      </c>
      <c r="GO112" s="2">
        <f t="shared" si="170"/>
        <v>33726511.55344791</v>
      </c>
      <c r="GP112" s="2">
        <f t="shared" si="170"/>
        <v>33773220.162776828</v>
      </c>
      <c r="GQ112" s="2">
        <f t="shared" si="170"/>
        <v>32768585.620979898</v>
      </c>
      <c r="GR112" s="2">
        <f t="shared" si="170"/>
        <v>32503736.395656019</v>
      </c>
      <c r="GS112" s="2">
        <f t="shared" si="170"/>
        <v>32387859.669585392</v>
      </c>
      <c r="GT112" s="2">
        <f t="shared" si="170"/>
        <v>32782340.82492625</v>
      </c>
      <c r="GU112" s="2">
        <f t="shared" si="170"/>
        <v>33674993.032152139</v>
      </c>
      <c r="GV112" s="2">
        <f t="shared" si="170"/>
        <v>34488295.212820031</v>
      </c>
      <c r="GW112" s="2">
        <f t="shared" si="170"/>
        <v>34606553.799280614</v>
      </c>
      <c r="GX112" s="2">
        <f t="shared" si="170"/>
        <v>34791674.461973593</v>
      </c>
      <c r="GY112" s="2">
        <f t="shared" si="170"/>
        <v>32936928.36184584</v>
      </c>
      <c r="GZ112" s="2">
        <f t="shared" ref="GZ112:IE112" si="171">+GZ110+GZ111</f>
        <v>33796512.159180067</v>
      </c>
      <c r="HA112" s="2">
        <f t="shared" si="171"/>
        <v>33322530.58575087</v>
      </c>
      <c r="HB112" s="2">
        <f t="shared" si="171"/>
        <v>33100034.0761499</v>
      </c>
      <c r="HC112" s="2">
        <f t="shared" si="171"/>
        <v>33097477.76845216</v>
      </c>
      <c r="HD112" s="2">
        <f t="shared" si="171"/>
        <v>33035779.23535049</v>
      </c>
      <c r="HE112" s="2">
        <f t="shared" si="171"/>
        <v>33779636.344876729</v>
      </c>
      <c r="HF112" s="2">
        <f t="shared" si="171"/>
        <v>34104652.10824009</v>
      </c>
      <c r="HG112" s="2">
        <f t="shared" si="171"/>
        <v>34004920.049377136</v>
      </c>
      <c r="HH112" s="2">
        <f t="shared" si="171"/>
        <v>34812185.853971563</v>
      </c>
      <c r="HI112" s="2">
        <f t="shared" si="171"/>
        <v>34992412.793021336</v>
      </c>
      <c r="HJ112" s="2">
        <f t="shared" si="171"/>
        <v>35373348.220362835</v>
      </c>
      <c r="HK112" s="2">
        <f t="shared" si="171"/>
        <v>35443329.265611283</v>
      </c>
      <c r="HL112" s="2">
        <f t="shared" si="171"/>
        <v>35394735.652030602</v>
      </c>
      <c r="HM112" s="2">
        <f t="shared" si="171"/>
        <v>35134721.061426595</v>
      </c>
      <c r="HN112" s="2">
        <f t="shared" si="171"/>
        <v>36020491.136799112</v>
      </c>
      <c r="HO112" s="2">
        <f t="shared" si="171"/>
        <v>35914318.063100576</v>
      </c>
      <c r="HP112" s="2">
        <f t="shared" si="171"/>
        <v>36373305.056926548</v>
      </c>
      <c r="HQ112" s="2">
        <f t="shared" si="171"/>
        <v>37815011.582047321</v>
      </c>
      <c r="HR112" s="2">
        <f t="shared" si="171"/>
        <v>38856118.162530355</v>
      </c>
      <c r="HS112" s="2">
        <f t="shared" si="171"/>
        <v>39787878.065031573</v>
      </c>
      <c r="HT112" s="2">
        <f t="shared" si="171"/>
        <v>39758473.828001507</v>
      </c>
      <c r="HU112" s="2">
        <f t="shared" si="171"/>
        <v>40533123.52182664</v>
      </c>
      <c r="HV112" s="2">
        <f t="shared" si="171"/>
        <v>40970506.245879203</v>
      </c>
      <c r="HW112" s="2">
        <f t="shared" si="171"/>
        <v>41647078.611014403</v>
      </c>
      <c r="HX112" s="2">
        <f t="shared" si="171"/>
        <v>42658820.312736511</v>
      </c>
      <c r="HY112" s="2">
        <f t="shared" si="171"/>
        <v>43031388.69761949</v>
      </c>
      <c r="HZ112" s="2">
        <f t="shared" si="171"/>
        <v>42224570.769204684</v>
      </c>
      <c r="IA112" s="2">
        <f t="shared" si="171"/>
        <v>41354008.848590009</v>
      </c>
      <c r="IB112" s="2">
        <f t="shared" si="171"/>
        <v>40120692.896931604</v>
      </c>
      <c r="IC112" s="2">
        <f t="shared" si="171"/>
        <v>42113964.987941563</v>
      </c>
      <c r="ID112" s="2">
        <f t="shared" si="171"/>
        <v>43413398.597803675</v>
      </c>
      <c r="IE112" s="2">
        <f t="shared" si="171"/>
        <v>43352528.218800001</v>
      </c>
      <c r="IF112" s="2">
        <f t="shared" ref="IF112:JE112" si="172">+IF110+IF111</f>
        <v>43705364.096460797</v>
      </c>
      <c r="IG112" s="2">
        <f t="shared" si="172"/>
        <v>43984206.312576987</v>
      </c>
      <c r="IH112" s="2">
        <f t="shared" si="172"/>
        <v>44112376.379564665</v>
      </c>
      <c r="II112" s="2">
        <f t="shared" si="172"/>
        <v>43929171.772460006</v>
      </c>
      <c r="IJ112" s="2">
        <f t="shared" si="172"/>
        <v>43900461.074796617</v>
      </c>
      <c r="IK112" s="2">
        <f t="shared" si="172"/>
        <v>42929200.379206091</v>
      </c>
      <c r="IL112" s="2">
        <f t="shared" si="172"/>
        <v>42967271.572326511</v>
      </c>
      <c r="IM112" s="2">
        <f t="shared" si="172"/>
        <v>43277723.380601712</v>
      </c>
      <c r="IN112" s="2">
        <f t="shared" si="172"/>
        <v>43575452.659744345</v>
      </c>
      <c r="IO112" s="2">
        <f t="shared" si="172"/>
        <v>43480903.684632502</v>
      </c>
      <c r="IP112" s="2">
        <f t="shared" si="172"/>
        <v>43087442.818067141</v>
      </c>
      <c r="IQ112" s="2">
        <f t="shared" si="172"/>
        <v>43500437.878561109</v>
      </c>
      <c r="IR112" s="2">
        <f t="shared" si="172"/>
        <v>43973405.341773249</v>
      </c>
      <c r="IS112" s="2">
        <f t="shared" si="172"/>
        <v>43475935.307327934</v>
      </c>
      <c r="IT112" s="2">
        <f t="shared" si="172"/>
        <v>43612251.257657617</v>
      </c>
      <c r="IU112" s="2">
        <f t="shared" si="172"/>
        <v>42058029.465975672</v>
      </c>
      <c r="IV112" s="2">
        <f t="shared" si="172"/>
        <v>40921016.41452042</v>
      </c>
      <c r="IW112" s="2">
        <f t="shared" si="172"/>
        <v>43095287.981392734</v>
      </c>
      <c r="IX112" s="2">
        <f t="shared" si="172"/>
        <v>43319316.334999301</v>
      </c>
      <c r="IY112" s="2">
        <f t="shared" si="172"/>
        <v>41677747.097025104</v>
      </c>
      <c r="IZ112" s="2">
        <f t="shared" si="172"/>
        <v>42271846.864118725</v>
      </c>
      <c r="JA112" s="2">
        <f t="shared" si="172"/>
        <v>42895542</v>
      </c>
      <c r="JB112" s="2">
        <f t="shared" si="172"/>
        <v>43934029.662001103</v>
      </c>
      <c r="JC112" s="2">
        <f t="shared" si="172"/>
        <v>45254970.945716344</v>
      </c>
      <c r="JD112" s="2">
        <f t="shared" si="172"/>
        <v>45900309.888124764</v>
      </c>
      <c r="JE112" s="2">
        <f t="shared" si="172"/>
        <v>47430312.859999992</v>
      </c>
    </row>
    <row r="113" spans="1:265" s="1" customFormat="1" ht="12.9" customHeight="1" x14ac:dyDescent="0.2">
      <c r="A113" s="73" t="s">
        <v>127</v>
      </c>
      <c r="B113" s="118"/>
      <c r="C113" s="118"/>
      <c r="D113" s="118"/>
      <c r="E113" s="118"/>
      <c r="F113" s="118"/>
      <c r="G113" s="118"/>
      <c r="H113" s="118"/>
      <c r="I113" s="118"/>
      <c r="J113" s="118"/>
      <c r="K113" s="118"/>
      <c r="L113" s="118"/>
      <c r="M113" s="118"/>
      <c r="N113" s="118"/>
      <c r="O113" s="118"/>
      <c r="P113" s="118"/>
      <c r="Q113" s="118"/>
      <c r="R113" s="118"/>
      <c r="S113" s="118"/>
      <c r="T113" s="118"/>
      <c r="U113" s="118"/>
      <c r="V113" s="118"/>
      <c r="W113" s="118"/>
      <c r="X113" s="118"/>
      <c r="Y113" s="118"/>
      <c r="Z113" s="117">
        <f t="shared" ref="Z113:CK113" si="173">+Z111/Z112</f>
        <v>0.18490892246190208</v>
      </c>
      <c r="AA113" s="117">
        <f t="shared" si="173"/>
        <v>0.19025115012022406</v>
      </c>
      <c r="AB113" s="117">
        <f t="shared" si="173"/>
        <v>0.18923164674948875</v>
      </c>
      <c r="AC113" s="117">
        <f t="shared" si="173"/>
        <v>0.18604056053179774</v>
      </c>
      <c r="AD113" s="117">
        <f t="shared" si="173"/>
        <v>0.19248270296728445</v>
      </c>
      <c r="AE113" s="117">
        <f t="shared" si="173"/>
        <v>0.20285431815367846</v>
      </c>
      <c r="AF113" s="117">
        <f t="shared" si="173"/>
        <v>0.21669265055189985</v>
      </c>
      <c r="AG113" s="117">
        <f t="shared" si="173"/>
        <v>0.22192383930583581</v>
      </c>
      <c r="AH113" s="117">
        <f t="shared" si="173"/>
        <v>0.23450372345300666</v>
      </c>
      <c r="AI113" s="117">
        <f t="shared" si="173"/>
        <v>0.23602259097800976</v>
      </c>
      <c r="AJ113" s="117">
        <f t="shared" si="173"/>
        <v>0.2370041504940735</v>
      </c>
      <c r="AK113" s="117">
        <f t="shared" si="173"/>
        <v>0.21991279065998703</v>
      </c>
      <c r="AL113" s="117">
        <f t="shared" si="173"/>
        <v>0.23814320208834161</v>
      </c>
      <c r="AM113" s="117">
        <f t="shared" si="173"/>
        <v>0.24481410893455138</v>
      </c>
      <c r="AN113" s="117">
        <f t="shared" si="173"/>
        <v>0.24944223853679764</v>
      </c>
      <c r="AO113" s="117">
        <f t="shared" si="173"/>
        <v>0.25083856896813478</v>
      </c>
      <c r="AP113" s="117">
        <f t="shared" si="173"/>
        <v>0.24343767039413669</v>
      </c>
      <c r="AQ113" s="117">
        <f t="shared" si="173"/>
        <v>0.23731191284572772</v>
      </c>
      <c r="AR113" s="117">
        <f t="shared" si="173"/>
        <v>0.24739764171242876</v>
      </c>
      <c r="AS113" s="117">
        <f t="shared" si="173"/>
        <v>0.25518505671130226</v>
      </c>
      <c r="AT113" s="117">
        <f t="shared" si="173"/>
        <v>0.25377792931525522</v>
      </c>
      <c r="AU113" s="117">
        <f t="shared" si="173"/>
        <v>0.24601099013814282</v>
      </c>
      <c r="AV113" s="117">
        <f t="shared" si="173"/>
        <v>0.24305157361835739</v>
      </c>
      <c r="AW113" s="117">
        <f t="shared" si="173"/>
        <v>0.22731384287051831</v>
      </c>
      <c r="AX113" s="117">
        <f t="shared" si="173"/>
        <v>0.22593793806884227</v>
      </c>
      <c r="AY113" s="117">
        <f t="shared" si="173"/>
        <v>0.22249225844688925</v>
      </c>
      <c r="AZ113" s="117">
        <f t="shared" si="173"/>
        <v>0.1918122444256545</v>
      </c>
      <c r="BA113" s="117">
        <f t="shared" si="173"/>
        <v>0.190017803862085</v>
      </c>
      <c r="BB113" s="117">
        <f t="shared" si="173"/>
        <v>0.18074378071541494</v>
      </c>
      <c r="BC113" s="117">
        <f t="shared" si="173"/>
        <v>0.17473279906356473</v>
      </c>
      <c r="BD113" s="117">
        <f t="shared" si="173"/>
        <v>0.16239183237318969</v>
      </c>
      <c r="BE113" s="117">
        <f t="shared" si="173"/>
        <v>0.16372244506686473</v>
      </c>
      <c r="BF113" s="117">
        <f t="shared" si="173"/>
        <v>0.14556576813658487</v>
      </c>
      <c r="BG113" s="117">
        <f t="shared" si="173"/>
        <v>0.13344606693750288</v>
      </c>
      <c r="BH113" s="117">
        <f t="shared" si="173"/>
        <v>0.12729420048505408</v>
      </c>
      <c r="BI113" s="117">
        <f t="shared" si="173"/>
        <v>0.10372237221528247</v>
      </c>
      <c r="BJ113" s="117">
        <f t="shared" si="173"/>
        <v>0.10650564753692041</v>
      </c>
      <c r="BK113" s="117">
        <f t="shared" si="173"/>
        <v>0.10834620652963872</v>
      </c>
      <c r="BL113" s="117">
        <f t="shared" si="173"/>
        <v>0.10585143754669113</v>
      </c>
      <c r="BM113" s="117">
        <f t="shared" si="173"/>
        <v>0.10895285144619296</v>
      </c>
      <c r="BN113" s="117">
        <f t="shared" si="173"/>
        <v>0.10997429625681671</v>
      </c>
      <c r="BO113" s="117">
        <f t="shared" si="173"/>
        <v>0.11264778498912592</v>
      </c>
      <c r="BP113" s="117">
        <f t="shared" si="173"/>
        <v>9.8552574365812398E-2</v>
      </c>
      <c r="BQ113" s="117">
        <f t="shared" si="173"/>
        <v>9.4079393984992363E-2</v>
      </c>
      <c r="BR113" s="117">
        <f t="shared" si="173"/>
        <v>8.421681614899286E-2</v>
      </c>
      <c r="BS113" s="117">
        <f t="shared" si="173"/>
        <v>7.9167184590505327E-2</v>
      </c>
      <c r="BT113" s="117">
        <f t="shared" si="173"/>
        <v>7.3281912584229725E-2</v>
      </c>
      <c r="BU113" s="117">
        <f t="shared" si="173"/>
        <v>6.3848383501255393E-2</v>
      </c>
      <c r="BV113" s="117">
        <f t="shared" si="173"/>
        <v>6.5070085669253014E-2</v>
      </c>
      <c r="BW113" s="117">
        <f t="shared" si="173"/>
        <v>6.5174989335303718E-2</v>
      </c>
      <c r="BX113" s="117">
        <f t="shared" si="173"/>
        <v>4.5245921598594759E-2</v>
      </c>
      <c r="BY113" s="117">
        <f t="shared" si="173"/>
        <v>4.8105682549488681E-2</v>
      </c>
      <c r="BZ113" s="117">
        <f t="shared" si="173"/>
        <v>4.8304536174803112E-2</v>
      </c>
      <c r="CA113" s="117">
        <f t="shared" si="173"/>
        <v>4.5764969803515257E-2</v>
      </c>
      <c r="CB113" s="117">
        <f t="shared" si="173"/>
        <v>4.5786975777626422E-2</v>
      </c>
      <c r="CC113" s="117">
        <f t="shared" si="173"/>
        <v>4.1779546567921315E-2</v>
      </c>
      <c r="CD113" s="117">
        <f t="shared" si="173"/>
        <v>3.4640009321241609E-2</v>
      </c>
      <c r="CE113" s="117">
        <f t="shared" si="173"/>
        <v>3.5160093742298559E-2</v>
      </c>
      <c r="CF113" s="117">
        <f t="shared" si="173"/>
        <v>3.2174080178134459E-2</v>
      </c>
      <c r="CG113" s="117">
        <f t="shared" si="173"/>
        <v>1.8885370977480304E-2</v>
      </c>
      <c r="CH113" s="117">
        <f t="shared" si="173"/>
        <v>1.9665333972043939E-2</v>
      </c>
      <c r="CI113" s="117">
        <f t="shared" si="173"/>
        <v>1.8953153680545714E-2</v>
      </c>
      <c r="CJ113" s="117">
        <f t="shared" si="173"/>
        <v>1.3612574860232502E-2</v>
      </c>
      <c r="CK113" s="117">
        <f t="shared" si="173"/>
        <v>1.388000198789748E-2</v>
      </c>
      <c r="CL113" s="117">
        <f t="shared" ref="CL113:EW113" si="174">+CL111/CL112</f>
        <v>1.4251390148101421E-2</v>
      </c>
      <c r="CM113" s="117">
        <f t="shared" si="174"/>
        <v>1.0928757672864175E-2</v>
      </c>
      <c r="CN113" s="117">
        <f t="shared" si="174"/>
        <v>1.0989071813393848E-2</v>
      </c>
      <c r="CO113" s="117">
        <f t="shared" si="174"/>
        <v>9.3458611834167961E-3</v>
      </c>
      <c r="CP113" s="117">
        <f t="shared" si="174"/>
        <v>7.438240532442659E-3</v>
      </c>
      <c r="CQ113" s="117">
        <f t="shared" si="174"/>
        <v>5.0766685256911992E-3</v>
      </c>
      <c r="CR113" s="117">
        <f t="shared" si="174"/>
        <v>5.6003600177391534E-3</v>
      </c>
      <c r="CS113" s="117">
        <f t="shared" si="174"/>
        <v>3.9744946578551595E-3</v>
      </c>
      <c r="CT113" s="117">
        <f t="shared" si="174"/>
        <v>5.3913116817840626E-3</v>
      </c>
      <c r="CU113" s="117">
        <f t="shared" si="174"/>
        <v>4.411141596098709E-3</v>
      </c>
      <c r="CV113" s="117">
        <f t="shared" si="174"/>
        <v>4.3071920774792084E-3</v>
      </c>
      <c r="CW113" s="117">
        <f t="shared" si="174"/>
        <v>4.539316378888031E-3</v>
      </c>
      <c r="CX113" s="117">
        <f t="shared" si="174"/>
        <v>3.8119783098650084E-3</v>
      </c>
      <c r="CY113" s="117">
        <f t="shared" si="174"/>
        <v>3.2777147190690488E-3</v>
      </c>
      <c r="CZ113" s="117">
        <f t="shared" si="174"/>
        <v>3.3494438218720575E-3</v>
      </c>
      <c r="DA113" s="117">
        <f t="shared" si="174"/>
        <v>2.8203288124105624E-3</v>
      </c>
      <c r="DB113" s="117">
        <f t="shared" si="174"/>
        <v>2.8463285995335499E-3</v>
      </c>
      <c r="DC113" s="117">
        <f t="shared" si="174"/>
        <v>3.4030443102367833E-3</v>
      </c>
      <c r="DD113" s="117">
        <f t="shared" si="174"/>
        <v>3.1081894730193567E-3</v>
      </c>
      <c r="DE113" s="117">
        <f t="shared" si="174"/>
        <v>3.4691631674213992E-3</v>
      </c>
      <c r="DF113" s="117">
        <f t="shared" si="174"/>
        <v>4.6494380512901506E-3</v>
      </c>
      <c r="DG113" s="117">
        <f t="shared" si="174"/>
        <v>4.4893803179921078E-3</v>
      </c>
      <c r="DH113" s="117">
        <f t="shared" si="174"/>
        <v>3.5896233234183838E-3</v>
      </c>
      <c r="DI113" s="117">
        <f t="shared" si="174"/>
        <v>3.1514497902119763E-3</v>
      </c>
      <c r="DJ113" s="117">
        <f t="shared" si="174"/>
        <v>4.2271168679474929E-3</v>
      </c>
      <c r="DK113" s="117">
        <f t="shared" si="174"/>
        <v>4.6949826981692528E-3</v>
      </c>
      <c r="DL113" s="117">
        <f t="shared" si="174"/>
        <v>5.8559607968120446E-3</v>
      </c>
      <c r="DM113" s="117">
        <f t="shared" si="174"/>
        <v>5.136007611415608E-3</v>
      </c>
      <c r="DN113" s="117">
        <f t="shared" si="174"/>
        <v>4.9008740283618011E-3</v>
      </c>
      <c r="DO113" s="117">
        <f t="shared" si="174"/>
        <v>3.2602427373731886E-3</v>
      </c>
      <c r="DP113" s="117">
        <f t="shared" si="174"/>
        <v>3.1854291151169859E-3</v>
      </c>
      <c r="DQ113" s="117">
        <f t="shared" si="174"/>
        <v>3.3377085108072754E-3</v>
      </c>
      <c r="DR113" s="117">
        <f t="shared" si="174"/>
        <v>4.9306844219966133E-3</v>
      </c>
      <c r="DS113" s="117">
        <f t="shared" si="174"/>
        <v>4.7362577671139425E-3</v>
      </c>
      <c r="DT113" s="117">
        <f t="shared" si="174"/>
        <v>4.8177985346204173E-3</v>
      </c>
      <c r="DU113" s="117">
        <f t="shared" si="174"/>
        <v>4.6993343347090924E-3</v>
      </c>
      <c r="DV113" s="117">
        <f t="shared" si="174"/>
        <v>5.5189490642718695E-3</v>
      </c>
      <c r="DW113" s="117">
        <f t="shared" si="174"/>
        <v>5.5235270878582618E-3</v>
      </c>
      <c r="DX113" s="117">
        <f t="shared" si="174"/>
        <v>5.3519421488058888E-3</v>
      </c>
      <c r="DY113" s="117">
        <f t="shared" si="174"/>
        <v>6.6964712434154847E-3</v>
      </c>
      <c r="DZ113" s="117">
        <f t="shared" si="174"/>
        <v>5.3087583569985993E-3</v>
      </c>
      <c r="EA113" s="117">
        <f t="shared" si="174"/>
        <v>5.1759042919698687E-3</v>
      </c>
      <c r="EB113" s="117">
        <f t="shared" si="174"/>
        <v>5.5697291654751881E-3</v>
      </c>
      <c r="EC113" s="117">
        <f t="shared" si="174"/>
        <v>2.9631890048394203E-3</v>
      </c>
      <c r="ED113" s="117">
        <f t="shared" si="174"/>
        <v>3.5228949309837696E-3</v>
      </c>
      <c r="EE113" s="117">
        <f t="shared" si="174"/>
        <v>3.5581967047844452E-3</v>
      </c>
      <c r="EF113" s="117">
        <f t="shared" si="174"/>
        <v>3.0447506568223319E-3</v>
      </c>
      <c r="EG113" s="117">
        <f t="shared" si="174"/>
        <v>3.476975615607592E-3</v>
      </c>
      <c r="EH113" s="117">
        <f t="shared" si="174"/>
        <v>3.6536761709024044E-3</v>
      </c>
      <c r="EI113" s="117">
        <f t="shared" si="174"/>
        <v>1.8688143654620223E-3</v>
      </c>
      <c r="EJ113" s="117">
        <f t="shared" si="174"/>
        <v>3.0152245125225742E-3</v>
      </c>
      <c r="EK113" s="117">
        <f t="shared" si="174"/>
        <v>3.2414211172307368E-3</v>
      </c>
      <c r="EL113" s="117">
        <f t="shared" si="174"/>
        <v>5.474352998007778E-3</v>
      </c>
      <c r="EM113" s="117">
        <f t="shared" si="174"/>
        <v>5.8695681246609E-3</v>
      </c>
      <c r="EN113" s="117">
        <f t="shared" si="174"/>
        <v>5.0786389639845986E-3</v>
      </c>
      <c r="EO113" s="117">
        <f t="shared" si="174"/>
        <v>5.4549077846325431E-3</v>
      </c>
      <c r="EP113" s="117">
        <f t="shared" si="174"/>
        <v>6.2831121723252725E-3</v>
      </c>
      <c r="EQ113" s="117">
        <f t="shared" si="174"/>
        <v>6.5569622059500621E-3</v>
      </c>
      <c r="ER113" s="117">
        <f t="shared" si="174"/>
        <v>6.0666597865266713E-3</v>
      </c>
      <c r="ES113" s="117">
        <f t="shared" si="174"/>
        <v>6.1843257573672514E-3</v>
      </c>
      <c r="ET113" s="117">
        <f t="shared" si="174"/>
        <v>6.4503858353395661E-3</v>
      </c>
      <c r="EU113" s="117">
        <f t="shared" si="174"/>
        <v>6.5986808396250709E-3</v>
      </c>
      <c r="EV113" s="117">
        <f t="shared" si="174"/>
        <v>7.1497233163077796E-3</v>
      </c>
      <c r="EW113" s="117">
        <f t="shared" si="174"/>
        <v>6.3333081009781383E-3</v>
      </c>
      <c r="EX113" s="117">
        <f t="shared" ref="EX113:HI113" si="175">+EX111/EX112</f>
        <v>6.3375066473133831E-3</v>
      </c>
      <c r="EY113" s="117">
        <f t="shared" si="175"/>
        <v>5.8984949223599226E-3</v>
      </c>
      <c r="EZ113" s="117">
        <f t="shared" si="175"/>
        <v>7.2400411551038091E-3</v>
      </c>
      <c r="FA113" s="117">
        <f t="shared" si="175"/>
        <v>5.4515385153859133E-3</v>
      </c>
      <c r="FB113" s="117">
        <f t="shared" si="175"/>
        <v>5.504267603537543E-3</v>
      </c>
      <c r="FC113" s="117">
        <f t="shared" si="175"/>
        <v>5.1910990939026402E-3</v>
      </c>
      <c r="FD113" s="117">
        <f t="shared" si="175"/>
        <v>5.0153783826142615E-3</v>
      </c>
      <c r="FE113" s="117">
        <f t="shared" si="175"/>
        <v>5.2384045084207208E-3</v>
      </c>
      <c r="FF113" s="117">
        <f t="shared" si="175"/>
        <v>5.3661885556941921E-3</v>
      </c>
      <c r="FG113" s="117">
        <f t="shared" si="175"/>
        <v>5.5158696241070972E-3</v>
      </c>
      <c r="FH113" s="117">
        <f t="shared" si="175"/>
        <v>5.0914317153760774E-3</v>
      </c>
      <c r="FI113" s="117">
        <f t="shared" si="175"/>
        <v>4.4361627715253753E-3</v>
      </c>
      <c r="FJ113" s="117">
        <f t="shared" si="175"/>
        <v>4.3537354122157703E-3</v>
      </c>
      <c r="FK113" s="117">
        <f t="shared" si="175"/>
        <v>4.4345415751220821E-3</v>
      </c>
      <c r="FL113" s="117">
        <f t="shared" si="175"/>
        <v>5.0254345889636041E-3</v>
      </c>
      <c r="FM113" s="117">
        <f t="shared" si="175"/>
        <v>4.1749197382709834E-3</v>
      </c>
      <c r="FN113" s="117">
        <f t="shared" si="175"/>
        <v>4.1713142200684641E-3</v>
      </c>
      <c r="FO113" s="117">
        <f t="shared" si="175"/>
        <v>4.3195887486984505E-3</v>
      </c>
      <c r="FP113" s="117">
        <f t="shared" si="175"/>
        <v>4.8227854470286567E-3</v>
      </c>
      <c r="FQ113" s="117">
        <f t="shared" si="175"/>
        <v>4.4413734034497781E-3</v>
      </c>
      <c r="FR113" s="117">
        <f t="shared" si="175"/>
        <v>5.1294022079561834E-3</v>
      </c>
      <c r="FS113" s="117">
        <f t="shared" si="175"/>
        <v>3.8968206595213157E-3</v>
      </c>
      <c r="FT113" s="117">
        <f t="shared" si="175"/>
        <v>3.3597613145950143E-3</v>
      </c>
      <c r="FU113" s="117">
        <f t="shared" si="175"/>
        <v>3.5981886609249576E-3</v>
      </c>
      <c r="FV113" s="117">
        <f t="shared" si="175"/>
        <v>3.4406891046798579E-3</v>
      </c>
      <c r="FW113" s="117">
        <f t="shared" si="175"/>
        <v>3.6115933478989798E-3</v>
      </c>
      <c r="FX113" s="117">
        <f t="shared" si="175"/>
        <v>3.2791032665306554E-3</v>
      </c>
      <c r="FY113" s="117">
        <f t="shared" si="175"/>
        <v>3.6894525458213267E-3</v>
      </c>
      <c r="FZ113" s="117">
        <f t="shared" si="175"/>
        <v>3.9849791972337645E-3</v>
      </c>
      <c r="GA113" s="117">
        <f t="shared" si="175"/>
        <v>4.6976266586605444E-3</v>
      </c>
      <c r="GB113" s="117">
        <f t="shared" si="175"/>
        <v>4.5621025522732794E-3</v>
      </c>
      <c r="GC113" s="117">
        <f t="shared" si="175"/>
        <v>4.6546898250257179E-3</v>
      </c>
      <c r="GD113" s="117">
        <f t="shared" si="175"/>
        <v>5.6500150183706882E-3</v>
      </c>
      <c r="GE113" s="117">
        <f t="shared" si="175"/>
        <v>8.5360213235145411E-3</v>
      </c>
      <c r="GF113" s="117">
        <f t="shared" si="175"/>
        <v>1.0401018878967296E-2</v>
      </c>
      <c r="GG113" s="117">
        <f t="shared" si="175"/>
        <v>1.4136193158100776E-2</v>
      </c>
      <c r="GH113" s="117">
        <f t="shared" si="175"/>
        <v>1.1536628225766779E-2</v>
      </c>
      <c r="GI113" s="117">
        <f t="shared" si="175"/>
        <v>1.3760213656335864E-2</v>
      </c>
      <c r="GJ113" s="117">
        <f t="shared" si="175"/>
        <v>1.357178181161813E-2</v>
      </c>
      <c r="GK113" s="117">
        <f t="shared" si="175"/>
        <v>1.2277121701120145E-2</v>
      </c>
      <c r="GL113" s="117">
        <f t="shared" si="175"/>
        <v>1.5291620143492151E-2</v>
      </c>
      <c r="GM113" s="117">
        <f t="shared" si="175"/>
        <v>1.5684904004795133E-2</v>
      </c>
      <c r="GN113" s="117">
        <f t="shared" si="175"/>
        <v>1.451035555184192E-2</v>
      </c>
      <c r="GO113" s="117">
        <f t="shared" si="175"/>
        <v>1.4150877213208521E-2</v>
      </c>
      <c r="GP113" s="117">
        <f t="shared" si="175"/>
        <v>1.7809571052681224E-2</v>
      </c>
      <c r="GQ113" s="117">
        <f t="shared" si="175"/>
        <v>1.7961120099178697E-2</v>
      </c>
      <c r="GR113" s="117">
        <f t="shared" si="175"/>
        <v>1.9409905985657578E-2</v>
      </c>
      <c r="GS113" s="117">
        <f t="shared" si="175"/>
        <v>2.1251384138776312E-2</v>
      </c>
      <c r="GT113" s="117">
        <f t="shared" si="175"/>
        <v>1.9843723240839786E-2</v>
      </c>
      <c r="GU113" s="117">
        <f t="shared" si="175"/>
        <v>2.0572409416195363E-2</v>
      </c>
      <c r="GV113" s="117">
        <f t="shared" si="175"/>
        <v>2.1793308257693728E-2</v>
      </c>
      <c r="GW113" s="117">
        <f t="shared" si="175"/>
        <v>1.7747105050223089E-2</v>
      </c>
      <c r="GX113" s="117">
        <f t="shared" si="175"/>
        <v>2.0152757176168309E-2</v>
      </c>
      <c r="GY113" s="117">
        <f t="shared" si="175"/>
        <v>2.1601479559199156E-2</v>
      </c>
      <c r="GZ113" s="117">
        <f t="shared" si="175"/>
        <v>1.9105843691126782E-2</v>
      </c>
      <c r="HA113" s="117">
        <f t="shared" si="175"/>
        <v>1.7540041463600917E-2</v>
      </c>
      <c r="HB113" s="117">
        <f t="shared" si="175"/>
        <v>2.1358169118963065E-2</v>
      </c>
      <c r="HC113" s="117">
        <f t="shared" si="175"/>
        <v>1.9702124639508319E-2</v>
      </c>
      <c r="HD113" s="117">
        <f t="shared" si="175"/>
        <v>2.3036346330054289E-2</v>
      </c>
      <c r="HE113" s="117">
        <f t="shared" si="175"/>
        <v>2.6705401444758269E-2</v>
      </c>
      <c r="HF113" s="117">
        <f t="shared" si="175"/>
        <v>2.1797319755111889E-2</v>
      </c>
      <c r="HG113" s="117">
        <f t="shared" si="175"/>
        <v>1.9641440854232028E-2</v>
      </c>
      <c r="HH113" s="117">
        <f t="shared" si="175"/>
        <v>1.9328000658312521E-2</v>
      </c>
      <c r="HI113" s="117">
        <f t="shared" si="175"/>
        <v>1.5332670685511331E-2</v>
      </c>
      <c r="HJ113" s="117">
        <f t="shared" ref="HJ113:JE113" si="176">+HJ111/HJ112</f>
        <v>1.7448212646740485E-2</v>
      </c>
      <c r="HK113" s="117">
        <f t="shared" si="176"/>
        <v>1.8631277478842988E-2</v>
      </c>
      <c r="HL113" s="117">
        <f t="shared" si="176"/>
        <v>1.6646687828222761E-2</v>
      </c>
      <c r="HM113" s="117">
        <f t="shared" si="176"/>
        <v>1.8105383227452924E-2</v>
      </c>
      <c r="HN113" s="117">
        <f t="shared" si="176"/>
        <v>2.0090005102844522E-2</v>
      </c>
      <c r="HO113" s="117">
        <f t="shared" si="176"/>
        <v>1.8601330744020962E-2</v>
      </c>
      <c r="HP113" s="117">
        <f t="shared" si="176"/>
        <v>2.0524383248099885E-2</v>
      </c>
      <c r="HQ113" s="117">
        <f t="shared" si="176"/>
        <v>2.0308518812067806E-2</v>
      </c>
      <c r="HR113" s="117">
        <f t="shared" si="176"/>
        <v>2.0470988308874623E-2</v>
      </c>
      <c r="HS113" s="117">
        <f t="shared" si="176"/>
        <v>1.785673839170308E-2</v>
      </c>
      <c r="HT113" s="117">
        <f t="shared" si="176"/>
        <v>1.6661319981863543E-2</v>
      </c>
      <c r="HU113" s="117">
        <f t="shared" si="176"/>
        <v>1.491724520429635E-2</v>
      </c>
      <c r="HV113" s="117">
        <f t="shared" si="176"/>
        <v>1.6752975621090488E-2</v>
      </c>
      <c r="HW113" s="117">
        <f t="shared" si="176"/>
        <v>1.6909330822583411E-2</v>
      </c>
      <c r="HX113" s="117">
        <f t="shared" si="176"/>
        <v>1.6378798522764616E-2</v>
      </c>
      <c r="HY113" s="117">
        <f t="shared" si="176"/>
        <v>1.8095717099116466E-2</v>
      </c>
      <c r="HZ113" s="117">
        <f t="shared" si="176"/>
        <v>2.0429560994994763E-2</v>
      </c>
      <c r="IA113" s="117">
        <f t="shared" si="176"/>
        <v>1.9054498493380687E-2</v>
      </c>
      <c r="IB113" s="117">
        <f t="shared" si="176"/>
        <v>2.1203946674863187E-2</v>
      </c>
      <c r="IC113" s="117">
        <f t="shared" si="176"/>
        <v>2.3122601803566879E-2</v>
      </c>
      <c r="ID113" s="117">
        <f t="shared" si="176"/>
        <v>2.2161596591313042E-2</v>
      </c>
      <c r="IE113" s="117">
        <f t="shared" si="176"/>
        <v>1.9839257014878819E-2</v>
      </c>
      <c r="IF113" s="117">
        <f t="shared" si="176"/>
        <v>1.9613524574618207E-2</v>
      </c>
      <c r="IG113" s="117">
        <f t="shared" si="176"/>
        <v>1.7066440952464467E-2</v>
      </c>
      <c r="IH113" s="117">
        <f t="shared" si="176"/>
        <v>1.725519249686094E-2</v>
      </c>
      <c r="II113" s="117">
        <f t="shared" si="176"/>
        <v>1.8200257625437522E-2</v>
      </c>
      <c r="IJ113" s="117">
        <f t="shared" si="176"/>
        <v>1.9378395157504877E-2</v>
      </c>
      <c r="IK113" s="117">
        <f t="shared" si="176"/>
        <v>2.0545565055688587E-2</v>
      </c>
      <c r="IL113" s="117">
        <f t="shared" si="176"/>
        <v>2.5448292052712818E-2</v>
      </c>
      <c r="IM113" s="117">
        <f t="shared" si="176"/>
        <v>2.5956151957662009E-2</v>
      </c>
      <c r="IN113" s="117">
        <f t="shared" si="176"/>
        <v>2.5888255470789833E-2</v>
      </c>
      <c r="IO113" s="117">
        <f t="shared" si="176"/>
        <v>2.6537728820325516E-2</v>
      </c>
      <c r="IP113" s="117">
        <f t="shared" si="176"/>
        <v>2.1956483212168233E-2</v>
      </c>
      <c r="IQ113" s="117">
        <f t="shared" si="176"/>
        <v>2.0877237401776931E-2</v>
      </c>
      <c r="IR113" s="117">
        <f t="shared" si="176"/>
        <v>2.2074784946369493E-2</v>
      </c>
      <c r="IS113" s="117">
        <f t="shared" si="176"/>
        <v>1.8034570323931683E-2</v>
      </c>
      <c r="IT113" s="117">
        <f t="shared" si="176"/>
        <v>1.9009541894857859E-2</v>
      </c>
      <c r="IU113" s="117">
        <f t="shared" si="176"/>
        <v>1.9109311486053847E-2</v>
      </c>
      <c r="IV113" s="117">
        <f t="shared" si="176"/>
        <v>1.8336329061148848E-2</v>
      </c>
      <c r="IW113" s="117">
        <f t="shared" si="176"/>
        <v>2.0179220052551922E-2</v>
      </c>
      <c r="IX113" s="117">
        <f t="shared" si="176"/>
        <v>2.3072449264297839E-2</v>
      </c>
      <c r="IY113" s="117">
        <f t="shared" si="176"/>
        <v>2.4151165796990913E-2</v>
      </c>
      <c r="IZ113" s="117">
        <f t="shared" si="176"/>
        <v>2.2670208203804929E-2</v>
      </c>
      <c r="JA113" s="117">
        <f t="shared" si="176"/>
        <v>2.7265886977252789E-2</v>
      </c>
      <c r="JB113" s="117">
        <f t="shared" si="176"/>
        <v>2.5961660711525957E-2</v>
      </c>
      <c r="JC113" s="117">
        <f t="shared" si="176"/>
        <v>2.1908055778883811E-2</v>
      </c>
      <c r="JD113" s="117">
        <f t="shared" si="176"/>
        <v>1.9750247457360388E-2</v>
      </c>
      <c r="JE113" s="117">
        <f t="shared" si="176"/>
        <v>1.4557236466856402E-2</v>
      </c>
    </row>
    <row r="114" spans="1:265" s="1" customFormat="1" ht="12.9" customHeight="1" x14ac:dyDescent="0.2">
      <c r="A114" s="73"/>
      <c r="B114" s="118"/>
      <c r="C114" s="118"/>
      <c r="D114" s="118"/>
      <c r="E114" s="118"/>
      <c r="F114" s="118"/>
      <c r="G114" s="118"/>
      <c r="H114" s="118"/>
      <c r="I114" s="118"/>
      <c r="J114" s="118"/>
      <c r="K114" s="118"/>
      <c r="L114" s="118"/>
      <c r="M114" s="118"/>
      <c r="N114" s="118"/>
      <c r="O114" s="118"/>
      <c r="P114" s="118"/>
      <c r="Q114" s="118"/>
      <c r="R114" s="118"/>
      <c r="S114" s="118"/>
      <c r="T114" s="118"/>
      <c r="U114" s="118"/>
      <c r="V114" s="118"/>
      <c r="W114" s="118"/>
      <c r="X114" s="118"/>
      <c r="Y114" s="118"/>
      <c r="Z114" s="118"/>
      <c r="AA114" s="118"/>
      <c r="AB114" s="118"/>
      <c r="AC114" s="118"/>
      <c r="AD114" s="118"/>
      <c r="AE114" s="118"/>
      <c r="AF114" s="118"/>
      <c r="AG114" s="118"/>
      <c r="AH114" s="118"/>
      <c r="AI114" s="118"/>
      <c r="AJ114" s="118"/>
      <c r="AK114" s="118"/>
      <c r="AL114" s="118"/>
      <c r="AM114" s="118"/>
      <c r="AN114" s="118"/>
      <c r="AO114" s="118"/>
      <c r="AP114" s="118"/>
      <c r="AQ114" s="118"/>
      <c r="AR114" s="118"/>
      <c r="AS114" s="118"/>
      <c r="AT114" s="118"/>
      <c r="AU114" s="118"/>
      <c r="AV114" s="118"/>
      <c r="AW114" s="118"/>
      <c r="AX114" s="118"/>
      <c r="AY114" s="118"/>
      <c r="AZ114" s="118"/>
      <c r="BA114" s="118"/>
      <c r="BB114" s="118"/>
      <c r="BC114" s="118"/>
      <c r="BD114" s="118"/>
      <c r="BE114" s="118"/>
      <c r="BF114" s="118"/>
      <c r="BG114" s="118"/>
      <c r="BH114" s="118"/>
      <c r="BI114" s="118"/>
      <c r="BJ114" s="118"/>
      <c r="BK114" s="118"/>
      <c r="BL114" s="118"/>
      <c r="BM114" s="118"/>
      <c r="BN114" s="118"/>
      <c r="BO114" s="118"/>
      <c r="BP114" s="118"/>
      <c r="BQ114" s="118"/>
      <c r="BR114" s="118"/>
      <c r="BS114" s="118"/>
      <c r="BT114" s="118"/>
      <c r="BU114" s="118"/>
    </row>
    <row r="115" spans="1:265" s="1" customFormat="1" ht="12.9" customHeight="1" x14ac:dyDescent="0.2">
      <c r="A115" s="1" t="s">
        <v>128</v>
      </c>
      <c r="B115" s="53"/>
      <c r="C115" s="53"/>
      <c r="D115" s="53"/>
      <c r="E115" s="45"/>
      <c r="F115" s="45"/>
      <c r="G115" s="45"/>
      <c r="H115" s="53"/>
      <c r="I115" s="53"/>
      <c r="J115" s="53"/>
      <c r="K115" s="53"/>
      <c r="L115" s="45"/>
      <c r="M115" s="45"/>
      <c r="N115" s="53"/>
      <c r="O115" s="53"/>
      <c r="P115" s="53"/>
      <c r="Q115" s="45"/>
      <c r="R115" s="45"/>
      <c r="S115" s="45"/>
      <c r="T115" s="53"/>
      <c r="U115" s="53"/>
      <c r="V115" s="53"/>
      <c r="W115" s="53"/>
      <c r="X115" s="45"/>
      <c r="Y115" s="45"/>
      <c r="Z115" s="1">
        <v>2882422</v>
      </c>
      <c r="AA115" s="1">
        <v>2892143</v>
      </c>
      <c r="AB115" s="1">
        <v>2892579</v>
      </c>
      <c r="AC115" s="1">
        <v>2899149</v>
      </c>
      <c r="AD115" s="1">
        <v>3030129</v>
      </c>
      <c r="AE115" s="1">
        <v>2960179</v>
      </c>
      <c r="AF115" s="1">
        <v>2942396</v>
      </c>
      <c r="AG115" s="1">
        <v>2986412</v>
      </c>
      <c r="AH115" s="1">
        <v>2771882</v>
      </c>
      <c r="AI115" s="1">
        <v>2953631</v>
      </c>
      <c r="AJ115" s="1">
        <v>3017087</v>
      </c>
      <c r="AK115" s="1">
        <v>2989920</v>
      </c>
      <c r="AL115" s="1">
        <v>2845596</v>
      </c>
      <c r="AM115" s="1">
        <v>2809532</v>
      </c>
      <c r="AN115" s="1">
        <v>2754552</v>
      </c>
      <c r="AO115" s="1">
        <v>2761318</v>
      </c>
      <c r="AP115" s="1">
        <v>2310724</v>
      </c>
      <c r="AQ115" s="1">
        <v>2251138</v>
      </c>
      <c r="AR115" s="1">
        <v>2034795.887259</v>
      </c>
      <c r="AS115" s="1">
        <v>2017284.0578365</v>
      </c>
      <c r="AT115" s="1">
        <v>1983287.7064854</v>
      </c>
      <c r="AU115" s="1">
        <v>2040436.2396294</v>
      </c>
      <c r="AV115" s="1">
        <v>2006713.4755822001</v>
      </c>
      <c r="AW115" s="1">
        <v>2114864.2983344002</v>
      </c>
      <c r="AX115" s="1">
        <v>2189476.2588063199</v>
      </c>
      <c r="AY115" s="1">
        <v>2216125.3847466311</v>
      </c>
      <c r="AZ115" s="1">
        <v>2255320.4146543602</v>
      </c>
      <c r="BA115" s="1">
        <v>2201901.95630186</v>
      </c>
      <c r="BB115" s="1">
        <v>2338172.94084888</v>
      </c>
      <c r="BC115" s="1">
        <v>2374641.49741395</v>
      </c>
      <c r="BD115" s="1">
        <v>2455257.4781322102</v>
      </c>
      <c r="BE115" s="1">
        <v>2402035.5259677898</v>
      </c>
      <c r="BF115" s="1">
        <v>2461012.6498527299</v>
      </c>
      <c r="BG115" s="1">
        <v>2507386.0578542999</v>
      </c>
      <c r="BH115" s="1">
        <v>2546962.32675</v>
      </c>
      <c r="BI115" s="1">
        <v>2589366</v>
      </c>
      <c r="BJ115" s="1">
        <v>2603707.816867</v>
      </c>
      <c r="BK115" s="1">
        <v>2546457.3345130999</v>
      </c>
      <c r="BL115" s="1">
        <v>2529987.4306258</v>
      </c>
      <c r="BM115" s="1">
        <v>2428711.4316872498</v>
      </c>
      <c r="BN115" s="1">
        <v>2362761.7550347499</v>
      </c>
      <c r="BO115" s="1">
        <v>2230048.3248434002</v>
      </c>
      <c r="BP115" s="1">
        <v>2199188.1313292999</v>
      </c>
      <c r="BQ115" s="1">
        <v>2262032.7523465999</v>
      </c>
      <c r="BR115" s="1">
        <v>2393972.2806850001</v>
      </c>
      <c r="BS115" s="1">
        <v>2535356.7801331002</v>
      </c>
      <c r="BT115" s="1">
        <v>2650805.2124776002</v>
      </c>
      <c r="BU115" s="1">
        <v>2751994.2913409998</v>
      </c>
      <c r="BV115" s="1">
        <v>2734478.8847162998</v>
      </c>
      <c r="BW115" s="1">
        <v>2694200.0865936498</v>
      </c>
      <c r="BX115" s="1">
        <v>2704982.0919027999</v>
      </c>
      <c r="BY115" s="1">
        <v>2654214.7661728002</v>
      </c>
      <c r="BZ115" s="1">
        <v>2685685.5109505001</v>
      </c>
      <c r="CA115" s="1">
        <v>2682717.8552994998</v>
      </c>
      <c r="CB115" s="1">
        <v>2744902.6165658999</v>
      </c>
      <c r="CC115" s="1">
        <v>2781251.6308670002</v>
      </c>
      <c r="CD115" s="1">
        <v>2855524.5152421999</v>
      </c>
      <c r="CE115" s="1">
        <v>2844552.8577958001</v>
      </c>
      <c r="CF115" s="1">
        <v>2916257.7645669999</v>
      </c>
      <c r="CG115" s="1">
        <v>2962510.4595205002</v>
      </c>
      <c r="CH115" s="1">
        <v>3050299.5850485</v>
      </c>
      <c r="CI115" s="1">
        <v>3063372.168736001</v>
      </c>
      <c r="CJ115" s="1">
        <v>3259521.8089299998</v>
      </c>
      <c r="CK115" s="1">
        <v>3270223.6988659999</v>
      </c>
      <c r="CL115" s="1">
        <v>3295412.9690212002</v>
      </c>
      <c r="CM115" s="1">
        <v>3562966.764541199</v>
      </c>
      <c r="CN115" s="1">
        <v>3624037.7494109999</v>
      </c>
      <c r="CO115" s="1">
        <v>3778525.9081355999</v>
      </c>
      <c r="CP115" s="1">
        <v>4037505.805073</v>
      </c>
      <c r="CQ115" s="1">
        <v>4085411.5029948</v>
      </c>
      <c r="CR115" s="1">
        <v>4212226.8430937994</v>
      </c>
      <c r="CS115" s="1">
        <v>4435443.0624569999</v>
      </c>
      <c r="CT115" s="1">
        <v>4378058.1817578999</v>
      </c>
      <c r="CU115" s="1">
        <v>4384433.6825860003</v>
      </c>
      <c r="CV115" s="1">
        <v>4568718.8919662004</v>
      </c>
      <c r="CW115" s="1">
        <v>4505628.1625410002</v>
      </c>
      <c r="CX115" s="1">
        <v>4733322.2623941898</v>
      </c>
      <c r="CY115" s="1">
        <v>4732954.4827490002</v>
      </c>
      <c r="CZ115" s="1">
        <v>4805848.4172107</v>
      </c>
      <c r="DA115" s="1">
        <v>4942424.0264395</v>
      </c>
      <c r="DB115" s="1">
        <v>5135241.0306804301</v>
      </c>
      <c r="DC115" s="1">
        <v>5815012.5407890007</v>
      </c>
      <c r="DD115" s="1">
        <v>6144365.6838835999</v>
      </c>
      <c r="DE115" s="1">
        <v>6367237.5611626003</v>
      </c>
      <c r="DF115" s="1">
        <v>6504007.1027824003</v>
      </c>
      <c r="DG115" s="1">
        <v>6527071.6728798002</v>
      </c>
      <c r="DH115" s="1">
        <v>6448036.1554730004</v>
      </c>
      <c r="DI115" s="1">
        <v>6333897.1845266009</v>
      </c>
      <c r="DJ115" s="1">
        <v>6129478.6046757996</v>
      </c>
      <c r="DK115" s="1">
        <v>6159265.0574668003</v>
      </c>
      <c r="DL115" s="1">
        <v>6183253.5876560006</v>
      </c>
      <c r="DM115" s="1">
        <v>6236357.3580425009</v>
      </c>
      <c r="DN115" s="1">
        <v>6278730.4168449994</v>
      </c>
      <c r="DO115" s="1">
        <v>6691330.9273087997</v>
      </c>
      <c r="DP115" s="1">
        <v>6857420.0571401985</v>
      </c>
      <c r="DQ115" s="1">
        <v>6989593.2517479993</v>
      </c>
      <c r="DR115" s="1">
        <v>7441258.2128195995</v>
      </c>
      <c r="DS115" s="1">
        <v>7586808.4271106999</v>
      </c>
      <c r="DT115" s="1">
        <v>7850047.4247730495</v>
      </c>
      <c r="DU115" s="1">
        <v>8041983.8333666604</v>
      </c>
      <c r="DV115" s="1">
        <v>8270510.1732452391</v>
      </c>
      <c r="DW115" s="1">
        <v>8297102.9638962392</v>
      </c>
      <c r="DX115" s="1">
        <v>9086939.2428565193</v>
      </c>
      <c r="DY115" s="1">
        <v>9461595.3570567705</v>
      </c>
      <c r="DZ115" s="1">
        <v>9976065.1315847598</v>
      </c>
      <c r="EA115" s="1">
        <v>10569828.266076669</v>
      </c>
      <c r="EB115" s="1">
        <v>10324684.1510763</v>
      </c>
      <c r="EC115" s="1">
        <v>10705600.814087691</v>
      </c>
      <c r="ED115" s="1">
        <v>11154265.16637891</v>
      </c>
      <c r="EE115" s="1">
        <v>11312745.67378151</v>
      </c>
      <c r="EF115" s="1">
        <v>10857250.26760561</v>
      </c>
      <c r="EG115" s="1">
        <v>11063898.71949766</v>
      </c>
      <c r="EH115" s="1">
        <v>11579188.05913383</v>
      </c>
      <c r="EI115" s="1">
        <v>11818379.081575509</v>
      </c>
      <c r="EJ115" s="1">
        <v>11502240.349372059</v>
      </c>
      <c r="EK115" s="1">
        <v>12045834.795739939</v>
      </c>
      <c r="EL115" s="1">
        <v>13067396.21469816</v>
      </c>
      <c r="EM115" s="1">
        <v>13301156.762357989</v>
      </c>
      <c r="EN115" s="1">
        <v>14450432.74082355</v>
      </c>
      <c r="EO115" s="1">
        <v>14464520.370882381</v>
      </c>
      <c r="EP115" s="1">
        <v>15265187.581564501</v>
      </c>
      <c r="EQ115" s="1">
        <v>13746105.905437</v>
      </c>
      <c r="ER115" s="1">
        <v>14125758.2559241</v>
      </c>
      <c r="ES115" s="1">
        <v>14109154.534187511</v>
      </c>
      <c r="ET115" s="1">
        <v>14753005.50624028</v>
      </c>
      <c r="EU115" s="1">
        <v>14871626.72649652</v>
      </c>
      <c r="EV115" s="1">
        <v>14732179.058846559</v>
      </c>
      <c r="EW115" s="1">
        <v>15157869.577336119</v>
      </c>
      <c r="EX115" s="1">
        <v>15393456.436832</v>
      </c>
      <c r="EY115" s="1">
        <v>15941956.816366149</v>
      </c>
      <c r="EZ115" s="1">
        <v>16229950.41066299</v>
      </c>
      <c r="FA115" s="1">
        <v>15972259.90805324</v>
      </c>
      <c r="FB115" s="1">
        <v>16043684.0256561</v>
      </c>
      <c r="FC115" s="1">
        <v>15953163.417288439</v>
      </c>
      <c r="FD115" s="1">
        <v>16321266.40073964</v>
      </c>
      <c r="FE115" s="1">
        <v>16557081.33527384</v>
      </c>
      <c r="FF115" s="1">
        <v>17253387.554000739</v>
      </c>
      <c r="FG115" s="1">
        <v>18267969.141585119</v>
      </c>
      <c r="FH115" s="1">
        <v>18177828.515058558</v>
      </c>
      <c r="FI115" s="1">
        <v>18818659.809939519</v>
      </c>
      <c r="FJ115" s="1">
        <v>19236037.662804261</v>
      </c>
      <c r="FK115" s="1">
        <v>20013107.539244331</v>
      </c>
      <c r="FL115" s="1">
        <v>20610090.181876909</v>
      </c>
      <c r="FM115" s="1">
        <v>22126478.63766665</v>
      </c>
      <c r="FN115" s="1">
        <v>22858627.55723225</v>
      </c>
      <c r="FO115" s="1">
        <v>21817202.919118349</v>
      </c>
      <c r="FP115" s="1">
        <v>21999980</v>
      </c>
      <c r="FQ115" s="1">
        <v>21991447.557327282</v>
      </c>
      <c r="FR115" s="1">
        <v>22009556.963081282</v>
      </c>
      <c r="FS115" s="1">
        <v>22274200.663495399</v>
      </c>
      <c r="FT115" s="1">
        <f>+FT110-FV110</f>
        <v>-2623413.6607579999</v>
      </c>
      <c r="FU115" s="1">
        <v>22721033.852456801</v>
      </c>
      <c r="FV115" s="1">
        <v>24790769.109140001</v>
      </c>
      <c r="FW115" s="1">
        <v>26316373.666568398</v>
      </c>
      <c r="FX115" s="1">
        <v>26970329.013036281</v>
      </c>
      <c r="FY115" s="1">
        <v>27981958.207156088</v>
      </c>
      <c r="FZ115" s="1">
        <v>29208208.323259048</v>
      </c>
      <c r="GA115" s="1">
        <v>29069393.427589469</v>
      </c>
      <c r="GB115" s="1">
        <v>29769807.768343639</v>
      </c>
      <c r="GC115" s="1">
        <v>30808342.80317352</v>
      </c>
      <c r="GD115" s="1">
        <v>31086240.004697058</v>
      </c>
      <c r="GE115" s="1">
        <v>30980846.291037928</v>
      </c>
      <c r="GF115" s="1">
        <v>30855005.315481879</v>
      </c>
      <c r="GG115" s="1">
        <v>32111424.259067539</v>
      </c>
      <c r="GH115" s="1">
        <v>33663080.871402651</v>
      </c>
      <c r="GI115" s="1">
        <v>33475637.028876148</v>
      </c>
      <c r="GJ115" s="1">
        <v>34117593.829248577</v>
      </c>
      <c r="GK115" s="1">
        <v>35311644.346773379</v>
      </c>
      <c r="GL115" s="1">
        <v>36022575.984164357</v>
      </c>
      <c r="GM115" s="1">
        <v>34622880.236382313</v>
      </c>
      <c r="GN115" s="1">
        <v>33812861.111160763</v>
      </c>
      <c r="GO115" s="1">
        <v>33034439.88392821</v>
      </c>
      <c r="GP115" s="1">
        <v>32955485.464691009</v>
      </c>
      <c r="GQ115" s="1">
        <v>31975353.799525261</v>
      </c>
      <c r="GR115" s="1">
        <v>31664697.70053374</v>
      </c>
      <c r="GS115" s="1">
        <v>31491909.318265252</v>
      </c>
      <c r="GT115" s="1">
        <v>31920977.915101539</v>
      </c>
      <c r="GU115" s="1">
        <v>32759782.843393181</v>
      </c>
      <c r="GV115" s="1">
        <v>33508571.454387691</v>
      </c>
      <c r="GW115" s="1">
        <v>33769891.742610589</v>
      </c>
      <c r="GX115" s="1">
        <v>33864060.070804141</v>
      </c>
      <c r="GY115" s="1">
        <v>32010954.890216619</v>
      </c>
      <c r="GZ115" s="1">
        <v>32908457.76268851</v>
      </c>
      <c r="HA115" s="1">
        <v>32515250.716606691</v>
      </c>
      <c r="HB115" s="1">
        <v>32142124.871891052</v>
      </c>
      <c r="HC115" s="1">
        <v>32191520.68829976</v>
      </c>
      <c r="HD115" s="1">
        <v>32015183.036408741</v>
      </c>
      <c r="HE115" s="1">
        <v>32585689.777715851</v>
      </c>
      <c r="HF115" s="1">
        <v>33073415.307076931</v>
      </c>
      <c r="HG115" s="1">
        <v>33039960.411700409</v>
      </c>
      <c r="HH115" s="1">
        <v>33839761.355389699</v>
      </c>
      <c r="HI115" s="1">
        <v>34116752.321837462</v>
      </c>
      <c r="HJ115" s="1">
        <v>34411295.672557749</v>
      </c>
      <c r="HK115" s="1">
        <v>34440177.537424684</v>
      </c>
      <c r="HL115" s="1">
        <v>34483716.907290779</v>
      </c>
      <c r="HM115" s="1">
        <v>34218032.832848817</v>
      </c>
      <c r="HN115" s="1">
        <v>34977088.039210849</v>
      </c>
      <c r="HO115" s="1">
        <v>34935260.632965878</v>
      </c>
      <c r="HP115" s="1">
        <v>35272155.142179146</v>
      </c>
      <c r="HQ115" s="1">
        <v>36658441.565103747</v>
      </c>
      <c r="HR115" s="1">
        <v>37650640.756233938</v>
      </c>
      <c r="HS115" s="1">
        <v>38634590.308307327</v>
      </c>
      <c r="HT115" s="1">
        <v>38646514.379622623</v>
      </c>
      <c r="HU115" s="1">
        <v>39447535.740616523</v>
      </c>
      <c r="HV115" s="1">
        <v>39791806.87912225</v>
      </c>
      <c r="HW115" s="1">
        <v>40448705.514998607</v>
      </c>
      <c r="HX115" s="1">
        <v>41467969.780696377</v>
      </c>
      <c r="HY115" s="1">
        <v>41752547.587150253</v>
      </c>
      <c r="HZ115" s="1">
        <v>40846047.109031737</v>
      </c>
      <c r="IA115" s="1">
        <v>40037895.385151297</v>
      </c>
      <c r="IB115" s="1">
        <v>38762863.793875493</v>
      </c>
      <c r="IC115" s="1">
        <v>35643027.996954031</v>
      </c>
      <c r="ID115" s="1">
        <v>41823936.187303282</v>
      </c>
      <c r="IE115" s="1">
        <v>41881050.972881436</v>
      </c>
      <c r="IF115" s="1">
        <v>42236421.300228231</v>
      </c>
      <c r="IG115" s="1">
        <v>42633733.355631366</v>
      </c>
      <c r="IH115" s="1">
        <v>42701035.844827287</v>
      </c>
      <c r="II115" s="1">
        <v>42484897.765237138</v>
      </c>
      <c r="IJ115" s="1">
        <v>42448859.919748552</v>
      </c>
      <c r="IK115" s="1">
        <v>41382627.477108426</v>
      </c>
      <c r="IL115" s="1">
        <v>41183786.876275733</v>
      </c>
      <c r="IM115" s="1">
        <v>41442442.164011151</v>
      </c>
      <c r="IN115" s="1">
        <v>41704016.48609557</v>
      </c>
      <c r="IO115" s="1">
        <v>41640723.048989028</v>
      </c>
      <c r="IP115" s="1">
        <v>41434356.235784993</v>
      </c>
      <c r="IQ115" s="1">
        <v>41888938.874678142</v>
      </c>
      <c r="IR115" s="1">
        <v>42282780.066585071</v>
      </c>
      <c r="IS115" s="1">
        <v>41963252.104132228</v>
      </c>
      <c r="IT115" s="1">
        <v>42054961.911221087</v>
      </c>
      <c r="IU115" s="1">
        <v>40539332.191797711</v>
      </c>
      <c r="IV115" s="1">
        <v>39510627.304330103</v>
      </c>
      <c r="IW115" s="1">
        <v>41564922.920968123</v>
      </c>
      <c r="IX115" s="1">
        <v>41644344.529778957</v>
      </c>
      <c r="IY115" s="1">
        <v>40009227.408178777</v>
      </c>
      <c r="IZ115" s="1">
        <v>40587133.850471787</v>
      </c>
      <c r="JA115" s="1">
        <v>40887977</v>
      </c>
      <c r="JB115" s="1">
        <v>41919407.701995119</v>
      </c>
      <c r="JC115" s="1">
        <v>43366334.30797182</v>
      </c>
      <c r="JD115" s="1">
        <v>44127805.506056778</v>
      </c>
      <c r="JE115" s="1">
        <v>45843483.299999997</v>
      </c>
    </row>
    <row r="116" spans="1:265" s="1" customFormat="1" ht="12.9" customHeight="1" x14ac:dyDescent="0.2">
      <c r="A116" s="73" t="s">
        <v>129</v>
      </c>
      <c r="B116" s="53"/>
      <c r="C116" s="53"/>
      <c r="D116" s="53"/>
      <c r="E116" s="45"/>
      <c r="F116" s="45"/>
      <c r="G116" s="45"/>
      <c r="H116" s="53"/>
      <c r="I116" s="53"/>
      <c r="J116" s="53"/>
      <c r="K116" s="53"/>
      <c r="L116" s="45"/>
      <c r="M116" s="45"/>
      <c r="N116" s="53"/>
      <c r="O116" s="53"/>
      <c r="P116" s="53"/>
      <c r="Q116" s="45"/>
      <c r="R116" s="45"/>
      <c r="S116" s="45"/>
      <c r="T116" s="53"/>
      <c r="U116" s="53"/>
      <c r="V116" s="53"/>
      <c r="W116" s="53"/>
      <c r="X116" s="45"/>
      <c r="Y116" s="45"/>
      <c r="Z116" s="1">
        <v>474463</v>
      </c>
      <c r="AA116" s="1">
        <v>496845</v>
      </c>
      <c r="AB116" s="1">
        <v>495350</v>
      </c>
      <c r="AC116" s="73">
        <v>482916</v>
      </c>
      <c r="AD116" s="1">
        <v>531026</v>
      </c>
      <c r="AE116" s="1">
        <v>538240</v>
      </c>
      <c r="AF116" s="1">
        <v>595734</v>
      </c>
      <c r="AG116" s="1">
        <v>623624</v>
      </c>
      <c r="AH116" s="1">
        <v>623493</v>
      </c>
      <c r="AI116" s="1">
        <v>668977</v>
      </c>
      <c r="AJ116" s="1">
        <v>674572</v>
      </c>
      <c r="AK116" s="1">
        <v>580775</v>
      </c>
      <c r="AL116" s="1">
        <v>631849</v>
      </c>
      <c r="AM116" s="1">
        <v>653490</v>
      </c>
      <c r="AN116" s="1">
        <v>659446</v>
      </c>
      <c r="AO116" s="1">
        <v>669342</v>
      </c>
      <c r="AP116" s="1">
        <v>511872</v>
      </c>
      <c r="AQ116" s="1">
        <v>469248</v>
      </c>
      <c r="AR116" s="1">
        <v>443707.44547149987</v>
      </c>
      <c r="AS116" s="1">
        <v>473258.55744780012</v>
      </c>
      <c r="AT116" s="1">
        <v>454597.89154879987</v>
      </c>
      <c r="AU116" s="1">
        <v>448420.73166470008</v>
      </c>
      <c r="AV116" s="1">
        <v>427106.47167910013</v>
      </c>
      <c r="AW116" s="1">
        <v>404259.77432400011</v>
      </c>
      <c r="AX116" s="1">
        <v>421636.14896440011</v>
      </c>
      <c r="AY116" s="1">
        <v>417309.18379849999</v>
      </c>
      <c r="AZ116" s="1">
        <v>330161.88073670003</v>
      </c>
      <c r="BA116" s="1">
        <v>319131.51847389998</v>
      </c>
      <c r="BB116" s="1">
        <v>317254.45850349998</v>
      </c>
      <c r="BC116" s="1">
        <v>305293.74825870013</v>
      </c>
      <c r="BD116" s="1">
        <v>288337.45004690002</v>
      </c>
      <c r="BE116" s="1">
        <v>281055.66190976999</v>
      </c>
      <c r="BF116" s="1">
        <v>249665.71452464</v>
      </c>
      <c r="BG116" s="1">
        <v>218246.7667103</v>
      </c>
      <c r="BH116" s="1">
        <v>204356.98114359999</v>
      </c>
      <c r="BI116" s="1">
        <v>142916</v>
      </c>
      <c r="BJ116" s="1">
        <v>153826.3097179</v>
      </c>
      <c r="BK116" s="1">
        <v>152971.1210367</v>
      </c>
      <c r="BL116" s="1">
        <v>143002.10830925</v>
      </c>
      <c r="BM116" s="1">
        <v>140519.85471645001</v>
      </c>
      <c r="BN116" s="1">
        <v>138805.17873760001</v>
      </c>
      <c r="BO116" s="1">
        <v>134570.33574655</v>
      </c>
      <c r="BP116" s="1">
        <v>129215.63875675001</v>
      </c>
      <c r="BQ116" s="1">
        <v>119670.87763654999</v>
      </c>
      <c r="BR116" s="1">
        <v>107692.53046275</v>
      </c>
      <c r="BS116" s="1">
        <v>108100.92452037999</v>
      </c>
      <c r="BT116" s="1">
        <v>100266.99001817001</v>
      </c>
      <c r="BU116" s="1">
        <v>81203.143049210019</v>
      </c>
      <c r="BV116" s="1">
        <v>83788.784153839995</v>
      </c>
      <c r="BW116" s="1">
        <v>81542.743834449997</v>
      </c>
      <c r="BX116" s="1">
        <v>77095.198484949986</v>
      </c>
      <c r="BY116" s="1">
        <v>81078.611122849994</v>
      </c>
      <c r="BZ116" s="1">
        <v>85301.169142800005</v>
      </c>
      <c r="CA116" s="1">
        <v>77376.631370300005</v>
      </c>
      <c r="CB116" s="1">
        <v>80960.685792499993</v>
      </c>
      <c r="CC116" s="1">
        <v>69491.276468800002</v>
      </c>
      <c r="CD116" s="1">
        <v>52873.628402899987</v>
      </c>
      <c r="CE116" s="1">
        <v>54617.158481000013</v>
      </c>
      <c r="CF116" s="1">
        <v>48078.475023799998</v>
      </c>
      <c r="CG116" s="1">
        <v>41087.984513099997</v>
      </c>
      <c r="CH116" s="1">
        <v>44357.085312000003</v>
      </c>
      <c r="CI116" s="1">
        <v>46131.661634600008</v>
      </c>
      <c r="CJ116" s="1">
        <v>31512.599903999999</v>
      </c>
      <c r="CK116" s="1">
        <v>32612.499110500001</v>
      </c>
      <c r="CL116" s="1">
        <v>34200.037244400002</v>
      </c>
      <c r="CM116" s="1">
        <v>33708.633233799999</v>
      </c>
      <c r="CN116" s="1">
        <v>34752.239249999999</v>
      </c>
      <c r="CO116" s="1">
        <v>29717.6124007</v>
      </c>
      <c r="CP116" s="1">
        <v>24500.761389700001</v>
      </c>
      <c r="CQ116" s="1">
        <v>20602.503905199999</v>
      </c>
      <c r="CR116" s="1">
        <v>23546.453517800001</v>
      </c>
      <c r="CS116" s="1">
        <v>17413.492366999999</v>
      </c>
      <c r="CT116" s="1">
        <v>22416.361180200001</v>
      </c>
      <c r="CU116" s="1">
        <v>18720.141855999998</v>
      </c>
      <c r="CV116" s="1">
        <v>19437.494848400002</v>
      </c>
      <c r="CW116" s="1">
        <v>20306.076590000001</v>
      </c>
      <c r="CX116" s="1">
        <v>17809.268049599999</v>
      </c>
      <c r="CY116" s="1">
        <v>15238.063238000001</v>
      </c>
      <c r="CZ116" s="1">
        <v>15857.734019199999</v>
      </c>
      <c r="DA116" s="1">
        <v>13519.3984934</v>
      </c>
      <c r="DB116" s="1">
        <v>14205.895501499999</v>
      </c>
      <c r="DC116" s="1">
        <v>19603.750994000002</v>
      </c>
      <c r="DD116" s="1">
        <v>18883.606097200001</v>
      </c>
      <c r="DE116" s="1">
        <v>21919.123176000001</v>
      </c>
      <c r="DF116" s="1">
        <v>29807.116386500002</v>
      </c>
      <c r="DG116" s="1">
        <v>28916.797250200001</v>
      </c>
      <c r="DH116" s="1">
        <v>22888.826969000002</v>
      </c>
      <c r="DI116" s="1">
        <v>19738.452279599998</v>
      </c>
      <c r="DJ116" s="1">
        <v>25800.9713758</v>
      </c>
      <c r="DK116" s="1">
        <v>28827.022960400001</v>
      </c>
      <c r="DL116" s="1">
        <v>36268.897096600012</v>
      </c>
      <c r="DM116" s="1">
        <v>31702.451130000001</v>
      </c>
      <c r="DN116" s="1">
        <v>30375.487341600001</v>
      </c>
      <c r="DO116" s="1">
        <v>21230.5741342</v>
      </c>
      <c r="DP116" s="1">
        <v>21344.0229516</v>
      </c>
      <c r="DQ116" s="1">
        <v>22863.895421000001</v>
      </c>
      <c r="DR116" s="1">
        <v>36162.697641799998</v>
      </c>
      <c r="DS116" s="1">
        <v>35609.956265779998</v>
      </c>
      <c r="DT116" s="1">
        <v>37595.257029639994</v>
      </c>
      <c r="DU116" s="1">
        <v>37670.66625224</v>
      </c>
      <c r="DV116" s="1">
        <v>45602.03368837</v>
      </c>
      <c r="DW116" s="1">
        <v>45788.240067370003</v>
      </c>
      <c r="DX116" s="1">
        <v>48582.973978920003</v>
      </c>
      <c r="DY116" s="1">
        <v>63602.90806324</v>
      </c>
      <c r="DZ116" s="1">
        <v>52924.046589960002</v>
      </c>
      <c r="EA116" s="1">
        <v>54669.020953710002</v>
      </c>
      <c r="EB116" s="1">
        <v>57644.985618699997</v>
      </c>
      <c r="EC116" s="1">
        <v>31511.180706359999</v>
      </c>
      <c r="ED116" s="1">
        <v>39232.356380140001</v>
      </c>
      <c r="EE116" s="1">
        <v>40191.237138700002</v>
      </c>
      <c r="EF116" s="1">
        <v>32861.15606578</v>
      </c>
      <c r="EG116" s="1">
        <v>38315.563245060002</v>
      </c>
      <c r="EH116" s="1">
        <v>42201.941613199997</v>
      </c>
      <c r="EI116" s="1">
        <v>21797.189888180001</v>
      </c>
      <c r="EJ116" s="1">
        <v>34530.885373259996</v>
      </c>
      <c r="EK116" s="1">
        <v>38962.642114330003</v>
      </c>
      <c r="EL116" s="1">
        <v>71987.01732905001</v>
      </c>
      <c r="EM116" s="1">
        <v>78519.449896530001</v>
      </c>
      <c r="EN116" s="1">
        <v>73737.211745050008</v>
      </c>
      <c r="EO116" s="1">
        <v>79435.189920659992</v>
      </c>
      <c r="EP116" s="1">
        <v>96703.580222749995</v>
      </c>
      <c r="EQ116" s="1">
        <v>90903.385646999988</v>
      </c>
      <c r="ER116" s="1">
        <v>86351.774217699989</v>
      </c>
      <c r="ES116" s="1">
        <v>87913.155467279998</v>
      </c>
      <c r="ET116" s="1">
        <v>95881.200957680005</v>
      </c>
      <c r="EU116" s="1">
        <v>98891.606199920003</v>
      </c>
      <c r="EV116" s="1">
        <v>106262.81311908</v>
      </c>
      <c r="EW116" s="1">
        <v>96769.292655440004</v>
      </c>
      <c r="EX116" s="1">
        <v>98359.972480919983</v>
      </c>
      <c r="EY116" s="1">
        <v>94741.715580849996</v>
      </c>
      <c r="EZ116" s="1">
        <v>118660.52730238999</v>
      </c>
      <c r="FA116" s="1">
        <v>87677.562468039992</v>
      </c>
      <c r="FB116" s="1">
        <v>88931.097592100006</v>
      </c>
      <c r="FC116" s="1">
        <v>82921.073678879999</v>
      </c>
      <c r="FD116" s="1">
        <v>81911.096060170006</v>
      </c>
      <c r="FE116" s="1">
        <v>86873.369320400001</v>
      </c>
      <c r="FF116" s="1">
        <v>92748.167922049994</v>
      </c>
      <c r="FG116" s="1">
        <v>100981.77499547999</v>
      </c>
      <c r="FH116" s="1">
        <v>92683.484505710003</v>
      </c>
      <c r="FI116" s="1">
        <v>83458.102897839999</v>
      </c>
      <c r="FJ116" s="1">
        <v>83721.849081930006</v>
      </c>
      <c r="FK116" s="1">
        <v>88767.183674479995</v>
      </c>
      <c r="FL116" s="1">
        <v>103784.19016083</v>
      </c>
      <c r="FM116" s="1">
        <v>92340.561224500008</v>
      </c>
      <c r="FN116" s="1">
        <v>95325.516084349991</v>
      </c>
      <c r="FO116" s="1">
        <v>94245.504504819983</v>
      </c>
      <c r="FP116" s="1">
        <v>106223</v>
      </c>
      <c r="FQ116" s="1">
        <v>97681.359418790002</v>
      </c>
      <c r="FR116" s="1">
        <v>113152.35645886</v>
      </c>
      <c r="FS116" s="1">
        <v>86519.565318520006</v>
      </c>
      <c r="FT116" s="1">
        <f>+FT111-FV111</f>
        <v>-10872.886417360016</v>
      </c>
      <c r="FU116" s="1">
        <v>80896.642087080007</v>
      </c>
      <c r="FV116" s="1">
        <v>85581.023350000003</v>
      </c>
      <c r="FW116" s="1">
        <v>95411.17288920001</v>
      </c>
      <c r="FX116" s="1">
        <v>88804.026775759994</v>
      </c>
      <c r="FY116" s="1">
        <v>104176.17279637999</v>
      </c>
      <c r="FZ116" s="1">
        <v>117134.50124690001</v>
      </c>
      <c r="GA116" s="1">
        <v>137645.87404674999</v>
      </c>
      <c r="GB116" s="1">
        <v>137166.88595920001</v>
      </c>
      <c r="GC116" s="1">
        <v>144855.59319669</v>
      </c>
      <c r="GD116" s="1">
        <v>177024.57270816001</v>
      </c>
      <c r="GE116" s="1">
        <v>267400.98720784002</v>
      </c>
      <c r="GF116" s="1">
        <v>325414.64092218992</v>
      </c>
      <c r="GG116" s="1">
        <v>461942.64773971</v>
      </c>
      <c r="GH116" s="1">
        <v>394076.50874219998</v>
      </c>
      <c r="GI116" s="1">
        <v>468786.64829839999</v>
      </c>
      <c r="GJ116" s="1">
        <v>469407.23192038998</v>
      </c>
      <c r="GK116" s="1">
        <v>440633.40606635</v>
      </c>
      <c r="GL116" s="1">
        <v>560650.85474844009</v>
      </c>
      <c r="GM116" s="1">
        <v>549029.90592278016</v>
      </c>
      <c r="GN116" s="1">
        <v>498845.00653174001</v>
      </c>
      <c r="GO116" s="1">
        <v>475025.69222069997</v>
      </c>
      <c r="GP116" s="1">
        <v>599197.36247882002</v>
      </c>
      <c r="GQ116" s="1">
        <v>587740.75457963999</v>
      </c>
      <c r="GR116" s="1">
        <v>630081.37785327993</v>
      </c>
      <c r="GS116" s="1">
        <v>685674.39639013994</v>
      </c>
      <c r="GT116" s="1">
        <v>647898.21803671995</v>
      </c>
      <c r="GU116" s="1">
        <v>690070.81910695997</v>
      </c>
      <c r="GV116" s="1">
        <v>748854.12296332989</v>
      </c>
      <c r="GW116" s="1">
        <v>611440.69129603007</v>
      </c>
      <c r="GX116" s="1">
        <v>697970.06655044993</v>
      </c>
      <c r="GY116" s="1">
        <v>708903.62736121984</v>
      </c>
      <c r="GZ116" s="1">
        <v>643046.29044155998</v>
      </c>
      <c r="HA116" s="1">
        <v>581845.39845517999</v>
      </c>
      <c r="HB116" s="1">
        <v>704311.13148384995</v>
      </c>
      <c r="HC116" s="1">
        <v>649463.1290344001</v>
      </c>
      <c r="HD116" s="1">
        <v>758398.21380174987</v>
      </c>
      <c r="HE116" s="1">
        <v>898191.01199887996</v>
      </c>
      <c r="HF116" s="1">
        <v>740465.76909716008</v>
      </c>
      <c r="HG116" s="1">
        <v>664991.64956172998</v>
      </c>
      <c r="HH116" s="1">
        <v>669919.12179286021</v>
      </c>
      <c r="HI116" s="1">
        <v>533637.08017686999</v>
      </c>
      <c r="HJ116" s="1">
        <v>614301.4404410898</v>
      </c>
      <c r="HK116" s="1">
        <v>657477.79378360009</v>
      </c>
      <c r="HL116" s="1">
        <v>586336.85895482008</v>
      </c>
      <c r="HM116" s="1">
        <v>633257.19297679013</v>
      </c>
      <c r="HN116" s="1">
        <v>720681.85354726005</v>
      </c>
      <c r="HO116" s="1">
        <v>666001.36786770017</v>
      </c>
      <c r="HP116" s="1">
        <v>743546.79480241006</v>
      </c>
      <c r="HQ116" s="1">
        <v>762807.42053857003</v>
      </c>
      <c r="HR116" s="1">
        <v>791310.20493740984</v>
      </c>
      <c r="HS116" s="1">
        <v>706844.34208725009</v>
      </c>
      <c r="HT116" s="1">
        <v>659394.36629788019</v>
      </c>
      <c r="HU116" s="1">
        <v>602468.46888311999</v>
      </c>
      <c r="HV116" s="1">
        <v>683111.36984094977</v>
      </c>
      <c r="HW116" s="1">
        <v>702302.97399378021</v>
      </c>
      <c r="HX116" s="1">
        <v>696339.46544413001</v>
      </c>
      <c r="HY116" s="1">
        <v>776282.76363424002</v>
      </c>
      <c r="HZ116" s="1">
        <v>860463.87595393998</v>
      </c>
      <c r="IA116" s="1">
        <v>785160.31343470991</v>
      </c>
      <c r="IB116" s="1">
        <v>847806.80287609994</v>
      </c>
      <c r="IC116" s="1">
        <v>756130.02666752995</v>
      </c>
      <c r="ID116" s="1">
        <v>954389.3531484002</v>
      </c>
      <c r="IE116" s="1">
        <v>853191.31284355978</v>
      </c>
      <c r="IF116" s="1">
        <v>850316.18937957019</v>
      </c>
      <c r="IG116" s="1">
        <v>743230.14838660997</v>
      </c>
      <c r="IH116" s="1">
        <v>753654.74729636998</v>
      </c>
      <c r="II116" s="1">
        <v>791202.13624086999</v>
      </c>
      <c r="IJ116" s="1">
        <v>842332.48907407001</v>
      </c>
      <c r="IK116" s="1">
        <v>873696.62941666995</v>
      </c>
      <c r="IL116" s="1">
        <v>1084037.51082279</v>
      </c>
      <c r="IM116" s="1">
        <v>1112605.64962056</v>
      </c>
      <c r="IN116" s="1">
        <v>1115351.5153977701</v>
      </c>
      <c r="IO116" s="1">
        <v>1126084.3875344701</v>
      </c>
      <c r="IP116" s="1">
        <v>922945.49705214985</v>
      </c>
      <c r="IQ116" s="1">
        <v>886253.58456496999</v>
      </c>
      <c r="IR116" s="1">
        <v>950410.59201418003</v>
      </c>
      <c r="IS116" s="1">
        <v>766234.38629070995</v>
      </c>
      <c r="IT116" s="1">
        <v>816024.47362450988</v>
      </c>
      <c r="IU116" s="1">
        <v>792107.24668496009</v>
      </c>
      <c r="IV116" s="1">
        <v>740124.96367431991</v>
      </c>
      <c r="IW116" s="1">
        <v>858965.56985062012</v>
      </c>
      <c r="IX116" s="1">
        <v>988600.67228234001</v>
      </c>
      <c r="IY116" s="1">
        <v>995070.27278930985</v>
      </c>
      <c r="IZ116" s="1">
        <v>947194.02225593</v>
      </c>
      <c r="JA116" s="1">
        <v>1144879</v>
      </c>
      <c r="JB116" s="1">
        <v>1121093.95854099</v>
      </c>
      <c r="JC116" s="1">
        <v>969621.92477451998</v>
      </c>
      <c r="JD116" s="1">
        <v>893330.68568699004</v>
      </c>
      <c r="JE116" s="1">
        <v>677688.25</v>
      </c>
    </row>
    <row r="117" spans="1:265" ht="12.9" customHeight="1" x14ac:dyDescent="0.2">
      <c r="A117" s="54" t="s">
        <v>130</v>
      </c>
      <c r="B117" s="1">
        <f t="shared" ref="B117:BM117" si="177">+B115+B116</f>
        <v>0</v>
      </c>
      <c r="C117" s="1">
        <f t="shared" si="177"/>
        <v>0</v>
      </c>
      <c r="D117" s="1">
        <f t="shared" si="177"/>
        <v>0</v>
      </c>
      <c r="E117" s="1">
        <f t="shared" si="177"/>
        <v>0</v>
      </c>
      <c r="F117" s="1">
        <f t="shared" si="177"/>
        <v>0</v>
      </c>
      <c r="G117" s="1">
        <f t="shared" si="177"/>
        <v>0</v>
      </c>
      <c r="H117" s="1">
        <f t="shared" si="177"/>
        <v>0</v>
      </c>
      <c r="I117" s="1">
        <f t="shared" si="177"/>
        <v>0</v>
      </c>
      <c r="J117" s="1">
        <f t="shared" si="177"/>
        <v>0</v>
      </c>
      <c r="K117" s="1">
        <f t="shared" si="177"/>
        <v>0</v>
      </c>
      <c r="L117" s="1">
        <f t="shared" si="177"/>
        <v>0</v>
      </c>
      <c r="M117" s="1">
        <f t="shared" si="177"/>
        <v>0</v>
      </c>
      <c r="N117" s="1">
        <f t="shared" si="177"/>
        <v>0</v>
      </c>
      <c r="O117" s="1">
        <f t="shared" si="177"/>
        <v>0</v>
      </c>
      <c r="P117" s="1">
        <f t="shared" si="177"/>
        <v>0</v>
      </c>
      <c r="Q117" s="1">
        <f t="shared" si="177"/>
        <v>0</v>
      </c>
      <c r="R117" s="1">
        <f t="shared" si="177"/>
        <v>0</v>
      </c>
      <c r="S117" s="1">
        <f t="shared" si="177"/>
        <v>0</v>
      </c>
      <c r="T117" s="1">
        <f t="shared" si="177"/>
        <v>0</v>
      </c>
      <c r="U117" s="1">
        <f t="shared" si="177"/>
        <v>0</v>
      </c>
      <c r="V117" s="1">
        <f t="shared" si="177"/>
        <v>0</v>
      </c>
      <c r="W117" s="1">
        <f t="shared" si="177"/>
        <v>0</v>
      </c>
      <c r="X117" s="1">
        <f t="shared" si="177"/>
        <v>0</v>
      </c>
      <c r="Y117" s="1">
        <f t="shared" si="177"/>
        <v>0</v>
      </c>
      <c r="Z117" s="2">
        <f t="shared" si="177"/>
        <v>3356885</v>
      </c>
      <c r="AA117" s="2">
        <f t="shared" si="177"/>
        <v>3388988</v>
      </c>
      <c r="AB117" s="2">
        <f t="shared" si="177"/>
        <v>3387929</v>
      </c>
      <c r="AC117" s="2">
        <f t="shared" si="177"/>
        <v>3382065</v>
      </c>
      <c r="AD117" s="2">
        <f t="shared" si="177"/>
        <v>3561155</v>
      </c>
      <c r="AE117" s="2">
        <f t="shared" si="177"/>
        <v>3498419</v>
      </c>
      <c r="AF117" s="2">
        <f t="shared" si="177"/>
        <v>3538130</v>
      </c>
      <c r="AG117" s="2">
        <f t="shared" si="177"/>
        <v>3610036</v>
      </c>
      <c r="AH117" s="2">
        <f t="shared" si="177"/>
        <v>3395375</v>
      </c>
      <c r="AI117" s="2">
        <f t="shared" si="177"/>
        <v>3622608</v>
      </c>
      <c r="AJ117" s="2">
        <f t="shared" si="177"/>
        <v>3691659</v>
      </c>
      <c r="AK117" s="2">
        <f t="shared" si="177"/>
        <v>3570695</v>
      </c>
      <c r="AL117" s="2">
        <f t="shared" si="177"/>
        <v>3477445</v>
      </c>
      <c r="AM117" s="2">
        <f t="shared" si="177"/>
        <v>3463022</v>
      </c>
      <c r="AN117" s="2">
        <f t="shared" si="177"/>
        <v>3413998</v>
      </c>
      <c r="AO117" s="2">
        <f t="shared" si="177"/>
        <v>3430660</v>
      </c>
      <c r="AP117" s="2">
        <f t="shared" si="177"/>
        <v>2822596</v>
      </c>
      <c r="AQ117" s="2">
        <f t="shared" si="177"/>
        <v>2720386</v>
      </c>
      <c r="AR117" s="2">
        <f t="shared" si="177"/>
        <v>2478503.3327305</v>
      </c>
      <c r="AS117" s="2">
        <f t="shared" si="177"/>
        <v>2490542.6152842999</v>
      </c>
      <c r="AT117" s="2">
        <f t="shared" si="177"/>
        <v>2437885.5980341998</v>
      </c>
      <c r="AU117" s="2">
        <f t="shared" si="177"/>
        <v>2488856.9712940999</v>
      </c>
      <c r="AV117" s="2">
        <f t="shared" si="177"/>
        <v>2433819.9472613004</v>
      </c>
      <c r="AW117" s="2">
        <f t="shared" si="177"/>
        <v>2519124.0726584001</v>
      </c>
      <c r="AX117" s="2">
        <f t="shared" si="177"/>
        <v>2611112.4077707198</v>
      </c>
      <c r="AY117" s="2">
        <f t="shared" si="177"/>
        <v>2633434.568545131</v>
      </c>
      <c r="AZ117" s="2">
        <f t="shared" si="177"/>
        <v>2585482.2953910604</v>
      </c>
      <c r="BA117" s="2">
        <f t="shared" si="177"/>
        <v>2521033.47477576</v>
      </c>
      <c r="BB117" s="2">
        <f t="shared" si="177"/>
        <v>2655427.3993523801</v>
      </c>
      <c r="BC117" s="2">
        <f t="shared" si="177"/>
        <v>2679935.2456726502</v>
      </c>
      <c r="BD117" s="2">
        <f t="shared" si="177"/>
        <v>2743594.9281791104</v>
      </c>
      <c r="BE117" s="2">
        <f t="shared" si="177"/>
        <v>2683091.18787756</v>
      </c>
      <c r="BF117" s="2">
        <f t="shared" si="177"/>
        <v>2710678.3643773701</v>
      </c>
      <c r="BG117" s="2">
        <f t="shared" si="177"/>
        <v>2725632.8245645999</v>
      </c>
      <c r="BH117" s="2">
        <f t="shared" si="177"/>
        <v>2751319.3078935998</v>
      </c>
      <c r="BI117" s="2">
        <f t="shared" si="177"/>
        <v>2732282</v>
      </c>
      <c r="BJ117" s="2">
        <f t="shared" si="177"/>
        <v>2757534.1265849001</v>
      </c>
      <c r="BK117" s="2">
        <f t="shared" si="177"/>
        <v>2699428.4555497998</v>
      </c>
      <c r="BL117" s="2">
        <f t="shared" si="177"/>
        <v>2672989.5389350499</v>
      </c>
      <c r="BM117" s="2">
        <f t="shared" si="177"/>
        <v>2569231.2864036998</v>
      </c>
      <c r="BN117" s="2">
        <f t="shared" ref="BN117:DY117" si="178">+BN115+BN116</f>
        <v>2501566.9337723497</v>
      </c>
      <c r="BO117" s="2">
        <f t="shared" si="178"/>
        <v>2364618.6605899502</v>
      </c>
      <c r="BP117" s="2">
        <f t="shared" si="178"/>
        <v>2328403.77008605</v>
      </c>
      <c r="BQ117" s="2">
        <f t="shared" si="178"/>
        <v>2381703.6299831499</v>
      </c>
      <c r="BR117" s="2">
        <f t="shared" si="178"/>
        <v>2501664.8111477504</v>
      </c>
      <c r="BS117" s="2">
        <f t="shared" si="178"/>
        <v>2643457.7046534801</v>
      </c>
      <c r="BT117" s="2">
        <f t="shared" si="178"/>
        <v>2751072.2024957701</v>
      </c>
      <c r="BU117" s="2">
        <f t="shared" si="178"/>
        <v>2833197.4343902096</v>
      </c>
      <c r="BV117" s="2">
        <f t="shared" si="178"/>
        <v>2818267.6688701399</v>
      </c>
      <c r="BW117" s="2">
        <f t="shared" si="178"/>
        <v>2775742.8304280997</v>
      </c>
      <c r="BX117" s="2">
        <f t="shared" si="178"/>
        <v>2782077.2903877497</v>
      </c>
      <c r="BY117" s="2">
        <f t="shared" si="178"/>
        <v>2735293.3772956501</v>
      </c>
      <c r="BZ117" s="2">
        <f t="shared" si="178"/>
        <v>2770986.6800933001</v>
      </c>
      <c r="CA117" s="2">
        <f t="shared" si="178"/>
        <v>2760094.4866697998</v>
      </c>
      <c r="CB117" s="2">
        <f t="shared" si="178"/>
        <v>2825863.3023584001</v>
      </c>
      <c r="CC117" s="2">
        <f t="shared" si="178"/>
        <v>2850742.9073358001</v>
      </c>
      <c r="CD117" s="2">
        <f t="shared" si="178"/>
        <v>2908398.1436450998</v>
      </c>
      <c r="CE117" s="2">
        <f t="shared" si="178"/>
        <v>2899170.0162768001</v>
      </c>
      <c r="CF117" s="2">
        <f t="shared" si="178"/>
        <v>2964336.2395907999</v>
      </c>
      <c r="CG117" s="2">
        <f t="shared" si="178"/>
        <v>3003598.4440335999</v>
      </c>
      <c r="CH117" s="2">
        <f t="shared" si="178"/>
        <v>3094656.6703605</v>
      </c>
      <c r="CI117" s="2">
        <f t="shared" si="178"/>
        <v>3109503.8303706008</v>
      </c>
      <c r="CJ117" s="2">
        <f t="shared" si="178"/>
        <v>3291034.4088339997</v>
      </c>
      <c r="CK117" s="2">
        <f t="shared" si="178"/>
        <v>3302836.1979764998</v>
      </c>
      <c r="CL117" s="2">
        <f t="shared" si="178"/>
        <v>3329613.0062656002</v>
      </c>
      <c r="CM117" s="2">
        <f t="shared" si="178"/>
        <v>3596675.397774999</v>
      </c>
      <c r="CN117" s="2">
        <f t="shared" si="178"/>
        <v>3658789.988661</v>
      </c>
      <c r="CO117" s="2">
        <f t="shared" si="178"/>
        <v>3808243.5205362998</v>
      </c>
      <c r="CP117" s="2">
        <f t="shared" si="178"/>
        <v>4062006.5664627003</v>
      </c>
      <c r="CQ117" s="2">
        <f t="shared" si="178"/>
        <v>4106014.0068999999</v>
      </c>
      <c r="CR117" s="2">
        <f t="shared" si="178"/>
        <v>4235773.2966115996</v>
      </c>
      <c r="CS117" s="2">
        <f t="shared" si="178"/>
        <v>4452856.5548240002</v>
      </c>
      <c r="CT117" s="2">
        <f t="shared" si="178"/>
        <v>4400474.5429381002</v>
      </c>
      <c r="CU117" s="2">
        <f t="shared" si="178"/>
        <v>4403153.8244420001</v>
      </c>
      <c r="CV117" s="2">
        <f t="shared" si="178"/>
        <v>4588156.3868146008</v>
      </c>
      <c r="CW117" s="2">
        <f t="shared" si="178"/>
        <v>4525934.2391309999</v>
      </c>
      <c r="CX117" s="2">
        <f t="shared" si="178"/>
        <v>4751131.5304437894</v>
      </c>
      <c r="CY117" s="2">
        <f t="shared" si="178"/>
        <v>4748192.5459869998</v>
      </c>
      <c r="CZ117" s="2">
        <f t="shared" si="178"/>
        <v>4821706.1512299003</v>
      </c>
      <c r="DA117" s="2">
        <f t="shared" si="178"/>
        <v>4955943.4249328999</v>
      </c>
      <c r="DB117" s="2">
        <f t="shared" si="178"/>
        <v>5149446.9261819301</v>
      </c>
      <c r="DC117" s="2">
        <f t="shared" si="178"/>
        <v>5834616.2917830003</v>
      </c>
      <c r="DD117" s="2">
        <f t="shared" si="178"/>
        <v>6163249.2899807999</v>
      </c>
      <c r="DE117" s="2">
        <f t="shared" si="178"/>
        <v>6389156.6843386004</v>
      </c>
      <c r="DF117" s="2">
        <f t="shared" si="178"/>
        <v>6533814.2191689005</v>
      </c>
      <c r="DG117" s="2">
        <f t="shared" si="178"/>
        <v>6555988.4701300003</v>
      </c>
      <c r="DH117" s="2">
        <f t="shared" si="178"/>
        <v>6470924.9824419999</v>
      </c>
      <c r="DI117" s="2">
        <f t="shared" si="178"/>
        <v>6353635.6368062012</v>
      </c>
      <c r="DJ117" s="2">
        <f t="shared" si="178"/>
        <v>6155279.5760515993</v>
      </c>
      <c r="DK117" s="2">
        <f t="shared" si="178"/>
        <v>6188092.0804272005</v>
      </c>
      <c r="DL117" s="2">
        <f t="shared" si="178"/>
        <v>6219522.484752601</v>
      </c>
      <c r="DM117" s="2">
        <f t="shared" si="178"/>
        <v>6268059.8091725009</v>
      </c>
      <c r="DN117" s="2">
        <f t="shared" si="178"/>
        <v>6309105.904186599</v>
      </c>
      <c r="DO117" s="2">
        <f t="shared" si="178"/>
        <v>6712561.5014429996</v>
      </c>
      <c r="DP117" s="2">
        <f t="shared" si="178"/>
        <v>6878764.0800917987</v>
      </c>
      <c r="DQ117" s="2">
        <f t="shared" si="178"/>
        <v>7012457.1471689995</v>
      </c>
      <c r="DR117" s="2">
        <f t="shared" si="178"/>
        <v>7477420.9104613997</v>
      </c>
      <c r="DS117" s="2">
        <f t="shared" si="178"/>
        <v>7622418.3833764801</v>
      </c>
      <c r="DT117" s="2">
        <f t="shared" si="178"/>
        <v>7887642.6818026891</v>
      </c>
      <c r="DU117" s="2">
        <f t="shared" si="178"/>
        <v>8079654.4996189</v>
      </c>
      <c r="DV117" s="2">
        <f t="shared" si="178"/>
        <v>8316112.2069336092</v>
      </c>
      <c r="DW117" s="2">
        <f t="shared" si="178"/>
        <v>8342891.2039636094</v>
      </c>
      <c r="DX117" s="2">
        <f t="shared" si="178"/>
        <v>9135522.2168354392</v>
      </c>
      <c r="DY117" s="2">
        <f t="shared" si="178"/>
        <v>9525198.2651200108</v>
      </c>
      <c r="DZ117" s="2">
        <f t="shared" ref="DZ117:GK117" si="179">+DZ115+DZ116</f>
        <v>10028989.178174719</v>
      </c>
      <c r="EA117" s="2">
        <f t="shared" si="179"/>
        <v>10624497.287030378</v>
      </c>
      <c r="EB117" s="2">
        <f t="shared" si="179"/>
        <v>10382329.136694999</v>
      </c>
      <c r="EC117" s="2">
        <f t="shared" si="179"/>
        <v>10737111.99479405</v>
      </c>
      <c r="ED117" s="2">
        <f t="shared" si="179"/>
        <v>11193497.52275905</v>
      </c>
      <c r="EE117" s="2">
        <f t="shared" si="179"/>
        <v>11352936.91092021</v>
      </c>
      <c r="EF117" s="2">
        <f t="shared" si="179"/>
        <v>10890111.423671391</v>
      </c>
      <c r="EG117" s="2">
        <f t="shared" si="179"/>
        <v>11102214.28274272</v>
      </c>
      <c r="EH117" s="2">
        <f t="shared" si="179"/>
        <v>11621390.000747029</v>
      </c>
      <c r="EI117" s="2">
        <f t="shared" si="179"/>
        <v>11840176.271463688</v>
      </c>
      <c r="EJ117" s="2">
        <f t="shared" si="179"/>
        <v>11536771.23474532</v>
      </c>
      <c r="EK117" s="2">
        <f t="shared" si="179"/>
        <v>12084797.43785427</v>
      </c>
      <c r="EL117" s="2">
        <f t="shared" si="179"/>
        <v>13139383.23202721</v>
      </c>
      <c r="EM117" s="2">
        <f t="shared" si="179"/>
        <v>13379676.212254519</v>
      </c>
      <c r="EN117" s="2">
        <f t="shared" si="179"/>
        <v>14524169.9525686</v>
      </c>
      <c r="EO117" s="2">
        <f t="shared" si="179"/>
        <v>14543955.560803041</v>
      </c>
      <c r="EP117" s="2">
        <f t="shared" si="179"/>
        <v>15361891.161787251</v>
      </c>
      <c r="EQ117" s="2">
        <f t="shared" si="179"/>
        <v>13837009.291084001</v>
      </c>
      <c r="ER117" s="2">
        <f t="shared" si="179"/>
        <v>14212110.030141801</v>
      </c>
      <c r="ES117" s="2">
        <f t="shared" si="179"/>
        <v>14197067.68965479</v>
      </c>
      <c r="ET117" s="2">
        <f t="shared" si="179"/>
        <v>14848886.70719796</v>
      </c>
      <c r="EU117" s="2">
        <f t="shared" si="179"/>
        <v>14970518.33269644</v>
      </c>
      <c r="EV117" s="2">
        <f t="shared" si="179"/>
        <v>14838441.871965639</v>
      </c>
      <c r="EW117" s="2">
        <f t="shared" si="179"/>
        <v>15254638.86999156</v>
      </c>
      <c r="EX117" s="2">
        <f t="shared" si="179"/>
        <v>15491816.409312919</v>
      </c>
      <c r="EY117" s="2">
        <f t="shared" si="179"/>
        <v>16036698.531947</v>
      </c>
      <c r="EZ117" s="2">
        <f t="shared" si="179"/>
        <v>16348610.93796538</v>
      </c>
      <c r="FA117" s="2">
        <f t="shared" si="179"/>
        <v>16059937.470521281</v>
      </c>
      <c r="FB117" s="2">
        <f t="shared" si="179"/>
        <v>16132615.123248201</v>
      </c>
      <c r="FC117" s="2">
        <f t="shared" si="179"/>
        <v>16036084.490967318</v>
      </c>
      <c r="FD117" s="2">
        <f t="shared" si="179"/>
        <v>16403177.49679981</v>
      </c>
      <c r="FE117" s="2">
        <f t="shared" si="179"/>
        <v>16643954.70459424</v>
      </c>
      <c r="FF117" s="2">
        <f t="shared" si="179"/>
        <v>17346135.721922789</v>
      </c>
      <c r="FG117" s="2">
        <f t="shared" si="179"/>
        <v>18368950.916580599</v>
      </c>
      <c r="FH117" s="2">
        <f t="shared" si="179"/>
        <v>18270511.999564268</v>
      </c>
      <c r="FI117" s="2">
        <f t="shared" si="179"/>
        <v>18902117.91283736</v>
      </c>
      <c r="FJ117" s="2">
        <f t="shared" si="179"/>
        <v>19319759.511886191</v>
      </c>
      <c r="FK117" s="2">
        <f t="shared" si="179"/>
        <v>20101874.722918812</v>
      </c>
      <c r="FL117" s="2">
        <f t="shared" si="179"/>
        <v>20713874.372037739</v>
      </c>
      <c r="FM117" s="2">
        <f t="shared" si="179"/>
        <v>22218819.198891152</v>
      </c>
      <c r="FN117" s="2">
        <f t="shared" si="179"/>
        <v>22953953.0733166</v>
      </c>
      <c r="FO117" s="2">
        <f t="shared" si="179"/>
        <v>21911448.423623167</v>
      </c>
      <c r="FP117" s="2">
        <f t="shared" si="179"/>
        <v>22106203</v>
      </c>
      <c r="FQ117" s="2">
        <f t="shared" si="179"/>
        <v>22089128.916746072</v>
      </c>
      <c r="FR117" s="2">
        <f t="shared" si="179"/>
        <v>22122709.319540143</v>
      </c>
      <c r="FS117" s="2">
        <f t="shared" si="179"/>
        <v>22360720.22881392</v>
      </c>
      <c r="FT117" s="2">
        <f t="shared" si="179"/>
        <v>-2634286.5471753599</v>
      </c>
      <c r="FU117" s="2">
        <f t="shared" si="179"/>
        <v>22801930.49454388</v>
      </c>
      <c r="FV117" s="2">
        <f t="shared" si="179"/>
        <v>24876350.132490002</v>
      </c>
      <c r="FW117" s="2">
        <f t="shared" si="179"/>
        <v>26411784.839457598</v>
      </c>
      <c r="FX117" s="2">
        <f t="shared" si="179"/>
        <v>27059133.03981204</v>
      </c>
      <c r="FY117" s="2">
        <f t="shared" si="179"/>
        <v>28086134.379952468</v>
      </c>
      <c r="FZ117" s="2">
        <f t="shared" si="179"/>
        <v>29325342.824505948</v>
      </c>
      <c r="GA117" s="2">
        <f t="shared" si="179"/>
        <v>29207039.301636219</v>
      </c>
      <c r="GB117" s="2">
        <f t="shared" si="179"/>
        <v>29906974.654302839</v>
      </c>
      <c r="GC117" s="2">
        <f t="shared" si="179"/>
        <v>30953198.39637021</v>
      </c>
      <c r="GD117" s="2">
        <f t="shared" si="179"/>
        <v>31263264.577405218</v>
      </c>
      <c r="GE117" s="2">
        <f t="shared" si="179"/>
        <v>31248247.278245769</v>
      </c>
      <c r="GF117" s="2">
        <f t="shared" si="179"/>
        <v>31180419.956404068</v>
      </c>
      <c r="GG117" s="2">
        <f t="shared" si="179"/>
        <v>32573366.906807248</v>
      </c>
      <c r="GH117" s="2">
        <f t="shared" si="179"/>
        <v>34057157.380144849</v>
      </c>
      <c r="GI117" s="2">
        <f t="shared" si="179"/>
        <v>33944423.677174546</v>
      </c>
      <c r="GJ117" s="2">
        <f t="shared" si="179"/>
        <v>34587001.061168969</v>
      </c>
      <c r="GK117" s="2">
        <f t="shared" si="179"/>
        <v>35752277.752839729</v>
      </c>
      <c r="GL117" s="2">
        <f t="shared" ref="GL117:IW117" si="180">+GL115+GL116</f>
        <v>36583226.8389128</v>
      </c>
      <c r="GM117" s="2">
        <f t="shared" si="180"/>
        <v>35171910.142305091</v>
      </c>
      <c r="GN117" s="2">
        <f t="shared" si="180"/>
        <v>34311706.1176925</v>
      </c>
      <c r="GO117" s="2">
        <f t="shared" si="180"/>
        <v>33509465.576148909</v>
      </c>
      <c r="GP117" s="2">
        <f t="shared" si="180"/>
        <v>33554682.827169828</v>
      </c>
      <c r="GQ117" s="2">
        <f t="shared" si="180"/>
        <v>32563094.554104902</v>
      </c>
      <c r="GR117" s="2">
        <f t="shared" si="180"/>
        <v>32294779.078387022</v>
      </c>
      <c r="GS117" s="2">
        <f t="shared" si="180"/>
        <v>32177583.714655392</v>
      </c>
      <c r="GT117" s="2">
        <f t="shared" si="180"/>
        <v>32568876.133138258</v>
      </c>
      <c r="GU117" s="2">
        <f t="shared" si="180"/>
        <v>33449853.662500139</v>
      </c>
      <c r="GV117" s="2">
        <f t="shared" si="180"/>
        <v>34257425.577351019</v>
      </c>
      <c r="GW117" s="2">
        <f t="shared" si="180"/>
        <v>34381332.433906622</v>
      </c>
      <c r="GX117" s="2">
        <f t="shared" si="180"/>
        <v>34562030.13735459</v>
      </c>
      <c r="GY117" s="2">
        <f t="shared" si="180"/>
        <v>32719858.517577838</v>
      </c>
      <c r="GZ117" s="2">
        <f t="shared" si="180"/>
        <v>33551504.053130072</v>
      </c>
      <c r="HA117" s="2">
        <f t="shared" si="180"/>
        <v>33097096.115061872</v>
      </c>
      <c r="HB117" s="2">
        <f t="shared" si="180"/>
        <v>32846436.003374901</v>
      </c>
      <c r="HC117" s="2">
        <f t="shared" si="180"/>
        <v>32840983.81733416</v>
      </c>
      <c r="HD117" s="2">
        <f t="shared" si="180"/>
        <v>32773581.25021049</v>
      </c>
      <c r="HE117" s="2">
        <f t="shared" si="180"/>
        <v>33483880.789714731</v>
      </c>
      <c r="HF117" s="2">
        <f t="shared" si="180"/>
        <v>33813881.076174088</v>
      </c>
      <c r="HG117" s="2">
        <f t="shared" si="180"/>
        <v>33704952.061262138</v>
      </c>
      <c r="HH117" s="2">
        <f t="shared" si="180"/>
        <v>34509680.47718256</v>
      </c>
      <c r="HI117" s="2">
        <f t="shared" si="180"/>
        <v>34650389.40201433</v>
      </c>
      <c r="HJ117" s="2">
        <f t="shared" si="180"/>
        <v>35025597.112998836</v>
      </c>
      <c r="HK117" s="2">
        <f t="shared" si="180"/>
        <v>35097655.331208281</v>
      </c>
      <c r="HL117" s="2">
        <f t="shared" si="180"/>
        <v>35070053.766245596</v>
      </c>
      <c r="HM117" s="2">
        <f t="shared" si="180"/>
        <v>34851290.025825605</v>
      </c>
      <c r="HN117" s="2">
        <f t="shared" si="180"/>
        <v>35697769.892758109</v>
      </c>
      <c r="HO117" s="2">
        <f t="shared" si="180"/>
        <v>35601262.000833578</v>
      </c>
      <c r="HP117" s="2">
        <f t="shared" si="180"/>
        <v>36015701.936981559</v>
      </c>
      <c r="HQ117" s="2">
        <f t="shared" si="180"/>
        <v>37421248.985642314</v>
      </c>
      <c r="HR117" s="2">
        <f t="shared" si="180"/>
        <v>38441950.961171351</v>
      </c>
      <c r="HS117" s="2">
        <f t="shared" si="180"/>
        <v>39341434.650394574</v>
      </c>
      <c r="HT117" s="2">
        <f t="shared" si="180"/>
        <v>39305908.745920502</v>
      </c>
      <c r="HU117" s="2">
        <f t="shared" si="180"/>
        <v>40050004.209499642</v>
      </c>
      <c r="HV117" s="2">
        <f t="shared" si="180"/>
        <v>40474918.2489632</v>
      </c>
      <c r="HW117" s="2">
        <f t="shared" si="180"/>
        <v>41151008.488992386</v>
      </c>
      <c r="HX117" s="2">
        <f t="shared" si="180"/>
        <v>42164309.24614051</v>
      </c>
      <c r="HY117" s="2">
        <f t="shared" si="180"/>
        <v>42528830.350784495</v>
      </c>
      <c r="HZ117" s="2">
        <f t="shared" si="180"/>
        <v>41706510.984985679</v>
      </c>
      <c r="IA117" s="2">
        <f t="shared" si="180"/>
        <v>40823055.698586009</v>
      </c>
      <c r="IB117" s="2">
        <f t="shared" si="180"/>
        <v>39610670.596751593</v>
      </c>
      <c r="IC117" s="2">
        <f t="shared" si="180"/>
        <v>36399158.023621559</v>
      </c>
      <c r="ID117" s="2">
        <f t="shared" si="180"/>
        <v>42778325.540451683</v>
      </c>
      <c r="IE117" s="2">
        <f t="shared" si="180"/>
        <v>42734242.285724998</v>
      </c>
      <c r="IF117" s="2">
        <f t="shared" si="180"/>
        <v>43086737.489607804</v>
      </c>
      <c r="IG117" s="2">
        <f t="shared" si="180"/>
        <v>43376963.504017979</v>
      </c>
      <c r="IH117" s="2">
        <f t="shared" si="180"/>
        <v>43454690.592123657</v>
      </c>
      <c r="II117" s="2">
        <f t="shared" si="180"/>
        <v>43276099.901478007</v>
      </c>
      <c r="IJ117" s="2">
        <f t="shared" si="180"/>
        <v>43291192.408822626</v>
      </c>
      <c r="IK117" s="2">
        <f t="shared" si="180"/>
        <v>42256324.106525093</v>
      </c>
      <c r="IL117" s="2">
        <f t="shared" si="180"/>
        <v>42267824.387098521</v>
      </c>
      <c r="IM117" s="2">
        <f t="shared" si="180"/>
        <v>42555047.813631713</v>
      </c>
      <c r="IN117" s="2">
        <f t="shared" si="180"/>
        <v>42819368.001493342</v>
      </c>
      <c r="IO117" s="2">
        <f t="shared" si="180"/>
        <v>42766807.436523497</v>
      </c>
      <c r="IP117" s="2">
        <f t="shared" si="180"/>
        <v>42357301.732837141</v>
      </c>
      <c r="IQ117" s="2">
        <f t="shared" si="180"/>
        <v>42775192.459243111</v>
      </c>
      <c r="IR117" s="2">
        <f t="shared" si="180"/>
        <v>43233190.65859925</v>
      </c>
      <c r="IS117" s="2">
        <f t="shared" si="180"/>
        <v>42729486.490422934</v>
      </c>
      <c r="IT117" s="2">
        <f t="shared" si="180"/>
        <v>42870986.3848456</v>
      </c>
      <c r="IU117" s="2">
        <f t="shared" si="180"/>
        <v>41331439.438482672</v>
      </c>
      <c r="IV117" s="2">
        <f t="shared" si="180"/>
        <v>40250752.268004425</v>
      </c>
      <c r="IW117" s="2">
        <f t="shared" si="180"/>
        <v>42423888.490818746</v>
      </c>
      <c r="IX117" s="2">
        <f t="shared" ref="IX117:JE117" si="181">+IX115+IX116</f>
        <v>42632945.202061296</v>
      </c>
      <c r="IY117" s="2">
        <f t="shared" si="181"/>
        <v>41004297.680968083</v>
      </c>
      <c r="IZ117" s="2">
        <f t="shared" si="181"/>
        <v>41534327.872727714</v>
      </c>
      <c r="JA117" s="2">
        <f t="shared" si="181"/>
        <v>42032856</v>
      </c>
      <c r="JB117" s="2">
        <f t="shared" si="181"/>
        <v>43040501.66053611</v>
      </c>
      <c r="JC117" s="2">
        <f t="shared" si="181"/>
        <v>44335956.23274634</v>
      </c>
      <c r="JD117" s="2">
        <f t="shared" si="181"/>
        <v>45021136.191743769</v>
      </c>
      <c r="JE117" s="2">
        <f t="shared" si="181"/>
        <v>46521171.549999997</v>
      </c>
    </row>
    <row r="118" spans="1:265" s="1" customFormat="1" ht="12.9" customHeight="1" x14ac:dyDescent="0.2">
      <c r="A118" s="73" t="s">
        <v>131</v>
      </c>
      <c r="B118" s="70"/>
      <c r="C118" s="70"/>
      <c r="D118" s="70"/>
      <c r="H118" s="70"/>
      <c r="I118" s="70"/>
      <c r="J118" s="70"/>
      <c r="K118" s="70"/>
      <c r="N118" s="70"/>
      <c r="O118" s="70"/>
      <c r="P118" s="70"/>
      <c r="T118" s="70"/>
      <c r="U118" s="70"/>
      <c r="V118" s="70"/>
      <c r="W118" s="70"/>
      <c r="Z118" s="117">
        <f t="shared" ref="Z118:CK118" si="182">+Z116/Z117</f>
        <v>0.14134026039021294</v>
      </c>
      <c r="AA118" s="117">
        <f t="shared" si="182"/>
        <v>0.14660571238375586</v>
      </c>
      <c r="AB118" s="117">
        <f t="shared" si="182"/>
        <v>0.14621026591761516</v>
      </c>
      <c r="AC118" s="117">
        <f t="shared" si="182"/>
        <v>0.1427873207640894</v>
      </c>
      <c r="AD118" s="117">
        <f t="shared" si="182"/>
        <v>0.14911622774071895</v>
      </c>
      <c r="AE118" s="117">
        <f t="shared" si="182"/>
        <v>0.15385235444925266</v>
      </c>
      <c r="AF118" s="117">
        <f t="shared" si="182"/>
        <v>0.16837538473713515</v>
      </c>
      <c r="AG118" s="117">
        <f t="shared" si="182"/>
        <v>0.17274730778308028</v>
      </c>
      <c r="AH118" s="117">
        <f t="shared" si="182"/>
        <v>0.18363008504215292</v>
      </c>
      <c r="AI118" s="117">
        <f t="shared" si="182"/>
        <v>0.18466723421358314</v>
      </c>
      <c r="AJ118" s="117">
        <f t="shared" si="182"/>
        <v>0.18272868647943918</v>
      </c>
      <c r="AK118" s="117">
        <f t="shared" si="182"/>
        <v>0.16265040839388412</v>
      </c>
      <c r="AL118" s="117">
        <f t="shared" si="182"/>
        <v>0.18169920732031708</v>
      </c>
      <c r="AM118" s="117">
        <f t="shared" si="182"/>
        <v>0.18870512517679644</v>
      </c>
      <c r="AN118" s="117">
        <f t="shared" si="182"/>
        <v>0.19315945703541712</v>
      </c>
      <c r="AO118" s="117">
        <f t="shared" si="182"/>
        <v>0.19510589799047415</v>
      </c>
      <c r="AP118" s="117">
        <f t="shared" si="182"/>
        <v>0.18134795061000583</v>
      </c>
      <c r="AQ118" s="117">
        <f t="shared" si="182"/>
        <v>0.17249316824891761</v>
      </c>
      <c r="AR118" s="117">
        <f t="shared" si="182"/>
        <v>0.17902233158697406</v>
      </c>
      <c r="AS118" s="117">
        <f t="shared" si="182"/>
        <v>0.19002226845806322</v>
      </c>
      <c r="AT118" s="117">
        <f t="shared" si="182"/>
        <v>0.18647220030151004</v>
      </c>
      <c r="AU118" s="117">
        <f t="shared" si="182"/>
        <v>0.18017135449593166</v>
      </c>
      <c r="AV118" s="117">
        <f t="shared" si="182"/>
        <v>0.175488113720043</v>
      </c>
      <c r="AW118" s="117">
        <f t="shared" si="182"/>
        <v>0.16047632536709072</v>
      </c>
      <c r="AX118" s="117">
        <f t="shared" si="182"/>
        <v>0.16147759388282287</v>
      </c>
      <c r="AY118" s="117">
        <f t="shared" si="182"/>
        <v>0.15846574993091508</v>
      </c>
      <c r="AZ118" s="117">
        <f t="shared" si="182"/>
        <v>0.12769837230185413</v>
      </c>
      <c r="BA118" s="117">
        <f t="shared" si="182"/>
        <v>0.12658757674857371</v>
      </c>
      <c r="BB118" s="117">
        <f t="shared" si="182"/>
        <v>0.11947397190406098</v>
      </c>
      <c r="BC118" s="117">
        <f t="shared" si="182"/>
        <v>0.11391833021027825</v>
      </c>
      <c r="BD118" s="117">
        <f t="shared" si="182"/>
        <v>0.10509475982967573</v>
      </c>
      <c r="BE118" s="117">
        <f t="shared" si="182"/>
        <v>0.10475069322265451</v>
      </c>
      <c r="BF118" s="117">
        <f t="shared" si="182"/>
        <v>9.2104514429172057E-2</v>
      </c>
      <c r="BG118" s="117">
        <f t="shared" si="182"/>
        <v>8.0071961543522779E-2</v>
      </c>
      <c r="BH118" s="117">
        <f t="shared" si="182"/>
        <v>7.4275995722232244E-2</v>
      </c>
      <c r="BI118" s="117">
        <f t="shared" si="182"/>
        <v>5.2306460314125704E-2</v>
      </c>
      <c r="BJ118" s="117">
        <f t="shared" si="182"/>
        <v>5.5784009428890717E-2</v>
      </c>
      <c r="BK118" s="117">
        <f t="shared" si="182"/>
        <v>5.6667966406816275E-2</v>
      </c>
      <c r="BL118" s="117">
        <f t="shared" si="182"/>
        <v>5.3498940503232839E-2</v>
      </c>
      <c r="BM118" s="117">
        <f t="shared" si="182"/>
        <v>5.4693345616674195E-2</v>
      </c>
      <c r="BN118" s="117">
        <f t="shared" si="182"/>
        <v>5.5487293529373025E-2</v>
      </c>
      <c r="BO118" s="117">
        <f t="shared" si="182"/>
        <v>5.6909952538806388E-2</v>
      </c>
      <c r="BP118" s="117">
        <f t="shared" si="182"/>
        <v>5.549537430613876E-2</v>
      </c>
      <c r="BQ118" s="117">
        <f t="shared" si="182"/>
        <v>5.0245914785542245E-2</v>
      </c>
      <c r="BR118" s="117">
        <f t="shared" si="182"/>
        <v>4.3048345239081506E-2</v>
      </c>
      <c r="BS118" s="117">
        <f t="shared" si="182"/>
        <v>4.0893759839653078E-2</v>
      </c>
      <c r="BT118" s="117">
        <f t="shared" si="182"/>
        <v>3.6446513445633266E-2</v>
      </c>
      <c r="BU118" s="117">
        <f t="shared" si="182"/>
        <v>2.8661307561393939E-2</v>
      </c>
      <c r="BV118" s="117">
        <f t="shared" si="182"/>
        <v>2.9730598366985991E-2</v>
      </c>
      <c r="BW118" s="117">
        <f t="shared" si="182"/>
        <v>2.9376908746936672E-2</v>
      </c>
      <c r="BX118" s="117">
        <f t="shared" si="182"/>
        <v>2.771137910198207E-2</v>
      </c>
      <c r="BY118" s="117">
        <f t="shared" si="182"/>
        <v>2.9641650799085907E-2</v>
      </c>
      <c r="BZ118" s="117">
        <f t="shared" si="182"/>
        <v>3.0783680685151429E-2</v>
      </c>
      <c r="CA118" s="117">
        <f t="shared" si="182"/>
        <v>2.8034051639898389E-2</v>
      </c>
      <c r="CB118" s="117">
        <f t="shared" si="182"/>
        <v>2.8649894609173797E-2</v>
      </c>
      <c r="CC118" s="117">
        <f t="shared" si="182"/>
        <v>2.4376549807412835E-2</v>
      </c>
      <c r="CD118" s="117">
        <f t="shared" si="182"/>
        <v>1.8179639028593722E-2</v>
      </c>
      <c r="CE118" s="117">
        <f t="shared" si="182"/>
        <v>1.8838894640315362E-2</v>
      </c>
      <c r="CF118" s="117">
        <f t="shared" si="182"/>
        <v>1.6218968139200297E-2</v>
      </c>
      <c r="CG118" s="117">
        <f t="shared" si="182"/>
        <v>1.3679586428977509E-2</v>
      </c>
      <c r="CH118" s="117">
        <f t="shared" si="182"/>
        <v>1.4333443104314636E-2</v>
      </c>
      <c r="CI118" s="117">
        <f t="shared" si="182"/>
        <v>1.483569860375502E-2</v>
      </c>
      <c r="CJ118" s="117">
        <f t="shared" si="182"/>
        <v>9.5752872772803324E-3</v>
      </c>
      <c r="CK118" s="117">
        <f t="shared" si="182"/>
        <v>9.8740891632713192E-3</v>
      </c>
      <c r="CL118" s="117">
        <f t="shared" ref="CL118:EW118" si="183">+CL116/CL117</f>
        <v>1.0271475147424955E-2</v>
      </c>
      <c r="CM118" s="117">
        <f t="shared" si="183"/>
        <v>9.3721644312558961E-3</v>
      </c>
      <c r="CN118" s="117">
        <f t="shared" si="183"/>
        <v>9.4982875097234555E-3</v>
      </c>
      <c r="CO118" s="117">
        <f t="shared" si="183"/>
        <v>7.8034958217469731E-3</v>
      </c>
      <c r="CP118" s="117">
        <f t="shared" si="183"/>
        <v>6.0316892621460963E-3</v>
      </c>
      <c r="CQ118" s="117">
        <f t="shared" si="183"/>
        <v>5.0176409214820689E-3</v>
      </c>
      <c r="CR118" s="117">
        <f t="shared" si="183"/>
        <v>5.5589503660726956E-3</v>
      </c>
      <c r="CS118" s="117">
        <f t="shared" si="183"/>
        <v>3.910634028427235E-3</v>
      </c>
      <c r="CT118" s="117">
        <f t="shared" si="183"/>
        <v>5.0940781412254438E-3</v>
      </c>
      <c r="CU118" s="117">
        <f t="shared" si="183"/>
        <v>4.2515302899671812E-3</v>
      </c>
      <c r="CV118" s="117">
        <f t="shared" si="183"/>
        <v>4.2364499397316282E-3</v>
      </c>
      <c r="CW118" s="117">
        <f t="shared" si="183"/>
        <v>4.4866044262054632E-3</v>
      </c>
      <c r="CX118" s="117">
        <f t="shared" si="183"/>
        <v>3.7484266506796725E-3</v>
      </c>
      <c r="CY118" s="117">
        <f t="shared" si="183"/>
        <v>3.2092344803663574E-3</v>
      </c>
      <c r="CZ118" s="117">
        <f t="shared" si="183"/>
        <v>3.2888221558576474E-3</v>
      </c>
      <c r="DA118" s="117">
        <f t="shared" si="183"/>
        <v>2.7279162278941961E-3</v>
      </c>
      <c r="DB118" s="117">
        <f t="shared" si="183"/>
        <v>2.7587225783940635E-3</v>
      </c>
      <c r="DC118" s="117">
        <f t="shared" si="183"/>
        <v>3.3599040645754773E-3</v>
      </c>
      <c r="DD118" s="117">
        <f t="shared" si="183"/>
        <v>3.0639043155203656E-3</v>
      </c>
      <c r="DE118" s="117">
        <f t="shared" si="183"/>
        <v>3.4306754801817869E-3</v>
      </c>
      <c r="DF118" s="117">
        <f t="shared" si="183"/>
        <v>4.5619779483554801E-3</v>
      </c>
      <c r="DG118" s="117">
        <f t="shared" si="183"/>
        <v>4.4107455926667609E-3</v>
      </c>
      <c r="DH118" s="117">
        <f t="shared" si="183"/>
        <v>3.5371800833892851E-3</v>
      </c>
      <c r="DI118" s="117">
        <f t="shared" si="183"/>
        <v>3.1066390029129806E-3</v>
      </c>
      <c r="DJ118" s="117">
        <f t="shared" si="183"/>
        <v>4.1916814755554024E-3</v>
      </c>
      <c r="DK118" s="117">
        <f t="shared" si="183"/>
        <v>4.6584670340603434E-3</v>
      </c>
      <c r="DL118" s="117">
        <f t="shared" si="183"/>
        <v>5.8314600816243706E-3</v>
      </c>
      <c r="DM118" s="117">
        <f t="shared" si="183"/>
        <v>5.0577773817039101E-3</v>
      </c>
      <c r="DN118" s="117">
        <f t="shared" si="183"/>
        <v>4.8145470694101718E-3</v>
      </c>
      <c r="DO118" s="117">
        <f t="shared" si="183"/>
        <v>3.162812605834012E-3</v>
      </c>
      <c r="DP118" s="117">
        <f t="shared" si="183"/>
        <v>3.1028863183973536E-3</v>
      </c>
      <c r="DQ118" s="117">
        <f t="shared" si="183"/>
        <v>3.2604684693482069E-3</v>
      </c>
      <c r="DR118" s="117">
        <f t="shared" si="183"/>
        <v>4.8362527768372682E-3</v>
      </c>
      <c r="DS118" s="117">
        <f t="shared" si="183"/>
        <v>4.6717399222588937E-3</v>
      </c>
      <c r="DT118" s="117">
        <f t="shared" si="183"/>
        <v>4.7663489012217458E-3</v>
      </c>
      <c r="DU118" s="117">
        <f t="shared" si="183"/>
        <v>4.6624105342644101E-3</v>
      </c>
      <c r="DV118" s="117">
        <f t="shared" si="183"/>
        <v>5.4835760453483332E-3</v>
      </c>
      <c r="DW118" s="117">
        <f t="shared" si="183"/>
        <v>5.4882940395550826E-3</v>
      </c>
      <c r="DX118" s="117">
        <f t="shared" si="183"/>
        <v>5.3180292079404775E-3</v>
      </c>
      <c r="DY118" s="117">
        <f t="shared" si="183"/>
        <v>6.6773316725747597E-3</v>
      </c>
      <c r="DZ118" s="117">
        <f t="shared" si="183"/>
        <v>5.2771067601842005E-3</v>
      </c>
      <c r="EA118" s="117">
        <f t="shared" si="183"/>
        <v>5.1455630771769321E-3</v>
      </c>
      <c r="EB118" s="117">
        <f t="shared" si="183"/>
        <v>5.5522209765977515E-3</v>
      </c>
      <c r="EC118" s="117">
        <f t="shared" si="183"/>
        <v>2.9347910985410577E-3</v>
      </c>
      <c r="ED118" s="117">
        <f t="shared" si="183"/>
        <v>3.5049238453281704E-3</v>
      </c>
      <c r="EE118" s="117">
        <f t="shared" si="183"/>
        <v>3.540162114354805E-3</v>
      </c>
      <c r="EF118" s="117">
        <f t="shared" si="183"/>
        <v>3.0175224832274024E-3</v>
      </c>
      <c r="EG118" s="117">
        <f t="shared" si="183"/>
        <v>3.4511640893670832E-3</v>
      </c>
      <c r="EH118" s="117">
        <f t="shared" si="183"/>
        <v>3.6314022341980808E-3</v>
      </c>
      <c r="EI118" s="117">
        <f t="shared" si="183"/>
        <v>1.8409514679873446E-3</v>
      </c>
      <c r="EJ118" s="117">
        <f t="shared" si="183"/>
        <v>2.9931152027408894E-3</v>
      </c>
      <c r="EK118" s="117">
        <f t="shared" si="183"/>
        <v>3.2241038639409798E-3</v>
      </c>
      <c r="EL118" s="117">
        <f t="shared" si="183"/>
        <v>5.4787211894072665E-3</v>
      </c>
      <c r="EM118" s="117">
        <f t="shared" si="183"/>
        <v>5.868561290340764E-3</v>
      </c>
      <c r="EN118" s="117">
        <f t="shared" si="183"/>
        <v>5.0768623601798032E-3</v>
      </c>
      <c r="EO118" s="117">
        <f t="shared" si="183"/>
        <v>5.4617321669177318E-3</v>
      </c>
      <c r="EP118" s="117">
        <f t="shared" si="183"/>
        <v>6.295030944061134E-3</v>
      </c>
      <c r="EQ118" s="117">
        <f t="shared" si="183"/>
        <v>6.5695833351484692E-3</v>
      </c>
      <c r="ER118" s="117">
        <f t="shared" si="183"/>
        <v>6.0759291923972265E-3</v>
      </c>
      <c r="ES118" s="117">
        <f t="shared" si="183"/>
        <v>6.192346010390661E-3</v>
      </c>
      <c r="ET118" s="117">
        <f t="shared" si="183"/>
        <v>6.4571306151323679E-3</v>
      </c>
      <c r="EU118" s="117">
        <f t="shared" si="183"/>
        <v>6.605756995329632E-3</v>
      </c>
      <c r="EV118" s="117">
        <f t="shared" si="183"/>
        <v>7.1613188255192075E-3</v>
      </c>
      <c r="EW118" s="117">
        <f t="shared" si="183"/>
        <v>6.343597739688317E-3</v>
      </c>
      <c r="EX118" s="117">
        <f t="shared" ref="EX118:HI118" si="184">+EX116/EX117</f>
        <v>6.3491568633482383E-3</v>
      </c>
      <c r="EY118" s="117">
        <f t="shared" si="184"/>
        <v>5.9078067341674654E-3</v>
      </c>
      <c r="EZ118" s="117">
        <f t="shared" si="184"/>
        <v>7.2581412422526919E-3</v>
      </c>
      <c r="FA118" s="117">
        <f t="shared" si="184"/>
        <v>5.4593962541246502E-3</v>
      </c>
      <c r="FB118" s="117">
        <f t="shared" si="184"/>
        <v>5.5125035161809706E-3</v>
      </c>
      <c r="FC118" s="117">
        <f t="shared" si="184"/>
        <v>5.170905262165907E-3</v>
      </c>
      <c r="FD118" s="117">
        <f t="shared" si="184"/>
        <v>4.9936115168021872E-3</v>
      </c>
      <c r="FE118" s="117">
        <f t="shared" si="184"/>
        <v>5.2195148846698259E-3</v>
      </c>
      <c r="FF118" s="117">
        <f t="shared" si="184"/>
        <v>5.3469066199471095E-3</v>
      </c>
      <c r="FG118" s="117">
        <f t="shared" si="184"/>
        <v>5.4974165620057013E-3</v>
      </c>
      <c r="FH118" s="117">
        <f t="shared" si="184"/>
        <v>5.0728454959510939E-3</v>
      </c>
      <c r="FI118" s="117">
        <f t="shared" si="184"/>
        <v>4.4152778690032127E-3</v>
      </c>
      <c r="FJ118" s="117">
        <f t="shared" si="184"/>
        <v>4.3334829830786147E-3</v>
      </c>
      <c r="FK118" s="117">
        <f t="shared" si="184"/>
        <v>4.4158659278317755E-3</v>
      </c>
      <c r="FL118" s="117">
        <f t="shared" si="184"/>
        <v>5.0103707445928753E-3</v>
      </c>
      <c r="FM118" s="117">
        <f t="shared" si="184"/>
        <v>4.1559616826581111E-3</v>
      </c>
      <c r="FN118" s="117">
        <f t="shared" si="184"/>
        <v>4.1529019328336754E-3</v>
      </c>
      <c r="FO118" s="117">
        <f t="shared" si="184"/>
        <v>4.3011992033904992E-3</v>
      </c>
      <c r="FP118" s="117">
        <f t="shared" si="184"/>
        <v>4.8051218927103855E-3</v>
      </c>
      <c r="FQ118" s="117">
        <f t="shared" si="184"/>
        <v>4.4221462868432272E-3</v>
      </c>
      <c r="FR118" s="117">
        <f t="shared" si="184"/>
        <v>5.1147603498508587E-3</v>
      </c>
      <c r="FS118" s="117">
        <f t="shared" si="184"/>
        <v>3.8692655886383882E-3</v>
      </c>
      <c r="FT118" s="117">
        <f t="shared" si="184"/>
        <v>4.1274501549645676E-3</v>
      </c>
      <c r="FU118" s="117">
        <f t="shared" si="184"/>
        <v>3.547797942215341E-3</v>
      </c>
      <c r="FV118" s="117">
        <f t="shared" si="184"/>
        <v>3.4402564240413255E-3</v>
      </c>
      <c r="FW118" s="117">
        <f t="shared" si="184"/>
        <v>3.6124469992903142E-3</v>
      </c>
      <c r="FX118" s="117">
        <f t="shared" si="184"/>
        <v>3.2818504068516472E-3</v>
      </c>
      <c r="FY118" s="117">
        <f t="shared" si="184"/>
        <v>3.7091673559298943E-3</v>
      </c>
      <c r="FZ118" s="117">
        <f t="shared" si="184"/>
        <v>3.9943096981978213E-3</v>
      </c>
      <c r="GA118" s="117">
        <f t="shared" si="184"/>
        <v>4.7127636808787692E-3</v>
      </c>
      <c r="GB118" s="117">
        <f t="shared" si="184"/>
        <v>4.586451406226248E-3</v>
      </c>
      <c r="GC118" s="117">
        <f t="shared" si="184"/>
        <v>4.6798263411020162E-3</v>
      </c>
      <c r="GD118" s="117">
        <f t="shared" si="184"/>
        <v>5.6623828349679235E-3</v>
      </c>
      <c r="GE118" s="117">
        <f t="shared" si="184"/>
        <v>8.5573115454061887E-3</v>
      </c>
      <c r="GF118" s="117">
        <f t="shared" si="184"/>
        <v>1.0436506030937978E-2</v>
      </c>
      <c r="GG118" s="117">
        <f t="shared" si="184"/>
        <v>1.4181605759740246E-2</v>
      </c>
      <c r="GH118" s="117">
        <f t="shared" si="184"/>
        <v>1.1571033493592292E-2</v>
      </c>
      <c r="GI118" s="117">
        <f t="shared" si="184"/>
        <v>1.3810417073412533E-2</v>
      </c>
      <c r="GJ118" s="117">
        <f t="shared" si="184"/>
        <v>1.357178181161813E-2</v>
      </c>
      <c r="GK118" s="117">
        <f t="shared" si="184"/>
        <v>1.232462471657072E-2</v>
      </c>
      <c r="GL118" s="117">
        <f t="shared" si="184"/>
        <v>1.5325352714706066E-2</v>
      </c>
      <c r="GM118" s="117">
        <f t="shared" si="184"/>
        <v>1.5609897321510613E-2</v>
      </c>
      <c r="GN118" s="117">
        <f t="shared" si="184"/>
        <v>1.4538624363960596E-2</v>
      </c>
      <c r="GO118" s="117">
        <f t="shared" si="184"/>
        <v>1.4175865954687438E-2</v>
      </c>
      <c r="GP118" s="117">
        <f t="shared" si="184"/>
        <v>1.7857339482691793E-2</v>
      </c>
      <c r="GQ118" s="117">
        <f t="shared" si="184"/>
        <v>1.8049290542797917E-2</v>
      </c>
      <c r="GR118" s="117">
        <f t="shared" si="184"/>
        <v>1.9510317018237664E-2</v>
      </c>
      <c r="GS118" s="117">
        <f t="shared" si="184"/>
        <v>2.1309070391070016E-2</v>
      </c>
      <c r="GT118" s="117">
        <f t="shared" si="184"/>
        <v>1.9893170872343824E-2</v>
      </c>
      <c r="GU118" s="117">
        <f t="shared" si="184"/>
        <v>2.0630010106160269E-2</v>
      </c>
      <c r="GV118" s="117">
        <f t="shared" si="184"/>
        <v>2.1859614677479672E-2</v>
      </c>
      <c r="GW118" s="117">
        <f t="shared" si="184"/>
        <v>1.7784089446546046E-2</v>
      </c>
      <c r="GX118" s="117">
        <f t="shared" si="184"/>
        <v>2.0194706843799808E-2</v>
      </c>
      <c r="GY118" s="117">
        <f t="shared" si="184"/>
        <v>2.1665852466335726E-2</v>
      </c>
      <c r="GZ118" s="117">
        <f t="shared" si="184"/>
        <v>1.9165945270986123E-2</v>
      </c>
      <c r="HA118" s="117">
        <f t="shared" si="184"/>
        <v>1.7579953130401463E-2</v>
      </c>
      <c r="HB118" s="117">
        <f t="shared" si="184"/>
        <v>2.1442543459250299E-2</v>
      </c>
      <c r="HC118" s="117">
        <f t="shared" si="184"/>
        <v>1.9775994916802701E-2</v>
      </c>
      <c r="HD118" s="117">
        <f t="shared" si="184"/>
        <v>2.3140535299201671E-2</v>
      </c>
      <c r="HE118" s="117">
        <f t="shared" si="184"/>
        <v>2.6824579194977244E-2</v>
      </c>
      <c r="HF118" s="117">
        <f t="shared" si="184"/>
        <v>2.1898278030524763E-2</v>
      </c>
      <c r="HG118" s="117">
        <f t="shared" si="184"/>
        <v>1.9729790695237923E-2</v>
      </c>
      <c r="HH118" s="117">
        <f t="shared" si="184"/>
        <v>1.9412498537498882E-2</v>
      </c>
      <c r="HI118" s="117">
        <f t="shared" si="184"/>
        <v>1.5400608460286107E-2</v>
      </c>
      <c r="HJ118" s="117">
        <f t="shared" ref="HJ118:JE118" si="185">+HJ116/HJ117</f>
        <v>1.753864290904859E-2</v>
      </c>
      <c r="HK118" s="117">
        <f t="shared" si="185"/>
        <v>1.8732812422343814E-2</v>
      </c>
      <c r="HL118" s="117">
        <f t="shared" si="185"/>
        <v>1.6719017965098205E-2</v>
      </c>
      <c r="HM118" s="117">
        <f t="shared" si="185"/>
        <v>1.8170265505452799E-2</v>
      </c>
      <c r="HN118" s="117">
        <f t="shared" si="185"/>
        <v>2.0188427896541024E-2</v>
      </c>
      <c r="HO118" s="117">
        <f t="shared" si="185"/>
        <v>1.8707240430187733E-2</v>
      </c>
      <c r="HP118" s="117">
        <f t="shared" si="185"/>
        <v>2.064507297687632E-2</v>
      </c>
      <c r="HQ118" s="117">
        <f t="shared" si="185"/>
        <v>2.0384338877391345E-2</v>
      </c>
      <c r="HR118" s="117">
        <f t="shared" si="185"/>
        <v>2.0584548524518957E-2</v>
      </c>
      <c r="HS118" s="117">
        <f t="shared" si="185"/>
        <v>1.796691829793657E-2</v>
      </c>
      <c r="HT118" s="117">
        <f t="shared" si="185"/>
        <v>1.6775960341237951E-2</v>
      </c>
      <c r="HU118" s="117">
        <f t="shared" si="185"/>
        <v>1.5042906505867926E-2</v>
      </c>
      <c r="HV118" s="117">
        <f t="shared" si="185"/>
        <v>1.6877399619169047E-2</v>
      </c>
      <c r="HW118" s="117">
        <f t="shared" si="185"/>
        <v>1.7066482688550426E-2</v>
      </c>
      <c r="HX118" s="117">
        <f t="shared" si="185"/>
        <v>1.6514902719718314E-2</v>
      </c>
      <c r="HY118" s="117">
        <f t="shared" si="185"/>
        <v>1.8253094600329645E-2</v>
      </c>
      <c r="HZ118" s="117">
        <f t="shared" si="185"/>
        <v>2.0631403961451161E-2</v>
      </c>
      <c r="IA118" s="117">
        <f t="shared" si="185"/>
        <v>1.9233256795666707E-2</v>
      </c>
      <c r="IB118" s="117">
        <f t="shared" si="185"/>
        <v>2.1403495323445171E-2</v>
      </c>
      <c r="IC118" s="117">
        <f t="shared" si="185"/>
        <v>2.0773283441799191E-2</v>
      </c>
      <c r="ID118" s="117">
        <f t="shared" si="185"/>
        <v>2.2310114785720599E-2</v>
      </c>
      <c r="IE118" s="117">
        <f t="shared" si="185"/>
        <v>1.9965050676201201E-2</v>
      </c>
      <c r="IF118" s="117">
        <f t="shared" si="185"/>
        <v>1.9734986655340521E-2</v>
      </c>
      <c r="IG118" s="117">
        <f t="shared" si="185"/>
        <v>1.7134213378439112E-2</v>
      </c>
      <c r="IH118" s="117">
        <f t="shared" si="185"/>
        <v>1.7343461362326971E-2</v>
      </c>
      <c r="II118" s="117">
        <f t="shared" si="185"/>
        <v>1.8282658050104188E-2</v>
      </c>
      <c r="IJ118" s="117">
        <f t="shared" si="185"/>
        <v>1.9457364008814065E-2</v>
      </c>
      <c r="IK118" s="117">
        <f t="shared" si="185"/>
        <v>2.0676115300851651E-2</v>
      </c>
      <c r="IL118" s="117">
        <f t="shared" si="185"/>
        <v>2.564687268724606E-2</v>
      </c>
      <c r="IM118" s="117">
        <f t="shared" si="185"/>
        <v>2.6145092222506154E-2</v>
      </c>
      <c r="IN118" s="117">
        <f t="shared" si="185"/>
        <v>2.6047827594252951E-2</v>
      </c>
      <c r="IO118" s="117">
        <f t="shared" si="185"/>
        <v>2.6330803139931764E-2</v>
      </c>
      <c r="IP118" s="117">
        <f t="shared" si="185"/>
        <v>2.1789525283586329E-2</v>
      </c>
      <c r="IQ118" s="117">
        <f t="shared" si="185"/>
        <v>2.0718868428456671E-2</v>
      </c>
      <c r="IR118" s="117">
        <f t="shared" si="185"/>
        <v>2.1983355323443834E-2</v>
      </c>
      <c r="IS118" s="117">
        <f t="shared" si="185"/>
        <v>1.7932216116438655E-2</v>
      </c>
      <c r="IT118" s="117">
        <f t="shared" si="185"/>
        <v>1.9034422634907348E-2</v>
      </c>
      <c r="IU118" s="117">
        <f t="shared" si="185"/>
        <v>1.9164763130592757E-2</v>
      </c>
      <c r="IV118" s="117">
        <f t="shared" si="185"/>
        <v>1.838785418832159E-2</v>
      </c>
      <c r="IW118" s="117">
        <f t="shared" si="185"/>
        <v>2.0247214491819036E-2</v>
      </c>
      <c r="IX118" s="117">
        <f t="shared" si="185"/>
        <v>2.3188655336777938E-2</v>
      </c>
      <c r="IY118" s="117">
        <f t="shared" si="185"/>
        <v>2.426746290185007E-2</v>
      </c>
      <c r="IZ118" s="117">
        <f t="shared" si="185"/>
        <v>2.2805088483877377E-2</v>
      </c>
      <c r="JA118" s="117">
        <f t="shared" si="185"/>
        <v>2.7237716133302958E-2</v>
      </c>
      <c r="JB118" s="117">
        <f t="shared" si="185"/>
        <v>2.604741848464379E-2</v>
      </c>
      <c r="JC118" s="117">
        <f t="shared" si="185"/>
        <v>2.1869877344798568E-2</v>
      </c>
      <c r="JD118" s="117">
        <f t="shared" si="185"/>
        <v>1.9842473141555544E-2</v>
      </c>
      <c r="JE118" s="117">
        <f t="shared" si="185"/>
        <v>1.4567308333403311E-2</v>
      </c>
    </row>
    <row r="119" spans="1:265" ht="12.9" customHeight="1" x14ac:dyDescent="0.2">
      <c r="L119" s="1"/>
      <c r="M119" s="1"/>
      <c r="X119" s="120"/>
      <c r="Y119" s="120"/>
      <c r="Z119" s="120"/>
      <c r="AA119" s="120"/>
      <c r="AB119" s="120"/>
      <c r="AC119" s="120"/>
      <c r="AD119" s="120"/>
      <c r="AE119" s="120"/>
      <c r="AF119" s="120"/>
      <c r="AG119" s="120"/>
      <c r="AH119" s="120"/>
      <c r="AI119" s="120"/>
      <c r="AJ119" s="120"/>
      <c r="AK119" s="118"/>
      <c r="AL119" s="118"/>
      <c r="AM119" s="118"/>
      <c r="AN119" s="118"/>
      <c r="AO119" s="118"/>
      <c r="AP119" s="118"/>
      <c r="AQ119" s="118"/>
      <c r="AR119" s="118"/>
      <c r="AS119" s="118"/>
      <c r="AT119" s="118"/>
      <c r="AU119" s="118"/>
      <c r="AV119" s="118"/>
      <c r="AW119" s="118"/>
      <c r="AX119" s="118"/>
      <c r="AY119" s="118"/>
      <c r="AZ119" s="118"/>
      <c r="BA119" s="118"/>
      <c r="BB119" s="118"/>
      <c r="BC119" s="118"/>
      <c r="BD119" s="118"/>
      <c r="BE119" s="118"/>
      <c r="BF119" s="118"/>
      <c r="BG119" s="118"/>
      <c r="BH119" s="118"/>
      <c r="BI119" s="118"/>
      <c r="BJ119" s="118"/>
      <c r="BK119" s="118"/>
      <c r="BL119" s="118"/>
      <c r="BM119" s="118"/>
      <c r="BN119" s="118"/>
      <c r="BO119" s="118"/>
      <c r="BP119" s="118"/>
      <c r="BQ119" s="118"/>
      <c r="BR119" s="118"/>
      <c r="BS119" s="118"/>
      <c r="BT119" s="118"/>
      <c r="BU119" s="118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</row>
    <row r="120" spans="1:265" ht="12.9" customHeight="1" x14ac:dyDescent="0.2">
      <c r="L120" s="1"/>
      <c r="M120" s="1"/>
      <c r="T120" s="14"/>
      <c r="U120" s="14"/>
      <c r="V120" s="14"/>
      <c r="X120" s="1"/>
      <c r="Y120" s="1"/>
      <c r="Z120" s="1"/>
      <c r="AA120" s="1"/>
      <c r="AD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</row>
    <row r="121" spans="1:265" ht="12.9" customHeight="1" x14ac:dyDescent="0.2">
      <c r="A121" s="25" t="s">
        <v>132</v>
      </c>
      <c r="L121" s="1"/>
      <c r="M121" s="1"/>
      <c r="T121" s="14"/>
      <c r="U121" s="14"/>
      <c r="V121" s="14"/>
      <c r="X121" s="1"/>
      <c r="Y121" s="1"/>
      <c r="Z121" s="1"/>
      <c r="AA121" s="1"/>
      <c r="AD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</row>
    <row r="122" spans="1:265" s="1" customFormat="1" ht="12.9" customHeight="1" x14ac:dyDescent="0.2">
      <c r="A122" s="1" t="s">
        <v>133</v>
      </c>
      <c r="B122" s="70"/>
      <c r="C122" s="70"/>
      <c r="D122" s="70"/>
      <c r="H122" s="70"/>
      <c r="I122" s="70"/>
      <c r="J122" s="70"/>
      <c r="K122" s="70"/>
      <c r="N122" s="70"/>
      <c r="O122" s="70"/>
      <c r="P122" s="70"/>
      <c r="T122" s="14"/>
      <c r="U122" s="14"/>
      <c r="V122" s="14"/>
      <c r="W122" s="70"/>
      <c r="AL122" s="1">
        <v>1066098</v>
      </c>
      <c r="AM122" s="1">
        <v>1086539</v>
      </c>
      <c r="AN122" s="1">
        <v>1111668</v>
      </c>
      <c r="AO122" s="1">
        <v>1106770</v>
      </c>
      <c r="AP122" s="1">
        <v>1054244</v>
      </c>
      <c r="AQ122" s="1">
        <v>993603</v>
      </c>
      <c r="AR122" s="1">
        <v>984664.13709000009</v>
      </c>
      <c r="AS122" s="1">
        <v>976064.76725299982</v>
      </c>
      <c r="AT122" s="1">
        <v>990056.580036</v>
      </c>
      <c r="AU122" s="46" t="s">
        <v>134</v>
      </c>
      <c r="AV122" s="1">
        <v>1186641.512596</v>
      </c>
      <c r="AW122" s="1">
        <v>1225880.6950989999</v>
      </c>
      <c r="AX122" s="1">
        <v>1463169.9936619999</v>
      </c>
      <c r="AY122" s="1">
        <v>1404342.4547230001</v>
      </c>
      <c r="AZ122" s="1">
        <v>1469790.8172510001</v>
      </c>
      <c r="BA122" s="1">
        <v>1402419.811891</v>
      </c>
      <c r="BB122" s="1">
        <v>1475371.8760170001</v>
      </c>
      <c r="BC122" s="1">
        <v>1482150.47438</v>
      </c>
      <c r="BD122" s="1">
        <v>1477273.5883889999</v>
      </c>
      <c r="BE122" s="1">
        <v>1458203.3981260001</v>
      </c>
      <c r="BF122" s="1">
        <v>1574479.086625</v>
      </c>
      <c r="BG122" s="1">
        <v>1733823.631794</v>
      </c>
      <c r="BH122" s="1">
        <v>1839425.1007379999</v>
      </c>
      <c r="BJ122" s="1">
        <v>1899410.0274400001</v>
      </c>
      <c r="BK122" s="1">
        <v>1837615.9761630001</v>
      </c>
      <c r="BL122" s="1">
        <v>1758528.4132920001</v>
      </c>
      <c r="BM122" s="1">
        <v>1731265.4947019999</v>
      </c>
      <c r="BN122" s="1">
        <v>1679582.9219249999</v>
      </c>
      <c r="BO122" s="1">
        <v>1563620.1132199999</v>
      </c>
      <c r="BP122" s="1">
        <v>1547512.7884869999</v>
      </c>
      <c r="BQ122" s="1">
        <v>1615489.147143</v>
      </c>
      <c r="BR122" s="60">
        <v>1684122.7983349999</v>
      </c>
      <c r="BS122" s="60">
        <v>1897201.580665</v>
      </c>
      <c r="BT122" s="60">
        <v>1953312.0192160001</v>
      </c>
      <c r="BU122" s="60">
        <v>2002066.6859200001</v>
      </c>
      <c r="BV122" s="60">
        <v>2006557.016078</v>
      </c>
      <c r="BW122" s="1">
        <v>1979322.703496</v>
      </c>
      <c r="BX122" s="1">
        <v>1979309.7877150001</v>
      </c>
      <c r="BY122" s="1">
        <v>1907807.7309310001</v>
      </c>
      <c r="BZ122" s="1">
        <v>1926116.499841</v>
      </c>
      <c r="CA122" s="60">
        <v>1891577.5102890001</v>
      </c>
      <c r="CB122" s="60">
        <v>1929195.6572660001</v>
      </c>
      <c r="CC122" s="60">
        <v>1887138.8101580001</v>
      </c>
      <c r="CD122" s="60">
        <v>2009024.072069</v>
      </c>
      <c r="CE122" s="1">
        <v>2067559.0122140001</v>
      </c>
      <c r="CF122" s="60">
        <v>2144042.1199989999</v>
      </c>
      <c r="CG122" s="60">
        <v>2194818.0906000002</v>
      </c>
      <c r="CH122" s="60">
        <v>2088592.3887789999</v>
      </c>
      <c r="CI122" s="1">
        <v>2314919.7601450002</v>
      </c>
      <c r="CJ122" s="1">
        <v>2163493.6848209999</v>
      </c>
      <c r="CK122" s="1">
        <v>2175491.9378709998</v>
      </c>
      <c r="CL122" s="1">
        <v>2193536.6071029999</v>
      </c>
      <c r="CM122" s="1">
        <v>2391913.802135</v>
      </c>
      <c r="CN122" s="1">
        <v>2454341.7040019999</v>
      </c>
      <c r="CO122" s="1">
        <v>2526845.1608660002</v>
      </c>
      <c r="CP122" s="1">
        <v>2789251.4107220001</v>
      </c>
      <c r="CQ122" s="1">
        <v>2942555.8034930001</v>
      </c>
      <c r="CR122" s="1">
        <v>3046439.1460719998</v>
      </c>
      <c r="CS122" s="1">
        <v>3259505.4333939999</v>
      </c>
      <c r="CT122" s="1">
        <v>3264204.4476729999</v>
      </c>
      <c r="CU122" s="1">
        <v>3360375.7044520001</v>
      </c>
      <c r="CV122" s="1">
        <v>2979982.3625639998</v>
      </c>
      <c r="CW122" s="1">
        <v>2889148.201868</v>
      </c>
      <c r="CX122" s="1">
        <v>3005769.1509600002</v>
      </c>
      <c r="CY122" s="1">
        <v>2902030.2242200002</v>
      </c>
      <c r="CZ122" s="1">
        <v>3334986.4431420011</v>
      </c>
      <c r="DA122" s="1">
        <v>3501311.456433</v>
      </c>
      <c r="DB122" s="1">
        <v>3688231.3152239989</v>
      </c>
      <c r="DC122" s="1">
        <v>4167361.3770329999</v>
      </c>
      <c r="DD122" s="1">
        <v>4544025.1547449986</v>
      </c>
      <c r="DE122" s="1">
        <v>4791363.3999620005</v>
      </c>
      <c r="DF122" s="1">
        <v>4854913.1190149998</v>
      </c>
      <c r="DG122" s="1">
        <v>4916585.7358360002</v>
      </c>
      <c r="DH122" s="1">
        <v>4871995.2228330001</v>
      </c>
      <c r="DI122" s="1">
        <v>4805255.9033380002</v>
      </c>
      <c r="DJ122" s="1">
        <v>4802765.1682689991</v>
      </c>
      <c r="DK122" s="1">
        <v>4854675.9554599999</v>
      </c>
      <c r="DL122" s="1">
        <v>4970651.9588730009</v>
      </c>
      <c r="DM122" s="1">
        <v>5284248.7200859999</v>
      </c>
      <c r="DN122" s="1">
        <v>5200418.2688170001</v>
      </c>
      <c r="DO122" s="1">
        <v>5487547.2636399996</v>
      </c>
      <c r="DP122" s="1">
        <v>5570878.7868760005</v>
      </c>
      <c r="DQ122" s="1">
        <v>5610811.6357800001</v>
      </c>
      <c r="DR122" s="1">
        <v>5913808.4503370002</v>
      </c>
      <c r="DS122" s="1">
        <v>6038733.1146480013</v>
      </c>
      <c r="DT122" s="1">
        <v>6066352.1615509996</v>
      </c>
      <c r="DU122" s="1">
        <v>6088507.4895449989</v>
      </c>
      <c r="DV122" s="1">
        <v>6205849.8525479985</v>
      </c>
      <c r="DW122" s="1">
        <v>6199120.8291610004</v>
      </c>
      <c r="DX122" s="1">
        <v>6432749.9867219999</v>
      </c>
      <c r="DY122" s="1">
        <v>6668554.0455710003</v>
      </c>
      <c r="DZ122" s="1">
        <v>6999677.1009510001</v>
      </c>
      <c r="EA122" s="1">
        <v>7588703.4137449991</v>
      </c>
      <c r="EB122" s="1">
        <v>6515453.6077009989</v>
      </c>
      <c r="EC122" s="1">
        <v>6531470.038888</v>
      </c>
      <c r="ED122" s="1">
        <v>6744326.6830399996</v>
      </c>
      <c r="EE122" s="1">
        <v>6779487.6198320007</v>
      </c>
      <c r="EF122" s="1">
        <v>6506784.6790669998</v>
      </c>
      <c r="EG122" s="1">
        <v>6423774.7552709999</v>
      </c>
      <c r="EH122" s="1">
        <v>6472312.5021639988</v>
      </c>
      <c r="EI122" s="1">
        <v>6357975.6034279997</v>
      </c>
      <c r="EJ122" s="1">
        <v>6339238.9636390004</v>
      </c>
      <c r="EK122" s="1">
        <v>6619945.1527670007</v>
      </c>
      <c r="EL122" s="1">
        <v>7319511.298889</v>
      </c>
      <c r="EM122" s="1">
        <v>7489743.91194</v>
      </c>
      <c r="EN122" s="1">
        <v>7759978.4640479982</v>
      </c>
      <c r="EO122" s="1">
        <v>7889188.2285590004</v>
      </c>
      <c r="EP122" s="1">
        <v>8373322.2379640006</v>
      </c>
      <c r="EQ122" s="1">
        <v>7817345.6186650004</v>
      </c>
      <c r="ER122" s="1">
        <v>8287403.7204689998</v>
      </c>
      <c r="ES122" s="1">
        <v>8253213.1051709997</v>
      </c>
      <c r="ET122" s="1">
        <v>8546006.9040990006</v>
      </c>
      <c r="EU122" s="1">
        <v>8728994.8651569989</v>
      </c>
      <c r="EV122" s="1">
        <v>8789802.7565970011</v>
      </c>
      <c r="EW122" s="1">
        <v>9083299.6006800029</v>
      </c>
      <c r="EX122" s="1">
        <v>9607767.8434509989</v>
      </c>
      <c r="EY122" s="1">
        <v>9938882.9578940012</v>
      </c>
      <c r="EZ122" s="1">
        <v>9935785.1886619981</v>
      </c>
      <c r="FA122" s="1">
        <v>9603068.3978519998</v>
      </c>
      <c r="FB122" s="1">
        <v>9625116.3962319996</v>
      </c>
      <c r="FC122" s="1">
        <v>9681865.0844180007</v>
      </c>
      <c r="FD122" s="1">
        <v>9688267.683081001</v>
      </c>
      <c r="FE122" s="1">
        <v>9801837.1959360037</v>
      </c>
      <c r="FF122" s="1">
        <v>9731681.5104250014</v>
      </c>
      <c r="FG122" s="1">
        <v>10139377.232385</v>
      </c>
      <c r="FH122" s="1">
        <v>10080387.546323</v>
      </c>
      <c r="FI122" s="1">
        <v>10391927.626244999</v>
      </c>
      <c r="FJ122" s="1">
        <v>10880699.432724001</v>
      </c>
      <c r="FK122" s="1">
        <v>11299342.318807</v>
      </c>
      <c r="FL122" s="1">
        <v>11825685.941697</v>
      </c>
      <c r="FM122" s="1">
        <v>12630348.095205</v>
      </c>
      <c r="FN122" s="1">
        <v>13099252.918525999</v>
      </c>
      <c r="FO122" s="1">
        <v>12725126.154758001</v>
      </c>
      <c r="FP122" s="1">
        <v>12709591.741946001</v>
      </c>
      <c r="FQ122" s="1">
        <v>12794273.798342001</v>
      </c>
      <c r="FR122" s="1">
        <v>12310276.481233999</v>
      </c>
      <c r="FS122" s="1">
        <v>12188231.231639</v>
      </c>
      <c r="FT122" s="1">
        <v>12065373.347697999</v>
      </c>
      <c r="FU122" s="1">
        <v>12331325.264719</v>
      </c>
      <c r="FV122" s="1">
        <v>13255843.724442</v>
      </c>
      <c r="FW122" s="1">
        <v>13868036.811959</v>
      </c>
      <c r="FX122" s="1">
        <v>14341504.243488001</v>
      </c>
      <c r="FY122" s="1">
        <v>14862056.890667001</v>
      </c>
      <c r="FZ122" s="1">
        <v>15610190.951982001</v>
      </c>
      <c r="GA122" s="1">
        <v>15319570.441144999</v>
      </c>
      <c r="GB122" s="1">
        <v>15724208.117071999</v>
      </c>
      <c r="GC122" s="1">
        <v>16231419.324224999</v>
      </c>
      <c r="GD122" s="1">
        <v>16152956.006166</v>
      </c>
      <c r="GE122" s="1">
        <v>16109287.916854</v>
      </c>
      <c r="GF122" s="1">
        <v>16152795.205972999</v>
      </c>
      <c r="GG122" s="1">
        <v>16777791.509158999</v>
      </c>
      <c r="GH122" s="1">
        <v>17691148.463105999</v>
      </c>
      <c r="GI122" s="1">
        <v>17815202.319104999</v>
      </c>
      <c r="GJ122" s="1">
        <v>18069350.224245001</v>
      </c>
      <c r="GK122" s="1">
        <v>18728336.571490999</v>
      </c>
      <c r="GL122" s="1">
        <v>19196744.528801002</v>
      </c>
      <c r="GM122" s="1">
        <v>18680441.513083</v>
      </c>
      <c r="GN122" s="1">
        <v>18173570.888967998</v>
      </c>
      <c r="GO122" s="1">
        <v>17743501.095713999</v>
      </c>
      <c r="GP122" s="1">
        <v>17501390.368062001</v>
      </c>
      <c r="GQ122" s="1">
        <v>16950477.733003002</v>
      </c>
      <c r="GR122" s="1">
        <v>16869429.839800999</v>
      </c>
      <c r="GS122" s="1">
        <v>16731825.155972</v>
      </c>
      <c r="GT122" s="1">
        <v>17095510.392110001</v>
      </c>
    </row>
    <row r="123" spans="1:265" s="1" customFormat="1" ht="12.9" customHeight="1" x14ac:dyDescent="0.2">
      <c r="A123" s="1" t="s">
        <v>135</v>
      </c>
      <c r="B123" s="70"/>
      <c r="C123" s="70"/>
      <c r="D123" s="70"/>
      <c r="H123" s="70"/>
      <c r="I123" s="70"/>
      <c r="J123" s="70"/>
      <c r="K123" s="70"/>
      <c r="N123" s="70"/>
      <c r="O123" s="70"/>
      <c r="P123" s="70"/>
      <c r="T123" s="14"/>
      <c r="U123" s="14"/>
      <c r="V123" s="14"/>
      <c r="W123" s="70"/>
      <c r="AL123" s="1">
        <v>259277</v>
      </c>
      <c r="AM123" s="1">
        <v>259676</v>
      </c>
      <c r="AN123" s="1">
        <v>250039</v>
      </c>
      <c r="AO123" s="1">
        <v>241628</v>
      </c>
      <c r="AP123" s="1">
        <v>233265</v>
      </c>
      <c r="AQ123" s="1">
        <v>222283</v>
      </c>
      <c r="AR123" s="1">
        <v>213452.18874499999</v>
      </c>
      <c r="AS123" s="1">
        <v>224745.71174299999</v>
      </c>
      <c r="AT123" s="1">
        <v>263448.31731499999</v>
      </c>
      <c r="AU123" s="46" t="s">
        <v>134</v>
      </c>
      <c r="AV123" s="1">
        <v>292038.56291199999</v>
      </c>
      <c r="AW123" s="1">
        <v>280416.46101099998</v>
      </c>
      <c r="AX123" s="1">
        <v>299904.17461699998</v>
      </c>
      <c r="AY123" s="1">
        <v>295287.902902</v>
      </c>
      <c r="AZ123" s="1">
        <v>310653.74601300003</v>
      </c>
      <c r="BA123" s="1">
        <v>310164.66059400002</v>
      </c>
      <c r="BB123" s="1">
        <v>295368.01548399997</v>
      </c>
      <c r="BC123" s="1">
        <v>290390.828332</v>
      </c>
      <c r="BD123" s="1">
        <v>290007.09019199997</v>
      </c>
      <c r="BE123" s="1">
        <v>295757.28166199999</v>
      </c>
      <c r="BF123" s="1">
        <v>334991.39490800002</v>
      </c>
      <c r="BG123" s="1">
        <v>346893.46586</v>
      </c>
      <c r="BH123" s="1">
        <v>355882.50346099999</v>
      </c>
      <c r="BJ123" s="1">
        <v>379156.22739000001</v>
      </c>
      <c r="BK123" s="1">
        <v>390556.65081000002</v>
      </c>
      <c r="BL123" s="1">
        <v>397619.69496300002</v>
      </c>
      <c r="BM123" s="1">
        <v>396828.049298</v>
      </c>
      <c r="BN123" s="1">
        <v>404907.22851799999</v>
      </c>
      <c r="BO123" s="1">
        <v>415889.15299999999</v>
      </c>
      <c r="BP123" s="1">
        <v>420521.31951000012</v>
      </c>
      <c r="BQ123" s="1">
        <v>430355.954982</v>
      </c>
      <c r="BR123" s="60">
        <v>430822.37655900011</v>
      </c>
      <c r="BS123" s="60">
        <v>464748.48139000009</v>
      </c>
      <c r="BT123" s="60">
        <v>486978.60234400001</v>
      </c>
      <c r="BU123" s="60">
        <v>527845.75764099997</v>
      </c>
      <c r="BV123" s="60">
        <v>525238.46297500003</v>
      </c>
      <c r="BW123" s="1">
        <v>548348.07449999999</v>
      </c>
      <c r="BX123" s="1">
        <v>551886.63917500002</v>
      </c>
      <c r="BY123" s="1">
        <v>562382.80920999998</v>
      </c>
      <c r="BZ123" s="1">
        <v>595949.68900600006</v>
      </c>
      <c r="CA123" s="60">
        <v>588632.64189899992</v>
      </c>
      <c r="CB123" s="60">
        <v>605338.427364</v>
      </c>
      <c r="CC123" s="60">
        <v>607046.05373100005</v>
      </c>
      <c r="CD123" s="60">
        <v>644640.25049000001</v>
      </c>
      <c r="CE123" s="1">
        <v>653119.36234199989</v>
      </c>
      <c r="CF123" s="60">
        <v>664022.20192099991</v>
      </c>
      <c r="CG123" s="60">
        <v>739487.08558800002</v>
      </c>
      <c r="CH123" s="60">
        <v>561000.75125299999</v>
      </c>
      <c r="CI123" s="1">
        <v>767578.55203700007</v>
      </c>
      <c r="CJ123" s="1">
        <v>781432.13808300009</v>
      </c>
      <c r="CK123" s="1">
        <v>798794.7606429999</v>
      </c>
      <c r="CL123" s="1">
        <v>833612.42856500007</v>
      </c>
      <c r="CM123" s="1">
        <v>862737.6976800001</v>
      </c>
      <c r="CN123" s="1">
        <v>858489.89884500008</v>
      </c>
      <c r="CO123" s="1">
        <v>934554.52758999995</v>
      </c>
      <c r="CP123" s="1">
        <v>984622.97329499992</v>
      </c>
      <c r="CQ123" s="1">
        <v>1040377.936647</v>
      </c>
      <c r="CR123" s="1">
        <v>1107675.8454829999</v>
      </c>
      <c r="CS123" s="1">
        <v>1182460.165605</v>
      </c>
      <c r="CT123" s="1">
        <v>1208809.0313830001</v>
      </c>
      <c r="CU123" s="1">
        <v>1291429.2442020001</v>
      </c>
      <c r="CV123" s="1">
        <v>1283774.212209</v>
      </c>
      <c r="CW123" s="1">
        <v>1338730.615707</v>
      </c>
      <c r="CX123" s="1">
        <v>1341281.3668120001</v>
      </c>
      <c r="CY123" s="1">
        <v>1367631.76621</v>
      </c>
      <c r="CZ123" s="1">
        <v>1461624.7332510001</v>
      </c>
      <c r="DA123" s="1">
        <v>1512126.9351850001</v>
      </c>
      <c r="DB123" s="1">
        <v>1558372.0271399999</v>
      </c>
      <c r="DC123" s="1">
        <v>1547937.920556</v>
      </c>
      <c r="DD123" s="1">
        <v>1641594.4925289999</v>
      </c>
      <c r="DE123" s="1">
        <v>1666137.4703550001</v>
      </c>
      <c r="DF123" s="1">
        <v>1694627.869376</v>
      </c>
      <c r="DG123" s="1">
        <v>1721640.0045680001</v>
      </c>
      <c r="DH123" s="1">
        <v>1723162.6251370001</v>
      </c>
      <c r="DI123" s="1">
        <v>1768241.4143650001</v>
      </c>
      <c r="DJ123" s="1">
        <v>1777851.106045</v>
      </c>
      <c r="DK123" s="1">
        <v>1834575.850449</v>
      </c>
      <c r="DL123" s="1">
        <v>1879105.4334720001</v>
      </c>
      <c r="DM123" s="1">
        <v>1950776.005046</v>
      </c>
      <c r="DN123" s="1">
        <v>2050411.113438</v>
      </c>
      <c r="DO123" s="1">
        <v>2157649.2335399999</v>
      </c>
      <c r="DP123" s="1">
        <v>2227010.2166889999</v>
      </c>
      <c r="DQ123" s="1">
        <v>2376906.8508520001</v>
      </c>
      <c r="DR123" s="1">
        <v>2405773.746669</v>
      </c>
      <c r="DS123" s="1">
        <v>2521164.6712870002</v>
      </c>
      <c r="DT123" s="1">
        <v>2641328.9333990002</v>
      </c>
      <c r="DU123" s="1">
        <v>2727115.0653289999</v>
      </c>
      <c r="DV123" s="1">
        <v>2794928.6411879999</v>
      </c>
      <c r="DW123" s="1">
        <v>2883524.4697830002</v>
      </c>
      <c r="DX123" s="1">
        <v>3033739.105889</v>
      </c>
      <c r="DY123" s="1">
        <v>3098774.9977099998</v>
      </c>
      <c r="DZ123" s="1">
        <v>3185897.2123389998</v>
      </c>
      <c r="EA123" s="1">
        <v>3308676.5295270002</v>
      </c>
      <c r="EB123" s="1">
        <v>3291653.3648270001</v>
      </c>
      <c r="EC123" s="1">
        <v>3403778.1055180002</v>
      </c>
      <c r="ED123" s="1">
        <v>3398180.2547590001</v>
      </c>
      <c r="EE123" s="1">
        <v>3457974.5721840002</v>
      </c>
      <c r="EF123" s="1">
        <v>3516818.64909</v>
      </c>
      <c r="EG123" s="1">
        <v>3551661.8485400002</v>
      </c>
      <c r="EH123" s="1">
        <v>3692958.1130690002</v>
      </c>
      <c r="EI123" s="1">
        <v>3814376.9462240008</v>
      </c>
      <c r="EJ123" s="1">
        <v>3806010.854762</v>
      </c>
      <c r="EK123" s="1">
        <v>3873217.495933</v>
      </c>
      <c r="EL123" s="1">
        <v>3837092.387228</v>
      </c>
      <c r="EM123" s="1">
        <v>3742749.997765</v>
      </c>
      <c r="EN123" s="1">
        <v>4033376.334638</v>
      </c>
      <c r="EO123" s="1">
        <v>4211752.9851210006</v>
      </c>
      <c r="EP123" s="1">
        <v>4303712.1313890005</v>
      </c>
      <c r="EQ123" s="1">
        <v>4233229.4700969998</v>
      </c>
      <c r="ER123" s="1">
        <v>4519051.788617</v>
      </c>
      <c r="ES123" s="1">
        <v>4496007.513181</v>
      </c>
      <c r="ET123" s="1">
        <v>4542039.4625970004</v>
      </c>
      <c r="EU123" s="1">
        <v>4589945.0522039998</v>
      </c>
      <c r="EV123" s="1">
        <v>4639523.8317569997</v>
      </c>
      <c r="EW123" s="1">
        <v>4665988.3233949998</v>
      </c>
      <c r="EX123" s="1">
        <v>4754416.0895039998</v>
      </c>
      <c r="EY123" s="1">
        <v>4767967.6118799997</v>
      </c>
      <c r="EZ123" s="1">
        <v>4746010.6320349993</v>
      </c>
      <c r="FA123" s="1">
        <v>4843234.7540100003</v>
      </c>
      <c r="FB123" s="1">
        <v>4866479.4727150006</v>
      </c>
      <c r="FC123" s="1">
        <v>4872847.7220230009</v>
      </c>
      <c r="FD123" s="1">
        <v>4959762.5680290004</v>
      </c>
      <c r="FE123" s="1">
        <v>4995158.1184609998</v>
      </c>
      <c r="FF123" s="1">
        <v>5057774.175702</v>
      </c>
      <c r="FG123" s="1">
        <v>5184227.3822140004</v>
      </c>
      <c r="FH123" s="1">
        <v>5309442.7080009989</v>
      </c>
      <c r="FI123" s="1">
        <v>5323717.0979500003</v>
      </c>
      <c r="FJ123" s="1">
        <v>5444264.8060619999</v>
      </c>
      <c r="FK123" s="1">
        <v>5551405.8715620013</v>
      </c>
      <c r="FL123" s="1">
        <v>5609120.4735690001</v>
      </c>
      <c r="FM123" s="1">
        <v>5753388.8683950007</v>
      </c>
      <c r="FN123" s="1">
        <v>5658746.9444889994</v>
      </c>
      <c r="FO123" s="1">
        <v>5614436.9567679996</v>
      </c>
      <c r="FP123" s="1">
        <v>5611664.8068659985</v>
      </c>
      <c r="FQ123" s="1">
        <v>5635282.5550410012</v>
      </c>
      <c r="FR123" s="1">
        <v>5673968.154980001</v>
      </c>
      <c r="FS123" s="1">
        <v>5875092.4244499998</v>
      </c>
      <c r="FT123" s="1">
        <v>5888605.4348610006</v>
      </c>
      <c r="FU123" s="1">
        <v>6007400.5524400007</v>
      </c>
      <c r="FV123" s="1">
        <v>6145759.4672440002</v>
      </c>
      <c r="FW123" s="1">
        <v>6357636.928359</v>
      </c>
      <c r="FX123" s="1">
        <v>6331229.9737770008</v>
      </c>
      <c r="FY123" s="1">
        <v>6483431.0114490008</v>
      </c>
      <c r="FZ123" s="1">
        <v>6473352.975403999</v>
      </c>
      <c r="GA123" s="1">
        <v>6532775.3158240002</v>
      </c>
      <c r="GB123" s="1">
        <v>6594385.8993640002</v>
      </c>
      <c r="GC123" s="1">
        <v>6721333.9803529996</v>
      </c>
      <c r="GD123" s="1">
        <v>6757490.5897049997</v>
      </c>
      <c r="GE123" s="1">
        <v>6821183.6062279996</v>
      </c>
      <c r="GF123" s="1">
        <v>6853974.4430560004</v>
      </c>
      <c r="GG123" s="1">
        <v>7063997.6211099997</v>
      </c>
      <c r="GH123" s="1">
        <v>7245021.6380559998</v>
      </c>
      <c r="GI123" s="1">
        <v>7338143.3394280002</v>
      </c>
      <c r="GJ123" s="1">
        <v>7435623.0917349998</v>
      </c>
      <c r="GK123" s="1">
        <v>7665477.330294</v>
      </c>
      <c r="GL123" s="1">
        <v>7726312.6847059997</v>
      </c>
      <c r="GM123" s="1">
        <v>7610206.8174740002</v>
      </c>
      <c r="GN123" s="1">
        <v>7578319.3883090001</v>
      </c>
      <c r="GO123" s="1">
        <v>7574649.1349670002</v>
      </c>
      <c r="GP123" s="1">
        <v>7618810.3225109996</v>
      </c>
      <c r="GQ123" s="1">
        <v>7571885.0490330001</v>
      </c>
      <c r="GR123" s="1">
        <v>7579455.529379</v>
      </c>
      <c r="GS123" s="1">
        <v>7647335.6668929998</v>
      </c>
      <c r="GT123" s="1">
        <v>7599258.9451090004</v>
      </c>
    </row>
    <row r="124" spans="1:265" s="1" customFormat="1" ht="12.9" customHeight="1" x14ac:dyDescent="0.2">
      <c r="A124" s="1" t="s">
        <v>136</v>
      </c>
      <c r="B124" s="70"/>
      <c r="C124" s="70"/>
      <c r="D124" s="70"/>
      <c r="H124" s="70"/>
      <c r="I124" s="70"/>
      <c r="J124" s="70"/>
      <c r="K124" s="70"/>
      <c r="N124" s="70"/>
      <c r="O124" s="70"/>
      <c r="P124" s="70"/>
      <c r="T124" s="14"/>
      <c r="U124" s="14"/>
      <c r="V124" s="14"/>
      <c r="W124" s="70"/>
      <c r="AL124" s="1">
        <v>1007061</v>
      </c>
      <c r="AM124" s="1">
        <v>1009716</v>
      </c>
      <c r="AN124" s="1">
        <v>1004692</v>
      </c>
      <c r="AO124" s="1">
        <v>1011984</v>
      </c>
      <c r="AP124" s="1">
        <v>959524</v>
      </c>
      <c r="AQ124" s="1">
        <v>879101</v>
      </c>
      <c r="AR124" s="1">
        <v>806070.33429100004</v>
      </c>
      <c r="AS124" s="1">
        <v>815898.471227</v>
      </c>
      <c r="AT124" s="1">
        <v>877659.06969299994</v>
      </c>
      <c r="AU124" s="46" t="s">
        <v>134</v>
      </c>
      <c r="AV124" s="1">
        <v>877744.36306</v>
      </c>
      <c r="AW124" s="1">
        <v>876450.35105599998</v>
      </c>
      <c r="AX124" s="1">
        <v>978152.78810600005</v>
      </c>
      <c r="AY124" s="1">
        <v>956105.4051010001</v>
      </c>
      <c r="AZ124" s="1">
        <v>890413.55526099994</v>
      </c>
      <c r="BA124" s="1">
        <v>860288.92340399988</v>
      </c>
      <c r="BB124" s="1">
        <v>865215.34379299998</v>
      </c>
      <c r="BC124" s="1">
        <v>918457.48269600002</v>
      </c>
      <c r="BD124" s="1">
        <v>952962.08035300008</v>
      </c>
      <c r="BE124" s="1">
        <v>954123.72953499993</v>
      </c>
      <c r="BF124" s="1">
        <v>988458.9971850001</v>
      </c>
      <c r="BG124" s="1">
        <v>1031480.802137</v>
      </c>
      <c r="BH124" s="1">
        <v>1070835.564146</v>
      </c>
      <c r="BJ124" s="1">
        <v>1095036.0957510001</v>
      </c>
      <c r="BK124" s="1">
        <v>1093827.039164</v>
      </c>
      <c r="BL124" s="1">
        <v>1054947.958082</v>
      </c>
      <c r="BM124" s="1">
        <v>1034159.691324</v>
      </c>
      <c r="BN124" s="1">
        <v>1011523.54577</v>
      </c>
      <c r="BO124" s="1">
        <v>980981.33061800001</v>
      </c>
      <c r="BP124" s="1">
        <v>967708.86242200003</v>
      </c>
      <c r="BQ124" s="1">
        <v>975544.04438099999</v>
      </c>
      <c r="BR124" s="60">
        <v>1011064.433984</v>
      </c>
      <c r="BS124" s="60">
        <v>1056186.1129370001</v>
      </c>
      <c r="BT124" s="60">
        <v>1108794.9684850001</v>
      </c>
      <c r="BU124" s="60">
        <v>1163930.208781</v>
      </c>
      <c r="BV124" s="60">
        <v>1175414.6532050001</v>
      </c>
      <c r="BW124" s="1">
        <v>1183680.6198100001</v>
      </c>
      <c r="BX124" s="1">
        <v>1196616.8198599999</v>
      </c>
      <c r="BY124" s="1">
        <v>1166921.1360800001</v>
      </c>
      <c r="BZ124" s="1">
        <v>1209478.995992</v>
      </c>
      <c r="CA124" s="60">
        <v>1207560.0493069999</v>
      </c>
      <c r="CB124" s="60">
        <v>1160449.8193290001</v>
      </c>
      <c r="CC124" s="60">
        <v>1103981.587819</v>
      </c>
      <c r="CD124" s="60">
        <v>1118527.432026</v>
      </c>
      <c r="CE124" s="1">
        <v>1155460.7023</v>
      </c>
      <c r="CF124" s="60">
        <v>1189183.411992</v>
      </c>
      <c r="CG124" s="60">
        <v>1191791.1777649999</v>
      </c>
      <c r="CH124" s="60">
        <v>966642.8297319999</v>
      </c>
      <c r="CI124" s="1">
        <v>1151200.469817</v>
      </c>
      <c r="CJ124" s="1">
        <v>1143598.7658859999</v>
      </c>
      <c r="CK124" s="1">
        <v>1141427.507913</v>
      </c>
      <c r="CL124" s="1">
        <v>1081796.1337029999</v>
      </c>
      <c r="CM124" s="1">
        <v>1262128.5051549999</v>
      </c>
      <c r="CN124" s="1">
        <v>1236493.370992</v>
      </c>
      <c r="CO124" s="1">
        <v>1312772.62228</v>
      </c>
      <c r="CP124" s="1">
        <v>1397603.303391</v>
      </c>
      <c r="CQ124" s="1">
        <v>1390849.8500270001</v>
      </c>
      <c r="CR124" s="1">
        <v>1433669.6999069999</v>
      </c>
      <c r="CS124" s="1">
        <v>1451572.584364</v>
      </c>
      <c r="CT124" s="1">
        <v>1452393.4641189999</v>
      </c>
      <c r="CU124" s="1">
        <v>1482093.675548</v>
      </c>
      <c r="CV124" s="1">
        <v>1423141.1497839999</v>
      </c>
      <c r="CW124" s="1">
        <v>1398615.7158870001</v>
      </c>
      <c r="CX124" s="1">
        <v>1478749.066844</v>
      </c>
      <c r="CY124" s="1">
        <v>1492946.4867430001</v>
      </c>
      <c r="CZ124" s="1">
        <v>1760768.7845099999</v>
      </c>
      <c r="DA124" s="1">
        <v>1788603.021961</v>
      </c>
      <c r="DB124" s="1">
        <v>1855706.8808210001</v>
      </c>
      <c r="DC124" s="1">
        <v>1917004.5560020001</v>
      </c>
      <c r="DD124" s="1">
        <v>1989069.9727670001</v>
      </c>
      <c r="DE124" s="1">
        <v>2034933.4512159999</v>
      </c>
      <c r="DF124" s="1">
        <v>2069985.4637780001</v>
      </c>
      <c r="DG124" s="1">
        <v>2131692.765898</v>
      </c>
      <c r="DH124" s="1">
        <v>2042895.7387089999</v>
      </c>
      <c r="DI124" s="1">
        <v>2048506.5675260001</v>
      </c>
      <c r="DJ124" s="1">
        <v>1995157.9732379999</v>
      </c>
      <c r="DK124" s="1">
        <v>1974605.50721</v>
      </c>
      <c r="DL124" s="1">
        <v>1954854.4821220001</v>
      </c>
      <c r="DM124" s="1">
        <v>1924845.056966</v>
      </c>
      <c r="DN124" s="1">
        <v>1948799.0656069999</v>
      </c>
      <c r="DO124" s="1">
        <v>2017108.2350649999</v>
      </c>
      <c r="DP124" s="1">
        <v>2102610.2599140001</v>
      </c>
      <c r="DQ124" s="1">
        <v>2064478.2722229999</v>
      </c>
      <c r="DR124" s="1">
        <v>2097746.5417260001</v>
      </c>
      <c r="DS124" s="1">
        <v>2220920.20248</v>
      </c>
      <c r="DT124" s="1">
        <v>2231788.2059940002</v>
      </c>
      <c r="DU124" s="1">
        <v>2415366.9733020002</v>
      </c>
      <c r="DV124" s="1">
        <v>2547569.1806370001</v>
      </c>
      <c r="DW124" s="1">
        <v>2474955.9469579998</v>
      </c>
      <c r="DX124" s="1">
        <v>2609373.0662659998</v>
      </c>
      <c r="DY124" s="1">
        <v>2702351.9799480001</v>
      </c>
      <c r="DZ124" s="1">
        <v>2804910.41872</v>
      </c>
      <c r="EA124" s="1">
        <v>2887408.78437</v>
      </c>
      <c r="EB124" s="1">
        <v>2998991.858453</v>
      </c>
      <c r="EC124" s="1">
        <v>2971017.5316900001</v>
      </c>
      <c r="ED124" s="1">
        <v>3048704.3049619999</v>
      </c>
      <c r="EE124" s="1">
        <v>3039784.908516</v>
      </c>
      <c r="EF124" s="1">
        <v>2966420.494713</v>
      </c>
      <c r="EG124" s="1">
        <v>3032399.0831889999</v>
      </c>
      <c r="EH124" s="1">
        <v>3160876.1073250002</v>
      </c>
      <c r="EI124" s="1">
        <v>3252071.317334</v>
      </c>
      <c r="EJ124" s="1">
        <v>3176909.7462630002</v>
      </c>
      <c r="EK124" s="1">
        <v>3324889.261545999</v>
      </c>
      <c r="EL124" s="1">
        <v>3313824.7485329998</v>
      </c>
      <c r="EM124" s="1">
        <v>3246625.8999660001</v>
      </c>
      <c r="EN124" s="1">
        <v>3359974.6939639999</v>
      </c>
      <c r="EO124" s="1">
        <v>3339488.0435500001</v>
      </c>
      <c r="EP124" s="1">
        <v>3391137.0476899999</v>
      </c>
      <c r="EQ124" s="1">
        <v>3135493.5008299998</v>
      </c>
      <c r="ER124" s="1">
        <v>3258560.376898</v>
      </c>
      <c r="ES124" s="1">
        <v>3417787.2826410001</v>
      </c>
      <c r="ET124" s="1">
        <v>3583844.0108469999</v>
      </c>
      <c r="EU124" s="1">
        <v>3531651.6516539999</v>
      </c>
      <c r="EV124" s="1">
        <v>3473367.5754410001</v>
      </c>
      <c r="EW124" s="1">
        <v>3663820.3483449998</v>
      </c>
      <c r="EX124" s="1">
        <v>3695548.4332400011</v>
      </c>
      <c r="EY124" s="1">
        <v>3814966.029633</v>
      </c>
      <c r="EZ124" s="1">
        <v>4039877.8631199999</v>
      </c>
      <c r="FA124" s="1">
        <v>4147692.4463829999</v>
      </c>
      <c r="FB124" s="1">
        <v>4128827.0409960011</v>
      </c>
      <c r="FC124" s="1">
        <v>4205754.502053</v>
      </c>
      <c r="FD124" s="1">
        <v>4269068.1525650006</v>
      </c>
      <c r="FE124" s="1">
        <v>4259269.9152340014</v>
      </c>
      <c r="FF124" s="1">
        <v>4552475.7318369998</v>
      </c>
      <c r="FG124" s="1">
        <v>4785787.5420809994</v>
      </c>
      <c r="FH124" s="1">
        <v>4894942.5549090002</v>
      </c>
      <c r="FI124" s="1">
        <v>4865331.1139670014</v>
      </c>
      <c r="FJ124" s="1">
        <v>5062545.2266849987</v>
      </c>
      <c r="FK124" s="1">
        <v>5172469.0540350014</v>
      </c>
      <c r="FL124" s="1">
        <v>5243062.2564820005</v>
      </c>
      <c r="FM124" s="1">
        <v>5585690.5368599994</v>
      </c>
      <c r="FN124" s="1">
        <v>5480568.0757269999</v>
      </c>
      <c r="FO124" s="1">
        <v>5338186.4007399986</v>
      </c>
      <c r="FP124" s="1">
        <v>5366848.9410070004</v>
      </c>
      <c r="FQ124" s="1">
        <v>5375960.8585180007</v>
      </c>
      <c r="FR124" s="1">
        <v>5472655.6567330016</v>
      </c>
      <c r="FS124" s="1">
        <v>5487756.0394700011</v>
      </c>
      <c r="FT124" s="1">
        <v>5620364.3233069992</v>
      </c>
      <c r="FU124" s="1">
        <v>5633053.3246230008</v>
      </c>
      <c r="FV124" s="1">
        <v>5920136.9490259998</v>
      </c>
      <c r="FW124" s="1">
        <v>6076617.7423089994</v>
      </c>
      <c r="FX124" s="1">
        <v>6298855.2314159991</v>
      </c>
      <c r="FY124" s="1">
        <v>6401985.0735459998</v>
      </c>
      <c r="FZ124" s="1">
        <v>6342200.4241580004</v>
      </c>
      <c r="GA124" s="1">
        <v>6375498.7871909998</v>
      </c>
      <c r="GB124" s="1">
        <v>6450641.089404</v>
      </c>
      <c r="GC124" s="1">
        <v>6649799.7294070004</v>
      </c>
      <c r="GD124" s="1">
        <v>6650515.546751</v>
      </c>
      <c r="GE124" s="1">
        <v>6628053.1770879999</v>
      </c>
      <c r="GF124" s="1">
        <v>6663215.8523509996</v>
      </c>
      <c r="GG124" s="1">
        <v>6875632.9116350003</v>
      </c>
      <c r="GH124" s="1">
        <v>6992683.6324410001</v>
      </c>
      <c r="GI124" s="1">
        <v>7296536.3791659996</v>
      </c>
      <c r="GJ124" s="1">
        <v>7482386.6880080001</v>
      </c>
      <c r="GK124" s="1">
        <v>7632524.0262519997</v>
      </c>
      <c r="GL124" s="1">
        <v>7786736.9395709997</v>
      </c>
      <c r="GM124" s="1">
        <v>7678251.3474899996</v>
      </c>
      <c r="GN124" s="1">
        <v>7437319.3684759997</v>
      </c>
      <c r="GO124" s="1">
        <v>7300929.9369200002</v>
      </c>
      <c r="GP124" s="1">
        <v>7323509.4514300004</v>
      </c>
      <c r="GQ124" s="1">
        <v>7197594.4413639996</v>
      </c>
      <c r="GR124" s="1">
        <v>7083299.1795460004</v>
      </c>
      <c r="GS124" s="1">
        <v>7147408.8529869998</v>
      </c>
      <c r="GT124" s="1">
        <v>7209252.9982559998</v>
      </c>
    </row>
    <row r="125" spans="1:265" s="1" customFormat="1" ht="12.9" customHeight="1" x14ac:dyDescent="0.2">
      <c r="A125" s="1" t="s">
        <v>137</v>
      </c>
      <c r="B125" s="70"/>
      <c r="C125" s="70"/>
      <c r="D125" s="70"/>
      <c r="H125" s="70"/>
      <c r="I125" s="70"/>
      <c r="J125" s="70"/>
      <c r="K125" s="70"/>
      <c r="N125" s="70"/>
      <c r="O125" s="70"/>
      <c r="P125" s="70"/>
      <c r="T125" s="14"/>
      <c r="U125" s="14"/>
      <c r="V125" s="14"/>
      <c r="W125" s="70"/>
      <c r="AL125" s="1">
        <v>1682577</v>
      </c>
      <c r="AM125" s="1">
        <v>1659181</v>
      </c>
      <c r="AN125" s="1">
        <v>1624839</v>
      </c>
      <c r="AO125" s="1">
        <v>1552413</v>
      </c>
      <c r="AP125" s="1">
        <v>1482661</v>
      </c>
      <c r="AQ125" s="1">
        <v>1289938</v>
      </c>
      <c r="AR125" s="1">
        <v>1241578.469062</v>
      </c>
      <c r="AS125" s="1">
        <v>1272710.4868689999</v>
      </c>
      <c r="AT125" s="1">
        <v>1241971.0861480001</v>
      </c>
      <c r="AU125" s="46" t="s">
        <v>134</v>
      </c>
      <c r="AV125" s="1">
        <v>1121940.859463</v>
      </c>
      <c r="AW125" s="1">
        <v>1153898.874298</v>
      </c>
      <c r="AX125" s="1">
        <v>1372389.7944120001</v>
      </c>
      <c r="AY125" s="1">
        <v>1226359.677323</v>
      </c>
      <c r="AZ125" s="1">
        <v>1128259.8282939999</v>
      </c>
      <c r="BA125" s="1">
        <v>1757646.2045239999</v>
      </c>
      <c r="BB125" s="1">
        <v>1799954.0468369999</v>
      </c>
      <c r="BC125" s="1">
        <v>1833643.1554709999</v>
      </c>
      <c r="BD125" s="1">
        <v>1794626.7202590001</v>
      </c>
      <c r="BE125" s="1">
        <v>1807196.4044220001</v>
      </c>
      <c r="BF125" s="1">
        <v>1840675.087912</v>
      </c>
      <c r="BG125" s="1">
        <v>1725868.9053819999</v>
      </c>
      <c r="BH125" s="1">
        <v>1622233.7944980001</v>
      </c>
      <c r="BJ125" s="1">
        <v>2041040.010825</v>
      </c>
      <c r="BK125" s="1">
        <v>1796739.8270139999</v>
      </c>
      <c r="BL125" s="1">
        <v>1809106.7894629999</v>
      </c>
      <c r="BM125" s="1">
        <v>1979506.5165510001</v>
      </c>
      <c r="BN125" s="1">
        <v>1805297.0966920001</v>
      </c>
      <c r="BO125" s="1">
        <v>1834949.8759590001</v>
      </c>
      <c r="BP125" s="1">
        <v>1747504.961712</v>
      </c>
      <c r="BQ125" s="1">
        <v>1799302.131721</v>
      </c>
      <c r="BR125" s="60">
        <v>1414894.3192370001</v>
      </c>
      <c r="BS125" s="60">
        <v>1469073.3222149999</v>
      </c>
      <c r="BT125" s="60">
        <v>1572622.154656</v>
      </c>
      <c r="BU125" s="60">
        <v>1663230.1115959999</v>
      </c>
      <c r="BV125" s="60">
        <v>1609198.70527</v>
      </c>
      <c r="BW125" s="1">
        <v>1600867.3994469999</v>
      </c>
      <c r="BX125" s="1">
        <v>1592953.421717</v>
      </c>
      <c r="BY125" s="1">
        <v>1581539.1862389999</v>
      </c>
      <c r="BZ125" s="1">
        <v>1578375.5136150001</v>
      </c>
      <c r="CA125" s="60">
        <v>1599634.274553</v>
      </c>
      <c r="CB125" s="60">
        <v>1398613.13885</v>
      </c>
      <c r="CC125" s="60">
        <v>1479388.1880689999</v>
      </c>
      <c r="CD125" s="60">
        <v>1531008.533636</v>
      </c>
      <c r="CE125" s="1">
        <v>1561752.4932190001</v>
      </c>
      <c r="CF125" s="60">
        <v>1592929.7116400001</v>
      </c>
      <c r="CG125" s="60">
        <v>1585977.9870259999</v>
      </c>
      <c r="CH125" s="60">
        <v>2171959.1334899999</v>
      </c>
      <c r="CI125" s="1">
        <v>1510629.7947460001</v>
      </c>
      <c r="CJ125" s="1">
        <v>1453683.3199430001</v>
      </c>
      <c r="CK125" s="1">
        <v>1418337.584214</v>
      </c>
      <c r="CL125" s="1">
        <v>1420459.0519910001</v>
      </c>
      <c r="CM125" s="1">
        <v>1479631.2976770001</v>
      </c>
      <c r="CN125" s="1">
        <v>1332322.1564740001</v>
      </c>
      <c r="CO125" s="1">
        <v>1432462.29734</v>
      </c>
      <c r="CP125" s="1">
        <v>1500644.9886050001</v>
      </c>
      <c r="CQ125" s="1">
        <v>1504467.3083889999</v>
      </c>
      <c r="CR125" s="1">
        <v>1557198.992319</v>
      </c>
      <c r="CS125" s="1">
        <v>1551492.896128</v>
      </c>
      <c r="CT125" s="1">
        <v>1600017.9916020001</v>
      </c>
      <c r="CU125" s="1">
        <v>1638534.99306</v>
      </c>
      <c r="CV125" s="1">
        <v>1501752.0119129999</v>
      </c>
      <c r="CW125" s="1">
        <v>1491290.0495150001</v>
      </c>
      <c r="CX125" s="1">
        <v>1537376.405858</v>
      </c>
      <c r="CY125" s="1">
        <v>1555985.7145209999</v>
      </c>
      <c r="CZ125" s="1">
        <v>1803740.1272160001</v>
      </c>
      <c r="DA125" s="1">
        <v>1842311.8903979999</v>
      </c>
      <c r="DB125" s="1">
        <v>1992793.7690719999</v>
      </c>
      <c r="DC125" s="1">
        <v>1998788.0982369999</v>
      </c>
      <c r="DD125" s="1">
        <v>2277788.3875950002</v>
      </c>
      <c r="DE125" s="1">
        <v>2344941.8148500002</v>
      </c>
      <c r="DF125" s="1">
        <v>2405814.6368800001</v>
      </c>
      <c r="DG125" s="1">
        <v>2362287.5584519999</v>
      </c>
      <c r="DH125" s="1">
        <v>2277723.6028049998</v>
      </c>
      <c r="DI125" s="1">
        <v>2184663.1360419998</v>
      </c>
      <c r="DJ125" s="1">
        <v>2154064.0035680002</v>
      </c>
      <c r="DK125" s="1">
        <v>2252831.6997059998</v>
      </c>
      <c r="DL125" s="1">
        <v>2179657.1135260002</v>
      </c>
      <c r="DM125" s="1">
        <v>2298119.7364340001</v>
      </c>
      <c r="DN125" s="1">
        <v>2403692.9436909999</v>
      </c>
      <c r="DO125" s="1">
        <v>2532857.1244350001</v>
      </c>
      <c r="DP125" s="1">
        <v>2635681.922859</v>
      </c>
      <c r="DQ125" s="1">
        <v>2658484.9947899999</v>
      </c>
      <c r="DR125" s="1">
        <v>2715138.7191030001</v>
      </c>
      <c r="DS125" s="1">
        <v>2695845.5769659998</v>
      </c>
      <c r="DT125" s="1">
        <v>2733744.3512129998</v>
      </c>
      <c r="DU125" s="1">
        <v>2752713.1268020002</v>
      </c>
      <c r="DV125" s="1">
        <v>2877229.3992300001</v>
      </c>
      <c r="DW125" s="1">
        <v>3064195.9313940001</v>
      </c>
      <c r="DX125" s="1">
        <v>3192598.4285220001</v>
      </c>
      <c r="DY125" s="1">
        <v>3235289.8120309999</v>
      </c>
      <c r="DZ125" s="1">
        <v>3379733.841506999</v>
      </c>
      <c r="EA125" s="1">
        <v>3531477.6093970002</v>
      </c>
      <c r="EB125" s="1">
        <v>3606283.1958929999</v>
      </c>
      <c r="EC125" s="1">
        <v>3748624.189919</v>
      </c>
      <c r="ED125" s="1">
        <v>3685778.290637</v>
      </c>
      <c r="EE125" s="1">
        <v>3756527.2020569998</v>
      </c>
      <c r="EF125" s="1">
        <v>3643212.9586129999</v>
      </c>
      <c r="EG125" s="1">
        <v>3597140.7770349998</v>
      </c>
      <c r="EH125" s="1">
        <v>3702384.2604729999</v>
      </c>
      <c r="EI125" s="1">
        <v>3788857.1044720002</v>
      </c>
      <c r="EJ125" s="1">
        <v>3665298.3580749999</v>
      </c>
      <c r="EK125" s="1">
        <v>3661342.719846</v>
      </c>
      <c r="EL125" s="1">
        <v>4717277.310292</v>
      </c>
      <c r="EM125" s="1">
        <v>4587722.5890779998</v>
      </c>
      <c r="EN125" s="1">
        <v>5382779.3779200008</v>
      </c>
      <c r="EO125" s="1">
        <v>5596345.2861660011</v>
      </c>
      <c r="EP125" s="1">
        <v>5699370.2255079998</v>
      </c>
      <c r="EQ125" s="1">
        <v>5392672.3019830007</v>
      </c>
      <c r="ER125" s="1">
        <v>5668416.3712500008</v>
      </c>
      <c r="ES125" s="1">
        <v>5469617.6843920005</v>
      </c>
      <c r="ET125" s="1">
        <v>5477278.4360199999</v>
      </c>
      <c r="EU125" s="1">
        <v>5501872.599281</v>
      </c>
      <c r="EV125" s="1">
        <v>5520782.0736379987</v>
      </c>
      <c r="EW125" s="1">
        <v>5653813.9124390008</v>
      </c>
      <c r="EX125" s="1">
        <v>5726216.6590939993</v>
      </c>
      <c r="EY125" s="1">
        <v>5823482.5296139996</v>
      </c>
      <c r="EZ125" s="1">
        <v>5851532.4320379999</v>
      </c>
      <c r="FA125" s="1">
        <v>5870619.7455379991</v>
      </c>
      <c r="FB125" s="1">
        <v>5719326.912885</v>
      </c>
      <c r="FC125" s="1">
        <v>5529062.2797309989</v>
      </c>
      <c r="FD125" s="1">
        <v>5582917.0649209991</v>
      </c>
      <c r="FE125" s="1">
        <v>5581094.2141580004</v>
      </c>
      <c r="FF125" s="1">
        <v>5886675.0246799998</v>
      </c>
      <c r="FG125" s="1">
        <v>6155153.6713890014</v>
      </c>
      <c r="FH125" s="1">
        <v>6150056.0998489987</v>
      </c>
      <c r="FI125" s="1">
        <v>6303624.7290019998</v>
      </c>
      <c r="FJ125" s="1">
        <v>6379722.3347509997</v>
      </c>
      <c r="FK125" s="1">
        <v>6557451.9110949999</v>
      </c>
      <c r="FL125" s="1">
        <v>6636551.7967160009</v>
      </c>
      <c r="FM125" s="1">
        <v>7153946.2961760014</v>
      </c>
      <c r="FN125" s="1">
        <v>7354061.2707929993</v>
      </c>
      <c r="FO125" s="1">
        <v>7186944.7196709998</v>
      </c>
      <c r="FP125" s="1">
        <v>7355926.2612289991</v>
      </c>
      <c r="FQ125" s="1">
        <v>7392195.6305979993</v>
      </c>
      <c r="FR125" s="1">
        <v>7506161.3365259999</v>
      </c>
      <c r="FS125" s="1">
        <v>7595279.0913039995</v>
      </c>
      <c r="FT125" s="1">
        <v>7569137.8935939996</v>
      </c>
      <c r="FU125" s="1">
        <v>7683232.0059750006</v>
      </c>
      <c r="FV125" s="1">
        <v>8411333.4987070002</v>
      </c>
      <c r="FW125" s="1">
        <v>8647633.684700001</v>
      </c>
      <c r="FX125" s="1">
        <v>8781014.9606379997</v>
      </c>
      <c r="FY125" s="1">
        <v>9141124.6693409998</v>
      </c>
      <c r="FZ125" s="1">
        <v>9427882.5504030026</v>
      </c>
      <c r="GA125" s="1">
        <v>9509829.5319849998</v>
      </c>
      <c r="GB125" s="1">
        <v>9583410.6627769992</v>
      </c>
      <c r="GC125" s="1">
        <v>9865772.4890519995</v>
      </c>
      <c r="GD125" s="1">
        <v>10023805.343281001</v>
      </c>
      <c r="GE125" s="1">
        <v>10008963.829639001</v>
      </c>
      <c r="GF125" s="1">
        <v>10211407.274153</v>
      </c>
      <c r="GG125" s="1">
        <v>10703795.727186</v>
      </c>
      <c r="GH125" s="1">
        <v>11203499.606155001</v>
      </c>
      <c r="GI125" s="1">
        <v>11193205.502263</v>
      </c>
      <c r="GJ125" s="1">
        <v>11307361.222704999</v>
      </c>
      <c r="GK125" s="1">
        <v>11893114.503331</v>
      </c>
      <c r="GL125" s="1">
        <v>11836919.250708999</v>
      </c>
      <c r="GM125" s="1">
        <v>11487682.576165</v>
      </c>
      <c r="GN125" s="1">
        <v>11558298.090408999</v>
      </c>
      <c r="GO125" s="1">
        <v>11411120.066656999</v>
      </c>
      <c r="GP125" s="1">
        <v>11720901.077822</v>
      </c>
      <c r="GQ125" s="1">
        <v>11710987.243483</v>
      </c>
      <c r="GR125" s="1">
        <v>11676080.074547</v>
      </c>
      <c r="GS125" s="1">
        <v>11623942.046409</v>
      </c>
      <c r="GT125" s="1">
        <v>11443922.714824</v>
      </c>
    </row>
    <row r="126" spans="1:265" s="1" customFormat="1" ht="12.9" customHeight="1" x14ac:dyDescent="0.2">
      <c r="A126" s="1" t="s">
        <v>138</v>
      </c>
      <c r="B126" s="70"/>
      <c r="C126" s="70"/>
      <c r="D126" s="70"/>
      <c r="H126" s="70"/>
      <c r="I126" s="70"/>
      <c r="J126" s="70"/>
      <c r="K126" s="70"/>
      <c r="N126" s="70"/>
      <c r="O126" s="70"/>
      <c r="P126" s="70"/>
      <c r="T126" s="14"/>
      <c r="U126" s="14"/>
      <c r="V126" s="14"/>
      <c r="W126" s="70"/>
      <c r="AL126" s="1">
        <v>215116</v>
      </c>
      <c r="AM126" s="1">
        <v>210568</v>
      </c>
      <c r="AN126" s="1">
        <v>200458</v>
      </c>
      <c r="AO126" s="1">
        <v>203207</v>
      </c>
      <c r="AP126" s="1">
        <v>192401</v>
      </c>
      <c r="AQ126" s="1">
        <v>174739</v>
      </c>
      <c r="AR126" s="1">
        <v>176447.18151699999</v>
      </c>
      <c r="AS126" s="1">
        <v>192994.87811600001</v>
      </c>
      <c r="AT126" s="1">
        <v>178150.905482</v>
      </c>
      <c r="AU126" s="46" t="s">
        <v>134</v>
      </c>
      <c r="AV126" s="1">
        <v>232198.697889</v>
      </c>
      <c r="AW126" s="1">
        <v>216524.59726800001</v>
      </c>
      <c r="AX126" s="1">
        <v>457967.07063700003</v>
      </c>
      <c r="AY126" s="1">
        <v>358045.92065899988</v>
      </c>
      <c r="AZ126" s="1">
        <v>343056.69707800011</v>
      </c>
      <c r="BA126" s="1">
        <v>338386.17137599998</v>
      </c>
      <c r="BB126" s="1">
        <v>321490.036158</v>
      </c>
      <c r="BC126" s="1">
        <v>316670.48346199997</v>
      </c>
      <c r="BD126" s="1">
        <v>345427.61832700012</v>
      </c>
      <c r="BE126" s="1">
        <v>350954.27441100002</v>
      </c>
      <c r="BF126" s="1">
        <v>361530.28454299993</v>
      </c>
      <c r="BG126" s="1">
        <v>549894.23218199995</v>
      </c>
      <c r="BH126" s="1">
        <v>549251.35868499998</v>
      </c>
      <c r="BJ126" s="1">
        <v>297316.19744600001</v>
      </c>
      <c r="BK126" s="1">
        <v>434883.118724</v>
      </c>
      <c r="BL126" s="1">
        <v>439461.72352099989</v>
      </c>
      <c r="BM126" s="1">
        <v>462305.26974000002</v>
      </c>
      <c r="BN126" s="1">
        <v>461120.73833999998</v>
      </c>
      <c r="BO126" s="1">
        <v>461231.45653800003</v>
      </c>
      <c r="BP126" s="1">
        <v>468540.42320800002</v>
      </c>
      <c r="BQ126" s="1">
        <v>481621.58263599989</v>
      </c>
      <c r="BR126" s="60">
        <v>476887.07844499999</v>
      </c>
      <c r="BS126" s="60">
        <v>496724.34247199999</v>
      </c>
      <c r="BT126" s="60">
        <v>472513.94115199998</v>
      </c>
      <c r="BU126" s="60">
        <v>463704.35352599999</v>
      </c>
      <c r="BV126" s="60">
        <v>475281.70728600002</v>
      </c>
      <c r="BW126" s="1">
        <v>466144.06946600002</v>
      </c>
      <c r="BX126" s="1">
        <v>465145.46167699998</v>
      </c>
      <c r="BY126" s="1">
        <v>503355.96944800002</v>
      </c>
      <c r="BZ126" s="1">
        <v>493275.90426999988</v>
      </c>
      <c r="CA126" s="60">
        <v>512221.46034200001</v>
      </c>
      <c r="CB126" s="60">
        <v>485425.7085169999</v>
      </c>
      <c r="CC126" s="60">
        <v>443133.75403000001</v>
      </c>
      <c r="CD126" s="60">
        <v>435145.51669299998</v>
      </c>
      <c r="CE126" s="1">
        <v>452938.52329699998</v>
      </c>
      <c r="CF126" s="60">
        <v>510078.76265699993</v>
      </c>
      <c r="CG126" s="60">
        <v>486933.83683500002</v>
      </c>
      <c r="CH126" s="60">
        <v>466258.550369</v>
      </c>
      <c r="CI126" s="1">
        <v>532373.27557200007</v>
      </c>
      <c r="CJ126" s="1">
        <v>515476.64436899999</v>
      </c>
      <c r="CK126" s="1">
        <v>469008.57643399999</v>
      </c>
      <c r="CL126" s="1">
        <v>433268.248784</v>
      </c>
      <c r="CM126" s="1">
        <v>445397.74859199999</v>
      </c>
      <c r="CN126" s="1">
        <v>434046.54079000012</v>
      </c>
      <c r="CO126" s="1">
        <v>460137.06890900002</v>
      </c>
      <c r="CP126" s="1">
        <v>481100.11747200001</v>
      </c>
      <c r="CQ126" s="1">
        <v>497187.53753999999</v>
      </c>
      <c r="CR126" s="1">
        <v>543898.48390699993</v>
      </c>
      <c r="CS126" s="1">
        <v>556422.30163799995</v>
      </c>
      <c r="CT126" s="1">
        <v>771390.473382</v>
      </c>
      <c r="CU126" s="1">
        <v>802268.45579000004</v>
      </c>
      <c r="CV126" s="1">
        <v>1600342.4644869999</v>
      </c>
      <c r="CW126" s="1">
        <v>1667345.772103</v>
      </c>
      <c r="CX126" s="1">
        <v>1705508.4406640001</v>
      </c>
      <c r="CY126" s="1">
        <v>1668099.1220420001</v>
      </c>
      <c r="CZ126" s="1">
        <v>879200.94177799998</v>
      </c>
      <c r="DA126" s="1">
        <v>914819.76364999998</v>
      </c>
      <c r="DB126" s="1">
        <v>960154.71285499993</v>
      </c>
      <c r="DC126" s="1">
        <v>1596995.4016209999</v>
      </c>
      <c r="DD126" s="1">
        <v>1185377.2387659999</v>
      </c>
      <c r="DE126" s="1">
        <v>1140368.7479970001</v>
      </c>
      <c r="DF126" s="1">
        <v>1300170.048408</v>
      </c>
      <c r="DG126" s="1">
        <v>1311635.0883530001</v>
      </c>
      <c r="DH126" s="1">
        <v>1415124.364518</v>
      </c>
      <c r="DI126" s="1">
        <v>1593042.417869</v>
      </c>
      <c r="DJ126" s="1">
        <v>1606109.7132270001</v>
      </c>
      <c r="DK126" s="1">
        <v>1642978.7415219999</v>
      </c>
      <c r="DL126" s="1">
        <v>1314280.0053960001</v>
      </c>
      <c r="DM126" s="1">
        <v>1433630.011033</v>
      </c>
      <c r="DN126" s="1">
        <v>1466825.1334240001</v>
      </c>
      <c r="DO126" s="1">
        <v>1532168.8584390001</v>
      </c>
      <c r="DP126" s="1">
        <v>1586710.8085360001</v>
      </c>
      <c r="DQ126" s="1">
        <v>1701402.7844839999</v>
      </c>
      <c r="DR126" s="1">
        <v>1737927.7012720001</v>
      </c>
      <c r="DS126" s="1">
        <v>1732689.1294130001</v>
      </c>
      <c r="DT126" s="1">
        <v>1889507.115068</v>
      </c>
      <c r="DU126" s="1">
        <v>1939522.405549</v>
      </c>
      <c r="DV126" s="1">
        <v>1937751.359654</v>
      </c>
      <c r="DW126" s="1">
        <v>2049563.8315049999</v>
      </c>
      <c r="DX126" s="1">
        <v>2106326.883804</v>
      </c>
      <c r="DY126" s="1">
        <v>2205124.7526380001</v>
      </c>
      <c r="DZ126" s="1">
        <v>2359869.957318</v>
      </c>
      <c r="EA126" s="1">
        <v>2510666.3678600001</v>
      </c>
      <c r="EB126" s="1">
        <v>2536235.8640100001</v>
      </c>
      <c r="EC126" s="1">
        <v>2730998.0507649998</v>
      </c>
      <c r="ED126" s="1">
        <v>2793923.7880489998</v>
      </c>
      <c r="EE126" s="1">
        <v>2805043.1467220001</v>
      </c>
      <c r="EF126" s="1">
        <v>2690242.0911829998</v>
      </c>
      <c r="EG126" s="1">
        <v>2773494.304486</v>
      </c>
      <c r="EH126" s="1">
        <v>2796719.4694369999</v>
      </c>
      <c r="EI126" s="1">
        <v>2884388.9222570001</v>
      </c>
      <c r="EJ126" s="1">
        <v>2919165.2049580002</v>
      </c>
      <c r="EK126" s="1">
        <v>3056574.672545</v>
      </c>
      <c r="EL126" s="1">
        <v>2953532.319904</v>
      </c>
      <c r="EM126" s="1">
        <v>3605906.1514060008</v>
      </c>
      <c r="EN126" s="1">
        <v>3738473.3378750002</v>
      </c>
      <c r="EO126" s="1">
        <v>3812565.154662</v>
      </c>
      <c r="EP126" s="1">
        <v>3929168.7874830002</v>
      </c>
      <c r="EQ126" s="1">
        <v>3814901.6721600001</v>
      </c>
      <c r="ER126" s="1">
        <v>3142114.2552899998</v>
      </c>
      <c r="ES126" s="1">
        <v>3226344.006912</v>
      </c>
      <c r="ET126" s="1">
        <v>3446378.1953980001</v>
      </c>
      <c r="EU126" s="1">
        <v>3533662.6110680001</v>
      </c>
      <c r="EV126" s="1">
        <v>3577590.6055359989</v>
      </c>
      <c r="EW126" s="1">
        <v>3538557.1649409998</v>
      </c>
      <c r="EX126" s="1">
        <v>3360404.7858560011</v>
      </c>
      <c r="EY126" s="1">
        <v>3511312.848886</v>
      </c>
      <c r="EZ126" s="1">
        <v>3893121.8607529998</v>
      </c>
      <c r="FA126" s="1">
        <v>3999760.845278</v>
      </c>
      <c r="FB126" s="1">
        <v>3782356.173663999</v>
      </c>
      <c r="FC126" s="1">
        <v>3770093.380429999</v>
      </c>
      <c r="FD126" s="1">
        <v>3847737.3668769998</v>
      </c>
      <c r="FE126" s="1">
        <v>3936367.4769649999</v>
      </c>
      <c r="FF126" s="1">
        <v>3991416.0840369998</v>
      </c>
      <c r="FG126" s="1">
        <v>4022971.2038730001</v>
      </c>
      <c r="FH126" s="1">
        <v>3763255.9361959998</v>
      </c>
      <c r="FI126" s="1">
        <v>4153962.4482169989</v>
      </c>
      <c r="FJ126" s="1">
        <v>3828991.335674</v>
      </c>
      <c r="FK126" s="1">
        <v>3975379.5224230001</v>
      </c>
      <c r="FL126" s="1">
        <v>4063179.6937600002</v>
      </c>
      <c r="FM126" s="1">
        <v>4177228.1106059998</v>
      </c>
      <c r="FN126" s="1">
        <v>4164408.1898010001</v>
      </c>
      <c r="FO126" s="1">
        <v>4059164.3637839998</v>
      </c>
      <c r="FP126" s="1">
        <v>4076396.8274289998</v>
      </c>
      <c r="FQ126" s="1">
        <v>3999067.7686259998</v>
      </c>
      <c r="FR126" s="1">
        <v>4090657.7302890001</v>
      </c>
      <c r="FS126" s="1">
        <v>4212504.9013390001</v>
      </c>
      <c r="FT126" s="1">
        <v>4358125.4313739995</v>
      </c>
      <c r="FU126" s="1">
        <v>4485066.7004559999</v>
      </c>
      <c r="FV126" s="1">
        <v>4760384.139715001</v>
      </c>
      <c r="FW126" s="1">
        <v>5013516.6286010006</v>
      </c>
      <c r="FX126" s="1">
        <v>5169749.3625780009</v>
      </c>
      <c r="FY126" s="1">
        <v>5331526.5918300003</v>
      </c>
      <c r="FZ126" s="1">
        <v>5374167.8688150002</v>
      </c>
      <c r="GA126" s="1">
        <v>5480729.1266989997</v>
      </c>
      <c r="GB126" s="1">
        <v>5694301.844734</v>
      </c>
      <c r="GC126" s="1">
        <v>5829707.8622049997</v>
      </c>
      <c r="GD126" s="1">
        <v>5922854.131817</v>
      </c>
      <c r="GE126" s="1">
        <v>5979528.5612850003</v>
      </c>
      <c r="GF126" s="1">
        <v>5998538.7851560004</v>
      </c>
      <c r="GG126" s="1">
        <v>6280748.2042159997</v>
      </c>
      <c r="GH126" s="1">
        <v>6355979.8826299999</v>
      </c>
      <c r="GI126" s="1">
        <v>6297671.6503539998</v>
      </c>
      <c r="GJ126" s="1">
        <v>6257057.8243939998</v>
      </c>
      <c r="GK126" s="1">
        <v>6400742.053351</v>
      </c>
      <c r="GL126" s="1">
        <v>6410506.0065590004</v>
      </c>
      <c r="GM126" s="1">
        <v>5925093.9205679996</v>
      </c>
      <c r="GN126" s="1">
        <v>5804215.2827040004</v>
      </c>
      <c r="GO126" s="1">
        <v>5722866.2355570002</v>
      </c>
      <c r="GP126" s="1">
        <v>5684237.019727</v>
      </c>
      <c r="GQ126" s="1">
        <v>5555257.941753</v>
      </c>
      <c r="GR126" s="1">
        <v>5445240.1085209996</v>
      </c>
      <c r="GS126" s="1">
        <v>5417471.9921920002</v>
      </c>
      <c r="GT126" s="1">
        <v>5365948.7917780001</v>
      </c>
    </row>
    <row r="127" spans="1:265" s="1" customFormat="1" ht="12.9" customHeight="1" x14ac:dyDescent="0.2">
      <c r="A127" s="1" t="s">
        <v>139</v>
      </c>
      <c r="B127" s="70"/>
      <c r="C127" s="70"/>
      <c r="D127" s="70"/>
      <c r="H127" s="70"/>
      <c r="I127" s="70"/>
      <c r="J127" s="70"/>
      <c r="K127" s="70"/>
      <c r="N127" s="70"/>
      <c r="O127" s="70"/>
      <c r="P127" s="70"/>
      <c r="T127" s="14"/>
      <c r="U127" s="14"/>
      <c r="V127" s="14"/>
      <c r="W127" s="70"/>
      <c r="AL127" s="1">
        <v>1121525</v>
      </c>
      <c r="AM127" s="1">
        <v>1122728</v>
      </c>
      <c r="AN127" s="1">
        <v>1113765</v>
      </c>
      <c r="AO127" s="1">
        <v>1115985</v>
      </c>
      <c r="AP127" s="1">
        <v>835600</v>
      </c>
      <c r="AQ127" s="1">
        <v>863660</v>
      </c>
      <c r="AR127" s="1">
        <v>806886.26566600008</v>
      </c>
      <c r="AS127" s="1">
        <v>810055.93233100011</v>
      </c>
      <c r="AT127" s="1">
        <v>833260.18852899992</v>
      </c>
      <c r="AU127" s="46" t="s">
        <v>134</v>
      </c>
      <c r="AV127" s="1">
        <v>1156168.9618520001</v>
      </c>
      <c r="AW127" s="1">
        <v>1164082.3447070001</v>
      </c>
      <c r="AX127" s="1">
        <v>928945.67061300005</v>
      </c>
      <c r="AY127" s="1">
        <v>793882.84021499997</v>
      </c>
      <c r="AZ127" s="1">
        <v>836634.51249500003</v>
      </c>
      <c r="BA127" s="1">
        <v>1299402.1871480001</v>
      </c>
      <c r="BB127" s="1">
        <v>1205903.8107479999</v>
      </c>
      <c r="BC127" s="1">
        <v>1224229.3895459999</v>
      </c>
      <c r="BD127" s="1">
        <v>1114904.9534380001</v>
      </c>
      <c r="BE127" s="1">
        <v>1984976.033148</v>
      </c>
      <c r="BF127" s="1">
        <v>2013432.2729219999</v>
      </c>
      <c r="BG127" s="1">
        <v>2012702.362805</v>
      </c>
      <c r="BH127" s="1">
        <v>2305594.2135689999</v>
      </c>
      <c r="BJ127" s="1">
        <v>2294199.589162</v>
      </c>
      <c r="BK127" s="1">
        <v>2484572.0431340002</v>
      </c>
      <c r="BL127" s="1">
        <v>2501232.45511</v>
      </c>
      <c r="BM127" s="1">
        <v>2558542.8839540002</v>
      </c>
      <c r="BN127" s="1">
        <v>2613789.2883620001</v>
      </c>
      <c r="BO127" s="1">
        <v>2503989.5377310002</v>
      </c>
      <c r="BP127" s="1">
        <v>2515580.2525169998</v>
      </c>
      <c r="BQ127" s="1">
        <v>2570649.4985639998</v>
      </c>
      <c r="BR127" s="60">
        <v>2958881.7041409998</v>
      </c>
      <c r="BS127" s="60">
        <v>2859724.1169679998</v>
      </c>
      <c r="BT127" s="60">
        <v>2623559.7238599998</v>
      </c>
      <c r="BU127" s="60">
        <v>2425581.3370099999</v>
      </c>
      <c r="BV127" s="60">
        <v>2488160.801794</v>
      </c>
      <c r="BW127" s="1">
        <v>2523973.3003509999</v>
      </c>
      <c r="BX127" s="1">
        <v>2452811.2476590001</v>
      </c>
      <c r="BY127" s="1">
        <v>2817193.7995659998</v>
      </c>
      <c r="BZ127" s="1">
        <v>2832086.4685860001</v>
      </c>
      <c r="CA127" s="60">
        <v>2719033.3267669999</v>
      </c>
      <c r="CB127" s="60">
        <v>2592644.6988550001</v>
      </c>
      <c r="CC127" s="60">
        <v>2620412.188172</v>
      </c>
      <c r="CD127" s="60">
        <v>2538441.5966269998</v>
      </c>
      <c r="CE127" s="1">
        <v>2687470.4353399999</v>
      </c>
      <c r="CF127" s="60">
        <v>2540019.9538819999</v>
      </c>
      <c r="CG127" s="60">
        <v>2442739.349099</v>
      </c>
      <c r="CH127" s="60">
        <v>2306292.412943</v>
      </c>
      <c r="CI127" s="1">
        <v>2313970.6822520001</v>
      </c>
      <c r="CJ127" s="1">
        <v>2028200.2723910001</v>
      </c>
      <c r="CK127" s="1">
        <v>1605787.628215</v>
      </c>
      <c r="CL127" s="1">
        <v>1279328.2723399999</v>
      </c>
      <c r="CM127" s="1">
        <v>1412941.0034469999</v>
      </c>
      <c r="CN127" s="1">
        <v>1556225.7498389999</v>
      </c>
      <c r="CO127" s="1">
        <v>1546132.9875360001</v>
      </c>
      <c r="CP127" s="1">
        <v>1418882.4950059999</v>
      </c>
      <c r="CQ127" s="1">
        <v>1269935.850844</v>
      </c>
      <c r="CR127" s="1">
        <v>1304033.433156</v>
      </c>
      <c r="CS127" s="1">
        <v>1404361.286448</v>
      </c>
      <c r="CT127" s="1">
        <v>1446129.4788909999</v>
      </c>
      <c r="CU127" s="1">
        <v>1617162.619585</v>
      </c>
      <c r="CV127" s="1">
        <v>1542252.310844</v>
      </c>
      <c r="CW127" s="1">
        <v>1667285.18983</v>
      </c>
      <c r="CX127" s="1">
        <v>1700422.91374</v>
      </c>
      <c r="CY127" s="1">
        <v>1715402.4336949999</v>
      </c>
      <c r="CZ127" s="1">
        <v>1863232.278162</v>
      </c>
      <c r="DA127" s="1">
        <v>1898110.643373</v>
      </c>
      <c r="DB127" s="1">
        <v>2082744.6524650001</v>
      </c>
      <c r="DC127" s="1">
        <v>1946040.752599</v>
      </c>
      <c r="DD127" s="1">
        <v>1971137.53801</v>
      </c>
      <c r="DE127" s="1">
        <v>1953413.7679570001</v>
      </c>
      <c r="DF127" s="1">
        <v>1995106.471568</v>
      </c>
      <c r="DG127" s="1">
        <v>2050480.539928</v>
      </c>
      <c r="DH127" s="1">
        <v>2025353.0450860001</v>
      </c>
      <c r="DI127" s="1">
        <v>2029688.351235</v>
      </c>
      <c r="DJ127" s="1">
        <v>2159265.1708860002</v>
      </c>
      <c r="DK127" s="1">
        <v>2063221.7564320001</v>
      </c>
      <c r="DL127" s="1">
        <v>2278781.5415869998</v>
      </c>
      <c r="DM127" s="1">
        <v>2215353.5077840001</v>
      </c>
      <c r="DN127" s="1">
        <v>2211062.6392339999</v>
      </c>
      <c r="DO127" s="1">
        <v>2321966.4208430001</v>
      </c>
      <c r="DP127" s="1">
        <v>2490116.9005979998</v>
      </c>
      <c r="DQ127" s="1">
        <v>2554563.7846849998</v>
      </c>
      <c r="DR127" s="1">
        <v>2485774.5060200002</v>
      </c>
      <c r="DS127" s="1">
        <v>2462798.5498819998</v>
      </c>
      <c r="DT127" s="1">
        <v>2628648.381256999</v>
      </c>
      <c r="DU127" s="1">
        <v>2953082.301663999</v>
      </c>
      <c r="DV127" s="1">
        <v>3010486.1819290002</v>
      </c>
      <c r="DW127" s="1">
        <v>2967525.1585789998</v>
      </c>
      <c r="DX127" s="1">
        <v>3184092.293604</v>
      </c>
      <c r="DY127" s="1">
        <v>3072840.341562001</v>
      </c>
      <c r="DZ127" s="1">
        <v>3264242.8900580001</v>
      </c>
      <c r="EA127" s="1">
        <v>3510416.1449310002</v>
      </c>
      <c r="EB127" s="1">
        <v>3827164.1669430002</v>
      </c>
      <c r="EC127" s="1">
        <v>3999144.7563120001</v>
      </c>
      <c r="ED127" s="1">
        <v>4021532.9048649999</v>
      </c>
      <c r="EE127" s="1">
        <v>4161196.2812410002</v>
      </c>
      <c r="EF127" s="1">
        <v>4000933.3181850002</v>
      </c>
      <c r="EG127" s="1">
        <v>4252402.9287400004</v>
      </c>
      <c r="EH127" s="1">
        <v>3878857.8036119998</v>
      </c>
      <c r="EI127" s="1">
        <v>3738813.054235999</v>
      </c>
      <c r="EJ127" s="1">
        <v>3831189.8199319998</v>
      </c>
      <c r="EK127" s="1">
        <v>3878526.1898099999</v>
      </c>
      <c r="EL127" s="1">
        <v>2717051.322923</v>
      </c>
      <c r="EM127" s="1">
        <v>2734497.7044950002</v>
      </c>
      <c r="EN127" s="1">
        <v>2940607.837363</v>
      </c>
      <c r="EO127" s="1">
        <v>3028427.206001</v>
      </c>
      <c r="EP127" s="1">
        <v>3208732.6489619999</v>
      </c>
      <c r="EQ127" s="1">
        <v>3114622.8806390008</v>
      </c>
      <c r="ER127" s="1">
        <v>3231304.8383200001</v>
      </c>
      <c r="ES127" s="1">
        <v>3256686.7531380011</v>
      </c>
      <c r="ET127" s="1">
        <v>3240611.9895020002</v>
      </c>
      <c r="EU127" s="1">
        <v>3274186.8944789991</v>
      </c>
      <c r="EV127" s="1">
        <v>3319900.6621460002</v>
      </c>
      <c r="EW127" s="1">
        <v>3349611.3246599999</v>
      </c>
      <c r="EX127" s="1">
        <v>3257169.7864270001</v>
      </c>
      <c r="EY127" s="1">
        <v>3984060.3455719999</v>
      </c>
      <c r="EZ127" s="1">
        <v>3831536.4112800001</v>
      </c>
      <c r="FA127" s="1">
        <v>3606757.7775889998</v>
      </c>
      <c r="FB127" s="1">
        <v>3417326.612613</v>
      </c>
      <c r="FC127" s="1">
        <v>3315943.7143219989</v>
      </c>
      <c r="FD127" s="1">
        <v>3346396.6386870001</v>
      </c>
      <c r="FE127" s="1">
        <v>3467694.5322469999</v>
      </c>
      <c r="FF127" s="1">
        <v>3454572.0010250001</v>
      </c>
      <c r="FG127" s="1">
        <v>3442123.8747040001</v>
      </c>
      <c r="FH127" s="1">
        <v>3670913.9646050008</v>
      </c>
      <c r="FI127" s="1">
        <v>3625555.8335770001</v>
      </c>
      <c r="FJ127" s="1">
        <v>3730579.5046080002</v>
      </c>
      <c r="FK127" s="1">
        <v>3922992.4682550002</v>
      </c>
      <c r="FL127" s="1">
        <v>3952692.0899470001</v>
      </c>
      <c r="FM127" s="1">
        <v>4348904.8744799998</v>
      </c>
      <c r="FN127" s="1">
        <v>4386236.1248169998</v>
      </c>
      <c r="FO127" s="1">
        <v>4378836.8911999986</v>
      </c>
      <c r="FP127" s="1">
        <v>4522495.4167640004</v>
      </c>
      <c r="FQ127" s="1">
        <v>5259724.4165200004</v>
      </c>
      <c r="FR127" s="1">
        <v>5232393.5936659994</v>
      </c>
      <c r="FS127" s="1">
        <v>5423703.0237109987</v>
      </c>
      <c r="FT127" s="1">
        <v>5635251.4207160017</v>
      </c>
      <c r="FU127" s="1">
        <v>5403319.5770160006</v>
      </c>
      <c r="FV127" s="1">
        <v>4481375.517688999</v>
      </c>
      <c r="FW127" s="1">
        <v>4892887.7747180006</v>
      </c>
      <c r="FX127" s="1">
        <v>4966030.5528329983</v>
      </c>
      <c r="FY127" s="1">
        <v>5220247.7733899998</v>
      </c>
      <c r="FZ127" s="1">
        <v>5454898.7087890003</v>
      </c>
      <c r="GA127" s="1">
        <v>5649222.3479920002</v>
      </c>
      <c r="GB127" s="1">
        <v>5665191.3633970004</v>
      </c>
      <c r="GC127" s="1">
        <v>5423341.0241689999</v>
      </c>
      <c r="GD127" s="1">
        <v>5638252.1483030003</v>
      </c>
      <c r="GE127" s="1">
        <v>5760957.5169350002</v>
      </c>
      <c r="GF127" s="1">
        <v>5741457.8832860002</v>
      </c>
      <c r="GG127" s="1">
        <v>5961355.2258160003</v>
      </c>
      <c r="GH127" s="1">
        <v>6483072.9967980003</v>
      </c>
      <c r="GI127" s="1">
        <v>6629258.8341619996</v>
      </c>
      <c r="GJ127" s="1">
        <v>6896094.2040950004</v>
      </c>
      <c r="GK127" s="1">
        <v>7215147.5986439995</v>
      </c>
      <c r="GL127" s="1">
        <v>7238634.336902</v>
      </c>
      <c r="GM127" s="1">
        <v>7031724.2245840002</v>
      </c>
      <c r="GN127" s="1">
        <v>7062968.4164249999</v>
      </c>
      <c r="GO127" s="1">
        <v>7068988.585407</v>
      </c>
      <c r="GP127" s="1">
        <v>7114762.1029129997</v>
      </c>
      <c r="GQ127" s="1">
        <v>7023111.5393920001</v>
      </c>
      <c r="GR127" s="1">
        <v>7043563.197404</v>
      </c>
      <c r="GS127" s="1">
        <v>7109878.302499</v>
      </c>
      <c r="GT127" s="1">
        <v>7243654.5775659997</v>
      </c>
    </row>
    <row r="128" spans="1:265" s="1" customFormat="1" ht="12.9" customHeight="1" x14ac:dyDescent="0.2">
      <c r="A128" s="1" t="s">
        <v>140</v>
      </c>
      <c r="B128" s="70"/>
      <c r="C128" s="70"/>
      <c r="D128" s="70"/>
      <c r="H128" s="70"/>
      <c r="I128" s="70"/>
      <c r="J128" s="70"/>
      <c r="K128" s="70"/>
      <c r="N128" s="70"/>
      <c r="O128" s="70"/>
      <c r="P128" s="70"/>
      <c r="T128" s="14"/>
      <c r="U128" s="14"/>
      <c r="V128" s="14"/>
      <c r="W128" s="70"/>
      <c r="AL128" s="1">
        <v>1219104</v>
      </c>
      <c r="AM128" s="1">
        <v>1193492</v>
      </c>
      <c r="AN128" s="1">
        <v>1152007</v>
      </c>
      <c r="AO128" s="1">
        <v>1126639</v>
      </c>
      <c r="AP128" s="1">
        <v>1070704</v>
      </c>
      <c r="AQ128" s="1">
        <v>993957</v>
      </c>
      <c r="AR128" s="1">
        <v>964046.80972900009</v>
      </c>
      <c r="AS128" s="1">
        <v>918030.39077499998</v>
      </c>
      <c r="AT128" s="1">
        <v>729723.08389499993</v>
      </c>
      <c r="AU128" s="46" t="s">
        <v>134</v>
      </c>
      <c r="AV128" s="1">
        <v>740222.15256200009</v>
      </c>
      <c r="AW128" s="1">
        <v>728497.71057499992</v>
      </c>
      <c r="AX128" s="1">
        <v>851859.10020400002</v>
      </c>
      <c r="AY128" s="1">
        <v>679739.52090599993</v>
      </c>
      <c r="AZ128" s="1">
        <v>672469.99832799996</v>
      </c>
      <c r="BA128" s="1">
        <v>805104.90360899991</v>
      </c>
      <c r="BB128" s="1">
        <v>929261.98727200006</v>
      </c>
      <c r="BC128" s="1">
        <v>962966.21704599995</v>
      </c>
      <c r="BD128" s="1">
        <v>957838.35336700012</v>
      </c>
      <c r="BE128" s="1">
        <v>618109.83618499991</v>
      </c>
      <c r="BF128" s="1">
        <v>542101.99141399993</v>
      </c>
      <c r="BG128" s="1">
        <v>504506.73948300013</v>
      </c>
      <c r="BH128" s="1">
        <v>507091.14551599999</v>
      </c>
      <c r="BJ128" s="1">
        <v>550322.92205100006</v>
      </c>
      <c r="BK128" s="1">
        <v>559317.798006</v>
      </c>
      <c r="BL128" s="1">
        <v>645336.54102599993</v>
      </c>
      <c r="BM128" s="1">
        <v>696122.20645900001</v>
      </c>
      <c r="BN128" s="1">
        <v>634472.54960000003</v>
      </c>
      <c r="BO128" s="1">
        <v>655925.42231599998</v>
      </c>
      <c r="BP128" s="1">
        <v>660750.66086000006</v>
      </c>
      <c r="BQ128" s="1">
        <v>678239.24789299991</v>
      </c>
      <c r="BR128" s="60">
        <v>699265.49077099992</v>
      </c>
      <c r="BS128" s="60">
        <v>642262.33771799994</v>
      </c>
      <c r="BT128" s="60">
        <v>796299.39310799981</v>
      </c>
      <c r="BU128" s="60">
        <v>763365.42509999999</v>
      </c>
      <c r="BV128" s="60">
        <v>780318.70052199997</v>
      </c>
      <c r="BW128" s="1">
        <v>761419.00216500007</v>
      </c>
      <c r="BX128" s="1">
        <v>791327.15784800006</v>
      </c>
      <c r="BY128" s="1">
        <v>823813.69367399986</v>
      </c>
      <c r="BZ128" s="1">
        <v>846453.49332000001</v>
      </c>
      <c r="CA128" s="60">
        <v>915922.019355</v>
      </c>
      <c r="CB128" s="60">
        <v>839672.64815399994</v>
      </c>
      <c r="CC128" s="60">
        <v>844955.658085</v>
      </c>
      <c r="CD128" s="60">
        <v>798463.4292270001</v>
      </c>
      <c r="CE128" s="1">
        <v>824248.70540699991</v>
      </c>
      <c r="CF128" s="60">
        <v>823368.05994800001</v>
      </c>
      <c r="CG128" s="60">
        <v>808287.72655800008</v>
      </c>
      <c r="CH128" s="60">
        <v>834723.61261800001</v>
      </c>
      <c r="CI128" s="1">
        <v>802614.11851900001</v>
      </c>
      <c r="CJ128" s="1">
        <v>832484.55807299993</v>
      </c>
      <c r="CK128" s="1">
        <v>877928.19569199998</v>
      </c>
      <c r="CL128" s="1">
        <v>897067.81089199998</v>
      </c>
      <c r="CM128" s="1">
        <v>918298.08826700016</v>
      </c>
      <c r="CN128" s="1">
        <v>895450.42404499999</v>
      </c>
      <c r="CO128" s="1">
        <v>932249.84177799989</v>
      </c>
      <c r="CP128" s="1">
        <v>950972.61587200011</v>
      </c>
      <c r="CQ128" s="1">
        <v>1000501.598291</v>
      </c>
      <c r="CR128" s="1">
        <v>1044663.683454</v>
      </c>
      <c r="CS128" s="1">
        <v>1013125.688794</v>
      </c>
      <c r="CT128" s="1">
        <v>1222795.33198</v>
      </c>
      <c r="CU128" s="1">
        <v>1293416.4415770001</v>
      </c>
      <c r="CV128" s="1">
        <v>1317197.408977</v>
      </c>
      <c r="CW128" s="1">
        <v>1366809.4811829999</v>
      </c>
      <c r="CX128" s="1">
        <v>1433679.877868</v>
      </c>
      <c r="CY128" s="1">
        <v>1474661.420074</v>
      </c>
      <c r="CZ128" s="1">
        <v>1481104.51361</v>
      </c>
      <c r="DA128" s="1">
        <v>1515596.757218</v>
      </c>
      <c r="DB128" s="1">
        <v>1573096.31751</v>
      </c>
      <c r="DC128" s="1">
        <v>1665562.1065849999</v>
      </c>
      <c r="DD128" s="1">
        <v>1657835.5678910001</v>
      </c>
      <c r="DE128" s="1">
        <v>1709810.406371</v>
      </c>
      <c r="DF128" s="1">
        <v>1930830.648359</v>
      </c>
      <c r="DG128" s="1">
        <v>1947255.6669910001</v>
      </c>
      <c r="DH128" s="1">
        <v>1977237.209359</v>
      </c>
      <c r="DI128" s="1">
        <v>1998510.1360009999</v>
      </c>
      <c r="DJ128" s="1">
        <v>1996480.0522</v>
      </c>
      <c r="DK128" s="1">
        <v>2042905.9201470001</v>
      </c>
      <c r="DL128" s="1">
        <v>2059304.6201619999</v>
      </c>
      <c r="DM128" s="1">
        <v>2099945.4340659999</v>
      </c>
      <c r="DN128" s="1">
        <v>2142677.283537</v>
      </c>
      <c r="DO128" s="1">
        <v>2187972.7582780002</v>
      </c>
      <c r="DP128" s="1">
        <v>2280669.102585</v>
      </c>
      <c r="DQ128" s="1">
        <v>2316670.4412420001</v>
      </c>
      <c r="DR128" s="1">
        <v>2429305.534403</v>
      </c>
      <c r="DS128" s="1">
        <v>2463992.790205</v>
      </c>
      <c r="DT128" s="1">
        <v>2501962.6313339998</v>
      </c>
      <c r="DU128" s="1">
        <v>2532353.14322</v>
      </c>
      <c r="DV128" s="1">
        <v>2586889.7883589999</v>
      </c>
      <c r="DW128" s="1">
        <v>2665363.9276060001</v>
      </c>
      <c r="DX128" s="1">
        <v>2696625.9024589998</v>
      </c>
      <c r="DY128" s="1">
        <v>2813611.876342</v>
      </c>
      <c r="DZ128" s="1">
        <v>2888984.2181520001</v>
      </c>
      <c r="EA128" s="1">
        <v>2910991.5829850002</v>
      </c>
      <c r="EB128" s="1">
        <v>3757211.369638999</v>
      </c>
      <c r="EC128" s="1">
        <v>4007316.611583</v>
      </c>
      <c r="ED128" s="1">
        <v>4182181.1266370001</v>
      </c>
      <c r="EE128" s="1">
        <v>4199845.6947969999</v>
      </c>
      <c r="EF128" s="1">
        <v>4256721.6922220001</v>
      </c>
      <c r="EG128" s="1">
        <v>4357761.4287240002</v>
      </c>
      <c r="EH128" s="1">
        <v>4440581.1291220002</v>
      </c>
      <c r="EI128" s="1">
        <v>4511006.1862039994</v>
      </c>
      <c r="EJ128" s="1">
        <v>4582478.8497930001</v>
      </c>
      <c r="EK128" s="1">
        <v>4716545.8618289996</v>
      </c>
      <c r="EL128" s="1">
        <v>5407328.134904</v>
      </c>
      <c r="EM128" s="1">
        <v>5489757.5978780007</v>
      </c>
      <c r="EN128" s="1">
        <v>5586481.9152410002</v>
      </c>
      <c r="EO128" s="1">
        <v>5641357.7027679998</v>
      </c>
      <c r="EP128" s="1">
        <v>5752748.1541519994</v>
      </c>
      <c r="EQ128" s="1">
        <v>5728376.5118399998</v>
      </c>
      <c r="ER128" s="1">
        <v>5799742.1246649995</v>
      </c>
      <c r="ES128" s="1">
        <v>5799373.4919970008</v>
      </c>
      <c r="ET128" s="1">
        <v>5920356.8406109996</v>
      </c>
      <c r="EU128" s="1">
        <v>5925093.2485600002</v>
      </c>
      <c r="EV128" s="1">
        <v>5938992.9961750004</v>
      </c>
      <c r="EW128" s="1">
        <v>6056933.8333720006</v>
      </c>
      <c r="EX128" s="1">
        <v>6262009.5715089999</v>
      </c>
      <c r="EY128" s="1">
        <v>6339543.4873159993</v>
      </c>
      <c r="EZ128" s="1">
        <v>6393382.2394739985</v>
      </c>
      <c r="FA128" s="1">
        <v>6390104.0975170014</v>
      </c>
      <c r="FB128" s="1">
        <v>6693068.3587580007</v>
      </c>
      <c r="FC128" s="1">
        <v>6775017.0844299998</v>
      </c>
      <c r="FD128" s="1">
        <v>6798906.8559079999</v>
      </c>
      <c r="FE128" s="1">
        <v>6865917.7806560006</v>
      </c>
      <c r="FF128" s="1">
        <v>6929296.2559599997</v>
      </c>
      <c r="FG128" s="1">
        <v>7043824.0077480003</v>
      </c>
      <c r="FH128" s="1">
        <v>7171255.0685090004</v>
      </c>
      <c r="FI128" s="1">
        <v>7241816.7955990015</v>
      </c>
      <c r="FJ128" s="1">
        <v>7481208.8270970006</v>
      </c>
      <c r="FK128" s="1">
        <v>7639658.7966000009</v>
      </c>
      <c r="FL128" s="1">
        <v>7666493.4081909992</v>
      </c>
      <c r="FM128" s="1">
        <v>7883616.5740299998</v>
      </c>
      <c r="FN128" s="1">
        <v>8025229.338436</v>
      </c>
      <c r="FO128" s="1">
        <v>8099895.1965220002</v>
      </c>
      <c r="FP128" s="1">
        <v>8193309.5722960001</v>
      </c>
      <c r="FQ128" s="1">
        <v>8207059.9603169998</v>
      </c>
      <c r="FR128" s="1">
        <v>8274263.2821500003</v>
      </c>
      <c r="FS128" s="1">
        <v>8222867.8503020015</v>
      </c>
      <c r="FT128" s="1">
        <v>8345572.7113269996</v>
      </c>
      <c r="FU128" s="1">
        <v>8474039.2558860015</v>
      </c>
      <c r="FV128" s="1">
        <v>8639706.5556129999</v>
      </c>
      <c r="FW128" s="1">
        <v>8816814.6830560006</v>
      </c>
      <c r="FX128" s="1">
        <v>9006105.8850979991</v>
      </c>
      <c r="FY128" s="1">
        <v>9049356.9403930008</v>
      </c>
      <c r="FZ128" s="1">
        <v>9162960.2644529995</v>
      </c>
      <c r="GA128" s="1">
        <v>9680758.9316770006</v>
      </c>
      <c r="GB128" s="1">
        <v>9801500.9344129991</v>
      </c>
      <c r="GC128" s="1">
        <v>9884709.1127589997</v>
      </c>
      <c r="GD128" s="1">
        <v>9964283.6085509993</v>
      </c>
      <c r="GE128" s="1">
        <v>10131852.321924999</v>
      </c>
      <c r="GF128" s="1">
        <v>10185174.055846</v>
      </c>
      <c r="GG128" s="1">
        <v>10294707.107298</v>
      </c>
      <c r="GH128" s="1">
        <v>10387868.875267001</v>
      </c>
      <c r="GI128" s="1">
        <v>10389303.893893</v>
      </c>
      <c r="GJ128" s="1">
        <v>10344904.760691</v>
      </c>
      <c r="GK128" s="1">
        <v>10217495.631941</v>
      </c>
      <c r="GL128" s="1">
        <v>10575240.709696</v>
      </c>
      <c r="GM128" s="1">
        <v>10497724.860317999</v>
      </c>
      <c r="GN128" s="1">
        <v>10558584.440461</v>
      </c>
      <c r="GO128" s="1">
        <v>10564130.495978</v>
      </c>
      <c r="GP128" s="1">
        <v>10559590.067675</v>
      </c>
      <c r="GQ128" s="1">
        <v>10532883.860262999</v>
      </c>
      <c r="GR128" s="1">
        <v>10570835.812292</v>
      </c>
      <c r="GS128" s="1">
        <v>10638596.721758001</v>
      </c>
      <c r="GT128" s="1">
        <v>10740459.777815999</v>
      </c>
    </row>
    <row r="129" spans="1:265" s="1" customFormat="1" ht="12.9" customHeight="1" x14ac:dyDescent="0.2">
      <c r="A129" s="1" t="s">
        <v>141</v>
      </c>
      <c r="B129" s="70"/>
      <c r="C129" s="70"/>
      <c r="D129" s="70"/>
      <c r="H129" s="70"/>
      <c r="I129" s="70"/>
      <c r="J129" s="70"/>
      <c r="K129" s="70"/>
      <c r="N129" s="70"/>
      <c r="O129" s="70"/>
      <c r="P129" s="70"/>
      <c r="T129" s="14"/>
      <c r="U129" s="14"/>
      <c r="V129" s="14"/>
      <c r="W129" s="70"/>
      <c r="AL129" s="1">
        <v>29118</v>
      </c>
      <c r="AM129" s="1">
        <v>30082</v>
      </c>
      <c r="AN129" s="1">
        <v>31605</v>
      </c>
      <c r="AO129" s="1">
        <v>34713</v>
      </c>
      <c r="AP129" s="1">
        <v>34713</v>
      </c>
      <c r="AQ129" s="1">
        <v>20421</v>
      </c>
      <c r="AR129" s="1">
        <v>8093.3288580000008</v>
      </c>
      <c r="AS129" s="1">
        <v>8208.0714320000006</v>
      </c>
      <c r="AT129" s="1">
        <v>8665.5675489999994</v>
      </c>
      <c r="AU129" s="46" t="s">
        <v>134</v>
      </c>
      <c r="AV129" s="1">
        <v>2246.2613620000002</v>
      </c>
      <c r="AW129" s="1">
        <v>2089.9444039999998</v>
      </c>
      <c r="AX129" s="1">
        <v>1455.434379</v>
      </c>
      <c r="AY129" s="1">
        <v>3399.8479189999998</v>
      </c>
      <c r="AZ129" s="1">
        <v>3195.4702609999999</v>
      </c>
      <c r="BA129" s="1">
        <v>1678.1441749999999</v>
      </c>
      <c r="BB129" s="1">
        <v>3894.7516599999999</v>
      </c>
      <c r="BC129" s="1">
        <v>3878.501945</v>
      </c>
      <c r="BD129" s="1">
        <v>8850.8720099999991</v>
      </c>
      <c r="BE129" s="1">
        <v>9952.8409279999996</v>
      </c>
      <c r="BF129" s="1">
        <v>9315.8975599999994</v>
      </c>
      <c r="BG129" s="1">
        <v>14605.143620999999</v>
      </c>
      <c r="BH129" s="1">
        <v>17202.500853000001</v>
      </c>
      <c r="BJ129" s="1">
        <v>10357.538171</v>
      </c>
      <c r="BK129" s="1">
        <v>7344.1655270000001</v>
      </c>
      <c r="BL129" s="1">
        <v>8045.4110309999996</v>
      </c>
      <c r="BM129" s="1">
        <v>9391.2616369999996</v>
      </c>
      <c r="BN129" s="1">
        <v>8973.2249269999993</v>
      </c>
      <c r="BO129" s="1">
        <v>6701.3426049999998</v>
      </c>
      <c r="BP129" s="1">
        <v>6615.880056</v>
      </c>
      <c r="BQ129" s="1">
        <v>4876.8630229999999</v>
      </c>
      <c r="BR129" s="60">
        <v>4303.0067610000006</v>
      </c>
      <c r="BS129" s="60">
        <v>6593.6012009999986</v>
      </c>
      <c r="BT129" s="60">
        <v>7205.5975939999998</v>
      </c>
      <c r="BU129" s="60">
        <v>9664.7903640000004</v>
      </c>
      <c r="BV129" s="60">
        <v>10702.893061000001</v>
      </c>
      <c r="BW129" s="1">
        <v>9851.3675939999994</v>
      </c>
      <c r="BX129" s="1">
        <v>10416.673547</v>
      </c>
      <c r="BY129" s="1">
        <v>10136.956426999999</v>
      </c>
      <c r="BZ129" s="1">
        <v>13096.599329000001</v>
      </c>
      <c r="CA129" s="60">
        <v>13733.707434</v>
      </c>
      <c r="CB129" s="60">
        <v>13432.021714</v>
      </c>
      <c r="CC129" s="60">
        <v>13047.862814</v>
      </c>
      <c r="CD129" s="60">
        <v>13235.392523</v>
      </c>
      <c r="CE129" s="1">
        <v>13381.796751</v>
      </c>
      <c r="CF129" s="60">
        <v>11720.557081999999</v>
      </c>
      <c r="CG129" s="60">
        <v>9043.9466740000007</v>
      </c>
      <c r="CH129" s="60">
        <v>10835.804114</v>
      </c>
      <c r="CI129" s="1">
        <v>8463.2445389999993</v>
      </c>
      <c r="CJ129" s="1">
        <v>13014.232572000001</v>
      </c>
      <c r="CK129" s="1">
        <v>16943.155028000001</v>
      </c>
      <c r="CL129" s="1">
        <v>20471.395897999999</v>
      </c>
      <c r="CM129" s="1">
        <v>24601.928155000001</v>
      </c>
      <c r="CN129" s="1">
        <v>17967.409095999999</v>
      </c>
      <c r="CO129" s="1">
        <v>14531.987073</v>
      </c>
      <c r="CP129" s="1">
        <v>12804.090518999999</v>
      </c>
      <c r="CQ129" s="1">
        <v>12312.797637</v>
      </c>
      <c r="CR129" s="1">
        <v>10281.583176</v>
      </c>
      <c r="CS129" s="1">
        <v>10626.993915999999</v>
      </c>
      <c r="CT129" s="1">
        <v>14937.823781999999</v>
      </c>
      <c r="CU129" s="1">
        <v>16551.316307000001</v>
      </c>
      <c r="CV129" s="1">
        <v>28934.76556</v>
      </c>
      <c r="CW129" s="1">
        <v>26539.789500999999</v>
      </c>
      <c r="CX129" s="1">
        <v>24107.130157</v>
      </c>
      <c r="CY129" s="1">
        <v>46925.301786999997</v>
      </c>
      <c r="CZ129" s="1">
        <v>14673.804867999999</v>
      </c>
      <c r="DA129" s="1">
        <v>9798.6143309999989</v>
      </c>
      <c r="DB129" s="1">
        <v>7032.3351039999998</v>
      </c>
      <c r="DC129" s="1">
        <v>7683.7066190000014</v>
      </c>
      <c r="DD129" s="1">
        <v>10716.099254999999</v>
      </c>
      <c r="DE129" s="1">
        <v>10120.217487</v>
      </c>
      <c r="DF129" s="1">
        <v>15968.249757</v>
      </c>
      <c r="DG129" s="1">
        <v>22901.683235</v>
      </c>
      <c r="DH129" s="1">
        <v>28240.036754000001</v>
      </c>
      <c r="DI129" s="1">
        <v>32448.338645</v>
      </c>
      <c r="DJ129" s="1">
        <v>33087.846570999987</v>
      </c>
      <c r="DK129" s="1">
        <v>33461.136048</v>
      </c>
      <c r="DL129" s="1">
        <v>25532.205027</v>
      </c>
      <c r="DM129" s="1">
        <v>22439.852586000001</v>
      </c>
      <c r="DN129" s="1">
        <v>17466.167171000001</v>
      </c>
      <c r="DO129" s="1">
        <v>17580.363138000001</v>
      </c>
      <c r="DP129" s="1">
        <v>14769.624975999999</v>
      </c>
      <c r="DQ129" s="1">
        <v>18128.827164999999</v>
      </c>
      <c r="DR129" s="1">
        <v>16094.531513</v>
      </c>
      <c r="DS129" s="1">
        <v>18508.527944000001</v>
      </c>
      <c r="DT129" s="1">
        <v>20874.050577000002</v>
      </c>
      <c r="DU129" s="1">
        <v>25062.206237999999</v>
      </c>
      <c r="DV129" s="1">
        <v>25625.556048999999</v>
      </c>
      <c r="DW129" s="1">
        <v>25682.651785999999</v>
      </c>
      <c r="DX129" s="1">
        <v>27541.879715999999</v>
      </c>
      <c r="DY129" s="1">
        <v>28251.457428000002</v>
      </c>
      <c r="DZ129" s="1">
        <v>29381.890484</v>
      </c>
      <c r="EA129" s="1">
        <v>29470.886577000001</v>
      </c>
      <c r="EB129" s="1">
        <v>29361.592005999999</v>
      </c>
      <c r="EC129" s="1">
        <v>31625.015271</v>
      </c>
      <c r="ED129" s="1">
        <v>38547.506327000003</v>
      </c>
      <c r="EE129" s="1">
        <v>48192.340544000013</v>
      </c>
      <c r="EF129" s="1">
        <v>44423.944779999998</v>
      </c>
      <c r="EG129" s="1">
        <v>44038.636996000001</v>
      </c>
      <c r="EH129" s="1">
        <v>48205.475817999999</v>
      </c>
      <c r="EI129" s="1">
        <v>44470.633586999997</v>
      </c>
      <c r="EJ129" s="1">
        <v>42302.994733000007</v>
      </c>
      <c r="EK129" s="1">
        <v>34085.487233</v>
      </c>
      <c r="EL129" s="1">
        <v>19676.111561999998</v>
      </c>
      <c r="EM129" s="1">
        <v>19193.250284000002</v>
      </c>
      <c r="EN129" s="1">
        <v>124634.066173</v>
      </c>
      <c r="EO129" s="1">
        <v>135409.38554300001</v>
      </c>
      <c r="EP129" s="1">
        <v>144927.95027</v>
      </c>
      <c r="EQ129" s="1">
        <v>166900.30385200001</v>
      </c>
      <c r="ER129" s="1">
        <v>183570.33879099999</v>
      </c>
      <c r="ES129" s="1">
        <v>173677.71061899999</v>
      </c>
      <c r="ET129" s="1">
        <v>124090.129032</v>
      </c>
      <c r="EU129" s="1">
        <v>101359.989267</v>
      </c>
      <c r="EV129" s="1">
        <v>81387.096522000007</v>
      </c>
      <c r="EW129" s="1">
        <v>81650.919448999994</v>
      </c>
      <c r="EX129" s="1">
        <v>86861.861921000003</v>
      </c>
      <c r="EY129" s="1">
        <v>90221.695383000013</v>
      </c>
      <c r="EZ129" s="1">
        <v>120894.022608</v>
      </c>
      <c r="FA129" s="1">
        <v>120988.950568</v>
      </c>
      <c r="FB129" s="1">
        <v>118711.35211199999</v>
      </c>
      <c r="FC129" s="1">
        <v>99355.921997000012</v>
      </c>
      <c r="FD129" s="1">
        <v>95031.543594999996</v>
      </c>
      <c r="FE129" s="1">
        <v>87446.890639999983</v>
      </c>
      <c r="FF129" s="1">
        <v>88579.756353000004</v>
      </c>
      <c r="FG129" s="1">
        <v>102890.44858</v>
      </c>
      <c r="FH129" s="1">
        <v>151955.777714</v>
      </c>
      <c r="FI129" s="1">
        <v>218705.65743699999</v>
      </c>
      <c r="FJ129" s="1">
        <v>306542.65097800002</v>
      </c>
      <c r="FK129" s="1">
        <v>364417.60553499998</v>
      </c>
      <c r="FL129" s="1">
        <v>438323.37046700012</v>
      </c>
      <c r="FM129" s="1">
        <v>221978.459199</v>
      </c>
      <c r="FN129" s="1">
        <v>207146.607204</v>
      </c>
      <c r="FO129" s="1">
        <v>208296.88949900001</v>
      </c>
      <c r="FP129" s="1">
        <v>218130.89507699999</v>
      </c>
      <c r="FQ129" s="1">
        <v>193782.919008</v>
      </c>
      <c r="FR129" s="1">
        <v>354715.613427</v>
      </c>
      <c r="FS129" s="1">
        <v>489159.96603100002</v>
      </c>
      <c r="FT129" s="1">
        <v>586645.02584000013</v>
      </c>
      <c r="FU129" s="1">
        <v>681704.51125400001</v>
      </c>
      <c r="FV129" s="1">
        <v>788311.70173699991</v>
      </c>
      <c r="FW129" s="1">
        <v>836421.41151600005</v>
      </c>
      <c r="FX129" s="1">
        <v>854874.39271699998</v>
      </c>
      <c r="FY129" s="1">
        <v>719822.88087300013</v>
      </c>
      <c r="FZ129" s="1">
        <v>807632.53084300004</v>
      </c>
      <c r="GA129" s="1">
        <v>914827.62922899995</v>
      </c>
      <c r="GB129" s="1">
        <v>974192.60004499997</v>
      </c>
      <c r="GC129" s="1">
        <v>1024170.105266</v>
      </c>
      <c r="GD129" s="1">
        <v>1032580.735356</v>
      </c>
      <c r="GE129" s="1">
        <v>1071723.1679509999</v>
      </c>
      <c r="GF129" s="1">
        <v>1064412.440072</v>
      </c>
      <c r="GG129" s="1">
        <v>1074852.6011119999</v>
      </c>
      <c r="GH129" s="1">
        <v>1117124.900445</v>
      </c>
      <c r="GI129" s="1">
        <v>1095870.1796230001</v>
      </c>
      <c r="GJ129" s="1">
        <v>1076132.372708</v>
      </c>
      <c r="GK129" s="1">
        <v>886910.50640399999</v>
      </c>
      <c r="GL129" s="1">
        <v>910443.869695</v>
      </c>
      <c r="GM129" s="1">
        <v>899172.67631999997</v>
      </c>
      <c r="GN129" s="1">
        <v>857822.867493</v>
      </c>
      <c r="GO129" s="1">
        <v>833647.49636800005</v>
      </c>
      <c r="GP129" s="1">
        <v>846771.56979900005</v>
      </c>
      <c r="GQ129" s="1">
        <v>825518.22792400001</v>
      </c>
      <c r="GR129" s="1">
        <v>829742.93373699998</v>
      </c>
      <c r="GS129" s="1">
        <v>789032.38304800005</v>
      </c>
      <c r="GT129" s="1">
        <v>727302.59003099997</v>
      </c>
    </row>
    <row r="130" spans="1:265" s="1" customFormat="1" ht="12.9" customHeight="1" x14ac:dyDescent="0.2">
      <c r="A130" s="1" t="s">
        <v>65</v>
      </c>
      <c r="B130" s="70"/>
      <c r="C130" s="70"/>
      <c r="D130" s="70"/>
      <c r="H130" s="70"/>
      <c r="I130" s="70"/>
      <c r="J130" s="70"/>
      <c r="K130" s="70"/>
      <c r="N130" s="70"/>
      <c r="O130" s="70"/>
      <c r="P130" s="70"/>
      <c r="T130" s="14"/>
      <c r="U130" s="14"/>
      <c r="V130" s="14"/>
      <c r="W130" s="70"/>
      <c r="AU130" s="46"/>
      <c r="BR130" s="60"/>
      <c r="BS130" s="60"/>
      <c r="BT130" s="60"/>
      <c r="BU130" s="60"/>
      <c r="BV130" s="60"/>
      <c r="CA130" s="60"/>
      <c r="CB130" s="60"/>
      <c r="CC130" s="60"/>
      <c r="CD130" s="60"/>
      <c r="CF130" s="60"/>
      <c r="CG130" s="60"/>
      <c r="CH130" s="60">
        <v>147469</v>
      </c>
      <c r="CI130" s="1">
        <v>218860</v>
      </c>
      <c r="CJ130" s="1">
        <v>667798</v>
      </c>
      <c r="CK130" s="1">
        <v>1444948</v>
      </c>
      <c r="CL130" s="1">
        <v>1612944</v>
      </c>
      <c r="CM130" s="1">
        <v>1762212</v>
      </c>
      <c r="CN130" s="1">
        <v>1633661.785782</v>
      </c>
      <c r="CO130" s="1">
        <v>1700502</v>
      </c>
      <c r="CP130" s="1">
        <v>1684333</v>
      </c>
      <c r="CQ130" s="1">
        <v>1741394.7967900001</v>
      </c>
      <c r="CR130" s="1">
        <v>1829877.152858</v>
      </c>
      <c r="CS130" s="1">
        <v>1698999.2114800001</v>
      </c>
      <c r="CT130" s="1">
        <v>1724142.357117</v>
      </c>
      <c r="CU130" s="1">
        <v>2066201.657535</v>
      </c>
      <c r="CV130" s="1">
        <v>2413376.3249400002</v>
      </c>
      <c r="CW130" s="1">
        <v>2205554.0168300001</v>
      </c>
      <c r="CX130" s="1">
        <v>1991798.7948429999</v>
      </c>
      <c r="CY130" s="1">
        <v>1844435.0789880001</v>
      </c>
      <c r="CZ130" s="1">
        <v>1863795.8202529999</v>
      </c>
      <c r="DA130" s="1">
        <v>1800063.0669519999</v>
      </c>
      <c r="DB130" s="1">
        <v>1798364.2516379999</v>
      </c>
      <c r="DC130" s="1">
        <v>2128693.5385989998</v>
      </c>
      <c r="DD130" s="1">
        <v>2135920.640925</v>
      </c>
      <c r="DE130" s="1">
        <v>2442973.6546499999</v>
      </c>
      <c r="DF130" s="1">
        <v>2463301.5582670001</v>
      </c>
      <c r="DG130" s="1">
        <v>2634970.2915679999</v>
      </c>
      <c r="DH130" s="1">
        <v>2870474.1465150001</v>
      </c>
      <c r="DI130" s="1">
        <v>3076635.5608470002</v>
      </c>
      <c r="DJ130" s="1">
        <v>3700497.1880200012</v>
      </c>
      <c r="DK130" s="1">
        <v>3874656.82143</v>
      </c>
      <c r="DL130" s="1">
        <v>4093556.1983420001</v>
      </c>
      <c r="DM130" s="1">
        <v>3481165.8562560002</v>
      </c>
      <c r="DN130" s="1">
        <v>3591884.4249939998</v>
      </c>
      <c r="DO130" s="1">
        <v>3438518.0153020001</v>
      </c>
      <c r="DP130" s="1">
        <v>3130465.7731010001</v>
      </c>
      <c r="DQ130" s="1">
        <v>2919005.0255260002</v>
      </c>
      <c r="DR130" s="1">
        <v>2770201.2990680002</v>
      </c>
      <c r="DS130" s="1">
        <v>2920787.1944030002</v>
      </c>
      <c r="DT130" s="1">
        <v>3381573.2624280001</v>
      </c>
      <c r="DU130" s="1">
        <v>3852232.9348789998</v>
      </c>
      <c r="DV130" s="1">
        <v>3461355.368853</v>
      </c>
      <c r="DW130" s="1">
        <v>3342732.1375540011</v>
      </c>
      <c r="DX130" s="1">
        <v>3696362.1902930001</v>
      </c>
      <c r="DY130" s="1">
        <v>3311030.591548</v>
      </c>
      <c r="DZ130" s="1">
        <v>3249060.7885750001</v>
      </c>
      <c r="EA130" s="1">
        <v>3178579.4305560002</v>
      </c>
      <c r="EB130" s="1">
        <v>3715385.1459070002</v>
      </c>
      <c r="EC130" s="1">
        <v>3266409.7259490001</v>
      </c>
      <c r="ED130" s="1">
        <v>3007558.411967</v>
      </c>
      <c r="EE130" s="1">
        <v>3411191.0310229999</v>
      </c>
      <c r="EF130" s="1">
        <v>3253980.5454890011</v>
      </c>
      <c r="EG130" s="1">
        <v>3681743.8180220001</v>
      </c>
      <c r="EH130" s="1">
        <v>3732031.0458920002</v>
      </c>
      <c r="EI130" s="1">
        <v>3056670.3152060001</v>
      </c>
      <c r="EJ130" s="1">
        <v>3173977.053078</v>
      </c>
      <c r="EK130" s="1">
        <v>3167641.4597439999</v>
      </c>
      <c r="EL130" s="1">
        <v>3897978.898755</v>
      </c>
      <c r="EM130" s="1">
        <v>3465986.4797189999</v>
      </c>
      <c r="EN130" s="1">
        <v>2634331.7905100002</v>
      </c>
      <c r="EO130" s="1">
        <v>3044866.4794100001</v>
      </c>
      <c r="EP130" s="1">
        <v>3489602.2590639992</v>
      </c>
      <c r="EQ130" s="1">
        <v>3324891.234594</v>
      </c>
      <c r="ER130" s="1">
        <v>3681709.4724320001</v>
      </c>
      <c r="ES130" s="1">
        <v>3823811.6853189999</v>
      </c>
      <c r="ET130" s="1">
        <v>3722027.146242999</v>
      </c>
      <c r="EU130" s="1">
        <v>3472001.0713169998</v>
      </c>
      <c r="EV130" s="1">
        <v>3222552.4564919998</v>
      </c>
      <c r="EW130" s="1">
        <v>3055606.0851349989</v>
      </c>
      <c r="EX130" s="1">
        <v>2652869.059016</v>
      </c>
      <c r="EY130" s="1">
        <v>3221240.0270580002</v>
      </c>
      <c r="EZ130" s="1">
        <v>2739622.0973700001</v>
      </c>
      <c r="FA130" s="1">
        <v>2915929.9523470001</v>
      </c>
      <c r="FB130" s="1">
        <v>2227762.0354920002</v>
      </c>
      <c r="FC130" s="1">
        <v>2679394.3487499999</v>
      </c>
      <c r="FD130" s="1">
        <v>3070807.8744839998</v>
      </c>
      <c r="FE130" s="1">
        <v>2971062.3509160001</v>
      </c>
      <c r="FF130" s="1">
        <v>3194205.4320189999</v>
      </c>
      <c r="FG130" s="1">
        <v>3474240.3120220001</v>
      </c>
      <c r="FH130" s="1">
        <v>3536016.293575</v>
      </c>
      <c r="FI130" s="1">
        <v>3731322.4011829989</v>
      </c>
      <c r="FJ130" s="1">
        <v>4148061.1255109999</v>
      </c>
      <c r="FK130" s="1">
        <v>3830779.8939700001</v>
      </c>
      <c r="FL130" s="1">
        <v>3250210.5781899998</v>
      </c>
      <c r="FM130" s="1">
        <v>3471624.0597509998</v>
      </c>
      <c r="FN130" s="1">
        <v>4201856.4500479996</v>
      </c>
      <c r="FO130" s="1">
        <v>4536536.2165379999</v>
      </c>
      <c r="FP130" s="1">
        <v>4471975.8925909996</v>
      </c>
      <c r="FQ130" s="1">
        <v>3817508.9670739998</v>
      </c>
      <c r="FR130" s="1">
        <v>3909979.5171539998</v>
      </c>
      <c r="FS130" s="1">
        <v>3923266.5960550001</v>
      </c>
      <c r="FT130" s="1">
        <v>3875328.022438</v>
      </c>
      <c r="FU130" s="1">
        <v>3532635.1251660008</v>
      </c>
      <c r="FV130" s="1">
        <v>3994604.115119</v>
      </c>
      <c r="FW130" s="1">
        <v>4481637.6760459999</v>
      </c>
      <c r="FX130" s="1">
        <v>4442722.9183939993</v>
      </c>
      <c r="FY130" s="1">
        <v>4485013.3497439995</v>
      </c>
      <c r="FZ130" s="1">
        <v>4253341.0952249989</v>
      </c>
      <c r="GA130" s="1">
        <v>3987546.5175589998</v>
      </c>
      <c r="GB130" s="1">
        <v>4094688.1847950001</v>
      </c>
      <c r="GC130" s="1">
        <v>4199051.6193779996</v>
      </c>
      <c r="GD130" s="1">
        <v>4557935.6243679998</v>
      </c>
      <c r="GE130" s="1">
        <v>4967903.0841960004</v>
      </c>
      <c r="GF130" s="1">
        <v>5778736.8656580001</v>
      </c>
      <c r="GG130" s="1">
        <v>6561626.5947679998</v>
      </c>
      <c r="GH130" s="1">
        <v>5971342.6898809997</v>
      </c>
      <c r="GI130" s="1">
        <v>5911572.1961650001</v>
      </c>
      <c r="GJ130" s="1">
        <v>5108058.1309820004</v>
      </c>
      <c r="GK130" s="1">
        <v>6005610.7270780001</v>
      </c>
      <c r="GL130" s="1">
        <v>5371214.4114730004</v>
      </c>
      <c r="GM130" s="1">
        <v>6626318.1389669999</v>
      </c>
      <c r="GN130" s="1">
        <v>6421824.337359</v>
      </c>
      <c r="GO130" s="1">
        <v>6635425.4501139997</v>
      </c>
      <c r="GP130" s="1">
        <v>6468900.7772019999</v>
      </c>
      <c r="GQ130" s="1">
        <v>7051148.3657510001</v>
      </c>
      <c r="GR130" s="1">
        <v>7293397.9167919997</v>
      </c>
      <c r="GS130" s="1">
        <v>7177490.8367809998</v>
      </c>
      <c r="GT130" s="1">
        <v>6156604.296507</v>
      </c>
    </row>
    <row r="131" spans="1:265" s="1" customFormat="1" ht="12.9" customHeight="1" x14ac:dyDescent="0.2">
      <c r="A131" s="79" t="s">
        <v>142</v>
      </c>
      <c r="B131" s="79">
        <f t="shared" ref="B131:AG131" si="186">SUM(B122:B129)</f>
        <v>0</v>
      </c>
      <c r="C131" s="79">
        <f t="shared" si="186"/>
        <v>0</v>
      </c>
      <c r="D131" s="79">
        <f t="shared" si="186"/>
        <v>0</v>
      </c>
      <c r="E131" s="79">
        <f t="shared" si="186"/>
        <v>0</v>
      </c>
      <c r="F131" s="79">
        <f t="shared" si="186"/>
        <v>0</v>
      </c>
      <c r="G131" s="79">
        <f t="shared" si="186"/>
        <v>0</v>
      </c>
      <c r="H131" s="79">
        <f t="shared" si="186"/>
        <v>0</v>
      </c>
      <c r="I131" s="79">
        <f t="shared" si="186"/>
        <v>0</v>
      </c>
      <c r="J131" s="79">
        <f t="shared" si="186"/>
        <v>0</v>
      </c>
      <c r="K131" s="79">
        <f t="shared" si="186"/>
        <v>0</v>
      </c>
      <c r="L131" s="79">
        <f t="shared" si="186"/>
        <v>0</v>
      </c>
      <c r="M131" s="79">
        <f t="shared" si="186"/>
        <v>0</v>
      </c>
      <c r="N131" s="79">
        <f t="shared" si="186"/>
        <v>0</v>
      </c>
      <c r="O131" s="79">
        <f t="shared" si="186"/>
        <v>0</v>
      </c>
      <c r="P131" s="79">
        <f t="shared" si="186"/>
        <v>0</v>
      </c>
      <c r="Q131" s="79">
        <f t="shared" si="186"/>
        <v>0</v>
      </c>
      <c r="R131" s="79">
        <f t="shared" si="186"/>
        <v>0</v>
      </c>
      <c r="S131" s="79">
        <f t="shared" si="186"/>
        <v>0</v>
      </c>
      <c r="T131" s="79">
        <f t="shared" si="186"/>
        <v>0</v>
      </c>
      <c r="U131" s="79">
        <f t="shared" si="186"/>
        <v>0</v>
      </c>
      <c r="V131" s="79">
        <f t="shared" si="186"/>
        <v>0</v>
      </c>
      <c r="W131" s="79">
        <f t="shared" si="186"/>
        <v>0</v>
      </c>
      <c r="X131" s="79">
        <f t="shared" si="186"/>
        <v>0</v>
      </c>
      <c r="Y131" s="79">
        <f t="shared" si="186"/>
        <v>0</v>
      </c>
      <c r="Z131" s="79">
        <f t="shared" si="186"/>
        <v>0</v>
      </c>
      <c r="AA131" s="79">
        <f t="shared" si="186"/>
        <v>0</v>
      </c>
      <c r="AB131" s="79">
        <f t="shared" si="186"/>
        <v>0</v>
      </c>
      <c r="AC131" s="79">
        <f t="shared" si="186"/>
        <v>0</v>
      </c>
      <c r="AD131" s="79">
        <f t="shared" si="186"/>
        <v>0</v>
      </c>
      <c r="AE131" s="79">
        <f t="shared" si="186"/>
        <v>0</v>
      </c>
      <c r="AF131" s="79">
        <f t="shared" si="186"/>
        <v>0</v>
      </c>
      <c r="AG131" s="79">
        <f t="shared" si="186"/>
        <v>0</v>
      </c>
      <c r="AH131" s="79">
        <f t="shared" ref="AH131:BM131" si="187">SUM(AH122:AH129)</f>
        <v>0</v>
      </c>
      <c r="AI131" s="79">
        <f t="shared" si="187"/>
        <v>0</v>
      </c>
      <c r="AJ131" s="79">
        <f t="shared" si="187"/>
        <v>0</v>
      </c>
      <c r="AK131" s="79">
        <f t="shared" si="187"/>
        <v>0</v>
      </c>
      <c r="AL131" s="79">
        <f t="shared" si="187"/>
        <v>6599876</v>
      </c>
      <c r="AM131" s="79">
        <f t="shared" si="187"/>
        <v>6571982</v>
      </c>
      <c r="AN131" s="79">
        <f t="shared" si="187"/>
        <v>6489073</v>
      </c>
      <c r="AO131" s="79">
        <f t="shared" si="187"/>
        <v>6393339</v>
      </c>
      <c r="AP131" s="79">
        <f t="shared" si="187"/>
        <v>5863112</v>
      </c>
      <c r="AQ131" s="79">
        <f t="shared" si="187"/>
        <v>5437702</v>
      </c>
      <c r="AR131" s="79">
        <f t="shared" si="187"/>
        <v>5201238.714958</v>
      </c>
      <c r="AS131" s="79">
        <f t="shared" si="187"/>
        <v>5218708.7097459994</v>
      </c>
      <c r="AT131" s="79">
        <f t="shared" si="187"/>
        <v>5122934.7986469995</v>
      </c>
      <c r="AU131" s="79">
        <f t="shared" si="187"/>
        <v>0</v>
      </c>
      <c r="AV131" s="79">
        <f t="shared" si="187"/>
        <v>5609201.371696</v>
      </c>
      <c r="AW131" s="79">
        <f t="shared" si="187"/>
        <v>5647840.978418</v>
      </c>
      <c r="AX131" s="79">
        <f t="shared" si="187"/>
        <v>6353844.0266300002</v>
      </c>
      <c r="AY131" s="79">
        <f t="shared" si="187"/>
        <v>5717163.5697480012</v>
      </c>
      <c r="AZ131" s="79">
        <f t="shared" si="187"/>
        <v>5654474.624981001</v>
      </c>
      <c r="BA131" s="79">
        <f t="shared" si="187"/>
        <v>6775091.0067210002</v>
      </c>
      <c r="BB131" s="79">
        <f t="shared" si="187"/>
        <v>6896459.8679689998</v>
      </c>
      <c r="BC131" s="79">
        <f t="shared" si="187"/>
        <v>7032386.5328780003</v>
      </c>
      <c r="BD131" s="79">
        <f t="shared" si="187"/>
        <v>6941891.2763350001</v>
      </c>
      <c r="BE131" s="79">
        <f t="shared" si="187"/>
        <v>7479273.7984170001</v>
      </c>
      <c r="BF131" s="79">
        <f t="shared" si="187"/>
        <v>7664985.013069001</v>
      </c>
      <c r="BG131" s="79">
        <f t="shared" si="187"/>
        <v>7919775.283264</v>
      </c>
      <c r="BH131" s="79">
        <f t="shared" si="187"/>
        <v>8267516.1814659992</v>
      </c>
      <c r="BI131" s="79">
        <f t="shared" si="187"/>
        <v>0</v>
      </c>
      <c r="BJ131" s="79">
        <f t="shared" si="187"/>
        <v>8566838.6082359999</v>
      </c>
      <c r="BK131" s="79">
        <f t="shared" si="187"/>
        <v>8604856.6185419988</v>
      </c>
      <c r="BL131" s="79">
        <f t="shared" si="187"/>
        <v>8614278.9864879996</v>
      </c>
      <c r="BM131" s="79">
        <f t="shared" si="187"/>
        <v>8868121.3736650012</v>
      </c>
      <c r="BN131" s="79">
        <f t="shared" ref="BN131:CG131" si="188">SUM(BN122:BN129)</f>
        <v>8619666.5941339992</v>
      </c>
      <c r="BO131" s="79">
        <f t="shared" si="188"/>
        <v>8423288.2319870014</v>
      </c>
      <c r="BP131" s="79">
        <f t="shared" si="188"/>
        <v>8334735.1487720003</v>
      </c>
      <c r="BQ131" s="79">
        <f t="shared" si="188"/>
        <v>8556078.4703429993</v>
      </c>
      <c r="BR131" s="79">
        <f t="shared" si="188"/>
        <v>8680241.2082329988</v>
      </c>
      <c r="BS131" s="79">
        <f t="shared" si="188"/>
        <v>8892513.8955659997</v>
      </c>
      <c r="BT131" s="79">
        <f t="shared" si="188"/>
        <v>9021286.4004149996</v>
      </c>
      <c r="BU131" s="79">
        <f t="shared" si="188"/>
        <v>9019388.6699379999</v>
      </c>
      <c r="BV131" s="79">
        <f t="shared" si="188"/>
        <v>9070872.9401910007</v>
      </c>
      <c r="BW131" s="79">
        <f t="shared" si="188"/>
        <v>9073606.5368290003</v>
      </c>
      <c r="BX131" s="79">
        <f t="shared" si="188"/>
        <v>9040467.2091979999</v>
      </c>
      <c r="BY131" s="79">
        <f t="shared" si="188"/>
        <v>9373151.2815749999</v>
      </c>
      <c r="BZ131" s="79">
        <f t="shared" si="188"/>
        <v>9494833.1639590003</v>
      </c>
      <c r="CA131" s="79">
        <f t="shared" si="188"/>
        <v>9448314.9899460021</v>
      </c>
      <c r="CB131" s="79">
        <f t="shared" si="188"/>
        <v>9024772.1200489998</v>
      </c>
      <c r="CC131" s="79">
        <f t="shared" si="188"/>
        <v>8999104.1028780006</v>
      </c>
      <c r="CD131" s="79">
        <f t="shared" si="188"/>
        <v>9088486.2232910004</v>
      </c>
      <c r="CE131" s="79">
        <f t="shared" si="188"/>
        <v>9415931.030869998</v>
      </c>
      <c r="CF131" s="79">
        <f t="shared" si="188"/>
        <v>9475364.7791209985</v>
      </c>
      <c r="CG131" s="79">
        <f t="shared" si="188"/>
        <v>9459079.2001450006</v>
      </c>
      <c r="CH131" s="79">
        <f t="shared" ref="CH131:DM131" si="189">SUM(CH122:CH130)</f>
        <v>9553774.4832979999</v>
      </c>
      <c r="CI131" s="79">
        <f t="shared" si="189"/>
        <v>9620609.8976270016</v>
      </c>
      <c r="CJ131" s="79">
        <f t="shared" si="189"/>
        <v>9599181.616138</v>
      </c>
      <c r="CK131" s="79">
        <f t="shared" si="189"/>
        <v>9948667.3460099995</v>
      </c>
      <c r="CL131" s="79">
        <f t="shared" si="189"/>
        <v>9772483.9492760003</v>
      </c>
      <c r="CM131" s="79">
        <f t="shared" si="189"/>
        <v>10559862.071108</v>
      </c>
      <c r="CN131" s="79">
        <f t="shared" si="189"/>
        <v>10418999.039865</v>
      </c>
      <c r="CO131" s="79">
        <f t="shared" si="189"/>
        <v>10860188.493372001</v>
      </c>
      <c r="CP131" s="79">
        <f t="shared" si="189"/>
        <v>11220214.994882001</v>
      </c>
      <c r="CQ131" s="79">
        <f t="shared" si="189"/>
        <v>11399583.479658002</v>
      </c>
      <c r="CR131" s="79">
        <f t="shared" si="189"/>
        <v>11877738.020331999</v>
      </c>
      <c r="CS131" s="79">
        <f t="shared" si="189"/>
        <v>12128566.561766997</v>
      </c>
      <c r="CT131" s="79">
        <f t="shared" si="189"/>
        <v>12704820.399928998</v>
      </c>
      <c r="CU131" s="79">
        <f t="shared" si="189"/>
        <v>13568034.108056001</v>
      </c>
      <c r="CV131" s="79">
        <f t="shared" si="189"/>
        <v>14090753.011277998</v>
      </c>
      <c r="CW131" s="79">
        <f t="shared" si="189"/>
        <v>14051318.832424</v>
      </c>
      <c r="CX131" s="79">
        <f t="shared" si="189"/>
        <v>14218693.147745999</v>
      </c>
      <c r="CY131" s="79">
        <f t="shared" si="189"/>
        <v>14068117.548280001</v>
      </c>
      <c r="CZ131" s="79">
        <f t="shared" si="189"/>
        <v>14463127.44679</v>
      </c>
      <c r="DA131" s="79">
        <f t="shared" si="189"/>
        <v>14782742.149500998</v>
      </c>
      <c r="DB131" s="79">
        <f t="shared" si="189"/>
        <v>15516496.261829</v>
      </c>
      <c r="DC131" s="79">
        <f t="shared" si="189"/>
        <v>16976067.457851004</v>
      </c>
      <c r="DD131" s="79">
        <f t="shared" si="189"/>
        <v>17413465.092482999</v>
      </c>
      <c r="DE131" s="79">
        <f t="shared" si="189"/>
        <v>18094062.930845</v>
      </c>
      <c r="DF131" s="79">
        <f t="shared" si="189"/>
        <v>18730718.065407999</v>
      </c>
      <c r="DG131" s="79">
        <f t="shared" si="189"/>
        <v>19099449.334829003</v>
      </c>
      <c r="DH131" s="79">
        <f t="shared" si="189"/>
        <v>19232205.991716001</v>
      </c>
      <c r="DI131" s="79">
        <f t="shared" si="189"/>
        <v>19536991.825868003</v>
      </c>
      <c r="DJ131" s="79">
        <f t="shared" si="189"/>
        <v>20225278.222024005</v>
      </c>
      <c r="DK131" s="79">
        <f t="shared" si="189"/>
        <v>20573913.388404001</v>
      </c>
      <c r="DL131" s="79">
        <f t="shared" si="189"/>
        <v>20755723.558506995</v>
      </c>
      <c r="DM131" s="79">
        <f t="shared" si="189"/>
        <v>20710524.180257</v>
      </c>
      <c r="DN131" s="79">
        <f t="shared" ref="DN131:ES131" si="190">SUM(DN122:DN130)</f>
        <v>21033237.039913002</v>
      </c>
      <c r="DO131" s="79">
        <f t="shared" si="190"/>
        <v>21693368.272679999</v>
      </c>
      <c r="DP131" s="79">
        <f t="shared" si="190"/>
        <v>22038913.396134004</v>
      </c>
      <c r="DQ131" s="79">
        <f t="shared" si="190"/>
        <v>22220452.616746999</v>
      </c>
      <c r="DR131" s="79">
        <f t="shared" si="190"/>
        <v>22571771.030111004</v>
      </c>
      <c r="DS131" s="79">
        <f t="shared" si="190"/>
        <v>23075439.757228002</v>
      </c>
      <c r="DT131" s="79">
        <f t="shared" si="190"/>
        <v>24095779.092820998</v>
      </c>
      <c r="DU131" s="79">
        <f t="shared" si="190"/>
        <v>25285955.646528002</v>
      </c>
      <c r="DV131" s="79">
        <f t="shared" si="190"/>
        <v>25447685.328446999</v>
      </c>
      <c r="DW131" s="79">
        <f t="shared" si="190"/>
        <v>25672664.884326003</v>
      </c>
      <c r="DX131" s="79">
        <f t="shared" si="190"/>
        <v>26979409.737275001</v>
      </c>
      <c r="DY131" s="79">
        <f t="shared" si="190"/>
        <v>27135829.854778003</v>
      </c>
      <c r="DZ131" s="79">
        <f t="shared" si="190"/>
        <v>28161758.318104003</v>
      </c>
      <c r="EA131" s="79">
        <f t="shared" si="190"/>
        <v>29456390.749947995</v>
      </c>
      <c r="EB131" s="79">
        <f t="shared" si="190"/>
        <v>30277740.165378995</v>
      </c>
      <c r="EC131" s="79">
        <f t="shared" si="190"/>
        <v>30690384.025895003</v>
      </c>
      <c r="ED131" s="79">
        <f t="shared" si="190"/>
        <v>30920733.271242999</v>
      </c>
      <c r="EE131" s="79">
        <f t="shared" si="190"/>
        <v>31659242.796916004</v>
      </c>
      <c r="EF131" s="79">
        <f t="shared" si="190"/>
        <v>30879538.373342004</v>
      </c>
      <c r="EG131" s="79">
        <f t="shared" si="190"/>
        <v>31714417.581002999</v>
      </c>
      <c r="EH131" s="79">
        <f t="shared" si="190"/>
        <v>31924925.906911999</v>
      </c>
      <c r="EI131" s="79">
        <f t="shared" si="190"/>
        <v>31448630.082947996</v>
      </c>
      <c r="EJ131" s="79">
        <f t="shared" si="190"/>
        <v>31536571.845232997</v>
      </c>
      <c r="EK131" s="79">
        <f t="shared" si="190"/>
        <v>32332768.301253002</v>
      </c>
      <c r="EL131" s="79">
        <f t="shared" si="190"/>
        <v>34183272.532990001</v>
      </c>
      <c r="EM131" s="79">
        <f t="shared" si="190"/>
        <v>34382183.582531005</v>
      </c>
      <c r="EN131" s="79">
        <f t="shared" si="190"/>
        <v>35560637.817731999</v>
      </c>
      <c r="EO131" s="79">
        <f t="shared" si="190"/>
        <v>36699400.471780002</v>
      </c>
      <c r="EP131" s="79">
        <f t="shared" si="190"/>
        <v>38292721.442481995</v>
      </c>
      <c r="EQ131" s="79">
        <f t="shared" si="190"/>
        <v>36728433.494660005</v>
      </c>
      <c r="ER131" s="79">
        <f t="shared" si="190"/>
        <v>37771873.286732003</v>
      </c>
      <c r="ES131" s="79">
        <f t="shared" si="190"/>
        <v>37916519.233370006</v>
      </c>
      <c r="ET131" s="79">
        <f t="shared" ref="ET131:FY131" si="191">SUM(ET122:ET130)</f>
        <v>38602633.114349</v>
      </c>
      <c r="EU131" s="79">
        <f t="shared" si="191"/>
        <v>38658767.982987002</v>
      </c>
      <c r="EV131" s="79">
        <f t="shared" si="191"/>
        <v>38563900.054304004</v>
      </c>
      <c r="EW131" s="79">
        <f t="shared" si="191"/>
        <v>39149281.512416005</v>
      </c>
      <c r="EX131" s="79">
        <f t="shared" si="191"/>
        <v>39403264.090017997</v>
      </c>
      <c r="EY131" s="79">
        <f t="shared" si="191"/>
        <v>41491677.533235997</v>
      </c>
      <c r="EZ131" s="79">
        <f t="shared" si="191"/>
        <v>41551762.747339994</v>
      </c>
      <c r="FA131" s="79">
        <f t="shared" si="191"/>
        <v>41498156.967082001</v>
      </c>
      <c r="FB131" s="79">
        <f t="shared" si="191"/>
        <v>40578974.355467007</v>
      </c>
      <c r="FC131" s="79">
        <f t="shared" si="191"/>
        <v>40929334.038154006</v>
      </c>
      <c r="FD131" s="79">
        <f t="shared" si="191"/>
        <v>41658895.748147011</v>
      </c>
      <c r="FE131" s="79">
        <f t="shared" si="191"/>
        <v>41965848.475212999</v>
      </c>
      <c r="FF131" s="79">
        <f t="shared" si="191"/>
        <v>42886675.972038001</v>
      </c>
      <c r="FG131" s="79">
        <f t="shared" si="191"/>
        <v>44350595.674996004</v>
      </c>
      <c r="FH131" s="79">
        <f t="shared" si="191"/>
        <v>44728225.949680999</v>
      </c>
      <c r="FI131" s="79">
        <f t="shared" si="191"/>
        <v>45855963.703176998</v>
      </c>
      <c r="FJ131" s="79">
        <f t="shared" si="191"/>
        <v>47262615.244089991</v>
      </c>
      <c r="FK131" s="79">
        <f t="shared" si="191"/>
        <v>48313897.442281999</v>
      </c>
      <c r="FL131" s="79">
        <f t="shared" si="191"/>
        <v>48685319.609019004</v>
      </c>
      <c r="FM131" s="79">
        <f t="shared" si="191"/>
        <v>51226725.874701992</v>
      </c>
      <c r="FN131" s="79">
        <f t="shared" si="191"/>
        <v>52577505.919840991</v>
      </c>
      <c r="FO131" s="79">
        <f t="shared" si="191"/>
        <v>52147423.789479993</v>
      </c>
      <c r="FP131" s="79">
        <f t="shared" si="191"/>
        <v>52526340.355204992</v>
      </c>
      <c r="FQ131" s="79">
        <f t="shared" si="191"/>
        <v>52674856.874044001</v>
      </c>
      <c r="FR131" s="79">
        <f t="shared" si="191"/>
        <v>52825071.366159</v>
      </c>
      <c r="FS131" s="79">
        <f t="shared" si="191"/>
        <v>53417861.124301001</v>
      </c>
      <c r="FT131" s="79">
        <f t="shared" si="191"/>
        <v>53944403.611155003</v>
      </c>
      <c r="FU131" s="79">
        <f t="shared" si="191"/>
        <v>54231776.317535006</v>
      </c>
      <c r="FV131" s="79">
        <f t="shared" si="191"/>
        <v>56397455.66929201</v>
      </c>
      <c r="FW131" s="79">
        <f t="shared" si="191"/>
        <v>58991203.341264002</v>
      </c>
      <c r="FX131" s="79">
        <f t="shared" si="191"/>
        <v>60192087.520939</v>
      </c>
      <c r="FY131" s="79">
        <f t="shared" si="191"/>
        <v>61694565.181233004</v>
      </c>
      <c r="FZ131" s="79">
        <f t="shared" ref="FZ131:GT131" si="192">SUM(FZ122:FZ130)</f>
        <v>62906627.370072</v>
      </c>
      <c r="GA131" s="79">
        <f t="shared" si="192"/>
        <v>63450758.629300997</v>
      </c>
      <c r="GB131" s="79">
        <f t="shared" si="192"/>
        <v>64582520.696001001</v>
      </c>
      <c r="GC131" s="79">
        <f t="shared" si="192"/>
        <v>65829305.246813998</v>
      </c>
      <c r="GD131" s="79">
        <f t="shared" si="192"/>
        <v>66700673.734298006</v>
      </c>
      <c r="GE131" s="79">
        <f t="shared" si="192"/>
        <v>67479453.182100996</v>
      </c>
      <c r="GF131" s="79">
        <f t="shared" si="192"/>
        <v>68649712.805550992</v>
      </c>
      <c r="GG131" s="79">
        <f t="shared" si="192"/>
        <v>71594507.502299994</v>
      </c>
      <c r="GH131" s="79">
        <f t="shared" si="192"/>
        <v>73447742.684778988</v>
      </c>
      <c r="GI131" s="79">
        <f t="shared" si="192"/>
        <v>73966764.29415898</v>
      </c>
      <c r="GJ131" s="79">
        <f t="shared" si="192"/>
        <v>73976968.519562989</v>
      </c>
      <c r="GK131" s="79">
        <f t="shared" si="192"/>
        <v>76645358.948786005</v>
      </c>
      <c r="GL131" s="79">
        <f t="shared" si="192"/>
        <v>77052752.738111988</v>
      </c>
      <c r="GM131" s="79">
        <f t="shared" si="192"/>
        <v>76436616.074968994</v>
      </c>
      <c r="GN131" s="79">
        <f t="shared" si="192"/>
        <v>75452923.080604002</v>
      </c>
      <c r="GO131" s="79">
        <f t="shared" si="192"/>
        <v>74855258.49768199</v>
      </c>
      <c r="GP131" s="79">
        <f t="shared" si="192"/>
        <v>74838872.757140994</v>
      </c>
      <c r="GQ131" s="79">
        <f t="shared" si="192"/>
        <v>74418864.401966006</v>
      </c>
      <c r="GR131" s="79">
        <f t="shared" si="192"/>
        <v>74391044.592019007</v>
      </c>
      <c r="GS131" s="79">
        <f t="shared" si="192"/>
        <v>74282981.958538994</v>
      </c>
      <c r="GT131" s="79">
        <f t="shared" si="192"/>
        <v>73581915.083996996</v>
      </c>
      <c r="GU131" s="79"/>
      <c r="GV131" s="79"/>
      <c r="GW131" s="79"/>
      <c r="GX131" s="79"/>
      <c r="GY131" s="79"/>
      <c r="GZ131" s="79"/>
      <c r="HA131" s="79"/>
      <c r="HB131" s="79"/>
      <c r="HC131" s="79"/>
      <c r="HD131" s="79"/>
      <c r="HE131" s="79"/>
      <c r="HF131" s="79"/>
      <c r="HG131" s="79"/>
      <c r="HH131" s="79"/>
      <c r="HI131" s="79"/>
      <c r="HJ131" s="79"/>
      <c r="HK131" s="79"/>
      <c r="HL131" s="79"/>
      <c r="HM131" s="79"/>
      <c r="HN131" s="79"/>
      <c r="HO131" s="79"/>
      <c r="HP131" s="79"/>
      <c r="HQ131" s="79"/>
    </row>
    <row r="132" spans="1:265" s="1" customFormat="1" ht="12.9" customHeight="1" x14ac:dyDescent="0.2">
      <c r="A132" s="79"/>
      <c r="B132" s="79"/>
      <c r="C132" s="79"/>
      <c r="D132" s="79"/>
      <c r="E132" s="79"/>
      <c r="F132" s="79"/>
      <c r="G132" s="79"/>
      <c r="H132" s="79"/>
      <c r="I132" s="79"/>
      <c r="J132" s="79"/>
      <c r="K132" s="79"/>
      <c r="L132" s="79"/>
      <c r="M132" s="79"/>
      <c r="N132" s="79"/>
      <c r="O132" s="79"/>
      <c r="P132" s="79"/>
      <c r="Q132" s="79"/>
      <c r="R132" s="79"/>
      <c r="S132" s="79"/>
      <c r="T132" s="79"/>
      <c r="U132" s="79"/>
      <c r="V132" s="79"/>
      <c r="W132" s="79"/>
      <c r="X132" s="79"/>
      <c r="Y132" s="79"/>
      <c r="Z132" s="79"/>
      <c r="AA132" s="79"/>
      <c r="AB132" s="79"/>
      <c r="AC132" s="79"/>
      <c r="AD132" s="79"/>
      <c r="AE132" s="79"/>
      <c r="AF132" s="79"/>
      <c r="AG132" s="79"/>
      <c r="AH132" s="79"/>
      <c r="AI132" s="79"/>
      <c r="AJ132" s="79"/>
      <c r="AK132" s="79"/>
      <c r="AL132" s="79"/>
      <c r="AM132" s="79"/>
      <c r="AN132" s="79"/>
      <c r="AO132" s="79"/>
      <c r="AP132" s="79"/>
      <c r="AQ132" s="79"/>
      <c r="AR132" s="79"/>
      <c r="AS132" s="79"/>
      <c r="AT132" s="79"/>
      <c r="AU132" s="79"/>
      <c r="AV132" s="79"/>
      <c r="AW132" s="79"/>
      <c r="AX132" s="79"/>
      <c r="AY132" s="79"/>
      <c r="AZ132" s="79"/>
      <c r="BA132" s="79"/>
      <c r="BB132" s="79"/>
      <c r="BC132" s="79"/>
      <c r="BD132" s="79"/>
      <c r="BE132" s="79"/>
      <c r="BF132" s="79"/>
      <c r="BG132" s="79"/>
      <c r="BH132" s="79"/>
      <c r="BI132" s="79"/>
      <c r="BJ132" s="79"/>
      <c r="BK132" s="79"/>
      <c r="BL132" s="79"/>
      <c r="BM132" s="79"/>
      <c r="BN132" s="79"/>
      <c r="BO132" s="79"/>
      <c r="BP132" s="79"/>
      <c r="BQ132" s="79"/>
      <c r="BR132" s="79"/>
      <c r="BS132" s="79"/>
      <c r="BT132" s="79"/>
      <c r="BU132" s="79"/>
      <c r="BV132" s="79"/>
      <c r="BW132" s="79"/>
      <c r="BX132" s="79"/>
      <c r="BY132" s="79"/>
      <c r="BZ132" s="79"/>
      <c r="CA132" s="79"/>
      <c r="CB132" s="79"/>
      <c r="CC132" s="79"/>
      <c r="CD132" s="79"/>
      <c r="CE132" s="79"/>
      <c r="CF132" s="79"/>
      <c r="CG132" s="79"/>
      <c r="CH132" s="79"/>
      <c r="CI132" s="79"/>
      <c r="CJ132" s="79"/>
      <c r="CK132" s="79"/>
      <c r="CL132" s="79"/>
      <c r="CM132" s="79"/>
      <c r="CN132" s="79"/>
      <c r="CO132" s="79"/>
      <c r="CP132" s="79"/>
      <c r="CQ132" s="79"/>
      <c r="CR132" s="79"/>
      <c r="CS132" s="79"/>
      <c r="CT132" s="79"/>
      <c r="CU132" s="79"/>
      <c r="CV132" s="79"/>
      <c r="CW132" s="79"/>
      <c r="CX132" s="79"/>
      <c r="CY132" s="79"/>
      <c r="CZ132" s="79"/>
      <c r="DA132" s="79"/>
      <c r="DB132" s="79"/>
      <c r="DC132" s="79"/>
      <c r="DD132" s="79"/>
      <c r="DE132" s="79"/>
      <c r="DF132" s="79"/>
      <c r="DG132" s="79"/>
      <c r="DH132" s="79"/>
      <c r="DI132" s="79"/>
      <c r="DJ132" s="79"/>
      <c r="DK132" s="79"/>
      <c r="DL132" s="79"/>
      <c r="DM132" s="79"/>
      <c r="DN132" s="79"/>
      <c r="DO132" s="79"/>
      <c r="DP132" s="79"/>
      <c r="DQ132" s="79"/>
      <c r="DR132" s="79"/>
      <c r="DS132" s="79"/>
      <c r="DT132" s="79"/>
      <c r="DU132" s="79"/>
      <c r="DV132" s="79"/>
      <c r="DW132" s="79"/>
      <c r="DX132" s="79"/>
      <c r="DY132" s="79"/>
      <c r="DZ132" s="79"/>
      <c r="EA132" s="79"/>
      <c r="EB132" s="79"/>
      <c r="EC132" s="79"/>
      <c r="ED132" s="79"/>
      <c r="EE132" s="79"/>
      <c r="EF132" s="79"/>
      <c r="EG132" s="79"/>
      <c r="EH132" s="79"/>
      <c r="EI132" s="79"/>
      <c r="EJ132" s="79"/>
      <c r="EK132" s="79"/>
      <c r="EL132" s="79"/>
      <c r="EM132" s="79"/>
      <c r="EN132" s="79"/>
      <c r="EO132" s="79"/>
      <c r="EP132" s="79"/>
      <c r="EQ132" s="79"/>
      <c r="ER132" s="79"/>
      <c r="ES132" s="79"/>
      <c r="ET132" s="79"/>
      <c r="EU132" s="79"/>
      <c r="EV132" s="79"/>
      <c r="EW132" s="79"/>
      <c r="EX132" s="79"/>
      <c r="EY132" s="79"/>
      <c r="EZ132" s="79"/>
      <c r="FA132" s="79"/>
      <c r="FB132" s="79"/>
      <c r="FC132" s="79"/>
      <c r="FD132" s="79"/>
      <c r="FE132" s="79"/>
      <c r="FF132" s="79"/>
      <c r="FG132" s="79"/>
      <c r="FH132" s="79"/>
      <c r="FI132" s="79"/>
      <c r="FJ132" s="79"/>
      <c r="FK132" s="79"/>
      <c r="FL132" s="79"/>
      <c r="FM132" s="79"/>
      <c r="FN132" s="79"/>
      <c r="FO132" s="79"/>
      <c r="FP132" s="79"/>
      <c r="FQ132" s="79"/>
      <c r="FR132" s="79"/>
      <c r="FS132" s="79"/>
      <c r="FT132" s="79"/>
      <c r="FU132" s="79"/>
      <c r="FV132" s="79"/>
      <c r="FW132" s="79"/>
      <c r="FX132" s="79"/>
      <c r="FY132" s="79"/>
      <c r="FZ132" s="79"/>
      <c r="GA132" s="79"/>
      <c r="GB132" s="79"/>
      <c r="GC132" s="79"/>
      <c r="GD132" s="79"/>
      <c r="GE132" s="79"/>
      <c r="GF132" s="79"/>
      <c r="GG132" s="79"/>
      <c r="GH132" s="79"/>
      <c r="GI132" s="79"/>
      <c r="GJ132" s="79"/>
      <c r="GK132" s="79"/>
      <c r="GL132" s="79"/>
      <c r="GM132" s="79"/>
      <c r="GN132" s="79"/>
      <c r="GO132" s="79"/>
      <c r="GP132" s="79"/>
      <c r="GQ132" s="79"/>
      <c r="GR132" s="79"/>
      <c r="GS132" s="79"/>
      <c r="GT132" s="79"/>
      <c r="GU132" s="79"/>
      <c r="GV132" s="79"/>
      <c r="GW132" s="79"/>
      <c r="GX132" s="79"/>
      <c r="GY132" s="79"/>
      <c r="GZ132" s="79"/>
      <c r="HA132" s="79"/>
      <c r="HB132" s="79"/>
      <c r="HC132" s="79"/>
      <c r="HD132" s="79"/>
      <c r="HE132" s="79"/>
      <c r="HF132" s="79"/>
      <c r="HG132" s="79"/>
      <c r="HH132" s="79"/>
      <c r="HI132" s="79"/>
      <c r="HJ132" s="79"/>
      <c r="HK132" s="79"/>
      <c r="HL132" s="79"/>
      <c r="HM132" s="79"/>
      <c r="HN132" s="79"/>
      <c r="HO132" s="79"/>
      <c r="HP132" s="79"/>
      <c r="HQ132" s="79"/>
    </row>
    <row r="133" spans="1:265" s="1" customFormat="1" ht="12.9" customHeight="1" x14ac:dyDescent="0.2">
      <c r="A133" s="25" t="s">
        <v>143</v>
      </c>
      <c r="B133" s="79"/>
      <c r="C133" s="79"/>
      <c r="D133" s="79"/>
      <c r="E133" s="79"/>
      <c r="F133" s="79"/>
      <c r="G133" s="79"/>
      <c r="H133" s="79"/>
      <c r="I133" s="79"/>
      <c r="J133" s="79"/>
      <c r="K133" s="79"/>
      <c r="L133" s="79"/>
      <c r="M133" s="79"/>
      <c r="N133" s="79"/>
      <c r="O133" s="79"/>
      <c r="P133" s="79"/>
      <c r="Q133" s="79"/>
      <c r="R133" s="79"/>
      <c r="S133" s="79"/>
      <c r="T133" s="79"/>
      <c r="U133" s="79"/>
      <c r="V133" s="79"/>
      <c r="W133" s="79"/>
      <c r="X133" s="79"/>
      <c r="Y133" s="79"/>
      <c r="Z133" s="79"/>
      <c r="AA133" s="79"/>
      <c r="AB133" s="79"/>
      <c r="AC133" s="79"/>
      <c r="AD133" s="79"/>
      <c r="AE133" s="79"/>
      <c r="AF133" s="79"/>
      <c r="AG133" s="79"/>
      <c r="AH133" s="79"/>
      <c r="AI133" s="79"/>
      <c r="AJ133" s="79"/>
      <c r="AK133" s="79"/>
      <c r="AL133" s="79"/>
      <c r="AM133" s="79"/>
      <c r="AN133" s="79"/>
      <c r="AO133" s="79"/>
      <c r="AP133" s="79"/>
      <c r="AQ133" s="79"/>
      <c r="AR133" s="79"/>
      <c r="AS133" s="79"/>
      <c r="AT133" s="79"/>
      <c r="AU133" s="79"/>
      <c r="AV133" s="79"/>
      <c r="AW133" s="79"/>
      <c r="AX133" s="79"/>
      <c r="AY133" s="79"/>
      <c r="AZ133" s="79"/>
      <c r="BA133" s="79"/>
      <c r="BB133" s="79"/>
      <c r="BC133" s="79"/>
      <c r="BD133" s="79"/>
      <c r="BE133" s="79"/>
      <c r="BF133" s="79"/>
      <c r="BG133" s="79"/>
      <c r="BH133" s="79"/>
      <c r="BI133" s="79"/>
      <c r="BJ133" s="79"/>
      <c r="BK133" s="79"/>
      <c r="BL133" s="79"/>
      <c r="BM133" s="79"/>
      <c r="BN133" s="79"/>
      <c r="BO133" s="79"/>
      <c r="BP133" s="79"/>
      <c r="BQ133" s="79"/>
      <c r="BR133" s="79"/>
      <c r="BS133" s="79"/>
      <c r="BT133" s="79"/>
      <c r="BU133" s="79"/>
      <c r="BV133" s="79"/>
      <c r="BW133" s="79"/>
      <c r="BX133" s="79"/>
      <c r="BY133" s="79"/>
      <c r="BZ133" s="79"/>
      <c r="CA133" s="79"/>
      <c r="CB133" s="79"/>
      <c r="CC133" s="79"/>
      <c r="CD133" s="79"/>
      <c r="CE133" s="79"/>
      <c r="CF133" s="79"/>
      <c r="CG133" s="79"/>
      <c r="CH133" s="79"/>
      <c r="CI133" s="79"/>
      <c r="CJ133" s="79"/>
      <c r="CK133" s="79"/>
      <c r="CL133" s="79"/>
      <c r="CM133" s="79"/>
      <c r="CN133" s="79"/>
      <c r="CO133" s="79"/>
      <c r="CP133" s="79"/>
      <c r="CQ133" s="79"/>
      <c r="CR133" s="79"/>
      <c r="CS133" s="79"/>
      <c r="CT133" s="79"/>
      <c r="CU133" s="79"/>
      <c r="CV133" s="79"/>
      <c r="CW133" s="79"/>
      <c r="CX133" s="79"/>
      <c r="CY133" s="79"/>
      <c r="CZ133" s="79"/>
      <c r="DA133" s="79"/>
      <c r="DB133" s="79"/>
      <c r="DC133" s="79"/>
      <c r="DD133" s="79"/>
      <c r="DE133" s="79"/>
      <c r="DF133" s="79"/>
      <c r="DG133" s="79"/>
      <c r="DH133" s="79"/>
      <c r="DI133" s="79"/>
      <c r="DJ133" s="79"/>
      <c r="DK133" s="79"/>
      <c r="DL133" s="79"/>
      <c r="DM133" s="79"/>
      <c r="DN133" s="79"/>
      <c r="DO133" s="79"/>
      <c r="DP133" s="79"/>
      <c r="DQ133" s="79"/>
      <c r="DR133" s="79"/>
      <c r="DS133" s="79"/>
      <c r="DT133" s="79"/>
      <c r="DU133" s="79"/>
      <c r="DV133" s="79"/>
      <c r="DW133" s="79"/>
      <c r="DX133" s="79"/>
      <c r="DY133" s="79"/>
      <c r="DZ133" s="79"/>
      <c r="EA133" s="79"/>
      <c r="EB133" s="79"/>
      <c r="EC133" s="79"/>
      <c r="ED133" s="79"/>
      <c r="EE133" s="79"/>
      <c r="EF133" s="79"/>
      <c r="EG133" s="79"/>
      <c r="EH133" s="79"/>
      <c r="EI133" s="79"/>
      <c r="EJ133" s="79"/>
      <c r="EK133" s="79"/>
      <c r="EL133" s="79"/>
      <c r="EM133" s="79"/>
      <c r="EN133" s="79"/>
      <c r="EO133" s="79"/>
      <c r="EP133" s="79"/>
      <c r="EQ133" s="79"/>
      <c r="ER133" s="79"/>
      <c r="ES133" s="79"/>
      <c r="ET133" s="79"/>
      <c r="EU133" s="79"/>
      <c r="EV133" s="79"/>
      <c r="EW133" s="79"/>
      <c r="EX133" s="79"/>
      <c r="EY133" s="79"/>
      <c r="EZ133" s="79"/>
      <c r="FA133" s="79"/>
      <c r="FB133" s="79"/>
      <c r="FC133" s="79"/>
      <c r="FD133" s="79"/>
      <c r="FE133" s="79"/>
      <c r="FF133" s="79"/>
      <c r="FG133" s="79"/>
      <c r="FH133" s="79"/>
      <c r="FI133" s="79"/>
      <c r="FJ133" s="79"/>
      <c r="FK133" s="79"/>
      <c r="FL133" s="79"/>
      <c r="FM133" s="79"/>
      <c r="FN133" s="79"/>
      <c r="FO133" s="79"/>
      <c r="FP133" s="79"/>
      <c r="FQ133" s="79"/>
      <c r="FR133" s="79"/>
      <c r="FS133" s="79"/>
      <c r="FT133" s="79"/>
      <c r="FU133" s="79"/>
      <c r="FV133" s="79"/>
      <c r="FW133" s="79"/>
      <c r="FX133" s="79"/>
      <c r="FY133" s="79"/>
      <c r="FZ133" s="79"/>
      <c r="GA133" s="79"/>
      <c r="GB133" s="79"/>
      <c r="GC133" s="79"/>
      <c r="GD133" s="79"/>
      <c r="GE133" s="79"/>
      <c r="GF133" s="79"/>
      <c r="GG133" s="79"/>
      <c r="GH133" s="79"/>
      <c r="GI133" s="79"/>
      <c r="GJ133" s="79"/>
      <c r="GK133" s="79"/>
      <c r="GL133" s="79"/>
      <c r="GM133" s="79"/>
      <c r="GN133" s="79"/>
      <c r="GO133" s="79"/>
      <c r="GP133" s="79"/>
      <c r="GQ133" s="79"/>
      <c r="GR133" s="79"/>
      <c r="GS133" s="79"/>
      <c r="GT133" s="79"/>
      <c r="GU133" s="79"/>
      <c r="GV133" s="79"/>
      <c r="GW133" s="79"/>
      <c r="GX133" s="79"/>
      <c r="GY133" s="79"/>
      <c r="GZ133" s="79"/>
      <c r="HA133" s="79"/>
      <c r="HB133" s="79"/>
      <c r="HC133" s="79"/>
      <c r="HD133" s="79"/>
      <c r="HE133" s="79"/>
      <c r="HF133" s="79"/>
      <c r="HG133" s="79"/>
      <c r="HH133" s="79"/>
      <c r="HI133" s="79"/>
      <c r="HJ133" s="79"/>
      <c r="HK133" s="79"/>
      <c r="HL133" s="79"/>
      <c r="HM133" s="79"/>
      <c r="HN133" s="79"/>
      <c r="HO133" s="79"/>
      <c r="HP133" s="79"/>
      <c r="HQ133" s="79"/>
    </row>
    <row r="134" spans="1:265" ht="12.9" customHeight="1" x14ac:dyDescent="0.2">
      <c r="A134" s="73" t="s">
        <v>144</v>
      </c>
      <c r="L134" s="1"/>
      <c r="M134" s="1"/>
      <c r="T134" s="14"/>
      <c r="U134" s="14"/>
      <c r="V134" s="14"/>
      <c r="X134" s="1"/>
      <c r="Y134" s="1"/>
      <c r="Z134" s="1"/>
      <c r="AA134" s="1"/>
      <c r="AD134" s="1"/>
      <c r="AU134" s="46" t="s">
        <v>134</v>
      </c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Y134" s="102">
        <v>2.5713615822670899E-2</v>
      </c>
      <c r="GZ134" s="102">
        <v>2.108218542498572E-2</v>
      </c>
      <c r="HA134" s="102">
        <v>2.0302082880455721E-2</v>
      </c>
      <c r="HB134" s="102">
        <v>2.4837117510324171E-2</v>
      </c>
      <c r="HC134" s="102">
        <v>2.5397892246683582E-2</v>
      </c>
      <c r="HD134" s="102">
        <v>3.2714582681841943E-2</v>
      </c>
      <c r="HE134" s="102">
        <v>3.319386873055731E-2</v>
      </c>
      <c r="HF134" s="102">
        <v>3.048419191130133E-2</v>
      </c>
      <c r="HG134" s="102">
        <v>2.9957157353737891E-2</v>
      </c>
      <c r="HH134" s="102">
        <v>2.9022516310306699E-2</v>
      </c>
      <c r="HI134" s="102">
        <v>2.2295332388624051E-2</v>
      </c>
      <c r="HJ134" s="102">
        <v>2.5890555055712888E-2</v>
      </c>
      <c r="HK134" s="102">
        <v>2.6013531065768779E-2</v>
      </c>
      <c r="HL134" s="102">
        <v>2.3533357180294461E-2</v>
      </c>
      <c r="HM134" s="102">
        <v>2.3615098797160419E-2</v>
      </c>
      <c r="HN134" s="102">
        <v>2.5793072474963659E-2</v>
      </c>
      <c r="HO134" s="102">
        <v>2.5472887915843088E-2</v>
      </c>
      <c r="HP134" s="102">
        <v>2.954297169606071E-2</v>
      </c>
      <c r="HQ134" s="102">
        <v>3.3379651387594328E-2</v>
      </c>
      <c r="HR134" s="102">
        <v>3.255024042062566E-2</v>
      </c>
      <c r="HS134" s="102">
        <v>2.654434921662726E-2</v>
      </c>
      <c r="HT134" s="102">
        <v>2.4322505119571049E-2</v>
      </c>
      <c r="HU134" s="102">
        <v>2.246426879358842E-2</v>
      </c>
      <c r="HV134" s="102">
        <v>2.355204438140902E-2</v>
      </c>
      <c r="HW134" s="102">
        <v>2.2081021395690389E-2</v>
      </c>
      <c r="HX134" s="102">
        <v>2.0874847569602731E-2</v>
      </c>
      <c r="HY134" s="102">
        <v>2.2848109782543091E-2</v>
      </c>
      <c r="HZ134" s="102">
        <v>2.4372090871859039E-2</v>
      </c>
      <c r="IA134" s="102">
        <v>2.7501632422171868E-2</v>
      </c>
      <c r="IB134" s="102">
        <v>3.090007328273087E-2</v>
      </c>
      <c r="IC134" s="102">
        <v>3.2181694791122872E-2</v>
      </c>
      <c r="ID134" s="102">
        <v>2.82875759021524E-2</v>
      </c>
      <c r="IE134" s="102">
        <v>2.4969587026990449E-2</v>
      </c>
      <c r="IF134" s="102">
        <v>2.2116395239524359E-2</v>
      </c>
      <c r="IG134" s="102">
        <v>1.9646757498474089E-2</v>
      </c>
      <c r="IH134" s="102">
        <v>2.103002634464619E-2</v>
      </c>
      <c r="II134" s="102">
        <v>1.9960644103971841E-2</v>
      </c>
      <c r="IJ134" s="102">
        <v>1.9960644103971841E-2</v>
      </c>
      <c r="IK134" s="102">
        <v>2.4384866098246982E-2</v>
      </c>
      <c r="IL134" s="102">
        <v>2.615083038903563E-2</v>
      </c>
      <c r="IM134" s="102">
        <v>2.6800753523443101E-2</v>
      </c>
      <c r="IN134" s="102">
        <v>2.9050558405778928E-2</v>
      </c>
      <c r="IO134" s="102">
        <v>3.0367181326265352E-2</v>
      </c>
      <c r="IP134" s="102">
        <v>2.5307905154435869E-2</v>
      </c>
      <c r="IQ134" s="102">
        <v>2.3281981419700851E-2</v>
      </c>
      <c r="IR134" s="102">
        <v>2.2915044780187861E-2</v>
      </c>
      <c r="IS134" s="102">
        <v>2.1938005522881061E-2</v>
      </c>
      <c r="IT134" s="102">
        <v>2.2505533999115059E-2</v>
      </c>
      <c r="IU134" s="102">
        <v>2.3597437911497519E-2</v>
      </c>
      <c r="IV134" s="102">
        <v>2.2475340427837769E-2</v>
      </c>
      <c r="IW134" s="102">
        <v>2.672609412963239E-2</v>
      </c>
      <c r="IX134" s="102">
        <v>2.82071348095769E-2</v>
      </c>
      <c r="IY134" s="102">
        <v>2.6718831611516409E-2</v>
      </c>
      <c r="IZ134" s="102">
        <v>2.9388008200875379E-2</v>
      </c>
      <c r="JA134" s="102">
        <v>2.8400000000000002E-2</v>
      </c>
      <c r="JB134" s="102">
        <v>2.4972131867614041E-2</v>
      </c>
      <c r="JC134" s="102">
        <v>2.3699179970840829E-2</v>
      </c>
      <c r="JD134" s="102">
        <v>2.3319095473244331E-2</v>
      </c>
      <c r="JE134" s="102">
        <v>2.3319095473244331E-2</v>
      </c>
    </row>
    <row r="135" spans="1:265" ht="12.9" customHeight="1" x14ac:dyDescent="0.2">
      <c r="A135" s="73" t="s">
        <v>145</v>
      </c>
      <c r="L135" s="1"/>
      <c r="M135" s="1"/>
      <c r="T135" s="14"/>
      <c r="U135" s="14"/>
      <c r="V135" s="14"/>
      <c r="X135" s="1"/>
      <c r="Y135" s="1"/>
      <c r="Z135" s="1"/>
      <c r="AA135" s="1"/>
      <c r="AD135" s="1"/>
      <c r="AU135" s="46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Y135" s="102">
        <v>3.3184879876188379E-2</v>
      </c>
      <c r="GZ135" s="102">
        <v>3.2203238233989712E-2</v>
      </c>
      <c r="HA135" s="102">
        <v>3.4071776014750282E-2</v>
      </c>
      <c r="HB135" s="102">
        <v>3.4339965128282808E-2</v>
      </c>
      <c r="HC135" s="102">
        <v>2.4903889808548879E-2</v>
      </c>
      <c r="HD135" s="102">
        <v>2.25779418183829E-2</v>
      </c>
      <c r="HE135" s="102">
        <v>2.575811248363661E-2</v>
      </c>
      <c r="HF135" s="102">
        <v>2.6769988096921851E-2</v>
      </c>
      <c r="HG135" s="102">
        <v>2.4460142313741658E-2</v>
      </c>
      <c r="HH135" s="102">
        <v>2.7369030756675738E-2</v>
      </c>
      <c r="HI135" s="102">
        <v>1.934807304429598E-2</v>
      </c>
      <c r="HJ135" s="102">
        <v>2.28436061843642E-2</v>
      </c>
      <c r="HK135" s="102">
        <v>2.94533073562857E-2</v>
      </c>
      <c r="HL135" s="102">
        <v>2.7668531048663729E-2</v>
      </c>
      <c r="HM135" s="102">
        <v>2.6892979368947249E-2</v>
      </c>
      <c r="HN135" s="102">
        <v>3.2149134281304781E-2</v>
      </c>
      <c r="HO135" s="102">
        <v>3.0181085364237518E-2</v>
      </c>
      <c r="HP135" s="102">
        <v>3.0644193365912599E-2</v>
      </c>
      <c r="HQ135" s="102">
        <v>2.641557469121417E-2</v>
      </c>
      <c r="HR135" s="102">
        <v>2.1977284518803229E-2</v>
      </c>
      <c r="HS135" s="102">
        <v>2.0956073201497401E-2</v>
      </c>
      <c r="HT135" s="102">
        <v>1.8815580057958501E-2</v>
      </c>
      <c r="HU135" s="102">
        <v>1.444130545724477E-2</v>
      </c>
      <c r="HV135" s="102">
        <v>1.750173691690389E-2</v>
      </c>
      <c r="HW135" s="102">
        <v>1.6305828549179679E-2</v>
      </c>
      <c r="HX135" s="102">
        <v>1.7820020969070632E-2</v>
      </c>
      <c r="HY135" s="102">
        <v>2.186687780549636E-2</v>
      </c>
      <c r="HZ135" s="102">
        <v>1.9315020236304551E-2</v>
      </c>
      <c r="IA135" s="102">
        <v>1.9024822800685629E-2</v>
      </c>
      <c r="IB135" s="102">
        <v>2.0540698703683139E-2</v>
      </c>
      <c r="IC135" s="102">
        <v>1.8774820274362881E-2</v>
      </c>
      <c r="ID135" s="102">
        <v>2.154394402286022E-2</v>
      </c>
      <c r="IE135" s="102">
        <v>1.6157386042429701E-2</v>
      </c>
      <c r="IF135" s="102">
        <v>1.567759584963823E-2</v>
      </c>
      <c r="IG135" s="102">
        <v>1.4593533989047209E-2</v>
      </c>
      <c r="IH135" s="102">
        <v>1.6189706502287841E-2</v>
      </c>
      <c r="II135" s="102">
        <v>1.7186725233612359E-2</v>
      </c>
      <c r="IJ135" s="102">
        <v>1.7186725233612359E-2</v>
      </c>
      <c r="IK135" s="102">
        <v>2.109477491386922E-2</v>
      </c>
      <c r="IL135" s="102">
        <v>1.9892111451556411E-2</v>
      </c>
      <c r="IM135" s="102">
        <v>2.017863010316534E-2</v>
      </c>
      <c r="IN135" s="102">
        <v>1.91267574438664E-2</v>
      </c>
      <c r="IO135" s="102">
        <v>1.8189025053173848E-2</v>
      </c>
      <c r="IP135" s="102">
        <v>1.8779734424648149E-2</v>
      </c>
      <c r="IQ135" s="102">
        <v>1.7314754643146218E-2</v>
      </c>
      <c r="IR135" s="102">
        <v>2.5693144781763561E-2</v>
      </c>
      <c r="IS135" s="102">
        <v>1.1038060820607411E-2</v>
      </c>
      <c r="IT135" s="102">
        <v>1.294913841436723E-2</v>
      </c>
      <c r="IU135" s="102">
        <v>1.5034362326874171E-2</v>
      </c>
      <c r="IV135" s="102">
        <v>1.54647817819997E-2</v>
      </c>
      <c r="IW135" s="102">
        <v>1.3939610438015681E-2</v>
      </c>
      <c r="IX135" s="102">
        <v>1.76784723113503E-2</v>
      </c>
      <c r="IY135" s="102">
        <v>1.400532477246114E-2</v>
      </c>
      <c r="IZ135" s="102">
        <v>1.5466081453057379E-2</v>
      </c>
      <c r="JA135" s="102">
        <v>1.09E-2</v>
      </c>
      <c r="JB135" s="102">
        <v>1.4627069960094091E-2</v>
      </c>
      <c r="JC135" s="102">
        <v>1.9225269364754011E-2</v>
      </c>
      <c r="JD135" s="102">
        <v>1.749757670600911E-2</v>
      </c>
      <c r="JE135" s="102">
        <v>1.3856290487177699E-2</v>
      </c>
    </row>
    <row r="136" spans="1:265" ht="12.9" customHeight="1" x14ac:dyDescent="0.2">
      <c r="A136" s="73" t="s">
        <v>146</v>
      </c>
      <c r="L136" s="1"/>
      <c r="M136" s="1"/>
      <c r="T136" s="14"/>
      <c r="U136" s="14"/>
      <c r="V136" s="14"/>
      <c r="X136" s="1"/>
      <c r="Y136" s="1"/>
      <c r="Z136" s="1"/>
      <c r="AA136" s="1"/>
      <c r="AD136" s="1"/>
      <c r="AU136" s="46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Y136" s="102">
        <v>3.7169576197746169E-2</v>
      </c>
      <c r="GZ136" s="102">
        <v>3.4534771147571738E-2</v>
      </c>
      <c r="HA136" s="102">
        <v>2.8890318969740751E-2</v>
      </c>
      <c r="HB136" s="102">
        <v>2.8239800528940762E-2</v>
      </c>
      <c r="HC136" s="102">
        <v>2.5426522258846351E-2</v>
      </c>
      <c r="HD136" s="102">
        <v>2.3999179935646261E-2</v>
      </c>
      <c r="HE136" s="102">
        <v>3.5282352258498031E-2</v>
      </c>
      <c r="HF136" s="102">
        <v>2.861914580811609E-2</v>
      </c>
      <c r="HG136" s="102">
        <v>2.1031992215577128E-2</v>
      </c>
      <c r="HH136" s="102">
        <v>2.2877596058168088E-2</v>
      </c>
      <c r="HI136" s="102">
        <v>1.904765604608993E-2</v>
      </c>
      <c r="HJ136" s="102">
        <v>2.022652098801677E-2</v>
      </c>
      <c r="HK136" s="102">
        <v>2.0932392833590271E-2</v>
      </c>
      <c r="HL136" s="102">
        <v>1.9421095519465231E-2</v>
      </c>
      <c r="HM136" s="102">
        <v>1.8128349319699009E-2</v>
      </c>
      <c r="HN136" s="102">
        <v>1.9245988618859049E-2</v>
      </c>
      <c r="HO136" s="102">
        <v>1.8515167860938951E-2</v>
      </c>
      <c r="HP136" s="102">
        <v>1.249658412864545E-2</v>
      </c>
      <c r="HQ136" s="102">
        <v>1.353962384623446E-2</v>
      </c>
      <c r="HR136" s="102">
        <v>1.331176010647568E-2</v>
      </c>
      <c r="HS136" s="102">
        <v>1.265545241760432E-2</v>
      </c>
      <c r="HT136" s="102">
        <v>1.3911850315260011E-2</v>
      </c>
      <c r="HU136" s="102">
        <v>9.1909626815692997E-3</v>
      </c>
      <c r="HV136" s="102">
        <v>1.199283846442022E-2</v>
      </c>
      <c r="HW136" s="102">
        <v>1.3357751409403261E-2</v>
      </c>
      <c r="HX136" s="102">
        <v>1.1245244360995801E-2</v>
      </c>
      <c r="HY136" s="102">
        <v>1.252450434140507E-2</v>
      </c>
      <c r="HZ136" s="102">
        <v>2.2860618495603849E-2</v>
      </c>
      <c r="IA136" s="102">
        <v>1.6701174567742959E-2</v>
      </c>
      <c r="IB136" s="102">
        <v>1.7798316388960581E-2</v>
      </c>
      <c r="IC136" s="102">
        <v>2.092763046876123E-2</v>
      </c>
      <c r="ID136" s="102">
        <v>2.1018244947432971E-2</v>
      </c>
      <c r="IE136" s="102">
        <v>2.1790706724347721E-2</v>
      </c>
      <c r="IF136" s="102">
        <v>2.0573589897451419E-2</v>
      </c>
      <c r="IG136" s="102">
        <v>2.010446591592166E-2</v>
      </c>
      <c r="IH136" s="102">
        <v>1.835449841375213E-2</v>
      </c>
      <c r="II136" s="102">
        <v>1.8914179608418201E-2</v>
      </c>
      <c r="IJ136" s="102">
        <v>1.8914179608418201E-2</v>
      </c>
      <c r="IK136" s="102">
        <v>2.7499708824872168E-2</v>
      </c>
      <c r="IL136" s="102">
        <v>3.1107990430689288E-2</v>
      </c>
      <c r="IM136" s="102">
        <v>3.0534369200444209E-2</v>
      </c>
      <c r="IN136" s="102">
        <v>3.1490031887825502E-2</v>
      </c>
      <c r="IO136" s="102">
        <v>3.6803960108206808E-2</v>
      </c>
      <c r="IP136" s="102">
        <v>2.412990299358873E-2</v>
      </c>
      <c r="IQ136" s="102">
        <v>2.351048361484866E-2</v>
      </c>
      <c r="IR136" s="102">
        <v>2.2428478428951969E-2</v>
      </c>
      <c r="IS136" s="102">
        <v>1.438037220707368E-2</v>
      </c>
      <c r="IT136" s="102">
        <v>1.5715855048125071E-2</v>
      </c>
      <c r="IU136" s="102">
        <v>1.7129642253075089E-2</v>
      </c>
      <c r="IV136" s="102">
        <v>1.6939241225970469E-2</v>
      </c>
      <c r="IW136" s="102">
        <v>1.7438134829721921E-2</v>
      </c>
      <c r="IX136" s="102">
        <v>1.750722614215491E-2</v>
      </c>
      <c r="IY136" s="102">
        <v>1.5758509302825949E-2</v>
      </c>
      <c r="IZ136" s="102">
        <v>1.477725109487942E-2</v>
      </c>
      <c r="JA136" s="102">
        <v>1.4500000000000001E-2</v>
      </c>
      <c r="JB136" s="102">
        <v>1.1579562330212579E-2</v>
      </c>
      <c r="JC136" s="102">
        <v>1.094234736388605E-2</v>
      </c>
      <c r="JD136" s="102">
        <v>9.8093178150466878E-3</v>
      </c>
      <c r="JE136" s="102">
        <v>9.0330867650071402E-3</v>
      </c>
    </row>
    <row r="137" spans="1:265" ht="12.9" customHeight="1" x14ac:dyDescent="0.2">
      <c r="A137" s="73" t="s">
        <v>147</v>
      </c>
      <c r="L137" s="1"/>
      <c r="M137" s="1"/>
      <c r="T137" s="14"/>
      <c r="U137" s="14"/>
      <c r="V137" s="14"/>
      <c r="X137" s="1"/>
      <c r="Y137" s="1"/>
      <c r="Z137" s="1"/>
      <c r="AA137" s="1"/>
      <c r="AD137" s="1"/>
      <c r="AU137" s="46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Y137" s="102">
        <v>4.6969525236112801E-2</v>
      </c>
      <c r="GZ137" s="102">
        <v>4.8910768134258653E-2</v>
      </c>
      <c r="HA137" s="102">
        <v>5.2311063491567902E-2</v>
      </c>
      <c r="HB137" s="102">
        <v>5.442184018941746E-2</v>
      </c>
      <c r="HC137" s="102">
        <v>5.6333441013117193E-2</v>
      </c>
      <c r="HD137" s="102">
        <v>5.3563810348717197E-2</v>
      </c>
      <c r="HE137" s="102">
        <v>5.7660890283031112E-2</v>
      </c>
      <c r="HF137" s="102">
        <v>5.5277681562602321E-2</v>
      </c>
      <c r="HG137" s="102">
        <v>5.4258935442222919E-2</v>
      </c>
      <c r="HH137" s="102">
        <v>5.4718934577491163E-2</v>
      </c>
      <c r="HI137" s="102">
        <v>4.715827980994039E-2</v>
      </c>
      <c r="HJ137" s="102">
        <v>5.0145402706336467E-2</v>
      </c>
      <c r="HK137" s="102">
        <v>5.8704306176782968E-2</v>
      </c>
      <c r="HL137" s="102">
        <v>6.5553841814395941E-2</v>
      </c>
      <c r="HM137" s="102">
        <v>5.4776712900874977E-2</v>
      </c>
      <c r="HN137" s="102">
        <v>6.6415967138362203E-2</v>
      </c>
      <c r="HO137" s="102">
        <v>5.2751467194402969E-2</v>
      </c>
      <c r="HP137" s="102">
        <v>5.0926440451028607E-2</v>
      </c>
      <c r="HQ137" s="102">
        <v>5.6490198042511618E-2</v>
      </c>
      <c r="HR137" s="102">
        <v>5.9515393586465022E-2</v>
      </c>
      <c r="HS137" s="102">
        <v>4.866059342534243E-2</v>
      </c>
      <c r="HT137" s="102">
        <v>4.9126022734886581E-2</v>
      </c>
      <c r="HU137" s="102">
        <v>3.6770515106027322E-2</v>
      </c>
      <c r="HV137" s="102">
        <v>3.629700989358671E-2</v>
      </c>
      <c r="HW137" s="102">
        <v>3.7549590024563373E-2</v>
      </c>
      <c r="HX137" s="102">
        <v>4.4108957739417913E-2</v>
      </c>
      <c r="HY137" s="102">
        <v>3.7793318945478743E-2</v>
      </c>
      <c r="HZ137" s="102">
        <v>3.148967942191478E-2</v>
      </c>
      <c r="IA137" s="102">
        <v>2.946386177553344E-2</v>
      </c>
      <c r="IB137" s="102">
        <v>3.1993548982771652E-2</v>
      </c>
      <c r="IC137" s="102">
        <v>2.976052128006882E-2</v>
      </c>
      <c r="ID137" s="102">
        <v>3.0592425045338462E-2</v>
      </c>
      <c r="IE137" s="102">
        <v>3.5049304079112893E-2</v>
      </c>
      <c r="IF137" s="102">
        <v>2.872523793378081E-2</v>
      </c>
      <c r="IG137" s="102">
        <v>1.4871404964921399E-2</v>
      </c>
      <c r="IH137" s="102">
        <v>1.7567631862716489E-2</v>
      </c>
      <c r="II137" s="102">
        <v>1.9168212203761151E-2</v>
      </c>
      <c r="IJ137" s="102">
        <v>1.9168212203761151E-2</v>
      </c>
      <c r="IK137" s="102">
        <v>1.691602242152045E-2</v>
      </c>
      <c r="IL137" s="102">
        <v>1.625211839686503E-2</v>
      </c>
      <c r="IM137" s="102">
        <v>1.581935658294455E-2</v>
      </c>
      <c r="IN137" s="102">
        <v>1.375964906899923E-2</v>
      </c>
      <c r="IO137" s="102">
        <v>1.551434469942905E-2</v>
      </c>
      <c r="IP137" s="102">
        <v>1.1946042978540419E-2</v>
      </c>
      <c r="IQ137" s="102">
        <v>1.256992057164907E-2</v>
      </c>
      <c r="IR137" s="102">
        <v>1.1518953378449539E-2</v>
      </c>
      <c r="IS137" s="102">
        <v>9.8550886226152941E-3</v>
      </c>
      <c r="IT137" s="102">
        <v>1.10184806000251E-2</v>
      </c>
      <c r="IU137" s="102">
        <v>1.1822978217721511E-2</v>
      </c>
      <c r="IV137" s="102">
        <v>1.2575503711123049E-2</v>
      </c>
      <c r="IW137" s="102">
        <v>1.261255090016911E-2</v>
      </c>
      <c r="IX137" s="102">
        <v>1.393114724152063E-2</v>
      </c>
      <c r="IY137" s="102">
        <v>1.4018394915353199E-2</v>
      </c>
      <c r="IZ137" s="102">
        <v>1.3173177019723269E-2</v>
      </c>
      <c r="JA137" s="102">
        <v>1.5699999999999999E-2</v>
      </c>
      <c r="JB137" s="102">
        <v>1.5250045879211841E-2</v>
      </c>
      <c r="JC137" s="102">
        <v>1.427009517074722E-2</v>
      </c>
      <c r="JD137" s="102">
        <v>1.4596464008465501E-2</v>
      </c>
      <c r="JE137" s="102">
        <v>1.4628445366946409E-2</v>
      </c>
    </row>
    <row r="138" spans="1:265" ht="12.9" customHeight="1" x14ac:dyDescent="0.2">
      <c r="A138" s="73" t="s">
        <v>148</v>
      </c>
      <c r="L138" s="1"/>
      <c r="M138" s="1"/>
      <c r="T138" s="14"/>
      <c r="U138" s="14"/>
      <c r="V138" s="14"/>
      <c r="X138" s="1"/>
      <c r="Y138" s="1"/>
      <c r="Z138" s="1"/>
      <c r="AA138" s="1"/>
      <c r="AD138" s="1"/>
      <c r="AU138" s="46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Y138" s="102">
        <v>2.7808742350514601E-2</v>
      </c>
      <c r="GZ138" s="102">
        <v>2.6400621947980419E-2</v>
      </c>
      <c r="HA138" s="102">
        <v>2.6366505589055459E-2</v>
      </c>
      <c r="HB138" s="102">
        <v>2.789561757315075E-2</v>
      </c>
      <c r="HC138" s="102">
        <v>2.96508831232986E-2</v>
      </c>
      <c r="HD138" s="102">
        <v>3.4019802356299228E-2</v>
      </c>
      <c r="HE138" s="102">
        <v>3.8348728014119933E-2</v>
      </c>
      <c r="HF138" s="102">
        <v>3.0310032908194631E-2</v>
      </c>
      <c r="HG138" s="102">
        <v>2.5015799929883131E-2</v>
      </c>
      <c r="HH138" s="102">
        <v>2.3445275872745159E-2</v>
      </c>
      <c r="HI138" s="102">
        <v>2.0973009046286521E-2</v>
      </c>
      <c r="HJ138" s="102">
        <v>2.4022991369511679E-2</v>
      </c>
      <c r="HK138" s="102">
        <v>2.2252794122844699E-2</v>
      </c>
      <c r="HL138" s="102">
        <v>2.1809493487403912E-2</v>
      </c>
      <c r="HM138" s="102">
        <v>2.4951752482308961E-2</v>
      </c>
      <c r="HN138" s="102">
        <v>2.3175821348746361E-2</v>
      </c>
      <c r="HO138" s="102">
        <v>2.343373313334654E-2</v>
      </c>
      <c r="HP138" s="102">
        <v>2.4184182157420971E-2</v>
      </c>
      <c r="HQ138" s="102">
        <v>2.433243851260658E-2</v>
      </c>
      <c r="HR138" s="102">
        <v>2.444865545258957E-2</v>
      </c>
      <c r="HS138" s="102">
        <v>2.5941549459377159E-2</v>
      </c>
      <c r="HT138" s="102">
        <v>2.5248855985876329E-2</v>
      </c>
      <c r="HU138" s="102">
        <v>2.4642891413640591E-2</v>
      </c>
      <c r="HV138" s="102">
        <v>3.2873780462851741E-2</v>
      </c>
      <c r="HW138" s="102">
        <v>2.916677638244505E-2</v>
      </c>
      <c r="HX138" s="102">
        <v>3.0194096045963289E-2</v>
      </c>
      <c r="HY138" s="102">
        <v>3.3802992870903228E-2</v>
      </c>
      <c r="HZ138" s="102">
        <v>3.6992292142085853E-2</v>
      </c>
      <c r="IA138" s="102">
        <v>3.4595843096804718E-2</v>
      </c>
      <c r="IB138" s="102">
        <v>3.7313143841692473E-2</v>
      </c>
      <c r="IC138" s="102">
        <v>3.8568614491413487E-2</v>
      </c>
      <c r="ID138" s="102">
        <v>3.5575854597231747E-2</v>
      </c>
      <c r="IE138" s="102">
        <v>3.4460034157373157E-2</v>
      </c>
      <c r="IF138" s="102">
        <v>3.5244194908762641E-2</v>
      </c>
      <c r="IG138" s="102">
        <v>2.626886066456123E-2</v>
      </c>
      <c r="IH138" s="102">
        <v>2.8400975612307689E-2</v>
      </c>
      <c r="II138" s="102">
        <v>3.033108935334515E-2</v>
      </c>
      <c r="IJ138" s="102">
        <v>3.033108935334515E-2</v>
      </c>
      <c r="IK138" s="102">
        <v>3.6522849431551603E-2</v>
      </c>
      <c r="IL138" s="102">
        <v>3.2264064361414831E-2</v>
      </c>
      <c r="IM138" s="102">
        <v>3.094251898679554E-2</v>
      </c>
      <c r="IN138" s="102">
        <v>3.1319925231890047E-2</v>
      </c>
      <c r="IO138" s="102">
        <v>3.0932895484370448E-2</v>
      </c>
      <c r="IP138" s="102">
        <v>3.1113078910491091E-2</v>
      </c>
      <c r="IQ138" s="102">
        <v>3.0584648913050998E-2</v>
      </c>
      <c r="IR138" s="102">
        <v>2.8918026752135371E-2</v>
      </c>
      <c r="IS138" s="102">
        <v>2.2613694841179421E-2</v>
      </c>
      <c r="IT138" s="102">
        <v>2.784906435428763E-2</v>
      </c>
      <c r="IU138" s="102">
        <v>2.532478437184214E-2</v>
      </c>
      <c r="IV138" s="102">
        <v>2.4925927834681061E-2</v>
      </c>
      <c r="IW138" s="102">
        <v>2.3417895152649949E-2</v>
      </c>
      <c r="IX138" s="102">
        <v>2.4552452980240402E-2</v>
      </c>
      <c r="IY138" s="102">
        <v>1.9939428648936341E-2</v>
      </c>
      <c r="IZ138" s="102">
        <v>1.9354049983596761E-2</v>
      </c>
      <c r="JA138" s="102">
        <v>2.9600000000000001E-2</v>
      </c>
      <c r="JB138" s="102">
        <v>2.7115016529899422E-2</v>
      </c>
      <c r="JC138" s="102">
        <v>2.2253175043225899E-2</v>
      </c>
      <c r="JD138" s="102">
        <v>2.0782850087384529E-2</v>
      </c>
      <c r="JE138" s="102">
        <v>1.8194335767891579E-2</v>
      </c>
    </row>
    <row r="139" spans="1:265" ht="12.9" customHeight="1" x14ac:dyDescent="0.2">
      <c r="A139" s="73" t="s">
        <v>149</v>
      </c>
      <c r="L139" s="1"/>
      <c r="M139" s="1"/>
      <c r="T139" s="14"/>
      <c r="U139" s="14"/>
      <c r="V139" s="14"/>
      <c r="X139" s="1"/>
      <c r="Y139" s="1"/>
      <c r="Z139" s="1"/>
      <c r="AA139" s="1"/>
      <c r="AD139" s="1"/>
      <c r="AU139" s="46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Y139" s="102">
        <v>5.2414114631644589E-2</v>
      </c>
      <c r="GZ139" s="102">
        <v>5.0917766714939028E-2</v>
      </c>
      <c r="HA139" s="102">
        <v>4.9456887629420243E-2</v>
      </c>
      <c r="HB139" s="102">
        <v>5.1790202690927191E-2</v>
      </c>
      <c r="HC139" s="102">
        <v>5.1591239660172858E-2</v>
      </c>
      <c r="HD139" s="102">
        <v>5.138926358099169E-2</v>
      </c>
      <c r="HE139" s="102">
        <v>5.8426114827841658E-2</v>
      </c>
      <c r="HF139" s="102">
        <v>5.5177663031012687E-2</v>
      </c>
      <c r="HG139" s="102">
        <v>5.3654862328315657E-2</v>
      </c>
      <c r="HH139" s="102">
        <v>5.1045098240983078E-2</v>
      </c>
      <c r="HI139" s="102">
        <v>4.6848985669805013E-2</v>
      </c>
      <c r="HJ139" s="102">
        <v>5.0077326215212568E-2</v>
      </c>
      <c r="HK139" s="102">
        <v>5.232022797620748E-2</v>
      </c>
      <c r="HL139" s="102">
        <v>4.7659981933981743E-2</v>
      </c>
      <c r="HM139" s="102">
        <v>5.1566654921727059E-2</v>
      </c>
      <c r="HN139" s="102">
        <v>5.0937615417795977E-2</v>
      </c>
      <c r="HO139" s="102">
        <v>5.1798411644507249E-2</v>
      </c>
      <c r="HP139" s="102">
        <v>4.9857657453433339E-2</v>
      </c>
      <c r="HQ139" s="102">
        <v>4.4565053930878742E-2</v>
      </c>
      <c r="HR139" s="102">
        <v>4.5257458052886293E-2</v>
      </c>
      <c r="HS139" s="102">
        <v>4.3956966060034318E-2</v>
      </c>
      <c r="HT139" s="102">
        <v>4.0760808581238039E-2</v>
      </c>
      <c r="HU139" s="102">
        <v>3.6022926071739382E-2</v>
      </c>
      <c r="HV139" s="102">
        <v>4.2189750117393753E-2</v>
      </c>
      <c r="HW139" s="102">
        <v>4.4364046923756E-2</v>
      </c>
      <c r="HX139" s="102">
        <v>4.4030289924767103E-2</v>
      </c>
      <c r="HY139" s="102">
        <v>4.7663062955238783E-2</v>
      </c>
      <c r="HZ139" s="102">
        <v>4.8512511225415833E-2</v>
      </c>
      <c r="IA139" s="102">
        <v>4.6158782204692272E-2</v>
      </c>
      <c r="IB139" s="102">
        <v>4.5162841253539483E-2</v>
      </c>
      <c r="IC139" s="102">
        <v>4.5506519737516911E-2</v>
      </c>
      <c r="ID139" s="102">
        <v>4.1344691005888549E-2</v>
      </c>
      <c r="IE139" s="102">
        <v>4.2397126080255573E-2</v>
      </c>
      <c r="IF139" s="102">
        <v>4.2209834898001709E-2</v>
      </c>
      <c r="IG139" s="102">
        <v>3.5337748360750799E-2</v>
      </c>
      <c r="IH139" s="102">
        <v>3.9996356667992498E-2</v>
      </c>
      <c r="II139" s="102">
        <v>4.0613503725454171E-2</v>
      </c>
      <c r="IJ139" s="102">
        <v>4.0613503725454171E-2</v>
      </c>
      <c r="IK139" s="102">
        <v>5.1901237915536143E-2</v>
      </c>
      <c r="IL139" s="102">
        <v>5.7784061823730699E-2</v>
      </c>
      <c r="IM139" s="102">
        <v>5.2538941783311838E-2</v>
      </c>
      <c r="IN139" s="102">
        <v>4.7185307424333682E-2</v>
      </c>
      <c r="IO139" s="102">
        <v>5.1642384791148153E-2</v>
      </c>
      <c r="IP139" s="102">
        <v>4.4297298748624481E-2</v>
      </c>
      <c r="IQ139" s="102">
        <v>4.5830859946420943E-2</v>
      </c>
      <c r="IR139" s="102">
        <v>4.2361549342570977E-2</v>
      </c>
      <c r="IS139" s="102">
        <v>4.2209469151019467E-2</v>
      </c>
      <c r="IT139" s="102">
        <v>4.3265285877982701E-2</v>
      </c>
      <c r="IU139" s="102">
        <v>5.0048216718368663E-2</v>
      </c>
      <c r="IV139" s="102">
        <v>4.8806839707416068E-2</v>
      </c>
      <c r="IW139" s="102">
        <v>4.509632858341988E-2</v>
      </c>
      <c r="IX139" s="102">
        <v>4.5752042216019702E-2</v>
      </c>
      <c r="IY139" s="102">
        <v>4.4855559280938699E-2</v>
      </c>
      <c r="IZ139" s="102">
        <v>4.3356974312639213E-2</v>
      </c>
      <c r="JA139" s="102">
        <v>4.4299999999999999E-2</v>
      </c>
      <c r="JB139" s="102">
        <v>4.3772628737123877E-2</v>
      </c>
      <c r="JC139" s="102">
        <v>4.4926730955503258E-2</v>
      </c>
      <c r="JD139" s="102">
        <v>4.4435586835281038E-2</v>
      </c>
      <c r="JE139" s="102">
        <v>3.5176229550057843E-2</v>
      </c>
    </row>
    <row r="140" spans="1:265" ht="12.9" customHeight="1" x14ac:dyDescent="0.2">
      <c r="A140" s="73" t="s">
        <v>139</v>
      </c>
      <c r="L140" s="1"/>
      <c r="M140" s="1"/>
      <c r="T140" s="14"/>
      <c r="U140" s="14"/>
      <c r="V140" s="14"/>
      <c r="X140" s="1"/>
      <c r="Y140" s="1"/>
      <c r="Z140" s="1"/>
      <c r="AA140" s="1"/>
      <c r="AD140" s="1"/>
      <c r="AU140" s="46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Y140" s="102">
        <v>1.3174837557869931E-2</v>
      </c>
      <c r="GZ140" s="102">
        <v>3.1715225691607417E-2</v>
      </c>
      <c r="HA140" s="102">
        <v>1.4568387455613469E-2</v>
      </c>
      <c r="HB140" s="102">
        <v>9.9113904863626246E-3</v>
      </c>
      <c r="HC140" s="102">
        <v>9.7395171502566106E-3</v>
      </c>
      <c r="HD140" s="102">
        <v>1.0718627998471749E-2</v>
      </c>
      <c r="HE140" s="102">
        <v>9.3125031192281271E-3</v>
      </c>
      <c r="HF140" s="102">
        <v>8.3238856294056904E-3</v>
      </c>
      <c r="HG140" s="102">
        <v>1.0020337197488471E-2</v>
      </c>
      <c r="HH140" s="102">
        <v>1.02090395700559E-2</v>
      </c>
      <c r="HI140" s="102">
        <v>7.6736776295201949E-3</v>
      </c>
      <c r="HJ140" s="102">
        <v>1.2127122079168169E-2</v>
      </c>
      <c r="HK140" s="102">
        <v>1.774062546135886E-2</v>
      </c>
      <c r="HL140" s="102">
        <v>1.4053594405905799E-2</v>
      </c>
      <c r="HM140" s="102">
        <v>1.5850128383682469E-2</v>
      </c>
      <c r="HN140" s="102">
        <v>1.386385587675501E-2</v>
      </c>
      <c r="HO140" s="102">
        <v>1.3497408296985369E-2</v>
      </c>
      <c r="HP140" s="102">
        <v>1.262815814349349E-2</v>
      </c>
      <c r="HQ140" s="102">
        <v>1.2164743698121891E-2</v>
      </c>
      <c r="HR140" s="102">
        <v>1.1871397970521219E-2</v>
      </c>
      <c r="HS140" s="102">
        <v>1.220041389633356E-2</v>
      </c>
      <c r="HT140" s="102">
        <v>1.311207410126679E-2</v>
      </c>
      <c r="HU140" s="102">
        <v>9.5854118368948922E-3</v>
      </c>
      <c r="HV140" s="102">
        <v>9.8969454557645466E-3</v>
      </c>
      <c r="HW140" s="102">
        <v>9.9748788281128226E-3</v>
      </c>
      <c r="HX140" s="102">
        <v>1.1773650225829661E-2</v>
      </c>
      <c r="HY140" s="102">
        <v>1.3120845296038569E-2</v>
      </c>
      <c r="HZ140" s="102">
        <v>1.300339725663773E-2</v>
      </c>
      <c r="IA140" s="102">
        <v>1.2165224889611109E-2</v>
      </c>
      <c r="IB140" s="102">
        <v>1.3025589892433411E-2</v>
      </c>
      <c r="IC140" s="102">
        <v>1.0706583145311701E-2</v>
      </c>
      <c r="ID140" s="102">
        <v>1.4021728768642969E-2</v>
      </c>
      <c r="IE140" s="102">
        <v>1.101304671634622E-2</v>
      </c>
      <c r="IF140" s="102">
        <v>1.135418053195701E-2</v>
      </c>
      <c r="IG140" s="102">
        <v>1.016477872577167E-2</v>
      </c>
      <c r="IH140" s="102">
        <v>1.059788900219041E-2</v>
      </c>
      <c r="II140" s="102">
        <v>1.6781259815458568E-2</v>
      </c>
      <c r="IJ140" s="102">
        <v>1.6781259815458568E-2</v>
      </c>
      <c r="IK140" s="102">
        <v>1.692768516224627E-2</v>
      </c>
      <c r="IL140" s="102">
        <v>2.344989777928792E-2</v>
      </c>
      <c r="IM140" s="102">
        <v>1.482043067918567E-2</v>
      </c>
      <c r="IN140" s="102">
        <v>1.513521177190293E-2</v>
      </c>
      <c r="IO140" s="102">
        <v>1.2271907547168131E-2</v>
      </c>
      <c r="IP140" s="102">
        <v>1.281214475953652E-2</v>
      </c>
      <c r="IQ140" s="102">
        <v>1.478853855908166E-2</v>
      </c>
      <c r="IR140" s="102">
        <v>1.5653538565244391E-2</v>
      </c>
      <c r="IS140" s="102">
        <v>1.1835076587600709E-2</v>
      </c>
      <c r="IT140" s="102">
        <v>1.1394858335447591E-2</v>
      </c>
      <c r="IU140" s="102">
        <v>1.1396435579867151E-2</v>
      </c>
      <c r="IV140" s="102">
        <v>1.233491027464835E-2</v>
      </c>
      <c r="IW140" s="102">
        <v>1.247730321005827E-2</v>
      </c>
      <c r="IX140" s="102">
        <v>1.424522051801635E-2</v>
      </c>
      <c r="IY140" s="102">
        <v>1.5873736226099909E-2</v>
      </c>
      <c r="IZ140" s="102">
        <v>1.6797847820073809E-2</v>
      </c>
      <c r="JA140" s="102">
        <v>1.7899999999999999E-2</v>
      </c>
      <c r="JB140" s="102">
        <v>1.519417435614377E-2</v>
      </c>
      <c r="JC140" s="102">
        <v>1.322697463172226E-2</v>
      </c>
      <c r="JD140" s="102">
        <v>1.4086926648667279E-2</v>
      </c>
      <c r="JE140" s="102">
        <v>1.152376534538435E-2</v>
      </c>
    </row>
    <row r="141" spans="1:265" ht="12.9" customHeight="1" x14ac:dyDescent="0.2">
      <c r="A141" s="73" t="s">
        <v>140</v>
      </c>
      <c r="L141" s="1"/>
      <c r="M141" s="1"/>
      <c r="T141" s="14"/>
      <c r="U141" s="14"/>
      <c r="V141" s="14"/>
      <c r="X141" s="1"/>
      <c r="Y141" s="1"/>
      <c r="Z141" s="1"/>
      <c r="AA141" s="1"/>
      <c r="AD141" s="1"/>
      <c r="AU141" s="46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Y141" s="102">
        <v>6.1855004325431111E-2</v>
      </c>
      <c r="GZ141" s="102">
        <v>6.203940087208696E-2</v>
      </c>
      <c r="HA141" s="102">
        <v>6.4528405333429267E-2</v>
      </c>
      <c r="HB141" s="102">
        <v>6.4428203867062037E-2</v>
      </c>
      <c r="HC141" s="102">
        <v>6.4025855097252365E-2</v>
      </c>
      <c r="HD141" s="102">
        <v>6.5097462328238029E-2</v>
      </c>
      <c r="HE141" s="102">
        <v>6.6533358413194743E-2</v>
      </c>
      <c r="HF141" s="102">
        <v>6.433736855358739E-2</v>
      </c>
      <c r="HG141" s="102">
        <v>6.3994756699176078E-2</v>
      </c>
      <c r="HH141" s="102">
        <v>6.2891072931037101E-2</v>
      </c>
      <c r="HI141" s="102">
        <v>5.8796752534356997E-2</v>
      </c>
      <c r="HJ141" s="102">
        <v>6.5207621714154507E-2</v>
      </c>
      <c r="HK141" s="102">
        <v>6.6207406424584836E-2</v>
      </c>
      <c r="HL141" s="102">
        <v>5.9706447944512533E-2</v>
      </c>
      <c r="HM141" s="102">
        <v>6.141514076592778E-2</v>
      </c>
      <c r="HN141" s="102">
        <v>6.1177729481846438E-2</v>
      </c>
      <c r="HO141" s="102">
        <v>6.1039181067965298E-2</v>
      </c>
      <c r="HP141" s="102">
        <v>5.9607315637166168E-2</v>
      </c>
      <c r="HQ141" s="102">
        <v>5.5492695418699743E-2</v>
      </c>
      <c r="HR141" s="102">
        <v>5.396267255553313E-2</v>
      </c>
      <c r="HS141" s="102">
        <v>5.0699783307933753E-2</v>
      </c>
      <c r="HT141" s="102">
        <v>5.0451407421349972E-2</v>
      </c>
      <c r="HU141" s="102">
        <v>4.9576869552624532E-2</v>
      </c>
      <c r="HV141" s="102">
        <v>5.2585430589363401E-2</v>
      </c>
      <c r="HW141" s="102">
        <v>6.0203244846643911E-2</v>
      </c>
      <c r="HX141" s="102">
        <v>5.4380405893731221E-2</v>
      </c>
      <c r="HY141" s="102">
        <v>5.5691012816177193E-2</v>
      </c>
      <c r="HZ141" s="102">
        <v>5.5977241548786263E-2</v>
      </c>
      <c r="IA141" s="102">
        <v>5.5872547802891387E-2</v>
      </c>
      <c r="IB141" s="102">
        <v>5.5694338758036463E-2</v>
      </c>
      <c r="IC141" s="102">
        <v>5.6749953923450377E-2</v>
      </c>
      <c r="ID141" s="102">
        <v>5.3971137191956321E-2</v>
      </c>
      <c r="IE141" s="102">
        <v>5.4130386821797077E-2</v>
      </c>
      <c r="IF141" s="102">
        <v>5.464947760788124E-2</v>
      </c>
      <c r="IG141" s="102">
        <v>4.7683671769716662E-2</v>
      </c>
      <c r="IH141" s="102">
        <v>4.9928164293713467E-2</v>
      </c>
      <c r="II141" s="102">
        <v>5.2806395371586927E-2</v>
      </c>
      <c r="IJ141" s="102">
        <v>5.2806395371586927E-2</v>
      </c>
      <c r="IK141" s="102">
        <v>5.7804363834416492E-2</v>
      </c>
      <c r="IL141" s="102">
        <v>5.2241072370641552E-2</v>
      </c>
      <c r="IM141" s="102">
        <v>4.5330108886061107E-2</v>
      </c>
      <c r="IN141" s="102">
        <v>4.0734112621324717E-2</v>
      </c>
      <c r="IO141" s="102">
        <v>4.4543867757036303E-2</v>
      </c>
      <c r="IP141" s="102">
        <v>4.5281931254946062E-2</v>
      </c>
      <c r="IQ141" s="102">
        <v>4.7294243648205968E-2</v>
      </c>
      <c r="IR141" s="102">
        <v>4.8102518482530263E-2</v>
      </c>
      <c r="IS141" s="102">
        <v>4.7548936754401902E-2</v>
      </c>
      <c r="IT141" s="102">
        <v>5.0761022505147163E-2</v>
      </c>
      <c r="IU141" s="102">
        <v>5.2679676899374923E-2</v>
      </c>
      <c r="IV141" s="102">
        <v>5.4900702813124293E-2</v>
      </c>
      <c r="IW141" s="102">
        <v>5.8492783160483897E-2</v>
      </c>
      <c r="IX141" s="102">
        <v>5.6867934311903519E-2</v>
      </c>
      <c r="IY141" s="102">
        <v>5.1323634031509358E-2</v>
      </c>
      <c r="IZ141" s="102">
        <v>5.0841584526953081E-2</v>
      </c>
      <c r="JA141" s="102">
        <v>4.99E-2</v>
      </c>
      <c r="JB141" s="102">
        <v>4.8178133974914973E-2</v>
      </c>
      <c r="JC141" s="102">
        <v>4.7426389096022717E-2</v>
      </c>
      <c r="JD141" s="102">
        <v>4.503458601989338E-2</v>
      </c>
      <c r="JE141" s="102">
        <v>4.0813611027403968E-2</v>
      </c>
    </row>
    <row r="142" spans="1:265" ht="12.9" customHeight="1" x14ac:dyDescent="0.2">
      <c r="A142" s="73" t="s">
        <v>150</v>
      </c>
      <c r="L142" s="1"/>
      <c r="M142" s="1"/>
      <c r="T142" s="14"/>
      <c r="U142" s="14"/>
      <c r="V142" s="14"/>
      <c r="X142" s="1"/>
      <c r="Y142" s="1"/>
      <c r="Z142" s="1"/>
      <c r="AA142" s="1"/>
      <c r="AD142" s="1"/>
      <c r="AU142" s="46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Y142" s="102">
        <v>2.171206440341801E-2</v>
      </c>
      <c r="GZ142" s="102">
        <v>2.0553714685229051E-2</v>
      </c>
      <c r="HA142" s="102">
        <v>2.1368474780474728E-2</v>
      </c>
      <c r="HB142" s="102">
        <v>2.4326883727705879E-2</v>
      </c>
      <c r="HC142" s="102">
        <v>2.4443105781792339E-2</v>
      </c>
      <c r="HD142" s="102">
        <v>2.4754947775624082E-2</v>
      </c>
      <c r="HE142" s="102">
        <v>2.5824684858325189E-2</v>
      </c>
      <c r="HF142" s="102">
        <v>2.5862194242369321E-2</v>
      </c>
      <c r="HG142" s="102">
        <v>2.5926516347659578E-2</v>
      </c>
      <c r="HH142" s="102">
        <v>2.4242840048916869E-2</v>
      </c>
      <c r="HI142" s="102">
        <v>2.1122866171033029E-2</v>
      </c>
      <c r="HJ142" s="102">
        <v>2.414602781308943E-2</v>
      </c>
      <c r="HK142" s="102">
        <v>2.6745353402759891E-2</v>
      </c>
      <c r="HL142" s="102">
        <v>2.5242690021975371E-2</v>
      </c>
      <c r="HM142" s="102">
        <v>2.480333138054296E-2</v>
      </c>
      <c r="HN142" s="102">
        <v>2.479274409023027E-2</v>
      </c>
      <c r="HO142" s="102">
        <v>2.4999068006940541E-2</v>
      </c>
      <c r="HP142" s="102">
        <v>2.572883532919985E-2</v>
      </c>
      <c r="HQ142" s="102">
        <v>2.6129784760520931E-2</v>
      </c>
      <c r="HR142" s="102">
        <v>2.5406569125844651E-2</v>
      </c>
      <c r="HS142" s="102">
        <v>2.3860226607711619E-2</v>
      </c>
      <c r="HT142" s="102">
        <v>2.3621137132393409E-2</v>
      </c>
      <c r="HU142" s="102">
        <v>2.135606086068936E-2</v>
      </c>
      <c r="HV142" s="102">
        <v>2.4052381066822101E-2</v>
      </c>
      <c r="HW142" s="102">
        <v>2.50617006450841E-2</v>
      </c>
      <c r="HX142" s="102">
        <v>2.536216798990373E-2</v>
      </c>
      <c r="HY142" s="102">
        <v>3.0597983843861101E-2</v>
      </c>
      <c r="HZ142" s="102">
        <v>3.0072147121074859E-2</v>
      </c>
      <c r="IA142" s="102">
        <v>2.9736409016420121E-2</v>
      </c>
      <c r="IB142" s="102">
        <v>3.1155031613358419E-2</v>
      </c>
      <c r="IC142" s="102">
        <v>3.1359256741510973E-2</v>
      </c>
      <c r="ID142" s="102">
        <v>2.965752057722949E-2</v>
      </c>
      <c r="IE142" s="102">
        <v>2.914091400269448E-2</v>
      </c>
      <c r="IF142" s="102">
        <v>2.8685651950570861E-2</v>
      </c>
      <c r="IG142" s="102">
        <v>2.370200152555425E-2</v>
      </c>
      <c r="IH142" s="102">
        <v>2.7794362641095201E-2</v>
      </c>
      <c r="II142" s="102">
        <v>2.806303556975891E-2</v>
      </c>
      <c r="IJ142" s="102">
        <v>2.806303556975891E-2</v>
      </c>
      <c r="IK142" s="102">
        <v>3.4248207761722167E-2</v>
      </c>
      <c r="IL142" s="102">
        <v>3.4009424040114117E-2</v>
      </c>
      <c r="IM142" s="102">
        <v>3.1309132662381972E-2</v>
      </c>
      <c r="IN142" s="102">
        <v>2.8015144317599591E-2</v>
      </c>
      <c r="IO142" s="102">
        <v>3.2290264715118457E-2</v>
      </c>
      <c r="IP142" s="102">
        <v>3.1488599084205628E-2</v>
      </c>
      <c r="IQ142" s="102">
        <v>2.9978709750639779E-2</v>
      </c>
      <c r="IR142" s="102">
        <v>2.9366495587680352E-2</v>
      </c>
      <c r="IS142" s="102">
        <v>2.6908282008960591E-2</v>
      </c>
      <c r="IT142" s="102">
        <v>2.866061011413782E-2</v>
      </c>
      <c r="IU142" s="102">
        <v>3.0476709669894912E-2</v>
      </c>
      <c r="IV142" s="102">
        <v>3.0162043276116039E-2</v>
      </c>
      <c r="IW142" s="102">
        <v>3.1391433666593541E-2</v>
      </c>
      <c r="IX142" s="102">
        <v>3.2746236734167523E-2</v>
      </c>
      <c r="IY142" s="102">
        <v>2.9868544105558371E-2</v>
      </c>
      <c r="IZ142" s="102">
        <v>2.9095476326430211E-2</v>
      </c>
      <c r="JA142" s="102">
        <v>3.0300000000000001E-2</v>
      </c>
      <c r="JB142" s="102">
        <v>3.0233141081844671E-2</v>
      </c>
      <c r="JC142" s="102">
        <v>3.050250655977749E-2</v>
      </c>
      <c r="JD142" s="102">
        <v>2.8466784336872979E-2</v>
      </c>
      <c r="JE142" s="102">
        <v>2.687559093573029E-2</v>
      </c>
    </row>
    <row r="143" spans="1:265" ht="12.9" customHeight="1" x14ac:dyDescent="0.2">
      <c r="A143" s="73" t="s">
        <v>151</v>
      </c>
      <c r="L143" s="1"/>
      <c r="M143" s="1"/>
      <c r="T143" s="14"/>
      <c r="U143" s="14"/>
      <c r="V143" s="14"/>
      <c r="X143" s="1"/>
      <c r="Y143" s="1"/>
      <c r="Z143" s="1"/>
      <c r="AA143" s="1"/>
      <c r="AD143" s="1"/>
      <c r="AU143" s="46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Y143" s="102"/>
      <c r="GZ143" s="102"/>
      <c r="HA143" s="102"/>
      <c r="HB143" s="102">
        <v>2.1007785440693229E-2</v>
      </c>
      <c r="HC143" s="102">
        <v>2.0722744749066099E-2</v>
      </c>
      <c r="HD143" s="102">
        <v>2.3203673260269439E-2</v>
      </c>
      <c r="HE143" s="102">
        <v>2.0954093086502319E-2</v>
      </c>
      <c r="HF143" s="102">
        <v>1.8473417092501391E-2</v>
      </c>
      <c r="HG143" s="102">
        <v>2.0937639158613051E-2</v>
      </c>
      <c r="HH143" s="102">
        <v>2.3403997119321548E-2</v>
      </c>
      <c r="HI143" s="102">
        <v>1.6666094677400399E-2</v>
      </c>
      <c r="HJ143" s="102">
        <v>1.8336018370437121E-2</v>
      </c>
      <c r="HK143" s="102">
        <v>1.853149503590475E-2</v>
      </c>
      <c r="HL143" s="102">
        <v>1.8971089375901778E-2</v>
      </c>
      <c r="HM143" s="102">
        <v>2.176654562613212E-2</v>
      </c>
      <c r="HN143" s="102">
        <v>2.2162748409852311E-2</v>
      </c>
      <c r="HO143" s="102">
        <v>1.80886839960753E-2</v>
      </c>
      <c r="HP143" s="102">
        <v>2.0931573805928739E-2</v>
      </c>
      <c r="HQ143" s="102">
        <v>1.9289734267590029E-2</v>
      </c>
      <c r="HR143" s="102">
        <v>1.7995887557776639E-2</v>
      </c>
      <c r="HS143" s="102">
        <v>1.4021615502177689E-2</v>
      </c>
      <c r="HT143" s="102">
        <v>1.3196370864015429E-2</v>
      </c>
      <c r="HU143" s="102">
        <v>1.292144220626717E-2</v>
      </c>
      <c r="HV143" s="102">
        <v>1.410020793780092E-2</v>
      </c>
      <c r="HW143" s="102">
        <v>1.4437642232477539E-2</v>
      </c>
      <c r="HX143" s="102">
        <v>1.4573816491782819E-2</v>
      </c>
      <c r="HY143" s="102">
        <v>1.364411090135358E-2</v>
      </c>
      <c r="HZ143" s="102">
        <v>1.576933540647165E-2</v>
      </c>
      <c r="IA143" s="102">
        <v>1.6599421415146001E-2</v>
      </c>
      <c r="IB143" s="102">
        <v>1.8239923910228922E-2</v>
      </c>
      <c r="IC143" s="102">
        <v>1.886280558467688E-2</v>
      </c>
      <c r="ID143" s="102">
        <v>1.8410258435665731E-2</v>
      </c>
      <c r="IE143" s="102">
        <v>1.699736181512207E-2</v>
      </c>
      <c r="IF143" s="102">
        <v>2.182686949143476E-2</v>
      </c>
      <c r="IG143" s="102">
        <v>2.2925898871466888E-2</v>
      </c>
      <c r="IH143" s="102">
        <v>1.910176626989029E-2</v>
      </c>
      <c r="II143" s="102">
        <v>2.8478281386164581E-2</v>
      </c>
      <c r="IJ143" s="102">
        <v>2.8478281386164581E-2</v>
      </c>
      <c r="IK143" s="102">
        <v>2.2116320917947751E-2</v>
      </c>
      <c r="IL143" s="102">
        <v>3.4481402829414573E-2</v>
      </c>
      <c r="IM143" s="102">
        <v>4.3490284705483689E-2</v>
      </c>
      <c r="IN143" s="102">
        <v>2.8457639658311749E-2</v>
      </c>
      <c r="IO143" s="102">
        <v>2.3109384578744469E-2</v>
      </c>
      <c r="IP143" s="102">
        <v>2.248994295436511E-2</v>
      </c>
      <c r="IQ143" s="102">
        <v>2.2338958644896951E-2</v>
      </c>
      <c r="IR143" s="102">
        <v>2.1423970967647091E-2</v>
      </c>
      <c r="IS143" s="102">
        <v>1.9047442642663611E-2</v>
      </c>
      <c r="IT143" s="102">
        <v>2.0602341649291651E-2</v>
      </c>
      <c r="IU143" s="102">
        <v>2.181562630603252E-2</v>
      </c>
      <c r="IV143" s="102">
        <v>2.0895264005446529E-2</v>
      </c>
      <c r="IW143" s="102">
        <v>2.6332855245007138E-2</v>
      </c>
      <c r="IX143" s="102">
        <v>3.3850935444732028E-2</v>
      </c>
      <c r="IY143" s="102">
        <v>3.5151042532219089E-2</v>
      </c>
      <c r="IZ143" s="102">
        <v>2.2585241680968302E-2</v>
      </c>
      <c r="JA143" s="102">
        <v>3.2599999999999997E-2</v>
      </c>
      <c r="JB143" s="102">
        <v>3.0744226070624821E-2</v>
      </c>
      <c r="JC143" s="102">
        <v>2.71240257537818E-2</v>
      </c>
      <c r="JD143" s="102">
        <v>2.4819366621696291E-2</v>
      </c>
      <c r="JE143" s="102">
        <v>1.330741116456325E-2</v>
      </c>
    </row>
    <row r="144" spans="1:265" ht="12.9" customHeight="1" x14ac:dyDescent="0.2">
      <c r="A144" s="73" t="s">
        <v>152</v>
      </c>
      <c r="L144" s="1"/>
      <c r="M144" s="1"/>
      <c r="T144" s="14"/>
      <c r="U144" s="14"/>
      <c r="V144" s="14"/>
      <c r="X144" s="1"/>
      <c r="Y144" s="1"/>
      <c r="Z144" s="1"/>
      <c r="AA144" s="1"/>
      <c r="AD144" s="1"/>
      <c r="AU144" s="46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Y144" s="102"/>
      <c r="GZ144" s="102"/>
      <c r="HA144" s="102"/>
      <c r="HB144" s="102">
        <v>8.7588884079954441E-3</v>
      </c>
      <c r="HC144" s="102">
        <v>7.797725946121702E-3</v>
      </c>
      <c r="HD144" s="102">
        <v>8.3195036534241835E-3</v>
      </c>
      <c r="HE144" s="102">
        <v>8.827452440231991E-3</v>
      </c>
      <c r="HF144" s="102">
        <v>8.536227363484453E-3</v>
      </c>
      <c r="HG144" s="102">
        <v>9.2039832992234123E-3</v>
      </c>
      <c r="HH144" s="102">
        <v>9.5664296977176506E-3</v>
      </c>
      <c r="HI144" s="102">
        <v>8.5900071815304905E-3</v>
      </c>
      <c r="HJ144" s="102">
        <v>8.1458659671936277E-3</v>
      </c>
      <c r="HK144" s="102">
        <v>8.199777652379666E-3</v>
      </c>
      <c r="HL144" s="102">
        <v>7.1128598391514367E-3</v>
      </c>
      <c r="HM144" s="102">
        <v>6.967788526790762E-3</v>
      </c>
      <c r="HN144" s="102">
        <v>7.8836669782515936E-3</v>
      </c>
      <c r="HO144" s="102">
        <v>6.4218854593736611E-3</v>
      </c>
      <c r="HP144" s="102">
        <v>6.930060605423412E-3</v>
      </c>
      <c r="HQ144" s="102">
        <v>5.9936167976958714E-3</v>
      </c>
      <c r="HR144" s="102">
        <v>5.9413706730923541E-3</v>
      </c>
      <c r="HS144" s="102">
        <v>5.7291406940821656E-3</v>
      </c>
      <c r="HT144" s="102">
        <v>6.1372502364984418E-3</v>
      </c>
      <c r="HU144" s="102">
        <v>5.3968670132861843E-3</v>
      </c>
      <c r="HV144" s="102">
        <v>6.0802849858665638E-3</v>
      </c>
      <c r="HW144" s="102">
        <v>1.0238176026370831E-2</v>
      </c>
      <c r="HX144" s="102">
        <v>9.7468494769528419E-3</v>
      </c>
      <c r="HY144" s="102">
        <v>1.0086264351811E-2</v>
      </c>
      <c r="HZ144" s="102">
        <v>1.124153493791865E-2</v>
      </c>
      <c r="IA144" s="102">
        <v>1.1135888153768959E-2</v>
      </c>
      <c r="IB144" s="102">
        <v>1.139662321079205E-2</v>
      </c>
      <c r="IC144" s="102">
        <v>1.1386406708585629E-2</v>
      </c>
      <c r="ID144" s="102">
        <v>1.244841382379344E-2</v>
      </c>
      <c r="IE144" s="102">
        <v>1.3690110590932791E-2</v>
      </c>
      <c r="IF144" s="102">
        <v>1.16171822311873E-2</v>
      </c>
      <c r="IG144" s="102">
        <v>5.0413911377237119E-3</v>
      </c>
      <c r="IH144" s="102">
        <v>6.8909752811308128E-3</v>
      </c>
      <c r="II144" s="102">
        <v>7.1861509272095093E-3</v>
      </c>
      <c r="IJ144" s="102">
        <v>7.1861509272095093E-3</v>
      </c>
      <c r="IK144" s="102">
        <v>3.5541630552567767E-2</v>
      </c>
      <c r="IL144" s="102">
        <v>1.286031424053778E-2</v>
      </c>
      <c r="IM144" s="102">
        <v>1.35026490286959E-2</v>
      </c>
      <c r="IN144" s="102">
        <v>1.8636101566761289E-2</v>
      </c>
      <c r="IO144" s="102">
        <v>2.2673103411639622E-2</v>
      </c>
      <c r="IP144" s="102">
        <v>1.9877625139743681E-2</v>
      </c>
      <c r="IQ144" s="102">
        <v>1.1509543192265961E-2</v>
      </c>
      <c r="IR144" s="102">
        <v>6.4543479122932687E-3</v>
      </c>
      <c r="IS144" s="102">
        <v>7.9779821113646603E-3</v>
      </c>
      <c r="IT144" s="102">
        <v>6.2943694681781674E-3</v>
      </c>
      <c r="IU144" s="102">
        <v>7.5710818382538868E-3</v>
      </c>
      <c r="IV144" s="102">
        <v>8.5200240435980117E-3</v>
      </c>
      <c r="IW144" s="102">
        <v>8.421228446198168E-3</v>
      </c>
      <c r="IX144" s="102">
        <v>8.8461598785384444E-3</v>
      </c>
      <c r="IY144" s="102">
        <v>9.0388854060429406E-3</v>
      </c>
      <c r="IZ144" s="102">
        <v>7.718991065358379E-3</v>
      </c>
      <c r="JA144" s="102">
        <v>8.8000000000000005E-3</v>
      </c>
      <c r="JB144" s="102">
        <v>8.3524436431053166E-3</v>
      </c>
      <c r="JC144" s="102">
        <v>7.7728032357253498E-3</v>
      </c>
      <c r="JD144" s="102">
        <v>8.9976787973634949E-3</v>
      </c>
      <c r="JE144" s="102">
        <v>7.8961410143365864E-3</v>
      </c>
    </row>
    <row r="145" spans="1:265" ht="12.9" customHeight="1" x14ac:dyDescent="0.2">
      <c r="A145" s="73" t="s">
        <v>153</v>
      </c>
      <c r="L145" s="1"/>
      <c r="M145" s="1"/>
      <c r="T145" s="14"/>
      <c r="U145" s="14"/>
      <c r="V145" s="14"/>
      <c r="X145" s="1"/>
      <c r="Y145" s="1"/>
      <c r="Z145" s="1"/>
      <c r="AA145" s="1"/>
      <c r="AD145" s="1"/>
      <c r="AU145" s="46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Y145" s="102"/>
      <c r="GZ145" s="102"/>
      <c r="HA145" s="102"/>
      <c r="HB145" s="102">
        <v>2.9771792391168561E-2</v>
      </c>
      <c r="HC145" s="102">
        <v>2.9585821275662099E-2</v>
      </c>
      <c r="HD145" s="102">
        <v>3.114444504901534E-2</v>
      </c>
      <c r="HE145" s="102">
        <v>3.4446450440632263E-2</v>
      </c>
      <c r="HF145" s="102">
        <v>3.2831258442259037E-2</v>
      </c>
      <c r="HG145" s="102">
        <v>3.1982068904507548E-2</v>
      </c>
      <c r="HH145" s="102">
        <v>3.7198198524157698E-2</v>
      </c>
      <c r="HI145" s="102">
        <v>2.8166835780403271E-2</v>
      </c>
      <c r="HJ145" s="102">
        <v>2.961735008179181E-2</v>
      </c>
      <c r="HK145" s="102">
        <v>4.8172866717738412E-2</v>
      </c>
      <c r="HL145" s="102">
        <v>3.4865103186154961E-2</v>
      </c>
      <c r="HM145" s="102">
        <v>3.5036463211768343E-2</v>
      </c>
      <c r="HN145" s="102">
        <v>4.1608906836720957E-2</v>
      </c>
      <c r="HO145" s="102">
        <v>4.1735657040794807E-2</v>
      </c>
      <c r="HP145" s="102">
        <v>4.1407855562549542E-2</v>
      </c>
      <c r="HQ145" s="102">
        <v>4.1880840809349673E-2</v>
      </c>
      <c r="HR145" s="102">
        <v>4.1956302336997951E-2</v>
      </c>
      <c r="HS145" s="102">
        <v>4.9465688449871627E-2</v>
      </c>
      <c r="HT145" s="102">
        <v>4.6206674637419669E-2</v>
      </c>
      <c r="HU145" s="102">
        <v>3.021219023269258E-2</v>
      </c>
      <c r="HV145" s="102">
        <v>3.4035155625055852E-2</v>
      </c>
      <c r="HW145" s="102">
        <v>3.3472706572753468E-2</v>
      </c>
      <c r="HX145" s="102">
        <v>3.6227479660230981E-2</v>
      </c>
      <c r="HY145" s="102">
        <v>3.8741235805305967E-2</v>
      </c>
      <c r="HZ145" s="102">
        <v>3.7552473943096701E-2</v>
      </c>
      <c r="IA145" s="102">
        <v>3.7647168849111221E-2</v>
      </c>
      <c r="IB145" s="102">
        <v>2.8089110203307951E-2</v>
      </c>
      <c r="IC145" s="102">
        <v>3.5535076970114952E-2</v>
      </c>
      <c r="ID145" s="102">
        <v>3.6275604777142062E-2</v>
      </c>
      <c r="IE145" s="102">
        <v>3.4673742218158082E-2</v>
      </c>
      <c r="IF145" s="102">
        <v>3.635951442323699E-2</v>
      </c>
      <c r="IG145" s="102">
        <v>3.2594228299342123E-2</v>
      </c>
      <c r="IH145" s="102">
        <v>3.6645919014481103E-2</v>
      </c>
      <c r="II145" s="102">
        <v>4.1241493702530059E-2</v>
      </c>
      <c r="IJ145" s="102">
        <v>4.1241493702530059E-2</v>
      </c>
      <c r="IK145" s="102">
        <v>4.6771031273861313E-2</v>
      </c>
      <c r="IL145" s="102">
        <v>4.1947881694020618E-2</v>
      </c>
      <c r="IM145" s="102">
        <v>3.6602048403337972E-2</v>
      </c>
      <c r="IN145" s="102">
        <v>3.3512494689796148E-2</v>
      </c>
      <c r="IO145" s="102">
        <v>3.5372641390983103E-2</v>
      </c>
      <c r="IP145" s="102">
        <v>3.3196775354617972E-2</v>
      </c>
      <c r="IQ145" s="102">
        <v>3.2777750904390002E-2</v>
      </c>
      <c r="IR145" s="102">
        <v>2.6767017731827641E-2</v>
      </c>
      <c r="IS145" s="102">
        <v>2.6476847104369379E-2</v>
      </c>
      <c r="IT145" s="102">
        <v>2.7113523306252361E-2</v>
      </c>
      <c r="IU145" s="102">
        <v>2.631124662218056E-2</v>
      </c>
      <c r="IV145" s="102">
        <v>3.31785239206914E-2</v>
      </c>
      <c r="IW145" s="102">
        <v>3.2934012969370312E-2</v>
      </c>
      <c r="IX145" s="102">
        <v>3.2917301930570027E-2</v>
      </c>
      <c r="IY145" s="102">
        <v>3.3436084224546463E-2</v>
      </c>
      <c r="IZ145" s="102">
        <v>3.8958577527188037E-2</v>
      </c>
      <c r="JA145" s="102">
        <v>4.0800000000000003E-2</v>
      </c>
      <c r="JB145" s="102">
        <v>4.0889052000349223E-2</v>
      </c>
      <c r="JC145" s="102">
        <v>3.9716213166127133E-2</v>
      </c>
      <c r="JD145" s="102">
        <v>3.9482195520601962E-2</v>
      </c>
      <c r="JE145" s="102">
        <v>3.906334055458742E-2</v>
      </c>
    </row>
    <row r="146" spans="1:265" ht="12.9" customHeight="1" x14ac:dyDescent="0.2">
      <c r="A146" s="73" t="s">
        <v>154</v>
      </c>
      <c r="L146" s="1"/>
      <c r="M146" s="1"/>
      <c r="T146" s="14"/>
      <c r="U146" s="14"/>
      <c r="V146" s="14"/>
      <c r="X146" s="1"/>
      <c r="Y146" s="1"/>
      <c r="Z146" s="1"/>
      <c r="AA146" s="1"/>
      <c r="AD146" s="1"/>
      <c r="AU146" s="46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Y146" s="102"/>
      <c r="GZ146" s="102"/>
      <c r="HA146" s="102"/>
      <c r="HB146" s="102">
        <v>2.4068226684761589E-2</v>
      </c>
      <c r="HC146" s="102">
        <v>2.3238807598919348E-2</v>
      </c>
      <c r="HD146" s="102">
        <v>2.3870212534160641E-2</v>
      </c>
      <c r="HE146" s="102">
        <v>2.478217818157797E-2</v>
      </c>
      <c r="HF146" s="102">
        <v>1.925130580298131E-2</v>
      </c>
      <c r="HG146" s="102">
        <v>1.7359863830917709E-2</v>
      </c>
      <c r="HH146" s="102">
        <v>1.7065767376261271E-2</v>
      </c>
      <c r="HI146" s="102">
        <v>1.691510507395556E-2</v>
      </c>
      <c r="HJ146" s="102">
        <v>1.948882481715002E-2</v>
      </c>
      <c r="HK146" s="102">
        <v>1.9663962252995972E-2</v>
      </c>
      <c r="HL146" s="102">
        <v>1.8716181422142542E-2</v>
      </c>
      <c r="HM146" s="102">
        <v>1.988287995177954E-2</v>
      </c>
      <c r="HN146" s="102">
        <v>1.755995193203936E-2</v>
      </c>
      <c r="HO146" s="102">
        <v>1.4939772072296031E-2</v>
      </c>
      <c r="HP146" s="102">
        <v>1.506280353484607E-2</v>
      </c>
      <c r="HQ146" s="102">
        <v>1.480969860081008E-2</v>
      </c>
      <c r="HR146" s="102">
        <v>1.4832377151747501E-2</v>
      </c>
      <c r="HS146" s="102">
        <v>1.4211535000420449E-2</v>
      </c>
      <c r="HT146" s="102">
        <v>1.7969502676030799E-2</v>
      </c>
      <c r="HU146" s="102">
        <v>1.439496876924133E-2</v>
      </c>
      <c r="HV146" s="102">
        <v>1.4822995945719409E-2</v>
      </c>
      <c r="HW146" s="102">
        <v>1.6178312705130461E-2</v>
      </c>
      <c r="HX146" s="102">
        <v>1.7838972812874439E-2</v>
      </c>
      <c r="HY146" s="102">
        <v>2.375710454133393E-2</v>
      </c>
      <c r="HZ146" s="102">
        <v>2.304220758490054E-2</v>
      </c>
      <c r="IA146" s="102">
        <v>1.8259181131832669E-2</v>
      </c>
      <c r="IB146" s="102">
        <v>2.1517339218013541E-2</v>
      </c>
      <c r="IC146" s="102">
        <v>2.3654966735517442E-2</v>
      </c>
      <c r="ID146" s="102">
        <v>2.5007898870865141E-2</v>
      </c>
      <c r="IE146" s="102">
        <v>2.3360202977672821E-2</v>
      </c>
      <c r="IF146" s="102">
        <v>2.2677428097977129E-2</v>
      </c>
      <c r="IG146" s="102">
        <v>1.7572327583412171E-2</v>
      </c>
      <c r="IH146" s="102">
        <v>2.028440683949137E-2</v>
      </c>
      <c r="II146" s="102">
        <v>2.3376525638451828E-2</v>
      </c>
      <c r="IJ146" s="102">
        <v>2.3376525638451828E-2</v>
      </c>
      <c r="IK146" s="102">
        <v>2.7867356421437211E-2</v>
      </c>
      <c r="IL146" s="102">
        <v>2.742879545038808E-2</v>
      </c>
      <c r="IM146" s="102">
        <v>2.7096402118652229E-2</v>
      </c>
      <c r="IN146" s="102">
        <v>2.6663475339765659E-2</v>
      </c>
      <c r="IO146" s="102">
        <v>2.3905167839870269E-2</v>
      </c>
      <c r="IP146" s="102">
        <v>2.122151604439157E-2</v>
      </c>
      <c r="IQ146" s="102">
        <v>2.0705904921851301E-2</v>
      </c>
      <c r="IR146" s="102">
        <v>2.0590010312955171E-2</v>
      </c>
      <c r="IS146" s="102">
        <v>1.6803640333898251E-2</v>
      </c>
      <c r="IT146" s="102">
        <v>1.7384320256682781E-2</v>
      </c>
      <c r="IU146" s="102">
        <v>2.0704358500414941E-2</v>
      </c>
      <c r="IV146" s="102">
        <v>2.4840172895984999E-2</v>
      </c>
      <c r="IW146" s="102">
        <v>2.4570081888386171E-2</v>
      </c>
      <c r="IX146" s="102">
        <v>2.5631188157422099E-2</v>
      </c>
      <c r="IY146" s="102">
        <v>3.3306278773112832E-2</v>
      </c>
      <c r="IZ146" s="102">
        <v>3.8438314539914593E-2</v>
      </c>
      <c r="JA146" s="102">
        <v>4.4699999999999997E-2</v>
      </c>
      <c r="JB146" s="102">
        <v>4.4855898742459842E-2</v>
      </c>
      <c r="JC146" s="102">
        <v>4.4587764361031297E-2</v>
      </c>
      <c r="JD146" s="102">
        <v>3.3735995823026207E-2</v>
      </c>
      <c r="JE146" s="102">
        <v>2.8966747173089401E-2</v>
      </c>
    </row>
    <row r="147" spans="1:265" ht="12.9" customHeight="1" x14ac:dyDescent="0.2">
      <c r="L147" s="1"/>
      <c r="M147" s="1"/>
      <c r="T147" s="14"/>
      <c r="U147" s="14"/>
      <c r="V147" s="14"/>
      <c r="X147" s="1"/>
      <c r="Y147" s="1"/>
      <c r="Z147" s="1"/>
      <c r="AA147" s="1"/>
      <c r="AD147" s="1"/>
      <c r="AU147" s="46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</row>
    <row r="148" spans="1:265" ht="12.9" customHeight="1" x14ac:dyDescent="0.2">
      <c r="A148" s="25" t="s">
        <v>155</v>
      </c>
      <c r="L148" s="1"/>
      <c r="M148" s="1"/>
      <c r="T148" s="14"/>
      <c r="U148" s="14"/>
      <c r="V148" s="14"/>
      <c r="X148" s="1"/>
      <c r="Y148" s="1"/>
      <c r="Z148" s="1"/>
      <c r="AA148" s="1"/>
      <c r="AD148" s="1"/>
      <c r="AU148" s="46" t="s">
        <v>134</v>
      </c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</row>
    <row r="149" spans="1:265" s="1" customFormat="1" ht="12.9" customHeight="1" x14ac:dyDescent="0.2">
      <c r="A149" s="1" t="s">
        <v>156</v>
      </c>
      <c r="B149" s="70"/>
      <c r="C149" s="70"/>
      <c r="D149" s="70"/>
      <c r="H149" s="70"/>
      <c r="I149" s="70"/>
      <c r="J149" s="70"/>
      <c r="K149" s="70"/>
      <c r="N149" s="70"/>
      <c r="O149" s="70"/>
      <c r="P149" s="70"/>
      <c r="T149" s="14"/>
      <c r="U149" s="14"/>
      <c r="V149" s="14"/>
      <c r="W149" s="70"/>
      <c r="AL149" s="1">
        <v>3690282</v>
      </c>
      <c r="AM149" s="1">
        <v>4090225</v>
      </c>
      <c r="AN149" s="1">
        <v>4037922</v>
      </c>
      <c r="AO149" s="1">
        <v>3963678</v>
      </c>
      <c r="AP149" s="1">
        <v>3744313</v>
      </c>
      <c r="AQ149" s="1">
        <v>5752776</v>
      </c>
      <c r="AR149" s="1">
        <v>3336656.2567850002</v>
      </c>
      <c r="AS149" s="1">
        <v>3392380.9992380012</v>
      </c>
      <c r="AT149" s="1">
        <v>5773569</v>
      </c>
      <c r="AU149" s="46" t="s">
        <v>134</v>
      </c>
      <c r="AV149" s="1">
        <v>3867419.2363129999</v>
      </c>
      <c r="AW149" s="1">
        <v>4006653.78235</v>
      </c>
      <c r="AX149" s="1">
        <v>4481274.4524030006</v>
      </c>
      <c r="AY149" s="1">
        <v>3942299.9764800002</v>
      </c>
      <c r="AZ149" s="1">
        <v>4016063.3700899999</v>
      </c>
      <c r="BA149" s="1">
        <v>5189125.1861259993</v>
      </c>
      <c r="BB149" s="1">
        <v>5282045.4897440001</v>
      </c>
      <c r="BC149" s="1">
        <v>5436591.6979660001</v>
      </c>
      <c r="BD149" s="1">
        <v>5377960.0443579992</v>
      </c>
      <c r="BE149" s="1">
        <v>5932052.8490169989</v>
      </c>
      <c r="BF149" s="1">
        <v>6081659.6977019999</v>
      </c>
      <c r="BG149" s="1">
        <v>6347477.0703120008</v>
      </c>
      <c r="BH149" s="1">
        <v>6731985.7199770007</v>
      </c>
      <c r="BI149" s="1">
        <v>6949123</v>
      </c>
      <c r="BJ149" s="1">
        <v>6934041.0823560003</v>
      </c>
      <c r="BK149" s="1">
        <v>7098147.2218380002</v>
      </c>
      <c r="BL149" s="1">
        <v>7138176.5139680011</v>
      </c>
      <c r="BM149" s="1">
        <v>7463710.9789320007</v>
      </c>
      <c r="BN149" s="1">
        <v>7279960.986920001</v>
      </c>
      <c r="BO149" s="1">
        <v>7188378.8487649998</v>
      </c>
      <c r="BP149" s="1">
        <v>7112433.5556840003</v>
      </c>
      <c r="BQ149" s="1">
        <v>7300242.8339379998</v>
      </c>
      <c r="BR149" s="60">
        <v>7482505.3361300007</v>
      </c>
      <c r="BS149" s="60">
        <v>7682339.5667220009</v>
      </c>
      <c r="BT149" s="60">
        <v>7835357.9609329998</v>
      </c>
      <c r="BU149" s="60">
        <v>7795794.2298480002</v>
      </c>
      <c r="BV149" s="60">
        <v>7842745.6796019999</v>
      </c>
      <c r="BW149" s="1">
        <v>7846420.9279929996</v>
      </c>
      <c r="BX149" s="1">
        <v>7860863.9232779993</v>
      </c>
      <c r="BY149" s="1">
        <v>8197673.2506330004</v>
      </c>
      <c r="BZ149" s="60">
        <v>8334085.8585270001</v>
      </c>
      <c r="CA149" s="60">
        <v>8148953.9714139998</v>
      </c>
      <c r="CB149" s="60">
        <v>8145998.2458880004</v>
      </c>
      <c r="CC149" s="60">
        <v>8118702.188589002</v>
      </c>
      <c r="CD149" s="60">
        <v>8242923.2747600004</v>
      </c>
      <c r="CE149" s="1">
        <v>8615819.9777680002</v>
      </c>
      <c r="CF149" s="60">
        <v>8709716.9332149997</v>
      </c>
      <c r="CG149" s="60">
        <v>8714831.6191550009</v>
      </c>
      <c r="CH149" s="60">
        <v>8795229.196086999</v>
      </c>
      <c r="CI149" s="1">
        <v>8862303.9913919996</v>
      </c>
      <c r="CJ149" s="1">
        <v>8845316.8642720003</v>
      </c>
      <c r="CK149" s="60">
        <v>9229747.4348600004</v>
      </c>
      <c r="CL149" s="1">
        <v>9088880.1932339985</v>
      </c>
      <c r="CM149" s="1">
        <v>9929573.5069430005</v>
      </c>
      <c r="CN149" s="1">
        <v>9805503.7763170023</v>
      </c>
      <c r="CO149" s="1">
        <v>10138796.434106</v>
      </c>
      <c r="CP149" s="1">
        <v>10517452.414124999</v>
      </c>
      <c r="CQ149" s="1">
        <v>10736963.580324</v>
      </c>
      <c r="CR149" s="1">
        <v>11218140.869422</v>
      </c>
      <c r="CS149" s="1">
        <v>11481757.434674</v>
      </c>
      <c r="CT149" s="1">
        <v>12079607.441982999</v>
      </c>
      <c r="CU149" s="1">
        <v>12953684.796754999</v>
      </c>
      <c r="CV149" s="1">
        <v>13491943.661792999</v>
      </c>
      <c r="CW149" s="1">
        <v>13433990.765277</v>
      </c>
      <c r="CX149" s="1">
        <v>13539047.371359</v>
      </c>
      <c r="CY149" s="1">
        <v>13457516.645826001</v>
      </c>
      <c r="CZ149" s="1">
        <v>13846845.810159</v>
      </c>
      <c r="DA149" s="1">
        <v>14188472.676643999</v>
      </c>
      <c r="DB149" s="1">
        <v>14925698.939981</v>
      </c>
    </row>
    <row r="150" spans="1:265" s="1" customFormat="1" ht="12.9" customHeight="1" x14ac:dyDescent="0.2">
      <c r="A150" s="1" t="s">
        <v>157</v>
      </c>
      <c r="B150" s="70"/>
      <c r="C150" s="70"/>
      <c r="D150" s="70"/>
      <c r="H150" s="70"/>
      <c r="I150" s="70"/>
      <c r="J150" s="70"/>
      <c r="K150" s="70"/>
      <c r="N150" s="70"/>
      <c r="O150" s="70"/>
      <c r="P150" s="70"/>
      <c r="T150" s="14"/>
      <c r="U150" s="14"/>
      <c r="V150" s="14"/>
      <c r="W150" s="70"/>
      <c r="AL150" s="1">
        <v>839789</v>
      </c>
      <c r="AM150" s="1">
        <v>610325</v>
      </c>
      <c r="AN150" s="1">
        <v>595935</v>
      </c>
      <c r="AO150" s="1">
        <v>581880</v>
      </c>
      <c r="AP150" s="1">
        <v>495793</v>
      </c>
      <c r="AQ150" s="1">
        <v>430714</v>
      </c>
      <c r="AR150" s="1">
        <v>444381.03952699999</v>
      </c>
      <c r="AS150" s="1">
        <v>421942.95877099998</v>
      </c>
      <c r="AT150" s="1">
        <v>371705</v>
      </c>
      <c r="AU150" s="46" t="s">
        <v>134</v>
      </c>
      <c r="AV150" s="1">
        <v>286846.52040600003</v>
      </c>
      <c r="AW150" s="1">
        <v>248861.429699</v>
      </c>
      <c r="AX150" s="1">
        <v>365827.26290099998</v>
      </c>
      <c r="AY150" s="1">
        <v>333506.12435</v>
      </c>
      <c r="AZ150" s="1">
        <v>325739.697858</v>
      </c>
      <c r="BA150" s="1">
        <v>304304.55926499999</v>
      </c>
      <c r="BB150" s="1">
        <v>288572.52555199998</v>
      </c>
      <c r="BC150" s="1">
        <v>274340.98217500001</v>
      </c>
      <c r="BD150" s="1">
        <v>257463.80933600001</v>
      </c>
      <c r="BE150" s="1">
        <v>231450.449016</v>
      </c>
      <c r="BF150" s="1">
        <v>280744.62455800001</v>
      </c>
      <c r="BG150" s="1">
        <v>283309.35664800002</v>
      </c>
      <c r="BH150" s="1">
        <v>242183.05222700001</v>
      </c>
      <c r="BI150" s="1">
        <v>276343</v>
      </c>
      <c r="BJ150" s="1">
        <v>398232.73038500012</v>
      </c>
      <c r="BK150" s="1">
        <v>298566.84581600002</v>
      </c>
      <c r="BL150" s="1">
        <v>277572.22771800001</v>
      </c>
      <c r="BM150" s="1">
        <v>247256.43257400001</v>
      </c>
      <c r="BN150" s="1">
        <v>232923.85146500001</v>
      </c>
      <c r="BO150" s="1">
        <v>234097.30190799999</v>
      </c>
      <c r="BP150" s="1">
        <v>233109.53662100001</v>
      </c>
      <c r="BQ150" s="1">
        <v>264568.89417200012</v>
      </c>
      <c r="BR150" s="60">
        <v>248881.809255</v>
      </c>
      <c r="BS150" s="60">
        <v>250901.85613199999</v>
      </c>
      <c r="BT150" s="60">
        <v>248675.918107</v>
      </c>
      <c r="BU150" s="60">
        <v>306713.77082199999</v>
      </c>
      <c r="BV150" s="60">
        <v>302744.02367700002</v>
      </c>
      <c r="BW150" s="1">
        <v>320359.23452800012</v>
      </c>
      <c r="BX150" s="1">
        <v>292748.80056300003</v>
      </c>
      <c r="BY150" s="1">
        <v>288873.299704</v>
      </c>
      <c r="BZ150" s="60">
        <v>286457.075854</v>
      </c>
      <c r="CA150" s="60">
        <v>292407.13731700002</v>
      </c>
      <c r="CB150" s="60">
        <v>265878.11482700001</v>
      </c>
      <c r="CC150" s="60">
        <v>285863.30754499987</v>
      </c>
      <c r="CD150" s="60">
        <v>264250.75129599997</v>
      </c>
      <c r="CE150" s="1">
        <v>245830.138653</v>
      </c>
      <c r="CF150" s="60">
        <v>235759.78303699999</v>
      </c>
      <c r="CG150" s="60">
        <v>312224.65905299998</v>
      </c>
      <c r="CH150" s="60">
        <v>323553.66113000002</v>
      </c>
      <c r="CI150" s="1">
        <v>337725.74473999999</v>
      </c>
      <c r="CJ150" s="1">
        <v>350829.83184700011</v>
      </c>
      <c r="CK150" s="60">
        <v>338726.28168499999</v>
      </c>
      <c r="CL150" s="1">
        <v>310575.07124800002</v>
      </c>
      <c r="CM150" s="1">
        <v>287967.41771499999</v>
      </c>
      <c r="CN150" s="1">
        <v>280395.43842800002</v>
      </c>
      <c r="CO150" s="1">
        <v>323689.01305000001</v>
      </c>
      <c r="CP150" s="1">
        <v>343792.22504899988</v>
      </c>
      <c r="CQ150" s="1">
        <v>329771.74345000001</v>
      </c>
      <c r="CR150" s="1">
        <v>270149.26215299999</v>
      </c>
      <c r="CS150" s="1">
        <v>276133.90766099998</v>
      </c>
      <c r="CT150" s="1">
        <v>264632.48946200003</v>
      </c>
      <c r="CU150" s="1">
        <v>247965.38623800001</v>
      </c>
      <c r="CV150" s="1">
        <v>274186.39605299989</v>
      </c>
      <c r="CW150" s="1">
        <v>292914.29304399999</v>
      </c>
      <c r="CX150" s="1">
        <v>261921.744454</v>
      </c>
      <c r="CY150" s="1">
        <v>196973.48427399999</v>
      </c>
      <c r="CZ150" s="1">
        <v>195188.547548</v>
      </c>
      <c r="DA150" s="1">
        <v>180031.74097000001</v>
      </c>
      <c r="DB150" s="1">
        <v>214339.421348</v>
      </c>
    </row>
    <row r="151" spans="1:265" s="1" customFormat="1" ht="12.9" customHeight="1" x14ac:dyDescent="0.2">
      <c r="A151" s="1" t="s">
        <v>158</v>
      </c>
      <c r="B151" s="70"/>
      <c r="C151" s="70"/>
      <c r="D151" s="70"/>
      <c r="H151" s="70"/>
      <c r="I151" s="70"/>
      <c r="J151" s="70"/>
      <c r="K151" s="70"/>
      <c r="N151" s="70"/>
      <c r="O151" s="70"/>
      <c r="P151" s="70"/>
      <c r="T151" s="14"/>
      <c r="U151" s="14"/>
      <c r="V151" s="14"/>
      <c r="W151" s="70"/>
      <c r="AL151" s="1">
        <v>399468</v>
      </c>
      <c r="AM151" s="1">
        <v>368220</v>
      </c>
      <c r="AN151" s="1">
        <v>346674</v>
      </c>
      <c r="AO151" s="1">
        <v>436164</v>
      </c>
      <c r="AP151" s="1">
        <v>336799</v>
      </c>
      <c r="AQ151" s="1">
        <v>276628</v>
      </c>
      <c r="AR151" s="1">
        <v>315113.31748199993</v>
      </c>
      <c r="AS151" s="1">
        <v>232950.034545</v>
      </c>
      <c r="AT151" s="1">
        <v>215730</v>
      </c>
      <c r="AU151" s="46" t="s">
        <v>134</v>
      </c>
      <c r="AV151" s="1">
        <v>267286.92164100002</v>
      </c>
      <c r="AW151" s="1">
        <v>202399.12618800011</v>
      </c>
      <c r="AX151" s="1">
        <v>226337.14985399999</v>
      </c>
      <c r="AY151" s="1">
        <v>185241.363698</v>
      </c>
      <c r="AZ151" s="1">
        <v>180398.13065499999</v>
      </c>
      <c r="BA151" s="1">
        <v>172825.046497</v>
      </c>
      <c r="BB151" s="1">
        <v>177167.51920899999</v>
      </c>
      <c r="BC151" s="1">
        <v>181901.615517</v>
      </c>
      <c r="BD151" s="1">
        <v>169414.6</v>
      </c>
      <c r="BE151" s="1">
        <v>188460.66135099999</v>
      </c>
      <c r="BF151" s="1">
        <v>190113.905799</v>
      </c>
      <c r="BG151" s="1">
        <v>185026.609558</v>
      </c>
      <c r="BH151" s="1">
        <v>192433.27881300001</v>
      </c>
      <c r="BI151" s="1">
        <v>184988</v>
      </c>
      <c r="BJ151" s="1">
        <v>192455.95045800001</v>
      </c>
      <c r="BK151" s="1">
        <v>193658.16884100001</v>
      </c>
      <c r="BL151" s="1">
        <v>204536.013213</v>
      </c>
      <c r="BM151" s="1">
        <v>201897.83256099999</v>
      </c>
      <c r="BN151" s="1">
        <v>195484.43182699999</v>
      </c>
      <c r="BO151" s="1">
        <v>162384.57620899999</v>
      </c>
      <c r="BP151" s="1">
        <v>153206.38730999999</v>
      </c>
      <c r="BQ151" s="1">
        <v>173739.37194800001</v>
      </c>
      <c r="BR151" s="60">
        <v>177333.070618</v>
      </c>
      <c r="BS151" s="60">
        <v>190347.27181999999</v>
      </c>
      <c r="BT151" s="60">
        <v>181320.92227899999</v>
      </c>
      <c r="BU151" s="60">
        <v>173071.21139700001</v>
      </c>
      <c r="BV151" s="60">
        <v>181598.65421000001</v>
      </c>
      <c r="BW151" s="1">
        <v>183956.45386199999</v>
      </c>
      <c r="BX151" s="1">
        <v>186777.974281</v>
      </c>
      <c r="BY151" s="1">
        <v>190780.38756599999</v>
      </c>
      <c r="BZ151" s="60">
        <v>179898.30233899999</v>
      </c>
      <c r="CA151" s="60">
        <v>181489.66980900001</v>
      </c>
      <c r="CB151" s="60">
        <v>178966.745287</v>
      </c>
      <c r="CC151" s="60">
        <v>168954.74520400001</v>
      </c>
      <c r="CD151" s="60">
        <v>177334.25371700001</v>
      </c>
      <c r="CE151" s="1">
        <v>166151.82300100001</v>
      </c>
      <c r="CF151" s="60">
        <v>153032.84185600001</v>
      </c>
      <c r="CG151" s="60">
        <v>144981.38557000001</v>
      </c>
      <c r="CH151" s="60">
        <v>146198.13748199999</v>
      </c>
      <c r="CI151" s="1">
        <v>134126.691108</v>
      </c>
      <c r="CJ151" s="1">
        <v>155737.09058399999</v>
      </c>
      <c r="CK151" s="60">
        <v>122935.57298500001</v>
      </c>
      <c r="CL151" s="1">
        <v>127531.304844</v>
      </c>
      <c r="CM151" s="1">
        <v>111396.047095</v>
      </c>
      <c r="CN151" s="1">
        <v>115683.326802</v>
      </c>
      <c r="CO151" s="1">
        <v>179962.974426</v>
      </c>
      <c r="CP151" s="1">
        <v>155582.58867699999</v>
      </c>
      <c r="CQ151" s="1">
        <v>138078.91970500001</v>
      </c>
      <c r="CR151" s="1">
        <v>193307.45135799999</v>
      </c>
      <c r="CS151" s="1">
        <v>206427.12346800001</v>
      </c>
      <c r="CT151" s="1">
        <v>186195.40257400001</v>
      </c>
      <c r="CU151" s="1">
        <v>189623.81108000001</v>
      </c>
      <c r="CV151" s="1">
        <v>162804.044968</v>
      </c>
      <c r="CW151" s="1">
        <v>177935.14326800001</v>
      </c>
      <c r="CX151" s="1">
        <v>278341.169666</v>
      </c>
      <c r="CY151" s="1">
        <v>295809.74949800002</v>
      </c>
      <c r="CZ151" s="1">
        <v>303947.60691700003</v>
      </c>
      <c r="DA151" s="1">
        <v>296602.10392999998</v>
      </c>
      <c r="DB151" s="1">
        <v>267916.46133999998</v>
      </c>
    </row>
    <row r="152" spans="1:265" s="1" customFormat="1" ht="12.9" customHeight="1" x14ac:dyDescent="0.2">
      <c r="A152" s="1" t="s">
        <v>159</v>
      </c>
      <c r="B152" s="70"/>
      <c r="C152" s="70"/>
      <c r="D152" s="70"/>
      <c r="H152" s="70"/>
      <c r="I152" s="70"/>
      <c r="J152" s="70"/>
      <c r="K152" s="70"/>
      <c r="N152" s="70"/>
      <c r="O152" s="70"/>
      <c r="P152" s="70"/>
      <c r="T152" s="14"/>
      <c r="U152" s="14"/>
      <c r="V152" s="14"/>
      <c r="W152" s="70"/>
      <c r="AL152" s="1">
        <v>384946</v>
      </c>
      <c r="AM152" s="1">
        <v>524387</v>
      </c>
      <c r="AN152" s="1">
        <v>522460</v>
      </c>
      <c r="AO152" s="1">
        <v>418495</v>
      </c>
      <c r="AP152" s="1">
        <v>345982</v>
      </c>
      <c r="AQ152" s="1">
        <v>331356</v>
      </c>
      <c r="AR152" s="1">
        <v>276011.62096299988</v>
      </c>
      <c r="AS152" s="1">
        <v>297811.89695099997</v>
      </c>
      <c r="AT152" s="1">
        <v>339691</v>
      </c>
      <c r="AU152" s="46" t="s">
        <v>134</v>
      </c>
      <c r="AV152" s="1">
        <v>328987.94191400002</v>
      </c>
      <c r="AW152" s="1">
        <v>321451.60628299997</v>
      </c>
      <c r="AX152" s="1">
        <v>336386.17056300002</v>
      </c>
      <c r="AY152" s="1">
        <v>341436.521328</v>
      </c>
      <c r="AZ152" s="1">
        <v>308009.02327300003</v>
      </c>
      <c r="BA152" s="1">
        <v>295928.94549900002</v>
      </c>
      <c r="BB152" s="1">
        <v>304667.08988999989</v>
      </c>
      <c r="BC152" s="1">
        <v>267286.37959299999</v>
      </c>
      <c r="BD152" s="1">
        <v>264087.87053700001</v>
      </c>
      <c r="BE152" s="1">
        <v>257586.71859199999</v>
      </c>
      <c r="BF152" s="1">
        <v>253476.293401</v>
      </c>
      <c r="BG152" s="1">
        <v>247855.048759</v>
      </c>
      <c r="BH152" s="1">
        <v>244784.804833</v>
      </c>
      <c r="BI152" s="1">
        <v>220089</v>
      </c>
      <c r="BJ152" s="1">
        <v>225815.97952600001</v>
      </c>
      <c r="BK152" s="1">
        <v>217390.646824</v>
      </c>
      <c r="BL152" s="1">
        <v>205699.076914</v>
      </c>
      <c r="BM152" s="1">
        <v>192090.686755</v>
      </c>
      <c r="BN152" s="1">
        <v>185796.37400499999</v>
      </c>
      <c r="BO152" s="1">
        <v>171000.81744899999</v>
      </c>
      <c r="BP152" s="1">
        <v>165509.921061</v>
      </c>
      <c r="BQ152" s="1">
        <v>159283.13919799999</v>
      </c>
      <c r="BR152" s="60">
        <v>122952.82763</v>
      </c>
      <c r="BS152" s="60">
        <v>126748.92369700001</v>
      </c>
      <c r="BT152" s="60">
        <v>123102.34444</v>
      </c>
      <c r="BU152" s="60">
        <v>121323.52596699999</v>
      </c>
      <c r="BV152" s="60">
        <v>119013.15268</v>
      </c>
      <c r="BW152" s="1">
        <v>123190.783402</v>
      </c>
      <c r="BX152" s="1">
        <v>117691.548626</v>
      </c>
      <c r="BY152" s="1">
        <v>115198.09181500001</v>
      </c>
      <c r="BZ152" s="60">
        <v>113100.61803</v>
      </c>
      <c r="CA152" s="60">
        <v>113649.80813999999</v>
      </c>
      <c r="CB152" s="60">
        <v>101575.67269399999</v>
      </c>
      <c r="CC152" s="60">
        <v>106827.893662</v>
      </c>
      <c r="CD152" s="60">
        <v>104800.906353</v>
      </c>
      <c r="CE152" s="1">
        <v>94173.651392000014</v>
      </c>
      <c r="CF152" s="60">
        <v>98475.449968000015</v>
      </c>
      <c r="CG152" s="60">
        <v>88472.680902000007</v>
      </c>
      <c r="CH152" s="60">
        <v>88670.017475000001</v>
      </c>
      <c r="CI152" s="1">
        <v>87592.111837000004</v>
      </c>
      <c r="CJ152" s="1">
        <v>69883.191797000007</v>
      </c>
      <c r="CK152" s="60">
        <v>81607.030427999998</v>
      </c>
      <c r="CL152" s="1">
        <v>70735.045388999992</v>
      </c>
      <c r="CM152" s="1">
        <v>71606.319938999994</v>
      </c>
      <c r="CN152" s="1">
        <v>69379.197122999991</v>
      </c>
      <c r="CO152" s="1">
        <v>69734.842317999995</v>
      </c>
      <c r="CP152" s="1">
        <v>66087.536563999995</v>
      </c>
      <c r="CQ152" s="1">
        <v>64055.219265999993</v>
      </c>
      <c r="CR152" s="1">
        <v>67147.382840000006</v>
      </c>
      <c r="CS152" s="1">
        <v>66605.222527999998</v>
      </c>
      <c r="CT152" s="1">
        <v>72003.449720000004</v>
      </c>
      <c r="CU152" s="1">
        <v>78275.988223999986</v>
      </c>
      <c r="CV152" s="1">
        <v>66249.956584</v>
      </c>
      <c r="CW152" s="1">
        <v>52162.206918000003</v>
      </c>
      <c r="CX152" s="1">
        <v>44394.748309000002</v>
      </c>
      <c r="CY152" s="1">
        <v>32926.888155000001</v>
      </c>
      <c r="CZ152" s="1">
        <v>34580.713827</v>
      </c>
      <c r="DA152" s="1">
        <v>33575.331569000002</v>
      </c>
      <c r="DB152" s="1">
        <v>35039.350209999997</v>
      </c>
    </row>
    <row r="153" spans="1:265" s="1" customFormat="1" ht="12.9" customHeight="1" x14ac:dyDescent="0.2">
      <c r="A153" s="1" t="s">
        <v>160</v>
      </c>
      <c r="B153" s="70"/>
      <c r="C153" s="70"/>
      <c r="D153" s="70"/>
      <c r="H153" s="70"/>
      <c r="I153" s="70"/>
      <c r="J153" s="70"/>
      <c r="K153" s="70"/>
      <c r="N153" s="70"/>
      <c r="O153" s="70"/>
      <c r="P153" s="70"/>
      <c r="T153" s="14"/>
      <c r="U153" s="14"/>
      <c r="V153" s="14"/>
      <c r="W153" s="70"/>
      <c r="AL153" s="1">
        <v>1285392</v>
      </c>
      <c r="AM153" s="1">
        <v>978825</v>
      </c>
      <c r="AN153" s="1">
        <v>986081</v>
      </c>
      <c r="AO153" s="1">
        <v>993122</v>
      </c>
      <c r="AP153" s="1">
        <v>940224</v>
      </c>
      <c r="AQ153" s="1">
        <v>811276</v>
      </c>
      <c r="AR153" s="1">
        <v>829076.48020100011</v>
      </c>
      <c r="AS153" s="1">
        <v>873622.82024100004</v>
      </c>
      <c r="AT153" s="1">
        <v>771055</v>
      </c>
      <c r="AU153" s="46" t="s">
        <v>134</v>
      </c>
      <c r="AV153" s="1">
        <v>858660.751422</v>
      </c>
      <c r="AW153" s="1">
        <v>868475.03389800014</v>
      </c>
      <c r="AX153" s="1">
        <v>944018.99090899993</v>
      </c>
      <c r="AY153" s="1">
        <v>914679.58389199991</v>
      </c>
      <c r="AZ153" s="1">
        <v>824264.40311099996</v>
      </c>
      <c r="BA153" s="1">
        <v>812907.26933599997</v>
      </c>
      <c r="BB153" s="1">
        <v>844007.24357399996</v>
      </c>
      <c r="BC153" s="1">
        <v>872265.85762999987</v>
      </c>
      <c r="BD153" s="1">
        <v>872964.95210399991</v>
      </c>
      <c r="BE153" s="1">
        <v>869723.12044099998</v>
      </c>
      <c r="BF153" s="1">
        <v>858990.49160900002</v>
      </c>
      <c r="BG153" s="1">
        <v>856107.19798699999</v>
      </c>
      <c r="BH153" s="1">
        <v>856129.32561599999</v>
      </c>
      <c r="BI153" s="1">
        <v>652487</v>
      </c>
      <c r="BJ153" s="1">
        <v>816292.86551099992</v>
      </c>
      <c r="BK153" s="1">
        <v>797093.73522299994</v>
      </c>
      <c r="BL153" s="1">
        <v>788295.154675</v>
      </c>
      <c r="BM153" s="1">
        <v>763165.44284300006</v>
      </c>
      <c r="BN153" s="1">
        <v>725500.94991700002</v>
      </c>
      <c r="BO153" s="1">
        <v>667426.68765600002</v>
      </c>
      <c r="BP153" s="1">
        <v>670475.74809600005</v>
      </c>
      <c r="BQ153" s="1">
        <v>658244.23108700011</v>
      </c>
      <c r="BR153" s="60">
        <v>648568.16460000002</v>
      </c>
      <c r="BS153" s="60">
        <v>642176.27719499997</v>
      </c>
      <c r="BT153" s="60">
        <v>632829.25465600006</v>
      </c>
      <c r="BU153" s="60">
        <v>622485.931904</v>
      </c>
      <c r="BV153" s="60">
        <v>624771.43002199999</v>
      </c>
      <c r="BW153" s="1">
        <v>599679.13704399997</v>
      </c>
      <c r="BX153" s="1">
        <v>582384.96244999999</v>
      </c>
      <c r="BY153" s="1">
        <v>580626.25185699994</v>
      </c>
      <c r="BZ153" s="60">
        <v>581291.30920899997</v>
      </c>
      <c r="CA153" s="60">
        <v>711814.40326599998</v>
      </c>
      <c r="CB153" s="60">
        <v>332353.34135300003</v>
      </c>
      <c r="CC153" s="60">
        <v>318755.967878</v>
      </c>
      <c r="CD153" s="60">
        <v>299177.03716499999</v>
      </c>
      <c r="CE153" s="1">
        <v>293955.44005600002</v>
      </c>
      <c r="CF153" s="60">
        <v>278379.771045</v>
      </c>
      <c r="CG153" s="60">
        <v>198568.855465</v>
      </c>
      <c r="CH153" s="60">
        <v>200123.104849</v>
      </c>
      <c r="CI153" s="1">
        <v>198861.27444899999</v>
      </c>
      <c r="CJ153" s="1">
        <v>177415.02462000001</v>
      </c>
      <c r="CK153" s="60">
        <v>175650.60143800001</v>
      </c>
      <c r="CL153" s="1">
        <v>174762.25196600001</v>
      </c>
      <c r="CM153" s="1">
        <v>159319.00628500001</v>
      </c>
      <c r="CN153" s="1">
        <v>148037.30119500001</v>
      </c>
      <c r="CO153" s="1">
        <v>148005.28969500001</v>
      </c>
      <c r="CP153" s="1">
        <v>137300.25839500001</v>
      </c>
      <c r="CQ153" s="1">
        <v>130714.016913</v>
      </c>
      <c r="CR153" s="1">
        <v>128993.054559</v>
      </c>
      <c r="CS153" s="1">
        <v>97642.873435999994</v>
      </c>
      <c r="CT153" s="1">
        <v>102381.61619</v>
      </c>
      <c r="CU153" s="1">
        <v>98484.125758999988</v>
      </c>
      <c r="CV153" s="1">
        <v>95568.951880000008</v>
      </c>
      <c r="CW153" s="1">
        <v>94316.423917000007</v>
      </c>
      <c r="CX153" s="1">
        <v>94988.113958000002</v>
      </c>
      <c r="CY153" s="1">
        <v>84890.780526999995</v>
      </c>
      <c r="CZ153" s="1">
        <v>82564.768339000002</v>
      </c>
      <c r="DA153" s="1">
        <v>84060.296388000002</v>
      </c>
      <c r="DB153" s="1">
        <v>73502.088950000005</v>
      </c>
    </row>
    <row r="154" spans="1:265" s="79" customFormat="1" ht="12.9" customHeight="1" x14ac:dyDescent="0.2">
      <c r="A154" s="79" t="s">
        <v>161</v>
      </c>
      <c r="B154" s="41"/>
      <c r="C154" s="41"/>
      <c r="D154" s="41"/>
      <c r="H154" s="41"/>
      <c r="I154" s="41"/>
      <c r="J154" s="41"/>
      <c r="K154" s="41"/>
      <c r="N154" s="41"/>
      <c r="O154" s="41"/>
      <c r="P154" s="41"/>
      <c r="T154" s="41"/>
      <c r="U154" s="41"/>
      <c r="V154" s="41"/>
      <c r="W154" s="41"/>
      <c r="AL154" s="79">
        <f t="shared" ref="AL154:BQ154" si="193">SUM(AL149:AL153)</f>
        <v>6599877</v>
      </c>
      <c r="AM154" s="79">
        <f t="shared" si="193"/>
        <v>6571982</v>
      </c>
      <c r="AN154" s="79">
        <f t="shared" si="193"/>
        <v>6489072</v>
      </c>
      <c r="AO154" s="79">
        <f t="shared" si="193"/>
        <v>6393339</v>
      </c>
      <c r="AP154" s="79">
        <f t="shared" si="193"/>
        <v>5863111</v>
      </c>
      <c r="AQ154" s="79">
        <f t="shared" si="193"/>
        <v>7602750</v>
      </c>
      <c r="AR154" s="79">
        <f t="shared" si="193"/>
        <v>5201238.714958</v>
      </c>
      <c r="AS154" s="79">
        <f t="shared" si="193"/>
        <v>5218708.7097460013</v>
      </c>
      <c r="AT154" s="79">
        <f t="shared" si="193"/>
        <v>7471750</v>
      </c>
      <c r="AU154" s="79">
        <f t="shared" si="193"/>
        <v>0</v>
      </c>
      <c r="AV154" s="79">
        <f t="shared" si="193"/>
        <v>5609201.3716959991</v>
      </c>
      <c r="AW154" s="79">
        <f t="shared" si="193"/>
        <v>5647840.978418</v>
      </c>
      <c r="AX154" s="79">
        <f t="shared" si="193"/>
        <v>6353844.0266300002</v>
      </c>
      <c r="AY154" s="79">
        <f t="shared" si="193"/>
        <v>5717163.5697480002</v>
      </c>
      <c r="AZ154" s="79">
        <f t="shared" si="193"/>
        <v>5654474.6249869987</v>
      </c>
      <c r="BA154" s="79">
        <f t="shared" si="193"/>
        <v>6775091.0067229997</v>
      </c>
      <c r="BB154" s="79">
        <f t="shared" si="193"/>
        <v>6896459.8679689998</v>
      </c>
      <c r="BC154" s="79">
        <f t="shared" si="193"/>
        <v>7032386.5328809991</v>
      </c>
      <c r="BD154" s="79">
        <f t="shared" si="193"/>
        <v>6941891.2763349991</v>
      </c>
      <c r="BE154" s="79">
        <f t="shared" si="193"/>
        <v>7479273.7984169992</v>
      </c>
      <c r="BF154" s="79">
        <f t="shared" si="193"/>
        <v>7664985.0130689992</v>
      </c>
      <c r="BG154" s="79">
        <f t="shared" si="193"/>
        <v>7919775.2832640018</v>
      </c>
      <c r="BH154" s="79">
        <f t="shared" si="193"/>
        <v>8267516.1814660002</v>
      </c>
      <c r="BI154" s="79">
        <f t="shared" si="193"/>
        <v>8283030</v>
      </c>
      <c r="BJ154" s="79">
        <f t="shared" si="193"/>
        <v>8566838.6082359999</v>
      </c>
      <c r="BK154" s="79">
        <f t="shared" si="193"/>
        <v>8604856.6185420007</v>
      </c>
      <c r="BL154" s="79">
        <f t="shared" si="193"/>
        <v>8614278.9864880014</v>
      </c>
      <c r="BM154" s="79">
        <f t="shared" si="193"/>
        <v>8868121.3736650012</v>
      </c>
      <c r="BN154" s="79">
        <f t="shared" si="193"/>
        <v>8619666.5941340011</v>
      </c>
      <c r="BO154" s="79">
        <f t="shared" si="193"/>
        <v>8423288.2319869995</v>
      </c>
      <c r="BP154" s="79">
        <f t="shared" si="193"/>
        <v>8334735.1487720003</v>
      </c>
      <c r="BQ154" s="79">
        <f t="shared" si="193"/>
        <v>8556078.4703429993</v>
      </c>
      <c r="BR154" s="79">
        <f t="shared" ref="BR154:CW154" si="194">SUM(BR149:BR153)</f>
        <v>8680241.2082330007</v>
      </c>
      <c r="BS154" s="79">
        <f t="shared" si="194"/>
        <v>8892513.8955660015</v>
      </c>
      <c r="BT154" s="79">
        <f t="shared" si="194"/>
        <v>9021286.4004149996</v>
      </c>
      <c r="BU154" s="79">
        <f t="shared" si="194"/>
        <v>9019388.6699379981</v>
      </c>
      <c r="BV154" s="79">
        <f t="shared" si="194"/>
        <v>9070872.9401909988</v>
      </c>
      <c r="BW154" s="79">
        <f t="shared" si="194"/>
        <v>9073606.5368290003</v>
      </c>
      <c r="BX154" s="79">
        <f t="shared" si="194"/>
        <v>9040467.209197998</v>
      </c>
      <c r="BY154" s="79">
        <f t="shared" si="194"/>
        <v>9373151.2815749999</v>
      </c>
      <c r="BZ154" s="79">
        <f t="shared" si="194"/>
        <v>9494833.1639590021</v>
      </c>
      <c r="CA154" s="79">
        <f t="shared" si="194"/>
        <v>9448314.9899460003</v>
      </c>
      <c r="CB154" s="79">
        <f t="shared" si="194"/>
        <v>9024772.1200489979</v>
      </c>
      <c r="CC154" s="79">
        <f t="shared" si="194"/>
        <v>8999104.1028780024</v>
      </c>
      <c r="CD154" s="79">
        <f t="shared" si="194"/>
        <v>9088486.2232910004</v>
      </c>
      <c r="CE154" s="79">
        <f t="shared" si="194"/>
        <v>9415931.0308699999</v>
      </c>
      <c r="CF154" s="79">
        <f t="shared" si="194"/>
        <v>9475364.7791209985</v>
      </c>
      <c r="CG154" s="79">
        <f t="shared" si="194"/>
        <v>9459079.2001450025</v>
      </c>
      <c r="CH154" s="79">
        <f t="shared" si="194"/>
        <v>9553774.1170229986</v>
      </c>
      <c r="CI154" s="79">
        <f t="shared" si="194"/>
        <v>9620609.813525999</v>
      </c>
      <c r="CJ154" s="79">
        <f t="shared" si="194"/>
        <v>9599182.0031200014</v>
      </c>
      <c r="CK154" s="79">
        <f t="shared" si="194"/>
        <v>9948666.9213960022</v>
      </c>
      <c r="CL154" s="79">
        <f t="shared" si="194"/>
        <v>9772483.8666809984</v>
      </c>
      <c r="CM154" s="79">
        <f t="shared" si="194"/>
        <v>10559862.297977002</v>
      </c>
      <c r="CN154" s="79">
        <f t="shared" si="194"/>
        <v>10418999.039865002</v>
      </c>
      <c r="CO154" s="79">
        <f t="shared" si="194"/>
        <v>10860188.553594999</v>
      </c>
      <c r="CP154" s="79">
        <f t="shared" si="194"/>
        <v>11220215.022809999</v>
      </c>
      <c r="CQ154" s="79">
        <f t="shared" si="194"/>
        <v>11399583.479658</v>
      </c>
      <c r="CR154" s="79">
        <f t="shared" si="194"/>
        <v>11877738.020331999</v>
      </c>
      <c r="CS154" s="79">
        <f t="shared" si="194"/>
        <v>12128566.561767001</v>
      </c>
      <c r="CT154" s="79">
        <f t="shared" si="194"/>
        <v>12704820.399929</v>
      </c>
      <c r="CU154" s="79">
        <f t="shared" si="194"/>
        <v>13568034.108055998</v>
      </c>
      <c r="CV154" s="79">
        <f t="shared" si="194"/>
        <v>14090753.011277998</v>
      </c>
      <c r="CW154" s="79">
        <f t="shared" si="194"/>
        <v>14051318.832424</v>
      </c>
      <c r="CX154" s="79">
        <f t="shared" ref="CX154:DB154" si="195">SUM(CX149:CX153)</f>
        <v>14218693.147745999</v>
      </c>
      <c r="CY154" s="79">
        <f t="shared" si="195"/>
        <v>14068117.548280001</v>
      </c>
      <c r="CZ154" s="79">
        <f t="shared" si="195"/>
        <v>14463127.446789999</v>
      </c>
      <c r="DA154" s="79">
        <f t="shared" si="195"/>
        <v>14782742.149501</v>
      </c>
      <c r="DB154" s="79">
        <f t="shared" si="195"/>
        <v>15516496.261829002</v>
      </c>
    </row>
    <row r="155" spans="1:265" s="79" customFormat="1" ht="12.9" customHeight="1" x14ac:dyDescent="0.2">
      <c r="B155" s="41"/>
      <c r="C155" s="41"/>
      <c r="D155" s="41"/>
      <c r="H155" s="41"/>
      <c r="I155" s="41"/>
      <c r="J155" s="41"/>
      <c r="K155" s="41"/>
      <c r="N155" s="41"/>
      <c r="O155" s="41"/>
      <c r="P155" s="41"/>
      <c r="T155" s="41"/>
      <c r="U155" s="41"/>
      <c r="V155" s="41"/>
      <c r="W155" s="41"/>
    </row>
    <row r="156" spans="1:265" s="79" customFormat="1" ht="12.9" customHeight="1" x14ac:dyDescent="0.2">
      <c r="A156" s="82">
        <v>1</v>
      </c>
      <c r="B156" s="41"/>
      <c r="C156" s="41"/>
      <c r="D156" s="41"/>
      <c r="H156" s="41"/>
      <c r="I156" s="41"/>
      <c r="J156" s="41"/>
      <c r="K156" s="41"/>
      <c r="N156" s="41"/>
      <c r="O156" s="41"/>
      <c r="P156" s="41"/>
      <c r="T156" s="41"/>
      <c r="U156" s="41"/>
      <c r="V156" s="41"/>
      <c r="W156" s="41"/>
      <c r="DC156" s="1">
        <v>16317140.357352</v>
      </c>
      <c r="DD156" s="1">
        <v>16766234.050596001</v>
      </c>
      <c r="DE156" s="1">
        <v>17380517.053675</v>
      </c>
      <c r="DF156" s="1">
        <v>17962915.606693</v>
      </c>
      <c r="DG156" s="1">
        <v>18314644.423560001</v>
      </c>
      <c r="DH156" s="1">
        <v>18495069.213989999</v>
      </c>
      <c r="DI156" s="1">
        <v>18745945.610500999</v>
      </c>
      <c r="DJ156" s="1">
        <v>19441502.776969999</v>
      </c>
      <c r="DK156" s="1">
        <v>19803120.823966</v>
      </c>
      <c r="DL156" s="1">
        <v>19984703.960657999</v>
      </c>
      <c r="DM156" s="1">
        <v>19908951.785468001</v>
      </c>
      <c r="DN156" s="1">
        <v>20261017.10977</v>
      </c>
      <c r="DO156" s="1">
        <v>20890456.265308999</v>
      </c>
      <c r="DP156" s="1">
        <v>21185551.796544999</v>
      </c>
      <c r="DQ156" s="1">
        <v>21391399.962556001</v>
      </c>
      <c r="DR156" s="1">
        <v>21714039.839044001</v>
      </c>
      <c r="DS156" s="1">
        <v>22182055.094857998</v>
      </c>
      <c r="DT156" s="1">
        <v>23192686.298611</v>
      </c>
      <c r="DU156" s="1">
        <v>24381722.659442991</v>
      </c>
      <c r="DV156" s="1">
        <v>24565251.595180001</v>
      </c>
      <c r="DW156" s="1">
        <v>24828104.341596</v>
      </c>
      <c r="DX156" s="1">
        <v>26121796.960517999</v>
      </c>
      <c r="DY156" s="1">
        <v>26272073.421948999</v>
      </c>
      <c r="DZ156" s="1">
        <v>27159389.067159001</v>
      </c>
      <c r="EA156" s="1">
        <v>28451549.588385999</v>
      </c>
      <c r="EB156" s="1">
        <v>29289981.168125</v>
      </c>
      <c r="EC156" s="1">
        <v>29784892.001077</v>
      </c>
      <c r="ED156" s="1">
        <v>29973103.062445998</v>
      </c>
      <c r="EE156" s="1">
        <v>30695156.625815999</v>
      </c>
      <c r="EF156" s="1">
        <v>29945632.722585998</v>
      </c>
      <c r="EG156" s="1">
        <v>30759797.990786001</v>
      </c>
      <c r="EH156" s="1">
        <v>30937764.721147001</v>
      </c>
      <c r="EI156" s="1">
        <v>30425083.644315001</v>
      </c>
      <c r="EJ156" s="1">
        <v>30399544.090737</v>
      </c>
      <c r="EK156" s="1">
        <v>31197161.119490001</v>
      </c>
      <c r="EL156" s="1">
        <v>33028106.011314001</v>
      </c>
      <c r="EM156" s="1">
        <v>33220421.291462999</v>
      </c>
      <c r="EN156" s="1">
        <v>34317172.286550999</v>
      </c>
      <c r="EO156" s="1">
        <v>35132498.661363013</v>
      </c>
      <c r="EP156" s="1">
        <v>32707149.141702</v>
      </c>
      <c r="EQ156" s="1">
        <v>30434411.356412999</v>
      </c>
      <c r="ER156" s="1">
        <v>31600313.159430001</v>
      </c>
      <c r="ES156" s="1">
        <v>31816311.157545999</v>
      </c>
      <c r="ET156" s="1">
        <v>31485568.284573</v>
      </c>
      <c r="EU156" s="1">
        <v>32272344.804745</v>
      </c>
      <c r="EV156" s="1">
        <v>32186404.600912999</v>
      </c>
      <c r="EW156" s="1">
        <v>32749270.253853999</v>
      </c>
      <c r="EX156" s="1">
        <v>32570305.300967999</v>
      </c>
      <c r="EY156" s="1">
        <v>35037535.867322013</v>
      </c>
      <c r="EZ156" s="1">
        <v>35257865.412835002</v>
      </c>
      <c r="FA156" s="1">
        <v>34771263.505407013</v>
      </c>
      <c r="FB156" s="1">
        <v>34035920.939011998</v>
      </c>
      <c r="FC156" s="1">
        <v>34362443.199863002</v>
      </c>
      <c r="FD156" s="1">
        <v>32825598.353546999</v>
      </c>
      <c r="FE156" s="1">
        <v>35062335.029489987</v>
      </c>
      <c r="FF156" s="1">
        <v>35673206.245503001</v>
      </c>
      <c r="FG156" s="1">
        <v>36440638.556869999</v>
      </c>
      <c r="FH156" s="1">
        <v>36705361.701335013</v>
      </c>
      <c r="FI156" s="1">
        <v>38265643.242790997</v>
      </c>
      <c r="FJ156" s="1">
        <v>39815999.926778004</v>
      </c>
      <c r="FK156" s="1">
        <v>40810296.594573997</v>
      </c>
      <c r="FL156" s="1">
        <v>41093525.009221993</v>
      </c>
      <c r="FM156" s="1">
        <v>44030082.689191997</v>
      </c>
      <c r="FN156" s="1">
        <v>44992757.179031998</v>
      </c>
      <c r="FO156" s="1">
        <v>44384700.797340997</v>
      </c>
      <c r="FP156" s="1">
        <v>44186009.127212003</v>
      </c>
      <c r="FQ156" s="1">
        <v>44174919.996249989</v>
      </c>
      <c r="FR156" s="1">
        <v>43030428.934854999</v>
      </c>
      <c r="FS156" s="1">
        <v>44628723.854442</v>
      </c>
      <c r="FT156" s="1">
        <v>45477588.701719999</v>
      </c>
      <c r="FU156" s="1">
        <v>43840750.264696002</v>
      </c>
      <c r="FV156" s="1">
        <v>46954206.18729499</v>
      </c>
      <c r="FW156" s="1">
        <v>49718782.792643987</v>
      </c>
      <c r="FX156" s="1">
        <v>49493175.200225003</v>
      </c>
      <c r="FY156" s="1">
        <v>52079325.026462987</v>
      </c>
      <c r="FZ156" s="1">
        <v>52358342.453318998</v>
      </c>
      <c r="GA156" s="1">
        <v>52865957.266528003</v>
      </c>
      <c r="GB156" s="1">
        <v>53045610.890928</v>
      </c>
      <c r="GC156" s="1">
        <v>53972191.770217001</v>
      </c>
      <c r="GD156" s="1">
        <v>49994760.982129999</v>
      </c>
      <c r="GE156" s="1">
        <v>52469250.367706001</v>
      </c>
      <c r="GF156" s="1">
        <v>55615943.936192997</v>
      </c>
      <c r="GG156" s="1">
        <v>57353067.34443</v>
      </c>
      <c r="GH156" s="1">
        <v>59096073.112885997</v>
      </c>
      <c r="GI156" s="1">
        <v>58960697.239242002</v>
      </c>
      <c r="GJ156" s="1">
        <v>58746275.670344003</v>
      </c>
      <c r="GK156" s="1">
        <v>62322898.982363999</v>
      </c>
      <c r="GL156" s="1">
        <v>60142573.220172003</v>
      </c>
      <c r="GM156" s="1">
        <v>58498662.689983003</v>
      </c>
      <c r="GN156" s="1">
        <v>59460306.354249001</v>
      </c>
      <c r="GO156" s="1">
        <v>58761635.668084003</v>
      </c>
      <c r="GP156" s="1">
        <v>56737950.400274001</v>
      </c>
      <c r="GQ156" s="1">
        <v>59542622.548041999</v>
      </c>
      <c r="GR156" s="1">
        <v>58467537.213918999</v>
      </c>
      <c r="GS156" s="1">
        <v>59870203.970709004</v>
      </c>
      <c r="GT156" s="1">
        <v>59946215.853919998</v>
      </c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</row>
    <row r="157" spans="1:265" s="79" customFormat="1" ht="12.9" customHeight="1" x14ac:dyDescent="0.2">
      <c r="A157" s="82" t="s">
        <v>162</v>
      </c>
      <c r="B157" s="41"/>
      <c r="C157" s="41"/>
      <c r="D157" s="41"/>
      <c r="H157" s="41"/>
      <c r="I157" s="41"/>
      <c r="J157" s="41"/>
      <c r="K157" s="41"/>
      <c r="N157" s="41"/>
      <c r="O157" s="41"/>
      <c r="P157" s="41"/>
      <c r="T157" s="41"/>
      <c r="U157" s="41"/>
      <c r="V157" s="41"/>
      <c r="W157" s="4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>
        <v>3761263.477825</v>
      </c>
      <c r="EQ157" s="1">
        <v>3961678.1924510002</v>
      </c>
      <c r="ER157" s="1">
        <v>3771390.5697550001</v>
      </c>
      <c r="ES157" s="1">
        <v>3720067.7977610002</v>
      </c>
      <c r="ET157" s="1">
        <v>4403664.6239929991</v>
      </c>
      <c r="EU157" s="1">
        <v>3594435.5789310001</v>
      </c>
      <c r="EV157" s="1">
        <v>3855406.4848790001</v>
      </c>
      <c r="EW157" s="1">
        <v>3838534.9703219999</v>
      </c>
      <c r="EX157" s="1">
        <v>4165305.8501109998</v>
      </c>
      <c r="EY157" s="1">
        <v>3986641.0508570001</v>
      </c>
      <c r="EZ157" s="1">
        <v>3762108.93872</v>
      </c>
      <c r="FA157" s="1">
        <v>4518561.9403069997</v>
      </c>
      <c r="FB157" s="1">
        <v>4212427.7751700003</v>
      </c>
      <c r="FC157" s="1">
        <v>3995945.2262670002</v>
      </c>
      <c r="FD157" s="1">
        <v>6197498.8297209991</v>
      </c>
      <c r="FE157" s="1">
        <v>4263410.1338010002</v>
      </c>
      <c r="FF157" s="1">
        <v>4473379.2267359998</v>
      </c>
      <c r="FG157" s="1">
        <v>5197370.0211650003</v>
      </c>
      <c r="FH157" s="1">
        <v>5293069.9805149985</v>
      </c>
      <c r="FI157" s="1">
        <v>4913112.9330259999</v>
      </c>
      <c r="FJ157" s="1">
        <v>4523499.0863630017</v>
      </c>
      <c r="FK157" s="1">
        <v>4759185.3540510004</v>
      </c>
      <c r="FL157" s="1">
        <v>4827826.9578740001</v>
      </c>
      <c r="FM157" s="1">
        <v>4524910.9793950003</v>
      </c>
      <c r="FN157" s="1">
        <v>4622964.1627630014</v>
      </c>
      <c r="FO157" s="1">
        <v>4824615.75825</v>
      </c>
      <c r="FP157" s="1">
        <v>5371332.872357999</v>
      </c>
      <c r="FQ157" s="1">
        <v>5540582.9878300009</v>
      </c>
      <c r="FR157" s="1">
        <v>6370153.6266430002</v>
      </c>
      <c r="FS157" s="1">
        <v>5399214.4860730004</v>
      </c>
      <c r="FT157" s="1">
        <v>5192064.6192640001</v>
      </c>
      <c r="FU157" s="1">
        <v>7203129.478759001</v>
      </c>
      <c r="FV157" s="1">
        <v>6262378.3935659993</v>
      </c>
      <c r="FW157" s="1">
        <v>5910548.2971100016</v>
      </c>
      <c r="FX157" s="1">
        <v>7083272.5105070006</v>
      </c>
      <c r="FY157" s="1">
        <v>5952524.535716</v>
      </c>
      <c r="FZ157" s="1">
        <v>6738563.9823279995</v>
      </c>
      <c r="GA157" s="1">
        <v>6831781.6921889996</v>
      </c>
      <c r="GB157" s="1">
        <v>7592401.3962329999</v>
      </c>
      <c r="GC157" s="1">
        <v>7074029.5495579997</v>
      </c>
      <c r="GD157" s="1">
        <v>11274090.972306</v>
      </c>
      <c r="GE157" s="1">
        <v>8405131.8601430003</v>
      </c>
      <c r="GF157" s="1">
        <v>6705754.5380159998</v>
      </c>
      <c r="GG157" s="1">
        <v>8375930.665209</v>
      </c>
      <c r="GH157" s="1">
        <v>8332960.6209110003</v>
      </c>
      <c r="GI157" s="1">
        <v>8851826.6763250008</v>
      </c>
      <c r="GJ157" s="1">
        <v>8356110.0726159997</v>
      </c>
      <c r="GK157" s="1">
        <v>7895125.3649939997</v>
      </c>
      <c r="GL157" s="1">
        <v>9749065.3006209992</v>
      </c>
      <c r="GM157" s="1">
        <v>10807360.469175</v>
      </c>
      <c r="GN157" s="1">
        <v>8936183.4501629993</v>
      </c>
      <c r="GO157" s="1">
        <v>8480534.9899390005</v>
      </c>
      <c r="GP157" s="1">
        <v>9932611.0055260006</v>
      </c>
      <c r="GQ157" s="1">
        <v>7193673.9543460002</v>
      </c>
      <c r="GR157" s="1">
        <v>8108036.5224000001</v>
      </c>
      <c r="GS157" s="1">
        <v>6720135.666193</v>
      </c>
      <c r="GT157" s="1">
        <v>6217185.4226409998</v>
      </c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</row>
    <row r="158" spans="1:265" s="79" customFormat="1" ht="12.9" customHeight="1" x14ac:dyDescent="0.2">
      <c r="A158" s="82" t="s">
        <v>163</v>
      </c>
      <c r="B158" s="41"/>
      <c r="C158" s="41"/>
      <c r="D158" s="41"/>
      <c r="H158" s="41"/>
      <c r="I158" s="41"/>
      <c r="J158" s="41"/>
      <c r="K158" s="41"/>
      <c r="N158" s="41"/>
      <c r="O158" s="41"/>
      <c r="P158" s="41"/>
      <c r="T158" s="41"/>
      <c r="U158" s="41"/>
      <c r="V158" s="41"/>
      <c r="W158" s="4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>
        <v>1000682.246591</v>
      </c>
      <c r="EQ158" s="1">
        <v>576179.21703499998</v>
      </c>
      <c r="ER158" s="1">
        <v>695712.00258900004</v>
      </c>
      <c r="ES158" s="1">
        <v>579800.662365</v>
      </c>
      <c r="ET158" s="1">
        <v>955970.415301</v>
      </c>
      <c r="EU158" s="1">
        <v>1063070.785995</v>
      </c>
      <c r="EV158" s="1">
        <v>788626.74650399992</v>
      </c>
      <c r="EW158" s="1">
        <v>781228.98045099992</v>
      </c>
      <c r="EX158" s="1">
        <v>908636.77332400007</v>
      </c>
      <c r="EY158" s="1">
        <v>672101.635213</v>
      </c>
      <c r="EZ158" s="1">
        <v>706928.0350850001</v>
      </c>
      <c r="FA158" s="1">
        <v>569048.61633400002</v>
      </c>
      <c r="FB158" s="1">
        <v>636898.74248300004</v>
      </c>
      <c r="FC158" s="1">
        <v>757273.98530199996</v>
      </c>
      <c r="FD158" s="1">
        <v>743033.94075599976</v>
      </c>
      <c r="FE158" s="1">
        <v>662840.86803599994</v>
      </c>
      <c r="FF158" s="1">
        <v>710315.28279399988</v>
      </c>
      <c r="FG158" s="1">
        <v>746546.97305300005</v>
      </c>
      <c r="FH158" s="1">
        <v>770287.29312500008</v>
      </c>
      <c r="FI158" s="1">
        <v>671222.10635300004</v>
      </c>
      <c r="FJ158" s="1">
        <v>943268.08586199989</v>
      </c>
      <c r="FK158" s="1">
        <v>722097.80998799985</v>
      </c>
      <c r="FL158" s="1">
        <v>698371.12784500013</v>
      </c>
      <c r="FM158" s="1">
        <v>683705.5226400001</v>
      </c>
      <c r="FN158" s="1">
        <v>928694.123777</v>
      </c>
      <c r="FO158" s="1">
        <v>778264.32902599988</v>
      </c>
      <c r="FP158" s="1">
        <v>840819.62059800001</v>
      </c>
      <c r="FQ158" s="1">
        <v>753490.13939199992</v>
      </c>
      <c r="FR158" s="1">
        <v>1062074.7360720001</v>
      </c>
      <c r="FS158" s="1">
        <v>1151975.462934</v>
      </c>
      <c r="FT158" s="1">
        <v>1037420.413806</v>
      </c>
      <c r="FU158" s="1">
        <v>907523.61131599988</v>
      </c>
      <c r="FV158" s="1">
        <v>878290.04950599989</v>
      </c>
      <c r="FW158" s="1">
        <v>790941.65149200009</v>
      </c>
      <c r="FX158" s="1">
        <v>997987.64112499985</v>
      </c>
      <c r="FY158" s="1">
        <v>903002.77653599984</v>
      </c>
      <c r="FZ158" s="1">
        <v>1143243.651264</v>
      </c>
      <c r="GA158" s="1">
        <v>945474.23967100005</v>
      </c>
      <c r="GB158" s="1">
        <v>1065684.364208</v>
      </c>
      <c r="GC158" s="1">
        <v>1726144.686495</v>
      </c>
      <c r="GD158" s="1">
        <v>1918288.329224</v>
      </c>
      <c r="GE158" s="1">
        <v>2553938.5481830002</v>
      </c>
      <c r="GF158" s="1">
        <v>2430794.5984</v>
      </c>
      <c r="GG158" s="1">
        <v>2035598.952753</v>
      </c>
      <c r="GH158" s="1">
        <v>2154905.850205</v>
      </c>
      <c r="GI158" s="1">
        <v>2212853.5230999999</v>
      </c>
      <c r="GJ158" s="1">
        <v>2573577.1015240001</v>
      </c>
      <c r="GK158" s="1">
        <v>2153561.5416390002</v>
      </c>
      <c r="GL158" s="1">
        <v>2563503.614116</v>
      </c>
      <c r="GM158" s="1">
        <v>2487393.4414980002</v>
      </c>
      <c r="GN158" s="1">
        <v>1993246.558339</v>
      </c>
      <c r="GO158" s="1">
        <v>2262823.3722589999</v>
      </c>
      <c r="GP158" s="1">
        <v>2533314.2514169998</v>
      </c>
      <c r="GQ158" s="1">
        <v>2251615.0805080002</v>
      </c>
      <c r="GR158" s="1">
        <v>2201067.7784810001</v>
      </c>
      <c r="GS158" s="1">
        <v>2079634.2080029999</v>
      </c>
      <c r="GT158" s="1">
        <v>1829549.9094370001</v>
      </c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</row>
    <row r="159" spans="1:265" s="79" customFormat="1" ht="12.9" customHeight="1" x14ac:dyDescent="0.2">
      <c r="A159" s="82">
        <v>2</v>
      </c>
      <c r="B159" s="41"/>
      <c r="C159" s="41"/>
      <c r="D159" s="41"/>
      <c r="H159" s="41"/>
      <c r="I159" s="41"/>
      <c r="J159" s="41"/>
      <c r="K159" s="41"/>
      <c r="N159" s="41"/>
      <c r="O159" s="41"/>
      <c r="P159" s="41"/>
      <c r="T159" s="41"/>
      <c r="U159" s="41"/>
      <c r="V159" s="41"/>
      <c r="W159" s="41"/>
      <c r="DC159" s="1">
        <v>205774.28204799999</v>
      </c>
      <c r="DD159" s="1">
        <v>239593.530978</v>
      </c>
      <c r="DE159" s="1">
        <v>272050.68113600003</v>
      </c>
      <c r="DF159" s="1">
        <v>293153.56930500001</v>
      </c>
      <c r="DG159" s="1">
        <v>340480.05193700001</v>
      </c>
      <c r="DH159" s="1">
        <v>302250.42522899999</v>
      </c>
      <c r="DI159" s="1">
        <v>335822.48340600001</v>
      </c>
      <c r="DJ159" s="1">
        <v>342500.1312</v>
      </c>
      <c r="DK159" s="1">
        <v>326759.13270199992</v>
      </c>
      <c r="DL159" s="1">
        <v>318607.96512000001</v>
      </c>
      <c r="DM159" s="1">
        <v>334441.75751299999</v>
      </c>
      <c r="DN159" s="1">
        <v>315292.319051</v>
      </c>
      <c r="DO159" s="1">
        <v>336885.46259900002</v>
      </c>
      <c r="DP159" s="1">
        <v>346659.13236500003</v>
      </c>
      <c r="DQ159" s="1">
        <v>364217.64212700003</v>
      </c>
      <c r="DR159" s="1">
        <v>399126.78872399998</v>
      </c>
      <c r="DS159" s="1">
        <v>416509.94734900002</v>
      </c>
      <c r="DT159" s="1">
        <v>416325.25038199988</v>
      </c>
      <c r="DU159" s="1">
        <v>398816.04261000012</v>
      </c>
      <c r="DV159" s="1">
        <v>378098.00168400002</v>
      </c>
      <c r="DW159" s="1">
        <v>360711.13380299992</v>
      </c>
      <c r="DX159" s="1">
        <v>357616.21771099989</v>
      </c>
      <c r="DY159" s="1">
        <v>357405.25448499998</v>
      </c>
      <c r="DZ159" s="1">
        <v>399883.61460300011</v>
      </c>
      <c r="EA159" s="1">
        <v>412368.560986</v>
      </c>
      <c r="EB159" s="1">
        <v>368040.02942600002</v>
      </c>
      <c r="EC159" s="1">
        <v>326425.19540999993</v>
      </c>
      <c r="ED159" s="1">
        <v>355479.716747</v>
      </c>
      <c r="EE159" s="1">
        <v>366670.58792899997</v>
      </c>
      <c r="EF159" s="1">
        <v>337195.37640200002</v>
      </c>
      <c r="EG159" s="1">
        <v>341273.55513300002</v>
      </c>
      <c r="EH159" s="1">
        <v>361700.54496600002</v>
      </c>
      <c r="EI159" s="1">
        <v>380987.87923600012</v>
      </c>
      <c r="EJ159" s="1">
        <v>442465.10834799992</v>
      </c>
      <c r="EK159" s="1">
        <v>457227.868831</v>
      </c>
      <c r="EL159" s="1">
        <v>400356.60039299988</v>
      </c>
      <c r="EM159" s="1">
        <v>429303.45261999988</v>
      </c>
      <c r="EN159" s="1">
        <v>454828.00818900007</v>
      </c>
      <c r="EO159" s="1">
        <v>640734.17636400007</v>
      </c>
      <c r="EP159" s="1">
        <v>716654.97299499996</v>
      </c>
      <c r="EQ159" s="1">
        <v>763391.81317699992</v>
      </c>
      <c r="ER159" s="1">
        <v>658560.52901100006</v>
      </c>
      <c r="ES159" s="1">
        <v>675460.47511699994</v>
      </c>
      <c r="ET159" s="1">
        <v>599713.72275399999</v>
      </c>
      <c r="EU159" s="1">
        <v>615952.38342600001</v>
      </c>
      <c r="EV159" s="1">
        <v>657232.46390900004</v>
      </c>
      <c r="EW159" s="1">
        <v>686712.79984800005</v>
      </c>
      <c r="EX159" s="1">
        <v>648856.88211799995</v>
      </c>
      <c r="EY159" s="1">
        <v>689283.05599899997</v>
      </c>
      <c r="EZ159" s="1">
        <v>741384.58097799995</v>
      </c>
      <c r="FA159" s="1">
        <v>580680.20721299993</v>
      </c>
      <c r="FB159" s="1">
        <v>628121.68553100014</v>
      </c>
      <c r="FC159" s="1">
        <v>706319.63231400005</v>
      </c>
      <c r="FD159" s="1">
        <v>777211.99907200004</v>
      </c>
      <c r="FE159" s="1">
        <v>773043.24654499989</v>
      </c>
      <c r="FF159" s="1">
        <v>766053.0603159999</v>
      </c>
      <c r="FG159" s="1">
        <v>737354.94864100008</v>
      </c>
      <c r="FH159" s="1">
        <v>701507.90151000011</v>
      </c>
      <c r="FI159" s="1">
        <v>725422.50416400016</v>
      </c>
      <c r="FJ159" s="1">
        <v>703636.3051029999</v>
      </c>
      <c r="FK159" s="1">
        <v>757192.1888169999</v>
      </c>
      <c r="FL159" s="1">
        <v>791119.18982899992</v>
      </c>
      <c r="FM159" s="1">
        <v>797551.87938100006</v>
      </c>
      <c r="FN159" s="1">
        <v>806199.07856200007</v>
      </c>
      <c r="FO159" s="1">
        <v>799316.79648299993</v>
      </c>
      <c r="FP159" s="1">
        <v>730005.03868999996</v>
      </c>
      <c r="FQ159" s="1">
        <v>773249.74660700001</v>
      </c>
      <c r="FR159" s="1">
        <v>800910.47207399993</v>
      </c>
      <c r="FS159" s="1">
        <v>746248.14757800009</v>
      </c>
      <c r="FT159" s="1">
        <v>701445.49893100001</v>
      </c>
      <c r="FU159" s="1">
        <v>701735.25311500009</v>
      </c>
      <c r="FV159" s="1">
        <v>736188.62121100002</v>
      </c>
      <c r="FW159" s="1">
        <v>846668.58183499996</v>
      </c>
      <c r="FX159" s="1">
        <v>936051.29227999994</v>
      </c>
      <c r="FY159" s="1">
        <v>1158483.579782</v>
      </c>
      <c r="FZ159" s="1">
        <v>1031271.758272</v>
      </c>
      <c r="GA159" s="1">
        <v>1091310.9168759999</v>
      </c>
      <c r="GB159" s="1">
        <v>1061092.6952140001</v>
      </c>
      <c r="GC159" s="1">
        <v>1132497.177342</v>
      </c>
      <c r="GD159" s="1">
        <v>1338590.188045</v>
      </c>
      <c r="GE159" s="1">
        <v>1821990.7890300001</v>
      </c>
      <c r="GF159" s="1">
        <v>1633565.211807</v>
      </c>
      <c r="GG159" s="1">
        <v>1614969.8899310001</v>
      </c>
      <c r="GH159" s="1">
        <v>1576428.893744</v>
      </c>
      <c r="GI159" s="1">
        <v>1615776.488162</v>
      </c>
      <c r="GJ159" s="1">
        <v>1745521.65943</v>
      </c>
      <c r="GK159" s="1">
        <v>1847604.298951</v>
      </c>
      <c r="GL159" s="1">
        <v>1970367.2220310001</v>
      </c>
      <c r="GM159" s="1">
        <v>2017769.613566</v>
      </c>
      <c r="GN159" s="1">
        <v>2286950.9536350002</v>
      </c>
      <c r="GO159" s="1">
        <v>2606572.839954</v>
      </c>
      <c r="GP159" s="1">
        <v>2623783.525719</v>
      </c>
      <c r="GQ159" s="1">
        <v>2425680.9341739998</v>
      </c>
      <c r="GR159" s="1">
        <v>2596901.6131509999</v>
      </c>
      <c r="GS159" s="1">
        <v>2527558.3587210001</v>
      </c>
      <c r="GT159" s="1">
        <v>2464514.5377759999</v>
      </c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</row>
    <row r="160" spans="1:265" s="79" customFormat="1" ht="12.9" customHeight="1" x14ac:dyDescent="0.2">
      <c r="A160" s="82">
        <v>3</v>
      </c>
      <c r="B160" s="41"/>
      <c r="C160" s="41"/>
      <c r="D160" s="41"/>
      <c r="H160" s="41"/>
      <c r="I160" s="41"/>
      <c r="J160" s="41"/>
      <c r="K160" s="41"/>
      <c r="N160" s="41"/>
      <c r="O160" s="41"/>
      <c r="P160" s="41"/>
      <c r="T160" s="41"/>
      <c r="U160" s="41"/>
      <c r="V160" s="41"/>
      <c r="W160" s="41"/>
      <c r="DC160" s="1">
        <v>330843.24802200001</v>
      </c>
      <c r="DD160" s="1">
        <v>282739.490147</v>
      </c>
      <c r="DE160" s="1">
        <v>301725.49253400002</v>
      </c>
      <c r="DF160" s="1">
        <v>319141.52038799989</v>
      </c>
      <c r="DG160" s="1">
        <v>270374.67230500001</v>
      </c>
      <c r="DH160" s="1">
        <v>256103.88146900001</v>
      </c>
      <c r="DI160" s="1">
        <v>266948.128517</v>
      </c>
      <c r="DJ160" s="1">
        <v>253867.62481000001</v>
      </c>
      <c r="DK160" s="1">
        <v>255314.73366699999</v>
      </c>
      <c r="DL160" s="1">
        <v>247943.69594899999</v>
      </c>
      <c r="DM160" s="1">
        <v>252686.055743</v>
      </c>
      <c r="DN160" s="1">
        <v>237390.68888900001</v>
      </c>
      <c r="DO160" s="1">
        <v>233195.36351900001</v>
      </c>
      <c r="DP160" s="1">
        <v>255319.049539</v>
      </c>
      <c r="DQ160" s="1">
        <v>227130.119187</v>
      </c>
      <c r="DR160" s="1">
        <v>219130.57383099999</v>
      </c>
      <c r="DS160" s="1">
        <v>219679.91263400001</v>
      </c>
      <c r="DT160" s="1">
        <v>232059.140423</v>
      </c>
      <c r="DU160" s="1">
        <v>237672.03494499999</v>
      </c>
      <c r="DV160" s="1">
        <v>223566.56575400001</v>
      </c>
      <c r="DW160" s="1">
        <v>203046.59271700011</v>
      </c>
      <c r="DX160" s="1">
        <v>213478.067668</v>
      </c>
      <c r="DY160" s="1">
        <v>209128.44196699999</v>
      </c>
      <c r="DZ160" s="1">
        <v>292455.50128500001</v>
      </c>
      <c r="EA160" s="1">
        <v>253952.59847699999</v>
      </c>
      <c r="EB160" s="1">
        <v>264386.69758899999</v>
      </c>
      <c r="EC160" s="1">
        <v>276956.96424200002</v>
      </c>
      <c r="ED160" s="1">
        <v>281651.41109699989</v>
      </c>
      <c r="EE160" s="1">
        <v>272962.67409799999</v>
      </c>
      <c r="EF160" s="1">
        <v>262354.37404299999</v>
      </c>
      <c r="EG160" s="1">
        <v>271543.95001299988</v>
      </c>
      <c r="EH160" s="1">
        <v>278803.06165599998</v>
      </c>
      <c r="EI160" s="1">
        <v>282504.85153799999</v>
      </c>
      <c r="EJ160" s="1">
        <v>302243.43123599997</v>
      </c>
      <c r="EK160" s="1">
        <v>282933.84499800002</v>
      </c>
      <c r="EL160" s="1">
        <v>316224.86569000001</v>
      </c>
      <c r="EM160" s="1">
        <v>292527.12057899998</v>
      </c>
      <c r="EN160" s="1">
        <v>292169.48894200003</v>
      </c>
      <c r="EO160" s="1">
        <v>354977.739894</v>
      </c>
      <c r="EP160" s="1">
        <v>370437.28332500003</v>
      </c>
      <c r="EQ160" s="1">
        <v>370813.52569699998</v>
      </c>
      <c r="ER160" s="1">
        <v>432949.51024299988</v>
      </c>
      <c r="ES160" s="1">
        <v>498510.90060200001</v>
      </c>
      <c r="ET160" s="1">
        <v>475644.14184499992</v>
      </c>
      <c r="EU160" s="1">
        <v>450318.01025300001</v>
      </c>
      <c r="EV160" s="1">
        <v>400000.77014300012</v>
      </c>
      <c r="EW160" s="1">
        <v>380161.369053</v>
      </c>
      <c r="EX160" s="1">
        <v>382955.96528800001</v>
      </c>
      <c r="EY160" s="1">
        <v>328217.31246300001</v>
      </c>
      <c r="EZ160" s="1">
        <v>278922.63910899998</v>
      </c>
      <c r="FA160" s="1">
        <v>285551.094774</v>
      </c>
      <c r="FB160" s="1">
        <v>286262.984864</v>
      </c>
      <c r="FC160" s="1">
        <v>317914.10389999999</v>
      </c>
      <c r="FD160" s="1">
        <v>331958.72223800002</v>
      </c>
      <c r="FE160" s="1">
        <v>410427.508531</v>
      </c>
      <c r="FF160" s="1">
        <v>424714.57209500001</v>
      </c>
      <c r="FG160" s="1">
        <v>384830.753814</v>
      </c>
      <c r="FH160" s="1">
        <v>397590.38908200013</v>
      </c>
      <c r="FI160" s="1">
        <v>391149.16298899997</v>
      </c>
      <c r="FJ160" s="1">
        <v>381855.45615600009</v>
      </c>
      <c r="FK160" s="1">
        <v>351059.93983199989</v>
      </c>
      <c r="FL160" s="1">
        <v>353873.86351300002</v>
      </c>
      <c r="FM160" s="1">
        <v>307404.43970899988</v>
      </c>
      <c r="FN160" s="1">
        <v>340453.11729199998</v>
      </c>
      <c r="FO160" s="1">
        <v>458592.96277299989</v>
      </c>
      <c r="FP160" s="1">
        <v>490192.34462300001</v>
      </c>
      <c r="FQ160" s="1">
        <v>490577.98303100013</v>
      </c>
      <c r="FR160" s="1">
        <v>514307.35964099999</v>
      </c>
      <c r="FS160" s="1">
        <v>501752.31900700007</v>
      </c>
      <c r="FT160" s="1">
        <v>516074.42247900012</v>
      </c>
      <c r="FU160" s="1">
        <v>544722.96909400006</v>
      </c>
      <c r="FV160" s="1">
        <v>517175.64309099992</v>
      </c>
      <c r="FW160" s="1">
        <v>665556.56967700005</v>
      </c>
      <c r="FX160" s="1">
        <v>650285.94893399999</v>
      </c>
      <c r="FY160" s="1">
        <v>635589.12291899987</v>
      </c>
      <c r="FZ160" s="1">
        <v>624553.37384699995</v>
      </c>
      <c r="GA160" s="1">
        <v>670311.06328799995</v>
      </c>
      <c r="GB160" s="1">
        <v>674658.55513600004</v>
      </c>
      <c r="GC160" s="1">
        <v>701877.90371099999</v>
      </c>
      <c r="GD160" s="1">
        <v>864329.62911700003</v>
      </c>
      <c r="GE160" s="1">
        <v>914684.14073800005</v>
      </c>
      <c r="GF160" s="1">
        <v>910739.68279300001</v>
      </c>
      <c r="GG160" s="1">
        <v>845435.60009800002</v>
      </c>
      <c r="GH160" s="1">
        <v>846160.45744400006</v>
      </c>
      <c r="GI160" s="1">
        <v>828038.83189899998</v>
      </c>
      <c r="GJ160" s="1">
        <v>840014.84814599995</v>
      </c>
      <c r="GK160" s="1">
        <v>754188.26369000005</v>
      </c>
      <c r="GL160" s="1">
        <v>803113.50588700001</v>
      </c>
      <c r="GM160" s="1">
        <v>827758.53049699997</v>
      </c>
      <c r="GN160" s="1">
        <v>988238.70037500001</v>
      </c>
      <c r="GO160" s="1">
        <v>914414.53504700004</v>
      </c>
      <c r="GP160" s="1">
        <v>1146403.7576590001</v>
      </c>
      <c r="GQ160" s="1">
        <v>1190960.0146310001</v>
      </c>
      <c r="GR160" s="1">
        <v>1143049.138121</v>
      </c>
      <c r="GS160" s="1">
        <v>1069316.6287839999</v>
      </c>
      <c r="GT160" s="1">
        <v>1135441.3151199999</v>
      </c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</row>
    <row r="161" spans="1:265" s="79" customFormat="1" ht="12.9" customHeight="1" x14ac:dyDescent="0.2">
      <c r="A161" s="82">
        <v>4</v>
      </c>
      <c r="B161" s="41"/>
      <c r="C161" s="41"/>
      <c r="D161" s="41"/>
      <c r="H161" s="41"/>
      <c r="I161" s="41"/>
      <c r="J161" s="41"/>
      <c r="K161" s="41"/>
      <c r="N161" s="41"/>
      <c r="O161" s="41"/>
      <c r="P161" s="41"/>
      <c r="T161" s="41"/>
      <c r="U161" s="41"/>
      <c r="V161" s="41"/>
      <c r="W161" s="41"/>
      <c r="DC161" s="1">
        <v>21524.941101</v>
      </c>
      <c r="DD161" s="1">
        <v>28292.944223999999</v>
      </c>
      <c r="DE161" s="1">
        <v>38203.367602999999</v>
      </c>
      <c r="DF161" s="1">
        <v>44503.911483999997</v>
      </c>
      <c r="DG161" s="1">
        <v>53415.136946000013</v>
      </c>
      <c r="DH161" s="1">
        <v>53467.97582</v>
      </c>
      <c r="DI161" s="1">
        <v>59082.702986999997</v>
      </c>
      <c r="DJ161" s="1">
        <v>50175.374242000013</v>
      </c>
      <c r="DK161" s="1">
        <v>42660.958957000003</v>
      </c>
      <c r="DL161" s="1">
        <v>46279.911737000002</v>
      </c>
      <c r="DM161" s="1">
        <v>48695.850497000007</v>
      </c>
      <c r="DN161" s="1">
        <v>43054.720992000002</v>
      </c>
      <c r="DO161" s="1">
        <v>50575.121198999987</v>
      </c>
      <c r="DP161" s="1">
        <v>46603.750832000012</v>
      </c>
      <c r="DQ161" s="1">
        <v>44006.061897000007</v>
      </c>
      <c r="DR161" s="1">
        <v>30439.199667000001</v>
      </c>
      <c r="DS161" s="1">
        <v>32320.542999000001</v>
      </c>
      <c r="DT161" s="1">
        <v>36192.467358000002</v>
      </c>
      <c r="DU161" s="1">
        <v>40466.801899999999</v>
      </c>
      <c r="DV161" s="1">
        <v>45865.429329999999</v>
      </c>
      <c r="DW161" s="1">
        <v>64229.073087999997</v>
      </c>
      <c r="DX161" s="1">
        <v>63373.398406</v>
      </c>
      <c r="DY161" s="1">
        <v>57259.058004000013</v>
      </c>
      <c r="DZ161" s="1">
        <v>58036.795393</v>
      </c>
      <c r="EA161" s="1">
        <v>77649.31730699999</v>
      </c>
      <c r="EB161" s="1">
        <v>82169.442609999998</v>
      </c>
      <c r="EC161" s="1">
        <v>63820.850655000002</v>
      </c>
      <c r="ED161" s="1">
        <v>65961.935156000007</v>
      </c>
      <c r="EE161" s="1">
        <v>73043.744733999993</v>
      </c>
      <c r="EF161" s="1">
        <v>86679.57263000001</v>
      </c>
      <c r="EG161" s="1">
        <v>87444.813892999999</v>
      </c>
      <c r="EH161" s="1">
        <v>100037.753182</v>
      </c>
      <c r="EI161" s="1">
        <v>90217.883064000009</v>
      </c>
      <c r="EJ161" s="1">
        <v>108419.584261</v>
      </c>
      <c r="EK161" s="1">
        <v>93147.667909999989</v>
      </c>
      <c r="EL161" s="1">
        <v>148178.89238500001</v>
      </c>
      <c r="EM161" s="1">
        <v>154937.75938199999</v>
      </c>
      <c r="EN161" s="1">
        <v>193840.10000100001</v>
      </c>
      <c r="EO161" s="1">
        <v>250932.50197899999</v>
      </c>
      <c r="EP161" s="1">
        <v>186590.69780200001</v>
      </c>
      <c r="EQ161" s="1">
        <v>200744.83352799999</v>
      </c>
      <c r="ER161" s="1">
        <v>203998.23378499999</v>
      </c>
      <c r="ES161" s="1">
        <v>199016.26768399999</v>
      </c>
      <c r="ET161" s="1">
        <v>218190.418962</v>
      </c>
      <c r="EU161" s="1">
        <v>198513.547877</v>
      </c>
      <c r="EV161" s="1">
        <v>186417.31002199999</v>
      </c>
      <c r="EW161" s="1">
        <v>206542.85569200001</v>
      </c>
      <c r="EX161" s="1">
        <v>202484.55525500001</v>
      </c>
      <c r="EY161" s="1">
        <v>211515.92639800001</v>
      </c>
      <c r="EZ161" s="1">
        <v>204214.864179</v>
      </c>
      <c r="FA161" s="1">
        <v>177988.87478799999</v>
      </c>
      <c r="FB161" s="1">
        <v>148401.043859</v>
      </c>
      <c r="FC161" s="1">
        <v>156015.793706</v>
      </c>
      <c r="FD161" s="1">
        <v>162685.80762899999</v>
      </c>
      <c r="FE161" s="1">
        <v>157852.998188</v>
      </c>
      <c r="FF161" s="1">
        <v>179551.37626600001</v>
      </c>
      <c r="FG161" s="1">
        <v>193912.848578</v>
      </c>
      <c r="FH161" s="1">
        <v>176358.693948</v>
      </c>
      <c r="FI161" s="1">
        <v>196878.387862</v>
      </c>
      <c r="FJ161" s="1">
        <v>197944.52154099999</v>
      </c>
      <c r="FK161" s="1">
        <v>191359.65286999999</v>
      </c>
      <c r="FL161" s="1">
        <v>180047.954906</v>
      </c>
      <c r="FM161" s="1">
        <v>175659.58656299999</v>
      </c>
      <c r="FN161" s="1">
        <v>190973.42006999999</v>
      </c>
      <c r="FO161" s="1">
        <v>203771.67312600001</v>
      </c>
      <c r="FP161" s="1">
        <v>218799.05302699999</v>
      </c>
      <c r="FQ161" s="1">
        <v>221871.77458600001</v>
      </c>
      <c r="FR161" s="1">
        <v>297240.99445300002</v>
      </c>
      <c r="FS161" s="1">
        <v>240366.41094599999</v>
      </c>
      <c r="FT161" s="1">
        <v>249827.96544100001</v>
      </c>
      <c r="FU161" s="1">
        <v>270181.58451100002</v>
      </c>
      <c r="FV161" s="1">
        <v>278948.60899600002</v>
      </c>
      <c r="FW161" s="1">
        <v>209792.56261200001</v>
      </c>
      <c r="FX161" s="1">
        <v>221418.045659</v>
      </c>
      <c r="FY161" s="1">
        <v>227592.54122000001</v>
      </c>
      <c r="FZ161" s="1">
        <v>256943.198206</v>
      </c>
      <c r="GA161" s="1">
        <v>254612.89809199999</v>
      </c>
      <c r="GB161" s="1">
        <v>315005.92671600002</v>
      </c>
      <c r="GC161" s="1">
        <v>329378.86062400002</v>
      </c>
      <c r="GD161" s="1">
        <v>388621.52004799998</v>
      </c>
      <c r="GE161" s="1">
        <v>421768.76607700001</v>
      </c>
      <c r="GF161" s="1">
        <v>440404.50492199999</v>
      </c>
      <c r="GG161" s="1">
        <v>424059.13154999999</v>
      </c>
      <c r="GH161" s="1">
        <v>512619.60941099998</v>
      </c>
      <c r="GI161" s="1">
        <v>479709.01902399998</v>
      </c>
      <c r="GJ161" s="1">
        <v>619441.51113999996</v>
      </c>
      <c r="GK161" s="1">
        <v>546484.31665599998</v>
      </c>
      <c r="GL161" s="1">
        <v>626656.62537200004</v>
      </c>
      <c r="GM161" s="1">
        <v>507411.65786899999</v>
      </c>
      <c r="GN161" s="1">
        <v>508378.38542200002</v>
      </c>
      <c r="GO161" s="1">
        <v>549649.21616099996</v>
      </c>
      <c r="GP161" s="1">
        <v>497056.46991500002</v>
      </c>
      <c r="GQ161" s="1">
        <v>477997.55383500003</v>
      </c>
      <c r="GR161" s="1">
        <v>503248.99159300001</v>
      </c>
      <c r="GS161" s="1">
        <v>624921.31891300005</v>
      </c>
      <c r="GT161" s="1">
        <v>621587.80135900003</v>
      </c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</row>
    <row r="162" spans="1:265" s="79" customFormat="1" ht="12.9" customHeight="1" x14ac:dyDescent="0.2">
      <c r="A162" s="82">
        <v>5</v>
      </c>
      <c r="B162" s="41"/>
      <c r="C162" s="41"/>
      <c r="D162" s="41"/>
      <c r="H162" s="41"/>
      <c r="I162" s="41"/>
      <c r="J162" s="41"/>
      <c r="K162" s="41"/>
      <c r="N162" s="41"/>
      <c r="O162" s="41"/>
      <c r="P162" s="41"/>
      <c r="T162" s="41"/>
      <c r="U162" s="41"/>
      <c r="V162" s="41"/>
      <c r="W162" s="41"/>
      <c r="DC162" s="1">
        <v>24239.301017999998</v>
      </c>
      <c r="DD162" s="1">
        <v>21663.884355999999</v>
      </c>
      <c r="DE162" s="1">
        <v>25884.810105</v>
      </c>
      <c r="DF162" s="1">
        <v>28895.039529999998</v>
      </c>
      <c r="DG162" s="1">
        <v>36558.463753999997</v>
      </c>
      <c r="DH162" s="1">
        <v>39976.724373999998</v>
      </c>
      <c r="DI162" s="1">
        <v>44620.820989</v>
      </c>
      <c r="DJ162" s="1">
        <v>48813.950451999997</v>
      </c>
      <c r="DK162" s="1">
        <v>54588.697756999987</v>
      </c>
      <c r="DL162" s="1">
        <v>62088.692902000003</v>
      </c>
      <c r="DM162" s="1">
        <v>53056.896921000007</v>
      </c>
      <c r="DN162" s="1">
        <v>58184.570398000003</v>
      </c>
      <c r="DO162" s="1">
        <v>59308.648951000003</v>
      </c>
      <c r="DP162" s="1">
        <v>64992.504561000002</v>
      </c>
      <c r="DQ162" s="1">
        <v>60028.220170000001</v>
      </c>
      <c r="DR162" s="1">
        <v>62667.784244000002</v>
      </c>
      <c r="DS162" s="1">
        <v>65248.080726000007</v>
      </c>
      <c r="DT162" s="1">
        <v>63711.213317000009</v>
      </c>
      <c r="DU162" s="1">
        <v>45491.572842999987</v>
      </c>
      <c r="DV162" s="1">
        <v>50996.223835999997</v>
      </c>
      <c r="DW162" s="1">
        <v>45252.221489000003</v>
      </c>
      <c r="DX162" s="1">
        <v>46854.532747999998</v>
      </c>
      <c r="DY162" s="1">
        <v>54865.129752000001</v>
      </c>
      <c r="DZ162" s="1">
        <v>65425.388273999997</v>
      </c>
      <c r="EA162" s="1">
        <v>66470.776454000006</v>
      </c>
      <c r="EB162" s="1">
        <v>63243.501718000007</v>
      </c>
      <c r="EC162" s="1">
        <v>62766.143550000001</v>
      </c>
      <c r="ED162" s="1">
        <v>59790.685762000001</v>
      </c>
      <c r="EE162" s="1">
        <v>58568.124600000003</v>
      </c>
      <c r="EF162" s="1">
        <v>52147.723609000001</v>
      </c>
      <c r="EG162" s="1">
        <v>53930.512535999987</v>
      </c>
      <c r="EH162" s="1">
        <v>54420.639086000003</v>
      </c>
      <c r="EI162" s="1">
        <v>54457.446056999986</v>
      </c>
      <c r="EJ162" s="1">
        <v>66956.799010999996</v>
      </c>
      <c r="EK162" s="1">
        <v>79944.032006999987</v>
      </c>
      <c r="EL162" s="1">
        <v>85979.030121000018</v>
      </c>
      <c r="EM162" s="1">
        <v>77502.185752999998</v>
      </c>
      <c r="EN162" s="1">
        <v>81175.856497000001</v>
      </c>
      <c r="EO162" s="1">
        <v>90333.542614000005</v>
      </c>
      <c r="EP162" s="1">
        <v>169550.128383</v>
      </c>
      <c r="EQ162" s="1">
        <v>129918.612377</v>
      </c>
      <c r="ER162" s="1">
        <v>117548.126024</v>
      </c>
      <c r="ES162" s="1">
        <v>109954.71589000001</v>
      </c>
      <c r="ET162" s="1">
        <v>131981.24248399999</v>
      </c>
      <c r="EU162" s="1">
        <v>134379.688811</v>
      </c>
      <c r="EV162" s="1">
        <v>141968.744328</v>
      </c>
      <c r="EW162" s="1">
        <v>138299.236943</v>
      </c>
      <c r="EX162" s="1">
        <v>148997.669008</v>
      </c>
      <c r="EY162" s="1">
        <v>167443.02730300001</v>
      </c>
      <c r="EZ162" s="1">
        <v>162857.32730100001</v>
      </c>
      <c r="FA162" s="1">
        <v>149929.00229900001</v>
      </c>
      <c r="FB162" s="1">
        <v>150758.519054</v>
      </c>
      <c r="FC162" s="1">
        <v>149596.48136199999</v>
      </c>
      <c r="FD162" s="1">
        <v>126230.938383</v>
      </c>
      <c r="FE162" s="1">
        <v>115975.107281</v>
      </c>
      <c r="FF162" s="1">
        <v>110047.54295800001</v>
      </c>
      <c r="FG162" s="1">
        <v>109219.925313</v>
      </c>
      <c r="FH162" s="1">
        <v>133667.53079200001</v>
      </c>
      <c r="FI162" s="1">
        <v>142376.223398</v>
      </c>
      <c r="FJ162" s="1">
        <v>149483.89583200001</v>
      </c>
      <c r="FK162" s="1">
        <v>156277.08880299999</v>
      </c>
      <c r="FL162" s="1">
        <v>174717.18160800001</v>
      </c>
      <c r="FM162" s="1">
        <v>155143.87661800001</v>
      </c>
      <c r="FN162" s="1">
        <v>150879.481287</v>
      </c>
      <c r="FO162" s="1">
        <v>155311.14279899999</v>
      </c>
      <c r="FP162" s="1">
        <v>150665.705338</v>
      </c>
      <c r="FQ162" s="1">
        <v>161186.240659</v>
      </c>
      <c r="FR162" s="1">
        <v>183780.6977110001</v>
      </c>
      <c r="FS162" s="1">
        <v>163271.560119</v>
      </c>
      <c r="FT162" s="1">
        <v>170915.002752</v>
      </c>
      <c r="FU162" s="1">
        <v>165244.21517499999</v>
      </c>
      <c r="FV162" s="1">
        <v>172290.83916599999</v>
      </c>
      <c r="FW162" s="1">
        <v>232468.52246299991</v>
      </c>
      <c r="FX162" s="1">
        <v>234809.21644700001</v>
      </c>
      <c r="FY162" s="1">
        <v>223259.739684</v>
      </c>
      <c r="FZ162" s="1">
        <v>229678.01884999999</v>
      </c>
      <c r="GA162" s="1">
        <v>179089.422658</v>
      </c>
      <c r="GB162" s="1">
        <v>186613.69349599999</v>
      </c>
      <c r="GC162" s="1">
        <v>234957.75769200001</v>
      </c>
      <c r="GD162" s="1">
        <v>236406.283046</v>
      </c>
      <c r="GE162" s="1">
        <v>230882.974923</v>
      </c>
      <c r="GF162" s="1">
        <v>199439.413646</v>
      </c>
      <c r="GG162" s="1">
        <v>218125.31205000001</v>
      </c>
      <c r="GH162" s="1">
        <v>198155.09174999999</v>
      </c>
      <c r="GI162" s="1">
        <v>291566.68579199997</v>
      </c>
      <c r="GJ162" s="1">
        <v>360680.34941800003</v>
      </c>
      <c r="GK162" s="1">
        <v>385759.12454599998</v>
      </c>
      <c r="GL162" s="1">
        <v>363521.21746100002</v>
      </c>
      <c r="GM162" s="1">
        <v>441334.79264599999</v>
      </c>
      <c r="GN162" s="1">
        <v>410150.48239999998</v>
      </c>
      <c r="GO162" s="1">
        <v>407710.815802</v>
      </c>
      <c r="GP162" s="1">
        <v>357934.82092099998</v>
      </c>
      <c r="GQ162" s="1">
        <v>347655.05902500002</v>
      </c>
      <c r="GR162" s="1">
        <v>371648.87791699998</v>
      </c>
      <c r="GS162" s="1">
        <v>359638.890793</v>
      </c>
      <c r="GT162" s="1">
        <v>330900.51212799997</v>
      </c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</row>
    <row r="163" spans="1:265" s="79" customFormat="1" ht="12.9" customHeight="1" x14ac:dyDescent="0.2">
      <c r="A163" s="82">
        <v>6</v>
      </c>
      <c r="B163" s="41"/>
      <c r="C163" s="41"/>
      <c r="D163" s="41"/>
      <c r="H163" s="41"/>
      <c r="I163" s="41"/>
      <c r="J163" s="41"/>
      <c r="K163" s="41"/>
      <c r="N163" s="41"/>
      <c r="O163" s="41"/>
      <c r="P163" s="41"/>
      <c r="T163" s="41"/>
      <c r="U163" s="41"/>
      <c r="V163" s="41"/>
      <c r="W163" s="41"/>
      <c r="DC163" s="1">
        <v>76545.328309999997</v>
      </c>
      <c r="DD163" s="1">
        <v>74941.192181999999</v>
      </c>
      <c r="DE163" s="1">
        <v>75681.525792</v>
      </c>
      <c r="DF163" s="1">
        <v>82108.418008000008</v>
      </c>
      <c r="DG163" s="1">
        <v>83976.586326999997</v>
      </c>
      <c r="DH163" s="1">
        <v>85337.770833999995</v>
      </c>
      <c r="DI163" s="1">
        <v>84572.079468000011</v>
      </c>
      <c r="DJ163" s="1">
        <v>88418.364350000003</v>
      </c>
      <c r="DK163" s="1">
        <v>91469.041354999994</v>
      </c>
      <c r="DL163" s="1">
        <v>96099.332140999992</v>
      </c>
      <c r="DM163" s="1">
        <v>112691.83411500001</v>
      </c>
      <c r="DN163" s="1">
        <v>118297.630813</v>
      </c>
      <c r="DO163" s="1">
        <v>122947.41110300001</v>
      </c>
      <c r="DP163" s="1">
        <v>139787.16229199999</v>
      </c>
      <c r="DQ163" s="1">
        <v>133670.61081000001</v>
      </c>
      <c r="DR163" s="1">
        <v>146366.84460099999</v>
      </c>
      <c r="DS163" s="1">
        <v>159626.17866199999</v>
      </c>
      <c r="DT163" s="1">
        <v>154804.72273000001</v>
      </c>
      <c r="DU163" s="1">
        <v>181786.53478700001</v>
      </c>
      <c r="DV163" s="1">
        <v>183907.512663</v>
      </c>
      <c r="DW163" s="1">
        <v>171321.521633</v>
      </c>
      <c r="DX163" s="1">
        <v>176290.56022399999</v>
      </c>
      <c r="DY163" s="1">
        <v>185098.54862099999</v>
      </c>
      <c r="DZ163" s="1">
        <v>186567.95139</v>
      </c>
      <c r="EA163" s="1">
        <v>194399.90833800001</v>
      </c>
      <c r="EB163" s="1">
        <v>209919.32591099999</v>
      </c>
      <c r="EC163" s="1">
        <v>175522.87096100001</v>
      </c>
      <c r="ED163" s="1">
        <v>184746.460035</v>
      </c>
      <c r="EE163" s="1">
        <v>192841.039739</v>
      </c>
      <c r="EF163" s="1">
        <v>195528.60407199999</v>
      </c>
      <c r="EG163" s="1">
        <v>200426.758642</v>
      </c>
      <c r="EH163" s="1">
        <v>192199.18687500001</v>
      </c>
      <c r="EI163" s="1">
        <v>215378.378738</v>
      </c>
      <c r="EJ163" s="1">
        <v>216942.83163999999</v>
      </c>
      <c r="EK163" s="1">
        <v>222353.76801699999</v>
      </c>
      <c r="EL163" s="1">
        <v>204427.13308699999</v>
      </c>
      <c r="EM163" s="1">
        <v>207491.772734</v>
      </c>
      <c r="EN163" s="1">
        <v>221452.077552</v>
      </c>
      <c r="EO163" s="1">
        <v>229923.84956599999</v>
      </c>
      <c r="EP163" s="1">
        <v>247845.45412000001</v>
      </c>
      <c r="EQ163" s="1">
        <v>291295.943982</v>
      </c>
      <c r="ER163" s="1">
        <v>291401.15589499997</v>
      </c>
      <c r="ES163" s="1">
        <v>317397.25640500011</v>
      </c>
      <c r="ET163" s="1">
        <v>331900.26443700009</v>
      </c>
      <c r="EU163" s="1">
        <v>329753.18294899998</v>
      </c>
      <c r="EV163" s="1">
        <v>347842.93360599998</v>
      </c>
      <c r="EW163" s="1">
        <v>368531.04625299998</v>
      </c>
      <c r="EX163" s="1">
        <v>375721.09394599998</v>
      </c>
      <c r="EY163" s="1">
        <v>398939.65768100001</v>
      </c>
      <c r="EZ163" s="1">
        <v>437480.94913299999</v>
      </c>
      <c r="FA163" s="1">
        <v>445133.72596000001</v>
      </c>
      <c r="FB163" s="1">
        <v>480182.66549400002</v>
      </c>
      <c r="FC163" s="1">
        <v>483825.61544000002</v>
      </c>
      <c r="FD163" s="1">
        <v>494677.156801</v>
      </c>
      <c r="FE163" s="1">
        <v>519963.58334100002</v>
      </c>
      <c r="FF163" s="1">
        <v>549408.66536999994</v>
      </c>
      <c r="FG163" s="1">
        <v>540721.64756200009</v>
      </c>
      <c r="FH163" s="1">
        <v>550382.45937399997</v>
      </c>
      <c r="FI163" s="1">
        <v>550159.14259400009</v>
      </c>
      <c r="FJ163" s="1">
        <v>546927.96645499999</v>
      </c>
      <c r="FK163" s="1">
        <v>566428.81334700016</v>
      </c>
      <c r="FL163" s="1">
        <v>565838.32422199997</v>
      </c>
      <c r="FM163" s="1">
        <v>552266.90120399999</v>
      </c>
      <c r="FN163" s="1">
        <v>544585.35705800005</v>
      </c>
      <c r="FO163" s="1">
        <v>542850.32968199998</v>
      </c>
      <c r="FP163" s="1">
        <v>538516.59335900005</v>
      </c>
      <c r="FQ163" s="1">
        <v>558978.00568900001</v>
      </c>
      <c r="FR163" s="1">
        <v>566174.54471000005</v>
      </c>
      <c r="FS163" s="1">
        <v>586308.88320200006</v>
      </c>
      <c r="FT163" s="1">
        <v>599066.9867619999</v>
      </c>
      <c r="FU163" s="1">
        <v>598488.94086900004</v>
      </c>
      <c r="FV163" s="1">
        <v>597977.32646100014</v>
      </c>
      <c r="FW163" s="1">
        <v>616444.36343100003</v>
      </c>
      <c r="FX163" s="1">
        <v>575087.66576200002</v>
      </c>
      <c r="FY163" s="1">
        <v>514787.85891299997</v>
      </c>
      <c r="FZ163" s="1">
        <v>524030.93398600002</v>
      </c>
      <c r="GA163" s="1">
        <v>612221.129999</v>
      </c>
      <c r="GB163" s="1">
        <v>641453.17406999995</v>
      </c>
      <c r="GC163" s="1">
        <v>658227.54117500002</v>
      </c>
      <c r="GD163" s="1">
        <v>685585.83038199996</v>
      </c>
      <c r="GE163" s="1">
        <v>661805.73530099995</v>
      </c>
      <c r="GF163" s="1">
        <v>713070.91977399995</v>
      </c>
      <c r="GG163" s="1">
        <v>727320.60627900006</v>
      </c>
      <c r="GH163" s="1">
        <v>730439.04842799995</v>
      </c>
      <c r="GI163" s="1">
        <v>726295.83061499998</v>
      </c>
      <c r="GJ163" s="1">
        <v>735347.30694499996</v>
      </c>
      <c r="GK163" s="1">
        <v>739737.05594600004</v>
      </c>
      <c r="GL163" s="1">
        <v>833952.03245199996</v>
      </c>
      <c r="GM163" s="1">
        <v>848924.87973499997</v>
      </c>
      <c r="GN163" s="1">
        <v>869468.19602100004</v>
      </c>
      <c r="GO163" s="1">
        <v>871917.060436</v>
      </c>
      <c r="GP163" s="1">
        <v>1009818.52571</v>
      </c>
      <c r="GQ163" s="1">
        <v>988659.25740500004</v>
      </c>
      <c r="GR163" s="1">
        <v>999554.45643699996</v>
      </c>
      <c r="GS163" s="1">
        <v>1031572.916423</v>
      </c>
      <c r="GT163" s="1">
        <v>1036519.7316159999</v>
      </c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</row>
    <row r="164" spans="1:265" s="79" customFormat="1" ht="12.9" customHeight="1" x14ac:dyDescent="0.2">
      <c r="A164" s="79" t="s">
        <v>142</v>
      </c>
      <c r="B164" s="41"/>
      <c r="C164" s="41"/>
      <c r="D164" s="41"/>
      <c r="H164" s="41"/>
      <c r="I164" s="41"/>
      <c r="J164" s="41"/>
      <c r="K164" s="41"/>
      <c r="N164" s="41"/>
      <c r="O164" s="41"/>
      <c r="P164" s="41"/>
      <c r="T164" s="41"/>
      <c r="U164" s="41"/>
      <c r="V164" s="41"/>
      <c r="W164" s="41"/>
      <c r="DC164" s="79">
        <f t="shared" ref="DC164:EH164" si="196">SUM(DC156:DC163)</f>
        <v>16976067.457851</v>
      </c>
      <c r="DD164" s="79">
        <f t="shared" si="196"/>
        <v>17413465.092482999</v>
      </c>
      <c r="DE164" s="79">
        <f t="shared" si="196"/>
        <v>18094062.930845</v>
      </c>
      <c r="DF164" s="79">
        <f t="shared" si="196"/>
        <v>18730718.065407999</v>
      </c>
      <c r="DG164" s="79">
        <f t="shared" si="196"/>
        <v>19099449.334828999</v>
      </c>
      <c r="DH164" s="79">
        <f t="shared" si="196"/>
        <v>19232205.991716001</v>
      </c>
      <c r="DI164" s="79">
        <f t="shared" si="196"/>
        <v>19536991.825868003</v>
      </c>
      <c r="DJ164" s="79">
        <f t="shared" si="196"/>
        <v>20225278.222023997</v>
      </c>
      <c r="DK164" s="79">
        <f t="shared" si="196"/>
        <v>20573913.388404001</v>
      </c>
      <c r="DL164" s="79">
        <f t="shared" si="196"/>
        <v>20755723.558506995</v>
      </c>
      <c r="DM164" s="79">
        <f t="shared" si="196"/>
        <v>20710524.180257004</v>
      </c>
      <c r="DN164" s="79">
        <f t="shared" si="196"/>
        <v>21033237.039912999</v>
      </c>
      <c r="DO164" s="79">
        <f t="shared" si="196"/>
        <v>21693368.272680003</v>
      </c>
      <c r="DP164" s="79">
        <f t="shared" si="196"/>
        <v>22038913.396133997</v>
      </c>
      <c r="DQ164" s="79">
        <f t="shared" si="196"/>
        <v>22220452.616746999</v>
      </c>
      <c r="DR164" s="79">
        <f t="shared" si="196"/>
        <v>22571771.030111004</v>
      </c>
      <c r="DS164" s="79">
        <f t="shared" si="196"/>
        <v>23075439.757227998</v>
      </c>
      <c r="DT164" s="79">
        <f t="shared" si="196"/>
        <v>24095779.092820998</v>
      </c>
      <c r="DU164" s="79">
        <f t="shared" si="196"/>
        <v>25285955.646527991</v>
      </c>
      <c r="DV164" s="79">
        <f t="shared" si="196"/>
        <v>25447685.328446999</v>
      </c>
      <c r="DW164" s="79">
        <f t="shared" si="196"/>
        <v>25672664.884326</v>
      </c>
      <c r="DX164" s="79">
        <f t="shared" si="196"/>
        <v>26979409.737274997</v>
      </c>
      <c r="DY164" s="79">
        <f t="shared" si="196"/>
        <v>27135829.854777995</v>
      </c>
      <c r="DZ164" s="79">
        <f t="shared" si="196"/>
        <v>28161758.318104003</v>
      </c>
      <c r="EA164" s="79">
        <f t="shared" si="196"/>
        <v>29456390.749947999</v>
      </c>
      <c r="EB164" s="79">
        <f t="shared" si="196"/>
        <v>30277740.165378999</v>
      </c>
      <c r="EC164" s="79">
        <f t="shared" si="196"/>
        <v>30690384.025895</v>
      </c>
      <c r="ED164" s="79">
        <f t="shared" si="196"/>
        <v>30920733.271242999</v>
      </c>
      <c r="EE164" s="79">
        <f t="shared" si="196"/>
        <v>31659242.796916001</v>
      </c>
      <c r="EF164" s="79">
        <f t="shared" si="196"/>
        <v>30879538.373342</v>
      </c>
      <c r="EG164" s="79">
        <f t="shared" si="196"/>
        <v>31714417.581003003</v>
      </c>
      <c r="EH164" s="79">
        <f t="shared" si="196"/>
        <v>31924925.906912003</v>
      </c>
      <c r="EI164" s="79">
        <f t="shared" ref="EI164:FN164" si="197">SUM(EI156:EI163)</f>
        <v>31448630.082948003</v>
      </c>
      <c r="EJ164" s="79">
        <f t="shared" si="197"/>
        <v>31536571.845233001</v>
      </c>
      <c r="EK164" s="79">
        <f t="shared" si="197"/>
        <v>32332768.301253002</v>
      </c>
      <c r="EL164" s="79">
        <f t="shared" si="197"/>
        <v>34183272.532990001</v>
      </c>
      <c r="EM164" s="79">
        <f t="shared" si="197"/>
        <v>34382183.582531005</v>
      </c>
      <c r="EN164" s="79">
        <f t="shared" si="197"/>
        <v>35560637.817731991</v>
      </c>
      <c r="EO164" s="79">
        <f t="shared" si="197"/>
        <v>36699400.47178001</v>
      </c>
      <c r="EP164" s="79">
        <f t="shared" si="197"/>
        <v>39160173.402743004</v>
      </c>
      <c r="EQ164" s="79">
        <f t="shared" si="197"/>
        <v>36728433.494659998</v>
      </c>
      <c r="ER164" s="79">
        <f t="shared" si="197"/>
        <v>37771873.286732011</v>
      </c>
      <c r="ES164" s="79">
        <f t="shared" si="197"/>
        <v>37916519.233369991</v>
      </c>
      <c r="ET164" s="79">
        <f t="shared" si="197"/>
        <v>38602633.114349008</v>
      </c>
      <c r="EU164" s="79">
        <f t="shared" si="197"/>
        <v>38658767.982986994</v>
      </c>
      <c r="EV164" s="79">
        <f t="shared" si="197"/>
        <v>38563900.054303996</v>
      </c>
      <c r="EW164" s="79">
        <f t="shared" si="197"/>
        <v>39149281.512415998</v>
      </c>
      <c r="EX164" s="79">
        <f t="shared" si="197"/>
        <v>39403264.090018004</v>
      </c>
      <c r="EY164" s="79">
        <f t="shared" si="197"/>
        <v>41491677.533236027</v>
      </c>
      <c r="EZ164" s="79">
        <f t="shared" si="197"/>
        <v>41551762.747340009</v>
      </c>
      <c r="FA164" s="79">
        <f t="shared" si="197"/>
        <v>41498156.967082016</v>
      </c>
      <c r="FB164" s="79">
        <f t="shared" si="197"/>
        <v>40578974.355466992</v>
      </c>
      <c r="FC164" s="79">
        <f t="shared" si="197"/>
        <v>40929334.038154006</v>
      </c>
      <c r="FD164" s="79">
        <f t="shared" si="197"/>
        <v>41658895.748146988</v>
      </c>
      <c r="FE164" s="79">
        <f t="shared" si="197"/>
        <v>41965848.475212984</v>
      </c>
      <c r="FF164" s="79">
        <f t="shared" si="197"/>
        <v>42886675.972038001</v>
      </c>
      <c r="FG164" s="79">
        <f t="shared" si="197"/>
        <v>44350595.674995996</v>
      </c>
      <c r="FH164" s="79">
        <f t="shared" si="197"/>
        <v>44728225.949681014</v>
      </c>
      <c r="FI164" s="79">
        <f t="shared" si="197"/>
        <v>45855963.703176998</v>
      </c>
      <c r="FJ164" s="79">
        <f t="shared" si="197"/>
        <v>47262615.244090006</v>
      </c>
      <c r="FK164" s="79">
        <f t="shared" si="197"/>
        <v>48313897.442281999</v>
      </c>
      <c r="FL164" s="79">
        <f t="shared" si="197"/>
        <v>48685319.609018989</v>
      </c>
      <c r="FM164" s="79">
        <f t="shared" si="197"/>
        <v>51226725.874701992</v>
      </c>
      <c r="FN164" s="79">
        <f t="shared" si="197"/>
        <v>52577505.919841006</v>
      </c>
      <c r="FO164" s="79">
        <f t="shared" ref="FO164:GT164" si="198">SUM(FO156:FO163)</f>
        <v>52147423.789479993</v>
      </c>
      <c r="FP164" s="79">
        <f t="shared" si="198"/>
        <v>52526340.355205007</v>
      </c>
      <c r="FQ164" s="79">
        <f t="shared" si="198"/>
        <v>52674856.874043986</v>
      </c>
      <c r="FR164" s="79">
        <f t="shared" si="198"/>
        <v>52825071.366159007</v>
      </c>
      <c r="FS164" s="79">
        <f t="shared" si="198"/>
        <v>53417861.124301009</v>
      </c>
      <c r="FT164" s="79">
        <f t="shared" si="198"/>
        <v>53944403.611155003</v>
      </c>
      <c r="FU164" s="79">
        <f t="shared" si="198"/>
        <v>54231776.317535006</v>
      </c>
      <c r="FV164" s="79">
        <f t="shared" si="198"/>
        <v>56397455.669291988</v>
      </c>
      <c r="FW164" s="79">
        <f t="shared" si="198"/>
        <v>58991203.341263987</v>
      </c>
      <c r="FX164" s="79">
        <f t="shared" si="198"/>
        <v>60192087.520939015</v>
      </c>
      <c r="FY164" s="79">
        <f t="shared" si="198"/>
        <v>61694565.181232989</v>
      </c>
      <c r="FZ164" s="79">
        <f t="shared" si="198"/>
        <v>62906627.370071992</v>
      </c>
      <c r="GA164" s="79">
        <f t="shared" si="198"/>
        <v>63450758.629301004</v>
      </c>
      <c r="GB164" s="79">
        <f t="shared" si="198"/>
        <v>64582520.696001001</v>
      </c>
      <c r="GC164" s="79">
        <f t="shared" si="198"/>
        <v>65829305.246813998</v>
      </c>
      <c r="GD164" s="79">
        <f t="shared" si="198"/>
        <v>66700673.734297991</v>
      </c>
      <c r="GE164" s="79">
        <f t="shared" si="198"/>
        <v>67479453.182100996</v>
      </c>
      <c r="GF164" s="79">
        <f t="shared" si="198"/>
        <v>68649712.805550992</v>
      </c>
      <c r="GG164" s="79">
        <f t="shared" si="198"/>
        <v>71594507.502299994</v>
      </c>
      <c r="GH164" s="79">
        <f t="shared" si="198"/>
        <v>73447742.684779003</v>
      </c>
      <c r="GI164" s="79">
        <f t="shared" si="198"/>
        <v>73966764.29415901</v>
      </c>
      <c r="GJ164" s="79">
        <f t="shared" si="198"/>
        <v>73976968.519563004</v>
      </c>
      <c r="GK164" s="79">
        <f t="shared" si="198"/>
        <v>76645358.948786005</v>
      </c>
      <c r="GL164" s="79">
        <f t="shared" si="198"/>
        <v>77052752.738112003</v>
      </c>
      <c r="GM164" s="79">
        <f t="shared" si="198"/>
        <v>76436616.074968994</v>
      </c>
      <c r="GN164" s="79">
        <f t="shared" si="198"/>
        <v>75452923.080604032</v>
      </c>
      <c r="GO164" s="79">
        <f t="shared" si="198"/>
        <v>74855258.49768199</v>
      </c>
      <c r="GP164" s="79">
        <f t="shared" si="198"/>
        <v>74838872.757141009</v>
      </c>
      <c r="GQ164" s="79">
        <f t="shared" si="198"/>
        <v>74418864.401966006</v>
      </c>
      <c r="GR164" s="79">
        <f t="shared" si="198"/>
        <v>74391044.592019007</v>
      </c>
      <c r="GS164" s="79">
        <f t="shared" si="198"/>
        <v>74282981.958538994</v>
      </c>
      <c r="GT164" s="79">
        <f t="shared" si="198"/>
        <v>73581915.083996981</v>
      </c>
    </row>
    <row r="165" spans="1:265" s="79" customFormat="1" ht="12.9" customHeight="1" x14ac:dyDescent="0.2">
      <c r="B165" s="41"/>
      <c r="C165" s="41"/>
      <c r="D165" s="41"/>
      <c r="H165" s="41"/>
      <c r="I165" s="41"/>
      <c r="J165" s="41"/>
      <c r="K165" s="41"/>
      <c r="N165" s="41"/>
      <c r="O165" s="41"/>
      <c r="P165" s="41"/>
      <c r="T165" s="41"/>
      <c r="U165" s="41"/>
      <c r="V165" s="41"/>
      <c r="W165" s="41"/>
    </row>
    <row r="166" spans="1:265" s="79" customFormat="1" ht="12.9" customHeight="1" x14ac:dyDescent="0.2">
      <c r="A166" s="79" t="s">
        <v>164</v>
      </c>
      <c r="B166" s="41"/>
      <c r="C166" s="41"/>
      <c r="D166" s="41"/>
      <c r="H166" s="41"/>
      <c r="I166" s="41"/>
      <c r="J166" s="41"/>
      <c r="K166" s="41"/>
      <c r="N166" s="41"/>
      <c r="O166" s="41"/>
      <c r="P166" s="41"/>
      <c r="T166" s="41"/>
      <c r="U166" s="41"/>
      <c r="V166" s="41"/>
      <c r="W166" s="41"/>
    </row>
    <row r="167" spans="1:265" s="79" customFormat="1" ht="12.9" customHeight="1" x14ac:dyDescent="0.2">
      <c r="A167" s="82">
        <v>1</v>
      </c>
      <c r="B167" s="41"/>
      <c r="C167" s="41"/>
      <c r="D167" s="41"/>
      <c r="H167" s="41"/>
      <c r="I167" s="41"/>
      <c r="J167" s="41"/>
      <c r="K167" s="41"/>
      <c r="N167" s="41"/>
      <c r="O167" s="41"/>
      <c r="P167" s="41"/>
      <c r="T167" s="41"/>
      <c r="U167" s="41"/>
      <c r="V167" s="41"/>
      <c r="W167" s="41"/>
      <c r="GY167" s="118">
        <v>0.78340018292684643</v>
      </c>
      <c r="GZ167" s="118">
        <v>0.78905335906006424</v>
      </c>
      <c r="HA167" s="118">
        <v>0.75802365238602287</v>
      </c>
      <c r="HB167" s="118">
        <v>0.75466953694778194</v>
      </c>
      <c r="HC167" s="118">
        <v>0.77590928310765939</v>
      </c>
      <c r="HD167" s="118">
        <v>0.76542526024881874</v>
      </c>
      <c r="HE167" s="118">
        <v>0.78596978112378935</v>
      </c>
      <c r="HF167" s="118">
        <v>0.77877683254081598</v>
      </c>
      <c r="HG167" s="118">
        <v>0.78208922237677003</v>
      </c>
      <c r="HH167" s="118">
        <v>0.78519536331096895</v>
      </c>
      <c r="HI167" s="118">
        <v>0.89226139751127143</v>
      </c>
      <c r="HJ167" s="118">
        <v>0.89764766329647561</v>
      </c>
      <c r="HK167" s="118">
        <v>0.90076768405771834</v>
      </c>
      <c r="HL167" s="118">
        <v>0.88534331050326498</v>
      </c>
      <c r="HM167" s="118">
        <v>0.89315009170505799</v>
      </c>
      <c r="HN167" s="118">
        <v>0.88109138003250298</v>
      </c>
      <c r="HO167" s="118">
        <v>0.88584400201146418</v>
      </c>
      <c r="HP167" s="118">
        <v>0.89917614013803315</v>
      </c>
      <c r="HQ167" s="118">
        <v>0.90917800894245082</v>
      </c>
      <c r="HR167" s="118">
        <v>0.90263291750281549</v>
      </c>
      <c r="HS167" s="118">
        <v>0.90254587716874723</v>
      </c>
      <c r="HT167" s="118">
        <v>0.90436696452317766</v>
      </c>
      <c r="HU167" s="118">
        <v>0.92101103139615204</v>
      </c>
      <c r="HV167" s="118">
        <v>0.90680698490187761</v>
      </c>
      <c r="HW167" s="118">
        <v>0.90641851224469505</v>
      </c>
      <c r="HX167" s="118">
        <v>0.88818273622116106</v>
      </c>
      <c r="HY167" s="118">
        <v>0.8896525991385501</v>
      </c>
      <c r="HZ167" s="118">
        <v>0.881401314971336</v>
      </c>
      <c r="IA167" s="118">
        <v>0.88520894230673475</v>
      </c>
      <c r="IB167" s="118">
        <v>0.89770869407091158</v>
      </c>
      <c r="IC167" s="118">
        <v>0.8958331769335075</v>
      </c>
      <c r="ID167" s="118">
        <v>0.89847794476017018</v>
      </c>
      <c r="IE167" s="118">
        <v>0.89416648095094953</v>
      </c>
      <c r="IF167" s="118">
        <v>0.88751283245901869</v>
      </c>
      <c r="IG167" s="118">
        <v>0.90304261476827064</v>
      </c>
      <c r="IH167" s="118">
        <v>0.90218983788488238</v>
      </c>
      <c r="II167" s="118">
        <v>0.89364248975624971</v>
      </c>
      <c r="IJ167" s="118">
        <v>0.89364248975624971</v>
      </c>
      <c r="IK167" s="118">
        <v>0.86193443023932459</v>
      </c>
      <c r="IL167" s="118">
        <v>0.87199269471944829</v>
      </c>
      <c r="IM167" s="118">
        <v>0.88159748951548722</v>
      </c>
      <c r="IN167" s="118">
        <v>0.89817342062852523</v>
      </c>
      <c r="IO167" s="118">
        <v>0.90102521596915552</v>
      </c>
      <c r="IP167" s="118">
        <v>0.89950219280826993</v>
      </c>
      <c r="IQ167" s="118">
        <v>0.9050400914463963</v>
      </c>
      <c r="IR167" s="118">
        <v>0.90323440958491552</v>
      </c>
      <c r="IS167" s="118">
        <v>0.91311126229980566</v>
      </c>
      <c r="IT167" s="118">
        <v>0.89236922158524756</v>
      </c>
      <c r="IU167" s="118">
        <v>0.89198466449537583</v>
      </c>
      <c r="IV167" s="118">
        <v>0.9014718230062081</v>
      </c>
      <c r="IW167" s="118">
        <v>0.9014718230062081</v>
      </c>
      <c r="IX167" s="118">
        <v>0.88265293942894996</v>
      </c>
      <c r="IY167" s="118">
        <v>0.89465270007787623</v>
      </c>
      <c r="IZ167" s="118">
        <v>0.89220482543064772</v>
      </c>
      <c r="JA167" s="118">
        <v>0.89259999999999995</v>
      </c>
      <c r="JB167" s="118">
        <v>0.90035343248313116</v>
      </c>
      <c r="JC167" s="118">
        <v>0.89641126948451011</v>
      </c>
      <c r="JD167" s="118">
        <v>0.90500531470139667</v>
      </c>
      <c r="JE167" s="118">
        <v>0.92186302602563996</v>
      </c>
    </row>
    <row r="168" spans="1:265" s="79" customFormat="1" ht="12.9" customHeight="1" x14ac:dyDescent="0.2">
      <c r="A168" s="82" t="s">
        <v>162</v>
      </c>
      <c r="B168" s="41"/>
      <c r="C168" s="41"/>
      <c r="D168" s="41"/>
      <c r="H168" s="41"/>
      <c r="I168" s="41"/>
      <c r="J168" s="41"/>
      <c r="K168" s="41"/>
      <c r="N168" s="41"/>
      <c r="O168" s="41"/>
      <c r="P168" s="41"/>
      <c r="T168" s="41"/>
      <c r="U168" s="41"/>
      <c r="V168" s="41"/>
      <c r="W168" s="41"/>
      <c r="GY168" s="118">
        <v>0.1046661160753921</v>
      </c>
      <c r="GZ168" s="118">
        <v>9.6896423574232185E-2</v>
      </c>
      <c r="HA168" s="118">
        <v>0.1160722977501039</v>
      </c>
      <c r="HB168" s="118">
        <v>0.108768675986821</v>
      </c>
      <c r="HC168" s="118">
        <v>0.1021060914452601</v>
      </c>
      <c r="HD168" s="118">
        <v>0.1030566915913987</v>
      </c>
      <c r="HE168" s="118">
        <v>9.3322536442050227E-2</v>
      </c>
      <c r="HF168" s="118">
        <v>0.1010408679023979</v>
      </c>
      <c r="HG168" s="118">
        <v>9.7173716036707811E-2</v>
      </c>
      <c r="HH168" s="118">
        <v>9.7554224989299429E-2</v>
      </c>
      <c r="HI168" s="118">
        <v>6.2145197839992429E-2</v>
      </c>
      <c r="HJ168" s="118">
        <v>4.9006076458846498E-2</v>
      </c>
      <c r="HK168" s="118">
        <v>4.6962496656715237E-2</v>
      </c>
      <c r="HL168" s="118">
        <v>6.5513279372389252E-2</v>
      </c>
      <c r="HM168" s="118">
        <v>5.540314537884132E-2</v>
      </c>
      <c r="HN168" s="118">
        <v>6.3975150710685533E-2</v>
      </c>
      <c r="HO168" s="118">
        <v>5.9788147270803803E-2</v>
      </c>
      <c r="HP168" s="118">
        <v>4.8671804736965578E-2</v>
      </c>
      <c r="HQ168" s="118">
        <v>4.2554840264562591E-2</v>
      </c>
      <c r="HR168" s="118">
        <v>5.0736721179016321E-2</v>
      </c>
      <c r="HS168" s="118">
        <v>5.261955275276535E-2</v>
      </c>
      <c r="HT168" s="118">
        <v>5.2946774703215002E-2</v>
      </c>
      <c r="HU168" s="118">
        <v>4.2430612885544172E-2</v>
      </c>
      <c r="HV168" s="118">
        <v>4.6599931534715748E-2</v>
      </c>
      <c r="HW168" s="118">
        <v>4.8697779264908779E-2</v>
      </c>
      <c r="HX168" s="118">
        <v>6.5302167135720512E-2</v>
      </c>
      <c r="HY168" s="118">
        <v>6.1395287020251203E-2</v>
      </c>
      <c r="HZ168" s="118">
        <v>6.5582447688473433E-2</v>
      </c>
      <c r="IA168" s="118">
        <v>6.4600134704968712E-2</v>
      </c>
      <c r="IB168" s="118">
        <v>5.0907012176229352E-2</v>
      </c>
      <c r="IC168" s="118">
        <v>5.2985829857019377E-2</v>
      </c>
      <c r="ID168" s="118">
        <v>5.3369408334919259E-2</v>
      </c>
      <c r="IE168" s="118">
        <v>5.7709582651621398E-2</v>
      </c>
      <c r="IF168" s="118">
        <v>6.297819653014812E-2</v>
      </c>
      <c r="IG168" s="118">
        <v>4.8220227855811232E-2</v>
      </c>
      <c r="IH168" s="118">
        <v>4.6584259438510092E-2</v>
      </c>
      <c r="II168" s="118">
        <v>5.2372197610664008E-2</v>
      </c>
      <c r="IJ168" s="118">
        <v>5.2372197610664008E-2</v>
      </c>
      <c r="IK168" s="118">
        <v>7.0709615614101565E-2</v>
      </c>
      <c r="IL168" s="118">
        <v>5.9824347835538687E-2</v>
      </c>
      <c r="IM168" s="118">
        <v>5.6963938322363253E-2</v>
      </c>
      <c r="IN168" s="118">
        <v>3.853932585739616E-2</v>
      </c>
      <c r="IO168" s="118">
        <v>4.209235193009541E-2</v>
      </c>
      <c r="IP168" s="118">
        <v>4.8654281779356379E-2</v>
      </c>
      <c r="IQ168" s="118">
        <v>4.3204583023514903E-2</v>
      </c>
      <c r="IR168" s="118">
        <v>4.2869419135558258E-2</v>
      </c>
      <c r="IS168" s="118">
        <v>3.8244273117670993E-2</v>
      </c>
      <c r="IT168" s="118">
        <v>5.1824312993636712E-2</v>
      </c>
      <c r="IU168" s="118">
        <v>5.260340417945035E-2</v>
      </c>
      <c r="IV168" s="118">
        <v>4.0404503334575383E-2</v>
      </c>
      <c r="IW168" s="118">
        <v>4.0404503334575383E-2</v>
      </c>
      <c r="IX168" s="118">
        <v>5.3623595661158562E-2</v>
      </c>
      <c r="IY168" s="118">
        <v>4.4374079331511662E-2</v>
      </c>
      <c r="IZ168" s="118">
        <v>4.7020409452173909E-2</v>
      </c>
      <c r="JA168" s="118">
        <v>4.5499999999999999E-2</v>
      </c>
      <c r="JB168" s="118">
        <v>4.1996185253688603E-2</v>
      </c>
      <c r="JC168" s="118">
        <v>4.5516135597036357E-2</v>
      </c>
      <c r="JD168" s="118">
        <v>4.1999475167642207E-2</v>
      </c>
      <c r="JE168" s="118">
        <v>3.3170411840508528E-2</v>
      </c>
    </row>
    <row r="169" spans="1:265" s="79" customFormat="1" ht="12.9" customHeight="1" x14ac:dyDescent="0.2">
      <c r="A169" s="82" t="s">
        <v>163</v>
      </c>
      <c r="B169" s="41"/>
      <c r="C169" s="41"/>
      <c r="D169" s="41"/>
      <c r="H169" s="41"/>
      <c r="I169" s="41"/>
      <c r="J169" s="41"/>
      <c r="K169" s="41"/>
      <c r="N169" s="41"/>
      <c r="O169" s="41"/>
      <c r="P169" s="41"/>
      <c r="T169" s="41"/>
      <c r="U169" s="41"/>
      <c r="V169" s="41"/>
      <c r="W169" s="41"/>
      <c r="GY169" s="118">
        <v>1.7525890886473019E-2</v>
      </c>
      <c r="GZ169" s="118">
        <v>1.8273613332303981E-2</v>
      </c>
      <c r="HA169" s="118">
        <v>2.8948586264459751E-2</v>
      </c>
      <c r="HB169" s="118">
        <v>3.3390412219835533E-2</v>
      </c>
      <c r="HC169" s="118">
        <v>2.039492992893371E-2</v>
      </c>
      <c r="HD169" s="118">
        <v>2.7044057911752718E-2</v>
      </c>
      <c r="HE169" s="118">
        <v>2.277299309584209E-2</v>
      </c>
      <c r="HF169" s="118">
        <v>2.205875419814397E-2</v>
      </c>
      <c r="HG169" s="118">
        <v>2.578184609206818E-2</v>
      </c>
      <c r="HH169" s="118">
        <v>2.48464089408151E-2</v>
      </c>
      <c r="HI169" s="118">
        <v>9.348658623165031E-3</v>
      </c>
      <c r="HJ169" s="118">
        <v>1.4322517528122089E-2</v>
      </c>
      <c r="HK169" s="118">
        <v>1.192645733387618E-2</v>
      </c>
      <c r="HL169" s="118">
        <v>1.2279974534255099E-2</v>
      </c>
      <c r="HM169" s="118">
        <v>1.418126215090037E-2</v>
      </c>
      <c r="HN169" s="118">
        <v>1.6478490334316379E-2</v>
      </c>
      <c r="HO169" s="118">
        <v>1.6811272564781009E-2</v>
      </c>
      <c r="HP169" s="118">
        <v>1.4481396763299161E-2</v>
      </c>
      <c r="HQ169" s="118">
        <v>1.1700878951194831E-2</v>
      </c>
      <c r="HR169" s="118">
        <v>1.2011460683602929E-2</v>
      </c>
      <c r="HS169" s="118">
        <v>1.217555509099567E-2</v>
      </c>
      <c r="HT169" s="118">
        <v>1.1061422994205761E-2</v>
      </c>
      <c r="HU169" s="118">
        <v>1.093404813048026E-2</v>
      </c>
      <c r="HV169" s="118">
        <v>1.5260566302161511E-2</v>
      </c>
      <c r="HW169" s="118">
        <v>1.264372891928117E-2</v>
      </c>
      <c r="HX169" s="118">
        <v>1.368064103722863E-2</v>
      </c>
      <c r="HY169" s="118">
        <v>1.474860980042229E-2</v>
      </c>
      <c r="HZ169" s="118">
        <v>1.7199298198538639E-2</v>
      </c>
      <c r="IA169" s="118">
        <v>1.5378146421283091E-2</v>
      </c>
      <c r="IB169" s="118">
        <v>1.503187723118761E-2</v>
      </c>
      <c r="IC169" s="118">
        <v>1.4369124477656609E-2</v>
      </c>
      <c r="ID169" s="118">
        <v>1.266735243715637E-2</v>
      </c>
      <c r="IE169" s="118">
        <v>1.389745569091093E-2</v>
      </c>
      <c r="IF169" s="118">
        <v>1.551364635170464E-2</v>
      </c>
      <c r="IG169" s="118">
        <v>1.4174921774751791E-2</v>
      </c>
      <c r="IH169" s="118">
        <v>1.614755067160548E-2</v>
      </c>
      <c r="II169" s="118">
        <v>1.3882793211291289E-2</v>
      </c>
      <c r="IJ169" s="118">
        <v>1.3882793211291289E-2</v>
      </c>
      <c r="IK169" s="118">
        <v>2.2615491723589239E-2</v>
      </c>
      <c r="IL169" s="118">
        <v>2.245838004437116E-2</v>
      </c>
      <c r="IM169" s="118">
        <v>1.5769539220741261E-2</v>
      </c>
      <c r="IN169" s="118">
        <v>2.1138976179773179E-2</v>
      </c>
      <c r="IO169" s="118">
        <v>1.410858169999832E-2</v>
      </c>
      <c r="IP169" s="118">
        <v>1.228227567844496E-2</v>
      </c>
      <c r="IQ169" s="118">
        <v>1.237814994576494E-2</v>
      </c>
      <c r="IR169" s="118">
        <v>1.3271865897786721E-2</v>
      </c>
      <c r="IS169" s="118">
        <v>8.2099850719104615E-3</v>
      </c>
      <c r="IT169" s="118">
        <v>1.4505190762335409E-2</v>
      </c>
      <c r="IU169" s="118">
        <v>1.341142189153385E-2</v>
      </c>
      <c r="IV169" s="118">
        <v>1.551195444722385E-2</v>
      </c>
      <c r="IW169" s="118">
        <v>1.551195444722385E-2</v>
      </c>
      <c r="IX169" s="118">
        <v>1.746446847730455E-2</v>
      </c>
      <c r="IY169" s="118">
        <v>1.474354293490119E-2</v>
      </c>
      <c r="IZ169" s="118">
        <v>1.5192796005084519E-2</v>
      </c>
      <c r="JA169" s="118">
        <v>1.4999999999999999E-2</v>
      </c>
      <c r="JB169" s="118">
        <v>1.275490594152621E-2</v>
      </c>
      <c r="JC169" s="118">
        <v>1.414282096061132E-2</v>
      </c>
      <c r="JD169" s="118">
        <v>1.1963129686589869E-2</v>
      </c>
      <c r="JE169" s="118">
        <v>9.0728362236419061E-3</v>
      </c>
    </row>
    <row r="170" spans="1:265" s="79" customFormat="1" ht="12.9" customHeight="1" x14ac:dyDescent="0.2">
      <c r="A170" s="82">
        <v>2</v>
      </c>
      <c r="B170" s="41"/>
      <c r="C170" s="41"/>
      <c r="D170" s="41"/>
      <c r="H170" s="41"/>
      <c r="I170" s="41"/>
      <c r="J170" s="41"/>
      <c r="K170" s="41"/>
      <c r="N170" s="41"/>
      <c r="O170" s="41"/>
      <c r="P170" s="41"/>
      <c r="T170" s="41"/>
      <c r="U170" s="41"/>
      <c r="V170" s="41"/>
      <c r="W170" s="41"/>
      <c r="GY170" s="118">
        <v>3.2052839819966532E-2</v>
      </c>
      <c r="GZ170" s="118">
        <v>3.3267721834753593E-2</v>
      </c>
      <c r="HA170" s="118">
        <v>3.4137753182955047E-2</v>
      </c>
      <c r="HB170" s="118">
        <v>3.6774041379368051E-2</v>
      </c>
      <c r="HC170" s="118">
        <v>3.5454465590816393E-2</v>
      </c>
      <c r="HD170" s="118">
        <v>3.4128614999603797E-2</v>
      </c>
      <c r="HE170" s="118">
        <v>3.2145699381644029E-2</v>
      </c>
      <c r="HF170" s="118">
        <v>2.937931893706584E-2</v>
      </c>
      <c r="HG170" s="118">
        <v>2.8081603668501449E-2</v>
      </c>
      <c r="HH170" s="118">
        <v>2.5498656269049069E-2</v>
      </c>
      <c r="HI170" s="118">
        <v>8.9002069745666313E-3</v>
      </c>
      <c r="HJ170" s="118">
        <v>1.074986661144569E-2</v>
      </c>
      <c r="HK170" s="118">
        <v>1.1913513317366731E-2</v>
      </c>
      <c r="HL170" s="118">
        <v>9.2947119998526753E-3</v>
      </c>
      <c r="HM170" s="118">
        <v>9.1504752496846097E-3</v>
      </c>
      <c r="HN170" s="118">
        <v>1.0130128827264891E-2</v>
      </c>
      <c r="HO170" s="118">
        <v>9.0171353925989003E-3</v>
      </c>
      <c r="HP170" s="118">
        <v>9.9146327296304442E-3</v>
      </c>
      <c r="HQ170" s="118">
        <v>9.4701634089817271E-3</v>
      </c>
      <c r="HR170" s="118">
        <v>7.4905929326898506E-3</v>
      </c>
      <c r="HS170" s="118">
        <v>6.7974791189110107E-3</v>
      </c>
      <c r="HT170" s="118">
        <v>6.6553804313299013E-3</v>
      </c>
      <c r="HU170" s="118">
        <v>5.5903902259717949E-3</v>
      </c>
      <c r="HV170" s="118">
        <v>7.8359467184275014E-3</v>
      </c>
      <c r="HW170" s="118">
        <v>7.9024677990646216E-3</v>
      </c>
      <c r="HX170" s="118">
        <v>7.5677754805257031E-3</v>
      </c>
      <c r="HY170" s="118">
        <v>8.5621057870247218E-3</v>
      </c>
      <c r="HZ170" s="118">
        <v>9.048106766250362E-3</v>
      </c>
      <c r="IA170" s="118">
        <v>8.3776756771799573E-3</v>
      </c>
      <c r="IB170" s="118">
        <v>8.5165605734758044E-3</v>
      </c>
      <c r="IC170" s="118">
        <v>7.9436144382459169E-3</v>
      </c>
      <c r="ID170" s="118">
        <v>7.3582205133490763E-3</v>
      </c>
      <c r="IE170" s="118">
        <v>6.7549705812391409E-3</v>
      </c>
      <c r="IF170" s="118">
        <v>7.2114086194051711E-3</v>
      </c>
      <c r="IG170" s="118">
        <v>5.83484582083318E-3</v>
      </c>
      <c r="IH170" s="118">
        <v>6.176732094486213E-3</v>
      </c>
      <c r="II170" s="118">
        <v>7.7215683443006347E-3</v>
      </c>
      <c r="IJ170" s="118">
        <v>7.7215683443006347E-3</v>
      </c>
      <c r="IK170" s="118">
        <v>8.2297590549259402E-3</v>
      </c>
      <c r="IL170" s="118">
        <v>8.7725776065472379E-3</v>
      </c>
      <c r="IM170" s="118">
        <v>8.7535768005402633E-3</v>
      </c>
      <c r="IN170" s="118">
        <v>7.5525292244440377E-3</v>
      </c>
      <c r="IO170" s="118">
        <v>9.690379358648098E-3</v>
      </c>
      <c r="IP170" s="118">
        <v>6.4445684139289808E-3</v>
      </c>
      <c r="IQ170" s="118">
        <v>7.7910366357147147E-3</v>
      </c>
      <c r="IR170" s="118">
        <v>9.7773119079835949E-3</v>
      </c>
      <c r="IS170" s="118">
        <v>8.3679830898121029E-3</v>
      </c>
      <c r="IT170" s="118">
        <v>8.9645973965148812E-3</v>
      </c>
      <c r="IU170" s="118">
        <v>9.3091130493581347E-3</v>
      </c>
      <c r="IV170" s="118">
        <v>9.0101268467693389E-3</v>
      </c>
      <c r="IW170" s="118">
        <v>9.0101268467693389E-3</v>
      </c>
      <c r="IX170" s="118">
        <v>9.6878730869500076E-3</v>
      </c>
      <c r="IY170" s="118">
        <v>1.071063808669573E-2</v>
      </c>
      <c r="IZ170" s="118">
        <v>1.0711555783626E-2</v>
      </c>
      <c r="JA170" s="118">
        <v>1.15E-2</v>
      </c>
      <c r="JB170" s="118">
        <v>9.6053820187087038E-3</v>
      </c>
      <c r="JC170" s="118">
        <v>9.4294562190646476E-3</v>
      </c>
      <c r="JD170" s="118">
        <v>8.4681426199912646E-3</v>
      </c>
      <c r="JE170" s="118">
        <v>8.0050393089288897E-3</v>
      </c>
    </row>
    <row r="171" spans="1:265" s="79" customFormat="1" ht="12.9" customHeight="1" x14ac:dyDescent="0.2">
      <c r="A171" s="82">
        <v>3</v>
      </c>
      <c r="B171" s="41"/>
      <c r="C171" s="41"/>
      <c r="D171" s="41"/>
      <c r="H171" s="41"/>
      <c r="I171" s="41"/>
      <c r="J171" s="41"/>
      <c r="K171" s="41"/>
      <c r="N171" s="41"/>
      <c r="O171" s="41"/>
      <c r="P171" s="41"/>
      <c r="T171" s="41"/>
      <c r="U171" s="41"/>
      <c r="V171" s="41"/>
      <c r="W171" s="41"/>
      <c r="GY171" s="118">
        <v>1.6154924570803079E-2</v>
      </c>
      <c r="GZ171" s="118">
        <v>1.6507581542437279E-2</v>
      </c>
      <c r="HA171" s="118">
        <v>1.541639934335487E-2</v>
      </c>
      <c r="HB171" s="118">
        <v>1.5870947361810529E-2</v>
      </c>
      <c r="HC171" s="118">
        <v>1.6300562775987432E-2</v>
      </c>
      <c r="HD171" s="118">
        <v>1.7253345744550092E-2</v>
      </c>
      <c r="HE171" s="118">
        <v>1.5174003745115371E-2</v>
      </c>
      <c r="HF171" s="118">
        <v>1.5446539137356771E-2</v>
      </c>
      <c r="HG171" s="118">
        <v>1.4522680822010031E-2</v>
      </c>
      <c r="HH171" s="118">
        <v>1.482721684617022E-2</v>
      </c>
      <c r="HI171" s="118">
        <v>5.4151609507675606E-3</v>
      </c>
      <c r="HJ171" s="118">
        <v>5.9589915590457379E-3</v>
      </c>
      <c r="HK171" s="118">
        <v>7.0087343896009227E-3</v>
      </c>
      <c r="HL171" s="118">
        <v>8.1433297379692182E-3</v>
      </c>
      <c r="HM171" s="118">
        <v>7.9330190472203816E-3</v>
      </c>
      <c r="HN171" s="118">
        <v>6.8949725109449453E-3</v>
      </c>
      <c r="HO171" s="118">
        <v>7.4264732603475016E-3</v>
      </c>
      <c r="HP171" s="118">
        <v>8.1485405562945531E-3</v>
      </c>
      <c r="HQ171" s="118">
        <v>7.3050342571170778E-3</v>
      </c>
      <c r="HR171" s="118">
        <v>7.8067651302227764E-3</v>
      </c>
      <c r="HS171" s="118">
        <v>6.466752033954591E-3</v>
      </c>
      <c r="HT171" s="118">
        <v>5.7497449779775308E-3</v>
      </c>
      <c r="HU171" s="118">
        <v>4.8621011183271404E-3</v>
      </c>
      <c r="HV171" s="118">
        <v>4.8612081848245338E-3</v>
      </c>
      <c r="HW171" s="118">
        <v>5.9670086913843441E-3</v>
      </c>
      <c r="HX171" s="118">
        <v>8.1151729747910521E-3</v>
      </c>
      <c r="HY171" s="118">
        <v>7.6925012695267308E-3</v>
      </c>
      <c r="HZ171" s="118">
        <v>7.4273528520108368E-3</v>
      </c>
      <c r="IA171" s="118">
        <v>7.3995316188290947E-3</v>
      </c>
      <c r="IB171" s="118">
        <v>7.7110301029451678E-3</v>
      </c>
      <c r="IC171" s="118">
        <v>8.0056416859635143E-3</v>
      </c>
      <c r="ID171" s="118">
        <v>7.6160057364322411E-3</v>
      </c>
      <c r="IE171" s="118">
        <v>6.0721871145535764E-3</v>
      </c>
      <c r="IF171" s="118">
        <v>5.1583942916330564E-3</v>
      </c>
      <c r="IG171" s="118">
        <v>5.7207753445402531E-3</v>
      </c>
      <c r="IH171" s="118">
        <v>5.5983409843460563E-3</v>
      </c>
      <c r="II171" s="118">
        <v>6.9781663622386211E-3</v>
      </c>
      <c r="IJ171" s="118">
        <v>6.9781663622386211E-3</v>
      </c>
      <c r="IK171" s="118">
        <v>8.4882402665899144E-3</v>
      </c>
      <c r="IL171" s="118">
        <v>7.5876927087538144E-3</v>
      </c>
      <c r="IM171" s="118">
        <v>7.1172334024900393E-3</v>
      </c>
      <c r="IN171" s="118">
        <v>6.6067964071015702E-3</v>
      </c>
      <c r="IO171" s="118">
        <v>5.8452109919295272E-3</v>
      </c>
      <c r="IP171" s="118">
        <v>7.0097869683314632E-3</v>
      </c>
      <c r="IQ171" s="118">
        <v>5.5431158485624837E-3</v>
      </c>
      <c r="IR171" s="118">
        <v>5.1586786490996923E-3</v>
      </c>
      <c r="IS171" s="118">
        <v>9.5159050168503768E-3</v>
      </c>
      <c r="IT171" s="118">
        <v>8.7867764372719145E-3</v>
      </c>
      <c r="IU171" s="118">
        <v>8.4911599949834514E-3</v>
      </c>
      <c r="IV171" s="118">
        <v>9.7486597745793935E-3</v>
      </c>
      <c r="IW171" s="118">
        <v>9.7486597745793935E-3</v>
      </c>
      <c r="IX171" s="118">
        <v>1.0593539810594009E-2</v>
      </c>
      <c r="IY171" s="118">
        <v>1.0293331830628021E-2</v>
      </c>
      <c r="IZ171" s="118">
        <v>1.074472777208911E-2</v>
      </c>
      <c r="JA171" s="118">
        <v>1.0999999999999999E-2</v>
      </c>
      <c r="JB171" s="118">
        <v>1.1059148366913451E-2</v>
      </c>
      <c r="JC171" s="118">
        <v>1.0240406856284979E-2</v>
      </c>
      <c r="JD171" s="118">
        <v>8.5898109977698249E-3</v>
      </c>
      <c r="JE171" s="118">
        <v>6.7549264365982199E-3</v>
      </c>
    </row>
    <row r="172" spans="1:265" s="79" customFormat="1" ht="12.9" customHeight="1" x14ac:dyDescent="0.2">
      <c r="A172" s="82">
        <v>4</v>
      </c>
      <c r="B172" s="41"/>
      <c r="C172" s="41"/>
      <c r="D172" s="41"/>
      <c r="H172" s="41"/>
      <c r="I172" s="41"/>
      <c r="J172" s="41"/>
      <c r="K172" s="41"/>
      <c r="N172" s="41"/>
      <c r="O172" s="41"/>
      <c r="P172" s="41"/>
      <c r="T172" s="41"/>
      <c r="U172" s="41"/>
      <c r="V172" s="41"/>
      <c r="W172" s="41"/>
      <c r="GY172" s="118">
        <v>5.7658890060505886E-3</v>
      </c>
      <c r="GZ172" s="118">
        <v>6.2476913767749703E-3</v>
      </c>
      <c r="HA172" s="118">
        <v>7.0785711181730552E-3</v>
      </c>
      <c r="HB172" s="118">
        <v>6.9803353810303078E-3</v>
      </c>
      <c r="HC172" s="118">
        <v>6.5058217318879506E-3</v>
      </c>
      <c r="HD172" s="118">
        <v>6.2684045468343044E-3</v>
      </c>
      <c r="HE172" s="118">
        <v>6.8290240903507316E-3</v>
      </c>
      <c r="HF172" s="118">
        <v>6.4696667034765468E-3</v>
      </c>
      <c r="HG172" s="118">
        <v>6.1331782357347464E-3</v>
      </c>
      <c r="HH172" s="118">
        <v>5.5564054059711026E-3</v>
      </c>
      <c r="HI172" s="118">
        <v>1.625307112446867E-3</v>
      </c>
      <c r="HJ172" s="118">
        <v>1.9984812675316941E-3</v>
      </c>
      <c r="HK172" s="118">
        <v>1.676138829866699E-3</v>
      </c>
      <c r="HL172" s="118">
        <v>1.87308868167218E-3</v>
      </c>
      <c r="HM172" s="118">
        <v>2.3309800982986659E-3</v>
      </c>
      <c r="HN172" s="118">
        <v>3.3244172786320789E-3</v>
      </c>
      <c r="HO172" s="118">
        <v>2.154986373276557E-3</v>
      </c>
      <c r="HP172" s="118">
        <v>2.1606883109864402E-3</v>
      </c>
      <c r="HQ172" s="118">
        <v>3.3510218059071258E-3</v>
      </c>
      <c r="HR172" s="118">
        <v>2.334441359895024E-3</v>
      </c>
      <c r="HS172" s="118">
        <v>2.3506227678849329E-3</v>
      </c>
      <c r="HT172" s="118">
        <v>2.484400149732763E-3</v>
      </c>
      <c r="HU172" s="118">
        <v>1.7187010675955489E-3</v>
      </c>
      <c r="HV172" s="118">
        <v>1.9014461490820291E-3</v>
      </c>
      <c r="HW172" s="118">
        <v>2.2350676598423239E-3</v>
      </c>
      <c r="HX172" s="118">
        <v>1.899189375412258E-3</v>
      </c>
      <c r="HY172" s="118">
        <v>2.712970865535503E-3</v>
      </c>
      <c r="HZ172" s="118">
        <v>3.3751774882845079E-3</v>
      </c>
      <c r="IA172" s="118">
        <v>2.6928411802593639E-3</v>
      </c>
      <c r="IB172" s="118">
        <v>2.8911740132662321E-3</v>
      </c>
      <c r="IC172" s="118">
        <v>3.1542116684792581E-3</v>
      </c>
      <c r="ID172" s="118">
        <v>2.622097232426937E-3</v>
      </c>
      <c r="IE172" s="118">
        <v>2.9481674046741612E-3</v>
      </c>
      <c r="IF172" s="118">
        <v>2.4971000987490731E-3</v>
      </c>
      <c r="IG172" s="118">
        <v>1.996400257614096E-3</v>
      </c>
      <c r="IH172" s="118">
        <v>2.173314409044262E-3</v>
      </c>
      <c r="II172" s="118">
        <v>1.9898723793716241E-3</v>
      </c>
      <c r="IJ172" s="118">
        <v>1.9898723793716241E-3</v>
      </c>
      <c r="IK172" s="118">
        <v>2.8680239978570868E-3</v>
      </c>
      <c r="IL172" s="118">
        <v>3.1503680924807641E-3</v>
      </c>
      <c r="IM172" s="118">
        <v>3.2725000344358489E-3</v>
      </c>
      <c r="IN172" s="118">
        <v>2.694726650542191E-3</v>
      </c>
      <c r="IO172" s="118">
        <v>2.7031034664917902E-3</v>
      </c>
      <c r="IP172" s="118">
        <v>2.2415638507780832E-3</v>
      </c>
      <c r="IQ172" s="118">
        <v>2.2205756771375182E-3</v>
      </c>
      <c r="IR172" s="118">
        <v>2.7100332723520382E-3</v>
      </c>
      <c r="IS172" s="118">
        <v>2.1016088399885939E-3</v>
      </c>
      <c r="IT172" s="118">
        <v>2.5421641599525208E-3</v>
      </c>
      <c r="IU172" s="118">
        <v>3.095233137921898E-3</v>
      </c>
      <c r="IV172" s="118">
        <v>2.2005732117406371E-3</v>
      </c>
      <c r="IW172" s="118">
        <v>2.2005732117406371E-3</v>
      </c>
      <c r="IX172" s="118">
        <v>2.750309356524862E-3</v>
      </c>
      <c r="IY172" s="118">
        <v>2.661724392501689E-3</v>
      </c>
      <c r="IZ172" s="118">
        <v>2.2805656673744118E-3</v>
      </c>
      <c r="JA172" s="118">
        <v>2.5999999999999999E-3</v>
      </c>
      <c r="JB172" s="118">
        <v>3.288635187511726E-3</v>
      </c>
      <c r="JC172" s="118">
        <v>2.9376963795795228E-3</v>
      </c>
      <c r="JD172" s="118">
        <v>3.2427836649562458E-3</v>
      </c>
      <c r="JE172" s="118">
        <v>2.503162447889712E-3</v>
      </c>
    </row>
    <row r="173" spans="1:265" s="79" customFormat="1" ht="12.9" customHeight="1" x14ac:dyDescent="0.2">
      <c r="A173" s="82">
        <v>5</v>
      </c>
      <c r="B173" s="41"/>
      <c r="C173" s="41"/>
      <c r="D173" s="41"/>
      <c r="H173" s="41"/>
      <c r="I173" s="41"/>
      <c r="J173" s="41"/>
      <c r="K173" s="41"/>
      <c r="N173" s="41"/>
      <c r="O173" s="41"/>
      <c r="P173" s="41"/>
      <c r="T173" s="41"/>
      <c r="U173" s="41"/>
      <c r="V173" s="41"/>
      <c r="W173" s="41"/>
      <c r="GY173" s="118">
        <v>5.0005164284034793E-3</v>
      </c>
      <c r="GZ173" s="118">
        <v>4.1275340407438237E-3</v>
      </c>
      <c r="HA173" s="118">
        <v>3.8469785942352431E-3</v>
      </c>
      <c r="HB173" s="118">
        <v>3.91938840206756E-3</v>
      </c>
      <c r="HC173" s="118">
        <v>4.565448432436987E-3</v>
      </c>
      <c r="HD173" s="118">
        <v>4.8877748971419008E-3</v>
      </c>
      <c r="HE173" s="118">
        <v>4.5220303686646281E-3</v>
      </c>
      <c r="HF173" s="118">
        <v>5.5338141559186588E-3</v>
      </c>
      <c r="HG173" s="118">
        <v>6.229957147768684E-3</v>
      </c>
      <c r="HH173" s="118">
        <v>6.5761176014158514E-3</v>
      </c>
      <c r="HI173" s="118">
        <v>5.4791393007911681E-3</v>
      </c>
      <c r="HJ173" s="118">
        <v>4.098763369404553E-3</v>
      </c>
      <c r="HK173" s="118">
        <v>3.5805358920737362E-3</v>
      </c>
      <c r="HL173" s="118">
        <v>3.0009832471700618E-3</v>
      </c>
      <c r="HM173" s="118">
        <v>3.4172416579443228E-3</v>
      </c>
      <c r="HN173" s="118">
        <v>3.9821224179439289E-3</v>
      </c>
      <c r="HO173" s="118">
        <v>5.2549857201149054E-3</v>
      </c>
      <c r="HP173" s="118">
        <v>4.1898134797349598E-3</v>
      </c>
      <c r="HQ173" s="118">
        <v>4.2136222377739943E-3</v>
      </c>
      <c r="HR173" s="118">
        <v>4.985140312743992E-3</v>
      </c>
      <c r="HS173" s="118">
        <v>5.5435062603935627E-3</v>
      </c>
      <c r="HT173" s="118">
        <v>5.7040270929529999E-3</v>
      </c>
      <c r="HU173" s="118">
        <v>4.1399230471048784E-3</v>
      </c>
      <c r="HV173" s="118">
        <v>4.8885191218894022E-3</v>
      </c>
      <c r="HW173" s="118">
        <v>3.94936221385476E-3</v>
      </c>
      <c r="HX173" s="118">
        <v>3.4518096715014839E-3</v>
      </c>
      <c r="HY173" s="118">
        <v>3.5862353425521521E-3</v>
      </c>
      <c r="HZ173" s="118">
        <v>4.6702294168270223E-3</v>
      </c>
      <c r="IA173" s="118">
        <v>5.6010367070465821E-3</v>
      </c>
      <c r="IB173" s="118">
        <v>6.1954926736546706E-3</v>
      </c>
      <c r="IC173" s="118">
        <v>5.8338810522230349E-3</v>
      </c>
      <c r="ID173" s="118">
        <v>5.4284162114303751E-3</v>
      </c>
      <c r="IE173" s="118">
        <v>5.37566077425291E-3</v>
      </c>
      <c r="IF173" s="118">
        <v>5.5993162293913748E-3</v>
      </c>
      <c r="IG173" s="118">
        <v>5.6114933597126958E-3</v>
      </c>
      <c r="IH173" s="118">
        <v>4.8854356963873857E-3</v>
      </c>
      <c r="II173" s="118">
        <v>5.7869672996277814E-3</v>
      </c>
      <c r="IJ173" s="118">
        <v>5.7869672996277814E-3</v>
      </c>
      <c r="IK173" s="118">
        <v>6.1843835043192338E-3</v>
      </c>
      <c r="IL173" s="118">
        <v>6.6757804976534047E-3</v>
      </c>
      <c r="IM173" s="118">
        <v>7.5732514608399838E-3</v>
      </c>
      <c r="IN173" s="118">
        <v>7.611533061870757E-3</v>
      </c>
      <c r="IO173" s="118">
        <v>6.5979568833671176E-3</v>
      </c>
      <c r="IP173" s="118">
        <v>6.3303130553801507E-3</v>
      </c>
      <c r="IQ173" s="118">
        <v>5.4946663023870976E-3</v>
      </c>
      <c r="IR173" s="118">
        <v>4.8273918325310063E-3</v>
      </c>
      <c r="IS173" s="118">
        <v>4.3450051249734828E-3</v>
      </c>
      <c r="IT173" s="118">
        <v>4.223167365624135E-3</v>
      </c>
      <c r="IU173" s="118">
        <v>3.9184352496012993E-3</v>
      </c>
      <c r="IV173" s="118">
        <v>4.2471473578215109E-3</v>
      </c>
      <c r="IW173" s="118">
        <v>4.2471473578215109E-3</v>
      </c>
      <c r="IX173" s="118">
        <v>4.609679503865002E-3</v>
      </c>
      <c r="IY173" s="118">
        <v>4.6465111889142574E-3</v>
      </c>
      <c r="IZ173" s="118">
        <v>4.7582579585131752E-3</v>
      </c>
      <c r="JA173" s="118">
        <v>4.1999999999999997E-3</v>
      </c>
      <c r="JB173" s="118">
        <v>3.7144768605573328E-3</v>
      </c>
      <c r="JC173" s="118">
        <v>4.3000824348338861E-3</v>
      </c>
      <c r="JD173" s="118">
        <v>4.8444441614463466E-3</v>
      </c>
      <c r="JE173" s="118">
        <v>4.4545849026512768E-3</v>
      </c>
    </row>
    <row r="174" spans="1:265" s="79" customFormat="1" ht="12.9" customHeight="1" x14ac:dyDescent="0.2">
      <c r="A174" s="82">
        <v>6</v>
      </c>
      <c r="B174" s="41"/>
      <c r="C174" s="41"/>
      <c r="D174" s="41"/>
      <c r="H174" s="41"/>
      <c r="I174" s="41"/>
      <c r="J174" s="41"/>
      <c r="K174" s="41"/>
      <c r="N174" s="41"/>
      <c r="O174" s="41"/>
      <c r="P174" s="41"/>
      <c r="T174" s="41"/>
      <c r="U174" s="41"/>
      <c r="V174" s="41"/>
      <c r="W174" s="41"/>
      <c r="GY174" s="118">
        <v>3.5433640286063647E-2</v>
      </c>
      <c r="GZ174" s="118">
        <v>3.5626075238690151E-2</v>
      </c>
      <c r="HA174" s="118">
        <v>3.6475761360695677E-2</v>
      </c>
      <c r="HB174" s="118">
        <v>3.9626662321285241E-2</v>
      </c>
      <c r="HC174" s="118">
        <v>3.8763396987018153E-2</v>
      </c>
      <c r="HD174" s="118">
        <v>4.1935850059899651E-2</v>
      </c>
      <c r="HE174" s="118">
        <v>3.9263931752543182E-2</v>
      </c>
      <c r="HF174" s="118">
        <v>4.1294206424823662E-2</v>
      </c>
      <c r="HG174" s="118">
        <v>3.9987795620439012E-2</v>
      </c>
      <c r="HH174" s="118">
        <v>3.9945606636310561E-2</v>
      </c>
      <c r="HI174" s="118">
        <v>1.482493168699874E-2</v>
      </c>
      <c r="HJ174" s="118">
        <v>1.6217639909128029E-2</v>
      </c>
      <c r="HK174" s="118">
        <v>1.6164439522782358E-2</v>
      </c>
      <c r="HL174" s="118">
        <v>1.4551321923426581E-2</v>
      </c>
      <c r="HM174" s="118">
        <v>1.443378471205202E-2</v>
      </c>
      <c r="HN174" s="118">
        <v>1.4123337887709289E-2</v>
      </c>
      <c r="HO174" s="118">
        <v>1.3702997406613279E-2</v>
      </c>
      <c r="HP174" s="118">
        <v>1.325698328505566E-2</v>
      </c>
      <c r="HQ174" s="118">
        <v>1.2226430132011931E-2</v>
      </c>
      <c r="HR174" s="118">
        <v>1.2001960899013731E-2</v>
      </c>
      <c r="HS174" s="118">
        <v>1.150065480634783E-2</v>
      </c>
      <c r="HT174" s="118">
        <v>1.103128512740854E-2</v>
      </c>
      <c r="HU174" s="118">
        <v>9.3131921288244109E-3</v>
      </c>
      <c r="HV174" s="118">
        <v>1.1845397087021819E-2</v>
      </c>
      <c r="HW174" s="118">
        <v>1.218607320696913E-2</v>
      </c>
      <c r="HX174" s="118">
        <v>1.180050810365911E-2</v>
      </c>
      <c r="HY174" s="118">
        <v>1.164969077613749E-2</v>
      </c>
      <c r="HZ174" s="118">
        <v>1.129607261827922E-2</v>
      </c>
      <c r="IA174" s="118">
        <v>1.074169138369851E-2</v>
      </c>
      <c r="IB174" s="118">
        <v>1.103815915832948E-2</v>
      </c>
      <c r="IC174" s="118">
        <v>1.1874519886904879E-2</v>
      </c>
      <c r="ID174" s="118">
        <v>1.2460554774115579E-2</v>
      </c>
      <c r="IE174" s="118">
        <v>1.30754948317986E-2</v>
      </c>
      <c r="IF174" s="118">
        <v>1.3529105419949859E-2</v>
      </c>
      <c r="IG174" s="118">
        <v>1.5398720818465991E-2</v>
      </c>
      <c r="IH174" s="118">
        <v>1.6244528820738131E-2</v>
      </c>
      <c r="II174" s="118">
        <v>1.7625945036256471E-2</v>
      </c>
      <c r="IJ174" s="118">
        <v>1.7625945036256471E-2</v>
      </c>
      <c r="IK174" s="118">
        <v>1.8970055599292612E-2</v>
      </c>
      <c r="IL174" s="118">
        <v>1.9538158495206698E-2</v>
      </c>
      <c r="IM174" s="118">
        <v>1.8952471243102051E-2</v>
      </c>
      <c r="IN174" s="118">
        <v>1.768269199034684E-2</v>
      </c>
      <c r="IO174" s="118">
        <v>1.7937199700314231E-2</v>
      </c>
      <c r="IP174" s="118">
        <v>1.7535017445510101E-2</v>
      </c>
      <c r="IQ174" s="118">
        <v>1.8327781120522031E-2</v>
      </c>
      <c r="IR174" s="118">
        <v>1.8150889719773008E-2</v>
      </c>
      <c r="IS174" s="118">
        <v>1.6103977438988341E-2</v>
      </c>
      <c r="IT174" s="118">
        <v>1.67845692994169E-2</v>
      </c>
      <c r="IU174" s="118">
        <v>1.7186568001775659E-2</v>
      </c>
      <c r="IV174" s="118">
        <v>1.7405212021082011E-2</v>
      </c>
      <c r="IW174" s="118">
        <v>1.7405212021082011E-2</v>
      </c>
      <c r="IX174" s="118">
        <v>1.861759467465306E-2</v>
      </c>
      <c r="IY174" s="118">
        <v>1.7917472156971041E-2</v>
      </c>
      <c r="IZ174" s="118">
        <v>1.7086861930491151E-2</v>
      </c>
      <c r="JA174" s="118">
        <v>1.7500000000000002E-2</v>
      </c>
      <c r="JB174" s="118">
        <v>1.7227833887962531E-2</v>
      </c>
      <c r="JC174" s="118">
        <v>1.7022132068079138E-2</v>
      </c>
      <c r="JD174" s="118">
        <v>1.5886899000207271E-2</v>
      </c>
      <c r="JE174" s="118">
        <v>1.417601281414123E-2</v>
      </c>
    </row>
    <row r="175" spans="1:265" s="79" customFormat="1" ht="12.9" customHeight="1" x14ac:dyDescent="0.2">
      <c r="A175" s="79" t="s">
        <v>142</v>
      </c>
      <c r="B175" s="41"/>
      <c r="C175" s="41"/>
      <c r="D175" s="41"/>
      <c r="H175" s="41"/>
      <c r="I175" s="41"/>
      <c r="J175" s="41"/>
      <c r="K175" s="41"/>
      <c r="N175" s="41"/>
      <c r="O175" s="41"/>
      <c r="P175" s="41"/>
      <c r="T175" s="41"/>
      <c r="U175" s="41"/>
      <c r="V175" s="41"/>
      <c r="W175" s="41"/>
      <c r="GY175" s="121">
        <f t="shared" ref="GY175:IH175" si="199">+SUM(GY167:GY174)</f>
        <v>0.99999999999999889</v>
      </c>
      <c r="GZ175" s="121">
        <f t="shared" si="199"/>
        <v>1.0000000000000002</v>
      </c>
      <c r="HA175" s="121">
        <f t="shared" si="199"/>
        <v>1.0000000000000004</v>
      </c>
      <c r="HB175" s="121">
        <f t="shared" si="199"/>
        <v>1</v>
      </c>
      <c r="HC175" s="121">
        <f t="shared" si="199"/>
        <v>1.0000000000000002</v>
      </c>
      <c r="HD175" s="121">
        <f t="shared" si="199"/>
        <v>0.99999999999999989</v>
      </c>
      <c r="HE175" s="121">
        <f t="shared" si="199"/>
        <v>0.99999999999999956</v>
      </c>
      <c r="HF175" s="121">
        <f t="shared" si="199"/>
        <v>0.99999999999999922</v>
      </c>
      <c r="HG175" s="121">
        <f t="shared" si="199"/>
        <v>0.99999999999999978</v>
      </c>
      <c r="HH175" s="121">
        <f t="shared" si="199"/>
        <v>1.0000000000000002</v>
      </c>
      <c r="HI175" s="121">
        <f t="shared" si="199"/>
        <v>0.99999999999999978</v>
      </c>
      <c r="HJ175" s="121">
        <f t="shared" si="199"/>
        <v>0.99999999999999989</v>
      </c>
      <c r="HK175" s="121">
        <f t="shared" si="199"/>
        <v>1.0000000000000002</v>
      </c>
      <c r="HL175" s="121">
        <f t="shared" si="199"/>
        <v>0.99999999999999989</v>
      </c>
      <c r="HM175" s="121">
        <f t="shared" si="199"/>
        <v>0.99999999999999967</v>
      </c>
      <c r="HN175" s="121">
        <f t="shared" si="199"/>
        <v>1</v>
      </c>
      <c r="HO175" s="121">
        <f t="shared" si="199"/>
        <v>1.0000000000000002</v>
      </c>
      <c r="HP175" s="121">
        <f t="shared" si="199"/>
        <v>0.99999999999999989</v>
      </c>
      <c r="HQ175" s="121">
        <f t="shared" si="199"/>
        <v>1</v>
      </c>
      <c r="HR175" s="121">
        <f t="shared" si="199"/>
        <v>1</v>
      </c>
      <c r="HS175" s="121">
        <f t="shared" si="199"/>
        <v>1.0000000000000002</v>
      </c>
      <c r="HT175" s="121">
        <f t="shared" si="199"/>
        <v>1</v>
      </c>
      <c r="HU175" s="121">
        <f t="shared" si="199"/>
        <v>1.0000000000000002</v>
      </c>
      <c r="HV175" s="121">
        <f t="shared" si="199"/>
        <v>1.0000000000000002</v>
      </c>
      <c r="HW175" s="121">
        <f t="shared" si="199"/>
        <v>1.0000000000000002</v>
      </c>
      <c r="HX175" s="121">
        <f t="shared" si="199"/>
        <v>0.99999999999999967</v>
      </c>
      <c r="HY175" s="121">
        <f t="shared" si="199"/>
        <v>1.0000000000000002</v>
      </c>
      <c r="HZ175" s="121">
        <f t="shared" si="199"/>
        <v>1</v>
      </c>
      <c r="IA175" s="121">
        <f t="shared" si="199"/>
        <v>1</v>
      </c>
      <c r="IB175" s="121">
        <f t="shared" si="199"/>
        <v>1</v>
      </c>
      <c r="IC175" s="121">
        <f t="shared" si="199"/>
        <v>1</v>
      </c>
      <c r="ID175" s="121">
        <f t="shared" si="199"/>
        <v>1</v>
      </c>
      <c r="IE175" s="121">
        <f t="shared" si="199"/>
        <v>1.0000000000000004</v>
      </c>
      <c r="IF175" s="121">
        <f t="shared" si="199"/>
        <v>0.99999999999999989</v>
      </c>
      <c r="IG175" s="121">
        <f t="shared" si="199"/>
        <v>0.99999999999999978</v>
      </c>
      <c r="IH175" s="121">
        <f t="shared" si="199"/>
        <v>0.99999999999999989</v>
      </c>
      <c r="II175" s="121">
        <v>1</v>
      </c>
      <c r="IJ175" s="121">
        <v>1</v>
      </c>
      <c r="IK175" s="121">
        <v>1</v>
      </c>
      <c r="IL175" s="121">
        <v>1</v>
      </c>
      <c r="IM175" s="121">
        <v>1</v>
      </c>
      <c r="IN175" s="121">
        <v>1</v>
      </c>
      <c r="IO175" s="121">
        <v>1</v>
      </c>
      <c r="IP175" s="121">
        <v>1</v>
      </c>
      <c r="IQ175" s="121">
        <v>1</v>
      </c>
      <c r="IR175" s="121">
        <v>0.99999999999999989</v>
      </c>
      <c r="IS175" s="121">
        <v>0.99999999999999989</v>
      </c>
      <c r="IT175" s="121">
        <v>0.99999999999999989</v>
      </c>
      <c r="IU175" s="121">
        <v>0.99999999999999989</v>
      </c>
      <c r="IV175" s="121">
        <v>0.99999999999999989</v>
      </c>
      <c r="IW175" s="121">
        <v>0.99999999999999989</v>
      </c>
      <c r="IX175" s="121">
        <v>1</v>
      </c>
      <c r="IY175" s="121">
        <v>1</v>
      </c>
      <c r="IZ175" s="121">
        <v>1</v>
      </c>
      <c r="JA175" s="121">
        <v>1</v>
      </c>
      <c r="JB175" s="121">
        <v>1</v>
      </c>
      <c r="JC175" s="121">
        <v>1</v>
      </c>
      <c r="JD175" s="121">
        <v>0.99999999999999967</v>
      </c>
      <c r="JE175" s="121">
        <v>0.99999999999999967</v>
      </c>
    </row>
    <row r="176" spans="1:265" ht="12.9" customHeight="1" x14ac:dyDescent="0.2">
      <c r="L176" s="1"/>
      <c r="M176" s="1"/>
      <c r="T176" s="14"/>
      <c r="U176" s="14"/>
      <c r="V176" s="14"/>
      <c r="X176" s="1"/>
      <c r="Y176" s="1"/>
      <c r="Z176" s="1"/>
      <c r="AA176" s="1"/>
      <c r="AD176" s="1"/>
    </row>
    <row r="177" spans="1:265" ht="12.9" customHeight="1" x14ac:dyDescent="0.2">
      <c r="A177" s="39" t="s">
        <v>165</v>
      </c>
      <c r="L177" s="1"/>
      <c r="M177" s="1"/>
      <c r="X177" s="1"/>
      <c r="Y177" s="1"/>
      <c r="Z177" s="1"/>
      <c r="AA177" s="1"/>
      <c r="AD177" s="1"/>
    </row>
    <row r="178" spans="1:265" ht="12.9" customHeight="1" x14ac:dyDescent="0.2">
      <c r="A178" s="31" t="s">
        <v>166</v>
      </c>
      <c r="B178" s="53"/>
      <c r="C178" s="53"/>
      <c r="D178" s="53"/>
      <c r="E178" s="45"/>
      <c r="F178" s="45"/>
      <c r="G178" s="45"/>
      <c r="H178" s="53"/>
      <c r="I178" s="53"/>
      <c r="J178" s="53"/>
      <c r="K178" s="53"/>
      <c r="L178" s="51"/>
      <c r="M178" s="51"/>
      <c r="N178" s="53"/>
      <c r="O178" s="53"/>
      <c r="P178" s="53"/>
      <c r="Q178" s="45"/>
      <c r="R178" s="45"/>
      <c r="S178" s="45"/>
      <c r="T178" s="53"/>
      <c r="U178" s="53"/>
      <c r="V178" s="53"/>
      <c r="W178" s="53"/>
      <c r="X178" s="51"/>
      <c r="Y178" s="51"/>
      <c r="Z178" s="24">
        <v>459071</v>
      </c>
      <c r="AA178" s="24">
        <v>795747</v>
      </c>
      <c r="AB178" s="24">
        <v>1264249</v>
      </c>
      <c r="AC178" s="10">
        <v>1496706</v>
      </c>
      <c r="AD178" s="10">
        <v>2187277</v>
      </c>
      <c r="AE178" s="10">
        <v>3040813</v>
      </c>
      <c r="AF178" s="10">
        <v>5446343</v>
      </c>
      <c r="AG178" s="10">
        <v>6158283</v>
      </c>
      <c r="AH178" s="10">
        <v>6698642</v>
      </c>
      <c r="AI178" s="10">
        <v>7370939</v>
      </c>
      <c r="AJ178" s="10">
        <v>8186915</v>
      </c>
      <c r="AK178" s="10">
        <v>9967361</v>
      </c>
      <c r="AL178" s="24">
        <v>892771</v>
      </c>
      <c r="AM178" s="24">
        <v>1219069</v>
      </c>
      <c r="AN178" s="24">
        <v>1518968</v>
      </c>
      <c r="AO178" s="24">
        <v>1692149</v>
      </c>
      <c r="AP178" s="24">
        <v>3342477</v>
      </c>
      <c r="AQ178" s="24">
        <v>4063076</v>
      </c>
      <c r="AR178" s="24">
        <v>5354650.23169614</v>
      </c>
      <c r="AS178" s="24">
        <v>6951719.4975863202</v>
      </c>
      <c r="AT178" s="24">
        <v>7766361.2955670804</v>
      </c>
      <c r="AU178" s="24">
        <v>8201958.1440625312</v>
      </c>
      <c r="AV178" s="24">
        <v>8510717.4582211412</v>
      </c>
      <c r="AW178" s="24">
        <v>8470002.5529627688</v>
      </c>
      <c r="AX178" s="24">
        <v>352272.83035775</v>
      </c>
      <c r="AY178" s="24">
        <v>824764.82591240003</v>
      </c>
      <c r="AZ178" s="24">
        <v>1184122.8057535901</v>
      </c>
      <c r="BA178" s="10">
        <v>1517747.6889849701</v>
      </c>
      <c r="BB178" s="10">
        <v>1953051.49116878</v>
      </c>
      <c r="BC178" s="10">
        <v>2272405.2141231201</v>
      </c>
      <c r="BD178" s="10">
        <v>2381588.9131437698</v>
      </c>
      <c r="BE178" s="24">
        <v>2482603.4454072099</v>
      </c>
      <c r="BF178" s="24">
        <v>2611592.32164422</v>
      </c>
      <c r="BG178" s="24">
        <v>2831977.4552969998</v>
      </c>
      <c r="BH178" s="24">
        <v>3035846.3423726801</v>
      </c>
      <c r="BI178" s="24">
        <v>3383476</v>
      </c>
      <c r="BJ178" s="24">
        <v>366703.04094843997</v>
      </c>
      <c r="BK178" s="24">
        <v>586513.08926348004</v>
      </c>
      <c r="BL178" s="24">
        <v>819014.93844419997</v>
      </c>
      <c r="BM178" s="24">
        <v>959233.78928525001</v>
      </c>
      <c r="BN178" s="24">
        <v>1093356.27085205</v>
      </c>
      <c r="BO178" s="24">
        <v>1418472.80301522</v>
      </c>
      <c r="BP178" s="24">
        <v>1691102.2784299799</v>
      </c>
      <c r="BQ178" s="24">
        <v>1946208.0149956101</v>
      </c>
      <c r="BR178" s="24">
        <v>2126665.0052189101</v>
      </c>
      <c r="BS178" s="24">
        <v>2382546.7139369198</v>
      </c>
      <c r="BT178" s="24">
        <v>2562463.1091975998</v>
      </c>
      <c r="BU178" s="24">
        <v>2832198.6896501998</v>
      </c>
      <c r="BV178" s="24">
        <v>208923.76108334001</v>
      </c>
      <c r="BW178" s="24">
        <v>575164.05385062995</v>
      </c>
      <c r="BX178" s="24">
        <v>957488.68423300993</v>
      </c>
      <c r="BY178" s="24">
        <v>1650499.13219952</v>
      </c>
      <c r="BZ178" s="24">
        <v>2533398.2129361001</v>
      </c>
      <c r="CA178" s="24">
        <v>2973905.2152971998</v>
      </c>
      <c r="CB178" s="24">
        <v>3288321.327254341</v>
      </c>
      <c r="CC178" s="24">
        <v>3597673.85294384</v>
      </c>
      <c r="CD178" s="24">
        <v>4040833.2735498711</v>
      </c>
      <c r="CE178" s="24">
        <v>4309647.6086525396</v>
      </c>
      <c r="CF178" s="24">
        <v>4488765.3193213306</v>
      </c>
      <c r="CG178" s="24">
        <v>4967195.6776842698</v>
      </c>
      <c r="CH178" s="24">
        <v>256929.12464195001</v>
      </c>
      <c r="CI178" s="24">
        <v>468056.24420373997</v>
      </c>
      <c r="CJ178" s="24">
        <v>800140.58464043005</v>
      </c>
      <c r="CK178" s="24">
        <v>1174876.9319873501</v>
      </c>
      <c r="CL178" s="24">
        <v>1454667.80070174</v>
      </c>
      <c r="CM178" s="24">
        <v>1887561.0028399101</v>
      </c>
      <c r="CN178" s="24">
        <v>2128673.94190478</v>
      </c>
      <c r="CO178" s="24">
        <v>2392464.829367171</v>
      </c>
      <c r="CP178" s="24">
        <v>2909202.3868613499</v>
      </c>
      <c r="CQ178" s="24">
        <v>3502879.8079401501</v>
      </c>
      <c r="CR178" s="24">
        <v>4560254.2755804705</v>
      </c>
      <c r="CS178" s="24">
        <v>5170478.9491147101</v>
      </c>
      <c r="CT178" s="24">
        <v>648548.69436214981</v>
      </c>
      <c r="CU178" s="24">
        <v>1977346.25675166</v>
      </c>
      <c r="CV178" s="24">
        <v>2834138.609116381</v>
      </c>
      <c r="CW178" s="24">
        <v>3789271.5207404299</v>
      </c>
      <c r="CX178" s="24">
        <v>3363420.5504991799</v>
      </c>
      <c r="CY178" s="24">
        <v>4286474.0352425501</v>
      </c>
      <c r="CZ178" s="24">
        <v>4986744.07655444</v>
      </c>
      <c r="DA178" s="24">
        <v>5485291.247634951</v>
      </c>
      <c r="DB178" s="24">
        <v>5798110.1340264417</v>
      </c>
      <c r="DC178" s="24">
        <v>8466858.6673619393</v>
      </c>
      <c r="DD178" s="24">
        <v>9841328.1024923697</v>
      </c>
      <c r="DE178" s="24">
        <v>14996481.490956919</v>
      </c>
      <c r="DF178" s="24">
        <v>1518811.9897560701</v>
      </c>
      <c r="DG178" s="24">
        <v>2390782.91514658</v>
      </c>
      <c r="DH178" s="24">
        <v>3136670.2001700602</v>
      </c>
      <c r="DI178" s="24">
        <v>4048711.3152677799</v>
      </c>
      <c r="DJ178" s="24">
        <v>4664966.5809113001</v>
      </c>
      <c r="DK178" s="24">
        <v>5127254.64775295</v>
      </c>
      <c r="DL178" s="24">
        <v>5872405.4999509901</v>
      </c>
      <c r="DM178" s="24">
        <v>6399925.8336809399</v>
      </c>
      <c r="DN178" s="24">
        <v>6963153.8412084896</v>
      </c>
      <c r="DO178" s="24">
        <v>7397300.7898011301</v>
      </c>
      <c r="DP178" s="24">
        <v>8074753.653572429</v>
      </c>
      <c r="DQ178" s="24">
        <v>10312125.55033366</v>
      </c>
      <c r="DR178" s="24">
        <v>1459553.2188663001</v>
      </c>
      <c r="DS178" s="24">
        <v>2888478.1895646099</v>
      </c>
      <c r="DT178" s="24">
        <v>3937355.2291101101</v>
      </c>
      <c r="DU178" s="24">
        <v>4850415.8963833703</v>
      </c>
      <c r="DV178" s="24">
        <v>5908426.4408297697</v>
      </c>
      <c r="DW178" s="24">
        <v>6707066.2929575797</v>
      </c>
      <c r="DX178" s="24">
        <v>7552933.0088177295</v>
      </c>
      <c r="DY178" s="24">
        <v>8365478.2143089985</v>
      </c>
      <c r="DZ178" s="24">
        <v>9084878.7714721691</v>
      </c>
      <c r="EA178" s="24">
        <v>9850027.1053291392</v>
      </c>
      <c r="EB178" s="24">
        <v>11901585.56482018</v>
      </c>
      <c r="EC178" s="24">
        <v>15402496.898870271</v>
      </c>
      <c r="ED178" s="24">
        <v>1510982.8486639201</v>
      </c>
      <c r="EE178" s="24">
        <v>2585529.9111672398</v>
      </c>
      <c r="EF178" s="24">
        <v>5915620.9556739992</v>
      </c>
      <c r="EG178" s="24">
        <v>8493470.4341459107</v>
      </c>
      <c r="EH178" s="24">
        <v>10308559.743819689</v>
      </c>
      <c r="EI178" s="24">
        <v>11940227.720087031</v>
      </c>
      <c r="EJ178" s="24">
        <v>14078235.104748201</v>
      </c>
      <c r="EK178" s="24">
        <v>18125281.024945371</v>
      </c>
      <c r="EL178" s="24">
        <v>20616203.17686921</v>
      </c>
      <c r="EM178" s="24">
        <v>21235395.00616448</v>
      </c>
      <c r="EN178" s="24">
        <v>23349162.26136291</v>
      </c>
      <c r="EO178" s="24">
        <v>25730362.76532501</v>
      </c>
      <c r="EP178" s="24">
        <v>2031490.24477281</v>
      </c>
      <c r="EQ178" s="24">
        <v>9327070.3001004793</v>
      </c>
      <c r="ER178" s="24">
        <v>12164139.252593219</v>
      </c>
      <c r="ES178" s="24">
        <v>14005006.86452144</v>
      </c>
      <c r="ET178" s="24">
        <v>19123121.49051939</v>
      </c>
      <c r="EU178" s="24">
        <v>21991119.129164241</v>
      </c>
      <c r="EV178" s="24">
        <v>24919277.080887262</v>
      </c>
      <c r="EW178" s="24">
        <v>26140180.105792399</v>
      </c>
      <c r="EX178" s="24">
        <v>27534293.29219624</v>
      </c>
      <c r="EY178" s="24">
        <v>29031675.9481472</v>
      </c>
      <c r="EZ178" s="24">
        <v>30337097.41884445</v>
      </c>
      <c r="FA178" s="24">
        <v>33751342.858688653</v>
      </c>
      <c r="FB178" s="24">
        <v>5459089.6377777811</v>
      </c>
      <c r="FC178" s="24">
        <v>6059765.8908077301</v>
      </c>
      <c r="FD178" s="24">
        <v>7519664.4527775198</v>
      </c>
      <c r="FE178" s="24">
        <v>10713171.801941341</v>
      </c>
      <c r="FF178" s="24">
        <v>13538646.896815149</v>
      </c>
      <c r="FG178" s="24">
        <v>16050658.88058335</v>
      </c>
      <c r="FH178" s="24">
        <v>18713494.424062341</v>
      </c>
      <c r="FI178" s="24">
        <v>20373014.465249538</v>
      </c>
      <c r="FJ178" s="24">
        <f t="shared" ref="FJ178:GO178" si="200">+SUM(FJ179+FJ180)</f>
        <v>22047129.80676116</v>
      </c>
      <c r="FK178" s="24">
        <f t="shared" si="200"/>
        <v>23405831.766249672</v>
      </c>
      <c r="FL178" s="24">
        <f t="shared" si="200"/>
        <v>24483325.937543299</v>
      </c>
      <c r="FM178" s="24">
        <f t="shared" si="200"/>
        <v>27332983.389157619</v>
      </c>
      <c r="FN178" s="24">
        <f t="shared" si="200"/>
        <v>2084466.75985392</v>
      </c>
      <c r="FO178" s="24">
        <f t="shared" si="200"/>
        <v>5925850.02885448</v>
      </c>
      <c r="FP178" s="24">
        <f t="shared" si="200"/>
        <v>7872109</v>
      </c>
      <c r="FQ178" s="24">
        <f t="shared" si="200"/>
        <v>9240944.0543577485</v>
      </c>
      <c r="FR178" s="24">
        <f t="shared" si="200"/>
        <v>10486889.408727339</v>
      </c>
      <c r="FS178" s="24">
        <f t="shared" si="200"/>
        <v>11932222.55314021</v>
      </c>
      <c r="FT178" s="24">
        <f t="shared" si="200"/>
        <v>18188865.095449287</v>
      </c>
      <c r="FU178" s="24">
        <f t="shared" si="200"/>
        <v>21082248.877090737</v>
      </c>
      <c r="FV178" s="24">
        <f t="shared" si="200"/>
        <v>24469870.971045598</v>
      </c>
      <c r="FW178" s="24">
        <f t="shared" si="200"/>
        <v>28949464.071960207</v>
      </c>
      <c r="FX178" s="24">
        <f t="shared" si="200"/>
        <v>31430824.840320569</v>
      </c>
      <c r="FY178" s="24">
        <f t="shared" si="200"/>
        <v>33408194.665297993</v>
      </c>
      <c r="FZ178" s="24">
        <f t="shared" si="200"/>
        <v>3743916.5755835301</v>
      </c>
      <c r="GA178" s="24">
        <f t="shared" si="200"/>
        <v>6024923.7716417396</v>
      </c>
      <c r="GB178" s="24">
        <f t="shared" si="200"/>
        <v>11398054.890203781</v>
      </c>
      <c r="GC178" s="24">
        <f t="shared" si="200"/>
        <v>17417699.691384122</v>
      </c>
      <c r="GD178" s="24">
        <f t="shared" si="200"/>
        <v>20410254.226489481</v>
      </c>
      <c r="GE178" s="24">
        <f t="shared" si="200"/>
        <v>25015100.884601731</v>
      </c>
      <c r="GF178" s="24">
        <f t="shared" si="200"/>
        <v>28038462.056280348</v>
      </c>
      <c r="GG178" s="24">
        <f t="shared" si="200"/>
        <v>33633834.450138181</v>
      </c>
      <c r="GH178" s="24">
        <f t="shared" si="200"/>
        <v>40808847.98711513</v>
      </c>
      <c r="GI178" s="24">
        <f t="shared" si="200"/>
        <v>43703019.43005871</v>
      </c>
      <c r="GJ178" s="24">
        <f t="shared" si="200"/>
        <v>46892225.430147268</v>
      </c>
      <c r="GK178" s="24">
        <f t="shared" si="200"/>
        <v>51146852.337939672</v>
      </c>
      <c r="GL178" s="24">
        <f t="shared" si="200"/>
        <v>3322973.94433269</v>
      </c>
      <c r="GM178" s="24">
        <f t="shared" si="200"/>
        <v>10382859.820341321</v>
      </c>
      <c r="GN178" s="24">
        <f t="shared" si="200"/>
        <v>14668236.942365769</v>
      </c>
      <c r="GO178" s="24">
        <f t="shared" si="200"/>
        <v>20112866.352947641</v>
      </c>
      <c r="GP178" s="24">
        <f t="shared" ref="GP178:HU178" si="201">+SUM(GP179+GP180)</f>
        <v>24527065.16689188</v>
      </c>
      <c r="GQ178" s="24">
        <f t="shared" si="201"/>
        <v>30070016.208401598</v>
      </c>
      <c r="GR178" s="24">
        <f t="shared" si="201"/>
        <v>33495434.138345391</v>
      </c>
      <c r="GS178" s="24">
        <f t="shared" si="201"/>
        <v>36483263.259431012</v>
      </c>
      <c r="GT178" s="24">
        <f t="shared" si="201"/>
        <v>39899735.421502873</v>
      </c>
      <c r="GU178" s="24">
        <f t="shared" si="201"/>
        <v>43394398.821444117</v>
      </c>
      <c r="GV178" s="24">
        <f t="shared" si="201"/>
        <v>45969627.791584834</v>
      </c>
      <c r="GW178" s="24">
        <f t="shared" si="201"/>
        <v>49780925.460462734</v>
      </c>
      <c r="GX178" s="24">
        <f t="shared" si="201"/>
        <v>4045838.088311871</v>
      </c>
      <c r="GY178" s="24">
        <f t="shared" si="201"/>
        <v>10281046.29517868</v>
      </c>
      <c r="GZ178" s="24">
        <f t="shared" si="201"/>
        <v>16253195.89676198</v>
      </c>
      <c r="HA178" s="24">
        <f t="shared" si="201"/>
        <v>21179744.46458523</v>
      </c>
      <c r="HB178" s="24">
        <f t="shared" si="201"/>
        <v>24165007.466884371</v>
      </c>
      <c r="HC178" s="24">
        <f t="shared" si="201"/>
        <v>27250059.70581723</v>
      </c>
      <c r="HD178" s="24">
        <f t="shared" si="201"/>
        <v>29692627.717783522</v>
      </c>
      <c r="HE178" s="24">
        <f t="shared" si="201"/>
        <v>32984792.558784552</v>
      </c>
      <c r="HF178" s="24">
        <f t="shared" si="201"/>
        <v>35240762.473815024</v>
      </c>
      <c r="HG178" s="24">
        <f t="shared" si="201"/>
        <v>37539596.477933735</v>
      </c>
      <c r="HH178" s="24">
        <f t="shared" si="201"/>
        <v>39664283.055880636</v>
      </c>
      <c r="HI178" s="24">
        <f t="shared" si="201"/>
        <v>42027151.852882557</v>
      </c>
      <c r="HJ178" s="24">
        <f t="shared" si="201"/>
        <v>3207594.1547873197</v>
      </c>
      <c r="HK178" s="24">
        <f t="shared" si="201"/>
        <v>5459638.1155873099</v>
      </c>
      <c r="HL178" s="24">
        <f t="shared" si="201"/>
        <v>8456108.2515368499</v>
      </c>
      <c r="HM178" s="24">
        <f t="shared" si="201"/>
        <v>10721106.65188963</v>
      </c>
      <c r="HN178" s="24">
        <f t="shared" si="201"/>
        <v>15109314.99451814</v>
      </c>
      <c r="HO178" s="24">
        <f t="shared" si="201"/>
        <v>18917618.751129251</v>
      </c>
      <c r="HP178" s="24">
        <f t="shared" si="201"/>
        <v>21405439.452399962</v>
      </c>
      <c r="HQ178" s="24">
        <f t="shared" si="201"/>
        <v>24634494.338939339</v>
      </c>
      <c r="HR178" s="24">
        <f t="shared" si="201"/>
        <v>27293273.149640769</v>
      </c>
      <c r="HS178" s="24">
        <f t="shared" si="201"/>
        <v>30715515.392220039</v>
      </c>
      <c r="HT178" s="24">
        <f t="shared" si="201"/>
        <v>34360505.502098918</v>
      </c>
      <c r="HU178" s="24">
        <f t="shared" si="201"/>
        <v>38821701.021218151</v>
      </c>
      <c r="HV178" s="24">
        <f t="shared" ref="HV178:JA178" si="202">+SUM(HV179+HV180)</f>
        <v>4898530.1355279302</v>
      </c>
      <c r="HW178" s="24">
        <f t="shared" si="202"/>
        <v>8340208.9897220219</v>
      </c>
      <c r="HX178" s="24">
        <f t="shared" si="202"/>
        <v>12258563.044802079</v>
      </c>
      <c r="HY178" s="24">
        <f t="shared" si="202"/>
        <v>15114583.01279242</v>
      </c>
      <c r="HZ178" s="24">
        <f t="shared" si="202"/>
        <v>22128852.435958851</v>
      </c>
      <c r="IA178" s="24">
        <f t="shared" si="202"/>
        <v>26616361.93034634</v>
      </c>
      <c r="IB178" s="24">
        <f t="shared" si="202"/>
        <v>33870979.536464371</v>
      </c>
      <c r="IC178" s="24">
        <f t="shared" si="202"/>
        <v>42012552.297897846</v>
      </c>
      <c r="ID178" s="24">
        <f t="shared" si="202"/>
        <v>47238727.998012081</v>
      </c>
      <c r="IE178" s="24">
        <f t="shared" si="202"/>
        <v>51482608.390908599</v>
      </c>
      <c r="IF178" s="24">
        <f t="shared" si="202"/>
        <v>55268111.328699134</v>
      </c>
      <c r="IG178" s="24">
        <f t="shared" si="202"/>
        <v>59206172.509134017</v>
      </c>
      <c r="IH178" s="24">
        <f t="shared" si="202"/>
        <v>3156398.65127795</v>
      </c>
      <c r="II178" s="24">
        <f t="shared" si="202"/>
        <v>7447214.9504964696</v>
      </c>
      <c r="IJ178" s="24">
        <f t="shared" si="202"/>
        <v>13363411.351465899</v>
      </c>
      <c r="IK178" s="24">
        <f t="shared" si="202"/>
        <v>18019229.713710692</v>
      </c>
      <c r="IL178" s="24">
        <f t="shared" si="202"/>
        <v>22027767.46274031</v>
      </c>
      <c r="IM178" s="24">
        <f t="shared" si="202"/>
        <v>26179418.836341381</v>
      </c>
      <c r="IN178" s="24">
        <f t="shared" si="202"/>
        <v>31338546.838708501</v>
      </c>
      <c r="IO178" s="24">
        <f t="shared" si="202"/>
        <v>34427969.165455759</v>
      </c>
      <c r="IP178" s="24">
        <f t="shared" si="202"/>
        <v>38110378.719261348</v>
      </c>
      <c r="IQ178" s="24">
        <f t="shared" si="202"/>
        <v>40832443.464295626</v>
      </c>
      <c r="IR178" s="24">
        <f t="shared" si="202"/>
        <v>43522341.086651951</v>
      </c>
      <c r="IS178" s="24">
        <f t="shared" si="202"/>
        <v>53939127.854130618</v>
      </c>
      <c r="IT178" s="24">
        <f t="shared" si="202"/>
        <v>7636570.0162119092</v>
      </c>
      <c r="IU178" s="24">
        <f t="shared" si="202"/>
        <v>16006035.804400859</v>
      </c>
      <c r="IV178" s="24">
        <f t="shared" si="202"/>
        <v>30484314.272026308</v>
      </c>
      <c r="IW178" s="24">
        <f t="shared" si="202"/>
        <v>44207498.698592067</v>
      </c>
      <c r="IX178" s="24">
        <f t="shared" si="202"/>
        <v>59517957.120324068</v>
      </c>
      <c r="IY178" s="24">
        <f t="shared" si="202"/>
        <v>65470833.097329721</v>
      </c>
      <c r="IZ178" s="24">
        <f t="shared" si="202"/>
        <v>71451687.970296174</v>
      </c>
      <c r="JA178" s="24">
        <f t="shared" si="202"/>
        <v>75114540</v>
      </c>
      <c r="JB178" s="24">
        <f t="shared" ref="JB178:JE178" si="203">+SUM(JB179+JB180)</f>
        <v>79181331.624391213</v>
      </c>
      <c r="JC178" s="24">
        <f t="shared" si="203"/>
        <v>82188544.601044983</v>
      </c>
      <c r="JD178" s="24">
        <f t="shared" si="203"/>
        <v>86053615.860266879</v>
      </c>
      <c r="JE178" s="24">
        <f t="shared" si="203"/>
        <v>91482299.099999994</v>
      </c>
    </row>
    <row r="179" spans="1:265" ht="12.9" customHeight="1" x14ac:dyDescent="0.2">
      <c r="A179" s="23" t="s">
        <v>167</v>
      </c>
      <c r="B179" s="53"/>
      <c r="C179" s="53"/>
      <c r="D179" s="53"/>
      <c r="E179" s="45"/>
      <c r="F179" s="45"/>
      <c r="G179" s="45"/>
      <c r="H179" s="53"/>
      <c r="I179" s="53"/>
      <c r="J179" s="53"/>
      <c r="K179" s="53"/>
      <c r="L179" s="51"/>
      <c r="M179" s="51"/>
      <c r="N179" s="53"/>
      <c r="O179" s="53"/>
      <c r="P179" s="53"/>
      <c r="Q179" s="45"/>
      <c r="R179" s="45"/>
      <c r="S179" s="45"/>
      <c r="T179" s="53"/>
      <c r="U179" s="53"/>
      <c r="V179" s="53"/>
      <c r="W179" s="53"/>
      <c r="X179" s="51"/>
      <c r="Y179" s="51"/>
      <c r="Z179" s="74"/>
      <c r="AA179" s="74"/>
      <c r="AB179" s="74"/>
      <c r="AC179" s="111"/>
      <c r="AD179" s="111"/>
      <c r="AE179" s="111"/>
      <c r="AF179" s="111"/>
      <c r="AG179" s="111"/>
      <c r="AH179" s="111"/>
      <c r="AI179" s="111"/>
      <c r="AJ179" s="111"/>
      <c r="AK179" s="111"/>
      <c r="AL179" s="74"/>
      <c r="AM179" s="74"/>
      <c r="AN179" s="74"/>
      <c r="AO179" s="74"/>
      <c r="AP179" s="74"/>
      <c r="AQ179" s="74"/>
      <c r="AR179" s="74"/>
      <c r="AS179" s="74"/>
      <c r="AT179" s="74"/>
      <c r="AU179" s="74"/>
      <c r="AV179" s="74"/>
      <c r="AW179" s="74"/>
      <c r="AX179" s="74"/>
      <c r="AY179" s="74"/>
      <c r="AZ179" s="74"/>
      <c r="BA179" s="111"/>
      <c r="BB179" s="111"/>
      <c r="BC179" s="111"/>
      <c r="BD179" s="111"/>
      <c r="BE179" s="74"/>
      <c r="BF179" s="74"/>
      <c r="BG179" s="74"/>
      <c r="BH179" s="74"/>
      <c r="BI179" s="74"/>
      <c r="BJ179" s="74"/>
      <c r="BK179" s="74"/>
      <c r="BL179" s="74"/>
      <c r="BM179" s="74"/>
      <c r="BN179" s="74"/>
      <c r="BO179" s="74"/>
      <c r="BP179" s="74"/>
      <c r="BQ179" s="74"/>
      <c r="BR179" s="74"/>
      <c r="BS179" s="74"/>
      <c r="BT179" s="74"/>
      <c r="BU179" s="74"/>
      <c r="BV179" s="74"/>
      <c r="BW179" s="74"/>
      <c r="BX179" s="74"/>
      <c r="BY179" s="74"/>
      <c r="BZ179" s="74"/>
      <c r="CA179" s="74"/>
      <c r="CB179" s="74"/>
      <c r="CC179" s="74"/>
      <c r="CD179" s="74"/>
      <c r="CE179" s="74"/>
      <c r="CF179" s="74"/>
      <c r="CG179" s="74"/>
      <c r="CH179" s="74"/>
      <c r="CI179" s="74"/>
      <c r="CJ179" s="74"/>
      <c r="CK179" s="74"/>
      <c r="CL179" s="74"/>
      <c r="CM179" s="74"/>
      <c r="CN179" s="74"/>
      <c r="CO179" s="74"/>
      <c r="CP179" s="74"/>
      <c r="CQ179" s="74"/>
      <c r="CR179" s="74"/>
      <c r="CS179" s="74"/>
      <c r="CT179" s="74"/>
      <c r="CU179" s="74"/>
      <c r="CV179" s="74"/>
      <c r="CW179" s="74"/>
      <c r="CX179" s="74"/>
      <c r="CY179" s="74"/>
      <c r="CZ179" s="74"/>
      <c r="DA179" s="74"/>
      <c r="DB179" s="74"/>
      <c r="DC179" s="74"/>
      <c r="DD179" s="74"/>
      <c r="DE179" s="74"/>
      <c r="DF179" s="74"/>
      <c r="DG179" s="74"/>
      <c r="DH179" s="74"/>
      <c r="DI179" s="74"/>
      <c r="DJ179" s="74"/>
      <c r="DK179" s="74"/>
      <c r="DL179" s="74"/>
      <c r="DM179" s="74"/>
      <c r="DN179" s="74"/>
      <c r="DO179" s="74"/>
      <c r="DP179" s="74"/>
      <c r="DQ179" s="74"/>
      <c r="DR179" s="74"/>
      <c r="DS179" s="74"/>
      <c r="DT179" s="74"/>
      <c r="DU179" s="74"/>
      <c r="DV179" s="74"/>
      <c r="DW179" s="74"/>
      <c r="DX179" s="74"/>
      <c r="DY179" s="74"/>
      <c r="DZ179" s="74"/>
      <c r="EA179" s="74"/>
      <c r="EB179" s="74"/>
      <c r="EC179" s="74"/>
      <c r="ED179" s="74"/>
      <c r="EE179" s="74"/>
      <c r="EF179" s="74"/>
      <c r="EG179" s="74"/>
      <c r="EH179" s="74"/>
      <c r="EI179" s="74"/>
      <c r="EJ179" s="74"/>
      <c r="EK179" s="74"/>
      <c r="EL179" s="74"/>
      <c r="EM179" s="74"/>
      <c r="EN179" s="74"/>
      <c r="EO179" s="74"/>
      <c r="EP179" s="74"/>
      <c r="EQ179" s="74"/>
      <c r="ER179" s="74"/>
      <c r="ES179" s="74"/>
      <c r="ET179" s="74"/>
      <c r="EU179" s="74"/>
      <c r="EV179" s="74"/>
      <c r="EW179" s="74"/>
      <c r="EX179" s="74"/>
      <c r="EY179" s="74"/>
      <c r="EZ179" s="74"/>
      <c r="FA179" s="74"/>
      <c r="FB179" s="74"/>
      <c r="FC179" s="74"/>
      <c r="FD179" s="74"/>
      <c r="FE179" s="74"/>
      <c r="FF179" s="74"/>
      <c r="FG179" s="74"/>
      <c r="FH179" s="74"/>
      <c r="FI179" s="74"/>
      <c r="FJ179" s="74">
        <v>4528734.2129751407</v>
      </c>
      <c r="FK179" s="74">
        <v>5080100.7073953813</v>
      </c>
      <c r="FL179" s="74">
        <v>5626835.3605032489</v>
      </c>
      <c r="FM179" s="74">
        <v>6208118.7764229691</v>
      </c>
      <c r="FN179" s="74">
        <v>585345.98852570017</v>
      </c>
      <c r="FO179" s="74">
        <v>1128326.3186296599</v>
      </c>
      <c r="FP179" s="74">
        <v>1725062</v>
      </c>
      <c r="FQ179" s="74">
        <v>2314646.58964364</v>
      </c>
      <c r="FR179" s="74">
        <v>2913933.0720669399</v>
      </c>
      <c r="FS179" s="74">
        <v>3502950.3900991902</v>
      </c>
      <c r="FT179" s="74">
        <v>4111155.278778709</v>
      </c>
      <c r="FU179" s="74">
        <v>4716392.3935572989</v>
      </c>
      <c r="FV179" s="74">
        <v>5319065.4330020901</v>
      </c>
      <c r="FW179" s="74">
        <v>5966380.2493052082</v>
      </c>
      <c r="FX179" s="74">
        <v>6599230.0772649692</v>
      </c>
      <c r="FY179" s="74">
        <v>7272049.8069864903</v>
      </c>
      <c r="FZ179" s="74">
        <v>658572.36460458999</v>
      </c>
      <c r="GA179" s="74">
        <v>1307064.8387130101</v>
      </c>
      <c r="GB179" s="74">
        <v>2014155.15485649</v>
      </c>
      <c r="GC179" s="74">
        <v>2712317.016302411</v>
      </c>
      <c r="GD179" s="74">
        <v>3427356.3069191398</v>
      </c>
      <c r="GE179" s="74">
        <v>4123916.159867621</v>
      </c>
      <c r="GF179" s="74">
        <v>4854857.2953662099</v>
      </c>
      <c r="GG179" s="74">
        <v>5582378.3765688092</v>
      </c>
      <c r="GH179" s="74">
        <v>6317175.3377863802</v>
      </c>
      <c r="GI179" s="74">
        <v>7052133.6838672701</v>
      </c>
      <c r="GJ179" s="74">
        <v>7757809.989117139</v>
      </c>
      <c r="GK179" s="74">
        <v>8519996.2149387803</v>
      </c>
      <c r="GL179" s="74">
        <v>750087.44071381993</v>
      </c>
      <c r="GM179" s="74">
        <v>1468183.63564215</v>
      </c>
      <c r="GN179" s="74">
        <v>2233226.4166783402</v>
      </c>
      <c r="GO179" s="74">
        <v>2971503.30407811</v>
      </c>
      <c r="GP179" s="74">
        <v>3733355.5293586408</v>
      </c>
      <c r="GQ179" s="74">
        <v>4490438.9053957285</v>
      </c>
      <c r="GR179" s="74">
        <v>5254327.88673402</v>
      </c>
      <c r="GS179" s="74">
        <v>6009484.9458164591</v>
      </c>
      <c r="GT179" s="74">
        <v>6745818.3216965608</v>
      </c>
      <c r="GU179" s="74">
        <v>7513073.193931791</v>
      </c>
      <c r="GV179" s="74">
        <v>8261799.4218832199</v>
      </c>
      <c r="GW179" s="74">
        <v>9074783.1463442706</v>
      </c>
      <c r="GX179" s="74">
        <v>777531.20856318995</v>
      </c>
      <c r="GY179" s="74">
        <v>1488618.2381595101</v>
      </c>
      <c r="GZ179" s="74">
        <v>2292444.3456737702</v>
      </c>
      <c r="HA179" s="74">
        <v>3037931.0351357302</v>
      </c>
      <c r="HB179" s="74">
        <v>3818135.2259812099</v>
      </c>
      <c r="HC179" s="74">
        <v>4567965.8330740994</v>
      </c>
      <c r="HD179" s="74">
        <v>5327149.7330864212</v>
      </c>
      <c r="HE179" s="74">
        <v>6090660.4463272803</v>
      </c>
      <c r="HF179" s="74">
        <v>6834880.6351838</v>
      </c>
      <c r="HG179" s="74">
        <v>7605234.3228647914</v>
      </c>
      <c r="HH179" s="74">
        <v>8358673.5264783585</v>
      </c>
      <c r="HI179" s="74">
        <v>9132934.5210934896</v>
      </c>
      <c r="HJ179" s="74">
        <v>770094.44120500982</v>
      </c>
      <c r="HK179" s="74">
        <v>1479971.0161516001</v>
      </c>
      <c r="HL179" s="74">
        <v>2251114.5969793401</v>
      </c>
      <c r="HM179" s="74">
        <v>3002564.3857823899</v>
      </c>
      <c r="HN179" s="74">
        <v>3800934.2852604589</v>
      </c>
      <c r="HO179" s="74">
        <v>4563485.1424884396</v>
      </c>
      <c r="HP179" s="74">
        <v>5340011.857581961</v>
      </c>
      <c r="HQ179" s="74">
        <v>6126446.2473619794</v>
      </c>
      <c r="HR179" s="74">
        <v>6895726.7870200491</v>
      </c>
      <c r="HS179" s="74">
        <v>7706571.1718817586</v>
      </c>
      <c r="HT179" s="74">
        <v>8503182.6855502296</v>
      </c>
      <c r="HU179" s="74">
        <v>9359005.8897868507</v>
      </c>
      <c r="HV179" s="74">
        <v>840231.56010115996</v>
      </c>
      <c r="HW179" s="74">
        <v>1623140.6338901101</v>
      </c>
      <c r="HX179" s="74">
        <v>2504983.12924502</v>
      </c>
      <c r="HY179" s="74">
        <v>3376330.2358866902</v>
      </c>
      <c r="HZ179" s="74">
        <v>4279492.5531939305</v>
      </c>
      <c r="IA179" s="74">
        <v>5154285.9968069317</v>
      </c>
      <c r="IB179" s="74">
        <v>6062099.865777771</v>
      </c>
      <c r="IC179" s="74">
        <v>6948966.9135972513</v>
      </c>
      <c r="ID179" s="74">
        <v>7839115.8960565496</v>
      </c>
      <c r="IE179" s="74">
        <v>8759918.093496969</v>
      </c>
      <c r="IF179" s="74">
        <v>9649677.8028572071</v>
      </c>
      <c r="IG179" s="74">
        <v>10601566.993948231</v>
      </c>
      <c r="IH179" s="74">
        <v>915447.64082201989</v>
      </c>
      <c r="II179" s="74">
        <v>1785798.14952817</v>
      </c>
      <c r="IJ179" s="74">
        <v>2697794.75292888</v>
      </c>
      <c r="IK179" s="74">
        <v>3558008.4459441402</v>
      </c>
      <c r="IL179" s="74">
        <v>4412425.7470257701</v>
      </c>
      <c r="IM179" s="74">
        <v>5256739.3279874604</v>
      </c>
      <c r="IN179" s="74">
        <v>6139634.5494986996</v>
      </c>
      <c r="IO179" s="74">
        <v>7039253.9298298405</v>
      </c>
      <c r="IP179" s="74">
        <v>7889807.4566061096</v>
      </c>
      <c r="IQ179" s="74">
        <v>8769345.6162920706</v>
      </c>
      <c r="IR179" s="74">
        <v>9606377.1683722604</v>
      </c>
      <c r="IS179" s="74">
        <v>10494584.829146281</v>
      </c>
      <c r="IT179" s="74">
        <v>868379.43891694001</v>
      </c>
      <c r="IU179" s="74">
        <v>1666268.71720748</v>
      </c>
      <c r="IV179" s="74">
        <v>2542780.26189083</v>
      </c>
      <c r="IW179" s="74">
        <v>3388664.9814991299</v>
      </c>
      <c r="IX179" s="74">
        <v>4247192.11544884</v>
      </c>
      <c r="IY179" s="74">
        <v>5077134.8438193901</v>
      </c>
      <c r="IZ179" s="74">
        <v>5929409.3905504914</v>
      </c>
      <c r="JA179" s="74">
        <v>6762614</v>
      </c>
      <c r="JB179" s="74">
        <v>7587914.80604799</v>
      </c>
      <c r="JC179" s="74">
        <v>8453598.0685752798</v>
      </c>
      <c r="JD179" s="74">
        <v>9290091.0202933215</v>
      </c>
      <c r="JE179" s="74">
        <v>10204923.85</v>
      </c>
    </row>
    <row r="180" spans="1:265" ht="12.9" customHeight="1" x14ac:dyDescent="0.2">
      <c r="A180" s="23" t="s">
        <v>168</v>
      </c>
      <c r="B180" s="53"/>
      <c r="C180" s="53"/>
      <c r="D180" s="53"/>
      <c r="E180" s="45"/>
      <c r="F180" s="45"/>
      <c r="G180" s="45"/>
      <c r="H180" s="53"/>
      <c r="I180" s="53"/>
      <c r="J180" s="53"/>
      <c r="K180" s="53"/>
      <c r="L180" s="51"/>
      <c r="M180" s="51"/>
      <c r="N180" s="53"/>
      <c r="O180" s="53"/>
      <c r="P180" s="53"/>
      <c r="Q180" s="45"/>
      <c r="R180" s="45"/>
      <c r="S180" s="45"/>
      <c r="T180" s="53"/>
      <c r="U180" s="53"/>
      <c r="V180" s="53"/>
      <c r="W180" s="53"/>
      <c r="X180" s="51"/>
      <c r="Y180" s="51"/>
      <c r="Z180" s="74"/>
      <c r="AA180" s="74"/>
      <c r="AB180" s="74"/>
      <c r="AC180" s="111"/>
      <c r="AD180" s="111"/>
      <c r="AE180" s="111"/>
      <c r="AF180" s="111"/>
      <c r="AG180" s="111"/>
      <c r="AH180" s="111"/>
      <c r="AI180" s="111"/>
      <c r="AJ180" s="111"/>
      <c r="AK180" s="111"/>
      <c r="AL180" s="74"/>
      <c r="AM180" s="74"/>
      <c r="AN180" s="74"/>
      <c r="AO180" s="74"/>
      <c r="AP180" s="74"/>
      <c r="AQ180" s="74"/>
      <c r="AR180" s="74"/>
      <c r="AS180" s="74"/>
      <c r="AT180" s="74"/>
      <c r="AU180" s="74"/>
      <c r="AV180" s="74"/>
      <c r="AW180" s="74"/>
      <c r="AX180" s="74"/>
      <c r="AY180" s="74"/>
      <c r="AZ180" s="74"/>
      <c r="BA180" s="111"/>
      <c r="BB180" s="111"/>
      <c r="BC180" s="111"/>
      <c r="BD180" s="111"/>
      <c r="BE180" s="74"/>
      <c r="BF180" s="74"/>
      <c r="BG180" s="74"/>
      <c r="BH180" s="74"/>
      <c r="BI180" s="74"/>
      <c r="BJ180" s="74"/>
      <c r="BK180" s="74"/>
      <c r="BL180" s="74"/>
      <c r="BM180" s="74"/>
      <c r="BN180" s="74"/>
      <c r="BO180" s="74"/>
      <c r="BP180" s="74"/>
      <c r="BQ180" s="74"/>
      <c r="BR180" s="74"/>
      <c r="BS180" s="74"/>
      <c r="BT180" s="74"/>
      <c r="BU180" s="74"/>
      <c r="BV180" s="74"/>
      <c r="BW180" s="74"/>
      <c r="BX180" s="74"/>
      <c r="BY180" s="74"/>
      <c r="BZ180" s="74"/>
      <c r="CA180" s="74"/>
      <c r="CB180" s="74"/>
      <c r="CC180" s="74"/>
      <c r="CD180" s="74"/>
      <c r="CE180" s="74"/>
      <c r="CF180" s="74"/>
      <c r="CG180" s="74"/>
      <c r="CH180" s="74"/>
      <c r="CI180" s="74"/>
      <c r="CJ180" s="74"/>
      <c r="CK180" s="74"/>
      <c r="CL180" s="74"/>
      <c r="CM180" s="74"/>
      <c r="CN180" s="74"/>
      <c r="CO180" s="74"/>
      <c r="CP180" s="74"/>
      <c r="CQ180" s="74"/>
      <c r="CR180" s="74"/>
      <c r="CS180" s="74"/>
      <c r="CT180" s="74"/>
      <c r="CU180" s="74"/>
      <c r="CV180" s="74"/>
      <c r="CW180" s="74"/>
      <c r="CX180" s="74"/>
      <c r="CY180" s="74"/>
      <c r="CZ180" s="74"/>
      <c r="DA180" s="74"/>
      <c r="DB180" s="74"/>
      <c r="DC180" s="74"/>
      <c r="DD180" s="74"/>
      <c r="DE180" s="74"/>
      <c r="DF180" s="74"/>
      <c r="DG180" s="74"/>
      <c r="DH180" s="74"/>
      <c r="DI180" s="74"/>
      <c r="DJ180" s="74"/>
      <c r="DK180" s="74"/>
      <c r="DL180" s="74"/>
      <c r="DM180" s="74"/>
      <c r="DN180" s="74"/>
      <c r="DO180" s="74"/>
      <c r="DP180" s="74"/>
      <c r="DQ180" s="74"/>
      <c r="DR180" s="74"/>
      <c r="DS180" s="74"/>
      <c r="DT180" s="74"/>
      <c r="DU180" s="74"/>
      <c r="DV180" s="74"/>
      <c r="DW180" s="74"/>
      <c r="DX180" s="74"/>
      <c r="DY180" s="74"/>
      <c r="DZ180" s="74"/>
      <c r="EA180" s="74"/>
      <c r="EB180" s="74"/>
      <c r="EC180" s="74"/>
      <c r="ED180" s="74"/>
      <c r="EE180" s="74"/>
      <c r="EF180" s="74"/>
      <c r="EG180" s="74"/>
      <c r="EH180" s="74"/>
      <c r="EI180" s="74"/>
      <c r="EJ180" s="74"/>
      <c r="EK180" s="74"/>
      <c r="EL180" s="74"/>
      <c r="EM180" s="74"/>
      <c r="EN180" s="74"/>
      <c r="EO180" s="74"/>
      <c r="EP180" s="74"/>
      <c r="EQ180" s="74"/>
      <c r="ER180" s="74"/>
      <c r="ES180" s="74"/>
      <c r="ET180" s="74"/>
      <c r="EU180" s="74"/>
      <c r="EV180" s="74"/>
      <c r="EW180" s="74"/>
      <c r="EX180" s="74"/>
      <c r="EY180" s="74"/>
      <c r="EZ180" s="74"/>
      <c r="FA180" s="74"/>
      <c r="FB180" s="74"/>
      <c r="FC180" s="74"/>
      <c r="FD180" s="74"/>
      <c r="FE180" s="74"/>
      <c r="FF180" s="74"/>
      <c r="FG180" s="74"/>
      <c r="FH180" s="74"/>
      <c r="FI180" s="74"/>
      <c r="FJ180" s="74">
        <v>17518395.59378602</v>
      </c>
      <c r="FK180" s="74">
        <v>18325731.058854289</v>
      </c>
      <c r="FL180" s="74">
        <v>18856490.57704005</v>
      </c>
      <c r="FM180" s="74">
        <v>21124864.612734649</v>
      </c>
      <c r="FN180" s="74">
        <v>1499120.7713282199</v>
      </c>
      <c r="FO180" s="74">
        <v>4797523.7102248203</v>
      </c>
      <c r="FP180" s="74">
        <v>6147047</v>
      </c>
      <c r="FQ180" s="74">
        <v>6926297.464714109</v>
      </c>
      <c r="FR180" s="74">
        <v>7572956.3366603991</v>
      </c>
      <c r="FS180" s="74">
        <v>8429272.1630410198</v>
      </c>
      <c r="FT180" s="74">
        <v>14077709.81667058</v>
      </c>
      <c r="FU180" s="74">
        <v>16365856.48353344</v>
      </c>
      <c r="FV180" s="74">
        <v>19150805.53804351</v>
      </c>
      <c r="FW180" s="74">
        <v>22983083.822655</v>
      </c>
      <c r="FX180" s="74">
        <v>24831594.7630556</v>
      </c>
      <c r="FY180" s="74">
        <v>26136144.8583115</v>
      </c>
      <c r="FZ180" s="74">
        <v>3085344.2109789401</v>
      </c>
      <c r="GA180" s="74">
        <v>4717858.9329287298</v>
      </c>
      <c r="GB180" s="74">
        <v>9383899.7353472915</v>
      </c>
      <c r="GC180" s="74">
        <v>14705382.675081709</v>
      </c>
      <c r="GD180" s="74">
        <v>16982897.919570342</v>
      </c>
      <c r="GE180" s="74">
        <v>20891184.724734109</v>
      </c>
      <c r="GF180" s="74">
        <v>23183604.760914139</v>
      </c>
      <c r="GG180" s="74">
        <v>28051456.073569369</v>
      </c>
      <c r="GH180" s="74">
        <v>34491672.649328753</v>
      </c>
      <c r="GI180" s="74">
        <v>36650885.746191442</v>
      </c>
      <c r="GJ180" s="74">
        <v>39134415.44103013</v>
      </c>
      <c r="GK180" s="74">
        <v>42626856.12300089</v>
      </c>
      <c r="GL180" s="74">
        <v>2572886.5036188699</v>
      </c>
      <c r="GM180" s="74">
        <v>8914676.1846991703</v>
      </c>
      <c r="GN180" s="74">
        <v>12435010.52568743</v>
      </c>
      <c r="GO180" s="74">
        <v>17141363.048869532</v>
      </c>
      <c r="GP180" s="74">
        <v>20793709.63753324</v>
      </c>
      <c r="GQ180" s="74">
        <v>25579577.30300587</v>
      </c>
      <c r="GR180" s="74">
        <v>28241106.251611371</v>
      </c>
      <c r="GS180" s="74">
        <v>30473778.313614551</v>
      </c>
      <c r="GT180" s="74">
        <v>33153917.099806309</v>
      </c>
      <c r="GU180" s="74">
        <v>35881325.627512328</v>
      </c>
      <c r="GV180" s="74">
        <v>37707828.369701616</v>
      </c>
      <c r="GW180" s="74">
        <v>40706142.31411846</v>
      </c>
      <c r="GX180" s="74">
        <v>3268306.8797486811</v>
      </c>
      <c r="GY180" s="74">
        <v>8792428.0570191704</v>
      </c>
      <c r="GZ180" s="74">
        <v>13960751.55108821</v>
      </c>
      <c r="HA180" s="74">
        <v>18141813.429449499</v>
      </c>
      <c r="HB180" s="74">
        <v>20346872.240903161</v>
      </c>
      <c r="HC180" s="74">
        <v>22682093.87274313</v>
      </c>
      <c r="HD180" s="74">
        <v>24365477.9846971</v>
      </c>
      <c r="HE180" s="74">
        <v>26894132.112457272</v>
      </c>
      <c r="HF180" s="74">
        <v>28405881.83863122</v>
      </c>
      <c r="HG180" s="74">
        <v>29934362.155068941</v>
      </c>
      <c r="HH180" s="74">
        <v>31305609.529402278</v>
      </c>
      <c r="HI180" s="74">
        <v>32894217.331789069</v>
      </c>
      <c r="HJ180" s="74">
        <v>2437499.7135823099</v>
      </c>
      <c r="HK180" s="74">
        <v>3979667.0994357099</v>
      </c>
      <c r="HL180" s="74">
        <v>6204993.6545575103</v>
      </c>
      <c r="HM180" s="74">
        <v>7718542.2661072398</v>
      </c>
      <c r="HN180" s="74">
        <v>11308380.709257681</v>
      </c>
      <c r="HO180" s="74">
        <v>14354133.60864081</v>
      </c>
      <c r="HP180" s="74">
        <v>16065427.594818</v>
      </c>
      <c r="HQ180" s="74">
        <v>18508048.091577359</v>
      </c>
      <c r="HR180" s="74">
        <v>20397546.362620719</v>
      </c>
      <c r="HS180" s="74">
        <v>23008944.220338281</v>
      </c>
      <c r="HT180" s="74">
        <v>25857322.81654869</v>
      </c>
      <c r="HU180" s="74">
        <v>29462695.1314313</v>
      </c>
      <c r="HV180" s="74">
        <v>4058298.5754267699</v>
      </c>
      <c r="HW180" s="74">
        <v>6717068.3558319118</v>
      </c>
      <c r="HX180" s="74">
        <v>9753579.9155570585</v>
      </c>
      <c r="HY180" s="74">
        <v>11738252.77690573</v>
      </c>
      <c r="HZ180" s="74">
        <v>17849359.882764921</v>
      </c>
      <c r="IA180" s="74">
        <v>21462075.933539409</v>
      </c>
      <c r="IB180" s="74">
        <v>27808879.670686599</v>
      </c>
      <c r="IC180" s="74">
        <v>35063585.384300597</v>
      </c>
      <c r="ID180" s="74">
        <v>39399612.101955533</v>
      </c>
      <c r="IE180" s="74">
        <v>42722690.297411628</v>
      </c>
      <c r="IF180" s="74">
        <v>45618433.525841929</v>
      </c>
      <c r="IG180" s="74">
        <v>48604605.515185788</v>
      </c>
      <c r="IH180" s="74">
        <v>2240951.0104559301</v>
      </c>
      <c r="II180" s="74">
        <v>5661416.8009682996</v>
      </c>
      <c r="IJ180" s="74">
        <v>10665616.59853702</v>
      </c>
      <c r="IK180" s="74">
        <v>14461221.26776655</v>
      </c>
      <c r="IL180" s="74">
        <v>17615341.71571454</v>
      </c>
      <c r="IM180" s="74">
        <v>20922679.508353919</v>
      </c>
      <c r="IN180" s="74">
        <v>25198912.289209802</v>
      </c>
      <c r="IO180" s="74">
        <v>27388715.235625919</v>
      </c>
      <c r="IP180" s="74">
        <v>30220571.26265524</v>
      </c>
      <c r="IQ180" s="74">
        <v>32063097.848003559</v>
      </c>
      <c r="IR180" s="74">
        <v>33915963.918279693</v>
      </c>
      <c r="IS180" s="74">
        <v>43444543.024984337</v>
      </c>
      <c r="IT180" s="74">
        <v>6768190.577294969</v>
      </c>
      <c r="IU180" s="74">
        <v>14339767.087193379</v>
      </c>
      <c r="IV180" s="74">
        <v>27941534.010135479</v>
      </c>
      <c r="IW180" s="74">
        <v>40818833.717092939</v>
      </c>
      <c r="IX180" s="74">
        <v>55270765.004875228</v>
      </c>
      <c r="IY180" s="74">
        <v>60393698.253510334</v>
      </c>
      <c r="IZ180" s="74">
        <v>65522278.57974568</v>
      </c>
      <c r="JA180" s="74">
        <v>68351926</v>
      </c>
      <c r="JB180" s="74">
        <v>71593416.818343222</v>
      </c>
      <c r="JC180" s="74">
        <v>73734946.532469705</v>
      </c>
      <c r="JD180" s="74">
        <v>76763524.839973554</v>
      </c>
      <c r="JE180" s="74">
        <v>81277375.25</v>
      </c>
    </row>
    <row r="181" spans="1:265" ht="12.9" customHeight="1" x14ac:dyDescent="0.2">
      <c r="A181" s="31" t="s">
        <v>169</v>
      </c>
      <c r="B181" s="53"/>
      <c r="C181" s="53"/>
      <c r="D181" s="53"/>
      <c r="E181" s="45"/>
      <c r="F181" s="45"/>
      <c r="G181" s="45"/>
      <c r="H181" s="53"/>
      <c r="I181" s="53"/>
      <c r="J181" s="53"/>
      <c r="K181" s="53"/>
      <c r="L181" s="51"/>
      <c r="M181" s="51"/>
      <c r="N181" s="53"/>
      <c r="O181" s="53"/>
      <c r="P181" s="53"/>
      <c r="Q181" s="45"/>
      <c r="R181" s="45"/>
      <c r="S181" s="45"/>
      <c r="T181" s="53"/>
      <c r="U181" s="53"/>
      <c r="V181" s="53"/>
      <c r="W181" s="53"/>
      <c r="X181" s="51"/>
      <c r="Y181" s="51"/>
      <c r="Z181" s="24">
        <v>375806</v>
      </c>
      <c r="AA181" s="24">
        <v>644330</v>
      </c>
      <c r="AB181" s="24">
        <v>1066479</v>
      </c>
      <c r="AC181" s="10">
        <v>1240220</v>
      </c>
      <c r="AD181" s="10">
        <v>1831983</v>
      </c>
      <c r="AE181" s="10">
        <v>2592965</v>
      </c>
      <c r="AF181" s="10">
        <v>4908439</v>
      </c>
      <c r="AG181" s="10">
        <v>5521394</v>
      </c>
      <c r="AH181" s="10">
        <v>6086102</v>
      </c>
      <c r="AI181" s="10">
        <v>6582689</v>
      </c>
      <c r="AJ181" s="10">
        <v>7280664</v>
      </c>
      <c r="AK181" s="10">
        <v>9010399</v>
      </c>
      <c r="AL181" s="24">
        <v>704681</v>
      </c>
      <c r="AM181" s="24">
        <v>1076636</v>
      </c>
      <c r="AN181" s="24">
        <v>1203840</v>
      </c>
      <c r="AO181" s="24">
        <v>1325645</v>
      </c>
      <c r="AP181" s="24">
        <v>3023403</v>
      </c>
      <c r="AQ181" s="24">
        <v>3685665</v>
      </c>
      <c r="AR181" s="24">
        <v>4945951.6497628503</v>
      </c>
      <c r="AS181" s="24">
        <v>6476076.6350444406</v>
      </c>
      <c r="AT181" s="24">
        <v>7307958.7199472422</v>
      </c>
      <c r="AU181" s="24">
        <v>7698010.6994051114</v>
      </c>
      <c r="AV181" s="24">
        <v>7962337.2017033398</v>
      </c>
      <c r="AW181" s="24">
        <v>7892381.90762561</v>
      </c>
      <c r="AX181" s="24">
        <v>304181.49619231012</v>
      </c>
      <c r="AY181" s="24">
        <v>736254.94057144003</v>
      </c>
      <c r="AZ181" s="24">
        <v>1052187.4900718399</v>
      </c>
      <c r="BA181" s="10">
        <v>1344019.07181865</v>
      </c>
      <c r="BB181" s="10">
        <v>1715862.3921423701</v>
      </c>
      <c r="BC181" s="10">
        <v>1977471.6141432701</v>
      </c>
      <c r="BD181" s="10">
        <v>2028554.52938781</v>
      </c>
      <c r="BE181" s="24">
        <v>2075556.6156907801</v>
      </c>
      <c r="BF181" s="24">
        <v>2147341.00050668</v>
      </c>
      <c r="BG181" s="24">
        <v>2302077.8838661099</v>
      </c>
      <c r="BH181" s="24">
        <v>2439504.1376323202</v>
      </c>
      <c r="BI181" s="24">
        <v>2727529</v>
      </c>
      <c r="BJ181" s="24">
        <v>299299.56109114998</v>
      </c>
      <c r="BK181" s="24">
        <v>450895.63267840998</v>
      </c>
      <c r="BL181" s="24">
        <v>610281.94385243999</v>
      </c>
      <c r="BM181" s="24">
        <v>689357.25532887003</v>
      </c>
      <c r="BN181" s="24">
        <v>759086.85621725011</v>
      </c>
      <c r="BO181" s="24">
        <v>1024755.9677018099</v>
      </c>
      <c r="BP181" s="24">
        <v>1233096.77193516</v>
      </c>
      <c r="BQ181" s="24">
        <v>1411800.2017415699</v>
      </c>
      <c r="BR181" s="24">
        <v>1521963.2408263001</v>
      </c>
      <c r="BS181" s="24">
        <v>1705813.3942962899</v>
      </c>
      <c r="BT181" s="24">
        <v>1808946.1762047301</v>
      </c>
      <c r="BU181" s="24">
        <v>1999654.93929666</v>
      </c>
      <c r="BV181" s="24">
        <v>126770.62222393</v>
      </c>
      <c r="BW181" s="24">
        <v>425784.77183833002</v>
      </c>
      <c r="BX181" s="24">
        <v>728088.08568380005</v>
      </c>
      <c r="BY181" s="24">
        <v>1347174.26614418</v>
      </c>
      <c r="BZ181" s="24">
        <v>2142863.3954762998</v>
      </c>
      <c r="CA181" s="24">
        <v>2502348.1877322998</v>
      </c>
      <c r="CB181" s="24">
        <v>2729719.1351800701</v>
      </c>
      <c r="CC181" s="24">
        <v>2950160.5353503502</v>
      </c>
      <c r="CD181" s="24">
        <v>3304638.8061641301</v>
      </c>
      <c r="CE181" s="24">
        <v>3472226.0968454601</v>
      </c>
      <c r="CF181" s="24">
        <v>3548365.97421662</v>
      </c>
      <c r="CG181" s="24">
        <v>3936157.9563353402</v>
      </c>
      <c r="CH181" s="24">
        <v>156879.58549996</v>
      </c>
      <c r="CI181" s="24">
        <v>281319.57978542999</v>
      </c>
      <c r="CJ181" s="24">
        <v>510907.33867665997</v>
      </c>
      <c r="CK181" s="24">
        <v>784186.93820455996</v>
      </c>
      <c r="CL181" s="24">
        <v>963705.18852948002</v>
      </c>
      <c r="CM181" s="24">
        <v>1293883.01594334</v>
      </c>
      <c r="CN181" s="24">
        <v>1434144.5594103599</v>
      </c>
      <c r="CO181" s="24">
        <v>1603512.7554534001</v>
      </c>
      <c r="CP181" s="24">
        <v>2021545.27561502</v>
      </c>
      <c r="CQ181" s="24">
        <v>2517870.0441308799</v>
      </c>
      <c r="CR181" s="24">
        <v>3475232.45606199</v>
      </c>
      <c r="CS181" s="24">
        <v>3975793.10881643</v>
      </c>
      <c r="CT181" s="24">
        <v>534631.98180618999</v>
      </c>
      <c r="CU181" s="24">
        <v>1747995.91016581</v>
      </c>
      <c r="CV181" s="24">
        <v>2484645.6192373098</v>
      </c>
      <c r="CW181" s="24">
        <v>3315931.5245638201</v>
      </c>
      <c r="CX181" s="24">
        <v>2756627.9868306401</v>
      </c>
      <c r="CY181" s="24">
        <v>3534628.5406128899</v>
      </c>
      <c r="CZ181" s="24">
        <v>4093090.6703981208</v>
      </c>
      <c r="DA181" s="24">
        <v>4454318.1614035396</v>
      </c>
      <c r="DB181" s="24">
        <v>4631275.6227770597</v>
      </c>
      <c r="DC181" s="24">
        <v>7125115.1140576508</v>
      </c>
      <c r="DD181" s="24">
        <v>8353303.7234812407</v>
      </c>
      <c r="DE181" s="24">
        <v>13342545.335343709</v>
      </c>
      <c r="DF181" s="24">
        <v>1379666.3770381501</v>
      </c>
      <c r="DG181" s="24">
        <v>2109158.2191764899</v>
      </c>
      <c r="DH181" s="24">
        <v>2680826.4925301499</v>
      </c>
      <c r="DI181" s="24">
        <v>3454863.8972286498</v>
      </c>
      <c r="DJ181" s="24">
        <v>3909879.39873472</v>
      </c>
      <c r="DK181" s="24">
        <v>4233296.0768589098</v>
      </c>
      <c r="DL181" s="24">
        <v>4825978.3991896203</v>
      </c>
      <c r="DM181" s="24">
        <v>5209009.1282093497</v>
      </c>
      <c r="DN181" s="24">
        <v>5618411.1669747196</v>
      </c>
      <c r="DO181" s="24">
        <v>5892234.4705021903</v>
      </c>
      <c r="DP181" s="24">
        <v>6418559.8081020294</v>
      </c>
      <c r="DQ181" s="24">
        <v>8508205.0833003912</v>
      </c>
      <c r="DR181" s="24">
        <v>1311093.8653643001</v>
      </c>
      <c r="DS181" s="24">
        <v>2583840.2678436898</v>
      </c>
      <c r="DT181" s="24">
        <v>3447602.6514352001</v>
      </c>
      <c r="DU181" s="24">
        <v>4174978.3765663798</v>
      </c>
      <c r="DV181" s="24">
        <v>5078277.1199332802</v>
      </c>
      <c r="DW181" s="24">
        <v>5694073.3468479998</v>
      </c>
      <c r="DX181" s="24">
        <v>6353477.69199079</v>
      </c>
      <c r="DY181" s="24">
        <v>6977870.6352130286</v>
      </c>
      <c r="DZ181" s="24">
        <v>7497943.0619447408</v>
      </c>
      <c r="EA181" s="24">
        <v>8073744.0662908396</v>
      </c>
      <c r="EB181" s="24">
        <v>9943560.7710521314</v>
      </c>
      <c r="EC181" s="24">
        <v>13173359.438225159</v>
      </c>
      <c r="ED181" s="24">
        <v>1253901.82602793</v>
      </c>
      <c r="EE181" s="24">
        <v>2122815.1094575501</v>
      </c>
      <c r="EF181" s="24">
        <v>5263804.1715443302</v>
      </c>
      <c r="EG181" s="24">
        <v>7615947.6838719202</v>
      </c>
      <c r="EH181" s="24">
        <v>9173292.7356757205</v>
      </c>
      <c r="EI181" s="24">
        <v>10604600.445091249</v>
      </c>
      <c r="EJ181" s="24">
        <v>12567685.29610917</v>
      </c>
      <c r="EK181" s="24">
        <v>16321253.13097294</v>
      </c>
      <c r="EL181" s="24">
        <v>18548122.19851695</v>
      </c>
      <c r="EM181" s="24">
        <v>18894292.738663591</v>
      </c>
      <c r="EN181" s="24">
        <v>20675563.98099982</v>
      </c>
      <c r="EO181" s="24">
        <v>22798444.57641406</v>
      </c>
      <c r="EP181" s="24">
        <v>1653531.35013344</v>
      </c>
      <c r="EQ181" s="24">
        <v>9033387.6843971889</v>
      </c>
      <c r="ER181" s="24">
        <v>11420430.79345897</v>
      </c>
      <c r="ES181" s="24">
        <v>13009332.536188841</v>
      </c>
      <c r="ET181" s="24">
        <v>17805420.888015509</v>
      </c>
      <c r="EU181" s="24">
        <v>20391671.84315946</v>
      </c>
      <c r="EV181" s="24">
        <v>23079343.233616509</v>
      </c>
      <c r="EW181" s="24">
        <v>24007417.142927639</v>
      </c>
      <c r="EX181" s="24">
        <v>25111584.810696069</v>
      </c>
      <c r="EY181" s="24">
        <v>26313878.84714146</v>
      </c>
      <c r="EZ181" s="24">
        <v>27366108.54602553</v>
      </c>
      <c r="FA181" s="24">
        <v>30520722.341620792</v>
      </c>
      <c r="FB181" s="24">
        <v>5173753.5410248498</v>
      </c>
      <c r="FC181" s="24">
        <v>5529252.3953216793</v>
      </c>
      <c r="FD181" s="24">
        <v>6680494.69740598</v>
      </c>
      <c r="FE181" s="24">
        <v>9545007.1607822217</v>
      </c>
      <c r="FF181" s="24">
        <v>12027988.632533081</v>
      </c>
      <c r="FG181" s="24">
        <v>14180141.260999059</v>
      </c>
      <c r="FH181" s="24">
        <v>16557853.79469193</v>
      </c>
      <c r="FI181" s="24">
        <v>17899840.205064058</v>
      </c>
      <c r="FJ181" s="24">
        <f t="shared" ref="FJ181:GO181" si="204">+SUM(FJ182+FJ183)</f>
        <v>19252615.15795901</v>
      </c>
      <c r="FK181" s="24">
        <f t="shared" si="204"/>
        <v>20280053.821182631</v>
      </c>
      <c r="FL181" s="24">
        <f t="shared" si="204"/>
        <v>21037359.383517738</v>
      </c>
      <c r="FM181" s="24">
        <f t="shared" si="204"/>
        <v>23483378.885717399</v>
      </c>
      <c r="FN181" s="24">
        <f t="shared" si="204"/>
        <v>1719755.6569495799</v>
      </c>
      <c r="FO181" s="24">
        <f t="shared" si="204"/>
        <v>5296531.3596725101</v>
      </c>
      <c r="FP181" s="24">
        <f t="shared" si="204"/>
        <v>6878615</v>
      </c>
      <c r="FQ181" s="24">
        <f t="shared" si="204"/>
        <v>7890499.5431161299</v>
      </c>
      <c r="FR181" s="24">
        <f t="shared" si="204"/>
        <v>8783016.0116220098</v>
      </c>
      <c r="FS181" s="24">
        <f t="shared" si="204"/>
        <v>9878285.1289475001</v>
      </c>
      <c r="FT181" s="24">
        <f t="shared" si="204"/>
        <v>15808785.65680133</v>
      </c>
      <c r="FU181" s="24">
        <f t="shared" si="204"/>
        <v>18337022.695252612</v>
      </c>
      <c r="FV181" s="24">
        <f t="shared" si="204"/>
        <v>21324934.54703895</v>
      </c>
      <c r="FW181" s="24">
        <f t="shared" si="204"/>
        <v>25376960.748338141</v>
      </c>
      <c r="FX181" s="24">
        <f t="shared" si="204"/>
        <v>27468752.111156862</v>
      </c>
      <c r="FY181" s="24">
        <f t="shared" si="204"/>
        <v>29023169.178289719</v>
      </c>
      <c r="FZ181" s="24">
        <f t="shared" si="204"/>
        <v>3568242.1066010399</v>
      </c>
      <c r="GA181" s="24">
        <f t="shared" si="204"/>
        <v>5471015.2248757891</v>
      </c>
      <c r="GB181" s="24">
        <f t="shared" si="204"/>
        <v>10414060.230269009</v>
      </c>
      <c r="GC181" s="24">
        <f t="shared" si="204"/>
        <v>15944131.11084491</v>
      </c>
      <c r="GD181" s="24">
        <f t="shared" si="204"/>
        <v>18470117.986751311</v>
      </c>
      <c r="GE181" s="24">
        <f t="shared" si="204"/>
        <v>22358273.810636811</v>
      </c>
      <c r="GF181" s="24">
        <f t="shared" si="204"/>
        <v>24931344.455159567</v>
      </c>
      <c r="GG181" s="24">
        <f t="shared" si="204"/>
        <v>30032061.1644678</v>
      </c>
      <c r="GH181" s="24">
        <f t="shared" si="204"/>
        <v>36750212.931094632</v>
      </c>
      <c r="GI181" s="24">
        <f t="shared" si="204"/>
        <v>39190675.505434744</v>
      </c>
      <c r="GJ181" s="24">
        <f t="shared" si="204"/>
        <v>41952410.968473189</v>
      </c>
      <c r="GK181" s="24">
        <f t="shared" si="204"/>
        <v>45720162.497109838</v>
      </c>
      <c r="GL181" s="24">
        <f t="shared" si="204"/>
        <v>2843033.8343430399</v>
      </c>
      <c r="GM181" s="24">
        <f t="shared" si="204"/>
        <v>9498615.9802097324</v>
      </c>
      <c r="GN181" s="24">
        <f t="shared" si="204"/>
        <v>13330030.42211335</v>
      </c>
      <c r="GO181" s="24">
        <f t="shared" si="204"/>
        <v>18341676.901326459</v>
      </c>
      <c r="GP181" s="24">
        <f t="shared" ref="GP181:HU181" si="205">+SUM(GP182+GP183)</f>
        <v>22276028.054987591</v>
      </c>
      <c r="GQ181" s="24">
        <f t="shared" si="205"/>
        <v>27357452.677477621</v>
      </c>
      <c r="GR181" s="24">
        <f t="shared" si="205"/>
        <v>30336761.543989338</v>
      </c>
      <c r="GS181" s="24">
        <f t="shared" si="205"/>
        <v>32879840.75817433</v>
      </c>
      <c r="GT181" s="24">
        <f t="shared" si="205"/>
        <v>35856535.75053864</v>
      </c>
      <c r="GU181" s="24">
        <f t="shared" si="205"/>
        <v>38866816.915288471</v>
      </c>
      <c r="GV181" s="24">
        <f t="shared" si="205"/>
        <v>40991013.996949732</v>
      </c>
      <c r="GW181" s="24">
        <f t="shared" si="205"/>
        <v>44294412.495154932</v>
      </c>
      <c r="GX181" s="24">
        <f t="shared" si="205"/>
        <v>3561822.6772410199</v>
      </c>
      <c r="GY181" s="24">
        <f t="shared" si="205"/>
        <v>9432063.7500415519</v>
      </c>
      <c r="GZ181" s="24">
        <f t="shared" si="205"/>
        <v>14915443.361105781</v>
      </c>
      <c r="HA181" s="24">
        <f t="shared" si="205"/>
        <v>19405212.442419611</v>
      </c>
      <c r="HB181" s="24">
        <f t="shared" si="205"/>
        <v>21915006.488379858</v>
      </c>
      <c r="HC181" s="24">
        <f t="shared" si="205"/>
        <v>24546688.697638962</v>
      </c>
      <c r="HD181" s="24">
        <f t="shared" si="205"/>
        <v>26500405.509113312</v>
      </c>
      <c r="HE181" s="24">
        <f t="shared" si="205"/>
        <v>29319562.018319871</v>
      </c>
      <c r="HF181" s="24">
        <f t="shared" si="205"/>
        <v>31115101.583846752</v>
      </c>
      <c r="HG181" s="24">
        <f t="shared" si="205"/>
        <v>32930624.169956028</v>
      </c>
      <c r="HH181" s="24">
        <f t="shared" si="205"/>
        <v>34569825.555262275</v>
      </c>
      <c r="HI181" s="24">
        <f t="shared" si="205"/>
        <v>36462798.212261148</v>
      </c>
      <c r="HJ181" s="24">
        <f t="shared" si="205"/>
        <v>2707337.6132893697</v>
      </c>
      <c r="HK181" s="24">
        <f t="shared" si="205"/>
        <v>4539286.2955491701</v>
      </c>
      <c r="HL181" s="24">
        <f t="shared" si="205"/>
        <v>7070766.7933428707</v>
      </c>
      <c r="HM181" s="24">
        <f t="shared" si="205"/>
        <v>8879202.6768259928</v>
      </c>
      <c r="HN181" s="24">
        <f t="shared" si="205"/>
        <v>12748182.502803089</v>
      </c>
      <c r="HO181" s="24">
        <f t="shared" si="205"/>
        <v>16117522.87533203</v>
      </c>
      <c r="HP181" s="24">
        <f t="shared" si="205"/>
        <v>18099391.25318158</v>
      </c>
      <c r="HQ181" s="24">
        <f t="shared" si="205"/>
        <v>20821406.204969309</v>
      </c>
      <c r="HR181" s="24">
        <f t="shared" si="205"/>
        <v>22986092.48493959</v>
      </c>
      <c r="HS181" s="24">
        <f t="shared" si="205"/>
        <v>25865635.750129599</v>
      </c>
      <c r="HT181" s="24">
        <f t="shared" si="205"/>
        <v>29042041.06091594</v>
      </c>
      <c r="HU181" s="24">
        <f t="shared" si="205"/>
        <v>32950092.924456641</v>
      </c>
      <c r="HV181" s="24">
        <f t="shared" ref="HV181:JA181" si="206">+SUM(HV182+HV183)</f>
        <v>4339862.3483149102</v>
      </c>
      <c r="HW181" s="24">
        <f t="shared" si="206"/>
        <v>7301778.1839711787</v>
      </c>
      <c r="HX181" s="24">
        <f t="shared" si="206"/>
        <v>10669171.432584269</v>
      </c>
      <c r="HY181" s="24">
        <f t="shared" si="206"/>
        <v>12968713.219551761</v>
      </c>
      <c r="HZ181" s="24">
        <f t="shared" si="206"/>
        <v>19450871.89457605</v>
      </c>
      <c r="IA181" s="24">
        <f t="shared" si="206"/>
        <v>23423360.234213617</v>
      </c>
      <c r="IB181" s="24">
        <f t="shared" si="206"/>
        <v>30187985.549722049</v>
      </c>
      <c r="IC181" s="24">
        <f t="shared" si="206"/>
        <v>37738032.077194661</v>
      </c>
      <c r="ID181" s="24">
        <f t="shared" si="206"/>
        <v>42354768.058408774</v>
      </c>
      <c r="IE181" s="24">
        <f t="shared" si="206"/>
        <v>46033526.454970181</v>
      </c>
      <c r="IF181" s="24">
        <f t="shared" si="206"/>
        <v>49285658.964460529</v>
      </c>
      <c r="IG181" s="24">
        <f t="shared" si="206"/>
        <v>52610000.35203433</v>
      </c>
      <c r="IH181" s="24">
        <f t="shared" si="206"/>
        <v>2586137.9583179299</v>
      </c>
      <c r="II181" s="24">
        <f t="shared" si="206"/>
        <v>6347103.1257262304</v>
      </c>
      <c r="IJ181" s="24">
        <f t="shared" si="206"/>
        <v>11716912.3391959</v>
      </c>
      <c r="IK181" s="24">
        <f t="shared" si="206"/>
        <v>15864625.637579191</v>
      </c>
      <c r="IL181" s="24">
        <f t="shared" si="206"/>
        <v>19357840.286707699</v>
      </c>
      <c r="IM181" s="24">
        <f t="shared" si="206"/>
        <v>22986392.589672349</v>
      </c>
      <c r="IN181" s="24">
        <f t="shared" si="206"/>
        <v>27583512.885102909</v>
      </c>
      <c r="IO181" s="24">
        <f t="shared" si="206"/>
        <v>30106192.508511998</v>
      </c>
      <c r="IP181" s="24">
        <f t="shared" si="206"/>
        <v>33258322.931128319</v>
      </c>
      <c r="IQ181" s="24">
        <f t="shared" si="206"/>
        <v>35403733.401452698</v>
      </c>
      <c r="IR181" s="24">
        <f t="shared" si="206"/>
        <v>37476801.614777669</v>
      </c>
      <c r="IS181" s="24">
        <f t="shared" si="206"/>
        <v>47232759.80906707</v>
      </c>
      <c r="IT181" s="24">
        <f t="shared" si="206"/>
        <v>7077256.7306799693</v>
      </c>
      <c r="IU181" s="24">
        <f t="shared" si="206"/>
        <v>14925557.022639161</v>
      </c>
      <c r="IV181" s="24">
        <f t="shared" si="206"/>
        <v>28912434.620614041</v>
      </c>
      <c r="IW181" s="24">
        <f t="shared" si="206"/>
        <v>41965990.026179232</v>
      </c>
      <c r="IX181" s="24">
        <f t="shared" si="206"/>
        <v>56627309.084719583</v>
      </c>
      <c r="IY181" s="24">
        <f t="shared" si="206"/>
        <v>61931334.54401917</v>
      </c>
      <c r="IZ181" s="24">
        <f t="shared" si="206"/>
        <v>67175300.740388647</v>
      </c>
      <c r="JA181" s="24">
        <f t="shared" si="206"/>
        <v>70294290</v>
      </c>
      <c r="JB181" s="24">
        <f t="shared" ref="JB181:JE181" si="207">+SUM(JB182+JB183)</f>
        <v>73881654.777625948</v>
      </c>
      <c r="JC181" s="24">
        <f t="shared" si="207"/>
        <v>76334882.214234337</v>
      </c>
      <c r="JD181" s="24">
        <f t="shared" si="207"/>
        <v>79666573.187995225</v>
      </c>
      <c r="JE181" s="24">
        <f t="shared" si="207"/>
        <v>84471088.760000005</v>
      </c>
    </row>
    <row r="182" spans="1:265" ht="12.9" customHeight="1" x14ac:dyDescent="0.2">
      <c r="A182" s="23" t="s">
        <v>170</v>
      </c>
      <c r="B182" s="53"/>
      <c r="C182" s="53"/>
      <c r="D182" s="53"/>
      <c r="E182" s="45"/>
      <c r="F182" s="45"/>
      <c r="G182" s="45"/>
      <c r="H182" s="53"/>
      <c r="I182" s="53"/>
      <c r="J182" s="53"/>
      <c r="K182" s="53"/>
      <c r="L182" s="51"/>
      <c r="M182" s="51"/>
      <c r="N182" s="53"/>
      <c r="O182" s="53"/>
      <c r="P182" s="53"/>
      <c r="Q182" s="45"/>
      <c r="R182" s="45"/>
      <c r="S182" s="45"/>
      <c r="T182" s="53"/>
      <c r="U182" s="53"/>
      <c r="V182" s="53"/>
      <c r="W182" s="53"/>
      <c r="X182" s="51"/>
      <c r="Y182" s="51"/>
      <c r="Z182" s="74"/>
      <c r="AA182" s="74"/>
      <c r="AB182" s="74"/>
      <c r="AC182" s="111"/>
      <c r="AD182" s="111"/>
      <c r="AE182" s="111"/>
      <c r="AF182" s="111"/>
      <c r="AG182" s="111"/>
      <c r="AH182" s="111"/>
      <c r="AI182" s="111"/>
      <c r="AJ182" s="111"/>
      <c r="AK182" s="111"/>
      <c r="AL182" s="74"/>
      <c r="AM182" s="74"/>
      <c r="AN182" s="74"/>
      <c r="AO182" s="74"/>
      <c r="AP182" s="74"/>
      <c r="AQ182" s="74"/>
      <c r="AR182" s="74"/>
      <c r="AS182" s="74"/>
      <c r="AT182" s="74"/>
      <c r="AU182" s="74"/>
      <c r="AV182" s="74"/>
      <c r="AW182" s="74"/>
      <c r="AX182" s="74"/>
      <c r="AY182" s="74"/>
      <c r="AZ182" s="74"/>
      <c r="BA182" s="111"/>
      <c r="BB182" s="111"/>
      <c r="BC182" s="111"/>
      <c r="BD182" s="111"/>
      <c r="BE182" s="74"/>
      <c r="BF182" s="74"/>
      <c r="BG182" s="74"/>
      <c r="BH182" s="74"/>
      <c r="BI182" s="74"/>
      <c r="BJ182" s="74"/>
      <c r="BK182" s="74"/>
      <c r="BL182" s="74"/>
      <c r="BM182" s="74"/>
      <c r="BN182" s="74"/>
      <c r="BO182" s="74"/>
      <c r="BP182" s="74"/>
      <c r="BQ182" s="74"/>
      <c r="BR182" s="74"/>
      <c r="BS182" s="74"/>
      <c r="BT182" s="74"/>
      <c r="BU182" s="74"/>
      <c r="BV182" s="74"/>
      <c r="BW182" s="74"/>
      <c r="BX182" s="74"/>
      <c r="BY182" s="74"/>
      <c r="BZ182" s="74"/>
      <c r="CA182" s="74"/>
      <c r="CB182" s="74"/>
      <c r="CC182" s="74"/>
      <c r="CD182" s="74"/>
      <c r="CE182" s="74"/>
      <c r="CF182" s="74"/>
      <c r="CG182" s="74"/>
      <c r="CH182" s="74"/>
      <c r="CI182" s="74"/>
      <c r="CJ182" s="74"/>
      <c r="CK182" s="74"/>
      <c r="CL182" s="74"/>
      <c r="CM182" s="74"/>
      <c r="CN182" s="74"/>
      <c r="CO182" s="74"/>
      <c r="CP182" s="74"/>
      <c r="CQ182" s="74"/>
      <c r="CR182" s="74"/>
      <c r="CS182" s="74"/>
      <c r="CT182" s="74"/>
      <c r="CU182" s="74"/>
      <c r="CV182" s="74"/>
      <c r="CW182" s="74"/>
      <c r="CX182" s="74"/>
      <c r="CY182" s="74"/>
      <c r="CZ182" s="74"/>
      <c r="DA182" s="74"/>
      <c r="DB182" s="74"/>
      <c r="DC182" s="74"/>
      <c r="DD182" s="74"/>
      <c r="DE182" s="74"/>
      <c r="DF182" s="74"/>
      <c r="DG182" s="74"/>
      <c r="DH182" s="74"/>
      <c r="DI182" s="74"/>
      <c r="DJ182" s="74"/>
      <c r="DK182" s="74"/>
      <c r="DL182" s="74"/>
      <c r="DM182" s="74"/>
      <c r="DN182" s="74"/>
      <c r="DO182" s="74"/>
      <c r="DP182" s="74"/>
      <c r="DQ182" s="74"/>
      <c r="DR182" s="74"/>
      <c r="DS182" s="74"/>
      <c r="DT182" s="74"/>
      <c r="DU182" s="74"/>
      <c r="DV182" s="74"/>
      <c r="DW182" s="74"/>
      <c r="DX182" s="74"/>
      <c r="DY182" s="74"/>
      <c r="DZ182" s="74"/>
      <c r="EA182" s="74"/>
      <c r="EB182" s="74"/>
      <c r="EC182" s="74"/>
      <c r="ED182" s="74"/>
      <c r="EE182" s="74"/>
      <c r="EF182" s="74"/>
      <c r="EG182" s="74"/>
      <c r="EH182" s="74"/>
      <c r="EI182" s="74"/>
      <c r="EJ182" s="74"/>
      <c r="EK182" s="74"/>
      <c r="EL182" s="74"/>
      <c r="EM182" s="74"/>
      <c r="EN182" s="74"/>
      <c r="EO182" s="74"/>
      <c r="EP182" s="74"/>
      <c r="EQ182" s="74"/>
      <c r="ER182" s="74"/>
      <c r="ES182" s="74"/>
      <c r="ET182" s="74"/>
      <c r="EU182" s="74"/>
      <c r="EV182" s="74"/>
      <c r="EW182" s="74"/>
      <c r="EX182" s="74"/>
      <c r="EY182" s="74"/>
      <c r="EZ182" s="74"/>
      <c r="FA182" s="74"/>
      <c r="FB182" s="74"/>
      <c r="FC182" s="74"/>
      <c r="FD182" s="74"/>
      <c r="FE182" s="74"/>
      <c r="FF182" s="74"/>
      <c r="FG182" s="74"/>
      <c r="FH182" s="74"/>
      <c r="FI182" s="74"/>
      <c r="FJ182" s="74">
        <v>1791868.59956918</v>
      </c>
      <c r="FK182" s="74">
        <v>2011994.98254657</v>
      </c>
      <c r="FL182" s="74">
        <v>2226374.8241574098</v>
      </c>
      <c r="FM182" s="74">
        <v>2452982.1761132199</v>
      </c>
      <c r="FN182" s="74">
        <v>238459.21281326999</v>
      </c>
      <c r="FO182" s="74">
        <v>457452.72893798992</v>
      </c>
      <c r="FP182" s="74">
        <v>699752</v>
      </c>
      <c r="FQ182" s="74">
        <v>934384.52924515016</v>
      </c>
      <c r="FR182" s="74">
        <v>1177192.5153767399</v>
      </c>
      <c r="FS182" s="74">
        <v>1412351.4614760401</v>
      </c>
      <c r="FT182" s="74">
        <v>1653369.8506515101</v>
      </c>
      <c r="FU182" s="74">
        <v>1890702.6996343399</v>
      </c>
      <c r="FV182" s="74">
        <v>2126350.7714196499</v>
      </c>
      <c r="FW182" s="74">
        <v>2372023.61375813</v>
      </c>
      <c r="FX182" s="74">
        <v>2612202.4385681399</v>
      </c>
      <c r="FY182" s="74">
        <v>2860114.0728175398</v>
      </c>
      <c r="FZ182" s="74">
        <v>249840.19093565</v>
      </c>
      <c r="GA182" s="74">
        <v>490974.53105721</v>
      </c>
      <c r="GB182" s="74">
        <v>754544.75723867014</v>
      </c>
      <c r="GC182" s="74">
        <v>1012486.8237759901</v>
      </c>
      <c r="GD182" s="74">
        <v>1276043.94794108</v>
      </c>
      <c r="GE182" s="74">
        <v>1534111.2902973399</v>
      </c>
      <c r="GF182" s="74">
        <v>1803094.5664555</v>
      </c>
      <c r="GG182" s="74">
        <v>2075629.61979547</v>
      </c>
      <c r="GH182" s="74">
        <v>2349578.2376958299</v>
      </c>
      <c r="GI182" s="74">
        <v>2634349.4542683498</v>
      </c>
      <c r="GJ182" s="74">
        <v>2906542.176888309</v>
      </c>
      <c r="GK182" s="74">
        <v>3198767.0628571198</v>
      </c>
      <c r="GL182" s="74">
        <v>295951.83700211998</v>
      </c>
      <c r="GM182" s="74">
        <v>574548.47455771</v>
      </c>
      <c r="GN182" s="74">
        <v>865143.85970424989</v>
      </c>
      <c r="GO182" s="74">
        <v>1147716.2233238199</v>
      </c>
      <c r="GP182" s="74">
        <v>1445103.38695339</v>
      </c>
      <c r="GQ182" s="74">
        <v>1733198.9728473399</v>
      </c>
      <c r="GR182" s="74">
        <v>2028151.09058591</v>
      </c>
      <c r="GS182" s="74">
        <v>2322518.4267517901</v>
      </c>
      <c r="GT182" s="74">
        <v>2606987.0293963999</v>
      </c>
      <c r="GU182" s="74">
        <v>2899872.8235142799</v>
      </c>
      <c r="GV182" s="74">
        <v>3182015.6479216809</v>
      </c>
      <c r="GW182" s="74">
        <v>3476077.4874136802</v>
      </c>
      <c r="GX182" s="74">
        <v>295212.34989193</v>
      </c>
      <c r="GY182" s="74">
        <v>567359.38023712998</v>
      </c>
      <c r="GZ182" s="74">
        <v>861618.16993614007</v>
      </c>
      <c r="HA182" s="74">
        <v>1147485.97968328</v>
      </c>
      <c r="HB182" s="74">
        <v>1435204.53627453</v>
      </c>
      <c r="HC182" s="74">
        <v>1713166.1180424599</v>
      </c>
      <c r="HD182" s="74">
        <v>1996551.01128041</v>
      </c>
      <c r="HE182" s="74">
        <v>2281107.6440100102</v>
      </c>
      <c r="HF182" s="74">
        <v>2550060.70162088</v>
      </c>
      <c r="HG182" s="74">
        <v>2829357.2279481199</v>
      </c>
      <c r="HH182" s="74">
        <v>3099242.246342829</v>
      </c>
      <c r="HI182" s="74">
        <v>3378495.9284912702</v>
      </c>
      <c r="HJ182" s="74">
        <v>280235.74897177989</v>
      </c>
      <c r="HK182" s="74">
        <v>532127.70949490997</v>
      </c>
      <c r="HL182" s="74">
        <v>811244.89214583021</v>
      </c>
      <c r="HM182" s="74">
        <v>1078841.13756485</v>
      </c>
      <c r="HN182" s="74">
        <v>1361454.5782188999</v>
      </c>
      <c r="HO182" s="74">
        <v>1633648.2450164</v>
      </c>
      <c r="HP182" s="74">
        <v>1912229.2327084399</v>
      </c>
      <c r="HQ182" s="74">
        <v>2196225.6060398002</v>
      </c>
      <c r="HR182" s="74">
        <v>2476355.76259977</v>
      </c>
      <c r="HS182" s="74">
        <v>2773522.76210922</v>
      </c>
      <c r="HT182" s="74">
        <v>3066764.9841830102</v>
      </c>
      <c r="HU182" s="74">
        <v>3379369.2617979501</v>
      </c>
      <c r="HV182" s="74">
        <v>319208.07204821002</v>
      </c>
      <c r="HW182" s="74">
        <v>617830.98205608991</v>
      </c>
      <c r="HX182" s="74">
        <v>946434.85338715999</v>
      </c>
      <c r="HY182" s="74">
        <v>1269473.1347749101</v>
      </c>
      <c r="HZ182" s="74">
        <v>1617313.5202506699</v>
      </c>
      <c r="IA182" s="74">
        <v>1949422.3714808801</v>
      </c>
      <c r="IB182" s="74">
        <v>2298952.5348181999</v>
      </c>
      <c r="IC182" s="74">
        <v>2633218.1213948601</v>
      </c>
      <c r="ID182" s="74">
        <v>2972025.3484723698</v>
      </c>
      <c r="IE182" s="74">
        <v>3318952.8788902601</v>
      </c>
      <c r="IF182" s="74">
        <v>3657867.126651139</v>
      </c>
      <c r="IG182" s="74">
        <v>4014083.87648986</v>
      </c>
      <c r="IH182" s="74">
        <v>348996.82407197001</v>
      </c>
      <c r="II182" s="74">
        <v>682099.78801978996</v>
      </c>
      <c r="IJ182" s="74">
        <v>1041931.00736241</v>
      </c>
      <c r="IK182" s="74">
        <v>1384436.6379984701</v>
      </c>
      <c r="IL182" s="74">
        <v>1734956.72224016</v>
      </c>
      <c r="IM182" s="74">
        <v>2072567.58296093</v>
      </c>
      <c r="IN182" s="74">
        <v>2424790.32777964</v>
      </c>
      <c r="IO182" s="74">
        <v>2769729.319786401</v>
      </c>
      <c r="IP182" s="74">
        <v>3100657.6039513801</v>
      </c>
      <c r="IQ182" s="74">
        <v>3429380.3556475802</v>
      </c>
      <c r="IR182" s="74">
        <v>3763649.9348361902</v>
      </c>
      <c r="IS182" s="74">
        <v>4098437.092122009</v>
      </c>
      <c r="IT182" s="74">
        <v>336450.97381217999</v>
      </c>
      <c r="IU182" s="74">
        <v>636678.29702926008</v>
      </c>
      <c r="IV182" s="74">
        <v>972884.69532128994</v>
      </c>
      <c r="IW182" s="74">
        <v>1291831.3051372301</v>
      </c>
      <c r="IX182" s="74">
        <v>1625798.24751883</v>
      </c>
      <c r="IY182" s="74">
        <v>1926590.98104323</v>
      </c>
      <c r="IZ182" s="74">
        <v>2239519.1781035899</v>
      </c>
      <c r="JA182" s="74">
        <v>2550359</v>
      </c>
      <c r="JB182" s="74">
        <v>2853936.20394541</v>
      </c>
      <c r="JC182" s="74">
        <v>3163159.1349312789</v>
      </c>
      <c r="JD182" s="74">
        <v>3464801.1039796001</v>
      </c>
      <c r="JE182" s="74">
        <v>3776495.97</v>
      </c>
    </row>
    <row r="183" spans="1:265" ht="12.9" customHeight="1" x14ac:dyDescent="0.2">
      <c r="A183" s="23" t="s">
        <v>171</v>
      </c>
      <c r="B183" s="53"/>
      <c r="C183" s="53"/>
      <c r="D183" s="53"/>
      <c r="E183" s="45"/>
      <c r="F183" s="45"/>
      <c r="G183" s="45"/>
      <c r="H183" s="53"/>
      <c r="I183" s="53"/>
      <c r="J183" s="53"/>
      <c r="K183" s="53"/>
      <c r="L183" s="51"/>
      <c r="M183" s="51"/>
      <c r="N183" s="53"/>
      <c r="O183" s="53"/>
      <c r="P183" s="53"/>
      <c r="Q183" s="45"/>
      <c r="R183" s="45"/>
      <c r="S183" s="45"/>
      <c r="T183" s="53"/>
      <c r="U183" s="53"/>
      <c r="V183" s="53"/>
      <c r="W183" s="53"/>
      <c r="X183" s="51"/>
      <c r="Y183" s="51"/>
      <c r="Z183" s="74"/>
      <c r="AA183" s="74"/>
      <c r="AB183" s="74"/>
      <c r="AC183" s="111"/>
      <c r="AD183" s="111"/>
      <c r="AE183" s="111"/>
      <c r="AF183" s="111"/>
      <c r="AG183" s="111"/>
      <c r="AH183" s="111"/>
      <c r="AI183" s="111"/>
      <c r="AJ183" s="111"/>
      <c r="AK183" s="111"/>
      <c r="AL183" s="74"/>
      <c r="AM183" s="74"/>
      <c r="AN183" s="74"/>
      <c r="AO183" s="74"/>
      <c r="AP183" s="74"/>
      <c r="AQ183" s="74"/>
      <c r="AR183" s="74"/>
      <c r="AS183" s="74"/>
      <c r="AT183" s="74"/>
      <c r="AU183" s="74"/>
      <c r="AV183" s="74"/>
      <c r="AW183" s="74"/>
      <c r="AX183" s="74"/>
      <c r="AY183" s="74"/>
      <c r="AZ183" s="74"/>
      <c r="BA183" s="111"/>
      <c r="BB183" s="111"/>
      <c r="BC183" s="111"/>
      <c r="BD183" s="111"/>
      <c r="BE183" s="74"/>
      <c r="BF183" s="74"/>
      <c r="BG183" s="74"/>
      <c r="BH183" s="74"/>
      <c r="BI183" s="74"/>
      <c r="BJ183" s="74"/>
      <c r="BK183" s="74"/>
      <c r="BL183" s="74"/>
      <c r="BM183" s="74"/>
      <c r="BN183" s="74"/>
      <c r="BO183" s="74"/>
      <c r="BP183" s="74"/>
      <c r="BQ183" s="74"/>
      <c r="BR183" s="74"/>
      <c r="BS183" s="74"/>
      <c r="BT183" s="74"/>
      <c r="BU183" s="74"/>
      <c r="BV183" s="74"/>
      <c r="BW183" s="74"/>
      <c r="BX183" s="74"/>
      <c r="BY183" s="74"/>
      <c r="BZ183" s="74"/>
      <c r="CA183" s="74"/>
      <c r="CB183" s="74"/>
      <c r="CC183" s="74"/>
      <c r="CD183" s="74"/>
      <c r="CE183" s="74"/>
      <c r="CF183" s="74"/>
      <c r="CG183" s="74"/>
      <c r="CH183" s="74"/>
      <c r="CI183" s="74"/>
      <c r="CJ183" s="74"/>
      <c r="CK183" s="74"/>
      <c r="CL183" s="74"/>
      <c r="CM183" s="74"/>
      <c r="CN183" s="74"/>
      <c r="CO183" s="74"/>
      <c r="CP183" s="74"/>
      <c r="CQ183" s="74"/>
      <c r="CR183" s="74"/>
      <c r="CS183" s="74"/>
      <c r="CT183" s="74"/>
      <c r="CU183" s="74"/>
      <c r="CV183" s="74"/>
      <c r="CW183" s="74"/>
      <c r="CX183" s="74"/>
      <c r="CY183" s="74"/>
      <c r="CZ183" s="74"/>
      <c r="DA183" s="74"/>
      <c r="DB183" s="74"/>
      <c r="DC183" s="74"/>
      <c r="DD183" s="74"/>
      <c r="DE183" s="74"/>
      <c r="DF183" s="74"/>
      <c r="DG183" s="74"/>
      <c r="DH183" s="74"/>
      <c r="DI183" s="74"/>
      <c r="DJ183" s="74"/>
      <c r="DK183" s="74"/>
      <c r="DL183" s="74"/>
      <c r="DM183" s="74"/>
      <c r="DN183" s="74"/>
      <c r="DO183" s="74"/>
      <c r="DP183" s="74"/>
      <c r="DQ183" s="74"/>
      <c r="DR183" s="74"/>
      <c r="DS183" s="74"/>
      <c r="DT183" s="74"/>
      <c r="DU183" s="74"/>
      <c r="DV183" s="74"/>
      <c r="DW183" s="74"/>
      <c r="DX183" s="74"/>
      <c r="DY183" s="74"/>
      <c r="DZ183" s="74"/>
      <c r="EA183" s="74"/>
      <c r="EB183" s="74"/>
      <c r="EC183" s="74"/>
      <c r="ED183" s="74"/>
      <c r="EE183" s="74"/>
      <c r="EF183" s="74"/>
      <c r="EG183" s="74"/>
      <c r="EH183" s="74"/>
      <c r="EI183" s="74"/>
      <c r="EJ183" s="74"/>
      <c r="EK183" s="74"/>
      <c r="EL183" s="74"/>
      <c r="EM183" s="74"/>
      <c r="EN183" s="74"/>
      <c r="EO183" s="74"/>
      <c r="EP183" s="74"/>
      <c r="EQ183" s="74"/>
      <c r="ER183" s="74"/>
      <c r="ES183" s="74"/>
      <c r="ET183" s="74"/>
      <c r="EU183" s="74"/>
      <c r="EV183" s="74"/>
      <c r="EW183" s="74"/>
      <c r="EX183" s="74"/>
      <c r="EY183" s="74"/>
      <c r="EZ183" s="74"/>
      <c r="FA183" s="74"/>
      <c r="FB183" s="74"/>
      <c r="FC183" s="74"/>
      <c r="FD183" s="74"/>
      <c r="FE183" s="74"/>
      <c r="FF183" s="74"/>
      <c r="FG183" s="74"/>
      <c r="FH183" s="74"/>
      <c r="FI183" s="74"/>
      <c r="FJ183" s="74">
        <v>17460746.558389831</v>
      </c>
      <c r="FK183" s="74">
        <v>18268058.838636059</v>
      </c>
      <c r="FL183" s="74">
        <v>18810984.559360329</v>
      </c>
      <c r="FM183" s="74">
        <v>21030396.709604181</v>
      </c>
      <c r="FN183" s="74">
        <v>1481296.4441363099</v>
      </c>
      <c r="FO183" s="74">
        <v>4839078.63073452</v>
      </c>
      <c r="FP183" s="74">
        <v>6178863</v>
      </c>
      <c r="FQ183" s="74">
        <v>6956115.0138709797</v>
      </c>
      <c r="FR183" s="74">
        <v>7605823.4962452697</v>
      </c>
      <c r="FS183" s="74">
        <v>8465933.667471461</v>
      </c>
      <c r="FT183" s="74">
        <v>14155415.80614982</v>
      </c>
      <c r="FU183" s="74">
        <v>16446319.995618271</v>
      </c>
      <c r="FV183" s="74">
        <v>19198583.775619298</v>
      </c>
      <c r="FW183" s="74">
        <v>23004937.134580009</v>
      </c>
      <c r="FX183" s="74">
        <v>24856549.672588721</v>
      </c>
      <c r="FY183" s="74">
        <v>26163055.105472181</v>
      </c>
      <c r="FZ183" s="74">
        <v>3318401.91566539</v>
      </c>
      <c r="GA183" s="74">
        <v>4980040.6938185794</v>
      </c>
      <c r="GB183" s="74">
        <v>9659515.4730303399</v>
      </c>
      <c r="GC183" s="74">
        <v>14931644.28706892</v>
      </c>
      <c r="GD183" s="74">
        <v>17194074.038810231</v>
      </c>
      <c r="GE183" s="74">
        <v>20824162.52033947</v>
      </c>
      <c r="GF183" s="74">
        <v>23128249.888704069</v>
      </c>
      <c r="GG183" s="74">
        <v>27956431.544672329</v>
      </c>
      <c r="GH183" s="74">
        <v>34400634.693398803</v>
      </c>
      <c r="GI183" s="74">
        <v>36556326.051166393</v>
      </c>
      <c r="GJ183" s="74">
        <v>39045868.791584879</v>
      </c>
      <c r="GK183" s="74">
        <v>42521395.434252717</v>
      </c>
      <c r="GL183" s="74">
        <v>2547081.9973409199</v>
      </c>
      <c r="GM183" s="74">
        <v>8924067.5056520216</v>
      </c>
      <c r="GN183" s="74">
        <v>12464886.562409099</v>
      </c>
      <c r="GO183" s="74">
        <v>17193960.678002641</v>
      </c>
      <c r="GP183" s="74">
        <v>20830924.6680342</v>
      </c>
      <c r="GQ183" s="74">
        <v>25624253.704630282</v>
      </c>
      <c r="GR183" s="74">
        <v>28308610.453403428</v>
      </c>
      <c r="GS183" s="74">
        <v>30557322.331422541</v>
      </c>
      <c r="GT183" s="74">
        <v>33249548.72114224</v>
      </c>
      <c r="GU183" s="74">
        <v>35966944.091774188</v>
      </c>
      <c r="GV183" s="74">
        <v>37808998.349028051</v>
      </c>
      <c r="GW183" s="74">
        <v>40818335.00774125</v>
      </c>
      <c r="GX183" s="74">
        <v>3266610.32734909</v>
      </c>
      <c r="GY183" s="74">
        <v>8864704.3698044214</v>
      </c>
      <c r="GZ183" s="74">
        <v>14053825.19116964</v>
      </c>
      <c r="HA183" s="74">
        <v>18257726.462736331</v>
      </c>
      <c r="HB183" s="74">
        <v>20479801.952105328</v>
      </c>
      <c r="HC183" s="74">
        <v>22833522.579596501</v>
      </c>
      <c r="HD183" s="74">
        <v>24503854.497832902</v>
      </c>
      <c r="HE183" s="74">
        <v>27038454.37430986</v>
      </c>
      <c r="HF183" s="74">
        <v>28565040.882225871</v>
      </c>
      <c r="HG183" s="74">
        <v>30101266.94200791</v>
      </c>
      <c r="HH183" s="74">
        <v>31470583.308919448</v>
      </c>
      <c r="HI183" s="74">
        <v>33084302.283769879</v>
      </c>
      <c r="HJ183" s="74">
        <v>2427101.8643175899</v>
      </c>
      <c r="HK183" s="74">
        <v>4007158.5860542599</v>
      </c>
      <c r="HL183" s="74">
        <v>6259521.9011970405</v>
      </c>
      <c r="HM183" s="74">
        <v>7800361.5392611427</v>
      </c>
      <c r="HN183" s="74">
        <v>11386727.924584189</v>
      </c>
      <c r="HO183" s="74">
        <v>14483874.63031563</v>
      </c>
      <c r="HP183" s="74">
        <v>16187162.020473139</v>
      </c>
      <c r="HQ183" s="74">
        <v>18625180.59892951</v>
      </c>
      <c r="HR183" s="74">
        <v>20509736.72233982</v>
      </c>
      <c r="HS183" s="74">
        <v>23092112.988020379</v>
      </c>
      <c r="HT183" s="74">
        <v>25975276.07673293</v>
      </c>
      <c r="HU183" s="74">
        <v>29570723.662658691</v>
      </c>
      <c r="HV183" s="74">
        <v>4020654.2762667001</v>
      </c>
      <c r="HW183" s="74">
        <v>6683947.201915089</v>
      </c>
      <c r="HX183" s="74">
        <v>9722736.5791971087</v>
      </c>
      <c r="HY183" s="74">
        <v>11699240.08477685</v>
      </c>
      <c r="HZ183" s="74">
        <v>17833558.37432538</v>
      </c>
      <c r="IA183" s="74">
        <v>21473937.862732738</v>
      </c>
      <c r="IB183" s="74">
        <v>27889033.014903851</v>
      </c>
      <c r="IC183" s="74">
        <v>35104813.955799803</v>
      </c>
      <c r="ID183" s="74">
        <v>39382742.709936403</v>
      </c>
      <c r="IE183" s="74">
        <v>42714573.57607992</v>
      </c>
      <c r="IF183" s="74">
        <v>45627791.837809391</v>
      </c>
      <c r="IG183" s="74">
        <v>48595916.475544468</v>
      </c>
      <c r="IH183" s="74">
        <v>2237141.13424596</v>
      </c>
      <c r="II183" s="74">
        <v>5665003.3377064401</v>
      </c>
      <c r="IJ183" s="74">
        <v>10674981.331833489</v>
      </c>
      <c r="IK183" s="74">
        <v>14480188.99958072</v>
      </c>
      <c r="IL183" s="74">
        <v>17622883.564467538</v>
      </c>
      <c r="IM183" s="74">
        <v>20913825.00671142</v>
      </c>
      <c r="IN183" s="74">
        <v>25158722.55732327</v>
      </c>
      <c r="IO183" s="74">
        <v>27336463.188725598</v>
      </c>
      <c r="IP183" s="74">
        <v>30157665.32717694</v>
      </c>
      <c r="IQ183" s="74">
        <v>31974353.045805119</v>
      </c>
      <c r="IR183" s="74">
        <v>33713151.679941483</v>
      </c>
      <c r="IS183" s="74">
        <v>43134322.71694506</v>
      </c>
      <c r="IT183" s="74">
        <v>6740805.7568677897</v>
      </c>
      <c r="IU183" s="74">
        <v>14288878.7256099</v>
      </c>
      <c r="IV183" s="74">
        <v>27939549.925292749</v>
      </c>
      <c r="IW183" s="74">
        <v>40674158.721042</v>
      </c>
      <c r="IX183" s="74">
        <v>55001510.837200753</v>
      </c>
      <c r="IY183" s="74">
        <v>60004743.562975943</v>
      </c>
      <c r="IZ183" s="74">
        <v>64935781.562285058</v>
      </c>
      <c r="JA183" s="74">
        <v>67743931</v>
      </c>
      <c r="JB183" s="74">
        <v>71027718.573680535</v>
      </c>
      <c r="JC183" s="74">
        <v>73171723.079303056</v>
      </c>
      <c r="JD183" s="74">
        <v>76201772.084015623</v>
      </c>
      <c r="JE183" s="74">
        <v>80694592.790000007</v>
      </c>
    </row>
    <row r="184" spans="1:265" s="54" customFormat="1" ht="12.9" customHeight="1" x14ac:dyDescent="0.2">
      <c r="A184" s="31" t="s">
        <v>172</v>
      </c>
      <c r="B184" s="61"/>
      <c r="C184" s="61"/>
      <c r="D184" s="61"/>
      <c r="E184" s="52"/>
      <c r="F184" s="52"/>
      <c r="G184" s="52"/>
      <c r="H184" s="61"/>
      <c r="I184" s="61"/>
      <c r="J184" s="61"/>
      <c r="K184" s="61"/>
      <c r="L184" s="12"/>
      <c r="M184" s="12"/>
      <c r="N184" s="61"/>
      <c r="O184" s="61"/>
      <c r="P184" s="61"/>
      <c r="Q184" s="52"/>
      <c r="R184" s="52"/>
      <c r="S184" s="52"/>
      <c r="T184" s="61"/>
      <c r="U184" s="61"/>
      <c r="V184" s="61"/>
      <c r="W184" s="61"/>
      <c r="X184" s="12"/>
      <c r="Y184" s="12"/>
      <c r="Z184" s="10">
        <f t="shared" ref="Z184:CK184" si="208">+Z178-Z181</f>
        <v>83265</v>
      </c>
      <c r="AA184" s="10">
        <f t="shared" si="208"/>
        <v>151417</v>
      </c>
      <c r="AB184" s="10">
        <f t="shared" si="208"/>
        <v>197770</v>
      </c>
      <c r="AC184" s="10">
        <f t="shared" si="208"/>
        <v>256486</v>
      </c>
      <c r="AD184" s="10">
        <f t="shared" si="208"/>
        <v>355294</v>
      </c>
      <c r="AE184" s="10">
        <f t="shared" si="208"/>
        <v>447848</v>
      </c>
      <c r="AF184" s="10">
        <f t="shared" si="208"/>
        <v>537904</v>
      </c>
      <c r="AG184" s="10">
        <f t="shared" si="208"/>
        <v>636889</v>
      </c>
      <c r="AH184" s="10">
        <f t="shared" si="208"/>
        <v>612540</v>
      </c>
      <c r="AI184" s="10">
        <f t="shared" si="208"/>
        <v>788250</v>
      </c>
      <c r="AJ184" s="10">
        <f t="shared" si="208"/>
        <v>906251</v>
      </c>
      <c r="AK184" s="10">
        <f t="shared" si="208"/>
        <v>956962</v>
      </c>
      <c r="AL184" s="10">
        <f t="shared" si="208"/>
        <v>188090</v>
      </c>
      <c r="AM184" s="10">
        <f t="shared" si="208"/>
        <v>142433</v>
      </c>
      <c r="AN184" s="10">
        <f t="shared" si="208"/>
        <v>315128</v>
      </c>
      <c r="AO184" s="10">
        <f t="shared" si="208"/>
        <v>366504</v>
      </c>
      <c r="AP184" s="10">
        <f t="shared" si="208"/>
        <v>319074</v>
      </c>
      <c r="AQ184" s="10">
        <f t="shared" si="208"/>
        <v>377411</v>
      </c>
      <c r="AR184" s="10">
        <f t="shared" si="208"/>
        <v>408698.58193328977</v>
      </c>
      <c r="AS184" s="10">
        <f t="shared" si="208"/>
        <v>475642.86254187953</v>
      </c>
      <c r="AT184" s="10">
        <f t="shared" si="208"/>
        <v>458402.5756198382</v>
      </c>
      <c r="AU184" s="10">
        <f t="shared" si="208"/>
        <v>503947.44465741981</v>
      </c>
      <c r="AV184" s="10">
        <f t="shared" si="208"/>
        <v>548380.25651780143</v>
      </c>
      <c r="AW184" s="10">
        <f t="shared" si="208"/>
        <v>577620.64533715881</v>
      </c>
      <c r="AX184" s="10">
        <f t="shared" si="208"/>
        <v>48091.334165439883</v>
      </c>
      <c r="AY184" s="10">
        <f t="shared" si="208"/>
        <v>88509.885340959998</v>
      </c>
      <c r="AZ184" s="10">
        <f t="shared" si="208"/>
        <v>131935.31568175019</v>
      </c>
      <c r="BA184" s="10">
        <f t="shared" si="208"/>
        <v>173728.61716632009</v>
      </c>
      <c r="BB184" s="10">
        <f t="shared" si="208"/>
        <v>237189.09902640991</v>
      </c>
      <c r="BC184" s="10">
        <f t="shared" si="208"/>
        <v>294933.59997985</v>
      </c>
      <c r="BD184" s="10">
        <f t="shared" si="208"/>
        <v>353034.3837559598</v>
      </c>
      <c r="BE184" s="10">
        <f t="shared" si="208"/>
        <v>407046.82971642981</v>
      </c>
      <c r="BF184" s="10">
        <f t="shared" si="208"/>
        <v>464251.32113754004</v>
      </c>
      <c r="BG184" s="10">
        <f t="shared" si="208"/>
        <v>529899.57143088989</v>
      </c>
      <c r="BH184" s="10">
        <f t="shared" si="208"/>
        <v>596342.20474035991</v>
      </c>
      <c r="BI184" s="10">
        <f t="shared" si="208"/>
        <v>655947</v>
      </c>
      <c r="BJ184" s="10">
        <f t="shared" si="208"/>
        <v>67403.479857289989</v>
      </c>
      <c r="BK184" s="10">
        <f t="shared" si="208"/>
        <v>135617.45658507006</v>
      </c>
      <c r="BL184" s="10">
        <f t="shared" si="208"/>
        <v>208732.99459175998</v>
      </c>
      <c r="BM184" s="10">
        <f t="shared" si="208"/>
        <v>269876.53395637998</v>
      </c>
      <c r="BN184" s="10">
        <f t="shared" si="208"/>
        <v>334269.41463479993</v>
      </c>
      <c r="BO184" s="10">
        <f t="shared" si="208"/>
        <v>393716.83531341003</v>
      </c>
      <c r="BP184" s="10">
        <f t="shared" si="208"/>
        <v>458005.50649481989</v>
      </c>
      <c r="BQ184" s="10">
        <f t="shared" si="208"/>
        <v>534407.8132540402</v>
      </c>
      <c r="BR184" s="10">
        <f t="shared" si="208"/>
        <v>604701.76439260994</v>
      </c>
      <c r="BS184" s="10">
        <f t="shared" si="208"/>
        <v>676733.31964062992</v>
      </c>
      <c r="BT184" s="10">
        <f t="shared" si="208"/>
        <v>753516.93299286976</v>
      </c>
      <c r="BU184" s="10">
        <f t="shared" si="208"/>
        <v>832543.75035353983</v>
      </c>
      <c r="BV184" s="10">
        <f t="shared" si="208"/>
        <v>82153.138859410014</v>
      </c>
      <c r="BW184" s="10">
        <f t="shared" si="208"/>
        <v>149379.28201229993</v>
      </c>
      <c r="BX184" s="10">
        <f t="shared" si="208"/>
        <v>229400.59854920988</v>
      </c>
      <c r="BY184" s="10">
        <f t="shared" si="208"/>
        <v>303324.86605534004</v>
      </c>
      <c r="BZ184" s="10">
        <f t="shared" si="208"/>
        <v>390534.81745980028</v>
      </c>
      <c r="CA184" s="10">
        <f t="shared" si="208"/>
        <v>471557.0275649</v>
      </c>
      <c r="CB184" s="10">
        <f t="shared" si="208"/>
        <v>558602.19207427092</v>
      </c>
      <c r="CC184" s="10">
        <f t="shared" si="208"/>
        <v>647513.31759348977</v>
      </c>
      <c r="CD184" s="10">
        <f t="shared" si="208"/>
        <v>736194.46738574095</v>
      </c>
      <c r="CE184" s="10">
        <f t="shared" si="208"/>
        <v>837421.51180707943</v>
      </c>
      <c r="CF184" s="10">
        <f t="shared" si="208"/>
        <v>940399.34510471066</v>
      </c>
      <c r="CG184" s="10">
        <f t="shared" si="208"/>
        <v>1031037.7213489297</v>
      </c>
      <c r="CH184" s="10">
        <f t="shared" si="208"/>
        <v>100049.53914199001</v>
      </c>
      <c r="CI184" s="10">
        <f t="shared" si="208"/>
        <v>186736.66441830999</v>
      </c>
      <c r="CJ184" s="10">
        <f t="shared" si="208"/>
        <v>289233.24596377008</v>
      </c>
      <c r="CK184" s="10">
        <f t="shared" si="208"/>
        <v>390689.99378279014</v>
      </c>
      <c r="CL184" s="10">
        <f t="shared" ref="CL184:EW184" si="209">+CL178-CL181</f>
        <v>490962.61217225995</v>
      </c>
      <c r="CM184" s="10">
        <f t="shared" si="209"/>
        <v>593677.98689657007</v>
      </c>
      <c r="CN184" s="10">
        <f t="shared" si="209"/>
        <v>694529.38249442005</v>
      </c>
      <c r="CO184" s="10">
        <f t="shared" si="209"/>
        <v>788952.07391377096</v>
      </c>
      <c r="CP184" s="10">
        <f t="shared" si="209"/>
        <v>887657.11124632997</v>
      </c>
      <c r="CQ184" s="10">
        <f t="shared" si="209"/>
        <v>985009.76380927023</v>
      </c>
      <c r="CR184" s="10">
        <f t="shared" si="209"/>
        <v>1085021.8195184804</v>
      </c>
      <c r="CS184" s="10">
        <f t="shared" si="209"/>
        <v>1194685.8402982801</v>
      </c>
      <c r="CT184" s="10">
        <f t="shared" si="209"/>
        <v>113916.71255595982</v>
      </c>
      <c r="CU184" s="10">
        <f t="shared" si="209"/>
        <v>229350.34658585</v>
      </c>
      <c r="CV184" s="10">
        <f t="shared" si="209"/>
        <v>349492.98987907125</v>
      </c>
      <c r="CW184" s="10">
        <f t="shared" si="209"/>
        <v>473339.99617660977</v>
      </c>
      <c r="CX184" s="10">
        <f t="shared" si="209"/>
        <v>606792.56366853975</v>
      </c>
      <c r="CY184" s="10">
        <f t="shared" si="209"/>
        <v>751845.49462966016</v>
      </c>
      <c r="CZ184" s="10">
        <f t="shared" si="209"/>
        <v>893653.40615631919</v>
      </c>
      <c r="DA184" s="10">
        <f t="shared" si="209"/>
        <v>1030973.0862314114</v>
      </c>
      <c r="DB184" s="10">
        <f t="shared" si="209"/>
        <v>1166834.511249382</v>
      </c>
      <c r="DC184" s="10">
        <f t="shared" si="209"/>
        <v>1341743.5533042885</v>
      </c>
      <c r="DD184" s="10">
        <f t="shared" si="209"/>
        <v>1488024.379011129</v>
      </c>
      <c r="DE184" s="10">
        <f t="shared" si="209"/>
        <v>1653936.1556132101</v>
      </c>
      <c r="DF184" s="10">
        <f t="shared" si="209"/>
        <v>139145.61271791998</v>
      </c>
      <c r="DG184" s="10">
        <f t="shared" si="209"/>
        <v>281624.69597009011</v>
      </c>
      <c r="DH184" s="10">
        <f t="shared" si="209"/>
        <v>455843.70763991028</v>
      </c>
      <c r="DI184" s="10">
        <f t="shared" si="209"/>
        <v>593847.41803913005</v>
      </c>
      <c r="DJ184" s="10">
        <f t="shared" si="209"/>
        <v>755087.18217658019</v>
      </c>
      <c r="DK184" s="10">
        <f t="shared" si="209"/>
        <v>893958.57089404017</v>
      </c>
      <c r="DL184" s="10">
        <f t="shared" si="209"/>
        <v>1046427.1007613698</v>
      </c>
      <c r="DM184" s="10">
        <f t="shared" si="209"/>
        <v>1190916.7054715902</v>
      </c>
      <c r="DN184" s="10">
        <f t="shared" si="209"/>
        <v>1344742.67423377</v>
      </c>
      <c r="DO184" s="10">
        <f t="shared" si="209"/>
        <v>1505066.3192989398</v>
      </c>
      <c r="DP184" s="10">
        <f t="shared" si="209"/>
        <v>1656193.8454703996</v>
      </c>
      <c r="DQ184" s="10">
        <f t="shared" si="209"/>
        <v>1803920.4670332689</v>
      </c>
      <c r="DR184" s="10">
        <f t="shared" si="209"/>
        <v>148459.35350199998</v>
      </c>
      <c r="DS184" s="10">
        <f t="shared" si="209"/>
        <v>304637.92172092013</v>
      </c>
      <c r="DT184" s="10">
        <f t="shared" si="209"/>
        <v>489752.57767490996</v>
      </c>
      <c r="DU184" s="10">
        <f t="shared" si="209"/>
        <v>675437.51981699048</v>
      </c>
      <c r="DV184" s="10">
        <f t="shared" si="209"/>
        <v>830149.32089648955</v>
      </c>
      <c r="DW184" s="10">
        <f t="shared" si="209"/>
        <v>1012992.9461095799</v>
      </c>
      <c r="DX184" s="10">
        <f t="shared" si="209"/>
        <v>1199455.3168269396</v>
      </c>
      <c r="DY184" s="10">
        <f t="shared" si="209"/>
        <v>1387607.5790959699</v>
      </c>
      <c r="DZ184" s="10">
        <f t="shared" si="209"/>
        <v>1586935.7095274283</v>
      </c>
      <c r="EA184" s="10">
        <f t="shared" si="209"/>
        <v>1776283.0390382996</v>
      </c>
      <c r="EB184" s="10">
        <f t="shared" si="209"/>
        <v>1958024.7937680483</v>
      </c>
      <c r="EC184" s="10">
        <f t="shared" si="209"/>
        <v>2229137.4606451113</v>
      </c>
      <c r="ED184" s="10">
        <f t="shared" si="209"/>
        <v>257081.02263599006</v>
      </c>
      <c r="EE184" s="10">
        <f t="shared" si="209"/>
        <v>462714.80170968967</v>
      </c>
      <c r="EF184" s="10">
        <f t="shared" si="209"/>
        <v>651816.78412966896</v>
      </c>
      <c r="EG184" s="10">
        <f t="shared" si="209"/>
        <v>877522.75027399044</v>
      </c>
      <c r="EH184" s="10">
        <f t="shared" si="209"/>
        <v>1135267.0081439689</v>
      </c>
      <c r="EI184" s="10">
        <f t="shared" si="209"/>
        <v>1335627.2749957815</v>
      </c>
      <c r="EJ184" s="10">
        <f t="shared" si="209"/>
        <v>1510549.8086390309</v>
      </c>
      <c r="EK184" s="10">
        <f t="shared" si="209"/>
        <v>1804027.8939724304</v>
      </c>
      <c r="EL184" s="10">
        <f t="shared" si="209"/>
        <v>2068080.9783522598</v>
      </c>
      <c r="EM184" s="10">
        <f t="shared" si="209"/>
        <v>2341102.2675008886</v>
      </c>
      <c r="EN184" s="10">
        <f t="shared" si="209"/>
        <v>2673598.2803630903</v>
      </c>
      <c r="EO184" s="10">
        <f t="shared" si="209"/>
        <v>2931918.18891095</v>
      </c>
      <c r="EP184" s="10">
        <f t="shared" si="209"/>
        <v>377958.89463937003</v>
      </c>
      <c r="EQ184" s="10">
        <f t="shared" si="209"/>
        <v>293682.61570329033</v>
      </c>
      <c r="ER184" s="10">
        <f t="shared" si="209"/>
        <v>743708.45913424902</v>
      </c>
      <c r="ES184" s="10">
        <f t="shared" si="209"/>
        <v>995674.32833259925</v>
      </c>
      <c r="ET184" s="10">
        <f t="shared" si="209"/>
        <v>1317700.6025038809</v>
      </c>
      <c r="EU184" s="10">
        <f t="shared" si="209"/>
        <v>1599447.2860047817</v>
      </c>
      <c r="EV184" s="10">
        <f t="shared" si="209"/>
        <v>1839933.8472707532</v>
      </c>
      <c r="EW184" s="10">
        <f t="shared" si="209"/>
        <v>2132762.9628647603</v>
      </c>
      <c r="EX184" s="10">
        <f t="shared" ref="EX184:HI184" si="210">+EX178-EX181</f>
        <v>2422708.4815001711</v>
      </c>
      <c r="EY184" s="10">
        <f t="shared" si="210"/>
        <v>2717797.1010057405</v>
      </c>
      <c r="EZ184" s="10">
        <f t="shared" si="210"/>
        <v>2970988.8728189208</v>
      </c>
      <c r="FA184" s="10">
        <f t="shared" si="210"/>
        <v>3230620.5170678608</v>
      </c>
      <c r="FB184" s="10">
        <f t="shared" si="210"/>
        <v>285336.09675293136</v>
      </c>
      <c r="FC184" s="10">
        <f t="shared" si="210"/>
        <v>530513.49548605084</v>
      </c>
      <c r="FD184" s="10">
        <f t="shared" si="210"/>
        <v>839169.75537153985</v>
      </c>
      <c r="FE184" s="10">
        <f t="shared" si="210"/>
        <v>1168164.6411591191</v>
      </c>
      <c r="FF184" s="10">
        <f t="shared" si="210"/>
        <v>1510658.2642820682</v>
      </c>
      <c r="FG184" s="10">
        <f t="shared" si="210"/>
        <v>1870517.6195842903</v>
      </c>
      <c r="FH184" s="10">
        <f t="shared" si="210"/>
        <v>2155640.6293704119</v>
      </c>
      <c r="FI184" s="10">
        <f t="shared" si="210"/>
        <v>2473174.2601854801</v>
      </c>
      <c r="FJ184" s="10">
        <f t="shared" si="210"/>
        <v>2794514.64880215</v>
      </c>
      <c r="FK184" s="10">
        <f t="shared" si="210"/>
        <v>3125777.9450670406</v>
      </c>
      <c r="FL184" s="10">
        <f t="shared" si="210"/>
        <v>3445966.5540255606</v>
      </c>
      <c r="FM184" s="10">
        <f t="shared" si="210"/>
        <v>3849604.5034402199</v>
      </c>
      <c r="FN184" s="10">
        <f t="shared" si="210"/>
        <v>364711.10290434002</v>
      </c>
      <c r="FO184" s="10">
        <f t="shared" si="210"/>
        <v>629318.66918196995</v>
      </c>
      <c r="FP184" s="10">
        <f t="shared" si="210"/>
        <v>993494</v>
      </c>
      <c r="FQ184" s="10">
        <f t="shared" si="210"/>
        <v>1350444.5112416185</v>
      </c>
      <c r="FR184" s="10">
        <f t="shared" si="210"/>
        <v>1703873.3971053287</v>
      </c>
      <c r="FS184" s="10">
        <f t="shared" si="210"/>
        <v>2053937.4241927098</v>
      </c>
      <c r="FT184" s="10">
        <f t="shared" si="210"/>
        <v>2380079.4386479575</v>
      </c>
      <c r="FU184" s="10">
        <f t="shared" si="210"/>
        <v>2745226.181838125</v>
      </c>
      <c r="FV184" s="10">
        <f t="shared" si="210"/>
        <v>3144936.4240066484</v>
      </c>
      <c r="FW184" s="10">
        <f t="shared" si="210"/>
        <v>3572503.3236220665</v>
      </c>
      <c r="FX184" s="10">
        <f t="shared" si="210"/>
        <v>3962072.7291637063</v>
      </c>
      <c r="FY184" s="10">
        <f t="shared" si="210"/>
        <v>4385025.4870082736</v>
      </c>
      <c r="FZ184" s="10">
        <f t="shared" si="210"/>
        <v>175674.46898249025</v>
      </c>
      <c r="GA184" s="10">
        <f t="shared" si="210"/>
        <v>553908.54676595051</v>
      </c>
      <c r="GB184" s="10">
        <f t="shared" si="210"/>
        <v>983994.65993477218</v>
      </c>
      <c r="GC184" s="10">
        <f t="shared" si="210"/>
        <v>1473568.5805392116</v>
      </c>
      <c r="GD184" s="10">
        <f t="shared" si="210"/>
        <v>1940136.2397381701</v>
      </c>
      <c r="GE184" s="10">
        <f t="shared" si="210"/>
        <v>2656827.0739649199</v>
      </c>
      <c r="GF184" s="10">
        <f t="shared" si="210"/>
        <v>3107117.6011207812</v>
      </c>
      <c r="GG184" s="10">
        <f t="shared" si="210"/>
        <v>3601773.285670381</v>
      </c>
      <c r="GH184" s="10">
        <f t="shared" si="210"/>
        <v>4058635.0560204983</v>
      </c>
      <c r="GI184" s="10">
        <f t="shared" si="210"/>
        <v>4512343.9246239662</v>
      </c>
      <c r="GJ184" s="10">
        <f t="shared" si="210"/>
        <v>4939814.4616740793</v>
      </c>
      <c r="GK184" s="10">
        <f t="shared" si="210"/>
        <v>5426689.8408298343</v>
      </c>
      <c r="GL184" s="10">
        <f t="shared" si="210"/>
        <v>479940.10998965008</v>
      </c>
      <c r="GM184" s="10">
        <f t="shared" si="210"/>
        <v>884243.84013158828</v>
      </c>
      <c r="GN184" s="10">
        <f t="shared" si="210"/>
        <v>1338206.5202524196</v>
      </c>
      <c r="GO184" s="10">
        <f t="shared" si="210"/>
        <v>1771189.4516211823</v>
      </c>
      <c r="GP184" s="10">
        <f t="shared" si="210"/>
        <v>2251037.1119042896</v>
      </c>
      <c r="GQ184" s="10">
        <f t="shared" si="210"/>
        <v>2712563.5309239775</v>
      </c>
      <c r="GR184" s="10">
        <f t="shared" si="210"/>
        <v>3158672.5943560526</v>
      </c>
      <c r="GS184" s="10">
        <f t="shared" si="210"/>
        <v>3603422.501256682</v>
      </c>
      <c r="GT184" s="10">
        <f t="shared" si="210"/>
        <v>4043199.6709642336</v>
      </c>
      <c r="GU184" s="10">
        <f t="shared" si="210"/>
        <v>4527581.9061556458</v>
      </c>
      <c r="GV184" s="10">
        <f t="shared" si="210"/>
        <v>4978613.7946351022</v>
      </c>
      <c r="GW184" s="10">
        <f t="shared" si="210"/>
        <v>5486512.965307802</v>
      </c>
      <c r="GX184" s="10">
        <f t="shared" si="210"/>
        <v>484015.41107085114</v>
      </c>
      <c r="GY184" s="10">
        <f t="shared" si="210"/>
        <v>848982.54513712786</v>
      </c>
      <c r="GZ184" s="10">
        <f t="shared" si="210"/>
        <v>1337752.5356561989</v>
      </c>
      <c r="HA184" s="10">
        <f t="shared" si="210"/>
        <v>1774532.0221656188</v>
      </c>
      <c r="HB184" s="10">
        <f t="shared" si="210"/>
        <v>2250000.9785045125</v>
      </c>
      <c r="HC184" s="10">
        <f t="shared" si="210"/>
        <v>2703371.0081782676</v>
      </c>
      <c r="HD184" s="10">
        <f t="shared" si="210"/>
        <v>3192222.2086702101</v>
      </c>
      <c r="HE184" s="10">
        <f t="shared" si="210"/>
        <v>3665230.5404646806</v>
      </c>
      <c r="HF184" s="10">
        <f t="shared" si="210"/>
        <v>4125660.8899682723</v>
      </c>
      <c r="HG184" s="10">
        <f t="shared" si="210"/>
        <v>4608972.3079777062</v>
      </c>
      <c r="HH184" s="10">
        <f t="shared" si="210"/>
        <v>5094457.5006183609</v>
      </c>
      <c r="HI184" s="10">
        <f t="shared" si="210"/>
        <v>5564353.6406214088</v>
      </c>
      <c r="HJ184" s="10">
        <f t="shared" ref="HJ184:JE184" si="211">+HJ178-HJ181</f>
        <v>500256.54149794998</v>
      </c>
      <c r="HK184" s="10">
        <f t="shared" si="211"/>
        <v>920351.82003813982</v>
      </c>
      <c r="HL184" s="10">
        <f t="shared" si="211"/>
        <v>1385341.4581939792</v>
      </c>
      <c r="HM184" s="10">
        <f t="shared" si="211"/>
        <v>1841903.9750636369</v>
      </c>
      <c r="HN184" s="10">
        <f t="shared" si="211"/>
        <v>2361132.4917150512</v>
      </c>
      <c r="HO184" s="10">
        <f t="shared" si="211"/>
        <v>2800095.8757972214</v>
      </c>
      <c r="HP184" s="10">
        <f t="shared" si="211"/>
        <v>3306048.1992183812</v>
      </c>
      <c r="HQ184" s="10">
        <f t="shared" si="211"/>
        <v>3813088.1339700297</v>
      </c>
      <c r="HR184" s="10">
        <f t="shared" si="211"/>
        <v>4307180.6647011787</v>
      </c>
      <c r="HS184" s="10">
        <f t="shared" si="211"/>
        <v>4849879.6420904398</v>
      </c>
      <c r="HT184" s="10">
        <f t="shared" si="211"/>
        <v>5318464.4411829785</v>
      </c>
      <c r="HU184" s="10">
        <f t="shared" si="211"/>
        <v>5871608.0967615098</v>
      </c>
      <c r="HV184" s="10">
        <f t="shared" si="211"/>
        <v>558667.78721302003</v>
      </c>
      <c r="HW184" s="10">
        <f t="shared" si="211"/>
        <v>1038430.8057508431</v>
      </c>
      <c r="HX184" s="10">
        <f t="shared" si="211"/>
        <v>1589391.61221781</v>
      </c>
      <c r="HY184" s="10">
        <f t="shared" si="211"/>
        <v>2145869.7932406589</v>
      </c>
      <c r="HZ184" s="10">
        <f t="shared" si="211"/>
        <v>2677980.5413828008</v>
      </c>
      <c r="IA184" s="10">
        <f t="shared" si="211"/>
        <v>3193001.6961327232</v>
      </c>
      <c r="IB184" s="10">
        <f t="shared" si="211"/>
        <v>3682993.9867423214</v>
      </c>
      <c r="IC184" s="10">
        <f t="shared" si="211"/>
        <v>4274520.2207031846</v>
      </c>
      <c r="ID184" s="10">
        <f t="shared" si="211"/>
        <v>4883959.9396033064</v>
      </c>
      <c r="IE184" s="10">
        <f t="shared" si="211"/>
        <v>5449081.9359384179</v>
      </c>
      <c r="IF184" s="10">
        <f t="shared" si="211"/>
        <v>5982452.3642386049</v>
      </c>
      <c r="IG184" s="10">
        <f t="shared" si="211"/>
        <v>6596172.1570996866</v>
      </c>
      <c r="IH184" s="10">
        <f t="shared" si="211"/>
        <v>570260.69296002015</v>
      </c>
      <c r="II184" s="10">
        <f t="shared" si="211"/>
        <v>1100111.8247702392</v>
      </c>
      <c r="IJ184" s="10">
        <f t="shared" si="211"/>
        <v>1646499.0122699998</v>
      </c>
      <c r="IK184" s="10">
        <f t="shared" si="211"/>
        <v>2154604.0761315003</v>
      </c>
      <c r="IL184" s="10">
        <f t="shared" si="211"/>
        <v>2669927.1760326102</v>
      </c>
      <c r="IM184" s="10">
        <f t="shared" si="211"/>
        <v>3193026.2466690317</v>
      </c>
      <c r="IN184" s="10">
        <f t="shared" si="211"/>
        <v>3755033.9536055923</v>
      </c>
      <c r="IO184" s="10">
        <f t="shared" si="211"/>
        <v>4321776.6569437608</v>
      </c>
      <c r="IP184" s="10">
        <f t="shared" si="211"/>
        <v>4852055.7881330289</v>
      </c>
      <c r="IQ184" s="10">
        <f t="shared" si="211"/>
        <v>5428710.0628429279</v>
      </c>
      <c r="IR184" s="10">
        <f t="shared" si="211"/>
        <v>6045539.4718742818</v>
      </c>
      <c r="IS184" s="10">
        <f t="shared" si="211"/>
        <v>6706368.0450635478</v>
      </c>
      <c r="IT184" s="10">
        <f t="shared" si="211"/>
        <v>559313.28553193994</v>
      </c>
      <c r="IU184" s="10">
        <f t="shared" si="211"/>
        <v>1080478.7817616984</v>
      </c>
      <c r="IV184" s="10">
        <f t="shared" si="211"/>
        <v>1571879.6514122672</v>
      </c>
      <c r="IW184" s="10">
        <f t="shared" si="211"/>
        <v>2241508.6724128351</v>
      </c>
      <c r="IX184" s="10">
        <f t="shared" si="211"/>
        <v>2890648.0356044844</v>
      </c>
      <c r="IY184" s="10">
        <f t="shared" si="211"/>
        <v>3539498.5533105507</v>
      </c>
      <c r="IZ184" s="10">
        <f t="shared" si="211"/>
        <v>4276387.2299075276</v>
      </c>
      <c r="JA184" s="10">
        <f t="shared" si="211"/>
        <v>4820250</v>
      </c>
      <c r="JB184" s="10">
        <f t="shared" si="211"/>
        <v>5299676.8467652649</v>
      </c>
      <c r="JC184" s="10">
        <f t="shared" si="211"/>
        <v>5853662.3868106455</v>
      </c>
      <c r="JD184" s="10">
        <f t="shared" si="211"/>
        <v>6387042.672271654</v>
      </c>
      <c r="JE184" s="10">
        <f t="shared" si="211"/>
        <v>7011210.3399999887</v>
      </c>
    </row>
    <row r="185" spans="1:265" ht="12.9" customHeight="1" x14ac:dyDescent="0.2">
      <c r="A185" s="23" t="s">
        <v>173</v>
      </c>
      <c r="B185" s="53"/>
      <c r="C185" s="53"/>
      <c r="D185" s="53"/>
      <c r="E185" s="45"/>
      <c r="F185" s="45"/>
      <c r="G185" s="45"/>
      <c r="H185" s="53"/>
      <c r="I185" s="53"/>
      <c r="J185" s="53"/>
      <c r="K185" s="53"/>
      <c r="L185" s="51"/>
      <c r="M185" s="51"/>
      <c r="N185" s="53"/>
      <c r="O185" s="53"/>
      <c r="P185" s="53"/>
      <c r="Q185" s="45"/>
      <c r="R185" s="45"/>
      <c r="S185" s="45"/>
      <c r="T185" s="53"/>
      <c r="U185" s="53"/>
      <c r="V185" s="53"/>
      <c r="W185" s="53"/>
      <c r="X185" s="51"/>
      <c r="Y185" s="51"/>
      <c r="Z185" s="7">
        <v>15135</v>
      </c>
      <c r="AA185" s="7">
        <v>28831</v>
      </c>
      <c r="AB185" s="7">
        <v>43283</v>
      </c>
      <c r="AC185" s="7">
        <v>58081</v>
      </c>
      <c r="AD185" s="7">
        <v>72251</v>
      </c>
      <c r="AE185" s="7">
        <v>76933</v>
      </c>
      <c r="AF185" s="7">
        <v>91671</v>
      </c>
      <c r="AG185" s="7">
        <v>105588</v>
      </c>
      <c r="AH185" s="7">
        <v>120222</v>
      </c>
      <c r="AI185" s="7">
        <v>137030</v>
      </c>
      <c r="AJ185" s="7">
        <v>152406</v>
      </c>
      <c r="AK185" s="7">
        <v>168722</v>
      </c>
      <c r="AL185" s="7">
        <v>14444</v>
      </c>
      <c r="AM185" s="7">
        <v>28455</v>
      </c>
      <c r="AN185" s="7">
        <v>43405</v>
      </c>
      <c r="AO185" s="7">
        <v>59040</v>
      </c>
      <c r="AP185" s="7">
        <v>71453</v>
      </c>
      <c r="AQ185" s="7">
        <v>86643</v>
      </c>
      <c r="AR185" s="7">
        <v>100368.54815339</v>
      </c>
      <c r="AS185" s="7">
        <v>114481.17243929001</v>
      </c>
      <c r="AT185" s="7">
        <v>127974.30769299</v>
      </c>
      <c r="AU185" s="7">
        <v>142905.968406</v>
      </c>
      <c r="AV185" s="7">
        <v>155685.04937379999</v>
      </c>
      <c r="AW185" s="7">
        <v>171145.42432547</v>
      </c>
      <c r="AX185" s="7">
        <v>13818.57540168</v>
      </c>
      <c r="AY185" s="7">
        <v>27566.37096403</v>
      </c>
      <c r="AZ185" s="7">
        <v>43357.12310687</v>
      </c>
      <c r="BA185" s="7">
        <v>59227.905419050003</v>
      </c>
      <c r="BB185" s="7">
        <v>75527.068783800001</v>
      </c>
      <c r="BC185" s="7">
        <v>91721.422554539997</v>
      </c>
      <c r="BD185" s="7">
        <v>107559.24936113</v>
      </c>
      <c r="BE185" s="7">
        <v>125345.51425792</v>
      </c>
      <c r="BF185" s="7">
        <v>141322.83082915001</v>
      </c>
      <c r="BG185" s="7">
        <v>158362.29229770001</v>
      </c>
      <c r="BH185" s="7">
        <v>176215.24361410999</v>
      </c>
      <c r="BI185" s="7">
        <v>199954</v>
      </c>
      <c r="BJ185" s="7">
        <v>17438.523703179999</v>
      </c>
      <c r="BK185" s="7">
        <v>33774.664815940007</v>
      </c>
      <c r="BL185" s="7">
        <v>53028.541945390003</v>
      </c>
      <c r="BM185" s="7">
        <v>73144.122635690001</v>
      </c>
      <c r="BN185" s="7">
        <v>93202.882088619983</v>
      </c>
      <c r="BO185" s="7">
        <v>113897.50556469</v>
      </c>
      <c r="BP185" s="7">
        <v>133893.23576747</v>
      </c>
      <c r="BQ185" s="7">
        <v>155354.45801065001</v>
      </c>
      <c r="BR185" s="7">
        <v>177068.96239661999</v>
      </c>
      <c r="BS185" s="7">
        <v>202872.29762209</v>
      </c>
      <c r="BT185" s="7">
        <v>225794.27223967001</v>
      </c>
      <c r="BU185" s="7">
        <v>252595.66320854001</v>
      </c>
      <c r="BV185" s="74">
        <v>20848.27923457</v>
      </c>
      <c r="BW185" s="74">
        <v>42901.042414149997</v>
      </c>
      <c r="BX185" s="74">
        <v>67491.838841560006</v>
      </c>
      <c r="BY185" s="74">
        <v>90056.997928960001</v>
      </c>
      <c r="BZ185" s="74">
        <v>115530.01060613</v>
      </c>
      <c r="CA185" s="74">
        <v>141482.49836299001</v>
      </c>
      <c r="CB185" s="74">
        <v>166310.13633437001</v>
      </c>
      <c r="CC185" s="74">
        <v>191518.54782204001</v>
      </c>
      <c r="CD185" s="74">
        <v>216767.40165665001</v>
      </c>
      <c r="CE185" s="74">
        <v>241383.57009997001</v>
      </c>
      <c r="CF185" s="74">
        <v>266360.22539863002</v>
      </c>
      <c r="CG185" s="74">
        <v>294230.55277484999</v>
      </c>
      <c r="CH185" s="74">
        <v>23060.038044789999</v>
      </c>
      <c r="CI185" s="74">
        <v>45520.685546740002</v>
      </c>
      <c r="CJ185" s="74">
        <v>70620.536009520001</v>
      </c>
      <c r="CK185" s="74">
        <v>95066.181712020014</v>
      </c>
      <c r="CL185" s="74">
        <v>120971.98923322999</v>
      </c>
      <c r="CM185" s="74">
        <v>147298.68629039</v>
      </c>
      <c r="CN185" s="74">
        <v>174875.38094238</v>
      </c>
      <c r="CO185" s="74">
        <v>202313.74203239</v>
      </c>
      <c r="CP185" s="74">
        <v>230705.57639860001</v>
      </c>
      <c r="CQ185" s="74">
        <v>260640.40250530001</v>
      </c>
      <c r="CR185" s="74">
        <v>291639.91519782</v>
      </c>
      <c r="CS185" s="74">
        <v>324854.49963144999</v>
      </c>
      <c r="CT185" s="74">
        <v>33718.552317589987</v>
      </c>
      <c r="CU185" s="74">
        <v>66382.041336070004</v>
      </c>
      <c r="CV185" s="74">
        <v>100491.63213463999</v>
      </c>
      <c r="CW185" s="74">
        <v>139325.77925518001</v>
      </c>
      <c r="CX185" s="74">
        <v>176456.99153184</v>
      </c>
      <c r="CY185" s="74">
        <v>213113.49882099</v>
      </c>
      <c r="CZ185" s="74">
        <v>253044.83576277</v>
      </c>
      <c r="DA185" s="74">
        <v>290159.33816145</v>
      </c>
      <c r="DB185" s="74">
        <v>326645.42653931997</v>
      </c>
      <c r="DC185" s="74">
        <v>367942.10464223003</v>
      </c>
      <c r="DD185" s="74">
        <v>406760.62421744998</v>
      </c>
      <c r="DE185" s="74">
        <v>452116.56956069003</v>
      </c>
      <c r="DF185" s="74">
        <v>37003.707622560003</v>
      </c>
      <c r="DG185" s="74">
        <v>76708.044830640007</v>
      </c>
      <c r="DH185" s="74">
        <v>124082.45450162</v>
      </c>
      <c r="DI185" s="74">
        <v>168559.13067017001</v>
      </c>
      <c r="DJ185" s="74">
        <v>215983.53022829999</v>
      </c>
      <c r="DK185" s="74">
        <v>263661.88757318002</v>
      </c>
      <c r="DL185" s="74">
        <v>311504.47483690002</v>
      </c>
      <c r="DM185" s="74">
        <v>356738.57239802001</v>
      </c>
      <c r="DN185" s="74">
        <v>403709.05118662998</v>
      </c>
      <c r="DO185" s="74">
        <v>452119.65392421</v>
      </c>
      <c r="DP185" s="74">
        <v>506125.23601531988</v>
      </c>
      <c r="DQ185" s="74">
        <v>565078.35152890999</v>
      </c>
      <c r="DR185" s="74">
        <v>44350.667426170003</v>
      </c>
      <c r="DS185" s="74">
        <v>93979.089188290003</v>
      </c>
      <c r="DT185" s="74">
        <v>147772.38708116999</v>
      </c>
      <c r="DU185" s="74">
        <v>202175.89230496</v>
      </c>
      <c r="DV185" s="74">
        <v>260166.98940435</v>
      </c>
      <c r="DW185" s="74">
        <v>319313.03766197001</v>
      </c>
      <c r="DX185" s="74">
        <v>378839.17734703002</v>
      </c>
      <c r="DY185" s="74">
        <v>437959.33635151002</v>
      </c>
      <c r="DZ185" s="74">
        <v>496757.53031984001</v>
      </c>
      <c r="EA185" s="74">
        <v>561651.24257922999</v>
      </c>
      <c r="EB185" s="74">
        <v>612862.52638952003</v>
      </c>
      <c r="EC185" s="74">
        <v>696198.40555063006</v>
      </c>
      <c r="ED185" s="74">
        <v>57621.606498790003</v>
      </c>
      <c r="EE185" s="74">
        <v>118177.20681535</v>
      </c>
      <c r="EF185" s="74">
        <v>184926.19869749001</v>
      </c>
      <c r="EG185" s="74">
        <v>248250.03914435001</v>
      </c>
      <c r="EH185" s="74">
        <v>318753.68165307998</v>
      </c>
      <c r="EI185" s="74">
        <v>393156.40361036989</v>
      </c>
      <c r="EJ185" s="74">
        <v>460391.86423653999</v>
      </c>
      <c r="EK185" s="74">
        <v>534746.69902195001</v>
      </c>
      <c r="EL185" s="74">
        <v>609661.91330874991</v>
      </c>
      <c r="EM185" s="74">
        <v>672343.16866403015</v>
      </c>
      <c r="EN185" s="74">
        <v>747178.23668535007</v>
      </c>
      <c r="EO185" s="74">
        <v>827466.08053222008</v>
      </c>
      <c r="EP185" s="74">
        <v>73877.270140860011</v>
      </c>
      <c r="EQ185" s="74">
        <v>149366.69181326</v>
      </c>
      <c r="ER185" s="74">
        <v>226904.84784624999</v>
      </c>
      <c r="ES185" s="74">
        <v>303987.52804775001</v>
      </c>
      <c r="ET185" s="74">
        <v>388731.58515705989</v>
      </c>
      <c r="EU185" s="74">
        <v>474322.79751104</v>
      </c>
      <c r="EV185" s="74">
        <v>558831.2500678699</v>
      </c>
      <c r="EW185" s="74">
        <v>645149.78161876998</v>
      </c>
      <c r="EX185" s="74">
        <v>727331.32604601001</v>
      </c>
      <c r="EY185" s="74">
        <v>818334.01313003013</v>
      </c>
      <c r="EZ185" s="74">
        <v>906773.16110414988</v>
      </c>
      <c r="FA185" s="74">
        <v>997189.13826411008</v>
      </c>
      <c r="FB185" s="74">
        <v>83719.312647409984</v>
      </c>
      <c r="FC185" s="74">
        <v>162805.15085733999</v>
      </c>
      <c r="FD185" s="74">
        <v>244976.21962388</v>
      </c>
      <c r="FE185" s="74">
        <v>332323.63977906998</v>
      </c>
      <c r="FF185" s="74">
        <v>421122.12554395001</v>
      </c>
      <c r="FG185" s="74">
        <v>514431.69034496002</v>
      </c>
      <c r="FH185" s="74">
        <v>607955.36769476999</v>
      </c>
      <c r="FI185" s="74">
        <v>701375.74103236001</v>
      </c>
      <c r="FJ185" s="74">
        <v>801398.58599454991</v>
      </c>
      <c r="FK185" s="74">
        <v>900755.23794372997</v>
      </c>
      <c r="FL185" s="74">
        <v>999348.08379755006</v>
      </c>
      <c r="FM185" s="74">
        <v>1112679.08490607</v>
      </c>
      <c r="FN185" s="74">
        <v>94487.050311490006</v>
      </c>
      <c r="FO185" s="74">
        <v>184413.9324936</v>
      </c>
      <c r="FP185" s="74">
        <v>289399</v>
      </c>
      <c r="FQ185" s="74">
        <v>390426.52303471009</v>
      </c>
      <c r="FR185" s="74">
        <v>492663.05631303001</v>
      </c>
      <c r="FS185" s="74">
        <v>606632.33998764004</v>
      </c>
      <c r="FT185" s="74">
        <v>715218.34058093</v>
      </c>
      <c r="FU185" s="74">
        <v>818144.05175204994</v>
      </c>
      <c r="FV185" s="74">
        <v>935110.97031245998</v>
      </c>
      <c r="FW185" s="74">
        <v>1056619.58001541</v>
      </c>
      <c r="FX185" s="74">
        <v>1163783.7826112299</v>
      </c>
      <c r="FY185" s="74">
        <v>1290373.7703607499</v>
      </c>
      <c r="FZ185" s="74">
        <v>103312.86664268</v>
      </c>
      <c r="GA185" s="74">
        <v>209572.98857320999</v>
      </c>
      <c r="GB185" s="74">
        <v>333926.42371181003</v>
      </c>
      <c r="GC185" s="74">
        <v>448100.36000582011</v>
      </c>
      <c r="GD185" s="74">
        <v>565228.87226642994</v>
      </c>
      <c r="GE185" s="74">
        <v>698434.49183505005</v>
      </c>
      <c r="GF185" s="74">
        <v>822850.89914000989</v>
      </c>
      <c r="GG185" s="74">
        <v>946187.08842347993</v>
      </c>
      <c r="GH185" s="74">
        <v>1080396.94809964</v>
      </c>
      <c r="GI185" s="74">
        <v>1203717.7530231599</v>
      </c>
      <c r="GJ185" s="74">
        <v>1322749.8860100801</v>
      </c>
      <c r="GK185" s="74">
        <v>1452210.8034250799</v>
      </c>
      <c r="GL185" s="74">
        <v>104789.99531334</v>
      </c>
      <c r="GM185" s="74">
        <v>214924.98833714999</v>
      </c>
      <c r="GN185" s="74">
        <v>345121.52139630012</v>
      </c>
      <c r="GO185" s="74">
        <v>463394.03828385012</v>
      </c>
      <c r="GP185" s="74">
        <v>589571.49203522003</v>
      </c>
      <c r="GQ185" s="74">
        <v>723475.18037720001</v>
      </c>
      <c r="GR185" s="74">
        <v>841398.78603746986</v>
      </c>
      <c r="GS185" s="74">
        <v>967196.75063843001</v>
      </c>
      <c r="GT185" s="74">
        <v>1098197.39836375</v>
      </c>
      <c r="GU185" s="74">
        <v>1218301.2640148301</v>
      </c>
      <c r="GV185" s="74">
        <v>1343716.7939383599</v>
      </c>
      <c r="GW185" s="74">
        <v>1487413.1844728901</v>
      </c>
      <c r="GX185" s="74">
        <v>116036.13504044</v>
      </c>
      <c r="GY185" s="74">
        <v>222698.50894997999</v>
      </c>
      <c r="GZ185" s="74">
        <v>360448.99525284988</v>
      </c>
      <c r="HA185" s="74">
        <v>472416.83703109989</v>
      </c>
      <c r="HB185" s="74">
        <v>598277.56565265986</v>
      </c>
      <c r="HC185" s="74">
        <v>734127.70626453008</v>
      </c>
      <c r="HD185" s="74">
        <v>856029.23108975007</v>
      </c>
      <c r="HE185" s="74">
        <v>984739.6502673201</v>
      </c>
      <c r="HF185" s="74">
        <v>1117843.7406975899</v>
      </c>
      <c r="HG185" s="74">
        <v>1242984.17810963</v>
      </c>
      <c r="HH185" s="74">
        <v>1378064.92393236</v>
      </c>
      <c r="HI185" s="74">
        <v>1518668.3395134399</v>
      </c>
      <c r="HJ185" s="74">
        <v>126332.02709149</v>
      </c>
      <c r="HK185" s="74">
        <v>246822.23914485</v>
      </c>
      <c r="HL185" s="74">
        <v>386093.74203656992</v>
      </c>
      <c r="HM185" s="74">
        <v>517457.54252169997</v>
      </c>
      <c r="HN185" s="74">
        <v>653978.34807922994</v>
      </c>
      <c r="HO185" s="74">
        <v>793949.66658623994</v>
      </c>
      <c r="HP185" s="74">
        <v>935121.45868546993</v>
      </c>
      <c r="HQ185" s="74">
        <v>1071716.7613001899</v>
      </c>
      <c r="HR185" s="74">
        <v>1209672.18702925</v>
      </c>
      <c r="HS185" s="74">
        <v>1349909.2952115</v>
      </c>
      <c r="HT185" s="74">
        <v>1492818.75171994</v>
      </c>
      <c r="HU185" s="74">
        <v>1643450.0366607499</v>
      </c>
      <c r="HV185" s="74">
        <v>136279.1302327</v>
      </c>
      <c r="HW185" s="74">
        <v>272748.06802250003</v>
      </c>
      <c r="HX185" s="74">
        <v>416310.56905664998</v>
      </c>
      <c r="HY185" s="74">
        <v>560960.74092055007</v>
      </c>
      <c r="HZ185" s="74">
        <v>710621.88431370002</v>
      </c>
      <c r="IA185" s="74">
        <v>864425.78730213002</v>
      </c>
      <c r="IB185" s="74">
        <v>1021529.45878307</v>
      </c>
      <c r="IC185" s="74">
        <v>1173162.4108183801</v>
      </c>
      <c r="ID185" s="74">
        <v>1342216.82564836</v>
      </c>
      <c r="IE185" s="74">
        <v>1508104.68968887</v>
      </c>
      <c r="IF185" s="74">
        <v>1670477.6658003801</v>
      </c>
      <c r="IG185" s="74">
        <v>1857163.9704972601</v>
      </c>
      <c r="IH185" s="74">
        <v>156966.42054522</v>
      </c>
      <c r="II185" s="74">
        <v>306651.31727693998</v>
      </c>
      <c r="IJ185" s="74">
        <v>454459.00800701999</v>
      </c>
      <c r="IK185" s="74">
        <v>556385.11121945002</v>
      </c>
      <c r="IL185" s="74">
        <v>677768.59504162008</v>
      </c>
      <c r="IM185" s="74">
        <v>823971.56290300004</v>
      </c>
      <c r="IN185" s="74">
        <v>964658.71838124993</v>
      </c>
      <c r="IO185" s="74">
        <v>1093241.1331283001</v>
      </c>
      <c r="IP185" s="74">
        <v>1232365.4613285901</v>
      </c>
      <c r="IQ185" s="74">
        <v>1383360.12198012</v>
      </c>
      <c r="IR185" s="74">
        <v>1522536.07122397</v>
      </c>
      <c r="IS185" s="74">
        <v>1697042.1376277499</v>
      </c>
      <c r="IT185" s="74">
        <v>124692.7159211</v>
      </c>
      <c r="IU185" s="74">
        <v>253499.41458506</v>
      </c>
      <c r="IV185" s="74">
        <v>412478.76859401999</v>
      </c>
      <c r="IW185" s="74">
        <v>546008.33643447002</v>
      </c>
      <c r="IX185" s="74">
        <v>687163.10486139008</v>
      </c>
      <c r="IY185" s="74">
        <v>837328.49725235975</v>
      </c>
      <c r="IZ185" s="74">
        <v>988487.17416496994</v>
      </c>
      <c r="JA185" s="74">
        <v>1164389</v>
      </c>
      <c r="JB185" s="74">
        <v>1324514.5102261801</v>
      </c>
      <c r="JC185" s="74">
        <v>1483082.0971147299</v>
      </c>
      <c r="JD185" s="74">
        <v>1647757.5236265699</v>
      </c>
      <c r="JE185" s="74">
        <v>1828833.89</v>
      </c>
    </row>
    <row r="186" spans="1:265" ht="12.9" customHeight="1" x14ac:dyDescent="0.2">
      <c r="A186" s="23" t="s">
        <v>174</v>
      </c>
      <c r="B186" s="53"/>
      <c r="C186" s="53"/>
      <c r="D186" s="53"/>
      <c r="E186" s="45"/>
      <c r="F186" s="45"/>
      <c r="G186" s="45"/>
      <c r="H186" s="53"/>
      <c r="I186" s="53"/>
      <c r="J186" s="53"/>
      <c r="K186" s="53"/>
      <c r="L186" s="51"/>
      <c r="M186" s="51"/>
      <c r="N186" s="53"/>
      <c r="O186" s="53"/>
      <c r="P186" s="53"/>
      <c r="Q186" s="45"/>
      <c r="R186" s="45"/>
      <c r="S186" s="45"/>
      <c r="T186" s="53"/>
      <c r="U186" s="53"/>
      <c r="V186" s="53"/>
      <c r="W186" s="53"/>
      <c r="X186" s="51"/>
      <c r="Y186" s="51"/>
      <c r="Z186" s="7">
        <v>2315</v>
      </c>
      <c r="AA186" s="7">
        <v>4672</v>
      </c>
      <c r="AB186" s="7">
        <v>6487</v>
      </c>
      <c r="AC186" s="7">
        <v>10912</v>
      </c>
      <c r="AD186" s="7">
        <v>13479</v>
      </c>
      <c r="AE186" s="7">
        <v>14267</v>
      </c>
      <c r="AF186" s="7">
        <v>17961</v>
      </c>
      <c r="AG186" s="7">
        <v>19687</v>
      </c>
      <c r="AH186" s="7">
        <v>29796</v>
      </c>
      <c r="AI186" s="7">
        <v>26308</v>
      </c>
      <c r="AJ186" s="7">
        <v>29121</v>
      </c>
      <c r="AK186" s="7">
        <v>35012</v>
      </c>
      <c r="AL186" s="7">
        <v>2395</v>
      </c>
      <c r="AM186" s="7">
        <v>4556</v>
      </c>
      <c r="AN186" s="7">
        <v>7212</v>
      </c>
      <c r="AO186" s="7">
        <v>11087</v>
      </c>
      <c r="AP186" s="7">
        <v>13143</v>
      </c>
      <c r="AQ186" s="7">
        <v>14769</v>
      </c>
      <c r="AR186" s="7">
        <v>18334.093140000001</v>
      </c>
      <c r="AS186" s="7">
        <v>21824.912595400001</v>
      </c>
      <c r="AT186" s="7">
        <v>25491.321866400001</v>
      </c>
      <c r="AU186" s="7">
        <v>27667.023539000002</v>
      </c>
      <c r="AV186" s="7">
        <v>29243.875586999999</v>
      </c>
      <c r="AW186" s="7">
        <v>33105.109023999998</v>
      </c>
      <c r="AX186" s="7">
        <v>2164.6835510000001</v>
      </c>
      <c r="AY186" s="7">
        <v>4347.5911560000004</v>
      </c>
      <c r="AZ186" s="7">
        <v>7752.9901460000001</v>
      </c>
      <c r="BA186" s="7">
        <v>10278.102467000001</v>
      </c>
      <c r="BB186" s="7">
        <v>14556.27504477</v>
      </c>
      <c r="BC186" s="7">
        <v>16538.794618520002</v>
      </c>
      <c r="BD186" s="7">
        <v>19292.992324520001</v>
      </c>
      <c r="BE186" s="7">
        <v>24139.79849297</v>
      </c>
      <c r="BF186" s="7">
        <v>26968.210810839999</v>
      </c>
      <c r="BG186" s="7">
        <v>27376.6239943</v>
      </c>
      <c r="BH186" s="7">
        <v>29222.418015300002</v>
      </c>
      <c r="BI186" s="7">
        <v>27324</v>
      </c>
      <c r="BJ186" s="7">
        <v>1792.931167</v>
      </c>
      <c r="BK186" s="7">
        <v>4025.7823819999999</v>
      </c>
      <c r="BL186" s="7">
        <v>6152.7862618000008</v>
      </c>
      <c r="BM186" s="7">
        <v>8654.6482578600007</v>
      </c>
      <c r="BN186" s="7">
        <v>10210.962743300001</v>
      </c>
      <c r="BO186" s="7">
        <v>12889.512499799999</v>
      </c>
      <c r="BP186" s="7">
        <v>15256.949704799999</v>
      </c>
      <c r="BQ186" s="7">
        <v>17691.177196799999</v>
      </c>
      <c r="BR186" s="7">
        <v>20177.989826000001</v>
      </c>
      <c r="BS186" s="7">
        <v>22836.691949399999</v>
      </c>
      <c r="BT186" s="7">
        <v>32002.631963100001</v>
      </c>
      <c r="BU186" s="7">
        <v>35741.044767599997</v>
      </c>
      <c r="BV186" s="74">
        <v>2989.0206225000002</v>
      </c>
      <c r="BW186" s="74">
        <v>6267.5112098</v>
      </c>
      <c r="BX186" s="74">
        <v>9208.8654618</v>
      </c>
      <c r="BY186" s="74">
        <v>12515.7576199</v>
      </c>
      <c r="BZ186" s="74">
        <v>18307.5388733</v>
      </c>
      <c r="CA186" s="74">
        <v>23131.7918603</v>
      </c>
      <c r="CB186" s="74">
        <v>27817.273337049999</v>
      </c>
      <c r="CC186" s="74">
        <v>33700.701083660002</v>
      </c>
      <c r="CD186" s="74">
        <v>38131.769875259997</v>
      </c>
      <c r="CE186" s="74">
        <v>42949.792961310013</v>
      </c>
      <c r="CF186" s="74">
        <v>49511.426278309998</v>
      </c>
      <c r="CG186" s="74">
        <v>55487.907413109999</v>
      </c>
      <c r="CH186" s="74">
        <v>4503.0650899999991</v>
      </c>
      <c r="CI186" s="74">
        <v>8941.39968305</v>
      </c>
      <c r="CJ186" s="74">
        <v>13688.20502605</v>
      </c>
      <c r="CK186" s="74">
        <v>19340.38907275</v>
      </c>
      <c r="CL186" s="74">
        <v>24323.381773649999</v>
      </c>
      <c r="CM186" s="74">
        <v>30006.120666750001</v>
      </c>
      <c r="CN186" s="74">
        <v>35296.213993549987</v>
      </c>
      <c r="CO186" s="74">
        <v>40415.880621850003</v>
      </c>
      <c r="CP186" s="74">
        <v>45798.147719170003</v>
      </c>
      <c r="CQ186" s="74">
        <v>52144.915092969997</v>
      </c>
      <c r="CR186" s="74">
        <v>57097.583461570001</v>
      </c>
      <c r="CS186" s="74">
        <v>63800.444145819987</v>
      </c>
      <c r="CT186" s="74">
        <v>7216.2090225000002</v>
      </c>
      <c r="CU186" s="74">
        <v>13743.342656049999</v>
      </c>
      <c r="CV186" s="74">
        <v>20010.513337650002</v>
      </c>
      <c r="CW186" s="74">
        <v>26997.44887045</v>
      </c>
      <c r="CX186" s="74">
        <v>34173.09789415</v>
      </c>
      <c r="CY186" s="74">
        <v>41974.749822660007</v>
      </c>
      <c r="CZ186" s="74">
        <v>49947.563613349987</v>
      </c>
      <c r="DA186" s="74">
        <v>57973.569466350003</v>
      </c>
      <c r="DB186" s="74">
        <v>64697.578934390003</v>
      </c>
      <c r="DC186" s="74">
        <v>73601.419376630001</v>
      </c>
      <c r="DD186" s="74">
        <v>82704.205896429994</v>
      </c>
      <c r="DE186" s="74">
        <v>94602.53179008</v>
      </c>
      <c r="DF186" s="74">
        <v>8720.7571845699986</v>
      </c>
      <c r="DG186" s="74">
        <v>16305.41639339</v>
      </c>
      <c r="DH186" s="74">
        <v>25670.726555969999</v>
      </c>
      <c r="DI186" s="74">
        <v>35116.616024980001</v>
      </c>
      <c r="DJ186" s="74">
        <v>44316.985700940008</v>
      </c>
      <c r="DK186" s="74">
        <v>54758.634902589998</v>
      </c>
      <c r="DL186" s="74">
        <v>65045.506311319987</v>
      </c>
      <c r="DM186" s="74">
        <v>74328.05108893002</v>
      </c>
      <c r="DN186" s="74">
        <v>84019.972229020001</v>
      </c>
      <c r="DO186" s="74">
        <v>94793.537050700004</v>
      </c>
      <c r="DP186" s="74">
        <v>106533.15073191001</v>
      </c>
      <c r="DQ186" s="74">
        <v>120853.84481389</v>
      </c>
      <c r="DR186" s="74">
        <v>11301.30339648</v>
      </c>
      <c r="DS186" s="74">
        <v>21497.30721096</v>
      </c>
      <c r="DT186" s="74">
        <v>32228.109056599998</v>
      </c>
      <c r="DU186" s="74">
        <v>45179.120624799987</v>
      </c>
      <c r="DV186" s="74">
        <v>56426.864847889992</v>
      </c>
      <c r="DW186" s="74">
        <v>68419.329856830009</v>
      </c>
      <c r="DX186" s="74">
        <v>79396.642815230007</v>
      </c>
      <c r="DY186" s="74">
        <v>91793.944822680001</v>
      </c>
      <c r="DZ186" s="74">
        <v>105531.04937461999</v>
      </c>
      <c r="EA186" s="74">
        <v>117088.75137688</v>
      </c>
      <c r="EB186" s="74">
        <v>129390.82500728</v>
      </c>
      <c r="EC186" s="74">
        <v>147088.00310793001</v>
      </c>
      <c r="ED186" s="74">
        <v>11503.628050109999</v>
      </c>
      <c r="EE186" s="74">
        <v>23097.687015179999</v>
      </c>
      <c r="EF186" s="74">
        <v>35421.574200449999</v>
      </c>
      <c r="EG186" s="74">
        <v>47724.963598900002</v>
      </c>
      <c r="EH186" s="74">
        <v>61398.493933470003</v>
      </c>
      <c r="EI186" s="74">
        <v>74008.835124639998</v>
      </c>
      <c r="EJ186" s="74">
        <v>86283.942388089999</v>
      </c>
      <c r="EK186" s="74">
        <v>99356.749317120004</v>
      </c>
      <c r="EL186" s="74">
        <v>111728.73685277</v>
      </c>
      <c r="EM186" s="74">
        <v>120295.95003772</v>
      </c>
      <c r="EN186" s="74">
        <v>134743.25547584001</v>
      </c>
      <c r="EO186" s="74">
        <v>154741.26998879999</v>
      </c>
      <c r="EP186" s="74">
        <v>14423.720117319999</v>
      </c>
      <c r="EQ186" s="74">
        <v>27451.88162443</v>
      </c>
      <c r="ER186" s="74">
        <v>41253.863016710013</v>
      </c>
      <c r="ES186" s="74">
        <v>54182.176298840001</v>
      </c>
      <c r="ET186" s="74">
        <v>70221.483174379988</v>
      </c>
      <c r="EU186" s="74">
        <v>85482.084743250001</v>
      </c>
      <c r="EV186" s="74">
        <v>101877.40085273</v>
      </c>
      <c r="EW186" s="74">
        <v>115882.28998017999</v>
      </c>
      <c r="EX186" s="74">
        <v>131715.53719797</v>
      </c>
      <c r="EY186" s="74">
        <v>146107.99998687001</v>
      </c>
      <c r="EZ186" s="74">
        <v>159711.72773076</v>
      </c>
      <c r="FA186" s="74">
        <v>179249.46254616999</v>
      </c>
      <c r="FB186" s="74">
        <v>12367.60977682</v>
      </c>
      <c r="FC186" s="74">
        <v>26440.857628500002</v>
      </c>
      <c r="FD186" s="74">
        <v>39708.494513359998</v>
      </c>
      <c r="FE186" s="74">
        <v>54360.780164809999</v>
      </c>
      <c r="FF186" s="74">
        <v>70814.822721290009</v>
      </c>
      <c r="FG186" s="74">
        <v>86955.340943149989</v>
      </c>
      <c r="FH186" s="74">
        <v>103048.25185517001</v>
      </c>
      <c r="FI186" s="74">
        <v>118290.84655081001</v>
      </c>
      <c r="FJ186" s="74">
        <v>136811.37515929999</v>
      </c>
      <c r="FK186" s="74">
        <v>151651.30659249</v>
      </c>
      <c r="FL186" s="74">
        <v>167399.95600445001</v>
      </c>
      <c r="FM186" s="74">
        <v>192752.32923713</v>
      </c>
      <c r="FN186" s="74">
        <v>17447.52820049</v>
      </c>
      <c r="FO186" s="74">
        <v>35163.820989530002</v>
      </c>
      <c r="FP186" s="74">
        <v>52846</v>
      </c>
      <c r="FQ186" s="74">
        <v>78577.28644353</v>
      </c>
      <c r="FR186" s="74">
        <v>97905.59513886999</v>
      </c>
      <c r="FS186" s="74">
        <v>119150.14142761</v>
      </c>
      <c r="FT186" s="74">
        <v>138510.31229932999</v>
      </c>
      <c r="FU186" s="74">
        <v>158151.83695617001</v>
      </c>
      <c r="FV186" s="74">
        <v>184727.18589401001</v>
      </c>
      <c r="FW186" s="74">
        <v>206882.44603055</v>
      </c>
      <c r="FX186" s="74">
        <v>223949.37214225001</v>
      </c>
      <c r="FY186" s="74">
        <v>260882.39612647</v>
      </c>
      <c r="FZ186" s="74">
        <v>21497.849412039999</v>
      </c>
      <c r="GA186" s="74">
        <v>42931.879577539999</v>
      </c>
      <c r="GB186" s="74">
        <v>72947.353169670008</v>
      </c>
      <c r="GC186" s="74">
        <v>95350.425502359984</v>
      </c>
      <c r="GD186" s="74">
        <v>118194.34406273</v>
      </c>
      <c r="GE186" s="74">
        <v>149712.45710599</v>
      </c>
      <c r="GF186" s="74">
        <v>182246.29468491999</v>
      </c>
      <c r="GG186" s="74">
        <v>207457.7483187</v>
      </c>
      <c r="GH186" s="74">
        <v>237836.8046374199</v>
      </c>
      <c r="GI186" s="74">
        <v>263633.68105188</v>
      </c>
      <c r="GJ186" s="74">
        <v>282197.97844515002</v>
      </c>
      <c r="GK186" s="74">
        <v>305659.9843763801</v>
      </c>
      <c r="GL186" s="74">
        <v>19788.553470710001</v>
      </c>
      <c r="GM186" s="74">
        <v>39645.069799630008</v>
      </c>
      <c r="GN186" s="74">
        <v>59811.833416629997</v>
      </c>
      <c r="GO186" s="74">
        <v>82676.675499730001</v>
      </c>
      <c r="GP186" s="74">
        <v>103791.84840567</v>
      </c>
      <c r="GQ186" s="74">
        <v>127581.05992099999</v>
      </c>
      <c r="GR186" s="74">
        <v>149748.42884201001</v>
      </c>
      <c r="GS186" s="74">
        <v>172990.34856787001</v>
      </c>
      <c r="GT186" s="74">
        <v>195407.03439322999</v>
      </c>
      <c r="GU186" s="74">
        <v>217472.51023488</v>
      </c>
      <c r="GV186" s="74">
        <v>241838.23556875001</v>
      </c>
      <c r="GW186" s="74">
        <v>265960.77471858001</v>
      </c>
      <c r="GX186" s="74">
        <v>23077.260349259999</v>
      </c>
      <c r="GY186" s="74">
        <v>44862.161733840003</v>
      </c>
      <c r="GZ186" s="74">
        <v>66028.62356303999</v>
      </c>
      <c r="HA186" s="74">
        <v>85692.134942580014</v>
      </c>
      <c r="HB186" s="74">
        <v>106608.92096821</v>
      </c>
      <c r="HC186" s="74">
        <v>129018.19016844001</v>
      </c>
      <c r="HD186" s="74">
        <v>149829.71836540999</v>
      </c>
      <c r="HE186" s="74">
        <v>173263.53163765001</v>
      </c>
      <c r="HF186" s="74">
        <v>225307.05284968001</v>
      </c>
      <c r="HG186" s="74">
        <v>247486.33015602999</v>
      </c>
      <c r="HH186" s="74">
        <v>270805.11384105001</v>
      </c>
      <c r="HI186" s="74">
        <v>294825.78029105009</v>
      </c>
      <c r="HJ186" s="74">
        <v>24853.553608009999</v>
      </c>
      <c r="HK186" s="74">
        <v>47986.790514460001</v>
      </c>
      <c r="HL186" s="74">
        <v>72164.24374553001</v>
      </c>
      <c r="HM186" s="74">
        <v>95492.828779630028</v>
      </c>
      <c r="HN186" s="74">
        <v>122639.53877024</v>
      </c>
      <c r="HO186" s="74">
        <v>148064.70895714001</v>
      </c>
      <c r="HP186" s="74">
        <v>173681.05067749001</v>
      </c>
      <c r="HQ186" s="74">
        <v>199992.66476884999</v>
      </c>
      <c r="HR186" s="74">
        <v>225123.84540095</v>
      </c>
      <c r="HS186" s="74">
        <v>250440.8192959</v>
      </c>
      <c r="HT186" s="74">
        <v>276234.27076998999</v>
      </c>
      <c r="HU186" s="74">
        <v>304735.28841620998</v>
      </c>
      <c r="HV186" s="74">
        <v>24495.013808380001</v>
      </c>
      <c r="HW186" s="74">
        <v>50525.354237149993</v>
      </c>
      <c r="HX186" s="74">
        <v>77719.417315050014</v>
      </c>
      <c r="HY186" s="74">
        <v>107107.21096308999</v>
      </c>
      <c r="HZ186" s="74">
        <v>136148.78244966001</v>
      </c>
      <c r="IA186" s="74">
        <v>167138.44530408</v>
      </c>
      <c r="IB186" s="74">
        <v>195527.52695855999</v>
      </c>
      <c r="IC186" s="74">
        <v>224184.63035327999</v>
      </c>
      <c r="ID186" s="74">
        <v>251904.73045558011</v>
      </c>
      <c r="IE186" s="74">
        <v>284885.63871788001</v>
      </c>
      <c r="IF186" s="74">
        <v>314859.74005577998</v>
      </c>
      <c r="IG186" s="74">
        <v>348002.75126317999</v>
      </c>
      <c r="IH186" s="74">
        <v>31993.66920049</v>
      </c>
      <c r="II186" s="74">
        <v>65103.204334599999</v>
      </c>
      <c r="IJ186" s="74">
        <v>93238.593510899998</v>
      </c>
      <c r="IK186" s="74">
        <v>118681.95179039999</v>
      </c>
      <c r="IL186" s="74">
        <v>142140.7960263</v>
      </c>
      <c r="IM186" s="74">
        <v>174061.00240699999</v>
      </c>
      <c r="IN186" s="74">
        <v>201265.77069400001</v>
      </c>
      <c r="IO186" s="74">
        <v>232142.01087689999</v>
      </c>
      <c r="IP186" s="74">
        <v>261040.66987530011</v>
      </c>
      <c r="IQ186" s="74">
        <v>293635.61132889998</v>
      </c>
      <c r="IR186" s="74">
        <v>324540.78882558999</v>
      </c>
      <c r="IS186" s="74">
        <v>365398.76765369001</v>
      </c>
      <c r="IT186" s="74">
        <v>33563.521128200002</v>
      </c>
      <c r="IU186" s="74">
        <v>65144.042567199998</v>
      </c>
      <c r="IV186" s="74">
        <v>96408.113991500009</v>
      </c>
      <c r="IW186" s="74">
        <v>129167.2654437</v>
      </c>
      <c r="IX186" s="74">
        <v>166641.01944596</v>
      </c>
      <c r="IY186" s="74">
        <v>201038.54193086</v>
      </c>
      <c r="IZ186" s="74">
        <v>238627.81207036</v>
      </c>
      <c r="JA186" s="74">
        <v>277926</v>
      </c>
      <c r="JB186" s="74">
        <v>317411.26314066991</v>
      </c>
      <c r="JC186" s="74">
        <v>356373.77579883998</v>
      </c>
      <c r="JD186" s="74">
        <v>399487.53992095997</v>
      </c>
      <c r="JE186" s="74">
        <v>451556.16</v>
      </c>
    </row>
    <row r="187" spans="1:265" s="54" customFormat="1" ht="12.9" customHeight="1" x14ac:dyDescent="0.2">
      <c r="A187" s="31" t="s">
        <v>175</v>
      </c>
      <c r="B187" s="61"/>
      <c r="C187" s="61"/>
      <c r="D187" s="61"/>
      <c r="E187" s="52"/>
      <c r="F187" s="52"/>
      <c r="G187" s="52"/>
      <c r="H187" s="61"/>
      <c r="I187" s="61"/>
      <c r="J187" s="61"/>
      <c r="K187" s="61"/>
      <c r="L187" s="12"/>
      <c r="M187" s="12"/>
      <c r="N187" s="61"/>
      <c r="O187" s="61"/>
      <c r="P187" s="61"/>
      <c r="Q187" s="52"/>
      <c r="R187" s="52"/>
      <c r="S187" s="52"/>
      <c r="T187" s="61"/>
      <c r="U187" s="61"/>
      <c r="V187" s="61"/>
      <c r="W187" s="61"/>
      <c r="X187" s="12"/>
      <c r="Y187" s="12"/>
      <c r="Z187" s="71">
        <f t="shared" ref="Z187:CK187" si="212">+Z185-Z186</f>
        <v>12820</v>
      </c>
      <c r="AA187" s="71">
        <f t="shared" si="212"/>
        <v>24159</v>
      </c>
      <c r="AB187" s="71">
        <f t="shared" si="212"/>
        <v>36796</v>
      </c>
      <c r="AC187" s="71">
        <f t="shared" si="212"/>
        <v>47169</v>
      </c>
      <c r="AD187" s="71">
        <f t="shared" si="212"/>
        <v>58772</v>
      </c>
      <c r="AE187" s="71">
        <f t="shared" si="212"/>
        <v>62666</v>
      </c>
      <c r="AF187" s="71">
        <f t="shared" si="212"/>
        <v>73710</v>
      </c>
      <c r="AG187" s="71">
        <f t="shared" si="212"/>
        <v>85901</v>
      </c>
      <c r="AH187" s="71">
        <f t="shared" si="212"/>
        <v>90426</v>
      </c>
      <c r="AI187" s="71">
        <f t="shared" si="212"/>
        <v>110722</v>
      </c>
      <c r="AJ187" s="71">
        <f t="shared" si="212"/>
        <v>123285</v>
      </c>
      <c r="AK187" s="71">
        <f t="shared" si="212"/>
        <v>133710</v>
      </c>
      <c r="AL187" s="71">
        <f t="shared" si="212"/>
        <v>12049</v>
      </c>
      <c r="AM187" s="71">
        <f t="shared" si="212"/>
        <v>23899</v>
      </c>
      <c r="AN187" s="71">
        <f t="shared" si="212"/>
        <v>36193</v>
      </c>
      <c r="AO187" s="71">
        <f t="shared" si="212"/>
        <v>47953</v>
      </c>
      <c r="AP187" s="71">
        <f t="shared" si="212"/>
        <v>58310</v>
      </c>
      <c r="AQ187" s="71">
        <f t="shared" si="212"/>
        <v>71874</v>
      </c>
      <c r="AR187" s="71">
        <f t="shared" si="212"/>
        <v>82034.455013390005</v>
      </c>
      <c r="AS187" s="71">
        <f t="shared" si="212"/>
        <v>92656.259843890002</v>
      </c>
      <c r="AT187" s="71">
        <f t="shared" si="212"/>
        <v>102482.98582659</v>
      </c>
      <c r="AU187" s="71">
        <f t="shared" si="212"/>
        <v>115238.944867</v>
      </c>
      <c r="AV187" s="71">
        <f t="shared" si="212"/>
        <v>126441.17378679999</v>
      </c>
      <c r="AW187" s="71">
        <f t="shared" si="212"/>
        <v>138040.31530146999</v>
      </c>
      <c r="AX187" s="71">
        <f t="shared" si="212"/>
        <v>11653.89185068</v>
      </c>
      <c r="AY187" s="71">
        <f t="shared" si="212"/>
        <v>23218.779808029998</v>
      </c>
      <c r="AZ187" s="71">
        <f t="shared" si="212"/>
        <v>35604.132960870003</v>
      </c>
      <c r="BA187" s="71">
        <f t="shared" si="212"/>
        <v>48949.802952049999</v>
      </c>
      <c r="BB187" s="71">
        <f t="shared" si="212"/>
        <v>60970.793739029999</v>
      </c>
      <c r="BC187" s="71">
        <f t="shared" si="212"/>
        <v>75182.627936019999</v>
      </c>
      <c r="BD187" s="71">
        <f t="shared" si="212"/>
        <v>88266.257036609997</v>
      </c>
      <c r="BE187" s="71">
        <f t="shared" si="212"/>
        <v>101205.71576495</v>
      </c>
      <c r="BF187" s="71">
        <f t="shared" si="212"/>
        <v>114354.62001831002</v>
      </c>
      <c r="BG187" s="71">
        <f t="shared" si="212"/>
        <v>130985.66830340002</v>
      </c>
      <c r="BH187" s="71">
        <f t="shared" si="212"/>
        <v>146992.82559880998</v>
      </c>
      <c r="BI187" s="71">
        <f t="shared" si="212"/>
        <v>172630</v>
      </c>
      <c r="BJ187" s="71">
        <f t="shared" si="212"/>
        <v>15645.592536179998</v>
      </c>
      <c r="BK187" s="71">
        <f t="shared" si="212"/>
        <v>29748.882433940005</v>
      </c>
      <c r="BL187" s="71">
        <f t="shared" si="212"/>
        <v>46875.755683590003</v>
      </c>
      <c r="BM187" s="71">
        <f t="shared" si="212"/>
        <v>64489.474377830004</v>
      </c>
      <c r="BN187" s="71">
        <f t="shared" si="212"/>
        <v>82991.919345319984</v>
      </c>
      <c r="BO187" s="71">
        <f t="shared" si="212"/>
        <v>101007.99306489</v>
      </c>
      <c r="BP187" s="71">
        <f t="shared" si="212"/>
        <v>118636.28606267</v>
      </c>
      <c r="BQ187" s="71">
        <f t="shared" si="212"/>
        <v>137663.28081385</v>
      </c>
      <c r="BR187" s="71">
        <f t="shared" si="212"/>
        <v>156890.97257061998</v>
      </c>
      <c r="BS187" s="71">
        <f t="shared" si="212"/>
        <v>180035.60567269</v>
      </c>
      <c r="BT187" s="71">
        <f t="shared" si="212"/>
        <v>193791.64027657002</v>
      </c>
      <c r="BU187" s="71">
        <f t="shared" si="212"/>
        <v>216854.61844094002</v>
      </c>
      <c r="BV187" s="71">
        <f t="shared" si="212"/>
        <v>17859.25861207</v>
      </c>
      <c r="BW187" s="71">
        <f t="shared" si="212"/>
        <v>36633.531204349994</v>
      </c>
      <c r="BX187" s="71">
        <f t="shared" si="212"/>
        <v>58282.973379760006</v>
      </c>
      <c r="BY187" s="71">
        <f t="shared" si="212"/>
        <v>77541.240309059998</v>
      </c>
      <c r="BZ187" s="71">
        <f t="shared" si="212"/>
        <v>97222.471732830003</v>
      </c>
      <c r="CA187" s="71">
        <f t="shared" si="212"/>
        <v>118350.70650269001</v>
      </c>
      <c r="CB187" s="71">
        <f t="shared" si="212"/>
        <v>138492.86299732001</v>
      </c>
      <c r="CC187" s="71">
        <f t="shared" si="212"/>
        <v>157817.84673838</v>
      </c>
      <c r="CD187" s="71">
        <f t="shared" si="212"/>
        <v>178635.63178139</v>
      </c>
      <c r="CE187" s="71">
        <f t="shared" si="212"/>
        <v>198433.77713865999</v>
      </c>
      <c r="CF187" s="71">
        <f t="shared" si="212"/>
        <v>216848.79912032001</v>
      </c>
      <c r="CG187" s="71">
        <f t="shared" si="212"/>
        <v>238742.64536174</v>
      </c>
      <c r="CH187" s="71">
        <f t="shared" si="212"/>
        <v>18556.972954789999</v>
      </c>
      <c r="CI187" s="71">
        <f t="shared" si="212"/>
        <v>36579.285863690005</v>
      </c>
      <c r="CJ187" s="71">
        <f t="shared" si="212"/>
        <v>56932.330983470005</v>
      </c>
      <c r="CK187" s="71">
        <f t="shared" si="212"/>
        <v>75725.792639270017</v>
      </c>
      <c r="CL187" s="71">
        <f t="shared" ref="CL187:EW187" si="213">+CL185-CL186</f>
        <v>96648.607459580002</v>
      </c>
      <c r="CM187" s="71">
        <f t="shared" si="213"/>
        <v>117292.56562364</v>
      </c>
      <c r="CN187" s="71">
        <f t="shared" si="213"/>
        <v>139579.16694883001</v>
      </c>
      <c r="CO187" s="71">
        <f t="shared" si="213"/>
        <v>161897.86141054</v>
      </c>
      <c r="CP187" s="71">
        <f t="shared" si="213"/>
        <v>184907.42867943001</v>
      </c>
      <c r="CQ187" s="71">
        <f t="shared" si="213"/>
        <v>208495.48741233</v>
      </c>
      <c r="CR187" s="71">
        <f t="shared" si="213"/>
        <v>234542.33173624999</v>
      </c>
      <c r="CS187" s="71">
        <f t="shared" si="213"/>
        <v>261054.05548563</v>
      </c>
      <c r="CT187" s="71">
        <f t="shared" si="213"/>
        <v>26502.343295089988</v>
      </c>
      <c r="CU187" s="71">
        <f t="shared" si="213"/>
        <v>52638.698680020003</v>
      </c>
      <c r="CV187" s="71">
        <f t="shared" si="213"/>
        <v>80481.118796989991</v>
      </c>
      <c r="CW187" s="71">
        <f t="shared" si="213"/>
        <v>112328.33038473001</v>
      </c>
      <c r="CX187" s="71">
        <f t="shared" si="213"/>
        <v>142283.89363768999</v>
      </c>
      <c r="CY187" s="71">
        <f t="shared" si="213"/>
        <v>171138.74899833</v>
      </c>
      <c r="CZ187" s="71">
        <f t="shared" si="213"/>
        <v>203097.27214942002</v>
      </c>
      <c r="DA187" s="71">
        <f t="shared" si="213"/>
        <v>232185.76869509998</v>
      </c>
      <c r="DB187" s="71">
        <f t="shared" si="213"/>
        <v>261947.84760492996</v>
      </c>
      <c r="DC187" s="71">
        <f t="shared" si="213"/>
        <v>294340.68526560004</v>
      </c>
      <c r="DD187" s="71">
        <f t="shared" si="213"/>
        <v>324056.41832101997</v>
      </c>
      <c r="DE187" s="71">
        <f t="shared" si="213"/>
        <v>357514.03777061001</v>
      </c>
      <c r="DF187" s="71">
        <f t="shared" si="213"/>
        <v>28282.950437990003</v>
      </c>
      <c r="DG187" s="71">
        <f t="shared" si="213"/>
        <v>60402.628437250009</v>
      </c>
      <c r="DH187" s="71">
        <f t="shared" si="213"/>
        <v>98411.727945649996</v>
      </c>
      <c r="DI187" s="71">
        <f t="shared" si="213"/>
        <v>133442.51464519001</v>
      </c>
      <c r="DJ187" s="71">
        <f t="shared" si="213"/>
        <v>171666.54452735998</v>
      </c>
      <c r="DK187" s="71">
        <f t="shared" si="213"/>
        <v>208903.25267059001</v>
      </c>
      <c r="DL187" s="71">
        <f t="shared" si="213"/>
        <v>246458.96852558001</v>
      </c>
      <c r="DM187" s="71">
        <f t="shared" si="213"/>
        <v>282410.52130908996</v>
      </c>
      <c r="DN187" s="71">
        <f t="shared" si="213"/>
        <v>319689.07895760995</v>
      </c>
      <c r="DO187" s="71">
        <f t="shared" si="213"/>
        <v>357326.11687351001</v>
      </c>
      <c r="DP187" s="71">
        <f t="shared" si="213"/>
        <v>399592.08528340986</v>
      </c>
      <c r="DQ187" s="71">
        <f t="shared" si="213"/>
        <v>444224.50671501999</v>
      </c>
      <c r="DR187" s="71">
        <f t="shared" si="213"/>
        <v>33049.364029690005</v>
      </c>
      <c r="DS187" s="71">
        <f t="shared" si="213"/>
        <v>72481.78197733</v>
      </c>
      <c r="DT187" s="71">
        <f t="shared" si="213"/>
        <v>115544.27802457</v>
      </c>
      <c r="DU187" s="71">
        <f t="shared" si="213"/>
        <v>156996.77168016002</v>
      </c>
      <c r="DV187" s="71">
        <f t="shared" si="213"/>
        <v>203740.12455646001</v>
      </c>
      <c r="DW187" s="71">
        <f t="shared" si="213"/>
        <v>250893.70780514</v>
      </c>
      <c r="DX187" s="71">
        <f t="shared" si="213"/>
        <v>299442.53453180002</v>
      </c>
      <c r="DY187" s="71">
        <f t="shared" si="213"/>
        <v>346165.39152883005</v>
      </c>
      <c r="DZ187" s="71">
        <f t="shared" si="213"/>
        <v>391226.48094521998</v>
      </c>
      <c r="EA187" s="71">
        <f t="shared" si="213"/>
        <v>444562.49120235001</v>
      </c>
      <c r="EB187" s="71">
        <f t="shared" si="213"/>
        <v>483471.70138224005</v>
      </c>
      <c r="EC187" s="71">
        <f t="shared" si="213"/>
        <v>549110.4024427</v>
      </c>
      <c r="ED187" s="71">
        <f t="shared" si="213"/>
        <v>46117.978448680005</v>
      </c>
      <c r="EE187" s="71">
        <f t="shared" si="213"/>
        <v>95079.519800170005</v>
      </c>
      <c r="EF187" s="71">
        <f t="shared" si="213"/>
        <v>149504.62449704</v>
      </c>
      <c r="EG187" s="71">
        <f t="shared" si="213"/>
        <v>200525.07554545</v>
      </c>
      <c r="EH187" s="71">
        <f t="shared" si="213"/>
        <v>257355.18771961</v>
      </c>
      <c r="EI187" s="71">
        <f t="shared" si="213"/>
        <v>319147.56848572986</v>
      </c>
      <c r="EJ187" s="71">
        <f t="shared" si="213"/>
        <v>374107.92184844997</v>
      </c>
      <c r="EK187" s="71">
        <f t="shared" si="213"/>
        <v>435389.94970483001</v>
      </c>
      <c r="EL187" s="71">
        <f t="shared" si="213"/>
        <v>497933.17645597993</v>
      </c>
      <c r="EM187" s="71">
        <f t="shared" si="213"/>
        <v>552047.21862631012</v>
      </c>
      <c r="EN187" s="71">
        <f t="shared" si="213"/>
        <v>612434.98120951001</v>
      </c>
      <c r="EO187" s="71">
        <f t="shared" si="213"/>
        <v>672724.81054342003</v>
      </c>
      <c r="EP187" s="71">
        <f t="shared" si="213"/>
        <v>59453.55002354001</v>
      </c>
      <c r="EQ187" s="71">
        <f t="shared" si="213"/>
        <v>121914.81018883</v>
      </c>
      <c r="ER187" s="71">
        <f t="shared" si="213"/>
        <v>185650.98482953999</v>
      </c>
      <c r="ES187" s="71">
        <f t="shared" si="213"/>
        <v>249805.35174891</v>
      </c>
      <c r="ET187" s="71">
        <f t="shared" si="213"/>
        <v>318510.10198267992</v>
      </c>
      <c r="EU187" s="71">
        <f t="shared" si="213"/>
        <v>388840.71276779001</v>
      </c>
      <c r="EV187" s="71">
        <f t="shared" si="213"/>
        <v>456953.84921513987</v>
      </c>
      <c r="EW187" s="71">
        <f t="shared" si="213"/>
        <v>529267.49163859</v>
      </c>
      <c r="EX187" s="71">
        <f t="shared" ref="EX187:HI187" si="214">+EX185-EX186</f>
        <v>595615.78884804004</v>
      </c>
      <c r="EY187" s="71">
        <f t="shared" si="214"/>
        <v>672226.01314316015</v>
      </c>
      <c r="EZ187" s="71">
        <f t="shared" si="214"/>
        <v>747061.43337338988</v>
      </c>
      <c r="FA187" s="71">
        <f t="shared" si="214"/>
        <v>817939.67571794009</v>
      </c>
      <c r="FB187" s="71">
        <f t="shared" si="214"/>
        <v>71351.702870589987</v>
      </c>
      <c r="FC187" s="71">
        <f t="shared" si="214"/>
        <v>136364.29322883999</v>
      </c>
      <c r="FD187" s="71">
        <f t="shared" si="214"/>
        <v>205267.72511052</v>
      </c>
      <c r="FE187" s="71">
        <f t="shared" si="214"/>
        <v>277962.85961425997</v>
      </c>
      <c r="FF187" s="71">
        <f t="shared" si="214"/>
        <v>350307.30282266001</v>
      </c>
      <c r="FG187" s="71">
        <f t="shared" si="214"/>
        <v>427476.34940181003</v>
      </c>
      <c r="FH187" s="71">
        <f t="shared" si="214"/>
        <v>504907.11583959998</v>
      </c>
      <c r="FI187" s="71">
        <f t="shared" si="214"/>
        <v>583084.89448154997</v>
      </c>
      <c r="FJ187" s="71">
        <f t="shared" si="214"/>
        <v>664587.21083524986</v>
      </c>
      <c r="FK187" s="71">
        <f t="shared" si="214"/>
        <v>749103.93135124003</v>
      </c>
      <c r="FL187" s="71">
        <f t="shared" si="214"/>
        <v>831948.12779310008</v>
      </c>
      <c r="FM187" s="71">
        <f t="shared" si="214"/>
        <v>919926.75566894002</v>
      </c>
      <c r="FN187" s="71">
        <f t="shared" si="214"/>
        <v>77039.522110999998</v>
      </c>
      <c r="FO187" s="71">
        <f t="shared" si="214"/>
        <v>149250.11150407</v>
      </c>
      <c r="FP187" s="71">
        <f t="shared" si="214"/>
        <v>236553</v>
      </c>
      <c r="FQ187" s="71">
        <f t="shared" si="214"/>
        <v>311849.23659118009</v>
      </c>
      <c r="FR187" s="71">
        <f t="shared" si="214"/>
        <v>394757.46117416001</v>
      </c>
      <c r="FS187" s="71">
        <f t="shared" si="214"/>
        <v>487482.19856003002</v>
      </c>
      <c r="FT187" s="71">
        <f t="shared" si="214"/>
        <v>576708.02828159998</v>
      </c>
      <c r="FU187" s="71">
        <f t="shared" si="214"/>
        <v>659992.2147958799</v>
      </c>
      <c r="FV187" s="71">
        <f t="shared" si="214"/>
        <v>750383.78441844997</v>
      </c>
      <c r="FW187" s="71">
        <f t="shared" si="214"/>
        <v>849737.13398486003</v>
      </c>
      <c r="FX187" s="71">
        <f t="shared" si="214"/>
        <v>939834.41046897997</v>
      </c>
      <c r="FY187" s="71">
        <f t="shared" si="214"/>
        <v>1029491.3742342799</v>
      </c>
      <c r="FZ187" s="71">
        <f t="shared" si="214"/>
        <v>81815.017230640005</v>
      </c>
      <c r="GA187" s="71">
        <f t="shared" si="214"/>
        <v>166641.10899566999</v>
      </c>
      <c r="GB187" s="71">
        <f t="shared" si="214"/>
        <v>260979.07054214002</v>
      </c>
      <c r="GC187" s="71">
        <f t="shared" si="214"/>
        <v>352749.93450346013</v>
      </c>
      <c r="GD187" s="71">
        <f t="shared" si="214"/>
        <v>447034.52820369997</v>
      </c>
      <c r="GE187" s="71">
        <f t="shared" si="214"/>
        <v>548722.03472906002</v>
      </c>
      <c r="GF187" s="71">
        <f t="shared" si="214"/>
        <v>640604.6044550899</v>
      </c>
      <c r="GG187" s="71">
        <f t="shared" si="214"/>
        <v>738729.34010477993</v>
      </c>
      <c r="GH187" s="71">
        <f t="shared" si="214"/>
        <v>842560.14346222009</v>
      </c>
      <c r="GI187" s="71">
        <f t="shared" si="214"/>
        <v>940084.07197127992</v>
      </c>
      <c r="GJ187" s="71">
        <f t="shared" si="214"/>
        <v>1040551.9075649302</v>
      </c>
      <c r="GK187" s="71">
        <f t="shared" si="214"/>
        <v>1146550.8190486999</v>
      </c>
      <c r="GL187" s="71">
        <f t="shared" si="214"/>
        <v>85001.441842629996</v>
      </c>
      <c r="GM187" s="71">
        <f t="shared" si="214"/>
        <v>175279.91853751999</v>
      </c>
      <c r="GN187" s="71">
        <f t="shared" si="214"/>
        <v>285309.68797967013</v>
      </c>
      <c r="GO187" s="71">
        <f t="shared" si="214"/>
        <v>380717.36278412014</v>
      </c>
      <c r="GP187" s="71">
        <f t="shared" si="214"/>
        <v>485779.64362955</v>
      </c>
      <c r="GQ187" s="71">
        <f t="shared" si="214"/>
        <v>595894.12045619998</v>
      </c>
      <c r="GR187" s="71">
        <f t="shared" si="214"/>
        <v>691650.35719545989</v>
      </c>
      <c r="GS187" s="71">
        <f t="shared" si="214"/>
        <v>794206.40207056003</v>
      </c>
      <c r="GT187" s="71">
        <f t="shared" si="214"/>
        <v>902790.36397051997</v>
      </c>
      <c r="GU187" s="71">
        <f t="shared" si="214"/>
        <v>1000828.7537799501</v>
      </c>
      <c r="GV187" s="71">
        <f t="shared" si="214"/>
        <v>1101878.55836961</v>
      </c>
      <c r="GW187" s="71">
        <f t="shared" si="214"/>
        <v>1221452.40975431</v>
      </c>
      <c r="GX187" s="71">
        <f t="shared" si="214"/>
        <v>92958.874691179997</v>
      </c>
      <c r="GY187" s="71">
        <f t="shared" si="214"/>
        <v>177836.34721613998</v>
      </c>
      <c r="GZ187" s="71">
        <f t="shared" si="214"/>
        <v>294420.37168980989</v>
      </c>
      <c r="HA187" s="71">
        <f t="shared" si="214"/>
        <v>386724.70208851987</v>
      </c>
      <c r="HB187" s="71">
        <f t="shared" si="214"/>
        <v>491668.64468444989</v>
      </c>
      <c r="HC187" s="71">
        <f t="shared" si="214"/>
        <v>605109.51609609008</v>
      </c>
      <c r="HD187" s="71">
        <f t="shared" si="214"/>
        <v>706199.51272434008</v>
      </c>
      <c r="HE187" s="71">
        <f t="shared" si="214"/>
        <v>811476.11862967012</v>
      </c>
      <c r="HF187" s="71">
        <f t="shared" si="214"/>
        <v>892536.68784790998</v>
      </c>
      <c r="HG187" s="71">
        <f t="shared" si="214"/>
        <v>995497.84795359999</v>
      </c>
      <c r="HH187" s="71">
        <f t="shared" si="214"/>
        <v>1107259.8100913099</v>
      </c>
      <c r="HI187" s="71">
        <f t="shared" si="214"/>
        <v>1223842.5592223899</v>
      </c>
      <c r="HJ187" s="71">
        <f t="shared" ref="HJ187:JE187" si="215">+HJ185-HJ186</f>
        <v>101478.47348348</v>
      </c>
      <c r="HK187" s="71">
        <f t="shared" si="215"/>
        <v>198835.44863038999</v>
      </c>
      <c r="HL187" s="71">
        <f t="shared" si="215"/>
        <v>313929.4982910399</v>
      </c>
      <c r="HM187" s="71">
        <f t="shared" si="215"/>
        <v>421964.71374206996</v>
      </c>
      <c r="HN187" s="71">
        <f t="shared" si="215"/>
        <v>531338.8093089899</v>
      </c>
      <c r="HO187" s="71">
        <f t="shared" si="215"/>
        <v>645884.95762909995</v>
      </c>
      <c r="HP187" s="71">
        <f t="shared" si="215"/>
        <v>761440.40800797986</v>
      </c>
      <c r="HQ187" s="71">
        <f t="shared" si="215"/>
        <v>871724.09653133992</v>
      </c>
      <c r="HR187" s="71">
        <f t="shared" si="215"/>
        <v>984548.34162830003</v>
      </c>
      <c r="HS187" s="71">
        <f t="shared" si="215"/>
        <v>1099468.4759156001</v>
      </c>
      <c r="HT187" s="71">
        <f t="shared" si="215"/>
        <v>1216584.4809499499</v>
      </c>
      <c r="HU187" s="71">
        <f t="shared" si="215"/>
        <v>1338714.7482445398</v>
      </c>
      <c r="HV187" s="71">
        <f t="shared" si="215"/>
        <v>111784.11642432</v>
      </c>
      <c r="HW187" s="71">
        <f t="shared" si="215"/>
        <v>222222.71378535003</v>
      </c>
      <c r="HX187" s="71">
        <f t="shared" si="215"/>
        <v>338591.15174159996</v>
      </c>
      <c r="HY187" s="71">
        <f t="shared" si="215"/>
        <v>453853.52995746006</v>
      </c>
      <c r="HZ187" s="71">
        <f t="shared" si="215"/>
        <v>574473.10186404001</v>
      </c>
      <c r="IA187" s="71">
        <f t="shared" si="215"/>
        <v>697287.34199804999</v>
      </c>
      <c r="IB187" s="71">
        <f t="shared" si="215"/>
        <v>826001.93182450999</v>
      </c>
      <c r="IC187" s="71">
        <f t="shared" si="215"/>
        <v>948977.78046510008</v>
      </c>
      <c r="ID187" s="71">
        <f t="shared" si="215"/>
        <v>1090312.0951927798</v>
      </c>
      <c r="IE187" s="71">
        <f t="shared" si="215"/>
        <v>1223219.05097099</v>
      </c>
      <c r="IF187" s="71">
        <f t="shared" si="215"/>
        <v>1355617.9257446001</v>
      </c>
      <c r="IG187" s="71">
        <f t="shared" si="215"/>
        <v>1509161.2192340801</v>
      </c>
      <c r="IH187" s="71">
        <f t="shared" si="215"/>
        <v>124972.75134473</v>
      </c>
      <c r="II187" s="71">
        <f t="shared" si="215"/>
        <v>241548.11294233997</v>
      </c>
      <c r="IJ187" s="71">
        <f t="shared" si="215"/>
        <v>361220.41449612001</v>
      </c>
      <c r="IK187" s="71">
        <f t="shared" si="215"/>
        <v>437703.15942905005</v>
      </c>
      <c r="IL187" s="71">
        <f t="shared" si="215"/>
        <v>535627.79901532014</v>
      </c>
      <c r="IM187" s="71">
        <f t="shared" si="215"/>
        <v>649910.56049600011</v>
      </c>
      <c r="IN187" s="71">
        <f t="shared" si="215"/>
        <v>763392.94768724986</v>
      </c>
      <c r="IO187" s="71">
        <f t="shared" si="215"/>
        <v>861099.12225140003</v>
      </c>
      <c r="IP187" s="71">
        <f t="shared" si="215"/>
        <v>971324.79145328992</v>
      </c>
      <c r="IQ187" s="71">
        <f t="shared" si="215"/>
        <v>1089724.5106512201</v>
      </c>
      <c r="IR187" s="71">
        <f t="shared" si="215"/>
        <v>1197995.2823983801</v>
      </c>
      <c r="IS187" s="71">
        <f t="shared" si="215"/>
        <v>1331643.36997406</v>
      </c>
      <c r="IT187" s="71">
        <f t="shared" si="215"/>
        <v>91129.194792900002</v>
      </c>
      <c r="IU187" s="71">
        <f t="shared" si="215"/>
        <v>188355.37201786001</v>
      </c>
      <c r="IV187" s="71">
        <f t="shared" si="215"/>
        <v>316070.65460251999</v>
      </c>
      <c r="IW187" s="71">
        <f t="shared" si="215"/>
        <v>416841.07099077001</v>
      </c>
      <c r="IX187" s="71">
        <f t="shared" si="215"/>
        <v>520522.08541543008</v>
      </c>
      <c r="IY187" s="71">
        <f t="shared" si="215"/>
        <v>636289.95532149973</v>
      </c>
      <c r="IZ187" s="71">
        <f t="shared" si="215"/>
        <v>749859.36209461</v>
      </c>
      <c r="JA187" s="71">
        <f t="shared" si="215"/>
        <v>886463</v>
      </c>
      <c r="JB187" s="71">
        <f t="shared" si="215"/>
        <v>1007103.2470855102</v>
      </c>
      <c r="JC187" s="71">
        <f t="shared" si="215"/>
        <v>1126708.3213158899</v>
      </c>
      <c r="JD187" s="71">
        <f t="shared" si="215"/>
        <v>1248269.98370561</v>
      </c>
      <c r="JE187" s="71">
        <f t="shared" si="215"/>
        <v>1377277.73</v>
      </c>
    </row>
    <row r="188" spans="1:265" ht="12.9" customHeight="1" x14ac:dyDescent="0.2">
      <c r="A188" s="110" t="s">
        <v>176</v>
      </c>
      <c r="B188" s="53"/>
      <c r="C188" s="53"/>
      <c r="D188" s="53"/>
      <c r="E188" s="45"/>
      <c r="F188" s="45"/>
      <c r="G188" s="45"/>
      <c r="H188" s="53"/>
      <c r="I188" s="53"/>
      <c r="J188" s="53"/>
      <c r="K188" s="53"/>
      <c r="L188" s="51"/>
      <c r="M188" s="51"/>
      <c r="N188" s="53"/>
      <c r="O188" s="53"/>
      <c r="P188" s="53"/>
      <c r="Q188" s="45"/>
      <c r="R188" s="45"/>
      <c r="S188" s="45"/>
      <c r="T188" s="53"/>
      <c r="U188" s="53"/>
      <c r="V188" s="53"/>
      <c r="W188" s="53"/>
      <c r="X188" s="51"/>
      <c r="Y188" s="51"/>
      <c r="Z188" s="71">
        <v>64999</v>
      </c>
      <c r="AA188" s="71">
        <v>140749</v>
      </c>
      <c r="AB188" s="71">
        <v>247736</v>
      </c>
      <c r="AC188" s="71">
        <v>305912</v>
      </c>
      <c r="AD188" s="71">
        <v>460589</v>
      </c>
      <c r="AE188" s="71">
        <v>737359</v>
      </c>
      <c r="AF188" s="71">
        <v>1381487</v>
      </c>
      <c r="AG188" s="71">
        <v>1674552</v>
      </c>
      <c r="AH188" s="71">
        <v>1987322</v>
      </c>
      <c r="AI188" s="71">
        <v>2352956</v>
      </c>
      <c r="AJ188" s="71">
        <v>6093495</v>
      </c>
      <c r="AK188" s="71">
        <v>2956293</v>
      </c>
      <c r="AL188" s="71">
        <v>336431</v>
      </c>
      <c r="AM188" s="71">
        <v>456097</v>
      </c>
      <c r="AN188" s="71">
        <v>524472</v>
      </c>
      <c r="AO188" s="71">
        <v>566487</v>
      </c>
      <c r="AP188" s="71">
        <v>892194</v>
      </c>
      <c r="AQ188" s="71">
        <v>1118283</v>
      </c>
      <c r="AR188" s="71">
        <v>1666009.5445379501</v>
      </c>
      <c r="AS188" s="71">
        <v>2315779.46714168</v>
      </c>
      <c r="AT188" s="71">
        <v>1984055.2686217099</v>
      </c>
      <c r="AU188" s="71">
        <v>2147318.5285648699</v>
      </c>
      <c r="AV188" s="71">
        <v>2245572.4254467902</v>
      </c>
      <c r="AW188" s="71">
        <v>2496431.0661128601</v>
      </c>
      <c r="AX188" s="71">
        <v>152657.54125829</v>
      </c>
      <c r="AY188" s="71">
        <v>353305.72525689012</v>
      </c>
      <c r="AZ188" s="71">
        <v>504210.98492151999</v>
      </c>
      <c r="BA188" s="71">
        <v>646458.12405818014</v>
      </c>
      <c r="BB188" s="71">
        <v>922964.34347203001</v>
      </c>
      <c r="BC188" s="71">
        <v>1033858.28244392</v>
      </c>
      <c r="BD188" s="71">
        <v>1066975.17447861</v>
      </c>
      <c r="BE188" s="71">
        <v>1097239.08181006</v>
      </c>
      <c r="BF188" s="71">
        <v>1150751.64024134</v>
      </c>
      <c r="BG188" s="71">
        <v>1275328.4763052301</v>
      </c>
      <c r="BH188" s="71">
        <v>1391881.8261308901</v>
      </c>
      <c r="BI188" s="71">
        <v>1424643</v>
      </c>
      <c r="BJ188" s="71">
        <v>91185.424145969999</v>
      </c>
      <c r="BK188" s="71">
        <v>168699.46232553001</v>
      </c>
      <c r="BL188" s="71">
        <v>239659.15244981999</v>
      </c>
      <c r="BM188" s="71">
        <v>289730.27440883999</v>
      </c>
      <c r="BN188" s="71">
        <v>323796.42139899998</v>
      </c>
      <c r="BO188" s="71">
        <v>422101.12408432009</v>
      </c>
      <c r="BP188" s="71">
        <v>502235.56828258012</v>
      </c>
      <c r="BQ188" s="71">
        <v>607427.68849655997</v>
      </c>
      <c r="BR188" s="71">
        <v>667593.42981401994</v>
      </c>
      <c r="BS188" s="71">
        <v>762260.69716294005</v>
      </c>
      <c r="BT188" s="71">
        <v>831064.68152932997</v>
      </c>
      <c r="BU188" s="71">
        <v>946889.33331978996</v>
      </c>
      <c r="BV188" s="24">
        <v>89180.605531980007</v>
      </c>
      <c r="BW188" s="24">
        <v>258388.37748441001</v>
      </c>
      <c r="BX188" s="24">
        <v>448468.27421270998</v>
      </c>
      <c r="BY188" s="24">
        <v>796213.90121310996</v>
      </c>
      <c r="BZ188" s="24">
        <v>1310479.94866659</v>
      </c>
      <c r="CA188" s="24">
        <v>1881168.09011816</v>
      </c>
      <c r="CB188" s="24">
        <v>1663328.6712410799</v>
      </c>
      <c r="CC188" s="24">
        <v>1803501.6041751101</v>
      </c>
      <c r="CD188" s="24">
        <v>2045366.25447038</v>
      </c>
      <c r="CE188" s="24">
        <v>2165981.6176131298</v>
      </c>
      <c r="CF188" s="24">
        <v>2225180.3473764602</v>
      </c>
      <c r="CG188" s="24">
        <v>2473767.37922063</v>
      </c>
      <c r="CH188" s="24">
        <v>54468.115602909988</v>
      </c>
      <c r="CI188" s="24">
        <v>79045.083525130001</v>
      </c>
      <c r="CJ188" s="24">
        <v>127451.20423349</v>
      </c>
      <c r="CK188" s="24">
        <v>250993.69480898001</v>
      </c>
      <c r="CL188" s="24">
        <v>296263.30899226997</v>
      </c>
      <c r="CM188" s="24">
        <v>389381.14653002011</v>
      </c>
      <c r="CN188" s="24">
        <v>425643.35726119002</v>
      </c>
      <c r="CO188" s="24">
        <v>470693.84619176999</v>
      </c>
      <c r="CP188" s="24">
        <v>568312.11416693998</v>
      </c>
      <c r="CQ188" s="24">
        <v>625276.20151656005</v>
      </c>
      <c r="CR188" s="24">
        <v>864642.17160312005</v>
      </c>
      <c r="CS188" s="24">
        <v>1015809.53637576</v>
      </c>
      <c r="CT188" s="24">
        <v>112318.29807877001</v>
      </c>
      <c r="CU188" s="24">
        <v>221200.44848719001</v>
      </c>
      <c r="CV188" s="24">
        <v>393940.1976217</v>
      </c>
      <c r="CW188" s="24">
        <v>585045.80798683001</v>
      </c>
      <c r="CX188" s="24">
        <v>665372.66742595995</v>
      </c>
      <c r="CY188" s="24">
        <v>994437.66517579008</v>
      </c>
      <c r="CZ188" s="24">
        <v>1172122.6436143999</v>
      </c>
      <c r="DA188" s="24">
        <v>1291357.02839905</v>
      </c>
      <c r="DB188" s="24">
        <v>1362920.98073962</v>
      </c>
      <c r="DC188" s="24">
        <v>2207158.5709757898</v>
      </c>
      <c r="DD188" s="24">
        <v>2642026.54136026</v>
      </c>
      <c r="DE188" s="24">
        <v>6999785.0958956704</v>
      </c>
      <c r="DF188" s="24">
        <v>226608.47097066001</v>
      </c>
      <c r="DG188" s="24">
        <v>351183.87123922003</v>
      </c>
      <c r="DH188" s="24">
        <v>458938.93484846002</v>
      </c>
      <c r="DI188" s="24">
        <v>595149.42861089006</v>
      </c>
      <c r="DJ188" s="24">
        <v>699852.75069770985</v>
      </c>
      <c r="DK188" s="24">
        <v>788603.72186447994</v>
      </c>
      <c r="DL188" s="24">
        <v>1488371.4680248201</v>
      </c>
      <c r="DM188" s="24">
        <v>1879554.97047294</v>
      </c>
      <c r="DN188" s="24">
        <v>1918667.6731474299</v>
      </c>
      <c r="DO188" s="24">
        <v>2051096.62434114</v>
      </c>
      <c r="DP188" s="24">
        <v>2194616.8784498102</v>
      </c>
      <c r="DQ188" s="24">
        <v>2017779.7434311099</v>
      </c>
      <c r="DR188" s="24">
        <v>334116.19099946</v>
      </c>
      <c r="DS188" s="24">
        <v>604009.80917433987</v>
      </c>
      <c r="DT188" s="24">
        <v>808688.55948460998</v>
      </c>
      <c r="DU188" s="24">
        <v>1039317.5810797201</v>
      </c>
      <c r="DV188" s="24">
        <v>1322180.3969099401</v>
      </c>
      <c r="DW188" s="24">
        <v>1531476.0398806499</v>
      </c>
      <c r="DX188" s="24">
        <v>1693720.34527028</v>
      </c>
      <c r="DY188" s="24">
        <v>2000586.0513676901</v>
      </c>
      <c r="DZ188" s="24">
        <v>2188687.4667729</v>
      </c>
      <c r="EA188" s="24">
        <v>2378505.6669567698</v>
      </c>
      <c r="EB188" s="24">
        <v>2703152.4146731701</v>
      </c>
      <c r="EC188" s="24">
        <v>3275382.0247920901</v>
      </c>
      <c r="ED188" s="24">
        <v>326389.37800761999</v>
      </c>
      <c r="EE188" s="24">
        <v>497895.21353313001</v>
      </c>
      <c r="EF188" s="24">
        <v>1153099.2955414699</v>
      </c>
      <c r="EG188" s="24">
        <v>1544604.2051791199</v>
      </c>
      <c r="EH188" s="24">
        <v>1867444.72030022</v>
      </c>
      <c r="EI188" s="24">
        <v>2129471.78014141</v>
      </c>
      <c r="EJ188" s="24">
        <v>2507718.7737680702</v>
      </c>
      <c r="EK188" s="24">
        <v>3222315.8772904999</v>
      </c>
      <c r="EL188" s="24">
        <v>4097054.1890022401</v>
      </c>
      <c r="EM188" s="24">
        <v>4549107.5882662199</v>
      </c>
      <c r="EN188" s="24">
        <v>5810104.0435914202</v>
      </c>
      <c r="EO188" s="24">
        <v>7318015.3164438708</v>
      </c>
      <c r="EP188" s="24">
        <v>1601802.14955118</v>
      </c>
      <c r="EQ188" s="24">
        <v>7738399.7480159504</v>
      </c>
      <c r="ER188" s="24">
        <v>10083839.08530885</v>
      </c>
      <c r="ES188" s="24">
        <v>11872583.22629365</v>
      </c>
      <c r="ET188" s="24">
        <v>16909501.577732611</v>
      </c>
      <c r="EU188" s="24">
        <v>4673285.49742031</v>
      </c>
      <c r="EV188" s="24">
        <v>5485471.1828208202</v>
      </c>
      <c r="EW188" s="24">
        <v>5737349.5236797789</v>
      </c>
      <c r="EX188" s="24">
        <v>6032772.7629394215</v>
      </c>
      <c r="EY188" s="24">
        <v>6376250.1203404209</v>
      </c>
      <c r="EZ188" s="24">
        <v>6679428.1609301697</v>
      </c>
      <c r="FA188" s="24">
        <v>7413515.7231516298</v>
      </c>
      <c r="FB188" s="24">
        <v>795268.57318288006</v>
      </c>
      <c r="FC188" s="24">
        <v>1427474.86323215</v>
      </c>
      <c r="FD188" s="24">
        <v>1742016.0802289301</v>
      </c>
      <c r="FE188" s="24">
        <v>2590918.1058590398</v>
      </c>
      <c r="FF188" s="24">
        <v>3331809.0278733401</v>
      </c>
      <c r="FG188" s="24">
        <v>3977324.712780009</v>
      </c>
      <c r="FH188" s="24">
        <v>4710663.15595847</v>
      </c>
      <c r="FI188" s="24">
        <v>5133550.5179631906</v>
      </c>
      <c r="FJ188" s="24">
        <f t="shared" ref="FJ188:GO188" si="216">+FJ189+FJ190+FJ191+FJ192</f>
        <v>5560900.3070575995</v>
      </c>
      <c r="FK188" s="24">
        <f t="shared" si="216"/>
        <v>5885664.0865220996</v>
      </c>
      <c r="FL188" s="24">
        <f t="shared" si="216"/>
        <v>6119489.8020766815</v>
      </c>
      <c r="FM188" s="24">
        <f t="shared" si="216"/>
        <v>6914631.1347408099</v>
      </c>
      <c r="FN188" s="24">
        <f t="shared" si="216"/>
        <v>529190.50033872994</v>
      </c>
      <c r="FO188" s="24">
        <f t="shared" si="216"/>
        <v>1648728.94613492</v>
      </c>
      <c r="FP188" s="24">
        <f t="shared" si="216"/>
        <v>2146565</v>
      </c>
      <c r="FQ188" s="24">
        <f t="shared" si="216"/>
        <v>2500520.6877834499</v>
      </c>
      <c r="FR188" s="24">
        <f t="shared" si="216"/>
        <v>2801752.9429875603</v>
      </c>
      <c r="FS188" s="24">
        <f t="shared" si="216"/>
        <v>3188984.7179630999</v>
      </c>
      <c r="FT188" s="24">
        <f t="shared" si="216"/>
        <v>5228579.1278030993</v>
      </c>
      <c r="FU188" s="24">
        <f t="shared" si="216"/>
        <v>6130121.3535517091</v>
      </c>
      <c r="FV188" s="24">
        <f t="shared" si="216"/>
        <v>7222190.2989425296</v>
      </c>
      <c r="FW188" s="24">
        <f t="shared" si="216"/>
        <v>8765552.5011511594</v>
      </c>
      <c r="FX188" s="24">
        <f t="shared" si="216"/>
        <v>9580500.0860305</v>
      </c>
      <c r="FY188" s="24">
        <f t="shared" si="216"/>
        <v>10283467.591249829</v>
      </c>
      <c r="FZ188" s="24">
        <f t="shared" si="216"/>
        <v>1518520.0703485201</v>
      </c>
      <c r="GA188" s="24">
        <f t="shared" si="216"/>
        <v>2288894.4432366998</v>
      </c>
      <c r="GB188" s="24">
        <f t="shared" si="216"/>
        <v>4266470.1532245297</v>
      </c>
      <c r="GC188" s="24">
        <f t="shared" si="216"/>
        <v>6543613.5279485304</v>
      </c>
      <c r="GD188" s="24">
        <f t="shared" si="216"/>
        <v>7582356.10848941</v>
      </c>
      <c r="GE188" s="24">
        <f t="shared" si="216"/>
        <v>9040338.1966740377</v>
      </c>
      <c r="GF188" s="24">
        <f t="shared" si="216"/>
        <v>10099226.41294821</v>
      </c>
      <c r="GG188" s="24">
        <f t="shared" si="216"/>
        <v>12146648.258066909</v>
      </c>
      <c r="GH188" s="24">
        <f t="shared" si="216"/>
        <v>14914747.59802019</v>
      </c>
      <c r="GI188" s="24">
        <f t="shared" si="216"/>
        <v>15932133.041237868</v>
      </c>
      <c r="GJ188" s="24">
        <f t="shared" si="216"/>
        <v>17117075.804346561</v>
      </c>
      <c r="GK188" s="24">
        <f t="shared" si="216"/>
        <v>19020023.266589321</v>
      </c>
      <c r="GL188" s="24">
        <f t="shared" si="216"/>
        <v>1324319.3396151399</v>
      </c>
      <c r="GM188" s="24">
        <f t="shared" si="216"/>
        <v>4539889.3980828896</v>
      </c>
      <c r="GN188" s="24">
        <f t="shared" si="216"/>
        <v>6441878.4193743607</v>
      </c>
      <c r="GO188" s="24">
        <f t="shared" si="216"/>
        <v>8867993.4543929119</v>
      </c>
      <c r="GP188" s="24">
        <f t="shared" ref="GP188:HU188" si="217">+GP189+GP190+GP191+GP192</f>
        <v>10804819.201731291</v>
      </c>
      <c r="GQ188" s="24">
        <f t="shared" si="217"/>
        <v>13402303.37465892</v>
      </c>
      <c r="GR188" s="24">
        <f t="shared" si="217"/>
        <v>14907351.343936959</v>
      </c>
      <c r="GS188" s="24">
        <f t="shared" si="217"/>
        <v>16191149.527583539</v>
      </c>
      <c r="GT188" s="24">
        <f t="shared" si="217"/>
        <v>17750985.754107583</v>
      </c>
      <c r="GU188" s="24">
        <f t="shared" si="217"/>
        <v>19307008.175866541</v>
      </c>
      <c r="GV188" s="24">
        <f t="shared" si="217"/>
        <v>20515128.646914929</v>
      </c>
      <c r="GW188" s="24">
        <f t="shared" si="217"/>
        <v>22323424.96344997</v>
      </c>
      <c r="GX188" s="24">
        <f t="shared" si="217"/>
        <v>1946677.16629569</v>
      </c>
      <c r="GY188" s="24">
        <f t="shared" si="217"/>
        <v>5130263.4689100394</v>
      </c>
      <c r="GZ188" s="24">
        <f t="shared" si="217"/>
        <v>8054868.4318005415</v>
      </c>
      <c r="HA188" s="24">
        <f t="shared" si="217"/>
        <v>10483812.862422051</v>
      </c>
      <c r="HB188" s="24">
        <f t="shared" si="217"/>
        <v>11969588.922729839</v>
      </c>
      <c r="HC188" s="24">
        <f t="shared" si="217"/>
        <v>13429802.467567109</v>
      </c>
      <c r="HD188" s="24">
        <f t="shared" si="217"/>
        <v>14557021.680402501</v>
      </c>
      <c r="HE188" s="24">
        <f t="shared" si="217"/>
        <v>16141329.567656189</v>
      </c>
      <c r="HF188" s="24">
        <f t="shared" si="217"/>
        <v>17183651.388389513</v>
      </c>
      <c r="HG188" s="24">
        <f t="shared" si="217"/>
        <v>18238918.15123919</v>
      </c>
      <c r="HH188" s="24">
        <f t="shared" si="217"/>
        <v>19235042.350951098</v>
      </c>
      <c r="HI188" s="24">
        <f t="shared" si="217"/>
        <v>20372161.908240631</v>
      </c>
      <c r="HJ188" s="24">
        <f t="shared" si="217"/>
        <v>1669497.92359558</v>
      </c>
      <c r="HK188" s="24">
        <f t="shared" si="217"/>
        <v>2685769.0958030699</v>
      </c>
      <c r="HL188" s="24">
        <f t="shared" si="217"/>
        <v>3542517.3801029702</v>
      </c>
      <c r="HM188" s="24">
        <f t="shared" si="217"/>
        <v>4219052.05682135</v>
      </c>
      <c r="HN188" s="24">
        <f t="shared" si="217"/>
        <v>5587446.9541565701</v>
      </c>
      <c r="HO188" s="24">
        <f t="shared" si="217"/>
        <v>6897820.9975852305</v>
      </c>
      <c r="HP188" s="24">
        <f t="shared" si="217"/>
        <v>7682568.9349009898</v>
      </c>
      <c r="HQ188" s="24">
        <f t="shared" si="217"/>
        <v>8705716.0862208717</v>
      </c>
      <c r="HR188" s="24">
        <f t="shared" si="217"/>
        <v>9508591.6352984086</v>
      </c>
      <c r="HS188" s="24">
        <f t="shared" si="217"/>
        <v>10668748.343634808</v>
      </c>
      <c r="HT188" s="24">
        <f t="shared" si="217"/>
        <v>11876504.07235085</v>
      </c>
      <c r="HU188" s="24">
        <f t="shared" si="217"/>
        <v>13339147.9864759</v>
      </c>
      <c r="HV188" s="24">
        <f t="shared" ref="HV188:JA188" si="218">+HV189+HV190+HV191+HV192</f>
        <v>1684810.54749757</v>
      </c>
      <c r="HW188" s="24">
        <f t="shared" si="218"/>
        <v>2827916.488311721</v>
      </c>
      <c r="HX188" s="24">
        <f t="shared" si="218"/>
        <v>4154179.9035388501</v>
      </c>
      <c r="HY188" s="24">
        <f t="shared" si="218"/>
        <v>5057980.3881642502</v>
      </c>
      <c r="HZ188" s="24">
        <f t="shared" si="218"/>
        <v>7438748.13450976</v>
      </c>
      <c r="IA188" s="24">
        <f t="shared" si="218"/>
        <v>8897879.4935903307</v>
      </c>
      <c r="IB188" s="24">
        <f t="shared" si="218"/>
        <v>11339434.723562341</v>
      </c>
      <c r="IC188" s="24">
        <f t="shared" si="218"/>
        <v>14697339.89860191</v>
      </c>
      <c r="ID188" s="24">
        <f t="shared" si="218"/>
        <v>16314717.6787403</v>
      </c>
      <c r="IE188" s="24">
        <f t="shared" si="218"/>
        <v>17730585.13584771</v>
      </c>
      <c r="IF188" s="24">
        <f t="shared" si="218"/>
        <v>19221209.053071361</v>
      </c>
      <c r="IG188" s="24">
        <f t="shared" si="218"/>
        <v>20600553.109096192</v>
      </c>
      <c r="IH188" s="24">
        <f t="shared" si="218"/>
        <v>962579.40880441992</v>
      </c>
      <c r="II188" s="24">
        <f t="shared" si="218"/>
        <v>2383032.3994176299</v>
      </c>
      <c r="IJ188" s="24">
        <f t="shared" si="218"/>
        <v>4514859.5636077998</v>
      </c>
      <c r="IK188" s="24">
        <f t="shared" si="218"/>
        <v>6051957.4097776311</v>
      </c>
      <c r="IL188" s="24">
        <f t="shared" si="218"/>
        <v>7335313.4807652906</v>
      </c>
      <c r="IM188" s="24">
        <f t="shared" si="218"/>
        <v>8764961.2759399004</v>
      </c>
      <c r="IN188" s="24">
        <f t="shared" si="218"/>
        <v>10535037.802751862</v>
      </c>
      <c r="IO188" s="24">
        <f t="shared" si="218"/>
        <v>11197591.5001284</v>
      </c>
      <c r="IP188" s="24">
        <f t="shared" si="218"/>
        <v>12156641.211936209</v>
      </c>
      <c r="IQ188" s="24">
        <f t="shared" si="218"/>
        <v>12963011.271379739</v>
      </c>
      <c r="IR188" s="24">
        <f t="shared" si="218"/>
        <v>13737550.54537398</v>
      </c>
      <c r="IS188" s="24">
        <f t="shared" si="218"/>
        <v>17337835.179471493</v>
      </c>
      <c r="IT188" s="24">
        <f t="shared" si="218"/>
        <v>2260566.284512551</v>
      </c>
      <c r="IU188" s="24">
        <f t="shared" si="218"/>
        <v>5068748.6281649088</v>
      </c>
      <c r="IV188" s="24">
        <f t="shared" si="218"/>
        <v>10317878.550529359</v>
      </c>
      <c r="IW188" s="24">
        <f t="shared" si="218"/>
        <v>14928537.924244819</v>
      </c>
      <c r="IX188" s="24">
        <f t="shared" si="218"/>
        <v>20381019.271598659</v>
      </c>
      <c r="IY188" s="24">
        <f t="shared" si="218"/>
        <v>22336669.342361741</v>
      </c>
      <c r="IZ188" s="24">
        <f t="shared" si="218"/>
        <v>24440828.645309065</v>
      </c>
      <c r="JA188" s="24">
        <f t="shared" si="218"/>
        <v>25642053</v>
      </c>
      <c r="JB188" s="24">
        <f t="shared" ref="JB188:JE188" si="219">+JB189+JB190+JB191+JB192</f>
        <v>27095852.131571673</v>
      </c>
      <c r="JC188" s="24">
        <f t="shared" si="219"/>
        <v>28096270.165723607</v>
      </c>
      <c r="JD188" s="24">
        <f t="shared" si="219"/>
        <v>29385248.95128002</v>
      </c>
      <c r="JE188" s="24">
        <f t="shared" si="219"/>
        <v>31297418.469999999</v>
      </c>
    </row>
    <row r="189" spans="1:265" ht="12.9" customHeight="1" x14ac:dyDescent="0.2">
      <c r="A189" s="113" t="s">
        <v>177</v>
      </c>
      <c r="B189" s="53"/>
      <c r="C189" s="53"/>
      <c r="D189" s="53"/>
      <c r="E189" s="45"/>
      <c r="F189" s="45"/>
      <c r="G189" s="45"/>
      <c r="H189" s="53"/>
      <c r="I189" s="53"/>
      <c r="J189" s="53"/>
      <c r="K189" s="53"/>
      <c r="L189" s="51"/>
      <c r="M189" s="51"/>
      <c r="N189" s="53"/>
      <c r="O189" s="53"/>
      <c r="P189" s="53"/>
      <c r="Q189" s="45"/>
      <c r="R189" s="45"/>
      <c r="S189" s="45"/>
      <c r="T189" s="53"/>
      <c r="U189" s="53"/>
      <c r="V189" s="53"/>
      <c r="W189" s="53"/>
      <c r="X189" s="51"/>
      <c r="Y189" s="51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4"/>
      <c r="BW189" s="74"/>
      <c r="BX189" s="74"/>
      <c r="BY189" s="74"/>
      <c r="BZ189" s="74"/>
      <c r="CA189" s="74"/>
      <c r="CB189" s="74"/>
      <c r="CC189" s="74"/>
      <c r="CD189" s="74"/>
      <c r="CE189" s="74"/>
      <c r="CF189" s="74"/>
      <c r="CG189" s="74"/>
      <c r="CH189" s="74"/>
      <c r="CI189" s="74"/>
      <c r="CJ189" s="74"/>
      <c r="CK189" s="74"/>
      <c r="CL189" s="74"/>
      <c r="CM189" s="74"/>
      <c r="CN189" s="74"/>
      <c r="CO189" s="74"/>
      <c r="CP189" s="74"/>
      <c r="CQ189" s="74"/>
      <c r="CR189" s="74"/>
      <c r="CS189" s="74"/>
      <c r="CT189" s="74"/>
      <c r="CU189" s="74"/>
      <c r="CV189" s="74"/>
      <c r="CW189" s="74"/>
      <c r="CX189" s="74"/>
      <c r="CY189" s="74"/>
      <c r="CZ189" s="74"/>
      <c r="DA189" s="74"/>
      <c r="DB189" s="74"/>
      <c r="DC189" s="74"/>
      <c r="DD189" s="74"/>
      <c r="DE189" s="74"/>
      <c r="DF189" s="74"/>
      <c r="DG189" s="74"/>
      <c r="DH189" s="74"/>
      <c r="DI189" s="74"/>
      <c r="DJ189" s="74"/>
      <c r="DK189" s="74"/>
      <c r="DL189" s="74"/>
      <c r="DM189" s="74"/>
      <c r="DN189" s="74"/>
      <c r="DO189" s="74"/>
      <c r="DP189" s="74"/>
      <c r="DQ189" s="74"/>
      <c r="DR189" s="74"/>
      <c r="DS189" s="74"/>
      <c r="DT189" s="74"/>
      <c r="DU189" s="74"/>
      <c r="DV189" s="74"/>
      <c r="DW189" s="74"/>
      <c r="DX189" s="74"/>
      <c r="DY189" s="74"/>
      <c r="DZ189" s="74"/>
      <c r="EA189" s="74"/>
      <c r="EB189" s="74"/>
      <c r="EC189" s="74"/>
      <c r="ED189" s="74"/>
      <c r="EE189" s="74"/>
      <c r="EF189" s="74"/>
      <c r="EG189" s="74"/>
      <c r="EH189" s="74"/>
      <c r="EI189" s="74"/>
      <c r="EJ189" s="74"/>
      <c r="EK189" s="74"/>
      <c r="EL189" s="74"/>
      <c r="EM189" s="74"/>
      <c r="EN189" s="74"/>
      <c r="EO189" s="74"/>
      <c r="EP189" s="74"/>
      <c r="EQ189" s="74"/>
      <c r="ER189" s="74"/>
      <c r="ES189" s="74"/>
      <c r="ET189" s="74"/>
      <c r="EU189" s="74"/>
      <c r="EV189" s="74"/>
      <c r="EW189" s="74"/>
      <c r="EX189" s="74"/>
      <c r="EY189" s="74"/>
      <c r="EZ189" s="74"/>
      <c r="FA189" s="74"/>
      <c r="FB189" s="74"/>
      <c r="FC189" s="74"/>
      <c r="FD189" s="74"/>
      <c r="FE189" s="74"/>
      <c r="FF189" s="74"/>
      <c r="FG189" s="74"/>
      <c r="FH189" s="74"/>
      <c r="FI189" s="74"/>
      <c r="FJ189" s="74">
        <v>1016525.13942019</v>
      </c>
      <c r="FK189" s="74">
        <v>1089543.0981350499</v>
      </c>
      <c r="FL189" s="74">
        <v>1142847.85483128</v>
      </c>
      <c r="FM189" s="74">
        <v>1236209.82532468</v>
      </c>
      <c r="FN189" s="74">
        <v>78814.115518309991</v>
      </c>
      <c r="FO189" s="74">
        <v>180492.00773226001</v>
      </c>
      <c r="FP189" s="74">
        <v>257449</v>
      </c>
      <c r="FQ189" s="74">
        <v>330756.17247538012</v>
      </c>
      <c r="FR189" s="74">
        <v>401059.46094868012</v>
      </c>
      <c r="FS189" s="74">
        <v>471500.92628784</v>
      </c>
      <c r="FT189" s="74">
        <v>602041.6361655501</v>
      </c>
      <c r="FU189" s="74">
        <v>687668.75171092001</v>
      </c>
      <c r="FV189" s="74">
        <v>768262.22817329003</v>
      </c>
      <c r="FW189" s="74">
        <v>877712.72920409986</v>
      </c>
      <c r="FX189" s="74">
        <v>962014.56558542</v>
      </c>
      <c r="FY189" s="74">
        <v>1132225.6401947299</v>
      </c>
      <c r="FZ189" s="74">
        <v>100133.24693016001</v>
      </c>
      <c r="GA189" s="74">
        <v>217178.59885007999</v>
      </c>
      <c r="GB189" s="74">
        <v>327869.11505616998</v>
      </c>
      <c r="GC189" s="74">
        <v>436522.53627424</v>
      </c>
      <c r="GD189" s="74">
        <v>518432.71801970998</v>
      </c>
      <c r="GE189" s="74">
        <v>621830.78431413998</v>
      </c>
      <c r="GF189" s="74">
        <v>701599.93420837005</v>
      </c>
      <c r="GG189" s="74">
        <v>824971.98484061006</v>
      </c>
      <c r="GH189" s="74">
        <v>944953.32894336013</v>
      </c>
      <c r="GI189" s="74">
        <v>1022670.59356487</v>
      </c>
      <c r="GJ189" s="74">
        <v>1107526.6542458399</v>
      </c>
      <c r="GK189" s="74">
        <v>1204450.22529719</v>
      </c>
      <c r="GL189" s="74">
        <v>59177.891703859998</v>
      </c>
      <c r="GM189" s="74">
        <v>155573.08164218999</v>
      </c>
      <c r="GN189" s="74">
        <v>274693.23921463999</v>
      </c>
      <c r="GO189" s="74">
        <v>371158.03967060999</v>
      </c>
      <c r="GP189" s="74">
        <v>459406.18829378998</v>
      </c>
      <c r="GQ189" s="74">
        <v>583252.45555573003</v>
      </c>
      <c r="GR189" s="74">
        <v>670202.39114990004</v>
      </c>
      <c r="GS189" s="74">
        <v>755570.15449412994</v>
      </c>
      <c r="GT189" s="74">
        <v>847931.73934226006</v>
      </c>
      <c r="GU189" s="74">
        <v>936071.36913658003</v>
      </c>
      <c r="GV189" s="74">
        <v>1032391.54875838</v>
      </c>
      <c r="GW189" s="74">
        <v>1143651.3327638099</v>
      </c>
      <c r="GX189" s="74">
        <v>101431.85306769999</v>
      </c>
      <c r="GY189" s="74">
        <v>226357.85267441999</v>
      </c>
      <c r="GZ189" s="74">
        <v>352120.58950131008</v>
      </c>
      <c r="HA189" s="74">
        <v>462032.47011050011</v>
      </c>
      <c r="HB189" s="74">
        <v>583100.34868178994</v>
      </c>
      <c r="HC189" s="74">
        <v>687591.08190157986</v>
      </c>
      <c r="HD189" s="74">
        <v>814963.9924375898</v>
      </c>
      <c r="HE189" s="74">
        <v>936729.78429237008</v>
      </c>
      <c r="HF189" s="74">
        <v>1041524.46537709</v>
      </c>
      <c r="HG189" s="74">
        <v>1136832.6265871699</v>
      </c>
      <c r="HH189" s="74">
        <v>1246047.07516458</v>
      </c>
      <c r="HI189" s="74">
        <v>1355240.36949938</v>
      </c>
      <c r="HJ189" s="74">
        <v>127744.9929102</v>
      </c>
      <c r="HK189" s="74">
        <v>217589.36739832</v>
      </c>
      <c r="HL189" s="74">
        <v>318820.16826980998</v>
      </c>
      <c r="HM189" s="74">
        <v>415565.51987687999</v>
      </c>
      <c r="HN189" s="74">
        <v>529751.81586561003</v>
      </c>
      <c r="HO189" s="74">
        <v>679889.25413464999</v>
      </c>
      <c r="HP189" s="74">
        <v>793969.27781012002</v>
      </c>
      <c r="HQ189" s="74">
        <v>904116.3255284701</v>
      </c>
      <c r="HR189" s="74">
        <v>980657.65457386011</v>
      </c>
      <c r="HS189" s="74">
        <v>1110688.41236146</v>
      </c>
      <c r="HT189" s="74">
        <v>1225589.2329567501</v>
      </c>
      <c r="HU189" s="74">
        <v>1345324.09166147</v>
      </c>
      <c r="HV189" s="74">
        <v>153328.28949592001</v>
      </c>
      <c r="HW189" s="74">
        <v>277682.19831225998</v>
      </c>
      <c r="HX189" s="74">
        <v>402619.65653176012</v>
      </c>
      <c r="HY189" s="74">
        <v>520650.38546785002</v>
      </c>
      <c r="HZ189" s="74">
        <v>644864.73699055996</v>
      </c>
      <c r="IA189" s="74">
        <v>757659.75903070986</v>
      </c>
      <c r="IB189" s="74">
        <v>912985.41866448999</v>
      </c>
      <c r="IC189" s="74">
        <v>1064631.32712536</v>
      </c>
      <c r="ID189" s="74">
        <v>1173040.4180403601</v>
      </c>
      <c r="IE189" s="74">
        <v>1334596.9542745501</v>
      </c>
      <c r="IF189" s="74">
        <v>1488748.4048121399</v>
      </c>
      <c r="IG189" s="74">
        <v>1666203.0473342</v>
      </c>
      <c r="IH189" s="74">
        <v>130059.27345111</v>
      </c>
      <c r="II189" s="74">
        <v>293509.8764638899</v>
      </c>
      <c r="IJ189" s="74">
        <v>469308.56683200999</v>
      </c>
      <c r="IK189" s="74">
        <v>583933.55017916986</v>
      </c>
      <c r="IL189" s="74">
        <v>690536.34379337984</v>
      </c>
      <c r="IM189" s="74">
        <v>815704.21431908011</v>
      </c>
      <c r="IN189" s="74">
        <v>956579.75774141005</v>
      </c>
      <c r="IO189" s="74">
        <v>800519.76600491989</v>
      </c>
      <c r="IP189" s="74">
        <v>879842.57919471001</v>
      </c>
      <c r="IQ189" s="74">
        <v>948392.36451413995</v>
      </c>
      <c r="IR189" s="74">
        <v>1068499.83066757</v>
      </c>
      <c r="IS189" s="74">
        <v>1271756.36013027</v>
      </c>
      <c r="IT189" s="74">
        <v>126452.06719120999</v>
      </c>
      <c r="IU189" s="74">
        <v>244800.45693961999</v>
      </c>
      <c r="IV189" s="74">
        <v>477105.35963435989</v>
      </c>
      <c r="IW189" s="74">
        <v>677511.27372057992</v>
      </c>
      <c r="IX189" s="74">
        <v>883946.92872685008</v>
      </c>
      <c r="IY189" s="74">
        <v>1023130.03874318</v>
      </c>
      <c r="IZ189" s="74">
        <v>1162175.18565491</v>
      </c>
      <c r="JA189" s="74">
        <v>1255409</v>
      </c>
      <c r="JB189" s="74">
        <v>1350433.65414221</v>
      </c>
      <c r="JC189" s="74">
        <v>1444145.2438018899</v>
      </c>
      <c r="JD189" s="74">
        <v>1546670.8684835599</v>
      </c>
      <c r="JE189" s="74">
        <v>1683619.37</v>
      </c>
    </row>
    <row r="190" spans="1:265" ht="12.9" customHeight="1" x14ac:dyDescent="0.2">
      <c r="A190" s="113" t="s">
        <v>178</v>
      </c>
      <c r="B190" s="53"/>
      <c r="C190" s="53"/>
      <c r="D190" s="53"/>
      <c r="E190" s="45"/>
      <c r="F190" s="45"/>
      <c r="G190" s="45"/>
      <c r="H190" s="53"/>
      <c r="I190" s="53"/>
      <c r="J190" s="53"/>
      <c r="K190" s="53"/>
      <c r="L190" s="51"/>
      <c r="M190" s="51"/>
      <c r="N190" s="53"/>
      <c r="O190" s="53"/>
      <c r="P190" s="53"/>
      <c r="Q190" s="45"/>
      <c r="R190" s="45"/>
      <c r="S190" s="45"/>
      <c r="T190" s="53"/>
      <c r="U190" s="53"/>
      <c r="V190" s="53"/>
      <c r="W190" s="53"/>
      <c r="X190" s="51"/>
      <c r="Y190" s="51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4"/>
      <c r="BW190" s="74"/>
      <c r="BX190" s="74"/>
      <c r="BY190" s="74"/>
      <c r="BZ190" s="74"/>
      <c r="CA190" s="74"/>
      <c r="CB190" s="74"/>
      <c r="CC190" s="74"/>
      <c r="CD190" s="74"/>
      <c r="CE190" s="74"/>
      <c r="CF190" s="74"/>
      <c r="CG190" s="74"/>
      <c r="CH190" s="74"/>
      <c r="CI190" s="74"/>
      <c r="CJ190" s="74"/>
      <c r="CK190" s="74"/>
      <c r="CL190" s="74"/>
      <c r="CM190" s="74"/>
      <c r="CN190" s="74"/>
      <c r="CO190" s="74"/>
      <c r="CP190" s="74"/>
      <c r="CQ190" s="74"/>
      <c r="CR190" s="74"/>
      <c r="CS190" s="74"/>
      <c r="CT190" s="74"/>
      <c r="CU190" s="74"/>
      <c r="CV190" s="74"/>
      <c r="CW190" s="74"/>
      <c r="CX190" s="74"/>
      <c r="CY190" s="74"/>
      <c r="CZ190" s="74"/>
      <c r="DA190" s="74"/>
      <c r="DB190" s="74"/>
      <c r="DC190" s="74"/>
      <c r="DD190" s="74"/>
      <c r="DE190" s="74"/>
      <c r="DF190" s="74"/>
      <c r="DG190" s="74"/>
      <c r="DH190" s="74"/>
      <c r="DI190" s="74"/>
      <c r="DJ190" s="74"/>
      <c r="DK190" s="74"/>
      <c r="DL190" s="74"/>
      <c r="DM190" s="74"/>
      <c r="DN190" s="74"/>
      <c r="DO190" s="74"/>
      <c r="DP190" s="74"/>
      <c r="DQ190" s="74"/>
      <c r="DR190" s="74"/>
      <c r="DS190" s="74"/>
      <c r="DT190" s="74"/>
      <c r="DU190" s="74"/>
      <c r="DV190" s="74"/>
      <c r="DW190" s="74"/>
      <c r="DX190" s="74"/>
      <c r="DY190" s="74"/>
      <c r="DZ190" s="74"/>
      <c r="EA190" s="74"/>
      <c r="EB190" s="74"/>
      <c r="EC190" s="74"/>
      <c r="ED190" s="74"/>
      <c r="EE190" s="74"/>
      <c r="EF190" s="74"/>
      <c r="EG190" s="74"/>
      <c r="EH190" s="74"/>
      <c r="EI190" s="74"/>
      <c r="EJ190" s="74"/>
      <c r="EK190" s="74"/>
      <c r="EL190" s="74"/>
      <c r="EM190" s="74"/>
      <c r="EN190" s="74"/>
      <c r="EO190" s="74"/>
      <c r="EP190" s="74"/>
      <c r="EQ190" s="74"/>
      <c r="ER190" s="74"/>
      <c r="ES190" s="74"/>
      <c r="ET190" s="74"/>
      <c r="EU190" s="74"/>
      <c r="EV190" s="74"/>
      <c r="EW190" s="74"/>
      <c r="EX190" s="74"/>
      <c r="EY190" s="74"/>
      <c r="EZ190" s="74"/>
      <c r="FA190" s="74"/>
      <c r="FB190" s="74"/>
      <c r="FC190" s="74"/>
      <c r="FD190" s="74"/>
      <c r="FE190" s="74"/>
      <c r="FF190" s="74"/>
      <c r="FG190" s="74"/>
      <c r="FH190" s="74"/>
      <c r="FI190" s="74"/>
      <c r="FJ190" s="74">
        <v>459.47425131</v>
      </c>
      <c r="FK190" s="74">
        <v>530.43663647000005</v>
      </c>
      <c r="FL190" s="74">
        <v>530.43663647000005</v>
      </c>
      <c r="FM190" s="74">
        <v>2249.83265747</v>
      </c>
      <c r="FN190" s="74">
        <v>1740.0799159999999</v>
      </c>
      <c r="FO190" s="74">
        <v>1740.0799159999999</v>
      </c>
      <c r="FP190" s="74">
        <v>1766</v>
      </c>
      <c r="FQ190" s="74">
        <v>1928.2622562900001</v>
      </c>
      <c r="FR190" s="74">
        <v>2037.04974008</v>
      </c>
      <c r="FS190" s="74">
        <v>2198.24330375</v>
      </c>
      <c r="FT190" s="74">
        <v>2198.2535737500002</v>
      </c>
      <c r="FU190" s="74">
        <v>2198.2764137499998</v>
      </c>
      <c r="FV190" s="74">
        <v>2198.2861297499999</v>
      </c>
      <c r="FW190" s="74">
        <v>2198.2990357499998</v>
      </c>
      <c r="FX190" s="74">
        <v>2198.3440797500002</v>
      </c>
      <c r="FY190" s="74">
        <v>2198.3582267500001</v>
      </c>
      <c r="FZ190" s="74">
        <v>0</v>
      </c>
      <c r="GA190" s="74">
        <v>3.2441999999999999E-2</v>
      </c>
      <c r="GB190" s="74">
        <v>3.2441999999999999E-2</v>
      </c>
      <c r="GC190" s="74">
        <v>3.3484E-2</v>
      </c>
      <c r="GD190" s="74">
        <v>50.36400991</v>
      </c>
      <c r="GE190" s="74">
        <v>83.46346788999999</v>
      </c>
      <c r="GF190" s="74">
        <v>83.471807889999994</v>
      </c>
      <c r="GG190" s="74">
        <v>159.04156669</v>
      </c>
      <c r="GH190" s="74">
        <v>194.42304669000001</v>
      </c>
      <c r="GI190" s="74">
        <v>194.42304669000001</v>
      </c>
      <c r="GJ190" s="74">
        <v>196.27129210999999</v>
      </c>
      <c r="GK190" s="74">
        <v>202.64525384000001</v>
      </c>
      <c r="GL190" s="73">
        <v>0</v>
      </c>
      <c r="GM190" s="73">
        <v>0</v>
      </c>
      <c r="GN190" s="73">
        <v>0</v>
      </c>
      <c r="GO190" s="73">
        <v>0.15426476</v>
      </c>
      <c r="GP190" s="73">
        <v>0</v>
      </c>
      <c r="GQ190" s="50">
        <v>13.03446128</v>
      </c>
      <c r="GR190" s="50">
        <v>24.475844240000001</v>
      </c>
      <c r="GS190" s="50">
        <v>24.475844240000001</v>
      </c>
      <c r="GT190" s="50">
        <v>30.22993417</v>
      </c>
      <c r="GU190" s="50">
        <v>100.82470117</v>
      </c>
      <c r="GV190" s="50">
        <v>117.40914888</v>
      </c>
      <c r="GW190" s="50">
        <v>117.40914888</v>
      </c>
      <c r="GX190" s="50">
        <v>0</v>
      </c>
      <c r="GY190" s="50">
        <v>0</v>
      </c>
      <c r="GZ190" s="50">
        <v>7860.7560550799999</v>
      </c>
      <c r="HA190" s="50">
        <v>7913.3774052099998</v>
      </c>
      <c r="HB190" s="50">
        <v>7976.6929131500001</v>
      </c>
      <c r="HC190" s="50">
        <v>7976.6861701500002</v>
      </c>
      <c r="HD190" s="50">
        <v>7976.6861701500002</v>
      </c>
      <c r="HE190" s="50">
        <v>7976.6861701500002</v>
      </c>
      <c r="HF190" s="50">
        <v>8012.7061406000003</v>
      </c>
      <c r="HG190" s="50">
        <v>8012.7061406000003</v>
      </c>
      <c r="HH190" s="50">
        <v>8012.7061406000003</v>
      </c>
      <c r="HI190" s="50">
        <v>8079.64067772</v>
      </c>
      <c r="HJ190" s="50">
        <v>2814.2026729999998</v>
      </c>
      <c r="HK190" s="50">
        <v>11693.545349260001</v>
      </c>
      <c r="HL190" s="50">
        <v>32130.194385909999</v>
      </c>
      <c r="HM190" s="50">
        <v>56536.021414199997</v>
      </c>
      <c r="HN190" s="50">
        <v>88520.656337320004</v>
      </c>
      <c r="HO190" s="50">
        <v>132711.86764231999</v>
      </c>
      <c r="HP190" s="50">
        <v>166833.676466</v>
      </c>
      <c r="HQ190" s="74">
        <v>196761.21392127001</v>
      </c>
      <c r="HR190" s="74">
        <v>235371.29202671</v>
      </c>
      <c r="HS190" s="74">
        <v>286811.98459370999</v>
      </c>
      <c r="HT190" s="74">
        <v>346941.67934571003</v>
      </c>
      <c r="HU190" s="74">
        <v>410962.18563476001</v>
      </c>
      <c r="HV190" s="74">
        <v>105810.68199</v>
      </c>
      <c r="HW190" s="74">
        <v>178439.09332099999</v>
      </c>
      <c r="HX190" s="74">
        <v>257207.74640800001</v>
      </c>
      <c r="HY190" s="74">
        <v>305461.54828435997</v>
      </c>
      <c r="HZ190" s="74">
        <v>435358.37305694999</v>
      </c>
      <c r="IA190" s="74">
        <v>493644.34166894999</v>
      </c>
      <c r="IB190" s="74">
        <v>608434.16508894984</v>
      </c>
      <c r="IC190" s="74">
        <v>686781.77769895003</v>
      </c>
      <c r="ID190" s="74">
        <v>734329.51427199005</v>
      </c>
      <c r="IE190" s="74">
        <v>775472.74378062994</v>
      </c>
      <c r="IF190" s="74">
        <v>835735.17863776011</v>
      </c>
      <c r="IG190" s="74">
        <v>964017.46238477994</v>
      </c>
      <c r="IH190" s="74">
        <v>30464.921356999999</v>
      </c>
      <c r="II190" s="74">
        <v>106587.742583</v>
      </c>
      <c r="IJ190" s="74">
        <v>188035.08457100001</v>
      </c>
      <c r="IK190" s="74">
        <v>338931.0337210201</v>
      </c>
      <c r="IL190" s="74">
        <v>388129.05494201998</v>
      </c>
      <c r="IM190" s="74">
        <v>437350.54240415012</v>
      </c>
      <c r="IN190" s="74">
        <v>474166.12844453001</v>
      </c>
      <c r="IO190" s="74">
        <v>451422.25760086998</v>
      </c>
      <c r="IP190" s="74">
        <v>501039.56205645</v>
      </c>
      <c r="IQ190" s="74">
        <v>525777.23750458995</v>
      </c>
      <c r="IR190" s="74">
        <v>568962.24768789008</v>
      </c>
      <c r="IS190" s="74">
        <v>678732.37928191992</v>
      </c>
      <c r="IT190" s="74">
        <v>95947.574347999995</v>
      </c>
      <c r="IU190" s="74">
        <v>238068.02390873001</v>
      </c>
      <c r="IV190" s="74">
        <v>416850.59024026012</v>
      </c>
      <c r="IW190" s="74">
        <v>523310.45305169001</v>
      </c>
      <c r="IX190" s="74">
        <v>684185.53998552007</v>
      </c>
      <c r="IY190" s="74">
        <v>769851.51591435994</v>
      </c>
      <c r="IZ190" s="74">
        <v>832475.51053872006</v>
      </c>
      <c r="JA190" s="74">
        <v>897531</v>
      </c>
      <c r="JB190" s="74">
        <v>986054.35146972002</v>
      </c>
      <c r="JC190" s="74">
        <v>1030325.11006972</v>
      </c>
      <c r="JD190" s="74">
        <v>1103689.66300702</v>
      </c>
      <c r="JE190" s="74">
        <v>1167374.2</v>
      </c>
    </row>
    <row r="191" spans="1:265" ht="12.9" customHeight="1" x14ac:dyDescent="0.2">
      <c r="A191" s="113" t="s">
        <v>179</v>
      </c>
      <c r="B191" s="53"/>
      <c r="C191" s="53"/>
      <c r="D191" s="53"/>
      <c r="E191" s="45"/>
      <c r="F191" s="45"/>
      <c r="G191" s="45"/>
      <c r="H191" s="53"/>
      <c r="I191" s="53"/>
      <c r="J191" s="53"/>
      <c r="K191" s="53"/>
      <c r="L191" s="51"/>
      <c r="M191" s="51"/>
      <c r="N191" s="53"/>
      <c r="O191" s="53"/>
      <c r="P191" s="53"/>
      <c r="Q191" s="45"/>
      <c r="R191" s="45"/>
      <c r="S191" s="45"/>
      <c r="T191" s="53"/>
      <c r="U191" s="53"/>
      <c r="V191" s="53"/>
      <c r="W191" s="53"/>
      <c r="X191" s="51"/>
      <c r="Y191" s="51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4"/>
      <c r="BW191" s="74"/>
      <c r="BX191" s="74"/>
      <c r="BY191" s="74"/>
      <c r="BZ191" s="74"/>
      <c r="CA191" s="74"/>
      <c r="CB191" s="74"/>
      <c r="CC191" s="74"/>
      <c r="CD191" s="74"/>
      <c r="CE191" s="74"/>
      <c r="CF191" s="74"/>
      <c r="CG191" s="74"/>
      <c r="CH191" s="74"/>
      <c r="CI191" s="74"/>
      <c r="CJ191" s="74"/>
      <c r="CK191" s="74"/>
      <c r="CL191" s="74"/>
      <c r="CM191" s="74"/>
      <c r="CN191" s="74"/>
      <c r="CO191" s="74"/>
      <c r="CP191" s="74"/>
      <c r="CQ191" s="74"/>
      <c r="CR191" s="74"/>
      <c r="CS191" s="74"/>
      <c r="CT191" s="74"/>
      <c r="CU191" s="74"/>
      <c r="CV191" s="74"/>
      <c r="CW191" s="74"/>
      <c r="CX191" s="74"/>
      <c r="CY191" s="74"/>
      <c r="CZ191" s="74"/>
      <c r="DA191" s="74"/>
      <c r="DB191" s="74"/>
      <c r="DC191" s="74"/>
      <c r="DD191" s="74"/>
      <c r="DE191" s="74"/>
      <c r="DF191" s="74"/>
      <c r="DG191" s="74"/>
      <c r="DH191" s="74"/>
      <c r="DI191" s="74"/>
      <c r="DJ191" s="74"/>
      <c r="DK191" s="74"/>
      <c r="DL191" s="74"/>
      <c r="DM191" s="74"/>
      <c r="DN191" s="74"/>
      <c r="DO191" s="74"/>
      <c r="DP191" s="74"/>
      <c r="DQ191" s="74"/>
      <c r="DR191" s="74"/>
      <c r="DS191" s="74"/>
      <c r="DT191" s="74"/>
      <c r="DU191" s="74"/>
      <c r="DV191" s="74"/>
      <c r="DW191" s="74"/>
      <c r="DX191" s="74"/>
      <c r="DY191" s="74"/>
      <c r="DZ191" s="74"/>
      <c r="EA191" s="74"/>
      <c r="EB191" s="74"/>
      <c r="EC191" s="74"/>
      <c r="ED191" s="74"/>
      <c r="EE191" s="74"/>
      <c r="EF191" s="74"/>
      <c r="EG191" s="74"/>
      <c r="EH191" s="74"/>
      <c r="EI191" s="74"/>
      <c r="EJ191" s="74"/>
      <c r="EK191" s="74"/>
      <c r="EL191" s="74"/>
      <c r="EM191" s="74"/>
      <c r="EN191" s="74"/>
      <c r="EO191" s="74"/>
      <c r="EP191" s="74"/>
      <c r="EQ191" s="74"/>
      <c r="ER191" s="74"/>
      <c r="ES191" s="74"/>
      <c r="ET191" s="74"/>
      <c r="EU191" s="74"/>
      <c r="EV191" s="74"/>
      <c r="EW191" s="74"/>
      <c r="EX191" s="74"/>
      <c r="EY191" s="74"/>
      <c r="EZ191" s="74"/>
      <c r="FA191" s="74"/>
      <c r="FB191" s="74"/>
      <c r="FC191" s="74"/>
      <c r="FD191" s="74"/>
      <c r="FE191" s="74"/>
      <c r="FF191" s="74"/>
      <c r="FG191" s="74"/>
      <c r="FH191" s="74"/>
      <c r="FI191" s="74"/>
      <c r="FJ191" s="74">
        <v>4434437.9481043797</v>
      </c>
      <c r="FK191" s="74">
        <v>4675371.90691166</v>
      </c>
      <c r="FL191" s="74">
        <v>4846499.7086150106</v>
      </c>
      <c r="FM191" s="74">
        <v>5535011.5226825401</v>
      </c>
      <c r="FN191" s="74">
        <v>435478.71141701989</v>
      </c>
      <c r="FO191" s="74">
        <v>1439887.6684383401</v>
      </c>
      <c r="FP191" s="74">
        <v>1848388</v>
      </c>
      <c r="FQ191" s="74">
        <v>2114952.0570443799</v>
      </c>
      <c r="FR191" s="74">
        <v>2328551.9792601299</v>
      </c>
      <c r="FS191" s="74">
        <v>2633599.76549999</v>
      </c>
      <c r="FT191" s="74">
        <v>4528837.4371271096</v>
      </c>
      <c r="FU191" s="74">
        <v>5332309.4100533295</v>
      </c>
      <c r="FV191" s="74">
        <v>6329359.5658517797</v>
      </c>
      <c r="FW191" s="74">
        <v>7755754.0464193989</v>
      </c>
      <c r="FX191" s="74">
        <v>8474431.5127381701</v>
      </c>
      <c r="FY191" s="74">
        <v>8992896.4115755297</v>
      </c>
      <c r="FZ191" s="74">
        <v>1404507.4293191</v>
      </c>
      <c r="GA191" s="74">
        <v>2041023.8292579099</v>
      </c>
      <c r="GB191" s="74">
        <v>3891701.4215420592</v>
      </c>
      <c r="GC191" s="74">
        <v>6041091.2711341707</v>
      </c>
      <c r="GD191" s="74">
        <v>6980245.9469725396</v>
      </c>
      <c r="GE191" s="74">
        <v>8319046.2816977594</v>
      </c>
      <c r="GF191" s="74">
        <v>9279414.5681447294</v>
      </c>
      <c r="GG191" s="74">
        <v>11187162.9438456</v>
      </c>
      <c r="GH191" s="74">
        <v>13814501.928590801</v>
      </c>
      <c r="GI191" s="74">
        <v>14740366.357237389</v>
      </c>
      <c r="GJ191" s="74">
        <v>15824968.4239488</v>
      </c>
      <c r="GK191" s="74">
        <v>17498475.780859198</v>
      </c>
      <c r="GL191" s="74">
        <v>1244144.1647747599</v>
      </c>
      <c r="GM191" s="74">
        <v>4347777.9702993296</v>
      </c>
      <c r="GN191" s="74">
        <v>6110397.3941583503</v>
      </c>
      <c r="GO191" s="74">
        <v>8416434.799938241</v>
      </c>
      <c r="GP191" s="74">
        <v>10247411.04209915</v>
      </c>
      <c r="GQ191" s="74">
        <v>12700306.24416839</v>
      </c>
      <c r="GR191" s="74">
        <v>14099294.861711079</v>
      </c>
      <c r="GS191" s="74">
        <v>15280696.643145069</v>
      </c>
      <c r="GT191" s="74">
        <v>16729929.00214022</v>
      </c>
      <c r="GU191" s="74">
        <v>18181170.70354832</v>
      </c>
      <c r="GV191" s="74">
        <v>19273511.83737107</v>
      </c>
      <c r="GW191" s="74">
        <v>20944009.61298335</v>
      </c>
      <c r="GX191" s="74">
        <v>1821945.1472130599</v>
      </c>
      <c r="GY191" s="74">
        <v>4863067.0484758196</v>
      </c>
      <c r="GZ191" s="74">
        <v>7634369.277973271</v>
      </c>
      <c r="HA191" s="74">
        <v>9924629.7326321807</v>
      </c>
      <c r="HB191" s="74">
        <v>11271889.429119119</v>
      </c>
      <c r="HC191" s="74">
        <v>12608501.342627609</v>
      </c>
      <c r="HD191" s="74">
        <v>13587743.84914913</v>
      </c>
      <c r="HE191" s="74">
        <v>15029947.94259556</v>
      </c>
      <c r="HF191" s="74">
        <v>15934263.500630571</v>
      </c>
      <c r="HG191" s="74">
        <v>16874932.91918217</v>
      </c>
      <c r="HH191" s="74">
        <v>17740530.6802481</v>
      </c>
      <c r="HI191" s="74">
        <v>18743201.441169459</v>
      </c>
      <c r="HJ191" s="74">
        <v>1515568.5219385501</v>
      </c>
      <c r="HK191" s="74">
        <v>2393409.19092398</v>
      </c>
      <c r="HL191" s="74">
        <v>3106188.4250102001</v>
      </c>
      <c r="HM191" s="74">
        <v>3625603.0168325198</v>
      </c>
      <c r="HN191" s="74">
        <v>4814746.4756103801</v>
      </c>
      <c r="HO191" s="74">
        <v>5902107.4905135306</v>
      </c>
      <c r="HP191" s="74">
        <v>6508815.2198088095</v>
      </c>
      <c r="HQ191" s="74">
        <v>7366393.6608439106</v>
      </c>
      <c r="HR191" s="74">
        <v>8033159.3706751596</v>
      </c>
      <c r="HS191" s="74">
        <v>8981551.1535395086</v>
      </c>
      <c r="HT191" s="74">
        <v>9991244.8230530489</v>
      </c>
      <c r="HU191" s="74">
        <v>11235921.28516794</v>
      </c>
      <c r="HV191" s="74">
        <v>1397510.8808099499</v>
      </c>
      <c r="HW191" s="74">
        <v>2313595.486046161</v>
      </c>
      <c r="HX191" s="74">
        <v>3379263.7678729701</v>
      </c>
      <c r="HY191" s="74">
        <v>4076264.00955472</v>
      </c>
      <c r="HZ191" s="74">
        <v>6177836.9399607005</v>
      </c>
      <c r="IA191" s="74">
        <v>7428768.4319236996</v>
      </c>
      <c r="IB191" s="74">
        <v>9567920.4340692107</v>
      </c>
      <c r="IC191" s="74">
        <v>12669442.65709663</v>
      </c>
      <c r="ID191" s="74">
        <v>14101950.96800155</v>
      </c>
      <c r="IE191" s="74">
        <v>15287146.207849929</v>
      </c>
      <c r="IF191" s="74">
        <v>16528276.526990181</v>
      </c>
      <c r="IG191" s="74">
        <v>17554916.738882441</v>
      </c>
      <c r="IH191" s="74">
        <v>775216.14872139995</v>
      </c>
      <c r="II191" s="74">
        <v>1927215.1984236501</v>
      </c>
      <c r="IJ191" s="74">
        <v>3769840.1540032998</v>
      </c>
      <c r="IK191" s="74">
        <v>5027299.262668021</v>
      </c>
      <c r="IL191" s="74">
        <v>6122440.0749095101</v>
      </c>
      <c r="IM191" s="74">
        <v>7333843.0757529195</v>
      </c>
      <c r="IN191" s="74">
        <v>8889813.4840010814</v>
      </c>
      <c r="IO191" s="74">
        <v>9705074.5420859195</v>
      </c>
      <c r="IP191" s="74">
        <v>10502413.143839659</v>
      </c>
      <c r="IQ191" s="74">
        <v>11190148.8254207</v>
      </c>
      <c r="IR191" s="74">
        <v>11764722.78243091</v>
      </c>
      <c r="IS191" s="74">
        <v>15045136.80842944</v>
      </c>
      <c r="IT191" s="74">
        <v>2018633.339108211</v>
      </c>
      <c r="IU191" s="74">
        <v>4539803.7547035497</v>
      </c>
      <c r="IV191" s="74">
        <v>9331376.8783496004</v>
      </c>
      <c r="IW191" s="74">
        <v>13614812.388697321</v>
      </c>
      <c r="IX191" s="74">
        <v>18671351.907670699</v>
      </c>
      <c r="IY191" s="74">
        <v>20361181.449769109</v>
      </c>
      <c r="IZ191" s="74">
        <v>22202814.387975901</v>
      </c>
      <c r="JA191" s="74">
        <v>23216509</v>
      </c>
      <c r="JB191" s="74">
        <v>24460181.859402291</v>
      </c>
      <c r="JC191" s="74">
        <v>25297896.669420488</v>
      </c>
      <c r="JD191" s="74">
        <v>26373502.36876544</v>
      </c>
      <c r="JE191" s="74">
        <v>27994743.379999999</v>
      </c>
    </row>
    <row r="192" spans="1:265" ht="12.9" customHeight="1" x14ac:dyDescent="0.2">
      <c r="A192" s="113" t="s">
        <v>180</v>
      </c>
      <c r="B192" s="53"/>
      <c r="C192" s="53"/>
      <c r="D192" s="53"/>
      <c r="E192" s="45"/>
      <c r="F192" s="45"/>
      <c r="G192" s="45"/>
      <c r="H192" s="53"/>
      <c r="I192" s="53"/>
      <c r="J192" s="53"/>
      <c r="K192" s="53"/>
      <c r="L192" s="51"/>
      <c r="M192" s="51"/>
      <c r="N192" s="53"/>
      <c r="O192" s="53"/>
      <c r="P192" s="53"/>
      <c r="Q192" s="45"/>
      <c r="R192" s="45"/>
      <c r="S192" s="45"/>
      <c r="T192" s="53"/>
      <c r="U192" s="53"/>
      <c r="V192" s="53"/>
      <c r="W192" s="53"/>
      <c r="X192" s="51"/>
      <c r="Y192" s="51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4"/>
      <c r="BW192" s="74"/>
      <c r="BX192" s="74"/>
      <c r="BY192" s="74"/>
      <c r="BZ192" s="74"/>
      <c r="CA192" s="74"/>
      <c r="CB192" s="74"/>
      <c r="CC192" s="74"/>
      <c r="CD192" s="74"/>
      <c r="CE192" s="74"/>
      <c r="CF192" s="74"/>
      <c r="CG192" s="74"/>
      <c r="CH192" s="74"/>
      <c r="CI192" s="74"/>
      <c r="CJ192" s="74"/>
      <c r="CK192" s="74"/>
      <c r="CL192" s="74"/>
      <c r="CM192" s="74"/>
      <c r="CN192" s="74"/>
      <c r="CO192" s="74"/>
      <c r="CP192" s="74"/>
      <c r="CQ192" s="74"/>
      <c r="CR192" s="74"/>
      <c r="CS192" s="74"/>
      <c r="CT192" s="74"/>
      <c r="CU192" s="74"/>
      <c r="CV192" s="74"/>
      <c r="CW192" s="74"/>
      <c r="CX192" s="74"/>
      <c r="CY192" s="74"/>
      <c r="CZ192" s="74"/>
      <c r="DA192" s="74"/>
      <c r="DB192" s="74"/>
      <c r="DC192" s="74"/>
      <c r="DD192" s="74"/>
      <c r="DE192" s="74"/>
      <c r="DF192" s="74"/>
      <c r="DG192" s="74"/>
      <c r="DH192" s="74"/>
      <c r="DI192" s="74"/>
      <c r="DJ192" s="74"/>
      <c r="DK192" s="74"/>
      <c r="DL192" s="74"/>
      <c r="DM192" s="74"/>
      <c r="DN192" s="74"/>
      <c r="DO192" s="74"/>
      <c r="DP192" s="74"/>
      <c r="DQ192" s="74"/>
      <c r="DR192" s="74"/>
      <c r="DS192" s="74"/>
      <c r="DT192" s="74"/>
      <c r="DU192" s="74"/>
      <c r="DV192" s="74"/>
      <c r="DW192" s="74"/>
      <c r="DX192" s="74"/>
      <c r="DY192" s="74"/>
      <c r="DZ192" s="74"/>
      <c r="EA192" s="74"/>
      <c r="EB192" s="74"/>
      <c r="EC192" s="74"/>
      <c r="ED192" s="74"/>
      <c r="EE192" s="74"/>
      <c r="EF192" s="74"/>
      <c r="EG192" s="74"/>
      <c r="EH192" s="74"/>
      <c r="EI192" s="74"/>
      <c r="EJ192" s="74"/>
      <c r="EK192" s="74"/>
      <c r="EL192" s="74"/>
      <c r="EM192" s="74"/>
      <c r="EN192" s="74"/>
      <c r="EO192" s="74"/>
      <c r="EP192" s="74"/>
      <c r="EQ192" s="74"/>
      <c r="ER192" s="74"/>
      <c r="ES192" s="74"/>
      <c r="ET192" s="74"/>
      <c r="EU192" s="74"/>
      <c r="EV192" s="74"/>
      <c r="EW192" s="74"/>
      <c r="EX192" s="74"/>
      <c r="EY192" s="74"/>
      <c r="EZ192" s="74"/>
      <c r="FA192" s="74"/>
      <c r="FB192" s="74"/>
      <c r="FC192" s="74"/>
      <c r="FD192" s="74"/>
      <c r="FE192" s="74"/>
      <c r="FF192" s="74"/>
      <c r="FG192" s="74"/>
      <c r="FH192" s="74"/>
      <c r="FI192" s="74"/>
      <c r="FJ192" s="74">
        <v>109477.74528172</v>
      </c>
      <c r="FK192" s="74">
        <v>120218.64483891999</v>
      </c>
      <c r="FL192" s="74">
        <v>129611.8019939201</v>
      </c>
      <c r="FM192" s="74">
        <v>141159.95407611999</v>
      </c>
      <c r="FN192" s="74">
        <v>13157.5934874</v>
      </c>
      <c r="FO192" s="74">
        <v>26609.190048320001</v>
      </c>
      <c r="FP192" s="74">
        <v>38962</v>
      </c>
      <c r="FQ192" s="74">
        <v>52884.196007400002</v>
      </c>
      <c r="FR192" s="74">
        <v>70104.453038669992</v>
      </c>
      <c r="FS192" s="74">
        <v>81685.782871520001</v>
      </c>
      <c r="FT192" s="74">
        <v>95501.800936690037</v>
      </c>
      <c r="FU192" s="74">
        <v>107944.91537371</v>
      </c>
      <c r="FV192" s="74">
        <v>122370.21878770999</v>
      </c>
      <c r="FW192" s="74">
        <v>129887.42649191</v>
      </c>
      <c r="FX192" s="74">
        <v>141855.66362715999</v>
      </c>
      <c r="FY192" s="74">
        <v>156147.18125282001</v>
      </c>
      <c r="FZ192" s="74">
        <v>13879.39409926</v>
      </c>
      <c r="GA192" s="74">
        <v>30691.982686709991</v>
      </c>
      <c r="GB192" s="74">
        <v>46899.584184299987</v>
      </c>
      <c r="GC192" s="74">
        <v>65999.68705611999</v>
      </c>
      <c r="GD192" s="74">
        <v>83627.079487249997</v>
      </c>
      <c r="GE192" s="74">
        <v>99377.667194250011</v>
      </c>
      <c r="GF192" s="74">
        <v>118128.43878722</v>
      </c>
      <c r="GG192" s="74">
        <v>134354.28781400999</v>
      </c>
      <c r="GH192" s="74">
        <v>155097.91743934</v>
      </c>
      <c r="GI192" s="74">
        <v>168901.66738892</v>
      </c>
      <c r="GJ192" s="74">
        <v>184384.45485981001</v>
      </c>
      <c r="GK192" s="74">
        <v>316894.61517909</v>
      </c>
      <c r="GL192" s="74">
        <v>20997.28313652</v>
      </c>
      <c r="GM192" s="74">
        <v>36538.346141369999</v>
      </c>
      <c r="GN192" s="74">
        <v>56787.786001369997</v>
      </c>
      <c r="GO192" s="74">
        <v>80400.460519300017</v>
      </c>
      <c r="GP192" s="74">
        <v>98001.971338350006</v>
      </c>
      <c r="GQ192" s="74">
        <v>118731.64047352</v>
      </c>
      <c r="GR192" s="74">
        <v>137829.61523174</v>
      </c>
      <c r="GS192" s="74">
        <v>154858.25410009999</v>
      </c>
      <c r="GT192" s="74">
        <v>173094.78269093001</v>
      </c>
      <c r="GU192" s="74">
        <v>189665.27848047001</v>
      </c>
      <c r="GV192" s="74">
        <v>209107.85163660001</v>
      </c>
      <c r="GW192" s="74">
        <v>235646.60855393001</v>
      </c>
      <c r="GX192" s="74">
        <v>23300.166014930001</v>
      </c>
      <c r="GY192" s="74">
        <v>40838.567759800011</v>
      </c>
      <c r="GZ192" s="74">
        <v>60517.808270879999</v>
      </c>
      <c r="HA192" s="74">
        <v>89237.282274160025</v>
      </c>
      <c r="HB192" s="74">
        <v>106622.45201578</v>
      </c>
      <c r="HC192" s="74">
        <v>125733.35686777</v>
      </c>
      <c r="HD192" s="74">
        <v>146337.15264563001</v>
      </c>
      <c r="HE192" s="74">
        <v>166675.15459810989</v>
      </c>
      <c r="HF192" s="74">
        <v>199850.71624124999</v>
      </c>
      <c r="HG192" s="74">
        <v>219139.89932925001</v>
      </c>
      <c r="HH192" s="74">
        <v>240451.88939781999</v>
      </c>
      <c r="HI192" s="74">
        <v>265640.45689407003</v>
      </c>
      <c r="HJ192" s="74">
        <v>23370.206073829999</v>
      </c>
      <c r="HK192" s="74">
        <v>63076.992131510007</v>
      </c>
      <c r="HL192" s="74">
        <v>85378.59243705</v>
      </c>
      <c r="HM192" s="74">
        <v>121347.49869774999</v>
      </c>
      <c r="HN192" s="74">
        <v>154428.00634326</v>
      </c>
      <c r="HO192" s="74">
        <v>183112.38529472999</v>
      </c>
      <c r="HP192" s="74">
        <v>212950.76081606001</v>
      </c>
      <c r="HQ192" s="74">
        <v>238444.8859272199</v>
      </c>
      <c r="HR192" s="74">
        <v>259403.31802268</v>
      </c>
      <c r="HS192" s="74">
        <v>289696.79314013</v>
      </c>
      <c r="HT192" s="74">
        <v>312728.33699534001</v>
      </c>
      <c r="HU192" s="74">
        <v>346940.42401172989</v>
      </c>
      <c r="HV192" s="74">
        <v>28160.6952017</v>
      </c>
      <c r="HW192" s="74">
        <v>58199.710632299997</v>
      </c>
      <c r="HX192" s="74">
        <v>115088.73272612</v>
      </c>
      <c r="HY192" s="74">
        <v>155604.44485731999</v>
      </c>
      <c r="HZ192" s="74">
        <v>180688.08450155001</v>
      </c>
      <c r="IA192" s="74">
        <v>217806.96096696999</v>
      </c>
      <c r="IB192" s="74">
        <v>250094.70573968999</v>
      </c>
      <c r="IC192" s="74">
        <v>276484.13668097003</v>
      </c>
      <c r="ID192" s="74">
        <v>305396.77842639998</v>
      </c>
      <c r="IE192" s="74">
        <v>333369.22994260001</v>
      </c>
      <c r="IF192" s="74">
        <v>368448.94263127999</v>
      </c>
      <c r="IG192" s="74">
        <v>415415.86049476999</v>
      </c>
      <c r="IH192" s="74">
        <v>26839.065274910001</v>
      </c>
      <c r="II192" s="74">
        <v>55719.581947090002</v>
      </c>
      <c r="IJ192" s="74">
        <v>87675.758201490011</v>
      </c>
      <c r="IK192" s="74">
        <v>101793.56320942</v>
      </c>
      <c r="IL192" s="74">
        <v>134208.00712038</v>
      </c>
      <c r="IM192" s="74">
        <v>178063.44346375001</v>
      </c>
      <c r="IN192" s="74">
        <v>214478.43256484001</v>
      </c>
      <c r="IO192" s="74">
        <v>240574.93443669</v>
      </c>
      <c r="IP192" s="74">
        <v>273345.92684539</v>
      </c>
      <c r="IQ192" s="74">
        <v>298692.84394031012</v>
      </c>
      <c r="IR192" s="74">
        <v>335365.68458761001</v>
      </c>
      <c r="IS192" s="74">
        <v>342209.63162986003</v>
      </c>
      <c r="IT192" s="74">
        <v>19533.303865130001</v>
      </c>
      <c r="IU192" s="74">
        <v>46076.392613010001</v>
      </c>
      <c r="IV192" s="74">
        <v>92545.722305139992</v>
      </c>
      <c r="IW192" s="74">
        <v>112903.80877523001</v>
      </c>
      <c r="IX192" s="74">
        <v>141534.89521558999</v>
      </c>
      <c r="IY192" s="74">
        <v>182506.33793509001</v>
      </c>
      <c r="IZ192" s="74">
        <v>243363.56113953001</v>
      </c>
      <c r="JA192" s="74">
        <v>272604</v>
      </c>
      <c r="JB192" s="74">
        <v>299182.26655745012</v>
      </c>
      <c r="JC192" s="74">
        <v>323903.14243150997</v>
      </c>
      <c r="JD192" s="74">
        <v>361386.05102399999</v>
      </c>
      <c r="JE192" s="74">
        <v>451681.52</v>
      </c>
    </row>
    <row r="193" spans="1:265" ht="12.9" customHeight="1" x14ac:dyDescent="0.2">
      <c r="A193" s="69" t="s">
        <v>181</v>
      </c>
      <c r="B193" s="53"/>
      <c r="C193" s="53"/>
      <c r="D193" s="53"/>
      <c r="E193" s="45"/>
      <c r="F193" s="45"/>
      <c r="G193" s="45"/>
      <c r="H193" s="53"/>
      <c r="I193" s="53"/>
      <c r="J193" s="53"/>
      <c r="K193" s="53"/>
      <c r="L193" s="51"/>
      <c r="M193" s="51"/>
      <c r="N193" s="53"/>
      <c r="O193" s="53"/>
      <c r="P193" s="53"/>
      <c r="Q193" s="45"/>
      <c r="R193" s="45"/>
      <c r="S193" s="45"/>
      <c r="T193" s="53"/>
      <c r="U193" s="53"/>
      <c r="V193" s="53"/>
      <c r="W193" s="53"/>
      <c r="X193" s="51"/>
      <c r="Y193" s="51"/>
      <c r="Z193" s="71">
        <v>59539</v>
      </c>
      <c r="AA193" s="71">
        <v>134889</v>
      </c>
      <c r="AB193" s="71">
        <v>235908</v>
      </c>
      <c r="AC193" s="71">
        <v>288612</v>
      </c>
      <c r="AD193" s="71">
        <v>433809</v>
      </c>
      <c r="AE193" s="71">
        <v>705419</v>
      </c>
      <c r="AF193" s="71">
        <v>1337184</v>
      </c>
      <c r="AG193" s="71">
        <v>1621455</v>
      </c>
      <c r="AH193" s="71">
        <v>1821930</v>
      </c>
      <c r="AI193" s="71">
        <v>2286476</v>
      </c>
      <c r="AJ193" s="71">
        <v>6053231</v>
      </c>
      <c r="AK193" s="71">
        <v>2837076</v>
      </c>
      <c r="AL193" s="71">
        <v>450189</v>
      </c>
      <c r="AM193" s="71">
        <v>551272</v>
      </c>
      <c r="AN193" s="71">
        <v>619733</v>
      </c>
      <c r="AO193" s="71">
        <v>650826</v>
      </c>
      <c r="AP193" s="71">
        <v>934726</v>
      </c>
      <c r="AQ193" s="71">
        <v>1150711</v>
      </c>
      <c r="AR193" s="71">
        <v>1678432.99821707</v>
      </c>
      <c r="AS193" s="71">
        <v>2332561.0143615701</v>
      </c>
      <c r="AT193" s="71">
        <v>1923548.95364658</v>
      </c>
      <c r="AU193" s="71">
        <v>2077860.7039832701</v>
      </c>
      <c r="AV193" s="71">
        <v>2168590.6685779798</v>
      </c>
      <c r="AW193" s="71">
        <v>2403753.5419255798</v>
      </c>
      <c r="AX193" s="71">
        <v>146603.78232987999</v>
      </c>
      <c r="AY193" s="71">
        <v>344378.35049460997</v>
      </c>
      <c r="AZ193" s="71">
        <v>492925.93237497011</v>
      </c>
      <c r="BA193" s="71">
        <v>633704.40833920008</v>
      </c>
      <c r="BB193" s="71">
        <v>892799.10307469999</v>
      </c>
      <c r="BC193" s="71">
        <v>995689.07893715007</v>
      </c>
      <c r="BD193" s="71">
        <v>1022228.74460585</v>
      </c>
      <c r="BE193" s="71">
        <v>1046110.96868544</v>
      </c>
      <c r="BF193" s="71">
        <v>1093752.0553486201</v>
      </c>
      <c r="BG193" s="71">
        <v>1212410.0015010701</v>
      </c>
      <c r="BH193" s="71">
        <v>1323372.0815600201</v>
      </c>
      <c r="BI193" s="71">
        <v>1332169</v>
      </c>
      <c r="BJ193" s="71">
        <v>80765.675811399997</v>
      </c>
      <c r="BK193" s="71">
        <v>166830.9536712</v>
      </c>
      <c r="BL193" s="71">
        <v>237901.38201920001</v>
      </c>
      <c r="BM193" s="71">
        <v>278477.00039180001</v>
      </c>
      <c r="BN193" s="71">
        <v>305078.36362296989</v>
      </c>
      <c r="BO193" s="71">
        <v>400164.37916372</v>
      </c>
      <c r="BP193" s="71">
        <v>472141.56841974001</v>
      </c>
      <c r="BQ193" s="71">
        <v>568867.08014188998</v>
      </c>
      <c r="BR193" s="71">
        <v>621549.92602914001</v>
      </c>
      <c r="BS193" s="71">
        <v>709496.49744268996</v>
      </c>
      <c r="BT193" s="71">
        <v>770994.41062383994</v>
      </c>
      <c r="BU193" s="71">
        <v>871288.36603596993</v>
      </c>
      <c r="BV193" s="24">
        <v>81720.757814019991</v>
      </c>
      <c r="BW193" s="24">
        <v>242671.41725992999</v>
      </c>
      <c r="BX193" s="24">
        <v>419545.16400578001</v>
      </c>
      <c r="BY193" s="24">
        <v>756207.52971768007</v>
      </c>
      <c r="BZ193" s="24">
        <v>1255008.7923291</v>
      </c>
      <c r="CA193" s="24">
        <v>1810629.8867072</v>
      </c>
      <c r="CB193" s="24">
        <v>1581662.6605007499</v>
      </c>
      <c r="CC193" s="24">
        <v>1710840.37188815</v>
      </c>
      <c r="CD193" s="24">
        <v>1943665.4676244999</v>
      </c>
      <c r="CE193" s="24">
        <v>2055358.7681416001</v>
      </c>
      <c r="CF193" s="24">
        <v>2106132.0989382202</v>
      </c>
      <c r="CG193" s="24">
        <v>2344434.5651078802</v>
      </c>
      <c r="CH193" s="24">
        <v>44067.814559470004</v>
      </c>
      <c r="CI193" s="24">
        <v>61265.16507037</v>
      </c>
      <c r="CJ193" s="24">
        <v>96118.406971969991</v>
      </c>
      <c r="CK193" s="24">
        <v>209433.19834952001</v>
      </c>
      <c r="CL193" s="24">
        <v>244821.60787527001</v>
      </c>
      <c r="CM193" s="24">
        <v>330544.81040337001</v>
      </c>
      <c r="CN193" s="24">
        <v>357608.62318956997</v>
      </c>
      <c r="CO193" s="24">
        <v>391851.97658911999</v>
      </c>
      <c r="CP193" s="24">
        <v>481677.52451197</v>
      </c>
      <c r="CQ193" s="24">
        <v>525621.98971243994</v>
      </c>
      <c r="CR193" s="24">
        <v>750992.65865805</v>
      </c>
      <c r="CS193" s="24">
        <v>885821.30488249997</v>
      </c>
      <c r="CT193" s="24">
        <v>100450.8541466</v>
      </c>
      <c r="CU193" s="24">
        <v>196767.53085795001</v>
      </c>
      <c r="CV193" s="24">
        <v>349368.32353922998</v>
      </c>
      <c r="CW193" s="24">
        <v>513134.98545893002</v>
      </c>
      <c r="CX193" s="24">
        <v>576653.61340933992</v>
      </c>
      <c r="CY193" s="24">
        <v>882654.58085717016</v>
      </c>
      <c r="CZ193" s="24">
        <v>1040140.64591666</v>
      </c>
      <c r="DA193" s="24">
        <v>1137610.3334355101</v>
      </c>
      <c r="DB193" s="24">
        <v>1192393.63038024</v>
      </c>
      <c r="DC193" s="24">
        <v>2007766.6607873</v>
      </c>
      <c r="DD193" s="24">
        <v>2414755.778737999</v>
      </c>
      <c r="DE193" s="24">
        <v>6750212.7451127712</v>
      </c>
      <c r="DF193" s="24">
        <v>193210.22721506999</v>
      </c>
      <c r="DG193" s="24">
        <v>304548.42013257998</v>
      </c>
      <c r="DH193" s="24">
        <v>409707.98764787009</v>
      </c>
      <c r="DI193" s="24">
        <v>518646.40130253008</v>
      </c>
      <c r="DJ193" s="24">
        <v>612895.23701172997</v>
      </c>
      <c r="DK193" s="24">
        <v>676487.96651990991</v>
      </c>
      <c r="DL193" s="24">
        <v>1257118.34524302</v>
      </c>
      <c r="DM193" s="24">
        <v>1629104.6414021601</v>
      </c>
      <c r="DN193" s="24">
        <v>1756739.83928995</v>
      </c>
      <c r="DO193" s="24">
        <v>1871352.43543589</v>
      </c>
      <c r="DP193" s="24">
        <v>1982057.5073190399</v>
      </c>
      <c r="DQ193" s="24">
        <v>1762800.3016658099</v>
      </c>
      <c r="DR193" s="24">
        <v>293210.29864727001</v>
      </c>
      <c r="DS193" s="24">
        <v>539330.89754441008</v>
      </c>
      <c r="DT193" s="24">
        <v>717253.50948378001</v>
      </c>
      <c r="DU193" s="24">
        <v>933587.99434263003</v>
      </c>
      <c r="DV193" s="24">
        <v>1173034.1442504299</v>
      </c>
      <c r="DW193" s="24">
        <v>1367213.6835209499</v>
      </c>
      <c r="DX193" s="24">
        <v>1508353.18392819</v>
      </c>
      <c r="DY193" s="24">
        <v>1786074.8128076601</v>
      </c>
      <c r="DZ193" s="24">
        <v>1957333.6119687799</v>
      </c>
      <c r="EA193" s="24">
        <v>2114119.8461860898</v>
      </c>
      <c r="EB193" s="24">
        <v>2388029.00839407</v>
      </c>
      <c r="EC193" s="24">
        <v>2922096.44631217</v>
      </c>
      <c r="ED193" s="24">
        <v>301126.17925866001</v>
      </c>
      <c r="EE193" s="24">
        <v>449146.72200190002</v>
      </c>
      <c r="EF193" s="24">
        <v>1029899.8525730401</v>
      </c>
      <c r="EG193" s="24">
        <v>1385479.8064904399</v>
      </c>
      <c r="EH193" s="24">
        <v>1695338.2730844701</v>
      </c>
      <c r="EI193" s="24">
        <v>1891592.61313399</v>
      </c>
      <c r="EJ193" s="24">
        <v>2173139.6162922299</v>
      </c>
      <c r="EK193" s="24">
        <v>2878115.76327813</v>
      </c>
      <c r="EL193" s="24">
        <v>3716702.8985062898</v>
      </c>
      <c r="EM193" s="24">
        <v>4195398.4260128904</v>
      </c>
      <c r="EN193" s="24">
        <v>5473396.0882230001</v>
      </c>
      <c r="EO193" s="24">
        <v>6925759.0127612604</v>
      </c>
      <c r="EP193" s="24">
        <v>1657437.6614765499</v>
      </c>
      <c r="EQ193" s="24">
        <v>7444736.1098132292</v>
      </c>
      <c r="ER193" s="24">
        <v>9931778.2484358307</v>
      </c>
      <c r="ES193" s="24">
        <v>11682085.58942949</v>
      </c>
      <c r="ET193" s="24">
        <v>16713591.63216627</v>
      </c>
      <c r="EU193" s="24">
        <v>4452243.3498609103</v>
      </c>
      <c r="EV193" s="24">
        <v>5199227.8535493594</v>
      </c>
      <c r="EW193" s="24">
        <v>5429110.6410321714</v>
      </c>
      <c r="EX193" s="24">
        <v>5702732.1606393494</v>
      </c>
      <c r="EY193" s="24">
        <v>6017306.6292246198</v>
      </c>
      <c r="EZ193" s="24">
        <v>6263291.8842587005</v>
      </c>
      <c r="FA193" s="24">
        <v>6939356.4871544987</v>
      </c>
      <c r="FB193" s="24">
        <v>751944.76088069996</v>
      </c>
      <c r="FC193" s="24">
        <v>1325743.8641278299</v>
      </c>
      <c r="FD193" s="24">
        <v>1607123.3008707899</v>
      </c>
      <c r="FE193" s="24">
        <v>2426116.6755289701</v>
      </c>
      <c r="FF193" s="24">
        <v>3146882.95612774</v>
      </c>
      <c r="FG193" s="24">
        <v>3789901.7577689802</v>
      </c>
      <c r="FH193" s="24">
        <v>4466195.7261939999</v>
      </c>
      <c r="FI193" s="24">
        <v>4854111.6870616591</v>
      </c>
      <c r="FJ193" s="24">
        <f t="shared" ref="FJ193:GO193" si="220">+FJ194+FJ195+FJ196+FJ197</f>
        <v>5255573.2017678209</v>
      </c>
      <c r="FK193" s="24">
        <f t="shared" si="220"/>
        <v>5549276.3004575195</v>
      </c>
      <c r="FL193" s="24">
        <f t="shared" si="220"/>
        <v>5746978.8121652817</v>
      </c>
      <c r="FM193" s="24">
        <f t="shared" si="220"/>
        <v>6530543.875850209</v>
      </c>
      <c r="FN193" s="24">
        <f t="shared" si="220"/>
        <v>499801.86034461</v>
      </c>
      <c r="FO193" s="24">
        <f t="shared" si="220"/>
        <v>1543276.5619057701</v>
      </c>
      <c r="FP193" s="24">
        <f t="shared" si="220"/>
        <v>2014967</v>
      </c>
      <c r="FQ193" s="24">
        <f t="shared" si="220"/>
        <v>2336205.1262277104</v>
      </c>
      <c r="FR193" s="24">
        <f t="shared" si="220"/>
        <v>2598672.5526877795</v>
      </c>
      <c r="FS193" s="24">
        <f t="shared" si="220"/>
        <v>2948895.8015692001</v>
      </c>
      <c r="FT193" s="24">
        <f t="shared" si="220"/>
        <v>4915764.6437409902</v>
      </c>
      <c r="FU193" s="24">
        <f t="shared" si="220"/>
        <v>5775696.4144875202</v>
      </c>
      <c r="FV193" s="24">
        <f t="shared" si="220"/>
        <v>6847218.6602427596</v>
      </c>
      <c r="FW193" s="24">
        <f t="shared" si="220"/>
        <v>8365390.1145108305</v>
      </c>
      <c r="FX193" s="24">
        <f t="shared" si="220"/>
        <v>9139347.5645628888</v>
      </c>
      <c r="FY193" s="24">
        <f t="shared" si="220"/>
        <v>9792877.0603137799</v>
      </c>
      <c r="FZ193" s="24">
        <f t="shared" si="220"/>
        <v>1224899.1225222</v>
      </c>
      <c r="GA193" s="24">
        <f t="shared" si="220"/>
        <v>1935778.86234755</v>
      </c>
      <c r="GB193" s="24">
        <f t="shared" si="220"/>
        <v>3855502.8145965198</v>
      </c>
      <c r="GC193" s="24">
        <f t="shared" si="220"/>
        <v>6119839.5726982094</v>
      </c>
      <c r="GD193" s="24">
        <f t="shared" si="220"/>
        <v>7124107.6450642096</v>
      </c>
      <c r="GE193" s="24">
        <f t="shared" si="220"/>
        <v>8815014.5645355303</v>
      </c>
      <c r="GF193" s="24">
        <f t="shared" si="220"/>
        <v>9827358.8411577512</v>
      </c>
      <c r="GG193" s="24">
        <f t="shared" si="220"/>
        <v>11860015.43663945</v>
      </c>
      <c r="GH193" s="24">
        <f t="shared" si="220"/>
        <v>14553017.291450329</v>
      </c>
      <c r="GI193" s="24">
        <f t="shared" si="220"/>
        <v>15538510.61251099</v>
      </c>
      <c r="GJ193" s="24">
        <f t="shared" si="220"/>
        <v>16681592.780634839</v>
      </c>
      <c r="GK193" s="24">
        <f t="shared" si="220"/>
        <v>18436570.627716642</v>
      </c>
      <c r="GL193" s="24">
        <f t="shared" si="220"/>
        <v>1299868.8594913802</v>
      </c>
      <c r="GM193" s="24">
        <f t="shared" si="220"/>
        <v>4465827.4055794599</v>
      </c>
      <c r="GN193" s="24">
        <f t="shared" si="220"/>
        <v>6314010.5914156502</v>
      </c>
      <c r="GO193" s="24">
        <f t="shared" si="220"/>
        <v>8683864.9750193208</v>
      </c>
      <c r="GP193" s="24">
        <f t="shared" ref="GP193:HU193" si="221">+GP194+GP195+GP196+GP197</f>
        <v>10583115.51011016</v>
      </c>
      <c r="GQ193" s="24">
        <f t="shared" si="221"/>
        <v>13138311.411430281</v>
      </c>
      <c r="GR193" s="24">
        <f t="shared" si="221"/>
        <v>14582220.94810552</v>
      </c>
      <c r="GS193" s="24">
        <f t="shared" si="221"/>
        <v>15810953.83609619</v>
      </c>
      <c r="GT193" s="24">
        <f t="shared" si="221"/>
        <v>17313517.129737042</v>
      </c>
      <c r="GU193" s="24">
        <f t="shared" si="221"/>
        <v>18828691.99876662</v>
      </c>
      <c r="GV193" s="24">
        <f t="shared" si="221"/>
        <v>19968518.317956101</v>
      </c>
      <c r="GW193" s="24">
        <f t="shared" si="221"/>
        <v>21705960.625578303</v>
      </c>
      <c r="GX193" s="24">
        <f t="shared" si="221"/>
        <v>1891043.8903293901</v>
      </c>
      <c r="GY193" s="24">
        <f t="shared" si="221"/>
        <v>4971444.9161200197</v>
      </c>
      <c r="GZ193" s="24">
        <f t="shared" si="221"/>
        <v>7818234.2310205083</v>
      </c>
      <c r="HA193" s="24">
        <f t="shared" si="221"/>
        <v>10167052.135974189</v>
      </c>
      <c r="HB193" s="24">
        <f t="shared" si="221"/>
        <v>11587189.09420968</v>
      </c>
      <c r="HC193" s="24">
        <f t="shared" si="221"/>
        <v>12978173.562836692</v>
      </c>
      <c r="HD193" s="24">
        <f t="shared" si="221"/>
        <v>14059707.924472012</v>
      </c>
      <c r="HE193" s="24">
        <f t="shared" si="221"/>
        <v>15576319.900529889</v>
      </c>
      <c r="HF193" s="24">
        <f t="shared" si="221"/>
        <v>16530157.905456431</v>
      </c>
      <c r="HG193" s="24">
        <f t="shared" si="221"/>
        <v>17530751.001226101</v>
      </c>
      <c r="HH193" s="24">
        <f t="shared" si="221"/>
        <v>18471359.08989846</v>
      </c>
      <c r="HI193" s="24">
        <f t="shared" si="221"/>
        <v>19525572.242186777</v>
      </c>
      <c r="HJ193" s="24">
        <f t="shared" si="221"/>
        <v>1616412.1971787901</v>
      </c>
      <c r="HK193" s="24">
        <f t="shared" si="221"/>
        <v>2527102.3113755197</v>
      </c>
      <c r="HL193" s="24">
        <f t="shared" si="221"/>
        <v>3302628.18898274</v>
      </c>
      <c r="HM193" s="24">
        <f t="shared" si="221"/>
        <v>3882234.2361642411</v>
      </c>
      <c r="HN193" s="24">
        <f t="shared" si="221"/>
        <v>5174316.3221356599</v>
      </c>
      <c r="HO193" s="24">
        <f t="shared" si="221"/>
        <v>6378299.1946175508</v>
      </c>
      <c r="HP193" s="24">
        <f t="shared" si="221"/>
        <v>7100253.4496538397</v>
      </c>
      <c r="HQ193" s="24">
        <f t="shared" si="221"/>
        <v>8057294.4611839894</v>
      </c>
      <c r="HR193" s="24">
        <f t="shared" si="221"/>
        <v>8815026.5226029195</v>
      </c>
      <c r="HS193" s="24">
        <f t="shared" si="221"/>
        <v>9921729.3570893202</v>
      </c>
      <c r="HT193" s="24">
        <f t="shared" si="221"/>
        <v>11045481.310328851</v>
      </c>
      <c r="HU193" s="24">
        <f t="shared" si="221"/>
        <v>12431366.434884951</v>
      </c>
      <c r="HV193" s="24">
        <f t="shared" ref="HV193:JA193" si="222">+HV194+HV195+HV196+HV197</f>
        <v>1626339.6529287098</v>
      </c>
      <c r="HW193" s="24">
        <f t="shared" si="222"/>
        <v>2691876.5104251304</v>
      </c>
      <c r="HX193" s="24">
        <f t="shared" si="222"/>
        <v>3908616.5447404901</v>
      </c>
      <c r="HY193" s="24">
        <f t="shared" si="222"/>
        <v>4731697.8397293519</v>
      </c>
      <c r="HZ193" s="24">
        <f t="shared" si="222"/>
        <v>7029876.4298955193</v>
      </c>
      <c r="IA193" s="24">
        <f t="shared" si="222"/>
        <v>8393098.5622761287</v>
      </c>
      <c r="IB193" s="24">
        <f t="shared" si="222"/>
        <v>10699799.30265715</v>
      </c>
      <c r="IC193" s="24">
        <f t="shared" si="222"/>
        <v>14001538.819967519</v>
      </c>
      <c r="ID193" s="24">
        <f t="shared" si="222"/>
        <v>15584388.9582131</v>
      </c>
      <c r="IE193" s="24">
        <f t="shared" si="222"/>
        <v>16912512.991754819</v>
      </c>
      <c r="IF193" s="24">
        <f t="shared" si="222"/>
        <v>18301896.391208511</v>
      </c>
      <c r="IG193" s="24">
        <f t="shared" si="222"/>
        <v>19586521.945105091</v>
      </c>
      <c r="IH193" s="24">
        <f t="shared" si="222"/>
        <v>899148.25239029992</v>
      </c>
      <c r="II193" s="24">
        <f t="shared" si="222"/>
        <v>2248913.86618783</v>
      </c>
      <c r="IJ193" s="24">
        <f t="shared" si="222"/>
        <v>4300575.2867622189</v>
      </c>
      <c r="IK193" s="24">
        <f t="shared" si="222"/>
        <v>5800863.0757648805</v>
      </c>
      <c r="IL193" s="24">
        <f t="shared" si="222"/>
        <v>7034644.8055954501</v>
      </c>
      <c r="IM193" s="24">
        <f t="shared" si="222"/>
        <v>8378342.9510402502</v>
      </c>
      <c r="IN193" s="24">
        <f t="shared" si="222"/>
        <v>10101624.382702161</v>
      </c>
      <c r="IO193" s="24">
        <f t="shared" si="222"/>
        <v>10716989.12640108</v>
      </c>
      <c r="IP193" s="24">
        <f t="shared" si="222"/>
        <v>11595616.882906709</v>
      </c>
      <c r="IQ193" s="24">
        <f t="shared" si="222"/>
        <v>12380892.13309584</v>
      </c>
      <c r="IR193" s="24">
        <f t="shared" si="222"/>
        <v>13165008.6105491</v>
      </c>
      <c r="IS193" s="24">
        <f t="shared" si="222"/>
        <v>16832196.446295731</v>
      </c>
      <c r="IT193" s="24">
        <f t="shared" si="222"/>
        <v>2239994.1382062198</v>
      </c>
      <c r="IU193" s="24">
        <f t="shared" si="222"/>
        <v>4978592.9930705009</v>
      </c>
      <c r="IV193" s="24">
        <f t="shared" si="222"/>
        <v>10155930.733788218</v>
      </c>
      <c r="IW193" s="24">
        <f t="shared" si="222"/>
        <v>14836262.14887446</v>
      </c>
      <c r="IX193" s="24">
        <f t="shared" si="222"/>
        <v>20342801.401669841</v>
      </c>
      <c r="IY193" s="24">
        <f t="shared" si="222"/>
        <v>22307388.400771953</v>
      </c>
      <c r="IZ193" s="24">
        <f t="shared" si="222"/>
        <v>24493575.442226287</v>
      </c>
      <c r="JA193" s="24">
        <f t="shared" si="222"/>
        <v>25622404</v>
      </c>
      <c r="JB193" s="24">
        <f t="shared" ref="JB193:JE193" si="223">+JB194+JB195+JB196+JB197</f>
        <v>26962517.931016251</v>
      </c>
      <c r="JC193" s="24">
        <f t="shared" si="223"/>
        <v>27903455.470963981</v>
      </c>
      <c r="JD193" s="24">
        <f t="shared" si="223"/>
        <v>29105412.932598408</v>
      </c>
      <c r="JE193" s="24">
        <f t="shared" si="223"/>
        <v>30902346.829999998</v>
      </c>
    </row>
    <row r="194" spans="1:265" ht="12.9" customHeight="1" x14ac:dyDescent="0.2">
      <c r="A194" s="113" t="s">
        <v>182</v>
      </c>
      <c r="B194" s="53"/>
      <c r="C194" s="53"/>
      <c r="D194" s="53"/>
      <c r="E194" s="45"/>
      <c r="F194" s="45"/>
      <c r="G194" s="45"/>
      <c r="H194" s="53"/>
      <c r="I194" s="53"/>
      <c r="J194" s="53"/>
      <c r="K194" s="53"/>
      <c r="L194" s="51"/>
      <c r="M194" s="51"/>
      <c r="N194" s="53"/>
      <c r="O194" s="53"/>
      <c r="P194" s="53"/>
      <c r="Q194" s="45"/>
      <c r="R194" s="45"/>
      <c r="S194" s="45"/>
      <c r="T194" s="53"/>
      <c r="U194" s="53"/>
      <c r="V194" s="53"/>
      <c r="W194" s="53"/>
      <c r="X194" s="51"/>
      <c r="Y194" s="51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4"/>
      <c r="BW194" s="74"/>
      <c r="BX194" s="74"/>
      <c r="BY194" s="74"/>
      <c r="BZ194" s="74"/>
      <c r="CA194" s="74"/>
      <c r="CB194" s="74"/>
      <c r="CC194" s="74"/>
      <c r="CD194" s="74"/>
      <c r="CE194" s="74"/>
      <c r="CF194" s="74"/>
      <c r="CG194" s="74"/>
      <c r="CH194" s="74"/>
      <c r="CI194" s="74"/>
      <c r="CJ194" s="74"/>
      <c r="CK194" s="74"/>
      <c r="CL194" s="74"/>
      <c r="CM194" s="74"/>
      <c r="CN194" s="74"/>
      <c r="CO194" s="74"/>
      <c r="CP194" s="74"/>
      <c r="CQ194" s="74"/>
      <c r="CR194" s="74"/>
      <c r="CS194" s="74"/>
      <c r="CT194" s="74"/>
      <c r="CU194" s="74"/>
      <c r="CV194" s="74"/>
      <c r="CW194" s="74"/>
      <c r="CX194" s="74"/>
      <c r="CY194" s="74"/>
      <c r="CZ194" s="74"/>
      <c r="DA194" s="74"/>
      <c r="DB194" s="74"/>
      <c r="DC194" s="74"/>
      <c r="DD194" s="74"/>
      <c r="DE194" s="74"/>
      <c r="DF194" s="74"/>
      <c r="DG194" s="74"/>
      <c r="DH194" s="74"/>
      <c r="DI194" s="74"/>
      <c r="DJ194" s="74"/>
      <c r="DK194" s="74"/>
      <c r="DL194" s="74"/>
      <c r="DM194" s="74"/>
      <c r="DN194" s="74"/>
      <c r="DO194" s="74"/>
      <c r="DP194" s="74"/>
      <c r="DQ194" s="74"/>
      <c r="DR194" s="74"/>
      <c r="DS194" s="74"/>
      <c r="DT194" s="74"/>
      <c r="DU194" s="74"/>
      <c r="DV194" s="74"/>
      <c r="DW194" s="74"/>
      <c r="DX194" s="74"/>
      <c r="DY194" s="74"/>
      <c r="DZ194" s="74"/>
      <c r="EA194" s="74"/>
      <c r="EB194" s="74"/>
      <c r="EC194" s="74"/>
      <c r="ED194" s="74"/>
      <c r="EE194" s="74"/>
      <c r="EF194" s="74"/>
      <c r="EG194" s="74"/>
      <c r="EH194" s="74"/>
      <c r="EI194" s="74"/>
      <c r="EJ194" s="74"/>
      <c r="EK194" s="74"/>
      <c r="EL194" s="74"/>
      <c r="EM194" s="74"/>
      <c r="EN194" s="74"/>
      <c r="EO194" s="74"/>
      <c r="EP194" s="74"/>
      <c r="EQ194" s="74"/>
      <c r="ER194" s="74"/>
      <c r="ES194" s="74"/>
      <c r="ET194" s="74"/>
      <c r="EU194" s="74"/>
      <c r="EV194" s="74"/>
      <c r="EW194" s="74"/>
      <c r="EX194" s="74"/>
      <c r="EY194" s="74"/>
      <c r="EZ194" s="74"/>
      <c r="FA194" s="74"/>
      <c r="FB194" s="74"/>
      <c r="FC194" s="74"/>
      <c r="FD194" s="74"/>
      <c r="FE194" s="74"/>
      <c r="FF194" s="74"/>
      <c r="FG194" s="74"/>
      <c r="FH194" s="74"/>
      <c r="FI194" s="74"/>
      <c r="FJ194" s="74">
        <v>787966.99225799995</v>
      </c>
      <c r="FK194" s="74">
        <v>837791.77377600002</v>
      </c>
      <c r="FL194" s="74">
        <v>866952.81863700016</v>
      </c>
      <c r="FM194" s="74">
        <v>926110.56435800018</v>
      </c>
      <c r="FN194" s="74">
        <v>47245.572470999999</v>
      </c>
      <c r="FO194" s="74">
        <v>127362.01362300001</v>
      </c>
      <c r="FP194" s="74">
        <v>186823</v>
      </c>
      <c r="FQ194" s="74">
        <v>242840.23872200001</v>
      </c>
      <c r="FR194" s="74">
        <v>292726.74410900002</v>
      </c>
      <c r="FS194" s="74">
        <v>343130.21378500009</v>
      </c>
      <c r="FT194" s="74">
        <v>435865.01115500007</v>
      </c>
      <c r="FU194" s="74">
        <v>497605.039727</v>
      </c>
      <c r="FV194" s="74">
        <v>542032.86841300002</v>
      </c>
      <c r="FW194" s="74">
        <v>620095.98773999989</v>
      </c>
      <c r="FX194" s="74">
        <v>676007.49274199991</v>
      </c>
      <c r="FY194" s="74">
        <v>810767.1153810001</v>
      </c>
      <c r="FZ194" s="74">
        <v>69455.827989000012</v>
      </c>
      <c r="GA194" s="74">
        <v>156115.03319312001</v>
      </c>
      <c r="GB194" s="74">
        <v>225738.83967941001</v>
      </c>
      <c r="GC194" s="74">
        <v>318682.85428039002</v>
      </c>
      <c r="GD194" s="74">
        <v>375435.16234859999</v>
      </c>
      <c r="GE194" s="74">
        <v>459145.64372317988</v>
      </c>
      <c r="GF194" s="74">
        <v>517596.48589454993</v>
      </c>
      <c r="GG194" s="74">
        <v>620869.99965858005</v>
      </c>
      <c r="GH194" s="74">
        <v>720345.61765358015</v>
      </c>
      <c r="GI194" s="74">
        <v>784132.40808282001</v>
      </c>
      <c r="GJ194" s="74">
        <v>853635.77079214004</v>
      </c>
      <c r="GK194" s="74">
        <v>928443.32977438997</v>
      </c>
      <c r="GL194" s="74">
        <v>45249.540261959999</v>
      </c>
      <c r="GM194" s="74">
        <v>123089.27854634001</v>
      </c>
      <c r="GN194" s="74">
        <v>221103.91149686</v>
      </c>
      <c r="GO194" s="74">
        <v>297646.28467420011</v>
      </c>
      <c r="GP194" s="74">
        <v>365818.30485232989</v>
      </c>
      <c r="GQ194" s="74">
        <v>469563.12877713988</v>
      </c>
      <c r="GR194" s="74">
        <v>531441.4160800199</v>
      </c>
      <c r="GS194" s="74">
        <v>591371.54834604997</v>
      </c>
      <c r="GT194" s="74">
        <v>659074.28528655996</v>
      </c>
      <c r="GU194" s="74">
        <v>721855.81998231006</v>
      </c>
      <c r="GV194" s="74">
        <v>792531.31501177012</v>
      </c>
      <c r="GW194" s="74">
        <v>874345.93288961018</v>
      </c>
      <c r="GX194" s="74">
        <v>71584.362990020003</v>
      </c>
      <c r="GY194" s="74">
        <v>171525.78882761</v>
      </c>
      <c r="GZ194" s="74">
        <v>262136.01249254</v>
      </c>
      <c r="HA194" s="74">
        <v>344655.47710755002</v>
      </c>
      <c r="HB194" s="74">
        <v>436175.09948077012</v>
      </c>
      <c r="HC194" s="74">
        <v>511878.03201757988</v>
      </c>
      <c r="HD194" s="74">
        <v>606643.84377412009</v>
      </c>
      <c r="HE194" s="74">
        <v>689937.93822427024</v>
      </c>
      <c r="HF194" s="74">
        <v>759481.00301485986</v>
      </c>
      <c r="HG194" s="74">
        <v>826933.47152810998</v>
      </c>
      <c r="HH194" s="74">
        <v>903142.64300188993</v>
      </c>
      <c r="HI194" s="74">
        <v>975109.92306482</v>
      </c>
      <c r="HJ194" s="74">
        <v>94328.344920620002</v>
      </c>
      <c r="HK194" s="74">
        <v>154154.74834767001</v>
      </c>
      <c r="HL194" s="74">
        <v>220056.20181013001</v>
      </c>
      <c r="HM194" s="74">
        <v>284646.77394833002</v>
      </c>
      <c r="HN194" s="74">
        <v>366583.84249658987</v>
      </c>
      <c r="HO194" s="74">
        <v>490535.12776901998</v>
      </c>
      <c r="HP194" s="74">
        <v>571633.50048927998</v>
      </c>
      <c r="HQ194" s="74">
        <v>651095.45704717003</v>
      </c>
      <c r="HR194" s="74">
        <v>704854.27086504002</v>
      </c>
      <c r="HS194" s="74">
        <v>803987.88660900982</v>
      </c>
      <c r="HT194" s="74">
        <v>883526.98631969001</v>
      </c>
      <c r="HU194" s="74">
        <v>967597.20734890993</v>
      </c>
      <c r="HV194" s="74">
        <v>119061.51827045</v>
      </c>
      <c r="HW194" s="74">
        <v>207142.59623356001</v>
      </c>
      <c r="HX194" s="74">
        <v>295142.67096641002</v>
      </c>
      <c r="HY194" s="74">
        <v>371216.16618268</v>
      </c>
      <c r="HZ194" s="74">
        <v>465027.8148238</v>
      </c>
      <c r="IA194" s="74">
        <v>541542.92475749995</v>
      </c>
      <c r="IB194" s="74">
        <v>648073.34569806012</v>
      </c>
      <c r="IC194" s="74">
        <v>760327.49309200014</v>
      </c>
      <c r="ID194" s="74">
        <v>861674.67560910003</v>
      </c>
      <c r="IE194" s="74">
        <v>958406.11938659998</v>
      </c>
      <c r="IF194" s="74">
        <v>1072221.7521732</v>
      </c>
      <c r="IG194" s="74">
        <v>1209685.4858882001</v>
      </c>
      <c r="IH194" s="74">
        <v>90505.662100540008</v>
      </c>
      <c r="II194" s="74">
        <v>218021.91584249999</v>
      </c>
      <c r="IJ194" s="74">
        <v>358626.07338269998</v>
      </c>
      <c r="IK194" s="74">
        <v>451233.45388699998</v>
      </c>
      <c r="IL194" s="74">
        <v>533731.85722720006</v>
      </c>
      <c r="IM194" s="74">
        <v>630719.11991030013</v>
      </c>
      <c r="IN194" s="74">
        <v>749457.42386019998</v>
      </c>
      <c r="IO194" s="74">
        <v>572762.07763770001</v>
      </c>
      <c r="IP194" s="74">
        <v>619693.15120620001</v>
      </c>
      <c r="IQ194" s="74">
        <v>665275.9570710999</v>
      </c>
      <c r="IR194" s="74">
        <v>734480.6929886</v>
      </c>
      <c r="IS194" s="74">
        <v>875209.05338439997</v>
      </c>
      <c r="IT194" s="74">
        <v>88102.786281599998</v>
      </c>
      <c r="IU194" s="74">
        <v>167496.34063990001</v>
      </c>
      <c r="IV194" s="74">
        <v>364298.89616559999</v>
      </c>
      <c r="IW194" s="74">
        <v>520702.08449200011</v>
      </c>
      <c r="IX194" s="74">
        <v>689026.32903740008</v>
      </c>
      <c r="IY194" s="74">
        <v>779551.06978000014</v>
      </c>
      <c r="IZ194" s="74">
        <v>875915.05238800007</v>
      </c>
      <c r="JA194" s="74">
        <v>930853</v>
      </c>
      <c r="JB194" s="74">
        <v>993168.2942220699</v>
      </c>
      <c r="JC194" s="74">
        <v>1049040.1585411001</v>
      </c>
      <c r="JD194" s="74">
        <v>1127759.7257099999</v>
      </c>
      <c r="JE194" s="74">
        <v>1221638.6000000001</v>
      </c>
    </row>
    <row r="195" spans="1:265" ht="12.9" customHeight="1" x14ac:dyDescent="0.2">
      <c r="A195" s="113" t="s">
        <v>183</v>
      </c>
      <c r="B195" s="53"/>
      <c r="C195" s="53"/>
      <c r="D195" s="53"/>
      <c r="E195" s="45"/>
      <c r="F195" s="45"/>
      <c r="G195" s="45"/>
      <c r="H195" s="53"/>
      <c r="I195" s="53"/>
      <c r="J195" s="53"/>
      <c r="K195" s="53"/>
      <c r="L195" s="51"/>
      <c r="M195" s="51"/>
      <c r="N195" s="53"/>
      <c r="O195" s="53"/>
      <c r="P195" s="53"/>
      <c r="Q195" s="45"/>
      <c r="R195" s="45"/>
      <c r="S195" s="45"/>
      <c r="T195" s="53"/>
      <c r="U195" s="53"/>
      <c r="V195" s="53"/>
      <c r="W195" s="53"/>
      <c r="X195" s="51"/>
      <c r="Y195" s="51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4"/>
      <c r="BW195" s="74"/>
      <c r="BX195" s="74"/>
      <c r="BY195" s="74"/>
      <c r="BZ195" s="74"/>
      <c r="CA195" s="74"/>
      <c r="CB195" s="74"/>
      <c r="CC195" s="74"/>
      <c r="CD195" s="74"/>
      <c r="CE195" s="74"/>
      <c r="CF195" s="74"/>
      <c r="CG195" s="74"/>
      <c r="CH195" s="74"/>
      <c r="CI195" s="74"/>
      <c r="CJ195" s="74"/>
      <c r="CK195" s="74"/>
      <c r="CL195" s="74"/>
      <c r="CM195" s="74"/>
      <c r="CN195" s="74"/>
      <c r="CO195" s="74"/>
      <c r="CP195" s="74"/>
      <c r="CQ195" s="74"/>
      <c r="CR195" s="74"/>
      <c r="CS195" s="74"/>
      <c r="CT195" s="74"/>
      <c r="CU195" s="74"/>
      <c r="CV195" s="74"/>
      <c r="CW195" s="74"/>
      <c r="CX195" s="74"/>
      <c r="CY195" s="74"/>
      <c r="CZ195" s="74"/>
      <c r="DA195" s="74"/>
      <c r="DB195" s="74"/>
      <c r="DC195" s="74"/>
      <c r="DD195" s="74"/>
      <c r="DE195" s="74"/>
      <c r="DF195" s="74"/>
      <c r="DG195" s="74"/>
      <c r="DH195" s="74"/>
      <c r="DI195" s="74"/>
      <c r="DJ195" s="74"/>
      <c r="DK195" s="74"/>
      <c r="DL195" s="74"/>
      <c r="DM195" s="74"/>
      <c r="DN195" s="74"/>
      <c r="DO195" s="74"/>
      <c r="DP195" s="74"/>
      <c r="DQ195" s="74"/>
      <c r="DR195" s="74"/>
      <c r="DS195" s="74"/>
      <c r="DT195" s="74"/>
      <c r="DU195" s="74"/>
      <c r="DV195" s="74"/>
      <c r="DW195" s="74"/>
      <c r="DX195" s="74"/>
      <c r="DY195" s="74"/>
      <c r="DZ195" s="74"/>
      <c r="EA195" s="74"/>
      <c r="EB195" s="74"/>
      <c r="EC195" s="74"/>
      <c r="ED195" s="74"/>
      <c r="EE195" s="74"/>
      <c r="EF195" s="74"/>
      <c r="EG195" s="74"/>
      <c r="EH195" s="74"/>
      <c r="EI195" s="74"/>
      <c r="EJ195" s="74"/>
      <c r="EK195" s="74"/>
      <c r="EL195" s="74"/>
      <c r="EM195" s="74"/>
      <c r="EN195" s="74"/>
      <c r="EO195" s="74"/>
      <c r="EP195" s="74"/>
      <c r="EQ195" s="74"/>
      <c r="ER195" s="74"/>
      <c r="ES195" s="74"/>
      <c r="ET195" s="74"/>
      <c r="EU195" s="74"/>
      <c r="EV195" s="74"/>
      <c r="EW195" s="74"/>
      <c r="EX195" s="74"/>
      <c r="EY195" s="74"/>
      <c r="EZ195" s="74"/>
      <c r="FA195" s="74"/>
      <c r="FB195" s="74"/>
      <c r="FC195" s="74"/>
      <c r="FD195" s="74"/>
      <c r="FE195" s="74"/>
      <c r="FF195" s="74"/>
      <c r="FG195" s="74"/>
      <c r="FH195" s="74"/>
      <c r="FI195" s="74"/>
      <c r="FJ195" s="74">
        <v>14.69338254</v>
      </c>
      <c r="FK195" s="74">
        <v>14.69338254</v>
      </c>
      <c r="FL195" s="74">
        <v>14.69338254</v>
      </c>
      <c r="FM195" s="74">
        <v>1745.22249154</v>
      </c>
      <c r="FN195" s="74">
        <v>1719.396021</v>
      </c>
      <c r="FO195" s="74">
        <v>1740.2773092299999</v>
      </c>
      <c r="FP195" s="74">
        <v>1740</v>
      </c>
      <c r="FQ195" s="74">
        <v>1843.28979159</v>
      </c>
      <c r="FR195" s="74">
        <v>1857.2758845599999</v>
      </c>
      <c r="FS195" s="74">
        <v>1857.2758845599999</v>
      </c>
      <c r="FT195" s="74">
        <v>1857.2758845599999</v>
      </c>
      <c r="FU195" s="74">
        <v>1857.2758845599999</v>
      </c>
      <c r="FV195" s="74">
        <v>1857.2758845599999</v>
      </c>
      <c r="FW195" s="74">
        <v>1857.2758845599999</v>
      </c>
      <c r="FX195" s="74">
        <v>1857.2758845599999</v>
      </c>
      <c r="FY195" s="74">
        <v>1911.44698956</v>
      </c>
      <c r="FZ195" s="74">
        <v>2.75292</v>
      </c>
      <c r="GA195" s="74">
        <v>19.260392</v>
      </c>
      <c r="GB195" s="74">
        <v>35.767864000000003</v>
      </c>
      <c r="GC195" s="74">
        <v>35.767864000000003</v>
      </c>
      <c r="GD195" s="74">
        <v>68.782808000000003</v>
      </c>
      <c r="GE195" s="74">
        <v>85.290279999999996</v>
      </c>
      <c r="GF195" s="74">
        <v>101.797752</v>
      </c>
      <c r="GG195" s="74">
        <v>118.305224</v>
      </c>
      <c r="GH195" s="74">
        <v>468.28217899999993</v>
      </c>
      <c r="GI195" s="74">
        <v>521.38320999000007</v>
      </c>
      <c r="GJ195" s="74">
        <v>660.29393221999999</v>
      </c>
      <c r="GK195" s="74">
        <v>684.95476761999998</v>
      </c>
      <c r="GL195" s="74">
        <v>274.56327269000002</v>
      </c>
      <c r="GM195" s="74">
        <v>344.13391694000001</v>
      </c>
      <c r="GN195" s="74">
        <v>382.96464993000001</v>
      </c>
      <c r="GO195" s="74">
        <v>426.36868941</v>
      </c>
      <c r="GP195" s="74">
        <v>458.54655441</v>
      </c>
      <c r="GQ195" s="74">
        <v>490.72441941</v>
      </c>
      <c r="GR195" s="74">
        <v>522.90228440999999</v>
      </c>
      <c r="GS195" s="74">
        <v>555.08014940999999</v>
      </c>
      <c r="GT195" s="74">
        <v>609.03209041000002</v>
      </c>
      <c r="GU195" s="74">
        <v>609.03209041000002</v>
      </c>
      <c r="GV195" s="74">
        <v>673.38782041000002</v>
      </c>
      <c r="GW195" s="74">
        <v>705.56568241000002</v>
      </c>
      <c r="GX195" s="74">
        <v>46.032556999999997</v>
      </c>
      <c r="GY195" s="74">
        <v>92.065113999999994</v>
      </c>
      <c r="GZ195" s="74">
        <v>126.765738</v>
      </c>
      <c r="HA195" s="74">
        <v>165.79613800000001</v>
      </c>
      <c r="HB195" s="74">
        <v>204.826538</v>
      </c>
      <c r="HC195" s="74">
        <v>232.68723499999999</v>
      </c>
      <c r="HD195" s="74">
        <v>232.68723499999999</v>
      </c>
      <c r="HE195" s="74">
        <v>232.68723499999999</v>
      </c>
      <c r="HF195" s="74">
        <v>232.68723499999999</v>
      </c>
      <c r="HG195" s="74">
        <v>232.68723499999999</v>
      </c>
      <c r="HH195" s="74">
        <v>232.68723499999999</v>
      </c>
      <c r="HI195" s="74">
        <v>232.68723499999999</v>
      </c>
      <c r="HJ195" s="74">
        <v>2050.8474179999998</v>
      </c>
      <c r="HK195" s="74">
        <v>8232.3817971499993</v>
      </c>
      <c r="HL195" s="74">
        <v>28215.064402150001</v>
      </c>
      <c r="HM195" s="74">
        <v>49451.186469150009</v>
      </c>
      <c r="HN195" s="74">
        <v>100719.24934515</v>
      </c>
      <c r="HO195" s="74">
        <v>135825.53894415</v>
      </c>
      <c r="HP195" s="74">
        <v>170960.70141815001</v>
      </c>
      <c r="HQ195" s="74">
        <v>210094.34135415</v>
      </c>
      <c r="HR195" s="74">
        <v>257402.03045814999</v>
      </c>
      <c r="HS195" s="74">
        <v>313811.31721615</v>
      </c>
      <c r="HT195" s="74">
        <v>366901.61875914998</v>
      </c>
      <c r="HU195" s="74">
        <v>429696.07890815008</v>
      </c>
      <c r="HV195" s="74">
        <v>101916.39838300001</v>
      </c>
      <c r="HW195" s="74">
        <v>178214.02884399999</v>
      </c>
      <c r="HX195" s="74">
        <v>266260.00702899997</v>
      </c>
      <c r="HY195" s="74">
        <v>337443.31649896002</v>
      </c>
      <c r="HZ195" s="74">
        <v>460619.10080155003</v>
      </c>
      <c r="IA195" s="74">
        <v>504142.22551394999</v>
      </c>
      <c r="IB195" s="74">
        <v>569623.13604995003</v>
      </c>
      <c r="IC195" s="74">
        <v>691954.21432348003</v>
      </c>
      <c r="ID195" s="74">
        <v>756794.66603912006</v>
      </c>
      <c r="IE195" s="74">
        <v>809540.07557794999</v>
      </c>
      <c r="IF195" s="74">
        <v>865527.48388564994</v>
      </c>
      <c r="IG195" s="74">
        <v>983343.31128634</v>
      </c>
      <c r="IH195" s="74">
        <v>44648.758484999998</v>
      </c>
      <c r="II195" s="74">
        <v>120274.72167299999</v>
      </c>
      <c r="IJ195" s="74">
        <v>206132.85731299999</v>
      </c>
      <c r="IK195" s="74">
        <v>348974.64320699999</v>
      </c>
      <c r="IL195" s="74">
        <v>422697.265786</v>
      </c>
      <c r="IM195" s="74">
        <v>482006.77059255011</v>
      </c>
      <c r="IN195" s="74">
        <v>540556.27084010001</v>
      </c>
      <c r="IO195" s="74">
        <v>522882.269256</v>
      </c>
      <c r="IP195" s="74">
        <v>561438.67998600006</v>
      </c>
      <c r="IQ195" s="74">
        <v>601950.49042300007</v>
      </c>
      <c r="IR195" s="74">
        <v>634662.03203599993</v>
      </c>
      <c r="IS195" s="74">
        <v>715992.07069099986</v>
      </c>
      <c r="IT195" s="74">
        <v>109513.308771</v>
      </c>
      <c r="IU195" s="74">
        <v>161171.37541201999</v>
      </c>
      <c r="IV195" s="74">
        <v>292731.11431167001</v>
      </c>
      <c r="IW195" s="74">
        <v>445418.47020053002</v>
      </c>
      <c r="IX195" s="74">
        <v>644229.83105300006</v>
      </c>
      <c r="IY195" s="74">
        <v>711587.01287500013</v>
      </c>
      <c r="IZ195" s="74">
        <v>810741.84307169006</v>
      </c>
      <c r="JA195" s="74">
        <v>871402</v>
      </c>
      <c r="JB195" s="74">
        <v>942710.29359000013</v>
      </c>
      <c r="JC195" s="74">
        <v>992391.22464199993</v>
      </c>
      <c r="JD195" s="74">
        <v>1038596.976231</v>
      </c>
      <c r="JE195" s="74">
        <v>1116450.8500000001</v>
      </c>
    </row>
    <row r="196" spans="1:265" ht="12.9" customHeight="1" x14ac:dyDescent="0.2">
      <c r="A196" s="113" t="s">
        <v>184</v>
      </c>
      <c r="B196" s="53"/>
      <c r="C196" s="53"/>
      <c r="D196" s="53"/>
      <c r="E196" s="45"/>
      <c r="F196" s="45"/>
      <c r="G196" s="45"/>
      <c r="H196" s="53"/>
      <c r="I196" s="53"/>
      <c r="J196" s="53"/>
      <c r="K196" s="53"/>
      <c r="L196" s="51"/>
      <c r="M196" s="51"/>
      <c r="N196" s="53"/>
      <c r="O196" s="53"/>
      <c r="P196" s="53"/>
      <c r="Q196" s="45"/>
      <c r="R196" s="45"/>
      <c r="S196" s="45"/>
      <c r="T196" s="53"/>
      <c r="U196" s="53"/>
      <c r="V196" s="53"/>
      <c r="W196" s="53"/>
      <c r="X196" s="51"/>
      <c r="Y196" s="51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4"/>
      <c r="BW196" s="74"/>
      <c r="BX196" s="74"/>
      <c r="BY196" s="74"/>
      <c r="BZ196" s="74"/>
      <c r="CA196" s="74"/>
      <c r="CB196" s="74"/>
      <c r="CC196" s="74"/>
      <c r="CD196" s="74"/>
      <c r="CE196" s="74"/>
      <c r="CF196" s="74"/>
      <c r="CG196" s="74"/>
      <c r="CH196" s="74"/>
      <c r="CI196" s="74"/>
      <c r="CJ196" s="74"/>
      <c r="CK196" s="74"/>
      <c r="CL196" s="74"/>
      <c r="CM196" s="74"/>
      <c r="CN196" s="74"/>
      <c r="CO196" s="74"/>
      <c r="CP196" s="74"/>
      <c r="CQ196" s="74"/>
      <c r="CR196" s="74"/>
      <c r="CS196" s="74"/>
      <c r="CT196" s="74"/>
      <c r="CU196" s="74"/>
      <c r="CV196" s="74"/>
      <c r="CW196" s="74"/>
      <c r="CX196" s="74"/>
      <c r="CY196" s="74"/>
      <c r="CZ196" s="74"/>
      <c r="DA196" s="74"/>
      <c r="DB196" s="74"/>
      <c r="DC196" s="74"/>
      <c r="DD196" s="74"/>
      <c r="DE196" s="74"/>
      <c r="DF196" s="74"/>
      <c r="DG196" s="74"/>
      <c r="DH196" s="74"/>
      <c r="DI196" s="74"/>
      <c r="DJ196" s="74"/>
      <c r="DK196" s="74"/>
      <c r="DL196" s="74"/>
      <c r="DM196" s="74"/>
      <c r="DN196" s="74"/>
      <c r="DO196" s="74"/>
      <c r="DP196" s="74"/>
      <c r="DQ196" s="74"/>
      <c r="DR196" s="74"/>
      <c r="DS196" s="74"/>
      <c r="DT196" s="74"/>
      <c r="DU196" s="74"/>
      <c r="DV196" s="74"/>
      <c r="DW196" s="74"/>
      <c r="DX196" s="74"/>
      <c r="DY196" s="74"/>
      <c r="DZ196" s="74"/>
      <c r="EA196" s="74"/>
      <c r="EB196" s="74"/>
      <c r="EC196" s="74"/>
      <c r="ED196" s="74"/>
      <c r="EE196" s="74"/>
      <c r="EF196" s="74"/>
      <c r="EG196" s="74"/>
      <c r="EH196" s="74"/>
      <c r="EI196" s="74"/>
      <c r="EJ196" s="74"/>
      <c r="EK196" s="74"/>
      <c r="EL196" s="74"/>
      <c r="EM196" s="74"/>
      <c r="EN196" s="74"/>
      <c r="EO196" s="74"/>
      <c r="EP196" s="74"/>
      <c r="EQ196" s="74"/>
      <c r="ER196" s="74"/>
      <c r="ES196" s="74"/>
      <c r="ET196" s="74"/>
      <c r="EU196" s="74"/>
      <c r="EV196" s="74"/>
      <c r="EW196" s="74"/>
      <c r="EX196" s="74"/>
      <c r="EY196" s="74"/>
      <c r="EZ196" s="74"/>
      <c r="FA196" s="74"/>
      <c r="FB196" s="74"/>
      <c r="FC196" s="74"/>
      <c r="FD196" s="74"/>
      <c r="FE196" s="74"/>
      <c r="FF196" s="74"/>
      <c r="FG196" s="74"/>
      <c r="FH196" s="74"/>
      <c r="FI196" s="74"/>
      <c r="FJ196" s="74">
        <v>4458670.7054032804</v>
      </c>
      <c r="FK196" s="74">
        <v>4699986.2206299789</v>
      </c>
      <c r="FL196" s="74">
        <v>4865780.9409827413</v>
      </c>
      <c r="FM196" s="74">
        <v>5585032.8196316697</v>
      </c>
      <c r="FN196" s="74">
        <v>450771.22671561001</v>
      </c>
      <c r="FO196" s="74">
        <v>1413845.6536365401</v>
      </c>
      <c r="FP196" s="74">
        <v>1825022</v>
      </c>
      <c r="FQ196" s="74">
        <v>2089878.9599971201</v>
      </c>
      <c r="FR196" s="74">
        <v>2302064.7772472198</v>
      </c>
      <c r="FS196" s="74">
        <v>2600797.7363506402</v>
      </c>
      <c r="FT196" s="74">
        <v>4474591.8170454297</v>
      </c>
      <c r="FU196" s="74">
        <v>5272477.4671029607</v>
      </c>
      <c r="FV196" s="74">
        <v>6298759.6003352003</v>
      </c>
      <c r="FW196" s="74">
        <v>7738554.6955652703</v>
      </c>
      <c r="FX196" s="74">
        <v>8456248.3030203301</v>
      </c>
      <c r="FY196" s="74">
        <v>8974838.7697942201</v>
      </c>
      <c r="FZ196" s="74">
        <v>1155275.0149902001</v>
      </c>
      <c r="GA196" s="74">
        <v>1779326.4534704301</v>
      </c>
      <c r="GB196" s="74">
        <v>3628595.2904121098</v>
      </c>
      <c r="GC196" s="74">
        <v>5799803.9446128197</v>
      </c>
      <c r="GD196" s="74">
        <v>6746872.4739566091</v>
      </c>
      <c r="GE196" s="74">
        <v>8353265.24159835</v>
      </c>
      <c r="GF196" s="74">
        <v>9306747.849412201</v>
      </c>
      <c r="GG196" s="74">
        <v>11235706.64874687</v>
      </c>
      <c r="GH196" s="74">
        <v>13828425.36577775</v>
      </c>
      <c r="GI196" s="74">
        <v>14749607.929360179</v>
      </c>
      <c r="GJ196" s="74">
        <v>15822786.853150479</v>
      </c>
      <c r="GK196" s="74">
        <v>17502458.418643631</v>
      </c>
      <c r="GL196" s="74">
        <v>1253930.5102337301</v>
      </c>
      <c r="GM196" s="74">
        <v>4341563.0623611799</v>
      </c>
      <c r="GN196" s="74">
        <v>6090367.4816088602</v>
      </c>
      <c r="GO196" s="74">
        <v>8383966.8143657101</v>
      </c>
      <c r="GP196" s="74">
        <v>10214571.76357042</v>
      </c>
      <c r="GQ196" s="74">
        <v>12665573.43692773</v>
      </c>
      <c r="GR196" s="74">
        <v>14046895.21283309</v>
      </c>
      <c r="GS196" s="74">
        <v>15215255.31264873</v>
      </c>
      <c r="GT196" s="74">
        <v>16649604.23147307</v>
      </c>
      <c r="GU196" s="74">
        <v>18101322.8053229</v>
      </c>
      <c r="GV196" s="74">
        <v>19169583.600172918</v>
      </c>
      <c r="GW196" s="74">
        <v>20824426.824626282</v>
      </c>
      <c r="GX196" s="74">
        <v>1818951.67958637</v>
      </c>
      <c r="GY196" s="74">
        <v>4798959.0816814099</v>
      </c>
      <c r="GZ196" s="74">
        <v>7554610.2050049687</v>
      </c>
      <c r="HA196" s="74">
        <v>9820155.2104396392</v>
      </c>
      <c r="HB196" s="74">
        <v>11148158.980262909</v>
      </c>
      <c r="HC196" s="74">
        <v>12462758.121657111</v>
      </c>
      <c r="HD196" s="74">
        <v>13448974.41684689</v>
      </c>
      <c r="HE196" s="74">
        <v>14881781.966398619</v>
      </c>
      <c r="HF196" s="74">
        <v>15765434.038357571</v>
      </c>
      <c r="HG196" s="74">
        <v>16697771.647944991</v>
      </c>
      <c r="HH196" s="74">
        <v>17561823.198602568</v>
      </c>
      <c r="HI196" s="74">
        <v>18543305.849365961</v>
      </c>
      <c r="HJ196" s="74">
        <v>1519557.4852201701</v>
      </c>
      <c r="HK196" s="74">
        <v>2363961.3297386998</v>
      </c>
      <c r="HL196" s="74">
        <v>3053311.7610684601</v>
      </c>
      <c r="HM196" s="74">
        <v>3546762.517723761</v>
      </c>
      <c r="HN196" s="74">
        <v>4705204.8553009201</v>
      </c>
      <c r="HO196" s="74">
        <v>5748516.6277533807</v>
      </c>
      <c r="HP196" s="74">
        <v>6352338.7161404099</v>
      </c>
      <c r="HQ196" s="74">
        <v>7189234.3930066694</v>
      </c>
      <c r="HR196" s="74">
        <v>7844407.67148773</v>
      </c>
      <c r="HS196" s="74">
        <v>8794009.4762301594</v>
      </c>
      <c r="HT196" s="74">
        <v>9783102.1867810097</v>
      </c>
      <c r="HU196" s="74">
        <v>11020655.928523891</v>
      </c>
      <c r="HV196" s="74">
        <v>1405077.2698252599</v>
      </c>
      <c r="HW196" s="74">
        <v>2305985.0304745701</v>
      </c>
      <c r="HX196" s="74">
        <v>3346529.9241760802</v>
      </c>
      <c r="HY196" s="74">
        <v>4022247.5218717111</v>
      </c>
      <c r="HZ196" s="74">
        <v>6103323.6918291692</v>
      </c>
      <c r="IA196" s="74">
        <v>7345873.3736536801</v>
      </c>
      <c r="IB196" s="74">
        <v>9478891.349867139</v>
      </c>
      <c r="IC196" s="74">
        <v>12547231.49029804</v>
      </c>
      <c r="ID196" s="74">
        <v>13963867.29517688</v>
      </c>
      <c r="IE196" s="74">
        <v>15142454.643140269</v>
      </c>
      <c r="IF196" s="74">
        <v>16362004.09452866</v>
      </c>
      <c r="IG196" s="74">
        <v>17391754.55304255</v>
      </c>
      <c r="IH196" s="74">
        <v>763860.1308937599</v>
      </c>
      <c r="II196" s="74">
        <v>1910365.47429833</v>
      </c>
      <c r="IJ196" s="74">
        <v>3735446.0686595198</v>
      </c>
      <c r="IK196" s="74">
        <v>5000084.8612998798</v>
      </c>
      <c r="IL196" s="74">
        <v>6077747.4701432502</v>
      </c>
      <c r="IM196" s="74">
        <v>7264798.0446894001</v>
      </c>
      <c r="IN196" s="74">
        <v>8810613.9345618598</v>
      </c>
      <c r="IO196" s="74">
        <v>9620215.99541438</v>
      </c>
      <c r="IP196" s="74">
        <v>10413227.73307351</v>
      </c>
      <c r="IQ196" s="74">
        <v>11112224.422772739</v>
      </c>
      <c r="IR196" s="74">
        <v>11794282.872505501</v>
      </c>
      <c r="IS196" s="74">
        <v>15239085.74595833</v>
      </c>
      <c r="IT196" s="74">
        <v>2042248.70930462</v>
      </c>
      <c r="IU196" s="74">
        <v>4649656.9745795801</v>
      </c>
      <c r="IV196" s="74">
        <v>9498523.685935948</v>
      </c>
      <c r="IW196" s="74">
        <v>13869572.89965393</v>
      </c>
      <c r="IX196" s="74">
        <v>19008738.780614439</v>
      </c>
      <c r="IY196" s="74">
        <v>20815235.626363952</v>
      </c>
      <c r="IZ196" s="74">
        <v>22805741.064620599</v>
      </c>
      <c r="JA196" s="74">
        <v>23818840</v>
      </c>
      <c r="JB196" s="74">
        <v>25025211.45414618</v>
      </c>
      <c r="JC196" s="74">
        <v>25860457.55897288</v>
      </c>
      <c r="JD196" s="74">
        <v>26937361.042509411</v>
      </c>
      <c r="JE196" s="74">
        <v>28562297.640000001</v>
      </c>
    </row>
    <row r="197" spans="1:265" ht="12.9" customHeight="1" x14ac:dyDescent="0.2">
      <c r="A197" s="113" t="s">
        <v>185</v>
      </c>
      <c r="B197" s="53"/>
      <c r="C197" s="53"/>
      <c r="D197" s="53"/>
      <c r="E197" s="45"/>
      <c r="F197" s="45"/>
      <c r="G197" s="45"/>
      <c r="H197" s="53"/>
      <c r="I197" s="53"/>
      <c r="J197" s="53"/>
      <c r="K197" s="53"/>
      <c r="L197" s="51"/>
      <c r="M197" s="51"/>
      <c r="N197" s="53"/>
      <c r="O197" s="53"/>
      <c r="P197" s="53"/>
      <c r="Q197" s="45"/>
      <c r="R197" s="45"/>
      <c r="S197" s="45"/>
      <c r="T197" s="53"/>
      <c r="U197" s="53"/>
      <c r="V197" s="53"/>
      <c r="W197" s="53"/>
      <c r="X197" s="51"/>
      <c r="Y197" s="51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4"/>
      <c r="BW197" s="74"/>
      <c r="BX197" s="74"/>
      <c r="BY197" s="74"/>
      <c r="BZ197" s="74"/>
      <c r="CA197" s="74"/>
      <c r="CB197" s="74"/>
      <c r="CC197" s="74"/>
      <c r="CD197" s="74"/>
      <c r="CE197" s="74"/>
      <c r="CF197" s="74"/>
      <c r="CG197" s="74"/>
      <c r="CH197" s="74"/>
      <c r="CI197" s="74"/>
      <c r="CJ197" s="74"/>
      <c r="CK197" s="74"/>
      <c r="CL197" s="74"/>
      <c r="CM197" s="74"/>
      <c r="CN197" s="74"/>
      <c r="CO197" s="74"/>
      <c r="CP197" s="74"/>
      <c r="CQ197" s="74"/>
      <c r="CR197" s="74"/>
      <c r="CS197" s="74"/>
      <c r="CT197" s="74"/>
      <c r="CU197" s="74"/>
      <c r="CV197" s="74"/>
      <c r="CW197" s="74"/>
      <c r="CX197" s="74"/>
      <c r="CY197" s="74"/>
      <c r="CZ197" s="74"/>
      <c r="DA197" s="74"/>
      <c r="DB197" s="74"/>
      <c r="DC197" s="74"/>
      <c r="DD197" s="74"/>
      <c r="DE197" s="74"/>
      <c r="DF197" s="74"/>
      <c r="DG197" s="74"/>
      <c r="DH197" s="74"/>
      <c r="DI197" s="74"/>
      <c r="DJ197" s="74"/>
      <c r="DK197" s="74"/>
      <c r="DL197" s="74"/>
      <c r="DM197" s="74"/>
      <c r="DN197" s="74"/>
      <c r="DO197" s="74"/>
      <c r="DP197" s="74"/>
      <c r="DQ197" s="74"/>
      <c r="DR197" s="74"/>
      <c r="DS197" s="74"/>
      <c r="DT197" s="74"/>
      <c r="DU197" s="74"/>
      <c r="DV197" s="74"/>
      <c r="DW197" s="74"/>
      <c r="DX197" s="74"/>
      <c r="DY197" s="74"/>
      <c r="DZ197" s="74"/>
      <c r="EA197" s="74"/>
      <c r="EB197" s="74"/>
      <c r="EC197" s="74"/>
      <c r="ED197" s="74"/>
      <c r="EE197" s="74"/>
      <c r="EF197" s="74"/>
      <c r="EG197" s="74"/>
      <c r="EH197" s="74"/>
      <c r="EI197" s="74"/>
      <c r="EJ197" s="74"/>
      <c r="EK197" s="74"/>
      <c r="EL197" s="74"/>
      <c r="EM197" s="74"/>
      <c r="EN197" s="74"/>
      <c r="EO197" s="74"/>
      <c r="EP197" s="74"/>
      <c r="EQ197" s="74"/>
      <c r="ER197" s="74"/>
      <c r="ES197" s="74"/>
      <c r="ET197" s="74"/>
      <c r="EU197" s="74"/>
      <c r="EV197" s="74"/>
      <c r="EW197" s="74"/>
      <c r="EX197" s="74"/>
      <c r="EY197" s="74"/>
      <c r="EZ197" s="74"/>
      <c r="FA197" s="74"/>
      <c r="FB197" s="74"/>
      <c r="FC197" s="74"/>
      <c r="FD197" s="74"/>
      <c r="FE197" s="74"/>
      <c r="FF197" s="74"/>
      <c r="FG197" s="74"/>
      <c r="FH197" s="74"/>
      <c r="FI197" s="74"/>
      <c r="FJ197" s="74">
        <v>8920.810723999999</v>
      </c>
      <c r="FK197" s="74">
        <v>11483.612669</v>
      </c>
      <c r="FL197" s="74">
        <v>14230.359162999999</v>
      </c>
      <c r="FM197" s="74">
        <v>17655.269369000001</v>
      </c>
      <c r="FN197" s="74">
        <v>65.665137000000001</v>
      </c>
      <c r="FO197" s="74">
        <v>328.61733700000002</v>
      </c>
      <c r="FP197" s="74">
        <v>1382</v>
      </c>
      <c r="FQ197" s="74">
        <v>1642.6377170000001</v>
      </c>
      <c r="FR197" s="74">
        <v>2023.755447</v>
      </c>
      <c r="FS197" s="74">
        <v>3110.5755490000001</v>
      </c>
      <c r="FT197" s="74">
        <v>3450.5396559999999</v>
      </c>
      <c r="FU197" s="74">
        <v>3756.6317730000001</v>
      </c>
      <c r="FV197" s="74">
        <v>4568.91561</v>
      </c>
      <c r="FW197" s="74">
        <v>4882.1553210000002</v>
      </c>
      <c r="FX197" s="74">
        <v>5234.4929160000002</v>
      </c>
      <c r="FY197" s="74">
        <v>5359.7281489999996</v>
      </c>
      <c r="FZ197" s="74">
        <v>165.526623</v>
      </c>
      <c r="GA197" s="74">
        <v>318.11529200000001</v>
      </c>
      <c r="GB197" s="74">
        <v>1132.916641</v>
      </c>
      <c r="GC197" s="74">
        <v>1317.0059409999999</v>
      </c>
      <c r="GD197" s="74">
        <v>1731.2259509999999</v>
      </c>
      <c r="GE197" s="74">
        <v>2518.3889340000001</v>
      </c>
      <c r="GF197" s="74">
        <v>2912.7080989999999</v>
      </c>
      <c r="GG197" s="74">
        <v>3320.4830099999999</v>
      </c>
      <c r="GH197" s="74">
        <v>3778.0258399999998</v>
      </c>
      <c r="GI197" s="74">
        <v>4248.891858</v>
      </c>
      <c r="GJ197" s="74">
        <v>4509.86276</v>
      </c>
      <c r="GK197" s="74">
        <v>4983.9245309999997</v>
      </c>
      <c r="GL197" s="74">
        <v>414.245723</v>
      </c>
      <c r="GM197" s="74">
        <v>830.93075499999998</v>
      </c>
      <c r="GN197" s="74">
        <v>2156.2336599999999</v>
      </c>
      <c r="GO197" s="74">
        <v>1825.50729</v>
      </c>
      <c r="GP197" s="74">
        <v>2266.895133</v>
      </c>
      <c r="GQ197" s="74">
        <v>2684.121306</v>
      </c>
      <c r="GR197" s="74">
        <v>3361.4169080000001</v>
      </c>
      <c r="GS197" s="74">
        <v>3771.8949520000001</v>
      </c>
      <c r="GT197" s="74">
        <v>4229.5808870000001</v>
      </c>
      <c r="GU197" s="74">
        <v>4904.3413710000004</v>
      </c>
      <c r="GV197" s="74">
        <v>5730.0149510000001</v>
      </c>
      <c r="GW197" s="74">
        <v>6482.3023800000001</v>
      </c>
      <c r="GX197" s="74">
        <v>461.81519600000013</v>
      </c>
      <c r="GY197" s="74">
        <v>867.9804969999999</v>
      </c>
      <c r="GZ197" s="74">
        <v>1361.247785</v>
      </c>
      <c r="HA197" s="74">
        <v>2075.6522890000001</v>
      </c>
      <c r="HB197" s="74">
        <v>2650.1879279999998</v>
      </c>
      <c r="HC197" s="74">
        <v>3304.7219270000001</v>
      </c>
      <c r="HD197" s="74">
        <v>3856.9766159999999</v>
      </c>
      <c r="HE197" s="74">
        <v>4367.3086719999992</v>
      </c>
      <c r="HF197" s="74">
        <v>5010.1768490000004</v>
      </c>
      <c r="HG197" s="74">
        <v>5813.1945179999993</v>
      </c>
      <c r="HH197" s="74">
        <v>6160.5610589999997</v>
      </c>
      <c r="HI197" s="74">
        <v>6923.7825210000001</v>
      </c>
      <c r="HJ197" s="74">
        <v>475.51961999999997</v>
      </c>
      <c r="HK197" s="74">
        <v>753.85149200000001</v>
      </c>
      <c r="HL197" s="74">
        <v>1045.1617020000001</v>
      </c>
      <c r="HM197" s="74">
        <v>1373.7580230000001</v>
      </c>
      <c r="HN197" s="74">
        <v>1808.3749929999999</v>
      </c>
      <c r="HO197" s="74">
        <v>3421.9001509999998</v>
      </c>
      <c r="HP197" s="74">
        <v>5320.5316059999996</v>
      </c>
      <c r="HQ197" s="74">
        <v>6870.2697760000001</v>
      </c>
      <c r="HR197" s="74">
        <v>8362.5497919999998</v>
      </c>
      <c r="HS197" s="74">
        <v>9920.6770340000003</v>
      </c>
      <c r="HT197" s="74">
        <v>11950.518469000001</v>
      </c>
      <c r="HU197" s="74">
        <v>13417.220104</v>
      </c>
      <c r="HV197" s="74">
        <v>284.46645000000001</v>
      </c>
      <c r="HW197" s="74">
        <v>534.854873</v>
      </c>
      <c r="HX197" s="74">
        <v>683.94256899999993</v>
      </c>
      <c r="HY197" s="74">
        <v>790.83517599999993</v>
      </c>
      <c r="HZ197" s="74">
        <v>905.82244099999991</v>
      </c>
      <c r="IA197" s="74">
        <v>1540.0383509999999</v>
      </c>
      <c r="IB197" s="74">
        <v>3211.4710420000001</v>
      </c>
      <c r="IC197" s="74">
        <v>2025.6222540000001</v>
      </c>
      <c r="ID197" s="74">
        <v>2052.3213879999998</v>
      </c>
      <c r="IE197" s="74">
        <v>2112.1536500000002</v>
      </c>
      <c r="IF197" s="74">
        <v>2143.0606210000001</v>
      </c>
      <c r="IG197" s="74">
        <v>1738.5948880000001</v>
      </c>
      <c r="IH197" s="74">
        <v>133.70091099999999</v>
      </c>
      <c r="II197" s="74">
        <v>251.75437400000001</v>
      </c>
      <c r="IJ197" s="74">
        <v>370.28740699999997</v>
      </c>
      <c r="IK197" s="74">
        <v>570.11737100000005</v>
      </c>
      <c r="IL197" s="74">
        <v>468.21243900000002</v>
      </c>
      <c r="IM197" s="74">
        <v>819.01584800000001</v>
      </c>
      <c r="IN197" s="74">
        <v>996.75343999999996</v>
      </c>
      <c r="IO197" s="74">
        <v>1128.784093</v>
      </c>
      <c r="IP197" s="74">
        <v>1257.3186410000001</v>
      </c>
      <c r="IQ197" s="74">
        <v>1441.262829</v>
      </c>
      <c r="IR197" s="74">
        <v>1583.013019</v>
      </c>
      <c r="IS197" s="74">
        <v>1909.576262</v>
      </c>
      <c r="IT197" s="74">
        <v>129.33384899999999</v>
      </c>
      <c r="IU197" s="74">
        <v>268.30243899999999</v>
      </c>
      <c r="IV197" s="74">
        <v>377.03737500000011</v>
      </c>
      <c r="IW197" s="74">
        <v>568.69452799999999</v>
      </c>
      <c r="IX197" s="74">
        <v>806.46096499999999</v>
      </c>
      <c r="IY197" s="74">
        <v>1014.6917529999999</v>
      </c>
      <c r="IZ197" s="74">
        <v>1177.4821460000001</v>
      </c>
      <c r="JA197" s="74">
        <v>1309</v>
      </c>
      <c r="JB197" s="74">
        <v>1427.889058</v>
      </c>
      <c r="JC197" s="74">
        <v>1566.528808</v>
      </c>
      <c r="JD197" s="74">
        <v>1695.188148</v>
      </c>
      <c r="JE197" s="74">
        <v>1959.74</v>
      </c>
    </row>
    <row r="198" spans="1:265" s="54" customFormat="1" ht="12.9" customHeight="1" x14ac:dyDescent="0.2">
      <c r="A198" s="31" t="s">
        <v>186</v>
      </c>
      <c r="B198" s="61"/>
      <c r="C198" s="61"/>
      <c r="D198" s="61"/>
      <c r="E198" s="52"/>
      <c r="F198" s="52"/>
      <c r="G198" s="52"/>
      <c r="H198" s="61"/>
      <c r="I198" s="61"/>
      <c r="J198" s="61"/>
      <c r="K198" s="61"/>
      <c r="L198" s="12"/>
      <c r="M198" s="12"/>
      <c r="N198" s="61"/>
      <c r="O198" s="61"/>
      <c r="P198" s="61"/>
      <c r="Q198" s="52"/>
      <c r="R198" s="52"/>
      <c r="S198" s="52"/>
      <c r="T198" s="61"/>
      <c r="U198" s="61"/>
      <c r="V198" s="61"/>
      <c r="W198" s="61"/>
      <c r="X198" s="12"/>
      <c r="Y198" s="12"/>
      <c r="Z198" s="24">
        <f t="shared" ref="Z198:CK198" si="224">+Z184+Z187+Z188-Z193</f>
        <v>101545</v>
      </c>
      <c r="AA198" s="24">
        <f t="shared" si="224"/>
        <v>181436</v>
      </c>
      <c r="AB198" s="24">
        <f t="shared" si="224"/>
        <v>246394</v>
      </c>
      <c r="AC198" s="24">
        <f t="shared" si="224"/>
        <v>320955</v>
      </c>
      <c r="AD198" s="24">
        <f t="shared" si="224"/>
        <v>440846</v>
      </c>
      <c r="AE198" s="24">
        <f t="shared" si="224"/>
        <v>542454</v>
      </c>
      <c r="AF198" s="24">
        <f t="shared" si="224"/>
        <v>655917</v>
      </c>
      <c r="AG198" s="24">
        <f t="shared" si="224"/>
        <v>775887</v>
      </c>
      <c r="AH198" s="24">
        <f t="shared" si="224"/>
        <v>868358</v>
      </c>
      <c r="AI198" s="24">
        <f t="shared" si="224"/>
        <v>965452</v>
      </c>
      <c r="AJ198" s="24">
        <f t="shared" si="224"/>
        <v>1069800</v>
      </c>
      <c r="AK198" s="24">
        <f t="shared" si="224"/>
        <v>1209889</v>
      </c>
      <c r="AL198" s="24">
        <f t="shared" si="224"/>
        <v>86381</v>
      </c>
      <c r="AM198" s="24">
        <f t="shared" si="224"/>
        <v>71157</v>
      </c>
      <c r="AN198" s="24">
        <f t="shared" si="224"/>
        <v>256060</v>
      </c>
      <c r="AO198" s="24">
        <f t="shared" si="224"/>
        <v>330118</v>
      </c>
      <c r="AP198" s="24">
        <f t="shared" si="224"/>
        <v>334852</v>
      </c>
      <c r="AQ198" s="24">
        <f t="shared" si="224"/>
        <v>416857</v>
      </c>
      <c r="AR198" s="24">
        <f t="shared" si="224"/>
        <v>478309.58326755976</v>
      </c>
      <c r="AS198" s="24">
        <f t="shared" si="224"/>
        <v>551517.57516587945</v>
      </c>
      <c r="AT198" s="24">
        <f t="shared" si="224"/>
        <v>621391.87642155797</v>
      </c>
      <c r="AU198" s="24">
        <f t="shared" si="224"/>
        <v>688644.21410601959</v>
      </c>
      <c r="AV198" s="24">
        <f t="shared" si="224"/>
        <v>751803.18717341172</v>
      </c>
      <c r="AW198" s="24">
        <f t="shared" si="224"/>
        <v>808338.48482590914</v>
      </c>
      <c r="AX198" s="24">
        <f t="shared" si="224"/>
        <v>65798.98494452989</v>
      </c>
      <c r="AY198" s="24">
        <f t="shared" si="224"/>
        <v>120656.03991127014</v>
      </c>
      <c r="AZ198" s="24">
        <f t="shared" si="224"/>
        <v>178824.50118917011</v>
      </c>
      <c r="BA198" s="24">
        <f t="shared" si="224"/>
        <v>235432.13583735016</v>
      </c>
      <c r="BB198" s="24">
        <f t="shared" si="224"/>
        <v>328325.13316277007</v>
      </c>
      <c r="BC198" s="24">
        <f t="shared" si="224"/>
        <v>408285.4314226401</v>
      </c>
      <c r="BD198" s="24">
        <f t="shared" si="224"/>
        <v>486047.07066532993</v>
      </c>
      <c r="BE198" s="24">
        <f t="shared" si="224"/>
        <v>559380.65860599978</v>
      </c>
      <c r="BF198" s="24">
        <f t="shared" si="224"/>
        <v>635605.52604857017</v>
      </c>
      <c r="BG198" s="24">
        <f t="shared" si="224"/>
        <v>723803.71453844989</v>
      </c>
      <c r="BH198" s="24">
        <f t="shared" si="224"/>
        <v>811844.77491003997</v>
      </c>
      <c r="BI198" s="24">
        <f t="shared" si="224"/>
        <v>921051</v>
      </c>
      <c r="BJ198" s="24">
        <f t="shared" si="224"/>
        <v>93468.820728040009</v>
      </c>
      <c r="BK198" s="24">
        <f t="shared" si="224"/>
        <v>167234.84767334009</v>
      </c>
      <c r="BL198" s="24">
        <f t="shared" si="224"/>
        <v>257366.52070597</v>
      </c>
      <c r="BM198" s="24">
        <f t="shared" si="224"/>
        <v>345619.28235125</v>
      </c>
      <c r="BN198" s="24">
        <f t="shared" si="224"/>
        <v>435979.39175615</v>
      </c>
      <c r="BO198" s="24">
        <f t="shared" si="224"/>
        <v>516661.5732989001</v>
      </c>
      <c r="BP198" s="24">
        <f t="shared" si="224"/>
        <v>606735.79242032999</v>
      </c>
      <c r="BQ198" s="24">
        <f t="shared" si="224"/>
        <v>710631.70242256008</v>
      </c>
      <c r="BR198" s="24">
        <f t="shared" si="224"/>
        <v>807636.24074810988</v>
      </c>
      <c r="BS198" s="24">
        <f t="shared" si="224"/>
        <v>909533.12503356999</v>
      </c>
      <c r="BT198" s="24">
        <f t="shared" si="224"/>
        <v>1007378.8441749298</v>
      </c>
      <c r="BU198" s="24">
        <f t="shared" si="224"/>
        <v>1124999.3360782999</v>
      </c>
      <c r="BV198" s="24">
        <f t="shared" si="224"/>
        <v>107472.24518944001</v>
      </c>
      <c r="BW198" s="24">
        <f t="shared" si="224"/>
        <v>201729.77344112995</v>
      </c>
      <c r="BX198" s="24">
        <f t="shared" si="224"/>
        <v>316606.6821358999</v>
      </c>
      <c r="BY198" s="24">
        <f t="shared" si="224"/>
        <v>420872.47785983002</v>
      </c>
      <c r="BZ198" s="24">
        <f t="shared" si="224"/>
        <v>543228.44553012028</v>
      </c>
      <c r="CA198" s="24">
        <f t="shared" si="224"/>
        <v>660445.93747855001</v>
      </c>
      <c r="CB198" s="24">
        <f t="shared" si="224"/>
        <v>778761.06581192091</v>
      </c>
      <c r="CC198" s="24">
        <f t="shared" si="224"/>
        <v>897992.39661883004</v>
      </c>
      <c r="CD198" s="24">
        <f t="shared" si="224"/>
        <v>1016530.886013011</v>
      </c>
      <c r="CE198" s="24">
        <f t="shared" si="224"/>
        <v>1146478.1384172693</v>
      </c>
      <c r="CF198" s="24">
        <f t="shared" si="224"/>
        <v>1276296.3926632707</v>
      </c>
      <c r="CG198" s="24">
        <f t="shared" si="224"/>
        <v>1399113.1808234192</v>
      </c>
      <c r="CH198" s="24">
        <f t="shared" si="224"/>
        <v>129006.81314021999</v>
      </c>
      <c r="CI198" s="24">
        <f t="shared" si="224"/>
        <v>241095.86873675999</v>
      </c>
      <c r="CJ198" s="24">
        <f t="shared" si="224"/>
        <v>377498.3742087601</v>
      </c>
      <c r="CK198" s="24">
        <f t="shared" si="224"/>
        <v>507976.28288152022</v>
      </c>
      <c r="CL198" s="24">
        <f t="shared" ref="CL198:EW198" si="225">+CL184+CL187+CL188-CL193</f>
        <v>639052.92074883985</v>
      </c>
      <c r="CM198" s="24">
        <f t="shared" si="225"/>
        <v>769806.88864686014</v>
      </c>
      <c r="CN198" s="24">
        <f t="shared" si="225"/>
        <v>902143.2835148701</v>
      </c>
      <c r="CO198" s="24">
        <f t="shared" si="225"/>
        <v>1029691.804926961</v>
      </c>
      <c r="CP198" s="24">
        <f t="shared" si="225"/>
        <v>1159199.1295807296</v>
      </c>
      <c r="CQ198" s="24">
        <f t="shared" si="225"/>
        <v>1293159.4630257203</v>
      </c>
      <c r="CR198" s="24">
        <f t="shared" si="225"/>
        <v>1433213.6641998007</v>
      </c>
      <c r="CS198" s="24">
        <f t="shared" si="225"/>
        <v>1585728.1272771703</v>
      </c>
      <c r="CT198" s="24">
        <f t="shared" si="225"/>
        <v>152286.49978321983</v>
      </c>
      <c r="CU198" s="24">
        <f t="shared" si="225"/>
        <v>306421.96289511002</v>
      </c>
      <c r="CV198" s="24">
        <f t="shared" si="225"/>
        <v>474545.98275853129</v>
      </c>
      <c r="CW198" s="24">
        <f t="shared" si="225"/>
        <v>657579.14908923977</v>
      </c>
      <c r="CX198" s="24">
        <f t="shared" si="225"/>
        <v>837795.5113228499</v>
      </c>
      <c r="CY198" s="24">
        <f t="shared" si="225"/>
        <v>1034767.3279466099</v>
      </c>
      <c r="CZ198" s="24">
        <f t="shared" si="225"/>
        <v>1228732.6760034794</v>
      </c>
      <c r="DA198" s="24">
        <f t="shared" si="225"/>
        <v>1416905.5498900514</v>
      </c>
      <c r="DB198" s="24">
        <f t="shared" si="225"/>
        <v>1599309.709213692</v>
      </c>
      <c r="DC198" s="24">
        <f t="shared" si="225"/>
        <v>1835476.1487583781</v>
      </c>
      <c r="DD198" s="24">
        <f t="shared" si="225"/>
        <v>2039351.55995441</v>
      </c>
      <c r="DE198" s="24">
        <f t="shared" si="225"/>
        <v>2261022.5441667195</v>
      </c>
      <c r="DF198" s="24">
        <f t="shared" si="225"/>
        <v>200826.8069115</v>
      </c>
      <c r="DG198" s="24">
        <f t="shared" si="225"/>
        <v>388662.77551398019</v>
      </c>
      <c r="DH198" s="24">
        <f t="shared" si="225"/>
        <v>603486.38278615021</v>
      </c>
      <c r="DI198" s="24">
        <f t="shared" si="225"/>
        <v>803792.95999268012</v>
      </c>
      <c r="DJ198" s="24">
        <f t="shared" si="225"/>
        <v>1013711.2403899201</v>
      </c>
      <c r="DK198" s="24">
        <f t="shared" si="225"/>
        <v>1214977.5789092002</v>
      </c>
      <c r="DL198" s="24">
        <f t="shared" si="225"/>
        <v>1524139.19206875</v>
      </c>
      <c r="DM198" s="24">
        <f t="shared" si="225"/>
        <v>1723777.5558514602</v>
      </c>
      <c r="DN198" s="24">
        <f t="shared" si="225"/>
        <v>1826359.5870488596</v>
      </c>
      <c r="DO198" s="24">
        <f t="shared" si="225"/>
        <v>2042136.6250776995</v>
      </c>
      <c r="DP198" s="24">
        <f t="shared" si="225"/>
        <v>2268345.3018845795</v>
      </c>
      <c r="DQ198" s="24">
        <f t="shared" si="225"/>
        <v>2503124.415513589</v>
      </c>
      <c r="DR198" s="24">
        <f t="shared" si="225"/>
        <v>222414.60988387995</v>
      </c>
      <c r="DS198" s="24">
        <f t="shared" si="225"/>
        <v>441798.61532817991</v>
      </c>
      <c r="DT198" s="24">
        <f t="shared" si="225"/>
        <v>696731.9057003099</v>
      </c>
      <c r="DU198" s="24">
        <f t="shared" si="225"/>
        <v>938163.87823424046</v>
      </c>
      <c r="DV198" s="24">
        <f t="shared" si="225"/>
        <v>1183035.6981124596</v>
      </c>
      <c r="DW198" s="24">
        <f t="shared" si="225"/>
        <v>1428149.01027442</v>
      </c>
      <c r="DX198" s="24">
        <f t="shared" si="225"/>
        <v>1684265.0127008294</v>
      </c>
      <c r="DY198" s="24">
        <f t="shared" si="225"/>
        <v>1948284.2091848296</v>
      </c>
      <c r="DZ198" s="24">
        <f t="shared" si="225"/>
        <v>2209516.0452767685</v>
      </c>
      <c r="EA198" s="24">
        <f t="shared" si="225"/>
        <v>2485231.3510113289</v>
      </c>
      <c r="EB198" s="24">
        <f t="shared" si="225"/>
        <v>2756619.9014293887</v>
      </c>
      <c r="EC198" s="24">
        <f t="shared" si="225"/>
        <v>3131533.4415677316</v>
      </c>
      <c r="ED198" s="24">
        <f t="shared" si="225"/>
        <v>328462.19983363006</v>
      </c>
      <c r="EE198" s="24">
        <f t="shared" si="225"/>
        <v>606542.81304108957</v>
      </c>
      <c r="EF198" s="24">
        <f t="shared" si="225"/>
        <v>924520.85159513878</v>
      </c>
      <c r="EG198" s="24">
        <f t="shared" si="225"/>
        <v>1237172.2245081207</v>
      </c>
      <c r="EH198" s="24">
        <f t="shared" si="225"/>
        <v>1564728.6430793288</v>
      </c>
      <c r="EI198" s="24">
        <f t="shared" si="225"/>
        <v>1892654.0104889313</v>
      </c>
      <c r="EJ198" s="24">
        <f t="shared" si="225"/>
        <v>2219236.8879633211</v>
      </c>
      <c r="EK198" s="24">
        <f t="shared" si="225"/>
        <v>2583617.9576896303</v>
      </c>
      <c r="EL198" s="24">
        <f t="shared" si="225"/>
        <v>2946365.4453041903</v>
      </c>
      <c r="EM198" s="24">
        <f t="shared" si="225"/>
        <v>3246858.6483805282</v>
      </c>
      <c r="EN198" s="24">
        <f t="shared" si="225"/>
        <v>3622741.2169410205</v>
      </c>
      <c r="EO198" s="24">
        <f t="shared" si="225"/>
        <v>3996899.3031369792</v>
      </c>
      <c r="EP198" s="24">
        <f t="shared" si="225"/>
        <v>381776.93273754022</v>
      </c>
      <c r="EQ198" s="24">
        <f t="shared" si="225"/>
        <v>709261.06409484148</v>
      </c>
      <c r="ER198" s="24">
        <f t="shared" si="225"/>
        <v>1081420.2808368076</v>
      </c>
      <c r="ES198" s="24">
        <f t="shared" si="225"/>
        <v>1435977.3169456683</v>
      </c>
      <c r="ET198" s="24">
        <f t="shared" si="225"/>
        <v>1832120.6500529014</v>
      </c>
      <c r="EU198" s="24">
        <f t="shared" si="225"/>
        <v>2209330.1463319715</v>
      </c>
      <c r="EV198" s="24">
        <f t="shared" si="225"/>
        <v>2583131.0257573538</v>
      </c>
      <c r="EW198" s="24">
        <f t="shared" si="225"/>
        <v>2970269.3371509584</v>
      </c>
      <c r="EX198" s="24">
        <f t="shared" ref="EX198:HI198" si="226">+EX184+EX187+EX188-EX193</f>
        <v>3348364.8726482838</v>
      </c>
      <c r="EY198" s="24">
        <f t="shared" si="226"/>
        <v>3748966.6052647019</v>
      </c>
      <c r="EZ198" s="24">
        <f t="shared" si="226"/>
        <v>4134186.5828637797</v>
      </c>
      <c r="FA198" s="24">
        <f t="shared" si="226"/>
        <v>4522719.4287829325</v>
      </c>
      <c r="FB198" s="24">
        <f t="shared" si="226"/>
        <v>400011.61192570149</v>
      </c>
      <c r="FC198" s="24">
        <f t="shared" si="226"/>
        <v>768608.78781921091</v>
      </c>
      <c r="FD198" s="24">
        <f t="shared" si="226"/>
        <v>1179330.2598402</v>
      </c>
      <c r="FE198" s="24">
        <f t="shared" si="226"/>
        <v>1610928.9311034488</v>
      </c>
      <c r="FF198" s="24">
        <f t="shared" si="226"/>
        <v>2045891.638850328</v>
      </c>
      <c r="FG198" s="24">
        <f t="shared" si="226"/>
        <v>2485416.9239971293</v>
      </c>
      <c r="FH198" s="24">
        <f t="shared" si="226"/>
        <v>2905015.1749744825</v>
      </c>
      <c r="FI198" s="24">
        <f t="shared" si="226"/>
        <v>3335697.9855685616</v>
      </c>
      <c r="FJ198" s="24">
        <f t="shared" si="226"/>
        <v>3764428.9649271779</v>
      </c>
      <c r="FK198" s="24">
        <f t="shared" si="226"/>
        <v>4211269.6624828605</v>
      </c>
      <c r="FL198" s="24">
        <f t="shared" si="226"/>
        <v>4650425.6717300611</v>
      </c>
      <c r="FM198" s="24">
        <f t="shared" si="226"/>
        <v>5153618.5179997599</v>
      </c>
      <c r="FN198" s="24">
        <f t="shared" si="226"/>
        <v>471139.26500945998</v>
      </c>
      <c r="FO198" s="24">
        <f t="shared" si="226"/>
        <v>884021.16491518961</v>
      </c>
      <c r="FP198" s="24">
        <f t="shared" si="226"/>
        <v>1361645</v>
      </c>
      <c r="FQ198" s="24">
        <f t="shared" si="226"/>
        <v>1826609.3093885379</v>
      </c>
      <c r="FR198" s="24">
        <f t="shared" si="226"/>
        <v>2301711.2485792697</v>
      </c>
      <c r="FS198" s="24">
        <f t="shared" si="226"/>
        <v>2781508.5391466403</v>
      </c>
      <c r="FT198" s="24">
        <f t="shared" si="226"/>
        <v>3269601.9509916669</v>
      </c>
      <c r="FU198" s="24">
        <f t="shared" si="226"/>
        <v>3759643.3356981929</v>
      </c>
      <c r="FV198" s="24">
        <f t="shared" si="226"/>
        <v>4270291.8471248681</v>
      </c>
      <c r="FW198" s="24">
        <f t="shared" si="226"/>
        <v>4822402.8442472555</v>
      </c>
      <c r="FX198" s="24">
        <f t="shared" si="226"/>
        <v>5343059.6611002963</v>
      </c>
      <c r="FY198" s="24">
        <f t="shared" si="226"/>
        <v>5905107.3921786025</v>
      </c>
      <c r="FZ198" s="24">
        <f t="shared" si="226"/>
        <v>551110.43403945025</v>
      </c>
      <c r="GA198" s="24">
        <f t="shared" si="226"/>
        <v>1073665.2366507703</v>
      </c>
      <c r="GB198" s="24">
        <f t="shared" si="226"/>
        <v>1655941.069104922</v>
      </c>
      <c r="GC198" s="24">
        <f t="shared" si="226"/>
        <v>2250092.4702929929</v>
      </c>
      <c r="GD198" s="24">
        <f t="shared" si="226"/>
        <v>2845419.2313670693</v>
      </c>
      <c r="GE198" s="24">
        <f t="shared" si="226"/>
        <v>3430872.7408324871</v>
      </c>
      <c r="GF198" s="24">
        <f t="shared" si="226"/>
        <v>4019589.7773663308</v>
      </c>
      <c r="GG198" s="24">
        <f t="shared" si="226"/>
        <v>4627135.4472026192</v>
      </c>
      <c r="GH198" s="24">
        <f t="shared" si="226"/>
        <v>5262925.5060525797</v>
      </c>
      <c r="GI198" s="24">
        <f t="shared" si="226"/>
        <v>5846050.4253221229</v>
      </c>
      <c r="GJ198" s="24">
        <f t="shared" si="226"/>
        <v>6415849.3929507323</v>
      </c>
      <c r="GK198" s="24">
        <f t="shared" si="226"/>
        <v>7156693.2987512127</v>
      </c>
      <c r="GL198" s="24">
        <f t="shared" si="226"/>
        <v>589392.03195603983</v>
      </c>
      <c r="GM198" s="24">
        <f t="shared" si="226"/>
        <v>1133585.7511725379</v>
      </c>
      <c r="GN198" s="24">
        <f t="shared" si="226"/>
        <v>1751384.0361908004</v>
      </c>
      <c r="GO198" s="24">
        <f t="shared" si="226"/>
        <v>2336035.2937788926</v>
      </c>
      <c r="GP198" s="24">
        <f t="shared" si="226"/>
        <v>2958520.4471549708</v>
      </c>
      <c r="GQ198" s="24">
        <f t="shared" si="226"/>
        <v>3572449.6146088168</v>
      </c>
      <c r="GR198" s="24">
        <f t="shared" si="226"/>
        <v>4175453.3473829534</v>
      </c>
      <c r="GS198" s="24">
        <f t="shared" si="226"/>
        <v>4777824.5948145911</v>
      </c>
      <c r="GT198" s="24">
        <f t="shared" si="226"/>
        <v>5383458.6593052968</v>
      </c>
      <c r="GU198" s="24">
        <f t="shared" si="226"/>
        <v>6006726.8370355181</v>
      </c>
      <c r="GV198" s="24">
        <f t="shared" si="226"/>
        <v>6627102.6819635406</v>
      </c>
      <c r="GW198" s="24">
        <f t="shared" si="226"/>
        <v>7325429.7129337788</v>
      </c>
      <c r="GX198" s="24">
        <f t="shared" si="226"/>
        <v>632607.56172833103</v>
      </c>
      <c r="GY198" s="24">
        <f t="shared" si="226"/>
        <v>1185637.4451432871</v>
      </c>
      <c r="GZ198" s="24">
        <f t="shared" si="226"/>
        <v>1868807.1081260424</v>
      </c>
      <c r="HA198" s="24">
        <f t="shared" si="226"/>
        <v>2478017.4507020004</v>
      </c>
      <c r="HB198" s="24">
        <f t="shared" si="226"/>
        <v>3124069.4517091196</v>
      </c>
      <c r="HC198" s="24">
        <f t="shared" si="226"/>
        <v>3760109.4290047735</v>
      </c>
      <c r="HD198" s="24">
        <f t="shared" si="226"/>
        <v>4395735.4773250371</v>
      </c>
      <c r="HE198" s="24">
        <f t="shared" si="226"/>
        <v>5041716.3262206484</v>
      </c>
      <c r="HF198" s="24">
        <f t="shared" si="226"/>
        <v>5671691.0607492626</v>
      </c>
      <c r="HG198" s="24">
        <f t="shared" si="226"/>
        <v>6312637.3059443943</v>
      </c>
      <c r="HH198" s="24">
        <f t="shared" si="226"/>
        <v>6965400.5717623085</v>
      </c>
      <c r="HI198" s="24">
        <f t="shared" si="226"/>
        <v>7634785.8658976518</v>
      </c>
      <c r="HJ198" s="24">
        <f t="shared" ref="HJ198:JE198" si="227">+HJ184+HJ187+HJ188-HJ193</f>
        <v>654820.74139822018</v>
      </c>
      <c r="HK198" s="24">
        <f t="shared" si="227"/>
        <v>1277854.0530960797</v>
      </c>
      <c r="HL198" s="24">
        <f t="shared" si="227"/>
        <v>1939160.1476052497</v>
      </c>
      <c r="HM198" s="24">
        <f t="shared" si="227"/>
        <v>2600686.5094628157</v>
      </c>
      <c r="HN198" s="24">
        <f t="shared" si="227"/>
        <v>3305601.9330449523</v>
      </c>
      <c r="HO198" s="24">
        <f t="shared" si="227"/>
        <v>3965502.6363940015</v>
      </c>
      <c r="HP198" s="24">
        <f t="shared" si="227"/>
        <v>4649804.0924735107</v>
      </c>
      <c r="HQ198" s="24">
        <f t="shared" si="227"/>
        <v>5333233.8555382509</v>
      </c>
      <c r="HR198" s="24">
        <f t="shared" si="227"/>
        <v>5985294.1190249678</v>
      </c>
      <c r="HS198" s="24">
        <f t="shared" si="227"/>
        <v>6696367.1045515276</v>
      </c>
      <c r="HT198" s="24">
        <f t="shared" si="227"/>
        <v>7366071.6841549259</v>
      </c>
      <c r="HU198" s="24">
        <f t="shared" si="227"/>
        <v>8118104.396596998</v>
      </c>
      <c r="HV198" s="24">
        <f t="shared" si="227"/>
        <v>728922.79820620012</v>
      </c>
      <c r="HW198" s="24">
        <f t="shared" si="227"/>
        <v>1396693.4974227841</v>
      </c>
      <c r="HX198" s="24">
        <f t="shared" si="227"/>
        <v>2173546.1227577697</v>
      </c>
      <c r="HY198" s="24">
        <f t="shared" si="227"/>
        <v>2926005.8716330174</v>
      </c>
      <c r="HZ198" s="24">
        <f t="shared" si="227"/>
        <v>3661325.3478610823</v>
      </c>
      <c r="IA198" s="24">
        <f t="shared" si="227"/>
        <v>4395069.9694449753</v>
      </c>
      <c r="IB198" s="24">
        <f t="shared" si="227"/>
        <v>5148631.3394720219</v>
      </c>
      <c r="IC198" s="24">
        <f t="shared" si="227"/>
        <v>5919299.0798026733</v>
      </c>
      <c r="ID198" s="24">
        <f t="shared" si="227"/>
        <v>6704600.7553232852</v>
      </c>
      <c r="IE198" s="24">
        <f t="shared" si="227"/>
        <v>7490373.1310022995</v>
      </c>
      <c r="IF198" s="24">
        <f t="shared" si="227"/>
        <v>8257382.9518460557</v>
      </c>
      <c r="IG198" s="24">
        <f t="shared" si="227"/>
        <v>9119364.5403248668</v>
      </c>
      <c r="IH198" s="24">
        <f t="shared" si="227"/>
        <v>758664.60071887029</v>
      </c>
      <c r="II198" s="24">
        <f t="shared" si="227"/>
        <v>1475778.470942379</v>
      </c>
      <c r="IJ198" s="24">
        <f t="shared" si="227"/>
        <v>2222003.7036117008</v>
      </c>
      <c r="IK198" s="24">
        <f t="shared" si="227"/>
        <v>2843401.5695733009</v>
      </c>
      <c r="IL198" s="24">
        <f t="shared" si="227"/>
        <v>3506223.6502177715</v>
      </c>
      <c r="IM198" s="24">
        <f t="shared" si="227"/>
        <v>4229555.1320646824</v>
      </c>
      <c r="IN198" s="24">
        <f t="shared" si="227"/>
        <v>4951840.3213425428</v>
      </c>
      <c r="IO198" s="24">
        <f t="shared" si="227"/>
        <v>5663478.1529224794</v>
      </c>
      <c r="IP198" s="24">
        <f t="shared" si="227"/>
        <v>6384404.9086158201</v>
      </c>
      <c r="IQ198" s="24">
        <f t="shared" si="227"/>
        <v>7100553.7117780466</v>
      </c>
      <c r="IR198" s="24">
        <f t="shared" si="227"/>
        <v>7816076.6890975423</v>
      </c>
      <c r="IS198" s="24">
        <f t="shared" si="227"/>
        <v>8543650.1482133716</v>
      </c>
      <c r="IT198" s="24">
        <f t="shared" si="227"/>
        <v>671014.62663117098</v>
      </c>
      <c r="IU198" s="24">
        <f t="shared" si="227"/>
        <v>1358989.7888739659</v>
      </c>
      <c r="IV198" s="24">
        <f t="shared" si="227"/>
        <v>2049898.122755928</v>
      </c>
      <c r="IW198" s="24">
        <f t="shared" si="227"/>
        <v>2750625.5187739637</v>
      </c>
      <c r="IX198" s="24">
        <f t="shared" si="227"/>
        <v>3449387.9909487329</v>
      </c>
      <c r="IY198" s="24">
        <f t="shared" si="227"/>
        <v>4205069.4502218366</v>
      </c>
      <c r="IZ198" s="24">
        <f t="shared" si="227"/>
        <v>4973499.7950849161</v>
      </c>
      <c r="JA198" s="24">
        <f t="shared" si="227"/>
        <v>5726362</v>
      </c>
      <c r="JB198" s="24">
        <f t="shared" si="227"/>
        <v>6440114.294406198</v>
      </c>
      <c r="JC198" s="24">
        <f t="shared" si="227"/>
        <v>7173185.4028861634</v>
      </c>
      <c r="JD198" s="24">
        <f t="shared" si="227"/>
        <v>7915148.6746588759</v>
      </c>
      <c r="JE198" s="24">
        <f t="shared" si="227"/>
        <v>8783559.7099999934</v>
      </c>
    </row>
    <row r="199" spans="1:265" ht="12.9" customHeight="1" x14ac:dyDescent="0.2">
      <c r="A199" s="31" t="s">
        <v>187</v>
      </c>
      <c r="B199" s="53"/>
      <c r="C199" s="53"/>
      <c r="D199" s="53"/>
      <c r="E199" s="45"/>
      <c r="F199" s="45"/>
      <c r="G199" s="45"/>
      <c r="H199" s="53"/>
      <c r="I199" s="53"/>
      <c r="J199" s="53"/>
      <c r="K199" s="53"/>
      <c r="L199" s="51"/>
      <c r="M199" s="51"/>
      <c r="N199" s="53"/>
      <c r="O199" s="53"/>
      <c r="P199" s="53"/>
      <c r="Q199" s="45"/>
      <c r="R199" s="45"/>
      <c r="S199" s="45"/>
      <c r="T199" s="53"/>
      <c r="U199" s="53"/>
      <c r="V199" s="53"/>
      <c r="W199" s="53"/>
      <c r="X199" s="51"/>
      <c r="Y199" s="51"/>
      <c r="Z199" s="23"/>
      <c r="AA199" s="74"/>
      <c r="AB199" s="74"/>
      <c r="AC199" s="74"/>
      <c r="AD199" s="74"/>
      <c r="AE199" s="74"/>
      <c r="AF199" s="74"/>
      <c r="AG199" s="74"/>
      <c r="AH199" s="74"/>
      <c r="AI199" s="74"/>
      <c r="AJ199" s="74"/>
      <c r="AK199" s="74"/>
      <c r="AL199" s="23"/>
      <c r="AM199" s="74"/>
      <c r="AN199" s="74"/>
      <c r="AO199" s="74"/>
      <c r="AP199" s="74"/>
      <c r="AQ199" s="74"/>
      <c r="AR199" s="74"/>
      <c r="AS199" s="74"/>
      <c r="AT199" s="74"/>
      <c r="AU199" s="74"/>
      <c r="AV199" s="74"/>
      <c r="AW199" s="74"/>
      <c r="AX199" s="74"/>
      <c r="AY199" s="74"/>
      <c r="AZ199" s="74"/>
      <c r="BA199" s="74"/>
      <c r="BB199" s="74"/>
      <c r="BC199" s="74"/>
      <c r="BD199" s="74"/>
      <c r="BE199" s="74"/>
      <c r="BF199" s="74"/>
      <c r="BG199" s="74"/>
      <c r="BH199" s="74"/>
      <c r="BI199" s="74"/>
      <c r="BJ199" s="74"/>
      <c r="BK199" s="74"/>
      <c r="BL199" s="74"/>
      <c r="BM199" s="74"/>
      <c r="BN199" s="74"/>
      <c r="BO199" s="74"/>
      <c r="BP199" s="74"/>
      <c r="BQ199" s="74"/>
      <c r="BR199" s="74"/>
      <c r="BS199" s="74"/>
      <c r="BT199" s="74"/>
      <c r="BU199" s="74"/>
      <c r="BV199" s="74"/>
      <c r="BW199" s="74"/>
      <c r="BX199" s="74"/>
      <c r="BY199" s="74"/>
      <c r="BZ199" s="74"/>
      <c r="CA199" s="74"/>
      <c r="CB199" s="74"/>
      <c r="CC199" s="74"/>
      <c r="CD199" s="74"/>
      <c r="CE199" s="74"/>
      <c r="CF199" s="74"/>
      <c r="CG199" s="74"/>
      <c r="CH199" s="74"/>
      <c r="CI199" s="74"/>
      <c r="CJ199" s="74"/>
      <c r="CK199" s="74"/>
      <c r="CL199" s="74"/>
      <c r="CM199" s="74"/>
      <c r="CN199" s="74"/>
      <c r="CO199" s="74"/>
      <c r="CP199" s="74"/>
      <c r="CQ199" s="74"/>
      <c r="CR199" s="74"/>
      <c r="CS199" s="74"/>
      <c r="CT199" s="74"/>
      <c r="CU199" s="74"/>
      <c r="CV199" s="74"/>
      <c r="CW199" s="74"/>
      <c r="CX199" s="74"/>
      <c r="CY199" s="74"/>
      <c r="CZ199" s="74"/>
      <c r="DA199" s="74"/>
      <c r="DB199" s="74"/>
      <c r="DC199" s="74"/>
      <c r="DD199" s="74"/>
      <c r="DE199" s="74"/>
      <c r="DF199" s="74"/>
      <c r="DG199" s="74"/>
      <c r="DH199" s="74"/>
      <c r="DI199" s="74"/>
      <c r="DJ199" s="74"/>
      <c r="DK199" s="74"/>
      <c r="DL199" s="74"/>
      <c r="DM199" s="74"/>
      <c r="DN199" s="74"/>
      <c r="DO199" s="74"/>
      <c r="DP199" s="74"/>
      <c r="DQ199" s="74"/>
      <c r="DR199" s="74"/>
      <c r="DS199" s="74"/>
      <c r="DT199" s="74"/>
      <c r="DU199" s="74"/>
      <c r="DV199" s="74"/>
      <c r="DW199" s="74"/>
      <c r="DX199" s="74"/>
      <c r="DY199" s="74"/>
      <c r="DZ199" s="74"/>
      <c r="EA199" s="74"/>
      <c r="EB199" s="74"/>
      <c r="EC199" s="74"/>
      <c r="ED199" s="74"/>
      <c r="EE199" s="74"/>
      <c r="EF199" s="74"/>
      <c r="EG199" s="74"/>
      <c r="EH199" s="74"/>
      <c r="EI199" s="74"/>
      <c r="EJ199" s="74"/>
      <c r="EK199" s="74"/>
      <c r="EL199" s="74"/>
      <c r="EM199" s="74"/>
      <c r="EN199" s="74"/>
      <c r="EO199" s="74"/>
      <c r="EP199" s="74"/>
      <c r="EQ199" s="74"/>
      <c r="ER199" s="74"/>
      <c r="ES199" s="74"/>
      <c r="ET199" s="74"/>
      <c r="EU199" s="74"/>
      <c r="EV199" s="74"/>
      <c r="EW199" s="74"/>
      <c r="EX199" s="74"/>
      <c r="EY199" s="74"/>
      <c r="EZ199" s="74"/>
      <c r="FA199" s="74"/>
      <c r="FB199" s="74"/>
      <c r="FC199" s="74"/>
      <c r="FD199" s="74"/>
      <c r="FE199" s="74"/>
      <c r="FF199" s="74"/>
      <c r="FG199" s="74"/>
      <c r="FH199" s="74"/>
      <c r="FI199" s="74"/>
      <c r="FJ199" s="74"/>
      <c r="FK199" s="74"/>
      <c r="FL199" s="74"/>
      <c r="FM199" s="74"/>
      <c r="FN199" s="74"/>
      <c r="FO199" s="74"/>
      <c r="FP199" s="74"/>
      <c r="FQ199" s="74"/>
      <c r="FR199" s="74"/>
      <c r="FS199" s="74"/>
      <c r="FT199" s="74"/>
      <c r="FU199" s="74"/>
      <c r="FV199" s="74"/>
      <c r="FW199" s="74"/>
      <c r="FX199" s="74"/>
      <c r="FY199" s="74"/>
      <c r="FZ199" s="74"/>
      <c r="GA199" s="74"/>
      <c r="GB199" s="74"/>
      <c r="GC199" s="74"/>
      <c r="GD199" s="74"/>
      <c r="GE199" s="74"/>
      <c r="GF199" s="74"/>
      <c r="GG199" s="74"/>
      <c r="GH199" s="74"/>
      <c r="GI199" s="74"/>
      <c r="GJ199" s="74"/>
    </row>
    <row r="200" spans="1:265" ht="12.9" customHeight="1" x14ac:dyDescent="0.2">
      <c r="A200" s="23" t="s">
        <v>188</v>
      </c>
      <c r="B200" s="53"/>
      <c r="C200" s="53"/>
      <c r="D200" s="53"/>
      <c r="E200" s="45"/>
      <c r="F200" s="45"/>
      <c r="G200" s="45"/>
      <c r="H200" s="53"/>
      <c r="I200" s="53"/>
      <c r="J200" s="53"/>
      <c r="K200" s="53"/>
      <c r="L200" s="51"/>
      <c r="M200" s="51"/>
      <c r="N200" s="53"/>
      <c r="O200" s="53"/>
      <c r="P200" s="53"/>
      <c r="Q200" s="45"/>
      <c r="R200" s="45"/>
      <c r="S200" s="45"/>
      <c r="T200" s="53"/>
      <c r="U200" s="53"/>
      <c r="V200" s="53"/>
      <c r="W200" s="53"/>
      <c r="X200" s="51"/>
      <c r="Y200" s="51"/>
      <c r="Z200" s="74">
        <v>24412</v>
      </c>
      <c r="AA200" s="74">
        <v>51070</v>
      </c>
      <c r="AB200" s="74">
        <v>76749</v>
      </c>
      <c r="AC200" s="111">
        <v>103211</v>
      </c>
      <c r="AD200" s="111">
        <v>127945</v>
      </c>
      <c r="AE200" s="111">
        <v>153198</v>
      </c>
      <c r="AF200" s="111">
        <v>179776</v>
      </c>
      <c r="AG200" s="111">
        <v>209576</v>
      </c>
      <c r="AH200" s="111">
        <v>237476</v>
      </c>
      <c r="AI200" s="111">
        <v>263274</v>
      </c>
      <c r="AJ200" s="111">
        <v>293206</v>
      </c>
      <c r="AK200" s="111">
        <v>324565</v>
      </c>
      <c r="AL200" s="74">
        <v>27276</v>
      </c>
      <c r="AM200" s="74">
        <v>56460</v>
      </c>
      <c r="AN200" s="74">
        <v>84546</v>
      </c>
      <c r="AO200" s="74">
        <v>119289</v>
      </c>
      <c r="AP200" s="74">
        <v>145803</v>
      </c>
      <c r="AQ200" s="74">
        <v>169528</v>
      </c>
      <c r="AR200" s="74">
        <v>185445.31226000001</v>
      </c>
      <c r="AS200" s="111">
        <v>207572.71757400001</v>
      </c>
      <c r="AT200" s="111">
        <v>225643.69189739999</v>
      </c>
      <c r="AU200" s="111">
        <v>252219.78467640001</v>
      </c>
      <c r="AV200" s="111">
        <v>274650.18123240001</v>
      </c>
      <c r="AW200" s="111">
        <v>287332.42231659999</v>
      </c>
      <c r="AX200" s="111">
        <v>21003.037571199999</v>
      </c>
      <c r="AY200" s="111">
        <v>43078.359041349999</v>
      </c>
      <c r="AZ200" s="111">
        <v>65726.865937170005</v>
      </c>
      <c r="BA200" s="111">
        <v>90083.563285559998</v>
      </c>
      <c r="BB200" s="111">
        <v>112079.51852699999</v>
      </c>
      <c r="BC200" s="111">
        <v>133835.39774099999</v>
      </c>
      <c r="BD200" s="111">
        <v>157185.28963300001</v>
      </c>
      <c r="BE200" s="111">
        <v>179588.55848599999</v>
      </c>
      <c r="BF200" s="111">
        <v>201480.83373099999</v>
      </c>
      <c r="BG200" s="111">
        <v>224317.08735618001</v>
      </c>
      <c r="BH200" s="111">
        <v>252447.56108918</v>
      </c>
      <c r="BI200" s="111">
        <v>284054</v>
      </c>
      <c r="BJ200" s="111">
        <v>26651.017061999999</v>
      </c>
      <c r="BK200" s="111">
        <v>48833.654333999999</v>
      </c>
      <c r="BL200" s="111">
        <v>71007.417454399998</v>
      </c>
      <c r="BM200" s="111">
        <v>95271.968722589998</v>
      </c>
      <c r="BN200" s="111">
        <v>120239.17933078999</v>
      </c>
      <c r="BO200" s="111">
        <v>142370.46204824001</v>
      </c>
      <c r="BP200" s="111">
        <v>168560.04925635</v>
      </c>
      <c r="BQ200" s="111">
        <v>196500.66173334999</v>
      </c>
      <c r="BR200" s="111">
        <v>221678.66096655</v>
      </c>
      <c r="BS200" s="111">
        <v>251586.38539775001</v>
      </c>
      <c r="BT200" s="111">
        <v>279028.42618424998</v>
      </c>
      <c r="BU200" s="111">
        <v>322993.91812875</v>
      </c>
      <c r="BV200" s="74">
        <v>25521.192330189999</v>
      </c>
      <c r="BW200" s="74">
        <v>52432.520564190003</v>
      </c>
      <c r="BX200" s="74">
        <v>80630.124881380005</v>
      </c>
      <c r="BY200" s="74">
        <v>107631.32931822</v>
      </c>
      <c r="BZ200" s="74">
        <v>135809.87470153999</v>
      </c>
      <c r="CA200" s="74">
        <v>162917.76977297</v>
      </c>
      <c r="CB200" s="74">
        <v>191093.20513106001</v>
      </c>
      <c r="CC200" s="74">
        <v>220690.47207513999</v>
      </c>
      <c r="CD200" s="74">
        <v>249637.51011922999</v>
      </c>
      <c r="CE200" s="74">
        <v>272237.28604456998</v>
      </c>
      <c r="CF200" s="74">
        <v>302603.58922862989</v>
      </c>
      <c r="CG200" s="74">
        <v>338717.92070776998</v>
      </c>
      <c r="CH200" s="74">
        <v>28536.399040330001</v>
      </c>
      <c r="CI200" s="74">
        <v>55317.759504039997</v>
      </c>
      <c r="CJ200" s="74">
        <v>82517.953362230008</v>
      </c>
      <c r="CK200" s="74">
        <v>112002.15180719001</v>
      </c>
      <c r="CL200" s="74">
        <v>141884.95306894</v>
      </c>
      <c r="CM200" s="74">
        <v>171382.84499690001</v>
      </c>
      <c r="CN200" s="74">
        <v>203102.49908308001</v>
      </c>
      <c r="CO200" s="74">
        <v>235023.29522944</v>
      </c>
      <c r="CP200" s="74">
        <v>267577.36927413999</v>
      </c>
      <c r="CQ200" s="74">
        <v>303830.00099221</v>
      </c>
      <c r="CR200" s="74">
        <v>340399.89411561989</v>
      </c>
      <c r="CS200" s="74">
        <v>388132.05167462002</v>
      </c>
      <c r="CT200" s="74">
        <v>36158.528136389999</v>
      </c>
      <c r="CU200" s="74">
        <v>74893.078367940005</v>
      </c>
      <c r="CV200" s="74">
        <v>114600.60485739</v>
      </c>
      <c r="CW200" s="74">
        <v>155093.40237676</v>
      </c>
      <c r="CX200" s="74">
        <v>193521.01535962999</v>
      </c>
      <c r="CY200" s="74">
        <v>231902.81212603999</v>
      </c>
      <c r="CZ200" s="74">
        <v>275492.70239214989</v>
      </c>
      <c r="DA200" s="74">
        <v>319353.52176034998</v>
      </c>
      <c r="DB200" s="74">
        <v>361486.30740449001</v>
      </c>
      <c r="DC200" s="74">
        <v>406718.16737779998</v>
      </c>
      <c r="DD200" s="74">
        <v>450539.97205659997</v>
      </c>
      <c r="DE200" s="74">
        <v>518113.49251416</v>
      </c>
      <c r="DF200" s="74">
        <v>45590.316879859987</v>
      </c>
      <c r="DG200" s="74">
        <v>92766.007739859997</v>
      </c>
      <c r="DH200" s="74">
        <v>140977.42916068001</v>
      </c>
      <c r="DI200" s="74">
        <v>188198.60675122999</v>
      </c>
      <c r="DJ200" s="74">
        <v>236241.34514426999</v>
      </c>
      <c r="DK200" s="74">
        <v>285771.81912708998</v>
      </c>
      <c r="DL200" s="74">
        <v>337655.23624008999</v>
      </c>
      <c r="DM200" s="74">
        <v>388351.47824009001</v>
      </c>
      <c r="DN200" s="74">
        <v>440410.18527423003</v>
      </c>
      <c r="DO200" s="74">
        <v>493140.49793065008</v>
      </c>
      <c r="DP200" s="74">
        <v>547133.03940894001</v>
      </c>
      <c r="DQ200" s="74">
        <v>622775.80469417002</v>
      </c>
      <c r="DR200" s="74">
        <v>54411.333243999987</v>
      </c>
      <c r="DS200" s="74">
        <v>111440.006731</v>
      </c>
      <c r="DT200" s="74">
        <v>169248.67071981999</v>
      </c>
      <c r="DU200" s="74">
        <v>228231.79131082</v>
      </c>
      <c r="DV200" s="74">
        <v>283968.06871738</v>
      </c>
      <c r="DW200" s="74">
        <v>346254.83364318003</v>
      </c>
      <c r="DX200" s="74">
        <v>408369.89536969998</v>
      </c>
      <c r="DY200" s="74">
        <v>469209.93661169999</v>
      </c>
      <c r="DZ200" s="74">
        <v>531035.24237651005</v>
      </c>
      <c r="EA200" s="74">
        <v>598386.54637950007</v>
      </c>
      <c r="EB200" s="74">
        <v>662695.62193495</v>
      </c>
      <c r="EC200" s="74">
        <v>771049.31337403995</v>
      </c>
      <c r="ED200" s="74">
        <v>65447.441767299999</v>
      </c>
      <c r="EE200" s="74">
        <v>138973.5390773</v>
      </c>
      <c r="EF200" s="74">
        <v>209887.14387075001</v>
      </c>
      <c r="EG200" s="74">
        <v>281631.26898623002</v>
      </c>
      <c r="EH200" s="74">
        <v>355345.57167615002</v>
      </c>
      <c r="EI200" s="74">
        <v>430008.53780415002</v>
      </c>
      <c r="EJ200" s="74">
        <v>505294.17883162998</v>
      </c>
      <c r="EK200" s="74">
        <v>584668.7453563601</v>
      </c>
      <c r="EL200" s="74">
        <v>667958.70245854999</v>
      </c>
      <c r="EM200" s="74">
        <v>731748.32252231997</v>
      </c>
      <c r="EN200" s="74">
        <v>813465.57155095006</v>
      </c>
      <c r="EO200" s="74">
        <v>922310.25100495014</v>
      </c>
      <c r="EP200" s="74">
        <v>80217.627598999999</v>
      </c>
      <c r="EQ200" s="74">
        <v>167406.78037476001</v>
      </c>
      <c r="ER200" s="74">
        <v>251746.69239355001</v>
      </c>
      <c r="ES200" s="74">
        <v>338696.03175324999</v>
      </c>
      <c r="ET200" s="74">
        <v>427593.45031125011</v>
      </c>
      <c r="EU200" s="74">
        <v>516573.01720875001</v>
      </c>
      <c r="EV200" s="74">
        <v>607913.45137334999</v>
      </c>
      <c r="EW200" s="74">
        <v>696236.35642621992</v>
      </c>
      <c r="EX200" s="74">
        <v>785574.18254622002</v>
      </c>
      <c r="EY200" s="74">
        <v>880514.86721528997</v>
      </c>
      <c r="EZ200" s="74">
        <v>969900.95286104013</v>
      </c>
      <c r="FA200" s="74">
        <v>1083242.2025174501</v>
      </c>
      <c r="FB200" s="74">
        <v>94780.714437360002</v>
      </c>
      <c r="FC200" s="74">
        <v>195030.07456686001</v>
      </c>
      <c r="FD200" s="74">
        <v>293654.16525274998</v>
      </c>
      <c r="FE200" s="74">
        <v>392434.98019088001</v>
      </c>
      <c r="FF200" s="74">
        <v>491240.73677788</v>
      </c>
      <c r="FG200" s="74">
        <v>594011.75639971008</v>
      </c>
      <c r="FH200" s="74">
        <v>695427.39775318012</v>
      </c>
      <c r="FI200" s="74">
        <v>798687.04138469999</v>
      </c>
      <c r="FJ200" s="74">
        <v>900385.68601007003</v>
      </c>
      <c r="FK200" s="74">
        <v>1006844.719241</v>
      </c>
      <c r="FL200" s="74">
        <v>1113945.5822940001</v>
      </c>
      <c r="FM200" s="74">
        <v>1248444.6588067999</v>
      </c>
      <c r="FN200" s="74">
        <v>108015.62029383999</v>
      </c>
      <c r="FO200" s="74">
        <v>215709.46724868001</v>
      </c>
      <c r="FP200" s="74">
        <v>330177</v>
      </c>
      <c r="FQ200" s="74">
        <v>443500.05242597999</v>
      </c>
      <c r="FR200" s="74">
        <v>553025.69764594</v>
      </c>
      <c r="FS200" s="74">
        <v>668538.60461177002</v>
      </c>
      <c r="FT200" s="74">
        <v>782148.56911493</v>
      </c>
      <c r="FU200" s="74">
        <v>898461.50395734992</v>
      </c>
      <c r="FV200" s="74">
        <v>1016068.20155499</v>
      </c>
      <c r="FW200" s="74">
        <v>1140315.2811671901</v>
      </c>
      <c r="FX200" s="74">
        <v>1270357.6778362</v>
      </c>
      <c r="FY200" s="74">
        <v>1412977.2704429401</v>
      </c>
      <c r="FZ200" s="74">
        <v>119738.67731088999</v>
      </c>
      <c r="GA200" s="74">
        <v>256055.42346098</v>
      </c>
      <c r="GB200" s="74">
        <v>382236.60365621012</v>
      </c>
      <c r="GC200" s="74">
        <v>515167.34834798001</v>
      </c>
      <c r="GD200" s="74">
        <v>640440.74709205003</v>
      </c>
      <c r="GE200" s="74">
        <v>776604.35042869009</v>
      </c>
      <c r="GF200" s="74">
        <v>913611.97015346016</v>
      </c>
      <c r="GG200" s="74">
        <v>1046443.35050929</v>
      </c>
      <c r="GH200" s="74">
        <v>1173425.9934030799</v>
      </c>
      <c r="GI200" s="74">
        <v>1302035.86128229</v>
      </c>
      <c r="GJ200" s="74">
        <v>1422166.7415831201</v>
      </c>
      <c r="GK200" s="74">
        <v>1597151.5565397299</v>
      </c>
      <c r="GL200" s="74">
        <v>124585.49720868999</v>
      </c>
      <c r="GM200" s="74">
        <v>257759.53971921999</v>
      </c>
      <c r="GN200" s="74">
        <v>397132.30664362002</v>
      </c>
      <c r="GO200" s="74">
        <v>532745.35141648003</v>
      </c>
      <c r="GP200" s="74">
        <v>663013.82749995997</v>
      </c>
      <c r="GQ200" s="74">
        <v>804051.4626174001</v>
      </c>
      <c r="GR200" s="74">
        <v>940262.09428782016</v>
      </c>
      <c r="GS200" s="74">
        <v>1076485.9073868699</v>
      </c>
      <c r="GT200" s="74">
        <v>1218175.09808601</v>
      </c>
      <c r="GU200" s="74">
        <v>1364710.67046267</v>
      </c>
      <c r="GV200" s="74">
        <v>1505657.01472028</v>
      </c>
      <c r="GW200" s="74">
        <v>1672656.3571766301</v>
      </c>
      <c r="GX200" s="74">
        <v>143534.26958202</v>
      </c>
      <c r="GY200" s="74">
        <v>285095.85492965003</v>
      </c>
      <c r="GZ200" s="74">
        <v>419546.65494196001</v>
      </c>
      <c r="HA200" s="74">
        <v>554031.66161664005</v>
      </c>
      <c r="HB200" s="74">
        <v>691463.0554422501</v>
      </c>
      <c r="HC200" s="74">
        <v>834624.37419782998</v>
      </c>
      <c r="HD200" s="74">
        <v>977799.02948398003</v>
      </c>
      <c r="HE200" s="74">
        <v>1118742.6991216301</v>
      </c>
      <c r="HF200" s="74">
        <v>1262578.78736579</v>
      </c>
      <c r="HG200" s="74">
        <v>1410836.4525271701</v>
      </c>
      <c r="HH200" s="74">
        <v>1558055.2736019101</v>
      </c>
      <c r="HI200" s="74">
        <v>1735185.2356271299</v>
      </c>
      <c r="HJ200" s="74">
        <v>142194.03301457001</v>
      </c>
      <c r="HK200" s="74">
        <v>287050.95314460993</v>
      </c>
      <c r="HL200" s="74">
        <v>439132.15388807002</v>
      </c>
      <c r="HM200" s="74">
        <v>582602.3264468899</v>
      </c>
      <c r="HN200" s="74">
        <v>730661.88014693989</v>
      </c>
      <c r="HO200" s="74">
        <v>876006.00476997986</v>
      </c>
      <c r="HP200" s="74">
        <v>1026522.09402756</v>
      </c>
      <c r="HQ200" s="74">
        <v>1176306.5721114399</v>
      </c>
      <c r="HR200" s="74">
        <v>1330008.39918122</v>
      </c>
      <c r="HS200" s="74">
        <v>1480006.6547982099</v>
      </c>
      <c r="HT200" s="74">
        <v>1631266.7791639699</v>
      </c>
      <c r="HU200" s="74">
        <v>1801943.0394049601</v>
      </c>
      <c r="HV200" s="74">
        <v>157381.40514856001</v>
      </c>
      <c r="HW200" s="74">
        <v>315328.65955096012</v>
      </c>
      <c r="HX200" s="74">
        <v>467884.51847588998</v>
      </c>
      <c r="HY200" s="74">
        <v>621281.30280341988</v>
      </c>
      <c r="HZ200" s="74">
        <v>774088.45553376013</v>
      </c>
      <c r="IA200" s="74">
        <v>923694.17268454004</v>
      </c>
      <c r="IB200" s="74">
        <v>1081869.38253131</v>
      </c>
      <c r="IC200" s="74">
        <v>1235782.9032513699</v>
      </c>
      <c r="ID200" s="74">
        <v>1395783.88369708</v>
      </c>
      <c r="IE200" s="74">
        <v>1559396.8879994301</v>
      </c>
      <c r="IF200" s="74">
        <v>1719345.9201829799</v>
      </c>
      <c r="IG200" s="74">
        <v>1911627.3781385301</v>
      </c>
      <c r="IH200" s="74">
        <v>171588.22880347</v>
      </c>
      <c r="II200" s="74">
        <v>325242.61597242998</v>
      </c>
      <c r="IJ200" s="74">
        <v>488524.18632887013</v>
      </c>
      <c r="IK200" s="74">
        <v>637340.12661856983</v>
      </c>
      <c r="IL200" s="74">
        <v>782550.0072220501</v>
      </c>
      <c r="IM200" s="74">
        <v>940610.63364712009</v>
      </c>
      <c r="IN200" s="74">
        <v>1096322.9348999599</v>
      </c>
      <c r="IO200" s="74">
        <v>1254747.18792562</v>
      </c>
      <c r="IP200" s="74">
        <v>1407101.88907159</v>
      </c>
      <c r="IQ200" s="74">
        <v>1562338.56569395</v>
      </c>
      <c r="IR200" s="74">
        <v>1715150.01343054</v>
      </c>
      <c r="IS200" s="74">
        <v>1909826.60166367</v>
      </c>
      <c r="IT200" s="74">
        <v>157497.70806249999</v>
      </c>
      <c r="IU200" s="74">
        <v>313784.88281677</v>
      </c>
      <c r="IV200" s="74">
        <v>475447.56229065009</v>
      </c>
      <c r="IW200" s="74">
        <v>643202.24226209999</v>
      </c>
      <c r="IX200" s="74">
        <v>804087.8505953101</v>
      </c>
      <c r="IY200" s="74">
        <v>960306.17797257006</v>
      </c>
      <c r="IZ200" s="74">
        <v>1119801.2751718899</v>
      </c>
      <c r="JA200" s="74">
        <v>1281877</v>
      </c>
      <c r="JB200" s="74">
        <v>1447929.0388477601</v>
      </c>
      <c r="JC200" s="74">
        <v>1612095.4697976799</v>
      </c>
      <c r="JD200" s="74">
        <v>1777091.0322637199</v>
      </c>
      <c r="JE200" s="74">
        <v>1982402.35</v>
      </c>
    </row>
    <row r="201" spans="1:265" ht="12.9" customHeight="1" x14ac:dyDescent="0.2">
      <c r="A201" s="23" t="s">
        <v>189</v>
      </c>
      <c r="B201" s="53"/>
      <c r="C201" s="53"/>
      <c r="D201" s="53"/>
      <c r="E201" s="45"/>
      <c r="F201" s="45"/>
      <c r="G201" s="45"/>
      <c r="H201" s="53"/>
      <c r="I201" s="53"/>
      <c r="J201" s="53"/>
      <c r="K201" s="53"/>
      <c r="L201" s="51"/>
      <c r="M201" s="51"/>
      <c r="N201" s="53"/>
      <c r="O201" s="53"/>
      <c r="P201" s="53"/>
      <c r="Q201" s="45"/>
      <c r="R201" s="45"/>
      <c r="S201" s="45"/>
      <c r="T201" s="53"/>
      <c r="U201" s="53"/>
      <c r="V201" s="53"/>
      <c r="W201" s="53"/>
      <c r="X201" s="51"/>
      <c r="Y201" s="51"/>
      <c r="Z201" s="74">
        <v>5302</v>
      </c>
      <c r="AA201" s="74">
        <v>10885</v>
      </c>
      <c r="AB201" s="74">
        <v>16392</v>
      </c>
      <c r="AC201" s="111">
        <v>22079</v>
      </c>
      <c r="AD201" s="111">
        <v>27875</v>
      </c>
      <c r="AE201" s="111">
        <v>31049</v>
      </c>
      <c r="AF201" s="111">
        <v>37177</v>
      </c>
      <c r="AG201" s="111">
        <v>43038</v>
      </c>
      <c r="AH201" s="111">
        <v>49523</v>
      </c>
      <c r="AI201" s="111">
        <v>55324</v>
      </c>
      <c r="AJ201" s="111">
        <v>61816</v>
      </c>
      <c r="AK201" s="111">
        <v>71897</v>
      </c>
      <c r="AL201" s="74">
        <v>6407</v>
      </c>
      <c r="AM201" s="74">
        <v>12695</v>
      </c>
      <c r="AN201" s="74">
        <v>19079</v>
      </c>
      <c r="AO201" s="74">
        <v>25447</v>
      </c>
      <c r="AP201" s="74">
        <v>28891</v>
      </c>
      <c r="AQ201" s="74">
        <v>34465</v>
      </c>
      <c r="AR201" s="74">
        <v>40013.489474999988</v>
      </c>
      <c r="AS201" s="111">
        <v>45885.553517200002</v>
      </c>
      <c r="AT201" s="111">
        <v>49231.889409000003</v>
      </c>
      <c r="AU201" s="111">
        <v>55374.449704999992</v>
      </c>
      <c r="AV201" s="111">
        <v>60426.866370000011</v>
      </c>
      <c r="AW201" s="111">
        <v>66858.827820999999</v>
      </c>
      <c r="AX201" s="111">
        <v>5144.7532780000001</v>
      </c>
      <c r="AY201" s="111">
        <v>10116.33403</v>
      </c>
      <c r="AZ201" s="111">
        <v>15164.512086500001</v>
      </c>
      <c r="BA201" s="111">
        <v>20045.938548499998</v>
      </c>
      <c r="BB201" s="111">
        <v>38797.677079499997</v>
      </c>
      <c r="BC201" s="111">
        <v>43517.066591499999</v>
      </c>
      <c r="BD201" s="111">
        <v>47913.776229499999</v>
      </c>
      <c r="BE201" s="111">
        <v>51836.993062499998</v>
      </c>
      <c r="BF201" s="111">
        <v>56864.896915500009</v>
      </c>
      <c r="BG201" s="111">
        <v>61057.540579</v>
      </c>
      <c r="BH201" s="111">
        <v>65034.243689000003</v>
      </c>
      <c r="BI201" s="111">
        <v>69696</v>
      </c>
      <c r="BJ201" s="111">
        <v>5533.0872899999986</v>
      </c>
      <c r="BK201" s="111">
        <v>8812.1432280000008</v>
      </c>
      <c r="BL201" s="111">
        <v>13131.343373</v>
      </c>
      <c r="BM201" s="111">
        <v>17381.002997</v>
      </c>
      <c r="BN201" s="111">
        <v>22642.191294</v>
      </c>
      <c r="BO201" s="111">
        <v>26623.383485999999</v>
      </c>
      <c r="BP201" s="111">
        <v>30945.619457000001</v>
      </c>
      <c r="BQ201" s="111">
        <v>35180.243753000002</v>
      </c>
      <c r="BR201" s="111">
        <v>39571.755149999997</v>
      </c>
      <c r="BS201" s="111">
        <v>43910.629539000001</v>
      </c>
      <c r="BT201" s="111">
        <v>48490.128162999987</v>
      </c>
      <c r="BU201" s="111">
        <v>56912.256312999991</v>
      </c>
      <c r="BV201" s="74">
        <v>4415.8242790000004</v>
      </c>
      <c r="BW201" s="74">
        <v>8055.2691860000004</v>
      </c>
      <c r="BX201" s="74">
        <v>11968.441059000001</v>
      </c>
      <c r="BY201" s="74">
        <v>16965.930101000002</v>
      </c>
      <c r="BZ201" s="74">
        <v>21050.786214</v>
      </c>
      <c r="CA201" s="74">
        <v>25132.44398</v>
      </c>
      <c r="CB201" s="74">
        <v>29805.716887999999</v>
      </c>
      <c r="CC201" s="74">
        <v>34252.375581</v>
      </c>
      <c r="CD201" s="74">
        <v>38593.661585999987</v>
      </c>
      <c r="CE201" s="74">
        <v>47557.480520999998</v>
      </c>
      <c r="CF201" s="74">
        <v>52051.516737999998</v>
      </c>
      <c r="CG201" s="74">
        <v>57023.089923799998</v>
      </c>
      <c r="CH201" s="74">
        <v>4988.5596062000004</v>
      </c>
      <c r="CI201" s="74">
        <v>9326.1386932000005</v>
      </c>
      <c r="CJ201" s="74">
        <v>13863.5847682</v>
      </c>
      <c r="CK201" s="74">
        <v>18571.272259199999</v>
      </c>
      <c r="CL201" s="74">
        <v>23334.7674912</v>
      </c>
      <c r="CM201" s="74">
        <v>27855.181755199999</v>
      </c>
      <c r="CN201" s="74">
        <v>32419.119671199991</v>
      </c>
      <c r="CO201" s="74">
        <v>37337.948809200003</v>
      </c>
      <c r="CP201" s="74">
        <v>42617.246928200002</v>
      </c>
      <c r="CQ201" s="74">
        <v>47548.819168200003</v>
      </c>
      <c r="CR201" s="74">
        <v>54142.1057802</v>
      </c>
      <c r="CS201" s="74">
        <v>59943.704992200001</v>
      </c>
      <c r="CT201" s="74">
        <v>6315.1526640000002</v>
      </c>
      <c r="CU201" s="74">
        <v>12506.610776</v>
      </c>
      <c r="CV201" s="74">
        <v>18490.431070189999</v>
      </c>
      <c r="CW201" s="74">
        <v>24337.305163360001</v>
      </c>
      <c r="CX201" s="74">
        <v>30530.245989930001</v>
      </c>
      <c r="CY201" s="74">
        <v>37076.951727799998</v>
      </c>
      <c r="CZ201" s="74">
        <v>42838.327716059997</v>
      </c>
      <c r="DA201" s="74">
        <v>49231.998814220002</v>
      </c>
      <c r="DB201" s="74">
        <v>55447.979556100006</v>
      </c>
      <c r="DC201" s="74">
        <v>62699.899414860003</v>
      </c>
      <c r="DD201" s="74">
        <v>68444.764502930004</v>
      </c>
      <c r="DE201" s="74">
        <v>76625.736369399994</v>
      </c>
      <c r="DF201" s="74">
        <v>7093.8489578699991</v>
      </c>
      <c r="DG201" s="74">
        <v>13519.395515869999</v>
      </c>
      <c r="DH201" s="74">
        <v>20738.389464870001</v>
      </c>
      <c r="DI201" s="74">
        <v>27539.000274869999</v>
      </c>
      <c r="DJ201" s="74">
        <v>34664.215679869987</v>
      </c>
      <c r="DK201" s="74">
        <v>41725.324549869998</v>
      </c>
      <c r="DL201" s="74">
        <v>48472.663400290003</v>
      </c>
      <c r="DM201" s="74">
        <v>55119.992607290013</v>
      </c>
      <c r="DN201" s="74">
        <v>63130.111682289993</v>
      </c>
      <c r="DO201" s="74">
        <v>71301.920412289997</v>
      </c>
      <c r="DP201" s="74">
        <v>77177.026783289999</v>
      </c>
      <c r="DQ201" s="74">
        <v>82966.843333290002</v>
      </c>
      <c r="DR201" s="74">
        <v>7235.7325070000006</v>
      </c>
      <c r="DS201" s="74">
        <v>13987.713110889999</v>
      </c>
      <c r="DT201" s="74">
        <v>20878.21251189</v>
      </c>
      <c r="DU201" s="74">
        <v>27218.953831890001</v>
      </c>
      <c r="DV201" s="74">
        <v>34886.708682889999</v>
      </c>
      <c r="DW201" s="74">
        <v>42511.826697889999</v>
      </c>
      <c r="DX201" s="74">
        <v>49872.762402890003</v>
      </c>
      <c r="DY201" s="74">
        <v>57525.91903289</v>
      </c>
      <c r="DZ201" s="74">
        <v>65049.729395889997</v>
      </c>
      <c r="EA201" s="74">
        <v>72757.532944890001</v>
      </c>
      <c r="EB201" s="74">
        <v>80293.240814889999</v>
      </c>
      <c r="EC201" s="74">
        <v>90778.378985100004</v>
      </c>
      <c r="ED201" s="74">
        <v>8219.3378560000001</v>
      </c>
      <c r="EE201" s="74">
        <v>16195.164511000001</v>
      </c>
      <c r="EF201" s="74">
        <v>24612.927279</v>
      </c>
      <c r="EG201" s="74">
        <v>32888.504553999999</v>
      </c>
      <c r="EH201" s="74">
        <v>41317.947053000004</v>
      </c>
      <c r="EI201" s="74">
        <v>50223.697641999999</v>
      </c>
      <c r="EJ201" s="74">
        <v>59830.902479999997</v>
      </c>
      <c r="EK201" s="74">
        <v>68120.08908178001</v>
      </c>
      <c r="EL201" s="74">
        <v>78403.226683779983</v>
      </c>
      <c r="EM201" s="74">
        <v>86733.006799780007</v>
      </c>
      <c r="EN201" s="74">
        <v>95841.814388280007</v>
      </c>
      <c r="EO201" s="74">
        <v>108761.52785827999</v>
      </c>
      <c r="EP201" s="74">
        <v>9383.6741599999987</v>
      </c>
      <c r="EQ201" s="74">
        <v>20699.166691999999</v>
      </c>
      <c r="ER201" s="74">
        <v>31492.932441000001</v>
      </c>
      <c r="ES201" s="74">
        <v>42673.136877999998</v>
      </c>
      <c r="ET201" s="74">
        <v>52714.791484000001</v>
      </c>
      <c r="EU201" s="74">
        <v>63294.160146000002</v>
      </c>
      <c r="EV201" s="74">
        <v>73864.927318000002</v>
      </c>
      <c r="EW201" s="74">
        <v>85243.754761000004</v>
      </c>
      <c r="EX201" s="74">
        <v>96110.421796999988</v>
      </c>
      <c r="EY201" s="74">
        <v>107117.441397</v>
      </c>
      <c r="EZ201" s="74">
        <v>118378.70629</v>
      </c>
      <c r="FA201" s="74">
        <v>133997.659449</v>
      </c>
      <c r="FB201" s="74">
        <v>13204.056978000001</v>
      </c>
      <c r="FC201" s="74">
        <v>26369.989382</v>
      </c>
      <c r="FD201" s="74">
        <v>39170.142096000003</v>
      </c>
      <c r="FE201" s="74">
        <v>51441.214775</v>
      </c>
      <c r="FF201" s="74">
        <v>66298.789625999998</v>
      </c>
      <c r="FG201" s="74">
        <v>79849.71227199999</v>
      </c>
      <c r="FH201" s="74">
        <v>93400.946265999999</v>
      </c>
      <c r="FI201" s="74">
        <v>107817.944584</v>
      </c>
      <c r="FJ201" s="74">
        <v>122642.96148</v>
      </c>
      <c r="FK201" s="74">
        <v>138530.20147599999</v>
      </c>
      <c r="FL201" s="74">
        <v>155853.57674700001</v>
      </c>
      <c r="FM201" s="74">
        <v>172341.226322</v>
      </c>
      <c r="FN201" s="74">
        <v>15797.574452999999</v>
      </c>
      <c r="FO201" s="74">
        <v>32144.549451999999</v>
      </c>
      <c r="FP201" s="74">
        <v>48449</v>
      </c>
      <c r="FQ201" s="74">
        <v>62710.968560199988</v>
      </c>
      <c r="FR201" s="74">
        <v>81531.199363200009</v>
      </c>
      <c r="FS201" s="74">
        <v>97843.852235199985</v>
      </c>
      <c r="FT201" s="74">
        <v>114529.8812112</v>
      </c>
      <c r="FU201" s="74">
        <v>131281.8767502</v>
      </c>
      <c r="FV201" s="74">
        <v>147825.03487919999</v>
      </c>
      <c r="FW201" s="74">
        <v>165094.80653520001</v>
      </c>
      <c r="FX201" s="74">
        <v>182306.33435819999</v>
      </c>
      <c r="FY201" s="74">
        <v>200028.9612662</v>
      </c>
      <c r="FZ201" s="74">
        <v>18662.296436000001</v>
      </c>
      <c r="GA201" s="74">
        <v>37389.609375970002</v>
      </c>
      <c r="GB201" s="74">
        <v>56179.206331200003</v>
      </c>
      <c r="GC201" s="74">
        <v>75391.331852510004</v>
      </c>
      <c r="GD201" s="74">
        <v>94556.759753330014</v>
      </c>
      <c r="GE201" s="74">
        <v>114406.34025713</v>
      </c>
      <c r="GF201" s="74">
        <v>134591.19637173001</v>
      </c>
      <c r="GG201" s="74">
        <v>154979.89898641</v>
      </c>
      <c r="GH201" s="74">
        <v>174744.31037851999</v>
      </c>
      <c r="GI201" s="74">
        <v>194032.75519793</v>
      </c>
      <c r="GJ201" s="74">
        <v>213547.99599843999</v>
      </c>
      <c r="GK201" s="74">
        <v>234120.74367339999</v>
      </c>
      <c r="GL201" s="74">
        <v>19545.214623520002</v>
      </c>
      <c r="GM201" s="74">
        <v>38296.906952989993</v>
      </c>
      <c r="GN201" s="74">
        <v>57599.59780797</v>
      </c>
      <c r="GO201" s="74">
        <v>74602.752246449993</v>
      </c>
      <c r="GP201" s="74">
        <v>96597.741949200004</v>
      </c>
      <c r="GQ201" s="74">
        <v>115833.48834896</v>
      </c>
      <c r="GR201" s="74">
        <v>135748.40474746999</v>
      </c>
      <c r="GS201" s="74">
        <v>155939.85290249999</v>
      </c>
      <c r="GT201" s="74">
        <v>175753.17790372999</v>
      </c>
      <c r="GU201" s="74">
        <v>195803.17560284</v>
      </c>
      <c r="GV201" s="74">
        <v>216030.70500193999</v>
      </c>
      <c r="GW201" s="74">
        <v>236718.58695138001</v>
      </c>
      <c r="GX201" s="74">
        <v>20369.392871190001</v>
      </c>
      <c r="GY201" s="74">
        <v>40433.793666450001</v>
      </c>
      <c r="GZ201" s="74">
        <v>60183.8348778</v>
      </c>
      <c r="HA201" s="74">
        <v>79518.064862729996</v>
      </c>
      <c r="HB201" s="74">
        <v>99081.52178350999</v>
      </c>
      <c r="HC201" s="74">
        <v>118959.05836385999</v>
      </c>
      <c r="HD201" s="74">
        <v>139407.74311538</v>
      </c>
      <c r="HE201" s="74">
        <v>160587.89115005001</v>
      </c>
      <c r="HF201" s="74">
        <v>181346.55273986</v>
      </c>
      <c r="HG201" s="74">
        <v>202068.93929477999</v>
      </c>
      <c r="HH201" s="74">
        <v>223086.42050308001</v>
      </c>
      <c r="HI201" s="74">
        <v>244686.20084509</v>
      </c>
      <c r="HJ201" s="74">
        <v>19742.081820290001</v>
      </c>
      <c r="HK201" s="74">
        <v>42919.136648239997</v>
      </c>
      <c r="HL201" s="74">
        <v>62271.104859749998</v>
      </c>
      <c r="HM201" s="74">
        <v>85744.418502809989</v>
      </c>
      <c r="HN201" s="74">
        <v>107517.17525879999</v>
      </c>
      <c r="HO201" s="74">
        <v>129074.16496178</v>
      </c>
      <c r="HP201" s="74">
        <v>150864.28280894001</v>
      </c>
      <c r="HQ201" s="74">
        <v>173398.70432513001</v>
      </c>
      <c r="HR201" s="74">
        <v>195311.68779244</v>
      </c>
      <c r="HS201" s="74">
        <v>215954.77412324</v>
      </c>
      <c r="HT201" s="74">
        <v>241030.90263738</v>
      </c>
      <c r="HU201" s="74">
        <v>263168.05405247002</v>
      </c>
      <c r="HV201" s="74">
        <v>21327.366972749998</v>
      </c>
      <c r="HW201" s="74">
        <v>42087.896252099992</v>
      </c>
      <c r="HX201" s="74">
        <v>61342.762060449997</v>
      </c>
      <c r="HY201" s="74">
        <v>80027.021442599987</v>
      </c>
      <c r="HZ201" s="74">
        <v>101286.15828405001</v>
      </c>
      <c r="IA201" s="74">
        <v>120943.65337299999</v>
      </c>
      <c r="IB201" s="74">
        <v>141164.10777279001</v>
      </c>
      <c r="IC201" s="74">
        <v>162255.27614715</v>
      </c>
      <c r="ID201" s="74">
        <v>182790.06345089001</v>
      </c>
      <c r="IE201" s="74">
        <v>203765.94575198001</v>
      </c>
      <c r="IF201" s="74">
        <v>225186.58771627999</v>
      </c>
      <c r="IG201" s="74">
        <v>243275.9769259</v>
      </c>
      <c r="IH201" s="74">
        <v>18705.088230599998</v>
      </c>
      <c r="II201" s="74">
        <v>37582.169006519987</v>
      </c>
      <c r="IJ201" s="74">
        <v>60059.336224250008</v>
      </c>
      <c r="IK201" s="74">
        <v>78159.817136950005</v>
      </c>
      <c r="IL201" s="74">
        <v>97519.949110080008</v>
      </c>
      <c r="IM201" s="74">
        <v>116686.01626593</v>
      </c>
      <c r="IN201" s="74">
        <v>135603.63383419</v>
      </c>
      <c r="IO201" s="74">
        <v>155469.36384472999</v>
      </c>
      <c r="IP201" s="74">
        <v>175551.38885444999</v>
      </c>
      <c r="IQ201" s="74">
        <v>194962.48321231001</v>
      </c>
      <c r="IR201" s="74">
        <v>212836.67763389999</v>
      </c>
      <c r="IS201" s="74">
        <v>188189.37915341</v>
      </c>
      <c r="IT201" s="74">
        <v>15008.58429999</v>
      </c>
      <c r="IU201" s="74">
        <v>30015.303720889999</v>
      </c>
      <c r="IV201" s="74">
        <v>48417.621430299987</v>
      </c>
      <c r="IW201" s="74">
        <v>63951.900641060012</v>
      </c>
      <c r="IX201" s="74">
        <v>79733.194599030001</v>
      </c>
      <c r="IY201" s="74">
        <v>95341.017408519998</v>
      </c>
      <c r="IZ201" s="74">
        <v>110538.59119106999</v>
      </c>
      <c r="JA201" s="74">
        <v>125974</v>
      </c>
      <c r="JB201" s="74">
        <v>143684.13171968999</v>
      </c>
      <c r="JC201" s="74">
        <v>160423.33173732</v>
      </c>
      <c r="JD201" s="74">
        <v>177450.81466475001</v>
      </c>
      <c r="JE201" s="74">
        <v>194868.59</v>
      </c>
    </row>
    <row r="202" spans="1:265" ht="12.9" customHeight="1" x14ac:dyDescent="0.2">
      <c r="A202" s="23" t="s">
        <v>190</v>
      </c>
      <c r="Z202" s="74">
        <v>21245</v>
      </c>
      <c r="AA202" s="74">
        <v>49270</v>
      </c>
      <c r="AB202" s="74">
        <v>72965</v>
      </c>
      <c r="AC202" s="111">
        <v>97844</v>
      </c>
      <c r="AD202" s="111">
        <v>120208</v>
      </c>
      <c r="AE202" s="111">
        <v>133419</v>
      </c>
      <c r="AF202" s="111">
        <v>159330</v>
      </c>
      <c r="AG202" s="111">
        <v>180183</v>
      </c>
      <c r="AH202" s="111">
        <v>206832</v>
      </c>
      <c r="AI202" s="111">
        <v>239352</v>
      </c>
      <c r="AJ202" s="111">
        <v>269497</v>
      </c>
      <c r="AK202" s="111">
        <v>295290</v>
      </c>
      <c r="AL202" s="74">
        <v>24745</v>
      </c>
      <c r="AM202" s="74">
        <v>51127</v>
      </c>
      <c r="AN202" s="74">
        <v>77420</v>
      </c>
      <c r="AO202" s="74">
        <v>117001</v>
      </c>
      <c r="AP202" s="74">
        <v>124442</v>
      </c>
      <c r="AQ202" s="74">
        <v>139913</v>
      </c>
      <c r="AR202" s="74">
        <v>156178.75704294999</v>
      </c>
      <c r="AS202" s="111">
        <v>177094.01235491</v>
      </c>
      <c r="AT202" s="111">
        <v>194128.51852983999</v>
      </c>
      <c r="AU202" s="111">
        <v>213769.41486483</v>
      </c>
      <c r="AV202" s="111">
        <v>231256.94181948999</v>
      </c>
      <c r="AW202" s="111">
        <v>244729.75796913001</v>
      </c>
      <c r="AX202" s="111">
        <v>17633.83623135</v>
      </c>
      <c r="AY202" s="111">
        <v>35258.286749649997</v>
      </c>
      <c r="AZ202" s="111">
        <v>56132.997500740013</v>
      </c>
      <c r="BA202" s="111">
        <v>74603.674302200001</v>
      </c>
      <c r="BB202" s="111">
        <v>94498.319868509978</v>
      </c>
      <c r="BC202" s="111">
        <v>113488.47244631</v>
      </c>
      <c r="BD202" s="111">
        <v>138388.49011267</v>
      </c>
      <c r="BE202" s="111">
        <v>163155.20503509001</v>
      </c>
      <c r="BF202" s="111">
        <v>189076.16860271999</v>
      </c>
      <c r="BG202" s="111">
        <v>220923.80051999999</v>
      </c>
      <c r="BH202" s="111">
        <v>245986.759792</v>
      </c>
      <c r="BI202" s="111">
        <v>275146</v>
      </c>
      <c r="BJ202" s="111">
        <v>24429.379297579999</v>
      </c>
      <c r="BK202" s="111">
        <v>44755.90306805</v>
      </c>
      <c r="BL202" s="111">
        <v>74150.084436250007</v>
      </c>
      <c r="BM202" s="111">
        <v>97346.145228740002</v>
      </c>
      <c r="BN202" s="111">
        <v>123267.22822165</v>
      </c>
      <c r="BO202" s="111">
        <v>151604.5467716</v>
      </c>
      <c r="BP202" s="111">
        <v>177298.92538636</v>
      </c>
      <c r="BQ202" s="111">
        <v>203300.77885872</v>
      </c>
      <c r="BR202" s="111">
        <v>233134.12319774</v>
      </c>
      <c r="BS202" s="111">
        <v>260903.16760394999</v>
      </c>
      <c r="BT202" s="111">
        <v>281555.05855773011</v>
      </c>
      <c r="BU202" s="111">
        <v>325594.87460048002</v>
      </c>
      <c r="BV202" s="74">
        <v>23769.41431765</v>
      </c>
      <c r="BW202" s="74">
        <v>49746.569370279998</v>
      </c>
      <c r="BX202" s="74">
        <v>76221.060234509991</v>
      </c>
      <c r="BY202" s="74">
        <v>102066.54749937</v>
      </c>
      <c r="BZ202" s="74">
        <v>127687.17818718</v>
      </c>
      <c r="CA202" s="74">
        <v>154227.26251671001</v>
      </c>
      <c r="CB202" s="74">
        <v>181479.88973560999</v>
      </c>
      <c r="CC202" s="74">
        <v>207296.60050984999</v>
      </c>
      <c r="CD202" s="74">
        <v>234472.65067601</v>
      </c>
      <c r="CE202" s="74">
        <v>266177.44383333001</v>
      </c>
      <c r="CF202" s="74">
        <v>292327.45950340998</v>
      </c>
      <c r="CG202" s="74">
        <v>323808.74403990008</v>
      </c>
      <c r="CH202" s="74">
        <v>26812.38326785</v>
      </c>
      <c r="CI202" s="74">
        <v>50462.089556760009</v>
      </c>
      <c r="CJ202" s="74">
        <v>80275.20260479</v>
      </c>
      <c r="CK202" s="74">
        <v>109362.26422285</v>
      </c>
      <c r="CL202" s="74">
        <v>141517.72614139001</v>
      </c>
      <c r="CM202" s="74">
        <v>169658.7930835</v>
      </c>
      <c r="CN202" s="74">
        <v>201927.93681719</v>
      </c>
      <c r="CO202" s="74">
        <v>233051.88078313001</v>
      </c>
      <c r="CP202" s="74">
        <v>261597.15380835999</v>
      </c>
      <c r="CQ202" s="74">
        <v>294545.11364459997</v>
      </c>
      <c r="CR202" s="74">
        <v>323765.66032232001</v>
      </c>
      <c r="CS202" s="74">
        <v>365507.14419382007</v>
      </c>
      <c r="CT202" s="74">
        <v>33245.870927470001</v>
      </c>
      <c r="CU202" s="74">
        <v>66329.852595660006</v>
      </c>
      <c r="CV202" s="74">
        <v>102313.04216849001</v>
      </c>
      <c r="CW202" s="74">
        <v>141258.90629578001</v>
      </c>
      <c r="CX202" s="74">
        <v>180996.02393651</v>
      </c>
      <c r="CY202" s="74">
        <v>215968.08331933999</v>
      </c>
      <c r="CZ202" s="74">
        <v>254742.31571801999</v>
      </c>
      <c r="DA202" s="74">
        <v>293552.90466778999</v>
      </c>
      <c r="DB202" s="74">
        <v>332854.31939671002</v>
      </c>
      <c r="DC202" s="74">
        <v>383124.52796933003</v>
      </c>
      <c r="DD202" s="74">
        <v>430254.18241982989</v>
      </c>
      <c r="DE202" s="74">
        <v>490647.93297620013</v>
      </c>
      <c r="DF202" s="74">
        <v>44143.310533850003</v>
      </c>
      <c r="DG202" s="74">
        <v>88196.314955099995</v>
      </c>
      <c r="DH202" s="74">
        <v>137901.54513158</v>
      </c>
      <c r="DI202" s="74">
        <v>189947.53667531</v>
      </c>
      <c r="DJ202" s="74">
        <v>243556.62392645</v>
      </c>
      <c r="DK202" s="74">
        <v>292892.62581787998</v>
      </c>
      <c r="DL202" s="74">
        <v>345746.36852665001</v>
      </c>
      <c r="DM202" s="74">
        <v>398198.23113609001</v>
      </c>
      <c r="DN202" s="74">
        <v>448489.35229587997</v>
      </c>
      <c r="DO202" s="74">
        <v>513536.38123399997</v>
      </c>
      <c r="DP202" s="74">
        <v>574846.84842145001</v>
      </c>
      <c r="DQ202" s="74">
        <v>645204.63109059003</v>
      </c>
      <c r="DR202" s="74">
        <v>60009.015681559998</v>
      </c>
      <c r="DS202" s="74">
        <v>121615.10067453</v>
      </c>
      <c r="DT202" s="74">
        <v>183923.32752173999</v>
      </c>
      <c r="DU202" s="74">
        <v>249793.82933546</v>
      </c>
      <c r="DV202" s="74">
        <v>322329.59840720001</v>
      </c>
      <c r="DW202" s="74">
        <v>390835.86619681987</v>
      </c>
      <c r="DX202" s="74">
        <v>461926.23110515001</v>
      </c>
      <c r="DY202" s="74">
        <v>536511.05894471996</v>
      </c>
      <c r="DZ202" s="74">
        <v>616589.30856866005</v>
      </c>
      <c r="EA202" s="74">
        <v>689687.21022775001</v>
      </c>
      <c r="EB202" s="74">
        <v>765200.53059575008</v>
      </c>
      <c r="EC202" s="74">
        <v>873661.51364405011</v>
      </c>
      <c r="ED202" s="74">
        <v>75365.647198890001</v>
      </c>
      <c r="EE202" s="74">
        <v>157020.10928865999</v>
      </c>
      <c r="EF202" s="74">
        <v>240562.35591213001</v>
      </c>
      <c r="EG202" s="74">
        <v>326167.24710103997</v>
      </c>
      <c r="EH202" s="74">
        <v>418406.60140131001</v>
      </c>
      <c r="EI202" s="74">
        <v>514805.75205227011</v>
      </c>
      <c r="EJ202" s="74">
        <v>601047.17655006004</v>
      </c>
      <c r="EK202" s="74">
        <v>692225.71126341016</v>
      </c>
      <c r="EL202" s="74">
        <v>785648.02490696998</v>
      </c>
      <c r="EM202" s="74">
        <v>869053.51712170988</v>
      </c>
      <c r="EN202" s="74">
        <v>976211.47013397003</v>
      </c>
      <c r="EO202" s="74">
        <v>1093314.0862254</v>
      </c>
      <c r="EP202" s="74">
        <v>104055.81283043</v>
      </c>
      <c r="EQ202" s="74">
        <v>201843.74973889001</v>
      </c>
      <c r="ER202" s="74">
        <v>299189.55679486011</v>
      </c>
      <c r="ES202" s="74">
        <v>394819.23414925003</v>
      </c>
      <c r="ET202" s="74">
        <v>493047.14838288998</v>
      </c>
      <c r="EU202" s="74">
        <v>600737.59459767991</v>
      </c>
      <c r="EV202" s="74">
        <v>707088.61589955993</v>
      </c>
      <c r="EW202" s="74">
        <v>814409.35428563005</v>
      </c>
      <c r="EX202" s="74">
        <v>918960.43585297</v>
      </c>
      <c r="EY202" s="74">
        <v>1031898.81266177</v>
      </c>
      <c r="EZ202" s="74">
        <v>1147689.90603683</v>
      </c>
      <c r="FA202" s="74">
        <v>1279184.1709102499</v>
      </c>
      <c r="FB202" s="74">
        <v>101397.16455440001</v>
      </c>
      <c r="FC202" s="74">
        <v>207858.59195510001</v>
      </c>
      <c r="FD202" s="74">
        <v>311472.78373653989</v>
      </c>
      <c r="FE202" s="74">
        <v>422395.78510684997</v>
      </c>
      <c r="FF202" s="74">
        <v>534922.52195269999</v>
      </c>
      <c r="FG202" s="74">
        <v>646940.10640723002</v>
      </c>
      <c r="FH202" s="74">
        <v>760739.01823745994</v>
      </c>
      <c r="FI202" s="74">
        <v>874761.8739130199</v>
      </c>
      <c r="FJ202" s="74">
        <v>994249.87527646997</v>
      </c>
      <c r="FK202" s="74">
        <v>1111716.96404239</v>
      </c>
      <c r="FL202" s="74">
        <v>1234919.54499287</v>
      </c>
      <c r="FM202" s="74">
        <v>1378326.58422885</v>
      </c>
      <c r="FN202" s="74">
        <v>107391.44734167001</v>
      </c>
      <c r="FO202" s="74">
        <v>216790.78798791001</v>
      </c>
      <c r="FP202" s="74">
        <v>335396</v>
      </c>
      <c r="FQ202" s="74">
        <v>455084.21070538001</v>
      </c>
      <c r="FR202" s="74">
        <v>578089.39061431005</v>
      </c>
      <c r="FS202" s="74">
        <v>705521.49696562008</v>
      </c>
      <c r="FT202" s="74">
        <v>839951.01041904988</v>
      </c>
      <c r="FU202" s="74">
        <v>964466.27652957011</v>
      </c>
      <c r="FV202" s="74">
        <v>1089113.90234038</v>
      </c>
      <c r="FW202" s="74">
        <v>1220975.4350811699</v>
      </c>
      <c r="FX202" s="74">
        <v>1351133.5666109601</v>
      </c>
      <c r="FY202" s="74">
        <v>1502960.5523387301</v>
      </c>
      <c r="FZ202" s="74">
        <v>122627.06821659001</v>
      </c>
      <c r="GA202" s="74">
        <v>255861.46737671</v>
      </c>
      <c r="GB202" s="74">
        <v>393240.68294840999</v>
      </c>
      <c r="GC202" s="74">
        <v>529567.92987737991</v>
      </c>
      <c r="GD202" s="74">
        <v>666234.18291694997</v>
      </c>
      <c r="GE202" s="74">
        <v>809371.02927221986</v>
      </c>
      <c r="GF202" s="74">
        <v>949813.39876385999</v>
      </c>
      <c r="GG202" s="74">
        <v>1092823.5002071699</v>
      </c>
      <c r="GH202" s="74">
        <v>1224792.82134393</v>
      </c>
      <c r="GI202" s="74">
        <v>1368545.7330664</v>
      </c>
      <c r="GJ202" s="74">
        <v>1515495.2947476001</v>
      </c>
      <c r="GK202" s="74">
        <v>1664999.4823698299</v>
      </c>
      <c r="GL202" s="74">
        <v>130835.30503810001</v>
      </c>
      <c r="GM202" s="74">
        <v>267674.86378964002</v>
      </c>
      <c r="GN202" s="74">
        <v>411141.96062221011</v>
      </c>
      <c r="GO202" s="74">
        <v>551327.38137205993</v>
      </c>
      <c r="GP202" s="74">
        <v>693126.25460468</v>
      </c>
      <c r="GQ202" s="74">
        <v>839706.83062617015</v>
      </c>
      <c r="GR202" s="74">
        <v>981760.72450632008</v>
      </c>
      <c r="GS202" s="74">
        <v>1130194.2698705101</v>
      </c>
      <c r="GT202" s="74">
        <v>1274997.5641031801</v>
      </c>
      <c r="GU202" s="74">
        <v>1424719.8190988</v>
      </c>
      <c r="GV202" s="74">
        <v>1586471.1084887499</v>
      </c>
      <c r="GW202" s="74">
        <v>1757396.5931695499</v>
      </c>
      <c r="GX202" s="74">
        <v>141511.78595224</v>
      </c>
      <c r="GY202" s="74">
        <v>283190.68046889</v>
      </c>
      <c r="GZ202" s="74">
        <v>431955.74553414999</v>
      </c>
      <c r="HA202" s="74">
        <v>581555.97871303989</v>
      </c>
      <c r="HB202" s="74">
        <v>734306.07376761991</v>
      </c>
      <c r="HC202" s="74">
        <v>915653.0378436601</v>
      </c>
      <c r="HD202" s="74">
        <v>1068573.9044178801</v>
      </c>
      <c r="HE202" s="74">
        <v>1222662.89614926</v>
      </c>
      <c r="HF202" s="74">
        <v>1374078.16543052</v>
      </c>
      <c r="HG202" s="74">
        <v>1535994.9991776</v>
      </c>
      <c r="HH202" s="74">
        <v>1693569.07262775</v>
      </c>
      <c r="HI202" s="74">
        <v>1881119.91777261</v>
      </c>
      <c r="HJ202" s="74">
        <v>143101.63777989001</v>
      </c>
      <c r="HK202" s="74">
        <v>295089.51232779003</v>
      </c>
      <c r="HL202" s="74">
        <v>447888.72981471999</v>
      </c>
      <c r="HM202" s="74">
        <v>609003.11002262007</v>
      </c>
      <c r="HN202" s="74">
        <v>771005.66081657005</v>
      </c>
      <c r="HO202" s="74">
        <v>935428.24461942015</v>
      </c>
      <c r="HP202" s="74">
        <v>1105186.13455651</v>
      </c>
      <c r="HQ202" s="74">
        <v>1273085.2433960999</v>
      </c>
      <c r="HR202" s="74">
        <v>1438707.21187474</v>
      </c>
      <c r="HS202" s="74">
        <v>1639101.6974881301</v>
      </c>
      <c r="HT202" s="74">
        <v>1803516.6443270899</v>
      </c>
      <c r="HU202" s="74">
        <v>1950149.24805153</v>
      </c>
      <c r="HV202" s="74">
        <v>151442.23441932001</v>
      </c>
      <c r="HW202" s="74">
        <v>317015.21352777991</v>
      </c>
      <c r="HX202" s="74">
        <v>487977.04993752012</v>
      </c>
      <c r="HY202" s="74">
        <v>653580.20418620005</v>
      </c>
      <c r="HZ202" s="74">
        <v>820652.17567959998</v>
      </c>
      <c r="IA202" s="74">
        <v>993625.48545801977</v>
      </c>
      <c r="IB202" s="74">
        <v>1168213.91657582</v>
      </c>
      <c r="IC202" s="74">
        <v>1340012.4478440201</v>
      </c>
      <c r="ID202" s="74">
        <v>1521124.42809852</v>
      </c>
      <c r="IE202" s="74">
        <v>1703151.24574964</v>
      </c>
      <c r="IF202" s="74">
        <v>1888927.52359268</v>
      </c>
      <c r="IG202" s="74">
        <v>2115173.8569231001</v>
      </c>
      <c r="IH202" s="74">
        <v>164638.52989891</v>
      </c>
      <c r="II202" s="74">
        <v>341209.09007501003</v>
      </c>
      <c r="IJ202" s="74">
        <v>521834.74795228988</v>
      </c>
      <c r="IK202" s="74">
        <v>684550.9191994901</v>
      </c>
      <c r="IL202" s="74">
        <v>838274.01226046006</v>
      </c>
      <c r="IM202" s="74">
        <v>1004662.69948773</v>
      </c>
      <c r="IN202" s="74">
        <v>1189943.2987291301</v>
      </c>
      <c r="IO202" s="74">
        <v>1368277.7914056701</v>
      </c>
      <c r="IP202" s="74">
        <v>1547074.1598483</v>
      </c>
      <c r="IQ202" s="74">
        <v>1812894.9994356199</v>
      </c>
      <c r="IR202" s="74">
        <v>1997531.4850144801</v>
      </c>
      <c r="IS202" s="74">
        <v>2252700.8021643502</v>
      </c>
      <c r="IT202" s="74">
        <v>167818.11040869</v>
      </c>
      <c r="IU202" s="74">
        <v>345066.55884678999</v>
      </c>
      <c r="IV202" s="74">
        <v>537442.20232212008</v>
      </c>
      <c r="IW202" s="74">
        <v>722177.29257319984</v>
      </c>
      <c r="IX202" s="74">
        <v>922652.62932765984</v>
      </c>
      <c r="IY202" s="74">
        <v>1126165.58916957</v>
      </c>
      <c r="IZ202" s="74">
        <v>1315878.9587962399</v>
      </c>
      <c r="JA202" s="74">
        <v>1519890</v>
      </c>
      <c r="JB202" s="74">
        <v>1725309.5975358</v>
      </c>
      <c r="JC202" s="74">
        <v>1930679.027829</v>
      </c>
      <c r="JD202" s="74">
        <v>2157313.5723040202</v>
      </c>
      <c r="JE202" s="74">
        <v>2416029.44</v>
      </c>
    </row>
    <row r="203" spans="1:265" s="54" customFormat="1" ht="12.9" customHeight="1" x14ac:dyDescent="0.2">
      <c r="A203" s="31" t="s">
        <v>191</v>
      </c>
      <c r="B203" s="61"/>
      <c r="C203" s="61"/>
      <c r="D203" s="61"/>
      <c r="E203" s="52"/>
      <c r="F203" s="52"/>
      <c r="G203" s="52"/>
      <c r="H203" s="61"/>
      <c r="I203" s="61"/>
      <c r="J203" s="61"/>
      <c r="K203" s="61"/>
      <c r="L203" s="12"/>
      <c r="M203" s="12"/>
      <c r="N203" s="61"/>
      <c r="O203" s="61"/>
      <c r="P203" s="61"/>
      <c r="Q203" s="52"/>
      <c r="R203" s="52"/>
      <c r="S203" s="52"/>
      <c r="T203" s="61"/>
      <c r="U203" s="61"/>
      <c r="V203" s="61"/>
      <c r="W203" s="61"/>
      <c r="X203" s="12"/>
      <c r="Y203" s="12"/>
      <c r="Z203" s="24">
        <f t="shared" ref="Z203:CK203" si="228">SUM(Z200:Z202)</f>
        <v>50959</v>
      </c>
      <c r="AA203" s="24">
        <f t="shared" si="228"/>
        <v>111225</v>
      </c>
      <c r="AB203" s="24">
        <f t="shared" si="228"/>
        <v>166106</v>
      </c>
      <c r="AC203" s="24">
        <f t="shared" si="228"/>
        <v>223134</v>
      </c>
      <c r="AD203" s="24">
        <f t="shared" si="228"/>
        <v>276028</v>
      </c>
      <c r="AE203" s="24">
        <f t="shared" si="228"/>
        <v>317666</v>
      </c>
      <c r="AF203" s="24">
        <f t="shared" si="228"/>
        <v>376283</v>
      </c>
      <c r="AG203" s="24">
        <f t="shared" si="228"/>
        <v>432797</v>
      </c>
      <c r="AH203" s="24">
        <f t="shared" si="228"/>
        <v>493831</v>
      </c>
      <c r="AI203" s="24">
        <f t="shared" si="228"/>
        <v>557950</v>
      </c>
      <c r="AJ203" s="24">
        <f t="shared" si="228"/>
        <v>624519</v>
      </c>
      <c r="AK203" s="24">
        <f t="shared" si="228"/>
        <v>691752</v>
      </c>
      <c r="AL203" s="24">
        <f t="shared" si="228"/>
        <v>58428</v>
      </c>
      <c r="AM203" s="24">
        <f t="shared" si="228"/>
        <v>120282</v>
      </c>
      <c r="AN203" s="24">
        <f t="shared" si="228"/>
        <v>181045</v>
      </c>
      <c r="AO203" s="24">
        <f t="shared" si="228"/>
        <v>261737</v>
      </c>
      <c r="AP203" s="24">
        <f t="shared" si="228"/>
        <v>299136</v>
      </c>
      <c r="AQ203" s="24">
        <f t="shared" si="228"/>
        <v>343906</v>
      </c>
      <c r="AR203" s="24">
        <f t="shared" si="228"/>
        <v>381637.55877795001</v>
      </c>
      <c r="AS203" s="24">
        <f t="shared" si="228"/>
        <v>430552.28344610997</v>
      </c>
      <c r="AT203" s="24">
        <f t="shared" si="228"/>
        <v>469004.09983624</v>
      </c>
      <c r="AU203" s="24">
        <f t="shared" si="228"/>
        <v>521363.64924623002</v>
      </c>
      <c r="AV203" s="24">
        <f t="shared" si="228"/>
        <v>566333.98942189</v>
      </c>
      <c r="AW203" s="24">
        <f t="shared" si="228"/>
        <v>598921.00810672995</v>
      </c>
      <c r="AX203" s="24">
        <f t="shared" si="228"/>
        <v>43781.627080549995</v>
      </c>
      <c r="AY203" s="24">
        <f t="shared" si="228"/>
        <v>88452.979820999986</v>
      </c>
      <c r="AZ203" s="24">
        <f t="shared" si="228"/>
        <v>137024.37552441002</v>
      </c>
      <c r="BA203" s="24">
        <f t="shared" si="228"/>
        <v>184733.17613625998</v>
      </c>
      <c r="BB203" s="24">
        <f t="shared" si="228"/>
        <v>245375.51547500998</v>
      </c>
      <c r="BC203" s="24">
        <f t="shared" si="228"/>
        <v>290840.93677880999</v>
      </c>
      <c r="BD203" s="24">
        <f t="shared" si="228"/>
        <v>343487.55597516999</v>
      </c>
      <c r="BE203" s="24">
        <f t="shared" si="228"/>
        <v>394580.75658359</v>
      </c>
      <c r="BF203" s="24">
        <f t="shared" si="228"/>
        <v>447421.89924922003</v>
      </c>
      <c r="BG203" s="24">
        <f t="shared" si="228"/>
        <v>506298.42845518002</v>
      </c>
      <c r="BH203" s="24">
        <f t="shared" si="228"/>
        <v>563468.56457018002</v>
      </c>
      <c r="BI203" s="24">
        <f t="shared" si="228"/>
        <v>628896</v>
      </c>
      <c r="BJ203" s="24">
        <f t="shared" si="228"/>
        <v>56613.483649579997</v>
      </c>
      <c r="BK203" s="24">
        <f t="shared" si="228"/>
        <v>102401.70063005001</v>
      </c>
      <c r="BL203" s="24">
        <f t="shared" si="228"/>
        <v>158288.84526365</v>
      </c>
      <c r="BM203" s="24">
        <f t="shared" si="228"/>
        <v>209999.11694833002</v>
      </c>
      <c r="BN203" s="24">
        <f t="shared" si="228"/>
        <v>266148.59884643997</v>
      </c>
      <c r="BO203" s="24">
        <f t="shared" si="228"/>
        <v>320598.39230584004</v>
      </c>
      <c r="BP203" s="24">
        <f t="shared" si="228"/>
        <v>376804.59409971</v>
      </c>
      <c r="BQ203" s="24">
        <f t="shared" si="228"/>
        <v>434981.68434507004</v>
      </c>
      <c r="BR203" s="24">
        <f t="shared" si="228"/>
        <v>494384.53931428998</v>
      </c>
      <c r="BS203" s="24">
        <f t="shared" si="228"/>
        <v>556400.18254069996</v>
      </c>
      <c r="BT203" s="24">
        <f t="shared" si="228"/>
        <v>609073.61290498008</v>
      </c>
      <c r="BU203" s="24">
        <f t="shared" si="228"/>
        <v>705501.04904223001</v>
      </c>
      <c r="BV203" s="24">
        <f t="shared" si="228"/>
        <v>53706.430926839996</v>
      </c>
      <c r="BW203" s="24">
        <f t="shared" si="228"/>
        <v>110234.35912047001</v>
      </c>
      <c r="BX203" s="24">
        <f t="shared" si="228"/>
        <v>168819.62617489</v>
      </c>
      <c r="BY203" s="24">
        <f t="shared" si="228"/>
        <v>226663.80691859001</v>
      </c>
      <c r="BZ203" s="24">
        <f t="shared" si="228"/>
        <v>284547.83910271997</v>
      </c>
      <c r="CA203" s="24">
        <f t="shared" si="228"/>
        <v>342277.47626968002</v>
      </c>
      <c r="CB203" s="24">
        <f t="shared" si="228"/>
        <v>402378.81175466999</v>
      </c>
      <c r="CC203" s="24">
        <f t="shared" si="228"/>
        <v>462239.44816598995</v>
      </c>
      <c r="CD203" s="24">
        <f t="shared" si="228"/>
        <v>522703.82238123997</v>
      </c>
      <c r="CE203" s="24">
        <f t="shared" si="228"/>
        <v>585972.21039889997</v>
      </c>
      <c r="CF203" s="24">
        <f t="shared" si="228"/>
        <v>646982.56547003984</v>
      </c>
      <c r="CG203" s="24">
        <f t="shared" si="228"/>
        <v>719549.75467147003</v>
      </c>
      <c r="CH203" s="24">
        <f t="shared" si="228"/>
        <v>60337.341914379998</v>
      </c>
      <c r="CI203" s="24">
        <f t="shared" si="228"/>
        <v>115105.987754</v>
      </c>
      <c r="CJ203" s="24">
        <f t="shared" si="228"/>
        <v>176656.74073522002</v>
      </c>
      <c r="CK203" s="24">
        <f t="shared" si="228"/>
        <v>239935.68828924</v>
      </c>
      <c r="CL203" s="24">
        <f t="shared" ref="CL203:EW203" si="229">SUM(CL200:CL202)</f>
        <v>306737.44670153002</v>
      </c>
      <c r="CM203" s="24">
        <f t="shared" si="229"/>
        <v>368896.81983559998</v>
      </c>
      <c r="CN203" s="24">
        <f t="shared" si="229"/>
        <v>437449.55557147</v>
      </c>
      <c r="CO203" s="24">
        <f t="shared" si="229"/>
        <v>505413.12482177</v>
      </c>
      <c r="CP203" s="24">
        <f t="shared" si="229"/>
        <v>571791.77001069998</v>
      </c>
      <c r="CQ203" s="24">
        <f t="shared" si="229"/>
        <v>645923.93380501005</v>
      </c>
      <c r="CR203" s="24">
        <f t="shared" si="229"/>
        <v>718307.66021813988</v>
      </c>
      <c r="CS203" s="24">
        <f t="shared" si="229"/>
        <v>813582.9008606401</v>
      </c>
      <c r="CT203" s="24">
        <f t="shared" si="229"/>
        <v>75719.551727860002</v>
      </c>
      <c r="CU203" s="24">
        <f t="shared" si="229"/>
        <v>153729.54173960001</v>
      </c>
      <c r="CV203" s="24">
        <f t="shared" si="229"/>
        <v>235404.07809607001</v>
      </c>
      <c r="CW203" s="24">
        <f t="shared" si="229"/>
        <v>320689.61383589997</v>
      </c>
      <c r="CX203" s="24">
        <f t="shared" si="229"/>
        <v>405047.28528606996</v>
      </c>
      <c r="CY203" s="24">
        <f t="shared" si="229"/>
        <v>484947.84717317997</v>
      </c>
      <c r="CZ203" s="24">
        <f t="shared" si="229"/>
        <v>573073.3458262299</v>
      </c>
      <c r="DA203" s="24">
        <f t="shared" si="229"/>
        <v>662138.42524235998</v>
      </c>
      <c r="DB203" s="24">
        <f t="shared" si="229"/>
        <v>749788.60635730007</v>
      </c>
      <c r="DC203" s="24">
        <f t="shared" si="229"/>
        <v>852542.59476199001</v>
      </c>
      <c r="DD203" s="24">
        <f t="shared" si="229"/>
        <v>949238.91897935979</v>
      </c>
      <c r="DE203" s="24">
        <f t="shared" si="229"/>
        <v>1085387.1618597601</v>
      </c>
      <c r="DF203" s="24">
        <f t="shared" si="229"/>
        <v>96827.476371579993</v>
      </c>
      <c r="DG203" s="24">
        <f t="shared" si="229"/>
        <v>194481.71821083</v>
      </c>
      <c r="DH203" s="24">
        <f t="shared" si="229"/>
        <v>299617.36375712999</v>
      </c>
      <c r="DI203" s="24">
        <f t="shared" si="229"/>
        <v>405685.14370140998</v>
      </c>
      <c r="DJ203" s="24">
        <f t="shared" si="229"/>
        <v>514462.18475059001</v>
      </c>
      <c r="DK203" s="24">
        <f t="shared" si="229"/>
        <v>620389.76949483994</v>
      </c>
      <c r="DL203" s="24">
        <f t="shared" si="229"/>
        <v>731874.26816703007</v>
      </c>
      <c r="DM203" s="24">
        <f t="shared" si="229"/>
        <v>841669.70198347</v>
      </c>
      <c r="DN203" s="24">
        <f t="shared" si="229"/>
        <v>952029.64925240004</v>
      </c>
      <c r="DO203" s="24">
        <f t="shared" si="229"/>
        <v>1077978.79957694</v>
      </c>
      <c r="DP203" s="24">
        <f t="shared" si="229"/>
        <v>1199156.91461368</v>
      </c>
      <c r="DQ203" s="24">
        <f t="shared" si="229"/>
        <v>1350947.2791180499</v>
      </c>
      <c r="DR203" s="24">
        <f t="shared" si="229"/>
        <v>121656.08143255999</v>
      </c>
      <c r="DS203" s="24">
        <f t="shared" si="229"/>
        <v>247042.82051642</v>
      </c>
      <c r="DT203" s="24">
        <f t="shared" si="229"/>
        <v>374050.21075345</v>
      </c>
      <c r="DU203" s="24">
        <f t="shared" si="229"/>
        <v>505244.57447817002</v>
      </c>
      <c r="DV203" s="24">
        <f t="shared" si="229"/>
        <v>641184.37580746994</v>
      </c>
      <c r="DW203" s="24">
        <f t="shared" si="229"/>
        <v>779602.52653788985</v>
      </c>
      <c r="DX203" s="24">
        <f t="shared" si="229"/>
        <v>920168.88887774001</v>
      </c>
      <c r="DY203" s="24">
        <f t="shared" si="229"/>
        <v>1063246.9145893101</v>
      </c>
      <c r="DZ203" s="24">
        <f t="shared" si="229"/>
        <v>1212674.2803410601</v>
      </c>
      <c r="EA203" s="24">
        <f t="shared" si="229"/>
        <v>1360831.28955214</v>
      </c>
      <c r="EB203" s="24">
        <f t="shared" si="229"/>
        <v>1508189.3933455902</v>
      </c>
      <c r="EC203" s="24">
        <f t="shared" si="229"/>
        <v>1735489.20600319</v>
      </c>
      <c r="ED203" s="24">
        <f t="shared" si="229"/>
        <v>149032.42682219</v>
      </c>
      <c r="EE203" s="24">
        <f t="shared" si="229"/>
        <v>312188.81287696003</v>
      </c>
      <c r="EF203" s="24">
        <f t="shared" si="229"/>
        <v>475062.42706188001</v>
      </c>
      <c r="EG203" s="24">
        <f t="shared" si="229"/>
        <v>640687.02064126998</v>
      </c>
      <c r="EH203" s="24">
        <f t="shared" si="229"/>
        <v>815070.12013046001</v>
      </c>
      <c r="EI203" s="24">
        <f t="shared" si="229"/>
        <v>995037.98749842006</v>
      </c>
      <c r="EJ203" s="24">
        <f t="shared" si="229"/>
        <v>1166172.2578616901</v>
      </c>
      <c r="EK203" s="24">
        <f t="shared" si="229"/>
        <v>1345014.5457015503</v>
      </c>
      <c r="EL203" s="24">
        <f t="shared" si="229"/>
        <v>1532009.9540492999</v>
      </c>
      <c r="EM203" s="24">
        <f t="shared" si="229"/>
        <v>1687534.8464438098</v>
      </c>
      <c r="EN203" s="24">
        <f t="shared" si="229"/>
        <v>1885518.8560732002</v>
      </c>
      <c r="EO203" s="24">
        <f t="shared" si="229"/>
        <v>2124385.86508863</v>
      </c>
      <c r="EP203" s="24">
        <f t="shared" si="229"/>
        <v>193657.11458942998</v>
      </c>
      <c r="EQ203" s="24">
        <f t="shared" si="229"/>
        <v>389949.69680565002</v>
      </c>
      <c r="ER203" s="24">
        <f t="shared" si="229"/>
        <v>582429.18162941013</v>
      </c>
      <c r="ES203" s="24">
        <f t="shared" si="229"/>
        <v>776188.40278050001</v>
      </c>
      <c r="ET203" s="24">
        <f t="shared" si="229"/>
        <v>973355.39017814002</v>
      </c>
      <c r="EU203" s="24">
        <f t="shared" si="229"/>
        <v>1180604.7719524298</v>
      </c>
      <c r="EV203" s="24">
        <f t="shared" si="229"/>
        <v>1388866.9945909099</v>
      </c>
      <c r="EW203" s="24">
        <f t="shared" si="229"/>
        <v>1595889.46547285</v>
      </c>
      <c r="EX203" s="24">
        <f t="shared" ref="EX203:HI203" si="230">SUM(EX200:EX202)</f>
        <v>1800645.0401961901</v>
      </c>
      <c r="EY203" s="24">
        <f t="shared" si="230"/>
        <v>2019531.1212740601</v>
      </c>
      <c r="EZ203" s="24">
        <f t="shared" si="230"/>
        <v>2235969.5651878701</v>
      </c>
      <c r="FA203" s="24">
        <f t="shared" si="230"/>
        <v>2496424.0328767002</v>
      </c>
      <c r="FB203" s="24">
        <f t="shared" si="230"/>
        <v>209381.93596976</v>
      </c>
      <c r="FC203" s="24">
        <f t="shared" si="230"/>
        <v>429258.65590396</v>
      </c>
      <c r="FD203" s="24">
        <f t="shared" si="230"/>
        <v>644297.09108528984</v>
      </c>
      <c r="FE203" s="24">
        <f t="shared" si="230"/>
        <v>866271.98007272999</v>
      </c>
      <c r="FF203" s="24">
        <f t="shared" si="230"/>
        <v>1092462.0483565801</v>
      </c>
      <c r="FG203" s="24">
        <f t="shared" si="230"/>
        <v>1320801.57507894</v>
      </c>
      <c r="FH203" s="24">
        <f t="shared" si="230"/>
        <v>1549567.3622566401</v>
      </c>
      <c r="FI203" s="24">
        <f t="shared" si="230"/>
        <v>1781266.85988172</v>
      </c>
      <c r="FJ203" s="24">
        <f t="shared" si="230"/>
        <v>2017278.5227665398</v>
      </c>
      <c r="FK203" s="24">
        <f t="shared" si="230"/>
        <v>2257091.8847593898</v>
      </c>
      <c r="FL203" s="24">
        <f t="shared" si="230"/>
        <v>2504718.7040338702</v>
      </c>
      <c r="FM203" s="24">
        <f t="shared" si="230"/>
        <v>2799112.4693576498</v>
      </c>
      <c r="FN203" s="24">
        <f t="shared" si="230"/>
        <v>231204.64208850998</v>
      </c>
      <c r="FO203" s="24">
        <f t="shared" si="230"/>
        <v>464644.80468859</v>
      </c>
      <c r="FP203" s="24">
        <f t="shared" si="230"/>
        <v>714022</v>
      </c>
      <c r="FQ203" s="24">
        <f t="shared" si="230"/>
        <v>961295.23169156001</v>
      </c>
      <c r="FR203" s="24">
        <f t="shared" si="230"/>
        <v>1212646.2876234502</v>
      </c>
      <c r="FS203" s="24">
        <f t="shared" si="230"/>
        <v>1471903.9538125901</v>
      </c>
      <c r="FT203" s="24">
        <f t="shared" si="230"/>
        <v>1736629.46074518</v>
      </c>
      <c r="FU203" s="24">
        <f t="shared" si="230"/>
        <v>1994209.65723712</v>
      </c>
      <c r="FV203" s="24">
        <f t="shared" si="230"/>
        <v>2253007.1387745701</v>
      </c>
      <c r="FW203" s="24">
        <f t="shared" si="230"/>
        <v>2526385.5227835597</v>
      </c>
      <c r="FX203" s="24">
        <f t="shared" si="230"/>
        <v>2803797.57880536</v>
      </c>
      <c r="FY203" s="24">
        <f t="shared" si="230"/>
        <v>3115966.78404787</v>
      </c>
      <c r="FZ203" s="24">
        <f t="shared" si="230"/>
        <v>261028.04196348001</v>
      </c>
      <c r="GA203" s="24">
        <f t="shared" si="230"/>
        <v>549306.50021366007</v>
      </c>
      <c r="GB203" s="24">
        <f t="shared" si="230"/>
        <v>831656.49293582013</v>
      </c>
      <c r="GC203" s="24">
        <f t="shared" si="230"/>
        <v>1120126.6100778701</v>
      </c>
      <c r="GD203" s="24">
        <f t="shared" si="230"/>
        <v>1401231.6897623301</v>
      </c>
      <c r="GE203" s="24">
        <f t="shared" si="230"/>
        <v>1700381.7199580399</v>
      </c>
      <c r="GF203" s="24">
        <f t="shared" si="230"/>
        <v>1998016.5652890503</v>
      </c>
      <c r="GG203" s="24">
        <f t="shared" si="230"/>
        <v>2294246.7497028699</v>
      </c>
      <c r="GH203" s="24">
        <f t="shared" si="230"/>
        <v>2572963.1251255302</v>
      </c>
      <c r="GI203" s="24">
        <f t="shared" si="230"/>
        <v>2864614.3495466197</v>
      </c>
      <c r="GJ203" s="24">
        <f t="shared" si="230"/>
        <v>3151210.0323291603</v>
      </c>
      <c r="GK203" s="24">
        <f t="shared" si="230"/>
        <v>3496271.7825829601</v>
      </c>
      <c r="GL203" s="24">
        <f t="shared" si="230"/>
        <v>274966.01687031001</v>
      </c>
      <c r="GM203" s="24">
        <f t="shared" si="230"/>
        <v>563731.31046185002</v>
      </c>
      <c r="GN203" s="24">
        <f t="shared" si="230"/>
        <v>865873.86507380009</v>
      </c>
      <c r="GO203" s="24">
        <f t="shared" si="230"/>
        <v>1158675.4850349899</v>
      </c>
      <c r="GP203" s="24">
        <f t="shared" si="230"/>
        <v>1452737.82405384</v>
      </c>
      <c r="GQ203" s="24">
        <f t="shared" si="230"/>
        <v>1759591.7815925302</v>
      </c>
      <c r="GR203" s="24">
        <f t="shared" si="230"/>
        <v>2057771.2235416104</v>
      </c>
      <c r="GS203" s="24">
        <f t="shared" si="230"/>
        <v>2362620.0301598799</v>
      </c>
      <c r="GT203" s="24">
        <f t="shared" si="230"/>
        <v>2668925.8400929198</v>
      </c>
      <c r="GU203" s="24">
        <f t="shared" si="230"/>
        <v>2985233.66516431</v>
      </c>
      <c r="GV203" s="24">
        <f t="shared" si="230"/>
        <v>3308158.8282109699</v>
      </c>
      <c r="GW203" s="24">
        <f t="shared" si="230"/>
        <v>3666771.5372975599</v>
      </c>
      <c r="GX203" s="24">
        <f t="shared" si="230"/>
        <v>305415.44840544998</v>
      </c>
      <c r="GY203" s="24">
        <f t="shared" si="230"/>
        <v>608720.32906499004</v>
      </c>
      <c r="GZ203" s="24">
        <f t="shared" si="230"/>
        <v>911686.23535391001</v>
      </c>
      <c r="HA203" s="24">
        <f t="shared" si="230"/>
        <v>1215105.7051924099</v>
      </c>
      <c r="HB203" s="24">
        <f t="shared" si="230"/>
        <v>1524850.65099338</v>
      </c>
      <c r="HC203" s="24">
        <f t="shared" si="230"/>
        <v>1869236.47040535</v>
      </c>
      <c r="HD203" s="24">
        <f t="shared" si="230"/>
        <v>2185780.6770172399</v>
      </c>
      <c r="HE203" s="24">
        <f t="shared" si="230"/>
        <v>2501993.4864209401</v>
      </c>
      <c r="HF203" s="24">
        <f t="shared" si="230"/>
        <v>2818003.5055361697</v>
      </c>
      <c r="HG203" s="24">
        <f t="shared" si="230"/>
        <v>3148900.39099955</v>
      </c>
      <c r="HH203" s="24">
        <f t="shared" si="230"/>
        <v>3474710.7667327402</v>
      </c>
      <c r="HI203" s="24">
        <f t="shared" si="230"/>
        <v>3860991.3542448301</v>
      </c>
      <c r="HJ203" s="24">
        <f t="shared" ref="HJ203:JE203" si="231">SUM(HJ200:HJ202)</f>
        <v>305037.75261475006</v>
      </c>
      <c r="HK203" s="24">
        <f t="shared" si="231"/>
        <v>625059.60212063999</v>
      </c>
      <c r="HL203" s="24">
        <f t="shared" si="231"/>
        <v>949291.98856254003</v>
      </c>
      <c r="HM203" s="24">
        <f t="shared" si="231"/>
        <v>1277349.8549723199</v>
      </c>
      <c r="HN203" s="24">
        <f t="shared" si="231"/>
        <v>1609184.71622231</v>
      </c>
      <c r="HO203" s="24">
        <f t="shared" si="231"/>
        <v>1940508.41435118</v>
      </c>
      <c r="HP203" s="24">
        <f t="shared" si="231"/>
        <v>2282572.5113930097</v>
      </c>
      <c r="HQ203" s="24">
        <f t="shared" si="231"/>
        <v>2622790.5198326698</v>
      </c>
      <c r="HR203" s="24">
        <f t="shared" si="231"/>
        <v>2964027.2988483999</v>
      </c>
      <c r="HS203" s="24">
        <f t="shared" si="231"/>
        <v>3335063.12640958</v>
      </c>
      <c r="HT203" s="24">
        <f t="shared" si="231"/>
        <v>3675814.32612844</v>
      </c>
      <c r="HU203" s="24">
        <f t="shared" si="231"/>
        <v>4015260.3415089604</v>
      </c>
      <c r="HV203" s="24">
        <f t="shared" si="231"/>
        <v>330151.00654063001</v>
      </c>
      <c r="HW203" s="24">
        <f t="shared" si="231"/>
        <v>674431.76933084009</v>
      </c>
      <c r="HX203" s="24">
        <f t="shared" si="231"/>
        <v>1017204.33047386</v>
      </c>
      <c r="HY203" s="24">
        <f t="shared" si="231"/>
        <v>1354888.5284322198</v>
      </c>
      <c r="HZ203" s="24">
        <f t="shared" si="231"/>
        <v>1696026.7894974099</v>
      </c>
      <c r="IA203" s="24">
        <f t="shared" si="231"/>
        <v>2038263.3115155599</v>
      </c>
      <c r="IB203" s="24">
        <f t="shared" si="231"/>
        <v>2391247.4068799196</v>
      </c>
      <c r="IC203" s="24">
        <f t="shared" si="231"/>
        <v>2738050.62724254</v>
      </c>
      <c r="ID203" s="24">
        <f t="shared" si="231"/>
        <v>3099698.3752464904</v>
      </c>
      <c r="IE203" s="24">
        <f t="shared" si="231"/>
        <v>3466314.0795010501</v>
      </c>
      <c r="IF203" s="24">
        <f t="shared" si="231"/>
        <v>3833460.0314919399</v>
      </c>
      <c r="IG203" s="24">
        <f t="shared" si="231"/>
        <v>4270077.2119875308</v>
      </c>
      <c r="IH203" s="24">
        <f t="shared" si="231"/>
        <v>354931.84693298</v>
      </c>
      <c r="II203" s="24">
        <f t="shared" si="231"/>
        <v>704033.87505396002</v>
      </c>
      <c r="IJ203" s="24">
        <f t="shared" si="231"/>
        <v>1070418.2705054102</v>
      </c>
      <c r="IK203" s="24">
        <f t="shared" si="231"/>
        <v>1400050.86295501</v>
      </c>
      <c r="IL203" s="24">
        <f t="shared" si="231"/>
        <v>1718343.9685925902</v>
      </c>
      <c r="IM203" s="24">
        <f t="shared" si="231"/>
        <v>2061959.3494007802</v>
      </c>
      <c r="IN203" s="24">
        <f t="shared" si="231"/>
        <v>2421869.86746328</v>
      </c>
      <c r="IO203" s="24">
        <f t="shared" si="231"/>
        <v>2778494.3431760203</v>
      </c>
      <c r="IP203" s="24">
        <f t="shared" si="231"/>
        <v>3129727.4377743402</v>
      </c>
      <c r="IQ203" s="24">
        <f t="shared" si="231"/>
        <v>3570196.0483418801</v>
      </c>
      <c r="IR203" s="24">
        <f t="shared" si="231"/>
        <v>3925518.1760789203</v>
      </c>
      <c r="IS203" s="24">
        <f t="shared" si="231"/>
        <v>4350716.7829814302</v>
      </c>
      <c r="IT203" s="24">
        <f t="shared" si="231"/>
        <v>340324.40277118003</v>
      </c>
      <c r="IU203" s="24">
        <f t="shared" si="231"/>
        <v>688866.74538445007</v>
      </c>
      <c r="IV203" s="24">
        <f t="shared" si="231"/>
        <v>1061307.3860430701</v>
      </c>
      <c r="IW203" s="24">
        <f t="shared" si="231"/>
        <v>1429331.4354763599</v>
      </c>
      <c r="IX203" s="24">
        <f t="shared" si="231"/>
        <v>1806473.6745219999</v>
      </c>
      <c r="IY203" s="24">
        <f t="shared" si="231"/>
        <v>2181812.7845506603</v>
      </c>
      <c r="IZ203" s="24">
        <f t="shared" si="231"/>
        <v>2546218.8251591995</v>
      </c>
      <c r="JA203" s="24">
        <f t="shared" si="231"/>
        <v>2927741</v>
      </c>
      <c r="JB203" s="24">
        <f t="shared" si="231"/>
        <v>3316922.7681032503</v>
      </c>
      <c r="JC203" s="24">
        <f t="shared" si="231"/>
        <v>3703197.8293639999</v>
      </c>
      <c r="JD203" s="24">
        <f t="shared" si="231"/>
        <v>4111855.41923249</v>
      </c>
      <c r="JE203" s="24">
        <f t="shared" si="231"/>
        <v>4593300.38</v>
      </c>
    </row>
    <row r="204" spans="1:265" s="54" customFormat="1" ht="12.9" customHeight="1" x14ac:dyDescent="0.2">
      <c r="A204" s="32" t="s">
        <v>192</v>
      </c>
      <c r="B204" s="61"/>
      <c r="C204" s="61"/>
      <c r="D204" s="61"/>
      <c r="E204" s="52"/>
      <c r="F204" s="52"/>
      <c r="G204" s="52"/>
      <c r="H204" s="61"/>
      <c r="I204" s="61"/>
      <c r="J204" s="61"/>
      <c r="K204" s="61"/>
      <c r="L204" s="12"/>
      <c r="M204" s="12"/>
      <c r="N204" s="61"/>
      <c r="O204" s="61"/>
      <c r="P204" s="61"/>
      <c r="Q204" s="52"/>
      <c r="R204" s="52"/>
      <c r="S204" s="52"/>
      <c r="T204" s="61"/>
      <c r="U204" s="61"/>
      <c r="V204" s="61"/>
      <c r="W204" s="61"/>
      <c r="X204" s="12"/>
      <c r="Y204" s="12"/>
      <c r="Z204" s="33">
        <f t="shared" ref="Z204:CK204" si="232">+Z198-Z203</f>
        <v>50586</v>
      </c>
      <c r="AA204" s="33">
        <f t="shared" si="232"/>
        <v>70211</v>
      </c>
      <c r="AB204" s="33">
        <f t="shared" si="232"/>
        <v>80288</v>
      </c>
      <c r="AC204" s="33">
        <f t="shared" si="232"/>
        <v>97821</v>
      </c>
      <c r="AD204" s="33">
        <f t="shared" si="232"/>
        <v>164818</v>
      </c>
      <c r="AE204" s="33">
        <f t="shared" si="232"/>
        <v>224788</v>
      </c>
      <c r="AF204" s="33">
        <f t="shared" si="232"/>
        <v>279634</v>
      </c>
      <c r="AG204" s="33">
        <f t="shared" si="232"/>
        <v>343090</v>
      </c>
      <c r="AH204" s="33">
        <f t="shared" si="232"/>
        <v>374527</v>
      </c>
      <c r="AI204" s="33">
        <f t="shared" si="232"/>
        <v>407502</v>
      </c>
      <c r="AJ204" s="33">
        <f t="shared" si="232"/>
        <v>445281</v>
      </c>
      <c r="AK204" s="33">
        <f t="shared" si="232"/>
        <v>518137</v>
      </c>
      <c r="AL204" s="33">
        <f t="shared" si="232"/>
        <v>27953</v>
      </c>
      <c r="AM204" s="33">
        <f t="shared" si="232"/>
        <v>-49125</v>
      </c>
      <c r="AN204" s="33">
        <f t="shared" si="232"/>
        <v>75015</v>
      </c>
      <c r="AO204" s="33">
        <f t="shared" si="232"/>
        <v>68381</v>
      </c>
      <c r="AP204" s="33">
        <f t="shared" si="232"/>
        <v>35716</v>
      </c>
      <c r="AQ204" s="33">
        <f t="shared" si="232"/>
        <v>72951</v>
      </c>
      <c r="AR204" s="33">
        <f t="shared" si="232"/>
        <v>96672.024489609757</v>
      </c>
      <c r="AS204" s="33">
        <f t="shared" si="232"/>
        <v>120965.29171976948</v>
      </c>
      <c r="AT204" s="33">
        <f t="shared" si="232"/>
        <v>152387.77658531797</v>
      </c>
      <c r="AU204" s="33">
        <f t="shared" si="232"/>
        <v>167280.56485978956</v>
      </c>
      <c r="AV204" s="33">
        <f t="shared" si="232"/>
        <v>185469.19775152171</v>
      </c>
      <c r="AW204" s="33">
        <f t="shared" si="232"/>
        <v>209417.47671917919</v>
      </c>
      <c r="AX204" s="33">
        <f t="shared" si="232"/>
        <v>22017.357863979894</v>
      </c>
      <c r="AY204" s="33">
        <f t="shared" si="232"/>
        <v>32203.060090270155</v>
      </c>
      <c r="AZ204" s="33">
        <f t="shared" si="232"/>
        <v>41800.125664760097</v>
      </c>
      <c r="BA204" s="33">
        <f t="shared" si="232"/>
        <v>50698.959701090178</v>
      </c>
      <c r="BB204" s="33">
        <f t="shared" si="232"/>
        <v>82949.617687760096</v>
      </c>
      <c r="BC204" s="33">
        <f t="shared" si="232"/>
        <v>117444.49464383011</v>
      </c>
      <c r="BD204" s="33">
        <f t="shared" si="232"/>
        <v>142559.51469015994</v>
      </c>
      <c r="BE204" s="33">
        <f t="shared" si="232"/>
        <v>164799.90202240978</v>
      </c>
      <c r="BF204" s="33">
        <f t="shared" si="232"/>
        <v>188183.62679935014</v>
      </c>
      <c r="BG204" s="33">
        <f t="shared" si="232"/>
        <v>217505.28608326986</v>
      </c>
      <c r="BH204" s="33">
        <f t="shared" si="232"/>
        <v>248376.21033985994</v>
      </c>
      <c r="BI204" s="33">
        <f t="shared" si="232"/>
        <v>292155</v>
      </c>
      <c r="BJ204" s="33">
        <f t="shared" si="232"/>
        <v>36855.337078460012</v>
      </c>
      <c r="BK204" s="33">
        <f t="shared" si="232"/>
        <v>64833.147043290082</v>
      </c>
      <c r="BL204" s="33">
        <f t="shared" si="232"/>
        <v>99077.675442320004</v>
      </c>
      <c r="BM204" s="33">
        <f t="shared" si="232"/>
        <v>135620.16540291999</v>
      </c>
      <c r="BN204" s="33">
        <f t="shared" si="232"/>
        <v>169830.79290971003</v>
      </c>
      <c r="BO204" s="33">
        <f t="shared" si="232"/>
        <v>196063.18099306006</v>
      </c>
      <c r="BP204" s="33">
        <f t="shared" si="232"/>
        <v>229931.19832061999</v>
      </c>
      <c r="BQ204" s="33">
        <f t="shared" si="232"/>
        <v>275650.01807749004</v>
      </c>
      <c r="BR204" s="33">
        <f t="shared" si="232"/>
        <v>313251.70143381989</v>
      </c>
      <c r="BS204" s="33">
        <f t="shared" si="232"/>
        <v>353132.94249287003</v>
      </c>
      <c r="BT204" s="33">
        <f t="shared" si="232"/>
        <v>398305.2312699497</v>
      </c>
      <c r="BU204" s="33">
        <f t="shared" si="232"/>
        <v>419498.2870360699</v>
      </c>
      <c r="BV204" s="33">
        <f t="shared" si="232"/>
        <v>53765.814262600019</v>
      </c>
      <c r="BW204" s="33">
        <f t="shared" si="232"/>
        <v>91495.41432065994</v>
      </c>
      <c r="BX204" s="33">
        <f t="shared" si="232"/>
        <v>147787.0559610099</v>
      </c>
      <c r="BY204" s="33">
        <f t="shared" si="232"/>
        <v>194208.67094124001</v>
      </c>
      <c r="BZ204" s="33">
        <f t="shared" si="232"/>
        <v>258680.60642740031</v>
      </c>
      <c r="CA204" s="33">
        <f t="shared" si="232"/>
        <v>318168.46120886999</v>
      </c>
      <c r="CB204" s="33">
        <f t="shared" si="232"/>
        <v>376382.25405725092</v>
      </c>
      <c r="CC204" s="33">
        <f t="shared" si="232"/>
        <v>435752.94845284009</v>
      </c>
      <c r="CD204" s="33">
        <f t="shared" si="232"/>
        <v>493827.06363177102</v>
      </c>
      <c r="CE204" s="33">
        <f t="shared" si="232"/>
        <v>560505.92801836936</v>
      </c>
      <c r="CF204" s="33">
        <f t="shared" si="232"/>
        <v>629313.82719323086</v>
      </c>
      <c r="CG204" s="33">
        <f t="shared" si="232"/>
        <v>679563.42615194921</v>
      </c>
      <c r="CH204" s="33">
        <f t="shared" si="232"/>
        <v>68669.471225839996</v>
      </c>
      <c r="CI204" s="33">
        <f t="shared" si="232"/>
        <v>125989.88098275999</v>
      </c>
      <c r="CJ204" s="33">
        <f t="shared" si="232"/>
        <v>200841.63347354007</v>
      </c>
      <c r="CK204" s="33">
        <f t="shared" si="232"/>
        <v>268040.59459228022</v>
      </c>
      <c r="CL204" s="33">
        <f t="shared" ref="CL204:EW204" si="233">+CL198-CL203</f>
        <v>332315.47404730984</v>
      </c>
      <c r="CM204" s="33">
        <f t="shared" si="233"/>
        <v>400910.06881126016</v>
      </c>
      <c r="CN204" s="33">
        <f t="shared" si="233"/>
        <v>464693.7279434001</v>
      </c>
      <c r="CO204" s="33">
        <f t="shared" si="233"/>
        <v>524278.68010519096</v>
      </c>
      <c r="CP204" s="33">
        <f t="shared" si="233"/>
        <v>587407.35957002966</v>
      </c>
      <c r="CQ204" s="33">
        <f t="shared" si="233"/>
        <v>647235.52922071028</v>
      </c>
      <c r="CR204" s="33">
        <f t="shared" si="233"/>
        <v>714906.00398166082</v>
      </c>
      <c r="CS204" s="33">
        <f t="shared" si="233"/>
        <v>772145.2264165302</v>
      </c>
      <c r="CT204" s="33">
        <f t="shared" si="233"/>
        <v>76566.948055359826</v>
      </c>
      <c r="CU204" s="33">
        <f t="shared" si="233"/>
        <v>152692.42115551</v>
      </c>
      <c r="CV204" s="33">
        <f t="shared" si="233"/>
        <v>239141.90466246128</v>
      </c>
      <c r="CW204" s="33">
        <f t="shared" si="233"/>
        <v>336889.5352533398</v>
      </c>
      <c r="CX204" s="33">
        <f t="shared" si="233"/>
        <v>432748.22603677993</v>
      </c>
      <c r="CY204" s="33">
        <f t="shared" si="233"/>
        <v>549819.48077342997</v>
      </c>
      <c r="CZ204" s="33">
        <f t="shared" si="233"/>
        <v>655659.3301772495</v>
      </c>
      <c r="DA204" s="33">
        <f t="shared" si="233"/>
        <v>754767.12464769138</v>
      </c>
      <c r="DB204" s="33">
        <f t="shared" si="233"/>
        <v>849521.10285639192</v>
      </c>
      <c r="DC204" s="33">
        <f t="shared" si="233"/>
        <v>982933.5539963881</v>
      </c>
      <c r="DD204" s="33">
        <f t="shared" si="233"/>
        <v>1090112.6409750502</v>
      </c>
      <c r="DE204" s="33">
        <f t="shared" si="233"/>
        <v>1175635.3823069595</v>
      </c>
      <c r="DF204" s="33">
        <f t="shared" si="233"/>
        <v>103999.33053992</v>
      </c>
      <c r="DG204" s="33">
        <f t="shared" si="233"/>
        <v>194181.05730315018</v>
      </c>
      <c r="DH204" s="33">
        <f t="shared" si="233"/>
        <v>303869.01902902022</v>
      </c>
      <c r="DI204" s="33">
        <f t="shared" si="233"/>
        <v>398107.81629127014</v>
      </c>
      <c r="DJ204" s="33">
        <f t="shared" si="233"/>
        <v>499249.05563933006</v>
      </c>
      <c r="DK204" s="33">
        <f t="shared" si="233"/>
        <v>594587.80941436021</v>
      </c>
      <c r="DL204" s="33">
        <f t="shared" si="233"/>
        <v>792264.92390171997</v>
      </c>
      <c r="DM204" s="33">
        <f t="shared" si="233"/>
        <v>882107.8538679902</v>
      </c>
      <c r="DN204" s="33">
        <f t="shared" si="233"/>
        <v>874329.93779645953</v>
      </c>
      <c r="DO204" s="33">
        <f t="shared" si="233"/>
        <v>964157.82550075953</v>
      </c>
      <c r="DP204" s="33">
        <f t="shared" si="233"/>
        <v>1069188.3872708995</v>
      </c>
      <c r="DQ204" s="33">
        <f t="shared" si="233"/>
        <v>1152177.1363955392</v>
      </c>
      <c r="DR204" s="33">
        <f t="shared" si="233"/>
        <v>100758.52845131996</v>
      </c>
      <c r="DS204" s="33">
        <f t="shared" si="233"/>
        <v>194755.7948117599</v>
      </c>
      <c r="DT204" s="33">
        <f t="shared" si="233"/>
        <v>322681.69494685991</v>
      </c>
      <c r="DU204" s="33">
        <f t="shared" si="233"/>
        <v>432919.30375607044</v>
      </c>
      <c r="DV204" s="33">
        <f t="shared" si="233"/>
        <v>541851.32230498968</v>
      </c>
      <c r="DW204" s="33">
        <f t="shared" si="233"/>
        <v>648546.48373653018</v>
      </c>
      <c r="DX204" s="33">
        <f t="shared" si="233"/>
        <v>764096.12382308941</v>
      </c>
      <c r="DY204" s="33">
        <f t="shared" si="233"/>
        <v>885037.29459551955</v>
      </c>
      <c r="DZ204" s="33">
        <f t="shared" si="233"/>
        <v>996841.76493570837</v>
      </c>
      <c r="EA204" s="33">
        <f t="shared" si="233"/>
        <v>1124400.0614591888</v>
      </c>
      <c r="EB204" s="33">
        <f t="shared" si="233"/>
        <v>1248430.5080837985</v>
      </c>
      <c r="EC204" s="33">
        <f t="shared" si="233"/>
        <v>1396044.2355645415</v>
      </c>
      <c r="ED204" s="33">
        <f t="shared" si="233"/>
        <v>179429.77301144006</v>
      </c>
      <c r="EE204" s="33">
        <f t="shared" si="233"/>
        <v>294354.00016412954</v>
      </c>
      <c r="EF204" s="33">
        <f t="shared" si="233"/>
        <v>449458.42453325877</v>
      </c>
      <c r="EG204" s="33">
        <f t="shared" si="233"/>
        <v>596485.2038668507</v>
      </c>
      <c r="EH204" s="33">
        <f t="shared" si="233"/>
        <v>749658.52294886881</v>
      </c>
      <c r="EI204" s="33">
        <f t="shared" si="233"/>
        <v>897616.02299051126</v>
      </c>
      <c r="EJ204" s="33">
        <f t="shared" si="233"/>
        <v>1053064.6301016309</v>
      </c>
      <c r="EK204" s="33">
        <f t="shared" si="233"/>
        <v>1238603.41198808</v>
      </c>
      <c r="EL204" s="33">
        <f t="shared" si="233"/>
        <v>1414355.4912548903</v>
      </c>
      <c r="EM204" s="33">
        <f t="shared" si="233"/>
        <v>1559323.8019367184</v>
      </c>
      <c r="EN204" s="33">
        <f t="shared" si="233"/>
        <v>1737222.3608678202</v>
      </c>
      <c r="EO204" s="33">
        <f t="shared" si="233"/>
        <v>1872513.4380483492</v>
      </c>
      <c r="EP204" s="33">
        <f t="shared" si="233"/>
        <v>188119.81814811024</v>
      </c>
      <c r="EQ204" s="33">
        <f t="shared" si="233"/>
        <v>319311.36728919146</v>
      </c>
      <c r="ER204" s="33">
        <f t="shared" si="233"/>
        <v>498991.09920739743</v>
      </c>
      <c r="ES204" s="33">
        <f t="shared" si="233"/>
        <v>659788.9141651683</v>
      </c>
      <c r="ET204" s="33">
        <f t="shared" si="233"/>
        <v>858765.25987476134</v>
      </c>
      <c r="EU204" s="33">
        <f t="shared" si="233"/>
        <v>1028725.3743795417</v>
      </c>
      <c r="EV204" s="33">
        <f t="shared" si="233"/>
        <v>1194264.0311664438</v>
      </c>
      <c r="EW204" s="33">
        <f t="shared" si="233"/>
        <v>1374379.8716781083</v>
      </c>
      <c r="EX204" s="33">
        <f t="shared" ref="EX204:HI204" si="234">+EX198-EX203</f>
        <v>1547719.8324520937</v>
      </c>
      <c r="EY204" s="33">
        <f t="shared" si="234"/>
        <v>1729435.4839906418</v>
      </c>
      <c r="EZ204" s="33">
        <f t="shared" si="234"/>
        <v>1898217.0176759097</v>
      </c>
      <c r="FA204" s="33">
        <f t="shared" si="234"/>
        <v>2026295.3959062323</v>
      </c>
      <c r="FB204" s="33">
        <f t="shared" si="234"/>
        <v>190629.67595594149</v>
      </c>
      <c r="FC204" s="33">
        <f t="shared" si="234"/>
        <v>339350.13191525091</v>
      </c>
      <c r="FD204" s="33">
        <f t="shared" si="234"/>
        <v>535033.16875491012</v>
      </c>
      <c r="FE204" s="33">
        <f t="shared" si="234"/>
        <v>744656.95103071886</v>
      </c>
      <c r="FF204" s="33">
        <f t="shared" si="234"/>
        <v>953429.59049374796</v>
      </c>
      <c r="FG204" s="33">
        <f t="shared" si="234"/>
        <v>1164615.3489181893</v>
      </c>
      <c r="FH204" s="33">
        <f t="shared" si="234"/>
        <v>1355447.8127178424</v>
      </c>
      <c r="FI204" s="33">
        <f t="shared" si="234"/>
        <v>1554431.1256868416</v>
      </c>
      <c r="FJ204" s="33">
        <f t="shared" si="234"/>
        <v>1747150.442160638</v>
      </c>
      <c r="FK204" s="33">
        <f t="shared" si="234"/>
        <v>1954177.7777234707</v>
      </c>
      <c r="FL204" s="33">
        <f t="shared" si="234"/>
        <v>2145706.9676961908</v>
      </c>
      <c r="FM204" s="33">
        <f t="shared" si="234"/>
        <v>2354506.0486421101</v>
      </c>
      <c r="FN204" s="33">
        <f t="shared" si="234"/>
        <v>239934.62292095</v>
      </c>
      <c r="FO204" s="33">
        <f t="shared" si="234"/>
        <v>419376.36022659962</v>
      </c>
      <c r="FP204" s="33">
        <f t="shared" si="234"/>
        <v>647623</v>
      </c>
      <c r="FQ204" s="33">
        <f t="shared" si="234"/>
        <v>865314.07769697788</v>
      </c>
      <c r="FR204" s="33">
        <f t="shared" si="234"/>
        <v>1089064.9609558196</v>
      </c>
      <c r="FS204" s="33">
        <f t="shared" si="234"/>
        <v>1309604.5853340502</v>
      </c>
      <c r="FT204" s="33">
        <f t="shared" si="234"/>
        <v>1532972.4902464869</v>
      </c>
      <c r="FU204" s="33">
        <f t="shared" si="234"/>
        <v>1765433.678461073</v>
      </c>
      <c r="FV204" s="33">
        <f t="shared" si="234"/>
        <v>2017284.708350298</v>
      </c>
      <c r="FW204" s="33">
        <f t="shared" si="234"/>
        <v>2296017.3214636957</v>
      </c>
      <c r="FX204" s="33">
        <f t="shared" si="234"/>
        <v>2539262.0822949363</v>
      </c>
      <c r="FY204" s="33">
        <f t="shared" si="234"/>
        <v>2789140.6081307326</v>
      </c>
      <c r="FZ204" s="33">
        <f t="shared" si="234"/>
        <v>290082.39207597025</v>
      </c>
      <c r="GA204" s="33">
        <f t="shared" si="234"/>
        <v>524358.73643711023</v>
      </c>
      <c r="GB204" s="33">
        <f t="shared" si="234"/>
        <v>824284.57616910187</v>
      </c>
      <c r="GC204" s="33">
        <f t="shared" si="234"/>
        <v>1129965.8602151228</v>
      </c>
      <c r="GD204" s="33">
        <f t="shared" si="234"/>
        <v>1444187.5416047391</v>
      </c>
      <c r="GE204" s="33">
        <f t="shared" si="234"/>
        <v>1730491.0208744472</v>
      </c>
      <c r="GF204" s="33">
        <f t="shared" si="234"/>
        <v>2021573.2120772805</v>
      </c>
      <c r="GG204" s="33">
        <f t="shared" si="234"/>
        <v>2332888.6974997493</v>
      </c>
      <c r="GH204" s="33">
        <f t="shared" si="234"/>
        <v>2689962.3809270496</v>
      </c>
      <c r="GI204" s="33">
        <f t="shared" si="234"/>
        <v>2981436.0757755032</v>
      </c>
      <c r="GJ204" s="33">
        <f t="shared" si="234"/>
        <v>3264639.360621572</v>
      </c>
      <c r="GK204" s="33">
        <f t="shared" si="234"/>
        <v>3660421.5161682526</v>
      </c>
      <c r="GL204" s="33">
        <f t="shared" si="234"/>
        <v>314426.01508572983</v>
      </c>
      <c r="GM204" s="33">
        <f t="shared" si="234"/>
        <v>569854.44071068789</v>
      </c>
      <c r="GN204" s="33">
        <f t="shared" si="234"/>
        <v>885510.17111700028</v>
      </c>
      <c r="GO204" s="33">
        <f t="shared" si="234"/>
        <v>1177359.8087439027</v>
      </c>
      <c r="GP204" s="33">
        <f t="shared" si="234"/>
        <v>1505782.6231011308</v>
      </c>
      <c r="GQ204" s="33">
        <f t="shared" si="234"/>
        <v>1812857.8330162866</v>
      </c>
      <c r="GR204" s="33">
        <f t="shared" si="234"/>
        <v>2117682.123841343</v>
      </c>
      <c r="GS204" s="33">
        <f t="shared" si="234"/>
        <v>2415204.5646547112</v>
      </c>
      <c r="GT204" s="33">
        <f t="shared" si="234"/>
        <v>2714532.8192123771</v>
      </c>
      <c r="GU204" s="33">
        <f t="shared" si="234"/>
        <v>3021493.1718712081</v>
      </c>
      <c r="GV204" s="33">
        <f t="shared" si="234"/>
        <v>3318943.8537525707</v>
      </c>
      <c r="GW204" s="33">
        <f t="shared" si="234"/>
        <v>3658658.1756362189</v>
      </c>
      <c r="GX204" s="33">
        <f t="shared" si="234"/>
        <v>327192.11332288105</v>
      </c>
      <c r="GY204" s="33">
        <f t="shared" si="234"/>
        <v>576917.11607829703</v>
      </c>
      <c r="GZ204" s="33">
        <f t="shared" si="234"/>
        <v>957120.8727721324</v>
      </c>
      <c r="HA204" s="33">
        <f t="shared" si="234"/>
        <v>1262911.7455095905</v>
      </c>
      <c r="HB204" s="33">
        <f t="shared" si="234"/>
        <v>1599218.8007157396</v>
      </c>
      <c r="HC204" s="33">
        <f t="shared" si="234"/>
        <v>1890872.9585994235</v>
      </c>
      <c r="HD204" s="33">
        <f t="shared" si="234"/>
        <v>2209954.8003077973</v>
      </c>
      <c r="HE204" s="33">
        <f t="shared" si="234"/>
        <v>2539722.8397997082</v>
      </c>
      <c r="HF204" s="33">
        <f t="shared" si="234"/>
        <v>2853687.5552130928</v>
      </c>
      <c r="HG204" s="33">
        <f t="shared" si="234"/>
        <v>3163736.9149448443</v>
      </c>
      <c r="HH204" s="33">
        <f t="shared" si="234"/>
        <v>3490689.8050295683</v>
      </c>
      <c r="HI204" s="33">
        <f t="shared" si="234"/>
        <v>3773794.5116528217</v>
      </c>
      <c r="HJ204" s="33">
        <f t="shared" ref="HJ204:JE204" si="235">+HJ198-HJ203</f>
        <v>349782.98878347012</v>
      </c>
      <c r="HK204" s="33">
        <f t="shared" si="235"/>
        <v>652794.45097543974</v>
      </c>
      <c r="HL204" s="33">
        <f t="shared" si="235"/>
        <v>989868.15904270962</v>
      </c>
      <c r="HM204" s="33">
        <f t="shared" si="235"/>
        <v>1323336.6544904958</v>
      </c>
      <c r="HN204" s="33">
        <f t="shared" si="235"/>
        <v>1696417.2168226424</v>
      </c>
      <c r="HO204" s="33">
        <f t="shared" si="235"/>
        <v>2024994.2220428216</v>
      </c>
      <c r="HP204" s="33">
        <f t="shared" si="235"/>
        <v>2367231.581080501</v>
      </c>
      <c r="HQ204" s="33">
        <f t="shared" si="235"/>
        <v>2710443.3357055811</v>
      </c>
      <c r="HR204" s="33">
        <f t="shared" si="235"/>
        <v>3021266.8201765679</v>
      </c>
      <c r="HS204" s="33">
        <f t="shared" si="235"/>
        <v>3361303.9781419476</v>
      </c>
      <c r="HT204" s="33">
        <f t="shared" si="235"/>
        <v>3690257.3580264859</v>
      </c>
      <c r="HU204" s="33">
        <f t="shared" si="235"/>
        <v>4102844.0550880376</v>
      </c>
      <c r="HV204" s="33">
        <f t="shared" si="235"/>
        <v>398771.79166557011</v>
      </c>
      <c r="HW204" s="33">
        <f t="shared" si="235"/>
        <v>722261.72809194401</v>
      </c>
      <c r="HX204" s="33">
        <f t="shared" si="235"/>
        <v>1156341.7922839096</v>
      </c>
      <c r="HY204" s="33">
        <f t="shared" si="235"/>
        <v>1571117.3432007977</v>
      </c>
      <c r="HZ204" s="33">
        <f t="shared" si="235"/>
        <v>1965298.5583636723</v>
      </c>
      <c r="IA204" s="33">
        <f t="shared" si="235"/>
        <v>2356806.6579294153</v>
      </c>
      <c r="IB204" s="33">
        <f t="shared" si="235"/>
        <v>2757383.9325921023</v>
      </c>
      <c r="IC204" s="33">
        <f t="shared" si="235"/>
        <v>3181248.4525601333</v>
      </c>
      <c r="ID204" s="33">
        <f t="shared" si="235"/>
        <v>3604902.3800767949</v>
      </c>
      <c r="IE204" s="33">
        <f t="shared" si="235"/>
        <v>4024059.0515012494</v>
      </c>
      <c r="IF204" s="33">
        <f t="shared" si="235"/>
        <v>4423922.9203541158</v>
      </c>
      <c r="IG204" s="33">
        <f t="shared" si="235"/>
        <v>4849287.328337336</v>
      </c>
      <c r="IH204" s="33">
        <f t="shared" si="235"/>
        <v>403732.75378589029</v>
      </c>
      <c r="II204" s="33">
        <f t="shared" si="235"/>
        <v>771744.59588841896</v>
      </c>
      <c r="IJ204" s="33">
        <f t="shared" si="235"/>
        <v>1151585.4331062906</v>
      </c>
      <c r="IK204" s="33">
        <f t="shared" si="235"/>
        <v>1443350.7066182909</v>
      </c>
      <c r="IL204" s="33">
        <f t="shared" si="235"/>
        <v>1787879.6816251813</v>
      </c>
      <c r="IM204" s="33">
        <f t="shared" si="235"/>
        <v>2167595.7826639023</v>
      </c>
      <c r="IN204" s="33">
        <f t="shared" si="235"/>
        <v>2529970.4538792628</v>
      </c>
      <c r="IO204" s="33">
        <f t="shared" si="235"/>
        <v>2884983.8097464591</v>
      </c>
      <c r="IP204" s="33">
        <f t="shared" si="235"/>
        <v>3254677.47084148</v>
      </c>
      <c r="IQ204" s="33">
        <f t="shared" si="235"/>
        <v>3530357.6634361665</v>
      </c>
      <c r="IR204" s="33">
        <f t="shared" si="235"/>
        <v>3890558.5130186221</v>
      </c>
      <c r="IS204" s="33">
        <f t="shared" si="235"/>
        <v>4192933.3652319415</v>
      </c>
      <c r="IT204" s="33">
        <f t="shared" si="235"/>
        <v>330690.22385999095</v>
      </c>
      <c r="IU204" s="33">
        <f t="shared" si="235"/>
        <v>670123.04348951578</v>
      </c>
      <c r="IV204" s="33">
        <f t="shared" si="235"/>
        <v>988590.73671285785</v>
      </c>
      <c r="IW204" s="33">
        <f t="shared" si="235"/>
        <v>1321294.0832976038</v>
      </c>
      <c r="IX204" s="33">
        <f t="shared" si="235"/>
        <v>1642914.316426733</v>
      </c>
      <c r="IY204" s="33">
        <f t="shared" si="235"/>
        <v>2023256.6656711763</v>
      </c>
      <c r="IZ204" s="33">
        <f t="shared" si="235"/>
        <v>2427280.9699257165</v>
      </c>
      <c r="JA204" s="33">
        <f t="shared" si="235"/>
        <v>2798621</v>
      </c>
      <c r="JB204" s="33">
        <f t="shared" si="235"/>
        <v>3123191.5263029477</v>
      </c>
      <c r="JC204" s="33">
        <f t="shared" si="235"/>
        <v>3469987.5735221636</v>
      </c>
      <c r="JD204" s="33">
        <f t="shared" si="235"/>
        <v>3803293.2554263859</v>
      </c>
      <c r="JE204" s="33">
        <f t="shared" si="235"/>
        <v>4190259.3299999936</v>
      </c>
    </row>
    <row r="205" spans="1:265" ht="12.9" customHeight="1" x14ac:dyDescent="0.2">
      <c r="A205" s="23" t="s">
        <v>193</v>
      </c>
      <c r="B205" s="53"/>
      <c r="C205" s="53"/>
      <c r="D205" s="53"/>
      <c r="E205" s="45"/>
      <c r="F205" s="45"/>
      <c r="G205" s="45"/>
      <c r="H205" s="53"/>
      <c r="I205" s="53"/>
      <c r="J205" s="53"/>
      <c r="K205" s="53"/>
      <c r="L205" s="51"/>
      <c r="M205" s="51"/>
      <c r="N205" s="53"/>
      <c r="O205" s="53"/>
      <c r="P205" s="53"/>
      <c r="Q205" s="45"/>
      <c r="R205" s="45"/>
      <c r="S205" s="45"/>
      <c r="T205" s="53"/>
      <c r="U205" s="53"/>
      <c r="V205" s="53"/>
      <c r="W205" s="53"/>
      <c r="X205" s="51"/>
      <c r="Y205" s="51"/>
      <c r="Z205" s="74">
        <v>-1308</v>
      </c>
      <c r="AA205" s="74">
        <v>-5667</v>
      </c>
      <c r="AB205" s="74">
        <v>11530</v>
      </c>
      <c r="AC205" s="111">
        <v>9942</v>
      </c>
      <c r="AD205" s="111">
        <v>11910</v>
      </c>
      <c r="AE205" s="111">
        <v>14312</v>
      </c>
      <c r="AF205" s="111">
        <v>15250</v>
      </c>
      <c r="AG205" s="111">
        <v>856</v>
      </c>
      <c r="AH205" s="111">
        <v>-29313</v>
      </c>
      <c r="AI205" s="111">
        <v>6534</v>
      </c>
      <c r="AJ205" s="111">
        <v>7215</v>
      </c>
      <c r="AK205" s="111">
        <v>6939</v>
      </c>
      <c r="AL205" s="74">
        <v>-423</v>
      </c>
      <c r="AM205" s="74">
        <v>-9306</v>
      </c>
      <c r="AN205" s="74">
        <v>-10908</v>
      </c>
      <c r="AO205" s="74">
        <v>-9375</v>
      </c>
      <c r="AP205" s="74">
        <v>-10283</v>
      </c>
      <c r="AQ205" s="74">
        <v>-8433</v>
      </c>
      <c r="AR205" s="74">
        <v>-8685.2896413299986</v>
      </c>
      <c r="AS205" s="74">
        <v>-9797.4934827999969</v>
      </c>
      <c r="AT205" s="74">
        <v>-11130.073553280001</v>
      </c>
      <c r="AU205" s="74">
        <v>-10706.19705398</v>
      </c>
      <c r="AV205" s="74">
        <v>-9208.9430938300011</v>
      </c>
      <c r="AW205" s="74">
        <v>-5950.5255146600011</v>
      </c>
      <c r="AX205" s="74">
        <v>-623.63712601999998</v>
      </c>
      <c r="AY205" s="74">
        <v>-484.11980483999992</v>
      </c>
      <c r="AZ205" s="74">
        <v>-73482.885469259985</v>
      </c>
      <c r="BA205" s="74">
        <v>-71656.588728589966</v>
      </c>
      <c r="BB205" s="74">
        <v>-43870.44576966</v>
      </c>
      <c r="BC205" s="74">
        <v>-39246.659166199992</v>
      </c>
      <c r="BD205" s="74">
        <v>-41446.397634000001</v>
      </c>
      <c r="BE205" s="74">
        <v>-45099.495355040002</v>
      </c>
      <c r="BF205" s="74">
        <v>-41908.882124890013</v>
      </c>
      <c r="BG205" s="111">
        <v>-6500.9265260200009</v>
      </c>
      <c r="BH205" s="74">
        <v>-2794.2748198100062</v>
      </c>
      <c r="BI205" s="74">
        <v>4237</v>
      </c>
      <c r="BJ205" s="74">
        <v>6704.6700101000006</v>
      </c>
      <c r="BK205" s="74">
        <v>3927.7038282799999</v>
      </c>
      <c r="BL205" s="74">
        <v>3613.9540343600002</v>
      </c>
      <c r="BM205" s="74">
        <v>7970.2419673600016</v>
      </c>
      <c r="BN205" s="74">
        <v>10284.17615075</v>
      </c>
      <c r="BO205" s="74">
        <v>9755.9971259600006</v>
      </c>
      <c r="BP205" s="74">
        <v>13853.91421275</v>
      </c>
      <c r="BQ205" s="74">
        <v>12766.188920279999</v>
      </c>
      <c r="BR205" s="74">
        <v>18661.901627290001</v>
      </c>
      <c r="BS205" s="74">
        <v>13006.435217700009</v>
      </c>
      <c r="BT205" s="74">
        <v>10028.34268426</v>
      </c>
      <c r="BU205" s="74">
        <v>3616.6056506700011</v>
      </c>
      <c r="BV205" s="74">
        <v>-1061.1151277500001</v>
      </c>
      <c r="BW205" s="74">
        <v>-1270.1462992100001</v>
      </c>
      <c r="BX205" s="74">
        <v>-2100.7428493699999</v>
      </c>
      <c r="BY205" s="74">
        <v>-1319.51778274</v>
      </c>
      <c r="BZ205" s="74">
        <v>-2745.9691440900001</v>
      </c>
      <c r="CA205" s="74">
        <v>-2358.161186920001</v>
      </c>
      <c r="CB205" s="74">
        <v>-1834.4506530899989</v>
      </c>
      <c r="CC205" s="74">
        <v>-7032.1393567100004</v>
      </c>
      <c r="CD205" s="74">
        <v>-5893.4669220199976</v>
      </c>
      <c r="CE205" s="74">
        <v>-5140.4521404099996</v>
      </c>
      <c r="CF205" s="74">
        <v>-6264.3242976500014</v>
      </c>
      <c r="CG205" s="74">
        <v>-9076.0496176199995</v>
      </c>
      <c r="CH205" s="74">
        <v>45.088102070000041</v>
      </c>
      <c r="CI205" s="74">
        <v>1771.8935614799991</v>
      </c>
      <c r="CJ205" s="74">
        <v>2682.78887076</v>
      </c>
      <c r="CK205" s="74">
        <v>3370.2703467599999</v>
      </c>
      <c r="CL205" s="74">
        <v>3950</v>
      </c>
      <c r="CM205" s="74">
        <v>20989.069909810001</v>
      </c>
      <c r="CN205" s="74">
        <v>26529.50306142</v>
      </c>
      <c r="CO205" s="74">
        <v>25933.797669650001</v>
      </c>
      <c r="CP205" s="74">
        <v>18104.925397080009</v>
      </c>
      <c r="CQ205" s="74">
        <v>17945.23132766</v>
      </c>
      <c r="CR205" s="74">
        <v>17149.37619155</v>
      </c>
      <c r="CS205" s="74">
        <v>11043.066423300001</v>
      </c>
      <c r="CT205" s="74">
        <v>635.97237142000006</v>
      </c>
      <c r="CU205" s="74">
        <v>-542.09374405999961</v>
      </c>
      <c r="CV205" s="74">
        <v>1014.81173552</v>
      </c>
      <c r="CW205" s="74">
        <v>9166.4269408399996</v>
      </c>
      <c r="CX205" s="74">
        <v>19662.431941570001</v>
      </c>
      <c r="CY205" s="74">
        <v>22034.190518750002</v>
      </c>
      <c r="CZ205" s="74">
        <v>20897.73725487</v>
      </c>
      <c r="DA205" s="74">
        <v>20710.862984309999</v>
      </c>
      <c r="DB205" s="74">
        <v>19648.39286235</v>
      </c>
      <c r="DC205" s="74">
        <v>19393.76234655</v>
      </c>
      <c r="DD205" s="74">
        <v>20349.135863749991</v>
      </c>
      <c r="DE205" s="74">
        <v>33092.184922389999</v>
      </c>
      <c r="DF205" s="74">
        <v>-2403.9604656900001</v>
      </c>
      <c r="DG205" s="74">
        <v>-2843.1137296800011</v>
      </c>
      <c r="DH205" s="74">
        <v>-2585.0582636799991</v>
      </c>
      <c r="DI205" s="74">
        <v>689.00810592000107</v>
      </c>
      <c r="DJ205" s="74">
        <v>7857.7371877799978</v>
      </c>
      <c r="DK205" s="74">
        <v>3709.4429399500009</v>
      </c>
      <c r="DL205" s="74">
        <v>-8065.5912967699987</v>
      </c>
      <c r="DM205" s="74">
        <v>-10902.156566739999</v>
      </c>
      <c r="DN205" s="74">
        <v>-12396.916372150001</v>
      </c>
      <c r="DO205" s="74">
        <v>-15771.49711038</v>
      </c>
      <c r="DP205" s="74">
        <v>-32249.847848400001</v>
      </c>
      <c r="DQ205" s="74">
        <v>-4814.8300802000031</v>
      </c>
      <c r="DR205" s="74">
        <v>1990.18827341</v>
      </c>
      <c r="DS205" s="74">
        <v>1651.2832401600001</v>
      </c>
      <c r="DT205" s="74">
        <v>4662.5876295099997</v>
      </c>
      <c r="DU205" s="74">
        <v>8959.5563358099989</v>
      </c>
      <c r="DV205" s="74">
        <v>14360.11506002</v>
      </c>
      <c r="DW205" s="74">
        <v>19038.905092249999</v>
      </c>
      <c r="DX205" s="74">
        <v>29168.049846459999</v>
      </c>
      <c r="DY205" s="74">
        <v>35881.46070689</v>
      </c>
      <c r="DZ205" s="74">
        <v>35744.493264090001</v>
      </c>
      <c r="EA205" s="74">
        <v>35812.28399407</v>
      </c>
      <c r="EB205" s="74">
        <v>33337.595230259998</v>
      </c>
      <c r="EC205" s="74">
        <v>42588.053820840003</v>
      </c>
      <c r="ED205" s="74">
        <v>-2172.8823417399999</v>
      </c>
      <c r="EE205" s="74">
        <v>-2591.2119864400001</v>
      </c>
      <c r="EF205" s="74">
        <v>-1823.5855728900001</v>
      </c>
      <c r="EG205" s="74">
        <v>4646.3253201799998</v>
      </c>
      <c r="EH205" s="74">
        <v>9761.8780074499991</v>
      </c>
      <c r="EI205" s="74">
        <v>7751.8232460200006</v>
      </c>
      <c r="EJ205" s="74">
        <v>17099.538009849999</v>
      </c>
      <c r="EK205" s="74">
        <v>19848.16540582</v>
      </c>
      <c r="EL205" s="74">
        <v>1469.8018183800041</v>
      </c>
      <c r="EM205" s="74">
        <v>24020.007658990002</v>
      </c>
      <c r="EN205" s="74">
        <v>28275.257373519999</v>
      </c>
      <c r="EO205" s="74">
        <v>19267.844684570009</v>
      </c>
      <c r="EP205" s="74">
        <v>-1309.02195815</v>
      </c>
      <c r="EQ205" s="74">
        <v>1892.8746267500001</v>
      </c>
      <c r="ER205" s="74">
        <v>-1766.8119393100001</v>
      </c>
      <c r="ES205" s="74">
        <v>7721.8033527000007</v>
      </c>
      <c r="ET205" s="74">
        <v>9774.0561021000012</v>
      </c>
      <c r="EU205" s="74">
        <v>12909.677483179999</v>
      </c>
      <c r="EV205" s="74">
        <v>17121.306849339999</v>
      </c>
      <c r="EW205" s="74">
        <v>17732.861920190011</v>
      </c>
      <c r="EX205" s="74">
        <v>30189.683501619998</v>
      </c>
      <c r="EY205" s="74">
        <v>36215.641616840003</v>
      </c>
      <c r="EZ205" s="74">
        <v>37509.705534829998</v>
      </c>
      <c r="FA205" s="74">
        <v>90723.179843220001</v>
      </c>
      <c r="FB205" s="74">
        <v>4380.8212377199998</v>
      </c>
      <c r="FC205" s="74">
        <v>5591.9393811399996</v>
      </c>
      <c r="FD205" s="74">
        <v>14894.39854192</v>
      </c>
      <c r="FE205" s="74">
        <v>25863.325900399999</v>
      </c>
      <c r="FF205" s="74">
        <v>36789.469997419998</v>
      </c>
      <c r="FG205" s="74">
        <v>47573.68016086</v>
      </c>
      <c r="FH205" s="74">
        <v>50052.540101810009</v>
      </c>
      <c r="FI205" s="74">
        <v>54531.793794669997</v>
      </c>
      <c r="FJ205" s="74">
        <v>76357.152182660007</v>
      </c>
      <c r="FK205" s="74">
        <v>79196.66682150001</v>
      </c>
      <c r="FL205" s="74">
        <v>90399.620825499995</v>
      </c>
      <c r="FM205" s="74">
        <v>104478.29693293</v>
      </c>
      <c r="FN205" s="74">
        <v>-4348.5507613999998</v>
      </c>
      <c r="FO205" s="74">
        <v>-1275.88792769</v>
      </c>
      <c r="FP205" s="74">
        <v>4671</v>
      </c>
      <c r="FQ205" s="74">
        <v>16773.90369988</v>
      </c>
      <c r="FR205" s="74">
        <v>41518.440617460001</v>
      </c>
      <c r="FS205" s="74">
        <v>52730.555931540002</v>
      </c>
      <c r="FT205" s="74">
        <v>54360.326007639997</v>
      </c>
      <c r="FU205" s="74">
        <v>60052.930756529997</v>
      </c>
      <c r="FV205" s="74">
        <v>76377.087597099991</v>
      </c>
      <c r="FW205" s="74">
        <v>79533.579329759988</v>
      </c>
      <c r="FX205" s="74">
        <v>82174.06415583998</v>
      </c>
      <c r="FY205" s="74">
        <v>96152.919820719995</v>
      </c>
      <c r="FZ205" s="74">
        <v>6033.1500647399998</v>
      </c>
      <c r="GA205" s="74">
        <v>10580.542583</v>
      </c>
      <c r="GB205" s="74">
        <v>16906.86019558</v>
      </c>
      <c r="GC205" s="74">
        <v>28386.698364610002</v>
      </c>
      <c r="GD205" s="74">
        <v>38126.317275709996</v>
      </c>
      <c r="GE205" s="74">
        <v>45888.308507920003</v>
      </c>
      <c r="GF205" s="74">
        <v>50032.994857650003</v>
      </c>
      <c r="GG205" s="74">
        <v>54880.33719066</v>
      </c>
      <c r="GH205" s="74">
        <v>82018.388323370018</v>
      </c>
      <c r="GI205" s="74">
        <v>145210.71854561</v>
      </c>
      <c r="GJ205" s="74">
        <v>235229.67904752999</v>
      </c>
      <c r="GK205" s="74">
        <v>131587.89944072999</v>
      </c>
      <c r="GL205" s="74">
        <v>2706.9228762799999</v>
      </c>
      <c r="GM205" s="74">
        <v>6681.6163811699998</v>
      </c>
      <c r="GN205" s="74">
        <v>27686.675761559989</v>
      </c>
      <c r="GO205" s="74">
        <v>37351.762625490002</v>
      </c>
      <c r="GP205" s="74">
        <v>70619.535844769998</v>
      </c>
      <c r="GQ205" s="74">
        <v>81042.48777040001</v>
      </c>
      <c r="GR205" s="74">
        <v>88278.042909840005</v>
      </c>
      <c r="GS205" s="74">
        <v>90132.24485951</v>
      </c>
      <c r="GT205" s="74">
        <v>115623.42570264</v>
      </c>
      <c r="GU205" s="74">
        <v>119978.23618475</v>
      </c>
      <c r="GV205" s="74">
        <v>123500.63503522</v>
      </c>
      <c r="GW205" s="74">
        <v>153008.80851896</v>
      </c>
      <c r="GX205" s="74">
        <v>-788.36108813999999</v>
      </c>
      <c r="GY205" s="74">
        <v>-1954.7608383800009</v>
      </c>
      <c r="GZ205" s="74">
        <v>4333.1912325300018</v>
      </c>
      <c r="HA205" s="74">
        <v>15459.9075232</v>
      </c>
      <c r="HB205" s="74">
        <v>29374.31967334</v>
      </c>
      <c r="HC205" s="74">
        <v>30588.042202910001</v>
      </c>
      <c r="HD205" s="74">
        <v>35149.856866899987</v>
      </c>
      <c r="HE205" s="74">
        <v>36972.261033769981</v>
      </c>
      <c r="HF205" s="74">
        <v>84303.862325900001</v>
      </c>
      <c r="HG205" s="74">
        <v>96320.819622130017</v>
      </c>
      <c r="HH205" s="74">
        <v>91358.464978169999</v>
      </c>
      <c r="HI205" s="74">
        <v>140720.41407624999</v>
      </c>
      <c r="HJ205" s="74">
        <v>-505.17612836000001</v>
      </c>
      <c r="HK205" s="74">
        <v>-310.71969237000047</v>
      </c>
      <c r="HL205" s="74">
        <v>6081.47174567</v>
      </c>
      <c r="HM205" s="74">
        <v>25969.31889264</v>
      </c>
      <c r="HN205" s="74">
        <v>39032.582616079999</v>
      </c>
      <c r="HO205" s="74">
        <v>51187.379545879987</v>
      </c>
      <c r="HP205" s="74">
        <v>51644.08084345</v>
      </c>
      <c r="HQ205" s="74">
        <v>60958.475290039991</v>
      </c>
      <c r="HR205" s="74">
        <v>93712.115292010014</v>
      </c>
      <c r="HS205" s="74">
        <v>103560.91376251</v>
      </c>
      <c r="HT205" s="74">
        <v>104249.15016052</v>
      </c>
      <c r="HU205" s="74">
        <v>86554.62378891003</v>
      </c>
      <c r="HV205" s="74">
        <v>3.820886480000381</v>
      </c>
      <c r="HW205" s="74">
        <v>1435.09216947</v>
      </c>
      <c r="HX205" s="74">
        <v>49519.859591259992</v>
      </c>
      <c r="HY205" s="74">
        <v>69176.53143475001</v>
      </c>
      <c r="HZ205" s="74">
        <v>68463.128268619999</v>
      </c>
      <c r="IA205" s="74">
        <v>56229.968232520012</v>
      </c>
      <c r="IB205" s="74">
        <v>58537.465954359999</v>
      </c>
      <c r="IC205" s="74">
        <v>38540.136457789988</v>
      </c>
      <c r="ID205" s="74">
        <v>109091.66851842</v>
      </c>
      <c r="IE205" s="74">
        <v>110431.06012341</v>
      </c>
      <c r="IF205" s="74">
        <v>115758.27449077999</v>
      </c>
      <c r="IG205" s="74">
        <v>124510.44263319</v>
      </c>
      <c r="IH205" s="74">
        <v>2780.3077072299998</v>
      </c>
      <c r="II205" s="74">
        <v>7081.2837600399998</v>
      </c>
      <c r="IJ205" s="74">
        <v>38784.148862210001</v>
      </c>
      <c r="IK205" s="74">
        <v>44755.971124030002</v>
      </c>
      <c r="IL205" s="74">
        <v>62510.973151259997</v>
      </c>
      <c r="IM205" s="74">
        <v>94668.414465120004</v>
      </c>
      <c r="IN205" s="74">
        <v>111825.8199115</v>
      </c>
      <c r="IO205" s="74">
        <v>112415.4583554</v>
      </c>
      <c r="IP205" s="74">
        <v>127259.68867345</v>
      </c>
      <c r="IQ205" s="74">
        <v>199253.57356086001</v>
      </c>
      <c r="IR205" s="74">
        <v>209550.76710374001</v>
      </c>
      <c r="IS205" s="74">
        <v>218257.19427322</v>
      </c>
      <c r="IT205" s="74">
        <v>20252.52424373999</v>
      </c>
      <c r="IU205" s="74">
        <v>28688.46806494999</v>
      </c>
      <c r="IV205" s="74">
        <v>56376.054152639997</v>
      </c>
      <c r="IW205" s="74">
        <v>90273.506477100003</v>
      </c>
      <c r="IX205" s="74">
        <v>105071.65692603</v>
      </c>
      <c r="IY205" s="74">
        <v>145082.40267821</v>
      </c>
      <c r="IZ205" s="74">
        <v>154874.84738896001</v>
      </c>
      <c r="JA205" s="74">
        <v>160447</v>
      </c>
      <c r="JB205" s="74">
        <v>224026.89385446999</v>
      </c>
      <c r="JC205" s="74">
        <v>248169.56485763</v>
      </c>
      <c r="JD205" s="74">
        <v>248745.26773468999</v>
      </c>
      <c r="JE205" s="74">
        <v>258433.92000000001</v>
      </c>
    </row>
    <row r="206" spans="1:265" ht="12.9" customHeight="1" x14ac:dyDescent="0.2">
      <c r="A206" s="23" t="s">
        <v>194</v>
      </c>
      <c r="B206" s="53"/>
      <c r="C206" s="53"/>
      <c r="D206" s="53"/>
      <c r="E206" s="45"/>
      <c r="F206" s="45"/>
      <c r="G206" s="45"/>
      <c r="H206" s="53"/>
      <c r="I206" s="53"/>
      <c r="J206" s="53"/>
      <c r="K206" s="53"/>
      <c r="L206" s="51"/>
      <c r="M206" s="51"/>
      <c r="N206" s="53"/>
      <c r="O206" s="53"/>
      <c r="P206" s="53"/>
      <c r="Q206" s="45"/>
      <c r="R206" s="45"/>
      <c r="S206" s="45"/>
      <c r="T206" s="53"/>
      <c r="U206" s="53"/>
      <c r="V206" s="53"/>
      <c r="W206" s="53"/>
      <c r="X206" s="51"/>
      <c r="Y206" s="51"/>
      <c r="Z206" s="74">
        <v>-5478</v>
      </c>
      <c r="AA206" s="74">
        <v>-32246</v>
      </c>
      <c r="AB206" s="74">
        <v>-49250</v>
      </c>
      <c r="AC206" s="111">
        <v>-55035</v>
      </c>
      <c r="AD206" s="111">
        <v>-67877</v>
      </c>
      <c r="AE206" s="111">
        <v>-110013</v>
      </c>
      <c r="AF206" s="111">
        <v>-123365</v>
      </c>
      <c r="AG206" s="111">
        <v>-138220</v>
      </c>
      <c r="AH206" s="111">
        <v>-172969</v>
      </c>
      <c r="AI206" s="111">
        <v>-194569</v>
      </c>
      <c r="AJ206" s="111">
        <v>-260195</v>
      </c>
      <c r="AK206" s="111">
        <v>-401786</v>
      </c>
      <c r="AL206" s="74">
        <v>-8305</v>
      </c>
      <c r="AM206" s="74">
        <v>83785</v>
      </c>
      <c r="AN206" s="74">
        <v>-12800</v>
      </c>
      <c r="AO206" s="74">
        <v>-14284</v>
      </c>
      <c r="AP206" s="74">
        <v>1749</v>
      </c>
      <c r="AQ206" s="74">
        <v>-10501</v>
      </c>
      <c r="AR206" s="74">
        <v>-11344.11944058</v>
      </c>
      <c r="AS206" s="74">
        <v>-22092.364996579989</v>
      </c>
      <c r="AT206" s="74">
        <v>-35559.84184388</v>
      </c>
      <c r="AU206" s="74">
        <v>-40353.682678629993</v>
      </c>
      <c r="AV206" s="74">
        <v>-64255.491910079989</v>
      </c>
      <c r="AW206" s="74">
        <v>-133931.01718155999</v>
      </c>
      <c r="AX206" s="74">
        <v>-7408.8475111999996</v>
      </c>
      <c r="AY206" s="74">
        <v>-10911.552190189999</v>
      </c>
      <c r="AZ206" s="74">
        <v>28119.179243999992</v>
      </c>
      <c r="BA206" s="74">
        <v>29945.393852099991</v>
      </c>
      <c r="BB206" s="74">
        <v>29549.175205499989</v>
      </c>
      <c r="BC206" s="74">
        <v>19007.715067000001</v>
      </c>
      <c r="BD206" s="74">
        <v>32741.845550159989</v>
      </c>
      <c r="BE206" s="74">
        <v>12082.327924079989</v>
      </c>
      <c r="BF206" s="74">
        <v>36450.180131169996</v>
      </c>
      <c r="BG206" s="111">
        <v>1459.5997676399779</v>
      </c>
      <c r="BH206" s="74">
        <v>-13938.94864785</v>
      </c>
      <c r="BI206" s="74">
        <v>-39345</v>
      </c>
      <c r="BJ206" s="74">
        <v>-13473.06202883</v>
      </c>
      <c r="BK206" s="74">
        <v>-12183.65191067</v>
      </c>
      <c r="BL206" s="74">
        <v>-16062.85855511</v>
      </c>
      <c r="BM206" s="74">
        <v>-25175.239722269991</v>
      </c>
      <c r="BN206" s="74">
        <v>-38614.713069619997</v>
      </c>
      <c r="BO206" s="74">
        <v>-10679.34137962</v>
      </c>
      <c r="BP206" s="74">
        <v>-25329.314365189999</v>
      </c>
      <c r="BQ206" s="74">
        <v>-28834.385962380009</v>
      </c>
      <c r="BR206" s="74">
        <v>-30270</v>
      </c>
      <c r="BS206" s="74">
        <v>-34488.410416029998</v>
      </c>
      <c r="BT206" s="74">
        <v>-39843.549125849982</v>
      </c>
      <c r="BU206" s="74">
        <v>-51840.749728029987</v>
      </c>
      <c r="BV206" s="74">
        <v>-5090.5173789299997</v>
      </c>
      <c r="BW206" s="74">
        <v>-4962.6509103899998</v>
      </c>
      <c r="BX206" s="74">
        <v>-13347.85131942</v>
      </c>
      <c r="BY206" s="74">
        <v>-15782.82529404</v>
      </c>
      <c r="BZ206" s="74">
        <v>-18897.811844929998</v>
      </c>
      <c r="CA206" s="74">
        <v>-28162.125667749999</v>
      </c>
      <c r="CB206" s="74">
        <v>-25240.280955239999</v>
      </c>
      <c r="CC206" s="74">
        <v>-27190.80910034</v>
      </c>
      <c r="CD206" s="74">
        <v>-32250.690161959999</v>
      </c>
      <c r="CE206" s="74">
        <v>-48477.295830449999</v>
      </c>
      <c r="CF206" s="74">
        <v>-63609.406217579999</v>
      </c>
      <c r="CG206" s="74">
        <v>-128876.20762089999</v>
      </c>
      <c r="CH206" s="74">
        <v>-6591.410502069999</v>
      </c>
      <c r="CI206" s="74">
        <v>-9221.0131508199993</v>
      </c>
      <c r="CJ206" s="74">
        <v>-13545.74857469</v>
      </c>
      <c r="CK206" s="74">
        <v>-17211.337794110001</v>
      </c>
      <c r="CL206" s="74">
        <v>-17847.556670580001</v>
      </c>
      <c r="CM206" s="74">
        <v>-25719.829150050002</v>
      </c>
      <c r="CN206" s="74">
        <v>-33706.049559170002</v>
      </c>
      <c r="CO206" s="74">
        <v>-34688.146687</v>
      </c>
      <c r="CP206" s="74">
        <v>-39898.031927360003</v>
      </c>
      <c r="CQ206" s="74">
        <v>-46902.506305019997</v>
      </c>
      <c r="CR206" s="74">
        <v>-53454.204845590008</v>
      </c>
      <c r="CS206" s="74">
        <v>-102934.28423541</v>
      </c>
      <c r="CT206" s="74">
        <v>-8252.7645248900008</v>
      </c>
      <c r="CU206" s="74">
        <v>-17153.464387489999</v>
      </c>
      <c r="CV206" s="74">
        <v>-29347.78913565</v>
      </c>
      <c r="CW206" s="74">
        <v>-50418.834944850008</v>
      </c>
      <c r="CX206" s="74">
        <v>-67958.058044150006</v>
      </c>
      <c r="CY206" s="74">
        <v>-86290.95799897</v>
      </c>
      <c r="CZ206" s="74">
        <v>-96461.605873969995</v>
      </c>
      <c r="DA206" s="74">
        <v>-100161.87131572</v>
      </c>
      <c r="DB206" s="74">
        <v>-114708.65019724</v>
      </c>
      <c r="DC206" s="74">
        <v>-127201.49182824</v>
      </c>
      <c r="DD206" s="74">
        <v>-131224.31495724001</v>
      </c>
      <c r="DE206" s="74">
        <v>-167415.54145895</v>
      </c>
      <c r="DF206" s="74">
        <v>-17802.851428689999</v>
      </c>
      <c r="DG206" s="74">
        <v>-31438.957364689992</v>
      </c>
      <c r="DH206" s="74">
        <v>-39916.336631819991</v>
      </c>
      <c r="DI206" s="74">
        <v>-53592.484755199999</v>
      </c>
      <c r="DJ206" s="74">
        <v>-69795.107890629995</v>
      </c>
      <c r="DK206" s="74">
        <v>-85784.14939708999</v>
      </c>
      <c r="DL206" s="74">
        <v>-93597.055507190016</v>
      </c>
      <c r="DM206" s="74">
        <v>-107881.24195099001</v>
      </c>
      <c r="DN206" s="74">
        <v>-122204.2345758</v>
      </c>
      <c r="DO206" s="74">
        <v>-128201.35133531</v>
      </c>
      <c r="DP206" s="74">
        <v>-134762.11573655001</v>
      </c>
      <c r="DQ206" s="74">
        <v>-165825.40310403999</v>
      </c>
      <c r="DR206" s="74">
        <v>-20924.765227</v>
      </c>
      <c r="DS206" s="74">
        <v>-36639.244863</v>
      </c>
      <c r="DT206" s="74">
        <v>-59857.759489140008</v>
      </c>
      <c r="DU206" s="74">
        <v>-81820.441883140011</v>
      </c>
      <c r="DV206" s="74">
        <v>-100119.20500355</v>
      </c>
      <c r="DW206" s="74">
        <v>-113471.72333055999</v>
      </c>
      <c r="DX206" s="74">
        <v>-139149.46877156</v>
      </c>
      <c r="DY206" s="74">
        <v>-160892.32706538</v>
      </c>
      <c r="DZ206" s="74">
        <v>-179842.0691468</v>
      </c>
      <c r="EA206" s="74">
        <v>-196737.4604443</v>
      </c>
      <c r="EB206" s="74">
        <v>-223980.24883334999</v>
      </c>
      <c r="EC206" s="74">
        <v>-243874.38154852009</v>
      </c>
      <c r="ED206" s="74">
        <v>-23184.03663405</v>
      </c>
      <c r="EE206" s="74">
        <v>-45086.905690349988</v>
      </c>
      <c r="EF206" s="74">
        <v>-81351.481681630001</v>
      </c>
      <c r="EG206" s="74">
        <v>-113484.37593009</v>
      </c>
      <c r="EH206" s="74">
        <v>-144639.59496494001</v>
      </c>
      <c r="EI206" s="74">
        <v>-181390.24136717001</v>
      </c>
      <c r="EJ206" s="74">
        <v>-233472.21113847999</v>
      </c>
      <c r="EK206" s="74">
        <v>-278933.11740823003</v>
      </c>
      <c r="EL206" s="74">
        <v>-298749.35290021001</v>
      </c>
      <c r="EM206" s="74">
        <v>-348070.11196214001</v>
      </c>
      <c r="EN206" s="74">
        <v>-411765.1245663999</v>
      </c>
      <c r="EO206" s="74">
        <v>-509829.76923734008</v>
      </c>
      <c r="EP206" s="74">
        <v>-58435.235487330006</v>
      </c>
      <c r="EQ206" s="74">
        <v>-101981.96945423</v>
      </c>
      <c r="ER206" s="74">
        <v>-138381.07662547001</v>
      </c>
      <c r="ES206" s="74">
        <v>-192841.33121495001</v>
      </c>
      <c r="ET206" s="74">
        <v>-236558.83034628001</v>
      </c>
      <c r="EU206" s="74">
        <v>-275844.03396551998</v>
      </c>
      <c r="EV206" s="74">
        <v>-331572.40374124999</v>
      </c>
      <c r="EW206" s="74">
        <v>-383663.16711362993</v>
      </c>
      <c r="EX206" s="74">
        <v>-430688.26889474998</v>
      </c>
      <c r="EY206" s="74">
        <v>-475290.10901818989</v>
      </c>
      <c r="EZ206" s="74">
        <v>-508883.83791524998</v>
      </c>
      <c r="FA206" s="74">
        <v>-546588.00807483005</v>
      </c>
      <c r="FB206" s="74">
        <v>-42949.457399140003</v>
      </c>
      <c r="FC206" s="74">
        <v>-89295.649701100017</v>
      </c>
      <c r="FD206" s="74">
        <v>-142976.71948778999</v>
      </c>
      <c r="FE206" s="74">
        <v>-185650.98666135999</v>
      </c>
      <c r="FF206" s="74">
        <v>-229526.30190665001</v>
      </c>
      <c r="FG206" s="74">
        <v>-273445.62149038003</v>
      </c>
      <c r="FH206" s="74">
        <v>-320185.15901086002</v>
      </c>
      <c r="FI206" s="74">
        <v>-360756.22696018987</v>
      </c>
      <c r="FJ206" s="74">
        <v>-416102.96895523998</v>
      </c>
      <c r="FK206" s="74">
        <v>-471082.10828034009</v>
      </c>
      <c r="FL206" s="74">
        <v>-533394.55776992999</v>
      </c>
      <c r="FM206" s="74">
        <v>-602456.35958050005</v>
      </c>
      <c r="FN206" s="74">
        <v>-48528.540348260023</v>
      </c>
      <c r="FO206" s="74">
        <v>-98158.261522250003</v>
      </c>
      <c r="FP206" s="74">
        <v>-145995</v>
      </c>
      <c r="FQ206" s="74">
        <v>-193443.69471926001</v>
      </c>
      <c r="FR206" s="74">
        <v>-274290.72001827002</v>
      </c>
      <c r="FS206" s="74">
        <v>-318789.01223754999</v>
      </c>
      <c r="FT206" s="74">
        <v>-357980.00252346997</v>
      </c>
      <c r="FU206" s="74">
        <v>-418363.21909708</v>
      </c>
      <c r="FV206" s="74">
        <v>-469020.44318944</v>
      </c>
      <c r="FW206" s="74">
        <v>-537073.88538251002</v>
      </c>
      <c r="FX206" s="74">
        <v>-601279.93476874009</v>
      </c>
      <c r="FY206" s="74">
        <v>-716785.01712833997</v>
      </c>
      <c r="FZ206" s="74">
        <v>-59018.300410360011</v>
      </c>
      <c r="GA206" s="74">
        <v>-122378.65083755</v>
      </c>
      <c r="GB206" s="74">
        <v>-204893.65077417999</v>
      </c>
      <c r="GC206" s="74">
        <v>-296834.87416389002</v>
      </c>
      <c r="GD206" s="74">
        <v>-420276.26577614999</v>
      </c>
      <c r="GE206" s="74">
        <v>-505597.23794838</v>
      </c>
      <c r="GF206" s="74">
        <v>-586266.00497130014</v>
      </c>
      <c r="GG206" s="74">
        <v>-663984.08100598014</v>
      </c>
      <c r="GH206" s="74">
        <v>-831622.33494983008</v>
      </c>
      <c r="GI206" s="74">
        <v>-1041487.58637196</v>
      </c>
      <c r="GJ206" s="74">
        <v>-1270026.14970225</v>
      </c>
      <c r="GK206" s="74">
        <v>-1342170.1005558299</v>
      </c>
      <c r="GL206" s="74">
        <v>-139081.69826139999</v>
      </c>
      <c r="GM206" s="74">
        <v>-245254.47974029</v>
      </c>
      <c r="GN206" s="74">
        <v>-361397.85634884989</v>
      </c>
      <c r="GO206" s="74">
        <v>-467485.21997892013</v>
      </c>
      <c r="GP206" s="74">
        <v>-607242.42314432003</v>
      </c>
      <c r="GQ206" s="74">
        <v>-723864.46635909996</v>
      </c>
      <c r="GR206" s="74">
        <v>-833351.61176417989</v>
      </c>
      <c r="GS206" s="74">
        <v>-965847.71382748999</v>
      </c>
      <c r="GT206" s="74">
        <v>-1049371.65934534</v>
      </c>
      <c r="GU206" s="74">
        <v>-1144608.4514492799</v>
      </c>
      <c r="GV206" s="74">
        <v>-1259049.12293885</v>
      </c>
      <c r="GW206" s="74">
        <v>-1438516.9381631</v>
      </c>
      <c r="GX206" s="74">
        <v>-109013.23175051001</v>
      </c>
      <c r="GY206" s="74">
        <v>-216293.23799378</v>
      </c>
      <c r="GZ206" s="74">
        <v>-327392.51754933002</v>
      </c>
      <c r="HA206" s="74">
        <v>-434325.97932786011</v>
      </c>
      <c r="HB206" s="74">
        <v>-541480.09196354996</v>
      </c>
      <c r="HC206" s="74">
        <v>-603565.71927401994</v>
      </c>
      <c r="HD206" s="74">
        <v>-722112.44880370982</v>
      </c>
      <c r="HE206" s="74">
        <v>-846766.16187535017</v>
      </c>
      <c r="HF206" s="74">
        <v>-934579.95839974994</v>
      </c>
      <c r="HG206" s="74">
        <v>-1026264.31362418</v>
      </c>
      <c r="HH206" s="74">
        <v>-1132252.9969013601</v>
      </c>
      <c r="HI206" s="74">
        <v>-1241306.95379143</v>
      </c>
      <c r="HJ206" s="74">
        <v>-106096.88751479999</v>
      </c>
      <c r="HK206" s="74">
        <v>-229356.17760361001</v>
      </c>
      <c r="HL206" s="74">
        <v>-348220.33950985002</v>
      </c>
      <c r="HM206" s="74">
        <v>-436821.17961001</v>
      </c>
      <c r="HN206" s="74">
        <v>-534041.97928704997</v>
      </c>
      <c r="HO206" s="74">
        <v>-627641.74177018006</v>
      </c>
      <c r="HP206" s="74">
        <v>-747929.35692399996</v>
      </c>
      <c r="HQ206" s="74">
        <v>-887315.38111263001</v>
      </c>
      <c r="HR206" s="74">
        <v>-992762.39277195977</v>
      </c>
      <c r="HS206" s="74">
        <v>-1041853.75345511</v>
      </c>
      <c r="HT206" s="74">
        <v>-1158819.0587595201</v>
      </c>
      <c r="HU206" s="74">
        <v>-1416562.9813018001</v>
      </c>
      <c r="HV206" s="74">
        <v>-130339.79169247999</v>
      </c>
      <c r="HW206" s="74">
        <v>-229773.85652753999</v>
      </c>
      <c r="HX206" s="74">
        <v>-379180.85837460012</v>
      </c>
      <c r="HY206" s="74">
        <v>-500123.05952279002</v>
      </c>
      <c r="HZ206" s="74">
        <v>-635516.85792821995</v>
      </c>
      <c r="IA206" s="74">
        <v>-761004.0370268001</v>
      </c>
      <c r="IB206" s="74">
        <v>-878720.13631073001</v>
      </c>
      <c r="IC206" s="74">
        <v>-1028016.88175919</v>
      </c>
      <c r="ID206" s="74">
        <v>-1192108.6143001199</v>
      </c>
      <c r="IE206" s="74">
        <v>-1315298.11224068</v>
      </c>
      <c r="IF206" s="74">
        <v>-1461985.19761245</v>
      </c>
      <c r="IG206" s="74">
        <v>-1705549.5717891401</v>
      </c>
      <c r="IH206" s="74">
        <v>-159795.62671572989</v>
      </c>
      <c r="II206" s="74">
        <v>-347737.73733481008</v>
      </c>
      <c r="IJ206" s="74">
        <v>-534391.00603841001</v>
      </c>
      <c r="IK206" s="74">
        <v>-686391.69040366006</v>
      </c>
      <c r="IL206" s="74">
        <v>-854502.86994636001</v>
      </c>
      <c r="IM206" s="74">
        <v>-993329.61824910005</v>
      </c>
      <c r="IN206" s="74">
        <v>-1141782.7223493501</v>
      </c>
      <c r="IO206" s="74">
        <v>-1280567.4264718001</v>
      </c>
      <c r="IP206" s="74">
        <v>-1410742.8258770599</v>
      </c>
      <c r="IQ206" s="74">
        <v>-1486647.27638008</v>
      </c>
      <c r="IR206" s="74">
        <v>-1627244.9039445</v>
      </c>
      <c r="IS206" s="74">
        <v>-1829544.9429536599</v>
      </c>
      <c r="IT206" s="74">
        <v>-106988.40632011001</v>
      </c>
      <c r="IU206" s="74">
        <v>-233638.96246633001</v>
      </c>
      <c r="IV206" s="74">
        <v>-385428.79625805002</v>
      </c>
      <c r="IW206" s="74">
        <v>-505285.22619952011</v>
      </c>
      <c r="IX206" s="74">
        <v>-624803.84632543998</v>
      </c>
      <c r="IY206" s="74">
        <v>-739881.22772732005</v>
      </c>
      <c r="IZ206" s="74">
        <v>-918214.80025230988</v>
      </c>
      <c r="JA206" s="74">
        <v>-1067167</v>
      </c>
      <c r="JB206" s="74">
        <v>-1160850.36696215</v>
      </c>
      <c r="JC206" s="74">
        <v>-1284757.1216684601</v>
      </c>
      <c r="JD206" s="74">
        <v>-1357973.76502536</v>
      </c>
      <c r="JE206" s="74">
        <v>-1462081.26</v>
      </c>
    </row>
    <row r="207" spans="1:265" s="54" customFormat="1" ht="12.9" customHeight="1" x14ac:dyDescent="0.2">
      <c r="A207" s="69" t="s">
        <v>195</v>
      </c>
      <c r="B207" s="61"/>
      <c r="C207" s="61"/>
      <c r="D207" s="61"/>
      <c r="E207" s="52"/>
      <c r="F207" s="52"/>
      <c r="G207" s="52"/>
      <c r="H207" s="61"/>
      <c r="I207" s="61"/>
      <c r="J207" s="61"/>
      <c r="K207" s="61"/>
      <c r="L207" s="12"/>
      <c r="M207" s="12"/>
      <c r="N207" s="61"/>
      <c r="O207" s="61"/>
      <c r="P207" s="61"/>
      <c r="Q207" s="52"/>
      <c r="R207" s="52"/>
      <c r="S207" s="52"/>
      <c r="T207" s="61"/>
      <c r="U207" s="61"/>
      <c r="V207" s="61"/>
      <c r="W207" s="61"/>
      <c r="X207" s="12"/>
      <c r="Y207" s="12"/>
      <c r="Z207" s="71">
        <f t="shared" ref="Z207:CK207" si="236">+Z204+Z205+Z206</f>
        <v>43800</v>
      </c>
      <c r="AA207" s="71">
        <f t="shared" si="236"/>
        <v>32298</v>
      </c>
      <c r="AB207" s="71">
        <f t="shared" si="236"/>
        <v>42568</v>
      </c>
      <c r="AC207" s="71">
        <f t="shared" si="236"/>
        <v>52728</v>
      </c>
      <c r="AD207" s="71">
        <f t="shared" si="236"/>
        <v>108851</v>
      </c>
      <c r="AE207" s="71">
        <f t="shared" si="236"/>
        <v>129087</v>
      </c>
      <c r="AF207" s="71">
        <f t="shared" si="236"/>
        <v>171519</v>
      </c>
      <c r="AG207" s="71">
        <f t="shared" si="236"/>
        <v>205726</v>
      </c>
      <c r="AH207" s="71">
        <f t="shared" si="236"/>
        <v>172245</v>
      </c>
      <c r="AI207" s="71">
        <f t="shared" si="236"/>
        <v>219467</v>
      </c>
      <c r="AJ207" s="71">
        <f t="shared" si="236"/>
        <v>192301</v>
      </c>
      <c r="AK207" s="71">
        <f t="shared" si="236"/>
        <v>123290</v>
      </c>
      <c r="AL207" s="71">
        <f t="shared" si="236"/>
        <v>19225</v>
      </c>
      <c r="AM207" s="71">
        <f t="shared" si="236"/>
        <v>25354</v>
      </c>
      <c r="AN207" s="71">
        <f t="shared" si="236"/>
        <v>51307</v>
      </c>
      <c r="AO207" s="71">
        <f t="shared" si="236"/>
        <v>44722</v>
      </c>
      <c r="AP207" s="71">
        <f t="shared" si="236"/>
        <v>27182</v>
      </c>
      <c r="AQ207" s="71">
        <f t="shared" si="236"/>
        <v>54017</v>
      </c>
      <c r="AR207" s="71">
        <f t="shared" si="236"/>
        <v>76642.615407699748</v>
      </c>
      <c r="AS207" s="71">
        <f t="shared" si="236"/>
        <v>89075.433240389495</v>
      </c>
      <c r="AT207" s="71">
        <f t="shared" si="236"/>
        <v>105697.86118815797</v>
      </c>
      <c r="AU207" s="71">
        <f t="shared" si="236"/>
        <v>116220.68512717957</v>
      </c>
      <c r="AV207" s="71">
        <f t="shared" si="236"/>
        <v>112004.76274761173</v>
      </c>
      <c r="AW207" s="71">
        <f t="shared" si="236"/>
        <v>69535.934022959205</v>
      </c>
      <c r="AX207" s="71">
        <f t="shared" si="236"/>
        <v>13984.873226759895</v>
      </c>
      <c r="AY207" s="71">
        <f t="shared" si="236"/>
        <v>20807.388095240156</v>
      </c>
      <c r="AZ207" s="71">
        <f t="shared" si="236"/>
        <v>-3563.5805604998968</v>
      </c>
      <c r="BA207" s="71">
        <f t="shared" si="236"/>
        <v>8987.7648246002027</v>
      </c>
      <c r="BB207" s="71">
        <f t="shared" si="236"/>
        <v>68628.347123600077</v>
      </c>
      <c r="BC207" s="71">
        <f t="shared" si="236"/>
        <v>97205.55054463011</v>
      </c>
      <c r="BD207" s="71">
        <f t="shared" si="236"/>
        <v>133854.96260631992</v>
      </c>
      <c r="BE207" s="71">
        <f t="shared" si="236"/>
        <v>131782.73459144976</v>
      </c>
      <c r="BF207" s="71">
        <f t="shared" si="236"/>
        <v>182724.92480563011</v>
      </c>
      <c r="BG207" s="71">
        <f t="shared" si="236"/>
        <v>212463.95932488985</v>
      </c>
      <c r="BH207" s="71">
        <f t="shared" si="236"/>
        <v>231642.98687219995</v>
      </c>
      <c r="BI207" s="71">
        <f t="shared" si="236"/>
        <v>257047</v>
      </c>
      <c r="BJ207" s="71">
        <f t="shared" si="236"/>
        <v>30086.945059730017</v>
      </c>
      <c r="BK207" s="71">
        <f t="shared" si="236"/>
        <v>56577.198960900088</v>
      </c>
      <c r="BL207" s="71">
        <f t="shared" si="236"/>
        <v>86628.770921570002</v>
      </c>
      <c r="BM207" s="71">
        <f t="shared" si="236"/>
        <v>118415.16764800998</v>
      </c>
      <c r="BN207" s="71">
        <f t="shared" si="236"/>
        <v>141500.25599084003</v>
      </c>
      <c r="BO207" s="71">
        <f t="shared" si="236"/>
        <v>195139.83673940008</v>
      </c>
      <c r="BP207" s="71">
        <f t="shared" si="236"/>
        <v>218455.79816818002</v>
      </c>
      <c r="BQ207" s="71">
        <f t="shared" si="236"/>
        <v>259581.82103539005</v>
      </c>
      <c r="BR207" s="71">
        <f t="shared" si="236"/>
        <v>301643.6030611099</v>
      </c>
      <c r="BS207" s="71">
        <f t="shared" si="236"/>
        <v>331650.96729454008</v>
      </c>
      <c r="BT207" s="71">
        <f t="shared" si="236"/>
        <v>368490.02482835972</v>
      </c>
      <c r="BU207" s="71">
        <f t="shared" si="236"/>
        <v>371274.14295870991</v>
      </c>
      <c r="BV207" s="71">
        <f t="shared" si="236"/>
        <v>47614.181755920014</v>
      </c>
      <c r="BW207" s="71">
        <f t="shared" si="236"/>
        <v>85262.617111059939</v>
      </c>
      <c r="BX207" s="71">
        <f t="shared" si="236"/>
        <v>132338.4617922199</v>
      </c>
      <c r="BY207" s="71">
        <f t="shared" si="236"/>
        <v>177106.32786446001</v>
      </c>
      <c r="BZ207" s="71">
        <f t="shared" si="236"/>
        <v>237036.82543838033</v>
      </c>
      <c r="CA207" s="71">
        <f t="shared" si="236"/>
        <v>287648.17435419996</v>
      </c>
      <c r="CB207" s="71">
        <f t="shared" si="236"/>
        <v>349307.52244892088</v>
      </c>
      <c r="CC207" s="71">
        <f t="shared" si="236"/>
        <v>401529.99999579007</v>
      </c>
      <c r="CD207" s="71">
        <f t="shared" si="236"/>
        <v>455682.90654779098</v>
      </c>
      <c r="CE207" s="71">
        <f t="shared" si="236"/>
        <v>506888.18004750938</v>
      </c>
      <c r="CF207" s="71">
        <f t="shared" si="236"/>
        <v>559440.09667800087</v>
      </c>
      <c r="CG207" s="71">
        <f t="shared" si="236"/>
        <v>541611.16891342925</v>
      </c>
      <c r="CH207" s="71">
        <f t="shared" si="236"/>
        <v>62123.148825839999</v>
      </c>
      <c r="CI207" s="71">
        <f t="shared" si="236"/>
        <v>118540.76139341999</v>
      </c>
      <c r="CJ207" s="71">
        <f t="shared" si="236"/>
        <v>189978.67376961009</v>
      </c>
      <c r="CK207" s="71">
        <f t="shared" si="236"/>
        <v>254199.52714493021</v>
      </c>
      <c r="CL207" s="71">
        <f t="shared" ref="CL207:EW207" si="237">+CL204+CL205+CL206</f>
        <v>318417.91737672983</v>
      </c>
      <c r="CM207" s="71">
        <f t="shared" si="237"/>
        <v>396179.30957102013</v>
      </c>
      <c r="CN207" s="71">
        <f t="shared" si="237"/>
        <v>457517.18144565006</v>
      </c>
      <c r="CO207" s="71">
        <f t="shared" si="237"/>
        <v>515524.33108784101</v>
      </c>
      <c r="CP207" s="71">
        <f t="shared" si="237"/>
        <v>565614.25303974969</v>
      </c>
      <c r="CQ207" s="71">
        <f t="shared" si="237"/>
        <v>618278.25424335035</v>
      </c>
      <c r="CR207" s="71">
        <f t="shared" si="237"/>
        <v>678601.17532762082</v>
      </c>
      <c r="CS207" s="71">
        <f t="shared" si="237"/>
        <v>680254.00860442012</v>
      </c>
      <c r="CT207" s="71">
        <f t="shared" si="237"/>
        <v>68950.155901889812</v>
      </c>
      <c r="CU207" s="71">
        <f t="shared" si="237"/>
        <v>134996.86302396</v>
      </c>
      <c r="CV207" s="71">
        <f t="shared" si="237"/>
        <v>210808.92726233127</v>
      </c>
      <c r="CW207" s="71">
        <f t="shared" si="237"/>
        <v>295637.12724932976</v>
      </c>
      <c r="CX207" s="71">
        <f t="shared" si="237"/>
        <v>384452.59993419994</v>
      </c>
      <c r="CY207" s="71">
        <f t="shared" si="237"/>
        <v>485562.71329320996</v>
      </c>
      <c r="CZ207" s="71">
        <f t="shared" si="237"/>
        <v>580095.46155814955</v>
      </c>
      <c r="DA207" s="71">
        <f t="shared" si="237"/>
        <v>675316.11631628138</v>
      </c>
      <c r="DB207" s="71">
        <f t="shared" si="237"/>
        <v>754460.84552150196</v>
      </c>
      <c r="DC207" s="71">
        <f t="shared" si="237"/>
        <v>875125.82451469812</v>
      </c>
      <c r="DD207" s="71">
        <f t="shared" si="237"/>
        <v>979237.46188156016</v>
      </c>
      <c r="DE207" s="71">
        <f t="shared" si="237"/>
        <v>1041312.0257703994</v>
      </c>
      <c r="DF207" s="71">
        <f t="shared" si="237"/>
        <v>83792.518645539996</v>
      </c>
      <c r="DG207" s="71">
        <f t="shared" si="237"/>
        <v>159898.98620878017</v>
      </c>
      <c r="DH207" s="71">
        <f t="shared" si="237"/>
        <v>261367.62413352021</v>
      </c>
      <c r="DI207" s="71">
        <f t="shared" si="237"/>
        <v>345204.33964199014</v>
      </c>
      <c r="DJ207" s="71">
        <f t="shared" si="237"/>
        <v>437311.68493648001</v>
      </c>
      <c r="DK207" s="71">
        <f t="shared" si="237"/>
        <v>512513.10295722028</v>
      </c>
      <c r="DL207" s="71">
        <f t="shared" si="237"/>
        <v>690602.27709775988</v>
      </c>
      <c r="DM207" s="71">
        <f t="shared" si="237"/>
        <v>763324.45535026013</v>
      </c>
      <c r="DN207" s="71">
        <f t="shared" si="237"/>
        <v>739728.78684850957</v>
      </c>
      <c r="DO207" s="71">
        <f t="shared" si="237"/>
        <v>820184.97705506952</v>
      </c>
      <c r="DP207" s="71">
        <f t="shared" si="237"/>
        <v>902176.42368594953</v>
      </c>
      <c r="DQ207" s="71">
        <f t="shared" si="237"/>
        <v>981536.90321129921</v>
      </c>
      <c r="DR207" s="71">
        <f t="shared" si="237"/>
        <v>81823.951497729955</v>
      </c>
      <c r="DS207" s="71">
        <f t="shared" si="237"/>
        <v>159767.8331889199</v>
      </c>
      <c r="DT207" s="71">
        <f t="shared" si="237"/>
        <v>267486.52308722987</v>
      </c>
      <c r="DU207" s="71">
        <f t="shared" si="237"/>
        <v>360058.41820874042</v>
      </c>
      <c r="DV207" s="71">
        <f t="shared" si="237"/>
        <v>456092.2323614597</v>
      </c>
      <c r="DW207" s="71">
        <f t="shared" si="237"/>
        <v>554113.66549822013</v>
      </c>
      <c r="DX207" s="71">
        <f t="shared" si="237"/>
        <v>654114.7048979894</v>
      </c>
      <c r="DY207" s="71">
        <f t="shared" si="237"/>
        <v>760026.42823702958</v>
      </c>
      <c r="DZ207" s="71">
        <f t="shared" si="237"/>
        <v>852744.18905299844</v>
      </c>
      <c r="EA207" s="71">
        <f t="shared" si="237"/>
        <v>963474.88500895887</v>
      </c>
      <c r="EB207" s="71">
        <f t="shared" si="237"/>
        <v>1057787.8544807085</v>
      </c>
      <c r="EC207" s="71">
        <f t="shared" si="237"/>
        <v>1194757.9078368614</v>
      </c>
      <c r="ED207" s="71">
        <f t="shared" si="237"/>
        <v>154072.85403565006</v>
      </c>
      <c r="EE207" s="71">
        <f t="shared" si="237"/>
        <v>246675.88248733955</v>
      </c>
      <c r="EF207" s="71">
        <f t="shared" si="237"/>
        <v>366283.35727873875</v>
      </c>
      <c r="EG207" s="71">
        <f t="shared" si="237"/>
        <v>487647.15325694077</v>
      </c>
      <c r="EH207" s="71">
        <f t="shared" si="237"/>
        <v>614780.80599137885</v>
      </c>
      <c r="EI207" s="71">
        <f t="shared" si="237"/>
        <v>723977.60486936127</v>
      </c>
      <c r="EJ207" s="71">
        <f t="shared" si="237"/>
        <v>836691.95697300101</v>
      </c>
      <c r="EK207" s="71">
        <f t="shared" si="237"/>
        <v>979518.45998566994</v>
      </c>
      <c r="EL207" s="71">
        <f t="shared" si="237"/>
        <v>1117075.9401730602</v>
      </c>
      <c r="EM207" s="71">
        <f t="shared" si="237"/>
        <v>1235273.6976335684</v>
      </c>
      <c r="EN207" s="71">
        <f t="shared" si="237"/>
        <v>1353732.4936749402</v>
      </c>
      <c r="EO207" s="71">
        <f t="shared" si="237"/>
        <v>1381951.5134955794</v>
      </c>
      <c r="EP207" s="71">
        <f t="shared" si="237"/>
        <v>128375.56070263023</v>
      </c>
      <c r="EQ207" s="71">
        <f t="shared" si="237"/>
        <v>219222.27246171149</v>
      </c>
      <c r="ER207" s="71">
        <f t="shared" si="237"/>
        <v>358843.21064261743</v>
      </c>
      <c r="ES207" s="71">
        <f t="shared" si="237"/>
        <v>474669.38630291825</v>
      </c>
      <c r="ET207" s="71">
        <f t="shared" si="237"/>
        <v>631980.48563058127</v>
      </c>
      <c r="EU207" s="71">
        <f t="shared" si="237"/>
        <v>765791.0178972017</v>
      </c>
      <c r="EV207" s="71">
        <f t="shared" si="237"/>
        <v>879812.93427453376</v>
      </c>
      <c r="EW207" s="71">
        <f t="shared" si="237"/>
        <v>1008449.5664846685</v>
      </c>
      <c r="EX207" s="71">
        <f t="shared" ref="EX207:HI207" si="238">+EX204+EX205+EX206</f>
        <v>1147221.2470589639</v>
      </c>
      <c r="EY207" s="71">
        <f t="shared" si="238"/>
        <v>1290361.0165892919</v>
      </c>
      <c r="EZ207" s="71">
        <f t="shared" si="238"/>
        <v>1426842.8852954898</v>
      </c>
      <c r="FA207" s="71">
        <f t="shared" si="238"/>
        <v>1570430.5676746222</v>
      </c>
      <c r="FB207" s="71">
        <f t="shared" si="238"/>
        <v>152061.03979452149</v>
      </c>
      <c r="FC207" s="71">
        <f t="shared" si="238"/>
        <v>255646.42159529089</v>
      </c>
      <c r="FD207" s="71">
        <f t="shared" si="238"/>
        <v>406950.8478090401</v>
      </c>
      <c r="FE207" s="71">
        <f t="shared" si="238"/>
        <v>584869.2902697589</v>
      </c>
      <c r="FF207" s="71">
        <f t="shared" si="238"/>
        <v>760692.75858451799</v>
      </c>
      <c r="FG207" s="71">
        <f t="shared" si="238"/>
        <v>938743.40758866933</v>
      </c>
      <c r="FH207" s="71">
        <f t="shared" si="238"/>
        <v>1085315.1938087922</v>
      </c>
      <c r="FI207" s="71">
        <f t="shared" si="238"/>
        <v>1248206.6925213216</v>
      </c>
      <c r="FJ207" s="71">
        <f t="shared" si="238"/>
        <v>1407404.6253880581</v>
      </c>
      <c r="FK207" s="71">
        <f t="shared" si="238"/>
        <v>1562292.3362646308</v>
      </c>
      <c r="FL207" s="71">
        <f t="shared" si="238"/>
        <v>1702712.030751761</v>
      </c>
      <c r="FM207" s="71">
        <f t="shared" si="238"/>
        <v>1856527.9859945402</v>
      </c>
      <c r="FN207" s="71">
        <f t="shared" si="238"/>
        <v>187057.53181128998</v>
      </c>
      <c r="FO207" s="71">
        <f t="shared" si="238"/>
        <v>319942.2107766596</v>
      </c>
      <c r="FP207" s="71">
        <f t="shared" si="238"/>
        <v>506299</v>
      </c>
      <c r="FQ207" s="71">
        <f t="shared" si="238"/>
        <v>688644.28667759791</v>
      </c>
      <c r="FR207" s="71">
        <f t="shared" si="238"/>
        <v>856292.68155500968</v>
      </c>
      <c r="FS207" s="71">
        <f t="shared" si="238"/>
        <v>1043546.1290280402</v>
      </c>
      <c r="FT207" s="71">
        <f t="shared" si="238"/>
        <v>1229352.8137306569</v>
      </c>
      <c r="FU207" s="71">
        <f t="shared" si="238"/>
        <v>1407123.3901205231</v>
      </c>
      <c r="FV207" s="71">
        <f t="shared" si="238"/>
        <v>1624641.352757958</v>
      </c>
      <c r="FW207" s="71">
        <f t="shared" si="238"/>
        <v>1838477.0154109455</v>
      </c>
      <c r="FX207" s="71">
        <f t="shared" si="238"/>
        <v>2020156.2116820361</v>
      </c>
      <c r="FY207" s="71">
        <f t="shared" si="238"/>
        <v>2168508.5108231124</v>
      </c>
      <c r="FZ207" s="71">
        <f t="shared" si="238"/>
        <v>237097.24173035022</v>
      </c>
      <c r="GA207" s="71">
        <f t="shared" si="238"/>
        <v>412560.62818256026</v>
      </c>
      <c r="GB207" s="71">
        <f t="shared" si="238"/>
        <v>636297.78559050197</v>
      </c>
      <c r="GC207" s="71">
        <f t="shared" si="238"/>
        <v>861517.68441584287</v>
      </c>
      <c r="GD207" s="71">
        <f t="shared" si="238"/>
        <v>1062037.5931042992</v>
      </c>
      <c r="GE207" s="71">
        <f t="shared" si="238"/>
        <v>1270782.0914339873</v>
      </c>
      <c r="GF207" s="71">
        <f t="shared" si="238"/>
        <v>1485340.2019636305</v>
      </c>
      <c r="GG207" s="71">
        <f t="shared" si="238"/>
        <v>1723784.9536844292</v>
      </c>
      <c r="GH207" s="71">
        <f t="shared" si="238"/>
        <v>1940358.4343005894</v>
      </c>
      <c r="GI207" s="71">
        <f t="shared" si="238"/>
        <v>2085159.2079491531</v>
      </c>
      <c r="GJ207" s="71">
        <f t="shared" si="238"/>
        <v>2229842.889966852</v>
      </c>
      <c r="GK207" s="71">
        <f t="shared" si="238"/>
        <v>2449839.3150531529</v>
      </c>
      <c r="GL207" s="71">
        <f t="shared" si="238"/>
        <v>178051.23970060982</v>
      </c>
      <c r="GM207" s="71">
        <f t="shared" si="238"/>
        <v>331281.57735156792</v>
      </c>
      <c r="GN207" s="71">
        <f t="shared" si="238"/>
        <v>551798.99052971043</v>
      </c>
      <c r="GO207" s="71">
        <f t="shared" si="238"/>
        <v>747226.35139047261</v>
      </c>
      <c r="GP207" s="71">
        <f t="shared" si="238"/>
        <v>969159.73580158083</v>
      </c>
      <c r="GQ207" s="71">
        <f t="shared" si="238"/>
        <v>1170035.8544275868</v>
      </c>
      <c r="GR207" s="71">
        <f t="shared" si="238"/>
        <v>1372608.5549870031</v>
      </c>
      <c r="GS207" s="71">
        <f t="shared" si="238"/>
        <v>1539489.0956867314</v>
      </c>
      <c r="GT207" s="71">
        <f t="shared" si="238"/>
        <v>1780784.5855696769</v>
      </c>
      <c r="GU207" s="71">
        <f t="shared" si="238"/>
        <v>1996862.9566066784</v>
      </c>
      <c r="GV207" s="71">
        <f t="shared" si="238"/>
        <v>2183395.3658489408</v>
      </c>
      <c r="GW207" s="71">
        <f t="shared" si="238"/>
        <v>2373150.0459920792</v>
      </c>
      <c r="GX207" s="71">
        <f t="shared" si="238"/>
        <v>217390.52048423106</v>
      </c>
      <c r="GY207" s="71">
        <f t="shared" si="238"/>
        <v>358669.11724613706</v>
      </c>
      <c r="GZ207" s="71">
        <f t="shared" si="238"/>
        <v>634061.54645533243</v>
      </c>
      <c r="HA207" s="71">
        <f t="shared" si="238"/>
        <v>844045.67370493035</v>
      </c>
      <c r="HB207" s="71">
        <f t="shared" si="238"/>
        <v>1087113.0284255296</v>
      </c>
      <c r="HC207" s="71">
        <f t="shared" si="238"/>
        <v>1317895.2815283136</v>
      </c>
      <c r="HD207" s="71">
        <f t="shared" si="238"/>
        <v>1522992.2083709873</v>
      </c>
      <c r="HE207" s="71">
        <f t="shared" si="238"/>
        <v>1729928.9389581282</v>
      </c>
      <c r="HF207" s="71">
        <f t="shared" si="238"/>
        <v>2003411.4591392432</v>
      </c>
      <c r="HG207" s="71">
        <f t="shared" si="238"/>
        <v>2233793.4209427945</v>
      </c>
      <c r="HH207" s="71">
        <f t="shared" si="238"/>
        <v>2449795.2731063785</v>
      </c>
      <c r="HI207" s="71">
        <f t="shared" si="238"/>
        <v>2673207.9719376415</v>
      </c>
      <c r="HJ207" s="71">
        <f t="shared" ref="HJ207:JE207" si="239">+HJ204+HJ205+HJ206</f>
        <v>243180.92514031014</v>
      </c>
      <c r="HK207" s="71">
        <f t="shared" si="239"/>
        <v>423127.55367945973</v>
      </c>
      <c r="HL207" s="71">
        <f t="shared" si="239"/>
        <v>647729.29127852956</v>
      </c>
      <c r="HM207" s="71">
        <f t="shared" si="239"/>
        <v>912484.79377312586</v>
      </c>
      <c r="HN207" s="71">
        <f t="shared" si="239"/>
        <v>1201407.8201516725</v>
      </c>
      <c r="HO207" s="71">
        <f t="shared" si="239"/>
        <v>1448539.8598185214</v>
      </c>
      <c r="HP207" s="71">
        <f t="shared" si="239"/>
        <v>1670946.304999951</v>
      </c>
      <c r="HQ207" s="71">
        <f t="shared" si="239"/>
        <v>1884086.4298829911</v>
      </c>
      <c r="HR207" s="71">
        <f t="shared" si="239"/>
        <v>2122216.542696618</v>
      </c>
      <c r="HS207" s="71">
        <f t="shared" si="239"/>
        <v>2423011.1384493476</v>
      </c>
      <c r="HT207" s="71">
        <f t="shared" si="239"/>
        <v>2635687.4494274855</v>
      </c>
      <c r="HU207" s="71">
        <f t="shared" si="239"/>
        <v>2772835.6975751473</v>
      </c>
      <c r="HV207" s="71">
        <f t="shared" si="239"/>
        <v>268435.82085957011</v>
      </c>
      <c r="HW207" s="71">
        <f t="shared" si="239"/>
        <v>493922.96373387403</v>
      </c>
      <c r="HX207" s="71">
        <f t="shared" si="239"/>
        <v>826680.79350056965</v>
      </c>
      <c r="HY207" s="71">
        <f t="shared" si="239"/>
        <v>1140170.8151127575</v>
      </c>
      <c r="HZ207" s="71">
        <f t="shared" si="239"/>
        <v>1398244.8287040724</v>
      </c>
      <c r="IA207" s="71">
        <f t="shared" si="239"/>
        <v>1652032.5891351351</v>
      </c>
      <c r="IB207" s="71">
        <f t="shared" si="239"/>
        <v>1937201.2622357323</v>
      </c>
      <c r="IC207" s="71">
        <f t="shared" si="239"/>
        <v>2191771.7072587335</v>
      </c>
      <c r="ID207" s="71">
        <f t="shared" si="239"/>
        <v>2521885.4342950946</v>
      </c>
      <c r="IE207" s="71">
        <f t="shared" si="239"/>
        <v>2819191.9993839795</v>
      </c>
      <c r="IF207" s="71">
        <f t="shared" si="239"/>
        <v>3077695.997232446</v>
      </c>
      <c r="IG207" s="71">
        <f t="shared" si="239"/>
        <v>3268248.1991813863</v>
      </c>
      <c r="IH207" s="71">
        <f t="shared" si="239"/>
        <v>246717.43477739039</v>
      </c>
      <c r="II207" s="71">
        <f t="shared" si="239"/>
        <v>431088.14231364883</v>
      </c>
      <c r="IJ207" s="71">
        <f t="shared" si="239"/>
        <v>655978.57593009074</v>
      </c>
      <c r="IK207" s="71">
        <f t="shared" si="239"/>
        <v>801714.98733866075</v>
      </c>
      <c r="IL207" s="71">
        <f t="shared" si="239"/>
        <v>995887.78483008139</v>
      </c>
      <c r="IM207" s="71">
        <f t="shared" si="239"/>
        <v>1268934.5788799222</v>
      </c>
      <c r="IN207" s="71">
        <f t="shared" si="239"/>
        <v>1500013.5514414127</v>
      </c>
      <c r="IO207" s="71">
        <f t="shared" si="239"/>
        <v>1716831.8416300588</v>
      </c>
      <c r="IP207" s="71">
        <f t="shared" si="239"/>
        <v>1971194.3336378701</v>
      </c>
      <c r="IQ207" s="71">
        <f t="shared" si="239"/>
        <v>2242963.9606169462</v>
      </c>
      <c r="IR207" s="71">
        <f t="shared" si="239"/>
        <v>2472864.3761778623</v>
      </c>
      <c r="IS207" s="71">
        <f t="shared" si="239"/>
        <v>2581645.6165515017</v>
      </c>
      <c r="IT207" s="71">
        <f t="shared" si="239"/>
        <v>243954.34178362094</v>
      </c>
      <c r="IU207" s="71">
        <f t="shared" si="239"/>
        <v>465172.54908813571</v>
      </c>
      <c r="IV207" s="71">
        <f t="shared" si="239"/>
        <v>659537.99460744788</v>
      </c>
      <c r="IW207" s="71">
        <f t="shared" si="239"/>
        <v>906282.36357518379</v>
      </c>
      <c r="IX207" s="71">
        <f t="shared" si="239"/>
        <v>1123182.127027323</v>
      </c>
      <c r="IY207" s="71">
        <f t="shared" si="239"/>
        <v>1428457.8406220661</v>
      </c>
      <c r="IZ207" s="71">
        <f t="shared" si="239"/>
        <v>1663941.0170623665</v>
      </c>
      <c r="JA207" s="71">
        <f t="shared" si="239"/>
        <v>1891901</v>
      </c>
      <c r="JB207" s="71">
        <f t="shared" si="239"/>
        <v>2186368.0531952679</v>
      </c>
      <c r="JC207" s="71">
        <f t="shared" si="239"/>
        <v>2433400.0167113338</v>
      </c>
      <c r="JD207" s="71">
        <f t="shared" si="239"/>
        <v>2694064.758135716</v>
      </c>
      <c r="JE207" s="71">
        <f t="shared" si="239"/>
        <v>2986611.9899999937</v>
      </c>
    </row>
    <row r="208" spans="1:265" ht="12.9" customHeight="1" x14ac:dyDescent="0.2">
      <c r="A208" s="23" t="s">
        <v>196</v>
      </c>
      <c r="B208" s="53"/>
      <c r="C208" s="53"/>
      <c r="D208" s="53"/>
      <c r="E208" s="45"/>
      <c r="F208" s="45"/>
      <c r="G208" s="45"/>
      <c r="H208" s="53"/>
      <c r="I208" s="53"/>
      <c r="J208" s="53"/>
      <c r="K208" s="53"/>
      <c r="L208" s="51"/>
      <c r="M208" s="51"/>
      <c r="N208" s="53"/>
      <c r="O208" s="53"/>
      <c r="P208" s="53"/>
      <c r="Q208" s="45"/>
      <c r="R208" s="45"/>
      <c r="S208" s="45"/>
      <c r="T208" s="53"/>
      <c r="U208" s="53"/>
      <c r="V208" s="53"/>
      <c r="W208" s="53"/>
      <c r="X208" s="51"/>
      <c r="Y208" s="51"/>
      <c r="Z208" s="74">
        <v>1221</v>
      </c>
      <c r="AA208" s="74">
        <v>1898</v>
      </c>
      <c r="AB208" s="74">
        <v>1707</v>
      </c>
      <c r="AC208" s="111">
        <v>1865</v>
      </c>
      <c r="AD208" s="111">
        <v>2942</v>
      </c>
      <c r="AE208" s="111">
        <v>2137</v>
      </c>
      <c r="AF208" s="111">
        <v>3742</v>
      </c>
      <c r="AG208" s="111">
        <v>6164</v>
      </c>
      <c r="AH208" s="111">
        <v>7605</v>
      </c>
      <c r="AI208" s="111">
        <v>9428</v>
      </c>
      <c r="AJ208" s="111">
        <v>12842</v>
      </c>
      <c r="AK208" s="111">
        <v>6381</v>
      </c>
      <c r="AL208" s="74">
        <v>519</v>
      </c>
      <c r="AM208" s="74">
        <v>1071</v>
      </c>
      <c r="AN208" s="74">
        <v>1575</v>
      </c>
      <c r="AO208" s="74">
        <v>2256</v>
      </c>
      <c r="AP208" s="74">
        <v>5805</v>
      </c>
      <c r="AQ208" s="74">
        <v>7803</v>
      </c>
      <c r="AR208" s="74">
        <v>8331.6228709999996</v>
      </c>
      <c r="AS208" s="74">
        <v>8501.2988420000001</v>
      </c>
      <c r="AT208" s="74">
        <v>9013.8889479999998</v>
      </c>
      <c r="AU208" s="74">
        <v>9228.3291320000008</v>
      </c>
      <c r="AV208" s="74">
        <v>9740.3990910000011</v>
      </c>
      <c r="AW208" s="74">
        <v>18495.725246999998</v>
      </c>
      <c r="AX208" s="74">
        <v>892.65747499999998</v>
      </c>
      <c r="AY208" s="74">
        <v>1733.91866</v>
      </c>
      <c r="AZ208" s="74">
        <v>2653.3811040000001</v>
      </c>
      <c r="BA208" s="111">
        <v>3540.8392909999998</v>
      </c>
      <c r="BB208" s="111">
        <v>4534.1837779999996</v>
      </c>
      <c r="BC208" s="111">
        <v>9060.8298180000002</v>
      </c>
      <c r="BD208" s="111">
        <v>11066.250067999999</v>
      </c>
      <c r="BE208" s="74">
        <v>12652.617996999999</v>
      </c>
      <c r="BF208" s="74">
        <v>14385.404441999999</v>
      </c>
      <c r="BG208" s="111">
        <v>16071.734109000001</v>
      </c>
      <c r="BH208" s="74">
        <v>18232.030174</v>
      </c>
      <c r="BI208" s="74">
        <v>28709</v>
      </c>
      <c r="BJ208" s="74">
        <v>2494.3768300000002</v>
      </c>
      <c r="BK208" s="74">
        <v>4626.6268570000002</v>
      </c>
      <c r="BL208" s="74">
        <v>6509.2427399999997</v>
      </c>
      <c r="BM208" s="74">
        <v>12958.770402</v>
      </c>
      <c r="BN208" s="74">
        <v>16514.246290999999</v>
      </c>
      <c r="BO208" s="74">
        <v>25732.367021189999</v>
      </c>
      <c r="BP208" s="74">
        <v>31741.205623189999</v>
      </c>
      <c r="BQ208" s="74">
        <v>39209.171429189999</v>
      </c>
      <c r="BR208" s="74">
        <v>45842.651648990002</v>
      </c>
      <c r="BS208" s="74">
        <v>52184.621834170001</v>
      </c>
      <c r="BT208" s="74">
        <v>57257.698254890012</v>
      </c>
      <c r="BU208" s="74">
        <v>65047.982666279997</v>
      </c>
      <c r="BV208" s="74">
        <v>4066.4617616800001</v>
      </c>
      <c r="BW208" s="74">
        <v>7386.2602188399997</v>
      </c>
      <c r="BX208" s="74">
        <v>11587.960839040001</v>
      </c>
      <c r="BY208" s="74">
        <v>15679.532099800001</v>
      </c>
      <c r="BZ208" s="74">
        <v>20257.30526144</v>
      </c>
      <c r="CA208" s="74">
        <v>25025.997476740002</v>
      </c>
      <c r="CB208" s="74">
        <v>30366.59048454</v>
      </c>
      <c r="CC208" s="74">
        <v>34575.468190239997</v>
      </c>
      <c r="CD208" s="74">
        <v>38649.836223370003</v>
      </c>
      <c r="CE208" s="74">
        <v>43534.114298859997</v>
      </c>
      <c r="CF208" s="74">
        <v>48377.083442420007</v>
      </c>
      <c r="CG208" s="74">
        <v>54466.445810420002</v>
      </c>
      <c r="CH208" s="74">
        <v>5403.9151098299999</v>
      </c>
      <c r="CI208" s="74">
        <v>9876.2325777300011</v>
      </c>
      <c r="CJ208" s="74">
        <v>17161.138481779999</v>
      </c>
      <c r="CK208" s="74">
        <v>22932.742105649999</v>
      </c>
      <c r="CL208" s="74">
        <v>29465</v>
      </c>
      <c r="CM208" s="74">
        <v>36453.704237700003</v>
      </c>
      <c r="CN208" s="74">
        <v>42591.754246589997</v>
      </c>
      <c r="CO208" s="74">
        <v>47082</v>
      </c>
      <c r="CP208" s="74">
        <v>50150.375406040002</v>
      </c>
      <c r="CQ208" s="74">
        <v>53722.30478613</v>
      </c>
      <c r="CR208" s="74">
        <v>57397.428728030012</v>
      </c>
      <c r="CS208" s="74">
        <v>63400.192621330003</v>
      </c>
      <c r="CT208" s="74">
        <v>5877.6213339200003</v>
      </c>
      <c r="CU208" s="74">
        <v>11566.141907519999</v>
      </c>
      <c r="CV208" s="74">
        <v>18008.23334952</v>
      </c>
      <c r="CW208" s="74">
        <v>25857.684587020001</v>
      </c>
      <c r="CX208" s="74">
        <v>36180.01555702</v>
      </c>
      <c r="CY208" s="74">
        <v>46391.953525049998</v>
      </c>
      <c r="CZ208" s="74">
        <v>54385.603086910007</v>
      </c>
      <c r="DA208" s="74">
        <v>63365.247677489999</v>
      </c>
      <c r="DB208" s="74">
        <v>69339.037208419992</v>
      </c>
      <c r="DC208" s="74">
        <v>82895.235520219998</v>
      </c>
      <c r="DD208" s="74">
        <v>87946.543049039989</v>
      </c>
      <c r="DE208" s="74">
        <v>98674.681616699992</v>
      </c>
      <c r="DF208" s="74">
        <v>6402.4316032300012</v>
      </c>
      <c r="DG208" s="74">
        <v>11847.281401239999</v>
      </c>
      <c r="DH208" s="74">
        <v>24445.077316909999</v>
      </c>
      <c r="DI208" s="74">
        <v>30914.413249019999</v>
      </c>
      <c r="DJ208" s="74">
        <v>39527.695326020003</v>
      </c>
      <c r="DK208" s="74">
        <v>47195.723385160003</v>
      </c>
      <c r="DL208" s="74">
        <v>54466.499048429992</v>
      </c>
      <c r="DM208" s="74">
        <v>61128.058503469998</v>
      </c>
      <c r="DN208" s="74">
        <v>69390.00724287999</v>
      </c>
      <c r="DO208" s="74">
        <v>77610.321442469998</v>
      </c>
      <c r="DP208" s="74">
        <v>83688.713557730007</v>
      </c>
      <c r="DQ208" s="74">
        <v>94822.406022290001</v>
      </c>
      <c r="DR208" s="74">
        <v>7812.0057081900004</v>
      </c>
      <c r="DS208" s="74">
        <v>15535.706623980001</v>
      </c>
      <c r="DT208" s="74">
        <v>26569.027871369999</v>
      </c>
      <c r="DU208" s="74">
        <v>36020.031135579993</v>
      </c>
      <c r="DV208" s="74">
        <v>46604.305234779997</v>
      </c>
      <c r="DW208" s="74">
        <v>57149.479954210001</v>
      </c>
      <c r="DX208" s="74">
        <v>67089.053850350014</v>
      </c>
      <c r="DY208" s="74">
        <v>77399.721709759993</v>
      </c>
      <c r="DZ208" s="74">
        <v>89087.643349609993</v>
      </c>
      <c r="EA208" s="74">
        <v>99583.437641780009</v>
      </c>
      <c r="EB208" s="74">
        <v>105244.29071859999</v>
      </c>
      <c r="EC208" s="74">
        <v>119591.79274299</v>
      </c>
      <c r="ED208" s="74">
        <v>11112.16688151</v>
      </c>
      <c r="EE208" s="74">
        <v>20996.458056439998</v>
      </c>
      <c r="EF208" s="74">
        <v>33680.966978119999</v>
      </c>
      <c r="EG208" s="74">
        <v>43872.998627050001</v>
      </c>
      <c r="EH208" s="74">
        <v>54261.863383939977</v>
      </c>
      <c r="EI208" s="74">
        <v>62677.295664589998</v>
      </c>
      <c r="EJ208" s="74">
        <v>71634.205818689996</v>
      </c>
      <c r="EK208" s="74">
        <v>83929.207878150002</v>
      </c>
      <c r="EL208" s="74">
        <v>97253.296073350008</v>
      </c>
      <c r="EM208" s="74">
        <v>100849.14424733999</v>
      </c>
      <c r="EN208" s="74">
        <v>112572.24163261001</v>
      </c>
      <c r="EO208" s="74">
        <v>115759.28159893</v>
      </c>
      <c r="EP208" s="74">
        <v>9873.4026098699978</v>
      </c>
      <c r="EQ208" s="74">
        <v>17131.798771310001</v>
      </c>
      <c r="ER208" s="74">
        <v>29865.753124639999</v>
      </c>
      <c r="ES208" s="74">
        <v>41153.823337490001</v>
      </c>
      <c r="ET208" s="74">
        <v>53185.625166849997</v>
      </c>
      <c r="EU208" s="74">
        <v>62619.414060320007</v>
      </c>
      <c r="EV208" s="74">
        <v>73401.218841120004</v>
      </c>
      <c r="EW208" s="74">
        <v>83275.938080070016</v>
      </c>
      <c r="EX208" s="74">
        <v>96354.291127009987</v>
      </c>
      <c r="EY208" s="74">
        <v>108440.46397436</v>
      </c>
      <c r="EZ208" s="74">
        <v>116073.25844167999</v>
      </c>
      <c r="FA208" s="74">
        <v>131840.02498717999</v>
      </c>
      <c r="FB208" s="74">
        <v>12592.77929232</v>
      </c>
      <c r="FC208" s="74">
        <v>22343.406409120002</v>
      </c>
      <c r="FD208" s="74">
        <v>33283.572117520001</v>
      </c>
      <c r="FE208" s="74">
        <v>44166.630432520004</v>
      </c>
      <c r="FF208" s="74">
        <v>59296.076733320013</v>
      </c>
      <c r="FG208" s="74">
        <v>76172.745251020009</v>
      </c>
      <c r="FH208" s="74">
        <v>88471.922096850001</v>
      </c>
      <c r="FI208" s="74">
        <v>101012.56662675001</v>
      </c>
      <c r="FJ208" s="74">
        <v>117261.70998504</v>
      </c>
      <c r="FK208" s="74">
        <v>129460.28620704</v>
      </c>
      <c r="FL208" s="74">
        <v>139599.83602240001</v>
      </c>
      <c r="FM208" s="74">
        <v>156324.24635366001</v>
      </c>
      <c r="FN208" s="74">
        <v>14458.04138891</v>
      </c>
      <c r="FO208" s="74">
        <v>23758.459793170001</v>
      </c>
      <c r="FP208" s="74">
        <v>36425</v>
      </c>
      <c r="FQ208" s="74">
        <v>49737.947952770002</v>
      </c>
      <c r="FR208" s="74">
        <v>62913.39836436999</v>
      </c>
      <c r="FS208" s="74">
        <v>75725.763361999998</v>
      </c>
      <c r="FT208" s="74">
        <v>90138.429544259998</v>
      </c>
      <c r="FU208" s="74">
        <v>104040.39645422999</v>
      </c>
      <c r="FV208" s="74">
        <v>121583.47928513</v>
      </c>
      <c r="FW208" s="74">
        <v>140650.17442455</v>
      </c>
      <c r="FX208" s="74">
        <v>164231.52168711001</v>
      </c>
      <c r="FY208" s="74">
        <v>204036.79610143989</v>
      </c>
      <c r="FZ208" s="74">
        <v>19625.55137768</v>
      </c>
      <c r="GA208" s="74">
        <v>33402.895497839992</v>
      </c>
      <c r="GB208" s="74">
        <v>50754.227968040002</v>
      </c>
      <c r="GC208" s="74">
        <v>71908.344243710002</v>
      </c>
      <c r="GD208" s="74">
        <v>91623.033293979985</v>
      </c>
      <c r="GE208" s="74">
        <v>110942.61375688</v>
      </c>
      <c r="GF208" s="74">
        <v>129222.40094053</v>
      </c>
      <c r="GG208" s="74">
        <v>148442.44768884001</v>
      </c>
      <c r="GH208" s="74">
        <v>169343.34264429001</v>
      </c>
      <c r="GI208" s="74">
        <v>182174.22329097</v>
      </c>
      <c r="GJ208" s="74">
        <v>191804.05458631</v>
      </c>
      <c r="GK208" s="74">
        <v>229777.09720388989</v>
      </c>
      <c r="GL208" s="74">
        <v>15652.296243999999</v>
      </c>
      <c r="GM208" s="74">
        <v>29094.191446330002</v>
      </c>
      <c r="GN208" s="74">
        <v>49945.289261010003</v>
      </c>
      <c r="GO208" s="74">
        <v>66301.923397010003</v>
      </c>
      <c r="GP208" s="74">
        <v>88327.616249009996</v>
      </c>
      <c r="GQ208" s="74">
        <v>107157.16865401001</v>
      </c>
      <c r="GR208" s="74">
        <v>122454.43808548999</v>
      </c>
      <c r="GS208" s="74">
        <v>134560.41436148999</v>
      </c>
      <c r="GT208" s="74">
        <v>154804.30459648999</v>
      </c>
      <c r="GU208" s="74">
        <v>171899.56184949001</v>
      </c>
      <c r="GV208" s="74">
        <v>186243.32338548999</v>
      </c>
      <c r="GW208" s="74">
        <v>219837.06455248999</v>
      </c>
      <c r="GX208" s="74">
        <v>17313.731046000001</v>
      </c>
      <c r="GY208" s="74">
        <v>31150.689602999999</v>
      </c>
      <c r="GZ208" s="74">
        <v>56363.549556999991</v>
      </c>
      <c r="HA208" s="74">
        <v>74110.266044000004</v>
      </c>
      <c r="HB208" s="74">
        <v>97043.878445840004</v>
      </c>
      <c r="HC208" s="74">
        <v>116391.84736718</v>
      </c>
      <c r="HD208" s="74">
        <v>132239.72067944999</v>
      </c>
      <c r="HE208" s="74">
        <v>150555.19729025001</v>
      </c>
      <c r="HF208" s="74">
        <v>172470.60262640001</v>
      </c>
      <c r="HG208" s="74">
        <v>191155.18700102999</v>
      </c>
      <c r="HH208" s="74">
        <v>209251.83792543999</v>
      </c>
      <c r="HI208" s="74">
        <v>242785.59253455</v>
      </c>
      <c r="HJ208" s="74">
        <v>20644.88637384</v>
      </c>
      <c r="HK208" s="74">
        <v>36205.455612550002</v>
      </c>
      <c r="HL208" s="74">
        <v>57398.481594409997</v>
      </c>
      <c r="HM208" s="74">
        <v>81192.775410240007</v>
      </c>
      <c r="HN208" s="74">
        <v>106189.11350113001</v>
      </c>
      <c r="HO208" s="74">
        <v>126448.03519123999</v>
      </c>
      <c r="HP208" s="74">
        <v>145323.01415467</v>
      </c>
      <c r="HQ208" s="74">
        <v>163205.31753534</v>
      </c>
      <c r="HR208" s="74">
        <v>181949.97604489999</v>
      </c>
      <c r="HS208" s="74">
        <v>207998.52106288</v>
      </c>
      <c r="HT208" s="74">
        <v>225945.48101771</v>
      </c>
      <c r="HU208" s="74">
        <v>265996.92441673012</v>
      </c>
      <c r="HV208" s="74">
        <v>23338.359816519998</v>
      </c>
      <c r="HW208" s="74">
        <v>40659.792304549992</v>
      </c>
      <c r="HX208" s="74">
        <v>66836.200636479989</v>
      </c>
      <c r="HY208" s="74">
        <v>99723.721670469997</v>
      </c>
      <c r="HZ208" s="74">
        <v>119473.33874835999</v>
      </c>
      <c r="IA208" s="74">
        <v>140476.03826875001</v>
      </c>
      <c r="IB208" s="74">
        <v>161351.11969257999</v>
      </c>
      <c r="IC208" s="74">
        <v>182371.01614814001</v>
      </c>
      <c r="ID208" s="74">
        <v>213660.40598330999</v>
      </c>
      <c r="IE208" s="74">
        <v>236235.32350530001</v>
      </c>
      <c r="IF208" s="74">
        <v>258567.19485113001</v>
      </c>
      <c r="IG208" s="74">
        <v>313213.66874503001</v>
      </c>
      <c r="IH208" s="74">
        <v>20741.772693300001</v>
      </c>
      <c r="II208" s="74">
        <v>33905.876340160001</v>
      </c>
      <c r="IJ208" s="74">
        <v>50555.695105659986</v>
      </c>
      <c r="IK208" s="74">
        <v>58511.565512340007</v>
      </c>
      <c r="IL208" s="74">
        <v>73290.112899070009</v>
      </c>
      <c r="IM208" s="74">
        <v>92427.046415870005</v>
      </c>
      <c r="IN208" s="74">
        <v>112313.67511722</v>
      </c>
      <c r="IO208" s="74">
        <v>126579.93058774</v>
      </c>
      <c r="IP208" s="74">
        <v>148889.63256595001</v>
      </c>
      <c r="IQ208" s="74">
        <v>173337.58953249</v>
      </c>
      <c r="IR208" s="74">
        <v>192619.28551561001</v>
      </c>
      <c r="IS208" s="74">
        <v>238368.99035116</v>
      </c>
      <c r="IT208" s="74">
        <v>17064.174932770002</v>
      </c>
      <c r="IU208" s="74">
        <v>33021.496433389999</v>
      </c>
      <c r="IV208" s="74">
        <v>53064.974278870002</v>
      </c>
      <c r="IW208" s="74">
        <v>73221.146960690006</v>
      </c>
      <c r="IX208" s="74">
        <v>94911.700329469983</v>
      </c>
      <c r="IY208" s="74">
        <v>123692.20474817</v>
      </c>
      <c r="IZ208" s="74">
        <v>144676.88924774999</v>
      </c>
      <c r="JA208" s="74">
        <v>165248</v>
      </c>
      <c r="JB208" s="74">
        <v>186641.49637126</v>
      </c>
      <c r="JC208" s="74">
        <v>207612.2822138</v>
      </c>
      <c r="JD208" s="74">
        <v>230571.66092061999</v>
      </c>
      <c r="JE208" s="74">
        <v>258635.38</v>
      </c>
    </row>
    <row r="209" spans="1:265" s="54" customFormat="1" ht="12.9" customHeight="1" x14ac:dyDescent="0.2">
      <c r="A209" s="69" t="s">
        <v>197</v>
      </c>
      <c r="B209" s="61"/>
      <c r="C209" s="61"/>
      <c r="D209" s="61"/>
      <c r="E209" s="52"/>
      <c r="F209" s="52"/>
      <c r="G209" s="52"/>
      <c r="H209" s="61"/>
      <c r="I209" s="61"/>
      <c r="J209" s="61"/>
      <c r="K209" s="61"/>
      <c r="L209" s="12"/>
      <c r="M209" s="12"/>
      <c r="N209" s="61"/>
      <c r="O209" s="61"/>
      <c r="P209" s="61"/>
      <c r="Q209" s="52"/>
      <c r="R209" s="52"/>
      <c r="S209" s="52"/>
      <c r="T209" s="61"/>
      <c r="U209" s="61"/>
      <c r="V209" s="61"/>
      <c r="W209" s="61"/>
      <c r="X209" s="12"/>
      <c r="Y209" s="12"/>
      <c r="Z209" s="71">
        <f t="shared" ref="Z209:CK209" si="240">+Z207-Z208</f>
        <v>42579</v>
      </c>
      <c r="AA209" s="71">
        <f t="shared" si="240"/>
        <v>30400</v>
      </c>
      <c r="AB209" s="71">
        <f t="shared" si="240"/>
        <v>40861</v>
      </c>
      <c r="AC209" s="71">
        <f t="shared" si="240"/>
        <v>50863</v>
      </c>
      <c r="AD209" s="71">
        <f t="shared" si="240"/>
        <v>105909</v>
      </c>
      <c r="AE209" s="71">
        <f t="shared" si="240"/>
        <v>126950</v>
      </c>
      <c r="AF209" s="71">
        <f t="shared" si="240"/>
        <v>167777</v>
      </c>
      <c r="AG209" s="71">
        <f t="shared" si="240"/>
        <v>199562</v>
      </c>
      <c r="AH209" s="71">
        <f t="shared" si="240"/>
        <v>164640</v>
      </c>
      <c r="AI209" s="71">
        <f t="shared" si="240"/>
        <v>210039</v>
      </c>
      <c r="AJ209" s="71">
        <f t="shared" si="240"/>
        <v>179459</v>
      </c>
      <c r="AK209" s="71">
        <f t="shared" si="240"/>
        <v>116909</v>
      </c>
      <c r="AL209" s="71">
        <f t="shared" si="240"/>
        <v>18706</v>
      </c>
      <c r="AM209" s="71">
        <f t="shared" si="240"/>
        <v>24283</v>
      </c>
      <c r="AN209" s="71">
        <f t="shared" si="240"/>
        <v>49732</v>
      </c>
      <c r="AO209" s="71">
        <f t="shared" si="240"/>
        <v>42466</v>
      </c>
      <c r="AP209" s="71">
        <f t="shared" si="240"/>
        <v>21377</v>
      </c>
      <c r="AQ209" s="71">
        <f t="shared" si="240"/>
        <v>46214</v>
      </c>
      <c r="AR209" s="71">
        <f t="shared" si="240"/>
        <v>68310.992536699749</v>
      </c>
      <c r="AS209" s="71">
        <f t="shared" si="240"/>
        <v>80574.134398389491</v>
      </c>
      <c r="AT209" s="71">
        <f t="shared" si="240"/>
        <v>96683.972240157978</v>
      </c>
      <c r="AU209" s="71">
        <f t="shared" si="240"/>
        <v>106992.35599517958</v>
      </c>
      <c r="AV209" s="71">
        <f t="shared" si="240"/>
        <v>102264.36365661173</v>
      </c>
      <c r="AW209" s="71">
        <f t="shared" si="240"/>
        <v>51040.20877595921</v>
      </c>
      <c r="AX209" s="71">
        <f t="shared" si="240"/>
        <v>13092.215751759895</v>
      </c>
      <c r="AY209" s="71">
        <f t="shared" si="240"/>
        <v>19073.469435240157</v>
      </c>
      <c r="AZ209" s="71">
        <f t="shared" si="240"/>
        <v>-6216.9616644998969</v>
      </c>
      <c r="BA209" s="71">
        <f t="shared" si="240"/>
        <v>5446.9255336002025</v>
      </c>
      <c r="BB209" s="71">
        <f t="shared" si="240"/>
        <v>64094.163345600078</v>
      </c>
      <c r="BC209" s="71">
        <f t="shared" si="240"/>
        <v>88144.720726630112</v>
      </c>
      <c r="BD209" s="71">
        <f t="shared" si="240"/>
        <v>122788.71253831993</v>
      </c>
      <c r="BE209" s="71">
        <f t="shared" si="240"/>
        <v>119130.11659444976</v>
      </c>
      <c r="BF209" s="71">
        <f t="shared" si="240"/>
        <v>168339.52036363012</v>
      </c>
      <c r="BG209" s="71">
        <f t="shared" si="240"/>
        <v>196392.22521588983</v>
      </c>
      <c r="BH209" s="71">
        <f t="shared" si="240"/>
        <v>213410.95669819997</v>
      </c>
      <c r="BI209" s="71">
        <f t="shared" si="240"/>
        <v>228338</v>
      </c>
      <c r="BJ209" s="71">
        <f t="shared" si="240"/>
        <v>27592.568229730015</v>
      </c>
      <c r="BK209" s="71">
        <f t="shared" si="240"/>
        <v>51950.572103900085</v>
      </c>
      <c r="BL209" s="71">
        <f t="shared" si="240"/>
        <v>80119.52818157</v>
      </c>
      <c r="BM209" s="71">
        <f t="shared" si="240"/>
        <v>105456.39724600999</v>
      </c>
      <c r="BN209" s="71">
        <f t="shared" si="240"/>
        <v>124986.00969984003</v>
      </c>
      <c r="BO209" s="71">
        <f t="shared" si="240"/>
        <v>169407.46971821008</v>
      </c>
      <c r="BP209" s="71">
        <f t="shared" si="240"/>
        <v>186714.59254499001</v>
      </c>
      <c r="BQ209" s="71">
        <f t="shared" si="240"/>
        <v>220372.64960620005</v>
      </c>
      <c r="BR209" s="71">
        <f t="shared" si="240"/>
        <v>255800.9514121199</v>
      </c>
      <c r="BS209" s="71">
        <f t="shared" si="240"/>
        <v>279466.34546037007</v>
      </c>
      <c r="BT209" s="71">
        <f t="shared" si="240"/>
        <v>311232.32657346968</v>
      </c>
      <c r="BU209" s="71">
        <f t="shared" si="240"/>
        <v>306226.16029242991</v>
      </c>
      <c r="BV209" s="71">
        <f t="shared" si="240"/>
        <v>43547.719994240011</v>
      </c>
      <c r="BW209" s="71">
        <f t="shared" si="240"/>
        <v>77876.356892219934</v>
      </c>
      <c r="BX209" s="71">
        <f t="shared" si="240"/>
        <v>120750.5009531799</v>
      </c>
      <c r="BY209" s="71">
        <f t="shared" si="240"/>
        <v>161426.79576466</v>
      </c>
      <c r="BZ209" s="71">
        <f t="shared" si="240"/>
        <v>216779.52017694034</v>
      </c>
      <c r="CA209" s="71">
        <f t="shared" si="240"/>
        <v>262622.17687745998</v>
      </c>
      <c r="CB209" s="71">
        <f t="shared" si="240"/>
        <v>318940.9319643809</v>
      </c>
      <c r="CC209" s="71">
        <f t="shared" si="240"/>
        <v>366954.5318055501</v>
      </c>
      <c r="CD209" s="71">
        <f t="shared" si="240"/>
        <v>417033.07032442099</v>
      </c>
      <c r="CE209" s="71">
        <f t="shared" si="240"/>
        <v>463354.06574864936</v>
      </c>
      <c r="CF209" s="71">
        <f t="shared" si="240"/>
        <v>511063.01323558087</v>
      </c>
      <c r="CG209" s="71">
        <f t="shared" si="240"/>
        <v>487144.72310300928</v>
      </c>
      <c r="CH209" s="71">
        <f t="shared" si="240"/>
        <v>56719.23371601</v>
      </c>
      <c r="CI209" s="71">
        <f t="shared" si="240"/>
        <v>108664.52881568999</v>
      </c>
      <c r="CJ209" s="71">
        <f t="shared" si="240"/>
        <v>172817.53528783011</v>
      </c>
      <c r="CK209" s="71">
        <f t="shared" si="240"/>
        <v>231266.78503928022</v>
      </c>
      <c r="CL209" s="71">
        <f t="shared" ref="CL209:EW209" si="241">+CL207-CL208</f>
        <v>288952.91737672983</v>
      </c>
      <c r="CM209" s="71">
        <f t="shared" si="241"/>
        <v>359725.6053333201</v>
      </c>
      <c r="CN209" s="71">
        <f t="shared" si="241"/>
        <v>414925.42719906004</v>
      </c>
      <c r="CO209" s="71">
        <f t="shared" si="241"/>
        <v>468442.33108784101</v>
      </c>
      <c r="CP209" s="71">
        <f t="shared" si="241"/>
        <v>515463.87763370969</v>
      </c>
      <c r="CQ209" s="71">
        <f t="shared" si="241"/>
        <v>564555.94945722038</v>
      </c>
      <c r="CR209" s="71">
        <f t="shared" si="241"/>
        <v>621203.74659959076</v>
      </c>
      <c r="CS209" s="71">
        <f t="shared" si="241"/>
        <v>616853.81598309008</v>
      </c>
      <c r="CT209" s="71">
        <f t="shared" si="241"/>
        <v>63072.534567969808</v>
      </c>
      <c r="CU209" s="71">
        <f t="shared" si="241"/>
        <v>123430.72111644001</v>
      </c>
      <c r="CV209" s="71">
        <f t="shared" si="241"/>
        <v>192800.69391281129</v>
      </c>
      <c r="CW209" s="71">
        <f t="shared" si="241"/>
        <v>269779.44266230974</v>
      </c>
      <c r="CX209" s="71">
        <f t="shared" si="241"/>
        <v>348272.58437717997</v>
      </c>
      <c r="CY209" s="71">
        <f t="shared" si="241"/>
        <v>439170.75976815994</v>
      </c>
      <c r="CZ209" s="71">
        <f t="shared" si="241"/>
        <v>525709.85847123957</v>
      </c>
      <c r="DA209" s="71">
        <f t="shared" si="241"/>
        <v>611950.86863879138</v>
      </c>
      <c r="DB209" s="71">
        <f t="shared" si="241"/>
        <v>685121.80831308197</v>
      </c>
      <c r="DC209" s="71">
        <f t="shared" si="241"/>
        <v>792230.58899447811</v>
      </c>
      <c r="DD209" s="71">
        <f t="shared" si="241"/>
        <v>891290.91883252014</v>
      </c>
      <c r="DE209" s="71">
        <f t="shared" si="241"/>
        <v>942637.34415369935</v>
      </c>
      <c r="DF209" s="71">
        <f t="shared" si="241"/>
        <v>77390.087042309999</v>
      </c>
      <c r="DG209" s="71">
        <f t="shared" si="241"/>
        <v>148051.70480754017</v>
      </c>
      <c r="DH209" s="71">
        <f t="shared" si="241"/>
        <v>236922.54681661021</v>
      </c>
      <c r="DI209" s="71">
        <f t="shared" si="241"/>
        <v>314289.92639297014</v>
      </c>
      <c r="DJ209" s="71">
        <f t="shared" si="241"/>
        <v>397783.98961046</v>
      </c>
      <c r="DK209" s="71">
        <f t="shared" si="241"/>
        <v>465317.37957206031</v>
      </c>
      <c r="DL209" s="71">
        <f t="shared" si="241"/>
        <v>636135.77804932988</v>
      </c>
      <c r="DM209" s="71">
        <f t="shared" si="241"/>
        <v>702196.3968467901</v>
      </c>
      <c r="DN209" s="71">
        <f t="shared" si="241"/>
        <v>670338.77960562962</v>
      </c>
      <c r="DO209" s="71">
        <f t="shared" si="241"/>
        <v>742574.65561259957</v>
      </c>
      <c r="DP209" s="71">
        <f t="shared" si="241"/>
        <v>818487.71012821957</v>
      </c>
      <c r="DQ209" s="71">
        <f t="shared" si="241"/>
        <v>886714.49718900921</v>
      </c>
      <c r="DR209" s="71">
        <f t="shared" si="241"/>
        <v>74011.945789539954</v>
      </c>
      <c r="DS209" s="71">
        <f t="shared" si="241"/>
        <v>144232.12656493991</v>
      </c>
      <c r="DT209" s="71">
        <f t="shared" si="241"/>
        <v>240917.49521585988</v>
      </c>
      <c r="DU209" s="71">
        <f t="shared" si="241"/>
        <v>324038.38707316044</v>
      </c>
      <c r="DV209" s="71">
        <f t="shared" si="241"/>
        <v>409487.92712667969</v>
      </c>
      <c r="DW209" s="71">
        <f t="shared" si="241"/>
        <v>496964.18554401014</v>
      </c>
      <c r="DX209" s="71">
        <f t="shared" si="241"/>
        <v>587025.65104763943</v>
      </c>
      <c r="DY209" s="71">
        <f t="shared" si="241"/>
        <v>682626.70652726956</v>
      </c>
      <c r="DZ209" s="71">
        <f t="shared" si="241"/>
        <v>763656.5457033884</v>
      </c>
      <c r="EA209" s="71">
        <f t="shared" si="241"/>
        <v>863891.44736717886</v>
      </c>
      <c r="EB209" s="71">
        <f t="shared" si="241"/>
        <v>952543.56376210845</v>
      </c>
      <c r="EC209" s="71">
        <f t="shared" si="241"/>
        <v>1075166.1150938715</v>
      </c>
      <c r="ED209" s="71">
        <f t="shared" si="241"/>
        <v>142960.68715414006</v>
      </c>
      <c r="EE209" s="71">
        <f t="shared" si="241"/>
        <v>225679.42443089955</v>
      </c>
      <c r="EF209" s="71">
        <f t="shared" si="241"/>
        <v>332602.39030061878</v>
      </c>
      <c r="EG209" s="71">
        <f t="shared" si="241"/>
        <v>443774.15462989075</v>
      </c>
      <c r="EH209" s="71">
        <f t="shared" si="241"/>
        <v>560518.94260743889</v>
      </c>
      <c r="EI209" s="71">
        <f t="shared" si="241"/>
        <v>661300.3092047713</v>
      </c>
      <c r="EJ209" s="71">
        <f t="shared" si="241"/>
        <v>765057.751154311</v>
      </c>
      <c r="EK209" s="71">
        <f t="shared" si="241"/>
        <v>895589.25210751989</v>
      </c>
      <c r="EL209" s="71">
        <f t="shared" si="241"/>
        <v>1019822.6440997102</v>
      </c>
      <c r="EM209" s="71">
        <f t="shared" si="241"/>
        <v>1134424.5533862284</v>
      </c>
      <c r="EN209" s="71">
        <f t="shared" si="241"/>
        <v>1241160.2520423301</v>
      </c>
      <c r="EO209" s="71">
        <f t="shared" si="241"/>
        <v>1266192.2318966493</v>
      </c>
      <c r="EP209" s="71">
        <f t="shared" si="241"/>
        <v>118502.15809276023</v>
      </c>
      <c r="EQ209" s="71">
        <f t="shared" si="241"/>
        <v>202090.47369040147</v>
      </c>
      <c r="ER209" s="71">
        <f t="shared" si="241"/>
        <v>328977.45751797745</v>
      </c>
      <c r="ES209" s="71">
        <f t="shared" si="241"/>
        <v>433515.56296542822</v>
      </c>
      <c r="ET209" s="71">
        <f t="shared" si="241"/>
        <v>578794.86046373122</v>
      </c>
      <c r="EU209" s="71">
        <f t="shared" si="241"/>
        <v>703171.6038368817</v>
      </c>
      <c r="EV209" s="71">
        <f t="shared" si="241"/>
        <v>806411.71543341374</v>
      </c>
      <c r="EW209" s="71">
        <f t="shared" si="241"/>
        <v>925173.62840459845</v>
      </c>
      <c r="EX209" s="71">
        <f t="shared" ref="EX209:HI209" si="242">+EX207-EX208</f>
        <v>1050866.9559319539</v>
      </c>
      <c r="EY209" s="71">
        <f t="shared" si="242"/>
        <v>1181920.5526149319</v>
      </c>
      <c r="EZ209" s="71">
        <f t="shared" si="242"/>
        <v>1310769.6268538097</v>
      </c>
      <c r="FA209" s="71">
        <f t="shared" si="242"/>
        <v>1438590.5426874422</v>
      </c>
      <c r="FB209" s="71">
        <f t="shared" si="242"/>
        <v>139468.26050220151</v>
      </c>
      <c r="FC209" s="71">
        <f t="shared" si="242"/>
        <v>233303.01518617087</v>
      </c>
      <c r="FD209" s="71">
        <f t="shared" si="242"/>
        <v>373667.27569152007</v>
      </c>
      <c r="FE209" s="71">
        <f t="shared" si="242"/>
        <v>540702.65983723896</v>
      </c>
      <c r="FF209" s="71">
        <f t="shared" si="242"/>
        <v>701396.68185119797</v>
      </c>
      <c r="FG209" s="71">
        <f t="shared" si="242"/>
        <v>862570.66233764938</v>
      </c>
      <c r="FH209" s="71">
        <f t="shared" si="242"/>
        <v>996843.27171194216</v>
      </c>
      <c r="FI209" s="71">
        <f t="shared" si="242"/>
        <v>1147194.1258945717</v>
      </c>
      <c r="FJ209" s="71">
        <f t="shared" si="242"/>
        <v>1290142.9154030182</v>
      </c>
      <c r="FK209" s="71">
        <f t="shared" si="242"/>
        <v>1432832.0500575907</v>
      </c>
      <c r="FL209" s="71">
        <f t="shared" si="242"/>
        <v>1563112.194729361</v>
      </c>
      <c r="FM209" s="71">
        <f t="shared" si="242"/>
        <v>1700203.7396408801</v>
      </c>
      <c r="FN209" s="71">
        <f t="shared" si="242"/>
        <v>172599.49042237998</v>
      </c>
      <c r="FO209" s="71">
        <f t="shared" si="242"/>
        <v>296183.75098348962</v>
      </c>
      <c r="FP209" s="71">
        <f t="shared" si="242"/>
        <v>469874</v>
      </c>
      <c r="FQ209" s="71">
        <f t="shared" si="242"/>
        <v>638906.33872482786</v>
      </c>
      <c r="FR209" s="71">
        <f t="shared" si="242"/>
        <v>793379.28319063969</v>
      </c>
      <c r="FS209" s="71">
        <f t="shared" si="242"/>
        <v>967820.36566604022</v>
      </c>
      <c r="FT209" s="71">
        <f t="shared" si="242"/>
        <v>1139214.3841863968</v>
      </c>
      <c r="FU209" s="71">
        <f t="shared" si="242"/>
        <v>1303082.9936662931</v>
      </c>
      <c r="FV209" s="71">
        <f t="shared" si="242"/>
        <v>1503057.873472828</v>
      </c>
      <c r="FW209" s="71">
        <f t="shared" si="242"/>
        <v>1697826.8409863955</v>
      </c>
      <c r="FX209" s="71">
        <f t="shared" si="242"/>
        <v>1855924.6899949261</v>
      </c>
      <c r="FY209" s="71">
        <f t="shared" si="242"/>
        <v>1964471.7147216725</v>
      </c>
      <c r="FZ209" s="71">
        <f t="shared" si="242"/>
        <v>217471.69035267021</v>
      </c>
      <c r="GA209" s="71">
        <f t="shared" si="242"/>
        <v>379157.73268472025</v>
      </c>
      <c r="GB209" s="71">
        <f t="shared" si="242"/>
        <v>585543.55762246193</v>
      </c>
      <c r="GC209" s="71">
        <f t="shared" si="242"/>
        <v>789609.34017213283</v>
      </c>
      <c r="GD209" s="71">
        <f t="shared" si="242"/>
        <v>970414.55981031922</v>
      </c>
      <c r="GE209" s="71">
        <f t="shared" si="242"/>
        <v>1159839.4776771073</v>
      </c>
      <c r="GF209" s="71">
        <f t="shared" si="242"/>
        <v>1356117.8010231005</v>
      </c>
      <c r="GG209" s="71">
        <f t="shared" si="242"/>
        <v>1575342.5059955891</v>
      </c>
      <c r="GH209" s="71">
        <f t="shared" si="242"/>
        <v>1771015.0916562993</v>
      </c>
      <c r="GI209" s="71">
        <f t="shared" si="242"/>
        <v>1902984.9846581831</v>
      </c>
      <c r="GJ209" s="71">
        <f t="shared" si="242"/>
        <v>2038038.8353805421</v>
      </c>
      <c r="GK209" s="71">
        <f t="shared" si="242"/>
        <v>2220062.217849263</v>
      </c>
      <c r="GL209" s="71">
        <f t="shared" si="242"/>
        <v>162398.94345660982</v>
      </c>
      <c r="GM209" s="71">
        <f t="shared" si="242"/>
        <v>302187.38590523793</v>
      </c>
      <c r="GN209" s="71">
        <f t="shared" si="242"/>
        <v>501853.70126870042</v>
      </c>
      <c r="GO209" s="71">
        <f t="shared" si="242"/>
        <v>680924.42799346265</v>
      </c>
      <c r="GP209" s="71">
        <f t="shared" si="242"/>
        <v>880832.11955257086</v>
      </c>
      <c r="GQ209" s="71">
        <f t="shared" si="242"/>
        <v>1062878.6857735768</v>
      </c>
      <c r="GR209" s="71">
        <f t="shared" si="242"/>
        <v>1250154.1169015132</v>
      </c>
      <c r="GS209" s="71">
        <f t="shared" si="242"/>
        <v>1404928.6813252415</v>
      </c>
      <c r="GT209" s="71">
        <f t="shared" si="242"/>
        <v>1625980.2809731869</v>
      </c>
      <c r="GU209" s="71">
        <f t="shared" si="242"/>
        <v>1824963.3947571884</v>
      </c>
      <c r="GV209" s="71">
        <f t="shared" si="242"/>
        <v>1997152.0424634507</v>
      </c>
      <c r="GW209" s="71">
        <f t="shared" si="242"/>
        <v>2153312.9814395891</v>
      </c>
      <c r="GX209" s="71">
        <f t="shared" si="242"/>
        <v>200076.78943823106</v>
      </c>
      <c r="GY209" s="71">
        <f t="shared" si="242"/>
        <v>327518.42764313705</v>
      </c>
      <c r="GZ209" s="71">
        <f t="shared" si="242"/>
        <v>577697.99689833238</v>
      </c>
      <c r="HA209" s="71">
        <f t="shared" si="242"/>
        <v>769935.4076609303</v>
      </c>
      <c r="HB209" s="71">
        <f t="shared" si="242"/>
        <v>990069.14997968962</v>
      </c>
      <c r="HC209" s="71">
        <f t="shared" si="242"/>
        <v>1201503.4341611336</v>
      </c>
      <c r="HD209" s="71">
        <f t="shared" si="242"/>
        <v>1390752.4876915372</v>
      </c>
      <c r="HE209" s="71">
        <f t="shared" si="242"/>
        <v>1579373.7416678781</v>
      </c>
      <c r="HF209" s="71">
        <f t="shared" si="242"/>
        <v>1830940.8565128432</v>
      </c>
      <c r="HG209" s="71">
        <f t="shared" si="242"/>
        <v>2042638.2339417646</v>
      </c>
      <c r="HH209" s="71">
        <f t="shared" si="242"/>
        <v>2240543.4351809383</v>
      </c>
      <c r="HI209" s="71">
        <f t="shared" si="242"/>
        <v>2430422.3794030915</v>
      </c>
      <c r="HJ209" s="71">
        <f t="shared" ref="HJ209:JE209" si="243">+HJ207-HJ208</f>
        <v>222536.03876647013</v>
      </c>
      <c r="HK209" s="71">
        <f t="shared" si="243"/>
        <v>386922.0980669097</v>
      </c>
      <c r="HL209" s="71">
        <f t="shared" si="243"/>
        <v>590330.80968411954</v>
      </c>
      <c r="HM209" s="71">
        <f t="shared" si="243"/>
        <v>831292.01836288581</v>
      </c>
      <c r="HN209" s="71">
        <f t="shared" si="243"/>
        <v>1095218.7066505426</v>
      </c>
      <c r="HO209" s="71">
        <f t="shared" si="243"/>
        <v>1322091.8246272814</v>
      </c>
      <c r="HP209" s="71">
        <f t="shared" si="243"/>
        <v>1525623.290845281</v>
      </c>
      <c r="HQ209" s="71">
        <f t="shared" si="243"/>
        <v>1720881.112347651</v>
      </c>
      <c r="HR209" s="71">
        <f t="shared" si="243"/>
        <v>1940266.566651718</v>
      </c>
      <c r="HS209" s="71">
        <f t="shared" si="243"/>
        <v>2215012.6173864678</v>
      </c>
      <c r="HT209" s="71">
        <f t="shared" si="243"/>
        <v>2409741.9684097753</v>
      </c>
      <c r="HU209" s="71">
        <f t="shared" si="243"/>
        <v>2506838.7731584171</v>
      </c>
      <c r="HV209" s="71">
        <f t="shared" si="243"/>
        <v>245097.46104305011</v>
      </c>
      <c r="HW209" s="71">
        <f t="shared" si="243"/>
        <v>453263.17142932402</v>
      </c>
      <c r="HX209" s="71">
        <f t="shared" si="243"/>
        <v>759844.59286408965</v>
      </c>
      <c r="HY209" s="71">
        <f t="shared" si="243"/>
        <v>1040447.0934422875</v>
      </c>
      <c r="HZ209" s="71">
        <f t="shared" si="243"/>
        <v>1278771.4899557123</v>
      </c>
      <c r="IA209" s="71">
        <f t="shared" si="243"/>
        <v>1511556.550866385</v>
      </c>
      <c r="IB209" s="71">
        <f t="shared" si="243"/>
        <v>1775850.1425431522</v>
      </c>
      <c r="IC209" s="71">
        <f t="shared" si="243"/>
        <v>2009400.6911105935</v>
      </c>
      <c r="ID209" s="71">
        <f t="shared" si="243"/>
        <v>2308225.0283117844</v>
      </c>
      <c r="IE209" s="71">
        <f t="shared" si="243"/>
        <v>2582956.6758786794</v>
      </c>
      <c r="IF209" s="71">
        <f t="shared" si="243"/>
        <v>2819128.8023813162</v>
      </c>
      <c r="IG209" s="71">
        <f t="shared" si="243"/>
        <v>2955034.5304363561</v>
      </c>
      <c r="IH209" s="71">
        <f t="shared" si="243"/>
        <v>225975.66208409038</v>
      </c>
      <c r="II209" s="71">
        <f t="shared" si="243"/>
        <v>397182.2659734888</v>
      </c>
      <c r="IJ209" s="71">
        <f t="shared" si="243"/>
        <v>605422.88082443073</v>
      </c>
      <c r="IK209" s="71">
        <f t="shared" si="243"/>
        <v>743203.4218263207</v>
      </c>
      <c r="IL209" s="71">
        <f t="shared" si="243"/>
        <v>922597.67193101137</v>
      </c>
      <c r="IM209" s="71">
        <f t="shared" si="243"/>
        <v>1176507.5324640521</v>
      </c>
      <c r="IN209" s="71">
        <f t="shared" si="243"/>
        <v>1387699.8763241926</v>
      </c>
      <c r="IO209" s="71">
        <f t="shared" si="243"/>
        <v>1590251.9110423189</v>
      </c>
      <c r="IP209" s="71">
        <f t="shared" si="243"/>
        <v>1822304.7010719201</v>
      </c>
      <c r="IQ209" s="71">
        <f t="shared" si="243"/>
        <v>2069626.3710844563</v>
      </c>
      <c r="IR209" s="71">
        <f t="shared" si="243"/>
        <v>2280245.0906622522</v>
      </c>
      <c r="IS209" s="71">
        <f t="shared" si="243"/>
        <v>2343276.6262003416</v>
      </c>
      <c r="IT209" s="71">
        <f t="shared" si="243"/>
        <v>226890.16685085095</v>
      </c>
      <c r="IU209" s="71">
        <f t="shared" si="243"/>
        <v>432151.0526547457</v>
      </c>
      <c r="IV209" s="71">
        <f t="shared" si="243"/>
        <v>606473.02032857784</v>
      </c>
      <c r="IW209" s="71">
        <f t="shared" si="243"/>
        <v>833061.21661449375</v>
      </c>
      <c r="IX209" s="71">
        <f t="shared" si="243"/>
        <v>1028270.426697853</v>
      </c>
      <c r="IY209" s="71">
        <f t="shared" si="243"/>
        <v>1304765.6358738961</v>
      </c>
      <c r="IZ209" s="71">
        <f t="shared" si="243"/>
        <v>1519264.1278146165</v>
      </c>
      <c r="JA209" s="71">
        <f t="shared" si="243"/>
        <v>1726653</v>
      </c>
      <c r="JB209" s="71">
        <f t="shared" si="243"/>
        <v>1999726.556824008</v>
      </c>
      <c r="JC209" s="71">
        <f t="shared" si="243"/>
        <v>2225787.7344975336</v>
      </c>
      <c r="JD209" s="71">
        <f t="shared" si="243"/>
        <v>2463493.097215096</v>
      </c>
      <c r="JE209" s="71">
        <f t="shared" si="243"/>
        <v>2727976.6099999938</v>
      </c>
    </row>
    <row r="210" spans="1:265" ht="12.9" customHeight="1" x14ac:dyDescent="0.2">
      <c r="B210" s="53"/>
      <c r="C210" s="53"/>
      <c r="D210" s="53"/>
      <c r="E210" s="45"/>
      <c r="F210" s="45"/>
      <c r="G210" s="45"/>
      <c r="H210" s="53"/>
      <c r="I210" s="53"/>
      <c r="J210" s="53"/>
      <c r="K210" s="53"/>
      <c r="L210" s="51"/>
      <c r="M210" s="51"/>
      <c r="N210" s="53"/>
      <c r="O210" s="53"/>
      <c r="P210" s="53"/>
      <c r="Q210" s="45"/>
      <c r="R210" s="45"/>
      <c r="S210" s="45"/>
      <c r="T210" s="53"/>
      <c r="U210" s="53"/>
      <c r="V210" s="53"/>
      <c r="W210" s="53"/>
      <c r="X210" s="51"/>
      <c r="Y210" s="51"/>
      <c r="BQ210" s="118"/>
    </row>
    <row r="211" spans="1:265" ht="12.9" customHeight="1" x14ac:dyDescent="0.2">
      <c r="A211" s="25" t="s">
        <v>198</v>
      </c>
      <c r="B211" s="1"/>
      <c r="C211" s="1"/>
      <c r="D211" s="1"/>
      <c r="H211" s="1"/>
      <c r="I211" s="1"/>
      <c r="J211" s="1"/>
      <c r="K211" s="1"/>
      <c r="L211" s="1"/>
      <c r="M211" s="1"/>
    </row>
    <row r="212" spans="1:265" ht="12.9" customHeight="1" x14ac:dyDescent="0.2">
      <c r="A212" s="23" t="s">
        <v>166</v>
      </c>
      <c r="B212" s="1">
        <f>+B178</f>
        <v>0</v>
      </c>
      <c r="C212" s="1">
        <f t="shared" ref="C212:M212" si="244">+C178-B178</f>
        <v>0</v>
      </c>
      <c r="D212" s="1">
        <f t="shared" si="244"/>
        <v>0</v>
      </c>
      <c r="E212" s="1">
        <f t="shared" si="244"/>
        <v>0</v>
      </c>
      <c r="F212" s="1">
        <f t="shared" si="244"/>
        <v>0</v>
      </c>
      <c r="G212" s="1">
        <f t="shared" si="244"/>
        <v>0</v>
      </c>
      <c r="H212" s="1">
        <f t="shared" si="244"/>
        <v>0</v>
      </c>
      <c r="I212" s="1">
        <f t="shared" si="244"/>
        <v>0</v>
      </c>
      <c r="J212" s="1">
        <f t="shared" si="244"/>
        <v>0</v>
      </c>
      <c r="K212" s="1">
        <f t="shared" si="244"/>
        <v>0</v>
      </c>
      <c r="L212" s="1">
        <f t="shared" si="244"/>
        <v>0</v>
      </c>
      <c r="M212" s="1">
        <f t="shared" si="244"/>
        <v>0</v>
      </c>
      <c r="N212" s="1">
        <f>+N178</f>
        <v>0</v>
      </c>
      <c r="O212" s="1">
        <f t="shared" ref="O212:Y212" si="245">+O178-N178</f>
        <v>0</v>
      </c>
      <c r="P212" s="1">
        <f t="shared" si="245"/>
        <v>0</v>
      </c>
      <c r="Q212" s="1">
        <f t="shared" si="245"/>
        <v>0</v>
      </c>
      <c r="R212" s="1">
        <f t="shared" si="245"/>
        <v>0</v>
      </c>
      <c r="S212" s="1">
        <f t="shared" si="245"/>
        <v>0</v>
      </c>
      <c r="T212" s="1">
        <f t="shared" si="245"/>
        <v>0</v>
      </c>
      <c r="U212" s="1">
        <f t="shared" si="245"/>
        <v>0</v>
      </c>
      <c r="V212" s="1">
        <f t="shared" si="245"/>
        <v>0</v>
      </c>
      <c r="W212" s="1">
        <f t="shared" si="245"/>
        <v>0</v>
      </c>
      <c r="X212" s="1">
        <f t="shared" si="245"/>
        <v>0</v>
      </c>
      <c r="Y212" s="1">
        <f t="shared" si="245"/>
        <v>0</v>
      </c>
      <c r="Z212" s="1">
        <f>+Z178</f>
        <v>459071</v>
      </c>
      <c r="AA212" s="1">
        <f t="shared" ref="AA212:AK212" si="246">+AA178-Z178</f>
        <v>336676</v>
      </c>
      <c r="AB212" s="1">
        <f t="shared" si="246"/>
        <v>468502</v>
      </c>
      <c r="AC212" s="1">
        <f t="shared" si="246"/>
        <v>232457</v>
      </c>
      <c r="AD212" s="1">
        <f t="shared" si="246"/>
        <v>690571</v>
      </c>
      <c r="AE212" s="1">
        <f t="shared" si="246"/>
        <v>853536</v>
      </c>
      <c r="AF212" s="1">
        <f t="shared" si="246"/>
        <v>2405530</v>
      </c>
      <c r="AG212" s="1">
        <f t="shared" si="246"/>
        <v>711940</v>
      </c>
      <c r="AH212" s="1">
        <f t="shared" si="246"/>
        <v>540359</v>
      </c>
      <c r="AI212" s="1">
        <f t="shared" si="246"/>
        <v>672297</v>
      </c>
      <c r="AJ212" s="1">
        <f t="shared" si="246"/>
        <v>815976</v>
      </c>
      <c r="AK212" s="1">
        <f t="shared" si="246"/>
        <v>1780446</v>
      </c>
      <c r="AL212" s="1">
        <f>+AL178</f>
        <v>892771</v>
      </c>
      <c r="AM212" s="1">
        <f t="shared" ref="AM212:AW212" si="247">+AM178-AL178</f>
        <v>326298</v>
      </c>
      <c r="AN212" s="1">
        <f t="shared" si="247"/>
        <v>299899</v>
      </c>
      <c r="AO212" s="1">
        <f t="shared" si="247"/>
        <v>173181</v>
      </c>
      <c r="AP212" s="1">
        <f t="shared" si="247"/>
        <v>1650328</v>
      </c>
      <c r="AQ212" s="1">
        <f t="shared" si="247"/>
        <v>720599</v>
      </c>
      <c r="AR212" s="1">
        <f t="shared" si="247"/>
        <v>1291574.23169614</v>
      </c>
      <c r="AS212" s="1">
        <f t="shared" si="247"/>
        <v>1597069.2658901801</v>
      </c>
      <c r="AT212" s="1">
        <f t="shared" si="247"/>
        <v>814641.79798076022</v>
      </c>
      <c r="AU212" s="1">
        <f t="shared" si="247"/>
        <v>435596.8484954508</v>
      </c>
      <c r="AV212" s="1">
        <f t="shared" si="247"/>
        <v>308759.31415861007</v>
      </c>
      <c r="AW212" s="1">
        <f t="shared" si="247"/>
        <v>-40714.905258372426</v>
      </c>
      <c r="AX212" s="1">
        <f>+AX178</f>
        <v>352272.83035775</v>
      </c>
      <c r="AY212" s="1">
        <f t="shared" ref="AY212:BI212" si="248">+AY178-AX178</f>
        <v>472491.99555465003</v>
      </c>
      <c r="AZ212" s="1">
        <f t="shared" si="248"/>
        <v>359357.97984119004</v>
      </c>
      <c r="BA212" s="1">
        <f t="shared" si="248"/>
        <v>333624.88323138002</v>
      </c>
      <c r="BB212" s="1">
        <f t="shared" si="248"/>
        <v>435303.80218380992</v>
      </c>
      <c r="BC212" s="1">
        <f t="shared" si="248"/>
        <v>319353.72295434005</v>
      </c>
      <c r="BD212" s="1">
        <f t="shared" si="248"/>
        <v>109183.69902064977</v>
      </c>
      <c r="BE212" s="1">
        <f t="shared" si="248"/>
        <v>101014.53226344008</v>
      </c>
      <c r="BF212" s="1">
        <f t="shared" si="248"/>
        <v>128988.87623701012</v>
      </c>
      <c r="BG212" s="1">
        <f t="shared" si="248"/>
        <v>220385.13365277974</v>
      </c>
      <c r="BH212" s="1">
        <f t="shared" si="248"/>
        <v>203868.88707568031</v>
      </c>
      <c r="BI212" s="1">
        <f t="shared" si="248"/>
        <v>347629.65762731992</v>
      </c>
      <c r="BJ212" s="1">
        <f>+BJ178</f>
        <v>366703.04094843997</v>
      </c>
      <c r="BK212" s="1">
        <f t="shared" ref="BK212:BU212" si="249">+BK178-BJ178</f>
        <v>219810.04831504007</v>
      </c>
      <c r="BL212" s="1">
        <f t="shared" si="249"/>
        <v>232501.84918071993</v>
      </c>
      <c r="BM212" s="1">
        <f t="shared" si="249"/>
        <v>140218.85084105004</v>
      </c>
      <c r="BN212" s="1">
        <f t="shared" si="249"/>
        <v>134122.48156680004</v>
      </c>
      <c r="BO212" s="1">
        <f t="shared" si="249"/>
        <v>325116.53216316993</v>
      </c>
      <c r="BP212" s="1">
        <f t="shared" si="249"/>
        <v>272629.47541475995</v>
      </c>
      <c r="BQ212" s="1">
        <f t="shared" si="249"/>
        <v>255105.73656563018</v>
      </c>
      <c r="BR212" s="1">
        <f t="shared" si="249"/>
        <v>180456.99022329994</v>
      </c>
      <c r="BS212" s="1">
        <f t="shared" si="249"/>
        <v>255881.70871800976</v>
      </c>
      <c r="BT212" s="1">
        <f t="shared" si="249"/>
        <v>179916.39526068</v>
      </c>
      <c r="BU212" s="1">
        <f t="shared" si="249"/>
        <v>269735.58045260003</v>
      </c>
      <c r="BV212" s="1">
        <f>+BV178</f>
        <v>208923.76108334001</v>
      </c>
      <c r="BW212" s="1">
        <f t="shared" ref="BW212:CG212" si="250">+BW178-BV178</f>
        <v>366240.29276728991</v>
      </c>
      <c r="BX212" s="1">
        <f t="shared" si="250"/>
        <v>382324.63038237998</v>
      </c>
      <c r="BY212" s="1">
        <f t="shared" si="250"/>
        <v>693010.44796651008</v>
      </c>
      <c r="BZ212" s="1">
        <f t="shared" si="250"/>
        <v>882899.08073658007</v>
      </c>
      <c r="CA212" s="1">
        <f t="shared" si="250"/>
        <v>440507.0023610997</v>
      </c>
      <c r="CB212" s="1">
        <f t="shared" si="250"/>
        <v>314416.1119571412</v>
      </c>
      <c r="CC212" s="1">
        <f t="shared" si="250"/>
        <v>309352.52568949899</v>
      </c>
      <c r="CD212" s="1">
        <f t="shared" si="250"/>
        <v>443159.42060603108</v>
      </c>
      <c r="CE212" s="1">
        <f t="shared" si="250"/>
        <v>268814.3351026685</v>
      </c>
      <c r="CF212" s="1">
        <f t="shared" si="250"/>
        <v>179117.71066879109</v>
      </c>
      <c r="CG212" s="1">
        <f t="shared" si="250"/>
        <v>478430.35836293921</v>
      </c>
      <c r="CH212" s="1">
        <f>+CH178</f>
        <v>256929.12464195001</v>
      </c>
      <c r="CI212" s="1">
        <f t="shared" ref="CI212:CS212" si="251">+CI178-CH178</f>
        <v>211127.11956178996</v>
      </c>
      <c r="CJ212" s="1">
        <f t="shared" si="251"/>
        <v>332084.34043669008</v>
      </c>
      <c r="CK212" s="1">
        <f t="shared" si="251"/>
        <v>374736.34734692005</v>
      </c>
      <c r="CL212" s="1">
        <f t="shared" si="251"/>
        <v>279790.86871438986</v>
      </c>
      <c r="CM212" s="1">
        <f t="shared" si="251"/>
        <v>432893.20213817013</v>
      </c>
      <c r="CN212" s="1">
        <f t="shared" si="251"/>
        <v>241112.93906486989</v>
      </c>
      <c r="CO212" s="1">
        <f t="shared" si="251"/>
        <v>263790.88746239105</v>
      </c>
      <c r="CP212" s="1">
        <f t="shared" si="251"/>
        <v>516737.55749417888</v>
      </c>
      <c r="CQ212" s="1">
        <f t="shared" si="251"/>
        <v>593677.42107880022</v>
      </c>
      <c r="CR212" s="1">
        <f t="shared" si="251"/>
        <v>1057374.4676403203</v>
      </c>
      <c r="CS212" s="1">
        <f t="shared" si="251"/>
        <v>610224.67353423964</v>
      </c>
      <c r="CT212" s="1">
        <f>+CT178</f>
        <v>648548.69436214981</v>
      </c>
      <c r="CU212" s="1">
        <f t="shared" ref="CU212:DE212" si="252">+CU178-CT178</f>
        <v>1328797.5623895102</v>
      </c>
      <c r="CV212" s="1">
        <f t="shared" si="252"/>
        <v>856792.35236472101</v>
      </c>
      <c r="CW212" s="1">
        <f t="shared" si="252"/>
        <v>955132.91162404884</v>
      </c>
      <c r="CX212" s="1">
        <f t="shared" si="252"/>
        <v>-425850.97024125</v>
      </c>
      <c r="CY212" s="1">
        <f t="shared" si="252"/>
        <v>923053.48474337021</v>
      </c>
      <c r="CZ212" s="1">
        <f t="shared" si="252"/>
        <v>700270.04131188989</v>
      </c>
      <c r="DA212" s="1">
        <f t="shared" si="252"/>
        <v>498547.17108051106</v>
      </c>
      <c r="DB212" s="1">
        <f t="shared" si="252"/>
        <v>312818.8863914907</v>
      </c>
      <c r="DC212" s="1">
        <f t="shared" si="252"/>
        <v>2668748.5333354976</v>
      </c>
      <c r="DD212" s="1">
        <f t="shared" si="252"/>
        <v>1374469.4351304304</v>
      </c>
      <c r="DE212" s="1">
        <f t="shared" si="252"/>
        <v>5155153.3884645496</v>
      </c>
      <c r="DF212" s="1">
        <f>+DF178</f>
        <v>1518811.9897560701</v>
      </c>
      <c r="DG212" s="1">
        <f t="shared" ref="DG212:DQ212" si="253">+DG178-DF178</f>
        <v>871970.92539050989</v>
      </c>
      <c r="DH212" s="1">
        <f t="shared" si="253"/>
        <v>745887.28502348019</v>
      </c>
      <c r="DI212" s="1">
        <f t="shared" si="253"/>
        <v>912041.11509771971</v>
      </c>
      <c r="DJ212" s="1">
        <f t="shared" si="253"/>
        <v>616255.26564352028</v>
      </c>
      <c r="DK212" s="1">
        <f t="shared" si="253"/>
        <v>462288.06684164982</v>
      </c>
      <c r="DL212" s="1">
        <f t="shared" si="253"/>
        <v>745150.85219804011</v>
      </c>
      <c r="DM212" s="1">
        <f t="shared" si="253"/>
        <v>527520.33372994978</v>
      </c>
      <c r="DN212" s="1">
        <f t="shared" si="253"/>
        <v>563228.00752754975</v>
      </c>
      <c r="DO212" s="1">
        <f t="shared" si="253"/>
        <v>434146.94859264046</v>
      </c>
      <c r="DP212" s="1">
        <f t="shared" si="253"/>
        <v>677452.8637712989</v>
      </c>
      <c r="DQ212" s="1">
        <f t="shared" si="253"/>
        <v>2237371.8967612311</v>
      </c>
      <c r="DR212" s="1">
        <f>+DR178</f>
        <v>1459553.2188663001</v>
      </c>
      <c r="DS212" s="1">
        <f t="shared" ref="DS212:EC212" si="254">+DS178-DR178</f>
        <v>1428924.9706983098</v>
      </c>
      <c r="DT212" s="1">
        <f t="shared" si="254"/>
        <v>1048877.0395455002</v>
      </c>
      <c r="DU212" s="1">
        <f t="shared" si="254"/>
        <v>913060.66727326019</v>
      </c>
      <c r="DV212" s="1">
        <f t="shared" si="254"/>
        <v>1058010.5444463994</v>
      </c>
      <c r="DW212" s="1">
        <f t="shared" si="254"/>
        <v>798639.85212781001</v>
      </c>
      <c r="DX212" s="1">
        <f t="shared" si="254"/>
        <v>845866.71586014982</v>
      </c>
      <c r="DY212" s="1">
        <f t="shared" si="254"/>
        <v>812545.20549126901</v>
      </c>
      <c r="DZ212" s="1">
        <f t="shared" si="254"/>
        <v>719400.55716317054</v>
      </c>
      <c r="EA212" s="1">
        <f t="shared" si="254"/>
        <v>765148.33385697007</v>
      </c>
      <c r="EB212" s="1">
        <f t="shared" si="254"/>
        <v>2051558.4594910406</v>
      </c>
      <c r="EC212" s="1">
        <f t="shared" si="254"/>
        <v>3500911.334050091</v>
      </c>
      <c r="ED212" s="1">
        <f>+ED178</f>
        <v>1510982.8486639201</v>
      </c>
      <c r="EE212" s="1">
        <f t="shared" ref="EE212:EO212" si="255">+EE178-ED178</f>
        <v>1074547.0625033197</v>
      </c>
      <c r="EF212" s="1">
        <f t="shared" si="255"/>
        <v>3330091.0445067594</v>
      </c>
      <c r="EG212" s="1">
        <f t="shared" si="255"/>
        <v>2577849.4784719115</v>
      </c>
      <c r="EH212" s="1">
        <f t="shared" si="255"/>
        <v>1815089.3096737787</v>
      </c>
      <c r="EI212" s="1">
        <f t="shared" si="255"/>
        <v>1631667.9762673415</v>
      </c>
      <c r="EJ212" s="1">
        <f t="shared" si="255"/>
        <v>2138007.3846611697</v>
      </c>
      <c r="EK212" s="1">
        <f t="shared" si="255"/>
        <v>4047045.9201971702</v>
      </c>
      <c r="EL212" s="1">
        <f t="shared" si="255"/>
        <v>2490922.151923839</v>
      </c>
      <c r="EM212" s="1">
        <f t="shared" si="255"/>
        <v>619191.82929527014</v>
      </c>
      <c r="EN212" s="1">
        <f t="shared" si="255"/>
        <v>2113767.2551984303</v>
      </c>
      <c r="EO212" s="1">
        <f t="shared" si="255"/>
        <v>2381200.5039620996</v>
      </c>
      <c r="EP212" s="1">
        <f>+EP178</f>
        <v>2031490.24477281</v>
      </c>
      <c r="EQ212" s="1">
        <f t="shared" ref="EQ212:FA212" si="256">+EQ178-EP178</f>
        <v>7295580.0553276688</v>
      </c>
      <c r="ER212" s="1">
        <f t="shared" si="256"/>
        <v>2837068.95249274</v>
      </c>
      <c r="ES212" s="1">
        <f t="shared" si="256"/>
        <v>1840867.6119282208</v>
      </c>
      <c r="ET212" s="1">
        <f t="shared" si="256"/>
        <v>5118114.6259979494</v>
      </c>
      <c r="EU212" s="1">
        <f t="shared" si="256"/>
        <v>2867997.6386448517</v>
      </c>
      <c r="EV212" s="1">
        <f t="shared" si="256"/>
        <v>2928157.9517230205</v>
      </c>
      <c r="EW212" s="1">
        <f t="shared" si="256"/>
        <v>1220903.0249051377</v>
      </c>
      <c r="EX212" s="1">
        <f t="shared" si="256"/>
        <v>1394113.1864038408</v>
      </c>
      <c r="EY212" s="1">
        <f t="shared" si="256"/>
        <v>1497382.6559509598</v>
      </c>
      <c r="EZ212" s="1">
        <f t="shared" si="256"/>
        <v>1305421.4706972502</v>
      </c>
      <c r="FA212" s="1">
        <f t="shared" si="256"/>
        <v>3414245.4398442023</v>
      </c>
      <c r="FB212" s="1">
        <f>+FB178</f>
        <v>5459089.6377777811</v>
      </c>
      <c r="FC212" s="1">
        <f t="shared" ref="FC212:FM212" si="257">+FC178-FB178</f>
        <v>600676.25302994903</v>
      </c>
      <c r="FD212" s="1">
        <f t="shared" si="257"/>
        <v>1459898.5619697897</v>
      </c>
      <c r="FE212" s="1">
        <f t="shared" si="257"/>
        <v>3193507.349163821</v>
      </c>
      <c r="FF212" s="1">
        <f t="shared" si="257"/>
        <v>2825475.0948738083</v>
      </c>
      <c r="FG212" s="1">
        <f t="shared" si="257"/>
        <v>2512011.9837682005</v>
      </c>
      <c r="FH212" s="1">
        <f t="shared" si="257"/>
        <v>2662835.5434789918</v>
      </c>
      <c r="FI212" s="1">
        <f t="shared" si="257"/>
        <v>1659520.041187197</v>
      </c>
      <c r="FJ212" s="1">
        <f t="shared" si="257"/>
        <v>1674115.3415116221</v>
      </c>
      <c r="FK212" s="1">
        <f t="shared" si="257"/>
        <v>1358701.9594885111</v>
      </c>
      <c r="FL212" s="1">
        <f t="shared" si="257"/>
        <v>1077494.1712936275</v>
      </c>
      <c r="FM212" s="1">
        <f t="shared" si="257"/>
        <v>2849657.4516143203</v>
      </c>
      <c r="FN212" s="1">
        <f t="shared" ref="FN212:FN217" si="258">+FN178</f>
        <v>2084466.75985392</v>
      </c>
      <c r="FO212" s="1">
        <f t="shared" ref="FO212:FY212" si="259">+FO178-FN178</f>
        <v>3841383.26900056</v>
      </c>
      <c r="FP212" s="1">
        <f t="shared" si="259"/>
        <v>1946258.97114552</v>
      </c>
      <c r="FQ212" s="1">
        <f t="shared" si="259"/>
        <v>1368835.0543577485</v>
      </c>
      <c r="FR212" s="1">
        <f t="shared" si="259"/>
        <v>1245945.3543695901</v>
      </c>
      <c r="FS212" s="1">
        <f t="shared" si="259"/>
        <v>1445333.1444128715</v>
      </c>
      <c r="FT212" s="1">
        <f t="shared" si="259"/>
        <v>6256642.5423090775</v>
      </c>
      <c r="FU212" s="1">
        <f t="shared" si="259"/>
        <v>2893383.7816414498</v>
      </c>
      <c r="FV212" s="1">
        <f t="shared" si="259"/>
        <v>3387622.0939548612</v>
      </c>
      <c r="FW212" s="1">
        <f t="shared" si="259"/>
        <v>4479593.1009146087</v>
      </c>
      <c r="FX212" s="1">
        <f t="shared" si="259"/>
        <v>2481360.7683603615</v>
      </c>
      <c r="FY212" s="1">
        <f t="shared" si="259"/>
        <v>1977369.824977424</v>
      </c>
      <c r="FZ212" s="1">
        <f t="shared" ref="FZ212:FZ217" si="260">+FZ178</f>
        <v>3743916.5755835301</v>
      </c>
      <c r="GA212" s="1">
        <f t="shared" ref="GA212:GK212" si="261">+GA178-FZ178</f>
        <v>2281007.1960582095</v>
      </c>
      <c r="GB212" s="1">
        <f t="shared" si="261"/>
        <v>5373131.1185620418</v>
      </c>
      <c r="GC212" s="1">
        <f t="shared" si="261"/>
        <v>6019644.8011803403</v>
      </c>
      <c r="GD212" s="1">
        <f t="shared" si="261"/>
        <v>2992554.5351053588</v>
      </c>
      <c r="GE212" s="1">
        <f t="shared" si="261"/>
        <v>4604846.6581122503</v>
      </c>
      <c r="GF212" s="1">
        <f t="shared" si="261"/>
        <v>3023361.1716786176</v>
      </c>
      <c r="GG212" s="1">
        <f t="shared" si="261"/>
        <v>5595372.393857833</v>
      </c>
      <c r="GH212" s="1">
        <f t="shared" si="261"/>
        <v>7175013.5369769484</v>
      </c>
      <c r="GI212" s="1">
        <f t="shared" si="261"/>
        <v>2894171.4429435804</v>
      </c>
      <c r="GJ212" s="1">
        <f t="shared" si="261"/>
        <v>3189206.0000885576</v>
      </c>
      <c r="GK212" s="1">
        <f t="shared" si="261"/>
        <v>4254626.9077924043</v>
      </c>
      <c r="GL212" s="1">
        <f t="shared" ref="GL212:GL217" si="262">+GL178</f>
        <v>3322973.94433269</v>
      </c>
      <c r="GM212" s="1">
        <f t="shared" ref="GM212:GW212" si="263">+GM178-GL178</f>
        <v>7059885.8760086307</v>
      </c>
      <c r="GN212" s="1">
        <f t="shared" si="263"/>
        <v>4285377.1220244486</v>
      </c>
      <c r="GO212" s="1">
        <f t="shared" si="263"/>
        <v>5444629.4105818719</v>
      </c>
      <c r="GP212" s="1">
        <f t="shared" si="263"/>
        <v>4414198.8139442392</v>
      </c>
      <c r="GQ212" s="1">
        <f t="shared" si="263"/>
        <v>5542951.0415097177</v>
      </c>
      <c r="GR212" s="1">
        <f t="shared" si="263"/>
        <v>3425417.9299437925</v>
      </c>
      <c r="GS212" s="1">
        <f t="shared" si="263"/>
        <v>2987829.1210856214</v>
      </c>
      <c r="GT212" s="1">
        <f t="shared" si="263"/>
        <v>3416472.1620718613</v>
      </c>
      <c r="GU212" s="1">
        <f t="shared" si="263"/>
        <v>3494663.3999412432</v>
      </c>
      <c r="GV212" s="1">
        <f t="shared" si="263"/>
        <v>2575228.9701407179</v>
      </c>
      <c r="GW212" s="1">
        <f t="shared" si="263"/>
        <v>3811297.6688778996</v>
      </c>
      <c r="GX212" s="1">
        <f t="shared" ref="GX212:GX217" si="264">+GX178</f>
        <v>4045838.088311871</v>
      </c>
      <c r="GY212" s="1">
        <f t="shared" ref="GY212:HI212" si="265">+GY178-GX178</f>
        <v>6235208.2068668082</v>
      </c>
      <c r="GZ212" s="1">
        <f t="shared" si="265"/>
        <v>5972149.6015833002</v>
      </c>
      <c r="HA212" s="1">
        <f t="shared" si="265"/>
        <v>4926548.5678232498</v>
      </c>
      <c r="HB212" s="1">
        <f t="shared" si="265"/>
        <v>2985263.0022991411</v>
      </c>
      <c r="HC212" s="1">
        <f t="shared" si="265"/>
        <v>3085052.2389328592</v>
      </c>
      <c r="HD212" s="1">
        <f t="shared" si="265"/>
        <v>2442568.0119662918</v>
      </c>
      <c r="HE212" s="1">
        <f t="shared" si="265"/>
        <v>3292164.8410010301</v>
      </c>
      <c r="HF212" s="1">
        <f t="shared" si="265"/>
        <v>2255969.915030472</v>
      </c>
      <c r="HG212" s="1">
        <f t="shared" si="265"/>
        <v>2298834.0041187108</v>
      </c>
      <c r="HH212" s="1">
        <f t="shared" si="265"/>
        <v>2124686.5779469013</v>
      </c>
      <c r="HI212" s="1">
        <f t="shared" si="265"/>
        <v>2362868.7970019206</v>
      </c>
      <c r="HJ212" s="1">
        <f t="shared" ref="HJ212:HJ217" si="266">+HJ178</f>
        <v>3207594.1547873197</v>
      </c>
      <c r="HK212" s="1">
        <f t="shared" ref="HK212:JE212" si="267">+HK178-HJ178</f>
        <v>2252043.9607999902</v>
      </c>
      <c r="HL212" s="1">
        <f t="shared" si="267"/>
        <v>2996470.13594954</v>
      </c>
      <c r="HM212" s="1">
        <f t="shared" si="267"/>
        <v>2264998.4003527798</v>
      </c>
      <c r="HN212" s="1">
        <f t="shared" si="267"/>
        <v>4388208.3426285107</v>
      </c>
      <c r="HO212" s="1">
        <f t="shared" si="267"/>
        <v>3808303.7566111106</v>
      </c>
      <c r="HP212" s="1">
        <f t="shared" si="267"/>
        <v>2487820.7012707107</v>
      </c>
      <c r="HQ212" s="1">
        <f t="shared" si="267"/>
        <v>3229054.8865393773</v>
      </c>
      <c r="HR212" s="1">
        <f t="shared" si="267"/>
        <v>2658778.8107014298</v>
      </c>
      <c r="HS212" s="1">
        <f t="shared" si="267"/>
        <v>3422242.2425792702</v>
      </c>
      <c r="HT212" s="1">
        <f t="shared" si="267"/>
        <v>3644990.109878879</v>
      </c>
      <c r="HU212" s="1">
        <f t="shared" si="267"/>
        <v>4461195.5191192329</v>
      </c>
      <c r="HV212" s="1">
        <f t="shared" si="267"/>
        <v>-33923170.88569022</v>
      </c>
      <c r="HW212" s="1">
        <f t="shared" si="267"/>
        <v>3441678.8541940916</v>
      </c>
      <c r="HX212" s="1">
        <f t="shared" si="267"/>
        <v>3918354.0550800571</v>
      </c>
      <c r="HY212" s="1">
        <f t="shared" si="267"/>
        <v>2856019.9679903407</v>
      </c>
      <c r="HZ212" s="1">
        <f t="shared" si="267"/>
        <v>7014269.4231664315</v>
      </c>
      <c r="IA212" s="1">
        <f t="shared" si="267"/>
        <v>4487509.4943874888</v>
      </c>
      <c r="IB212" s="1">
        <f t="shared" si="267"/>
        <v>7254617.6061180308</v>
      </c>
      <c r="IC212" s="1">
        <f t="shared" si="267"/>
        <v>8141572.7614334747</v>
      </c>
      <c r="ID212" s="1">
        <f t="shared" si="267"/>
        <v>5226175.7001142353</v>
      </c>
      <c r="IE212" s="1">
        <f t="shared" si="267"/>
        <v>4243880.3928965181</v>
      </c>
      <c r="IF212" s="1">
        <f t="shared" si="267"/>
        <v>3785502.9377905354</v>
      </c>
      <c r="IG212" s="1">
        <f t="shared" si="267"/>
        <v>3938061.1804348826</v>
      </c>
      <c r="IH212" s="1">
        <f t="shared" si="267"/>
        <v>-56049773.857856065</v>
      </c>
      <c r="II212" s="1">
        <f t="shared" si="267"/>
        <v>4290816.2992185196</v>
      </c>
      <c r="IJ212" s="1">
        <f t="shared" si="267"/>
        <v>5916196.4009694299</v>
      </c>
      <c r="IK212" s="1">
        <f t="shared" si="267"/>
        <v>4655818.3622447923</v>
      </c>
      <c r="IL212" s="1">
        <f t="shared" si="267"/>
        <v>4008537.7490296178</v>
      </c>
      <c r="IM212" s="1">
        <f t="shared" si="267"/>
        <v>4151651.3736010715</v>
      </c>
      <c r="IN212" s="1">
        <f t="shared" si="267"/>
        <v>5159128.0023671202</v>
      </c>
      <c r="IO212" s="1">
        <f t="shared" si="267"/>
        <v>3089422.3267472573</v>
      </c>
      <c r="IP212" s="1">
        <f t="shared" si="267"/>
        <v>3682409.5538055897</v>
      </c>
      <c r="IQ212" s="1">
        <f t="shared" si="267"/>
        <v>2722064.7450342774</v>
      </c>
      <c r="IR212" s="1">
        <f t="shared" si="267"/>
        <v>2689897.6223563254</v>
      </c>
      <c r="IS212" s="1">
        <f t="shared" si="267"/>
        <v>10416786.767478667</v>
      </c>
      <c r="IT212" s="1">
        <f t="shared" si="267"/>
        <v>-46302557.837918706</v>
      </c>
      <c r="IU212" s="1">
        <f t="shared" si="267"/>
        <v>8369465.7881889502</v>
      </c>
      <c r="IV212" s="1">
        <f t="shared" si="267"/>
        <v>14478278.467625448</v>
      </c>
      <c r="IW212" s="1">
        <f t="shared" si="267"/>
        <v>13723184.426565759</v>
      </c>
      <c r="IX212" s="1">
        <f t="shared" si="267"/>
        <v>15310458.421732001</v>
      </c>
      <c r="IY212" s="1">
        <f t="shared" si="267"/>
        <v>5952875.9770056531</v>
      </c>
      <c r="IZ212" s="1">
        <f t="shared" si="267"/>
        <v>5980854.8729664534</v>
      </c>
      <c r="JA212" s="1">
        <f t="shared" si="267"/>
        <v>3662852.0297038257</v>
      </c>
      <c r="JB212" s="1">
        <f t="shared" si="267"/>
        <v>4066791.6243912131</v>
      </c>
      <c r="JC212" s="1">
        <f t="shared" si="267"/>
        <v>3007212.9766537696</v>
      </c>
      <c r="JD212" s="1">
        <f t="shared" si="267"/>
        <v>3865071.2592218965</v>
      </c>
      <c r="JE212" s="1">
        <f t="shared" si="267"/>
        <v>5428683.2397331148</v>
      </c>
    </row>
    <row r="213" spans="1:265" ht="12.9" customHeight="1" x14ac:dyDescent="0.2">
      <c r="A213" s="23" t="s">
        <v>199</v>
      </c>
      <c r="B213" s="1"/>
      <c r="C213" s="1"/>
      <c r="D213" s="1"/>
      <c r="H213" s="1"/>
      <c r="I213" s="1"/>
      <c r="J213" s="1"/>
      <c r="K213" s="1"/>
      <c r="L213" s="1"/>
      <c r="M213" s="1"/>
      <c r="N213" s="1"/>
      <c r="O213" s="1"/>
      <c r="P213" s="1"/>
      <c r="T213" s="1"/>
      <c r="U213" s="1"/>
      <c r="V213" s="1"/>
      <c r="W213" s="1"/>
      <c r="X213" s="1"/>
      <c r="Y213" s="1"/>
      <c r="Z213" s="1"/>
      <c r="AA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>
        <f t="shared" ref="FK213:FM217" si="268">+FK179-FJ179</f>
        <v>551366.49442024063</v>
      </c>
      <c r="FL213" s="1">
        <f t="shared" si="268"/>
        <v>546734.65310786758</v>
      </c>
      <c r="FM213" s="1">
        <f t="shared" si="268"/>
        <v>581283.4159197202</v>
      </c>
      <c r="FN213" s="1">
        <f t="shared" si="258"/>
        <v>585345.98852570017</v>
      </c>
      <c r="FO213" s="1">
        <f t="shared" ref="FO213:FY213" si="269">+FO179-FN179</f>
        <v>542980.33010395977</v>
      </c>
      <c r="FP213" s="1">
        <f t="shared" si="269"/>
        <v>596735.68137034005</v>
      </c>
      <c r="FQ213" s="1">
        <f t="shared" si="269"/>
        <v>589584.58964363998</v>
      </c>
      <c r="FR213" s="1">
        <f t="shared" si="269"/>
        <v>599286.48242329992</v>
      </c>
      <c r="FS213" s="1">
        <f t="shared" si="269"/>
        <v>589017.31803225027</v>
      </c>
      <c r="FT213" s="1">
        <f t="shared" si="269"/>
        <v>608204.88867951883</v>
      </c>
      <c r="FU213" s="1">
        <f t="shared" si="269"/>
        <v>605237.11477858992</v>
      </c>
      <c r="FV213" s="1">
        <f t="shared" si="269"/>
        <v>602673.03944479115</v>
      </c>
      <c r="FW213" s="1">
        <f t="shared" si="269"/>
        <v>647314.81630311813</v>
      </c>
      <c r="FX213" s="1">
        <f t="shared" si="269"/>
        <v>632849.82795976102</v>
      </c>
      <c r="FY213" s="1">
        <f t="shared" si="269"/>
        <v>672819.72972152103</v>
      </c>
      <c r="FZ213" s="1">
        <f t="shared" si="260"/>
        <v>658572.36460458999</v>
      </c>
      <c r="GA213" s="1">
        <f t="shared" ref="GA213:GK213" si="270">+GA179-FZ179</f>
        <v>648492.47410842008</v>
      </c>
      <c r="GB213" s="1">
        <f t="shared" si="270"/>
        <v>707090.3161434799</v>
      </c>
      <c r="GC213" s="1">
        <f t="shared" si="270"/>
        <v>698161.86144592101</v>
      </c>
      <c r="GD213" s="1">
        <f t="shared" si="270"/>
        <v>715039.29061672883</v>
      </c>
      <c r="GE213" s="1">
        <f t="shared" si="270"/>
        <v>696559.85294848122</v>
      </c>
      <c r="GF213" s="1">
        <f t="shared" si="270"/>
        <v>730941.1354985889</v>
      </c>
      <c r="GG213" s="1">
        <f t="shared" si="270"/>
        <v>727521.08120259922</v>
      </c>
      <c r="GH213" s="1">
        <f t="shared" si="270"/>
        <v>734796.96121757105</v>
      </c>
      <c r="GI213" s="1">
        <f t="shared" si="270"/>
        <v>734958.34608088993</v>
      </c>
      <c r="GJ213" s="1">
        <f t="shared" si="270"/>
        <v>705676.30524986889</v>
      </c>
      <c r="GK213" s="1">
        <f t="shared" si="270"/>
        <v>762186.22582164127</v>
      </c>
      <c r="GL213" s="1">
        <f t="shared" si="262"/>
        <v>750087.44071381993</v>
      </c>
      <c r="GM213" s="1">
        <f t="shared" ref="GM213:GW213" si="271">+GM179-GL179</f>
        <v>718096.19492833002</v>
      </c>
      <c r="GN213" s="1">
        <f t="shared" si="271"/>
        <v>765042.78103619022</v>
      </c>
      <c r="GO213" s="1">
        <f t="shared" si="271"/>
        <v>738276.88739976985</v>
      </c>
      <c r="GP213" s="1">
        <f t="shared" si="271"/>
        <v>761852.22528053075</v>
      </c>
      <c r="GQ213" s="1">
        <f t="shared" si="271"/>
        <v>757083.37603708776</v>
      </c>
      <c r="GR213" s="1">
        <f t="shared" si="271"/>
        <v>763888.98133829143</v>
      </c>
      <c r="GS213" s="1">
        <f t="shared" si="271"/>
        <v>755157.05908243917</v>
      </c>
      <c r="GT213" s="1">
        <f t="shared" si="271"/>
        <v>736333.3758801017</v>
      </c>
      <c r="GU213" s="1">
        <f t="shared" si="271"/>
        <v>767254.87223523017</v>
      </c>
      <c r="GV213" s="1">
        <f t="shared" si="271"/>
        <v>748726.22795142885</v>
      </c>
      <c r="GW213" s="1">
        <f t="shared" si="271"/>
        <v>812983.7244610507</v>
      </c>
      <c r="GX213" s="1">
        <f t="shared" si="264"/>
        <v>777531.20856318995</v>
      </c>
      <c r="GY213" s="1">
        <f t="shared" ref="GY213:HI213" si="272">+GY179-GX179</f>
        <v>711087.02959632012</v>
      </c>
      <c r="GZ213" s="1">
        <f t="shared" si="272"/>
        <v>803826.1075142601</v>
      </c>
      <c r="HA213" s="1">
        <f t="shared" si="272"/>
        <v>745486.68946195999</v>
      </c>
      <c r="HB213" s="1">
        <f t="shared" si="272"/>
        <v>780204.19084547972</v>
      </c>
      <c r="HC213" s="1">
        <f t="shared" si="272"/>
        <v>749830.60709288949</v>
      </c>
      <c r="HD213" s="1">
        <f t="shared" si="272"/>
        <v>759183.90001232177</v>
      </c>
      <c r="HE213" s="1">
        <f t="shared" si="272"/>
        <v>763510.7132408591</v>
      </c>
      <c r="HF213" s="1">
        <f t="shared" si="272"/>
        <v>744220.18885651976</v>
      </c>
      <c r="HG213" s="1">
        <f t="shared" si="272"/>
        <v>770353.68768099137</v>
      </c>
      <c r="HH213" s="1">
        <f t="shared" si="272"/>
        <v>753439.20361356717</v>
      </c>
      <c r="HI213" s="1">
        <f t="shared" si="272"/>
        <v>774260.99461513106</v>
      </c>
      <c r="HJ213" s="1">
        <f t="shared" si="266"/>
        <v>770094.44120500982</v>
      </c>
      <c r="HK213" s="1">
        <f t="shared" ref="HK213:JE213" si="273">+HK179-HJ179</f>
        <v>709876.57494659023</v>
      </c>
      <c r="HL213" s="1">
        <f t="shared" si="273"/>
        <v>771143.58082774002</v>
      </c>
      <c r="HM213" s="1">
        <f t="shared" si="273"/>
        <v>751449.78880304983</v>
      </c>
      <c r="HN213" s="1">
        <f t="shared" si="273"/>
        <v>798369.89947806904</v>
      </c>
      <c r="HO213" s="1">
        <f t="shared" si="273"/>
        <v>762550.85722798062</v>
      </c>
      <c r="HP213" s="1">
        <f t="shared" si="273"/>
        <v>776526.7150935214</v>
      </c>
      <c r="HQ213" s="1">
        <f t="shared" si="273"/>
        <v>786434.38978001848</v>
      </c>
      <c r="HR213" s="1">
        <f t="shared" si="273"/>
        <v>769280.53965806961</v>
      </c>
      <c r="HS213" s="1">
        <f t="shared" si="273"/>
        <v>810844.38486170955</v>
      </c>
      <c r="HT213" s="1">
        <f t="shared" si="273"/>
        <v>796611.51366847102</v>
      </c>
      <c r="HU213" s="1">
        <f t="shared" si="273"/>
        <v>855823.20423662104</v>
      </c>
      <c r="HV213" s="1">
        <f t="shared" si="273"/>
        <v>-8518774.3296856899</v>
      </c>
      <c r="HW213" s="1">
        <f t="shared" si="273"/>
        <v>782909.0737889501</v>
      </c>
      <c r="HX213" s="1">
        <f t="shared" si="273"/>
        <v>881842.49535490992</v>
      </c>
      <c r="HY213" s="1">
        <f t="shared" si="273"/>
        <v>871347.10664167022</v>
      </c>
      <c r="HZ213" s="1">
        <f t="shared" si="273"/>
        <v>903162.31730724033</v>
      </c>
      <c r="IA213" s="1">
        <f t="shared" si="273"/>
        <v>874793.44361300115</v>
      </c>
      <c r="IB213" s="1">
        <f t="shared" si="273"/>
        <v>907813.86897083931</v>
      </c>
      <c r="IC213" s="1">
        <f t="shared" si="273"/>
        <v>886867.0478194803</v>
      </c>
      <c r="ID213" s="1">
        <f t="shared" si="273"/>
        <v>890148.98245929834</v>
      </c>
      <c r="IE213" s="1">
        <f t="shared" si="273"/>
        <v>920802.19744041935</v>
      </c>
      <c r="IF213" s="1">
        <f t="shared" si="273"/>
        <v>889759.70936023816</v>
      </c>
      <c r="IG213" s="1">
        <f t="shared" si="273"/>
        <v>951889.19109102339</v>
      </c>
      <c r="IH213" s="1">
        <f t="shared" si="273"/>
        <v>-9686119.3531262111</v>
      </c>
      <c r="II213" s="1">
        <f t="shared" si="273"/>
        <v>870350.50870615011</v>
      </c>
      <c r="IJ213" s="1">
        <f t="shared" si="273"/>
        <v>911996.60340071004</v>
      </c>
      <c r="IK213" s="1">
        <f t="shared" si="273"/>
        <v>860213.69301526016</v>
      </c>
      <c r="IL213" s="1">
        <f t="shared" si="273"/>
        <v>854417.30108162994</v>
      </c>
      <c r="IM213" s="1">
        <f t="shared" si="273"/>
        <v>844313.58096169028</v>
      </c>
      <c r="IN213" s="1">
        <f t="shared" si="273"/>
        <v>882895.22151123919</v>
      </c>
      <c r="IO213" s="1">
        <f t="shared" si="273"/>
        <v>899619.38033114094</v>
      </c>
      <c r="IP213" s="1">
        <f t="shared" si="273"/>
        <v>850553.52677626908</v>
      </c>
      <c r="IQ213" s="1">
        <f t="shared" si="273"/>
        <v>879538.15968596097</v>
      </c>
      <c r="IR213" s="1">
        <f t="shared" si="273"/>
        <v>837031.55208018981</v>
      </c>
      <c r="IS213" s="1">
        <f t="shared" si="273"/>
        <v>888207.66077402048</v>
      </c>
      <c r="IT213" s="1">
        <f t="shared" si="273"/>
        <v>-9626205.3902293406</v>
      </c>
      <c r="IU213" s="1">
        <f t="shared" si="273"/>
        <v>797889.27829053998</v>
      </c>
      <c r="IV213" s="1">
        <f t="shared" si="273"/>
        <v>876511.54468335002</v>
      </c>
      <c r="IW213" s="1">
        <f t="shared" si="273"/>
        <v>845884.7196082999</v>
      </c>
      <c r="IX213" s="1">
        <f t="shared" si="273"/>
        <v>858527.13394971006</v>
      </c>
      <c r="IY213" s="1">
        <f t="shared" si="273"/>
        <v>829942.72837055009</v>
      </c>
      <c r="IZ213" s="1">
        <f t="shared" si="273"/>
        <v>852274.54673110135</v>
      </c>
      <c r="JA213" s="1">
        <f t="shared" si="273"/>
        <v>833204.6094495086</v>
      </c>
      <c r="JB213" s="1">
        <f t="shared" si="273"/>
        <v>825300.80604798999</v>
      </c>
      <c r="JC213" s="1">
        <f t="shared" si="273"/>
        <v>865683.2625272898</v>
      </c>
      <c r="JD213" s="1">
        <f t="shared" si="273"/>
        <v>836492.95171804167</v>
      </c>
      <c r="JE213" s="1">
        <f t="shared" si="273"/>
        <v>914832.82970667817</v>
      </c>
    </row>
    <row r="214" spans="1:265" ht="12.9" customHeight="1" x14ac:dyDescent="0.2">
      <c r="A214" s="23" t="s">
        <v>200</v>
      </c>
      <c r="B214" s="1"/>
      <c r="C214" s="1"/>
      <c r="D214" s="1"/>
      <c r="H214" s="1"/>
      <c r="I214" s="1"/>
      <c r="J214" s="1"/>
      <c r="K214" s="1"/>
      <c r="L214" s="1"/>
      <c r="M214" s="1"/>
      <c r="N214" s="1"/>
      <c r="O214" s="1"/>
      <c r="P214" s="1"/>
      <c r="T214" s="1"/>
      <c r="U214" s="1"/>
      <c r="V214" s="1"/>
      <c r="W214" s="1"/>
      <c r="X214" s="1"/>
      <c r="Y214" s="1"/>
      <c r="Z214" s="1"/>
      <c r="AA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>
        <f t="shared" si="268"/>
        <v>807335.46506826952</v>
      </c>
      <c r="FL214" s="1">
        <f t="shared" si="268"/>
        <v>530759.51818576083</v>
      </c>
      <c r="FM214" s="1">
        <f t="shared" si="268"/>
        <v>2268374.0356945992</v>
      </c>
      <c r="FN214" s="1">
        <f t="shared" si="258"/>
        <v>1499120.7713282199</v>
      </c>
      <c r="FO214" s="1">
        <f t="shared" ref="FO214:FY214" si="274">+FO180-FN180</f>
        <v>3298402.9388966002</v>
      </c>
      <c r="FP214" s="1">
        <f t="shared" si="274"/>
        <v>1349523.2897751797</v>
      </c>
      <c r="FQ214" s="1">
        <f t="shared" si="274"/>
        <v>779250.46471410897</v>
      </c>
      <c r="FR214" s="1">
        <f t="shared" si="274"/>
        <v>646658.87194629014</v>
      </c>
      <c r="FS214" s="1">
        <f t="shared" si="274"/>
        <v>856315.82638062071</v>
      </c>
      <c r="FT214" s="1">
        <f t="shared" si="274"/>
        <v>5648437.65362956</v>
      </c>
      <c r="FU214" s="1">
        <f t="shared" si="274"/>
        <v>2288146.6668628603</v>
      </c>
      <c r="FV214" s="1">
        <f t="shared" si="274"/>
        <v>2784949.05451007</v>
      </c>
      <c r="FW214" s="1">
        <f t="shared" si="274"/>
        <v>3832278.2846114896</v>
      </c>
      <c r="FX214" s="1">
        <f t="shared" si="274"/>
        <v>1848510.9404006004</v>
      </c>
      <c r="FY214" s="1">
        <f t="shared" si="274"/>
        <v>1304550.0952559002</v>
      </c>
      <c r="FZ214" s="1">
        <f t="shared" si="260"/>
        <v>3085344.2109789401</v>
      </c>
      <c r="GA214" s="1">
        <f t="shared" ref="GA214:GK214" si="275">+GA180-FZ180</f>
        <v>1632514.7219497897</v>
      </c>
      <c r="GB214" s="1">
        <f t="shared" si="275"/>
        <v>4666040.8024185617</v>
      </c>
      <c r="GC214" s="1">
        <f t="shared" si="275"/>
        <v>5321482.9397344179</v>
      </c>
      <c r="GD214" s="1">
        <f t="shared" si="275"/>
        <v>2277515.2444886323</v>
      </c>
      <c r="GE214" s="1">
        <f t="shared" si="275"/>
        <v>3908286.8051637672</v>
      </c>
      <c r="GF214" s="1">
        <f t="shared" si="275"/>
        <v>2292420.0361800306</v>
      </c>
      <c r="GG214" s="1">
        <f t="shared" si="275"/>
        <v>4867851.3126552291</v>
      </c>
      <c r="GH214" s="1">
        <f t="shared" si="275"/>
        <v>6440216.5757593848</v>
      </c>
      <c r="GI214" s="1">
        <f t="shared" si="275"/>
        <v>2159213.0968626887</v>
      </c>
      <c r="GJ214" s="1">
        <f t="shared" si="275"/>
        <v>2483529.6948386878</v>
      </c>
      <c r="GK214" s="1">
        <f t="shared" si="275"/>
        <v>3492440.6819707602</v>
      </c>
      <c r="GL214" s="1">
        <f t="shared" si="262"/>
        <v>2572886.5036188699</v>
      </c>
      <c r="GM214" s="1">
        <f t="shared" ref="GM214:GW214" si="276">+GM180-GL180</f>
        <v>6341789.6810803004</v>
      </c>
      <c r="GN214" s="1">
        <f t="shared" si="276"/>
        <v>3520334.3409882598</v>
      </c>
      <c r="GO214" s="1">
        <f t="shared" si="276"/>
        <v>4706352.5231821015</v>
      </c>
      <c r="GP214" s="1">
        <f t="shared" si="276"/>
        <v>3652346.5886637084</v>
      </c>
      <c r="GQ214" s="1">
        <f t="shared" si="276"/>
        <v>4785867.6654726304</v>
      </c>
      <c r="GR214" s="1">
        <f t="shared" si="276"/>
        <v>2661528.9486055002</v>
      </c>
      <c r="GS214" s="1">
        <f t="shared" si="276"/>
        <v>2232672.0620031804</v>
      </c>
      <c r="GT214" s="1">
        <f t="shared" si="276"/>
        <v>2680138.7861917578</v>
      </c>
      <c r="GU214" s="1">
        <f t="shared" si="276"/>
        <v>2727408.5277060196</v>
      </c>
      <c r="GV214" s="1">
        <f t="shared" si="276"/>
        <v>1826502.7421892881</v>
      </c>
      <c r="GW214" s="1">
        <f t="shared" si="276"/>
        <v>2998313.9444168434</v>
      </c>
      <c r="GX214" s="1">
        <f t="shared" si="264"/>
        <v>3268306.8797486811</v>
      </c>
      <c r="GY214" s="1">
        <f t="shared" ref="GY214:HI214" si="277">+GY180-GX180</f>
        <v>5524121.1772704888</v>
      </c>
      <c r="GZ214" s="1">
        <f t="shared" si="277"/>
        <v>5168323.4940690398</v>
      </c>
      <c r="HA214" s="1">
        <f t="shared" si="277"/>
        <v>4181061.8783612885</v>
      </c>
      <c r="HB214" s="1">
        <f t="shared" si="277"/>
        <v>2205058.8114536628</v>
      </c>
      <c r="HC214" s="1">
        <f t="shared" si="277"/>
        <v>2335221.6318399683</v>
      </c>
      <c r="HD214" s="1">
        <f t="shared" si="277"/>
        <v>1683384.11195397</v>
      </c>
      <c r="HE214" s="1">
        <f t="shared" si="277"/>
        <v>2528654.1277601719</v>
      </c>
      <c r="HF214" s="1">
        <f t="shared" si="277"/>
        <v>1511749.7261739485</v>
      </c>
      <c r="HG214" s="1">
        <f t="shared" si="277"/>
        <v>1528480.3164377213</v>
      </c>
      <c r="HH214" s="1">
        <f t="shared" si="277"/>
        <v>1371247.3743333369</v>
      </c>
      <c r="HI214" s="1">
        <f t="shared" si="277"/>
        <v>1588607.8023867905</v>
      </c>
      <c r="HJ214" s="1">
        <f t="shared" si="266"/>
        <v>2437499.7135823099</v>
      </c>
      <c r="HK214" s="1">
        <f t="shared" ref="HK214:JE214" si="278">+HK180-HJ180</f>
        <v>1542167.3858534</v>
      </c>
      <c r="HL214" s="1">
        <f t="shared" si="278"/>
        <v>2225326.5551218004</v>
      </c>
      <c r="HM214" s="1">
        <f t="shared" si="278"/>
        <v>1513548.6115497295</v>
      </c>
      <c r="HN214" s="1">
        <f t="shared" si="278"/>
        <v>3589838.4431504412</v>
      </c>
      <c r="HO214" s="1">
        <f t="shared" si="278"/>
        <v>3045752.8993831296</v>
      </c>
      <c r="HP214" s="1">
        <f t="shared" si="278"/>
        <v>1711293.9861771893</v>
      </c>
      <c r="HQ214" s="1">
        <f t="shared" si="278"/>
        <v>2442620.4967593588</v>
      </c>
      <c r="HR214" s="1">
        <f t="shared" si="278"/>
        <v>1889498.2710433602</v>
      </c>
      <c r="HS214" s="1">
        <f t="shared" si="278"/>
        <v>2611397.8577175625</v>
      </c>
      <c r="HT214" s="1">
        <f t="shared" si="278"/>
        <v>2848378.596210409</v>
      </c>
      <c r="HU214" s="1">
        <f t="shared" si="278"/>
        <v>3605372.31488261</v>
      </c>
      <c r="HV214" s="1">
        <f t="shared" si="278"/>
        <v>-25404396.556004532</v>
      </c>
      <c r="HW214" s="1">
        <f t="shared" si="278"/>
        <v>2658769.7804051419</v>
      </c>
      <c r="HX214" s="1">
        <f t="shared" si="278"/>
        <v>3036511.5597251467</v>
      </c>
      <c r="HY214" s="1">
        <f t="shared" si="278"/>
        <v>1984672.8613486718</v>
      </c>
      <c r="HZ214" s="1">
        <f t="shared" si="278"/>
        <v>6111107.1058591902</v>
      </c>
      <c r="IA214" s="1">
        <f t="shared" si="278"/>
        <v>3612716.0507744886</v>
      </c>
      <c r="IB214" s="1">
        <f t="shared" si="278"/>
        <v>6346803.7371471897</v>
      </c>
      <c r="IC214" s="1">
        <f t="shared" si="278"/>
        <v>7254705.7136139981</v>
      </c>
      <c r="ID214" s="1">
        <f t="shared" si="278"/>
        <v>4336026.717654936</v>
      </c>
      <c r="IE214" s="1">
        <f t="shared" si="278"/>
        <v>3323078.195456095</v>
      </c>
      <c r="IF214" s="1">
        <f t="shared" si="278"/>
        <v>2895743.228430301</v>
      </c>
      <c r="IG214" s="1">
        <f t="shared" si="278"/>
        <v>2986171.9893438593</v>
      </c>
      <c r="IH214" s="1">
        <f t="shared" si="278"/>
        <v>-46363654.50472986</v>
      </c>
      <c r="II214" s="1">
        <f t="shared" si="278"/>
        <v>3420465.7905123695</v>
      </c>
      <c r="IJ214" s="1">
        <f t="shared" si="278"/>
        <v>5004199.7975687208</v>
      </c>
      <c r="IK214" s="1">
        <f t="shared" si="278"/>
        <v>3795604.6692295298</v>
      </c>
      <c r="IL214" s="1">
        <f t="shared" si="278"/>
        <v>3154120.4479479901</v>
      </c>
      <c r="IM214" s="1">
        <f t="shared" si="278"/>
        <v>3307337.7926393785</v>
      </c>
      <c r="IN214" s="1">
        <f t="shared" si="278"/>
        <v>4276232.7808558829</v>
      </c>
      <c r="IO214" s="1">
        <f t="shared" si="278"/>
        <v>2189802.9464161173</v>
      </c>
      <c r="IP214" s="1">
        <f t="shared" si="278"/>
        <v>2831856.0270293206</v>
      </c>
      <c r="IQ214" s="1">
        <f t="shared" si="278"/>
        <v>1842526.5853483193</v>
      </c>
      <c r="IR214" s="1">
        <f t="shared" si="278"/>
        <v>1852866.0702761337</v>
      </c>
      <c r="IS214" s="1">
        <f t="shared" si="278"/>
        <v>9528579.1067046449</v>
      </c>
      <c r="IT214" s="1">
        <f t="shared" si="278"/>
        <v>-36676352.447689369</v>
      </c>
      <c r="IU214" s="1">
        <f t="shared" si="278"/>
        <v>7571576.5098984102</v>
      </c>
      <c r="IV214" s="1">
        <f t="shared" si="278"/>
        <v>13601766.9229421</v>
      </c>
      <c r="IW214" s="1">
        <f t="shared" si="278"/>
        <v>12877299.706957459</v>
      </c>
      <c r="IX214" s="1">
        <f t="shared" si="278"/>
        <v>14451931.287782289</v>
      </c>
      <c r="IY214" s="1">
        <f t="shared" si="278"/>
        <v>5122933.2486351058</v>
      </c>
      <c r="IZ214" s="1">
        <f t="shared" si="278"/>
        <v>5128580.3262353465</v>
      </c>
      <c r="JA214" s="1">
        <f t="shared" si="278"/>
        <v>2829647.4202543199</v>
      </c>
      <c r="JB214" s="1">
        <f t="shared" si="278"/>
        <v>3241490.8183432221</v>
      </c>
      <c r="JC214" s="1">
        <f t="shared" si="278"/>
        <v>2141529.7141264826</v>
      </c>
      <c r="JD214" s="1">
        <f t="shared" si="278"/>
        <v>3028578.3075038493</v>
      </c>
      <c r="JE214" s="1">
        <f t="shared" si="278"/>
        <v>4513850.410026446</v>
      </c>
    </row>
    <row r="215" spans="1:265" ht="12.9" customHeight="1" x14ac:dyDescent="0.2">
      <c r="A215" s="23" t="s">
        <v>169</v>
      </c>
      <c r="B215" s="1">
        <f>+B181</f>
        <v>0</v>
      </c>
      <c r="C215" s="1">
        <f t="shared" ref="C215:M215" si="279">+C181-B181</f>
        <v>0</v>
      </c>
      <c r="D215" s="1">
        <f t="shared" si="279"/>
        <v>0</v>
      </c>
      <c r="E215" s="1">
        <f t="shared" si="279"/>
        <v>0</v>
      </c>
      <c r="F215" s="1">
        <f t="shared" si="279"/>
        <v>0</v>
      </c>
      <c r="G215" s="1">
        <f t="shared" si="279"/>
        <v>0</v>
      </c>
      <c r="H215" s="1">
        <f t="shared" si="279"/>
        <v>0</v>
      </c>
      <c r="I215" s="1">
        <f t="shared" si="279"/>
        <v>0</v>
      </c>
      <c r="J215" s="1">
        <f t="shared" si="279"/>
        <v>0</v>
      </c>
      <c r="K215" s="1">
        <f t="shared" si="279"/>
        <v>0</v>
      </c>
      <c r="L215" s="1">
        <f t="shared" si="279"/>
        <v>0</v>
      </c>
      <c r="M215" s="1">
        <f t="shared" si="279"/>
        <v>0</v>
      </c>
      <c r="N215" s="1">
        <f>+N181</f>
        <v>0</v>
      </c>
      <c r="O215" s="1">
        <f t="shared" ref="O215:Y215" si="280">+O181-N181</f>
        <v>0</v>
      </c>
      <c r="P215" s="1">
        <f t="shared" si="280"/>
        <v>0</v>
      </c>
      <c r="Q215" s="1">
        <f t="shared" si="280"/>
        <v>0</v>
      </c>
      <c r="R215" s="1">
        <f t="shared" si="280"/>
        <v>0</v>
      </c>
      <c r="S215" s="1">
        <f t="shared" si="280"/>
        <v>0</v>
      </c>
      <c r="T215" s="1">
        <f t="shared" si="280"/>
        <v>0</v>
      </c>
      <c r="U215" s="1">
        <f t="shared" si="280"/>
        <v>0</v>
      </c>
      <c r="V215" s="1">
        <f t="shared" si="280"/>
        <v>0</v>
      </c>
      <c r="W215" s="1">
        <f t="shared" si="280"/>
        <v>0</v>
      </c>
      <c r="X215" s="1">
        <f t="shared" si="280"/>
        <v>0</v>
      </c>
      <c r="Y215" s="1">
        <f t="shared" si="280"/>
        <v>0</v>
      </c>
      <c r="Z215" s="1">
        <f>+Z181</f>
        <v>375806</v>
      </c>
      <c r="AA215" s="1">
        <f t="shared" ref="AA215:AK215" si="281">+AA181-Z181</f>
        <v>268524</v>
      </c>
      <c r="AB215" s="1">
        <f t="shared" si="281"/>
        <v>422149</v>
      </c>
      <c r="AC215" s="1">
        <f t="shared" si="281"/>
        <v>173741</v>
      </c>
      <c r="AD215" s="1">
        <f t="shared" si="281"/>
        <v>591763</v>
      </c>
      <c r="AE215" s="1">
        <f t="shared" si="281"/>
        <v>760982</v>
      </c>
      <c r="AF215" s="1">
        <f t="shared" si="281"/>
        <v>2315474</v>
      </c>
      <c r="AG215" s="1">
        <f t="shared" si="281"/>
        <v>612955</v>
      </c>
      <c r="AH215" s="1">
        <f t="shared" si="281"/>
        <v>564708</v>
      </c>
      <c r="AI215" s="1">
        <f t="shared" si="281"/>
        <v>496587</v>
      </c>
      <c r="AJ215" s="1">
        <f t="shared" si="281"/>
        <v>697975</v>
      </c>
      <c r="AK215" s="1">
        <f t="shared" si="281"/>
        <v>1729735</v>
      </c>
      <c r="AL215" s="1">
        <f>+AL181</f>
        <v>704681</v>
      </c>
      <c r="AM215" s="1">
        <f t="shared" ref="AM215:AW215" si="282">+AM181-AL181</f>
        <v>371955</v>
      </c>
      <c r="AN215" s="1">
        <f t="shared" si="282"/>
        <v>127204</v>
      </c>
      <c r="AO215" s="1">
        <f t="shared" si="282"/>
        <v>121805</v>
      </c>
      <c r="AP215" s="1">
        <f t="shared" si="282"/>
        <v>1697758</v>
      </c>
      <c r="AQ215" s="1">
        <f t="shared" si="282"/>
        <v>662262</v>
      </c>
      <c r="AR215" s="1">
        <f t="shared" si="282"/>
        <v>1260286.6497628503</v>
      </c>
      <c r="AS215" s="1">
        <f t="shared" si="282"/>
        <v>1530124.9852815904</v>
      </c>
      <c r="AT215" s="1">
        <f t="shared" si="282"/>
        <v>831882.08490280155</v>
      </c>
      <c r="AU215" s="1">
        <f t="shared" si="282"/>
        <v>390051.97945786919</v>
      </c>
      <c r="AV215" s="1">
        <f t="shared" si="282"/>
        <v>264326.50229822844</v>
      </c>
      <c r="AW215" s="1">
        <f t="shared" si="282"/>
        <v>-69955.294077729806</v>
      </c>
      <c r="AX215" s="1">
        <f>+AX181</f>
        <v>304181.49619231012</v>
      </c>
      <c r="AY215" s="1">
        <f t="shared" ref="AY215:BI215" si="283">+AY181-AX181</f>
        <v>432073.44437912991</v>
      </c>
      <c r="AZ215" s="1">
        <f t="shared" si="283"/>
        <v>315932.54950039985</v>
      </c>
      <c r="BA215" s="1">
        <f t="shared" si="283"/>
        <v>291831.58174681012</v>
      </c>
      <c r="BB215" s="1">
        <f t="shared" si="283"/>
        <v>371843.32032372011</v>
      </c>
      <c r="BC215" s="1">
        <f t="shared" si="283"/>
        <v>261609.22200089996</v>
      </c>
      <c r="BD215" s="1">
        <f t="shared" si="283"/>
        <v>51082.915244539967</v>
      </c>
      <c r="BE215" s="1">
        <f t="shared" si="283"/>
        <v>47002.08630297007</v>
      </c>
      <c r="BF215" s="1">
        <f t="shared" si="283"/>
        <v>71784.384815899888</v>
      </c>
      <c r="BG215" s="1">
        <f t="shared" si="283"/>
        <v>154736.88335942989</v>
      </c>
      <c r="BH215" s="1">
        <f t="shared" si="283"/>
        <v>137426.25376621028</v>
      </c>
      <c r="BI215" s="1">
        <f t="shared" si="283"/>
        <v>288024.86236767983</v>
      </c>
      <c r="BJ215" s="1">
        <f>+BJ181</f>
        <v>299299.56109114998</v>
      </c>
      <c r="BK215" s="1">
        <f t="shared" ref="BK215:BU215" si="284">+BK181-BJ181</f>
        <v>151596.07158726</v>
      </c>
      <c r="BL215" s="1">
        <f t="shared" si="284"/>
        <v>159386.31117403001</v>
      </c>
      <c r="BM215" s="1">
        <f t="shared" si="284"/>
        <v>79075.311476430041</v>
      </c>
      <c r="BN215" s="1">
        <f t="shared" si="284"/>
        <v>69729.600888380082</v>
      </c>
      <c r="BO215" s="1">
        <f t="shared" si="284"/>
        <v>265669.11148455983</v>
      </c>
      <c r="BP215" s="1">
        <f t="shared" si="284"/>
        <v>208340.80423335009</v>
      </c>
      <c r="BQ215" s="1">
        <f t="shared" si="284"/>
        <v>178703.42980640987</v>
      </c>
      <c r="BR215" s="1">
        <f t="shared" si="284"/>
        <v>110163.0390847302</v>
      </c>
      <c r="BS215" s="1">
        <f t="shared" si="284"/>
        <v>183850.15346998977</v>
      </c>
      <c r="BT215" s="1">
        <f t="shared" si="284"/>
        <v>103132.78190844017</v>
      </c>
      <c r="BU215" s="1">
        <f t="shared" si="284"/>
        <v>190708.76309192996</v>
      </c>
      <c r="BV215" s="1">
        <f>+BV181</f>
        <v>126770.62222393</v>
      </c>
      <c r="BW215" s="1">
        <f t="shared" ref="BW215:CG215" si="285">+BW181-BV181</f>
        <v>299014.1496144</v>
      </c>
      <c r="BX215" s="1">
        <f t="shared" si="285"/>
        <v>302303.31384547002</v>
      </c>
      <c r="BY215" s="1">
        <f t="shared" si="285"/>
        <v>619086.18046037992</v>
      </c>
      <c r="BZ215" s="1">
        <f t="shared" si="285"/>
        <v>795689.12933211983</v>
      </c>
      <c r="CA215" s="1">
        <f t="shared" si="285"/>
        <v>359484.79225599999</v>
      </c>
      <c r="CB215" s="1">
        <f t="shared" si="285"/>
        <v>227370.94744777028</v>
      </c>
      <c r="CC215" s="1">
        <f t="shared" si="285"/>
        <v>220441.40017028013</v>
      </c>
      <c r="CD215" s="1">
        <f t="shared" si="285"/>
        <v>354478.27081377991</v>
      </c>
      <c r="CE215" s="1">
        <f t="shared" si="285"/>
        <v>167587.29068133002</v>
      </c>
      <c r="CF215" s="1">
        <f t="shared" si="285"/>
        <v>76139.877371159848</v>
      </c>
      <c r="CG215" s="1">
        <f t="shared" si="285"/>
        <v>387791.98211872019</v>
      </c>
      <c r="CH215" s="1">
        <f>+CH181</f>
        <v>156879.58549996</v>
      </c>
      <c r="CI215" s="1">
        <f t="shared" ref="CI215:CS215" si="286">+CI181-CH181</f>
        <v>124439.99428546999</v>
      </c>
      <c r="CJ215" s="1">
        <f t="shared" si="286"/>
        <v>229587.75889122998</v>
      </c>
      <c r="CK215" s="1">
        <f t="shared" si="286"/>
        <v>273279.59952789999</v>
      </c>
      <c r="CL215" s="1">
        <f t="shared" si="286"/>
        <v>179518.25032492005</v>
      </c>
      <c r="CM215" s="1">
        <f t="shared" si="286"/>
        <v>330177.82741386001</v>
      </c>
      <c r="CN215" s="1">
        <f t="shared" si="286"/>
        <v>140261.54346701992</v>
      </c>
      <c r="CO215" s="1">
        <f t="shared" si="286"/>
        <v>169368.19604304014</v>
      </c>
      <c r="CP215" s="1">
        <f t="shared" si="286"/>
        <v>418032.52016161988</v>
      </c>
      <c r="CQ215" s="1">
        <f t="shared" si="286"/>
        <v>496324.76851585996</v>
      </c>
      <c r="CR215" s="1">
        <f t="shared" si="286"/>
        <v>957362.41193111008</v>
      </c>
      <c r="CS215" s="1">
        <f t="shared" si="286"/>
        <v>500560.65275443997</v>
      </c>
      <c r="CT215" s="1">
        <f>+CT181</f>
        <v>534631.98180618999</v>
      </c>
      <c r="CU215" s="1">
        <f t="shared" ref="CU215:DE215" si="287">+CU181-CT181</f>
        <v>1213363.92835962</v>
      </c>
      <c r="CV215" s="1">
        <f t="shared" si="287"/>
        <v>736649.70907149976</v>
      </c>
      <c r="CW215" s="1">
        <f t="shared" si="287"/>
        <v>831285.90532651031</v>
      </c>
      <c r="CX215" s="1">
        <f t="shared" si="287"/>
        <v>-559303.53773317998</v>
      </c>
      <c r="CY215" s="1">
        <f t="shared" si="287"/>
        <v>778000.5537822498</v>
      </c>
      <c r="CZ215" s="1">
        <f t="shared" si="287"/>
        <v>558462.12978523085</v>
      </c>
      <c r="DA215" s="1">
        <f t="shared" si="287"/>
        <v>361227.49100541882</v>
      </c>
      <c r="DB215" s="1">
        <f t="shared" si="287"/>
        <v>176957.46137352008</v>
      </c>
      <c r="DC215" s="1">
        <f t="shared" si="287"/>
        <v>2493839.4912805911</v>
      </c>
      <c r="DD215" s="1">
        <f t="shared" si="287"/>
        <v>1228188.6094235899</v>
      </c>
      <c r="DE215" s="1">
        <f t="shared" si="287"/>
        <v>4989241.6118624685</v>
      </c>
      <c r="DF215" s="1">
        <f>+DF181</f>
        <v>1379666.3770381501</v>
      </c>
      <c r="DG215" s="1">
        <f t="shared" ref="DG215:DQ215" si="288">+DG181-DF181</f>
        <v>729491.84213833977</v>
      </c>
      <c r="DH215" s="1">
        <f t="shared" si="288"/>
        <v>571668.27335366001</v>
      </c>
      <c r="DI215" s="1">
        <f t="shared" si="288"/>
        <v>774037.40469849994</v>
      </c>
      <c r="DJ215" s="1">
        <f t="shared" si="288"/>
        <v>455015.50150607014</v>
      </c>
      <c r="DK215" s="1">
        <f t="shared" si="288"/>
        <v>323416.67812418984</v>
      </c>
      <c r="DL215" s="1">
        <f t="shared" si="288"/>
        <v>592682.32233071048</v>
      </c>
      <c r="DM215" s="1">
        <f t="shared" si="288"/>
        <v>383030.72901972942</v>
      </c>
      <c r="DN215" s="1">
        <f t="shared" si="288"/>
        <v>409402.03876536991</v>
      </c>
      <c r="DO215" s="1">
        <f t="shared" si="288"/>
        <v>273823.30352747068</v>
      </c>
      <c r="DP215" s="1">
        <f t="shared" si="288"/>
        <v>526325.33759983908</v>
      </c>
      <c r="DQ215" s="1">
        <f t="shared" si="288"/>
        <v>2089645.2751983618</v>
      </c>
      <c r="DR215" s="1">
        <f>+DR181</f>
        <v>1311093.8653643001</v>
      </c>
      <c r="DS215" s="1">
        <f t="shared" ref="DS215:EC215" si="289">+DS181-DR181</f>
        <v>1272746.4024793897</v>
      </c>
      <c r="DT215" s="1">
        <f t="shared" si="289"/>
        <v>863762.38359151036</v>
      </c>
      <c r="DU215" s="1">
        <f t="shared" si="289"/>
        <v>727375.72513117967</v>
      </c>
      <c r="DV215" s="1">
        <f t="shared" si="289"/>
        <v>903298.74336690037</v>
      </c>
      <c r="DW215" s="1">
        <f t="shared" si="289"/>
        <v>615796.22691471968</v>
      </c>
      <c r="DX215" s="1">
        <f t="shared" si="289"/>
        <v>659404.34514279012</v>
      </c>
      <c r="DY215" s="1">
        <f t="shared" si="289"/>
        <v>624392.94322223868</v>
      </c>
      <c r="DZ215" s="1">
        <f t="shared" si="289"/>
        <v>520072.42673171218</v>
      </c>
      <c r="EA215" s="1">
        <f t="shared" si="289"/>
        <v>575801.00434609875</v>
      </c>
      <c r="EB215" s="1">
        <f t="shared" si="289"/>
        <v>1869816.7047612919</v>
      </c>
      <c r="EC215" s="1">
        <f t="shared" si="289"/>
        <v>3229798.667173028</v>
      </c>
      <c r="ED215" s="1">
        <f>+ED181</f>
        <v>1253901.82602793</v>
      </c>
      <c r="EE215" s="1">
        <f t="shared" ref="EE215:EO215" si="290">+EE181-ED181</f>
        <v>868913.28342962009</v>
      </c>
      <c r="EF215" s="1">
        <f t="shared" si="290"/>
        <v>3140989.0620867801</v>
      </c>
      <c r="EG215" s="1">
        <f t="shared" si="290"/>
        <v>2352143.51232759</v>
      </c>
      <c r="EH215" s="1">
        <f t="shared" si="290"/>
        <v>1557345.0518038003</v>
      </c>
      <c r="EI215" s="1">
        <f t="shared" si="290"/>
        <v>1431307.7094155289</v>
      </c>
      <c r="EJ215" s="1">
        <f t="shared" si="290"/>
        <v>1963084.8510179203</v>
      </c>
      <c r="EK215" s="1">
        <f t="shared" si="290"/>
        <v>3753567.8348637708</v>
      </c>
      <c r="EL215" s="1">
        <f t="shared" si="290"/>
        <v>2226869.0675440095</v>
      </c>
      <c r="EM215" s="1">
        <f t="shared" si="290"/>
        <v>346170.54014664143</v>
      </c>
      <c r="EN215" s="1">
        <f t="shared" si="290"/>
        <v>1781271.2423362285</v>
      </c>
      <c r="EO215" s="1">
        <f t="shared" si="290"/>
        <v>2122880.5954142399</v>
      </c>
      <c r="EP215" s="1">
        <f>+EP181</f>
        <v>1653531.35013344</v>
      </c>
      <c r="EQ215" s="1">
        <f t="shared" ref="EQ215:FA215" si="291">+EQ181-EP181</f>
        <v>7379856.3342637494</v>
      </c>
      <c r="ER215" s="1">
        <f t="shared" si="291"/>
        <v>2387043.1090617813</v>
      </c>
      <c r="ES215" s="1">
        <f t="shared" si="291"/>
        <v>1588901.7427298706</v>
      </c>
      <c r="ET215" s="1">
        <f t="shared" si="291"/>
        <v>4796088.3518266678</v>
      </c>
      <c r="EU215" s="1">
        <f t="shared" si="291"/>
        <v>2586250.9551439509</v>
      </c>
      <c r="EV215" s="1">
        <f t="shared" si="291"/>
        <v>2687671.390457049</v>
      </c>
      <c r="EW215" s="1">
        <f t="shared" si="291"/>
        <v>928073.90931113064</v>
      </c>
      <c r="EX215" s="1">
        <f t="shared" si="291"/>
        <v>1104167.66776843</v>
      </c>
      <c r="EY215" s="1">
        <f t="shared" si="291"/>
        <v>1202294.0364453904</v>
      </c>
      <c r="EZ215" s="1">
        <f t="shared" si="291"/>
        <v>1052229.6988840699</v>
      </c>
      <c r="FA215" s="1">
        <f t="shared" si="291"/>
        <v>3154613.7955952622</v>
      </c>
      <c r="FB215" s="1">
        <f>+FB181</f>
        <v>5173753.5410248498</v>
      </c>
      <c r="FC215" s="1">
        <f t="shared" ref="FC215:FJ215" si="292">+FC181-FB181</f>
        <v>355498.85429682955</v>
      </c>
      <c r="FD215" s="1">
        <f t="shared" si="292"/>
        <v>1151242.3020843007</v>
      </c>
      <c r="FE215" s="1">
        <f t="shared" si="292"/>
        <v>2864512.4633762417</v>
      </c>
      <c r="FF215" s="1">
        <f t="shared" si="292"/>
        <v>2482981.4717508592</v>
      </c>
      <c r="FG215" s="1">
        <f t="shared" si="292"/>
        <v>2152152.6284659784</v>
      </c>
      <c r="FH215" s="1">
        <f t="shared" si="292"/>
        <v>2377712.5336928703</v>
      </c>
      <c r="FI215" s="1">
        <f t="shared" si="292"/>
        <v>1341986.4103721287</v>
      </c>
      <c r="FJ215" s="1">
        <f t="shared" si="292"/>
        <v>1352774.9528949521</v>
      </c>
      <c r="FK215" s="1">
        <f t="shared" si="268"/>
        <v>1027438.6632236205</v>
      </c>
      <c r="FL215" s="1">
        <f t="shared" si="268"/>
        <v>757305.56233510748</v>
      </c>
      <c r="FM215" s="1">
        <f t="shared" si="268"/>
        <v>2446019.502199661</v>
      </c>
      <c r="FN215" s="1">
        <f t="shared" si="258"/>
        <v>1719755.6569495799</v>
      </c>
      <c r="FO215" s="1">
        <f t="shared" ref="FO215:FY215" si="293">+FO181-FN181</f>
        <v>3576775.7027229303</v>
      </c>
      <c r="FP215" s="1">
        <f t="shared" si="293"/>
        <v>1582083.6403274899</v>
      </c>
      <c r="FQ215" s="1">
        <f t="shared" si="293"/>
        <v>1011884.5431161299</v>
      </c>
      <c r="FR215" s="1">
        <f t="shared" si="293"/>
        <v>892516.46850587986</v>
      </c>
      <c r="FS215" s="1">
        <f t="shared" si="293"/>
        <v>1095269.1173254903</v>
      </c>
      <c r="FT215" s="1">
        <f t="shared" si="293"/>
        <v>5930500.5278538298</v>
      </c>
      <c r="FU215" s="1">
        <f t="shared" si="293"/>
        <v>2528237.0384512823</v>
      </c>
      <c r="FV215" s="1">
        <f t="shared" si="293"/>
        <v>2987911.8517863378</v>
      </c>
      <c r="FW215" s="1">
        <f t="shared" si="293"/>
        <v>4052026.2012991905</v>
      </c>
      <c r="FX215" s="1">
        <f t="shared" si="293"/>
        <v>2091791.3628187217</v>
      </c>
      <c r="FY215" s="1">
        <f t="shared" si="293"/>
        <v>1554417.0671328567</v>
      </c>
      <c r="FZ215" s="1">
        <f t="shared" si="260"/>
        <v>3568242.1066010399</v>
      </c>
      <c r="GA215" s="1">
        <f t="shared" ref="GA215:GK215" si="294">+GA181-FZ181</f>
        <v>1902773.1182747493</v>
      </c>
      <c r="GB215" s="1">
        <f t="shared" si="294"/>
        <v>4943045.0053932201</v>
      </c>
      <c r="GC215" s="1">
        <f t="shared" si="294"/>
        <v>5530070.8805759009</v>
      </c>
      <c r="GD215" s="1">
        <f t="shared" si="294"/>
        <v>2525986.8759064004</v>
      </c>
      <c r="GE215" s="1">
        <f t="shared" si="294"/>
        <v>3888155.8238855004</v>
      </c>
      <c r="GF215" s="1">
        <f t="shared" si="294"/>
        <v>2573070.6445227563</v>
      </c>
      <c r="GG215" s="1">
        <f t="shared" si="294"/>
        <v>5100716.7093082331</v>
      </c>
      <c r="GH215" s="1">
        <f t="shared" si="294"/>
        <v>6718151.7666268311</v>
      </c>
      <c r="GI215" s="1">
        <f t="shared" si="294"/>
        <v>2440462.5743401125</v>
      </c>
      <c r="GJ215" s="1">
        <f t="shared" si="294"/>
        <v>2761735.4630384445</v>
      </c>
      <c r="GK215" s="1">
        <f t="shared" si="294"/>
        <v>3767751.5286366493</v>
      </c>
      <c r="GL215" s="1">
        <f t="shared" si="262"/>
        <v>2843033.8343430399</v>
      </c>
      <c r="GM215" s="1">
        <f t="shared" ref="GM215:GW215" si="295">+GM181-GL181</f>
        <v>6655582.1458666921</v>
      </c>
      <c r="GN215" s="1">
        <f t="shared" si="295"/>
        <v>3831414.4419036172</v>
      </c>
      <c r="GO215" s="1">
        <f t="shared" si="295"/>
        <v>5011646.4792131092</v>
      </c>
      <c r="GP215" s="1">
        <f t="shared" si="295"/>
        <v>3934351.1536611319</v>
      </c>
      <c r="GQ215" s="1">
        <f t="shared" si="295"/>
        <v>5081424.6224900298</v>
      </c>
      <c r="GR215" s="1">
        <f t="shared" si="295"/>
        <v>2979308.8665117174</v>
      </c>
      <c r="GS215" s="1">
        <f t="shared" si="295"/>
        <v>2543079.214184992</v>
      </c>
      <c r="GT215" s="1">
        <f t="shared" si="295"/>
        <v>2976694.9923643097</v>
      </c>
      <c r="GU215" s="1">
        <f t="shared" si="295"/>
        <v>3010281.164749831</v>
      </c>
      <c r="GV215" s="1">
        <f t="shared" si="295"/>
        <v>2124197.0816612616</v>
      </c>
      <c r="GW215" s="1">
        <f t="shared" si="295"/>
        <v>3303398.4982051998</v>
      </c>
      <c r="GX215" s="1">
        <f t="shared" si="264"/>
        <v>3561822.6772410199</v>
      </c>
      <c r="GY215" s="1">
        <f t="shared" ref="GY215:HI215" si="296">+GY181-GX181</f>
        <v>5870241.072800532</v>
      </c>
      <c r="GZ215" s="1">
        <f t="shared" si="296"/>
        <v>5483379.6110642292</v>
      </c>
      <c r="HA215" s="1">
        <f t="shared" si="296"/>
        <v>4489769.0813138299</v>
      </c>
      <c r="HB215" s="1">
        <f t="shared" si="296"/>
        <v>2509794.0459602475</v>
      </c>
      <c r="HC215" s="1">
        <f t="shared" si="296"/>
        <v>2631682.209259104</v>
      </c>
      <c r="HD215" s="1">
        <f t="shared" si="296"/>
        <v>1953716.8114743493</v>
      </c>
      <c r="HE215" s="1">
        <f t="shared" si="296"/>
        <v>2819156.5092065595</v>
      </c>
      <c r="HF215" s="1">
        <f t="shared" si="296"/>
        <v>1795539.5655268803</v>
      </c>
      <c r="HG215" s="1">
        <f t="shared" si="296"/>
        <v>1815522.5861092769</v>
      </c>
      <c r="HH215" s="1">
        <f t="shared" si="296"/>
        <v>1639201.3853062466</v>
      </c>
      <c r="HI215" s="1">
        <f t="shared" si="296"/>
        <v>1892972.6569988728</v>
      </c>
      <c r="HJ215" s="1">
        <f t="shared" si="266"/>
        <v>2707337.6132893697</v>
      </c>
      <c r="HK215" s="1">
        <f t="shared" ref="HK215:JE215" si="297">+HK181-HJ181</f>
        <v>1831948.6822598004</v>
      </c>
      <c r="HL215" s="1">
        <f t="shared" si="297"/>
        <v>2531480.4977937005</v>
      </c>
      <c r="HM215" s="1">
        <f t="shared" si="297"/>
        <v>1808435.8834831221</v>
      </c>
      <c r="HN215" s="1">
        <f t="shared" si="297"/>
        <v>3868979.8259770963</v>
      </c>
      <c r="HO215" s="1">
        <f t="shared" si="297"/>
        <v>3369340.3725289404</v>
      </c>
      <c r="HP215" s="1">
        <f t="shared" si="297"/>
        <v>1981868.3778495509</v>
      </c>
      <c r="HQ215" s="1">
        <f t="shared" si="297"/>
        <v>2722014.9517877288</v>
      </c>
      <c r="HR215" s="1">
        <f t="shared" si="297"/>
        <v>2164686.2799702808</v>
      </c>
      <c r="HS215" s="1">
        <f t="shared" si="297"/>
        <v>2879543.265190009</v>
      </c>
      <c r="HT215" s="1">
        <f t="shared" si="297"/>
        <v>3176405.3107863404</v>
      </c>
      <c r="HU215" s="1">
        <f t="shared" si="297"/>
        <v>3908051.8635407016</v>
      </c>
      <c r="HV215" s="1">
        <f t="shared" si="297"/>
        <v>-28610230.57614173</v>
      </c>
      <c r="HW215" s="1">
        <f t="shared" si="297"/>
        <v>2961915.8356562685</v>
      </c>
      <c r="HX215" s="1">
        <f t="shared" si="297"/>
        <v>3367393.2486130903</v>
      </c>
      <c r="HY215" s="1">
        <f t="shared" si="297"/>
        <v>2299541.7869674917</v>
      </c>
      <c r="HZ215" s="1">
        <f t="shared" si="297"/>
        <v>6482158.6750242896</v>
      </c>
      <c r="IA215" s="1">
        <f t="shared" si="297"/>
        <v>3972488.3396375664</v>
      </c>
      <c r="IB215" s="1">
        <f t="shared" si="297"/>
        <v>6764625.3155084327</v>
      </c>
      <c r="IC215" s="1">
        <f t="shared" si="297"/>
        <v>7550046.5274726115</v>
      </c>
      <c r="ID215" s="1">
        <f t="shared" si="297"/>
        <v>4616735.9812141135</v>
      </c>
      <c r="IE215" s="1">
        <f t="shared" si="297"/>
        <v>3678758.3965614066</v>
      </c>
      <c r="IF215" s="1">
        <f t="shared" si="297"/>
        <v>3252132.5094903484</v>
      </c>
      <c r="IG215" s="1">
        <f t="shared" si="297"/>
        <v>3324341.387573801</v>
      </c>
      <c r="IH215" s="1">
        <f t="shared" si="297"/>
        <v>-50023862.393716402</v>
      </c>
      <c r="II215" s="1">
        <f t="shared" si="297"/>
        <v>3760965.1674083006</v>
      </c>
      <c r="IJ215" s="1">
        <f t="shared" si="297"/>
        <v>5369809.2134696692</v>
      </c>
      <c r="IK215" s="1">
        <f t="shared" si="297"/>
        <v>4147713.2983832918</v>
      </c>
      <c r="IL215" s="1">
        <f t="shared" si="297"/>
        <v>3493214.6491285078</v>
      </c>
      <c r="IM215" s="1">
        <f t="shared" si="297"/>
        <v>3628552.3029646501</v>
      </c>
      <c r="IN215" s="1">
        <f t="shared" si="297"/>
        <v>4597120.2954305597</v>
      </c>
      <c r="IO215" s="1">
        <f t="shared" si="297"/>
        <v>2522679.6234090887</v>
      </c>
      <c r="IP215" s="1">
        <f t="shared" si="297"/>
        <v>3152130.4226163216</v>
      </c>
      <c r="IQ215" s="1">
        <f t="shared" si="297"/>
        <v>2145410.4703243785</v>
      </c>
      <c r="IR215" s="1">
        <f t="shared" si="297"/>
        <v>2073068.2133249715</v>
      </c>
      <c r="IS215" s="1">
        <f t="shared" si="297"/>
        <v>9755958.1942894012</v>
      </c>
      <c r="IT215" s="1">
        <f t="shared" si="297"/>
        <v>-40155503.078387104</v>
      </c>
      <c r="IU215" s="1">
        <f t="shared" si="297"/>
        <v>7848300.2919591917</v>
      </c>
      <c r="IV215" s="1">
        <f t="shared" si="297"/>
        <v>13986877.59797488</v>
      </c>
      <c r="IW215" s="1">
        <f t="shared" si="297"/>
        <v>13053555.405565191</v>
      </c>
      <c r="IX215" s="1">
        <f t="shared" si="297"/>
        <v>14661319.058540352</v>
      </c>
      <c r="IY215" s="1">
        <f t="shared" si="297"/>
        <v>5304025.4592995867</v>
      </c>
      <c r="IZ215" s="1">
        <f t="shared" si="297"/>
        <v>5243966.1963694766</v>
      </c>
      <c r="JA215" s="1">
        <f t="shared" si="297"/>
        <v>3118989.2596113533</v>
      </c>
      <c r="JB215" s="1">
        <f t="shared" si="297"/>
        <v>3587364.7776259482</v>
      </c>
      <c r="JC215" s="1">
        <f t="shared" si="297"/>
        <v>2453227.436608389</v>
      </c>
      <c r="JD215" s="1">
        <f t="shared" si="297"/>
        <v>3331690.973760888</v>
      </c>
      <c r="JE215" s="1">
        <f t="shared" si="297"/>
        <v>4804515.5720047802</v>
      </c>
    </row>
    <row r="216" spans="1:265" ht="12.9" customHeight="1" x14ac:dyDescent="0.2">
      <c r="A216" s="23" t="s">
        <v>201</v>
      </c>
      <c r="B216" s="1"/>
      <c r="C216" s="1"/>
      <c r="D216" s="1"/>
      <c r="H216" s="1"/>
      <c r="I216" s="1"/>
      <c r="J216" s="1"/>
      <c r="K216" s="1"/>
      <c r="L216" s="1"/>
      <c r="M216" s="1"/>
      <c r="N216" s="1"/>
      <c r="O216" s="1"/>
      <c r="P216" s="1"/>
      <c r="T216" s="1"/>
      <c r="U216" s="1"/>
      <c r="V216" s="1"/>
      <c r="W216" s="1"/>
      <c r="X216" s="1"/>
      <c r="Y216" s="1"/>
      <c r="Z216" s="1"/>
      <c r="AA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>
        <f t="shared" si="268"/>
        <v>220126.38297738996</v>
      </c>
      <c r="FL216" s="1">
        <f t="shared" si="268"/>
        <v>214379.84161083982</v>
      </c>
      <c r="FM216" s="1">
        <f t="shared" si="268"/>
        <v>226607.3519558101</v>
      </c>
      <c r="FN216" s="1">
        <f t="shared" si="258"/>
        <v>238459.21281326999</v>
      </c>
      <c r="FO216" s="1">
        <f t="shared" ref="FO216:FY216" si="298">+FO182-FN182</f>
        <v>218993.51612471993</v>
      </c>
      <c r="FP216" s="1">
        <f t="shared" si="298"/>
        <v>242299.27106201008</v>
      </c>
      <c r="FQ216" s="1">
        <f t="shared" si="298"/>
        <v>234632.52924515016</v>
      </c>
      <c r="FR216" s="1">
        <f t="shared" si="298"/>
        <v>242807.98613158974</v>
      </c>
      <c r="FS216" s="1">
        <f t="shared" si="298"/>
        <v>235158.94609930017</v>
      </c>
      <c r="FT216" s="1">
        <f t="shared" si="298"/>
        <v>241018.38917546999</v>
      </c>
      <c r="FU216" s="1">
        <f t="shared" si="298"/>
        <v>237332.84898282983</v>
      </c>
      <c r="FV216" s="1">
        <f t="shared" si="298"/>
        <v>235648.07178531005</v>
      </c>
      <c r="FW216" s="1">
        <f t="shared" si="298"/>
        <v>245672.84233848006</v>
      </c>
      <c r="FX216" s="1">
        <f t="shared" si="298"/>
        <v>240178.82481000992</v>
      </c>
      <c r="FY216" s="1">
        <f t="shared" si="298"/>
        <v>247911.63424939988</v>
      </c>
      <c r="FZ216" s="1">
        <f t="shared" si="260"/>
        <v>249840.19093565</v>
      </c>
      <c r="GA216" s="1">
        <f t="shared" ref="GA216:GK216" si="299">+GA182-FZ182</f>
        <v>241134.34012156</v>
      </c>
      <c r="GB216" s="1">
        <f t="shared" si="299"/>
        <v>263570.22618146014</v>
      </c>
      <c r="GC216" s="1">
        <f t="shared" si="299"/>
        <v>257942.06653731992</v>
      </c>
      <c r="GD216" s="1">
        <f t="shared" si="299"/>
        <v>263557.12416508992</v>
      </c>
      <c r="GE216" s="1">
        <f t="shared" si="299"/>
        <v>258067.34235625993</v>
      </c>
      <c r="GF216" s="1">
        <f t="shared" si="299"/>
        <v>268983.27615816006</v>
      </c>
      <c r="GG216" s="1">
        <f t="shared" si="299"/>
        <v>272535.05333997007</v>
      </c>
      <c r="GH216" s="1">
        <f t="shared" si="299"/>
        <v>273948.61790035991</v>
      </c>
      <c r="GI216" s="1">
        <f t="shared" si="299"/>
        <v>284771.21657251986</v>
      </c>
      <c r="GJ216" s="1">
        <f t="shared" si="299"/>
        <v>272192.72261995915</v>
      </c>
      <c r="GK216" s="1">
        <f t="shared" si="299"/>
        <v>292224.88596881088</v>
      </c>
      <c r="GL216" s="1">
        <f t="shared" si="262"/>
        <v>295951.83700211998</v>
      </c>
      <c r="GM216" s="1">
        <f t="shared" ref="GM216:GW216" si="300">+GM182-GL182</f>
        <v>278596.63755559002</v>
      </c>
      <c r="GN216" s="1">
        <f t="shared" si="300"/>
        <v>290595.38514653989</v>
      </c>
      <c r="GO216" s="1">
        <f t="shared" si="300"/>
        <v>282572.36361957004</v>
      </c>
      <c r="GP216" s="1">
        <f t="shared" si="300"/>
        <v>297387.16362957004</v>
      </c>
      <c r="GQ216" s="1">
        <f t="shared" si="300"/>
        <v>288095.58589394996</v>
      </c>
      <c r="GR216" s="1">
        <f t="shared" si="300"/>
        <v>294952.11773857009</v>
      </c>
      <c r="GS216" s="1">
        <f t="shared" si="300"/>
        <v>294367.33616588009</v>
      </c>
      <c r="GT216" s="1">
        <f t="shared" si="300"/>
        <v>284468.60264460975</v>
      </c>
      <c r="GU216" s="1">
        <f t="shared" si="300"/>
        <v>292885.79411788005</v>
      </c>
      <c r="GV216" s="1">
        <f t="shared" si="300"/>
        <v>282142.82440740103</v>
      </c>
      <c r="GW216" s="1">
        <f t="shared" si="300"/>
        <v>294061.83949199924</v>
      </c>
      <c r="GX216" s="1">
        <f t="shared" si="264"/>
        <v>295212.34989193</v>
      </c>
      <c r="GY216" s="1">
        <f t="shared" ref="GY216:HI216" si="301">+GY182-GX182</f>
        <v>272147.03034519998</v>
      </c>
      <c r="GZ216" s="1">
        <f t="shared" si="301"/>
        <v>294258.78969901009</v>
      </c>
      <c r="HA216" s="1">
        <f t="shared" si="301"/>
        <v>285867.80974713992</v>
      </c>
      <c r="HB216" s="1">
        <f t="shared" si="301"/>
        <v>287718.55659125</v>
      </c>
      <c r="HC216" s="1">
        <f t="shared" si="301"/>
        <v>277961.58176792995</v>
      </c>
      <c r="HD216" s="1">
        <f t="shared" si="301"/>
        <v>283384.89323795005</v>
      </c>
      <c r="HE216" s="1">
        <f t="shared" si="301"/>
        <v>284556.63272960018</v>
      </c>
      <c r="HF216" s="1">
        <f t="shared" si="301"/>
        <v>268953.05761086987</v>
      </c>
      <c r="HG216" s="1">
        <f t="shared" si="301"/>
        <v>279296.52632723982</v>
      </c>
      <c r="HH216" s="1">
        <f t="shared" si="301"/>
        <v>269885.0183947091</v>
      </c>
      <c r="HI216" s="1">
        <f t="shared" si="301"/>
        <v>279253.68214844121</v>
      </c>
      <c r="HJ216" s="1">
        <f t="shared" si="266"/>
        <v>280235.74897177989</v>
      </c>
      <c r="HK216" s="1">
        <f t="shared" ref="HK216:JE216" si="302">+HK182-HJ182</f>
        <v>251891.96052313008</v>
      </c>
      <c r="HL216" s="1">
        <f t="shared" si="302"/>
        <v>279117.18265092024</v>
      </c>
      <c r="HM216" s="1">
        <f t="shared" si="302"/>
        <v>267596.24541901983</v>
      </c>
      <c r="HN216" s="1">
        <f t="shared" si="302"/>
        <v>282613.44065404986</v>
      </c>
      <c r="HO216" s="1">
        <f t="shared" si="302"/>
        <v>272193.6667975001</v>
      </c>
      <c r="HP216" s="1">
        <f t="shared" si="302"/>
        <v>278580.98769203993</v>
      </c>
      <c r="HQ216" s="1">
        <f t="shared" si="302"/>
        <v>283996.37333136029</v>
      </c>
      <c r="HR216" s="1">
        <f t="shared" si="302"/>
        <v>280130.15655996976</v>
      </c>
      <c r="HS216" s="1">
        <f t="shared" si="302"/>
        <v>297166.99950945005</v>
      </c>
      <c r="HT216" s="1">
        <f t="shared" si="302"/>
        <v>293242.22207379015</v>
      </c>
      <c r="HU216" s="1">
        <f t="shared" si="302"/>
        <v>312604.27761493996</v>
      </c>
      <c r="HV216" s="1">
        <f t="shared" si="302"/>
        <v>-3060161.1897497401</v>
      </c>
      <c r="HW216" s="1">
        <f t="shared" si="302"/>
        <v>298622.91000787989</v>
      </c>
      <c r="HX216" s="1">
        <f t="shared" si="302"/>
        <v>328603.87133107008</v>
      </c>
      <c r="HY216" s="1">
        <f t="shared" si="302"/>
        <v>323038.28138775006</v>
      </c>
      <c r="HZ216" s="1">
        <f t="shared" si="302"/>
        <v>347840.38547575986</v>
      </c>
      <c r="IA216" s="1">
        <f t="shared" si="302"/>
        <v>332108.85123021016</v>
      </c>
      <c r="IB216" s="1">
        <f t="shared" si="302"/>
        <v>349530.16333731986</v>
      </c>
      <c r="IC216" s="1">
        <f t="shared" si="302"/>
        <v>334265.58657666016</v>
      </c>
      <c r="ID216" s="1">
        <f t="shared" si="302"/>
        <v>338807.22707750974</v>
      </c>
      <c r="IE216" s="1">
        <f t="shared" si="302"/>
        <v>346927.53041789029</v>
      </c>
      <c r="IF216" s="1">
        <f t="shared" si="302"/>
        <v>338914.24776087888</v>
      </c>
      <c r="IG216" s="1">
        <f t="shared" si="302"/>
        <v>356216.74983872101</v>
      </c>
      <c r="IH216" s="1">
        <f t="shared" si="302"/>
        <v>-3665087.0524178902</v>
      </c>
      <c r="II216" s="1">
        <f t="shared" si="302"/>
        <v>333102.96394781995</v>
      </c>
      <c r="IJ216" s="1">
        <f t="shared" si="302"/>
        <v>359831.21934262</v>
      </c>
      <c r="IK216" s="1">
        <f t="shared" si="302"/>
        <v>342505.63063606014</v>
      </c>
      <c r="IL216" s="1">
        <f t="shared" si="302"/>
        <v>350520.08424168988</v>
      </c>
      <c r="IM216" s="1">
        <f t="shared" si="302"/>
        <v>337610.86072076997</v>
      </c>
      <c r="IN216" s="1">
        <f t="shared" si="302"/>
        <v>352222.74481871002</v>
      </c>
      <c r="IO216" s="1">
        <f t="shared" si="302"/>
        <v>344938.99200676102</v>
      </c>
      <c r="IP216" s="1">
        <f t="shared" si="302"/>
        <v>330928.28416497912</v>
      </c>
      <c r="IQ216" s="1">
        <f t="shared" si="302"/>
        <v>328722.75169620011</v>
      </c>
      <c r="IR216" s="1">
        <f t="shared" si="302"/>
        <v>334269.57918860996</v>
      </c>
      <c r="IS216" s="1">
        <f t="shared" si="302"/>
        <v>334787.15728581883</v>
      </c>
      <c r="IT216" s="1">
        <f t="shared" si="302"/>
        <v>-3761986.1183098289</v>
      </c>
      <c r="IU216" s="1">
        <f t="shared" si="302"/>
        <v>300227.32321708009</v>
      </c>
      <c r="IV216" s="1">
        <f t="shared" si="302"/>
        <v>336206.39829202986</v>
      </c>
      <c r="IW216" s="1">
        <f t="shared" si="302"/>
        <v>318946.60981594014</v>
      </c>
      <c r="IX216" s="1">
        <f t="shared" si="302"/>
        <v>333966.94238159992</v>
      </c>
      <c r="IY216" s="1">
        <f t="shared" si="302"/>
        <v>300792.73352440004</v>
      </c>
      <c r="IZ216" s="1">
        <f t="shared" si="302"/>
        <v>312928.19706035987</v>
      </c>
      <c r="JA216" s="1">
        <f t="shared" si="302"/>
        <v>310839.82189641008</v>
      </c>
      <c r="JB216" s="1">
        <f t="shared" si="302"/>
        <v>303577.20394540997</v>
      </c>
      <c r="JC216" s="1">
        <f t="shared" si="302"/>
        <v>309222.93098586891</v>
      </c>
      <c r="JD216" s="1">
        <f t="shared" si="302"/>
        <v>301641.96904832125</v>
      </c>
      <c r="JE216" s="1">
        <f t="shared" si="302"/>
        <v>311694.86602040008</v>
      </c>
    </row>
    <row r="217" spans="1:265" ht="12.9" customHeight="1" x14ac:dyDescent="0.2">
      <c r="A217" s="23" t="s">
        <v>202</v>
      </c>
      <c r="B217" s="1"/>
      <c r="C217" s="1"/>
      <c r="D217" s="1"/>
      <c r="H217" s="1"/>
      <c r="I217" s="1"/>
      <c r="J217" s="1"/>
      <c r="K217" s="1"/>
      <c r="L217" s="1"/>
      <c r="M217" s="1"/>
      <c r="N217" s="1"/>
      <c r="O217" s="1"/>
      <c r="P217" s="1"/>
      <c r="T217" s="1"/>
      <c r="U217" s="1"/>
      <c r="V217" s="1"/>
      <c r="W217" s="1"/>
      <c r="X217" s="1"/>
      <c r="Y217" s="1"/>
      <c r="Z217" s="1"/>
      <c r="AA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>
        <f t="shared" si="268"/>
        <v>807312.28024622798</v>
      </c>
      <c r="FL217" s="1">
        <f t="shared" si="268"/>
        <v>542925.72072426975</v>
      </c>
      <c r="FM217" s="1">
        <f t="shared" si="268"/>
        <v>2219412.1502438523</v>
      </c>
      <c r="FN217" s="1">
        <f t="shared" si="258"/>
        <v>1481296.4441363099</v>
      </c>
      <c r="FO217" s="1">
        <f t="shared" ref="FO217:FY217" si="303">+FO183-FN183</f>
        <v>3357782.1865982101</v>
      </c>
      <c r="FP217" s="1">
        <f t="shared" si="303"/>
        <v>1339784.36926548</v>
      </c>
      <c r="FQ217" s="1">
        <f t="shared" si="303"/>
        <v>777252.01387097966</v>
      </c>
      <c r="FR217" s="1">
        <f t="shared" si="303"/>
        <v>649708.48237429</v>
      </c>
      <c r="FS217" s="1">
        <f t="shared" si="303"/>
        <v>860110.17122619133</v>
      </c>
      <c r="FT217" s="1">
        <f t="shared" si="303"/>
        <v>5689482.1386783589</v>
      </c>
      <c r="FU217" s="1">
        <f t="shared" si="303"/>
        <v>2290904.1894684508</v>
      </c>
      <c r="FV217" s="1">
        <f t="shared" si="303"/>
        <v>2752263.7800010275</v>
      </c>
      <c r="FW217" s="1">
        <f t="shared" si="303"/>
        <v>3806353.3589607105</v>
      </c>
      <c r="FX217" s="1">
        <f t="shared" si="303"/>
        <v>1851612.5380087122</v>
      </c>
      <c r="FY217" s="1">
        <f t="shared" si="303"/>
        <v>1306505.4328834601</v>
      </c>
      <c r="FZ217" s="1">
        <f t="shared" si="260"/>
        <v>3318401.91566539</v>
      </c>
      <c r="GA217" s="1">
        <f t="shared" ref="GA217:GK217" si="304">+GA183-FZ183</f>
        <v>1661638.7781531895</v>
      </c>
      <c r="GB217" s="1">
        <f t="shared" si="304"/>
        <v>4679474.7792117605</v>
      </c>
      <c r="GC217" s="1">
        <f t="shared" si="304"/>
        <v>5272128.8140385803</v>
      </c>
      <c r="GD217" s="1">
        <f t="shared" si="304"/>
        <v>2262429.7517413106</v>
      </c>
      <c r="GE217" s="1">
        <f t="shared" si="304"/>
        <v>3630088.4815292396</v>
      </c>
      <c r="GF217" s="1">
        <f t="shared" si="304"/>
        <v>2304087.3683645986</v>
      </c>
      <c r="GG217" s="1">
        <f t="shared" si="304"/>
        <v>4828181.65596826</v>
      </c>
      <c r="GH217" s="1">
        <f t="shared" si="304"/>
        <v>6444203.1487264745</v>
      </c>
      <c r="GI217" s="1">
        <f t="shared" si="304"/>
        <v>2155691.3577675894</v>
      </c>
      <c r="GJ217" s="1">
        <f t="shared" si="304"/>
        <v>2489542.7404184863</v>
      </c>
      <c r="GK217" s="1">
        <f t="shared" si="304"/>
        <v>3475526.6426678374</v>
      </c>
      <c r="GL217" s="1">
        <f t="shared" si="262"/>
        <v>2547081.9973409199</v>
      </c>
      <c r="GM217" s="1">
        <f t="shared" ref="GM217:GW217" si="305">+GM183-GL183</f>
        <v>6376985.5083111022</v>
      </c>
      <c r="GN217" s="1">
        <f t="shared" si="305"/>
        <v>3540819.0567570776</v>
      </c>
      <c r="GO217" s="1">
        <f t="shared" si="305"/>
        <v>4729074.1155935414</v>
      </c>
      <c r="GP217" s="1">
        <f t="shared" si="305"/>
        <v>3636963.990031559</v>
      </c>
      <c r="GQ217" s="1">
        <f t="shared" si="305"/>
        <v>4793329.0365960822</v>
      </c>
      <c r="GR217" s="1">
        <f t="shared" si="305"/>
        <v>2684356.7487731464</v>
      </c>
      <c r="GS217" s="1">
        <f t="shared" si="305"/>
        <v>2248711.8780191131</v>
      </c>
      <c r="GT217" s="1">
        <f t="shared" si="305"/>
        <v>2692226.3897196986</v>
      </c>
      <c r="GU217" s="1">
        <f t="shared" si="305"/>
        <v>2717395.3706319481</v>
      </c>
      <c r="GV217" s="1">
        <f t="shared" si="305"/>
        <v>1842054.2572538629</v>
      </c>
      <c r="GW217" s="1">
        <f t="shared" si="305"/>
        <v>3009336.6587131992</v>
      </c>
      <c r="GX217" s="1">
        <f t="shared" si="264"/>
        <v>3266610.32734909</v>
      </c>
      <c r="GY217" s="1">
        <f t="shared" ref="GY217:HI217" si="306">+GY183-GX183</f>
        <v>5598094.0424553314</v>
      </c>
      <c r="GZ217" s="1">
        <f t="shared" si="306"/>
        <v>5189120.8213652186</v>
      </c>
      <c r="HA217" s="1">
        <f t="shared" si="306"/>
        <v>4203901.2715666909</v>
      </c>
      <c r="HB217" s="1">
        <f t="shared" si="306"/>
        <v>2222075.4893689975</v>
      </c>
      <c r="HC217" s="1">
        <f t="shared" si="306"/>
        <v>2353720.6274911724</v>
      </c>
      <c r="HD217" s="1">
        <f t="shared" si="306"/>
        <v>1670331.9182364009</v>
      </c>
      <c r="HE217" s="1">
        <f t="shared" si="306"/>
        <v>2534599.8764769584</v>
      </c>
      <c r="HF217" s="1">
        <f t="shared" si="306"/>
        <v>1526586.5079160109</v>
      </c>
      <c r="HG217" s="1">
        <f t="shared" si="306"/>
        <v>1536226.0597820394</v>
      </c>
      <c r="HH217" s="1">
        <f t="shared" si="306"/>
        <v>1369316.3669115379</v>
      </c>
      <c r="HI217" s="1">
        <f t="shared" si="306"/>
        <v>1613718.9748504311</v>
      </c>
      <c r="HJ217" s="1">
        <f t="shared" si="266"/>
        <v>2427101.8643175899</v>
      </c>
      <c r="HK217" s="1">
        <f t="shared" ref="HK217:JE217" si="307">+HK183-HJ183</f>
        <v>1580056.72173667</v>
      </c>
      <c r="HL217" s="1">
        <f t="shared" si="307"/>
        <v>2252363.3151427805</v>
      </c>
      <c r="HM217" s="1">
        <f t="shared" si="307"/>
        <v>1540839.6380641023</v>
      </c>
      <c r="HN217" s="1">
        <f t="shared" si="307"/>
        <v>3586366.3853230467</v>
      </c>
      <c r="HO217" s="1">
        <f t="shared" si="307"/>
        <v>3097146.7057314403</v>
      </c>
      <c r="HP217" s="1">
        <f t="shared" si="307"/>
        <v>1703287.3901575096</v>
      </c>
      <c r="HQ217" s="1">
        <f t="shared" si="307"/>
        <v>2438018.5784563702</v>
      </c>
      <c r="HR217" s="1">
        <f t="shared" si="307"/>
        <v>1884556.1234103106</v>
      </c>
      <c r="HS217" s="1">
        <f t="shared" si="307"/>
        <v>2582376.265680559</v>
      </c>
      <c r="HT217" s="1">
        <f t="shared" si="307"/>
        <v>2883163.0887125507</v>
      </c>
      <c r="HU217" s="1">
        <f t="shared" si="307"/>
        <v>3595447.5859257616</v>
      </c>
      <c r="HV217" s="1">
        <f t="shared" si="307"/>
        <v>-25550069.38639199</v>
      </c>
      <c r="HW217" s="1">
        <f t="shared" si="307"/>
        <v>2663292.9256483889</v>
      </c>
      <c r="HX217" s="1">
        <f t="shared" si="307"/>
        <v>3038789.3772820197</v>
      </c>
      <c r="HY217" s="1">
        <f t="shared" si="307"/>
        <v>1976503.5055797417</v>
      </c>
      <c r="HZ217" s="1">
        <f t="shared" si="307"/>
        <v>6134318.2895485293</v>
      </c>
      <c r="IA217" s="1">
        <f t="shared" si="307"/>
        <v>3640379.4884073585</v>
      </c>
      <c r="IB217" s="1">
        <f t="shared" si="307"/>
        <v>6415095.1521711126</v>
      </c>
      <c r="IC217" s="1">
        <f t="shared" si="307"/>
        <v>7215780.9408959523</v>
      </c>
      <c r="ID217" s="1">
        <f t="shared" si="307"/>
        <v>4277928.7541365996</v>
      </c>
      <c r="IE217" s="1">
        <f t="shared" si="307"/>
        <v>3331830.8661435172</v>
      </c>
      <c r="IF217" s="1">
        <f t="shared" si="307"/>
        <v>2913218.2617294714</v>
      </c>
      <c r="IG217" s="1">
        <f t="shared" si="307"/>
        <v>2968124.6377350762</v>
      </c>
      <c r="IH217" s="1">
        <f t="shared" si="307"/>
        <v>-46358775.341298506</v>
      </c>
      <c r="II217" s="1">
        <f t="shared" si="307"/>
        <v>3427862.2034604801</v>
      </c>
      <c r="IJ217" s="1">
        <f t="shared" si="307"/>
        <v>5009977.9941270491</v>
      </c>
      <c r="IK217" s="1">
        <f t="shared" si="307"/>
        <v>3805207.6677472312</v>
      </c>
      <c r="IL217" s="1">
        <f t="shared" si="307"/>
        <v>3142694.5648868177</v>
      </c>
      <c r="IM217" s="1">
        <f t="shared" si="307"/>
        <v>3290941.4422438815</v>
      </c>
      <c r="IN217" s="1">
        <f t="shared" si="307"/>
        <v>4244897.5506118499</v>
      </c>
      <c r="IO217" s="1">
        <f t="shared" si="307"/>
        <v>2177740.6314023286</v>
      </c>
      <c r="IP217" s="1">
        <f t="shared" si="307"/>
        <v>2821202.1384513415</v>
      </c>
      <c r="IQ217" s="1">
        <f t="shared" si="307"/>
        <v>1816687.7186281793</v>
      </c>
      <c r="IR217" s="1">
        <f t="shared" si="307"/>
        <v>1738798.6341363639</v>
      </c>
      <c r="IS217" s="1">
        <f t="shared" si="307"/>
        <v>9421171.0370035768</v>
      </c>
      <c r="IT217" s="1">
        <f t="shared" si="307"/>
        <v>-36393516.960077271</v>
      </c>
      <c r="IU217" s="1">
        <f t="shared" si="307"/>
        <v>7548072.9687421108</v>
      </c>
      <c r="IV217" s="1">
        <f t="shared" si="307"/>
        <v>13650671.199682849</v>
      </c>
      <c r="IW217" s="1">
        <f t="shared" si="307"/>
        <v>12734608.795749251</v>
      </c>
      <c r="IX217" s="1">
        <f t="shared" si="307"/>
        <v>14327352.116158754</v>
      </c>
      <c r="IY217" s="1">
        <f t="shared" si="307"/>
        <v>5003232.7257751897</v>
      </c>
      <c r="IZ217" s="1">
        <f t="shared" si="307"/>
        <v>4931037.9993091151</v>
      </c>
      <c r="JA217" s="1">
        <f t="shared" si="307"/>
        <v>2808149.4377149418</v>
      </c>
      <c r="JB217" s="1">
        <f t="shared" si="307"/>
        <v>3283787.573680535</v>
      </c>
      <c r="JC217" s="1">
        <f t="shared" si="307"/>
        <v>2144004.505622521</v>
      </c>
      <c r="JD217" s="1">
        <f t="shared" si="307"/>
        <v>3030049.0047125667</v>
      </c>
      <c r="JE217" s="1">
        <f t="shared" si="307"/>
        <v>4492820.7059843838</v>
      </c>
    </row>
    <row r="218" spans="1:265" ht="12.9" customHeight="1" x14ac:dyDescent="0.2">
      <c r="A218" s="31" t="s">
        <v>172</v>
      </c>
      <c r="B218" s="2">
        <f t="shared" ref="B218:BM218" si="308">+B212-B215</f>
        <v>0</v>
      </c>
      <c r="C218" s="2">
        <f t="shared" si="308"/>
        <v>0</v>
      </c>
      <c r="D218" s="2">
        <f t="shared" si="308"/>
        <v>0</v>
      </c>
      <c r="E218" s="2">
        <f t="shared" si="308"/>
        <v>0</v>
      </c>
      <c r="F218" s="2">
        <f t="shared" si="308"/>
        <v>0</v>
      </c>
      <c r="G218" s="2">
        <f t="shared" si="308"/>
        <v>0</v>
      </c>
      <c r="H218" s="2">
        <f t="shared" si="308"/>
        <v>0</v>
      </c>
      <c r="I218" s="2">
        <f t="shared" si="308"/>
        <v>0</v>
      </c>
      <c r="J218" s="2">
        <f t="shared" si="308"/>
        <v>0</v>
      </c>
      <c r="K218" s="2">
        <f t="shared" si="308"/>
        <v>0</v>
      </c>
      <c r="L218" s="2">
        <f t="shared" si="308"/>
        <v>0</v>
      </c>
      <c r="M218" s="2">
        <f t="shared" si="308"/>
        <v>0</v>
      </c>
      <c r="N218" s="2">
        <f t="shared" si="308"/>
        <v>0</v>
      </c>
      <c r="O218" s="2">
        <f t="shared" si="308"/>
        <v>0</v>
      </c>
      <c r="P218" s="2">
        <f t="shared" si="308"/>
        <v>0</v>
      </c>
      <c r="Q218" s="2">
        <f t="shared" si="308"/>
        <v>0</v>
      </c>
      <c r="R218" s="2">
        <f t="shared" si="308"/>
        <v>0</v>
      </c>
      <c r="S218" s="2">
        <f t="shared" si="308"/>
        <v>0</v>
      </c>
      <c r="T218" s="2">
        <f t="shared" si="308"/>
        <v>0</v>
      </c>
      <c r="U218" s="2">
        <f t="shared" si="308"/>
        <v>0</v>
      </c>
      <c r="V218" s="2">
        <f t="shared" si="308"/>
        <v>0</v>
      </c>
      <c r="W218" s="2">
        <f t="shared" si="308"/>
        <v>0</v>
      </c>
      <c r="X218" s="2">
        <f t="shared" si="308"/>
        <v>0</v>
      </c>
      <c r="Y218" s="2">
        <f t="shared" si="308"/>
        <v>0</v>
      </c>
      <c r="Z218" s="2">
        <f t="shared" si="308"/>
        <v>83265</v>
      </c>
      <c r="AA218" s="2">
        <f t="shared" si="308"/>
        <v>68152</v>
      </c>
      <c r="AB218" s="2">
        <f t="shared" si="308"/>
        <v>46353</v>
      </c>
      <c r="AC218" s="2">
        <f t="shared" si="308"/>
        <v>58716</v>
      </c>
      <c r="AD218" s="2">
        <f t="shared" si="308"/>
        <v>98808</v>
      </c>
      <c r="AE218" s="2">
        <f t="shared" si="308"/>
        <v>92554</v>
      </c>
      <c r="AF218" s="2">
        <f t="shared" si="308"/>
        <v>90056</v>
      </c>
      <c r="AG218" s="2">
        <f t="shared" si="308"/>
        <v>98985</v>
      </c>
      <c r="AH218" s="2">
        <f t="shared" si="308"/>
        <v>-24349</v>
      </c>
      <c r="AI218" s="2">
        <f t="shared" si="308"/>
        <v>175710</v>
      </c>
      <c r="AJ218" s="2">
        <f t="shared" si="308"/>
        <v>118001</v>
      </c>
      <c r="AK218" s="2">
        <f t="shared" si="308"/>
        <v>50711</v>
      </c>
      <c r="AL218" s="2">
        <f t="shared" si="308"/>
        <v>188090</v>
      </c>
      <c r="AM218" s="2">
        <f t="shared" si="308"/>
        <v>-45657</v>
      </c>
      <c r="AN218" s="2">
        <f t="shared" si="308"/>
        <v>172695</v>
      </c>
      <c r="AO218" s="2">
        <f t="shared" si="308"/>
        <v>51376</v>
      </c>
      <c r="AP218" s="2">
        <f t="shared" si="308"/>
        <v>-47430</v>
      </c>
      <c r="AQ218" s="2">
        <f t="shared" si="308"/>
        <v>58337</v>
      </c>
      <c r="AR218" s="2">
        <f t="shared" si="308"/>
        <v>31287.581933289766</v>
      </c>
      <c r="AS218" s="2">
        <f t="shared" si="308"/>
        <v>66944.280608589761</v>
      </c>
      <c r="AT218" s="2">
        <f t="shared" si="308"/>
        <v>-17240.286922041327</v>
      </c>
      <c r="AU218" s="2">
        <f t="shared" si="308"/>
        <v>45544.869037581608</v>
      </c>
      <c r="AV218" s="2">
        <f t="shared" si="308"/>
        <v>44432.811860381626</v>
      </c>
      <c r="AW218" s="2">
        <f t="shared" si="308"/>
        <v>29240.38881935738</v>
      </c>
      <c r="AX218" s="2">
        <f t="shared" si="308"/>
        <v>48091.334165439883</v>
      </c>
      <c r="AY218" s="2">
        <f t="shared" si="308"/>
        <v>40418.551175520115</v>
      </c>
      <c r="AZ218" s="2">
        <f t="shared" si="308"/>
        <v>43425.43034079019</v>
      </c>
      <c r="BA218" s="2">
        <f t="shared" si="308"/>
        <v>41793.301484569907</v>
      </c>
      <c r="BB218" s="2">
        <f t="shared" si="308"/>
        <v>63460.481860089814</v>
      </c>
      <c r="BC218" s="2">
        <f t="shared" si="308"/>
        <v>57744.500953440089</v>
      </c>
      <c r="BD218" s="2">
        <f t="shared" si="308"/>
        <v>58100.783776109805</v>
      </c>
      <c r="BE218" s="2">
        <f t="shared" si="308"/>
        <v>54012.44596047001</v>
      </c>
      <c r="BF218" s="2">
        <f t="shared" si="308"/>
        <v>57204.49142111023</v>
      </c>
      <c r="BG218" s="2">
        <f t="shared" si="308"/>
        <v>65648.250293349847</v>
      </c>
      <c r="BH218" s="2">
        <f t="shared" si="308"/>
        <v>66442.633309470024</v>
      </c>
      <c r="BI218" s="2">
        <f t="shared" si="308"/>
        <v>59604.795259640086</v>
      </c>
      <c r="BJ218" s="2">
        <f t="shared" si="308"/>
        <v>67403.479857289989</v>
      </c>
      <c r="BK218" s="2">
        <f t="shared" si="308"/>
        <v>68213.976727780071</v>
      </c>
      <c r="BL218" s="2">
        <f t="shared" si="308"/>
        <v>73115.538006689923</v>
      </c>
      <c r="BM218" s="2">
        <f t="shared" si="308"/>
        <v>61143.539364619995</v>
      </c>
      <c r="BN218" s="2">
        <f t="shared" ref="BN218:DY218" si="309">+BN212-BN215</f>
        <v>64392.880678419955</v>
      </c>
      <c r="BO218" s="2">
        <f t="shared" si="309"/>
        <v>59447.420678610099</v>
      </c>
      <c r="BP218" s="2">
        <f t="shared" si="309"/>
        <v>64288.671181409853</v>
      </c>
      <c r="BQ218" s="2">
        <f t="shared" si="309"/>
        <v>76402.306759220315</v>
      </c>
      <c r="BR218" s="2">
        <f t="shared" si="309"/>
        <v>70293.951138569741</v>
      </c>
      <c r="BS218" s="2">
        <f t="shared" si="309"/>
        <v>72031.555248019984</v>
      </c>
      <c r="BT218" s="2">
        <f t="shared" si="309"/>
        <v>76783.61335223983</v>
      </c>
      <c r="BU218" s="2">
        <f t="shared" si="309"/>
        <v>79026.817360670073</v>
      </c>
      <c r="BV218" s="2">
        <f t="shared" si="309"/>
        <v>82153.138859410014</v>
      </c>
      <c r="BW218" s="2">
        <f t="shared" si="309"/>
        <v>67226.143152889912</v>
      </c>
      <c r="BX218" s="2">
        <f t="shared" si="309"/>
        <v>80021.316536909959</v>
      </c>
      <c r="BY218" s="2">
        <f t="shared" si="309"/>
        <v>73924.267506130156</v>
      </c>
      <c r="BZ218" s="2">
        <f t="shared" si="309"/>
        <v>87209.95140446024</v>
      </c>
      <c r="CA218" s="2">
        <f t="shared" si="309"/>
        <v>81022.210105099715</v>
      </c>
      <c r="CB218" s="2">
        <f t="shared" si="309"/>
        <v>87045.164509370923</v>
      </c>
      <c r="CC218" s="2">
        <f t="shared" si="309"/>
        <v>88911.125519218855</v>
      </c>
      <c r="CD218" s="2">
        <f t="shared" si="309"/>
        <v>88681.149792251177</v>
      </c>
      <c r="CE218" s="2">
        <f t="shared" si="309"/>
        <v>101227.04442133848</v>
      </c>
      <c r="CF218" s="2">
        <f t="shared" si="309"/>
        <v>102977.83329763124</v>
      </c>
      <c r="CG218" s="2">
        <f t="shared" si="309"/>
        <v>90638.37624421902</v>
      </c>
      <c r="CH218" s="2">
        <f t="shared" si="309"/>
        <v>100049.53914199001</v>
      </c>
      <c r="CI218" s="2">
        <f t="shared" si="309"/>
        <v>86687.125276319974</v>
      </c>
      <c r="CJ218" s="2">
        <f t="shared" si="309"/>
        <v>102496.5815454601</v>
      </c>
      <c r="CK218" s="2">
        <f t="shared" si="309"/>
        <v>101456.74781902006</v>
      </c>
      <c r="CL218" s="2">
        <f t="shared" si="309"/>
        <v>100272.6183894698</v>
      </c>
      <c r="CM218" s="2">
        <f t="shared" si="309"/>
        <v>102715.37472431012</v>
      </c>
      <c r="CN218" s="2">
        <f t="shared" si="309"/>
        <v>100851.39559784997</v>
      </c>
      <c r="CO218" s="2">
        <f t="shared" si="309"/>
        <v>94422.691419350915</v>
      </c>
      <c r="CP218" s="2">
        <f t="shared" si="309"/>
        <v>98705.037332559004</v>
      </c>
      <c r="CQ218" s="2">
        <f t="shared" si="309"/>
        <v>97352.65256294026</v>
      </c>
      <c r="CR218" s="2">
        <f t="shared" si="309"/>
        <v>100012.05570921022</v>
      </c>
      <c r="CS218" s="2">
        <f t="shared" si="309"/>
        <v>109664.02077979967</v>
      </c>
      <c r="CT218" s="2">
        <f t="shared" si="309"/>
        <v>113916.71255595982</v>
      </c>
      <c r="CU218" s="2">
        <f t="shared" si="309"/>
        <v>115433.63402989018</v>
      </c>
      <c r="CV218" s="2">
        <f t="shared" si="309"/>
        <v>120142.64329322125</v>
      </c>
      <c r="CW218" s="2">
        <f t="shared" si="309"/>
        <v>123847.00629753852</v>
      </c>
      <c r="CX218" s="2">
        <f t="shared" si="309"/>
        <v>133452.56749192998</v>
      </c>
      <c r="CY218" s="2">
        <f t="shared" si="309"/>
        <v>145052.93096112041</v>
      </c>
      <c r="CZ218" s="2">
        <f t="shared" si="309"/>
        <v>141807.91152665904</v>
      </c>
      <c r="DA218" s="2">
        <f t="shared" si="309"/>
        <v>137319.68007509224</v>
      </c>
      <c r="DB218" s="2">
        <f t="shared" si="309"/>
        <v>135861.42501797061</v>
      </c>
      <c r="DC218" s="2">
        <f t="shared" si="309"/>
        <v>174909.04205490649</v>
      </c>
      <c r="DD218" s="2">
        <f t="shared" si="309"/>
        <v>146280.82570684049</v>
      </c>
      <c r="DE218" s="2">
        <f t="shared" si="309"/>
        <v>165911.77660208102</v>
      </c>
      <c r="DF218" s="2">
        <f t="shared" si="309"/>
        <v>139145.61271791998</v>
      </c>
      <c r="DG218" s="2">
        <f t="shared" si="309"/>
        <v>142479.08325217012</v>
      </c>
      <c r="DH218" s="2">
        <f t="shared" si="309"/>
        <v>174219.01166982017</v>
      </c>
      <c r="DI218" s="2">
        <f t="shared" si="309"/>
        <v>138003.71039921977</v>
      </c>
      <c r="DJ218" s="2">
        <f t="shared" si="309"/>
        <v>161239.76413745014</v>
      </c>
      <c r="DK218" s="2">
        <f t="shared" si="309"/>
        <v>138871.38871745998</v>
      </c>
      <c r="DL218" s="2">
        <f t="shared" si="309"/>
        <v>152468.52986732963</v>
      </c>
      <c r="DM218" s="2">
        <f t="shared" si="309"/>
        <v>144489.60471022036</v>
      </c>
      <c r="DN218" s="2">
        <f t="shared" si="309"/>
        <v>153825.96876217984</v>
      </c>
      <c r="DO218" s="2">
        <f t="shared" si="309"/>
        <v>160323.64506516978</v>
      </c>
      <c r="DP218" s="2">
        <f t="shared" si="309"/>
        <v>151127.52617145982</v>
      </c>
      <c r="DQ218" s="2">
        <f t="shared" si="309"/>
        <v>147726.62156286929</v>
      </c>
      <c r="DR218" s="2">
        <f t="shared" si="309"/>
        <v>148459.35350199998</v>
      </c>
      <c r="DS218" s="2">
        <f t="shared" si="309"/>
        <v>156178.56821892015</v>
      </c>
      <c r="DT218" s="2">
        <f t="shared" si="309"/>
        <v>185114.65595398983</v>
      </c>
      <c r="DU218" s="2">
        <f t="shared" si="309"/>
        <v>185684.94214208052</v>
      </c>
      <c r="DV218" s="2">
        <f t="shared" si="309"/>
        <v>154711.80107949907</v>
      </c>
      <c r="DW218" s="2">
        <f t="shared" si="309"/>
        <v>182843.62521309033</v>
      </c>
      <c r="DX218" s="2">
        <f t="shared" si="309"/>
        <v>186462.37071735971</v>
      </c>
      <c r="DY218" s="2">
        <f t="shared" si="309"/>
        <v>188152.26226903033</v>
      </c>
      <c r="DZ218" s="2">
        <f t="shared" ref="DZ218:GK218" si="310">+DZ212-DZ215</f>
        <v>199328.13043145835</v>
      </c>
      <c r="EA218" s="2">
        <f t="shared" si="310"/>
        <v>189347.32951087132</v>
      </c>
      <c r="EB218" s="2">
        <f t="shared" si="310"/>
        <v>181741.7547297487</v>
      </c>
      <c r="EC218" s="2">
        <f t="shared" si="310"/>
        <v>271112.66687706299</v>
      </c>
      <c r="ED218" s="2">
        <f t="shared" si="310"/>
        <v>257081.02263599006</v>
      </c>
      <c r="EE218" s="2">
        <f t="shared" si="310"/>
        <v>205633.77907369961</v>
      </c>
      <c r="EF218" s="2">
        <f t="shared" si="310"/>
        <v>189101.98241997929</v>
      </c>
      <c r="EG218" s="2">
        <f t="shared" si="310"/>
        <v>225705.96614432149</v>
      </c>
      <c r="EH218" s="2">
        <f t="shared" si="310"/>
        <v>257744.25786997844</v>
      </c>
      <c r="EI218" s="2">
        <f t="shared" si="310"/>
        <v>200360.2668518126</v>
      </c>
      <c r="EJ218" s="2">
        <f t="shared" si="310"/>
        <v>174922.53364324942</v>
      </c>
      <c r="EK218" s="2">
        <f t="shared" si="310"/>
        <v>293478.08533339947</v>
      </c>
      <c r="EL218" s="2">
        <f t="shared" si="310"/>
        <v>264053.08437982947</v>
      </c>
      <c r="EM218" s="2">
        <f t="shared" si="310"/>
        <v>273021.28914862871</v>
      </c>
      <c r="EN218" s="2">
        <f t="shared" si="310"/>
        <v>332496.01286220178</v>
      </c>
      <c r="EO218" s="2">
        <f t="shared" si="310"/>
        <v>258319.90854785964</v>
      </c>
      <c r="EP218" s="2">
        <f t="shared" si="310"/>
        <v>377958.89463937003</v>
      </c>
      <c r="EQ218" s="2">
        <f t="shared" si="310"/>
        <v>-84276.278936080635</v>
      </c>
      <c r="ER218" s="2">
        <f t="shared" si="310"/>
        <v>450025.84343095869</v>
      </c>
      <c r="ES218" s="2">
        <f t="shared" si="310"/>
        <v>251965.86919835024</v>
      </c>
      <c r="ET218" s="2">
        <f t="shared" si="310"/>
        <v>322026.27417128161</v>
      </c>
      <c r="EU218" s="2">
        <f t="shared" si="310"/>
        <v>281746.68350090086</v>
      </c>
      <c r="EV218" s="2">
        <f t="shared" si="310"/>
        <v>240486.56126597151</v>
      </c>
      <c r="EW218" s="2">
        <f t="shared" si="310"/>
        <v>292829.11559400707</v>
      </c>
      <c r="EX218" s="2">
        <f t="shared" si="310"/>
        <v>289945.51863541082</v>
      </c>
      <c r="EY218" s="2">
        <f t="shared" si="310"/>
        <v>295088.61950556934</v>
      </c>
      <c r="EZ218" s="2">
        <f t="shared" si="310"/>
        <v>253191.7718131803</v>
      </c>
      <c r="FA218" s="2">
        <f t="shared" si="310"/>
        <v>259631.64424894005</v>
      </c>
      <c r="FB218" s="2">
        <f t="shared" si="310"/>
        <v>285336.09675293136</v>
      </c>
      <c r="FC218" s="2">
        <f t="shared" si="310"/>
        <v>245177.39873311948</v>
      </c>
      <c r="FD218" s="2">
        <f t="shared" si="310"/>
        <v>308656.25988548901</v>
      </c>
      <c r="FE218" s="2">
        <f t="shared" si="310"/>
        <v>328994.88578757923</v>
      </c>
      <c r="FF218" s="2">
        <f t="shared" si="310"/>
        <v>342493.62312294915</v>
      </c>
      <c r="FG218" s="2">
        <f t="shared" si="310"/>
        <v>359859.35530222207</v>
      </c>
      <c r="FH218" s="2">
        <f t="shared" si="310"/>
        <v>285123.00978612155</v>
      </c>
      <c r="FI218" s="2">
        <f t="shared" si="310"/>
        <v>317533.63081506826</v>
      </c>
      <c r="FJ218" s="2">
        <f t="shared" si="310"/>
        <v>321340.38861666992</v>
      </c>
      <c r="FK218" s="2">
        <f t="shared" si="310"/>
        <v>331263.29626489058</v>
      </c>
      <c r="FL218" s="2">
        <f t="shared" si="310"/>
        <v>320188.60895852</v>
      </c>
      <c r="FM218" s="2">
        <f t="shared" si="310"/>
        <v>403637.94941465929</v>
      </c>
      <c r="FN218" s="2">
        <f t="shared" si="310"/>
        <v>364711.10290434002</v>
      </c>
      <c r="FO218" s="2">
        <f t="shared" si="310"/>
        <v>264607.5662776297</v>
      </c>
      <c r="FP218" s="2">
        <f t="shared" si="310"/>
        <v>364175.33081803005</v>
      </c>
      <c r="FQ218" s="2">
        <f t="shared" si="310"/>
        <v>356950.51124161854</v>
      </c>
      <c r="FR218" s="2">
        <f t="shared" si="310"/>
        <v>353428.88586371019</v>
      </c>
      <c r="FS218" s="2">
        <f t="shared" si="310"/>
        <v>350064.02708738111</v>
      </c>
      <c r="FT218" s="2">
        <f t="shared" si="310"/>
        <v>326142.01445524767</v>
      </c>
      <c r="FU218" s="2">
        <f t="shared" si="310"/>
        <v>365146.74319016747</v>
      </c>
      <c r="FV218" s="2">
        <f t="shared" si="310"/>
        <v>399710.24216852337</v>
      </c>
      <c r="FW218" s="2">
        <f t="shared" si="310"/>
        <v>427566.89961541817</v>
      </c>
      <c r="FX218" s="2">
        <f t="shared" si="310"/>
        <v>389569.40554163978</v>
      </c>
      <c r="FY218" s="2">
        <f t="shared" si="310"/>
        <v>422952.7578445673</v>
      </c>
      <c r="FZ218" s="2">
        <f t="shared" si="310"/>
        <v>175674.46898249025</v>
      </c>
      <c r="GA218" s="2">
        <f t="shared" si="310"/>
        <v>378234.07778346026</v>
      </c>
      <c r="GB218" s="2">
        <f t="shared" si="310"/>
        <v>430086.11316882167</v>
      </c>
      <c r="GC218" s="2">
        <f t="shared" si="310"/>
        <v>489573.92060443945</v>
      </c>
      <c r="GD218" s="2">
        <f t="shared" si="310"/>
        <v>466567.65919895843</v>
      </c>
      <c r="GE218" s="2">
        <f t="shared" si="310"/>
        <v>716690.83422674984</v>
      </c>
      <c r="GF218" s="2">
        <f t="shared" si="310"/>
        <v>450290.52715586126</v>
      </c>
      <c r="GG218" s="2">
        <f t="shared" si="310"/>
        <v>494655.68454959989</v>
      </c>
      <c r="GH218" s="2">
        <f t="shared" si="310"/>
        <v>456861.77035011724</v>
      </c>
      <c r="GI218" s="2">
        <f t="shared" si="310"/>
        <v>453708.86860346794</v>
      </c>
      <c r="GJ218" s="2">
        <f t="shared" si="310"/>
        <v>427470.53705011308</v>
      </c>
      <c r="GK218" s="2">
        <f t="shared" si="310"/>
        <v>486875.37915575504</v>
      </c>
      <c r="GL218" s="2">
        <f t="shared" ref="GL218:IW218" si="311">+GL212-GL215</f>
        <v>479940.10998965008</v>
      </c>
      <c r="GM218" s="2">
        <f t="shared" si="311"/>
        <v>404303.73014193866</v>
      </c>
      <c r="GN218" s="2">
        <f t="shared" si="311"/>
        <v>453962.68012083136</v>
      </c>
      <c r="GO218" s="2">
        <f t="shared" si="311"/>
        <v>432982.93136876263</v>
      </c>
      <c r="GP218" s="2">
        <f t="shared" si="311"/>
        <v>479847.66028310731</v>
      </c>
      <c r="GQ218" s="2">
        <f t="shared" si="311"/>
        <v>461526.41901968792</v>
      </c>
      <c r="GR218" s="2">
        <f t="shared" si="311"/>
        <v>446109.06343207508</v>
      </c>
      <c r="GS218" s="2">
        <f t="shared" si="311"/>
        <v>444749.9069006294</v>
      </c>
      <c r="GT218" s="2">
        <f t="shared" si="311"/>
        <v>439777.1697075516</v>
      </c>
      <c r="GU218" s="2">
        <f t="shared" si="311"/>
        <v>484382.23519141227</v>
      </c>
      <c r="GV218" s="2">
        <f t="shared" si="311"/>
        <v>451031.88847945631</v>
      </c>
      <c r="GW218" s="2">
        <f t="shared" si="311"/>
        <v>507899.17067269981</v>
      </c>
      <c r="GX218" s="2">
        <f t="shared" si="311"/>
        <v>484015.41107085114</v>
      </c>
      <c r="GY218" s="2">
        <f t="shared" si="311"/>
        <v>364967.13406627625</v>
      </c>
      <c r="GZ218" s="2">
        <f t="shared" si="311"/>
        <v>488769.990519071</v>
      </c>
      <c r="HA218" s="2">
        <f t="shared" si="311"/>
        <v>436779.48650941998</v>
      </c>
      <c r="HB218" s="2">
        <f t="shared" si="311"/>
        <v>475468.95633889362</v>
      </c>
      <c r="HC218" s="2">
        <f t="shared" si="311"/>
        <v>453370.02967375517</v>
      </c>
      <c r="HD218" s="2">
        <f t="shared" si="311"/>
        <v>488851.20049194247</v>
      </c>
      <c r="HE218" s="2">
        <f t="shared" si="311"/>
        <v>473008.33179447055</v>
      </c>
      <c r="HF218" s="2">
        <f t="shared" si="311"/>
        <v>460430.34950359166</v>
      </c>
      <c r="HG218" s="2">
        <f t="shared" si="311"/>
        <v>483311.4180094339</v>
      </c>
      <c r="HH218" s="2">
        <f t="shared" si="311"/>
        <v>485485.19264065474</v>
      </c>
      <c r="HI218" s="2">
        <f t="shared" si="311"/>
        <v>469896.14000304788</v>
      </c>
      <c r="HJ218" s="2">
        <f t="shared" si="311"/>
        <v>500256.54149794998</v>
      </c>
      <c r="HK218" s="2">
        <f t="shared" si="311"/>
        <v>420095.27854018984</v>
      </c>
      <c r="HL218" s="2">
        <f t="shared" si="311"/>
        <v>464989.63815583941</v>
      </c>
      <c r="HM218" s="2">
        <f t="shared" si="311"/>
        <v>456562.51686965767</v>
      </c>
      <c r="HN218" s="2">
        <f t="shared" si="311"/>
        <v>519228.51665141433</v>
      </c>
      <c r="HO218" s="2">
        <f t="shared" si="311"/>
        <v>438963.3840821702</v>
      </c>
      <c r="HP218" s="2">
        <f t="shared" si="311"/>
        <v>505952.32342115976</v>
      </c>
      <c r="HQ218" s="2">
        <f t="shared" si="311"/>
        <v>507039.93475164846</v>
      </c>
      <c r="HR218" s="2">
        <f t="shared" si="311"/>
        <v>494092.53073114902</v>
      </c>
      <c r="HS218" s="2">
        <f t="shared" si="311"/>
        <v>542698.97738926113</v>
      </c>
      <c r="HT218" s="2">
        <f t="shared" si="311"/>
        <v>468584.79909253865</v>
      </c>
      <c r="HU218" s="2">
        <f t="shared" si="311"/>
        <v>553143.65557853132</v>
      </c>
      <c r="HV218" s="2">
        <f t="shared" si="311"/>
        <v>-5312940.3095484897</v>
      </c>
      <c r="HW218" s="2">
        <f t="shared" si="311"/>
        <v>479763.01853782311</v>
      </c>
      <c r="HX218" s="2">
        <f t="shared" si="311"/>
        <v>550960.80646696687</v>
      </c>
      <c r="HY218" s="2">
        <f t="shared" si="311"/>
        <v>556478.18102284893</v>
      </c>
      <c r="HZ218" s="2">
        <f t="shared" si="311"/>
        <v>532110.74814214185</v>
      </c>
      <c r="IA218" s="2">
        <f t="shared" si="311"/>
        <v>515021.15474992245</v>
      </c>
      <c r="IB218" s="2">
        <f t="shared" si="311"/>
        <v>489992.29060959816</v>
      </c>
      <c r="IC218" s="2">
        <f t="shared" si="311"/>
        <v>591526.2339608632</v>
      </c>
      <c r="ID218" s="2">
        <f t="shared" si="311"/>
        <v>609439.71890012175</v>
      </c>
      <c r="IE218" s="2">
        <f t="shared" si="311"/>
        <v>565121.99633511156</v>
      </c>
      <c r="IF218" s="2">
        <f t="shared" si="311"/>
        <v>533370.42830018699</v>
      </c>
      <c r="IG218" s="2">
        <f t="shared" si="311"/>
        <v>613719.79286108166</v>
      </c>
      <c r="IH218" s="2">
        <f t="shared" si="311"/>
        <v>-6025911.4641396627</v>
      </c>
      <c r="II218" s="2">
        <f t="shared" si="311"/>
        <v>529851.13181021903</v>
      </c>
      <c r="IJ218" s="2">
        <f t="shared" si="311"/>
        <v>546387.18749976065</v>
      </c>
      <c r="IK218" s="2">
        <f t="shared" si="311"/>
        <v>508105.06386150047</v>
      </c>
      <c r="IL218" s="2">
        <f t="shared" si="311"/>
        <v>515323.09990110993</v>
      </c>
      <c r="IM218" s="2">
        <f t="shared" si="311"/>
        <v>523099.07063642144</v>
      </c>
      <c r="IN218" s="2">
        <f t="shared" si="311"/>
        <v>562007.70693656057</v>
      </c>
      <c r="IO218" s="2">
        <f t="shared" si="311"/>
        <v>566742.70333816856</v>
      </c>
      <c r="IP218" s="2">
        <f t="shared" si="311"/>
        <v>530279.13118926808</v>
      </c>
      <c r="IQ218" s="2">
        <f t="shared" si="311"/>
        <v>576654.27470989898</v>
      </c>
      <c r="IR218" s="2">
        <f t="shared" si="311"/>
        <v>616829.40903135389</v>
      </c>
      <c r="IS218" s="2">
        <f t="shared" si="311"/>
        <v>660828.57318926603</v>
      </c>
      <c r="IT218" s="2">
        <f t="shared" si="311"/>
        <v>-6147054.7595316023</v>
      </c>
      <c r="IU218" s="2">
        <f t="shared" si="311"/>
        <v>521165.49622975849</v>
      </c>
      <c r="IV218" s="2">
        <f t="shared" si="311"/>
        <v>491400.86965056881</v>
      </c>
      <c r="IW218" s="2">
        <f t="shared" si="311"/>
        <v>669629.02100056782</v>
      </c>
      <c r="IX218" s="2">
        <f t="shared" ref="IX218:JE218" si="312">+IX212-IX215</f>
        <v>649139.36319164932</v>
      </c>
      <c r="IY218" s="2">
        <f t="shared" si="312"/>
        <v>648850.51770606637</v>
      </c>
      <c r="IZ218" s="2">
        <f t="shared" si="312"/>
        <v>736888.67659697682</v>
      </c>
      <c r="JA218" s="2">
        <f t="shared" si="312"/>
        <v>543862.77009247243</v>
      </c>
      <c r="JB218" s="2">
        <f t="shared" si="312"/>
        <v>479426.84676526487</v>
      </c>
      <c r="JC218" s="2">
        <f t="shared" si="312"/>
        <v>553985.54004538059</v>
      </c>
      <c r="JD218" s="2">
        <f t="shared" si="312"/>
        <v>533380.28546100855</v>
      </c>
      <c r="JE218" s="2">
        <f t="shared" si="312"/>
        <v>624167.66772833467</v>
      </c>
    </row>
    <row r="219" spans="1:265" ht="12.9" customHeight="1" x14ac:dyDescent="0.2">
      <c r="A219" s="23" t="s">
        <v>203</v>
      </c>
      <c r="B219" s="1">
        <f>+B185</f>
        <v>0</v>
      </c>
      <c r="C219" s="1">
        <f t="shared" ref="C219:M219" si="313">+C185-B185</f>
        <v>0</v>
      </c>
      <c r="D219" s="1">
        <f t="shared" si="313"/>
        <v>0</v>
      </c>
      <c r="E219" s="1">
        <f t="shared" si="313"/>
        <v>0</v>
      </c>
      <c r="F219" s="1">
        <f t="shared" si="313"/>
        <v>0</v>
      </c>
      <c r="G219" s="1">
        <f t="shared" si="313"/>
        <v>0</v>
      </c>
      <c r="H219" s="1">
        <f t="shared" si="313"/>
        <v>0</v>
      </c>
      <c r="I219" s="1">
        <f t="shared" si="313"/>
        <v>0</v>
      </c>
      <c r="J219" s="1">
        <f t="shared" si="313"/>
        <v>0</v>
      </c>
      <c r="K219" s="1">
        <f t="shared" si="313"/>
        <v>0</v>
      </c>
      <c r="L219" s="1">
        <f t="shared" si="313"/>
        <v>0</v>
      </c>
      <c r="M219" s="1">
        <f t="shared" si="313"/>
        <v>0</v>
      </c>
      <c r="N219" s="1">
        <f>+N185</f>
        <v>0</v>
      </c>
      <c r="O219" s="1">
        <f t="shared" ref="O219:Y219" si="314">+O185-N185</f>
        <v>0</v>
      </c>
      <c r="P219" s="1">
        <f t="shared" si="314"/>
        <v>0</v>
      </c>
      <c r="Q219" s="1">
        <f t="shared" si="314"/>
        <v>0</v>
      </c>
      <c r="R219" s="1">
        <f t="shared" si="314"/>
        <v>0</v>
      </c>
      <c r="S219" s="1">
        <f t="shared" si="314"/>
        <v>0</v>
      </c>
      <c r="T219" s="1">
        <f t="shared" si="314"/>
        <v>0</v>
      </c>
      <c r="U219" s="1">
        <f t="shared" si="314"/>
        <v>0</v>
      </c>
      <c r="V219" s="1">
        <f t="shared" si="314"/>
        <v>0</v>
      </c>
      <c r="W219" s="1">
        <f t="shared" si="314"/>
        <v>0</v>
      </c>
      <c r="X219" s="1">
        <f t="shared" si="314"/>
        <v>0</v>
      </c>
      <c r="Y219" s="1">
        <f t="shared" si="314"/>
        <v>0</v>
      </c>
      <c r="Z219" s="1">
        <f>+Z185</f>
        <v>15135</v>
      </c>
      <c r="AA219" s="1">
        <f t="shared" ref="AA219:AK219" si="315">+AA185-Z185</f>
        <v>13696</v>
      </c>
      <c r="AB219" s="1">
        <f t="shared" si="315"/>
        <v>14452</v>
      </c>
      <c r="AC219" s="1">
        <f t="shared" si="315"/>
        <v>14798</v>
      </c>
      <c r="AD219" s="1">
        <f t="shared" si="315"/>
        <v>14170</v>
      </c>
      <c r="AE219" s="1">
        <f t="shared" si="315"/>
        <v>4682</v>
      </c>
      <c r="AF219" s="1">
        <f t="shared" si="315"/>
        <v>14738</v>
      </c>
      <c r="AG219" s="1">
        <f t="shared" si="315"/>
        <v>13917</v>
      </c>
      <c r="AH219" s="1">
        <f t="shared" si="315"/>
        <v>14634</v>
      </c>
      <c r="AI219" s="1">
        <f t="shared" si="315"/>
        <v>16808</v>
      </c>
      <c r="AJ219" s="1">
        <f t="shared" si="315"/>
        <v>15376</v>
      </c>
      <c r="AK219" s="1">
        <f t="shared" si="315"/>
        <v>16316</v>
      </c>
      <c r="AL219" s="1">
        <f>+AL185</f>
        <v>14444</v>
      </c>
      <c r="AM219" s="1">
        <f t="shared" ref="AM219:AW219" si="316">+AM185-AL185</f>
        <v>14011</v>
      </c>
      <c r="AN219" s="1">
        <f t="shared" si="316"/>
        <v>14950</v>
      </c>
      <c r="AO219" s="1">
        <f t="shared" si="316"/>
        <v>15635</v>
      </c>
      <c r="AP219" s="1">
        <f t="shared" si="316"/>
        <v>12413</v>
      </c>
      <c r="AQ219" s="1">
        <f t="shared" si="316"/>
        <v>15190</v>
      </c>
      <c r="AR219" s="1">
        <f t="shared" si="316"/>
        <v>13725.548153390002</v>
      </c>
      <c r="AS219" s="1">
        <f t="shared" si="316"/>
        <v>14112.624285900005</v>
      </c>
      <c r="AT219" s="1">
        <f t="shared" si="316"/>
        <v>13493.135253699991</v>
      </c>
      <c r="AU219" s="1">
        <f t="shared" si="316"/>
        <v>14931.660713010002</v>
      </c>
      <c r="AV219" s="1">
        <f t="shared" si="316"/>
        <v>12779.080967799993</v>
      </c>
      <c r="AW219" s="1">
        <f t="shared" si="316"/>
        <v>15460.374951670005</v>
      </c>
      <c r="AX219" s="1">
        <f>+AX185</f>
        <v>13818.57540168</v>
      </c>
      <c r="AY219" s="1">
        <f t="shared" ref="AY219:BI219" si="317">+AY185-AX185</f>
        <v>13747.79556235</v>
      </c>
      <c r="AZ219" s="1">
        <f t="shared" si="317"/>
        <v>15790.75214284</v>
      </c>
      <c r="BA219" s="1">
        <f t="shared" si="317"/>
        <v>15870.782312180003</v>
      </c>
      <c r="BB219" s="1">
        <f t="shared" si="317"/>
        <v>16299.163364749998</v>
      </c>
      <c r="BC219" s="1">
        <f t="shared" si="317"/>
        <v>16194.353770739996</v>
      </c>
      <c r="BD219" s="1">
        <f t="shared" si="317"/>
        <v>15837.826806590005</v>
      </c>
      <c r="BE219" s="1">
        <f t="shared" si="317"/>
        <v>17786.264896790002</v>
      </c>
      <c r="BF219" s="1">
        <f t="shared" si="317"/>
        <v>15977.316571230011</v>
      </c>
      <c r="BG219" s="1">
        <f t="shared" si="317"/>
        <v>17039.461468549998</v>
      </c>
      <c r="BH219" s="1">
        <f t="shared" si="317"/>
        <v>17852.951316409977</v>
      </c>
      <c r="BI219" s="1">
        <f t="shared" si="317"/>
        <v>23738.75638589001</v>
      </c>
      <c r="BJ219" s="1">
        <f>+BJ185</f>
        <v>17438.523703179999</v>
      </c>
      <c r="BK219" s="1">
        <f t="shared" ref="BK219:BU219" si="318">+BK185-BJ185</f>
        <v>16336.141112760008</v>
      </c>
      <c r="BL219" s="1">
        <f t="shared" si="318"/>
        <v>19253.877129449997</v>
      </c>
      <c r="BM219" s="1">
        <f t="shared" si="318"/>
        <v>20115.580690299998</v>
      </c>
      <c r="BN219" s="1">
        <f t="shared" si="318"/>
        <v>20058.759452929982</v>
      </c>
      <c r="BO219" s="1">
        <f t="shared" si="318"/>
        <v>20694.623476070017</v>
      </c>
      <c r="BP219" s="1">
        <f t="shared" si="318"/>
        <v>19995.730202780003</v>
      </c>
      <c r="BQ219" s="1">
        <f t="shared" si="318"/>
        <v>21461.222243180004</v>
      </c>
      <c r="BR219" s="1">
        <f t="shared" si="318"/>
        <v>21714.50438596998</v>
      </c>
      <c r="BS219" s="1">
        <f t="shared" si="318"/>
        <v>25803.335225470015</v>
      </c>
      <c r="BT219" s="1">
        <f t="shared" si="318"/>
        <v>22921.97461758001</v>
      </c>
      <c r="BU219" s="1">
        <f t="shared" si="318"/>
        <v>26801.390968869993</v>
      </c>
      <c r="BV219" s="1">
        <f>+BV185</f>
        <v>20848.27923457</v>
      </c>
      <c r="BW219" s="1">
        <f t="shared" ref="BW219:CG219" si="319">+BW185-BV185</f>
        <v>22052.763179579997</v>
      </c>
      <c r="BX219" s="1">
        <f t="shared" si="319"/>
        <v>24590.796427410009</v>
      </c>
      <c r="BY219" s="1">
        <f t="shared" si="319"/>
        <v>22565.159087399996</v>
      </c>
      <c r="BZ219" s="1">
        <f t="shared" si="319"/>
        <v>25473.012677170002</v>
      </c>
      <c r="CA219" s="1">
        <f t="shared" si="319"/>
        <v>25952.487756860006</v>
      </c>
      <c r="CB219" s="1">
        <f t="shared" si="319"/>
        <v>24827.637971379998</v>
      </c>
      <c r="CC219" s="1">
        <f t="shared" si="319"/>
        <v>25208.411487670004</v>
      </c>
      <c r="CD219" s="1">
        <f t="shared" si="319"/>
        <v>25248.853834609996</v>
      </c>
      <c r="CE219" s="1">
        <f t="shared" si="319"/>
        <v>24616.168443319999</v>
      </c>
      <c r="CF219" s="1">
        <f t="shared" si="319"/>
        <v>24976.655298660015</v>
      </c>
      <c r="CG219" s="1">
        <f t="shared" si="319"/>
        <v>27870.327376219968</v>
      </c>
      <c r="CH219" s="1">
        <f>+CH185</f>
        <v>23060.038044789999</v>
      </c>
      <c r="CI219" s="1">
        <f t="shared" ref="CI219:CS219" si="320">+CI185-CH185</f>
        <v>22460.647501950003</v>
      </c>
      <c r="CJ219" s="1">
        <f t="shared" si="320"/>
        <v>25099.850462779999</v>
      </c>
      <c r="CK219" s="1">
        <f t="shared" si="320"/>
        <v>24445.645702500013</v>
      </c>
      <c r="CL219" s="1">
        <f t="shared" si="320"/>
        <v>25905.807521209979</v>
      </c>
      <c r="CM219" s="1">
        <f t="shared" si="320"/>
        <v>26326.69705716001</v>
      </c>
      <c r="CN219" s="1">
        <f t="shared" si="320"/>
        <v>27576.694651989994</v>
      </c>
      <c r="CO219" s="1">
        <f t="shared" si="320"/>
        <v>27438.361090010003</v>
      </c>
      <c r="CP219" s="1">
        <f t="shared" si="320"/>
        <v>28391.834366210009</v>
      </c>
      <c r="CQ219" s="1">
        <f t="shared" si="320"/>
        <v>29934.826106699998</v>
      </c>
      <c r="CR219" s="1">
        <f t="shared" si="320"/>
        <v>30999.512692519987</v>
      </c>
      <c r="CS219" s="1">
        <f t="shared" si="320"/>
        <v>33214.584433629992</v>
      </c>
      <c r="CT219" s="1">
        <f>+CT185</f>
        <v>33718.552317589987</v>
      </c>
      <c r="CU219" s="1">
        <f t="shared" ref="CU219:DE219" si="321">+CU185-CT185</f>
        <v>32663.489018480017</v>
      </c>
      <c r="CV219" s="1">
        <f t="shared" si="321"/>
        <v>34109.590798569989</v>
      </c>
      <c r="CW219" s="1">
        <f t="shared" si="321"/>
        <v>38834.147120540016</v>
      </c>
      <c r="CX219" s="1">
        <f t="shared" si="321"/>
        <v>37131.212276659993</v>
      </c>
      <c r="CY219" s="1">
        <f t="shared" si="321"/>
        <v>36656.507289150002</v>
      </c>
      <c r="CZ219" s="1">
        <f t="shared" si="321"/>
        <v>39931.336941779999</v>
      </c>
      <c r="DA219" s="1">
        <f t="shared" si="321"/>
        <v>37114.502398679993</v>
      </c>
      <c r="DB219" s="1">
        <f t="shared" si="321"/>
        <v>36486.088377869979</v>
      </c>
      <c r="DC219" s="1">
        <f t="shared" si="321"/>
        <v>41296.678102910053</v>
      </c>
      <c r="DD219" s="1">
        <f t="shared" si="321"/>
        <v>38818.519575219951</v>
      </c>
      <c r="DE219" s="1">
        <f t="shared" si="321"/>
        <v>45355.945343240048</v>
      </c>
      <c r="DF219" s="1">
        <f>+DF185</f>
        <v>37003.707622560003</v>
      </c>
      <c r="DG219" s="1">
        <f t="shared" ref="DG219:DQ219" si="322">+DG185-DF185</f>
        <v>39704.337208080004</v>
      </c>
      <c r="DH219" s="1">
        <f t="shared" si="322"/>
        <v>47374.409670979992</v>
      </c>
      <c r="DI219" s="1">
        <f t="shared" si="322"/>
        <v>44476.67616855001</v>
      </c>
      <c r="DJ219" s="1">
        <f t="shared" si="322"/>
        <v>47424.399558129982</v>
      </c>
      <c r="DK219" s="1">
        <f t="shared" si="322"/>
        <v>47678.357344880031</v>
      </c>
      <c r="DL219" s="1">
        <f t="shared" si="322"/>
        <v>47842.587263719994</v>
      </c>
      <c r="DM219" s="1">
        <f t="shared" si="322"/>
        <v>45234.097561119997</v>
      </c>
      <c r="DN219" s="1">
        <f t="shared" si="322"/>
        <v>46970.478788609966</v>
      </c>
      <c r="DO219" s="1">
        <f t="shared" si="322"/>
        <v>48410.602737580019</v>
      </c>
      <c r="DP219" s="1">
        <f t="shared" si="322"/>
        <v>54005.582091109885</v>
      </c>
      <c r="DQ219" s="1">
        <f t="shared" si="322"/>
        <v>58953.115513590106</v>
      </c>
      <c r="DR219" s="1">
        <f>+DR185</f>
        <v>44350.667426170003</v>
      </c>
      <c r="DS219" s="1">
        <f t="shared" ref="DS219:EC219" si="323">+DS185-DR185</f>
        <v>49628.42176212</v>
      </c>
      <c r="DT219" s="1">
        <f t="shared" si="323"/>
        <v>53793.297892879986</v>
      </c>
      <c r="DU219" s="1">
        <f t="shared" si="323"/>
        <v>54403.505223790009</v>
      </c>
      <c r="DV219" s="1">
        <f t="shared" si="323"/>
        <v>57991.097099389997</v>
      </c>
      <c r="DW219" s="1">
        <f t="shared" si="323"/>
        <v>59146.048257620016</v>
      </c>
      <c r="DX219" s="1">
        <f t="shared" si="323"/>
        <v>59526.139685060014</v>
      </c>
      <c r="DY219" s="1">
        <f t="shared" si="323"/>
        <v>59120.159004479996</v>
      </c>
      <c r="DZ219" s="1">
        <f t="shared" si="323"/>
        <v>58798.193968329986</v>
      </c>
      <c r="EA219" s="1">
        <f t="shared" si="323"/>
        <v>64893.712259389984</v>
      </c>
      <c r="EB219" s="1">
        <f t="shared" si="323"/>
        <v>51211.283810290042</v>
      </c>
      <c r="EC219" s="1">
        <f t="shared" si="323"/>
        <v>83335.879161110031</v>
      </c>
      <c r="ED219" s="1">
        <f>+ED185</f>
        <v>57621.606498790003</v>
      </c>
      <c r="EE219" s="1">
        <f t="shared" ref="EE219:EO219" si="324">+EE185-ED185</f>
        <v>60555.600316559998</v>
      </c>
      <c r="EF219" s="1">
        <f t="shared" si="324"/>
        <v>66748.991882140006</v>
      </c>
      <c r="EG219" s="1">
        <f t="shared" si="324"/>
        <v>63323.840446860006</v>
      </c>
      <c r="EH219" s="1">
        <f t="shared" si="324"/>
        <v>70503.642508729972</v>
      </c>
      <c r="EI219" s="1">
        <f t="shared" si="324"/>
        <v>74402.721957289905</v>
      </c>
      <c r="EJ219" s="1">
        <f t="shared" si="324"/>
        <v>67235.460626170097</v>
      </c>
      <c r="EK219" s="1">
        <f t="shared" si="324"/>
        <v>74354.834785410028</v>
      </c>
      <c r="EL219" s="1">
        <f t="shared" si="324"/>
        <v>74915.214286799892</v>
      </c>
      <c r="EM219" s="1">
        <f t="shared" si="324"/>
        <v>62681.255355280242</v>
      </c>
      <c r="EN219" s="1">
        <f t="shared" si="324"/>
        <v>74835.068021319923</v>
      </c>
      <c r="EO219" s="1">
        <f t="shared" si="324"/>
        <v>80287.843846870004</v>
      </c>
      <c r="EP219" s="1">
        <f>+EP185</f>
        <v>73877.270140860011</v>
      </c>
      <c r="EQ219" s="1">
        <f t="shared" ref="EQ219:FA219" si="325">+EQ185-EP185</f>
        <v>75489.421672399985</v>
      </c>
      <c r="ER219" s="1">
        <f t="shared" si="325"/>
        <v>77538.156032989995</v>
      </c>
      <c r="ES219" s="1">
        <f t="shared" si="325"/>
        <v>77082.680201500014</v>
      </c>
      <c r="ET219" s="1">
        <f t="shared" si="325"/>
        <v>84744.057109309884</v>
      </c>
      <c r="EU219" s="1">
        <f t="shared" si="325"/>
        <v>85591.21235398011</v>
      </c>
      <c r="EV219" s="1">
        <f t="shared" si="325"/>
        <v>84508.4525568299</v>
      </c>
      <c r="EW219" s="1">
        <f t="shared" si="325"/>
        <v>86318.531550900079</v>
      </c>
      <c r="EX219" s="1">
        <f t="shared" si="325"/>
        <v>82181.544427240035</v>
      </c>
      <c r="EY219" s="1">
        <f t="shared" si="325"/>
        <v>91002.687084020115</v>
      </c>
      <c r="EZ219" s="1">
        <f t="shared" si="325"/>
        <v>88439.147974119755</v>
      </c>
      <c r="FA219" s="1">
        <f t="shared" si="325"/>
        <v>90415.977159960195</v>
      </c>
      <c r="FB219" s="1">
        <f>+FB185</f>
        <v>83719.312647409984</v>
      </c>
      <c r="FC219" s="1">
        <f t="shared" ref="FC219:FM219" si="326">+FC185-FB185</f>
        <v>79085.838209930007</v>
      </c>
      <c r="FD219" s="1">
        <f t="shared" si="326"/>
        <v>82171.068766540004</v>
      </c>
      <c r="FE219" s="1">
        <f t="shared" si="326"/>
        <v>87347.42015518999</v>
      </c>
      <c r="FF219" s="1">
        <f t="shared" si="326"/>
        <v>88798.485764880024</v>
      </c>
      <c r="FG219" s="1">
        <f t="shared" si="326"/>
        <v>93309.564801010012</v>
      </c>
      <c r="FH219" s="1">
        <f t="shared" si="326"/>
        <v>93523.677349809965</v>
      </c>
      <c r="FI219" s="1">
        <f t="shared" si="326"/>
        <v>93420.373337590019</v>
      </c>
      <c r="FJ219" s="1">
        <f t="shared" si="326"/>
        <v>100022.84496218991</v>
      </c>
      <c r="FK219" s="1">
        <f t="shared" si="326"/>
        <v>99356.651949180057</v>
      </c>
      <c r="FL219" s="1">
        <f t="shared" si="326"/>
        <v>98592.845853820094</v>
      </c>
      <c r="FM219" s="1">
        <f t="shared" si="326"/>
        <v>113331.00110851997</v>
      </c>
      <c r="FN219" s="1">
        <f>+FN185</f>
        <v>94487.050311490006</v>
      </c>
      <c r="FO219" s="1">
        <f t="shared" ref="FO219:FY219" si="327">+FO185-FN185</f>
        <v>89926.882182109999</v>
      </c>
      <c r="FP219" s="1">
        <f t="shared" si="327"/>
        <v>104985.0675064</v>
      </c>
      <c r="FQ219" s="1">
        <f t="shared" si="327"/>
        <v>101027.52303471009</v>
      </c>
      <c r="FR219" s="1">
        <f t="shared" si="327"/>
        <v>102236.53327831993</v>
      </c>
      <c r="FS219" s="1">
        <f t="shared" si="327"/>
        <v>113969.28367461002</v>
      </c>
      <c r="FT219" s="1">
        <f t="shared" si="327"/>
        <v>108586.00059328997</v>
      </c>
      <c r="FU219" s="1">
        <f t="shared" si="327"/>
        <v>102925.71117111994</v>
      </c>
      <c r="FV219" s="1">
        <f t="shared" si="327"/>
        <v>116966.91856041003</v>
      </c>
      <c r="FW219" s="1">
        <f t="shared" si="327"/>
        <v>121508.60970294999</v>
      </c>
      <c r="FX219" s="1">
        <f t="shared" si="327"/>
        <v>107164.20259581995</v>
      </c>
      <c r="FY219" s="1">
        <f t="shared" si="327"/>
        <v>126589.98774951999</v>
      </c>
      <c r="FZ219" s="1">
        <f>+FZ185</f>
        <v>103312.86664268</v>
      </c>
      <c r="GA219" s="1">
        <f t="shared" ref="GA219:GK219" si="328">+GA185-FZ185</f>
        <v>106260.12193052999</v>
      </c>
      <c r="GB219" s="1">
        <f t="shared" si="328"/>
        <v>124353.43513860003</v>
      </c>
      <c r="GC219" s="1">
        <f t="shared" si="328"/>
        <v>114173.93629401008</v>
      </c>
      <c r="GD219" s="1">
        <f t="shared" si="328"/>
        <v>117128.51226060983</v>
      </c>
      <c r="GE219" s="1">
        <f t="shared" si="328"/>
        <v>133205.61956862011</v>
      </c>
      <c r="GF219" s="1">
        <f t="shared" si="328"/>
        <v>124416.40730495984</v>
      </c>
      <c r="GG219" s="1">
        <f t="shared" si="328"/>
        <v>123336.18928347004</v>
      </c>
      <c r="GH219" s="1">
        <f t="shared" si="328"/>
        <v>134209.85967616003</v>
      </c>
      <c r="GI219" s="1">
        <f t="shared" si="328"/>
        <v>123320.80492351996</v>
      </c>
      <c r="GJ219" s="1">
        <f t="shared" si="328"/>
        <v>119032.13298692019</v>
      </c>
      <c r="GK219" s="1">
        <f t="shared" si="328"/>
        <v>129460.9174149998</v>
      </c>
      <c r="GL219" s="1">
        <f>+GL185</f>
        <v>104789.99531334</v>
      </c>
      <c r="GM219" s="1">
        <f t="shared" ref="GM219:GW219" si="329">+GM185-GL185</f>
        <v>110134.99302380999</v>
      </c>
      <c r="GN219" s="1">
        <f t="shared" si="329"/>
        <v>130196.53305915013</v>
      </c>
      <c r="GO219" s="1">
        <f t="shared" si="329"/>
        <v>118272.51688755001</v>
      </c>
      <c r="GP219" s="1">
        <f t="shared" si="329"/>
        <v>126177.4537513699</v>
      </c>
      <c r="GQ219" s="1">
        <f t="shared" si="329"/>
        <v>133903.68834197999</v>
      </c>
      <c r="GR219" s="1">
        <f t="shared" si="329"/>
        <v>117923.60566026985</v>
      </c>
      <c r="GS219" s="1">
        <f t="shared" si="329"/>
        <v>125797.96460096014</v>
      </c>
      <c r="GT219" s="1">
        <f t="shared" si="329"/>
        <v>131000.64772531996</v>
      </c>
      <c r="GU219" s="1">
        <f t="shared" si="329"/>
        <v>120103.86565108015</v>
      </c>
      <c r="GV219" s="1">
        <f t="shared" si="329"/>
        <v>125415.52992352983</v>
      </c>
      <c r="GW219" s="1">
        <f t="shared" si="329"/>
        <v>143696.39053453016</v>
      </c>
      <c r="GX219" s="1">
        <f>+GX185</f>
        <v>116036.13504044</v>
      </c>
      <c r="GY219" s="1">
        <f t="shared" ref="GY219:HI219" si="330">+GY185-GX185</f>
        <v>106662.37390953999</v>
      </c>
      <c r="GZ219" s="1">
        <f t="shared" si="330"/>
        <v>137750.48630286989</v>
      </c>
      <c r="HA219" s="1">
        <f t="shared" si="330"/>
        <v>111967.84177825</v>
      </c>
      <c r="HB219" s="1">
        <f t="shared" si="330"/>
        <v>125860.72862155997</v>
      </c>
      <c r="HC219" s="1">
        <f t="shared" si="330"/>
        <v>135850.14061187021</v>
      </c>
      <c r="HD219" s="1">
        <f t="shared" si="330"/>
        <v>121901.52482522</v>
      </c>
      <c r="HE219" s="1">
        <f t="shared" si="330"/>
        <v>128710.41917757003</v>
      </c>
      <c r="HF219" s="1">
        <f t="shared" si="330"/>
        <v>133104.09043026983</v>
      </c>
      <c r="HG219" s="1">
        <f t="shared" si="330"/>
        <v>125140.43741204008</v>
      </c>
      <c r="HH219" s="1">
        <f t="shared" si="330"/>
        <v>135080.74582273001</v>
      </c>
      <c r="HI219" s="1">
        <f t="shared" si="330"/>
        <v>140603.4155810799</v>
      </c>
      <c r="HJ219" s="1">
        <f>+HJ185</f>
        <v>126332.02709149</v>
      </c>
      <c r="HK219" s="1">
        <f t="shared" ref="HK219:JE219" si="331">+HK185-HJ185</f>
        <v>120490.21205336</v>
      </c>
      <c r="HL219" s="1">
        <f t="shared" si="331"/>
        <v>139271.50289171992</v>
      </c>
      <c r="HM219" s="1">
        <f t="shared" si="331"/>
        <v>131363.80048513005</v>
      </c>
      <c r="HN219" s="1">
        <f t="shared" si="331"/>
        <v>136520.80555752997</v>
      </c>
      <c r="HO219" s="1">
        <f t="shared" si="331"/>
        <v>139971.31850701</v>
      </c>
      <c r="HP219" s="1">
        <f t="shared" si="331"/>
        <v>141171.79209922999</v>
      </c>
      <c r="HQ219" s="1">
        <f t="shared" si="331"/>
        <v>136595.30261471996</v>
      </c>
      <c r="HR219" s="1">
        <f t="shared" si="331"/>
        <v>137955.42572906008</v>
      </c>
      <c r="HS219" s="1">
        <f t="shared" si="331"/>
        <v>140237.10818225006</v>
      </c>
      <c r="HT219" s="1">
        <f t="shared" si="331"/>
        <v>142909.45650843997</v>
      </c>
      <c r="HU219" s="1">
        <f t="shared" si="331"/>
        <v>150631.28494080994</v>
      </c>
      <c r="HV219" s="1">
        <f t="shared" si="331"/>
        <v>-1507170.90642805</v>
      </c>
      <c r="HW219" s="1">
        <f t="shared" si="331"/>
        <v>136468.93778980002</v>
      </c>
      <c r="HX219" s="1">
        <f t="shared" si="331"/>
        <v>143562.50103414996</v>
      </c>
      <c r="HY219" s="1">
        <f t="shared" si="331"/>
        <v>144650.17186390009</v>
      </c>
      <c r="HZ219" s="1">
        <f t="shared" si="331"/>
        <v>149661.14339314995</v>
      </c>
      <c r="IA219" s="1">
        <f t="shared" si="331"/>
        <v>153803.90298843</v>
      </c>
      <c r="IB219" s="1">
        <f t="shared" si="331"/>
        <v>157103.67148093996</v>
      </c>
      <c r="IC219" s="1">
        <f t="shared" si="331"/>
        <v>151632.9520353101</v>
      </c>
      <c r="ID219" s="1">
        <f t="shared" si="331"/>
        <v>169054.41482997988</v>
      </c>
      <c r="IE219" s="1">
        <f t="shared" si="331"/>
        <v>165887.86404051003</v>
      </c>
      <c r="IF219" s="1">
        <f t="shared" si="331"/>
        <v>162372.97611151007</v>
      </c>
      <c r="IG219" s="1">
        <f t="shared" si="331"/>
        <v>186686.30469688005</v>
      </c>
      <c r="IH219" s="1">
        <f t="shared" si="331"/>
        <v>-1700197.5499520402</v>
      </c>
      <c r="II219" s="1">
        <f t="shared" si="331"/>
        <v>149684.89673171999</v>
      </c>
      <c r="IJ219" s="1">
        <f t="shared" si="331"/>
        <v>147807.69073008001</v>
      </c>
      <c r="IK219" s="1">
        <f t="shared" si="331"/>
        <v>101926.10321243003</v>
      </c>
      <c r="IL219" s="1">
        <f t="shared" si="331"/>
        <v>121383.48382217006</v>
      </c>
      <c r="IM219" s="1">
        <f t="shared" si="331"/>
        <v>146202.96786137996</v>
      </c>
      <c r="IN219" s="1">
        <f t="shared" si="331"/>
        <v>140687.15547824989</v>
      </c>
      <c r="IO219" s="1">
        <f t="shared" si="331"/>
        <v>128582.41474705015</v>
      </c>
      <c r="IP219" s="1">
        <f t="shared" si="331"/>
        <v>139124.32820028998</v>
      </c>
      <c r="IQ219" s="1">
        <f t="shared" si="331"/>
        <v>150994.66065152991</v>
      </c>
      <c r="IR219" s="1">
        <f t="shared" si="331"/>
        <v>139175.94924385007</v>
      </c>
      <c r="IS219" s="1">
        <f t="shared" si="331"/>
        <v>174506.0664037799</v>
      </c>
      <c r="IT219" s="1">
        <f t="shared" si="331"/>
        <v>-1572349.4217066499</v>
      </c>
      <c r="IU219" s="1">
        <f t="shared" si="331"/>
        <v>128806.69866396001</v>
      </c>
      <c r="IV219" s="1">
        <f t="shared" si="331"/>
        <v>158979.35400895998</v>
      </c>
      <c r="IW219" s="1">
        <f t="shared" si="331"/>
        <v>133529.56784045004</v>
      </c>
      <c r="IX219" s="1">
        <f t="shared" si="331"/>
        <v>141154.76842692005</v>
      </c>
      <c r="IY219" s="1">
        <f t="shared" si="331"/>
        <v>150165.39239096968</v>
      </c>
      <c r="IZ219" s="1">
        <f t="shared" si="331"/>
        <v>151158.67691261019</v>
      </c>
      <c r="JA219" s="1">
        <f t="shared" si="331"/>
        <v>175901.82583503006</v>
      </c>
      <c r="JB219" s="1">
        <f t="shared" si="331"/>
        <v>160125.51022618008</v>
      </c>
      <c r="JC219" s="1">
        <f t="shared" si="331"/>
        <v>158567.58688854985</v>
      </c>
      <c r="JD219" s="1">
        <f t="shared" si="331"/>
        <v>164675.42651183996</v>
      </c>
      <c r="JE219" s="1">
        <f t="shared" si="331"/>
        <v>181076.36637343001</v>
      </c>
    </row>
    <row r="220" spans="1:265" ht="12.9" customHeight="1" x14ac:dyDescent="0.2">
      <c r="A220" s="23" t="s">
        <v>204</v>
      </c>
      <c r="B220" s="1">
        <f>+B186</f>
        <v>0</v>
      </c>
      <c r="C220" s="1">
        <f t="shared" ref="C220:M220" si="332">+C186-B186</f>
        <v>0</v>
      </c>
      <c r="D220" s="1">
        <f t="shared" si="332"/>
        <v>0</v>
      </c>
      <c r="E220" s="1">
        <f t="shared" si="332"/>
        <v>0</v>
      </c>
      <c r="F220" s="1">
        <f t="shared" si="332"/>
        <v>0</v>
      </c>
      <c r="G220" s="1">
        <f t="shared" si="332"/>
        <v>0</v>
      </c>
      <c r="H220" s="1">
        <f t="shared" si="332"/>
        <v>0</v>
      </c>
      <c r="I220" s="1">
        <f t="shared" si="332"/>
        <v>0</v>
      </c>
      <c r="J220" s="1">
        <f t="shared" si="332"/>
        <v>0</v>
      </c>
      <c r="K220" s="1">
        <f t="shared" si="332"/>
        <v>0</v>
      </c>
      <c r="L220" s="1">
        <f t="shared" si="332"/>
        <v>0</v>
      </c>
      <c r="M220" s="1">
        <f t="shared" si="332"/>
        <v>0</v>
      </c>
      <c r="N220" s="1">
        <f>+N186</f>
        <v>0</v>
      </c>
      <c r="O220" s="1">
        <f t="shared" ref="O220:Y220" si="333">+O186-N186</f>
        <v>0</v>
      </c>
      <c r="P220" s="1">
        <f t="shared" si="333"/>
        <v>0</v>
      </c>
      <c r="Q220" s="1">
        <f t="shared" si="333"/>
        <v>0</v>
      </c>
      <c r="R220" s="1">
        <f t="shared" si="333"/>
        <v>0</v>
      </c>
      <c r="S220" s="1">
        <f t="shared" si="333"/>
        <v>0</v>
      </c>
      <c r="T220" s="1">
        <f t="shared" si="333"/>
        <v>0</v>
      </c>
      <c r="U220" s="1">
        <f t="shared" si="333"/>
        <v>0</v>
      </c>
      <c r="V220" s="1">
        <f t="shared" si="333"/>
        <v>0</v>
      </c>
      <c r="W220" s="1">
        <f t="shared" si="333"/>
        <v>0</v>
      </c>
      <c r="X220" s="1">
        <f t="shared" si="333"/>
        <v>0</v>
      </c>
      <c r="Y220" s="1">
        <f t="shared" si="333"/>
        <v>0</v>
      </c>
      <c r="Z220" s="1">
        <f>+Z186</f>
        <v>2315</v>
      </c>
      <c r="AA220" s="1">
        <f t="shared" ref="AA220:AK220" si="334">+AA186-Z186</f>
        <v>2357</v>
      </c>
      <c r="AB220" s="1">
        <f t="shared" si="334"/>
        <v>1815</v>
      </c>
      <c r="AC220" s="1">
        <f t="shared" si="334"/>
        <v>4425</v>
      </c>
      <c r="AD220" s="1">
        <f t="shared" si="334"/>
        <v>2567</v>
      </c>
      <c r="AE220" s="1">
        <f t="shared" si="334"/>
        <v>788</v>
      </c>
      <c r="AF220" s="1">
        <f t="shared" si="334"/>
        <v>3694</v>
      </c>
      <c r="AG220" s="1">
        <f t="shared" si="334"/>
        <v>1726</v>
      </c>
      <c r="AH220" s="1">
        <f t="shared" si="334"/>
        <v>10109</v>
      </c>
      <c r="AI220" s="1">
        <f t="shared" si="334"/>
        <v>-3488</v>
      </c>
      <c r="AJ220" s="1">
        <f t="shared" si="334"/>
        <v>2813</v>
      </c>
      <c r="AK220" s="1">
        <f t="shared" si="334"/>
        <v>5891</v>
      </c>
      <c r="AL220" s="1">
        <f>+AL186</f>
        <v>2395</v>
      </c>
      <c r="AM220" s="1">
        <f t="shared" ref="AM220:AW220" si="335">+AM186-AL186</f>
        <v>2161</v>
      </c>
      <c r="AN220" s="1">
        <f t="shared" si="335"/>
        <v>2656</v>
      </c>
      <c r="AO220" s="1">
        <f t="shared" si="335"/>
        <v>3875</v>
      </c>
      <c r="AP220" s="1">
        <f t="shared" si="335"/>
        <v>2056</v>
      </c>
      <c r="AQ220" s="1">
        <f t="shared" si="335"/>
        <v>1626</v>
      </c>
      <c r="AR220" s="1">
        <f t="shared" si="335"/>
        <v>3565.0931400000009</v>
      </c>
      <c r="AS220" s="1">
        <f t="shared" si="335"/>
        <v>3490.8194554000002</v>
      </c>
      <c r="AT220" s="1">
        <f t="shared" si="335"/>
        <v>3666.4092710000004</v>
      </c>
      <c r="AU220" s="1">
        <f t="shared" si="335"/>
        <v>2175.7016726000002</v>
      </c>
      <c r="AV220" s="1">
        <f t="shared" si="335"/>
        <v>1576.852047999997</v>
      </c>
      <c r="AW220" s="1">
        <f t="shared" si="335"/>
        <v>3861.233436999999</v>
      </c>
      <c r="AX220" s="1">
        <f>+AX186</f>
        <v>2164.6835510000001</v>
      </c>
      <c r="AY220" s="1">
        <f t="shared" ref="AY220:BI220" si="336">+AY186-AX186</f>
        <v>2182.9076050000003</v>
      </c>
      <c r="AZ220" s="1">
        <f t="shared" si="336"/>
        <v>3405.3989899999997</v>
      </c>
      <c r="BA220" s="1">
        <f t="shared" si="336"/>
        <v>2525.1123210000005</v>
      </c>
      <c r="BB220" s="1">
        <f t="shared" si="336"/>
        <v>4278.1725777699994</v>
      </c>
      <c r="BC220" s="1">
        <f t="shared" si="336"/>
        <v>1982.5195737500017</v>
      </c>
      <c r="BD220" s="1">
        <f t="shared" si="336"/>
        <v>2754.197705999999</v>
      </c>
      <c r="BE220" s="1">
        <f t="shared" si="336"/>
        <v>4846.8061684499989</v>
      </c>
      <c r="BF220" s="1">
        <f t="shared" si="336"/>
        <v>2828.4123178699992</v>
      </c>
      <c r="BG220" s="1">
        <f t="shared" si="336"/>
        <v>408.41318346000116</v>
      </c>
      <c r="BH220" s="1">
        <f t="shared" si="336"/>
        <v>1845.7940210000015</v>
      </c>
      <c r="BI220" s="1">
        <f t="shared" si="336"/>
        <v>-1898.4180153000016</v>
      </c>
      <c r="BJ220" s="1">
        <f>+BJ186</f>
        <v>1792.931167</v>
      </c>
      <c r="BK220" s="1">
        <f t="shared" ref="BK220:BU220" si="337">+BK186-BJ186</f>
        <v>2232.8512149999997</v>
      </c>
      <c r="BL220" s="1">
        <f t="shared" si="337"/>
        <v>2127.003879800001</v>
      </c>
      <c r="BM220" s="1">
        <f t="shared" si="337"/>
        <v>2501.8619960599999</v>
      </c>
      <c r="BN220" s="1">
        <f t="shared" si="337"/>
        <v>1556.3144854399998</v>
      </c>
      <c r="BO220" s="1">
        <f t="shared" si="337"/>
        <v>2678.5497564999987</v>
      </c>
      <c r="BP220" s="1">
        <f t="shared" si="337"/>
        <v>2367.4372050000002</v>
      </c>
      <c r="BQ220" s="1">
        <f t="shared" si="337"/>
        <v>2434.227492</v>
      </c>
      <c r="BR220" s="1">
        <f t="shared" si="337"/>
        <v>2486.8126292000015</v>
      </c>
      <c r="BS220" s="1">
        <f t="shared" si="337"/>
        <v>2658.7021233999985</v>
      </c>
      <c r="BT220" s="1">
        <f t="shared" si="337"/>
        <v>9165.9400137000011</v>
      </c>
      <c r="BU220" s="1">
        <f t="shared" si="337"/>
        <v>3738.4128044999961</v>
      </c>
      <c r="BV220" s="1">
        <f>+BV186</f>
        <v>2989.0206225000002</v>
      </c>
      <c r="BW220" s="1">
        <f t="shared" ref="BW220:CG220" si="338">+BW186-BV186</f>
        <v>3278.4905872999998</v>
      </c>
      <c r="BX220" s="1">
        <f t="shared" si="338"/>
        <v>2941.3542520000001</v>
      </c>
      <c r="BY220" s="1">
        <f t="shared" si="338"/>
        <v>3306.8921580999995</v>
      </c>
      <c r="BZ220" s="1">
        <f t="shared" si="338"/>
        <v>5791.7812534000004</v>
      </c>
      <c r="CA220" s="1">
        <f t="shared" si="338"/>
        <v>4824.2529869999998</v>
      </c>
      <c r="CB220" s="1">
        <f t="shared" si="338"/>
        <v>4685.4814767499993</v>
      </c>
      <c r="CC220" s="1">
        <f t="shared" si="338"/>
        <v>5883.4277466100029</v>
      </c>
      <c r="CD220" s="1">
        <f t="shared" si="338"/>
        <v>4431.0687915999952</v>
      </c>
      <c r="CE220" s="1">
        <f t="shared" si="338"/>
        <v>4818.023086050016</v>
      </c>
      <c r="CF220" s="1">
        <f t="shared" si="338"/>
        <v>6561.6333169999853</v>
      </c>
      <c r="CG220" s="1">
        <f t="shared" si="338"/>
        <v>5976.4811348000003</v>
      </c>
      <c r="CH220" s="1">
        <f>+CH186</f>
        <v>4503.0650899999991</v>
      </c>
      <c r="CI220" s="1">
        <f t="shared" ref="CI220:CS220" si="339">+CI186-CH186</f>
        <v>4438.3345930500009</v>
      </c>
      <c r="CJ220" s="1">
        <f t="shared" si="339"/>
        <v>4746.805343</v>
      </c>
      <c r="CK220" s="1">
        <f t="shared" si="339"/>
        <v>5652.1840467000002</v>
      </c>
      <c r="CL220" s="1">
        <f t="shared" si="339"/>
        <v>4982.9927008999985</v>
      </c>
      <c r="CM220" s="1">
        <f t="shared" si="339"/>
        <v>5682.7388931000023</v>
      </c>
      <c r="CN220" s="1">
        <f t="shared" si="339"/>
        <v>5290.0933267999862</v>
      </c>
      <c r="CO220" s="1">
        <f t="shared" si="339"/>
        <v>5119.6666283000159</v>
      </c>
      <c r="CP220" s="1">
        <f t="shared" si="339"/>
        <v>5382.2670973200002</v>
      </c>
      <c r="CQ220" s="1">
        <f t="shared" si="339"/>
        <v>6346.7673737999939</v>
      </c>
      <c r="CR220" s="1">
        <f t="shared" si="339"/>
        <v>4952.6683686000033</v>
      </c>
      <c r="CS220" s="1">
        <f t="shared" si="339"/>
        <v>6702.8606842499867</v>
      </c>
      <c r="CT220" s="1">
        <f>+CT186</f>
        <v>7216.2090225000002</v>
      </c>
      <c r="CU220" s="1">
        <f t="shared" ref="CU220:DE220" si="340">+CU186-CT186</f>
        <v>6527.1336335499991</v>
      </c>
      <c r="CV220" s="1">
        <f t="shared" si="340"/>
        <v>6267.1706816000024</v>
      </c>
      <c r="CW220" s="1">
        <f t="shared" si="340"/>
        <v>6986.9355327999983</v>
      </c>
      <c r="CX220" s="1">
        <f t="shared" si="340"/>
        <v>7175.6490236999998</v>
      </c>
      <c r="CY220" s="1">
        <f t="shared" si="340"/>
        <v>7801.6519285100076</v>
      </c>
      <c r="CZ220" s="1">
        <f t="shared" si="340"/>
        <v>7972.8137906899792</v>
      </c>
      <c r="DA220" s="1">
        <f t="shared" si="340"/>
        <v>8026.0058530000169</v>
      </c>
      <c r="DB220" s="1">
        <f t="shared" si="340"/>
        <v>6724.0094680399998</v>
      </c>
      <c r="DC220" s="1">
        <f t="shared" si="340"/>
        <v>8903.8404422399981</v>
      </c>
      <c r="DD220" s="1">
        <f t="shared" si="340"/>
        <v>9102.7865197999927</v>
      </c>
      <c r="DE220" s="1">
        <f t="shared" si="340"/>
        <v>11898.325893650006</v>
      </c>
      <c r="DF220" s="1">
        <f>+DF186</f>
        <v>8720.7571845699986</v>
      </c>
      <c r="DG220" s="1">
        <f t="shared" ref="DG220:DQ220" si="341">+DG186-DF186</f>
        <v>7584.6592088200014</v>
      </c>
      <c r="DH220" s="1">
        <f t="shared" si="341"/>
        <v>9365.3101625799991</v>
      </c>
      <c r="DI220" s="1">
        <f t="shared" si="341"/>
        <v>9445.8894690100024</v>
      </c>
      <c r="DJ220" s="1">
        <f t="shared" si="341"/>
        <v>9200.3696759600061</v>
      </c>
      <c r="DK220" s="1">
        <f t="shared" si="341"/>
        <v>10441.649201649991</v>
      </c>
      <c r="DL220" s="1">
        <f t="shared" si="341"/>
        <v>10286.871408729989</v>
      </c>
      <c r="DM220" s="1">
        <f t="shared" si="341"/>
        <v>9282.5447776100336</v>
      </c>
      <c r="DN220" s="1">
        <f t="shared" si="341"/>
        <v>9691.9211400899803</v>
      </c>
      <c r="DO220" s="1">
        <f t="shared" si="341"/>
        <v>10773.564821680004</v>
      </c>
      <c r="DP220" s="1">
        <f t="shared" si="341"/>
        <v>11739.613681210001</v>
      </c>
      <c r="DQ220" s="1">
        <f t="shared" si="341"/>
        <v>14320.694081979993</v>
      </c>
      <c r="DR220" s="1">
        <f>+DR186</f>
        <v>11301.30339648</v>
      </c>
      <c r="DS220" s="1">
        <f t="shared" ref="DS220:EC220" si="342">+DS186-DR186</f>
        <v>10196.00381448</v>
      </c>
      <c r="DT220" s="1">
        <f t="shared" si="342"/>
        <v>10730.801845639999</v>
      </c>
      <c r="DU220" s="1">
        <f t="shared" si="342"/>
        <v>12951.011568199989</v>
      </c>
      <c r="DV220" s="1">
        <f t="shared" si="342"/>
        <v>11247.744223090005</v>
      </c>
      <c r="DW220" s="1">
        <f t="shared" si="342"/>
        <v>11992.465008940017</v>
      </c>
      <c r="DX220" s="1">
        <f t="shared" si="342"/>
        <v>10977.312958399998</v>
      </c>
      <c r="DY220" s="1">
        <f t="shared" si="342"/>
        <v>12397.302007449995</v>
      </c>
      <c r="DZ220" s="1">
        <f t="shared" si="342"/>
        <v>13737.104551939992</v>
      </c>
      <c r="EA220" s="1">
        <f t="shared" si="342"/>
        <v>11557.702002260005</v>
      </c>
      <c r="EB220" s="1">
        <f t="shared" si="342"/>
        <v>12302.073630400002</v>
      </c>
      <c r="EC220" s="1">
        <f t="shared" si="342"/>
        <v>17697.17810065001</v>
      </c>
      <c r="ED220" s="1">
        <f>+ED186</f>
        <v>11503.628050109999</v>
      </c>
      <c r="EE220" s="1">
        <f t="shared" ref="EE220:EO220" si="343">+EE186-ED186</f>
        <v>11594.05896507</v>
      </c>
      <c r="EF220" s="1">
        <f t="shared" si="343"/>
        <v>12323.887185269999</v>
      </c>
      <c r="EG220" s="1">
        <f t="shared" si="343"/>
        <v>12303.389398450003</v>
      </c>
      <c r="EH220" s="1">
        <f t="shared" si="343"/>
        <v>13673.530334570001</v>
      </c>
      <c r="EI220" s="1">
        <f t="shared" si="343"/>
        <v>12610.341191169995</v>
      </c>
      <c r="EJ220" s="1">
        <f t="shared" si="343"/>
        <v>12275.107263450001</v>
      </c>
      <c r="EK220" s="1">
        <f t="shared" si="343"/>
        <v>13072.806929030005</v>
      </c>
      <c r="EL220" s="1">
        <f t="shared" si="343"/>
        <v>12371.987535649998</v>
      </c>
      <c r="EM220" s="1">
        <f t="shared" si="343"/>
        <v>8567.2131849500001</v>
      </c>
      <c r="EN220" s="1">
        <f t="shared" si="343"/>
        <v>14447.305438120005</v>
      </c>
      <c r="EO220" s="1">
        <f t="shared" si="343"/>
        <v>19998.014512959984</v>
      </c>
      <c r="EP220" s="1">
        <f>+EP186</f>
        <v>14423.720117319999</v>
      </c>
      <c r="EQ220" s="1">
        <f t="shared" ref="EQ220:FA220" si="344">+EQ186-EP186</f>
        <v>13028.16150711</v>
      </c>
      <c r="ER220" s="1">
        <f t="shared" si="344"/>
        <v>13801.981392280013</v>
      </c>
      <c r="ES220" s="1">
        <f t="shared" si="344"/>
        <v>12928.313282129988</v>
      </c>
      <c r="ET220" s="1">
        <f t="shared" si="344"/>
        <v>16039.306875539987</v>
      </c>
      <c r="EU220" s="1">
        <f t="shared" si="344"/>
        <v>15260.601568870014</v>
      </c>
      <c r="EV220" s="1">
        <f t="shared" si="344"/>
        <v>16395.316109480002</v>
      </c>
      <c r="EW220" s="1">
        <f t="shared" si="344"/>
        <v>14004.889127449991</v>
      </c>
      <c r="EX220" s="1">
        <f t="shared" si="344"/>
        <v>15833.247217790005</v>
      </c>
      <c r="EY220" s="1">
        <f t="shared" si="344"/>
        <v>14392.462788900011</v>
      </c>
      <c r="EZ220" s="1">
        <f t="shared" si="344"/>
        <v>13603.727743889991</v>
      </c>
      <c r="FA220" s="1">
        <f t="shared" si="344"/>
        <v>19537.734815409989</v>
      </c>
      <c r="FB220" s="1">
        <f>+FB186</f>
        <v>12367.60977682</v>
      </c>
      <c r="FC220" s="1">
        <f t="shared" ref="FC220:FM220" si="345">+FC186-FB186</f>
        <v>14073.247851680002</v>
      </c>
      <c r="FD220" s="1">
        <f t="shared" si="345"/>
        <v>13267.636884859996</v>
      </c>
      <c r="FE220" s="1">
        <f t="shared" si="345"/>
        <v>14652.285651450002</v>
      </c>
      <c r="FF220" s="1">
        <f t="shared" si="345"/>
        <v>16454.04255648001</v>
      </c>
      <c r="FG220" s="1">
        <f t="shared" si="345"/>
        <v>16140.51822185998</v>
      </c>
      <c r="FH220" s="1">
        <f t="shared" si="345"/>
        <v>16092.910912020016</v>
      </c>
      <c r="FI220" s="1">
        <f t="shared" si="345"/>
        <v>15242.59469564</v>
      </c>
      <c r="FJ220" s="1">
        <f t="shared" si="345"/>
        <v>18520.528608489985</v>
      </c>
      <c r="FK220" s="1">
        <f t="shared" si="345"/>
        <v>14839.93143319001</v>
      </c>
      <c r="FL220" s="1">
        <f t="shared" si="345"/>
        <v>15748.64941196001</v>
      </c>
      <c r="FM220" s="1">
        <f t="shared" si="345"/>
        <v>25352.373232679995</v>
      </c>
      <c r="FN220" s="1">
        <f>+FN186</f>
        <v>17447.52820049</v>
      </c>
      <c r="FO220" s="1">
        <f t="shared" ref="FO220:FY220" si="346">+FO186-FN186</f>
        <v>17716.292789040002</v>
      </c>
      <c r="FP220" s="1">
        <f t="shared" si="346"/>
        <v>17682.179010469998</v>
      </c>
      <c r="FQ220" s="1">
        <f t="shared" si="346"/>
        <v>25731.28644353</v>
      </c>
      <c r="FR220" s="1">
        <f t="shared" si="346"/>
        <v>19328.308695339991</v>
      </c>
      <c r="FS220" s="1">
        <f t="shared" si="346"/>
        <v>21244.546288740006</v>
      </c>
      <c r="FT220" s="1">
        <f t="shared" si="346"/>
        <v>19360.170871719994</v>
      </c>
      <c r="FU220" s="1">
        <f t="shared" si="346"/>
        <v>19641.524656840018</v>
      </c>
      <c r="FV220" s="1">
        <f t="shared" si="346"/>
        <v>26575.348937839997</v>
      </c>
      <c r="FW220" s="1">
        <f t="shared" si="346"/>
        <v>22155.26013653999</v>
      </c>
      <c r="FX220" s="1">
        <f t="shared" si="346"/>
        <v>17066.926111700013</v>
      </c>
      <c r="FY220" s="1">
        <f t="shared" si="346"/>
        <v>36933.023984219995</v>
      </c>
      <c r="FZ220" s="1">
        <f>+FZ186</f>
        <v>21497.849412039999</v>
      </c>
      <c r="GA220" s="1">
        <f t="shared" ref="GA220:GK220" si="347">+GA186-FZ186</f>
        <v>21434.0301655</v>
      </c>
      <c r="GB220" s="1">
        <f t="shared" si="347"/>
        <v>30015.473592130009</v>
      </c>
      <c r="GC220" s="1">
        <f t="shared" si="347"/>
        <v>22403.072332689975</v>
      </c>
      <c r="GD220" s="1">
        <f t="shared" si="347"/>
        <v>22843.918560370017</v>
      </c>
      <c r="GE220" s="1">
        <f t="shared" si="347"/>
        <v>31518.113043260004</v>
      </c>
      <c r="GF220" s="1">
        <f t="shared" si="347"/>
        <v>32533.83757892999</v>
      </c>
      <c r="GG220" s="1">
        <f t="shared" si="347"/>
        <v>25211.453633780009</v>
      </c>
      <c r="GH220" s="1">
        <f t="shared" si="347"/>
        <v>30379.0563187199</v>
      </c>
      <c r="GI220" s="1">
        <f t="shared" si="347"/>
        <v>25796.876414460101</v>
      </c>
      <c r="GJ220" s="1">
        <f t="shared" si="347"/>
        <v>18564.297393270012</v>
      </c>
      <c r="GK220" s="1">
        <f t="shared" si="347"/>
        <v>23462.005931230087</v>
      </c>
      <c r="GL220" s="1">
        <f>+GL186</f>
        <v>19788.553470710001</v>
      </c>
      <c r="GM220" s="1">
        <f t="shared" ref="GM220:GW220" si="348">+GM186-GL186</f>
        <v>19856.516328920006</v>
      </c>
      <c r="GN220" s="1">
        <f t="shared" si="348"/>
        <v>20166.76361699999</v>
      </c>
      <c r="GO220" s="1">
        <f t="shared" si="348"/>
        <v>22864.842083100004</v>
      </c>
      <c r="GP220" s="1">
        <f t="shared" si="348"/>
        <v>21115.172905939995</v>
      </c>
      <c r="GQ220" s="1">
        <f t="shared" si="348"/>
        <v>23789.211515329996</v>
      </c>
      <c r="GR220" s="1">
        <f t="shared" si="348"/>
        <v>22167.368921010013</v>
      </c>
      <c r="GS220" s="1">
        <f t="shared" si="348"/>
        <v>23241.919725860003</v>
      </c>
      <c r="GT220" s="1">
        <f t="shared" si="348"/>
        <v>22416.685825359978</v>
      </c>
      <c r="GU220" s="1">
        <f t="shared" si="348"/>
        <v>22065.475841650012</v>
      </c>
      <c r="GV220" s="1">
        <f t="shared" si="348"/>
        <v>24365.72533387001</v>
      </c>
      <c r="GW220" s="1">
        <f t="shared" si="348"/>
        <v>24122.539149830001</v>
      </c>
      <c r="GX220" s="1">
        <f>+GX186</f>
        <v>23077.260349259999</v>
      </c>
      <c r="GY220" s="1">
        <f t="shared" ref="GY220:HI220" si="349">+GY186-GX186</f>
        <v>21784.901384580004</v>
      </c>
      <c r="GZ220" s="1">
        <f t="shared" si="349"/>
        <v>21166.461829199987</v>
      </c>
      <c r="HA220" s="1">
        <f t="shared" si="349"/>
        <v>19663.511379540025</v>
      </c>
      <c r="HB220" s="1">
        <f t="shared" si="349"/>
        <v>20916.78602562999</v>
      </c>
      <c r="HC220" s="1">
        <f t="shared" si="349"/>
        <v>22409.269200230003</v>
      </c>
      <c r="HD220" s="1">
        <f t="shared" si="349"/>
        <v>20811.528196969986</v>
      </c>
      <c r="HE220" s="1">
        <f t="shared" si="349"/>
        <v>23433.813272240019</v>
      </c>
      <c r="HF220" s="1">
        <f t="shared" si="349"/>
        <v>52043.521212029998</v>
      </c>
      <c r="HG220" s="1">
        <f t="shared" si="349"/>
        <v>22179.277306349977</v>
      </c>
      <c r="HH220" s="1">
        <f t="shared" si="349"/>
        <v>23318.783685020026</v>
      </c>
      <c r="HI220" s="1">
        <f t="shared" si="349"/>
        <v>24020.666450000077</v>
      </c>
      <c r="HJ220" s="1">
        <f>+HJ186</f>
        <v>24853.553608009999</v>
      </c>
      <c r="HK220" s="1">
        <f t="shared" ref="HK220:JE220" si="350">+HK186-HJ186</f>
        <v>23133.236906450002</v>
      </c>
      <c r="HL220" s="1">
        <f t="shared" si="350"/>
        <v>24177.453231070009</v>
      </c>
      <c r="HM220" s="1">
        <f t="shared" si="350"/>
        <v>23328.585034100019</v>
      </c>
      <c r="HN220" s="1">
        <f t="shared" si="350"/>
        <v>27146.709990609976</v>
      </c>
      <c r="HO220" s="1">
        <f t="shared" si="350"/>
        <v>25425.17018690001</v>
      </c>
      <c r="HP220" s="1">
        <f t="shared" si="350"/>
        <v>25616.341720349999</v>
      </c>
      <c r="HQ220" s="1">
        <f t="shared" si="350"/>
        <v>26311.614091359981</v>
      </c>
      <c r="HR220" s="1">
        <f t="shared" si="350"/>
        <v>25131.180632100004</v>
      </c>
      <c r="HS220" s="1">
        <f t="shared" si="350"/>
        <v>25316.973894950002</v>
      </c>
      <c r="HT220" s="1">
        <f t="shared" si="350"/>
        <v>25793.45147408999</v>
      </c>
      <c r="HU220" s="1">
        <f t="shared" si="350"/>
        <v>28501.017646219989</v>
      </c>
      <c r="HV220" s="1">
        <f t="shared" si="350"/>
        <v>-280240.27460782998</v>
      </c>
      <c r="HW220" s="1">
        <f t="shared" si="350"/>
        <v>26030.340428769992</v>
      </c>
      <c r="HX220" s="1">
        <f t="shared" si="350"/>
        <v>27194.06307790002</v>
      </c>
      <c r="HY220" s="1">
        <f t="shared" si="350"/>
        <v>29387.79364803998</v>
      </c>
      <c r="HZ220" s="1">
        <f t="shared" si="350"/>
        <v>29041.571486570014</v>
      </c>
      <c r="IA220" s="1">
        <f t="shared" si="350"/>
        <v>30989.662854419992</v>
      </c>
      <c r="IB220" s="1">
        <f t="shared" si="350"/>
        <v>28389.081654479989</v>
      </c>
      <c r="IC220" s="1">
        <f t="shared" si="350"/>
        <v>28657.103394720005</v>
      </c>
      <c r="ID220" s="1">
        <f t="shared" si="350"/>
        <v>27720.100102300115</v>
      </c>
      <c r="IE220" s="1">
        <f t="shared" si="350"/>
        <v>32980.908262299898</v>
      </c>
      <c r="IF220" s="1">
        <f t="shared" si="350"/>
        <v>29974.101337899978</v>
      </c>
      <c r="IG220" s="1">
        <f t="shared" si="350"/>
        <v>33143.011207400006</v>
      </c>
      <c r="IH220" s="1">
        <f t="shared" si="350"/>
        <v>-316009.08206268999</v>
      </c>
      <c r="II220" s="1">
        <f t="shared" si="350"/>
        <v>33109.535134110003</v>
      </c>
      <c r="IJ220" s="1">
        <f t="shared" si="350"/>
        <v>28135.389176299999</v>
      </c>
      <c r="IK220" s="1">
        <f t="shared" si="350"/>
        <v>25443.358279499997</v>
      </c>
      <c r="IL220" s="1">
        <f t="shared" si="350"/>
        <v>23458.844235900004</v>
      </c>
      <c r="IM220" s="1">
        <f t="shared" si="350"/>
        <v>31920.206380699994</v>
      </c>
      <c r="IN220" s="1">
        <f t="shared" si="350"/>
        <v>27204.768287000014</v>
      </c>
      <c r="IO220" s="1">
        <f t="shared" si="350"/>
        <v>30876.240182899986</v>
      </c>
      <c r="IP220" s="1">
        <f t="shared" si="350"/>
        <v>28898.658998400118</v>
      </c>
      <c r="IQ220" s="1">
        <f t="shared" si="350"/>
        <v>32594.941453599866</v>
      </c>
      <c r="IR220" s="1">
        <f t="shared" si="350"/>
        <v>30905.177496690012</v>
      </c>
      <c r="IS220" s="1">
        <f t="shared" si="350"/>
        <v>40857.978828100022</v>
      </c>
      <c r="IT220" s="1">
        <f t="shared" si="350"/>
        <v>-331835.24652549002</v>
      </c>
      <c r="IU220" s="1">
        <f t="shared" si="350"/>
        <v>31580.521438999996</v>
      </c>
      <c r="IV220" s="1">
        <f t="shared" si="350"/>
        <v>31264.071424300011</v>
      </c>
      <c r="IW220" s="1">
        <f t="shared" si="350"/>
        <v>32759.151452199992</v>
      </c>
      <c r="IX220" s="1">
        <f t="shared" si="350"/>
        <v>37473.754002260001</v>
      </c>
      <c r="IY220" s="1">
        <f t="shared" si="350"/>
        <v>34397.522484899993</v>
      </c>
      <c r="IZ220" s="1">
        <f t="shared" si="350"/>
        <v>37589.270139500004</v>
      </c>
      <c r="JA220" s="1">
        <f t="shared" si="350"/>
        <v>39298.18792964</v>
      </c>
      <c r="JB220" s="1">
        <f t="shared" si="350"/>
        <v>39485.263140669907</v>
      </c>
      <c r="JC220" s="1">
        <f t="shared" si="350"/>
        <v>38962.512658170075</v>
      </c>
      <c r="JD220" s="1">
        <f t="shared" si="350"/>
        <v>43113.764122119988</v>
      </c>
      <c r="JE220" s="1">
        <f t="shared" si="350"/>
        <v>52068.620079040003</v>
      </c>
    </row>
    <row r="221" spans="1:265" ht="12.9" customHeight="1" x14ac:dyDescent="0.2">
      <c r="A221" s="31" t="s">
        <v>175</v>
      </c>
      <c r="B221" s="2">
        <f t="shared" ref="B221:BM221" si="351">+B219-B220</f>
        <v>0</v>
      </c>
      <c r="C221" s="2">
        <f t="shared" si="351"/>
        <v>0</v>
      </c>
      <c r="D221" s="2">
        <f t="shared" si="351"/>
        <v>0</v>
      </c>
      <c r="E221" s="2">
        <f t="shared" si="351"/>
        <v>0</v>
      </c>
      <c r="F221" s="2">
        <f t="shared" si="351"/>
        <v>0</v>
      </c>
      <c r="G221" s="2">
        <f t="shared" si="351"/>
        <v>0</v>
      </c>
      <c r="H221" s="2">
        <f t="shared" si="351"/>
        <v>0</v>
      </c>
      <c r="I221" s="2">
        <f t="shared" si="351"/>
        <v>0</v>
      </c>
      <c r="J221" s="2">
        <f t="shared" si="351"/>
        <v>0</v>
      </c>
      <c r="K221" s="2">
        <f t="shared" si="351"/>
        <v>0</v>
      </c>
      <c r="L221" s="2">
        <f t="shared" si="351"/>
        <v>0</v>
      </c>
      <c r="M221" s="2">
        <f t="shared" si="351"/>
        <v>0</v>
      </c>
      <c r="N221" s="2">
        <f t="shared" si="351"/>
        <v>0</v>
      </c>
      <c r="O221" s="2">
        <f t="shared" si="351"/>
        <v>0</v>
      </c>
      <c r="P221" s="2">
        <f t="shared" si="351"/>
        <v>0</v>
      </c>
      <c r="Q221" s="2">
        <f t="shared" si="351"/>
        <v>0</v>
      </c>
      <c r="R221" s="2">
        <f t="shared" si="351"/>
        <v>0</v>
      </c>
      <c r="S221" s="2">
        <f t="shared" si="351"/>
        <v>0</v>
      </c>
      <c r="T221" s="2">
        <f t="shared" si="351"/>
        <v>0</v>
      </c>
      <c r="U221" s="2">
        <f t="shared" si="351"/>
        <v>0</v>
      </c>
      <c r="V221" s="2">
        <f t="shared" si="351"/>
        <v>0</v>
      </c>
      <c r="W221" s="2">
        <f t="shared" si="351"/>
        <v>0</v>
      </c>
      <c r="X221" s="2">
        <f t="shared" si="351"/>
        <v>0</v>
      </c>
      <c r="Y221" s="2">
        <f t="shared" si="351"/>
        <v>0</v>
      </c>
      <c r="Z221" s="2">
        <f t="shared" si="351"/>
        <v>12820</v>
      </c>
      <c r="AA221" s="2">
        <f t="shared" si="351"/>
        <v>11339</v>
      </c>
      <c r="AB221" s="2">
        <f t="shared" si="351"/>
        <v>12637</v>
      </c>
      <c r="AC221" s="2">
        <f t="shared" si="351"/>
        <v>10373</v>
      </c>
      <c r="AD221" s="2">
        <f t="shared" si="351"/>
        <v>11603</v>
      </c>
      <c r="AE221" s="2">
        <f t="shared" si="351"/>
        <v>3894</v>
      </c>
      <c r="AF221" s="2">
        <f t="shared" si="351"/>
        <v>11044</v>
      </c>
      <c r="AG221" s="2">
        <f t="shared" si="351"/>
        <v>12191</v>
      </c>
      <c r="AH221" s="2">
        <f t="shared" si="351"/>
        <v>4525</v>
      </c>
      <c r="AI221" s="2">
        <f t="shared" si="351"/>
        <v>20296</v>
      </c>
      <c r="AJ221" s="2">
        <f t="shared" si="351"/>
        <v>12563</v>
      </c>
      <c r="AK221" s="2">
        <f t="shared" si="351"/>
        <v>10425</v>
      </c>
      <c r="AL221" s="2">
        <f t="shared" si="351"/>
        <v>12049</v>
      </c>
      <c r="AM221" s="2">
        <f t="shared" si="351"/>
        <v>11850</v>
      </c>
      <c r="AN221" s="2">
        <f t="shared" si="351"/>
        <v>12294</v>
      </c>
      <c r="AO221" s="2">
        <f t="shared" si="351"/>
        <v>11760</v>
      </c>
      <c r="AP221" s="2">
        <f t="shared" si="351"/>
        <v>10357</v>
      </c>
      <c r="AQ221" s="2">
        <f t="shared" si="351"/>
        <v>13564</v>
      </c>
      <c r="AR221" s="2">
        <f t="shared" si="351"/>
        <v>10160.455013390001</v>
      </c>
      <c r="AS221" s="2">
        <f t="shared" si="351"/>
        <v>10621.804830500005</v>
      </c>
      <c r="AT221" s="2">
        <f t="shared" si="351"/>
        <v>9826.7259826999907</v>
      </c>
      <c r="AU221" s="2">
        <f t="shared" si="351"/>
        <v>12755.959040410002</v>
      </c>
      <c r="AV221" s="2">
        <f t="shared" si="351"/>
        <v>11202.228919799996</v>
      </c>
      <c r="AW221" s="2">
        <f t="shared" si="351"/>
        <v>11599.141514670006</v>
      </c>
      <c r="AX221" s="2">
        <f t="shared" si="351"/>
        <v>11653.89185068</v>
      </c>
      <c r="AY221" s="2">
        <f t="shared" si="351"/>
        <v>11564.88795735</v>
      </c>
      <c r="AZ221" s="2">
        <f t="shared" si="351"/>
        <v>12385.35315284</v>
      </c>
      <c r="BA221" s="2">
        <f t="shared" si="351"/>
        <v>13345.669991180002</v>
      </c>
      <c r="BB221" s="2">
        <f t="shared" si="351"/>
        <v>12020.990786979999</v>
      </c>
      <c r="BC221" s="2">
        <f t="shared" si="351"/>
        <v>14211.834196989994</v>
      </c>
      <c r="BD221" s="2">
        <f t="shared" si="351"/>
        <v>13083.629100590006</v>
      </c>
      <c r="BE221" s="2">
        <f t="shared" si="351"/>
        <v>12939.458728340003</v>
      </c>
      <c r="BF221" s="2">
        <f t="shared" si="351"/>
        <v>13148.904253360011</v>
      </c>
      <c r="BG221" s="2">
        <f t="shared" si="351"/>
        <v>16631.048285089997</v>
      </c>
      <c r="BH221" s="2">
        <f t="shared" si="351"/>
        <v>16007.157295409976</v>
      </c>
      <c r="BI221" s="2">
        <f t="shared" si="351"/>
        <v>25637.174401190012</v>
      </c>
      <c r="BJ221" s="2">
        <f t="shared" si="351"/>
        <v>15645.592536179998</v>
      </c>
      <c r="BK221" s="2">
        <f t="shared" si="351"/>
        <v>14103.289897760009</v>
      </c>
      <c r="BL221" s="2">
        <f t="shared" si="351"/>
        <v>17126.873249649994</v>
      </c>
      <c r="BM221" s="2">
        <f t="shared" si="351"/>
        <v>17613.718694239997</v>
      </c>
      <c r="BN221" s="2">
        <f t="shared" ref="BN221:DY221" si="352">+BN219-BN220</f>
        <v>18502.444967489981</v>
      </c>
      <c r="BO221" s="2">
        <f t="shared" si="352"/>
        <v>18016.07371957002</v>
      </c>
      <c r="BP221" s="2">
        <f t="shared" si="352"/>
        <v>17628.292997780001</v>
      </c>
      <c r="BQ221" s="2">
        <f t="shared" si="352"/>
        <v>19026.994751180006</v>
      </c>
      <c r="BR221" s="2">
        <f t="shared" si="352"/>
        <v>19227.691756769978</v>
      </c>
      <c r="BS221" s="2">
        <f t="shared" si="352"/>
        <v>23144.633102070016</v>
      </c>
      <c r="BT221" s="2">
        <f t="shared" si="352"/>
        <v>13756.034603880009</v>
      </c>
      <c r="BU221" s="2">
        <f t="shared" si="352"/>
        <v>23062.978164369997</v>
      </c>
      <c r="BV221" s="2">
        <f t="shared" si="352"/>
        <v>17859.25861207</v>
      </c>
      <c r="BW221" s="2">
        <f t="shared" si="352"/>
        <v>18774.272592279998</v>
      </c>
      <c r="BX221" s="2">
        <f t="shared" si="352"/>
        <v>21649.442175410008</v>
      </c>
      <c r="BY221" s="2">
        <f t="shared" si="352"/>
        <v>19258.266929299996</v>
      </c>
      <c r="BZ221" s="2">
        <f t="shared" si="352"/>
        <v>19681.231423770001</v>
      </c>
      <c r="CA221" s="2">
        <f t="shared" si="352"/>
        <v>21128.234769860006</v>
      </c>
      <c r="CB221" s="2">
        <f t="shared" si="352"/>
        <v>20142.156494629999</v>
      </c>
      <c r="CC221" s="2">
        <f t="shared" si="352"/>
        <v>19324.983741060001</v>
      </c>
      <c r="CD221" s="2">
        <f t="shared" si="352"/>
        <v>20817.785043010001</v>
      </c>
      <c r="CE221" s="2">
        <f t="shared" si="352"/>
        <v>19798.145357269983</v>
      </c>
      <c r="CF221" s="2">
        <f t="shared" si="352"/>
        <v>18415.021981660029</v>
      </c>
      <c r="CG221" s="2">
        <f t="shared" si="352"/>
        <v>21893.846241419968</v>
      </c>
      <c r="CH221" s="2">
        <f t="shared" si="352"/>
        <v>18556.972954789999</v>
      </c>
      <c r="CI221" s="2">
        <f t="shared" si="352"/>
        <v>18022.312908900003</v>
      </c>
      <c r="CJ221" s="2">
        <f t="shared" si="352"/>
        <v>20353.045119779999</v>
      </c>
      <c r="CK221" s="2">
        <f t="shared" si="352"/>
        <v>18793.461655800013</v>
      </c>
      <c r="CL221" s="2">
        <f t="shared" si="352"/>
        <v>20922.814820309981</v>
      </c>
      <c r="CM221" s="2">
        <f t="shared" si="352"/>
        <v>20643.958164060008</v>
      </c>
      <c r="CN221" s="2">
        <f t="shared" si="352"/>
        <v>22286.601325190008</v>
      </c>
      <c r="CO221" s="2">
        <f t="shared" si="352"/>
        <v>22318.694461709987</v>
      </c>
      <c r="CP221" s="2">
        <f t="shared" si="352"/>
        <v>23009.567268890009</v>
      </c>
      <c r="CQ221" s="2">
        <f t="shared" si="352"/>
        <v>23588.058732900005</v>
      </c>
      <c r="CR221" s="2">
        <f t="shared" si="352"/>
        <v>26046.844323919984</v>
      </c>
      <c r="CS221" s="2">
        <f t="shared" si="352"/>
        <v>26511.723749380006</v>
      </c>
      <c r="CT221" s="2">
        <f t="shared" si="352"/>
        <v>26502.343295089988</v>
      </c>
      <c r="CU221" s="2">
        <f t="shared" si="352"/>
        <v>26136.355384930019</v>
      </c>
      <c r="CV221" s="2">
        <f t="shared" si="352"/>
        <v>27842.420116969988</v>
      </c>
      <c r="CW221" s="2">
        <f t="shared" si="352"/>
        <v>31847.211587740017</v>
      </c>
      <c r="CX221" s="2">
        <f t="shared" si="352"/>
        <v>29955.563252959993</v>
      </c>
      <c r="CY221" s="2">
        <f t="shared" si="352"/>
        <v>28854.855360639995</v>
      </c>
      <c r="CZ221" s="2">
        <f t="shared" si="352"/>
        <v>31958.523151090019</v>
      </c>
      <c r="DA221" s="2">
        <f t="shared" si="352"/>
        <v>29088.496545679976</v>
      </c>
      <c r="DB221" s="2">
        <f t="shared" si="352"/>
        <v>29762.078909829979</v>
      </c>
      <c r="DC221" s="2">
        <f t="shared" si="352"/>
        <v>32392.837660670055</v>
      </c>
      <c r="DD221" s="2">
        <f t="shared" si="352"/>
        <v>29715.733055419958</v>
      </c>
      <c r="DE221" s="2">
        <f t="shared" si="352"/>
        <v>33457.619449590042</v>
      </c>
      <c r="DF221" s="2">
        <f t="shared" si="352"/>
        <v>28282.950437990003</v>
      </c>
      <c r="DG221" s="2">
        <f t="shared" si="352"/>
        <v>32119.677999260002</v>
      </c>
      <c r="DH221" s="2">
        <f t="shared" si="352"/>
        <v>38009.099508399995</v>
      </c>
      <c r="DI221" s="2">
        <f t="shared" si="352"/>
        <v>35030.786699540011</v>
      </c>
      <c r="DJ221" s="2">
        <f t="shared" si="352"/>
        <v>38224.029882169976</v>
      </c>
      <c r="DK221" s="2">
        <f t="shared" si="352"/>
        <v>37236.70814323004</v>
      </c>
      <c r="DL221" s="2">
        <f t="shared" si="352"/>
        <v>37555.715854990005</v>
      </c>
      <c r="DM221" s="2">
        <f t="shared" si="352"/>
        <v>35951.552783509964</v>
      </c>
      <c r="DN221" s="2">
        <f t="shared" si="352"/>
        <v>37278.557648519985</v>
      </c>
      <c r="DO221" s="2">
        <f t="shared" si="352"/>
        <v>37637.037915900015</v>
      </c>
      <c r="DP221" s="2">
        <f t="shared" si="352"/>
        <v>42265.968409899884</v>
      </c>
      <c r="DQ221" s="2">
        <f t="shared" si="352"/>
        <v>44632.421431610113</v>
      </c>
      <c r="DR221" s="2">
        <f t="shared" si="352"/>
        <v>33049.364029690005</v>
      </c>
      <c r="DS221" s="2">
        <f t="shared" si="352"/>
        <v>39432.417947640002</v>
      </c>
      <c r="DT221" s="2">
        <f t="shared" si="352"/>
        <v>43062.496047239983</v>
      </c>
      <c r="DU221" s="2">
        <f t="shared" si="352"/>
        <v>41452.49365559002</v>
      </c>
      <c r="DV221" s="2">
        <f t="shared" si="352"/>
        <v>46743.352876299992</v>
      </c>
      <c r="DW221" s="2">
        <f t="shared" si="352"/>
        <v>47153.583248679999</v>
      </c>
      <c r="DX221" s="2">
        <f t="shared" si="352"/>
        <v>48548.826726660016</v>
      </c>
      <c r="DY221" s="2">
        <f t="shared" si="352"/>
        <v>46722.856997030001</v>
      </c>
      <c r="DZ221" s="2">
        <f t="shared" ref="DZ221:GK221" si="353">+DZ219-DZ220</f>
        <v>45061.089416389994</v>
      </c>
      <c r="EA221" s="2">
        <f t="shared" si="353"/>
        <v>53336.010257129979</v>
      </c>
      <c r="EB221" s="2">
        <f t="shared" si="353"/>
        <v>38909.21017989004</v>
      </c>
      <c r="EC221" s="2">
        <f t="shared" si="353"/>
        <v>65638.701060460022</v>
      </c>
      <c r="ED221" s="2">
        <f t="shared" si="353"/>
        <v>46117.978448680005</v>
      </c>
      <c r="EE221" s="2">
        <f t="shared" si="353"/>
        <v>48961.541351489999</v>
      </c>
      <c r="EF221" s="2">
        <f t="shared" si="353"/>
        <v>54425.10469687001</v>
      </c>
      <c r="EG221" s="2">
        <f t="shared" si="353"/>
        <v>51020.451048410003</v>
      </c>
      <c r="EH221" s="2">
        <f t="shared" si="353"/>
        <v>56830.112174159971</v>
      </c>
      <c r="EI221" s="2">
        <f t="shared" si="353"/>
        <v>61792.38076611991</v>
      </c>
      <c r="EJ221" s="2">
        <f t="shared" si="353"/>
        <v>54960.353362720096</v>
      </c>
      <c r="EK221" s="2">
        <f t="shared" si="353"/>
        <v>61282.027856380024</v>
      </c>
      <c r="EL221" s="2">
        <f t="shared" si="353"/>
        <v>62543.226751149894</v>
      </c>
      <c r="EM221" s="2">
        <f t="shared" si="353"/>
        <v>54114.042170330242</v>
      </c>
      <c r="EN221" s="2">
        <f t="shared" si="353"/>
        <v>60387.762583199918</v>
      </c>
      <c r="EO221" s="2">
        <f t="shared" si="353"/>
        <v>60289.82933391002</v>
      </c>
      <c r="EP221" s="2">
        <f t="shared" si="353"/>
        <v>59453.55002354001</v>
      </c>
      <c r="EQ221" s="2">
        <f t="shared" si="353"/>
        <v>62461.260165289983</v>
      </c>
      <c r="ER221" s="2">
        <f t="shared" si="353"/>
        <v>63736.174640709985</v>
      </c>
      <c r="ES221" s="2">
        <f t="shared" si="353"/>
        <v>64154.366919370026</v>
      </c>
      <c r="ET221" s="2">
        <f t="shared" si="353"/>
        <v>68704.750233769897</v>
      </c>
      <c r="EU221" s="2">
        <f t="shared" si="353"/>
        <v>70330.610785110097</v>
      </c>
      <c r="EV221" s="2">
        <f t="shared" si="353"/>
        <v>68113.136447349898</v>
      </c>
      <c r="EW221" s="2">
        <f t="shared" si="353"/>
        <v>72313.642423450088</v>
      </c>
      <c r="EX221" s="2">
        <f t="shared" si="353"/>
        <v>66348.297209450029</v>
      </c>
      <c r="EY221" s="2">
        <f t="shared" si="353"/>
        <v>76610.224295120104</v>
      </c>
      <c r="EZ221" s="2">
        <f t="shared" si="353"/>
        <v>74835.420230229764</v>
      </c>
      <c r="FA221" s="2">
        <f t="shared" si="353"/>
        <v>70878.242344550206</v>
      </c>
      <c r="FB221" s="2">
        <f t="shared" si="353"/>
        <v>71351.702870589987</v>
      </c>
      <c r="FC221" s="2">
        <f t="shared" si="353"/>
        <v>65012.590358250003</v>
      </c>
      <c r="FD221" s="2">
        <f t="shared" si="353"/>
        <v>68903.431881680008</v>
      </c>
      <c r="FE221" s="2">
        <f t="shared" si="353"/>
        <v>72695.134503739988</v>
      </c>
      <c r="FF221" s="2">
        <f t="shared" si="353"/>
        <v>72344.443208400015</v>
      </c>
      <c r="FG221" s="2">
        <f t="shared" si="353"/>
        <v>77169.046579150032</v>
      </c>
      <c r="FH221" s="2">
        <f t="shared" si="353"/>
        <v>77430.766437789949</v>
      </c>
      <c r="FI221" s="2">
        <f t="shared" si="353"/>
        <v>78177.778641950019</v>
      </c>
      <c r="FJ221" s="2">
        <f t="shared" si="353"/>
        <v>81502.31635369992</v>
      </c>
      <c r="FK221" s="2">
        <f t="shared" si="353"/>
        <v>84516.720515990048</v>
      </c>
      <c r="FL221" s="2">
        <f t="shared" si="353"/>
        <v>82844.196441860084</v>
      </c>
      <c r="FM221" s="2">
        <f t="shared" si="353"/>
        <v>87978.627875839971</v>
      </c>
      <c r="FN221" s="2">
        <f t="shared" si="353"/>
        <v>77039.522110999998</v>
      </c>
      <c r="FO221" s="2">
        <f t="shared" si="353"/>
        <v>72210.589393069997</v>
      </c>
      <c r="FP221" s="2">
        <f t="shared" si="353"/>
        <v>87302.888495930005</v>
      </c>
      <c r="FQ221" s="2">
        <f t="shared" si="353"/>
        <v>75296.236591180088</v>
      </c>
      <c r="FR221" s="2">
        <f t="shared" si="353"/>
        <v>82908.224582979936</v>
      </c>
      <c r="FS221" s="2">
        <f t="shared" si="353"/>
        <v>92724.737385870016</v>
      </c>
      <c r="FT221" s="2">
        <f t="shared" si="353"/>
        <v>89225.829721569971</v>
      </c>
      <c r="FU221" s="2">
        <f t="shared" si="353"/>
        <v>83284.186514279922</v>
      </c>
      <c r="FV221" s="2">
        <f t="shared" si="353"/>
        <v>90391.569622570038</v>
      </c>
      <c r="FW221" s="2">
        <f t="shared" si="353"/>
        <v>99353.349566410005</v>
      </c>
      <c r="FX221" s="2">
        <f t="shared" si="353"/>
        <v>90097.276484119939</v>
      </c>
      <c r="FY221" s="2">
        <f t="shared" si="353"/>
        <v>89656.963765299995</v>
      </c>
      <c r="FZ221" s="2">
        <f t="shared" si="353"/>
        <v>81815.017230640005</v>
      </c>
      <c r="GA221" s="2">
        <f t="shared" si="353"/>
        <v>84826.091765029996</v>
      </c>
      <c r="GB221" s="2">
        <f t="shared" si="353"/>
        <v>94337.961546470033</v>
      </c>
      <c r="GC221" s="2">
        <f t="shared" si="353"/>
        <v>91770.863961320109</v>
      </c>
      <c r="GD221" s="2">
        <f t="shared" si="353"/>
        <v>94284.593700239813</v>
      </c>
      <c r="GE221" s="2">
        <f t="shared" si="353"/>
        <v>101687.50652536011</v>
      </c>
      <c r="GF221" s="2">
        <f t="shared" si="353"/>
        <v>91882.569726029848</v>
      </c>
      <c r="GG221" s="2">
        <f t="shared" si="353"/>
        <v>98124.735649690032</v>
      </c>
      <c r="GH221" s="2">
        <f t="shared" si="353"/>
        <v>103830.80335744013</v>
      </c>
      <c r="GI221" s="2">
        <f t="shared" si="353"/>
        <v>97523.928509059857</v>
      </c>
      <c r="GJ221" s="2">
        <f t="shared" si="353"/>
        <v>100467.83559365018</v>
      </c>
      <c r="GK221" s="2">
        <f t="shared" si="353"/>
        <v>105998.91148376971</v>
      </c>
      <c r="GL221" s="2">
        <f t="shared" ref="GL221:IW221" si="354">+GL219-GL220</f>
        <v>85001.441842629996</v>
      </c>
      <c r="GM221" s="2">
        <f t="shared" si="354"/>
        <v>90278.476694889978</v>
      </c>
      <c r="GN221" s="2">
        <f t="shared" si="354"/>
        <v>110029.76944215014</v>
      </c>
      <c r="GO221" s="2">
        <f t="shared" si="354"/>
        <v>95407.674804450013</v>
      </c>
      <c r="GP221" s="2">
        <f t="shared" si="354"/>
        <v>105062.28084542991</v>
      </c>
      <c r="GQ221" s="2">
        <f t="shared" si="354"/>
        <v>110114.47682664999</v>
      </c>
      <c r="GR221" s="2">
        <f t="shared" si="354"/>
        <v>95756.236739259839</v>
      </c>
      <c r="GS221" s="2">
        <f t="shared" si="354"/>
        <v>102556.04487510014</v>
      </c>
      <c r="GT221" s="2">
        <f t="shared" si="354"/>
        <v>108583.96189995998</v>
      </c>
      <c r="GU221" s="2">
        <f t="shared" si="354"/>
        <v>98038.38980943014</v>
      </c>
      <c r="GV221" s="2">
        <f t="shared" si="354"/>
        <v>101049.80458965982</v>
      </c>
      <c r="GW221" s="2">
        <f t="shared" si="354"/>
        <v>119573.85138470016</v>
      </c>
      <c r="GX221" s="2">
        <f t="shared" si="354"/>
        <v>92958.874691179997</v>
      </c>
      <c r="GY221" s="2">
        <f t="shared" si="354"/>
        <v>84877.472524959987</v>
      </c>
      <c r="GZ221" s="2">
        <f t="shared" si="354"/>
        <v>116584.02447366991</v>
      </c>
      <c r="HA221" s="2">
        <f t="shared" si="354"/>
        <v>92304.330398709979</v>
      </c>
      <c r="HB221" s="2">
        <f t="shared" si="354"/>
        <v>104943.94259592998</v>
      </c>
      <c r="HC221" s="2">
        <f t="shared" si="354"/>
        <v>113440.87141164021</v>
      </c>
      <c r="HD221" s="2">
        <f t="shared" si="354"/>
        <v>101089.99662825001</v>
      </c>
      <c r="HE221" s="2">
        <f t="shared" si="354"/>
        <v>105276.60590533001</v>
      </c>
      <c r="HF221" s="2">
        <f t="shared" si="354"/>
        <v>81060.569218239834</v>
      </c>
      <c r="HG221" s="2">
        <f t="shared" si="354"/>
        <v>102961.1601056901</v>
      </c>
      <c r="HH221" s="2">
        <f t="shared" si="354"/>
        <v>111761.96213770998</v>
      </c>
      <c r="HI221" s="2">
        <f t="shared" si="354"/>
        <v>116582.74913107982</v>
      </c>
      <c r="HJ221" s="2">
        <f t="shared" si="354"/>
        <v>101478.47348348</v>
      </c>
      <c r="HK221" s="2">
        <f t="shared" si="354"/>
        <v>97356.975146910001</v>
      </c>
      <c r="HL221" s="2">
        <f t="shared" si="354"/>
        <v>115094.04966064991</v>
      </c>
      <c r="HM221" s="2">
        <f t="shared" si="354"/>
        <v>108035.21545103003</v>
      </c>
      <c r="HN221" s="2">
        <f t="shared" si="354"/>
        <v>109374.09556691999</v>
      </c>
      <c r="HO221" s="2">
        <f t="shared" si="354"/>
        <v>114546.14832010999</v>
      </c>
      <c r="HP221" s="2">
        <f t="shared" si="354"/>
        <v>115555.45037887999</v>
      </c>
      <c r="HQ221" s="2">
        <f t="shared" si="354"/>
        <v>110283.68852335998</v>
      </c>
      <c r="HR221" s="2">
        <f t="shared" si="354"/>
        <v>112824.24509696008</v>
      </c>
      <c r="HS221" s="2">
        <f t="shared" si="354"/>
        <v>114920.13428730005</v>
      </c>
      <c r="HT221" s="2">
        <f t="shared" si="354"/>
        <v>117116.00503434998</v>
      </c>
      <c r="HU221" s="2">
        <f t="shared" si="354"/>
        <v>122130.26729458995</v>
      </c>
      <c r="HV221" s="2">
        <f t="shared" si="354"/>
        <v>-1226930.63182022</v>
      </c>
      <c r="HW221" s="2">
        <f t="shared" si="354"/>
        <v>110438.59736103003</v>
      </c>
      <c r="HX221" s="2">
        <f t="shared" si="354"/>
        <v>116368.43795624994</v>
      </c>
      <c r="HY221" s="2">
        <f t="shared" si="354"/>
        <v>115262.37821586011</v>
      </c>
      <c r="HZ221" s="2">
        <f t="shared" si="354"/>
        <v>120619.57190657993</v>
      </c>
      <c r="IA221" s="2">
        <f t="shared" si="354"/>
        <v>122814.24013401</v>
      </c>
      <c r="IB221" s="2">
        <f t="shared" si="354"/>
        <v>128714.58982645997</v>
      </c>
      <c r="IC221" s="2">
        <f t="shared" si="354"/>
        <v>122975.84864059009</v>
      </c>
      <c r="ID221" s="2">
        <f t="shared" si="354"/>
        <v>141334.31472767977</v>
      </c>
      <c r="IE221" s="2">
        <f t="shared" si="354"/>
        <v>132906.95577821013</v>
      </c>
      <c r="IF221" s="2">
        <f t="shared" si="354"/>
        <v>132398.87477361009</v>
      </c>
      <c r="IG221" s="2">
        <f t="shared" si="354"/>
        <v>153543.29348948004</v>
      </c>
      <c r="IH221" s="2">
        <f t="shared" si="354"/>
        <v>-1384188.4678893501</v>
      </c>
      <c r="II221" s="2">
        <f t="shared" si="354"/>
        <v>116575.36159760998</v>
      </c>
      <c r="IJ221" s="2">
        <f t="shared" si="354"/>
        <v>119672.30155378001</v>
      </c>
      <c r="IK221" s="2">
        <f t="shared" si="354"/>
        <v>76482.744932930029</v>
      </c>
      <c r="IL221" s="2">
        <f t="shared" si="354"/>
        <v>97924.639586270059</v>
      </c>
      <c r="IM221" s="2">
        <f t="shared" si="354"/>
        <v>114282.76148067997</v>
      </c>
      <c r="IN221" s="2">
        <f t="shared" si="354"/>
        <v>113482.38719124987</v>
      </c>
      <c r="IO221" s="2">
        <f t="shared" si="354"/>
        <v>97706.174564150162</v>
      </c>
      <c r="IP221" s="2">
        <f t="shared" si="354"/>
        <v>110225.66920188986</v>
      </c>
      <c r="IQ221" s="2">
        <f t="shared" si="354"/>
        <v>118399.71919793004</v>
      </c>
      <c r="IR221" s="2">
        <f t="shared" si="354"/>
        <v>108270.77174716006</v>
      </c>
      <c r="IS221" s="2">
        <f t="shared" si="354"/>
        <v>133648.08757567988</v>
      </c>
      <c r="IT221" s="2">
        <f t="shared" si="354"/>
        <v>-1240514.17518116</v>
      </c>
      <c r="IU221" s="2">
        <f t="shared" si="354"/>
        <v>97226.177224960004</v>
      </c>
      <c r="IV221" s="2">
        <f t="shared" si="354"/>
        <v>127715.28258465997</v>
      </c>
      <c r="IW221" s="2">
        <f t="shared" si="354"/>
        <v>100770.41638825004</v>
      </c>
      <c r="IX221" s="2">
        <f t="shared" ref="IX221:JE221" si="355">+IX219-IX220</f>
        <v>103681.01442466005</v>
      </c>
      <c r="IY221" s="2">
        <f t="shared" si="355"/>
        <v>115767.86990606968</v>
      </c>
      <c r="IZ221" s="2">
        <f t="shared" si="355"/>
        <v>113569.40677311018</v>
      </c>
      <c r="JA221" s="2">
        <f t="shared" si="355"/>
        <v>136603.63790539006</v>
      </c>
      <c r="JB221" s="2">
        <f t="shared" si="355"/>
        <v>120640.24708551017</v>
      </c>
      <c r="JC221" s="2">
        <f t="shared" si="355"/>
        <v>119605.07423037977</v>
      </c>
      <c r="JD221" s="2">
        <f t="shared" si="355"/>
        <v>121561.66238971998</v>
      </c>
      <c r="JE221" s="2">
        <f t="shared" si="355"/>
        <v>129007.74629439</v>
      </c>
    </row>
    <row r="222" spans="1:265" ht="12.9" customHeight="1" x14ac:dyDescent="0.2">
      <c r="A222" s="113" t="s">
        <v>176</v>
      </c>
      <c r="B222" s="1">
        <f>+B188</f>
        <v>0</v>
      </c>
      <c r="C222" s="1">
        <f t="shared" ref="C222:M222" si="356">+C188-B188</f>
        <v>0</v>
      </c>
      <c r="D222" s="1">
        <f t="shared" si="356"/>
        <v>0</v>
      </c>
      <c r="E222" s="1">
        <f t="shared" si="356"/>
        <v>0</v>
      </c>
      <c r="F222" s="1">
        <f t="shared" si="356"/>
        <v>0</v>
      </c>
      <c r="G222" s="1">
        <f t="shared" si="356"/>
        <v>0</v>
      </c>
      <c r="H222" s="1">
        <f t="shared" si="356"/>
        <v>0</v>
      </c>
      <c r="I222" s="1">
        <f t="shared" si="356"/>
        <v>0</v>
      </c>
      <c r="J222" s="1">
        <f t="shared" si="356"/>
        <v>0</v>
      </c>
      <c r="K222" s="1">
        <f t="shared" si="356"/>
        <v>0</v>
      </c>
      <c r="L222" s="1">
        <f t="shared" si="356"/>
        <v>0</v>
      </c>
      <c r="M222" s="1">
        <f t="shared" si="356"/>
        <v>0</v>
      </c>
      <c r="N222" s="1">
        <f>+N188</f>
        <v>0</v>
      </c>
      <c r="O222" s="1">
        <f t="shared" ref="O222:Y222" si="357">+O188-N188</f>
        <v>0</v>
      </c>
      <c r="P222" s="1">
        <f t="shared" si="357"/>
        <v>0</v>
      </c>
      <c r="Q222" s="1">
        <f t="shared" si="357"/>
        <v>0</v>
      </c>
      <c r="R222" s="1">
        <f t="shared" si="357"/>
        <v>0</v>
      </c>
      <c r="S222" s="1">
        <f t="shared" si="357"/>
        <v>0</v>
      </c>
      <c r="T222" s="1">
        <f t="shared" si="357"/>
        <v>0</v>
      </c>
      <c r="U222" s="1">
        <f t="shared" si="357"/>
        <v>0</v>
      </c>
      <c r="V222" s="1">
        <f t="shared" si="357"/>
        <v>0</v>
      </c>
      <c r="W222" s="1">
        <f t="shared" si="357"/>
        <v>0</v>
      </c>
      <c r="X222" s="1">
        <f t="shared" si="357"/>
        <v>0</v>
      </c>
      <c r="Y222" s="1">
        <f t="shared" si="357"/>
        <v>0</v>
      </c>
      <c r="Z222" s="1">
        <f>+Z188</f>
        <v>64999</v>
      </c>
      <c r="AA222" s="1">
        <f t="shared" ref="AA222:AK222" si="358">+AA188-Z188</f>
        <v>75750</v>
      </c>
      <c r="AB222" s="1">
        <f t="shared" si="358"/>
        <v>106987</v>
      </c>
      <c r="AC222" s="1">
        <f t="shared" si="358"/>
        <v>58176</v>
      </c>
      <c r="AD222" s="1">
        <f t="shared" si="358"/>
        <v>154677</v>
      </c>
      <c r="AE222" s="1">
        <f t="shared" si="358"/>
        <v>276770</v>
      </c>
      <c r="AF222" s="1">
        <f t="shared" si="358"/>
        <v>644128</v>
      </c>
      <c r="AG222" s="1">
        <f t="shared" si="358"/>
        <v>293065</v>
      </c>
      <c r="AH222" s="1">
        <f t="shared" si="358"/>
        <v>312770</v>
      </c>
      <c r="AI222" s="1">
        <f t="shared" si="358"/>
        <v>365634</v>
      </c>
      <c r="AJ222" s="1">
        <f t="shared" si="358"/>
        <v>3740539</v>
      </c>
      <c r="AK222" s="1">
        <f t="shared" si="358"/>
        <v>-3137202</v>
      </c>
      <c r="AL222" s="1">
        <f>+AL188</f>
        <v>336431</v>
      </c>
      <c r="AM222" s="1">
        <f t="shared" ref="AM222:AW222" si="359">+AM188-AL188</f>
        <v>119666</v>
      </c>
      <c r="AN222" s="1">
        <f t="shared" si="359"/>
        <v>68375</v>
      </c>
      <c r="AO222" s="1">
        <f t="shared" si="359"/>
        <v>42015</v>
      </c>
      <c r="AP222" s="1">
        <f t="shared" si="359"/>
        <v>325707</v>
      </c>
      <c r="AQ222" s="1">
        <f t="shared" si="359"/>
        <v>226089</v>
      </c>
      <c r="AR222" s="1">
        <f t="shared" si="359"/>
        <v>547726.54453795007</v>
      </c>
      <c r="AS222" s="1">
        <f t="shared" si="359"/>
        <v>649769.92260372988</v>
      </c>
      <c r="AT222" s="1">
        <f t="shared" si="359"/>
        <v>-331724.19851997006</v>
      </c>
      <c r="AU222" s="1">
        <f t="shared" si="359"/>
        <v>163263.25994316</v>
      </c>
      <c r="AV222" s="1">
        <f t="shared" si="359"/>
        <v>98253.896881920286</v>
      </c>
      <c r="AW222" s="1">
        <f t="shared" si="359"/>
        <v>250858.64066606993</v>
      </c>
      <c r="AX222" s="1">
        <f>+AX188</f>
        <v>152657.54125829</v>
      </c>
      <c r="AY222" s="1">
        <f t="shared" ref="AY222:BI222" si="360">+AY188-AX188</f>
        <v>200648.18399860011</v>
      </c>
      <c r="AZ222" s="1">
        <f t="shared" si="360"/>
        <v>150905.25966462988</v>
      </c>
      <c r="BA222" s="1">
        <f t="shared" si="360"/>
        <v>142247.13913666015</v>
      </c>
      <c r="BB222" s="1">
        <f t="shared" si="360"/>
        <v>276506.21941384987</v>
      </c>
      <c r="BC222" s="1">
        <f t="shared" si="360"/>
        <v>110893.93897189002</v>
      </c>
      <c r="BD222" s="1">
        <f t="shared" si="360"/>
        <v>33116.892034690012</v>
      </c>
      <c r="BE222" s="1">
        <f t="shared" si="360"/>
        <v>30263.907331449911</v>
      </c>
      <c r="BF222" s="1">
        <f t="shared" si="360"/>
        <v>53512.558431280078</v>
      </c>
      <c r="BG222" s="1">
        <f t="shared" si="360"/>
        <v>124576.83606389002</v>
      </c>
      <c r="BH222" s="1">
        <f t="shared" si="360"/>
        <v>116553.34982566</v>
      </c>
      <c r="BI222" s="1">
        <f t="shared" si="360"/>
        <v>32761.173869109945</v>
      </c>
      <c r="BJ222" s="1">
        <f>+BJ188</f>
        <v>91185.424145969999</v>
      </c>
      <c r="BK222" s="1">
        <f t="shared" ref="BK222:BU222" si="361">+BK188-BJ188</f>
        <v>77514.038179560011</v>
      </c>
      <c r="BL222" s="1">
        <f t="shared" si="361"/>
        <v>70959.690124289977</v>
      </c>
      <c r="BM222" s="1">
        <f t="shared" si="361"/>
        <v>50071.121959020005</v>
      </c>
      <c r="BN222" s="1">
        <f t="shared" si="361"/>
        <v>34066.146990159992</v>
      </c>
      <c r="BO222" s="1">
        <f t="shared" si="361"/>
        <v>98304.70268532011</v>
      </c>
      <c r="BP222" s="1">
        <f t="shared" si="361"/>
        <v>80134.444198260026</v>
      </c>
      <c r="BQ222" s="1">
        <f t="shared" si="361"/>
        <v>105192.12021397986</v>
      </c>
      <c r="BR222" s="1">
        <f t="shared" si="361"/>
        <v>60165.741317459964</v>
      </c>
      <c r="BS222" s="1">
        <f t="shared" si="361"/>
        <v>94667.267348920112</v>
      </c>
      <c r="BT222" s="1">
        <f t="shared" si="361"/>
        <v>68803.984366389923</v>
      </c>
      <c r="BU222" s="1">
        <f t="shared" si="361"/>
        <v>115824.65179045999</v>
      </c>
      <c r="BV222" s="1">
        <f>+BV188</f>
        <v>89180.605531980007</v>
      </c>
      <c r="BW222" s="1">
        <f t="shared" ref="BW222:CG222" si="362">+BW188-BV188</f>
        <v>169207.77195243002</v>
      </c>
      <c r="BX222" s="1">
        <f t="shared" si="362"/>
        <v>190079.89672829997</v>
      </c>
      <c r="BY222" s="1">
        <f t="shared" si="362"/>
        <v>347745.62700039998</v>
      </c>
      <c r="BZ222" s="1">
        <f t="shared" si="362"/>
        <v>514266.04745348007</v>
      </c>
      <c r="CA222" s="1">
        <f t="shared" si="362"/>
        <v>570688.14145156997</v>
      </c>
      <c r="CB222" s="1">
        <f t="shared" si="362"/>
        <v>-217839.41887708008</v>
      </c>
      <c r="CC222" s="1">
        <f t="shared" si="362"/>
        <v>140172.93293403019</v>
      </c>
      <c r="CD222" s="1">
        <f t="shared" si="362"/>
        <v>241864.65029526991</v>
      </c>
      <c r="CE222" s="1">
        <f t="shared" si="362"/>
        <v>120615.36314274976</v>
      </c>
      <c r="CF222" s="1">
        <f t="shared" si="362"/>
        <v>59198.729763330426</v>
      </c>
      <c r="CG222" s="1">
        <f t="shared" si="362"/>
        <v>248587.03184416983</v>
      </c>
      <c r="CH222" s="1">
        <f>+CH188</f>
        <v>54468.115602909988</v>
      </c>
      <c r="CI222" s="1">
        <f t="shared" ref="CI222:CS222" si="363">+CI188-CH188</f>
        <v>24576.967922220014</v>
      </c>
      <c r="CJ222" s="1">
        <f t="shared" si="363"/>
        <v>48406.120708360002</v>
      </c>
      <c r="CK222" s="1">
        <f t="shared" si="363"/>
        <v>123542.49057549001</v>
      </c>
      <c r="CL222" s="1">
        <f t="shared" si="363"/>
        <v>45269.614183289959</v>
      </c>
      <c r="CM222" s="1">
        <f t="shared" si="363"/>
        <v>93117.837537750136</v>
      </c>
      <c r="CN222" s="1">
        <f t="shared" si="363"/>
        <v>36262.210731169907</v>
      </c>
      <c r="CO222" s="1">
        <f t="shared" si="363"/>
        <v>45050.488930579973</v>
      </c>
      <c r="CP222" s="1">
        <f t="shared" si="363"/>
        <v>97618.267975169991</v>
      </c>
      <c r="CQ222" s="1">
        <f t="shared" si="363"/>
        <v>56964.087349620066</v>
      </c>
      <c r="CR222" s="1">
        <f t="shared" si="363"/>
        <v>239365.97008656</v>
      </c>
      <c r="CS222" s="1">
        <f t="shared" si="363"/>
        <v>151167.36477263994</v>
      </c>
      <c r="CT222" s="1">
        <f>+CT188</f>
        <v>112318.29807877001</v>
      </c>
      <c r="CU222" s="1">
        <f t="shared" ref="CU222:DE222" si="364">+CU188-CT188</f>
        <v>108882.15040842</v>
      </c>
      <c r="CV222" s="1">
        <f t="shared" si="364"/>
        <v>172739.74913451</v>
      </c>
      <c r="CW222" s="1">
        <f t="shared" si="364"/>
        <v>191105.61036513001</v>
      </c>
      <c r="CX222" s="1">
        <f t="shared" si="364"/>
        <v>80326.859439129941</v>
      </c>
      <c r="CY222" s="1">
        <f t="shared" si="364"/>
        <v>329064.99774983013</v>
      </c>
      <c r="CZ222" s="1">
        <f t="shared" si="364"/>
        <v>177684.97843860986</v>
      </c>
      <c r="DA222" s="1">
        <f t="shared" si="364"/>
        <v>119234.38478465006</v>
      </c>
      <c r="DB222" s="1">
        <f t="shared" si="364"/>
        <v>71563.952340570046</v>
      </c>
      <c r="DC222" s="1">
        <f t="shared" si="364"/>
        <v>844237.59023616975</v>
      </c>
      <c r="DD222" s="1">
        <f t="shared" si="364"/>
        <v>434867.97038447019</v>
      </c>
      <c r="DE222" s="1">
        <f t="shared" si="364"/>
        <v>4357758.5545354104</v>
      </c>
      <c r="DF222" s="1">
        <f>+DF188</f>
        <v>226608.47097066001</v>
      </c>
      <c r="DG222" s="1">
        <f t="shared" ref="DG222:DQ222" si="365">+DG188-DF188</f>
        <v>124575.40026856001</v>
      </c>
      <c r="DH222" s="1">
        <f t="shared" si="365"/>
        <v>107755.06360923999</v>
      </c>
      <c r="DI222" s="1">
        <f t="shared" si="365"/>
        <v>136210.49376243004</v>
      </c>
      <c r="DJ222" s="1">
        <f t="shared" si="365"/>
        <v>104703.3220868198</v>
      </c>
      <c r="DK222" s="1">
        <f t="shared" si="365"/>
        <v>88750.97116677009</v>
      </c>
      <c r="DL222" s="1">
        <f t="shared" si="365"/>
        <v>699767.74616034015</v>
      </c>
      <c r="DM222" s="1">
        <f t="shared" si="365"/>
        <v>391183.50244811992</v>
      </c>
      <c r="DN222" s="1">
        <f t="shared" si="365"/>
        <v>39112.702674489934</v>
      </c>
      <c r="DO222" s="1">
        <f t="shared" si="365"/>
        <v>132428.95119371009</v>
      </c>
      <c r="DP222" s="1">
        <f t="shared" si="365"/>
        <v>143520.25410867017</v>
      </c>
      <c r="DQ222" s="1">
        <f t="shared" si="365"/>
        <v>-176837.13501870027</v>
      </c>
      <c r="DR222" s="1">
        <f>+DR188</f>
        <v>334116.19099946</v>
      </c>
      <c r="DS222" s="1">
        <f t="shared" ref="DS222:EC222" si="366">+DS188-DR188</f>
        <v>269893.61817487987</v>
      </c>
      <c r="DT222" s="1">
        <f t="shared" si="366"/>
        <v>204678.75031027012</v>
      </c>
      <c r="DU222" s="1">
        <f t="shared" si="366"/>
        <v>230629.02159511007</v>
      </c>
      <c r="DV222" s="1">
        <f t="shared" si="366"/>
        <v>282862.81583022</v>
      </c>
      <c r="DW222" s="1">
        <f t="shared" si="366"/>
        <v>209295.64297070983</v>
      </c>
      <c r="DX222" s="1">
        <f t="shared" si="366"/>
        <v>162244.30538963014</v>
      </c>
      <c r="DY222" s="1">
        <f t="shared" si="366"/>
        <v>306865.70609741006</v>
      </c>
      <c r="DZ222" s="1">
        <f t="shared" si="366"/>
        <v>188101.41540520987</v>
      </c>
      <c r="EA222" s="1">
        <f t="shared" si="366"/>
        <v>189818.20018386981</v>
      </c>
      <c r="EB222" s="1">
        <f t="shared" si="366"/>
        <v>324646.74771640031</v>
      </c>
      <c r="EC222" s="1">
        <f t="shared" si="366"/>
        <v>572229.61011891998</v>
      </c>
      <c r="ED222" s="1">
        <f>+ED188</f>
        <v>326389.37800761999</v>
      </c>
      <c r="EE222" s="1">
        <f t="shared" ref="EE222:EO222" si="367">+EE188-ED188</f>
        <v>171505.83552551002</v>
      </c>
      <c r="EF222" s="1">
        <f t="shared" si="367"/>
        <v>655204.08200833993</v>
      </c>
      <c r="EG222" s="1">
        <f t="shared" si="367"/>
        <v>391504.90963765001</v>
      </c>
      <c r="EH222" s="1">
        <f t="shared" si="367"/>
        <v>322840.5151211</v>
      </c>
      <c r="EI222" s="1">
        <f t="shared" si="367"/>
        <v>262027.05984119</v>
      </c>
      <c r="EJ222" s="1">
        <f t="shared" si="367"/>
        <v>378246.9936266602</v>
      </c>
      <c r="EK222" s="1">
        <f t="shared" si="367"/>
        <v>714597.10352242971</v>
      </c>
      <c r="EL222" s="1">
        <f t="shared" si="367"/>
        <v>874738.31171174021</v>
      </c>
      <c r="EM222" s="1">
        <f t="shared" si="367"/>
        <v>452053.39926397987</v>
      </c>
      <c r="EN222" s="1">
        <f t="shared" si="367"/>
        <v>1260996.4553252002</v>
      </c>
      <c r="EO222" s="1">
        <f t="shared" si="367"/>
        <v>1507911.2728524506</v>
      </c>
      <c r="EP222" s="1">
        <f>+EP188</f>
        <v>1601802.14955118</v>
      </c>
      <c r="EQ222" s="1">
        <f t="shared" ref="EQ222:FA222" si="368">+EQ188-EP188</f>
        <v>6136597.5984647702</v>
      </c>
      <c r="ER222" s="1">
        <f t="shared" si="368"/>
        <v>2345439.3372928994</v>
      </c>
      <c r="ES222" s="1">
        <f t="shared" si="368"/>
        <v>1788744.1409847997</v>
      </c>
      <c r="ET222" s="1">
        <f t="shared" si="368"/>
        <v>5036918.3514389619</v>
      </c>
      <c r="EU222" s="1">
        <f t="shared" si="368"/>
        <v>-12236216.0803123</v>
      </c>
      <c r="EV222" s="1">
        <f t="shared" si="368"/>
        <v>812185.68540051021</v>
      </c>
      <c r="EW222" s="1">
        <f t="shared" si="368"/>
        <v>251878.34085895866</v>
      </c>
      <c r="EX222" s="1">
        <f t="shared" si="368"/>
        <v>295423.23925964255</v>
      </c>
      <c r="EY222" s="1">
        <f t="shared" si="368"/>
        <v>343477.3574009994</v>
      </c>
      <c r="EZ222" s="1">
        <f t="shared" si="368"/>
        <v>303178.04058974888</v>
      </c>
      <c r="FA222" s="1">
        <f t="shared" si="368"/>
        <v>734087.56222146004</v>
      </c>
      <c r="FB222" s="1">
        <f>+FB188</f>
        <v>795268.57318288006</v>
      </c>
      <c r="FC222" s="1">
        <f t="shared" ref="FC222:FM222" si="369">+FC188-FB188</f>
        <v>632206.29004926991</v>
      </c>
      <c r="FD222" s="1">
        <f t="shared" si="369"/>
        <v>314541.21699678013</v>
      </c>
      <c r="FE222" s="1">
        <f t="shared" si="369"/>
        <v>848902.02563010971</v>
      </c>
      <c r="FF222" s="1">
        <f t="shared" si="369"/>
        <v>740890.92201430025</v>
      </c>
      <c r="FG222" s="1">
        <f t="shared" si="369"/>
        <v>645515.68490666896</v>
      </c>
      <c r="FH222" s="1">
        <f t="shared" si="369"/>
        <v>733338.44317846093</v>
      </c>
      <c r="FI222" s="1">
        <f t="shared" si="369"/>
        <v>422887.36200472061</v>
      </c>
      <c r="FJ222" s="1">
        <f t="shared" si="369"/>
        <v>427349.78909440897</v>
      </c>
      <c r="FK222" s="1">
        <f t="shared" si="369"/>
        <v>324763.77946450002</v>
      </c>
      <c r="FL222" s="1">
        <f t="shared" si="369"/>
        <v>233825.71555458196</v>
      </c>
      <c r="FM222" s="1">
        <f t="shared" si="369"/>
        <v>795141.33266412839</v>
      </c>
      <c r="FN222" s="1">
        <f t="shared" ref="FN222:FN231" si="370">+FN188</f>
        <v>529190.50033872994</v>
      </c>
      <c r="FO222" s="1">
        <f t="shared" ref="FO222:FY222" si="371">+FO188-FN188</f>
        <v>1119538.4457961901</v>
      </c>
      <c r="FP222" s="1">
        <f t="shared" si="371"/>
        <v>497836.05386508</v>
      </c>
      <c r="FQ222" s="1">
        <f t="shared" si="371"/>
        <v>353955.68778344989</v>
      </c>
      <c r="FR222" s="1">
        <f t="shared" si="371"/>
        <v>301232.25520411041</v>
      </c>
      <c r="FS222" s="1">
        <f t="shared" si="371"/>
        <v>387231.77497553965</v>
      </c>
      <c r="FT222" s="1">
        <f t="shared" si="371"/>
        <v>2039594.4098399994</v>
      </c>
      <c r="FU222" s="1">
        <f t="shared" si="371"/>
        <v>901542.22574860975</v>
      </c>
      <c r="FV222" s="1">
        <f t="shared" si="371"/>
        <v>1092068.9453908205</v>
      </c>
      <c r="FW222" s="1">
        <f t="shared" si="371"/>
        <v>1543362.2022086298</v>
      </c>
      <c r="FX222" s="1">
        <f t="shared" si="371"/>
        <v>814947.5848793406</v>
      </c>
      <c r="FY222" s="1">
        <f t="shared" si="371"/>
        <v>702967.50521932915</v>
      </c>
      <c r="FZ222" s="1">
        <f t="shared" ref="FZ222:FZ231" si="372">+FZ188</f>
        <v>1518520.0703485201</v>
      </c>
      <c r="GA222" s="1">
        <f t="shared" ref="GA222:GK222" si="373">+GA188-FZ188</f>
        <v>770374.37288817973</v>
      </c>
      <c r="GB222" s="1">
        <f t="shared" si="373"/>
        <v>1977575.7099878299</v>
      </c>
      <c r="GC222" s="1">
        <f t="shared" si="373"/>
        <v>2277143.3747240007</v>
      </c>
      <c r="GD222" s="1">
        <f t="shared" si="373"/>
        <v>1038742.5805408796</v>
      </c>
      <c r="GE222" s="1">
        <f t="shared" si="373"/>
        <v>1457982.0881846277</v>
      </c>
      <c r="GF222" s="1">
        <f t="shared" si="373"/>
        <v>1058888.2162741721</v>
      </c>
      <c r="GG222" s="1">
        <f t="shared" si="373"/>
        <v>2047421.8451186996</v>
      </c>
      <c r="GH222" s="1">
        <f t="shared" si="373"/>
        <v>2768099.339953281</v>
      </c>
      <c r="GI222" s="1">
        <f t="shared" si="373"/>
        <v>1017385.443217678</v>
      </c>
      <c r="GJ222" s="1">
        <f t="shared" si="373"/>
        <v>1184942.7631086931</v>
      </c>
      <c r="GK222" s="1">
        <f t="shared" si="373"/>
        <v>1902947.4622427598</v>
      </c>
      <c r="GL222" s="1">
        <f t="shared" ref="GL222:GL231" si="374">+GL188</f>
        <v>1324319.3396151399</v>
      </c>
      <c r="GM222" s="1">
        <f t="shared" ref="GM222:GW222" si="375">+GM188-GL188</f>
        <v>3215570.0584677495</v>
      </c>
      <c r="GN222" s="1">
        <f t="shared" si="375"/>
        <v>1901989.0212914711</v>
      </c>
      <c r="GO222" s="1">
        <f t="shared" si="375"/>
        <v>2426115.0350185512</v>
      </c>
      <c r="GP222" s="1">
        <f t="shared" si="375"/>
        <v>1936825.7473383788</v>
      </c>
      <c r="GQ222" s="1">
        <f t="shared" si="375"/>
        <v>2597484.1729276292</v>
      </c>
      <c r="GR222" s="1">
        <f t="shared" si="375"/>
        <v>1505047.9692780394</v>
      </c>
      <c r="GS222" s="1">
        <f t="shared" si="375"/>
        <v>1283798.1836465802</v>
      </c>
      <c r="GT222" s="1">
        <f t="shared" si="375"/>
        <v>1559836.2265240438</v>
      </c>
      <c r="GU222" s="1">
        <f t="shared" si="375"/>
        <v>1556022.4217589572</v>
      </c>
      <c r="GV222" s="1">
        <f t="shared" si="375"/>
        <v>1208120.4710483886</v>
      </c>
      <c r="GW222" s="1">
        <f t="shared" si="375"/>
        <v>1808296.3165350407</v>
      </c>
      <c r="GX222" s="1">
        <f t="shared" ref="GX222:GX231" si="376">+GX188</f>
        <v>1946677.16629569</v>
      </c>
      <c r="GY222" s="1">
        <f t="shared" ref="GY222:HI222" si="377">+GY188-GX188</f>
        <v>3183586.3026143494</v>
      </c>
      <c r="GZ222" s="1">
        <f t="shared" si="377"/>
        <v>2924604.9628905021</v>
      </c>
      <c r="HA222" s="1">
        <f t="shared" si="377"/>
        <v>2428944.4306215094</v>
      </c>
      <c r="HB222" s="1">
        <f t="shared" si="377"/>
        <v>1485776.0603077877</v>
      </c>
      <c r="HC222" s="1">
        <f t="shared" si="377"/>
        <v>1460213.5448372699</v>
      </c>
      <c r="HD222" s="1">
        <f t="shared" si="377"/>
        <v>1127219.212835392</v>
      </c>
      <c r="HE222" s="1">
        <f t="shared" si="377"/>
        <v>1584307.8872536886</v>
      </c>
      <c r="HF222" s="1">
        <f t="shared" si="377"/>
        <v>1042321.8207333237</v>
      </c>
      <c r="HG222" s="1">
        <f t="shared" si="377"/>
        <v>1055266.7628496774</v>
      </c>
      <c r="HH222" s="1">
        <f t="shared" si="377"/>
        <v>996124.19971190766</v>
      </c>
      <c r="HI222" s="1">
        <f t="shared" si="377"/>
        <v>1137119.5572895333</v>
      </c>
      <c r="HJ222" s="1">
        <f t="shared" ref="HJ222:HJ231" si="378">+HJ188</f>
        <v>1669497.92359558</v>
      </c>
      <c r="HK222" s="1">
        <f t="shared" ref="HK222:JE222" si="379">+HK188-HJ188</f>
        <v>1016271.1722074898</v>
      </c>
      <c r="HL222" s="1">
        <f t="shared" si="379"/>
        <v>856748.28429990029</v>
      </c>
      <c r="HM222" s="1">
        <f t="shared" si="379"/>
        <v>676534.67671837984</v>
      </c>
      <c r="HN222" s="1">
        <f t="shared" si="379"/>
        <v>1368394.8973352201</v>
      </c>
      <c r="HO222" s="1">
        <f t="shared" si="379"/>
        <v>1310374.0434286604</v>
      </c>
      <c r="HP222" s="1">
        <f t="shared" si="379"/>
        <v>784747.93731575925</v>
      </c>
      <c r="HQ222" s="1">
        <f t="shared" si="379"/>
        <v>1023147.1513198819</v>
      </c>
      <c r="HR222" s="1">
        <f t="shared" si="379"/>
        <v>802875.54907753691</v>
      </c>
      <c r="HS222" s="1">
        <f t="shared" si="379"/>
        <v>1160156.7083363999</v>
      </c>
      <c r="HT222" s="1">
        <f t="shared" si="379"/>
        <v>1207755.7287160419</v>
      </c>
      <c r="HU222" s="1">
        <f t="shared" si="379"/>
        <v>1462643.9141250495</v>
      </c>
      <c r="HV222" s="1">
        <f t="shared" si="379"/>
        <v>-11654337.438978329</v>
      </c>
      <c r="HW222" s="1">
        <f t="shared" si="379"/>
        <v>1143105.940814151</v>
      </c>
      <c r="HX222" s="1">
        <f t="shared" si="379"/>
        <v>1326263.4152271291</v>
      </c>
      <c r="HY222" s="1">
        <f t="shared" si="379"/>
        <v>903800.48462540004</v>
      </c>
      <c r="HZ222" s="1">
        <f t="shared" si="379"/>
        <v>2380767.7463455098</v>
      </c>
      <c r="IA222" s="1">
        <f t="shared" si="379"/>
        <v>1459131.3590805707</v>
      </c>
      <c r="IB222" s="1">
        <f t="shared" si="379"/>
        <v>2441555.2299720105</v>
      </c>
      <c r="IC222" s="1">
        <f t="shared" si="379"/>
        <v>3357905.1750395689</v>
      </c>
      <c r="ID222" s="1">
        <f t="shared" si="379"/>
        <v>1617377.7801383901</v>
      </c>
      <c r="IE222" s="1">
        <f t="shared" si="379"/>
        <v>1415867.4571074098</v>
      </c>
      <c r="IF222" s="1">
        <f t="shared" si="379"/>
        <v>1490623.917223651</v>
      </c>
      <c r="IG222" s="1">
        <f t="shared" si="379"/>
        <v>1379344.0560248308</v>
      </c>
      <c r="IH222" s="1">
        <f t="shared" si="379"/>
        <v>-19637973.700291771</v>
      </c>
      <c r="II222" s="1">
        <f t="shared" si="379"/>
        <v>1420452.99061321</v>
      </c>
      <c r="IJ222" s="1">
        <f t="shared" si="379"/>
        <v>2131827.1641901699</v>
      </c>
      <c r="IK222" s="1">
        <f t="shared" si="379"/>
        <v>1537097.8461698312</v>
      </c>
      <c r="IL222" s="1">
        <f t="shared" si="379"/>
        <v>1283356.0709876595</v>
      </c>
      <c r="IM222" s="1">
        <f t="shared" si="379"/>
        <v>1429647.7951746099</v>
      </c>
      <c r="IN222" s="1">
        <f t="shared" si="379"/>
        <v>1770076.5268119611</v>
      </c>
      <c r="IO222" s="1">
        <f t="shared" si="379"/>
        <v>662553.69737653807</v>
      </c>
      <c r="IP222" s="1">
        <f t="shared" si="379"/>
        <v>959049.71180780977</v>
      </c>
      <c r="IQ222" s="1">
        <f t="shared" si="379"/>
        <v>806370.0594435297</v>
      </c>
      <c r="IR222" s="1">
        <f t="shared" si="379"/>
        <v>774539.27399424091</v>
      </c>
      <c r="IS222" s="1">
        <f t="shared" si="379"/>
        <v>3600284.6340975128</v>
      </c>
      <c r="IT222" s="1">
        <f t="shared" si="379"/>
        <v>-15077268.894958941</v>
      </c>
      <c r="IU222" s="1">
        <f t="shared" si="379"/>
        <v>2808182.3436523578</v>
      </c>
      <c r="IV222" s="1">
        <f t="shared" si="379"/>
        <v>5249129.9223644501</v>
      </c>
      <c r="IW222" s="1">
        <f t="shared" si="379"/>
        <v>4610659.3737154603</v>
      </c>
      <c r="IX222" s="1">
        <f t="shared" si="379"/>
        <v>5452481.3473538402</v>
      </c>
      <c r="IY222" s="1">
        <f t="shared" si="379"/>
        <v>1955650.0707630813</v>
      </c>
      <c r="IZ222" s="1">
        <f t="shared" si="379"/>
        <v>2104159.3029473238</v>
      </c>
      <c r="JA222" s="1">
        <f t="shared" si="379"/>
        <v>1201224.3546909355</v>
      </c>
      <c r="JB222" s="1">
        <f t="shared" si="379"/>
        <v>1453799.1315716729</v>
      </c>
      <c r="JC222" s="1">
        <f t="shared" si="379"/>
        <v>1000418.0341519341</v>
      </c>
      <c r="JD222" s="1">
        <f t="shared" si="379"/>
        <v>1288978.7855564132</v>
      </c>
      <c r="JE222" s="1">
        <f t="shared" si="379"/>
        <v>1912169.5187199786</v>
      </c>
    </row>
    <row r="223" spans="1:265" ht="12.9" customHeight="1" x14ac:dyDescent="0.2">
      <c r="A223" s="113" t="s">
        <v>205</v>
      </c>
      <c r="B223" s="1"/>
      <c r="C223" s="1"/>
      <c r="D223" s="1"/>
      <c r="H223" s="1"/>
      <c r="I223" s="1"/>
      <c r="J223" s="1"/>
      <c r="K223" s="1"/>
      <c r="L223" s="1"/>
      <c r="M223" s="1"/>
      <c r="N223" s="1"/>
      <c r="O223" s="1"/>
      <c r="P223" s="1"/>
      <c r="T223" s="1"/>
      <c r="U223" s="1"/>
      <c r="V223" s="1"/>
      <c r="W223" s="1"/>
      <c r="X223" s="1"/>
      <c r="Y223" s="1"/>
      <c r="Z223" s="1"/>
      <c r="AA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>
        <f t="shared" ref="FK223:FM231" si="380">+FK189-FJ189</f>
        <v>73017.958714859909</v>
      </c>
      <c r="FL223" s="1">
        <f t="shared" si="380"/>
        <v>53304.756696230033</v>
      </c>
      <c r="FM223" s="1">
        <f t="shared" si="380"/>
        <v>93361.970493400004</v>
      </c>
      <c r="FN223" s="1">
        <f t="shared" si="370"/>
        <v>78814.115518309991</v>
      </c>
      <c r="FO223" s="1">
        <f t="shared" ref="FO223:FY223" si="381">+FO189-FN189</f>
        <v>101677.89221395002</v>
      </c>
      <c r="FP223" s="1">
        <f t="shared" si="381"/>
        <v>76956.992267739988</v>
      </c>
      <c r="FQ223" s="1">
        <f t="shared" si="381"/>
        <v>73307.172475380125</v>
      </c>
      <c r="FR223" s="1">
        <f t="shared" si="381"/>
        <v>70303.288473299996</v>
      </c>
      <c r="FS223" s="1">
        <f t="shared" si="381"/>
        <v>70441.465339159884</v>
      </c>
      <c r="FT223" s="1">
        <f t="shared" si="381"/>
        <v>130540.70987771009</v>
      </c>
      <c r="FU223" s="1">
        <f t="shared" si="381"/>
        <v>85627.115545369918</v>
      </c>
      <c r="FV223" s="1">
        <f t="shared" si="381"/>
        <v>80593.476462370018</v>
      </c>
      <c r="FW223" s="1">
        <f t="shared" si="381"/>
        <v>109450.50103080983</v>
      </c>
      <c r="FX223" s="1">
        <f t="shared" si="381"/>
        <v>84301.836381320143</v>
      </c>
      <c r="FY223" s="1">
        <f t="shared" si="381"/>
        <v>170211.0746093099</v>
      </c>
      <c r="FZ223" s="1">
        <f t="shared" si="372"/>
        <v>100133.24693016001</v>
      </c>
      <c r="GA223" s="1">
        <f t="shared" ref="GA223:GK223" si="382">+GA189-FZ189</f>
        <v>117045.35191991998</v>
      </c>
      <c r="GB223" s="1">
        <f t="shared" si="382"/>
        <v>110690.51620608999</v>
      </c>
      <c r="GC223" s="1">
        <f t="shared" si="382"/>
        <v>108653.42121807003</v>
      </c>
      <c r="GD223" s="1">
        <f t="shared" si="382"/>
        <v>81910.181745469978</v>
      </c>
      <c r="GE223" s="1">
        <f t="shared" si="382"/>
        <v>103398.06629443</v>
      </c>
      <c r="GF223" s="1">
        <f t="shared" si="382"/>
        <v>79769.149894230068</v>
      </c>
      <c r="GG223" s="1">
        <f t="shared" si="382"/>
        <v>123372.05063224002</v>
      </c>
      <c r="GH223" s="1">
        <f t="shared" si="382"/>
        <v>119981.34410275007</v>
      </c>
      <c r="GI223" s="1">
        <f t="shared" si="382"/>
        <v>77717.264621509821</v>
      </c>
      <c r="GJ223" s="1">
        <f t="shared" si="382"/>
        <v>84856.060680969968</v>
      </c>
      <c r="GK223" s="1">
        <f t="shared" si="382"/>
        <v>96923.571051350096</v>
      </c>
      <c r="GL223" s="1">
        <f t="shared" si="374"/>
        <v>59177.891703859998</v>
      </c>
      <c r="GM223" s="1">
        <f t="shared" ref="GM223:GW223" si="383">+GM189-GL189</f>
        <v>96395.189938330004</v>
      </c>
      <c r="GN223" s="1">
        <f t="shared" si="383"/>
        <v>119120.15757245</v>
      </c>
      <c r="GO223" s="1">
        <f t="shared" si="383"/>
        <v>96464.800455969991</v>
      </c>
      <c r="GP223" s="1">
        <f t="shared" si="383"/>
        <v>88248.148623179994</v>
      </c>
      <c r="GQ223" s="1">
        <f t="shared" si="383"/>
        <v>123846.26726194005</v>
      </c>
      <c r="GR223" s="1">
        <f t="shared" si="383"/>
        <v>86949.935594170005</v>
      </c>
      <c r="GS223" s="1">
        <f t="shared" si="383"/>
        <v>85367.763344229897</v>
      </c>
      <c r="GT223" s="1">
        <f t="shared" si="383"/>
        <v>92361.584848130122</v>
      </c>
      <c r="GU223" s="1">
        <f t="shared" si="383"/>
        <v>88139.629794319975</v>
      </c>
      <c r="GV223" s="1">
        <f t="shared" si="383"/>
        <v>96320.179621799965</v>
      </c>
      <c r="GW223" s="1">
        <f t="shared" si="383"/>
        <v>111259.78400542994</v>
      </c>
      <c r="GX223" s="1">
        <f t="shared" si="376"/>
        <v>101431.85306769999</v>
      </c>
      <c r="GY223" s="1">
        <f t="shared" ref="GY223:HI223" si="384">+GY189-GX189</f>
        <v>124925.99960672</v>
      </c>
      <c r="GZ223" s="1">
        <f t="shared" si="384"/>
        <v>125762.73682689009</v>
      </c>
      <c r="HA223" s="1">
        <f t="shared" si="384"/>
        <v>109911.88060919003</v>
      </c>
      <c r="HB223" s="1">
        <f t="shared" si="384"/>
        <v>121067.87857128982</v>
      </c>
      <c r="HC223" s="1">
        <f t="shared" si="384"/>
        <v>104490.73321978992</v>
      </c>
      <c r="HD223" s="1">
        <f t="shared" si="384"/>
        <v>127372.91053600993</v>
      </c>
      <c r="HE223" s="1">
        <f t="shared" si="384"/>
        <v>121765.79185478028</v>
      </c>
      <c r="HF223" s="1">
        <f t="shared" si="384"/>
        <v>104794.68108471995</v>
      </c>
      <c r="HG223" s="1">
        <f t="shared" si="384"/>
        <v>95308.16121007991</v>
      </c>
      <c r="HH223" s="1">
        <f t="shared" si="384"/>
        <v>109214.44857741008</v>
      </c>
      <c r="HI223" s="1">
        <f t="shared" si="384"/>
        <v>109193.29433479998</v>
      </c>
      <c r="HJ223" s="1">
        <f t="shared" si="378"/>
        <v>127744.9929102</v>
      </c>
      <c r="HK223" s="1">
        <f t="shared" ref="HK223:JE223" si="385">+HK189-HJ189</f>
        <v>89844.374488119996</v>
      </c>
      <c r="HL223" s="1">
        <f t="shared" si="385"/>
        <v>101230.80087148998</v>
      </c>
      <c r="HM223" s="1">
        <f t="shared" si="385"/>
        <v>96745.351607070013</v>
      </c>
      <c r="HN223" s="1">
        <f t="shared" si="385"/>
        <v>114186.29598873004</v>
      </c>
      <c r="HO223" s="1">
        <f t="shared" si="385"/>
        <v>150137.43826903997</v>
      </c>
      <c r="HP223" s="1">
        <f t="shared" si="385"/>
        <v>114080.02367547003</v>
      </c>
      <c r="HQ223" s="1">
        <f t="shared" si="385"/>
        <v>110147.04771835008</v>
      </c>
      <c r="HR223" s="1">
        <f t="shared" si="385"/>
        <v>76541.329045390012</v>
      </c>
      <c r="HS223" s="1">
        <f t="shared" si="385"/>
        <v>130030.75778759993</v>
      </c>
      <c r="HT223" s="1">
        <f t="shared" si="385"/>
        <v>114900.82059529005</v>
      </c>
      <c r="HU223" s="1">
        <f t="shared" si="385"/>
        <v>119734.85870471993</v>
      </c>
      <c r="HV223" s="1">
        <f t="shared" si="385"/>
        <v>-1191995.8021655499</v>
      </c>
      <c r="HW223" s="1">
        <f t="shared" si="385"/>
        <v>124353.90881633997</v>
      </c>
      <c r="HX223" s="1">
        <f t="shared" si="385"/>
        <v>124937.45821950014</v>
      </c>
      <c r="HY223" s="1">
        <f t="shared" si="385"/>
        <v>118030.7289360899</v>
      </c>
      <c r="HZ223" s="1">
        <f t="shared" si="385"/>
        <v>124214.35152270994</v>
      </c>
      <c r="IA223" s="1">
        <f t="shared" si="385"/>
        <v>112795.0220401499</v>
      </c>
      <c r="IB223" s="1">
        <f t="shared" si="385"/>
        <v>155325.65963378013</v>
      </c>
      <c r="IC223" s="1">
        <f t="shared" si="385"/>
        <v>151645.90846087004</v>
      </c>
      <c r="ID223" s="1">
        <f t="shared" si="385"/>
        <v>108409.09091500007</v>
      </c>
      <c r="IE223" s="1">
        <f t="shared" si="385"/>
        <v>161556.53623418999</v>
      </c>
      <c r="IF223" s="1">
        <f t="shared" si="385"/>
        <v>154151.45053758984</v>
      </c>
      <c r="IG223" s="1">
        <f t="shared" si="385"/>
        <v>177454.64252206008</v>
      </c>
      <c r="IH223" s="1">
        <f t="shared" si="385"/>
        <v>-1536143.7738830899</v>
      </c>
      <c r="II223" s="1">
        <f t="shared" si="385"/>
        <v>163450.6030127799</v>
      </c>
      <c r="IJ223" s="1">
        <f t="shared" si="385"/>
        <v>175798.69036812009</v>
      </c>
      <c r="IK223" s="1">
        <f t="shared" si="385"/>
        <v>114624.98334715987</v>
      </c>
      <c r="IL223" s="1">
        <f t="shared" si="385"/>
        <v>106602.79361420998</v>
      </c>
      <c r="IM223" s="1">
        <f t="shared" si="385"/>
        <v>125167.87052570027</v>
      </c>
      <c r="IN223" s="1">
        <f t="shared" si="385"/>
        <v>140875.54342232994</v>
      </c>
      <c r="IO223" s="1">
        <f t="shared" si="385"/>
        <v>-156059.99173649016</v>
      </c>
      <c r="IP223" s="1">
        <f t="shared" si="385"/>
        <v>79322.813189790118</v>
      </c>
      <c r="IQ223" s="1">
        <f t="shared" si="385"/>
        <v>68549.785319429939</v>
      </c>
      <c r="IR223" s="1">
        <f t="shared" si="385"/>
        <v>120107.46615343005</v>
      </c>
      <c r="IS223" s="1">
        <f t="shared" si="385"/>
        <v>203256.52946270001</v>
      </c>
      <c r="IT223" s="1">
        <f t="shared" si="385"/>
        <v>-1145304.2929390599</v>
      </c>
      <c r="IU223" s="1">
        <f t="shared" si="385"/>
        <v>118348.38974841</v>
      </c>
      <c r="IV223" s="1">
        <f t="shared" si="385"/>
        <v>232304.9026947399</v>
      </c>
      <c r="IW223" s="1">
        <f t="shared" si="385"/>
        <v>200405.91408622003</v>
      </c>
      <c r="IX223" s="1">
        <f t="shared" si="385"/>
        <v>206435.65500627016</v>
      </c>
      <c r="IY223" s="1">
        <f t="shared" si="385"/>
        <v>139183.11001632991</v>
      </c>
      <c r="IZ223" s="1">
        <f t="shared" si="385"/>
        <v>139045.14691173006</v>
      </c>
      <c r="JA223" s="1">
        <f t="shared" si="385"/>
        <v>93233.814345089952</v>
      </c>
      <c r="JB223" s="1">
        <f t="shared" si="385"/>
        <v>95024.654142210027</v>
      </c>
      <c r="JC223" s="1">
        <f t="shared" si="385"/>
        <v>93711.589659679914</v>
      </c>
      <c r="JD223" s="1">
        <f t="shared" si="385"/>
        <v>102525.62468166999</v>
      </c>
      <c r="JE223" s="1">
        <f t="shared" si="385"/>
        <v>136948.50151644018</v>
      </c>
    </row>
    <row r="224" spans="1:265" ht="12.9" customHeight="1" x14ac:dyDescent="0.2">
      <c r="A224" s="113" t="s">
        <v>206</v>
      </c>
      <c r="B224" s="1"/>
      <c r="C224" s="1"/>
      <c r="D224" s="1"/>
      <c r="H224" s="1"/>
      <c r="I224" s="1"/>
      <c r="J224" s="1"/>
      <c r="K224" s="1"/>
      <c r="L224" s="1"/>
      <c r="M224" s="1"/>
      <c r="N224" s="1"/>
      <c r="O224" s="1"/>
      <c r="P224" s="1"/>
      <c r="T224" s="1"/>
      <c r="U224" s="1"/>
      <c r="V224" s="1"/>
      <c r="W224" s="1"/>
      <c r="X224" s="1"/>
      <c r="Y224" s="1"/>
      <c r="Z224" s="1"/>
      <c r="AA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>
        <f t="shared" si="380"/>
        <v>70.962385160000053</v>
      </c>
      <c r="FL224" s="1">
        <f t="shared" si="380"/>
        <v>0</v>
      </c>
      <c r="FM224" s="1">
        <f t="shared" si="380"/>
        <v>1719.396021</v>
      </c>
      <c r="FN224" s="1">
        <f t="shared" si="370"/>
        <v>1740.0799159999999</v>
      </c>
      <c r="FO224" s="1">
        <f t="shared" ref="FO224:FY224" si="386">+FO190-FN190</f>
        <v>0</v>
      </c>
      <c r="FP224" s="1">
        <f t="shared" si="386"/>
        <v>25.920084000000088</v>
      </c>
      <c r="FQ224" s="1">
        <f t="shared" si="386"/>
        <v>162.2622562900001</v>
      </c>
      <c r="FR224" s="1">
        <f t="shared" si="386"/>
        <v>108.7874837899999</v>
      </c>
      <c r="FS224" s="1">
        <f t="shared" si="386"/>
        <v>161.19356367</v>
      </c>
      <c r="FT224" s="1">
        <f t="shared" si="386"/>
        <v>1.0270000000218715E-2</v>
      </c>
      <c r="FU224" s="1">
        <f t="shared" si="386"/>
        <v>2.283999999963271E-2</v>
      </c>
      <c r="FV224" s="1">
        <f t="shared" si="386"/>
        <v>9.7160000000258151E-3</v>
      </c>
      <c r="FW224" s="1">
        <f t="shared" si="386"/>
        <v>1.2905999999929918E-2</v>
      </c>
      <c r="FX224" s="1">
        <f t="shared" si="386"/>
        <v>4.5044000000416418E-2</v>
      </c>
      <c r="FY224" s="1">
        <f t="shared" si="386"/>
        <v>1.4146999999866239E-2</v>
      </c>
      <c r="FZ224" s="1">
        <f t="shared" si="372"/>
        <v>0</v>
      </c>
      <c r="GA224" s="1">
        <f t="shared" ref="GA224:GK224" si="387">+GA190-FZ190</f>
        <v>3.2441999999999999E-2</v>
      </c>
      <c r="GB224" s="1">
        <f t="shared" si="387"/>
        <v>0</v>
      </c>
      <c r="GC224" s="1">
        <f t="shared" si="387"/>
        <v>1.0420000000000013E-3</v>
      </c>
      <c r="GD224" s="1">
        <f t="shared" si="387"/>
        <v>50.330525909999999</v>
      </c>
      <c r="GE224" s="1">
        <f t="shared" si="387"/>
        <v>33.09945797999999</v>
      </c>
      <c r="GF224" s="1">
        <f t="shared" si="387"/>
        <v>8.3400000000040109E-3</v>
      </c>
      <c r="GG224" s="1">
        <f t="shared" si="387"/>
        <v>75.569758800000002</v>
      </c>
      <c r="GH224" s="1">
        <f t="shared" si="387"/>
        <v>35.38148000000001</v>
      </c>
      <c r="GI224" s="1">
        <f t="shared" si="387"/>
        <v>0</v>
      </c>
      <c r="GJ224" s="1">
        <f t="shared" si="387"/>
        <v>1.8482454199999836</v>
      </c>
      <c r="GK224" s="1">
        <f t="shared" si="387"/>
        <v>6.3739617300000191</v>
      </c>
      <c r="GL224" s="1">
        <f t="shared" si="374"/>
        <v>0</v>
      </c>
      <c r="GM224" s="1">
        <f t="shared" ref="GM224:GW224" si="388">+GM190-GL190</f>
        <v>0</v>
      </c>
      <c r="GN224" s="1">
        <f t="shared" si="388"/>
        <v>0</v>
      </c>
      <c r="GO224" s="1">
        <f t="shared" si="388"/>
        <v>0.15426476</v>
      </c>
      <c r="GP224" s="1">
        <f t="shared" si="388"/>
        <v>-0.15426476</v>
      </c>
      <c r="GQ224" s="1">
        <f t="shared" si="388"/>
        <v>13.03446128</v>
      </c>
      <c r="GR224" s="1">
        <f t="shared" si="388"/>
        <v>11.44138296</v>
      </c>
      <c r="GS224" s="1">
        <f t="shared" si="388"/>
        <v>0</v>
      </c>
      <c r="GT224" s="1">
        <f t="shared" si="388"/>
        <v>5.7540899299999992</v>
      </c>
      <c r="GU224" s="1">
        <f t="shared" si="388"/>
        <v>70.59476699999999</v>
      </c>
      <c r="GV224" s="1">
        <f t="shared" si="388"/>
        <v>16.584447710000006</v>
      </c>
      <c r="GW224" s="1">
        <f t="shared" si="388"/>
        <v>0</v>
      </c>
      <c r="GX224" s="1">
        <f t="shared" si="376"/>
        <v>0</v>
      </c>
      <c r="GY224" s="1">
        <f t="shared" ref="GY224:HI224" si="389">+GY190-GX190</f>
        <v>0</v>
      </c>
      <c r="GZ224" s="1">
        <f t="shared" si="389"/>
        <v>7860.7560550799999</v>
      </c>
      <c r="HA224" s="1">
        <f t="shared" si="389"/>
        <v>52.621350129999882</v>
      </c>
      <c r="HB224" s="1">
        <f t="shared" si="389"/>
        <v>63.315507940000316</v>
      </c>
      <c r="HC224" s="1">
        <f t="shared" si="389"/>
        <v>-6.7429999999149004E-3</v>
      </c>
      <c r="HD224" s="1">
        <f t="shared" si="389"/>
        <v>0</v>
      </c>
      <c r="HE224" s="1">
        <f t="shared" si="389"/>
        <v>0</v>
      </c>
      <c r="HF224" s="1">
        <f t="shared" si="389"/>
        <v>36.019970450000073</v>
      </c>
      <c r="HG224" s="1">
        <f t="shared" si="389"/>
        <v>0</v>
      </c>
      <c r="HH224" s="1">
        <f t="shared" si="389"/>
        <v>0</v>
      </c>
      <c r="HI224" s="1">
        <f t="shared" si="389"/>
        <v>66.934537119999732</v>
      </c>
      <c r="HJ224" s="1">
        <f t="shared" si="378"/>
        <v>2814.2026729999998</v>
      </c>
      <c r="HK224" s="1">
        <f t="shared" ref="HK224:JE224" si="390">+HK190-HJ190</f>
        <v>8879.3426762600011</v>
      </c>
      <c r="HL224" s="1">
        <f t="shared" si="390"/>
        <v>20436.64903665</v>
      </c>
      <c r="HM224" s="1">
        <f t="shared" si="390"/>
        <v>24405.827028289998</v>
      </c>
      <c r="HN224" s="1">
        <f t="shared" si="390"/>
        <v>31984.634923120007</v>
      </c>
      <c r="HO224" s="1">
        <f t="shared" si="390"/>
        <v>44191.21130499999</v>
      </c>
      <c r="HP224" s="1">
        <f t="shared" si="390"/>
        <v>34121.80882368001</v>
      </c>
      <c r="HQ224" s="1">
        <f t="shared" si="390"/>
        <v>29927.537455270009</v>
      </c>
      <c r="HR224" s="1">
        <f t="shared" si="390"/>
        <v>38610.078105439985</v>
      </c>
      <c r="HS224" s="1">
        <f t="shared" si="390"/>
        <v>51440.692566999991</v>
      </c>
      <c r="HT224" s="1">
        <f t="shared" si="390"/>
        <v>60129.694752000039</v>
      </c>
      <c r="HU224" s="1">
        <f t="shared" si="390"/>
        <v>64020.506289049983</v>
      </c>
      <c r="HV224" s="1">
        <f t="shared" si="390"/>
        <v>-305151.50364476</v>
      </c>
      <c r="HW224" s="1">
        <f t="shared" si="390"/>
        <v>72628.411330999996</v>
      </c>
      <c r="HX224" s="1">
        <f t="shared" si="390"/>
        <v>78768.653087000013</v>
      </c>
      <c r="HY224" s="1">
        <f t="shared" si="390"/>
        <v>48253.801876359968</v>
      </c>
      <c r="HZ224" s="1">
        <f t="shared" si="390"/>
        <v>129896.82477259001</v>
      </c>
      <c r="IA224" s="1">
        <f t="shared" si="390"/>
        <v>58285.968611999997</v>
      </c>
      <c r="IB224" s="1">
        <f t="shared" si="390"/>
        <v>114789.82341999986</v>
      </c>
      <c r="IC224" s="1">
        <f t="shared" si="390"/>
        <v>78347.612610000186</v>
      </c>
      <c r="ID224" s="1">
        <f t="shared" si="390"/>
        <v>47547.73657304002</v>
      </c>
      <c r="IE224" s="1">
        <f t="shared" si="390"/>
        <v>41143.229508639895</v>
      </c>
      <c r="IF224" s="1">
        <f t="shared" si="390"/>
        <v>60262.434857130167</v>
      </c>
      <c r="IG224" s="1">
        <f t="shared" si="390"/>
        <v>128282.28374701983</v>
      </c>
      <c r="IH224" s="1">
        <f t="shared" si="390"/>
        <v>-933552.54102777992</v>
      </c>
      <c r="II224" s="1">
        <f t="shared" si="390"/>
        <v>76122.821226</v>
      </c>
      <c r="IJ224" s="1">
        <f t="shared" si="390"/>
        <v>81447.341988000015</v>
      </c>
      <c r="IK224" s="1">
        <f t="shared" si="390"/>
        <v>150895.94915002008</v>
      </c>
      <c r="IL224" s="1">
        <f t="shared" si="390"/>
        <v>49198.021220999886</v>
      </c>
      <c r="IM224" s="1">
        <f t="shared" si="390"/>
        <v>49221.487462130142</v>
      </c>
      <c r="IN224" s="1">
        <f t="shared" si="390"/>
        <v>36815.586040379887</v>
      </c>
      <c r="IO224" s="1">
        <f t="shared" si="390"/>
        <v>-22743.870843660028</v>
      </c>
      <c r="IP224" s="1">
        <f t="shared" si="390"/>
        <v>49617.304455580015</v>
      </c>
      <c r="IQ224" s="1">
        <f t="shared" si="390"/>
        <v>24737.675448139955</v>
      </c>
      <c r="IR224" s="1">
        <f t="shared" si="390"/>
        <v>43185.010183300124</v>
      </c>
      <c r="IS224" s="1">
        <f t="shared" si="390"/>
        <v>109770.13159402984</v>
      </c>
      <c r="IT224" s="1">
        <f t="shared" si="390"/>
        <v>-582784.80493391992</v>
      </c>
      <c r="IU224" s="1">
        <f t="shared" si="390"/>
        <v>142120.44956073002</v>
      </c>
      <c r="IV224" s="1">
        <f t="shared" si="390"/>
        <v>178782.56633153011</v>
      </c>
      <c r="IW224" s="1">
        <f t="shared" si="390"/>
        <v>106459.86281142989</v>
      </c>
      <c r="IX224" s="1">
        <f t="shared" si="390"/>
        <v>160875.08693383005</v>
      </c>
      <c r="IY224" s="1">
        <f t="shared" si="390"/>
        <v>85665.975928839878</v>
      </c>
      <c r="IZ224" s="1">
        <f t="shared" si="390"/>
        <v>62623.994624360115</v>
      </c>
      <c r="JA224" s="1">
        <f t="shared" si="390"/>
        <v>65055.48946127994</v>
      </c>
      <c r="JB224" s="1">
        <f t="shared" si="390"/>
        <v>88523.351469720015</v>
      </c>
      <c r="JC224" s="1">
        <f t="shared" si="390"/>
        <v>44270.758599999943</v>
      </c>
      <c r="JD224" s="1">
        <f t="shared" si="390"/>
        <v>73364.552937300061</v>
      </c>
      <c r="JE224" s="1">
        <f t="shared" si="390"/>
        <v>63684.536992979934</v>
      </c>
    </row>
    <row r="225" spans="1:265" ht="12.9" customHeight="1" x14ac:dyDescent="0.2">
      <c r="A225" s="113" t="s">
        <v>207</v>
      </c>
      <c r="B225" s="1"/>
      <c r="C225" s="1"/>
      <c r="D225" s="1"/>
      <c r="H225" s="1"/>
      <c r="I225" s="1"/>
      <c r="J225" s="1"/>
      <c r="K225" s="1"/>
      <c r="L225" s="1"/>
      <c r="M225" s="1"/>
      <c r="N225" s="1"/>
      <c r="O225" s="1"/>
      <c r="P225" s="1"/>
      <c r="T225" s="1"/>
      <c r="U225" s="1"/>
      <c r="V225" s="1"/>
      <c r="W225" s="1"/>
      <c r="X225" s="1"/>
      <c r="Y225" s="1"/>
      <c r="Z225" s="1"/>
      <c r="AA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>
        <f t="shared" si="380"/>
        <v>240933.95880728029</v>
      </c>
      <c r="FL225" s="1">
        <f t="shared" si="380"/>
        <v>171127.80170335062</v>
      </c>
      <c r="FM225" s="1">
        <f t="shared" si="380"/>
        <v>688511.81406752951</v>
      </c>
      <c r="FN225" s="1">
        <f t="shared" si="370"/>
        <v>435478.71141701989</v>
      </c>
      <c r="FO225" s="1">
        <f t="shared" ref="FO225:FY225" si="391">+FO191-FN191</f>
        <v>1004408.9570213202</v>
      </c>
      <c r="FP225" s="1">
        <f t="shared" si="391"/>
        <v>408500.33156165993</v>
      </c>
      <c r="FQ225" s="1">
        <f t="shared" si="391"/>
        <v>266564.05704437988</v>
      </c>
      <c r="FR225" s="1">
        <f t="shared" si="391"/>
        <v>213599.92221574998</v>
      </c>
      <c r="FS225" s="1">
        <f t="shared" si="391"/>
        <v>305047.78623986011</v>
      </c>
      <c r="FT225" s="1">
        <f t="shared" si="391"/>
        <v>1895237.6716271196</v>
      </c>
      <c r="FU225" s="1">
        <f t="shared" si="391"/>
        <v>803471.97292621993</v>
      </c>
      <c r="FV225" s="1">
        <f t="shared" si="391"/>
        <v>997050.15579845011</v>
      </c>
      <c r="FW225" s="1">
        <f t="shared" si="391"/>
        <v>1426394.4805676192</v>
      </c>
      <c r="FX225" s="1">
        <f t="shared" si="391"/>
        <v>718677.46631877124</v>
      </c>
      <c r="FY225" s="1">
        <f t="shared" si="391"/>
        <v>518464.89883735962</v>
      </c>
      <c r="FZ225" s="1">
        <f t="shared" si="372"/>
        <v>1404507.4293191</v>
      </c>
      <c r="GA225" s="1">
        <f t="shared" ref="GA225:GK225" si="392">+GA191-FZ191</f>
        <v>636516.39993880992</v>
      </c>
      <c r="GB225" s="1">
        <f t="shared" si="392"/>
        <v>1850677.5922841493</v>
      </c>
      <c r="GC225" s="1">
        <f t="shared" si="392"/>
        <v>2149389.8495921115</v>
      </c>
      <c r="GD225" s="1">
        <f t="shared" si="392"/>
        <v>939154.67583836894</v>
      </c>
      <c r="GE225" s="1">
        <f t="shared" si="392"/>
        <v>1338800.3347252198</v>
      </c>
      <c r="GF225" s="1">
        <f t="shared" si="392"/>
        <v>960368.28644696996</v>
      </c>
      <c r="GG225" s="1">
        <f t="shared" si="392"/>
        <v>1907748.3757008705</v>
      </c>
      <c r="GH225" s="1">
        <f t="shared" si="392"/>
        <v>2627338.9847452007</v>
      </c>
      <c r="GI225" s="1">
        <f t="shared" si="392"/>
        <v>925864.4286465887</v>
      </c>
      <c r="GJ225" s="1">
        <f t="shared" si="392"/>
        <v>1084602.0667114109</v>
      </c>
      <c r="GK225" s="1">
        <f t="shared" si="392"/>
        <v>1673507.3569103982</v>
      </c>
      <c r="GL225" s="1">
        <f t="shared" si="374"/>
        <v>1244144.1647747599</v>
      </c>
      <c r="GM225" s="1">
        <f t="shared" ref="GM225:GW225" si="393">+GM191-GL191</f>
        <v>3103633.8055245699</v>
      </c>
      <c r="GN225" s="1">
        <f t="shared" si="393"/>
        <v>1762619.4238590207</v>
      </c>
      <c r="GO225" s="1">
        <f t="shared" si="393"/>
        <v>2306037.4057798907</v>
      </c>
      <c r="GP225" s="1">
        <f t="shared" si="393"/>
        <v>1830976.2421609089</v>
      </c>
      <c r="GQ225" s="1">
        <f t="shared" si="393"/>
        <v>2452895.2020692397</v>
      </c>
      <c r="GR225" s="1">
        <f t="shared" si="393"/>
        <v>1398988.6175426897</v>
      </c>
      <c r="GS225" s="1">
        <f t="shared" si="393"/>
        <v>1181401.7814339902</v>
      </c>
      <c r="GT225" s="1">
        <f t="shared" si="393"/>
        <v>1449232.3589951508</v>
      </c>
      <c r="GU225" s="1">
        <f t="shared" si="393"/>
        <v>1451241.7014080994</v>
      </c>
      <c r="GV225" s="1">
        <f t="shared" si="393"/>
        <v>1092341.1338227503</v>
      </c>
      <c r="GW225" s="1">
        <f t="shared" si="393"/>
        <v>1670497.7756122798</v>
      </c>
      <c r="GX225" s="1">
        <f t="shared" si="376"/>
        <v>1821945.1472130599</v>
      </c>
      <c r="GY225" s="1">
        <f t="shared" ref="GY225:HI225" si="394">+GY191-GX191</f>
        <v>3041121.9012627597</v>
      </c>
      <c r="GZ225" s="1">
        <f t="shared" si="394"/>
        <v>2771302.2294974513</v>
      </c>
      <c r="HA225" s="1">
        <f t="shared" si="394"/>
        <v>2290260.4546589097</v>
      </c>
      <c r="HB225" s="1">
        <f t="shared" si="394"/>
        <v>1347259.6964869387</v>
      </c>
      <c r="HC225" s="1">
        <f t="shared" si="394"/>
        <v>1336611.9135084897</v>
      </c>
      <c r="HD225" s="1">
        <f t="shared" si="394"/>
        <v>979242.50652152114</v>
      </c>
      <c r="HE225" s="1">
        <f t="shared" si="394"/>
        <v>1442204.0934464298</v>
      </c>
      <c r="HF225" s="1">
        <f t="shared" si="394"/>
        <v>904315.55803501047</v>
      </c>
      <c r="HG225" s="1">
        <f t="shared" si="394"/>
        <v>940669.41855159961</v>
      </c>
      <c r="HH225" s="1">
        <f t="shared" si="394"/>
        <v>865597.76106593013</v>
      </c>
      <c r="HI225" s="1">
        <f t="shared" si="394"/>
        <v>1002670.7609213591</v>
      </c>
      <c r="HJ225" s="1">
        <f t="shared" si="378"/>
        <v>1515568.5219385501</v>
      </c>
      <c r="HK225" s="1">
        <f t="shared" ref="HK225:JE225" si="395">+HK191-HJ191</f>
        <v>877840.66898542992</v>
      </c>
      <c r="HL225" s="1">
        <f t="shared" si="395"/>
        <v>712779.23408622015</v>
      </c>
      <c r="HM225" s="1">
        <f t="shared" si="395"/>
        <v>519414.59182231966</v>
      </c>
      <c r="HN225" s="1">
        <f t="shared" si="395"/>
        <v>1189143.4587778603</v>
      </c>
      <c r="HO225" s="1">
        <f t="shared" si="395"/>
        <v>1087361.0149031505</v>
      </c>
      <c r="HP225" s="1">
        <f t="shared" si="395"/>
        <v>606707.7292952789</v>
      </c>
      <c r="HQ225" s="1">
        <f t="shared" si="395"/>
        <v>857578.44103510119</v>
      </c>
      <c r="HR225" s="1">
        <f t="shared" si="395"/>
        <v>666765.70983124897</v>
      </c>
      <c r="HS225" s="1">
        <f t="shared" si="395"/>
        <v>948391.78286434896</v>
      </c>
      <c r="HT225" s="1">
        <f t="shared" si="395"/>
        <v>1009693.6695135403</v>
      </c>
      <c r="HU225" s="1">
        <f t="shared" si="395"/>
        <v>1244676.462114891</v>
      </c>
      <c r="HV225" s="1">
        <f t="shared" si="395"/>
        <v>-9838410.4043579902</v>
      </c>
      <c r="HW225" s="1">
        <f t="shared" si="395"/>
        <v>916084.60523621109</v>
      </c>
      <c r="HX225" s="1">
        <f t="shared" si="395"/>
        <v>1065668.281826809</v>
      </c>
      <c r="HY225" s="1">
        <f t="shared" si="395"/>
        <v>697000.24168174993</v>
      </c>
      <c r="HZ225" s="1">
        <f t="shared" si="395"/>
        <v>2101572.9304059804</v>
      </c>
      <c r="IA225" s="1">
        <f t="shared" si="395"/>
        <v>1250931.4919629991</v>
      </c>
      <c r="IB225" s="1">
        <f t="shared" si="395"/>
        <v>2139152.0021455111</v>
      </c>
      <c r="IC225" s="1">
        <f t="shared" si="395"/>
        <v>3101522.2230274193</v>
      </c>
      <c r="ID225" s="1">
        <f t="shared" si="395"/>
        <v>1432508.3109049201</v>
      </c>
      <c r="IE225" s="1">
        <f t="shared" si="395"/>
        <v>1185195.239848379</v>
      </c>
      <c r="IF225" s="1">
        <f t="shared" si="395"/>
        <v>1241130.3191402517</v>
      </c>
      <c r="IG225" s="1">
        <f t="shared" si="395"/>
        <v>1026640.2118922602</v>
      </c>
      <c r="IH225" s="1">
        <f t="shared" si="395"/>
        <v>-16779700.59016104</v>
      </c>
      <c r="II225" s="1">
        <f t="shared" si="395"/>
        <v>1151999.0497022502</v>
      </c>
      <c r="IJ225" s="1">
        <f t="shared" si="395"/>
        <v>1842624.9555796497</v>
      </c>
      <c r="IK225" s="1">
        <f t="shared" si="395"/>
        <v>1257459.1086647213</v>
      </c>
      <c r="IL225" s="1">
        <f t="shared" si="395"/>
        <v>1095140.8122414891</v>
      </c>
      <c r="IM225" s="1">
        <f t="shared" si="395"/>
        <v>1211403.0008434094</v>
      </c>
      <c r="IN225" s="1">
        <f t="shared" si="395"/>
        <v>1555970.4082481619</v>
      </c>
      <c r="IO225" s="1">
        <f t="shared" si="395"/>
        <v>815261.05808483809</v>
      </c>
      <c r="IP225" s="1">
        <f t="shared" si="395"/>
        <v>797338.60175373964</v>
      </c>
      <c r="IQ225" s="1">
        <f t="shared" si="395"/>
        <v>687735.68158104084</v>
      </c>
      <c r="IR225" s="1">
        <f t="shared" si="395"/>
        <v>574573.95701020956</v>
      </c>
      <c r="IS225" s="1">
        <f t="shared" si="395"/>
        <v>3280414.0259985309</v>
      </c>
      <c r="IT225" s="1">
        <f t="shared" si="395"/>
        <v>-13026503.469321229</v>
      </c>
      <c r="IU225" s="1">
        <f t="shared" si="395"/>
        <v>2521170.4155953387</v>
      </c>
      <c r="IV225" s="1">
        <f t="shared" si="395"/>
        <v>4791573.1236460507</v>
      </c>
      <c r="IW225" s="1">
        <f t="shared" si="395"/>
        <v>4283435.5103477202</v>
      </c>
      <c r="IX225" s="1">
        <f t="shared" si="395"/>
        <v>5056539.5189733785</v>
      </c>
      <c r="IY225" s="1">
        <f t="shared" si="395"/>
        <v>1689829.5420984104</v>
      </c>
      <c r="IZ225" s="1">
        <f t="shared" si="395"/>
        <v>1841632.9382067919</v>
      </c>
      <c r="JA225" s="1">
        <f t="shared" si="395"/>
        <v>1013694.6120240986</v>
      </c>
      <c r="JB225" s="1">
        <f t="shared" si="395"/>
        <v>1243672.8594022915</v>
      </c>
      <c r="JC225" s="1">
        <f t="shared" si="395"/>
        <v>837714.8100181967</v>
      </c>
      <c r="JD225" s="1">
        <f t="shared" si="395"/>
        <v>1075605.6993449517</v>
      </c>
      <c r="JE225" s="1">
        <f t="shared" si="395"/>
        <v>1621241.0112345591</v>
      </c>
    </row>
    <row r="226" spans="1:265" ht="12.9" customHeight="1" x14ac:dyDescent="0.2">
      <c r="A226" s="113" t="s">
        <v>208</v>
      </c>
      <c r="B226" s="1"/>
      <c r="C226" s="1"/>
      <c r="D226" s="1"/>
      <c r="H226" s="1"/>
      <c r="I226" s="1"/>
      <c r="J226" s="1"/>
      <c r="K226" s="1"/>
      <c r="L226" s="1"/>
      <c r="M226" s="1"/>
      <c r="N226" s="1"/>
      <c r="O226" s="1"/>
      <c r="P226" s="1"/>
      <c r="T226" s="1"/>
      <c r="U226" s="1"/>
      <c r="V226" s="1"/>
      <c r="W226" s="1"/>
      <c r="X226" s="1"/>
      <c r="Y226" s="1"/>
      <c r="Z226" s="1"/>
      <c r="AA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>
        <f t="shared" si="380"/>
        <v>10740.899557199999</v>
      </c>
      <c r="FL226" s="1">
        <f t="shared" si="380"/>
        <v>9393.1571550001099</v>
      </c>
      <c r="FM226" s="1">
        <f t="shared" si="380"/>
        <v>11548.152082199886</v>
      </c>
      <c r="FN226" s="1">
        <f t="shared" si="370"/>
        <v>13157.5934874</v>
      </c>
      <c r="FO226" s="1">
        <f t="shared" ref="FO226:FY226" si="396">+FO192-FN192</f>
        <v>13451.596560920001</v>
      </c>
      <c r="FP226" s="1">
        <f t="shared" si="396"/>
        <v>12352.809951679999</v>
      </c>
      <c r="FQ226" s="1">
        <f t="shared" si="396"/>
        <v>13922.196007400002</v>
      </c>
      <c r="FR226" s="1">
        <f t="shared" si="396"/>
        <v>17220.25703126999</v>
      </c>
      <c r="FS226" s="1">
        <f t="shared" si="396"/>
        <v>11581.32983285001</v>
      </c>
      <c r="FT226" s="1">
        <f t="shared" si="396"/>
        <v>13816.018065170036</v>
      </c>
      <c r="FU226" s="1">
        <f t="shared" si="396"/>
        <v>12443.114437019962</v>
      </c>
      <c r="FV226" s="1">
        <f t="shared" si="396"/>
        <v>14425.303413999995</v>
      </c>
      <c r="FW226" s="1">
        <f t="shared" si="396"/>
        <v>7517.2077042000019</v>
      </c>
      <c r="FX226" s="1">
        <f t="shared" si="396"/>
        <v>11968.23713524999</v>
      </c>
      <c r="FY226" s="1">
        <f t="shared" si="396"/>
        <v>14291.517625660024</v>
      </c>
      <c r="FZ226" s="1">
        <f t="shared" si="372"/>
        <v>13879.39409926</v>
      </c>
      <c r="GA226" s="1">
        <f t="shared" ref="GA226:GK226" si="397">+GA192-FZ192</f>
        <v>16812.588587449991</v>
      </c>
      <c r="GB226" s="1">
        <f t="shared" si="397"/>
        <v>16207.601497589996</v>
      </c>
      <c r="GC226" s="1">
        <f t="shared" si="397"/>
        <v>19100.102871820003</v>
      </c>
      <c r="GD226" s="1">
        <f t="shared" si="397"/>
        <v>17627.392431130007</v>
      </c>
      <c r="GE226" s="1">
        <f t="shared" si="397"/>
        <v>15750.587707000013</v>
      </c>
      <c r="GF226" s="1">
        <f t="shared" si="397"/>
        <v>18750.771592969992</v>
      </c>
      <c r="GG226" s="1">
        <f t="shared" si="397"/>
        <v>16225.849026789991</v>
      </c>
      <c r="GH226" s="1">
        <f t="shared" si="397"/>
        <v>20743.62962533001</v>
      </c>
      <c r="GI226" s="1">
        <f t="shared" si="397"/>
        <v>13803.74994958</v>
      </c>
      <c r="GJ226" s="1">
        <f t="shared" si="397"/>
        <v>15482.787470890005</v>
      </c>
      <c r="GK226" s="1">
        <f t="shared" si="397"/>
        <v>132510.16031928</v>
      </c>
      <c r="GL226" s="1">
        <f t="shared" si="374"/>
        <v>20997.28313652</v>
      </c>
      <c r="GM226" s="1">
        <f t="shared" ref="GM226:GW226" si="398">+GM192-GL192</f>
        <v>15541.063004849999</v>
      </c>
      <c r="GN226" s="1">
        <f t="shared" si="398"/>
        <v>20249.439859999999</v>
      </c>
      <c r="GO226" s="1">
        <f t="shared" si="398"/>
        <v>23612.67451793002</v>
      </c>
      <c r="GP226" s="1">
        <f t="shared" si="398"/>
        <v>17601.510819049989</v>
      </c>
      <c r="GQ226" s="1">
        <f t="shared" si="398"/>
        <v>20729.669135169999</v>
      </c>
      <c r="GR226" s="1">
        <f t="shared" si="398"/>
        <v>19097.974758219993</v>
      </c>
      <c r="GS226" s="1">
        <f t="shared" si="398"/>
        <v>17028.638868359994</v>
      </c>
      <c r="GT226" s="1">
        <f t="shared" si="398"/>
        <v>18236.528590830014</v>
      </c>
      <c r="GU226" s="1">
        <f t="shared" si="398"/>
        <v>16570.49578954</v>
      </c>
      <c r="GV226" s="1">
        <f t="shared" si="398"/>
        <v>19442.573156130005</v>
      </c>
      <c r="GW226" s="1">
        <f t="shared" si="398"/>
        <v>26538.75691733</v>
      </c>
      <c r="GX226" s="1">
        <f t="shared" si="376"/>
        <v>23300.166014930001</v>
      </c>
      <c r="GY226" s="1">
        <f t="shared" ref="GY226:HI226" si="399">+GY192-GX192</f>
        <v>17538.401744870011</v>
      </c>
      <c r="GZ226" s="1">
        <f t="shared" si="399"/>
        <v>19679.240511079988</v>
      </c>
      <c r="HA226" s="1">
        <f t="shared" si="399"/>
        <v>28719.474003280025</v>
      </c>
      <c r="HB226" s="1">
        <f t="shared" si="399"/>
        <v>17385.169741619975</v>
      </c>
      <c r="HC226" s="1">
        <f t="shared" si="399"/>
        <v>19110.904851989995</v>
      </c>
      <c r="HD226" s="1">
        <f t="shared" si="399"/>
        <v>20603.79577786001</v>
      </c>
      <c r="HE226" s="1">
        <f t="shared" si="399"/>
        <v>20338.001952479884</v>
      </c>
      <c r="HF226" s="1">
        <f t="shared" si="399"/>
        <v>33175.561643140099</v>
      </c>
      <c r="HG226" s="1">
        <f t="shared" si="399"/>
        <v>19289.18308800002</v>
      </c>
      <c r="HH226" s="1">
        <f t="shared" si="399"/>
        <v>21311.990068569983</v>
      </c>
      <c r="HI226" s="1">
        <f t="shared" si="399"/>
        <v>25188.567496250034</v>
      </c>
      <c r="HJ226" s="1">
        <f t="shared" si="378"/>
        <v>23370.206073829999</v>
      </c>
      <c r="HK226" s="1">
        <f t="shared" ref="HK226:JE226" si="400">+HK192-HJ192</f>
        <v>39706.786057680009</v>
      </c>
      <c r="HL226" s="1">
        <f t="shared" si="400"/>
        <v>22301.600305539992</v>
      </c>
      <c r="HM226" s="1">
        <f t="shared" si="400"/>
        <v>35968.906260699994</v>
      </c>
      <c r="HN226" s="1">
        <f t="shared" si="400"/>
        <v>33080.507645510006</v>
      </c>
      <c r="HO226" s="1">
        <f t="shared" si="400"/>
        <v>28684.378951469989</v>
      </c>
      <c r="HP226" s="1">
        <f t="shared" si="400"/>
        <v>29838.375521330017</v>
      </c>
      <c r="HQ226" s="1">
        <f t="shared" si="400"/>
        <v>25494.125111159898</v>
      </c>
      <c r="HR226" s="1">
        <f t="shared" si="400"/>
        <v>20958.432095460099</v>
      </c>
      <c r="HS226" s="1">
        <f t="shared" si="400"/>
        <v>30293.475117449998</v>
      </c>
      <c r="HT226" s="1">
        <f t="shared" si="400"/>
        <v>23031.543855210009</v>
      </c>
      <c r="HU226" s="1">
        <f t="shared" si="400"/>
        <v>34212.08701638988</v>
      </c>
      <c r="HV226" s="1">
        <f t="shared" si="400"/>
        <v>-318779.72881002992</v>
      </c>
      <c r="HW226" s="1">
        <f t="shared" si="400"/>
        <v>30039.015430599997</v>
      </c>
      <c r="HX226" s="1">
        <f t="shared" si="400"/>
        <v>56889.02209382</v>
      </c>
      <c r="HY226" s="1">
        <f t="shared" si="400"/>
        <v>40515.712131199994</v>
      </c>
      <c r="HZ226" s="1">
        <f t="shared" si="400"/>
        <v>25083.639644230017</v>
      </c>
      <c r="IA226" s="1">
        <f t="shared" si="400"/>
        <v>37118.876465419977</v>
      </c>
      <c r="IB226" s="1">
        <f t="shared" si="400"/>
        <v>32287.744772720005</v>
      </c>
      <c r="IC226" s="1">
        <f t="shared" si="400"/>
        <v>26389.430941280036</v>
      </c>
      <c r="ID226" s="1">
        <f t="shared" si="400"/>
        <v>28912.641745429952</v>
      </c>
      <c r="IE226" s="1">
        <f t="shared" si="400"/>
        <v>27972.451516200032</v>
      </c>
      <c r="IF226" s="1">
        <f t="shared" si="400"/>
        <v>35079.712688679982</v>
      </c>
      <c r="IG226" s="1">
        <f t="shared" si="400"/>
        <v>46966.917863490002</v>
      </c>
      <c r="IH226" s="1">
        <f t="shared" si="400"/>
        <v>-388576.79521985998</v>
      </c>
      <c r="II226" s="1">
        <f t="shared" si="400"/>
        <v>28880.516672180001</v>
      </c>
      <c r="IJ226" s="1">
        <f t="shared" si="400"/>
        <v>31956.176254400008</v>
      </c>
      <c r="IK226" s="1">
        <f t="shared" si="400"/>
        <v>14117.805007929986</v>
      </c>
      <c r="IL226" s="1">
        <f t="shared" si="400"/>
        <v>32414.443910960006</v>
      </c>
      <c r="IM226" s="1">
        <f t="shared" si="400"/>
        <v>43855.436343370005</v>
      </c>
      <c r="IN226" s="1">
        <f t="shared" si="400"/>
        <v>36414.989101090003</v>
      </c>
      <c r="IO226" s="1">
        <f t="shared" si="400"/>
        <v>26096.501871849992</v>
      </c>
      <c r="IP226" s="1">
        <f t="shared" si="400"/>
        <v>32770.992408699996</v>
      </c>
      <c r="IQ226" s="1">
        <f t="shared" si="400"/>
        <v>25346.917094920122</v>
      </c>
      <c r="IR226" s="1">
        <f t="shared" si="400"/>
        <v>36672.84064729989</v>
      </c>
      <c r="IS226" s="1">
        <f t="shared" si="400"/>
        <v>6843.9470422500162</v>
      </c>
      <c r="IT226" s="1">
        <f t="shared" si="400"/>
        <v>-322676.32776473003</v>
      </c>
      <c r="IU226" s="1">
        <f t="shared" si="400"/>
        <v>26543.08874788</v>
      </c>
      <c r="IV226" s="1">
        <f t="shared" si="400"/>
        <v>46469.329692129992</v>
      </c>
      <c r="IW226" s="1">
        <f t="shared" si="400"/>
        <v>20358.086470090013</v>
      </c>
      <c r="IX226" s="1">
        <f t="shared" si="400"/>
        <v>28631.086440359984</v>
      </c>
      <c r="IY226" s="1">
        <f t="shared" si="400"/>
        <v>40971.442719500017</v>
      </c>
      <c r="IZ226" s="1">
        <f t="shared" si="400"/>
        <v>60857.223204440001</v>
      </c>
      <c r="JA226" s="1">
        <f t="shared" si="400"/>
        <v>29240.438860469993</v>
      </c>
      <c r="JB226" s="1">
        <f t="shared" si="400"/>
        <v>26578.266557450115</v>
      </c>
      <c r="JC226" s="1">
        <f t="shared" si="400"/>
        <v>24720.875874059857</v>
      </c>
      <c r="JD226" s="1">
        <f t="shared" si="400"/>
        <v>37482.908592490014</v>
      </c>
      <c r="JE226" s="1">
        <f t="shared" si="400"/>
        <v>90295.468976000033</v>
      </c>
    </row>
    <row r="227" spans="1:265" ht="12.9" customHeight="1" x14ac:dyDescent="0.2">
      <c r="A227" s="22" t="s">
        <v>181</v>
      </c>
      <c r="B227" s="1">
        <f>+B193</f>
        <v>0</v>
      </c>
      <c r="C227" s="1">
        <f t="shared" ref="C227:M227" si="401">+C193-B193</f>
        <v>0</v>
      </c>
      <c r="D227" s="1">
        <f t="shared" si="401"/>
        <v>0</v>
      </c>
      <c r="E227" s="1">
        <f t="shared" si="401"/>
        <v>0</v>
      </c>
      <c r="F227" s="1">
        <f t="shared" si="401"/>
        <v>0</v>
      </c>
      <c r="G227" s="1">
        <f t="shared" si="401"/>
        <v>0</v>
      </c>
      <c r="H227" s="1">
        <f t="shared" si="401"/>
        <v>0</v>
      </c>
      <c r="I227" s="1">
        <f t="shared" si="401"/>
        <v>0</v>
      </c>
      <c r="J227" s="1">
        <f t="shared" si="401"/>
        <v>0</v>
      </c>
      <c r="K227" s="1">
        <f t="shared" si="401"/>
        <v>0</v>
      </c>
      <c r="L227" s="1">
        <f t="shared" si="401"/>
        <v>0</v>
      </c>
      <c r="M227" s="1">
        <f t="shared" si="401"/>
        <v>0</v>
      </c>
      <c r="N227" s="1">
        <f>+N193</f>
        <v>0</v>
      </c>
      <c r="O227" s="1">
        <f t="shared" ref="O227:Y227" si="402">+O193-N193</f>
        <v>0</v>
      </c>
      <c r="P227" s="1">
        <f t="shared" si="402"/>
        <v>0</v>
      </c>
      <c r="Q227" s="1">
        <f t="shared" si="402"/>
        <v>0</v>
      </c>
      <c r="R227" s="1">
        <f t="shared" si="402"/>
        <v>0</v>
      </c>
      <c r="S227" s="1">
        <f t="shared" si="402"/>
        <v>0</v>
      </c>
      <c r="T227" s="1">
        <f t="shared" si="402"/>
        <v>0</v>
      </c>
      <c r="U227" s="1">
        <f t="shared" si="402"/>
        <v>0</v>
      </c>
      <c r="V227" s="1">
        <f t="shared" si="402"/>
        <v>0</v>
      </c>
      <c r="W227" s="1">
        <f t="shared" si="402"/>
        <v>0</v>
      </c>
      <c r="X227" s="1">
        <f t="shared" si="402"/>
        <v>0</v>
      </c>
      <c r="Y227" s="1">
        <f t="shared" si="402"/>
        <v>0</v>
      </c>
      <c r="Z227" s="1">
        <f>+Z193</f>
        <v>59539</v>
      </c>
      <c r="AA227" s="1">
        <f t="shared" ref="AA227:AK227" si="403">+AA193-Z193</f>
        <v>75350</v>
      </c>
      <c r="AB227" s="1">
        <f t="shared" si="403"/>
        <v>101019</v>
      </c>
      <c r="AC227" s="1">
        <f t="shared" si="403"/>
        <v>52704</v>
      </c>
      <c r="AD227" s="1">
        <f t="shared" si="403"/>
        <v>145197</v>
      </c>
      <c r="AE227" s="1">
        <f t="shared" si="403"/>
        <v>271610</v>
      </c>
      <c r="AF227" s="1">
        <f t="shared" si="403"/>
        <v>631765</v>
      </c>
      <c r="AG227" s="1">
        <f t="shared" si="403"/>
        <v>284271</v>
      </c>
      <c r="AH227" s="1">
        <f t="shared" si="403"/>
        <v>200475</v>
      </c>
      <c r="AI227" s="1">
        <f t="shared" si="403"/>
        <v>464546</v>
      </c>
      <c r="AJ227" s="1">
        <f t="shared" si="403"/>
        <v>3766755</v>
      </c>
      <c r="AK227" s="1">
        <f t="shared" si="403"/>
        <v>-3216155</v>
      </c>
      <c r="AL227" s="1">
        <f>+AL193</f>
        <v>450189</v>
      </c>
      <c r="AM227" s="1">
        <f t="shared" ref="AM227:AW227" si="404">+AM193-AL193</f>
        <v>101083</v>
      </c>
      <c r="AN227" s="1">
        <f t="shared" si="404"/>
        <v>68461</v>
      </c>
      <c r="AO227" s="1">
        <f t="shared" si="404"/>
        <v>31093</v>
      </c>
      <c r="AP227" s="1">
        <f t="shared" si="404"/>
        <v>283900</v>
      </c>
      <c r="AQ227" s="1">
        <f t="shared" si="404"/>
        <v>215985</v>
      </c>
      <c r="AR227" s="1">
        <f t="shared" si="404"/>
        <v>527721.99821707001</v>
      </c>
      <c r="AS227" s="1">
        <f t="shared" si="404"/>
        <v>654128.01614450011</v>
      </c>
      <c r="AT227" s="1">
        <f t="shared" si="404"/>
        <v>-409012.06071499013</v>
      </c>
      <c r="AU227" s="1">
        <f t="shared" si="404"/>
        <v>154311.75033669011</v>
      </c>
      <c r="AV227" s="1">
        <f t="shared" si="404"/>
        <v>90729.964594709687</v>
      </c>
      <c r="AW227" s="1">
        <f t="shared" si="404"/>
        <v>235162.87334759999</v>
      </c>
      <c r="AX227" s="1">
        <f>+AX193</f>
        <v>146603.78232987999</v>
      </c>
      <c r="AY227" s="1">
        <f t="shared" ref="AY227:BI227" si="405">+AY193-AX193</f>
        <v>197774.56816472998</v>
      </c>
      <c r="AZ227" s="1">
        <f t="shared" si="405"/>
        <v>148547.58188036014</v>
      </c>
      <c r="BA227" s="1">
        <f t="shared" si="405"/>
        <v>140778.47596422996</v>
      </c>
      <c r="BB227" s="1">
        <f t="shared" si="405"/>
        <v>259094.69473549991</v>
      </c>
      <c r="BC227" s="1">
        <f t="shared" si="405"/>
        <v>102889.97586245008</v>
      </c>
      <c r="BD227" s="1">
        <f t="shared" si="405"/>
        <v>26539.66566869989</v>
      </c>
      <c r="BE227" s="1">
        <f t="shared" si="405"/>
        <v>23882.224079590058</v>
      </c>
      <c r="BF227" s="1">
        <f t="shared" si="405"/>
        <v>47641.086663180031</v>
      </c>
      <c r="BG227" s="1">
        <f t="shared" si="405"/>
        <v>118657.94615245005</v>
      </c>
      <c r="BH227" s="1">
        <f t="shared" si="405"/>
        <v>110962.08005895</v>
      </c>
      <c r="BI227" s="1">
        <f t="shared" si="405"/>
        <v>8796.9184399798978</v>
      </c>
      <c r="BJ227" s="1">
        <f>+BJ193</f>
        <v>80765.675811399997</v>
      </c>
      <c r="BK227" s="1">
        <f t="shared" ref="BK227:BU227" si="406">+BK193-BJ193</f>
        <v>86065.2778598</v>
      </c>
      <c r="BL227" s="1">
        <f t="shared" si="406"/>
        <v>71070.428348000016</v>
      </c>
      <c r="BM227" s="1">
        <f t="shared" si="406"/>
        <v>40575.618372600002</v>
      </c>
      <c r="BN227" s="1">
        <f t="shared" si="406"/>
        <v>26601.363231169875</v>
      </c>
      <c r="BO227" s="1">
        <f t="shared" si="406"/>
        <v>95086.015540750115</v>
      </c>
      <c r="BP227" s="1">
        <f t="shared" si="406"/>
        <v>71977.189256020007</v>
      </c>
      <c r="BQ227" s="1">
        <f t="shared" si="406"/>
        <v>96725.511722149968</v>
      </c>
      <c r="BR227" s="1">
        <f t="shared" si="406"/>
        <v>52682.845887250034</v>
      </c>
      <c r="BS227" s="1">
        <f t="shared" si="406"/>
        <v>87946.571413549944</v>
      </c>
      <c r="BT227" s="1">
        <f t="shared" si="406"/>
        <v>61497.913181149983</v>
      </c>
      <c r="BU227" s="1">
        <f t="shared" si="406"/>
        <v>100293.95541212999</v>
      </c>
      <c r="BV227" s="1">
        <f>+BV193</f>
        <v>81720.757814019991</v>
      </c>
      <c r="BW227" s="1">
        <f t="shared" ref="BW227:CG227" si="407">+BW193-BV193</f>
        <v>160950.65944591002</v>
      </c>
      <c r="BX227" s="1">
        <f t="shared" si="407"/>
        <v>176873.74674585002</v>
      </c>
      <c r="BY227" s="1">
        <f t="shared" si="407"/>
        <v>336662.36571190006</v>
      </c>
      <c r="BZ227" s="1">
        <f t="shared" si="407"/>
        <v>498801.26261141989</v>
      </c>
      <c r="CA227" s="1">
        <f t="shared" si="407"/>
        <v>555621.09437810001</v>
      </c>
      <c r="CB227" s="1">
        <f t="shared" si="407"/>
        <v>-228967.22620645002</v>
      </c>
      <c r="CC227" s="1">
        <f t="shared" si="407"/>
        <v>129177.71138740005</v>
      </c>
      <c r="CD227" s="1">
        <f t="shared" si="407"/>
        <v>232825.09573634993</v>
      </c>
      <c r="CE227" s="1">
        <f t="shared" si="407"/>
        <v>111693.30051710014</v>
      </c>
      <c r="CF227" s="1">
        <f t="shared" si="407"/>
        <v>50773.33079662011</v>
      </c>
      <c r="CG227" s="1">
        <f t="shared" si="407"/>
        <v>238302.46616965998</v>
      </c>
      <c r="CH227" s="1">
        <f>+CH193</f>
        <v>44067.814559470004</v>
      </c>
      <c r="CI227" s="1">
        <f t="shared" ref="CI227:CS227" si="408">+CI193-CH193</f>
        <v>17197.350510899996</v>
      </c>
      <c r="CJ227" s="1">
        <f t="shared" si="408"/>
        <v>34853.241901599991</v>
      </c>
      <c r="CK227" s="1">
        <f t="shared" si="408"/>
        <v>113314.79137755002</v>
      </c>
      <c r="CL227" s="1">
        <f t="shared" si="408"/>
        <v>35388.409525750001</v>
      </c>
      <c r="CM227" s="1">
        <f t="shared" si="408"/>
        <v>85723.202528099995</v>
      </c>
      <c r="CN227" s="1">
        <f t="shared" si="408"/>
        <v>27063.812786199967</v>
      </c>
      <c r="CO227" s="1">
        <f t="shared" si="408"/>
        <v>34243.353399550018</v>
      </c>
      <c r="CP227" s="1">
        <f t="shared" si="408"/>
        <v>89825.547922850004</v>
      </c>
      <c r="CQ227" s="1">
        <f t="shared" si="408"/>
        <v>43944.465200469946</v>
      </c>
      <c r="CR227" s="1">
        <f t="shared" si="408"/>
        <v>225370.66894561006</v>
      </c>
      <c r="CS227" s="1">
        <f t="shared" si="408"/>
        <v>134828.64622444997</v>
      </c>
      <c r="CT227" s="1">
        <f>+CT193</f>
        <v>100450.8541466</v>
      </c>
      <c r="CU227" s="1">
        <f t="shared" ref="CU227:DE227" si="409">+CU193-CT193</f>
        <v>96316.67671135001</v>
      </c>
      <c r="CV227" s="1">
        <f t="shared" si="409"/>
        <v>152600.79268127997</v>
      </c>
      <c r="CW227" s="1">
        <f t="shared" si="409"/>
        <v>163766.66191970004</v>
      </c>
      <c r="CX227" s="1">
        <f t="shared" si="409"/>
        <v>63518.627950409893</v>
      </c>
      <c r="CY227" s="1">
        <f t="shared" si="409"/>
        <v>306000.96744783025</v>
      </c>
      <c r="CZ227" s="1">
        <f t="shared" si="409"/>
        <v>157486.0650594898</v>
      </c>
      <c r="DA227" s="1">
        <f t="shared" si="409"/>
        <v>97469.687518850085</v>
      </c>
      <c r="DB227" s="1">
        <f t="shared" si="409"/>
        <v>54783.296944729984</v>
      </c>
      <c r="DC227" s="1">
        <f t="shared" si="409"/>
        <v>815373.03040705994</v>
      </c>
      <c r="DD227" s="1">
        <f t="shared" si="409"/>
        <v>406989.11795069906</v>
      </c>
      <c r="DE227" s="1">
        <f t="shared" si="409"/>
        <v>4335456.9663747717</v>
      </c>
      <c r="DF227" s="1">
        <f>+DF193</f>
        <v>193210.22721506999</v>
      </c>
      <c r="DG227" s="1">
        <f t="shared" ref="DG227:DQ227" si="410">+DG193-DF193</f>
        <v>111338.19291750999</v>
      </c>
      <c r="DH227" s="1">
        <f t="shared" si="410"/>
        <v>105159.56751529011</v>
      </c>
      <c r="DI227" s="1">
        <f t="shared" si="410"/>
        <v>108938.41365465999</v>
      </c>
      <c r="DJ227" s="1">
        <f t="shared" si="410"/>
        <v>94248.835709199891</v>
      </c>
      <c r="DK227" s="1">
        <f t="shared" si="410"/>
        <v>63592.729508179938</v>
      </c>
      <c r="DL227" s="1">
        <f t="shared" si="410"/>
        <v>580630.37872311007</v>
      </c>
      <c r="DM227" s="1">
        <f t="shared" si="410"/>
        <v>371986.29615914007</v>
      </c>
      <c r="DN227" s="1">
        <f t="shared" si="410"/>
        <v>127635.19788778992</v>
      </c>
      <c r="DO227" s="1">
        <f t="shared" si="410"/>
        <v>114612.59614594001</v>
      </c>
      <c r="DP227" s="1">
        <f t="shared" si="410"/>
        <v>110705.07188314991</v>
      </c>
      <c r="DQ227" s="1">
        <f t="shared" si="410"/>
        <v>-219257.20565322996</v>
      </c>
      <c r="DR227" s="1">
        <f>+DR193</f>
        <v>293210.29864727001</v>
      </c>
      <c r="DS227" s="1">
        <f t="shared" ref="DS227:EC227" si="411">+DS193-DR193</f>
        <v>246120.59889714007</v>
      </c>
      <c r="DT227" s="1">
        <f t="shared" si="411"/>
        <v>177922.61193936993</v>
      </c>
      <c r="DU227" s="1">
        <f t="shared" si="411"/>
        <v>216334.48485885002</v>
      </c>
      <c r="DV227" s="1">
        <f t="shared" si="411"/>
        <v>239446.1499077999</v>
      </c>
      <c r="DW227" s="1">
        <f t="shared" si="411"/>
        <v>194179.53927051998</v>
      </c>
      <c r="DX227" s="1">
        <f t="shared" si="411"/>
        <v>141139.50040724012</v>
      </c>
      <c r="DY227" s="1">
        <f t="shared" si="411"/>
        <v>277721.62887947005</v>
      </c>
      <c r="DZ227" s="1">
        <f t="shared" si="411"/>
        <v>171258.79916111985</v>
      </c>
      <c r="EA227" s="1">
        <f t="shared" si="411"/>
        <v>156786.23421730986</v>
      </c>
      <c r="EB227" s="1">
        <f t="shared" si="411"/>
        <v>273909.16220798017</v>
      </c>
      <c r="EC227" s="1">
        <f t="shared" si="411"/>
        <v>534067.43791810004</v>
      </c>
      <c r="ED227" s="1">
        <f>+ED193</f>
        <v>301126.17925866001</v>
      </c>
      <c r="EE227" s="1">
        <f t="shared" ref="EE227:EO227" si="412">+EE193-ED193</f>
        <v>148020.54274324002</v>
      </c>
      <c r="EF227" s="1">
        <f t="shared" si="412"/>
        <v>580753.13057113998</v>
      </c>
      <c r="EG227" s="1">
        <f t="shared" si="412"/>
        <v>355579.95391739986</v>
      </c>
      <c r="EH227" s="1">
        <f t="shared" si="412"/>
        <v>309858.46659403015</v>
      </c>
      <c r="EI227" s="1">
        <f t="shared" si="412"/>
        <v>196254.3400495199</v>
      </c>
      <c r="EJ227" s="1">
        <f t="shared" si="412"/>
        <v>281547.00315823988</v>
      </c>
      <c r="EK227" s="1">
        <f t="shared" si="412"/>
        <v>704976.14698590012</v>
      </c>
      <c r="EL227" s="1">
        <f t="shared" si="412"/>
        <v>838587.13522815984</v>
      </c>
      <c r="EM227" s="1">
        <f t="shared" si="412"/>
        <v>478695.5275066006</v>
      </c>
      <c r="EN227" s="1">
        <f t="shared" si="412"/>
        <v>1277997.6622101096</v>
      </c>
      <c r="EO227" s="1">
        <f t="shared" si="412"/>
        <v>1452362.9245382603</v>
      </c>
      <c r="EP227" s="1">
        <f>+EP193</f>
        <v>1657437.6614765499</v>
      </c>
      <c r="EQ227" s="1">
        <f t="shared" ref="EQ227:FA227" si="413">+EQ193-EP193</f>
        <v>5787298.4483366795</v>
      </c>
      <c r="ER227" s="1">
        <f t="shared" si="413"/>
        <v>2487042.1386226015</v>
      </c>
      <c r="ES227" s="1">
        <f t="shared" si="413"/>
        <v>1750307.3409936596</v>
      </c>
      <c r="ET227" s="1">
        <f t="shared" si="413"/>
        <v>5031506.0427367799</v>
      </c>
      <c r="EU227" s="1">
        <f t="shared" si="413"/>
        <v>-12261348.28230536</v>
      </c>
      <c r="EV227" s="1">
        <f t="shared" si="413"/>
        <v>746984.50368844904</v>
      </c>
      <c r="EW227" s="1">
        <f t="shared" si="413"/>
        <v>229882.78748281207</v>
      </c>
      <c r="EX227" s="1">
        <f t="shared" si="413"/>
        <v>273621.51960717794</v>
      </c>
      <c r="EY227" s="1">
        <f t="shared" si="413"/>
        <v>314574.46858527046</v>
      </c>
      <c r="EZ227" s="1">
        <f t="shared" si="413"/>
        <v>245985.25503408071</v>
      </c>
      <c r="FA227" s="1">
        <f t="shared" si="413"/>
        <v>676064.60289579816</v>
      </c>
      <c r="FB227" s="1">
        <f>+FB193</f>
        <v>751944.76088069996</v>
      </c>
      <c r="FC227" s="1">
        <f t="shared" ref="FC227:FJ227" si="414">+FC193-FB193</f>
        <v>573799.10324712994</v>
      </c>
      <c r="FD227" s="1">
        <f t="shared" si="414"/>
        <v>281379.43674296001</v>
      </c>
      <c r="FE227" s="1">
        <f t="shared" si="414"/>
        <v>818993.37465818017</v>
      </c>
      <c r="FF227" s="1">
        <f t="shared" si="414"/>
        <v>720766.2805987699</v>
      </c>
      <c r="FG227" s="1">
        <f t="shared" si="414"/>
        <v>643018.80164124025</v>
      </c>
      <c r="FH227" s="1">
        <f t="shared" si="414"/>
        <v>676293.96842501964</v>
      </c>
      <c r="FI227" s="1">
        <f t="shared" si="414"/>
        <v>387915.96086765919</v>
      </c>
      <c r="FJ227" s="1">
        <f t="shared" si="414"/>
        <v>401461.5147061618</v>
      </c>
      <c r="FK227" s="1">
        <f t="shared" si="380"/>
        <v>293703.09868969861</v>
      </c>
      <c r="FL227" s="1">
        <f t="shared" si="380"/>
        <v>197702.51170776226</v>
      </c>
      <c r="FM227" s="1">
        <f t="shared" si="380"/>
        <v>783565.0636849273</v>
      </c>
      <c r="FN227" s="1">
        <f t="shared" si="370"/>
        <v>499801.86034461</v>
      </c>
      <c r="FO227" s="1">
        <f t="shared" ref="FO227:FY227" si="415">+FO193-FN193</f>
        <v>1043474.7015611602</v>
      </c>
      <c r="FP227" s="1">
        <f t="shared" si="415"/>
        <v>471690.4380942299</v>
      </c>
      <c r="FQ227" s="1">
        <f t="shared" si="415"/>
        <v>321238.1262277104</v>
      </c>
      <c r="FR227" s="1">
        <f t="shared" si="415"/>
        <v>262467.42646006914</v>
      </c>
      <c r="FS227" s="1">
        <f t="shared" si="415"/>
        <v>350223.24888142059</v>
      </c>
      <c r="FT227" s="1">
        <f t="shared" si="415"/>
        <v>1966868.8421717901</v>
      </c>
      <c r="FU227" s="1">
        <f t="shared" si="415"/>
        <v>859931.77074653003</v>
      </c>
      <c r="FV227" s="1">
        <f t="shared" si="415"/>
        <v>1071522.2457552394</v>
      </c>
      <c r="FW227" s="1">
        <f t="shared" si="415"/>
        <v>1518171.4542680709</v>
      </c>
      <c r="FX227" s="1">
        <f t="shared" si="415"/>
        <v>773957.45005205832</v>
      </c>
      <c r="FY227" s="1">
        <f t="shared" si="415"/>
        <v>653529.49575089104</v>
      </c>
      <c r="FZ227" s="1">
        <f t="shared" si="372"/>
        <v>1224899.1225222</v>
      </c>
      <c r="GA227" s="1">
        <f t="shared" ref="GA227:GK227" si="416">+GA193-FZ193</f>
        <v>710879.73982535</v>
      </c>
      <c r="GB227" s="1">
        <f t="shared" si="416"/>
        <v>1919723.9522489698</v>
      </c>
      <c r="GC227" s="1">
        <f t="shared" si="416"/>
        <v>2264336.7581016896</v>
      </c>
      <c r="GD227" s="1">
        <f t="shared" si="416"/>
        <v>1004268.0723660002</v>
      </c>
      <c r="GE227" s="1">
        <f t="shared" si="416"/>
        <v>1690906.9194713207</v>
      </c>
      <c r="GF227" s="1">
        <f t="shared" si="416"/>
        <v>1012344.2766222209</v>
      </c>
      <c r="GG227" s="1">
        <f t="shared" si="416"/>
        <v>2032656.5954816993</v>
      </c>
      <c r="GH227" s="1">
        <f t="shared" si="416"/>
        <v>2693001.8548108786</v>
      </c>
      <c r="GI227" s="1">
        <f t="shared" si="416"/>
        <v>985493.32106066123</v>
      </c>
      <c r="GJ227" s="1">
        <f t="shared" si="416"/>
        <v>1143082.1681238487</v>
      </c>
      <c r="GK227" s="1">
        <f t="shared" si="416"/>
        <v>1754977.8470818028</v>
      </c>
      <c r="GL227" s="1">
        <f t="shared" si="374"/>
        <v>1299868.8594913802</v>
      </c>
      <c r="GM227" s="1">
        <f t="shared" ref="GM227:GW227" si="417">+GM193-GL193</f>
        <v>3165958.5460880799</v>
      </c>
      <c r="GN227" s="1">
        <f t="shared" si="417"/>
        <v>1848183.1858361904</v>
      </c>
      <c r="GO227" s="1">
        <f t="shared" si="417"/>
        <v>2369854.3836036706</v>
      </c>
      <c r="GP227" s="1">
        <f t="shared" si="417"/>
        <v>1899250.5350908395</v>
      </c>
      <c r="GQ227" s="1">
        <f t="shared" si="417"/>
        <v>2555195.9013201203</v>
      </c>
      <c r="GR227" s="1">
        <f t="shared" si="417"/>
        <v>1443909.536675239</v>
      </c>
      <c r="GS227" s="1">
        <f t="shared" si="417"/>
        <v>1228732.8879906703</v>
      </c>
      <c r="GT227" s="1">
        <f t="shared" si="417"/>
        <v>1502563.293640852</v>
      </c>
      <c r="GU227" s="1">
        <f t="shared" si="417"/>
        <v>1515174.8690295778</v>
      </c>
      <c r="GV227" s="1">
        <f t="shared" si="417"/>
        <v>1139826.3191894814</v>
      </c>
      <c r="GW227" s="1">
        <f t="shared" si="417"/>
        <v>1737442.3076222017</v>
      </c>
      <c r="GX227" s="1">
        <f t="shared" si="376"/>
        <v>1891043.8903293901</v>
      </c>
      <c r="GY227" s="1">
        <f t="shared" ref="GY227:HI227" si="418">+GY193-GX193</f>
        <v>3080401.0257906299</v>
      </c>
      <c r="GZ227" s="1">
        <f t="shared" si="418"/>
        <v>2846789.3149004886</v>
      </c>
      <c r="HA227" s="1">
        <f t="shared" si="418"/>
        <v>2348817.9049536809</v>
      </c>
      <c r="HB227" s="1">
        <f t="shared" si="418"/>
        <v>1420136.9582354911</v>
      </c>
      <c r="HC227" s="1">
        <f t="shared" si="418"/>
        <v>1390984.4686270114</v>
      </c>
      <c r="HD227" s="1">
        <f t="shared" si="418"/>
        <v>1081534.3616353199</v>
      </c>
      <c r="HE227" s="1">
        <f t="shared" si="418"/>
        <v>1516611.9760578778</v>
      </c>
      <c r="HF227" s="1">
        <f t="shared" si="418"/>
        <v>953838.00492654182</v>
      </c>
      <c r="HG227" s="1">
        <f t="shared" si="418"/>
        <v>1000593.0957696699</v>
      </c>
      <c r="HH227" s="1">
        <f t="shared" si="418"/>
        <v>940608.08867235854</v>
      </c>
      <c r="HI227" s="1">
        <f t="shared" si="418"/>
        <v>1054213.1522883177</v>
      </c>
      <c r="HJ227" s="1">
        <f t="shared" si="378"/>
        <v>1616412.1971787901</v>
      </c>
      <c r="HK227" s="1">
        <f t="shared" ref="HK227:JE227" si="419">+HK193-HJ193</f>
        <v>910690.11419672961</v>
      </c>
      <c r="HL227" s="1">
        <f t="shared" si="419"/>
        <v>775525.87760722032</v>
      </c>
      <c r="HM227" s="1">
        <f t="shared" si="419"/>
        <v>579606.04718150105</v>
      </c>
      <c r="HN227" s="1">
        <f t="shared" si="419"/>
        <v>1292082.0859714188</v>
      </c>
      <c r="HO227" s="1">
        <f t="shared" si="419"/>
        <v>1203982.872481891</v>
      </c>
      <c r="HP227" s="1">
        <f t="shared" si="419"/>
        <v>721954.25503628887</v>
      </c>
      <c r="HQ227" s="1">
        <f t="shared" si="419"/>
        <v>957041.01153014973</v>
      </c>
      <c r="HR227" s="1">
        <f t="shared" si="419"/>
        <v>757732.06141893007</v>
      </c>
      <c r="HS227" s="1">
        <f t="shared" si="419"/>
        <v>1106702.8344864007</v>
      </c>
      <c r="HT227" s="1">
        <f t="shared" si="419"/>
        <v>1123751.9532395303</v>
      </c>
      <c r="HU227" s="1">
        <f t="shared" si="419"/>
        <v>1385885.1245561</v>
      </c>
      <c r="HV227" s="1">
        <f t="shared" si="419"/>
        <v>-10805026.781956241</v>
      </c>
      <c r="HW227" s="1">
        <f t="shared" si="419"/>
        <v>1065536.8574964206</v>
      </c>
      <c r="HX227" s="1">
        <f t="shared" si="419"/>
        <v>1216740.0343153598</v>
      </c>
      <c r="HY227" s="1">
        <f t="shared" si="419"/>
        <v>823081.29498886177</v>
      </c>
      <c r="HZ227" s="1">
        <f t="shared" si="419"/>
        <v>2298178.5901661674</v>
      </c>
      <c r="IA227" s="1">
        <f t="shared" si="419"/>
        <v>1363222.1323806094</v>
      </c>
      <c r="IB227" s="1">
        <f t="shared" si="419"/>
        <v>2306700.7403810211</v>
      </c>
      <c r="IC227" s="1">
        <f t="shared" si="419"/>
        <v>3301739.5173103698</v>
      </c>
      <c r="ID227" s="1">
        <f t="shared" si="419"/>
        <v>1582850.1382455807</v>
      </c>
      <c r="IE227" s="1">
        <f t="shared" si="419"/>
        <v>1328124.0335417185</v>
      </c>
      <c r="IF227" s="1">
        <f t="shared" si="419"/>
        <v>1389383.3994536921</v>
      </c>
      <c r="IG227" s="1">
        <f t="shared" si="419"/>
        <v>1284625.5538965799</v>
      </c>
      <c r="IH227" s="1">
        <f t="shared" si="419"/>
        <v>-18687373.692714792</v>
      </c>
      <c r="II227" s="1">
        <f t="shared" si="419"/>
        <v>1349765.6137975301</v>
      </c>
      <c r="IJ227" s="1">
        <f t="shared" si="419"/>
        <v>2051661.4205743889</v>
      </c>
      <c r="IK227" s="1">
        <f t="shared" si="419"/>
        <v>1500287.7890026616</v>
      </c>
      <c r="IL227" s="1">
        <f t="shared" si="419"/>
        <v>1233781.7298305696</v>
      </c>
      <c r="IM227" s="1">
        <f t="shared" si="419"/>
        <v>1343698.1454448001</v>
      </c>
      <c r="IN227" s="1">
        <f t="shared" si="419"/>
        <v>1723281.4316619104</v>
      </c>
      <c r="IO227" s="1">
        <f t="shared" si="419"/>
        <v>615364.74369891919</v>
      </c>
      <c r="IP227" s="1">
        <f t="shared" si="419"/>
        <v>878627.75650562905</v>
      </c>
      <c r="IQ227" s="1">
        <f t="shared" si="419"/>
        <v>785275.25018913113</v>
      </c>
      <c r="IR227" s="1">
        <f t="shared" si="419"/>
        <v>784116.47745325975</v>
      </c>
      <c r="IS227" s="1">
        <f t="shared" si="419"/>
        <v>3667187.835746631</v>
      </c>
      <c r="IT227" s="1">
        <f t="shared" si="419"/>
        <v>-14592202.308089511</v>
      </c>
      <c r="IU227" s="1">
        <f t="shared" si="419"/>
        <v>2738598.8548642811</v>
      </c>
      <c r="IV227" s="1">
        <f t="shared" si="419"/>
        <v>5177337.7407177174</v>
      </c>
      <c r="IW227" s="1">
        <f t="shared" si="419"/>
        <v>4680331.4150862414</v>
      </c>
      <c r="IX227" s="1">
        <f t="shared" si="419"/>
        <v>5506539.2527953815</v>
      </c>
      <c r="IY227" s="1">
        <f t="shared" si="419"/>
        <v>1964586.9991021119</v>
      </c>
      <c r="IZ227" s="1">
        <f t="shared" si="419"/>
        <v>2186187.0414543338</v>
      </c>
      <c r="JA227" s="1">
        <f t="shared" si="419"/>
        <v>1128828.557773713</v>
      </c>
      <c r="JB227" s="1">
        <f t="shared" si="419"/>
        <v>1340113.9310162514</v>
      </c>
      <c r="JC227" s="1">
        <f t="shared" si="419"/>
        <v>940937.53994772956</v>
      </c>
      <c r="JD227" s="1">
        <f t="shared" si="419"/>
        <v>1201957.4616344273</v>
      </c>
      <c r="JE227" s="1">
        <f t="shared" si="419"/>
        <v>1796933.8974015899</v>
      </c>
    </row>
    <row r="228" spans="1:265" ht="12.9" customHeight="1" x14ac:dyDescent="0.2">
      <c r="A228" s="113" t="s">
        <v>209</v>
      </c>
      <c r="B228" s="1"/>
      <c r="C228" s="1"/>
      <c r="D228" s="1"/>
      <c r="H228" s="1"/>
      <c r="I228" s="1"/>
      <c r="J228" s="1"/>
      <c r="K228" s="1"/>
      <c r="L228" s="1"/>
      <c r="M228" s="1"/>
      <c r="N228" s="1"/>
      <c r="O228" s="1"/>
      <c r="P228" s="1"/>
      <c r="T228" s="1"/>
      <c r="U228" s="1"/>
      <c r="V228" s="1"/>
      <c r="W228" s="1"/>
      <c r="X228" s="1"/>
      <c r="Y228" s="1"/>
      <c r="Z228" s="1"/>
      <c r="AA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>
        <f t="shared" si="380"/>
        <v>49824.781518000062</v>
      </c>
      <c r="FL228" s="1">
        <f t="shared" si="380"/>
        <v>29161.044861000148</v>
      </c>
      <c r="FM228" s="1">
        <f t="shared" si="380"/>
        <v>59157.745721000014</v>
      </c>
      <c r="FN228" s="1">
        <f t="shared" si="370"/>
        <v>47245.572470999999</v>
      </c>
      <c r="FO228" s="1">
        <f t="shared" ref="FO228:FY228" si="420">+FO194-FN194</f>
        <v>80116.441152000014</v>
      </c>
      <c r="FP228" s="1">
        <f t="shared" si="420"/>
        <v>59460.986376999994</v>
      </c>
      <c r="FQ228" s="1">
        <f t="shared" si="420"/>
        <v>56017.238722000009</v>
      </c>
      <c r="FR228" s="1">
        <f t="shared" si="420"/>
        <v>49886.505387000012</v>
      </c>
      <c r="FS228" s="1">
        <f t="shared" si="420"/>
        <v>50403.469676000066</v>
      </c>
      <c r="FT228" s="1">
        <f t="shared" si="420"/>
        <v>92734.797369999986</v>
      </c>
      <c r="FU228" s="1">
        <f t="shared" si="420"/>
        <v>61740.028571999923</v>
      </c>
      <c r="FV228" s="1">
        <f t="shared" si="420"/>
        <v>44427.828686000023</v>
      </c>
      <c r="FW228" s="1">
        <f t="shared" si="420"/>
        <v>78063.119326999877</v>
      </c>
      <c r="FX228" s="1">
        <f t="shared" si="420"/>
        <v>55911.50500200002</v>
      </c>
      <c r="FY228" s="1">
        <f t="shared" si="420"/>
        <v>134759.62263900018</v>
      </c>
      <c r="FZ228" s="1">
        <f t="shared" si="372"/>
        <v>69455.827989000012</v>
      </c>
      <c r="GA228" s="1">
        <f t="shared" ref="GA228:GK228" si="421">+GA194-FZ194</f>
        <v>86659.205204119993</v>
      </c>
      <c r="GB228" s="1">
        <f t="shared" si="421"/>
        <v>69623.806486290006</v>
      </c>
      <c r="GC228" s="1">
        <f t="shared" si="421"/>
        <v>92944.014600980008</v>
      </c>
      <c r="GD228" s="1">
        <f t="shared" si="421"/>
        <v>56752.308068209968</v>
      </c>
      <c r="GE228" s="1">
        <f t="shared" si="421"/>
        <v>83710.481374579889</v>
      </c>
      <c r="GF228" s="1">
        <f t="shared" si="421"/>
        <v>58450.842171370052</v>
      </c>
      <c r="GG228" s="1">
        <f t="shared" si="421"/>
        <v>103273.51376403013</v>
      </c>
      <c r="GH228" s="1">
        <f t="shared" si="421"/>
        <v>99475.617995000095</v>
      </c>
      <c r="GI228" s="1">
        <f t="shared" si="421"/>
        <v>63786.79042923986</v>
      </c>
      <c r="GJ228" s="1">
        <f t="shared" si="421"/>
        <v>69503.362709320034</v>
      </c>
      <c r="GK228" s="1">
        <f t="shared" si="421"/>
        <v>74807.558982249931</v>
      </c>
      <c r="GL228" s="1">
        <f t="shared" si="374"/>
        <v>45249.540261959999</v>
      </c>
      <c r="GM228" s="1">
        <f t="shared" ref="GM228:GW228" si="422">+GM194-GL194</f>
        <v>77839.738284380001</v>
      </c>
      <c r="GN228" s="1">
        <f t="shared" si="422"/>
        <v>98014.632950519997</v>
      </c>
      <c r="GO228" s="1">
        <f t="shared" si="422"/>
        <v>76542.373177340109</v>
      </c>
      <c r="GP228" s="1">
        <f t="shared" si="422"/>
        <v>68172.02017812978</v>
      </c>
      <c r="GQ228" s="1">
        <f t="shared" si="422"/>
        <v>103744.82392480999</v>
      </c>
      <c r="GR228" s="1">
        <f t="shared" si="422"/>
        <v>61878.287302880024</v>
      </c>
      <c r="GS228" s="1">
        <f t="shared" si="422"/>
        <v>59930.132266030065</v>
      </c>
      <c r="GT228" s="1">
        <f t="shared" si="422"/>
        <v>67702.736940509989</v>
      </c>
      <c r="GU228" s="1">
        <f t="shared" si="422"/>
        <v>62781.534695750102</v>
      </c>
      <c r="GV228" s="1">
        <f t="shared" si="422"/>
        <v>70675.495029460057</v>
      </c>
      <c r="GW228" s="1">
        <f t="shared" si="422"/>
        <v>81814.617877840064</v>
      </c>
      <c r="GX228" s="1">
        <f t="shared" si="376"/>
        <v>71584.362990020003</v>
      </c>
      <c r="GY228" s="1">
        <f t="shared" ref="GY228:HI228" si="423">+GY194-GX194</f>
        <v>99941.425837589995</v>
      </c>
      <c r="GZ228" s="1">
        <f t="shared" si="423"/>
        <v>90610.223664930003</v>
      </c>
      <c r="HA228" s="1">
        <f t="shared" si="423"/>
        <v>82519.464615010016</v>
      </c>
      <c r="HB228" s="1">
        <f t="shared" si="423"/>
        <v>91519.622373220103</v>
      </c>
      <c r="HC228" s="1">
        <f t="shared" si="423"/>
        <v>75702.932536809763</v>
      </c>
      <c r="HD228" s="1">
        <f t="shared" si="423"/>
        <v>94765.811756540206</v>
      </c>
      <c r="HE228" s="1">
        <f t="shared" si="423"/>
        <v>83294.094450150151</v>
      </c>
      <c r="HF228" s="1">
        <f t="shared" si="423"/>
        <v>69543.064790589618</v>
      </c>
      <c r="HG228" s="1">
        <f t="shared" si="423"/>
        <v>67452.468513250118</v>
      </c>
      <c r="HH228" s="1">
        <f t="shared" si="423"/>
        <v>76209.171473779948</v>
      </c>
      <c r="HI228" s="1">
        <f t="shared" si="423"/>
        <v>71967.280062930076</v>
      </c>
      <c r="HJ228" s="1">
        <f t="shared" si="378"/>
        <v>94328.344920620002</v>
      </c>
      <c r="HK228" s="1">
        <f t="shared" ref="HK228:JE228" si="424">+HK194-HJ194</f>
        <v>59826.403427050012</v>
      </c>
      <c r="HL228" s="1">
        <f t="shared" si="424"/>
        <v>65901.453462459991</v>
      </c>
      <c r="HM228" s="1">
        <f t="shared" si="424"/>
        <v>64590.572138200019</v>
      </c>
      <c r="HN228" s="1">
        <f t="shared" si="424"/>
        <v>81937.068548259849</v>
      </c>
      <c r="HO228" s="1">
        <f t="shared" si="424"/>
        <v>123951.2852724301</v>
      </c>
      <c r="HP228" s="1">
        <f t="shared" si="424"/>
        <v>81098.372720259998</v>
      </c>
      <c r="HQ228" s="1">
        <f t="shared" si="424"/>
        <v>79461.956557890051</v>
      </c>
      <c r="HR228" s="1">
        <f t="shared" si="424"/>
        <v>53758.813817869988</v>
      </c>
      <c r="HS228" s="1">
        <f t="shared" si="424"/>
        <v>99133.6157439698</v>
      </c>
      <c r="HT228" s="1">
        <f t="shared" si="424"/>
        <v>79539.099710680195</v>
      </c>
      <c r="HU228" s="1">
        <f t="shared" si="424"/>
        <v>84070.221029219916</v>
      </c>
      <c r="HV228" s="1">
        <f t="shared" si="424"/>
        <v>-848535.68907845998</v>
      </c>
      <c r="HW228" s="1">
        <f t="shared" si="424"/>
        <v>88081.077963110001</v>
      </c>
      <c r="HX228" s="1">
        <f t="shared" si="424"/>
        <v>88000.074732850015</v>
      </c>
      <c r="HY228" s="1">
        <f t="shared" si="424"/>
        <v>76073.495216269977</v>
      </c>
      <c r="HZ228" s="1">
        <f t="shared" si="424"/>
        <v>93811.648641120002</v>
      </c>
      <c r="IA228" s="1">
        <f t="shared" si="424"/>
        <v>76515.109933699947</v>
      </c>
      <c r="IB228" s="1">
        <f t="shared" si="424"/>
        <v>106530.42094056017</v>
      </c>
      <c r="IC228" s="1">
        <f t="shared" si="424"/>
        <v>112254.14739394002</v>
      </c>
      <c r="ID228" s="1">
        <f t="shared" si="424"/>
        <v>101347.18251709989</v>
      </c>
      <c r="IE228" s="1">
        <f t="shared" si="424"/>
        <v>96731.443777499953</v>
      </c>
      <c r="IF228" s="1">
        <f t="shared" si="424"/>
        <v>113815.63278660004</v>
      </c>
      <c r="IG228" s="1">
        <f t="shared" si="424"/>
        <v>137463.7337150001</v>
      </c>
      <c r="IH228" s="1">
        <f t="shared" si="424"/>
        <v>-1119179.8237876601</v>
      </c>
      <c r="II228" s="1">
        <f t="shared" si="424"/>
        <v>127516.25374195998</v>
      </c>
      <c r="IJ228" s="1">
        <f t="shared" si="424"/>
        <v>140604.15754019999</v>
      </c>
      <c r="IK228" s="1">
        <f t="shared" si="424"/>
        <v>92607.380504300003</v>
      </c>
      <c r="IL228" s="1">
        <f t="shared" si="424"/>
        <v>82498.403340200079</v>
      </c>
      <c r="IM228" s="1">
        <f t="shared" si="424"/>
        <v>96987.262683100067</v>
      </c>
      <c r="IN228" s="1">
        <f t="shared" si="424"/>
        <v>118738.30394989986</v>
      </c>
      <c r="IO228" s="1">
        <f t="shared" si="424"/>
        <v>-176695.34622249997</v>
      </c>
      <c r="IP228" s="1">
        <f t="shared" si="424"/>
        <v>46931.073568499996</v>
      </c>
      <c r="IQ228" s="1">
        <f t="shared" si="424"/>
        <v>45582.805864899885</v>
      </c>
      <c r="IR228" s="1">
        <f t="shared" si="424"/>
        <v>69204.735917500104</v>
      </c>
      <c r="IS228" s="1">
        <f t="shared" si="424"/>
        <v>140728.36039579997</v>
      </c>
      <c r="IT228" s="1">
        <f t="shared" si="424"/>
        <v>-787106.26710279996</v>
      </c>
      <c r="IU228" s="1">
        <f t="shared" si="424"/>
        <v>79393.554358300011</v>
      </c>
      <c r="IV228" s="1">
        <f t="shared" si="424"/>
        <v>196802.55552569998</v>
      </c>
      <c r="IW228" s="1">
        <f t="shared" si="424"/>
        <v>156403.18832640012</v>
      </c>
      <c r="IX228" s="1">
        <f t="shared" si="424"/>
        <v>168324.24454539997</v>
      </c>
      <c r="IY228" s="1">
        <f t="shared" si="424"/>
        <v>90524.740742600057</v>
      </c>
      <c r="IZ228" s="1">
        <f t="shared" si="424"/>
        <v>96363.982607999933</v>
      </c>
      <c r="JA228" s="1">
        <f t="shared" si="424"/>
        <v>54937.947611999931</v>
      </c>
      <c r="JB228" s="1">
        <f t="shared" si="424"/>
        <v>62315.294222069904</v>
      </c>
      <c r="JC228" s="1">
        <f t="shared" si="424"/>
        <v>55871.864319030195</v>
      </c>
      <c r="JD228" s="1">
        <f t="shared" si="424"/>
        <v>78719.567168899812</v>
      </c>
      <c r="JE228" s="1">
        <f t="shared" si="424"/>
        <v>93878.874290000182</v>
      </c>
    </row>
    <row r="229" spans="1:265" ht="12.9" customHeight="1" x14ac:dyDescent="0.2">
      <c r="A229" s="113" t="s">
        <v>210</v>
      </c>
      <c r="B229" s="1"/>
      <c r="C229" s="1"/>
      <c r="D229" s="1"/>
      <c r="H229" s="1"/>
      <c r="I229" s="1"/>
      <c r="J229" s="1"/>
      <c r="K229" s="1"/>
      <c r="L229" s="1"/>
      <c r="M229" s="1"/>
      <c r="N229" s="1"/>
      <c r="O229" s="1"/>
      <c r="P229" s="1"/>
      <c r="T229" s="1"/>
      <c r="U229" s="1"/>
      <c r="V229" s="1"/>
      <c r="W229" s="1"/>
      <c r="X229" s="1"/>
      <c r="Y229" s="1"/>
      <c r="Z229" s="1"/>
      <c r="AA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>
        <f t="shared" si="380"/>
        <v>0</v>
      </c>
      <c r="FL229" s="1">
        <f t="shared" si="380"/>
        <v>0</v>
      </c>
      <c r="FM229" s="1">
        <f t="shared" si="380"/>
        <v>1730.5291090000001</v>
      </c>
      <c r="FN229" s="1">
        <f t="shared" si="370"/>
        <v>1719.396021</v>
      </c>
      <c r="FO229" s="1">
        <f t="shared" ref="FO229:FY229" si="425">+FO195-FN195</f>
        <v>20.881288229999882</v>
      </c>
      <c r="FP229" s="1">
        <f t="shared" si="425"/>
        <v>-0.27730922999990071</v>
      </c>
      <c r="FQ229" s="1">
        <f t="shared" si="425"/>
        <v>103.28979159000005</v>
      </c>
      <c r="FR229" s="1">
        <f t="shared" si="425"/>
        <v>13.986092969999845</v>
      </c>
      <c r="FS229" s="1">
        <f t="shared" si="425"/>
        <v>0</v>
      </c>
      <c r="FT229" s="1">
        <f t="shared" si="425"/>
        <v>0</v>
      </c>
      <c r="FU229" s="1">
        <f t="shared" si="425"/>
        <v>0</v>
      </c>
      <c r="FV229" s="1">
        <f t="shared" si="425"/>
        <v>0</v>
      </c>
      <c r="FW229" s="1">
        <f t="shared" si="425"/>
        <v>0</v>
      </c>
      <c r="FX229" s="1">
        <f t="shared" si="425"/>
        <v>0</v>
      </c>
      <c r="FY229" s="1">
        <f t="shared" si="425"/>
        <v>54.171105000000125</v>
      </c>
      <c r="FZ229" s="1">
        <f t="shared" si="372"/>
        <v>2.75292</v>
      </c>
      <c r="GA229" s="1">
        <f t="shared" ref="GA229:GK229" si="426">+GA195-FZ195</f>
        <v>16.507472</v>
      </c>
      <c r="GB229" s="1">
        <f t="shared" si="426"/>
        <v>16.507472000000003</v>
      </c>
      <c r="GC229" s="1">
        <f t="shared" si="426"/>
        <v>0</v>
      </c>
      <c r="GD229" s="1">
        <f t="shared" si="426"/>
        <v>33.014944</v>
      </c>
      <c r="GE229" s="1">
        <f t="shared" si="426"/>
        <v>16.507471999999993</v>
      </c>
      <c r="GF229" s="1">
        <f t="shared" si="426"/>
        <v>16.507472000000007</v>
      </c>
      <c r="GG229" s="1">
        <f t="shared" si="426"/>
        <v>16.507471999999993</v>
      </c>
      <c r="GH229" s="1">
        <f t="shared" si="426"/>
        <v>349.97695499999992</v>
      </c>
      <c r="GI229" s="1">
        <f t="shared" si="426"/>
        <v>53.10103099000014</v>
      </c>
      <c r="GJ229" s="1">
        <f t="shared" si="426"/>
        <v>138.91072222999992</v>
      </c>
      <c r="GK229" s="1">
        <f t="shared" si="426"/>
        <v>24.660835399999996</v>
      </c>
      <c r="GL229" s="1">
        <f t="shared" si="374"/>
        <v>274.56327269000002</v>
      </c>
      <c r="GM229" s="1">
        <f t="shared" ref="GM229:GW229" si="427">+GM195-GL195</f>
        <v>69.570644249999987</v>
      </c>
      <c r="GN229" s="1">
        <f t="shared" si="427"/>
        <v>38.830732990000001</v>
      </c>
      <c r="GO229" s="1">
        <f t="shared" si="427"/>
        <v>43.404039479999994</v>
      </c>
      <c r="GP229" s="1">
        <f t="shared" si="427"/>
        <v>32.177864999999997</v>
      </c>
      <c r="GQ229" s="1">
        <f t="shared" si="427"/>
        <v>32.177864999999997</v>
      </c>
      <c r="GR229" s="1">
        <f t="shared" si="427"/>
        <v>32.177864999999997</v>
      </c>
      <c r="GS229" s="1">
        <f t="shared" si="427"/>
        <v>32.177864999999997</v>
      </c>
      <c r="GT229" s="1">
        <f t="shared" si="427"/>
        <v>53.951941000000033</v>
      </c>
      <c r="GU229" s="1">
        <f t="shared" si="427"/>
        <v>0</v>
      </c>
      <c r="GV229" s="1">
        <f t="shared" si="427"/>
        <v>64.355729999999994</v>
      </c>
      <c r="GW229" s="1">
        <f t="shared" si="427"/>
        <v>32.177862000000005</v>
      </c>
      <c r="GX229" s="1">
        <f t="shared" si="376"/>
        <v>46.032556999999997</v>
      </c>
      <c r="GY229" s="1">
        <f t="shared" ref="GY229:HI229" si="428">+GY195-GX195</f>
        <v>46.032556999999997</v>
      </c>
      <c r="GZ229" s="1">
        <f t="shared" si="428"/>
        <v>34.700624000000005</v>
      </c>
      <c r="HA229" s="1">
        <f t="shared" si="428"/>
        <v>39.030400000000014</v>
      </c>
      <c r="HB229" s="1">
        <f t="shared" si="428"/>
        <v>39.030399999999986</v>
      </c>
      <c r="HC229" s="1">
        <f t="shared" si="428"/>
        <v>27.860696999999988</v>
      </c>
      <c r="HD229" s="1">
        <f t="shared" si="428"/>
        <v>0</v>
      </c>
      <c r="HE229" s="1">
        <f t="shared" si="428"/>
        <v>0</v>
      </c>
      <c r="HF229" s="1">
        <f t="shared" si="428"/>
        <v>0</v>
      </c>
      <c r="HG229" s="1">
        <f t="shared" si="428"/>
        <v>0</v>
      </c>
      <c r="HH229" s="1">
        <f t="shared" si="428"/>
        <v>0</v>
      </c>
      <c r="HI229" s="1">
        <f t="shared" si="428"/>
        <v>0</v>
      </c>
      <c r="HJ229" s="1">
        <f t="shared" si="378"/>
        <v>2050.8474179999998</v>
      </c>
      <c r="HK229" s="1">
        <f t="shared" ref="HK229:JE229" si="429">+HK195-HJ195</f>
        <v>6181.5343791499999</v>
      </c>
      <c r="HL229" s="1">
        <f t="shared" si="429"/>
        <v>19982.682605000002</v>
      </c>
      <c r="HM229" s="1">
        <f t="shared" si="429"/>
        <v>21236.122067000008</v>
      </c>
      <c r="HN229" s="1">
        <f t="shared" si="429"/>
        <v>51268.062875999996</v>
      </c>
      <c r="HO229" s="1">
        <f t="shared" si="429"/>
        <v>35106.289598999996</v>
      </c>
      <c r="HP229" s="1">
        <f t="shared" si="429"/>
        <v>35135.162474000012</v>
      </c>
      <c r="HQ229" s="1">
        <f t="shared" si="429"/>
        <v>39133.639935999992</v>
      </c>
      <c r="HR229" s="1">
        <f t="shared" si="429"/>
        <v>47307.68910399999</v>
      </c>
      <c r="HS229" s="1">
        <f t="shared" si="429"/>
        <v>56409.286758000002</v>
      </c>
      <c r="HT229" s="1">
        <f t="shared" si="429"/>
        <v>53090.30154299998</v>
      </c>
      <c r="HU229" s="1">
        <f t="shared" si="429"/>
        <v>62794.460149000108</v>
      </c>
      <c r="HV229" s="1">
        <f t="shared" si="429"/>
        <v>-327779.68052515009</v>
      </c>
      <c r="HW229" s="1">
        <f t="shared" si="429"/>
        <v>76297.630460999979</v>
      </c>
      <c r="HX229" s="1">
        <f t="shared" si="429"/>
        <v>88045.978184999985</v>
      </c>
      <c r="HY229" s="1">
        <f t="shared" si="429"/>
        <v>71183.309469960048</v>
      </c>
      <c r="HZ229" s="1">
        <f t="shared" si="429"/>
        <v>123175.78430259001</v>
      </c>
      <c r="IA229" s="1">
        <f t="shared" si="429"/>
        <v>43523.124712399964</v>
      </c>
      <c r="IB229" s="1">
        <f t="shared" si="429"/>
        <v>65480.910536000039</v>
      </c>
      <c r="IC229" s="1">
        <f t="shared" si="429"/>
        <v>122331.07827353</v>
      </c>
      <c r="ID229" s="1">
        <f t="shared" si="429"/>
        <v>64840.451715640025</v>
      </c>
      <c r="IE229" s="1">
        <f t="shared" si="429"/>
        <v>52745.409538829932</v>
      </c>
      <c r="IF229" s="1">
        <f t="shared" si="429"/>
        <v>55987.408307699952</v>
      </c>
      <c r="IG229" s="1">
        <f t="shared" si="429"/>
        <v>117815.82740069006</v>
      </c>
      <c r="IH229" s="1">
        <f t="shared" si="429"/>
        <v>-938694.55280134</v>
      </c>
      <c r="II229" s="1">
        <f t="shared" si="429"/>
        <v>75625.963187999994</v>
      </c>
      <c r="IJ229" s="1">
        <f t="shared" si="429"/>
        <v>85858.135639999993</v>
      </c>
      <c r="IK229" s="1">
        <f t="shared" si="429"/>
        <v>142841.785894</v>
      </c>
      <c r="IL229" s="1">
        <f t="shared" si="429"/>
        <v>73722.622579000017</v>
      </c>
      <c r="IM229" s="1">
        <f t="shared" si="429"/>
        <v>59309.504806550103</v>
      </c>
      <c r="IN229" s="1">
        <f t="shared" si="429"/>
        <v>58549.500247549906</v>
      </c>
      <c r="IO229" s="1">
        <f t="shared" si="429"/>
        <v>-17674.001584100013</v>
      </c>
      <c r="IP229" s="1">
        <f t="shared" si="429"/>
        <v>38556.410730000061</v>
      </c>
      <c r="IQ229" s="1">
        <f t="shared" si="429"/>
        <v>40511.810437000007</v>
      </c>
      <c r="IR229" s="1">
        <f t="shared" si="429"/>
        <v>32711.541612999863</v>
      </c>
      <c r="IS229" s="1">
        <f t="shared" si="429"/>
        <v>81330.038654999924</v>
      </c>
      <c r="IT229" s="1">
        <f t="shared" si="429"/>
        <v>-606478.76191999984</v>
      </c>
      <c r="IU229" s="1">
        <f t="shared" si="429"/>
        <v>51658.066641019992</v>
      </c>
      <c r="IV229" s="1">
        <f t="shared" si="429"/>
        <v>131559.73889965002</v>
      </c>
      <c r="IW229" s="1">
        <f t="shared" si="429"/>
        <v>152687.35588886001</v>
      </c>
      <c r="IX229" s="1">
        <f t="shared" si="429"/>
        <v>198811.36085247004</v>
      </c>
      <c r="IY229" s="1">
        <f t="shared" si="429"/>
        <v>67357.181822000071</v>
      </c>
      <c r="IZ229" s="1">
        <f t="shared" si="429"/>
        <v>99154.830196689931</v>
      </c>
      <c r="JA229" s="1">
        <f t="shared" si="429"/>
        <v>60660.156928309938</v>
      </c>
      <c r="JB229" s="1">
        <f t="shared" si="429"/>
        <v>71308.293590000132</v>
      </c>
      <c r="JC229" s="1">
        <f t="shared" si="429"/>
        <v>49680.931051999796</v>
      </c>
      <c r="JD229" s="1">
        <f t="shared" si="429"/>
        <v>46205.751589000109</v>
      </c>
      <c r="JE229" s="1">
        <f t="shared" si="429"/>
        <v>77853.873769000056</v>
      </c>
    </row>
    <row r="230" spans="1:265" ht="12.9" customHeight="1" x14ac:dyDescent="0.2">
      <c r="A230" s="113" t="s">
        <v>211</v>
      </c>
      <c r="B230" s="1"/>
      <c r="C230" s="1"/>
      <c r="D230" s="1"/>
      <c r="H230" s="1"/>
      <c r="I230" s="1"/>
      <c r="J230" s="1"/>
      <c r="K230" s="1"/>
      <c r="L230" s="1"/>
      <c r="M230" s="1"/>
      <c r="N230" s="1"/>
      <c r="O230" s="1"/>
      <c r="P230" s="1"/>
      <c r="T230" s="1"/>
      <c r="U230" s="1"/>
      <c r="V230" s="1"/>
      <c r="W230" s="1"/>
      <c r="X230" s="1"/>
      <c r="Y230" s="1"/>
      <c r="Z230" s="1"/>
      <c r="AA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>
        <f t="shared" si="380"/>
        <v>241315.51522669848</v>
      </c>
      <c r="FL230" s="1">
        <f t="shared" si="380"/>
        <v>165794.72035276238</v>
      </c>
      <c r="FM230" s="1">
        <f t="shared" si="380"/>
        <v>719251.87864892837</v>
      </c>
      <c r="FN230" s="1">
        <f t="shared" si="370"/>
        <v>450771.22671561001</v>
      </c>
      <c r="FO230" s="1">
        <f t="shared" ref="FO230:FY230" si="430">+FO196-FN196</f>
        <v>963074.42692093004</v>
      </c>
      <c r="FP230" s="1">
        <f t="shared" si="430"/>
        <v>411176.34636345995</v>
      </c>
      <c r="FQ230" s="1">
        <f t="shared" si="430"/>
        <v>264856.95999712008</v>
      </c>
      <c r="FR230" s="1">
        <f t="shared" si="430"/>
        <v>212185.81725009973</v>
      </c>
      <c r="FS230" s="1">
        <f t="shared" si="430"/>
        <v>298732.95910342038</v>
      </c>
      <c r="FT230" s="1">
        <f t="shared" si="430"/>
        <v>1873794.0806947895</v>
      </c>
      <c r="FU230" s="1">
        <f t="shared" si="430"/>
        <v>797885.65005753096</v>
      </c>
      <c r="FV230" s="1">
        <f t="shared" si="430"/>
        <v>1026282.1332322396</v>
      </c>
      <c r="FW230" s="1">
        <f t="shared" si="430"/>
        <v>1439795.0952300699</v>
      </c>
      <c r="FX230" s="1">
        <f t="shared" si="430"/>
        <v>717693.60745505989</v>
      </c>
      <c r="FY230" s="1">
        <f t="shared" si="430"/>
        <v>518590.46677388996</v>
      </c>
      <c r="FZ230" s="1">
        <f t="shared" si="372"/>
        <v>1155275.0149902001</v>
      </c>
      <c r="GA230" s="1">
        <f t="shared" ref="GA230:GK230" si="431">+GA196-FZ196</f>
        <v>624051.43848023005</v>
      </c>
      <c r="GB230" s="1">
        <f t="shared" si="431"/>
        <v>1849268.8369416797</v>
      </c>
      <c r="GC230" s="1">
        <f t="shared" si="431"/>
        <v>2171208.6542007099</v>
      </c>
      <c r="GD230" s="1">
        <f t="shared" si="431"/>
        <v>947068.52934378944</v>
      </c>
      <c r="GE230" s="1">
        <f t="shared" si="431"/>
        <v>1606392.7676417409</v>
      </c>
      <c r="GF230" s="1">
        <f t="shared" si="431"/>
        <v>953482.60781385098</v>
      </c>
      <c r="GG230" s="1">
        <f t="shared" si="431"/>
        <v>1928958.7993346695</v>
      </c>
      <c r="GH230" s="1">
        <f t="shared" si="431"/>
        <v>2592718.7170308791</v>
      </c>
      <c r="GI230" s="1">
        <f t="shared" si="431"/>
        <v>921182.56358242966</v>
      </c>
      <c r="GJ230" s="1">
        <f t="shared" si="431"/>
        <v>1073178.9237903003</v>
      </c>
      <c r="GK230" s="1">
        <f t="shared" si="431"/>
        <v>1679671.5654931515</v>
      </c>
      <c r="GL230" s="1">
        <f t="shared" si="374"/>
        <v>1253930.5102337301</v>
      </c>
      <c r="GM230" s="1">
        <f t="shared" ref="GM230:GW230" si="432">+GM196-GL196</f>
        <v>3087632.5521274498</v>
      </c>
      <c r="GN230" s="1">
        <f t="shared" si="432"/>
        <v>1748804.4192476803</v>
      </c>
      <c r="GO230" s="1">
        <f t="shared" si="432"/>
        <v>2293599.3327568499</v>
      </c>
      <c r="GP230" s="1">
        <f t="shared" si="432"/>
        <v>1830604.9492047103</v>
      </c>
      <c r="GQ230" s="1">
        <f t="shared" si="432"/>
        <v>2451001.6733573098</v>
      </c>
      <c r="GR230" s="1">
        <f t="shared" si="432"/>
        <v>1381321.7759053595</v>
      </c>
      <c r="GS230" s="1">
        <f t="shared" si="432"/>
        <v>1168360.0998156406</v>
      </c>
      <c r="GT230" s="1">
        <f t="shared" si="432"/>
        <v>1434348.9188243393</v>
      </c>
      <c r="GU230" s="1">
        <f t="shared" si="432"/>
        <v>1451718.5738498308</v>
      </c>
      <c r="GV230" s="1">
        <f t="shared" si="432"/>
        <v>1068260.7948500179</v>
      </c>
      <c r="GW230" s="1">
        <f t="shared" si="432"/>
        <v>1654843.2244533636</v>
      </c>
      <c r="GX230" s="1">
        <f t="shared" si="376"/>
        <v>1818951.67958637</v>
      </c>
      <c r="GY230" s="1">
        <f t="shared" ref="GY230:HI230" si="433">+GY196-GX196</f>
        <v>2980007.4020950398</v>
      </c>
      <c r="GZ230" s="1">
        <f t="shared" si="433"/>
        <v>2755651.1233235588</v>
      </c>
      <c r="HA230" s="1">
        <f t="shared" si="433"/>
        <v>2265545.0054346705</v>
      </c>
      <c r="HB230" s="1">
        <f t="shared" si="433"/>
        <v>1328003.7698232699</v>
      </c>
      <c r="HC230" s="1">
        <f t="shared" si="433"/>
        <v>1314599.1413942017</v>
      </c>
      <c r="HD230" s="1">
        <f t="shared" si="433"/>
        <v>986216.29518977925</v>
      </c>
      <c r="HE230" s="1">
        <f t="shared" si="433"/>
        <v>1432807.5495517291</v>
      </c>
      <c r="HF230" s="1">
        <f t="shared" si="433"/>
        <v>883652.07195895165</v>
      </c>
      <c r="HG230" s="1">
        <f t="shared" si="433"/>
        <v>932337.60958741978</v>
      </c>
      <c r="HH230" s="1">
        <f t="shared" si="433"/>
        <v>864051.55065757781</v>
      </c>
      <c r="HI230" s="1">
        <f t="shared" si="433"/>
        <v>981482.65076339245</v>
      </c>
      <c r="HJ230" s="1">
        <f t="shared" si="378"/>
        <v>1519557.4852201701</v>
      </c>
      <c r="HK230" s="1">
        <f t="shared" ref="HK230:JE230" si="434">+HK196-HJ196</f>
        <v>844403.84451852972</v>
      </c>
      <c r="HL230" s="1">
        <f t="shared" si="434"/>
        <v>689350.43132976023</v>
      </c>
      <c r="HM230" s="1">
        <f t="shared" si="434"/>
        <v>493450.75665530097</v>
      </c>
      <c r="HN230" s="1">
        <f t="shared" si="434"/>
        <v>1158442.3375771591</v>
      </c>
      <c r="HO230" s="1">
        <f t="shared" si="434"/>
        <v>1043311.7724524606</v>
      </c>
      <c r="HP230" s="1">
        <f t="shared" si="434"/>
        <v>603822.08838702925</v>
      </c>
      <c r="HQ230" s="1">
        <f t="shared" si="434"/>
        <v>836895.67686625943</v>
      </c>
      <c r="HR230" s="1">
        <f t="shared" si="434"/>
        <v>655173.27848106064</v>
      </c>
      <c r="HS230" s="1">
        <f t="shared" si="434"/>
        <v>949601.80474242941</v>
      </c>
      <c r="HT230" s="1">
        <f t="shared" si="434"/>
        <v>989092.71055085026</v>
      </c>
      <c r="HU230" s="1">
        <f t="shared" si="434"/>
        <v>1237553.741742881</v>
      </c>
      <c r="HV230" s="1">
        <f t="shared" si="434"/>
        <v>-9615578.6586986315</v>
      </c>
      <c r="HW230" s="1">
        <f t="shared" si="434"/>
        <v>900907.76064931019</v>
      </c>
      <c r="HX230" s="1">
        <f t="shared" si="434"/>
        <v>1040544.89370151</v>
      </c>
      <c r="HY230" s="1">
        <f t="shared" si="434"/>
        <v>675717.59769563098</v>
      </c>
      <c r="HZ230" s="1">
        <f t="shared" si="434"/>
        <v>2081076.169957458</v>
      </c>
      <c r="IA230" s="1">
        <f t="shared" si="434"/>
        <v>1242549.6818245109</v>
      </c>
      <c r="IB230" s="1">
        <f t="shared" si="434"/>
        <v>2133017.9762134589</v>
      </c>
      <c r="IC230" s="1">
        <f t="shared" si="434"/>
        <v>3068340.1404309012</v>
      </c>
      <c r="ID230" s="1">
        <f t="shared" si="434"/>
        <v>1416635.8048788402</v>
      </c>
      <c r="IE230" s="1">
        <f t="shared" si="434"/>
        <v>1178587.347963389</v>
      </c>
      <c r="IF230" s="1">
        <f t="shared" si="434"/>
        <v>1219549.4513883907</v>
      </c>
      <c r="IG230" s="1">
        <f t="shared" si="434"/>
        <v>1029750.4585138895</v>
      </c>
      <c r="IH230" s="1">
        <f t="shared" si="434"/>
        <v>-16627894.42214879</v>
      </c>
      <c r="II230" s="1">
        <f t="shared" si="434"/>
        <v>1146505.3434045701</v>
      </c>
      <c r="IJ230" s="1">
        <f t="shared" si="434"/>
        <v>1825080.5943611898</v>
      </c>
      <c r="IK230" s="1">
        <f t="shared" si="434"/>
        <v>1264638.7926403601</v>
      </c>
      <c r="IL230" s="1">
        <f t="shared" si="434"/>
        <v>1077662.6088433703</v>
      </c>
      <c r="IM230" s="1">
        <f t="shared" si="434"/>
        <v>1187050.5745461499</v>
      </c>
      <c r="IN230" s="1">
        <f t="shared" si="434"/>
        <v>1545815.8898724597</v>
      </c>
      <c r="IO230" s="1">
        <f t="shared" si="434"/>
        <v>809602.06085252017</v>
      </c>
      <c r="IP230" s="1">
        <f t="shared" si="434"/>
        <v>793011.73765913025</v>
      </c>
      <c r="IQ230" s="1">
        <f t="shared" si="434"/>
        <v>698996.68969922885</v>
      </c>
      <c r="IR230" s="1">
        <f t="shared" si="434"/>
        <v>682058.44973276183</v>
      </c>
      <c r="IS230" s="1">
        <f t="shared" si="434"/>
        <v>3444802.8734528292</v>
      </c>
      <c r="IT230" s="1">
        <f t="shared" si="434"/>
        <v>-13196837.036653711</v>
      </c>
      <c r="IU230" s="1">
        <f t="shared" si="434"/>
        <v>2607408.2652749601</v>
      </c>
      <c r="IV230" s="1">
        <f t="shared" si="434"/>
        <v>4848866.7113563679</v>
      </c>
      <c r="IW230" s="1">
        <f t="shared" si="434"/>
        <v>4371049.2137179822</v>
      </c>
      <c r="IX230" s="1">
        <f t="shared" si="434"/>
        <v>5139165.8809605092</v>
      </c>
      <c r="IY230" s="1">
        <f t="shared" si="434"/>
        <v>1806496.8457495123</v>
      </c>
      <c r="IZ230" s="1">
        <f t="shared" si="434"/>
        <v>1990505.4382566474</v>
      </c>
      <c r="JA230" s="1">
        <f t="shared" si="434"/>
        <v>1013098.9353794008</v>
      </c>
      <c r="JB230" s="1">
        <f t="shared" si="434"/>
        <v>1206371.4541461803</v>
      </c>
      <c r="JC230" s="1">
        <f t="shared" si="434"/>
        <v>835246.10482669994</v>
      </c>
      <c r="JD230" s="1">
        <f t="shared" si="434"/>
        <v>1076903.4835365303</v>
      </c>
      <c r="JE230" s="1">
        <f t="shared" si="434"/>
        <v>1624936.5974905901</v>
      </c>
    </row>
    <row r="231" spans="1:265" ht="12.9" customHeight="1" x14ac:dyDescent="0.2">
      <c r="A231" s="113" t="s">
        <v>212</v>
      </c>
      <c r="B231" s="1"/>
      <c r="C231" s="1"/>
      <c r="D231" s="1"/>
      <c r="H231" s="1"/>
      <c r="I231" s="1"/>
      <c r="J231" s="1"/>
      <c r="K231" s="1"/>
      <c r="L231" s="1"/>
      <c r="M231" s="1"/>
      <c r="N231" s="1"/>
      <c r="O231" s="1"/>
      <c r="P231" s="1"/>
      <c r="T231" s="1"/>
      <c r="U231" s="1"/>
      <c r="V231" s="1"/>
      <c r="W231" s="1"/>
      <c r="X231" s="1"/>
      <c r="Y231" s="1"/>
      <c r="Z231" s="1"/>
      <c r="AA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>
        <f t="shared" si="380"/>
        <v>2562.8019450000011</v>
      </c>
      <c r="FL231" s="1">
        <f t="shared" si="380"/>
        <v>2746.7464939999991</v>
      </c>
      <c r="FM231" s="1">
        <f t="shared" si="380"/>
        <v>3424.9102060000023</v>
      </c>
      <c r="FN231" s="1">
        <f t="shared" si="370"/>
        <v>65.665137000000001</v>
      </c>
      <c r="FO231" s="1">
        <f t="shared" ref="FO231:FY231" si="435">+FO197-FN197</f>
        <v>262.9522</v>
      </c>
      <c r="FP231" s="1">
        <f t="shared" si="435"/>
        <v>1053.3826629999999</v>
      </c>
      <c r="FQ231" s="1">
        <f t="shared" si="435"/>
        <v>260.63771700000007</v>
      </c>
      <c r="FR231" s="1">
        <f t="shared" si="435"/>
        <v>381.11772999999994</v>
      </c>
      <c r="FS231" s="1">
        <f t="shared" si="435"/>
        <v>1086.8201020000001</v>
      </c>
      <c r="FT231" s="1">
        <f t="shared" si="435"/>
        <v>339.96410699999979</v>
      </c>
      <c r="FU231" s="1">
        <f t="shared" si="435"/>
        <v>306.09211700000014</v>
      </c>
      <c r="FV231" s="1">
        <f t="shared" si="435"/>
        <v>812.28383699999995</v>
      </c>
      <c r="FW231" s="1">
        <f t="shared" si="435"/>
        <v>313.23971100000017</v>
      </c>
      <c r="FX231" s="1">
        <f t="shared" si="435"/>
        <v>352.33759499999996</v>
      </c>
      <c r="FY231" s="1">
        <f t="shared" si="435"/>
        <v>125.23523299999943</v>
      </c>
      <c r="FZ231" s="1">
        <f t="shared" si="372"/>
        <v>165.526623</v>
      </c>
      <c r="GA231" s="1">
        <f t="shared" ref="GA231:GK231" si="436">+GA197-FZ197</f>
        <v>152.58866900000001</v>
      </c>
      <c r="GB231" s="1">
        <f t="shared" si="436"/>
        <v>814.80134900000007</v>
      </c>
      <c r="GC231" s="1">
        <f t="shared" si="436"/>
        <v>184.08929999999987</v>
      </c>
      <c r="GD231" s="1">
        <f t="shared" si="436"/>
        <v>414.22001</v>
      </c>
      <c r="GE231" s="1">
        <f t="shared" si="436"/>
        <v>787.16298300000017</v>
      </c>
      <c r="GF231" s="1">
        <f t="shared" si="436"/>
        <v>394.31916499999988</v>
      </c>
      <c r="GG231" s="1">
        <f t="shared" si="436"/>
        <v>407.77491099999997</v>
      </c>
      <c r="GH231" s="1">
        <f t="shared" si="436"/>
        <v>457.54282999999987</v>
      </c>
      <c r="GI231" s="1">
        <f t="shared" si="436"/>
        <v>470.86601800000017</v>
      </c>
      <c r="GJ231" s="1">
        <f t="shared" si="436"/>
        <v>260.97090200000002</v>
      </c>
      <c r="GK231" s="1">
        <f t="shared" si="436"/>
        <v>474.06177099999968</v>
      </c>
      <c r="GL231" s="1">
        <f t="shared" si="374"/>
        <v>414.245723</v>
      </c>
      <c r="GM231" s="1">
        <f t="shared" ref="GM231:GW231" si="437">+GM197-GL197</f>
        <v>416.68503199999998</v>
      </c>
      <c r="GN231" s="1">
        <f t="shared" si="437"/>
        <v>1325.302905</v>
      </c>
      <c r="GO231" s="1">
        <f t="shared" si="437"/>
        <v>-330.72636999999986</v>
      </c>
      <c r="GP231" s="1">
        <f t="shared" si="437"/>
        <v>441.38784299999998</v>
      </c>
      <c r="GQ231" s="1">
        <f t="shared" si="437"/>
        <v>417.22617300000002</v>
      </c>
      <c r="GR231" s="1">
        <f t="shared" si="437"/>
        <v>677.29560200000014</v>
      </c>
      <c r="GS231" s="1">
        <f t="shared" si="437"/>
        <v>410.47804399999995</v>
      </c>
      <c r="GT231" s="1">
        <f t="shared" si="437"/>
        <v>457.68593499999997</v>
      </c>
      <c r="GU231" s="1">
        <f t="shared" si="437"/>
        <v>674.76048400000036</v>
      </c>
      <c r="GV231" s="1">
        <f t="shared" si="437"/>
        <v>825.67357999999967</v>
      </c>
      <c r="GW231" s="1">
        <f t="shared" si="437"/>
        <v>752.28742899999997</v>
      </c>
      <c r="GX231" s="1">
        <f t="shared" si="376"/>
        <v>461.81519600000013</v>
      </c>
      <c r="GY231" s="1">
        <f t="shared" ref="GY231:HI231" si="438">+GY197-GX197</f>
        <v>406.16530099999977</v>
      </c>
      <c r="GZ231" s="1">
        <f t="shared" si="438"/>
        <v>493.26728800000012</v>
      </c>
      <c r="HA231" s="1">
        <f t="shared" si="438"/>
        <v>714.40450400000009</v>
      </c>
      <c r="HB231" s="1">
        <f t="shared" si="438"/>
        <v>574.53563899999972</v>
      </c>
      <c r="HC231" s="1">
        <f t="shared" si="438"/>
        <v>654.53399900000022</v>
      </c>
      <c r="HD231" s="1">
        <f t="shared" si="438"/>
        <v>552.25468899999987</v>
      </c>
      <c r="HE231" s="1">
        <f t="shared" si="438"/>
        <v>510.33205599999928</v>
      </c>
      <c r="HF231" s="1">
        <f t="shared" si="438"/>
        <v>642.8681770000012</v>
      </c>
      <c r="HG231" s="1">
        <f t="shared" si="438"/>
        <v>803.01766899999893</v>
      </c>
      <c r="HH231" s="1">
        <f t="shared" si="438"/>
        <v>347.36654100000032</v>
      </c>
      <c r="HI231" s="1">
        <f t="shared" si="438"/>
        <v>763.22146200000043</v>
      </c>
      <c r="HJ231" s="1">
        <f t="shared" si="378"/>
        <v>475.51961999999997</v>
      </c>
      <c r="HK231" s="1">
        <f t="shared" ref="HK231:JE231" si="439">+HK197-HJ197</f>
        <v>278.33187200000003</v>
      </c>
      <c r="HL231" s="1">
        <f t="shared" si="439"/>
        <v>291.3102100000001</v>
      </c>
      <c r="HM231" s="1">
        <f t="shared" si="439"/>
        <v>328.59632099999999</v>
      </c>
      <c r="HN231" s="1">
        <f t="shared" si="439"/>
        <v>434.61696999999981</v>
      </c>
      <c r="HO231" s="1">
        <f t="shared" si="439"/>
        <v>1613.5251579999999</v>
      </c>
      <c r="HP231" s="1">
        <f t="shared" si="439"/>
        <v>1898.6314549999997</v>
      </c>
      <c r="HQ231" s="1">
        <f t="shared" si="439"/>
        <v>1549.7381700000005</v>
      </c>
      <c r="HR231" s="1">
        <f t="shared" si="439"/>
        <v>1492.2800159999997</v>
      </c>
      <c r="HS231" s="1">
        <f t="shared" si="439"/>
        <v>1558.1272420000005</v>
      </c>
      <c r="HT231" s="1">
        <f t="shared" si="439"/>
        <v>2029.8414350000003</v>
      </c>
      <c r="HU231" s="1">
        <f t="shared" si="439"/>
        <v>1466.7016349999994</v>
      </c>
      <c r="HV231" s="1">
        <f t="shared" si="439"/>
        <v>-13132.753654</v>
      </c>
      <c r="HW231" s="1">
        <f t="shared" si="439"/>
        <v>250.38842299999999</v>
      </c>
      <c r="HX231" s="1">
        <f t="shared" si="439"/>
        <v>149.08769599999994</v>
      </c>
      <c r="HY231" s="1">
        <f t="shared" si="439"/>
        <v>106.892607</v>
      </c>
      <c r="HZ231" s="1">
        <f t="shared" si="439"/>
        <v>114.98726499999998</v>
      </c>
      <c r="IA231" s="1">
        <f t="shared" si="439"/>
        <v>634.21591000000001</v>
      </c>
      <c r="IB231" s="1">
        <f t="shared" si="439"/>
        <v>1671.4326910000002</v>
      </c>
      <c r="IC231" s="1">
        <f t="shared" si="439"/>
        <v>-1185.848788</v>
      </c>
      <c r="ID231" s="1">
        <f t="shared" si="439"/>
        <v>26.699133999999731</v>
      </c>
      <c r="IE231" s="1">
        <f t="shared" si="439"/>
        <v>59.832262000000355</v>
      </c>
      <c r="IF231" s="1">
        <f t="shared" si="439"/>
        <v>30.906970999999885</v>
      </c>
      <c r="IG231" s="1">
        <f t="shared" si="439"/>
        <v>-404.465733</v>
      </c>
      <c r="IH231" s="1">
        <f t="shared" si="439"/>
        <v>-1604.8939770000002</v>
      </c>
      <c r="II231" s="1">
        <f t="shared" si="439"/>
        <v>118.05346300000002</v>
      </c>
      <c r="IJ231" s="1">
        <f t="shared" si="439"/>
        <v>118.53303299999996</v>
      </c>
      <c r="IK231" s="1">
        <f t="shared" si="439"/>
        <v>199.82996400000007</v>
      </c>
      <c r="IL231" s="1">
        <f t="shared" si="439"/>
        <v>-101.90493200000003</v>
      </c>
      <c r="IM231" s="1">
        <f t="shared" si="439"/>
        <v>350.80340899999999</v>
      </c>
      <c r="IN231" s="1">
        <f t="shared" si="439"/>
        <v>177.73759199999995</v>
      </c>
      <c r="IO231" s="1">
        <f t="shared" si="439"/>
        <v>132.03065300000003</v>
      </c>
      <c r="IP231" s="1">
        <f t="shared" si="439"/>
        <v>128.53454800000009</v>
      </c>
      <c r="IQ231" s="1">
        <f t="shared" si="439"/>
        <v>183.94418799999994</v>
      </c>
      <c r="IR231" s="1">
        <f t="shared" si="439"/>
        <v>141.75018999999998</v>
      </c>
      <c r="IS231" s="1">
        <f t="shared" si="439"/>
        <v>326.56324300000006</v>
      </c>
      <c r="IT231" s="1">
        <f t="shared" si="439"/>
        <v>-1780.2424129999999</v>
      </c>
      <c r="IU231" s="1">
        <f t="shared" si="439"/>
        <v>138.96859000000001</v>
      </c>
      <c r="IV231" s="1">
        <f t="shared" si="439"/>
        <v>108.73493600000012</v>
      </c>
      <c r="IW231" s="1">
        <f t="shared" si="439"/>
        <v>191.65715299999988</v>
      </c>
      <c r="IX231" s="1">
        <f t="shared" si="439"/>
        <v>237.766437</v>
      </c>
      <c r="IY231" s="1">
        <f t="shared" si="439"/>
        <v>208.23078799999996</v>
      </c>
      <c r="IZ231" s="1">
        <f t="shared" si="439"/>
        <v>162.79039300000011</v>
      </c>
      <c r="JA231" s="1">
        <f t="shared" si="439"/>
        <v>131.51785399999994</v>
      </c>
      <c r="JB231" s="1">
        <f t="shared" si="439"/>
        <v>118.88905799999998</v>
      </c>
      <c r="JC231" s="1">
        <f t="shared" si="439"/>
        <v>138.63975000000005</v>
      </c>
      <c r="JD231" s="1">
        <f t="shared" si="439"/>
        <v>128.65933999999993</v>
      </c>
      <c r="JE231" s="1">
        <f t="shared" si="439"/>
        <v>264.55185200000005</v>
      </c>
    </row>
    <row r="232" spans="1:265" ht="12.9" customHeight="1" x14ac:dyDescent="0.2">
      <c r="A232" s="31" t="s">
        <v>186</v>
      </c>
      <c r="B232" s="2">
        <f t="shared" ref="B232:BM232" si="440">+B218+B221+B222-B227</f>
        <v>0</v>
      </c>
      <c r="C232" s="2">
        <f t="shared" si="440"/>
        <v>0</v>
      </c>
      <c r="D232" s="2">
        <f t="shared" si="440"/>
        <v>0</v>
      </c>
      <c r="E232" s="2">
        <f t="shared" si="440"/>
        <v>0</v>
      </c>
      <c r="F232" s="2">
        <f t="shared" si="440"/>
        <v>0</v>
      </c>
      <c r="G232" s="2">
        <f t="shared" si="440"/>
        <v>0</v>
      </c>
      <c r="H232" s="2">
        <f t="shared" si="440"/>
        <v>0</v>
      </c>
      <c r="I232" s="2">
        <f t="shared" si="440"/>
        <v>0</v>
      </c>
      <c r="J232" s="2">
        <f t="shared" si="440"/>
        <v>0</v>
      </c>
      <c r="K232" s="2">
        <f t="shared" si="440"/>
        <v>0</v>
      </c>
      <c r="L232" s="2">
        <f t="shared" si="440"/>
        <v>0</v>
      </c>
      <c r="M232" s="2">
        <f t="shared" si="440"/>
        <v>0</v>
      </c>
      <c r="N232" s="2">
        <f t="shared" si="440"/>
        <v>0</v>
      </c>
      <c r="O232" s="2">
        <f t="shared" si="440"/>
        <v>0</v>
      </c>
      <c r="P232" s="2">
        <f t="shared" si="440"/>
        <v>0</v>
      </c>
      <c r="Q232" s="2">
        <f t="shared" si="440"/>
        <v>0</v>
      </c>
      <c r="R232" s="2">
        <f t="shared" si="440"/>
        <v>0</v>
      </c>
      <c r="S232" s="2">
        <f t="shared" si="440"/>
        <v>0</v>
      </c>
      <c r="T232" s="2">
        <f t="shared" si="440"/>
        <v>0</v>
      </c>
      <c r="U232" s="2">
        <f t="shared" si="440"/>
        <v>0</v>
      </c>
      <c r="V232" s="2">
        <f t="shared" si="440"/>
        <v>0</v>
      </c>
      <c r="W232" s="2">
        <f t="shared" si="440"/>
        <v>0</v>
      </c>
      <c r="X232" s="2">
        <f t="shared" si="440"/>
        <v>0</v>
      </c>
      <c r="Y232" s="2">
        <f t="shared" si="440"/>
        <v>0</v>
      </c>
      <c r="Z232" s="2">
        <f t="shared" si="440"/>
        <v>101545</v>
      </c>
      <c r="AA232" s="2">
        <f t="shared" si="440"/>
        <v>79891</v>
      </c>
      <c r="AB232" s="2">
        <f t="shared" si="440"/>
        <v>64958</v>
      </c>
      <c r="AC232" s="2">
        <f t="shared" si="440"/>
        <v>74561</v>
      </c>
      <c r="AD232" s="2">
        <f t="shared" si="440"/>
        <v>119891</v>
      </c>
      <c r="AE232" s="2">
        <f t="shared" si="440"/>
        <v>101608</v>
      </c>
      <c r="AF232" s="2">
        <f t="shared" si="440"/>
        <v>113463</v>
      </c>
      <c r="AG232" s="2">
        <f t="shared" si="440"/>
        <v>119970</v>
      </c>
      <c r="AH232" s="2">
        <f t="shared" si="440"/>
        <v>92471</v>
      </c>
      <c r="AI232" s="2">
        <f t="shared" si="440"/>
        <v>97094</v>
      </c>
      <c r="AJ232" s="2">
        <f t="shared" si="440"/>
        <v>104348</v>
      </c>
      <c r="AK232" s="2">
        <f t="shared" si="440"/>
        <v>140089</v>
      </c>
      <c r="AL232" s="2">
        <f t="shared" si="440"/>
        <v>86381</v>
      </c>
      <c r="AM232" s="2">
        <f t="shared" si="440"/>
        <v>-15224</v>
      </c>
      <c r="AN232" s="2">
        <f t="shared" si="440"/>
        <v>184903</v>
      </c>
      <c r="AO232" s="2">
        <f t="shared" si="440"/>
        <v>74058</v>
      </c>
      <c r="AP232" s="2">
        <f t="shared" si="440"/>
        <v>4734</v>
      </c>
      <c r="AQ232" s="2">
        <f t="shared" si="440"/>
        <v>82005</v>
      </c>
      <c r="AR232" s="2">
        <f t="shared" si="440"/>
        <v>61452.583267559879</v>
      </c>
      <c r="AS232" s="2">
        <f t="shared" si="440"/>
        <v>73207.991898319568</v>
      </c>
      <c r="AT232" s="2">
        <f t="shared" si="440"/>
        <v>69874.301255678758</v>
      </c>
      <c r="AU232" s="2">
        <f t="shared" si="440"/>
        <v>67252.337684461498</v>
      </c>
      <c r="AV232" s="2">
        <f t="shared" si="440"/>
        <v>63158.973067392217</v>
      </c>
      <c r="AW232" s="2">
        <f t="shared" si="440"/>
        <v>56535.297652497306</v>
      </c>
      <c r="AX232" s="2">
        <f t="shared" si="440"/>
        <v>65798.98494452989</v>
      </c>
      <c r="AY232" s="2">
        <f t="shared" si="440"/>
        <v>54857.054966740252</v>
      </c>
      <c r="AZ232" s="2">
        <f t="shared" si="440"/>
        <v>58168.461277899914</v>
      </c>
      <c r="BA232" s="2">
        <f t="shared" si="440"/>
        <v>56607.634648180101</v>
      </c>
      <c r="BB232" s="2">
        <f t="shared" si="440"/>
        <v>92892.997325419798</v>
      </c>
      <c r="BC232" s="2">
        <f t="shared" si="440"/>
        <v>79960.298259870033</v>
      </c>
      <c r="BD232" s="2">
        <f t="shared" si="440"/>
        <v>77761.63924268994</v>
      </c>
      <c r="BE232" s="2">
        <f t="shared" si="440"/>
        <v>73333.587940669866</v>
      </c>
      <c r="BF232" s="2">
        <f t="shared" si="440"/>
        <v>76224.867442570292</v>
      </c>
      <c r="BG232" s="2">
        <f t="shared" si="440"/>
        <v>88198.188489879831</v>
      </c>
      <c r="BH232" s="2">
        <f t="shared" si="440"/>
        <v>88041.060371589992</v>
      </c>
      <c r="BI232" s="2">
        <f t="shared" si="440"/>
        <v>109206.22508996015</v>
      </c>
      <c r="BJ232" s="2">
        <f t="shared" si="440"/>
        <v>93468.820728040009</v>
      </c>
      <c r="BK232" s="2">
        <f t="shared" si="440"/>
        <v>73766.02694530008</v>
      </c>
      <c r="BL232" s="2">
        <f t="shared" si="440"/>
        <v>90131.673032629886</v>
      </c>
      <c r="BM232" s="2">
        <f t="shared" si="440"/>
        <v>88252.761645279999</v>
      </c>
      <c r="BN232" s="2">
        <f t="shared" ref="BN232:DY232" si="441">+BN218+BN221+BN222-BN227</f>
        <v>90360.109404900053</v>
      </c>
      <c r="BO232" s="2">
        <f t="shared" si="441"/>
        <v>80682.181542750099</v>
      </c>
      <c r="BP232" s="2">
        <f t="shared" si="441"/>
        <v>90074.219121429865</v>
      </c>
      <c r="BQ232" s="2">
        <f t="shared" si="441"/>
        <v>103895.9100022302</v>
      </c>
      <c r="BR232" s="2">
        <f t="shared" si="441"/>
        <v>97004.538325549656</v>
      </c>
      <c r="BS232" s="2">
        <f t="shared" si="441"/>
        <v>101896.88428546017</v>
      </c>
      <c r="BT232" s="2">
        <f t="shared" si="441"/>
        <v>97845.71914135979</v>
      </c>
      <c r="BU232" s="2">
        <f t="shared" si="441"/>
        <v>117620.49190337007</v>
      </c>
      <c r="BV232" s="2">
        <f t="shared" si="441"/>
        <v>107472.24518944001</v>
      </c>
      <c r="BW232" s="2">
        <f t="shared" si="441"/>
        <v>94257.528251689917</v>
      </c>
      <c r="BX232" s="2">
        <f t="shared" si="441"/>
        <v>114876.9086947699</v>
      </c>
      <c r="BY232" s="2">
        <f t="shared" si="441"/>
        <v>104265.79572393006</v>
      </c>
      <c r="BZ232" s="2">
        <f t="shared" si="441"/>
        <v>122355.96767029038</v>
      </c>
      <c r="CA232" s="2">
        <f t="shared" si="441"/>
        <v>117217.49194842973</v>
      </c>
      <c r="CB232" s="2">
        <f t="shared" si="441"/>
        <v>118315.12833337087</v>
      </c>
      <c r="CC232" s="2">
        <f t="shared" si="441"/>
        <v>119231.33080690901</v>
      </c>
      <c r="CD232" s="2">
        <f t="shared" si="441"/>
        <v>118538.48939418118</v>
      </c>
      <c r="CE232" s="2">
        <f t="shared" si="441"/>
        <v>129947.25240425806</v>
      </c>
      <c r="CF232" s="2">
        <f t="shared" si="441"/>
        <v>129818.2542460016</v>
      </c>
      <c r="CG232" s="2">
        <f t="shared" si="441"/>
        <v>122816.78816014883</v>
      </c>
      <c r="CH232" s="2">
        <f t="shared" si="441"/>
        <v>129006.81314021999</v>
      </c>
      <c r="CI232" s="2">
        <f t="shared" si="441"/>
        <v>112089.05559653998</v>
      </c>
      <c r="CJ232" s="2">
        <f t="shared" si="441"/>
        <v>136402.50547200011</v>
      </c>
      <c r="CK232" s="2">
        <f t="shared" si="441"/>
        <v>130477.90867276007</v>
      </c>
      <c r="CL232" s="2">
        <f t="shared" si="441"/>
        <v>131076.63786731975</v>
      </c>
      <c r="CM232" s="2">
        <f t="shared" si="441"/>
        <v>130753.96789802029</v>
      </c>
      <c r="CN232" s="2">
        <f t="shared" si="441"/>
        <v>132336.39486800993</v>
      </c>
      <c r="CO232" s="2">
        <f t="shared" si="441"/>
        <v>127548.52141209086</v>
      </c>
      <c r="CP232" s="2">
        <f t="shared" si="441"/>
        <v>129507.324653769</v>
      </c>
      <c r="CQ232" s="2">
        <f t="shared" si="441"/>
        <v>133960.33344499039</v>
      </c>
      <c r="CR232" s="2">
        <f t="shared" si="441"/>
        <v>140054.20117408014</v>
      </c>
      <c r="CS232" s="2">
        <f t="shared" si="441"/>
        <v>152514.46307736961</v>
      </c>
      <c r="CT232" s="2">
        <f t="shared" si="441"/>
        <v>152286.49978321983</v>
      </c>
      <c r="CU232" s="2">
        <f t="shared" si="441"/>
        <v>154135.46311189016</v>
      </c>
      <c r="CV232" s="2">
        <f t="shared" si="441"/>
        <v>168124.0198634213</v>
      </c>
      <c r="CW232" s="2">
        <f t="shared" si="441"/>
        <v>183033.16633070848</v>
      </c>
      <c r="CX232" s="2">
        <f t="shared" si="441"/>
        <v>180216.36223361001</v>
      </c>
      <c r="CY232" s="2">
        <f t="shared" si="441"/>
        <v>196971.81662376027</v>
      </c>
      <c r="CZ232" s="2">
        <f t="shared" si="441"/>
        <v>193965.34805686912</v>
      </c>
      <c r="DA232" s="2">
        <f t="shared" si="441"/>
        <v>188172.8738865722</v>
      </c>
      <c r="DB232" s="2">
        <f t="shared" si="441"/>
        <v>182404.15932364066</v>
      </c>
      <c r="DC232" s="2">
        <f t="shared" si="441"/>
        <v>236166.43954468635</v>
      </c>
      <c r="DD232" s="2">
        <f t="shared" si="441"/>
        <v>203875.41119603161</v>
      </c>
      <c r="DE232" s="2">
        <f t="shared" si="441"/>
        <v>221670.98421231005</v>
      </c>
      <c r="DF232" s="2">
        <f t="shared" si="441"/>
        <v>200826.8069115</v>
      </c>
      <c r="DG232" s="2">
        <f t="shared" si="441"/>
        <v>187835.96860248013</v>
      </c>
      <c r="DH232" s="2">
        <f t="shared" si="441"/>
        <v>214823.60727217002</v>
      </c>
      <c r="DI232" s="2">
        <f t="shared" si="441"/>
        <v>200306.57720652979</v>
      </c>
      <c r="DJ232" s="2">
        <f t="shared" si="441"/>
        <v>209918.28039724001</v>
      </c>
      <c r="DK232" s="2">
        <f t="shared" si="441"/>
        <v>201266.33851928019</v>
      </c>
      <c r="DL232" s="2">
        <f t="shared" si="441"/>
        <v>309161.61315954966</v>
      </c>
      <c r="DM232" s="2">
        <f t="shared" si="441"/>
        <v>199638.36378271016</v>
      </c>
      <c r="DN232" s="2">
        <f t="shared" si="441"/>
        <v>102582.03119739983</v>
      </c>
      <c r="DO232" s="2">
        <f t="shared" si="441"/>
        <v>215777.03802883986</v>
      </c>
      <c r="DP232" s="2">
        <f t="shared" si="441"/>
        <v>226208.67680687993</v>
      </c>
      <c r="DQ232" s="2">
        <f t="shared" si="441"/>
        <v>234779.11362900911</v>
      </c>
      <c r="DR232" s="2">
        <f t="shared" si="441"/>
        <v>222414.60988387995</v>
      </c>
      <c r="DS232" s="2">
        <f t="shared" si="441"/>
        <v>219384.00544429995</v>
      </c>
      <c r="DT232" s="2">
        <f t="shared" si="441"/>
        <v>254933.29037213</v>
      </c>
      <c r="DU232" s="2">
        <f t="shared" si="441"/>
        <v>241431.97253393056</v>
      </c>
      <c r="DV232" s="2">
        <f t="shared" si="441"/>
        <v>244871.81987821916</v>
      </c>
      <c r="DW232" s="2">
        <f t="shared" si="441"/>
        <v>245113.31216196017</v>
      </c>
      <c r="DX232" s="2">
        <f t="shared" si="441"/>
        <v>256116.00242640974</v>
      </c>
      <c r="DY232" s="2">
        <f t="shared" si="441"/>
        <v>264019.19648400031</v>
      </c>
      <c r="DZ232" s="2">
        <f t="shared" ref="DZ232:GK232" si="442">+DZ218+DZ221+DZ222-DZ227</f>
        <v>261231.83609193837</v>
      </c>
      <c r="EA232" s="2">
        <f t="shared" si="442"/>
        <v>275715.30573456123</v>
      </c>
      <c r="EB232" s="2">
        <f t="shared" si="442"/>
        <v>271388.55041805888</v>
      </c>
      <c r="EC232" s="2">
        <f t="shared" si="442"/>
        <v>374913.54013834288</v>
      </c>
      <c r="ED232" s="2">
        <f t="shared" si="442"/>
        <v>328462.19983363006</v>
      </c>
      <c r="EE232" s="2">
        <f t="shared" si="442"/>
        <v>278080.61320745962</v>
      </c>
      <c r="EF232" s="2">
        <f t="shared" si="442"/>
        <v>317978.03855404933</v>
      </c>
      <c r="EG232" s="2">
        <f t="shared" si="442"/>
        <v>312651.37291298166</v>
      </c>
      <c r="EH232" s="2">
        <f t="shared" si="442"/>
        <v>327556.41857120825</v>
      </c>
      <c r="EI232" s="2">
        <f t="shared" si="442"/>
        <v>327925.36740960262</v>
      </c>
      <c r="EJ232" s="2">
        <f t="shared" si="442"/>
        <v>326582.87747438985</v>
      </c>
      <c r="EK232" s="2">
        <f t="shared" si="442"/>
        <v>364381.06972630904</v>
      </c>
      <c r="EL232" s="2">
        <f t="shared" si="442"/>
        <v>362747.48761455971</v>
      </c>
      <c r="EM232" s="2">
        <f t="shared" si="442"/>
        <v>300493.20307633816</v>
      </c>
      <c r="EN232" s="2">
        <f t="shared" si="442"/>
        <v>375882.56856049225</v>
      </c>
      <c r="EO232" s="2">
        <f t="shared" si="442"/>
        <v>374158.08619595994</v>
      </c>
      <c r="EP232" s="2">
        <f t="shared" si="442"/>
        <v>381776.93273754022</v>
      </c>
      <c r="EQ232" s="2">
        <f t="shared" si="442"/>
        <v>327484.1313573001</v>
      </c>
      <c r="ER232" s="2">
        <f t="shared" si="442"/>
        <v>372159.21674196655</v>
      </c>
      <c r="ES232" s="2">
        <f t="shared" si="442"/>
        <v>354557.03610886028</v>
      </c>
      <c r="ET232" s="2">
        <f t="shared" si="442"/>
        <v>396143.33310723305</v>
      </c>
      <c r="EU232" s="2">
        <f t="shared" si="442"/>
        <v>377209.49627907015</v>
      </c>
      <c r="EV232" s="2">
        <f t="shared" si="442"/>
        <v>373800.87942538271</v>
      </c>
      <c r="EW232" s="2">
        <f t="shared" si="442"/>
        <v>387138.31139360368</v>
      </c>
      <c r="EX232" s="2">
        <f t="shared" si="442"/>
        <v>378095.53549732547</v>
      </c>
      <c r="EY232" s="2">
        <f t="shared" si="442"/>
        <v>400601.73261641839</v>
      </c>
      <c r="EZ232" s="2">
        <f t="shared" si="442"/>
        <v>385219.97759907821</v>
      </c>
      <c r="FA232" s="2">
        <f t="shared" si="442"/>
        <v>388532.84591915226</v>
      </c>
      <c r="FB232" s="2">
        <f t="shared" si="442"/>
        <v>400011.61192570149</v>
      </c>
      <c r="FC232" s="2">
        <f t="shared" si="442"/>
        <v>368597.17589350941</v>
      </c>
      <c r="FD232" s="2">
        <f t="shared" si="442"/>
        <v>410721.47202098917</v>
      </c>
      <c r="FE232" s="2">
        <f t="shared" si="442"/>
        <v>431598.67126324889</v>
      </c>
      <c r="FF232" s="2">
        <f t="shared" si="442"/>
        <v>434962.70774687966</v>
      </c>
      <c r="FG232" s="2">
        <f t="shared" si="442"/>
        <v>439525.2851468008</v>
      </c>
      <c r="FH232" s="2">
        <f t="shared" si="442"/>
        <v>419598.25097735273</v>
      </c>
      <c r="FI232" s="2">
        <f t="shared" si="442"/>
        <v>430682.81059407967</v>
      </c>
      <c r="FJ232" s="2">
        <f t="shared" si="442"/>
        <v>428730.97935861698</v>
      </c>
      <c r="FK232" s="2">
        <f t="shared" si="442"/>
        <v>446840.69755568204</v>
      </c>
      <c r="FL232" s="2">
        <f t="shared" si="442"/>
        <v>439156.00924719975</v>
      </c>
      <c r="FM232" s="2">
        <f t="shared" si="442"/>
        <v>503192.84626970021</v>
      </c>
      <c r="FN232" s="2">
        <f t="shared" si="442"/>
        <v>471139.26500945998</v>
      </c>
      <c r="FO232" s="2">
        <f t="shared" si="442"/>
        <v>412881.89990572957</v>
      </c>
      <c r="FP232" s="2">
        <f t="shared" si="442"/>
        <v>477623.83508481015</v>
      </c>
      <c r="FQ232" s="2">
        <f t="shared" si="442"/>
        <v>464964.30938853812</v>
      </c>
      <c r="FR232" s="2">
        <f t="shared" si="442"/>
        <v>475101.93919073138</v>
      </c>
      <c r="FS232" s="2">
        <f t="shared" si="442"/>
        <v>479797.29056737013</v>
      </c>
      <c r="FT232" s="2">
        <f t="shared" si="442"/>
        <v>488093.411845027</v>
      </c>
      <c r="FU232" s="2">
        <f t="shared" si="442"/>
        <v>490041.38470652699</v>
      </c>
      <c r="FV232" s="2">
        <f t="shared" si="442"/>
        <v>510648.51142667467</v>
      </c>
      <c r="FW232" s="2">
        <f t="shared" si="442"/>
        <v>552110.99712238717</v>
      </c>
      <c r="FX232" s="2">
        <f t="shared" si="442"/>
        <v>520656.81685304199</v>
      </c>
      <c r="FY232" s="2">
        <f t="shared" si="442"/>
        <v>562047.73107830528</v>
      </c>
      <c r="FZ232" s="2">
        <f t="shared" si="442"/>
        <v>551110.43403945025</v>
      </c>
      <c r="GA232" s="2">
        <f t="shared" si="442"/>
        <v>522554.80261132005</v>
      </c>
      <c r="GB232" s="2">
        <f t="shared" si="442"/>
        <v>582275.83245415171</v>
      </c>
      <c r="GC232" s="2">
        <f t="shared" si="442"/>
        <v>594151.40118807089</v>
      </c>
      <c r="GD232" s="2">
        <f t="shared" si="442"/>
        <v>595326.7610740778</v>
      </c>
      <c r="GE232" s="2">
        <f t="shared" si="442"/>
        <v>585453.50946541689</v>
      </c>
      <c r="GF232" s="2">
        <f t="shared" si="442"/>
        <v>588717.03653384233</v>
      </c>
      <c r="GG232" s="2">
        <f t="shared" si="442"/>
        <v>607545.66983629018</v>
      </c>
      <c r="GH232" s="2">
        <f t="shared" si="442"/>
        <v>635790.05884995963</v>
      </c>
      <c r="GI232" s="2">
        <f t="shared" si="442"/>
        <v>583124.91926954454</v>
      </c>
      <c r="GJ232" s="2">
        <f t="shared" si="442"/>
        <v>569798.96762860753</v>
      </c>
      <c r="GK232" s="2">
        <f t="shared" si="442"/>
        <v>740843.90580048179</v>
      </c>
      <c r="GL232" s="2">
        <f t="shared" ref="GL232:IW232" si="443">+GL218+GL221+GL222-GL227</f>
        <v>589392.03195603983</v>
      </c>
      <c r="GM232" s="2">
        <f t="shared" si="443"/>
        <v>544193.71921649808</v>
      </c>
      <c r="GN232" s="2">
        <f t="shared" si="443"/>
        <v>617798.28501826245</v>
      </c>
      <c r="GO232" s="2">
        <f t="shared" si="443"/>
        <v>584651.25758809317</v>
      </c>
      <c r="GP232" s="2">
        <f t="shared" si="443"/>
        <v>622485.15337607637</v>
      </c>
      <c r="GQ232" s="2">
        <f t="shared" si="443"/>
        <v>613929.16745384689</v>
      </c>
      <c r="GR232" s="2">
        <f t="shared" si="443"/>
        <v>603003.73277413519</v>
      </c>
      <c r="GS232" s="2">
        <f t="shared" si="443"/>
        <v>602371.24743163958</v>
      </c>
      <c r="GT232" s="2">
        <f t="shared" si="443"/>
        <v>605634.0644907034</v>
      </c>
      <c r="GU232" s="2">
        <f t="shared" si="443"/>
        <v>623268.17773022177</v>
      </c>
      <c r="GV232" s="2">
        <f t="shared" si="443"/>
        <v>620375.84492802341</v>
      </c>
      <c r="GW232" s="2">
        <f t="shared" si="443"/>
        <v>698327.03097023908</v>
      </c>
      <c r="GX232" s="2">
        <f t="shared" si="443"/>
        <v>632607.56172833103</v>
      </c>
      <c r="GY232" s="2">
        <f t="shared" si="443"/>
        <v>553029.88341495581</v>
      </c>
      <c r="GZ232" s="2">
        <f t="shared" si="443"/>
        <v>683169.66298275441</v>
      </c>
      <c r="HA232" s="2">
        <f t="shared" si="443"/>
        <v>609210.34257595846</v>
      </c>
      <c r="HB232" s="2">
        <f t="shared" si="443"/>
        <v>646052.00100712012</v>
      </c>
      <c r="HC232" s="2">
        <f t="shared" si="443"/>
        <v>636039.97729565389</v>
      </c>
      <c r="HD232" s="2">
        <f t="shared" si="443"/>
        <v>635626.04832026456</v>
      </c>
      <c r="HE232" s="2">
        <f t="shared" si="443"/>
        <v>645980.84889561124</v>
      </c>
      <c r="HF232" s="2">
        <f t="shared" si="443"/>
        <v>629974.73452861328</v>
      </c>
      <c r="HG232" s="2">
        <f t="shared" si="443"/>
        <v>640946.24519513152</v>
      </c>
      <c r="HH232" s="2">
        <f t="shared" si="443"/>
        <v>652763.26581791369</v>
      </c>
      <c r="HI232" s="2">
        <f t="shared" si="443"/>
        <v>669385.29413534328</v>
      </c>
      <c r="HJ232" s="2">
        <f t="shared" si="443"/>
        <v>654820.74139822018</v>
      </c>
      <c r="HK232" s="2">
        <f t="shared" si="443"/>
        <v>623033.31169786002</v>
      </c>
      <c r="HL232" s="2">
        <f t="shared" si="443"/>
        <v>661306.09450916923</v>
      </c>
      <c r="HM232" s="2">
        <f t="shared" si="443"/>
        <v>661526.36185756652</v>
      </c>
      <c r="HN232" s="2">
        <f t="shared" si="443"/>
        <v>704915.4235821357</v>
      </c>
      <c r="HO232" s="2">
        <f t="shared" si="443"/>
        <v>659900.70334904967</v>
      </c>
      <c r="HP232" s="2">
        <f t="shared" si="443"/>
        <v>684301.45607951004</v>
      </c>
      <c r="HQ232" s="2">
        <f t="shared" si="443"/>
        <v>683429.76306474069</v>
      </c>
      <c r="HR232" s="2">
        <f t="shared" si="443"/>
        <v>652060.26348671596</v>
      </c>
      <c r="HS232" s="2">
        <f t="shared" si="443"/>
        <v>711072.98552656034</v>
      </c>
      <c r="HT232" s="2">
        <f t="shared" si="443"/>
        <v>669704.57960340008</v>
      </c>
      <c r="HU232" s="2">
        <f t="shared" si="443"/>
        <v>752032.71244207071</v>
      </c>
      <c r="HV232" s="2">
        <f t="shared" si="443"/>
        <v>-7389181.598390799</v>
      </c>
      <c r="HW232" s="2">
        <f t="shared" si="443"/>
        <v>667770.69921658351</v>
      </c>
      <c r="HX232" s="2">
        <f t="shared" si="443"/>
        <v>776852.62533498602</v>
      </c>
      <c r="HY232" s="2">
        <f t="shared" si="443"/>
        <v>752459.74887524731</v>
      </c>
      <c r="HZ232" s="2">
        <f t="shared" si="443"/>
        <v>735319.47622806393</v>
      </c>
      <c r="IA232" s="2">
        <f t="shared" si="443"/>
        <v>733744.6215838939</v>
      </c>
      <c r="IB232" s="2">
        <f t="shared" si="443"/>
        <v>753561.37002704758</v>
      </c>
      <c r="IC232" s="2">
        <f t="shared" si="443"/>
        <v>770667.74033065233</v>
      </c>
      <c r="ID232" s="2">
        <f t="shared" si="443"/>
        <v>785301.675520611</v>
      </c>
      <c r="IE232" s="2">
        <f t="shared" si="443"/>
        <v>785772.37567901332</v>
      </c>
      <c r="IF232" s="2">
        <f t="shared" si="443"/>
        <v>767009.8208437562</v>
      </c>
      <c r="IG232" s="2">
        <f t="shared" si="443"/>
        <v>861981.58847881248</v>
      </c>
      <c r="IH232" s="2">
        <f t="shared" si="443"/>
        <v>-8360699.9396059923</v>
      </c>
      <c r="II232" s="2">
        <f t="shared" si="443"/>
        <v>717113.87022350891</v>
      </c>
      <c r="IJ232" s="2">
        <f t="shared" si="443"/>
        <v>746225.23266932135</v>
      </c>
      <c r="IK232" s="2">
        <f t="shared" si="443"/>
        <v>621397.8659616001</v>
      </c>
      <c r="IL232" s="2">
        <f t="shared" si="443"/>
        <v>662822.08064446994</v>
      </c>
      <c r="IM232" s="2">
        <f t="shared" si="443"/>
        <v>723331.48184691113</v>
      </c>
      <c r="IN232" s="2">
        <f t="shared" si="443"/>
        <v>722285.18927786127</v>
      </c>
      <c r="IO232" s="2">
        <f t="shared" si="443"/>
        <v>711637.8315799376</v>
      </c>
      <c r="IP232" s="2">
        <f t="shared" si="443"/>
        <v>720926.75569333881</v>
      </c>
      <c r="IQ232" s="2">
        <f t="shared" si="443"/>
        <v>716148.80316222762</v>
      </c>
      <c r="IR232" s="2">
        <f t="shared" si="443"/>
        <v>715522.97731949505</v>
      </c>
      <c r="IS232" s="2">
        <f t="shared" si="443"/>
        <v>727573.45911582746</v>
      </c>
      <c r="IT232" s="2">
        <f t="shared" si="443"/>
        <v>-7872635.5215821918</v>
      </c>
      <c r="IU232" s="2">
        <f t="shared" si="443"/>
        <v>687975.16224279488</v>
      </c>
      <c r="IV232" s="2">
        <f t="shared" si="443"/>
        <v>690908.33388196118</v>
      </c>
      <c r="IW232" s="2">
        <f t="shared" si="443"/>
        <v>700727.39601803664</v>
      </c>
      <c r="IX232" s="2">
        <f t="shared" ref="IX232:JE232" si="444">+IX218+IX221+IX222-IX227</f>
        <v>698762.47217476834</v>
      </c>
      <c r="IY232" s="2">
        <f t="shared" si="444"/>
        <v>755681.45927310549</v>
      </c>
      <c r="IZ232" s="2">
        <f t="shared" si="444"/>
        <v>768430.34486307669</v>
      </c>
      <c r="JA232" s="2">
        <f t="shared" si="444"/>
        <v>752862.20491508488</v>
      </c>
      <c r="JB232" s="2">
        <f t="shared" si="444"/>
        <v>713752.29440619657</v>
      </c>
      <c r="JC232" s="2">
        <f t="shared" si="444"/>
        <v>733071.10847996501</v>
      </c>
      <c r="JD232" s="2">
        <f t="shared" si="444"/>
        <v>741963.27177271433</v>
      </c>
      <c r="JE232" s="2">
        <f t="shared" si="444"/>
        <v>868411.03534111334</v>
      </c>
    </row>
    <row r="233" spans="1:265" ht="12.9" customHeight="1" x14ac:dyDescent="0.2">
      <c r="A233" s="23" t="s">
        <v>213</v>
      </c>
      <c r="B233" s="1"/>
      <c r="C233" s="73"/>
      <c r="D233" s="73"/>
      <c r="E233" s="73"/>
      <c r="F233" s="73"/>
      <c r="G233" s="73"/>
      <c r="H233" s="73"/>
      <c r="I233" s="73"/>
      <c r="J233" s="73"/>
      <c r="K233" s="73"/>
      <c r="N233" s="1"/>
      <c r="O233" s="73"/>
      <c r="P233" s="73"/>
      <c r="Q233" s="73"/>
      <c r="R233" s="73"/>
      <c r="S233" s="73"/>
      <c r="T233" s="73"/>
      <c r="U233" s="73"/>
      <c r="V233" s="73"/>
      <c r="W233" s="73"/>
      <c r="Z233" s="1"/>
      <c r="AB233" s="73"/>
      <c r="AL233" s="1"/>
      <c r="AX233" s="1"/>
      <c r="BJ233" s="1"/>
      <c r="BV233" s="1"/>
      <c r="CH233" s="1"/>
    </row>
    <row r="234" spans="1:265" ht="12.9" customHeight="1" x14ac:dyDescent="0.2">
      <c r="A234" s="23" t="s">
        <v>188</v>
      </c>
      <c r="B234" s="1">
        <f>+B200</f>
        <v>0</v>
      </c>
      <c r="C234" s="1">
        <f t="shared" ref="C234:M234" si="445">+C200-B200</f>
        <v>0</v>
      </c>
      <c r="D234" s="1">
        <f t="shared" si="445"/>
        <v>0</v>
      </c>
      <c r="E234" s="1">
        <f t="shared" si="445"/>
        <v>0</v>
      </c>
      <c r="F234" s="1">
        <f t="shared" si="445"/>
        <v>0</v>
      </c>
      <c r="G234" s="1">
        <f t="shared" si="445"/>
        <v>0</v>
      </c>
      <c r="H234" s="1">
        <f t="shared" si="445"/>
        <v>0</v>
      </c>
      <c r="I234" s="1">
        <f t="shared" si="445"/>
        <v>0</v>
      </c>
      <c r="J234" s="1">
        <f t="shared" si="445"/>
        <v>0</v>
      </c>
      <c r="K234" s="1">
        <f t="shared" si="445"/>
        <v>0</v>
      </c>
      <c r="L234" s="1">
        <f t="shared" si="445"/>
        <v>0</v>
      </c>
      <c r="M234" s="1">
        <f t="shared" si="445"/>
        <v>0</v>
      </c>
      <c r="N234" s="1">
        <f>+N200</f>
        <v>0</v>
      </c>
      <c r="O234" s="1">
        <f t="shared" ref="O234:Y234" si="446">+O200-N200</f>
        <v>0</v>
      </c>
      <c r="P234" s="1">
        <f t="shared" si="446"/>
        <v>0</v>
      </c>
      <c r="Q234" s="1">
        <f t="shared" si="446"/>
        <v>0</v>
      </c>
      <c r="R234" s="1">
        <f t="shared" si="446"/>
        <v>0</v>
      </c>
      <c r="S234" s="1">
        <f t="shared" si="446"/>
        <v>0</v>
      </c>
      <c r="T234" s="1">
        <f t="shared" si="446"/>
        <v>0</v>
      </c>
      <c r="U234" s="1">
        <f t="shared" si="446"/>
        <v>0</v>
      </c>
      <c r="V234" s="1">
        <f t="shared" si="446"/>
        <v>0</v>
      </c>
      <c r="W234" s="1">
        <f t="shared" si="446"/>
        <v>0</v>
      </c>
      <c r="X234" s="1">
        <f t="shared" si="446"/>
        <v>0</v>
      </c>
      <c r="Y234" s="1">
        <f t="shared" si="446"/>
        <v>0</v>
      </c>
      <c r="Z234" s="1">
        <f>+Z200</f>
        <v>24412</v>
      </c>
      <c r="AA234" s="1">
        <f t="shared" ref="AA234:AK234" si="447">+AA200-Z200</f>
        <v>26658</v>
      </c>
      <c r="AB234" s="1">
        <f t="shared" si="447"/>
        <v>25679</v>
      </c>
      <c r="AC234" s="1">
        <f t="shared" si="447"/>
        <v>26462</v>
      </c>
      <c r="AD234" s="1">
        <f t="shared" si="447"/>
        <v>24734</v>
      </c>
      <c r="AE234" s="1">
        <f t="shared" si="447"/>
        <v>25253</v>
      </c>
      <c r="AF234" s="1">
        <f t="shared" si="447"/>
        <v>26578</v>
      </c>
      <c r="AG234" s="1">
        <f t="shared" si="447"/>
        <v>29800</v>
      </c>
      <c r="AH234" s="1">
        <f t="shared" si="447"/>
        <v>27900</v>
      </c>
      <c r="AI234" s="1">
        <f t="shared" si="447"/>
        <v>25798</v>
      </c>
      <c r="AJ234" s="1">
        <f t="shared" si="447"/>
        <v>29932</v>
      </c>
      <c r="AK234" s="1">
        <f t="shared" si="447"/>
        <v>31359</v>
      </c>
      <c r="AL234" s="1">
        <f>+AL200</f>
        <v>27276</v>
      </c>
      <c r="AM234" s="1">
        <f t="shared" ref="AM234:AW234" si="448">+AM200-AL200</f>
        <v>29184</v>
      </c>
      <c r="AN234" s="1">
        <f t="shared" si="448"/>
        <v>28086</v>
      </c>
      <c r="AO234" s="1">
        <f t="shared" si="448"/>
        <v>34743</v>
      </c>
      <c r="AP234" s="1">
        <f t="shared" si="448"/>
        <v>26514</v>
      </c>
      <c r="AQ234" s="1">
        <f t="shared" si="448"/>
        <v>23725</v>
      </c>
      <c r="AR234" s="1">
        <f t="shared" si="448"/>
        <v>15917.312260000006</v>
      </c>
      <c r="AS234" s="1">
        <f t="shared" si="448"/>
        <v>22127.405314000003</v>
      </c>
      <c r="AT234" s="1">
        <f t="shared" si="448"/>
        <v>18070.974323399976</v>
      </c>
      <c r="AU234" s="1">
        <f t="shared" si="448"/>
        <v>26576.092779000028</v>
      </c>
      <c r="AV234" s="1">
        <f t="shared" si="448"/>
        <v>22430.396555999992</v>
      </c>
      <c r="AW234" s="1">
        <f t="shared" si="448"/>
        <v>12682.241084199981</v>
      </c>
      <c r="AX234" s="1">
        <f>+AX200</f>
        <v>21003.037571199999</v>
      </c>
      <c r="AY234" s="1">
        <f t="shared" ref="AY234:BI234" si="449">+AY200-AX200</f>
        <v>22075.32147015</v>
      </c>
      <c r="AZ234" s="1">
        <f t="shared" si="449"/>
        <v>22648.506895820006</v>
      </c>
      <c r="BA234" s="1">
        <f t="shared" si="449"/>
        <v>24356.697348389993</v>
      </c>
      <c r="BB234" s="1">
        <f t="shared" si="449"/>
        <v>21995.955241439995</v>
      </c>
      <c r="BC234" s="1">
        <f t="shared" si="449"/>
        <v>21755.879214000001</v>
      </c>
      <c r="BD234" s="1">
        <f t="shared" si="449"/>
        <v>23349.891892000014</v>
      </c>
      <c r="BE234" s="1">
        <f t="shared" si="449"/>
        <v>22403.268852999987</v>
      </c>
      <c r="BF234" s="1">
        <f t="shared" si="449"/>
        <v>21892.275244999997</v>
      </c>
      <c r="BG234" s="1">
        <f t="shared" si="449"/>
        <v>22836.253625180019</v>
      </c>
      <c r="BH234" s="1">
        <f t="shared" si="449"/>
        <v>28130.473732999992</v>
      </c>
      <c r="BI234" s="1">
        <f t="shared" si="449"/>
        <v>31606.438910819998</v>
      </c>
      <c r="BJ234" s="1">
        <f>+BJ200</f>
        <v>26651.017061999999</v>
      </c>
      <c r="BK234" s="1">
        <f t="shared" ref="BK234:BU234" si="450">+BK200-BJ200</f>
        <v>22182.637272</v>
      </c>
      <c r="BL234" s="1">
        <f t="shared" si="450"/>
        <v>22173.763120399999</v>
      </c>
      <c r="BM234" s="1">
        <f t="shared" si="450"/>
        <v>24264.55126819</v>
      </c>
      <c r="BN234" s="1">
        <f t="shared" si="450"/>
        <v>24967.210608199995</v>
      </c>
      <c r="BO234" s="1">
        <f t="shared" si="450"/>
        <v>22131.282717450013</v>
      </c>
      <c r="BP234" s="1">
        <f t="shared" si="450"/>
        <v>26189.587208109995</v>
      </c>
      <c r="BQ234" s="1">
        <f t="shared" si="450"/>
        <v>27940.612476999988</v>
      </c>
      <c r="BR234" s="1">
        <f t="shared" si="450"/>
        <v>25177.999233200011</v>
      </c>
      <c r="BS234" s="1">
        <f t="shared" si="450"/>
        <v>29907.724431200011</v>
      </c>
      <c r="BT234" s="1">
        <f t="shared" si="450"/>
        <v>27442.040786499972</v>
      </c>
      <c r="BU234" s="1">
        <f t="shared" si="450"/>
        <v>43965.491944500012</v>
      </c>
      <c r="BV234" s="1">
        <f>+BV200</f>
        <v>25521.192330189999</v>
      </c>
      <c r="BW234" s="1">
        <f t="shared" ref="BW234:CG234" si="451">+BW200-BV200</f>
        <v>26911.328234000004</v>
      </c>
      <c r="BX234" s="1">
        <f t="shared" si="451"/>
        <v>28197.604317190002</v>
      </c>
      <c r="BY234" s="1">
        <f t="shared" si="451"/>
        <v>27001.204436839995</v>
      </c>
      <c r="BZ234" s="1">
        <f t="shared" si="451"/>
        <v>28178.545383319986</v>
      </c>
      <c r="CA234" s="1">
        <f t="shared" si="451"/>
        <v>27107.895071430015</v>
      </c>
      <c r="CB234" s="1">
        <f t="shared" si="451"/>
        <v>28175.435358090006</v>
      </c>
      <c r="CC234" s="1">
        <f t="shared" si="451"/>
        <v>29597.26694407998</v>
      </c>
      <c r="CD234" s="1">
        <f t="shared" si="451"/>
        <v>28947.038044090004</v>
      </c>
      <c r="CE234" s="1">
        <f t="shared" si="451"/>
        <v>22599.775925339985</v>
      </c>
      <c r="CF234" s="1">
        <f t="shared" si="451"/>
        <v>30366.303184059914</v>
      </c>
      <c r="CG234" s="1">
        <f t="shared" si="451"/>
        <v>36114.331479140092</v>
      </c>
      <c r="CH234" s="1">
        <f>+CH200</f>
        <v>28536.399040330001</v>
      </c>
      <c r="CI234" s="1">
        <f t="shared" ref="CI234:CS234" si="452">+CI200-CH200</f>
        <v>26781.360463709996</v>
      </c>
      <c r="CJ234" s="1">
        <f t="shared" si="452"/>
        <v>27200.19385819001</v>
      </c>
      <c r="CK234" s="1">
        <f t="shared" si="452"/>
        <v>29484.198444959999</v>
      </c>
      <c r="CL234" s="1">
        <f t="shared" si="452"/>
        <v>29882.801261749992</v>
      </c>
      <c r="CM234" s="1">
        <f t="shared" si="452"/>
        <v>29497.891927960009</v>
      </c>
      <c r="CN234" s="1">
        <f t="shared" si="452"/>
        <v>31719.654086180002</v>
      </c>
      <c r="CO234" s="1">
        <f t="shared" si="452"/>
        <v>31920.796146359993</v>
      </c>
      <c r="CP234" s="1">
        <f t="shared" si="452"/>
        <v>32554.074044699984</v>
      </c>
      <c r="CQ234" s="1">
        <f t="shared" si="452"/>
        <v>36252.631718070013</v>
      </c>
      <c r="CR234" s="1">
        <f t="shared" si="452"/>
        <v>36569.893123409885</v>
      </c>
      <c r="CS234" s="1">
        <f t="shared" si="452"/>
        <v>47732.15755900013</v>
      </c>
      <c r="CT234" s="1">
        <f>+CT200</f>
        <v>36158.528136389999</v>
      </c>
      <c r="CU234" s="1">
        <f t="shared" ref="CU234:DE234" si="453">+CU200-CT200</f>
        <v>38734.550231550005</v>
      </c>
      <c r="CV234" s="1">
        <f t="shared" si="453"/>
        <v>39707.52648945</v>
      </c>
      <c r="CW234" s="1">
        <f t="shared" si="453"/>
        <v>40492.797519369997</v>
      </c>
      <c r="CX234" s="1">
        <f t="shared" si="453"/>
        <v>38427.612982869992</v>
      </c>
      <c r="CY234" s="1">
        <f t="shared" si="453"/>
        <v>38381.79676641</v>
      </c>
      <c r="CZ234" s="1">
        <f t="shared" si="453"/>
        <v>43589.890266109898</v>
      </c>
      <c r="DA234" s="1">
        <f t="shared" si="453"/>
        <v>43860.819368200086</v>
      </c>
      <c r="DB234" s="1">
        <f t="shared" si="453"/>
        <v>42132.785644140036</v>
      </c>
      <c r="DC234" s="1">
        <f t="shared" si="453"/>
        <v>45231.859973309969</v>
      </c>
      <c r="DD234" s="1">
        <f t="shared" si="453"/>
        <v>43821.804678799992</v>
      </c>
      <c r="DE234" s="1">
        <f t="shared" si="453"/>
        <v>67573.520457560022</v>
      </c>
      <c r="DF234" s="1">
        <f>+DF200</f>
        <v>45590.316879859987</v>
      </c>
      <c r="DG234" s="1">
        <f t="shared" ref="DG234:DQ234" si="454">+DG200-DF200</f>
        <v>47175.69086000001</v>
      </c>
      <c r="DH234" s="1">
        <f t="shared" si="454"/>
        <v>48211.421420820014</v>
      </c>
      <c r="DI234" s="1">
        <f t="shared" si="454"/>
        <v>47221.177590549982</v>
      </c>
      <c r="DJ234" s="1">
        <f t="shared" si="454"/>
        <v>48042.738393039996</v>
      </c>
      <c r="DK234" s="1">
        <f t="shared" si="454"/>
        <v>49530.473982819996</v>
      </c>
      <c r="DL234" s="1">
        <f t="shared" si="454"/>
        <v>51883.417113000003</v>
      </c>
      <c r="DM234" s="1">
        <f t="shared" si="454"/>
        <v>50696.242000000027</v>
      </c>
      <c r="DN234" s="1">
        <f t="shared" si="454"/>
        <v>52058.70703414001</v>
      </c>
      <c r="DO234" s="1">
        <f t="shared" si="454"/>
        <v>52730.31265642005</v>
      </c>
      <c r="DP234" s="1">
        <f t="shared" si="454"/>
        <v>53992.541478289932</v>
      </c>
      <c r="DQ234" s="1">
        <f t="shared" si="454"/>
        <v>75642.765285230009</v>
      </c>
      <c r="DR234" s="1">
        <f>+DR200</f>
        <v>54411.333243999987</v>
      </c>
      <c r="DS234" s="1">
        <f t="shared" ref="DS234:EC234" si="455">+DS200-DR200</f>
        <v>57028.673487000015</v>
      </c>
      <c r="DT234" s="1">
        <f t="shared" si="455"/>
        <v>57808.663988819986</v>
      </c>
      <c r="DU234" s="1">
        <f t="shared" si="455"/>
        <v>58983.120591000014</v>
      </c>
      <c r="DV234" s="1">
        <f t="shared" si="455"/>
        <v>55736.277406559995</v>
      </c>
      <c r="DW234" s="1">
        <f t="shared" si="455"/>
        <v>62286.764925800031</v>
      </c>
      <c r="DX234" s="1">
        <f t="shared" si="455"/>
        <v>62115.061726519954</v>
      </c>
      <c r="DY234" s="1">
        <f t="shared" si="455"/>
        <v>60840.041242000007</v>
      </c>
      <c r="DZ234" s="1">
        <f t="shared" si="455"/>
        <v>61825.305764810066</v>
      </c>
      <c r="EA234" s="1">
        <f t="shared" si="455"/>
        <v>67351.304002990015</v>
      </c>
      <c r="EB234" s="1">
        <f t="shared" si="455"/>
        <v>64309.075555449934</v>
      </c>
      <c r="EC234" s="1">
        <f t="shared" si="455"/>
        <v>108353.69143908995</v>
      </c>
      <c r="ED234" s="1">
        <f>+ED200</f>
        <v>65447.441767299999</v>
      </c>
      <c r="EE234" s="1">
        <f t="shared" ref="EE234:EO234" si="456">+EE200-ED200</f>
        <v>73526.097309999997</v>
      </c>
      <c r="EF234" s="1">
        <f t="shared" si="456"/>
        <v>70913.604793450009</v>
      </c>
      <c r="EG234" s="1">
        <f t="shared" si="456"/>
        <v>71744.125115480012</v>
      </c>
      <c r="EH234" s="1">
        <f t="shared" si="456"/>
        <v>73714.302689920005</v>
      </c>
      <c r="EI234" s="1">
        <f t="shared" si="456"/>
        <v>74662.966128</v>
      </c>
      <c r="EJ234" s="1">
        <f t="shared" si="456"/>
        <v>75285.641027479956</v>
      </c>
      <c r="EK234" s="1">
        <f t="shared" si="456"/>
        <v>79374.566524730122</v>
      </c>
      <c r="EL234" s="1">
        <f t="shared" si="456"/>
        <v>83289.957102189888</v>
      </c>
      <c r="EM234" s="1">
        <f t="shared" si="456"/>
        <v>63789.62006376998</v>
      </c>
      <c r="EN234" s="1">
        <f t="shared" si="456"/>
        <v>81717.249028630089</v>
      </c>
      <c r="EO234" s="1">
        <f t="shared" si="456"/>
        <v>108844.67945400008</v>
      </c>
      <c r="EP234" s="1">
        <f>+EP200</f>
        <v>80217.627598999999</v>
      </c>
      <c r="EQ234" s="1">
        <f t="shared" ref="EQ234:FA234" si="457">+EQ200-EP200</f>
        <v>87189.152775760012</v>
      </c>
      <c r="ER234" s="1">
        <f t="shared" si="457"/>
        <v>84339.912018789997</v>
      </c>
      <c r="ES234" s="1">
        <f t="shared" si="457"/>
        <v>86949.339359699981</v>
      </c>
      <c r="ET234" s="1">
        <f t="shared" si="457"/>
        <v>88897.418558000121</v>
      </c>
      <c r="EU234" s="1">
        <f t="shared" si="457"/>
        <v>88979.566897499899</v>
      </c>
      <c r="EV234" s="1">
        <f t="shared" si="457"/>
        <v>91340.434164599981</v>
      </c>
      <c r="EW234" s="1">
        <f t="shared" si="457"/>
        <v>88322.90505286993</v>
      </c>
      <c r="EX234" s="1">
        <f t="shared" si="457"/>
        <v>89337.8261200001</v>
      </c>
      <c r="EY234" s="1">
        <f t="shared" si="457"/>
        <v>94940.684669069946</v>
      </c>
      <c r="EZ234" s="1">
        <f t="shared" si="457"/>
        <v>89386.085645750165</v>
      </c>
      <c r="FA234" s="1">
        <f t="shared" si="457"/>
        <v>113341.24965640996</v>
      </c>
      <c r="FB234" s="1">
        <f>+FB200</f>
        <v>94780.714437360002</v>
      </c>
      <c r="FC234" s="1">
        <f t="shared" ref="FC234:FM234" si="458">+FC200-FB200</f>
        <v>100249.36012950001</v>
      </c>
      <c r="FD234" s="1">
        <f t="shared" si="458"/>
        <v>98624.090685889969</v>
      </c>
      <c r="FE234" s="1">
        <f t="shared" si="458"/>
        <v>98780.814938130032</v>
      </c>
      <c r="FF234" s="1">
        <f t="shared" si="458"/>
        <v>98805.756586999982</v>
      </c>
      <c r="FG234" s="1">
        <f t="shared" si="458"/>
        <v>102771.01962183008</v>
      </c>
      <c r="FH234" s="1">
        <f t="shared" si="458"/>
        <v>101415.64135347004</v>
      </c>
      <c r="FI234" s="1">
        <f t="shared" si="458"/>
        <v>103259.64363151987</v>
      </c>
      <c r="FJ234" s="1">
        <f t="shared" si="458"/>
        <v>101698.64462537004</v>
      </c>
      <c r="FK234" s="1">
        <f t="shared" si="458"/>
        <v>106459.03323092998</v>
      </c>
      <c r="FL234" s="1">
        <f t="shared" si="458"/>
        <v>107100.86305300007</v>
      </c>
      <c r="FM234" s="1">
        <f t="shared" si="458"/>
        <v>134499.07651279983</v>
      </c>
      <c r="FN234" s="1">
        <f>+FN200</f>
        <v>108015.62029383999</v>
      </c>
      <c r="FO234" s="1">
        <f t="shared" ref="FO234:FY234" si="459">+FO200-FN200</f>
        <v>107693.84695484002</v>
      </c>
      <c r="FP234" s="1">
        <f t="shared" si="459"/>
        <v>114467.53275131999</v>
      </c>
      <c r="FQ234" s="1">
        <f t="shared" si="459"/>
        <v>113323.05242597999</v>
      </c>
      <c r="FR234" s="1">
        <f t="shared" si="459"/>
        <v>109525.64521996002</v>
      </c>
      <c r="FS234" s="1">
        <f t="shared" si="459"/>
        <v>115512.90696583001</v>
      </c>
      <c r="FT234" s="1">
        <f t="shared" si="459"/>
        <v>113609.96450315998</v>
      </c>
      <c r="FU234" s="1">
        <f t="shared" si="459"/>
        <v>116312.93484241993</v>
      </c>
      <c r="FV234" s="1">
        <f t="shared" si="459"/>
        <v>117606.6975976401</v>
      </c>
      <c r="FW234" s="1">
        <f t="shared" si="459"/>
        <v>124247.07961220003</v>
      </c>
      <c r="FX234" s="1">
        <f t="shared" si="459"/>
        <v>130042.39666900993</v>
      </c>
      <c r="FY234" s="1">
        <f t="shared" si="459"/>
        <v>142619.59260674007</v>
      </c>
      <c r="FZ234" s="1">
        <f>+FZ200</f>
        <v>119738.67731088999</v>
      </c>
      <c r="GA234" s="1">
        <f t="shared" ref="GA234:GK234" si="460">+GA200-FZ200</f>
        <v>136316.74615009001</v>
      </c>
      <c r="GB234" s="1">
        <f t="shared" si="460"/>
        <v>126181.18019523012</v>
      </c>
      <c r="GC234" s="1">
        <f t="shared" si="460"/>
        <v>132930.74469176988</v>
      </c>
      <c r="GD234" s="1">
        <f t="shared" si="460"/>
        <v>125273.39874407003</v>
      </c>
      <c r="GE234" s="1">
        <f t="shared" si="460"/>
        <v>136163.60333664005</v>
      </c>
      <c r="GF234" s="1">
        <f t="shared" si="460"/>
        <v>137007.61972477008</v>
      </c>
      <c r="GG234" s="1">
        <f t="shared" si="460"/>
        <v>132831.38035582984</v>
      </c>
      <c r="GH234" s="1">
        <f t="shared" si="460"/>
        <v>126982.64289378992</v>
      </c>
      <c r="GI234" s="1">
        <f t="shared" si="460"/>
        <v>128609.86787921004</v>
      </c>
      <c r="GJ234" s="1">
        <f t="shared" si="460"/>
        <v>120130.88030083012</v>
      </c>
      <c r="GK234" s="1">
        <f t="shared" si="460"/>
        <v>174984.81495660986</v>
      </c>
      <c r="GL234" s="1">
        <f>+GL200</f>
        <v>124585.49720868999</v>
      </c>
      <c r="GM234" s="1">
        <f t="shared" ref="GM234:GW234" si="461">+GM200-GL200</f>
        <v>133174.04251052998</v>
      </c>
      <c r="GN234" s="1">
        <f t="shared" si="461"/>
        <v>139372.76692440003</v>
      </c>
      <c r="GO234" s="1">
        <f t="shared" si="461"/>
        <v>135613.04477286001</v>
      </c>
      <c r="GP234" s="1">
        <f t="shared" si="461"/>
        <v>130268.47608347994</v>
      </c>
      <c r="GQ234" s="1">
        <f t="shared" si="461"/>
        <v>141037.63511744014</v>
      </c>
      <c r="GR234" s="1">
        <f t="shared" si="461"/>
        <v>136210.63167042006</v>
      </c>
      <c r="GS234" s="1">
        <f t="shared" si="461"/>
        <v>136223.81309904973</v>
      </c>
      <c r="GT234" s="1">
        <f t="shared" si="461"/>
        <v>141689.19069914008</v>
      </c>
      <c r="GU234" s="1">
        <f t="shared" si="461"/>
        <v>146535.57237666007</v>
      </c>
      <c r="GV234" s="1">
        <f t="shared" si="461"/>
        <v>140946.34425760992</v>
      </c>
      <c r="GW234" s="1">
        <f t="shared" si="461"/>
        <v>166999.3424563501</v>
      </c>
      <c r="GX234" s="1">
        <f>+GX200</f>
        <v>143534.26958202</v>
      </c>
      <c r="GY234" s="1">
        <f t="shared" ref="GY234:HI234" si="462">+GY200-GX200</f>
        <v>141561.58534763003</v>
      </c>
      <c r="GZ234" s="1">
        <f t="shared" si="462"/>
        <v>134450.80001230998</v>
      </c>
      <c r="HA234" s="1">
        <f t="shared" si="462"/>
        <v>134485.00667468004</v>
      </c>
      <c r="HB234" s="1">
        <f t="shared" si="462"/>
        <v>137431.39382561005</v>
      </c>
      <c r="HC234" s="1">
        <f t="shared" si="462"/>
        <v>143161.31875557988</v>
      </c>
      <c r="HD234" s="1">
        <f t="shared" si="462"/>
        <v>143174.65528615005</v>
      </c>
      <c r="HE234" s="1">
        <f t="shared" si="462"/>
        <v>140943.66963765002</v>
      </c>
      <c r="HF234" s="1">
        <f t="shared" si="462"/>
        <v>143836.08824415994</v>
      </c>
      <c r="HG234" s="1">
        <f t="shared" si="462"/>
        <v>148257.66516138008</v>
      </c>
      <c r="HH234" s="1">
        <f t="shared" si="462"/>
        <v>147218.82107474003</v>
      </c>
      <c r="HI234" s="1">
        <f t="shared" si="462"/>
        <v>177129.96202521981</v>
      </c>
      <c r="HJ234" s="1">
        <f>+HJ200</f>
        <v>142194.03301457001</v>
      </c>
      <c r="HK234" s="1">
        <f t="shared" ref="HK234:JE234" si="463">+HK200-HJ200</f>
        <v>144856.92013003991</v>
      </c>
      <c r="HL234" s="1">
        <f t="shared" si="463"/>
        <v>152081.2007434601</v>
      </c>
      <c r="HM234" s="1">
        <f t="shared" si="463"/>
        <v>143470.17255881988</v>
      </c>
      <c r="HN234" s="1">
        <f t="shared" si="463"/>
        <v>148059.55370004999</v>
      </c>
      <c r="HO234" s="1">
        <f t="shared" si="463"/>
        <v>145344.12462303997</v>
      </c>
      <c r="HP234" s="1">
        <f t="shared" si="463"/>
        <v>150516.08925758011</v>
      </c>
      <c r="HQ234" s="1">
        <f t="shared" si="463"/>
        <v>149784.47808387992</v>
      </c>
      <c r="HR234" s="1">
        <f t="shared" si="463"/>
        <v>153701.82706978009</v>
      </c>
      <c r="HS234" s="1">
        <f t="shared" si="463"/>
        <v>149998.25561698992</v>
      </c>
      <c r="HT234" s="1">
        <f t="shared" si="463"/>
        <v>151260.12436576001</v>
      </c>
      <c r="HU234" s="1">
        <f t="shared" si="463"/>
        <v>170676.2602409902</v>
      </c>
      <c r="HV234" s="1">
        <f t="shared" si="463"/>
        <v>-1644561.6342564002</v>
      </c>
      <c r="HW234" s="1">
        <f t="shared" si="463"/>
        <v>157947.25440240011</v>
      </c>
      <c r="HX234" s="1">
        <f t="shared" si="463"/>
        <v>152555.85892492987</v>
      </c>
      <c r="HY234" s="1">
        <f t="shared" si="463"/>
        <v>153396.78432752989</v>
      </c>
      <c r="HZ234" s="1">
        <f t="shared" si="463"/>
        <v>152807.15273034025</v>
      </c>
      <c r="IA234" s="1">
        <f t="shared" si="463"/>
        <v>149605.71715077991</v>
      </c>
      <c r="IB234" s="1">
        <f t="shared" si="463"/>
        <v>158175.20984676993</v>
      </c>
      <c r="IC234" s="1">
        <f t="shared" si="463"/>
        <v>153913.52072005998</v>
      </c>
      <c r="ID234" s="1">
        <f t="shared" si="463"/>
        <v>160000.98044571001</v>
      </c>
      <c r="IE234" s="1">
        <f t="shared" si="463"/>
        <v>163613.00430235011</v>
      </c>
      <c r="IF234" s="1">
        <f t="shared" si="463"/>
        <v>159949.03218354983</v>
      </c>
      <c r="IG234" s="1">
        <f t="shared" si="463"/>
        <v>192281.45795555017</v>
      </c>
      <c r="IH234" s="1">
        <f t="shared" si="463"/>
        <v>-1740039.14933506</v>
      </c>
      <c r="II234" s="1">
        <f t="shared" si="463"/>
        <v>153654.38716895998</v>
      </c>
      <c r="IJ234" s="1">
        <f t="shared" si="463"/>
        <v>163281.57035644015</v>
      </c>
      <c r="IK234" s="1">
        <f t="shared" si="463"/>
        <v>148815.94028969971</v>
      </c>
      <c r="IL234" s="1">
        <f t="shared" si="463"/>
        <v>145209.88060348027</v>
      </c>
      <c r="IM234" s="1">
        <f t="shared" si="463"/>
        <v>158060.62642506999</v>
      </c>
      <c r="IN234" s="1">
        <f t="shared" si="463"/>
        <v>155712.30125283985</v>
      </c>
      <c r="IO234" s="1">
        <f t="shared" si="463"/>
        <v>158424.25302566006</v>
      </c>
      <c r="IP234" s="1">
        <f t="shared" si="463"/>
        <v>152354.70114597003</v>
      </c>
      <c r="IQ234" s="1">
        <f t="shared" si="463"/>
        <v>155236.67662236001</v>
      </c>
      <c r="IR234" s="1">
        <f t="shared" si="463"/>
        <v>152811.44773658994</v>
      </c>
      <c r="IS234" s="1">
        <f t="shared" si="463"/>
        <v>194676.58823313005</v>
      </c>
      <c r="IT234" s="1">
        <f t="shared" si="463"/>
        <v>-1752328.89360117</v>
      </c>
      <c r="IU234" s="1">
        <f t="shared" si="463"/>
        <v>156287.17475427</v>
      </c>
      <c r="IV234" s="1">
        <f t="shared" si="463"/>
        <v>161662.6794738801</v>
      </c>
      <c r="IW234" s="1">
        <f t="shared" si="463"/>
        <v>167754.67997144989</v>
      </c>
      <c r="IX234" s="1">
        <f t="shared" si="463"/>
        <v>160885.60833321011</v>
      </c>
      <c r="IY234" s="1">
        <f t="shared" si="463"/>
        <v>156218.32737725996</v>
      </c>
      <c r="IZ234" s="1">
        <f t="shared" si="463"/>
        <v>159495.09719931986</v>
      </c>
      <c r="JA234" s="1">
        <f t="shared" si="463"/>
        <v>162075.72482811008</v>
      </c>
      <c r="JB234" s="1">
        <f t="shared" si="463"/>
        <v>166052.03884776006</v>
      </c>
      <c r="JC234" s="1">
        <f t="shared" si="463"/>
        <v>164166.43094991986</v>
      </c>
      <c r="JD234" s="1">
        <f t="shared" si="463"/>
        <v>164995.56246604002</v>
      </c>
      <c r="JE234" s="1">
        <f t="shared" si="463"/>
        <v>205311.31773628015</v>
      </c>
    </row>
    <row r="235" spans="1:265" ht="12.9" customHeight="1" x14ac:dyDescent="0.2">
      <c r="A235" s="23" t="s">
        <v>189</v>
      </c>
      <c r="B235" s="1">
        <f>+B201</f>
        <v>0</v>
      </c>
      <c r="C235" s="1">
        <f t="shared" ref="C235:M235" si="464">+C201-B201</f>
        <v>0</v>
      </c>
      <c r="D235" s="1">
        <f t="shared" si="464"/>
        <v>0</v>
      </c>
      <c r="E235" s="1">
        <f t="shared" si="464"/>
        <v>0</v>
      </c>
      <c r="F235" s="1">
        <f t="shared" si="464"/>
        <v>0</v>
      </c>
      <c r="G235" s="1">
        <f t="shared" si="464"/>
        <v>0</v>
      </c>
      <c r="H235" s="1">
        <f t="shared" si="464"/>
        <v>0</v>
      </c>
      <c r="I235" s="1">
        <f t="shared" si="464"/>
        <v>0</v>
      </c>
      <c r="J235" s="1">
        <f t="shared" si="464"/>
        <v>0</v>
      </c>
      <c r="K235" s="1">
        <f t="shared" si="464"/>
        <v>0</v>
      </c>
      <c r="L235" s="1">
        <f t="shared" si="464"/>
        <v>0</v>
      </c>
      <c r="M235" s="1">
        <f t="shared" si="464"/>
        <v>0</v>
      </c>
      <c r="N235" s="1">
        <f>+N201</f>
        <v>0</v>
      </c>
      <c r="O235" s="1">
        <f t="shared" ref="O235:Y235" si="465">+O201-N201</f>
        <v>0</v>
      </c>
      <c r="P235" s="1">
        <f t="shared" si="465"/>
        <v>0</v>
      </c>
      <c r="Q235" s="1">
        <f t="shared" si="465"/>
        <v>0</v>
      </c>
      <c r="R235" s="1">
        <f t="shared" si="465"/>
        <v>0</v>
      </c>
      <c r="S235" s="1">
        <f t="shared" si="465"/>
        <v>0</v>
      </c>
      <c r="T235" s="1">
        <f t="shared" si="465"/>
        <v>0</v>
      </c>
      <c r="U235" s="1">
        <f t="shared" si="465"/>
        <v>0</v>
      </c>
      <c r="V235" s="1">
        <f t="shared" si="465"/>
        <v>0</v>
      </c>
      <c r="W235" s="1">
        <f t="shared" si="465"/>
        <v>0</v>
      </c>
      <c r="X235" s="1">
        <f t="shared" si="465"/>
        <v>0</v>
      </c>
      <c r="Y235" s="1">
        <f t="shared" si="465"/>
        <v>0</v>
      </c>
      <c r="Z235" s="1">
        <f>+Z201</f>
        <v>5302</v>
      </c>
      <c r="AA235" s="1">
        <f t="shared" ref="AA235:AK235" si="466">+AA201-Z201</f>
        <v>5583</v>
      </c>
      <c r="AB235" s="1">
        <f t="shared" si="466"/>
        <v>5507</v>
      </c>
      <c r="AC235" s="1">
        <f t="shared" si="466"/>
        <v>5687</v>
      </c>
      <c r="AD235" s="1">
        <f t="shared" si="466"/>
        <v>5796</v>
      </c>
      <c r="AE235" s="1">
        <f t="shared" si="466"/>
        <v>3174</v>
      </c>
      <c r="AF235" s="1">
        <f t="shared" si="466"/>
        <v>6128</v>
      </c>
      <c r="AG235" s="1">
        <f t="shared" si="466"/>
        <v>5861</v>
      </c>
      <c r="AH235" s="1">
        <f t="shared" si="466"/>
        <v>6485</v>
      </c>
      <c r="AI235" s="1">
        <f t="shared" si="466"/>
        <v>5801</v>
      </c>
      <c r="AJ235" s="1">
        <f t="shared" si="466"/>
        <v>6492</v>
      </c>
      <c r="AK235" s="1">
        <f t="shared" si="466"/>
        <v>10081</v>
      </c>
      <c r="AL235" s="1">
        <f>+AL201</f>
        <v>6407</v>
      </c>
      <c r="AM235" s="1">
        <f t="shared" ref="AM235:AW235" si="467">+AM201-AL201</f>
        <v>6288</v>
      </c>
      <c r="AN235" s="1">
        <f t="shared" si="467"/>
        <v>6384</v>
      </c>
      <c r="AO235" s="1">
        <f t="shared" si="467"/>
        <v>6368</v>
      </c>
      <c r="AP235" s="1">
        <f t="shared" si="467"/>
        <v>3444</v>
      </c>
      <c r="AQ235" s="1">
        <f t="shared" si="467"/>
        <v>5574</v>
      </c>
      <c r="AR235" s="1">
        <f t="shared" si="467"/>
        <v>5548.4894749999876</v>
      </c>
      <c r="AS235" s="1">
        <f t="shared" si="467"/>
        <v>5872.0640422000142</v>
      </c>
      <c r="AT235" s="1">
        <f t="shared" si="467"/>
        <v>3346.3358918000013</v>
      </c>
      <c r="AU235" s="1">
        <f t="shared" si="467"/>
        <v>6142.5602959999887</v>
      </c>
      <c r="AV235" s="1">
        <f t="shared" si="467"/>
        <v>5052.4166650000188</v>
      </c>
      <c r="AW235" s="1">
        <f t="shared" si="467"/>
        <v>6431.9614509999883</v>
      </c>
      <c r="AX235" s="1">
        <f>+AX201</f>
        <v>5144.7532780000001</v>
      </c>
      <c r="AY235" s="1">
        <f t="shared" ref="AY235:BI235" si="468">+AY201-AX201</f>
        <v>4971.5807519999998</v>
      </c>
      <c r="AZ235" s="1">
        <f t="shared" si="468"/>
        <v>5048.1780565000008</v>
      </c>
      <c r="BA235" s="1">
        <f t="shared" si="468"/>
        <v>4881.4264619999976</v>
      </c>
      <c r="BB235" s="1">
        <f t="shared" si="468"/>
        <v>18751.738530999999</v>
      </c>
      <c r="BC235" s="1">
        <f t="shared" si="468"/>
        <v>4719.3895120000016</v>
      </c>
      <c r="BD235" s="1">
        <f t="shared" si="468"/>
        <v>4396.7096380000003</v>
      </c>
      <c r="BE235" s="1">
        <f t="shared" si="468"/>
        <v>3923.2168329999986</v>
      </c>
      <c r="BF235" s="1">
        <f t="shared" si="468"/>
        <v>5027.9038530000107</v>
      </c>
      <c r="BG235" s="1">
        <f t="shared" si="468"/>
        <v>4192.6436634999918</v>
      </c>
      <c r="BH235" s="1">
        <f t="shared" si="468"/>
        <v>3976.7031100000022</v>
      </c>
      <c r="BI235" s="1">
        <f t="shared" si="468"/>
        <v>4661.7563109999974</v>
      </c>
      <c r="BJ235" s="1">
        <f>+BJ201</f>
        <v>5533.0872899999986</v>
      </c>
      <c r="BK235" s="1">
        <f t="shared" ref="BK235:BU235" si="469">+BK201-BJ201</f>
        <v>3279.0559380000022</v>
      </c>
      <c r="BL235" s="1">
        <f t="shared" si="469"/>
        <v>4319.2001449999989</v>
      </c>
      <c r="BM235" s="1">
        <f t="shared" si="469"/>
        <v>4249.6596239999999</v>
      </c>
      <c r="BN235" s="1">
        <f t="shared" si="469"/>
        <v>5261.1882970000006</v>
      </c>
      <c r="BO235" s="1">
        <f t="shared" si="469"/>
        <v>3981.1921919999986</v>
      </c>
      <c r="BP235" s="1">
        <f t="shared" si="469"/>
        <v>4322.2359710000019</v>
      </c>
      <c r="BQ235" s="1">
        <f t="shared" si="469"/>
        <v>4234.6242960000018</v>
      </c>
      <c r="BR235" s="1">
        <f t="shared" si="469"/>
        <v>4391.5113969999948</v>
      </c>
      <c r="BS235" s="1">
        <f t="shared" si="469"/>
        <v>4338.8743890000042</v>
      </c>
      <c r="BT235" s="1">
        <f t="shared" si="469"/>
        <v>4579.4986239999853</v>
      </c>
      <c r="BU235" s="1">
        <f t="shared" si="469"/>
        <v>8422.1281500000041</v>
      </c>
      <c r="BV235" s="1">
        <f>+BV201</f>
        <v>4415.8242790000004</v>
      </c>
      <c r="BW235" s="1">
        <f t="shared" ref="BW235:CG235" si="470">+BW201-BV201</f>
        <v>3639.4449070000001</v>
      </c>
      <c r="BX235" s="1">
        <f t="shared" si="470"/>
        <v>3913.1718730000002</v>
      </c>
      <c r="BY235" s="1">
        <f t="shared" si="470"/>
        <v>4997.4890420000011</v>
      </c>
      <c r="BZ235" s="1">
        <f t="shared" si="470"/>
        <v>4084.856112999998</v>
      </c>
      <c r="CA235" s="1">
        <f t="shared" si="470"/>
        <v>4081.6577660000003</v>
      </c>
      <c r="CB235" s="1">
        <f t="shared" si="470"/>
        <v>4673.272907999999</v>
      </c>
      <c r="CC235" s="1">
        <f t="shared" si="470"/>
        <v>4446.6586930000012</v>
      </c>
      <c r="CD235" s="1">
        <f t="shared" si="470"/>
        <v>4341.2860049999872</v>
      </c>
      <c r="CE235" s="1">
        <f t="shared" si="470"/>
        <v>8963.8189350000102</v>
      </c>
      <c r="CF235" s="1">
        <f t="shared" si="470"/>
        <v>4494.0362170000008</v>
      </c>
      <c r="CG235" s="1">
        <f t="shared" si="470"/>
        <v>4971.5731857999999</v>
      </c>
      <c r="CH235" s="1">
        <f>+CH201</f>
        <v>4988.5596062000004</v>
      </c>
      <c r="CI235" s="1">
        <f t="shared" ref="CI235:CS235" si="471">+CI201-CH201</f>
        <v>4337.5790870000001</v>
      </c>
      <c r="CJ235" s="1">
        <f t="shared" si="471"/>
        <v>4537.4460749999998</v>
      </c>
      <c r="CK235" s="1">
        <f t="shared" si="471"/>
        <v>4707.6874909999988</v>
      </c>
      <c r="CL235" s="1">
        <f t="shared" si="471"/>
        <v>4763.4952320000011</v>
      </c>
      <c r="CM235" s="1">
        <f t="shared" si="471"/>
        <v>4520.4142639999991</v>
      </c>
      <c r="CN235" s="1">
        <f t="shared" si="471"/>
        <v>4563.9379159999917</v>
      </c>
      <c r="CO235" s="1">
        <f t="shared" si="471"/>
        <v>4918.8291380000119</v>
      </c>
      <c r="CP235" s="1">
        <f t="shared" si="471"/>
        <v>5279.2981189999991</v>
      </c>
      <c r="CQ235" s="1">
        <f t="shared" si="471"/>
        <v>4931.5722400000013</v>
      </c>
      <c r="CR235" s="1">
        <f t="shared" si="471"/>
        <v>6593.2866119999962</v>
      </c>
      <c r="CS235" s="1">
        <f t="shared" si="471"/>
        <v>5801.599212000001</v>
      </c>
      <c r="CT235" s="1">
        <f>+CT201</f>
        <v>6315.1526640000002</v>
      </c>
      <c r="CU235" s="1">
        <f t="shared" ref="CU235:DE235" si="472">+CU201-CT201</f>
        <v>6191.4581119999993</v>
      </c>
      <c r="CV235" s="1">
        <f t="shared" si="472"/>
        <v>5983.8202941899999</v>
      </c>
      <c r="CW235" s="1">
        <f t="shared" si="472"/>
        <v>5846.8740931700013</v>
      </c>
      <c r="CX235" s="1">
        <f t="shared" si="472"/>
        <v>6192.9408265700004</v>
      </c>
      <c r="CY235" s="1">
        <f t="shared" si="472"/>
        <v>6546.7057378699974</v>
      </c>
      <c r="CZ235" s="1">
        <f t="shared" si="472"/>
        <v>5761.3759882599988</v>
      </c>
      <c r="DA235" s="1">
        <f t="shared" si="472"/>
        <v>6393.6710981600045</v>
      </c>
      <c r="DB235" s="1">
        <f t="shared" si="472"/>
        <v>6215.9807418800046</v>
      </c>
      <c r="DC235" s="1">
        <f t="shared" si="472"/>
        <v>7251.9198587599967</v>
      </c>
      <c r="DD235" s="1">
        <f t="shared" si="472"/>
        <v>5744.8650880700006</v>
      </c>
      <c r="DE235" s="1">
        <f t="shared" si="472"/>
        <v>8180.9718664699903</v>
      </c>
      <c r="DF235" s="1">
        <f>+DF201</f>
        <v>7093.8489578699991</v>
      </c>
      <c r="DG235" s="1">
        <f t="shared" ref="DG235:DQ235" si="473">+DG201-DF201</f>
        <v>6425.546558</v>
      </c>
      <c r="DH235" s="1">
        <f t="shared" si="473"/>
        <v>7218.9939490000015</v>
      </c>
      <c r="DI235" s="1">
        <f t="shared" si="473"/>
        <v>6800.6108099999983</v>
      </c>
      <c r="DJ235" s="1">
        <f t="shared" si="473"/>
        <v>7125.2154049999881</v>
      </c>
      <c r="DK235" s="1">
        <f t="shared" si="473"/>
        <v>7061.1088700000109</v>
      </c>
      <c r="DL235" s="1">
        <f t="shared" si="473"/>
        <v>6747.3388504200047</v>
      </c>
      <c r="DM235" s="1">
        <f t="shared" si="473"/>
        <v>6647.3292070000098</v>
      </c>
      <c r="DN235" s="1">
        <f t="shared" si="473"/>
        <v>8010.1190749999805</v>
      </c>
      <c r="DO235" s="1">
        <f t="shared" si="473"/>
        <v>8171.8087300000043</v>
      </c>
      <c r="DP235" s="1">
        <f t="shared" si="473"/>
        <v>5875.1063710000017</v>
      </c>
      <c r="DQ235" s="1">
        <f t="shared" si="473"/>
        <v>5789.8165500000032</v>
      </c>
      <c r="DR235" s="1">
        <f>+DR201</f>
        <v>7235.7325070000006</v>
      </c>
      <c r="DS235" s="1">
        <f t="shared" ref="DS235:EC235" si="474">+DS201-DR201</f>
        <v>6751.9806038899987</v>
      </c>
      <c r="DT235" s="1">
        <f t="shared" si="474"/>
        <v>6890.4994010000009</v>
      </c>
      <c r="DU235" s="1">
        <f t="shared" si="474"/>
        <v>6340.741320000001</v>
      </c>
      <c r="DV235" s="1">
        <f t="shared" si="474"/>
        <v>7667.7548509999979</v>
      </c>
      <c r="DW235" s="1">
        <f t="shared" si="474"/>
        <v>7625.118015</v>
      </c>
      <c r="DX235" s="1">
        <f t="shared" si="474"/>
        <v>7360.9357050000035</v>
      </c>
      <c r="DY235" s="1">
        <f t="shared" si="474"/>
        <v>7653.1566299999977</v>
      </c>
      <c r="DZ235" s="1">
        <f t="shared" si="474"/>
        <v>7523.8103629999969</v>
      </c>
      <c r="EA235" s="1">
        <f t="shared" si="474"/>
        <v>7707.8035490000038</v>
      </c>
      <c r="EB235" s="1">
        <f t="shared" si="474"/>
        <v>7535.7078699999984</v>
      </c>
      <c r="EC235" s="1">
        <f t="shared" si="474"/>
        <v>10485.138170210004</v>
      </c>
      <c r="ED235" s="1">
        <f>+ED201</f>
        <v>8219.3378560000001</v>
      </c>
      <c r="EE235" s="1">
        <f t="shared" ref="EE235:EO235" si="475">+EE201-ED201</f>
        <v>7975.8266550000008</v>
      </c>
      <c r="EF235" s="1">
        <f t="shared" si="475"/>
        <v>8417.7627679999987</v>
      </c>
      <c r="EG235" s="1">
        <f t="shared" si="475"/>
        <v>8275.5772749999996</v>
      </c>
      <c r="EH235" s="1">
        <f t="shared" si="475"/>
        <v>8429.4424990000043</v>
      </c>
      <c r="EI235" s="1">
        <f t="shared" si="475"/>
        <v>8905.7505889999957</v>
      </c>
      <c r="EJ235" s="1">
        <f t="shared" si="475"/>
        <v>9607.2048379999978</v>
      </c>
      <c r="EK235" s="1">
        <f t="shared" si="475"/>
        <v>8289.186601780013</v>
      </c>
      <c r="EL235" s="1">
        <f t="shared" si="475"/>
        <v>10283.137601999973</v>
      </c>
      <c r="EM235" s="1">
        <f t="shared" si="475"/>
        <v>8329.7801160000236</v>
      </c>
      <c r="EN235" s="1">
        <f t="shared" si="475"/>
        <v>9108.8075884999998</v>
      </c>
      <c r="EO235" s="1">
        <f t="shared" si="475"/>
        <v>12919.713469999988</v>
      </c>
      <c r="EP235" s="1">
        <f>+EP201</f>
        <v>9383.6741599999987</v>
      </c>
      <c r="EQ235" s="1">
        <f t="shared" ref="EQ235:FA235" si="476">+EQ201-EP201</f>
        <v>11315.492532</v>
      </c>
      <c r="ER235" s="1">
        <f t="shared" si="476"/>
        <v>10793.765749000002</v>
      </c>
      <c r="ES235" s="1">
        <f t="shared" si="476"/>
        <v>11180.204436999997</v>
      </c>
      <c r="ET235" s="1">
        <f t="shared" si="476"/>
        <v>10041.654606000004</v>
      </c>
      <c r="EU235" s="1">
        <f t="shared" si="476"/>
        <v>10579.368662000001</v>
      </c>
      <c r="EV235" s="1">
        <f t="shared" si="476"/>
        <v>10570.767172</v>
      </c>
      <c r="EW235" s="1">
        <f t="shared" si="476"/>
        <v>11378.827443000002</v>
      </c>
      <c r="EX235" s="1">
        <f t="shared" si="476"/>
        <v>10866.667035999984</v>
      </c>
      <c r="EY235" s="1">
        <f t="shared" si="476"/>
        <v>11007.019600000014</v>
      </c>
      <c r="EZ235" s="1">
        <f t="shared" si="476"/>
        <v>11261.264893</v>
      </c>
      <c r="FA235" s="1">
        <f t="shared" si="476"/>
        <v>15618.953158999997</v>
      </c>
      <c r="FB235" s="1">
        <f>+FB201</f>
        <v>13204.056978000001</v>
      </c>
      <c r="FC235" s="1">
        <f t="shared" ref="FC235:FM235" si="477">+FC201-FB201</f>
        <v>13165.932403999999</v>
      </c>
      <c r="FD235" s="1">
        <f t="shared" si="477"/>
        <v>12800.152714000003</v>
      </c>
      <c r="FE235" s="1">
        <f t="shared" si="477"/>
        <v>12271.072678999997</v>
      </c>
      <c r="FF235" s="1">
        <f t="shared" si="477"/>
        <v>14857.574850999998</v>
      </c>
      <c r="FG235" s="1">
        <f t="shared" si="477"/>
        <v>13550.922645999992</v>
      </c>
      <c r="FH235" s="1">
        <f t="shared" si="477"/>
        <v>13551.233994000009</v>
      </c>
      <c r="FI235" s="1">
        <f t="shared" si="477"/>
        <v>14416.998317999998</v>
      </c>
      <c r="FJ235" s="1">
        <f t="shared" si="477"/>
        <v>14825.016896000001</v>
      </c>
      <c r="FK235" s="1">
        <f t="shared" si="477"/>
        <v>15887.239995999989</v>
      </c>
      <c r="FL235" s="1">
        <f t="shared" si="477"/>
        <v>17323.375271000026</v>
      </c>
      <c r="FM235" s="1">
        <f t="shared" si="477"/>
        <v>16487.649574999989</v>
      </c>
      <c r="FN235" s="1">
        <f>+FN201</f>
        <v>15797.574452999999</v>
      </c>
      <c r="FO235" s="1">
        <f t="shared" ref="FO235:FY235" si="478">+FO201-FN201</f>
        <v>16346.974999</v>
      </c>
      <c r="FP235" s="1">
        <f t="shared" si="478"/>
        <v>16304.450548000001</v>
      </c>
      <c r="FQ235" s="1">
        <f t="shared" si="478"/>
        <v>14261.968560199988</v>
      </c>
      <c r="FR235" s="1">
        <f t="shared" si="478"/>
        <v>18820.23080300002</v>
      </c>
      <c r="FS235" s="1">
        <f t="shared" si="478"/>
        <v>16312.652871999977</v>
      </c>
      <c r="FT235" s="1">
        <f t="shared" si="478"/>
        <v>16686.028976000016</v>
      </c>
      <c r="FU235" s="1">
        <f t="shared" si="478"/>
        <v>16751.995538999996</v>
      </c>
      <c r="FV235" s="1">
        <f t="shared" si="478"/>
        <v>16543.158128999989</v>
      </c>
      <c r="FW235" s="1">
        <f t="shared" si="478"/>
        <v>17269.771656000026</v>
      </c>
      <c r="FX235" s="1">
        <f t="shared" si="478"/>
        <v>17211.527822999982</v>
      </c>
      <c r="FY235" s="1">
        <f t="shared" si="478"/>
        <v>17722.626908000006</v>
      </c>
      <c r="FZ235" s="1">
        <f>+FZ201</f>
        <v>18662.296436000001</v>
      </c>
      <c r="GA235" s="1">
        <f t="shared" ref="GA235:GK235" si="479">+GA201-FZ201</f>
        <v>18727.312939970001</v>
      </c>
      <c r="GB235" s="1">
        <f t="shared" si="479"/>
        <v>18789.596955230001</v>
      </c>
      <c r="GC235" s="1">
        <f t="shared" si="479"/>
        <v>19212.125521310001</v>
      </c>
      <c r="GD235" s="1">
        <f t="shared" si="479"/>
        <v>19165.42790082001</v>
      </c>
      <c r="GE235" s="1">
        <f t="shared" si="479"/>
        <v>19849.580503799982</v>
      </c>
      <c r="GF235" s="1">
        <f t="shared" si="479"/>
        <v>20184.856114600014</v>
      </c>
      <c r="GG235" s="1">
        <f t="shared" si="479"/>
        <v>20388.702614679991</v>
      </c>
      <c r="GH235" s="1">
        <f t="shared" si="479"/>
        <v>19764.411392109992</v>
      </c>
      <c r="GI235" s="1">
        <f t="shared" si="479"/>
        <v>19288.444819410011</v>
      </c>
      <c r="GJ235" s="1">
        <f t="shared" si="479"/>
        <v>19515.240800509986</v>
      </c>
      <c r="GK235" s="1">
        <f t="shared" si="479"/>
        <v>20572.747674960003</v>
      </c>
      <c r="GL235" s="1">
        <f>+GL201</f>
        <v>19545.214623520002</v>
      </c>
      <c r="GM235" s="1">
        <f t="shared" ref="GM235:GW235" si="480">+GM201-GL201</f>
        <v>18751.692329469992</v>
      </c>
      <c r="GN235" s="1">
        <f t="shared" si="480"/>
        <v>19302.690854980006</v>
      </c>
      <c r="GO235" s="1">
        <f t="shared" si="480"/>
        <v>17003.154438479993</v>
      </c>
      <c r="GP235" s="1">
        <f t="shared" si="480"/>
        <v>21994.989702750012</v>
      </c>
      <c r="GQ235" s="1">
        <f t="shared" si="480"/>
        <v>19235.746399759999</v>
      </c>
      <c r="GR235" s="1">
        <f t="shared" si="480"/>
        <v>19914.916398509988</v>
      </c>
      <c r="GS235" s="1">
        <f t="shared" si="480"/>
        <v>20191.448155029997</v>
      </c>
      <c r="GT235" s="1">
        <f t="shared" si="480"/>
        <v>19813.325001229998</v>
      </c>
      <c r="GU235" s="1">
        <f t="shared" si="480"/>
        <v>20049.997699110012</v>
      </c>
      <c r="GV235" s="1">
        <f t="shared" si="480"/>
        <v>20227.529399099993</v>
      </c>
      <c r="GW235" s="1">
        <f t="shared" si="480"/>
        <v>20687.881949440023</v>
      </c>
      <c r="GX235" s="1">
        <f>+GX201</f>
        <v>20369.392871190001</v>
      </c>
      <c r="GY235" s="1">
        <f t="shared" ref="GY235:HI235" si="481">+GY201-GX201</f>
        <v>20064.40079526</v>
      </c>
      <c r="GZ235" s="1">
        <f t="shared" si="481"/>
        <v>19750.041211349999</v>
      </c>
      <c r="HA235" s="1">
        <f t="shared" si="481"/>
        <v>19334.229984929996</v>
      </c>
      <c r="HB235" s="1">
        <f t="shared" si="481"/>
        <v>19563.456920779994</v>
      </c>
      <c r="HC235" s="1">
        <f t="shared" si="481"/>
        <v>19877.536580350003</v>
      </c>
      <c r="HD235" s="1">
        <f t="shared" si="481"/>
        <v>20448.684751520006</v>
      </c>
      <c r="HE235" s="1">
        <f t="shared" si="481"/>
        <v>21180.148034670012</v>
      </c>
      <c r="HF235" s="1">
        <f t="shared" si="481"/>
        <v>20758.661589809984</v>
      </c>
      <c r="HG235" s="1">
        <f t="shared" si="481"/>
        <v>20722.386554919998</v>
      </c>
      <c r="HH235" s="1">
        <f t="shared" si="481"/>
        <v>21017.481208300014</v>
      </c>
      <c r="HI235" s="1">
        <f t="shared" si="481"/>
        <v>21599.780342009995</v>
      </c>
      <c r="HJ235" s="1">
        <f>+HJ201</f>
        <v>19742.081820290001</v>
      </c>
      <c r="HK235" s="1">
        <f t="shared" ref="HK235:JE235" si="482">+HK201-HJ201</f>
        <v>23177.054827949996</v>
      </c>
      <c r="HL235" s="1">
        <f t="shared" si="482"/>
        <v>19351.96821151</v>
      </c>
      <c r="HM235" s="1">
        <f t="shared" si="482"/>
        <v>23473.313643059992</v>
      </c>
      <c r="HN235" s="1">
        <f t="shared" si="482"/>
        <v>21772.756755990005</v>
      </c>
      <c r="HO235" s="1">
        <f t="shared" si="482"/>
        <v>21556.989702980005</v>
      </c>
      <c r="HP235" s="1">
        <f t="shared" si="482"/>
        <v>21790.117847160014</v>
      </c>
      <c r="HQ235" s="1">
        <f t="shared" si="482"/>
        <v>22534.421516189992</v>
      </c>
      <c r="HR235" s="1">
        <f t="shared" si="482"/>
        <v>21912.983467309998</v>
      </c>
      <c r="HS235" s="1">
        <f t="shared" si="482"/>
        <v>20643.086330799997</v>
      </c>
      <c r="HT235" s="1">
        <f t="shared" si="482"/>
        <v>25076.12851414</v>
      </c>
      <c r="HU235" s="1">
        <f t="shared" si="482"/>
        <v>22137.151415090018</v>
      </c>
      <c r="HV235" s="1">
        <f t="shared" si="482"/>
        <v>-241840.68707972002</v>
      </c>
      <c r="HW235" s="1">
        <f t="shared" si="482"/>
        <v>20760.529279349994</v>
      </c>
      <c r="HX235" s="1">
        <f t="shared" si="482"/>
        <v>19254.865808350005</v>
      </c>
      <c r="HY235" s="1">
        <f t="shared" si="482"/>
        <v>18684.25938214999</v>
      </c>
      <c r="HZ235" s="1">
        <f t="shared" si="482"/>
        <v>21259.136841450018</v>
      </c>
      <c r="IA235" s="1">
        <f t="shared" si="482"/>
        <v>19657.495088949989</v>
      </c>
      <c r="IB235" s="1">
        <f t="shared" si="482"/>
        <v>20220.454399790018</v>
      </c>
      <c r="IC235" s="1">
        <f t="shared" si="482"/>
        <v>21091.168374359986</v>
      </c>
      <c r="ID235" s="1">
        <f t="shared" si="482"/>
        <v>20534.787303740013</v>
      </c>
      <c r="IE235" s="1">
        <f t="shared" si="482"/>
        <v>20975.882301089994</v>
      </c>
      <c r="IF235" s="1">
        <f t="shared" si="482"/>
        <v>21420.641964299983</v>
      </c>
      <c r="IG235" s="1">
        <f t="shared" si="482"/>
        <v>18089.389209620014</v>
      </c>
      <c r="IH235" s="1">
        <f t="shared" si="482"/>
        <v>-224570.8886953</v>
      </c>
      <c r="II235" s="1">
        <f t="shared" si="482"/>
        <v>18877.080775919989</v>
      </c>
      <c r="IJ235" s="1">
        <f t="shared" si="482"/>
        <v>22477.167217730021</v>
      </c>
      <c r="IK235" s="1">
        <f t="shared" si="482"/>
        <v>18100.480912699997</v>
      </c>
      <c r="IL235" s="1">
        <f t="shared" si="482"/>
        <v>19360.131973130003</v>
      </c>
      <c r="IM235" s="1">
        <f t="shared" si="482"/>
        <v>19166.067155849989</v>
      </c>
      <c r="IN235" s="1">
        <f t="shared" si="482"/>
        <v>18917.617568260001</v>
      </c>
      <c r="IO235" s="1">
        <f t="shared" si="482"/>
        <v>19865.730010539992</v>
      </c>
      <c r="IP235" s="1">
        <f t="shared" si="482"/>
        <v>20082.025009720004</v>
      </c>
      <c r="IQ235" s="1">
        <f t="shared" si="482"/>
        <v>19411.094357860013</v>
      </c>
      <c r="IR235" s="1">
        <f t="shared" si="482"/>
        <v>17874.194421589986</v>
      </c>
      <c r="IS235" s="1">
        <f t="shared" si="482"/>
        <v>-24647.29848048999</v>
      </c>
      <c r="IT235" s="1">
        <f t="shared" si="482"/>
        <v>-173180.79485342</v>
      </c>
      <c r="IU235" s="1">
        <f t="shared" si="482"/>
        <v>15006.719420899999</v>
      </c>
      <c r="IV235" s="1">
        <f t="shared" si="482"/>
        <v>18402.317709409988</v>
      </c>
      <c r="IW235" s="1">
        <f t="shared" si="482"/>
        <v>15534.279210760025</v>
      </c>
      <c r="IX235" s="1">
        <f t="shared" si="482"/>
        <v>15781.293957969989</v>
      </c>
      <c r="IY235" s="1">
        <f t="shared" si="482"/>
        <v>15607.822809489997</v>
      </c>
      <c r="IZ235" s="1">
        <f t="shared" si="482"/>
        <v>15197.573782549996</v>
      </c>
      <c r="JA235" s="1">
        <f t="shared" si="482"/>
        <v>15435.408808930006</v>
      </c>
      <c r="JB235" s="1">
        <f t="shared" si="482"/>
        <v>17710.131719689991</v>
      </c>
      <c r="JC235" s="1">
        <f t="shared" si="482"/>
        <v>16739.200017630006</v>
      </c>
      <c r="JD235" s="1">
        <f t="shared" si="482"/>
        <v>17027.482927430014</v>
      </c>
      <c r="JE235" s="1">
        <f t="shared" si="482"/>
        <v>17417.775335249986</v>
      </c>
    </row>
    <row r="236" spans="1:265" ht="12.9" customHeight="1" x14ac:dyDescent="0.2">
      <c r="A236" s="23" t="s">
        <v>190</v>
      </c>
      <c r="B236" s="1">
        <f>+B202</f>
        <v>0</v>
      </c>
      <c r="C236" s="1">
        <f t="shared" ref="C236:M236" si="483">+C202-B202</f>
        <v>0</v>
      </c>
      <c r="D236" s="1">
        <f t="shared" si="483"/>
        <v>0</v>
      </c>
      <c r="E236" s="1">
        <f t="shared" si="483"/>
        <v>0</v>
      </c>
      <c r="F236" s="1">
        <f t="shared" si="483"/>
        <v>0</v>
      </c>
      <c r="G236" s="1">
        <f t="shared" si="483"/>
        <v>0</v>
      </c>
      <c r="H236" s="1">
        <f t="shared" si="483"/>
        <v>0</v>
      </c>
      <c r="I236" s="1">
        <f t="shared" si="483"/>
        <v>0</v>
      </c>
      <c r="J236" s="1">
        <f t="shared" si="483"/>
        <v>0</v>
      </c>
      <c r="K236" s="1">
        <f t="shared" si="483"/>
        <v>0</v>
      </c>
      <c r="L236" s="1">
        <f t="shared" si="483"/>
        <v>0</v>
      </c>
      <c r="M236" s="1">
        <f t="shared" si="483"/>
        <v>0</v>
      </c>
      <c r="N236" s="1">
        <f>+N202</f>
        <v>0</v>
      </c>
      <c r="O236" s="1">
        <f t="shared" ref="O236:Y236" si="484">+O202-N202</f>
        <v>0</v>
      </c>
      <c r="P236" s="1">
        <f t="shared" si="484"/>
        <v>0</v>
      </c>
      <c r="Q236" s="1">
        <f t="shared" si="484"/>
        <v>0</v>
      </c>
      <c r="R236" s="1">
        <f t="shared" si="484"/>
        <v>0</v>
      </c>
      <c r="S236" s="1">
        <f t="shared" si="484"/>
        <v>0</v>
      </c>
      <c r="T236" s="1">
        <f t="shared" si="484"/>
        <v>0</v>
      </c>
      <c r="U236" s="1">
        <f t="shared" si="484"/>
        <v>0</v>
      </c>
      <c r="V236" s="1">
        <f t="shared" si="484"/>
        <v>0</v>
      </c>
      <c r="W236" s="1">
        <f t="shared" si="484"/>
        <v>0</v>
      </c>
      <c r="X236" s="1">
        <f t="shared" si="484"/>
        <v>0</v>
      </c>
      <c r="Y236" s="1">
        <f t="shared" si="484"/>
        <v>0</v>
      </c>
      <c r="Z236" s="1">
        <f>+Z202</f>
        <v>21245</v>
      </c>
      <c r="AA236" s="1">
        <f t="shared" ref="AA236:AK236" si="485">+AA202-Z202</f>
        <v>28025</v>
      </c>
      <c r="AB236" s="1">
        <f t="shared" si="485"/>
        <v>23695</v>
      </c>
      <c r="AC236" s="1">
        <f t="shared" si="485"/>
        <v>24879</v>
      </c>
      <c r="AD236" s="1">
        <f t="shared" si="485"/>
        <v>22364</v>
      </c>
      <c r="AE236" s="1">
        <f t="shared" si="485"/>
        <v>13211</v>
      </c>
      <c r="AF236" s="1">
        <f t="shared" si="485"/>
        <v>25911</v>
      </c>
      <c r="AG236" s="1">
        <f t="shared" si="485"/>
        <v>20853</v>
      </c>
      <c r="AH236" s="1">
        <f t="shared" si="485"/>
        <v>26649</v>
      </c>
      <c r="AI236" s="1">
        <f t="shared" si="485"/>
        <v>32520</v>
      </c>
      <c r="AJ236" s="1">
        <f t="shared" si="485"/>
        <v>30145</v>
      </c>
      <c r="AK236" s="1">
        <f t="shared" si="485"/>
        <v>25793</v>
      </c>
      <c r="AL236" s="1">
        <f>+AL202</f>
        <v>24745</v>
      </c>
      <c r="AM236" s="1">
        <f t="shared" ref="AM236:AW236" si="486">+AM202-AL202</f>
        <v>26382</v>
      </c>
      <c r="AN236" s="1">
        <f t="shared" si="486"/>
        <v>26293</v>
      </c>
      <c r="AO236" s="1">
        <f t="shared" si="486"/>
        <v>39581</v>
      </c>
      <c r="AP236" s="1">
        <f t="shared" si="486"/>
        <v>7441</v>
      </c>
      <c r="AQ236" s="1">
        <f t="shared" si="486"/>
        <v>15471</v>
      </c>
      <c r="AR236" s="1">
        <f t="shared" si="486"/>
        <v>16265.75704294999</v>
      </c>
      <c r="AS236" s="1">
        <f t="shared" si="486"/>
        <v>20915.255311960005</v>
      </c>
      <c r="AT236" s="1">
        <f t="shared" si="486"/>
        <v>17034.506174929993</v>
      </c>
      <c r="AU236" s="1">
        <f t="shared" si="486"/>
        <v>19640.896334990015</v>
      </c>
      <c r="AV236" s="1">
        <f t="shared" si="486"/>
        <v>17487.526954659988</v>
      </c>
      <c r="AW236" s="1">
        <f t="shared" si="486"/>
        <v>13472.816149640013</v>
      </c>
      <c r="AX236" s="1">
        <f>+AX202</f>
        <v>17633.83623135</v>
      </c>
      <c r="AY236" s="1">
        <f t="shared" ref="AY236:BI236" si="487">+AY202-AX202</f>
        <v>17624.450518299996</v>
      </c>
      <c r="AZ236" s="1">
        <f t="shared" si="487"/>
        <v>20874.710751090017</v>
      </c>
      <c r="BA236" s="1">
        <f t="shared" si="487"/>
        <v>18470.676801459987</v>
      </c>
      <c r="BB236" s="1">
        <f t="shared" si="487"/>
        <v>19894.645566309977</v>
      </c>
      <c r="BC236" s="1">
        <f t="shared" si="487"/>
        <v>18990.152577800021</v>
      </c>
      <c r="BD236" s="1">
        <f t="shared" si="487"/>
        <v>24900.01766636</v>
      </c>
      <c r="BE236" s="1">
        <f t="shared" si="487"/>
        <v>24766.714922420011</v>
      </c>
      <c r="BF236" s="1">
        <f t="shared" si="487"/>
        <v>25920.96356762998</v>
      </c>
      <c r="BG236" s="1">
        <f t="shared" si="487"/>
        <v>31847.631917279999</v>
      </c>
      <c r="BH236" s="1">
        <f t="shared" si="487"/>
        <v>25062.959272000007</v>
      </c>
      <c r="BI236" s="1">
        <f t="shared" si="487"/>
        <v>29159.240208000003</v>
      </c>
      <c r="BJ236" s="1">
        <f>+BJ202</f>
        <v>24429.379297579999</v>
      </c>
      <c r="BK236" s="1">
        <f t="shared" ref="BK236:BU236" si="488">+BK202-BJ202</f>
        <v>20326.523770470001</v>
      </c>
      <c r="BL236" s="1">
        <f t="shared" si="488"/>
        <v>29394.181368200007</v>
      </c>
      <c r="BM236" s="1">
        <f t="shared" si="488"/>
        <v>23196.060792489996</v>
      </c>
      <c r="BN236" s="1">
        <f t="shared" si="488"/>
        <v>25921.08299291</v>
      </c>
      <c r="BO236" s="1">
        <f t="shared" si="488"/>
        <v>28337.318549949996</v>
      </c>
      <c r="BP236" s="1">
        <f t="shared" si="488"/>
        <v>25694.378614760004</v>
      </c>
      <c r="BQ236" s="1">
        <f t="shared" si="488"/>
        <v>26001.853472360002</v>
      </c>
      <c r="BR236" s="1">
        <f t="shared" si="488"/>
        <v>29833.344339019997</v>
      </c>
      <c r="BS236" s="1">
        <f t="shared" si="488"/>
        <v>27769.044406209985</v>
      </c>
      <c r="BT236" s="1">
        <f t="shared" si="488"/>
        <v>20651.890953780123</v>
      </c>
      <c r="BU236" s="1">
        <f t="shared" si="488"/>
        <v>44039.81604274991</v>
      </c>
      <c r="BV236" s="1">
        <f>+BV202</f>
        <v>23769.41431765</v>
      </c>
      <c r="BW236" s="1">
        <f t="shared" ref="BW236:CG236" si="489">+BW202-BV202</f>
        <v>25977.155052629998</v>
      </c>
      <c r="BX236" s="1">
        <f t="shared" si="489"/>
        <v>26474.490864229992</v>
      </c>
      <c r="BY236" s="1">
        <f t="shared" si="489"/>
        <v>25845.487264860014</v>
      </c>
      <c r="BZ236" s="1">
        <f t="shared" si="489"/>
        <v>25620.63068781</v>
      </c>
      <c r="CA236" s="1">
        <f t="shared" si="489"/>
        <v>26540.08432953</v>
      </c>
      <c r="CB236" s="1">
        <f t="shared" si="489"/>
        <v>27252.627218899986</v>
      </c>
      <c r="CC236" s="1">
        <f t="shared" si="489"/>
        <v>25816.710774239997</v>
      </c>
      <c r="CD236" s="1">
        <f t="shared" si="489"/>
        <v>27176.050166160014</v>
      </c>
      <c r="CE236" s="1">
        <f t="shared" si="489"/>
        <v>31704.793157320004</v>
      </c>
      <c r="CF236" s="1">
        <f t="shared" si="489"/>
        <v>26150.015670079971</v>
      </c>
      <c r="CG236" s="1">
        <f t="shared" si="489"/>
        <v>31481.2845364901</v>
      </c>
      <c r="CH236" s="1">
        <f>+CH202</f>
        <v>26812.38326785</v>
      </c>
      <c r="CI236" s="1">
        <f t="shared" ref="CI236:CS236" si="490">+CI202-CH202</f>
        <v>23649.706288910009</v>
      </c>
      <c r="CJ236" s="1">
        <f t="shared" si="490"/>
        <v>29813.113048029991</v>
      </c>
      <c r="CK236" s="1">
        <f t="shared" si="490"/>
        <v>29087.061618060005</v>
      </c>
      <c r="CL236" s="1">
        <f t="shared" si="490"/>
        <v>32155.461918540008</v>
      </c>
      <c r="CM236" s="1">
        <f t="shared" si="490"/>
        <v>28141.066942109988</v>
      </c>
      <c r="CN236" s="1">
        <f t="shared" si="490"/>
        <v>32269.143733689998</v>
      </c>
      <c r="CO236" s="1">
        <f t="shared" si="490"/>
        <v>31123.943965940009</v>
      </c>
      <c r="CP236" s="1">
        <f t="shared" si="490"/>
        <v>28545.273025229981</v>
      </c>
      <c r="CQ236" s="1">
        <f t="shared" si="490"/>
        <v>32947.959836239985</v>
      </c>
      <c r="CR236" s="1">
        <f t="shared" si="490"/>
        <v>29220.546677720034</v>
      </c>
      <c r="CS236" s="1">
        <f t="shared" si="490"/>
        <v>41741.483871500066</v>
      </c>
      <c r="CT236" s="1">
        <f>+CT202</f>
        <v>33245.870927470001</v>
      </c>
      <c r="CU236" s="1">
        <f t="shared" ref="CU236:DE236" si="491">+CU202-CT202</f>
        <v>33083.981668190005</v>
      </c>
      <c r="CV236" s="1">
        <f t="shared" si="491"/>
        <v>35983.189572830001</v>
      </c>
      <c r="CW236" s="1">
        <f t="shared" si="491"/>
        <v>38945.864127289999</v>
      </c>
      <c r="CX236" s="1">
        <f t="shared" si="491"/>
        <v>39737.117640729994</v>
      </c>
      <c r="CY236" s="1">
        <f t="shared" si="491"/>
        <v>34972.05938282999</v>
      </c>
      <c r="CZ236" s="1">
        <f t="shared" si="491"/>
        <v>38774.232398680004</v>
      </c>
      <c r="DA236" s="1">
        <f t="shared" si="491"/>
        <v>38810.588949769997</v>
      </c>
      <c r="DB236" s="1">
        <f t="shared" si="491"/>
        <v>39301.414728920034</v>
      </c>
      <c r="DC236" s="1">
        <f t="shared" si="491"/>
        <v>50270.208572620002</v>
      </c>
      <c r="DD236" s="1">
        <f t="shared" si="491"/>
        <v>47129.65445049986</v>
      </c>
      <c r="DE236" s="1">
        <f t="shared" si="491"/>
        <v>60393.750556370243</v>
      </c>
      <c r="DF236" s="1">
        <f>+DF202</f>
        <v>44143.310533850003</v>
      </c>
      <c r="DG236" s="1">
        <f t="shared" ref="DG236:DQ236" si="492">+DG202-DF202</f>
        <v>44053.004421249992</v>
      </c>
      <c r="DH236" s="1">
        <f t="shared" si="492"/>
        <v>49705.230176480007</v>
      </c>
      <c r="DI236" s="1">
        <f t="shared" si="492"/>
        <v>52045.991543729993</v>
      </c>
      <c r="DJ236" s="1">
        <f t="shared" si="492"/>
        <v>53609.087251140008</v>
      </c>
      <c r="DK236" s="1">
        <f t="shared" si="492"/>
        <v>49336.001891429973</v>
      </c>
      <c r="DL236" s="1">
        <f t="shared" si="492"/>
        <v>52853.742708770034</v>
      </c>
      <c r="DM236" s="1">
        <f t="shared" si="492"/>
        <v>52451.862609439995</v>
      </c>
      <c r="DN236" s="1">
        <f t="shared" si="492"/>
        <v>50291.121159789967</v>
      </c>
      <c r="DO236" s="1">
        <f t="shared" si="492"/>
        <v>65047.028938119998</v>
      </c>
      <c r="DP236" s="1">
        <f t="shared" si="492"/>
        <v>61310.467187450035</v>
      </c>
      <c r="DQ236" s="1">
        <f t="shared" si="492"/>
        <v>70357.782669140026</v>
      </c>
      <c r="DR236" s="1">
        <f>+DR202</f>
        <v>60009.015681559998</v>
      </c>
      <c r="DS236" s="1">
        <f t="shared" ref="DS236:EC236" si="493">+DS202-DR202</f>
        <v>61606.084992969998</v>
      </c>
      <c r="DT236" s="1">
        <f t="shared" si="493"/>
        <v>62308.226847209997</v>
      </c>
      <c r="DU236" s="1">
        <f t="shared" si="493"/>
        <v>65870.50181372001</v>
      </c>
      <c r="DV236" s="1">
        <f t="shared" si="493"/>
        <v>72535.769071740011</v>
      </c>
      <c r="DW236" s="1">
        <f t="shared" si="493"/>
        <v>68506.267789619858</v>
      </c>
      <c r="DX236" s="1">
        <f t="shared" si="493"/>
        <v>71090.364908330142</v>
      </c>
      <c r="DY236" s="1">
        <f t="shared" si="493"/>
        <v>74584.827839569945</v>
      </c>
      <c r="DZ236" s="1">
        <f t="shared" si="493"/>
        <v>80078.249623940093</v>
      </c>
      <c r="EA236" s="1">
        <f t="shared" si="493"/>
        <v>73097.901659089956</v>
      </c>
      <c r="EB236" s="1">
        <f t="shared" si="493"/>
        <v>75513.320368000073</v>
      </c>
      <c r="EC236" s="1">
        <f t="shared" si="493"/>
        <v>108460.98304830003</v>
      </c>
      <c r="ED236" s="1">
        <f>+ED202</f>
        <v>75365.647198890001</v>
      </c>
      <c r="EE236" s="1">
        <f t="shared" ref="EE236:EO236" si="494">+EE202-ED202</f>
        <v>81654.462089769993</v>
      </c>
      <c r="EF236" s="1">
        <f t="shared" si="494"/>
        <v>83542.246623470011</v>
      </c>
      <c r="EG236" s="1">
        <f t="shared" si="494"/>
        <v>85604.891188909969</v>
      </c>
      <c r="EH236" s="1">
        <f t="shared" si="494"/>
        <v>92239.354300270032</v>
      </c>
      <c r="EI236" s="1">
        <f t="shared" si="494"/>
        <v>96399.150650960102</v>
      </c>
      <c r="EJ236" s="1">
        <f t="shared" si="494"/>
        <v>86241.424497789936</v>
      </c>
      <c r="EK236" s="1">
        <f t="shared" si="494"/>
        <v>91178.53471335012</v>
      </c>
      <c r="EL236" s="1">
        <f t="shared" si="494"/>
        <v>93422.313643559813</v>
      </c>
      <c r="EM236" s="1">
        <f t="shared" si="494"/>
        <v>83405.492214739905</v>
      </c>
      <c r="EN236" s="1">
        <f t="shared" si="494"/>
        <v>107157.95301226014</v>
      </c>
      <c r="EO236" s="1">
        <f t="shared" si="494"/>
        <v>117102.61609142995</v>
      </c>
      <c r="EP236" s="1">
        <f>+EP202</f>
        <v>104055.81283043</v>
      </c>
      <c r="EQ236" s="1">
        <f t="shared" ref="EQ236:FA236" si="495">+EQ202-EP202</f>
        <v>97787.936908460004</v>
      </c>
      <c r="ER236" s="1">
        <f t="shared" si="495"/>
        <v>97345.807055970101</v>
      </c>
      <c r="ES236" s="1">
        <f t="shared" si="495"/>
        <v>95629.677354389918</v>
      </c>
      <c r="ET236" s="1">
        <f t="shared" si="495"/>
        <v>98227.914233639953</v>
      </c>
      <c r="EU236" s="1">
        <f t="shared" si="495"/>
        <v>107690.44621478993</v>
      </c>
      <c r="EV236" s="1">
        <f t="shared" si="495"/>
        <v>106351.02130188001</v>
      </c>
      <c r="EW236" s="1">
        <f t="shared" si="495"/>
        <v>107320.73838607012</v>
      </c>
      <c r="EX236" s="1">
        <f t="shared" si="495"/>
        <v>104551.08156733995</v>
      </c>
      <c r="EY236" s="1">
        <f t="shared" si="495"/>
        <v>112938.37680880004</v>
      </c>
      <c r="EZ236" s="1">
        <f t="shared" si="495"/>
        <v>115791.09337506001</v>
      </c>
      <c r="FA236" s="1">
        <f t="shared" si="495"/>
        <v>131494.26487341989</v>
      </c>
      <c r="FB236" s="1">
        <f>+FB202</f>
        <v>101397.16455440001</v>
      </c>
      <c r="FC236" s="1">
        <f t="shared" ref="FC236:FM236" si="496">+FC202-FB202</f>
        <v>106461.42740070001</v>
      </c>
      <c r="FD236" s="1">
        <f t="shared" si="496"/>
        <v>103614.19178143988</v>
      </c>
      <c r="FE236" s="1">
        <f t="shared" si="496"/>
        <v>110923.00137031008</v>
      </c>
      <c r="FF236" s="1">
        <f t="shared" si="496"/>
        <v>112526.73684585001</v>
      </c>
      <c r="FG236" s="1">
        <f t="shared" si="496"/>
        <v>112017.58445453004</v>
      </c>
      <c r="FH236" s="1">
        <f t="shared" si="496"/>
        <v>113798.91183022992</v>
      </c>
      <c r="FI236" s="1">
        <f t="shared" si="496"/>
        <v>114022.85567555996</v>
      </c>
      <c r="FJ236" s="1">
        <f t="shared" si="496"/>
        <v>119488.00136345008</v>
      </c>
      <c r="FK236" s="1">
        <f t="shared" si="496"/>
        <v>117467.08876592002</v>
      </c>
      <c r="FL236" s="1">
        <f t="shared" si="496"/>
        <v>123202.58095047995</v>
      </c>
      <c r="FM236" s="1">
        <f t="shared" si="496"/>
        <v>143407.03923598002</v>
      </c>
      <c r="FN236" s="1">
        <f>+FN202</f>
        <v>107391.44734167001</v>
      </c>
      <c r="FO236" s="1">
        <f t="shared" ref="FO236:FY236" si="497">+FO202-FN202</f>
        <v>109399.34064624</v>
      </c>
      <c r="FP236" s="1">
        <f t="shared" si="497"/>
        <v>118605.21201208999</v>
      </c>
      <c r="FQ236" s="1">
        <f t="shared" si="497"/>
        <v>119688.21070538001</v>
      </c>
      <c r="FR236" s="1">
        <f t="shared" si="497"/>
        <v>123005.17990893003</v>
      </c>
      <c r="FS236" s="1">
        <f t="shared" si="497"/>
        <v>127432.10635131004</v>
      </c>
      <c r="FT236" s="1">
        <f t="shared" si="497"/>
        <v>134429.5134534298</v>
      </c>
      <c r="FU236" s="1">
        <f t="shared" si="497"/>
        <v>124515.26611052023</v>
      </c>
      <c r="FV236" s="1">
        <f t="shared" si="497"/>
        <v>124647.6258108099</v>
      </c>
      <c r="FW236" s="1">
        <f t="shared" si="497"/>
        <v>131861.53274078993</v>
      </c>
      <c r="FX236" s="1">
        <f t="shared" si="497"/>
        <v>130158.13152979012</v>
      </c>
      <c r="FY236" s="1">
        <f t="shared" si="497"/>
        <v>151826.98572777002</v>
      </c>
      <c r="FZ236" s="1">
        <f>+FZ202</f>
        <v>122627.06821659001</v>
      </c>
      <c r="GA236" s="1">
        <f t="shared" ref="GA236:GK236" si="498">+GA202-FZ202</f>
        <v>133234.39916012</v>
      </c>
      <c r="GB236" s="1">
        <f t="shared" si="498"/>
        <v>137379.21557169998</v>
      </c>
      <c r="GC236" s="1">
        <f t="shared" si="498"/>
        <v>136327.24692896992</v>
      </c>
      <c r="GD236" s="1">
        <f t="shared" si="498"/>
        <v>136666.25303957006</v>
      </c>
      <c r="GE236" s="1">
        <f t="shared" si="498"/>
        <v>143136.8463552699</v>
      </c>
      <c r="GF236" s="1">
        <f t="shared" si="498"/>
        <v>140442.36949164013</v>
      </c>
      <c r="GG236" s="1">
        <f t="shared" si="498"/>
        <v>143010.10144330992</v>
      </c>
      <c r="GH236" s="1">
        <f t="shared" si="498"/>
        <v>131969.32113676006</v>
      </c>
      <c r="GI236" s="1">
        <f t="shared" si="498"/>
        <v>143752.91172247007</v>
      </c>
      <c r="GJ236" s="1">
        <f t="shared" si="498"/>
        <v>146949.56168120005</v>
      </c>
      <c r="GK236" s="1">
        <f t="shared" si="498"/>
        <v>149504.1876222298</v>
      </c>
      <c r="GL236" s="1">
        <f>+GL202</f>
        <v>130835.30503810001</v>
      </c>
      <c r="GM236" s="1">
        <f t="shared" ref="GM236:GW236" si="499">+GM202-GL202</f>
        <v>136839.55875154003</v>
      </c>
      <c r="GN236" s="1">
        <f t="shared" si="499"/>
        <v>143467.0968325701</v>
      </c>
      <c r="GO236" s="1">
        <f t="shared" si="499"/>
        <v>140185.42074984981</v>
      </c>
      <c r="GP236" s="1">
        <f t="shared" si="499"/>
        <v>141798.87323262007</v>
      </c>
      <c r="GQ236" s="1">
        <f t="shared" si="499"/>
        <v>146580.57602149015</v>
      </c>
      <c r="GR236" s="1">
        <f t="shared" si="499"/>
        <v>142053.89388014993</v>
      </c>
      <c r="GS236" s="1">
        <f t="shared" si="499"/>
        <v>148433.54536419001</v>
      </c>
      <c r="GT236" s="1">
        <f t="shared" si="499"/>
        <v>144803.29423266998</v>
      </c>
      <c r="GU236" s="1">
        <f t="shared" si="499"/>
        <v>149722.25499561988</v>
      </c>
      <c r="GV236" s="1">
        <f t="shared" si="499"/>
        <v>161751.28938994999</v>
      </c>
      <c r="GW236" s="1">
        <f t="shared" si="499"/>
        <v>170925.4846808</v>
      </c>
      <c r="GX236" s="1">
        <f>+GX202</f>
        <v>141511.78595224</v>
      </c>
      <c r="GY236" s="1">
        <f t="shared" ref="GY236:HI236" si="500">+GY202-GX202</f>
        <v>141678.89451665001</v>
      </c>
      <c r="GZ236" s="1">
        <f t="shared" si="500"/>
        <v>148765.06506525999</v>
      </c>
      <c r="HA236" s="1">
        <f t="shared" si="500"/>
        <v>149600.2331788899</v>
      </c>
      <c r="HB236" s="1">
        <f t="shared" si="500"/>
        <v>152750.09505458002</v>
      </c>
      <c r="HC236" s="1">
        <f t="shared" si="500"/>
        <v>181346.9640760402</v>
      </c>
      <c r="HD236" s="1">
        <f t="shared" si="500"/>
        <v>152920.86657422001</v>
      </c>
      <c r="HE236" s="1">
        <f t="shared" si="500"/>
        <v>154088.99173137988</v>
      </c>
      <c r="HF236" s="1">
        <f t="shared" si="500"/>
        <v>151415.26928125997</v>
      </c>
      <c r="HG236" s="1">
        <f t="shared" si="500"/>
        <v>161916.83374708006</v>
      </c>
      <c r="HH236" s="1">
        <f t="shared" si="500"/>
        <v>157574.07345014997</v>
      </c>
      <c r="HI236" s="1">
        <f t="shared" si="500"/>
        <v>187550.84514485998</v>
      </c>
      <c r="HJ236" s="1">
        <f>+HJ202</f>
        <v>143101.63777989001</v>
      </c>
      <c r="HK236" s="1">
        <f t="shared" ref="HK236:JE236" si="501">+HK202-HJ202</f>
        <v>151987.87454790002</v>
      </c>
      <c r="HL236" s="1">
        <f t="shared" si="501"/>
        <v>152799.21748692996</v>
      </c>
      <c r="HM236" s="1">
        <f t="shared" si="501"/>
        <v>161114.38020790007</v>
      </c>
      <c r="HN236" s="1">
        <f t="shared" si="501"/>
        <v>162002.55079394998</v>
      </c>
      <c r="HO236" s="1">
        <f t="shared" si="501"/>
        <v>164422.5838028501</v>
      </c>
      <c r="HP236" s="1">
        <f t="shared" si="501"/>
        <v>169757.88993708987</v>
      </c>
      <c r="HQ236" s="1">
        <f t="shared" si="501"/>
        <v>167899.10883958987</v>
      </c>
      <c r="HR236" s="1">
        <f t="shared" si="501"/>
        <v>165621.96847864008</v>
      </c>
      <c r="HS236" s="1">
        <f t="shared" si="501"/>
        <v>200394.4856133901</v>
      </c>
      <c r="HT236" s="1">
        <f t="shared" si="501"/>
        <v>164414.94683895982</v>
      </c>
      <c r="HU236" s="1">
        <f t="shared" si="501"/>
        <v>146632.60372444009</v>
      </c>
      <c r="HV236" s="1">
        <f t="shared" si="501"/>
        <v>-1798707.01363221</v>
      </c>
      <c r="HW236" s="1">
        <f t="shared" si="501"/>
        <v>165572.9791084599</v>
      </c>
      <c r="HX236" s="1">
        <f t="shared" si="501"/>
        <v>170961.83640974021</v>
      </c>
      <c r="HY236" s="1">
        <f t="shared" si="501"/>
        <v>165603.15424867993</v>
      </c>
      <c r="HZ236" s="1">
        <f t="shared" si="501"/>
        <v>167071.97149339993</v>
      </c>
      <c r="IA236" s="1">
        <f t="shared" si="501"/>
        <v>172973.30977841979</v>
      </c>
      <c r="IB236" s="1">
        <f t="shared" si="501"/>
        <v>174588.43111780018</v>
      </c>
      <c r="IC236" s="1">
        <f t="shared" si="501"/>
        <v>171798.53126820014</v>
      </c>
      <c r="ID236" s="1">
        <f t="shared" si="501"/>
        <v>181111.98025449994</v>
      </c>
      <c r="IE236" s="1">
        <f t="shared" si="501"/>
        <v>182026.81765112001</v>
      </c>
      <c r="IF236" s="1">
        <f t="shared" si="501"/>
        <v>185776.27784303995</v>
      </c>
      <c r="IG236" s="1">
        <f t="shared" si="501"/>
        <v>226246.33333042008</v>
      </c>
      <c r="IH236" s="1">
        <f t="shared" si="501"/>
        <v>-1950535.32702419</v>
      </c>
      <c r="II236" s="1">
        <f t="shared" si="501"/>
        <v>176570.56017610003</v>
      </c>
      <c r="IJ236" s="1">
        <f t="shared" si="501"/>
        <v>180625.65787727985</v>
      </c>
      <c r="IK236" s="1">
        <f t="shared" si="501"/>
        <v>162716.17124720023</v>
      </c>
      <c r="IL236" s="1">
        <f t="shared" si="501"/>
        <v>153723.09306096996</v>
      </c>
      <c r="IM236" s="1">
        <f t="shared" si="501"/>
        <v>166388.68722726998</v>
      </c>
      <c r="IN236" s="1">
        <f t="shared" si="501"/>
        <v>185280.59924140002</v>
      </c>
      <c r="IO236" s="1">
        <f t="shared" si="501"/>
        <v>178334.49267654005</v>
      </c>
      <c r="IP236" s="1">
        <f t="shared" si="501"/>
        <v>178796.36844262993</v>
      </c>
      <c r="IQ236" s="1">
        <f t="shared" si="501"/>
        <v>265820.83958731988</v>
      </c>
      <c r="IR236" s="1">
        <f t="shared" si="501"/>
        <v>184636.48557886016</v>
      </c>
      <c r="IS236" s="1">
        <f t="shared" si="501"/>
        <v>255169.3171498701</v>
      </c>
      <c r="IT236" s="1">
        <f t="shared" si="501"/>
        <v>-2084882.6917556601</v>
      </c>
      <c r="IU236" s="1">
        <f t="shared" si="501"/>
        <v>177248.44843809999</v>
      </c>
      <c r="IV236" s="1">
        <f t="shared" si="501"/>
        <v>192375.64347533009</v>
      </c>
      <c r="IW236" s="1">
        <f t="shared" si="501"/>
        <v>184735.09025107976</v>
      </c>
      <c r="IX236" s="1">
        <f t="shared" si="501"/>
        <v>200475.33675446</v>
      </c>
      <c r="IY236" s="1">
        <f t="shared" si="501"/>
        <v>203512.95984191017</v>
      </c>
      <c r="IZ236" s="1">
        <f t="shared" si="501"/>
        <v>189713.36962666991</v>
      </c>
      <c r="JA236" s="1">
        <f t="shared" si="501"/>
        <v>204011.04120376008</v>
      </c>
      <c r="JB236" s="1">
        <f t="shared" si="501"/>
        <v>205419.59753579996</v>
      </c>
      <c r="JC236" s="1">
        <f t="shared" si="501"/>
        <v>205369.43029320007</v>
      </c>
      <c r="JD236" s="1">
        <f t="shared" si="501"/>
        <v>226634.54447502014</v>
      </c>
      <c r="JE236" s="1">
        <f t="shared" si="501"/>
        <v>258715.86769597977</v>
      </c>
    </row>
    <row r="237" spans="1:265" ht="12.9" customHeight="1" x14ac:dyDescent="0.2">
      <c r="A237" s="23" t="s">
        <v>191</v>
      </c>
      <c r="B237" s="2">
        <f t="shared" ref="B237:BM237" si="502">+B234+B235+B236</f>
        <v>0</v>
      </c>
      <c r="C237" s="2">
        <f t="shared" si="502"/>
        <v>0</v>
      </c>
      <c r="D237" s="2">
        <f t="shared" si="502"/>
        <v>0</v>
      </c>
      <c r="E237" s="2">
        <f t="shared" si="502"/>
        <v>0</v>
      </c>
      <c r="F237" s="2">
        <f t="shared" si="502"/>
        <v>0</v>
      </c>
      <c r="G237" s="2">
        <f t="shared" si="502"/>
        <v>0</v>
      </c>
      <c r="H237" s="2">
        <f t="shared" si="502"/>
        <v>0</v>
      </c>
      <c r="I237" s="2">
        <f t="shared" si="502"/>
        <v>0</v>
      </c>
      <c r="J237" s="2">
        <f t="shared" si="502"/>
        <v>0</v>
      </c>
      <c r="K237" s="2">
        <f t="shared" si="502"/>
        <v>0</v>
      </c>
      <c r="L237" s="2">
        <f t="shared" si="502"/>
        <v>0</v>
      </c>
      <c r="M237" s="2">
        <f t="shared" si="502"/>
        <v>0</v>
      </c>
      <c r="N237" s="2">
        <f t="shared" si="502"/>
        <v>0</v>
      </c>
      <c r="O237" s="2">
        <f t="shared" si="502"/>
        <v>0</v>
      </c>
      <c r="P237" s="2">
        <f t="shared" si="502"/>
        <v>0</v>
      </c>
      <c r="Q237" s="2">
        <f t="shared" si="502"/>
        <v>0</v>
      </c>
      <c r="R237" s="2">
        <f t="shared" si="502"/>
        <v>0</v>
      </c>
      <c r="S237" s="2">
        <f t="shared" si="502"/>
        <v>0</v>
      </c>
      <c r="T237" s="2">
        <f t="shared" si="502"/>
        <v>0</v>
      </c>
      <c r="U237" s="2">
        <f t="shared" si="502"/>
        <v>0</v>
      </c>
      <c r="V237" s="2">
        <f t="shared" si="502"/>
        <v>0</v>
      </c>
      <c r="W237" s="2">
        <f t="shared" si="502"/>
        <v>0</v>
      </c>
      <c r="X237" s="2">
        <f t="shared" si="502"/>
        <v>0</v>
      </c>
      <c r="Y237" s="2">
        <f t="shared" si="502"/>
        <v>0</v>
      </c>
      <c r="Z237" s="2">
        <f t="shared" si="502"/>
        <v>50959</v>
      </c>
      <c r="AA237" s="2">
        <f t="shared" si="502"/>
        <v>60266</v>
      </c>
      <c r="AB237" s="2">
        <f t="shared" si="502"/>
        <v>54881</v>
      </c>
      <c r="AC237" s="2">
        <f t="shared" si="502"/>
        <v>57028</v>
      </c>
      <c r="AD237" s="2">
        <f t="shared" si="502"/>
        <v>52894</v>
      </c>
      <c r="AE237" s="2">
        <f t="shared" si="502"/>
        <v>41638</v>
      </c>
      <c r="AF237" s="2">
        <f t="shared" si="502"/>
        <v>58617</v>
      </c>
      <c r="AG237" s="2">
        <f t="shared" si="502"/>
        <v>56514</v>
      </c>
      <c r="AH237" s="2">
        <f t="shared" si="502"/>
        <v>61034</v>
      </c>
      <c r="AI237" s="2">
        <f t="shared" si="502"/>
        <v>64119</v>
      </c>
      <c r="AJ237" s="2">
        <f t="shared" si="502"/>
        <v>66569</v>
      </c>
      <c r="AK237" s="2">
        <f t="shared" si="502"/>
        <v>67233</v>
      </c>
      <c r="AL237" s="2">
        <f t="shared" si="502"/>
        <v>58428</v>
      </c>
      <c r="AM237" s="2">
        <f t="shared" si="502"/>
        <v>61854</v>
      </c>
      <c r="AN237" s="2">
        <f t="shared" si="502"/>
        <v>60763</v>
      </c>
      <c r="AO237" s="2">
        <f t="shared" si="502"/>
        <v>80692</v>
      </c>
      <c r="AP237" s="2">
        <f t="shared" si="502"/>
        <v>37399</v>
      </c>
      <c r="AQ237" s="2">
        <f t="shared" si="502"/>
        <v>44770</v>
      </c>
      <c r="AR237" s="2">
        <f t="shared" si="502"/>
        <v>37731.558777949984</v>
      </c>
      <c r="AS237" s="2">
        <f t="shared" si="502"/>
        <v>48914.724668160023</v>
      </c>
      <c r="AT237" s="2">
        <f t="shared" si="502"/>
        <v>38451.81639012997</v>
      </c>
      <c r="AU237" s="2">
        <f t="shared" si="502"/>
        <v>52359.549409990032</v>
      </c>
      <c r="AV237" s="2">
        <f t="shared" si="502"/>
        <v>44970.34017566</v>
      </c>
      <c r="AW237" s="2">
        <f t="shared" si="502"/>
        <v>32587.018684839983</v>
      </c>
      <c r="AX237" s="2">
        <f t="shared" si="502"/>
        <v>43781.627080549995</v>
      </c>
      <c r="AY237" s="2">
        <f t="shared" si="502"/>
        <v>44671.352740449991</v>
      </c>
      <c r="AZ237" s="2">
        <f t="shared" si="502"/>
        <v>48571.395703410024</v>
      </c>
      <c r="BA237" s="2">
        <f t="shared" si="502"/>
        <v>47708.800611849976</v>
      </c>
      <c r="BB237" s="2">
        <f t="shared" si="502"/>
        <v>60642.339338749967</v>
      </c>
      <c r="BC237" s="2">
        <f t="shared" si="502"/>
        <v>45465.421303800023</v>
      </c>
      <c r="BD237" s="2">
        <f t="shared" si="502"/>
        <v>52646.619196360014</v>
      </c>
      <c r="BE237" s="2">
        <f t="shared" si="502"/>
        <v>51093.200608419997</v>
      </c>
      <c r="BF237" s="2">
        <f t="shared" si="502"/>
        <v>52841.142665629988</v>
      </c>
      <c r="BG237" s="2">
        <f t="shared" si="502"/>
        <v>58876.529205960011</v>
      </c>
      <c r="BH237" s="2">
        <f t="shared" si="502"/>
        <v>57170.136115000001</v>
      </c>
      <c r="BI237" s="2">
        <f t="shared" si="502"/>
        <v>65427.435429819998</v>
      </c>
      <c r="BJ237" s="2">
        <f t="shared" si="502"/>
        <v>56613.483649579997</v>
      </c>
      <c r="BK237" s="2">
        <f t="shared" si="502"/>
        <v>45788.216980470002</v>
      </c>
      <c r="BL237" s="2">
        <f t="shared" si="502"/>
        <v>55887.144633600008</v>
      </c>
      <c r="BM237" s="2">
        <f t="shared" si="502"/>
        <v>51710.271684679996</v>
      </c>
      <c r="BN237" s="2">
        <f t="shared" ref="BN237:DY237" si="503">+BN234+BN235+BN236</f>
        <v>56149.481898109996</v>
      </c>
      <c r="BO237" s="2">
        <f t="shared" si="503"/>
        <v>54449.793459400011</v>
      </c>
      <c r="BP237" s="2">
        <f t="shared" si="503"/>
        <v>56206.201793870001</v>
      </c>
      <c r="BQ237" s="2">
        <f t="shared" si="503"/>
        <v>58177.090245359992</v>
      </c>
      <c r="BR237" s="2">
        <f t="shared" si="503"/>
        <v>59402.854969220003</v>
      </c>
      <c r="BS237" s="2">
        <f t="shared" si="503"/>
        <v>62015.64322641</v>
      </c>
      <c r="BT237" s="2">
        <f t="shared" si="503"/>
        <v>52673.430364280081</v>
      </c>
      <c r="BU237" s="2">
        <f t="shared" si="503"/>
        <v>96427.436137249926</v>
      </c>
      <c r="BV237" s="2">
        <f t="shared" si="503"/>
        <v>53706.430926839996</v>
      </c>
      <c r="BW237" s="2">
        <f t="shared" si="503"/>
        <v>56527.928193630003</v>
      </c>
      <c r="BX237" s="2">
        <f t="shared" si="503"/>
        <v>58585.267054419994</v>
      </c>
      <c r="BY237" s="2">
        <f t="shared" si="503"/>
        <v>57844.18074370001</v>
      </c>
      <c r="BZ237" s="2">
        <f t="shared" si="503"/>
        <v>57884.032184129988</v>
      </c>
      <c r="CA237" s="2">
        <f t="shared" si="503"/>
        <v>57729.637166960019</v>
      </c>
      <c r="CB237" s="2">
        <f t="shared" si="503"/>
        <v>60101.335484989992</v>
      </c>
      <c r="CC237" s="2">
        <f t="shared" si="503"/>
        <v>59860.636411319982</v>
      </c>
      <c r="CD237" s="2">
        <f t="shared" si="503"/>
        <v>60464.374215250005</v>
      </c>
      <c r="CE237" s="2">
        <f t="shared" si="503"/>
        <v>63268.38801766</v>
      </c>
      <c r="CF237" s="2">
        <f t="shared" si="503"/>
        <v>61010.355071139886</v>
      </c>
      <c r="CG237" s="2">
        <f t="shared" si="503"/>
        <v>72567.189201430185</v>
      </c>
      <c r="CH237" s="2">
        <f t="shared" si="503"/>
        <v>60337.341914379998</v>
      </c>
      <c r="CI237" s="2">
        <f t="shared" si="503"/>
        <v>54768.645839620003</v>
      </c>
      <c r="CJ237" s="2">
        <f t="shared" si="503"/>
        <v>61550.752981220001</v>
      </c>
      <c r="CK237" s="2">
        <f t="shared" si="503"/>
        <v>63278.94755402</v>
      </c>
      <c r="CL237" s="2">
        <f t="shared" si="503"/>
        <v>66801.758412290001</v>
      </c>
      <c r="CM237" s="2">
        <f t="shared" si="503"/>
        <v>62159.373134069996</v>
      </c>
      <c r="CN237" s="2">
        <f t="shared" si="503"/>
        <v>68552.735735869996</v>
      </c>
      <c r="CO237" s="2">
        <f t="shared" si="503"/>
        <v>67963.569250300017</v>
      </c>
      <c r="CP237" s="2">
        <f t="shared" si="503"/>
        <v>66378.645188929964</v>
      </c>
      <c r="CQ237" s="2">
        <f t="shared" si="503"/>
        <v>74132.163794310007</v>
      </c>
      <c r="CR237" s="2">
        <f t="shared" si="503"/>
        <v>72383.726413129916</v>
      </c>
      <c r="CS237" s="2">
        <f t="shared" si="503"/>
        <v>95275.240642500197</v>
      </c>
      <c r="CT237" s="2">
        <f t="shared" si="503"/>
        <v>75719.551727860002</v>
      </c>
      <c r="CU237" s="2">
        <f t="shared" si="503"/>
        <v>78009.99001174001</v>
      </c>
      <c r="CV237" s="2">
        <f t="shared" si="503"/>
        <v>81674.536356469995</v>
      </c>
      <c r="CW237" s="2">
        <f t="shared" si="503"/>
        <v>85285.535739829997</v>
      </c>
      <c r="CX237" s="2">
        <f t="shared" si="503"/>
        <v>84357.67145016999</v>
      </c>
      <c r="CY237" s="2">
        <f t="shared" si="503"/>
        <v>79900.561887109987</v>
      </c>
      <c r="CZ237" s="2">
        <f t="shared" si="503"/>
        <v>88125.498653049901</v>
      </c>
      <c r="DA237" s="2">
        <f t="shared" si="503"/>
        <v>89065.079416130087</v>
      </c>
      <c r="DB237" s="2">
        <f t="shared" si="503"/>
        <v>87650.181114940075</v>
      </c>
      <c r="DC237" s="2">
        <f t="shared" si="503"/>
        <v>102753.98840468997</v>
      </c>
      <c r="DD237" s="2">
        <f t="shared" si="503"/>
        <v>96696.324217369853</v>
      </c>
      <c r="DE237" s="2">
        <f t="shared" si="503"/>
        <v>136148.24288040027</v>
      </c>
      <c r="DF237" s="2">
        <f t="shared" si="503"/>
        <v>96827.476371579993</v>
      </c>
      <c r="DG237" s="2">
        <f t="shared" si="503"/>
        <v>97654.241839249997</v>
      </c>
      <c r="DH237" s="2">
        <f t="shared" si="503"/>
        <v>105135.64554630002</v>
      </c>
      <c r="DI237" s="2">
        <f t="shared" si="503"/>
        <v>106067.77994427997</v>
      </c>
      <c r="DJ237" s="2">
        <f t="shared" si="503"/>
        <v>108777.04104918</v>
      </c>
      <c r="DK237" s="2">
        <f t="shared" si="503"/>
        <v>105927.58474424998</v>
      </c>
      <c r="DL237" s="2">
        <f t="shared" si="503"/>
        <v>111484.49867219003</v>
      </c>
      <c r="DM237" s="2">
        <f t="shared" si="503"/>
        <v>109795.43381644003</v>
      </c>
      <c r="DN237" s="2">
        <f t="shared" si="503"/>
        <v>110359.94726892996</v>
      </c>
      <c r="DO237" s="2">
        <f t="shared" si="503"/>
        <v>125949.15032454005</v>
      </c>
      <c r="DP237" s="2">
        <f t="shared" si="503"/>
        <v>121178.11503673997</v>
      </c>
      <c r="DQ237" s="2">
        <f t="shared" si="503"/>
        <v>151790.36450437002</v>
      </c>
      <c r="DR237" s="2">
        <f t="shared" si="503"/>
        <v>121656.08143255999</v>
      </c>
      <c r="DS237" s="2">
        <f t="shared" si="503"/>
        <v>125386.73908386001</v>
      </c>
      <c r="DT237" s="2">
        <f t="shared" si="503"/>
        <v>127007.39023702999</v>
      </c>
      <c r="DU237" s="2">
        <f t="shared" si="503"/>
        <v>131194.36372472002</v>
      </c>
      <c r="DV237" s="2">
        <f t="shared" si="503"/>
        <v>135939.80132930001</v>
      </c>
      <c r="DW237" s="2">
        <f t="shared" si="503"/>
        <v>138418.1507304199</v>
      </c>
      <c r="DX237" s="2">
        <f t="shared" si="503"/>
        <v>140566.36233985011</v>
      </c>
      <c r="DY237" s="2">
        <f t="shared" si="503"/>
        <v>143078.02571156994</v>
      </c>
      <c r="DZ237" s="2">
        <f t="shared" ref="DZ237:GK237" si="504">+DZ234+DZ235+DZ236</f>
        <v>149427.36575175016</v>
      </c>
      <c r="EA237" s="2">
        <f t="shared" si="504"/>
        <v>148157.00921107997</v>
      </c>
      <c r="EB237" s="2">
        <f t="shared" si="504"/>
        <v>147358.10379344999</v>
      </c>
      <c r="EC237" s="2">
        <f t="shared" si="504"/>
        <v>227299.81265759998</v>
      </c>
      <c r="ED237" s="2">
        <f t="shared" si="504"/>
        <v>149032.42682219</v>
      </c>
      <c r="EE237" s="2">
        <f t="shared" si="504"/>
        <v>163156.38605476997</v>
      </c>
      <c r="EF237" s="2">
        <f t="shared" si="504"/>
        <v>162873.61418492004</v>
      </c>
      <c r="EG237" s="2">
        <f t="shared" si="504"/>
        <v>165624.59357938997</v>
      </c>
      <c r="EH237" s="2">
        <f t="shared" si="504"/>
        <v>174383.09948919003</v>
      </c>
      <c r="EI237" s="2">
        <f t="shared" si="504"/>
        <v>179967.86736796011</v>
      </c>
      <c r="EJ237" s="2">
        <f t="shared" si="504"/>
        <v>171134.2703632699</v>
      </c>
      <c r="EK237" s="2">
        <f t="shared" si="504"/>
        <v>178842.28783986025</v>
      </c>
      <c r="EL237" s="2">
        <f t="shared" si="504"/>
        <v>186995.40834774968</v>
      </c>
      <c r="EM237" s="2">
        <f t="shared" si="504"/>
        <v>155524.89239450992</v>
      </c>
      <c r="EN237" s="2">
        <f t="shared" si="504"/>
        <v>197984.00962939023</v>
      </c>
      <c r="EO237" s="2">
        <f t="shared" si="504"/>
        <v>238867.00901543003</v>
      </c>
      <c r="EP237" s="2">
        <f t="shared" si="504"/>
        <v>193657.11458942998</v>
      </c>
      <c r="EQ237" s="2">
        <f t="shared" si="504"/>
        <v>196292.58221622003</v>
      </c>
      <c r="ER237" s="2">
        <f t="shared" si="504"/>
        <v>192479.48482376011</v>
      </c>
      <c r="ES237" s="2">
        <f t="shared" si="504"/>
        <v>193759.22115108988</v>
      </c>
      <c r="ET237" s="2">
        <f t="shared" si="504"/>
        <v>197166.98739764007</v>
      </c>
      <c r="EU237" s="2">
        <f t="shared" si="504"/>
        <v>207249.38177428982</v>
      </c>
      <c r="EV237" s="2">
        <f t="shared" si="504"/>
        <v>208262.22263847999</v>
      </c>
      <c r="EW237" s="2">
        <f t="shared" si="504"/>
        <v>207022.47088194004</v>
      </c>
      <c r="EX237" s="2">
        <f t="shared" si="504"/>
        <v>204755.57472334005</v>
      </c>
      <c r="EY237" s="2">
        <f t="shared" si="504"/>
        <v>218886.08107786998</v>
      </c>
      <c r="EZ237" s="2">
        <f t="shared" si="504"/>
        <v>216438.44391381019</v>
      </c>
      <c r="FA237" s="2">
        <f t="shared" si="504"/>
        <v>260454.46768882984</v>
      </c>
      <c r="FB237" s="2">
        <f t="shared" si="504"/>
        <v>209381.93596976</v>
      </c>
      <c r="FC237" s="2">
        <f t="shared" si="504"/>
        <v>219876.71993419999</v>
      </c>
      <c r="FD237" s="2">
        <f t="shared" si="504"/>
        <v>215038.43518132984</v>
      </c>
      <c r="FE237" s="2">
        <f t="shared" si="504"/>
        <v>221974.88898744012</v>
      </c>
      <c r="FF237" s="2">
        <f t="shared" si="504"/>
        <v>226190.06828384998</v>
      </c>
      <c r="FG237" s="2">
        <f t="shared" si="504"/>
        <v>228339.52672236011</v>
      </c>
      <c r="FH237" s="2">
        <f t="shared" si="504"/>
        <v>228765.78717769997</v>
      </c>
      <c r="FI237" s="2">
        <f t="shared" si="504"/>
        <v>231699.49762507982</v>
      </c>
      <c r="FJ237" s="2">
        <f t="shared" si="504"/>
        <v>236011.66288482014</v>
      </c>
      <c r="FK237" s="2">
        <f t="shared" si="504"/>
        <v>239813.36199285</v>
      </c>
      <c r="FL237" s="2">
        <f t="shared" si="504"/>
        <v>247626.81927448005</v>
      </c>
      <c r="FM237" s="2">
        <f t="shared" si="504"/>
        <v>294393.76532377984</v>
      </c>
      <c r="FN237" s="2">
        <f t="shared" si="504"/>
        <v>231204.64208850998</v>
      </c>
      <c r="FO237" s="2">
        <f t="shared" si="504"/>
        <v>233440.16260008002</v>
      </c>
      <c r="FP237" s="2">
        <f t="shared" si="504"/>
        <v>249377.19531140997</v>
      </c>
      <c r="FQ237" s="2">
        <f t="shared" si="504"/>
        <v>247273.23169155998</v>
      </c>
      <c r="FR237" s="2">
        <f t="shared" si="504"/>
        <v>251351.05593189006</v>
      </c>
      <c r="FS237" s="2">
        <f t="shared" si="504"/>
        <v>259257.66618914003</v>
      </c>
      <c r="FT237" s="2">
        <f t="shared" si="504"/>
        <v>264725.50693258981</v>
      </c>
      <c r="FU237" s="2">
        <f t="shared" si="504"/>
        <v>257580.19649194015</v>
      </c>
      <c r="FV237" s="2">
        <f t="shared" si="504"/>
        <v>258797.48153744999</v>
      </c>
      <c r="FW237" s="2">
        <f t="shared" si="504"/>
        <v>273378.38400899002</v>
      </c>
      <c r="FX237" s="2">
        <f t="shared" si="504"/>
        <v>277412.05602180003</v>
      </c>
      <c r="FY237" s="2">
        <f t="shared" si="504"/>
        <v>312169.20524251007</v>
      </c>
      <c r="FZ237" s="2">
        <f t="shared" si="504"/>
        <v>261028.04196348001</v>
      </c>
      <c r="GA237" s="2">
        <f t="shared" si="504"/>
        <v>288278.45825018</v>
      </c>
      <c r="GB237" s="2">
        <f t="shared" si="504"/>
        <v>282349.99272216007</v>
      </c>
      <c r="GC237" s="2">
        <f t="shared" si="504"/>
        <v>288470.11714204983</v>
      </c>
      <c r="GD237" s="2">
        <f t="shared" si="504"/>
        <v>281105.07968446007</v>
      </c>
      <c r="GE237" s="2">
        <f t="shared" si="504"/>
        <v>299150.0301957099</v>
      </c>
      <c r="GF237" s="2">
        <f t="shared" si="504"/>
        <v>297634.84533101023</v>
      </c>
      <c r="GG237" s="2">
        <f t="shared" si="504"/>
        <v>296230.18441381975</v>
      </c>
      <c r="GH237" s="2">
        <f t="shared" si="504"/>
        <v>278716.37542265997</v>
      </c>
      <c r="GI237" s="2">
        <f t="shared" si="504"/>
        <v>291651.2244210901</v>
      </c>
      <c r="GJ237" s="2">
        <f t="shared" si="504"/>
        <v>286595.68278254016</v>
      </c>
      <c r="GK237" s="2">
        <f t="shared" si="504"/>
        <v>345061.75025379966</v>
      </c>
      <c r="GL237" s="2">
        <f t="shared" ref="GL237:IW237" si="505">+GL234+GL235+GL236</f>
        <v>274966.01687031001</v>
      </c>
      <c r="GM237" s="2">
        <f t="shared" si="505"/>
        <v>288765.29359153996</v>
      </c>
      <c r="GN237" s="2">
        <f t="shared" si="505"/>
        <v>302142.55461195012</v>
      </c>
      <c r="GO237" s="2">
        <f t="shared" si="505"/>
        <v>292801.6199611898</v>
      </c>
      <c r="GP237" s="2">
        <f t="shared" si="505"/>
        <v>294062.33901885001</v>
      </c>
      <c r="GQ237" s="2">
        <f t="shared" si="505"/>
        <v>306853.9575386903</v>
      </c>
      <c r="GR237" s="2">
        <f t="shared" si="505"/>
        <v>298179.44194907998</v>
      </c>
      <c r="GS237" s="2">
        <f t="shared" si="505"/>
        <v>304848.80661826977</v>
      </c>
      <c r="GT237" s="2">
        <f t="shared" si="505"/>
        <v>306305.80993304006</v>
      </c>
      <c r="GU237" s="2">
        <f t="shared" si="505"/>
        <v>316307.82507138996</v>
      </c>
      <c r="GV237" s="2">
        <f t="shared" si="505"/>
        <v>322925.1630466599</v>
      </c>
      <c r="GW237" s="2">
        <f t="shared" si="505"/>
        <v>358612.7090865901</v>
      </c>
      <c r="GX237" s="2">
        <f t="shared" si="505"/>
        <v>305415.44840544998</v>
      </c>
      <c r="GY237" s="2">
        <f t="shared" si="505"/>
        <v>303304.88065954007</v>
      </c>
      <c r="GZ237" s="2">
        <f t="shared" si="505"/>
        <v>302965.90628891997</v>
      </c>
      <c r="HA237" s="2">
        <f t="shared" si="505"/>
        <v>303419.46983849991</v>
      </c>
      <c r="HB237" s="2">
        <f t="shared" si="505"/>
        <v>309744.94580097008</v>
      </c>
      <c r="HC237" s="2">
        <f t="shared" si="505"/>
        <v>344385.81941197009</v>
      </c>
      <c r="HD237" s="2">
        <f t="shared" si="505"/>
        <v>316544.20661189005</v>
      </c>
      <c r="HE237" s="2">
        <f t="shared" si="505"/>
        <v>316212.80940369994</v>
      </c>
      <c r="HF237" s="2">
        <f t="shared" si="505"/>
        <v>316010.01911522989</v>
      </c>
      <c r="HG237" s="2">
        <f t="shared" si="505"/>
        <v>330896.88546338014</v>
      </c>
      <c r="HH237" s="2">
        <f t="shared" si="505"/>
        <v>325810.37573318998</v>
      </c>
      <c r="HI237" s="2">
        <f t="shared" si="505"/>
        <v>386280.58751208975</v>
      </c>
      <c r="HJ237" s="2">
        <f t="shared" si="505"/>
        <v>305037.75261475006</v>
      </c>
      <c r="HK237" s="2">
        <f t="shared" si="505"/>
        <v>320021.84950588993</v>
      </c>
      <c r="HL237" s="2">
        <f t="shared" si="505"/>
        <v>324232.38644190005</v>
      </c>
      <c r="HM237" s="2">
        <f t="shared" si="505"/>
        <v>328057.86640977993</v>
      </c>
      <c r="HN237" s="2">
        <f t="shared" si="505"/>
        <v>331834.86124998995</v>
      </c>
      <c r="HO237" s="2">
        <f t="shared" si="505"/>
        <v>331323.69812887011</v>
      </c>
      <c r="HP237" s="2">
        <f t="shared" si="505"/>
        <v>342064.09704183001</v>
      </c>
      <c r="HQ237" s="2">
        <f t="shared" si="505"/>
        <v>340218.00843965978</v>
      </c>
      <c r="HR237" s="2">
        <f t="shared" si="505"/>
        <v>341236.77901573014</v>
      </c>
      <c r="HS237" s="2">
        <f t="shared" si="505"/>
        <v>371035.82756117999</v>
      </c>
      <c r="HT237" s="2">
        <f t="shared" si="505"/>
        <v>340751.19971885986</v>
      </c>
      <c r="HU237" s="2">
        <f t="shared" si="505"/>
        <v>339446.01538052032</v>
      </c>
      <c r="HV237" s="2">
        <f t="shared" si="505"/>
        <v>-3685109.3349683303</v>
      </c>
      <c r="HW237" s="2">
        <f t="shared" si="505"/>
        <v>344280.76279020996</v>
      </c>
      <c r="HX237" s="2">
        <f t="shared" si="505"/>
        <v>342772.56114302005</v>
      </c>
      <c r="HY237" s="2">
        <f t="shared" si="505"/>
        <v>337684.19795835984</v>
      </c>
      <c r="HZ237" s="2">
        <f t="shared" si="505"/>
        <v>341138.26106519019</v>
      </c>
      <c r="IA237" s="2">
        <f t="shared" si="505"/>
        <v>342236.52201814967</v>
      </c>
      <c r="IB237" s="2">
        <f t="shared" si="505"/>
        <v>352984.09536436014</v>
      </c>
      <c r="IC237" s="2">
        <f t="shared" si="505"/>
        <v>346803.22036262008</v>
      </c>
      <c r="ID237" s="2">
        <f t="shared" si="505"/>
        <v>361647.74800394999</v>
      </c>
      <c r="IE237" s="2">
        <f t="shared" si="505"/>
        <v>366615.70425456011</v>
      </c>
      <c r="IF237" s="2">
        <f t="shared" si="505"/>
        <v>367145.95199088973</v>
      </c>
      <c r="IG237" s="2">
        <f t="shared" si="505"/>
        <v>436617.18049559026</v>
      </c>
      <c r="IH237" s="2">
        <f t="shared" si="505"/>
        <v>-3915145.3650545501</v>
      </c>
      <c r="II237" s="2">
        <f t="shared" si="505"/>
        <v>349102.02812098002</v>
      </c>
      <c r="IJ237" s="2">
        <f t="shared" si="505"/>
        <v>366384.39545145002</v>
      </c>
      <c r="IK237" s="2">
        <f t="shared" si="505"/>
        <v>329632.59244959994</v>
      </c>
      <c r="IL237" s="2">
        <f t="shared" si="505"/>
        <v>318293.10563758021</v>
      </c>
      <c r="IM237" s="2">
        <f t="shared" si="505"/>
        <v>343615.38080818998</v>
      </c>
      <c r="IN237" s="2">
        <f t="shared" si="505"/>
        <v>359910.51806249988</v>
      </c>
      <c r="IO237" s="2">
        <f t="shared" si="505"/>
        <v>356624.4757127401</v>
      </c>
      <c r="IP237" s="2">
        <f t="shared" si="505"/>
        <v>351233.09459831996</v>
      </c>
      <c r="IQ237" s="2">
        <f t="shared" si="505"/>
        <v>440468.61056753993</v>
      </c>
      <c r="IR237" s="2">
        <f t="shared" si="505"/>
        <v>355322.12773704005</v>
      </c>
      <c r="IS237" s="2">
        <f t="shared" si="505"/>
        <v>425198.60690251016</v>
      </c>
      <c r="IT237" s="2">
        <f t="shared" si="505"/>
        <v>-4010392.3802102502</v>
      </c>
      <c r="IU237" s="2">
        <f t="shared" si="505"/>
        <v>348542.34261326998</v>
      </c>
      <c r="IV237" s="2">
        <f t="shared" si="505"/>
        <v>372440.64065862016</v>
      </c>
      <c r="IW237" s="2">
        <f t="shared" si="505"/>
        <v>368024.04943328968</v>
      </c>
      <c r="IX237" s="2">
        <f t="shared" ref="IX237:JE237" si="506">+IX234+IX235+IX236</f>
        <v>377142.2390456401</v>
      </c>
      <c r="IY237" s="2">
        <f t="shared" si="506"/>
        <v>375339.11002866016</v>
      </c>
      <c r="IZ237" s="2">
        <f t="shared" si="506"/>
        <v>364406.04060853977</v>
      </c>
      <c r="JA237" s="2">
        <f t="shared" si="506"/>
        <v>381522.17484080017</v>
      </c>
      <c r="JB237" s="2">
        <f t="shared" si="506"/>
        <v>389181.76810325001</v>
      </c>
      <c r="JC237" s="2">
        <f t="shared" si="506"/>
        <v>386275.06126074994</v>
      </c>
      <c r="JD237" s="2">
        <f t="shared" si="506"/>
        <v>408657.58986849018</v>
      </c>
      <c r="JE237" s="2">
        <f t="shared" si="506"/>
        <v>481444.96076750988</v>
      </c>
    </row>
    <row r="238" spans="1:265" ht="12.9" customHeight="1" x14ac:dyDescent="0.2">
      <c r="A238" s="32" t="s">
        <v>192</v>
      </c>
      <c r="B238" s="79">
        <f t="shared" ref="B238:BM238" si="507">+B232-B237</f>
        <v>0</v>
      </c>
      <c r="C238" s="79">
        <f t="shared" si="507"/>
        <v>0</v>
      </c>
      <c r="D238" s="79">
        <f t="shared" si="507"/>
        <v>0</v>
      </c>
      <c r="E238" s="79">
        <f t="shared" si="507"/>
        <v>0</v>
      </c>
      <c r="F238" s="79">
        <f t="shared" si="507"/>
        <v>0</v>
      </c>
      <c r="G238" s="79">
        <f t="shared" si="507"/>
        <v>0</v>
      </c>
      <c r="H238" s="79">
        <f t="shared" si="507"/>
        <v>0</v>
      </c>
      <c r="I238" s="79">
        <f t="shared" si="507"/>
        <v>0</v>
      </c>
      <c r="J238" s="79">
        <f t="shared" si="507"/>
        <v>0</v>
      </c>
      <c r="K238" s="79">
        <f t="shared" si="507"/>
        <v>0</v>
      </c>
      <c r="L238" s="79">
        <f t="shared" si="507"/>
        <v>0</v>
      </c>
      <c r="M238" s="79">
        <f t="shared" si="507"/>
        <v>0</v>
      </c>
      <c r="N238" s="79">
        <f t="shared" si="507"/>
        <v>0</v>
      </c>
      <c r="O238" s="79">
        <f t="shared" si="507"/>
        <v>0</v>
      </c>
      <c r="P238" s="79">
        <f t="shared" si="507"/>
        <v>0</v>
      </c>
      <c r="Q238" s="79">
        <f t="shared" si="507"/>
        <v>0</v>
      </c>
      <c r="R238" s="79">
        <f t="shared" si="507"/>
        <v>0</v>
      </c>
      <c r="S238" s="79">
        <f t="shared" si="507"/>
        <v>0</v>
      </c>
      <c r="T238" s="79">
        <f t="shared" si="507"/>
        <v>0</v>
      </c>
      <c r="U238" s="79">
        <f t="shared" si="507"/>
        <v>0</v>
      </c>
      <c r="V238" s="79">
        <f t="shared" si="507"/>
        <v>0</v>
      </c>
      <c r="W238" s="79">
        <f t="shared" si="507"/>
        <v>0</v>
      </c>
      <c r="X238" s="79">
        <f t="shared" si="507"/>
        <v>0</v>
      </c>
      <c r="Y238" s="79">
        <f t="shared" si="507"/>
        <v>0</v>
      </c>
      <c r="Z238" s="79">
        <f t="shared" si="507"/>
        <v>50586</v>
      </c>
      <c r="AA238" s="79">
        <f t="shared" si="507"/>
        <v>19625</v>
      </c>
      <c r="AB238" s="79">
        <f t="shared" si="507"/>
        <v>10077</v>
      </c>
      <c r="AC238" s="79">
        <f t="shared" si="507"/>
        <v>17533</v>
      </c>
      <c r="AD238" s="79">
        <f t="shared" si="507"/>
        <v>66997</v>
      </c>
      <c r="AE238" s="79">
        <f t="shared" si="507"/>
        <v>59970</v>
      </c>
      <c r="AF238" s="79">
        <f t="shared" si="507"/>
        <v>54846</v>
      </c>
      <c r="AG238" s="79">
        <f t="shared" si="507"/>
        <v>63456</v>
      </c>
      <c r="AH238" s="79">
        <f t="shared" si="507"/>
        <v>31437</v>
      </c>
      <c r="AI238" s="79">
        <f t="shared" si="507"/>
        <v>32975</v>
      </c>
      <c r="AJ238" s="79">
        <f t="shared" si="507"/>
        <v>37779</v>
      </c>
      <c r="AK238" s="79">
        <f t="shared" si="507"/>
        <v>72856</v>
      </c>
      <c r="AL238" s="79">
        <f t="shared" si="507"/>
        <v>27953</v>
      </c>
      <c r="AM238" s="79">
        <f t="shared" si="507"/>
        <v>-77078</v>
      </c>
      <c r="AN238" s="79">
        <f t="shared" si="507"/>
        <v>124140</v>
      </c>
      <c r="AO238" s="79">
        <f t="shared" si="507"/>
        <v>-6634</v>
      </c>
      <c r="AP238" s="79">
        <f t="shared" si="507"/>
        <v>-32665</v>
      </c>
      <c r="AQ238" s="79">
        <f t="shared" si="507"/>
        <v>37235</v>
      </c>
      <c r="AR238" s="79">
        <f t="shared" si="507"/>
        <v>23721.024489609896</v>
      </c>
      <c r="AS238" s="79">
        <f t="shared" si="507"/>
        <v>24293.267230159545</v>
      </c>
      <c r="AT238" s="79">
        <f t="shared" si="507"/>
        <v>31422.484865548788</v>
      </c>
      <c r="AU238" s="79">
        <f t="shared" si="507"/>
        <v>14892.788274471466</v>
      </c>
      <c r="AV238" s="79">
        <f t="shared" si="507"/>
        <v>18188.632891732217</v>
      </c>
      <c r="AW238" s="79">
        <f t="shared" si="507"/>
        <v>23948.278967657323</v>
      </c>
      <c r="AX238" s="79">
        <f t="shared" si="507"/>
        <v>22017.357863979894</v>
      </c>
      <c r="AY238" s="79">
        <f t="shared" si="507"/>
        <v>10185.702226290261</v>
      </c>
      <c r="AZ238" s="79">
        <f t="shared" si="507"/>
        <v>9597.0655744898904</v>
      </c>
      <c r="BA238" s="79">
        <f t="shared" si="507"/>
        <v>8898.8340363301249</v>
      </c>
      <c r="BB238" s="79">
        <f t="shared" si="507"/>
        <v>32250.65798666983</v>
      </c>
      <c r="BC238" s="79">
        <f t="shared" si="507"/>
        <v>34494.876956070009</v>
      </c>
      <c r="BD238" s="79">
        <f t="shared" si="507"/>
        <v>25115.020046329926</v>
      </c>
      <c r="BE238" s="79">
        <f t="shared" si="507"/>
        <v>22240.387332249869</v>
      </c>
      <c r="BF238" s="79">
        <f t="shared" si="507"/>
        <v>23383.724776940304</v>
      </c>
      <c r="BG238" s="79">
        <f t="shared" si="507"/>
        <v>29321.65928391982</v>
      </c>
      <c r="BH238" s="79">
        <f t="shared" si="507"/>
        <v>30870.924256589991</v>
      </c>
      <c r="BI238" s="79">
        <f t="shared" si="507"/>
        <v>43778.789660140152</v>
      </c>
      <c r="BJ238" s="79">
        <f t="shared" si="507"/>
        <v>36855.337078460012</v>
      </c>
      <c r="BK238" s="79">
        <f t="shared" si="507"/>
        <v>27977.809964830078</v>
      </c>
      <c r="BL238" s="79">
        <f t="shared" si="507"/>
        <v>34244.528399029878</v>
      </c>
      <c r="BM238" s="79">
        <f t="shared" si="507"/>
        <v>36542.489960600004</v>
      </c>
      <c r="BN238" s="79">
        <f t="shared" ref="BN238:DY238" si="508">+BN232-BN237</f>
        <v>34210.627506790057</v>
      </c>
      <c r="BO238" s="79">
        <f t="shared" si="508"/>
        <v>26232.388083350088</v>
      </c>
      <c r="BP238" s="79">
        <f t="shared" si="508"/>
        <v>33868.017327559864</v>
      </c>
      <c r="BQ238" s="79">
        <f t="shared" si="508"/>
        <v>45718.819756870209</v>
      </c>
      <c r="BR238" s="79">
        <f t="shared" si="508"/>
        <v>37601.683356329653</v>
      </c>
      <c r="BS238" s="79">
        <f t="shared" si="508"/>
        <v>39881.241059050168</v>
      </c>
      <c r="BT238" s="79">
        <f t="shared" si="508"/>
        <v>45172.28877707971</v>
      </c>
      <c r="BU238" s="79">
        <f t="shared" si="508"/>
        <v>21193.055766120146</v>
      </c>
      <c r="BV238" s="79">
        <f t="shared" si="508"/>
        <v>53765.814262600019</v>
      </c>
      <c r="BW238" s="79">
        <f t="shared" si="508"/>
        <v>37729.600058059914</v>
      </c>
      <c r="BX238" s="79">
        <f t="shared" si="508"/>
        <v>56291.641640349902</v>
      </c>
      <c r="BY238" s="79">
        <f t="shared" si="508"/>
        <v>46421.61498023005</v>
      </c>
      <c r="BZ238" s="79">
        <f t="shared" si="508"/>
        <v>64471.935486160393</v>
      </c>
      <c r="CA238" s="79">
        <f t="shared" si="508"/>
        <v>59487.854781469709</v>
      </c>
      <c r="CB238" s="79">
        <f t="shared" si="508"/>
        <v>58213.792848380879</v>
      </c>
      <c r="CC238" s="79">
        <f t="shared" si="508"/>
        <v>59370.694395589031</v>
      </c>
      <c r="CD238" s="79">
        <f t="shared" si="508"/>
        <v>58074.11517893117</v>
      </c>
      <c r="CE238" s="79">
        <f t="shared" si="508"/>
        <v>66678.864386598056</v>
      </c>
      <c r="CF238" s="79">
        <f t="shared" si="508"/>
        <v>68807.899174861712</v>
      </c>
      <c r="CG238" s="79">
        <f t="shared" si="508"/>
        <v>50249.598958718649</v>
      </c>
      <c r="CH238" s="79">
        <f t="shared" si="508"/>
        <v>68669.471225839996</v>
      </c>
      <c r="CI238" s="79">
        <f t="shared" si="508"/>
        <v>57320.40975691998</v>
      </c>
      <c r="CJ238" s="79">
        <f t="shared" si="508"/>
        <v>74851.752490780113</v>
      </c>
      <c r="CK238" s="79">
        <f t="shared" si="508"/>
        <v>67198.961118740059</v>
      </c>
      <c r="CL238" s="79">
        <f t="shared" si="508"/>
        <v>64274.879455029746</v>
      </c>
      <c r="CM238" s="79">
        <f t="shared" si="508"/>
        <v>68594.594763950299</v>
      </c>
      <c r="CN238" s="79">
        <f t="shared" si="508"/>
        <v>63783.659132139932</v>
      </c>
      <c r="CO238" s="79">
        <f t="shared" si="508"/>
        <v>59584.952161790847</v>
      </c>
      <c r="CP238" s="79">
        <f t="shared" si="508"/>
        <v>63128.679464839035</v>
      </c>
      <c r="CQ238" s="79">
        <f t="shared" si="508"/>
        <v>59828.169650680386</v>
      </c>
      <c r="CR238" s="79">
        <f t="shared" si="508"/>
        <v>67670.474760950223</v>
      </c>
      <c r="CS238" s="79">
        <f t="shared" si="508"/>
        <v>57239.222434869414</v>
      </c>
      <c r="CT238" s="79">
        <f t="shared" si="508"/>
        <v>76566.948055359826</v>
      </c>
      <c r="CU238" s="79">
        <f t="shared" si="508"/>
        <v>76125.47310015015</v>
      </c>
      <c r="CV238" s="79">
        <f t="shared" si="508"/>
        <v>86449.483506951306</v>
      </c>
      <c r="CW238" s="79">
        <f t="shared" si="508"/>
        <v>97747.630590878485</v>
      </c>
      <c r="CX238" s="79">
        <f t="shared" si="508"/>
        <v>95858.690783440019</v>
      </c>
      <c r="CY238" s="79">
        <f t="shared" si="508"/>
        <v>117071.25473665028</v>
      </c>
      <c r="CZ238" s="79">
        <f t="shared" si="508"/>
        <v>105839.84940381921</v>
      </c>
      <c r="DA238" s="79">
        <f t="shared" si="508"/>
        <v>99107.79447044211</v>
      </c>
      <c r="DB238" s="79">
        <f t="shared" si="508"/>
        <v>94753.978208700588</v>
      </c>
      <c r="DC238" s="79">
        <f t="shared" si="508"/>
        <v>133412.45113999638</v>
      </c>
      <c r="DD238" s="79">
        <f t="shared" si="508"/>
        <v>107179.08697866175</v>
      </c>
      <c r="DE238" s="79">
        <f t="shared" si="508"/>
        <v>85522.741331909783</v>
      </c>
      <c r="DF238" s="79">
        <f t="shared" si="508"/>
        <v>103999.33053992</v>
      </c>
      <c r="DG238" s="79">
        <f t="shared" si="508"/>
        <v>90181.726763230137</v>
      </c>
      <c r="DH238" s="79">
        <f t="shared" si="508"/>
        <v>109687.96172587</v>
      </c>
      <c r="DI238" s="79">
        <f t="shared" si="508"/>
        <v>94238.79726224982</v>
      </c>
      <c r="DJ238" s="79">
        <f t="shared" si="508"/>
        <v>101141.23934806001</v>
      </c>
      <c r="DK238" s="79">
        <f t="shared" si="508"/>
        <v>95338.753775030214</v>
      </c>
      <c r="DL238" s="79">
        <f t="shared" si="508"/>
        <v>197677.11448735962</v>
      </c>
      <c r="DM238" s="79">
        <f t="shared" si="508"/>
        <v>89842.929966270138</v>
      </c>
      <c r="DN238" s="79">
        <f t="shared" si="508"/>
        <v>-7777.9160715301259</v>
      </c>
      <c r="DO238" s="79">
        <f t="shared" si="508"/>
        <v>89827.887704299807</v>
      </c>
      <c r="DP238" s="79">
        <f t="shared" si="508"/>
        <v>105030.56177013996</v>
      </c>
      <c r="DQ238" s="79">
        <f t="shared" si="508"/>
        <v>82988.749124639085</v>
      </c>
      <c r="DR238" s="79">
        <f t="shared" si="508"/>
        <v>100758.52845131996</v>
      </c>
      <c r="DS238" s="79">
        <f t="shared" si="508"/>
        <v>93997.266360439942</v>
      </c>
      <c r="DT238" s="79">
        <f t="shared" si="508"/>
        <v>127925.9001351</v>
      </c>
      <c r="DU238" s="79">
        <f t="shared" si="508"/>
        <v>110237.60880921053</v>
      </c>
      <c r="DV238" s="79">
        <f t="shared" si="508"/>
        <v>108932.01854891915</v>
      </c>
      <c r="DW238" s="79">
        <f t="shared" si="508"/>
        <v>106695.16143154027</v>
      </c>
      <c r="DX238" s="79">
        <f t="shared" si="508"/>
        <v>115549.64008655964</v>
      </c>
      <c r="DY238" s="79">
        <f t="shared" si="508"/>
        <v>120941.17077243037</v>
      </c>
      <c r="DZ238" s="79">
        <f t="shared" ref="DZ238:GK238" si="509">+DZ232-DZ237</f>
        <v>111804.47034018821</v>
      </c>
      <c r="EA238" s="79">
        <f t="shared" si="509"/>
        <v>127558.29652348126</v>
      </c>
      <c r="EB238" s="79">
        <f t="shared" si="509"/>
        <v>124030.44662460889</v>
      </c>
      <c r="EC238" s="79">
        <f t="shared" si="509"/>
        <v>147613.72748074291</v>
      </c>
      <c r="ED238" s="79">
        <f t="shared" si="509"/>
        <v>179429.77301144006</v>
      </c>
      <c r="EE238" s="79">
        <f t="shared" si="509"/>
        <v>114924.22715268965</v>
      </c>
      <c r="EF238" s="79">
        <f t="shared" si="509"/>
        <v>155104.42436912929</v>
      </c>
      <c r="EG238" s="79">
        <f t="shared" si="509"/>
        <v>147026.77933359169</v>
      </c>
      <c r="EH238" s="79">
        <f t="shared" si="509"/>
        <v>153173.31908201822</v>
      </c>
      <c r="EI238" s="79">
        <f t="shared" si="509"/>
        <v>147957.50004164252</v>
      </c>
      <c r="EJ238" s="79">
        <f t="shared" si="509"/>
        <v>155448.60711111996</v>
      </c>
      <c r="EK238" s="79">
        <f t="shared" si="509"/>
        <v>185538.78188644879</v>
      </c>
      <c r="EL238" s="79">
        <f t="shared" si="509"/>
        <v>175752.07926681003</v>
      </c>
      <c r="EM238" s="79">
        <f t="shared" si="509"/>
        <v>144968.31068182824</v>
      </c>
      <c r="EN238" s="79">
        <f t="shared" si="509"/>
        <v>177898.55893110202</v>
      </c>
      <c r="EO238" s="79">
        <f t="shared" si="509"/>
        <v>135291.07718052992</v>
      </c>
      <c r="EP238" s="79">
        <f t="shared" si="509"/>
        <v>188119.81814811024</v>
      </c>
      <c r="EQ238" s="79">
        <f t="shared" si="509"/>
        <v>131191.54914108006</v>
      </c>
      <c r="ER238" s="79">
        <f t="shared" si="509"/>
        <v>179679.73191820644</v>
      </c>
      <c r="ES238" s="79">
        <f t="shared" si="509"/>
        <v>160797.8149577704</v>
      </c>
      <c r="ET238" s="79">
        <f t="shared" si="509"/>
        <v>198976.34570959298</v>
      </c>
      <c r="EU238" s="79">
        <f t="shared" si="509"/>
        <v>169960.11450478033</v>
      </c>
      <c r="EV238" s="79">
        <f t="shared" si="509"/>
        <v>165538.65678690272</v>
      </c>
      <c r="EW238" s="79">
        <f t="shared" si="509"/>
        <v>180115.84051166364</v>
      </c>
      <c r="EX238" s="79">
        <f t="shared" si="509"/>
        <v>173339.96077398543</v>
      </c>
      <c r="EY238" s="79">
        <f t="shared" si="509"/>
        <v>181715.65153854841</v>
      </c>
      <c r="EZ238" s="79">
        <f t="shared" si="509"/>
        <v>168781.53368526802</v>
      </c>
      <c r="FA238" s="79">
        <f t="shared" si="509"/>
        <v>128078.37823032241</v>
      </c>
      <c r="FB238" s="79">
        <f t="shared" si="509"/>
        <v>190629.67595594149</v>
      </c>
      <c r="FC238" s="79">
        <f t="shared" si="509"/>
        <v>148720.45595930942</v>
      </c>
      <c r="FD238" s="79">
        <f t="shared" si="509"/>
        <v>195683.03683965933</v>
      </c>
      <c r="FE238" s="79">
        <f t="shared" si="509"/>
        <v>209623.78227580877</v>
      </c>
      <c r="FF238" s="79">
        <f t="shared" si="509"/>
        <v>208772.63946302969</v>
      </c>
      <c r="FG238" s="79">
        <f t="shared" si="509"/>
        <v>211185.75842444069</v>
      </c>
      <c r="FH238" s="79">
        <f t="shared" si="509"/>
        <v>190832.46379965276</v>
      </c>
      <c r="FI238" s="79">
        <f t="shared" si="509"/>
        <v>198983.31296899985</v>
      </c>
      <c r="FJ238" s="79">
        <f t="shared" si="509"/>
        <v>192719.31647379685</v>
      </c>
      <c r="FK238" s="79">
        <f t="shared" si="509"/>
        <v>207027.33556283204</v>
      </c>
      <c r="FL238" s="79">
        <f t="shared" si="509"/>
        <v>191529.1899727197</v>
      </c>
      <c r="FM238" s="79">
        <f t="shared" si="509"/>
        <v>208799.08094592037</v>
      </c>
      <c r="FN238" s="79">
        <f t="shared" si="509"/>
        <v>239934.62292095</v>
      </c>
      <c r="FO238" s="79">
        <f t="shared" si="509"/>
        <v>179441.73730564956</v>
      </c>
      <c r="FP238" s="79">
        <f t="shared" si="509"/>
        <v>228246.63977340018</v>
      </c>
      <c r="FQ238" s="79">
        <f t="shared" si="509"/>
        <v>217691.07769697814</v>
      </c>
      <c r="FR238" s="79">
        <f t="shared" si="509"/>
        <v>223750.88325884132</v>
      </c>
      <c r="FS238" s="79">
        <f t="shared" si="509"/>
        <v>220539.6243782301</v>
      </c>
      <c r="FT238" s="79">
        <f t="shared" si="509"/>
        <v>223367.9049124372</v>
      </c>
      <c r="FU238" s="79">
        <f t="shared" si="509"/>
        <v>232461.18821458684</v>
      </c>
      <c r="FV238" s="79">
        <f t="shared" si="509"/>
        <v>251851.02988922468</v>
      </c>
      <c r="FW238" s="79">
        <f t="shared" si="509"/>
        <v>278732.61311339715</v>
      </c>
      <c r="FX238" s="79">
        <f t="shared" si="509"/>
        <v>243244.76083124196</v>
      </c>
      <c r="FY238" s="79">
        <f t="shared" si="509"/>
        <v>249878.52583579521</v>
      </c>
      <c r="FZ238" s="79">
        <f t="shared" si="509"/>
        <v>290082.39207597025</v>
      </c>
      <c r="GA238" s="79">
        <f t="shared" si="509"/>
        <v>234276.34436114004</v>
      </c>
      <c r="GB238" s="79">
        <f t="shared" si="509"/>
        <v>299925.83973199164</v>
      </c>
      <c r="GC238" s="79">
        <f t="shared" si="509"/>
        <v>305681.28404602106</v>
      </c>
      <c r="GD238" s="79">
        <f t="shared" si="509"/>
        <v>314221.68138961773</v>
      </c>
      <c r="GE238" s="79">
        <f t="shared" si="509"/>
        <v>286303.47926970699</v>
      </c>
      <c r="GF238" s="79">
        <f t="shared" si="509"/>
        <v>291082.19120283209</v>
      </c>
      <c r="GG238" s="79">
        <f t="shared" si="509"/>
        <v>311315.48542247043</v>
      </c>
      <c r="GH238" s="79">
        <f t="shared" si="509"/>
        <v>357073.68342729966</v>
      </c>
      <c r="GI238" s="79">
        <f t="shared" si="509"/>
        <v>291473.69484845444</v>
      </c>
      <c r="GJ238" s="79">
        <f t="shared" si="509"/>
        <v>283203.28484606737</v>
      </c>
      <c r="GK238" s="79">
        <f t="shared" si="509"/>
        <v>395782.15554668213</v>
      </c>
      <c r="GL238" s="79">
        <f t="shared" ref="GL238:IW238" si="510">+GL232-GL237</f>
        <v>314426.01508572983</v>
      </c>
      <c r="GM238" s="79">
        <f t="shared" si="510"/>
        <v>255428.42562495812</v>
      </c>
      <c r="GN238" s="79">
        <f t="shared" si="510"/>
        <v>315655.73040631233</v>
      </c>
      <c r="GO238" s="79">
        <f t="shared" si="510"/>
        <v>291849.63762690336</v>
      </c>
      <c r="GP238" s="79">
        <f t="shared" si="510"/>
        <v>328422.81435722637</v>
      </c>
      <c r="GQ238" s="79">
        <f t="shared" si="510"/>
        <v>307075.20991515659</v>
      </c>
      <c r="GR238" s="79">
        <f t="shared" si="510"/>
        <v>304824.29082505521</v>
      </c>
      <c r="GS238" s="79">
        <f t="shared" si="510"/>
        <v>297522.44081336982</v>
      </c>
      <c r="GT238" s="79">
        <f t="shared" si="510"/>
        <v>299328.25455766334</v>
      </c>
      <c r="GU238" s="79">
        <f t="shared" si="510"/>
        <v>306960.35265883181</v>
      </c>
      <c r="GV238" s="79">
        <f t="shared" si="510"/>
        <v>297450.6818813635</v>
      </c>
      <c r="GW238" s="79">
        <f t="shared" si="510"/>
        <v>339714.32188364898</v>
      </c>
      <c r="GX238" s="79">
        <f t="shared" si="510"/>
        <v>327192.11332288105</v>
      </c>
      <c r="GY238" s="79">
        <f t="shared" si="510"/>
        <v>249725.00275541574</v>
      </c>
      <c r="GZ238" s="79">
        <f t="shared" si="510"/>
        <v>380203.75669383444</v>
      </c>
      <c r="HA238" s="79">
        <f t="shared" si="510"/>
        <v>305790.87273745856</v>
      </c>
      <c r="HB238" s="79">
        <f t="shared" si="510"/>
        <v>336307.05520615005</v>
      </c>
      <c r="HC238" s="79">
        <f t="shared" si="510"/>
        <v>291654.1578836838</v>
      </c>
      <c r="HD238" s="79">
        <f t="shared" si="510"/>
        <v>319081.8417083745</v>
      </c>
      <c r="HE238" s="79">
        <f t="shared" si="510"/>
        <v>329768.0394919113</v>
      </c>
      <c r="HF238" s="79">
        <f t="shared" si="510"/>
        <v>313964.71541338338</v>
      </c>
      <c r="HG238" s="79">
        <f t="shared" si="510"/>
        <v>310049.35973175138</v>
      </c>
      <c r="HH238" s="79">
        <f t="shared" si="510"/>
        <v>326952.89008472371</v>
      </c>
      <c r="HI238" s="79">
        <f t="shared" si="510"/>
        <v>283104.70662325353</v>
      </c>
      <c r="HJ238" s="79">
        <f t="shared" si="510"/>
        <v>349782.98878347012</v>
      </c>
      <c r="HK238" s="79">
        <f t="shared" si="510"/>
        <v>303011.46219197009</v>
      </c>
      <c r="HL238" s="79">
        <f t="shared" si="510"/>
        <v>337073.70806726918</v>
      </c>
      <c r="HM238" s="79">
        <f t="shared" si="510"/>
        <v>333468.49544778658</v>
      </c>
      <c r="HN238" s="79">
        <f t="shared" si="510"/>
        <v>373080.56233214575</v>
      </c>
      <c r="HO238" s="79">
        <f t="shared" si="510"/>
        <v>328577.00522017956</v>
      </c>
      <c r="HP238" s="79">
        <f t="shared" si="510"/>
        <v>342237.35903768003</v>
      </c>
      <c r="HQ238" s="79">
        <f t="shared" si="510"/>
        <v>343211.75462508091</v>
      </c>
      <c r="HR238" s="79">
        <f t="shared" si="510"/>
        <v>310823.48447098583</v>
      </c>
      <c r="HS238" s="79">
        <f t="shared" si="510"/>
        <v>340037.15796538035</v>
      </c>
      <c r="HT238" s="79">
        <f t="shared" si="510"/>
        <v>328953.37988454022</v>
      </c>
      <c r="HU238" s="79">
        <f t="shared" si="510"/>
        <v>412586.6970615504</v>
      </c>
      <c r="HV238" s="79">
        <f t="shared" si="510"/>
        <v>-3704072.2634224687</v>
      </c>
      <c r="HW238" s="79">
        <f t="shared" si="510"/>
        <v>323489.93642637355</v>
      </c>
      <c r="HX238" s="79">
        <f t="shared" si="510"/>
        <v>434080.06419196597</v>
      </c>
      <c r="HY238" s="79">
        <f t="shared" si="510"/>
        <v>414775.55091688747</v>
      </c>
      <c r="HZ238" s="79">
        <f t="shared" si="510"/>
        <v>394181.21516287373</v>
      </c>
      <c r="IA238" s="79">
        <f t="shared" si="510"/>
        <v>391508.09956574423</v>
      </c>
      <c r="IB238" s="79">
        <f t="shared" si="510"/>
        <v>400577.27466268744</v>
      </c>
      <c r="IC238" s="79">
        <f t="shared" si="510"/>
        <v>423864.51996803225</v>
      </c>
      <c r="ID238" s="79">
        <f t="shared" si="510"/>
        <v>423653.927516661</v>
      </c>
      <c r="IE238" s="79">
        <f t="shared" si="510"/>
        <v>419156.6714244532</v>
      </c>
      <c r="IF238" s="79">
        <f t="shared" si="510"/>
        <v>399863.86885286646</v>
      </c>
      <c r="IG238" s="79">
        <f t="shared" si="510"/>
        <v>425364.40798322222</v>
      </c>
      <c r="IH238" s="79">
        <f t="shared" si="510"/>
        <v>-4445554.5745514426</v>
      </c>
      <c r="II238" s="79">
        <f t="shared" si="510"/>
        <v>368011.8421025289</v>
      </c>
      <c r="IJ238" s="79">
        <f t="shared" si="510"/>
        <v>379840.83721787133</v>
      </c>
      <c r="IK238" s="79">
        <f t="shared" si="510"/>
        <v>291765.27351200016</v>
      </c>
      <c r="IL238" s="79">
        <f t="shared" si="510"/>
        <v>344528.97500688973</v>
      </c>
      <c r="IM238" s="79">
        <f t="shared" si="510"/>
        <v>379716.10103872116</v>
      </c>
      <c r="IN238" s="79">
        <f t="shared" si="510"/>
        <v>362374.67121536139</v>
      </c>
      <c r="IO238" s="79">
        <f t="shared" si="510"/>
        <v>355013.3558671975</v>
      </c>
      <c r="IP238" s="79">
        <f t="shared" si="510"/>
        <v>369693.66109501885</v>
      </c>
      <c r="IQ238" s="79">
        <f t="shared" si="510"/>
        <v>275680.19259468769</v>
      </c>
      <c r="IR238" s="79">
        <f t="shared" si="510"/>
        <v>360200.849582455</v>
      </c>
      <c r="IS238" s="79">
        <f t="shared" si="510"/>
        <v>302374.8522133173</v>
      </c>
      <c r="IT238" s="79">
        <f t="shared" si="510"/>
        <v>-3862243.1413719417</v>
      </c>
      <c r="IU238" s="79">
        <f t="shared" si="510"/>
        <v>339432.81962952489</v>
      </c>
      <c r="IV238" s="79">
        <f t="shared" si="510"/>
        <v>318467.69322334102</v>
      </c>
      <c r="IW238" s="79">
        <f t="shared" si="510"/>
        <v>332703.34658474696</v>
      </c>
      <c r="IX238" s="79">
        <f t="shared" ref="IX238:JE238" si="511">+IX232-IX237</f>
        <v>321620.23312912823</v>
      </c>
      <c r="IY238" s="79">
        <f t="shared" si="511"/>
        <v>380342.34924444533</v>
      </c>
      <c r="IZ238" s="79">
        <f t="shared" si="511"/>
        <v>404024.30425453692</v>
      </c>
      <c r="JA238" s="79">
        <f t="shared" si="511"/>
        <v>371340.0300742847</v>
      </c>
      <c r="JB238" s="79">
        <f t="shared" si="511"/>
        <v>324570.52630294656</v>
      </c>
      <c r="JC238" s="79">
        <f t="shared" si="511"/>
        <v>346796.04721921508</v>
      </c>
      <c r="JD238" s="79">
        <f t="shared" si="511"/>
        <v>333305.68190422416</v>
      </c>
      <c r="JE238" s="79">
        <f t="shared" si="511"/>
        <v>386966.07457360346</v>
      </c>
    </row>
    <row r="239" spans="1:265" ht="12.9" customHeight="1" x14ac:dyDescent="0.2">
      <c r="A239" s="22" t="s">
        <v>214</v>
      </c>
      <c r="B239" s="1">
        <f>+B205</f>
        <v>0</v>
      </c>
      <c r="C239" s="1">
        <f t="shared" ref="C239:M239" si="512">+C205-B205</f>
        <v>0</v>
      </c>
      <c r="D239" s="1">
        <f t="shared" si="512"/>
        <v>0</v>
      </c>
      <c r="E239" s="1">
        <f t="shared" si="512"/>
        <v>0</v>
      </c>
      <c r="F239" s="1">
        <f t="shared" si="512"/>
        <v>0</v>
      </c>
      <c r="G239" s="1">
        <f t="shared" si="512"/>
        <v>0</v>
      </c>
      <c r="H239" s="1">
        <f t="shared" si="512"/>
        <v>0</v>
      </c>
      <c r="I239" s="1">
        <f t="shared" si="512"/>
        <v>0</v>
      </c>
      <c r="J239" s="1">
        <f t="shared" si="512"/>
        <v>0</v>
      </c>
      <c r="K239" s="1">
        <f t="shared" si="512"/>
        <v>0</v>
      </c>
      <c r="L239" s="1">
        <f t="shared" si="512"/>
        <v>0</v>
      </c>
      <c r="M239" s="1">
        <f t="shared" si="512"/>
        <v>0</v>
      </c>
      <c r="N239" s="1">
        <f>+N205</f>
        <v>0</v>
      </c>
      <c r="O239" s="1">
        <f t="shared" ref="O239:Y239" si="513">+O205-N205</f>
        <v>0</v>
      </c>
      <c r="P239" s="1">
        <f t="shared" si="513"/>
        <v>0</v>
      </c>
      <c r="Q239" s="1">
        <f t="shared" si="513"/>
        <v>0</v>
      </c>
      <c r="R239" s="1">
        <f t="shared" si="513"/>
        <v>0</v>
      </c>
      <c r="S239" s="1">
        <f t="shared" si="513"/>
        <v>0</v>
      </c>
      <c r="T239" s="1">
        <f t="shared" si="513"/>
        <v>0</v>
      </c>
      <c r="U239" s="1">
        <f t="shared" si="513"/>
        <v>0</v>
      </c>
      <c r="V239" s="1">
        <f t="shared" si="513"/>
        <v>0</v>
      </c>
      <c r="W239" s="1">
        <f t="shared" si="513"/>
        <v>0</v>
      </c>
      <c r="X239" s="1">
        <f t="shared" si="513"/>
        <v>0</v>
      </c>
      <c r="Y239" s="1">
        <f t="shared" si="513"/>
        <v>0</v>
      </c>
      <c r="Z239" s="1">
        <f>+Z205</f>
        <v>-1308</v>
      </c>
      <c r="AA239" s="1">
        <f t="shared" ref="AA239:AK239" si="514">+AA205-Z205</f>
        <v>-4359</v>
      </c>
      <c r="AB239" s="1">
        <f t="shared" si="514"/>
        <v>17197</v>
      </c>
      <c r="AC239" s="1">
        <f t="shared" si="514"/>
        <v>-1588</v>
      </c>
      <c r="AD239" s="1">
        <f t="shared" si="514"/>
        <v>1968</v>
      </c>
      <c r="AE239" s="1">
        <f t="shared" si="514"/>
        <v>2402</v>
      </c>
      <c r="AF239" s="1">
        <f t="shared" si="514"/>
        <v>938</v>
      </c>
      <c r="AG239" s="1">
        <f t="shared" si="514"/>
        <v>-14394</v>
      </c>
      <c r="AH239" s="1">
        <f t="shared" si="514"/>
        <v>-30169</v>
      </c>
      <c r="AI239" s="1">
        <f t="shared" si="514"/>
        <v>35847</v>
      </c>
      <c r="AJ239" s="1">
        <f t="shared" si="514"/>
        <v>681</v>
      </c>
      <c r="AK239" s="1">
        <f t="shared" si="514"/>
        <v>-276</v>
      </c>
      <c r="AL239" s="1">
        <f>+AL205</f>
        <v>-423</v>
      </c>
      <c r="AM239" s="1">
        <f t="shared" ref="AM239:AW239" si="515">+AM205-AL205</f>
        <v>-8883</v>
      </c>
      <c r="AN239" s="1">
        <f t="shared" si="515"/>
        <v>-1602</v>
      </c>
      <c r="AO239" s="1">
        <f t="shared" si="515"/>
        <v>1533</v>
      </c>
      <c r="AP239" s="1">
        <f t="shared" si="515"/>
        <v>-908</v>
      </c>
      <c r="AQ239" s="1">
        <f t="shared" si="515"/>
        <v>1850</v>
      </c>
      <c r="AR239" s="1">
        <f t="shared" si="515"/>
        <v>-252.28964132999863</v>
      </c>
      <c r="AS239" s="1">
        <f t="shared" si="515"/>
        <v>-1112.2038414699982</v>
      </c>
      <c r="AT239" s="1">
        <f t="shared" si="515"/>
        <v>-1332.580070480004</v>
      </c>
      <c r="AU239" s="1">
        <f t="shared" si="515"/>
        <v>423.87649930000043</v>
      </c>
      <c r="AV239" s="1">
        <f t="shared" si="515"/>
        <v>1497.2539601499993</v>
      </c>
      <c r="AW239" s="1">
        <f t="shared" si="515"/>
        <v>3258.41757917</v>
      </c>
      <c r="AX239" s="1">
        <f>+AX205</f>
        <v>-623.63712601999998</v>
      </c>
      <c r="AY239" s="1">
        <f t="shared" ref="AY239:BI239" si="516">+AY205-AX205</f>
        <v>139.51732118000007</v>
      </c>
      <c r="AZ239" s="1">
        <f t="shared" si="516"/>
        <v>-72998.765664419989</v>
      </c>
      <c r="BA239" s="1">
        <f t="shared" si="516"/>
        <v>1826.2967406700191</v>
      </c>
      <c r="BB239" s="1">
        <f t="shared" si="516"/>
        <v>27786.142958929966</v>
      </c>
      <c r="BC239" s="1">
        <f t="shared" si="516"/>
        <v>4623.7866034600083</v>
      </c>
      <c r="BD239" s="1">
        <f t="shared" si="516"/>
        <v>-2199.7384678000089</v>
      </c>
      <c r="BE239" s="1">
        <f t="shared" si="516"/>
        <v>-3653.0977210400015</v>
      </c>
      <c r="BF239" s="1">
        <f t="shared" si="516"/>
        <v>3190.6132301499892</v>
      </c>
      <c r="BG239" s="1">
        <f t="shared" si="516"/>
        <v>35407.955598870016</v>
      </c>
      <c r="BH239" s="1">
        <f t="shared" si="516"/>
        <v>3706.6517062099947</v>
      </c>
      <c r="BI239" s="1">
        <f t="shared" si="516"/>
        <v>7031.2748198100062</v>
      </c>
      <c r="BJ239" s="1">
        <f>+BJ205</f>
        <v>6704.6700101000006</v>
      </c>
      <c r="BK239" s="1">
        <f t="shared" ref="BK239:BU239" si="517">+BK205-BJ205</f>
        <v>-2776.9661818200007</v>
      </c>
      <c r="BL239" s="1">
        <f t="shared" si="517"/>
        <v>-313.74979391999977</v>
      </c>
      <c r="BM239" s="1">
        <f t="shared" si="517"/>
        <v>4356.2879330000014</v>
      </c>
      <c r="BN239" s="1">
        <f t="shared" si="517"/>
        <v>2313.934183389998</v>
      </c>
      <c r="BO239" s="1">
        <f t="shared" si="517"/>
        <v>-528.17902478999895</v>
      </c>
      <c r="BP239" s="1">
        <f t="shared" si="517"/>
        <v>4097.9170867899993</v>
      </c>
      <c r="BQ239" s="1">
        <f t="shared" si="517"/>
        <v>-1087.7252924700006</v>
      </c>
      <c r="BR239" s="1">
        <f t="shared" si="517"/>
        <v>5895.7127070100014</v>
      </c>
      <c r="BS239" s="1">
        <f t="shared" si="517"/>
        <v>-5655.4664095899916</v>
      </c>
      <c r="BT239" s="1">
        <f t="shared" si="517"/>
        <v>-2978.092533440009</v>
      </c>
      <c r="BU239" s="1">
        <f t="shared" si="517"/>
        <v>-6411.7370335899996</v>
      </c>
      <c r="BV239" s="1">
        <f>+BV205</f>
        <v>-1061.1151277500001</v>
      </c>
      <c r="BW239" s="1">
        <f t="shared" ref="BW239:CG239" si="518">+BW205-BV205</f>
        <v>-209.03117146</v>
      </c>
      <c r="BX239" s="1">
        <f t="shared" si="518"/>
        <v>-830.59655015999988</v>
      </c>
      <c r="BY239" s="1">
        <f t="shared" si="518"/>
        <v>781.2250666299999</v>
      </c>
      <c r="BZ239" s="1">
        <f t="shared" si="518"/>
        <v>-1426.4513613500001</v>
      </c>
      <c r="CA239" s="1">
        <f t="shared" si="518"/>
        <v>387.8079571699991</v>
      </c>
      <c r="CB239" s="1">
        <f t="shared" si="518"/>
        <v>523.71053383000208</v>
      </c>
      <c r="CC239" s="1">
        <f t="shared" si="518"/>
        <v>-5197.6887036200014</v>
      </c>
      <c r="CD239" s="1">
        <f t="shared" si="518"/>
        <v>1138.6724346900028</v>
      </c>
      <c r="CE239" s="1">
        <f t="shared" si="518"/>
        <v>753.01478160999795</v>
      </c>
      <c r="CF239" s="1">
        <f t="shared" si="518"/>
        <v>-1123.8721572400018</v>
      </c>
      <c r="CG239" s="1">
        <f t="shared" si="518"/>
        <v>-2811.7253199699981</v>
      </c>
      <c r="CH239" s="1">
        <f>+CH205</f>
        <v>45.088102070000041</v>
      </c>
      <c r="CI239" s="1">
        <f t="shared" ref="CI239:CS239" si="519">+CI205-CH205</f>
        <v>1726.805459409999</v>
      </c>
      <c r="CJ239" s="1">
        <f t="shared" si="519"/>
        <v>910.8953092800009</v>
      </c>
      <c r="CK239" s="1">
        <f t="shared" si="519"/>
        <v>687.48147599999993</v>
      </c>
      <c r="CL239" s="1">
        <f t="shared" si="519"/>
        <v>579.72965324000006</v>
      </c>
      <c r="CM239" s="1">
        <f t="shared" si="519"/>
        <v>17039.069909810001</v>
      </c>
      <c r="CN239" s="1">
        <f t="shared" si="519"/>
        <v>5540.4331516099992</v>
      </c>
      <c r="CO239" s="1">
        <f t="shared" si="519"/>
        <v>-595.70539176999955</v>
      </c>
      <c r="CP239" s="1">
        <f t="shared" si="519"/>
        <v>-7828.8722725699918</v>
      </c>
      <c r="CQ239" s="1">
        <f t="shared" si="519"/>
        <v>-159.69406942000933</v>
      </c>
      <c r="CR239" s="1">
        <f t="shared" si="519"/>
        <v>-795.85513610999988</v>
      </c>
      <c r="CS239" s="1">
        <f t="shared" si="519"/>
        <v>-6106.3097682499993</v>
      </c>
      <c r="CT239" s="1">
        <f>+CT205</f>
        <v>635.97237142000006</v>
      </c>
      <c r="CU239" s="1">
        <f t="shared" ref="CU239:DE239" si="520">+CU205-CT205</f>
        <v>-1178.0661154799996</v>
      </c>
      <c r="CV239" s="1">
        <f t="shared" si="520"/>
        <v>1556.9054795799996</v>
      </c>
      <c r="CW239" s="1">
        <f t="shared" si="520"/>
        <v>8151.6152053199994</v>
      </c>
      <c r="CX239" s="1">
        <f t="shared" si="520"/>
        <v>10496.005000730001</v>
      </c>
      <c r="CY239" s="1">
        <f t="shared" si="520"/>
        <v>2371.7585771800004</v>
      </c>
      <c r="CZ239" s="1">
        <f t="shared" si="520"/>
        <v>-1136.453263880001</v>
      </c>
      <c r="DA239" s="1">
        <f t="shared" si="520"/>
        <v>-186.87427056000161</v>
      </c>
      <c r="DB239" s="1">
        <f t="shared" si="520"/>
        <v>-1062.4701219599992</v>
      </c>
      <c r="DC239" s="1">
        <f t="shared" si="520"/>
        <v>-254.63051579999956</v>
      </c>
      <c r="DD239" s="1">
        <f t="shared" si="520"/>
        <v>955.3735171999906</v>
      </c>
      <c r="DE239" s="1">
        <f t="shared" si="520"/>
        <v>12743.049058640008</v>
      </c>
      <c r="DF239" s="1">
        <f>+DF205</f>
        <v>-2403.9604656900001</v>
      </c>
      <c r="DG239" s="1">
        <f t="shared" ref="DG239:DQ239" si="521">+DG205-DF205</f>
        <v>-439.15326399000105</v>
      </c>
      <c r="DH239" s="1">
        <f t="shared" si="521"/>
        <v>258.05546600000207</v>
      </c>
      <c r="DI239" s="1">
        <f t="shared" si="521"/>
        <v>3274.0663696000001</v>
      </c>
      <c r="DJ239" s="1">
        <f t="shared" si="521"/>
        <v>7168.7290818599968</v>
      </c>
      <c r="DK239" s="1">
        <f t="shared" si="521"/>
        <v>-4148.2942478299974</v>
      </c>
      <c r="DL239" s="1">
        <f t="shared" si="521"/>
        <v>-11775.034236719999</v>
      </c>
      <c r="DM239" s="1">
        <f t="shared" si="521"/>
        <v>-2836.5652699700004</v>
      </c>
      <c r="DN239" s="1">
        <f t="shared" si="521"/>
        <v>-1494.7598054100017</v>
      </c>
      <c r="DO239" s="1">
        <f t="shared" si="521"/>
        <v>-3374.580738229999</v>
      </c>
      <c r="DP239" s="1">
        <f t="shared" si="521"/>
        <v>-16478.350738020003</v>
      </c>
      <c r="DQ239" s="1">
        <f t="shared" si="521"/>
        <v>27435.017768199999</v>
      </c>
      <c r="DR239" s="1">
        <f>+DR205</f>
        <v>1990.18827341</v>
      </c>
      <c r="DS239" s="1">
        <f t="shared" ref="DS239:EC239" si="522">+DS205-DR205</f>
        <v>-338.90503324999986</v>
      </c>
      <c r="DT239" s="1">
        <f t="shared" si="522"/>
        <v>3011.3043893499998</v>
      </c>
      <c r="DU239" s="1">
        <f t="shared" si="522"/>
        <v>4296.9687062999992</v>
      </c>
      <c r="DV239" s="1">
        <f t="shared" si="522"/>
        <v>5400.5587242100009</v>
      </c>
      <c r="DW239" s="1">
        <f t="shared" si="522"/>
        <v>4678.7900322299993</v>
      </c>
      <c r="DX239" s="1">
        <f t="shared" si="522"/>
        <v>10129.14475421</v>
      </c>
      <c r="DY239" s="1">
        <f t="shared" si="522"/>
        <v>6713.4108604300018</v>
      </c>
      <c r="DZ239" s="1">
        <f t="shared" si="522"/>
        <v>-136.96744279999984</v>
      </c>
      <c r="EA239" s="1">
        <f t="shared" si="522"/>
        <v>67.790729979999014</v>
      </c>
      <c r="EB239" s="1">
        <f t="shared" si="522"/>
        <v>-2474.6887638100015</v>
      </c>
      <c r="EC239" s="1">
        <f t="shared" si="522"/>
        <v>9250.458590580005</v>
      </c>
      <c r="ED239" s="1">
        <f>+ED205</f>
        <v>-2172.8823417399999</v>
      </c>
      <c r="EE239" s="1">
        <f t="shared" ref="EE239:EO239" si="523">+EE205-ED205</f>
        <v>-418.32964470000024</v>
      </c>
      <c r="EF239" s="1">
        <f t="shared" si="523"/>
        <v>767.62641355000005</v>
      </c>
      <c r="EG239" s="1">
        <f t="shared" si="523"/>
        <v>6469.9108930700004</v>
      </c>
      <c r="EH239" s="1">
        <f t="shared" si="523"/>
        <v>5115.5526872699993</v>
      </c>
      <c r="EI239" s="1">
        <f t="shared" si="523"/>
        <v>-2010.0547614299985</v>
      </c>
      <c r="EJ239" s="1">
        <f t="shared" si="523"/>
        <v>9347.7147638299975</v>
      </c>
      <c r="EK239" s="1">
        <f t="shared" si="523"/>
        <v>2748.6273959700011</v>
      </c>
      <c r="EL239" s="1">
        <f t="shared" si="523"/>
        <v>-18378.363587439995</v>
      </c>
      <c r="EM239" s="1">
        <f t="shared" si="523"/>
        <v>22550.205840609997</v>
      </c>
      <c r="EN239" s="1">
        <f t="shared" si="523"/>
        <v>4255.2497145299967</v>
      </c>
      <c r="EO239" s="1">
        <f t="shared" si="523"/>
        <v>-9007.4126889499894</v>
      </c>
      <c r="EP239" s="1">
        <f>+EP205</f>
        <v>-1309.02195815</v>
      </c>
      <c r="EQ239" s="1">
        <f t="shared" ref="EQ239:FA239" si="524">+EQ205-EP205</f>
        <v>3201.8965849000001</v>
      </c>
      <c r="ER239" s="1">
        <f t="shared" si="524"/>
        <v>-3659.6865660600001</v>
      </c>
      <c r="ES239" s="1">
        <f t="shared" si="524"/>
        <v>9488.6152920100012</v>
      </c>
      <c r="ET239" s="1">
        <f t="shared" si="524"/>
        <v>2052.2527494000005</v>
      </c>
      <c r="EU239" s="1">
        <f t="shared" si="524"/>
        <v>3135.6213810799982</v>
      </c>
      <c r="EV239" s="1">
        <f t="shared" si="524"/>
        <v>4211.6293661599993</v>
      </c>
      <c r="EW239" s="1">
        <f t="shared" si="524"/>
        <v>611.55507085001227</v>
      </c>
      <c r="EX239" s="1">
        <f t="shared" si="524"/>
        <v>12456.821581429987</v>
      </c>
      <c r="EY239" s="1">
        <f t="shared" si="524"/>
        <v>6025.9581152200044</v>
      </c>
      <c r="EZ239" s="1">
        <f t="shared" si="524"/>
        <v>1294.0639179899954</v>
      </c>
      <c r="FA239" s="1">
        <f t="shared" si="524"/>
        <v>53213.474308390003</v>
      </c>
      <c r="FB239" s="1">
        <f>+FB205</f>
        <v>4380.8212377199998</v>
      </c>
      <c r="FC239" s="1">
        <f t="shared" ref="FC239:FM239" si="525">+FC205-FB205</f>
        <v>1211.1181434199998</v>
      </c>
      <c r="FD239" s="1">
        <f t="shared" si="525"/>
        <v>9302.4591607799994</v>
      </c>
      <c r="FE239" s="1">
        <f t="shared" si="525"/>
        <v>10968.927358479999</v>
      </c>
      <c r="FF239" s="1">
        <f t="shared" si="525"/>
        <v>10926.144097019998</v>
      </c>
      <c r="FG239" s="1">
        <f t="shared" si="525"/>
        <v>10784.210163440002</v>
      </c>
      <c r="FH239" s="1">
        <f t="shared" si="525"/>
        <v>2478.8599409500093</v>
      </c>
      <c r="FI239" s="1">
        <f t="shared" si="525"/>
        <v>4479.2536928599875</v>
      </c>
      <c r="FJ239" s="1">
        <f t="shared" si="525"/>
        <v>21825.358387990011</v>
      </c>
      <c r="FK239" s="1">
        <f t="shared" si="525"/>
        <v>2839.5146388400026</v>
      </c>
      <c r="FL239" s="1">
        <f t="shared" si="525"/>
        <v>11202.954003999985</v>
      </c>
      <c r="FM239" s="1">
        <f t="shared" si="525"/>
        <v>14078.676107430001</v>
      </c>
      <c r="FN239" s="1">
        <f>+FN205</f>
        <v>-4348.5507613999998</v>
      </c>
      <c r="FO239" s="1">
        <f t="shared" ref="FO239:FY239" si="526">+FO205-FN205</f>
        <v>3072.6628337100001</v>
      </c>
      <c r="FP239" s="1">
        <f t="shared" si="526"/>
        <v>5946.8879276899997</v>
      </c>
      <c r="FQ239" s="1">
        <f t="shared" si="526"/>
        <v>12102.90369988</v>
      </c>
      <c r="FR239" s="1">
        <f t="shared" si="526"/>
        <v>24744.536917580001</v>
      </c>
      <c r="FS239" s="1">
        <f t="shared" si="526"/>
        <v>11212.115314080002</v>
      </c>
      <c r="FT239" s="1">
        <f t="shared" si="526"/>
        <v>1629.7700760999942</v>
      </c>
      <c r="FU239" s="1">
        <f t="shared" si="526"/>
        <v>5692.6047488900003</v>
      </c>
      <c r="FV239" s="1">
        <f t="shared" si="526"/>
        <v>16324.156840569995</v>
      </c>
      <c r="FW239" s="1">
        <f t="shared" si="526"/>
        <v>3156.4917326599971</v>
      </c>
      <c r="FX239" s="1">
        <f t="shared" si="526"/>
        <v>2640.4848260799918</v>
      </c>
      <c r="FY239" s="1">
        <f t="shared" si="526"/>
        <v>13978.855664880015</v>
      </c>
      <c r="FZ239" s="1">
        <f>+FZ205</f>
        <v>6033.1500647399998</v>
      </c>
      <c r="GA239" s="1">
        <f t="shared" ref="GA239:GK239" si="527">+GA205-FZ205</f>
        <v>4547.3925182600005</v>
      </c>
      <c r="GB239" s="1">
        <f t="shared" si="527"/>
        <v>6326.3176125800001</v>
      </c>
      <c r="GC239" s="1">
        <f t="shared" si="527"/>
        <v>11479.838169030001</v>
      </c>
      <c r="GD239" s="1">
        <f t="shared" si="527"/>
        <v>9739.6189110999949</v>
      </c>
      <c r="GE239" s="1">
        <f t="shared" si="527"/>
        <v>7761.9912322100063</v>
      </c>
      <c r="GF239" s="1">
        <f t="shared" si="527"/>
        <v>4144.6863497300001</v>
      </c>
      <c r="GG239" s="1">
        <f t="shared" si="527"/>
        <v>4847.3423330099977</v>
      </c>
      <c r="GH239" s="1">
        <f t="shared" si="527"/>
        <v>27138.051132710018</v>
      </c>
      <c r="GI239" s="1">
        <f t="shared" si="527"/>
        <v>63192.33022223998</v>
      </c>
      <c r="GJ239" s="1">
        <f t="shared" si="527"/>
        <v>90018.960501919995</v>
      </c>
      <c r="GK239" s="1">
        <f t="shared" si="527"/>
        <v>-103641.7796068</v>
      </c>
      <c r="GL239" s="1">
        <f>+GL205</f>
        <v>2706.9228762799999</v>
      </c>
      <c r="GM239" s="1">
        <f t="shared" ref="GM239:GW239" si="528">+GM205-GL205</f>
        <v>3974.69350489</v>
      </c>
      <c r="GN239" s="1">
        <f t="shared" si="528"/>
        <v>21005.05938038999</v>
      </c>
      <c r="GO239" s="1">
        <f t="shared" si="528"/>
        <v>9665.0868639300134</v>
      </c>
      <c r="GP239" s="1">
        <f t="shared" si="528"/>
        <v>33267.773219279996</v>
      </c>
      <c r="GQ239" s="1">
        <f t="shared" si="528"/>
        <v>10422.951925630012</v>
      </c>
      <c r="GR239" s="1">
        <f t="shared" si="528"/>
        <v>7235.5551394399954</v>
      </c>
      <c r="GS239" s="1">
        <f t="shared" si="528"/>
        <v>1854.2019496699941</v>
      </c>
      <c r="GT239" s="1">
        <f t="shared" si="528"/>
        <v>25491.180843130001</v>
      </c>
      <c r="GU239" s="1">
        <f t="shared" si="528"/>
        <v>4354.8104821099987</v>
      </c>
      <c r="GV239" s="1">
        <f t="shared" si="528"/>
        <v>3522.3988504699955</v>
      </c>
      <c r="GW239" s="1">
        <f t="shared" si="528"/>
        <v>29508.17348374</v>
      </c>
      <c r="GX239" s="1">
        <f>+GX205</f>
        <v>-788.36108813999999</v>
      </c>
      <c r="GY239" s="1">
        <f t="shared" ref="GY239:HI239" si="529">+GY205-GX205</f>
        <v>-1166.3997502400009</v>
      </c>
      <c r="GZ239" s="1">
        <f t="shared" si="529"/>
        <v>6287.9520709100025</v>
      </c>
      <c r="HA239" s="1">
        <f t="shared" si="529"/>
        <v>11126.716290669998</v>
      </c>
      <c r="HB239" s="1">
        <f t="shared" si="529"/>
        <v>13914.41215014</v>
      </c>
      <c r="HC239" s="1">
        <f t="shared" si="529"/>
        <v>1213.7225295700009</v>
      </c>
      <c r="HD239" s="1">
        <f t="shared" si="529"/>
        <v>4561.814663989986</v>
      </c>
      <c r="HE239" s="1">
        <f t="shared" si="529"/>
        <v>1822.4041668699938</v>
      </c>
      <c r="HF239" s="1">
        <f t="shared" si="529"/>
        <v>47331.601292130021</v>
      </c>
      <c r="HG239" s="1">
        <f t="shared" si="529"/>
        <v>12016.957296230015</v>
      </c>
      <c r="HH239" s="1">
        <f t="shared" si="529"/>
        <v>-4962.3546439600177</v>
      </c>
      <c r="HI239" s="1">
        <f t="shared" si="529"/>
        <v>49361.949098079989</v>
      </c>
      <c r="HJ239" s="1">
        <f>+HJ205</f>
        <v>-505.17612836000001</v>
      </c>
      <c r="HK239" s="1">
        <f t="shared" ref="HK239:JE239" si="530">+HK205-HJ205</f>
        <v>194.45643598999953</v>
      </c>
      <c r="HL239" s="1">
        <f t="shared" si="530"/>
        <v>6392.1914380400003</v>
      </c>
      <c r="HM239" s="1">
        <f t="shared" si="530"/>
        <v>19887.847146970002</v>
      </c>
      <c r="HN239" s="1">
        <f t="shared" si="530"/>
        <v>13063.263723439999</v>
      </c>
      <c r="HO239" s="1">
        <f t="shared" si="530"/>
        <v>12154.796929799988</v>
      </c>
      <c r="HP239" s="1">
        <f t="shared" si="530"/>
        <v>456.70129757001268</v>
      </c>
      <c r="HQ239" s="1">
        <f t="shared" si="530"/>
        <v>9314.3944465899913</v>
      </c>
      <c r="HR239" s="1">
        <f t="shared" si="530"/>
        <v>32753.640001970023</v>
      </c>
      <c r="HS239" s="1">
        <f t="shared" si="530"/>
        <v>9848.7984704999835</v>
      </c>
      <c r="HT239" s="1">
        <f t="shared" si="530"/>
        <v>688.23639801000536</v>
      </c>
      <c r="HU239" s="1">
        <f t="shared" si="530"/>
        <v>-17694.526371609973</v>
      </c>
      <c r="HV239" s="1">
        <f t="shared" si="530"/>
        <v>-86550.802902430034</v>
      </c>
      <c r="HW239" s="1">
        <f t="shared" si="530"/>
        <v>1431.2712829899997</v>
      </c>
      <c r="HX239" s="1">
        <f t="shared" si="530"/>
        <v>48084.767421789991</v>
      </c>
      <c r="HY239" s="1">
        <f t="shared" si="530"/>
        <v>19656.671843490018</v>
      </c>
      <c r="HZ239" s="1">
        <f t="shared" si="530"/>
        <v>-713.4031661300105</v>
      </c>
      <c r="IA239" s="1">
        <f t="shared" si="530"/>
        <v>-12233.160036099987</v>
      </c>
      <c r="IB239" s="1">
        <f t="shared" si="530"/>
        <v>2307.4977218399872</v>
      </c>
      <c r="IC239" s="1">
        <f t="shared" si="530"/>
        <v>-19997.329496570012</v>
      </c>
      <c r="ID239" s="1">
        <f t="shared" si="530"/>
        <v>70551.532060630008</v>
      </c>
      <c r="IE239" s="1">
        <f t="shared" si="530"/>
        <v>1339.3916049899999</v>
      </c>
      <c r="IF239" s="1">
        <f t="shared" si="530"/>
        <v>5327.2143673699902</v>
      </c>
      <c r="IG239" s="1">
        <f t="shared" si="530"/>
        <v>8752.1681424100098</v>
      </c>
      <c r="IH239" s="1">
        <f t="shared" si="530"/>
        <v>-121730.13492596001</v>
      </c>
      <c r="II239" s="1">
        <f t="shared" si="530"/>
        <v>4300.9760528099996</v>
      </c>
      <c r="IJ239" s="1">
        <f t="shared" si="530"/>
        <v>31702.865102169999</v>
      </c>
      <c r="IK239" s="1">
        <f t="shared" si="530"/>
        <v>5971.8222618200016</v>
      </c>
      <c r="IL239" s="1">
        <f t="shared" si="530"/>
        <v>17755.002027229995</v>
      </c>
      <c r="IM239" s="1">
        <f t="shared" si="530"/>
        <v>32157.441313860007</v>
      </c>
      <c r="IN239" s="1">
        <f t="shared" si="530"/>
        <v>17157.405446379998</v>
      </c>
      <c r="IO239" s="1">
        <f t="shared" si="530"/>
        <v>589.63844389999576</v>
      </c>
      <c r="IP239" s="1">
        <f t="shared" si="530"/>
        <v>14844.230318050002</v>
      </c>
      <c r="IQ239" s="1">
        <f t="shared" si="530"/>
        <v>71993.884887410008</v>
      </c>
      <c r="IR239" s="1">
        <f t="shared" si="530"/>
        <v>10297.193542880006</v>
      </c>
      <c r="IS239" s="1">
        <f t="shared" si="530"/>
        <v>8706.4271694799827</v>
      </c>
      <c r="IT239" s="1">
        <f t="shared" si="530"/>
        <v>-198004.67002948001</v>
      </c>
      <c r="IU239" s="1">
        <f t="shared" si="530"/>
        <v>8435.9438212099994</v>
      </c>
      <c r="IV239" s="1">
        <f t="shared" si="530"/>
        <v>27687.586087690008</v>
      </c>
      <c r="IW239" s="1">
        <f t="shared" si="530"/>
        <v>33897.452324460006</v>
      </c>
      <c r="IX239" s="1">
        <f t="shared" si="530"/>
        <v>14798.150448929999</v>
      </c>
      <c r="IY239" s="1">
        <f t="shared" si="530"/>
        <v>40010.745752179995</v>
      </c>
      <c r="IZ239" s="1">
        <f t="shared" si="530"/>
        <v>9792.4447107500164</v>
      </c>
      <c r="JA239" s="1">
        <f t="shared" si="530"/>
        <v>5572.1526110399864</v>
      </c>
      <c r="JB239" s="1">
        <f t="shared" si="530"/>
        <v>63579.893854469992</v>
      </c>
      <c r="JC239" s="1">
        <f t="shared" si="530"/>
        <v>24142.671003160009</v>
      </c>
      <c r="JD239" s="1">
        <f t="shared" si="530"/>
        <v>575.70287705998635</v>
      </c>
      <c r="JE239" s="1">
        <f t="shared" si="530"/>
        <v>9688.6522653100255</v>
      </c>
    </row>
    <row r="240" spans="1:265" ht="12.9" customHeight="1" x14ac:dyDescent="0.2">
      <c r="A240" s="23" t="s">
        <v>215</v>
      </c>
      <c r="B240" s="1">
        <f>+B206</f>
        <v>0</v>
      </c>
      <c r="C240" s="1">
        <f t="shared" ref="C240:M240" si="531">+C206-B206</f>
        <v>0</v>
      </c>
      <c r="D240" s="1">
        <f t="shared" si="531"/>
        <v>0</v>
      </c>
      <c r="E240" s="1">
        <f t="shared" si="531"/>
        <v>0</v>
      </c>
      <c r="F240" s="1">
        <f t="shared" si="531"/>
        <v>0</v>
      </c>
      <c r="G240" s="1">
        <f t="shared" si="531"/>
        <v>0</v>
      </c>
      <c r="H240" s="1">
        <f t="shared" si="531"/>
        <v>0</v>
      </c>
      <c r="I240" s="1">
        <f t="shared" si="531"/>
        <v>0</v>
      </c>
      <c r="J240" s="1">
        <f t="shared" si="531"/>
        <v>0</v>
      </c>
      <c r="K240" s="1">
        <f t="shared" si="531"/>
        <v>0</v>
      </c>
      <c r="L240" s="1">
        <f t="shared" si="531"/>
        <v>0</v>
      </c>
      <c r="M240" s="1">
        <f t="shared" si="531"/>
        <v>0</v>
      </c>
      <c r="N240" s="1">
        <f>+N206</f>
        <v>0</v>
      </c>
      <c r="O240" s="1">
        <f t="shared" ref="O240:Y240" si="532">+O206-N206</f>
        <v>0</v>
      </c>
      <c r="P240" s="1">
        <f t="shared" si="532"/>
        <v>0</v>
      </c>
      <c r="Q240" s="1">
        <f t="shared" si="532"/>
        <v>0</v>
      </c>
      <c r="R240" s="1">
        <f t="shared" si="532"/>
        <v>0</v>
      </c>
      <c r="S240" s="1">
        <f t="shared" si="532"/>
        <v>0</v>
      </c>
      <c r="T240" s="1">
        <f t="shared" si="532"/>
        <v>0</v>
      </c>
      <c r="U240" s="1">
        <f t="shared" si="532"/>
        <v>0</v>
      </c>
      <c r="V240" s="1">
        <f t="shared" si="532"/>
        <v>0</v>
      </c>
      <c r="W240" s="1">
        <f t="shared" si="532"/>
        <v>0</v>
      </c>
      <c r="X240" s="1">
        <f t="shared" si="532"/>
        <v>0</v>
      </c>
      <c r="Y240" s="1">
        <f t="shared" si="532"/>
        <v>0</v>
      </c>
      <c r="Z240" s="1">
        <f>+Z206</f>
        <v>-5478</v>
      </c>
      <c r="AA240" s="1">
        <f t="shared" ref="AA240:AK240" si="533">+AA206-Z206</f>
        <v>-26768</v>
      </c>
      <c r="AB240" s="1">
        <f t="shared" si="533"/>
        <v>-17004</v>
      </c>
      <c r="AC240" s="1">
        <f t="shared" si="533"/>
        <v>-5785</v>
      </c>
      <c r="AD240" s="1">
        <f t="shared" si="533"/>
        <v>-12842</v>
      </c>
      <c r="AE240" s="1">
        <f t="shared" si="533"/>
        <v>-42136</v>
      </c>
      <c r="AF240" s="1">
        <f t="shared" si="533"/>
        <v>-13352</v>
      </c>
      <c r="AG240" s="1">
        <f t="shared" si="533"/>
        <v>-14855</v>
      </c>
      <c r="AH240" s="1">
        <f t="shared" si="533"/>
        <v>-34749</v>
      </c>
      <c r="AI240" s="1">
        <f t="shared" si="533"/>
        <v>-21600</v>
      </c>
      <c r="AJ240" s="1">
        <f t="shared" si="533"/>
        <v>-65626</v>
      </c>
      <c r="AK240" s="1">
        <f t="shared" si="533"/>
        <v>-141591</v>
      </c>
      <c r="AL240" s="1">
        <f>+AL206</f>
        <v>-8305</v>
      </c>
      <c r="AM240" s="1">
        <f t="shared" ref="AM240:AW240" si="534">+AM206-AL206</f>
        <v>92090</v>
      </c>
      <c r="AN240" s="1">
        <f t="shared" si="534"/>
        <v>-96585</v>
      </c>
      <c r="AO240" s="1">
        <f t="shared" si="534"/>
        <v>-1484</v>
      </c>
      <c r="AP240" s="1">
        <f t="shared" si="534"/>
        <v>16033</v>
      </c>
      <c r="AQ240" s="1">
        <f t="shared" si="534"/>
        <v>-12250</v>
      </c>
      <c r="AR240" s="1">
        <f t="shared" si="534"/>
        <v>-843.11944057999972</v>
      </c>
      <c r="AS240" s="1">
        <f t="shared" si="534"/>
        <v>-10748.245555999989</v>
      </c>
      <c r="AT240" s="1">
        <f t="shared" si="534"/>
        <v>-13467.476847300011</v>
      </c>
      <c r="AU240" s="1">
        <f t="shared" si="534"/>
        <v>-4793.8408347499935</v>
      </c>
      <c r="AV240" s="1">
        <f t="shared" si="534"/>
        <v>-23901.809231449995</v>
      </c>
      <c r="AW240" s="1">
        <f t="shared" si="534"/>
        <v>-69675.525271480001</v>
      </c>
      <c r="AX240" s="1">
        <f>+AX206</f>
        <v>-7408.8475111999996</v>
      </c>
      <c r="AY240" s="1">
        <f t="shared" ref="AY240:BI240" si="535">+AY206-AX206</f>
        <v>-3502.7046789899996</v>
      </c>
      <c r="AZ240" s="1">
        <f t="shared" si="535"/>
        <v>39030.731434189991</v>
      </c>
      <c r="BA240" s="1">
        <f t="shared" si="535"/>
        <v>1826.2146080999992</v>
      </c>
      <c r="BB240" s="1">
        <f t="shared" si="535"/>
        <v>-396.2186466000021</v>
      </c>
      <c r="BC240" s="1">
        <f t="shared" si="535"/>
        <v>-10541.460138499988</v>
      </c>
      <c r="BD240" s="1">
        <f t="shared" si="535"/>
        <v>13734.130483159988</v>
      </c>
      <c r="BE240" s="1">
        <f t="shared" si="535"/>
        <v>-20659.51762608</v>
      </c>
      <c r="BF240" s="1">
        <f t="shared" si="535"/>
        <v>24367.852207090007</v>
      </c>
      <c r="BG240" s="1">
        <f t="shared" si="535"/>
        <v>-34990.580363530018</v>
      </c>
      <c r="BH240" s="1">
        <f t="shared" si="535"/>
        <v>-15398.548415489979</v>
      </c>
      <c r="BI240" s="1">
        <f t="shared" si="535"/>
        <v>-25406.05135215</v>
      </c>
      <c r="BJ240" s="1">
        <f>+BJ206</f>
        <v>-13473.06202883</v>
      </c>
      <c r="BK240" s="1">
        <f t="shared" ref="BK240:BU240" si="536">+BK206-BJ206</f>
        <v>1289.4101181599999</v>
      </c>
      <c r="BL240" s="1">
        <f t="shared" si="536"/>
        <v>-3879.2066444400007</v>
      </c>
      <c r="BM240" s="1">
        <f t="shared" si="536"/>
        <v>-9112.3811671599906</v>
      </c>
      <c r="BN240" s="1">
        <f t="shared" si="536"/>
        <v>-13439.473347350005</v>
      </c>
      <c r="BO240" s="1">
        <f t="shared" si="536"/>
        <v>27935.371689999996</v>
      </c>
      <c r="BP240" s="1">
        <f t="shared" si="536"/>
        <v>-14649.972985569999</v>
      </c>
      <c r="BQ240" s="1">
        <f t="shared" si="536"/>
        <v>-3505.0715971900099</v>
      </c>
      <c r="BR240" s="1">
        <f t="shared" si="536"/>
        <v>-1435.614037619991</v>
      </c>
      <c r="BS240" s="1">
        <f t="shared" si="536"/>
        <v>-4218.4104160299976</v>
      </c>
      <c r="BT240" s="1">
        <f t="shared" si="536"/>
        <v>-5355.1387098199848</v>
      </c>
      <c r="BU240" s="1">
        <f t="shared" si="536"/>
        <v>-11997.200602180004</v>
      </c>
      <c r="BV240" s="1">
        <f>+BV206</f>
        <v>-5090.5173789299997</v>
      </c>
      <c r="BW240" s="1">
        <f t="shared" ref="BW240:CG240" si="537">+BW206-BV206</f>
        <v>127.86646853999991</v>
      </c>
      <c r="BX240" s="1">
        <f t="shared" si="537"/>
        <v>-8385.2004090299997</v>
      </c>
      <c r="BY240" s="1">
        <f t="shared" si="537"/>
        <v>-2434.9739746199994</v>
      </c>
      <c r="BZ240" s="1">
        <f t="shared" si="537"/>
        <v>-3114.9865508899984</v>
      </c>
      <c r="CA240" s="1">
        <f t="shared" si="537"/>
        <v>-9264.3138228200005</v>
      </c>
      <c r="CB240" s="1">
        <f t="shared" si="537"/>
        <v>2921.8447125099992</v>
      </c>
      <c r="CC240" s="1">
        <f t="shared" si="537"/>
        <v>-1950.528145100001</v>
      </c>
      <c r="CD240" s="1">
        <f t="shared" si="537"/>
        <v>-5059.8810616199989</v>
      </c>
      <c r="CE240" s="1">
        <f t="shared" si="537"/>
        <v>-16226.60566849</v>
      </c>
      <c r="CF240" s="1">
        <f t="shared" si="537"/>
        <v>-15132.11038713</v>
      </c>
      <c r="CG240" s="1">
        <f t="shared" si="537"/>
        <v>-65266.801403319994</v>
      </c>
      <c r="CH240" s="1">
        <f>+CH206</f>
        <v>-6591.410502069999</v>
      </c>
      <c r="CI240" s="1">
        <f t="shared" ref="CI240:CS240" si="538">+CI206-CH206</f>
        <v>-2629.6026487500003</v>
      </c>
      <c r="CJ240" s="1">
        <f t="shared" si="538"/>
        <v>-4324.7354238700009</v>
      </c>
      <c r="CK240" s="1">
        <f t="shared" si="538"/>
        <v>-3665.5892194200005</v>
      </c>
      <c r="CL240" s="1">
        <f t="shared" si="538"/>
        <v>-636.2188764700004</v>
      </c>
      <c r="CM240" s="1">
        <f t="shared" si="538"/>
        <v>-7872.2724794700007</v>
      </c>
      <c r="CN240" s="1">
        <f t="shared" si="538"/>
        <v>-7986.2204091200001</v>
      </c>
      <c r="CO240" s="1">
        <f t="shared" si="538"/>
        <v>-982.0971278299985</v>
      </c>
      <c r="CP240" s="1">
        <f t="shared" si="538"/>
        <v>-5209.8852403600031</v>
      </c>
      <c r="CQ240" s="1">
        <f t="shared" si="538"/>
        <v>-7004.4743776599935</v>
      </c>
      <c r="CR240" s="1">
        <f t="shared" si="538"/>
        <v>-6551.6985405700107</v>
      </c>
      <c r="CS240" s="1">
        <f t="shared" si="538"/>
        <v>-49480.079389819992</v>
      </c>
      <c r="CT240" s="1">
        <f>+CT206</f>
        <v>-8252.7645248900008</v>
      </c>
      <c r="CU240" s="1">
        <f t="shared" ref="CU240:DE240" si="539">+CU206-CT206</f>
        <v>-8900.6998625999986</v>
      </c>
      <c r="CV240" s="1">
        <f t="shared" si="539"/>
        <v>-12194.324748160001</v>
      </c>
      <c r="CW240" s="1">
        <f t="shared" si="539"/>
        <v>-21071.045809200008</v>
      </c>
      <c r="CX240" s="1">
        <f t="shared" si="539"/>
        <v>-17539.223099299998</v>
      </c>
      <c r="CY240" s="1">
        <f t="shared" si="539"/>
        <v>-18332.899954819994</v>
      </c>
      <c r="CZ240" s="1">
        <f t="shared" si="539"/>
        <v>-10170.647874999995</v>
      </c>
      <c r="DA240" s="1">
        <f t="shared" si="539"/>
        <v>-3700.2654417500016</v>
      </c>
      <c r="DB240" s="1">
        <f t="shared" si="539"/>
        <v>-14546.778881520004</v>
      </c>
      <c r="DC240" s="1">
        <f t="shared" si="539"/>
        <v>-12492.841631000003</v>
      </c>
      <c r="DD240" s="1">
        <f t="shared" si="539"/>
        <v>-4022.8231290000112</v>
      </c>
      <c r="DE240" s="1">
        <f t="shared" si="539"/>
        <v>-36191.226501709985</v>
      </c>
      <c r="DF240" s="1">
        <f>+DF206</f>
        <v>-17802.851428689999</v>
      </c>
      <c r="DG240" s="1">
        <f t="shared" ref="DG240:DQ240" si="540">+DG206-DF206</f>
        <v>-13636.105935999993</v>
      </c>
      <c r="DH240" s="1">
        <f t="shared" si="540"/>
        <v>-8477.3792671299998</v>
      </c>
      <c r="DI240" s="1">
        <f t="shared" si="540"/>
        <v>-13676.148123380008</v>
      </c>
      <c r="DJ240" s="1">
        <f t="shared" si="540"/>
        <v>-16202.623135429996</v>
      </c>
      <c r="DK240" s="1">
        <f t="shared" si="540"/>
        <v>-15989.041506459995</v>
      </c>
      <c r="DL240" s="1">
        <f t="shared" si="540"/>
        <v>-7812.9061101000261</v>
      </c>
      <c r="DM240" s="1">
        <f t="shared" si="540"/>
        <v>-14284.18644379999</v>
      </c>
      <c r="DN240" s="1">
        <f t="shared" si="540"/>
        <v>-14322.992624809995</v>
      </c>
      <c r="DO240" s="1">
        <f t="shared" si="540"/>
        <v>-5997.1167595099978</v>
      </c>
      <c r="DP240" s="1">
        <f t="shared" si="540"/>
        <v>-6560.7644012400124</v>
      </c>
      <c r="DQ240" s="1">
        <f t="shared" si="540"/>
        <v>-31063.287367489975</v>
      </c>
      <c r="DR240" s="1">
        <f>+DR206</f>
        <v>-20924.765227</v>
      </c>
      <c r="DS240" s="1">
        <f t="shared" ref="DS240:EC240" si="541">+DS206-DR206</f>
        <v>-15714.479636</v>
      </c>
      <c r="DT240" s="1">
        <f t="shared" si="541"/>
        <v>-23218.514626140008</v>
      </c>
      <c r="DU240" s="1">
        <f t="shared" si="541"/>
        <v>-21962.682394000003</v>
      </c>
      <c r="DV240" s="1">
        <f t="shared" si="541"/>
        <v>-18298.763120409989</v>
      </c>
      <c r="DW240" s="1">
        <f t="shared" si="541"/>
        <v>-13352.518327009995</v>
      </c>
      <c r="DX240" s="1">
        <f t="shared" si="541"/>
        <v>-25677.745441000006</v>
      </c>
      <c r="DY240" s="1">
        <f t="shared" si="541"/>
        <v>-21742.858293819998</v>
      </c>
      <c r="DZ240" s="1">
        <f t="shared" si="541"/>
        <v>-18949.742081420001</v>
      </c>
      <c r="EA240" s="1">
        <f t="shared" si="541"/>
        <v>-16895.391297499998</v>
      </c>
      <c r="EB240" s="1">
        <f t="shared" si="541"/>
        <v>-27242.788389049994</v>
      </c>
      <c r="EC240" s="1">
        <f t="shared" si="541"/>
        <v>-19894.132715170097</v>
      </c>
      <c r="ED240" s="1">
        <f>+ED206</f>
        <v>-23184.03663405</v>
      </c>
      <c r="EE240" s="1">
        <f t="shared" ref="EE240:EO240" si="542">+EE206-ED206</f>
        <v>-21902.869056299987</v>
      </c>
      <c r="EF240" s="1">
        <f t="shared" si="542"/>
        <v>-36264.575991280013</v>
      </c>
      <c r="EG240" s="1">
        <f t="shared" si="542"/>
        <v>-32132.894248459997</v>
      </c>
      <c r="EH240" s="1">
        <f t="shared" si="542"/>
        <v>-31155.219034850015</v>
      </c>
      <c r="EI240" s="1">
        <f t="shared" si="542"/>
        <v>-36750.646402229992</v>
      </c>
      <c r="EJ240" s="1">
        <f t="shared" si="542"/>
        <v>-52081.969771309989</v>
      </c>
      <c r="EK240" s="1">
        <f t="shared" si="542"/>
        <v>-45460.906269750034</v>
      </c>
      <c r="EL240" s="1">
        <f t="shared" si="542"/>
        <v>-19816.235491979984</v>
      </c>
      <c r="EM240" s="1">
        <f t="shared" si="542"/>
        <v>-49320.759061930003</v>
      </c>
      <c r="EN240" s="1">
        <f t="shared" si="542"/>
        <v>-63695.012604259886</v>
      </c>
      <c r="EO240" s="1">
        <f t="shared" si="542"/>
        <v>-98064.644670940179</v>
      </c>
      <c r="EP240" s="1">
        <f>+EP206</f>
        <v>-58435.235487330006</v>
      </c>
      <c r="EQ240" s="1">
        <f t="shared" ref="EQ240:FA240" si="543">+EQ206-EP206</f>
        <v>-43546.733966899992</v>
      </c>
      <c r="ER240" s="1">
        <f t="shared" si="543"/>
        <v>-36399.107171240015</v>
      </c>
      <c r="ES240" s="1">
        <f t="shared" si="543"/>
        <v>-54460.254589479999</v>
      </c>
      <c r="ET240" s="1">
        <f t="shared" si="543"/>
        <v>-43717.499131329998</v>
      </c>
      <c r="EU240" s="1">
        <f t="shared" si="543"/>
        <v>-39285.203619239968</v>
      </c>
      <c r="EV240" s="1">
        <f t="shared" si="543"/>
        <v>-55728.369775730011</v>
      </c>
      <c r="EW240" s="1">
        <f t="shared" si="543"/>
        <v>-52090.763372379937</v>
      </c>
      <c r="EX240" s="1">
        <f t="shared" si="543"/>
        <v>-47025.101781120058</v>
      </c>
      <c r="EY240" s="1">
        <f t="shared" si="543"/>
        <v>-44601.840123439906</v>
      </c>
      <c r="EZ240" s="1">
        <f t="shared" si="543"/>
        <v>-33593.728897060093</v>
      </c>
      <c r="FA240" s="1">
        <f t="shared" si="543"/>
        <v>-37704.17015958007</v>
      </c>
      <c r="FB240" s="1">
        <f>+FB206</f>
        <v>-42949.457399140003</v>
      </c>
      <c r="FC240" s="1">
        <f t="shared" ref="FC240:FM240" si="544">+FC206-FB206</f>
        <v>-46346.192301960014</v>
      </c>
      <c r="FD240" s="1">
        <f t="shared" si="544"/>
        <v>-53681.069786689972</v>
      </c>
      <c r="FE240" s="1">
        <f t="shared" si="544"/>
        <v>-42674.267173569999</v>
      </c>
      <c r="FF240" s="1">
        <f t="shared" si="544"/>
        <v>-43875.315245290025</v>
      </c>
      <c r="FG240" s="1">
        <f t="shared" si="544"/>
        <v>-43919.319583730015</v>
      </c>
      <c r="FH240" s="1">
        <f t="shared" si="544"/>
        <v>-46739.537520479993</v>
      </c>
      <c r="FI240" s="1">
        <f t="shared" si="544"/>
        <v>-40571.067949329852</v>
      </c>
      <c r="FJ240" s="1">
        <f t="shared" si="544"/>
        <v>-55346.741995050106</v>
      </c>
      <c r="FK240" s="1">
        <f t="shared" si="544"/>
        <v>-54979.139325100114</v>
      </c>
      <c r="FL240" s="1">
        <f t="shared" si="544"/>
        <v>-62312.449489589897</v>
      </c>
      <c r="FM240" s="1">
        <f t="shared" si="544"/>
        <v>-69061.801810570061</v>
      </c>
      <c r="FN240" s="1">
        <f>+FN206</f>
        <v>-48528.540348260023</v>
      </c>
      <c r="FO240" s="1">
        <f t="shared" ref="FO240:FY240" si="545">+FO206-FN206</f>
        <v>-49629.721173989979</v>
      </c>
      <c r="FP240" s="1">
        <f t="shared" si="545"/>
        <v>-47836.738477749997</v>
      </c>
      <c r="FQ240" s="1">
        <f t="shared" si="545"/>
        <v>-47448.694719260006</v>
      </c>
      <c r="FR240" s="1">
        <f t="shared" si="545"/>
        <v>-80847.025299010013</v>
      </c>
      <c r="FS240" s="1">
        <f t="shared" si="545"/>
        <v>-44498.292219279974</v>
      </c>
      <c r="FT240" s="1">
        <f t="shared" si="545"/>
        <v>-39190.990285919979</v>
      </c>
      <c r="FU240" s="1">
        <f t="shared" si="545"/>
        <v>-60383.216573610029</v>
      </c>
      <c r="FV240" s="1">
        <f t="shared" si="545"/>
        <v>-50657.224092360004</v>
      </c>
      <c r="FW240" s="1">
        <f t="shared" si="545"/>
        <v>-68053.442193070019</v>
      </c>
      <c r="FX240" s="1">
        <f t="shared" si="545"/>
        <v>-64206.049386230065</v>
      </c>
      <c r="FY240" s="1">
        <f t="shared" si="545"/>
        <v>-115505.08235959988</v>
      </c>
      <c r="FZ240" s="1">
        <f>+FZ206</f>
        <v>-59018.300410360011</v>
      </c>
      <c r="GA240" s="1">
        <f t="shared" ref="GA240:GK240" si="546">+GA206-FZ206</f>
        <v>-63360.350427189987</v>
      </c>
      <c r="GB240" s="1">
        <f t="shared" si="546"/>
        <v>-82514.999936629989</v>
      </c>
      <c r="GC240" s="1">
        <f t="shared" si="546"/>
        <v>-91941.223389710038</v>
      </c>
      <c r="GD240" s="1">
        <f t="shared" si="546"/>
        <v>-123441.39161225996</v>
      </c>
      <c r="GE240" s="1">
        <f t="shared" si="546"/>
        <v>-85320.972172230016</v>
      </c>
      <c r="GF240" s="1">
        <f t="shared" si="546"/>
        <v>-80668.767022920132</v>
      </c>
      <c r="GG240" s="1">
        <f t="shared" si="546"/>
        <v>-77718.076034680009</v>
      </c>
      <c r="GH240" s="1">
        <f t="shared" si="546"/>
        <v>-167638.25394384994</v>
      </c>
      <c r="GI240" s="1">
        <f t="shared" si="546"/>
        <v>-209865.25142212992</v>
      </c>
      <c r="GJ240" s="1">
        <f t="shared" si="546"/>
        <v>-228538.56333029002</v>
      </c>
      <c r="GK240" s="1">
        <f t="shared" si="546"/>
        <v>-72143.95085357991</v>
      </c>
      <c r="GL240" s="1">
        <f>+GL206</f>
        <v>-139081.69826139999</v>
      </c>
      <c r="GM240" s="1">
        <f t="shared" ref="GM240:GW240" si="547">+GM206-GL206</f>
        <v>-106172.78147889001</v>
      </c>
      <c r="GN240" s="1">
        <f t="shared" si="547"/>
        <v>-116143.37660855989</v>
      </c>
      <c r="GO240" s="1">
        <f t="shared" si="547"/>
        <v>-106087.36363007023</v>
      </c>
      <c r="GP240" s="1">
        <f t="shared" si="547"/>
        <v>-139757.2031653999</v>
      </c>
      <c r="GQ240" s="1">
        <f t="shared" si="547"/>
        <v>-116622.04321477993</v>
      </c>
      <c r="GR240" s="1">
        <f t="shared" si="547"/>
        <v>-109487.14540507994</v>
      </c>
      <c r="GS240" s="1">
        <f t="shared" si="547"/>
        <v>-132496.1020633101</v>
      </c>
      <c r="GT240" s="1">
        <f t="shared" si="547"/>
        <v>-83523.945517849992</v>
      </c>
      <c r="GU240" s="1">
        <f t="shared" si="547"/>
        <v>-95236.792103939923</v>
      </c>
      <c r="GV240" s="1">
        <f t="shared" si="547"/>
        <v>-114440.67148957006</v>
      </c>
      <c r="GW240" s="1">
        <f t="shared" si="547"/>
        <v>-179467.81522425008</v>
      </c>
      <c r="GX240" s="1">
        <f>+GX206</f>
        <v>-109013.23175051001</v>
      </c>
      <c r="GY240" s="1">
        <f t="shared" ref="GY240:HI240" si="548">+GY206-GX206</f>
        <v>-107280.00624326999</v>
      </c>
      <c r="GZ240" s="1">
        <f t="shared" si="548"/>
        <v>-111099.27955555002</v>
      </c>
      <c r="HA240" s="1">
        <f t="shared" si="548"/>
        <v>-106933.46177853009</v>
      </c>
      <c r="HB240" s="1">
        <f t="shared" si="548"/>
        <v>-107154.11263568985</v>
      </c>
      <c r="HC240" s="1">
        <f t="shared" si="548"/>
        <v>-62085.627310469979</v>
      </c>
      <c r="HD240" s="1">
        <f t="shared" si="548"/>
        <v>-118546.72952968988</v>
      </c>
      <c r="HE240" s="1">
        <f t="shared" si="548"/>
        <v>-124653.71307164035</v>
      </c>
      <c r="HF240" s="1">
        <f t="shared" si="548"/>
        <v>-87813.796524399775</v>
      </c>
      <c r="HG240" s="1">
        <f t="shared" si="548"/>
        <v>-91684.355224430095</v>
      </c>
      <c r="HH240" s="1">
        <f t="shared" si="548"/>
        <v>-105988.68327718007</v>
      </c>
      <c r="HI240" s="1">
        <f t="shared" si="548"/>
        <v>-109053.95689006988</v>
      </c>
      <c r="HJ240" s="1">
        <f>+HJ206</f>
        <v>-106096.88751479999</v>
      </c>
      <c r="HK240" s="1">
        <f t="shared" ref="HK240:JE240" si="549">+HK206-HJ206</f>
        <v>-123259.29008881001</v>
      </c>
      <c r="HL240" s="1">
        <f t="shared" si="549"/>
        <v>-118864.16190624001</v>
      </c>
      <c r="HM240" s="1">
        <f t="shared" si="549"/>
        <v>-88600.840100159985</v>
      </c>
      <c r="HN240" s="1">
        <f t="shared" si="549"/>
        <v>-97220.799677039962</v>
      </c>
      <c r="HO240" s="1">
        <f t="shared" si="549"/>
        <v>-93599.762483130093</v>
      </c>
      <c r="HP240" s="1">
        <f t="shared" si="549"/>
        <v>-120287.6151538199</v>
      </c>
      <c r="HQ240" s="1">
        <f t="shared" si="549"/>
        <v>-139386.02418863005</v>
      </c>
      <c r="HR240" s="1">
        <f t="shared" si="549"/>
        <v>-105447.01165932976</v>
      </c>
      <c r="HS240" s="1">
        <f t="shared" si="549"/>
        <v>-49091.36068315024</v>
      </c>
      <c r="HT240" s="1">
        <f t="shared" si="549"/>
        <v>-116965.30530441005</v>
      </c>
      <c r="HU240" s="1">
        <f t="shared" si="549"/>
        <v>-257743.92254228005</v>
      </c>
      <c r="HV240" s="1">
        <f t="shared" si="549"/>
        <v>1286223.1896093201</v>
      </c>
      <c r="HW240" s="1">
        <f t="shared" si="549"/>
        <v>-99434.064835059995</v>
      </c>
      <c r="HX240" s="1">
        <f t="shared" si="549"/>
        <v>-149407.00184706014</v>
      </c>
      <c r="HY240" s="1">
        <f t="shared" si="549"/>
        <v>-120942.2011481899</v>
      </c>
      <c r="HZ240" s="1">
        <f t="shared" si="549"/>
        <v>-135393.79840542993</v>
      </c>
      <c r="IA240" s="1">
        <f t="shared" si="549"/>
        <v>-125487.17909858015</v>
      </c>
      <c r="IB240" s="1">
        <f t="shared" si="549"/>
        <v>-117716.09928392991</v>
      </c>
      <c r="IC240" s="1">
        <f t="shared" si="549"/>
        <v>-149296.74544845999</v>
      </c>
      <c r="ID240" s="1">
        <f t="shared" si="549"/>
        <v>-164091.73254092992</v>
      </c>
      <c r="IE240" s="1">
        <f t="shared" si="549"/>
        <v>-123189.4979405601</v>
      </c>
      <c r="IF240" s="1">
        <f t="shared" si="549"/>
        <v>-146687.08537176996</v>
      </c>
      <c r="IG240" s="1">
        <f t="shared" si="549"/>
        <v>-243564.37417669012</v>
      </c>
      <c r="IH240" s="1">
        <f t="shared" si="549"/>
        <v>1545753.9450734102</v>
      </c>
      <c r="II240" s="1">
        <f t="shared" si="549"/>
        <v>-187942.11061908019</v>
      </c>
      <c r="IJ240" s="1">
        <f t="shared" si="549"/>
        <v>-186653.26870359993</v>
      </c>
      <c r="IK240" s="1">
        <f t="shared" si="549"/>
        <v>-152000.68436525005</v>
      </c>
      <c r="IL240" s="1">
        <f t="shared" si="549"/>
        <v>-168111.17954269995</v>
      </c>
      <c r="IM240" s="1">
        <f t="shared" si="549"/>
        <v>-138826.74830274004</v>
      </c>
      <c r="IN240" s="1">
        <f t="shared" si="549"/>
        <v>-148453.10410025006</v>
      </c>
      <c r="IO240" s="1">
        <f t="shared" si="549"/>
        <v>-138784.70412244997</v>
      </c>
      <c r="IP240" s="1">
        <f t="shared" si="549"/>
        <v>-130175.39940525987</v>
      </c>
      <c r="IQ240" s="1">
        <f t="shared" si="549"/>
        <v>-75904.450503020082</v>
      </c>
      <c r="IR240" s="1">
        <f t="shared" si="549"/>
        <v>-140597.62756441999</v>
      </c>
      <c r="IS240" s="1">
        <f t="shared" si="549"/>
        <v>-202300.0390091599</v>
      </c>
      <c r="IT240" s="1">
        <f t="shared" si="549"/>
        <v>1722556.53663355</v>
      </c>
      <c r="IU240" s="1">
        <f t="shared" si="549"/>
        <v>-126650.55614622</v>
      </c>
      <c r="IV240" s="1">
        <f t="shared" si="549"/>
        <v>-151789.83379172001</v>
      </c>
      <c r="IW240" s="1">
        <f t="shared" si="549"/>
        <v>-119856.42994147009</v>
      </c>
      <c r="IX240" s="1">
        <f t="shared" si="549"/>
        <v>-119518.62012591987</v>
      </c>
      <c r="IY240" s="1">
        <f t="shared" si="549"/>
        <v>-115077.38140188006</v>
      </c>
      <c r="IZ240" s="1">
        <f t="shared" si="549"/>
        <v>-178333.57252498984</v>
      </c>
      <c r="JA240" s="1">
        <f t="shared" si="549"/>
        <v>-148952.19974769012</v>
      </c>
      <c r="JB240" s="1">
        <f t="shared" si="549"/>
        <v>-93683.366962149972</v>
      </c>
      <c r="JC240" s="1">
        <f t="shared" si="549"/>
        <v>-123906.75470631011</v>
      </c>
      <c r="JD240" s="1">
        <f t="shared" si="549"/>
        <v>-73216.643356899964</v>
      </c>
      <c r="JE240" s="1">
        <f t="shared" si="549"/>
        <v>-104107.49497463997</v>
      </c>
    </row>
    <row r="241" spans="1:265" ht="12.9" customHeight="1" x14ac:dyDescent="0.2">
      <c r="A241" s="69" t="s">
        <v>195</v>
      </c>
      <c r="B241" s="2">
        <f t="shared" ref="B241:BM241" si="550">+B238+B239+B240</f>
        <v>0</v>
      </c>
      <c r="C241" s="2">
        <f t="shared" si="550"/>
        <v>0</v>
      </c>
      <c r="D241" s="2">
        <f t="shared" si="550"/>
        <v>0</v>
      </c>
      <c r="E241" s="2">
        <f t="shared" si="550"/>
        <v>0</v>
      </c>
      <c r="F241" s="2">
        <f t="shared" si="550"/>
        <v>0</v>
      </c>
      <c r="G241" s="2">
        <f t="shared" si="550"/>
        <v>0</v>
      </c>
      <c r="H241" s="2">
        <f t="shared" si="550"/>
        <v>0</v>
      </c>
      <c r="I241" s="2">
        <f t="shared" si="550"/>
        <v>0</v>
      </c>
      <c r="J241" s="2">
        <f t="shared" si="550"/>
        <v>0</v>
      </c>
      <c r="K241" s="2">
        <f t="shared" si="550"/>
        <v>0</v>
      </c>
      <c r="L241" s="2">
        <f t="shared" si="550"/>
        <v>0</v>
      </c>
      <c r="M241" s="2">
        <f t="shared" si="550"/>
        <v>0</v>
      </c>
      <c r="N241" s="2">
        <f t="shared" si="550"/>
        <v>0</v>
      </c>
      <c r="O241" s="2">
        <f t="shared" si="550"/>
        <v>0</v>
      </c>
      <c r="P241" s="2">
        <f t="shared" si="550"/>
        <v>0</v>
      </c>
      <c r="Q241" s="2">
        <f t="shared" si="550"/>
        <v>0</v>
      </c>
      <c r="R241" s="2">
        <f t="shared" si="550"/>
        <v>0</v>
      </c>
      <c r="S241" s="2">
        <f t="shared" si="550"/>
        <v>0</v>
      </c>
      <c r="T241" s="2">
        <f t="shared" si="550"/>
        <v>0</v>
      </c>
      <c r="U241" s="2">
        <f t="shared" si="550"/>
        <v>0</v>
      </c>
      <c r="V241" s="2">
        <f t="shared" si="550"/>
        <v>0</v>
      </c>
      <c r="W241" s="2">
        <f t="shared" si="550"/>
        <v>0</v>
      </c>
      <c r="X241" s="2">
        <f t="shared" si="550"/>
        <v>0</v>
      </c>
      <c r="Y241" s="2">
        <f t="shared" si="550"/>
        <v>0</v>
      </c>
      <c r="Z241" s="2">
        <f t="shared" si="550"/>
        <v>43800</v>
      </c>
      <c r="AA241" s="2">
        <f t="shared" si="550"/>
        <v>-11502</v>
      </c>
      <c r="AB241" s="2">
        <f t="shared" si="550"/>
        <v>10270</v>
      </c>
      <c r="AC241" s="2">
        <f t="shared" si="550"/>
        <v>10160</v>
      </c>
      <c r="AD241" s="2">
        <f t="shared" si="550"/>
        <v>56123</v>
      </c>
      <c r="AE241" s="2">
        <f t="shared" si="550"/>
        <v>20236</v>
      </c>
      <c r="AF241" s="2">
        <f t="shared" si="550"/>
        <v>42432</v>
      </c>
      <c r="AG241" s="2">
        <f t="shared" si="550"/>
        <v>34207</v>
      </c>
      <c r="AH241" s="2">
        <f t="shared" si="550"/>
        <v>-33481</v>
      </c>
      <c r="AI241" s="2">
        <f t="shared" si="550"/>
        <v>47222</v>
      </c>
      <c r="AJ241" s="2">
        <f t="shared" si="550"/>
        <v>-27166</v>
      </c>
      <c r="AK241" s="2">
        <f t="shared" si="550"/>
        <v>-69011</v>
      </c>
      <c r="AL241" s="2">
        <f t="shared" si="550"/>
        <v>19225</v>
      </c>
      <c r="AM241" s="2">
        <f t="shared" si="550"/>
        <v>6129</v>
      </c>
      <c r="AN241" s="2">
        <f t="shared" si="550"/>
        <v>25953</v>
      </c>
      <c r="AO241" s="2">
        <f t="shared" si="550"/>
        <v>-6585</v>
      </c>
      <c r="AP241" s="2">
        <f t="shared" si="550"/>
        <v>-17540</v>
      </c>
      <c r="AQ241" s="2">
        <f t="shared" si="550"/>
        <v>26835</v>
      </c>
      <c r="AR241" s="2">
        <f t="shared" si="550"/>
        <v>22625.615407699901</v>
      </c>
      <c r="AS241" s="2">
        <f t="shared" si="550"/>
        <v>12432.817832689556</v>
      </c>
      <c r="AT241" s="2">
        <f t="shared" si="550"/>
        <v>16622.427947768771</v>
      </c>
      <c r="AU241" s="2">
        <f t="shared" si="550"/>
        <v>10522.823939021473</v>
      </c>
      <c r="AV241" s="2">
        <f t="shared" si="550"/>
        <v>-4215.922379567779</v>
      </c>
      <c r="AW241" s="2">
        <f t="shared" si="550"/>
        <v>-42468.828724652674</v>
      </c>
      <c r="AX241" s="2">
        <f t="shared" si="550"/>
        <v>13984.873226759895</v>
      </c>
      <c r="AY241" s="2">
        <f t="shared" si="550"/>
        <v>6822.5148684802607</v>
      </c>
      <c r="AZ241" s="2">
        <f t="shared" si="550"/>
        <v>-24370.968655740107</v>
      </c>
      <c r="BA241" s="2">
        <f t="shared" si="550"/>
        <v>12551.345385100143</v>
      </c>
      <c r="BB241" s="2">
        <f t="shared" si="550"/>
        <v>59640.582298999798</v>
      </c>
      <c r="BC241" s="2">
        <f t="shared" si="550"/>
        <v>28577.20342103003</v>
      </c>
      <c r="BD241" s="2">
        <f t="shared" si="550"/>
        <v>36649.412061689902</v>
      </c>
      <c r="BE241" s="2">
        <f t="shared" si="550"/>
        <v>-2072.228014870132</v>
      </c>
      <c r="BF241" s="2">
        <f t="shared" si="550"/>
        <v>50942.1902141803</v>
      </c>
      <c r="BG241" s="2">
        <f t="shared" si="550"/>
        <v>29739.034519259818</v>
      </c>
      <c r="BH241" s="2">
        <f t="shared" si="550"/>
        <v>19179.027547310008</v>
      </c>
      <c r="BI241" s="2">
        <f t="shared" si="550"/>
        <v>25404.013127800161</v>
      </c>
      <c r="BJ241" s="2">
        <f t="shared" si="550"/>
        <v>30086.945059730017</v>
      </c>
      <c r="BK241" s="2">
        <f t="shared" si="550"/>
        <v>26490.253901170079</v>
      </c>
      <c r="BL241" s="2">
        <f t="shared" si="550"/>
        <v>30051.57196066988</v>
      </c>
      <c r="BM241" s="2">
        <f t="shared" si="550"/>
        <v>31786.396726440013</v>
      </c>
      <c r="BN241" s="2">
        <f t="shared" ref="BN241:DY241" si="551">+BN238+BN239+BN240</f>
        <v>23085.088342830048</v>
      </c>
      <c r="BO241" s="2">
        <f t="shared" si="551"/>
        <v>53639.580748560082</v>
      </c>
      <c r="BP241" s="2">
        <f t="shared" si="551"/>
        <v>23315.961428779861</v>
      </c>
      <c r="BQ241" s="2">
        <f t="shared" si="551"/>
        <v>41126.022867210195</v>
      </c>
      <c r="BR241" s="2">
        <f t="shared" si="551"/>
        <v>42061.782025719665</v>
      </c>
      <c r="BS241" s="2">
        <f t="shared" si="551"/>
        <v>30007.364233430177</v>
      </c>
      <c r="BT241" s="2">
        <f t="shared" si="551"/>
        <v>36839.057533819716</v>
      </c>
      <c r="BU241" s="2">
        <f t="shared" si="551"/>
        <v>2784.1181303501417</v>
      </c>
      <c r="BV241" s="2">
        <f t="shared" si="551"/>
        <v>47614.181755920014</v>
      </c>
      <c r="BW241" s="2">
        <f t="shared" si="551"/>
        <v>37648.435355139911</v>
      </c>
      <c r="BX241" s="2">
        <f t="shared" si="551"/>
        <v>47075.844681159899</v>
      </c>
      <c r="BY241" s="2">
        <f t="shared" si="551"/>
        <v>44767.866072240053</v>
      </c>
      <c r="BZ241" s="2">
        <f t="shared" si="551"/>
        <v>59930.497573920395</v>
      </c>
      <c r="CA241" s="2">
        <f t="shared" si="551"/>
        <v>50611.348915819704</v>
      </c>
      <c r="CB241" s="2">
        <f t="shared" si="551"/>
        <v>61659.348094720881</v>
      </c>
      <c r="CC241" s="2">
        <f t="shared" si="551"/>
        <v>52222.477546869035</v>
      </c>
      <c r="CD241" s="2">
        <f t="shared" si="551"/>
        <v>54152.906552001172</v>
      </c>
      <c r="CE241" s="2">
        <f t="shared" si="551"/>
        <v>51205.273499718052</v>
      </c>
      <c r="CF241" s="2">
        <f t="shared" si="551"/>
        <v>52551.916630491716</v>
      </c>
      <c r="CG241" s="2">
        <f t="shared" si="551"/>
        <v>-17828.927764571345</v>
      </c>
      <c r="CH241" s="2">
        <f t="shared" si="551"/>
        <v>62123.148825839999</v>
      </c>
      <c r="CI241" s="2">
        <f t="shared" si="551"/>
        <v>56417.612567579978</v>
      </c>
      <c r="CJ241" s="2">
        <f t="shared" si="551"/>
        <v>71437.912376190114</v>
      </c>
      <c r="CK241" s="2">
        <f t="shared" si="551"/>
        <v>64220.853375320061</v>
      </c>
      <c r="CL241" s="2">
        <f t="shared" si="551"/>
        <v>64218.390231799742</v>
      </c>
      <c r="CM241" s="2">
        <f t="shared" si="551"/>
        <v>77761.392194290296</v>
      </c>
      <c r="CN241" s="2">
        <f t="shared" si="551"/>
        <v>61337.871874629927</v>
      </c>
      <c r="CO241" s="2">
        <f t="shared" si="551"/>
        <v>58007.149642190852</v>
      </c>
      <c r="CP241" s="2">
        <f t="shared" si="551"/>
        <v>50089.92195190904</v>
      </c>
      <c r="CQ241" s="2">
        <f t="shared" si="551"/>
        <v>52664.001203600383</v>
      </c>
      <c r="CR241" s="2">
        <f t="shared" si="551"/>
        <v>60322.921084270216</v>
      </c>
      <c r="CS241" s="2">
        <f t="shared" si="551"/>
        <v>1652.8332767994216</v>
      </c>
      <c r="CT241" s="2">
        <f t="shared" si="551"/>
        <v>68950.155901889812</v>
      </c>
      <c r="CU241" s="2">
        <f t="shared" si="551"/>
        <v>66046.707122070147</v>
      </c>
      <c r="CV241" s="2">
        <f t="shared" si="551"/>
        <v>75812.064238371313</v>
      </c>
      <c r="CW241" s="2">
        <f t="shared" si="551"/>
        <v>84828.199986998487</v>
      </c>
      <c r="CX241" s="2">
        <f t="shared" si="551"/>
        <v>88815.472684870023</v>
      </c>
      <c r="CY241" s="2">
        <f t="shared" si="551"/>
        <v>101110.11335901028</v>
      </c>
      <c r="CZ241" s="2">
        <f t="shared" si="551"/>
        <v>94532.748264939219</v>
      </c>
      <c r="DA241" s="2">
        <f t="shared" si="551"/>
        <v>95220.654758132107</v>
      </c>
      <c r="DB241" s="2">
        <f t="shared" si="551"/>
        <v>79144.729205220588</v>
      </c>
      <c r="DC241" s="2">
        <f t="shared" si="551"/>
        <v>120664.97899319638</v>
      </c>
      <c r="DD241" s="2">
        <f t="shared" si="551"/>
        <v>104111.63736686173</v>
      </c>
      <c r="DE241" s="2">
        <f t="shared" si="551"/>
        <v>62074.56388883981</v>
      </c>
      <c r="DF241" s="2">
        <f t="shared" si="551"/>
        <v>83792.518645539996</v>
      </c>
      <c r="DG241" s="2">
        <f t="shared" si="551"/>
        <v>76106.467563240149</v>
      </c>
      <c r="DH241" s="2">
        <f t="shared" si="551"/>
        <v>101468.63792474</v>
      </c>
      <c r="DI241" s="2">
        <f t="shared" si="551"/>
        <v>83836.715508469817</v>
      </c>
      <c r="DJ241" s="2">
        <f t="shared" si="551"/>
        <v>92107.34529449002</v>
      </c>
      <c r="DK241" s="2">
        <f t="shared" si="551"/>
        <v>75201.418020740224</v>
      </c>
      <c r="DL241" s="2">
        <f t="shared" si="551"/>
        <v>178089.1741405396</v>
      </c>
      <c r="DM241" s="2">
        <f t="shared" si="551"/>
        <v>72722.178252500147</v>
      </c>
      <c r="DN241" s="2">
        <f t="shared" si="551"/>
        <v>-23595.668501750122</v>
      </c>
      <c r="DO241" s="2">
        <f t="shared" si="551"/>
        <v>80456.190206559811</v>
      </c>
      <c r="DP241" s="2">
        <f t="shared" si="551"/>
        <v>81991.446630879946</v>
      </c>
      <c r="DQ241" s="2">
        <f t="shared" si="551"/>
        <v>79360.479525349103</v>
      </c>
      <c r="DR241" s="2">
        <f t="shared" si="551"/>
        <v>81823.951497729955</v>
      </c>
      <c r="DS241" s="2">
        <f t="shared" si="551"/>
        <v>77943.881691189934</v>
      </c>
      <c r="DT241" s="2">
        <f t="shared" si="551"/>
        <v>107718.68989831</v>
      </c>
      <c r="DU241" s="2">
        <f t="shared" si="551"/>
        <v>92571.895121510533</v>
      </c>
      <c r="DV241" s="2">
        <f t="shared" si="551"/>
        <v>96033.814152719162</v>
      </c>
      <c r="DW241" s="2">
        <f t="shared" si="551"/>
        <v>98021.433136760272</v>
      </c>
      <c r="DX241" s="2">
        <f t="shared" si="551"/>
        <v>100001.03939976962</v>
      </c>
      <c r="DY241" s="2">
        <f t="shared" si="551"/>
        <v>105911.72333904037</v>
      </c>
      <c r="DZ241" s="2">
        <f t="shared" ref="DZ241:GK241" si="552">+DZ238+DZ239+DZ240</f>
        <v>92717.760815968213</v>
      </c>
      <c r="EA241" s="2">
        <f t="shared" si="552"/>
        <v>110730.69595596126</v>
      </c>
      <c r="EB241" s="2">
        <f t="shared" si="552"/>
        <v>94312.969471748889</v>
      </c>
      <c r="EC241" s="2">
        <f t="shared" si="552"/>
        <v>136970.05335615281</v>
      </c>
      <c r="ED241" s="2">
        <f t="shared" si="552"/>
        <v>154072.85403565006</v>
      </c>
      <c r="EE241" s="2">
        <f t="shared" si="552"/>
        <v>92603.028451689665</v>
      </c>
      <c r="EF241" s="2">
        <f t="shared" si="552"/>
        <v>119607.47479139928</v>
      </c>
      <c r="EG241" s="2">
        <f t="shared" si="552"/>
        <v>121363.79597820168</v>
      </c>
      <c r="EH241" s="2">
        <f t="shared" si="552"/>
        <v>127133.65273443819</v>
      </c>
      <c r="EI241" s="2">
        <f t="shared" si="552"/>
        <v>109196.79887798254</v>
      </c>
      <c r="EJ241" s="2">
        <f t="shared" si="552"/>
        <v>112714.35210363998</v>
      </c>
      <c r="EK241" s="2">
        <f t="shared" si="552"/>
        <v>142826.50301266875</v>
      </c>
      <c r="EL241" s="2">
        <f t="shared" si="552"/>
        <v>137557.48018739006</v>
      </c>
      <c r="EM241" s="2">
        <f t="shared" si="552"/>
        <v>118197.75746050823</v>
      </c>
      <c r="EN241" s="2">
        <f t="shared" si="552"/>
        <v>118458.79604137212</v>
      </c>
      <c r="EO241" s="2">
        <f t="shared" si="552"/>
        <v>28219.019820639747</v>
      </c>
      <c r="EP241" s="2">
        <f t="shared" si="552"/>
        <v>128375.56070263023</v>
      </c>
      <c r="EQ241" s="2">
        <f t="shared" si="552"/>
        <v>90846.711759080077</v>
      </c>
      <c r="ER241" s="2">
        <f t="shared" si="552"/>
        <v>139620.93818090641</v>
      </c>
      <c r="ES241" s="2">
        <f t="shared" si="552"/>
        <v>115826.17566030042</v>
      </c>
      <c r="ET241" s="2">
        <f t="shared" si="552"/>
        <v>157311.09932766299</v>
      </c>
      <c r="EU241" s="2">
        <f t="shared" si="552"/>
        <v>133810.53226662037</v>
      </c>
      <c r="EV241" s="2">
        <f t="shared" si="552"/>
        <v>114021.9163773327</v>
      </c>
      <c r="EW241" s="2">
        <f t="shared" si="552"/>
        <v>128636.63221013371</v>
      </c>
      <c r="EX241" s="2">
        <f t="shared" si="552"/>
        <v>138771.68057429534</v>
      </c>
      <c r="EY241" s="2">
        <f t="shared" si="552"/>
        <v>143139.76953032851</v>
      </c>
      <c r="EZ241" s="2">
        <f t="shared" si="552"/>
        <v>136481.86870619791</v>
      </c>
      <c r="FA241" s="2">
        <f t="shared" si="552"/>
        <v>143587.68237913234</v>
      </c>
      <c r="FB241" s="2">
        <f t="shared" si="552"/>
        <v>152061.03979452149</v>
      </c>
      <c r="FC241" s="2">
        <f t="shared" si="552"/>
        <v>103585.38180076939</v>
      </c>
      <c r="FD241" s="2">
        <f t="shared" si="552"/>
        <v>151304.42621374936</v>
      </c>
      <c r="FE241" s="2">
        <f t="shared" si="552"/>
        <v>177918.44246071877</v>
      </c>
      <c r="FF241" s="2">
        <f t="shared" si="552"/>
        <v>175823.46831475967</v>
      </c>
      <c r="FG241" s="2">
        <f t="shared" si="552"/>
        <v>178050.64900415068</v>
      </c>
      <c r="FH241" s="2">
        <f t="shared" si="552"/>
        <v>146571.78622012277</v>
      </c>
      <c r="FI241" s="2">
        <f t="shared" si="552"/>
        <v>162891.49871252998</v>
      </c>
      <c r="FJ241" s="2">
        <f t="shared" si="552"/>
        <v>159197.93286673675</v>
      </c>
      <c r="FK241" s="2">
        <f t="shared" si="552"/>
        <v>154887.71087657195</v>
      </c>
      <c r="FL241" s="2">
        <f t="shared" si="552"/>
        <v>140419.6944871298</v>
      </c>
      <c r="FM241" s="2">
        <f t="shared" si="552"/>
        <v>153815.95524278033</v>
      </c>
      <c r="FN241" s="2">
        <f t="shared" si="552"/>
        <v>187057.53181128998</v>
      </c>
      <c r="FO241" s="2">
        <f t="shared" si="552"/>
        <v>132884.67896536959</v>
      </c>
      <c r="FP241" s="2">
        <f t="shared" si="552"/>
        <v>186356.78922334017</v>
      </c>
      <c r="FQ241" s="2">
        <f t="shared" si="552"/>
        <v>182345.28667759814</v>
      </c>
      <c r="FR241" s="2">
        <f t="shared" si="552"/>
        <v>167648.39487741131</v>
      </c>
      <c r="FS241" s="2">
        <f t="shared" si="552"/>
        <v>187253.44747303013</v>
      </c>
      <c r="FT241" s="2">
        <f t="shared" si="552"/>
        <v>185806.6847026172</v>
      </c>
      <c r="FU241" s="2">
        <f t="shared" si="552"/>
        <v>177770.57638986682</v>
      </c>
      <c r="FV241" s="2">
        <f t="shared" si="552"/>
        <v>217517.96263743466</v>
      </c>
      <c r="FW241" s="2">
        <f t="shared" si="552"/>
        <v>213835.66265298711</v>
      </c>
      <c r="FX241" s="2">
        <f t="shared" si="552"/>
        <v>181679.19627109187</v>
      </c>
      <c r="FY241" s="2">
        <f t="shared" si="552"/>
        <v>148352.29914107535</v>
      </c>
      <c r="FZ241" s="2">
        <f t="shared" si="552"/>
        <v>237097.24173035022</v>
      </c>
      <c r="GA241" s="2">
        <f t="shared" si="552"/>
        <v>175463.38645221005</v>
      </c>
      <c r="GB241" s="2">
        <f t="shared" si="552"/>
        <v>223737.15740794168</v>
      </c>
      <c r="GC241" s="2">
        <f t="shared" si="552"/>
        <v>225219.89882534105</v>
      </c>
      <c r="GD241" s="2">
        <f t="shared" si="552"/>
        <v>200519.90868845774</v>
      </c>
      <c r="GE241" s="2">
        <f t="shared" si="552"/>
        <v>208744.49832968699</v>
      </c>
      <c r="GF241" s="2">
        <f t="shared" si="552"/>
        <v>214558.11052964197</v>
      </c>
      <c r="GG241" s="2">
        <f t="shared" si="552"/>
        <v>238444.75172080041</v>
      </c>
      <c r="GH241" s="2">
        <f t="shared" si="552"/>
        <v>216573.48061615974</v>
      </c>
      <c r="GI241" s="2">
        <f t="shared" si="552"/>
        <v>144800.77364856447</v>
      </c>
      <c r="GJ241" s="2">
        <f t="shared" si="552"/>
        <v>144683.68201769737</v>
      </c>
      <c r="GK241" s="2">
        <f t="shared" si="552"/>
        <v>219996.42508630222</v>
      </c>
      <c r="GL241" s="2">
        <f t="shared" ref="GL241:IW241" si="553">+GL238+GL239+GL240</f>
        <v>178051.23970060982</v>
      </c>
      <c r="GM241" s="2">
        <f t="shared" si="553"/>
        <v>153230.3376509581</v>
      </c>
      <c r="GN241" s="2">
        <f t="shared" si="553"/>
        <v>220517.41317814242</v>
      </c>
      <c r="GO241" s="2">
        <f t="shared" si="553"/>
        <v>195427.36086076312</v>
      </c>
      <c r="GP241" s="2">
        <f t="shared" si="553"/>
        <v>221933.38441110647</v>
      </c>
      <c r="GQ241" s="2">
        <f t="shared" si="553"/>
        <v>200876.11862600665</v>
      </c>
      <c r="GR241" s="2">
        <f t="shared" si="553"/>
        <v>202572.70055941527</v>
      </c>
      <c r="GS241" s="2">
        <f t="shared" si="553"/>
        <v>166880.5406997297</v>
      </c>
      <c r="GT241" s="2">
        <f t="shared" si="553"/>
        <v>241295.48988294334</v>
      </c>
      <c r="GU241" s="2">
        <f t="shared" si="553"/>
        <v>216078.3710370019</v>
      </c>
      <c r="GV241" s="2">
        <f t="shared" si="553"/>
        <v>186532.40924226341</v>
      </c>
      <c r="GW241" s="2">
        <f t="shared" si="553"/>
        <v>189754.68014313892</v>
      </c>
      <c r="GX241" s="2">
        <f t="shared" si="553"/>
        <v>217390.52048423106</v>
      </c>
      <c r="GY241" s="2">
        <f t="shared" si="553"/>
        <v>141278.59676190576</v>
      </c>
      <c r="GZ241" s="2">
        <f t="shared" si="553"/>
        <v>275392.42920919444</v>
      </c>
      <c r="HA241" s="2">
        <f t="shared" si="553"/>
        <v>209984.12724959844</v>
      </c>
      <c r="HB241" s="2">
        <f t="shared" si="553"/>
        <v>243067.35472060018</v>
      </c>
      <c r="HC241" s="2">
        <f t="shared" si="553"/>
        <v>230782.25310278381</v>
      </c>
      <c r="HD241" s="2">
        <f t="shared" si="553"/>
        <v>205096.92684267461</v>
      </c>
      <c r="HE241" s="2">
        <f t="shared" si="553"/>
        <v>206936.73058714095</v>
      </c>
      <c r="HF241" s="2">
        <f t="shared" si="553"/>
        <v>273482.52018111362</v>
      </c>
      <c r="HG241" s="2">
        <f t="shared" si="553"/>
        <v>230381.9618035513</v>
      </c>
      <c r="HH241" s="2">
        <f t="shared" si="553"/>
        <v>216001.85216358362</v>
      </c>
      <c r="HI241" s="2">
        <f t="shared" si="553"/>
        <v>223412.69883126364</v>
      </c>
      <c r="HJ241" s="2">
        <f t="shared" si="553"/>
        <v>243180.92514031014</v>
      </c>
      <c r="HK241" s="2">
        <f t="shared" si="553"/>
        <v>179946.62853915006</v>
      </c>
      <c r="HL241" s="2">
        <f t="shared" si="553"/>
        <v>224601.73759906917</v>
      </c>
      <c r="HM241" s="2">
        <f t="shared" si="553"/>
        <v>264755.50249459659</v>
      </c>
      <c r="HN241" s="2">
        <f t="shared" si="553"/>
        <v>288923.02637854579</v>
      </c>
      <c r="HO241" s="2">
        <f t="shared" si="553"/>
        <v>247132.03966684948</v>
      </c>
      <c r="HP241" s="2">
        <f t="shared" si="553"/>
        <v>222406.44518143014</v>
      </c>
      <c r="HQ241" s="2">
        <f t="shared" si="553"/>
        <v>213140.12488304084</v>
      </c>
      <c r="HR241" s="2">
        <f t="shared" si="553"/>
        <v>238130.11281362607</v>
      </c>
      <c r="HS241" s="2">
        <f t="shared" si="553"/>
        <v>300794.59575273009</v>
      </c>
      <c r="HT241" s="2">
        <f t="shared" si="553"/>
        <v>212676.31097814016</v>
      </c>
      <c r="HU241" s="2">
        <f t="shared" si="553"/>
        <v>137148.2481476604</v>
      </c>
      <c r="HV241" s="2">
        <f t="shared" si="553"/>
        <v>-2504399.8767155781</v>
      </c>
      <c r="HW241" s="2">
        <f t="shared" si="553"/>
        <v>225487.14287430356</v>
      </c>
      <c r="HX241" s="2">
        <f t="shared" si="553"/>
        <v>332757.82976669585</v>
      </c>
      <c r="HY241" s="2">
        <f t="shared" si="553"/>
        <v>313490.02161218761</v>
      </c>
      <c r="HZ241" s="2">
        <f t="shared" si="553"/>
        <v>258074.01359131379</v>
      </c>
      <c r="IA241" s="2">
        <f t="shared" si="553"/>
        <v>253787.76043106406</v>
      </c>
      <c r="IB241" s="2">
        <f t="shared" si="553"/>
        <v>285168.67310059752</v>
      </c>
      <c r="IC241" s="2">
        <f t="shared" si="553"/>
        <v>254570.44502300228</v>
      </c>
      <c r="ID241" s="2">
        <f t="shared" si="553"/>
        <v>330113.72703636112</v>
      </c>
      <c r="IE241" s="2">
        <f t="shared" si="553"/>
        <v>297306.5650888831</v>
      </c>
      <c r="IF241" s="2">
        <f t="shared" si="553"/>
        <v>258503.9978484665</v>
      </c>
      <c r="IG241" s="2">
        <f t="shared" si="553"/>
        <v>190552.20194894209</v>
      </c>
      <c r="IH241" s="2">
        <f t="shared" si="553"/>
        <v>-3021530.7644039923</v>
      </c>
      <c r="II241" s="2">
        <f t="shared" si="553"/>
        <v>184370.70753625868</v>
      </c>
      <c r="IJ241" s="2">
        <f t="shared" si="553"/>
        <v>224890.43361644138</v>
      </c>
      <c r="IK241" s="2">
        <f t="shared" si="553"/>
        <v>145736.41140857013</v>
      </c>
      <c r="IL241" s="2">
        <f t="shared" si="553"/>
        <v>194172.79749141977</v>
      </c>
      <c r="IM241" s="2">
        <f t="shared" si="553"/>
        <v>273046.79404984112</v>
      </c>
      <c r="IN241" s="2">
        <f t="shared" si="553"/>
        <v>231078.9725614913</v>
      </c>
      <c r="IO241" s="2">
        <f t="shared" si="553"/>
        <v>216818.29018864752</v>
      </c>
      <c r="IP241" s="2">
        <f t="shared" si="553"/>
        <v>254362.49200780899</v>
      </c>
      <c r="IQ241" s="2">
        <f t="shared" si="553"/>
        <v>271769.62697907758</v>
      </c>
      <c r="IR241" s="2">
        <f t="shared" si="553"/>
        <v>229900.41556091502</v>
      </c>
      <c r="IS241" s="2">
        <f t="shared" si="553"/>
        <v>108781.24037363741</v>
      </c>
      <c r="IT241" s="2">
        <f t="shared" si="553"/>
        <v>-2337691.2747678719</v>
      </c>
      <c r="IU241" s="2">
        <f t="shared" si="553"/>
        <v>221218.20730451489</v>
      </c>
      <c r="IV241" s="2">
        <f t="shared" si="553"/>
        <v>194365.44551931103</v>
      </c>
      <c r="IW241" s="2">
        <f t="shared" si="553"/>
        <v>246744.3689677369</v>
      </c>
      <c r="IX241" s="2">
        <f t="shared" ref="IX241:JE241" si="554">+IX238+IX239+IX240</f>
        <v>216899.76345213834</v>
      </c>
      <c r="IY241" s="2">
        <f t="shared" si="554"/>
        <v>305275.71359474526</v>
      </c>
      <c r="IZ241" s="2">
        <f t="shared" si="554"/>
        <v>235483.1764402971</v>
      </c>
      <c r="JA241" s="2">
        <f t="shared" si="554"/>
        <v>227959.98293763457</v>
      </c>
      <c r="JB241" s="2">
        <f t="shared" si="554"/>
        <v>294467.05319526658</v>
      </c>
      <c r="JC241" s="2">
        <f t="shared" si="554"/>
        <v>247031.96351606498</v>
      </c>
      <c r="JD241" s="2">
        <f t="shared" si="554"/>
        <v>260664.74142438418</v>
      </c>
      <c r="JE241" s="2">
        <f t="shared" si="554"/>
        <v>292547.23186427355</v>
      </c>
    </row>
    <row r="242" spans="1:265" ht="12.9" customHeight="1" x14ac:dyDescent="0.2">
      <c r="A242" s="23" t="s">
        <v>216</v>
      </c>
      <c r="B242" s="1">
        <f>+B208</f>
        <v>0</v>
      </c>
      <c r="C242" s="1">
        <f t="shared" ref="C242:M242" si="555">+C208-B208</f>
        <v>0</v>
      </c>
      <c r="D242" s="1">
        <f t="shared" si="555"/>
        <v>0</v>
      </c>
      <c r="E242" s="1">
        <f t="shared" si="555"/>
        <v>0</v>
      </c>
      <c r="F242" s="1">
        <f t="shared" si="555"/>
        <v>0</v>
      </c>
      <c r="G242" s="1">
        <f t="shared" si="555"/>
        <v>0</v>
      </c>
      <c r="H242" s="1">
        <f t="shared" si="555"/>
        <v>0</v>
      </c>
      <c r="I242" s="1">
        <f t="shared" si="555"/>
        <v>0</v>
      </c>
      <c r="J242" s="1">
        <f t="shared" si="555"/>
        <v>0</v>
      </c>
      <c r="K242" s="1">
        <f t="shared" si="555"/>
        <v>0</v>
      </c>
      <c r="L242" s="1">
        <f t="shared" si="555"/>
        <v>0</v>
      </c>
      <c r="M242" s="1">
        <f t="shared" si="555"/>
        <v>0</v>
      </c>
      <c r="N242" s="1">
        <f>+N208</f>
        <v>0</v>
      </c>
      <c r="O242" s="1">
        <f t="shared" ref="O242:Y242" si="556">+O208-N208</f>
        <v>0</v>
      </c>
      <c r="P242" s="1">
        <f t="shared" si="556"/>
        <v>0</v>
      </c>
      <c r="Q242" s="1">
        <f t="shared" si="556"/>
        <v>0</v>
      </c>
      <c r="R242" s="1">
        <f t="shared" si="556"/>
        <v>0</v>
      </c>
      <c r="S242" s="1">
        <f t="shared" si="556"/>
        <v>0</v>
      </c>
      <c r="T242" s="1">
        <f t="shared" si="556"/>
        <v>0</v>
      </c>
      <c r="U242" s="1">
        <f t="shared" si="556"/>
        <v>0</v>
      </c>
      <c r="V242" s="1">
        <f t="shared" si="556"/>
        <v>0</v>
      </c>
      <c r="W242" s="1">
        <f t="shared" si="556"/>
        <v>0</v>
      </c>
      <c r="X242" s="1">
        <f t="shared" si="556"/>
        <v>0</v>
      </c>
      <c r="Y242" s="1">
        <f t="shared" si="556"/>
        <v>0</v>
      </c>
      <c r="Z242" s="1">
        <f>+Z208</f>
        <v>1221</v>
      </c>
      <c r="AA242" s="1">
        <f t="shared" ref="AA242:AK242" si="557">+AA208-Z208</f>
        <v>677</v>
      </c>
      <c r="AB242" s="1">
        <f t="shared" si="557"/>
        <v>-191</v>
      </c>
      <c r="AC242" s="1">
        <f t="shared" si="557"/>
        <v>158</v>
      </c>
      <c r="AD242" s="1">
        <f t="shared" si="557"/>
        <v>1077</v>
      </c>
      <c r="AE242" s="1">
        <f t="shared" si="557"/>
        <v>-805</v>
      </c>
      <c r="AF242" s="1">
        <f t="shared" si="557"/>
        <v>1605</v>
      </c>
      <c r="AG242" s="1">
        <f t="shared" si="557"/>
        <v>2422</v>
      </c>
      <c r="AH242" s="1">
        <f t="shared" si="557"/>
        <v>1441</v>
      </c>
      <c r="AI242" s="1">
        <f t="shared" si="557"/>
        <v>1823</v>
      </c>
      <c r="AJ242" s="1">
        <f t="shared" si="557"/>
        <v>3414</v>
      </c>
      <c r="AK242" s="1">
        <f t="shared" si="557"/>
        <v>-6461</v>
      </c>
      <c r="AL242" s="1">
        <f>+AL208</f>
        <v>519</v>
      </c>
      <c r="AM242" s="1">
        <f t="shared" ref="AM242:AW242" si="558">+AM208-AL208</f>
        <v>552</v>
      </c>
      <c r="AN242" s="1">
        <f t="shared" si="558"/>
        <v>504</v>
      </c>
      <c r="AO242" s="1">
        <f t="shared" si="558"/>
        <v>681</v>
      </c>
      <c r="AP242" s="1">
        <f t="shared" si="558"/>
        <v>3549</v>
      </c>
      <c r="AQ242" s="1">
        <f t="shared" si="558"/>
        <v>1998</v>
      </c>
      <c r="AR242" s="1">
        <f t="shared" si="558"/>
        <v>528.62287099999958</v>
      </c>
      <c r="AS242" s="1">
        <f t="shared" si="558"/>
        <v>169.67597100000057</v>
      </c>
      <c r="AT242" s="1">
        <f t="shared" si="558"/>
        <v>512.59010599999965</v>
      </c>
      <c r="AU242" s="1">
        <f t="shared" si="558"/>
        <v>214.44018400000095</v>
      </c>
      <c r="AV242" s="1">
        <f t="shared" si="558"/>
        <v>512.06995900000038</v>
      </c>
      <c r="AW242" s="1">
        <f t="shared" si="558"/>
        <v>8755.3261559999974</v>
      </c>
      <c r="AX242" s="1">
        <f>+AX208</f>
        <v>892.65747499999998</v>
      </c>
      <c r="AY242" s="1">
        <f t="shared" ref="AY242:BI242" si="559">+AY208-AX208</f>
        <v>841.26118500000007</v>
      </c>
      <c r="AZ242" s="1">
        <f t="shared" si="559"/>
        <v>919.462444</v>
      </c>
      <c r="BA242" s="1">
        <f t="shared" si="559"/>
        <v>887.45818699999973</v>
      </c>
      <c r="BB242" s="1">
        <f t="shared" si="559"/>
        <v>993.34448699999984</v>
      </c>
      <c r="BC242" s="1">
        <f t="shared" si="559"/>
        <v>4526.6460400000005</v>
      </c>
      <c r="BD242" s="1">
        <f t="shared" si="559"/>
        <v>2005.4202499999992</v>
      </c>
      <c r="BE242" s="1">
        <f t="shared" si="559"/>
        <v>1586.367929</v>
      </c>
      <c r="BF242" s="1">
        <f t="shared" si="559"/>
        <v>1732.7864449999997</v>
      </c>
      <c r="BG242" s="1">
        <f t="shared" si="559"/>
        <v>1686.3296670000018</v>
      </c>
      <c r="BH242" s="1">
        <f t="shared" si="559"/>
        <v>2160.2960649999986</v>
      </c>
      <c r="BI242" s="1">
        <f t="shared" si="559"/>
        <v>10476.969826</v>
      </c>
      <c r="BJ242" s="1">
        <f>+BJ208</f>
        <v>2494.3768300000002</v>
      </c>
      <c r="BK242" s="1">
        <f t="shared" ref="BK242:BU242" si="560">+BK208-BJ208</f>
        <v>2132.250027</v>
      </c>
      <c r="BL242" s="1">
        <f t="shared" si="560"/>
        <v>1882.6158829999995</v>
      </c>
      <c r="BM242" s="1">
        <f t="shared" si="560"/>
        <v>6449.5276620000004</v>
      </c>
      <c r="BN242" s="1">
        <f t="shared" si="560"/>
        <v>3555.4758889999994</v>
      </c>
      <c r="BO242" s="1">
        <f t="shared" si="560"/>
        <v>9218.1207301899994</v>
      </c>
      <c r="BP242" s="1">
        <f t="shared" si="560"/>
        <v>6008.8386019999998</v>
      </c>
      <c r="BQ242" s="1">
        <f t="shared" si="560"/>
        <v>7467.9658060000002</v>
      </c>
      <c r="BR242" s="1">
        <f t="shared" si="560"/>
        <v>6633.4802198000034</v>
      </c>
      <c r="BS242" s="1">
        <f t="shared" si="560"/>
        <v>6341.9701851799982</v>
      </c>
      <c r="BT242" s="1">
        <f t="shared" si="560"/>
        <v>5073.0764207200118</v>
      </c>
      <c r="BU242" s="1">
        <f t="shared" si="560"/>
        <v>7790.2844113899846</v>
      </c>
      <c r="BV242" s="1">
        <f>+BV208</f>
        <v>4066.4617616800001</v>
      </c>
      <c r="BW242" s="1">
        <f t="shared" ref="BW242:CG242" si="561">+BW208-BV208</f>
        <v>3319.7984571599995</v>
      </c>
      <c r="BX242" s="1">
        <f t="shared" si="561"/>
        <v>4201.7006202000011</v>
      </c>
      <c r="BY242" s="1">
        <f t="shared" si="561"/>
        <v>4091.5712607599999</v>
      </c>
      <c r="BZ242" s="1">
        <f t="shared" si="561"/>
        <v>4577.7731616399997</v>
      </c>
      <c r="CA242" s="1">
        <f t="shared" si="561"/>
        <v>4768.6922153000014</v>
      </c>
      <c r="CB242" s="1">
        <f t="shared" si="561"/>
        <v>5340.5930077999983</v>
      </c>
      <c r="CC242" s="1">
        <f t="shared" si="561"/>
        <v>4208.877705699997</v>
      </c>
      <c r="CD242" s="1">
        <f t="shared" si="561"/>
        <v>4074.3680331300056</v>
      </c>
      <c r="CE242" s="1">
        <f t="shared" si="561"/>
        <v>4884.2780754899941</v>
      </c>
      <c r="CF242" s="1">
        <f t="shared" si="561"/>
        <v>4842.9691435600107</v>
      </c>
      <c r="CG242" s="1">
        <f t="shared" si="561"/>
        <v>6089.3623679999946</v>
      </c>
      <c r="CH242" s="1">
        <f>+CH208</f>
        <v>5403.9151098299999</v>
      </c>
      <c r="CI242" s="1">
        <f t="shared" ref="CI242:CS242" si="562">+CI208-CH208</f>
        <v>4472.3174679000012</v>
      </c>
      <c r="CJ242" s="1">
        <f t="shared" si="562"/>
        <v>7284.9059040499978</v>
      </c>
      <c r="CK242" s="1">
        <f t="shared" si="562"/>
        <v>5771.6036238699999</v>
      </c>
      <c r="CL242" s="1">
        <f t="shared" si="562"/>
        <v>6532.2578943500012</v>
      </c>
      <c r="CM242" s="1">
        <f t="shared" si="562"/>
        <v>6988.7042377000034</v>
      </c>
      <c r="CN242" s="1">
        <f t="shared" si="562"/>
        <v>6138.0500088899935</v>
      </c>
      <c r="CO242" s="1">
        <f t="shared" si="562"/>
        <v>4490.2457534100031</v>
      </c>
      <c r="CP242" s="1">
        <f t="shared" si="562"/>
        <v>3068.3754060400024</v>
      </c>
      <c r="CQ242" s="1">
        <f t="shared" si="562"/>
        <v>3571.9293800899977</v>
      </c>
      <c r="CR242" s="1">
        <f t="shared" si="562"/>
        <v>3675.1239419000121</v>
      </c>
      <c r="CS242" s="1">
        <f t="shared" si="562"/>
        <v>6002.7638932999907</v>
      </c>
      <c r="CT242" s="1">
        <f>+CT208</f>
        <v>5877.6213339200003</v>
      </c>
      <c r="CU242" s="1">
        <f t="shared" ref="CU242:DE242" si="563">+CU208-CT208</f>
        <v>5688.5205735999989</v>
      </c>
      <c r="CV242" s="1">
        <f t="shared" si="563"/>
        <v>6442.0914420000008</v>
      </c>
      <c r="CW242" s="1">
        <f t="shared" si="563"/>
        <v>7849.4512375000013</v>
      </c>
      <c r="CX242" s="1">
        <f t="shared" si="563"/>
        <v>10322.330969999999</v>
      </c>
      <c r="CY242" s="1">
        <f t="shared" si="563"/>
        <v>10211.937968029997</v>
      </c>
      <c r="CZ242" s="1">
        <f t="shared" si="563"/>
        <v>7993.6495618600093</v>
      </c>
      <c r="DA242" s="1">
        <f t="shared" si="563"/>
        <v>8979.6445905799919</v>
      </c>
      <c r="DB242" s="1">
        <f t="shared" si="563"/>
        <v>5973.7895309299929</v>
      </c>
      <c r="DC242" s="1">
        <f t="shared" si="563"/>
        <v>13556.198311800006</v>
      </c>
      <c r="DD242" s="1">
        <f t="shared" si="563"/>
        <v>5051.3075288199907</v>
      </c>
      <c r="DE242" s="1">
        <f t="shared" si="563"/>
        <v>10728.138567660004</v>
      </c>
      <c r="DF242" s="1">
        <f>+DF208</f>
        <v>6402.4316032300012</v>
      </c>
      <c r="DG242" s="1">
        <f t="shared" ref="DG242:DQ242" si="564">+DG208-DF208</f>
        <v>5444.8497980099983</v>
      </c>
      <c r="DH242" s="1">
        <f t="shared" si="564"/>
        <v>12597.79591567</v>
      </c>
      <c r="DI242" s="1">
        <f t="shared" si="564"/>
        <v>6469.3359321099997</v>
      </c>
      <c r="DJ242" s="1">
        <f t="shared" si="564"/>
        <v>8613.2820770000035</v>
      </c>
      <c r="DK242" s="1">
        <f t="shared" si="564"/>
        <v>7668.0280591400006</v>
      </c>
      <c r="DL242" s="1">
        <f t="shared" si="564"/>
        <v>7270.7756632699893</v>
      </c>
      <c r="DM242" s="1">
        <f t="shared" si="564"/>
        <v>6661.5594550400056</v>
      </c>
      <c r="DN242" s="1">
        <f t="shared" si="564"/>
        <v>8261.9487394099924</v>
      </c>
      <c r="DO242" s="1">
        <f t="shared" si="564"/>
        <v>8220.3141995900078</v>
      </c>
      <c r="DP242" s="1">
        <f t="shared" si="564"/>
        <v>6078.3921152600087</v>
      </c>
      <c r="DQ242" s="1">
        <f t="shared" si="564"/>
        <v>11133.692464559994</v>
      </c>
      <c r="DR242" s="1">
        <f>+DR208</f>
        <v>7812.0057081900004</v>
      </c>
      <c r="DS242" s="1">
        <f t="shared" ref="DS242:EC242" si="565">+DS208-DR208</f>
        <v>7723.7009157900002</v>
      </c>
      <c r="DT242" s="1">
        <f t="shared" si="565"/>
        <v>11033.321247389998</v>
      </c>
      <c r="DU242" s="1">
        <f t="shared" si="565"/>
        <v>9451.0032642099941</v>
      </c>
      <c r="DV242" s="1">
        <f t="shared" si="565"/>
        <v>10584.274099200004</v>
      </c>
      <c r="DW242" s="1">
        <f t="shared" si="565"/>
        <v>10545.174719430004</v>
      </c>
      <c r="DX242" s="1">
        <f t="shared" si="565"/>
        <v>9939.5738961400129</v>
      </c>
      <c r="DY242" s="1">
        <f t="shared" si="565"/>
        <v>10310.667859409979</v>
      </c>
      <c r="DZ242" s="1">
        <f t="shared" si="565"/>
        <v>11687.921639849999</v>
      </c>
      <c r="EA242" s="1">
        <f t="shared" si="565"/>
        <v>10495.794292170016</v>
      </c>
      <c r="EB242" s="1">
        <f t="shared" si="565"/>
        <v>5660.8530768199853</v>
      </c>
      <c r="EC242" s="1">
        <f t="shared" si="565"/>
        <v>14347.502024390007</v>
      </c>
      <c r="ED242" s="1">
        <f>+ED208</f>
        <v>11112.16688151</v>
      </c>
      <c r="EE242" s="1">
        <f t="shared" ref="EE242:EO242" si="566">+EE208-ED208</f>
        <v>9884.2911749299983</v>
      </c>
      <c r="EF242" s="1">
        <f t="shared" si="566"/>
        <v>12684.508921680001</v>
      </c>
      <c r="EG242" s="1">
        <f t="shared" si="566"/>
        <v>10192.031648930002</v>
      </c>
      <c r="EH242" s="1">
        <f t="shared" si="566"/>
        <v>10388.864756889976</v>
      </c>
      <c r="EI242" s="1">
        <f t="shared" si="566"/>
        <v>8415.4322806500204</v>
      </c>
      <c r="EJ242" s="1">
        <f t="shared" si="566"/>
        <v>8956.9101540999982</v>
      </c>
      <c r="EK242" s="1">
        <f t="shared" si="566"/>
        <v>12295.002059460006</v>
      </c>
      <c r="EL242" s="1">
        <f t="shared" si="566"/>
        <v>13324.088195200005</v>
      </c>
      <c r="EM242" s="1">
        <f t="shared" si="566"/>
        <v>3595.8481739899871</v>
      </c>
      <c r="EN242" s="1">
        <f t="shared" si="566"/>
        <v>11723.097385270012</v>
      </c>
      <c r="EO242" s="1">
        <f t="shared" si="566"/>
        <v>3187.0399663199933</v>
      </c>
      <c r="EP242" s="1">
        <f>+EP208</f>
        <v>9873.4026098699978</v>
      </c>
      <c r="EQ242" s="1">
        <f t="shared" ref="EQ242:FA242" si="567">+EQ208-EP208</f>
        <v>7258.3961614400032</v>
      </c>
      <c r="ER242" s="1">
        <f t="shared" si="567"/>
        <v>12733.954353329998</v>
      </c>
      <c r="ES242" s="1">
        <f t="shared" si="567"/>
        <v>11288.070212850002</v>
      </c>
      <c r="ET242" s="1">
        <f t="shared" si="567"/>
        <v>12031.801829359996</v>
      </c>
      <c r="EU242" s="1">
        <f t="shared" si="567"/>
        <v>9433.7888934700095</v>
      </c>
      <c r="EV242" s="1">
        <f t="shared" si="567"/>
        <v>10781.804780799997</v>
      </c>
      <c r="EW242" s="1">
        <f t="shared" si="567"/>
        <v>9874.7192389500124</v>
      </c>
      <c r="EX242" s="1">
        <f t="shared" si="567"/>
        <v>13078.35304693997</v>
      </c>
      <c r="EY242" s="1">
        <f t="shared" si="567"/>
        <v>12086.172847350012</v>
      </c>
      <c r="EZ242" s="1">
        <f t="shared" si="567"/>
        <v>7632.7944673199963</v>
      </c>
      <c r="FA242" s="1">
        <f t="shared" si="567"/>
        <v>15766.766545499995</v>
      </c>
      <c r="FB242" s="1">
        <f>+FB208</f>
        <v>12592.77929232</v>
      </c>
      <c r="FC242" s="1">
        <f t="shared" ref="FC242:FM242" si="568">+FC208-FB208</f>
        <v>9750.6271168000021</v>
      </c>
      <c r="FD242" s="1">
        <f t="shared" si="568"/>
        <v>10940.1657084</v>
      </c>
      <c r="FE242" s="1">
        <f t="shared" si="568"/>
        <v>10883.058315000002</v>
      </c>
      <c r="FF242" s="1">
        <f t="shared" si="568"/>
        <v>15129.446300800009</v>
      </c>
      <c r="FG242" s="1">
        <f t="shared" si="568"/>
        <v>16876.668517699996</v>
      </c>
      <c r="FH242" s="1">
        <f t="shared" si="568"/>
        <v>12299.176845829992</v>
      </c>
      <c r="FI242" s="1">
        <f t="shared" si="568"/>
        <v>12540.644529900004</v>
      </c>
      <c r="FJ242" s="1">
        <f t="shared" si="568"/>
        <v>16249.143358289992</v>
      </c>
      <c r="FK242" s="1">
        <f t="shared" si="568"/>
        <v>12198.576222000003</v>
      </c>
      <c r="FL242" s="1">
        <f t="shared" si="568"/>
        <v>10139.549815360006</v>
      </c>
      <c r="FM242" s="1">
        <f t="shared" si="568"/>
        <v>16724.410331260005</v>
      </c>
      <c r="FN242" s="1">
        <f>+FN208</f>
        <v>14458.04138891</v>
      </c>
      <c r="FO242" s="1">
        <f t="shared" ref="FO242:FY242" si="569">+FO208-FN208</f>
        <v>9300.4184042600009</v>
      </c>
      <c r="FP242" s="1">
        <f t="shared" si="569"/>
        <v>12666.540206829999</v>
      </c>
      <c r="FQ242" s="1">
        <f t="shared" si="569"/>
        <v>13312.947952770002</v>
      </c>
      <c r="FR242" s="1">
        <f t="shared" si="569"/>
        <v>13175.450411599988</v>
      </c>
      <c r="FS242" s="1">
        <f t="shared" si="569"/>
        <v>12812.364997630008</v>
      </c>
      <c r="FT242" s="1">
        <f t="shared" si="569"/>
        <v>14412.66618226</v>
      </c>
      <c r="FU242" s="1">
        <f t="shared" si="569"/>
        <v>13901.966909969997</v>
      </c>
      <c r="FV242" s="1">
        <f t="shared" si="569"/>
        <v>17543.082830900006</v>
      </c>
      <c r="FW242" s="1">
        <f t="shared" si="569"/>
        <v>19066.69513942</v>
      </c>
      <c r="FX242" s="1">
        <f t="shared" si="569"/>
        <v>23581.347262560012</v>
      </c>
      <c r="FY242" s="1">
        <f t="shared" si="569"/>
        <v>39805.274414329877</v>
      </c>
      <c r="FZ242" s="1">
        <f>+FZ208</f>
        <v>19625.55137768</v>
      </c>
      <c r="GA242" s="1">
        <f t="shared" ref="GA242:GK242" si="570">+GA208-FZ208</f>
        <v>13777.344120159993</v>
      </c>
      <c r="GB242" s="1">
        <f t="shared" si="570"/>
        <v>17351.33247020001</v>
      </c>
      <c r="GC242" s="1">
        <f t="shared" si="570"/>
        <v>21154.11627567</v>
      </c>
      <c r="GD242" s="1">
        <f t="shared" si="570"/>
        <v>19714.689050269983</v>
      </c>
      <c r="GE242" s="1">
        <f t="shared" si="570"/>
        <v>19319.580462900019</v>
      </c>
      <c r="GF242" s="1">
        <f t="shared" si="570"/>
        <v>18279.787183649998</v>
      </c>
      <c r="GG242" s="1">
        <f t="shared" si="570"/>
        <v>19220.046748310007</v>
      </c>
      <c r="GH242" s="1">
        <f t="shared" si="570"/>
        <v>20900.89495545</v>
      </c>
      <c r="GI242" s="1">
        <f t="shared" si="570"/>
        <v>12830.880646679987</v>
      </c>
      <c r="GJ242" s="1">
        <f t="shared" si="570"/>
        <v>9629.8312953400018</v>
      </c>
      <c r="GK242" s="1">
        <f t="shared" si="570"/>
        <v>37973.042617579893</v>
      </c>
      <c r="GL242" s="1">
        <f>+GL208</f>
        <v>15652.296243999999</v>
      </c>
      <c r="GM242" s="1">
        <f t="shared" ref="GM242:GW242" si="571">+GM208-GL208</f>
        <v>13441.895202330003</v>
      </c>
      <c r="GN242" s="1">
        <f t="shared" si="571"/>
        <v>20851.097814680001</v>
      </c>
      <c r="GO242" s="1">
        <f t="shared" si="571"/>
        <v>16356.634136000001</v>
      </c>
      <c r="GP242" s="1">
        <f t="shared" si="571"/>
        <v>22025.692851999993</v>
      </c>
      <c r="GQ242" s="1">
        <f t="shared" si="571"/>
        <v>18829.552405000009</v>
      </c>
      <c r="GR242" s="1">
        <f t="shared" si="571"/>
        <v>15297.269431479988</v>
      </c>
      <c r="GS242" s="1">
        <f t="shared" si="571"/>
        <v>12105.976276000001</v>
      </c>
      <c r="GT242" s="1">
        <f t="shared" si="571"/>
        <v>20243.890234999999</v>
      </c>
      <c r="GU242" s="1">
        <f t="shared" si="571"/>
        <v>17095.257253000018</v>
      </c>
      <c r="GV242" s="1">
        <f t="shared" si="571"/>
        <v>14343.761535999976</v>
      </c>
      <c r="GW242" s="1">
        <f t="shared" si="571"/>
        <v>33593.741167</v>
      </c>
      <c r="GX242" s="1">
        <f>+GX208</f>
        <v>17313.731046000001</v>
      </c>
      <c r="GY242" s="1">
        <f t="shared" ref="GY242:HI242" si="572">+GY208-GX208</f>
        <v>13836.958556999998</v>
      </c>
      <c r="GZ242" s="1">
        <f t="shared" si="572"/>
        <v>25212.859953999992</v>
      </c>
      <c r="HA242" s="1">
        <f t="shared" si="572"/>
        <v>17746.716487000012</v>
      </c>
      <c r="HB242" s="1">
        <f t="shared" si="572"/>
        <v>22933.612401840001</v>
      </c>
      <c r="HC242" s="1">
        <f t="shared" si="572"/>
        <v>19347.968921339998</v>
      </c>
      <c r="HD242" s="1">
        <f t="shared" si="572"/>
        <v>15847.873312269992</v>
      </c>
      <c r="HE242" s="1">
        <f t="shared" si="572"/>
        <v>18315.476610800019</v>
      </c>
      <c r="HF242" s="1">
        <f t="shared" si="572"/>
        <v>21915.405336149997</v>
      </c>
      <c r="HG242" s="1">
        <f t="shared" si="572"/>
        <v>18684.58437462998</v>
      </c>
      <c r="HH242" s="1">
        <f t="shared" si="572"/>
        <v>18096.650924410002</v>
      </c>
      <c r="HI242" s="1">
        <f t="shared" si="572"/>
        <v>33533.754609110008</v>
      </c>
      <c r="HJ242" s="1">
        <f>+HJ208</f>
        <v>20644.88637384</v>
      </c>
      <c r="HK242" s="1">
        <f t="shared" ref="HK242:JE242" si="573">+HK208-HJ208</f>
        <v>15560.569238710003</v>
      </c>
      <c r="HL242" s="1">
        <f t="shared" si="573"/>
        <v>21193.025981859995</v>
      </c>
      <c r="HM242" s="1">
        <f t="shared" si="573"/>
        <v>23794.293815830009</v>
      </c>
      <c r="HN242" s="1">
        <f t="shared" si="573"/>
        <v>24996.33809089</v>
      </c>
      <c r="HO242" s="1">
        <f t="shared" si="573"/>
        <v>20258.921690109986</v>
      </c>
      <c r="HP242" s="1">
        <f t="shared" si="573"/>
        <v>18874.97896343001</v>
      </c>
      <c r="HQ242" s="1">
        <f t="shared" si="573"/>
        <v>17882.303380669997</v>
      </c>
      <c r="HR242" s="1">
        <f t="shared" si="573"/>
        <v>18744.658509559988</v>
      </c>
      <c r="HS242" s="1">
        <f t="shared" si="573"/>
        <v>26048.54501798001</v>
      </c>
      <c r="HT242" s="1">
        <f t="shared" si="573"/>
        <v>17946.959954830003</v>
      </c>
      <c r="HU242" s="1">
        <f t="shared" si="573"/>
        <v>40051.443399020121</v>
      </c>
      <c r="HV242" s="1">
        <f t="shared" si="573"/>
        <v>-242658.56460021011</v>
      </c>
      <c r="HW242" s="1">
        <f t="shared" si="573"/>
        <v>17321.432488029994</v>
      </c>
      <c r="HX242" s="1">
        <f t="shared" si="573"/>
        <v>26176.408331929997</v>
      </c>
      <c r="HY242" s="1">
        <f t="shared" si="573"/>
        <v>32887.521033990008</v>
      </c>
      <c r="HZ242" s="1">
        <f t="shared" si="573"/>
        <v>19749.617077889998</v>
      </c>
      <c r="IA242" s="1">
        <f t="shared" si="573"/>
        <v>21002.699520390015</v>
      </c>
      <c r="IB242" s="1">
        <f t="shared" si="573"/>
        <v>20875.081423829979</v>
      </c>
      <c r="IC242" s="1">
        <f t="shared" si="573"/>
        <v>21019.896455560025</v>
      </c>
      <c r="ID242" s="1">
        <f t="shared" si="573"/>
        <v>31289.389835169975</v>
      </c>
      <c r="IE242" s="1">
        <f t="shared" si="573"/>
        <v>22574.917521990021</v>
      </c>
      <c r="IF242" s="1">
        <f t="shared" si="573"/>
        <v>22331.871345830004</v>
      </c>
      <c r="IG242" s="1">
        <f t="shared" si="573"/>
        <v>54646.473893899994</v>
      </c>
      <c r="IH242" s="1">
        <f t="shared" si="573"/>
        <v>-292471.89605173003</v>
      </c>
      <c r="II242" s="1">
        <f t="shared" si="573"/>
        <v>13164.10364686</v>
      </c>
      <c r="IJ242" s="1">
        <f t="shared" si="573"/>
        <v>16649.818765499986</v>
      </c>
      <c r="IK242" s="1">
        <f t="shared" si="573"/>
        <v>7955.8704066800201</v>
      </c>
      <c r="IL242" s="1">
        <f t="shared" si="573"/>
        <v>14778.547386730002</v>
      </c>
      <c r="IM242" s="1">
        <f t="shared" si="573"/>
        <v>19136.933516799996</v>
      </c>
      <c r="IN242" s="1">
        <f t="shared" si="573"/>
        <v>19886.628701349997</v>
      </c>
      <c r="IO242" s="1">
        <f t="shared" si="573"/>
        <v>14266.255470520002</v>
      </c>
      <c r="IP242" s="1">
        <f t="shared" si="573"/>
        <v>22309.701978210011</v>
      </c>
      <c r="IQ242" s="1">
        <f t="shared" si="573"/>
        <v>24447.95696653999</v>
      </c>
      <c r="IR242" s="1">
        <f t="shared" si="573"/>
        <v>19281.695983120007</v>
      </c>
      <c r="IS242" s="1">
        <f t="shared" si="573"/>
        <v>45749.704835549986</v>
      </c>
      <c r="IT242" s="1">
        <f t="shared" si="573"/>
        <v>-221304.81541839</v>
      </c>
      <c r="IU242" s="1">
        <f t="shared" si="573"/>
        <v>15957.321500619997</v>
      </c>
      <c r="IV242" s="1">
        <f t="shared" si="573"/>
        <v>20043.477845480003</v>
      </c>
      <c r="IW242" s="1">
        <f t="shared" si="573"/>
        <v>20156.172681820004</v>
      </c>
      <c r="IX242" s="1">
        <f t="shared" si="573"/>
        <v>21690.553368779976</v>
      </c>
      <c r="IY242" s="1">
        <f t="shared" si="573"/>
        <v>28780.504418700017</v>
      </c>
      <c r="IZ242" s="1">
        <f t="shared" si="573"/>
        <v>20984.684499579991</v>
      </c>
      <c r="JA242" s="1">
        <f t="shared" si="573"/>
        <v>20571.11075225001</v>
      </c>
      <c r="JB242" s="1">
        <f t="shared" si="573"/>
        <v>21393.49637126</v>
      </c>
      <c r="JC242" s="1">
        <f t="shared" si="573"/>
        <v>20970.785842540005</v>
      </c>
      <c r="JD242" s="1">
        <f t="shared" si="573"/>
        <v>22959.378706819989</v>
      </c>
      <c r="JE242" s="1">
        <f t="shared" si="573"/>
        <v>28063.719079380011</v>
      </c>
    </row>
    <row r="243" spans="1:265" ht="12.9" customHeight="1" x14ac:dyDescent="0.2">
      <c r="A243" s="69" t="s">
        <v>197</v>
      </c>
      <c r="B243" s="2">
        <f t="shared" ref="B243:BM243" si="574">+B241-B242</f>
        <v>0</v>
      </c>
      <c r="C243" s="2">
        <f t="shared" si="574"/>
        <v>0</v>
      </c>
      <c r="D243" s="2">
        <f t="shared" si="574"/>
        <v>0</v>
      </c>
      <c r="E243" s="2">
        <f t="shared" si="574"/>
        <v>0</v>
      </c>
      <c r="F243" s="2">
        <f t="shared" si="574"/>
        <v>0</v>
      </c>
      <c r="G243" s="2">
        <f t="shared" si="574"/>
        <v>0</v>
      </c>
      <c r="H243" s="2">
        <f t="shared" si="574"/>
        <v>0</v>
      </c>
      <c r="I243" s="2">
        <f t="shared" si="574"/>
        <v>0</v>
      </c>
      <c r="J243" s="2">
        <f t="shared" si="574"/>
        <v>0</v>
      </c>
      <c r="K243" s="2">
        <f t="shared" si="574"/>
        <v>0</v>
      </c>
      <c r="L243" s="2">
        <f t="shared" si="574"/>
        <v>0</v>
      </c>
      <c r="M243" s="2">
        <f t="shared" si="574"/>
        <v>0</v>
      </c>
      <c r="N243" s="2">
        <f t="shared" si="574"/>
        <v>0</v>
      </c>
      <c r="O243" s="2">
        <f t="shared" si="574"/>
        <v>0</v>
      </c>
      <c r="P243" s="2">
        <f t="shared" si="574"/>
        <v>0</v>
      </c>
      <c r="Q243" s="2">
        <f t="shared" si="574"/>
        <v>0</v>
      </c>
      <c r="R243" s="2">
        <f t="shared" si="574"/>
        <v>0</v>
      </c>
      <c r="S243" s="2">
        <f t="shared" si="574"/>
        <v>0</v>
      </c>
      <c r="T243" s="2">
        <f t="shared" si="574"/>
        <v>0</v>
      </c>
      <c r="U243" s="2">
        <f t="shared" si="574"/>
        <v>0</v>
      </c>
      <c r="V243" s="2">
        <f t="shared" si="574"/>
        <v>0</v>
      </c>
      <c r="W243" s="2">
        <f t="shared" si="574"/>
        <v>0</v>
      </c>
      <c r="X243" s="2">
        <f t="shared" si="574"/>
        <v>0</v>
      </c>
      <c r="Y243" s="2">
        <f t="shared" si="574"/>
        <v>0</v>
      </c>
      <c r="Z243" s="2">
        <f t="shared" si="574"/>
        <v>42579</v>
      </c>
      <c r="AA243" s="2">
        <f t="shared" si="574"/>
        <v>-12179</v>
      </c>
      <c r="AB243" s="2">
        <f t="shared" si="574"/>
        <v>10461</v>
      </c>
      <c r="AC243" s="2">
        <f t="shared" si="574"/>
        <v>10002</v>
      </c>
      <c r="AD243" s="2">
        <f t="shared" si="574"/>
        <v>55046</v>
      </c>
      <c r="AE243" s="2">
        <f t="shared" si="574"/>
        <v>21041</v>
      </c>
      <c r="AF243" s="2">
        <f t="shared" si="574"/>
        <v>40827</v>
      </c>
      <c r="AG243" s="2">
        <f t="shared" si="574"/>
        <v>31785</v>
      </c>
      <c r="AH243" s="2">
        <f t="shared" si="574"/>
        <v>-34922</v>
      </c>
      <c r="AI243" s="2">
        <f t="shared" si="574"/>
        <v>45399</v>
      </c>
      <c r="AJ243" s="2">
        <f t="shared" si="574"/>
        <v>-30580</v>
      </c>
      <c r="AK243" s="2">
        <f t="shared" si="574"/>
        <v>-62550</v>
      </c>
      <c r="AL243" s="2">
        <f t="shared" si="574"/>
        <v>18706</v>
      </c>
      <c r="AM243" s="2">
        <f t="shared" si="574"/>
        <v>5577</v>
      </c>
      <c r="AN243" s="2">
        <f t="shared" si="574"/>
        <v>25449</v>
      </c>
      <c r="AO243" s="2">
        <f t="shared" si="574"/>
        <v>-7266</v>
      </c>
      <c r="AP243" s="2">
        <f t="shared" si="574"/>
        <v>-21089</v>
      </c>
      <c r="AQ243" s="2">
        <f t="shared" si="574"/>
        <v>24837</v>
      </c>
      <c r="AR243" s="2">
        <f t="shared" si="574"/>
        <v>22096.992536699901</v>
      </c>
      <c r="AS243" s="2">
        <f t="shared" si="574"/>
        <v>12263.141861689555</v>
      </c>
      <c r="AT243" s="2">
        <f t="shared" si="574"/>
        <v>16109.837841768771</v>
      </c>
      <c r="AU243" s="2">
        <f t="shared" si="574"/>
        <v>10308.383755021472</v>
      </c>
      <c r="AV243" s="2">
        <f t="shared" si="574"/>
        <v>-4727.9923385677794</v>
      </c>
      <c r="AW243" s="2">
        <f t="shared" si="574"/>
        <v>-51224.15488065267</v>
      </c>
      <c r="AX243" s="2">
        <f t="shared" si="574"/>
        <v>13092.215751759895</v>
      </c>
      <c r="AY243" s="2">
        <f t="shared" si="574"/>
        <v>5981.2536834802604</v>
      </c>
      <c r="AZ243" s="2">
        <f t="shared" si="574"/>
        <v>-25290.431099740108</v>
      </c>
      <c r="BA243" s="2">
        <f t="shared" si="574"/>
        <v>11663.887198100143</v>
      </c>
      <c r="BB243" s="2">
        <f t="shared" si="574"/>
        <v>58647.237811999796</v>
      </c>
      <c r="BC243" s="2">
        <f t="shared" si="574"/>
        <v>24050.55738103003</v>
      </c>
      <c r="BD243" s="2">
        <f t="shared" si="574"/>
        <v>34643.991811689906</v>
      </c>
      <c r="BE243" s="2">
        <f t="shared" si="574"/>
        <v>-3658.595943870132</v>
      </c>
      <c r="BF243" s="2">
        <f t="shared" si="574"/>
        <v>49209.403769180302</v>
      </c>
      <c r="BG243" s="2">
        <f t="shared" si="574"/>
        <v>28052.704852259816</v>
      </c>
      <c r="BH243" s="2">
        <f t="shared" si="574"/>
        <v>17018.73148231001</v>
      </c>
      <c r="BI243" s="2">
        <f t="shared" si="574"/>
        <v>14927.04330180016</v>
      </c>
      <c r="BJ243" s="2">
        <f t="shared" si="574"/>
        <v>27592.568229730015</v>
      </c>
      <c r="BK243" s="2">
        <f t="shared" si="574"/>
        <v>24358.003874170077</v>
      </c>
      <c r="BL243" s="2">
        <f t="shared" si="574"/>
        <v>28168.956077669882</v>
      </c>
      <c r="BM243" s="2">
        <f t="shared" si="574"/>
        <v>25336.869064440012</v>
      </c>
      <c r="BN243" s="2">
        <f t="shared" ref="BN243:DY243" si="575">+BN241-BN242</f>
        <v>19529.61245383005</v>
      </c>
      <c r="BO243" s="2">
        <f t="shared" si="575"/>
        <v>44421.460018370082</v>
      </c>
      <c r="BP243" s="2">
        <f t="shared" si="575"/>
        <v>17307.122826779861</v>
      </c>
      <c r="BQ243" s="2">
        <f t="shared" si="575"/>
        <v>33658.057061210195</v>
      </c>
      <c r="BR243" s="2">
        <f t="shared" si="575"/>
        <v>35428.301805919662</v>
      </c>
      <c r="BS243" s="2">
        <f t="shared" si="575"/>
        <v>23665.394048250178</v>
      </c>
      <c r="BT243" s="2">
        <f t="shared" si="575"/>
        <v>31765.981113099704</v>
      </c>
      <c r="BU243" s="2">
        <f t="shared" si="575"/>
        <v>-5006.1662810398429</v>
      </c>
      <c r="BV243" s="2">
        <f t="shared" si="575"/>
        <v>43547.719994240011</v>
      </c>
      <c r="BW243" s="2">
        <f t="shared" si="575"/>
        <v>34328.636897979908</v>
      </c>
      <c r="BX243" s="2">
        <f t="shared" si="575"/>
        <v>42874.144060959894</v>
      </c>
      <c r="BY243" s="2">
        <f t="shared" si="575"/>
        <v>40676.294811480053</v>
      </c>
      <c r="BZ243" s="2">
        <f t="shared" si="575"/>
        <v>55352.724412280397</v>
      </c>
      <c r="CA243" s="2">
        <f t="shared" si="575"/>
        <v>45842.656700519699</v>
      </c>
      <c r="CB243" s="2">
        <f t="shared" si="575"/>
        <v>56318.755086920879</v>
      </c>
      <c r="CC243" s="2">
        <f t="shared" si="575"/>
        <v>48013.599841169038</v>
      </c>
      <c r="CD243" s="2">
        <f t="shared" si="575"/>
        <v>50078.538518871166</v>
      </c>
      <c r="CE243" s="2">
        <f t="shared" si="575"/>
        <v>46320.995424228058</v>
      </c>
      <c r="CF243" s="2">
        <f t="shared" si="575"/>
        <v>47708.947486931705</v>
      </c>
      <c r="CG243" s="2">
        <f t="shared" si="575"/>
        <v>-23918.290132571339</v>
      </c>
      <c r="CH243" s="2">
        <f t="shared" si="575"/>
        <v>56719.23371601</v>
      </c>
      <c r="CI243" s="2">
        <f t="shared" si="575"/>
        <v>51945.295099679977</v>
      </c>
      <c r="CJ243" s="2">
        <f t="shared" si="575"/>
        <v>64153.006472140114</v>
      </c>
      <c r="CK243" s="2">
        <f t="shared" si="575"/>
        <v>58449.249751450057</v>
      </c>
      <c r="CL243" s="2">
        <f t="shared" si="575"/>
        <v>57686.132337449744</v>
      </c>
      <c r="CM243" s="2">
        <f t="shared" si="575"/>
        <v>70772.687956590293</v>
      </c>
      <c r="CN243" s="2">
        <f t="shared" si="575"/>
        <v>55199.821865739934</v>
      </c>
      <c r="CO243" s="2">
        <f t="shared" si="575"/>
        <v>53516.903888780849</v>
      </c>
      <c r="CP243" s="2">
        <f t="shared" si="575"/>
        <v>47021.546545869038</v>
      </c>
      <c r="CQ243" s="2">
        <f t="shared" si="575"/>
        <v>49092.071823510385</v>
      </c>
      <c r="CR243" s="2">
        <f t="shared" si="575"/>
        <v>56647.797142370204</v>
      </c>
      <c r="CS243" s="2">
        <f t="shared" si="575"/>
        <v>-4349.9306165005692</v>
      </c>
      <c r="CT243" s="2">
        <f t="shared" si="575"/>
        <v>63072.534567969808</v>
      </c>
      <c r="CU243" s="2">
        <f t="shared" si="575"/>
        <v>60358.186548470148</v>
      </c>
      <c r="CV243" s="2">
        <f t="shared" si="575"/>
        <v>69369.972796371309</v>
      </c>
      <c r="CW243" s="2">
        <f t="shared" si="575"/>
        <v>76978.748749498482</v>
      </c>
      <c r="CX243" s="2">
        <f t="shared" si="575"/>
        <v>78493.141714870027</v>
      </c>
      <c r="CY243" s="2">
        <f t="shared" si="575"/>
        <v>90898.175390980294</v>
      </c>
      <c r="CZ243" s="2">
        <f t="shared" si="575"/>
        <v>86539.098703079217</v>
      </c>
      <c r="DA243" s="2">
        <f t="shared" si="575"/>
        <v>86241.010167552115</v>
      </c>
      <c r="DB243" s="2">
        <f t="shared" si="575"/>
        <v>73170.939674290596</v>
      </c>
      <c r="DC243" s="2">
        <f t="shared" si="575"/>
        <v>107108.78068139637</v>
      </c>
      <c r="DD243" s="2">
        <f t="shared" si="575"/>
        <v>99060.32983804174</v>
      </c>
      <c r="DE243" s="2">
        <f t="shared" si="575"/>
        <v>51346.425321179806</v>
      </c>
      <c r="DF243" s="2">
        <f t="shared" si="575"/>
        <v>77390.087042309999</v>
      </c>
      <c r="DG243" s="2">
        <f t="shared" si="575"/>
        <v>70661.617765230156</v>
      </c>
      <c r="DH243" s="2">
        <f t="shared" si="575"/>
        <v>88870.842009070009</v>
      </c>
      <c r="DI243" s="2">
        <f t="shared" si="575"/>
        <v>77367.379576359817</v>
      </c>
      <c r="DJ243" s="2">
        <f t="shared" si="575"/>
        <v>83494.063217490009</v>
      </c>
      <c r="DK243" s="2">
        <f t="shared" si="575"/>
        <v>67533.389961600216</v>
      </c>
      <c r="DL243" s="2">
        <f t="shared" si="575"/>
        <v>170818.39847726963</v>
      </c>
      <c r="DM243" s="2">
        <f t="shared" si="575"/>
        <v>66060.618797460134</v>
      </c>
      <c r="DN243" s="2">
        <f t="shared" si="575"/>
        <v>-31857.617241160115</v>
      </c>
      <c r="DO243" s="2">
        <f t="shared" si="575"/>
        <v>72235.876006969804</v>
      </c>
      <c r="DP243" s="2">
        <f t="shared" si="575"/>
        <v>75913.054515619937</v>
      </c>
      <c r="DQ243" s="2">
        <f t="shared" si="575"/>
        <v>68226.787060789109</v>
      </c>
      <c r="DR243" s="2">
        <f t="shared" si="575"/>
        <v>74011.945789539954</v>
      </c>
      <c r="DS243" s="2">
        <f t="shared" si="575"/>
        <v>70220.180775399931</v>
      </c>
      <c r="DT243" s="2">
        <f t="shared" si="575"/>
        <v>96685.368650919991</v>
      </c>
      <c r="DU243" s="2">
        <f t="shared" si="575"/>
        <v>83120.891857300536</v>
      </c>
      <c r="DV243" s="2">
        <f t="shared" si="575"/>
        <v>85449.540053519158</v>
      </c>
      <c r="DW243" s="2">
        <f t="shared" si="575"/>
        <v>87476.258417330275</v>
      </c>
      <c r="DX243" s="2">
        <f t="shared" si="575"/>
        <v>90061.465503629617</v>
      </c>
      <c r="DY243" s="2">
        <f t="shared" si="575"/>
        <v>95601.055479630391</v>
      </c>
      <c r="DZ243" s="2">
        <f t="shared" ref="DZ243:GK243" si="576">+DZ241-DZ242</f>
        <v>81029.839176118214</v>
      </c>
      <c r="EA243" s="2">
        <f t="shared" si="576"/>
        <v>100234.90166379124</v>
      </c>
      <c r="EB243" s="2">
        <f t="shared" si="576"/>
        <v>88652.116394928904</v>
      </c>
      <c r="EC243" s="2">
        <f t="shared" si="576"/>
        <v>122622.55133176281</v>
      </c>
      <c r="ED243" s="2">
        <f t="shared" si="576"/>
        <v>142960.68715414006</v>
      </c>
      <c r="EE243" s="2">
        <f t="shared" si="576"/>
        <v>82718.737276759668</v>
      </c>
      <c r="EF243" s="2">
        <f t="shared" si="576"/>
        <v>106922.96586971928</v>
      </c>
      <c r="EG243" s="2">
        <f t="shared" si="576"/>
        <v>111171.76432927168</v>
      </c>
      <c r="EH243" s="2">
        <f t="shared" si="576"/>
        <v>116744.78797754821</v>
      </c>
      <c r="EI243" s="2">
        <f t="shared" si="576"/>
        <v>100781.36659733253</v>
      </c>
      <c r="EJ243" s="2">
        <f t="shared" si="576"/>
        <v>103757.44194953998</v>
      </c>
      <c r="EK243" s="2">
        <f t="shared" si="576"/>
        <v>130531.50095320874</v>
      </c>
      <c r="EL243" s="2">
        <f t="shared" si="576"/>
        <v>124233.39199219005</v>
      </c>
      <c r="EM243" s="2">
        <f t="shared" si="576"/>
        <v>114601.90928651825</v>
      </c>
      <c r="EN243" s="2">
        <f t="shared" si="576"/>
        <v>106735.6986561021</v>
      </c>
      <c r="EO243" s="2">
        <f t="shared" si="576"/>
        <v>25031.979854319754</v>
      </c>
      <c r="EP243" s="2">
        <f t="shared" si="576"/>
        <v>118502.15809276023</v>
      </c>
      <c r="EQ243" s="2">
        <f t="shared" si="576"/>
        <v>83588.315597640074</v>
      </c>
      <c r="ER243" s="2">
        <f t="shared" si="576"/>
        <v>126886.98382757641</v>
      </c>
      <c r="ES243" s="2">
        <f t="shared" si="576"/>
        <v>104538.10544745042</v>
      </c>
      <c r="ET243" s="2">
        <f t="shared" si="576"/>
        <v>145279.297498303</v>
      </c>
      <c r="EU243" s="2">
        <f t="shared" si="576"/>
        <v>124376.74337315036</v>
      </c>
      <c r="EV243" s="2">
        <f t="shared" si="576"/>
        <v>103240.1115965327</v>
      </c>
      <c r="EW243" s="2">
        <f t="shared" si="576"/>
        <v>118761.9129711837</v>
      </c>
      <c r="EX243" s="2">
        <f t="shared" si="576"/>
        <v>125693.32752735537</v>
      </c>
      <c r="EY243" s="2">
        <f t="shared" si="576"/>
        <v>131053.5966829785</v>
      </c>
      <c r="EZ243" s="2">
        <f t="shared" si="576"/>
        <v>128849.07423887792</v>
      </c>
      <c r="FA243" s="2">
        <f t="shared" si="576"/>
        <v>127820.91583363235</v>
      </c>
      <c r="FB243" s="2">
        <f t="shared" si="576"/>
        <v>139468.26050220151</v>
      </c>
      <c r="FC243" s="2">
        <f t="shared" si="576"/>
        <v>93834.754683969397</v>
      </c>
      <c r="FD243" s="2">
        <f t="shared" si="576"/>
        <v>140364.26050534938</v>
      </c>
      <c r="FE243" s="2">
        <f t="shared" si="576"/>
        <v>167035.38414571877</v>
      </c>
      <c r="FF243" s="2">
        <f t="shared" si="576"/>
        <v>160694.02201395965</v>
      </c>
      <c r="FG243" s="2">
        <f t="shared" si="576"/>
        <v>161173.98048645069</v>
      </c>
      <c r="FH243" s="2">
        <f t="shared" si="576"/>
        <v>134272.60937429278</v>
      </c>
      <c r="FI243" s="2">
        <f t="shared" si="576"/>
        <v>150350.85418262996</v>
      </c>
      <c r="FJ243" s="2">
        <f t="shared" si="576"/>
        <v>142948.78950844676</v>
      </c>
      <c r="FK243" s="2">
        <f t="shared" si="576"/>
        <v>142689.13465457194</v>
      </c>
      <c r="FL243" s="2">
        <f t="shared" si="576"/>
        <v>130280.1446717698</v>
      </c>
      <c r="FM243" s="2">
        <f t="shared" si="576"/>
        <v>137091.54491152032</v>
      </c>
      <c r="FN243" s="2">
        <f t="shared" si="576"/>
        <v>172599.49042237998</v>
      </c>
      <c r="FO243" s="2">
        <f t="shared" si="576"/>
        <v>123584.26056110959</v>
      </c>
      <c r="FP243" s="2">
        <f t="shared" si="576"/>
        <v>173690.24901651018</v>
      </c>
      <c r="FQ243" s="2">
        <f t="shared" si="576"/>
        <v>169032.33872482815</v>
      </c>
      <c r="FR243" s="2">
        <f t="shared" si="576"/>
        <v>154472.94446581131</v>
      </c>
      <c r="FS243" s="2">
        <f t="shared" si="576"/>
        <v>174441.08247540012</v>
      </c>
      <c r="FT243" s="2">
        <f t="shared" si="576"/>
        <v>171394.0185203572</v>
      </c>
      <c r="FU243" s="2">
        <f t="shared" si="576"/>
        <v>163868.60947989684</v>
      </c>
      <c r="FV243" s="2">
        <f t="shared" si="576"/>
        <v>199974.87980653465</v>
      </c>
      <c r="FW243" s="2">
        <f t="shared" si="576"/>
        <v>194768.96751356713</v>
      </c>
      <c r="FX243" s="2">
        <f t="shared" si="576"/>
        <v>158097.84900853186</v>
      </c>
      <c r="FY243" s="2">
        <f t="shared" si="576"/>
        <v>108547.02472674547</v>
      </c>
      <c r="FZ243" s="2">
        <f t="shared" si="576"/>
        <v>217471.69035267021</v>
      </c>
      <c r="GA243" s="2">
        <f t="shared" si="576"/>
        <v>161686.04233205004</v>
      </c>
      <c r="GB243" s="2">
        <f t="shared" si="576"/>
        <v>206385.82493774168</v>
      </c>
      <c r="GC243" s="2">
        <f t="shared" si="576"/>
        <v>204065.78254967104</v>
      </c>
      <c r="GD243" s="2">
        <f t="shared" si="576"/>
        <v>180805.21963818776</v>
      </c>
      <c r="GE243" s="2">
        <f t="shared" si="576"/>
        <v>189424.91786678697</v>
      </c>
      <c r="GF243" s="2">
        <f t="shared" si="576"/>
        <v>196278.32334599196</v>
      </c>
      <c r="GG243" s="2">
        <f t="shared" si="576"/>
        <v>219224.70497249041</v>
      </c>
      <c r="GH243" s="2">
        <f t="shared" si="576"/>
        <v>195672.58566070974</v>
      </c>
      <c r="GI243" s="2">
        <f t="shared" si="576"/>
        <v>131969.89300188448</v>
      </c>
      <c r="GJ243" s="2">
        <f t="shared" si="576"/>
        <v>135053.85072235737</v>
      </c>
      <c r="GK243" s="2">
        <f t="shared" si="576"/>
        <v>182023.38246872232</v>
      </c>
      <c r="GL243" s="2">
        <f t="shared" ref="GL243:IW243" si="577">+GL241-GL242</f>
        <v>162398.94345660982</v>
      </c>
      <c r="GM243" s="2">
        <f t="shared" si="577"/>
        <v>139788.44244862811</v>
      </c>
      <c r="GN243" s="2">
        <f t="shared" si="577"/>
        <v>199666.31536346243</v>
      </c>
      <c r="GO243" s="2">
        <f t="shared" si="577"/>
        <v>179070.72672476311</v>
      </c>
      <c r="GP243" s="2">
        <f t="shared" si="577"/>
        <v>199907.69155910646</v>
      </c>
      <c r="GQ243" s="2">
        <f t="shared" si="577"/>
        <v>182046.56622100662</v>
      </c>
      <c r="GR243" s="2">
        <f t="shared" si="577"/>
        <v>187275.4311279353</v>
      </c>
      <c r="GS243" s="2">
        <f t="shared" si="577"/>
        <v>154774.56442372969</v>
      </c>
      <c r="GT243" s="2">
        <f t="shared" si="577"/>
        <v>221051.59964794334</v>
      </c>
      <c r="GU243" s="2">
        <f t="shared" si="577"/>
        <v>198983.11378400188</v>
      </c>
      <c r="GV243" s="2">
        <f t="shared" si="577"/>
        <v>172188.64770626344</v>
      </c>
      <c r="GW243" s="2">
        <f t="shared" si="577"/>
        <v>156160.93897613892</v>
      </c>
      <c r="GX243" s="2">
        <f t="shared" si="577"/>
        <v>200076.78943823106</v>
      </c>
      <c r="GY243" s="2">
        <f t="shared" si="577"/>
        <v>127441.63820490576</v>
      </c>
      <c r="GZ243" s="2">
        <f t="shared" si="577"/>
        <v>250179.56925519445</v>
      </c>
      <c r="HA243" s="2">
        <f t="shared" si="577"/>
        <v>192237.41076259845</v>
      </c>
      <c r="HB243" s="2">
        <f t="shared" si="577"/>
        <v>220133.7423187602</v>
      </c>
      <c r="HC243" s="2">
        <f t="shared" si="577"/>
        <v>211434.2841814438</v>
      </c>
      <c r="HD243" s="2">
        <f t="shared" si="577"/>
        <v>189249.05353040464</v>
      </c>
      <c r="HE243" s="2">
        <f t="shared" si="577"/>
        <v>188621.25397634093</v>
      </c>
      <c r="HF243" s="2">
        <f t="shared" si="577"/>
        <v>251567.11484496362</v>
      </c>
      <c r="HG243" s="2">
        <f t="shared" si="577"/>
        <v>211697.37742892132</v>
      </c>
      <c r="HH243" s="2">
        <f t="shared" si="577"/>
        <v>197905.20123917362</v>
      </c>
      <c r="HI243" s="2">
        <f t="shared" si="577"/>
        <v>189878.94422215363</v>
      </c>
      <c r="HJ243" s="2">
        <f t="shared" si="577"/>
        <v>222536.03876647013</v>
      </c>
      <c r="HK243" s="2">
        <f t="shared" si="577"/>
        <v>164386.05930044004</v>
      </c>
      <c r="HL243" s="2">
        <f t="shared" si="577"/>
        <v>203408.71161720916</v>
      </c>
      <c r="HM243" s="2">
        <f t="shared" si="577"/>
        <v>240961.20867876656</v>
      </c>
      <c r="HN243" s="2">
        <f t="shared" si="577"/>
        <v>263926.68828765582</v>
      </c>
      <c r="HO243" s="2">
        <f t="shared" si="577"/>
        <v>226873.11797673948</v>
      </c>
      <c r="HP243" s="2">
        <f t="shared" si="577"/>
        <v>203531.46621800013</v>
      </c>
      <c r="HQ243" s="2">
        <f t="shared" si="577"/>
        <v>195257.82150237085</v>
      </c>
      <c r="HR243" s="2">
        <f t="shared" si="577"/>
        <v>219385.45430406608</v>
      </c>
      <c r="HS243" s="2">
        <f t="shared" si="577"/>
        <v>274746.05073475011</v>
      </c>
      <c r="HT243" s="2">
        <f t="shared" si="577"/>
        <v>194729.35102331016</v>
      </c>
      <c r="HU243" s="2">
        <f t="shared" si="577"/>
        <v>97096.804748640279</v>
      </c>
      <c r="HV243" s="2">
        <f t="shared" si="577"/>
        <v>-2261741.312115368</v>
      </c>
      <c r="HW243" s="2">
        <f t="shared" si="577"/>
        <v>208165.71038627357</v>
      </c>
      <c r="HX243" s="2">
        <f t="shared" si="577"/>
        <v>306581.42143476586</v>
      </c>
      <c r="HY243" s="2">
        <f t="shared" si="577"/>
        <v>280602.50057819759</v>
      </c>
      <c r="HZ243" s="2">
        <f t="shared" si="577"/>
        <v>238324.3965134238</v>
      </c>
      <c r="IA243" s="2">
        <f t="shared" si="577"/>
        <v>232785.06091067404</v>
      </c>
      <c r="IB243" s="2">
        <f t="shared" si="577"/>
        <v>264293.59167676757</v>
      </c>
      <c r="IC243" s="2">
        <f t="shared" si="577"/>
        <v>233550.54856744225</v>
      </c>
      <c r="ID243" s="2">
        <f t="shared" si="577"/>
        <v>298824.33720119111</v>
      </c>
      <c r="IE243" s="2">
        <f t="shared" si="577"/>
        <v>274731.64756689308</v>
      </c>
      <c r="IF243" s="2">
        <f t="shared" si="577"/>
        <v>236172.1265026365</v>
      </c>
      <c r="IG243" s="2">
        <f t="shared" si="577"/>
        <v>135905.7280550421</v>
      </c>
      <c r="IH243" s="2">
        <f t="shared" si="577"/>
        <v>-2729058.8683522623</v>
      </c>
      <c r="II243" s="2">
        <f t="shared" si="577"/>
        <v>171206.60388939868</v>
      </c>
      <c r="IJ243" s="2">
        <f t="shared" si="577"/>
        <v>208240.61485094141</v>
      </c>
      <c r="IK243" s="2">
        <f t="shared" si="577"/>
        <v>137780.54100189012</v>
      </c>
      <c r="IL243" s="2">
        <f t="shared" si="577"/>
        <v>179394.25010468977</v>
      </c>
      <c r="IM243" s="2">
        <f t="shared" si="577"/>
        <v>253909.86053304112</v>
      </c>
      <c r="IN243" s="2">
        <f t="shared" si="577"/>
        <v>211192.34386014129</v>
      </c>
      <c r="IO243" s="2">
        <f t="shared" si="577"/>
        <v>202552.03471812751</v>
      </c>
      <c r="IP243" s="2">
        <f t="shared" si="577"/>
        <v>232052.79002959898</v>
      </c>
      <c r="IQ243" s="2">
        <f t="shared" si="577"/>
        <v>247321.67001253759</v>
      </c>
      <c r="IR243" s="2">
        <f t="shared" si="577"/>
        <v>210618.71957779501</v>
      </c>
      <c r="IS243" s="2">
        <f t="shared" si="577"/>
        <v>63031.535538087424</v>
      </c>
      <c r="IT243" s="2">
        <f t="shared" si="577"/>
        <v>-2116386.4593494819</v>
      </c>
      <c r="IU243" s="2">
        <f t="shared" si="577"/>
        <v>205260.8858038949</v>
      </c>
      <c r="IV243" s="2">
        <f t="shared" si="577"/>
        <v>174321.96767383104</v>
      </c>
      <c r="IW243" s="2">
        <f t="shared" si="577"/>
        <v>226588.1962859169</v>
      </c>
      <c r="IX243" s="2">
        <f t="shared" ref="IX243:JE243" si="578">+IX241-IX242</f>
        <v>195209.21008335837</v>
      </c>
      <c r="IY243" s="2">
        <f t="shared" si="578"/>
        <v>276495.20917604526</v>
      </c>
      <c r="IZ243" s="2">
        <f t="shared" si="578"/>
        <v>214498.4919407171</v>
      </c>
      <c r="JA243" s="2">
        <f t="shared" si="578"/>
        <v>207388.87218538456</v>
      </c>
      <c r="JB243" s="2">
        <f t="shared" si="578"/>
        <v>273073.55682400661</v>
      </c>
      <c r="JC243" s="2">
        <f t="shared" si="578"/>
        <v>226061.17767352497</v>
      </c>
      <c r="JD243" s="2">
        <f t="shared" si="578"/>
        <v>237705.36271756419</v>
      </c>
      <c r="JE243" s="2">
        <f t="shared" si="578"/>
        <v>264483.51278489351</v>
      </c>
    </row>
    <row r="244" spans="1:265" s="34" customFormat="1" ht="12.9" customHeight="1" x14ac:dyDescent="0.2">
      <c r="A244" s="34" t="s">
        <v>217</v>
      </c>
      <c r="B244" s="35">
        <f>+B243</f>
        <v>0</v>
      </c>
      <c r="C244" s="35">
        <f t="shared" ref="C244:M244" si="579">+B244+C243</f>
        <v>0</v>
      </c>
      <c r="D244" s="35">
        <f t="shared" si="579"/>
        <v>0</v>
      </c>
      <c r="E244" s="35">
        <f t="shared" si="579"/>
        <v>0</v>
      </c>
      <c r="F244" s="35">
        <f t="shared" si="579"/>
        <v>0</v>
      </c>
      <c r="G244" s="35">
        <f t="shared" si="579"/>
        <v>0</v>
      </c>
      <c r="H244" s="35">
        <f t="shared" si="579"/>
        <v>0</v>
      </c>
      <c r="I244" s="35">
        <f t="shared" si="579"/>
        <v>0</v>
      </c>
      <c r="J244" s="35">
        <f t="shared" si="579"/>
        <v>0</v>
      </c>
      <c r="K244" s="35">
        <f t="shared" si="579"/>
        <v>0</v>
      </c>
      <c r="L244" s="35">
        <f t="shared" si="579"/>
        <v>0</v>
      </c>
      <c r="M244" s="35">
        <f t="shared" si="579"/>
        <v>0</v>
      </c>
      <c r="N244" s="35">
        <f>+N243</f>
        <v>0</v>
      </c>
      <c r="O244" s="35">
        <f t="shared" ref="O244:Y244" si="580">+N244+O243</f>
        <v>0</v>
      </c>
      <c r="P244" s="35">
        <f t="shared" si="580"/>
        <v>0</v>
      </c>
      <c r="Q244" s="35">
        <f t="shared" si="580"/>
        <v>0</v>
      </c>
      <c r="R244" s="35">
        <f t="shared" si="580"/>
        <v>0</v>
      </c>
      <c r="S244" s="35">
        <f t="shared" si="580"/>
        <v>0</v>
      </c>
      <c r="T244" s="35">
        <f t="shared" si="580"/>
        <v>0</v>
      </c>
      <c r="U244" s="35">
        <f t="shared" si="580"/>
        <v>0</v>
      </c>
      <c r="V244" s="35">
        <f t="shared" si="580"/>
        <v>0</v>
      </c>
      <c r="W244" s="35">
        <f t="shared" si="580"/>
        <v>0</v>
      </c>
      <c r="X244" s="35">
        <f t="shared" si="580"/>
        <v>0</v>
      </c>
      <c r="Y244" s="35">
        <f t="shared" si="580"/>
        <v>0</v>
      </c>
      <c r="Z244" s="35">
        <f>+Z243</f>
        <v>42579</v>
      </c>
      <c r="AA244" s="35">
        <f t="shared" ref="AA244:AK244" si="581">+Z244+AA243</f>
        <v>30400</v>
      </c>
      <c r="AB244" s="35">
        <f t="shared" si="581"/>
        <v>40861</v>
      </c>
      <c r="AC244" s="35">
        <f t="shared" si="581"/>
        <v>50863</v>
      </c>
      <c r="AD244" s="35">
        <f t="shared" si="581"/>
        <v>105909</v>
      </c>
      <c r="AE244" s="35">
        <f t="shared" si="581"/>
        <v>126950</v>
      </c>
      <c r="AF244" s="35">
        <f t="shared" si="581"/>
        <v>167777</v>
      </c>
      <c r="AG244" s="35">
        <f t="shared" si="581"/>
        <v>199562</v>
      </c>
      <c r="AH244" s="35">
        <f t="shared" si="581"/>
        <v>164640</v>
      </c>
      <c r="AI244" s="35">
        <f t="shared" si="581"/>
        <v>210039</v>
      </c>
      <c r="AJ244" s="35">
        <f t="shared" si="581"/>
        <v>179459</v>
      </c>
      <c r="AK244" s="35">
        <f t="shared" si="581"/>
        <v>116909</v>
      </c>
      <c r="AL244" s="35">
        <f>+AL243</f>
        <v>18706</v>
      </c>
      <c r="AM244" s="35">
        <f t="shared" ref="AM244:AW244" si="582">+AL244+AM243</f>
        <v>24283</v>
      </c>
      <c r="AN244" s="35">
        <f t="shared" si="582"/>
        <v>49732</v>
      </c>
      <c r="AO244" s="35">
        <f t="shared" si="582"/>
        <v>42466</v>
      </c>
      <c r="AP244" s="35">
        <f t="shared" si="582"/>
        <v>21377</v>
      </c>
      <c r="AQ244" s="35">
        <f t="shared" si="582"/>
        <v>46214</v>
      </c>
      <c r="AR244" s="35">
        <f t="shared" si="582"/>
        <v>68310.992536699894</v>
      </c>
      <c r="AS244" s="35">
        <f t="shared" si="582"/>
        <v>80574.134398389448</v>
      </c>
      <c r="AT244" s="35">
        <f t="shared" si="582"/>
        <v>96683.972240158211</v>
      </c>
      <c r="AU244" s="35">
        <f t="shared" si="582"/>
        <v>106992.35599517968</v>
      </c>
      <c r="AV244" s="35">
        <f t="shared" si="582"/>
        <v>102264.36365661189</v>
      </c>
      <c r="AW244" s="35">
        <f t="shared" si="582"/>
        <v>51040.208775959225</v>
      </c>
      <c r="AX244" s="35">
        <f>+AX243</f>
        <v>13092.215751759895</v>
      </c>
      <c r="AY244" s="35">
        <f t="shared" ref="AY244:BI244" si="583">+AX244+AY243</f>
        <v>19073.469435240157</v>
      </c>
      <c r="AZ244" s="35">
        <f t="shared" si="583"/>
        <v>-6216.9616644999514</v>
      </c>
      <c r="BA244" s="35">
        <f t="shared" si="583"/>
        <v>5446.9255336001916</v>
      </c>
      <c r="BB244" s="35">
        <f t="shared" si="583"/>
        <v>64094.163345599984</v>
      </c>
      <c r="BC244" s="35">
        <f t="shared" si="583"/>
        <v>88144.72072663001</v>
      </c>
      <c r="BD244" s="35">
        <f t="shared" si="583"/>
        <v>122788.71253831992</v>
      </c>
      <c r="BE244" s="35">
        <f t="shared" si="583"/>
        <v>119130.11659444979</v>
      </c>
      <c r="BF244" s="35">
        <f t="shared" si="583"/>
        <v>168339.52036363009</v>
      </c>
      <c r="BG244" s="35">
        <f t="shared" si="583"/>
        <v>196392.22521588989</v>
      </c>
      <c r="BH244" s="35">
        <f t="shared" si="583"/>
        <v>213410.95669819991</v>
      </c>
      <c r="BI244" s="35">
        <f t="shared" si="583"/>
        <v>228338.00000000006</v>
      </c>
      <c r="BJ244" s="35">
        <f>+BJ243</f>
        <v>27592.568229730015</v>
      </c>
      <c r="BK244" s="35">
        <f t="shared" ref="BK244:BU244" si="584">+BJ244+BK243</f>
        <v>51950.572103900093</v>
      </c>
      <c r="BL244" s="35">
        <f t="shared" si="584"/>
        <v>80119.528181569971</v>
      </c>
      <c r="BM244" s="35">
        <f t="shared" si="584"/>
        <v>105456.39724600999</v>
      </c>
      <c r="BN244" s="35">
        <f t="shared" si="584"/>
        <v>124986.00969984004</v>
      </c>
      <c r="BO244" s="35">
        <f t="shared" si="584"/>
        <v>169407.46971821011</v>
      </c>
      <c r="BP244" s="35">
        <f t="shared" si="584"/>
        <v>186714.59254498998</v>
      </c>
      <c r="BQ244" s="35">
        <f t="shared" si="584"/>
        <v>220372.64960620017</v>
      </c>
      <c r="BR244" s="35">
        <f t="shared" si="584"/>
        <v>255800.95141211984</v>
      </c>
      <c r="BS244" s="35">
        <f t="shared" si="584"/>
        <v>279466.34546037001</v>
      </c>
      <c r="BT244" s="35">
        <f t="shared" si="584"/>
        <v>311232.32657346973</v>
      </c>
      <c r="BU244" s="35">
        <f t="shared" si="584"/>
        <v>306226.16029242991</v>
      </c>
      <c r="BV244" s="35">
        <f>+BV243</f>
        <v>43547.719994240011</v>
      </c>
      <c r="BW244" s="35">
        <f t="shared" ref="BW244:CG244" si="585">+BV244+BW243</f>
        <v>77876.356892219919</v>
      </c>
      <c r="BX244" s="35">
        <f t="shared" si="585"/>
        <v>120750.50095317981</v>
      </c>
      <c r="BY244" s="35">
        <f t="shared" si="585"/>
        <v>161426.79576465988</v>
      </c>
      <c r="BZ244" s="35">
        <f t="shared" si="585"/>
        <v>216779.52017694028</v>
      </c>
      <c r="CA244" s="35">
        <f t="shared" si="585"/>
        <v>262622.17687745998</v>
      </c>
      <c r="CB244" s="35">
        <f t="shared" si="585"/>
        <v>318940.93196438084</v>
      </c>
      <c r="CC244" s="35">
        <f t="shared" si="585"/>
        <v>366954.53180554986</v>
      </c>
      <c r="CD244" s="35">
        <f t="shared" si="585"/>
        <v>417033.07032442105</v>
      </c>
      <c r="CE244" s="35">
        <f t="shared" si="585"/>
        <v>463354.06574864913</v>
      </c>
      <c r="CF244" s="35">
        <f t="shared" si="585"/>
        <v>511063.01323558082</v>
      </c>
      <c r="CG244" s="35">
        <f t="shared" si="585"/>
        <v>487144.72310300946</v>
      </c>
      <c r="CH244" s="35">
        <f>+CH243</f>
        <v>56719.23371601</v>
      </c>
      <c r="CI244" s="35">
        <f t="shared" ref="CI244:CS244" si="586">+CH244+CI243</f>
        <v>108664.52881568998</v>
      </c>
      <c r="CJ244" s="35">
        <f t="shared" si="586"/>
        <v>172817.53528783011</v>
      </c>
      <c r="CK244" s="35">
        <f t="shared" si="586"/>
        <v>231266.78503928016</v>
      </c>
      <c r="CL244" s="35">
        <f t="shared" si="586"/>
        <v>288952.91737672989</v>
      </c>
      <c r="CM244" s="35">
        <f t="shared" si="586"/>
        <v>359725.60533332021</v>
      </c>
      <c r="CN244" s="35">
        <f t="shared" si="586"/>
        <v>414925.42719906016</v>
      </c>
      <c r="CO244" s="35">
        <f t="shared" si="586"/>
        <v>468442.33108784101</v>
      </c>
      <c r="CP244" s="35">
        <f t="shared" si="586"/>
        <v>515463.87763371004</v>
      </c>
      <c r="CQ244" s="35">
        <f t="shared" si="586"/>
        <v>564555.94945722038</v>
      </c>
      <c r="CR244" s="35">
        <f t="shared" si="586"/>
        <v>621203.74659959064</v>
      </c>
      <c r="CS244" s="35">
        <f t="shared" si="586"/>
        <v>616853.81598309008</v>
      </c>
      <c r="CT244" s="35">
        <f>+CT243</f>
        <v>63072.534567969808</v>
      </c>
      <c r="CU244" s="35">
        <f t="shared" ref="CU244:DE244" si="587">+CT244+CU243</f>
        <v>123430.72111643996</v>
      </c>
      <c r="CV244" s="35">
        <f t="shared" si="587"/>
        <v>192800.69391281129</v>
      </c>
      <c r="CW244" s="35">
        <f t="shared" si="587"/>
        <v>269779.44266230974</v>
      </c>
      <c r="CX244" s="35">
        <f t="shared" si="587"/>
        <v>348272.58437717974</v>
      </c>
      <c r="CY244" s="35">
        <f t="shared" si="587"/>
        <v>439170.75976816006</v>
      </c>
      <c r="CZ244" s="35">
        <f t="shared" si="587"/>
        <v>525709.85847123922</v>
      </c>
      <c r="DA244" s="35">
        <f t="shared" si="587"/>
        <v>611950.86863879138</v>
      </c>
      <c r="DB244" s="35">
        <f t="shared" si="587"/>
        <v>685121.80831308197</v>
      </c>
      <c r="DC244" s="35">
        <f t="shared" si="587"/>
        <v>792230.58899447834</v>
      </c>
      <c r="DD244" s="35">
        <f t="shared" si="587"/>
        <v>891290.91883252002</v>
      </c>
      <c r="DE244" s="35">
        <f t="shared" si="587"/>
        <v>942637.34415369981</v>
      </c>
      <c r="DF244" s="35">
        <f>+DF243</f>
        <v>77390.087042309999</v>
      </c>
      <c r="DG244" s="35">
        <f t="shared" ref="DG244:DQ244" si="588">+DF244+DG243</f>
        <v>148051.70480754017</v>
      </c>
      <c r="DH244" s="35">
        <f t="shared" si="588"/>
        <v>236922.54681661018</v>
      </c>
      <c r="DI244" s="35">
        <f t="shared" si="588"/>
        <v>314289.92639297002</v>
      </c>
      <c r="DJ244" s="35">
        <f t="shared" si="588"/>
        <v>397783.98961046</v>
      </c>
      <c r="DK244" s="35">
        <f t="shared" si="588"/>
        <v>465317.37957206019</v>
      </c>
      <c r="DL244" s="35">
        <f t="shared" si="588"/>
        <v>636135.77804932976</v>
      </c>
      <c r="DM244" s="35">
        <f t="shared" si="588"/>
        <v>702196.39684678987</v>
      </c>
      <c r="DN244" s="35">
        <f t="shared" si="588"/>
        <v>670338.77960562974</v>
      </c>
      <c r="DO244" s="35">
        <f t="shared" si="588"/>
        <v>742574.65561259957</v>
      </c>
      <c r="DP244" s="35">
        <f t="shared" si="588"/>
        <v>818487.71012821957</v>
      </c>
      <c r="DQ244" s="35">
        <f t="shared" si="588"/>
        <v>886714.49718900863</v>
      </c>
      <c r="DR244" s="35">
        <f>+DR243</f>
        <v>74011.945789539954</v>
      </c>
      <c r="DS244" s="35">
        <f t="shared" ref="DS244:EC244" si="589">+DR244+DS243</f>
        <v>144232.12656493988</v>
      </c>
      <c r="DT244" s="35">
        <f t="shared" si="589"/>
        <v>240917.49521585988</v>
      </c>
      <c r="DU244" s="35">
        <f t="shared" si="589"/>
        <v>324038.38707316038</v>
      </c>
      <c r="DV244" s="35">
        <f t="shared" si="589"/>
        <v>409487.92712667957</v>
      </c>
      <c r="DW244" s="35">
        <f t="shared" si="589"/>
        <v>496964.18554400984</v>
      </c>
      <c r="DX244" s="35">
        <f t="shared" si="589"/>
        <v>587025.65104763943</v>
      </c>
      <c r="DY244" s="35">
        <f t="shared" si="589"/>
        <v>682626.70652726979</v>
      </c>
      <c r="DZ244" s="35">
        <f t="shared" si="589"/>
        <v>763656.54570338805</v>
      </c>
      <c r="EA244" s="35">
        <f t="shared" si="589"/>
        <v>863891.44736717932</v>
      </c>
      <c r="EB244" s="35">
        <f t="shared" si="589"/>
        <v>952543.56376210821</v>
      </c>
      <c r="EC244" s="35">
        <f t="shared" si="589"/>
        <v>1075166.115093871</v>
      </c>
      <c r="ED244" s="35">
        <f>+ED243</f>
        <v>142960.68715414006</v>
      </c>
      <c r="EE244" s="35">
        <f t="shared" ref="EE244:EO244" si="590">+ED244+EE243</f>
        <v>225679.42443089973</v>
      </c>
      <c r="EF244" s="35">
        <f t="shared" si="590"/>
        <v>332602.39030061901</v>
      </c>
      <c r="EG244" s="35">
        <f t="shared" si="590"/>
        <v>443774.15462989069</v>
      </c>
      <c r="EH244" s="35">
        <f t="shared" si="590"/>
        <v>560518.94260743889</v>
      </c>
      <c r="EI244" s="35">
        <f t="shared" si="590"/>
        <v>661300.30920477142</v>
      </c>
      <c r="EJ244" s="35">
        <f t="shared" si="590"/>
        <v>765057.75115431135</v>
      </c>
      <c r="EK244" s="35">
        <f t="shared" si="590"/>
        <v>895589.25210752012</v>
      </c>
      <c r="EL244" s="35">
        <f t="shared" si="590"/>
        <v>1019822.6440997102</v>
      </c>
      <c r="EM244" s="35">
        <f t="shared" si="590"/>
        <v>1134424.5533862284</v>
      </c>
      <c r="EN244" s="35">
        <f t="shared" si="590"/>
        <v>1241160.2520423306</v>
      </c>
      <c r="EO244" s="35">
        <f t="shared" si="590"/>
        <v>1266192.2318966503</v>
      </c>
      <c r="EP244" s="35">
        <f>+EP243</f>
        <v>118502.15809276023</v>
      </c>
      <c r="EQ244" s="35">
        <f t="shared" ref="EQ244:FA244" si="591">+EP244+EQ243</f>
        <v>202090.47369040031</v>
      </c>
      <c r="ER244" s="35">
        <f t="shared" si="591"/>
        <v>328977.4575179767</v>
      </c>
      <c r="ES244" s="35">
        <f t="shared" si="591"/>
        <v>433515.56296542712</v>
      </c>
      <c r="ET244" s="35">
        <f t="shared" si="591"/>
        <v>578794.86046373006</v>
      </c>
      <c r="EU244" s="35">
        <f t="shared" si="591"/>
        <v>703171.60383688041</v>
      </c>
      <c r="EV244" s="35">
        <f t="shared" si="591"/>
        <v>806411.71543341316</v>
      </c>
      <c r="EW244" s="35">
        <f t="shared" si="591"/>
        <v>925173.62840459682</v>
      </c>
      <c r="EX244" s="35">
        <f t="shared" si="591"/>
        <v>1050866.9559319522</v>
      </c>
      <c r="EY244" s="35">
        <f t="shared" si="591"/>
        <v>1181920.5526149308</v>
      </c>
      <c r="EZ244" s="35">
        <f t="shared" si="591"/>
        <v>1310769.6268538088</v>
      </c>
      <c r="FA244" s="35">
        <f t="shared" si="591"/>
        <v>1438590.5426874412</v>
      </c>
      <c r="FB244" s="35">
        <f>+FB243</f>
        <v>139468.26050220151</v>
      </c>
      <c r="FC244" s="35">
        <f t="shared" ref="FC244:FM244" si="592">+FB244+FC243</f>
        <v>233303.0151861709</v>
      </c>
      <c r="FD244" s="35">
        <f t="shared" si="592"/>
        <v>373667.27569152031</v>
      </c>
      <c r="FE244" s="35">
        <f t="shared" si="592"/>
        <v>540702.65983723907</v>
      </c>
      <c r="FF244" s="35">
        <f t="shared" si="592"/>
        <v>701396.68185119866</v>
      </c>
      <c r="FG244" s="35">
        <f t="shared" si="592"/>
        <v>862570.66233764938</v>
      </c>
      <c r="FH244" s="35">
        <f t="shared" si="592"/>
        <v>996843.27171194216</v>
      </c>
      <c r="FI244" s="35">
        <f t="shared" si="592"/>
        <v>1147194.1258945721</v>
      </c>
      <c r="FJ244" s="35">
        <f t="shared" si="592"/>
        <v>1290142.9154030189</v>
      </c>
      <c r="FK244" s="35">
        <f t="shared" si="592"/>
        <v>1432832.0500575909</v>
      </c>
      <c r="FL244" s="35">
        <f t="shared" si="592"/>
        <v>1563112.1947293608</v>
      </c>
      <c r="FM244" s="35">
        <f t="shared" si="592"/>
        <v>1700203.7396408811</v>
      </c>
      <c r="FN244" s="35">
        <f>+FN243</f>
        <v>172599.49042237998</v>
      </c>
      <c r="FO244" s="35">
        <f t="shared" ref="FO244:FY244" si="593">+FN244+FO243</f>
        <v>296183.75098348956</v>
      </c>
      <c r="FP244" s="35">
        <f t="shared" si="593"/>
        <v>469873.99999999977</v>
      </c>
      <c r="FQ244" s="35">
        <f t="shared" si="593"/>
        <v>638906.33872482786</v>
      </c>
      <c r="FR244" s="35">
        <f t="shared" si="593"/>
        <v>793379.28319063922</v>
      </c>
      <c r="FS244" s="35">
        <f t="shared" si="593"/>
        <v>967820.36566603929</v>
      </c>
      <c r="FT244" s="35">
        <f t="shared" si="593"/>
        <v>1139214.3841863964</v>
      </c>
      <c r="FU244" s="35">
        <f t="shared" si="593"/>
        <v>1303082.9936662931</v>
      </c>
      <c r="FV244" s="35">
        <f t="shared" si="593"/>
        <v>1503057.8734728277</v>
      </c>
      <c r="FW244" s="35">
        <f t="shared" si="593"/>
        <v>1697826.8409863948</v>
      </c>
      <c r="FX244" s="35">
        <f t="shared" si="593"/>
        <v>1855924.6899949266</v>
      </c>
      <c r="FY244" s="35">
        <f t="shared" si="593"/>
        <v>1964471.714721672</v>
      </c>
      <c r="FZ244" s="35">
        <f>+FZ243</f>
        <v>217471.69035267021</v>
      </c>
      <c r="GA244" s="35">
        <f t="shared" ref="GA244:GK244" si="594">+FZ244+GA243</f>
        <v>379157.73268472025</v>
      </c>
      <c r="GB244" s="35">
        <f t="shared" si="594"/>
        <v>585543.55762246193</v>
      </c>
      <c r="GC244" s="35">
        <f t="shared" si="594"/>
        <v>789609.34017213294</v>
      </c>
      <c r="GD244" s="35">
        <f t="shared" si="594"/>
        <v>970414.55981032073</v>
      </c>
      <c r="GE244" s="35">
        <f t="shared" si="594"/>
        <v>1159839.4776771078</v>
      </c>
      <c r="GF244" s="35">
        <f t="shared" si="594"/>
        <v>1356117.8010230998</v>
      </c>
      <c r="GG244" s="35">
        <f t="shared" si="594"/>
        <v>1575342.5059955902</v>
      </c>
      <c r="GH244" s="35">
        <f t="shared" si="594"/>
        <v>1771015.0916563</v>
      </c>
      <c r="GI244" s="35">
        <f t="shared" si="594"/>
        <v>1902984.9846581845</v>
      </c>
      <c r="GJ244" s="35">
        <f t="shared" si="594"/>
        <v>2038038.8353805419</v>
      </c>
      <c r="GK244" s="35">
        <f t="shared" si="594"/>
        <v>2220062.2178492644</v>
      </c>
      <c r="GL244" s="35">
        <f>+GL243</f>
        <v>162398.94345660982</v>
      </c>
      <c r="GM244" s="35">
        <f t="shared" ref="GM244:GW244" si="595">+GL244+GM243</f>
        <v>302187.38590523793</v>
      </c>
      <c r="GN244" s="35">
        <f t="shared" si="595"/>
        <v>501853.70126870036</v>
      </c>
      <c r="GO244" s="35">
        <f t="shared" si="595"/>
        <v>680924.42799346347</v>
      </c>
      <c r="GP244" s="35">
        <f t="shared" si="595"/>
        <v>880832.11955256993</v>
      </c>
      <c r="GQ244" s="35">
        <f t="shared" si="595"/>
        <v>1062878.6857735766</v>
      </c>
      <c r="GR244" s="35">
        <f t="shared" si="595"/>
        <v>1250154.1169015118</v>
      </c>
      <c r="GS244" s="35">
        <f t="shared" si="595"/>
        <v>1404928.6813252415</v>
      </c>
      <c r="GT244" s="35">
        <f t="shared" si="595"/>
        <v>1625980.2809731849</v>
      </c>
      <c r="GU244" s="35">
        <f t="shared" si="595"/>
        <v>1824963.3947571868</v>
      </c>
      <c r="GV244" s="35">
        <f t="shared" si="595"/>
        <v>1997152.0424634502</v>
      </c>
      <c r="GW244" s="35">
        <f t="shared" si="595"/>
        <v>2153312.9814395891</v>
      </c>
      <c r="GX244" s="35">
        <f>+GX243</f>
        <v>200076.78943823106</v>
      </c>
      <c r="GY244" s="35">
        <f t="shared" ref="GY244:HI244" si="596">+GX244+GY243</f>
        <v>327518.42764313682</v>
      </c>
      <c r="GZ244" s="35">
        <f t="shared" si="596"/>
        <v>577697.99689833121</v>
      </c>
      <c r="HA244" s="35">
        <f t="shared" si="596"/>
        <v>769935.40766092972</v>
      </c>
      <c r="HB244" s="35">
        <f t="shared" si="596"/>
        <v>990069.14997968986</v>
      </c>
      <c r="HC244" s="35">
        <f t="shared" si="596"/>
        <v>1201503.4341611336</v>
      </c>
      <c r="HD244" s="35">
        <f t="shared" si="596"/>
        <v>1390752.4876915382</v>
      </c>
      <c r="HE244" s="35">
        <f t="shared" si="596"/>
        <v>1579373.741667879</v>
      </c>
      <c r="HF244" s="35">
        <f t="shared" si="596"/>
        <v>1830940.8565128427</v>
      </c>
      <c r="HG244" s="35">
        <f t="shared" si="596"/>
        <v>2042638.2339417641</v>
      </c>
      <c r="HH244" s="35">
        <f t="shared" si="596"/>
        <v>2240543.4351809379</v>
      </c>
      <c r="HI244" s="35">
        <f t="shared" si="596"/>
        <v>2430422.3794030915</v>
      </c>
      <c r="HJ244" s="35">
        <f>+HJ243</f>
        <v>222536.03876647013</v>
      </c>
      <c r="HK244" s="35">
        <f t="shared" ref="HK244:JE244" si="597">+HJ244+HK243</f>
        <v>386922.09806691017</v>
      </c>
      <c r="HL244" s="35">
        <f t="shared" si="597"/>
        <v>590330.8096841193</v>
      </c>
      <c r="HM244" s="35">
        <f t="shared" si="597"/>
        <v>831292.01836288581</v>
      </c>
      <c r="HN244" s="35">
        <f t="shared" si="597"/>
        <v>1095218.7066505416</v>
      </c>
      <c r="HO244" s="35">
        <f t="shared" si="597"/>
        <v>1322091.8246272812</v>
      </c>
      <c r="HP244" s="35">
        <f t="shared" si="597"/>
        <v>1525623.2908452812</v>
      </c>
      <c r="HQ244" s="35">
        <f t="shared" si="597"/>
        <v>1720881.112347652</v>
      </c>
      <c r="HR244" s="35">
        <f t="shared" si="597"/>
        <v>1940266.566651718</v>
      </c>
      <c r="HS244" s="35">
        <f t="shared" si="597"/>
        <v>2215012.6173864682</v>
      </c>
      <c r="HT244" s="35">
        <f t="shared" si="597"/>
        <v>2409741.9684097786</v>
      </c>
      <c r="HU244" s="35">
        <f t="shared" si="597"/>
        <v>2506838.7731584189</v>
      </c>
      <c r="HV244" s="35">
        <f t="shared" si="597"/>
        <v>245097.46104305098</v>
      </c>
      <c r="HW244" s="35">
        <f t="shared" si="597"/>
        <v>453263.17142932455</v>
      </c>
      <c r="HX244" s="35">
        <f t="shared" si="597"/>
        <v>759844.59286409034</v>
      </c>
      <c r="HY244" s="35">
        <f t="shared" si="597"/>
        <v>1040447.093442288</v>
      </c>
      <c r="HZ244" s="35">
        <f t="shared" si="597"/>
        <v>1278771.4899557119</v>
      </c>
      <c r="IA244" s="35">
        <f t="shared" si="597"/>
        <v>1511556.5508663859</v>
      </c>
      <c r="IB244" s="35">
        <f t="shared" si="597"/>
        <v>1775850.1425431534</v>
      </c>
      <c r="IC244" s="35">
        <f t="shared" si="597"/>
        <v>2009400.6911105956</v>
      </c>
      <c r="ID244" s="35">
        <f t="shared" si="597"/>
        <v>2308225.0283117867</v>
      </c>
      <c r="IE244" s="35">
        <f t="shared" si="597"/>
        <v>2582956.6758786798</v>
      </c>
      <c r="IF244" s="35">
        <f t="shared" si="597"/>
        <v>2819128.8023813162</v>
      </c>
      <c r="IG244" s="35">
        <f t="shared" si="597"/>
        <v>2955034.5304363584</v>
      </c>
      <c r="IH244" s="35">
        <f t="shared" si="597"/>
        <v>225975.66208409611</v>
      </c>
      <c r="II244" s="35">
        <f t="shared" si="597"/>
        <v>397182.2659734948</v>
      </c>
      <c r="IJ244" s="35">
        <f t="shared" si="597"/>
        <v>605422.8808244362</v>
      </c>
      <c r="IK244" s="35">
        <f t="shared" si="597"/>
        <v>743203.42182632629</v>
      </c>
      <c r="IL244" s="35">
        <f t="shared" si="597"/>
        <v>922597.67193101603</v>
      </c>
      <c r="IM244" s="35">
        <f t="shared" si="597"/>
        <v>1176507.5324640572</v>
      </c>
      <c r="IN244" s="35">
        <f t="shared" si="597"/>
        <v>1387699.8763241984</v>
      </c>
      <c r="IO244" s="35">
        <f t="shared" si="597"/>
        <v>1590251.9110423259</v>
      </c>
      <c r="IP244" s="35">
        <f t="shared" si="597"/>
        <v>1822304.701071925</v>
      </c>
      <c r="IQ244" s="35">
        <f t="shared" si="597"/>
        <v>2069626.3710844626</v>
      </c>
      <c r="IR244" s="35">
        <f t="shared" si="597"/>
        <v>2280245.0906622577</v>
      </c>
      <c r="IS244" s="35">
        <f t="shared" si="597"/>
        <v>2343276.6262003453</v>
      </c>
      <c r="IT244" s="35">
        <f t="shared" si="597"/>
        <v>226890.16685086349</v>
      </c>
      <c r="IU244" s="35">
        <f t="shared" si="597"/>
        <v>432151.05265475839</v>
      </c>
      <c r="IV244" s="35">
        <f t="shared" si="597"/>
        <v>606473.02032858948</v>
      </c>
      <c r="IW244" s="35">
        <f t="shared" si="597"/>
        <v>833061.21661450644</v>
      </c>
      <c r="IX244" s="35">
        <f t="shared" si="597"/>
        <v>1028270.4266978648</v>
      </c>
      <c r="IY244" s="35">
        <f t="shared" si="597"/>
        <v>1304765.63587391</v>
      </c>
      <c r="IZ244" s="35">
        <f t="shared" si="597"/>
        <v>1519264.1278146273</v>
      </c>
      <c r="JA244" s="35">
        <f t="shared" si="597"/>
        <v>1726653.0000000119</v>
      </c>
      <c r="JB244" s="35">
        <f t="shared" si="597"/>
        <v>1999726.5568240185</v>
      </c>
      <c r="JC244" s="35">
        <f t="shared" si="597"/>
        <v>2225787.7344975434</v>
      </c>
      <c r="JD244" s="35">
        <f t="shared" si="597"/>
        <v>2463493.0972151076</v>
      </c>
      <c r="JE244" s="35">
        <f t="shared" si="597"/>
        <v>2727976.6100000013</v>
      </c>
    </row>
    <row r="245" spans="1:265" ht="12.9" customHeight="1" x14ac:dyDescent="0.2">
      <c r="A245" s="73" t="s">
        <v>218</v>
      </c>
      <c r="B245" s="1">
        <f t="shared" ref="B245:BM245" si="598">+B244-B209</f>
        <v>0</v>
      </c>
      <c r="C245" s="1">
        <f t="shared" si="598"/>
        <v>0</v>
      </c>
      <c r="D245" s="1">
        <f t="shared" si="598"/>
        <v>0</v>
      </c>
      <c r="E245" s="1">
        <f t="shared" si="598"/>
        <v>0</v>
      </c>
      <c r="F245" s="1">
        <f t="shared" si="598"/>
        <v>0</v>
      </c>
      <c r="G245" s="1">
        <f t="shared" si="598"/>
        <v>0</v>
      </c>
      <c r="H245" s="1">
        <f t="shared" si="598"/>
        <v>0</v>
      </c>
      <c r="I245" s="1">
        <f t="shared" si="598"/>
        <v>0</v>
      </c>
      <c r="J245" s="1">
        <f t="shared" si="598"/>
        <v>0</v>
      </c>
      <c r="K245" s="1">
        <f t="shared" si="598"/>
        <v>0</v>
      </c>
      <c r="L245" s="1">
        <f t="shared" si="598"/>
        <v>0</v>
      </c>
      <c r="M245" s="1">
        <f t="shared" si="598"/>
        <v>0</v>
      </c>
      <c r="N245" s="1">
        <f t="shared" si="598"/>
        <v>0</v>
      </c>
      <c r="O245" s="1">
        <f t="shared" si="598"/>
        <v>0</v>
      </c>
      <c r="P245" s="1">
        <f t="shared" si="598"/>
        <v>0</v>
      </c>
      <c r="Q245" s="1">
        <f t="shared" si="598"/>
        <v>0</v>
      </c>
      <c r="R245" s="1">
        <f t="shared" si="598"/>
        <v>0</v>
      </c>
      <c r="S245" s="1">
        <f t="shared" si="598"/>
        <v>0</v>
      </c>
      <c r="T245" s="1">
        <f t="shared" si="598"/>
        <v>0</v>
      </c>
      <c r="U245" s="1">
        <f t="shared" si="598"/>
        <v>0</v>
      </c>
      <c r="V245" s="1">
        <f t="shared" si="598"/>
        <v>0</v>
      </c>
      <c r="W245" s="1">
        <f t="shared" si="598"/>
        <v>0</v>
      </c>
      <c r="X245" s="1">
        <f t="shared" si="598"/>
        <v>0</v>
      </c>
      <c r="Y245" s="1">
        <f t="shared" si="598"/>
        <v>0</v>
      </c>
      <c r="Z245" s="1">
        <f t="shared" si="598"/>
        <v>0</v>
      </c>
      <c r="AA245" s="1">
        <f t="shared" si="598"/>
        <v>0</v>
      </c>
      <c r="AB245" s="1">
        <f t="shared" si="598"/>
        <v>0</v>
      </c>
      <c r="AC245" s="1">
        <f t="shared" si="598"/>
        <v>0</v>
      </c>
      <c r="AD245" s="1">
        <f t="shared" si="598"/>
        <v>0</v>
      </c>
      <c r="AE245" s="1">
        <f t="shared" si="598"/>
        <v>0</v>
      </c>
      <c r="AF245" s="1">
        <f t="shared" si="598"/>
        <v>0</v>
      </c>
      <c r="AG245" s="1">
        <f t="shared" si="598"/>
        <v>0</v>
      </c>
      <c r="AH245" s="1">
        <f t="shared" si="598"/>
        <v>0</v>
      </c>
      <c r="AI245" s="1">
        <f t="shared" si="598"/>
        <v>0</v>
      </c>
      <c r="AJ245" s="1">
        <f t="shared" si="598"/>
        <v>0</v>
      </c>
      <c r="AK245" s="1">
        <f t="shared" si="598"/>
        <v>0</v>
      </c>
      <c r="AL245" s="1">
        <f t="shared" si="598"/>
        <v>0</v>
      </c>
      <c r="AM245" s="1">
        <f t="shared" si="598"/>
        <v>0</v>
      </c>
      <c r="AN245" s="1">
        <f t="shared" si="598"/>
        <v>0</v>
      </c>
      <c r="AO245" s="1">
        <f t="shared" si="598"/>
        <v>0</v>
      </c>
      <c r="AP245" s="1">
        <f t="shared" si="598"/>
        <v>0</v>
      </c>
      <c r="AQ245" s="1">
        <f t="shared" si="598"/>
        <v>0</v>
      </c>
      <c r="AR245" s="1">
        <f t="shared" si="598"/>
        <v>1.4551915228366852E-10</v>
      </c>
      <c r="AS245" s="1">
        <f t="shared" si="598"/>
        <v>0</v>
      </c>
      <c r="AT245" s="1">
        <f t="shared" si="598"/>
        <v>2.3283064365386963E-10</v>
      </c>
      <c r="AU245" s="1">
        <f t="shared" si="598"/>
        <v>0</v>
      </c>
      <c r="AV245" s="1">
        <f t="shared" si="598"/>
        <v>1.6007106751203537E-10</v>
      </c>
      <c r="AW245" s="1">
        <f t="shared" si="598"/>
        <v>0</v>
      </c>
      <c r="AX245" s="1">
        <f t="shared" si="598"/>
        <v>0</v>
      </c>
      <c r="AY245" s="1">
        <f t="shared" si="598"/>
        <v>0</v>
      </c>
      <c r="AZ245" s="1">
        <f t="shared" si="598"/>
        <v>-5.4569682106375694E-11</v>
      </c>
      <c r="BA245" s="1">
        <f t="shared" si="598"/>
        <v>-1.0913936421275139E-11</v>
      </c>
      <c r="BB245" s="1">
        <f t="shared" si="598"/>
        <v>-9.4587448984384537E-11</v>
      </c>
      <c r="BC245" s="1">
        <f t="shared" si="598"/>
        <v>0</v>
      </c>
      <c r="BD245" s="1">
        <f t="shared" si="598"/>
        <v>0</v>
      </c>
      <c r="BE245" s="1">
        <f t="shared" si="598"/>
        <v>0</v>
      </c>
      <c r="BF245" s="1">
        <f t="shared" si="598"/>
        <v>0</v>
      </c>
      <c r="BG245" s="1">
        <f t="shared" si="598"/>
        <v>0</v>
      </c>
      <c r="BH245" s="1">
        <f t="shared" si="598"/>
        <v>0</v>
      </c>
      <c r="BI245" s="1">
        <f t="shared" si="598"/>
        <v>0</v>
      </c>
      <c r="BJ245" s="1">
        <f t="shared" si="598"/>
        <v>0</v>
      </c>
      <c r="BK245" s="1">
        <f t="shared" si="598"/>
        <v>0</v>
      </c>
      <c r="BL245" s="1">
        <f t="shared" si="598"/>
        <v>0</v>
      </c>
      <c r="BM245" s="1">
        <f t="shared" si="598"/>
        <v>0</v>
      </c>
      <c r="BN245" s="1">
        <f t="shared" ref="BN245:DY245" si="599">+BN244-BN209</f>
        <v>0</v>
      </c>
      <c r="BO245" s="1">
        <f t="shared" si="599"/>
        <v>0</v>
      </c>
      <c r="BP245" s="1">
        <f t="shared" si="599"/>
        <v>0</v>
      </c>
      <c r="BQ245" s="1">
        <f t="shared" si="599"/>
        <v>0</v>
      </c>
      <c r="BR245" s="1">
        <f t="shared" si="599"/>
        <v>0</v>
      </c>
      <c r="BS245" s="1">
        <f t="shared" si="599"/>
        <v>0</v>
      </c>
      <c r="BT245" s="1">
        <f t="shared" si="599"/>
        <v>0</v>
      </c>
      <c r="BU245" s="1">
        <f t="shared" si="599"/>
        <v>0</v>
      </c>
      <c r="BV245" s="1">
        <f t="shared" si="599"/>
        <v>0</v>
      </c>
      <c r="BW245" s="1">
        <f t="shared" si="599"/>
        <v>0</v>
      </c>
      <c r="BX245" s="1">
        <f t="shared" si="599"/>
        <v>0</v>
      </c>
      <c r="BY245" s="1">
        <f t="shared" si="599"/>
        <v>0</v>
      </c>
      <c r="BZ245" s="1">
        <f t="shared" si="599"/>
        <v>0</v>
      </c>
      <c r="CA245" s="1">
        <f t="shared" si="599"/>
        <v>0</v>
      </c>
      <c r="CB245" s="1">
        <f t="shared" si="599"/>
        <v>0</v>
      </c>
      <c r="CC245" s="1">
        <f t="shared" si="599"/>
        <v>0</v>
      </c>
      <c r="CD245" s="1">
        <f t="shared" si="599"/>
        <v>0</v>
      </c>
      <c r="CE245" s="1">
        <f t="shared" si="599"/>
        <v>0</v>
      </c>
      <c r="CF245" s="1">
        <f t="shared" si="599"/>
        <v>0</v>
      </c>
      <c r="CG245" s="1">
        <f t="shared" si="599"/>
        <v>0</v>
      </c>
      <c r="CH245" s="1">
        <f t="shared" si="599"/>
        <v>0</v>
      </c>
      <c r="CI245" s="1">
        <f t="shared" si="599"/>
        <v>0</v>
      </c>
      <c r="CJ245" s="1">
        <f t="shared" si="599"/>
        <v>0</v>
      </c>
      <c r="CK245" s="1">
        <f t="shared" si="599"/>
        <v>0</v>
      </c>
      <c r="CL245" s="1">
        <f t="shared" si="599"/>
        <v>0</v>
      </c>
      <c r="CM245" s="1">
        <f t="shared" si="599"/>
        <v>0</v>
      </c>
      <c r="CN245" s="1">
        <f t="shared" si="599"/>
        <v>0</v>
      </c>
      <c r="CO245" s="1">
        <f t="shared" si="599"/>
        <v>0</v>
      </c>
      <c r="CP245" s="1">
        <f t="shared" si="599"/>
        <v>0</v>
      </c>
      <c r="CQ245" s="1">
        <f t="shared" si="599"/>
        <v>0</v>
      </c>
      <c r="CR245" s="1">
        <f t="shared" si="599"/>
        <v>0</v>
      </c>
      <c r="CS245" s="1">
        <f t="shared" si="599"/>
        <v>0</v>
      </c>
      <c r="CT245" s="1">
        <f t="shared" si="599"/>
        <v>0</v>
      </c>
      <c r="CU245" s="1">
        <f t="shared" si="599"/>
        <v>0</v>
      </c>
      <c r="CV245" s="1">
        <f t="shared" si="599"/>
        <v>0</v>
      </c>
      <c r="CW245" s="1">
        <f t="shared" si="599"/>
        <v>0</v>
      </c>
      <c r="CX245" s="1">
        <f t="shared" si="599"/>
        <v>0</v>
      </c>
      <c r="CY245" s="1">
        <f t="shared" si="599"/>
        <v>0</v>
      </c>
      <c r="CZ245" s="1">
        <f t="shared" si="599"/>
        <v>0</v>
      </c>
      <c r="DA245" s="1">
        <f t="shared" si="599"/>
        <v>0</v>
      </c>
      <c r="DB245" s="1">
        <f t="shared" si="599"/>
        <v>0</v>
      </c>
      <c r="DC245" s="1">
        <f t="shared" si="599"/>
        <v>0</v>
      </c>
      <c r="DD245" s="1">
        <f t="shared" si="599"/>
        <v>0</v>
      </c>
      <c r="DE245" s="1">
        <f t="shared" si="599"/>
        <v>0</v>
      </c>
      <c r="DF245" s="1">
        <f t="shared" si="599"/>
        <v>0</v>
      </c>
      <c r="DG245" s="1">
        <f t="shared" si="599"/>
        <v>0</v>
      </c>
      <c r="DH245" s="1">
        <f t="shared" si="599"/>
        <v>0</v>
      </c>
      <c r="DI245" s="1">
        <f t="shared" si="599"/>
        <v>0</v>
      </c>
      <c r="DJ245" s="1">
        <f t="shared" si="599"/>
        <v>0</v>
      </c>
      <c r="DK245" s="1">
        <f t="shared" si="599"/>
        <v>0</v>
      </c>
      <c r="DL245" s="1">
        <f t="shared" si="599"/>
        <v>0</v>
      </c>
      <c r="DM245" s="1">
        <f t="shared" si="599"/>
        <v>0</v>
      </c>
      <c r="DN245" s="1">
        <f t="shared" si="599"/>
        <v>0</v>
      </c>
      <c r="DO245" s="1">
        <f t="shared" si="599"/>
        <v>0</v>
      </c>
      <c r="DP245" s="1">
        <f t="shared" si="599"/>
        <v>0</v>
      </c>
      <c r="DQ245" s="1">
        <f t="shared" si="599"/>
        <v>0</v>
      </c>
      <c r="DR245" s="1">
        <f t="shared" si="599"/>
        <v>0</v>
      </c>
      <c r="DS245" s="1">
        <f t="shared" si="599"/>
        <v>0</v>
      </c>
      <c r="DT245" s="1">
        <f t="shared" si="599"/>
        <v>0</v>
      </c>
      <c r="DU245" s="1">
        <f t="shared" si="599"/>
        <v>0</v>
      </c>
      <c r="DV245" s="1">
        <f t="shared" si="599"/>
        <v>0</v>
      </c>
      <c r="DW245" s="1">
        <f t="shared" si="599"/>
        <v>0</v>
      </c>
      <c r="DX245" s="1">
        <f t="shared" si="599"/>
        <v>0</v>
      </c>
      <c r="DY245" s="1">
        <f t="shared" si="599"/>
        <v>0</v>
      </c>
      <c r="DZ245" s="1">
        <f t="shared" ref="DZ245:GK245" si="600">+DZ244-DZ209</f>
        <v>0</v>
      </c>
      <c r="EA245" s="1">
        <f t="shared" si="600"/>
        <v>0</v>
      </c>
      <c r="EB245" s="1">
        <f t="shared" si="600"/>
        <v>0</v>
      </c>
      <c r="EC245" s="1">
        <f t="shared" si="600"/>
        <v>0</v>
      </c>
      <c r="ED245" s="1">
        <f t="shared" si="600"/>
        <v>0</v>
      </c>
      <c r="EE245" s="1">
        <f t="shared" si="600"/>
        <v>0</v>
      </c>
      <c r="EF245" s="1">
        <f t="shared" si="600"/>
        <v>0</v>
      </c>
      <c r="EG245" s="1">
        <f t="shared" si="600"/>
        <v>0</v>
      </c>
      <c r="EH245" s="1">
        <f t="shared" si="600"/>
        <v>0</v>
      </c>
      <c r="EI245" s="1">
        <f t="shared" si="600"/>
        <v>0</v>
      </c>
      <c r="EJ245" s="1">
        <f t="shared" si="600"/>
        <v>0</v>
      </c>
      <c r="EK245" s="1">
        <f t="shared" si="600"/>
        <v>0</v>
      </c>
      <c r="EL245" s="1">
        <f t="shared" si="600"/>
        <v>0</v>
      </c>
      <c r="EM245" s="1">
        <f t="shared" si="600"/>
        <v>0</v>
      </c>
      <c r="EN245" s="1">
        <f t="shared" si="600"/>
        <v>0</v>
      </c>
      <c r="EO245" s="1">
        <f t="shared" si="600"/>
        <v>0</v>
      </c>
      <c r="EP245" s="1">
        <f t="shared" si="600"/>
        <v>0</v>
      </c>
      <c r="EQ245" s="1">
        <f t="shared" si="600"/>
        <v>-1.1641532182693481E-9</v>
      </c>
      <c r="ER245" s="1">
        <f t="shared" si="600"/>
        <v>-7.5669959187507629E-10</v>
      </c>
      <c r="ES245" s="1">
        <f t="shared" si="600"/>
        <v>-1.1059455573558807E-9</v>
      </c>
      <c r="ET245" s="1">
        <f t="shared" si="600"/>
        <v>-1.1641532182693481E-9</v>
      </c>
      <c r="EU245" s="1">
        <f t="shared" si="600"/>
        <v>-1.280568540096283E-9</v>
      </c>
      <c r="EV245" s="1">
        <f t="shared" si="600"/>
        <v>0</v>
      </c>
      <c r="EW245" s="1">
        <f t="shared" si="600"/>
        <v>-1.6298145055770874E-9</v>
      </c>
      <c r="EX245" s="1">
        <f t="shared" si="600"/>
        <v>0</v>
      </c>
      <c r="EY245" s="1">
        <f t="shared" si="600"/>
        <v>0</v>
      </c>
      <c r="EZ245" s="1">
        <f t="shared" si="600"/>
        <v>0</v>
      </c>
      <c r="FA245" s="1">
        <f t="shared" si="600"/>
        <v>0</v>
      </c>
      <c r="FB245" s="1">
        <f t="shared" si="600"/>
        <v>0</v>
      </c>
      <c r="FC245" s="1">
        <f t="shared" si="600"/>
        <v>0</v>
      </c>
      <c r="FD245" s="1">
        <f t="shared" si="600"/>
        <v>0</v>
      </c>
      <c r="FE245" s="1">
        <f t="shared" si="600"/>
        <v>0</v>
      </c>
      <c r="FF245" s="1">
        <f t="shared" si="600"/>
        <v>0</v>
      </c>
      <c r="FG245" s="1">
        <f t="shared" si="600"/>
        <v>0</v>
      </c>
      <c r="FH245" s="1">
        <f t="shared" si="600"/>
        <v>0</v>
      </c>
      <c r="FI245" s="1">
        <f t="shared" si="600"/>
        <v>0</v>
      </c>
      <c r="FJ245" s="1">
        <f t="shared" si="600"/>
        <v>0</v>
      </c>
      <c r="FK245" s="1">
        <f t="shared" si="600"/>
        <v>0</v>
      </c>
      <c r="FL245" s="1">
        <f t="shared" si="600"/>
        <v>0</v>
      </c>
      <c r="FM245" s="1">
        <f t="shared" si="600"/>
        <v>0</v>
      </c>
      <c r="FN245" s="1">
        <f t="shared" si="600"/>
        <v>0</v>
      </c>
      <c r="FO245" s="1">
        <f t="shared" si="600"/>
        <v>0</v>
      </c>
      <c r="FP245" s="1">
        <f t="shared" si="600"/>
        <v>0</v>
      </c>
      <c r="FQ245" s="1">
        <f t="shared" si="600"/>
        <v>0</v>
      </c>
      <c r="FR245" s="1">
        <f t="shared" si="600"/>
        <v>0</v>
      </c>
      <c r="FS245" s="1">
        <f t="shared" si="600"/>
        <v>-9.3132257461547852E-10</v>
      </c>
      <c r="FT245" s="1">
        <f t="shared" si="600"/>
        <v>0</v>
      </c>
      <c r="FU245" s="1">
        <f t="shared" si="600"/>
        <v>0</v>
      </c>
      <c r="FV245" s="1">
        <f t="shared" si="600"/>
        <v>0</v>
      </c>
      <c r="FW245" s="1">
        <f t="shared" si="600"/>
        <v>0</v>
      </c>
      <c r="FX245" s="1">
        <f t="shared" si="600"/>
        <v>0</v>
      </c>
      <c r="FY245" s="1">
        <f t="shared" si="600"/>
        <v>0</v>
      </c>
      <c r="FZ245" s="1">
        <f t="shared" si="600"/>
        <v>0</v>
      </c>
      <c r="GA245" s="1">
        <f t="shared" si="600"/>
        <v>0</v>
      </c>
      <c r="GB245" s="1">
        <f t="shared" si="600"/>
        <v>0</v>
      </c>
      <c r="GC245" s="1">
        <f t="shared" si="600"/>
        <v>0</v>
      </c>
      <c r="GD245" s="1">
        <f t="shared" si="600"/>
        <v>1.5133991837501526E-9</v>
      </c>
      <c r="GE245" s="1">
        <f t="shared" si="600"/>
        <v>0</v>
      </c>
      <c r="GF245" s="1">
        <f t="shared" si="600"/>
        <v>0</v>
      </c>
      <c r="GG245" s="1">
        <f t="shared" si="600"/>
        <v>0</v>
      </c>
      <c r="GH245" s="1">
        <f t="shared" si="600"/>
        <v>0</v>
      </c>
      <c r="GI245" s="1">
        <f t="shared" si="600"/>
        <v>0</v>
      </c>
      <c r="GJ245" s="1">
        <f t="shared" si="600"/>
        <v>0</v>
      </c>
      <c r="GK245" s="1">
        <f t="shared" si="600"/>
        <v>0</v>
      </c>
      <c r="GL245" s="1">
        <f t="shared" ref="GL245:IW245" si="601">+GL244-GL209</f>
        <v>0</v>
      </c>
      <c r="GM245" s="1">
        <f t="shared" si="601"/>
        <v>0</v>
      </c>
      <c r="GN245" s="1">
        <f t="shared" si="601"/>
        <v>0</v>
      </c>
      <c r="GO245" s="1">
        <f t="shared" si="601"/>
        <v>0</v>
      </c>
      <c r="GP245" s="1">
        <f t="shared" si="601"/>
        <v>-9.3132257461547852E-10</v>
      </c>
      <c r="GQ245" s="1">
        <f t="shared" si="601"/>
        <v>0</v>
      </c>
      <c r="GR245" s="1">
        <f t="shared" si="601"/>
        <v>0</v>
      </c>
      <c r="GS245" s="1">
        <f t="shared" si="601"/>
        <v>0</v>
      </c>
      <c r="GT245" s="1">
        <f t="shared" si="601"/>
        <v>-2.0954757928848267E-9</v>
      </c>
      <c r="GU245" s="1">
        <f t="shared" si="601"/>
        <v>0</v>
      </c>
      <c r="GV245" s="1">
        <f t="shared" si="601"/>
        <v>0</v>
      </c>
      <c r="GW245" s="1">
        <f t="shared" si="601"/>
        <v>0</v>
      </c>
      <c r="GX245" s="1">
        <f t="shared" si="601"/>
        <v>0</v>
      </c>
      <c r="GY245" s="1">
        <f t="shared" si="601"/>
        <v>0</v>
      </c>
      <c r="GZ245" s="1">
        <f t="shared" si="601"/>
        <v>-1.1641532182693481E-9</v>
      </c>
      <c r="HA245" s="1">
        <f t="shared" si="601"/>
        <v>0</v>
      </c>
      <c r="HB245" s="1">
        <f t="shared" si="601"/>
        <v>0</v>
      </c>
      <c r="HC245" s="1">
        <f t="shared" si="601"/>
        <v>0</v>
      </c>
      <c r="HD245" s="1">
        <f t="shared" si="601"/>
        <v>0</v>
      </c>
      <c r="HE245" s="1">
        <f t="shared" si="601"/>
        <v>0</v>
      </c>
      <c r="HF245" s="1">
        <f t="shared" si="601"/>
        <v>0</v>
      </c>
      <c r="HG245" s="1">
        <f t="shared" si="601"/>
        <v>0</v>
      </c>
      <c r="HH245" s="1">
        <f t="shared" si="601"/>
        <v>0</v>
      </c>
      <c r="HI245" s="1">
        <f t="shared" si="601"/>
        <v>0</v>
      </c>
      <c r="HJ245" s="1">
        <f t="shared" si="601"/>
        <v>0</v>
      </c>
      <c r="HK245" s="1">
        <f t="shared" si="601"/>
        <v>4.6566128730773926E-10</v>
      </c>
      <c r="HL245" s="1">
        <f t="shared" si="601"/>
        <v>0</v>
      </c>
      <c r="HM245" s="1">
        <f t="shared" si="601"/>
        <v>0</v>
      </c>
      <c r="HN245" s="1">
        <f t="shared" si="601"/>
        <v>0</v>
      </c>
      <c r="HO245" s="1">
        <f t="shared" si="601"/>
        <v>0</v>
      </c>
      <c r="HP245" s="1">
        <f t="shared" si="601"/>
        <v>0</v>
      </c>
      <c r="HQ245" s="1">
        <f t="shared" si="601"/>
        <v>0</v>
      </c>
      <c r="HR245" s="1">
        <f t="shared" si="601"/>
        <v>0</v>
      </c>
      <c r="HS245" s="1">
        <f t="shared" si="601"/>
        <v>0</v>
      </c>
      <c r="HT245" s="1">
        <f t="shared" si="601"/>
        <v>0</v>
      </c>
      <c r="HU245" s="1">
        <f t="shared" si="601"/>
        <v>0</v>
      </c>
      <c r="HV245" s="1">
        <f t="shared" si="601"/>
        <v>8.7311491370201111E-10</v>
      </c>
      <c r="HW245" s="1">
        <f t="shared" si="601"/>
        <v>5.2386894822120667E-10</v>
      </c>
      <c r="HX245" s="1">
        <f t="shared" si="601"/>
        <v>0</v>
      </c>
      <c r="HY245" s="1">
        <f t="shared" si="601"/>
        <v>0</v>
      </c>
      <c r="HZ245" s="1">
        <f t="shared" si="601"/>
        <v>0</v>
      </c>
      <c r="IA245" s="1">
        <f t="shared" si="601"/>
        <v>0</v>
      </c>
      <c r="IB245" s="1">
        <f t="shared" si="601"/>
        <v>0</v>
      </c>
      <c r="IC245" s="1">
        <f t="shared" si="601"/>
        <v>2.0954757928848267E-9</v>
      </c>
      <c r="ID245" s="1">
        <f t="shared" si="601"/>
        <v>0</v>
      </c>
      <c r="IE245" s="1">
        <f t="shared" si="601"/>
        <v>0</v>
      </c>
      <c r="IF245" s="1">
        <f t="shared" si="601"/>
        <v>0</v>
      </c>
      <c r="IG245" s="1">
        <f t="shared" si="601"/>
        <v>0</v>
      </c>
      <c r="IH245" s="1">
        <f t="shared" si="601"/>
        <v>5.7334545999765396E-9</v>
      </c>
      <c r="II245" s="1">
        <f t="shared" si="601"/>
        <v>5.9953890740871429E-9</v>
      </c>
      <c r="IJ245" s="1">
        <f t="shared" si="601"/>
        <v>5.4715201258659363E-9</v>
      </c>
      <c r="IK245" s="1">
        <f t="shared" si="601"/>
        <v>5.5879354476928711E-9</v>
      </c>
      <c r="IL245" s="1">
        <f t="shared" si="601"/>
        <v>4.6566128730773926E-9</v>
      </c>
      <c r="IM245" s="1">
        <f t="shared" si="601"/>
        <v>5.1222741603851318E-9</v>
      </c>
      <c r="IN245" s="1">
        <f t="shared" si="601"/>
        <v>5.8207660913467407E-9</v>
      </c>
      <c r="IO245" s="1">
        <f t="shared" si="601"/>
        <v>6.9849193096160889E-9</v>
      </c>
      <c r="IP245" s="1">
        <f t="shared" si="601"/>
        <v>4.8894435167312622E-9</v>
      </c>
      <c r="IQ245" s="1">
        <f t="shared" si="601"/>
        <v>6.28642737865448E-9</v>
      </c>
      <c r="IR245" s="1">
        <f t="shared" si="601"/>
        <v>5.5879354476928711E-9</v>
      </c>
      <c r="IS245" s="1">
        <f t="shared" si="601"/>
        <v>3.7252902984619141E-9</v>
      </c>
      <c r="IT245" s="1">
        <f t="shared" si="601"/>
        <v>1.2543750926852226E-8</v>
      </c>
      <c r="IU245" s="1">
        <f t="shared" si="601"/>
        <v>1.2689270079135895E-8</v>
      </c>
      <c r="IV245" s="1">
        <f t="shared" si="601"/>
        <v>1.1641532182693481E-8</v>
      </c>
      <c r="IW245" s="1">
        <f t="shared" si="601"/>
        <v>1.2689270079135895E-8</v>
      </c>
      <c r="IX245" s="1">
        <f t="shared" ref="IX245:JE245" si="602">+IX244-IX209</f>
        <v>1.1757947504520416E-8</v>
      </c>
      <c r="IY245" s="1">
        <f t="shared" si="602"/>
        <v>1.3969838619232178E-8</v>
      </c>
      <c r="IZ245" s="1">
        <f t="shared" si="602"/>
        <v>1.0710209608078003E-8</v>
      </c>
      <c r="JA245" s="1">
        <f t="shared" si="602"/>
        <v>1.1874362826347351E-8</v>
      </c>
      <c r="JB245" s="1">
        <f t="shared" si="602"/>
        <v>1.0477378964424133E-8</v>
      </c>
      <c r="JC245" s="1">
        <f t="shared" si="602"/>
        <v>9.7788870334625244E-9</v>
      </c>
      <c r="JD245" s="1">
        <f t="shared" si="602"/>
        <v>1.1641532182693481E-8</v>
      </c>
      <c r="JE245" s="1">
        <f t="shared" si="602"/>
        <v>7.4505805969238281E-9</v>
      </c>
    </row>
    <row r="246" spans="1:265" ht="12.9" customHeight="1" x14ac:dyDescent="0.2"/>
    <row r="247" spans="1:265" ht="12.9" customHeight="1" x14ac:dyDescent="0.2">
      <c r="A247" s="28" t="s">
        <v>219</v>
      </c>
    </row>
    <row r="248" spans="1:265" ht="12.9" customHeight="1" x14ac:dyDescent="0.2">
      <c r="A248" s="21" t="s">
        <v>220</v>
      </c>
      <c r="B248" s="73"/>
      <c r="C248" s="73"/>
      <c r="D248" s="73"/>
      <c r="E248" s="73"/>
      <c r="F248" s="73"/>
      <c r="G248" s="73"/>
      <c r="H248" s="73"/>
      <c r="I248" s="73"/>
      <c r="J248" s="73"/>
      <c r="K248" s="73"/>
      <c r="N248" s="73"/>
      <c r="O248" s="73"/>
      <c r="P248" s="73"/>
      <c r="Q248" s="73"/>
      <c r="R248" s="73"/>
      <c r="S248" s="73"/>
      <c r="T248" s="73"/>
      <c r="U248" s="73"/>
      <c r="V248" s="73"/>
      <c r="W248" s="73"/>
    </row>
    <row r="249" spans="1:265" ht="12.9" customHeight="1" x14ac:dyDescent="0.2">
      <c r="A249" s="22" t="s">
        <v>221</v>
      </c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>
        <v>0.109</v>
      </c>
      <c r="AA249" s="5">
        <v>0.1032</v>
      </c>
      <c r="AB249" s="5">
        <v>0.1031</v>
      </c>
      <c r="AC249" s="5">
        <v>0.1023</v>
      </c>
      <c r="AD249" s="5">
        <v>0.1037</v>
      </c>
      <c r="AE249" s="5">
        <v>0.1042</v>
      </c>
      <c r="AF249" s="5">
        <v>0.1065</v>
      </c>
      <c r="AG249" s="5">
        <v>0.1075</v>
      </c>
      <c r="AH249" s="5">
        <v>0.1046</v>
      </c>
      <c r="AI249" s="5">
        <v>0.10630000000000001</v>
      </c>
      <c r="AJ249" s="5">
        <v>0.1007</v>
      </c>
      <c r="AK249" s="5">
        <v>9.8799999999999999E-2</v>
      </c>
      <c r="AL249" s="5">
        <v>0.1021</v>
      </c>
      <c r="AM249" s="5">
        <v>9.9599999999999994E-2</v>
      </c>
      <c r="AN249" s="5">
        <v>9.6100000000000005E-2</v>
      </c>
      <c r="AO249" s="5">
        <v>9.2200000000000004E-2</v>
      </c>
      <c r="AP249" s="5">
        <v>9.4299999999999995E-2</v>
      </c>
      <c r="AQ249" s="5">
        <v>9.7699999999999995E-2</v>
      </c>
      <c r="AR249" s="5">
        <v>9.7989186782122609E-2</v>
      </c>
      <c r="AS249" s="5">
        <v>9.5261886418568281E-2</v>
      </c>
      <c r="AT249" s="5">
        <v>9.1492724792896704E-2</v>
      </c>
      <c r="AU249" s="5">
        <v>9.112167726906828E-2</v>
      </c>
      <c r="AV249" s="5">
        <v>9.5243290176327225E-2</v>
      </c>
      <c r="AW249" s="5">
        <v>8.670289941708402E-2</v>
      </c>
      <c r="AX249" s="5">
        <v>8.4276990714649946E-2</v>
      </c>
      <c r="AY249" s="5">
        <v>8.4666554072787517E-2</v>
      </c>
      <c r="AZ249" s="5">
        <v>8.5529274161608743E-2</v>
      </c>
      <c r="BA249" s="5">
        <v>8.732671528758898E-2</v>
      </c>
      <c r="BB249" s="5">
        <v>8.845860209886347E-2</v>
      </c>
      <c r="BC249" s="5">
        <v>9.6978928755715829E-2</v>
      </c>
      <c r="BD249" s="5">
        <v>9.829004305479451E-2</v>
      </c>
      <c r="BE249" s="5">
        <v>9.8772055105521825E-2</v>
      </c>
      <c r="BF249" s="5">
        <v>0.10065570502526371</v>
      </c>
      <c r="BG249" s="5">
        <v>9.6227084785756062E-2</v>
      </c>
      <c r="BH249" s="5">
        <v>9.442794448041697E-2</v>
      </c>
      <c r="BI249" s="5">
        <v>9.5899999999999999E-2</v>
      </c>
      <c r="BJ249" s="5">
        <v>9.471750718861946E-2</v>
      </c>
      <c r="BK249" s="5">
        <v>9.4626307014520017E-2</v>
      </c>
      <c r="BL249" s="5">
        <v>9.6428393112733268E-2</v>
      </c>
      <c r="BM249" s="5">
        <v>9.6393082331101373E-2</v>
      </c>
      <c r="BN249" s="5">
        <v>9.7778998053103125E-2</v>
      </c>
      <c r="BO249" s="5">
        <v>9.8595019900104344E-2</v>
      </c>
      <c r="BP249" s="5">
        <v>0.1007128187878321</v>
      </c>
      <c r="BQ249" s="5">
        <v>0.1011016150533138</v>
      </c>
      <c r="BR249" s="5">
        <v>0.1032786000565953</v>
      </c>
      <c r="BS249" s="5">
        <v>0.1024683791096591</v>
      </c>
      <c r="BT249" s="5">
        <v>0.10380691331183001</v>
      </c>
      <c r="BU249" s="5">
        <v>0.10073930209135699</v>
      </c>
      <c r="BV249" s="5">
        <v>0.10087315856695921</v>
      </c>
      <c r="BW249" s="5">
        <v>0.1021599703485413</v>
      </c>
      <c r="BX249" s="5">
        <v>9.9675624263000084E-2</v>
      </c>
      <c r="BY249" s="5">
        <v>0.10238439354666359</v>
      </c>
      <c r="BZ249" s="5">
        <v>0.102157942199813</v>
      </c>
      <c r="CA249" s="5">
        <v>0.10520431472230039</v>
      </c>
      <c r="CB249" s="5">
        <v>0.108148708850495</v>
      </c>
      <c r="CC249" s="5">
        <v>0.10988462985614331</v>
      </c>
      <c r="CD249" s="5">
        <v>0.1099736511747116</v>
      </c>
      <c r="CE249" s="5">
        <v>0.1086302293654095</v>
      </c>
      <c r="CF249" s="5">
        <v>0.1119307547270447</v>
      </c>
      <c r="CG249" s="5">
        <v>0.11126683846169361</v>
      </c>
      <c r="CH249" s="5">
        <v>0.1099091409204853</v>
      </c>
      <c r="CI249" s="5">
        <v>0.11010859636746741</v>
      </c>
      <c r="CJ249" s="5">
        <v>0.1062146884498453</v>
      </c>
      <c r="CK249" s="5">
        <v>0.1043211613797177</v>
      </c>
      <c r="CL249" s="5">
        <v>0.1066078521451693</v>
      </c>
      <c r="CM249" s="5">
        <v>0.10222029289780379</v>
      </c>
      <c r="CN249" s="5">
        <v>0.1035455065562557</v>
      </c>
      <c r="CO249" s="5">
        <v>0.10407250957503671</v>
      </c>
      <c r="CP249" s="5">
        <v>0.100026457297073</v>
      </c>
      <c r="CQ249" s="5">
        <v>0.1011671030054716</v>
      </c>
      <c r="CR249" s="5">
        <v>9.995384869921066E-2</v>
      </c>
      <c r="CS249" s="5">
        <v>9.7281868057640108E-2</v>
      </c>
      <c r="CT249" s="5">
        <v>0.1000777977532297</v>
      </c>
      <c r="CU249" s="5">
        <v>9.7258962531681814E-2</v>
      </c>
      <c r="CV249" s="5">
        <v>9.5760381021528382E-2</v>
      </c>
      <c r="CW249" s="5">
        <v>9.2637693045427294E-2</v>
      </c>
      <c r="CX249" s="5">
        <v>9.0548272495580701E-2</v>
      </c>
      <c r="CY249" s="5">
        <v>9.3125586421670847E-2</v>
      </c>
      <c r="CZ249" s="5">
        <v>9.6100625427713277E-2</v>
      </c>
      <c r="DA249" s="5">
        <v>9.8933886100135718E-2</v>
      </c>
      <c r="DB249" s="5">
        <v>0.1002960153783924</v>
      </c>
      <c r="DC249" s="5">
        <v>0.10292566125389339</v>
      </c>
      <c r="DD249" s="5">
        <v>0.10442510218790491</v>
      </c>
      <c r="DE249" s="5">
        <v>0.10233238408651089</v>
      </c>
      <c r="DF249" s="5">
        <v>0.1026548850896255</v>
      </c>
      <c r="DG249" s="5">
        <v>0.1000869765088665</v>
      </c>
      <c r="DH249" s="5">
        <v>0.10039784244678859</v>
      </c>
      <c r="DI249" s="5">
        <v>0.10530659511373031</v>
      </c>
      <c r="DJ249" s="5">
        <v>9.64256174406352E-2</v>
      </c>
      <c r="DK249" s="5">
        <v>9.8613895644531505E-2</v>
      </c>
      <c r="DL249" s="5">
        <v>9.9120582836312601E-2</v>
      </c>
      <c r="DM249" s="5">
        <v>0.100196598554373</v>
      </c>
      <c r="DN249" s="5">
        <v>0.100404960090041</v>
      </c>
      <c r="DO249" s="5">
        <v>0.1006567588285717</v>
      </c>
      <c r="DP249" s="5">
        <v>9.4212116006408178E-2</v>
      </c>
      <c r="DQ249" s="5">
        <v>9.5231435610142759E-2</v>
      </c>
      <c r="DR249" s="5">
        <v>9.4051664258443995E-2</v>
      </c>
      <c r="DS249" s="5">
        <v>9.0350270338927063E-2</v>
      </c>
      <c r="DT249" s="5">
        <v>9.1131477752586745E-2</v>
      </c>
      <c r="DU249" s="5">
        <v>8.9051311596927821E-2</v>
      </c>
      <c r="DV249" s="5">
        <v>8.623561032413346E-2</v>
      </c>
      <c r="DW249" s="5">
        <v>8.8501742984004039E-2</v>
      </c>
      <c r="DX249" s="5">
        <v>8.9905416774714905E-2</v>
      </c>
      <c r="DY249" s="5">
        <v>9.1202443731068256E-2</v>
      </c>
      <c r="DZ249" s="5">
        <v>9.2541934648674037E-2</v>
      </c>
      <c r="EA249" s="5">
        <v>9.2301749258200116E-2</v>
      </c>
      <c r="EB249" s="5">
        <v>9.3993456468313433E-2</v>
      </c>
      <c r="EC249" s="5">
        <v>9.7831635869149752E-2</v>
      </c>
      <c r="ED249" s="5">
        <v>9.737544626619174E-2</v>
      </c>
      <c r="EE249" s="5">
        <v>9.7165309646752365E-2</v>
      </c>
      <c r="EF249" s="5">
        <v>9.9937924031913775E-2</v>
      </c>
      <c r="EG249" s="5">
        <v>9.9982611547094369E-2</v>
      </c>
      <c r="EH249" s="5">
        <v>9.605547641310111E-2</v>
      </c>
      <c r="EI249" s="5">
        <v>9.8995414689389549E-2</v>
      </c>
      <c r="EJ249" s="5">
        <v>0.10114210967919569</v>
      </c>
      <c r="EK249" s="5">
        <v>9.8125606566307741E-2</v>
      </c>
      <c r="EL249" s="5">
        <v>9.6876400062057458E-2</v>
      </c>
      <c r="EM249" s="5">
        <v>9.5645769205248726E-2</v>
      </c>
      <c r="EN249" s="5">
        <v>9.5638899593587359E-2</v>
      </c>
      <c r="EO249" s="5">
        <v>9.5252027218973981E-2</v>
      </c>
      <c r="EP249" s="5">
        <v>9.3459132942496137E-2</v>
      </c>
      <c r="EQ249" s="5">
        <v>9.7661403521955417E-2</v>
      </c>
      <c r="ER249" s="5">
        <v>9.7561379499939982E-2</v>
      </c>
      <c r="ES249" s="5">
        <v>9.6498485616130752E-2</v>
      </c>
      <c r="ET249" s="5">
        <v>9.6291441743019887E-2</v>
      </c>
      <c r="EU249" s="5">
        <v>9.8759593424189232E-2</v>
      </c>
      <c r="EV249" s="5">
        <v>0.1001405524069546</v>
      </c>
      <c r="EW249" s="5">
        <v>0.10166205278975279</v>
      </c>
      <c r="EX249" s="5">
        <v>0.10324037866682161</v>
      </c>
      <c r="EY249" s="5">
        <v>0.1014977855289478</v>
      </c>
      <c r="EZ249" s="5">
        <v>0.10296982357342011</v>
      </c>
      <c r="FA249" s="5">
        <v>0.1057295600271994</v>
      </c>
      <c r="FB249" s="5">
        <v>0.10589567591772329</v>
      </c>
      <c r="FC249" s="5">
        <v>0.1050101365527943</v>
      </c>
      <c r="FD249" s="5">
        <v>0.1048272255838545</v>
      </c>
      <c r="FE249" s="5">
        <v>9.7836318022227475E-2</v>
      </c>
      <c r="FF249" s="5">
        <v>9.6547638770742863E-2</v>
      </c>
      <c r="FG249" s="5">
        <v>9.6871864244770747E-2</v>
      </c>
      <c r="FH249" s="5">
        <v>9.8321674553755553E-2</v>
      </c>
      <c r="FI249" s="5">
        <v>9.9008857496032943E-2</v>
      </c>
      <c r="FJ249" s="5">
        <v>9.9438469947640176E-2</v>
      </c>
      <c r="FK249" s="5">
        <v>0.1002603113795752</v>
      </c>
      <c r="FL249" s="5">
        <v>0.1012638928620176</v>
      </c>
      <c r="FM249" s="5">
        <v>9.6875623688318757E-2</v>
      </c>
      <c r="FN249" s="5">
        <v>9.6534447402418358E-2</v>
      </c>
      <c r="FO249" s="5">
        <v>9.7757343371104047E-2</v>
      </c>
      <c r="FP249" s="5">
        <v>9.7710287896234593E-2</v>
      </c>
      <c r="FQ249" s="5">
        <v>9.8653841448975821E-2</v>
      </c>
      <c r="FR249" s="5">
        <v>9.6890422186252267E-2</v>
      </c>
      <c r="FS249" s="5">
        <v>9.7702755515179818E-2</v>
      </c>
      <c r="FT249" s="5">
        <v>9.9366518823100575E-2</v>
      </c>
      <c r="FU249" s="5">
        <v>0.10121215684555721</v>
      </c>
      <c r="FV249" s="5">
        <v>0.10098769330950021</v>
      </c>
      <c r="FW249" s="5">
        <v>9.9287174787284188E-2</v>
      </c>
      <c r="FX249" s="5">
        <v>9.9250180238602478E-2</v>
      </c>
      <c r="FY249" s="5">
        <v>9.9761993940274143E-2</v>
      </c>
      <c r="FZ249" s="5">
        <v>9.8246066772834803E-2</v>
      </c>
      <c r="GA249" s="5">
        <v>0.100279022062592</v>
      </c>
      <c r="GB249" s="5">
        <v>9.7147539441286762E-2</v>
      </c>
      <c r="GC249" s="5">
        <v>9.5288289193828285E-2</v>
      </c>
      <c r="GD249" s="5">
        <v>9.6083666504269485E-2</v>
      </c>
      <c r="GE249" s="5">
        <v>9.5651430552014097E-2</v>
      </c>
      <c r="GF249" s="5">
        <v>9.7346067348410226E-2</v>
      </c>
      <c r="GG249" s="5">
        <v>9.5963682756324095E-2</v>
      </c>
      <c r="GH249" s="5">
        <v>9.5337977186856451E-2</v>
      </c>
      <c r="GI249" s="5">
        <v>9.5963682756324095E-2</v>
      </c>
      <c r="GJ249" s="5">
        <v>9.6937560430940345E-2</v>
      </c>
      <c r="GK249" s="5">
        <v>9.6603491213128875E-2</v>
      </c>
      <c r="GL249" s="5">
        <v>9.646474718640892E-2</v>
      </c>
      <c r="GM249" s="5">
        <v>9.9332842263348875E-2</v>
      </c>
      <c r="GN249" s="5">
        <v>0.1012123278106368</v>
      </c>
      <c r="GO249" s="5">
        <v>0.1026582908858663</v>
      </c>
      <c r="GP249" s="5">
        <v>0.10144139574617871</v>
      </c>
      <c r="GQ249" s="5">
        <v>0.10059012667046439</v>
      </c>
      <c r="GR249" s="5">
        <v>0.10260840662040339</v>
      </c>
      <c r="GS249" s="5">
        <v>0.103981734132605</v>
      </c>
      <c r="GT249" s="5">
        <v>0.1057805966119426</v>
      </c>
      <c r="GU249" s="5">
        <v>0.1021873039801541</v>
      </c>
      <c r="GV249" s="5">
        <v>0.10218742087829311</v>
      </c>
      <c r="GW249" s="5">
        <v>0.1035665441190001</v>
      </c>
      <c r="GX249" s="5">
        <v>0.10389951119476711</v>
      </c>
      <c r="GY249" s="5">
        <v>0.1058851941960475</v>
      </c>
      <c r="GZ249" s="5">
        <v>0.10415598814872661</v>
      </c>
      <c r="HA249" s="5">
        <v>0.10470784355716049</v>
      </c>
      <c r="HB249" s="5">
        <v>0.1042988170778946</v>
      </c>
      <c r="HC249" s="5">
        <v>0.1033025814862979</v>
      </c>
      <c r="HD249" s="5">
        <v>0.1039842077182586</v>
      </c>
      <c r="HE249" s="5">
        <v>0.1043817325971635</v>
      </c>
      <c r="HF249" s="5">
        <v>0.10677397134928809</v>
      </c>
      <c r="HG249" s="5">
        <v>0.1052610520522386</v>
      </c>
      <c r="HH249" s="5">
        <v>0.1053966944608592</v>
      </c>
      <c r="HI249" s="5">
        <v>0.10679696697259609</v>
      </c>
      <c r="HJ249" s="5">
        <v>0.10778661560714591</v>
      </c>
      <c r="HK249" s="5">
        <v>0.1075873062442172</v>
      </c>
      <c r="HL249" s="5">
        <v>0.10731830017890109</v>
      </c>
      <c r="HM249" s="5">
        <v>0.10496134732924441</v>
      </c>
      <c r="HN249" s="5">
        <v>0.1038579954081905</v>
      </c>
      <c r="HO249" s="5">
        <v>0.1074942820040123</v>
      </c>
      <c r="HP249" s="5">
        <v>0.1087163816307572</v>
      </c>
      <c r="HQ249" s="5">
        <v>0.1092109091571376</v>
      </c>
      <c r="HR249" s="5">
        <v>0.1099204324388868</v>
      </c>
      <c r="HS249" s="5">
        <v>0.1092382376275445</v>
      </c>
      <c r="HT249" s="5">
        <v>0.1102089126260217</v>
      </c>
      <c r="HU249" s="5">
        <v>0.10861264178959711</v>
      </c>
      <c r="HV249" s="5">
        <v>0.108986239808498</v>
      </c>
      <c r="HW249" s="5">
        <v>0.1099298958515801</v>
      </c>
      <c r="HX249" s="5">
        <v>0.109737819861719</v>
      </c>
      <c r="HY249" s="5">
        <v>0.10992735591700339</v>
      </c>
      <c r="HZ249" s="5">
        <v>0.1103808809266766</v>
      </c>
      <c r="IA249" s="5">
        <v>0.11115493297540591</v>
      </c>
      <c r="IB249" s="5">
        <v>0.1124492674065171</v>
      </c>
      <c r="IC249" s="5">
        <v>0.11121776175181131</v>
      </c>
      <c r="ID249" s="5">
        <v>0.11021404286677081</v>
      </c>
      <c r="IE249" s="5">
        <v>0.11061032167586909</v>
      </c>
      <c r="IF249" s="5">
        <v>0.1120201560907952</v>
      </c>
      <c r="IG249" s="5">
        <v>0.11164268729866179</v>
      </c>
      <c r="IH249" s="5">
        <v>0.1125995467778871</v>
      </c>
      <c r="II249" s="5">
        <v>0.11293975423736601</v>
      </c>
      <c r="IJ249" s="5">
        <v>0.1126557577021796</v>
      </c>
      <c r="IK249" s="5">
        <v>0.1096546281219463</v>
      </c>
      <c r="IL249" s="5">
        <v>0.10958557502572371</v>
      </c>
      <c r="IM249" s="5">
        <v>0.1094603746671776</v>
      </c>
      <c r="IN249" s="5">
        <v>0.1094046570057295</v>
      </c>
      <c r="IO249" s="5">
        <v>0.1090096762135062</v>
      </c>
      <c r="IP249" s="5">
        <v>0.10989665005381009</v>
      </c>
      <c r="IQ249" s="5">
        <v>0.1108091455255209</v>
      </c>
      <c r="IR249" s="5">
        <v>0.11090267085376419</v>
      </c>
      <c r="IS249" s="5">
        <v>0.10947062145038509</v>
      </c>
      <c r="IT249" s="5">
        <v>0.11869129036946199</v>
      </c>
      <c r="IU249" s="5">
        <v>0.1210141845246038</v>
      </c>
      <c r="IV249" s="5">
        <v>0.12121049394118651</v>
      </c>
      <c r="IW249" s="5">
        <v>0.11879315888917689</v>
      </c>
      <c r="IX249" s="5">
        <v>0.114725132701052</v>
      </c>
      <c r="IY249" s="5">
        <v>0.11543454044745249</v>
      </c>
      <c r="IZ249" s="5">
        <v>0.11606190587970271</v>
      </c>
      <c r="JA249" s="5">
        <v>0.1152</v>
      </c>
      <c r="JB249" s="5">
        <v>0.1160839665039594</v>
      </c>
      <c r="JC249" s="5">
        <v>0.1175546971375046</v>
      </c>
      <c r="JD249" s="5">
        <v>0.11856773103438201</v>
      </c>
      <c r="JE249" s="5">
        <v>0.119279485669106</v>
      </c>
    </row>
    <row r="250" spans="1:265" ht="12.9" customHeight="1" x14ac:dyDescent="0.2">
      <c r="A250" s="22" t="s">
        <v>222</v>
      </c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>
        <v>9</v>
      </c>
      <c r="AA250" s="6">
        <v>10</v>
      </c>
      <c r="AB250" s="6">
        <v>10</v>
      </c>
      <c r="AC250" s="6">
        <v>10</v>
      </c>
      <c r="AD250" s="6">
        <v>10</v>
      </c>
      <c r="AE250" s="6">
        <v>10</v>
      </c>
      <c r="AF250" s="6">
        <v>9</v>
      </c>
      <c r="AG250" s="6">
        <v>9</v>
      </c>
      <c r="AH250" s="6">
        <v>10</v>
      </c>
      <c r="AI250" s="6">
        <v>9</v>
      </c>
      <c r="AJ250" s="6">
        <v>10</v>
      </c>
      <c r="AK250" s="6">
        <v>10</v>
      </c>
      <c r="AL250" s="6">
        <v>10</v>
      </c>
      <c r="AM250" s="6">
        <v>10</v>
      </c>
      <c r="AN250" s="6">
        <v>10</v>
      </c>
      <c r="AO250" s="6">
        <v>11</v>
      </c>
      <c r="AP250" s="6">
        <v>11</v>
      </c>
      <c r="AQ250" s="6">
        <v>10</v>
      </c>
      <c r="AR250" s="6">
        <v>10.20520766463226</v>
      </c>
      <c r="AS250" s="6">
        <v>10.497377677428419</v>
      </c>
      <c r="AT250" s="6">
        <v>10.929830784508869</v>
      </c>
      <c r="AU250" s="6">
        <v>10.97433706193921</v>
      </c>
      <c r="AV250" s="6">
        <v>10.49942728929949</v>
      </c>
      <c r="AW250" s="6">
        <v>11.533639667452221</v>
      </c>
      <c r="AX250" s="6">
        <v>11.865634872819079</v>
      </c>
      <c r="AY250" s="6">
        <v>11.811039328945689</v>
      </c>
      <c r="AZ250" s="6">
        <v>11.691903267067209</v>
      </c>
      <c r="BA250" s="6">
        <v>11.45124944533579</v>
      </c>
      <c r="BB250" s="6">
        <v>11.304723071277749</v>
      </c>
      <c r="BC250" s="6">
        <v>10.31151831465308</v>
      </c>
      <c r="BD250" s="6">
        <v>10.17397051543178</v>
      </c>
      <c r="BE250" s="6">
        <v>10.12432108384971</v>
      </c>
      <c r="BF250" s="6">
        <v>10</v>
      </c>
      <c r="BG250" s="6">
        <v>10.39208453863526</v>
      </c>
      <c r="BH250" s="6">
        <v>11</v>
      </c>
      <c r="BI250" s="6">
        <v>10</v>
      </c>
      <c r="BJ250" s="6">
        <v>10.557710286954769</v>
      </c>
      <c r="BK250" s="6">
        <v>10.5678857344243</v>
      </c>
      <c r="BL250" s="6">
        <v>10.37038954730804</v>
      </c>
      <c r="BM250" s="6">
        <v>10.37418843569181</v>
      </c>
      <c r="BN250" s="6">
        <v>10.22714509159632</v>
      </c>
      <c r="BO250" s="6">
        <v>10.14250010815142</v>
      </c>
      <c r="BP250" s="6">
        <v>9.929222635567994</v>
      </c>
      <c r="BQ250" s="6">
        <v>9.8910388273488135</v>
      </c>
      <c r="BR250" s="6">
        <v>9.6825479765606133</v>
      </c>
      <c r="BS250" s="6">
        <v>9.7591082116154553</v>
      </c>
      <c r="BT250" s="6">
        <v>9.6332697707334525</v>
      </c>
      <c r="BU250" s="6">
        <v>9.9266123473153964</v>
      </c>
      <c r="BV250" s="6">
        <v>9.9134399497979881</v>
      </c>
      <c r="BW250" s="6">
        <v>9.7885697948842321</v>
      </c>
      <c r="BX250" s="6">
        <v>10.032543135736381</v>
      </c>
      <c r="BY250" s="6">
        <v>9.7671135742405006</v>
      </c>
      <c r="BZ250" s="6">
        <v>9.7887641280408513</v>
      </c>
      <c r="CA250" s="6">
        <v>9.505313566650015</v>
      </c>
      <c r="CB250" s="6">
        <v>9.246527403137117</v>
      </c>
      <c r="CC250" s="6">
        <v>9.1004538242442194</v>
      </c>
      <c r="CD250" s="6">
        <v>9.0930872015091317</v>
      </c>
      <c r="CE250" s="6">
        <v>9.205540721415657</v>
      </c>
      <c r="CF250" s="6">
        <v>8.9340950343684273</v>
      </c>
      <c r="CG250" s="6">
        <v>8.9874037388442147</v>
      </c>
      <c r="CH250" s="6">
        <v>9.0984243132557872</v>
      </c>
      <c r="CI250" s="6">
        <v>9.0819430361520741</v>
      </c>
      <c r="CJ250" s="6">
        <v>9.4148936893243445</v>
      </c>
      <c r="CK250" s="6">
        <v>9.5857828533954716</v>
      </c>
      <c r="CL250" s="6">
        <v>9.3801720968760076</v>
      </c>
      <c r="CM250" s="6">
        <v>9.7827933343897175</v>
      </c>
      <c r="CN250" s="6">
        <v>9.6575895300362991</v>
      </c>
      <c r="CO250" s="6">
        <v>9.6086853683392288</v>
      </c>
      <c r="CP250" s="6">
        <v>9.9973549700961204</v>
      </c>
      <c r="CQ250" s="6">
        <v>9.8846361148239605</v>
      </c>
      <c r="CR250" s="6">
        <v>10.004617261004951</v>
      </c>
      <c r="CS250" s="6">
        <v>10.279407868766389</v>
      </c>
      <c r="CT250" s="6">
        <v>9.9922262724623998</v>
      </c>
      <c r="CU250" s="6">
        <v>10.281828779268061</v>
      </c>
      <c r="CV250" s="6">
        <v>10.44273204985666</v>
      </c>
      <c r="CW250" s="6">
        <v>10.79474204425216</v>
      </c>
      <c r="CX250" s="6">
        <v>11.04383300132872</v>
      </c>
      <c r="CY250" s="6">
        <v>10.738187413628941</v>
      </c>
      <c r="CZ250" s="6">
        <v>10.405759541619201</v>
      </c>
      <c r="DA250" s="6">
        <v>10.107760236850011</v>
      </c>
      <c r="DB250" s="6">
        <v>9.9704858286467708</v>
      </c>
      <c r="DC250" s="6">
        <v>9.7157500648282031</v>
      </c>
      <c r="DD250" s="6">
        <v>9.5762415266836634</v>
      </c>
      <c r="DE250" s="6">
        <v>9.7720776167455377</v>
      </c>
      <c r="DF250" s="6">
        <v>9.7413776180931269</v>
      </c>
      <c r="DG250" s="6">
        <v>9.9913099074524698</v>
      </c>
      <c r="DH250" s="6">
        <v>9.9603734067293921</v>
      </c>
      <c r="DI250" s="6">
        <v>9.4960814080068587</v>
      </c>
      <c r="DJ250" s="6">
        <v>10.370688065499341</v>
      </c>
      <c r="DK250" s="6">
        <v>10.140558726172319</v>
      </c>
      <c r="DL250" s="6">
        <v>10.088721952446511</v>
      </c>
      <c r="DM250" s="6">
        <v>9.9803787197160911</v>
      </c>
      <c r="DN250" s="6">
        <v>9.9596673222440533</v>
      </c>
      <c r="DO250" s="6">
        <v>9.9347526349730515</v>
      </c>
      <c r="DP250" s="6">
        <v>10.614346035195529</v>
      </c>
      <c r="DQ250" s="6">
        <v>10.500734275326771</v>
      </c>
      <c r="DR250" s="6">
        <v>10.63245406537524</v>
      </c>
      <c r="DS250" s="6">
        <v>11.068035505026639</v>
      </c>
      <c r="DT250" s="6">
        <v>10.973156857116971</v>
      </c>
      <c r="DU250" s="6">
        <v>11.2294808697068</v>
      </c>
      <c r="DV250" s="6">
        <v>11.59613756128476</v>
      </c>
      <c r="DW250" s="6">
        <v>11.29921249325837</v>
      </c>
      <c r="DX250" s="6">
        <v>11.122800337000839</v>
      </c>
      <c r="DY250" s="6">
        <v>10.964618480495259</v>
      </c>
      <c r="DZ250" s="6">
        <v>10.80591197705556</v>
      </c>
      <c r="EA250" s="6">
        <v>10.83403086113408</v>
      </c>
      <c r="EB250" s="6">
        <v>10.639038477504171</v>
      </c>
      <c r="EC250" s="6">
        <v>10.221642427992361</v>
      </c>
      <c r="ED250" s="6">
        <v>10.26952931508356</v>
      </c>
      <c r="EE250" s="6">
        <v>10.291738930648529</v>
      </c>
      <c r="EF250" s="6">
        <v>10.006211452627969</v>
      </c>
      <c r="EG250" s="6">
        <v>10.001739147701439</v>
      </c>
      <c r="EH250" s="6">
        <v>10.410650567171709</v>
      </c>
      <c r="EI250" s="6">
        <v>10.10147796377867</v>
      </c>
      <c r="EJ250" s="6">
        <v>9.8870787169836305</v>
      </c>
      <c r="EK250" s="6">
        <v>10.19101980607128</v>
      </c>
      <c r="EL250" s="6">
        <v>10.32243146276509</v>
      </c>
      <c r="EM250" s="6">
        <v>10.45524552010319</v>
      </c>
      <c r="EN250" s="6">
        <v>10.45599650612302</v>
      </c>
      <c r="EO250" s="6">
        <v>10.49846422377037</v>
      </c>
      <c r="EP250" s="6">
        <v>10.699863871145521</v>
      </c>
      <c r="EQ250" s="6">
        <v>10.23945964257199</v>
      </c>
      <c r="ER250" s="6">
        <v>10.24995756646323</v>
      </c>
      <c r="ES250" s="6">
        <v>10.36285692583801</v>
      </c>
      <c r="ET250" s="6">
        <v>10.385138927182901</v>
      </c>
      <c r="EU250" s="6">
        <v>10.12559859075999</v>
      </c>
      <c r="EV250" s="6">
        <v>9.9859644865565116</v>
      </c>
      <c r="EW250" s="6">
        <v>9.8365119782511066</v>
      </c>
      <c r="EX250" s="6">
        <v>9.6861326247863762</v>
      </c>
      <c r="EY250" s="6">
        <v>9.8524317036926288</v>
      </c>
      <c r="EZ250" s="6">
        <v>9.7115831152898373</v>
      </c>
      <c r="FA250" s="6">
        <v>9.4580928904153687</v>
      </c>
      <c r="FB250" s="6">
        <v>9.4432562173450805</v>
      </c>
      <c r="FC250" s="6">
        <v>9.5228901973405726</v>
      </c>
      <c r="FD250" s="6">
        <v>9.5395065015821636</v>
      </c>
      <c r="FE250" s="6">
        <v>10.22115325080825</v>
      </c>
      <c r="FF250" s="6">
        <v>10.357581114692501</v>
      </c>
      <c r="FG250" s="6">
        <v>10.322914788480301</v>
      </c>
      <c r="FH250" s="6">
        <v>10.17069740256782</v>
      </c>
      <c r="FI250" s="6">
        <v>10.100106447951569</v>
      </c>
      <c r="FJ250" s="6">
        <v>10.056470101828349</v>
      </c>
      <c r="FK250" s="6">
        <v>9.9740364481225594</v>
      </c>
      <c r="FL250" s="6">
        <v>9.8751882012140531</v>
      </c>
      <c r="FM250" s="6">
        <v>10.32251418806174</v>
      </c>
      <c r="FN250" s="6">
        <v>10.358996471294329</v>
      </c>
      <c r="FO250" s="6">
        <v>10.22941055388366</v>
      </c>
      <c r="FP250" s="6">
        <v>10.23433684958507</v>
      </c>
      <c r="FQ250" s="6">
        <v>10.13645272512986</v>
      </c>
      <c r="FR250" s="6">
        <v>10.320937585323991</v>
      </c>
      <c r="FS250" s="6">
        <v>10.23512586443514</v>
      </c>
      <c r="FT250" s="6">
        <v>10.063751974447969</v>
      </c>
      <c r="FU250" s="6">
        <v>9.8802360424541842</v>
      </c>
      <c r="FV250" s="6">
        <v>9.9021966660360121</v>
      </c>
      <c r="FW250" s="6">
        <v>10.07179428906533</v>
      </c>
      <c r="FX250" s="6">
        <v>10.075548453372569</v>
      </c>
      <c r="FY250" s="6">
        <v>10.023857388001719</v>
      </c>
      <c r="FZ250" s="6">
        <v>10.17852452365555</v>
      </c>
      <c r="GA250" s="6">
        <v>9.972175430428722</v>
      </c>
      <c r="GB250" s="6">
        <v>10.29362149315549</v>
      </c>
      <c r="GC250" s="6">
        <v>10.494469031402961</v>
      </c>
      <c r="GD250" s="6">
        <v>10.40759617510605</v>
      </c>
      <c r="GE250" s="6">
        <v>10.454626702694339</v>
      </c>
      <c r="GF250" s="6">
        <v>10.27262864580765</v>
      </c>
      <c r="GG250" s="6">
        <v>10.42060883114763</v>
      </c>
      <c r="GH250" s="6">
        <v>10.488999551984019</v>
      </c>
      <c r="GI250" s="6">
        <v>10.42060883114763</v>
      </c>
      <c r="GJ250" s="6">
        <v>10.31591877858752</v>
      </c>
      <c r="GK250" s="6">
        <v>10.35159275759275</v>
      </c>
      <c r="GL250" s="6">
        <v>10.366481322628619</v>
      </c>
      <c r="GM250" s="6">
        <v>10.06716386257049</v>
      </c>
      <c r="GN250" s="6">
        <v>9.8802193530312792</v>
      </c>
      <c r="GO250" s="6">
        <v>9.8802193530312792</v>
      </c>
      <c r="GP250" s="6">
        <v>9.8579085258462662</v>
      </c>
      <c r="GQ250" s="6">
        <v>9.9413335393842708</v>
      </c>
      <c r="GR250" s="6">
        <v>9.7457901641477473</v>
      </c>
      <c r="GS250" s="6">
        <v>9.61707369416178</v>
      </c>
      <c r="GT250" s="6">
        <v>9.453529588876421</v>
      </c>
      <c r="GU250" s="6">
        <v>9.7859514934870102</v>
      </c>
      <c r="GV250" s="6">
        <v>9.7859402987674624</v>
      </c>
      <c r="GW250" s="6">
        <v>9.6556277754231097</v>
      </c>
      <c r="GX250" s="6">
        <v>9.6246843560739013</v>
      </c>
      <c r="GY250" s="6">
        <v>9.4441910183258511</v>
      </c>
      <c r="GZ250" s="6">
        <v>9.6009842331108004</v>
      </c>
      <c r="HA250" s="6">
        <v>9.5503829133306031</v>
      </c>
      <c r="HB250" s="6">
        <v>9.5878364493161925</v>
      </c>
      <c r="HC250" s="6">
        <v>9.6803001978478171</v>
      </c>
      <c r="HD250" s="6">
        <v>9.6168449223507366</v>
      </c>
      <c r="HE250" s="6">
        <v>9.5802203615383821</v>
      </c>
      <c r="HF250" s="6">
        <v>9.3655784023309891</v>
      </c>
      <c r="HG250" s="6">
        <v>9.5001900560876358</v>
      </c>
      <c r="HH250" s="6">
        <v>9.4879635942602203</v>
      </c>
      <c r="HI250" s="6">
        <v>9.3635617971865965</v>
      </c>
      <c r="HJ250" s="6">
        <v>9.2775897486635959</v>
      </c>
      <c r="HK250" s="6">
        <v>9.2947768180946539</v>
      </c>
      <c r="HL250" s="6">
        <v>9.3180752801058695</v>
      </c>
      <c r="HM250" s="6">
        <v>9.5273167260628302</v>
      </c>
      <c r="HN250" s="6">
        <v>9.6285316895413295</v>
      </c>
      <c r="HO250" s="6">
        <v>9.3028204045557938</v>
      </c>
      <c r="HP250" s="6">
        <v>9.1982457933192272</v>
      </c>
      <c r="HQ250" s="6">
        <v>9.1565944072597567</v>
      </c>
      <c r="HR250" s="6">
        <v>9.0974896824207487</v>
      </c>
      <c r="HS250" s="6">
        <v>9.1543036734954555</v>
      </c>
      <c r="HT250" s="6">
        <v>9.0736763132157758</v>
      </c>
      <c r="HU250" s="6">
        <v>9.2070313687534266</v>
      </c>
      <c r="HV250" s="6">
        <v>9.1754702406204771</v>
      </c>
      <c r="HW250" s="6">
        <v>9.0967065169435966</v>
      </c>
      <c r="HX250" s="6">
        <v>9.112628638514078</v>
      </c>
      <c r="HY250" s="6">
        <v>9.0969167015625576</v>
      </c>
      <c r="HZ250" s="6">
        <v>9.0595399457291528</v>
      </c>
      <c r="IA250" s="6">
        <v>8.9964518283795751</v>
      </c>
      <c r="IB250" s="6">
        <v>8.8928991985771138</v>
      </c>
      <c r="IC250" s="6">
        <v>8.9913695820597148</v>
      </c>
      <c r="ID250" s="6">
        <v>9.0732539519380726</v>
      </c>
      <c r="IE250" s="6">
        <v>9.0407475979537057</v>
      </c>
      <c r="IF250" s="6">
        <v>8.9269648864752007</v>
      </c>
      <c r="IG250" s="6">
        <v>8.957147343872526</v>
      </c>
      <c r="IH250" s="6">
        <v>8.881030418111644</v>
      </c>
      <c r="II250" s="6">
        <v>8.8542781658466776</v>
      </c>
      <c r="IJ250" s="6">
        <v>8.876599122821867</v>
      </c>
      <c r="IK250" s="6">
        <v>9.1195421217233612</v>
      </c>
      <c r="IL250" s="6">
        <v>9.1252886136269655</v>
      </c>
      <c r="IM250" s="6">
        <v>9.1357260838963334</v>
      </c>
      <c r="IN250" s="6">
        <v>9.1403787312968792</v>
      </c>
      <c r="IO250" s="6">
        <v>9.1734975713660596</v>
      </c>
      <c r="IP250" s="6">
        <v>9.0994584412751198</v>
      </c>
      <c r="IQ250" s="6">
        <v>9.0245258661405874</v>
      </c>
      <c r="IR250" s="6">
        <v>9.0169153934858386</v>
      </c>
      <c r="IS250" s="6">
        <v>9.1348709521414939</v>
      </c>
      <c r="IT250" s="6">
        <v>8.4252180331615047</v>
      </c>
      <c r="IU250" s="6">
        <v>8.2634941013603793</v>
      </c>
      <c r="IV250" s="6">
        <v>8.2501107576149142</v>
      </c>
      <c r="IW250" s="6">
        <v>8.417993168553652</v>
      </c>
      <c r="IX250" s="6">
        <v>8.7164858863643779</v>
      </c>
      <c r="IY250" s="6">
        <v>8.6629183615558709</v>
      </c>
      <c r="IZ250" s="6">
        <v>8.6160914937627542</v>
      </c>
      <c r="JA250" s="6">
        <v>9</v>
      </c>
      <c r="JB250" s="6">
        <v>8.6144540897117938</v>
      </c>
      <c r="JC250" s="6">
        <v>8.5066783748359533</v>
      </c>
      <c r="JD250" s="6">
        <v>8.5066783748359533</v>
      </c>
      <c r="JE250" s="6">
        <v>8.3836712942752492</v>
      </c>
    </row>
    <row r="251" spans="1:265" ht="12.9" customHeight="1" x14ac:dyDescent="0.2">
      <c r="A251" s="22" t="s">
        <v>223</v>
      </c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  <c r="AP251" s="6"/>
      <c r="AQ251" s="6"/>
      <c r="AR251" s="6"/>
      <c r="AS251" s="6"/>
      <c r="AT251" s="6"/>
      <c r="AU251" s="6"/>
      <c r="AV251" s="6"/>
      <c r="AW251" s="6"/>
      <c r="AX251" s="6"/>
      <c r="AY251" s="6"/>
      <c r="AZ251" s="6"/>
      <c r="BA251" s="6"/>
      <c r="BB251" s="6"/>
      <c r="BC251" s="6"/>
      <c r="BD251" s="6"/>
      <c r="BE251" s="6"/>
      <c r="BF251" s="6"/>
      <c r="BG251" s="6"/>
      <c r="BH251" s="6"/>
      <c r="BI251" s="6"/>
      <c r="BJ251" s="6"/>
      <c r="BK251" s="6"/>
      <c r="BL251" s="6"/>
      <c r="BM251" s="6"/>
      <c r="BN251" s="6"/>
      <c r="BO251" s="6"/>
      <c r="BP251" s="6"/>
      <c r="BQ251" s="6"/>
      <c r="BR251" s="6"/>
      <c r="BS251" s="6"/>
      <c r="BT251" s="6"/>
      <c r="BU251" s="6"/>
      <c r="BV251" s="6"/>
      <c r="BW251" s="6"/>
      <c r="BX251" s="6"/>
      <c r="BY251" s="6"/>
      <c r="BZ251" s="6"/>
      <c r="CA251" s="6"/>
      <c r="CB251" s="6"/>
      <c r="CC251" s="6"/>
      <c r="CD251" s="6"/>
      <c r="CE251" s="6"/>
      <c r="CF251" s="6"/>
      <c r="CG251" s="6"/>
      <c r="CH251" s="6"/>
      <c r="CI251" s="6"/>
      <c r="CJ251" s="6"/>
      <c r="CK251" s="6"/>
      <c r="CL251" s="6"/>
      <c r="CM251" s="6"/>
      <c r="CN251" s="6"/>
      <c r="CO251" s="6"/>
      <c r="CP251" s="6"/>
      <c r="CQ251" s="6"/>
      <c r="CR251" s="6"/>
      <c r="CS251" s="6"/>
      <c r="CT251" s="6"/>
      <c r="CU251" s="6"/>
      <c r="CV251" s="6"/>
      <c r="CW251" s="6"/>
      <c r="CX251" s="6"/>
      <c r="CY251" s="6"/>
      <c r="CZ251" s="6"/>
      <c r="DA251" s="6"/>
      <c r="DB251" s="6"/>
      <c r="DC251" s="6"/>
      <c r="DD251" s="6"/>
      <c r="DE251" s="6"/>
      <c r="DF251" s="6"/>
      <c r="DG251" s="6"/>
      <c r="DH251" s="6"/>
      <c r="DI251" s="6"/>
      <c r="DJ251" s="6"/>
      <c r="DK251" s="6"/>
      <c r="DL251" s="6"/>
      <c r="DM251" s="6"/>
      <c r="DN251" s="6"/>
      <c r="DO251" s="6"/>
      <c r="DP251" s="6"/>
      <c r="DQ251" s="6"/>
      <c r="DR251" s="6"/>
      <c r="DS251" s="6"/>
      <c r="DT251" s="6"/>
      <c r="DU251" s="6"/>
      <c r="DV251" s="6"/>
      <c r="DW251" s="6"/>
      <c r="DX251" s="6"/>
      <c r="DY251" s="6"/>
      <c r="DZ251" s="6"/>
      <c r="EA251" s="6"/>
      <c r="EB251" s="6"/>
      <c r="EC251" s="6"/>
      <c r="ED251" s="6"/>
      <c r="EE251" s="6"/>
      <c r="EF251" s="6"/>
      <c r="EG251" s="6"/>
      <c r="EH251" s="6"/>
      <c r="EI251" s="6"/>
      <c r="EJ251" s="6"/>
      <c r="EK251" s="6"/>
      <c r="EL251" s="6"/>
      <c r="EM251" s="6"/>
      <c r="EN251" s="6"/>
      <c r="EO251" s="6"/>
      <c r="EP251" s="6"/>
      <c r="EQ251" s="6"/>
      <c r="ER251" s="6"/>
      <c r="ES251" s="6"/>
      <c r="ET251" s="6"/>
      <c r="EU251" s="6"/>
      <c r="EV251" s="6"/>
      <c r="EW251" s="6"/>
      <c r="EX251" s="6"/>
      <c r="EY251" s="6"/>
      <c r="EZ251" s="6"/>
      <c r="FA251" s="6"/>
      <c r="FB251" s="6"/>
      <c r="FC251" s="6"/>
      <c r="FD251" s="6"/>
      <c r="FE251" s="6"/>
      <c r="FF251" s="6"/>
      <c r="FG251" s="6"/>
      <c r="FH251" s="6"/>
      <c r="FI251" s="6"/>
      <c r="FJ251" s="6"/>
      <c r="FK251" s="6"/>
      <c r="FL251" s="6"/>
      <c r="FM251" s="6"/>
      <c r="FN251" s="6"/>
      <c r="FO251" s="6"/>
      <c r="FP251" s="6"/>
      <c r="FQ251" s="6"/>
      <c r="FR251" s="6"/>
      <c r="FS251" s="6"/>
      <c r="FT251" s="6"/>
      <c r="FU251" s="6"/>
      <c r="FV251" s="6"/>
      <c r="FW251" s="6"/>
      <c r="FX251" s="6"/>
      <c r="FY251" s="6"/>
      <c r="FZ251" s="6"/>
      <c r="GA251" s="6"/>
      <c r="GB251" s="6"/>
      <c r="GC251" s="6"/>
      <c r="GD251" s="6"/>
      <c r="GE251" s="6"/>
      <c r="GF251" s="6"/>
      <c r="GG251" s="6"/>
      <c r="GH251" s="6"/>
      <c r="GI251" s="6"/>
      <c r="GJ251" s="6"/>
      <c r="GK251" s="6"/>
      <c r="GL251" s="6"/>
      <c r="GM251" s="6"/>
      <c r="GN251" s="6"/>
      <c r="GO251" s="6"/>
      <c r="GP251" s="6"/>
      <c r="GQ251" s="6"/>
      <c r="GR251" s="6"/>
      <c r="GS251" s="6"/>
      <c r="GT251" s="6"/>
      <c r="GU251" s="6"/>
      <c r="GV251" s="6"/>
      <c r="GW251" s="6"/>
      <c r="GX251" s="6"/>
      <c r="GY251" s="6"/>
      <c r="GZ251" s="6"/>
      <c r="HA251" s="6"/>
      <c r="HB251" s="6"/>
      <c r="HC251" s="6"/>
      <c r="HD251" s="6"/>
      <c r="HE251" s="6"/>
      <c r="HF251" s="6"/>
      <c r="HG251" s="6"/>
      <c r="HH251" s="6"/>
      <c r="HI251" s="6"/>
      <c r="HJ251" s="6"/>
      <c r="HK251" s="6"/>
      <c r="HL251" s="6"/>
      <c r="HM251" s="6"/>
      <c r="HN251" s="6"/>
      <c r="HO251" s="6"/>
      <c r="HP251" s="6">
        <v>72398356.200000003</v>
      </c>
      <c r="HQ251" s="6">
        <v>73911001.599999994</v>
      </c>
      <c r="HR251" s="6">
        <v>75115243.299999997</v>
      </c>
      <c r="HS251" s="6">
        <v>76808842.400000006</v>
      </c>
      <c r="HT251" s="6">
        <v>77769075.700000003</v>
      </c>
      <c r="HU251" s="6">
        <v>78805696.300000012</v>
      </c>
      <c r="HV251" s="6">
        <v>79091041.099999994</v>
      </c>
      <c r="HW251" s="6">
        <v>80628357.599999994</v>
      </c>
      <c r="HX251" s="6">
        <v>82408402.499999985</v>
      </c>
      <c r="HY251" s="6">
        <v>82947336.100000009</v>
      </c>
      <c r="HZ251" s="6">
        <v>82733042.700000003</v>
      </c>
      <c r="IA251" s="6">
        <v>82425214</v>
      </c>
      <c r="IB251" s="6">
        <v>82227817.600000009</v>
      </c>
      <c r="IC251" s="6">
        <v>84244709.099999994</v>
      </c>
      <c r="ID251" s="6">
        <v>85504046.799999997</v>
      </c>
      <c r="IE251" s="6">
        <v>86290787.400000021</v>
      </c>
      <c r="IF251" s="6">
        <v>87446776.199999988</v>
      </c>
      <c r="IG251" s="6">
        <v>88264012.700000003</v>
      </c>
      <c r="IH251" s="6">
        <v>88514221.700000018</v>
      </c>
      <c r="II251" s="6">
        <v>87963888.5</v>
      </c>
      <c r="IJ251" s="6">
        <v>88188884.600000009</v>
      </c>
      <c r="IK251" s="6">
        <v>87527273.400000006</v>
      </c>
      <c r="IL251" s="6">
        <v>88002308.800000012</v>
      </c>
      <c r="IM251" s="6">
        <v>88567718.099999994</v>
      </c>
      <c r="IN251" s="6">
        <v>89554482.200000003</v>
      </c>
      <c r="IO251" s="6">
        <v>90694684.099999994</v>
      </c>
      <c r="IP251" s="6">
        <v>91373343.700000018</v>
      </c>
      <c r="IQ251" s="6">
        <v>91178267.799999997</v>
      </c>
      <c r="IR251" s="6">
        <v>93269147.299999997</v>
      </c>
      <c r="IS251" s="6">
        <v>91858836.5</v>
      </c>
      <c r="IT251" s="6">
        <v>94957341.766201034</v>
      </c>
      <c r="IU251" s="6">
        <v>93840223.600000009</v>
      </c>
      <c r="IV251" s="6">
        <v>93804864.700000003</v>
      </c>
      <c r="IW251" s="6">
        <v>96294958.180657387</v>
      </c>
      <c r="IX251" s="6">
        <v>96693494.100000024</v>
      </c>
      <c r="IY251" s="6">
        <v>95479580.5</v>
      </c>
      <c r="IZ251" s="6">
        <v>96937540.906043887</v>
      </c>
      <c r="JA251" s="6">
        <v>100127706</v>
      </c>
      <c r="JB251" s="6">
        <v>102390935.90000001</v>
      </c>
      <c r="JC251" s="6">
        <v>103989075.8</v>
      </c>
      <c r="JD251" s="6">
        <v>106550659.15533391</v>
      </c>
      <c r="JE251" s="6">
        <v>107018429.7</v>
      </c>
    </row>
    <row r="252" spans="1:265" ht="12.9" customHeight="1" x14ac:dyDescent="0.2">
      <c r="A252" s="22" t="s">
        <v>224</v>
      </c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  <c r="AP252" s="6"/>
      <c r="AQ252" s="6"/>
      <c r="AR252" s="6"/>
      <c r="AS252" s="6"/>
      <c r="AT252" s="6"/>
      <c r="AU252" s="6"/>
      <c r="AV252" s="6"/>
      <c r="AW252" s="6"/>
      <c r="AX252" s="6"/>
      <c r="AY252" s="6"/>
      <c r="AZ252" s="6"/>
      <c r="BA252" s="6"/>
      <c r="BB252" s="6"/>
      <c r="BC252" s="6"/>
      <c r="BD252" s="6"/>
      <c r="BE252" s="6"/>
      <c r="BF252" s="6"/>
      <c r="BG252" s="6"/>
      <c r="BH252" s="6"/>
      <c r="BI252" s="6"/>
      <c r="BJ252" s="6"/>
      <c r="BK252" s="6"/>
      <c r="BL252" s="6"/>
      <c r="BM252" s="6"/>
      <c r="BN252" s="6"/>
      <c r="BO252" s="6"/>
      <c r="BP252" s="6"/>
      <c r="BQ252" s="6"/>
      <c r="BR252" s="6"/>
      <c r="BS252" s="6"/>
      <c r="BT252" s="6"/>
      <c r="BU252" s="6"/>
      <c r="BV252" s="6"/>
      <c r="BW252" s="6"/>
      <c r="BX252" s="6"/>
      <c r="BY252" s="6"/>
      <c r="BZ252" s="6"/>
      <c r="CA252" s="6"/>
      <c r="CB252" s="6"/>
      <c r="CC252" s="6"/>
      <c r="CD252" s="6"/>
      <c r="CE252" s="6"/>
      <c r="CF252" s="6"/>
      <c r="CG252" s="6"/>
      <c r="CH252" s="6"/>
      <c r="CI252" s="6"/>
      <c r="CJ252" s="6"/>
      <c r="CK252" s="6"/>
      <c r="CL252" s="6"/>
      <c r="CM252" s="6"/>
      <c r="CN252" s="6"/>
      <c r="CO252" s="6"/>
      <c r="CP252" s="6"/>
      <c r="CQ252" s="6"/>
      <c r="CR252" s="6"/>
      <c r="CS252" s="6"/>
      <c r="CT252" s="6"/>
      <c r="CU252" s="6"/>
      <c r="CV252" s="6"/>
      <c r="CW252" s="6"/>
      <c r="CX252" s="6"/>
      <c r="CY252" s="6"/>
      <c r="CZ252" s="6"/>
      <c r="DA252" s="6"/>
      <c r="DB252" s="6"/>
      <c r="DC252" s="6"/>
      <c r="DD252" s="6"/>
      <c r="DE252" s="6"/>
      <c r="DF252" s="6"/>
      <c r="DG252" s="6"/>
      <c r="DH252" s="6"/>
      <c r="DI252" s="6"/>
      <c r="DJ252" s="6"/>
      <c r="DK252" s="6"/>
      <c r="DL252" s="6"/>
      <c r="DM252" s="6"/>
      <c r="DN252" s="6"/>
      <c r="DO252" s="6"/>
      <c r="DP252" s="6"/>
      <c r="DQ252" s="6"/>
      <c r="DR252" s="6"/>
      <c r="DS252" s="6"/>
      <c r="DT252" s="6"/>
      <c r="DU252" s="6"/>
      <c r="DV252" s="6"/>
      <c r="DW252" s="6"/>
      <c r="DX252" s="6"/>
      <c r="DY252" s="6"/>
      <c r="DZ252" s="6"/>
      <c r="EA252" s="6"/>
      <c r="EB252" s="6"/>
      <c r="EC252" s="6"/>
      <c r="ED252" s="6"/>
      <c r="EE252" s="6"/>
      <c r="EF252" s="6"/>
      <c r="EG252" s="6"/>
      <c r="EH252" s="6"/>
      <c r="EI252" s="6"/>
      <c r="EJ252" s="6"/>
      <c r="EK252" s="6"/>
      <c r="EL252" s="6"/>
      <c r="EM252" s="6"/>
      <c r="EN252" s="6"/>
      <c r="EO252" s="6"/>
      <c r="EP252" s="6"/>
      <c r="EQ252" s="6"/>
      <c r="ER252" s="6"/>
      <c r="ES252" s="6"/>
      <c r="ET252" s="6"/>
      <c r="EU252" s="6"/>
      <c r="EV252" s="6"/>
      <c r="EW252" s="6"/>
      <c r="EX252" s="6"/>
      <c r="EY252" s="6"/>
      <c r="EZ252" s="6"/>
      <c r="FA252" s="6"/>
      <c r="FB252" s="6"/>
      <c r="FC252" s="6"/>
      <c r="FD252" s="6"/>
      <c r="FE252" s="6"/>
      <c r="FF252" s="6"/>
      <c r="FG252" s="6"/>
      <c r="FH252" s="6"/>
      <c r="FI252" s="6"/>
      <c r="FJ252" s="6"/>
      <c r="FK252" s="6"/>
      <c r="FL252" s="6"/>
      <c r="FM252" s="6"/>
      <c r="FN252" s="6"/>
      <c r="FO252" s="6"/>
      <c r="FP252" s="6"/>
      <c r="FQ252" s="6"/>
      <c r="FR252" s="6"/>
      <c r="FS252" s="6"/>
      <c r="FT252" s="6"/>
      <c r="FU252" s="6"/>
      <c r="FV252" s="6"/>
      <c r="FW252" s="6"/>
      <c r="FX252" s="6"/>
      <c r="FY252" s="6"/>
      <c r="FZ252" s="6"/>
      <c r="GA252" s="6"/>
      <c r="GB252" s="6"/>
      <c r="GC252" s="6"/>
      <c r="GD252" s="6"/>
      <c r="GE252" s="6"/>
      <c r="GF252" s="6"/>
      <c r="GG252" s="6"/>
      <c r="GH252" s="6"/>
      <c r="GI252" s="6"/>
      <c r="GJ252" s="6"/>
      <c r="GK252" s="6"/>
      <c r="GL252" s="6"/>
      <c r="GM252" s="6"/>
      <c r="GN252" s="6"/>
      <c r="GO252" s="6"/>
      <c r="GP252" s="6"/>
      <c r="GQ252" s="6"/>
      <c r="GR252" s="6"/>
      <c r="GS252" s="6"/>
      <c r="GT252" s="6"/>
      <c r="GU252" s="6"/>
      <c r="GV252" s="6"/>
      <c r="GW252" s="6"/>
      <c r="GX252" s="6"/>
      <c r="GY252" s="6"/>
      <c r="GZ252" s="6"/>
      <c r="HA252" s="6"/>
      <c r="HB252" s="6"/>
      <c r="HC252" s="6"/>
      <c r="HD252" s="6"/>
      <c r="HE252" s="6"/>
      <c r="HF252" s="6"/>
      <c r="HG252" s="6"/>
      <c r="HH252" s="6"/>
      <c r="HI252" s="6"/>
      <c r="HJ252" s="6"/>
      <c r="HK252" s="6"/>
      <c r="HL252" s="6"/>
      <c r="HM252" s="6"/>
      <c r="HN252" s="6"/>
      <c r="HO252" s="6"/>
      <c r="HP252" s="6">
        <v>10139897</v>
      </c>
      <c r="HQ252" s="6">
        <v>10138603</v>
      </c>
      <c r="HR252" s="6">
        <v>10121738</v>
      </c>
      <c r="HS252" s="6">
        <v>10113594</v>
      </c>
      <c r="HT252" s="6">
        <v>10148710</v>
      </c>
      <c r="HU252" s="6">
        <v>10571801</v>
      </c>
      <c r="HV252" s="6">
        <v>10606575</v>
      </c>
      <c r="HW252" s="6">
        <v>10822649</v>
      </c>
      <c r="HX252" s="6">
        <v>10817333</v>
      </c>
      <c r="HY252" s="6">
        <v>11113652</v>
      </c>
      <c r="HZ252" s="6">
        <v>11380919</v>
      </c>
      <c r="IA252" s="6">
        <v>11416534</v>
      </c>
      <c r="IB252" s="6">
        <v>11413888</v>
      </c>
      <c r="IC252" s="6">
        <v>11420589</v>
      </c>
      <c r="ID252" s="6">
        <v>11390948</v>
      </c>
      <c r="IE252" s="6">
        <v>11391324</v>
      </c>
      <c r="IF252" s="6">
        <v>11417895</v>
      </c>
      <c r="IG252" s="6">
        <v>11951678</v>
      </c>
      <c r="IH252" s="6">
        <v>12084002</v>
      </c>
      <c r="II252" s="6">
        <v>12126491</v>
      </c>
      <c r="IJ252" s="6">
        <v>12202886</v>
      </c>
      <c r="IK252" s="6">
        <v>12745462</v>
      </c>
      <c r="IL252" s="6">
        <v>13273848</v>
      </c>
      <c r="IM252" s="6">
        <v>13348357</v>
      </c>
      <c r="IN252" s="6">
        <v>13344182</v>
      </c>
      <c r="IO252" s="6">
        <v>13338875</v>
      </c>
      <c r="IP252" s="6">
        <v>13349354</v>
      </c>
      <c r="IQ252" s="6">
        <v>13573095</v>
      </c>
      <c r="IR252" s="6">
        <v>13586708</v>
      </c>
      <c r="IS252" s="6">
        <v>13643602</v>
      </c>
      <c r="IT252" s="6">
        <v>15497433.962540699</v>
      </c>
      <c r="IU252" s="6">
        <v>15581528</v>
      </c>
      <c r="IV252" s="6">
        <v>15558846</v>
      </c>
      <c r="IW252" s="6">
        <v>15746649.640000001</v>
      </c>
      <c r="IX252" s="6">
        <v>16094170</v>
      </c>
      <c r="IY252" s="6">
        <v>16127753</v>
      </c>
      <c r="IZ252" s="6">
        <v>16134078</v>
      </c>
      <c r="JA252" s="6">
        <v>16132348</v>
      </c>
      <c r="JB252" s="6">
        <v>16136557</v>
      </c>
      <c r="JC252" s="6">
        <v>16117472</v>
      </c>
      <c r="JD252" s="6">
        <v>16252477</v>
      </c>
      <c r="JE252" s="6">
        <v>16254412</v>
      </c>
    </row>
    <row r="253" spans="1:265" ht="12.9" customHeight="1" x14ac:dyDescent="0.2">
      <c r="A253" s="22" t="s">
        <v>225</v>
      </c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  <c r="AP253" s="6"/>
      <c r="AQ253" s="6"/>
      <c r="AR253" s="6"/>
      <c r="AS253" s="6"/>
      <c r="AT253" s="6"/>
      <c r="AU253" s="6"/>
      <c r="AV253" s="6"/>
      <c r="AW253" s="6"/>
      <c r="AX253" s="6"/>
      <c r="AY253" s="6"/>
      <c r="AZ253" s="6"/>
      <c r="BA253" s="6"/>
      <c r="BB253" s="6"/>
      <c r="BC253" s="6"/>
      <c r="BD253" s="6"/>
      <c r="BE253" s="6"/>
      <c r="BF253" s="6"/>
      <c r="BG253" s="6"/>
      <c r="BH253" s="6"/>
      <c r="BI253" s="6"/>
      <c r="BJ253" s="6"/>
      <c r="BK253" s="6"/>
      <c r="BL253" s="6"/>
      <c r="BM253" s="6"/>
      <c r="BN253" s="6"/>
      <c r="BO253" s="6"/>
      <c r="BP253" s="6"/>
      <c r="BQ253" s="6"/>
      <c r="BR253" s="6"/>
      <c r="BS253" s="6"/>
      <c r="BT253" s="6"/>
      <c r="BU253" s="6"/>
      <c r="BV253" s="6"/>
      <c r="BW253" s="6"/>
      <c r="BX253" s="6"/>
      <c r="BY253" s="6"/>
      <c r="BZ253" s="6"/>
      <c r="CA253" s="6"/>
      <c r="CB253" s="6"/>
      <c r="CC253" s="6"/>
      <c r="CD253" s="6"/>
      <c r="CE253" s="6"/>
      <c r="CF253" s="6"/>
      <c r="CG253" s="6"/>
      <c r="CH253" s="6"/>
      <c r="CI253" s="6"/>
      <c r="CJ253" s="6"/>
      <c r="CK253" s="6"/>
      <c r="CL253" s="6"/>
      <c r="CM253" s="6"/>
      <c r="CN253" s="6"/>
      <c r="CO253" s="6"/>
      <c r="CP253" s="6"/>
      <c r="CQ253" s="6"/>
      <c r="CR253" s="6"/>
      <c r="CS253" s="6"/>
      <c r="CT253" s="6"/>
      <c r="CU253" s="6"/>
      <c r="CV253" s="6"/>
      <c r="CW253" s="6"/>
      <c r="CX253" s="6"/>
      <c r="CY253" s="6"/>
      <c r="CZ253" s="6"/>
      <c r="DA253" s="6"/>
      <c r="DB253" s="6"/>
      <c r="DC253" s="6"/>
      <c r="DD253" s="6"/>
      <c r="DE253" s="6"/>
      <c r="DF253" s="6"/>
      <c r="DG253" s="6"/>
      <c r="DH253" s="6"/>
      <c r="DI253" s="6"/>
      <c r="DJ253" s="6"/>
      <c r="DK253" s="6"/>
      <c r="DL253" s="6"/>
      <c r="DM253" s="6"/>
      <c r="DN253" s="6"/>
      <c r="DO253" s="6"/>
      <c r="DP253" s="6"/>
      <c r="DQ253" s="6"/>
      <c r="DR253" s="6"/>
      <c r="DS253" s="6"/>
      <c r="DT253" s="6"/>
      <c r="DU253" s="6"/>
      <c r="DV253" s="6"/>
      <c r="DW253" s="6"/>
      <c r="DX253" s="6"/>
      <c r="DY253" s="6"/>
      <c r="DZ253" s="6"/>
      <c r="EA253" s="6"/>
      <c r="EB253" s="6"/>
      <c r="EC253" s="6"/>
      <c r="ED253" s="6"/>
      <c r="EE253" s="6"/>
      <c r="EF253" s="6"/>
      <c r="EG253" s="6"/>
      <c r="EH253" s="6"/>
      <c r="EI253" s="6"/>
      <c r="EJ253" s="6"/>
      <c r="EK253" s="6"/>
      <c r="EL253" s="6"/>
      <c r="EM253" s="6"/>
      <c r="EN253" s="6"/>
      <c r="EO253" s="6"/>
      <c r="EP253" s="6"/>
      <c r="EQ253" s="6"/>
      <c r="ER253" s="6"/>
      <c r="ES253" s="6"/>
      <c r="ET253" s="6"/>
      <c r="EU253" s="6"/>
      <c r="EV253" s="6"/>
      <c r="EW253" s="6"/>
      <c r="EX253" s="6"/>
      <c r="EY253" s="6"/>
      <c r="EZ253" s="6"/>
      <c r="FA253" s="6"/>
      <c r="FB253" s="6"/>
      <c r="FC253" s="6"/>
      <c r="FD253" s="6"/>
      <c r="FE253" s="6"/>
      <c r="FF253" s="6"/>
      <c r="FG253" s="6"/>
      <c r="FH253" s="6"/>
      <c r="FI253" s="6"/>
      <c r="FJ253" s="6"/>
      <c r="FK253" s="6"/>
      <c r="FL253" s="6"/>
      <c r="FM253" s="6"/>
      <c r="FN253" s="6"/>
      <c r="FO253" s="6"/>
      <c r="FP253" s="6"/>
      <c r="FQ253" s="6"/>
      <c r="FR253" s="6"/>
      <c r="FS253" s="6"/>
      <c r="FT253" s="6"/>
      <c r="FU253" s="6"/>
      <c r="FV253" s="6"/>
      <c r="FW253" s="6"/>
      <c r="FX253" s="6"/>
      <c r="FY253" s="6"/>
      <c r="FZ253" s="6"/>
      <c r="GA253" s="6"/>
      <c r="GB253" s="6"/>
      <c r="GC253" s="6"/>
      <c r="GD253" s="6"/>
      <c r="GE253" s="6"/>
      <c r="GF253" s="6"/>
      <c r="GG253" s="6"/>
      <c r="GH253" s="6"/>
      <c r="GI253" s="6"/>
      <c r="GJ253" s="6"/>
      <c r="GK253" s="6"/>
      <c r="GL253" s="6"/>
      <c r="GM253" s="6"/>
      <c r="GN253" s="6"/>
      <c r="GO253" s="6"/>
      <c r="GP253" s="6"/>
      <c r="GQ253" s="6"/>
      <c r="GR253" s="6"/>
      <c r="GS253" s="6"/>
      <c r="GT253" s="6"/>
      <c r="GU253" s="6"/>
      <c r="GV253" s="6"/>
      <c r="GW253" s="6"/>
      <c r="GX253" s="6"/>
      <c r="GY253" s="6"/>
      <c r="GZ253" s="6"/>
      <c r="HA253" s="6"/>
      <c r="HB253" s="6"/>
      <c r="HC253" s="6"/>
      <c r="HD253" s="6"/>
      <c r="HE253" s="6"/>
      <c r="HF253" s="6"/>
      <c r="HG253" s="6"/>
      <c r="HH253" s="6"/>
      <c r="HI253" s="6"/>
      <c r="HJ253" s="6"/>
      <c r="HK253" s="6"/>
      <c r="HL253" s="6"/>
      <c r="HM253" s="6"/>
      <c r="HN253" s="6"/>
      <c r="HO253" s="6"/>
      <c r="HP253" s="6">
        <v>13261958</v>
      </c>
      <c r="HQ253" s="6">
        <v>13350361</v>
      </c>
      <c r="HR253" s="6">
        <v>13446498</v>
      </c>
      <c r="HS253" s="6">
        <v>13759256</v>
      </c>
      <c r="HT253" s="6">
        <v>13843397</v>
      </c>
      <c r="HU253" s="6">
        <v>13902982</v>
      </c>
      <c r="HV253" s="6">
        <v>14004085</v>
      </c>
      <c r="HW253" s="6">
        <v>15923805</v>
      </c>
      <c r="HX253" s="6">
        <v>15787888</v>
      </c>
      <c r="HY253" s="6">
        <v>15715258</v>
      </c>
      <c r="HZ253" s="6">
        <v>15441624</v>
      </c>
      <c r="IA253" s="6">
        <v>15444634</v>
      </c>
      <c r="IB253" s="6">
        <v>15166695</v>
      </c>
      <c r="IC253" s="6">
        <v>15211858</v>
      </c>
      <c r="ID253" s="6">
        <v>14981481</v>
      </c>
      <c r="IE253" s="6">
        <v>15300908</v>
      </c>
      <c r="IF253" s="6">
        <v>15283629</v>
      </c>
      <c r="IG253" s="6">
        <v>15209002</v>
      </c>
      <c r="IH253" s="6">
        <v>15315789</v>
      </c>
      <c r="II253" s="6">
        <v>17592580</v>
      </c>
      <c r="IJ253" s="6">
        <v>17647315</v>
      </c>
      <c r="IK253" s="6">
        <v>17462559</v>
      </c>
      <c r="IL253" s="6">
        <v>17300227</v>
      </c>
      <c r="IM253" s="6">
        <v>17394692</v>
      </c>
      <c r="IN253" s="6">
        <v>17461434</v>
      </c>
      <c r="IO253" s="6">
        <v>17467010</v>
      </c>
      <c r="IP253" s="6">
        <v>17543021</v>
      </c>
      <c r="IQ253" s="6">
        <v>17657496</v>
      </c>
      <c r="IR253" s="6">
        <v>17662042</v>
      </c>
      <c r="IS253" s="6">
        <v>17552634</v>
      </c>
      <c r="IT253" s="6">
        <v>19286053.22889882</v>
      </c>
      <c r="IU253" s="6">
        <v>21068977</v>
      </c>
      <c r="IV253" s="6">
        <v>21200782</v>
      </c>
      <c r="IW253" s="6">
        <v>21244550.68</v>
      </c>
      <c r="IX253" s="6">
        <v>20380949</v>
      </c>
      <c r="IY253" s="6">
        <v>20281833</v>
      </c>
      <c r="IZ253" s="6">
        <v>20347599.850000001</v>
      </c>
      <c r="JA253" s="6">
        <v>20271751</v>
      </c>
      <c r="JB253" s="6">
        <v>20070906</v>
      </c>
      <c r="JC253" s="6">
        <v>20055239</v>
      </c>
      <c r="JD253" s="6">
        <v>20058245</v>
      </c>
      <c r="JE253" s="6">
        <v>20080248</v>
      </c>
    </row>
    <row r="254" spans="1:265" ht="12.9" customHeight="1" x14ac:dyDescent="0.2">
      <c r="A254" s="22" t="s">
        <v>226</v>
      </c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  <c r="AP254" s="6"/>
      <c r="AQ254" s="6"/>
      <c r="AR254" s="6"/>
      <c r="AS254" s="6"/>
      <c r="AT254" s="6"/>
      <c r="AU254" s="6"/>
      <c r="AV254" s="6"/>
      <c r="AW254" s="6"/>
      <c r="AX254" s="6"/>
      <c r="AY254" s="6"/>
      <c r="AZ254" s="6"/>
      <c r="BA254" s="6"/>
      <c r="BB254" s="6"/>
      <c r="BC254" s="6"/>
      <c r="BD254" s="6"/>
      <c r="BE254" s="6"/>
      <c r="BF254" s="6"/>
      <c r="BG254" s="6"/>
      <c r="BH254" s="6"/>
      <c r="BI254" s="6"/>
      <c r="BJ254" s="6"/>
      <c r="BK254" s="6"/>
      <c r="BL254" s="6"/>
      <c r="BM254" s="6"/>
      <c r="BN254" s="6"/>
      <c r="BO254" s="6"/>
      <c r="BP254" s="6"/>
      <c r="BQ254" s="6"/>
      <c r="BR254" s="6"/>
      <c r="BS254" s="6"/>
      <c r="BT254" s="6"/>
      <c r="BU254" s="6"/>
      <c r="BV254" s="6"/>
      <c r="BW254" s="6"/>
      <c r="BX254" s="6"/>
      <c r="BY254" s="6"/>
      <c r="BZ254" s="6"/>
      <c r="CA254" s="6"/>
      <c r="CB254" s="6"/>
      <c r="CC254" s="6"/>
      <c r="CD254" s="6"/>
      <c r="CE254" s="6"/>
      <c r="CF254" s="6"/>
      <c r="CG254" s="6"/>
      <c r="CH254" s="6"/>
      <c r="CI254" s="6"/>
      <c r="CJ254" s="6"/>
      <c r="CK254" s="6"/>
      <c r="CL254" s="6"/>
      <c r="CM254" s="6"/>
      <c r="CN254" s="6"/>
      <c r="CO254" s="6"/>
      <c r="CP254" s="6"/>
      <c r="CQ254" s="6"/>
      <c r="CR254" s="6"/>
      <c r="CS254" s="6"/>
      <c r="CT254" s="6"/>
      <c r="CU254" s="6"/>
      <c r="CV254" s="6"/>
      <c r="CW254" s="6"/>
      <c r="CX254" s="6"/>
      <c r="CY254" s="6"/>
      <c r="CZ254" s="6"/>
      <c r="DA254" s="6"/>
      <c r="DB254" s="6"/>
      <c r="DC254" s="6"/>
      <c r="DD254" s="6"/>
      <c r="DE254" s="6"/>
      <c r="DF254" s="6"/>
      <c r="DG254" s="6"/>
      <c r="DH254" s="6"/>
      <c r="DI254" s="6"/>
      <c r="DJ254" s="6"/>
      <c r="DK254" s="6"/>
      <c r="DL254" s="6"/>
      <c r="DM254" s="6"/>
      <c r="DN254" s="6"/>
      <c r="DO254" s="6"/>
      <c r="DP254" s="6"/>
      <c r="DQ254" s="6"/>
      <c r="DR254" s="6"/>
      <c r="DS254" s="6"/>
      <c r="DT254" s="6"/>
      <c r="DU254" s="6"/>
      <c r="DV254" s="6"/>
      <c r="DW254" s="6"/>
      <c r="DX254" s="6"/>
      <c r="DY254" s="6"/>
      <c r="DZ254" s="6"/>
      <c r="EA254" s="6"/>
      <c r="EB254" s="6"/>
      <c r="EC254" s="6"/>
      <c r="ED254" s="6"/>
      <c r="EE254" s="6"/>
      <c r="EF254" s="6"/>
      <c r="EG254" s="6"/>
      <c r="EH254" s="6"/>
      <c r="EI254" s="6"/>
      <c r="EJ254" s="6"/>
      <c r="EK254" s="6"/>
      <c r="EL254" s="6"/>
      <c r="EM254" s="6"/>
      <c r="EN254" s="6"/>
      <c r="EO254" s="6"/>
      <c r="EP254" s="6"/>
      <c r="EQ254" s="6"/>
      <c r="ER254" s="6"/>
      <c r="ES254" s="6"/>
      <c r="ET254" s="6"/>
      <c r="EU254" s="6"/>
      <c r="EV254" s="6"/>
      <c r="EW254" s="6"/>
      <c r="EX254" s="6"/>
      <c r="EY254" s="6"/>
      <c r="EZ254" s="6"/>
      <c r="FA254" s="6"/>
      <c r="FB254" s="6"/>
      <c r="FC254" s="6"/>
      <c r="FD254" s="6"/>
      <c r="FE254" s="6"/>
      <c r="FF254" s="6"/>
      <c r="FG254" s="6"/>
      <c r="FH254" s="6"/>
      <c r="FI254" s="6"/>
      <c r="FJ254" s="6"/>
      <c r="FK254" s="6"/>
      <c r="FL254" s="6"/>
      <c r="FM254" s="6"/>
      <c r="FN254" s="6"/>
      <c r="FO254" s="6"/>
      <c r="FP254" s="6"/>
      <c r="FQ254" s="6"/>
      <c r="FR254" s="6"/>
      <c r="FS254" s="6"/>
      <c r="FT254" s="6"/>
      <c r="FU254" s="6"/>
      <c r="FV254" s="6"/>
      <c r="FW254" s="6"/>
      <c r="FX254" s="6"/>
      <c r="FY254" s="6"/>
      <c r="FZ254" s="6"/>
      <c r="GA254" s="6"/>
      <c r="GB254" s="6"/>
      <c r="GC254" s="6"/>
      <c r="GD254" s="6"/>
      <c r="GE254" s="6"/>
      <c r="GF254" s="6"/>
      <c r="GG254" s="6"/>
      <c r="GH254" s="6"/>
      <c r="GI254" s="6"/>
      <c r="GJ254" s="6"/>
      <c r="GK254" s="6"/>
      <c r="GL254" s="6"/>
      <c r="GM254" s="6"/>
      <c r="GN254" s="6"/>
      <c r="GO254" s="6"/>
      <c r="GP254" s="6"/>
      <c r="GQ254" s="6"/>
      <c r="GR254" s="6"/>
      <c r="GS254" s="6"/>
      <c r="GT254" s="6"/>
      <c r="GU254" s="6"/>
      <c r="GV254" s="6"/>
      <c r="GW254" s="6"/>
      <c r="GX254" s="6"/>
      <c r="GY254" s="6"/>
      <c r="GZ254" s="6"/>
      <c r="HA254" s="6"/>
      <c r="HB254" s="6"/>
      <c r="HC254" s="6"/>
      <c r="HD254" s="6"/>
      <c r="HE254" s="6"/>
      <c r="HF254" s="6"/>
      <c r="HG254" s="6"/>
      <c r="HH254" s="6"/>
      <c r="HI254" s="6"/>
      <c r="HJ254" s="6"/>
      <c r="HK254" s="6"/>
      <c r="HL254" s="6"/>
      <c r="HM254" s="6"/>
      <c r="HN254" s="6"/>
      <c r="HO254" s="6"/>
      <c r="HP254" s="122">
        <v>0.14005700587992079</v>
      </c>
      <c r="HQ254" s="122">
        <v>0.13717312416992061</v>
      </c>
      <c r="HR254" s="122">
        <v>0.13474945371041619</v>
      </c>
      <c r="HS254" s="122">
        <v>0.13167226173428179</v>
      </c>
      <c r="HT254" s="122">
        <v>0.13049801490697149</v>
      </c>
      <c r="HU254" s="122">
        <v>0.13415021370733071</v>
      </c>
      <c r="HV254" s="122">
        <v>0.1341058968561232</v>
      </c>
      <c r="HW254" s="122">
        <v>0.13422881628932001</v>
      </c>
      <c r="HX254" s="122">
        <v>0.13126492774811399</v>
      </c>
      <c r="HY254" s="122">
        <v>0.1339844354567524</v>
      </c>
      <c r="HZ254" s="122">
        <v>0.13756195382863631</v>
      </c>
      <c r="IA254" s="122">
        <v>0.13850778719239959</v>
      </c>
      <c r="IB254" s="122">
        <v>0.13880811060222031</v>
      </c>
      <c r="IC254" s="122">
        <v>0.1355644659707182</v>
      </c>
      <c r="ID254" s="122">
        <v>0.13322115649852501</v>
      </c>
      <c r="IE254" s="122">
        <v>0.1320108941316718</v>
      </c>
      <c r="IF254" s="122">
        <v>0.13056965043383731</v>
      </c>
      <c r="IG254" s="122">
        <v>0.13540827835034519</v>
      </c>
      <c r="IH254" s="122">
        <v>0.13652045702843249</v>
      </c>
      <c r="II254" s="122">
        <v>0.1378576050557383</v>
      </c>
      <c r="IJ254" s="122">
        <v>0.1383721548962645</v>
      </c>
      <c r="IK254" s="122">
        <v>0.14561703460992309</v>
      </c>
      <c r="IL254" s="122">
        <v>0.15083522445038389</v>
      </c>
      <c r="IM254" s="122">
        <v>0.15071357020769849</v>
      </c>
      <c r="IN254" s="122">
        <v>0.1490062995417554</v>
      </c>
      <c r="IO254" s="122">
        <v>0.14707449650844531</v>
      </c>
      <c r="IP254" s="122">
        <v>0.14609680963223851</v>
      </c>
      <c r="IQ254" s="122">
        <v>0.1488632689290901</v>
      </c>
      <c r="IR254" s="122">
        <v>0.14567205119071569</v>
      </c>
      <c r="IS254" s="122">
        <v>0.1485279208821679</v>
      </c>
      <c r="IT254" s="122">
        <v>0.16320416804313739</v>
      </c>
      <c r="IU254" s="122">
        <v>0.16604316786815501</v>
      </c>
      <c r="IV254" s="122">
        <v>0.16586395652037009</v>
      </c>
      <c r="IW254" s="122">
        <v>0.16352517242344061</v>
      </c>
      <c r="IX254" s="122">
        <v>0.1664452210544328</v>
      </c>
      <c r="IY254" s="122">
        <v>0.16891311121753411</v>
      </c>
      <c r="IZ254" s="122">
        <v>0.16643787173885349</v>
      </c>
      <c r="JA254" s="122">
        <v>0.16109999999999999</v>
      </c>
      <c r="JB254" s="122">
        <v>0.15759751444951881</v>
      </c>
      <c r="JC254" s="122">
        <v>0.15499197272411949</v>
      </c>
      <c r="JD254" s="122">
        <v>0.15253286210371039</v>
      </c>
      <c r="JE254" s="122">
        <v>0.151884231954863</v>
      </c>
    </row>
    <row r="255" spans="1:265" ht="12.9" customHeight="1" x14ac:dyDescent="0.2">
      <c r="A255" s="22" t="s">
        <v>227</v>
      </c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  <c r="AP255" s="6"/>
      <c r="AQ255" s="6"/>
      <c r="AR255" s="6"/>
      <c r="AS255" s="6"/>
      <c r="AT255" s="6"/>
      <c r="AU255" s="6"/>
      <c r="AV255" s="6"/>
      <c r="AW255" s="6"/>
      <c r="AX255" s="6"/>
      <c r="AY255" s="6"/>
      <c r="AZ255" s="6"/>
      <c r="BA255" s="6"/>
      <c r="BB255" s="6"/>
      <c r="BC255" s="6"/>
      <c r="BD255" s="6"/>
      <c r="BE255" s="6"/>
      <c r="BF255" s="6"/>
      <c r="BG255" s="6"/>
      <c r="BH255" s="6"/>
      <c r="BI255" s="6"/>
      <c r="BJ255" s="6"/>
      <c r="BK255" s="6"/>
      <c r="BL255" s="6"/>
      <c r="BM255" s="6"/>
      <c r="BN255" s="6"/>
      <c r="BO255" s="6"/>
      <c r="BP255" s="6"/>
      <c r="BQ255" s="6"/>
      <c r="BR255" s="6"/>
      <c r="BS255" s="6"/>
      <c r="BT255" s="6"/>
      <c r="BU255" s="6"/>
      <c r="BV255" s="6"/>
      <c r="BW255" s="6"/>
      <c r="BX255" s="6"/>
      <c r="BY255" s="6"/>
      <c r="BZ255" s="6"/>
      <c r="CA255" s="6"/>
      <c r="CB255" s="6"/>
      <c r="CC255" s="6"/>
      <c r="CD255" s="6"/>
      <c r="CE255" s="6"/>
      <c r="CF255" s="6"/>
      <c r="CG255" s="6"/>
      <c r="CH255" s="6"/>
      <c r="CI255" s="6"/>
      <c r="CJ255" s="6"/>
      <c r="CK255" s="6"/>
      <c r="CL255" s="6"/>
      <c r="CM255" s="6"/>
      <c r="CN255" s="6"/>
      <c r="CO255" s="6"/>
      <c r="CP255" s="6"/>
      <c r="CQ255" s="6"/>
      <c r="CR255" s="6"/>
      <c r="CS255" s="6"/>
      <c r="CT255" s="6"/>
      <c r="CU255" s="6"/>
      <c r="CV255" s="6"/>
      <c r="CW255" s="6"/>
      <c r="CX255" s="6"/>
      <c r="CY255" s="6"/>
      <c r="CZ255" s="6"/>
      <c r="DA255" s="6"/>
      <c r="DB255" s="6"/>
      <c r="DC255" s="6"/>
      <c r="DD255" s="6"/>
      <c r="DE255" s="6"/>
      <c r="DF255" s="6"/>
      <c r="DG255" s="6"/>
      <c r="DH255" s="6"/>
      <c r="DI255" s="6"/>
      <c r="DJ255" s="6"/>
      <c r="DK255" s="6"/>
      <c r="DL255" s="6"/>
      <c r="DM255" s="6"/>
      <c r="DN255" s="6"/>
      <c r="DO255" s="6"/>
      <c r="DP255" s="6"/>
      <c r="DQ255" s="6"/>
      <c r="DR255" s="6"/>
      <c r="DS255" s="6"/>
      <c r="DT255" s="6"/>
      <c r="DU255" s="6"/>
      <c r="DV255" s="6"/>
      <c r="DW255" s="6"/>
      <c r="DX255" s="6"/>
      <c r="DY255" s="6"/>
      <c r="DZ255" s="6"/>
      <c r="EA255" s="6"/>
      <c r="EB255" s="6"/>
      <c r="EC255" s="6"/>
      <c r="ED255" s="6"/>
      <c r="EE255" s="6"/>
      <c r="EF255" s="6"/>
      <c r="EG255" s="6"/>
      <c r="EH255" s="6"/>
      <c r="EI255" s="6"/>
      <c r="EJ255" s="6"/>
      <c r="EK255" s="6"/>
      <c r="EL255" s="6"/>
      <c r="EM255" s="6"/>
      <c r="EN255" s="6"/>
      <c r="EO255" s="6"/>
      <c r="EP255" s="6"/>
      <c r="EQ255" s="6"/>
      <c r="ER255" s="6"/>
      <c r="ES255" s="6"/>
      <c r="ET255" s="6"/>
      <c r="EU255" s="6"/>
      <c r="EV255" s="6"/>
      <c r="EW255" s="6"/>
      <c r="EX255" s="6"/>
      <c r="EY255" s="6"/>
      <c r="EZ255" s="6"/>
      <c r="FA255" s="6"/>
      <c r="FB255" s="6"/>
      <c r="FC255" s="6"/>
      <c r="FD255" s="6"/>
      <c r="FE255" s="6"/>
      <c r="FF255" s="6"/>
      <c r="FG255" s="6"/>
      <c r="FH255" s="6"/>
      <c r="FI255" s="6"/>
      <c r="FJ255" s="6"/>
      <c r="FK255" s="6"/>
      <c r="FL255" s="6"/>
      <c r="FM255" s="6"/>
      <c r="FN255" s="6"/>
      <c r="FO255" s="6"/>
      <c r="FP255" s="6"/>
      <c r="FQ255" s="6"/>
      <c r="FR255" s="6"/>
      <c r="FS255" s="6"/>
      <c r="FT255" s="6"/>
      <c r="FU255" s="6"/>
      <c r="FV255" s="6"/>
      <c r="FW255" s="6"/>
      <c r="FX255" s="6"/>
      <c r="FY255" s="6"/>
      <c r="FZ255" s="6"/>
      <c r="GA255" s="6"/>
      <c r="GB255" s="6"/>
      <c r="GC255" s="6"/>
      <c r="GD255" s="6"/>
      <c r="GE255" s="6"/>
      <c r="GF255" s="6"/>
      <c r="GG255" s="6"/>
      <c r="GH255" s="6"/>
      <c r="GI255" s="6"/>
      <c r="GJ255" s="6"/>
      <c r="GK255" s="6"/>
      <c r="GL255" s="6"/>
      <c r="GM255" s="6"/>
      <c r="GN255" s="6"/>
      <c r="GO255" s="6"/>
      <c r="GP255" s="6"/>
      <c r="GQ255" s="6"/>
      <c r="GR255" s="6"/>
      <c r="GS255" s="6"/>
      <c r="GT255" s="6"/>
      <c r="GU255" s="6"/>
      <c r="GV255" s="6"/>
      <c r="GW255" s="6"/>
      <c r="GX255" s="6"/>
      <c r="GY255" s="6"/>
      <c r="GZ255" s="6"/>
      <c r="HA255" s="6"/>
      <c r="HB255" s="6"/>
      <c r="HC255" s="6"/>
      <c r="HD255" s="6"/>
      <c r="HE255" s="6"/>
      <c r="HF255" s="6"/>
      <c r="HG255" s="6"/>
      <c r="HH255" s="6"/>
      <c r="HI255" s="6"/>
      <c r="HJ255" s="6"/>
      <c r="HK255" s="6"/>
      <c r="HL255" s="6"/>
      <c r="HM255" s="6"/>
      <c r="HN255" s="6"/>
      <c r="HO255" s="6"/>
      <c r="HP255" s="122">
        <v>0.1831803744737508</v>
      </c>
      <c r="HQ255" s="122">
        <v>0.18062752108611671</v>
      </c>
      <c r="HR255" s="122">
        <v>0.1790115748716479</v>
      </c>
      <c r="HS255" s="122">
        <v>0.17913635422788249</v>
      </c>
      <c r="HT255" s="122">
        <v>0.1780064489052427</v>
      </c>
      <c r="HU255" s="122">
        <v>0.17642102859003611</v>
      </c>
      <c r="HV255" s="122">
        <v>0.17706284814602091</v>
      </c>
      <c r="HW255" s="122">
        <v>0.1974963334736215</v>
      </c>
      <c r="HX255" s="122">
        <v>0.19158104660504741</v>
      </c>
      <c r="HY255" s="122">
        <v>0.18946067154048121</v>
      </c>
      <c r="HZ255" s="122">
        <v>0.186643975563587</v>
      </c>
      <c r="IA255" s="122">
        <v>0.1873775420225175</v>
      </c>
      <c r="IB255" s="122">
        <v>0.18444725206959639</v>
      </c>
      <c r="IC255" s="122">
        <v>0.18056751768165341</v>
      </c>
      <c r="ID255" s="122">
        <v>0.17521370696106051</v>
      </c>
      <c r="IE255" s="122">
        <v>0.17731797867451141</v>
      </c>
      <c r="IF255" s="122">
        <v>0.17477635727868029</v>
      </c>
      <c r="IG255" s="122">
        <v>0.17231260549748381</v>
      </c>
      <c r="IH255" s="122">
        <v>0.1730319569651709</v>
      </c>
      <c r="II255" s="122">
        <v>0.19999775248680601</v>
      </c>
      <c r="IJ255" s="122">
        <v>0.20010815512684241</v>
      </c>
      <c r="IK255" s="122">
        <v>0.19950991641423621</v>
      </c>
      <c r="IL255" s="122">
        <v>0.19658833087342811</v>
      </c>
      <c r="IM255" s="122">
        <v>0.19639991153842321</v>
      </c>
      <c r="IN255" s="122">
        <v>0.1949811284822548</v>
      </c>
      <c r="IO255" s="122">
        <v>0.1925913318220599</v>
      </c>
      <c r="IP255" s="122">
        <v>0.19199276604780741</v>
      </c>
      <c r="IQ255" s="122">
        <v>0.1936590420727427</v>
      </c>
      <c r="IR255" s="122">
        <v>0.18936639297441071</v>
      </c>
      <c r="IS255" s="122">
        <v>0.19108269458649199</v>
      </c>
      <c r="IT255" s="122">
        <v>0.20310228646020789</v>
      </c>
      <c r="IU255" s="122">
        <v>0.2245196802791932</v>
      </c>
      <c r="IV255" s="122">
        <v>0.22600940865703309</v>
      </c>
      <c r="IW255" s="122">
        <v>0.22061955351954621</v>
      </c>
      <c r="IX255" s="122">
        <v>0.21077890699577059</v>
      </c>
      <c r="IY255" s="122">
        <v>0.21242063375006129</v>
      </c>
      <c r="IZ255" s="122">
        <v>0.2099042296701315</v>
      </c>
      <c r="JA255" s="122">
        <v>0.20250000000000001</v>
      </c>
      <c r="JB255" s="122">
        <v>0.19602229263342441</v>
      </c>
      <c r="JC255" s="122">
        <v>0.19285909453192771</v>
      </c>
      <c r="JD255" s="122">
        <v>0.18825078285774161</v>
      </c>
      <c r="JE255" s="122">
        <v>0.18763355112096169</v>
      </c>
    </row>
    <row r="256" spans="1:265" ht="12.9" customHeight="1" x14ac:dyDescent="0.2">
      <c r="A256" s="22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JC256" s="112"/>
      <c r="JD256" s="112"/>
      <c r="JE256" s="112"/>
    </row>
    <row r="257" spans="1:265" ht="12.9" customHeight="1" x14ac:dyDescent="0.2">
      <c r="A257" s="21" t="s">
        <v>228</v>
      </c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JC257" s="112"/>
      <c r="JD257" s="112"/>
      <c r="JE257" s="112"/>
    </row>
    <row r="258" spans="1:265" ht="12.9" customHeight="1" x14ac:dyDescent="0.2">
      <c r="A258" s="22" t="s">
        <v>229</v>
      </c>
      <c r="B258" s="123"/>
      <c r="C258" s="123"/>
      <c r="D258" s="123"/>
      <c r="E258" s="123"/>
      <c r="F258" s="123"/>
      <c r="G258" s="123"/>
      <c r="H258" s="123"/>
      <c r="I258" s="123"/>
      <c r="J258" s="123"/>
      <c r="K258" s="123"/>
      <c r="L258" s="123"/>
      <c r="M258" s="123"/>
      <c r="N258" s="123"/>
      <c r="O258" s="123"/>
      <c r="P258" s="123"/>
      <c r="Q258" s="123"/>
      <c r="R258" s="123"/>
      <c r="S258" s="123"/>
      <c r="T258" s="123"/>
      <c r="U258" s="123"/>
      <c r="V258" s="123"/>
      <c r="W258" s="123"/>
      <c r="X258" s="123"/>
      <c r="Y258" s="123"/>
      <c r="Z258" s="123">
        <f>76.7/100</f>
        <v>0.76700000000000002</v>
      </c>
      <c r="AA258" s="123">
        <f>79.24/100</f>
        <v>0.79239999999999999</v>
      </c>
      <c r="AB258" s="123">
        <f>82.48/100</f>
        <v>0.82480000000000009</v>
      </c>
      <c r="AC258" s="123">
        <f>80.27/100</f>
        <v>0.80269999999999997</v>
      </c>
      <c r="AD258" s="123">
        <f>81.91/100</f>
        <v>0.81909999999999994</v>
      </c>
      <c r="AE258" s="123">
        <f>86.35/100</f>
        <v>0.86349999999999993</v>
      </c>
      <c r="AF258" s="123">
        <f>89.94/100</f>
        <v>0.89939999999999998</v>
      </c>
      <c r="AG258" s="123">
        <v>0.9042</v>
      </c>
      <c r="AH258" s="123">
        <f>93.7/100</f>
        <v>0.93700000000000006</v>
      </c>
      <c r="AI258" s="123">
        <f>95.11/100</f>
        <v>0.95109999999999995</v>
      </c>
      <c r="AJ258" s="123">
        <f>98.22/100</f>
        <v>0.98219999999999996</v>
      </c>
      <c r="AK258" s="123">
        <f>90.84/100</f>
        <v>0.90839999999999999</v>
      </c>
      <c r="AL258" s="123">
        <f>91.53/100</f>
        <v>0.9153</v>
      </c>
      <c r="AM258" s="123">
        <f>95.03/100</f>
        <v>0.95030000000000003</v>
      </c>
      <c r="AN258" s="123">
        <f>95.57/100</f>
        <v>0.95569999999999988</v>
      </c>
      <c r="AO258" s="123">
        <f>96.02/100</f>
        <v>0.96019999999999994</v>
      </c>
      <c r="AP258" s="123">
        <v>86.12</v>
      </c>
      <c r="AQ258" s="123">
        <f>79.64/100</f>
        <v>0.7964</v>
      </c>
      <c r="AR258" s="123">
        <v>0.77939811342592591</v>
      </c>
      <c r="AS258" s="123">
        <v>0.8035298495370371</v>
      </c>
      <c r="AT258" s="123">
        <v>0.81972690972222217</v>
      </c>
      <c r="AU258" s="123">
        <v>0.8340940740740741</v>
      </c>
      <c r="AV258" s="123">
        <v>0.78852822916666676</v>
      </c>
      <c r="AW258" s="123">
        <v>0.83381613425925938</v>
      </c>
      <c r="AX258" s="123">
        <v>0.85554913194444449</v>
      </c>
      <c r="AY258" s="123">
        <v>0.84725741898148144</v>
      </c>
      <c r="AZ258" s="123">
        <v>0.73134961805555565</v>
      </c>
      <c r="BA258" s="123">
        <v>0.69628875000000001</v>
      </c>
      <c r="BB258" s="123">
        <v>0.67754560185185186</v>
      </c>
      <c r="BC258" s="123">
        <v>0.60826376157407414</v>
      </c>
      <c r="BD258" s="123">
        <v>0.56399956018518516</v>
      </c>
      <c r="BE258" s="123">
        <v>0.56129149305555559</v>
      </c>
      <c r="BF258" s="123">
        <v>0.49572906249999998</v>
      </c>
      <c r="BG258" s="123">
        <v>0.48201862268518519</v>
      </c>
      <c r="BH258" s="123">
        <v>0.47149744212962957</v>
      </c>
      <c r="BI258" s="123">
        <f>39.89/100</f>
        <v>0.39890000000000003</v>
      </c>
      <c r="BJ258" s="123">
        <v>0.39994863425925931</v>
      </c>
      <c r="BK258" s="123">
        <v>0.39684888888888892</v>
      </c>
      <c r="BL258" s="123">
        <v>0.38137738425925932</v>
      </c>
      <c r="BM258" s="123">
        <v>0.36954270833333341</v>
      </c>
      <c r="BN258" s="123">
        <v>0.35844473379629632</v>
      </c>
      <c r="BO258" s="123">
        <v>0.33556163194444438</v>
      </c>
      <c r="BP258" s="123">
        <v>0.31884444444444437</v>
      </c>
      <c r="BQ258" s="123">
        <v>0.31055944444444439</v>
      </c>
      <c r="BR258" s="123">
        <v>0.28901462962962959</v>
      </c>
      <c r="BS258" s="123">
        <v>0.28563435185185188</v>
      </c>
      <c r="BT258" s="123">
        <v>0.26091520833333331</v>
      </c>
      <c r="BU258" s="123">
        <v>0.24926172453703699</v>
      </c>
      <c r="BV258" s="123">
        <v>0.24900585648148149</v>
      </c>
      <c r="BW258" s="123">
        <v>0.24133437499999999</v>
      </c>
      <c r="BX258" s="123">
        <v>0.2066136111111111</v>
      </c>
      <c r="BY258" s="123">
        <v>0.2085791435185185</v>
      </c>
      <c r="BZ258" s="123">
        <v>0.20634362268518519</v>
      </c>
      <c r="CA258" s="123">
        <v>0.1944274305555555</v>
      </c>
      <c r="CB258" s="123">
        <v>0.19267571759259261</v>
      </c>
      <c r="CC258" s="123">
        <v>0.18593579861111109</v>
      </c>
      <c r="CD258" s="123">
        <v>0.17258763888888889</v>
      </c>
      <c r="CE258" s="123">
        <v>0.16907545138888891</v>
      </c>
      <c r="CF258" s="123">
        <v>0.15814629629629631</v>
      </c>
      <c r="CG258" s="123">
        <v>0.1156890162037037</v>
      </c>
      <c r="CH258" s="123">
        <v>0.11748329861111111</v>
      </c>
      <c r="CI258" s="123">
        <v>0.1140148726851852</v>
      </c>
      <c r="CJ258" s="123">
        <v>9.8485115740740731E-2</v>
      </c>
      <c r="CK258" s="123">
        <v>0.1006261689814815</v>
      </c>
      <c r="CL258" s="123">
        <v>9.8954791666666667E-2</v>
      </c>
      <c r="CM258" s="123">
        <v>8.8038935185185185E-2</v>
      </c>
      <c r="CN258" s="123">
        <v>8.7871296296296295E-2</v>
      </c>
      <c r="CO258" s="123">
        <v>8.5245891203703697E-2</v>
      </c>
      <c r="CP258" s="123">
        <v>7.7302627314814812E-2</v>
      </c>
      <c r="CQ258" s="123">
        <v>7.1428900462962963E-2</v>
      </c>
      <c r="CR258" s="123">
        <v>7.1040763888888886E-2</v>
      </c>
      <c r="CS258" s="123">
        <v>5.5948344907407403E-2</v>
      </c>
      <c r="CT258" s="123">
        <v>5.9422835648148153E-2</v>
      </c>
      <c r="CU258" s="123">
        <v>5.7633287037037031E-2</v>
      </c>
      <c r="CV258" s="123">
        <v>5.5154432870370369E-2</v>
      </c>
      <c r="CW258" s="123">
        <v>5.6942569444444438E-2</v>
      </c>
      <c r="CX258" s="123">
        <v>5.8592870370370372E-2</v>
      </c>
      <c r="CY258" s="123">
        <v>5.2342465277777778E-2</v>
      </c>
      <c r="CZ258" s="123">
        <v>4.9105613425925933E-2</v>
      </c>
      <c r="DA258" s="123">
        <v>5.0249456018518518E-2</v>
      </c>
      <c r="DB258" s="123">
        <v>4.7644560185185182E-2</v>
      </c>
      <c r="DC258" s="123">
        <v>5.0431249999999997E-2</v>
      </c>
      <c r="DD258" s="123">
        <v>5.688655092592592E-2</v>
      </c>
      <c r="DE258" s="123">
        <v>5.0018483796296302E-2</v>
      </c>
      <c r="DF258" s="123">
        <v>6.5112129629629631E-2</v>
      </c>
      <c r="DG258" s="123">
        <v>7.0153009259259269E-2</v>
      </c>
      <c r="DH258" s="123">
        <v>6.9351643518518524E-2</v>
      </c>
      <c r="DI258" s="123">
        <v>6.8706006944444439E-2</v>
      </c>
      <c r="DJ258" s="123">
        <v>7.6951550925925927E-2</v>
      </c>
      <c r="DK258" s="123">
        <v>7.7152199074074071E-2</v>
      </c>
      <c r="DL258" s="123">
        <v>8.066385416666666E-2</v>
      </c>
      <c r="DM258" s="123">
        <v>8.0796817129629633E-2</v>
      </c>
      <c r="DN258" s="123">
        <v>7.7283368055555565E-2</v>
      </c>
      <c r="DO258" s="123">
        <v>7.4368425925925921E-2</v>
      </c>
      <c r="DP258" s="123">
        <v>7.9662453703703701E-2</v>
      </c>
      <c r="DQ258" s="123">
        <v>7.6780763888888895E-2</v>
      </c>
      <c r="DR258" s="123">
        <v>5.6952465277777781E-2</v>
      </c>
      <c r="DS258" s="123">
        <v>5.9156284722222223E-2</v>
      </c>
      <c r="DT258" s="123">
        <v>5.7427407407407413E-2</v>
      </c>
      <c r="DU258" s="123">
        <v>6.0610208333333332E-2</v>
      </c>
      <c r="DV258" s="123">
        <v>6.5169699074074078E-2</v>
      </c>
      <c r="DW258" s="123">
        <v>8.934532407407407E-2</v>
      </c>
      <c r="DX258" s="123">
        <v>9.0701203703703701E-2</v>
      </c>
      <c r="DY258" s="123">
        <v>9.2761620370370376E-2</v>
      </c>
      <c r="DZ258" s="123">
        <v>8.5173148148148151E-2</v>
      </c>
      <c r="EA258" s="123">
        <v>8.2217499999999999E-2</v>
      </c>
      <c r="EB258" s="123">
        <v>8.3493761574074066E-2</v>
      </c>
      <c r="EC258" s="123">
        <v>6.9049687499999998E-2</v>
      </c>
      <c r="ED258" s="123">
        <v>7.6417488425925925E-2</v>
      </c>
      <c r="EE258" s="123">
        <v>8.2181909722222224E-2</v>
      </c>
      <c r="EF258" s="123">
        <v>7.8219108796296302E-2</v>
      </c>
      <c r="EG258" s="123">
        <v>8.1405752314814825E-2</v>
      </c>
      <c r="EH258" s="123">
        <v>8.5386076388888885E-2</v>
      </c>
      <c r="EI258" s="123">
        <v>8.6864375000000008E-2</v>
      </c>
      <c r="EJ258" s="123">
        <v>9.5765717592592586E-2</v>
      </c>
      <c r="EK258" s="123">
        <v>9.9484976851851856E-2</v>
      </c>
      <c r="EL258" s="123">
        <v>0.1038928819444444</v>
      </c>
      <c r="EM258" s="123">
        <v>0.1034512152777778</v>
      </c>
      <c r="EN258" s="123">
        <v>0.10839113425925929</v>
      </c>
      <c r="EO258" s="123">
        <v>0.10556251157407411</v>
      </c>
      <c r="EP258" s="123">
        <v>0.1171480902777778</v>
      </c>
      <c r="EQ258" s="123">
        <v>0.1230183680555556</v>
      </c>
      <c r="ER258" s="123">
        <v>0.11793886574074069</v>
      </c>
      <c r="ES258" s="123">
        <v>0.12511663194444439</v>
      </c>
      <c r="ET258" s="123">
        <v>0.13198631944444439</v>
      </c>
      <c r="EU258" s="123">
        <v>0.13257210648148149</v>
      </c>
      <c r="EV258" s="123">
        <v>0.13105011574074071</v>
      </c>
      <c r="EW258" s="123">
        <v>0.13244401620370369</v>
      </c>
      <c r="EX258" s="123">
        <v>0.12822550925925921</v>
      </c>
      <c r="EY258" s="123">
        <v>0.12534042824074071</v>
      </c>
      <c r="EZ258" s="123">
        <v>0.12677697916666669</v>
      </c>
      <c r="FA258" s="123">
        <v>0.1148480324074074</v>
      </c>
      <c r="FB258" s="123">
        <v>0.1186500462962963</v>
      </c>
      <c r="FC258" s="123">
        <v>0.11937778935185191</v>
      </c>
      <c r="FD258" s="123">
        <v>0.1187962962962963</v>
      </c>
      <c r="FE258" s="123">
        <v>0.1298443634259259</v>
      </c>
      <c r="FF258" s="123">
        <v>0.13468923611111111</v>
      </c>
      <c r="FG258" s="123">
        <v>0.13274393518518521</v>
      </c>
      <c r="FH258" s="123">
        <v>0.13229663194444441</v>
      </c>
      <c r="FI258" s="123">
        <v>0.13054248842592589</v>
      </c>
      <c r="FJ258" s="123">
        <v>0.12666725694444439</v>
      </c>
      <c r="FK258" s="123">
        <v>0.12609982638888889</v>
      </c>
      <c r="FL258" s="123">
        <v>0.12584993055555549</v>
      </c>
      <c r="FM258" s="123">
        <v>0.11853120370370369</v>
      </c>
      <c r="FN258" s="123">
        <v>0.1190447916666667</v>
      </c>
      <c r="FO258" s="123">
        <v>0.12172526620370371</v>
      </c>
      <c r="FP258" s="123">
        <v>0.12221774305555549</v>
      </c>
      <c r="FQ258" s="123">
        <v>0.12753962962962959</v>
      </c>
      <c r="FR258" s="123">
        <v>0.13567475694444439</v>
      </c>
      <c r="FS258" s="123">
        <v>0.12637298611111111</v>
      </c>
      <c r="FT258" s="123">
        <v>0.12525202546296299</v>
      </c>
      <c r="FU258" s="123">
        <v>0.12375987268518519</v>
      </c>
      <c r="FV258" s="123">
        <v>0.1207200925925926</v>
      </c>
      <c r="FW258" s="123">
        <v>0.1240224189814815</v>
      </c>
      <c r="FX258" s="123">
        <v>0.11490707175925929</v>
      </c>
      <c r="FY258" s="123">
        <v>0.10880320601851851</v>
      </c>
      <c r="FZ258" s="123">
        <v>0.1124934837962963</v>
      </c>
      <c r="GA258" s="123">
        <v>0.11951297453703701</v>
      </c>
      <c r="GB258" s="123">
        <v>0.12313196759259259</v>
      </c>
      <c r="GC258" s="123">
        <v>0.12777804398148149</v>
      </c>
      <c r="GD258" s="123">
        <v>0.1356712037037037</v>
      </c>
      <c r="GE258" s="123">
        <v>0.14895818287037041</v>
      </c>
      <c r="GF258" s="123">
        <v>0.1550958564814815</v>
      </c>
      <c r="GG258" s="123">
        <v>0.16716731481481481</v>
      </c>
      <c r="GH258" s="123">
        <v>0.15280131944444439</v>
      </c>
      <c r="GI258" s="123">
        <v>0.16716731481481481</v>
      </c>
      <c r="GJ258" s="123">
        <v>0.17357612268518521</v>
      </c>
      <c r="GK258" s="123">
        <v>0.15823318287037039</v>
      </c>
      <c r="GL258" s="123">
        <v>0.1788254398148148</v>
      </c>
      <c r="GM258" s="123">
        <v>0.17640256944444449</v>
      </c>
      <c r="GN258" s="123">
        <v>0.1666128703703704</v>
      </c>
      <c r="GO258" s="123">
        <v>0.16538085648148149</v>
      </c>
      <c r="GP258" s="123">
        <v>0.17924405092592591</v>
      </c>
      <c r="GQ258" s="123">
        <v>0.17691976851851851</v>
      </c>
      <c r="GR258" s="123">
        <v>0.18100287037037041</v>
      </c>
      <c r="GS258" s="123">
        <v>0.18751181712962961</v>
      </c>
      <c r="GT258" s="123">
        <v>0.17588591435185191</v>
      </c>
      <c r="GU258" s="123">
        <v>0.1858038657407407</v>
      </c>
      <c r="GV258" s="123">
        <v>0.1878324421296296</v>
      </c>
      <c r="GW258" s="123">
        <v>0.16265347222222221</v>
      </c>
      <c r="GX258" s="123">
        <v>0.17562605324074071</v>
      </c>
      <c r="GY258" s="123">
        <v>0.17810961805555561</v>
      </c>
      <c r="GZ258" s="123">
        <v>0.17066082175925931</v>
      </c>
      <c r="HA258" s="123">
        <v>0.16857511574074069</v>
      </c>
      <c r="HB258" s="123">
        <v>0.18127034722222221</v>
      </c>
      <c r="HC258" s="123">
        <v>0.17737090277777781</v>
      </c>
      <c r="HD258" s="123">
        <v>0.18552034722222219</v>
      </c>
      <c r="HE258" s="123">
        <v>0.20208333333333331</v>
      </c>
      <c r="HF258" s="123">
        <v>0.18180524305555559</v>
      </c>
      <c r="HG258" s="123">
        <v>0.17390876157407409</v>
      </c>
      <c r="HH258" s="123">
        <v>0.17404744212962961</v>
      </c>
      <c r="HI258" s="123">
        <v>0.14698310185185179</v>
      </c>
      <c r="HJ258" s="123">
        <v>0.163203587962963</v>
      </c>
      <c r="HK258" s="123">
        <v>0.17215721064814821</v>
      </c>
      <c r="HL258" s="123">
        <v>0.15720025462962961</v>
      </c>
      <c r="HM258" s="123">
        <v>0.16518620370370371</v>
      </c>
      <c r="HN258" s="123">
        <v>0.17607633101851849</v>
      </c>
      <c r="HO258" s="123">
        <v>0.16778967592592589</v>
      </c>
      <c r="HP258" s="123">
        <v>0.1683297222222222</v>
      </c>
      <c r="HQ258" s="123">
        <v>0.16674858796296299</v>
      </c>
      <c r="HR258" s="123">
        <v>0.16271401620370371</v>
      </c>
      <c r="HS258" s="123">
        <v>0.15431706018518521</v>
      </c>
      <c r="HT258" s="123">
        <v>0.15007309027777779</v>
      </c>
      <c r="HU258" s="123">
        <v>0.1362729513888889</v>
      </c>
      <c r="HV258" s="123">
        <v>0.15253252314814811</v>
      </c>
      <c r="HW258" s="123">
        <v>0.1566180787037037</v>
      </c>
      <c r="HX258" s="123">
        <v>0.15546160879629631</v>
      </c>
      <c r="HY258" s="123">
        <v>0.16702560185185189</v>
      </c>
      <c r="HZ258" s="123">
        <v>0.1750657523148148</v>
      </c>
      <c r="IA258" s="123">
        <v>0.16639483796296289</v>
      </c>
      <c r="IB258" s="123">
        <v>0.17242332175925931</v>
      </c>
      <c r="IC258" s="123">
        <v>0.17833719907407411</v>
      </c>
      <c r="ID258" s="123">
        <v>0.1742369328703704</v>
      </c>
      <c r="IE258" s="123">
        <v>0.16473968750000001</v>
      </c>
      <c r="IF258" s="123">
        <v>0.1626868171296296</v>
      </c>
      <c r="IG258" s="123">
        <v>0.13779385416666659</v>
      </c>
      <c r="IH258" s="123">
        <v>0.1436720486111111</v>
      </c>
      <c r="II258" s="123">
        <v>0.15285184027777779</v>
      </c>
      <c r="IJ258" s="123">
        <v>0.1638179166666667</v>
      </c>
      <c r="IK258" s="123">
        <v>0.1797026041666667</v>
      </c>
      <c r="IL258" s="123">
        <v>0.17834238425925919</v>
      </c>
      <c r="IM258" s="123">
        <v>0.1705959490740741</v>
      </c>
      <c r="IN258" s="123">
        <v>0.1608852430555556</v>
      </c>
      <c r="IO258" s="123">
        <v>0.1654254050925926</v>
      </c>
      <c r="IP258" s="123">
        <v>0.15100809027777781</v>
      </c>
      <c r="IQ258" s="123">
        <v>0.1481578009259259</v>
      </c>
      <c r="IR258" s="123">
        <v>0.1480469097222222</v>
      </c>
      <c r="IS258" s="123">
        <v>0.12540025462962959</v>
      </c>
      <c r="IT258" s="123">
        <v>0.1238937152777778</v>
      </c>
      <c r="IU258" s="123">
        <v>0.12742287037037039</v>
      </c>
      <c r="IV258" s="123">
        <v>0.12812532407407409</v>
      </c>
      <c r="IW258" s="123">
        <v>0.1338357638888889</v>
      </c>
      <c r="IX258" s="123">
        <v>0.1449995601851852</v>
      </c>
      <c r="IY258" s="123">
        <v>0.13467770833333331</v>
      </c>
      <c r="IZ258" s="123">
        <v>0.13356454861111111</v>
      </c>
      <c r="JA258" s="123">
        <v>0.1457</v>
      </c>
      <c r="JB258" s="123">
        <v>0.14069601851851851</v>
      </c>
      <c r="JC258" s="123">
        <v>0.1364008796296296</v>
      </c>
      <c r="JD258" s="123">
        <v>0.12852275462962959</v>
      </c>
      <c r="JE258" s="123">
        <v>0.1080296412037037</v>
      </c>
    </row>
    <row r="259" spans="1:265" ht="12.9" customHeight="1" x14ac:dyDescent="0.2">
      <c r="A259" s="22" t="s">
        <v>230</v>
      </c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>
        <v>0.82179999999999997</v>
      </c>
      <c r="AA259" s="5">
        <v>0.81869999999999998</v>
      </c>
      <c r="AB259" s="5">
        <v>0.81699999999999995</v>
      </c>
      <c r="AC259" s="5">
        <v>0.81940000000000002</v>
      </c>
      <c r="AD259" s="5">
        <v>0.81469999999999998</v>
      </c>
      <c r="AE259" s="5">
        <v>0.81089999999999995</v>
      </c>
      <c r="AF259" s="5">
        <v>0.80179999999999996</v>
      </c>
      <c r="AG259" s="5">
        <v>0.79390000000000005</v>
      </c>
      <c r="AH259" s="5">
        <v>0.7873</v>
      </c>
      <c r="AI259" s="5">
        <v>0.78649999999999998</v>
      </c>
      <c r="AJ259" s="5">
        <v>0.78659999999999997</v>
      </c>
      <c r="AK259" s="5">
        <v>0.80600000000000005</v>
      </c>
      <c r="AL259" s="5">
        <v>0.79400000000000004</v>
      </c>
      <c r="AM259" s="5">
        <v>0.78879999999999995</v>
      </c>
      <c r="AN259" s="5">
        <v>0.78249999999999997</v>
      </c>
      <c r="AO259" s="5">
        <v>0.77949999999999997</v>
      </c>
      <c r="AP259" s="5">
        <v>0.7863</v>
      </c>
      <c r="AQ259" s="5">
        <v>0.78359999999999996</v>
      </c>
      <c r="AR259" s="5">
        <v>0.77984147802209192</v>
      </c>
      <c r="AS259" s="5">
        <v>0.77369864230265617</v>
      </c>
      <c r="AT259" s="5">
        <v>0.77296615218722187</v>
      </c>
      <c r="AU259" s="5">
        <v>0.77453299888372906</v>
      </c>
      <c r="AV259" s="5">
        <v>0.78005014733400513</v>
      </c>
      <c r="AW259" s="5">
        <v>0.79403567087215776</v>
      </c>
      <c r="AX259" s="5">
        <v>0.79350227294815923</v>
      </c>
      <c r="AY259" s="5">
        <v>0.79730345483657405</v>
      </c>
      <c r="AZ259" s="5">
        <v>0.81378144377666062</v>
      </c>
      <c r="BA259" s="5">
        <v>0.81823257020066453</v>
      </c>
      <c r="BB259" s="5">
        <v>0.82036292412554246</v>
      </c>
      <c r="BC259" s="5">
        <v>0.82576069926181683</v>
      </c>
      <c r="BD259" s="5">
        <v>0.83664859753118592</v>
      </c>
      <c r="BE259" s="5">
        <v>0.83623142563775832</v>
      </c>
      <c r="BF259" s="5">
        <v>0.85142685740757695</v>
      </c>
      <c r="BG259" s="5">
        <v>0.86901468056123488</v>
      </c>
      <c r="BH259" s="5">
        <v>0.87716249367464127</v>
      </c>
      <c r="BI259" s="5">
        <v>0.89570000000000005</v>
      </c>
      <c r="BJ259" s="5">
        <v>0.89402575774844795</v>
      </c>
      <c r="BK259" s="5">
        <v>0.8950469290345735</v>
      </c>
      <c r="BL259" s="5">
        <v>0.89693954647161112</v>
      </c>
      <c r="BM259" s="5">
        <v>0.8968061203356037</v>
      </c>
      <c r="BN259" s="5">
        <v>0.89692393340001364</v>
      </c>
      <c r="BO259" s="5">
        <v>0.89961899101728238</v>
      </c>
      <c r="BP259" s="5">
        <v>0.90238073544324793</v>
      </c>
      <c r="BQ259" s="5">
        <v>0.90526357097956356</v>
      </c>
      <c r="BR259" s="5">
        <v>0.91343921416016305</v>
      </c>
      <c r="BS259" s="5">
        <v>0.91818836707273788</v>
      </c>
      <c r="BT259" s="5">
        <v>0.92722364121353362</v>
      </c>
      <c r="BU259" s="5">
        <v>0.93548312461101857</v>
      </c>
      <c r="BV259" s="5">
        <v>0.93424654014015296</v>
      </c>
      <c r="BW259" s="5">
        <v>0.93468420456087131</v>
      </c>
      <c r="BX259" s="5">
        <v>0.94485961239115612</v>
      </c>
      <c r="BY259" s="5">
        <v>0.94227134172679072</v>
      </c>
      <c r="BZ259" s="5">
        <v>0.94229334568745882</v>
      </c>
      <c r="CA259" s="5">
        <v>0.9433456709543252</v>
      </c>
      <c r="CB259" s="5">
        <v>0.94313360187673267</v>
      </c>
      <c r="CC259" s="5">
        <v>0.94452710219010427</v>
      </c>
      <c r="CD259" s="5">
        <v>0.94973056789877042</v>
      </c>
      <c r="CE259" s="5">
        <v>0.95053489569128213</v>
      </c>
      <c r="CF259" s="5">
        <v>0.9539716316893726</v>
      </c>
      <c r="CG259" s="5">
        <v>0.96718053186489827</v>
      </c>
      <c r="CH259" s="5">
        <v>0.96596305838578556</v>
      </c>
      <c r="CI259" s="5">
        <v>0.96610924488398875</v>
      </c>
      <c r="CJ259" s="5">
        <v>0.97119058782774548</v>
      </c>
      <c r="CK259" s="5">
        <v>0.9700566246382073</v>
      </c>
      <c r="CL259" s="5">
        <v>0.9699968083482059</v>
      </c>
      <c r="CM259" s="5">
        <v>0.97526238343008131</v>
      </c>
      <c r="CN259" s="5">
        <v>0.97513712874305725</v>
      </c>
      <c r="CO259" s="5">
        <v>0.97664462579700506</v>
      </c>
      <c r="CP259" s="5">
        <v>0.9803954599426673</v>
      </c>
      <c r="CQ259" s="5">
        <v>0.98197825690793283</v>
      </c>
      <c r="CR259" s="5">
        <v>0.98257130358547429</v>
      </c>
      <c r="CS259" s="5">
        <v>0.98685282614990955</v>
      </c>
      <c r="CT259" s="5">
        <v>0.9853236937746328</v>
      </c>
      <c r="CU259" s="5">
        <v>0.98638559148983662</v>
      </c>
      <c r="CV259" s="5">
        <v>0.98688583089081305</v>
      </c>
      <c r="CW259" s="5">
        <v>0.98690850485268133</v>
      </c>
      <c r="CX259" s="5">
        <v>0.98684850716031225</v>
      </c>
      <c r="CY259" s="5">
        <v>0.98787747807729898</v>
      </c>
      <c r="CZ259" s="5">
        <v>0.98855381048970536</v>
      </c>
      <c r="DA259" s="5">
        <v>0.98829653564917741</v>
      </c>
      <c r="DB259" s="5">
        <v>0.98928734781524574</v>
      </c>
      <c r="DC259" s="5">
        <v>0.98878616829369459</v>
      </c>
      <c r="DD259" s="5">
        <v>0.98742416526119459</v>
      </c>
      <c r="DE259" s="5">
        <v>0.98852259555471933</v>
      </c>
      <c r="DF259" s="5">
        <v>0.98550412896002337</v>
      </c>
      <c r="DG259" s="5">
        <v>0.98463071753140585</v>
      </c>
      <c r="DH259" s="5">
        <v>0.9845216857499377</v>
      </c>
      <c r="DI259" s="5">
        <v>0.98395634268177323</v>
      </c>
      <c r="DJ259" s="5">
        <v>0.98286934525965275</v>
      </c>
      <c r="DK259" s="5">
        <v>0.98217225296585142</v>
      </c>
      <c r="DL259" s="5">
        <v>0.98130215062778048</v>
      </c>
      <c r="DM259" s="5">
        <v>0.98132780908803352</v>
      </c>
      <c r="DN259" s="5">
        <v>0.98227524961704693</v>
      </c>
      <c r="DO259" s="5">
        <v>0.98331861169850798</v>
      </c>
      <c r="DP259" s="5">
        <v>0.98335876569606628</v>
      </c>
      <c r="DQ259" s="5">
        <v>0.98402649829588673</v>
      </c>
      <c r="DR259" s="5">
        <v>0.98318319314657465</v>
      </c>
      <c r="DS259" s="5">
        <v>0.98320053588590095</v>
      </c>
      <c r="DT259" s="5">
        <v>0.98391136738309293</v>
      </c>
      <c r="DU259" s="5">
        <v>0.98336884969320093</v>
      </c>
      <c r="DV259" s="5">
        <v>0.98282440072392507</v>
      </c>
      <c r="DW259" s="5">
        <v>0.98351689044373425</v>
      </c>
      <c r="DX259" s="5">
        <v>0.98341885575530674</v>
      </c>
      <c r="DY259" s="5">
        <v>0.98311487999854497</v>
      </c>
      <c r="DZ259" s="5">
        <v>0.98460178473650617</v>
      </c>
      <c r="EA259" s="5">
        <v>0.98543210417045779</v>
      </c>
      <c r="EB259" s="5">
        <v>0.98497369094286558</v>
      </c>
      <c r="EC259" s="5">
        <v>0.98758467768996294</v>
      </c>
      <c r="ED259" s="5">
        <v>0.98610530945148744</v>
      </c>
      <c r="EE259" s="5">
        <v>0.9852386510687885</v>
      </c>
      <c r="EF259" s="5">
        <v>0.98533525129162769</v>
      </c>
      <c r="EG259" s="5">
        <v>0.98472416333922352</v>
      </c>
      <c r="EH259" s="5">
        <v>0.98466883744032596</v>
      </c>
      <c r="EI259" s="5">
        <v>0.98424963874180416</v>
      </c>
      <c r="EJ259" s="5">
        <v>0.98222312138173562</v>
      </c>
      <c r="EK259" s="5">
        <v>0.98223034166184753</v>
      </c>
      <c r="EL259" s="5">
        <v>0.98193294267380116</v>
      </c>
      <c r="EM259" s="5">
        <v>0.98240850838604021</v>
      </c>
      <c r="EN259" s="5">
        <v>0.98216641795792847</v>
      </c>
      <c r="EO259" s="5">
        <v>0.98289056726650359</v>
      </c>
      <c r="EP259" s="5">
        <v>0.98119998115018048</v>
      </c>
      <c r="EQ259" s="5">
        <v>0.97910390523902147</v>
      </c>
      <c r="ER259" s="5">
        <v>0.98004840849999064</v>
      </c>
      <c r="ES259" s="5">
        <v>0.97878275212891852</v>
      </c>
      <c r="ET259" s="5">
        <v>0.97802202355425949</v>
      </c>
      <c r="EU259" s="5">
        <v>0.97765565968590262</v>
      </c>
      <c r="EV259" s="5">
        <v>0.97657626205413028</v>
      </c>
      <c r="EW259" s="5">
        <v>0.97635795858641561</v>
      </c>
      <c r="EX259" s="5">
        <v>0.97706531590981027</v>
      </c>
      <c r="EY259" s="5">
        <v>0.97764782706922837</v>
      </c>
      <c r="EZ259" s="5">
        <v>0.97735172133063086</v>
      </c>
      <c r="FA259" s="5">
        <v>0.97906413072616738</v>
      </c>
      <c r="FB259" s="5">
        <v>0.97781836151107804</v>
      </c>
      <c r="FC259" s="5">
        <v>0.97733415214893926</v>
      </c>
      <c r="FD259" s="5">
        <v>0.97726015895117191</v>
      </c>
      <c r="FE259" s="5">
        <v>0.97655132977958181</v>
      </c>
      <c r="FF259" s="5">
        <v>0.9759914538655341</v>
      </c>
      <c r="FG259" s="5">
        <v>0.97648501277232691</v>
      </c>
      <c r="FH259" s="5">
        <v>0.97619294332686368</v>
      </c>
      <c r="FI259" s="5">
        <v>0.97658523917954065</v>
      </c>
      <c r="FJ259" s="5">
        <v>0.97737239948181842</v>
      </c>
      <c r="FK259" s="5">
        <v>0.97773316925723863</v>
      </c>
      <c r="FL259" s="5">
        <v>0.97795622347705013</v>
      </c>
      <c r="FM259" s="5">
        <v>0.97993482684904054</v>
      </c>
      <c r="FN259" s="5">
        <v>0.97949819370921509</v>
      </c>
      <c r="FO259" s="5">
        <v>0.97831844158830272</v>
      </c>
      <c r="FP259" s="5">
        <v>0.97808669073111432</v>
      </c>
      <c r="FQ259" s="5">
        <v>0.97688735107833624</v>
      </c>
      <c r="FR259" s="5">
        <v>0.97589063134149923</v>
      </c>
      <c r="FS259" s="5">
        <v>0.9772485420230379</v>
      </c>
      <c r="FT259" s="5">
        <v>0.97717057018327336</v>
      </c>
      <c r="FU259" s="5">
        <v>0.97740278082003429</v>
      </c>
      <c r="FV259" s="5">
        <v>0.97857131655311502</v>
      </c>
      <c r="FW259" s="5">
        <v>0.97864501866997755</v>
      </c>
      <c r="FX259" s="5">
        <v>0.98033997699115172</v>
      </c>
      <c r="FY259" s="5">
        <v>0.98161378554893064</v>
      </c>
      <c r="FZ259" s="5">
        <v>0.98104609006608601</v>
      </c>
      <c r="GA259" s="5">
        <v>0.97952501790778934</v>
      </c>
      <c r="GB259" s="5">
        <v>0.97957743621626991</v>
      </c>
      <c r="GC259" s="5">
        <v>0.97942320009501271</v>
      </c>
      <c r="GD259" s="5">
        <v>0.97802700702744194</v>
      </c>
      <c r="GE259" s="5">
        <v>0.97556973024196891</v>
      </c>
      <c r="GF259" s="5">
        <v>0.97420193427518975</v>
      </c>
      <c r="GG259" s="5">
        <v>0.97251880393793877</v>
      </c>
      <c r="GH259" s="5">
        <v>0.97532421991114271</v>
      </c>
      <c r="GI259" s="5">
        <v>0.97251880393793877</v>
      </c>
      <c r="GJ259" s="5">
        <v>0.97263459582612621</v>
      </c>
      <c r="GK259" s="5">
        <v>0.97529618353155001</v>
      </c>
      <c r="GL259" s="5">
        <v>0.97193703295525369</v>
      </c>
      <c r="GM259" s="5">
        <v>0.97136084566173975</v>
      </c>
      <c r="GN259" s="5">
        <v>0.97208500727305047</v>
      </c>
      <c r="GO259" s="5">
        <v>0.97164508260541049</v>
      </c>
      <c r="GP259" s="5">
        <v>0.96935735568812498</v>
      </c>
      <c r="GQ259" s="5">
        <v>0.96955866941644053</v>
      </c>
      <c r="GR259" s="5">
        <v>0.96827066705147635</v>
      </c>
      <c r="GS259" s="5">
        <v>0.96666731429406538</v>
      </c>
      <c r="GT259" s="5">
        <v>0.96828133850072406</v>
      </c>
      <c r="GU259" s="5">
        <v>0.96799137993075923</v>
      </c>
      <c r="GV259" s="5">
        <v>0.96785900202351949</v>
      </c>
      <c r="GW259" s="5">
        <v>0.97204520671641759</v>
      </c>
      <c r="GX259" s="5">
        <v>0.96921904158334882</v>
      </c>
      <c r="GY259" s="5">
        <v>0.96746911913164757</v>
      </c>
      <c r="GZ259" s="5">
        <v>0.96916216477450878</v>
      </c>
      <c r="HA259" s="5">
        <v>0.96919961252705467</v>
      </c>
      <c r="HB259" s="5">
        <v>0.96693329220933966</v>
      </c>
      <c r="HC259" s="5">
        <v>0.96803199076825763</v>
      </c>
      <c r="HD259" s="5">
        <v>0.96611462703924056</v>
      </c>
      <c r="HE259" s="5">
        <v>0.9597044067631868</v>
      </c>
      <c r="HF259" s="5">
        <v>0.96658006036819943</v>
      </c>
      <c r="HG259" s="5">
        <v>0.96836600738491929</v>
      </c>
      <c r="HH259" s="5">
        <v>0.96849445374345922</v>
      </c>
      <c r="HI259" s="5">
        <v>0.97326510621124041</v>
      </c>
      <c r="HJ259" s="5">
        <v>0.96986282227891496</v>
      </c>
      <c r="HK259" s="5">
        <v>0.96792651354933823</v>
      </c>
      <c r="HL259" s="5">
        <v>0.97071101450708996</v>
      </c>
      <c r="HM259" s="5">
        <v>0.96984101605232897</v>
      </c>
      <c r="HN259" s="5">
        <v>0.96862896474830851</v>
      </c>
      <c r="HO259" s="5">
        <v>0.96968989455069865</v>
      </c>
      <c r="HP259" s="5">
        <v>0.96956427616494423</v>
      </c>
      <c r="HQ259" s="5">
        <v>0.97017674727620595</v>
      </c>
      <c r="HR259" s="5">
        <v>0.97105978942382398</v>
      </c>
      <c r="HS259" s="5">
        <v>0.97288826424330743</v>
      </c>
      <c r="HT259" s="5">
        <v>0.97353051842713378</v>
      </c>
      <c r="HU259" s="5">
        <v>0.97617063532027859</v>
      </c>
      <c r="HV259" s="5">
        <v>0.9730876838376793</v>
      </c>
      <c r="HW259" s="5">
        <v>0.97216191087229564</v>
      </c>
      <c r="HX259" s="5">
        <v>0.97265989968176492</v>
      </c>
      <c r="HY259" s="5">
        <v>0.9706555025665361</v>
      </c>
      <c r="HZ259" s="5">
        <v>0.96935403925104524</v>
      </c>
      <c r="IA259" s="5">
        <v>0.97021963372998654</v>
      </c>
      <c r="IB259" s="5">
        <v>0.96886982768927987</v>
      </c>
      <c r="IC259" s="5">
        <v>0.96820244127455568</v>
      </c>
      <c r="ID259" s="5">
        <v>0.96942552001458571</v>
      </c>
      <c r="IE259" s="5">
        <v>0.97073219261160038</v>
      </c>
      <c r="IF259" s="5">
        <v>0.97111914517836773</v>
      </c>
      <c r="IG259" s="5">
        <v>0.9755208377634571</v>
      </c>
      <c r="IH259" s="5">
        <v>0.97399668496441771</v>
      </c>
      <c r="II259" s="5">
        <v>0.97204623314315719</v>
      </c>
      <c r="IJ259" s="5">
        <v>0.9697812518629626</v>
      </c>
      <c r="IK259" s="5">
        <v>0.96629052803145743</v>
      </c>
      <c r="IL259" s="5">
        <v>0.96667342810676071</v>
      </c>
      <c r="IM259" s="5">
        <v>0.96816338872440533</v>
      </c>
      <c r="IN259" s="5">
        <v>0.96996820045340892</v>
      </c>
      <c r="IO259" s="5">
        <v>0.96906087825205189</v>
      </c>
      <c r="IP259" s="5">
        <v>0.97169848052087993</v>
      </c>
      <c r="IQ259" s="5">
        <v>0.97228630090868862</v>
      </c>
      <c r="IR259" s="5">
        <v>0.97243524839137929</v>
      </c>
      <c r="IS259" s="5">
        <v>0.97662942393887198</v>
      </c>
      <c r="IT259" s="5">
        <v>0.97462677421188504</v>
      </c>
      <c r="IU259" s="5">
        <v>0.97329150845624046</v>
      </c>
      <c r="IV259" s="5">
        <v>0.97269821059674266</v>
      </c>
      <c r="IW259" s="5">
        <v>0.9718798189889406</v>
      </c>
      <c r="IX259" s="5">
        <v>0.97049567382957647</v>
      </c>
      <c r="IY259" s="5">
        <v>0.97202829006944091</v>
      </c>
      <c r="IZ259" s="5">
        <v>0.97221642292733068</v>
      </c>
      <c r="JA259" s="5">
        <v>0.96989999999999998</v>
      </c>
      <c r="JB259" s="5">
        <v>0.97122478418959068</v>
      </c>
      <c r="JC259" s="5">
        <v>0.97240310939538188</v>
      </c>
      <c r="JD259" s="5">
        <v>0.97422219048081826</v>
      </c>
      <c r="JE259" s="5">
        <v>0.9783923182058315</v>
      </c>
    </row>
    <row r="260" spans="1:265" ht="12.9" customHeight="1" x14ac:dyDescent="0.2">
      <c r="A260" s="22" t="s">
        <v>231</v>
      </c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>
        <v>0.1782</v>
      </c>
      <c r="AA260" s="5">
        <v>0.18129999999999999</v>
      </c>
      <c r="AB260" s="5">
        <v>0.183</v>
      </c>
      <c r="AC260" s="5">
        <v>0.18060000000000001</v>
      </c>
      <c r="AD260" s="5">
        <v>0.18529999999999999</v>
      </c>
      <c r="AE260" s="5">
        <v>0.18909999999999999</v>
      </c>
      <c r="AF260" s="5">
        <v>0.19819999999999999</v>
      </c>
      <c r="AG260" s="5">
        <v>0.20610000000000001</v>
      </c>
      <c r="AH260" s="5">
        <v>0.2127</v>
      </c>
      <c r="AI260" s="5">
        <v>0.2135</v>
      </c>
      <c r="AJ260" s="5">
        <v>0.21340000000000001</v>
      </c>
      <c r="AK260" s="5">
        <v>0.19400000000000001</v>
      </c>
      <c r="AL260" s="5">
        <v>0.20599999999999999</v>
      </c>
      <c r="AM260" s="5">
        <v>0.2112</v>
      </c>
      <c r="AN260" s="5">
        <v>0.2175</v>
      </c>
      <c r="AO260" s="5">
        <v>0.2205</v>
      </c>
      <c r="AP260" s="5">
        <v>0.2137</v>
      </c>
      <c r="AQ260" s="5">
        <v>0.21640000000000001</v>
      </c>
      <c r="AR260" s="5">
        <v>0.22015852197790789</v>
      </c>
      <c r="AS260" s="5">
        <v>0.226301357697344</v>
      </c>
      <c r="AT260" s="5">
        <v>0.22703384781277811</v>
      </c>
      <c r="AU260" s="5">
        <v>0.22546700111627069</v>
      </c>
      <c r="AV260" s="5">
        <v>0.21994985266599479</v>
      </c>
      <c r="AW260" s="5">
        <v>0.20596432912784229</v>
      </c>
      <c r="AX260" s="5">
        <v>0.20649772705184061</v>
      </c>
      <c r="AY260" s="5">
        <v>0.20269654516342581</v>
      </c>
      <c r="AZ260" s="5">
        <v>0.1862185562233393</v>
      </c>
      <c r="BA260" s="5">
        <v>0.18176742979933541</v>
      </c>
      <c r="BB260" s="5">
        <v>0.17963707587445751</v>
      </c>
      <c r="BC260" s="5">
        <v>0.17423930073818331</v>
      </c>
      <c r="BD260" s="5">
        <v>0.16335140246881411</v>
      </c>
      <c r="BE260" s="5">
        <v>0.1637685743622416</v>
      </c>
      <c r="BF260" s="5">
        <v>0.14857314259242299</v>
      </c>
      <c r="BG260" s="5">
        <v>0.1309853194387651</v>
      </c>
      <c r="BH260" s="5">
        <v>0.1228375063253585</v>
      </c>
      <c r="BI260" s="5">
        <v>0.1043</v>
      </c>
      <c r="BJ260" s="5">
        <v>0.10597424225155221</v>
      </c>
      <c r="BK260" s="5">
        <v>0.1049530709654266</v>
      </c>
      <c r="BL260" s="5">
        <v>0.10306045352838911</v>
      </c>
      <c r="BM260" s="5">
        <v>0.1031938796643963</v>
      </c>
      <c r="BN260" s="5">
        <v>0.10307606659998619</v>
      </c>
      <c r="BO260" s="5">
        <v>0.10038100898271771</v>
      </c>
      <c r="BP260" s="5">
        <v>9.7619264556752114E-2</v>
      </c>
      <c r="BQ260" s="5">
        <v>9.4736429020436302E-2</v>
      </c>
      <c r="BR260" s="5">
        <v>8.6560785839836923E-2</v>
      </c>
      <c r="BS260" s="5">
        <v>8.181163292726204E-2</v>
      </c>
      <c r="BT260" s="5">
        <v>7.2776358786466391E-2</v>
      </c>
      <c r="BU260" s="5">
        <v>6.4516875388981237E-2</v>
      </c>
      <c r="BV260" s="5">
        <v>6.5753459859847083E-2</v>
      </c>
      <c r="BW260" s="5">
        <v>6.5315795439128549E-2</v>
      </c>
      <c r="BX260" s="5">
        <v>5.5140387608843981E-2</v>
      </c>
      <c r="BY260" s="5">
        <v>5.7728658273209187E-2</v>
      </c>
      <c r="BZ260" s="5">
        <v>5.7706654312541107E-2</v>
      </c>
      <c r="CA260" s="5">
        <v>5.6654329045674738E-2</v>
      </c>
      <c r="CB260" s="5">
        <v>5.6866398123267471E-2</v>
      </c>
      <c r="CC260" s="5">
        <v>5.547289780989563E-2</v>
      </c>
      <c r="CD260" s="5">
        <v>5.0269432101229673E-2</v>
      </c>
      <c r="CE260" s="5">
        <v>4.9465104308717603E-2</v>
      </c>
      <c r="CF260" s="5">
        <v>4.6028368310627503E-2</v>
      </c>
      <c r="CG260" s="5">
        <v>3.2819468135101719E-2</v>
      </c>
      <c r="CH260" s="5">
        <v>3.4036941614214368E-2</v>
      </c>
      <c r="CI260" s="5">
        <v>3.3890755116011348E-2</v>
      </c>
      <c r="CJ260" s="5">
        <v>2.880941217225463E-2</v>
      </c>
      <c r="CK260" s="5">
        <v>2.994337536179276E-2</v>
      </c>
      <c r="CL260" s="5">
        <v>3.0003191651794079E-2</v>
      </c>
      <c r="CM260" s="5">
        <v>2.473761656991855E-2</v>
      </c>
      <c r="CN260" s="5">
        <v>2.4862871256942941E-2</v>
      </c>
      <c r="CO260" s="5">
        <v>2.335537420299489E-2</v>
      </c>
      <c r="CP260" s="5">
        <v>1.9604540057332701E-2</v>
      </c>
      <c r="CQ260" s="5">
        <v>1.802174309206734E-2</v>
      </c>
      <c r="CR260" s="5">
        <v>1.742869641452564E-2</v>
      </c>
      <c r="CS260" s="5">
        <v>1.3147173850090409E-2</v>
      </c>
      <c r="CT260" s="5">
        <v>1.4676306225367379E-2</v>
      </c>
      <c r="CU260" s="5">
        <v>1.361440851016334E-2</v>
      </c>
      <c r="CV260" s="5">
        <v>1.311416910918679E-2</v>
      </c>
      <c r="CW260" s="5">
        <v>1.309149514731868E-2</v>
      </c>
      <c r="CX260" s="5">
        <v>1.3151492839687671E-2</v>
      </c>
      <c r="CY260" s="5">
        <v>1.212252192270119E-2</v>
      </c>
      <c r="CZ260" s="5">
        <v>1.144618951029455E-2</v>
      </c>
      <c r="DA260" s="5">
        <v>1.170346435082246E-2</v>
      </c>
      <c r="DB260" s="5">
        <v>1.071265218475448E-2</v>
      </c>
      <c r="DC260" s="5">
        <v>1.121383170630543E-2</v>
      </c>
      <c r="DD260" s="5">
        <v>1.257583473880536E-2</v>
      </c>
      <c r="DE260" s="5">
        <v>1.14774044452807E-2</v>
      </c>
      <c r="DF260" s="5">
        <v>1.449587103997658E-2</v>
      </c>
      <c r="DG260" s="5">
        <v>1.536928246859417E-2</v>
      </c>
      <c r="DH260" s="5">
        <v>1.547831425006245E-2</v>
      </c>
      <c r="DI260" s="5">
        <v>1.6043657318226451E-2</v>
      </c>
      <c r="DJ260" s="5">
        <v>1.713065474034731E-2</v>
      </c>
      <c r="DK260" s="5">
        <v>1.7827747034148449E-2</v>
      </c>
      <c r="DL260" s="5">
        <v>1.8697849372219699E-2</v>
      </c>
      <c r="DM260" s="5">
        <v>1.8672190911966539E-2</v>
      </c>
      <c r="DN260" s="5">
        <v>1.7724750382952969E-2</v>
      </c>
      <c r="DO260" s="5">
        <v>1.668138830149191E-2</v>
      </c>
      <c r="DP260" s="5">
        <v>1.664123430393363E-2</v>
      </c>
      <c r="DQ260" s="5">
        <v>1.597350170411338E-2</v>
      </c>
      <c r="DR260" s="5">
        <v>1.6816806853425511E-2</v>
      </c>
      <c r="DS260" s="5">
        <v>1.67994641140993E-2</v>
      </c>
      <c r="DT260" s="5">
        <v>1.608863261690708E-2</v>
      </c>
      <c r="DU260" s="5">
        <v>1.6631150306799021E-2</v>
      </c>
      <c r="DV260" s="5">
        <v>1.717559927607501E-2</v>
      </c>
      <c r="DW260" s="5">
        <v>1.6483109556265921E-2</v>
      </c>
      <c r="DX260" s="5">
        <v>1.658114424469323E-2</v>
      </c>
      <c r="DY260" s="5">
        <v>1.6885120001455051E-2</v>
      </c>
      <c r="DZ260" s="5">
        <v>1.5398215263493879E-2</v>
      </c>
      <c r="EA260" s="5">
        <v>1.456789582954234E-2</v>
      </c>
      <c r="EB260" s="5">
        <v>1.5026309057134519E-2</v>
      </c>
      <c r="EC260" s="5">
        <v>1.241532231003698E-2</v>
      </c>
      <c r="ED260" s="5">
        <v>1.389469054851271E-2</v>
      </c>
      <c r="EE260" s="5">
        <v>1.476134893121139E-2</v>
      </c>
      <c r="EF260" s="5">
        <v>1.466474870837239E-2</v>
      </c>
      <c r="EG260" s="5">
        <v>1.5275836660776511E-2</v>
      </c>
      <c r="EH260" s="5">
        <v>1.5331162559674091E-2</v>
      </c>
      <c r="EI260" s="5">
        <v>1.575036125819582E-2</v>
      </c>
      <c r="EJ260" s="5">
        <v>1.7776878618264422E-2</v>
      </c>
      <c r="EK260" s="5">
        <v>1.77696583381526E-2</v>
      </c>
      <c r="EL260" s="5">
        <v>1.806705732619884E-2</v>
      </c>
      <c r="EM260" s="5">
        <v>1.7591491613959811E-2</v>
      </c>
      <c r="EN260" s="5">
        <v>1.7833582042071569E-2</v>
      </c>
      <c r="EO260" s="5">
        <v>1.7109432733496421E-2</v>
      </c>
      <c r="EP260" s="5">
        <v>1.8800018849819439E-2</v>
      </c>
      <c r="EQ260" s="5">
        <v>2.0896094760978461E-2</v>
      </c>
      <c r="ER260" s="5">
        <v>1.9951591500009191E-2</v>
      </c>
      <c r="ES260" s="5">
        <v>2.121724787108175E-2</v>
      </c>
      <c r="ET260" s="5">
        <v>2.1977976445740462E-2</v>
      </c>
      <c r="EU260" s="5">
        <v>2.234434031409736E-2</v>
      </c>
      <c r="EV260" s="5">
        <v>2.3423737945869619E-2</v>
      </c>
      <c r="EW260" s="5">
        <v>2.364204141358435E-2</v>
      </c>
      <c r="EX260" s="5">
        <v>2.2934684090189578E-2</v>
      </c>
      <c r="EY260" s="5">
        <v>2.2352172930771508E-2</v>
      </c>
      <c r="EZ260" s="5">
        <v>2.2648278669369051E-2</v>
      </c>
      <c r="FA260" s="5">
        <v>2.0935869273832539E-2</v>
      </c>
      <c r="FB260" s="5">
        <v>2.218163848892174E-2</v>
      </c>
      <c r="FC260" s="5">
        <v>2.266584785106077E-2</v>
      </c>
      <c r="FD260" s="5">
        <v>2.273984104882815E-2</v>
      </c>
      <c r="FE260" s="5">
        <v>2.3448670220418369E-2</v>
      </c>
      <c r="FF260" s="5">
        <v>2.4008546134465649E-2</v>
      </c>
      <c r="FG260" s="5">
        <v>2.3514987227673069E-2</v>
      </c>
      <c r="FH260" s="5">
        <v>2.3807056673136519E-2</v>
      </c>
      <c r="FI260" s="5">
        <v>2.3414760820459291E-2</v>
      </c>
      <c r="FJ260" s="5">
        <v>2.2627600518181631E-2</v>
      </c>
      <c r="FK260" s="5">
        <v>2.2266830742761281E-2</v>
      </c>
      <c r="FL260" s="5">
        <v>2.2043776522949841E-2</v>
      </c>
      <c r="FM260" s="5">
        <v>2.006517315095958E-2</v>
      </c>
      <c r="FN260" s="5">
        <v>2.0501806290785091E-2</v>
      </c>
      <c r="FO260" s="5">
        <v>2.1681558411697052E-2</v>
      </c>
      <c r="FP260" s="5">
        <v>2.1913309268885659E-2</v>
      </c>
      <c r="FQ260" s="5">
        <v>2.3112648921663662E-2</v>
      </c>
      <c r="FR260" s="5">
        <v>2.4109368658500711E-2</v>
      </c>
      <c r="FS260" s="5">
        <v>2.2751457976962149E-2</v>
      </c>
      <c r="FT260" s="5">
        <v>2.2751457976962149E-2</v>
      </c>
      <c r="FU260" s="5">
        <v>2.2597219179965738E-2</v>
      </c>
      <c r="FV260" s="5">
        <v>2.1428683446885161E-2</v>
      </c>
      <c r="FW260" s="5">
        <v>2.1428683446885161E-2</v>
      </c>
      <c r="FX260" s="5">
        <v>1.9660023008848199E-2</v>
      </c>
      <c r="FY260" s="5">
        <v>1.8386214451069392E-2</v>
      </c>
      <c r="FZ260" s="5">
        <v>1.8953909933914E-2</v>
      </c>
      <c r="GA260" s="5">
        <v>2.047498209221053E-2</v>
      </c>
      <c r="GB260" s="5">
        <v>2.0422563783730269E-2</v>
      </c>
      <c r="GC260" s="5">
        <v>2.057679990498712E-2</v>
      </c>
      <c r="GD260" s="5">
        <v>2.197299297255792E-2</v>
      </c>
      <c r="GE260" s="5">
        <v>2.4430269758030879E-2</v>
      </c>
      <c r="GF260" s="5">
        <v>2.5798065724810231E-2</v>
      </c>
      <c r="GG260" s="5">
        <v>2.7481196062061151E-2</v>
      </c>
      <c r="GH260" s="5">
        <v>2.4675780088857301E-2</v>
      </c>
      <c r="GI260" s="5">
        <v>2.7481196062061151E-2</v>
      </c>
      <c r="GJ260" s="5">
        <v>2.7365404173873922E-2</v>
      </c>
      <c r="GK260" s="5">
        <v>2.9509299620464832E-2</v>
      </c>
      <c r="GL260" s="5">
        <v>2.8062967044746371E-2</v>
      </c>
      <c r="GM260" s="5">
        <v>2.8639154338260479E-2</v>
      </c>
      <c r="GN260" s="5">
        <v>2.7914992726949622E-2</v>
      </c>
      <c r="GO260" s="5">
        <v>2.8354917394589459E-2</v>
      </c>
      <c r="GP260" s="5">
        <v>3.064264431187521E-2</v>
      </c>
      <c r="GQ260" s="5">
        <v>3.0441330583559429E-2</v>
      </c>
      <c r="GR260" s="5">
        <v>3.1729332948523412E-2</v>
      </c>
      <c r="GS260" s="5">
        <v>3.3332685705934471E-2</v>
      </c>
      <c r="GT260" s="5">
        <v>3.1718661499275928E-2</v>
      </c>
      <c r="GU260" s="5">
        <v>3.2008620069240809E-2</v>
      </c>
      <c r="GV260" s="5">
        <v>3.2140997976480457E-2</v>
      </c>
      <c r="GW260" s="5">
        <v>2.7954793283582389E-2</v>
      </c>
      <c r="GX260" s="5">
        <v>3.078095841665094E-2</v>
      </c>
      <c r="GY260" s="5">
        <v>3.253088086835243E-2</v>
      </c>
      <c r="GZ260" s="5">
        <v>3.0837835225491449E-2</v>
      </c>
      <c r="HA260" s="5">
        <v>3.0800387472945261E-2</v>
      </c>
      <c r="HB260" s="5">
        <v>3.3066707790660323E-2</v>
      </c>
      <c r="HC260" s="5">
        <v>3.1968009231742471E-2</v>
      </c>
      <c r="HD260" s="5">
        <v>3.3885372960759212E-2</v>
      </c>
      <c r="HE260" s="5">
        <v>3.6750971343364983E-2</v>
      </c>
      <c r="HF260" s="5">
        <v>3.3419939631800927E-2</v>
      </c>
      <c r="HG260" s="5">
        <v>3.1633992615080812E-2</v>
      </c>
      <c r="HH260" s="5">
        <v>3.1505546256541048E-2</v>
      </c>
      <c r="HI260" s="5">
        <v>2.6734893788759741E-2</v>
      </c>
      <c r="HJ260" s="5">
        <v>3.013717772108496E-2</v>
      </c>
      <c r="HK260" s="5">
        <v>3.2073486450661742E-2</v>
      </c>
      <c r="HL260" s="5">
        <v>2.928898549291014E-2</v>
      </c>
      <c r="HM260" s="5">
        <v>3.0158983947670571E-2</v>
      </c>
      <c r="HN260" s="5">
        <v>3.1371035251691742E-2</v>
      </c>
      <c r="HO260" s="5">
        <v>3.031010544930109E-2</v>
      </c>
      <c r="HP260" s="5">
        <v>3.04357238350557E-2</v>
      </c>
      <c r="HQ260" s="5">
        <v>2.9823252723793929E-2</v>
      </c>
      <c r="HR260" s="5">
        <v>2.894021057617556E-2</v>
      </c>
      <c r="HS260" s="5">
        <v>2.7111735756692689E-2</v>
      </c>
      <c r="HT260" s="5">
        <v>2.646948157286633E-2</v>
      </c>
      <c r="HU260" s="5">
        <v>2.3829364679721139E-2</v>
      </c>
      <c r="HV260" s="5">
        <v>2.6912316162320649E-2</v>
      </c>
      <c r="HW260" s="5">
        <v>2.7838089127704111E-2</v>
      </c>
      <c r="HX260" s="5">
        <v>2.734010031823525E-2</v>
      </c>
      <c r="HY260" s="5">
        <v>2.9344497433463641E-2</v>
      </c>
      <c r="HZ260" s="5">
        <v>3.0645960748954881E-2</v>
      </c>
      <c r="IA260" s="5">
        <v>2.9780366270013341E-2</v>
      </c>
      <c r="IB260" s="5">
        <v>3.113017231072001E-2</v>
      </c>
      <c r="IC260" s="5">
        <v>3.1797558725444167E-2</v>
      </c>
      <c r="ID260" s="5">
        <v>3.057447998541421E-2</v>
      </c>
      <c r="IE260" s="5">
        <v>2.9267807388399101E-2</v>
      </c>
      <c r="IF260" s="5">
        <v>2.888085482163226E-2</v>
      </c>
      <c r="IG260" s="5">
        <v>2.44791622365431E-2</v>
      </c>
      <c r="IH260" s="5">
        <v>2.6003315035582061E-2</v>
      </c>
      <c r="II260" s="5">
        <v>2.7953766856842789E-2</v>
      </c>
      <c r="IJ260" s="5">
        <v>3.0218748137037239E-2</v>
      </c>
      <c r="IK260" s="5">
        <v>3.3709471968542723E-2</v>
      </c>
      <c r="IL260" s="5">
        <v>3.3326571893239072E-2</v>
      </c>
      <c r="IM260" s="5">
        <v>3.1836611275594708E-2</v>
      </c>
      <c r="IN260" s="5">
        <v>3.0031799546590989E-2</v>
      </c>
      <c r="IO260" s="5">
        <v>3.0939121747948269E-2</v>
      </c>
      <c r="IP260" s="5">
        <v>2.830151947912005E-2</v>
      </c>
      <c r="IQ260" s="5">
        <v>2.7713699091311168E-2</v>
      </c>
      <c r="IR260" s="5">
        <v>2.7564751608620541E-2</v>
      </c>
      <c r="IS260" s="5">
        <v>2.337057606112785E-2</v>
      </c>
      <c r="IT260" s="5">
        <v>2.5373225788114861E-2</v>
      </c>
      <c r="IU260" s="5">
        <v>2.6708491543759469E-2</v>
      </c>
      <c r="IV260" s="5">
        <v>2.7301789403257271E-2</v>
      </c>
      <c r="IW260" s="5">
        <v>2.8120181011059418E-2</v>
      </c>
      <c r="IX260" s="5">
        <v>2.9504326170423749E-2</v>
      </c>
      <c r="IY260" s="5">
        <v>2.7971709930558981E-2</v>
      </c>
      <c r="IZ260" s="5">
        <v>2.7783577072669291E-2</v>
      </c>
      <c r="JA260" s="5">
        <v>3.0099999999999998E-2</v>
      </c>
      <c r="JB260" s="5">
        <v>2.8775215810409139E-2</v>
      </c>
      <c r="JC260" s="5">
        <v>2.7596890604618039E-2</v>
      </c>
      <c r="JD260" s="5">
        <v>2.5777809519181832E-2</v>
      </c>
      <c r="JE260" s="5">
        <v>2.160768179416838E-2</v>
      </c>
    </row>
    <row r="261" spans="1:265" ht="12.9" customHeight="1" x14ac:dyDescent="0.2">
      <c r="A261" s="22" t="s">
        <v>232</v>
      </c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>
        <v>0.37680000000000002</v>
      </c>
      <c r="AA261" s="5">
        <v>0.39779999999999999</v>
      </c>
      <c r="AB261" s="5">
        <v>0.39219999999999999</v>
      </c>
      <c r="AC261" s="5">
        <v>0.40439999999999998</v>
      </c>
      <c r="AD261" s="5">
        <v>0.40770000000000001</v>
      </c>
      <c r="AE261" s="5">
        <v>0.41560000000000002</v>
      </c>
      <c r="AF261" s="5">
        <v>0.40799999999999997</v>
      </c>
      <c r="AG261" s="5">
        <v>0.40539999999999998</v>
      </c>
      <c r="AH261" s="5">
        <v>0.434</v>
      </c>
      <c r="AI261" s="5">
        <v>0.43140000000000001</v>
      </c>
      <c r="AJ261" s="5">
        <v>0.45179999999999998</v>
      </c>
      <c r="AK261" s="5">
        <v>0.54779999999999995</v>
      </c>
      <c r="AL261" s="5">
        <v>0.51790000000000003</v>
      </c>
      <c r="AM261" s="5">
        <v>0.52869999999999995</v>
      </c>
      <c r="AN261" s="5">
        <v>0.52080000000000004</v>
      </c>
      <c r="AO261" s="5">
        <v>0.5131</v>
      </c>
      <c r="AP261" s="5">
        <v>0.55149999999999999</v>
      </c>
      <c r="AQ261" s="5">
        <v>0.56140000000000001</v>
      </c>
      <c r="AR261" s="5">
        <v>0.55512690831343847</v>
      </c>
      <c r="AS261" s="5">
        <v>0.54707603202099142</v>
      </c>
      <c r="AT261" s="5">
        <v>0.54946016493274286</v>
      </c>
      <c r="AU261" s="5">
        <v>0.54495566263170492</v>
      </c>
      <c r="AV261" s="5">
        <v>0.57632144254324802</v>
      </c>
      <c r="AW261" s="5">
        <v>0.64996919354773064</v>
      </c>
      <c r="AX261" s="5">
        <v>0.62567259571144707</v>
      </c>
      <c r="AY261" s="5">
        <v>0.62534655477616741</v>
      </c>
      <c r="AZ261" s="5">
        <v>0.60031188638624799</v>
      </c>
      <c r="BA261" s="5">
        <v>0.61183241582021053</v>
      </c>
      <c r="BB261" s="5">
        <v>0.61984649154218052</v>
      </c>
      <c r="BC261" s="5">
        <v>0.62227290246573297</v>
      </c>
      <c r="BD261" s="5">
        <v>0.63120250221459417</v>
      </c>
      <c r="BE261" s="5">
        <v>0.65282127343599261</v>
      </c>
      <c r="BF261" s="5">
        <v>0.67533362113946971</v>
      </c>
      <c r="BG261" s="5">
        <v>0.72974017129801094</v>
      </c>
      <c r="BH261" s="5">
        <v>0.74605881490189685</v>
      </c>
      <c r="BI261" s="5">
        <v>0.74690000000000001</v>
      </c>
      <c r="BJ261" s="5">
        <v>0.73857440081184056</v>
      </c>
      <c r="BK261" s="5">
        <v>0.74987327054867947</v>
      </c>
      <c r="BL261" s="5">
        <v>0.76719078295966514</v>
      </c>
      <c r="BM261" s="5">
        <v>0.77631816825150268</v>
      </c>
      <c r="BN261" s="5">
        <v>0.78301607017633812</v>
      </c>
      <c r="BO261" s="5">
        <v>0.73610625528835261</v>
      </c>
      <c r="BP261" s="5">
        <v>0.70268497894099791</v>
      </c>
      <c r="BQ261" s="5">
        <v>0.70471930532578375</v>
      </c>
      <c r="BR261" s="5">
        <v>0.70384079485670548</v>
      </c>
      <c r="BS261" s="5">
        <v>0.71642412675499956</v>
      </c>
      <c r="BT261" s="5">
        <v>0.76352752594478013</v>
      </c>
      <c r="BU261" s="5">
        <v>0.84154507821530711</v>
      </c>
      <c r="BV261" s="5">
        <v>0.82696006774341935</v>
      </c>
      <c r="BW261" s="5">
        <v>0.82805568637593829</v>
      </c>
      <c r="BX261" s="5">
        <v>0.8114926238125838</v>
      </c>
      <c r="BY261" s="5">
        <v>0.79152088126554254</v>
      </c>
      <c r="BZ261" s="5">
        <v>0.79730441434694144</v>
      </c>
      <c r="CA261" s="5">
        <v>0.81867303197906949</v>
      </c>
      <c r="CB261" s="5">
        <v>0.8176232205219478</v>
      </c>
      <c r="CC261" s="5">
        <v>0.8238165831332932</v>
      </c>
      <c r="CD261" s="5">
        <v>0.84664380608629375</v>
      </c>
      <c r="CE261" s="5">
        <v>0.88791659406544088</v>
      </c>
      <c r="CF261" s="5">
        <v>0.91208726907193394</v>
      </c>
      <c r="CG261" s="5">
        <v>1.141265022044641</v>
      </c>
      <c r="CH261" s="5">
        <v>1.11100341765241</v>
      </c>
      <c r="CI261" s="5">
        <v>1.1054496181586491</v>
      </c>
      <c r="CJ261" s="5">
        <v>1.206962090495207</v>
      </c>
      <c r="CK261" s="5">
        <v>1.170655185476569</v>
      </c>
      <c r="CL261" s="5">
        <v>1.168683618538281</v>
      </c>
      <c r="CM261" s="5">
        <v>1.2713420307255121</v>
      </c>
      <c r="CN261" s="5">
        <v>1.247755557054659</v>
      </c>
      <c r="CO261" s="5">
        <v>1.2372974294758501</v>
      </c>
      <c r="CP261" s="5">
        <v>1.343774618118635</v>
      </c>
      <c r="CQ261" s="5">
        <v>1.4012451542568021</v>
      </c>
      <c r="CR261" s="5">
        <v>1.393833596414972</v>
      </c>
      <c r="CS261" s="5">
        <v>1.8858742714122729</v>
      </c>
      <c r="CT261" s="5">
        <v>1.707567164149068</v>
      </c>
      <c r="CU261" s="5">
        <v>1.801801979736783</v>
      </c>
      <c r="CV261" s="5">
        <v>1.8408990926913851</v>
      </c>
      <c r="CW261" s="5">
        <v>1.928190833757232</v>
      </c>
      <c r="CX261" s="5">
        <v>1.935914659888188</v>
      </c>
      <c r="CY261" s="5">
        <v>2.1121398989774578</v>
      </c>
      <c r="CZ261" s="5">
        <v>2.2325119102923781</v>
      </c>
      <c r="DA261" s="5">
        <v>2.1273305306348651</v>
      </c>
      <c r="DB261" s="5">
        <v>2.172094373154617</v>
      </c>
      <c r="DC261" s="5">
        <v>2.0430407979378931</v>
      </c>
      <c r="DD261" s="5">
        <v>1.771643133436398</v>
      </c>
      <c r="DE261" s="5">
        <v>2.011538542505245</v>
      </c>
      <c r="DF261" s="5">
        <v>1.6585986243504429</v>
      </c>
      <c r="DG261" s="5">
        <v>1.610708955216982</v>
      </c>
      <c r="DH261" s="5">
        <v>1.629253361081539</v>
      </c>
      <c r="DI261" s="5">
        <v>1.595372008363259</v>
      </c>
      <c r="DJ261" s="5">
        <v>1.527855414662987</v>
      </c>
      <c r="DK261" s="5">
        <v>1.4555003534450579</v>
      </c>
      <c r="DL261" s="5">
        <v>1.3837102687107681</v>
      </c>
      <c r="DM261" s="5">
        <v>1.4033706372787931</v>
      </c>
      <c r="DN261" s="5">
        <v>1.4488644765393419</v>
      </c>
      <c r="DO261" s="5">
        <v>1.468724779546869</v>
      </c>
      <c r="DP261" s="5">
        <v>1.4353612934449309</v>
      </c>
      <c r="DQ261" s="5">
        <v>1.4976769155670291</v>
      </c>
      <c r="DR261" s="5">
        <v>1.435249523973235</v>
      </c>
      <c r="DS261" s="5">
        <v>1.4293697839454349</v>
      </c>
      <c r="DT261" s="5">
        <v>1.4849800019681141</v>
      </c>
      <c r="DU261" s="5">
        <v>1.4562400609384381</v>
      </c>
      <c r="DV261" s="5">
        <v>1.4272265078246511</v>
      </c>
      <c r="DW261" s="5">
        <v>1.443913446934515</v>
      </c>
      <c r="DX261" s="5">
        <v>1.4014407178399639</v>
      </c>
      <c r="DY261" s="5">
        <v>1.3714484992783691</v>
      </c>
      <c r="DZ261" s="5">
        <v>1.473368828013923</v>
      </c>
      <c r="EA261" s="5">
        <v>1.5330443376081551</v>
      </c>
      <c r="EB261" s="5">
        <v>1.499569713976574</v>
      </c>
      <c r="EC261" s="5">
        <v>1.7206803927152201</v>
      </c>
      <c r="ED261" s="5">
        <v>1.5493198722927171</v>
      </c>
      <c r="EE261" s="5">
        <v>1.4657908192890541</v>
      </c>
      <c r="EF261" s="5">
        <v>1.542702757075711</v>
      </c>
      <c r="EG261" s="5">
        <v>1.4927947434467601</v>
      </c>
      <c r="EH261" s="5">
        <v>1.477238604771133</v>
      </c>
      <c r="EI261" s="5">
        <v>1.451364294238257</v>
      </c>
      <c r="EJ261" s="5">
        <v>1.3616357439544351</v>
      </c>
      <c r="EK261" s="5">
        <v>1.384234549055771</v>
      </c>
      <c r="EL261" s="5">
        <v>1.321350202345793</v>
      </c>
      <c r="EM261" s="5">
        <v>1.3427587432794079</v>
      </c>
      <c r="EN261" s="5">
        <v>1.345853604420592</v>
      </c>
      <c r="EO261" s="5">
        <v>1.477345398057659</v>
      </c>
      <c r="EP261" s="5">
        <v>1.392576680619245</v>
      </c>
      <c r="EQ261" s="5">
        <v>1.3343779760239509</v>
      </c>
      <c r="ER261" s="5">
        <v>1.3732712417770681</v>
      </c>
      <c r="ES261" s="5">
        <v>1.324531202965366</v>
      </c>
      <c r="ET261" s="5">
        <v>1.29502645965756</v>
      </c>
      <c r="EU261" s="5">
        <v>1.271970465323863</v>
      </c>
      <c r="EV261" s="5">
        <v>1.243343074071396</v>
      </c>
      <c r="EW261" s="5">
        <v>1.234340669483589</v>
      </c>
      <c r="EX261" s="5">
        <v>1.2518733819370931</v>
      </c>
      <c r="EY261" s="5">
        <v>1.2753590488566331</v>
      </c>
      <c r="EZ261" s="5">
        <v>1.249483566080362</v>
      </c>
      <c r="FA261" s="5">
        <v>1.3133577641293439</v>
      </c>
      <c r="FB261" s="5">
        <v>1.2714923679887391</v>
      </c>
      <c r="FC261" s="5">
        <v>1.270044796727515</v>
      </c>
      <c r="FD261" s="5">
        <v>1.26640173840265</v>
      </c>
      <c r="FE261" s="5">
        <v>1.2517865300958311</v>
      </c>
      <c r="FF261" s="5">
        <v>1.236202912263082</v>
      </c>
      <c r="FG261" s="5">
        <v>1.227527237595825</v>
      </c>
      <c r="FH261" s="5">
        <v>1.2227122706858871</v>
      </c>
      <c r="FI261" s="5">
        <v>1.230029534337189</v>
      </c>
      <c r="FJ261" s="5">
        <v>1.25403051860092</v>
      </c>
      <c r="FK261" s="5">
        <v>1.258998676338611</v>
      </c>
      <c r="FL261" s="5">
        <v>1.2611678821913961</v>
      </c>
      <c r="FM261" s="5">
        <v>1.357148597476735</v>
      </c>
      <c r="FN261" s="5">
        <v>1.315333142036873</v>
      </c>
      <c r="FO261" s="5">
        <v>1.278800893084292</v>
      </c>
      <c r="FP261" s="5">
        <v>1.256841650031788</v>
      </c>
      <c r="FQ261" s="5">
        <v>1.207159685766358</v>
      </c>
      <c r="FR261" s="5">
        <v>1.191122304281206</v>
      </c>
      <c r="FS261" s="5">
        <v>1.241759819169711</v>
      </c>
      <c r="FT261" s="5">
        <v>1.234371032904712</v>
      </c>
      <c r="FU261" s="5">
        <v>1.2401643013271799</v>
      </c>
      <c r="FV261" s="5">
        <v>1.262008693248291</v>
      </c>
      <c r="FW261" s="5">
        <v>1.2532121541435921</v>
      </c>
      <c r="FX261" s="5">
        <v>1.3026743489999539</v>
      </c>
      <c r="FY261" s="5">
        <v>1.349716107561086</v>
      </c>
      <c r="FZ261" s="5">
        <v>1.2980397301033111</v>
      </c>
      <c r="GA261" s="5">
        <v>1.232180027151647</v>
      </c>
      <c r="GB261" s="5">
        <v>1.2491841609079291</v>
      </c>
      <c r="GC261" s="5">
        <v>1.263397377308372</v>
      </c>
      <c r="GD261" s="5">
        <v>1.24258430981365</v>
      </c>
      <c r="GE261" s="5">
        <v>1.140704286996322</v>
      </c>
      <c r="GF261" s="5">
        <v>1.1014490163610571</v>
      </c>
      <c r="GG261" s="5">
        <v>1.0197683865377369</v>
      </c>
      <c r="GH261" s="5">
        <v>1.1293225008552621</v>
      </c>
      <c r="GI261" s="5">
        <v>1.0197683865377369</v>
      </c>
      <c r="GJ261" s="5">
        <v>1.083421800840396</v>
      </c>
      <c r="GK261" s="5">
        <v>1.1650146176921521</v>
      </c>
      <c r="GL261" s="5">
        <v>1.0685802313679711</v>
      </c>
      <c r="GM261" s="5">
        <v>1.0644676029518809</v>
      </c>
      <c r="GN261" s="5">
        <v>1.116737164669108</v>
      </c>
      <c r="GO261" s="5">
        <v>1.119453286220083</v>
      </c>
      <c r="GP261" s="5">
        <v>1.075085600206253</v>
      </c>
      <c r="GQ261" s="5">
        <v>1.07003407215241</v>
      </c>
      <c r="GR261" s="5">
        <v>1.0386019652494149</v>
      </c>
      <c r="GS261" s="5">
        <v>1.0102849442129971</v>
      </c>
      <c r="GT261" s="5">
        <v>1.050918944389388</v>
      </c>
      <c r="GU261" s="5">
        <v>1.051519474582258</v>
      </c>
      <c r="GV261" s="5">
        <v>1.051735403496018</v>
      </c>
      <c r="GW261" s="5">
        <v>1.203785838407764</v>
      </c>
      <c r="GX261" s="5">
        <v>1.123560622866681</v>
      </c>
      <c r="GY261" s="5">
        <v>1.0679355303439191</v>
      </c>
      <c r="GZ261" s="5">
        <v>1.1257154168877841</v>
      </c>
      <c r="HA261" s="5">
        <v>1.1361178124842379</v>
      </c>
      <c r="HB261" s="5">
        <v>1.0811084078518469</v>
      </c>
      <c r="HC261" s="5">
        <v>1.0907088296258061</v>
      </c>
      <c r="HD261" s="5">
        <v>1.0369672554688869</v>
      </c>
      <c r="HE261" s="5">
        <v>1.0369672554688869</v>
      </c>
      <c r="HF261" s="5">
        <v>1.053152893045249</v>
      </c>
      <c r="HG261" s="5">
        <v>1.113494628883607</v>
      </c>
      <c r="HH261" s="5">
        <v>1.1230827126237271</v>
      </c>
      <c r="HI261" s="5">
        <v>1.261110515228159</v>
      </c>
      <c r="HJ261" s="5">
        <v>1.142305152605686</v>
      </c>
      <c r="HK261" s="5">
        <v>1.061441364042474</v>
      </c>
      <c r="HL261" s="5">
        <v>1.1230480619551659</v>
      </c>
      <c r="HM261" s="5">
        <v>1.101156640837551</v>
      </c>
      <c r="HN261" s="5">
        <v>1.0533792288967661</v>
      </c>
      <c r="HO261" s="5">
        <v>1.0897979189927349</v>
      </c>
      <c r="HP261" s="5">
        <v>1.067356193959045</v>
      </c>
      <c r="HQ261" s="5">
        <v>1.0647835811285991</v>
      </c>
      <c r="HR261" s="5">
        <v>1.0804099544328221</v>
      </c>
      <c r="HS261" s="5">
        <v>1.1317394038452</v>
      </c>
      <c r="HT261" s="5">
        <v>1.1419029936953771</v>
      </c>
      <c r="HU261" s="5">
        <v>1.2670700742844201</v>
      </c>
      <c r="HV261" s="5">
        <v>1.143548323344332</v>
      </c>
      <c r="HW261" s="5">
        <v>1.099168537035863</v>
      </c>
      <c r="HX261" s="5">
        <v>1.097986719305041</v>
      </c>
      <c r="HY261" s="5">
        <v>1.014929458452988</v>
      </c>
      <c r="HZ261" s="5">
        <v>0.97614704496165017</v>
      </c>
      <c r="IA261" s="5">
        <v>0.98954835805384378</v>
      </c>
      <c r="IB261" s="5">
        <v>0.96319615520978119</v>
      </c>
      <c r="IC261" s="5">
        <v>0.94548671854655741</v>
      </c>
      <c r="ID261" s="5">
        <v>0.96878438527026212</v>
      </c>
      <c r="IE261" s="5">
        <v>1.0285759068652429</v>
      </c>
      <c r="IF261" s="5">
        <v>1.0462326283421921</v>
      </c>
      <c r="IG261" s="5">
        <v>1.291173474953611</v>
      </c>
      <c r="IH261" s="5">
        <v>1.228100269360656</v>
      </c>
      <c r="II261" s="5">
        <v>1.259270621907802</v>
      </c>
      <c r="IJ261" s="5">
        <v>1.208296457697664</v>
      </c>
      <c r="IK261" s="5">
        <v>1.1077364154898051</v>
      </c>
      <c r="IL261" s="5">
        <v>1.152543803323828</v>
      </c>
      <c r="IM261" s="5">
        <v>1.1976328238440039</v>
      </c>
      <c r="IN261" s="5">
        <v>1.258011415205845</v>
      </c>
      <c r="IO261" s="5">
        <v>1.198557253378743</v>
      </c>
      <c r="IP261" s="5">
        <v>1.290500823588113</v>
      </c>
      <c r="IQ261" s="5">
        <v>1.311471432924409</v>
      </c>
      <c r="IR261" s="5">
        <v>1.299067346238554</v>
      </c>
      <c r="IS261" s="5">
        <v>1.5260888381371169</v>
      </c>
      <c r="IT261" s="5">
        <v>1.4277543303279341</v>
      </c>
      <c r="IU261" s="5">
        <v>1.3709111827273901</v>
      </c>
      <c r="IV261" s="5">
        <v>1.3583660917810749</v>
      </c>
      <c r="IW261" s="5">
        <v>1.309373059014741</v>
      </c>
      <c r="IX261" s="5">
        <v>1.300772655704006</v>
      </c>
      <c r="IY261" s="5">
        <v>1.3434959453090261</v>
      </c>
      <c r="IZ261" s="5">
        <v>1.341657817970719</v>
      </c>
      <c r="JA261" s="5">
        <v>1.2448999999999999</v>
      </c>
      <c r="JB261" s="5">
        <v>1.271265641177507</v>
      </c>
      <c r="JC261" s="5">
        <v>1.3183644244313171</v>
      </c>
      <c r="JD261" s="5">
        <v>1.3628890512047549</v>
      </c>
      <c r="JE261" s="5">
        <v>1.5458451241813449</v>
      </c>
    </row>
    <row r="262" spans="1:265" ht="12.9" customHeight="1" x14ac:dyDescent="0.2">
      <c r="A262" s="22" t="s">
        <v>233</v>
      </c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  <c r="BE262" s="5"/>
      <c r="BF262" s="5"/>
      <c r="BG262" s="5"/>
      <c r="BH262" s="5"/>
      <c r="BI262" s="5"/>
      <c r="BJ262" s="5"/>
      <c r="BK262" s="5"/>
      <c r="BL262" s="5"/>
      <c r="BM262" s="5"/>
      <c r="BN262" s="5"/>
      <c r="BO262" s="5"/>
      <c r="BP262" s="5"/>
      <c r="BQ262" s="5"/>
      <c r="BR262" s="5"/>
      <c r="BS262" s="5"/>
      <c r="BT262" s="5"/>
      <c r="BU262" s="5"/>
      <c r="BV262" s="5"/>
      <c r="BW262" s="5"/>
      <c r="BX262" s="5"/>
      <c r="BY262" s="5"/>
      <c r="BZ262" s="5"/>
      <c r="CA262" s="5"/>
      <c r="CB262" s="5"/>
      <c r="CC262" s="5"/>
      <c r="CD262" s="5"/>
      <c r="CE262" s="5"/>
      <c r="CF262" s="5"/>
      <c r="CG262" s="5"/>
      <c r="CH262" s="5"/>
      <c r="CI262" s="5"/>
      <c r="CJ262" s="5"/>
      <c r="CK262" s="5"/>
      <c r="CL262" s="5"/>
      <c r="CM262" s="5"/>
      <c r="CN262" s="5"/>
      <c r="CO262" s="5"/>
      <c r="CP262" s="5"/>
      <c r="CQ262" s="5"/>
      <c r="CR262" s="5"/>
      <c r="CS262" s="5"/>
      <c r="CT262" s="5"/>
      <c r="CU262" s="5"/>
      <c r="CV262" s="5"/>
      <c r="CW262" s="5"/>
      <c r="CX262" s="5"/>
      <c r="CY262" s="5"/>
      <c r="CZ262" s="5"/>
      <c r="DA262" s="5"/>
      <c r="DB262" s="5"/>
      <c r="DC262" s="5"/>
      <c r="DD262" s="5"/>
      <c r="DE262" s="5"/>
      <c r="DF262" s="5"/>
      <c r="DG262" s="5"/>
      <c r="DH262" s="5"/>
      <c r="DI262" s="5"/>
      <c r="DJ262" s="5"/>
      <c r="DK262" s="5"/>
      <c r="DL262" s="5"/>
      <c r="DM262" s="5"/>
      <c r="DN262" s="5"/>
      <c r="DO262" s="5"/>
      <c r="DP262" s="5"/>
      <c r="DQ262" s="5"/>
      <c r="DR262" s="5"/>
      <c r="DS262" s="5"/>
      <c r="DT262" s="5"/>
      <c r="DU262" s="5"/>
      <c r="DV262" s="5"/>
      <c r="DW262" s="5"/>
      <c r="DX262" s="5"/>
      <c r="DY262" s="5"/>
      <c r="DZ262" s="5"/>
      <c r="EA262" s="5"/>
      <c r="EB262" s="5"/>
      <c r="EC262" s="5"/>
      <c r="ED262" s="5"/>
      <c r="EE262" s="5"/>
      <c r="EF262" s="5"/>
      <c r="EG262" s="5"/>
      <c r="EH262" s="5"/>
      <c r="EI262" s="5"/>
      <c r="EJ262" s="5"/>
      <c r="EK262" s="5"/>
      <c r="EL262" s="5"/>
      <c r="EM262" s="5"/>
      <c r="EN262" s="5"/>
      <c r="EO262" s="5"/>
      <c r="EP262" s="5">
        <v>2.6682091671844078E-2</v>
      </c>
      <c r="EQ262" s="5">
        <v>2.8478375466342559E-2</v>
      </c>
      <c r="ER262" s="5">
        <v>2.7956728052425259E-2</v>
      </c>
      <c r="ES262" s="5">
        <v>2.8712098558308832E-2</v>
      </c>
      <c r="ET262" s="5">
        <v>2.9101656549133392E-2</v>
      </c>
      <c r="EU262" s="5">
        <v>2.9070911281594041E-2</v>
      </c>
      <c r="EV262" s="5">
        <v>2.9822291894133761E-2</v>
      </c>
      <c r="EW262" s="5">
        <v>2.9888969480673891E-2</v>
      </c>
      <c r="EX262" s="5">
        <v>2.9385262242073811E-2</v>
      </c>
      <c r="EY262" s="5">
        <v>2.9158808744377349E-2</v>
      </c>
      <c r="EZ262" s="5">
        <v>2.8954419764931089E-2</v>
      </c>
      <c r="FA262" s="5">
        <v>2.8084254745591661E-2</v>
      </c>
      <c r="FB262" s="5">
        <v>2.884358195581883E-2</v>
      </c>
      <c r="FC262" s="5">
        <v>2.945424762182091E-2</v>
      </c>
      <c r="FD262" s="5">
        <v>2.9467868889838551E-2</v>
      </c>
      <c r="FE262" s="5">
        <v>3.005753884663101E-2</v>
      </c>
      <c r="FF262" s="5">
        <v>3.0409523088629459E-2</v>
      </c>
      <c r="FG262" s="5">
        <v>2.9560399735921731E-2</v>
      </c>
      <c r="FH262" s="5">
        <v>2.9819084968955328E-2</v>
      </c>
      <c r="FI262" s="5">
        <v>2.9491380980530349E-2</v>
      </c>
      <c r="FJ262" s="5">
        <v>2.9032640606133291E-2</v>
      </c>
      <c r="FK262" s="5">
        <v>2.8672352859511821E-2</v>
      </c>
      <c r="FL262" s="5">
        <v>2.842755359141233E-2</v>
      </c>
      <c r="FM262" s="5">
        <v>2.7789012956621489E-2</v>
      </c>
      <c r="FN262" s="5">
        <v>2.7531143455988179E-2</v>
      </c>
      <c r="FO262" s="5">
        <v>2.8340870499510919E-2</v>
      </c>
      <c r="FP262" s="5">
        <v>2.815860806630132E-2</v>
      </c>
      <c r="FQ262" s="5">
        <v>2.856077313183095E-2</v>
      </c>
      <c r="FR262" s="5">
        <v>2.9426665067787992E-2</v>
      </c>
      <c r="FS262" s="5">
        <v>2.8909581471295541E-2</v>
      </c>
      <c r="FT262" s="5">
        <v>2.8838349949705019E-2</v>
      </c>
      <c r="FU262" s="5">
        <v>2.8672175981274771E-2</v>
      </c>
      <c r="FV262" s="5">
        <v>2.763537448664528E-2</v>
      </c>
      <c r="FW262" s="5">
        <v>2.734630192126725E-2</v>
      </c>
      <c r="FX262" s="5">
        <v>2.6124210248957939E-2</v>
      </c>
      <c r="FY262" s="5">
        <v>2.528099153355233E-2</v>
      </c>
      <c r="FZ262" s="5">
        <v>2.507825920121946E-2</v>
      </c>
      <c r="GA262" s="5">
        <v>2.5756222178170491E-2</v>
      </c>
      <c r="GB262" s="5">
        <v>2.6043416539185529E-2</v>
      </c>
      <c r="GC262" s="5">
        <v>2.6542841777525781E-2</v>
      </c>
      <c r="GD262" s="5">
        <v>2.791670997954351E-2</v>
      </c>
      <c r="GE262" s="5">
        <v>2.8565578227350751E-2</v>
      </c>
      <c r="GF262" s="5">
        <v>2.916772500328815E-2</v>
      </c>
      <c r="GG262" s="5">
        <v>2.8816363092269499E-2</v>
      </c>
      <c r="GH262" s="5">
        <v>2.8571948805948471E-2</v>
      </c>
      <c r="GI262" s="5">
        <v>2.8816363092269499E-2</v>
      </c>
      <c r="GJ262" s="5">
        <v>3.0482439754881869E-2</v>
      </c>
      <c r="GK262" s="5">
        <v>2.4703816468449991E-2</v>
      </c>
      <c r="GL262" s="5">
        <v>3.0853368891981911E-2</v>
      </c>
      <c r="GM262" s="5">
        <v>3.1384270948505107E-2</v>
      </c>
      <c r="GN262" s="5">
        <v>3.2068913311504313E-2</v>
      </c>
      <c r="GO262" s="5">
        <v>3.266831276782442E-2</v>
      </c>
      <c r="GP262" s="5">
        <v>3.3984851364286861E-2</v>
      </c>
      <c r="GQ262" s="5">
        <v>3.3595966859508379E-2</v>
      </c>
      <c r="GR262" s="5">
        <v>3.4034024449733212E-2</v>
      </c>
      <c r="GS262" s="5">
        <v>3.4836711680359032E-2</v>
      </c>
      <c r="GT262" s="5">
        <v>3.4425678710153562E-2</v>
      </c>
      <c r="GU262" s="5">
        <v>3.4770647812709617E-2</v>
      </c>
      <c r="GV262" s="5">
        <v>3.492639465550678E-2</v>
      </c>
      <c r="GW262" s="5">
        <v>3.4619361360845022E-2</v>
      </c>
      <c r="GX262" s="5">
        <v>3.568261799164376E-2</v>
      </c>
      <c r="GY262" s="5">
        <v>3.5909036087767333E-2</v>
      </c>
      <c r="GZ262" s="5">
        <v>3.5819213541892443E-2</v>
      </c>
      <c r="HA262" s="5">
        <v>3.6104914186036889E-2</v>
      </c>
      <c r="HB262" s="5">
        <v>3.6971212078944028E-2</v>
      </c>
      <c r="HC262" s="5">
        <v>3.601925377171547E-2</v>
      </c>
      <c r="HD262" s="5">
        <v>3.6370448408738272E-2</v>
      </c>
      <c r="HE262" s="5">
        <v>3.6370448408738272E-2</v>
      </c>
      <c r="HF262" s="5">
        <v>3.6413234197301143E-2</v>
      </c>
      <c r="HG262" s="5">
        <v>3.6374966281767403E-2</v>
      </c>
      <c r="HH262" s="5">
        <v>3.6534369624651453E-2</v>
      </c>
      <c r="HI262" s="5">
        <v>3.4641800538562792E-2</v>
      </c>
      <c r="HJ262" s="5">
        <v>3.5495590309253422E-2</v>
      </c>
      <c r="HK262" s="5">
        <v>3.5172220960194678E-2</v>
      </c>
      <c r="HL262" s="5">
        <v>3.38854076062464E-2</v>
      </c>
      <c r="HM262" s="5">
        <v>3.4242483979558438E-2</v>
      </c>
      <c r="HN262" s="5">
        <v>3.4115846341335652E-2</v>
      </c>
      <c r="HO262" s="5">
        <v>3.4064384942779927E-2</v>
      </c>
      <c r="HP262" s="5">
        <v>3.3505523204164653E-2</v>
      </c>
      <c r="HQ262" s="5">
        <v>3.2731468699181178E-2</v>
      </c>
      <c r="HR262" s="5">
        <v>3.219914152601714E-2</v>
      </c>
      <c r="HS262" s="5">
        <v>3.1538482670826443E-2</v>
      </c>
      <c r="HT262" s="5">
        <v>3.1047388528152229E-2</v>
      </c>
      <c r="HU262" s="5">
        <v>3.0930529747986549E-2</v>
      </c>
      <c r="HV262" s="5">
        <v>3.1626681270244088E-2</v>
      </c>
      <c r="HW262" s="5">
        <v>3.1474954282992858E-2</v>
      </c>
      <c r="HX262" s="5">
        <v>3.0862860763265221E-2</v>
      </c>
      <c r="HY262" s="5">
        <v>3.0682971260113781E-2</v>
      </c>
      <c r="HZ262" s="5">
        <v>3.0860720452783489E-2</v>
      </c>
      <c r="IA262" s="5">
        <v>3.0373650996363018E-2</v>
      </c>
      <c r="IB262" s="5">
        <v>3.094787496088653E-2</v>
      </c>
      <c r="IC262" s="5">
        <v>3.105153238152835E-2</v>
      </c>
      <c r="ID262" s="5">
        <v>3.0554259389810351E-2</v>
      </c>
      <c r="IE262" s="5">
        <v>3.101180918445634E-2</v>
      </c>
      <c r="IF262" s="5">
        <v>3.1114712132727779E-2</v>
      </c>
      <c r="IG262" s="5">
        <v>3.2399969068189739E-2</v>
      </c>
      <c r="IH262" s="5">
        <v>3.278725553427829E-2</v>
      </c>
      <c r="II262" s="5">
        <v>3.6213665743713527E-2</v>
      </c>
      <c r="IJ262" s="5">
        <v>3.7650971556624377E-2</v>
      </c>
      <c r="IK262" s="5">
        <v>3.8643874242004307E-2</v>
      </c>
      <c r="IL262" s="5">
        <v>3.9734550267721512E-2</v>
      </c>
      <c r="IM262" s="5">
        <v>3.9382371929856073E-2</v>
      </c>
      <c r="IN262" s="5">
        <v>3.8950087880329318E-2</v>
      </c>
      <c r="IO262" s="5">
        <v>3.8266232407461118E-2</v>
      </c>
      <c r="IP262" s="5">
        <v>3.7586900595976212E-2</v>
      </c>
      <c r="IQ262" s="5">
        <v>3.7381710124836091E-2</v>
      </c>
      <c r="IR262" s="5">
        <v>3.6823499334449922E-2</v>
      </c>
      <c r="IS262" s="5">
        <v>3.651904641975446E-2</v>
      </c>
      <c r="IT262" s="5">
        <v>3.716985204173516E-2</v>
      </c>
      <c r="IU262" s="5">
        <v>3.7619736135575267E-2</v>
      </c>
      <c r="IV262" s="5">
        <v>3.8126753566844411E-2</v>
      </c>
      <c r="IW262" s="5">
        <v>3.7885144552958452E-2</v>
      </c>
      <c r="IX262" s="5">
        <v>3.9545174432378503E-2</v>
      </c>
      <c r="IY262" s="5">
        <v>3.8661301588641561E-2</v>
      </c>
      <c r="IZ262" s="5">
        <v>3.8341312193123707E-2</v>
      </c>
      <c r="JA262" s="5">
        <v>3.8600000000000002E-2</v>
      </c>
      <c r="JB262" s="5">
        <v>3.7664754619873883E-2</v>
      </c>
      <c r="JC262" s="5">
        <v>3.7415304873586068E-2</v>
      </c>
      <c r="JD262" s="5">
        <v>3.6061890912580649E-2</v>
      </c>
      <c r="JE262" s="5">
        <v>3.413981173485682E-2</v>
      </c>
    </row>
    <row r="263" spans="1:265" ht="12.9" customHeight="1" x14ac:dyDescent="0.2">
      <c r="A263" s="22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JC263" s="112"/>
      <c r="JD263" s="112"/>
      <c r="JE263" s="112"/>
    </row>
    <row r="264" spans="1:265" ht="12.9" customHeight="1" x14ac:dyDescent="0.2">
      <c r="A264" s="21" t="s">
        <v>234</v>
      </c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  <c r="BH264" s="5"/>
      <c r="BI264" s="5"/>
      <c r="BJ264" s="5"/>
      <c r="BK264" s="5"/>
      <c r="BL264" s="5"/>
      <c r="BM264" s="5"/>
      <c r="BN264" s="5"/>
      <c r="BO264" s="5"/>
      <c r="BP264" s="5"/>
      <c r="BQ264" s="5"/>
      <c r="BR264" s="5"/>
      <c r="BS264" s="5"/>
      <c r="BT264" s="5"/>
      <c r="BU264" s="5"/>
      <c r="JC264" s="112"/>
      <c r="JD264" s="112"/>
      <c r="JE264" s="112"/>
    </row>
    <row r="265" spans="1:265" ht="12.9" customHeight="1" x14ac:dyDescent="0.2">
      <c r="A265" s="22" t="s">
        <v>235</v>
      </c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>
        <v>4.2900000000000001E-2</v>
      </c>
      <c r="AA265" s="5">
        <v>1.6199999999999999E-2</v>
      </c>
      <c r="AB265" s="5">
        <v>1.4500000000000001E-2</v>
      </c>
      <c r="AC265" s="5">
        <v>1.34E-2</v>
      </c>
      <c r="AD265" s="5">
        <v>2.18E-2</v>
      </c>
      <c r="AE265" s="5">
        <v>2.3199999999999998E-2</v>
      </c>
      <c r="AF265" s="5">
        <v>2.6800000000000001E-2</v>
      </c>
      <c r="AG265" s="5">
        <v>2.76E-2</v>
      </c>
      <c r="AH265" s="5">
        <v>2.0500000000000001E-2</v>
      </c>
      <c r="AI265" s="5">
        <v>2.23E-2</v>
      </c>
      <c r="AJ265" s="5">
        <v>1.72E-2</v>
      </c>
      <c r="AK265" s="5">
        <v>1.0200000000000001E-2</v>
      </c>
      <c r="AL265" s="5">
        <v>1.9099999999999999E-2</v>
      </c>
      <c r="AM265" s="5">
        <v>1.26E-2</v>
      </c>
      <c r="AN265" s="5">
        <v>1.6199999999999999E-2</v>
      </c>
      <c r="AO265" s="5">
        <v>1.01E-2</v>
      </c>
      <c r="AP265" s="5">
        <v>5.4000000000000003E-3</v>
      </c>
      <c r="AQ265" s="5">
        <v>8.8900000000000003E-3</v>
      </c>
      <c r="AR265" s="5">
        <v>1.100440781391568E-2</v>
      </c>
      <c r="AS265" s="5">
        <v>1.0960232838542659E-2</v>
      </c>
      <c r="AT265" s="5">
        <v>1.146634274444925E-2</v>
      </c>
      <c r="AU265" s="5">
        <v>1.1467658705066429E-2</v>
      </c>
      <c r="AV265" s="5">
        <v>1.0377672568070619E-2</v>
      </c>
      <c r="AW265" s="5">
        <v>5.936803188380262E-3</v>
      </c>
      <c r="AX265" s="5">
        <v>1.3635808869786411E-2</v>
      </c>
      <c r="AY265" s="5">
        <v>1.016702993352102E-2</v>
      </c>
      <c r="AZ265" s="5">
        <v>-1.122138304896905E-3</v>
      </c>
      <c r="BA265" s="5">
        <v>2.095909278624403E-3</v>
      </c>
      <c r="BB265" s="5">
        <v>1.2521194008804149E-2</v>
      </c>
      <c r="BC265" s="5">
        <v>1.478799637477273E-2</v>
      </c>
      <c r="BD265" s="5">
        <v>1.7593674887921851E-2</v>
      </c>
      <c r="BE265" s="5">
        <v>1.5135009867181E-2</v>
      </c>
      <c r="BF265" s="5">
        <v>1.8326533069832899E-2</v>
      </c>
      <c r="BG265" s="5">
        <v>1.9126180405440181E-2</v>
      </c>
      <c r="BH265" s="5">
        <v>1.8624587742318271E-2</v>
      </c>
      <c r="BI265" s="5">
        <v>1.89E-2</v>
      </c>
      <c r="BJ265" s="5">
        <v>2.5524921353738361E-2</v>
      </c>
      <c r="BK265" s="5">
        <v>2.4119953503669769E-2</v>
      </c>
      <c r="BL265" s="5">
        <v>2.4676072397291169E-2</v>
      </c>
      <c r="BM265" s="5">
        <v>2.4858114011504239E-2</v>
      </c>
      <c r="BN265" s="5">
        <v>2.3811454846092699E-2</v>
      </c>
      <c r="BO265" s="5">
        <v>2.7297475631317361E-2</v>
      </c>
      <c r="BP265" s="5">
        <v>2.6574428155402081E-2</v>
      </c>
      <c r="BQ265" s="5">
        <v>2.704889509668686E-2</v>
      </c>
      <c r="BR265" s="5">
        <v>2.7920989135272301E-2</v>
      </c>
      <c r="BS265" s="5">
        <v>2.715490404074563E-2</v>
      </c>
      <c r="BT265" s="5">
        <v>2.7119479276177409E-2</v>
      </c>
      <c r="BU265" s="5">
        <v>2.5504898556931041E-2</v>
      </c>
      <c r="BV265" s="5">
        <v>3.8226250490374009E-2</v>
      </c>
      <c r="BW265" s="5">
        <v>3.4113038305598573E-2</v>
      </c>
      <c r="BX265" s="5">
        <v>3.5050349191539189E-2</v>
      </c>
      <c r="BY265" s="5">
        <v>3.5193961986223113E-2</v>
      </c>
      <c r="BZ265" s="5">
        <v>3.6692541812127027E-2</v>
      </c>
      <c r="CA265" s="5">
        <v>3.7324791358200597E-2</v>
      </c>
      <c r="CB265" s="5">
        <v>3.8422832808758078E-2</v>
      </c>
      <c r="CC265" s="5">
        <v>3.8396932603949198E-2</v>
      </c>
      <c r="CD265" s="5">
        <v>3.855499482214518E-2</v>
      </c>
      <c r="CE265" s="5">
        <v>3.7026601327014047E-2</v>
      </c>
      <c r="CF265" s="5">
        <v>3.7347738095328653E-2</v>
      </c>
      <c r="CG265" s="5">
        <v>3.332080116607395E-2</v>
      </c>
      <c r="CH265" s="5">
        <v>4.3836174015723393E-2</v>
      </c>
      <c r="CI265" s="5">
        <v>4.0757049640418319E-2</v>
      </c>
      <c r="CJ265" s="5">
        <v>4.1957916781633971E-2</v>
      </c>
      <c r="CK265" s="5">
        <v>4.0431408216750508E-2</v>
      </c>
      <c r="CL265" s="5">
        <v>4.0729987664166738E-2</v>
      </c>
      <c r="CM265" s="5">
        <v>4.0539494041393447E-2</v>
      </c>
      <c r="CN265" s="5">
        <v>3.9575094977234118E-2</v>
      </c>
      <c r="CO265" s="5">
        <v>3.8347138812121068E-2</v>
      </c>
      <c r="CP265" s="5">
        <v>3.6640620376928883E-2</v>
      </c>
      <c r="CQ265" s="5">
        <v>3.5632621889082082E-2</v>
      </c>
      <c r="CR265" s="5">
        <v>3.4447868383028948E-2</v>
      </c>
      <c r="CS265" s="5">
        <v>3.111710941816585E-2</v>
      </c>
      <c r="CT265" s="5">
        <v>3.5311086148244381E-2</v>
      </c>
      <c r="CU265" s="5">
        <v>3.3788389485211623E-2</v>
      </c>
      <c r="CV265" s="5">
        <v>3.3598758040230541E-2</v>
      </c>
      <c r="CW265" s="5">
        <v>3.4632403539346122E-2</v>
      </c>
      <c r="CX265" s="5">
        <v>3.5113981565058863E-2</v>
      </c>
      <c r="CY265" s="5">
        <v>3.6633681313964488E-2</v>
      </c>
      <c r="CZ265" s="5">
        <v>3.7247230297678888E-2</v>
      </c>
      <c r="DA265" s="5">
        <v>3.7908102726762628E-2</v>
      </c>
      <c r="DB265" s="5">
        <v>3.6921128287516397E-2</v>
      </c>
      <c r="DC265" s="5">
        <v>3.7523488853660802E-2</v>
      </c>
      <c r="DD265" s="5">
        <v>3.7522762035985688E-2</v>
      </c>
      <c r="DE265" s="5">
        <v>3.5032037423767773E-2</v>
      </c>
      <c r="DF265" s="5">
        <v>3.2362389612200018E-2</v>
      </c>
      <c r="DG265" s="5">
        <v>3.0401405457157311E-2</v>
      </c>
      <c r="DH265" s="5">
        <v>3.2568599179046913E-2</v>
      </c>
      <c r="DI265" s="5">
        <v>3.2208370319828428E-2</v>
      </c>
      <c r="DJ265" s="5">
        <v>3.1688140415548967E-2</v>
      </c>
      <c r="DK265" s="5">
        <v>3.0256771791421149E-2</v>
      </c>
      <c r="DL265" s="5">
        <v>2.9477382571675721E-2</v>
      </c>
      <c r="DM265" s="5">
        <v>2.8675519816941931E-2</v>
      </c>
      <c r="DN265" s="5">
        <v>2.793566992344412E-2</v>
      </c>
      <c r="DO265" s="5">
        <v>2.740649377168471E-2</v>
      </c>
      <c r="DP265" s="5">
        <v>2.6893487562042309E-2</v>
      </c>
      <c r="DQ265" s="5">
        <v>2.656760829440671E-2</v>
      </c>
      <c r="DR265" s="5">
        <v>2.5729249492403589E-2</v>
      </c>
      <c r="DS265" s="5">
        <v>2.4722569495816839E-2</v>
      </c>
      <c r="DT265" s="5">
        <v>2.6849298136082139E-2</v>
      </c>
      <c r="DU265" s="5">
        <v>2.6319218565484009E-2</v>
      </c>
      <c r="DV265" s="122">
        <v>2.653908544468506E-2</v>
      </c>
      <c r="DW265" s="122">
        <v>2.6902702535443399E-2</v>
      </c>
      <c r="DX265" s="122">
        <v>2.6503458179654979E-2</v>
      </c>
      <c r="DY265" s="122">
        <v>2.6613997561649009E-2</v>
      </c>
      <c r="DZ265" s="122">
        <v>2.5914647722887051E-2</v>
      </c>
      <c r="EA265" s="122">
        <v>2.5738563308080911E-2</v>
      </c>
      <c r="EB265" s="122">
        <v>2.5623768672056079E-2</v>
      </c>
      <c r="EC265" s="122">
        <v>2.657907314881661E-2</v>
      </c>
      <c r="ED265" s="122">
        <v>3.9553270232477573E-2</v>
      </c>
      <c r="EE265" s="122">
        <v>3.0787965155236401E-2</v>
      </c>
      <c r="EF265" s="122">
        <v>3.0676490619053851E-2</v>
      </c>
      <c r="EG265" s="122">
        <v>3.010613026458913E-2</v>
      </c>
      <c r="EH265" s="122">
        <v>2.9745226797666821E-2</v>
      </c>
      <c r="EI265" s="122">
        <v>2.950957133510871E-2</v>
      </c>
      <c r="EJ265" s="122">
        <v>2.9379244174354089E-2</v>
      </c>
      <c r="EK265" s="122">
        <v>2.9416239789546491E-2</v>
      </c>
      <c r="EL265" s="122">
        <v>2.8776885943812169E-2</v>
      </c>
      <c r="EM265" s="122">
        <v>2.8134114145083679E-2</v>
      </c>
      <c r="EN265" s="122">
        <v>2.7595018013728691E-2</v>
      </c>
      <c r="EO265" s="122">
        <v>2.5414252475026482E-2</v>
      </c>
      <c r="EP265" s="122">
        <v>2.7014965432302539E-2</v>
      </c>
      <c r="EQ265" s="122">
        <v>2.3810530446806619E-2</v>
      </c>
      <c r="ER265" s="122">
        <v>2.5514410644947499E-2</v>
      </c>
      <c r="ES265" s="122">
        <v>2.4974161245340049E-2</v>
      </c>
      <c r="ET265" s="122">
        <v>2.6354554741941691E-2</v>
      </c>
      <c r="EU265" s="122">
        <v>2.664478709920369E-2</v>
      </c>
      <c r="EV265" s="122">
        <v>2.602143430732089E-2</v>
      </c>
      <c r="EW265" s="122">
        <v>2.5993119105098141E-2</v>
      </c>
      <c r="EX265" s="122">
        <v>2.6231853888257099E-2</v>
      </c>
      <c r="EY265" s="122">
        <v>2.550750503897407E-2</v>
      </c>
      <c r="EZ265" s="122">
        <v>2.5505387061888461E-2</v>
      </c>
      <c r="FA265" s="122">
        <v>2.599054593419713E-2</v>
      </c>
      <c r="FB265" s="122">
        <v>2.9460365440981819E-2</v>
      </c>
      <c r="FC265" s="122">
        <v>2.419167074651055E-2</v>
      </c>
      <c r="FD265" s="122">
        <v>2.5275188598429581E-2</v>
      </c>
      <c r="FE265" s="122">
        <v>2.6773583492099951E-2</v>
      </c>
      <c r="FF265" s="122">
        <v>2.739007476925848E-2</v>
      </c>
      <c r="FG265" s="122">
        <v>2.752662635080157E-2</v>
      </c>
      <c r="FH265" s="122">
        <v>2.7207024682378501E-2</v>
      </c>
      <c r="FI265" s="122">
        <v>2.7045040728451361E-2</v>
      </c>
      <c r="FJ265" s="122">
        <v>2.6761039898139629E-2</v>
      </c>
      <c r="FK265" s="122">
        <v>2.6425895031266491E-2</v>
      </c>
      <c r="FL265" s="122">
        <v>2.5979456822379579E-2</v>
      </c>
      <c r="FM265" s="122">
        <v>2.4401594639847129E-2</v>
      </c>
      <c r="FN265" s="122">
        <v>2.8438974977440131E-2</v>
      </c>
      <c r="FO265" s="122">
        <v>2.423756741754245E-2</v>
      </c>
      <c r="FP265" s="122">
        <v>2.5140028286281361E-2</v>
      </c>
      <c r="FQ265" s="122">
        <v>2.5473306753693348E-2</v>
      </c>
      <c r="FR265" s="5">
        <v>2.542403151631176E-2</v>
      </c>
      <c r="FS265" s="5">
        <v>2.540812689886892E-2</v>
      </c>
      <c r="FT265" s="5">
        <v>2.5655451496734469E-2</v>
      </c>
      <c r="FU265" s="5">
        <v>2.5573557755753672E-2</v>
      </c>
      <c r="FV265" s="5">
        <v>2.5509257601351851E-2</v>
      </c>
      <c r="FW265" s="5">
        <v>2.5304237957710279E-2</v>
      </c>
      <c r="FX265" s="5">
        <v>2.4880949042702879E-2</v>
      </c>
      <c r="FY265" s="5">
        <v>2.4258485221992671E-2</v>
      </c>
      <c r="FZ265" s="122">
        <v>3.0643324927849571E-2</v>
      </c>
      <c r="GA265" s="5">
        <v>2.6321689757306289E-2</v>
      </c>
      <c r="GB265" s="5">
        <v>2.6596479200273582E-2</v>
      </c>
      <c r="GC265" s="5">
        <v>2.674318429093971E-2</v>
      </c>
      <c r="GD265" s="5">
        <v>2.623325674711879E-2</v>
      </c>
      <c r="GE265" s="5">
        <v>2.5557038255317421E-2</v>
      </c>
      <c r="GF265" s="5">
        <v>2.5577654350457189E-2</v>
      </c>
      <c r="GG265" s="5">
        <v>2.4965685030852721E-2</v>
      </c>
      <c r="GH265" s="5">
        <v>2.4345150150810419E-2</v>
      </c>
      <c r="GI265" s="5">
        <v>2.4965685030852721E-2</v>
      </c>
      <c r="GJ265" s="5">
        <v>2.333136142343064E-2</v>
      </c>
      <c r="GK265" s="5">
        <v>2.3092173375722991E-2</v>
      </c>
      <c r="GL265" s="5">
        <v>1.973445804533713E-2</v>
      </c>
      <c r="GM265" s="5">
        <v>1.863686154211561E-2</v>
      </c>
      <c r="GN265" s="5">
        <v>2.0683297766527799E-2</v>
      </c>
      <c r="GO265" s="5">
        <v>2.1090352889039481E-2</v>
      </c>
      <c r="GP265" s="5">
        <v>2.1610094598133091E-2</v>
      </c>
      <c r="GQ265" s="5">
        <v>2.1785533995659911E-2</v>
      </c>
      <c r="GR265" s="5">
        <v>2.2040058398551391E-2</v>
      </c>
      <c r="GS265" s="5">
        <v>2.159696353579239E-2</v>
      </c>
      <c r="GT265" s="5">
        <v>2.2157351206229029E-2</v>
      </c>
      <c r="GU265" s="5">
        <v>2.218957703032683E-2</v>
      </c>
      <c r="GV265" s="5">
        <v>2.175226324895645E-2</v>
      </c>
      <c r="GW265" s="5">
        <v>2.1710969485355211E-2</v>
      </c>
      <c r="GX265" s="5">
        <v>2.346863084057154E-2</v>
      </c>
      <c r="GY265" s="5">
        <v>1.951122220726104E-2</v>
      </c>
      <c r="GZ265" s="5">
        <v>2.260546966996636E-2</v>
      </c>
      <c r="HA265" s="5">
        <v>2.2592718719839072E-2</v>
      </c>
      <c r="HB265" s="5">
        <v>2.330663179879644E-2</v>
      </c>
      <c r="HC265" s="5">
        <v>2.354709752958176E-2</v>
      </c>
      <c r="HD265" s="5">
        <v>2.3085532173934279E-2</v>
      </c>
      <c r="HE265" s="5">
        <v>2.2634815023961651E-2</v>
      </c>
      <c r="HF265" s="5">
        <v>2.3340334339743699E-2</v>
      </c>
      <c r="HG265" s="5">
        <v>2.3252071836074702E-2</v>
      </c>
      <c r="HH265" s="5">
        <v>2.2853218014790771E-2</v>
      </c>
      <c r="HI265" s="5">
        <v>2.293142156060381E-2</v>
      </c>
      <c r="HJ265" s="5">
        <v>2.482007094659194E-2</v>
      </c>
      <c r="HK265" s="5">
        <v>2.1250412176357938E-2</v>
      </c>
      <c r="HL265" s="5">
        <v>2.1575870086972659E-2</v>
      </c>
      <c r="HM265" s="5">
        <v>2.2725670156339511E-2</v>
      </c>
      <c r="HN265" s="5">
        <v>2.3716578764928851E-2</v>
      </c>
      <c r="HO265" s="5">
        <v>2.4271191338191209E-2</v>
      </c>
      <c r="HP265" s="5">
        <v>2.390715619354454E-2</v>
      </c>
      <c r="HQ265" s="5">
        <v>2.3335205240763841E-2</v>
      </c>
      <c r="HR265" s="5">
        <v>2.313326747025336E-2</v>
      </c>
      <c r="HS265" s="5">
        <v>2.3427688381930351E-2</v>
      </c>
      <c r="HT265" s="5">
        <v>2.3034602520511829E-2</v>
      </c>
      <c r="HU265" s="5">
        <v>2.176923669103021E-2</v>
      </c>
      <c r="HV265" s="5">
        <v>2.4934279542337141E-2</v>
      </c>
      <c r="HW265" s="5">
        <v>2.251894324928292E-2</v>
      </c>
      <c r="HX265" s="5">
        <v>2.4847685074758461E-2</v>
      </c>
      <c r="HY265" s="5">
        <v>2.5568723906993371E-2</v>
      </c>
      <c r="HZ265" s="5">
        <v>2.5399656123960401E-2</v>
      </c>
      <c r="IA265" s="5">
        <v>2.4870087629299278E-2</v>
      </c>
      <c r="IB265" s="5">
        <v>2.5308124093283531E-2</v>
      </c>
      <c r="IC265" s="5">
        <v>2.4416143599262041E-2</v>
      </c>
      <c r="ID265" s="5">
        <v>2.4722486496950791E-2</v>
      </c>
      <c r="IE265" s="5">
        <v>2.465183499849679E-2</v>
      </c>
      <c r="IF265" s="5">
        <v>2.4517688330522151E-2</v>
      </c>
      <c r="IG265" s="5">
        <v>2.3569359126246352E-2</v>
      </c>
      <c r="IH265" s="5">
        <v>2.1187813490343842E-2</v>
      </c>
      <c r="II265" s="5">
        <v>1.8310079801524989E-2</v>
      </c>
      <c r="IJ265" s="5">
        <v>1.829984885885531E-2</v>
      </c>
      <c r="IK265" s="5">
        <v>1.616536694951139E-2</v>
      </c>
      <c r="IL265" s="5">
        <v>1.5965432342328119E-2</v>
      </c>
      <c r="IM265" s="5">
        <v>1.6680151592836381E-2</v>
      </c>
      <c r="IN265" s="5">
        <v>1.6717594812286608E-2</v>
      </c>
      <c r="IO265" s="5">
        <v>1.6551784447327571E-2</v>
      </c>
      <c r="IP265" s="5">
        <v>1.6855854081242131E-2</v>
      </c>
      <c r="IQ265" s="5">
        <v>1.7153156233814471E-2</v>
      </c>
      <c r="IR265" s="5">
        <v>1.6999538162485141E-2</v>
      </c>
      <c r="IS265" s="5">
        <v>1.5886000208196471E-2</v>
      </c>
      <c r="IT265" s="5">
        <v>1.7780251752705641E-2</v>
      </c>
      <c r="IU265" s="5">
        <v>1.7118206645747109E-2</v>
      </c>
      <c r="IV265" s="5">
        <v>1.6155017654176831E-2</v>
      </c>
      <c r="IW265" s="5">
        <v>1.6199094073429898E-2</v>
      </c>
      <c r="IX265" s="5">
        <v>1.5933985098978639E-2</v>
      </c>
      <c r="IY265" s="5">
        <v>1.6870906796717499E-2</v>
      </c>
      <c r="IZ265" s="5">
        <v>1.677221400263687E-2</v>
      </c>
      <c r="JA265" s="5">
        <v>1.6400000000000001E-2</v>
      </c>
      <c r="JB265" s="5">
        <v>1.6781183395246251E-2</v>
      </c>
      <c r="JC265" s="5">
        <v>1.6863133593412991E-2</v>
      </c>
      <c r="JD265" s="5">
        <v>1.6923204541033049E-2</v>
      </c>
      <c r="JE265" s="5">
        <v>1.7108051462194119E-2</v>
      </c>
    </row>
    <row r="266" spans="1:265" ht="12.9" customHeight="1" x14ac:dyDescent="0.2">
      <c r="A266" s="22" t="s">
        <v>236</v>
      </c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>
        <v>0.3493</v>
      </c>
      <c r="AA266" s="5">
        <v>0.12859999999999999</v>
      </c>
      <c r="AB266" s="5">
        <v>0.1168</v>
      </c>
      <c r="AC266" s="5">
        <v>0.1099</v>
      </c>
      <c r="AD266" s="5">
        <v>0.18379999999999999</v>
      </c>
      <c r="AE266" s="5">
        <v>0.19739999999999999</v>
      </c>
      <c r="AF266" s="5">
        <v>0.22950000000000001</v>
      </c>
      <c r="AG266" s="5">
        <v>0.23949999999999999</v>
      </c>
      <c r="AH266" s="5">
        <v>0.18029999999999999</v>
      </c>
      <c r="AI266" s="5">
        <v>0.2056</v>
      </c>
      <c r="AJ266" s="5">
        <v>0.16350000000000001</v>
      </c>
      <c r="AK266" s="5">
        <v>9.5000000000000001E-2</v>
      </c>
      <c r="AL266" s="5">
        <v>0.1598</v>
      </c>
      <c r="AM266" s="5">
        <v>0.1076</v>
      </c>
      <c r="AN266" s="5">
        <v>0.1474</v>
      </c>
      <c r="AO266" s="5">
        <v>9.6100000000000005E-2</v>
      </c>
      <c r="AP266" s="5">
        <v>4.9099999999999998E-2</v>
      </c>
      <c r="AQ266" s="5">
        <v>7.9899999999999999E-2</v>
      </c>
      <c r="AR266" s="5">
        <v>0.1000589134829543</v>
      </c>
      <c r="AS266" s="5">
        <v>0.1034925654604015</v>
      </c>
      <c r="AT266" s="5">
        <v>0.1147941803372961</v>
      </c>
      <c r="AU266" s="5">
        <v>0.1165475189884413</v>
      </c>
      <c r="AV266" s="5">
        <v>9.9886374280408752E-2</v>
      </c>
      <c r="AW266" s="5">
        <v>6.0728467420135289E-2</v>
      </c>
      <c r="AX266" s="5">
        <v>0.14012205895179</v>
      </c>
      <c r="AY266" s="5">
        <v>0.1046738240453409</v>
      </c>
      <c r="AZ266" s="5">
        <v>-1.1256588314107561E-2</v>
      </c>
      <c r="BA266" s="5">
        <v>2.1280148211533709E-2</v>
      </c>
      <c r="BB266" s="5">
        <v>0.13134011899629161</v>
      </c>
      <c r="BC266" s="5">
        <v>0.1435744942873666</v>
      </c>
      <c r="BD266" s="5">
        <v>0.16936335038330791</v>
      </c>
      <c r="BE266" s="5">
        <v>1.5135009867181E-2</v>
      </c>
      <c r="BF266" s="5">
        <v>0.17810527145678751</v>
      </c>
      <c r="BG266" s="5">
        <v>0.20063263812035839</v>
      </c>
      <c r="BH266" s="5">
        <v>0.202638863600483</v>
      </c>
      <c r="BI266" s="5">
        <v>0.2051</v>
      </c>
      <c r="BJ266" s="5">
        <v>0.24297255551401231</v>
      </c>
      <c r="BK266" s="5">
        <v>0.232614849789302</v>
      </c>
      <c r="BL266" s="5">
        <v>0.23787817714099729</v>
      </c>
      <c r="BM266" s="5">
        <v>0.24515239295708871</v>
      </c>
      <c r="BN266" s="5">
        <v>0.23485701626496111</v>
      </c>
      <c r="BO266" s="5">
        <v>0.27472964656061721</v>
      </c>
      <c r="BP266" s="5">
        <v>0.26299629744915298</v>
      </c>
      <c r="BQ266" s="5">
        <v>0.27308415666129893</v>
      </c>
      <c r="BR266" s="5">
        <v>0.2814646838624183</v>
      </c>
      <c r="BS266" s="5">
        <v>0.28000933258774818</v>
      </c>
      <c r="BT266" s="5">
        <v>0.28122857824052311</v>
      </c>
      <c r="BU266" s="5">
        <v>0.27343842667738832</v>
      </c>
      <c r="BV266" s="5">
        <v>0.34544237690811819</v>
      </c>
      <c r="BW266" s="5">
        <v>0.30863958800294328</v>
      </c>
      <c r="BX266" s="5">
        <v>0.3342188398751485</v>
      </c>
      <c r="BY266" s="5">
        <v>0.33591984762259391</v>
      </c>
      <c r="BZ266" s="5">
        <v>0.36338680398202072</v>
      </c>
      <c r="CA266" s="5">
        <v>0.36593680034447462</v>
      </c>
      <c r="CB266" s="5">
        <v>0.38086786332074518</v>
      </c>
      <c r="CC266" s="5">
        <v>0.38438661158341908</v>
      </c>
      <c r="CD266" s="5">
        <v>0.39956532696202701</v>
      </c>
      <c r="CE266" s="5">
        <v>0.39996245643061062</v>
      </c>
      <c r="CF266" s="5">
        <v>0.39974648044554489</v>
      </c>
      <c r="CG266" s="5">
        <v>0.3524863015617396</v>
      </c>
      <c r="CH266" s="5">
        <v>0.36887098793454548</v>
      </c>
      <c r="CI266" s="5">
        <v>0.35157032218504131</v>
      </c>
      <c r="CJ266" s="5">
        <v>0.38990067923478239</v>
      </c>
      <c r="CK266" s="5">
        <v>0.39439394252121818</v>
      </c>
      <c r="CL266" s="5">
        <v>0.3982900072760775</v>
      </c>
      <c r="CM266" s="5">
        <v>0.42684046927291469</v>
      </c>
      <c r="CN266" s="5">
        <v>0.42241255698319219</v>
      </c>
      <c r="CO266" s="5">
        <v>0.41482256313373328</v>
      </c>
      <c r="CP266" s="5">
        <v>0.42564822058766999</v>
      </c>
      <c r="CQ266" s="5">
        <v>0.41693200468632369</v>
      </c>
      <c r="CR266" s="5">
        <v>0.41611495761191208</v>
      </c>
      <c r="CS266" s="5">
        <v>0.38223145212170262</v>
      </c>
      <c r="CT266" s="5">
        <v>0.32201860249697761</v>
      </c>
      <c r="CU266" s="5">
        <v>0.32552618864971861</v>
      </c>
      <c r="CV266" s="5">
        <v>0.33843594266149318</v>
      </c>
      <c r="CW266" s="5">
        <v>0.3773777333110519</v>
      </c>
      <c r="CX266" s="5">
        <v>0.40271582731610012</v>
      </c>
      <c r="CY266" s="5">
        <v>0.42339545240214738</v>
      </c>
      <c r="CZ266" s="5">
        <v>0.43109635203467989</v>
      </c>
      <c r="DA266" s="5">
        <v>0.43883375789041817</v>
      </c>
      <c r="DB266" s="5">
        <v>0.43575084910715378</v>
      </c>
      <c r="DC266" s="5">
        <v>0.44431467822486043</v>
      </c>
      <c r="DD266" s="5">
        <v>0.45157969438920709</v>
      </c>
      <c r="DE266" s="5">
        <v>0.43912907031070159</v>
      </c>
      <c r="DF266" s="5">
        <v>0.29700134190630417</v>
      </c>
      <c r="DG266" s="5">
        <v>0.29246035791972369</v>
      </c>
      <c r="DH266" s="5">
        <v>0.32206376041774198</v>
      </c>
      <c r="DI266" s="5">
        <v>0.30922754199096841</v>
      </c>
      <c r="DJ266" s="5">
        <v>0.34223333176242121</v>
      </c>
      <c r="DK266" s="5">
        <v>0.3233540761412862</v>
      </c>
      <c r="DL266" s="5">
        <v>0.31901420872472203</v>
      </c>
      <c r="DM266" s="5">
        <v>0.31331077321674639</v>
      </c>
      <c r="DN266" s="5">
        <v>0.31059194450637428</v>
      </c>
      <c r="DO266" s="5">
        <v>0.30909860003272033</v>
      </c>
      <c r="DP266" s="5">
        <v>0.33467375009632011</v>
      </c>
      <c r="DQ266" s="5">
        <v>0.33382413396089528</v>
      </c>
      <c r="DR266" s="5">
        <v>0.25635283201238129</v>
      </c>
      <c r="DS266" s="5">
        <v>0.26087463224769619</v>
      </c>
      <c r="DT266" s="5">
        <v>0.2884233251324822</v>
      </c>
      <c r="DU266" s="5">
        <v>0.29591094313210758</v>
      </c>
      <c r="DV266" s="122">
        <v>0.31585250143806182</v>
      </c>
      <c r="DW266" s="122">
        <v>0.31784489799138682</v>
      </c>
      <c r="DX266" s="122">
        <v>0.31401889706319602</v>
      </c>
      <c r="DY266" s="122">
        <v>0.31753765078870522</v>
      </c>
      <c r="DZ266" s="122">
        <v>0.31044289282355009</v>
      </c>
      <c r="EA266" s="122">
        <v>0.31444381224435008</v>
      </c>
      <c r="EB266" s="122">
        <v>0.3130221032681581</v>
      </c>
      <c r="EC266" s="122">
        <v>0.3193376639649162</v>
      </c>
      <c r="ED266" s="122">
        <v>0.38302281817887468</v>
      </c>
      <c r="EE266" s="122">
        <v>0.30452039529430952</v>
      </c>
      <c r="EF266" s="122">
        <v>0.30127904581339682</v>
      </c>
      <c r="EG266" s="122">
        <v>0.30179767941294677</v>
      </c>
      <c r="EH266" s="122">
        <v>0.31903760964720829</v>
      </c>
      <c r="EI266" s="122">
        <v>0.31217849343745913</v>
      </c>
      <c r="EJ266" s="122">
        <v>0.30930616729483917</v>
      </c>
      <c r="EK266" s="122">
        <v>0.32899220300493293</v>
      </c>
      <c r="EL266" s="122">
        <v>0.33414948558345758</v>
      </c>
      <c r="EM266" s="122">
        <v>0.34030038322296169</v>
      </c>
      <c r="EN266" s="122">
        <v>0.3374977309429491</v>
      </c>
      <c r="EO266" s="122">
        <v>0.31488002769260293</v>
      </c>
      <c r="EP266" s="122">
        <v>0.27218520798930801</v>
      </c>
      <c r="EQ266" s="122">
        <v>0.23209556716070531</v>
      </c>
      <c r="ER266" s="122">
        <v>0.25497177868757209</v>
      </c>
      <c r="ES266" s="122">
        <v>0.25708863949402633</v>
      </c>
      <c r="ET266" s="122">
        <v>0.27894390422345172</v>
      </c>
      <c r="EU266" s="122">
        <v>0.28125228525084389</v>
      </c>
      <c r="EV266" s="122">
        <v>0.27489843029974459</v>
      </c>
      <c r="EW266" s="122">
        <v>0.27580072893598162</v>
      </c>
      <c r="EX266" s="122">
        <v>0.27885383000414382</v>
      </c>
      <c r="EY266" s="122">
        <v>0.28156546054900189</v>
      </c>
      <c r="EZ266" s="122">
        <v>0.28273159513862361</v>
      </c>
      <c r="FA266" s="122">
        <v>0.28480243817808609</v>
      </c>
      <c r="FB266" s="122">
        <v>0.26165894922619221</v>
      </c>
      <c r="FC266" s="122">
        <v>0.2198441547432772</v>
      </c>
      <c r="FD266" s="122">
        <v>0.2343430703890835</v>
      </c>
      <c r="FE266" s="122">
        <v>0.27307427526270439</v>
      </c>
      <c r="FF266" s="122">
        <v>0.28977301889069568</v>
      </c>
      <c r="FG266" s="122">
        <v>0.29695360224329448</v>
      </c>
      <c r="FH266" s="122">
        <v>0.29287761689256819</v>
      </c>
      <c r="FI266" s="122">
        <v>0.29456611678495181</v>
      </c>
      <c r="FJ266" s="122">
        <v>0.296242041430473</v>
      </c>
      <c r="FK266" s="122">
        <v>0.29570044070786461</v>
      </c>
      <c r="FL266" s="122">
        <v>0.29280825509266961</v>
      </c>
      <c r="FM266" s="122">
        <v>0.29382935377607522</v>
      </c>
      <c r="FN266" s="122">
        <v>0.27741666111692159</v>
      </c>
      <c r="FO266" s="122">
        <v>0.2372735919989459</v>
      </c>
      <c r="FP266" s="122">
        <v>0.2520047713721848</v>
      </c>
      <c r="FQ266" s="122">
        <v>0.25802887064875429</v>
      </c>
      <c r="FR266" s="122">
        <v>0.26635581567048711</v>
      </c>
      <c r="FS266" s="122">
        <v>0.27000167315132562</v>
      </c>
      <c r="FT266" s="122">
        <v>0.27264570022500828</v>
      </c>
      <c r="FU266" s="122">
        <v>0.27231943196562453</v>
      </c>
      <c r="FV266" s="122">
        <v>0.27885235629361782</v>
      </c>
      <c r="FW266" s="122">
        <v>0.28847798136500757</v>
      </c>
      <c r="FX266" s="122">
        <v>0.28865339799152612</v>
      </c>
      <c r="FY266" s="122">
        <v>0.28257111461292678</v>
      </c>
      <c r="FZ266" s="122">
        <v>0.29560602135605329</v>
      </c>
      <c r="GA266" s="122">
        <v>0.25294309046154012</v>
      </c>
      <c r="GB266" s="122">
        <v>0.2699533815705395</v>
      </c>
      <c r="GC266" s="122">
        <v>0.2824460009111267</v>
      </c>
      <c r="GD266" s="122">
        <v>0.2798130096019053</v>
      </c>
      <c r="GE266" s="122">
        <v>0.27905647007243339</v>
      </c>
      <c r="GF266" s="122">
        <v>0.27931644538657568</v>
      </c>
      <c r="GG266" s="122">
        <v>0.28325047920047192</v>
      </c>
      <c r="GH266" s="122">
        <v>0.28341695133204159</v>
      </c>
      <c r="GI266" s="122">
        <v>0.28325047920047192</v>
      </c>
      <c r="GJ266" s="122">
        <v>0.27507007558502472</v>
      </c>
      <c r="GK266" s="122">
        <v>0.27814871942081121</v>
      </c>
      <c r="GL266" s="122">
        <v>0.19363154195269591</v>
      </c>
      <c r="GM266" s="122">
        <v>0.17980202700670611</v>
      </c>
      <c r="GN266" s="122">
        <v>0.19920809925171759</v>
      </c>
      <c r="GO266" s="122">
        <v>0.20321970903822559</v>
      </c>
      <c r="GP266" s="122">
        <v>0.21486652404697559</v>
      </c>
      <c r="GQ266" s="122">
        <v>0.22212767657882859</v>
      </c>
      <c r="GR266" s="122">
        <v>0.2235410575008705</v>
      </c>
      <c r="GS266" s="122">
        <v>0.21946523447829119</v>
      </c>
      <c r="GT266" s="122">
        <v>0.2253220521991342</v>
      </c>
      <c r="GU266" s="122">
        <v>0.23958232051247319</v>
      </c>
      <c r="GV266" s="122">
        <v>0.238546921710904</v>
      </c>
      <c r="GW266" s="122">
        <v>0.23753060520254971</v>
      </c>
      <c r="GX266" s="122">
        <v>0.21472194538720071</v>
      </c>
      <c r="GY266" s="122">
        <v>0.1770902390276041</v>
      </c>
      <c r="GZ266" s="122">
        <v>0.21265653359394279</v>
      </c>
      <c r="HA266" s="122">
        <v>0.21434486256855931</v>
      </c>
      <c r="HB266" s="122">
        <v>0.22613129142414931</v>
      </c>
      <c r="HC266" s="122">
        <v>0.2349944679598325</v>
      </c>
      <c r="HD266" s="122">
        <v>0.23278046812056599</v>
      </c>
      <c r="HE266" s="122">
        <v>0.231290706133051</v>
      </c>
      <c r="HF266" s="122">
        <v>0.23773051453812119</v>
      </c>
      <c r="HG266" s="122">
        <v>0.2449077806768617</v>
      </c>
      <c r="HH266" s="122">
        <v>0.24408266586055499</v>
      </c>
      <c r="HI266" s="122">
        <v>0.2448375650417938</v>
      </c>
      <c r="HJ266" s="122">
        <v>0.21857673015926621</v>
      </c>
      <c r="HK266" s="122">
        <v>0.19009340984563119</v>
      </c>
      <c r="HL266" s="122">
        <v>0.1959126328133623</v>
      </c>
      <c r="HM266" s="122">
        <v>0.21541664379147979</v>
      </c>
      <c r="HN266" s="122">
        <v>0.2321205750422603</v>
      </c>
      <c r="HO266" s="122">
        <v>0.23317389945361791</v>
      </c>
      <c r="HP266" s="122">
        <v>0.2304902701685172</v>
      </c>
      <c r="HQ266" s="122">
        <v>0.22733893394327601</v>
      </c>
      <c r="HR266" s="122">
        <v>0.2275401849388197</v>
      </c>
      <c r="HS266" s="122">
        <v>0.23667275376107899</v>
      </c>
      <c r="HT266" s="122">
        <v>0.23374467372915239</v>
      </c>
      <c r="HU266" s="122">
        <v>0.225860536550019</v>
      </c>
      <c r="HV266" s="122">
        <v>0.2180717891200066</v>
      </c>
      <c r="HW266" s="122">
        <v>0.19797787176311921</v>
      </c>
      <c r="HX266" s="122">
        <v>0.2235210983876002</v>
      </c>
      <c r="HY266" s="122">
        <v>0.23405145377525349</v>
      </c>
      <c r="HZ266" s="122">
        <v>0.23502881953159449</v>
      </c>
      <c r="IA266" s="122">
        <v>0.23158766970369721</v>
      </c>
      <c r="IB266" s="122">
        <v>0.23674466682670539</v>
      </c>
      <c r="IC266" s="122">
        <v>0.23427147701435991</v>
      </c>
      <c r="ID266" s="122">
        <v>0.2442326993911661</v>
      </c>
      <c r="IE266" s="122">
        <v>0.24556970608984649</v>
      </c>
      <c r="IF266" s="122">
        <v>0.24413766376850701</v>
      </c>
      <c r="IG266" s="122">
        <v>0.23739122721738731</v>
      </c>
      <c r="IH266" s="122">
        <v>0.17672823563106849</v>
      </c>
      <c r="II266" s="122">
        <v>0.15430704939828641</v>
      </c>
      <c r="IJ266" s="122">
        <v>0.1569168500123039</v>
      </c>
      <c r="IK266" s="122">
        <v>0.14423419327314879</v>
      </c>
      <c r="IL266" s="122">
        <v>0.14417613367488061</v>
      </c>
      <c r="IM266" s="122">
        <v>0.1530885719406703</v>
      </c>
      <c r="IN266" s="122">
        <v>0.15511452583862809</v>
      </c>
      <c r="IO266" s="122">
        <v>0.1552934663164659</v>
      </c>
      <c r="IP266" s="122">
        <v>0.15860259948037761</v>
      </c>
      <c r="IQ266" s="122">
        <v>0.16230556001352819</v>
      </c>
      <c r="IR266" s="122">
        <v>0.16254220495634461</v>
      </c>
      <c r="IS266" s="122">
        <v>0.15503943955245719</v>
      </c>
      <c r="IT266" s="122">
        <v>0.14217967088360711</v>
      </c>
      <c r="IU266" s="122">
        <v>0.1355300957558013</v>
      </c>
      <c r="IV266" s="122">
        <v>0.12863883043790561</v>
      </c>
      <c r="IW266" s="122">
        <v>0.13286940781234399</v>
      </c>
      <c r="IX266" s="122">
        <v>0.13682630781257629</v>
      </c>
      <c r="IY266" s="122">
        <v>0.145845593257072</v>
      </c>
      <c r="IZ266" s="122">
        <v>0.1455716430050408</v>
      </c>
      <c r="JA266" s="122">
        <v>0.1452</v>
      </c>
      <c r="JB266" s="122">
        <v>0.14929970693416039</v>
      </c>
      <c r="JC266" s="122">
        <v>0.1495458433100218</v>
      </c>
      <c r="JD266" s="122">
        <v>0.1504773874092076</v>
      </c>
      <c r="JE266" s="122">
        <v>0.15290103876604419</v>
      </c>
    </row>
    <row r="267" spans="1:265" ht="12.9" customHeight="1" x14ac:dyDescent="0.2">
      <c r="A267" s="22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  <c r="BN267" s="7"/>
      <c r="BO267" s="7"/>
      <c r="BP267" s="7"/>
      <c r="BQ267" s="7"/>
      <c r="BR267" s="7"/>
      <c r="BS267" s="7"/>
      <c r="BT267" s="7"/>
      <c r="BU267" s="7"/>
      <c r="BV267" s="7"/>
      <c r="BW267" s="7"/>
      <c r="BX267" s="7"/>
      <c r="BY267" s="7"/>
      <c r="BZ267" s="7"/>
      <c r="CA267" s="7"/>
      <c r="CB267" s="7"/>
      <c r="CC267" s="7"/>
      <c r="CD267" s="7"/>
      <c r="CE267" s="7"/>
      <c r="CF267" s="7"/>
      <c r="CG267" s="7"/>
      <c r="CH267" s="7"/>
      <c r="CI267" s="7"/>
      <c r="CJ267" s="7"/>
      <c r="CK267" s="7"/>
      <c r="CL267" s="7"/>
      <c r="CM267" s="7"/>
      <c r="CN267" s="7"/>
      <c r="CO267" s="7"/>
      <c r="CP267" s="7"/>
      <c r="CQ267" s="7"/>
      <c r="CR267" s="7"/>
      <c r="CS267" s="7"/>
      <c r="CT267" s="7"/>
      <c r="CU267" s="7"/>
      <c r="CV267" s="7"/>
      <c r="CW267" s="7"/>
      <c r="CX267" s="7"/>
      <c r="CY267" s="7"/>
      <c r="CZ267" s="7"/>
      <c r="DA267" s="7"/>
      <c r="DB267" s="7"/>
      <c r="DC267" s="7"/>
      <c r="DD267" s="7"/>
      <c r="DE267" s="7"/>
      <c r="DF267" s="7"/>
      <c r="DG267" s="7"/>
      <c r="DH267" s="7"/>
      <c r="DI267" s="7"/>
      <c r="DJ267" s="7"/>
      <c r="DK267" s="7"/>
      <c r="DL267" s="7"/>
      <c r="DM267" s="7"/>
      <c r="DN267" s="7"/>
      <c r="DO267" s="7"/>
      <c r="DP267" s="7"/>
      <c r="DQ267" s="7"/>
      <c r="DR267" s="7"/>
      <c r="DS267" s="7"/>
      <c r="DT267" s="7"/>
      <c r="DU267" s="7"/>
      <c r="DV267" s="124"/>
      <c r="DW267" s="124"/>
      <c r="DX267" s="124"/>
      <c r="DY267" s="124"/>
      <c r="DZ267" s="124"/>
      <c r="EA267" s="124"/>
      <c r="EB267" s="124"/>
      <c r="EC267" s="124"/>
      <c r="ED267" s="124"/>
      <c r="EE267" s="124"/>
      <c r="EF267" s="124"/>
      <c r="EG267" s="124"/>
      <c r="EH267" s="124"/>
      <c r="EI267" s="124"/>
      <c r="EJ267" s="124"/>
      <c r="EK267" s="124"/>
      <c r="EL267" s="124"/>
      <c r="EM267" s="124"/>
      <c r="EN267" s="124"/>
      <c r="EO267" s="124"/>
      <c r="EP267" s="124"/>
      <c r="EQ267" s="124"/>
      <c r="ER267" s="124"/>
      <c r="ES267" s="124"/>
      <c r="ET267" s="124"/>
      <c r="EU267" s="124"/>
      <c r="EV267" s="124"/>
      <c r="EW267" s="124"/>
      <c r="EX267" s="124"/>
      <c r="EY267" s="124"/>
      <c r="EZ267" s="124"/>
      <c r="FA267" s="124"/>
      <c r="FB267" s="124"/>
      <c r="FC267" s="124"/>
      <c r="FD267" s="124"/>
      <c r="FE267" s="124"/>
      <c r="FF267" s="124"/>
      <c r="FG267" s="124"/>
      <c r="FH267" s="124"/>
      <c r="FI267" s="124"/>
      <c r="FJ267" s="124"/>
      <c r="FK267" s="124"/>
      <c r="FL267" s="124"/>
      <c r="FM267" s="124"/>
      <c r="FN267" s="124"/>
      <c r="FO267" s="124"/>
      <c r="FP267" s="124"/>
      <c r="FQ267" s="124"/>
      <c r="FR267" s="124"/>
      <c r="FS267" s="124"/>
      <c r="FT267" s="124"/>
      <c r="FU267" s="124"/>
      <c r="FV267" s="124"/>
      <c r="FW267" s="124"/>
      <c r="FX267" s="124"/>
      <c r="FY267" s="124"/>
      <c r="FZ267" s="124"/>
      <c r="GA267" s="124"/>
      <c r="GB267" s="124"/>
      <c r="GC267" s="124"/>
      <c r="GD267" s="124"/>
      <c r="GE267" s="124"/>
      <c r="GF267" s="124"/>
      <c r="GG267" s="124"/>
      <c r="GH267" s="124"/>
      <c r="GI267" s="124"/>
      <c r="GJ267" s="124"/>
      <c r="JC267" s="112"/>
      <c r="JD267" s="112"/>
      <c r="JE267" s="112"/>
    </row>
    <row r="268" spans="1:265" ht="9.75" customHeight="1" x14ac:dyDescent="0.2">
      <c r="A268" s="21" t="s">
        <v>237</v>
      </c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  <c r="BK268" s="21"/>
      <c r="BL268" s="21"/>
      <c r="BM268" s="21"/>
      <c r="BN268" s="21"/>
      <c r="BO268" s="21"/>
      <c r="BP268" s="21"/>
      <c r="BQ268" s="21"/>
      <c r="BR268" s="21"/>
      <c r="BS268" s="21"/>
      <c r="BT268" s="21"/>
      <c r="BU268" s="21"/>
      <c r="BV268" s="21"/>
      <c r="BW268" s="21"/>
      <c r="BX268" s="21"/>
      <c r="BY268" s="21"/>
      <c r="BZ268" s="21"/>
      <c r="CA268" s="21"/>
      <c r="CB268" s="21"/>
      <c r="CC268" s="21"/>
      <c r="CD268" s="21"/>
      <c r="CE268" s="21"/>
      <c r="CF268" s="21"/>
      <c r="CG268" s="21"/>
      <c r="CH268" s="21"/>
      <c r="CI268" s="21"/>
      <c r="CJ268" s="21"/>
      <c r="CK268" s="21"/>
      <c r="CL268" s="21"/>
      <c r="CM268" s="21"/>
      <c r="CN268" s="21"/>
      <c r="CO268" s="21"/>
      <c r="CP268" s="21"/>
      <c r="CQ268" s="21"/>
      <c r="CR268" s="21"/>
      <c r="CS268" s="21"/>
      <c r="CT268" s="21"/>
      <c r="CU268" s="21"/>
      <c r="CV268" s="21"/>
      <c r="CW268" s="21"/>
      <c r="CX268" s="21"/>
      <c r="CY268" s="21"/>
      <c r="CZ268" s="21"/>
      <c r="DA268" s="21"/>
      <c r="DB268" s="21"/>
      <c r="DC268" s="21"/>
      <c r="DD268" s="21"/>
      <c r="DE268" s="21"/>
      <c r="DF268" s="21"/>
      <c r="DG268" s="21"/>
      <c r="DH268" s="21"/>
      <c r="DI268" s="21"/>
      <c r="DJ268" s="21"/>
      <c r="DK268" s="21"/>
      <c r="DL268" s="21"/>
      <c r="DM268" s="21"/>
      <c r="DN268" s="21"/>
      <c r="DO268" s="21"/>
      <c r="DP268" s="21"/>
      <c r="DQ268" s="21"/>
      <c r="DR268" s="21"/>
      <c r="DS268" s="21"/>
      <c r="DT268" s="21"/>
      <c r="DU268" s="21"/>
      <c r="DV268" s="21"/>
      <c r="DW268" s="21"/>
      <c r="DX268" s="21"/>
      <c r="DY268" s="21"/>
      <c r="DZ268" s="21"/>
      <c r="EA268" s="21"/>
      <c r="EB268" s="21"/>
      <c r="EC268" s="21"/>
      <c r="ED268" s="21"/>
      <c r="EE268" s="21"/>
      <c r="EF268" s="21"/>
      <c r="EG268" s="21"/>
      <c r="EH268" s="21"/>
      <c r="EI268" s="21"/>
      <c r="EJ268" s="21"/>
      <c r="EK268" s="21"/>
      <c r="EL268" s="21"/>
      <c r="EM268" s="21"/>
      <c r="EN268" s="21"/>
      <c r="EO268" s="21"/>
      <c r="EP268" s="21"/>
      <c r="EQ268" s="21"/>
      <c r="ER268" s="21"/>
      <c r="ES268" s="21"/>
      <c r="ET268" s="21"/>
      <c r="EU268" s="21"/>
      <c r="EV268" s="21"/>
      <c r="EW268" s="21"/>
      <c r="EX268" s="21"/>
      <c r="EY268" s="21"/>
      <c r="EZ268" s="21"/>
      <c r="FA268" s="21"/>
      <c r="FB268" s="21"/>
      <c r="FC268" s="21"/>
      <c r="FD268" s="21"/>
      <c r="FE268" s="21"/>
      <c r="FF268" s="21"/>
      <c r="FG268" s="21"/>
      <c r="FH268" s="21"/>
      <c r="FI268" s="21"/>
      <c r="FJ268" s="21"/>
      <c r="FK268" s="21"/>
      <c r="FL268" s="21"/>
      <c r="FM268" s="21"/>
      <c r="FN268" s="21"/>
      <c r="FO268" s="21"/>
      <c r="FP268" s="21"/>
      <c r="FQ268" s="21"/>
      <c r="FR268" s="21"/>
      <c r="FS268" s="21"/>
      <c r="FT268" s="21"/>
      <c r="FU268" s="21"/>
      <c r="FV268" s="21"/>
      <c r="FW268" s="21"/>
      <c r="FX268" s="21"/>
      <c r="FY268" s="21"/>
      <c r="FZ268" s="21"/>
      <c r="GA268" s="21"/>
      <c r="GB268" s="21"/>
      <c r="GC268" s="21"/>
      <c r="GD268" s="21"/>
      <c r="GE268" s="21"/>
      <c r="GF268" s="21"/>
      <c r="GG268" s="21"/>
      <c r="GH268" s="21"/>
      <c r="GI268" s="21"/>
      <c r="GJ268" s="21"/>
      <c r="JC268" s="112"/>
      <c r="JD268" s="112"/>
      <c r="JE268" s="112"/>
    </row>
    <row r="269" spans="1:265" ht="23.25" customHeight="1" x14ac:dyDescent="0.2">
      <c r="A269" s="22" t="s">
        <v>238</v>
      </c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>
        <v>0.36670000000000003</v>
      </c>
      <c r="AA269" s="5">
        <v>0.35</v>
      </c>
      <c r="AB269" s="5">
        <v>0.34239999999999998</v>
      </c>
      <c r="AC269" s="5">
        <v>0.36759999999999998</v>
      </c>
      <c r="AD269" s="5">
        <v>0.3906</v>
      </c>
      <c r="AE269" s="5">
        <v>0.3735</v>
      </c>
      <c r="AF269" s="5">
        <v>0.40200000000000002</v>
      </c>
      <c r="AG269" s="5">
        <v>0.4385</v>
      </c>
      <c r="AH269" s="5">
        <v>0.42220000000000002</v>
      </c>
      <c r="AI269" s="5">
        <v>0.43809999999999999</v>
      </c>
      <c r="AJ269" s="5">
        <v>0.45090000000000002</v>
      </c>
      <c r="AK269" s="5">
        <v>0.42820000000000003</v>
      </c>
      <c r="AL269" s="5">
        <v>0.42909999999999998</v>
      </c>
      <c r="AM269" s="5">
        <v>0.43030000000000002</v>
      </c>
      <c r="AN269" s="5">
        <v>0.46160000000000001</v>
      </c>
      <c r="AO269" s="5">
        <v>0.47460000000000002</v>
      </c>
      <c r="AP269" s="5">
        <v>0.49540000000000001</v>
      </c>
      <c r="AQ269" s="5">
        <v>0.52380000000000004</v>
      </c>
      <c r="AR269" s="5">
        <v>0.53082336535702346</v>
      </c>
      <c r="AS269" s="5">
        <v>0.53428882619737106</v>
      </c>
      <c r="AT269" s="5">
        <v>0.53737763906570302</v>
      </c>
      <c r="AU269" s="5">
        <v>0.54265250233167517</v>
      </c>
      <c r="AV269" s="5">
        <v>0.53420887027549935</v>
      </c>
      <c r="AW269" s="5">
        <v>0.52683120051810761</v>
      </c>
      <c r="AX269" s="5">
        <v>0.53822277040028987</v>
      </c>
      <c r="AY269" s="47">
        <v>0.1046738240453409</v>
      </c>
      <c r="AZ269" s="5">
        <v>0.54871323603039246</v>
      </c>
      <c r="BA269" s="5">
        <v>0.56039507370111219</v>
      </c>
      <c r="BB269" s="5">
        <v>0.57025689245009492</v>
      </c>
      <c r="BC269" s="5">
        <v>0.56510798141016871</v>
      </c>
      <c r="BD269" s="5">
        <v>0.57480290106802701</v>
      </c>
      <c r="BE269" s="5">
        <v>0.57037871699831066</v>
      </c>
      <c r="BF269" s="5">
        <v>0.57090739016208802</v>
      </c>
      <c r="BG269" s="5">
        <v>0.54980212822534646</v>
      </c>
      <c r="BH269" s="5">
        <v>0.53740288878977638</v>
      </c>
      <c r="BI269" s="5">
        <v>0.52739999999999998</v>
      </c>
      <c r="BJ269" s="5">
        <v>0.55789889604763188</v>
      </c>
      <c r="BK269" s="5">
        <v>0.39684888479806518</v>
      </c>
      <c r="BL269" s="5">
        <v>0.5583216193890066</v>
      </c>
      <c r="BM269" s="5">
        <v>0.55559557752147015</v>
      </c>
      <c r="BN269" s="5">
        <v>0.56322832891892516</v>
      </c>
      <c r="BO269" s="5">
        <v>0.56501896047636202</v>
      </c>
      <c r="BP269" s="5">
        <v>0.57296382191805084</v>
      </c>
      <c r="BQ269" s="5">
        <v>0.56594798035416649</v>
      </c>
      <c r="BR269" s="5">
        <v>0.55846316905647486</v>
      </c>
      <c r="BS269" s="5">
        <v>0.54453468119599002</v>
      </c>
      <c r="BT269" s="5">
        <v>0.5400037740573177</v>
      </c>
      <c r="BU269" s="5">
        <v>0.52807606274369789</v>
      </c>
      <c r="BV269" s="5">
        <v>0.55605501503299604</v>
      </c>
      <c r="BW269" s="5">
        <v>0.56603575073563217</v>
      </c>
      <c r="BX269" s="5">
        <v>0.56358800376963758</v>
      </c>
      <c r="BY269" s="5">
        <v>0.54475019804574343</v>
      </c>
      <c r="BZ269" s="5">
        <v>0.54946425658343234</v>
      </c>
      <c r="CA269" s="5">
        <v>0.55743382699087363</v>
      </c>
      <c r="CB269" s="5">
        <v>0.5673189533490316</v>
      </c>
      <c r="CC269" s="5">
        <v>0.56992682976926801</v>
      </c>
      <c r="CD269" s="5">
        <v>0.55547493170814388</v>
      </c>
      <c r="CE269" s="5">
        <v>0.5802536339299168</v>
      </c>
      <c r="CF269" s="5">
        <v>0.56803538435982537</v>
      </c>
      <c r="CG269" s="5">
        <v>0.54369722892995043</v>
      </c>
      <c r="CH269" s="5">
        <v>0.5723505859278456</v>
      </c>
      <c r="CI269" s="5">
        <v>0.59796608424140285</v>
      </c>
      <c r="CJ269" s="5">
        <v>0.62042499741799229</v>
      </c>
      <c r="CK269" s="5">
        <v>0.63316131317920166</v>
      </c>
      <c r="CL269" s="5">
        <v>0.62652157236589578</v>
      </c>
      <c r="CM269" s="5">
        <v>0.60088349781340689</v>
      </c>
      <c r="CN269" s="5">
        <v>0.59923702942552548</v>
      </c>
      <c r="CO269" s="5">
        <v>0.57836525826633578</v>
      </c>
      <c r="CP269" s="5">
        <v>0.56763383837085135</v>
      </c>
      <c r="CQ269" s="5">
        <v>0.56094608085644848</v>
      </c>
      <c r="CR269" s="5">
        <v>0.55412046504468293</v>
      </c>
      <c r="CS269" s="5">
        <v>0.54875326697616966</v>
      </c>
      <c r="CT269" s="5">
        <v>0.56397921945687801</v>
      </c>
      <c r="CU269" s="5">
        <v>0.56507880602785798</v>
      </c>
      <c r="CV269" s="5">
        <v>0.56415649309053217</v>
      </c>
      <c r="CW269" s="5">
        <v>0.57231664462753273</v>
      </c>
      <c r="CX269" s="5">
        <v>0.57086692319983756</v>
      </c>
      <c r="CY269" s="5">
        <v>0.59549977448101177</v>
      </c>
      <c r="CZ269" s="5">
        <v>0.58041923693519781</v>
      </c>
      <c r="DA269" s="5">
        <v>0.57012665359048464</v>
      </c>
      <c r="DB269" s="5">
        <v>0.55191380866522544</v>
      </c>
      <c r="DC269" s="5">
        <v>0.50562653928680223</v>
      </c>
      <c r="DD269" s="5">
        <v>0.49867034662341841</v>
      </c>
      <c r="DE269" s="5">
        <v>0.48324795009223681</v>
      </c>
      <c r="DF269" s="5">
        <v>0.50068775705256141</v>
      </c>
      <c r="DG269" s="5">
        <v>0.50640874116554535</v>
      </c>
      <c r="DH269" s="5">
        <v>0.51085731570086823</v>
      </c>
      <c r="DI269" s="5">
        <v>0.52491650235296405</v>
      </c>
      <c r="DJ269" s="5">
        <v>0.51532088336333537</v>
      </c>
      <c r="DK269" s="5">
        <v>0.52471966740827869</v>
      </c>
      <c r="DL269" s="5">
        <v>0.52511333066599297</v>
      </c>
      <c r="DM269" s="5">
        <v>0.50894219709308308</v>
      </c>
      <c r="DN269" s="5">
        <v>0.51883624292156649</v>
      </c>
      <c r="DO269" s="5">
        <v>0.51513803591221197</v>
      </c>
      <c r="DP269" s="5">
        <v>0.50888575495210997</v>
      </c>
      <c r="DQ269" s="5">
        <v>0.5165248694022655</v>
      </c>
      <c r="DR269" s="5">
        <v>0.52777509478457418</v>
      </c>
      <c r="DS269" s="5">
        <v>0.5313039771358109</v>
      </c>
      <c r="DT269" s="5">
        <v>0.51549619776474487</v>
      </c>
      <c r="DU269" s="5">
        <v>0.5058853230003062</v>
      </c>
      <c r="DV269" s="122">
        <v>0.50478784058060344</v>
      </c>
      <c r="DW269" s="122">
        <v>0.49120887270258262</v>
      </c>
      <c r="DX269" s="122">
        <v>0.47456580371622281</v>
      </c>
      <c r="DY269" s="122">
        <v>0.47537393572869963</v>
      </c>
      <c r="DZ269" s="122">
        <v>0.47172882013833978</v>
      </c>
      <c r="EA269" s="122">
        <v>0.45872814200594592</v>
      </c>
      <c r="EB269" s="122">
        <v>0.45445397727480591</v>
      </c>
      <c r="EC269" s="122">
        <v>0.43290083520834072</v>
      </c>
      <c r="ED269" s="122">
        <v>0.46707115576021863</v>
      </c>
      <c r="EE269" s="122">
        <v>0.47622558231651257</v>
      </c>
      <c r="EF269" s="122">
        <v>0.4706708683319436</v>
      </c>
      <c r="EG269" s="122">
        <v>0.4778385196538899</v>
      </c>
      <c r="EH269" s="122">
        <v>0.48843008778866898</v>
      </c>
      <c r="EI269" s="122">
        <v>0.49035442748702868</v>
      </c>
      <c r="EJ269" s="122">
        <v>0.48035656117392678</v>
      </c>
      <c r="EK269" s="122">
        <v>0.48940172323767328</v>
      </c>
      <c r="EL269" s="122">
        <v>0.4752575251780421</v>
      </c>
      <c r="EM269" s="122">
        <v>0.47729915791499722</v>
      </c>
      <c r="EN269" s="122">
        <v>0.46247316330144872</v>
      </c>
      <c r="EO269" s="122">
        <v>0.44479650071315968</v>
      </c>
      <c r="EP269" s="122">
        <v>0.47556062101882868</v>
      </c>
      <c r="EQ269" s="122">
        <v>0.47712142554158721</v>
      </c>
      <c r="ER269" s="122">
        <v>0.4629535256557118</v>
      </c>
      <c r="ES269" s="122">
        <v>0.47316822058215169</v>
      </c>
      <c r="ET269" s="122">
        <v>0.46733343582823128</v>
      </c>
      <c r="EU269" s="122">
        <v>0.45663123695441549</v>
      </c>
      <c r="EV269" s="122">
        <v>0.45951501644018328</v>
      </c>
      <c r="EW269" s="122">
        <v>0.44105432144506412</v>
      </c>
      <c r="EX269" s="122">
        <v>0.42686887154011449</v>
      </c>
      <c r="EY269" s="122">
        <v>0.43686096583146777</v>
      </c>
      <c r="EZ269" s="122">
        <v>0.42430474652596423</v>
      </c>
      <c r="FA269" s="122">
        <v>0.42655194826069209</v>
      </c>
      <c r="FB269" s="122">
        <v>0.40240412177456569</v>
      </c>
      <c r="FC269" s="122">
        <v>0.41386448589763308</v>
      </c>
      <c r="FD269" s="122">
        <v>0.41573644638864071</v>
      </c>
      <c r="FE269" s="122">
        <v>0.44839939732185619</v>
      </c>
      <c r="FF269" s="122">
        <v>0.46719010338560713</v>
      </c>
      <c r="FG269" s="122">
        <v>0.47820075536120421</v>
      </c>
      <c r="FH269" s="122">
        <v>0.47678784172549649</v>
      </c>
      <c r="FI269" s="122">
        <v>0.47157912761988829</v>
      </c>
      <c r="FJ269" s="122">
        <v>0.4605795891753442</v>
      </c>
      <c r="FK269" s="122">
        <v>0.44629378701879402</v>
      </c>
      <c r="FL269" s="122">
        <v>0.43794910223485739</v>
      </c>
      <c r="FM269" s="122">
        <v>0.44380924532928501</v>
      </c>
      <c r="FN269" s="122">
        <v>0.46833658491456109</v>
      </c>
      <c r="FO269" s="122">
        <v>0.48877171551569187</v>
      </c>
      <c r="FP269" s="122">
        <v>0.49944273022011398</v>
      </c>
      <c r="FQ269" s="122">
        <v>0.50208525813431515</v>
      </c>
      <c r="FR269" s="122">
        <v>0.48417273368126579</v>
      </c>
      <c r="FS269" s="122">
        <v>0.48912325619776698</v>
      </c>
      <c r="FT269" s="122">
        <v>0.47059698412790768</v>
      </c>
      <c r="FU269" s="122">
        <v>0.46244913338539712</v>
      </c>
      <c r="FV269" s="122">
        <v>0.45585625479978659</v>
      </c>
      <c r="FW269" s="122">
        <v>0.44149012149754641</v>
      </c>
      <c r="FX269" s="122">
        <v>0.43303028761782142</v>
      </c>
      <c r="FY269" s="122">
        <v>0.42222836362054572</v>
      </c>
      <c r="FZ269" s="122">
        <v>0.43740006714127899</v>
      </c>
      <c r="GA269" s="122">
        <v>0.43544051023806363</v>
      </c>
      <c r="GB269" s="122">
        <v>0.4295930840470254</v>
      </c>
      <c r="GC269" s="122">
        <v>0.43391572185135202</v>
      </c>
      <c r="GD269" s="122">
        <v>0.42810718486213012</v>
      </c>
      <c r="GE269" s="122">
        <v>0.44602935638976682</v>
      </c>
      <c r="GF269" s="122">
        <v>0.43571847009433717</v>
      </c>
      <c r="GG269" s="122">
        <v>0.43440351821402801</v>
      </c>
      <c r="GH269" s="122">
        <v>0.42317111176869537</v>
      </c>
      <c r="GI269" s="122">
        <v>0.43440351821402801</v>
      </c>
      <c r="GJ269" s="122">
        <v>0.40537393076609218</v>
      </c>
      <c r="GK269" s="122">
        <v>0.4020604550784575</v>
      </c>
      <c r="GL269" s="122">
        <v>0.40919059659710061</v>
      </c>
      <c r="GM269" s="122">
        <v>0.40887474689960762</v>
      </c>
      <c r="GN269" s="122">
        <v>0.41736930756022361</v>
      </c>
      <c r="GO269" s="122">
        <v>0.42060138925157481</v>
      </c>
      <c r="GP269" s="122">
        <v>0.42881575685629242</v>
      </c>
      <c r="GQ269" s="122">
        <v>0.44230771621329301</v>
      </c>
      <c r="GR269" s="122">
        <v>0.43917825818717471</v>
      </c>
      <c r="GS269" s="122">
        <v>0.44205877747622241</v>
      </c>
      <c r="GT269" s="122">
        <v>0.43720420206777699</v>
      </c>
      <c r="GU269" s="122">
        <v>0.42734601858750032</v>
      </c>
      <c r="GV269" s="122">
        <v>0.41843469092701308</v>
      </c>
      <c r="GW269" s="122">
        <v>0.41149912610594319</v>
      </c>
      <c r="GX269" s="122">
        <v>0.42571037508252829</v>
      </c>
      <c r="GY269" s="122">
        <v>0.44568664582640038</v>
      </c>
      <c r="GZ269" s="122">
        <v>0.44772360711682602</v>
      </c>
      <c r="HA269" s="122">
        <v>0.43855742684608151</v>
      </c>
      <c r="HB269" s="122">
        <v>0.43724534419267658</v>
      </c>
      <c r="HC269" s="122">
        <v>0.43741847410336038</v>
      </c>
      <c r="HD269" s="122">
        <v>0.43256221189931843</v>
      </c>
      <c r="HE269" s="122">
        <v>0.43014154444557351</v>
      </c>
      <c r="HF269" s="122">
        <v>0.42346689046777208</v>
      </c>
      <c r="HG269" s="122">
        <v>0.42363976145782323</v>
      </c>
      <c r="HH269" s="122">
        <v>0.42363976145782323</v>
      </c>
      <c r="HI269" s="122">
        <v>0.4315142086656884</v>
      </c>
      <c r="HJ269" s="122">
        <v>0.44188628015344761</v>
      </c>
      <c r="HK269" s="122">
        <v>0.45315783870744919</v>
      </c>
      <c r="HL269" s="122">
        <v>0.44512473267454039</v>
      </c>
      <c r="HM269" s="122">
        <v>0.44742230395904181</v>
      </c>
      <c r="HN269" s="122">
        <v>0.43119816279827999</v>
      </c>
      <c r="HO269" s="122">
        <v>0.41916159189915853</v>
      </c>
      <c r="HP269" s="122">
        <v>0.41984485479449629</v>
      </c>
      <c r="HQ269" s="122">
        <v>0.41008071064749357</v>
      </c>
      <c r="HR269" s="122">
        <v>0.39319982811366871</v>
      </c>
      <c r="HS269" s="122">
        <v>0.39162767018956368</v>
      </c>
      <c r="HT269" s="122">
        <v>0.3862830274115267</v>
      </c>
      <c r="HU269" s="122">
        <v>0.39879374167400539</v>
      </c>
      <c r="HV269" s="122">
        <v>0.40248085569041431</v>
      </c>
      <c r="HW269" s="122">
        <v>0.39939648585999449</v>
      </c>
      <c r="HX269" s="122">
        <v>0.38581820252310423</v>
      </c>
      <c r="HY269" s="122">
        <v>0.38221856563530499</v>
      </c>
      <c r="HZ269" s="122">
        <v>0.3766737283946201</v>
      </c>
      <c r="IA269" s="122">
        <v>0.38930779270639448</v>
      </c>
      <c r="IB269" s="122">
        <v>0.37813326633396821</v>
      </c>
      <c r="IC269" s="122">
        <v>0.37648902780125082</v>
      </c>
      <c r="ID269" s="122">
        <v>0.36335603298802188</v>
      </c>
      <c r="IE269" s="122">
        <v>0.37422470872536878</v>
      </c>
      <c r="IF269" s="122">
        <v>0.36474879723537568</v>
      </c>
      <c r="IG269" s="122">
        <v>0.36037633425255577</v>
      </c>
      <c r="IH269" s="122">
        <v>0.37476733618239572</v>
      </c>
      <c r="II269" s="122">
        <v>0.37851297016441421</v>
      </c>
      <c r="IJ269" s="122">
        <v>0.40259051899809539</v>
      </c>
      <c r="IK269" s="122">
        <v>0.42853930143766572</v>
      </c>
      <c r="IL269" s="122">
        <v>0.42904936637577962</v>
      </c>
      <c r="IM269" s="122">
        <v>0.43675586954234802</v>
      </c>
      <c r="IN269" s="122">
        <v>0.42673124041622212</v>
      </c>
      <c r="IO269" s="122">
        <v>0.42082678361114489</v>
      </c>
      <c r="IP269" s="122">
        <v>0.41611423666469199</v>
      </c>
      <c r="IQ269" s="122">
        <v>0.40202520667419811</v>
      </c>
      <c r="IR269" s="122">
        <v>0.38810639523264018</v>
      </c>
      <c r="IS269" s="122">
        <v>0.41109560199964629</v>
      </c>
      <c r="IT269" s="122">
        <v>0.39699479353701811</v>
      </c>
      <c r="IU269" s="122">
        <v>0.40577600954833781</v>
      </c>
      <c r="IV269" s="122">
        <v>0.41686676104525888</v>
      </c>
      <c r="IW269" s="122">
        <v>0.42114150546703433</v>
      </c>
      <c r="IX269" s="122">
        <v>0.42036657260681798</v>
      </c>
      <c r="IY269" s="122">
        <v>0.42623778694830777</v>
      </c>
      <c r="IZ269" s="122">
        <v>0.42306876113916653</v>
      </c>
      <c r="JA269" s="122">
        <v>0.42070000000000002</v>
      </c>
      <c r="JB269" s="122">
        <v>0.40505981624453008</v>
      </c>
      <c r="JC269" s="122">
        <v>0.3887013460095608</v>
      </c>
      <c r="JD269" s="122">
        <v>0.37614093789736103</v>
      </c>
      <c r="JE269" s="122">
        <v>0.37397895356990801</v>
      </c>
    </row>
    <row r="270" spans="1:265" ht="12.9" customHeight="1" x14ac:dyDescent="0.2">
      <c r="A270" s="22" t="s">
        <v>239</v>
      </c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>
        <v>0.32519999999999999</v>
      </c>
      <c r="AA270" s="5">
        <v>0.31069999999999998</v>
      </c>
      <c r="AB270" s="5">
        <v>0.307</v>
      </c>
      <c r="AC270" s="5">
        <v>0.32769999999999999</v>
      </c>
      <c r="AD270" s="5">
        <v>0.34470000000000001</v>
      </c>
      <c r="AE270" s="5">
        <v>0.32140000000000002</v>
      </c>
      <c r="AF270" s="5">
        <v>0.3407</v>
      </c>
      <c r="AG270" s="5">
        <v>0.36909999999999998</v>
      </c>
      <c r="AH270" s="5">
        <v>0.36520000000000002</v>
      </c>
      <c r="AI270" s="5">
        <v>0.37909999999999999</v>
      </c>
      <c r="AJ270" s="5">
        <v>0.38940000000000002</v>
      </c>
      <c r="AK270" s="5">
        <v>0.37530000000000002</v>
      </c>
      <c r="AL270" s="5">
        <v>0.37540000000000001</v>
      </c>
      <c r="AM270" s="5">
        <v>0.38059999999999999</v>
      </c>
      <c r="AN270" s="5">
        <v>0.41460000000000002</v>
      </c>
      <c r="AO270" s="5">
        <v>0.42980000000000002</v>
      </c>
      <c r="AP270" s="5">
        <v>0.45479999999999998</v>
      </c>
      <c r="AQ270" s="5">
        <v>0.48609999999999998</v>
      </c>
      <c r="AR270" s="5">
        <v>0.49573929541514039</v>
      </c>
      <c r="AS270" s="5">
        <v>0.50011138418530543</v>
      </c>
      <c r="AT270" s="5">
        <v>0.50186007111941089</v>
      </c>
      <c r="AU270" s="5">
        <v>0.5054646710299765</v>
      </c>
      <c r="AV270" s="5">
        <v>0.49761913128676122</v>
      </c>
      <c r="AW270" s="5">
        <v>0.49525906812615372</v>
      </c>
      <c r="AX270" s="5">
        <v>0.50286475518642904</v>
      </c>
      <c r="AY270" s="5">
        <v>0.50164550956281706</v>
      </c>
      <c r="AZ270" s="5">
        <v>0.51604881578922812</v>
      </c>
      <c r="BA270" s="5">
        <v>0.52875298935238368</v>
      </c>
      <c r="BB270" s="5">
        <v>0.53897690574805457</v>
      </c>
      <c r="BC270" s="5">
        <v>0.53544611517859697</v>
      </c>
      <c r="BD270" s="5">
        <v>0.54233867390984702</v>
      </c>
      <c r="BE270" s="5">
        <v>0.54188908487877463</v>
      </c>
      <c r="BF270" s="5">
        <v>0.54289226485315711</v>
      </c>
      <c r="BG270" s="5">
        <v>0.51872698165455056</v>
      </c>
      <c r="BH270" s="5">
        <v>0.50264840244408848</v>
      </c>
      <c r="BI270" s="5">
        <v>0.49399999999999999</v>
      </c>
      <c r="BJ270" s="5">
        <v>0.51939759383000672</v>
      </c>
      <c r="BK270" s="5">
        <v>0.8950469290345735</v>
      </c>
      <c r="BL270" s="5">
        <v>0.52092461095938469</v>
      </c>
      <c r="BM270" s="5">
        <v>0.5208356841943711</v>
      </c>
      <c r="BN270" s="5">
        <v>0.53067231598630837</v>
      </c>
      <c r="BO270" s="5">
        <v>0.53384056675608649</v>
      </c>
      <c r="BP270" s="5">
        <v>0.54111076295774208</v>
      </c>
      <c r="BQ270" s="5">
        <v>0.53420967109405249</v>
      </c>
      <c r="BR270" s="5">
        <v>0.52664324924773365</v>
      </c>
      <c r="BS270" s="5">
        <v>0.51108496214513577</v>
      </c>
      <c r="BT270" s="5">
        <v>0.50554597726804396</v>
      </c>
      <c r="BU270" s="5">
        <v>0.49555298724099978</v>
      </c>
      <c r="BV270" s="5">
        <v>0.52000793280062496</v>
      </c>
      <c r="BW270" s="5">
        <v>0.52655953044117942</v>
      </c>
      <c r="BX270" s="5">
        <v>0.52292515500710557</v>
      </c>
      <c r="BY270" s="5">
        <v>0.50394234198801791</v>
      </c>
      <c r="BZ270" s="5">
        <v>0.51306591539136548</v>
      </c>
      <c r="CA270" s="5">
        <v>0.51960187437775662</v>
      </c>
      <c r="CB270" s="5">
        <v>0.52783551122227834</v>
      </c>
      <c r="CC270" s="5">
        <v>0.52776751921012222</v>
      </c>
      <c r="CD270" s="5">
        <v>0.51277095217203339</v>
      </c>
      <c r="CE270" s="5">
        <v>0.53549731630246211</v>
      </c>
      <c r="CF270" s="5">
        <v>0.52077933214144023</v>
      </c>
      <c r="CG270" s="5">
        <v>0.50011820158745324</v>
      </c>
      <c r="CH270" s="5">
        <v>0.52526986229411188</v>
      </c>
      <c r="CI270" s="5">
        <v>0.54661656759832722</v>
      </c>
      <c r="CJ270" s="5">
        <v>0.56140808661255293</v>
      </c>
      <c r="CK270" s="5">
        <v>0.57973983344288238</v>
      </c>
      <c r="CL270" s="5">
        <v>0.58046111384902332</v>
      </c>
      <c r="CM270" s="5">
        <v>0.55804039964851759</v>
      </c>
      <c r="CN270" s="5">
        <v>0.5528577145210678</v>
      </c>
      <c r="CO270" s="5">
        <v>0.53256786225932484</v>
      </c>
      <c r="CP270" s="5">
        <v>0.51877054458334637</v>
      </c>
      <c r="CQ270" s="5">
        <v>0.51613740729425417</v>
      </c>
      <c r="CR270" s="5">
        <v>0.50376258182012568</v>
      </c>
      <c r="CS270" s="5">
        <v>0.49793203616006021</v>
      </c>
      <c r="CT270" s="5">
        <v>0.51096115725260816</v>
      </c>
      <c r="CU270" s="5">
        <v>0.50783645657967158</v>
      </c>
      <c r="CV270" s="5">
        <v>0.5125199479961311</v>
      </c>
      <c r="CW270" s="5">
        <v>0.51846377515128639</v>
      </c>
      <c r="CX270" s="5">
        <v>0.51374957049616921</v>
      </c>
      <c r="CY270" s="5">
        <v>0.52630325606702277</v>
      </c>
      <c r="CZ270" s="5">
        <v>0.51239999116553492</v>
      </c>
      <c r="DA270" s="5">
        <v>0.50107664806368557</v>
      </c>
      <c r="DB270" s="5">
        <v>0.48123219163872361</v>
      </c>
      <c r="DC270" s="5">
        <v>0.44106757079110082</v>
      </c>
      <c r="DD270" s="5">
        <v>0.436352195654229</v>
      </c>
      <c r="DE270" s="5">
        <v>0.41598262570785732</v>
      </c>
      <c r="DF270" s="5">
        <v>0.43304164766353898</v>
      </c>
      <c r="DG270" s="5">
        <v>0.43799314590741573</v>
      </c>
      <c r="DH270" s="5">
        <v>0.44106958707676919</v>
      </c>
      <c r="DI270" s="5">
        <v>0.47206708049358431</v>
      </c>
      <c r="DJ270" s="5">
        <v>0.46457472803149941</v>
      </c>
      <c r="DK270" s="5">
        <v>0.47462623817854538</v>
      </c>
      <c r="DL270" s="5">
        <v>0.4734211004260736</v>
      </c>
      <c r="DM270" s="5">
        <v>0.46127966562325551</v>
      </c>
      <c r="DN270" s="5">
        <v>0.46860849844357949</v>
      </c>
      <c r="DO270" s="5">
        <v>0.46800747709215762</v>
      </c>
      <c r="DP270" s="5">
        <v>0.45985113083349138</v>
      </c>
      <c r="DQ270" s="5">
        <v>0.45980897561060741</v>
      </c>
      <c r="DR270" s="5">
        <v>0.46442369345760048</v>
      </c>
      <c r="DS270" s="5">
        <v>0.46337313075751002</v>
      </c>
      <c r="DT270" s="5">
        <v>0.44896986300251102</v>
      </c>
      <c r="DU270" s="5">
        <v>0.44502424009654967</v>
      </c>
      <c r="DV270" s="122">
        <v>0.43872540622976658</v>
      </c>
      <c r="DW270" s="122">
        <v>0.43059137920568968</v>
      </c>
      <c r="DX270" s="122">
        <v>0.41620326982189182</v>
      </c>
      <c r="DY270" s="122">
        <v>0.41639614849334139</v>
      </c>
      <c r="DZ270" s="122">
        <v>0.40690665537912318</v>
      </c>
      <c r="EA270" s="122">
        <v>0.39611051472886138</v>
      </c>
      <c r="EB270" s="122">
        <v>0.38643489294530292</v>
      </c>
      <c r="EC270" s="122">
        <v>0.37574721383099419</v>
      </c>
      <c r="ED270" s="122">
        <v>0.39628688213276159</v>
      </c>
      <c r="EE270" s="122">
        <v>0.39605091121581942</v>
      </c>
      <c r="EF270" s="122">
        <v>0.39462397751452172</v>
      </c>
      <c r="EG270" s="122">
        <v>0.40197816174341511</v>
      </c>
      <c r="EH270" s="122">
        <v>0.40743855036520732</v>
      </c>
      <c r="EI270" s="122">
        <v>0.4074079531268972</v>
      </c>
      <c r="EJ270" s="122">
        <v>0.39742622595911692</v>
      </c>
      <c r="EK270" s="122">
        <v>0.40500231647151291</v>
      </c>
      <c r="EL270" s="122">
        <v>0.39131201931674808</v>
      </c>
      <c r="EM270" s="122">
        <v>0.38883275620905061</v>
      </c>
      <c r="EN270" s="122">
        <v>0.37239612050047383</v>
      </c>
      <c r="EO270" s="122">
        <v>0.36432817141283441</v>
      </c>
      <c r="EP270" s="122">
        <v>0.37741814418461778</v>
      </c>
      <c r="EQ270" s="122">
        <v>0.38448144560110609</v>
      </c>
      <c r="ER270" s="122">
        <v>0.37695291527945401</v>
      </c>
      <c r="ES270" s="122">
        <v>0.38689839501219891</v>
      </c>
      <c r="ET270" s="122">
        <v>0.38485991580268403</v>
      </c>
      <c r="EU270" s="122">
        <v>0.37706131258048281</v>
      </c>
      <c r="EV270" s="122">
        <v>0.37581926932872922</v>
      </c>
      <c r="EW270" s="122">
        <v>0.3635730904109693</v>
      </c>
      <c r="EX270" s="122">
        <v>0.35469320949824912</v>
      </c>
      <c r="EY270" s="122">
        <v>0.35602306726822419</v>
      </c>
      <c r="EZ270" s="122">
        <v>0.34550026008619211</v>
      </c>
      <c r="FA270" s="122">
        <v>0.35564869059981152</v>
      </c>
      <c r="FB270" s="122">
        <v>0.32989440315477919</v>
      </c>
      <c r="FC270" s="122">
        <v>0.33908881592218781</v>
      </c>
      <c r="FD270" s="122">
        <v>0.34199585190617648</v>
      </c>
      <c r="FE270" s="122">
        <v>0.36827749761935208</v>
      </c>
      <c r="FF270" s="122">
        <v>0.38164292550482593</v>
      </c>
      <c r="FG270" s="122">
        <v>0.39066158242513771</v>
      </c>
      <c r="FH270" s="122">
        <v>0.39089412651975541</v>
      </c>
      <c r="FI270" s="122">
        <v>0.38692066366440542</v>
      </c>
      <c r="FJ270" s="122">
        <v>0.3753898150872928</v>
      </c>
      <c r="FK270" s="122">
        <v>0.36539917092555257</v>
      </c>
      <c r="FL270" s="122">
        <v>0.35899477138201169</v>
      </c>
      <c r="FM270" s="122">
        <v>0.35816541400304219</v>
      </c>
      <c r="FN270" s="122">
        <v>0.36816604137859399</v>
      </c>
      <c r="FO270" s="122">
        <v>0.38647472140171069</v>
      </c>
      <c r="FP270" s="122">
        <v>0.39704721736713522</v>
      </c>
      <c r="FQ270" s="122">
        <v>0.40522947070685988</v>
      </c>
      <c r="FR270" s="122">
        <v>0.39306464555700349</v>
      </c>
      <c r="FS270" s="122">
        <v>0.39584878795914341</v>
      </c>
      <c r="FT270" s="122">
        <v>0.38472310799816778</v>
      </c>
      <c r="FU270" s="122">
        <v>0.37999281380270328</v>
      </c>
      <c r="FV270" s="122">
        <v>0.36687395345915891</v>
      </c>
      <c r="FW270" s="122">
        <v>0.35299302782826958</v>
      </c>
      <c r="FX270" s="122">
        <v>0.34022554150680862</v>
      </c>
      <c r="FY270" s="122">
        <v>0.33705951906680232</v>
      </c>
      <c r="FZ270" s="122">
        <v>0.34589389741879473</v>
      </c>
      <c r="GA270" s="122">
        <v>0.34474932031066841</v>
      </c>
      <c r="GB270" s="122">
        <v>0.33326273440710519</v>
      </c>
      <c r="GC270" s="122">
        <v>0.34296852391508759</v>
      </c>
      <c r="GD270" s="122">
        <v>0.33877647692628898</v>
      </c>
      <c r="GE270" s="122">
        <v>0.34520090206592791</v>
      </c>
      <c r="GF270" s="122">
        <v>0.34141992957568468</v>
      </c>
      <c r="GG270" s="122">
        <v>0.33726511127151448</v>
      </c>
      <c r="GH270" s="122">
        <v>0.32601082816169691</v>
      </c>
      <c r="GI270" s="122">
        <v>0.33726511127151448</v>
      </c>
      <c r="GJ270" s="122">
        <v>0.31308409007416921</v>
      </c>
      <c r="GK270" s="122">
        <v>0.31207688280807661</v>
      </c>
      <c r="GL270" s="122">
        <v>0.3173061970793844</v>
      </c>
      <c r="GM270" s="122">
        <v>0.32092917460771658</v>
      </c>
      <c r="GN270" s="122">
        <v>0.33097856614917742</v>
      </c>
      <c r="GO270" s="122">
        <v>0.33637329054327708</v>
      </c>
      <c r="GP270" s="122">
        <v>0.34012132682018781</v>
      </c>
      <c r="GQ270" s="122">
        <v>0.35085584684081389</v>
      </c>
      <c r="GR270" s="122">
        <v>0.35242710274862887</v>
      </c>
      <c r="GS270" s="122">
        <v>0.35388146752249761</v>
      </c>
      <c r="GT270" s="122">
        <v>0.34899047952694928</v>
      </c>
      <c r="GU270" s="122">
        <v>0.3407059264340247</v>
      </c>
      <c r="GV270" s="122">
        <v>0.33801921063137819</v>
      </c>
      <c r="GW270" s="122">
        <v>0.3336206518723791</v>
      </c>
      <c r="GX270" s="122">
        <v>0.34223833896554168</v>
      </c>
      <c r="GY270" s="122">
        <v>0.35891751735841021</v>
      </c>
      <c r="GZ270" s="122">
        <v>0.3650064843567043</v>
      </c>
      <c r="HA270" s="122">
        <v>0.35812157074030371</v>
      </c>
      <c r="HB270" s="122">
        <v>0.35665609797463238</v>
      </c>
      <c r="HC270" s="122">
        <v>0.35643858484960272</v>
      </c>
      <c r="HD270" s="122">
        <v>0.35452377297041132</v>
      </c>
      <c r="HE270" s="122">
        <v>0.35365546441435058</v>
      </c>
      <c r="HF270" s="122">
        <v>0.34917040129079879</v>
      </c>
      <c r="HG270" s="122">
        <v>0.34699278844046239</v>
      </c>
      <c r="HH270" s="122">
        <v>0.34699278844046239</v>
      </c>
      <c r="HI270" s="122">
        <v>0.35269841806911978</v>
      </c>
      <c r="HJ270" s="122">
        <v>0.35955372076432218</v>
      </c>
      <c r="HK270" s="122">
        <v>0.36989780498766739</v>
      </c>
      <c r="HL270" s="122">
        <v>0.36859832197804843</v>
      </c>
      <c r="HM270" s="122">
        <v>0.36841130340743872</v>
      </c>
      <c r="HN270" s="122">
        <v>0.35521579449160823</v>
      </c>
      <c r="HO270" s="122">
        <v>0.34747938933416872</v>
      </c>
      <c r="HP270" s="122">
        <v>0.34680282264356832</v>
      </c>
      <c r="HQ270" s="122">
        <v>0.33830740032979412</v>
      </c>
      <c r="HR270" s="122">
        <v>0.32127267854869229</v>
      </c>
      <c r="HS270" s="122">
        <v>0.31691995249567539</v>
      </c>
      <c r="HT270" s="122">
        <v>0.30843672291902019</v>
      </c>
      <c r="HU270" s="122">
        <v>0.31726801690679129</v>
      </c>
      <c r="HV270" s="122">
        <v>0.32246128276796998</v>
      </c>
      <c r="HW270" s="122">
        <v>0.32184117260529382</v>
      </c>
      <c r="HX270" s="122">
        <v>0.3115697605264644</v>
      </c>
      <c r="HY270" s="122">
        <v>0.30793793710319811</v>
      </c>
      <c r="HZ270" s="122">
        <v>0.30326166549859568</v>
      </c>
      <c r="IA270" s="122">
        <v>0.31710716889894153</v>
      </c>
      <c r="IB270" s="122">
        <v>0.30903678650272431</v>
      </c>
      <c r="IC270" s="122">
        <v>0.30646141887474992</v>
      </c>
      <c r="ID270" s="122">
        <v>0.29617053552318051</v>
      </c>
      <c r="IE270" s="122">
        <v>0.3057874272279914</v>
      </c>
      <c r="IF270" s="122">
        <v>0.29893721366513598</v>
      </c>
      <c r="IG270" s="122">
        <v>0.29573782443383301</v>
      </c>
      <c r="IH270" s="122">
        <v>0.30799868742232528</v>
      </c>
      <c r="II270" s="122">
        <v>0.3109897681462177</v>
      </c>
      <c r="IJ270" s="122">
        <v>0.33049538999160122</v>
      </c>
      <c r="IK270" s="122">
        <v>0.34797327564853647</v>
      </c>
      <c r="IL270" s="122">
        <v>0.3531717441130528</v>
      </c>
      <c r="IM270" s="122">
        <v>0.3600281882772331</v>
      </c>
      <c r="IN270" s="122">
        <v>0.35339049574533321</v>
      </c>
      <c r="IO270" s="122">
        <v>0.34982086824094988</v>
      </c>
      <c r="IP270" s="122">
        <v>0.34832334479171878</v>
      </c>
      <c r="IQ270" s="122">
        <v>0.33755183489250512</v>
      </c>
      <c r="IR270" s="122">
        <v>0.32580130452295047</v>
      </c>
      <c r="IS270" s="122">
        <v>0.34099820440910972</v>
      </c>
      <c r="IT270" s="122">
        <v>0.32735483093863538</v>
      </c>
      <c r="IU270" s="122">
        <v>0.33613618705130432</v>
      </c>
      <c r="IV270" s="122">
        <v>0.3484426240755859</v>
      </c>
      <c r="IW270" s="122">
        <v>0.35147372019056722</v>
      </c>
      <c r="IX270" s="122">
        <v>0.35121552552843621</v>
      </c>
      <c r="IY270" s="122">
        <v>0.35871001960169541</v>
      </c>
      <c r="IZ270" s="122">
        <v>0.3572494521007587</v>
      </c>
      <c r="JA270" s="122">
        <v>0.35070000000000001</v>
      </c>
      <c r="JB270" s="122">
        <v>0.33665445558753238</v>
      </c>
      <c r="JC270" s="122">
        <v>0.32457151067469442</v>
      </c>
      <c r="JD270" s="122">
        <v>0.31051000521078292</v>
      </c>
      <c r="JE270" s="122">
        <v>0.31250946057991452</v>
      </c>
    </row>
    <row r="271" spans="1:265" ht="12.9" customHeight="1" x14ac:dyDescent="0.2">
      <c r="A271" s="22" t="s">
        <v>240</v>
      </c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>
        <v>1.1447000000000001</v>
      </c>
      <c r="AA271" s="5">
        <v>1.1471</v>
      </c>
      <c r="AB271" s="5">
        <v>1.1462000000000001</v>
      </c>
      <c r="AC271" s="5">
        <v>1.1443000000000001</v>
      </c>
      <c r="AD271" s="5">
        <v>1.1457999999999999</v>
      </c>
      <c r="AE271" s="5">
        <v>1.1478999999999999</v>
      </c>
      <c r="AF271" s="5">
        <v>1.1520999999999999</v>
      </c>
      <c r="AG271" s="5">
        <v>1.1536999999999999</v>
      </c>
      <c r="AH271" s="5">
        <v>1.1476999999999999</v>
      </c>
      <c r="AI271" s="5">
        <v>1.1446000000000001</v>
      </c>
      <c r="AJ271" s="5">
        <v>1.1362000000000001</v>
      </c>
      <c r="AK271" s="5">
        <v>1.1333</v>
      </c>
      <c r="AL271" s="5">
        <v>1.1375</v>
      </c>
      <c r="AM271" s="5">
        <v>1.1352</v>
      </c>
      <c r="AN271" s="5">
        <v>1.1285000000000001</v>
      </c>
      <c r="AO271" s="5">
        <v>1.1211</v>
      </c>
      <c r="AP271" s="5">
        <v>1.1246</v>
      </c>
      <c r="AQ271" s="5">
        <v>1.1299999999999999</v>
      </c>
      <c r="AR271" s="5">
        <v>1.1308388517759069</v>
      </c>
      <c r="AS271" s="5">
        <v>1.1267771196026699</v>
      </c>
      <c r="AT271" s="5">
        <v>1.1207652205337031</v>
      </c>
      <c r="AU271" s="5">
        <v>1.120061995297807</v>
      </c>
      <c r="AV271" s="5">
        <v>1.1268626032071669</v>
      </c>
      <c r="AW271" s="5">
        <v>1.113731462100819</v>
      </c>
      <c r="AX271" s="5">
        <v>1.10911172502779</v>
      </c>
      <c r="AY271" s="5">
        <v>1.1094886507938559</v>
      </c>
      <c r="AZ271" s="5">
        <v>1.11012166170362</v>
      </c>
      <c r="BA271" s="5">
        <v>1.1097728379091989</v>
      </c>
      <c r="BB271" s="5">
        <v>1.11136621666145</v>
      </c>
      <c r="BC271" s="5">
        <v>1.1232213734246359</v>
      </c>
      <c r="BD271" s="5">
        <v>1.127771735143134</v>
      </c>
      <c r="BE271" s="5">
        <v>1.1269707882966</v>
      </c>
      <c r="BF271" s="5">
        <v>1.130658947871932</v>
      </c>
      <c r="BG271" s="5">
        <v>1.1236740230442399</v>
      </c>
      <c r="BH271" s="5">
        <v>1.1206227556594199</v>
      </c>
      <c r="BI271" s="5">
        <v>1.1222000000000001</v>
      </c>
      <c r="BJ271" s="5">
        <v>1.119825121693822</v>
      </c>
      <c r="BK271" s="5">
        <v>0.1049530709654266</v>
      </c>
      <c r="BL271" s="5">
        <v>1.1228884076594099</v>
      </c>
      <c r="BM271" s="5">
        <v>1.1220547273689989</v>
      </c>
      <c r="BN271" s="5">
        <v>1.1237856066826051</v>
      </c>
      <c r="BO271" s="5">
        <v>1.125125372038474</v>
      </c>
      <c r="BP271" s="5">
        <v>1.1290431400864831</v>
      </c>
      <c r="BQ271" s="5">
        <v>1.1291250303096081</v>
      </c>
      <c r="BR271" s="5">
        <v>1.1324478788460159</v>
      </c>
      <c r="BS271" s="5">
        <v>1.131281882896753</v>
      </c>
      <c r="BT271" s="5">
        <v>1.1330531822668539</v>
      </c>
      <c r="BU271" s="5">
        <v>1.1290646568674261</v>
      </c>
      <c r="BV271" s="5">
        <v>1.1281235869041559</v>
      </c>
      <c r="BW271" s="5">
        <v>1.1308636203320661</v>
      </c>
      <c r="BX271" s="5">
        <v>1.1272276613462771</v>
      </c>
      <c r="BY271" s="5">
        <v>1.1305332366883269</v>
      </c>
      <c r="BZ271" s="5">
        <v>1.129887043078359</v>
      </c>
      <c r="CA271" s="5">
        <v>1.1351209946891709</v>
      </c>
      <c r="CB271" s="5">
        <v>1.1381059270850431</v>
      </c>
      <c r="CC271" s="5">
        <v>1.140621751309034</v>
      </c>
      <c r="CD271" s="5">
        <v>1.140193636329345</v>
      </c>
      <c r="CE271" s="5">
        <v>1.137372624591273</v>
      </c>
      <c r="CF271" s="5">
        <v>1.142470020168894</v>
      </c>
      <c r="CG271" s="5">
        <v>1.142205375363236</v>
      </c>
      <c r="CH271" s="5">
        <v>1.139177946891645</v>
      </c>
      <c r="CI271" s="5">
        <v>1.1391538896450071</v>
      </c>
      <c r="CJ271" s="5">
        <v>1.1327000618520771</v>
      </c>
      <c r="CK271" s="5">
        <v>1.129658313596593</v>
      </c>
      <c r="CL271" s="5">
        <v>1.1333532441167899</v>
      </c>
      <c r="CM271" s="5">
        <v>1.1278794384022239</v>
      </c>
      <c r="CN271" s="5">
        <v>1.129464437502681</v>
      </c>
      <c r="CO271" s="5">
        <v>1.130802473354164</v>
      </c>
      <c r="CP271" s="5">
        <v>1.1250186299437499</v>
      </c>
      <c r="CQ271" s="5">
        <v>1.1268591122442679</v>
      </c>
      <c r="CR271" s="5">
        <v>1.1257342094159719</v>
      </c>
      <c r="CS271" s="5">
        <v>1.123123601001927</v>
      </c>
      <c r="CT271" s="5">
        <v>1.126566570655628</v>
      </c>
      <c r="CU271" s="5">
        <v>1.122265357849777</v>
      </c>
      <c r="CV271" s="5">
        <v>1.119769061377909</v>
      </c>
      <c r="CW271" s="5">
        <v>1.1139648724076849</v>
      </c>
      <c r="CX271" s="5">
        <v>1.111663112736984</v>
      </c>
      <c r="CY271" s="5">
        <v>1.114939515779569</v>
      </c>
      <c r="CZ271" s="5">
        <v>1.118682983652963</v>
      </c>
      <c r="DA271" s="5">
        <v>1.122692962758935</v>
      </c>
      <c r="DB271" s="5">
        <v>1.1234387455793839</v>
      </c>
      <c r="DC271" s="5">
        <v>1.1270908922094629</v>
      </c>
      <c r="DD271" s="5">
        <v>1.129176626652759</v>
      </c>
      <c r="DE271" s="5">
        <v>1.1254779342219901</v>
      </c>
      <c r="DF271" s="5">
        <v>1.1254348781100609</v>
      </c>
      <c r="DG271" s="5">
        <v>1.121883687344664</v>
      </c>
      <c r="DH271" s="5">
        <v>1.1217116957182449</v>
      </c>
      <c r="DI271" s="5">
        <v>1.128581769580385</v>
      </c>
      <c r="DJ271" s="5">
        <v>1.116822009155175</v>
      </c>
      <c r="DK271" s="5">
        <v>1.12020581583936</v>
      </c>
      <c r="DL271" s="5">
        <v>1.121089860525887</v>
      </c>
      <c r="DM271" s="5">
        <v>1.12218270099589</v>
      </c>
      <c r="DN271" s="5">
        <v>1.1222459079194691</v>
      </c>
      <c r="DO271" s="5">
        <v>1.1227672838262881</v>
      </c>
      <c r="DP271" s="5">
        <v>1.114482866122857</v>
      </c>
      <c r="DQ271" s="5">
        <v>1.1155568024898039</v>
      </c>
      <c r="DR271" s="5">
        <v>1.1139652757774221</v>
      </c>
      <c r="DS271" s="5">
        <v>1.1092472919799241</v>
      </c>
      <c r="DT271" s="5">
        <v>1.1100448493245769</v>
      </c>
      <c r="DU271" s="5">
        <v>1.1072216369507271</v>
      </c>
      <c r="DV271" s="122">
        <v>1.1036939181486789</v>
      </c>
      <c r="DW271" s="122">
        <v>1.1070580475589069</v>
      </c>
      <c r="DX271" s="122">
        <v>1.1089861745033409</v>
      </c>
      <c r="DY271" s="122">
        <v>1.110801887709379</v>
      </c>
      <c r="DZ271" s="122">
        <v>1.112200884302458</v>
      </c>
      <c r="EA271" s="122">
        <v>1.112453641008758</v>
      </c>
      <c r="EB271" s="122">
        <v>1.1148405906616241</v>
      </c>
      <c r="EC271" s="122">
        <v>1.120009539795894</v>
      </c>
      <c r="ED271" s="122">
        <v>1.1189743617106851</v>
      </c>
      <c r="EE271" s="122">
        <v>1.118315162446792</v>
      </c>
      <c r="EF271" s="122">
        <v>1.1220634205206961</v>
      </c>
      <c r="EG271" s="122">
        <v>1.1221940362599401</v>
      </c>
      <c r="EH271" s="122">
        <v>1.116737196219483</v>
      </c>
      <c r="EI271" s="122">
        <v>1.121082884716831</v>
      </c>
      <c r="EJ271" s="122">
        <v>1.124422981649013</v>
      </c>
      <c r="EK271" s="122">
        <v>1.120251958448768</v>
      </c>
      <c r="EL271" s="122">
        <v>1.11834739292756</v>
      </c>
      <c r="EM271" s="122">
        <v>1.116327292272973</v>
      </c>
      <c r="EN271" s="122">
        <v>1.1172628954215109</v>
      </c>
      <c r="EO271" s="122">
        <v>1.1160668597236849</v>
      </c>
      <c r="EP271" s="122">
        <v>1.1127558222507929</v>
      </c>
      <c r="EQ271" s="122">
        <v>1.1188781576700479</v>
      </c>
      <c r="ER271" s="122">
        <v>1.118462281750179</v>
      </c>
      <c r="ES271" s="122">
        <v>1.117000418419634</v>
      </c>
      <c r="ET271" s="122">
        <v>1.116740346163142</v>
      </c>
      <c r="EU271" s="122">
        <v>1.119782282812515</v>
      </c>
      <c r="EV271" s="122">
        <v>1.1217945313410409</v>
      </c>
      <c r="EW271" s="122">
        <v>1.12377705582919</v>
      </c>
      <c r="EX271" s="122">
        <v>1.1262425047421061</v>
      </c>
      <c r="EY271" s="122">
        <v>1.1236733333343081</v>
      </c>
      <c r="EZ271" s="122">
        <v>1.125731343924151</v>
      </c>
      <c r="FA271" s="122">
        <v>1.1300287444636861</v>
      </c>
      <c r="FB271" s="122">
        <v>1.129742350162571</v>
      </c>
      <c r="FC271" s="122">
        <v>1.1283111430148389</v>
      </c>
      <c r="FD271" s="122">
        <v>1.128232026416137</v>
      </c>
      <c r="FE271" s="122">
        <v>1.118938268166537</v>
      </c>
      <c r="FF271" s="122">
        <v>1.117375164767922</v>
      </c>
      <c r="FG271" s="122">
        <v>1.1177470976809689</v>
      </c>
      <c r="FH271" s="122">
        <v>1.1204137373150269</v>
      </c>
      <c r="FI271" s="122">
        <v>1.1215591429428871</v>
      </c>
      <c r="FJ271" s="122">
        <v>1.121998963769383</v>
      </c>
      <c r="FK271" s="122">
        <v>1.123045165565782</v>
      </c>
      <c r="FL271" s="122">
        <v>1.124337290190623</v>
      </c>
      <c r="FM271" s="122">
        <v>1.1178102024010399</v>
      </c>
      <c r="FN271" s="122">
        <v>1.1169444389301639</v>
      </c>
      <c r="FO271" s="122">
        <v>1.11843051175556</v>
      </c>
      <c r="FP271" s="122">
        <v>1.118059193870812</v>
      </c>
      <c r="FQ271" s="122">
        <v>1.119320111133542</v>
      </c>
      <c r="FR271" s="122">
        <v>1.1176511322043661</v>
      </c>
      <c r="FS271" s="122">
        <v>1.1184253312203181</v>
      </c>
      <c r="FT271" s="122">
        <v>1.121034134209471</v>
      </c>
      <c r="FU271" s="122">
        <v>1.1232151358389511</v>
      </c>
      <c r="FV271" s="122">
        <v>1.122560737220013</v>
      </c>
      <c r="FW271" s="122">
        <v>1.1200591408605349</v>
      </c>
      <c r="FX271" s="122">
        <v>1.120008948932133</v>
      </c>
      <c r="FY271" s="122">
        <v>1.1208564811643109</v>
      </c>
      <c r="FZ271" s="122">
        <v>1.1185744380695</v>
      </c>
      <c r="GA271" s="122">
        <v>1.12119371567059</v>
      </c>
      <c r="GB271" s="122">
        <v>1.1168707427138569</v>
      </c>
      <c r="GC271" s="122">
        <v>1.11464649011803</v>
      </c>
      <c r="GD271" s="122">
        <v>1.115748097599881</v>
      </c>
      <c r="GE271" s="122">
        <v>1.1151338596139579</v>
      </c>
      <c r="GF271" s="122">
        <v>1.117561392908528</v>
      </c>
      <c r="GG271" s="122">
        <v>1.1152629618053149</v>
      </c>
      <c r="GH271" s="122">
        <v>1.1142856398986869</v>
      </c>
      <c r="GI271" s="122">
        <v>1.1152629618053149</v>
      </c>
      <c r="GJ271" s="122">
        <v>1.116528921923597</v>
      </c>
      <c r="GK271" s="122">
        <v>1.11600573168705</v>
      </c>
      <c r="GL271" s="122">
        <v>1.1153463885988779</v>
      </c>
      <c r="GM271" s="122">
        <v>1.119175984954329</v>
      </c>
      <c r="GN271" s="122">
        <v>1.121743229393978</v>
      </c>
      <c r="GO271" s="122">
        <v>1.1238321050883759</v>
      </c>
      <c r="GP271" s="122">
        <v>1.12202981280714</v>
      </c>
      <c r="GQ271" s="122">
        <v>1.1210407776363069</v>
      </c>
      <c r="GR271" s="122">
        <v>1.123980489442814</v>
      </c>
      <c r="GS271" s="122">
        <v>1.1255515972710921</v>
      </c>
      <c r="GT271" s="122">
        <v>1.1280440122747979</v>
      </c>
      <c r="GU271" s="122">
        <v>1.122986379526159</v>
      </c>
      <c r="GV271" s="122">
        <v>1.122870371083019</v>
      </c>
      <c r="GW271" s="122">
        <v>1.1249892292593251</v>
      </c>
      <c r="GX271" s="122">
        <v>1.12498306966062</v>
      </c>
      <c r="GY271" s="122">
        <v>1.12758152645083</v>
      </c>
      <c r="GZ271" s="122">
        <v>1.125428282079453</v>
      </c>
      <c r="HA271" s="122">
        <v>1.126472768569635</v>
      </c>
      <c r="HB271" s="122">
        <v>1.126013303305327</v>
      </c>
      <c r="HC271" s="122">
        <v>1.1247790821548891</v>
      </c>
      <c r="HD271" s="122">
        <v>1.1254547209796659</v>
      </c>
      <c r="HE271" s="122">
        <v>1.125669347666816</v>
      </c>
      <c r="HF271" s="122">
        <v>1.12889503433348</v>
      </c>
      <c r="HG271" s="122">
        <v>1.126964661658028</v>
      </c>
      <c r="HH271" s="122">
        <v>1.126964661658028</v>
      </c>
      <c r="HI271" s="122">
        <v>1.129316296770432</v>
      </c>
      <c r="HJ271" s="122">
        <v>1.130513068179166</v>
      </c>
      <c r="HK271" s="122">
        <v>1.1299792507050239</v>
      </c>
      <c r="HL271" s="122">
        <v>1.130002290923662</v>
      </c>
      <c r="HM271" s="122">
        <v>1.126630487856277</v>
      </c>
      <c r="HN271" s="122">
        <v>1.125089731353865</v>
      </c>
      <c r="HO271" s="122">
        <v>1.1301564485197411</v>
      </c>
      <c r="HP271" s="122">
        <v>1.1318055785562231</v>
      </c>
      <c r="HQ271" s="122">
        <v>1.132315899495365</v>
      </c>
      <c r="HR271" s="122">
        <v>1.133181935020781</v>
      </c>
      <c r="HS271" s="122">
        <v>1.1322910444357219</v>
      </c>
      <c r="HT271" s="122">
        <v>1.1335952866999961</v>
      </c>
      <c r="HU271" s="122">
        <v>1.131304208953221</v>
      </c>
      <c r="HV271" s="122">
        <v>1.1315250547285729</v>
      </c>
      <c r="HW271" s="122">
        <v>1.132745217545031</v>
      </c>
      <c r="HX271" s="122">
        <v>1.132341924923737</v>
      </c>
      <c r="HY271" s="122">
        <v>1.132530395638599</v>
      </c>
      <c r="HZ271" s="122">
        <v>1.133464667505133</v>
      </c>
      <c r="IA271" s="122">
        <v>1.1347738949475401</v>
      </c>
      <c r="IB271" s="122">
        <v>1.1369242785685261</v>
      </c>
      <c r="IC271" s="122">
        <v>1.1352601267952891</v>
      </c>
      <c r="ID271" s="122">
        <v>1.134038960808055</v>
      </c>
      <c r="IE271" s="122">
        <v>1.1353419238596481</v>
      </c>
      <c r="IF271" s="122">
        <v>1.137672033779116</v>
      </c>
      <c r="IG271" s="122">
        <v>1.137133087853847</v>
      </c>
      <c r="IH271" s="122">
        <v>1.138312283488341</v>
      </c>
      <c r="II271" s="122">
        <v>1.1382672514824119</v>
      </c>
      <c r="IJ271" s="122">
        <v>1.1374541517471921</v>
      </c>
      <c r="IK271" s="122">
        <v>1.132595705115141</v>
      </c>
      <c r="IL271" s="122">
        <v>1.1323724311689909</v>
      </c>
      <c r="IM271" s="122">
        <v>1.1321055324233471</v>
      </c>
      <c r="IN271" s="122">
        <v>1.1322432627304719</v>
      </c>
      <c r="IO271" s="122">
        <v>1.132252618110809</v>
      </c>
      <c r="IP271" s="122">
        <v>1.1337409611700591</v>
      </c>
      <c r="IQ271" s="122">
        <v>1.134911422545144</v>
      </c>
      <c r="IR271" s="122">
        <v>1.135015143962673</v>
      </c>
      <c r="IS271" s="122">
        <v>1.132353385057812</v>
      </c>
      <c r="IT271" s="122">
        <v>1.1447316984289979</v>
      </c>
      <c r="IU271" s="122">
        <v>1.1480477344281861</v>
      </c>
      <c r="IV271" s="122">
        <v>1.148498708347454</v>
      </c>
      <c r="IW271" s="122">
        <v>1.145319056558685</v>
      </c>
      <c r="IX271" s="122">
        <v>1.1396430095331349</v>
      </c>
      <c r="IY271" s="122">
        <v>1.1407470980966661</v>
      </c>
      <c r="IZ271" s="122">
        <v>1.141747135172994</v>
      </c>
      <c r="JA271" s="122">
        <v>1.1403000000000001</v>
      </c>
      <c r="JB271" s="122">
        <v>1.141436265158678</v>
      </c>
      <c r="JC271" s="122">
        <v>1.143662249805186</v>
      </c>
      <c r="JD271" s="122">
        <v>1.1450146139485939</v>
      </c>
      <c r="JE271" s="122">
        <v>1.14615311874417</v>
      </c>
    </row>
    <row r="272" spans="1:265" ht="12.9" customHeight="1" x14ac:dyDescent="0.2">
      <c r="A272" s="22" t="s">
        <v>241</v>
      </c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>
        <v>0.9677</v>
      </c>
      <c r="AA272" s="5">
        <v>0.89749999999999996</v>
      </c>
      <c r="AB272" s="5">
        <v>0.90110000000000001</v>
      </c>
      <c r="AC272" s="5">
        <v>0.9042</v>
      </c>
      <c r="AD272" s="5">
        <v>0.90980000000000005</v>
      </c>
      <c r="AE272" s="5">
        <v>0.90269999999999995</v>
      </c>
      <c r="AF272" s="5">
        <v>0.90310000000000001</v>
      </c>
      <c r="AG272" s="5">
        <v>0.90449999999999997</v>
      </c>
      <c r="AH272" s="5">
        <v>0.90739999999999998</v>
      </c>
      <c r="AI272" s="5">
        <v>0.94159999999999999</v>
      </c>
      <c r="AJ272" s="5">
        <v>0.93410000000000004</v>
      </c>
      <c r="AK272" s="5">
        <v>0.99209999999999998</v>
      </c>
      <c r="AL272" s="5">
        <v>0.94130000000000003</v>
      </c>
      <c r="AM272" s="5">
        <v>0.92889999999999995</v>
      </c>
      <c r="AN272" s="5">
        <v>0.93400000000000005</v>
      </c>
      <c r="AO272" s="5">
        <v>0.93989999999999996</v>
      </c>
      <c r="AP272" s="5">
        <v>0.93969999999999998</v>
      </c>
      <c r="AQ272" s="5">
        <v>0.94089999999999996</v>
      </c>
      <c r="AR272" s="5">
        <v>0.93892392673414482</v>
      </c>
      <c r="AS272" s="5">
        <v>0.93582238760754755</v>
      </c>
      <c r="AT272" s="5">
        <v>0.93461106637686686</v>
      </c>
      <c r="AU272" s="5">
        <v>0.93530329579180826</v>
      </c>
      <c r="AV272" s="5">
        <v>0.93506095911718135</v>
      </c>
      <c r="AW272" s="5">
        <v>0.92965414063459773</v>
      </c>
      <c r="AX272" s="5">
        <v>0.93551071818788878</v>
      </c>
      <c r="AY272" s="5">
        <v>0.93731660919472404</v>
      </c>
      <c r="AZ272" s="5">
        <v>0.94285042253074669</v>
      </c>
      <c r="BA272" s="5">
        <v>0.96732182313108184</v>
      </c>
      <c r="BB272" s="5">
        <v>0.96842813876406353</v>
      </c>
      <c r="BC272" s="5">
        <v>0.97894617084508817</v>
      </c>
      <c r="BD272" s="5">
        <v>1.127771735143134</v>
      </c>
      <c r="BE272" s="5">
        <v>0.97276577757164007</v>
      </c>
      <c r="BF272" s="5">
        <v>0.96851171530563596</v>
      </c>
      <c r="BG272" s="5">
        <v>0.96738620996255009</v>
      </c>
      <c r="BH272" s="5">
        <v>0.96874097547868643</v>
      </c>
      <c r="BI272" s="5">
        <v>0.97430000000000005</v>
      </c>
      <c r="BJ272" s="5">
        <v>0.9777964704472375</v>
      </c>
      <c r="BK272" s="5">
        <v>0.74987327054867947</v>
      </c>
      <c r="BL272" s="5">
        <v>0.97514238954703381</v>
      </c>
      <c r="BM272" s="5">
        <v>0.98067647104098743</v>
      </c>
      <c r="BN272" s="5">
        <v>0.98388868521927941</v>
      </c>
      <c r="BO272" s="5">
        <v>0.9835366828323775</v>
      </c>
      <c r="BP272" s="5">
        <v>0.97985533688245097</v>
      </c>
      <c r="BQ272" s="5">
        <v>0.98351070558058862</v>
      </c>
      <c r="BR272" s="5">
        <v>0.98475007702232698</v>
      </c>
      <c r="BS272" s="5">
        <v>0.98379847146544852</v>
      </c>
      <c r="BT272" s="5">
        <v>0.98639239871471629</v>
      </c>
      <c r="BU272" s="5">
        <v>0.97999713609376748</v>
      </c>
      <c r="BV272" s="5">
        <v>0.98783008351869139</v>
      </c>
      <c r="BW272" s="5">
        <v>0.98327069591209149</v>
      </c>
      <c r="BX272" s="5">
        <v>0.98088941737076163</v>
      </c>
      <c r="BY272" s="5">
        <v>0.98788318938302611</v>
      </c>
      <c r="BZ272" s="5">
        <v>0.98978618833413889</v>
      </c>
      <c r="CA272" s="5">
        <v>0.98770895934924519</v>
      </c>
      <c r="CB272" s="5">
        <v>0.99930776267038535</v>
      </c>
      <c r="CC272" s="5">
        <v>1.0013359214657389</v>
      </c>
      <c r="CD272" s="5">
        <v>1.004930650231679</v>
      </c>
      <c r="CE272" s="5">
        <v>1.0090097669901019</v>
      </c>
      <c r="CF272" s="5">
        <v>1.0107038698182811</v>
      </c>
      <c r="CG272" s="5">
        <v>1.0055937128421411</v>
      </c>
      <c r="CH272" s="5">
        <v>1.0106961599343649</v>
      </c>
      <c r="CI272" s="5">
        <v>1.012910940569359</v>
      </c>
      <c r="CJ272" s="5">
        <v>1.01436712441625</v>
      </c>
      <c r="CK272" s="5">
        <v>1.0147681640637931</v>
      </c>
      <c r="CL272" s="5">
        <v>1.014165352143747</v>
      </c>
      <c r="CM272" s="5">
        <v>1.00422099183783</v>
      </c>
      <c r="CN272" s="5">
        <v>1.0076856664008129</v>
      </c>
      <c r="CO272" s="5">
        <v>1.0042317733920869</v>
      </c>
      <c r="CP272" s="5">
        <v>1.000161479810957</v>
      </c>
      <c r="CQ272" s="5">
        <v>0.99978889316086073</v>
      </c>
      <c r="CR272" s="5">
        <v>0.99429933851542163</v>
      </c>
      <c r="CS272" s="5">
        <v>0.98302820878701891</v>
      </c>
      <c r="CT272" s="5">
        <v>0.98985281034418204</v>
      </c>
      <c r="CU272" s="5">
        <v>0.98891412751284602</v>
      </c>
      <c r="CV272" s="5">
        <v>0.99011616676119796</v>
      </c>
      <c r="CW272" s="5">
        <v>0.99794701766522753</v>
      </c>
      <c r="CX272" s="5">
        <v>0.99120611523583269</v>
      </c>
      <c r="CY272" s="5">
        <v>0.99610201001539778</v>
      </c>
      <c r="CZ272" s="5">
        <v>1.002131479033705</v>
      </c>
      <c r="DA272" s="5">
        <v>1.004684627781633</v>
      </c>
      <c r="DB272" s="5">
        <v>1.0145698069705329</v>
      </c>
      <c r="DC272" s="5">
        <v>1.017512478450582</v>
      </c>
      <c r="DD272" s="5">
        <v>1.019250510306714</v>
      </c>
      <c r="DE272" s="5">
        <v>1.0225090460697299</v>
      </c>
      <c r="DF272" s="5">
        <v>1.026413076537932</v>
      </c>
      <c r="DG272" s="5">
        <v>1.023715506822227</v>
      </c>
      <c r="DH272" s="5">
        <v>1.0285438850267929</v>
      </c>
      <c r="DI272" s="5">
        <v>1.033082410510797</v>
      </c>
      <c r="DJ272" s="5">
        <v>1.020205841879734</v>
      </c>
      <c r="DK272" s="5">
        <v>1.0195290373263819</v>
      </c>
      <c r="DL272" s="5">
        <v>1.018661349552288</v>
      </c>
      <c r="DM272" s="5">
        <v>1.0227257624696711</v>
      </c>
      <c r="DN272" s="5">
        <v>1.024617609938439</v>
      </c>
      <c r="DO272" s="5">
        <v>1.023586545472829</v>
      </c>
      <c r="DP272" s="5">
        <v>1.0125422489559379</v>
      </c>
      <c r="DQ272" s="5">
        <v>1.016105965430389</v>
      </c>
      <c r="DR272" s="5">
        <v>1.014757245506013</v>
      </c>
      <c r="DS272" s="5">
        <v>1.008493162845103</v>
      </c>
      <c r="DT272" s="5">
        <v>1.011435415114901</v>
      </c>
      <c r="DU272" s="5">
        <v>1.0094818994703241</v>
      </c>
      <c r="DV272" s="122">
        <v>1.0044949939544341</v>
      </c>
      <c r="DW272" s="122">
        <v>1.004030846992328</v>
      </c>
      <c r="DX272" s="122">
        <v>1.0052036392956221</v>
      </c>
      <c r="DY272" s="122">
        <v>1.0060713328895741</v>
      </c>
      <c r="DZ272" s="122">
        <v>1.010878513928684</v>
      </c>
      <c r="EA272" s="122">
        <v>1.005951015536332</v>
      </c>
      <c r="EB272" s="122">
        <v>1.00712561364919</v>
      </c>
      <c r="EC272" s="122">
        <v>1.0120399888679601</v>
      </c>
      <c r="ED272" s="122">
        <v>1.014633203131013</v>
      </c>
      <c r="EE272" s="122">
        <v>1.0172479186285579</v>
      </c>
      <c r="EF272" s="122">
        <v>1.0206802924146341</v>
      </c>
      <c r="EG272" s="122">
        <v>1.020214571344227</v>
      </c>
      <c r="EH272" s="122">
        <v>1.016534390557541</v>
      </c>
      <c r="EI272" s="122">
        <v>1.017285937986375</v>
      </c>
      <c r="EJ272" s="122">
        <v>1.016880881031222</v>
      </c>
      <c r="EK272" s="122">
        <v>1.013584245960224</v>
      </c>
      <c r="EL272" s="122">
        <v>1.013651891661957</v>
      </c>
      <c r="EM272" s="122">
        <v>1.014932390868684</v>
      </c>
      <c r="EN272" s="122">
        <v>1.007598377394717</v>
      </c>
      <c r="EO272" s="122">
        <v>1.0123451038240341</v>
      </c>
      <c r="EP272" s="122">
        <v>1.017408260953186</v>
      </c>
      <c r="EQ272" s="122">
        <v>1.018671502873657</v>
      </c>
      <c r="ER272" s="122">
        <v>1.020707977022637</v>
      </c>
      <c r="ES272" s="122">
        <v>1.0196650505948079</v>
      </c>
      <c r="ET272" s="122">
        <v>1.0192730096625979</v>
      </c>
      <c r="EU272" s="122">
        <v>1.0244237646823591</v>
      </c>
      <c r="EV272" s="122">
        <v>1.0249928408419069</v>
      </c>
      <c r="EW272" s="122">
        <v>1.0274463225217969</v>
      </c>
      <c r="EX272" s="122">
        <v>1.0270695529399221</v>
      </c>
      <c r="EY272" s="122">
        <v>1.026364029704194</v>
      </c>
      <c r="EZ272" s="122">
        <v>1.0277656916989459</v>
      </c>
      <c r="FA272" s="122">
        <v>1.0274901594319941</v>
      </c>
      <c r="FB272" s="122">
        <v>1.0313063226042061</v>
      </c>
      <c r="FC272" s="122">
        <v>1.031757441961485</v>
      </c>
      <c r="FD272" s="122">
        <v>1.030312917319637</v>
      </c>
      <c r="FE272" s="122">
        <v>1.0202327882563851</v>
      </c>
      <c r="FF272" s="122">
        <v>1.0173237863548139</v>
      </c>
      <c r="FG272" s="122">
        <v>1.018220004014355</v>
      </c>
      <c r="FH272" s="122">
        <v>1.0146120723640539</v>
      </c>
      <c r="FI272" s="122">
        <v>1.0138835532513411</v>
      </c>
      <c r="FJ272" s="122">
        <v>1.0154939870722119</v>
      </c>
      <c r="FK272" s="122">
        <v>1.017055935286832</v>
      </c>
      <c r="FL272" s="122">
        <v>1.0188673506013519</v>
      </c>
      <c r="FM272" s="122">
        <v>1.0177757853653691</v>
      </c>
      <c r="FN272" s="122">
        <v>1.0205228002931459</v>
      </c>
      <c r="FO272" s="122">
        <v>1.023225689863732</v>
      </c>
      <c r="FP272" s="122">
        <v>1.0255557432364739</v>
      </c>
      <c r="FQ272" s="122">
        <v>1.026746063221089</v>
      </c>
      <c r="FR272" s="122">
        <v>1.019179199674239</v>
      </c>
      <c r="FS272" s="122">
        <v>1.0226324463518821</v>
      </c>
      <c r="FT272" s="122">
        <v>1.0218871920923049</v>
      </c>
      <c r="FU272" s="122">
        <v>1.0265364557137659</v>
      </c>
      <c r="FV272" s="122">
        <v>1.028871883419773</v>
      </c>
      <c r="FW272" s="122">
        <v>1.0283774140993771</v>
      </c>
      <c r="FX272" s="122">
        <v>1.0283358602516119</v>
      </c>
      <c r="FY272" s="122">
        <v>1.0277508366303489</v>
      </c>
      <c r="FZ272" s="122">
        <v>1.027781846814964</v>
      </c>
      <c r="GA272" s="122">
        <v>1.031104773770408</v>
      </c>
      <c r="GB272" s="122">
        <v>1.028281754010627</v>
      </c>
      <c r="GC272" s="122">
        <v>1.024013558871244</v>
      </c>
      <c r="GD272" s="122">
        <v>1.0246454746666609</v>
      </c>
      <c r="GE272" s="122">
        <v>1.024423548012884</v>
      </c>
      <c r="GF272" s="122">
        <v>1.025188674711861</v>
      </c>
      <c r="GG272" s="122">
        <v>1.027090076635222</v>
      </c>
      <c r="GH272" s="122">
        <v>1.027506181431092</v>
      </c>
      <c r="GI272" s="122">
        <v>1.027090076635222</v>
      </c>
      <c r="GJ272" s="122">
        <v>1.02851482324145</v>
      </c>
      <c r="GK272" s="122">
        <v>1.0287299680249411</v>
      </c>
      <c r="GL272" s="122">
        <v>1.0323555390235879</v>
      </c>
      <c r="GM272" s="122">
        <v>1.035709997073134</v>
      </c>
      <c r="GN272" s="122">
        <v>1.037588012425843</v>
      </c>
      <c r="GO272" s="122">
        <v>1.0382557713643199</v>
      </c>
      <c r="GP272" s="122">
        <v>1.0380236783405119</v>
      </c>
      <c r="GQ272" s="122">
        <v>1.0358274344642611</v>
      </c>
      <c r="GR272" s="122">
        <v>1.0365884677498121</v>
      </c>
      <c r="GS272" s="122">
        <v>1.0403593133022551</v>
      </c>
      <c r="GT272" s="122">
        <v>1.042146305240069</v>
      </c>
      <c r="GU272" s="122">
        <v>1.039270669362331</v>
      </c>
      <c r="GV272" s="122">
        <v>1.040145763631362</v>
      </c>
      <c r="GW272" s="122">
        <v>1.0398655788273941</v>
      </c>
      <c r="GX272" s="122">
        <v>1.043642099453653</v>
      </c>
      <c r="GY272" s="122">
        <v>1.0466515213774681</v>
      </c>
      <c r="GZ272" s="122">
        <v>1.0432159037770581</v>
      </c>
      <c r="HA272" s="122">
        <v>1.04168907073548</v>
      </c>
      <c r="HB272" s="122">
        <v>1.040503056504011</v>
      </c>
      <c r="HC272" s="122">
        <v>1.0384622154618659</v>
      </c>
      <c r="HD272" s="122">
        <v>1.041100706959182</v>
      </c>
      <c r="HE272" s="122">
        <v>1.0439580266671491</v>
      </c>
      <c r="HF272" s="122">
        <v>1.046939058328751</v>
      </c>
      <c r="HG272" s="122">
        <v>1.0442363383486111</v>
      </c>
      <c r="HH272" s="122">
        <v>1.0442363383486111</v>
      </c>
      <c r="HI272" s="122">
        <v>1.044169650306034</v>
      </c>
      <c r="HJ272" s="122">
        <v>1.046448089105499</v>
      </c>
      <c r="HK272" s="122">
        <v>1.0480734862295631</v>
      </c>
      <c r="HL272" s="122">
        <v>1.0449739686622239</v>
      </c>
      <c r="HM272" s="122">
        <v>1.0433519340444311</v>
      </c>
      <c r="HN272" s="122">
        <v>1.042386078708613</v>
      </c>
      <c r="HO272" s="122">
        <v>1.045796619423617</v>
      </c>
      <c r="HP272" s="122">
        <v>1.047410934833682</v>
      </c>
      <c r="HQ272" s="122">
        <v>1.049172031512086</v>
      </c>
      <c r="HR272" s="122">
        <v>1.0507609357665011</v>
      </c>
      <c r="HS272" s="122">
        <v>1.049640903115644</v>
      </c>
      <c r="HT272" s="122">
        <v>1.0509826857131119</v>
      </c>
      <c r="HU272" s="122">
        <v>1.049819564164078</v>
      </c>
      <c r="HV272" s="122">
        <v>1.052308168357581</v>
      </c>
      <c r="HW272" s="122">
        <v>1.053913472090604</v>
      </c>
      <c r="HX272" s="122">
        <v>1.054674738310061</v>
      </c>
      <c r="HY272" s="122">
        <v>1.055394194446863</v>
      </c>
      <c r="HZ272" s="122">
        <v>1.0537350493505999</v>
      </c>
      <c r="IA272" s="122">
        <v>1.052946321019288</v>
      </c>
      <c r="IB272" s="122">
        <v>1.0519970524568989</v>
      </c>
      <c r="IC272" s="122">
        <v>1.050278265250336</v>
      </c>
      <c r="ID272" s="122">
        <v>1.0479686945245481</v>
      </c>
      <c r="IE272" s="122">
        <v>1.04327283611317</v>
      </c>
      <c r="IF272" s="122">
        <v>1.042472050042359</v>
      </c>
      <c r="IG272" s="122">
        <v>1.0421053881260749</v>
      </c>
      <c r="IH272" s="122">
        <v>1.0442816992005679</v>
      </c>
      <c r="II272" s="122">
        <v>1.0481384021751881</v>
      </c>
      <c r="IJ272" s="122">
        <v>1.0505997555697331</v>
      </c>
      <c r="IK272" s="122">
        <v>1.051995577631381</v>
      </c>
      <c r="IL272" s="122">
        <v>1.052817138228386</v>
      </c>
      <c r="IM272" s="122">
        <v>1.053342455007064</v>
      </c>
      <c r="IN272" s="122">
        <v>1.0517719360215121</v>
      </c>
      <c r="IO272" s="122">
        <v>1.047444733401333</v>
      </c>
      <c r="IP272" s="122">
        <v>1.046630571776465</v>
      </c>
      <c r="IQ272" s="122">
        <v>1.048319982483833</v>
      </c>
      <c r="IR272" s="122">
        <v>1.0486048740126459</v>
      </c>
      <c r="IS272" s="122">
        <v>1.051710625328574</v>
      </c>
      <c r="IT272" s="122">
        <v>1.065199219557351</v>
      </c>
      <c r="IU272" s="122">
        <v>1.0676098988964151</v>
      </c>
      <c r="IV272" s="122">
        <v>1.0667513318693711</v>
      </c>
      <c r="IW272" s="122">
        <v>1.0624719865640839</v>
      </c>
      <c r="IX272" s="122">
        <v>1.0576209980877429</v>
      </c>
      <c r="IY272" s="122">
        <v>1.057683488243373</v>
      </c>
      <c r="IZ272" s="122">
        <v>1.0576049813393089</v>
      </c>
      <c r="JA272" s="122">
        <v>1.0581</v>
      </c>
      <c r="JB272" s="122">
        <v>1.059868816502463</v>
      </c>
      <c r="JC272" s="122">
        <v>1.060491797795388</v>
      </c>
      <c r="JD272" s="122">
        <v>1.062127912429895</v>
      </c>
      <c r="JE272" s="122">
        <v>1.062092149559575</v>
      </c>
    </row>
    <row r="273" spans="1:265" ht="12.9" customHeight="1" x14ac:dyDescent="0.2">
      <c r="A273" s="22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  <c r="BK273" s="21"/>
      <c r="BL273" s="21"/>
      <c r="BM273" s="21"/>
      <c r="BN273" s="21"/>
      <c r="BO273" s="21"/>
      <c r="BP273" s="21"/>
      <c r="BQ273" s="21"/>
      <c r="BR273" s="21"/>
      <c r="BS273" s="21"/>
      <c r="BT273" s="21"/>
      <c r="BU273" s="21"/>
      <c r="BV273" s="21"/>
      <c r="BW273" s="21"/>
      <c r="BX273" s="21"/>
      <c r="BY273" s="21"/>
      <c r="BZ273" s="21"/>
      <c r="CA273" s="21"/>
      <c r="CB273" s="21"/>
      <c r="CC273" s="21"/>
      <c r="CD273" s="21"/>
      <c r="CE273" s="21"/>
      <c r="CF273" s="21"/>
      <c r="CG273" s="21"/>
      <c r="CH273" s="21"/>
      <c r="CI273" s="21"/>
      <c r="CJ273" s="21"/>
      <c r="CK273" s="21"/>
      <c r="CL273" s="21"/>
      <c r="CM273" s="21"/>
      <c r="CN273" s="21"/>
      <c r="CO273" s="21"/>
      <c r="CP273" s="21"/>
      <c r="CQ273" s="21"/>
      <c r="CR273" s="21"/>
      <c r="CS273" s="21"/>
      <c r="CT273" s="21"/>
      <c r="CU273" s="21"/>
      <c r="CV273" s="21"/>
      <c r="CW273" s="21"/>
      <c r="CX273" s="21"/>
      <c r="CY273" s="21"/>
      <c r="CZ273" s="21"/>
      <c r="DA273" s="21"/>
      <c r="DB273" s="21"/>
      <c r="DC273" s="21"/>
      <c r="DD273" s="21"/>
      <c r="DE273" s="21"/>
      <c r="DF273" s="21"/>
      <c r="DG273" s="21"/>
      <c r="DH273" s="21"/>
      <c r="DI273" s="21"/>
      <c r="DJ273" s="21"/>
      <c r="DK273" s="21"/>
      <c r="DL273" s="21"/>
      <c r="DM273" s="21"/>
      <c r="DN273" s="21"/>
      <c r="DO273" s="21"/>
      <c r="DP273" s="21"/>
      <c r="DQ273" s="21"/>
      <c r="DR273" s="21"/>
      <c r="DS273" s="21"/>
      <c r="DT273" s="21"/>
      <c r="DU273" s="21"/>
      <c r="DV273" s="21"/>
      <c r="DW273" s="21"/>
      <c r="DX273" s="21"/>
      <c r="DY273" s="21"/>
      <c r="DZ273" s="21"/>
      <c r="EA273" s="21"/>
      <c r="EB273" s="21"/>
      <c r="EC273" s="21"/>
      <c r="ED273" s="21"/>
      <c r="EE273" s="21"/>
      <c r="EF273" s="21"/>
      <c r="EG273" s="21"/>
      <c r="EH273" s="21"/>
      <c r="EI273" s="21"/>
      <c r="EJ273" s="21"/>
      <c r="EK273" s="21"/>
      <c r="EL273" s="21"/>
      <c r="EM273" s="21"/>
      <c r="EN273" s="21"/>
      <c r="EO273" s="21"/>
      <c r="EP273" s="21"/>
      <c r="EQ273" s="21"/>
      <c r="ER273" s="21"/>
      <c r="ES273" s="21"/>
      <c r="ET273" s="21"/>
      <c r="EU273" s="21"/>
      <c r="EV273" s="21"/>
      <c r="EW273" s="21"/>
      <c r="EX273" s="21"/>
      <c r="EY273" s="21"/>
      <c r="EZ273" s="21"/>
      <c r="FA273" s="21"/>
      <c r="FB273" s="21"/>
      <c r="FC273" s="21"/>
      <c r="FD273" s="21"/>
      <c r="FE273" s="21"/>
      <c r="FF273" s="21"/>
      <c r="FG273" s="21"/>
      <c r="FH273" s="21"/>
      <c r="FI273" s="21"/>
      <c r="FJ273" s="21"/>
      <c r="FK273" s="21"/>
      <c r="FL273" s="21"/>
      <c r="FM273" s="21"/>
      <c r="FN273" s="21"/>
      <c r="FO273" s="21"/>
      <c r="FP273" s="21"/>
      <c r="FQ273" s="21"/>
      <c r="FR273" s="21"/>
      <c r="FS273" s="21"/>
      <c r="FT273" s="21"/>
      <c r="FU273" s="21"/>
      <c r="FV273" s="21"/>
      <c r="FW273" s="21"/>
      <c r="FX273" s="21"/>
      <c r="FY273" s="21"/>
      <c r="FZ273" s="21"/>
      <c r="GA273" s="21"/>
      <c r="GB273" s="21"/>
      <c r="GC273" s="21"/>
      <c r="GD273" s="21"/>
      <c r="GE273" s="21"/>
      <c r="GF273" s="21"/>
      <c r="GG273" s="21"/>
      <c r="GH273" s="21"/>
      <c r="GI273" s="21"/>
      <c r="GJ273" s="21"/>
      <c r="JC273" s="112"/>
      <c r="JD273" s="112"/>
      <c r="JE273" s="112"/>
    </row>
    <row r="274" spans="1:265" ht="12.9" customHeight="1" x14ac:dyDescent="0.2">
      <c r="A274" s="21" t="s">
        <v>242</v>
      </c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  <c r="BK274" s="21"/>
      <c r="BL274" s="21"/>
      <c r="BM274" s="21"/>
      <c r="BN274" s="21"/>
      <c r="BO274" s="21"/>
      <c r="BP274" s="21"/>
      <c r="BQ274" s="21"/>
      <c r="BR274" s="21"/>
      <c r="BS274" s="21"/>
      <c r="BT274" s="21"/>
      <c r="BU274" s="21"/>
      <c r="BV274" s="21"/>
      <c r="BW274" s="21"/>
      <c r="BX274" s="21"/>
      <c r="BY274" s="21"/>
      <c r="BZ274" s="21"/>
      <c r="CA274" s="21"/>
      <c r="CB274" s="21"/>
      <c r="CC274" s="21"/>
      <c r="CD274" s="21"/>
      <c r="CE274" s="21"/>
      <c r="CF274" s="21"/>
      <c r="CG274" s="21"/>
      <c r="CH274" s="21"/>
      <c r="CI274" s="21"/>
      <c r="CJ274" s="21"/>
      <c r="CK274" s="21"/>
      <c r="CL274" s="21"/>
      <c r="CM274" s="21"/>
      <c r="CN274" s="21"/>
      <c r="CO274" s="21"/>
      <c r="CP274" s="21"/>
      <c r="CQ274" s="21"/>
      <c r="CR274" s="21"/>
      <c r="CS274" s="21"/>
      <c r="CT274" s="21"/>
      <c r="CU274" s="21"/>
      <c r="CV274" s="21"/>
      <c r="CW274" s="21"/>
      <c r="CX274" s="21"/>
      <c r="CY274" s="21"/>
      <c r="CZ274" s="21"/>
      <c r="DA274" s="21"/>
      <c r="DB274" s="21"/>
      <c r="DC274" s="21"/>
      <c r="DD274" s="21"/>
      <c r="DE274" s="21"/>
      <c r="DF274" s="21"/>
      <c r="DG274" s="21"/>
      <c r="DH274" s="21"/>
      <c r="DI274" s="21"/>
      <c r="DJ274" s="21"/>
      <c r="DK274" s="21"/>
      <c r="DL274" s="21"/>
      <c r="DM274" s="21"/>
      <c r="DN274" s="21"/>
      <c r="DO274" s="21"/>
      <c r="DP274" s="21"/>
      <c r="DQ274" s="21"/>
      <c r="DR274" s="21"/>
      <c r="DS274" s="21"/>
      <c r="DT274" s="21"/>
      <c r="DU274" s="21"/>
      <c r="DV274" s="21"/>
      <c r="DW274" s="21"/>
      <c r="DX274" s="21"/>
      <c r="DY274" s="21"/>
      <c r="DZ274" s="21"/>
      <c r="EA274" s="21"/>
      <c r="EB274" s="21"/>
      <c r="EC274" s="21"/>
      <c r="ED274" s="21"/>
      <c r="EE274" s="21"/>
      <c r="EF274" s="21"/>
      <c r="EG274" s="21"/>
      <c r="EH274" s="21"/>
      <c r="EI274" s="21"/>
      <c r="EJ274" s="21"/>
      <c r="EK274" s="21"/>
      <c r="EL274" s="21"/>
      <c r="EM274" s="21"/>
      <c r="EN274" s="21"/>
      <c r="EO274" s="21"/>
      <c r="EP274" s="21"/>
      <c r="EQ274" s="21"/>
      <c r="ER274" s="21"/>
      <c r="ES274" s="21"/>
      <c r="ET274" s="21"/>
      <c r="EU274" s="21"/>
      <c r="EV274" s="21"/>
      <c r="EW274" s="21"/>
      <c r="EX274" s="21"/>
      <c r="EY274" s="21"/>
      <c r="EZ274" s="21"/>
      <c r="FA274" s="21"/>
      <c r="FB274" s="21"/>
      <c r="FC274" s="21"/>
      <c r="FD274" s="21"/>
      <c r="FE274" s="21"/>
      <c r="FF274" s="21"/>
      <c r="FG274" s="21"/>
      <c r="FH274" s="21"/>
      <c r="FI274" s="21"/>
      <c r="FJ274" s="21"/>
      <c r="FK274" s="21"/>
      <c r="FL274" s="21"/>
      <c r="FM274" s="21"/>
      <c r="FN274" s="21"/>
      <c r="FO274" s="21"/>
      <c r="FP274" s="21"/>
      <c r="FQ274" s="21"/>
      <c r="FR274" s="21"/>
      <c r="FS274" s="21"/>
      <c r="FT274" s="21"/>
      <c r="FU274" s="21"/>
      <c r="FV274" s="21"/>
      <c r="FW274" s="21"/>
      <c r="FX274" s="21"/>
      <c r="FY274" s="21"/>
      <c r="FZ274" s="21"/>
      <c r="GA274" s="21"/>
      <c r="GB274" s="21"/>
      <c r="GC274" s="21"/>
      <c r="GD274" s="21"/>
      <c r="GE274" s="21"/>
      <c r="GF274" s="21"/>
      <c r="GG274" s="21"/>
      <c r="GH274" s="21"/>
      <c r="GI274" s="21"/>
      <c r="GJ274" s="21"/>
      <c r="JC274" s="112"/>
      <c r="JD274" s="112"/>
      <c r="JE274" s="112"/>
    </row>
    <row r="275" spans="1:265" ht="12.9" customHeight="1" x14ac:dyDescent="0.2">
      <c r="A275" s="22" t="s">
        <v>243</v>
      </c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>
        <v>0.47910000000000003</v>
      </c>
      <c r="AA275" s="5">
        <v>0.4592</v>
      </c>
      <c r="AB275" s="5">
        <v>0.46200000000000002</v>
      </c>
      <c r="AC275" s="5">
        <v>0.46260000000000001</v>
      </c>
      <c r="AD275" s="5">
        <v>0.46350000000000002</v>
      </c>
      <c r="AE275" s="5">
        <v>0.48230000000000001</v>
      </c>
      <c r="AF275" s="5">
        <v>0.4778</v>
      </c>
      <c r="AG275" s="5">
        <v>0.48420000000000002</v>
      </c>
      <c r="AH275" s="5">
        <v>0.48089999999999999</v>
      </c>
      <c r="AI275" s="5">
        <v>0.47189999999999999</v>
      </c>
      <c r="AJ275" s="5">
        <v>0.46949999999999997</v>
      </c>
      <c r="AK275" s="5">
        <v>0.48920000000000002</v>
      </c>
      <c r="AL275" s="5">
        <v>0.46679999999999999</v>
      </c>
      <c r="AM275" s="5">
        <v>0.46939999999999998</v>
      </c>
      <c r="AN275" s="5">
        <v>0.46700000000000003</v>
      </c>
      <c r="AO275" s="5">
        <v>0.45579999999999998</v>
      </c>
      <c r="AP275" s="5">
        <v>0.4874</v>
      </c>
      <c r="AQ275" s="5">
        <v>0.4929</v>
      </c>
      <c r="AR275" s="5">
        <v>0.48591997300742229</v>
      </c>
      <c r="AS275" s="5">
        <v>0.48210804019572878</v>
      </c>
      <c r="AT275" s="5">
        <v>0.48111240813499712</v>
      </c>
      <c r="AU275" s="5">
        <v>0.48376940939601532</v>
      </c>
      <c r="AV275" s="5">
        <v>0.48496150039089309</v>
      </c>
      <c r="AW275" s="5">
        <v>0.47975011466853779</v>
      </c>
      <c r="AX275" s="5">
        <v>0.47972263645109259</v>
      </c>
      <c r="AY275" s="5">
        <v>0.48701987347997261</v>
      </c>
      <c r="AZ275" s="5">
        <v>0.47967280044608701</v>
      </c>
      <c r="BA275" s="5">
        <v>0.48764150094574221</v>
      </c>
      <c r="BB275" s="5">
        <v>0.45676732786492957</v>
      </c>
      <c r="BC275" s="5">
        <v>0.46016698757501368</v>
      </c>
      <c r="BD275" s="5">
        <v>0.45761567456715252</v>
      </c>
      <c r="BE275" s="5">
        <v>0.45513765050515098</v>
      </c>
      <c r="BF275" s="5">
        <v>0.4503150920173723</v>
      </c>
      <c r="BG275" s="5">
        <v>0.44305309823026168</v>
      </c>
      <c r="BH275" s="5">
        <v>0.44802421459260949</v>
      </c>
      <c r="BI275" s="5">
        <v>0.45169999999999999</v>
      </c>
      <c r="BJ275" s="5">
        <v>0.47075387953445108</v>
      </c>
      <c r="BK275" s="5">
        <v>0.47688323566444418</v>
      </c>
      <c r="BL275" s="5">
        <v>0.44859394441931888</v>
      </c>
      <c r="BM275" s="5">
        <v>0.45367794925552718</v>
      </c>
      <c r="BN275" s="5">
        <v>0.45177460956750898</v>
      </c>
      <c r="BO275" s="5">
        <v>0.44407728006453462</v>
      </c>
      <c r="BP275" s="5">
        <v>0.44734074874826402</v>
      </c>
      <c r="BQ275" s="5">
        <v>0.45174467984602878</v>
      </c>
      <c r="BR275" s="5">
        <v>0.44839319060021121</v>
      </c>
      <c r="BS275" s="5">
        <v>0.45216804971006053</v>
      </c>
      <c r="BT275" s="5">
        <v>0.45811938043650002</v>
      </c>
      <c r="BU275" s="5">
        <v>0.45782202388960042</v>
      </c>
      <c r="BV275" s="5">
        <v>0.47519807013345372</v>
      </c>
      <c r="BW275" s="5">
        <v>0.47564589645673849</v>
      </c>
      <c r="BX275" s="5">
        <v>0.47761108532399299</v>
      </c>
      <c r="BY275" s="5">
        <v>0.47485009089641528</v>
      </c>
      <c r="BZ275" s="5">
        <v>0.47728309984639677</v>
      </c>
      <c r="CA275" s="5">
        <v>0.47598156778685402</v>
      </c>
      <c r="CB275" s="5">
        <v>0.47490871673324919</v>
      </c>
      <c r="CC275" s="5">
        <v>0.47743755525575599</v>
      </c>
      <c r="CD275" s="5">
        <v>0.47758883602950591</v>
      </c>
      <c r="CE275" s="5">
        <v>0.46459077958534029</v>
      </c>
      <c r="CF275" s="5">
        <v>0.46771521425586648</v>
      </c>
      <c r="CG275" s="5">
        <v>0.4707359268886428</v>
      </c>
      <c r="CH275" s="5">
        <v>0.47294756671289512</v>
      </c>
      <c r="CI275" s="5">
        <v>0.48058107647938297</v>
      </c>
      <c r="CJ275" s="5">
        <v>0.46710899917434301</v>
      </c>
      <c r="CK275" s="5">
        <v>0.46680071900005371</v>
      </c>
      <c r="CL275" s="5">
        <v>0.46256156395212078</v>
      </c>
      <c r="CM275" s="5">
        <v>0.46458206138311869</v>
      </c>
      <c r="CN275" s="5">
        <v>0.46428781672381281</v>
      </c>
      <c r="CO275" s="5">
        <v>0.46501225173429972</v>
      </c>
      <c r="CP275" s="5">
        <v>0.46796296013342897</v>
      </c>
      <c r="CQ275" s="5">
        <v>0.47038046601309169</v>
      </c>
      <c r="CR275" s="5">
        <v>0.47389149937819858</v>
      </c>
      <c r="CS275" s="5">
        <v>0.47706515373422748</v>
      </c>
      <c r="CT275" s="5">
        <v>0.47753225304800567</v>
      </c>
      <c r="CU275" s="5">
        <v>0.48717427711324468</v>
      </c>
      <c r="CV275" s="5">
        <v>0.4868250617587887</v>
      </c>
      <c r="CW275" s="5">
        <v>0.48362465039520369</v>
      </c>
      <c r="CX275" s="5">
        <v>0.47777388564140899</v>
      </c>
      <c r="CY275" s="5">
        <v>0.47820154987351682</v>
      </c>
      <c r="CZ275" s="5">
        <v>0.4807285217478709</v>
      </c>
      <c r="DA275" s="5">
        <v>0.48230628156560801</v>
      </c>
      <c r="DB275" s="5">
        <v>0.4821176320092404</v>
      </c>
      <c r="DC275" s="5">
        <v>0.47706492306269599</v>
      </c>
      <c r="DD275" s="5">
        <v>0.4746328485362033</v>
      </c>
      <c r="DE275" s="5">
        <v>0.47735362156522743</v>
      </c>
      <c r="DF275" s="5">
        <v>0.47084070129954653</v>
      </c>
      <c r="DG275" s="5">
        <v>0.47699088939195811</v>
      </c>
      <c r="DH275" s="5">
        <v>0.47052489679789178</v>
      </c>
      <c r="DI275" s="5">
        <v>0.46390312702637881</v>
      </c>
      <c r="DJ275" s="5">
        <v>0.4592006023898515</v>
      </c>
      <c r="DK275" s="5">
        <v>0.4606327073378132</v>
      </c>
      <c r="DL275" s="5">
        <v>0.46135689001027907</v>
      </c>
      <c r="DM275" s="5">
        <v>0.46140603294250099</v>
      </c>
      <c r="DN275" s="5">
        <v>0.46260133349845861</v>
      </c>
      <c r="DO275" s="5">
        <v>0.4574677146936344</v>
      </c>
      <c r="DP275" s="5">
        <v>0.45626475796556132</v>
      </c>
      <c r="DQ275" s="5">
        <v>0.46099193826478702</v>
      </c>
      <c r="DR275" s="5">
        <v>0.44725534969793429</v>
      </c>
      <c r="DS275" s="5">
        <v>0.45109591324307691</v>
      </c>
      <c r="DT275" s="5">
        <v>0.45247580633333179</v>
      </c>
      <c r="DU275" s="5">
        <v>0.45172536794985652</v>
      </c>
      <c r="DV275" s="5">
        <v>0.44288051835287978</v>
      </c>
      <c r="DW275" s="5">
        <v>0.44414278027144311</v>
      </c>
      <c r="DX275" s="5">
        <v>0.4437988507389744</v>
      </c>
      <c r="DY275" s="5">
        <v>0.44129912833364499</v>
      </c>
      <c r="DZ275" s="5">
        <v>0.43790426744035382</v>
      </c>
      <c r="EA275" s="5">
        <v>0.43972133134624919</v>
      </c>
      <c r="EB275" s="5">
        <v>0.43939814512612629</v>
      </c>
      <c r="EC275" s="5">
        <v>0.44428355457753432</v>
      </c>
      <c r="ED275" s="5">
        <v>0.43914900376268512</v>
      </c>
      <c r="EE275" s="5">
        <v>0.44515861345765878</v>
      </c>
      <c r="EF275" s="5">
        <v>0.44180960630551158</v>
      </c>
      <c r="EG275" s="5">
        <v>0.43957698519371041</v>
      </c>
      <c r="EH275" s="5">
        <v>0.43596932693259988</v>
      </c>
      <c r="EI275" s="5">
        <v>0.43215288582621347</v>
      </c>
      <c r="EJ275" s="5">
        <v>0.43329291656975683</v>
      </c>
      <c r="EK275" s="5">
        <v>0.43469325088332122</v>
      </c>
      <c r="EL275" s="5">
        <v>0.43600154208727498</v>
      </c>
      <c r="EM275" s="5">
        <v>0.4336196814331591</v>
      </c>
      <c r="EN275" s="5">
        <v>0.43142796951131068</v>
      </c>
      <c r="EO275" s="5">
        <v>0.43415382589474683</v>
      </c>
      <c r="EP275" s="5">
        <v>0.41422504806533128</v>
      </c>
      <c r="EQ275" s="5">
        <v>0.4293035274706089</v>
      </c>
      <c r="ER275" s="5">
        <v>0.43223571265653399</v>
      </c>
      <c r="ES275" s="5">
        <v>0.4363580163526749</v>
      </c>
      <c r="ET275" s="5">
        <v>0.43929838435783808</v>
      </c>
      <c r="EU275" s="5">
        <v>0.43754949114297181</v>
      </c>
      <c r="EV275" s="5">
        <v>0.43770458491773029</v>
      </c>
      <c r="EW275" s="5">
        <v>0.43626853330968662</v>
      </c>
      <c r="EX275" s="5">
        <v>0.43627376024128978</v>
      </c>
      <c r="EY275" s="5">
        <v>0.43599965256281892</v>
      </c>
      <c r="EZ275" s="5">
        <v>0.43377198328705668</v>
      </c>
      <c r="FA275" s="5">
        <v>0.43391755096557022</v>
      </c>
      <c r="FB275" s="5">
        <v>0.45266901367770668</v>
      </c>
      <c r="FC275" s="5">
        <v>0.45434162336494621</v>
      </c>
      <c r="FD275" s="5">
        <v>0.45577447006334071</v>
      </c>
      <c r="FE275" s="5">
        <v>0.45301589941525311</v>
      </c>
      <c r="FF275" s="5">
        <v>0.44966389223027631</v>
      </c>
      <c r="FG275" s="5">
        <v>0.44973580256686779</v>
      </c>
      <c r="FH275" s="5">
        <v>0.44878810350033888</v>
      </c>
      <c r="FI275" s="5">
        <v>0.44838146342526958</v>
      </c>
      <c r="FJ275" s="5">
        <v>0.44633682253021828</v>
      </c>
      <c r="FK275" s="5">
        <v>0.44608051893657458</v>
      </c>
      <c r="FL275" s="5">
        <v>0.44473879661615551</v>
      </c>
      <c r="FM275" s="5">
        <v>0.44601446796930511</v>
      </c>
      <c r="FN275" s="5">
        <v>0.46718620923056281</v>
      </c>
      <c r="FO275" s="5">
        <v>0.4642459467361329</v>
      </c>
      <c r="FP275" s="5">
        <v>0.46241881810619878</v>
      </c>
      <c r="FQ275" s="5">
        <v>0.46135675888620342</v>
      </c>
      <c r="FR275" s="5">
        <v>0.45604864608109458</v>
      </c>
      <c r="FS275" s="5">
        <v>0.4541998836813313</v>
      </c>
      <c r="FT275" s="5">
        <v>0.45038310520156288</v>
      </c>
      <c r="FU275" s="5">
        <v>0.4505351283887194</v>
      </c>
      <c r="FV275" s="5">
        <v>0.45098312564941018</v>
      </c>
      <c r="FW275" s="5">
        <v>0.45136233994517028</v>
      </c>
      <c r="FX275" s="5">
        <v>0.45308466183121288</v>
      </c>
      <c r="FY275" s="5">
        <v>0.45346352139459539</v>
      </c>
      <c r="FZ275" s="5">
        <v>0.45871959353563418</v>
      </c>
      <c r="GA275" s="5">
        <v>0.46614307924880533</v>
      </c>
      <c r="GB275" s="5">
        <v>0.45960875301638232</v>
      </c>
      <c r="GC275" s="5">
        <v>0.45991885534454552</v>
      </c>
      <c r="GD275" s="5">
        <v>0.45705556887646348</v>
      </c>
      <c r="GE275" s="5">
        <v>0.45672353525880899</v>
      </c>
      <c r="GF275" s="5">
        <v>0.45725945721640671</v>
      </c>
      <c r="GG275" s="5">
        <v>0.45611630512054369</v>
      </c>
      <c r="GH275" s="5">
        <v>0.45606016733948751</v>
      </c>
      <c r="GI275" s="5">
        <v>0.45611630512054369</v>
      </c>
      <c r="GJ275" s="5">
        <v>0.45130814099749211</v>
      </c>
      <c r="GK275" s="5">
        <v>0.45681561842420437</v>
      </c>
      <c r="GL275" s="5">
        <v>0.45309416278685732</v>
      </c>
      <c r="GM275" s="5">
        <v>0.45723828876569672</v>
      </c>
      <c r="GN275" s="5">
        <v>0.4586491435559979</v>
      </c>
      <c r="GO275" s="5">
        <v>0.45978823086982978</v>
      </c>
      <c r="GP275" s="5">
        <v>0.45638918221997637</v>
      </c>
      <c r="GQ275" s="5">
        <v>0.45695340875580143</v>
      </c>
      <c r="GR275" s="5">
        <v>0.45693227873482661</v>
      </c>
      <c r="GS275" s="5">
        <v>0.45563226149150338</v>
      </c>
      <c r="GT275" s="5">
        <v>0.45642897969903817</v>
      </c>
      <c r="GU275" s="5">
        <v>0.45715371844687908</v>
      </c>
      <c r="GV275" s="5">
        <v>0.45513443970117018</v>
      </c>
      <c r="GW275" s="5">
        <v>0.45616595966308582</v>
      </c>
      <c r="GX275" s="5">
        <v>0.46996401240147201</v>
      </c>
      <c r="GY275" s="5">
        <v>0.46835277436448453</v>
      </c>
      <c r="GZ275" s="5">
        <v>0.46018754991852551</v>
      </c>
      <c r="HA275" s="5">
        <v>0.45595346910901879</v>
      </c>
      <c r="HB275" s="5">
        <v>0.45346280633568231</v>
      </c>
      <c r="HC275" s="5">
        <v>0.44650550500806291</v>
      </c>
      <c r="HD275" s="5">
        <v>0.44734544493197009</v>
      </c>
      <c r="HE275" s="5">
        <v>0.44714053221696137</v>
      </c>
      <c r="HF275" s="5">
        <v>0.44804017627563753</v>
      </c>
      <c r="HG275" s="5">
        <v>0.44804099124879943</v>
      </c>
      <c r="HH275" s="5">
        <v>0.44839855118846178</v>
      </c>
      <c r="HI275" s="5">
        <v>0.44941443179338952</v>
      </c>
      <c r="HJ275" s="5">
        <v>0.46615224442121822</v>
      </c>
      <c r="HK275" s="5">
        <v>0.45923773056318468</v>
      </c>
      <c r="HL275" s="5">
        <v>0.46258912871794428</v>
      </c>
      <c r="HM275" s="5">
        <v>0.45610239370130501</v>
      </c>
      <c r="HN275" s="5">
        <v>0.45405718360427078</v>
      </c>
      <c r="HO275" s="5">
        <v>0.45143118076242789</v>
      </c>
      <c r="HP275" s="5">
        <v>0.44972157024755077</v>
      </c>
      <c r="HQ275" s="5">
        <v>0.44849429003826291</v>
      </c>
      <c r="HR275" s="5">
        <v>0.44871664970763331</v>
      </c>
      <c r="HS275" s="5">
        <v>0.44377170647187619</v>
      </c>
      <c r="HT275" s="5">
        <v>0.44378378079888098</v>
      </c>
      <c r="HU275" s="5">
        <v>0.44877365006120101</v>
      </c>
      <c r="HV275" s="5">
        <v>0.47669521531260828</v>
      </c>
      <c r="HW275" s="5">
        <v>0.46754716175933392</v>
      </c>
      <c r="HX275" s="5">
        <v>0.45997102495417819</v>
      </c>
      <c r="HY275" s="5">
        <v>0.45854790985817989</v>
      </c>
      <c r="HZ275" s="5">
        <v>0.45641287055562879</v>
      </c>
      <c r="IA275" s="5">
        <v>0.4531770588549342</v>
      </c>
      <c r="IB275" s="5">
        <v>0.45242887850861252</v>
      </c>
      <c r="IC275" s="5">
        <v>0.45133676162004099</v>
      </c>
      <c r="ID275" s="5">
        <v>0.45029667881349472</v>
      </c>
      <c r="IE275" s="5">
        <v>0.44987178086986662</v>
      </c>
      <c r="IF275" s="5">
        <v>0.44851019863479019</v>
      </c>
      <c r="IG275" s="5">
        <v>0.44767981543096108</v>
      </c>
      <c r="IH275" s="5">
        <v>0.48343993441611371</v>
      </c>
      <c r="II275" s="5">
        <v>0.4619701231670168</v>
      </c>
      <c r="IJ275" s="5">
        <v>0.45638625553187517</v>
      </c>
      <c r="IK275" s="5">
        <v>0.45522640889872479</v>
      </c>
      <c r="IL275" s="5">
        <v>0.45540940668764818</v>
      </c>
      <c r="IM275" s="5">
        <v>0.45617321889515827</v>
      </c>
      <c r="IN275" s="5">
        <v>0.45267623567581389</v>
      </c>
      <c r="IO275" s="5">
        <v>0.45159249325350542</v>
      </c>
      <c r="IP275" s="5">
        <v>0.44959246996672342</v>
      </c>
      <c r="IQ275" s="5">
        <v>0.43760581899124351</v>
      </c>
      <c r="IR275" s="5">
        <v>0.43692321280849361</v>
      </c>
      <c r="IS275" s="5">
        <v>0.43896826590374299</v>
      </c>
      <c r="IT275" s="5">
        <v>0.46278699611321988</v>
      </c>
      <c r="IU275" s="5">
        <v>0.45550882651716568</v>
      </c>
      <c r="IV275" s="5">
        <v>0.44798290160147392</v>
      </c>
      <c r="IW275" s="5">
        <v>0.45000216625595801</v>
      </c>
      <c r="IX275" s="5">
        <v>0.44511462410769692</v>
      </c>
      <c r="IY275" s="5">
        <v>0.44014142036954979</v>
      </c>
      <c r="IZ275" s="5">
        <v>0.439789881414405</v>
      </c>
      <c r="JA275" s="5">
        <v>0.43780000000000002</v>
      </c>
      <c r="JB275" s="5">
        <v>0.43652781209486641</v>
      </c>
      <c r="JC275" s="5">
        <v>0.43532523620930802</v>
      </c>
      <c r="JD275" s="5">
        <v>0.43218713964301497</v>
      </c>
      <c r="JE275" s="5">
        <v>0.43158561001918649</v>
      </c>
    </row>
    <row r="276" spans="1:265" ht="12.9" customHeight="1" x14ac:dyDescent="0.2">
      <c r="A276" s="22" t="s">
        <v>244</v>
      </c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>
        <v>0.2404</v>
      </c>
      <c r="AA276" s="5">
        <v>0.28149999999999997</v>
      </c>
      <c r="AB276" s="5">
        <v>0.3115</v>
      </c>
      <c r="AC276" s="5">
        <v>0.3216</v>
      </c>
      <c r="AD276" s="5">
        <v>0.29020000000000001</v>
      </c>
      <c r="AE276" s="5">
        <v>0.28239999999999998</v>
      </c>
      <c r="AF276" s="5">
        <v>0.27410000000000001</v>
      </c>
      <c r="AG276" s="5">
        <v>0.27010000000000001</v>
      </c>
      <c r="AH276" s="5">
        <v>0.27350000000000002</v>
      </c>
      <c r="AI276" s="5">
        <v>0.2727</v>
      </c>
      <c r="AJ276" s="5">
        <v>0.27410000000000001</v>
      </c>
      <c r="AK276" s="5">
        <v>0.26829999999999998</v>
      </c>
      <c r="AL276" s="5">
        <v>0.31580000000000003</v>
      </c>
      <c r="AM276" s="5">
        <v>0.79349999999999998</v>
      </c>
      <c r="AN276" s="5">
        <v>0.33019999999999999</v>
      </c>
      <c r="AO276" s="5">
        <v>0.3604</v>
      </c>
      <c r="AP276" s="5">
        <v>0.43540000000000001</v>
      </c>
      <c r="AQ276" s="5">
        <v>0.40670000000000001</v>
      </c>
      <c r="AR276" s="5">
        <v>0.38770979873147221</v>
      </c>
      <c r="AS276" s="5">
        <v>0.37636646032824678</v>
      </c>
      <c r="AT276" s="5">
        <v>0.36312623395855381</v>
      </c>
      <c r="AU276" s="5">
        <v>0.36625557800383901</v>
      </c>
      <c r="AV276" s="5">
        <v>0.36532191658433261</v>
      </c>
      <c r="AW276" s="5">
        <v>0.35546052515176491</v>
      </c>
      <c r="AX276" s="5">
        <v>0.31920002396550701</v>
      </c>
      <c r="AY276" s="5">
        <v>0.35703441844295292</v>
      </c>
      <c r="AZ276" s="5">
        <v>0.36754955557035579</v>
      </c>
      <c r="BA276" s="5">
        <v>0.38263070147651751</v>
      </c>
      <c r="BB276" s="5">
        <v>0.34136746537596202</v>
      </c>
      <c r="BC276" s="5">
        <v>0.3277986120510365</v>
      </c>
      <c r="BD276" s="5">
        <v>0.32339520001187427</v>
      </c>
      <c r="BE276" s="5">
        <v>0.32104892388224898</v>
      </c>
      <c r="BF276" s="5">
        <v>0.31699037449149498</v>
      </c>
      <c r="BG276" s="5">
        <v>0.3099142527877477</v>
      </c>
      <c r="BH276" s="5">
        <v>0.31095545465221908</v>
      </c>
      <c r="BI276" s="5">
        <v>0.30840000000000001</v>
      </c>
      <c r="BJ276" s="5">
        <v>0.28513269830957533</v>
      </c>
      <c r="BK276" s="5">
        <v>0.29200645088867372</v>
      </c>
      <c r="BL276" s="5">
        <v>0.27589997820859868</v>
      </c>
      <c r="BM276" s="5">
        <v>0.27565582589736959</v>
      </c>
      <c r="BN276" s="5">
        <v>0.27579096995034491</v>
      </c>
      <c r="BO276" s="5">
        <v>0.27555844948793118</v>
      </c>
      <c r="BP276" s="5">
        <v>0.27781457985847019</v>
      </c>
      <c r="BQ276" s="5">
        <v>0.27651547357579842</v>
      </c>
      <c r="BR276" s="5">
        <v>0.27447834777846281</v>
      </c>
      <c r="BS276" s="5">
        <v>0.2766104702217021</v>
      </c>
      <c r="BT276" s="5">
        <v>0.2769845999821266</v>
      </c>
      <c r="BU276" s="5">
        <v>0.28710587443961799</v>
      </c>
      <c r="BV276" s="5">
        <v>0.23746775072209669</v>
      </c>
      <c r="BW276" s="5">
        <v>0.25991463565238759</v>
      </c>
      <c r="BX276" s="5">
        <v>0.25466968775715981</v>
      </c>
      <c r="BY276" s="5">
        <v>0.25573382670573719</v>
      </c>
      <c r="BZ276" s="5">
        <v>0.25000508684519868</v>
      </c>
      <c r="CA276" s="5">
        <v>0.2466784342636088</v>
      </c>
      <c r="CB276" s="5">
        <v>0.24538104628000401</v>
      </c>
      <c r="CC276" s="5">
        <v>0.24575984485625471</v>
      </c>
      <c r="CD276" s="5">
        <v>0.24557789001212399</v>
      </c>
      <c r="CE276" s="5">
        <v>0.23745527884238379</v>
      </c>
      <c r="CF276" s="5">
        <v>0.2370950752255766</v>
      </c>
      <c r="CG276" s="5">
        <v>0.24209472496601339</v>
      </c>
      <c r="CH276" s="5">
        <v>0.22120071293686819</v>
      </c>
      <c r="CI276" s="5">
        <v>0.22944300038769461</v>
      </c>
      <c r="CJ276" s="5">
        <v>0.21859154634821501</v>
      </c>
      <c r="CK276" s="5">
        <v>0.22048697071416881</v>
      </c>
      <c r="CL276" s="5">
        <v>0.22202379249386689</v>
      </c>
      <c r="CM276" s="5">
        <v>0.22263095787328019</v>
      </c>
      <c r="CN276" s="5">
        <v>0.22513330509070101</v>
      </c>
      <c r="CO276" s="5">
        <v>0.22824625203860011</v>
      </c>
      <c r="CP276" s="5">
        <v>0.23082951189837411</v>
      </c>
      <c r="CQ276" s="5">
        <v>0.23495168977947381</v>
      </c>
      <c r="CR276" s="5">
        <v>0.23750812779591651</v>
      </c>
      <c r="CS276" s="5">
        <v>0.24476582397581331</v>
      </c>
      <c r="CT276" s="5">
        <v>0.23743751539277411</v>
      </c>
      <c r="CU276" s="5">
        <v>0.2444115874082313</v>
      </c>
      <c r="CV276" s="5">
        <v>0.241495258670652</v>
      </c>
      <c r="CW276" s="5">
        <v>0.23585510974848789</v>
      </c>
      <c r="CX276" s="5">
        <v>0.23098836499382411</v>
      </c>
      <c r="CY276" s="5">
        <v>0.22411106909050499</v>
      </c>
      <c r="CZ276" s="5">
        <v>0.2242088191942653</v>
      </c>
      <c r="DA276" s="5">
        <v>0.2253880096560644</v>
      </c>
      <c r="DB276" s="5">
        <v>0.2260264571158121</v>
      </c>
      <c r="DC276" s="5">
        <v>0.22158728003789491</v>
      </c>
      <c r="DD276" s="5">
        <v>0.2209231507228071</v>
      </c>
      <c r="DE276" s="5">
        <v>0.22915007807014429</v>
      </c>
      <c r="DF276" s="5">
        <v>0.2270131043807844</v>
      </c>
      <c r="DG276" s="5">
        <v>0.23867993948528579</v>
      </c>
      <c r="DH276" s="5">
        <v>0.23360498792006121</v>
      </c>
      <c r="DI276" s="5">
        <v>0.234138162584733</v>
      </c>
      <c r="DJ276" s="5">
        <v>0.23304599547835811</v>
      </c>
      <c r="DK276" s="5">
        <v>0.23520748373287209</v>
      </c>
      <c r="DL276" s="5">
        <v>0.23709426586989801</v>
      </c>
      <c r="DM276" s="5">
        <v>0.2391654428530699</v>
      </c>
      <c r="DN276" s="5">
        <v>0.2411410044315922</v>
      </c>
      <c r="DO276" s="5">
        <v>0.2414826177028615</v>
      </c>
      <c r="DP276" s="5">
        <v>0.24120359407113751</v>
      </c>
      <c r="DQ276" s="5">
        <v>0.2487993808195863</v>
      </c>
      <c r="DR276" s="5">
        <v>0.24463920455768401</v>
      </c>
      <c r="DS276" s="5">
        <v>0.2522416387571052</v>
      </c>
      <c r="DT276" s="5">
        <v>0.24291792773534909</v>
      </c>
      <c r="DU276" s="5">
        <v>0.2432749721086952</v>
      </c>
      <c r="DV276" s="5">
        <v>0.24003338966901219</v>
      </c>
      <c r="DW276" s="5">
        <v>0.2424500742934709</v>
      </c>
      <c r="DX276" s="5">
        <v>0.24246178142408359</v>
      </c>
      <c r="DY276" s="5">
        <v>0.24083238697911491</v>
      </c>
      <c r="DZ276" s="5">
        <v>0.24034007062844889</v>
      </c>
      <c r="EA276" s="5">
        <v>0.2407769989445831</v>
      </c>
      <c r="EB276" s="5">
        <v>0.240401522745781</v>
      </c>
      <c r="EC276" s="5">
        <v>0.24622100570257111</v>
      </c>
      <c r="ED276" s="5">
        <v>0.19925410534438939</v>
      </c>
      <c r="EE276" s="5">
        <v>0.22912403887948679</v>
      </c>
      <c r="EF276" s="5">
        <v>0.22702261772529761</v>
      </c>
      <c r="EG276" s="5">
        <v>0.22764111851783769</v>
      </c>
      <c r="EH276" s="5">
        <v>0.22709724989557459</v>
      </c>
      <c r="EI276" s="5">
        <v>0.22719870373617079</v>
      </c>
      <c r="EJ276" s="5">
        <v>0.22768825697348519</v>
      </c>
      <c r="EK276" s="5">
        <v>0.22629845237613741</v>
      </c>
      <c r="EL276" s="5">
        <v>0.22670599247052611</v>
      </c>
      <c r="EM276" s="5">
        <v>0.2253711669546507</v>
      </c>
      <c r="EN276" s="5">
        <v>0.22454421192078039</v>
      </c>
      <c r="EO276" s="5">
        <v>0.23075643919301941</v>
      </c>
      <c r="EP276" s="5">
        <v>0.21011648614754619</v>
      </c>
      <c r="EQ276" s="5">
        <v>0.23602984690609621</v>
      </c>
      <c r="ER276" s="5">
        <v>0.23279264949492809</v>
      </c>
      <c r="ES276" s="5">
        <v>0.23586447206120079</v>
      </c>
      <c r="ET276" s="5">
        <v>0.23338716819708569</v>
      </c>
      <c r="EU276" s="5">
        <v>0.23381431610227579</v>
      </c>
      <c r="EV276" s="5">
        <v>0.235339766086823</v>
      </c>
      <c r="EW276" s="5">
        <v>0.23440175869506841</v>
      </c>
      <c r="EX276" s="5">
        <v>0.23461427067382179</v>
      </c>
      <c r="EY276" s="5">
        <v>0.23486868780820219</v>
      </c>
      <c r="EZ276" s="5">
        <v>0.23460502650782281</v>
      </c>
      <c r="FA276" s="5">
        <v>0.2395112541413944</v>
      </c>
      <c r="FB276" s="5">
        <v>0.23694490762674369</v>
      </c>
      <c r="FC276" s="5">
        <v>0.25374426842063968</v>
      </c>
      <c r="FD276" s="5">
        <v>0.24900078905169479</v>
      </c>
      <c r="FE276" s="5">
        <v>0.2436078790403689</v>
      </c>
      <c r="FF276" s="5">
        <v>0.2401108286722009</v>
      </c>
      <c r="FG276" s="5">
        <v>0.2389988378466503</v>
      </c>
      <c r="FH276" s="5">
        <v>0.23938855939342529</v>
      </c>
      <c r="FI276" s="5">
        <v>0.23943625737105401</v>
      </c>
      <c r="FJ276" s="5">
        <v>0.2391825412031616</v>
      </c>
      <c r="FK276" s="5">
        <v>0.23908341187711771</v>
      </c>
      <c r="FL276" s="5">
        <v>0.23953626203847819</v>
      </c>
      <c r="FM276" s="5">
        <v>0.2422462303809306</v>
      </c>
      <c r="FN276" s="5">
        <v>0.22926473829701119</v>
      </c>
      <c r="FO276" s="5">
        <v>0.24400939231994359</v>
      </c>
      <c r="FP276" s="5">
        <v>0.2424845057912387</v>
      </c>
      <c r="FQ276" s="5">
        <v>0.2427996234041106</v>
      </c>
      <c r="FR276" s="5">
        <v>0.2402671916328753</v>
      </c>
      <c r="FS276" s="5">
        <v>0.2403510883403133</v>
      </c>
      <c r="FT276" s="5">
        <v>0.23921828431675141</v>
      </c>
      <c r="FU276" s="5">
        <v>0.2389751962443793</v>
      </c>
      <c r="FV276" s="5">
        <v>0.23793881962402519</v>
      </c>
      <c r="FW276" s="5">
        <v>0.23646205387579641</v>
      </c>
      <c r="FX276" s="5">
        <v>0.2377584676968767</v>
      </c>
      <c r="FY276" s="5">
        <v>0.23928053744025871</v>
      </c>
      <c r="FZ276" s="5">
        <v>0.2172680281758535</v>
      </c>
      <c r="GA276" s="5">
        <v>0.23848720692469161</v>
      </c>
      <c r="GB276" s="5">
        <v>0.23082741939773199</v>
      </c>
      <c r="GC276" s="5">
        <v>0.2289538564079098</v>
      </c>
      <c r="GD276" s="5">
        <v>0.22507781631332849</v>
      </c>
      <c r="GE276" s="5">
        <v>0.22635766730311629</v>
      </c>
      <c r="GF276" s="5">
        <v>0.2272898531332383</v>
      </c>
      <c r="GG276" s="5">
        <v>0.22615360247168201</v>
      </c>
      <c r="GH276" s="5">
        <v>0.222960783323571</v>
      </c>
      <c r="GI276" s="5">
        <v>0.22615360247168201</v>
      </c>
      <c r="GJ276" s="5">
        <v>0.22166460814147129</v>
      </c>
      <c r="GK276" s="5">
        <v>0.2231689259086205</v>
      </c>
      <c r="GL276" s="5">
        <v>0.21137967677510491</v>
      </c>
      <c r="GM276" s="5">
        <v>0.22738424459958409</v>
      </c>
      <c r="GN276" s="5">
        <v>0.2267534124082628</v>
      </c>
      <c r="GO276" s="5">
        <v>0.2280553520896012</v>
      </c>
      <c r="GP276" s="5">
        <v>0.22410316398736391</v>
      </c>
      <c r="GQ276" s="5">
        <v>0.22507006378183539</v>
      </c>
      <c r="GR276" s="5">
        <v>0.22518802536188051</v>
      </c>
      <c r="GS276" s="5">
        <v>0.22530879609000029</v>
      </c>
      <c r="GT276" s="5">
        <v>0.2262811280217413</v>
      </c>
      <c r="GU276" s="5">
        <v>0.22719705881218161</v>
      </c>
      <c r="GV276" s="5">
        <v>0.2271968742566951</v>
      </c>
      <c r="GW276" s="5">
        <v>0.22833559568845271</v>
      </c>
      <c r="GX276" s="5">
        <v>0.22689306651642571</v>
      </c>
      <c r="GY276" s="5">
        <v>0.2404578702346859</v>
      </c>
      <c r="GZ276" s="5">
        <v>0.22449971060023591</v>
      </c>
      <c r="HA276" s="5">
        <v>0.22357859564697111</v>
      </c>
      <c r="HB276" s="5">
        <v>0.22133408559914161</v>
      </c>
      <c r="HC276" s="5">
        <v>0.22196810756615079</v>
      </c>
      <c r="HD276" s="5">
        <v>0.22244264572512551</v>
      </c>
      <c r="HE276" s="5">
        <v>0.22189719268879551</v>
      </c>
      <c r="HF276" s="5">
        <v>0.22261064184250531</v>
      </c>
      <c r="HG276" s="5">
        <v>0.22349398264947609</v>
      </c>
      <c r="HH276" s="5">
        <v>0.2236849492789055</v>
      </c>
      <c r="HI276" s="5">
        <v>0.22727359563255001</v>
      </c>
      <c r="HJ276" s="5">
        <v>0.21714955563403071</v>
      </c>
      <c r="HK276" s="5">
        <v>0.2246351627160563</v>
      </c>
      <c r="HL276" s="5">
        <v>0.22645481572544321</v>
      </c>
      <c r="HM276" s="5">
        <v>0.2240186675045383</v>
      </c>
      <c r="HN276" s="5">
        <v>0.2210374675918379</v>
      </c>
      <c r="HO276" s="5">
        <v>0.22090667567089789</v>
      </c>
      <c r="HP276" s="5">
        <v>0.22076674062228949</v>
      </c>
      <c r="HQ276" s="5">
        <v>0.22056159620488319</v>
      </c>
      <c r="HR276" s="5">
        <v>0.22221270546315011</v>
      </c>
      <c r="HS276" s="5">
        <v>0.2210163558375178</v>
      </c>
      <c r="HT276" s="5">
        <v>0.22145681566919431</v>
      </c>
      <c r="HU276" s="5">
        <v>0.2219659850839453</v>
      </c>
      <c r="HV276" s="5">
        <v>0.21590956619254961</v>
      </c>
      <c r="HW276" s="5">
        <v>0.2257679728106515</v>
      </c>
      <c r="HX276" s="5">
        <v>0.21526321138391269</v>
      </c>
      <c r="HY276" s="5">
        <v>0.2123308462319248</v>
      </c>
      <c r="HZ276" s="5">
        <v>0.21142301816635259</v>
      </c>
      <c r="IA276" s="5">
        <v>0.21016597667526751</v>
      </c>
      <c r="IB276" s="5">
        <v>0.21012756812420241</v>
      </c>
      <c r="IC276" s="5">
        <v>0.20877183034525179</v>
      </c>
      <c r="ID276" s="5">
        <v>0.20818299771076759</v>
      </c>
      <c r="IE276" s="5">
        <v>0.2081868100195382</v>
      </c>
      <c r="IF276" s="5">
        <v>0.20821923001628459</v>
      </c>
      <c r="IG276" s="5">
        <v>0.20962287116448911</v>
      </c>
      <c r="IH276" s="5">
        <v>0.22617139199704611</v>
      </c>
      <c r="II276" s="5">
        <v>0.2203871532051431</v>
      </c>
      <c r="IJ276" s="5">
        <v>0.21985750317823979</v>
      </c>
      <c r="IK276" s="5">
        <v>0.22414706858103439</v>
      </c>
      <c r="IL276" s="5">
        <v>0.22318884511929121</v>
      </c>
      <c r="IM276" s="5">
        <v>0.22238996875020201</v>
      </c>
      <c r="IN276" s="5">
        <v>0.2213970693228503</v>
      </c>
      <c r="IO276" s="5">
        <v>0.22155063620721241</v>
      </c>
      <c r="IP276" s="5">
        <v>0.22039671812993761</v>
      </c>
      <c r="IQ276" s="5">
        <v>0.2200305256620225</v>
      </c>
      <c r="IR276" s="5">
        <v>0.21943873910845341</v>
      </c>
      <c r="IS276" s="5">
        <v>0.22353754759762159</v>
      </c>
      <c r="IT276" s="5">
        <v>0.23471576000245689</v>
      </c>
      <c r="IU276" s="5">
        <v>0.23089568838980429</v>
      </c>
      <c r="IV276" s="5">
        <v>0.23193716654144919</v>
      </c>
      <c r="IW276" s="5">
        <v>0.23383853522481479</v>
      </c>
      <c r="IX276" s="5">
        <v>0.2331102945523249</v>
      </c>
      <c r="IY276" s="5">
        <v>0.22836868435595309</v>
      </c>
      <c r="IZ276" s="5">
        <v>0.2251535782264516</v>
      </c>
      <c r="JA276" s="5">
        <v>0.22389999999999999</v>
      </c>
      <c r="JB276" s="5">
        <v>0.2248297115014585</v>
      </c>
      <c r="JC276" s="5">
        <v>0.22473913320977981</v>
      </c>
      <c r="JD276" s="5">
        <v>0.22451770715984781</v>
      </c>
      <c r="JE276" s="5">
        <v>0.22569463952877231</v>
      </c>
    </row>
    <row r="277" spans="1:265" ht="12.9" customHeight="1" x14ac:dyDescent="0.2">
      <c r="A277" s="22" t="s">
        <v>245</v>
      </c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>
        <v>0.50190000000000001</v>
      </c>
      <c r="AA277" s="5">
        <v>0.61299999999999999</v>
      </c>
      <c r="AB277" s="5">
        <v>0.67410000000000003</v>
      </c>
      <c r="AC277" s="5">
        <v>0.69520000000000004</v>
      </c>
      <c r="AD277" s="5">
        <v>0.62609999999999999</v>
      </c>
      <c r="AE277" s="5">
        <v>0.58560000000000001</v>
      </c>
      <c r="AF277" s="5">
        <v>0.57369999999999999</v>
      </c>
      <c r="AG277" s="5">
        <v>0.55779999999999996</v>
      </c>
      <c r="AH277" s="5">
        <v>0.56869999999999998</v>
      </c>
      <c r="AI277" s="5">
        <v>0.57789999999999997</v>
      </c>
      <c r="AJ277" s="5">
        <v>0.58379999999999999</v>
      </c>
      <c r="AK277" s="5">
        <v>0.57169999999999999</v>
      </c>
      <c r="AL277" s="5">
        <v>0.6764</v>
      </c>
      <c r="AM277" s="5">
        <v>1.6903999999999999</v>
      </c>
      <c r="AN277" s="5">
        <v>0.70699999999999996</v>
      </c>
      <c r="AO277" s="5">
        <v>0.79290000000000005</v>
      </c>
      <c r="AP277" s="5">
        <v>0.89329999999999998</v>
      </c>
      <c r="AQ277" s="5">
        <v>0.82499999999999996</v>
      </c>
      <c r="AR277" s="5">
        <v>0.79788817144495106</v>
      </c>
      <c r="AS277" s="5">
        <v>0.78066829206052546</v>
      </c>
      <c r="AT277" s="5">
        <v>0.75476380949348298</v>
      </c>
      <c r="AU277" s="5">
        <v>0.7570870974688293</v>
      </c>
      <c r="AV277" s="5">
        <v>0.75330086262491458</v>
      </c>
      <c r="AW277" s="5">
        <v>0.74092848398244726</v>
      </c>
      <c r="AX277" s="5">
        <v>0.66538453621220595</v>
      </c>
      <c r="AY277" s="5">
        <v>0.7331003063422934</v>
      </c>
      <c r="AZ277" s="5">
        <v>0.76625056752966081</v>
      </c>
      <c r="BA277" s="5">
        <v>0.78465573732841731</v>
      </c>
      <c r="BB277" s="5">
        <v>0.7473552606567071</v>
      </c>
      <c r="BC277" s="5">
        <v>0.3277986120510365</v>
      </c>
      <c r="BD277" s="5">
        <v>0.70669607267663181</v>
      </c>
      <c r="BE277" s="5">
        <v>0.70538863028782883</v>
      </c>
      <c r="BF277" s="5">
        <v>0.70393015937219827</v>
      </c>
      <c r="BG277" s="5">
        <v>0.69949686397787103</v>
      </c>
      <c r="BH277" s="5">
        <v>0.69405948277811802</v>
      </c>
      <c r="BI277" s="5">
        <v>0.68279999999999996</v>
      </c>
      <c r="BJ277" s="5">
        <v>0.60569378332379398</v>
      </c>
      <c r="BK277" s="5">
        <v>0.61232274286559774</v>
      </c>
      <c r="BL277" s="5">
        <v>0.61503277438516601</v>
      </c>
      <c r="BM277" s="5">
        <v>0.60760243328932584</v>
      </c>
      <c r="BN277" s="5">
        <v>0.61046142060609376</v>
      </c>
      <c r="BO277" s="5">
        <v>0.62051913452515806</v>
      </c>
      <c r="BP277" s="5">
        <v>0.62103571077717157</v>
      </c>
      <c r="BQ277" s="5">
        <v>0.61210565594274413</v>
      </c>
      <c r="BR277" s="5">
        <v>0.61213763619168915</v>
      </c>
      <c r="BS277" s="5">
        <v>0.61174262621843911</v>
      </c>
      <c r="BT277" s="5">
        <v>0.60461227315511801</v>
      </c>
      <c r="BU277" s="5">
        <v>0.62711241368512882</v>
      </c>
      <c r="BV277" s="5">
        <v>0.49972372710900692</v>
      </c>
      <c r="BW277" s="5">
        <v>0.54644565965687386</v>
      </c>
      <c r="BX277" s="5">
        <v>0.53321561325236344</v>
      </c>
      <c r="BY277" s="5">
        <v>0.53855697115476264</v>
      </c>
      <c r="BZ277" s="5">
        <v>0.5238087980187387</v>
      </c>
      <c r="CA277" s="5">
        <v>0.51825207310143617</v>
      </c>
      <c r="CB277" s="5">
        <v>0.51669097162061928</v>
      </c>
      <c r="CC277" s="5">
        <v>0.51474761914069544</v>
      </c>
      <c r="CD277" s="5">
        <v>0.51420358158655122</v>
      </c>
      <c r="CE277" s="5">
        <v>0.51110630963085202</v>
      </c>
      <c r="CF277" s="5">
        <v>0.50692187895318752</v>
      </c>
      <c r="CG277" s="5">
        <v>0.51428988343029791</v>
      </c>
      <c r="CH277" s="5">
        <v>0.46770663072498497</v>
      </c>
      <c r="CI277" s="5">
        <v>0.47742828758164341</v>
      </c>
      <c r="CJ277" s="5">
        <v>0.46796689152766308</v>
      </c>
      <c r="CK277" s="5">
        <v>0.47233639910940972</v>
      </c>
      <c r="CL277" s="5">
        <v>0.47998755148806171</v>
      </c>
      <c r="CM277" s="5">
        <v>0.47920696122118889</v>
      </c>
      <c r="CN277" s="5">
        <v>0.48490030748453661</v>
      </c>
      <c r="CO277" s="5">
        <v>0.49083922238035183</v>
      </c>
      <c r="CP277" s="5">
        <v>0.49326449219946439</v>
      </c>
      <c r="CQ277" s="5">
        <v>0.49949287174041501</v>
      </c>
      <c r="CR277" s="5">
        <v>0.50118672334818226</v>
      </c>
      <c r="CS277" s="5">
        <v>0.51306581933287065</v>
      </c>
      <c r="CT277" s="5">
        <v>0.49721775624002679</v>
      </c>
      <c r="CU277" s="5">
        <v>0.50169230784616592</v>
      </c>
      <c r="CV277" s="5">
        <v>0.49606168137314938</v>
      </c>
      <c r="CW277" s="5">
        <v>0.48768215093203809</v>
      </c>
      <c r="CX277" s="5">
        <v>0.48346795824498318</v>
      </c>
      <c r="CY277" s="5">
        <v>0.46865399986633638</v>
      </c>
      <c r="CZ277" s="5">
        <v>0.46639383571224158</v>
      </c>
      <c r="DA277" s="5">
        <v>0.46731302964671212</v>
      </c>
      <c r="DB277" s="5">
        <v>0.46882014286397222</v>
      </c>
      <c r="DC277" s="5">
        <v>0.46448034497135687</v>
      </c>
      <c r="DD277" s="5">
        <v>0.4654611483468698</v>
      </c>
      <c r="DE277" s="5">
        <v>0.48004260933177478</v>
      </c>
      <c r="DF277" s="5">
        <v>0.48214418115132279</v>
      </c>
      <c r="DG277" s="5">
        <v>0.50038678891653876</v>
      </c>
      <c r="DH277" s="5">
        <v>0.49647742236348308</v>
      </c>
      <c r="DI277" s="5">
        <v>0.5047134820701894</v>
      </c>
      <c r="DJ277" s="5">
        <v>0.50750367979810918</v>
      </c>
      <c r="DK277" s="5">
        <v>0.51061828651342056</v>
      </c>
      <c r="DL277" s="5">
        <v>0.51390641606027709</v>
      </c>
      <c r="DM277" s="5">
        <v>0.51834051958066618</v>
      </c>
      <c r="DN277" s="5">
        <v>0.52127174517190566</v>
      </c>
      <c r="DO277" s="5">
        <v>0.52786810947868124</v>
      </c>
      <c r="DP277" s="5">
        <v>0.52864831188505568</v>
      </c>
      <c r="DQ277" s="5">
        <v>0.53970440731802904</v>
      </c>
      <c r="DR277" s="5">
        <v>0.54697882255160857</v>
      </c>
      <c r="DS277" s="5">
        <v>0.55917518060329363</v>
      </c>
      <c r="DT277" s="5">
        <v>0.53686390373852455</v>
      </c>
      <c r="DU277" s="5">
        <v>0.53854618174930513</v>
      </c>
      <c r="DV277" s="5">
        <v>0.5419822722429114</v>
      </c>
      <c r="DW277" s="5">
        <v>0.54588318230748822</v>
      </c>
      <c r="DX277" s="5">
        <v>0.5463326032060648</v>
      </c>
      <c r="DY277" s="5">
        <v>0.54573501626550502</v>
      </c>
      <c r="DZ277" s="5">
        <v>0.54884158136500749</v>
      </c>
      <c r="EA277" s="5">
        <v>0.54756724720954786</v>
      </c>
      <c r="EB277" s="5">
        <v>0.5471154701319354</v>
      </c>
      <c r="EC277" s="5">
        <v>0.55419788368421763</v>
      </c>
      <c r="ED277" s="5">
        <v>0.45372778632572242</v>
      </c>
      <c r="EE277" s="5">
        <v>0.51470202294823142</v>
      </c>
      <c r="EF277" s="5">
        <v>0.51384717417916737</v>
      </c>
      <c r="EG277" s="5">
        <v>0.51786405154383142</v>
      </c>
      <c r="EH277" s="5">
        <v>0.52090189806101517</v>
      </c>
      <c r="EI277" s="5">
        <v>0.52573686578952239</v>
      </c>
      <c r="EJ277" s="5">
        <v>0.52548345072433045</v>
      </c>
      <c r="EK277" s="5">
        <v>0.52059343437305772</v>
      </c>
      <c r="EL277" s="5">
        <v>0.51996603357229876</v>
      </c>
      <c r="EM277" s="5">
        <v>0.51974385989532368</v>
      </c>
      <c r="EN277" s="5">
        <v>0.52046744251451116</v>
      </c>
      <c r="EO277" s="5">
        <v>0.53150847793971157</v>
      </c>
      <c r="EP277" s="5">
        <v>0.5072520049883773</v>
      </c>
      <c r="EQ277" s="5">
        <v>0.5497971290772945</v>
      </c>
      <c r="ER277" s="5">
        <v>0.5385780088928267</v>
      </c>
      <c r="ES277" s="5">
        <v>0.54052971005938732</v>
      </c>
      <c r="ET277" s="5">
        <v>0.53127253936580865</v>
      </c>
      <c r="EU277" s="5">
        <v>0.53437227293192224</v>
      </c>
      <c r="EV277" s="5">
        <v>0.53766803957755371</v>
      </c>
      <c r="EW277" s="5">
        <v>0.53728779592883813</v>
      </c>
      <c r="EX277" s="5">
        <v>0.53776846570846648</v>
      </c>
      <c r="EY277" s="5">
        <v>0.53869008020450726</v>
      </c>
      <c r="EZ277" s="5">
        <v>0.54084873054737714</v>
      </c>
      <c r="FA277" s="5">
        <v>0.55197411030834009</v>
      </c>
      <c r="FB277" s="5">
        <v>0.52343964456874614</v>
      </c>
      <c r="FC277" s="5">
        <v>0.55848783244061639</v>
      </c>
      <c r="FD277" s="5">
        <v>0.54632456490397585</v>
      </c>
      <c r="FE277" s="5">
        <v>0.53774686353131251</v>
      </c>
      <c r="FF277" s="5">
        <v>0.53397845106326292</v>
      </c>
      <c r="FG277" s="5">
        <v>0.53142052841371312</v>
      </c>
      <c r="FH277" s="5">
        <v>0.53341110766151245</v>
      </c>
      <c r="FI277" s="5">
        <v>0.53400123979692615</v>
      </c>
      <c r="FJ277" s="5">
        <v>0.53587902482988237</v>
      </c>
      <c r="FK277" s="5">
        <v>0.53596470082817371</v>
      </c>
      <c r="FL277" s="5">
        <v>0.53859987898743367</v>
      </c>
      <c r="FM277" s="5">
        <v>0.54313536393532902</v>
      </c>
      <c r="FN277" s="5">
        <v>0.49073524382194661</v>
      </c>
      <c r="FO277" s="5">
        <v>0.52560371078184809</v>
      </c>
      <c r="FP277" s="5">
        <v>0.52438286742809392</v>
      </c>
      <c r="FQ277" s="5">
        <v>0.52627303865726771</v>
      </c>
      <c r="FR277" s="5">
        <v>0.52684553215437235</v>
      </c>
      <c r="FS277" s="5">
        <v>0.52917470253899224</v>
      </c>
      <c r="FT277" s="5">
        <v>0.53114400063850631</v>
      </c>
      <c r="FU277" s="5">
        <v>0.53042522366467437</v>
      </c>
      <c r="FV277" s="5">
        <v>0.52760027169840595</v>
      </c>
      <c r="FW277" s="5">
        <v>0.52388520917478598</v>
      </c>
      <c r="FX277" s="5">
        <v>0.52475505733506511</v>
      </c>
      <c r="FY277" s="5">
        <v>0.52767317799757774</v>
      </c>
      <c r="FZ277" s="5">
        <v>0.4736401741666082</v>
      </c>
      <c r="GA277" s="5">
        <v>0.5116180364814521</v>
      </c>
      <c r="GB277" s="5">
        <v>0.50222589949131025</v>
      </c>
      <c r="GC277" s="5">
        <v>0.49781358982638441</v>
      </c>
      <c r="GD277" s="5">
        <v>0.49245175344130698</v>
      </c>
      <c r="GE277" s="5">
        <v>0.49561200557542429</v>
      </c>
      <c r="GF277" s="5">
        <v>0.49706976979082818</v>
      </c>
      <c r="GG277" s="5">
        <v>0.49582442007179173</v>
      </c>
      <c r="GH277" s="5">
        <v>0.48888457991026618</v>
      </c>
      <c r="GI277" s="5">
        <v>0.49582442007179173</v>
      </c>
      <c r="GJ277" s="5">
        <v>0.49116022514360791</v>
      </c>
      <c r="GK277" s="5">
        <v>0.48853173339047962</v>
      </c>
      <c r="GL277" s="5">
        <v>0.46652482891186853</v>
      </c>
      <c r="GM277" s="5">
        <v>0.49729922052985143</v>
      </c>
      <c r="GN277" s="5">
        <v>0.49439406045806289</v>
      </c>
      <c r="GO277" s="5">
        <v>0.49600084729912491</v>
      </c>
      <c r="GP277" s="5">
        <v>0.49103522326554111</v>
      </c>
      <c r="GQ277" s="5">
        <v>0.49254488415932618</v>
      </c>
      <c r="GR277" s="5">
        <v>0.49282582089711541</v>
      </c>
      <c r="GS277" s="5">
        <v>0.49449702124352718</v>
      </c>
      <c r="GT277" s="5">
        <v>0.49576415627891862</v>
      </c>
      <c r="GU277" s="5">
        <v>0.49698175831108699</v>
      </c>
      <c r="GV277" s="5">
        <v>0.49918629406701631</v>
      </c>
      <c r="GW277" s="5">
        <v>0.50055378059576472</v>
      </c>
      <c r="GX277" s="5">
        <v>0.48278817213476288</v>
      </c>
      <c r="GY277" s="5">
        <v>0.51341186258791172</v>
      </c>
      <c r="GZ277" s="5">
        <v>0.48784394675601872</v>
      </c>
      <c r="HA277" s="5">
        <v>0.49035397424186128</v>
      </c>
      <c r="HB277" s="5">
        <v>0.48809755178751302</v>
      </c>
      <c r="HC277" s="5">
        <v>0.49712289115481911</v>
      </c>
      <c r="HD277" s="5">
        <v>0.49725027547548489</v>
      </c>
      <c r="HE277" s="5">
        <v>0.49625828280118123</v>
      </c>
      <c r="HF277" s="5">
        <v>0.49685419663247721</v>
      </c>
      <c r="HG277" s="5">
        <v>0.49882485534759657</v>
      </c>
      <c r="HH277" s="5">
        <v>0.49885297061294648</v>
      </c>
      <c r="HI277" s="5">
        <v>0.50571049693623338</v>
      </c>
      <c r="HJ277" s="5">
        <v>0.46583398070655418</v>
      </c>
      <c r="HK277" s="5">
        <v>0.48914788086025868</v>
      </c>
      <c r="HL277" s="5">
        <v>0.489537694828795</v>
      </c>
      <c r="HM277" s="5">
        <v>0.49115871917840648</v>
      </c>
      <c r="HN277" s="5">
        <v>0.48680535309949191</v>
      </c>
      <c r="HO277" s="5">
        <v>0.48934740240540259</v>
      </c>
      <c r="HP277" s="5">
        <v>0.49089649069037899</v>
      </c>
      <c r="HQ277" s="5">
        <v>0.49178239523643907</v>
      </c>
      <c r="HR277" s="5">
        <v>0.49521832008670819</v>
      </c>
      <c r="HS277" s="5">
        <v>0.49804066508580941</v>
      </c>
      <c r="HT277" s="5">
        <v>0.49901962453548221</v>
      </c>
      <c r="HU277" s="5">
        <v>0.49460565488565322</v>
      </c>
      <c r="HV277" s="5">
        <v>0.45293000486896012</v>
      </c>
      <c r="HW277" s="5">
        <v>0.48287743200302802</v>
      </c>
      <c r="HX277" s="5">
        <v>0.46799298152607982</v>
      </c>
      <c r="HY277" s="5">
        <v>0.46305051591576252</v>
      </c>
      <c r="HZ277" s="5">
        <v>0.46322755514972658</v>
      </c>
      <c r="IA277" s="5">
        <v>0.46376128837215352</v>
      </c>
      <c r="IB277" s="5">
        <v>0.46444331497332209</v>
      </c>
      <c r="IC277" s="5">
        <v>0.46256331878635432</v>
      </c>
      <c r="ID277" s="5">
        <v>0.46232407989176733</v>
      </c>
      <c r="IE277" s="5">
        <v>0.46276921307887048</v>
      </c>
      <c r="IF277" s="5">
        <v>0.46424636641502959</v>
      </c>
      <c r="IG277" s="5">
        <v>0.46824284664854648</v>
      </c>
      <c r="IH277" s="5">
        <v>0.46783762758492442</v>
      </c>
      <c r="II277" s="5">
        <v>0.47705932083721819</v>
      </c>
      <c r="IJ277" s="5">
        <v>0.48173559241396652</v>
      </c>
      <c r="IK277" s="5">
        <v>0.49238590775804669</v>
      </c>
      <c r="IL277" s="5">
        <v>0.4900839592722111</v>
      </c>
      <c r="IM277" s="5">
        <v>0.4875121106162823</v>
      </c>
      <c r="IN277" s="5">
        <v>0.48908480692015999</v>
      </c>
      <c r="IO277" s="5">
        <v>0.4905985806164474</v>
      </c>
      <c r="IP277" s="5">
        <v>0.49021443385439761</v>
      </c>
      <c r="IQ277" s="5">
        <v>0.50280530128513967</v>
      </c>
      <c r="IR277" s="5">
        <v>0.5022363945781817</v>
      </c>
      <c r="IS277" s="5">
        <v>0.50923395826211937</v>
      </c>
      <c r="IT277" s="5">
        <v>0.50717881438707091</v>
      </c>
      <c r="IU277" s="5">
        <v>0.50689618937845793</v>
      </c>
      <c r="IV277" s="5">
        <v>0.51773664957369459</v>
      </c>
      <c r="IW277" s="5">
        <v>0.5196386878986915</v>
      </c>
      <c r="IX277" s="5">
        <v>0.52370846053335496</v>
      </c>
      <c r="IY277" s="5">
        <v>0.51885297267458053</v>
      </c>
      <c r="IZ277" s="5">
        <v>0.51195715895585603</v>
      </c>
      <c r="JA277" s="5">
        <v>0.51129999999999998</v>
      </c>
      <c r="JB277" s="5">
        <v>0.51504097854044273</v>
      </c>
      <c r="JC277" s="5">
        <v>0.5162556969284533</v>
      </c>
      <c r="JD277" s="5">
        <v>0.51949187415733533</v>
      </c>
      <c r="JE277" s="5">
        <v>0.52294292091605843</v>
      </c>
    </row>
    <row r="278" spans="1:265" ht="12.9" customHeight="1" x14ac:dyDescent="0.2">
      <c r="A278" s="22" t="s">
        <v>246</v>
      </c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>
        <v>3.09E-2</v>
      </c>
      <c r="AA278" s="5">
        <v>3.3000000000000002E-2</v>
      </c>
      <c r="AB278" s="5">
        <v>3.3399999999999999E-2</v>
      </c>
      <c r="AC278" s="5">
        <v>3.3599999999999998E-2</v>
      </c>
      <c r="AD278" s="5">
        <v>3.32E-2</v>
      </c>
      <c r="AE278" s="5">
        <v>3.6700000000000003E-2</v>
      </c>
      <c r="AF278" s="5">
        <v>3.8199999999999998E-2</v>
      </c>
      <c r="AG278" s="5">
        <v>3.8600000000000002E-2</v>
      </c>
      <c r="AH278" s="5">
        <v>3.7600000000000001E-2</v>
      </c>
      <c r="AI278" s="5">
        <v>3.5400000000000001E-2</v>
      </c>
      <c r="AJ278" s="5">
        <v>3.4500000000000003E-2</v>
      </c>
      <c r="AK278" s="5">
        <v>3.49E-2</v>
      </c>
      <c r="AL278" s="5">
        <v>3.5200000000000002E-2</v>
      </c>
      <c r="AM278" s="5">
        <v>3.5999999999999997E-2</v>
      </c>
      <c r="AN278" s="5">
        <v>3.3599999999999998E-2</v>
      </c>
      <c r="AO278" s="5">
        <v>3.3300000000000003E-2</v>
      </c>
      <c r="AP278" s="5">
        <v>3.5200000000000002E-2</v>
      </c>
      <c r="AQ278" s="5">
        <v>3.4000000000000002E-2</v>
      </c>
      <c r="AR278" s="5">
        <v>3.2241083361109153E-2</v>
      </c>
      <c r="AS278" s="5">
        <v>3.0745352659694351E-2</v>
      </c>
      <c r="AT278" s="5">
        <v>2.937605748772534E-2</v>
      </c>
      <c r="AU278" s="5">
        <v>2.9925646646066201E-2</v>
      </c>
      <c r="AV278" s="5">
        <v>3.0784234313624551E-2</v>
      </c>
      <c r="AW278" s="5">
        <v>2.9063474528765211E-2</v>
      </c>
      <c r="AX278" s="5">
        <v>2.4310318380211481E-2</v>
      </c>
      <c r="AY278" s="5">
        <v>2.4881336574551341E-2</v>
      </c>
      <c r="AZ278" s="5">
        <v>2.443025264626204E-2</v>
      </c>
      <c r="BA278" s="5">
        <v>2.4708245110213471E-2</v>
      </c>
      <c r="BB278" s="5">
        <v>2.4045069648207022E-2</v>
      </c>
      <c r="BC278" s="5">
        <v>2.4136277654534799E-2</v>
      </c>
      <c r="BD278" s="5">
        <v>2.469468935520849E-2</v>
      </c>
      <c r="BE278" s="5">
        <v>2.4466307256202149E-2</v>
      </c>
      <c r="BF278" s="5">
        <v>2.4027019305043511E-2</v>
      </c>
      <c r="BG278" s="5">
        <v>2.4049898834970228E-2</v>
      </c>
      <c r="BH278" s="5">
        <v>2.431833397995704E-2</v>
      </c>
      <c r="BI278" s="5">
        <v>2.5100000000000001E-2</v>
      </c>
      <c r="BJ278" s="5">
        <v>2.7196053176512899E-2</v>
      </c>
      <c r="BK278" s="5">
        <v>2.5221295431351341E-2</v>
      </c>
      <c r="BL278" s="5">
        <v>2.4342420924696899E-2</v>
      </c>
      <c r="BM278" s="5">
        <v>2.3938562600675391E-2</v>
      </c>
      <c r="BN278" s="5">
        <v>2.4133273390938442E-2</v>
      </c>
      <c r="BO278" s="5">
        <v>2.3716402446992631E-2</v>
      </c>
      <c r="BP278" s="5">
        <v>2.4513570125902131E-2</v>
      </c>
      <c r="BQ278" s="5">
        <v>2.4493230825150671E-2</v>
      </c>
      <c r="BR278" s="5">
        <v>2.4640933947745611E-2</v>
      </c>
      <c r="BS278" s="5">
        <v>2.4828896268747E-2</v>
      </c>
      <c r="BT278" s="5">
        <v>2.4853667908392559E-2</v>
      </c>
      <c r="BU278" s="5">
        <v>2.6696137911506431E-2</v>
      </c>
      <c r="BV278" s="5">
        <v>2.4716718362236701E-2</v>
      </c>
      <c r="BW278" s="5">
        <v>2.550169787245447E-2</v>
      </c>
      <c r="BX278" s="5">
        <v>2.5944030314227099E-2</v>
      </c>
      <c r="BY278" s="5">
        <v>2.6138018913451529E-2</v>
      </c>
      <c r="BZ278" s="5">
        <v>2.5438683663332171E-2</v>
      </c>
      <c r="CA278" s="5">
        <v>2.574358287414626E-2</v>
      </c>
      <c r="CB278" s="5">
        <v>2.5712130314360111E-2</v>
      </c>
      <c r="CC278" s="5">
        <v>2.5994424637812302E-2</v>
      </c>
      <c r="CD278" s="5">
        <v>2.6088398261047321E-2</v>
      </c>
      <c r="CE278" s="5">
        <v>2.4508268732497479E-2</v>
      </c>
      <c r="CF278" s="5">
        <v>2.5173943392614358E-2</v>
      </c>
      <c r="CG278" s="5">
        <v>2.5875851882098309E-2</v>
      </c>
      <c r="CH278" s="5">
        <v>2.499479436573758E-2</v>
      </c>
      <c r="CI278" s="5">
        <v>2.3701496424351369E-2</v>
      </c>
      <c r="CJ278" s="5">
        <v>2.2813034717945421E-2</v>
      </c>
      <c r="CK278" s="5">
        <v>2.1978539449944989E-2</v>
      </c>
      <c r="CL278" s="5">
        <v>2.2201444431338431E-2</v>
      </c>
      <c r="CM278" s="5">
        <v>2.1298116420315011E-2</v>
      </c>
      <c r="CN278" s="5">
        <v>2.1507387236009229E-2</v>
      </c>
      <c r="CO278" s="5">
        <v>2.146884601814085E-2</v>
      </c>
      <c r="CP278" s="5">
        <v>2.1337549190109901E-2</v>
      </c>
      <c r="CQ278" s="5">
        <v>2.1444694594364652E-2</v>
      </c>
      <c r="CR278" s="5">
        <v>2.1396922308459611E-2</v>
      </c>
      <c r="CS278" s="5">
        <v>2.1975676261450371E-2</v>
      </c>
      <c r="CT278" s="5">
        <v>2.302600757083095E-2</v>
      </c>
      <c r="CU278" s="5">
        <v>2.3408101844734162E-2</v>
      </c>
      <c r="CV278" s="5">
        <v>2.2513261575634849E-2</v>
      </c>
      <c r="CW278" s="5">
        <v>2.2341197000575429E-2</v>
      </c>
      <c r="CX278" s="5">
        <v>2.1833432206315732E-2</v>
      </c>
      <c r="CY278" s="5">
        <v>2.2071817730269061E-2</v>
      </c>
      <c r="CZ278" s="5">
        <v>2.2415288453084419E-2</v>
      </c>
      <c r="DA278" s="5">
        <v>2.2899438116368669E-2</v>
      </c>
      <c r="DB278" s="5">
        <v>2.2792716903652421E-2</v>
      </c>
      <c r="DC278" s="5">
        <v>2.2532529961909992E-2</v>
      </c>
      <c r="DD278" s="5">
        <v>2.2278111096406691E-2</v>
      </c>
      <c r="DE278" s="5">
        <v>2.2789837457206669E-2</v>
      </c>
      <c r="DF278" s="5">
        <v>2.2912138394910801E-2</v>
      </c>
      <c r="DG278" s="5">
        <v>2.2878025009973608E-2</v>
      </c>
      <c r="DH278" s="5">
        <v>2.2822889522388149E-2</v>
      </c>
      <c r="DI278" s="5">
        <v>2.2035781084231151E-2</v>
      </c>
      <c r="DJ278" s="5">
        <v>2.120643687428873E-2</v>
      </c>
      <c r="DK278" s="5">
        <v>2.08934634910997E-2</v>
      </c>
      <c r="DL278" s="5">
        <v>2.09562295774645E-2</v>
      </c>
      <c r="DM278" s="5">
        <v>2.0786337404700799E-2</v>
      </c>
      <c r="DN278" s="5">
        <v>2.0665794234987191E-2</v>
      </c>
      <c r="DO278" s="5">
        <v>2.0364460658677318E-2</v>
      </c>
      <c r="DP278" s="5">
        <v>2.0115230992922149E-2</v>
      </c>
      <c r="DQ278" s="5">
        <v>2.1124334668317622E-2</v>
      </c>
      <c r="DR278" s="5">
        <v>2.165919018183526E-2</v>
      </c>
      <c r="DS278" s="5">
        <v>2.1932391406689841E-2</v>
      </c>
      <c r="DT278" s="5">
        <v>2.16523530801821E-2</v>
      </c>
      <c r="DU278" s="5">
        <v>2.0998058276003932E-2</v>
      </c>
      <c r="DV278" s="5">
        <v>2.098299775760502E-2</v>
      </c>
      <c r="DW278" s="5">
        <v>2.123069244906621E-2</v>
      </c>
      <c r="DX278" s="5">
        <v>2.092278226654077E-2</v>
      </c>
      <c r="DY278" s="5">
        <v>2.083597802678723E-2</v>
      </c>
      <c r="DZ278" s="5">
        <v>2.080801910911163E-2</v>
      </c>
      <c r="EA278" s="5">
        <v>2.0594282163236909E-2</v>
      </c>
      <c r="EB278" s="5">
        <v>2.1046742016331031E-2</v>
      </c>
      <c r="EC278" s="5">
        <v>2.2133823884846849E-2</v>
      </c>
      <c r="ED278" s="5">
        <v>2.215860581094015E-2</v>
      </c>
      <c r="EE278" s="5">
        <v>2.3324499374746451E-2</v>
      </c>
      <c r="EF278" s="5">
        <v>2.3524780524767711E-2</v>
      </c>
      <c r="EG278" s="5">
        <v>2.319405955952443E-2</v>
      </c>
      <c r="EH278" s="5">
        <v>2.3016493735906609E-2</v>
      </c>
      <c r="EI278" s="5">
        <v>2.3650110152120329E-2</v>
      </c>
      <c r="EJ278" s="5">
        <v>2.411327713112963E-2</v>
      </c>
      <c r="EK278" s="5">
        <v>2.3768846673851311E-2</v>
      </c>
      <c r="EL278" s="5">
        <v>2.3371858811501681E-2</v>
      </c>
      <c r="EM278" s="5">
        <v>2.2837636357334171E-2</v>
      </c>
      <c r="EN278" s="5">
        <v>2.300772986635162E-2</v>
      </c>
      <c r="EO278" s="5">
        <v>2.3111087943754761E-2</v>
      </c>
      <c r="EP278" s="5">
        <v>2.366872493070912E-2</v>
      </c>
      <c r="EQ278" s="5">
        <v>2.5246069187917389E-2</v>
      </c>
      <c r="ER278" s="5">
        <v>2.4587604164984709E-2</v>
      </c>
      <c r="ES278" s="5">
        <v>2.434343013837589E-2</v>
      </c>
      <c r="ET278" s="5">
        <v>2.4180175001105211E-2</v>
      </c>
      <c r="EU278" s="5">
        <v>2.4373670605861049E-2</v>
      </c>
      <c r="EV278" s="5">
        <v>2.4661337404111219E-2</v>
      </c>
      <c r="EW278" s="5">
        <v>2.4464786026159889E-2</v>
      </c>
      <c r="EX278" s="5">
        <v>2.4346836019499159E-2</v>
      </c>
      <c r="EY278" s="5">
        <v>2.3999302451639691E-2</v>
      </c>
      <c r="EZ278" s="5">
        <v>2.39688622997161E-2</v>
      </c>
      <c r="FA278" s="5">
        <v>2.4297547516853459E-2</v>
      </c>
      <c r="FB278" s="5">
        <v>2.530504034607526E-2</v>
      </c>
      <c r="FC278" s="5">
        <v>2.5415654842777271E-2</v>
      </c>
      <c r="FD278" s="5">
        <v>2.501406633691158E-2</v>
      </c>
      <c r="FE278" s="5">
        <v>2.4474360913657161E-2</v>
      </c>
      <c r="FF278" s="5">
        <v>2.4194337930765818E-2</v>
      </c>
      <c r="FG278" s="5">
        <v>2.3831656569006491E-2</v>
      </c>
      <c r="FH278" s="5">
        <v>2.3824369529756279E-2</v>
      </c>
      <c r="FI278" s="5">
        <v>2.3655525590433501E-2</v>
      </c>
      <c r="FJ278" s="5">
        <v>2.356824543659811E-2</v>
      </c>
      <c r="FK278" s="5">
        <v>2.3360407037911219E-2</v>
      </c>
      <c r="FL278" s="5">
        <v>2.3312291744656211E-2</v>
      </c>
      <c r="FM278" s="5">
        <v>2.2728290504830769E-2</v>
      </c>
      <c r="FN278" s="5">
        <v>2.3333034895359501E-2</v>
      </c>
      <c r="FO278" s="5">
        <v>2.3114296217022628E-2</v>
      </c>
      <c r="FP278" s="5">
        <v>2.305769309459416E-2</v>
      </c>
      <c r="FQ278" s="5">
        <v>2.2751749999924419E-2</v>
      </c>
      <c r="FR278" s="5">
        <v>2.2605291220002731E-2</v>
      </c>
      <c r="FS278" s="5">
        <v>2.2494869438893599E-2</v>
      </c>
      <c r="FT278" s="5">
        <v>2.2382679764962429E-2</v>
      </c>
      <c r="FU278" s="5">
        <v>2.2320811286676481E-2</v>
      </c>
      <c r="FV278" s="5">
        <v>2.2252769163022639E-2</v>
      </c>
      <c r="FW278" s="5">
        <v>2.1986485832871321E-2</v>
      </c>
      <c r="FX278" s="5">
        <v>2.2303902476842621E-2</v>
      </c>
      <c r="FY278" s="5">
        <v>2.2193640050617039E-2</v>
      </c>
      <c r="FZ278" s="5">
        <v>2.1889945336842229E-2</v>
      </c>
      <c r="GA278" s="5">
        <v>2.313481504011167E-2</v>
      </c>
      <c r="GB278" s="5">
        <v>2.3002204121800329E-2</v>
      </c>
      <c r="GC278" s="5">
        <v>2.255202396241272E-2</v>
      </c>
      <c r="GD278" s="5">
        <v>2.2304716096125901E-2</v>
      </c>
      <c r="GE278" s="5">
        <v>2.2503899560106452E-2</v>
      </c>
      <c r="GF278" s="5">
        <v>2.2438046896584431E-2</v>
      </c>
      <c r="GG278" s="5">
        <v>2.1770846715896779E-2</v>
      </c>
      <c r="GH278" s="5">
        <v>2.129446435287095E-2</v>
      </c>
      <c r="GI278" s="5">
        <v>2.1770846715896779E-2</v>
      </c>
      <c r="GJ278" s="5">
        <v>2.1512016855999239E-2</v>
      </c>
      <c r="GK278" s="5">
        <v>2.1645594798666401E-2</v>
      </c>
      <c r="GL278" s="5">
        <v>1.986115717310729E-2</v>
      </c>
      <c r="GM278" s="5">
        <v>2.0676151832269139E-2</v>
      </c>
      <c r="GN278" s="5">
        <v>2.1056597542240721E-2</v>
      </c>
      <c r="GO278" s="5">
        <v>2.113012032043822E-2</v>
      </c>
      <c r="GP278" s="5">
        <v>2.091342142388599E-2</v>
      </c>
      <c r="GQ278" s="5">
        <v>2.1157779822467679E-2</v>
      </c>
      <c r="GR278" s="5">
        <v>2.1146829941270841E-2</v>
      </c>
      <c r="GS278" s="5">
        <v>2.1233032962104249E-2</v>
      </c>
      <c r="GT278" s="5">
        <v>2.141967927391725E-2</v>
      </c>
      <c r="GU278" s="5">
        <v>2.1360716379120331E-2</v>
      </c>
      <c r="GV278" s="5">
        <v>2.08503831680934E-2</v>
      </c>
      <c r="GW278" s="5">
        <v>2.1233671759963949E-2</v>
      </c>
      <c r="GX278" s="5">
        <v>2.168374626379117E-2</v>
      </c>
      <c r="GY278" s="5">
        <v>2.1715223948924129E-2</v>
      </c>
      <c r="GZ278" s="5">
        <v>2.0648552914789051E-2</v>
      </c>
      <c r="HA278" s="5">
        <v>2.0457559288029E-2</v>
      </c>
      <c r="HB278" s="5">
        <v>2.046410978532286E-2</v>
      </c>
      <c r="HC278" s="5">
        <v>2.058387731448098E-2</v>
      </c>
      <c r="HD278" s="5">
        <v>2.0352747883005898E-2</v>
      </c>
      <c r="HE278" s="5">
        <v>2.0041063200307449E-2</v>
      </c>
      <c r="HF278" s="5">
        <v>2.0138680335039471E-2</v>
      </c>
      <c r="HG278" s="5">
        <v>2.0206071465708089E-2</v>
      </c>
      <c r="HH278" s="5">
        <v>2.028804280644262E-2</v>
      </c>
      <c r="HI278" s="5">
        <v>2.0566067574493051E-2</v>
      </c>
      <c r="HJ278" s="5">
        <v>2.0164023814479761E-2</v>
      </c>
      <c r="HK278" s="5">
        <v>1.9956908020385689E-2</v>
      </c>
      <c r="HL278" s="5">
        <v>1.9960789534718311E-2</v>
      </c>
      <c r="HM278" s="5">
        <v>1.9853151673867989E-2</v>
      </c>
      <c r="HN278" s="5">
        <v>1.969925627342449E-2</v>
      </c>
      <c r="HO278" s="5">
        <v>2.0010536180337629E-2</v>
      </c>
      <c r="HP278" s="5">
        <v>2.012388226305831E-2</v>
      </c>
      <c r="HQ278" s="5">
        <v>1.99966283927023E-2</v>
      </c>
      <c r="HR278" s="5">
        <v>2.0106701704186779E-2</v>
      </c>
      <c r="HS278" s="5">
        <v>2.0022557778851081E-2</v>
      </c>
      <c r="HT278" s="5">
        <v>2.0239947591805259E-2</v>
      </c>
      <c r="HU278" s="5">
        <v>2.0116923595978199E-2</v>
      </c>
      <c r="HV278" s="5">
        <v>2.0646269825221612E-2</v>
      </c>
      <c r="HW278" s="5">
        <v>2.0209106273760699E-2</v>
      </c>
      <c r="HX278" s="5">
        <v>1.9719312158944919E-2</v>
      </c>
      <c r="HY278" s="5">
        <v>1.9585103292465419E-2</v>
      </c>
      <c r="HZ278" s="5">
        <v>1.9796618211575731E-2</v>
      </c>
      <c r="IA278" s="5">
        <v>1.93723935066452E-2</v>
      </c>
      <c r="IB278" s="5">
        <v>1.9661936532031899E-2</v>
      </c>
      <c r="IC278" s="5">
        <v>1.91997616397791E-2</v>
      </c>
      <c r="ID278" s="5">
        <v>1.9037217628055911E-2</v>
      </c>
      <c r="IE278" s="5">
        <v>1.8946141224639449E-2</v>
      </c>
      <c r="IF278" s="5">
        <v>1.901288543790311E-2</v>
      </c>
      <c r="IG278" s="5">
        <v>1.9102784276720321E-2</v>
      </c>
      <c r="IH278" s="5">
        <v>2.041023852852078E-2</v>
      </c>
      <c r="II278" s="5">
        <v>1.9138615248969659E-2</v>
      </c>
      <c r="IJ278" s="5">
        <v>1.8883215720773061E-2</v>
      </c>
      <c r="IK278" s="5">
        <v>1.7924890183904349E-2</v>
      </c>
      <c r="IL278" s="5">
        <v>1.725809996510486E-2</v>
      </c>
      <c r="IM278" s="5">
        <v>1.6980864757218189E-2</v>
      </c>
      <c r="IN278" s="5">
        <v>1.6705382729466561E-2</v>
      </c>
      <c r="IO278" s="5">
        <v>1.647685373616958E-2</v>
      </c>
      <c r="IP278" s="5">
        <v>1.6296363275709141E-2</v>
      </c>
      <c r="IQ278" s="5">
        <v>1.6149968473599299E-2</v>
      </c>
      <c r="IR278" s="5">
        <v>1.5941844623762389E-2</v>
      </c>
      <c r="IS278" s="5">
        <v>1.6042963562033719E-2</v>
      </c>
      <c r="IT278" s="5">
        <v>1.5935781189298118E-2</v>
      </c>
      <c r="IU278" s="5">
        <v>1.6003215256064671E-2</v>
      </c>
      <c r="IV278" s="5">
        <v>1.6001722915741201E-2</v>
      </c>
      <c r="IW278" s="5">
        <v>1.5777435831647611E-2</v>
      </c>
      <c r="IX278" s="5">
        <v>1.5559692927325491E-2</v>
      </c>
      <c r="IY278" s="5">
        <v>1.53737047084056E-2</v>
      </c>
      <c r="IZ278" s="5">
        <v>1.526169405735278E-2</v>
      </c>
      <c r="JA278" s="5">
        <v>1.52E-2</v>
      </c>
      <c r="JB278" s="5">
        <v>1.5262759122488079E-2</v>
      </c>
      <c r="JC278" s="5">
        <v>1.530097005396828E-2</v>
      </c>
      <c r="JD278" s="5">
        <v>1.5483540781578211E-2</v>
      </c>
      <c r="JE278" s="5">
        <v>1.5575434755393981E-2</v>
      </c>
    </row>
    <row r="279" spans="1:265" ht="12.9" customHeight="1" x14ac:dyDescent="0.2">
      <c r="A279" s="22" t="s">
        <v>247</v>
      </c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>
        <v>6.4500000000000002E-2</v>
      </c>
      <c r="AA279" s="5">
        <v>7.1900000000000006E-2</v>
      </c>
      <c r="AB279" s="5">
        <v>7.2300000000000003E-2</v>
      </c>
      <c r="AC279" s="5">
        <v>7.2700000000000001E-2</v>
      </c>
      <c r="AD279" s="5">
        <v>7.1599999999999997E-2</v>
      </c>
      <c r="AE279" s="5">
        <v>7.6100000000000001E-2</v>
      </c>
      <c r="AF279" s="5">
        <v>7.9899999999999999E-2</v>
      </c>
      <c r="AG279" s="5">
        <v>7.9699999999999993E-2</v>
      </c>
      <c r="AH279" s="5">
        <v>7.8100000000000003E-2</v>
      </c>
      <c r="AI279" s="5">
        <v>7.4999999999999997E-2</v>
      </c>
      <c r="AJ279" s="5">
        <v>7.3499999999999996E-2</v>
      </c>
      <c r="AK279" s="5">
        <v>7.4399999999999994E-2</v>
      </c>
      <c r="AL279" s="5">
        <v>7.5300000000000006E-2</v>
      </c>
      <c r="AM279" s="5">
        <v>7.6700000000000004E-2</v>
      </c>
      <c r="AN279" s="5">
        <v>7.1900000000000006E-2</v>
      </c>
      <c r="AO279" s="5">
        <v>7.2999999999999995E-2</v>
      </c>
      <c r="AP279" s="5">
        <v>7.22E-2</v>
      </c>
      <c r="AQ279" s="5">
        <v>6.8900000000000003E-2</v>
      </c>
      <c r="AR279" s="5">
        <v>6.6350603292893814E-2</v>
      </c>
      <c r="AS279" s="5">
        <v>6.3772744066272341E-2</v>
      </c>
      <c r="AT279" s="5">
        <v>6.1058615390111912E-2</v>
      </c>
      <c r="AU279" s="5">
        <v>6.1859319884298353E-2</v>
      </c>
      <c r="AV279" s="5">
        <v>6.3477686968577016E-2</v>
      </c>
      <c r="AW279" s="5">
        <v>6.0580443110149838E-2</v>
      </c>
      <c r="AX279" s="5">
        <v>5.067577915450297E-2</v>
      </c>
      <c r="AY279" s="5">
        <v>5.108895535774171E-2</v>
      </c>
      <c r="AZ279" s="5">
        <v>5.0931077650311532E-2</v>
      </c>
      <c r="BA279" s="5">
        <v>5.0668872649874491E-2</v>
      </c>
      <c r="BB279" s="5">
        <v>2.4045069648207022E-2</v>
      </c>
      <c r="BC279" s="5">
        <v>5.2451128190937973E-2</v>
      </c>
      <c r="BD279" s="5">
        <v>5.3963818828029843E-2</v>
      </c>
      <c r="BE279" s="5">
        <v>5.3755841181337853E-2</v>
      </c>
      <c r="BF279" s="5">
        <v>5.335601611175092E-2</v>
      </c>
      <c r="BG279" s="5">
        <v>5.4282204392736497E-2</v>
      </c>
      <c r="BH279" s="5">
        <v>5.4279061684355187E-2</v>
      </c>
      <c r="BI279" s="5">
        <v>5.5500000000000001E-2</v>
      </c>
      <c r="BJ279" s="5">
        <v>5.7771277856293497E-2</v>
      </c>
      <c r="BK279" s="5">
        <v>5.2887779534146057E-2</v>
      </c>
      <c r="BL279" s="5">
        <v>5.4263819713854751E-2</v>
      </c>
      <c r="BM279" s="5">
        <v>5.2765541371269868E-2</v>
      </c>
      <c r="BN279" s="5">
        <v>5.3418835144457548E-2</v>
      </c>
      <c r="BO279" s="5">
        <v>5.3406025283585991E-2</v>
      </c>
      <c r="BP279" s="5">
        <v>5.4798428702270703E-2</v>
      </c>
      <c r="BQ279" s="5">
        <v>5.4219190436285522E-2</v>
      </c>
      <c r="BR279" s="5">
        <v>5.4953854037706709E-2</v>
      </c>
      <c r="BS279" s="5">
        <v>5.4910771083157693E-2</v>
      </c>
      <c r="BT279" s="5">
        <v>5.4251509474914111E-2</v>
      </c>
      <c r="BU279" s="5">
        <v>5.8311170102083067E-2</v>
      </c>
      <c r="BV279" s="5">
        <v>5.201350745236677E-2</v>
      </c>
      <c r="BW279" s="5">
        <v>5.3614880444519772E-2</v>
      </c>
      <c r="BX279" s="5">
        <v>5.4320410709537158E-2</v>
      </c>
      <c r="BY279" s="5">
        <v>5.5044780267617818E-2</v>
      </c>
      <c r="BZ279" s="5">
        <v>5.3298940757632217E-2</v>
      </c>
      <c r="CA279" s="5">
        <v>5.4085251649228387E-2</v>
      </c>
      <c r="CB279" s="5">
        <v>5.4141205264089352E-2</v>
      </c>
      <c r="CC279" s="5">
        <v>5.4445705729804783E-2</v>
      </c>
      <c r="CD279" s="5">
        <v>5.4625226330532482E-2</v>
      </c>
      <c r="CE279" s="5">
        <v>5.2752378672628351E-2</v>
      </c>
      <c r="CF279" s="5">
        <v>5.3823229660523282E-2</v>
      </c>
      <c r="CG279" s="5">
        <v>5.4968933544389302E-2</v>
      </c>
      <c r="CH279" s="5">
        <v>5.2848975499456961E-2</v>
      </c>
      <c r="CI279" s="5">
        <v>4.9318413862615283E-2</v>
      </c>
      <c r="CJ279" s="5">
        <v>4.8838782293360861E-2</v>
      </c>
      <c r="CK279" s="5">
        <v>4.7083345323515803E-2</v>
      </c>
      <c r="CL279" s="5">
        <v>4.7996734189606108E-2</v>
      </c>
      <c r="CM279" s="5">
        <v>4.5843604802363352E-2</v>
      </c>
      <c r="CN279" s="5">
        <v>4.6323393510028628E-2</v>
      </c>
      <c r="CO279" s="5">
        <v>4.6168344894292793E-2</v>
      </c>
      <c r="CP279" s="5">
        <v>4.5596662573520748E-2</v>
      </c>
      <c r="CQ279" s="5">
        <v>4.5590104487391279E-2</v>
      </c>
      <c r="CR279" s="5">
        <v>4.5151521680669278E-2</v>
      </c>
      <c r="CS279" s="5">
        <v>4.6064308175593538E-2</v>
      </c>
      <c r="CT279" s="5">
        <v>4.8218748417221922E-2</v>
      </c>
      <c r="CU279" s="5">
        <v>4.8048722899408952E-2</v>
      </c>
      <c r="CV279" s="5">
        <v>4.6245075169917382E-2</v>
      </c>
      <c r="CW279" s="5">
        <v>4.61953231340025E-2</v>
      </c>
      <c r="CX279" s="5">
        <v>4.5698253635199117E-2</v>
      </c>
      <c r="CY279" s="5">
        <v>4.6155889156166481E-2</v>
      </c>
      <c r="CZ279" s="5">
        <v>4.6627748176008239E-2</v>
      </c>
      <c r="DA279" s="5">
        <v>4.7479037681274032E-2</v>
      </c>
      <c r="DB279" s="5">
        <v>4.7276256644385839E-2</v>
      </c>
      <c r="DC279" s="5">
        <v>4.7231579754918922E-2</v>
      </c>
      <c r="DD279" s="5">
        <v>4.6937566932237718E-2</v>
      </c>
      <c r="DE279" s="5">
        <v>4.7742043691801288E-2</v>
      </c>
      <c r="DF279" s="5">
        <v>4.8662187299594158E-2</v>
      </c>
      <c r="DG279" s="5">
        <v>4.7963232671251362E-2</v>
      </c>
      <c r="DH279" s="5">
        <v>4.8505168754527012E-2</v>
      </c>
      <c r="DI279" s="5">
        <v>4.7500824634402881E-2</v>
      </c>
      <c r="DJ279" s="5">
        <v>4.6181204388501457E-2</v>
      </c>
      <c r="DK279" s="5">
        <v>4.5358184858065469E-2</v>
      </c>
      <c r="DL279" s="5">
        <v>4.5423033732080162E-2</v>
      </c>
      <c r="DM279" s="5">
        <v>4.5049990508665788E-2</v>
      </c>
      <c r="DN279" s="5">
        <v>4.467301051361118E-2</v>
      </c>
      <c r="DO279" s="5">
        <v>4.4515623736016821E-2</v>
      </c>
      <c r="DP279" s="5">
        <v>4.4086751478711488E-2</v>
      </c>
      <c r="DQ279" s="5">
        <v>4.582365311599898E-2</v>
      </c>
      <c r="DR279" s="5">
        <v>4.8426900195745831E-2</v>
      </c>
      <c r="DS279" s="5"/>
      <c r="DT279" s="5">
        <v>4.7853062588347872E-2</v>
      </c>
      <c r="DU279" s="5">
        <v>4.6484124571757067E-2</v>
      </c>
      <c r="DV279" s="5">
        <v>4.7378461883225413E-2</v>
      </c>
      <c r="DW279" s="5">
        <v>4.7801503012366478E-2</v>
      </c>
      <c r="DX279" s="5">
        <v>4.7144741884081062E-2</v>
      </c>
      <c r="DY279" s="5">
        <v>4.7215089922031647E-2</v>
      </c>
      <c r="DZ279" s="5">
        <v>4.7517278675403313E-2</v>
      </c>
      <c r="EA279" s="5">
        <v>4.6834849017184418E-2</v>
      </c>
      <c r="EB279" s="5">
        <v>4.7899023356800248E-2</v>
      </c>
      <c r="EC279" s="5">
        <v>4.9819138378627871E-2</v>
      </c>
      <c r="ED279" s="5">
        <v>5.045805779150668E-2</v>
      </c>
      <c r="EE279" s="5">
        <v>5.2395929607155528E-2</v>
      </c>
      <c r="EF279" s="5">
        <v>5.3246421510582363E-2</v>
      </c>
      <c r="EG279" s="5">
        <v>5.2764499372739901E-2</v>
      </c>
      <c r="EH279" s="5">
        <v>5.2793837350545811E-2</v>
      </c>
      <c r="EI279" s="5">
        <v>5.4726257599564003E-2</v>
      </c>
      <c r="EJ279" s="5">
        <v>5.5651214707193537E-2</v>
      </c>
      <c r="EK279" s="5">
        <v>5.467958526052951E-2</v>
      </c>
      <c r="EL279" s="5">
        <v>5.3604991164970028E-2</v>
      </c>
      <c r="EM279" s="5">
        <v>5.2667434932504337E-2</v>
      </c>
      <c r="EN279" s="5">
        <v>5.3329249590407989E-2</v>
      </c>
      <c r="EO279" s="5">
        <v>5.3232487117037763E-2</v>
      </c>
      <c r="EP279" s="5">
        <v>5.7139772307965561E-2</v>
      </c>
      <c r="EQ279" s="5">
        <v>5.8807038778980907E-2</v>
      </c>
      <c r="ER279" s="5">
        <v>5.6884712310948431E-2</v>
      </c>
      <c r="ES279" s="5">
        <v>5.5787745901523578E-2</v>
      </c>
      <c r="ET279" s="5">
        <v>5.5042713249336322E-2</v>
      </c>
      <c r="EU279" s="5">
        <v>5.5704945610133977E-2</v>
      </c>
      <c r="EV279" s="5">
        <v>5.6342424214602387E-2</v>
      </c>
      <c r="EW279" s="5">
        <v>5.6077356394607279E-2</v>
      </c>
      <c r="EX279" s="5">
        <v>5.5806326756928183E-2</v>
      </c>
      <c r="EY279" s="5">
        <v>5.5044315541471392E-2</v>
      </c>
      <c r="EZ279" s="5">
        <v>5.5256824375986148E-2</v>
      </c>
      <c r="FA279" s="5">
        <v>5.5995770308865392E-2</v>
      </c>
      <c r="FB279" s="5">
        <v>5.5901861142393233E-2</v>
      </c>
      <c r="FC279" s="5">
        <v>5.5939525537070059E-2</v>
      </c>
      <c r="FD279" s="5">
        <v>5.4882552621772079E-2</v>
      </c>
      <c r="FE279" s="5">
        <v>5.4025390599421227E-2</v>
      </c>
      <c r="FF279" s="5">
        <v>5.3805382973413647E-2</v>
      </c>
      <c r="FG279" s="5">
        <v>5.2990347739689102E-2</v>
      </c>
      <c r="FH279" s="5">
        <v>5.3086009508579328E-2</v>
      </c>
      <c r="FI279" s="5">
        <v>5.2757590400201927E-2</v>
      </c>
      <c r="FJ279" s="5">
        <v>5.2803721868595041E-2</v>
      </c>
      <c r="FK279" s="5">
        <v>5.2368139934917651E-2</v>
      </c>
      <c r="FL279" s="5">
        <v>5.2417940422626423E-2</v>
      </c>
      <c r="FM279" s="5">
        <v>5.0958639544390158E-2</v>
      </c>
      <c r="FN279" s="5">
        <v>4.9943757830069713E-2</v>
      </c>
      <c r="FO279" s="5">
        <v>4.9788902583914829E-2</v>
      </c>
      <c r="FP279" s="5">
        <v>4.986322396875021E-2</v>
      </c>
      <c r="FQ279" s="5">
        <v>4.9314873060169663E-2</v>
      </c>
      <c r="FR279" s="5">
        <v>4.9567719177008703E-2</v>
      </c>
      <c r="FS279" s="5">
        <v>4.9526365477178542E-2</v>
      </c>
      <c r="FT279" s="5">
        <v>4.9696979097262887E-2</v>
      </c>
      <c r="FU279" s="5">
        <v>4.9542887735533447E-2</v>
      </c>
      <c r="FV279" s="5">
        <v>4.9342797762064662E-2</v>
      </c>
      <c r="FW279" s="5">
        <v>4.8711387475397612E-2</v>
      </c>
      <c r="FX279" s="5">
        <v>4.9226787741385662E-2</v>
      </c>
      <c r="FY279" s="5">
        <v>4.8942503649162458E-2</v>
      </c>
      <c r="FZ279" s="5">
        <v>4.7719665009560527E-2</v>
      </c>
      <c r="GA279" s="5">
        <v>4.9630287501841022E-2</v>
      </c>
      <c r="GB279" s="5">
        <v>5.0047358695495592E-2</v>
      </c>
      <c r="GC279" s="5">
        <v>4.9034788855347108E-2</v>
      </c>
      <c r="GD279" s="5">
        <v>4.880088465163105E-2</v>
      </c>
      <c r="GE279" s="5">
        <v>4.9272476285581152E-2</v>
      </c>
      <c r="GF279" s="5">
        <v>4.9070711480036597E-2</v>
      </c>
      <c r="GG279" s="5">
        <v>4.7730910891561139E-2</v>
      </c>
      <c r="GH279" s="5">
        <v>4.6692225890053507E-2</v>
      </c>
      <c r="GI279" s="5">
        <v>4.7730910891561139E-2</v>
      </c>
      <c r="GJ279" s="5">
        <v>4.7665918032085267E-2</v>
      </c>
      <c r="GK279" s="5">
        <v>4.7383657488186071E-2</v>
      </c>
      <c r="GL279" s="5">
        <v>4.3834502415451101E-2</v>
      </c>
      <c r="GM279" s="5">
        <v>4.5219642230933658E-2</v>
      </c>
      <c r="GN279" s="5">
        <v>4.5910033493107037E-2</v>
      </c>
      <c r="GO279" s="5">
        <v>4.5956200924204049E-2</v>
      </c>
      <c r="GP279" s="5">
        <v>4.5823657173815001E-2</v>
      </c>
      <c r="GQ279" s="5">
        <v>4.6301831690185549E-2</v>
      </c>
      <c r="GR279" s="5">
        <v>4.6280008932227508E-2</v>
      </c>
      <c r="GS279" s="5">
        <v>4.6601250079610947E-2</v>
      </c>
      <c r="GT279" s="5">
        <v>4.692883280119732E-2</v>
      </c>
      <c r="GU279" s="5">
        <v>4.6725456924403053E-2</v>
      </c>
      <c r="GV279" s="5">
        <v>4.5811481947582847E-2</v>
      </c>
      <c r="GW279" s="5">
        <v>4.6548128614521497E-2</v>
      </c>
      <c r="GX279" s="5">
        <v>4.6139163194622621E-2</v>
      </c>
      <c r="GY279" s="5">
        <v>4.636510155916098E-2</v>
      </c>
      <c r="GZ279" s="5">
        <v>4.4869864294339992E-2</v>
      </c>
      <c r="HA279" s="5">
        <v>4.4867646972848417E-2</v>
      </c>
      <c r="HB279" s="5">
        <v>4.5128529836191283E-2</v>
      </c>
      <c r="HC279" s="5">
        <v>4.6099940725499639E-2</v>
      </c>
      <c r="HD279" s="5">
        <v>4.5496714258711268E-2</v>
      </c>
      <c r="HE279" s="5">
        <v>4.4820502182931453E-2</v>
      </c>
      <c r="HF279" s="5">
        <v>4.4948380527932867E-2</v>
      </c>
      <c r="HG279" s="5">
        <v>4.5098711636604602E-2</v>
      </c>
      <c r="HH279" s="5">
        <v>4.5245558337933957E-2</v>
      </c>
      <c r="HI279" s="5">
        <v>4.5761920667353947E-2</v>
      </c>
      <c r="HJ279" s="5">
        <v>4.3256305328993383E-2</v>
      </c>
      <c r="HK279" s="5">
        <v>4.3456594901101868E-2</v>
      </c>
      <c r="HL279" s="5">
        <v>4.3150148361763722E-2</v>
      </c>
      <c r="HM279" s="5">
        <v>4.3527839248459488E-2</v>
      </c>
      <c r="HN279" s="5">
        <v>4.3384967763428657E-2</v>
      </c>
      <c r="HO279" s="5">
        <v>4.4326880891438603E-2</v>
      </c>
      <c r="HP279" s="5">
        <v>4.474742506120187E-2</v>
      </c>
      <c r="HQ279" s="5">
        <v>4.4586138189175853E-2</v>
      </c>
      <c r="HR279" s="5">
        <v>4.4809350661018578E-2</v>
      </c>
      <c r="HS279" s="5">
        <v>4.5119049923296538E-2</v>
      </c>
      <c r="HT279" s="5">
        <v>4.560767758427349E-2</v>
      </c>
      <c r="HU279" s="5">
        <v>4.4826436652942468E-2</v>
      </c>
      <c r="HV279" s="5">
        <v>4.3311258770831487E-2</v>
      </c>
      <c r="HW279" s="5">
        <v>4.3223674372689633E-2</v>
      </c>
      <c r="HX279" s="5">
        <v>4.2870770307563033E-2</v>
      </c>
      <c r="HY279" s="5">
        <v>4.2711138512271749E-2</v>
      </c>
      <c r="HZ279" s="5">
        <v>4.3374364503515603E-2</v>
      </c>
      <c r="IA279" s="5">
        <v>4.2747957179461879E-2</v>
      </c>
      <c r="IB279" s="5">
        <v>4.3458624031351721E-2</v>
      </c>
      <c r="IC279" s="5">
        <v>4.2539769131286632E-2</v>
      </c>
      <c r="ID279" s="5">
        <v>4.2277055380949891E-2</v>
      </c>
      <c r="IE279" s="5">
        <v>4.2114535808415059E-2</v>
      </c>
      <c r="IF279" s="5">
        <v>4.2391199789382703E-2</v>
      </c>
      <c r="IG279" s="5">
        <v>4.2670640083093597E-2</v>
      </c>
      <c r="IH279" s="5">
        <v>4.2218768197484019E-2</v>
      </c>
      <c r="II279" s="5">
        <v>4.1428253233706289E-2</v>
      </c>
      <c r="IJ279" s="5">
        <v>4.1375513595970248E-2</v>
      </c>
      <c r="IK279" s="5">
        <v>3.9375769580828807E-2</v>
      </c>
      <c r="IL279" s="5">
        <v>3.7895791592512447E-2</v>
      </c>
      <c r="IM279" s="5">
        <v>3.7224598143541787E-2</v>
      </c>
      <c r="IN279" s="5">
        <v>3.6903599996864413E-2</v>
      </c>
      <c r="IO279" s="5">
        <v>3.6486110779791338E-2</v>
      </c>
      <c r="IP279" s="5">
        <v>3.6246966673875392E-2</v>
      </c>
      <c r="IQ279" s="5">
        <v>3.6905287299030323E-2</v>
      </c>
      <c r="IR279" s="5">
        <v>3.6486604868828078E-2</v>
      </c>
      <c r="IS279" s="5">
        <v>3.6546978012191013E-2</v>
      </c>
      <c r="IT279" s="5">
        <v>3.4434375475406537E-2</v>
      </c>
      <c r="IU279" s="5">
        <v>3.5132612859394487E-2</v>
      </c>
      <c r="IV279" s="5">
        <v>3.5719494781022577E-2</v>
      </c>
      <c r="IW279" s="5">
        <v>3.5060799735513987E-2</v>
      </c>
      <c r="IX279" s="5">
        <v>3.4956597884235698E-2</v>
      </c>
      <c r="IY279" s="5">
        <v>3.492901144249861E-2</v>
      </c>
      <c r="IZ279" s="5">
        <v>3.4702240097634257E-2</v>
      </c>
      <c r="JA279" s="5">
        <v>3.4799999999999998E-2</v>
      </c>
      <c r="JB279" s="5">
        <v>3.4964001604486927E-2</v>
      </c>
      <c r="JC279" s="5">
        <v>3.5148364444030182E-2</v>
      </c>
      <c r="JD279" s="5">
        <v>3.582600998809813E-2</v>
      </c>
      <c r="JE279" s="5">
        <v>3.6088864859747202E-2</v>
      </c>
    </row>
    <row r="280" spans="1:265" ht="12.9" customHeight="1" x14ac:dyDescent="0.2">
      <c r="A280" s="22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  <c r="BK280" s="21"/>
      <c r="BL280" s="21"/>
      <c r="BM280" s="21"/>
      <c r="BN280" s="21"/>
      <c r="BO280" s="21"/>
      <c r="BP280" s="21"/>
      <c r="BQ280" s="21"/>
      <c r="BR280" s="21"/>
      <c r="BS280" s="21"/>
      <c r="BT280" s="21"/>
      <c r="BU280" s="21"/>
      <c r="JC280" s="112"/>
      <c r="JD280" s="112"/>
      <c r="JE280" s="112"/>
    </row>
    <row r="281" spans="1:265" ht="12.9" customHeight="1" x14ac:dyDescent="0.2">
      <c r="A281" s="21" t="s">
        <v>248</v>
      </c>
      <c r="B281" s="22"/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  <c r="AA281" s="22"/>
      <c r="AB281" s="22"/>
      <c r="AC281" s="22"/>
      <c r="AD281" s="22"/>
      <c r="AE281" s="22"/>
      <c r="AF281" s="22"/>
      <c r="AG281" s="22"/>
      <c r="AH281" s="22"/>
      <c r="AI281" s="22"/>
      <c r="AJ281" s="22"/>
      <c r="AK281" s="22"/>
      <c r="AL281" s="22"/>
      <c r="AM281" s="22"/>
      <c r="AN281" s="22"/>
      <c r="AO281" s="22"/>
      <c r="AP281" s="22"/>
      <c r="AQ281" s="22"/>
      <c r="AR281" s="22"/>
      <c r="AS281" s="22"/>
      <c r="AT281" s="22"/>
      <c r="AU281" s="22"/>
      <c r="AV281" s="22"/>
      <c r="AW281" s="22"/>
      <c r="AX281" s="22"/>
      <c r="AY281" s="22"/>
      <c r="AZ281" s="22"/>
      <c r="BA281" s="22"/>
      <c r="BB281" s="22"/>
      <c r="BC281" s="22"/>
      <c r="BD281" s="22"/>
      <c r="BE281" s="22"/>
      <c r="BF281" s="22"/>
      <c r="BG281" s="22"/>
      <c r="BH281" s="22"/>
      <c r="BI281" s="22"/>
      <c r="BJ281" s="22"/>
      <c r="BK281" s="22"/>
      <c r="BL281" s="22"/>
      <c r="BM281" s="22"/>
      <c r="BN281" s="22"/>
      <c r="BO281" s="22"/>
      <c r="BP281" s="22"/>
      <c r="BQ281" s="22"/>
      <c r="BR281" s="22"/>
      <c r="BS281" s="22"/>
      <c r="BT281" s="22"/>
      <c r="BU281" s="22"/>
      <c r="JC281" s="112"/>
      <c r="JD281" s="112"/>
      <c r="JE281" s="112"/>
    </row>
    <row r="282" spans="1:265" ht="12.9" customHeight="1" x14ac:dyDescent="0.2">
      <c r="A282" s="72" t="s">
        <v>249</v>
      </c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>
        <f t="shared" ref="AL282:CW282" si="603">+AL212/AL14</f>
        <v>281.45365699873895</v>
      </c>
      <c r="AM282" s="7">
        <f t="shared" si="603"/>
        <v>102.86822194199243</v>
      </c>
      <c r="AN282" s="7">
        <f t="shared" si="603"/>
        <v>96.213987808790506</v>
      </c>
      <c r="AO282" s="7">
        <f t="shared" si="603"/>
        <v>56.100097181729836</v>
      </c>
      <c r="AP282" s="7">
        <f t="shared" si="603"/>
        <v>595.14172376487556</v>
      </c>
      <c r="AQ282" s="7">
        <f t="shared" si="603"/>
        <v>256.89803921568625</v>
      </c>
      <c r="AR282" s="7">
        <f t="shared" si="603"/>
        <v>454.14002520961321</v>
      </c>
      <c r="AS282" s="7">
        <f t="shared" si="603"/>
        <v>573.04243483680671</v>
      </c>
      <c r="AT282" s="7">
        <f t="shared" si="603"/>
        <v>298.62235996362176</v>
      </c>
      <c r="AU282" s="7">
        <f t="shared" si="603"/>
        <v>159.67626411123564</v>
      </c>
      <c r="AV282" s="7">
        <f t="shared" si="603"/>
        <v>113.80734027224845</v>
      </c>
      <c r="AW282" s="7">
        <f t="shared" si="603"/>
        <v>-15.192128827750905</v>
      </c>
      <c r="AX282" s="7">
        <f t="shared" si="603"/>
        <v>131.88799339488955</v>
      </c>
      <c r="AY282" s="7">
        <f t="shared" si="603"/>
        <v>170.32876552078227</v>
      </c>
      <c r="AZ282" s="7">
        <f t="shared" si="603"/>
        <v>129.63852086623018</v>
      </c>
      <c r="BA282" s="7">
        <f t="shared" si="603"/>
        <v>120.65999393539964</v>
      </c>
      <c r="BB282" s="7">
        <f t="shared" si="603"/>
        <v>157.94767858628808</v>
      </c>
      <c r="BC282" s="7">
        <f t="shared" si="603"/>
        <v>117.84270219717345</v>
      </c>
      <c r="BD282" s="7">
        <f t="shared" si="603"/>
        <v>40.378586915920771</v>
      </c>
      <c r="BE282" s="7">
        <f t="shared" si="603"/>
        <v>37.32983453933484</v>
      </c>
      <c r="BF282" s="7">
        <f t="shared" si="603"/>
        <v>47.544738753044641</v>
      </c>
      <c r="BG282" s="7">
        <f t="shared" si="603"/>
        <v>81.563706015092421</v>
      </c>
      <c r="BH282" s="7">
        <f t="shared" si="603"/>
        <v>75.479040013210039</v>
      </c>
      <c r="BI282" s="7">
        <f t="shared" si="603"/>
        <v>128.46624450381373</v>
      </c>
      <c r="BJ282" s="7">
        <f t="shared" si="603"/>
        <v>135.26486202450755</v>
      </c>
      <c r="BK282" s="7">
        <f t="shared" si="603"/>
        <v>81.59244555123982</v>
      </c>
      <c r="BL282" s="7">
        <f t="shared" si="603"/>
        <v>86.464056965682389</v>
      </c>
      <c r="BM282" s="7">
        <f t="shared" si="603"/>
        <v>52.029258197050105</v>
      </c>
      <c r="BN282" s="7">
        <f t="shared" si="603"/>
        <v>49.804114952395111</v>
      </c>
      <c r="BO282" s="7">
        <f t="shared" si="603"/>
        <v>120.68171201305491</v>
      </c>
      <c r="BP282" s="7">
        <f t="shared" si="603"/>
        <v>100.78723675222179</v>
      </c>
      <c r="BQ282" s="7">
        <f t="shared" si="603"/>
        <v>95.259797074544508</v>
      </c>
      <c r="BR282" s="7">
        <f t="shared" si="603"/>
        <v>63.563575281190538</v>
      </c>
      <c r="BS282" s="7">
        <f t="shared" si="603"/>
        <v>90.25809831323096</v>
      </c>
      <c r="BT282" s="7">
        <f t="shared" si="603"/>
        <v>63.417834071441661</v>
      </c>
      <c r="BU282" s="7">
        <f t="shared" si="603"/>
        <v>95.010771557802059</v>
      </c>
      <c r="BV282" s="7">
        <f t="shared" si="603"/>
        <v>73.538810659394585</v>
      </c>
      <c r="BW282" s="7">
        <f t="shared" si="603"/>
        <v>127.92186265011873</v>
      </c>
      <c r="BX282" s="7">
        <f t="shared" si="603"/>
        <v>132.79771809044112</v>
      </c>
      <c r="BY282" s="7">
        <f t="shared" si="603"/>
        <v>232.47582957615234</v>
      </c>
      <c r="BZ282" s="7">
        <f t="shared" si="603"/>
        <v>295.77858651141713</v>
      </c>
      <c r="CA282" s="7">
        <f t="shared" si="603"/>
        <v>147.97010492478995</v>
      </c>
      <c r="CB282" s="7">
        <f t="shared" si="603"/>
        <v>104.21482000568153</v>
      </c>
      <c r="CC282" s="7">
        <f t="shared" si="603"/>
        <v>102.36681856039013</v>
      </c>
      <c r="CD282" s="7">
        <f t="shared" si="603"/>
        <v>146.74153000199703</v>
      </c>
      <c r="CE282" s="7">
        <f t="shared" si="603"/>
        <v>88.338591883887119</v>
      </c>
      <c r="CF282" s="7">
        <f t="shared" si="603"/>
        <v>58.727118252062652</v>
      </c>
      <c r="CG282" s="7">
        <f t="shared" si="603"/>
        <v>156.81099913567328</v>
      </c>
      <c r="CH282" s="7">
        <f t="shared" si="603"/>
        <v>83.826794336688423</v>
      </c>
      <c r="CI282" s="7">
        <f t="shared" si="603"/>
        <v>68.392328980171683</v>
      </c>
      <c r="CJ282" s="7">
        <f t="shared" si="603"/>
        <v>106.91704457073087</v>
      </c>
      <c r="CK282" s="7">
        <f t="shared" si="603"/>
        <v>119.19095017395676</v>
      </c>
      <c r="CL282" s="7">
        <f t="shared" si="603"/>
        <v>88.28995541634265</v>
      </c>
      <c r="CM282" s="7">
        <f t="shared" si="603"/>
        <v>135.53325051288982</v>
      </c>
      <c r="CN282" s="7">
        <f t="shared" si="603"/>
        <v>74.926332835571756</v>
      </c>
      <c r="CO282" s="7">
        <f t="shared" si="603"/>
        <v>81.46722898776747</v>
      </c>
      <c r="CP282" s="7">
        <f t="shared" si="603"/>
        <v>157.83065286932771</v>
      </c>
      <c r="CQ282" s="7">
        <f t="shared" si="603"/>
        <v>179.52144574502577</v>
      </c>
      <c r="CR282" s="7">
        <f t="shared" si="603"/>
        <v>315.72841673344891</v>
      </c>
      <c r="CS282" s="7">
        <f t="shared" si="603"/>
        <v>179.6363478169678</v>
      </c>
      <c r="CT282" s="7">
        <f t="shared" si="603"/>
        <v>150.89546169431125</v>
      </c>
      <c r="CU282" s="7">
        <f t="shared" si="603"/>
        <v>328.17919545307734</v>
      </c>
      <c r="CV282" s="7">
        <f t="shared" si="603"/>
        <v>211.60591562477674</v>
      </c>
      <c r="CW282" s="7">
        <f t="shared" si="603"/>
        <v>230.76417289781321</v>
      </c>
      <c r="CX282" s="7">
        <f t="shared" ref="CX282:FI282" si="604">+CX212/CX14</f>
        <v>-101.82950029680775</v>
      </c>
      <c r="CY282" s="7">
        <f t="shared" si="604"/>
        <v>217.95831989217714</v>
      </c>
      <c r="CZ282" s="7">
        <f t="shared" si="604"/>
        <v>163.99766775454097</v>
      </c>
      <c r="DA282" s="7">
        <f t="shared" si="604"/>
        <v>253.19815697334235</v>
      </c>
      <c r="DB282" s="7">
        <f t="shared" si="604"/>
        <v>71.962016653206973</v>
      </c>
      <c r="DC282" s="7">
        <f t="shared" si="604"/>
        <v>609.58166590577832</v>
      </c>
      <c r="DD282" s="7">
        <f t="shared" si="604"/>
        <v>310.40411814147029</v>
      </c>
      <c r="DE282" s="7">
        <f t="shared" si="604"/>
        <v>1120.929199492183</v>
      </c>
      <c r="DF282" s="7">
        <f t="shared" si="604"/>
        <v>302.61247056307434</v>
      </c>
      <c r="DG282" s="7">
        <f t="shared" si="604"/>
        <v>172.19015114346561</v>
      </c>
      <c r="DH282" s="7">
        <f t="shared" si="604"/>
        <v>139.36608464564279</v>
      </c>
      <c r="DI282" s="7">
        <f t="shared" si="604"/>
        <v>169.2412534974429</v>
      </c>
      <c r="DJ282" s="7">
        <f t="shared" si="604"/>
        <v>113.55357760153312</v>
      </c>
      <c r="DK282" s="7">
        <f t="shared" si="604"/>
        <v>88.884458150672913</v>
      </c>
      <c r="DL282" s="7">
        <f t="shared" si="604"/>
        <v>142.06879927512682</v>
      </c>
      <c r="DM282" s="7">
        <f t="shared" si="604"/>
        <v>99.251238707422345</v>
      </c>
      <c r="DN282" s="7">
        <f t="shared" si="604"/>
        <v>104.90370786506794</v>
      </c>
      <c r="DO282" s="7">
        <f t="shared" si="604"/>
        <v>80.160071749010427</v>
      </c>
      <c r="DP282" s="7">
        <f t="shared" si="604"/>
        <v>125.10671537789453</v>
      </c>
      <c r="DQ282" s="7">
        <f t="shared" si="604"/>
        <v>408.27954320460424</v>
      </c>
      <c r="DR282" s="7">
        <f t="shared" si="604"/>
        <v>263.07736461180605</v>
      </c>
      <c r="DS282" s="7">
        <f t="shared" si="604"/>
        <v>255.16517333898389</v>
      </c>
      <c r="DT282" s="7">
        <f t="shared" si="604"/>
        <v>184.8567218092175</v>
      </c>
      <c r="DU282" s="7">
        <f t="shared" si="604"/>
        <v>159.01439694762456</v>
      </c>
      <c r="DV282" s="7">
        <f t="shared" si="604"/>
        <v>181.47693729783867</v>
      </c>
      <c r="DW282" s="7">
        <f t="shared" si="604"/>
        <v>134.7460523245841</v>
      </c>
      <c r="DX282" s="7">
        <f t="shared" si="604"/>
        <v>140.69639319031103</v>
      </c>
      <c r="DY282" s="7">
        <f t="shared" si="604"/>
        <v>133.3790553990921</v>
      </c>
      <c r="DZ282" s="7">
        <f t="shared" si="604"/>
        <v>116.2197992186059</v>
      </c>
      <c r="EA282" s="7">
        <f t="shared" si="604"/>
        <v>122.32587271894006</v>
      </c>
      <c r="EB282" s="7">
        <f t="shared" si="604"/>
        <v>325.28277461408601</v>
      </c>
      <c r="EC282" s="7">
        <f t="shared" si="604"/>
        <v>525.50455329481997</v>
      </c>
      <c r="ED282" s="7">
        <f t="shared" si="604"/>
        <v>224.4478384824599</v>
      </c>
      <c r="EE282" s="7">
        <f t="shared" si="604"/>
        <v>156.41150837020666</v>
      </c>
      <c r="EF282" s="7">
        <f t="shared" si="604"/>
        <v>480.74073112556079</v>
      </c>
      <c r="EG282" s="7">
        <f t="shared" si="604"/>
        <v>369.69015896628588</v>
      </c>
      <c r="EH282" s="7">
        <f t="shared" si="604"/>
        <v>257.67877763682264</v>
      </c>
      <c r="EI282" s="7">
        <f t="shared" si="604"/>
        <v>231.63940605726029</v>
      </c>
      <c r="EJ282" s="7">
        <f t="shared" si="604"/>
        <v>296.45138445107733</v>
      </c>
      <c r="EK282" s="7">
        <f t="shared" si="604"/>
        <v>554.99806914387966</v>
      </c>
      <c r="EL282" s="7">
        <f t="shared" si="604"/>
        <v>337.843774843868</v>
      </c>
      <c r="EM282" s="7">
        <f t="shared" si="604"/>
        <v>83.359158494247467</v>
      </c>
      <c r="EN282" s="7">
        <f t="shared" si="604"/>
        <v>280.97398048629941</v>
      </c>
      <c r="EO282" s="7">
        <f t="shared" si="604"/>
        <v>315.01528032307175</v>
      </c>
      <c r="EP282" s="7">
        <f t="shared" si="604"/>
        <v>267.5830143272932</v>
      </c>
      <c r="EQ282" s="7">
        <f t="shared" si="604"/>
        <v>951.92850408763945</v>
      </c>
      <c r="ER282" s="7">
        <f t="shared" si="604"/>
        <v>367.87719819667274</v>
      </c>
      <c r="ES282" s="7">
        <f t="shared" si="604"/>
        <v>236.28130046569385</v>
      </c>
      <c r="ET282" s="7">
        <f t="shared" si="604"/>
        <v>641.44812958991724</v>
      </c>
      <c r="EU282" s="7">
        <f t="shared" si="604"/>
        <v>355.39004196342648</v>
      </c>
      <c r="EV282" s="7">
        <f t="shared" si="604"/>
        <v>359.32727349650514</v>
      </c>
      <c r="EW282" s="7">
        <f t="shared" si="604"/>
        <v>149.43733474971086</v>
      </c>
      <c r="EX282" s="7">
        <f t="shared" si="604"/>
        <v>169.66206479297077</v>
      </c>
      <c r="EY282" s="7">
        <f t="shared" si="604"/>
        <v>180.60338390434927</v>
      </c>
      <c r="EZ282" s="7">
        <f t="shared" si="604"/>
        <v>156.20694874922222</v>
      </c>
      <c r="FA282" s="7">
        <f t="shared" si="604"/>
        <v>403.90931501765078</v>
      </c>
      <c r="FB282" s="7">
        <f t="shared" si="604"/>
        <v>643.30540157645316</v>
      </c>
      <c r="FC282" s="7">
        <f t="shared" si="604"/>
        <v>69.724463497382359</v>
      </c>
      <c r="FD282" s="7">
        <f t="shared" si="604"/>
        <v>163.92303637657642</v>
      </c>
      <c r="FE282" s="7">
        <f t="shared" si="604"/>
        <v>355.46608962197473</v>
      </c>
      <c r="FF282" s="7">
        <f t="shared" si="604"/>
        <v>313.10672593903018</v>
      </c>
      <c r="FG282" s="7">
        <f t="shared" si="604"/>
        <v>277.53971757465479</v>
      </c>
      <c r="FH282" s="7">
        <f t="shared" si="604"/>
        <v>292.394371744701</v>
      </c>
      <c r="FI282" s="7">
        <f t="shared" si="604"/>
        <v>181.22966486700852</v>
      </c>
      <c r="FJ282" s="7">
        <f t="shared" ref="FJ282:HU282" si="605">+FJ212/FJ14</f>
        <v>181.79121962337084</v>
      </c>
      <c r="FK282" s="7">
        <f t="shared" si="605"/>
        <v>147.49261392623873</v>
      </c>
      <c r="FL282" s="7">
        <f t="shared" si="605"/>
        <v>116.52364780941143</v>
      </c>
      <c r="FM282" s="7">
        <f t="shared" si="605"/>
        <v>307.27382484519302</v>
      </c>
      <c r="FN282" s="7">
        <f t="shared" si="605"/>
        <v>223.4155155256077</v>
      </c>
      <c r="FO282" s="7">
        <f t="shared" si="605"/>
        <v>412.25405333768623</v>
      </c>
      <c r="FP282" s="7">
        <f t="shared" si="605"/>
        <v>207.73390662242716</v>
      </c>
      <c r="FQ282" s="7">
        <f t="shared" si="605"/>
        <v>145.51239017303587</v>
      </c>
      <c r="FR282" s="7">
        <f t="shared" si="605"/>
        <v>132.05568143821833</v>
      </c>
      <c r="FS282" s="7">
        <f t="shared" si="605"/>
        <v>151.9643722440197</v>
      </c>
      <c r="FT282" s="7">
        <f t="shared" si="605"/>
        <v>654.66595608549517</v>
      </c>
      <c r="FU282" s="7">
        <f t="shared" si="605"/>
        <v>301.61407084764409</v>
      </c>
      <c r="FV282" s="7">
        <f t="shared" si="605"/>
        <v>351.48600269297168</v>
      </c>
      <c r="FW282" s="7">
        <f t="shared" si="605"/>
        <v>461.00577348097238</v>
      </c>
      <c r="FX282" s="7">
        <f t="shared" si="605"/>
        <v>255.52062283599645</v>
      </c>
      <c r="FY282" s="7">
        <f t="shared" si="605"/>
        <v>203.9156259644657</v>
      </c>
      <c r="FZ282" s="7">
        <f t="shared" si="605"/>
        <v>387.16820843676629</v>
      </c>
      <c r="GA282" s="7">
        <f t="shared" si="605"/>
        <v>215.33155820430562</v>
      </c>
      <c r="GB282" s="7">
        <f t="shared" si="605"/>
        <v>506.56463831074211</v>
      </c>
      <c r="GC282" s="7">
        <f t="shared" si="605"/>
        <v>563.32068137566353</v>
      </c>
      <c r="GD282" s="7">
        <f t="shared" si="605"/>
        <v>280.49063034074032</v>
      </c>
      <c r="GE282" s="7">
        <f t="shared" si="605"/>
        <v>428.83652990428851</v>
      </c>
      <c r="GF282" s="7">
        <f t="shared" si="605"/>
        <v>280.85101455444658</v>
      </c>
      <c r="GG282" s="7">
        <f t="shared" si="605"/>
        <v>519.24391182793545</v>
      </c>
      <c r="GH282" s="7">
        <f t="shared" si="605"/>
        <v>664.41462514834234</v>
      </c>
      <c r="GI282" s="7">
        <f t="shared" si="605"/>
        <v>267.90441941530878</v>
      </c>
      <c r="GJ282" s="7">
        <f t="shared" si="605"/>
        <v>295.46099685830626</v>
      </c>
      <c r="GK282" s="7">
        <f t="shared" si="605"/>
        <v>394.64121211319957</v>
      </c>
      <c r="GL282" s="7">
        <f t="shared" si="605"/>
        <v>307.73976146811356</v>
      </c>
      <c r="GM282" s="7">
        <f t="shared" si="605"/>
        <v>656.30620767952314</v>
      </c>
      <c r="GN282" s="7">
        <f t="shared" si="605"/>
        <v>399.79262263498913</v>
      </c>
      <c r="GO282" s="7">
        <f t="shared" si="605"/>
        <v>510.03554197488262</v>
      </c>
      <c r="GP282" s="7">
        <f t="shared" si="605"/>
        <v>414.59554935138902</v>
      </c>
      <c r="GQ282" s="7">
        <f t="shared" si="605"/>
        <v>521.44412431888225</v>
      </c>
      <c r="GR282" s="7">
        <f t="shared" si="605"/>
        <v>323.18312387430819</v>
      </c>
      <c r="GS282" s="7">
        <f t="shared" si="605"/>
        <v>283.50214641670192</v>
      </c>
      <c r="GT282" s="7">
        <f t="shared" si="605"/>
        <v>324.85234972633464</v>
      </c>
      <c r="GU282" s="7">
        <f t="shared" si="605"/>
        <v>331.59345288369326</v>
      </c>
      <c r="GV282" s="7">
        <f t="shared" si="605"/>
        <v>244.77036119577207</v>
      </c>
      <c r="GW282" s="7">
        <f t="shared" si="605"/>
        <v>362.25621793345687</v>
      </c>
      <c r="GX282" s="7">
        <f t="shared" si="605"/>
        <v>385.94277290011172</v>
      </c>
      <c r="GY282" s="7">
        <f t="shared" si="605"/>
        <v>600.23182584393612</v>
      </c>
      <c r="GZ282" s="7">
        <f t="shared" si="605"/>
        <v>576.40667904481234</v>
      </c>
      <c r="HA282" s="7">
        <f t="shared" si="605"/>
        <v>475.67331928389012</v>
      </c>
      <c r="HB282" s="7">
        <f t="shared" si="605"/>
        <v>286.8790123293428</v>
      </c>
      <c r="HC282" s="7">
        <f t="shared" si="605"/>
        <v>296.35468193399225</v>
      </c>
      <c r="HD282" s="7">
        <f t="shared" si="605"/>
        <v>235.74635768422854</v>
      </c>
      <c r="HE282" s="7">
        <f t="shared" si="605"/>
        <v>319.34861198962363</v>
      </c>
      <c r="HF282" s="7">
        <f t="shared" si="605"/>
        <v>218.22111772397679</v>
      </c>
      <c r="HG282" s="7">
        <f t="shared" si="605"/>
        <v>223.99240028439158</v>
      </c>
      <c r="HH282" s="7">
        <f t="shared" si="605"/>
        <v>207.22584394293389</v>
      </c>
      <c r="HI282" s="7">
        <f t="shared" si="605"/>
        <v>231.17784923216129</v>
      </c>
      <c r="HJ282" s="7">
        <f t="shared" si="605"/>
        <v>315.64595107137569</v>
      </c>
      <c r="HK282" s="7">
        <f t="shared" si="605"/>
        <v>222.33625834731862</v>
      </c>
      <c r="HL282" s="7">
        <f t="shared" si="605"/>
        <v>295.56817281017362</v>
      </c>
      <c r="HM282" s="7">
        <f t="shared" si="605"/>
        <v>223.79195735132691</v>
      </c>
      <c r="HN282" s="7">
        <f t="shared" si="605"/>
        <v>434.56212543360175</v>
      </c>
      <c r="HO282" s="7">
        <f t="shared" si="605"/>
        <v>377.17180911271771</v>
      </c>
      <c r="HP282" s="7">
        <f t="shared" si="605"/>
        <v>247.3474548887165</v>
      </c>
      <c r="HQ282" s="7">
        <f t="shared" si="605"/>
        <v>321.01152068191442</v>
      </c>
      <c r="HR282" s="7">
        <f t="shared" si="605"/>
        <v>263.01106051057769</v>
      </c>
      <c r="HS282" s="7">
        <f t="shared" si="605"/>
        <v>338.56769317167294</v>
      </c>
      <c r="HT282" s="7">
        <f t="shared" si="605"/>
        <v>359.64381942564177</v>
      </c>
      <c r="HU282" s="7">
        <f t="shared" si="605"/>
        <v>441.13472946892443</v>
      </c>
      <c r="HV282" s="7">
        <f t="shared" ref="HV282:JB282" si="606">+HV212/HV14</f>
        <v>-3370.7443248897275</v>
      </c>
      <c r="HW282" s="7">
        <f t="shared" si="606"/>
        <v>332.81876551533622</v>
      </c>
      <c r="HX282" s="7">
        <f t="shared" si="606"/>
        <v>380.53355881130983</v>
      </c>
      <c r="HY282" s="7">
        <f t="shared" si="606"/>
        <v>277.66089519641656</v>
      </c>
      <c r="HZ282" s="7">
        <f t="shared" si="606"/>
        <v>682.05653667507113</v>
      </c>
      <c r="IA282" s="7">
        <f t="shared" si="606"/>
        <v>3473.3045622194186</v>
      </c>
      <c r="IB282" s="7">
        <f t="shared" si="606"/>
        <v>705.15334429607606</v>
      </c>
      <c r="IC282" s="7">
        <f t="shared" si="606"/>
        <v>793.44827613619282</v>
      </c>
      <c r="ID282" s="7">
        <f t="shared" si="606"/>
        <v>509.9703064123961</v>
      </c>
      <c r="IE282" s="7">
        <f t="shared" si="606"/>
        <v>413.51265642565704</v>
      </c>
      <c r="IF282" s="7">
        <f t="shared" si="606"/>
        <v>368.59814389391778</v>
      </c>
      <c r="IG282" s="7">
        <f t="shared" si="606"/>
        <v>383.93888860630619</v>
      </c>
      <c r="IH282" s="7">
        <f t="shared" si="606"/>
        <v>-5492.9217814441463</v>
      </c>
      <c r="II282" s="7">
        <f t="shared" si="606"/>
        <v>421.86769238211775</v>
      </c>
      <c r="IJ282" s="7">
        <f t="shared" si="606"/>
        <v>579.50792447540698</v>
      </c>
      <c r="IK282" s="7">
        <f t="shared" si="606"/>
        <v>482.91861448447179</v>
      </c>
      <c r="IL282" s="7">
        <f t="shared" si="606"/>
        <v>399.05801384067871</v>
      </c>
      <c r="IM282" s="7">
        <f t="shared" si="606"/>
        <v>421.6158600183885</v>
      </c>
      <c r="IN282" s="7">
        <f t="shared" si="606"/>
        <v>526.81793141704486</v>
      </c>
      <c r="IO282" s="7">
        <f t="shared" si="606"/>
        <v>315.31152548961597</v>
      </c>
      <c r="IP282" s="7">
        <f t="shared" si="606"/>
        <v>375.52616294162652</v>
      </c>
      <c r="IQ282" s="7">
        <f t="shared" si="606"/>
        <v>278.35819051378235</v>
      </c>
      <c r="IR282" s="7">
        <f t="shared" si="606"/>
        <v>274.14366310194919</v>
      </c>
      <c r="IS282" s="7">
        <f t="shared" si="606"/>
        <v>1066.7472368129716</v>
      </c>
      <c r="IT282" s="7">
        <f t="shared" si="606"/>
        <v>-4719.9345400528755</v>
      </c>
      <c r="IU282" s="7">
        <f t="shared" si="606"/>
        <v>852.02746494848316</v>
      </c>
      <c r="IV282" s="7">
        <f t="shared" si="606"/>
        <v>1468.5341786819604</v>
      </c>
      <c r="IW282" s="7">
        <f t="shared" si="606"/>
        <v>1401.0397576892046</v>
      </c>
      <c r="IX282" s="7">
        <f t="shared" si="606"/>
        <v>1563.2487667686339</v>
      </c>
      <c r="IY282" s="7">
        <f t="shared" si="606"/>
        <v>609.17682941113924</v>
      </c>
      <c r="IZ282" s="7">
        <f t="shared" si="606"/>
        <v>611.60188904452946</v>
      </c>
      <c r="JA282" s="7">
        <f t="shared" si="606"/>
        <v>374.52474741347913</v>
      </c>
      <c r="JB282" s="7">
        <f t="shared" si="606"/>
        <v>415.36019041887579</v>
      </c>
      <c r="JC282" s="7">
        <v>3</v>
      </c>
      <c r="JD282" s="7">
        <f>+JD212/JD14</f>
        <v>394.51579659302814</v>
      </c>
      <c r="JE282" s="7">
        <f>+JE212/JE14</f>
        <v>547.35664849093712</v>
      </c>
    </row>
    <row r="283" spans="1:265" ht="12.9" customHeight="1" x14ac:dyDescent="0.2">
      <c r="A283" s="22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  <c r="AJ283" s="23"/>
      <c r="AK283" s="23"/>
      <c r="AL283" s="23"/>
      <c r="AM283" s="23"/>
      <c r="AN283" s="23"/>
      <c r="AO283" s="23"/>
      <c r="AP283" s="23"/>
      <c r="AQ283" s="23"/>
      <c r="AR283" s="23"/>
      <c r="AS283" s="23"/>
      <c r="AT283" s="23"/>
      <c r="AU283" s="23"/>
      <c r="AV283" s="23"/>
      <c r="AW283" s="23"/>
      <c r="AX283" s="23"/>
      <c r="AY283" s="23"/>
      <c r="AZ283" s="23"/>
      <c r="BA283" s="23"/>
      <c r="BB283" s="23"/>
      <c r="BC283" s="23"/>
      <c r="BD283" s="23"/>
      <c r="BE283" s="23"/>
      <c r="BF283" s="23"/>
      <c r="BG283" s="23"/>
      <c r="BH283" s="23"/>
      <c r="BI283" s="23"/>
      <c r="BJ283" s="23"/>
      <c r="BK283" s="23"/>
      <c r="BL283" s="23"/>
      <c r="BM283" s="23"/>
      <c r="BN283" s="23"/>
      <c r="BO283" s="23"/>
      <c r="BP283" s="23"/>
      <c r="BQ283" s="23"/>
      <c r="BR283" s="23"/>
      <c r="BS283" s="23"/>
      <c r="BT283" s="23"/>
      <c r="BU283" s="23"/>
      <c r="BV283" s="23"/>
      <c r="BW283" s="23"/>
      <c r="BX283" s="23"/>
      <c r="BY283" s="23"/>
      <c r="BZ283" s="23"/>
      <c r="CA283" s="23"/>
      <c r="CB283" s="23"/>
      <c r="CC283" s="23"/>
      <c r="CD283" s="23"/>
      <c r="CE283" s="23"/>
      <c r="CF283" s="23"/>
      <c r="CG283" s="23"/>
      <c r="CH283" s="23"/>
      <c r="CI283" s="23"/>
      <c r="CJ283" s="23"/>
      <c r="CK283" s="23"/>
      <c r="CL283" s="23"/>
      <c r="CM283" s="23"/>
      <c r="CN283" s="23"/>
      <c r="CO283" s="23"/>
      <c r="CP283" s="23"/>
      <c r="CQ283" s="23"/>
      <c r="CR283" s="23"/>
      <c r="CS283" s="23"/>
      <c r="CT283" s="23"/>
      <c r="CU283" s="23"/>
      <c r="CV283" s="23"/>
      <c r="CW283" s="23"/>
      <c r="CX283" s="23"/>
      <c r="CY283" s="23"/>
      <c r="CZ283" s="23"/>
      <c r="DA283" s="23"/>
      <c r="DB283" s="23"/>
      <c r="DC283" s="23"/>
      <c r="DD283" s="23"/>
      <c r="DE283" s="23"/>
      <c r="DF283" s="23"/>
      <c r="DG283" s="23"/>
      <c r="DH283" s="23"/>
      <c r="DI283" s="23"/>
      <c r="DJ283" s="23"/>
      <c r="DK283" s="23"/>
      <c r="DL283" s="23"/>
      <c r="DM283" s="23"/>
      <c r="DN283" s="23"/>
      <c r="DO283" s="23"/>
      <c r="DP283" s="23"/>
      <c r="DQ283" s="23"/>
      <c r="DR283" s="23"/>
      <c r="DS283" s="23"/>
      <c r="DT283" s="23"/>
      <c r="DU283" s="23"/>
      <c r="DV283" s="23"/>
      <c r="DW283" s="23"/>
      <c r="DX283" s="23"/>
      <c r="DY283" s="23"/>
      <c r="DZ283" s="23"/>
      <c r="EA283" s="23"/>
      <c r="EB283" s="23"/>
      <c r="EC283" s="23"/>
      <c r="ED283" s="23"/>
      <c r="EE283" s="23"/>
      <c r="EF283" s="23"/>
      <c r="EG283" s="23"/>
      <c r="EH283" s="23"/>
      <c r="EI283" s="23"/>
      <c r="EJ283" s="23"/>
      <c r="EK283" s="23"/>
      <c r="EL283" s="23"/>
      <c r="EM283" s="23"/>
      <c r="EN283" s="23"/>
      <c r="EO283" s="23"/>
      <c r="EP283" s="23"/>
      <c r="EQ283" s="23"/>
      <c r="ER283" s="23"/>
      <c r="ES283" s="23"/>
      <c r="ET283" s="23"/>
      <c r="EU283" s="23"/>
      <c r="EV283" s="23"/>
      <c r="EW283" s="23"/>
      <c r="EX283" s="23"/>
      <c r="EY283" s="23"/>
      <c r="EZ283" s="23"/>
      <c r="FA283" s="23"/>
      <c r="FB283" s="23"/>
      <c r="FC283" s="23"/>
      <c r="FD283" s="23"/>
      <c r="FE283" s="23"/>
      <c r="FF283" s="23"/>
      <c r="FG283" s="23"/>
      <c r="FH283" s="23"/>
      <c r="FI283" s="23"/>
      <c r="FJ283" s="23"/>
      <c r="FK283" s="23"/>
      <c r="FL283" s="23"/>
      <c r="FM283" s="23"/>
      <c r="FN283" s="23"/>
      <c r="FO283" s="23"/>
      <c r="FP283" s="23"/>
      <c r="FQ283" s="23"/>
      <c r="FR283" s="23"/>
      <c r="FS283" s="23"/>
      <c r="FT283" s="23"/>
      <c r="FU283" s="23"/>
      <c r="FV283" s="23"/>
      <c r="FW283" s="23"/>
      <c r="FX283" s="23"/>
      <c r="FY283" s="23"/>
      <c r="FZ283" s="23"/>
      <c r="GA283" s="23"/>
      <c r="GB283" s="23"/>
      <c r="GC283" s="23"/>
      <c r="GD283" s="23"/>
      <c r="GE283" s="23"/>
      <c r="GF283" s="23"/>
      <c r="GG283" s="23"/>
      <c r="GH283" s="23"/>
      <c r="GI283" s="23"/>
      <c r="GJ283" s="23"/>
      <c r="JC283" s="112"/>
      <c r="JD283" s="112"/>
      <c r="JE283" s="112"/>
    </row>
    <row r="284" spans="1:265" ht="12.9" customHeight="1" x14ac:dyDescent="0.2">
      <c r="A284" s="21" t="s">
        <v>250</v>
      </c>
      <c r="B284" s="22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  <c r="AA284" s="22"/>
      <c r="AB284" s="22"/>
      <c r="AC284" s="22"/>
      <c r="AD284" s="22"/>
      <c r="AE284" s="22"/>
      <c r="AF284" s="22"/>
      <c r="AG284" s="22"/>
      <c r="AH284" s="22"/>
      <c r="AI284" s="22"/>
      <c r="AJ284" s="22"/>
      <c r="AK284" s="22"/>
      <c r="AL284" s="22"/>
      <c r="AM284" s="22"/>
      <c r="AN284" s="22"/>
      <c r="AO284" s="22"/>
      <c r="AP284" s="22"/>
      <c r="AQ284" s="22"/>
      <c r="AR284" s="22"/>
      <c r="AS284" s="22"/>
      <c r="AT284" s="22"/>
      <c r="AU284" s="22"/>
      <c r="AV284" s="22"/>
      <c r="AW284" s="22"/>
      <c r="AX284" s="22"/>
      <c r="AY284" s="22"/>
      <c r="AZ284" s="22"/>
      <c r="BA284" s="22"/>
      <c r="BB284" s="22"/>
      <c r="BC284" s="22"/>
      <c r="BD284" s="22"/>
      <c r="BE284" s="22"/>
      <c r="BF284" s="22"/>
      <c r="BG284" s="22"/>
      <c r="BH284" s="22"/>
      <c r="BI284" s="22"/>
      <c r="BJ284" s="22"/>
      <c r="BK284" s="22"/>
      <c r="BL284" s="22"/>
      <c r="BM284" s="22"/>
      <c r="BN284" s="22"/>
      <c r="BO284" s="22"/>
      <c r="BP284" s="22"/>
      <c r="BQ284" s="22"/>
      <c r="BR284" s="22"/>
      <c r="BS284" s="22"/>
      <c r="BT284" s="22"/>
      <c r="BU284" s="22"/>
      <c r="BV284" s="22"/>
      <c r="BW284" s="22"/>
      <c r="BX284" s="22"/>
      <c r="BY284" s="22"/>
      <c r="BZ284" s="22"/>
      <c r="CA284" s="22"/>
      <c r="CB284" s="22"/>
      <c r="CC284" s="22"/>
      <c r="CD284" s="22"/>
      <c r="CE284" s="22"/>
      <c r="CF284" s="22"/>
      <c r="CG284" s="22"/>
      <c r="CH284" s="22"/>
      <c r="CI284" s="22"/>
      <c r="CJ284" s="22"/>
      <c r="CK284" s="22"/>
      <c r="CL284" s="22"/>
      <c r="CM284" s="22"/>
      <c r="CN284" s="22"/>
      <c r="CO284" s="22"/>
      <c r="CP284" s="22"/>
      <c r="CQ284" s="22"/>
      <c r="CR284" s="22"/>
      <c r="CS284" s="22"/>
      <c r="CT284" s="22"/>
      <c r="CU284" s="22"/>
      <c r="CV284" s="22"/>
      <c r="CW284" s="22"/>
      <c r="CX284" s="22"/>
      <c r="CY284" s="22"/>
      <c r="CZ284" s="22"/>
      <c r="DA284" s="22"/>
      <c r="DB284" s="22"/>
      <c r="DC284" s="22"/>
      <c r="DD284" s="22"/>
      <c r="DE284" s="22"/>
      <c r="DF284" s="22"/>
      <c r="DG284" s="22"/>
      <c r="DH284" s="22"/>
      <c r="DI284" s="22"/>
      <c r="DJ284" s="22"/>
      <c r="DK284" s="22"/>
      <c r="DL284" s="22"/>
      <c r="DM284" s="22"/>
      <c r="DN284" s="22"/>
      <c r="DO284" s="22"/>
      <c r="DP284" s="22"/>
      <c r="DQ284" s="22"/>
      <c r="DR284" s="22"/>
      <c r="DS284" s="22"/>
      <c r="DT284" s="22"/>
      <c r="DU284" s="22"/>
      <c r="DV284" s="22"/>
      <c r="DW284" s="22"/>
      <c r="DX284" s="22"/>
      <c r="DY284" s="22"/>
      <c r="DZ284" s="22"/>
      <c r="EA284" s="22"/>
      <c r="EB284" s="22"/>
      <c r="EC284" s="22"/>
      <c r="ED284" s="22"/>
      <c r="EE284" s="22"/>
      <c r="EF284" s="22"/>
      <c r="EG284" s="22"/>
      <c r="EH284" s="22"/>
      <c r="EI284" s="22"/>
      <c r="EJ284" s="22"/>
      <c r="EK284" s="22"/>
      <c r="EL284" s="22"/>
      <c r="EM284" s="22"/>
      <c r="EN284" s="22"/>
      <c r="EO284" s="22"/>
      <c r="EP284" s="22"/>
      <c r="EQ284" s="22"/>
      <c r="ER284" s="22"/>
      <c r="ES284" s="22"/>
      <c r="ET284" s="22"/>
      <c r="EU284" s="22"/>
      <c r="EV284" s="22"/>
      <c r="EW284" s="22"/>
      <c r="EX284" s="22"/>
      <c r="EY284" s="22"/>
      <c r="EZ284" s="22"/>
      <c r="FA284" s="22"/>
      <c r="FB284" s="22"/>
      <c r="FC284" s="22"/>
      <c r="FD284" s="22"/>
      <c r="FE284" s="22"/>
      <c r="FF284" s="22"/>
      <c r="FG284" s="22"/>
      <c r="FH284" s="22"/>
      <c r="FI284" s="22"/>
      <c r="FJ284" s="22"/>
      <c r="FK284" s="22"/>
      <c r="FL284" s="22"/>
      <c r="FM284" s="22"/>
      <c r="FN284" s="22"/>
      <c r="FO284" s="22"/>
      <c r="FP284" s="22"/>
      <c r="FQ284" s="22"/>
      <c r="FR284" s="22"/>
      <c r="FS284" s="22"/>
      <c r="FT284" s="22"/>
      <c r="FU284" s="22"/>
      <c r="FV284" s="22"/>
      <c r="FW284" s="22"/>
      <c r="FX284" s="22"/>
      <c r="FY284" s="22"/>
      <c r="FZ284" s="22"/>
      <c r="GA284" s="22"/>
      <c r="GB284" s="22"/>
      <c r="GC284" s="22"/>
      <c r="GD284" s="22"/>
      <c r="GE284" s="22"/>
      <c r="GF284" s="22"/>
      <c r="GG284" s="22"/>
      <c r="GH284" s="22"/>
      <c r="GI284" s="22"/>
      <c r="GJ284" s="22"/>
      <c r="JC284" s="112"/>
      <c r="JD284" s="112"/>
      <c r="JE284" s="112"/>
    </row>
    <row r="285" spans="1:265" ht="12.9" customHeight="1" x14ac:dyDescent="0.2">
      <c r="A285" s="72" t="s">
        <v>251</v>
      </c>
      <c r="B285" s="8">
        <f t="shared" ref="B285:BM285" si="607">+B17/B19</f>
        <v>6.8695507761268626</v>
      </c>
      <c r="C285" s="8">
        <f t="shared" si="607"/>
        <v>6.8278383789790107</v>
      </c>
      <c r="D285" s="8">
        <f t="shared" si="607"/>
        <v>6.6361603029384311</v>
      </c>
      <c r="E285" s="8">
        <f t="shared" si="607"/>
        <v>6.7848557003444014</v>
      </c>
      <c r="F285" s="8">
        <f t="shared" si="607"/>
        <v>7.0570770958499969</v>
      </c>
      <c r="G285" s="8">
        <f t="shared" si="607"/>
        <v>6.7636419734086139</v>
      </c>
      <c r="H285" s="8">
        <f t="shared" si="607"/>
        <v>6.9553386678854316</v>
      </c>
      <c r="I285" s="8">
        <f t="shared" si="607"/>
        <v>6.6805780924151179</v>
      </c>
      <c r="J285" s="8">
        <f t="shared" si="607"/>
        <v>6.5061566341987724</v>
      </c>
      <c r="K285" s="8">
        <f t="shared" si="607"/>
        <v>6.550831044235248</v>
      </c>
      <c r="L285" s="8">
        <f t="shared" si="607"/>
        <v>6.7357775542214933</v>
      </c>
      <c r="M285" s="8">
        <f t="shared" si="607"/>
        <v>6.6768311484898542</v>
      </c>
      <c r="N285" s="8">
        <f t="shared" si="607"/>
        <v>6.5614264983697099</v>
      </c>
      <c r="O285" s="8">
        <f t="shared" si="607"/>
        <v>6.5764798464600025</v>
      </c>
      <c r="P285" s="8">
        <f t="shared" si="607"/>
        <v>6.76770655547634</v>
      </c>
      <c r="Q285" s="8">
        <f t="shared" si="607"/>
        <v>6.8501971297563946</v>
      </c>
      <c r="R285" s="8">
        <f t="shared" si="607"/>
        <v>6.9847525974398712</v>
      </c>
      <c r="S285" s="8">
        <f t="shared" si="607"/>
        <v>6.9356832233552437</v>
      </c>
      <c r="T285" s="8">
        <f t="shared" si="607"/>
        <v>7.0709510532967164</v>
      </c>
      <c r="U285" s="8">
        <f t="shared" si="607"/>
        <v>6.866146524287271</v>
      </c>
      <c r="V285" s="8">
        <f t="shared" si="607"/>
        <v>6.8280148450557432</v>
      </c>
      <c r="W285" s="8">
        <f t="shared" si="607"/>
        <v>6.8813540182931536</v>
      </c>
      <c r="X285" s="8">
        <f t="shared" si="607"/>
        <v>6.9072614926725118</v>
      </c>
      <c r="Y285" s="8">
        <f t="shared" si="607"/>
        <v>6.8487274112077294</v>
      </c>
      <c r="Z285" s="8">
        <f t="shared" si="607"/>
        <v>6.9087440282919363</v>
      </c>
      <c r="AA285" s="8">
        <f t="shared" si="607"/>
        <v>6.7984742364842417</v>
      </c>
      <c r="AB285" s="8">
        <f t="shared" si="607"/>
        <v>6.8421812427744317</v>
      </c>
      <c r="AC285" s="8">
        <f t="shared" si="607"/>
        <v>6.9311601640644183</v>
      </c>
      <c r="AD285" s="8">
        <f t="shared" si="607"/>
        <v>6.8607113140265437</v>
      </c>
      <c r="AE285" s="8">
        <f t="shared" si="607"/>
        <v>6.7610252743906472</v>
      </c>
      <c r="AF285" s="8">
        <f t="shared" si="607"/>
        <v>6.575853177026513</v>
      </c>
      <c r="AG285" s="8">
        <f t="shared" si="607"/>
        <v>6.5078756537279885</v>
      </c>
      <c r="AH285" s="8">
        <f t="shared" si="607"/>
        <v>6.7717192643393691</v>
      </c>
      <c r="AI285" s="8">
        <f t="shared" si="607"/>
        <v>6.9165221029874555</v>
      </c>
      <c r="AJ285" s="8">
        <f t="shared" si="607"/>
        <v>7.3410909911511686</v>
      </c>
      <c r="AK285" s="8">
        <f t="shared" si="607"/>
        <v>7.5022386282279889</v>
      </c>
      <c r="AL285" s="8">
        <f t="shared" si="607"/>
        <v>7.2744158985529239</v>
      </c>
      <c r="AM285" s="8">
        <f t="shared" si="607"/>
        <v>7.3972805181925851</v>
      </c>
      <c r="AN285" s="8">
        <f t="shared" si="607"/>
        <v>7.7824161190199579</v>
      </c>
      <c r="AO285" s="8">
        <f t="shared" si="607"/>
        <v>8.2566865225878487</v>
      </c>
      <c r="AP285" s="8">
        <f t="shared" si="607"/>
        <v>8.0224899879022136</v>
      </c>
      <c r="AQ285" s="8">
        <f t="shared" si="607"/>
        <v>7.6902154481619442</v>
      </c>
      <c r="AR285" s="8">
        <f t="shared" si="607"/>
        <v>7.6429897268797689</v>
      </c>
      <c r="AS285" s="8">
        <f t="shared" si="607"/>
        <v>7.8878586541016809</v>
      </c>
      <c r="AT285" s="8">
        <f t="shared" si="607"/>
        <v>8.2805297384516692</v>
      </c>
      <c r="AU285" s="8">
        <f t="shared" si="607"/>
        <v>8.3290303273701252</v>
      </c>
      <c r="AV285" s="8">
        <f t="shared" si="607"/>
        <v>7.8825435921963045</v>
      </c>
      <c r="AW285" s="8">
        <f t="shared" si="607"/>
        <v>8.7926417327997992</v>
      </c>
      <c r="AX285" s="8">
        <f t="shared" si="607"/>
        <v>9.1649178834383456</v>
      </c>
      <c r="AY285" s="8">
        <f t="shared" si="607"/>
        <v>9.1333667256781759</v>
      </c>
      <c r="AZ285" s="8">
        <f t="shared" si="607"/>
        <v>9.0808655130121938</v>
      </c>
      <c r="BA285" s="8">
        <f t="shared" si="607"/>
        <v>9.1097216674599295</v>
      </c>
      <c r="BB285" s="8">
        <f t="shared" si="607"/>
        <v>8.9793837843652575</v>
      </c>
      <c r="BC285" s="8">
        <f t="shared" si="607"/>
        <v>8.1154751988835407</v>
      </c>
      <c r="BD285" s="8">
        <f t="shared" si="607"/>
        <v>7.826457071118015</v>
      </c>
      <c r="BE285" s="8">
        <f t="shared" si="607"/>
        <v>7.8758272939443748</v>
      </c>
      <c r="BF285" s="8">
        <f t="shared" si="607"/>
        <v>7.6535133359574594</v>
      </c>
      <c r="BG285" s="8">
        <f t="shared" si="607"/>
        <v>8.0857729318778446</v>
      </c>
      <c r="BH285" s="8">
        <f t="shared" si="607"/>
        <v>8.2903089095494149</v>
      </c>
      <c r="BI285" s="8">
        <f t="shared" si="607"/>
        <v>8.1842807168209415</v>
      </c>
      <c r="BJ285" s="8">
        <f t="shared" si="607"/>
        <v>8.3454953841416248</v>
      </c>
      <c r="BK285" s="8">
        <f t="shared" si="607"/>
        <v>8.3125676544529323</v>
      </c>
      <c r="BL285" s="8">
        <f t="shared" si="607"/>
        <v>8.1374640541485164</v>
      </c>
      <c r="BM285" s="8">
        <f t="shared" si="607"/>
        <v>8.1930460339874731</v>
      </c>
      <c r="BN285" s="8">
        <f t="shared" ref="BN285:DY285" si="608">+BN17/BN19</f>
        <v>8.0784836524982317</v>
      </c>
      <c r="BO285" s="8">
        <f t="shared" si="608"/>
        <v>7.9919842291659018</v>
      </c>
      <c r="BP285" s="8">
        <f t="shared" si="608"/>
        <v>7.749346453672886</v>
      </c>
      <c r="BQ285" s="8">
        <f t="shared" si="608"/>
        <v>7.7444318704302422</v>
      </c>
      <c r="BR285" s="8">
        <f t="shared" si="608"/>
        <v>7.5501397886681128</v>
      </c>
      <c r="BS285" s="8">
        <f t="shared" si="608"/>
        <v>7.6171972699877415</v>
      </c>
      <c r="BT285" s="8">
        <f t="shared" si="608"/>
        <v>7.5157916779050193</v>
      </c>
      <c r="BU285" s="8">
        <f t="shared" si="608"/>
        <v>7.7480545353883548</v>
      </c>
      <c r="BV285" s="8">
        <f t="shared" si="608"/>
        <v>7.804964130047785</v>
      </c>
      <c r="BW285" s="8">
        <f t="shared" si="608"/>
        <v>7.6415431382878047</v>
      </c>
      <c r="BX285" s="8">
        <f t="shared" si="608"/>
        <v>7.859925973788731</v>
      </c>
      <c r="BY285" s="8">
        <f t="shared" si="608"/>
        <v>7.6608841194039305</v>
      </c>
      <c r="BZ285" s="8">
        <f t="shared" si="608"/>
        <v>7.6989973464613675</v>
      </c>
      <c r="CA285" s="8">
        <f t="shared" si="608"/>
        <v>7.4007744118549068</v>
      </c>
      <c r="CB285" s="8">
        <f t="shared" si="608"/>
        <v>7.2408188490289715</v>
      </c>
      <c r="CC285" s="8">
        <f t="shared" si="608"/>
        <v>7.1112753943902538</v>
      </c>
      <c r="CD285" s="8">
        <f t="shared" si="608"/>
        <v>7.1329913837942529</v>
      </c>
      <c r="CE285" s="8">
        <f t="shared" si="608"/>
        <v>7.2794707313434062</v>
      </c>
      <c r="CF285" s="8">
        <f t="shared" si="608"/>
        <v>7.0190205547421822</v>
      </c>
      <c r="CG285" s="8">
        <f t="shared" si="608"/>
        <v>7.0320829817135539</v>
      </c>
      <c r="CH285" s="8">
        <f t="shared" si="608"/>
        <v>7.1850463549267261</v>
      </c>
      <c r="CI285" s="8">
        <f t="shared" si="608"/>
        <v>7.1862885223767812</v>
      </c>
      <c r="CJ285" s="8">
        <f t="shared" si="608"/>
        <v>7.535791513908384</v>
      </c>
      <c r="CK285" s="8">
        <f t="shared" si="608"/>
        <v>7.7125791031905138</v>
      </c>
      <c r="CL285" s="8">
        <f t="shared" si="608"/>
        <v>7.4988801856534524</v>
      </c>
      <c r="CM285" s="8">
        <f t="shared" si="608"/>
        <v>7.8198654333675233</v>
      </c>
      <c r="CN285" s="8">
        <f t="shared" si="608"/>
        <v>7.7241288749993275</v>
      </c>
      <c r="CO285" s="8">
        <f t="shared" si="608"/>
        <v>7.6451153740218194</v>
      </c>
      <c r="CP285" s="8">
        <f t="shared" si="608"/>
        <v>7.9988078612758038</v>
      </c>
      <c r="CQ285" s="8">
        <f t="shared" si="608"/>
        <v>7.8827605073768527</v>
      </c>
      <c r="CR285" s="8">
        <f t="shared" si="608"/>
        <v>7.9532849862017647</v>
      </c>
      <c r="CS285" s="8">
        <f t="shared" si="608"/>
        <v>8.1219196958375974</v>
      </c>
      <c r="CT285" s="8">
        <f t="shared" si="608"/>
        <v>7.900980447047699</v>
      </c>
      <c r="CU285" s="8">
        <f t="shared" si="608"/>
        <v>8.1789316089734978</v>
      </c>
      <c r="CV285" s="8">
        <f t="shared" si="608"/>
        <v>8.3494016609571879</v>
      </c>
      <c r="CW285" s="8">
        <f t="shared" si="608"/>
        <v>8.7746336118616561</v>
      </c>
      <c r="CX285" s="8">
        <f t="shared" si="608"/>
        <v>8.9555087294165094</v>
      </c>
      <c r="CY285" s="8">
        <f t="shared" si="608"/>
        <v>8.7002280566224339</v>
      </c>
      <c r="CZ285" s="8">
        <f t="shared" si="608"/>
        <v>8.4258077208782272</v>
      </c>
      <c r="DA285" s="8">
        <f t="shared" si="608"/>
        <v>8.1504267034840172</v>
      </c>
      <c r="DB285" s="8">
        <f t="shared" si="608"/>
        <v>8.1011840756020597</v>
      </c>
      <c r="DC285" s="8">
        <f t="shared" si="608"/>
        <v>7.8683844500191649</v>
      </c>
      <c r="DD285" s="8">
        <f t="shared" si="608"/>
        <v>7.7413385525859502</v>
      </c>
      <c r="DE285" s="8">
        <f t="shared" si="608"/>
        <v>7.9695287159481074</v>
      </c>
      <c r="DF285" s="8">
        <f t="shared" si="608"/>
        <v>7.9722642941667878</v>
      </c>
      <c r="DG285" s="8">
        <f t="shared" si="608"/>
        <v>8.7924821742786801</v>
      </c>
      <c r="DH285" s="8">
        <f t="shared" si="608"/>
        <v>8.2161372750482045</v>
      </c>
      <c r="DI285" s="8">
        <f t="shared" si="608"/>
        <v>7.7771522608796904</v>
      </c>
      <c r="DJ285" s="8">
        <f t="shared" si="608"/>
        <v>8.5600307303835557</v>
      </c>
      <c r="DK285" s="8">
        <f t="shared" si="608"/>
        <v>8.3190650387197227</v>
      </c>
      <c r="DL285" s="8">
        <f t="shared" si="608"/>
        <v>8.2583297697846696</v>
      </c>
      <c r="DM285" s="8">
        <f t="shared" si="608"/>
        <v>8.1844646733880495</v>
      </c>
      <c r="DN285" s="8">
        <f t="shared" si="608"/>
        <v>8.1802329175612378</v>
      </c>
      <c r="DO285" s="8">
        <f t="shared" si="608"/>
        <v>8.1454925842863251</v>
      </c>
      <c r="DP285" s="8">
        <f t="shared" si="608"/>
        <v>8.7349315567174788</v>
      </c>
      <c r="DQ285" s="8">
        <f t="shared" si="608"/>
        <v>8.6537527731284865</v>
      </c>
      <c r="DR285" s="8">
        <f t="shared" si="608"/>
        <v>8.7746025548433835</v>
      </c>
      <c r="DS285" s="8">
        <f t="shared" si="608"/>
        <v>9.1535449701011107</v>
      </c>
      <c r="DT285" s="8">
        <f t="shared" si="608"/>
        <v>9.0872040457841283</v>
      </c>
      <c r="DU285" s="8">
        <f t="shared" si="608"/>
        <v>9.3264757789469623</v>
      </c>
      <c r="DV285" s="8">
        <f t="shared" si="608"/>
        <v>9.6437671355630847</v>
      </c>
      <c r="DW285" s="8">
        <f t="shared" si="608"/>
        <v>9.3407270429601681</v>
      </c>
      <c r="DX285" s="8">
        <f t="shared" si="608"/>
        <v>9.175475738616198</v>
      </c>
      <c r="DY285" s="8">
        <f t="shared" si="608"/>
        <v>9.0251169964079452</v>
      </c>
      <c r="DZ285" s="8">
        <f t="shared" ref="DZ285:GK285" si="609">+DZ17/DZ19</f>
        <v>8.9125857270814031</v>
      </c>
      <c r="EA285" s="8">
        <f t="shared" si="609"/>
        <v>8.8925533315734633</v>
      </c>
      <c r="EB285" s="8">
        <f t="shared" si="609"/>
        <v>8.7077225416445412</v>
      </c>
      <c r="EC285" s="8">
        <f t="shared" si="609"/>
        <v>8.3326709001696901</v>
      </c>
      <c r="ED285" s="8">
        <f t="shared" si="609"/>
        <v>8.4051722204800594</v>
      </c>
      <c r="EE285" s="8">
        <f t="shared" si="609"/>
        <v>8.4520020876421516</v>
      </c>
      <c r="EF285" s="8">
        <f t="shared" si="609"/>
        <v>8.1924625390163488</v>
      </c>
      <c r="EG285" s="8">
        <f t="shared" si="609"/>
        <v>8.1837054459247742</v>
      </c>
      <c r="EH285" s="8">
        <f t="shared" si="609"/>
        <v>8.5662499390498734</v>
      </c>
      <c r="EI285" s="8">
        <f t="shared" si="609"/>
        <v>8.2588055474449131</v>
      </c>
      <c r="EJ285" s="8">
        <f t="shared" si="609"/>
        <v>8.0371004355201343</v>
      </c>
      <c r="EK285" s="8">
        <f t="shared" si="609"/>
        <v>8.3158728797422352</v>
      </c>
      <c r="EL285" s="8">
        <f t="shared" si="609"/>
        <v>8.449700287120784</v>
      </c>
      <c r="EM285" s="8">
        <f t="shared" si="609"/>
        <v>8.5964349419687451</v>
      </c>
      <c r="EN285" s="8">
        <f t="shared" si="609"/>
        <v>8.527846736219665</v>
      </c>
      <c r="EO285" s="8">
        <f t="shared" si="609"/>
        <v>8.6157237507816955</v>
      </c>
      <c r="EP285" s="8">
        <f t="shared" si="609"/>
        <v>8.8687216326247977</v>
      </c>
      <c r="EQ285" s="8">
        <f t="shared" si="609"/>
        <v>8.4119742398393136</v>
      </c>
      <c r="ER285" s="8">
        <f t="shared" si="609"/>
        <v>8.4415054752099206</v>
      </c>
      <c r="ES285" s="8">
        <f t="shared" si="609"/>
        <v>8.546977980996564</v>
      </c>
      <c r="ET285" s="8">
        <f t="shared" si="609"/>
        <v>8.5660188004113209</v>
      </c>
      <c r="EU285" s="8">
        <f t="shared" si="609"/>
        <v>8.3484800633263738</v>
      </c>
      <c r="EV285" s="8">
        <f t="shared" si="609"/>
        <v>8.2105492667800473</v>
      </c>
      <c r="EW285" s="8">
        <f t="shared" si="609"/>
        <v>8.0790417359739095</v>
      </c>
      <c r="EX285" s="8">
        <f t="shared" si="609"/>
        <v>7.9212623517162131</v>
      </c>
      <c r="EY285" s="8">
        <f t="shared" si="609"/>
        <v>8.0858174760831236</v>
      </c>
      <c r="EZ285" s="8">
        <f t="shared" si="609"/>
        <v>7.9534662462787198</v>
      </c>
      <c r="FA285" s="8">
        <f t="shared" si="609"/>
        <v>7.690607212463501</v>
      </c>
      <c r="FB285" s="8">
        <f t="shared" si="609"/>
        <v>7.7075835203152536</v>
      </c>
      <c r="FC285" s="8">
        <f t="shared" si="609"/>
        <v>7.793555388126733</v>
      </c>
      <c r="FD285" s="8">
        <f t="shared" si="609"/>
        <v>7.7983638561151292</v>
      </c>
      <c r="FE285" s="8">
        <f t="shared" si="609"/>
        <v>8.4077228920115257</v>
      </c>
      <c r="FF285" s="8">
        <f t="shared" si="609"/>
        <v>8.5196898507212726</v>
      </c>
      <c r="FG285" s="8">
        <f t="shared" si="609"/>
        <v>8.4927783333519002</v>
      </c>
      <c r="FH285" s="8">
        <f t="shared" si="609"/>
        <v>8.3047002966429844</v>
      </c>
      <c r="FI285" s="8">
        <f t="shared" si="609"/>
        <v>8.2264482604145766</v>
      </c>
      <c r="FJ285" s="8">
        <f t="shared" si="609"/>
        <v>8.1967909325059516</v>
      </c>
      <c r="FK285" s="8">
        <f t="shared" si="609"/>
        <v>8.1270970330434107</v>
      </c>
      <c r="FL285" s="8">
        <f t="shared" si="609"/>
        <v>8.0426394886593435</v>
      </c>
      <c r="FM285" s="8">
        <f t="shared" si="609"/>
        <v>8.4882291993343308</v>
      </c>
      <c r="FN285" s="8">
        <f t="shared" si="609"/>
        <v>8.5510692868189615</v>
      </c>
      <c r="FO285" s="8">
        <f t="shared" si="609"/>
        <v>8.4437699810332081</v>
      </c>
      <c r="FP285" s="8">
        <f t="shared" si="609"/>
        <v>8.4703276911610139</v>
      </c>
      <c r="FQ285" s="8">
        <f t="shared" si="609"/>
        <v>8.3808168673326708</v>
      </c>
      <c r="FR285" s="8">
        <f t="shared" si="609"/>
        <v>8.4997057084240382</v>
      </c>
      <c r="FS285" s="8">
        <f t="shared" si="609"/>
        <v>8.4441393551148476</v>
      </c>
      <c r="FT285" s="8">
        <f t="shared" si="609"/>
        <v>8.2621320549897259</v>
      </c>
      <c r="FU285" s="8">
        <f t="shared" si="609"/>
        <v>8.1158860329225568</v>
      </c>
      <c r="FV285" s="8">
        <f t="shared" si="609"/>
        <v>8.1592198503576991</v>
      </c>
      <c r="FW285" s="8">
        <f t="shared" si="609"/>
        <v>8.3292283522304995</v>
      </c>
      <c r="FX285" s="8">
        <f t="shared" si="609"/>
        <v>8.3327119260540652</v>
      </c>
      <c r="FY285" s="8">
        <f t="shared" si="609"/>
        <v>8.2742769801517255</v>
      </c>
      <c r="FZ285" s="8">
        <f t="shared" si="609"/>
        <v>8.433520885959144</v>
      </c>
      <c r="GA285" s="8">
        <f t="shared" si="609"/>
        <v>8.2512529174206204</v>
      </c>
      <c r="GB285" s="8">
        <f t="shared" si="609"/>
        <v>8.5564614100927816</v>
      </c>
      <c r="GC285" s="8">
        <f t="shared" si="609"/>
        <v>8.7224650224397617</v>
      </c>
      <c r="GD285" s="8">
        <f t="shared" si="609"/>
        <v>8.6394508483137962</v>
      </c>
      <c r="GE285" s="8">
        <f t="shared" si="609"/>
        <v>8.6855422319114908</v>
      </c>
      <c r="GF285" s="8">
        <f t="shared" si="609"/>
        <v>8.5061938724907922</v>
      </c>
      <c r="GG285" s="8">
        <f t="shared" si="609"/>
        <v>8.675813846333865</v>
      </c>
      <c r="GH285" s="8">
        <f t="shared" si="609"/>
        <v>8.7500056952604446</v>
      </c>
      <c r="GI285" s="8">
        <f t="shared" si="609"/>
        <v>8.7109771710467925</v>
      </c>
      <c r="GJ285" s="8">
        <f t="shared" si="609"/>
        <v>8.5815605558906469</v>
      </c>
      <c r="GK285" s="8">
        <f t="shared" si="609"/>
        <v>8.620263718500663</v>
      </c>
      <c r="GL285" s="8">
        <f t="shared" ref="GL285:IW285" si="610">+GL17/GL19</f>
        <v>8.6695388745766415</v>
      </c>
      <c r="GM285" s="8">
        <f t="shared" si="610"/>
        <v>8.3909522575645035</v>
      </c>
      <c r="GN285" s="8">
        <f t="shared" si="610"/>
        <v>8.2282012401252409</v>
      </c>
      <c r="GO285" s="8">
        <f t="shared" si="610"/>
        <v>8.0754502177470187</v>
      </c>
      <c r="GP285" s="8">
        <f t="shared" si="610"/>
        <v>8.1947187904027263</v>
      </c>
      <c r="GQ285" s="8">
        <f t="shared" si="610"/>
        <v>8.261678580789658</v>
      </c>
      <c r="GR285" s="8">
        <f t="shared" si="610"/>
        <v>8.0657852255152829</v>
      </c>
      <c r="GS285" s="8">
        <f t="shared" si="610"/>
        <v>7.9648528711330764</v>
      </c>
      <c r="GT285" s="8">
        <f t="shared" si="610"/>
        <v>7.8098146272851592</v>
      </c>
      <c r="GU285" s="8">
        <f t="shared" si="610"/>
        <v>8.1309816896211995</v>
      </c>
      <c r="GV285" s="8">
        <f t="shared" si="610"/>
        <v>8.1386585812810388</v>
      </c>
      <c r="GW285" s="8">
        <f t="shared" si="610"/>
        <v>8.0006893868048206</v>
      </c>
      <c r="GX285" s="8">
        <f t="shared" si="610"/>
        <v>8.0010836884980421</v>
      </c>
      <c r="GY285" s="8">
        <f t="shared" si="610"/>
        <v>7.8381253761326857</v>
      </c>
      <c r="GZ285" s="8">
        <f t="shared" si="610"/>
        <v>7.9726835401169573</v>
      </c>
      <c r="HA285" s="8">
        <f t="shared" si="610"/>
        <v>7.9068404314198961</v>
      </c>
      <c r="HB285" s="8">
        <f t="shared" si="610"/>
        <v>7.9356700742700754</v>
      </c>
      <c r="HC285" s="8">
        <f t="shared" si="610"/>
        <v>8.0141637743311076</v>
      </c>
      <c r="HD285" s="8">
        <f t="shared" si="610"/>
        <v>7.971003340416976</v>
      </c>
      <c r="HE285" s="8">
        <f t="shared" si="610"/>
        <v>7.9573899170008815</v>
      </c>
      <c r="HF285" s="8">
        <f t="shared" si="610"/>
        <v>7.7582507749117164</v>
      </c>
      <c r="HG285" s="8">
        <f t="shared" si="610"/>
        <v>7.8762073394362266</v>
      </c>
      <c r="HH285" s="8">
        <f t="shared" si="610"/>
        <v>7.8661576822762651</v>
      </c>
      <c r="HI285" s="8">
        <f t="shared" si="610"/>
        <v>7.7329773970812443</v>
      </c>
      <c r="HJ285" s="8">
        <f t="shared" si="610"/>
        <v>7.662067974888302</v>
      </c>
      <c r="HK285" s="8">
        <f t="shared" si="610"/>
        <v>7.6935356572366045</v>
      </c>
      <c r="HL285" s="8">
        <f t="shared" si="610"/>
        <v>7.6921721370833591</v>
      </c>
      <c r="HM285" s="8">
        <f t="shared" si="610"/>
        <v>7.8969923983470744</v>
      </c>
      <c r="HN285" s="8">
        <f t="shared" si="610"/>
        <v>7.9942613128740296</v>
      </c>
      <c r="HO285" s="8">
        <f t="shared" si="610"/>
        <v>7.6830615107658966</v>
      </c>
      <c r="HP285" s="8">
        <f t="shared" si="610"/>
        <v>7.5869322903768177</v>
      </c>
      <c r="HQ285" s="8">
        <f t="shared" si="610"/>
        <v>7.5576707244848453</v>
      </c>
      <c r="HR285" s="8">
        <f t="shared" si="610"/>
        <v>7.5085258360600031</v>
      </c>
      <c r="HS285" s="8">
        <f t="shared" si="610"/>
        <v>7.5590906721269997</v>
      </c>
      <c r="HT285" s="8">
        <f t="shared" si="610"/>
        <v>7.4852940152418368</v>
      </c>
      <c r="HU285" s="8">
        <f t="shared" si="610"/>
        <v>7.6159020946256604</v>
      </c>
      <c r="HV285" s="8">
        <f t="shared" si="610"/>
        <v>7.6031141143692302</v>
      </c>
      <c r="HW285" s="8">
        <f t="shared" si="610"/>
        <v>7.5332280777706337</v>
      </c>
      <c r="HX285" s="8">
        <f t="shared" si="610"/>
        <v>7.5561844863315919</v>
      </c>
      <c r="HY285" s="8">
        <f t="shared" si="610"/>
        <v>7.5454388797489464</v>
      </c>
      <c r="HZ285" s="8">
        <f t="shared" si="610"/>
        <v>7.492619722456074</v>
      </c>
      <c r="IA285" s="8">
        <f t="shared" si="610"/>
        <v>7.4198345339002634</v>
      </c>
      <c r="IB285" s="8">
        <f t="shared" si="610"/>
        <v>7.303306692242586</v>
      </c>
      <c r="IC285" s="8">
        <f t="shared" si="610"/>
        <v>7.3931617816199475</v>
      </c>
      <c r="ID285" s="8">
        <f t="shared" si="610"/>
        <v>7.4605174045777165</v>
      </c>
      <c r="IE285" s="8">
        <f t="shared" si="610"/>
        <v>7.3886935509873339</v>
      </c>
      <c r="IF285" s="8">
        <f t="shared" si="610"/>
        <v>7.2636393358176248</v>
      </c>
      <c r="IG285" s="8">
        <f t="shared" si="610"/>
        <v>7.2921861211626098</v>
      </c>
      <c r="IH285" s="8">
        <f t="shared" si="610"/>
        <v>7.2300158364769969</v>
      </c>
      <c r="II285" s="8">
        <f t="shared" si="610"/>
        <v>7.2323705669899789</v>
      </c>
      <c r="IJ285" s="8">
        <f t="shared" si="610"/>
        <v>7.2751531131574074</v>
      </c>
      <c r="IK285" s="8">
        <f t="shared" si="610"/>
        <v>7.5417224044446804</v>
      </c>
      <c r="IL285" s="8">
        <f t="shared" si="610"/>
        <v>7.5544431054784011</v>
      </c>
      <c r="IM285" s="8">
        <f t="shared" si="610"/>
        <v>7.5697056864763761</v>
      </c>
      <c r="IN285" s="8">
        <f t="shared" si="610"/>
        <v>7.5618218981644318</v>
      </c>
      <c r="IO285" s="8">
        <f t="shared" si="610"/>
        <v>7.5612869845959798</v>
      </c>
      <c r="IP285" s="8">
        <f t="shared" si="610"/>
        <v>7.4771408194715283</v>
      </c>
      <c r="IQ285" s="8">
        <f t="shared" si="610"/>
        <v>7.412270815433577</v>
      </c>
      <c r="IR285" s="8">
        <f t="shared" si="610"/>
        <v>7.4065765561562555</v>
      </c>
      <c r="IS285" s="8">
        <f t="shared" si="610"/>
        <v>7.5555302160439206</v>
      </c>
      <c r="IT285" s="8">
        <f t="shared" si="610"/>
        <v>6.9093364539667936</v>
      </c>
      <c r="IU285" s="8">
        <f t="shared" si="610"/>
        <v>6.7545782031880339</v>
      </c>
      <c r="IV285" s="8">
        <f t="shared" si="610"/>
        <v>6.7340653068861647</v>
      </c>
      <c r="IW285" s="8">
        <f t="shared" si="610"/>
        <v>6.8814099381120126</v>
      </c>
      <c r="IX285" s="8">
        <f t="shared" ref="IX285:JE285" si="611">+IX17/IX19</f>
        <v>7.1611175048666578</v>
      </c>
      <c r="IY285" s="8">
        <f t="shared" si="611"/>
        <v>7.1049422227746017</v>
      </c>
      <c r="IZ285" s="8">
        <f t="shared" si="611"/>
        <v>7.0548163021394226</v>
      </c>
      <c r="JA285" s="8">
        <f t="shared" si="611"/>
        <v>7.1259884125027195</v>
      </c>
      <c r="JB285" s="8">
        <f t="shared" si="611"/>
        <v>7.0703224443751616</v>
      </c>
      <c r="JC285" s="8">
        <f t="shared" si="611"/>
        <v>6.9607708452015293</v>
      </c>
      <c r="JD285" s="8">
        <f t="shared" si="611"/>
        <v>6.8958567193406353</v>
      </c>
      <c r="JE285" s="8">
        <f t="shared" si="611"/>
        <v>6.8421393150695948</v>
      </c>
    </row>
    <row r="286" spans="1:265" ht="12.9" customHeight="1" x14ac:dyDescent="0.2">
      <c r="A286" s="22"/>
      <c r="B286" s="23"/>
      <c r="C286" s="23"/>
      <c r="D286" s="23"/>
      <c r="E286" s="23"/>
      <c r="F286" s="23"/>
      <c r="G286" s="23"/>
      <c r="H286" s="23"/>
      <c r="I286" s="23"/>
      <c r="J286" s="23"/>
      <c r="K286" s="7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J286" s="23"/>
      <c r="AK286" s="23"/>
      <c r="AL286" s="23"/>
      <c r="AM286" s="23"/>
      <c r="AN286" s="23"/>
      <c r="AO286" s="23"/>
      <c r="AP286" s="23"/>
      <c r="AQ286" s="23"/>
      <c r="AR286" s="23"/>
      <c r="AS286" s="23"/>
      <c r="AT286" s="23"/>
      <c r="AU286" s="23"/>
      <c r="AV286" s="23"/>
      <c r="AW286" s="23"/>
      <c r="AX286" s="23"/>
      <c r="AY286" s="23"/>
      <c r="AZ286" s="23"/>
      <c r="BA286" s="23"/>
      <c r="BB286" s="23"/>
      <c r="BC286" s="23"/>
      <c r="BD286" s="23"/>
      <c r="BE286" s="23"/>
      <c r="BF286" s="23"/>
      <c r="BG286" s="23"/>
      <c r="BH286" s="23"/>
      <c r="BI286" s="23"/>
      <c r="BJ286" s="23"/>
      <c r="BK286" s="23"/>
      <c r="BL286" s="23"/>
      <c r="BM286" s="23"/>
      <c r="BN286" s="23"/>
      <c r="BO286" s="23"/>
      <c r="BP286" s="23"/>
      <c r="BQ286" s="23"/>
      <c r="BR286" s="23"/>
      <c r="BS286" s="23"/>
      <c r="BT286" s="23"/>
      <c r="BU286" s="23"/>
      <c r="BV286" s="23"/>
      <c r="BW286" s="23"/>
      <c r="BX286" s="23"/>
      <c r="BY286" s="23"/>
      <c r="BZ286" s="23"/>
      <c r="CA286" s="23"/>
      <c r="CB286" s="23"/>
      <c r="CC286" s="23"/>
      <c r="CD286" s="23"/>
      <c r="CE286" s="23"/>
      <c r="CF286" s="23"/>
      <c r="CG286" s="23"/>
      <c r="CH286" s="23"/>
      <c r="CI286" s="23"/>
      <c r="CJ286" s="23"/>
      <c r="CK286" s="23"/>
      <c r="CL286" s="23"/>
      <c r="CM286" s="23"/>
      <c r="CN286" s="23"/>
      <c r="CO286" s="23"/>
      <c r="CP286" s="23"/>
      <c r="CQ286" s="23"/>
      <c r="CR286" s="23"/>
      <c r="CS286" s="23"/>
      <c r="CT286" s="23"/>
      <c r="CU286" s="23"/>
      <c r="CV286" s="23"/>
      <c r="CW286" s="23"/>
      <c r="CX286" s="23"/>
      <c r="CY286" s="23"/>
      <c r="CZ286" s="23"/>
      <c r="DA286" s="23"/>
      <c r="DB286" s="23"/>
      <c r="DC286" s="23"/>
      <c r="DD286" s="23"/>
      <c r="DE286" s="23"/>
      <c r="DF286" s="23"/>
      <c r="DG286" s="23"/>
      <c r="DH286" s="23"/>
      <c r="DI286" s="23"/>
      <c r="DJ286" s="23"/>
      <c r="DK286" s="23"/>
      <c r="DL286" s="23"/>
      <c r="DM286" s="23"/>
      <c r="DN286" s="23"/>
      <c r="DO286" s="23"/>
      <c r="DP286" s="23"/>
      <c r="DQ286" s="23"/>
      <c r="DR286" s="23"/>
      <c r="DS286" s="23"/>
      <c r="DT286" s="23"/>
      <c r="DU286" s="23"/>
      <c r="DV286" s="23"/>
      <c r="DW286" s="23"/>
      <c r="DX286" s="23"/>
      <c r="DY286" s="23"/>
      <c r="DZ286" s="23"/>
      <c r="EA286" s="23"/>
      <c r="EB286" s="23"/>
      <c r="EC286" s="23"/>
      <c r="ED286" s="23"/>
      <c r="EE286" s="23"/>
      <c r="EF286" s="23"/>
      <c r="EG286" s="23"/>
      <c r="EH286" s="23"/>
      <c r="EI286" s="23"/>
      <c r="EJ286" s="23"/>
      <c r="EK286" s="23"/>
      <c r="EL286" s="23"/>
      <c r="EM286" s="23"/>
      <c r="EN286" s="23"/>
      <c r="EO286" s="23"/>
      <c r="EP286" s="23"/>
      <c r="EQ286" s="23"/>
      <c r="ER286" s="23"/>
      <c r="ES286" s="23"/>
      <c r="ET286" s="23"/>
      <c r="EU286" s="23"/>
      <c r="EV286" s="23"/>
      <c r="EW286" s="23"/>
      <c r="EX286" s="23"/>
      <c r="EY286" s="23"/>
      <c r="EZ286" s="23"/>
      <c r="FA286" s="23"/>
      <c r="FB286" s="23"/>
      <c r="FC286" s="23"/>
      <c r="FD286" s="23"/>
      <c r="FE286" s="23"/>
      <c r="FF286" s="23"/>
      <c r="FG286" s="23"/>
      <c r="FH286" s="23"/>
      <c r="FI286" s="23"/>
      <c r="FJ286" s="23"/>
      <c r="FK286" s="23"/>
      <c r="FL286" s="23"/>
      <c r="FM286" s="23"/>
      <c r="FN286" s="23"/>
      <c r="FO286" s="23"/>
      <c r="FP286" s="23"/>
      <c r="FQ286" s="23"/>
      <c r="FR286" s="23"/>
      <c r="FS286" s="23"/>
      <c r="FT286" s="23"/>
      <c r="FU286" s="23"/>
      <c r="FV286" s="23"/>
      <c r="FW286" s="23"/>
      <c r="FX286" s="23"/>
      <c r="FY286" s="23"/>
      <c r="FZ286" s="23"/>
      <c r="GA286" s="23"/>
      <c r="GB286" s="23"/>
      <c r="GC286" s="23"/>
      <c r="GD286" s="23"/>
      <c r="GE286" s="23"/>
      <c r="GF286" s="23"/>
      <c r="GG286" s="23"/>
      <c r="GH286" s="23"/>
      <c r="GI286" s="23"/>
      <c r="GJ286" s="23"/>
      <c r="JC286" s="112"/>
      <c r="JD286" s="112"/>
      <c r="JE286" s="112"/>
    </row>
    <row r="287" spans="1:265" ht="12.9" customHeight="1" x14ac:dyDescent="0.2">
      <c r="A287" s="21" t="s">
        <v>252</v>
      </c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  <c r="AJ287" s="23"/>
      <c r="AK287" s="23"/>
      <c r="AL287" s="23"/>
      <c r="AM287" s="23"/>
      <c r="AN287" s="23"/>
      <c r="AO287" s="23"/>
      <c r="AP287" s="23"/>
      <c r="AQ287" s="23"/>
      <c r="AR287" s="23"/>
      <c r="AS287" s="23"/>
      <c r="AT287" s="23"/>
      <c r="AU287" s="23"/>
      <c r="AV287" s="23"/>
      <c r="AW287" s="23"/>
      <c r="AX287" s="23"/>
      <c r="AY287" s="23"/>
      <c r="AZ287" s="23"/>
      <c r="BA287" s="23"/>
      <c r="BB287" s="23"/>
      <c r="BC287" s="23"/>
      <c r="BD287" s="23"/>
      <c r="BE287" s="23"/>
      <c r="BF287" s="23"/>
      <c r="BG287" s="23"/>
      <c r="BH287" s="23"/>
      <c r="BI287" s="23"/>
      <c r="BJ287" s="23"/>
      <c r="BK287" s="23"/>
      <c r="BL287" s="23"/>
      <c r="BM287" s="23"/>
      <c r="BN287" s="23"/>
      <c r="BO287" s="23"/>
      <c r="BP287" s="23"/>
      <c r="BQ287" s="23"/>
      <c r="BR287" s="23"/>
      <c r="BS287" s="23"/>
      <c r="BT287" s="23"/>
      <c r="BU287" s="23"/>
      <c r="BV287" s="23"/>
      <c r="BW287" s="23"/>
      <c r="BX287" s="23"/>
      <c r="BY287" s="23"/>
      <c r="BZ287" s="23"/>
      <c r="CA287" s="23"/>
      <c r="CB287" s="23"/>
      <c r="CC287" s="23"/>
      <c r="CD287" s="23"/>
      <c r="CE287" s="23"/>
      <c r="CF287" s="23"/>
      <c r="CG287" s="23"/>
      <c r="CH287" s="23"/>
      <c r="CI287" s="23"/>
      <c r="CJ287" s="23"/>
      <c r="CK287" s="23"/>
      <c r="CL287" s="23"/>
      <c r="CM287" s="23"/>
      <c r="CN287" s="23"/>
      <c r="CO287" s="23"/>
      <c r="CP287" s="23"/>
      <c r="CQ287" s="23"/>
      <c r="CR287" s="23"/>
      <c r="CS287" s="23"/>
      <c r="CT287" s="23"/>
      <c r="CU287" s="23"/>
      <c r="CV287" s="23"/>
      <c r="CW287" s="23"/>
      <c r="CX287" s="23"/>
      <c r="CY287" s="23"/>
      <c r="CZ287" s="23"/>
      <c r="DA287" s="23"/>
      <c r="DB287" s="23"/>
      <c r="DC287" s="23"/>
      <c r="DD287" s="23"/>
      <c r="DE287" s="23"/>
      <c r="DF287" s="23"/>
      <c r="DG287" s="23"/>
      <c r="DH287" s="23"/>
      <c r="DI287" s="23"/>
      <c r="DJ287" s="23"/>
      <c r="DK287" s="23"/>
      <c r="DL287" s="23"/>
      <c r="DM287" s="23"/>
      <c r="DN287" s="23"/>
      <c r="DO287" s="23"/>
      <c r="DP287" s="23"/>
      <c r="DQ287" s="23"/>
      <c r="DR287" s="23"/>
      <c r="DS287" s="23"/>
      <c r="DT287" s="23"/>
      <c r="DU287" s="23"/>
      <c r="DV287" s="23"/>
      <c r="DW287" s="23"/>
      <c r="DX287" s="23"/>
      <c r="DY287" s="23"/>
      <c r="DZ287" s="23"/>
      <c r="EA287" s="23"/>
      <c r="EB287" s="23"/>
      <c r="EC287" s="23"/>
      <c r="ED287" s="23"/>
      <c r="EE287" s="23"/>
      <c r="EF287" s="23"/>
      <c r="EG287" s="23"/>
      <c r="EH287" s="23"/>
      <c r="EI287" s="23"/>
      <c r="EJ287" s="23"/>
      <c r="EK287" s="23"/>
      <c r="EL287" s="23"/>
      <c r="EM287" s="23"/>
      <c r="EN287" s="23"/>
      <c r="EO287" s="23"/>
      <c r="EP287" s="23"/>
      <c r="EQ287" s="23"/>
      <c r="ER287" s="23"/>
      <c r="ES287" s="23"/>
      <c r="ET287" s="23"/>
      <c r="EU287" s="23"/>
      <c r="EV287" s="23"/>
      <c r="EW287" s="23"/>
      <c r="EX287" s="23"/>
      <c r="EY287" s="23"/>
      <c r="EZ287" s="23"/>
      <c r="FA287" s="23"/>
      <c r="FB287" s="23"/>
      <c r="FC287" s="23"/>
      <c r="FD287" s="23"/>
      <c r="FE287" s="23"/>
      <c r="FF287" s="23"/>
      <c r="FG287" s="23"/>
      <c r="FH287" s="23"/>
      <c r="FI287" s="23"/>
      <c r="FJ287" s="23"/>
      <c r="FK287" s="23"/>
      <c r="FL287" s="23"/>
      <c r="FM287" s="23"/>
      <c r="FN287" s="23"/>
      <c r="FO287" s="23"/>
      <c r="FP287" s="23"/>
      <c r="FQ287" s="23"/>
      <c r="FR287" s="23"/>
      <c r="FS287" s="23"/>
      <c r="FT287" s="23"/>
      <c r="FU287" s="23"/>
      <c r="FV287" s="23"/>
      <c r="FW287" s="23"/>
      <c r="FX287" s="23"/>
      <c r="FY287" s="23"/>
      <c r="FZ287" s="23"/>
      <c r="GA287" s="23"/>
      <c r="GB287" s="23"/>
      <c r="GC287" s="23"/>
      <c r="GD287" s="23"/>
      <c r="GE287" s="23"/>
      <c r="GF287" s="23"/>
      <c r="GG287" s="23"/>
      <c r="GH287" s="23"/>
      <c r="GI287" s="23"/>
      <c r="GJ287" s="23"/>
      <c r="JC287" s="112"/>
      <c r="JD287" s="112"/>
      <c r="JE287" s="112"/>
    </row>
    <row r="288" spans="1:265" ht="12.9" customHeight="1" x14ac:dyDescent="0.2">
      <c r="A288" s="22" t="s">
        <v>253</v>
      </c>
      <c r="B288" s="125"/>
      <c r="C288" s="125"/>
      <c r="D288" s="125"/>
      <c r="E288" s="125"/>
      <c r="F288" s="125"/>
      <c r="G288" s="125"/>
      <c r="H288" s="125"/>
      <c r="I288" s="125"/>
      <c r="J288" s="125"/>
      <c r="K288" s="125"/>
      <c r="L288" s="125"/>
      <c r="M288" s="125"/>
      <c r="N288" s="125"/>
      <c r="O288" s="125"/>
      <c r="P288" s="125"/>
      <c r="Q288" s="125"/>
      <c r="R288" s="125"/>
      <c r="S288" s="125"/>
      <c r="T288" s="125"/>
      <c r="U288" s="125"/>
      <c r="V288" s="125"/>
      <c r="W288" s="125"/>
      <c r="X288" s="125"/>
      <c r="Y288" s="125"/>
      <c r="Z288" s="125">
        <f t="shared" ref="Z288:CK288" si="612">+Z243/Z232</f>
        <v>0.41931163523560983</v>
      </c>
      <c r="AA288" s="125">
        <f t="shared" si="612"/>
        <v>-0.15244520659398431</v>
      </c>
      <c r="AB288" s="125">
        <f t="shared" si="612"/>
        <v>0.161042519782013</v>
      </c>
      <c r="AC288" s="125">
        <f t="shared" si="612"/>
        <v>0.13414519655047544</v>
      </c>
      <c r="AD288" s="125">
        <f t="shared" si="612"/>
        <v>0.45913371312275314</v>
      </c>
      <c r="AE288" s="125">
        <f t="shared" si="612"/>
        <v>0.20708015116919928</v>
      </c>
      <c r="AF288" s="125">
        <f t="shared" si="612"/>
        <v>0.3598265513867957</v>
      </c>
      <c r="AG288" s="125">
        <f t="shared" si="612"/>
        <v>0.26494123530882718</v>
      </c>
      <c r="AH288" s="125">
        <f t="shared" si="612"/>
        <v>-0.37765353462166518</v>
      </c>
      <c r="AI288" s="125">
        <f t="shared" si="612"/>
        <v>0.46757781119327663</v>
      </c>
      <c r="AJ288" s="125">
        <f t="shared" si="612"/>
        <v>-0.29305784490359182</v>
      </c>
      <c r="AK288" s="125">
        <f t="shared" si="612"/>
        <v>-0.44650186667047376</v>
      </c>
      <c r="AL288" s="125">
        <f t="shared" si="612"/>
        <v>0.21655225107373149</v>
      </c>
      <c r="AM288" s="125">
        <f t="shared" si="612"/>
        <v>-0.3663294797687861</v>
      </c>
      <c r="AN288" s="125">
        <f t="shared" si="612"/>
        <v>0.13763432718776872</v>
      </c>
      <c r="AO288" s="125">
        <f t="shared" si="612"/>
        <v>-9.8112290367009636E-2</v>
      </c>
      <c r="AP288" s="125">
        <f t="shared" si="612"/>
        <v>-4.4547950992817915</v>
      </c>
      <c r="AQ288" s="125">
        <f t="shared" si="612"/>
        <v>0.30287177611121274</v>
      </c>
      <c r="AR288" s="125">
        <f t="shared" si="612"/>
        <v>0.35957792759486246</v>
      </c>
      <c r="AS288" s="125">
        <f t="shared" si="612"/>
        <v>0.16751097173546495</v>
      </c>
      <c r="AT288" s="125">
        <f t="shared" si="612"/>
        <v>0.23055454655383059</v>
      </c>
      <c r="AU288" s="125">
        <f t="shared" si="612"/>
        <v>0.15327918864897988</v>
      </c>
      <c r="AV288" s="125">
        <f t="shared" si="612"/>
        <v>-7.4858600590653884E-2</v>
      </c>
      <c r="AW288" s="125">
        <f t="shared" si="612"/>
        <v>-0.90605616327536875</v>
      </c>
      <c r="AX288" s="125">
        <f t="shared" si="612"/>
        <v>0.19897291368243666</v>
      </c>
      <c r="AY288" s="125">
        <f t="shared" si="612"/>
        <v>0.10903344496175899</v>
      </c>
      <c r="AZ288" s="125">
        <f t="shared" si="612"/>
        <v>-0.43477909754076238</v>
      </c>
      <c r="BA288" s="125">
        <f t="shared" si="612"/>
        <v>0.20604795219923802</v>
      </c>
      <c r="BB288" s="125">
        <f t="shared" si="612"/>
        <v>0.6313418610721393</v>
      </c>
      <c r="BC288" s="125">
        <f t="shared" si="612"/>
        <v>0.30078123649396604</v>
      </c>
      <c r="BD288" s="125">
        <f t="shared" si="612"/>
        <v>0.4455151942407985</v>
      </c>
      <c r="BE288" s="125">
        <f t="shared" si="612"/>
        <v>-4.9889771475931315E-2</v>
      </c>
      <c r="BF288" s="125">
        <f t="shared" si="612"/>
        <v>0.64558201831253936</v>
      </c>
      <c r="BG288" s="125">
        <f t="shared" si="612"/>
        <v>0.31806441076143738</v>
      </c>
      <c r="BH288" s="125">
        <f t="shared" si="612"/>
        <v>0.19330448100556716</v>
      </c>
      <c r="BI288" s="125">
        <f t="shared" si="612"/>
        <v>0.13668674372274842</v>
      </c>
      <c r="BJ288" s="125">
        <f t="shared" si="612"/>
        <v>0.29520612344103786</v>
      </c>
      <c r="BK288" s="125">
        <f t="shared" si="612"/>
        <v>0.33020626002037951</v>
      </c>
      <c r="BL288" s="125">
        <f t="shared" si="612"/>
        <v>0.31253115724892877</v>
      </c>
      <c r="BM288" s="125">
        <f t="shared" si="612"/>
        <v>0.28709434800780648</v>
      </c>
      <c r="BN288" s="125">
        <f t="shared" si="612"/>
        <v>0.21613090757027123</v>
      </c>
      <c r="BO288" s="125">
        <f t="shared" si="612"/>
        <v>0.55057336290334458</v>
      </c>
      <c r="BP288" s="125">
        <f t="shared" si="612"/>
        <v>0.19214291276228521</v>
      </c>
      <c r="BQ288" s="125">
        <f t="shared" si="612"/>
        <v>0.32395940379643146</v>
      </c>
      <c r="BR288" s="125">
        <f t="shared" si="612"/>
        <v>0.36522313715902027</v>
      </c>
      <c r="BS288" s="125">
        <f t="shared" si="612"/>
        <v>0.23224845601708974</v>
      </c>
      <c r="BT288" s="125">
        <f t="shared" si="612"/>
        <v>0.32465376504828702</v>
      </c>
      <c r="BU288" s="125">
        <f t="shared" si="612"/>
        <v>-4.2562024695089767E-2</v>
      </c>
      <c r="BV288" s="125">
        <f t="shared" si="612"/>
        <v>0.40519968590475591</v>
      </c>
      <c r="BW288" s="125">
        <f t="shared" si="612"/>
        <v>0.36420047856882393</v>
      </c>
      <c r="BX288" s="125">
        <f t="shared" si="612"/>
        <v>0.37321812144925748</v>
      </c>
      <c r="BY288" s="125">
        <f t="shared" si="612"/>
        <v>0.39012117568431343</v>
      </c>
      <c r="BZ288" s="125">
        <f t="shared" si="612"/>
        <v>0.45239088428803098</v>
      </c>
      <c r="CA288" s="125">
        <f t="shared" si="612"/>
        <v>0.39109057819363979</v>
      </c>
      <c r="CB288" s="125">
        <f t="shared" si="612"/>
        <v>0.47600637281340913</v>
      </c>
      <c r="CC288" s="125">
        <f t="shared" si="612"/>
        <v>0.40269281166479126</v>
      </c>
      <c r="CD288" s="125">
        <f t="shared" si="612"/>
        <v>0.42246648134972287</v>
      </c>
      <c r="CE288" s="125">
        <f t="shared" si="612"/>
        <v>0.35645998331789452</v>
      </c>
      <c r="CF288" s="125">
        <f t="shared" si="612"/>
        <v>0.36750569297076446</v>
      </c>
      <c r="CG288" s="125">
        <f t="shared" si="612"/>
        <v>-0.1947477253792268</v>
      </c>
      <c r="CH288" s="125">
        <f t="shared" si="612"/>
        <v>0.43966076159373668</v>
      </c>
      <c r="CI288" s="125">
        <f t="shared" si="612"/>
        <v>0.4634287872551533</v>
      </c>
      <c r="CJ288" s="125">
        <f t="shared" si="612"/>
        <v>0.47032132034634117</v>
      </c>
      <c r="CK288" s="125">
        <f t="shared" si="612"/>
        <v>0.44796280340483824</v>
      </c>
      <c r="CL288" s="125">
        <f t="shared" ref="CL288:EW288" si="613">+CL243/CL232</f>
        <v>0.44009469022116376</v>
      </c>
      <c r="CM288" s="125">
        <f t="shared" si="613"/>
        <v>0.54126608235543916</v>
      </c>
      <c r="CN288" s="125">
        <f t="shared" si="613"/>
        <v>0.4171174673512551</v>
      </c>
      <c r="CO288" s="125">
        <f t="shared" si="613"/>
        <v>0.41958074696824949</v>
      </c>
      <c r="CP288" s="125">
        <f t="shared" si="613"/>
        <v>0.36308020933625695</v>
      </c>
      <c r="CQ288" s="125">
        <f t="shared" si="613"/>
        <v>0.36646722623805356</v>
      </c>
      <c r="CR288" s="125">
        <f t="shared" si="613"/>
        <v>0.4044705311764259</v>
      </c>
      <c r="CS288" s="125">
        <f t="shared" si="613"/>
        <v>-2.8521430221957883E-2</v>
      </c>
      <c r="CT288" s="125">
        <f t="shared" si="613"/>
        <v>0.4141702295197125</v>
      </c>
      <c r="CU288" s="125">
        <f t="shared" si="613"/>
        <v>0.39159182014235672</v>
      </c>
      <c r="CV288" s="125">
        <f t="shared" si="613"/>
        <v>0.41261190907001455</v>
      </c>
      <c r="CW288" s="125">
        <f t="shared" si="613"/>
        <v>0.42057267703281453</v>
      </c>
      <c r="CX288" s="125">
        <f t="shared" si="613"/>
        <v>0.43554947365501312</v>
      </c>
      <c r="CY288" s="125">
        <f t="shared" si="613"/>
        <v>0.46147807817910663</v>
      </c>
      <c r="CZ288" s="125">
        <f t="shared" si="613"/>
        <v>0.44615752024792921</v>
      </c>
      <c r="DA288" s="125">
        <f t="shared" si="613"/>
        <v>0.45830734465764128</v>
      </c>
      <c r="DB288" s="125">
        <f t="shared" si="613"/>
        <v>0.40114732002609116</v>
      </c>
      <c r="DC288" s="125">
        <f t="shared" si="613"/>
        <v>0.4535309118767899</v>
      </c>
      <c r="DD288" s="125">
        <f t="shared" si="613"/>
        <v>0.48588659739252521</v>
      </c>
      <c r="DE288" s="125">
        <f t="shared" si="613"/>
        <v>0.23163349729165134</v>
      </c>
      <c r="DF288" s="125">
        <f t="shared" si="613"/>
        <v>0.38535735459068532</v>
      </c>
      <c r="DG288" s="125">
        <f t="shared" si="613"/>
        <v>0.3761878956994244</v>
      </c>
      <c r="DH288" s="125">
        <f t="shared" si="613"/>
        <v>0.41369215952358257</v>
      </c>
      <c r="DI288" s="125">
        <f t="shared" si="613"/>
        <v>0.38624482857888759</v>
      </c>
      <c r="DJ288" s="125">
        <f t="shared" si="613"/>
        <v>0.39774555631596048</v>
      </c>
      <c r="DK288" s="125">
        <f t="shared" si="613"/>
        <v>0.33554239848771777</v>
      </c>
      <c r="DL288" s="125">
        <f t="shared" si="613"/>
        <v>0.55252137136803925</v>
      </c>
      <c r="DM288" s="125">
        <f t="shared" si="613"/>
        <v>0.33090142368308351</v>
      </c>
      <c r="DN288" s="125">
        <f t="shared" si="613"/>
        <v>-0.31055748135710159</v>
      </c>
      <c r="DO288" s="125">
        <f t="shared" si="613"/>
        <v>0.33477091291481653</v>
      </c>
      <c r="DP288" s="125">
        <f t="shared" si="613"/>
        <v>0.33558860600395463</v>
      </c>
      <c r="DQ288" s="125">
        <f t="shared" si="613"/>
        <v>0.29059990050307039</v>
      </c>
      <c r="DR288" s="125">
        <f t="shared" si="613"/>
        <v>0.33276566601528884</v>
      </c>
      <c r="DS288" s="125">
        <f t="shared" si="613"/>
        <v>0.32007885275496228</v>
      </c>
      <c r="DT288" s="125">
        <f t="shared" si="613"/>
        <v>0.37925752462452783</v>
      </c>
      <c r="DU288" s="125">
        <f t="shared" si="613"/>
        <v>0.34428286769524208</v>
      </c>
      <c r="DV288" s="125">
        <f t="shared" si="613"/>
        <v>0.34895620123220117</v>
      </c>
      <c r="DW288" s="125">
        <f t="shared" si="613"/>
        <v>0.35688089580189664</v>
      </c>
      <c r="DX288" s="125">
        <f t="shared" si="613"/>
        <v>0.35164325793936729</v>
      </c>
      <c r="DY288" s="125">
        <f t="shared" si="613"/>
        <v>0.36209888050857642</v>
      </c>
      <c r="DZ288" s="125">
        <f t="shared" si="613"/>
        <v>0.31018362994470716</v>
      </c>
      <c r="EA288" s="125">
        <f t="shared" si="613"/>
        <v>0.36354493050991576</v>
      </c>
      <c r="EB288" s="125">
        <f t="shared" si="613"/>
        <v>0.32666122523726693</v>
      </c>
      <c r="EC288" s="125">
        <f t="shared" si="613"/>
        <v>0.32706887909813859</v>
      </c>
      <c r="ED288" s="125">
        <f t="shared" si="613"/>
        <v>0.43524243345673053</v>
      </c>
      <c r="EE288" s="125">
        <f t="shared" si="613"/>
        <v>0.29746315761698955</v>
      </c>
      <c r="EF288" s="125">
        <f t="shared" si="613"/>
        <v>0.33625896415970474</v>
      </c>
      <c r="EG288" s="125">
        <f t="shared" si="613"/>
        <v>0.35557740653265396</v>
      </c>
      <c r="EH288" s="125">
        <f t="shared" si="613"/>
        <v>0.35641123592322094</v>
      </c>
      <c r="EI288" s="125">
        <f t="shared" si="613"/>
        <v>0.30733019343224299</v>
      </c>
      <c r="EJ288" s="125">
        <f t="shared" si="613"/>
        <v>0.31770631317827275</v>
      </c>
      <c r="EK288" s="125">
        <f t="shared" si="613"/>
        <v>0.35822799755007173</v>
      </c>
      <c r="EL288" s="125">
        <f t="shared" si="613"/>
        <v>0.34247898671649862</v>
      </c>
      <c r="EM288" s="125">
        <f t="shared" si="613"/>
        <v>0.38137937268885397</v>
      </c>
      <c r="EN288" s="125">
        <f t="shared" si="613"/>
        <v>0.28396022477143606</v>
      </c>
      <c r="EO288" s="125">
        <f t="shared" si="613"/>
        <v>6.6902148524486546E-2</v>
      </c>
      <c r="EP288" s="125">
        <f t="shared" si="613"/>
        <v>0.31039632814648543</v>
      </c>
      <c r="EQ288" s="125">
        <f t="shared" si="613"/>
        <v>0.25524386556135575</v>
      </c>
      <c r="ER288" s="125">
        <f t="shared" si="613"/>
        <v>0.34094811607353642</v>
      </c>
      <c r="ES288" s="125">
        <f t="shared" si="613"/>
        <v>0.29484143537163904</v>
      </c>
      <c r="ET288" s="125">
        <f t="shared" si="613"/>
        <v>0.36673417260054453</v>
      </c>
      <c r="EU288" s="125">
        <f t="shared" si="613"/>
        <v>0.32972855826814329</v>
      </c>
      <c r="EV288" s="125">
        <f t="shared" si="613"/>
        <v>0.27619012495432416</v>
      </c>
      <c r="EW288" s="125">
        <f t="shared" si="613"/>
        <v>0.30676869086830938</v>
      </c>
      <c r="EX288" s="125">
        <f t="shared" ref="EX288:HI288" si="614">+EX243/EX232</f>
        <v>0.3324380103087583</v>
      </c>
      <c r="EY288" s="125">
        <f t="shared" si="614"/>
        <v>0.3271418618862143</v>
      </c>
      <c r="EZ288" s="125">
        <f t="shared" si="614"/>
        <v>0.33448180710134134</v>
      </c>
      <c r="FA288" s="125">
        <f t="shared" si="614"/>
        <v>0.32898355229464932</v>
      </c>
      <c r="FB288" s="125">
        <f t="shared" si="614"/>
        <v>0.34866052970508882</v>
      </c>
      <c r="FC288" s="125">
        <f t="shared" si="614"/>
        <v>0.25457263598535812</v>
      </c>
      <c r="FD288" s="125">
        <f t="shared" si="614"/>
        <v>0.34175048072036596</v>
      </c>
      <c r="FE288" s="125">
        <f t="shared" si="614"/>
        <v>0.38701551989681027</v>
      </c>
      <c r="FF288" s="125">
        <f t="shared" si="614"/>
        <v>0.36944321697453025</v>
      </c>
      <c r="FG288" s="125">
        <f t="shared" si="614"/>
        <v>0.36670013292322606</v>
      </c>
      <c r="FH288" s="125">
        <f t="shared" si="614"/>
        <v>0.32000278614493072</v>
      </c>
      <c r="FI288" s="125">
        <f t="shared" si="614"/>
        <v>0.34909880423422857</v>
      </c>
      <c r="FJ288" s="125">
        <f t="shared" si="614"/>
        <v>0.33342304706391557</v>
      </c>
      <c r="FK288" s="125">
        <f t="shared" si="614"/>
        <v>0.31932886918114944</v>
      </c>
      <c r="FL288" s="125">
        <f t="shared" si="614"/>
        <v>0.29666028001095951</v>
      </c>
      <c r="FM288" s="125">
        <f t="shared" si="614"/>
        <v>0.27244335035328043</v>
      </c>
      <c r="FN288" s="125">
        <f t="shared" si="614"/>
        <v>0.3663449498714873</v>
      </c>
      <c r="FO288" s="125">
        <f t="shared" si="614"/>
        <v>0.29932109058141498</v>
      </c>
      <c r="FP288" s="125">
        <f t="shared" si="614"/>
        <v>0.36365490215886848</v>
      </c>
      <c r="FQ288" s="125">
        <f t="shared" si="614"/>
        <v>0.36353830888034816</v>
      </c>
      <c r="FR288" s="125">
        <f t="shared" si="614"/>
        <v>0.3251364217307427</v>
      </c>
      <c r="FS288" s="125">
        <f t="shared" si="614"/>
        <v>0.36357246258960729</v>
      </c>
      <c r="FT288" s="125">
        <f t="shared" si="614"/>
        <v>0.35115003472895878</v>
      </c>
      <c r="FU288" s="125">
        <f t="shared" si="614"/>
        <v>0.33439749089361803</v>
      </c>
      <c r="FV288" s="125">
        <f t="shared" si="614"/>
        <v>0.39160964015705263</v>
      </c>
      <c r="FW288" s="125">
        <f t="shared" si="614"/>
        <v>0.35277139656465206</v>
      </c>
      <c r="FX288" s="125">
        <f t="shared" si="614"/>
        <v>0.30365078088117259</v>
      </c>
      <c r="FY288" s="125">
        <f t="shared" si="614"/>
        <v>0.19312776962642439</v>
      </c>
      <c r="FZ288" s="125">
        <f t="shared" si="614"/>
        <v>0.39460637454942993</v>
      </c>
      <c r="GA288" s="125">
        <f t="shared" si="614"/>
        <v>0.30941451791098218</v>
      </c>
      <c r="GB288" s="125">
        <f t="shared" si="614"/>
        <v>0.35444683332961868</v>
      </c>
      <c r="GC288" s="125">
        <f t="shared" si="614"/>
        <v>0.34345754658092048</v>
      </c>
      <c r="GD288" s="125">
        <f t="shared" si="614"/>
        <v>0.30370752914245319</v>
      </c>
      <c r="GE288" s="125">
        <f t="shared" si="614"/>
        <v>0.32355245088504575</v>
      </c>
      <c r="GF288" s="125">
        <f t="shared" si="614"/>
        <v>0.33340010763338751</v>
      </c>
      <c r="GG288" s="125">
        <f t="shared" si="614"/>
        <v>0.36083658539046604</v>
      </c>
      <c r="GH288" s="125">
        <f t="shared" si="614"/>
        <v>0.3077628895529595</v>
      </c>
      <c r="GI288" s="125">
        <f t="shared" si="614"/>
        <v>0.2263149603813836</v>
      </c>
      <c r="GJ288" s="125">
        <f t="shared" si="614"/>
        <v>0.23702017447385915</v>
      </c>
      <c r="GK288" s="125">
        <f t="shared" si="614"/>
        <v>0.24569734736772395</v>
      </c>
      <c r="GL288" s="125">
        <f t="shared" si="614"/>
        <v>0.27553637418145899</v>
      </c>
      <c r="GM288" s="125">
        <f t="shared" si="614"/>
        <v>0.25687257590897644</v>
      </c>
      <c r="GN288" s="125">
        <f t="shared" si="614"/>
        <v>0.32319014183984046</v>
      </c>
      <c r="GO288" s="125">
        <f t="shared" si="614"/>
        <v>0.30628639620736875</v>
      </c>
      <c r="GP288" s="125">
        <f t="shared" si="614"/>
        <v>0.32114451320629583</v>
      </c>
      <c r="GQ288" s="125">
        <f t="shared" si="614"/>
        <v>0.296526986942174</v>
      </c>
      <c r="GR288" s="125">
        <f t="shared" si="614"/>
        <v>0.31057093173597705</v>
      </c>
      <c r="GS288" s="125">
        <f t="shared" si="614"/>
        <v>0.25694215167747425</v>
      </c>
      <c r="GT288" s="125">
        <f t="shared" si="614"/>
        <v>0.36499201846222523</v>
      </c>
      <c r="GU288" s="125">
        <f t="shared" si="614"/>
        <v>0.31925761797858165</v>
      </c>
      <c r="GV288" s="125">
        <f t="shared" si="614"/>
        <v>0.27755537085142462</v>
      </c>
      <c r="GW288" s="125">
        <f t="shared" si="614"/>
        <v>0.22362150117427446</v>
      </c>
      <c r="GX288" s="125">
        <f t="shared" si="614"/>
        <v>0.3162731550214265</v>
      </c>
      <c r="GY288" s="125">
        <f t="shared" si="614"/>
        <v>0.23044258913813934</v>
      </c>
      <c r="GZ288" s="125">
        <f t="shared" si="614"/>
        <v>0.36620415514778187</v>
      </c>
      <c r="HA288" s="125">
        <f t="shared" si="614"/>
        <v>0.31555178454415295</v>
      </c>
      <c r="HB288" s="125">
        <f t="shared" si="614"/>
        <v>0.34073687872740466</v>
      </c>
      <c r="HC288" s="125">
        <f t="shared" si="614"/>
        <v>0.33242294781600129</v>
      </c>
      <c r="HD288" s="125">
        <f t="shared" si="614"/>
        <v>0.29773646632406447</v>
      </c>
      <c r="HE288" s="125">
        <f t="shared" si="614"/>
        <v>0.2919920215882772</v>
      </c>
      <c r="HF288" s="125">
        <f t="shared" si="614"/>
        <v>0.39932889536149724</v>
      </c>
      <c r="HG288" s="125">
        <f t="shared" si="614"/>
        <v>0.3302888175348801</v>
      </c>
      <c r="HH288" s="125">
        <f t="shared" si="614"/>
        <v>0.30318066533844856</v>
      </c>
      <c r="HI288" s="125">
        <f t="shared" si="614"/>
        <v>0.28366166075910526</v>
      </c>
      <c r="HJ288" s="125">
        <f t="shared" ref="HJ288:JE288" si="615">+HJ243/HJ232</f>
        <v>0.33984268471901979</v>
      </c>
      <c r="HK288" s="125">
        <f t="shared" si="615"/>
        <v>0.26384794554959373</v>
      </c>
      <c r="HL288" s="125">
        <f t="shared" si="615"/>
        <v>0.30758632546427989</v>
      </c>
      <c r="HM288" s="125">
        <f t="shared" si="615"/>
        <v>0.36425034975499282</v>
      </c>
      <c r="HN288" s="125">
        <f t="shared" si="615"/>
        <v>0.37440901341961269</v>
      </c>
      <c r="HO288" s="125">
        <f t="shared" si="615"/>
        <v>0.34379887280819671</v>
      </c>
      <c r="HP288" s="125">
        <f t="shared" si="615"/>
        <v>0.29742953841435565</v>
      </c>
      <c r="HQ288" s="125">
        <f t="shared" si="615"/>
        <v>0.28570283598239232</v>
      </c>
      <c r="HR288" s="125">
        <f t="shared" si="615"/>
        <v>0.33644966054358483</v>
      </c>
      <c r="HS288" s="125">
        <f t="shared" si="615"/>
        <v>0.38638234938892596</v>
      </c>
      <c r="HT288" s="125">
        <f t="shared" si="615"/>
        <v>0.29076903003803428</v>
      </c>
      <c r="HU288" s="125">
        <f t="shared" si="615"/>
        <v>0.12911247495250372</v>
      </c>
      <c r="HV288" s="125">
        <f t="shared" si="615"/>
        <v>0.30608820232648298</v>
      </c>
      <c r="HW288" s="125">
        <f t="shared" si="615"/>
        <v>0.31173232163449194</v>
      </c>
      <c r="HX288" s="125">
        <f t="shared" si="615"/>
        <v>0.39464553692222526</v>
      </c>
      <c r="HY288" s="125">
        <f t="shared" si="615"/>
        <v>0.37291363557669788</v>
      </c>
      <c r="HZ288" s="125">
        <f t="shared" si="615"/>
        <v>0.3241100014594282</v>
      </c>
      <c r="IA288" s="125">
        <f t="shared" si="615"/>
        <v>0.31725624156286669</v>
      </c>
      <c r="IB288" s="125">
        <f t="shared" si="615"/>
        <v>0.35072603531585128</v>
      </c>
      <c r="IC288" s="125">
        <f t="shared" si="615"/>
        <v>0.30304959757007371</v>
      </c>
      <c r="ID288" s="125">
        <f t="shared" si="615"/>
        <v>0.38052171097570536</v>
      </c>
      <c r="IE288" s="125">
        <f t="shared" si="615"/>
        <v>0.3496326112628837</v>
      </c>
      <c r="IF288" s="125">
        <f t="shared" si="615"/>
        <v>0.30791278036418512</v>
      </c>
      <c r="IG288" s="125">
        <f t="shared" si="615"/>
        <v>0.15766662521746272</v>
      </c>
      <c r="IH288" s="125">
        <f t="shared" si="615"/>
        <v>0.3264151193160596</v>
      </c>
      <c r="II288" s="125">
        <f t="shared" si="615"/>
        <v>0.23874395824478653</v>
      </c>
      <c r="IJ288" s="125">
        <f t="shared" si="615"/>
        <v>0.27905866182793654</v>
      </c>
      <c r="IK288" s="125">
        <f t="shared" si="615"/>
        <v>0.22172676886921333</v>
      </c>
      <c r="IL288" s="125">
        <f t="shared" si="615"/>
        <v>0.27065219361772402</v>
      </c>
      <c r="IM288" s="125">
        <f t="shared" si="615"/>
        <v>0.35102835547088723</v>
      </c>
      <c r="IN288" s="125">
        <f t="shared" si="615"/>
        <v>0.29239467594689406</v>
      </c>
      <c r="IO288" s="125">
        <f t="shared" si="615"/>
        <v>0.28462797469385948</v>
      </c>
      <c r="IP288" s="125">
        <f t="shared" si="615"/>
        <v>0.32188122884470594</v>
      </c>
      <c r="IQ288" s="125">
        <f t="shared" si="615"/>
        <v>0.34534955433907549</v>
      </c>
      <c r="IR288" s="125">
        <f t="shared" si="615"/>
        <v>0.29435633271599276</v>
      </c>
      <c r="IS288" s="125">
        <f t="shared" si="615"/>
        <v>8.6632538265875636E-2</v>
      </c>
      <c r="IT288" s="125">
        <f t="shared" si="615"/>
        <v>0.26882820289947124</v>
      </c>
      <c r="IU288" s="125">
        <f t="shared" si="615"/>
        <v>0.29835508179502535</v>
      </c>
      <c r="IV288" s="125">
        <f t="shared" si="615"/>
        <v>0.25230838756044477</v>
      </c>
      <c r="IW288" s="125">
        <f t="shared" si="615"/>
        <v>0.32336140640929723</v>
      </c>
      <c r="IX288" s="125">
        <f t="shared" si="615"/>
        <v>0.27936418719769823</v>
      </c>
      <c r="IY288" s="125">
        <f t="shared" si="615"/>
        <v>0.36588857088277338</v>
      </c>
      <c r="IZ288" s="125">
        <f t="shared" si="615"/>
        <v>0.27913849755495751</v>
      </c>
      <c r="JA288" s="125">
        <f t="shared" si="615"/>
        <v>0.2754672380037671</v>
      </c>
      <c r="JB288" s="125">
        <f t="shared" si="615"/>
        <v>0.38258869213329688</v>
      </c>
      <c r="JC288" s="125">
        <f t="shared" si="615"/>
        <v>0.30837551099547017</v>
      </c>
      <c r="JD288" s="125">
        <f t="shared" si="615"/>
        <v>0.32037348984894293</v>
      </c>
      <c r="JE288" s="125">
        <f t="shared" si="615"/>
        <v>0.30456028541945457</v>
      </c>
    </row>
    <row r="289" spans="1:265" ht="15" customHeight="1" x14ac:dyDescent="0.2">
      <c r="A289" s="22" t="s">
        <v>254</v>
      </c>
      <c r="B289" s="125"/>
      <c r="C289" s="125"/>
      <c r="D289" s="125"/>
      <c r="E289" s="125"/>
      <c r="F289" s="125"/>
      <c r="G289" s="125"/>
      <c r="H289" s="125"/>
      <c r="I289" s="125"/>
      <c r="J289" s="125"/>
      <c r="K289" s="125"/>
      <c r="L289" s="125"/>
      <c r="M289" s="125"/>
      <c r="N289" s="125"/>
      <c r="O289" s="125"/>
      <c r="P289" s="125"/>
      <c r="Q289" s="125"/>
      <c r="R289" s="125"/>
      <c r="S289" s="125"/>
      <c r="T289" s="125"/>
      <c r="U289" s="125"/>
      <c r="V289" s="125"/>
      <c r="W289" s="125"/>
      <c r="X289" s="125"/>
      <c r="Y289" s="125"/>
      <c r="Z289" s="125">
        <f t="shared" ref="Z289:CK289" si="616">+Z243/Z212</f>
        <v>9.2750358876949324E-2</v>
      </c>
      <c r="AA289" s="125">
        <f t="shared" si="616"/>
        <v>-3.6174244674405068E-2</v>
      </c>
      <c r="AB289" s="125">
        <f t="shared" si="616"/>
        <v>2.2328613325023158E-2</v>
      </c>
      <c r="AC289" s="125">
        <f t="shared" si="616"/>
        <v>4.302731257824028E-2</v>
      </c>
      <c r="AD289" s="125">
        <f t="shared" si="616"/>
        <v>7.9710847979425722E-2</v>
      </c>
      <c r="AE289" s="125">
        <f t="shared" si="616"/>
        <v>2.4651567127807146E-2</v>
      </c>
      <c r="AF289" s="125">
        <f t="shared" si="616"/>
        <v>1.6972143353024074E-2</v>
      </c>
      <c r="AG289" s="125">
        <f t="shared" si="616"/>
        <v>4.4645616203612661E-2</v>
      </c>
      <c r="AH289" s="125">
        <f t="shared" si="616"/>
        <v>-6.4627405114007538E-2</v>
      </c>
      <c r="AI289" s="125">
        <f t="shared" si="616"/>
        <v>6.7528190665732554E-2</v>
      </c>
      <c r="AJ289" s="125">
        <f t="shared" si="616"/>
        <v>-3.7476592448797516E-2</v>
      </c>
      <c r="AK289" s="125">
        <f t="shared" si="616"/>
        <v>-3.5131646789624625E-2</v>
      </c>
      <c r="AL289" s="125">
        <f t="shared" si="616"/>
        <v>2.0952741520501899E-2</v>
      </c>
      <c r="AM289" s="125">
        <f t="shared" si="616"/>
        <v>1.7091738227019471E-2</v>
      </c>
      <c r="AN289" s="125">
        <f t="shared" si="616"/>
        <v>8.4858569051580693E-2</v>
      </c>
      <c r="AO289" s="125">
        <f t="shared" si="616"/>
        <v>-4.1956103729623918E-2</v>
      </c>
      <c r="AP289" s="125">
        <f t="shared" si="616"/>
        <v>-1.2778671876136138E-2</v>
      </c>
      <c r="AQ289" s="125">
        <f t="shared" si="616"/>
        <v>3.4467158572243368E-2</v>
      </c>
      <c r="AR289" s="125">
        <f t="shared" si="616"/>
        <v>1.7108573393943734E-2</v>
      </c>
      <c r="AS289" s="125">
        <f t="shared" si="616"/>
        <v>7.6785284919087598E-3</v>
      </c>
      <c r="AT289" s="125">
        <f t="shared" si="616"/>
        <v>1.9775363701813448E-2</v>
      </c>
      <c r="AU289" s="125">
        <f t="shared" si="616"/>
        <v>2.3664964038712804E-2</v>
      </c>
      <c r="AV289" s="125">
        <f t="shared" si="616"/>
        <v>-1.5312873561245843E-2</v>
      </c>
      <c r="AW289" s="125">
        <f t="shared" si="616"/>
        <v>1.2581179927986981</v>
      </c>
      <c r="AX289" s="125">
        <f t="shared" si="616"/>
        <v>3.7164988677849835E-2</v>
      </c>
      <c r="AY289" s="125">
        <f t="shared" si="616"/>
        <v>1.2658952405022168E-2</v>
      </c>
      <c r="AZ289" s="125">
        <f t="shared" si="616"/>
        <v>-7.0376706566851896E-2</v>
      </c>
      <c r="BA289" s="125">
        <f t="shared" si="616"/>
        <v>3.4961082893840527E-2</v>
      </c>
      <c r="BB289" s="125">
        <f t="shared" si="616"/>
        <v>0.1347271434749279</v>
      </c>
      <c r="BC289" s="125">
        <f t="shared" si="616"/>
        <v>7.5310089259453178E-2</v>
      </c>
      <c r="BD289" s="125">
        <f t="shared" si="616"/>
        <v>0.31730003766530873</v>
      </c>
      <c r="BE289" s="125">
        <f t="shared" si="616"/>
        <v>-3.6218510959677805E-2</v>
      </c>
      <c r="BF289" s="125">
        <f t="shared" si="616"/>
        <v>0.38150114339131597</v>
      </c>
      <c r="BG289" s="125">
        <f t="shared" si="616"/>
        <v>0.12728946089647453</v>
      </c>
      <c r="BH289" s="125">
        <f t="shared" si="616"/>
        <v>8.3478807023615667E-2</v>
      </c>
      <c r="BI289" s="125">
        <f t="shared" si="616"/>
        <v>4.2939498901451198E-2</v>
      </c>
      <c r="BJ289" s="125">
        <f t="shared" si="616"/>
        <v>7.5244994310286209E-2</v>
      </c>
      <c r="BK289" s="125">
        <f t="shared" si="616"/>
        <v>0.11081387798641154</v>
      </c>
      <c r="BL289" s="125">
        <f t="shared" si="616"/>
        <v>0.12115583672530109</v>
      </c>
      <c r="BM289" s="125">
        <f t="shared" si="616"/>
        <v>0.18069516981822581</v>
      </c>
      <c r="BN289" s="125">
        <f t="shared" si="616"/>
        <v>0.14561028267362677</v>
      </c>
      <c r="BO289" s="125">
        <f t="shared" si="616"/>
        <v>0.13663242445042992</v>
      </c>
      <c r="BP289" s="125">
        <f t="shared" si="616"/>
        <v>6.3482214461404007E-2</v>
      </c>
      <c r="BQ289" s="125">
        <f t="shared" si="616"/>
        <v>0.13193767225438735</v>
      </c>
      <c r="BR289" s="125">
        <f t="shared" si="616"/>
        <v>0.19632546105351861</v>
      </c>
      <c r="BS289" s="125">
        <f t="shared" si="616"/>
        <v>9.2485680851577545E-2</v>
      </c>
      <c r="BT289" s="125">
        <f t="shared" si="616"/>
        <v>0.17655967966162353</v>
      </c>
      <c r="BU289" s="125">
        <f t="shared" si="616"/>
        <v>-1.8559532534194408E-2</v>
      </c>
      <c r="BV289" s="125">
        <f t="shared" si="616"/>
        <v>0.20843833065435174</v>
      </c>
      <c r="BW289" s="125">
        <f t="shared" si="616"/>
        <v>9.3732550939697998E-2</v>
      </c>
      <c r="BX289" s="125">
        <f t="shared" si="616"/>
        <v>0.11214068007619478</v>
      </c>
      <c r="BY289" s="125">
        <f t="shared" si="616"/>
        <v>5.8695067196801835E-2</v>
      </c>
      <c r="BZ289" s="125">
        <f t="shared" si="616"/>
        <v>6.2694282528985124E-2</v>
      </c>
      <c r="CA289" s="125">
        <f t="shared" si="616"/>
        <v>0.10406794092898618</v>
      </c>
      <c r="CB289" s="125">
        <f t="shared" si="616"/>
        <v>0.17912172100963394</v>
      </c>
      <c r="CC289" s="125">
        <f t="shared" si="616"/>
        <v>0.1552067491097871</v>
      </c>
      <c r="CD289" s="125">
        <f t="shared" si="616"/>
        <v>0.1130034389213425</v>
      </c>
      <c r="CE289" s="125">
        <f t="shared" si="616"/>
        <v>0.17231594217821991</v>
      </c>
      <c r="CF289" s="125">
        <f t="shared" si="616"/>
        <v>0.26635527725759595</v>
      </c>
      <c r="CG289" s="125">
        <f t="shared" si="616"/>
        <v>-4.9993253384700197E-2</v>
      </c>
      <c r="CH289" s="125">
        <f t="shared" si="616"/>
        <v>0.22075828808840767</v>
      </c>
      <c r="CI289" s="125">
        <f t="shared" si="616"/>
        <v>0.24603800405886417</v>
      </c>
      <c r="CJ289" s="125">
        <f t="shared" si="616"/>
        <v>0.19318287151926244</v>
      </c>
      <c r="CK289" s="125">
        <f t="shared" si="616"/>
        <v>0.15597432745785783</v>
      </c>
      <c r="CL289" s="125">
        <f t="shared" ref="CL289:EW289" si="617">+CL243/CL212</f>
        <v>0.20617589345396284</v>
      </c>
      <c r="CM289" s="125">
        <f t="shared" si="617"/>
        <v>0.16348763992371768</v>
      </c>
      <c r="CN289" s="125">
        <f t="shared" si="617"/>
        <v>0.22893761769827201</v>
      </c>
      <c r="CO289" s="125">
        <f t="shared" si="617"/>
        <v>0.20287624187325581</v>
      </c>
      <c r="CP289" s="125">
        <f t="shared" si="617"/>
        <v>9.0996959411835943E-2</v>
      </c>
      <c r="CQ289" s="125">
        <f t="shared" si="617"/>
        <v>8.2691492181566864E-2</v>
      </c>
      <c r="CR289" s="125">
        <f t="shared" si="617"/>
        <v>5.3574016468156002E-2</v>
      </c>
      <c r="CS289" s="125">
        <f t="shared" si="617"/>
        <v>-7.1284082816695463E-3</v>
      </c>
      <c r="CT289" s="125">
        <f t="shared" si="617"/>
        <v>9.7251810259215601E-2</v>
      </c>
      <c r="CU289" s="125">
        <f t="shared" si="617"/>
        <v>4.5423161704128232E-2</v>
      </c>
      <c r="CV289" s="125">
        <f t="shared" si="617"/>
        <v>8.096474321334951E-2</v>
      </c>
      <c r="CW289" s="125">
        <f t="shared" si="617"/>
        <v>8.0594802893566492E-2</v>
      </c>
      <c r="CX289" s="125">
        <f t="shared" si="617"/>
        <v>-0.18432068305586496</v>
      </c>
      <c r="CY289" s="125">
        <f t="shared" si="617"/>
        <v>9.8475523784249674E-2</v>
      </c>
      <c r="CZ289" s="125">
        <f t="shared" si="617"/>
        <v>0.12357961014718889</v>
      </c>
      <c r="DA289" s="125">
        <f t="shared" si="617"/>
        <v>0.17298465455262796</v>
      </c>
      <c r="DB289" s="125">
        <f t="shared" si="617"/>
        <v>0.23390831838304565</v>
      </c>
      <c r="DC289" s="125">
        <f t="shared" si="617"/>
        <v>4.0134459782738684E-2</v>
      </c>
      <c r="DD289" s="125">
        <f t="shared" si="617"/>
        <v>7.2071686212972358E-2</v>
      </c>
      <c r="DE289" s="125">
        <f t="shared" si="617"/>
        <v>9.9602129077430261E-3</v>
      </c>
      <c r="DF289" s="125">
        <f t="shared" si="617"/>
        <v>5.095435614433047E-2</v>
      </c>
      <c r="DG289" s="125">
        <f t="shared" si="617"/>
        <v>8.1036667287483849E-2</v>
      </c>
      <c r="DH289" s="125">
        <f t="shared" si="617"/>
        <v>0.11914781736260914</v>
      </c>
      <c r="DI289" s="125">
        <f t="shared" si="617"/>
        <v>8.4828828761815606E-2</v>
      </c>
      <c r="DJ289" s="125">
        <f t="shared" si="617"/>
        <v>0.13548616599697841</v>
      </c>
      <c r="DK289" s="125">
        <f t="shared" si="617"/>
        <v>0.14608508158773828</v>
      </c>
      <c r="DL289" s="125">
        <f t="shared" si="617"/>
        <v>0.22924002297439622</v>
      </c>
      <c r="DM289" s="125">
        <f t="shared" si="617"/>
        <v>0.12522857333358858</v>
      </c>
      <c r="DN289" s="125">
        <f t="shared" si="617"/>
        <v>-5.6562558706922665E-2</v>
      </c>
      <c r="DO289" s="125">
        <f t="shared" si="617"/>
        <v>0.16638577385176703</v>
      </c>
      <c r="DP289" s="125">
        <f t="shared" si="617"/>
        <v>0.11205658515194852</v>
      </c>
      <c r="DQ289" s="125">
        <f t="shared" si="617"/>
        <v>3.0494164675775474E-2</v>
      </c>
      <c r="DR289" s="125">
        <f t="shared" si="617"/>
        <v>5.0708631129619465E-2</v>
      </c>
      <c r="DS289" s="125">
        <f t="shared" si="617"/>
        <v>4.9141964914423471E-2</v>
      </c>
      <c r="DT289" s="125">
        <f t="shared" si="617"/>
        <v>9.2179888590959838E-2</v>
      </c>
      <c r="DU289" s="125">
        <f t="shared" si="617"/>
        <v>9.1035453433264774E-2</v>
      </c>
      <c r="DV289" s="125">
        <f t="shared" si="617"/>
        <v>8.076435580160532E-2</v>
      </c>
      <c r="DW289" s="125">
        <f t="shared" si="617"/>
        <v>0.10953154689722527</v>
      </c>
      <c r="DX289" s="125">
        <f t="shared" si="617"/>
        <v>0.1064724073130687</v>
      </c>
      <c r="DY289" s="125">
        <f t="shared" si="617"/>
        <v>0.1176562914082171</v>
      </c>
      <c r="DZ289" s="125">
        <f t="shared" si="617"/>
        <v>0.11263521882113231</v>
      </c>
      <c r="EA289" s="125">
        <f t="shared" si="617"/>
        <v>0.13100061416657055</v>
      </c>
      <c r="EB289" s="125">
        <f t="shared" si="617"/>
        <v>4.3212083957345333E-2</v>
      </c>
      <c r="EC289" s="125">
        <f t="shared" si="617"/>
        <v>3.502589458325548E-2</v>
      </c>
      <c r="ED289" s="125">
        <f t="shared" si="617"/>
        <v>9.4614367913277389E-2</v>
      </c>
      <c r="EE289" s="125">
        <f t="shared" si="617"/>
        <v>7.6980097162104633E-2</v>
      </c>
      <c r="EF289" s="125">
        <f t="shared" si="617"/>
        <v>3.2108120901408063E-2</v>
      </c>
      <c r="EG289" s="125">
        <f t="shared" si="617"/>
        <v>4.3125778001270924E-2</v>
      </c>
      <c r="EH289" s="125">
        <f t="shared" si="617"/>
        <v>6.4319032322729314E-2</v>
      </c>
      <c r="EI289" s="125">
        <f t="shared" si="617"/>
        <v>6.1765854366942576E-2</v>
      </c>
      <c r="EJ289" s="125">
        <f t="shared" si="617"/>
        <v>4.8529973607169465E-2</v>
      </c>
      <c r="EK289" s="125">
        <f t="shared" si="617"/>
        <v>3.2253526035318447E-2</v>
      </c>
      <c r="EL289" s="125">
        <f t="shared" si="617"/>
        <v>4.9874457897545944E-2</v>
      </c>
      <c r="EM289" s="125">
        <f t="shared" si="617"/>
        <v>0.18508304513150922</v>
      </c>
      <c r="EN289" s="125">
        <f t="shared" si="617"/>
        <v>5.0495483073457997E-2</v>
      </c>
      <c r="EO289" s="125">
        <f t="shared" si="617"/>
        <v>1.0512336030783142E-2</v>
      </c>
      <c r="EP289" s="125">
        <f t="shared" si="617"/>
        <v>5.83326247308723E-2</v>
      </c>
      <c r="EQ289" s="125">
        <f t="shared" si="617"/>
        <v>1.1457391319638648E-2</v>
      </c>
      <c r="ER289" s="125">
        <f t="shared" si="617"/>
        <v>4.4724673933669967E-2</v>
      </c>
      <c r="ES289" s="125">
        <f t="shared" si="617"/>
        <v>5.6787410876305087E-2</v>
      </c>
      <c r="ET289" s="125">
        <f t="shared" si="617"/>
        <v>2.8385315319110479E-2</v>
      </c>
      <c r="EU289" s="125">
        <f t="shared" si="617"/>
        <v>4.3367101038451067E-2</v>
      </c>
      <c r="EV289" s="125">
        <f t="shared" si="617"/>
        <v>3.5257698969341104E-2</v>
      </c>
      <c r="EW289" s="125">
        <f t="shared" si="617"/>
        <v>9.7273829737960824E-2</v>
      </c>
      <c r="EX289" s="125">
        <f t="shared" ref="EX289:HI289" si="618">+EX243/EX212</f>
        <v>9.016005927867686E-2</v>
      </c>
      <c r="EY289" s="125">
        <f t="shared" si="618"/>
        <v>8.7521780863522025E-2</v>
      </c>
      <c r="EZ289" s="125">
        <f t="shared" si="618"/>
        <v>9.8703045055676314E-2</v>
      </c>
      <c r="FA289" s="125">
        <f t="shared" si="618"/>
        <v>3.7437529927392986E-2</v>
      </c>
      <c r="FB289" s="125">
        <f t="shared" si="618"/>
        <v>2.5547897132345773E-2</v>
      </c>
      <c r="FC289" s="125">
        <f t="shared" si="618"/>
        <v>0.15621518948126439</v>
      </c>
      <c r="FD289" s="125">
        <f t="shared" si="618"/>
        <v>9.6146584538011212E-2</v>
      </c>
      <c r="FE289" s="125">
        <f t="shared" si="618"/>
        <v>5.2304681305792154E-2</v>
      </c>
      <c r="FF289" s="125">
        <f t="shared" si="618"/>
        <v>5.6873274977897688E-2</v>
      </c>
      <c r="FG289" s="125">
        <f t="shared" si="618"/>
        <v>6.416131034720543E-2</v>
      </c>
      <c r="FH289" s="125">
        <f t="shared" si="618"/>
        <v>5.0424672189430725E-2</v>
      </c>
      <c r="FI289" s="125">
        <f t="shared" si="618"/>
        <v>9.0598998777424292E-2</v>
      </c>
      <c r="FJ289" s="125">
        <f t="shared" si="618"/>
        <v>8.5387658761536048E-2</v>
      </c>
      <c r="FK289" s="125">
        <f t="shared" si="618"/>
        <v>0.10501871558961161</v>
      </c>
      <c r="FL289" s="125">
        <f t="shared" si="618"/>
        <v>0.12091030108808562</v>
      </c>
      <c r="FM289" s="125">
        <f t="shared" si="618"/>
        <v>4.8108078686390353E-2</v>
      </c>
      <c r="FN289" s="125">
        <f t="shared" si="618"/>
        <v>8.2802707026364775E-2</v>
      </c>
      <c r="FO289" s="125">
        <f t="shared" si="618"/>
        <v>3.2171812054896408E-2</v>
      </c>
      <c r="FP289" s="125">
        <f t="shared" si="618"/>
        <v>8.9243133412138048E-2</v>
      </c>
      <c r="FQ289" s="125">
        <f t="shared" si="618"/>
        <v>0.1234862726423509</v>
      </c>
      <c r="FR289" s="125">
        <f t="shared" si="618"/>
        <v>0.12398051320956195</v>
      </c>
      <c r="FS289" s="125">
        <f t="shared" si="618"/>
        <v>0.1206926466397906</v>
      </c>
      <c r="FT289" s="125">
        <f t="shared" si="618"/>
        <v>2.7393928510594197E-2</v>
      </c>
      <c r="FU289" s="125">
        <f t="shared" si="618"/>
        <v>5.6635628677966912E-2</v>
      </c>
      <c r="FV289" s="125">
        <f t="shared" si="618"/>
        <v>5.9031047224359978E-2</v>
      </c>
      <c r="FW289" s="125">
        <f t="shared" si="618"/>
        <v>4.3479164987954087E-2</v>
      </c>
      <c r="FX289" s="125">
        <f t="shared" si="618"/>
        <v>6.3714172894334939E-2</v>
      </c>
      <c r="FY289" s="125">
        <f t="shared" si="618"/>
        <v>5.4894650133535221E-2</v>
      </c>
      <c r="FZ289" s="125">
        <f t="shared" si="618"/>
        <v>5.8086681677402198E-2</v>
      </c>
      <c r="GA289" s="125">
        <f t="shared" si="618"/>
        <v>7.0883617820872463E-2</v>
      </c>
      <c r="GB289" s="125">
        <f t="shared" si="618"/>
        <v>3.8410718142492431E-2</v>
      </c>
      <c r="GC289" s="125">
        <f t="shared" si="618"/>
        <v>3.3899970727451816E-2</v>
      </c>
      <c r="GD289" s="125">
        <f t="shared" si="618"/>
        <v>6.0418354124270671E-2</v>
      </c>
      <c r="GE289" s="125">
        <f t="shared" si="618"/>
        <v>4.1135988216476557E-2</v>
      </c>
      <c r="GF289" s="125">
        <f t="shared" si="618"/>
        <v>6.4920567606884735E-2</v>
      </c>
      <c r="GG289" s="125">
        <f t="shared" si="618"/>
        <v>3.9179645167699353E-2</v>
      </c>
      <c r="GH289" s="125">
        <f t="shared" si="618"/>
        <v>2.7271389057636895E-2</v>
      </c>
      <c r="GI289" s="125">
        <f t="shared" si="618"/>
        <v>4.5598505687576549E-2</v>
      </c>
      <c r="GJ289" s="125">
        <f t="shared" si="618"/>
        <v>4.2347170649562053E-2</v>
      </c>
      <c r="GK289" s="125">
        <f t="shared" si="618"/>
        <v>4.2782454587344462E-2</v>
      </c>
      <c r="GL289" s="125">
        <f t="shared" si="618"/>
        <v>4.8871566908786676E-2</v>
      </c>
      <c r="GM289" s="125">
        <f t="shared" si="618"/>
        <v>1.9800382740416018E-2</v>
      </c>
      <c r="GN289" s="125">
        <f t="shared" si="618"/>
        <v>4.6592472419122441E-2</v>
      </c>
      <c r="GO289" s="125">
        <f t="shared" si="618"/>
        <v>3.2889424278672016E-2</v>
      </c>
      <c r="GP289" s="125">
        <f t="shared" si="618"/>
        <v>4.5287423603940946E-2</v>
      </c>
      <c r="GQ289" s="125">
        <f t="shared" si="618"/>
        <v>3.2842896294357875E-2</v>
      </c>
      <c r="GR289" s="125">
        <f t="shared" si="618"/>
        <v>5.4672286698460845E-2</v>
      </c>
      <c r="GS289" s="125">
        <f t="shared" si="618"/>
        <v>5.1801678794633571E-2</v>
      </c>
      <c r="GT289" s="125">
        <f t="shared" si="618"/>
        <v>6.4701712515605678E-2</v>
      </c>
      <c r="GU289" s="125">
        <f t="shared" si="618"/>
        <v>5.6939135765506757E-2</v>
      </c>
      <c r="GV289" s="125">
        <f t="shared" si="618"/>
        <v>6.6863432223991548E-2</v>
      </c>
      <c r="GW289" s="125">
        <f t="shared" si="618"/>
        <v>4.0973167814025643E-2</v>
      </c>
      <c r="GX289" s="125">
        <f t="shared" si="618"/>
        <v>4.9452495396748133E-2</v>
      </c>
      <c r="GY289" s="125">
        <f t="shared" si="618"/>
        <v>2.0439034908979435E-2</v>
      </c>
      <c r="GZ289" s="125">
        <f t="shared" si="618"/>
        <v>4.1891041910415032E-2</v>
      </c>
      <c r="HA289" s="125">
        <f t="shared" si="618"/>
        <v>3.9020707522941719E-2</v>
      </c>
      <c r="HB289" s="125">
        <f t="shared" si="618"/>
        <v>7.3740150247807709E-2</v>
      </c>
      <c r="HC289" s="125">
        <f t="shared" si="618"/>
        <v>6.8535074224409367E-2</v>
      </c>
      <c r="HD289" s="125">
        <f t="shared" si="618"/>
        <v>7.7479543088774527E-2</v>
      </c>
      <c r="HE289" s="125">
        <f t="shared" si="618"/>
        <v>5.7293988328660943E-2</v>
      </c>
      <c r="HF289" s="125">
        <f t="shared" si="618"/>
        <v>0.1115117330106619</v>
      </c>
      <c r="HG289" s="125">
        <f t="shared" si="618"/>
        <v>9.208902297844615E-2</v>
      </c>
      <c r="HH289" s="125">
        <f t="shared" si="618"/>
        <v>9.3145597705243999E-2</v>
      </c>
      <c r="HI289" s="125">
        <f t="shared" si="618"/>
        <v>8.0359495399438929E-2</v>
      </c>
      <c r="HJ289" s="125">
        <f t="shared" ref="HJ289:JE289" si="619">+HJ243/HJ212</f>
        <v>6.9377866409419689E-2</v>
      </c>
      <c r="HK289" s="125">
        <f t="shared" si="619"/>
        <v>7.2994160931940874E-2</v>
      </c>
      <c r="HL289" s="125">
        <f t="shared" si="619"/>
        <v>6.7882776196183159E-2</v>
      </c>
      <c r="HM289" s="125">
        <f t="shared" si="619"/>
        <v>0.10638471472705507</v>
      </c>
      <c r="HN289" s="125">
        <f t="shared" si="619"/>
        <v>6.0144520879691257E-2</v>
      </c>
      <c r="HO289" s="125">
        <f t="shared" si="619"/>
        <v>5.9573272636904026E-2</v>
      </c>
      <c r="HP289" s="125">
        <f t="shared" si="619"/>
        <v>8.181114744886632E-2</v>
      </c>
      <c r="HQ289" s="125">
        <f t="shared" si="619"/>
        <v>6.0469031454473465E-2</v>
      </c>
      <c r="HR289" s="125">
        <f t="shared" si="619"/>
        <v>8.251361618388578E-2</v>
      </c>
      <c r="HS289" s="125">
        <f t="shared" si="619"/>
        <v>8.0282467242201991E-2</v>
      </c>
      <c r="HT289" s="125">
        <f t="shared" si="619"/>
        <v>5.3423835224008578E-2</v>
      </c>
      <c r="HU289" s="125">
        <f t="shared" si="619"/>
        <v>2.1764749904485233E-2</v>
      </c>
      <c r="HV289" s="125">
        <f t="shared" si="619"/>
        <v>6.6672461714639891E-2</v>
      </c>
      <c r="HW289" s="125">
        <f t="shared" si="619"/>
        <v>6.0483769464021633E-2</v>
      </c>
      <c r="HX289" s="125">
        <f t="shared" si="619"/>
        <v>7.8242399008657731E-2</v>
      </c>
      <c r="HY289" s="125">
        <f t="shared" si="619"/>
        <v>9.8249488352017925E-2</v>
      </c>
      <c r="HZ289" s="125">
        <f t="shared" si="619"/>
        <v>3.3977080453496136E-2</v>
      </c>
      <c r="IA289" s="125">
        <f t="shared" si="619"/>
        <v>5.1873998528987504E-2</v>
      </c>
      <c r="IB289" s="125">
        <f t="shared" si="619"/>
        <v>3.6431085141397535E-2</v>
      </c>
      <c r="IC289" s="125">
        <f t="shared" si="619"/>
        <v>2.8686171015232853E-2</v>
      </c>
      <c r="ID289" s="125">
        <f t="shared" si="619"/>
        <v>5.7178394747551126E-2</v>
      </c>
      <c r="IE289" s="125">
        <f t="shared" si="619"/>
        <v>6.4735954393706233E-2</v>
      </c>
      <c r="IF289" s="125">
        <f t="shared" si="619"/>
        <v>6.238857303343736E-2</v>
      </c>
      <c r="IG289" s="125">
        <f t="shared" si="619"/>
        <v>3.4510821906538779E-2</v>
      </c>
      <c r="IH289" s="125">
        <f t="shared" si="619"/>
        <v>4.8689917559225818E-2</v>
      </c>
      <c r="II289" s="125">
        <f t="shared" si="619"/>
        <v>3.9900706986822139E-2</v>
      </c>
      <c r="IJ289" s="125">
        <f t="shared" si="619"/>
        <v>3.5198394498333258E-2</v>
      </c>
      <c r="IK289" s="125">
        <f t="shared" si="619"/>
        <v>2.9593195069461332E-2</v>
      </c>
      <c r="IL289" s="125">
        <f t="shared" si="619"/>
        <v>4.4753039970277769E-2</v>
      </c>
      <c r="IM289" s="125">
        <f t="shared" si="619"/>
        <v>6.1158762546288672E-2</v>
      </c>
      <c r="IN289" s="125">
        <f t="shared" si="619"/>
        <v>4.0935666601650829E-2</v>
      </c>
      <c r="IO289" s="125">
        <f t="shared" si="619"/>
        <v>6.5563077266741751E-2</v>
      </c>
      <c r="IP289" s="125">
        <f t="shared" si="619"/>
        <v>6.3016562019774194E-2</v>
      </c>
      <c r="IQ289" s="125">
        <f t="shared" si="619"/>
        <v>9.0858114401471818E-2</v>
      </c>
      <c r="IR289" s="125">
        <f t="shared" si="619"/>
        <v>7.8299901761054738E-2</v>
      </c>
      <c r="IS289" s="125">
        <f t="shared" si="619"/>
        <v>6.050957646063432E-3</v>
      </c>
      <c r="IT289" s="125">
        <f t="shared" si="619"/>
        <v>4.5707765578693417E-2</v>
      </c>
      <c r="IU289" s="125">
        <f t="shared" si="619"/>
        <v>2.4524968617896797E-2</v>
      </c>
      <c r="IV289" s="125">
        <f t="shared" si="619"/>
        <v>1.2040241390827539E-2</v>
      </c>
      <c r="IW289" s="125">
        <f t="shared" si="619"/>
        <v>1.6511342356317866E-2</v>
      </c>
      <c r="IX289" s="125">
        <f t="shared" si="619"/>
        <v>1.2750056510801409E-2</v>
      </c>
      <c r="IY289" s="125">
        <f t="shared" si="619"/>
        <v>4.6447332389263837E-2</v>
      </c>
      <c r="IZ289" s="125">
        <f t="shared" si="619"/>
        <v>3.5864186056453778E-2</v>
      </c>
      <c r="JA289" s="125">
        <f t="shared" si="619"/>
        <v>5.6619505921497407E-2</v>
      </c>
      <c r="JB289" s="125">
        <f t="shared" si="619"/>
        <v>6.7147172032667138E-2</v>
      </c>
      <c r="JC289" s="125">
        <f t="shared" si="619"/>
        <v>7.5172985561225897E-2</v>
      </c>
      <c r="JD289" s="125">
        <f t="shared" si="619"/>
        <v>6.1500900442756197E-2</v>
      </c>
      <c r="JE289" s="125">
        <f t="shared" si="619"/>
        <v>4.8719643623542135E-2</v>
      </c>
    </row>
    <row r="290" spans="1:265" x14ac:dyDescent="0.2">
      <c r="JC290" s="112"/>
      <c r="JD290" s="112"/>
      <c r="JE290" s="112"/>
    </row>
    <row r="291" spans="1:265" x14ac:dyDescent="0.2">
      <c r="A291" s="21" t="s">
        <v>255</v>
      </c>
      <c r="JC291" s="112"/>
      <c r="JD291" s="112"/>
      <c r="JE291" s="112"/>
    </row>
    <row r="292" spans="1:265" x14ac:dyDescent="0.2">
      <c r="A292" s="73" t="s">
        <v>256</v>
      </c>
      <c r="FB292" s="103">
        <v>2260251.9276419999</v>
      </c>
      <c r="FC292" s="103">
        <v>2237895.0994079998</v>
      </c>
      <c r="FD292" s="103">
        <v>2214368.093783</v>
      </c>
      <c r="FE292" s="103">
        <v>2228046.8429720001</v>
      </c>
      <c r="FF292" s="103">
        <v>2241502.6630949988</v>
      </c>
      <c r="FG292" s="103">
        <v>2232646.2306650002</v>
      </c>
      <c r="FH292" s="103">
        <v>2261062.9991029999</v>
      </c>
      <c r="FI292" s="103">
        <v>2283631.3501869999</v>
      </c>
      <c r="FJ292" s="103">
        <v>2292426.8706660001</v>
      </c>
      <c r="FK292" s="103">
        <v>2311613.3493229998</v>
      </c>
      <c r="FL292" s="103">
        <v>2324511.6662590001</v>
      </c>
      <c r="FM292" s="103">
        <v>2374414.1402870002</v>
      </c>
      <c r="FN292" s="103">
        <v>2417856.5852080001</v>
      </c>
      <c r="FO292" s="103">
        <v>2440594.0549590001</v>
      </c>
      <c r="FP292" s="103">
        <v>2424298.617538</v>
      </c>
      <c r="FQ292" s="103">
        <v>2468104.9911329998</v>
      </c>
      <c r="FR292" s="103">
        <v>2471004.982537</v>
      </c>
      <c r="FS292" s="103">
        <v>2484571.1665850002</v>
      </c>
      <c r="FT292" s="103">
        <v>2500642.3990429998</v>
      </c>
      <c r="FU292" s="103">
        <v>2535809.4014969999</v>
      </c>
      <c r="FV292" s="103">
        <v>2546417.138698</v>
      </c>
      <c r="FW292" s="103">
        <v>2579343.8619920001</v>
      </c>
      <c r="FX292" s="103">
        <v>2601218.79709</v>
      </c>
      <c r="FY292" s="103">
        <v>2644969.9550549998</v>
      </c>
      <c r="FZ292" s="103">
        <v>2704121.7073380002</v>
      </c>
      <c r="GA292" s="103">
        <v>2768052.0084460001</v>
      </c>
      <c r="GB292" s="103">
        <v>2767057.8895009998</v>
      </c>
      <c r="GC292" s="103">
        <v>2790184.2494910001</v>
      </c>
      <c r="GD292" s="103">
        <v>2824874.9080130002</v>
      </c>
      <c r="GE292" s="103">
        <v>2849845.9132949999</v>
      </c>
      <c r="GF292" s="103">
        <v>2877857.0628479999</v>
      </c>
      <c r="GG292" s="103">
        <v>2912355.7028199998</v>
      </c>
      <c r="GH292" s="103">
        <v>2937985.0238700002</v>
      </c>
      <c r="GI292" s="103">
        <v>2878290.126402</v>
      </c>
      <c r="GJ292" s="103">
        <v>2785586.141359</v>
      </c>
      <c r="GK292" s="103">
        <v>2693362.9809599998</v>
      </c>
      <c r="GL292" s="103">
        <v>2717594.372612</v>
      </c>
      <c r="GM292" s="103">
        <v>2687431.2159930002</v>
      </c>
      <c r="GN292" s="103">
        <v>2710045.1592080002</v>
      </c>
      <c r="GO292" s="103">
        <v>2707601.2369710002</v>
      </c>
      <c r="GP292" s="103">
        <v>2710346.5814589998</v>
      </c>
      <c r="GQ292" s="103">
        <v>2705527.853658</v>
      </c>
      <c r="GR292" s="103">
        <v>2680163.164386</v>
      </c>
      <c r="GS292" s="103">
        <v>2657583.3302130001</v>
      </c>
      <c r="GT292" s="103">
        <v>2641556.63662</v>
      </c>
      <c r="GU292" s="103">
        <v>2512291.8702199999</v>
      </c>
      <c r="GV292" s="103">
        <v>2526023.9483679999</v>
      </c>
      <c r="GW292" s="103">
        <v>2475341.6410010001</v>
      </c>
      <c r="GX292" s="103">
        <v>2505194.0012059999</v>
      </c>
      <c r="GY292" s="103">
        <v>2463974.7696349998</v>
      </c>
      <c r="GZ292" s="103">
        <v>2429336.5009030001</v>
      </c>
      <c r="HA292" s="103">
        <v>2417110.0034090001</v>
      </c>
      <c r="HB292" s="103">
        <v>2426365.756968</v>
      </c>
      <c r="HC292" s="103">
        <v>2421580.3350459989</v>
      </c>
      <c r="HD292" s="103">
        <v>2425775.1962660002</v>
      </c>
      <c r="HE292" s="103">
        <v>2431881.1094320002</v>
      </c>
      <c r="HF292" s="103">
        <v>2428940.8212680002</v>
      </c>
      <c r="HG292" s="103">
        <v>2462056.329746</v>
      </c>
      <c r="HH292" s="103">
        <v>2513416.8455929998</v>
      </c>
      <c r="HI292" s="103">
        <v>2489006.867565</v>
      </c>
      <c r="HJ292" s="103">
        <v>2547322.6990530002</v>
      </c>
      <c r="HK292" s="103">
        <v>2553614.0923100002</v>
      </c>
      <c r="HL292" s="103">
        <v>2517797.5892710001</v>
      </c>
      <c r="HM292" s="103">
        <v>2545354.8450640002</v>
      </c>
      <c r="HN292" s="103">
        <v>2586007.155026</v>
      </c>
      <c r="HO292" s="103">
        <v>2590224.6010540002</v>
      </c>
      <c r="HP292" s="103">
        <v>2615230.4481092598</v>
      </c>
      <c r="HQ292" s="103">
        <v>2632996.9983517602</v>
      </c>
      <c r="HR292" s="103">
        <v>2645300.026449</v>
      </c>
      <c r="HS292" s="103">
        <v>2705537.180193</v>
      </c>
      <c r="HT292" s="103">
        <v>2770144.0078349998</v>
      </c>
      <c r="HU292" s="103">
        <v>2729384.3691139999</v>
      </c>
      <c r="HV292" s="103">
        <v>2788122.1423450001</v>
      </c>
      <c r="HW292" s="103">
        <v>2799076.4878169098</v>
      </c>
      <c r="HX292" s="103">
        <v>2781495.39807091</v>
      </c>
      <c r="HY292" s="103">
        <v>2813604.3836249099</v>
      </c>
      <c r="HZ292" s="103">
        <v>2801827.0971029098</v>
      </c>
      <c r="IA292" s="103">
        <v>2786630.2763589099</v>
      </c>
      <c r="IB292" s="103">
        <v>2816821.9469239102</v>
      </c>
      <c r="IC292" s="103">
        <v>2804156.1711959098</v>
      </c>
      <c r="ID292" s="103">
        <v>2816914.7319899099</v>
      </c>
      <c r="IE292" s="103">
        <v>2842438.8016819102</v>
      </c>
      <c r="IF292" s="103">
        <v>2874363.07519991</v>
      </c>
      <c r="IG292" s="103">
        <v>2872328.7129959101</v>
      </c>
      <c r="IH292" s="103">
        <v>2915165.1482269098</v>
      </c>
      <c r="II292" s="103">
        <v>2895944.4108679099</v>
      </c>
      <c r="IJ292" s="103">
        <v>2799565.7069749101</v>
      </c>
      <c r="IK292" s="103">
        <v>2794133.5409609098</v>
      </c>
      <c r="IL292" s="103">
        <v>2824676.335531909</v>
      </c>
      <c r="IM292" s="103">
        <v>2881921.68528591</v>
      </c>
      <c r="IN292" s="103">
        <v>2856983.30462091</v>
      </c>
      <c r="IO292" s="103">
        <v>2793663.4321719101</v>
      </c>
      <c r="IP292" s="103">
        <v>2731050.6211489099</v>
      </c>
      <c r="IQ292" s="103">
        <v>2724354.9927109098</v>
      </c>
      <c r="IR292" s="103">
        <v>2713759.3831019099</v>
      </c>
      <c r="IS292" s="103">
        <v>2705497.97071</v>
      </c>
      <c r="IT292" s="103">
        <v>2688861.295992</v>
      </c>
      <c r="IU292" s="103">
        <v>2686229.4493709998</v>
      </c>
      <c r="IV292" s="103">
        <v>2662237.1403979999</v>
      </c>
      <c r="IW292" s="103">
        <v>2647234.10085</v>
      </c>
      <c r="IX292" s="103">
        <v>2689228.5813819999</v>
      </c>
      <c r="IY292" s="103">
        <v>2715215.292719</v>
      </c>
      <c r="IZ292" s="103">
        <v>2718017.0444709999</v>
      </c>
      <c r="JA292" s="103">
        <v>2757357</v>
      </c>
      <c r="JB292" s="103">
        <v>2793041.397173</v>
      </c>
      <c r="JC292" s="103">
        <v>2815972.3412720002</v>
      </c>
      <c r="JD292" s="103">
        <v>2910020.5669789999</v>
      </c>
      <c r="JE292" s="103">
        <v>2898020.5563639998</v>
      </c>
    </row>
    <row r="293" spans="1:265" x14ac:dyDescent="0.2">
      <c r="A293" s="73" t="s">
        <v>257</v>
      </c>
      <c r="FB293" s="103">
        <v>814684</v>
      </c>
      <c r="FC293" s="103">
        <v>786609</v>
      </c>
      <c r="FD293" s="103">
        <v>788457</v>
      </c>
      <c r="FE293" s="103">
        <v>792051</v>
      </c>
      <c r="FF293" s="103">
        <v>793174</v>
      </c>
      <c r="FG293" s="103">
        <v>797659</v>
      </c>
      <c r="FH293" s="103">
        <v>807803</v>
      </c>
      <c r="FI293" s="103">
        <v>814596</v>
      </c>
      <c r="FJ293" s="103">
        <v>821392</v>
      </c>
      <c r="FK293" s="103">
        <v>831631</v>
      </c>
      <c r="FL293" s="103">
        <v>838911</v>
      </c>
      <c r="FM293" s="103">
        <v>883089</v>
      </c>
      <c r="FN293" s="103">
        <v>852132</v>
      </c>
      <c r="FO293" s="103">
        <v>860536</v>
      </c>
      <c r="FP293" s="103">
        <v>871126</v>
      </c>
      <c r="FQ293" s="103">
        <v>883401</v>
      </c>
      <c r="FR293" s="103">
        <v>890825</v>
      </c>
      <c r="FS293" s="103">
        <v>897759</v>
      </c>
      <c r="FT293" s="103">
        <v>876193</v>
      </c>
      <c r="FU293" s="103">
        <v>879263</v>
      </c>
      <c r="FV293" s="103">
        <v>883934</v>
      </c>
      <c r="FW293" s="103">
        <v>890328</v>
      </c>
      <c r="FX293" s="103">
        <v>889417</v>
      </c>
      <c r="FY293" s="103">
        <v>893886</v>
      </c>
      <c r="FZ293" s="103">
        <v>891269</v>
      </c>
      <c r="GA293" s="103">
        <v>925201</v>
      </c>
      <c r="GB293" s="103">
        <v>930039</v>
      </c>
      <c r="GC293" s="103">
        <v>935278</v>
      </c>
      <c r="GD293" s="103">
        <v>948649</v>
      </c>
      <c r="GE293" s="103">
        <v>954444</v>
      </c>
      <c r="GF293" s="103">
        <v>961980</v>
      </c>
      <c r="GG293" s="103">
        <v>966896</v>
      </c>
      <c r="GH293" s="103">
        <v>972523</v>
      </c>
      <c r="GI293" s="103">
        <v>973603</v>
      </c>
      <c r="GJ293" s="103">
        <v>963406</v>
      </c>
      <c r="GK293" s="103">
        <v>944043</v>
      </c>
      <c r="GL293" s="103">
        <v>932662</v>
      </c>
      <c r="GM293" s="103">
        <v>924718</v>
      </c>
      <c r="GN293" s="103">
        <v>922189</v>
      </c>
      <c r="GO293" s="103">
        <v>918195</v>
      </c>
      <c r="GP293" s="103">
        <v>915041</v>
      </c>
      <c r="GQ293" s="103">
        <v>918615</v>
      </c>
      <c r="GR293" s="103">
        <v>913850</v>
      </c>
      <c r="GS293" s="103">
        <v>903525</v>
      </c>
      <c r="GT293" s="103">
        <v>904364</v>
      </c>
      <c r="GU293" s="103">
        <v>849556</v>
      </c>
      <c r="GV293" s="103">
        <v>848850</v>
      </c>
      <c r="GW293" s="103">
        <v>844254</v>
      </c>
      <c r="GX293" s="103">
        <v>840416</v>
      </c>
      <c r="GY293" s="103">
        <v>835299</v>
      </c>
      <c r="GZ293" s="103">
        <v>833565</v>
      </c>
      <c r="HA293" s="103">
        <v>833475</v>
      </c>
      <c r="HB293" s="103">
        <v>833720</v>
      </c>
      <c r="HC293" s="103">
        <v>832805</v>
      </c>
      <c r="HD293" s="103">
        <v>831164</v>
      </c>
      <c r="HE293" s="103">
        <v>853819</v>
      </c>
      <c r="HF293" s="103">
        <v>860826</v>
      </c>
      <c r="HG293" s="103">
        <v>862485</v>
      </c>
      <c r="HH293" s="103">
        <v>857541</v>
      </c>
      <c r="HI293" s="103">
        <v>856469</v>
      </c>
      <c r="HJ293" s="103">
        <v>844255</v>
      </c>
      <c r="HK293" s="103">
        <v>838219</v>
      </c>
      <c r="HL293" s="103">
        <v>840013</v>
      </c>
      <c r="HM293" s="103">
        <v>837703</v>
      </c>
      <c r="HN293" s="103">
        <v>854077</v>
      </c>
      <c r="HO293" s="103">
        <v>854327</v>
      </c>
      <c r="HP293" s="103">
        <v>852493</v>
      </c>
      <c r="HQ293" s="103">
        <v>852920</v>
      </c>
      <c r="HR293" s="103">
        <v>847134</v>
      </c>
      <c r="HS293" s="103">
        <v>885641</v>
      </c>
      <c r="HT293" s="103">
        <v>885290</v>
      </c>
      <c r="HU293" s="103">
        <v>883796</v>
      </c>
      <c r="HV293" s="103">
        <v>881461</v>
      </c>
      <c r="HW293" s="103">
        <v>888976</v>
      </c>
      <c r="HX293" s="103">
        <v>891383</v>
      </c>
      <c r="HY293" s="103">
        <v>891286</v>
      </c>
      <c r="HZ293" s="103">
        <v>891275</v>
      </c>
      <c r="IA293" s="103">
        <v>887984</v>
      </c>
      <c r="IB293" s="103">
        <v>882312</v>
      </c>
      <c r="IC293" s="103">
        <v>882537</v>
      </c>
      <c r="ID293" s="103">
        <v>858445</v>
      </c>
      <c r="IE293" s="103">
        <v>859523</v>
      </c>
      <c r="IF293" s="103">
        <v>861965</v>
      </c>
      <c r="IG293" s="103">
        <v>860635</v>
      </c>
      <c r="IH293" s="103">
        <v>858239</v>
      </c>
      <c r="II293" s="103">
        <v>857592</v>
      </c>
      <c r="IJ293" s="103">
        <v>857279</v>
      </c>
      <c r="IK293" s="103">
        <v>852924</v>
      </c>
      <c r="IL293" s="103">
        <v>847509</v>
      </c>
      <c r="IM293" s="103">
        <v>841260</v>
      </c>
      <c r="IN293" s="103">
        <v>836221</v>
      </c>
      <c r="IO293" s="103">
        <v>823208</v>
      </c>
      <c r="IP293" s="103">
        <v>820659</v>
      </c>
      <c r="IQ293" s="103">
        <v>813629</v>
      </c>
      <c r="IR293" s="103">
        <v>808812</v>
      </c>
      <c r="IS293" s="103">
        <v>801699</v>
      </c>
      <c r="IT293" s="103">
        <v>799848</v>
      </c>
      <c r="IU293" s="103">
        <v>802413</v>
      </c>
      <c r="IV293" s="103">
        <v>801831</v>
      </c>
      <c r="IW293" s="103">
        <v>804841</v>
      </c>
      <c r="IX293" s="103">
        <v>807381</v>
      </c>
      <c r="IY293" s="103">
        <v>805792</v>
      </c>
      <c r="IZ293" s="103">
        <v>806511</v>
      </c>
      <c r="JA293" s="103">
        <v>809505</v>
      </c>
      <c r="JB293" s="103">
        <v>812010</v>
      </c>
      <c r="JC293" s="103">
        <v>816953</v>
      </c>
      <c r="JD293" s="103">
        <v>822012</v>
      </c>
      <c r="JE293" s="103">
        <v>818696</v>
      </c>
    </row>
  </sheetData>
  <hyperlinks>
    <hyperlink ref="A2" location="Índice!A1" display="Volver al índice" xr:uid="{00000000-0004-0000-0100-000000000000}"/>
  </hyperlinks>
  <printOptions gridLines="1"/>
  <pageMargins left="0.78740157480314965" right="0.75" top="0.39370078740157483" bottom="1" header="0" footer="0"/>
  <pageSetup paperSize="9" scale="80" orientation="landscape" horizontalDpi="300" verticalDpi="300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XFD290"/>
  <sheetViews>
    <sheetView zoomScale="115" zoomScaleNormal="115" workbookViewId="0">
      <pane xSplit="1" ySplit="6" topLeftCell="JC279" activePane="bottomRight" state="frozen"/>
      <selection activeCell="JB6" sqref="JB6"/>
      <selection pane="topRight" activeCell="JB6" sqref="JB6"/>
      <selection pane="bottomLeft" activeCell="JB6" sqref="JB6"/>
      <selection pane="bottomRight" activeCell="JF289" sqref="JF289"/>
    </sheetView>
  </sheetViews>
  <sheetFormatPr baseColWidth="10" defaultColWidth="5.44140625" defaultRowHeight="10.199999999999999" x14ac:dyDescent="0.2"/>
  <cols>
    <col min="1" max="1" width="37" style="73" customWidth="1"/>
    <col min="2" max="4" width="9.6640625" style="70" customWidth="1"/>
    <col min="5" max="7" width="9.6640625" style="1" customWidth="1"/>
    <col min="8" max="11" width="9.6640625" style="70" customWidth="1"/>
    <col min="12" max="13" width="9.6640625" style="73" customWidth="1"/>
    <col min="14" max="16" width="9.6640625" style="70" customWidth="1"/>
    <col min="17" max="19" width="9.6640625" style="1" customWidth="1"/>
    <col min="20" max="23" width="9.6640625" style="70" customWidth="1"/>
    <col min="24" max="27" width="9.6640625" style="73" customWidth="1"/>
    <col min="28" max="28" width="9.6640625" style="1" customWidth="1"/>
    <col min="29" max="31" width="9.6640625" style="73" customWidth="1"/>
    <col min="32" max="32" width="10" style="73" customWidth="1"/>
    <col min="33" max="101" width="9.6640625" style="73" customWidth="1"/>
    <col min="102" max="223" width="10.109375" style="73" customWidth="1"/>
    <col min="224" max="225" width="11.5546875" style="73" customWidth="1"/>
    <col min="226" max="262" width="13.44140625" style="73" bestFit="1" customWidth="1"/>
    <col min="263" max="265" width="9.44140625" style="73" bestFit="1" customWidth="1"/>
    <col min="266" max="266" width="9.109375" style="73" customWidth="1"/>
    <col min="267" max="274" width="5.44140625" style="73" customWidth="1"/>
    <col min="275" max="16384" width="5.44140625" style="73"/>
  </cols>
  <sheetData>
    <row r="1" spans="1:266" x14ac:dyDescent="0.2">
      <c r="A1" s="51" t="str">
        <f>+Índice!$B$2</f>
        <v>Última actualización: Enero 2022</v>
      </c>
    </row>
    <row r="2" spans="1:266" ht="13.2" customHeight="1" x14ac:dyDescent="0.25">
      <c r="A2" s="62" t="s">
        <v>12</v>
      </c>
      <c r="FK2" s="73" t="s">
        <v>13</v>
      </c>
    </row>
    <row r="3" spans="1:266" ht="16.5" customHeight="1" x14ac:dyDescent="0.2">
      <c r="A3" s="31" t="s">
        <v>14</v>
      </c>
      <c r="AR3" s="73" t="s">
        <v>15</v>
      </c>
      <c r="FK3" s="73" t="s">
        <v>16</v>
      </c>
    </row>
    <row r="4" spans="1:266" s="92" customFormat="1" ht="15.75" customHeight="1" x14ac:dyDescent="0.2">
      <c r="A4" s="86" t="s">
        <v>258</v>
      </c>
      <c r="B4" s="91">
        <v>31</v>
      </c>
      <c r="C4" s="91">
        <v>29</v>
      </c>
      <c r="D4" s="91">
        <v>29</v>
      </c>
      <c r="E4" s="91">
        <v>29</v>
      </c>
      <c r="F4" s="91">
        <v>28</v>
      </c>
      <c r="G4" s="91">
        <v>28</v>
      </c>
      <c r="H4" s="91">
        <v>28</v>
      </c>
      <c r="I4" s="91">
        <v>28</v>
      </c>
      <c r="J4" s="91">
        <v>28</v>
      </c>
      <c r="K4" s="91">
        <v>28</v>
      </c>
      <c r="L4" s="90">
        <v>28</v>
      </c>
      <c r="M4" s="90">
        <v>28</v>
      </c>
      <c r="N4" s="91">
        <v>28</v>
      </c>
      <c r="O4" s="91">
        <v>28</v>
      </c>
      <c r="P4" s="91">
        <v>28</v>
      </c>
      <c r="Q4" s="91">
        <v>28</v>
      </c>
      <c r="R4" s="91">
        <v>28</v>
      </c>
      <c r="S4" s="91">
        <v>28</v>
      </c>
      <c r="T4" s="91">
        <v>26</v>
      </c>
      <c r="U4" s="91">
        <v>27</v>
      </c>
      <c r="V4" s="91">
        <v>27</v>
      </c>
      <c r="W4" s="91">
        <v>26</v>
      </c>
      <c r="X4" s="90">
        <v>25</v>
      </c>
      <c r="Y4" s="90">
        <v>25</v>
      </c>
      <c r="Z4" s="90">
        <v>25</v>
      </c>
      <c r="AA4" s="90">
        <v>25</v>
      </c>
      <c r="AB4" s="91">
        <v>24</v>
      </c>
      <c r="AC4" s="90">
        <v>24</v>
      </c>
      <c r="AD4" s="90">
        <v>24</v>
      </c>
      <c r="AE4" s="90">
        <v>24</v>
      </c>
      <c r="AF4" s="90">
        <v>23</v>
      </c>
      <c r="AG4" s="90">
        <v>23</v>
      </c>
      <c r="AH4" s="90">
        <v>22</v>
      </c>
      <c r="AI4" s="90">
        <v>21</v>
      </c>
      <c r="AJ4" s="90">
        <v>21</v>
      </c>
      <c r="AK4" s="90">
        <v>21</v>
      </c>
      <c r="AL4" s="90">
        <v>21</v>
      </c>
      <c r="AM4" s="90">
        <v>20</v>
      </c>
      <c r="AN4" s="90">
        <v>20</v>
      </c>
      <c r="AO4" s="90">
        <v>19</v>
      </c>
      <c r="AP4" s="90">
        <v>18</v>
      </c>
      <c r="AQ4" s="90">
        <v>18</v>
      </c>
      <c r="AR4" s="90">
        <v>18</v>
      </c>
      <c r="AS4" s="90">
        <v>18</v>
      </c>
      <c r="AT4" s="90">
        <v>17</v>
      </c>
      <c r="AU4" s="90">
        <v>17</v>
      </c>
      <c r="AV4" s="90">
        <v>20</v>
      </c>
      <c r="AW4" s="90">
        <v>20</v>
      </c>
      <c r="AX4" s="90">
        <v>20</v>
      </c>
      <c r="AY4" s="90">
        <v>20</v>
      </c>
      <c r="AZ4" s="90">
        <v>20</v>
      </c>
      <c r="BA4" s="90">
        <v>19</v>
      </c>
      <c r="BB4" s="90">
        <v>17</v>
      </c>
      <c r="BC4" s="90">
        <v>17</v>
      </c>
      <c r="BD4" s="90">
        <v>16</v>
      </c>
      <c r="BE4" s="90">
        <v>15</v>
      </c>
      <c r="BF4" s="90">
        <v>15</v>
      </c>
      <c r="BG4" s="90">
        <v>15</v>
      </c>
      <c r="BH4" s="90">
        <v>15</v>
      </c>
      <c r="BI4" s="90">
        <v>14</v>
      </c>
      <c r="BJ4" s="90">
        <v>14</v>
      </c>
      <c r="BK4" s="90">
        <v>14</v>
      </c>
      <c r="BL4" s="90">
        <v>14</v>
      </c>
      <c r="BM4" s="90">
        <v>14</v>
      </c>
      <c r="BN4" s="90">
        <v>14</v>
      </c>
      <c r="BO4" s="90">
        <v>14</v>
      </c>
      <c r="BP4" s="90">
        <v>14</v>
      </c>
      <c r="BQ4" s="90">
        <v>14</v>
      </c>
      <c r="BR4" s="90">
        <v>14</v>
      </c>
      <c r="BS4" s="90">
        <v>14</v>
      </c>
      <c r="BT4" s="90">
        <v>14</v>
      </c>
      <c r="BU4" s="90">
        <v>14</v>
      </c>
      <c r="BV4" s="90">
        <v>14</v>
      </c>
      <c r="BW4" s="90">
        <v>14</v>
      </c>
      <c r="BX4" s="90">
        <v>14</v>
      </c>
      <c r="BY4" s="90">
        <v>14</v>
      </c>
      <c r="BZ4" s="90">
        <v>14</v>
      </c>
      <c r="CA4" s="90">
        <v>14</v>
      </c>
      <c r="CB4" s="90">
        <v>14</v>
      </c>
      <c r="CC4" s="90">
        <v>14</v>
      </c>
      <c r="CD4" s="90">
        <v>14</v>
      </c>
      <c r="CE4" s="90">
        <v>14</v>
      </c>
      <c r="CF4" s="90">
        <v>14</v>
      </c>
      <c r="CG4" s="90">
        <v>14</v>
      </c>
      <c r="CH4" s="90">
        <v>14</v>
      </c>
      <c r="CI4" s="90">
        <v>14</v>
      </c>
      <c r="CJ4" s="90">
        <v>14</v>
      </c>
      <c r="CK4" s="90">
        <v>14</v>
      </c>
      <c r="CL4" s="90">
        <v>14</v>
      </c>
      <c r="CM4" s="90">
        <v>14</v>
      </c>
      <c r="CN4" s="90">
        <v>14</v>
      </c>
      <c r="CO4" s="90">
        <v>14</v>
      </c>
      <c r="CP4" s="90">
        <v>14</v>
      </c>
      <c r="CQ4" s="90">
        <v>14</v>
      </c>
      <c r="CR4" s="90">
        <v>14</v>
      </c>
      <c r="CS4" s="90">
        <v>14</v>
      </c>
      <c r="CT4" s="90">
        <v>13</v>
      </c>
      <c r="CU4" s="90">
        <v>13</v>
      </c>
      <c r="CV4" s="90">
        <v>13</v>
      </c>
      <c r="CW4" s="90">
        <v>13</v>
      </c>
      <c r="CX4" s="90">
        <v>13</v>
      </c>
      <c r="CY4" s="90">
        <v>13</v>
      </c>
      <c r="CZ4" s="90">
        <v>13</v>
      </c>
      <c r="DA4" s="90">
        <v>13</v>
      </c>
      <c r="DB4" s="90">
        <v>13</v>
      </c>
      <c r="DC4" s="90">
        <v>13</v>
      </c>
      <c r="DD4" s="90">
        <v>13</v>
      </c>
      <c r="DE4" s="90">
        <v>12</v>
      </c>
      <c r="DF4" s="90">
        <v>11</v>
      </c>
      <c r="DG4" s="90">
        <v>11</v>
      </c>
      <c r="DH4" s="90">
        <v>11</v>
      </c>
      <c r="DI4" s="90">
        <v>11</v>
      </c>
      <c r="DJ4" s="90">
        <v>11</v>
      </c>
      <c r="DK4" s="90">
        <v>11</v>
      </c>
      <c r="DL4" s="90">
        <v>11</v>
      </c>
      <c r="DM4" s="90">
        <v>11</v>
      </c>
      <c r="DN4" s="90">
        <v>11</v>
      </c>
      <c r="DO4" s="90">
        <v>11</v>
      </c>
      <c r="DP4" s="90">
        <v>11</v>
      </c>
      <c r="DQ4" s="90">
        <v>11</v>
      </c>
      <c r="DR4" s="90">
        <v>11</v>
      </c>
      <c r="DS4" s="90">
        <v>12</v>
      </c>
      <c r="DT4" s="90">
        <v>12</v>
      </c>
      <c r="DU4" s="90">
        <v>12</v>
      </c>
      <c r="DV4" s="90">
        <v>12</v>
      </c>
      <c r="DW4" s="90">
        <v>12</v>
      </c>
      <c r="DX4" s="90">
        <v>12</v>
      </c>
      <c r="DY4" s="90">
        <v>12</v>
      </c>
      <c r="DZ4" s="90">
        <v>12</v>
      </c>
      <c r="EA4" s="90">
        <v>12</v>
      </c>
      <c r="EB4" s="90">
        <v>12</v>
      </c>
      <c r="EC4" s="90">
        <v>10</v>
      </c>
      <c r="ED4" s="90">
        <v>10</v>
      </c>
      <c r="EE4" s="90">
        <v>11</v>
      </c>
      <c r="EF4" s="90">
        <v>11</v>
      </c>
      <c r="EG4" s="90">
        <v>11</v>
      </c>
      <c r="EH4" s="90">
        <v>11</v>
      </c>
      <c r="EI4" s="90">
        <v>11</v>
      </c>
      <c r="EJ4" s="90">
        <v>11</v>
      </c>
      <c r="EK4" s="90">
        <v>11</v>
      </c>
      <c r="EL4" s="90">
        <v>11</v>
      </c>
      <c r="EM4" s="90">
        <v>11</v>
      </c>
      <c r="EN4" s="90">
        <v>11</v>
      </c>
      <c r="EO4" s="90">
        <v>11</v>
      </c>
      <c r="EP4" s="90">
        <v>11</v>
      </c>
      <c r="EQ4" s="90">
        <v>11</v>
      </c>
      <c r="ER4" s="90">
        <v>12</v>
      </c>
      <c r="ES4" s="90">
        <v>12</v>
      </c>
      <c r="ET4" s="90">
        <v>11</v>
      </c>
      <c r="EU4" s="90">
        <v>11</v>
      </c>
      <c r="EV4" s="90">
        <v>11</v>
      </c>
      <c r="EW4" s="90">
        <v>11</v>
      </c>
      <c r="EX4" s="90">
        <v>11</v>
      </c>
      <c r="EY4" s="90">
        <v>11</v>
      </c>
      <c r="EZ4" s="90">
        <v>11</v>
      </c>
      <c r="FA4" s="90">
        <v>11</v>
      </c>
      <c r="FB4" s="90">
        <v>11</v>
      </c>
      <c r="FC4" s="90">
        <v>11</v>
      </c>
      <c r="FD4" s="90">
        <v>11</v>
      </c>
      <c r="FE4" s="90">
        <v>11</v>
      </c>
      <c r="FF4" s="90">
        <v>11</v>
      </c>
      <c r="FG4" s="90">
        <v>11</v>
      </c>
      <c r="FH4" s="90">
        <v>11</v>
      </c>
      <c r="FI4" s="90">
        <v>11</v>
      </c>
      <c r="FJ4" s="90">
        <v>11</v>
      </c>
      <c r="FK4" s="90">
        <v>11</v>
      </c>
      <c r="FL4" s="90">
        <v>11</v>
      </c>
      <c r="FM4" s="90">
        <v>11</v>
      </c>
      <c r="FN4" s="90">
        <v>11</v>
      </c>
      <c r="FO4" s="90">
        <v>11</v>
      </c>
      <c r="FP4" s="90">
        <v>11</v>
      </c>
      <c r="FQ4" s="90">
        <v>11</v>
      </c>
      <c r="FR4" s="90">
        <v>11</v>
      </c>
      <c r="FS4" s="90">
        <v>11</v>
      </c>
      <c r="FT4" s="90">
        <v>12</v>
      </c>
      <c r="FU4" s="90">
        <v>12</v>
      </c>
      <c r="FV4" s="90">
        <v>12</v>
      </c>
      <c r="FW4" s="90">
        <v>12</v>
      </c>
      <c r="FX4" s="90">
        <v>12</v>
      </c>
      <c r="FY4" s="90">
        <v>12</v>
      </c>
      <c r="FZ4" s="90">
        <v>12</v>
      </c>
      <c r="GA4" s="90">
        <f>+Actividad!D183</f>
        <v>11</v>
      </c>
      <c r="GB4" s="90">
        <v>10</v>
      </c>
      <c r="GC4" s="90">
        <v>9</v>
      </c>
      <c r="GD4" s="90">
        <v>9</v>
      </c>
      <c r="GE4" s="90">
        <v>9</v>
      </c>
      <c r="GF4" s="90">
        <v>9</v>
      </c>
      <c r="GG4" s="90">
        <v>9</v>
      </c>
      <c r="GH4" s="90">
        <v>9</v>
      </c>
      <c r="GI4" s="90">
        <v>9</v>
      </c>
      <c r="GJ4" s="90">
        <v>9</v>
      </c>
      <c r="GK4" s="90">
        <v>9</v>
      </c>
      <c r="GL4" s="90">
        <v>9</v>
      </c>
      <c r="GM4" s="90">
        <v>9</v>
      </c>
      <c r="GN4" s="90">
        <v>9</v>
      </c>
      <c r="GO4" s="90">
        <v>9</v>
      </c>
      <c r="GP4" s="90">
        <v>9</v>
      </c>
      <c r="GQ4" s="90">
        <v>9</v>
      </c>
      <c r="GR4" s="90">
        <v>9</v>
      </c>
      <c r="GS4" s="90">
        <v>9</v>
      </c>
      <c r="GT4" s="90">
        <v>9</v>
      </c>
      <c r="GU4" s="90">
        <v>9</v>
      </c>
      <c r="GV4" s="90">
        <v>9</v>
      </c>
      <c r="GW4" s="90">
        <v>9</v>
      </c>
      <c r="GX4" s="90">
        <v>9</v>
      </c>
      <c r="GY4" s="90">
        <v>9</v>
      </c>
      <c r="GZ4" s="90">
        <v>9</v>
      </c>
      <c r="HA4" s="90">
        <v>9</v>
      </c>
      <c r="HB4" s="90">
        <v>9</v>
      </c>
      <c r="HC4" s="90">
        <v>9</v>
      </c>
      <c r="HD4" s="90">
        <v>9</v>
      </c>
      <c r="HE4" s="90">
        <v>9</v>
      </c>
      <c r="HF4" s="90">
        <v>9</v>
      </c>
      <c r="HG4" s="90">
        <v>9</v>
      </c>
      <c r="HH4" s="90">
        <v>9</v>
      </c>
      <c r="HI4" s="90">
        <v>9</v>
      </c>
      <c r="HJ4" s="90">
        <v>9</v>
      </c>
      <c r="HK4" s="90">
        <v>9</v>
      </c>
      <c r="HL4" s="90">
        <v>9</v>
      </c>
      <c r="HM4" s="90">
        <v>9</v>
      </c>
      <c r="HN4" s="90">
        <v>9</v>
      </c>
      <c r="HO4" s="90">
        <v>9</v>
      </c>
      <c r="HP4" s="90">
        <v>9</v>
      </c>
      <c r="HQ4" s="90">
        <v>9</v>
      </c>
      <c r="HR4" s="90">
        <v>9</v>
      </c>
      <c r="HS4" s="90">
        <v>9</v>
      </c>
      <c r="HT4" s="90">
        <v>9</v>
      </c>
      <c r="HU4" s="90">
        <v>9</v>
      </c>
      <c r="HV4" s="90">
        <v>9</v>
      </c>
      <c r="HW4" s="90">
        <v>8</v>
      </c>
      <c r="HX4" s="90">
        <v>8</v>
      </c>
      <c r="HY4" s="90">
        <v>8</v>
      </c>
      <c r="HZ4" s="90">
        <v>8</v>
      </c>
      <c r="IA4" s="90">
        <v>8</v>
      </c>
      <c r="IB4" s="90">
        <v>8</v>
      </c>
      <c r="IC4" s="90">
        <v>8</v>
      </c>
      <c r="ID4" s="90">
        <v>8</v>
      </c>
      <c r="IE4" s="90">
        <v>8</v>
      </c>
      <c r="IF4" s="90">
        <v>8</v>
      </c>
      <c r="IG4" s="90">
        <v>8</v>
      </c>
      <c r="IH4" s="90">
        <v>8</v>
      </c>
      <c r="II4" s="90">
        <v>8</v>
      </c>
      <c r="IJ4" s="90">
        <v>8</v>
      </c>
      <c r="IK4" s="90">
        <v>8</v>
      </c>
      <c r="IL4" s="90">
        <v>8</v>
      </c>
      <c r="IM4" s="90">
        <v>8</v>
      </c>
      <c r="IN4" s="90">
        <v>8</v>
      </c>
      <c r="IO4" s="90">
        <v>8</v>
      </c>
      <c r="IP4" s="90">
        <v>8</v>
      </c>
      <c r="IQ4" s="90">
        <v>8</v>
      </c>
      <c r="IR4" s="90">
        <v>8</v>
      </c>
      <c r="IS4" s="90">
        <v>8</v>
      </c>
      <c r="IT4" s="90">
        <v>8</v>
      </c>
      <c r="IU4" s="90">
        <v>8</v>
      </c>
      <c r="IV4" s="90">
        <v>8</v>
      </c>
      <c r="IW4" s="90">
        <v>8</v>
      </c>
      <c r="IX4" s="90">
        <v>8</v>
      </c>
      <c r="IY4" s="90">
        <v>8</v>
      </c>
      <c r="IZ4" s="90">
        <v>8</v>
      </c>
      <c r="JA4" s="90">
        <v>8</v>
      </c>
      <c r="JB4" s="90">
        <v>8</v>
      </c>
      <c r="JC4" s="90">
        <v>8</v>
      </c>
      <c r="JD4" s="92">
        <v>8</v>
      </c>
      <c r="JE4" s="92">
        <v>8</v>
      </c>
      <c r="JF4" s="92">
        <v>8</v>
      </c>
    </row>
    <row r="5" spans="1:266" s="92" customFormat="1" ht="49.5" customHeight="1" x14ac:dyDescent="0.2">
      <c r="A5" s="86" t="s">
        <v>19</v>
      </c>
      <c r="B5" s="89"/>
      <c r="C5" s="89" t="s">
        <v>259</v>
      </c>
      <c r="D5" s="89"/>
      <c r="E5" s="89"/>
      <c r="F5" s="89" t="s">
        <v>260</v>
      </c>
      <c r="G5" s="89"/>
      <c r="H5" s="89"/>
      <c r="I5" s="89"/>
      <c r="J5" s="89"/>
      <c r="K5" s="89"/>
      <c r="L5" s="88"/>
      <c r="M5" s="88"/>
      <c r="N5" s="89"/>
      <c r="O5" s="89"/>
      <c r="P5" s="89"/>
      <c r="Q5" s="89"/>
      <c r="R5" s="89"/>
      <c r="S5" s="89"/>
      <c r="T5" s="89" t="s">
        <v>261</v>
      </c>
      <c r="U5" s="89" t="s">
        <v>262</v>
      </c>
      <c r="V5" s="89"/>
      <c r="W5" s="89" t="s">
        <v>263</v>
      </c>
      <c r="X5" s="88" t="s">
        <v>264</v>
      </c>
      <c r="Y5" s="88"/>
      <c r="Z5" s="88"/>
      <c r="AA5" s="88"/>
      <c r="AB5" s="89" t="s">
        <v>265</v>
      </c>
      <c r="AC5" s="88"/>
      <c r="AD5" s="88"/>
      <c r="AE5" s="88"/>
      <c r="AF5" s="88"/>
      <c r="AG5" s="88"/>
      <c r="AH5" s="88" t="s">
        <v>266</v>
      </c>
      <c r="AI5" s="88" t="s">
        <v>267</v>
      </c>
      <c r="AJ5" s="88"/>
      <c r="AK5" s="88"/>
      <c r="AL5" s="88"/>
      <c r="AM5" s="88"/>
      <c r="AN5" s="88"/>
      <c r="AO5" s="88" t="s">
        <v>268</v>
      </c>
      <c r="AP5" s="88" t="s">
        <v>269</v>
      </c>
      <c r="AQ5" s="88"/>
      <c r="AR5" s="88"/>
      <c r="AS5" s="88"/>
      <c r="AT5" s="88" t="s">
        <v>270</v>
      </c>
      <c r="AU5" s="88"/>
      <c r="AV5" s="88" t="s">
        <v>271</v>
      </c>
      <c r="AW5" s="88"/>
      <c r="AX5" s="88"/>
      <c r="AY5" s="88"/>
      <c r="AZ5" s="88"/>
      <c r="BA5" s="88" t="s">
        <v>272</v>
      </c>
      <c r="BB5" s="88" t="s">
        <v>273</v>
      </c>
      <c r="BC5" s="88"/>
      <c r="BD5" s="88" t="s">
        <v>274</v>
      </c>
      <c r="BE5" s="88" t="s">
        <v>275</v>
      </c>
      <c r="BF5" s="88"/>
      <c r="BG5" s="88"/>
      <c r="BH5" s="88"/>
      <c r="BI5" s="88" t="s">
        <v>276</v>
      </c>
      <c r="BJ5" s="88"/>
      <c r="BK5" s="88"/>
      <c r="BL5" s="88"/>
      <c r="BM5" s="88"/>
      <c r="BN5" s="88"/>
      <c r="BO5" s="88"/>
      <c r="BP5" s="88"/>
      <c r="BQ5" s="88"/>
      <c r="BR5" s="88"/>
      <c r="BS5" s="88"/>
      <c r="BT5" s="88"/>
      <c r="BU5" s="88"/>
      <c r="BV5" s="88"/>
      <c r="BW5" s="88"/>
      <c r="BX5" s="88"/>
      <c r="BY5" s="88"/>
      <c r="BZ5" s="88"/>
      <c r="CA5" s="88"/>
      <c r="CB5" s="88"/>
      <c r="CC5" s="88"/>
      <c r="CD5" s="88"/>
      <c r="CE5" s="88"/>
      <c r="CF5" s="88"/>
      <c r="CG5" s="88"/>
      <c r="CH5" s="88"/>
      <c r="CI5" s="88"/>
      <c r="CJ5" s="88"/>
      <c r="CK5" s="88"/>
      <c r="CL5" s="88"/>
      <c r="CM5" s="88"/>
      <c r="CN5" s="88"/>
      <c r="CO5" s="88"/>
      <c r="CP5" s="88"/>
      <c r="CQ5" s="88"/>
      <c r="CR5" s="88"/>
      <c r="CS5" s="88"/>
      <c r="CT5" s="88" t="s">
        <v>277</v>
      </c>
      <c r="CU5" s="88"/>
      <c r="CV5" s="88"/>
      <c r="CW5" s="88"/>
      <c r="CX5" s="88"/>
      <c r="CY5" s="88"/>
      <c r="CZ5" s="88"/>
      <c r="DA5" s="88"/>
      <c r="DB5" s="88"/>
      <c r="DC5" s="88"/>
      <c r="DD5" s="88"/>
      <c r="DE5" s="88" t="s">
        <v>278</v>
      </c>
      <c r="DF5" s="88" t="s">
        <v>279</v>
      </c>
      <c r="DG5" s="88"/>
      <c r="DH5" s="88"/>
      <c r="DI5" s="88"/>
      <c r="DJ5" s="88"/>
      <c r="DK5" s="88"/>
      <c r="DL5" s="88"/>
      <c r="DM5" s="88"/>
      <c r="DN5" s="88"/>
      <c r="DO5" s="88"/>
      <c r="DP5" s="88"/>
      <c r="DQ5" s="88"/>
      <c r="DR5" s="88"/>
      <c r="DS5" s="88" t="s">
        <v>280</v>
      </c>
      <c r="DT5" s="88"/>
      <c r="DU5" s="88"/>
      <c r="DV5" s="88"/>
      <c r="DW5" s="88"/>
      <c r="DX5" s="88"/>
      <c r="DY5" s="88"/>
      <c r="DZ5" s="88"/>
      <c r="EA5" s="88"/>
      <c r="EB5" s="88"/>
      <c r="EC5" s="88" t="s">
        <v>281</v>
      </c>
      <c r="ED5" s="88"/>
      <c r="EE5" s="88" t="s">
        <v>282</v>
      </c>
      <c r="EF5" s="88"/>
      <c r="EG5" s="88"/>
      <c r="EH5" s="88"/>
      <c r="EI5" s="88"/>
      <c r="EJ5" s="88"/>
      <c r="EK5" s="88"/>
      <c r="EL5" s="88"/>
      <c r="EM5" s="88"/>
      <c r="EN5" s="88"/>
      <c r="EO5" s="88"/>
      <c r="EP5" s="88"/>
      <c r="EQ5" s="88"/>
      <c r="ER5" s="88" t="s">
        <v>283</v>
      </c>
      <c r="ES5" s="88"/>
      <c r="ET5" s="88" t="s">
        <v>284</v>
      </c>
      <c r="EU5" s="88"/>
      <c r="EV5" s="88"/>
      <c r="EW5" s="88"/>
      <c r="EX5" s="88"/>
      <c r="EY5" s="88"/>
      <c r="EZ5" s="88"/>
      <c r="FA5" s="88"/>
      <c r="FB5" s="88"/>
      <c r="FC5" s="88"/>
      <c r="FD5" s="88"/>
      <c r="FE5" s="88"/>
      <c r="FF5" s="88"/>
      <c r="FG5" s="88"/>
      <c r="FH5" s="88"/>
      <c r="FI5" s="88"/>
      <c r="FJ5" s="88"/>
      <c r="FK5" s="88"/>
      <c r="FL5" s="88"/>
      <c r="FM5" s="88"/>
      <c r="FN5" s="88"/>
      <c r="FO5" s="88"/>
      <c r="FP5" s="88"/>
      <c r="FQ5" s="88"/>
      <c r="FR5" s="88"/>
      <c r="FS5" s="88"/>
      <c r="FT5" s="88" t="s">
        <v>285</v>
      </c>
      <c r="FU5" s="88"/>
      <c r="FV5" s="88"/>
      <c r="FW5" s="88"/>
      <c r="FX5" s="88"/>
      <c r="FY5" s="88"/>
      <c r="FZ5" s="88"/>
      <c r="GA5" s="88" t="s">
        <v>286</v>
      </c>
      <c r="GB5" s="88" t="s">
        <v>287</v>
      </c>
      <c r="GC5" s="88" t="s">
        <v>288</v>
      </c>
      <c r="GD5" s="88"/>
      <c r="GE5" s="88"/>
      <c r="GF5" s="88"/>
      <c r="GG5" s="88"/>
      <c r="GH5" s="88"/>
      <c r="GW5" s="92" t="s">
        <v>289</v>
      </c>
      <c r="JD5" s="92" t="s">
        <v>290</v>
      </c>
    </row>
    <row r="6" spans="1:266" s="37" customFormat="1" ht="15" customHeight="1" x14ac:dyDescent="0.3">
      <c r="A6" s="48" t="s">
        <v>291</v>
      </c>
      <c r="B6" s="36">
        <f>+BANCOS!B6</f>
        <v>36526</v>
      </c>
      <c r="C6" s="36">
        <f>+BANCOS!C6</f>
        <v>36557</v>
      </c>
      <c r="D6" s="36">
        <f>+BANCOS!D6</f>
        <v>36586</v>
      </c>
      <c r="E6" s="36">
        <f>+BANCOS!E6</f>
        <v>36617</v>
      </c>
      <c r="F6" s="36">
        <f>+BANCOS!F6</f>
        <v>36647</v>
      </c>
      <c r="G6" s="36">
        <f>+BANCOS!G6</f>
        <v>36678</v>
      </c>
      <c r="H6" s="36">
        <f>+BANCOS!H6</f>
        <v>36708</v>
      </c>
      <c r="I6" s="36">
        <f>+BANCOS!I6</f>
        <v>36739</v>
      </c>
      <c r="J6" s="36">
        <f>+BANCOS!J6</f>
        <v>36770</v>
      </c>
      <c r="K6" s="36">
        <f>+BANCOS!K6</f>
        <v>36800</v>
      </c>
      <c r="L6" s="36">
        <f>+BANCOS!L6</f>
        <v>36831</v>
      </c>
      <c r="M6" s="36">
        <f>+BANCOS!M6</f>
        <v>36861</v>
      </c>
      <c r="N6" s="36">
        <f>+BANCOS!N6</f>
        <v>36892</v>
      </c>
      <c r="O6" s="36">
        <f>+BANCOS!O6</f>
        <v>36923</v>
      </c>
      <c r="P6" s="36">
        <f>+BANCOS!P6</f>
        <v>36951</v>
      </c>
      <c r="Q6" s="36">
        <f>+BANCOS!Q6</f>
        <v>36982</v>
      </c>
      <c r="R6" s="36">
        <f>+BANCOS!R6</f>
        <v>37012</v>
      </c>
      <c r="S6" s="36">
        <f>+BANCOS!S6</f>
        <v>37043</v>
      </c>
      <c r="T6" s="36">
        <f>+BANCOS!T6</f>
        <v>37073</v>
      </c>
      <c r="U6" s="36">
        <f>+BANCOS!U6</f>
        <v>37104</v>
      </c>
      <c r="V6" s="36">
        <f>+BANCOS!V6</f>
        <v>37135</v>
      </c>
      <c r="W6" s="36">
        <f>+BANCOS!W6</f>
        <v>37165</v>
      </c>
      <c r="X6" s="36">
        <f>+BANCOS!X6</f>
        <v>37196</v>
      </c>
      <c r="Y6" s="36">
        <f>+BANCOS!Y6</f>
        <v>37226</v>
      </c>
      <c r="Z6" s="36">
        <f>+BANCOS!Z6</f>
        <v>37257</v>
      </c>
      <c r="AA6" s="36">
        <f>+BANCOS!AA6</f>
        <v>37288</v>
      </c>
      <c r="AB6" s="36">
        <f>+BANCOS!AB6</f>
        <v>37316</v>
      </c>
      <c r="AC6" s="36">
        <f>+BANCOS!AC6</f>
        <v>37347</v>
      </c>
      <c r="AD6" s="36">
        <f>+BANCOS!AD6</f>
        <v>37377</v>
      </c>
      <c r="AE6" s="36">
        <f>+BANCOS!AE6</f>
        <v>37408</v>
      </c>
      <c r="AF6" s="36">
        <f>+BANCOS!AF6</f>
        <v>37438</v>
      </c>
      <c r="AG6" s="36">
        <f>+BANCOS!AG6</f>
        <v>37469</v>
      </c>
      <c r="AH6" s="36">
        <f>+BANCOS!AH6</f>
        <v>37500</v>
      </c>
      <c r="AI6" s="36">
        <f>+BANCOS!AI6</f>
        <v>37530</v>
      </c>
      <c r="AJ6" s="36">
        <f>+BANCOS!AJ6</f>
        <v>37561</v>
      </c>
      <c r="AK6" s="36">
        <f>+BANCOS!AK6</f>
        <v>37591</v>
      </c>
      <c r="AL6" s="36">
        <f>+BANCOS!AL6</f>
        <v>37622</v>
      </c>
      <c r="AM6" s="36">
        <f>+BANCOS!AM6</f>
        <v>37653</v>
      </c>
      <c r="AN6" s="36">
        <f>+BANCOS!AN6</f>
        <v>37681</v>
      </c>
      <c r="AO6" s="36">
        <f>+BANCOS!AO6</f>
        <v>37712</v>
      </c>
      <c r="AP6" s="36">
        <f>+BANCOS!AP6</f>
        <v>37742</v>
      </c>
      <c r="AQ6" s="36">
        <f>+BANCOS!AQ6</f>
        <v>37773</v>
      </c>
      <c r="AR6" s="36">
        <f>+BANCOS!AR6</f>
        <v>37803</v>
      </c>
      <c r="AS6" s="36">
        <f>+BANCOS!AS6</f>
        <v>37834</v>
      </c>
      <c r="AT6" s="36">
        <f>+BANCOS!AT6</f>
        <v>37865</v>
      </c>
      <c r="AU6" s="36">
        <f>+BANCOS!AU6</f>
        <v>37895</v>
      </c>
      <c r="AV6" s="36">
        <f>+BANCOS!AV6</f>
        <v>37926</v>
      </c>
      <c r="AW6" s="36">
        <f>+BANCOS!AW6</f>
        <v>37956</v>
      </c>
      <c r="AX6" s="36">
        <f>+BANCOS!AX6</f>
        <v>37987</v>
      </c>
      <c r="AY6" s="36">
        <f>+BANCOS!AY6</f>
        <v>38018</v>
      </c>
      <c r="AZ6" s="36">
        <f>+BANCOS!AZ6</f>
        <v>38047</v>
      </c>
      <c r="BA6" s="36">
        <f>+BANCOS!BA6</f>
        <v>38078</v>
      </c>
      <c r="BB6" s="36">
        <f>+BANCOS!BB6</f>
        <v>38108</v>
      </c>
      <c r="BC6" s="36">
        <f>+BANCOS!BC6</f>
        <v>38139</v>
      </c>
      <c r="BD6" s="36">
        <f>+BANCOS!BD6</f>
        <v>38169</v>
      </c>
      <c r="BE6" s="36">
        <f>+BANCOS!BE6</f>
        <v>38200</v>
      </c>
      <c r="BF6" s="36">
        <f>+BANCOS!BF6</f>
        <v>38231</v>
      </c>
      <c r="BG6" s="36">
        <f>+BANCOS!BG6</f>
        <v>38261</v>
      </c>
      <c r="BH6" s="36">
        <f>+BANCOS!BH6</f>
        <v>38292</v>
      </c>
      <c r="BI6" s="36">
        <f>+BANCOS!BI6</f>
        <v>38322</v>
      </c>
      <c r="BJ6" s="36">
        <f>+BANCOS!BJ6</f>
        <v>38353</v>
      </c>
      <c r="BK6" s="36">
        <f>+BANCOS!BK6</f>
        <v>38384</v>
      </c>
      <c r="BL6" s="36">
        <f>+BANCOS!BL6</f>
        <v>38412</v>
      </c>
      <c r="BM6" s="36">
        <f>+BANCOS!BM6</f>
        <v>38443</v>
      </c>
      <c r="BN6" s="36">
        <f>+BANCOS!BN6</f>
        <v>38473</v>
      </c>
      <c r="BO6" s="36">
        <f>+BANCOS!BO6</f>
        <v>38504</v>
      </c>
      <c r="BP6" s="36">
        <f>+BANCOS!BP6</f>
        <v>38534</v>
      </c>
      <c r="BQ6" s="36">
        <f>+BANCOS!BQ6</f>
        <v>38565</v>
      </c>
      <c r="BR6" s="36">
        <f>+BANCOS!BR6</f>
        <v>38596</v>
      </c>
      <c r="BS6" s="36">
        <f>+BANCOS!BS6</f>
        <v>38626</v>
      </c>
      <c r="BT6" s="36">
        <f>+BANCOS!BT6</f>
        <v>38657</v>
      </c>
      <c r="BU6" s="36">
        <f>+BANCOS!BU6</f>
        <v>38687</v>
      </c>
      <c r="BV6" s="36">
        <f>+BANCOS!BV6</f>
        <v>38718</v>
      </c>
      <c r="BW6" s="36">
        <f>+BANCOS!BW6</f>
        <v>38749</v>
      </c>
      <c r="BX6" s="36">
        <f>+BANCOS!BX6</f>
        <v>38777</v>
      </c>
      <c r="BY6" s="36">
        <f>+BANCOS!BY6</f>
        <v>38808</v>
      </c>
      <c r="BZ6" s="36">
        <f>+BANCOS!BZ6</f>
        <v>38838</v>
      </c>
      <c r="CA6" s="36">
        <f>+BANCOS!CA6</f>
        <v>38869</v>
      </c>
      <c r="CB6" s="36">
        <f>+BANCOS!CB6</f>
        <v>38899</v>
      </c>
      <c r="CC6" s="36">
        <f>+BANCOS!CC6</f>
        <v>38930</v>
      </c>
      <c r="CD6" s="36">
        <f>+BANCOS!CD6</f>
        <v>38961</v>
      </c>
      <c r="CE6" s="36">
        <f>+BANCOS!CE6</f>
        <v>38991</v>
      </c>
      <c r="CF6" s="36">
        <f>+BANCOS!CF6</f>
        <v>39022</v>
      </c>
      <c r="CG6" s="36">
        <f>+BANCOS!CG6</f>
        <v>39052</v>
      </c>
      <c r="CH6" s="36">
        <f>+BANCOS!CH6</f>
        <v>39083</v>
      </c>
      <c r="CI6" s="36">
        <f>+BANCOS!CI6</f>
        <v>39114</v>
      </c>
      <c r="CJ6" s="36">
        <f>+BANCOS!CJ6</f>
        <v>39142</v>
      </c>
      <c r="CK6" s="36">
        <f>+BANCOS!CK6</f>
        <v>39173</v>
      </c>
      <c r="CL6" s="36">
        <f>+BANCOS!CL6</f>
        <v>39203</v>
      </c>
      <c r="CM6" s="36">
        <f>+BANCOS!CM6</f>
        <v>39234</v>
      </c>
      <c r="CN6" s="36">
        <f>+BANCOS!CN6</f>
        <v>39264</v>
      </c>
      <c r="CO6" s="36">
        <f>+BANCOS!CO6</f>
        <v>39295</v>
      </c>
      <c r="CP6" s="36">
        <f>+BANCOS!CP6</f>
        <v>39326</v>
      </c>
      <c r="CQ6" s="36">
        <f>+BANCOS!CQ6</f>
        <v>39356</v>
      </c>
      <c r="CR6" s="36">
        <f>+BANCOS!CR6</f>
        <v>39387</v>
      </c>
      <c r="CS6" s="36">
        <f>+BANCOS!CS6</f>
        <v>39417</v>
      </c>
      <c r="CT6" s="36">
        <f>+BANCOS!CT6</f>
        <v>39448</v>
      </c>
      <c r="CU6" s="36">
        <f>+BANCOS!CU6</f>
        <v>39479</v>
      </c>
      <c r="CV6" s="36">
        <f>+BANCOS!CV6</f>
        <v>39508</v>
      </c>
      <c r="CW6" s="36">
        <f>+BANCOS!CW6</f>
        <v>39539</v>
      </c>
      <c r="CX6" s="36">
        <f>+BANCOS!CX6</f>
        <v>39569</v>
      </c>
      <c r="CY6" s="36">
        <f>+BANCOS!CY6</f>
        <v>39600</v>
      </c>
      <c r="CZ6" s="36">
        <f>+BANCOS!CZ6</f>
        <v>39630</v>
      </c>
      <c r="DA6" s="36">
        <f>+BANCOS!DA6</f>
        <v>39661</v>
      </c>
      <c r="DB6" s="36">
        <f>+BANCOS!DB6</f>
        <v>39692</v>
      </c>
      <c r="DC6" s="36">
        <f>+BANCOS!DC6</f>
        <v>39722</v>
      </c>
      <c r="DD6" s="36">
        <f>+BANCOS!DD6</f>
        <v>39753</v>
      </c>
      <c r="DE6" s="36">
        <f>+BANCOS!DE6</f>
        <v>39783</v>
      </c>
      <c r="DF6" s="36">
        <f>+BANCOS!DF6</f>
        <v>39814</v>
      </c>
      <c r="DG6" s="36">
        <f>+BANCOS!DG6</f>
        <v>39845</v>
      </c>
      <c r="DH6" s="36">
        <f>+BANCOS!DH6</f>
        <v>39873</v>
      </c>
      <c r="DI6" s="36">
        <f>+BANCOS!DI6</f>
        <v>39904</v>
      </c>
      <c r="DJ6" s="36">
        <f>+BANCOS!DJ6</f>
        <v>39934</v>
      </c>
      <c r="DK6" s="36">
        <f>+BANCOS!DK6</f>
        <v>39965</v>
      </c>
      <c r="DL6" s="36">
        <f>+BANCOS!DL6</f>
        <v>39995</v>
      </c>
      <c r="DM6" s="36">
        <f>+BANCOS!DM6</f>
        <v>40026</v>
      </c>
      <c r="DN6" s="36">
        <f>+BANCOS!DN6</f>
        <v>40057</v>
      </c>
      <c r="DO6" s="36">
        <f>+BANCOS!DO6</f>
        <v>40087</v>
      </c>
      <c r="DP6" s="36">
        <f>+BANCOS!DP6</f>
        <v>40118</v>
      </c>
      <c r="DQ6" s="36">
        <f>+BANCOS!DQ6</f>
        <v>40148</v>
      </c>
      <c r="DR6" s="36">
        <f>+BANCOS!DR6</f>
        <v>40179</v>
      </c>
      <c r="DS6" s="36">
        <f>+BANCOS!DS6</f>
        <v>40210</v>
      </c>
      <c r="DT6" s="36">
        <f>+BANCOS!DT6</f>
        <v>40238</v>
      </c>
      <c r="DU6" s="36">
        <f>+BANCOS!DU6</f>
        <v>40269</v>
      </c>
      <c r="DV6" s="36">
        <f>+BANCOS!DV6</f>
        <v>40299</v>
      </c>
      <c r="DW6" s="36">
        <f>+BANCOS!DW6</f>
        <v>40330</v>
      </c>
      <c r="DX6" s="36">
        <f>+BANCOS!DX6</f>
        <v>40360</v>
      </c>
      <c r="DY6" s="36">
        <f>+BANCOS!DY6</f>
        <v>40391</v>
      </c>
      <c r="DZ6" s="36">
        <f>+BANCOS!DZ6</f>
        <v>40422</v>
      </c>
      <c r="EA6" s="36">
        <f>+BANCOS!EA6</f>
        <v>40452</v>
      </c>
      <c r="EB6" s="36">
        <f>+BANCOS!EB6</f>
        <v>40483</v>
      </c>
      <c r="EC6" s="36">
        <f>+BANCOS!EC6</f>
        <v>40513</v>
      </c>
      <c r="ED6" s="36">
        <f>+BANCOS!ED6</f>
        <v>40544</v>
      </c>
      <c r="EE6" s="36">
        <f>+BANCOS!EE6</f>
        <v>40575</v>
      </c>
      <c r="EF6" s="36">
        <f>+BANCOS!EF6</f>
        <v>40603</v>
      </c>
      <c r="EG6" s="36">
        <f>+BANCOS!EG6</f>
        <v>40634</v>
      </c>
      <c r="EH6" s="36">
        <f>+BANCOS!EH6</f>
        <v>40664</v>
      </c>
      <c r="EI6" s="36">
        <f>+BANCOS!EI6</f>
        <v>40695</v>
      </c>
      <c r="EJ6" s="36">
        <f>+BANCOS!EJ6</f>
        <v>40725</v>
      </c>
      <c r="EK6" s="36">
        <f>+BANCOS!EK6</f>
        <v>40756</v>
      </c>
      <c r="EL6" s="36">
        <f>+BANCOS!EL6</f>
        <v>40787</v>
      </c>
      <c r="EM6" s="36">
        <f>+BANCOS!EM6</f>
        <v>40817</v>
      </c>
      <c r="EN6" s="36">
        <f>+BANCOS!EN6</f>
        <v>40848</v>
      </c>
      <c r="EO6" s="36">
        <f>+BANCOS!EO6</f>
        <v>40878</v>
      </c>
      <c r="EP6" s="36">
        <f>+BANCOS!EP6</f>
        <v>40909</v>
      </c>
      <c r="EQ6" s="36">
        <f>+BANCOS!EQ6</f>
        <v>40940</v>
      </c>
      <c r="ER6" s="36">
        <f>+BANCOS!ER6</f>
        <v>40969</v>
      </c>
      <c r="ES6" s="36">
        <f>+BANCOS!ES6</f>
        <v>41000</v>
      </c>
      <c r="ET6" s="36">
        <f>+BANCOS!ET6</f>
        <v>41030</v>
      </c>
      <c r="EU6" s="36">
        <f>+BANCOS!EU6</f>
        <v>41061</v>
      </c>
      <c r="EV6" s="36">
        <f>+BANCOS!EV6</f>
        <v>41091</v>
      </c>
      <c r="EW6" s="36">
        <f>+BANCOS!EW6</f>
        <v>41122</v>
      </c>
      <c r="EX6" s="36">
        <f>+BANCOS!EX6</f>
        <v>41153</v>
      </c>
      <c r="EY6" s="36">
        <f>+BANCOS!EY6</f>
        <v>41183</v>
      </c>
      <c r="EZ6" s="36">
        <f>+BANCOS!EZ6</f>
        <v>41214</v>
      </c>
      <c r="FA6" s="36">
        <f>+BANCOS!FA6</f>
        <v>41244</v>
      </c>
      <c r="FB6" s="36">
        <f>+BANCOS!FB6</f>
        <v>41275</v>
      </c>
      <c r="FC6" s="36">
        <f>+BANCOS!FC6</f>
        <v>41306</v>
      </c>
      <c r="FD6" s="36">
        <f>+BANCOS!FD6</f>
        <v>41334</v>
      </c>
      <c r="FE6" s="36">
        <f>+BANCOS!FE6</f>
        <v>41365</v>
      </c>
      <c r="FF6" s="36">
        <f>+BANCOS!FF6</f>
        <v>41395</v>
      </c>
      <c r="FG6" s="36">
        <f>+BANCOS!FG6</f>
        <v>41426</v>
      </c>
      <c r="FH6" s="36">
        <f>+BANCOS!FH6</f>
        <v>41456</v>
      </c>
      <c r="FI6" s="36">
        <f>+BANCOS!FI6</f>
        <v>41487</v>
      </c>
      <c r="FJ6" s="36">
        <f>+BANCOS!FJ6</f>
        <v>41518</v>
      </c>
      <c r="FK6" s="36">
        <f>+BANCOS!FK6</f>
        <v>41548</v>
      </c>
      <c r="FL6" s="36">
        <f>+BANCOS!FL6</f>
        <v>41579</v>
      </c>
      <c r="FM6" s="36">
        <f>+BANCOS!FM6</f>
        <v>41609</v>
      </c>
      <c r="FN6" s="36">
        <f>+BANCOS!FN6</f>
        <v>41640</v>
      </c>
      <c r="FO6" s="36">
        <v>41671</v>
      </c>
      <c r="FP6" s="36">
        <f>+BANCOS!FP6</f>
        <v>41699</v>
      </c>
      <c r="FQ6" s="36">
        <v>41730</v>
      </c>
      <c r="FR6" s="36">
        <f>+BANCOS!FR6</f>
        <v>41760</v>
      </c>
      <c r="FS6" s="36">
        <v>41791</v>
      </c>
      <c r="FT6" s="36">
        <v>41821</v>
      </c>
      <c r="FU6" s="36">
        <v>41852</v>
      </c>
      <c r="FV6" s="36">
        <v>41883</v>
      </c>
      <c r="FW6" s="36">
        <v>41913</v>
      </c>
      <c r="FX6" s="36">
        <v>41944</v>
      </c>
      <c r="FY6" s="36">
        <v>41974</v>
      </c>
      <c r="FZ6" s="36">
        <v>42005</v>
      </c>
      <c r="GA6" s="36">
        <v>42036</v>
      </c>
      <c r="GB6" s="36">
        <v>42064</v>
      </c>
      <c r="GC6" s="36">
        <v>42095</v>
      </c>
      <c r="GD6" s="36">
        <v>42125</v>
      </c>
      <c r="GE6" s="36">
        <v>42156</v>
      </c>
      <c r="GF6" s="36">
        <v>42186</v>
      </c>
      <c r="GG6" s="36">
        <v>42217</v>
      </c>
      <c r="GH6" s="36">
        <v>42248</v>
      </c>
      <c r="GI6" s="36">
        <v>42278</v>
      </c>
      <c r="GJ6" s="36">
        <v>42309</v>
      </c>
      <c r="GK6" s="36">
        <v>42339</v>
      </c>
      <c r="GL6" s="36">
        <v>42370</v>
      </c>
      <c r="GM6" s="36">
        <v>42401</v>
      </c>
      <c r="GN6" s="36">
        <f>+BANCOS!GN6</f>
        <v>42430</v>
      </c>
      <c r="GO6" s="36">
        <f>+BANCOS!GO6</f>
        <v>42461</v>
      </c>
      <c r="GP6" s="36">
        <f>+BANCOS!GP6</f>
        <v>42491</v>
      </c>
      <c r="GQ6" s="36">
        <f>+BANCOS!GQ6</f>
        <v>42522</v>
      </c>
      <c r="GR6" s="36">
        <f>+BANCOS!GR6</f>
        <v>42552</v>
      </c>
      <c r="GS6" s="36">
        <f>+BANCOS!GS6</f>
        <v>42583</v>
      </c>
      <c r="GT6" s="36">
        <f>+BANCOS!GT6</f>
        <v>42614</v>
      </c>
      <c r="GU6" s="36">
        <f>+BANCOS!GU6</f>
        <v>42644</v>
      </c>
      <c r="GV6" s="36">
        <f>+BANCOS!GV6</f>
        <v>42675</v>
      </c>
      <c r="GW6" s="36">
        <f>+BANCOS!GW6</f>
        <v>42705</v>
      </c>
      <c r="GX6" s="36">
        <f>+BANCOS!GX6</f>
        <v>42736</v>
      </c>
      <c r="GY6" s="36">
        <f>+BANCOS!GY6</f>
        <v>42767</v>
      </c>
      <c r="GZ6" s="36">
        <f>+BANCOS!GZ6</f>
        <v>42795</v>
      </c>
      <c r="HA6" s="36">
        <f>+BANCOS!HA6</f>
        <v>42826</v>
      </c>
      <c r="HB6" s="36">
        <f>+BANCOS!HB6</f>
        <v>42856</v>
      </c>
      <c r="HC6" s="36">
        <f>+[1]BANCOS!HC6</f>
        <v>42887</v>
      </c>
      <c r="HD6" s="36">
        <f>+BANCOS!HD6</f>
        <v>42917</v>
      </c>
      <c r="HE6" s="36">
        <f>+BANCOS!HE6</f>
        <v>42948</v>
      </c>
      <c r="HF6" s="36">
        <f>+BANCOS!HF6</f>
        <v>42979</v>
      </c>
      <c r="HG6" s="36">
        <f>+BANCOS!HG6</f>
        <v>43009</v>
      </c>
      <c r="HH6" s="36">
        <f>+BANCOS!HH6</f>
        <v>43040</v>
      </c>
      <c r="HI6" s="36">
        <f>+BANCOS!HI6</f>
        <v>43070</v>
      </c>
      <c r="HJ6" s="36">
        <f>+BANCOS!HJ6</f>
        <v>43101</v>
      </c>
      <c r="HK6" s="36">
        <f>+BANCOS!HK6</f>
        <v>43132</v>
      </c>
      <c r="HL6" s="36">
        <f>+BANCOS!HL6</f>
        <v>43160</v>
      </c>
      <c r="HM6" s="36">
        <f>+BANCOS!HM6</f>
        <v>43191</v>
      </c>
      <c r="HN6" s="36">
        <f>+BANCOS!HN6</f>
        <v>43221</v>
      </c>
      <c r="HO6" s="36">
        <f>+BANCOS!HO6</f>
        <v>43252</v>
      </c>
      <c r="HP6" s="36">
        <f>+BANCOS!HP6</f>
        <v>43282</v>
      </c>
      <c r="HQ6" s="36">
        <f>+BANCOS!HQ6</f>
        <v>43313</v>
      </c>
      <c r="HR6" s="36">
        <f>+BANCOS!HR6</f>
        <v>43344</v>
      </c>
      <c r="HS6" s="36">
        <f>+BANCOS!HS6</f>
        <v>43374</v>
      </c>
      <c r="HT6" s="36">
        <f>+BANCOS!HT6</f>
        <v>43405</v>
      </c>
      <c r="HU6" s="36">
        <f>+BANCOS!HU6</f>
        <v>43435</v>
      </c>
      <c r="HV6" s="36">
        <f>+BANCOS!HV6</f>
        <v>43466</v>
      </c>
      <c r="HW6" s="36">
        <f>+BANCOS!HW6</f>
        <v>43497</v>
      </c>
      <c r="HX6" s="36">
        <f>+BANCOS!HX6</f>
        <v>43525</v>
      </c>
      <c r="HY6" s="36">
        <f>+BANCOS!HY6</f>
        <v>43556</v>
      </c>
      <c r="HZ6" s="36">
        <f>+BANCOS!HZ6</f>
        <v>43586</v>
      </c>
      <c r="IA6" s="36">
        <f>+BANCOS!IA6</f>
        <v>43617</v>
      </c>
      <c r="IB6" s="36">
        <f>+BANCOS!IB6</f>
        <v>43647</v>
      </c>
      <c r="IC6" s="36">
        <f>+BANCOS!IC6</f>
        <v>43678</v>
      </c>
      <c r="ID6" s="36">
        <f>+BANCOS!ID6</f>
        <v>43709</v>
      </c>
      <c r="IE6" s="36">
        <f>+BANCOS!IE6</f>
        <v>43739</v>
      </c>
      <c r="IF6" s="36">
        <f>+BANCOS!IF6</f>
        <v>43770</v>
      </c>
      <c r="IG6" s="36">
        <f>+BANCOS!IG6</f>
        <v>43800</v>
      </c>
      <c r="IH6" s="36">
        <f>+BANCOS!IH6</f>
        <v>43831</v>
      </c>
      <c r="II6" s="36">
        <f>+BANCOS!II6</f>
        <v>43862</v>
      </c>
      <c r="IJ6" s="36">
        <f>+BANCOS!IJ6</f>
        <v>43891</v>
      </c>
      <c r="IK6" s="36">
        <f>+BANCOS!IK6</f>
        <v>43922</v>
      </c>
      <c r="IL6" s="36">
        <f>+BANCOS!IL6</f>
        <v>43952</v>
      </c>
      <c r="IM6" s="36">
        <f>+BANCOS!IM6</f>
        <v>43983</v>
      </c>
      <c r="IN6" s="36">
        <f>+BANCOS!IN6</f>
        <v>44013</v>
      </c>
      <c r="IO6" s="36">
        <f>+BANCOS!IO6</f>
        <v>44044</v>
      </c>
      <c r="IP6" s="36">
        <f>+BANCOS!IP6</f>
        <v>44075</v>
      </c>
      <c r="IQ6" s="36">
        <f>+BANCOS!IQ6</f>
        <v>44105</v>
      </c>
      <c r="IR6" s="36">
        <f>+BANCOS!IR6</f>
        <v>44136</v>
      </c>
      <c r="IS6" s="36">
        <f>+BANCOS!IS6</f>
        <v>44166</v>
      </c>
      <c r="IT6" s="36">
        <f>+BANCOS!IT6</f>
        <v>44197</v>
      </c>
      <c r="IU6" s="36">
        <f>+BANCOS!IU6</f>
        <v>44228</v>
      </c>
      <c r="IV6" s="36">
        <f>+BANCOS!IV6</f>
        <v>44256</v>
      </c>
      <c r="IW6" s="36">
        <f>+BANCOS!IW6</f>
        <v>44287</v>
      </c>
      <c r="IX6" s="36">
        <f>+BANCOS!IX6</f>
        <v>44317</v>
      </c>
      <c r="IY6" s="36">
        <f>+BANCOS!IY6</f>
        <v>44348</v>
      </c>
      <c r="IZ6" s="36">
        <f>+BANCOS!IZ6</f>
        <v>44378</v>
      </c>
      <c r="JA6" s="36">
        <f>+BANCOS!JA6</f>
        <v>44409</v>
      </c>
      <c r="JB6" s="36">
        <f>+BANCOS!JB6</f>
        <v>44440</v>
      </c>
      <c r="JC6" s="36">
        <f>+BANCOS!JC6</f>
        <v>44470</v>
      </c>
      <c r="JD6" s="36">
        <f>+BANCOS!JD6</f>
        <v>44501</v>
      </c>
      <c r="JE6" s="36">
        <f>+BANCOS!JE6</f>
        <v>44531</v>
      </c>
      <c r="JF6" s="36" t="e">
        <f>+BANCOS!#REF!</f>
        <v>#REF!</v>
      </c>
    </row>
    <row r="7" spans="1:266" s="37" customFormat="1" ht="15" customHeight="1" x14ac:dyDescent="0.2">
      <c r="A7" s="25" t="s">
        <v>40</v>
      </c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</row>
    <row r="8" spans="1:266" s="30" customFormat="1" ht="15" customHeight="1" x14ac:dyDescent="0.2">
      <c r="A8" s="29" t="s">
        <v>42</v>
      </c>
      <c r="AL8" s="30">
        <v>84</v>
      </c>
      <c r="AM8" s="30">
        <v>83</v>
      </c>
      <c r="AN8" s="30">
        <v>83</v>
      </c>
      <c r="AO8" s="30">
        <v>81</v>
      </c>
      <c r="AP8" s="30">
        <v>81</v>
      </c>
      <c r="AQ8" s="30">
        <v>80</v>
      </c>
      <c r="AR8" s="30">
        <v>80</v>
      </c>
      <c r="AS8" s="30">
        <v>81</v>
      </c>
      <c r="AT8" s="30">
        <v>82</v>
      </c>
      <c r="AU8" s="30">
        <v>82</v>
      </c>
      <c r="AV8" s="30">
        <v>105</v>
      </c>
      <c r="AW8" s="30">
        <v>106</v>
      </c>
      <c r="AX8" s="30">
        <v>106</v>
      </c>
      <c r="AY8" s="30">
        <v>106</v>
      </c>
      <c r="AZ8" s="30">
        <v>106</v>
      </c>
      <c r="BA8" s="30">
        <v>91</v>
      </c>
      <c r="BB8" s="30">
        <v>94</v>
      </c>
      <c r="BC8" s="30">
        <v>97</v>
      </c>
      <c r="BD8" s="30">
        <v>92</v>
      </c>
      <c r="BE8" s="30">
        <v>89</v>
      </c>
      <c r="BF8" s="30">
        <v>96</v>
      </c>
      <c r="BG8" s="30">
        <v>93</v>
      </c>
      <c r="BH8" s="30">
        <v>95</v>
      </c>
      <c r="BI8" s="30">
        <v>93</v>
      </c>
      <c r="BJ8" s="30">
        <v>93</v>
      </c>
      <c r="BK8" s="30">
        <v>93</v>
      </c>
      <c r="BL8" s="30">
        <v>95</v>
      </c>
      <c r="BM8" s="30">
        <v>94</v>
      </c>
      <c r="BN8" s="30">
        <v>94</v>
      </c>
      <c r="BO8" s="30">
        <v>101</v>
      </c>
      <c r="BP8" s="30">
        <v>108</v>
      </c>
      <c r="BQ8" s="30">
        <v>112</v>
      </c>
      <c r="BR8" s="30">
        <v>112</v>
      </c>
      <c r="BS8" s="30">
        <v>113</v>
      </c>
      <c r="BT8" s="30">
        <v>114</v>
      </c>
      <c r="BU8" s="30">
        <v>112</v>
      </c>
      <c r="BV8" s="30">
        <v>112</v>
      </c>
      <c r="BW8" s="30">
        <v>112</v>
      </c>
      <c r="BX8" s="30">
        <v>112</v>
      </c>
      <c r="BY8" s="30">
        <v>116</v>
      </c>
      <c r="BZ8" s="30">
        <v>116</v>
      </c>
      <c r="CA8" s="30">
        <v>121</v>
      </c>
      <c r="CB8" s="30">
        <v>125</v>
      </c>
      <c r="CC8" s="30">
        <v>126</v>
      </c>
      <c r="CD8" s="30">
        <v>128</v>
      </c>
      <c r="CE8" s="30">
        <v>129</v>
      </c>
      <c r="CF8" s="30">
        <v>132</v>
      </c>
      <c r="CG8" s="30">
        <v>132</v>
      </c>
      <c r="CH8" s="30">
        <v>136</v>
      </c>
      <c r="CI8" s="30">
        <v>134</v>
      </c>
      <c r="CJ8" s="30">
        <v>135</v>
      </c>
      <c r="CK8" s="30">
        <v>150</v>
      </c>
      <c r="CL8" s="30">
        <v>152</v>
      </c>
      <c r="CM8" s="30">
        <v>152</v>
      </c>
      <c r="CN8" s="30">
        <v>157</v>
      </c>
      <c r="CO8" s="30">
        <v>159</v>
      </c>
      <c r="CP8" s="30">
        <v>163</v>
      </c>
      <c r="CQ8" s="30">
        <v>166</v>
      </c>
      <c r="CR8" s="30">
        <v>167</v>
      </c>
      <c r="CS8" s="30">
        <v>170</v>
      </c>
      <c r="CT8" s="30">
        <v>140</v>
      </c>
      <c r="CU8" s="30">
        <v>104</v>
      </c>
      <c r="CV8" s="30">
        <v>141</v>
      </c>
      <c r="CW8" s="30">
        <v>141</v>
      </c>
      <c r="CX8" s="30">
        <v>141</v>
      </c>
      <c r="CY8" s="30">
        <v>144</v>
      </c>
      <c r="CZ8" s="30">
        <v>146</v>
      </c>
      <c r="DA8" s="30">
        <v>149</v>
      </c>
      <c r="DB8" s="30">
        <v>149</v>
      </c>
      <c r="DC8" s="30">
        <v>150</v>
      </c>
      <c r="DD8" s="30">
        <v>152</v>
      </c>
      <c r="DE8" s="30">
        <v>143</v>
      </c>
      <c r="DF8" s="30">
        <v>114</v>
      </c>
      <c r="DG8" s="30">
        <v>114</v>
      </c>
      <c r="DH8" s="30">
        <v>118</v>
      </c>
      <c r="DI8" s="30">
        <v>120</v>
      </c>
      <c r="DJ8" s="30">
        <v>120</v>
      </c>
      <c r="DK8" s="30">
        <v>121</v>
      </c>
      <c r="DL8" s="30">
        <v>122</v>
      </c>
      <c r="DM8" s="30">
        <v>125</v>
      </c>
      <c r="DN8" s="30">
        <v>124</v>
      </c>
      <c r="DO8" s="30">
        <v>126</v>
      </c>
      <c r="DP8" s="30">
        <v>127</v>
      </c>
      <c r="DQ8" s="30">
        <v>131</v>
      </c>
      <c r="DR8" s="30">
        <v>132</v>
      </c>
      <c r="DS8" s="30">
        <v>132</v>
      </c>
      <c r="DT8" s="30">
        <v>133</v>
      </c>
      <c r="DU8" s="30">
        <v>138</v>
      </c>
      <c r="DV8" s="30">
        <v>138</v>
      </c>
      <c r="DW8" s="30">
        <v>140</v>
      </c>
      <c r="DX8" s="30">
        <v>141</v>
      </c>
      <c r="DY8" s="30">
        <v>140</v>
      </c>
      <c r="DZ8" s="30">
        <v>142</v>
      </c>
      <c r="EA8" s="30">
        <v>141</v>
      </c>
      <c r="EB8" s="30">
        <v>146</v>
      </c>
      <c r="EC8" s="30">
        <v>123</v>
      </c>
      <c r="ED8" s="30">
        <v>124</v>
      </c>
      <c r="EE8" s="30">
        <v>125</v>
      </c>
      <c r="EF8" s="30">
        <v>126</v>
      </c>
      <c r="EG8" s="30">
        <v>127</v>
      </c>
      <c r="EH8" s="30">
        <v>129</v>
      </c>
      <c r="EI8" s="30">
        <v>132</v>
      </c>
      <c r="EJ8" s="30">
        <v>132</v>
      </c>
      <c r="EK8" s="30">
        <v>134</v>
      </c>
      <c r="EL8" s="30">
        <v>135</v>
      </c>
      <c r="EM8" s="30">
        <v>135</v>
      </c>
      <c r="EN8" s="30">
        <v>136</v>
      </c>
      <c r="EO8" s="30">
        <v>136</v>
      </c>
      <c r="EP8" s="30">
        <v>137</v>
      </c>
      <c r="EQ8" s="30">
        <v>136</v>
      </c>
      <c r="ER8" s="30">
        <v>140</v>
      </c>
      <c r="ES8" s="30">
        <v>144</v>
      </c>
      <c r="ET8" s="30">
        <v>134</v>
      </c>
      <c r="EU8" s="30">
        <v>134</v>
      </c>
      <c r="EV8" s="30">
        <v>134</v>
      </c>
      <c r="EW8" s="30">
        <v>135</v>
      </c>
      <c r="EX8" s="30">
        <v>136</v>
      </c>
      <c r="EY8" s="30">
        <v>137</v>
      </c>
      <c r="EZ8" s="30">
        <v>138</v>
      </c>
      <c r="FA8" s="30">
        <v>141</v>
      </c>
      <c r="FB8" s="30">
        <v>141</v>
      </c>
      <c r="FC8" s="30">
        <v>143</v>
      </c>
      <c r="FD8" s="30">
        <v>143</v>
      </c>
      <c r="FE8" s="30">
        <v>143</v>
      </c>
      <c r="FF8" s="30">
        <v>143</v>
      </c>
      <c r="FG8" s="30">
        <v>144</v>
      </c>
      <c r="FH8" s="30">
        <v>146</v>
      </c>
      <c r="FI8" s="30">
        <v>147</v>
      </c>
      <c r="FJ8" s="30">
        <v>149</v>
      </c>
      <c r="FK8" s="30">
        <v>148</v>
      </c>
      <c r="FL8" s="30">
        <v>148</v>
      </c>
      <c r="FM8" s="30">
        <v>151</v>
      </c>
      <c r="FN8" s="30">
        <v>154</v>
      </c>
      <c r="FO8" s="30">
        <v>154</v>
      </c>
      <c r="FP8" s="30">
        <v>158</v>
      </c>
      <c r="FQ8" s="30">
        <v>156</v>
      </c>
      <c r="FR8" s="30">
        <v>158</v>
      </c>
      <c r="FS8" s="30">
        <v>159</v>
      </c>
      <c r="FT8" s="30">
        <v>160</v>
      </c>
      <c r="FU8" s="30">
        <v>161</v>
      </c>
      <c r="FV8" s="30">
        <v>162</v>
      </c>
      <c r="FW8" s="30">
        <v>164</v>
      </c>
      <c r="FX8" s="30">
        <v>167</v>
      </c>
      <c r="FY8" s="30">
        <v>168</v>
      </c>
      <c r="FZ8" s="30">
        <v>168</v>
      </c>
      <c r="GA8" s="30">
        <v>121</v>
      </c>
      <c r="GB8" s="30">
        <v>121</v>
      </c>
      <c r="GC8" s="30">
        <v>109</v>
      </c>
      <c r="GD8" s="30">
        <v>110</v>
      </c>
      <c r="GE8" s="30">
        <v>110</v>
      </c>
      <c r="GF8" s="30">
        <v>112</v>
      </c>
      <c r="GG8" s="30">
        <v>113</v>
      </c>
      <c r="GH8" s="30">
        <v>111</v>
      </c>
      <c r="GI8" s="30">
        <v>113</v>
      </c>
      <c r="GJ8" s="30">
        <v>113</v>
      </c>
      <c r="GK8" s="30">
        <v>113</v>
      </c>
      <c r="GL8" s="30">
        <v>113</v>
      </c>
      <c r="GM8" s="30">
        <v>111</v>
      </c>
      <c r="GN8" s="30">
        <v>110</v>
      </c>
      <c r="GO8" s="30">
        <v>107</v>
      </c>
      <c r="GP8" s="30">
        <v>103</v>
      </c>
      <c r="GQ8" s="30">
        <v>103</v>
      </c>
      <c r="GR8" s="30">
        <v>103</v>
      </c>
      <c r="GS8" s="30">
        <v>107</v>
      </c>
      <c r="GT8" s="30">
        <v>100</v>
      </c>
      <c r="GU8" s="30">
        <v>100</v>
      </c>
      <c r="GV8" s="30">
        <v>100</v>
      </c>
      <c r="GW8" s="30">
        <v>106</v>
      </c>
      <c r="GX8" s="30">
        <v>106</v>
      </c>
      <c r="GY8" s="30">
        <v>106</v>
      </c>
      <c r="GZ8" s="30">
        <v>107</v>
      </c>
      <c r="HA8" s="30">
        <v>104</v>
      </c>
      <c r="HB8" s="30">
        <v>98</v>
      </c>
      <c r="HC8" s="30">
        <v>98</v>
      </c>
      <c r="HD8" s="30">
        <v>99</v>
      </c>
      <c r="HE8" s="30">
        <v>99</v>
      </c>
      <c r="HF8" s="30">
        <v>99</v>
      </c>
      <c r="HG8" s="30">
        <v>92</v>
      </c>
      <c r="HH8" s="30">
        <v>92</v>
      </c>
      <c r="HI8" s="30">
        <v>94</v>
      </c>
      <c r="HJ8" s="30">
        <v>94</v>
      </c>
      <c r="HK8" s="30">
        <v>94</v>
      </c>
      <c r="HL8" s="30">
        <v>94</v>
      </c>
      <c r="HM8" s="30">
        <v>96</v>
      </c>
      <c r="HN8" s="30">
        <v>96</v>
      </c>
      <c r="HO8" s="30">
        <v>96</v>
      </c>
      <c r="HP8" s="30">
        <v>95</v>
      </c>
      <c r="HQ8" s="30">
        <v>92</v>
      </c>
      <c r="HR8" s="30">
        <v>92</v>
      </c>
      <c r="HS8" s="30">
        <v>90</v>
      </c>
      <c r="HT8" s="30">
        <v>88</v>
      </c>
      <c r="HU8" s="30">
        <v>88</v>
      </c>
      <c r="HV8" s="30">
        <v>88</v>
      </c>
      <c r="HW8" s="30">
        <v>69</v>
      </c>
      <c r="HX8" s="30">
        <v>69</v>
      </c>
      <c r="HY8" s="30">
        <v>68</v>
      </c>
      <c r="HZ8" s="30">
        <v>68</v>
      </c>
      <c r="IA8" s="30">
        <v>68</v>
      </c>
      <c r="IB8" s="30">
        <v>69</v>
      </c>
      <c r="IC8" s="30">
        <v>69</v>
      </c>
      <c r="ID8" s="30">
        <v>69</v>
      </c>
      <c r="IE8" s="30">
        <v>69</v>
      </c>
      <c r="IF8" s="30">
        <v>68</v>
      </c>
      <c r="IG8" s="30">
        <v>68</v>
      </c>
      <c r="IH8" s="30">
        <v>67</v>
      </c>
      <c r="II8" s="30">
        <v>67</v>
      </c>
      <c r="IJ8" s="30">
        <v>69</v>
      </c>
      <c r="IK8" s="30">
        <v>73</v>
      </c>
      <c r="IL8" s="30">
        <v>71</v>
      </c>
      <c r="IM8" s="30">
        <v>69</v>
      </c>
      <c r="IN8" s="30">
        <v>67</v>
      </c>
      <c r="IO8" s="30">
        <v>61</v>
      </c>
      <c r="IP8" s="30">
        <v>59</v>
      </c>
      <c r="IQ8" s="30">
        <v>58</v>
      </c>
      <c r="IR8" s="30">
        <v>58</v>
      </c>
      <c r="IS8" s="30">
        <v>58</v>
      </c>
      <c r="IT8" s="30">
        <v>58</v>
      </c>
      <c r="IU8" s="30">
        <v>59</v>
      </c>
      <c r="IV8" s="30">
        <v>59</v>
      </c>
      <c r="IW8" s="30">
        <v>61</v>
      </c>
      <c r="IX8" s="30">
        <v>61</v>
      </c>
      <c r="IY8" s="30">
        <v>62</v>
      </c>
      <c r="IZ8" s="30">
        <v>59</v>
      </c>
      <c r="JA8" s="30">
        <v>59</v>
      </c>
      <c r="JB8" s="30">
        <v>58</v>
      </c>
      <c r="JC8" s="30">
        <v>60</v>
      </c>
      <c r="JD8" s="30">
        <v>60</v>
      </c>
      <c r="JE8" s="30">
        <v>49</v>
      </c>
      <c r="JF8" s="30">
        <v>47</v>
      </c>
    </row>
    <row r="9" spans="1:266" s="30" customFormat="1" ht="15" customHeight="1" x14ac:dyDescent="0.2">
      <c r="A9" s="29" t="s">
        <v>43</v>
      </c>
      <c r="AL9" s="30">
        <v>151</v>
      </c>
      <c r="AM9" s="30">
        <v>140</v>
      </c>
      <c r="AN9" s="30">
        <v>149</v>
      </c>
      <c r="AO9" s="30">
        <v>144</v>
      </c>
      <c r="AP9" s="30">
        <v>133</v>
      </c>
      <c r="AQ9" s="30">
        <v>133</v>
      </c>
      <c r="AR9" s="30">
        <v>147</v>
      </c>
      <c r="AS9" s="30">
        <v>142</v>
      </c>
      <c r="AT9" s="30">
        <v>139</v>
      </c>
      <c r="AU9" s="30">
        <v>145</v>
      </c>
      <c r="AV9" s="30">
        <v>165</v>
      </c>
      <c r="AW9" s="30">
        <v>166</v>
      </c>
      <c r="AX9" s="30">
        <v>143</v>
      </c>
      <c r="AY9" s="30">
        <v>136</v>
      </c>
      <c r="AZ9" s="30">
        <v>138</v>
      </c>
      <c r="BA9" s="30">
        <v>133</v>
      </c>
      <c r="BB9" s="30">
        <v>124</v>
      </c>
      <c r="BC9" s="30">
        <v>136</v>
      </c>
      <c r="BD9" s="30">
        <v>135</v>
      </c>
      <c r="BE9" s="30">
        <v>129</v>
      </c>
      <c r="BF9" s="30">
        <v>129</v>
      </c>
      <c r="BG9" s="30">
        <v>133</v>
      </c>
      <c r="BH9" s="30">
        <v>130</v>
      </c>
      <c r="BI9" s="30">
        <v>125</v>
      </c>
      <c r="BJ9" s="30">
        <v>126</v>
      </c>
      <c r="BK9" s="30">
        <v>126</v>
      </c>
      <c r="BL9" s="30">
        <v>126</v>
      </c>
      <c r="BM9" s="30">
        <v>126</v>
      </c>
      <c r="BN9" s="30">
        <v>127</v>
      </c>
      <c r="BO9" s="30">
        <v>126</v>
      </c>
      <c r="BP9" s="30">
        <v>125</v>
      </c>
      <c r="BQ9" s="30">
        <v>125</v>
      </c>
      <c r="BR9" s="30">
        <v>125</v>
      </c>
      <c r="BS9" s="30">
        <v>126</v>
      </c>
      <c r="BT9" s="30">
        <v>114</v>
      </c>
      <c r="BU9" s="30">
        <v>113</v>
      </c>
      <c r="BV9" s="30">
        <v>111</v>
      </c>
      <c r="BW9" s="30">
        <v>111</v>
      </c>
      <c r="BX9" s="30">
        <v>112</v>
      </c>
      <c r="BY9" s="30">
        <v>112</v>
      </c>
      <c r="BZ9" s="30">
        <v>112</v>
      </c>
      <c r="CA9" s="30">
        <v>125</v>
      </c>
      <c r="CB9" s="30">
        <v>125</v>
      </c>
      <c r="CC9" s="30">
        <v>124</v>
      </c>
      <c r="CD9" s="30">
        <v>126</v>
      </c>
      <c r="CE9" s="30">
        <v>125</v>
      </c>
      <c r="CF9" s="30">
        <v>124</v>
      </c>
      <c r="CG9" s="30">
        <v>124</v>
      </c>
      <c r="CH9" s="30">
        <v>127</v>
      </c>
      <c r="CI9" s="30">
        <v>127</v>
      </c>
      <c r="CJ9" s="30">
        <v>127</v>
      </c>
      <c r="CK9" s="30">
        <v>129</v>
      </c>
      <c r="CL9" s="30">
        <v>132</v>
      </c>
      <c r="CM9" s="30">
        <v>131</v>
      </c>
      <c r="CN9" s="30">
        <v>131</v>
      </c>
      <c r="CO9" s="30">
        <v>132</v>
      </c>
      <c r="CP9" s="30">
        <v>127</v>
      </c>
      <c r="CQ9" s="30">
        <v>128</v>
      </c>
      <c r="CR9" s="30">
        <v>130</v>
      </c>
      <c r="CS9" s="30">
        <v>130</v>
      </c>
      <c r="CT9" s="30">
        <v>106</v>
      </c>
      <c r="CU9" s="30">
        <v>106</v>
      </c>
      <c r="CV9" s="30">
        <v>109</v>
      </c>
      <c r="CW9" s="30">
        <v>109</v>
      </c>
      <c r="CX9" s="30">
        <v>110</v>
      </c>
      <c r="CY9" s="30">
        <v>110</v>
      </c>
      <c r="CZ9" s="30">
        <v>112</v>
      </c>
      <c r="DA9" s="30">
        <v>113</v>
      </c>
      <c r="DB9" s="30">
        <v>117</v>
      </c>
      <c r="DC9" s="30">
        <v>117</v>
      </c>
      <c r="DD9" s="30">
        <v>116</v>
      </c>
      <c r="DE9" s="30">
        <v>100</v>
      </c>
      <c r="DF9" s="30">
        <v>77</v>
      </c>
      <c r="DG9" s="30">
        <v>77</v>
      </c>
      <c r="DH9" s="30">
        <v>81</v>
      </c>
      <c r="DI9" s="30">
        <v>81</v>
      </c>
      <c r="DJ9" s="30">
        <v>77</v>
      </c>
      <c r="DK9" s="30">
        <v>76</v>
      </c>
      <c r="DL9" s="30">
        <v>80</v>
      </c>
      <c r="DM9" s="30">
        <v>104</v>
      </c>
      <c r="DN9" s="30">
        <v>106</v>
      </c>
      <c r="DO9" s="30">
        <v>108</v>
      </c>
      <c r="DP9" s="30">
        <v>108</v>
      </c>
      <c r="DQ9" s="30">
        <v>106</v>
      </c>
      <c r="DR9" s="30">
        <v>106</v>
      </c>
      <c r="DS9" s="30">
        <v>123</v>
      </c>
      <c r="DT9" s="30">
        <v>113</v>
      </c>
      <c r="DU9" s="30">
        <v>116</v>
      </c>
      <c r="DV9" s="30">
        <v>115</v>
      </c>
      <c r="DW9" s="30">
        <v>115</v>
      </c>
      <c r="DX9" s="30">
        <v>120</v>
      </c>
      <c r="DY9" s="30">
        <v>118</v>
      </c>
      <c r="DZ9" s="30">
        <v>118</v>
      </c>
      <c r="EA9" s="30">
        <v>119</v>
      </c>
      <c r="EB9" s="30">
        <v>119</v>
      </c>
      <c r="EC9" s="30">
        <v>105</v>
      </c>
      <c r="ED9" s="30">
        <v>81</v>
      </c>
      <c r="EE9" s="30">
        <v>80</v>
      </c>
      <c r="EF9" s="30">
        <v>85</v>
      </c>
      <c r="EG9" s="30">
        <v>88</v>
      </c>
      <c r="EH9" s="30">
        <v>84</v>
      </c>
      <c r="EI9" s="30">
        <v>84</v>
      </c>
      <c r="EJ9" s="30">
        <v>86</v>
      </c>
      <c r="EK9" s="30">
        <v>87</v>
      </c>
      <c r="EL9" s="30">
        <v>85</v>
      </c>
      <c r="EM9" s="30">
        <v>83</v>
      </c>
      <c r="EN9" s="30">
        <v>87</v>
      </c>
      <c r="EO9" s="30">
        <v>84</v>
      </c>
      <c r="EP9" s="30">
        <v>83</v>
      </c>
      <c r="EQ9" s="30">
        <v>74</v>
      </c>
      <c r="ER9" s="30">
        <v>83</v>
      </c>
      <c r="ES9" s="30">
        <v>88</v>
      </c>
      <c r="ET9" s="30">
        <v>82</v>
      </c>
      <c r="EU9" s="30">
        <v>83</v>
      </c>
      <c r="EV9" s="30">
        <v>85</v>
      </c>
      <c r="EW9" s="30">
        <v>84</v>
      </c>
      <c r="EX9" s="30">
        <v>91</v>
      </c>
      <c r="EY9" s="30">
        <v>90</v>
      </c>
      <c r="EZ9" s="30">
        <v>89</v>
      </c>
      <c r="FA9" s="30">
        <v>88</v>
      </c>
      <c r="FB9" s="30">
        <v>87</v>
      </c>
      <c r="FC9" s="30">
        <v>93</v>
      </c>
      <c r="FD9" s="30">
        <v>93</v>
      </c>
      <c r="FE9" s="30">
        <v>92</v>
      </c>
      <c r="FF9" s="30">
        <v>91</v>
      </c>
      <c r="FG9" s="30">
        <v>81</v>
      </c>
      <c r="FH9" s="30">
        <v>83</v>
      </c>
      <c r="FI9" s="30">
        <v>80</v>
      </c>
      <c r="FJ9" s="30">
        <v>78</v>
      </c>
      <c r="FK9" s="30">
        <v>79</v>
      </c>
      <c r="FL9" s="30">
        <v>80</v>
      </c>
      <c r="FM9" s="30">
        <v>79</v>
      </c>
      <c r="FN9" s="30">
        <v>77</v>
      </c>
      <c r="FO9" s="30">
        <v>76</v>
      </c>
      <c r="FP9" s="30">
        <v>75</v>
      </c>
      <c r="FQ9" s="30">
        <v>77</v>
      </c>
      <c r="FR9" s="30">
        <v>76</v>
      </c>
      <c r="FS9" s="30">
        <v>78</v>
      </c>
      <c r="FT9" s="30">
        <v>91</v>
      </c>
      <c r="FU9" s="30">
        <v>90</v>
      </c>
      <c r="FV9" s="30">
        <v>95</v>
      </c>
      <c r="FW9" s="30">
        <v>95</v>
      </c>
      <c r="FX9" s="30">
        <v>97</v>
      </c>
      <c r="FY9" s="30">
        <v>102</v>
      </c>
      <c r="FZ9" s="30">
        <v>100</v>
      </c>
      <c r="GA9" s="30">
        <v>96</v>
      </c>
      <c r="GB9" s="30">
        <v>95</v>
      </c>
      <c r="GC9" s="30">
        <v>85</v>
      </c>
      <c r="GD9" s="30">
        <v>82</v>
      </c>
      <c r="GE9" s="30">
        <v>85</v>
      </c>
      <c r="GF9" s="30">
        <v>85</v>
      </c>
      <c r="GG9" s="30">
        <v>81</v>
      </c>
      <c r="GH9" s="30">
        <v>78</v>
      </c>
      <c r="GI9" s="30">
        <v>78</v>
      </c>
      <c r="GJ9" s="30">
        <v>79</v>
      </c>
      <c r="GK9" s="30">
        <v>74</v>
      </c>
      <c r="GL9" s="30">
        <v>78</v>
      </c>
      <c r="GM9" s="30">
        <v>78</v>
      </c>
      <c r="GN9" s="30">
        <v>69</v>
      </c>
      <c r="GO9" s="30">
        <v>72</v>
      </c>
      <c r="GP9" s="30">
        <v>69</v>
      </c>
      <c r="GQ9" s="30">
        <v>74</v>
      </c>
      <c r="GR9" s="30">
        <v>75</v>
      </c>
      <c r="GS9" s="30">
        <v>76</v>
      </c>
      <c r="GT9" s="30">
        <v>80</v>
      </c>
      <c r="GU9" s="30">
        <v>80</v>
      </c>
      <c r="GV9" s="30">
        <v>77</v>
      </c>
      <c r="GW9" s="30">
        <v>77</v>
      </c>
      <c r="GX9" s="30">
        <v>77</v>
      </c>
      <c r="GY9" s="30">
        <v>75</v>
      </c>
      <c r="GZ9" s="30">
        <v>76</v>
      </c>
      <c r="HA9" s="30">
        <v>76</v>
      </c>
      <c r="HB9" s="30">
        <v>86</v>
      </c>
      <c r="HC9" s="30">
        <v>84</v>
      </c>
      <c r="HD9" s="30">
        <v>82</v>
      </c>
      <c r="HE9" s="30">
        <v>89</v>
      </c>
      <c r="HF9" s="30">
        <v>89</v>
      </c>
      <c r="HG9" s="30">
        <v>90</v>
      </c>
      <c r="HH9" s="30">
        <v>91</v>
      </c>
      <c r="HI9" s="30">
        <v>92</v>
      </c>
      <c r="HJ9" s="30">
        <v>95</v>
      </c>
      <c r="HK9" s="30">
        <v>96</v>
      </c>
      <c r="HL9" s="30">
        <v>91</v>
      </c>
      <c r="HM9" s="30">
        <v>91</v>
      </c>
      <c r="HN9" s="30">
        <v>91</v>
      </c>
      <c r="HO9" s="30">
        <v>87</v>
      </c>
      <c r="HP9" s="30">
        <v>84</v>
      </c>
      <c r="HQ9" s="30">
        <v>88</v>
      </c>
      <c r="HR9" s="30">
        <v>97</v>
      </c>
      <c r="HS9" s="30">
        <v>96</v>
      </c>
      <c r="HT9" s="30">
        <v>88</v>
      </c>
      <c r="HU9" s="30">
        <v>88</v>
      </c>
      <c r="HV9" s="30">
        <v>83</v>
      </c>
      <c r="HW9" s="30">
        <v>75</v>
      </c>
      <c r="HX9" s="30">
        <v>76</v>
      </c>
      <c r="HY9" s="30">
        <v>75</v>
      </c>
      <c r="HZ9" s="30">
        <v>76</v>
      </c>
      <c r="IA9" s="30">
        <v>76</v>
      </c>
      <c r="IB9" s="30">
        <v>79</v>
      </c>
      <c r="IC9" s="30">
        <v>78</v>
      </c>
      <c r="ID9" s="30">
        <v>81</v>
      </c>
      <c r="IE9" s="30">
        <v>84</v>
      </c>
      <c r="IF9" s="30">
        <v>84</v>
      </c>
      <c r="IG9" s="30">
        <v>84</v>
      </c>
      <c r="IH9" s="30">
        <v>82</v>
      </c>
      <c r="II9" s="30">
        <v>83</v>
      </c>
      <c r="IJ9" s="30">
        <v>85</v>
      </c>
      <c r="IK9" s="30">
        <v>79</v>
      </c>
    </row>
    <row r="10" spans="1:266" s="30" customFormat="1" ht="15" customHeight="1" x14ac:dyDescent="0.2">
      <c r="A10" s="29" t="s">
        <v>44</v>
      </c>
      <c r="AL10" s="30">
        <v>1486</v>
      </c>
      <c r="AM10" s="30">
        <v>1498</v>
      </c>
      <c r="AN10" s="30">
        <v>1520</v>
      </c>
      <c r="AO10" s="30">
        <v>1529</v>
      </c>
      <c r="AP10" s="30">
        <v>1516</v>
      </c>
      <c r="AQ10" s="30">
        <v>1472</v>
      </c>
      <c r="AR10" s="30">
        <v>1478</v>
      </c>
      <c r="AS10" s="30">
        <v>1473</v>
      </c>
      <c r="AT10" s="30">
        <v>1493</v>
      </c>
      <c r="AU10" s="30">
        <v>1554</v>
      </c>
      <c r="AV10" s="30">
        <v>1755</v>
      </c>
      <c r="AW10" s="30">
        <v>1760</v>
      </c>
      <c r="AX10" s="30">
        <v>1751</v>
      </c>
      <c r="AY10" s="30">
        <v>1751</v>
      </c>
      <c r="AZ10" s="30">
        <v>1748</v>
      </c>
      <c r="BA10" s="30">
        <v>1734</v>
      </c>
      <c r="BB10" s="30">
        <v>1758</v>
      </c>
      <c r="BC10" s="30">
        <v>1790</v>
      </c>
      <c r="BD10" s="30">
        <v>1743</v>
      </c>
      <c r="BE10" s="30">
        <v>1604</v>
      </c>
      <c r="BF10" s="30">
        <v>1713</v>
      </c>
      <c r="BG10" s="30">
        <v>1704</v>
      </c>
      <c r="BH10" s="30">
        <v>1734</v>
      </c>
      <c r="BI10" s="30">
        <v>1713</v>
      </c>
      <c r="BJ10" s="30">
        <v>1732</v>
      </c>
      <c r="BK10" s="30">
        <v>1781</v>
      </c>
      <c r="BL10" s="30">
        <v>1765</v>
      </c>
      <c r="BM10" s="30">
        <v>1769</v>
      </c>
      <c r="BN10" s="30">
        <v>1783</v>
      </c>
      <c r="BO10" s="30">
        <v>1796</v>
      </c>
      <c r="BP10" s="30">
        <v>1802</v>
      </c>
      <c r="BQ10" s="30">
        <v>1819</v>
      </c>
      <c r="BR10" s="30">
        <v>1837</v>
      </c>
      <c r="BS10" s="30">
        <v>1829</v>
      </c>
      <c r="BT10" s="30">
        <v>1871</v>
      </c>
      <c r="BU10" s="30">
        <v>1888</v>
      </c>
      <c r="BV10" s="30">
        <v>1924</v>
      </c>
      <c r="BW10" s="30">
        <v>1924</v>
      </c>
      <c r="BX10" s="30">
        <v>1955</v>
      </c>
      <c r="BY10" s="30">
        <v>1967</v>
      </c>
      <c r="BZ10" s="30">
        <v>1992</v>
      </c>
      <c r="CA10" s="30">
        <v>2111</v>
      </c>
      <c r="CB10" s="30">
        <v>2105</v>
      </c>
      <c r="CC10" s="30">
        <v>2133</v>
      </c>
      <c r="CD10" s="30">
        <v>2138</v>
      </c>
      <c r="CE10" s="30">
        <v>2225</v>
      </c>
      <c r="CF10" s="30">
        <v>2227</v>
      </c>
      <c r="CG10" s="30">
        <v>2245</v>
      </c>
      <c r="CH10" s="30">
        <v>2256</v>
      </c>
      <c r="CI10" s="30">
        <v>2292</v>
      </c>
      <c r="CJ10" s="30">
        <v>2358</v>
      </c>
      <c r="CK10" s="30">
        <v>2393</v>
      </c>
      <c r="CL10" s="30">
        <v>2456</v>
      </c>
      <c r="CM10" s="30">
        <v>2489</v>
      </c>
      <c r="CN10" s="30">
        <v>2527</v>
      </c>
      <c r="CO10" s="30">
        <v>2572</v>
      </c>
      <c r="CP10" s="30">
        <v>2575</v>
      </c>
      <c r="CQ10" s="30">
        <v>2603</v>
      </c>
      <c r="CR10" s="30">
        <v>2619</v>
      </c>
      <c r="CS10" s="30">
        <v>2611</v>
      </c>
      <c r="CT10" s="30">
        <v>2084</v>
      </c>
      <c r="CU10" s="30">
        <v>2103</v>
      </c>
      <c r="CV10" s="30">
        <v>2112</v>
      </c>
      <c r="CW10" s="30">
        <v>2195</v>
      </c>
      <c r="CX10" s="30">
        <v>2264</v>
      </c>
      <c r="CY10" s="30">
        <v>2280</v>
      </c>
      <c r="CZ10" s="30">
        <v>2310</v>
      </c>
      <c r="DA10" s="30">
        <v>2352</v>
      </c>
      <c r="DB10" s="30">
        <v>2369</v>
      </c>
      <c r="DC10" s="30">
        <v>2378</v>
      </c>
      <c r="DD10" s="30">
        <v>2143</v>
      </c>
      <c r="DE10" s="30">
        <v>2001</v>
      </c>
      <c r="DF10" s="30">
        <v>1617</v>
      </c>
      <c r="DG10" s="30">
        <v>1630</v>
      </c>
      <c r="DH10" s="30">
        <v>1672</v>
      </c>
      <c r="DI10" s="30">
        <v>1684</v>
      </c>
      <c r="DJ10" s="30">
        <v>1713</v>
      </c>
      <c r="DK10" s="30">
        <v>1774</v>
      </c>
      <c r="DL10" s="30">
        <v>1879</v>
      </c>
      <c r="DM10" s="30">
        <v>1919</v>
      </c>
      <c r="DN10" s="30">
        <v>1927</v>
      </c>
      <c r="DO10" s="30">
        <v>1968</v>
      </c>
      <c r="DP10" s="30">
        <v>1984</v>
      </c>
      <c r="DQ10" s="30">
        <v>1971</v>
      </c>
      <c r="DR10" s="30">
        <v>1987</v>
      </c>
      <c r="DS10" s="30">
        <v>2087</v>
      </c>
      <c r="DT10" s="30">
        <v>2153</v>
      </c>
      <c r="DU10" s="30">
        <v>2173</v>
      </c>
      <c r="DV10" s="30">
        <v>2210</v>
      </c>
      <c r="DW10" s="30">
        <v>2250</v>
      </c>
      <c r="DX10" s="30">
        <v>2277</v>
      </c>
      <c r="DY10" s="30">
        <v>2299</v>
      </c>
      <c r="DZ10" s="30">
        <v>2246</v>
      </c>
      <c r="EA10" s="30">
        <v>2344</v>
      </c>
      <c r="EB10" s="30">
        <v>2356</v>
      </c>
      <c r="EC10" s="30">
        <v>2063</v>
      </c>
      <c r="ED10" s="30">
        <v>2156</v>
      </c>
      <c r="EE10" s="30">
        <v>2135</v>
      </c>
      <c r="EF10" s="30">
        <v>2261</v>
      </c>
      <c r="EG10" s="30">
        <v>2438</v>
      </c>
      <c r="EH10" s="30">
        <v>2357</v>
      </c>
      <c r="EI10" s="30">
        <v>2357</v>
      </c>
      <c r="EJ10" s="30">
        <v>2243</v>
      </c>
      <c r="EK10" s="30">
        <v>2355</v>
      </c>
      <c r="EL10" s="30">
        <v>2377</v>
      </c>
      <c r="EM10" s="30">
        <v>2394</v>
      </c>
      <c r="EN10" s="30">
        <v>2533</v>
      </c>
      <c r="EO10" s="30">
        <v>2453</v>
      </c>
      <c r="EP10" s="30">
        <v>2466</v>
      </c>
      <c r="EQ10" s="30">
        <v>2417</v>
      </c>
      <c r="ER10" s="30">
        <v>2491</v>
      </c>
      <c r="ES10" s="30">
        <v>2844</v>
      </c>
      <c r="ET10" s="30">
        <v>2637</v>
      </c>
      <c r="EU10" s="30">
        <v>2595</v>
      </c>
      <c r="EV10" s="30">
        <v>2634</v>
      </c>
      <c r="EW10" s="30">
        <v>2656</v>
      </c>
      <c r="EX10" s="30">
        <v>2672</v>
      </c>
      <c r="EY10" s="30">
        <v>2717</v>
      </c>
      <c r="EZ10" s="30">
        <v>2746</v>
      </c>
      <c r="FA10" s="30">
        <v>2750</v>
      </c>
      <c r="FB10" s="30">
        <v>2767</v>
      </c>
      <c r="FC10" s="30">
        <v>2821</v>
      </c>
      <c r="FD10" s="30">
        <v>2905</v>
      </c>
      <c r="FE10" s="30">
        <v>2918</v>
      </c>
      <c r="FF10" s="30">
        <v>2904</v>
      </c>
      <c r="FG10" s="30">
        <v>2934</v>
      </c>
      <c r="FH10" s="30">
        <v>2941</v>
      </c>
      <c r="FI10" s="30">
        <v>2955</v>
      </c>
      <c r="FJ10" s="30">
        <v>3027</v>
      </c>
      <c r="FK10" s="30">
        <v>3045</v>
      </c>
      <c r="FL10" s="30">
        <v>3084</v>
      </c>
      <c r="FM10" s="30">
        <v>3119</v>
      </c>
      <c r="FN10" s="30">
        <v>3153</v>
      </c>
      <c r="FO10" s="30">
        <v>3226</v>
      </c>
      <c r="FP10" s="30">
        <v>3264</v>
      </c>
      <c r="FQ10" s="30">
        <v>3289</v>
      </c>
      <c r="FR10" s="30">
        <v>3326</v>
      </c>
      <c r="FS10" s="30">
        <v>3386</v>
      </c>
      <c r="FT10" s="30">
        <v>3428</v>
      </c>
      <c r="FU10" s="30">
        <v>3479</v>
      </c>
      <c r="FV10" s="30">
        <v>3607</v>
      </c>
      <c r="FW10" s="30">
        <v>3537</v>
      </c>
      <c r="FX10" s="30">
        <v>3577</v>
      </c>
      <c r="FY10" s="30">
        <v>3610</v>
      </c>
      <c r="FZ10" s="30">
        <v>3671</v>
      </c>
      <c r="GA10" s="30">
        <v>2749</v>
      </c>
      <c r="GB10" s="30">
        <v>2790</v>
      </c>
      <c r="GC10" s="30">
        <v>2523</v>
      </c>
      <c r="GD10" s="30">
        <v>2530</v>
      </c>
      <c r="GE10" s="30">
        <v>2520</v>
      </c>
      <c r="GF10" s="30">
        <v>2528</v>
      </c>
      <c r="GG10" s="30">
        <v>2533</v>
      </c>
      <c r="GH10" s="30">
        <v>2509</v>
      </c>
      <c r="GI10" s="30">
        <v>2558</v>
      </c>
      <c r="GJ10" s="30">
        <v>2559</v>
      </c>
      <c r="GK10" s="30">
        <v>2528</v>
      </c>
      <c r="GL10" s="30">
        <v>2477</v>
      </c>
      <c r="GM10" s="30">
        <v>2602</v>
      </c>
      <c r="GN10" s="30">
        <v>2376</v>
      </c>
      <c r="GO10" s="30">
        <v>2312</v>
      </c>
      <c r="GP10" s="30">
        <v>2358</v>
      </c>
      <c r="GQ10" s="30">
        <v>2393</v>
      </c>
      <c r="GR10" s="30">
        <v>2380</v>
      </c>
      <c r="GS10" s="30">
        <v>2359</v>
      </c>
      <c r="GT10" s="30">
        <v>2355</v>
      </c>
      <c r="GU10" s="30">
        <v>2344</v>
      </c>
      <c r="GV10" s="30">
        <v>2335</v>
      </c>
      <c r="GW10" s="30">
        <v>2211</v>
      </c>
      <c r="GX10" s="30">
        <v>2186</v>
      </c>
      <c r="GY10" s="30">
        <v>2212</v>
      </c>
      <c r="GZ10" s="30">
        <v>2221</v>
      </c>
      <c r="HA10" s="30">
        <v>2154</v>
      </c>
      <c r="HB10" s="30">
        <v>2211</v>
      </c>
      <c r="HC10" s="30">
        <v>2250</v>
      </c>
      <c r="HD10" s="30">
        <v>2215</v>
      </c>
      <c r="HE10" s="30">
        <v>2181</v>
      </c>
      <c r="HF10" s="30">
        <v>2137</v>
      </c>
      <c r="HG10" s="30">
        <v>2158</v>
      </c>
      <c r="HH10" s="30">
        <v>2115</v>
      </c>
      <c r="HI10" s="30">
        <v>2172</v>
      </c>
      <c r="HJ10" s="30">
        <v>2148</v>
      </c>
      <c r="HK10" s="30">
        <v>2194</v>
      </c>
      <c r="HL10" s="30">
        <v>2148</v>
      </c>
      <c r="HM10" s="30">
        <v>2156</v>
      </c>
      <c r="HN10" s="30">
        <v>2156</v>
      </c>
      <c r="HO10" s="30">
        <v>2183</v>
      </c>
      <c r="HP10" s="30">
        <v>2164</v>
      </c>
      <c r="HQ10" s="30">
        <v>2140</v>
      </c>
      <c r="HR10" s="30">
        <v>2112</v>
      </c>
      <c r="HS10" s="30">
        <v>2106</v>
      </c>
      <c r="HT10" s="30">
        <v>2124</v>
      </c>
      <c r="HU10" s="30">
        <v>2109</v>
      </c>
      <c r="HV10" s="30">
        <v>2121</v>
      </c>
      <c r="HW10" s="30">
        <v>1863</v>
      </c>
      <c r="HX10" s="30">
        <v>1859</v>
      </c>
      <c r="HY10" s="30">
        <v>1860</v>
      </c>
      <c r="HZ10" s="30">
        <v>1877</v>
      </c>
      <c r="IA10" s="30">
        <v>1899</v>
      </c>
      <c r="IB10" s="30">
        <v>1922</v>
      </c>
      <c r="IC10" s="30">
        <v>1917</v>
      </c>
      <c r="ID10" s="30">
        <v>1939</v>
      </c>
      <c r="IE10" s="30">
        <v>1938</v>
      </c>
      <c r="IF10" s="30">
        <v>1918</v>
      </c>
      <c r="IG10" s="30">
        <v>1901</v>
      </c>
      <c r="IH10" s="30">
        <v>1948</v>
      </c>
      <c r="II10" s="30">
        <v>1867</v>
      </c>
      <c r="IJ10" s="30">
        <v>1874</v>
      </c>
      <c r="IK10" s="30">
        <v>1709</v>
      </c>
    </row>
    <row r="11" spans="1:266" s="30" customFormat="1" ht="15" customHeight="1" x14ac:dyDescent="0.2">
      <c r="A11" s="29" t="s">
        <v>45</v>
      </c>
      <c r="B11" s="107"/>
      <c r="C11" s="107"/>
      <c r="D11" s="107"/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107"/>
      <c r="S11" s="107"/>
      <c r="T11" s="107"/>
      <c r="U11" s="107"/>
      <c r="V11" s="107"/>
      <c r="W11" s="107"/>
      <c r="X11" s="107"/>
      <c r="Y11" s="107"/>
      <c r="Z11" s="107"/>
      <c r="AA11" s="107"/>
      <c r="AB11" s="107"/>
      <c r="AC11" s="107"/>
      <c r="AD11" s="107"/>
      <c r="AE11" s="107"/>
      <c r="AF11" s="107"/>
      <c r="AG11" s="107"/>
      <c r="AH11" s="107"/>
      <c r="AI11" s="107"/>
      <c r="AJ11" s="107"/>
      <c r="AK11" s="107"/>
      <c r="AL11" s="107"/>
      <c r="AM11" s="107"/>
      <c r="AN11" s="107"/>
      <c r="AO11" s="107"/>
      <c r="AP11" s="107"/>
      <c r="AQ11" s="107"/>
      <c r="AR11" s="107"/>
      <c r="AS11" s="107"/>
      <c r="AT11" s="107"/>
      <c r="AU11" s="107"/>
      <c r="AV11" s="107"/>
      <c r="AW11" s="107"/>
      <c r="AX11" s="107"/>
      <c r="AY11" s="107"/>
      <c r="AZ11" s="107"/>
      <c r="BA11" s="107"/>
      <c r="BB11" s="107"/>
      <c r="BC11" s="107"/>
      <c r="BD11" s="107"/>
      <c r="BE11" s="107"/>
      <c r="BF11" s="107"/>
      <c r="BG11" s="107"/>
      <c r="BH11" s="107"/>
      <c r="BI11" s="107"/>
      <c r="BJ11" s="107"/>
      <c r="BK11" s="107"/>
      <c r="BL11" s="107"/>
      <c r="BM11" s="107"/>
      <c r="BN11" s="107"/>
      <c r="BO11" s="107"/>
      <c r="BP11" s="107"/>
      <c r="BQ11" s="107"/>
      <c r="BR11" s="107"/>
      <c r="BS11" s="107"/>
      <c r="BT11" s="107"/>
      <c r="BU11" s="107"/>
      <c r="BV11" s="107"/>
      <c r="BW11" s="107"/>
      <c r="BX11" s="107"/>
      <c r="BY11" s="107"/>
      <c r="BZ11" s="107"/>
      <c r="CA11" s="107"/>
      <c r="CB11" s="107"/>
      <c r="CC11" s="107"/>
      <c r="CD11" s="107"/>
      <c r="CE11" s="107"/>
      <c r="CF11" s="107"/>
      <c r="CG11" s="107"/>
      <c r="CH11" s="107"/>
      <c r="CI11" s="107"/>
      <c r="CJ11" s="107"/>
      <c r="CK11" s="107"/>
      <c r="CL11" s="107"/>
      <c r="CM11" s="107"/>
      <c r="CN11" s="107"/>
      <c r="CO11" s="107"/>
      <c r="CP11" s="107"/>
      <c r="CQ11" s="107"/>
      <c r="CR11" s="107"/>
      <c r="CS11" s="107"/>
      <c r="CT11" s="107"/>
      <c r="CU11" s="107"/>
      <c r="CV11" s="107"/>
      <c r="CW11" s="107"/>
      <c r="CX11" s="107"/>
      <c r="CY11" s="107"/>
      <c r="CZ11" s="107"/>
      <c r="DA11" s="107"/>
      <c r="DB11" s="107"/>
      <c r="DC11" s="107"/>
      <c r="DD11" s="107"/>
      <c r="DE11" s="107"/>
      <c r="DF11" s="107"/>
      <c r="DG11" s="107"/>
      <c r="DH11" s="107"/>
      <c r="DI11" s="107"/>
      <c r="DJ11" s="107"/>
      <c r="DK11" s="107"/>
      <c r="DL11" s="107"/>
      <c r="DM11" s="107"/>
      <c r="DN11" s="107"/>
      <c r="DO11" s="107"/>
      <c r="DP11" s="107"/>
      <c r="DQ11" s="107"/>
      <c r="DR11" s="107"/>
      <c r="DS11" s="107"/>
      <c r="DT11" s="107"/>
      <c r="DU11" s="107"/>
      <c r="DV11" s="107"/>
      <c r="DW11" s="107"/>
      <c r="DX11" s="107"/>
      <c r="DY11" s="107"/>
      <c r="DZ11" s="107"/>
      <c r="EA11" s="107"/>
      <c r="EB11" s="107"/>
      <c r="EC11" s="107"/>
      <c r="ED11" s="107"/>
      <c r="EE11" s="107"/>
      <c r="EF11" s="107"/>
      <c r="EG11" s="107"/>
      <c r="EH11" s="107"/>
      <c r="EI11" s="107"/>
      <c r="EJ11" s="107"/>
      <c r="EK11" s="107"/>
      <c r="EL11" s="107"/>
      <c r="EM11" s="107"/>
      <c r="EN11" s="107"/>
      <c r="EO11" s="107"/>
      <c r="EP11" s="107"/>
      <c r="EQ11" s="107"/>
      <c r="ER11" s="107"/>
      <c r="ES11" s="107"/>
      <c r="ET11" s="107"/>
      <c r="EU11" s="107"/>
      <c r="EV11" s="107"/>
      <c r="EW11" s="107"/>
      <c r="EX11" s="107"/>
      <c r="EY11" s="107"/>
      <c r="EZ11" s="107"/>
      <c r="FA11" s="107"/>
      <c r="FB11" s="107"/>
      <c r="FC11" s="107"/>
      <c r="FD11" s="107"/>
      <c r="FE11" s="107"/>
      <c r="FF11" s="107"/>
      <c r="FG11" s="107"/>
      <c r="FH11" s="107"/>
      <c r="FI11" s="107"/>
      <c r="FJ11" s="107"/>
      <c r="FK11" s="107"/>
      <c r="FL11" s="107"/>
      <c r="FM11" s="107"/>
      <c r="FN11" s="107"/>
      <c r="FO11" s="107"/>
      <c r="FP11" s="107"/>
      <c r="FQ11" s="107"/>
      <c r="FR11" s="107"/>
      <c r="FS11" s="107"/>
      <c r="FT11" s="107"/>
      <c r="FU11" s="107"/>
      <c r="FV11" s="107"/>
      <c r="FW11" s="107"/>
      <c r="FX11" s="107"/>
      <c r="FY11" s="107"/>
      <c r="FZ11" s="107"/>
      <c r="GA11" s="107"/>
      <c r="GB11" s="107"/>
      <c r="GC11" s="107"/>
      <c r="GD11" s="107"/>
      <c r="GE11" s="107"/>
      <c r="GF11" s="107"/>
      <c r="GG11" s="107"/>
      <c r="GH11" s="107"/>
      <c r="GI11" s="107"/>
      <c r="GJ11" s="107"/>
      <c r="GK11" s="107"/>
      <c r="GL11" s="107"/>
      <c r="GM11" s="107"/>
      <c r="GN11" s="107"/>
      <c r="GO11" s="107"/>
      <c r="GP11" s="107"/>
      <c r="GQ11" s="107"/>
      <c r="GR11" s="107"/>
      <c r="GS11" s="107"/>
      <c r="GT11" s="107"/>
      <c r="GU11" s="107"/>
      <c r="GV11" s="107"/>
      <c r="GW11" s="107"/>
      <c r="GX11" s="107"/>
      <c r="GY11" s="107"/>
      <c r="GZ11" s="107"/>
      <c r="HA11" s="107"/>
      <c r="HB11" s="107"/>
      <c r="HC11" s="107"/>
      <c r="HD11" s="107"/>
      <c r="HE11" s="107"/>
      <c r="HF11" s="107"/>
      <c r="HG11" s="107"/>
      <c r="HH11" s="107"/>
      <c r="HI11" s="107"/>
      <c r="HJ11" s="107"/>
      <c r="HK11" s="107"/>
      <c r="HL11" s="107"/>
      <c r="HM11" s="107"/>
      <c r="HN11" s="107"/>
      <c r="HO11" s="107"/>
      <c r="HP11" s="107"/>
      <c r="HQ11" s="107"/>
      <c r="HR11" s="107"/>
      <c r="HS11" s="107"/>
      <c r="HT11" s="107"/>
      <c r="HU11" s="107"/>
      <c r="HV11" s="107"/>
      <c r="HW11" s="107"/>
      <c r="HX11" s="107"/>
      <c r="HY11" s="107"/>
      <c r="HZ11" s="107"/>
      <c r="IA11" s="107"/>
      <c r="IB11" s="107"/>
      <c r="IC11" s="107"/>
      <c r="ID11" s="107"/>
      <c r="IE11" s="107"/>
      <c r="IF11" s="107"/>
      <c r="IG11" s="107"/>
      <c r="IH11" s="107"/>
      <c r="II11" s="107"/>
      <c r="IJ11" s="107"/>
      <c r="IK11" s="107"/>
      <c r="IL11" s="107">
        <v>79</v>
      </c>
      <c r="IM11" s="107">
        <v>79</v>
      </c>
      <c r="IN11" s="107">
        <v>79</v>
      </c>
      <c r="IO11" s="107">
        <v>79</v>
      </c>
      <c r="IP11" s="107">
        <v>75</v>
      </c>
      <c r="IQ11" s="107">
        <v>75</v>
      </c>
      <c r="IR11" s="107">
        <v>75</v>
      </c>
      <c r="IS11" s="107">
        <v>75</v>
      </c>
      <c r="IT11" s="107">
        <v>75</v>
      </c>
      <c r="IU11" s="107">
        <v>75</v>
      </c>
      <c r="IV11" s="107">
        <v>76</v>
      </c>
      <c r="IW11" s="107">
        <v>78</v>
      </c>
      <c r="IX11" s="107">
        <v>78</v>
      </c>
      <c r="IY11" s="107">
        <v>79</v>
      </c>
      <c r="IZ11" s="107">
        <v>79</v>
      </c>
      <c r="JA11" s="107">
        <v>79</v>
      </c>
      <c r="JB11" s="107">
        <v>79</v>
      </c>
      <c r="JC11" s="30">
        <v>80</v>
      </c>
      <c r="JD11" s="30">
        <v>79</v>
      </c>
      <c r="JE11" s="30">
        <v>79</v>
      </c>
      <c r="JF11" s="30">
        <v>72</v>
      </c>
    </row>
    <row r="12" spans="1:266" s="30" customFormat="1" ht="15" customHeight="1" x14ac:dyDescent="0.2">
      <c r="A12" s="29" t="s">
        <v>46</v>
      </c>
      <c r="B12" s="107"/>
      <c r="C12" s="107"/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107"/>
      <c r="S12" s="107"/>
      <c r="T12" s="107"/>
      <c r="U12" s="107"/>
      <c r="V12" s="107"/>
      <c r="W12" s="107"/>
      <c r="X12" s="107"/>
      <c r="Y12" s="107"/>
      <c r="Z12" s="107"/>
      <c r="AA12" s="107"/>
      <c r="AB12" s="107"/>
      <c r="AC12" s="107"/>
      <c r="AD12" s="107"/>
      <c r="AE12" s="107"/>
      <c r="AF12" s="107"/>
      <c r="AG12" s="107"/>
      <c r="AH12" s="107"/>
      <c r="AI12" s="107"/>
      <c r="AJ12" s="107"/>
      <c r="AK12" s="107"/>
      <c r="AL12" s="107"/>
      <c r="AM12" s="107"/>
      <c r="AN12" s="107"/>
      <c r="AO12" s="107"/>
      <c r="AP12" s="107"/>
      <c r="AQ12" s="107"/>
      <c r="AR12" s="107"/>
      <c r="AS12" s="107"/>
      <c r="AT12" s="107"/>
      <c r="AU12" s="107"/>
      <c r="AV12" s="107"/>
      <c r="AW12" s="107"/>
      <c r="AX12" s="107"/>
      <c r="AY12" s="107"/>
      <c r="AZ12" s="107"/>
      <c r="BA12" s="107"/>
      <c r="BB12" s="107"/>
      <c r="BC12" s="107"/>
      <c r="BD12" s="107"/>
      <c r="BE12" s="107"/>
      <c r="BF12" s="107"/>
      <c r="BG12" s="107"/>
      <c r="BH12" s="107"/>
      <c r="BI12" s="107"/>
      <c r="BJ12" s="107"/>
      <c r="BK12" s="107"/>
      <c r="BL12" s="107"/>
      <c r="BM12" s="107"/>
      <c r="BN12" s="107"/>
      <c r="BO12" s="107"/>
      <c r="BP12" s="107"/>
      <c r="BQ12" s="107"/>
      <c r="BR12" s="107"/>
      <c r="BS12" s="107"/>
      <c r="BT12" s="107"/>
      <c r="BU12" s="107"/>
      <c r="BV12" s="107"/>
      <c r="BW12" s="107"/>
      <c r="BX12" s="107"/>
      <c r="BY12" s="107"/>
      <c r="BZ12" s="107"/>
      <c r="CA12" s="107"/>
      <c r="CB12" s="107"/>
      <c r="CC12" s="107"/>
      <c r="CD12" s="107"/>
      <c r="CE12" s="107"/>
      <c r="CF12" s="107"/>
      <c r="CG12" s="107"/>
      <c r="CH12" s="107"/>
      <c r="CI12" s="107"/>
      <c r="CJ12" s="107"/>
      <c r="CK12" s="107"/>
      <c r="CL12" s="107"/>
      <c r="CM12" s="107"/>
      <c r="CN12" s="107"/>
      <c r="CO12" s="107"/>
      <c r="CP12" s="107"/>
      <c r="CQ12" s="107"/>
      <c r="CR12" s="107"/>
      <c r="CS12" s="107"/>
      <c r="CT12" s="107"/>
      <c r="CU12" s="107"/>
      <c r="CV12" s="107"/>
      <c r="CW12" s="107"/>
      <c r="CX12" s="107"/>
      <c r="CY12" s="107"/>
      <c r="CZ12" s="107"/>
      <c r="DA12" s="107"/>
      <c r="DB12" s="107"/>
      <c r="DC12" s="107"/>
      <c r="DD12" s="107"/>
      <c r="DE12" s="107"/>
      <c r="DF12" s="107"/>
      <c r="DG12" s="107"/>
      <c r="DH12" s="107"/>
      <c r="DI12" s="107"/>
      <c r="DJ12" s="107"/>
      <c r="DK12" s="107"/>
      <c r="DL12" s="107"/>
      <c r="DM12" s="107"/>
      <c r="DN12" s="107"/>
      <c r="DO12" s="107"/>
      <c r="DP12" s="107"/>
      <c r="DQ12" s="107"/>
      <c r="DR12" s="107"/>
      <c r="DS12" s="107"/>
      <c r="DT12" s="107"/>
      <c r="DU12" s="107"/>
      <c r="DV12" s="107"/>
      <c r="DW12" s="107"/>
      <c r="DX12" s="107"/>
      <c r="DY12" s="107"/>
      <c r="DZ12" s="107"/>
      <c r="EA12" s="107"/>
      <c r="EB12" s="107"/>
      <c r="EC12" s="107"/>
      <c r="ED12" s="107"/>
      <c r="EE12" s="107"/>
      <c r="EF12" s="107"/>
      <c r="EG12" s="107"/>
      <c r="EH12" s="107"/>
      <c r="EI12" s="107"/>
      <c r="EJ12" s="107"/>
      <c r="EK12" s="107"/>
      <c r="EL12" s="107"/>
      <c r="EM12" s="107"/>
      <c r="EN12" s="107"/>
      <c r="EO12" s="107"/>
      <c r="EP12" s="107"/>
      <c r="EQ12" s="107"/>
      <c r="ER12" s="107"/>
      <c r="ES12" s="107"/>
      <c r="ET12" s="107"/>
      <c r="EU12" s="107"/>
      <c r="EV12" s="107"/>
      <c r="EW12" s="107"/>
      <c r="EX12" s="107"/>
      <c r="EY12" s="107"/>
      <c r="EZ12" s="107"/>
      <c r="FA12" s="107"/>
      <c r="FB12" s="107"/>
      <c r="FC12" s="107"/>
      <c r="FD12" s="107"/>
      <c r="FE12" s="107"/>
      <c r="FF12" s="107"/>
      <c r="FG12" s="107"/>
      <c r="FH12" s="107"/>
      <c r="FI12" s="107"/>
      <c r="FJ12" s="107"/>
      <c r="FK12" s="107"/>
      <c r="FL12" s="107"/>
      <c r="FM12" s="107"/>
      <c r="FN12" s="107"/>
      <c r="FO12" s="107"/>
      <c r="FP12" s="107"/>
      <c r="FQ12" s="107"/>
      <c r="FR12" s="107"/>
      <c r="FS12" s="107"/>
      <c r="FT12" s="107"/>
      <c r="FU12" s="107"/>
      <c r="FV12" s="107"/>
      <c r="FW12" s="107"/>
      <c r="FX12" s="107"/>
      <c r="FY12" s="107"/>
      <c r="FZ12" s="107"/>
      <c r="GA12" s="107"/>
      <c r="GB12" s="107"/>
      <c r="GC12" s="107"/>
      <c r="GD12" s="107"/>
      <c r="GE12" s="107"/>
      <c r="GF12" s="107"/>
      <c r="GG12" s="107"/>
      <c r="GH12" s="107"/>
      <c r="GI12" s="107"/>
      <c r="GJ12" s="107"/>
      <c r="GK12" s="107"/>
      <c r="GL12" s="107"/>
      <c r="GM12" s="107"/>
      <c r="GN12" s="107"/>
      <c r="GO12" s="107"/>
      <c r="GP12" s="107"/>
      <c r="GQ12" s="107"/>
      <c r="GR12" s="107"/>
      <c r="GS12" s="107"/>
      <c r="GT12" s="107"/>
      <c r="GU12" s="107"/>
      <c r="GV12" s="107"/>
      <c r="GW12" s="107"/>
      <c r="GX12" s="107"/>
      <c r="GY12" s="107"/>
      <c r="GZ12" s="107"/>
      <c r="HA12" s="107"/>
      <c r="HB12" s="107"/>
      <c r="HC12" s="107"/>
      <c r="HD12" s="107"/>
      <c r="HE12" s="107"/>
      <c r="HF12" s="107"/>
      <c r="HG12" s="107"/>
      <c r="HH12" s="107"/>
      <c r="HI12" s="107"/>
      <c r="HJ12" s="107"/>
      <c r="HK12" s="107"/>
      <c r="HL12" s="107"/>
      <c r="HM12" s="107"/>
      <c r="HN12" s="107"/>
      <c r="HO12" s="107"/>
      <c r="HP12" s="107"/>
      <c r="HQ12" s="107"/>
      <c r="HR12" s="107"/>
      <c r="HS12" s="107"/>
      <c r="HT12" s="107"/>
      <c r="HU12" s="107"/>
      <c r="HV12" s="107"/>
      <c r="HW12" s="107"/>
      <c r="HX12" s="107"/>
      <c r="HY12" s="107"/>
      <c r="HZ12" s="107"/>
      <c r="IA12" s="107"/>
      <c r="IB12" s="107"/>
      <c r="IC12" s="107"/>
      <c r="ID12" s="107"/>
      <c r="IE12" s="107"/>
      <c r="IF12" s="107"/>
      <c r="IG12" s="107"/>
      <c r="IH12" s="107"/>
      <c r="II12" s="107"/>
      <c r="IJ12" s="107"/>
      <c r="IK12" s="107"/>
      <c r="IL12" s="107">
        <v>116</v>
      </c>
      <c r="IM12" s="107">
        <v>109</v>
      </c>
      <c r="IN12" s="107">
        <v>109</v>
      </c>
      <c r="IO12" s="107">
        <v>110</v>
      </c>
      <c r="IP12" s="107">
        <v>111</v>
      </c>
      <c r="IQ12" s="107">
        <v>111</v>
      </c>
      <c r="IR12" s="107">
        <v>112</v>
      </c>
      <c r="IS12" s="107">
        <v>113</v>
      </c>
      <c r="IT12" s="107">
        <v>115</v>
      </c>
      <c r="IU12" s="107">
        <v>115</v>
      </c>
      <c r="IV12" s="107">
        <v>118</v>
      </c>
      <c r="IW12" s="107">
        <v>122</v>
      </c>
      <c r="IX12" s="107">
        <v>120</v>
      </c>
      <c r="IY12" s="107">
        <v>120</v>
      </c>
      <c r="IZ12" s="107">
        <v>121</v>
      </c>
      <c r="JA12" s="107">
        <v>123</v>
      </c>
      <c r="JB12" s="107">
        <v>124</v>
      </c>
      <c r="JC12" s="30">
        <v>111</v>
      </c>
      <c r="JD12" s="30">
        <v>124</v>
      </c>
      <c r="JE12" s="30">
        <v>115</v>
      </c>
      <c r="JF12" s="30">
        <v>117</v>
      </c>
    </row>
    <row r="13" spans="1:266" s="30" customFormat="1" ht="15" customHeight="1" x14ac:dyDescent="0.2">
      <c r="A13" s="29" t="s">
        <v>47</v>
      </c>
      <c r="B13" s="107"/>
      <c r="C13" s="107"/>
      <c r="D13" s="107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107"/>
      <c r="S13" s="107"/>
      <c r="T13" s="107"/>
      <c r="U13" s="107"/>
      <c r="V13" s="107"/>
      <c r="W13" s="107"/>
      <c r="X13" s="107"/>
      <c r="Y13" s="107"/>
      <c r="Z13" s="107"/>
      <c r="AA13" s="107"/>
      <c r="AB13" s="107"/>
      <c r="AC13" s="107"/>
      <c r="AD13" s="107"/>
      <c r="AE13" s="107"/>
      <c r="AF13" s="107"/>
      <c r="AG13" s="107"/>
      <c r="AH13" s="107"/>
      <c r="AI13" s="107"/>
      <c r="AJ13" s="107"/>
      <c r="AK13" s="107"/>
      <c r="AL13" s="107"/>
      <c r="AM13" s="107"/>
      <c r="AN13" s="107"/>
      <c r="AO13" s="107"/>
      <c r="AP13" s="107"/>
      <c r="AQ13" s="107"/>
      <c r="AR13" s="107"/>
      <c r="AS13" s="107"/>
      <c r="AT13" s="107"/>
      <c r="AU13" s="107"/>
      <c r="AV13" s="107"/>
      <c r="AW13" s="107"/>
      <c r="AX13" s="107"/>
      <c r="AY13" s="107"/>
      <c r="AZ13" s="107"/>
      <c r="BA13" s="107"/>
      <c r="BB13" s="107"/>
      <c r="BC13" s="107"/>
      <c r="BD13" s="107"/>
      <c r="BE13" s="107"/>
      <c r="BF13" s="107"/>
      <c r="BG13" s="107"/>
      <c r="BH13" s="107"/>
      <c r="BI13" s="107"/>
      <c r="BJ13" s="107"/>
      <c r="BK13" s="107"/>
      <c r="BL13" s="107"/>
      <c r="BM13" s="107"/>
      <c r="BN13" s="107"/>
      <c r="BO13" s="107"/>
      <c r="BP13" s="107"/>
      <c r="BQ13" s="107"/>
      <c r="BR13" s="107"/>
      <c r="BS13" s="107"/>
      <c r="BT13" s="107"/>
      <c r="BU13" s="107"/>
      <c r="BV13" s="107"/>
      <c r="BW13" s="107"/>
      <c r="BX13" s="107"/>
      <c r="BY13" s="107"/>
      <c r="BZ13" s="107"/>
      <c r="CA13" s="107"/>
      <c r="CB13" s="107"/>
      <c r="CC13" s="107"/>
      <c r="CD13" s="107"/>
      <c r="CE13" s="107"/>
      <c r="CF13" s="107"/>
      <c r="CG13" s="107"/>
      <c r="CH13" s="107"/>
      <c r="CI13" s="107"/>
      <c r="CJ13" s="107"/>
      <c r="CK13" s="107"/>
      <c r="CL13" s="107"/>
      <c r="CM13" s="107"/>
      <c r="CN13" s="107"/>
      <c r="CO13" s="107"/>
      <c r="CP13" s="107"/>
      <c r="CQ13" s="107"/>
      <c r="CR13" s="107"/>
      <c r="CS13" s="107"/>
      <c r="CT13" s="107"/>
      <c r="CU13" s="107"/>
      <c r="CV13" s="107"/>
      <c r="CW13" s="107"/>
      <c r="CX13" s="107"/>
      <c r="CY13" s="107"/>
      <c r="CZ13" s="107"/>
      <c r="DA13" s="107"/>
      <c r="DB13" s="107"/>
      <c r="DC13" s="107"/>
      <c r="DD13" s="107"/>
      <c r="DE13" s="107"/>
      <c r="DF13" s="107"/>
      <c r="DG13" s="107"/>
      <c r="DH13" s="107"/>
      <c r="DI13" s="107"/>
      <c r="DJ13" s="107"/>
      <c r="DK13" s="107"/>
      <c r="DL13" s="107"/>
      <c r="DM13" s="107"/>
      <c r="DN13" s="107"/>
      <c r="DO13" s="107"/>
      <c r="DP13" s="107"/>
      <c r="DQ13" s="107"/>
      <c r="DR13" s="107"/>
      <c r="DS13" s="107"/>
      <c r="DT13" s="107"/>
      <c r="DU13" s="107"/>
      <c r="DV13" s="107"/>
      <c r="DW13" s="107"/>
      <c r="DX13" s="107"/>
      <c r="DY13" s="107"/>
      <c r="DZ13" s="107"/>
      <c r="EA13" s="107"/>
      <c r="EB13" s="107"/>
      <c r="EC13" s="107"/>
      <c r="ED13" s="107"/>
      <c r="EE13" s="107"/>
      <c r="EF13" s="107"/>
      <c r="EG13" s="107"/>
      <c r="EH13" s="107"/>
      <c r="EI13" s="107"/>
      <c r="EJ13" s="107"/>
      <c r="EK13" s="107"/>
      <c r="EL13" s="107"/>
      <c r="EM13" s="107"/>
      <c r="EN13" s="107"/>
      <c r="EO13" s="107"/>
      <c r="EP13" s="107"/>
      <c r="EQ13" s="107"/>
      <c r="ER13" s="107"/>
      <c r="ES13" s="107"/>
      <c r="ET13" s="107"/>
      <c r="EU13" s="107"/>
      <c r="EV13" s="107"/>
      <c r="EW13" s="107"/>
      <c r="EX13" s="107"/>
      <c r="EY13" s="107"/>
      <c r="EZ13" s="107"/>
      <c r="FA13" s="107"/>
      <c r="FB13" s="107"/>
      <c r="FC13" s="107"/>
      <c r="FD13" s="107"/>
      <c r="FE13" s="107"/>
      <c r="FF13" s="107"/>
      <c r="FG13" s="107"/>
      <c r="FH13" s="107"/>
      <c r="FI13" s="107"/>
      <c r="FJ13" s="107"/>
      <c r="FK13" s="107"/>
      <c r="FL13" s="107"/>
      <c r="FM13" s="107"/>
      <c r="FN13" s="107"/>
      <c r="FO13" s="107"/>
      <c r="FP13" s="107"/>
      <c r="FQ13" s="107"/>
      <c r="FR13" s="107"/>
      <c r="FS13" s="107"/>
      <c r="FT13" s="107"/>
      <c r="FU13" s="107"/>
      <c r="FV13" s="107"/>
      <c r="FW13" s="107"/>
      <c r="FX13" s="107"/>
      <c r="FY13" s="107"/>
      <c r="FZ13" s="107"/>
      <c r="GA13" s="107"/>
      <c r="GB13" s="107"/>
      <c r="GC13" s="107"/>
      <c r="GD13" s="107"/>
      <c r="GE13" s="107"/>
      <c r="GF13" s="107"/>
      <c r="GG13" s="107"/>
      <c r="GH13" s="107"/>
      <c r="GI13" s="107"/>
      <c r="GJ13" s="107"/>
      <c r="GK13" s="107"/>
      <c r="GL13" s="107"/>
      <c r="GM13" s="107"/>
      <c r="GN13" s="107"/>
      <c r="GO13" s="107"/>
      <c r="GP13" s="107"/>
      <c r="GQ13" s="107"/>
      <c r="GR13" s="107"/>
      <c r="GS13" s="107"/>
      <c r="GT13" s="107"/>
      <c r="GU13" s="107"/>
      <c r="GV13" s="107"/>
      <c r="GW13" s="107"/>
      <c r="GX13" s="107"/>
      <c r="GY13" s="107"/>
      <c r="GZ13" s="107"/>
      <c r="HA13" s="107"/>
      <c r="HB13" s="107"/>
      <c r="HC13" s="107"/>
      <c r="HD13" s="107"/>
      <c r="HE13" s="107"/>
      <c r="HF13" s="107"/>
      <c r="HG13" s="107"/>
      <c r="HH13" s="107"/>
      <c r="HI13" s="107"/>
      <c r="HJ13" s="107"/>
      <c r="HK13" s="107"/>
      <c r="HL13" s="107"/>
      <c r="HM13" s="107"/>
      <c r="HN13" s="107"/>
      <c r="HO13" s="107"/>
      <c r="HP13" s="107"/>
      <c r="HQ13" s="107"/>
      <c r="HR13" s="107"/>
      <c r="HS13" s="107"/>
      <c r="HT13" s="107"/>
      <c r="HU13" s="107"/>
      <c r="HV13" s="107"/>
      <c r="HW13" s="107"/>
      <c r="HX13" s="107"/>
      <c r="HY13" s="107"/>
      <c r="HZ13" s="107"/>
      <c r="IA13" s="107"/>
      <c r="IB13" s="107"/>
      <c r="IC13" s="107"/>
      <c r="ID13" s="107"/>
      <c r="IE13" s="107"/>
      <c r="IF13" s="107"/>
      <c r="IG13" s="107"/>
      <c r="IH13" s="107"/>
      <c r="II13" s="107"/>
      <c r="IJ13" s="107"/>
      <c r="IK13" s="107"/>
      <c r="IL13" s="107">
        <v>1769</v>
      </c>
      <c r="IM13" s="107">
        <v>1664</v>
      </c>
      <c r="IN13" s="107">
        <v>1638</v>
      </c>
      <c r="IO13" s="107">
        <v>1553</v>
      </c>
      <c r="IP13" s="107">
        <v>1578</v>
      </c>
      <c r="IQ13" s="107">
        <v>1587</v>
      </c>
      <c r="IR13" s="107">
        <v>1586</v>
      </c>
      <c r="IS13" s="107">
        <v>1586</v>
      </c>
      <c r="IT13" s="107">
        <v>1595</v>
      </c>
      <c r="IU13" s="107">
        <v>1608</v>
      </c>
      <c r="IV13" s="107">
        <v>1601</v>
      </c>
      <c r="IW13" s="107">
        <v>1597</v>
      </c>
      <c r="IX13" s="107">
        <v>1617</v>
      </c>
      <c r="IY13" s="107">
        <v>1635</v>
      </c>
      <c r="IZ13" s="107">
        <v>1575</v>
      </c>
      <c r="JA13" s="107">
        <v>1587</v>
      </c>
      <c r="JB13" s="107">
        <v>1116</v>
      </c>
      <c r="JC13" s="30">
        <v>1322</v>
      </c>
      <c r="JD13" s="30">
        <v>1296</v>
      </c>
      <c r="JE13" s="30">
        <v>1262</v>
      </c>
      <c r="JF13" s="30">
        <v>1291</v>
      </c>
    </row>
    <row r="14" spans="1:266" s="30" customFormat="1" ht="15" customHeight="1" x14ac:dyDescent="0.2">
      <c r="A14" s="29" t="s">
        <v>48</v>
      </c>
      <c r="B14" s="108">
        <f t="shared" ref="B14:BM14" si="0">+B10+B9</f>
        <v>0</v>
      </c>
      <c r="C14" s="108">
        <f t="shared" si="0"/>
        <v>0</v>
      </c>
      <c r="D14" s="108">
        <f t="shared" si="0"/>
        <v>0</v>
      </c>
      <c r="E14" s="108">
        <f t="shared" si="0"/>
        <v>0</v>
      </c>
      <c r="F14" s="108">
        <f t="shared" si="0"/>
        <v>0</v>
      </c>
      <c r="G14" s="108">
        <f t="shared" si="0"/>
        <v>0</v>
      </c>
      <c r="H14" s="108">
        <f t="shared" si="0"/>
        <v>0</v>
      </c>
      <c r="I14" s="108">
        <f t="shared" si="0"/>
        <v>0</v>
      </c>
      <c r="J14" s="108">
        <f t="shared" si="0"/>
        <v>0</v>
      </c>
      <c r="K14" s="108">
        <f t="shared" si="0"/>
        <v>0</v>
      </c>
      <c r="L14" s="108">
        <f t="shared" si="0"/>
        <v>0</v>
      </c>
      <c r="M14" s="108">
        <f t="shared" si="0"/>
        <v>0</v>
      </c>
      <c r="N14" s="108">
        <f t="shared" si="0"/>
        <v>0</v>
      </c>
      <c r="O14" s="108">
        <f t="shared" si="0"/>
        <v>0</v>
      </c>
      <c r="P14" s="108">
        <f t="shared" si="0"/>
        <v>0</v>
      </c>
      <c r="Q14" s="108">
        <f t="shared" si="0"/>
        <v>0</v>
      </c>
      <c r="R14" s="108">
        <f t="shared" si="0"/>
        <v>0</v>
      </c>
      <c r="S14" s="108">
        <f t="shared" si="0"/>
        <v>0</v>
      </c>
      <c r="T14" s="108">
        <f t="shared" si="0"/>
        <v>0</v>
      </c>
      <c r="U14" s="108">
        <f t="shared" si="0"/>
        <v>0</v>
      </c>
      <c r="V14" s="108">
        <f t="shared" si="0"/>
        <v>0</v>
      </c>
      <c r="W14" s="108">
        <f t="shared" si="0"/>
        <v>0</v>
      </c>
      <c r="X14" s="108">
        <f t="shared" si="0"/>
        <v>0</v>
      </c>
      <c r="Y14" s="108">
        <f t="shared" si="0"/>
        <v>0</v>
      </c>
      <c r="Z14" s="108">
        <f t="shared" si="0"/>
        <v>0</v>
      </c>
      <c r="AA14" s="108">
        <f t="shared" si="0"/>
        <v>0</v>
      </c>
      <c r="AB14" s="108">
        <f t="shared" si="0"/>
        <v>0</v>
      </c>
      <c r="AC14" s="108">
        <f t="shared" si="0"/>
        <v>0</v>
      </c>
      <c r="AD14" s="108">
        <f t="shared" si="0"/>
        <v>0</v>
      </c>
      <c r="AE14" s="108">
        <f t="shared" si="0"/>
        <v>0</v>
      </c>
      <c r="AF14" s="108">
        <f t="shared" si="0"/>
        <v>0</v>
      </c>
      <c r="AG14" s="108">
        <f t="shared" si="0"/>
        <v>0</v>
      </c>
      <c r="AH14" s="108">
        <f t="shared" si="0"/>
        <v>0</v>
      </c>
      <c r="AI14" s="108">
        <f t="shared" si="0"/>
        <v>0</v>
      </c>
      <c r="AJ14" s="108">
        <f t="shared" si="0"/>
        <v>0</v>
      </c>
      <c r="AK14" s="108">
        <f t="shared" si="0"/>
        <v>0</v>
      </c>
      <c r="AL14" s="108">
        <f t="shared" si="0"/>
        <v>1637</v>
      </c>
      <c r="AM14" s="108">
        <f t="shared" si="0"/>
        <v>1638</v>
      </c>
      <c r="AN14" s="108">
        <f t="shared" si="0"/>
        <v>1669</v>
      </c>
      <c r="AO14" s="108">
        <f t="shared" si="0"/>
        <v>1673</v>
      </c>
      <c r="AP14" s="108">
        <f t="shared" si="0"/>
        <v>1649</v>
      </c>
      <c r="AQ14" s="108">
        <f t="shared" si="0"/>
        <v>1605</v>
      </c>
      <c r="AR14" s="108">
        <f t="shared" si="0"/>
        <v>1625</v>
      </c>
      <c r="AS14" s="108">
        <f t="shared" si="0"/>
        <v>1615</v>
      </c>
      <c r="AT14" s="108">
        <f t="shared" si="0"/>
        <v>1632</v>
      </c>
      <c r="AU14" s="108">
        <f t="shared" si="0"/>
        <v>1699</v>
      </c>
      <c r="AV14" s="108">
        <f t="shared" si="0"/>
        <v>1920</v>
      </c>
      <c r="AW14" s="108">
        <f t="shared" si="0"/>
        <v>1926</v>
      </c>
      <c r="AX14" s="108">
        <f t="shared" si="0"/>
        <v>1894</v>
      </c>
      <c r="AY14" s="108">
        <f t="shared" si="0"/>
        <v>1887</v>
      </c>
      <c r="AZ14" s="108">
        <f t="shared" si="0"/>
        <v>1886</v>
      </c>
      <c r="BA14" s="108">
        <f t="shared" si="0"/>
        <v>1867</v>
      </c>
      <c r="BB14" s="108">
        <f t="shared" si="0"/>
        <v>1882</v>
      </c>
      <c r="BC14" s="108">
        <f t="shared" si="0"/>
        <v>1926</v>
      </c>
      <c r="BD14" s="108">
        <f t="shared" si="0"/>
        <v>1878</v>
      </c>
      <c r="BE14" s="108">
        <f t="shared" si="0"/>
        <v>1733</v>
      </c>
      <c r="BF14" s="108">
        <f t="shared" si="0"/>
        <v>1842</v>
      </c>
      <c r="BG14" s="108">
        <f t="shared" si="0"/>
        <v>1837</v>
      </c>
      <c r="BH14" s="108">
        <f t="shared" si="0"/>
        <v>1864</v>
      </c>
      <c r="BI14" s="108">
        <f t="shared" si="0"/>
        <v>1838</v>
      </c>
      <c r="BJ14" s="108">
        <f t="shared" si="0"/>
        <v>1858</v>
      </c>
      <c r="BK14" s="108">
        <f t="shared" si="0"/>
        <v>1907</v>
      </c>
      <c r="BL14" s="108">
        <f t="shared" si="0"/>
        <v>1891</v>
      </c>
      <c r="BM14" s="108">
        <f t="shared" si="0"/>
        <v>1895</v>
      </c>
      <c r="BN14" s="108">
        <f t="shared" ref="BN14:DY14" si="1">+BN10+BN9</f>
        <v>1910</v>
      </c>
      <c r="BO14" s="108">
        <f t="shared" si="1"/>
        <v>1922</v>
      </c>
      <c r="BP14" s="108">
        <f t="shared" si="1"/>
        <v>1927</v>
      </c>
      <c r="BQ14" s="108">
        <f t="shared" si="1"/>
        <v>1944</v>
      </c>
      <c r="BR14" s="108">
        <f t="shared" si="1"/>
        <v>1962</v>
      </c>
      <c r="BS14" s="108">
        <f t="shared" si="1"/>
        <v>1955</v>
      </c>
      <c r="BT14" s="108">
        <f t="shared" si="1"/>
        <v>1985</v>
      </c>
      <c r="BU14" s="108">
        <f t="shared" si="1"/>
        <v>2001</v>
      </c>
      <c r="BV14" s="108">
        <f t="shared" si="1"/>
        <v>2035</v>
      </c>
      <c r="BW14" s="108">
        <f t="shared" si="1"/>
        <v>2035</v>
      </c>
      <c r="BX14" s="108">
        <f t="shared" si="1"/>
        <v>2067</v>
      </c>
      <c r="BY14" s="108">
        <f t="shared" si="1"/>
        <v>2079</v>
      </c>
      <c r="BZ14" s="108">
        <f t="shared" si="1"/>
        <v>2104</v>
      </c>
      <c r="CA14" s="108">
        <f t="shared" si="1"/>
        <v>2236</v>
      </c>
      <c r="CB14" s="108">
        <f t="shared" si="1"/>
        <v>2230</v>
      </c>
      <c r="CC14" s="108">
        <f t="shared" si="1"/>
        <v>2257</v>
      </c>
      <c r="CD14" s="108">
        <f t="shared" si="1"/>
        <v>2264</v>
      </c>
      <c r="CE14" s="108">
        <f t="shared" si="1"/>
        <v>2350</v>
      </c>
      <c r="CF14" s="108">
        <f t="shared" si="1"/>
        <v>2351</v>
      </c>
      <c r="CG14" s="108">
        <f t="shared" si="1"/>
        <v>2369</v>
      </c>
      <c r="CH14" s="108">
        <f t="shared" si="1"/>
        <v>2383</v>
      </c>
      <c r="CI14" s="108">
        <f t="shared" si="1"/>
        <v>2419</v>
      </c>
      <c r="CJ14" s="108">
        <f t="shared" si="1"/>
        <v>2485</v>
      </c>
      <c r="CK14" s="108">
        <f t="shared" si="1"/>
        <v>2522</v>
      </c>
      <c r="CL14" s="108">
        <f t="shared" si="1"/>
        <v>2588</v>
      </c>
      <c r="CM14" s="108">
        <f t="shared" si="1"/>
        <v>2620</v>
      </c>
      <c r="CN14" s="108">
        <f t="shared" si="1"/>
        <v>2658</v>
      </c>
      <c r="CO14" s="108">
        <f t="shared" si="1"/>
        <v>2704</v>
      </c>
      <c r="CP14" s="108">
        <f t="shared" si="1"/>
        <v>2702</v>
      </c>
      <c r="CQ14" s="108">
        <f t="shared" si="1"/>
        <v>2731</v>
      </c>
      <c r="CR14" s="108">
        <f t="shared" si="1"/>
        <v>2749</v>
      </c>
      <c r="CS14" s="108">
        <f t="shared" si="1"/>
        <v>2741</v>
      </c>
      <c r="CT14" s="108">
        <f t="shared" si="1"/>
        <v>2190</v>
      </c>
      <c r="CU14" s="108">
        <f t="shared" si="1"/>
        <v>2209</v>
      </c>
      <c r="CV14" s="108">
        <f t="shared" si="1"/>
        <v>2221</v>
      </c>
      <c r="CW14" s="108">
        <f t="shared" si="1"/>
        <v>2304</v>
      </c>
      <c r="CX14" s="108">
        <f t="shared" si="1"/>
        <v>2374</v>
      </c>
      <c r="CY14" s="108">
        <f t="shared" si="1"/>
        <v>2390</v>
      </c>
      <c r="CZ14" s="108">
        <f t="shared" si="1"/>
        <v>2422</v>
      </c>
      <c r="DA14" s="108">
        <f t="shared" si="1"/>
        <v>2465</v>
      </c>
      <c r="DB14" s="108">
        <f t="shared" si="1"/>
        <v>2486</v>
      </c>
      <c r="DC14" s="108">
        <f t="shared" si="1"/>
        <v>2495</v>
      </c>
      <c r="DD14" s="108">
        <f t="shared" si="1"/>
        <v>2259</v>
      </c>
      <c r="DE14" s="108">
        <f t="shared" si="1"/>
        <v>2101</v>
      </c>
      <c r="DF14" s="108">
        <f t="shared" si="1"/>
        <v>1694</v>
      </c>
      <c r="DG14" s="108">
        <f t="shared" si="1"/>
        <v>1707</v>
      </c>
      <c r="DH14" s="108">
        <f t="shared" si="1"/>
        <v>1753</v>
      </c>
      <c r="DI14" s="108">
        <f t="shared" si="1"/>
        <v>1765</v>
      </c>
      <c r="DJ14" s="108">
        <f t="shared" si="1"/>
        <v>1790</v>
      </c>
      <c r="DK14" s="108">
        <f t="shared" si="1"/>
        <v>1850</v>
      </c>
      <c r="DL14" s="108">
        <f t="shared" si="1"/>
        <v>1959</v>
      </c>
      <c r="DM14" s="108">
        <f t="shared" si="1"/>
        <v>2023</v>
      </c>
      <c r="DN14" s="108">
        <f t="shared" si="1"/>
        <v>2033</v>
      </c>
      <c r="DO14" s="108">
        <f t="shared" si="1"/>
        <v>2076</v>
      </c>
      <c r="DP14" s="108">
        <f t="shared" si="1"/>
        <v>2092</v>
      </c>
      <c r="DQ14" s="108">
        <f t="shared" si="1"/>
        <v>2077</v>
      </c>
      <c r="DR14" s="108">
        <f t="shared" si="1"/>
        <v>2093</v>
      </c>
      <c r="DS14" s="108">
        <f t="shared" si="1"/>
        <v>2210</v>
      </c>
      <c r="DT14" s="108">
        <f t="shared" si="1"/>
        <v>2266</v>
      </c>
      <c r="DU14" s="108">
        <f t="shared" si="1"/>
        <v>2289</v>
      </c>
      <c r="DV14" s="108">
        <f t="shared" si="1"/>
        <v>2325</v>
      </c>
      <c r="DW14" s="108">
        <f t="shared" si="1"/>
        <v>2365</v>
      </c>
      <c r="DX14" s="108">
        <f t="shared" si="1"/>
        <v>2397</v>
      </c>
      <c r="DY14" s="108">
        <f t="shared" si="1"/>
        <v>2417</v>
      </c>
      <c r="DZ14" s="108">
        <f t="shared" ref="DZ14:GK14" si="2">+DZ10+DZ9</f>
        <v>2364</v>
      </c>
      <c r="EA14" s="108">
        <f t="shared" si="2"/>
        <v>2463</v>
      </c>
      <c r="EB14" s="108">
        <f t="shared" si="2"/>
        <v>2475</v>
      </c>
      <c r="EC14" s="108">
        <f t="shared" si="2"/>
        <v>2168</v>
      </c>
      <c r="ED14" s="108">
        <f t="shared" si="2"/>
        <v>2237</v>
      </c>
      <c r="EE14" s="108">
        <f t="shared" si="2"/>
        <v>2215</v>
      </c>
      <c r="EF14" s="108">
        <f t="shared" si="2"/>
        <v>2346</v>
      </c>
      <c r="EG14" s="108">
        <f t="shared" si="2"/>
        <v>2526</v>
      </c>
      <c r="EH14" s="108">
        <f t="shared" si="2"/>
        <v>2441</v>
      </c>
      <c r="EI14" s="108">
        <f t="shared" si="2"/>
        <v>2441</v>
      </c>
      <c r="EJ14" s="108">
        <f t="shared" si="2"/>
        <v>2329</v>
      </c>
      <c r="EK14" s="108">
        <f t="shared" si="2"/>
        <v>2442</v>
      </c>
      <c r="EL14" s="108">
        <f t="shared" si="2"/>
        <v>2462</v>
      </c>
      <c r="EM14" s="108">
        <f t="shared" si="2"/>
        <v>2477</v>
      </c>
      <c r="EN14" s="108">
        <f t="shared" si="2"/>
        <v>2620</v>
      </c>
      <c r="EO14" s="108">
        <f t="shared" si="2"/>
        <v>2537</v>
      </c>
      <c r="EP14" s="108">
        <f t="shared" si="2"/>
        <v>2549</v>
      </c>
      <c r="EQ14" s="108">
        <f t="shared" si="2"/>
        <v>2491</v>
      </c>
      <c r="ER14" s="108">
        <f t="shared" si="2"/>
        <v>2574</v>
      </c>
      <c r="ES14" s="108">
        <f t="shared" si="2"/>
        <v>2932</v>
      </c>
      <c r="ET14" s="108">
        <f t="shared" si="2"/>
        <v>2719</v>
      </c>
      <c r="EU14" s="108">
        <f t="shared" si="2"/>
        <v>2678</v>
      </c>
      <c r="EV14" s="108">
        <f t="shared" si="2"/>
        <v>2719</v>
      </c>
      <c r="EW14" s="108">
        <f t="shared" si="2"/>
        <v>2740</v>
      </c>
      <c r="EX14" s="108">
        <f t="shared" si="2"/>
        <v>2763</v>
      </c>
      <c r="EY14" s="108">
        <f t="shared" si="2"/>
        <v>2807</v>
      </c>
      <c r="EZ14" s="108">
        <f t="shared" si="2"/>
        <v>2835</v>
      </c>
      <c r="FA14" s="108">
        <f t="shared" si="2"/>
        <v>2838</v>
      </c>
      <c r="FB14" s="108">
        <f t="shared" si="2"/>
        <v>2854</v>
      </c>
      <c r="FC14" s="108">
        <f t="shared" si="2"/>
        <v>2914</v>
      </c>
      <c r="FD14" s="108">
        <f t="shared" si="2"/>
        <v>2998</v>
      </c>
      <c r="FE14" s="108">
        <f t="shared" si="2"/>
        <v>3010</v>
      </c>
      <c r="FF14" s="108">
        <f t="shared" si="2"/>
        <v>2995</v>
      </c>
      <c r="FG14" s="108">
        <f t="shared" si="2"/>
        <v>3015</v>
      </c>
      <c r="FH14" s="108">
        <f t="shared" si="2"/>
        <v>3024</v>
      </c>
      <c r="FI14" s="108">
        <f t="shared" si="2"/>
        <v>3035</v>
      </c>
      <c r="FJ14" s="108">
        <f t="shared" si="2"/>
        <v>3105</v>
      </c>
      <c r="FK14" s="108">
        <f t="shared" si="2"/>
        <v>3124</v>
      </c>
      <c r="FL14" s="108">
        <f t="shared" si="2"/>
        <v>3164</v>
      </c>
      <c r="FM14" s="108">
        <f t="shared" si="2"/>
        <v>3198</v>
      </c>
      <c r="FN14" s="108">
        <f t="shared" si="2"/>
        <v>3230</v>
      </c>
      <c r="FO14" s="108">
        <f t="shared" si="2"/>
        <v>3302</v>
      </c>
      <c r="FP14" s="108">
        <f t="shared" si="2"/>
        <v>3339</v>
      </c>
      <c r="FQ14" s="108">
        <f t="shared" si="2"/>
        <v>3366</v>
      </c>
      <c r="FR14" s="108">
        <f t="shared" si="2"/>
        <v>3402</v>
      </c>
      <c r="FS14" s="108">
        <f t="shared" si="2"/>
        <v>3464</v>
      </c>
      <c r="FT14" s="108">
        <f t="shared" si="2"/>
        <v>3519</v>
      </c>
      <c r="FU14" s="108">
        <f t="shared" si="2"/>
        <v>3569</v>
      </c>
      <c r="FV14" s="108">
        <f t="shared" si="2"/>
        <v>3702</v>
      </c>
      <c r="FW14" s="108">
        <f t="shared" si="2"/>
        <v>3632</v>
      </c>
      <c r="FX14" s="108">
        <f t="shared" si="2"/>
        <v>3674</v>
      </c>
      <c r="FY14" s="108">
        <f t="shared" si="2"/>
        <v>3712</v>
      </c>
      <c r="FZ14" s="108">
        <f t="shared" si="2"/>
        <v>3771</v>
      </c>
      <c r="GA14" s="108">
        <f t="shared" si="2"/>
        <v>2845</v>
      </c>
      <c r="GB14" s="108">
        <f t="shared" si="2"/>
        <v>2885</v>
      </c>
      <c r="GC14" s="108">
        <f t="shared" si="2"/>
        <v>2608</v>
      </c>
      <c r="GD14" s="108">
        <f t="shared" si="2"/>
        <v>2612</v>
      </c>
      <c r="GE14" s="108">
        <f t="shared" si="2"/>
        <v>2605</v>
      </c>
      <c r="GF14" s="108">
        <f t="shared" si="2"/>
        <v>2613</v>
      </c>
      <c r="GG14" s="108">
        <f t="shared" si="2"/>
        <v>2614</v>
      </c>
      <c r="GH14" s="108">
        <f t="shared" si="2"/>
        <v>2587</v>
      </c>
      <c r="GI14" s="108">
        <f t="shared" si="2"/>
        <v>2636</v>
      </c>
      <c r="GJ14" s="108">
        <f t="shared" si="2"/>
        <v>2638</v>
      </c>
      <c r="GK14" s="108">
        <f t="shared" si="2"/>
        <v>2602</v>
      </c>
      <c r="GL14" s="108">
        <f t="shared" ref="GL14:IK14" si="3">+GL10+GL9</f>
        <v>2555</v>
      </c>
      <c r="GM14" s="108">
        <f t="shared" si="3"/>
        <v>2680</v>
      </c>
      <c r="GN14" s="108">
        <f t="shared" si="3"/>
        <v>2445</v>
      </c>
      <c r="GO14" s="108">
        <f t="shared" si="3"/>
        <v>2384</v>
      </c>
      <c r="GP14" s="108">
        <f t="shared" si="3"/>
        <v>2427</v>
      </c>
      <c r="GQ14" s="108">
        <f t="shared" si="3"/>
        <v>2467</v>
      </c>
      <c r="GR14" s="108">
        <f t="shared" si="3"/>
        <v>2455</v>
      </c>
      <c r="GS14" s="108">
        <f t="shared" si="3"/>
        <v>2435</v>
      </c>
      <c r="GT14" s="108">
        <f t="shared" si="3"/>
        <v>2435</v>
      </c>
      <c r="GU14" s="108">
        <f t="shared" si="3"/>
        <v>2424</v>
      </c>
      <c r="GV14" s="108">
        <f t="shared" si="3"/>
        <v>2412</v>
      </c>
      <c r="GW14" s="108">
        <f t="shared" si="3"/>
        <v>2288</v>
      </c>
      <c r="GX14" s="108">
        <f t="shared" si="3"/>
        <v>2263</v>
      </c>
      <c r="GY14" s="108">
        <f t="shared" si="3"/>
        <v>2287</v>
      </c>
      <c r="GZ14" s="108">
        <f t="shared" si="3"/>
        <v>2297</v>
      </c>
      <c r="HA14" s="108">
        <f t="shared" si="3"/>
        <v>2230</v>
      </c>
      <c r="HB14" s="108">
        <f t="shared" si="3"/>
        <v>2297</v>
      </c>
      <c r="HC14" s="108">
        <f t="shared" si="3"/>
        <v>2334</v>
      </c>
      <c r="HD14" s="108">
        <f t="shared" si="3"/>
        <v>2297</v>
      </c>
      <c r="HE14" s="108">
        <f t="shared" si="3"/>
        <v>2270</v>
      </c>
      <c r="HF14" s="108">
        <f t="shared" si="3"/>
        <v>2226</v>
      </c>
      <c r="HG14" s="108">
        <f t="shared" si="3"/>
        <v>2248</v>
      </c>
      <c r="HH14" s="108">
        <f t="shared" si="3"/>
        <v>2206</v>
      </c>
      <c r="HI14" s="108">
        <f t="shared" si="3"/>
        <v>2264</v>
      </c>
      <c r="HJ14" s="108">
        <f t="shared" si="3"/>
        <v>2243</v>
      </c>
      <c r="HK14" s="108">
        <f t="shared" si="3"/>
        <v>2290</v>
      </c>
      <c r="HL14" s="108">
        <f t="shared" si="3"/>
        <v>2239</v>
      </c>
      <c r="HM14" s="108">
        <f t="shared" si="3"/>
        <v>2247</v>
      </c>
      <c r="HN14" s="108">
        <f t="shared" si="3"/>
        <v>2247</v>
      </c>
      <c r="HO14" s="108">
        <f t="shared" si="3"/>
        <v>2270</v>
      </c>
      <c r="HP14" s="108">
        <f t="shared" si="3"/>
        <v>2248</v>
      </c>
      <c r="HQ14" s="108">
        <f t="shared" si="3"/>
        <v>2228</v>
      </c>
      <c r="HR14" s="108">
        <f t="shared" si="3"/>
        <v>2209</v>
      </c>
      <c r="HS14" s="108">
        <f t="shared" si="3"/>
        <v>2202</v>
      </c>
      <c r="HT14" s="108">
        <f t="shared" si="3"/>
        <v>2212</v>
      </c>
      <c r="HU14" s="108">
        <f t="shared" si="3"/>
        <v>2197</v>
      </c>
      <c r="HV14" s="108">
        <f t="shared" si="3"/>
        <v>2204</v>
      </c>
      <c r="HW14" s="108">
        <f t="shared" si="3"/>
        <v>1938</v>
      </c>
      <c r="HX14" s="108">
        <f t="shared" si="3"/>
        <v>1935</v>
      </c>
      <c r="HY14" s="108">
        <f t="shared" si="3"/>
        <v>1935</v>
      </c>
      <c r="HZ14" s="108">
        <f t="shared" si="3"/>
        <v>1953</v>
      </c>
      <c r="IA14" s="108">
        <f t="shared" si="3"/>
        <v>1975</v>
      </c>
      <c r="IB14" s="108">
        <f t="shared" si="3"/>
        <v>2001</v>
      </c>
      <c r="IC14" s="108">
        <f t="shared" si="3"/>
        <v>1995</v>
      </c>
      <c r="ID14" s="108">
        <f t="shared" si="3"/>
        <v>2020</v>
      </c>
      <c r="IE14" s="108">
        <f t="shared" si="3"/>
        <v>2022</v>
      </c>
      <c r="IF14" s="108">
        <f t="shared" si="3"/>
        <v>2002</v>
      </c>
      <c r="IG14" s="108">
        <f t="shared" si="3"/>
        <v>1985</v>
      </c>
      <c r="IH14" s="108">
        <f t="shared" si="3"/>
        <v>2030</v>
      </c>
      <c r="II14" s="108">
        <f t="shared" si="3"/>
        <v>1950</v>
      </c>
      <c r="IJ14" s="108">
        <f t="shared" si="3"/>
        <v>1959</v>
      </c>
      <c r="IK14" s="108">
        <f t="shared" si="3"/>
        <v>1788</v>
      </c>
      <c r="IL14" s="108">
        <f t="shared" ref="IL14:JF14" si="4">+IL12+IL11+IL13</f>
        <v>1964</v>
      </c>
      <c r="IM14" s="108">
        <f t="shared" si="4"/>
        <v>1852</v>
      </c>
      <c r="IN14" s="108">
        <f t="shared" si="4"/>
        <v>1826</v>
      </c>
      <c r="IO14" s="108">
        <f t="shared" si="4"/>
        <v>1742</v>
      </c>
      <c r="IP14" s="108">
        <f t="shared" si="4"/>
        <v>1764</v>
      </c>
      <c r="IQ14" s="108">
        <f t="shared" si="4"/>
        <v>1773</v>
      </c>
      <c r="IR14" s="108">
        <f t="shared" si="4"/>
        <v>1773</v>
      </c>
      <c r="IS14" s="108">
        <f t="shared" si="4"/>
        <v>1774</v>
      </c>
      <c r="IT14" s="108">
        <f t="shared" si="4"/>
        <v>1785</v>
      </c>
      <c r="IU14" s="108">
        <f t="shared" si="4"/>
        <v>1798</v>
      </c>
      <c r="IV14" s="108">
        <f t="shared" si="4"/>
        <v>1795</v>
      </c>
      <c r="IW14" s="108">
        <f t="shared" si="4"/>
        <v>1797</v>
      </c>
      <c r="IX14" s="108">
        <f t="shared" si="4"/>
        <v>1815</v>
      </c>
      <c r="IY14" s="108">
        <f t="shared" si="4"/>
        <v>1834</v>
      </c>
      <c r="IZ14" s="108">
        <f t="shared" si="4"/>
        <v>1775</v>
      </c>
      <c r="JA14" s="108">
        <f t="shared" si="4"/>
        <v>1789</v>
      </c>
      <c r="JB14" s="108">
        <f t="shared" si="4"/>
        <v>1319</v>
      </c>
      <c r="JC14" s="108">
        <f t="shared" si="4"/>
        <v>1513</v>
      </c>
      <c r="JD14" s="108">
        <f t="shared" si="4"/>
        <v>1499</v>
      </c>
      <c r="JE14" s="108">
        <f t="shared" si="4"/>
        <v>1456</v>
      </c>
      <c r="JF14" s="108">
        <f t="shared" si="4"/>
        <v>1480</v>
      </c>
    </row>
    <row r="15" spans="1:266" s="37" customFormat="1" ht="15" customHeight="1" x14ac:dyDescent="0.2">
      <c r="A15" s="25" t="s">
        <v>49</v>
      </c>
      <c r="B15" s="2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</row>
    <row r="16" spans="1:266" s="1" customFormat="1" ht="12.9" customHeight="1" x14ac:dyDescent="0.2">
      <c r="A16" s="73" t="s">
        <v>50</v>
      </c>
      <c r="B16" s="1">
        <v>898765</v>
      </c>
      <c r="C16" s="1">
        <v>911560</v>
      </c>
      <c r="D16" s="1">
        <v>922004</v>
      </c>
      <c r="E16" s="1">
        <v>934715</v>
      </c>
      <c r="F16" s="1">
        <v>949866</v>
      </c>
      <c r="G16" s="1">
        <v>965447</v>
      </c>
      <c r="H16" s="1">
        <v>987983</v>
      </c>
      <c r="I16" s="1">
        <v>997266</v>
      </c>
      <c r="J16" s="1">
        <v>1007951</v>
      </c>
      <c r="K16" s="1">
        <v>1049074</v>
      </c>
      <c r="L16" s="1">
        <v>1084507</v>
      </c>
      <c r="M16" s="1">
        <v>1093491</v>
      </c>
      <c r="N16" s="1">
        <v>1125607</v>
      </c>
      <c r="O16" s="1">
        <v>1164628</v>
      </c>
      <c r="P16" s="1">
        <v>1177501</v>
      </c>
      <c r="Q16" s="1">
        <v>1186262</v>
      </c>
      <c r="R16" s="1">
        <v>1180183</v>
      </c>
      <c r="S16" s="1">
        <v>1198347</v>
      </c>
      <c r="T16" s="1">
        <v>1218889</v>
      </c>
      <c r="U16" s="1">
        <v>1236566</v>
      </c>
      <c r="V16" s="1">
        <v>1254203</v>
      </c>
      <c r="W16" s="1">
        <v>1210354</v>
      </c>
      <c r="X16" s="1">
        <v>1258676</v>
      </c>
      <c r="Y16" s="1">
        <v>1260179</v>
      </c>
      <c r="Z16" s="1">
        <v>1271059</v>
      </c>
      <c r="AA16" s="1">
        <v>1279910</v>
      </c>
      <c r="AB16" s="1">
        <v>1266944</v>
      </c>
      <c r="AC16" s="1">
        <v>1277942</v>
      </c>
      <c r="AD16" s="1">
        <v>1302279</v>
      </c>
      <c r="AE16" s="1">
        <v>1270137</v>
      </c>
      <c r="AF16" s="1">
        <v>1281277</v>
      </c>
      <c r="AG16" s="1">
        <v>1274622</v>
      </c>
      <c r="AH16" s="1">
        <v>1141636</v>
      </c>
      <c r="AI16" s="1">
        <v>1150075</v>
      </c>
      <c r="AJ16" s="1">
        <v>1139063</v>
      </c>
      <c r="AK16" s="1">
        <v>1137354</v>
      </c>
      <c r="AL16" s="1">
        <v>1132865</v>
      </c>
      <c r="AM16" s="1">
        <v>1143469</v>
      </c>
      <c r="AN16" s="1">
        <v>1145580</v>
      </c>
      <c r="AO16" s="1">
        <v>1198023</v>
      </c>
      <c r="AP16" s="1">
        <v>1162185</v>
      </c>
      <c r="AQ16" s="1">
        <v>1190082</v>
      </c>
      <c r="AR16" s="1">
        <v>1215807.8661034701</v>
      </c>
      <c r="AS16" s="1">
        <v>1253802.90486364</v>
      </c>
      <c r="AT16" s="1">
        <v>1279552.67570319</v>
      </c>
      <c r="AU16" s="1">
        <v>1290166.0849792501</v>
      </c>
      <c r="AV16" s="1">
        <v>1458775.5192031299</v>
      </c>
      <c r="AW16" s="1">
        <v>1478705.1873300499</v>
      </c>
      <c r="AX16" s="1">
        <v>1331273.6096692199</v>
      </c>
      <c r="AY16" s="1">
        <v>1324375.6670588099</v>
      </c>
      <c r="AZ16" s="1">
        <v>1307806.2371642101</v>
      </c>
      <c r="BA16" s="1">
        <v>1302497.1577754801</v>
      </c>
      <c r="BB16" s="1">
        <v>1280534.07976491</v>
      </c>
      <c r="BC16" s="1">
        <v>1291680.81851847</v>
      </c>
      <c r="BD16" s="1">
        <v>1291972.4494467101</v>
      </c>
      <c r="BE16" s="1">
        <v>1272771.56062846</v>
      </c>
      <c r="BF16" s="1">
        <v>1279399.8954725801</v>
      </c>
      <c r="BG16" s="1">
        <v>1299299.3084007199</v>
      </c>
      <c r="BH16" s="1">
        <v>1344754.27041705</v>
      </c>
      <c r="BI16" s="1">
        <v>1351614</v>
      </c>
      <c r="BJ16" s="1">
        <v>1384057.99203927</v>
      </c>
      <c r="BK16" s="1">
        <v>1405207.79805546</v>
      </c>
      <c r="BL16" s="1">
        <v>1423743.5579271901</v>
      </c>
      <c r="BM16" s="1">
        <v>1438079.03994593</v>
      </c>
      <c r="BN16" s="1">
        <v>1456426.9219361001</v>
      </c>
      <c r="BO16" s="1">
        <v>1465185.63260264</v>
      </c>
      <c r="BP16" s="1">
        <v>1467959.28211293</v>
      </c>
      <c r="BQ16" s="1">
        <v>1486528.98123295</v>
      </c>
      <c r="BR16" s="1">
        <v>1511475.282041</v>
      </c>
      <c r="BS16" s="1">
        <v>1533419.44917207</v>
      </c>
      <c r="BT16" s="1">
        <v>1566210.1928120099</v>
      </c>
      <c r="BU16" s="1">
        <v>1580350.8380231</v>
      </c>
      <c r="BV16" s="1">
        <v>1625270.5745328199</v>
      </c>
      <c r="BW16" s="1">
        <v>1651503.9570235601</v>
      </c>
      <c r="BX16" s="1">
        <v>1653917.68236025</v>
      </c>
      <c r="BY16" s="1">
        <v>1672592.7152920801</v>
      </c>
      <c r="BZ16" s="1">
        <v>1689770.1312953599</v>
      </c>
      <c r="CA16" s="1">
        <v>1703808.41803356</v>
      </c>
      <c r="CB16" s="1">
        <v>1719769.3875964801</v>
      </c>
      <c r="CC16" s="1">
        <v>1739303.8759901701</v>
      </c>
      <c r="CD16" s="1">
        <v>1768181.1961471001</v>
      </c>
      <c r="CE16" s="1">
        <v>1792544.09651634</v>
      </c>
      <c r="CF16" s="1">
        <v>1839389.1221940101</v>
      </c>
      <c r="CG16" s="1">
        <v>1873835.0774425401</v>
      </c>
      <c r="CH16" s="1">
        <v>1925674.2280455399</v>
      </c>
      <c r="CI16" s="1">
        <v>1974822.78789613</v>
      </c>
      <c r="CJ16" s="1">
        <v>2007136.80908412</v>
      </c>
      <c r="CK16" s="1">
        <v>2044423.26387919</v>
      </c>
      <c r="CL16" s="1">
        <v>2080225.1331132699</v>
      </c>
      <c r="CM16" s="1">
        <v>2132858.5550187398</v>
      </c>
      <c r="CN16" s="1">
        <v>2149386.2423064001</v>
      </c>
      <c r="CO16" s="1">
        <v>2207071.4834546698</v>
      </c>
      <c r="CP16" s="1">
        <v>2272631.2234274298</v>
      </c>
      <c r="CQ16" s="1">
        <v>2301373.4920121399</v>
      </c>
      <c r="CR16" s="1">
        <v>2347673.0053799101</v>
      </c>
      <c r="CS16" s="1">
        <v>2417747.8771739602</v>
      </c>
      <c r="CT16" s="1">
        <v>1853098.935417481</v>
      </c>
      <c r="CU16" s="1">
        <v>1878775.3666250401</v>
      </c>
      <c r="CV16" s="1">
        <v>1912085.1888301701</v>
      </c>
      <c r="CW16" s="1">
        <v>1957647.4834730199</v>
      </c>
      <c r="CX16" s="1">
        <v>1996218.14575805</v>
      </c>
      <c r="CY16" s="1">
        <v>2028206.08261423</v>
      </c>
      <c r="CZ16" s="1">
        <v>2081995.13872029</v>
      </c>
      <c r="DA16" s="1">
        <v>2155713.9591098698</v>
      </c>
      <c r="DB16" s="1">
        <v>2213378.5137771498</v>
      </c>
      <c r="DC16" s="1">
        <v>2279700.9837457701</v>
      </c>
      <c r="DD16" s="1">
        <v>2327284.6755206999</v>
      </c>
      <c r="DE16" s="1">
        <v>2134611.9386631199</v>
      </c>
      <c r="DF16" s="1">
        <v>1629915.9877023201</v>
      </c>
      <c r="DG16" s="1">
        <v>1656694.0332090301</v>
      </c>
      <c r="DH16" s="1">
        <v>1694074.5180259701</v>
      </c>
      <c r="DI16" s="1">
        <v>1731842.0388998899</v>
      </c>
      <c r="DJ16" s="1">
        <v>1741675.75229461</v>
      </c>
      <c r="DK16" s="1">
        <v>1777201.223561971</v>
      </c>
      <c r="DL16" s="1">
        <v>1819689.66874585</v>
      </c>
      <c r="DM16" s="1">
        <v>1833703.5247905799</v>
      </c>
      <c r="DN16" s="1">
        <v>1865398.8398585101</v>
      </c>
      <c r="DO16" s="1">
        <v>1882092.3832383701</v>
      </c>
      <c r="DP16" s="1">
        <v>1907379.4538272701</v>
      </c>
      <c r="DQ16" s="1">
        <v>1984631.86523008</v>
      </c>
      <c r="DR16" s="1">
        <v>2038615.22188411</v>
      </c>
      <c r="DS16" s="1">
        <v>2086396.75867427</v>
      </c>
      <c r="DT16" s="1">
        <v>2136785.4553690501</v>
      </c>
      <c r="DU16" s="1">
        <v>2153303.3133674301</v>
      </c>
      <c r="DV16" s="1">
        <v>2198271.1210734001</v>
      </c>
      <c r="DW16" s="1">
        <v>2226406.94865123</v>
      </c>
      <c r="DX16" s="1">
        <v>2269347.8471852602</v>
      </c>
      <c r="DY16" s="1">
        <v>2287663.84694236</v>
      </c>
      <c r="DZ16" s="1">
        <v>2376100.5022320799</v>
      </c>
      <c r="EA16" s="1">
        <v>2443557.4633099898</v>
      </c>
      <c r="EB16" s="1">
        <v>2443903.53710429</v>
      </c>
      <c r="EC16" s="1">
        <v>2062915.1484302401</v>
      </c>
      <c r="ED16" s="1">
        <v>2095781.0836996201</v>
      </c>
      <c r="EE16" s="1">
        <v>2129351.6576683298</v>
      </c>
      <c r="EF16" s="1">
        <v>2125490.0335812098</v>
      </c>
      <c r="EG16" s="1">
        <v>2157904.92751374</v>
      </c>
      <c r="EH16" s="1">
        <v>2177539.6773656998</v>
      </c>
      <c r="EI16" s="1">
        <v>2224752.6490466301</v>
      </c>
      <c r="EJ16" s="1">
        <v>2262007.8299957202</v>
      </c>
      <c r="EK16" s="1">
        <v>2316918.6169449501</v>
      </c>
      <c r="EL16" s="1">
        <v>2382255.1696973802</v>
      </c>
      <c r="EM16" s="1">
        <v>2458210.3630655999</v>
      </c>
      <c r="EN16" s="1">
        <v>2522613.2925154702</v>
      </c>
      <c r="EO16" s="1">
        <v>2560328.96149607</v>
      </c>
      <c r="EP16" s="1">
        <v>2646447.15475951</v>
      </c>
      <c r="EQ16" s="1">
        <v>2603766.2918555699</v>
      </c>
      <c r="ER16" s="1">
        <v>2665445</v>
      </c>
      <c r="ES16" s="1">
        <v>2694999.8761451901</v>
      </c>
      <c r="ET16" s="1">
        <v>2534481.0936214798</v>
      </c>
      <c r="EU16" s="1">
        <v>2577905.86677338</v>
      </c>
      <c r="EV16" s="1">
        <v>2616744.45851848</v>
      </c>
      <c r="EW16" s="1">
        <v>2657079.5007732101</v>
      </c>
      <c r="EX16" s="1">
        <v>2701003.29885543</v>
      </c>
      <c r="EY16" s="1">
        <v>2788652.6924369298</v>
      </c>
      <c r="EZ16" s="1">
        <v>2877883.5413166601</v>
      </c>
      <c r="FA16" s="1">
        <v>2937076.5292265401</v>
      </c>
      <c r="FB16" s="1">
        <v>2999578.6246116399</v>
      </c>
      <c r="FC16" s="1">
        <v>3025860.7771908701</v>
      </c>
      <c r="FD16" s="1">
        <v>3061245.6563427811</v>
      </c>
      <c r="FE16" s="1">
        <v>3093529.5987282898</v>
      </c>
      <c r="FF16" s="1">
        <v>3174164.736379229</v>
      </c>
      <c r="FG16" s="1">
        <v>3224100.7804996399</v>
      </c>
      <c r="FH16" s="1">
        <v>3295751.6684461199</v>
      </c>
      <c r="FI16" s="1">
        <v>3414991.1429823898</v>
      </c>
      <c r="FJ16" s="1">
        <v>3520321.1355515998</v>
      </c>
      <c r="FK16" s="1">
        <v>3584116.496275831</v>
      </c>
      <c r="FL16" s="1">
        <v>3685026.3500384199</v>
      </c>
      <c r="FM16" s="1">
        <v>3812207.77551312</v>
      </c>
      <c r="FN16" s="1">
        <v>3844301.3474938101</v>
      </c>
      <c r="FO16" s="1">
        <v>3879898.45342919</v>
      </c>
      <c r="FP16" s="1">
        <v>4002966.2574251499</v>
      </c>
      <c r="FQ16" s="1">
        <v>4046408.47326802</v>
      </c>
      <c r="FR16" s="1">
        <v>4078419.2559541599</v>
      </c>
      <c r="FS16" s="1">
        <v>4189399.2640692098</v>
      </c>
      <c r="FT16" s="1">
        <v>4295020.3790309886</v>
      </c>
      <c r="FU16" s="1">
        <v>4361666.0044301897</v>
      </c>
      <c r="FV16" s="1">
        <v>4581992.653953759</v>
      </c>
      <c r="FW16" s="1">
        <v>4697065.8111823099</v>
      </c>
      <c r="FX16" s="1">
        <v>4792742.3699608501</v>
      </c>
      <c r="FY16" s="1">
        <v>4938322.2246986507</v>
      </c>
      <c r="FZ16" s="1">
        <v>5036411.4174040314</v>
      </c>
      <c r="GA16" s="1">
        <v>3978899.3543091011</v>
      </c>
      <c r="GB16" s="1">
        <v>4022694.3239681199</v>
      </c>
      <c r="GC16" s="1">
        <v>3757598.10756023</v>
      </c>
      <c r="GD16" s="1">
        <v>3816948.8969159899</v>
      </c>
      <c r="GE16" s="1">
        <v>3796856.7553832899</v>
      </c>
      <c r="GF16" s="1">
        <v>3787740.6473115399</v>
      </c>
      <c r="GG16" s="1">
        <v>3895097.0881184009</v>
      </c>
      <c r="GH16" s="1">
        <v>4039899.4240095802</v>
      </c>
      <c r="GI16" s="1">
        <v>4047923.980466831</v>
      </c>
      <c r="GJ16" s="1">
        <v>4049737.0948010399</v>
      </c>
      <c r="GK16" s="1">
        <v>4124321.4468861311</v>
      </c>
      <c r="GL16" s="1">
        <v>4095504.32995462</v>
      </c>
      <c r="GM16" s="1">
        <v>4090855.7699325988</v>
      </c>
      <c r="GN16" s="1">
        <v>4060273.5055971202</v>
      </c>
      <c r="GO16" s="1">
        <v>4020489.9334064601</v>
      </c>
      <c r="GP16" s="1">
        <v>4118641.7534064199</v>
      </c>
      <c r="GQ16" s="1">
        <v>4158528.7083637598</v>
      </c>
      <c r="GR16" s="1">
        <v>4140656.8140028389</v>
      </c>
      <c r="GS16" s="1">
        <v>4177346.9075059998</v>
      </c>
      <c r="GT16" s="1">
        <v>4206726.7219028315</v>
      </c>
      <c r="GU16" s="1">
        <v>4306304.6293421201</v>
      </c>
      <c r="GV16" s="1">
        <v>4443201.1209902</v>
      </c>
      <c r="GW16" s="1">
        <v>4545136.2066300996</v>
      </c>
      <c r="GX16" s="1">
        <v>4515304.2473034495</v>
      </c>
      <c r="GY16" s="1">
        <v>4501033.3204661198</v>
      </c>
      <c r="GZ16" s="1">
        <v>4631319.73132791</v>
      </c>
      <c r="HA16" s="1">
        <v>4622062.6928531202</v>
      </c>
      <c r="HB16" s="1">
        <v>4687989.9906661604</v>
      </c>
      <c r="HC16" s="1">
        <v>4782473.5247998592</v>
      </c>
      <c r="HD16" s="1">
        <v>4819425.2474604696</v>
      </c>
      <c r="HE16" s="1">
        <v>4909348.182037821</v>
      </c>
      <c r="HF16" s="1">
        <v>5036095.1427283194</v>
      </c>
      <c r="HG16" s="1">
        <v>5118397.2168807397</v>
      </c>
      <c r="HH16" s="1">
        <v>5167754.3041789886</v>
      </c>
      <c r="HI16" s="1">
        <v>5207374.4385151099</v>
      </c>
      <c r="HJ16" s="1">
        <v>5223248.3970920602</v>
      </c>
      <c r="HK16" s="1">
        <v>5278837.2212838512</v>
      </c>
      <c r="HL16" s="1">
        <v>5336714.9973865515</v>
      </c>
      <c r="HM16" s="1">
        <v>5378090.1138641899</v>
      </c>
      <c r="HN16" s="1">
        <v>5442466.8504770091</v>
      </c>
      <c r="HO16" s="1">
        <v>5481363.7265261402</v>
      </c>
      <c r="HP16" s="1">
        <v>5576822.1090003494</v>
      </c>
      <c r="HQ16" s="1">
        <v>5676825.4777724594</v>
      </c>
      <c r="HR16" s="1">
        <v>5728573.55377464</v>
      </c>
      <c r="HS16" s="1">
        <v>5772425.8976980206</v>
      </c>
      <c r="HT16" s="1">
        <v>5803741.6661059204</v>
      </c>
      <c r="HU16" s="1">
        <v>5982470.6176727004</v>
      </c>
      <c r="HV16" s="1">
        <v>6129697.2664196705</v>
      </c>
      <c r="HW16" s="1">
        <v>4515316.7702443991</v>
      </c>
      <c r="HX16" s="1">
        <v>4514741.3469237303</v>
      </c>
      <c r="HY16" s="1">
        <v>4577867.9107073015</v>
      </c>
      <c r="HZ16" s="1">
        <v>4572471.7503646603</v>
      </c>
      <c r="IA16" s="1">
        <v>4606357.3331403593</v>
      </c>
      <c r="IB16" s="1">
        <v>4580157.3604585091</v>
      </c>
      <c r="IC16" s="1">
        <v>4769442.5640016701</v>
      </c>
      <c r="ID16" s="1">
        <v>4846335.0499066403</v>
      </c>
      <c r="IE16" s="1">
        <v>4923009.38147886</v>
      </c>
      <c r="IF16" s="1">
        <v>4963813.4063477693</v>
      </c>
      <c r="IG16" s="1">
        <v>5064185.3483474301</v>
      </c>
      <c r="IH16" s="1">
        <v>5089862.5644307286</v>
      </c>
      <c r="II16" s="1">
        <v>5114162.8857099991</v>
      </c>
      <c r="IJ16" s="1">
        <v>5068839.3318408392</v>
      </c>
      <c r="IK16" s="1">
        <v>5022817.8469791096</v>
      </c>
      <c r="IL16" s="1">
        <v>5119445.4419848993</v>
      </c>
      <c r="IM16" s="1">
        <v>5295250.0532848602</v>
      </c>
      <c r="IN16" s="1">
        <v>5461687.8431784697</v>
      </c>
      <c r="IO16" s="1">
        <v>5623333.3148585493</v>
      </c>
      <c r="IP16" s="1">
        <v>5765590.1817645198</v>
      </c>
      <c r="IQ16" s="1">
        <v>5827387.4790433999</v>
      </c>
      <c r="IR16" s="1">
        <v>5926802.8520147903</v>
      </c>
      <c r="IS16" s="1">
        <v>5937277.9432953307</v>
      </c>
      <c r="IT16" s="1">
        <v>6068740.8238274902</v>
      </c>
      <c r="IU16" s="1">
        <v>6085462.6521300804</v>
      </c>
      <c r="IV16" s="1">
        <v>6277828.54642021</v>
      </c>
      <c r="IW16" s="1">
        <v>6469481.8416945403</v>
      </c>
      <c r="IX16" s="1">
        <v>6736374.9757948406</v>
      </c>
      <c r="IY16" s="1">
        <v>7001299.7761250213</v>
      </c>
      <c r="IZ16" s="1">
        <v>7163819.60938254</v>
      </c>
      <c r="JA16" s="1">
        <v>7296187</v>
      </c>
      <c r="JB16" s="1">
        <v>7413937.5433358196</v>
      </c>
      <c r="JC16" s="1">
        <v>7500874.0639494006</v>
      </c>
      <c r="JD16" s="1">
        <v>7544257.2300984599</v>
      </c>
      <c r="JE16" s="1">
        <v>7476812.9004382398</v>
      </c>
      <c r="JF16" s="1">
        <v>7646440.7260804214</v>
      </c>
    </row>
    <row r="17" spans="1:266" s="1" customFormat="1" ht="12.9" customHeight="1" x14ac:dyDescent="0.2">
      <c r="A17" s="73" t="s">
        <v>51</v>
      </c>
      <c r="B17" s="1">
        <v>709341</v>
      </c>
      <c r="C17" s="1">
        <v>643905</v>
      </c>
      <c r="D17" s="1">
        <v>646771</v>
      </c>
      <c r="E17" s="1">
        <v>654331</v>
      </c>
      <c r="F17" s="1">
        <v>677707</v>
      </c>
      <c r="G17" s="1">
        <v>687996</v>
      </c>
      <c r="H17" s="1">
        <v>709341</v>
      </c>
      <c r="I17" s="1">
        <v>709341</v>
      </c>
      <c r="J17" s="1">
        <v>722378</v>
      </c>
      <c r="K17" s="1">
        <v>760042</v>
      </c>
      <c r="L17" s="1">
        <v>789388</v>
      </c>
      <c r="M17" s="1">
        <v>790047</v>
      </c>
      <c r="N17" s="1">
        <v>816310</v>
      </c>
      <c r="O17" s="1">
        <v>852126</v>
      </c>
      <c r="P17" s="1">
        <v>859455</v>
      </c>
      <c r="Q17" s="1">
        <v>861736</v>
      </c>
      <c r="R17" s="1">
        <v>859987</v>
      </c>
      <c r="S17" s="1">
        <v>869551</v>
      </c>
      <c r="T17" s="1">
        <v>882952</v>
      </c>
      <c r="U17" s="1">
        <v>896790</v>
      </c>
      <c r="V17" s="1">
        <v>907976</v>
      </c>
      <c r="W17" s="1">
        <v>935413</v>
      </c>
      <c r="X17" s="1">
        <v>935778</v>
      </c>
      <c r="Y17" s="1">
        <v>937286</v>
      </c>
      <c r="Z17" s="1">
        <v>941686</v>
      </c>
      <c r="AA17" s="1">
        <v>945306</v>
      </c>
      <c r="AB17" s="1">
        <v>935941</v>
      </c>
      <c r="AC17" s="1">
        <v>943185</v>
      </c>
      <c r="AD17" s="1">
        <v>974563</v>
      </c>
      <c r="AE17" s="1">
        <v>973288</v>
      </c>
      <c r="AF17" s="1">
        <v>982336</v>
      </c>
      <c r="AG17" s="1">
        <v>987480</v>
      </c>
      <c r="AH17" s="1">
        <v>869963</v>
      </c>
      <c r="AI17" s="1">
        <v>875971</v>
      </c>
      <c r="AJ17" s="1">
        <v>865794</v>
      </c>
      <c r="AK17" s="1">
        <v>867112</v>
      </c>
      <c r="AL17" s="1">
        <v>956201</v>
      </c>
      <c r="AM17" s="1">
        <v>872666</v>
      </c>
      <c r="AN17" s="1">
        <v>876545</v>
      </c>
      <c r="AO17" s="1">
        <v>929258</v>
      </c>
      <c r="AP17" s="1">
        <v>908826</v>
      </c>
      <c r="AQ17" s="1">
        <v>933934</v>
      </c>
      <c r="AR17" s="1">
        <v>958657.55244479026</v>
      </c>
      <c r="AS17" s="1">
        <v>996708.06889514008</v>
      </c>
      <c r="AT17" s="1">
        <v>1027062.73291644</v>
      </c>
      <c r="AU17" s="1">
        <v>1032439.23691352</v>
      </c>
      <c r="AV17" s="1">
        <v>1154604.9997611099</v>
      </c>
      <c r="AW17" s="1">
        <v>1167939.27225922</v>
      </c>
      <c r="AX17" s="1">
        <v>1015660.59800769</v>
      </c>
      <c r="AY17" s="1">
        <v>1013092.7312672</v>
      </c>
      <c r="AZ17" s="1">
        <v>999017.21554474009</v>
      </c>
      <c r="BA17" s="1">
        <v>1002012.89919488</v>
      </c>
      <c r="BB17" s="1">
        <v>1019798.7307839</v>
      </c>
      <c r="BC17" s="1">
        <v>1024319.66141807</v>
      </c>
      <c r="BD17" s="1">
        <v>1032386.70974352</v>
      </c>
      <c r="BE17" s="1">
        <v>1020031.01993017</v>
      </c>
      <c r="BF17" s="1">
        <v>1023606.38097489</v>
      </c>
      <c r="BG17" s="1">
        <v>1039199.56998147</v>
      </c>
      <c r="BH17" s="1">
        <v>1074532.40967361</v>
      </c>
      <c r="BI17" s="1">
        <v>1092605</v>
      </c>
      <c r="BJ17" s="1">
        <v>1117369.1530194101</v>
      </c>
      <c r="BK17" s="1">
        <v>1137889.0626778</v>
      </c>
      <c r="BL17" s="1">
        <v>1147387.0499302801</v>
      </c>
      <c r="BM17" s="1">
        <v>1170518.04291807</v>
      </c>
      <c r="BN17" s="1">
        <v>1183529.3546692501</v>
      </c>
      <c r="BO17" s="1">
        <v>1192647.80363263</v>
      </c>
      <c r="BP17" s="1">
        <v>1191372.34338976</v>
      </c>
      <c r="BQ17" s="1">
        <v>1207460.8080309499</v>
      </c>
      <c r="BR17" s="1">
        <v>1225876.04709515</v>
      </c>
      <c r="BS17" s="1">
        <v>1240726.39866545</v>
      </c>
      <c r="BT17" s="1">
        <v>1270226.3306895499</v>
      </c>
      <c r="BU17" s="1">
        <v>1282674.82292724</v>
      </c>
      <c r="BV17" s="1">
        <v>1320340.0472369399</v>
      </c>
      <c r="BW17" s="1">
        <v>1341017.01799134</v>
      </c>
      <c r="BX17" s="1">
        <v>1336064.7435091501</v>
      </c>
      <c r="BY17" s="1">
        <v>1357617.0283786899</v>
      </c>
      <c r="BZ17" s="1">
        <v>1383202.92434185</v>
      </c>
      <c r="CA17" s="1">
        <v>1393412.6867734501</v>
      </c>
      <c r="CB17" s="1">
        <v>1405426.2585562901</v>
      </c>
      <c r="CC17" s="1">
        <v>1419236.24662726</v>
      </c>
      <c r="CD17" s="1">
        <v>1441663.8219540201</v>
      </c>
      <c r="CE17" s="1">
        <v>1457003.7858990801</v>
      </c>
      <c r="CF17" s="1">
        <v>1495291.5605309999</v>
      </c>
      <c r="CG17" s="1">
        <v>1525322.13925357</v>
      </c>
      <c r="CH17" s="1">
        <v>1568730.14101686</v>
      </c>
      <c r="CI17" s="1">
        <v>1611613.4154660599</v>
      </c>
      <c r="CJ17" s="1">
        <v>1636539.0401751299</v>
      </c>
      <c r="CK17" s="1">
        <v>1680179.95951159</v>
      </c>
      <c r="CL17" s="1">
        <v>1719356.2440617699</v>
      </c>
      <c r="CM17" s="1">
        <v>1764499.6449667001</v>
      </c>
      <c r="CN17" s="1">
        <v>1773219.5589668599</v>
      </c>
      <c r="CO17" s="1">
        <v>1820838.7004752001</v>
      </c>
      <c r="CP17" s="1">
        <v>1875068.98667517</v>
      </c>
      <c r="CQ17" s="1">
        <v>1892070.1630891</v>
      </c>
      <c r="CR17" s="1">
        <v>1931758.89939165</v>
      </c>
      <c r="CS17" s="1">
        <v>1990494.4249599399</v>
      </c>
      <c r="CT17" s="1">
        <v>1479876.8123413301</v>
      </c>
      <c r="CU17" s="1">
        <v>1496646.66955436</v>
      </c>
      <c r="CV17" s="1">
        <v>1520765.5425610801</v>
      </c>
      <c r="CW17" s="1">
        <v>1574799.0132458501</v>
      </c>
      <c r="CX17" s="1">
        <v>1623826.51662403</v>
      </c>
      <c r="CY17" s="1">
        <v>1644951.74312894</v>
      </c>
      <c r="CZ17" s="1">
        <v>1688158.4189931301</v>
      </c>
      <c r="DA17" s="1">
        <v>1751798.6067023899</v>
      </c>
      <c r="DB17" s="1">
        <v>1787054.5421049001</v>
      </c>
      <c r="DC17" s="1">
        <v>1843938.4897805699</v>
      </c>
      <c r="DD17" s="1">
        <v>1881707.4444148501</v>
      </c>
      <c r="DE17" s="1">
        <v>1739658.1386933599</v>
      </c>
      <c r="DF17" s="1">
        <v>1317218.6428489401</v>
      </c>
      <c r="DG17" s="1">
        <v>1343058.4162071701</v>
      </c>
      <c r="DH17" s="1">
        <v>1369911.3235076901</v>
      </c>
      <c r="DI17" s="1">
        <v>1408789.2855315499</v>
      </c>
      <c r="DJ17" s="1">
        <v>1438843.26019036</v>
      </c>
      <c r="DK17" s="1">
        <v>1463467.6482971699</v>
      </c>
      <c r="DL17" s="1">
        <v>1491720.0219242</v>
      </c>
      <c r="DM17" s="1">
        <v>1501962.8761772299</v>
      </c>
      <c r="DN17" s="1">
        <v>1528241.8368947301</v>
      </c>
      <c r="DO17" s="1">
        <v>1537440.0708043701</v>
      </c>
      <c r="DP17" s="1">
        <v>1558508.2881694201</v>
      </c>
      <c r="DQ17" s="1">
        <v>1628024.6838646501</v>
      </c>
      <c r="DR17" s="1">
        <v>1675211.7258579701</v>
      </c>
      <c r="DS17" s="1">
        <v>1695368.8415503199</v>
      </c>
      <c r="DT17" s="1">
        <v>1736678.122468299</v>
      </c>
      <c r="DU17" s="1">
        <v>1750692.0360048499</v>
      </c>
      <c r="DV17" s="1">
        <v>1800312.6686797901</v>
      </c>
      <c r="DW17" s="1">
        <v>1822506.4529102901</v>
      </c>
      <c r="DX17" s="1">
        <v>1857710.9352733199</v>
      </c>
      <c r="DY17" s="1">
        <v>1871452.88295678</v>
      </c>
      <c r="DZ17" s="1">
        <v>1952471.38044875</v>
      </c>
      <c r="EA17" s="1">
        <v>2013232.0316097499</v>
      </c>
      <c r="EB17" s="1">
        <v>2020537.2292649399</v>
      </c>
      <c r="EC17" s="1">
        <v>365011.45471419999</v>
      </c>
      <c r="ED17" s="1">
        <v>1724696.8870242301</v>
      </c>
      <c r="EE17" s="1">
        <v>1737256.3838589101</v>
      </c>
      <c r="EF17" s="1">
        <v>1724554.2516825299</v>
      </c>
      <c r="EG17" s="1">
        <v>1753748.48031518</v>
      </c>
      <c r="EH17" s="1">
        <v>1785965.7244913101</v>
      </c>
      <c r="EI17" s="1">
        <v>1827806.81228423</v>
      </c>
      <c r="EJ17" s="1">
        <v>1859756.93702904</v>
      </c>
      <c r="EK17" s="1">
        <v>1908146.25825241</v>
      </c>
      <c r="EL17" s="1">
        <v>1968834.8982967001</v>
      </c>
      <c r="EM17" s="1">
        <v>2040527.0964240001</v>
      </c>
      <c r="EN17" s="1">
        <v>2098998.1072477102</v>
      </c>
      <c r="EO17" s="1">
        <v>2132421.1055702702</v>
      </c>
      <c r="EP17" s="1">
        <v>2215873.6391397598</v>
      </c>
      <c r="EQ17" s="1">
        <v>2169085.9434758802</v>
      </c>
      <c r="ER17" s="1">
        <v>2207822.8717022799</v>
      </c>
      <c r="ES17" s="1">
        <v>2243821.95113124</v>
      </c>
      <c r="ET17" s="1">
        <v>2116294.31731096</v>
      </c>
      <c r="EU17" s="1">
        <v>2156873.2481283601</v>
      </c>
      <c r="EV17" s="1">
        <v>2194852.3718933701</v>
      </c>
      <c r="EW17" s="1">
        <v>2231443.8401790299</v>
      </c>
      <c r="EX17" s="1">
        <v>2272272.5698478199</v>
      </c>
      <c r="EY17" s="1">
        <v>2357712.3458001302</v>
      </c>
      <c r="EZ17" s="1">
        <v>2440248.2098776801</v>
      </c>
      <c r="FA17" s="1">
        <v>2484228.3744677599</v>
      </c>
      <c r="FB17" s="1">
        <v>2541535.9702180498</v>
      </c>
      <c r="FC17" s="1">
        <v>2566151.4457532498</v>
      </c>
      <c r="FD17" s="1">
        <v>2598227.2124203802</v>
      </c>
      <c r="FE17" s="1">
        <v>2636139.0345812002</v>
      </c>
      <c r="FF17" s="1">
        <v>2715012.0264364001</v>
      </c>
      <c r="FG17" s="1">
        <v>2757690.3724909099</v>
      </c>
      <c r="FH17" s="1">
        <v>2825279.3106371001</v>
      </c>
      <c r="FI17" s="1">
        <v>2938775.0881893402</v>
      </c>
      <c r="FJ17" s="1">
        <v>3031850.72280849</v>
      </c>
      <c r="FK17" s="1">
        <v>3086044.4307006402</v>
      </c>
      <c r="FL17" s="1">
        <v>3174658.2620208589</v>
      </c>
      <c r="FM17" s="1">
        <v>3287161.2246340411</v>
      </c>
      <c r="FN17" s="1">
        <v>3313875.0211446201</v>
      </c>
      <c r="FO17" s="1">
        <v>3343218.3872798299</v>
      </c>
      <c r="FP17" s="1">
        <v>3456237.9212830998</v>
      </c>
      <c r="FQ17" s="1">
        <v>3503688.430502471</v>
      </c>
      <c r="FR17" s="1">
        <v>3543082.06532099</v>
      </c>
      <c r="FS17" s="1">
        <v>3645158.3875873699</v>
      </c>
      <c r="FT17" s="1">
        <v>3706962.5325947599</v>
      </c>
      <c r="FU17" s="1">
        <v>3765642.4746835399</v>
      </c>
      <c r="FV17" s="1">
        <v>3970259.8147784802</v>
      </c>
      <c r="FW17" s="1">
        <v>4068096.2661744389</v>
      </c>
      <c r="FX17" s="1">
        <v>4155633.0002523898</v>
      </c>
      <c r="FY17" s="1">
        <v>4283514.4857519995</v>
      </c>
      <c r="FZ17" s="1">
        <v>4374747.1839320501</v>
      </c>
      <c r="GA17" s="1">
        <v>3445560.0017875489</v>
      </c>
      <c r="GB17" s="1">
        <v>3482263.80508492</v>
      </c>
      <c r="GC17" s="1">
        <v>3252979.6548128701</v>
      </c>
      <c r="GD17" s="1">
        <v>3323646.1376181701</v>
      </c>
      <c r="GE17" s="1">
        <v>3301137.47196713</v>
      </c>
      <c r="GF17" s="1">
        <v>3285375.0665972498</v>
      </c>
      <c r="GG17" s="1">
        <v>3384545.8423906001</v>
      </c>
      <c r="GH17" s="1">
        <v>3538472.09046706</v>
      </c>
      <c r="GI17" s="1">
        <v>3531669.59938975</v>
      </c>
      <c r="GJ17" s="1">
        <v>3532045.0557615799</v>
      </c>
      <c r="GK17" s="1">
        <v>3572667.4277158398</v>
      </c>
      <c r="GL17" s="1">
        <v>3548289.5553158089</v>
      </c>
      <c r="GM17" s="1">
        <v>3544301.0255526099</v>
      </c>
      <c r="GN17" s="1">
        <v>3497366.4873740398</v>
      </c>
      <c r="GO17" s="1">
        <v>3480017.69135857</v>
      </c>
      <c r="GP17" s="1">
        <v>3575011.4036556398</v>
      </c>
      <c r="GQ17" s="1">
        <v>3596524.0618821299</v>
      </c>
      <c r="GR17" s="1">
        <v>3573170.8548428901</v>
      </c>
      <c r="GS17" s="1">
        <v>3611747.4602318099</v>
      </c>
      <c r="GT17" s="1">
        <v>3634467.2016652902</v>
      </c>
      <c r="GU17" s="1">
        <v>3725491.308852409</v>
      </c>
      <c r="GV17" s="1">
        <v>3850262.5718703</v>
      </c>
      <c r="GW17" s="1">
        <v>3928040.61697886</v>
      </c>
      <c r="GX17" s="1">
        <v>3894043.6450237199</v>
      </c>
      <c r="GY17" s="1">
        <v>3874357.3336188998</v>
      </c>
      <c r="GZ17" s="1">
        <v>3992318.4385217498</v>
      </c>
      <c r="HA17" s="1">
        <v>3980914.0949649699</v>
      </c>
      <c r="HB17" s="1">
        <v>4020887.8136824402</v>
      </c>
      <c r="HC17" s="1">
        <v>4116775.66269681</v>
      </c>
      <c r="HD17" s="1">
        <v>4152922.491626421</v>
      </c>
      <c r="HE17" s="1">
        <v>4238559.9851270001</v>
      </c>
      <c r="HF17" s="1">
        <v>4360801.6961051896</v>
      </c>
      <c r="HG17" s="1">
        <v>4440231.7121112598</v>
      </c>
      <c r="HH17" s="1">
        <v>4485915.1439879797</v>
      </c>
      <c r="HI17" s="1">
        <v>4507013.5971450703</v>
      </c>
      <c r="HJ17" s="1">
        <v>4517019.5390487704</v>
      </c>
      <c r="HK17" s="1">
        <v>4569763.0101398602</v>
      </c>
      <c r="HL17" s="1">
        <v>4613011.9805082902</v>
      </c>
      <c r="HM17" s="1">
        <v>4651565.9125656206</v>
      </c>
      <c r="HN17" s="1">
        <v>4701764.4124256307</v>
      </c>
      <c r="HO17" s="1">
        <v>4729632.5433965903</v>
      </c>
      <c r="HP17" s="1">
        <v>4816117.1045592586</v>
      </c>
      <c r="HQ17" s="1">
        <v>4904647.3254916901</v>
      </c>
      <c r="HR17" s="1">
        <v>4928286.8967255</v>
      </c>
      <c r="HS17" s="1">
        <v>4959330.0792299202</v>
      </c>
      <c r="HT17" s="1">
        <v>4977191.2554428698</v>
      </c>
      <c r="HU17" s="1">
        <v>5143890.1717384504</v>
      </c>
      <c r="HV17" s="1">
        <v>5278141.5213176198</v>
      </c>
      <c r="HW17" s="1">
        <v>3863607.5235420801</v>
      </c>
      <c r="HX17" s="1">
        <v>3867398.0505483202</v>
      </c>
      <c r="HY17" s="1">
        <v>3933102.0282187392</v>
      </c>
      <c r="HZ17" s="1">
        <v>3911086.6864905902</v>
      </c>
      <c r="IA17" s="1">
        <v>3939620.3950852202</v>
      </c>
      <c r="IB17" s="1">
        <v>3906395.4792941092</v>
      </c>
      <c r="IC17" s="1">
        <v>4081030.2342494898</v>
      </c>
      <c r="ID17" s="1">
        <v>4157797.7791961799</v>
      </c>
      <c r="IE17" s="1">
        <v>4219615.8083531801</v>
      </c>
      <c r="IF17" s="1">
        <v>4228896.4387920406</v>
      </c>
      <c r="IG17" s="1">
        <v>4317562.2633568309</v>
      </c>
      <c r="IH17" s="1">
        <v>4340165.0261077993</v>
      </c>
      <c r="II17" s="1">
        <v>4364763.3310363404</v>
      </c>
      <c r="IJ17" s="1">
        <v>4361249.7494612001</v>
      </c>
      <c r="IK17" s="1">
        <v>4319376.4480679994</v>
      </c>
      <c r="IL17" s="1">
        <v>4412889.2058570599</v>
      </c>
      <c r="IM17" s="1">
        <v>4565197.3119148603</v>
      </c>
      <c r="IN17" s="1">
        <v>4722401.0178988297</v>
      </c>
      <c r="IO17" s="1">
        <v>4870243.9494501594</v>
      </c>
      <c r="IP17" s="1">
        <v>5000934.2443746608</v>
      </c>
      <c r="IQ17" s="1">
        <v>5053911.1676672511</v>
      </c>
      <c r="IR17" s="1">
        <v>5148337.0127349999</v>
      </c>
      <c r="IS17" s="1">
        <v>5139270.7990417294</v>
      </c>
      <c r="IT17" s="1">
        <v>5267803.2599893995</v>
      </c>
      <c r="IU17" s="1">
        <v>5282404.0674950685</v>
      </c>
      <c r="IV17" s="1">
        <v>5459408.0236838404</v>
      </c>
      <c r="IW17" s="1">
        <v>5648555.6936464701</v>
      </c>
      <c r="IX17" s="1">
        <v>5909727.5995355099</v>
      </c>
      <c r="IY17" s="1">
        <v>6157565.3852878194</v>
      </c>
      <c r="IZ17" s="1">
        <v>6305103.0509329792</v>
      </c>
      <c r="JA17" s="1">
        <v>6420045</v>
      </c>
      <c r="JB17" s="1">
        <v>6521542.9307578607</v>
      </c>
      <c r="JC17" s="1">
        <v>6594341.6714270003</v>
      </c>
      <c r="JD17" s="1">
        <v>6624998.8263028907</v>
      </c>
      <c r="JE17" s="1">
        <v>6535203.2373008393</v>
      </c>
      <c r="JF17" s="1">
        <v>6699288.1956249094</v>
      </c>
    </row>
    <row r="18" spans="1:266" s="1" customFormat="1" ht="12.9" customHeight="1" x14ac:dyDescent="0.2">
      <c r="A18" s="73" t="s">
        <v>52</v>
      </c>
      <c r="B18" s="1">
        <v>204844</v>
      </c>
      <c r="C18" s="1">
        <v>194887</v>
      </c>
      <c r="D18" s="1">
        <v>198754</v>
      </c>
      <c r="E18" s="1">
        <v>201303</v>
      </c>
      <c r="F18" s="1">
        <v>196617</v>
      </c>
      <c r="G18" s="1">
        <v>203840</v>
      </c>
      <c r="H18" s="1">
        <v>206025</v>
      </c>
      <c r="I18" s="1">
        <v>206029</v>
      </c>
      <c r="J18" s="1">
        <v>206379</v>
      </c>
      <c r="K18" s="1">
        <v>206580</v>
      </c>
      <c r="L18" s="1">
        <v>207845</v>
      </c>
      <c r="M18" s="1">
        <v>203900</v>
      </c>
      <c r="N18" s="1">
        <v>210402</v>
      </c>
      <c r="O18" s="1">
        <v>210644</v>
      </c>
      <c r="P18" s="1">
        <v>211207</v>
      </c>
      <c r="Q18" s="1">
        <v>214850</v>
      </c>
      <c r="R18" s="1">
        <v>219190</v>
      </c>
      <c r="S18" s="1">
        <v>227187</v>
      </c>
      <c r="T18" s="1">
        <v>225005</v>
      </c>
      <c r="U18" s="1">
        <v>227566</v>
      </c>
      <c r="V18" s="1">
        <v>228559</v>
      </c>
      <c r="W18" s="1">
        <v>223625</v>
      </c>
      <c r="X18" s="1">
        <v>222542</v>
      </c>
      <c r="Y18" s="1">
        <v>222888</v>
      </c>
      <c r="Z18" s="1">
        <v>225703</v>
      </c>
      <c r="AA18" s="1">
        <v>226435</v>
      </c>
      <c r="AB18" s="1">
        <v>219558</v>
      </c>
      <c r="AC18" s="1">
        <v>219661</v>
      </c>
      <c r="AD18" s="1">
        <v>221191</v>
      </c>
      <c r="AE18" s="1">
        <v>231435</v>
      </c>
      <c r="AF18" s="1">
        <v>232016</v>
      </c>
      <c r="AG18" s="1">
        <v>222738</v>
      </c>
      <c r="AH18" s="1">
        <v>199625</v>
      </c>
      <c r="AI18" s="1">
        <v>200625</v>
      </c>
      <c r="AJ18" s="1">
        <v>197325</v>
      </c>
      <c r="AK18" s="1">
        <v>198053</v>
      </c>
      <c r="AL18" s="1">
        <v>202542</v>
      </c>
      <c r="AM18" s="1">
        <v>195539</v>
      </c>
      <c r="AN18" s="1">
        <v>198553</v>
      </c>
      <c r="AO18" s="1">
        <v>195140</v>
      </c>
      <c r="AP18" s="1">
        <v>187614</v>
      </c>
      <c r="AQ18" s="1">
        <v>193665</v>
      </c>
      <c r="AR18" s="1">
        <v>194228.56926700001</v>
      </c>
      <c r="AS18" s="1">
        <v>194328.56926700001</v>
      </c>
      <c r="AT18" s="1">
        <v>186754.75509300001</v>
      </c>
      <c r="AU18" s="1">
        <v>189637.70509300011</v>
      </c>
      <c r="AV18" s="1">
        <v>222696.74587399999</v>
      </c>
      <c r="AW18" s="1">
        <v>223118.15659699999</v>
      </c>
      <c r="AX18" s="1">
        <v>226537.35659700001</v>
      </c>
      <c r="AY18" s="1">
        <v>232329.35659700001</v>
      </c>
      <c r="AZ18" s="1">
        <v>232329.35659700001</v>
      </c>
      <c r="BA18" s="1">
        <v>224612.85659700001</v>
      </c>
      <c r="BB18" s="1">
        <v>184202.15853300001</v>
      </c>
      <c r="BC18" s="1">
        <v>191251.17327700011</v>
      </c>
      <c r="BD18" s="1">
        <v>182445.03567700009</v>
      </c>
      <c r="BE18" s="1">
        <v>172718.19640799999</v>
      </c>
      <c r="BF18" s="1">
        <v>174918.22972800001</v>
      </c>
      <c r="BG18" s="1">
        <v>174918.22972800001</v>
      </c>
      <c r="BH18" s="1">
        <v>181855.11907700001</v>
      </c>
      <c r="BI18" s="1">
        <v>172738</v>
      </c>
      <c r="BJ18" s="1">
        <v>173506.576978</v>
      </c>
      <c r="BK18" s="1">
        <v>173452.73148700001</v>
      </c>
      <c r="BL18" s="1">
        <v>175452.732109</v>
      </c>
      <c r="BM18" s="1">
        <v>177408.732109</v>
      </c>
      <c r="BN18" s="1">
        <v>179149.42110899999</v>
      </c>
      <c r="BO18" s="1">
        <v>180241.920809</v>
      </c>
      <c r="BP18" s="1">
        <v>180241.920809</v>
      </c>
      <c r="BQ18" s="1">
        <v>180341.920809</v>
      </c>
      <c r="BR18" s="1">
        <v>180341.920809</v>
      </c>
      <c r="BS18" s="1">
        <v>180341.920809</v>
      </c>
      <c r="BT18" s="1">
        <v>180341.920809</v>
      </c>
      <c r="BU18" s="1">
        <v>180957.420809</v>
      </c>
      <c r="BV18" s="1">
        <v>181939.920809</v>
      </c>
      <c r="BW18" s="1">
        <v>182919.169119</v>
      </c>
      <c r="BX18" s="1">
        <v>183115.714573</v>
      </c>
      <c r="BY18" s="1">
        <v>183170.714573</v>
      </c>
      <c r="BZ18" s="1">
        <v>188143.96626300001</v>
      </c>
      <c r="CA18" s="1">
        <v>190947.80235899999</v>
      </c>
      <c r="CB18" s="1">
        <v>190947.80235899999</v>
      </c>
      <c r="CC18" s="1">
        <v>190947.80235899999</v>
      </c>
      <c r="CD18" s="1">
        <v>191020.80235899999</v>
      </c>
      <c r="CE18" s="1">
        <v>191300.30235899999</v>
      </c>
      <c r="CF18" s="1">
        <v>191300.30235899999</v>
      </c>
      <c r="CG18" s="1">
        <v>192151.80235899999</v>
      </c>
      <c r="CH18" s="1">
        <v>193208.80235899999</v>
      </c>
      <c r="CI18" s="1">
        <v>193439.80235899999</v>
      </c>
      <c r="CJ18" s="1">
        <v>193589.80235899999</v>
      </c>
      <c r="CK18" s="1">
        <v>196589.80235899999</v>
      </c>
      <c r="CL18" s="1">
        <v>204642</v>
      </c>
      <c r="CM18" s="1">
        <v>208645</v>
      </c>
      <c r="CN18" s="1">
        <v>208792</v>
      </c>
      <c r="CO18" s="1">
        <v>209031</v>
      </c>
      <c r="CP18" s="1">
        <v>210556</v>
      </c>
      <c r="CQ18" s="1">
        <v>210842</v>
      </c>
      <c r="CR18" s="1">
        <v>211046</v>
      </c>
      <c r="CS18" s="1">
        <v>214296</v>
      </c>
      <c r="CT18" s="1">
        <v>185839.30059999999</v>
      </c>
      <c r="CU18" s="1">
        <v>186050</v>
      </c>
      <c r="CV18" s="1">
        <v>186839</v>
      </c>
      <c r="CW18" s="1">
        <v>188251</v>
      </c>
      <c r="CX18" s="1">
        <v>195485</v>
      </c>
      <c r="CY18" s="1">
        <v>199533</v>
      </c>
      <c r="CZ18" s="1">
        <v>210873</v>
      </c>
      <c r="DA18" s="1">
        <v>210873</v>
      </c>
      <c r="DB18" s="1">
        <v>228499</v>
      </c>
      <c r="DC18" s="1">
        <v>228499</v>
      </c>
      <c r="DD18" s="1">
        <v>228725</v>
      </c>
      <c r="DE18" s="1">
        <v>195725</v>
      </c>
      <c r="DF18" s="1">
        <v>166697</v>
      </c>
      <c r="DG18" s="1">
        <v>166697</v>
      </c>
      <c r="DH18" s="1">
        <v>166697</v>
      </c>
      <c r="DI18" s="1">
        <v>171642</v>
      </c>
      <c r="DJ18" s="1">
        <v>182652</v>
      </c>
      <c r="DK18" s="1">
        <v>191362</v>
      </c>
      <c r="DL18" s="1">
        <v>201731</v>
      </c>
      <c r="DM18" s="1">
        <v>201731</v>
      </c>
      <c r="DN18" s="1">
        <v>201731</v>
      </c>
      <c r="DO18" s="1">
        <v>201731</v>
      </c>
      <c r="DP18" s="1">
        <v>201866</v>
      </c>
      <c r="DQ18" s="1">
        <v>201866</v>
      </c>
      <c r="DR18" s="1">
        <v>202066</v>
      </c>
      <c r="DS18" s="1">
        <v>222793</v>
      </c>
      <c r="DT18" s="1">
        <v>222793</v>
      </c>
      <c r="DU18" s="1">
        <v>228361</v>
      </c>
      <c r="DV18" s="1">
        <v>236233</v>
      </c>
      <c r="DW18" s="1">
        <v>237714</v>
      </c>
      <c r="DX18" s="1">
        <v>238607</v>
      </c>
      <c r="DY18" s="1">
        <v>238690</v>
      </c>
      <c r="DZ18" s="1">
        <v>239065</v>
      </c>
      <c r="EA18" s="1">
        <v>239465</v>
      </c>
      <c r="EB18" s="1">
        <v>233949</v>
      </c>
      <c r="EC18" s="1">
        <v>203989</v>
      </c>
      <c r="ED18" s="1">
        <v>207989</v>
      </c>
      <c r="EE18" s="1">
        <v>223414</v>
      </c>
      <c r="EF18" s="1">
        <v>223414</v>
      </c>
      <c r="EG18" s="1">
        <v>229095</v>
      </c>
      <c r="EH18" s="1">
        <v>230038</v>
      </c>
      <c r="EI18" s="1">
        <v>240038</v>
      </c>
      <c r="EJ18" s="1">
        <v>240228</v>
      </c>
      <c r="EK18" s="1">
        <v>241285</v>
      </c>
      <c r="EL18" s="1">
        <v>241285</v>
      </c>
      <c r="EM18" s="1">
        <v>243560</v>
      </c>
      <c r="EN18" s="1">
        <v>243785</v>
      </c>
      <c r="EO18" s="1">
        <v>245610</v>
      </c>
      <c r="EP18" s="1">
        <v>246303</v>
      </c>
      <c r="EQ18" s="1">
        <v>246528</v>
      </c>
      <c r="ER18" s="1">
        <v>269965</v>
      </c>
      <c r="ES18" s="1">
        <v>273740</v>
      </c>
      <c r="ET18" s="1">
        <v>266649</v>
      </c>
      <c r="EU18" s="1">
        <v>268949</v>
      </c>
      <c r="EV18" s="1">
        <v>268974</v>
      </c>
      <c r="EW18" s="1">
        <v>271124</v>
      </c>
      <c r="EX18" s="1">
        <v>271344</v>
      </c>
      <c r="EY18" s="1">
        <v>271344</v>
      </c>
      <c r="EZ18" s="1">
        <v>271344</v>
      </c>
      <c r="FA18" s="1">
        <v>271344</v>
      </c>
      <c r="FB18" s="1">
        <v>271344</v>
      </c>
      <c r="FC18" s="1">
        <v>271369</v>
      </c>
      <c r="FD18" s="1">
        <v>271369</v>
      </c>
      <c r="FE18" s="1">
        <v>284796.90803400002</v>
      </c>
      <c r="FF18" s="1">
        <v>294837.28474099998</v>
      </c>
      <c r="FG18" s="1">
        <v>298839</v>
      </c>
      <c r="FH18" s="1">
        <v>302395.23675600003</v>
      </c>
      <c r="FI18" s="1">
        <v>303266.320534</v>
      </c>
      <c r="FJ18" s="1">
        <v>305043.320534</v>
      </c>
      <c r="FK18" s="1">
        <v>306660.070534</v>
      </c>
      <c r="FL18" s="1">
        <v>307844.72053400002</v>
      </c>
      <c r="FM18" s="1">
        <v>309555.20803400001</v>
      </c>
      <c r="FN18" s="1">
        <v>311705.20803400001</v>
      </c>
      <c r="FO18" s="1">
        <v>311860.20803400001</v>
      </c>
      <c r="FP18" s="1">
        <v>311915.20803400001</v>
      </c>
      <c r="FQ18" s="1">
        <v>328735.20803400001</v>
      </c>
      <c r="FR18" s="1">
        <v>334996.40803400002</v>
      </c>
      <c r="FS18" s="1">
        <v>338736.008034</v>
      </c>
      <c r="FT18" s="1">
        <v>364236.008034</v>
      </c>
      <c r="FU18" s="1">
        <v>364236.008034</v>
      </c>
      <c r="FV18" s="1">
        <v>368986.008034</v>
      </c>
      <c r="FW18" s="1">
        <v>372802.008034</v>
      </c>
      <c r="FX18" s="1">
        <v>374057.10803399998</v>
      </c>
      <c r="FY18" s="1">
        <v>377513.40803400002</v>
      </c>
      <c r="FZ18" s="1">
        <v>380013.40803400002</v>
      </c>
      <c r="GA18" s="1">
        <v>322433.40803400002</v>
      </c>
      <c r="GB18" s="1">
        <v>323513.40803400002</v>
      </c>
      <c r="GC18" s="1">
        <v>321989.49130400002</v>
      </c>
      <c r="GD18" s="1">
        <v>334137.49130400002</v>
      </c>
      <c r="GE18" s="1">
        <v>334696.40803400002</v>
      </c>
      <c r="GF18" s="1">
        <v>336487.40803400002</v>
      </c>
      <c r="GG18" s="1">
        <v>336487.40803400002</v>
      </c>
      <c r="GH18" s="1">
        <v>314838.90803400002</v>
      </c>
      <c r="GI18" s="1">
        <v>322662.48847500002</v>
      </c>
      <c r="GJ18" s="1">
        <v>322662.48847500002</v>
      </c>
      <c r="GK18" s="1">
        <v>332662.48847500002</v>
      </c>
      <c r="GL18" s="1">
        <v>332662.48847500002</v>
      </c>
      <c r="GM18" s="1">
        <v>332662.48847500002</v>
      </c>
      <c r="GN18" s="1">
        <v>332662.48847500002</v>
      </c>
      <c r="GO18" s="1">
        <v>345746.48847500002</v>
      </c>
      <c r="GP18" s="1">
        <v>355722.48847500002</v>
      </c>
      <c r="GQ18" s="1">
        <v>366515.48847500002</v>
      </c>
      <c r="GR18" s="1">
        <v>366515.48803399998</v>
      </c>
      <c r="GS18" s="1">
        <v>366515.48803399998</v>
      </c>
      <c r="GT18" s="1">
        <v>366515.48803399998</v>
      </c>
      <c r="GU18" s="1">
        <v>366515.48803399998</v>
      </c>
      <c r="GV18" s="1">
        <v>366515.48803399998</v>
      </c>
      <c r="GW18" s="1">
        <v>385941.26483399997</v>
      </c>
      <c r="GX18" s="1">
        <v>385941.26483399997</v>
      </c>
      <c r="GY18" s="1">
        <v>388175.54563399998</v>
      </c>
      <c r="GZ18" s="1">
        <v>395073.58163400012</v>
      </c>
      <c r="HA18" s="1">
        <v>417248.57242500002</v>
      </c>
      <c r="HB18" s="1">
        <v>455251.48319200001</v>
      </c>
      <c r="HC18" s="1">
        <v>456122.66693900002</v>
      </c>
      <c r="HD18" s="1">
        <v>456122.66693900002</v>
      </c>
      <c r="HE18" s="1">
        <v>458382.17093899997</v>
      </c>
      <c r="HF18" s="1">
        <v>458382.17093899997</v>
      </c>
      <c r="HG18" s="1">
        <v>458382.16242499999</v>
      </c>
      <c r="HH18" s="1">
        <v>458382.16242499999</v>
      </c>
      <c r="HI18" s="1">
        <v>458382.16242499999</v>
      </c>
      <c r="HJ18" s="1">
        <v>458382.16242499999</v>
      </c>
      <c r="HK18" s="1">
        <v>458382.16242499999</v>
      </c>
      <c r="HL18" s="1">
        <v>459132.16242499999</v>
      </c>
      <c r="HM18" s="1">
        <v>491055.91001699999</v>
      </c>
      <c r="HN18" s="1">
        <v>491055.91001699999</v>
      </c>
      <c r="HO18" s="1">
        <v>492760.66001699999</v>
      </c>
      <c r="HP18" s="1">
        <v>492991.66001699999</v>
      </c>
      <c r="HQ18" s="1">
        <v>492991.66001699999</v>
      </c>
      <c r="HR18" s="1">
        <v>527272.09891000006</v>
      </c>
      <c r="HS18" s="1">
        <v>528332.59131799999</v>
      </c>
      <c r="HT18" s="1">
        <v>532016.59131799999</v>
      </c>
      <c r="HU18" s="1">
        <v>532894.09131799999</v>
      </c>
      <c r="HV18" s="1">
        <v>532894.09131799999</v>
      </c>
      <c r="HW18" s="1">
        <v>376359.74882500002</v>
      </c>
      <c r="HX18" s="1">
        <v>395484.712268</v>
      </c>
      <c r="HY18" s="1">
        <v>406321.49585200002</v>
      </c>
      <c r="HZ18" s="1">
        <v>401723.77356</v>
      </c>
      <c r="IA18" s="1">
        <v>403317.30964800011</v>
      </c>
      <c r="IB18" s="1">
        <v>404770.40964600001</v>
      </c>
      <c r="IC18" s="1">
        <v>410939.90964600001</v>
      </c>
      <c r="ID18" s="1">
        <v>411805.90964600001</v>
      </c>
      <c r="IE18" s="1">
        <v>412887.12382500002</v>
      </c>
      <c r="IF18" s="1">
        <v>437887.12382500002</v>
      </c>
      <c r="IG18" s="1">
        <v>437906.62382500002</v>
      </c>
      <c r="IH18" s="1">
        <v>437906.62382500002</v>
      </c>
      <c r="II18" s="1">
        <v>437906.62382500002</v>
      </c>
      <c r="IJ18" s="1">
        <v>437906.62382500002</v>
      </c>
      <c r="IK18" s="1">
        <v>437906.62382500002</v>
      </c>
      <c r="IL18" s="1">
        <v>437906.62382500002</v>
      </c>
      <c r="IM18" s="1">
        <v>485456.21417300001</v>
      </c>
      <c r="IN18" s="1">
        <v>486078.62382500002</v>
      </c>
      <c r="IO18" s="1">
        <v>490485.62382500002</v>
      </c>
      <c r="IP18" s="1">
        <v>490735.62382500002</v>
      </c>
      <c r="IQ18" s="1">
        <v>490735.62382500002</v>
      </c>
      <c r="IR18" s="1">
        <v>490735.62382500002</v>
      </c>
      <c r="IS18" s="1">
        <v>490735.62382500002</v>
      </c>
      <c r="IT18" s="1">
        <v>490735.62382500002</v>
      </c>
      <c r="IU18" s="1">
        <v>490735.62382500002</v>
      </c>
      <c r="IV18" s="1">
        <v>490735.62382500002</v>
      </c>
      <c r="IW18" s="1">
        <v>500565.62382500002</v>
      </c>
      <c r="IX18" s="1">
        <v>507605.87974800001</v>
      </c>
      <c r="IY18" s="1">
        <v>514225.79898700002</v>
      </c>
      <c r="IZ18" s="1">
        <v>518577.62974800001</v>
      </c>
      <c r="JA18" s="1">
        <v>523207</v>
      </c>
      <c r="JB18" s="1">
        <v>527377.58382499998</v>
      </c>
      <c r="JC18" s="1">
        <v>533015.38382500003</v>
      </c>
      <c r="JD18" s="1">
        <v>537119.38382500003</v>
      </c>
      <c r="JE18" s="1">
        <v>554714.38382500003</v>
      </c>
      <c r="JF18" s="1">
        <v>560806.71307300008</v>
      </c>
    </row>
    <row r="19" spans="1:266" s="1" customFormat="1" ht="12.9" customHeight="1" x14ac:dyDescent="0.2">
      <c r="A19" s="73" t="s">
        <v>53</v>
      </c>
      <c r="B19" s="1">
        <v>273365</v>
      </c>
      <c r="C19" s="1">
        <v>267653</v>
      </c>
      <c r="D19" s="1">
        <v>275236</v>
      </c>
      <c r="E19" s="1">
        <v>280385</v>
      </c>
      <c r="F19" s="1">
        <v>272160</v>
      </c>
      <c r="G19" s="1">
        <v>277450</v>
      </c>
      <c r="H19" s="1">
        <v>278642</v>
      </c>
      <c r="I19" s="1">
        <v>282558</v>
      </c>
      <c r="J19" s="1">
        <v>285572</v>
      </c>
      <c r="K19" s="1">
        <v>289031</v>
      </c>
      <c r="L19" s="1">
        <v>295120</v>
      </c>
      <c r="M19" s="1">
        <v>303444</v>
      </c>
      <c r="N19" s="1">
        <v>309295</v>
      </c>
      <c r="O19" s="1">
        <v>312501</v>
      </c>
      <c r="P19" s="1">
        <v>318047</v>
      </c>
      <c r="Q19" s="1">
        <v>324526</v>
      </c>
      <c r="R19" s="1">
        <v>320196</v>
      </c>
      <c r="S19" s="1">
        <v>328796</v>
      </c>
      <c r="T19" s="1">
        <v>335936</v>
      </c>
      <c r="U19" s="1">
        <v>339806</v>
      </c>
      <c r="V19" s="1">
        <v>346226</v>
      </c>
      <c r="W19" s="1">
        <v>344067</v>
      </c>
      <c r="X19" s="1">
        <v>322897</v>
      </c>
      <c r="Y19" s="1">
        <v>322893</v>
      </c>
      <c r="Z19" s="1">
        <v>329375</v>
      </c>
      <c r="AA19" s="1">
        <v>334604</v>
      </c>
      <c r="AB19" s="1">
        <v>331003</v>
      </c>
      <c r="AC19" s="1">
        <v>334758</v>
      </c>
      <c r="AD19" s="1">
        <v>327718</v>
      </c>
      <c r="AE19" s="1">
        <v>296848</v>
      </c>
      <c r="AF19" s="1">
        <v>298941</v>
      </c>
      <c r="AG19" s="1">
        <v>287142</v>
      </c>
      <c r="AH19" s="1">
        <v>271671</v>
      </c>
      <c r="AI19" s="1">
        <v>274102</v>
      </c>
      <c r="AJ19" s="1">
        <v>273268</v>
      </c>
      <c r="AK19" s="1">
        <v>270241</v>
      </c>
      <c r="AL19" s="1">
        <v>276664</v>
      </c>
      <c r="AM19" s="1">
        <v>270803</v>
      </c>
      <c r="AN19" s="1">
        <v>269032</v>
      </c>
      <c r="AO19" s="1">
        <v>268766</v>
      </c>
      <c r="AP19" s="1">
        <v>253359</v>
      </c>
      <c r="AQ19" s="1">
        <v>256147</v>
      </c>
      <c r="AR19" s="1">
        <v>257150.3136586801</v>
      </c>
      <c r="AS19" s="1">
        <v>257094.8359685</v>
      </c>
      <c r="AT19" s="1">
        <v>252489.94278675001</v>
      </c>
      <c r="AU19" s="1">
        <v>257726.84806573001</v>
      </c>
      <c r="AV19" s="1">
        <v>304170.51944201998</v>
      </c>
      <c r="AW19" s="1">
        <v>310765.91507082997</v>
      </c>
      <c r="AX19" s="1">
        <v>315613.01166153001</v>
      </c>
      <c r="AY19" s="1">
        <v>311282.93579160998</v>
      </c>
      <c r="AZ19" s="1">
        <v>308789.02161946998</v>
      </c>
      <c r="BA19" s="1">
        <v>300484.25858060003</v>
      </c>
      <c r="BB19" s="1">
        <v>260735.34898101</v>
      </c>
      <c r="BC19" s="1">
        <v>267361.15710040001</v>
      </c>
      <c r="BD19" s="1">
        <v>259585.73970318999</v>
      </c>
      <c r="BE19" s="1">
        <v>252740.54069828999</v>
      </c>
      <c r="BF19" s="1">
        <v>255793.51449768999</v>
      </c>
      <c r="BG19" s="1">
        <v>260099.73841925</v>
      </c>
      <c r="BH19" s="1">
        <v>270221.86074343987</v>
      </c>
      <c r="BI19" s="1">
        <v>259010</v>
      </c>
      <c r="BJ19" s="1">
        <v>266688.83901986002</v>
      </c>
      <c r="BK19" s="1">
        <v>267318.73537766002</v>
      </c>
      <c r="BL19" s="1">
        <v>276356.50799691002</v>
      </c>
      <c r="BM19" s="1">
        <v>267560.99702786002</v>
      </c>
      <c r="BN19" s="1">
        <v>272897.56726684998</v>
      </c>
      <c r="BO19" s="1">
        <v>272537.82897000998</v>
      </c>
      <c r="BP19" s="1">
        <v>276586.93872317002</v>
      </c>
      <c r="BQ19" s="1">
        <v>279068.17320199998</v>
      </c>
      <c r="BR19" s="1">
        <v>285599.23494584998</v>
      </c>
      <c r="BS19" s="1">
        <v>292693.05050662003</v>
      </c>
      <c r="BT19" s="1">
        <v>295983.86212245998</v>
      </c>
      <c r="BU19" s="1">
        <v>297676.01509586</v>
      </c>
      <c r="BV19" s="1">
        <v>304930.52729588002</v>
      </c>
      <c r="BW19" s="1">
        <v>310486.93903221999</v>
      </c>
      <c r="BX19" s="1">
        <v>317852.93885109999</v>
      </c>
      <c r="BY19" s="1">
        <v>314975.68691339</v>
      </c>
      <c r="BZ19" s="1">
        <v>306567.20695351</v>
      </c>
      <c r="CA19" s="1">
        <v>310395.73126010998</v>
      </c>
      <c r="CB19" s="1">
        <v>314343.12904019002</v>
      </c>
      <c r="CC19" s="1">
        <v>320067.62936291</v>
      </c>
      <c r="CD19" s="1">
        <v>326517.37419308</v>
      </c>
      <c r="CE19" s="1">
        <v>335540.31061725999</v>
      </c>
      <c r="CF19" s="1">
        <v>344097.56166300998</v>
      </c>
      <c r="CG19" s="1">
        <v>348512.93818896997</v>
      </c>
      <c r="CH19" s="1">
        <v>356944.08702868002</v>
      </c>
      <c r="CI19" s="1">
        <v>363209.37243007001</v>
      </c>
      <c r="CJ19" s="1">
        <v>370597.76890898991</v>
      </c>
      <c r="CK19" s="1">
        <v>364243.30436760001</v>
      </c>
      <c r="CL19" s="1">
        <v>360868.88905150001</v>
      </c>
      <c r="CM19" s="1">
        <v>368358.91005204013</v>
      </c>
      <c r="CN19" s="1">
        <v>376166.68333953997</v>
      </c>
      <c r="CO19" s="1">
        <v>386232.7829794701</v>
      </c>
      <c r="CP19" s="1">
        <v>397562.23675226001</v>
      </c>
      <c r="CQ19" s="1">
        <v>409303.32892304013</v>
      </c>
      <c r="CR19" s="1">
        <v>415914.10598825989</v>
      </c>
      <c r="CS19" s="1">
        <v>427253.45221402001</v>
      </c>
      <c r="CT19" s="1">
        <v>373222.12307615002</v>
      </c>
      <c r="CU19" s="1">
        <v>382128.69707067998</v>
      </c>
      <c r="CV19" s="1">
        <v>391319.64626909001</v>
      </c>
      <c r="CW19" s="1">
        <v>382848.47022716998</v>
      </c>
      <c r="CX19" s="1">
        <v>372391.62913402001</v>
      </c>
      <c r="CY19" s="1">
        <v>383254.33948529011</v>
      </c>
      <c r="CZ19" s="1">
        <v>393836.71972716012</v>
      </c>
      <c r="DA19" s="1">
        <v>403915.35240747989</v>
      </c>
      <c r="DB19" s="1">
        <v>426323.97167225007</v>
      </c>
      <c r="DC19" s="1">
        <v>435762.49396519997</v>
      </c>
      <c r="DD19" s="1">
        <v>445577.23110585002</v>
      </c>
      <c r="DE19" s="1">
        <v>394953.79996975989</v>
      </c>
      <c r="DF19" s="1">
        <v>312697.34485338</v>
      </c>
      <c r="DG19" s="1">
        <v>313635.61700185988</v>
      </c>
      <c r="DH19" s="1">
        <v>324163.19451827998</v>
      </c>
      <c r="DI19" s="1">
        <v>323052.75336834003</v>
      </c>
      <c r="DJ19" s="1">
        <v>302832.49210425001</v>
      </c>
      <c r="DK19" s="1">
        <v>313733.57526479999</v>
      </c>
      <c r="DL19" s="1">
        <v>327969.64682164998</v>
      </c>
      <c r="DM19" s="1">
        <v>331740.64861335</v>
      </c>
      <c r="DN19" s="1">
        <v>337157.00296378002</v>
      </c>
      <c r="DO19" s="1">
        <v>344652.31243400002</v>
      </c>
      <c r="DP19" s="1">
        <v>348871.16565784998</v>
      </c>
      <c r="DQ19" s="1">
        <v>356607.18136542989</v>
      </c>
      <c r="DR19" s="1">
        <v>363403.49602614011</v>
      </c>
      <c r="DS19" s="1">
        <v>391027.91712395003</v>
      </c>
      <c r="DT19" s="1">
        <v>400107.33290074999</v>
      </c>
      <c r="DU19" s="1">
        <v>402611.27736258</v>
      </c>
      <c r="DV19" s="1">
        <v>397958.45239360997</v>
      </c>
      <c r="DW19" s="1">
        <v>403900.49574093998</v>
      </c>
      <c r="DX19" s="1">
        <v>411636.91191194003</v>
      </c>
      <c r="DY19" s="1">
        <v>416210.96398558002</v>
      </c>
      <c r="DZ19" s="1">
        <v>423629.12178332999</v>
      </c>
      <c r="EA19" s="1">
        <v>430325.43170024001</v>
      </c>
      <c r="EB19" s="1">
        <v>423366.30783935002</v>
      </c>
      <c r="EC19" s="1">
        <v>1697903.6937160401</v>
      </c>
      <c r="ED19" s="1">
        <v>371084.19667539001</v>
      </c>
      <c r="EE19" s="1">
        <v>392095.27380942012</v>
      </c>
      <c r="EF19" s="1">
        <v>400935.78189868003</v>
      </c>
      <c r="EG19" s="1">
        <v>404156.44719856</v>
      </c>
      <c r="EH19" s="1">
        <v>391573.95287439</v>
      </c>
      <c r="EI19" s="1">
        <v>396945.83676240011</v>
      </c>
      <c r="EJ19" s="1">
        <v>402250.89296668</v>
      </c>
      <c r="EK19" s="1">
        <v>408772.35869253997</v>
      </c>
      <c r="EL19" s="1">
        <v>413420.27140068013</v>
      </c>
      <c r="EM19" s="1">
        <v>417683.2666416</v>
      </c>
      <c r="EN19" s="1">
        <v>423615.18526776001</v>
      </c>
      <c r="EO19" s="1">
        <v>427907.85592579999</v>
      </c>
      <c r="EP19" s="1">
        <v>430573.32442145998</v>
      </c>
      <c r="EQ19" s="1">
        <v>434680.34837969003</v>
      </c>
      <c r="ER19" s="1">
        <v>457622</v>
      </c>
      <c r="ES19" s="1">
        <v>451177.92501394998</v>
      </c>
      <c r="ET19" s="1">
        <v>418186.77631052001</v>
      </c>
      <c r="EU19" s="1">
        <v>421032.61864502012</v>
      </c>
      <c r="EV19" s="1">
        <v>421892.08662511001</v>
      </c>
      <c r="EW19" s="1">
        <v>425635.66059418011</v>
      </c>
      <c r="EX19" s="1">
        <v>428730.72900761</v>
      </c>
      <c r="EY19" s="1">
        <v>430940.34663679998</v>
      </c>
      <c r="EZ19" s="1">
        <v>437635.33143898001</v>
      </c>
      <c r="FA19" s="1">
        <v>452848.15475878009</v>
      </c>
      <c r="FB19" s="1">
        <v>458042.65439358988</v>
      </c>
      <c r="FC19" s="1">
        <v>459709.33143761999</v>
      </c>
      <c r="FD19" s="1">
        <v>463018.44392240001</v>
      </c>
      <c r="FE19" s="1">
        <v>457390.56414709002</v>
      </c>
      <c r="FF19" s="1">
        <v>459152.70994283003</v>
      </c>
      <c r="FG19" s="1">
        <v>466410.40800872992</v>
      </c>
      <c r="FH19" s="1">
        <v>470472.35780901997</v>
      </c>
      <c r="FI19" s="1">
        <v>476216.05479304999</v>
      </c>
      <c r="FJ19" s="1">
        <v>488470.41274310998</v>
      </c>
      <c r="FK19" s="1">
        <v>498072.06557518989</v>
      </c>
      <c r="FL19" s="1">
        <v>510368.08801756002</v>
      </c>
      <c r="FM19" s="1">
        <v>525046.55087907996</v>
      </c>
      <c r="FN19" s="1">
        <v>530426.32634918997</v>
      </c>
      <c r="FO19" s="1">
        <v>536680.06614936003</v>
      </c>
      <c r="FP19" s="1">
        <v>546728.33614204999</v>
      </c>
      <c r="FQ19" s="1">
        <v>542720.04276554997</v>
      </c>
      <c r="FR19" s="1">
        <v>535337.19063317007</v>
      </c>
      <c r="FS19" s="1">
        <v>544240.87648184004</v>
      </c>
      <c r="FT19" s="1">
        <v>588057.84643623</v>
      </c>
      <c r="FU19" s="1">
        <v>596023.52974665002</v>
      </c>
      <c r="FV19" s="1">
        <v>611732.83917527995</v>
      </c>
      <c r="FW19" s="1">
        <v>628969.54500787007</v>
      </c>
      <c r="FX19" s="1">
        <v>637109.36970846006</v>
      </c>
      <c r="FY19" s="1">
        <v>654807.73894665006</v>
      </c>
      <c r="FZ19" s="1">
        <v>661664.23347198009</v>
      </c>
      <c r="GA19" s="1">
        <v>533339.35252155003</v>
      </c>
      <c r="GB19" s="1">
        <v>540430.51888320001</v>
      </c>
      <c r="GC19" s="1">
        <v>504618.45274735999</v>
      </c>
      <c r="GD19" s="1">
        <v>493302.75929781992</v>
      </c>
      <c r="GE19" s="1">
        <v>495719.28341615997</v>
      </c>
      <c r="GF19" s="1">
        <v>502365.58071428997</v>
      </c>
      <c r="GG19" s="1">
        <v>510551.24572780001</v>
      </c>
      <c r="GH19" s="1">
        <v>501427.33354252001</v>
      </c>
      <c r="GI19" s="1">
        <v>516254.38107707998</v>
      </c>
      <c r="GJ19" s="1">
        <v>517692.03903946001</v>
      </c>
      <c r="GK19" s="1">
        <v>551654.01917028998</v>
      </c>
      <c r="GL19" s="1">
        <v>547214.77463880996</v>
      </c>
      <c r="GM19" s="1">
        <v>546554.74437998992</v>
      </c>
      <c r="GN19" s="1">
        <v>562907.01822307985</v>
      </c>
      <c r="GO19" s="1">
        <v>540472.24204788997</v>
      </c>
      <c r="GP19" s="1">
        <v>543630.34975078003</v>
      </c>
      <c r="GQ19" s="1">
        <v>562004.64648162993</v>
      </c>
      <c r="GR19" s="1">
        <v>567485.95915995003</v>
      </c>
      <c r="GS19" s="1">
        <v>565599.44727418991</v>
      </c>
      <c r="GT19" s="1">
        <v>572259.52023754001</v>
      </c>
      <c r="GU19" s="1">
        <f t="shared" ref="GU19:HZ19" si="5">+GU16-GU17</f>
        <v>580813.32048971113</v>
      </c>
      <c r="GV19" s="1">
        <f t="shared" si="5"/>
        <v>592938.54911989998</v>
      </c>
      <c r="GW19" s="1">
        <f t="shared" si="5"/>
        <v>617095.58965123957</v>
      </c>
      <c r="GX19" s="1">
        <f t="shared" si="5"/>
        <v>621260.60227972968</v>
      </c>
      <c r="GY19" s="1">
        <f t="shared" si="5"/>
        <v>626675.98684721999</v>
      </c>
      <c r="GZ19" s="1">
        <f t="shared" si="5"/>
        <v>639001.29280616017</v>
      </c>
      <c r="HA19" s="1">
        <f t="shared" si="5"/>
        <v>641148.59788815025</v>
      </c>
      <c r="HB19" s="1">
        <f t="shared" si="5"/>
        <v>667102.17698372016</v>
      </c>
      <c r="HC19" s="1">
        <f t="shared" si="5"/>
        <v>665697.86210304918</v>
      </c>
      <c r="HD19" s="1">
        <f t="shared" si="5"/>
        <v>666502.75583404861</v>
      </c>
      <c r="HE19" s="1">
        <f t="shared" si="5"/>
        <v>670788.1969108209</v>
      </c>
      <c r="HF19" s="1">
        <f t="shared" si="5"/>
        <v>675293.44662312977</v>
      </c>
      <c r="HG19" s="1">
        <f t="shared" si="5"/>
        <v>678165.50476947986</v>
      </c>
      <c r="HH19" s="1">
        <f t="shared" si="5"/>
        <v>681839.16019100882</v>
      </c>
      <c r="HI19" s="1">
        <f t="shared" si="5"/>
        <v>700360.84137003962</v>
      </c>
      <c r="HJ19" s="1">
        <f t="shared" si="5"/>
        <v>706228.85804328974</v>
      </c>
      <c r="HK19" s="1">
        <f t="shared" si="5"/>
        <v>709074.21114399098</v>
      </c>
      <c r="HL19" s="1">
        <f t="shared" si="5"/>
        <v>723703.01687826123</v>
      </c>
      <c r="HM19" s="1">
        <f t="shared" si="5"/>
        <v>726524.20129856933</v>
      </c>
      <c r="HN19" s="1">
        <f t="shared" si="5"/>
        <v>740702.43805137835</v>
      </c>
      <c r="HO19" s="1">
        <f t="shared" si="5"/>
        <v>751731.18312954996</v>
      </c>
      <c r="HP19" s="1">
        <f t="shared" si="5"/>
        <v>760705.00444109086</v>
      </c>
      <c r="HQ19" s="1">
        <f t="shared" si="5"/>
        <v>772178.15228076931</v>
      </c>
      <c r="HR19" s="1">
        <f t="shared" si="5"/>
        <v>800286.65704913996</v>
      </c>
      <c r="HS19" s="1">
        <f t="shared" si="5"/>
        <v>813095.81846810039</v>
      </c>
      <c r="HT19" s="1">
        <f t="shared" si="5"/>
        <v>826550.4106630506</v>
      </c>
      <c r="HU19" s="1">
        <f t="shared" si="5"/>
        <v>838580.44593425002</v>
      </c>
      <c r="HV19" s="1">
        <f t="shared" si="5"/>
        <v>851555.74510205071</v>
      </c>
      <c r="HW19" s="1">
        <f t="shared" si="5"/>
        <v>651709.24670231901</v>
      </c>
      <c r="HX19" s="1">
        <f t="shared" si="5"/>
        <v>647343.29637541017</v>
      </c>
      <c r="HY19" s="1">
        <f t="shared" si="5"/>
        <v>644765.88248856226</v>
      </c>
      <c r="HZ19" s="1">
        <f t="shared" si="5"/>
        <v>661385.06387407007</v>
      </c>
      <c r="IA19" s="1">
        <f t="shared" ref="IA19:JA19" si="6">+IA16-IA17</f>
        <v>666736.93805513903</v>
      </c>
      <c r="IB19" s="1">
        <f t="shared" si="6"/>
        <v>673761.88116439991</v>
      </c>
      <c r="IC19" s="1">
        <f t="shared" si="6"/>
        <v>688412.32975218026</v>
      </c>
      <c r="ID19" s="1">
        <f t="shared" si="6"/>
        <v>688537.27071046038</v>
      </c>
      <c r="IE19" s="1">
        <f t="shared" si="6"/>
        <v>703393.57312567998</v>
      </c>
      <c r="IF19" s="1">
        <f t="shared" si="6"/>
        <v>734916.96755572874</v>
      </c>
      <c r="IG19" s="1">
        <f t="shared" si="6"/>
        <v>746623.08499059919</v>
      </c>
      <c r="IH19" s="1">
        <f t="shared" si="6"/>
        <v>749697.53832292929</v>
      </c>
      <c r="II19" s="1">
        <f t="shared" si="6"/>
        <v>749399.55467365868</v>
      </c>
      <c r="IJ19" s="1">
        <f t="shared" si="6"/>
        <v>707589.58237963915</v>
      </c>
      <c r="IK19" s="1">
        <f t="shared" si="6"/>
        <v>703441.39891111013</v>
      </c>
      <c r="IL19" s="1">
        <f t="shared" si="6"/>
        <v>706556.23612783942</v>
      </c>
      <c r="IM19" s="1">
        <f t="shared" si="6"/>
        <v>730052.74136999995</v>
      </c>
      <c r="IN19" s="1">
        <f t="shared" si="6"/>
        <v>739286.82527964003</v>
      </c>
      <c r="IO19" s="1">
        <f t="shared" si="6"/>
        <v>753089.36540838983</v>
      </c>
      <c r="IP19" s="1">
        <f t="shared" si="6"/>
        <v>764655.937389859</v>
      </c>
      <c r="IQ19" s="1">
        <f t="shared" si="6"/>
        <v>773476.31137614883</v>
      </c>
      <c r="IR19" s="1">
        <f t="shared" si="6"/>
        <v>778465.83927979041</v>
      </c>
      <c r="IS19" s="1">
        <f t="shared" si="6"/>
        <v>798007.14425360132</v>
      </c>
      <c r="IT19" s="1">
        <f t="shared" si="6"/>
        <v>800937.56383809075</v>
      </c>
      <c r="IU19" s="1">
        <f t="shared" si="6"/>
        <v>803058.58463501185</v>
      </c>
      <c r="IV19" s="1">
        <f t="shared" si="6"/>
        <v>818420.52273636963</v>
      </c>
      <c r="IW19" s="1">
        <f t="shared" si="6"/>
        <v>820926.14804807026</v>
      </c>
      <c r="IX19" s="1">
        <f t="shared" si="6"/>
        <v>826647.37625933066</v>
      </c>
      <c r="IY19" s="1">
        <f t="shared" si="6"/>
        <v>843734.39083720185</v>
      </c>
      <c r="IZ19" s="1">
        <f t="shared" si="6"/>
        <v>858716.55844956078</v>
      </c>
      <c r="JA19" s="1">
        <f t="shared" si="6"/>
        <v>876142</v>
      </c>
      <c r="JB19" s="1">
        <v>892394.6125779599</v>
      </c>
      <c r="JC19" s="1">
        <v>906532.39252240001</v>
      </c>
      <c r="JD19" s="1">
        <v>919258.4037955699</v>
      </c>
      <c r="JE19" s="1">
        <v>941609.66313739982</v>
      </c>
      <c r="JF19" s="1">
        <v>947152.53045551002</v>
      </c>
    </row>
    <row r="20" spans="1:266" s="1" customFormat="1" ht="12.9" customHeight="1" x14ac:dyDescent="0.2">
      <c r="A20" s="25" t="s">
        <v>54</v>
      </c>
      <c r="AC20" s="73"/>
    </row>
    <row r="21" spans="1:266" s="1" customFormat="1" ht="12.9" customHeight="1" x14ac:dyDescent="0.2">
      <c r="A21" s="73" t="s">
        <v>55</v>
      </c>
      <c r="B21" s="1">
        <v>115800</v>
      </c>
      <c r="C21" s="1">
        <v>117758</v>
      </c>
      <c r="D21" s="1">
        <v>120680</v>
      </c>
      <c r="E21" s="1">
        <v>124934</v>
      </c>
      <c r="F21" s="1">
        <v>144273</v>
      </c>
      <c r="G21" s="1">
        <v>136912</v>
      </c>
      <c r="H21" s="1">
        <v>143520</v>
      </c>
      <c r="I21" s="1">
        <v>146505</v>
      </c>
      <c r="J21" s="1">
        <v>146223</v>
      </c>
      <c r="K21" s="1">
        <v>137630</v>
      </c>
      <c r="L21" s="1">
        <v>142337</v>
      </c>
      <c r="M21" s="1">
        <v>130430</v>
      </c>
      <c r="N21" s="1">
        <v>122863</v>
      </c>
      <c r="O21" s="1">
        <v>137898</v>
      </c>
      <c r="P21" s="1">
        <v>146931</v>
      </c>
      <c r="Q21" s="1">
        <v>153575</v>
      </c>
      <c r="R21" s="1">
        <v>139681</v>
      </c>
      <c r="S21" s="1">
        <v>149223</v>
      </c>
      <c r="T21" s="1">
        <v>142819</v>
      </c>
      <c r="U21" s="1">
        <v>148497</v>
      </c>
      <c r="V21" s="1">
        <v>143601</v>
      </c>
      <c r="W21" s="1">
        <v>151004</v>
      </c>
      <c r="X21" s="1">
        <v>139175</v>
      </c>
      <c r="Y21" s="1">
        <v>178393</v>
      </c>
      <c r="Z21" s="1">
        <v>160085</v>
      </c>
      <c r="AA21" s="1">
        <v>140405</v>
      </c>
      <c r="AB21" s="1">
        <v>128233</v>
      </c>
      <c r="AC21" s="1">
        <v>132036</v>
      </c>
      <c r="AD21" s="1">
        <v>167907</v>
      </c>
      <c r="AE21" s="1">
        <v>126938</v>
      </c>
      <c r="AF21" s="1">
        <v>125799</v>
      </c>
      <c r="AG21" s="1">
        <v>123976</v>
      </c>
      <c r="AH21" s="1">
        <v>104198</v>
      </c>
      <c r="AI21" s="1">
        <v>99406</v>
      </c>
      <c r="AJ21" s="1">
        <v>104074</v>
      </c>
      <c r="AK21" s="1">
        <v>119825</v>
      </c>
      <c r="AL21" s="1">
        <v>108117</v>
      </c>
      <c r="AM21" s="1">
        <f>43932+62906</f>
        <v>106838</v>
      </c>
      <c r="AN21" s="1">
        <v>125678</v>
      </c>
      <c r="AO21" s="1">
        <v>170720</v>
      </c>
      <c r="AP21" s="1">
        <v>161735</v>
      </c>
      <c r="AQ21" s="1">
        <v>175051</v>
      </c>
      <c r="AR21" s="1">
        <v>165363.98521851</v>
      </c>
      <c r="AS21" s="1">
        <v>174571.70077077</v>
      </c>
      <c r="AT21" s="1">
        <v>172023.35594390999</v>
      </c>
      <c r="AU21" s="1">
        <v>154437.29116409001</v>
      </c>
      <c r="AV21" s="1">
        <v>158590.16427194001</v>
      </c>
      <c r="AW21" s="1">
        <v>193840.13739267999</v>
      </c>
      <c r="AX21" s="1">
        <v>191231.46765946</v>
      </c>
      <c r="AY21" s="1">
        <v>183542.58183894001</v>
      </c>
      <c r="AZ21" s="1">
        <v>167845.66107460001</v>
      </c>
      <c r="BA21" s="1">
        <v>182518.88686475001</v>
      </c>
      <c r="BB21" s="1">
        <v>163467.16627726</v>
      </c>
      <c r="BC21" s="1">
        <v>162933.47880474999</v>
      </c>
      <c r="BD21" s="1">
        <v>152447.81876912</v>
      </c>
      <c r="BE21" s="1">
        <v>141690.74141521001</v>
      </c>
      <c r="BF21" s="1">
        <v>126489.49067496</v>
      </c>
      <c r="BG21" s="1">
        <v>119946.36835801</v>
      </c>
      <c r="BH21" s="1">
        <v>142588.11153868999</v>
      </c>
      <c r="BI21" s="1">
        <v>140630</v>
      </c>
      <c r="BJ21" s="1">
        <v>152293.21659535999</v>
      </c>
      <c r="BK21" s="1">
        <v>149207.69772863001</v>
      </c>
      <c r="BL21" s="1">
        <v>174050.83920665999</v>
      </c>
      <c r="BM21" s="1">
        <v>184462.15280156999</v>
      </c>
      <c r="BN21" s="1">
        <v>188481.86519035001</v>
      </c>
      <c r="BO21" s="1">
        <v>156900.04560946001</v>
      </c>
      <c r="BP21" s="1">
        <v>145012.37192050999</v>
      </c>
      <c r="BQ21" s="1">
        <v>136558.42439268</v>
      </c>
      <c r="BR21" s="1">
        <v>134680.73176562999</v>
      </c>
      <c r="BS21" s="1">
        <v>123666.80484231999</v>
      </c>
      <c r="BT21" s="1">
        <v>119466.93867761</v>
      </c>
      <c r="BU21" s="1">
        <v>118297.49596720999</v>
      </c>
      <c r="BV21" s="1">
        <v>146221.28634655999</v>
      </c>
      <c r="BW21" s="1">
        <v>142848.19268479999</v>
      </c>
      <c r="BX21" s="1">
        <v>138907.76449003001</v>
      </c>
      <c r="BY21" s="1">
        <v>162570.81046767</v>
      </c>
      <c r="BZ21" s="1">
        <v>187575.14645776001</v>
      </c>
      <c r="CA21" s="1">
        <v>178316.69420292001</v>
      </c>
      <c r="CB21" s="1">
        <v>166837.28311075</v>
      </c>
      <c r="CC21" s="1">
        <v>162391.57693801</v>
      </c>
      <c r="CD21" s="1">
        <v>158077.32805422999</v>
      </c>
      <c r="CE21" s="1">
        <v>151233.99236885001</v>
      </c>
      <c r="CF21" s="1">
        <v>158821.65580912001</v>
      </c>
      <c r="CG21" s="1">
        <v>174320.00956897001</v>
      </c>
      <c r="CH21" s="1">
        <v>171660.99638416999</v>
      </c>
      <c r="CI21" s="1">
        <v>168680.04851235999</v>
      </c>
      <c r="CJ21" s="1">
        <v>216161.17159858</v>
      </c>
      <c r="CK21" s="1">
        <v>249224.68310669999</v>
      </c>
      <c r="CL21" s="1">
        <v>262141.38178401001</v>
      </c>
      <c r="CM21" s="1">
        <v>243573.68538498</v>
      </c>
      <c r="CN21" s="1">
        <v>201838.20119513999</v>
      </c>
      <c r="CO21" s="1">
        <v>200048.02124423999</v>
      </c>
      <c r="CP21" s="1">
        <v>218112.82456996999</v>
      </c>
      <c r="CQ21" s="1">
        <v>191466.52663722</v>
      </c>
      <c r="CR21" s="1">
        <v>184156.93155681001</v>
      </c>
      <c r="CS21" s="1">
        <v>201601.56367951</v>
      </c>
      <c r="CT21" s="1">
        <v>166154.5205937</v>
      </c>
      <c r="CU21" s="1">
        <v>153704.16918666</v>
      </c>
      <c r="CV21" s="1">
        <v>197072.00042540999</v>
      </c>
      <c r="CW21" s="1">
        <v>222297.75129059001</v>
      </c>
      <c r="CX21" s="1">
        <v>209003.83288152999</v>
      </c>
      <c r="CY21" s="1">
        <v>162539.73712562001</v>
      </c>
      <c r="CZ21" s="1">
        <v>152697.36748675001</v>
      </c>
      <c r="DA21" s="1">
        <v>173820.49214458</v>
      </c>
      <c r="DB21" s="1">
        <v>170009.40185855</v>
      </c>
      <c r="DC21" s="1">
        <v>177529.84263316001</v>
      </c>
      <c r="DD21" s="1">
        <v>194329.03448422</v>
      </c>
      <c r="DE21" s="1">
        <v>242873.47914308001</v>
      </c>
      <c r="DF21" s="1">
        <v>198830.86389750999</v>
      </c>
      <c r="DG21" s="1">
        <v>211231.9228759</v>
      </c>
      <c r="DH21" s="1">
        <v>232326.39972264</v>
      </c>
      <c r="DI21" s="1">
        <v>265108.67510323011</v>
      </c>
      <c r="DJ21" s="1">
        <v>274212.37018067</v>
      </c>
      <c r="DK21" s="1">
        <v>254996.4363569</v>
      </c>
      <c r="DL21" s="1">
        <v>256049.39576123</v>
      </c>
      <c r="DM21" s="1">
        <v>222959.98163205001</v>
      </c>
      <c r="DN21" s="1">
        <v>208151.96586271</v>
      </c>
      <c r="DO21" s="1">
        <v>175834.05743623999</v>
      </c>
      <c r="DP21" s="1">
        <v>171966.30236249001</v>
      </c>
      <c r="DQ21" s="1">
        <v>233327.53033432999</v>
      </c>
      <c r="DR21" s="1">
        <v>241738.93749859999</v>
      </c>
      <c r="DS21" s="1">
        <v>223920.59633865999</v>
      </c>
      <c r="DT21" s="1">
        <v>277818.27520087</v>
      </c>
      <c r="DU21" s="1">
        <v>288109.81926536001</v>
      </c>
      <c r="DV21" s="1">
        <v>313364.68748507992</v>
      </c>
      <c r="DW21" s="1">
        <v>281788.10199672001</v>
      </c>
      <c r="DX21" s="1">
        <v>259462.46850213001</v>
      </c>
      <c r="DY21" s="1">
        <v>201420.00716446</v>
      </c>
      <c r="DZ21" s="1">
        <v>233781.68387665</v>
      </c>
      <c r="EA21" s="1">
        <v>230807.98421709001</v>
      </c>
      <c r="EB21" s="1">
        <v>233513.63592227001</v>
      </c>
      <c r="EC21" s="1">
        <v>183809.83508059999</v>
      </c>
      <c r="ED21" s="1">
        <v>183960.02193685001</v>
      </c>
      <c r="EE21" s="1">
        <v>190933.94452352001</v>
      </c>
      <c r="EF21" s="1">
        <v>189352.20942085999</v>
      </c>
      <c r="EG21" s="1">
        <v>209494.68984316001</v>
      </c>
      <c r="EH21" s="1">
        <v>214777.74695607001</v>
      </c>
      <c r="EI21" s="1">
        <v>222771.33654265999</v>
      </c>
      <c r="EJ21" s="1">
        <v>238008.09392079999</v>
      </c>
      <c r="EK21" s="1">
        <v>250968.74949302999</v>
      </c>
      <c r="EL21" s="1">
        <v>254934.29852315001</v>
      </c>
      <c r="EM21" s="1">
        <v>250053.59667388999</v>
      </c>
      <c r="EN21" s="1">
        <v>237756.76601947</v>
      </c>
      <c r="EO21" s="1">
        <v>251776.77372448001</v>
      </c>
      <c r="EP21" s="1">
        <v>313735.37062053999</v>
      </c>
      <c r="EQ21" s="1">
        <v>291744.85673823999</v>
      </c>
      <c r="ER21" s="1">
        <v>330459.92084309988</v>
      </c>
      <c r="ES21" s="1">
        <v>386142.99002456001</v>
      </c>
      <c r="ET21" s="1">
        <v>339394.12554456998</v>
      </c>
      <c r="EU21" s="1">
        <v>342719.82886452012</v>
      </c>
      <c r="EV21" s="1">
        <v>350305.04229180003</v>
      </c>
      <c r="EW21" s="1">
        <v>319951.82504561997</v>
      </c>
      <c r="EX21" s="1">
        <v>292499.17258697998</v>
      </c>
      <c r="EY21" s="1">
        <v>328716.23756207002</v>
      </c>
      <c r="EZ21" s="1">
        <v>335942.23947436002</v>
      </c>
      <c r="FA21" s="1">
        <v>337989.54318246001</v>
      </c>
      <c r="FB21" s="1">
        <v>342293.42773314001</v>
      </c>
      <c r="FC21" s="1">
        <v>372097.89776716998</v>
      </c>
      <c r="FD21" s="1">
        <v>368894.44735897012</v>
      </c>
      <c r="FE21" s="1">
        <v>386628.56120643002</v>
      </c>
      <c r="FF21" s="1">
        <v>402663.54243292997</v>
      </c>
      <c r="FG21" s="1">
        <v>354197.10800629988</v>
      </c>
      <c r="FH21" s="1">
        <v>353096.23166018998</v>
      </c>
      <c r="FI21" s="1">
        <v>382150.54468003998</v>
      </c>
      <c r="FJ21" s="1">
        <v>395350.6754878299</v>
      </c>
      <c r="FK21" s="1">
        <v>357517.20761848002</v>
      </c>
      <c r="FL21" s="1">
        <v>347940.47541118012</v>
      </c>
      <c r="FM21" s="1">
        <v>408809.18632028002</v>
      </c>
      <c r="FN21" s="1">
        <v>362925.15280888998</v>
      </c>
      <c r="FO21" s="1">
        <v>361475.41126482002</v>
      </c>
      <c r="FP21" s="1">
        <v>404872.83855700999</v>
      </c>
      <c r="FQ21" s="1">
        <v>430046.98999318993</v>
      </c>
      <c r="FR21" s="1">
        <v>408284.49092289997</v>
      </c>
      <c r="FS21" s="1">
        <v>400210.07684709999</v>
      </c>
      <c r="FT21" s="1">
        <v>364796.45040911011</v>
      </c>
      <c r="FU21" s="1">
        <v>346749.39289824001</v>
      </c>
      <c r="FV21" s="1">
        <v>385035.53755819012</v>
      </c>
      <c r="FW21" s="1">
        <v>387749.83984711999</v>
      </c>
      <c r="FX21" s="1">
        <v>401733.6629042899</v>
      </c>
      <c r="FY21" s="1">
        <v>421155.69273395999</v>
      </c>
      <c r="FZ21" s="1">
        <v>403123.75985029002</v>
      </c>
      <c r="GA21" s="1">
        <v>328768.86653330998</v>
      </c>
      <c r="GB21" s="1">
        <v>322526.10557901999</v>
      </c>
      <c r="GC21" s="1">
        <v>276497.59818377998</v>
      </c>
      <c r="GD21" s="1">
        <v>258431.64416344999</v>
      </c>
      <c r="GE21" s="1">
        <v>241387.59249799</v>
      </c>
      <c r="GF21" s="1">
        <v>225261.88616376001</v>
      </c>
      <c r="GG21" s="1">
        <v>234314.12279798</v>
      </c>
      <c r="GH21" s="1">
        <v>262564.66829245997</v>
      </c>
      <c r="GI21" s="1">
        <v>226906.84996162</v>
      </c>
      <c r="GJ21" s="1">
        <v>230921.33604945001</v>
      </c>
      <c r="GK21" s="1">
        <v>202557.77306318001</v>
      </c>
      <c r="GL21" s="1">
        <v>227702.55636431999</v>
      </c>
      <c r="GM21" s="1">
        <v>242568.48313117999</v>
      </c>
      <c r="GN21" s="1">
        <v>254108.00972082</v>
      </c>
      <c r="GO21" s="1">
        <v>238280.44799136001</v>
      </c>
      <c r="GP21" s="1">
        <v>268416.35800195002</v>
      </c>
      <c r="GQ21" s="1">
        <v>235901.71280196999</v>
      </c>
      <c r="GR21" s="1">
        <v>236055.42209763001</v>
      </c>
      <c r="GS21" s="1">
        <v>201029.62472776999</v>
      </c>
      <c r="GT21" s="1">
        <v>239005.72014796999</v>
      </c>
      <c r="GU21" s="1">
        <v>228924.84150921</v>
      </c>
      <c r="GV21" s="1">
        <v>217893.67456042999</v>
      </c>
      <c r="GW21" s="1">
        <v>199972.49055133999</v>
      </c>
      <c r="GX21" s="1">
        <v>208371.53785716</v>
      </c>
      <c r="GY21" s="1">
        <v>229975.48099141999</v>
      </c>
      <c r="GZ21" s="1">
        <v>224460.99695423001</v>
      </c>
      <c r="HA21" s="1">
        <v>235061.87059770001</v>
      </c>
      <c r="HB21" s="1">
        <v>231606.29216869999</v>
      </c>
      <c r="HC21" s="1">
        <v>233931.91139756999</v>
      </c>
      <c r="HD21" s="1">
        <v>238958.2504201</v>
      </c>
      <c r="HE21" s="1">
        <v>225941.45769032001</v>
      </c>
      <c r="HF21" s="1">
        <v>232332.98680233001</v>
      </c>
      <c r="HG21" s="1">
        <v>221315.76292656001</v>
      </c>
      <c r="HH21" s="1">
        <v>205760.02624862001</v>
      </c>
      <c r="HI21" s="1">
        <v>199594.11330413001</v>
      </c>
      <c r="HJ21" s="1">
        <v>208907.04583975999</v>
      </c>
      <c r="HK21" s="1">
        <v>236967.00329563001</v>
      </c>
      <c r="HL21" s="1">
        <v>233426.96284269</v>
      </c>
      <c r="HM21" s="1">
        <v>242625.94227547001</v>
      </c>
      <c r="HN21" s="1">
        <v>217567.22849307</v>
      </c>
      <c r="HO21" s="1">
        <v>198973.96736718001</v>
      </c>
      <c r="HP21" s="1">
        <v>218689.61282477999</v>
      </c>
      <c r="HQ21" s="1">
        <v>198871.22352768001</v>
      </c>
      <c r="HR21" s="1">
        <v>183919.26610061</v>
      </c>
      <c r="HS21" s="1">
        <v>174079.97727084</v>
      </c>
      <c r="HT21" s="1">
        <v>190702.22095146999</v>
      </c>
      <c r="HU21" s="1">
        <v>193601.48461657</v>
      </c>
      <c r="HV21" s="1">
        <v>209540.14308129001</v>
      </c>
      <c r="HW21" s="1">
        <v>195366.30454253999</v>
      </c>
      <c r="HX21" s="1">
        <v>320281.27209784999</v>
      </c>
      <c r="HY21" s="1">
        <v>235165.72321716999</v>
      </c>
      <c r="HZ21" s="1">
        <v>196812.88253157999</v>
      </c>
      <c r="IA21" s="1">
        <v>204006.47922795001</v>
      </c>
      <c r="IB21" s="1">
        <v>182680.69634381999</v>
      </c>
      <c r="IC21" s="1">
        <v>181312.29623643</v>
      </c>
      <c r="ID21" s="1">
        <v>207745.37927929001</v>
      </c>
      <c r="IE21" s="1">
        <v>185081.26744264</v>
      </c>
      <c r="IF21" s="1">
        <v>199357.04739905999</v>
      </c>
      <c r="IG21" s="1">
        <v>191804.74858849001</v>
      </c>
      <c r="IH21" s="1">
        <v>194284.47844845999</v>
      </c>
      <c r="II21" s="1">
        <v>226213.55624701001</v>
      </c>
      <c r="IJ21" s="1">
        <v>227413.89600410999</v>
      </c>
      <c r="IK21" s="1">
        <v>221936.16494849001</v>
      </c>
      <c r="IL21" s="1">
        <v>210205.13198514</v>
      </c>
      <c r="IM21" s="1">
        <v>252432.36900064</v>
      </c>
      <c r="IN21" s="1">
        <v>249787.67113372</v>
      </c>
      <c r="IO21" s="1">
        <v>288631.34649109002</v>
      </c>
      <c r="IP21" s="1">
        <v>345669.73121716001</v>
      </c>
      <c r="IQ21" s="1">
        <v>265911.08286746999</v>
      </c>
      <c r="IR21" s="1">
        <v>287665.73367506999</v>
      </c>
      <c r="IS21" s="1">
        <v>223821.30576464001</v>
      </c>
      <c r="IT21" s="1">
        <v>233165.32276231999</v>
      </c>
      <c r="IU21" s="1">
        <v>243052.12833432</v>
      </c>
      <c r="IV21" s="1">
        <v>246095.84324059001</v>
      </c>
      <c r="IW21" s="1">
        <v>269205.22648517002</v>
      </c>
      <c r="IX21" s="1">
        <v>288229.43714614998</v>
      </c>
      <c r="IY21" s="1">
        <v>250993.02030790001</v>
      </c>
      <c r="IZ21" s="1">
        <v>299641.95639275998</v>
      </c>
      <c r="JA21" s="1">
        <v>281363</v>
      </c>
      <c r="JB21" s="1">
        <v>268589.47817010997</v>
      </c>
      <c r="JC21" s="1">
        <v>273435.53146305989</v>
      </c>
      <c r="JD21" s="1">
        <v>284469.59728084988</v>
      </c>
      <c r="JE21" s="1">
        <v>186152.76272242999</v>
      </c>
      <c r="JF21" s="1">
        <v>216041.01656588001</v>
      </c>
    </row>
    <row r="22" spans="1:266" s="1" customFormat="1" ht="12.9" customHeight="1" x14ac:dyDescent="0.2">
      <c r="A22" s="73" t="s">
        <v>56</v>
      </c>
      <c r="B22" s="1">
        <v>60507</v>
      </c>
      <c r="C22" s="1">
        <v>62108</v>
      </c>
      <c r="D22" s="1">
        <v>61760</v>
      </c>
      <c r="E22" s="1">
        <v>63669</v>
      </c>
      <c r="F22" s="1">
        <v>65930</v>
      </c>
      <c r="G22" s="1">
        <v>66710</v>
      </c>
      <c r="H22" s="1">
        <v>68024</v>
      </c>
      <c r="I22" s="1">
        <v>67715</v>
      </c>
      <c r="J22" s="1">
        <v>66839</v>
      </c>
      <c r="K22" s="1">
        <v>68495</v>
      </c>
      <c r="L22" s="1">
        <v>70849</v>
      </c>
      <c r="M22" s="1">
        <v>75781</v>
      </c>
      <c r="N22" s="1">
        <v>77824</v>
      </c>
      <c r="O22" s="1">
        <v>78560</v>
      </c>
      <c r="P22" s="1">
        <v>75183</v>
      </c>
      <c r="Q22" s="1">
        <v>75136</v>
      </c>
      <c r="R22" s="1">
        <v>74933</v>
      </c>
      <c r="S22" s="1">
        <v>76310</v>
      </c>
      <c r="T22" s="1">
        <v>76696</v>
      </c>
      <c r="U22" s="1">
        <v>76176</v>
      </c>
      <c r="V22" s="1">
        <v>77054</v>
      </c>
      <c r="W22" s="1">
        <v>78509</v>
      </c>
      <c r="X22" s="1">
        <v>80220</v>
      </c>
      <c r="Y22" s="1">
        <v>81288</v>
      </c>
      <c r="Z22" s="1">
        <v>85834</v>
      </c>
      <c r="AA22" s="1">
        <v>84803</v>
      </c>
      <c r="AB22" s="1">
        <v>82498</v>
      </c>
      <c r="AC22" s="1">
        <v>81404</v>
      </c>
      <c r="AD22" s="1">
        <v>86107</v>
      </c>
      <c r="AE22" s="1">
        <v>86156</v>
      </c>
      <c r="AF22" s="1">
        <v>83808</v>
      </c>
      <c r="AG22" s="1">
        <v>84846</v>
      </c>
      <c r="AH22" s="1">
        <v>74281</v>
      </c>
      <c r="AI22" s="1">
        <v>77292</v>
      </c>
      <c r="AJ22" s="1">
        <v>79580</v>
      </c>
      <c r="AK22" s="1">
        <v>82105</v>
      </c>
      <c r="AL22" s="1">
        <v>81612</v>
      </c>
      <c r="AM22" s="1">
        <v>82684</v>
      </c>
      <c r="AN22" s="1">
        <v>81604</v>
      </c>
      <c r="AO22" s="1">
        <v>85289</v>
      </c>
      <c r="AP22" s="1">
        <v>85251</v>
      </c>
      <c r="AQ22" s="1">
        <v>85323</v>
      </c>
      <c r="AR22" s="1">
        <v>87892.531073999999</v>
      </c>
      <c r="AS22" s="1">
        <v>90516.073453999998</v>
      </c>
      <c r="AT22" s="1">
        <v>94626.768193000011</v>
      </c>
      <c r="AU22" s="1">
        <v>96068.035315000016</v>
      </c>
      <c r="AV22" s="1">
        <v>100684.715019</v>
      </c>
      <c r="AW22" s="1">
        <v>102898.997311</v>
      </c>
      <c r="AX22" s="1">
        <v>86571.399624999991</v>
      </c>
      <c r="AY22" s="1">
        <v>85162.716558</v>
      </c>
      <c r="AZ22" s="1">
        <v>85355.357358000008</v>
      </c>
      <c r="BA22" s="1">
        <v>84873.570326999994</v>
      </c>
      <c r="BB22" s="1">
        <v>85650.245921999987</v>
      </c>
      <c r="BC22" s="1">
        <v>85070.180854999999</v>
      </c>
      <c r="BD22" s="1">
        <v>86173.339961999998</v>
      </c>
      <c r="BE22" s="1">
        <v>84706.682093999989</v>
      </c>
      <c r="BF22" s="1">
        <v>83089.892861</v>
      </c>
      <c r="BG22" s="1">
        <v>87056.524718000001</v>
      </c>
      <c r="BH22" s="1">
        <v>82711.193150000006</v>
      </c>
      <c r="BI22" s="1">
        <v>86459</v>
      </c>
      <c r="BJ22" s="1">
        <v>89073.541087000005</v>
      </c>
      <c r="BK22" s="1">
        <v>90641.387468000001</v>
      </c>
      <c r="BL22" s="1">
        <v>92381.854532999991</v>
      </c>
      <c r="BM22" s="1">
        <v>93348.522349999999</v>
      </c>
      <c r="BN22" s="1">
        <v>93156.171463000006</v>
      </c>
      <c r="BO22" s="1">
        <v>93435.057318999985</v>
      </c>
      <c r="BP22" s="1">
        <v>93987.232739999992</v>
      </c>
      <c r="BQ22" s="1">
        <v>100449.37494199999</v>
      </c>
      <c r="BR22" s="1">
        <v>100316.91910899999</v>
      </c>
      <c r="BS22" s="1">
        <v>100783.753499</v>
      </c>
      <c r="BT22" s="1">
        <v>101218.86822</v>
      </c>
      <c r="BU22" s="1">
        <v>101624.004405</v>
      </c>
      <c r="BV22" s="1">
        <v>103833.146889</v>
      </c>
      <c r="BW22" s="1">
        <v>105771.858582</v>
      </c>
      <c r="BX22" s="1">
        <v>105382.631599</v>
      </c>
      <c r="BY22" s="1">
        <v>104954.64701</v>
      </c>
      <c r="BZ22" s="1">
        <v>106611.850339</v>
      </c>
      <c r="CA22" s="1">
        <v>108066.3190435</v>
      </c>
      <c r="CB22" s="1">
        <v>109657.51253560001</v>
      </c>
      <c r="CC22" s="1">
        <v>110286.454048</v>
      </c>
      <c r="CD22" s="1">
        <v>111938.9726749</v>
      </c>
      <c r="CE22" s="1">
        <v>112757.2704558</v>
      </c>
      <c r="CF22" s="1">
        <v>112932.28658299999</v>
      </c>
      <c r="CG22" s="1">
        <v>111442.0893369</v>
      </c>
      <c r="CH22" s="1">
        <v>114421.09441600001</v>
      </c>
      <c r="CI22" s="1">
        <v>117167.0858538</v>
      </c>
      <c r="CJ22" s="1">
        <v>118314.2330845</v>
      </c>
      <c r="CK22" s="1">
        <v>120342.97670280001</v>
      </c>
      <c r="CL22" s="1">
        <v>120808.0540382</v>
      </c>
      <c r="CM22" s="1">
        <v>127376.7869244</v>
      </c>
      <c r="CN22" s="1">
        <v>129513.21524400001</v>
      </c>
      <c r="CO22" s="1">
        <v>130590.1177722</v>
      </c>
      <c r="CP22" s="1">
        <v>129758.7495656</v>
      </c>
      <c r="CQ22" s="1">
        <v>129787.7750108</v>
      </c>
      <c r="CR22" s="1">
        <v>131651.8117084</v>
      </c>
      <c r="CS22" s="1">
        <v>134719.87651100001</v>
      </c>
      <c r="CT22" s="1">
        <v>105408.4118363</v>
      </c>
      <c r="CU22" s="1">
        <v>107254.719459</v>
      </c>
      <c r="CV22" s="1">
        <v>106743.33456800001</v>
      </c>
      <c r="CW22" s="1">
        <v>106232.16242199999</v>
      </c>
      <c r="CX22" s="1">
        <v>110234.4003234</v>
      </c>
      <c r="CY22" s="1">
        <v>114383.693442</v>
      </c>
      <c r="CZ22" s="1">
        <v>117949.0475385</v>
      </c>
      <c r="DA22" s="1">
        <v>125495.9381708</v>
      </c>
      <c r="DB22" s="1">
        <v>126769.0173833</v>
      </c>
      <c r="DC22" s="1">
        <v>124346.97972</v>
      </c>
      <c r="DD22" s="1">
        <v>128779.74929940001</v>
      </c>
      <c r="DE22" s="1">
        <v>112153.87799920001</v>
      </c>
      <c r="DF22" s="1">
        <v>92208.103497000004</v>
      </c>
      <c r="DG22" s="1">
        <v>96702.640817700012</v>
      </c>
      <c r="DH22" s="1">
        <v>93486.478743999993</v>
      </c>
      <c r="DI22" s="1">
        <v>87798.17000920001</v>
      </c>
      <c r="DJ22" s="1">
        <v>84922.877744799989</v>
      </c>
      <c r="DK22" s="1">
        <v>88177.530487399999</v>
      </c>
      <c r="DL22" s="1">
        <v>89853.050149200004</v>
      </c>
      <c r="DM22" s="1">
        <v>89850.200679999994</v>
      </c>
      <c r="DN22" s="1">
        <v>87988.362962799991</v>
      </c>
      <c r="DO22" s="1">
        <v>88136.645329799998</v>
      </c>
      <c r="DP22" s="1">
        <v>89478.670062400008</v>
      </c>
      <c r="DQ22" s="1">
        <v>85147.034493999992</v>
      </c>
      <c r="DR22" s="1">
        <v>88695.685298599987</v>
      </c>
      <c r="DS22" s="1">
        <v>90595.992781499997</v>
      </c>
      <c r="DT22" s="1">
        <v>89824.729132720007</v>
      </c>
      <c r="DU22" s="1">
        <v>89013.297860620019</v>
      </c>
      <c r="DV22" s="1">
        <v>89102.473927769999</v>
      </c>
      <c r="DW22" s="1">
        <v>89376.074864499999</v>
      </c>
      <c r="DX22" s="1">
        <v>91053.657497349981</v>
      </c>
      <c r="DY22" s="1">
        <v>95525.206268029986</v>
      </c>
      <c r="DZ22" s="1">
        <v>97005.956122170013</v>
      </c>
      <c r="EA22" s="1">
        <v>97266.753478009996</v>
      </c>
      <c r="EB22" s="1">
        <v>97860.887442359992</v>
      </c>
      <c r="EC22" s="1">
        <v>77376.725759570007</v>
      </c>
      <c r="ED22" s="1">
        <v>80137.504109320013</v>
      </c>
      <c r="EE22" s="1">
        <v>81476.293658749986</v>
      </c>
      <c r="EF22" s="1">
        <v>78466.500982309997</v>
      </c>
      <c r="EG22" s="1">
        <v>74853.97990383998</v>
      </c>
      <c r="EH22" s="1">
        <v>89535.483725159997</v>
      </c>
      <c r="EI22" s="1">
        <v>90396.118581620016</v>
      </c>
      <c r="EJ22" s="1">
        <v>88529.253039730014</v>
      </c>
      <c r="EK22" s="1">
        <v>89846.698059820017</v>
      </c>
      <c r="EL22" s="1">
        <v>91955.946357580004</v>
      </c>
      <c r="EM22" s="1">
        <v>91353.312585360007</v>
      </c>
      <c r="EN22" s="1">
        <v>94116.199182480006</v>
      </c>
      <c r="EO22" s="1">
        <v>96540.31347049</v>
      </c>
      <c r="EP22" s="1">
        <v>101255.65970469</v>
      </c>
      <c r="EQ22" s="1">
        <v>97643.681779940016</v>
      </c>
      <c r="ER22" s="1">
        <v>98080.460289440001</v>
      </c>
      <c r="ES22" s="1">
        <v>99316.145572779991</v>
      </c>
      <c r="ET22" s="1">
        <v>94641.861400480004</v>
      </c>
      <c r="EU22" s="1">
        <v>98121.931770020004</v>
      </c>
      <c r="EV22" s="1">
        <v>94894.25440238</v>
      </c>
      <c r="EW22" s="1">
        <v>96303.150157179989</v>
      </c>
      <c r="EX22" s="1">
        <v>97603.372174950011</v>
      </c>
      <c r="EY22" s="1">
        <v>96642.291729790013</v>
      </c>
      <c r="EZ22" s="1">
        <v>95118.968274690007</v>
      </c>
      <c r="FA22" s="1">
        <v>94236.92909903999</v>
      </c>
      <c r="FB22" s="1">
        <v>99324.379577600004</v>
      </c>
      <c r="FC22" s="1">
        <v>103324.70094908</v>
      </c>
      <c r="FD22" s="1">
        <v>107923.46369185</v>
      </c>
      <c r="FE22" s="1">
        <v>110506.54338112001</v>
      </c>
      <c r="FF22" s="1">
        <v>119843.41534906</v>
      </c>
      <c r="FG22" s="1">
        <v>125193.36151848</v>
      </c>
      <c r="FH22" s="1">
        <v>127606.33139969999</v>
      </c>
      <c r="FI22" s="1">
        <v>118543.52157732</v>
      </c>
      <c r="FJ22" s="1">
        <v>122782.85166612</v>
      </c>
      <c r="FK22" s="1">
        <v>129287.517056</v>
      </c>
      <c r="FL22" s="1">
        <v>136892.03973804999</v>
      </c>
      <c r="FM22" s="1">
        <v>127529.24993169001</v>
      </c>
      <c r="FN22" s="1">
        <v>144437.70320859001</v>
      </c>
      <c r="FO22" s="1">
        <v>146961.56741690001</v>
      </c>
      <c r="FP22" s="1">
        <v>154169.65356338999</v>
      </c>
      <c r="FQ22" s="1">
        <v>173786.22391877999</v>
      </c>
      <c r="FR22" s="1">
        <v>183498.84277396</v>
      </c>
      <c r="FS22" s="1">
        <v>191964.04314744001</v>
      </c>
      <c r="FT22" s="1">
        <v>203540.53700041</v>
      </c>
      <c r="FU22" s="1">
        <v>210763.35824596</v>
      </c>
      <c r="FV22" s="1">
        <v>218402.56107751999</v>
      </c>
      <c r="FW22" s="1">
        <v>215513.09824560001</v>
      </c>
      <c r="FX22" s="1">
        <v>212214.83431107999</v>
      </c>
      <c r="FY22" s="1">
        <v>234712.22558339001</v>
      </c>
      <c r="FZ22" s="1">
        <v>223361.12712394001</v>
      </c>
      <c r="GA22" s="1">
        <v>181538.20172203999</v>
      </c>
      <c r="GB22" s="1">
        <v>205320.67360904001</v>
      </c>
      <c r="GC22" s="1">
        <v>230842.13844404</v>
      </c>
      <c r="GD22" s="1">
        <v>231659.16352703999</v>
      </c>
      <c r="GE22" s="1">
        <v>166078.06086403999</v>
      </c>
      <c r="GF22" s="1">
        <v>182320.61370104001</v>
      </c>
      <c r="GG22" s="1">
        <v>155642.36058303999</v>
      </c>
      <c r="GH22" s="1">
        <v>163712.17065304</v>
      </c>
      <c r="GI22" s="1">
        <v>129241.28134704</v>
      </c>
      <c r="GJ22" s="1">
        <v>132200.81415503999</v>
      </c>
      <c r="GK22" s="1">
        <v>133690.14728204001</v>
      </c>
      <c r="GL22" s="1">
        <v>133650.76665504</v>
      </c>
      <c r="GM22" s="1">
        <v>130654.59249903999</v>
      </c>
      <c r="GN22" s="1">
        <v>124790.56631104001</v>
      </c>
      <c r="GO22" s="1">
        <v>125654.10518304</v>
      </c>
      <c r="GP22" s="1">
        <v>129439.82630204</v>
      </c>
      <c r="GQ22" s="1">
        <v>128581.06629603999</v>
      </c>
      <c r="GR22" s="1">
        <v>124799.08717004</v>
      </c>
      <c r="GS22" s="1">
        <v>124057.34496704</v>
      </c>
      <c r="GT22" s="1">
        <v>122184.32034000001</v>
      </c>
      <c r="GU22" s="1">
        <v>123967.47109799999</v>
      </c>
      <c r="GV22" s="1">
        <v>126932.955003</v>
      </c>
      <c r="GW22" s="1">
        <v>125118.85937200001</v>
      </c>
      <c r="GX22" s="1">
        <v>126512.09775299999</v>
      </c>
      <c r="GY22" s="1">
        <v>125485.320597</v>
      </c>
      <c r="GZ22" s="1">
        <v>126840.022232</v>
      </c>
      <c r="HA22" s="1">
        <v>126356.42637</v>
      </c>
      <c r="HB22" s="1">
        <v>130066.71507999999</v>
      </c>
      <c r="HC22" s="1">
        <v>134737.54876400001</v>
      </c>
      <c r="HD22" s="1">
        <v>134515.56906400001</v>
      </c>
      <c r="HE22" s="1">
        <v>142041.24667200001</v>
      </c>
      <c r="HF22" s="1">
        <v>141325.83493400001</v>
      </c>
      <c r="HG22" s="1">
        <v>143483.89530999999</v>
      </c>
      <c r="HH22" s="1">
        <v>147755.63047500001</v>
      </c>
      <c r="HI22" s="1">
        <v>147585.62954699999</v>
      </c>
      <c r="HJ22" s="1">
        <v>146902.91870400001</v>
      </c>
      <c r="HK22" s="1">
        <v>146906.71100400001</v>
      </c>
      <c r="HL22" s="1">
        <v>144479.72218099999</v>
      </c>
      <c r="HM22" s="1">
        <v>147317.15999399999</v>
      </c>
      <c r="HN22" s="1">
        <v>149712.855105</v>
      </c>
      <c r="HO22" s="1">
        <v>148330.092626</v>
      </c>
      <c r="HP22" s="1">
        <v>148972.559182</v>
      </c>
      <c r="HQ22" s="1">
        <v>148915.169754</v>
      </c>
      <c r="HR22" s="1">
        <v>153934.702639</v>
      </c>
      <c r="HS22" s="1">
        <v>150582.983764</v>
      </c>
      <c r="HT22" s="1">
        <v>145457.5806749</v>
      </c>
      <c r="HU22" s="1">
        <v>143821.39343294001</v>
      </c>
      <c r="HV22" s="1">
        <v>148874.66057296001</v>
      </c>
      <c r="HW22" s="1">
        <v>124787.94711666</v>
      </c>
      <c r="HX22" s="1">
        <v>129855.53633155</v>
      </c>
      <c r="HY22" s="1">
        <v>130265.22907053999</v>
      </c>
      <c r="HZ22" s="1">
        <v>130127.3003552</v>
      </c>
      <c r="IA22" s="1">
        <v>129849.37938415</v>
      </c>
      <c r="IB22" s="1">
        <v>127974.61969366</v>
      </c>
      <c r="IC22" s="1">
        <v>124078.7150258</v>
      </c>
      <c r="ID22" s="1">
        <v>129383.45050486</v>
      </c>
      <c r="IE22" s="1">
        <v>136011.77067852</v>
      </c>
      <c r="IF22" s="1">
        <v>134285.97747312</v>
      </c>
      <c r="IG22" s="1">
        <v>129026.10037263</v>
      </c>
      <c r="IH22" s="1">
        <v>128224.35923161999</v>
      </c>
      <c r="II22" s="1">
        <v>131739.69716444999</v>
      </c>
      <c r="IJ22" s="1">
        <v>126398.73631499</v>
      </c>
      <c r="IK22" s="1">
        <v>91631.136521870008</v>
      </c>
      <c r="IL22" s="1">
        <v>94758.151128890007</v>
      </c>
      <c r="IM22" s="1">
        <v>98773.848529130017</v>
      </c>
      <c r="IN22" s="1">
        <v>103059.70520677</v>
      </c>
      <c r="IO22" s="1">
        <v>106308.18120685</v>
      </c>
      <c r="IP22" s="1">
        <v>113515.23135451</v>
      </c>
      <c r="IQ22" s="1">
        <v>123178.21958179001</v>
      </c>
      <c r="IR22" s="1">
        <v>120663.73158294</v>
      </c>
      <c r="IS22" s="1">
        <v>109490.87051982</v>
      </c>
      <c r="IT22" s="1">
        <v>126150.43192208</v>
      </c>
      <c r="IU22" s="1">
        <v>131683.13039675</v>
      </c>
      <c r="IV22" s="1">
        <v>133589.34988644</v>
      </c>
      <c r="IW22" s="1">
        <v>152231.36706987</v>
      </c>
      <c r="IX22" s="1">
        <v>172740.94929118999</v>
      </c>
      <c r="IY22" s="1">
        <v>170936.14379599999</v>
      </c>
      <c r="IZ22" s="1">
        <v>187065.30846865001</v>
      </c>
      <c r="JA22" s="1">
        <v>215970</v>
      </c>
      <c r="JB22" s="1">
        <v>216784.00199106001</v>
      </c>
      <c r="JC22" s="1">
        <v>206040.18883331001</v>
      </c>
      <c r="JD22" s="1">
        <v>210197.74178667</v>
      </c>
      <c r="JE22" s="1">
        <v>209016.91089791001</v>
      </c>
      <c r="JF22" s="1">
        <v>200535.07943678999</v>
      </c>
    </row>
    <row r="23" spans="1:266" s="1" customFormat="1" ht="12.9" customHeight="1" x14ac:dyDescent="0.2">
      <c r="A23" s="73" t="s">
        <v>47</v>
      </c>
      <c r="B23" s="1">
        <v>391</v>
      </c>
      <c r="C23" s="1">
        <v>350</v>
      </c>
      <c r="D23" s="1">
        <v>375</v>
      </c>
      <c r="E23" s="1">
        <v>1218</v>
      </c>
      <c r="F23" s="1">
        <v>422</v>
      </c>
      <c r="G23" s="1">
        <v>493</v>
      </c>
      <c r="H23" s="1">
        <v>726</v>
      </c>
      <c r="I23" s="1">
        <v>666</v>
      </c>
      <c r="J23" s="1">
        <v>458</v>
      </c>
      <c r="K23" s="1">
        <v>466</v>
      </c>
      <c r="L23" s="1">
        <v>433</v>
      </c>
      <c r="M23" s="1">
        <v>539</v>
      </c>
      <c r="N23" s="1">
        <v>717</v>
      </c>
      <c r="O23" s="1">
        <v>553</v>
      </c>
      <c r="P23" s="1">
        <v>808</v>
      </c>
      <c r="Q23" s="1">
        <v>497</v>
      </c>
      <c r="R23" s="1">
        <v>354</v>
      </c>
      <c r="S23" s="1">
        <v>354</v>
      </c>
      <c r="T23" s="1">
        <v>346</v>
      </c>
      <c r="U23" s="1">
        <v>389</v>
      </c>
      <c r="V23" s="1">
        <v>493</v>
      </c>
      <c r="W23" s="1">
        <v>439</v>
      </c>
      <c r="X23" s="1">
        <v>1455</v>
      </c>
      <c r="Y23" s="1">
        <v>338</v>
      </c>
      <c r="Z23" s="1">
        <v>374</v>
      </c>
      <c r="AA23" s="1">
        <v>812</v>
      </c>
      <c r="AB23" s="1">
        <v>357</v>
      </c>
      <c r="AC23" s="1">
        <v>319</v>
      </c>
      <c r="AD23" s="1">
        <v>356</v>
      </c>
      <c r="AE23" s="1">
        <v>1451</v>
      </c>
      <c r="AF23" s="1">
        <v>378</v>
      </c>
      <c r="AG23" s="1">
        <v>436</v>
      </c>
      <c r="AH23" s="1">
        <v>1138</v>
      </c>
      <c r="AI23" s="1">
        <v>1456</v>
      </c>
      <c r="AJ23" s="1">
        <v>2168</v>
      </c>
      <c r="AK23" s="1">
        <v>1373</v>
      </c>
      <c r="AL23" s="1">
        <v>1777</v>
      </c>
      <c r="AM23" s="1">
        <v>1529</v>
      </c>
      <c r="AN23" s="1">
        <v>1407</v>
      </c>
      <c r="AO23" s="1">
        <v>407</v>
      </c>
      <c r="AP23" s="1">
        <v>748</v>
      </c>
      <c r="AQ23" s="1">
        <v>671</v>
      </c>
      <c r="AR23" s="1">
        <v>631.78858185000001</v>
      </c>
      <c r="AS23" s="1">
        <v>585.03131885000005</v>
      </c>
      <c r="AT23" s="1">
        <v>589.91872484999999</v>
      </c>
      <c r="AU23" s="1">
        <v>708.91891199999998</v>
      </c>
      <c r="AV23" s="1">
        <v>540.0969070000001</v>
      </c>
      <c r="AW23" s="1">
        <v>485.86568599999998</v>
      </c>
      <c r="AX23" s="1">
        <v>459.47972199999998</v>
      </c>
      <c r="AY23" s="1">
        <v>550.33171500000003</v>
      </c>
      <c r="AZ23" s="1">
        <v>10083.586601000001</v>
      </c>
      <c r="BA23" s="1">
        <v>794.43327599999998</v>
      </c>
      <c r="BB23" s="1">
        <v>752.30231400000002</v>
      </c>
      <c r="BC23" s="1">
        <v>794.03273400000012</v>
      </c>
      <c r="BD23" s="1">
        <v>6695.3692160000001</v>
      </c>
      <c r="BE23" s="1">
        <v>6262.4872759999998</v>
      </c>
      <c r="BF23" s="1">
        <v>1395.63879</v>
      </c>
      <c r="BG23" s="1">
        <v>1349.030397</v>
      </c>
      <c r="BH23" s="1">
        <v>6141.527423999999</v>
      </c>
      <c r="BI23" s="1">
        <v>4907</v>
      </c>
      <c r="BJ23" s="1">
        <v>4618.1079575999993</v>
      </c>
      <c r="BK23" s="1">
        <v>5242.4574823999992</v>
      </c>
      <c r="BL23" s="1">
        <v>5874.1444447999993</v>
      </c>
      <c r="BM23" s="1">
        <v>5393.7551348000006</v>
      </c>
      <c r="BN23" s="1">
        <v>8193.4129190000003</v>
      </c>
      <c r="BO23" s="1">
        <v>7193.8250586000004</v>
      </c>
      <c r="BP23" s="1">
        <v>6717.3296280999994</v>
      </c>
      <c r="BQ23" s="1">
        <v>5683.0819814000006</v>
      </c>
      <c r="BR23" s="1">
        <v>12459.014619</v>
      </c>
      <c r="BS23" s="1">
        <v>7088.2307260000007</v>
      </c>
      <c r="BT23" s="1">
        <v>4912.2143729999989</v>
      </c>
      <c r="BU23" s="1">
        <v>6793.5017719999996</v>
      </c>
      <c r="BV23" s="1">
        <v>7255.4539786999994</v>
      </c>
      <c r="BW23" s="1">
        <v>3517.1182272000001</v>
      </c>
      <c r="BX23" s="1">
        <v>4206.3178486999996</v>
      </c>
      <c r="BY23" s="1">
        <v>4655.8156475999986</v>
      </c>
      <c r="BZ23" s="1">
        <v>6198.6855904999993</v>
      </c>
      <c r="CA23" s="1">
        <v>5925.4929590000002</v>
      </c>
      <c r="CB23" s="1">
        <v>6135.2123998999996</v>
      </c>
      <c r="CC23" s="1">
        <v>4725.6134760000004</v>
      </c>
      <c r="CD23" s="1">
        <v>5634.0177831999999</v>
      </c>
      <c r="CE23" s="1">
        <v>4843.7151276000004</v>
      </c>
      <c r="CF23" s="1">
        <v>9455.7459670000007</v>
      </c>
      <c r="CG23" s="1">
        <v>4184.8317861999994</v>
      </c>
      <c r="CH23" s="1">
        <v>4459.1072450000001</v>
      </c>
      <c r="CI23" s="1">
        <v>5842.6797158000008</v>
      </c>
      <c r="CJ23" s="1">
        <v>11026.384485500001</v>
      </c>
      <c r="CK23" s="1">
        <v>7299.6927140000007</v>
      </c>
      <c r="CL23" s="1">
        <v>7200.1837925999989</v>
      </c>
      <c r="CM23" s="1">
        <v>6630.3275094000001</v>
      </c>
      <c r="CN23" s="1">
        <v>5440.9339019999998</v>
      </c>
      <c r="CO23" s="1">
        <v>7072.9596946999991</v>
      </c>
      <c r="CP23" s="1">
        <v>7559.3449776999996</v>
      </c>
      <c r="CQ23" s="1">
        <v>6339.97055</v>
      </c>
      <c r="CR23" s="1">
        <v>6862.6612643999997</v>
      </c>
      <c r="CS23" s="1">
        <v>13689.759324000001</v>
      </c>
      <c r="CT23" s="1">
        <v>3264.8448385000002</v>
      </c>
      <c r="CU23" s="1">
        <v>3414.5109710000002</v>
      </c>
      <c r="CV23" s="1">
        <v>5720.4011315999996</v>
      </c>
      <c r="CW23" s="1">
        <v>9972.4033309999995</v>
      </c>
      <c r="CX23" s="1">
        <v>4244.3977042000006</v>
      </c>
      <c r="CY23" s="1">
        <v>5939.5909299999994</v>
      </c>
      <c r="CZ23" s="1">
        <v>4778.7979772999997</v>
      </c>
      <c r="DA23" s="1">
        <v>3096.1984687999998</v>
      </c>
      <c r="DB23" s="1">
        <v>4074.1563255000001</v>
      </c>
      <c r="DC23" s="1">
        <v>4811.919277</v>
      </c>
      <c r="DD23" s="1">
        <v>8039.0936886</v>
      </c>
      <c r="DE23" s="1">
        <v>8949.7181662999992</v>
      </c>
      <c r="DF23" s="1">
        <v>11615.4872775</v>
      </c>
      <c r="DG23" s="1">
        <v>9169.8661626000012</v>
      </c>
      <c r="DH23" s="1">
        <v>8534.856554</v>
      </c>
      <c r="DI23" s="1">
        <v>10981.1910438</v>
      </c>
      <c r="DJ23" s="1">
        <v>13479.1437874</v>
      </c>
      <c r="DK23" s="1">
        <v>11146.7289984</v>
      </c>
      <c r="DL23" s="1">
        <v>9884.219551799999</v>
      </c>
      <c r="DM23" s="1">
        <v>9432.5075959999976</v>
      </c>
      <c r="DN23" s="1">
        <v>10985.489143999999</v>
      </c>
      <c r="DO23" s="1">
        <v>9050.4104898000005</v>
      </c>
      <c r="DP23" s="1">
        <v>9635.425205399999</v>
      </c>
      <c r="DQ23" s="1">
        <v>14302.299201</v>
      </c>
      <c r="DR23" s="1">
        <v>16005.170389999999</v>
      </c>
      <c r="DS23" s="1">
        <v>10037.81229665</v>
      </c>
      <c r="DT23" s="1">
        <v>8753.5454494000005</v>
      </c>
      <c r="DU23" s="1">
        <v>9747.1616410000006</v>
      </c>
      <c r="DV23" s="1">
        <v>10498.97531466</v>
      </c>
      <c r="DW23" s="1">
        <v>10992.170284780001</v>
      </c>
      <c r="DX23" s="1">
        <v>9571.5292837499983</v>
      </c>
      <c r="DY23" s="1">
        <v>10662.24236376</v>
      </c>
      <c r="DZ23" s="1">
        <v>11210.52268969</v>
      </c>
      <c r="EA23" s="1">
        <v>9275.7322200400013</v>
      </c>
      <c r="EB23" s="1">
        <v>9148.4985938999998</v>
      </c>
      <c r="EC23" s="1">
        <v>9735.3847127200006</v>
      </c>
      <c r="ED23" s="1">
        <v>9929.8782472399998</v>
      </c>
      <c r="EE23" s="1">
        <v>8292.328565509999</v>
      </c>
      <c r="EF23" s="1">
        <v>9590.9921133900007</v>
      </c>
      <c r="EG23" s="1">
        <v>20001.73753455</v>
      </c>
      <c r="EH23" s="1">
        <v>7369.5414751900007</v>
      </c>
      <c r="EI23" s="1">
        <v>5661.9577475299993</v>
      </c>
      <c r="EJ23" s="1">
        <v>6615.1588760799987</v>
      </c>
      <c r="EK23" s="1">
        <v>10272.41919303</v>
      </c>
      <c r="EL23" s="1">
        <v>15885.13684239</v>
      </c>
      <c r="EM23" s="1">
        <v>7426.1154145799983</v>
      </c>
      <c r="EN23" s="1">
        <v>9892.5181850299996</v>
      </c>
      <c r="EO23" s="1">
        <v>8275.1617515599992</v>
      </c>
      <c r="EP23" s="1">
        <v>8562.6328344700014</v>
      </c>
      <c r="EQ23" s="1">
        <v>8785.0195783199997</v>
      </c>
      <c r="ER23" s="1">
        <v>9980.0040976199998</v>
      </c>
      <c r="ES23" s="1">
        <v>8959.9101302500003</v>
      </c>
      <c r="ET23" s="1">
        <v>11572.961536299999</v>
      </c>
      <c r="EU23" s="1">
        <v>12676.849474819999</v>
      </c>
      <c r="EV23" s="1">
        <v>15899.82357726</v>
      </c>
      <c r="EW23" s="1">
        <v>11730.954294020001</v>
      </c>
      <c r="EX23" s="1">
        <v>11510.16797887</v>
      </c>
      <c r="EY23" s="1">
        <v>21285.015616820001</v>
      </c>
      <c r="EZ23" s="1">
        <v>12969.24739475</v>
      </c>
      <c r="FA23" s="1">
        <v>10558.35782338</v>
      </c>
      <c r="FB23" s="1">
        <v>14894.14452804</v>
      </c>
      <c r="FC23" s="1">
        <v>9415.7735846199994</v>
      </c>
      <c r="FD23" s="1">
        <v>13023.153704750001</v>
      </c>
      <c r="FE23" s="1">
        <v>18118.405381740002</v>
      </c>
      <c r="FF23" s="1">
        <v>15921.99914315</v>
      </c>
      <c r="FG23" s="1">
        <v>33163.164721219997</v>
      </c>
      <c r="FH23" s="1">
        <v>22910.486991199999</v>
      </c>
      <c r="FI23" s="1">
        <v>24834.437919579999</v>
      </c>
      <c r="FJ23" s="1">
        <v>38743.356435490001</v>
      </c>
      <c r="FK23" s="1">
        <v>21861.05717751</v>
      </c>
      <c r="FL23" s="1">
        <v>25053.383073789999</v>
      </c>
      <c r="FM23" s="1">
        <v>63322.273845019998</v>
      </c>
      <c r="FN23" s="1">
        <v>60155.963006770013</v>
      </c>
      <c r="FO23" s="1">
        <v>73485.400882350004</v>
      </c>
      <c r="FP23" s="1">
        <v>88830.327933299995</v>
      </c>
      <c r="FQ23" s="1">
        <v>113830.56577738</v>
      </c>
      <c r="FR23" s="1">
        <v>94408.765795879997</v>
      </c>
      <c r="FS23" s="1">
        <v>88595.264705299982</v>
      </c>
      <c r="FT23" s="1">
        <v>129153.38592818</v>
      </c>
      <c r="FU23" s="1">
        <v>109195.14217078</v>
      </c>
      <c r="FV23" s="1">
        <v>96492.98489041999</v>
      </c>
      <c r="FW23" s="1">
        <v>74782.500408980006</v>
      </c>
      <c r="FX23" s="1">
        <v>68223.025543980009</v>
      </c>
      <c r="FY23" s="1">
        <v>112331.33106754</v>
      </c>
      <c r="FZ23" s="1">
        <v>134502.69288821999</v>
      </c>
      <c r="GA23" s="1">
        <v>47206.430910319999</v>
      </c>
      <c r="GB23" s="1">
        <v>63863.426200869988</v>
      </c>
      <c r="GC23" s="1">
        <v>75581.427316589994</v>
      </c>
      <c r="GD23" s="1">
        <v>68562.725503960013</v>
      </c>
      <c r="GE23" s="1">
        <v>89443.578650169991</v>
      </c>
      <c r="GF23" s="1">
        <v>81689.863100790011</v>
      </c>
      <c r="GG23" s="1">
        <v>105606.65390272001</v>
      </c>
      <c r="GH23" s="1">
        <v>70129.507333190006</v>
      </c>
      <c r="GI23" s="1">
        <v>100716.27528216</v>
      </c>
      <c r="GJ23" s="1">
        <v>104839.18281303</v>
      </c>
      <c r="GK23" s="1">
        <v>163273.65244470001</v>
      </c>
      <c r="GL23" s="1">
        <v>157210.25448981</v>
      </c>
      <c r="GM23" s="1">
        <v>323.06933599999701</v>
      </c>
      <c r="GN23" s="1">
        <v>573.54116400000362</v>
      </c>
      <c r="GO23" s="1">
        <v>663.13807599999154</v>
      </c>
      <c r="GP23" s="1">
        <v>496.29376799999318</v>
      </c>
      <c r="GQ23" s="1">
        <v>476.28726400000608</v>
      </c>
      <c r="GR23" s="1">
        <v>347.6459880000051</v>
      </c>
      <c r="GS23" s="1">
        <v>297.47999999998848</v>
      </c>
      <c r="GT23" s="1">
        <v>297.48000000000178</v>
      </c>
      <c r="GU23" s="1">
        <v>192.48000000000289</v>
      </c>
      <c r="GV23" s="1">
        <v>280.23818000000063</v>
      </c>
      <c r="GW23" s="1">
        <v>201.1370199999993</v>
      </c>
      <c r="GX23" s="1">
        <v>237.27645999999379</v>
      </c>
      <c r="GY23" s="1">
        <v>256.08323000000092</v>
      </c>
      <c r="GZ23" s="1">
        <v>195.5073299999969</v>
      </c>
      <c r="HA23" s="1">
        <v>185.7677659999965</v>
      </c>
      <c r="HB23" s="1">
        <v>177.8440099999915</v>
      </c>
      <c r="HC23" s="1">
        <v>197.0818190000077</v>
      </c>
      <c r="HD23" s="1">
        <v>203.9501489999997</v>
      </c>
      <c r="HE23" s="1">
        <v>205.33894899999771</v>
      </c>
      <c r="HF23" s="1">
        <v>181.36806900000369</v>
      </c>
      <c r="HG23" s="1">
        <v>185.549360999995</v>
      </c>
      <c r="HH23" s="1">
        <v>1060.7638600000039</v>
      </c>
      <c r="HI23" s="1">
        <v>1170.6310929999891</v>
      </c>
      <c r="HJ23" s="1">
        <v>684.04683300000374</v>
      </c>
      <c r="HK23" s="1">
        <v>582.7438440000044</v>
      </c>
      <c r="HL23" s="1">
        <v>952.14909899999714</v>
      </c>
      <c r="HM23" s="1">
        <v>891.63787799999204</v>
      </c>
      <c r="HN23" s="1">
        <v>921.92811500000585</v>
      </c>
      <c r="HO23" s="1">
        <v>918.13669999999593</v>
      </c>
      <c r="HP23" s="1">
        <v>610.68478000000312</v>
      </c>
      <c r="HQ23" s="1">
        <v>618.00042200000746</v>
      </c>
      <c r="HR23" s="1">
        <v>569.24193300000104</v>
      </c>
      <c r="HS23" s="1">
        <v>576.38795400000004</v>
      </c>
      <c r="HT23" s="1">
        <v>550.35092900000018</v>
      </c>
      <c r="HU23" s="1">
        <v>318.79345099999989</v>
      </c>
      <c r="HV23" s="1">
        <v>321.29046599999998</v>
      </c>
      <c r="HW23" s="1">
        <v>562.7393340000001</v>
      </c>
      <c r="HX23" s="1">
        <v>148.50000000000011</v>
      </c>
      <c r="HY23" s="1">
        <v>601.4340400000001</v>
      </c>
      <c r="HZ23" s="1">
        <v>580.26359999999988</v>
      </c>
      <c r="IA23" s="1">
        <v>565.93260000000009</v>
      </c>
      <c r="IB23" s="1">
        <v>669.45192799999995</v>
      </c>
      <c r="IC23" s="1">
        <v>727.63631099999998</v>
      </c>
      <c r="ID23" s="1">
        <v>1742.0188840000001</v>
      </c>
      <c r="IE23" s="1">
        <v>1875.7333679999999</v>
      </c>
      <c r="IF23" s="1">
        <v>1879.4784380000001</v>
      </c>
      <c r="IG23" s="1">
        <v>1868.86175</v>
      </c>
      <c r="IH23" s="1">
        <v>665.42760599999997</v>
      </c>
      <c r="II23" s="1">
        <v>729.29963699999985</v>
      </c>
      <c r="IJ23" s="1">
        <v>550.04942299999993</v>
      </c>
      <c r="IK23" s="1">
        <v>561.90626200000008</v>
      </c>
      <c r="IL23" s="1">
        <v>534.09793000000002</v>
      </c>
      <c r="IM23" s="1">
        <v>1482.007797</v>
      </c>
      <c r="IN23" s="1">
        <v>3693.8285179999998</v>
      </c>
      <c r="IO23" s="1">
        <v>3577.6276149999999</v>
      </c>
      <c r="IP23" s="1">
        <v>2747.4228520000001</v>
      </c>
      <c r="IQ23" s="1">
        <v>3478.0341330000001</v>
      </c>
      <c r="IR23" s="1">
        <v>3876.6221730000002</v>
      </c>
      <c r="IS23" s="1">
        <v>4224.9443389999997</v>
      </c>
      <c r="IT23" s="1">
        <v>243.59566799999999</v>
      </c>
      <c r="IU23" s="1">
        <v>242.1234350000002</v>
      </c>
      <c r="IV23" s="1">
        <v>318.67121200000003</v>
      </c>
      <c r="IW23" s="1">
        <v>321.29634800000008</v>
      </c>
      <c r="IX23" s="1">
        <v>213.9999999999998</v>
      </c>
      <c r="IY23" s="1">
        <v>218</v>
      </c>
      <c r="IZ23" s="1">
        <v>368.93783699999989</v>
      </c>
      <c r="JA23" s="1">
        <v>377</v>
      </c>
      <c r="JB23" s="1">
        <v>456.92610000000002</v>
      </c>
      <c r="JC23" s="1">
        <v>450.77596899999998</v>
      </c>
      <c r="JD23" s="1">
        <v>449.95159699999999</v>
      </c>
      <c r="JE23" s="1">
        <v>897.60293799999999</v>
      </c>
      <c r="JF23" s="1">
        <v>1603.5544959999979</v>
      </c>
    </row>
    <row r="24" spans="1:266" s="1" customFormat="1" ht="12.9" customHeight="1" x14ac:dyDescent="0.2">
      <c r="A24" s="73" t="s">
        <v>57</v>
      </c>
      <c r="B24" s="1">
        <v>31626</v>
      </c>
      <c r="C24" s="1">
        <v>22855</v>
      </c>
      <c r="D24" s="1">
        <v>15190</v>
      </c>
      <c r="E24" s="1">
        <v>14039</v>
      </c>
      <c r="F24" s="1">
        <v>14514</v>
      </c>
      <c r="G24" s="1">
        <v>16522</v>
      </c>
      <c r="H24" s="1">
        <v>15416</v>
      </c>
      <c r="I24" s="1">
        <v>14687</v>
      </c>
      <c r="J24" s="1">
        <v>15062</v>
      </c>
      <c r="K24" s="1">
        <v>14799</v>
      </c>
      <c r="L24" s="1">
        <v>14316</v>
      </c>
      <c r="M24" s="1">
        <v>23005</v>
      </c>
      <c r="N24" s="1">
        <v>34532</v>
      </c>
      <c r="O24" s="1">
        <v>40859</v>
      </c>
      <c r="P24" s="1">
        <v>32805</v>
      </c>
      <c r="Q24" s="1">
        <v>31429</v>
      </c>
      <c r="R24" s="1">
        <v>31969</v>
      </c>
      <c r="S24" s="1">
        <v>29466</v>
      </c>
      <c r="T24" s="1">
        <v>30868</v>
      </c>
      <c r="U24" s="1">
        <v>38935</v>
      </c>
      <c r="V24" s="1">
        <v>44437</v>
      </c>
      <c r="W24" s="1">
        <v>37755</v>
      </c>
      <c r="X24" s="1">
        <v>11582</v>
      </c>
      <c r="Y24" s="1">
        <v>11507</v>
      </c>
      <c r="Z24" s="1">
        <v>16891</v>
      </c>
      <c r="AA24" s="1">
        <v>26751</v>
      </c>
      <c r="AB24" s="1">
        <v>31725</v>
      </c>
      <c r="AC24" s="1">
        <v>37696</v>
      </c>
      <c r="AD24" s="1">
        <v>29080</v>
      </c>
      <c r="AE24" s="1">
        <v>26168</v>
      </c>
      <c r="AF24" s="1">
        <v>35046</v>
      </c>
      <c r="AG24" s="1">
        <v>44598</v>
      </c>
      <c r="AH24" s="1">
        <v>47346</v>
      </c>
      <c r="AI24" s="1">
        <v>53232</v>
      </c>
      <c r="AJ24" s="1">
        <v>51773</v>
      </c>
      <c r="AK24" s="1">
        <v>52794</v>
      </c>
      <c r="AL24" s="1">
        <v>54040</v>
      </c>
      <c r="AM24" s="1">
        <v>50404</v>
      </c>
      <c r="AN24" s="1">
        <v>44473</v>
      </c>
      <c r="AO24" s="1">
        <v>46223</v>
      </c>
      <c r="AP24" s="1">
        <v>45513</v>
      </c>
      <c r="AQ24" s="1">
        <v>45870</v>
      </c>
      <c r="AR24" s="1">
        <v>40284.618602000002</v>
      </c>
      <c r="AS24" s="1">
        <v>41195.609187200003</v>
      </c>
      <c r="AT24" s="1">
        <v>41798.089456000009</v>
      </c>
      <c r="AU24" s="1">
        <v>46371.626981000001</v>
      </c>
      <c r="AV24" s="1">
        <v>54373.895614300003</v>
      </c>
      <c r="AW24" s="1">
        <v>49005.502834399987</v>
      </c>
      <c r="AX24" s="1">
        <v>51307.054003000012</v>
      </c>
      <c r="AY24" s="1">
        <v>50448.9363381</v>
      </c>
      <c r="AZ24" s="1">
        <v>51974.764312199994</v>
      </c>
      <c r="BA24" s="1">
        <v>55425.587987250001</v>
      </c>
      <c r="BB24" s="1">
        <v>46771.548909899997</v>
      </c>
      <c r="BC24" s="1">
        <v>46660.840554299997</v>
      </c>
      <c r="BD24" s="1">
        <v>47963.126281399993</v>
      </c>
      <c r="BE24" s="1">
        <v>49334.612023900001</v>
      </c>
      <c r="BF24" s="1">
        <v>48239.885415349992</v>
      </c>
      <c r="BG24" s="1">
        <v>46857.741442650004</v>
      </c>
      <c r="BH24" s="1">
        <v>44470.268448499992</v>
      </c>
      <c r="BI24" s="1">
        <v>46752</v>
      </c>
      <c r="BJ24" s="1">
        <v>49694.552720999993</v>
      </c>
      <c r="BK24" s="1">
        <v>53853.597533699998</v>
      </c>
      <c r="BL24" s="1">
        <v>55356.374813800001</v>
      </c>
      <c r="BM24" s="1">
        <v>50619.266836299998</v>
      </c>
      <c r="BN24" s="1">
        <v>60066.150424999993</v>
      </c>
      <c r="BO24" s="1">
        <v>90480.736196600003</v>
      </c>
      <c r="BP24" s="1">
        <v>90946.090408000004</v>
      </c>
      <c r="BQ24" s="1">
        <v>87120.081284</v>
      </c>
      <c r="BR24" s="1">
        <v>74362.823531999995</v>
      </c>
      <c r="BS24" s="1">
        <v>74270.630699700007</v>
      </c>
      <c r="BT24" s="1">
        <v>62367.800401</v>
      </c>
      <c r="BU24" s="1">
        <v>53604.985987199987</v>
      </c>
      <c r="BV24" s="1">
        <v>61777.565551900007</v>
      </c>
      <c r="BW24" s="1">
        <v>81653.555625399997</v>
      </c>
      <c r="BX24" s="1">
        <v>85922.926822599999</v>
      </c>
      <c r="BY24" s="1">
        <v>85121.221966400015</v>
      </c>
      <c r="BZ24" s="1">
        <v>87246.212156199996</v>
      </c>
      <c r="CA24" s="1">
        <v>91755.770231699993</v>
      </c>
      <c r="CB24" s="1">
        <v>92598.39100399999</v>
      </c>
      <c r="CC24" s="1">
        <v>93339.673644199996</v>
      </c>
      <c r="CD24" s="1">
        <v>92483.262399199986</v>
      </c>
      <c r="CE24" s="1">
        <v>81985.974115599995</v>
      </c>
      <c r="CF24" s="1">
        <v>66098.613511200005</v>
      </c>
      <c r="CG24" s="1">
        <v>71080.483560100009</v>
      </c>
      <c r="CH24" s="1">
        <v>91519.554487500005</v>
      </c>
      <c r="CI24" s="1">
        <v>100709.67238220001</v>
      </c>
      <c r="CJ24" s="1">
        <v>78900.586438500002</v>
      </c>
      <c r="CK24" s="1">
        <v>79422.181267499996</v>
      </c>
      <c r="CL24" s="1">
        <v>89012.937306199994</v>
      </c>
      <c r="CM24" s="1">
        <v>100333.75263820001</v>
      </c>
      <c r="CN24" s="1">
        <v>100008.532525</v>
      </c>
      <c r="CO24" s="1">
        <v>88432</v>
      </c>
      <c r="CP24" s="1">
        <v>85599</v>
      </c>
      <c r="CQ24" s="1">
        <v>85969</v>
      </c>
      <c r="CR24" s="1">
        <v>78876</v>
      </c>
      <c r="CS24" s="1">
        <v>64008</v>
      </c>
      <c r="CT24" s="1">
        <v>74408.580225500002</v>
      </c>
      <c r="CU24" s="1">
        <v>80087</v>
      </c>
      <c r="CV24" s="1">
        <v>68828</v>
      </c>
      <c r="CW24" s="1">
        <v>72416</v>
      </c>
      <c r="CX24" s="1">
        <v>85985</v>
      </c>
      <c r="CY24" s="1">
        <v>96484</v>
      </c>
      <c r="CZ24" s="1">
        <v>83493</v>
      </c>
      <c r="DA24" s="1">
        <v>62446</v>
      </c>
      <c r="DB24" s="1">
        <v>55273.223271100003</v>
      </c>
      <c r="DC24" s="1">
        <v>41018</v>
      </c>
      <c r="DD24" s="1">
        <v>31125</v>
      </c>
      <c r="DE24" s="1">
        <v>25847</v>
      </c>
      <c r="DF24" s="1">
        <v>19218</v>
      </c>
      <c r="DG24" s="1">
        <v>15076</v>
      </c>
      <c r="DH24" s="1">
        <v>17672</v>
      </c>
      <c r="DI24" s="1">
        <v>17623</v>
      </c>
      <c r="DJ24" s="1">
        <v>16255</v>
      </c>
      <c r="DK24" s="1">
        <v>16790</v>
      </c>
      <c r="DL24" s="1">
        <v>17743</v>
      </c>
      <c r="DM24" s="1">
        <v>17761</v>
      </c>
      <c r="DN24" s="1">
        <v>18236</v>
      </c>
      <c r="DO24" s="1">
        <v>18835</v>
      </c>
      <c r="DP24" s="1">
        <v>20556</v>
      </c>
      <c r="DQ24" s="1">
        <v>21349</v>
      </c>
      <c r="DR24" s="1">
        <v>20320</v>
      </c>
      <c r="DS24" s="1">
        <v>32660</v>
      </c>
      <c r="DT24" s="1">
        <v>21858</v>
      </c>
      <c r="DU24" s="1">
        <v>22372</v>
      </c>
      <c r="DV24" s="1">
        <v>23778</v>
      </c>
      <c r="DW24" s="1">
        <v>23124</v>
      </c>
      <c r="DX24" s="1">
        <v>33417</v>
      </c>
      <c r="DY24" s="1">
        <v>34255</v>
      </c>
      <c r="DZ24" s="1">
        <v>24261</v>
      </c>
      <c r="EA24" s="1">
        <v>25435</v>
      </c>
      <c r="EB24" s="1">
        <v>29038</v>
      </c>
      <c r="EC24" s="1">
        <v>15597</v>
      </c>
      <c r="ED24" s="1">
        <v>18843</v>
      </c>
      <c r="EE24" s="1">
        <v>20732</v>
      </c>
      <c r="EF24" s="1">
        <v>18797</v>
      </c>
      <c r="EG24" s="1">
        <v>23327</v>
      </c>
      <c r="EH24" s="1">
        <v>31030</v>
      </c>
      <c r="EI24" s="1">
        <v>33231</v>
      </c>
      <c r="EJ24" s="1">
        <v>38291.553171</v>
      </c>
      <c r="EK24" s="1">
        <v>35643.195113999987</v>
      </c>
      <c r="EL24" s="1">
        <v>34248.344562999999</v>
      </c>
      <c r="EM24" s="1">
        <v>58041.145692000013</v>
      </c>
      <c r="EN24" s="1">
        <v>47719.405628999993</v>
      </c>
      <c r="EO24" s="1">
        <v>44011.308707999997</v>
      </c>
      <c r="EP24" s="1">
        <v>54419.232996000013</v>
      </c>
      <c r="EQ24" s="1">
        <v>49934.655461000002</v>
      </c>
      <c r="ER24" s="1">
        <v>41734.319917000001</v>
      </c>
      <c r="ES24" s="1">
        <v>47754.391457000012</v>
      </c>
      <c r="ET24" s="1">
        <v>39964</v>
      </c>
      <c r="EU24" s="1">
        <v>47228.533971999997</v>
      </c>
      <c r="EV24" s="1">
        <v>44330</v>
      </c>
      <c r="EW24" s="1">
        <v>39629.330185999992</v>
      </c>
      <c r="EX24" s="1">
        <v>32709</v>
      </c>
      <c r="EY24" s="1">
        <v>25593</v>
      </c>
      <c r="EZ24" s="1">
        <v>33039</v>
      </c>
      <c r="FA24" s="1">
        <v>29710.880000000001</v>
      </c>
      <c r="FB24" s="1">
        <v>28842</v>
      </c>
      <c r="FC24" s="1">
        <v>33390</v>
      </c>
      <c r="FD24" s="1">
        <v>32371.448336000001</v>
      </c>
      <c r="FE24" s="1">
        <v>33936.982118</v>
      </c>
      <c r="FF24" s="1">
        <v>56638.699582000001</v>
      </c>
      <c r="FG24" s="1">
        <v>74584.395957999994</v>
      </c>
      <c r="FH24" s="1">
        <v>74030.885626999996</v>
      </c>
      <c r="FI24" s="1">
        <v>77691.134250000003</v>
      </c>
      <c r="FJ24" s="1">
        <v>52080.966571999998</v>
      </c>
      <c r="FK24" s="1">
        <v>50522.224880000002</v>
      </c>
      <c r="FL24" s="1">
        <v>53913.959303000003</v>
      </c>
      <c r="FM24" s="1">
        <v>24949.927559</v>
      </c>
      <c r="FN24" s="1">
        <v>48715.412627999998</v>
      </c>
      <c r="FO24" s="1">
        <v>49663.324446999992</v>
      </c>
      <c r="FP24" s="1">
        <v>54493.170575999997</v>
      </c>
      <c r="FQ24" s="1">
        <v>50759.645976999993</v>
      </c>
      <c r="FR24" s="1">
        <v>55995.194875999987</v>
      </c>
      <c r="FS24" s="1">
        <v>59906.777197000003</v>
      </c>
      <c r="FT24" s="1">
        <v>52449.354633000003</v>
      </c>
      <c r="FU24" s="1">
        <v>47192.027598000001</v>
      </c>
      <c r="FV24" s="1">
        <v>56334.712571999997</v>
      </c>
      <c r="FW24" s="1">
        <v>48981.124918000001</v>
      </c>
      <c r="FX24" s="1">
        <v>52455.267350000002</v>
      </c>
      <c r="FY24" s="1">
        <v>73081.599836999987</v>
      </c>
      <c r="FZ24" s="1">
        <v>74635.171266999998</v>
      </c>
      <c r="GA24" s="1">
        <v>36698.854696000002</v>
      </c>
      <c r="GB24" s="1">
        <v>41871.264959999993</v>
      </c>
      <c r="GC24" s="1">
        <v>42416.290192</v>
      </c>
      <c r="GD24" s="1">
        <v>60220.954698000001</v>
      </c>
      <c r="GE24" s="1">
        <v>60070.654784999992</v>
      </c>
      <c r="GF24" s="1">
        <v>49917.500453000001</v>
      </c>
      <c r="GG24" s="1">
        <v>50540.723308000001</v>
      </c>
      <c r="GH24" s="1">
        <v>63048.273195000002</v>
      </c>
      <c r="GI24" s="1">
        <v>75759.155572999996</v>
      </c>
      <c r="GJ24" s="1">
        <v>56681.606739000003</v>
      </c>
      <c r="GK24" s="1">
        <v>57537.445944000006</v>
      </c>
      <c r="GL24" s="1">
        <v>50863.796977000013</v>
      </c>
      <c r="GM24" s="1">
        <v>45962.745056999993</v>
      </c>
      <c r="GN24" s="1">
        <v>41274.174359999997</v>
      </c>
      <c r="GO24" s="1">
        <v>42249.166049000007</v>
      </c>
      <c r="GP24" s="1">
        <v>48712.756179999997</v>
      </c>
      <c r="GQ24" s="1">
        <v>52360.555188999999</v>
      </c>
      <c r="GR24" s="1">
        <v>51291.487593999998</v>
      </c>
      <c r="GS24" s="1">
        <v>56780.983262840004</v>
      </c>
      <c r="GT24" s="1">
        <v>54836.916991010003</v>
      </c>
      <c r="GU24" s="1">
        <v>69572.564462909999</v>
      </c>
      <c r="GV24" s="1">
        <v>62242.758797330003</v>
      </c>
      <c r="GW24" s="1">
        <v>79057.494290200004</v>
      </c>
      <c r="GX24" s="1">
        <v>89555.728492760012</v>
      </c>
      <c r="GY24" s="1">
        <v>80766.037271900001</v>
      </c>
      <c r="GZ24" s="1">
        <v>80026.320459840004</v>
      </c>
      <c r="HA24" s="1">
        <v>89759.772074870009</v>
      </c>
      <c r="HB24" s="1">
        <v>111631.8542609</v>
      </c>
      <c r="HC24" s="1">
        <v>116652.86159311001</v>
      </c>
      <c r="HD24" s="1">
        <v>103990.48023807</v>
      </c>
      <c r="HE24" s="1">
        <v>113370.21068102001</v>
      </c>
      <c r="HF24" s="1">
        <v>106508.95516174</v>
      </c>
      <c r="HG24" s="1">
        <v>143821.93442867999</v>
      </c>
      <c r="HH24" s="1">
        <v>125808.24460213</v>
      </c>
      <c r="HI24" s="1">
        <v>128595.06778095</v>
      </c>
      <c r="HJ24" s="1">
        <v>129440.90295711</v>
      </c>
      <c r="HK24" s="1">
        <v>62747.170469999997</v>
      </c>
      <c r="HL24" s="1">
        <v>74146.909232000005</v>
      </c>
      <c r="HM24" s="1">
        <v>79037.984087000004</v>
      </c>
      <c r="HN24" s="1">
        <v>78906.155526999995</v>
      </c>
      <c r="HO24" s="1">
        <v>82283.430504999997</v>
      </c>
      <c r="HP24" s="1">
        <v>65261.264115999998</v>
      </c>
      <c r="HQ24" s="1">
        <v>57721.640160000003</v>
      </c>
      <c r="HR24" s="1">
        <v>63489.5124</v>
      </c>
      <c r="HS24" s="1">
        <v>73915.542558000001</v>
      </c>
      <c r="HT24" s="1">
        <v>61526.759719999987</v>
      </c>
      <c r="HU24" s="1">
        <v>90211.64888600001</v>
      </c>
      <c r="HV24" s="1">
        <v>77166.306873000009</v>
      </c>
      <c r="HW24" s="1">
        <v>56930.225466000004</v>
      </c>
      <c r="HX24" s="1">
        <v>58105.500684999992</v>
      </c>
      <c r="HY24" s="1">
        <v>53356.384036000003</v>
      </c>
      <c r="HZ24" s="1">
        <v>54602.050924000003</v>
      </c>
      <c r="IA24" s="1">
        <v>50249.756839999987</v>
      </c>
      <c r="IB24" s="1">
        <v>46131.558401000002</v>
      </c>
      <c r="IC24" s="1">
        <v>44807.670598999997</v>
      </c>
      <c r="ID24" s="1">
        <v>45773.525134000003</v>
      </c>
      <c r="IE24" s="1">
        <v>37026.915953000003</v>
      </c>
      <c r="IF24" s="1">
        <v>38236.032759000009</v>
      </c>
      <c r="IG24" s="1">
        <v>33056.449687</v>
      </c>
      <c r="IH24" s="1">
        <v>44270.872882000011</v>
      </c>
      <c r="II24" s="1">
        <v>35555.685165000003</v>
      </c>
      <c r="IJ24" s="1">
        <v>51461.480318000002</v>
      </c>
      <c r="IK24" s="1">
        <v>45058.781841999997</v>
      </c>
      <c r="IL24" s="1">
        <v>52246.617251999996</v>
      </c>
      <c r="IM24" s="1">
        <v>64157.048636999993</v>
      </c>
      <c r="IN24" s="1">
        <v>63900.844149999997</v>
      </c>
      <c r="IO24" s="1">
        <v>71161.390341999999</v>
      </c>
      <c r="IP24" s="1">
        <v>82725.386834000004</v>
      </c>
      <c r="IQ24" s="1">
        <v>94056.470285000003</v>
      </c>
      <c r="IR24" s="1">
        <v>91536.939100999996</v>
      </c>
      <c r="IS24" s="1">
        <v>92441.984952000013</v>
      </c>
      <c r="IT24" s="1">
        <v>97745.624856999988</v>
      </c>
      <c r="IU24" s="1">
        <v>93497.667566999997</v>
      </c>
      <c r="IV24" s="1">
        <v>94620.625367999994</v>
      </c>
      <c r="IW24" s="1">
        <v>139835.00047200001</v>
      </c>
      <c r="IX24" s="1">
        <v>132734.167231</v>
      </c>
      <c r="IY24" s="1">
        <v>152593.46315699999</v>
      </c>
      <c r="IZ24" s="1">
        <v>189133.27015900001</v>
      </c>
      <c r="JA24" s="1">
        <v>207276</v>
      </c>
      <c r="JB24" s="1">
        <v>174615.865689</v>
      </c>
      <c r="JC24" s="1">
        <v>197327.982559</v>
      </c>
      <c r="JD24" s="1">
        <v>197535.01722000001</v>
      </c>
      <c r="JE24" s="1">
        <v>156745.53685800001</v>
      </c>
      <c r="JF24" s="1">
        <v>177735.182959</v>
      </c>
    </row>
    <row r="25" spans="1:266" s="1" customFormat="1" ht="12.9" customHeight="1" x14ac:dyDescent="0.2">
      <c r="A25" s="73" t="s">
        <v>292</v>
      </c>
      <c r="B25" s="1">
        <v>21559</v>
      </c>
      <c r="C25" s="1">
        <v>21116</v>
      </c>
      <c r="D25" s="1">
        <v>20925</v>
      </c>
      <c r="E25" s="1">
        <v>21390</v>
      </c>
      <c r="F25" s="1">
        <v>20223</v>
      </c>
      <c r="G25" s="1">
        <v>20438</v>
      </c>
      <c r="H25" s="1">
        <v>21871</v>
      </c>
      <c r="I25" s="1">
        <v>22677</v>
      </c>
      <c r="J25" s="1">
        <v>23437</v>
      </c>
      <c r="K25" s="1">
        <v>24291</v>
      </c>
      <c r="L25" s="1">
        <v>25242</v>
      </c>
      <c r="M25" s="1">
        <v>25884</v>
      </c>
      <c r="N25" s="1">
        <v>26638</v>
      </c>
      <c r="O25" s="1">
        <v>26127</v>
      </c>
      <c r="P25" s="1">
        <v>26789</v>
      </c>
      <c r="Q25" s="1">
        <v>27500</v>
      </c>
      <c r="R25" s="1">
        <v>27187</v>
      </c>
      <c r="S25" s="1">
        <v>26810</v>
      </c>
      <c r="T25" s="1">
        <v>28491</v>
      </c>
      <c r="U25" s="1">
        <v>28679</v>
      </c>
      <c r="V25" s="1">
        <v>29733</v>
      </c>
      <c r="W25" s="1">
        <v>30004</v>
      </c>
      <c r="X25" s="1">
        <v>30342</v>
      </c>
      <c r="Y25" s="1">
        <v>30458</v>
      </c>
      <c r="Z25" s="1">
        <v>30978</v>
      </c>
      <c r="AA25" s="1">
        <v>30186</v>
      </c>
      <c r="AB25" s="1">
        <v>33169</v>
      </c>
      <c r="AC25" s="1">
        <v>31371</v>
      </c>
      <c r="AD25" s="1">
        <v>30951</v>
      </c>
      <c r="AE25" s="1">
        <v>32369</v>
      </c>
      <c r="AF25" s="1">
        <v>31227</v>
      </c>
      <c r="AG25" s="1">
        <v>31456</v>
      </c>
      <c r="AH25" s="1">
        <v>27578</v>
      </c>
      <c r="AI25" s="1">
        <v>28485</v>
      </c>
      <c r="AJ25" s="1">
        <v>27233</v>
      </c>
      <c r="AK25" s="1">
        <v>26232</v>
      </c>
      <c r="AL25" s="1">
        <v>25978</v>
      </c>
      <c r="AM25" s="1">
        <v>25781</v>
      </c>
      <c r="AN25" s="1">
        <v>26441</v>
      </c>
      <c r="AO25" s="1">
        <v>26328</v>
      </c>
      <c r="AP25" s="1">
        <v>25034</v>
      </c>
      <c r="AQ25" s="1">
        <v>25369</v>
      </c>
      <c r="AR25" s="1">
        <v>25433.958755340009</v>
      </c>
      <c r="AS25" s="1">
        <v>27025.048681910001</v>
      </c>
      <c r="AT25" s="1">
        <v>27586.768389299999</v>
      </c>
      <c r="AU25" s="1">
        <v>26865.2521485</v>
      </c>
      <c r="AV25" s="1">
        <v>31993.39197923</v>
      </c>
      <c r="AW25" s="1">
        <v>31479.03851038</v>
      </c>
      <c r="AX25" s="1">
        <v>30047.581437519999</v>
      </c>
      <c r="AY25" s="1">
        <v>31602.747408570001</v>
      </c>
      <c r="AZ25" s="1">
        <v>31322.594710660011</v>
      </c>
      <c r="BA25" s="1">
        <v>30755.915957450001</v>
      </c>
      <c r="BB25" s="1">
        <v>28878.559331979999</v>
      </c>
      <c r="BC25" s="1">
        <v>28245.825532309998</v>
      </c>
      <c r="BD25" s="1">
        <v>27854.071863410001</v>
      </c>
      <c r="BE25" s="1">
        <v>26952.932564250001</v>
      </c>
      <c r="BF25" s="1">
        <v>28280.551536799991</v>
      </c>
      <c r="BG25" s="1">
        <v>30438.424425860001</v>
      </c>
      <c r="BH25" s="1">
        <v>31057.80788416999</v>
      </c>
      <c r="BI25" s="1">
        <v>31527</v>
      </c>
      <c r="BJ25" s="1">
        <v>33922.883982890002</v>
      </c>
      <c r="BK25" s="1">
        <v>34962.263615159987</v>
      </c>
      <c r="BL25" s="1">
        <v>36020.487819560003</v>
      </c>
      <c r="BM25" s="1">
        <v>34261.302694500002</v>
      </c>
      <c r="BN25" s="1">
        <v>29480.068862070009</v>
      </c>
      <c r="BO25" s="1">
        <v>27980.614250710001</v>
      </c>
      <c r="BP25" s="1">
        <v>28874.97358595</v>
      </c>
      <c r="BQ25" s="1">
        <v>27958.900737790002</v>
      </c>
      <c r="BR25" s="1">
        <v>29919.792003670002</v>
      </c>
      <c r="BS25" s="1">
        <v>31025.127338080001</v>
      </c>
      <c r="BT25" s="1">
        <v>31208.886461800001</v>
      </c>
      <c r="BU25" s="1">
        <v>33137.882077000002</v>
      </c>
      <c r="BV25" s="1">
        <v>36156.205423000007</v>
      </c>
      <c r="BW25" s="1">
        <v>37504.595397399993</v>
      </c>
      <c r="BX25" s="1">
        <v>38120.9743714</v>
      </c>
      <c r="BY25" s="1">
        <v>37623.684303200003</v>
      </c>
      <c r="BZ25" s="1">
        <v>31879.480136499998</v>
      </c>
      <c r="CA25" s="1">
        <v>29165.173856500001</v>
      </c>
      <c r="CB25" s="1">
        <v>30749.175522500002</v>
      </c>
      <c r="CC25" s="1">
        <v>32302.128617999999</v>
      </c>
      <c r="CD25" s="1">
        <v>35311.972347199997</v>
      </c>
      <c r="CE25" s="1">
        <v>36744.870512200003</v>
      </c>
      <c r="CF25" s="1">
        <v>37565.305006800001</v>
      </c>
      <c r="CG25" s="1">
        <v>40010.629570999998</v>
      </c>
      <c r="CH25" s="1">
        <v>41963.058596299998</v>
      </c>
      <c r="CI25" s="1">
        <v>43744.235464599988</v>
      </c>
      <c r="CJ25" s="1">
        <v>45043.677451000003</v>
      </c>
      <c r="CK25" s="1">
        <v>42654.096296099997</v>
      </c>
      <c r="CL25" s="1">
        <v>37715.3087848</v>
      </c>
      <c r="CM25" s="1">
        <v>37026.649537259997</v>
      </c>
      <c r="CN25" s="1">
        <v>39165.029026420001</v>
      </c>
      <c r="CO25" s="1">
        <v>41165.503455410013</v>
      </c>
      <c r="CP25" s="1">
        <v>44258.653929259999</v>
      </c>
      <c r="CQ25" s="1">
        <v>45653.845564579999</v>
      </c>
      <c r="CR25" s="1">
        <v>46500.200648760008</v>
      </c>
      <c r="CS25" s="1">
        <v>51263.481398180003</v>
      </c>
      <c r="CT25" s="1">
        <v>39522.884165770003</v>
      </c>
      <c r="CU25" s="1">
        <v>41661.824127770007</v>
      </c>
      <c r="CV25" s="1">
        <v>42959.028729079997</v>
      </c>
      <c r="CW25" s="1">
        <v>39380.280126199992</v>
      </c>
      <c r="CX25" s="1">
        <v>36730.917997429991</v>
      </c>
      <c r="CY25" s="1">
        <v>35984.567318880006</v>
      </c>
      <c r="CZ25" s="1">
        <v>38031.25675172</v>
      </c>
      <c r="DA25" s="1">
        <v>42058.587863970002</v>
      </c>
      <c r="DB25" s="1">
        <v>46219.319240140001</v>
      </c>
      <c r="DC25" s="1">
        <v>50051.994479239991</v>
      </c>
      <c r="DD25" s="1">
        <v>53708.791313239992</v>
      </c>
      <c r="DE25" s="1">
        <v>47340.279363200003</v>
      </c>
      <c r="DF25" s="1">
        <v>41262.848606420011</v>
      </c>
      <c r="DG25" s="1">
        <v>43018.064725099997</v>
      </c>
      <c r="DH25" s="1">
        <v>44495.349593999999</v>
      </c>
      <c r="DI25" s="1">
        <v>41441.376960399997</v>
      </c>
      <c r="DJ25" s="1">
        <v>39143.181914599998</v>
      </c>
      <c r="DK25" s="1">
        <v>37154.26151479999</v>
      </c>
      <c r="DL25" s="1">
        <v>39190.825329599997</v>
      </c>
      <c r="DM25" s="1">
        <v>44748.476536799993</v>
      </c>
      <c r="DN25" s="1">
        <v>43925.311538200003</v>
      </c>
      <c r="DO25" s="1">
        <v>46524.661544620001</v>
      </c>
      <c r="DP25" s="1">
        <v>47753.825993600003</v>
      </c>
      <c r="DQ25" s="1">
        <v>48689.116415800003</v>
      </c>
      <c r="DR25" s="1">
        <v>52845.7567948</v>
      </c>
      <c r="DS25" s="1">
        <v>54249.764950440003</v>
      </c>
      <c r="DT25" s="1">
        <v>52997.182118739991</v>
      </c>
      <c r="DU25" s="1">
        <v>49864.618228900013</v>
      </c>
      <c r="DV25" s="1">
        <v>46463.890392689987</v>
      </c>
      <c r="DW25" s="1">
        <v>44415.991804689998</v>
      </c>
      <c r="DX25" s="1">
        <v>45220.887568190003</v>
      </c>
      <c r="DY25" s="1">
        <v>47498.08629697001</v>
      </c>
      <c r="DZ25" s="1">
        <v>49612.010400270003</v>
      </c>
      <c r="EA25" s="1">
        <v>52022.214300140004</v>
      </c>
      <c r="EB25" s="1">
        <v>50493.663971360002</v>
      </c>
      <c r="EC25" s="1">
        <v>47727.263335600001</v>
      </c>
      <c r="ED25" s="1">
        <v>49751.806430520002</v>
      </c>
      <c r="EE25" s="1">
        <v>52333.066805360002</v>
      </c>
      <c r="EF25" s="1">
        <v>51197.292755880007</v>
      </c>
      <c r="EG25" s="1">
        <v>49775.890495380001</v>
      </c>
      <c r="EH25" s="1">
        <v>45815.392597960003</v>
      </c>
      <c r="EI25" s="1">
        <v>46701.706533479999</v>
      </c>
      <c r="EJ25" s="1">
        <v>50741.89494084</v>
      </c>
      <c r="EK25" s="1">
        <v>52156.676807030002</v>
      </c>
      <c r="EL25" s="1">
        <v>54830.407049820002</v>
      </c>
      <c r="EM25" s="1">
        <v>56929.475951120003</v>
      </c>
      <c r="EN25" s="1">
        <v>58463.736586540013</v>
      </c>
      <c r="EO25" s="1">
        <v>61577.93029596001</v>
      </c>
      <c r="EP25" s="1">
        <v>64766.457661799999</v>
      </c>
      <c r="EQ25" s="1">
        <v>64920.138689529987</v>
      </c>
      <c r="ER25" s="1">
        <v>65214.144495729997</v>
      </c>
      <c r="ES25" s="1">
        <v>63500.709354690007</v>
      </c>
      <c r="ET25" s="1">
        <v>56926.039363149997</v>
      </c>
      <c r="EU25" s="1">
        <v>56763.823460930013</v>
      </c>
      <c r="EV25" s="1">
        <v>58090.971512650001</v>
      </c>
      <c r="EW25" s="1">
        <v>61059.12185463999</v>
      </c>
      <c r="EX25" s="1">
        <v>65764.248392470006</v>
      </c>
      <c r="EY25" s="1">
        <v>66714.459112440003</v>
      </c>
      <c r="EZ25" s="1">
        <v>67663.085374609989</v>
      </c>
      <c r="FA25" s="1">
        <v>72068.305965709995</v>
      </c>
      <c r="FB25" s="1">
        <v>76729.267034290009</v>
      </c>
      <c r="FC25" s="1">
        <v>79762.02272771002</v>
      </c>
      <c r="FD25" s="1">
        <v>83461.953946619993</v>
      </c>
      <c r="FE25" s="1">
        <v>78343.788534709995</v>
      </c>
      <c r="FF25" s="1">
        <v>72885.986388899997</v>
      </c>
      <c r="FG25" s="1">
        <v>73259.619486819996</v>
      </c>
      <c r="FH25" s="1">
        <v>72990.877828310011</v>
      </c>
      <c r="FI25" s="1">
        <v>77426.295429680002</v>
      </c>
      <c r="FJ25" s="1">
        <v>81255.47409548999</v>
      </c>
      <c r="FK25" s="1">
        <v>83126.037418199994</v>
      </c>
      <c r="FL25" s="1">
        <v>84439.081486540003</v>
      </c>
      <c r="FM25" s="1">
        <v>88857.721973520005</v>
      </c>
      <c r="FN25" s="1">
        <v>94982.142760060029</v>
      </c>
      <c r="FO25" s="1">
        <v>97929.670955700043</v>
      </c>
      <c r="FP25" s="1">
        <v>99651.694761139996</v>
      </c>
      <c r="FQ25" s="1">
        <v>96054.850718480011</v>
      </c>
      <c r="FR25" s="1">
        <v>88918.784070399968</v>
      </c>
      <c r="FS25" s="1">
        <v>89025.916992829996</v>
      </c>
      <c r="FT25" s="1">
        <v>91958.205156750017</v>
      </c>
      <c r="FU25" s="1">
        <v>99563.130525240005</v>
      </c>
      <c r="FV25" s="1">
        <v>104435.18057947</v>
      </c>
      <c r="FW25" s="1">
        <v>107456.38918768</v>
      </c>
      <c r="FX25" s="1">
        <v>111750.67594669</v>
      </c>
      <c r="FY25" s="1">
        <v>112531.25118429</v>
      </c>
      <c r="FZ25" s="1">
        <v>123115.4877482</v>
      </c>
      <c r="GA25" s="1">
        <v>100110.13142195001</v>
      </c>
      <c r="GB25" s="1">
        <v>98291.050813949987</v>
      </c>
      <c r="GC25" s="1">
        <v>85668.443430329993</v>
      </c>
      <c r="GD25" s="1">
        <v>81147.666874689996</v>
      </c>
      <c r="GE25" s="1">
        <v>77667.733062130006</v>
      </c>
      <c r="GF25" s="1">
        <v>77878.079946309997</v>
      </c>
      <c r="GG25" s="1">
        <v>83415.980617270005</v>
      </c>
      <c r="GH25" s="1">
        <v>87891.162287910018</v>
      </c>
      <c r="GI25" s="1">
        <v>90660.497164410001</v>
      </c>
      <c r="GJ25" s="1">
        <v>91658.627483180011</v>
      </c>
      <c r="GK25" s="1">
        <v>95604.05549862</v>
      </c>
      <c r="GL25" s="1">
        <v>105542.10762842</v>
      </c>
      <c r="GM25" s="1">
        <v>107926.97480765999</v>
      </c>
      <c r="GN25" s="1">
        <v>101624.70299524</v>
      </c>
      <c r="GO25" s="1">
        <v>96576.440965930014</v>
      </c>
      <c r="GP25" s="1">
        <v>87988.48828071999</v>
      </c>
      <c r="GQ25" s="1">
        <v>83062.697315010009</v>
      </c>
      <c r="GR25" s="1">
        <v>86008.585054080017</v>
      </c>
      <c r="GS25" s="1">
        <v>89114.452628910003</v>
      </c>
      <c r="GT25" s="1">
        <v>90530.338559980009</v>
      </c>
      <c r="GU25" s="1">
        <v>95637.929470529984</v>
      </c>
      <c r="GV25" s="1">
        <v>98511.24502781</v>
      </c>
      <c r="GW25" s="1">
        <v>102179.46125622001</v>
      </c>
      <c r="GX25" s="1">
        <v>109563.87230597</v>
      </c>
      <c r="GY25" s="1">
        <v>112612.72630085</v>
      </c>
      <c r="GZ25" s="1">
        <v>109549.59050966</v>
      </c>
      <c r="HA25" s="1">
        <v>106395.81147508</v>
      </c>
      <c r="HB25" s="1">
        <v>93288.250729480002</v>
      </c>
      <c r="HC25" s="1">
        <v>86771.657334449992</v>
      </c>
      <c r="HD25" s="1">
        <v>91102.912532599992</v>
      </c>
      <c r="HE25" s="1">
        <v>93453.547885499996</v>
      </c>
      <c r="HF25" s="1">
        <v>98849.962107040003</v>
      </c>
      <c r="HG25" s="1">
        <v>102543.88495601001</v>
      </c>
      <c r="HH25" s="1">
        <v>105324.46414143</v>
      </c>
      <c r="HI25" s="1">
        <v>107538.05720405999</v>
      </c>
      <c r="HJ25" s="1">
        <v>112274.7992982</v>
      </c>
      <c r="HK25" s="1">
        <v>115782.30012208001</v>
      </c>
      <c r="HL25" s="1">
        <v>116157.06196084</v>
      </c>
      <c r="HM25" s="1">
        <v>111338.21344579</v>
      </c>
      <c r="HN25" s="1">
        <v>103759.13637696</v>
      </c>
      <c r="HO25" s="1">
        <v>99379.948032100001</v>
      </c>
      <c r="HP25" s="1">
        <v>100461.72526541</v>
      </c>
      <c r="HQ25" s="1">
        <v>105250.79286876001</v>
      </c>
      <c r="HR25" s="1">
        <v>114455.97758398</v>
      </c>
      <c r="HS25" s="1">
        <v>116809.3384616</v>
      </c>
      <c r="HT25" s="1">
        <v>118219.16619819999</v>
      </c>
      <c r="HU25" s="1">
        <v>122575.5659577</v>
      </c>
      <c r="HV25" s="1">
        <v>125676.51124948</v>
      </c>
      <c r="HW25" s="1">
        <v>93768.773745359998</v>
      </c>
      <c r="HX25" s="1">
        <v>95455.775407180015</v>
      </c>
      <c r="HY25" s="1">
        <v>92922.930158779986</v>
      </c>
      <c r="HZ25" s="1">
        <v>86632.699544100004</v>
      </c>
      <c r="IA25" s="1">
        <v>88905.013965549995</v>
      </c>
      <c r="IB25" s="1">
        <v>85493.934479229996</v>
      </c>
      <c r="IC25" s="1">
        <v>89027.83711570999</v>
      </c>
      <c r="ID25" s="1">
        <v>90571.699266380005</v>
      </c>
      <c r="IE25" s="1">
        <v>91824.249457950005</v>
      </c>
      <c r="IF25" s="1">
        <v>96066.694953530008</v>
      </c>
      <c r="IG25" s="1">
        <v>99114.781025130011</v>
      </c>
      <c r="IH25" s="1">
        <v>104657.38228080999</v>
      </c>
      <c r="II25" s="1">
        <v>107340.86775591</v>
      </c>
      <c r="IJ25" s="1">
        <v>109875.28563191</v>
      </c>
      <c r="IK25" s="1">
        <v>93119.807396759992</v>
      </c>
      <c r="IL25" s="1">
        <v>92535.490712369996</v>
      </c>
      <c r="IM25" s="1">
        <v>93772.893485820008</v>
      </c>
      <c r="IN25" s="1">
        <v>103291.58317237999</v>
      </c>
      <c r="IO25" s="1">
        <v>109558.49152549</v>
      </c>
      <c r="IP25" s="1">
        <v>112481.68540739</v>
      </c>
      <c r="IQ25" s="1">
        <v>117518.22781331</v>
      </c>
      <c r="IR25" s="1">
        <v>121466.45451716</v>
      </c>
      <c r="IS25" s="1">
        <v>118026.25524359</v>
      </c>
      <c r="IT25" s="1">
        <v>126378.75717649001</v>
      </c>
      <c r="IU25" s="1">
        <v>130349.05879466</v>
      </c>
      <c r="IV25" s="1">
        <v>127034.56328202</v>
      </c>
      <c r="IW25" s="1">
        <v>120869.74004634999</v>
      </c>
      <c r="IX25" s="1">
        <v>121846.40527659</v>
      </c>
      <c r="IY25" s="1">
        <v>115695.96483993001</v>
      </c>
      <c r="IZ25" s="1">
        <v>120625.55169896</v>
      </c>
      <c r="JA25" s="1">
        <v>126909</v>
      </c>
      <c r="JB25" s="1">
        <v>130942.84269801</v>
      </c>
      <c r="JC25" s="1">
        <v>126302.80192942001</v>
      </c>
      <c r="JD25" s="1">
        <v>127047.58358551</v>
      </c>
      <c r="JE25" s="1">
        <v>131049.72373105001</v>
      </c>
      <c r="JF25" s="1">
        <v>143802.55876871001</v>
      </c>
    </row>
    <row r="26" spans="1:266" s="1" customFormat="1" ht="12.9" customHeight="1" x14ac:dyDescent="0.2">
      <c r="A26" s="73" t="s">
        <v>293</v>
      </c>
      <c r="B26" s="1">
        <v>7471</v>
      </c>
      <c r="C26" s="1">
        <v>7479</v>
      </c>
      <c r="D26" s="1">
        <v>6961</v>
      </c>
      <c r="E26" s="1">
        <v>7401</v>
      </c>
      <c r="F26" s="1">
        <v>6869</v>
      </c>
      <c r="G26" s="1">
        <v>6727</v>
      </c>
      <c r="H26" s="1">
        <v>6648</v>
      </c>
      <c r="I26" s="1">
        <v>6631</v>
      </c>
      <c r="J26" s="1">
        <v>6405</v>
      </c>
      <c r="K26" s="1">
        <v>6436</v>
      </c>
      <c r="L26" s="1">
        <v>6648</v>
      </c>
      <c r="M26" s="1">
        <v>6015</v>
      </c>
      <c r="N26" s="1">
        <v>6311</v>
      </c>
      <c r="O26" s="1">
        <v>6898</v>
      </c>
      <c r="P26" s="1">
        <v>6842</v>
      </c>
      <c r="Q26" s="1">
        <v>7250</v>
      </c>
      <c r="R26" s="1">
        <v>7266</v>
      </c>
      <c r="S26" s="1">
        <v>6905</v>
      </c>
      <c r="T26" s="1">
        <v>6974</v>
      </c>
      <c r="U26" s="1">
        <v>7092</v>
      </c>
      <c r="V26" s="1">
        <v>6827</v>
      </c>
      <c r="W26" s="1">
        <v>6512</v>
      </c>
      <c r="X26" s="1">
        <v>6849</v>
      </c>
      <c r="Y26" s="1">
        <v>6483</v>
      </c>
      <c r="Z26" s="1">
        <v>7080</v>
      </c>
      <c r="AA26" s="1">
        <v>7786</v>
      </c>
      <c r="AB26" s="1">
        <v>7373</v>
      </c>
      <c r="AC26" s="1">
        <v>7798</v>
      </c>
      <c r="AD26" s="1">
        <v>8116</v>
      </c>
      <c r="AE26" s="1">
        <v>8054</v>
      </c>
      <c r="AF26" s="1">
        <v>8728</v>
      </c>
      <c r="AG26" s="1">
        <v>8938</v>
      </c>
      <c r="AH26" s="1">
        <v>8494</v>
      </c>
      <c r="AI26" s="1">
        <v>8736</v>
      </c>
      <c r="AJ26" s="1">
        <v>9194</v>
      </c>
      <c r="AK26" s="1">
        <v>8565</v>
      </c>
      <c r="AL26" s="1">
        <v>9447</v>
      </c>
      <c r="AM26" s="1">
        <v>9749</v>
      </c>
      <c r="AN26" s="1">
        <v>9997</v>
      </c>
      <c r="AO26" s="1">
        <v>10186</v>
      </c>
      <c r="AP26" s="1">
        <v>8250</v>
      </c>
      <c r="AQ26" s="1">
        <v>8517</v>
      </c>
      <c r="AR26" s="1">
        <v>8281.8870375600018</v>
      </c>
      <c r="AS26" s="1">
        <v>8050.1516194600017</v>
      </c>
      <c r="AT26" s="1">
        <v>6507.4362000699994</v>
      </c>
      <c r="AU26" s="1">
        <v>6423.7027864000011</v>
      </c>
      <c r="AV26" s="1">
        <v>7218.9542234</v>
      </c>
      <c r="AW26" s="1">
        <v>6370.1573229800024</v>
      </c>
      <c r="AX26" s="1">
        <v>6803.6355881699983</v>
      </c>
      <c r="AY26" s="1">
        <v>7050.8093947900024</v>
      </c>
      <c r="AZ26" s="1">
        <v>6777.8137578000014</v>
      </c>
      <c r="BA26" s="1">
        <v>6409.6808707500004</v>
      </c>
      <c r="BB26" s="1">
        <v>6184.5666164099994</v>
      </c>
      <c r="BC26" s="1">
        <v>5586.6471199699999</v>
      </c>
      <c r="BD26" s="1">
        <v>6958.6516938799987</v>
      </c>
      <c r="BE26" s="1">
        <v>6304.4546792800011</v>
      </c>
      <c r="BF26" s="1">
        <v>5765.7334788100006</v>
      </c>
      <c r="BG26" s="1">
        <v>5560.8202134999992</v>
      </c>
      <c r="BH26" s="1">
        <v>5149.9095684099993</v>
      </c>
      <c r="BI26" s="1">
        <v>3879</v>
      </c>
      <c r="BJ26" s="1">
        <v>4541.0512923900014</v>
      </c>
      <c r="BK26" s="1">
        <v>4646.0831056400011</v>
      </c>
      <c r="BL26" s="1">
        <v>4618.179680440001</v>
      </c>
      <c r="BM26" s="1">
        <v>4929.4756792899989</v>
      </c>
      <c r="BN26" s="1">
        <v>4957.1553003999998</v>
      </c>
      <c r="BO26" s="1">
        <v>4787.8112959499986</v>
      </c>
      <c r="BP26" s="1">
        <v>4901.6951080499994</v>
      </c>
      <c r="BQ26" s="1">
        <v>4840.7850372100002</v>
      </c>
      <c r="BR26" s="1">
        <v>3850.0098542300002</v>
      </c>
      <c r="BS26" s="1">
        <v>4012.4056005000002</v>
      </c>
      <c r="BT26" s="1">
        <v>3745.0433479600001</v>
      </c>
      <c r="BU26" s="1">
        <v>3415.9315313000002</v>
      </c>
      <c r="BV26" s="1">
        <v>3713.3718990000002</v>
      </c>
      <c r="BW26" s="1">
        <v>3640.3878070000001</v>
      </c>
      <c r="BX26" s="1">
        <v>3546.4645255</v>
      </c>
      <c r="BY26" s="1">
        <v>3922.2266233</v>
      </c>
      <c r="BZ26" s="1">
        <v>4025.5725161</v>
      </c>
      <c r="CA26" s="1">
        <v>4119.1381110999992</v>
      </c>
      <c r="CB26" s="1">
        <v>4743.6136956999999</v>
      </c>
      <c r="CC26" s="1">
        <v>4534.7839396999998</v>
      </c>
      <c r="CD26" s="1">
        <v>4260.8384222000004</v>
      </c>
      <c r="CE26" s="1">
        <v>4414.1638459999986</v>
      </c>
      <c r="CF26" s="1">
        <v>4404.4493623999997</v>
      </c>
      <c r="CG26" s="1">
        <v>4053.7648227999998</v>
      </c>
      <c r="CH26" s="1">
        <v>4470.1316294000007</v>
      </c>
      <c r="CI26" s="1">
        <v>4869.4001285999993</v>
      </c>
      <c r="CJ26" s="1">
        <v>4670.0081178</v>
      </c>
      <c r="CK26" s="1">
        <v>5017.3274843999998</v>
      </c>
      <c r="CL26" s="1">
        <v>4930.1152079900003</v>
      </c>
      <c r="CM26" s="1">
        <v>4687.8123598900002</v>
      </c>
      <c r="CN26" s="1">
        <v>5443.1608830499999</v>
      </c>
      <c r="CO26" s="1">
        <v>5694.731858359999</v>
      </c>
      <c r="CP26" s="1">
        <v>5003.8591970299995</v>
      </c>
      <c r="CQ26" s="1">
        <v>4914.3459020700002</v>
      </c>
      <c r="CR26" s="1">
        <v>4363.5297584399996</v>
      </c>
      <c r="CS26" s="1">
        <v>4133.4743369699991</v>
      </c>
      <c r="CT26" s="1">
        <v>3993.6879167899988</v>
      </c>
      <c r="CU26" s="1">
        <v>3995.82791989</v>
      </c>
      <c r="CV26" s="1">
        <v>4037.1082451500001</v>
      </c>
      <c r="CW26" s="1">
        <v>4015.3899675600001</v>
      </c>
      <c r="CX26" s="1">
        <v>3941.2017720700001</v>
      </c>
      <c r="CY26" s="1">
        <v>4127.6604737199996</v>
      </c>
      <c r="CZ26" s="1">
        <v>4105.3786913199992</v>
      </c>
      <c r="DA26" s="1">
        <v>3789.3827796199998</v>
      </c>
      <c r="DB26" s="1">
        <v>3972.506089819999</v>
      </c>
      <c r="DC26" s="1">
        <v>4002.171843319999</v>
      </c>
      <c r="DD26" s="1">
        <v>4089.996868180001</v>
      </c>
      <c r="DE26" s="1">
        <v>3781.4567434000001</v>
      </c>
      <c r="DF26" s="1">
        <v>3290.0038800000002</v>
      </c>
      <c r="DG26" s="1">
        <v>3488.8206024999999</v>
      </c>
      <c r="DH26" s="1">
        <v>3894.633636999999</v>
      </c>
      <c r="DI26" s="1">
        <v>4525.3243818000001</v>
      </c>
      <c r="DJ26" s="1">
        <v>4977.2364642000002</v>
      </c>
      <c r="DK26" s="1">
        <v>5428.4946454000001</v>
      </c>
      <c r="DL26" s="1">
        <v>5537.6939215999992</v>
      </c>
      <c r="DM26" s="1">
        <v>5683.6734905000012</v>
      </c>
      <c r="DN26" s="1">
        <v>5713.8891605999997</v>
      </c>
      <c r="DO26" s="1">
        <v>5384.543756</v>
      </c>
      <c r="DP26" s="1">
        <v>5401.5895392000002</v>
      </c>
      <c r="DQ26" s="1">
        <v>4215.5602140000001</v>
      </c>
      <c r="DR26" s="1">
        <v>4882.6052956000003</v>
      </c>
      <c r="DS26" s="1">
        <v>5228.4877220600001</v>
      </c>
      <c r="DT26" s="1">
        <v>4979.3592081200004</v>
      </c>
      <c r="DU26" s="1">
        <v>5077.85564634</v>
      </c>
      <c r="DV26" s="1">
        <v>5217.5428488500011</v>
      </c>
      <c r="DW26" s="1">
        <v>5402.8201280099993</v>
      </c>
      <c r="DX26" s="1">
        <v>5766.27749941</v>
      </c>
      <c r="DY26" s="1">
        <v>5885.7962319599992</v>
      </c>
      <c r="DZ26" s="1">
        <v>5782.2371579000001</v>
      </c>
      <c r="EA26" s="1">
        <v>5868.8132000500009</v>
      </c>
      <c r="EB26" s="1">
        <v>5384.700912700001</v>
      </c>
      <c r="EC26" s="1">
        <v>4125.4005538399997</v>
      </c>
      <c r="ED26" s="1">
        <v>4559.0013867600001</v>
      </c>
      <c r="EE26" s="1">
        <v>4491.95860705</v>
      </c>
      <c r="EF26" s="1">
        <v>4381.51017452</v>
      </c>
      <c r="EG26" s="1">
        <v>4485.0511593499996</v>
      </c>
      <c r="EH26" s="1">
        <v>4667.3619892400002</v>
      </c>
      <c r="EI26" s="1">
        <v>4902.0068650200001</v>
      </c>
      <c r="EJ26" s="1">
        <v>5011.3302428400002</v>
      </c>
      <c r="EK26" s="1">
        <v>6064.7020795400013</v>
      </c>
      <c r="EL26" s="1">
        <v>5917.2248182899984</v>
      </c>
      <c r="EM26" s="1">
        <v>6278.2612750199987</v>
      </c>
      <c r="EN26" s="1">
        <v>6348.3097634999986</v>
      </c>
      <c r="EO26" s="1">
        <v>5377.4921111999993</v>
      </c>
      <c r="EP26" s="1">
        <v>6367.4245652499994</v>
      </c>
      <c r="EQ26" s="1">
        <v>6688.2043749999993</v>
      </c>
      <c r="ER26" s="1">
        <v>6670.8030519999993</v>
      </c>
      <c r="ES26" s="1">
        <v>6739.3817175800004</v>
      </c>
      <c r="ET26" s="1">
        <v>6614.5755483200001</v>
      </c>
      <c r="EU26" s="1">
        <v>6872.6376413199996</v>
      </c>
      <c r="EV26" s="1">
        <v>7818.2996428000006</v>
      </c>
      <c r="EW26" s="1">
        <v>7409.5956540400002</v>
      </c>
      <c r="EX26" s="1">
        <v>7323.8506797799982</v>
      </c>
      <c r="EY26" s="1">
        <v>7188.0737307999989</v>
      </c>
      <c r="EZ26" s="1">
        <v>6459.2162814699996</v>
      </c>
      <c r="FA26" s="1">
        <v>5525.92375816</v>
      </c>
      <c r="FB26" s="1">
        <v>5910.6652520000007</v>
      </c>
      <c r="FC26" s="1">
        <v>6676.7308330800006</v>
      </c>
      <c r="FD26" s="1">
        <v>7422.8463126300003</v>
      </c>
      <c r="FE26" s="1">
        <v>7546.8412765599987</v>
      </c>
      <c r="FF26" s="1">
        <v>8348.9869348000011</v>
      </c>
      <c r="FG26" s="1">
        <v>9127.0588490800001</v>
      </c>
      <c r="FH26" s="1">
        <v>9698.7079894599992</v>
      </c>
      <c r="FI26" s="1">
        <v>9482.0011838199989</v>
      </c>
      <c r="FJ26" s="1">
        <v>9019.0517722200002</v>
      </c>
      <c r="FK26" s="1">
        <v>9242.507559489999</v>
      </c>
      <c r="FL26" s="1">
        <v>9189.1736245499978</v>
      </c>
      <c r="FM26" s="1">
        <v>8264.2370367999993</v>
      </c>
      <c r="FN26" s="1">
        <v>9586.9154038000015</v>
      </c>
      <c r="FO26" s="1">
        <v>9360.5461739099992</v>
      </c>
      <c r="FP26" s="1">
        <v>9753.080710090002</v>
      </c>
      <c r="FQ26" s="1">
        <v>10643.03720802</v>
      </c>
      <c r="FR26" s="1">
        <v>10452.33285452</v>
      </c>
      <c r="FS26" s="1">
        <v>10334.98948756</v>
      </c>
      <c r="FT26" s="1">
        <v>10364.609383749999</v>
      </c>
      <c r="FU26" s="1">
        <v>10528.08899604</v>
      </c>
      <c r="FV26" s="1">
        <v>10462.816537680001</v>
      </c>
      <c r="FW26" s="1">
        <v>10718.946935559999</v>
      </c>
      <c r="FX26" s="1">
        <v>11614.5921844</v>
      </c>
      <c r="FY26" s="1">
        <v>10947.253793989999</v>
      </c>
      <c r="FZ26" s="1">
        <v>12403.699905900001</v>
      </c>
      <c r="GA26" s="1">
        <v>9879.6075099999998</v>
      </c>
      <c r="GB26" s="1">
        <v>10047.574035</v>
      </c>
      <c r="GC26" s="1">
        <v>9460.138164</v>
      </c>
      <c r="GD26" s="1">
        <v>10126.761425000001</v>
      </c>
      <c r="GE26" s="1">
        <v>10506.326949</v>
      </c>
      <c r="GF26" s="1">
        <v>10948.442394</v>
      </c>
      <c r="GG26" s="1">
        <v>11165.420482</v>
      </c>
      <c r="GH26" s="1">
        <v>9650.9294439999994</v>
      </c>
      <c r="GI26" s="1">
        <v>9236.5397989999983</v>
      </c>
      <c r="GJ26" s="1">
        <v>9867.5399240000006</v>
      </c>
      <c r="GK26" s="1">
        <v>9269.6812239999999</v>
      </c>
      <c r="GL26" s="1">
        <v>11043.113207410001</v>
      </c>
      <c r="GM26" s="1">
        <v>11339.25190641</v>
      </c>
      <c r="GN26" s="1">
        <v>8923.6945824100003</v>
      </c>
      <c r="GO26" s="1">
        <v>9865.4809550000009</v>
      </c>
      <c r="GP26" s="1">
        <v>11390.875287000001</v>
      </c>
      <c r="GQ26" s="1">
        <v>11587.946431</v>
      </c>
      <c r="GR26" s="1">
        <v>12120.97214116</v>
      </c>
      <c r="GS26" s="1">
        <v>12680.067273160001</v>
      </c>
      <c r="GT26" s="1">
        <v>12050.246688699999</v>
      </c>
      <c r="GU26" s="1">
        <v>13002.8948557</v>
      </c>
      <c r="GV26" s="1">
        <v>11761.923276699999</v>
      </c>
      <c r="GW26" s="1">
        <v>10911.838273699999</v>
      </c>
      <c r="GX26" s="1">
        <v>10837.7070167</v>
      </c>
      <c r="GY26" s="1">
        <v>10546.2173537</v>
      </c>
      <c r="GZ26" s="1">
        <v>10581.103656699999</v>
      </c>
      <c r="HA26" s="1">
        <v>11704.231037699999</v>
      </c>
      <c r="HB26" s="1">
        <v>13942.836752699999</v>
      </c>
      <c r="HC26" s="1">
        <v>13454.654103999999</v>
      </c>
      <c r="HD26" s="1">
        <v>14175.176697999999</v>
      </c>
      <c r="HE26" s="1">
        <v>13430.906132</v>
      </c>
      <c r="HF26" s="1">
        <v>12409.54327</v>
      </c>
      <c r="HG26" s="1">
        <v>11643.000919</v>
      </c>
      <c r="HH26" s="1">
        <v>11310.259695000001</v>
      </c>
      <c r="HI26" s="1">
        <v>9778.453739999999</v>
      </c>
      <c r="HJ26" s="1">
        <v>11829.241023</v>
      </c>
      <c r="HK26" s="1">
        <v>11721.462974</v>
      </c>
      <c r="HL26" s="1">
        <v>11031.187508000001</v>
      </c>
      <c r="HM26" s="1">
        <v>11159.042567</v>
      </c>
      <c r="HN26" s="1">
        <v>11909.464028</v>
      </c>
      <c r="HO26" s="1">
        <v>12807.549626</v>
      </c>
      <c r="HP26" s="1">
        <v>13396.385005</v>
      </c>
      <c r="HQ26" s="1">
        <v>12297.744094</v>
      </c>
      <c r="HR26" s="1">
        <v>11558.578894</v>
      </c>
      <c r="HS26" s="1">
        <v>12050.492477</v>
      </c>
      <c r="HT26" s="1">
        <v>11777.268292999999</v>
      </c>
      <c r="HU26" s="1">
        <v>9846.6434760000011</v>
      </c>
      <c r="HV26" s="1">
        <v>10428.785357000001</v>
      </c>
      <c r="HW26" s="1">
        <v>8478.2197500000002</v>
      </c>
      <c r="HX26" s="1">
        <v>8884.3517719999982</v>
      </c>
      <c r="HY26" s="1">
        <v>9460.7129530000002</v>
      </c>
      <c r="HZ26" s="1">
        <v>9099.5197960000005</v>
      </c>
      <c r="IA26" s="1">
        <v>9677.2643200000002</v>
      </c>
      <c r="IB26" s="1">
        <v>10224.502568</v>
      </c>
      <c r="IC26" s="1">
        <v>9207.0150689999991</v>
      </c>
      <c r="ID26" s="1">
        <v>9980.2213240000001</v>
      </c>
      <c r="IE26" s="1">
        <v>10735.057229</v>
      </c>
      <c r="IF26" s="1">
        <v>10475.394781999999</v>
      </c>
      <c r="IG26" s="1">
        <v>9003.1730619999998</v>
      </c>
      <c r="IH26" s="1">
        <v>10390.018652999999</v>
      </c>
      <c r="II26" s="1">
        <v>11461.140963</v>
      </c>
      <c r="IJ26" s="1">
        <v>13068.987627</v>
      </c>
      <c r="IK26" s="1">
        <v>12031.427658000001</v>
      </c>
      <c r="IL26" s="1">
        <v>11276.638129000001</v>
      </c>
      <c r="IM26" s="1">
        <v>10423.549202</v>
      </c>
      <c r="IN26" s="1">
        <v>9541.2022869999983</v>
      </c>
      <c r="IO26" s="1">
        <v>11120.827896000001</v>
      </c>
      <c r="IP26" s="1">
        <v>9365.2096820000006</v>
      </c>
      <c r="IQ26" s="1">
        <v>10052.185600999999</v>
      </c>
      <c r="IR26" s="1">
        <v>9469.1369209999993</v>
      </c>
      <c r="IS26" s="1">
        <v>8354.6440939999993</v>
      </c>
      <c r="IT26" s="1">
        <v>9860.9040989999994</v>
      </c>
      <c r="IU26" s="1">
        <v>11226.057945</v>
      </c>
      <c r="IV26" s="1">
        <v>10948.214735</v>
      </c>
      <c r="IW26" s="1">
        <v>11432.367114000001</v>
      </c>
      <c r="IX26" s="1">
        <v>12135.59276</v>
      </c>
      <c r="IY26" s="1">
        <v>12545.3856</v>
      </c>
      <c r="IZ26" s="1">
        <v>13338.42477</v>
      </c>
      <c r="JA26" s="1">
        <v>11875</v>
      </c>
      <c r="JB26" s="1">
        <v>12215.828901000001</v>
      </c>
      <c r="JC26" s="1">
        <v>12998.30006</v>
      </c>
      <c r="JD26" s="1">
        <v>13429.540469</v>
      </c>
      <c r="JE26" s="1">
        <v>13026.150637000001</v>
      </c>
      <c r="JF26" s="1">
        <v>17756.640833000001</v>
      </c>
    </row>
    <row r="27" spans="1:266" s="1" customFormat="1" ht="12.9" customHeight="1" x14ac:dyDescent="0.2">
      <c r="A27" s="73" t="s">
        <v>60</v>
      </c>
      <c r="B27" s="1">
        <v>25838</v>
      </c>
      <c r="C27" s="1">
        <v>28186</v>
      </c>
      <c r="D27" s="1">
        <v>29039</v>
      </c>
      <c r="E27" s="1">
        <v>29534</v>
      </c>
      <c r="F27" s="1">
        <v>28649</v>
      </c>
      <c r="G27" s="1">
        <v>26949</v>
      </c>
      <c r="H27" s="1">
        <v>28532</v>
      </c>
      <c r="I27" s="1">
        <v>28836</v>
      </c>
      <c r="J27" s="1">
        <v>29037</v>
      </c>
      <c r="K27" s="1">
        <v>29181</v>
      </c>
      <c r="L27" s="1">
        <v>26628</v>
      </c>
      <c r="M27" s="1">
        <v>27897</v>
      </c>
      <c r="N27" s="1">
        <v>27883</v>
      </c>
      <c r="O27" s="1">
        <v>27724</v>
      </c>
      <c r="P27" s="1">
        <v>27523</v>
      </c>
      <c r="Q27" s="1">
        <v>27606</v>
      </c>
      <c r="R27" s="1">
        <v>27128</v>
      </c>
      <c r="S27" s="1">
        <v>28850</v>
      </c>
      <c r="T27" s="1">
        <v>25576</v>
      </c>
      <c r="U27" s="1">
        <v>24078</v>
      </c>
      <c r="V27" s="1">
        <v>24914</v>
      </c>
      <c r="W27" s="1">
        <v>25005</v>
      </c>
      <c r="X27" s="1">
        <v>29402</v>
      </c>
      <c r="Y27" s="1">
        <v>30927</v>
      </c>
      <c r="Z27" s="1">
        <v>31074</v>
      </c>
      <c r="AA27" s="1">
        <v>31153</v>
      </c>
      <c r="AB27" s="1">
        <v>31342</v>
      </c>
      <c r="AC27" s="1">
        <v>31461</v>
      </c>
      <c r="AD27" s="1">
        <v>31270</v>
      </c>
      <c r="AE27" s="1">
        <v>28017</v>
      </c>
      <c r="AF27" s="1">
        <v>28679</v>
      </c>
      <c r="AG27" s="1">
        <v>25356</v>
      </c>
      <c r="AH27" s="1">
        <v>28379</v>
      </c>
      <c r="AI27" s="1">
        <v>27328</v>
      </c>
      <c r="AJ27" s="1">
        <v>27761</v>
      </c>
      <c r="AK27" s="1">
        <v>29163</v>
      </c>
      <c r="AL27" s="1">
        <v>28885</v>
      </c>
      <c r="AM27" s="1">
        <v>27346</v>
      </c>
      <c r="AN27" s="1">
        <v>26396</v>
      </c>
      <c r="AO27" s="1">
        <v>26060</v>
      </c>
      <c r="AP27" s="1">
        <v>25678</v>
      </c>
      <c r="AQ27" s="1">
        <v>26348</v>
      </c>
      <c r="AR27" s="1">
        <v>24713.8651188</v>
      </c>
      <c r="AS27" s="1">
        <v>28021.689239800002</v>
      </c>
      <c r="AT27" s="1">
        <v>28915.605768800011</v>
      </c>
      <c r="AU27" s="1">
        <v>28617.463870799998</v>
      </c>
      <c r="AV27" s="1">
        <v>32846.372522799997</v>
      </c>
      <c r="AW27" s="1">
        <v>34305.120903800002</v>
      </c>
      <c r="AX27" s="1">
        <v>37251.56160980001</v>
      </c>
      <c r="AY27" s="1">
        <v>30810.9684968</v>
      </c>
      <c r="AZ27" s="1">
        <v>26887.7806948</v>
      </c>
      <c r="BA27" s="1">
        <v>25641.7052898</v>
      </c>
      <c r="BB27" s="1">
        <v>24949.2418708</v>
      </c>
      <c r="BC27" s="1">
        <v>24689.586472800002</v>
      </c>
      <c r="BD27" s="1">
        <v>20968.059921799999</v>
      </c>
      <c r="BE27" s="1">
        <v>17818.862203799999</v>
      </c>
      <c r="BF27" s="1">
        <v>18101.047505800001</v>
      </c>
      <c r="BG27" s="1">
        <v>17194.404128800001</v>
      </c>
      <c r="BH27" s="1">
        <v>18262.605183799998</v>
      </c>
      <c r="BI27" s="1">
        <v>18997</v>
      </c>
      <c r="BJ27" s="1">
        <v>13754.002414799999</v>
      </c>
      <c r="BK27" s="1">
        <v>12978.3808138</v>
      </c>
      <c r="BL27" s="1">
        <v>12663.1053158</v>
      </c>
      <c r="BM27" s="1">
        <v>11968.485838799999</v>
      </c>
      <c r="BN27" s="1">
        <v>11923.388107799999</v>
      </c>
      <c r="BO27" s="1">
        <v>11954.968875799999</v>
      </c>
      <c r="BP27" s="1">
        <v>11743.0700118</v>
      </c>
      <c r="BQ27" s="1">
        <v>11504.6562118</v>
      </c>
      <c r="BR27" s="1">
        <v>11504.6562118</v>
      </c>
      <c r="BS27" s="1">
        <v>9351.3831688000027</v>
      </c>
      <c r="BT27" s="1">
        <v>10275.155981800001</v>
      </c>
      <c r="BU27" s="1">
        <v>9770.8461238</v>
      </c>
      <c r="BV27" s="1">
        <v>10117.196156800001</v>
      </c>
      <c r="BW27" s="1">
        <v>9891.0495927999982</v>
      </c>
      <c r="BX27" s="1">
        <v>9497.9260188000026</v>
      </c>
      <c r="BY27" s="1">
        <v>9589.7216458000021</v>
      </c>
      <c r="BZ27" s="1">
        <v>9478.3751937999987</v>
      </c>
      <c r="CA27" s="1">
        <v>10466.9374708</v>
      </c>
      <c r="CB27" s="1">
        <v>10349.8128158</v>
      </c>
      <c r="CC27" s="1">
        <v>10330.8105748</v>
      </c>
      <c r="CD27" s="1">
        <v>10171.3929168</v>
      </c>
      <c r="CE27" s="1">
        <v>10490.5154958</v>
      </c>
      <c r="CF27" s="1">
        <v>10626.4137128</v>
      </c>
      <c r="CG27" s="1">
        <v>10180.157582399999</v>
      </c>
      <c r="CH27" s="1">
        <v>10126.4156014</v>
      </c>
      <c r="CI27" s="1">
        <v>10410.1086474</v>
      </c>
      <c r="CJ27" s="1">
        <v>9878.6522884000005</v>
      </c>
      <c r="CK27" s="1">
        <v>9734.041727400001</v>
      </c>
      <c r="CL27" s="1">
        <v>10162.4391414</v>
      </c>
      <c r="CM27" s="1">
        <v>9446.1128823999989</v>
      </c>
      <c r="CN27" s="1">
        <v>9121.5401794000009</v>
      </c>
      <c r="CO27" s="1">
        <v>9171.4145434000002</v>
      </c>
      <c r="CP27" s="1">
        <v>8845.7487214000012</v>
      </c>
      <c r="CQ27" s="1">
        <v>9494.8620084000013</v>
      </c>
      <c r="CR27" s="1">
        <v>9233.9699713999998</v>
      </c>
      <c r="CS27" s="1">
        <v>7656.5324804000002</v>
      </c>
      <c r="CT27" s="1">
        <v>7082.3928954000003</v>
      </c>
      <c r="CU27" s="1">
        <v>6593.7522614</v>
      </c>
      <c r="CV27" s="1">
        <v>6670.904941400001</v>
      </c>
      <c r="CW27" s="1">
        <v>6629.4020203999999</v>
      </c>
      <c r="CX27" s="1">
        <v>6667.0647073999999</v>
      </c>
      <c r="CY27" s="1">
        <v>6727.7736654000009</v>
      </c>
      <c r="CZ27" s="1">
        <v>6407.3437084000007</v>
      </c>
      <c r="DA27" s="1">
        <v>6257.8969413999994</v>
      </c>
      <c r="DB27" s="1">
        <v>6270.3646733999994</v>
      </c>
      <c r="DC27" s="1">
        <v>6148.3210003999993</v>
      </c>
      <c r="DD27" s="1">
        <v>7203.7300343999996</v>
      </c>
      <c r="DE27" s="1">
        <v>9036.4133934000001</v>
      </c>
      <c r="DF27" s="1">
        <v>9212.2842413999988</v>
      </c>
      <c r="DG27" s="1">
        <v>9668.5877773999982</v>
      </c>
      <c r="DH27" s="1">
        <v>9642.1414223999982</v>
      </c>
      <c r="DI27" s="1">
        <v>10107.269037399999</v>
      </c>
      <c r="DJ27" s="1">
        <v>10092.1201614</v>
      </c>
      <c r="DK27" s="1">
        <v>11948.161353400001</v>
      </c>
      <c r="DL27" s="1">
        <v>11726.9457934</v>
      </c>
      <c r="DM27" s="1">
        <v>11153.382010400001</v>
      </c>
      <c r="DN27" s="1">
        <v>10660.351959400001</v>
      </c>
      <c r="DO27" s="1">
        <v>10216.1042014</v>
      </c>
      <c r="DP27" s="1">
        <v>10087.154464400001</v>
      </c>
      <c r="DQ27" s="1">
        <v>13004.192151400001</v>
      </c>
      <c r="DR27" s="1">
        <v>12911.158888399999</v>
      </c>
      <c r="DS27" s="1">
        <v>13211.825110399999</v>
      </c>
      <c r="DT27" s="1">
        <v>13263.2569284</v>
      </c>
      <c r="DU27" s="1">
        <v>13230.0652484</v>
      </c>
      <c r="DV27" s="1">
        <v>14315.461517399999</v>
      </c>
      <c r="DW27" s="1">
        <v>14272.7782064</v>
      </c>
      <c r="DX27" s="1">
        <v>15940.9692514</v>
      </c>
      <c r="DY27" s="1">
        <v>15839.754635400001</v>
      </c>
      <c r="DZ27" s="1">
        <v>15859.9980424</v>
      </c>
      <c r="EA27" s="1">
        <v>14016.809892400001</v>
      </c>
      <c r="EB27" s="1">
        <v>10830.4095204</v>
      </c>
      <c r="EC27" s="1">
        <v>11995.865119399999</v>
      </c>
      <c r="ED27" s="1">
        <v>11983.296396399999</v>
      </c>
      <c r="EE27" s="1">
        <v>10316.2255324</v>
      </c>
      <c r="EF27" s="1">
        <v>11234.7858824</v>
      </c>
      <c r="EG27" s="1">
        <v>11371.7463854</v>
      </c>
      <c r="EH27" s="1">
        <v>11390.388002399999</v>
      </c>
      <c r="EI27" s="1">
        <v>10886.5078374</v>
      </c>
      <c r="EJ27" s="1">
        <v>10701.4473554</v>
      </c>
      <c r="EK27" s="1">
        <v>10694.897464400001</v>
      </c>
      <c r="EL27" s="1">
        <v>10554.730021400001</v>
      </c>
      <c r="EM27" s="1">
        <v>10538.814090399999</v>
      </c>
      <c r="EN27" s="1">
        <v>8739.6583564000011</v>
      </c>
      <c r="EO27" s="1">
        <v>8355.7243424000008</v>
      </c>
      <c r="EP27" s="1">
        <v>8355.7243424000008</v>
      </c>
      <c r="EQ27" s="1">
        <v>8605.1872093999991</v>
      </c>
      <c r="ER27" s="1">
        <v>8681.2047454000003</v>
      </c>
      <c r="ES27" s="1">
        <v>8813.4906953999998</v>
      </c>
      <c r="ET27" s="1">
        <v>7700.3835413999996</v>
      </c>
      <c r="EU27" s="1">
        <v>7210.0408144000003</v>
      </c>
      <c r="EV27" s="1">
        <v>7295.3874314000004</v>
      </c>
      <c r="EW27" s="1">
        <v>7443.721524399999</v>
      </c>
      <c r="EX27" s="1">
        <v>7456.139987399999</v>
      </c>
      <c r="EY27" s="1">
        <v>8413.308254399999</v>
      </c>
      <c r="EZ27" s="1">
        <v>8445.6028953999994</v>
      </c>
      <c r="FA27" s="1">
        <v>14810.510423399999</v>
      </c>
      <c r="FB27" s="1">
        <v>8526.1818523999991</v>
      </c>
      <c r="FC27" s="1">
        <v>10163.3648634</v>
      </c>
      <c r="FD27" s="1">
        <v>10179.7168184</v>
      </c>
      <c r="FE27" s="1">
        <v>12115.4965154</v>
      </c>
      <c r="FF27" s="1">
        <v>11880.166597400001</v>
      </c>
      <c r="FG27" s="1">
        <v>11631.6806824</v>
      </c>
      <c r="FH27" s="1">
        <v>12233.1342544</v>
      </c>
      <c r="FI27" s="1">
        <v>12424.7927984</v>
      </c>
      <c r="FJ27" s="1">
        <v>12859.685367399999</v>
      </c>
      <c r="FK27" s="1">
        <v>12564.127707400001</v>
      </c>
      <c r="FL27" s="1">
        <v>12503.5199524</v>
      </c>
      <c r="FM27" s="1">
        <v>14646.9834424</v>
      </c>
      <c r="FN27" s="1">
        <v>14667.8432424</v>
      </c>
      <c r="FO27" s="1">
        <v>14650.1336644</v>
      </c>
      <c r="FP27" s="1">
        <v>13073.879576400001</v>
      </c>
      <c r="FQ27" s="1">
        <v>13023.483101399999</v>
      </c>
      <c r="FR27" s="1">
        <v>11716.706047400001</v>
      </c>
      <c r="FS27" s="1">
        <v>16198.232354</v>
      </c>
      <c r="FT27" s="1">
        <v>29803.737378000002</v>
      </c>
      <c r="FU27" s="1">
        <v>32074.462582</v>
      </c>
      <c r="FV27" s="1">
        <v>31744.511580999999</v>
      </c>
      <c r="FW27" s="1">
        <v>27451.906630999991</v>
      </c>
      <c r="FX27" s="1">
        <v>26960.671241</v>
      </c>
      <c r="FY27" s="1">
        <v>28443.116652000001</v>
      </c>
      <c r="FZ27" s="1">
        <v>28451.871198000001</v>
      </c>
      <c r="GA27" s="1">
        <v>28447.001658000001</v>
      </c>
      <c r="GB27" s="1">
        <v>30006.51727</v>
      </c>
      <c r="GC27" s="1">
        <v>18880.295910000001</v>
      </c>
      <c r="GD27" s="1">
        <v>18836.001096</v>
      </c>
      <c r="GE27" s="1">
        <v>21642.690095000002</v>
      </c>
      <c r="GF27" s="1">
        <v>22696.080173999999</v>
      </c>
      <c r="GG27" s="1">
        <v>22517.182299</v>
      </c>
      <c r="GH27" s="1">
        <v>24763.339096</v>
      </c>
      <c r="GI27" s="1">
        <v>24591.977623999999</v>
      </c>
      <c r="GJ27" s="1">
        <v>23014.380773000001</v>
      </c>
      <c r="GK27" s="1">
        <v>25027.035328999998</v>
      </c>
      <c r="GL27" s="1">
        <v>23782.076921</v>
      </c>
      <c r="GM27" s="1">
        <v>24858.070266999999</v>
      </c>
      <c r="GN27" s="1">
        <v>25273.743237999999</v>
      </c>
      <c r="GO27" s="1">
        <v>26015.791903000001</v>
      </c>
      <c r="GP27" s="1">
        <v>27376.978864000001</v>
      </c>
      <c r="GQ27" s="1">
        <v>30293.290668000001</v>
      </c>
      <c r="GR27" s="1">
        <v>39020.909071000002</v>
      </c>
      <c r="GS27" s="1">
        <v>39208.784864000001</v>
      </c>
      <c r="GT27" s="1">
        <v>44958.358301000007</v>
      </c>
      <c r="GU27" s="1">
        <v>45720.88493</v>
      </c>
      <c r="GV27" s="1">
        <v>42258.309665000001</v>
      </c>
      <c r="GW27" s="1">
        <v>39803.309746999999</v>
      </c>
      <c r="GX27" s="1">
        <v>41213.391452999997</v>
      </c>
      <c r="GY27" s="1">
        <v>41315.492975000001</v>
      </c>
      <c r="GZ27" s="1">
        <v>48958.689162000002</v>
      </c>
      <c r="HA27" s="1">
        <v>48390.331179999986</v>
      </c>
      <c r="HB27" s="1">
        <v>52161.773490000007</v>
      </c>
      <c r="HC27" s="1">
        <v>52919.10628</v>
      </c>
      <c r="HD27" s="1">
        <v>57523.060178999993</v>
      </c>
      <c r="HE27" s="1">
        <v>57887.422705999998</v>
      </c>
      <c r="HF27" s="1">
        <v>56702.772968999998</v>
      </c>
      <c r="HG27" s="1">
        <v>57659.200421999987</v>
      </c>
      <c r="HH27" s="1">
        <v>54648.18233399999</v>
      </c>
      <c r="HI27" s="1">
        <v>42170.371310000002</v>
      </c>
      <c r="HJ27" s="1">
        <v>46521.374232000002</v>
      </c>
      <c r="HK27" s="1">
        <v>52641.856098999997</v>
      </c>
      <c r="HL27" s="1">
        <v>55295.739078000013</v>
      </c>
      <c r="HM27" s="1">
        <v>56159.814678000002</v>
      </c>
      <c r="HN27" s="1">
        <v>56288.534981999997</v>
      </c>
      <c r="HO27" s="1">
        <v>56506.613249999988</v>
      </c>
      <c r="HP27" s="1">
        <v>58698.570219000001</v>
      </c>
      <c r="HQ27" s="1">
        <v>62534.376286999999</v>
      </c>
      <c r="HR27" s="1">
        <v>61138.485082999992</v>
      </c>
      <c r="HS27" s="1">
        <v>61278.966504000004</v>
      </c>
      <c r="HT27" s="1">
        <v>59730.269482000003</v>
      </c>
      <c r="HU27" s="1">
        <v>56852.291798000013</v>
      </c>
      <c r="HV27" s="1">
        <v>60588.475866000001</v>
      </c>
      <c r="HW27" s="1">
        <v>40694.223940999997</v>
      </c>
      <c r="HX27" s="1">
        <v>42837.279869999991</v>
      </c>
      <c r="HY27" s="1">
        <v>45169.933197999999</v>
      </c>
      <c r="HZ27" s="1">
        <v>53041.449879</v>
      </c>
      <c r="IA27" s="1">
        <v>52980.849381</v>
      </c>
      <c r="IB27" s="1">
        <v>59080.861317000003</v>
      </c>
      <c r="IC27" s="1">
        <v>59767.259031000009</v>
      </c>
      <c r="ID27" s="1">
        <v>59344.511775000014</v>
      </c>
      <c r="IE27" s="1">
        <v>57559.720228000013</v>
      </c>
      <c r="IF27" s="1">
        <v>56419.652359</v>
      </c>
      <c r="IG27" s="1">
        <v>86103.488795999991</v>
      </c>
      <c r="IH27" s="1">
        <v>89012.088000999996</v>
      </c>
      <c r="II27" s="1">
        <v>105541.88408</v>
      </c>
      <c r="IJ27" s="1">
        <v>112541.316492</v>
      </c>
      <c r="IK27" s="1">
        <v>112160.936074</v>
      </c>
      <c r="IL27" s="1">
        <v>109801.018584</v>
      </c>
      <c r="IM27" s="1">
        <v>118743.089714</v>
      </c>
      <c r="IN27" s="1">
        <v>110851.079369</v>
      </c>
      <c r="IO27" s="1">
        <v>112739.09419600001</v>
      </c>
      <c r="IP27" s="1">
        <v>123047.09933700001</v>
      </c>
      <c r="IQ27" s="1">
        <v>121239.725315</v>
      </c>
      <c r="IR27" s="1">
        <v>125508.310039</v>
      </c>
      <c r="IS27" s="1">
        <v>124303.548646</v>
      </c>
      <c r="IT27" s="1">
        <v>126073.323758</v>
      </c>
      <c r="IU27" s="1">
        <v>125459.352075</v>
      </c>
      <c r="IV27" s="1">
        <v>119506.501753</v>
      </c>
      <c r="IW27" s="1">
        <v>126023.447143</v>
      </c>
      <c r="IX27" s="1">
        <v>125419.802602</v>
      </c>
      <c r="IY27" s="1">
        <v>133756.424543</v>
      </c>
      <c r="IZ27" s="1">
        <v>135084.45539700001</v>
      </c>
      <c r="JA27" s="1">
        <v>134503</v>
      </c>
      <c r="JB27" s="1">
        <v>134164.478309</v>
      </c>
      <c r="JC27" s="1">
        <v>124090.908402</v>
      </c>
      <c r="JD27" s="1">
        <v>120551.33796200001</v>
      </c>
      <c r="JE27" s="1">
        <v>118421.715524</v>
      </c>
      <c r="JF27" s="1">
        <v>119592.394075</v>
      </c>
    </row>
    <row r="28" spans="1:266" s="1" customFormat="1" ht="12.9" customHeight="1" x14ac:dyDescent="0.2">
      <c r="A28" s="73" t="s">
        <v>61</v>
      </c>
      <c r="B28" s="1">
        <v>42292</v>
      </c>
      <c r="C28" s="1">
        <v>42022</v>
      </c>
      <c r="D28" s="1">
        <v>42266</v>
      </c>
      <c r="E28" s="1">
        <v>43576</v>
      </c>
      <c r="F28" s="1">
        <v>46267</v>
      </c>
      <c r="G28" s="1">
        <v>45881</v>
      </c>
      <c r="H28" s="1">
        <v>47486</v>
      </c>
      <c r="I28" s="1">
        <v>47055</v>
      </c>
      <c r="J28" s="1">
        <v>47073</v>
      </c>
      <c r="K28" s="1">
        <v>48329</v>
      </c>
      <c r="L28" s="1">
        <v>50915</v>
      </c>
      <c r="M28" s="1">
        <v>53394</v>
      </c>
      <c r="N28" s="1">
        <v>53115</v>
      </c>
      <c r="O28" s="1">
        <v>53208</v>
      </c>
      <c r="P28" s="1">
        <v>53616</v>
      </c>
      <c r="Q28" s="1">
        <v>54313</v>
      </c>
      <c r="R28" s="1">
        <v>54881</v>
      </c>
      <c r="S28" s="1">
        <v>54133</v>
      </c>
      <c r="T28" s="1">
        <v>52777</v>
      </c>
      <c r="U28" s="1">
        <v>52810</v>
      </c>
      <c r="V28" s="1">
        <v>52779</v>
      </c>
      <c r="W28" s="1">
        <v>53074</v>
      </c>
      <c r="X28" s="1">
        <v>52756</v>
      </c>
      <c r="Y28" s="1">
        <v>57122</v>
      </c>
      <c r="Z28" s="1">
        <v>57439</v>
      </c>
      <c r="AA28" s="1">
        <v>58725</v>
      </c>
      <c r="AB28" s="1">
        <v>58775</v>
      </c>
      <c r="AC28" s="1">
        <v>59171</v>
      </c>
      <c r="AD28" s="1">
        <v>59258</v>
      </c>
      <c r="AE28" s="1">
        <v>60286</v>
      </c>
      <c r="AF28" s="1">
        <v>60748</v>
      </c>
      <c r="AG28" s="1">
        <v>61476</v>
      </c>
      <c r="AH28" s="1">
        <v>53441</v>
      </c>
      <c r="AI28" s="1">
        <v>51849</v>
      </c>
      <c r="AJ28" s="1">
        <v>55240</v>
      </c>
      <c r="AK28" s="1">
        <v>57385</v>
      </c>
      <c r="AL28" s="1">
        <v>58798</v>
      </c>
      <c r="AM28" s="1">
        <v>59036</v>
      </c>
      <c r="AN28" s="1">
        <v>59446</v>
      </c>
      <c r="AO28" s="1">
        <v>59232</v>
      </c>
      <c r="AP28" s="1">
        <v>53239</v>
      </c>
      <c r="AQ28" s="1">
        <v>52830</v>
      </c>
      <c r="AR28" s="1">
        <v>52666.259399260009</v>
      </c>
      <c r="AS28" s="1">
        <v>50020.492587260007</v>
      </c>
      <c r="AT28" s="1">
        <v>49434.301248160002</v>
      </c>
      <c r="AU28" s="1">
        <v>50959.332441999992</v>
      </c>
      <c r="AV28" s="1">
        <v>59842.133908999996</v>
      </c>
      <c r="AW28" s="1">
        <v>62096.695734000001</v>
      </c>
      <c r="AX28" s="1">
        <v>56978.421181999998</v>
      </c>
      <c r="AY28" s="1">
        <v>52746.061413000003</v>
      </c>
      <c r="AZ28" s="1">
        <v>51773.516214000003</v>
      </c>
      <c r="BA28" s="1">
        <v>50853.168617999982</v>
      </c>
      <c r="BB28" s="1">
        <v>50524.218960999991</v>
      </c>
      <c r="BC28" s="1">
        <v>51466.796063000002</v>
      </c>
      <c r="BD28" s="1">
        <v>51083.870487999993</v>
      </c>
      <c r="BE28" s="1">
        <v>49843.827519999999</v>
      </c>
      <c r="BF28" s="1">
        <v>48903.200650999999</v>
      </c>
      <c r="BG28" s="1">
        <v>48739.487499000003</v>
      </c>
      <c r="BH28" s="1">
        <v>48272.663858000007</v>
      </c>
      <c r="BI28" s="1">
        <v>49455</v>
      </c>
      <c r="BJ28" s="1">
        <v>49458.194884999997</v>
      </c>
      <c r="BK28" s="1">
        <v>51046.677668999997</v>
      </c>
      <c r="BL28" s="1">
        <v>51811.839856500002</v>
      </c>
      <c r="BM28" s="1">
        <v>52303.868242500001</v>
      </c>
      <c r="BN28" s="1">
        <v>53527.4880252</v>
      </c>
      <c r="BO28" s="1">
        <v>53520.890130200009</v>
      </c>
      <c r="BP28" s="1">
        <v>53770.323130200013</v>
      </c>
      <c r="BQ28" s="1">
        <v>54789.567350199999</v>
      </c>
      <c r="BR28" s="1">
        <v>55783.534309199997</v>
      </c>
      <c r="BS28" s="1">
        <v>56150.123301200001</v>
      </c>
      <c r="BT28" s="1">
        <v>56814.336083200003</v>
      </c>
      <c r="BU28" s="1">
        <v>57572.696355</v>
      </c>
      <c r="BV28" s="1">
        <v>57734.1970802</v>
      </c>
      <c r="BW28" s="1">
        <v>58232.799007200003</v>
      </c>
      <c r="BX28" s="1">
        <v>59505.826373800002</v>
      </c>
      <c r="BY28" s="1">
        <v>59782.688037300009</v>
      </c>
      <c r="BZ28" s="1">
        <v>60673.842416900014</v>
      </c>
      <c r="CA28" s="1">
        <v>60917.237059900013</v>
      </c>
      <c r="CB28" s="1">
        <v>60422.976724400003</v>
      </c>
      <c r="CC28" s="1">
        <v>60271.274246399997</v>
      </c>
      <c r="CD28" s="1">
        <v>61147.0147774</v>
      </c>
      <c r="CE28" s="1">
        <v>61860.888204100003</v>
      </c>
      <c r="CF28" s="1">
        <v>66350.650478099997</v>
      </c>
      <c r="CG28" s="1">
        <v>70727.033856000009</v>
      </c>
      <c r="CH28" s="1">
        <v>70952.878531800001</v>
      </c>
      <c r="CI28" s="1">
        <v>70756.636377799994</v>
      </c>
      <c r="CJ28" s="1">
        <v>70440.771020200002</v>
      </c>
      <c r="CK28" s="1">
        <v>70641.057445600003</v>
      </c>
      <c r="CL28" s="1">
        <v>72220.857809599998</v>
      </c>
      <c r="CM28" s="1">
        <v>72685.341268799995</v>
      </c>
      <c r="CN28" s="1">
        <v>72840.256753399997</v>
      </c>
      <c r="CO28" s="1">
        <v>75085.8422804</v>
      </c>
      <c r="CP28" s="1">
        <v>75501.344500699997</v>
      </c>
      <c r="CQ28" s="1">
        <v>78018.902639840002</v>
      </c>
      <c r="CR28" s="1">
        <v>77723.159191819999</v>
      </c>
      <c r="CS28" s="1">
        <v>78638.952638779985</v>
      </c>
      <c r="CT28" s="1">
        <v>57692.144537959997</v>
      </c>
      <c r="CU28" s="1">
        <v>58053.576691150003</v>
      </c>
      <c r="CV28" s="1">
        <v>58264.614276050001</v>
      </c>
      <c r="CW28" s="1">
        <v>59382.566755990003</v>
      </c>
      <c r="CX28" s="1">
        <v>59367.464813780003</v>
      </c>
      <c r="CY28" s="1">
        <v>60740.407530869998</v>
      </c>
      <c r="CZ28" s="1">
        <v>61394.196050370003</v>
      </c>
      <c r="DA28" s="1">
        <v>65120.360956940007</v>
      </c>
      <c r="DB28" s="1">
        <v>66460.026721729984</v>
      </c>
      <c r="DC28" s="1">
        <v>66606.170838649996</v>
      </c>
      <c r="DD28" s="1">
        <v>66655.366149559995</v>
      </c>
      <c r="DE28" s="1">
        <v>60707.708433490006</v>
      </c>
      <c r="DF28" s="1">
        <v>48886.731667270004</v>
      </c>
      <c r="DG28" s="1">
        <v>45645.66707689</v>
      </c>
      <c r="DH28" s="1">
        <v>48993.374391899997</v>
      </c>
      <c r="DI28" s="1">
        <v>48925.129016399987</v>
      </c>
      <c r="DJ28" s="1">
        <v>48764.603092099991</v>
      </c>
      <c r="DK28" s="1">
        <v>49459.450420970003</v>
      </c>
      <c r="DL28" s="1">
        <v>49720.264825370003</v>
      </c>
      <c r="DM28" s="1">
        <v>49971.204931089997</v>
      </c>
      <c r="DN28" s="1">
        <v>50799.626384249997</v>
      </c>
      <c r="DO28" s="1">
        <v>51362.367310740003</v>
      </c>
      <c r="DP28" s="1">
        <v>51179.594856220006</v>
      </c>
      <c r="DQ28" s="1">
        <v>52152.869370139997</v>
      </c>
      <c r="DR28" s="1">
        <v>52550.69547395</v>
      </c>
      <c r="DS28" s="1">
        <v>53826.271291190002</v>
      </c>
      <c r="DT28" s="1">
        <v>54662.496951330002</v>
      </c>
      <c r="DU28" s="1">
        <v>55898.335109860011</v>
      </c>
      <c r="DV28" s="1">
        <v>56040.00772093</v>
      </c>
      <c r="DW28" s="1">
        <v>56992.800529520013</v>
      </c>
      <c r="DX28" s="1">
        <v>58864.48222618</v>
      </c>
      <c r="DY28" s="1">
        <v>59891.406552519999</v>
      </c>
      <c r="DZ28" s="1">
        <v>60572.905917830001</v>
      </c>
      <c r="EA28" s="1">
        <v>62960.519115130002</v>
      </c>
      <c r="EB28" s="1">
        <v>61071.04928068001</v>
      </c>
      <c r="EC28" s="1">
        <v>57064.930854300008</v>
      </c>
      <c r="ED28" s="1">
        <v>57587.186400190003</v>
      </c>
      <c r="EE28" s="1">
        <v>59119.932996060008</v>
      </c>
      <c r="EF28" s="1">
        <v>60273.26577446</v>
      </c>
      <c r="EG28" s="1">
        <v>60333.316931879992</v>
      </c>
      <c r="EH28" s="1">
        <v>60587.700329560001</v>
      </c>
      <c r="EI28" s="1">
        <v>60300.565025389988</v>
      </c>
      <c r="EJ28" s="1">
        <v>60372.38097808</v>
      </c>
      <c r="EK28" s="1">
        <v>61680.24874381</v>
      </c>
      <c r="EL28" s="1">
        <v>61725.074808550002</v>
      </c>
      <c r="EM28" s="1">
        <v>58219.632446180003</v>
      </c>
      <c r="EN28" s="1">
        <v>58928.873791520011</v>
      </c>
      <c r="EO28" s="1">
        <v>59767.132268280016</v>
      </c>
      <c r="EP28" s="1">
        <v>60787.667152659997</v>
      </c>
      <c r="EQ28" s="1">
        <v>61085.394248170007</v>
      </c>
      <c r="ER28" s="1">
        <v>66228.633226610007</v>
      </c>
      <c r="ES28" s="1">
        <v>65816.439543550005</v>
      </c>
      <c r="ET28" s="1">
        <v>63294.507689310012</v>
      </c>
      <c r="EU28" s="1">
        <v>62954.168684580007</v>
      </c>
      <c r="EV28" s="1">
        <v>62635.69455968</v>
      </c>
      <c r="EW28" s="1">
        <v>58928.864488530002</v>
      </c>
      <c r="EX28" s="1">
        <v>59140.432128909997</v>
      </c>
      <c r="EY28" s="1">
        <v>59954.989688469999</v>
      </c>
      <c r="EZ28" s="1">
        <v>60340.439310950002</v>
      </c>
      <c r="FA28" s="1">
        <v>61209.644409940011</v>
      </c>
      <c r="FB28" s="1">
        <v>61281.040625970003</v>
      </c>
      <c r="FC28" s="1">
        <v>61094.412805309992</v>
      </c>
      <c r="FD28" s="1">
        <v>60473.553731020002</v>
      </c>
      <c r="FE28" s="1">
        <v>60401.161893220007</v>
      </c>
      <c r="FF28" s="1">
        <v>60171.886739529989</v>
      </c>
      <c r="FG28" s="1">
        <v>60006.928879780004</v>
      </c>
      <c r="FH28" s="1">
        <v>60218.987074379998</v>
      </c>
      <c r="FI28" s="1">
        <v>60634.563580310001</v>
      </c>
      <c r="FJ28" s="1">
        <v>61514.454527770002</v>
      </c>
      <c r="FK28" s="1">
        <v>62114.706164659998</v>
      </c>
      <c r="FL28" s="1">
        <v>63101.938414149998</v>
      </c>
      <c r="FM28" s="1">
        <v>64257.826588899989</v>
      </c>
      <c r="FN28" s="1">
        <v>64903.89887266</v>
      </c>
      <c r="FO28" s="1">
        <v>65006.476582410003</v>
      </c>
      <c r="FP28" s="1">
        <v>65489.129925279987</v>
      </c>
      <c r="FQ28" s="1">
        <v>68122.48179931</v>
      </c>
      <c r="FR28" s="1">
        <v>68224.114588169992</v>
      </c>
      <c r="FS28" s="1">
        <v>67705.983065680004</v>
      </c>
      <c r="FT28" s="1">
        <v>67173.833679710006</v>
      </c>
      <c r="FU28" s="1">
        <v>68942.588186670007</v>
      </c>
      <c r="FV28" s="1">
        <v>70959.856752539999</v>
      </c>
      <c r="FW28" s="1">
        <v>73935.268286200007</v>
      </c>
      <c r="FX28" s="1">
        <v>74942.985445179991</v>
      </c>
      <c r="FY28" s="1">
        <v>75619.884925539998</v>
      </c>
      <c r="FZ28" s="1">
        <v>76486.681441249995</v>
      </c>
      <c r="GA28" s="1">
        <v>58749.936915949998</v>
      </c>
      <c r="GB28" s="1">
        <v>57015.706442950002</v>
      </c>
      <c r="GC28" s="1">
        <v>52978.561410950002</v>
      </c>
      <c r="GD28" s="1">
        <v>52986.555290949997</v>
      </c>
      <c r="GE28" s="1">
        <v>52967.298360950001</v>
      </c>
      <c r="GF28" s="1">
        <v>53191.035826949999</v>
      </c>
      <c r="GG28" s="1">
        <v>60926.950398949994</v>
      </c>
      <c r="GH28" s="1">
        <v>60388.184807950012</v>
      </c>
      <c r="GI28" s="1">
        <v>60731.660622950003</v>
      </c>
      <c r="GJ28" s="1">
        <v>60580.671207950007</v>
      </c>
      <c r="GK28" s="1">
        <v>62379.112063950008</v>
      </c>
      <c r="GL28" s="1">
        <v>61041.418688949998</v>
      </c>
      <c r="GM28" s="1">
        <v>61397.456779950007</v>
      </c>
      <c r="GN28" s="1">
        <v>61361.025365950001</v>
      </c>
      <c r="GO28" s="1">
        <v>60735.147979950001</v>
      </c>
      <c r="GP28" s="1">
        <v>60498.955830949992</v>
      </c>
      <c r="GQ28" s="1">
        <v>60378.324132949987</v>
      </c>
      <c r="GR28" s="1">
        <v>62138.600253949997</v>
      </c>
      <c r="GS28" s="1">
        <v>62360.498482950003</v>
      </c>
      <c r="GT28" s="1">
        <v>63306.414638950002</v>
      </c>
      <c r="GU28" s="1">
        <v>63537.112348950002</v>
      </c>
      <c r="GV28" s="1">
        <v>63873.333105950012</v>
      </c>
      <c r="GW28" s="1">
        <v>69912.03182489</v>
      </c>
      <c r="GX28" s="1">
        <v>70214.637606889999</v>
      </c>
      <c r="GY28" s="1">
        <v>70579.038155889997</v>
      </c>
      <c r="GZ28" s="1">
        <v>71680.380663889999</v>
      </c>
      <c r="HA28" s="1">
        <v>71216.012423890003</v>
      </c>
      <c r="HB28" s="1">
        <v>71009.961268889994</v>
      </c>
      <c r="HC28" s="1">
        <v>64672.433859889992</v>
      </c>
      <c r="HD28" s="1">
        <v>65264.283927889999</v>
      </c>
      <c r="HE28" s="1">
        <v>65473.592506890003</v>
      </c>
      <c r="HF28" s="1">
        <v>61663.699454889997</v>
      </c>
      <c r="HG28" s="1">
        <v>61791.508068890013</v>
      </c>
      <c r="HH28" s="1">
        <v>61712.685775890001</v>
      </c>
      <c r="HI28" s="1">
        <v>57480.852520999993</v>
      </c>
      <c r="HJ28" s="1">
        <v>58151.391431999997</v>
      </c>
      <c r="HK28" s="1">
        <v>58030.628161999994</v>
      </c>
      <c r="HL28" s="1">
        <v>57713.125371000002</v>
      </c>
      <c r="HM28" s="1">
        <v>57804.355260999997</v>
      </c>
      <c r="HN28" s="1">
        <v>57619.395573000002</v>
      </c>
      <c r="HO28" s="1">
        <v>57192.341551999998</v>
      </c>
      <c r="HP28" s="1">
        <v>56968.457661</v>
      </c>
      <c r="HQ28" s="1">
        <v>56660.603760999998</v>
      </c>
      <c r="HR28" s="1">
        <v>57231.209218999997</v>
      </c>
      <c r="HS28" s="1">
        <v>56590.525804999997</v>
      </c>
      <c r="HT28" s="1">
        <v>56223.990010000001</v>
      </c>
      <c r="HU28" s="1">
        <v>54837.955199000004</v>
      </c>
      <c r="HV28" s="1">
        <v>63782.925428000002</v>
      </c>
      <c r="HW28" s="1">
        <v>55100.513551999997</v>
      </c>
      <c r="HX28" s="1">
        <v>55681.260277000001</v>
      </c>
      <c r="HY28" s="1">
        <v>55438.225878999998</v>
      </c>
      <c r="HZ28" s="1">
        <v>55693.898420999998</v>
      </c>
      <c r="IA28" s="1">
        <v>55925.645286999992</v>
      </c>
      <c r="IB28" s="1">
        <v>55990.881004000003</v>
      </c>
      <c r="IC28" s="1">
        <v>62050.889609999998</v>
      </c>
      <c r="ID28" s="1">
        <v>63706.279153000003</v>
      </c>
      <c r="IE28" s="1">
        <v>63085.165098999991</v>
      </c>
      <c r="IF28" s="1">
        <v>63036.784063999999</v>
      </c>
      <c r="IG28" s="1">
        <v>60796.432899000007</v>
      </c>
      <c r="IH28" s="1">
        <v>61499.69576000001</v>
      </c>
      <c r="II28" s="1">
        <v>61012.088754999997</v>
      </c>
      <c r="IJ28" s="1">
        <v>71354.500151999993</v>
      </c>
      <c r="IK28" s="1">
        <v>70639.600498999993</v>
      </c>
      <c r="IL28" s="1">
        <v>70971.743207000007</v>
      </c>
      <c r="IM28" s="1">
        <v>71212.73410886999</v>
      </c>
      <c r="IN28" s="1">
        <v>73866.218241960014</v>
      </c>
      <c r="IO28" s="1">
        <v>74164.069216399992</v>
      </c>
      <c r="IP28" s="1">
        <v>76012.038478250004</v>
      </c>
      <c r="IQ28" s="1">
        <v>76542.026569000009</v>
      </c>
      <c r="IR28" s="1">
        <v>76927.610476000002</v>
      </c>
      <c r="IS28" s="1">
        <v>77431.258936999991</v>
      </c>
      <c r="IT28" s="1">
        <v>77166.737844000018</v>
      </c>
      <c r="IU28" s="1">
        <v>77081.957600999987</v>
      </c>
      <c r="IV28" s="1">
        <v>85744.481650000002</v>
      </c>
      <c r="IW28" s="1">
        <v>85583.917272999999</v>
      </c>
      <c r="IX28" s="1">
        <v>93283.483565999995</v>
      </c>
      <c r="IY28" s="1">
        <v>93822.977618999998</v>
      </c>
      <c r="IZ28" s="1">
        <v>93712.45925900001</v>
      </c>
      <c r="JA28" s="1">
        <v>97446</v>
      </c>
      <c r="JB28" s="1">
        <v>104557.041983</v>
      </c>
      <c r="JC28" s="1">
        <v>106641.67917</v>
      </c>
      <c r="JD28" s="1">
        <v>106906.71748399999</v>
      </c>
      <c r="JE28" s="1">
        <v>96924.977777999986</v>
      </c>
      <c r="JF28" s="1">
        <v>97069.071389000004</v>
      </c>
    </row>
    <row r="29" spans="1:266" s="1" customFormat="1" ht="12.9" customHeight="1" x14ac:dyDescent="0.2">
      <c r="A29" s="73" t="s">
        <v>62</v>
      </c>
      <c r="B29" s="1">
        <v>5082</v>
      </c>
      <c r="C29" s="1">
        <v>9890</v>
      </c>
      <c r="D29" s="1">
        <v>7419</v>
      </c>
      <c r="E29" s="1">
        <v>7457</v>
      </c>
      <c r="F29" s="1">
        <v>7158</v>
      </c>
      <c r="G29" s="1">
        <v>7282</v>
      </c>
      <c r="H29" s="1">
        <v>7280</v>
      </c>
      <c r="I29" s="1">
        <v>5266</v>
      </c>
      <c r="J29" s="1">
        <v>5990</v>
      </c>
      <c r="K29" s="1">
        <v>5990</v>
      </c>
      <c r="L29" s="1">
        <v>5990</v>
      </c>
      <c r="M29" s="1">
        <v>5990</v>
      </c>
      <c r="N29" s="1">
        <v>5990</v>
      </c>
      <c r="O29" s="1">
        <v>5990</v>
      </c>
      <c r="P29" s="1">
        <v>3000</v>
      </c>
      <c r="Q29" s="1">
        <v>3000</v>
      </c>
      <c r="R29" s="1">
        <v>3000</v>
      </c>
      <c r="S29" s="1">
        <v>591</v>
      </c>
      <c r="T29" s="1">
        <v>1600</v>
      </c>
      <c r="U29" s="1">
        <v>3710</v>
      </c>
      <c r="V29" s="1">
        <v>4743</v>
      </c>
      <c r="W29" s="1">
        <v>743</v>
      </c>
      <c r="X29" s="1">
        <v>494</v>
      </c>
      <c r="Y29" s="1">
        <v>1879</v>
      </c>
      <c r="Z29" s="1">
        <v>1940</v>
      </c>
      <c r="AA29" s="1">
        <v>1475</v>
      </c>
      <c r="AB29" s="1">
        <v>1451</v>
      </c>
      <c r="AC29" s="1">
        <v>2402</v>
      </c>
      <c r="AD29" s="1">
        <v>5273</v>
      </c>
      <c r="AE29" s="1">
        <v>11961</v>
      </c>
      <c r="AF29" s="1">
        <v>10731</v>
      </c>
      <c r="AG29" s="1">
        <v>9021</v>
      </c>
      <c r="AH29" s="1">
        <v>6618</v>
      </c>
      <c r="AI29" s="1">
        <v>4854</v>
      </c>
      <c r="AJ29" s="1">
        <v>4383</v>
      </c>
      <c r="AK29" s="1">
        <v>3380</v>
      </c>
      <c r="AL29" s="1">
        <v>3197</v>
      </c>
      <c r="AM29" s="1">
        <v>2745</v>
      </c>
      <c r="AN29" s="1">
        <v>2574</v>
      </c>
      <c r="AO29" s="1">
        <v>2247</v>
      </c>
      <c r="AP29" s="1">
        <v>2154</v>
      </c>
      <c r="AQ29" s="1">
        <v>1954</v>
      </c>
      <c r="AR29" s="1">
        <v>1619.3607890000001</v>
      </c>
      <c r="AS29" s="1">
        <v>1555.4651040000001</v>
      </c>
      <c r="AT29" s="1">
        <v>1543.4144650000001</v>
      </c>
      <c r="AU29" s="1">
        <v>1271.0209460000001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15.265018</v>
      </c>
      <c r="BG29" s="1">
        <v>9.6315000000000008</v>
      </c>
      <c r="BH29" s="1">
        <v>4</v>
      </c>
      <c r="BI29" s="1">
        <v>15</v>
      </c>
      <c r="BJ29" s="1">
        <v>9.5337009999999989</v>
      </c>
      <c r="BK29" s="1">
        <v>1253.2995129999999</v>
      </c>
      <c r="BL29" s="1">
        <v>1351.2750000000001</v>
      </c>
      <c r="BM29" s="1">
        <v>1344.825</v>
      </c>
      <c r="BN29" s="1">
        <v>1338.375</v>
      </c>
      <c r="BO29" s="1">
        <v>1302.9000000000001</v>
      </c>
      <c r="BP29" s="1">
        <v>1283.55</v>
      </c>
      <c r="BQ29" s="1">
        <v>1307.2</v>
      </c>
      <c r="BR29" s="1">
        <v>1311.5</v>
      </c>
      <c r="BS29" s="1">
        <v>1317.95</v>
      </c>
      <c r="BT29" s="1">
        <v>1320.1</v>
      </c>
      <c r="BU29" s="1">
        <v>1311.5</v>
      </c>
      <c r="BV29" s="1">
        <v>1317.95</v>
      </c>
      <c r="BW29" s="1">
        <v>1285.7</v>
      </c>
      <c r="BX29" s="1">
        <v>1571.45</v>
      </c>
      <c r="BY29" s="1">
        <v>1521.1</v>
      </c>
      <c r="BZ29" s="1">
        <v>1523.75</v>
      </c>
      <c r="CA29" s="1">
        <v>1470.75</v>
      </c>
      <c r="CB29" s="1">
        <v>1449.55</v>
      </c>
      <c r="CC29" s="1">
        <v>1431</v>
      </c>
      <c r="CD29" s="1">
        <v>1423.05</v>
      </c>
      <c r="CE29" s="1">
        <v>1425.7</v>
      </c>
      <c r="CF29" s="1">
        <v>1431</v>
      </c>
      <c r="CG29" s="1">
        <v>1370.05</v>
      </c>
      <c r="CH29" s="1">
        <v>1391.25</v>
      </c>
      <c r="CI29" s="1">
        <v>13440.04</v>
      </c>
      <c r="CJ29" s="1">
        <v>1403.9</v>
      </c>
      <c r="CK29" s="1">
        <v>1607.1551669999999</v>
      </c>
      <c r="CL29" s="1">
        <v>4594.2332490000008</v>
      </c>
      <c r="CM29" s="1">
        <v>3622.8963480000002</v>
      </c>
      <c r="CN29" s="1">
        <v>3417.8</v>
      </c>
      <c r="CO29" s="1">
        <v>6410.7173089999997</v>
      </c>
      <c r="CP29" s="1">
        <v>6895.1942710000003</v>
      </c>
      <c r="CQ29" s="1">
        <v>6337.2240220000003</v>
      </c>
      <c r="CR29" s="1">
        <v>6306.9952890000004</v>
      </c>
      <c r="CS29" s="1">
        <v>1348.3</v>
      </c>
      <c r="CT29" s="1">
        <v>4796.9396420000003</v>
      </c>
      <c r="CU29" s="1">
        <v>2763.1900890000002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2000</v>
      </c>
      <c r="DF29" s="1">
        <v>0</v>
      </c>
      <c r="DG29" s="1">
        <v>0</v>
      </c>
      <c r="DH29" s="1">
        <v>2000</v>
      </c>
      <c r="DI29" s="1">
        <v>2000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>
        <v>0</v>
      </c>
      <c r="DU29" s="1">
        <v>0</v>
      </c>
      <c r="DV29" s="1">
        <v>2000</v>
      </c>
      <c r="DW29" s="1">
        <v>1000</v>
      </c>
      <c r="DX29" s="1">
        <v>0</v>
      </c>
      <c r="DY29" s="1">
        <v>0</v>
      </c>
      <c r="DZ29" s="1">
        <v>0</v>
      </c>
      <c r="EA29" s="1">
        <v>0</v>
      </c>
      <c r="EB29" s="1">
        <v>0</v>
      </c>
      <c r="EC29" s="1">
        <v>0</v>
      </c>
      <c r="ED29" s="1">
        <v>0</v>
      </c>
      <c r="EE29" s="1">
        <v>0</v>
      </c>
      <c r="EF29" s="1">
        <v>0</v>
      </c>
      <c r="EG29" s="1">
        <v>0</v>
      </c>
      <c r="EH29" s="1">
        <v>4059.32666238</v>
      </c>
      <c r="EI29" s="1">
        <v>4025.5454639200002</v>
      </c>
      <c r="EJ29" s="1">
        <v>3011.7050899199999</v>
      </c>
      <c r="EK29" s="1">
        <v>1976.0338824</v>
      </c>
      <c r="EL29" s="1">
        <v>2018.40869735</v>
      </c>
      <c r="EM29" s="1">
        <v>2438.0874686500001</v>
      </c>
      <c r="EN29" s="1">
        <v>2571.8464693400001</v>
      </c>
      <c r="EO29" s="1">
        <v>2572.1574593</v>
      </c>
      <c r="EP29" s="1">
        <v>2646.9924093</v>
      </c>
      <c r="EQ29" s="1">
        <v>2328.5114272999999</v>
      </c>
      <c r="ER29" s="1">
        <v>2260.6074923000001</v>
      </c>
      <c r="ES29" s="1">
        <v>2254.1633123000001</v>
      </c>
      <c r="ET29" s="1">
        <v>590.7730143</v>
      </c>
      <c r="EU29" s="1">
        <v>3098.5841562999999</v>
      </c>
      <c r="EV29" s="1">
        <v>787.28942030000007</v>
      </c>
      <c r="EW29" s="1">
        <v>786.33554129999993</v>
      </c>
      <c r="EX29" s="1">
        <v>431.38282029999999</v>
      </c>
      <c r="EY29" s="1">
        <v>431.08638230000003</v>
      </c>
      <c r="EZ29" s="1">
        <v>0.7916723</v>
      </c>
      <c r="FA29" s="1">
        <v>0</v>
      </c>
      <c r="FB29" s="1">
        <v>2.3579669999999999</v>
      </c>
      <c r="FC29" s="1">
        <v>1.527126</v>
      </c>
      <c r="FD29" s="1">
        <v>4003.7066300000001</v>
      </c>
      <c r="FE29" s="1">
        <v>2.5348009999999999</v>
      </c>
      <c r="FF29" s="1">
        <v>1.7634289999999999</v>
      </c>
      <c r="FG29" s="1">
        <v>0.99314999999999998</v>
      </c>
      <c r="FH29" s="1">
        <v>0</v>
      </c>
      <c r="FI29" s="1">
        <v>4001.6438320000002</v>
      </c>
      <c r="FJ29" s="1">
        <v>2000</v>
      </c>
      <c r="FK29" s="1">
        <v>0</v>
      </c>
      <c r="FL29" s="1">
        <v>0</v>
      </c>
      <c r="FM29" s="1">
        <v>0</v>
      </c>
      <c r="FN29" s="1">
        <v>0</v>
      </c>
      <c r="FO29" s="1">
        <v>0</v>
      </c>
      <c r="FP29" s="1">
        <v>9087.0381249999991</v>
      </c>
      <c r="FQ29" s="1">
        <v>9074.481925</v>
      </c>
      <c r="FR29" s="1">
        <v>17965.919654000001</v>
      </c>
      <c r="FS29" s="1">
        <v>32292.618168000001</v>
      </c>
      <c r="FT29" s="1">
        <v>33748.38654</v>
      </c>
      <c r="FU29" s="1">
        <v>29520.135793000001</v>
      </c>
      <c r="FV29" s="1">
        <v>23613.027392</v>
      </c>
      <c r="FW29" s="1">
        <v>13314.142621000001</v>
      </c>
      <c r="FX29" s="1">
        <v>17581.042621000001</v>
      </c>
      <c r="FY29" s="1">
        <v>37991.215702999987</v>
      </c>
      <c r="FZ29" s="1">
        <v>29786.695136999999</v>
      </c>
      <c r="GA29" s="1">
        <v>17293.012257999999</v>
      </c>
      <c r="GB29" s="1">
        <v>29891.498559</v>
      </c>
      <c r="GC29" s="1">
        <v>17426.430133999998</v>
      </c>
      <c r="GD29" s="1">
        <v>33267.4</v>
      </c>
      <c r="GE29" s="1">
        <v>45516.435614999988</v>
      </c>
      <c r="GF29" s="1">
        <v>14113</v>
      </c>
      <c r="GG29" s="1">
        <v>23212.400000000001</v>
      </c>
      <c r="GH29" s="1">
        <v>57306.110959000012</v>
      </c>
      <c r="GI29" s="1">
        <v>61189.812208000003</v>
      </c>
      <c r="GJ29" s="1">
        <v>41506.334249</v>
      </c>
      <c r="GK29" s="1">
        <v>52367.745736999997</v>
      </c>
      <c r="GL29" s="1">
        <v>30573.8</v>
      </c>
      <c r="GM29" s="1">
        <v>42296.761645000013</v>
      </c>
      <c r="GN29" s="1">
        <v>49280.016926999997</v>
      </c>
      <c r="GO29" s="1">
        <v>46238.601369999997</v>
      </c>
      <c r="GP29" s="1">
        <v>45708.971232000004</v>
      </c>
      <c r="GQ29" s="1">
        <v>49602.853425000001</v>
      </c>
      <c r="GR29" s="1">
        <v>71887.552055000007</v>
      </c>
      <c r="GS29" s="1">
        <v>62800.450684000003</v>
      </c>
      <c r="GT29" s="1">
        <v>64685.384929</v>
      </c>
      <c r="GU29" s="1">
        <v>62088.976712000003</v>
      </c>
      <c r="GV29" s="1">
        <v>73986.899999999994</v>
      </c>
      <c r="GW29" s="1">
        <v>91344.647945000004</v>
      </c>
      <c r="GX29" s="1">
        <v>46570.847945000001</v>
      </c>
      <c r="GY29" s="1">
        <v>46570.847945000001</v>
      </c>
      <c r="GZ29" s="1">
        <v>63743</v>
      </c>
      <c r="HA29" s="1">
        <v>55242.5</v>
      </c>
      <c r="HB29" s="1">
        <v>54830.284247000003</v>
      </c>
      <c r="HC29" s="1">
        <v>54088.6</v>
      </c>
      <c r="HD29" s="1">
        <v>54088.6</v>
      </c>
      <c r="HE29" s="1">
        <v>57890.258521000003</v>
      </c>
      <c r="HF29" s="1">
        <v>58172.302021000003</v>
      </c>
      <c r="HG29" s="1">
        <v>76297.244326</v>
      </c>
      <c r="HH29" s="1">
        <v>55344.541969999991</v>
      </c>
      <c r="HI29" s="1">
        <v>63741.956086999999</v>
      </c>
      <c r="HJ29" s="1">
        <v>64714.736576000003</v>
      </c>
      <c r="HK29" s="1">
        <v>90652.183875000002</v>
      </c>
      <c r="HL29" s="1">
        <v>83583.030159999995</v>
      </c>
      <c r="HM29" s="1">
        <v>76782.466773000007</v>
      </c>
      <c r="HN29" s="1">
        <v>74780.679147000003</v>
      </c>
      <c r="HO29" s="1">
        <v>64687.4</v>
      </c>
      <c r="HP29" s="1">
        <v>68418.600000000006</v>
      </c>
      <c r="HQ29" s="1">
        <v>78642.489689000009</v>
      </c>
      <c r="HR29" s="1">
        <v>94758.887335000007</v>
      </c>
      <c r="HS29" s="1">
        <v>75246.737001000001</v>
      </c>
      <c r="HT29" s="1">
        <v>48280.223099000003</v>
      </c>
      <c r="HU29" s="1">
        <v>41421.293999000001</v>
      </c>
      <c r="HV29" s="1">
        <v>42061.875204999997</v>
      </c>
      <c r="HW29" s="1">
        <v>9163.9709559999992</v>
      </c>
      <c r="HX29" s="1">
        <v>0</v>
      </c>
      <c r="HY29" s="1">
        <v>0</v>
      </c>
      <c r="HZ29" s="1">
        <v>0</v>
      </c>
      <c r="IA29" s="1">
        <v>0</v>
      </c>
      <c r="IB29" s="1">
        <v>17997.54</v>
      </c>
      <c r="IC29" s="1">
        <v>18755.73</v>
      </c>
      <c r="ID29" s="1">
        <v>0</v>
      </c>
      <c r="IE29" s="1">
        <v>0</v>
      </c>
      <c r="IF29" s="1">
        <v>0</v>
      </c>
      <c r="IG29" s="1">
        <v>10008.054795</v>
      </c>
      <c r="IH29" s="1">
        <v>0</v>
      </c>
      <c r="II29" s="1">
        <v>15909.754733</v>
      </c>
      <c r="IJ29" s="1">
        <v>4.5479459999999996</v>
      </c>
      <c r="IK29" s="1">
        <v>4405.2876720000004</v>
      </c>
      <c r="IL29" s="1">
        <v>6.0273979999999998</v>
      </c>
      <c r="IM29" s="1">
        <v>6.0273979999999998</v>
      </c>
      <c r="IN29" s="1">
        <v>2.8020010000000002</v>
      </c>
      <c r="IO29" s="1">
        <v>6.0273979999999998</v>
      </c>
      <c r="IP29" s="1">
        <v>6.0273979999999998</v>
      </c>
      <c r="IQ29" s="1">
        <v>6.0273979999999998</v>
      </c>
      <c r="IR29" s="1">
        <v>6.9310429999999998</v>
      </c>
      <c r="IS29" s="1">
        <v>6.9310429999999998</v>
      </c>
      <c r="IT29" s="1">
        <v>0</v>
      </c>
      <c r="IU29" s="1">
        <v>0</v>
      </c>
      <c r="IV29" s="1">
        <v>0</v>
      </c>
      <c r="IW29" s="1">
        <v>30942.083633999999</v>
      </c>
      <c r="IX29" s="1">
        <v>42213.013805000002</v>
      </c>
      <c r="IY29" s="1">
        <v>56207.501794999996</v>
      </c>
      <c r="IZ29" s="1">
        <v>19883.899373</v>
      </c>
      <c r="JA29" s="1">
        <v>15044</v>
      </c>
      <c r="JB29" s="1">
        <v>19995.865042000001</v>
      </c>
      <c r="JC29" s="1">
        <v>19575.849149000001</v>
      </c>
      <c r="JD29" s="1">
        <v>45868.875344</v>
      </c>
      <c r="JE29" s="1">
        <v>41795.903875000004</v>
      </c>
      <c r="JF29" s="1">
        <v>29436.156572</v>
      </c>
    </row>
    <row r="30" spans="1:266" s="1" customFormat="1" ht="12.9" customHeight="1" x14ac:dyDescent="0.2">
      <c r="A30" s="73" t="s">
        <v>63</v>
      </c>
      <c r="B30" s="1">
        <v>37886</v>
      </c>
      <c r="C30" s="1">
        <v>37209</v>
      </c>
      <c r="D30" s="1">
        <v>36818</v>
      </c>
      <c r="E30" s="1">
        <v>39124</v>
      </c>
      <c r="F30" s="1">
        <v>35715</v>
      </c>
      <c r="G30" s="1">
        <v>36767</v>
      </c>
      <c r="H30" s="1">
        <v>37573</v>
      </c>
      <c r="I30" s="1">
        <v>35954</v>
      </c>
      <c r="J30" s="1">
        <v>35853</v>
      </c>
      <c r="K30" s="1">
        <v>37716</v>
      </c>
      <c r="L30" s="1">
        <v>38754</v>
      </c>
      <c r="M30" s="1">
        <v>36859</v>
      </c>
      <c r="N30" s="1">
        <v>40346</v>
      </c>
      <c r="O30" s="1">
        <v>44529</v>
      </c>
      <c r="P30" s="1">
        <v>47220</v>
      </c>
      <c r="Q30" s="1">
        <v>48228</v>
      </c>
      <c r="R30" s="1">
        <v>49899</v>
      </c>
      <c r="S30" s="1">
        <v>55055</v>
      </c>
      <c r="T30" s="1">
        <v>50896</v>
      </c>
      <c r="U30" s="1">
        <v>47569</v>
      </c>
      <c r="V30" s="1">
        <v>47928</v>
      </c>
      <c r="W30" s="1">
        <v>69126</v>
      </c>
      <c r="X30" s="1">
        <v>50316</v>
      </c>
      <c r="Y30" s="1">
        <v>44762</v>
      </c>
      <c r="Z30" s="1">
        <v>47537</v>
      </c>
      <c r="AA30" s="1">
        <v>50172</v>
      </c>
      <c r="AB30" s="1">
        <v>52416</v>
      </c>
      <c r="AC30" s="1">
        <v>50681</v>
      </c>
      <c r="AD30" s="1">
        <v>52909</v>
      </c>
      <c r="AE30" s="1">
        <v>59665</v>
      </c>
      <c r="AF30" s="1">
        <v>60410</v>
      </c>
      <c r="AG30" s="1">
        <v>60400</v>
      </c>
      <c r="AH30" s="1">
        <v>60932</v>
      </c>
      <c r="AI30" s="1">
        <v>64691</v>
      </c>
      <c r="AJ30" s="1">
        <v>58848</v>
      </c>
      <c r="AK30" s="1">
        <v>47278</v>
      </c>
      <c r="AL30" s="1">
        <v>50116</v>
      </c>
      <c r="AM30" s="1">
        <v>49745</v>
      </c>
      <c r="AN30" s="1">
        <v>44913</v>
      </c>
      <c r="AO30" s="1">
        <v>44399</v>
      </c>
      <c r="AP30" s="1">
        <v>42619</v>
      </c>
      <c r="AQ30" s="1">
        <v>42385</v>
      </c>
      <c r="AR30" s="1">
        <v>43270.371729260012</v>
      </c>
      <c r="AS30" s="1">
        <v>45102.444193460018</v>
      </c>
      <c r="AT30" s="1">
        <v>47494.436072059987</v>
      </c>
      <c r="AU30" s="1">
        <v>48123.391862210003</v>
      </c>
      <c r="AV30" s="1">
        <v>58339.738402310009</v>
      </c>
      <c r="AW30" s="1">
        <v>54044.634037099997</v>
      </c>
      <c r="AX30" s="1">
        <v>52245.565847480008</v>
      </c>
      <c r="AY30" s="1">
        <v>53625.064190899997</v>
      </c>
      <c r="AZ30" s="1">
        <v>53351.982317399998</v>
      </c>
      <c r="BA30" s="1">
        <v>51904.135635000013</v>
      </c>
      <c r="BB30" s="1">
        <v>51682.029975799996</v>
      </c>
      <c r="BC30" s="1">
        <v>50125.511825399997</v>
      </c>
      <c r="BD30" s="1">
        <v>48576.780673050001</v>
      </c>
      <c r="BE30" s="1">
        <v>45654.922113300003</v>
      </c>
      <c r="BF30" s="1">
        <v>47695.532088</v>
      </c>
      <c r="BG30" s="1">
        <v>46130.350646049999</v>
      </c>
      <c r="BH30" s="1">
        <v>47746.627665679996</v>
      </c>
      <c r="BI30" s="1">
        <v>37062</v>
      </c>
      <c r="BJ30" s="1">
        <v>40215.588300349998</v>
      </c>
      <c r="BK30" s="1">
        <v>38672.403921700003</v>
      </c>
      <c r="BL30" s="1">
        <v>39549.606067600012</v>
      </c>
      <c r="BM30" s="1">
        <v>40291.599093899997</v>
      </c>
      <c r="BN30" s="1">
        <v>41459.024542300001</v>
      </c>
      <c r="BO30" s="1">
        <v>40837.207466299988</v>
      </c>
      <c r="BP30" s="1">
        <v>39956.512607269993</v>
      </c>
      <c r="BQ30" s="1">
        <v>40564.637191839996</v>
      </c>
      <c r="BR30" s="1">
        <v>44715.13149924</v>
      </c>
      <c r="BS30" s="1">
        <v>46189.9243088</v>
      </c>
      <c r="BT30" s="1">
        <v>43501.070555619997</v>
      </c>
      <c r="BU30" s="1">
        <v>38252.544511220003</v>
      </c>
      <c r="BV30" s="1">
        <v>40519.90255957</v>
      </c>
      <c r="BW30" s="1">
        <v>42573.770945970013</v>
      </c>
      <c r="BX30" s="1">
        <v>47921.013701229997</v>
      </c>
      <c r="BY30" s="1">
        <v>49069.504312389989</v>
      </c>
      <c r="BZ30" s="1">
        <v>48911.377864039998</v>
      </c>
      <c r="CA30" s="1">
        <v>51041.521467309998</v>
      </c>
      <c r="CB30" s="1">
        <v>51344.365236129997</v>
      </c>
      <c r="CC30" s="1">
        <v>52360.016025710007</v>
      </c>
      <c r="CD30" s="1">
        <v>55219.985547580007</v>
      </c>
      <c r="CE30" s="1">
        <v>53115.263085359999</v>
      </c>
      <c r="CF30" s="1">
        <v>55092.63066884</v>
      </c>
      <c r="CG30" s="1">
        <v>49555.358623120002</v>
      </c>
      <c r="CH30" s="1">
        <v>52564.631374520002</v>
      </c>
      <c r="CI30" s="1">
        <v>51903.245867919999</v>
      </c>
      <c r="CJ30" s="1">
        <v>55729.803620689992</v>
      </c>
      <c r="CK30" s="1">
        <v>57812.183365340003</v>
      </c>
      <c r="CL30" s="1">
        <v>57254.771609219999</v>
      </c>
      <c r="CM30" s="1">
        <v>60898.085928560002</v>
      </c>
      <c r="CN30" s="1">
        <v>61084.757753989987</v>
      </c>
      <c r="CO30" s="1">
        <v>58551.648295159997</v>
      </c>
      <c r="CP30" s="1">
        <v>61490.050120669992</v>
      </c>
      <c r="CQ30" s="1">
        <v>62853.841991229987</v>
      </c>
      <c r="CR30" s="1">
        <v>65367.759671179992</v>
      </c>
      <c r="CS30" s="1">
        <v>57011.543524170003</v>
      </c>
      <c r="CT30" s="1">
        <v>38378.496534060003</v>
      </c>
      <c r="CU30" s="1">
        <v>39106.155903569997</v>
      </c>
      <c r="CV30" s="1">
        <v>40982.901156879998</v>
      </c>
      <c r="CW30" s="1">
        <v>42520.998870680007</v>
      </c>
      <c r="CX30" s="1">
        <v>45119.666770039999</v>
      </c>
      <c r="CY30" s="1">
        <v>56283.52035164</v>
      </c>
      <c r="CZ30" s="1">
        <v>64477.870108329997</v>
      </c>
      <c r="DA30" s="1">
        <v>59762.39301752</v>
      </c>
      <c r="DB30" s="1">
        <v>48561.877247420001</v>
      </c>
      <c r="DC30" s="1">
        <v>49855.440913710001</v>
      </c>
      <c r="DD30" s="1">
        <v>54170.422035310003</v>
      </c>
      <c r="DE30" s="1">
        <v>39731.400973159987</v>
      </c>
      <c r="DF30" s="1">
        <v>33346.009392810003</v>
      </c>
      <c r="DG30" s="1">
        <v>32222.064992229989</v>
      </c>
      <c r="DH30" s="1">
        <v>32724.21441262</v>
      </c>
      <c r="DI30" s="1">
        <v>36907.176222050002</v>
      </c>
      <c r="DJ30" s="1">
        <v>36455.998462830001</v>
      </c>
      <c r="DK30" s="1">
        <v>35570.156368490003</v>
      </c>
      <c r="DL30" s="1">
        <v>42108.824031240001</v>
      </c>
      <c r="DM30" s="1">
        <v>43164.096242829997</v>
      </c>
      <c r="DN30" s="1">
        <v>44404.568609340007</v>
      </c>
      <c r="DO30" s="1">
        <v>48229.579630959997</v>
      </c>
      <c r="DP30" s="1">
        <v>46681.320638669997</v>
      </c>
      <c r="DQ30" s="1">
        <v>40094.198406720003</v>
      </c>
      <c r="DR30" s="1">
        <v>44001.641064869997</v>
      </c>
      <c r="DS30" s="1">
        <v>46274.75352169999</v>
      </c>
      <c r="DT30" s="1">
        <v>47487.384919650001</v>
      </c>
      <c r="DU30" s="1">
        <v>49858.303676689997</v>
      </c>
      <c r="DV30" s="1">
        <v>53066.06806551</v>
      </c>
      <c r="DW30" s="1">
        <v>51048.998082150007</v>
      </c>
      <c r="DX30" s="1">
        <v>59898.166504389999</v>
      </c>
      <c r="DY30" s="1">
        <v>49810.014402740009</v>
      </c>
      <c r="DZ30" s="1">
        <v>54717.610570069977</v>
      </c>
      <c r="EA30" s="1">
        <v>61841.843829249992</v>
      </c>
      <c r="EB30" s="1">
        <v>56372.908398179992</v>
      </c>
      <c r="EC30" s="1">
        <v>47173.983475700014</v>
      </c>
      <c r="ED30" s="1">
        <v>50739.748317580001</v>
      </c>
      <c r="EE30" s="1">
        <v>54912.352453779997</v>
      </c>
      <c r="EF30" s="1">
        <v>54619.246513859987</v>
      </c>
      <c r="EG30" s="1">
        <v>56667.666198699997</v>
      </c>
      <c r="EH30" s="1">
        <v>56380.065788620013</v>
      </c>
      <c r="EI30" s="1">
        <v>56201.378125709991</v>
      </c>
      <c r="EJ30" s="1">
        <v>65096.782003280023</v>
      </c>
      <c r="EK30" s="1">
        <v>61869.26439489</v>
      </c>
      <c r="EL30" s="1">
        <v>65256.524560160004</v>
      </c>
      <c r="EM30" s="1">
        <v>65917.36839203001</v>
      </c>
      <c r="EN30" s="1">
        <v>66104.281767929991</v>
      </c>
      <c r="EO30" s="1">
        <v>58903.168528279988</v>
      </c>
      <c r="EP30" s="1">
        <v>63836.790771799999</v>
      </c>
      <c r="EQ30" s="1">
        <v>60617.607680139998</v>
      </c>
      <c r="ER30" s="1">
        <v>67456.064907770007</v>
      </c>
      <c r="ES30" s="1">
        <v>68369.052817389995</v>
      </c>
      <c r="ET30" s="1">
        <v>66669.682629860006</v>
      </c>
      <c r="EU30" s="1">
        <v>72238.083789080003</v>
      </c>
      <c r="EV30" s="1">
        <v>74126.101394039986</v>
      </c>
      <c r="EW30" s="1">
        <v>72933.723936219991</v>
      </c>
      <c r="EX30" s="1">
        <v>76084.389126679991</v>
      </c>
      <c r="EY30" s="1">
        <v>75072.444707440009</v>
      </c>
      <c r="EZ30" s="1">
        <v>77308.46163926</v>
      </c>
      <c r="FA30" s="1">
        <v>76635.13675125</v>
      </c>
      <c r="FB30" s="1">
        <v>92549.812868379988</v>
      </c>
      <c r="FC30" s="1">
        <v>79265.019404640014</v>
      </c>
      <c r="FD30" s="1">
        <v>76039.649980939997</v>
      </c>
      <c r="FE30" s="1">
        <v>72674.021907399991</v>
      </c>
      <c r="FF30" s="1">
        <v>70640.355353170002</v>
      </c>
      <c r="FG30" s="1">
        <v>70858.74452153001</v>
      </c>
      <c r="FH30" s="1">
        <v>79114.811109000002</v>
      </c>
      <c r="FI30" s="1">
        <v>81870.861229449991</v>
      </c>
      <c r="FJ30" s="1">
        <v>86638.483417879994</v>
      </c>
      <c r="FK30" s="1">
        <v>94747.243857590001</v>
      </c>
      <c r="FL30" s="1">
        <v>89804.978462019993</v>
      </c>
      <c r="FM30" s="1">
        <v>78974.82017947</v>
      </c>
      <c r="FN30" s="1">
        <v>89668.757897090007</v>
      </c>
      <c r="FO30" s="1">
        <v>95429.531126160015</v>
      </c>
      <c r="FP30" s="1">
        <v>94824.446539769997</v>
      </c>
      <c r="FQ30" s="1">
        <v>93681.317339920002</v>
      </c>
      <c r="FR30" s="1">
        <v>92538.573199089995</v>
      </c>
      <c r="FS30" s="1">
        <v>104362.39969745</v>
      </c>
      <c r="FT30" s="1">
        <v>97970.121114459995</v>
      </c>
      <c r="FU30" s="1">
        <v>105839.51304732999</v>
      </c>
      <c r="FV30" s="1">
        <v>108162.93434897</v>
      </c>
      <c r="FW30" s="1">
        <v>112980.76136737</v>
      </c>
      <c r="FX30" s="1">
        <v>96788.176536819985</v>
      </c>
      <c r="FY30" s="1">
        <v>86452.445298429986</v>
      </c>
      <c r="FZ30" s="1">
        <v>95653.145941480005</v>
      </c>
      <c r="GA30" s="1">
        <v>117108.52329858999</v>
      </c>
      <c r="GB30" s="1">
        <v>79027.625896049998</v>
      </c>
      <c r="GC30" s="1">
        <v>69901.841466979997</v>
      </c>
      <c r="GD30" s="1">
        <v>68720.083419530012</v>
      </c>
      <c r="GE30" s="1">
        <v>80701.851638849999</v>
      </c>
      <c r="GF30" s="1">
        <v>88826.033581510012</v>
      </c>
      <c r="GG30" s="1">
        <v>78990.616737590026</v>
      </c>
      <c r="GH30" s="1">
        <v>76118.751855249982</v>
      </c>
      <c r="GI30" s="1">
        <v>85398.769849689997</v>
      </c>
      <c r="GJ30" s="1">
        <v>82687.94655796999</v>
      </c>
      <c r="GK30" s="1">
        <v>72502.371726399986</v>
      </c>
      <c r="GL30" s="1">
        <v>80176.705182160003</v>
      </c>
      <c r="GM30" s="1">
        <v>88233.544962289991</v>
      </c>
      <c r="GN30" s="1">
        <v>76234.674972350011</v>
      </c>
      <c r="GO30" s="1">
        <v>86054.281132939999</v>
      </c>
      <c r="GP30" s="1">
        <v>83092.56350501001</v>
      </c>
      <c r="GQ30" s="1">
        <v>121979.51302564</v>
      </c>
      <c r="GR30" s="1">
        <v>90697.97296069999</v>
      </c>
      <c r="GS30" s="1">
        <v>81623.753411409998</v>
      </c>
      <c r="GT30" s="1">
        <v>85964.400413210009</v>
      </c>
      <c r="GU30" s="1">
        <v>102051.90747023</v>
      </c>
      <c r="GV30" s="1">
        <v>100184.70848197</v>
      </c>
      <c r="GW30" s="1">
        <v>78183.725447129997</v>
      </c>
      <c r="GX30" s="1">
        <v>86883.773793419998</v>
      </c>
      <c r="GY30" s="1">
        <v>93220.420253010001</v>
      </c>
      <c r="GZ30" s="1">
        <v>89636.371970220003</v>
      </c>
      <c r="HA30" s="1">
        <v>89154.222427130007</v>
      </c>
      <c r="HB30" s="1">
        <v>85667.901379110001</v>
      </c>
      <c r="HC30" s="1">
        <v>88751.867440479997</v>
      </c>
      <c r="HD30" s="1">
        <v>96243.716037279999</v>
      </c>
      <c r="HE30" s="1">
        <v>80481.389021230003</v>
      </c>
      <c r="HF30" s="1">
        <v>92701.940498940006</v>
      </c>
      <c r="HG30" s="1">
        <v>81406.578259760005</v>
      </c>
      <c r="HH30" s="1">
        <v>83553.040125899992</v>
      </c>
      <c r="HI30" s="1">
        <v>94704.030450160004</v>
      </c>
      <c r="HJ30" s="1">
        <v>95386.603287549995</v>
      </c>
      <c r="HK30" s="1">
        <v>107840.28746204999</v>
      </c>
      <c r="HL30" s="1">
        <v>107131.2588411</v>
      </c>
      <c r="HM30" s="1">
        <v>110594.2600919</v>
      </c>
      <c r="HN30" s="1">
        <v>114629.91636597</v>
      </c>
      <c r="HO30" s="1">
        <v>102429.67311158001</v>
      </c>
      <c r="HP30" s="1">
        <v>103231.29307227999</v>
      </c>
      <c r="HQ30" s="1">
        <v>107331.18697621</v>
      </c>
      <c r="HR30" s="1">
        <v>105163.90710444</v>
      </c>
      <c r="HS30" s="1">
        <v>108622.59758051</v>
      </c>
      <c r="HT30" s="1">
        <v>113853.33101888</v>
      </c>
      <c r="HU30" s="1">
        <v>114318.15077011001</v>
      </c>
      <c r="HV30" s="1">
        <v>127403.48799908999</v>
      </c>
      <c r="HW30" s="1">
        <v>96942.342243999999</v>
      </c>
      <c r="HX30" s="1">
        <v>112662.562405</v>
      </c>
      <c r="HY30" s="1">
        <v>105662.03854908</v>
      </c>
      <c r="HZ30" s="1">
        <v>113118.09615680001</v>
      </c>
      <c r="IA30" s="1">
        <v>109878.06688057</v>
      </c>
      <c r="IB30" s="1">
        <v>111976.91102650001</v>
      </c>
      <c r="IC30" s="1">
        <v>114162.06781033</v>
      </c>
      <c r="ID30" s="1">
        <v>118788.07485564001</v>
      </c>
      <c r="IE30" s="1">
        <v>127265.51226002999</v>
      </c>
      <c r="IF30" s="1">
        <v>135471.94831887001</v>
      </c>
      <c r="IG30" s="1">
        <v>123579.54570164</v>
      </c>
      <c r="IH30" s="1">
        <v>148228.32871974001</v>
      </c>
      <c r="II30" s="1">
        <v>160394.62830082999</v>
      </c>
      <c r="IJ30" s="1">
        <v>150764.76927200001</v>
      </c>
      <c r="IK30" s="1">
        <v>158266.95980375001</v>
      </c>
      <c r="IL30" s="1">
        <v>167256.67685399999</v>
      </c>
      <c r="IM30" s="1">
        <v>143907.14500399999</v>
      </c>
      <c r="IN30" s="1">
        <v>158274.393652</v>
      </c>
      <c r="IO30" s="1">
        <v>164296.688727</v>
      </c>
      <c r="IP30" s="1">
        <v>170964.317602</v>
      </c>
      <c r="IQ30" s="1">
        <v>191233.77902300001</v>
      </c>
      <c r="IR30" s="1">
        <v>187760.702162</v>
      </c>
      <c r="IS30" s="1">
        <v>189559.812679</v>
      </c>
      <c r="IT30" s="1">
        <v>206969.94362400001</v>
      </c>
      <c r="IU30" s="1">
        <v>214733.605163</v>
      </c>
      <c r="IV30" s="1">
        <v>214733.605163</v>
      </c>
      <c r="IW30" s="1">
        <v>220288.57592199999</v>
      </c>
      <c r="IX30" s="1">
        <v>235329.55347399999</v>
      </c>
      <c r="IY30" s="1">
        <v>236071.10797434999</v>
      </c>
      <c r="IZ30" s="1">
        <v>244467.37327747</v>
      </c>
      <c r="JA30" s="1">
        <v>284104</v>
      </c>
      <c r="JB30" s="1">
        <v>301782.77278564998</v>
      </c>
      <c r="JC30" s="1">
        <v>281222.37016579002</v>
      </c>
      <c r="JD30" s="1">
        <v>301521.86280306999</v>
      </c>
      <c r="JE30" s="1">
        <v>299443.87301575002</v>
      </c>
      <c r="JF30" s="1">
        <v>332112.59992266999</v>
      </c>
    </row>
    <row r="31" spans="1:266" s="1" customFormat="1" ht="12.9" customHeight="1" x14ac:dyDescent="0.2">
      <c r="A31" s="73"/>
      <c r="AC31" s="73"/>
    </row>
    <row r="32" spans="1:266" s="1" customFormat="1" ht="12.9" customHeight="1" x14ac:dyDescent="0.2">
      <c r="A32" s="25" t="s">
        <v>294</v>
      </c>
      <c r="AC32" s="73"/>
    </row>
    <row r="33" spans="1:266" s="1" customFormat="1" ht="12.9" customHeight="1" x14ac:dyDescent="0.2">
      <c r="A33" s="73" t="s">
        <v>65</v>
      </c>
      <c r="B33" s="1">
        <v>18325</v>
      </c>
      <c r="C33" s="1">
        <v>16548</v>
      </c>
      <c r="D33" s="1">
        <v>20441</v>
      </c>
      <c r="E33" s="1">
        <v>19595</v>
      </c>
      <c r="F33" s="1">
        <v>21447</v>
      </c>
      <c r="G33" s="1">
        <v>23748</v>
      </c>
      <c r="H33" s="1">
        <v>24351</v>
      </c>
      <c r="I33" s="1">
        <v>25870</v>
      </c>
      <c r="J33" s="1">
        <v>24038</v>
      </c>
      <c r="K33" s="1">
        <v>28304</v>
      </c>
      <c r="L33" s="1">
        <v>33253</v>
      </c>
      <c r="M33" s="1">
        <v>35556</v>
      </c>
      <c r="N33" s="1">
        <v>59624</v>
      </c>
      <c r="O33" s="1">
        <v>60481</v>
      </c>
      <c r="P33" s="1">
        <v>68058</v>
      </c>
      <c r="Q33" s="1">
        <v>65362</v>
      </c>
      <c r="R33" s="1">
        <v>66332</v>
      </c>
      <c r="S33" s="1">
        <v>57072</v>
      </c>
      <c r="T33" s="1">
        <f>68177+527</f>
        <v>68704</v>
      </c>
      <c r="U33" s="1">
        <v>69961</v>
      </c>
      <c r="V33" s="1">
        <v>70109</v>
      </c>
      <c r="W33" s="1">
        <v>65019</v>
      </c>
      <c r="X33" s="1">
        <v>64830</v>
      </c>
      <c r="Y33" s="1">
        <v>47606</v>
      </c>
      <c r="Z33" s="1">
        <v>60265</v>
      </c>
      <c r="AA33" s="1">
        <v>58934</v>
      </c>
      <c r="AB33" s="1">
        <v>58878</v>
      </c>
      <c r="AC33" s="1">
        <v>55795</v>
      </c>
      <c r="AD33" s="1">
        <v>36721</v>
      </c>
      <c r="AE33" s="1">
        <v>42787</v>
      </c>
      <c r="AF33" s="1">
        <v>33787</v>
      </c>
      <c r="AG33" s="1">
        <v>28337</v>
      </c>
      <c r="AH33" s="1">
        <v>26887</v>
      </c>
      <c r="AI33" s="1">
        <v>28008</v>
      </c>
      <c r="AJ33" s="1">
        <v>20774</v>
      </c>
      <c r="AK33" s="1">
        <v>22909</v>
      </c>
      <c r="AL33" s="1">
        <v>19365</v>
      </c>
      <c r="AM33" s="1">
        <v>22442</v>
      </c>
      <c r="AN33" s="1">
        <v>22295</v>
      </c>
      <c r="AO33" s="1">
        <v>26433</v>
      </c>
      <c r="AP33" s="1">
        <v>37230</v>
      </c>
      <c r="AQ33" s="1">
        <v>36732</v>
      </c>
      <c r="AR33" s="1">
        <v>40670.084767499997</v>
      </c>
      <c r="AS33" s="1">
        <v>42834.1324991</v>
      </c>
      <c r="AT33" s="1">
        <v>41965.754915400001</v>
      </c>
      <c r="AU33" s="1">
        <v>38425.011136999987</v>
      </c>
      <c r="AV33" s="1">
        <v>64380.868064400012</v>
      </c>
      <c r="AW33" s="1">
        <v>52461.863398100002</v>
      </c>
      <c r="AX33" s="1">
        <v>49017.063236000002</v>
      </c>
      <c r="AY33" s="1">
        <v>50145.553253799997</v>
      </c>
      <c r="AZ33" s="1">
        <v>49741.530744600001</v>
      </c>
      <c r="BA33" s="1">
        <v>40713.036469999999</v>
      </c>
      <c r="BB33" s="1">
        <v>46528.736211199997</v>
      </c>
      <c r="BC33" s="1">
        <v>40343.166810399998</v>
      </c>
      <c r="BD33" s="1">
        <v>32648.450290500001</v>
      </c>
      <c r="BE33" s="1">
        <v>31626.380075500001</v>
      </c>
      <c r="BF33" s="1">
        <v>29007.440067150001</v>
      </c>
      <c r="BG33" s="1">
        <v>28932.898674550001</v>
      </c>
      <c r="BH33" s="1">
        <v>25436.062014750001</v>
      </c>
      <c r="BI33" s="1">
        <v>23225</v>
      </c>
      <c r="BJ33" s="1">
        <v>19488.480480099999</v>
      </c>
      <c r="BK33" s="1">
        <v>22917.15064915</v>
      </c>
      <c r="BL33" s="1">
        <v>22471.301426950002</v>
      </c>
      <c r="BM33" s="1">
        <v>22442.44966685</v>
      </c>
      <c r="BN33" s="1">
        <v>25292.525567749999</v>
      </c>
      <c r="BO33" s="1">
        <v>17894.556568200001</v>
      </c>
      <c r="BP33" s="1">
        <v>15281.6390799</v>
      </c>
      <c r="BQ33" s="1">
        <v>9985.9693217999993</v>
      </c>
      <c r="BR33" s="1">
        <v>9215.5336070000012</v>
      </c>
      <c r="BS33" s="1">
        <v>8946.9835337999993</v>
      </c>
      <c r="BT33" s="1">
        <v>8147.1955933999998</v>
      </c>
      <c r="BU33" s="1">
        <v>8630.6405300000006</v>
      </c>
      <c r="BV33" s="1">
        <v>8364.7585268000003</v>
      </c>
      <c r="BW33" s="1">
        <v>7975.7552497999995</v>
      </c>
      <c r="BX33" s="1">
        <v>10071.164509800001</v>
      </c>
      <c r="BY33" s="1">
        <v>9718.2113413999996</v>
      </c>
      <c r="BZ33" s="1">
        <v>9839.2579590000005</v>
      </c>
      <c r="CA33" s="1">
        <v>13018.875400000001</v>
      </c>
      <c r="CB33" s="1">
        <v>18538.753707200001</v>
      </c>
      <c r="CC33" s="1">
        <v>18100.95462</v>
      </c>
      <c r="CD33" s="1">
        <v>12579.846805200001</v>
      </c>
      <c r="CE33" s="1">
        <v>13703.1278348</v>
      </c>
      <c r="CF33" s="1">
        <v>13453.601425999999</v>
      </c>
      <c r="CG33" s="1">
        <v>13281.117841200001</v>
      </c>
      <c r="CH33" s="1">
        <v>12866.326643</v>
      </c>
      <c r="CI33" s="1">
        <v>13271.7471608</v>
      </c>
      <c r="CJ33" s="1">
        <v>21696.547197</v>
      </c>
      <c r="CK33" s="1">
        <v>22903.3780324</v>
      </c>
      <c r="CL33" s="1">
        <v>21682.626209400001</v>
      </c>
      <c r="CM33" s="1">
        <v>24928.2765024</v>
      </c>
      <c r="CN33" s="1">
        <v>27945.148858</v>
      </c>
      <c r="CO33" s="1">
        <v>32882.990310399997</v>
      </c>
      <c r="CP33" s="1">
        <v>32778.870366800002</v>
      </c>
      <c r="CQ33" s="1">
        <v>30604.392062200001</v>
      </c>
      <c r="CR33" s="1">
        <v>21466.503808199999</v>
      </c>
      <c r="CS33" s="1">
        <v>24243.128531999999</v>
      </c>
      <c r="CT33" s="1">
        <v>15629.2507484</v>
      </c>
      <c r="CU33" s="1">
        <v>14723.820598</v>
      </c>
      <c r="CV33" s="1">
        <v>14640.3987468</v>
      </c>
      <c r="CW33" s="1">
        <v>20008.358961999998</v>
      </c>
      <c r="CX33" s="1">
        <v>17128.967673200001</v>
      </c>
      <c r="CY33" s="1">
        <v>18508.616761000001</v>
      </c>
      <c r="CZ33" s="1">
        <v>13112.0698414</v>
      </c>
      <c r="DA33" s="1">
        <v>11956.161581</v>
      </c>
      <c r="DB33" s="1">
        <v>14005.410494</v>
      </c>
      <c r="DC33" s="1">
        <v>17239.665079999999</v>
      </c>
      <c r="DD33" s="1">
        <v>20014.517711</v>
      </c>
      <c r="DE33" s="1">
        <v>6954.6365359999991</v>
      </c>
      <c r="DF33" s="1">
        <v>5683.570584000001</v>
      </c>
      <c r="DG33" s="1">
        <v>5710.2374470000004</v>
      </c>
      <c r="DH33" s="1">
        <v>5080.6613070000003</v>
      </c>
      <c r="DI33" s="1">
        <v>14115.723776999999</v>
      </c>
      <c r="DJ33" s="1">
        <v>15037.860376000001</v>
      </c>
      <c r="DK33" s="1">
        <v>26027.043345999999</v>
      </c>
      <c r="DL33" s="1">
        <v>25746.867980999999</v>
      </c>
      <c r="DM33" s="1">
        <v>24193.847613000002</v>
      </c>
      <c r="DN33" s="1">
        <v>23910.580003999999</v>
      </c>
      <c r="DO33" s="1">
        <v>25055.737523</v>
      </c>
      <c r="DP33" s="1">
        <v>19802.523141000001</v>
      </c>
      <c r="DQ33" s="1">
        <v>17160.580535000001</v>
      </c>
      <c r="DR33" s="1">
        <v>22440.205523000001</v>
      </c>
      <c r="DS33" s="1">
        <v>31270.325486149999</v>
      </c>
      <c r="DT33" s="1">
        <v>47877.693226849988</v>
      </c>
      <c r="DU33" s="1">
        <v>45292.875082850012</v>
      </c>
      <c r="DV33" s="1">
        <v>54796.078229979998</v>
      </c>
      <c r="DW33" s="1">
        <v>61450.878146980001</v>
      </c>
      <c r="DX33" s="1">
        <v>70517.671455980002</v>
      </c>
      <c r="DY33" s="1">
        <v>74036.574381249986</v>
      </c>
      <c r="DZ33" s="1">
        <v>62311.697935980003</v>
      </c>
      <c r="EA33" s="1">
        <v>43317.361456979997</v>
      </c>
      <c r="EB33" s="1">
        <v>37617.449660979997</v>
      </c>
      <c r="EC33" s="1">
        <v>37078.849937979998</v>
      </c>
      <c r="ED33" s="1">
        <v>36289.755436850013</v>
      </c>
      <c r="EE33" s="1">
        <v>25686.205177849999</v>
      </c>
      <c r="EF33" s="1">
        <v>23730.835483850002</v>
      </c>
      <c r="EG33" s="1">
        <v>21346.52634085</v>
      </c>
      <c r="EH33" s="1">
        <v>17551.106494849999</v>
      </c>
      <c r="EI33" s="1">
        <v>17190.847366850001</v>
      </c>
      <c r="EJ33" s="1">
        <v>17736.742702849999</v>
      </c>
      <c r="EK33" s="1">
        <v>18070.744552849999</v>
      </c>
      <c r="EL33" s="1">
        <v>17071.23622785</v>
      </c>
      <c r="EM33" s="1">
        <v>18957.015184849999</v>
      </c>
      <c r="EN33" s="1">
        <v>23279.24061085</v>
      </c>
      <c r="EO33" s="1">
        <v>21492.784667849999</v>
      </c>
      <c r="EP33" s="1">
        <v>21462.250166549999</v>
      </c>
      <c r="EQ33" s="1">
        <v>22141.654080550001</v>
      </c>
      <c r="ER33" s="1">
        <v>31810.320985549999</v>
      </c>
      <c r="ES33" s="1">
        <v>32984.679705850001</v>
      </c>
      <c r="ET33" s="1">
        <v>32177.853461850002</v>
      </c>
      <c r="EU33" s="1">
        <v>31886.974723849999</v>
      </c>
      <c r="EV33" s="1">
        <v>28991.689217849998</v>
      </c>
      <c r="EW33" s="1">
        <v>28985.810733850001</v>
      </c>
      <c r="EX33" s="1">
        <v>26874.273500849999</v>
      </c>
      <c r="EY33" s="1">
        <v>24613.373143149998</v>
      </c>
      <c r="EZ33" s="1">
        <v>18103.323678150002</v>
      </c>
      <c r="FA33" s="1">
        <v>17804.252975150001</v>
      </c>
      <c r="FB33" s="1">
        <v>23788.75472515</v>
      </c>
      <c r="FC33" s="1">
        <v>24498.62944715</v>
      </c>
      <c r="FD33" s="1">
        <v>23002.59864615</v>
      </c>
      <c r="FE33" s="1">
        <v>14395.188295149999</v>
      </c>
      <c r="FF33" s="1">
        <v>24152.84786315</v>
      </c>
      <c r="FG33" s="1">
        <v>21498.36730215</v>
      </c>
      <c r="FH33" s="1">
        <v>20817.165375150002</v>
      </c>
      <c r="FI33" s="1">
        <v>28705.506249149999</v>
      </c>
      <c r="FJ33" s="1">
        <v>32126.86276715</v>
      </c>
      <c r="FK33" s="1">
        <v>38037.281796149997</v>
      </c>
      <c r="FL33" s="1">
        <v>39272.232558149997</v>
      </c>
      <c r="FM33" s="1">
        <v>41755.883639</v>
      </c>
      <c r="FN33" s="1">
        <v>72114.831968999992</v>
      </c>
      <c r="FO33" s="1">
        <v>82803.642305999994</v>
      </c>
      <c r="FP33" s="1">
        <v>85154.553411000001</v>
      </c>
      <c r="FQ33" s="1">
        <v>85454.632220000014</v>
      </c>
      <c r="FR33" s="1">
        <v>76606.06590500001</v>
      </c>
      <c r="FS33" s="1">
        <v>93564.817673000012</v>
      </c>
      <c r="FT33" s="1">
        <v>100109.44349000001</v>
      </c>
      <c r="FU33" s="1">
        <v>84028.226116999998</v>
      </c>
      <c r="FV33" s="1">
        <v>99617.242947000006</v>
      </c>
      <c r="FW33" s="1">
        <v>100498.33996100001</v>
      </c>
      <c r="FX33" s="1">
        <v>88286.652476000003</v>
      </c>
      <c r="FY33" s="1">
        <v>84805.059022000001</v>
      </c>
      <c r="FZ33" s="1">
        <v>109414.91981399999</v>
      </c>
      <c r="GA33" s="1">
        <v>97687.852052000017</v>
      </c>
      <c r="GB33" s="1">
        <v>109671.617532</v>
      </c>
      <c r="GC33" s="1">
        <v>101435.093106</v>
      </c>
      <c r="GD33" s="1">
        <v>117417.528205</v>
      </c>
      <c r="GE33" s="1">
        <v>118913.923131</v>
      </c>
      <c r="GF33" s="1">
        <v>115953.746071</v>
      </c>
      <c r="GG33" s="1">
        <v>106786.45827</v>
      </c>
      <c r="GH33" s="1">
        <v>114673.689541</v>
      </c>
      <c r="GI33" s="1">
        <v>113542.32087700001</v>
      </c>
      <c r="GJ33" s="1">
        <v>96305.071176000012</v>
      </c>
      <c r="GK33" s="1">
        <v>99558.392179999995</v>
      </c>
      <c r="GL33" s="1">
        <v>82376.685920999997</v>
      </c>
      <c r="GM33" s="1">
        <v>110184.665855</v>
      </c>
      <c r="GN33" s="1">
        <v>105818.34149999999</v>
      </c>
      <c r="GO33" s="1">
        <v>135560.26858800001</v>
      </c>
      <c r="GP33" s="1">
        <v>119387.970338</v>
      </c>
      <c r="GQ33" s="1">
        <v>133092.81520800001</v>
      </c>
      <c r="GR33" s="1">
        <v>143850.03179899999</v>
      </c>
      <c r="GS33" s="1">
        <v>149552.87163899999</v>
      </c>
      <c r="GT33" s="1">
        <v>130760.256882</v>
      </c>
      <c r="GU33" s="1">
        <v>122008.566217</v>
      </c>
      <c r="GV33" s="1">
        <v>131812.64612300001</v>
      </c>
      <c r="GW33" s="1">
        <v>118917.968043</v>
      </c>
      <c r="GX33" s="1">
        <v>124103.448823</v>
      </c>
      <c r="GY33" s="1">
        <v>132958.87972600001</v>
      </c>
      <c r="GZ33" s="1">
        <v>137342.874308</v>
      </c>
      <c r="HA33" s="1">
        <v>155620.30710800001</v>
      </c>
      <c r="HB33" s="1">
        <v>165811.589695</v>
      </c>
      <c r="HC33" s="1">
        <v>175990.324028</v>
      </c>
      <c r="HD33" s="1">
        <v>192325.00265099999</v>
      </c>
      <c r="HE33" s="1">
        <v>195665.00844800001</v>
      </c>
      <c r="HF33" s="1">
        <v>230159.67662300001</v>
      </c>
      <c r="HG33" s="1">
        <v>214537.99119999999</v>
      </c>
      <c r="HH33" s="1">
        <v>233497.49650400001</v>
      </c>
      <c r="HI33" s="1">
        <v>242258.01103200001</v>
      </c>
      <c r="HJ33" s="1">
        <v>240402.71028500001</v>
      </c>
      <c r="HK33" s="1">
        <v>240116.55249100001</v>
      </c>
      <c r="HL33" s="1">
        <v>265689.64639200002</v>
      </c>
      <c r="HM33" s="1">
        <v>239907.542935</v>
      </c>
      <c r="HN33" s="1">
        <v>213253.33813700001</v>
      </c>
      <c r="HO33" s="1">
        <v>280707.96116000001</v>
      </c>
      <c r="HP33" s="1">
        <v>269856.57793600002</v>
      </c>
      <c r="HQ33" s="1">
        <v>285068.86147100001</v>
      </c>
      <c r="HR33" s="1">
        <v>290136.78394200001</v>
      </c>
      <c r="HS33" s="1">
        <v>283925.92837600003</v>
      </c>
      <c r="HT33" s="1">
        <v>306865.18375999999</v>
      </c>
      <c r="HU33" s="1">
        <v>297815.27049199998</v>
      </c>
      <c r="HV33" s="1">
        <v>334435.73106199998</v>
      </c>
      <c r="HW33" s="1">
        <v>124430.01910200001</v>
      </c>
      <c r="HX33" s="1">
        <v>114454.694728</v>
      </c>
      <c r="HY33" s="1">
        <v>118167.37879800001</v>
      </c>
      <c r="HZ33" s="1">
        <v>107415.696623</v>
      </c>
      <c r="IA33" s="1">
        <v>127755.575514</v>
      </c>
      <c r="IB33" s="1">
        <v>124857.16648</v>
      </c>
      <c r="IC33" s="1">
        <v>152547.77783899999</v>
      </c>
      <c r="ID33" s="1">
        <v>139353.18336699999</v>
      </c>
      <c r="IE33" s="1">
        <v>125330.453773</v>
      </c>
      <c r="IF33" s="1">
        <v>122374.116876</v>
      </c>
      <c r="IG33" s="1">
        <v>153659.55541</v>
      </c>
      <c r="IH33" s="1">
        <v>148521.13774199999</v>
      </c>
      <c r="II33" s="1">
        <v>139557.55525400001</v>
      </c>
      <c r="IJ33" s="1">
        <v>142579.18316300001</v>
      </c>
      <c r="IK33" s="1">
        <v>156914.70830299999</v>
      </c>
      <c r="IL33" s="1">
        <v>156579.784315</v>
      </c>
      <c r="IM33" s="1">
        <v>141022.520246</v>
      </c>
      <c r="IN33" s="1">
        <v>165089.90256399999</v>
      </c>
      <c r="IO33" s="1">
        <v>166871.80998300001</v>
      </c>
      <c r="IP33" s="1">
        <v>242017.14571700001</v>
      </c>
      <c r="IQ33" s="1">
        <v>214697.787174</v>
      </c>
      <c r="IR33" s="1">
        <v>261906.31477900001</v>
      </c>
      <c r="IS33" s="1">
        <v>305547.871927</v>
      </c>
      <c r="IT33" s="1">
        <v>311640.67757</v>
      </c>
      <c r="IU33" s="1">
        <v>362568.49667299999</v>
      </c>
      <c r="IV33" s="1">
        <v>256029.77658199999</v>
      </c>
      <c r="IW33" s="1">
        <v>298965.296133</v>
      </c>
      <c r="IX33" s="1">
        <v>329603.72398200002</v>
      </c>
      <c r="IY33" s="1">
        <v>293967.10852399998</v>
      </c>
      <c r="IZ33" s="1">
        <v>251440.64325699999</v>
      </c>
      <c r="JA33" s="1">
        <v>264474</v>
      </c>
      <c r="JB33" s="1">
        <v>247436.36986100001</v>
      </c>
      <c r="JC33" s="1">
        <v>235578.20252799999</v>
      </c>
      <c r="JD33" s="1">
        <v>208407.62538300001</v>
      </c>
      <c r="JE33" s="1">
        <v>208407.62538300001</v>
      </c>
      <c r="JF33" s="1">
        <v>241962.66009200001</v>
      </c>
    </row>
    <row r="34" spans="1:266" s="1" customFormat="1" ht="12.9" customHeight="1" x14ac:dyDescent="0.2">
      <c r="A34" s="73" t="s">
        <v>66</v>
      </c>
      <c r="B34" s="1">
        <v>0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550</v>
      </c>
      <c r="O34" s="1">
        <v>1000</v>
      </c>
      <c r="P34" s="1">
        <v>700</v>
      </c>
      <c r="Q34" s="1">
        <v>800</v>
      </c>
      <c r="R34" s="1">
        <v>0</v>
      </c>
      <c r="S34" s="1">
        <v>100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73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400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C34" s="1">
        <v>0</v>
      </c>
      <c r="DD34" s="1">
        <v>0</v>
      </c>
      <c r="DE34" s="1">
        <v>0</v>
      </c>
      <c r="DF34" s="1">
        <v>0</v>
      </c>
      <c r="DG34" s="1">
        <v>0</v>
      </c>
      <c r="DH34" s="1">
        <v>0</v>
      </c>
      <c r="DI34" s="1">
        <v>0</v>
      </c>
      <c r="DJ34" s="1">
        <v>0</v>
      </c>
      <c r="DK34" s="1">
        <v>0</v>
      </c>
      <c r="DL34" s="1">
        <v>0</v>
      </c>
      <c r="DM34" s="1">
        <v>0</v>
      </c>
      <c r="DN34" s="1">
        <v>0</v>
      </c>
      <c r="DO34" s="1">
        <v>0</v>
      </c>
      <c r="DP34" s="1">
        <v>0</v>
      </c>
      <c r="DQ34" s="1">
        <v>0</v>
      </c>
      <c r="DR34" s="1">
        <v>0</v>
      </c>
      <c r="DS34" s="1">
        <v>0</v>
      </c>
      <c r="DT34" s="1">
        <v>0</v>
      </c>
      <c r="DU34" s="1">
        <v>0</v>
      </c>
      <c r="DV34" s="1">
        <v>0</v>
      </c>
      <c r="DW34" s="1">
        <v>5000</v>
      </c>
      <c r="DX34" s="1">
        <v>0</v>
      </c>
      <c r="DY34" s="1">
        <v>0</v>
      </c>
      <c r="DZ34" s="1">
        <v>0</v>
      </c>
      <c r="EA34" s="1">
        <v>0</v>
      </c>
      <c r="EB34" s="1">
        <v>0</v>
      </c>
      <c r="EC34" s="1">
        <v>0</v>
      </c>
      <c r="ED34" s="1">
        <v>0</v>
      </c>
      <c r="EE34" s="1">
        <v>0</v>
      </c>
      <c r="EF34" s="1">
        <v>0</v>
      </c>
      <c r="EG34" s="1">
        <v>0</v>
      </c>
      <c r="EH34" s="1">
        <v>0</v>
      </c>
      <c r="EI34" s="1">
        <v>0</v>
      </c>
      <c r="EJ34" s="1">
        <v>5680.5</v>
      </c>
      <c r="EK34" s="1">
        <v>0</v>
      </c>
      <c r="EL34" s="1">
        <v>0</v>
      </c>
      <c r="EM34" s="1">
        <v>0</v>
      </c>
      <c r="EN34" s="1">
        <v>0</v>
      </c>
      <c r="EO34" s="1">
        <v>0</v>
      </c>
      <c r="EP34" s="1">
        <v>0</v>
      </c>
      <c r="EQ34" s="1">
        <v>0</v>
      </c>
      <c r="ER34" s="1">
        <v>0</v>
      </c>
      <c r="ES34" s="1">
        <v>0</v>
      </c>
      <c r="ET34" s="1">
        <v>0</v>
      </c>
      <c r="EU34" s="1">
        <v>0</v>
      </c>
      <c r="EV34" s="1">
        <v>0</v>
      </c>
      <c r="EW34" s="1">
        <v>0</v>
      </c>
      <c r="EX34" s="1">
        <v>0</v>
      </c>
      <c r="EY34" s="1">
        <v>0</v>
      </c>
      <c r="EZ34" s="1">
        <v>0</v>
      </c>
      <c r="FA34" s="1">
        <v>0</v>
      </c>
      <c r="FB34" s="1">
        <v>3000</v>
      </c>
      <c r="FC34" s="1">
        <v>3500</v>
      </c>
      <c r="FD34" s="1">
        <v>7022</v>
      </c>
      <c r="FE34" s="1">
        <v>2500</v>
      </c>
      <c r="FF34" s="1">
        <v>0</v>
      </c>
      <c r="FG34" s="1">
        <v>0</v>
      </c>
      <c r="FH34" s="1">
        <v>0</v>
      </c>
      <c r="FI34" s="1">
        <v>0</v>
      </c>
      <c r="FJ34" s="1">
        <v>0</v>
      </c>
      <c r="FK34" s="1">
        <v>0</v>
      </c>
      <c r="FL34" s="1">
        <v>0</v>
      </c>
      <c r="FM34" s="1">
        <v>0</v>
      </c>
      <c r="FN34" s="1">
        <v>0</v>
      </c>
      <c r="FO34" s="1">
        <v>0</v>
      </c>
      <c r="FP34" s="1">
        <v>0</v>
      </c>
      <c r="FQ34" s="1">
        <v>0</v>
      </c>
      <c r="FR34" s="1">
        <v>0</v>
      </c>
      <c r="FS34" s="1">
        <v>0</v>
      </c>
      <c r="FT34" s="1">
        <v>0</v>
      </c>
      <c r="FU34" s="1">
        <v>0</v>
      </c>
      <c r="FV34" s="1">
        <v>0</v>
      </c>
      <c r="FW34" s="1">
        <v>0</v>
      </c>
      <c r="FX34" s="1">
        <v>0</v>
      </c>
      <c r="FY34" s="1">
        <v>0</v>
      </c>
      <c r="FZ34" s="1">
        <v>0</v>
      </c>
      <c r="GA34" s="1">
        <v>0</v>
      </c>
      <c r="GB34" s="1">
        <v>0</v>
      </c>
      <c r="GC34" s="1">
        <v>0</v>
      </c>
      <c r="GD34" s="1">
        <v>0</v>
      </c>
      <c r="GE34" s="1">
        <v>0</v>
      </c>
      <c r="GF34" s="1">
        <v>0</v>
      </c>
      <c r="GG34" s="1">
        <v>0</v>
      </c>
      <c r="GH34" s="1">
        <v>0</v>
      </c>
      <c r="GI34" s="1">
        <v>0</v>
      </c>
      <c r="GJ34" s="1">
        <v>0</v>
      </c>
      <c r="GK34" s="1">
        <v>0</v>
      </c>
      <c r="GL34" s="1">
        <v>0</v>
      </c>
      <c r="GM34" s="1">
        <v>0</v>
      </c>
      <c r="GN34" s="1">
        <v>0</v>
      </c>
      <c r="GO34" s="1">
        <v>0</v>
      </c>
      <c r="GP34" s="1">
        <v>0</v>
      </c>
      <c r="GQ34" s="1">
        <v>0</v>
      </c>
      <c r="GR34" s="1">
        <v>0</v>
      </c>
      <c r="GS34" s="1">
        <v>0</v>
      </c>
      <c r="GT34" s="1">
        <v>0</v>
      </c>
      <c r="GU34" s="1">
        <v>0</v>
      </c>
      <c r="GV34" s="1">
        <v>0</v>
      </c>
      <c r="GW34" s="1">
        <v>0</v>
      </c>
      <c r="GX34" s="1">
        <v>0</v>
      </c>
      <c r="GY34" s="1">
        <v>0</v>
      </c>
      <c r="GZ34" s="1">
        <v>0</v>
      </c>
      <c r="HA34" s="1">
        <v>0</v>
      </c>
      <c r="HB34" s="1">
        <v>0</v>
      </c>
      <c r="HC34" s="1">
        <v>0</v>
      </c>
      <c r="HD34" s="1">
        <v>0</v>
      </c>
      <c r="HE34" s="1">
        <v>0</v>
      </c>
      <c r="HF34" s="1">
        <v>0</v>
      </c>
      <c r="HG34" s="1">
        <v>0</v>
      </c>
      <c r="HH34" s="1">
        <v>0</v>
      </c>
      <c r="HI34" s="1">
        <v>0</v>
      </c>
      <c r="HJ34" s="1">
        <v>0</v>
      </c>
      <c r="HK34" s="1">
        <v>0</v>
      </c>
      <c r="HL34" s="1">
        <v>4161.2174999999997</v>
      </c>
      <c r="HM34" s="1">
        <v>0</v>
      </c>
      <c r="HN34" s="1">
        <v>0</v>
      </c>
      <c r="HO34" s="1">
        <v>0</v>
      </c>
      <c r="HP34" s="1">
        <v>0</v>
      </c>
      <c r="HQ34" s="1">
        <v>0</v>
      </c>
      <c r="HR34" s="1">
        <v>0</v>
      </c>
      <c r="HS34" s="1">
        <v>0</v>
      </c>
      <c r="HT34" s="1">
        <v>0</v>
      </c>
      <c r="HU34" s="1">
        <v>0</v>
      </c>
      <c r="HV34" s="1">
        <v>0</v>
      </c>
      <c r="HW34" s="1">
        <v>0</v>
      </c>
      <c r="HX34" s="1">
        <v>0</v>
      </c>
      <c r="HY34" s="1">
        <v>0</v>
      </c>
      <c r="HZ34" s="1">
        <v>0</v>
      </c>
      <c r="IA34" s="1">
        <v>0</v>
      </c>
      <c r="IB34" s="1">
        <v>0</v>
      </c>
      <c r="IC34" s="1">
        <v>0</v>
      </c>
      <c r="ID34" s="1">
        <v>0</v>
      </c>
      <c r="IE34" s="1">
        <v>0</v>
      </c>
      <c r="IF34" s="1">
        <v>0</v>
      </c>
      <c r="IG34" s="1">
        <v>0</v>
      </c>
      <c r="IH34" s="1">
        <v>0</v>
      </c>
      <c r="II34" s="1">
        <v>0</v>
      </c>
      <c r="IJ34" s="1">
        <v>0</v>
      </c>
      <c r="IK34" s="1">
        <v>0</v>
      </c>
      <c r="IL34" s="1">
        <v>0</v>
      </c>
      <c r="IM34" s="1">
        <v>0</v>
      </c>
      <c r="IN34" s="1">
        <v>0</v>
      </c>
      <c r="IO34" s="1">
        <v>0</v>
      </c>
      <c r="IP34" s="1">
        <v>0</v>
      </c>
      <c r="IQ34" s="1">
        <v>0</v>
      </c>
      <c r="IR34" s="1">
        <v>0</v>
      </c>
      <c r="IS34" s="1">
        <v>0</v>
      </c>
      <c r="IT34" s="1">
        <v>0</v>
      </c>
      <c r="IU34" s="1">
        <v>0</v>
      </c>
      <c r="IV34" s="1">
        <v>0</v>
      </c>
      <c r="IW34" s="1">
        <v>0</v>
      </c>
      <c r="IX34" s="1">
        <v>0</v>
      </c>
      <c r="IY34" s="1">
        <v>0</v>
      </c>
      <c r="IZ34" s="1">
        <v>0</v>
      </c>
      <c r="JA34" s="1">
        <v>0</v>
      </c>
      <c r="JB34" s="1">
        <v>0</v>
      </c>
      <c r="JC34" s="1">
        <v>0</v>
      </c>
      <c r="JD34" s="1">
        <v>0</v>
      </c>
      <c r="JE34" s="1">
        <v>0</v>
      </c>
      <c r="JF34" s="1">
        <v>0</v>
      </c>
    </row>
    <row r="35" spans="1:266" s="1" customFormat="1" ht="12.9" customHeight="1" x14ac:dyDescent="0.2">
      <c r="A35" s="73" t="s">
        <v>67</v>
      </c>
      <c r="B35" s="1">
        <v>490338</v>
      </c>
      <c r="C35" s="1">
        <v>499409</v>
      </c>
      <c r="D35" s="1">
        <v>519428</v>
      </c>
      <c r="E35" s="1">
        <v>519555</v>
      </c>
      <c r="F35" s="1">
        <v>517804</v>
      </c>
      <c r="G35" s="1">
        <v>537725</v>
      </c>
      <c r="H35" s="1">
        <v>546280</v>
      </c>
      <c r="I35" s="1">
        <v>552872</v>
      </c>
      <c r="J35" s="1">
        <v>566008</v>
      </c>
      <c r="K35" s="1">
        <v>602276</v>
      </c>
      <c r="L35" s="1">
        <v>620313</v>
      </c>
      <c r="M35" s="1">
        <v>634096</v>
      </c>
      <c r="N35" s="1">
        <v>623928</v>
      </c>
      <c r="O35" s="1">
        <v>629934</v>
      </c>
      <c r="P35" s="1">
        <v>641590</v>
      </c>
      <c r="Q35" s="1">
        <v>638129</v>
      </c>
      <c r="R35" s="1">
        <v>644494</v>
      </c>
      <c r="S35" s="1">
        <v>666424</v>
      </c>
      <c r="T35" s="1">
        <v>683006</v>
      </c>
      <c r="U35" s="1">
        <v>685766</v>
      </c>
      <c r="V35" s="1">
        <v>700899</v>
      </c>
      <c r="W35" s="1">
        <v>709971</v>
      </c>
      <c r="X35" s="1">
        <v>736223</v>
      </c>
      <c r="Y35" s="1">
        <v>729377</v>
      </c>
      <c r="Z35" s="1">
        <v>720144</v>
      </c>
      <c r="AA35" s="1">
        <v>730900</v>
      </c>
      <c r="AB35" s="1">
        <v>726481</v>
      </c>
      <c r="AC35" s="1">
        <v>728353</v>
      </c>
      <c r="AD35" s="1">
        <v>726497</v>
      </c>
      <c r="AE35" s="1">
        <v>733720</v>
      </c>
      <c r="AF35" s="1">
        <v>736520</v>
      </c>
      <c r="AG35" s="1">
        <v>721544</v>
      </c>
      <c r="AH35" s="1">
        <v>629683</v>
      </c>
      <c r="AI35" s="1">
        <v>630442</v>
      </c>
      <c r="AJ35" s="1">
        <v>633336</v>
      </c>
      <c r="AK35" s="1">
        <v>630439</v>
      </c>
      <c r="AL35" s="1">
        <v>626110</v>
      </c>
      <c r="AM35" s="1">
        <v>635733</v>
      </c>
      <c r="AN35" s="1">
        <v>631297</v>
      </c>
      <c r="AO35" s="1">
        <v>627129</v>
      </c>
      <c r="AP35" s="1">
        <v>610283</v>
      </c>
      <c r="AQ35" s="1">
        <v>627142</v>
      </c>
      <c r="AR35" s="1">
        <v>661105.48764016002</v>
      </c>
      <c r="AS35" s="1">
        <v>679478.15491619019</v>
      </c>
      <c r="AT35" s="1">
        <v>712441.85002038011</v>
      </c>
      <c r="AU35" s="1">
        <v>737471.31772452011</v>
      </c>
      <c r="AV35" s="1">
        <v>830036.1911445501</v>
      </c>
      <c r="AW35" s="1">
        <v>843370.45431434992</v>
      </c>
      <c r="AX35" s="1">
        <v>714740.2498556301</v>
      </c>
      <c r="AY35" s="1">
        <v>726843.79649084993</v>
      </c>
      <c r="AZ35" s="1">
        <v>723472.24861939996</v>
      </c>
      <c r="BA35" s="1">
        <v>723538.54015813989</v>
      </c>
      <c r="BB35" s="1">
        <v>726672.85510669998</v>
      </c>
      <c r="BC35" s="1">
        <v>752127.4977752401</v>
      </c>
      <c r="BD35" s="1">
        <v>761622.34032885008</v>
      </c>
      <c r="BE35" s="1">
        <v>767966.42411861988</v>
      </c>
      <c r="BF35" s="1">
        <v>801297.89833747991</v>
      </c>
      <c r="BG35" s="1">
        <v>827750.61236586992</v>
      </c>
      <c r="BH35" s="1">
        <v>857190.96457015001</v>
      </c>
      <c r="BI35" s="1">
        <v>887105</v>
      </c>
      <c r="BJ35" s="1">
        <v>898057.13040082005</v>
      </c>
      <c r="BK35" s="1">
        <v>912968.49516646995</v>
      </c>
      <c r="BL35" s="1">
        <v>898656.42105522007</v>
      </c>
      <c r="BM35" s="1">
        <v>903486.50103885983</v>
      </c>
      <c r="BN35" s="1">
        <v>905536.92240382021</v>
      </c>
      <c r="BO35" s="1">
        <v>928999.81613554992</v>
      </c>
      <c r="BP35" s="1">
        <v>945387.87327698001</v>
      </c>
      <c r="BQ35" s="1">
        <v>975880.21281086002</v>
      </c>
      <c r="BR35" s="1">
        <v>1009015.59365937</v>
      </c>
      <c r="BS35" s="1">
        <v>1044151.32652691</v>
      </c>
      <c r="BT35" s="1">
        <v>1098588.3149061101</v>
      </c>
      <c r="BU35" s="1">
        <v>1129299.8746239699</v>
      </c>
      <c r="BV35" s="1">
        <v>1126926.9316011399</v>
      </c>
      <c r="BW35" s="1">
        <v>1132753.3072194399</v>
      </c>
      <c r="BX35" s="1">
        <v>1129502.58937204</v>
      </c>
      <c r="BY35" s="1">
        <v>1121149.3727249701</v>
      </c>
      <c r="BZ35" s="1">
        <v>1111578.47299441</v>
      </c>
      <c r="CA35" s="1">
        <v>1127838.91213368</v>
      </c>
      <c r="CB35" s="1">
        <v>1139350.32428295</v>
      </c>
      <c r="CC35" s="1">
        <v>1164610.4940486001</v>
      </c>
      <c r="CD35" s="1">
        <v>1196926.90100514</v>
      </c>
      <c r="CE35" s="1">
        <v>1238027.26356628</v>
      </c>
      <c r="CF35" s="1">
        <v>1284494.7683910001</v>
      </c>
      <c r="CG35" s="1">
        <v>1307223.687107</v>
      </c>
      <c r="CH35" s="1">
        <v>1334037.3179250001</v>
      </c>
      <c r="CI35" s="1">
        <v>1356641.8028094</v>
      </c>
      <c r="CJ35" s="1">
        <v>1358036.1207385</v>
      </c>
      <c r="CK35" s="1">
        <v>1359300.8090981999</v>
      </c>
      <c r="CL35" s="1">
        <v>1376937.4645779999</v>
      </c>
      <c r="CM35" s="1">
        <v>1430367.9063426</v>
      </c>
      <c r="CN35" s="1">
        <v>1478687.68087</v>
      </c>
      <c r="CO35" s="1">
        <v>1536897.0384805</v>
      </c>
      <c r="CP35" s="1">
        <v>1584937.1193065001</v>
      </c>
      <c r="CQ35" s="1">
        <v>1638950.8118642</v>
      </c>
      <c r="CR35" s="1">
        <v>1707495.9977312</v>
      </c>
      <c r="CS35" s="1">
        <v>1772517.9795115001</v>
      </c>
      <c r="CT35" s="1">
        <v>1322143.3871271999</v>
      </c>
      <c r="CU35" s="1">
        <v>1354608.6781240001</v>
      </c>
      <c r="CV35" s="1">
        <v>1354356.3468224001</v>
      </c>
      <c r="CW35" s="1">
        <v>1362929.3411089999</v>
      </c>
      <c r="CX35" s="1">
        <v>1406997.1456523</v>
      </c>
      <c r="CY35" s="1">
        <v>1456794.2101654999</v>
      </c>
      <c r="CZ35" s="1">
        <v>1526264.1865111</v>
      </c>
      <c r="DA35" s="1">
        <v>1593524.7754091499</v>
      </c>
      <c r="DB35" s="1">
        <v>1664398.785934</v>
      </c>
      <c r="DC35" s="1">
        <v>1732787.228625</v>
      </c>
      <c r="DD35" s="1">
        <v>1750780.8072935999</v>
      </c>
      <c r="DE35" s="1">
        <v>1566509.6945523999</v>
      </c>
      <c r="DF35" s="1">
        <v>1160548.4520114199</v>
      </c>
      <c r="DG35" s="1">
        <v>1176954.9514594199</v>
      </c>
      <c r="DH35" s="1">
        <v>1186278.20511542</v>
      </c>
      <c r="DI35" s="1">
        <v>1181351.8861686201</v>
      </c>
      <c r="DJ35" s="1">
        <v>1189323.2221867</v>
      </c>
      <c r="DK35" s="1">
        <v>1230358.4050425</v>
      </c>
      <c r="DL35" s="1">
        <v>1266491.4801218</v>
      </c>
      <c r="DM35" s="1">
        <v>1313308.9043345</v>
      </c>
      <c r="DN35" s="1">
        <v>1361124.9854142</v>
      </c>
      <c r="DO35" s="1">
        <v>1406462.6860698001</v>
      </c>
      <c r="DP35" s="1">
        <v>1439585.6737362</v>
      </c>
      <c r="DQ35" s="1">
        <v>1467255.4049760001</v>
      </c>
      <c r="DR35" s="1">
        <v>1488643.3750815999</v>
      </c>
      <c r="DS35" s="1">
        <v>1528937.67277091</v>
      </c>
      <c r="DT35" s="1">
        <v>1525326.2266069001</v>
      </c>
      <c r="DU35" s="1">
        <v>1534067.67822388</v>
      </c>
      <c r="DV35" s="1">
        <v>1538690.06490186</v>
      </c>
      <c r="DW35" s="1">
        <v>1591650.2005129301</v>
      </c>
      <c r="DX35" s="1">
        <v>1628329.7755372501</v>
      </c>
      <c r="DY35" s="1">
        <v>1703758.7438850999</v>
      </c>
      <c r="DZ35" s="1">
        <v>1774557.93151616</v>
      </c>
      <c r="EA35" s="1">
        <v>1857846.7376446901</v>
      </c>
      <c r="EB35" s="1">
        <v>1864091.1420893201</v>
      </c>
      <c r="EC35" s="1">
        <v>1585600.0606792399</v>
      </c>
      <c r="ED35" s="1">
        <v>1602061.21735412</v>
      </c>
      <c r="EE35" s="1">
        <v>1632325.93814379</v>
      </c>
      <c r="EF35" s="1">
        <v>1638879.2591202389</v>
      </c>
      <c r="EG35" s="1">
        <v>1637217.234269721</v>
      </c>
      <c r="EH35" s="1">
        <v>1643743.85300308</v>
      </c>
      <c r="EI35" s="1">
        <v>1684664.50064163</v>
      </c>
      <c r="EJ35" s="1">
        <v>1682699.14137208</v>
      </c>
      <c r="EK35" s="1">
        <v>1729288.7956475599</v>
      </c>
      <c r="EL35" s="1">
        <v>1781465.1842461701</v>
      </c>
      <c r="EM35" s="1">
        <v>1844447.60342198</v>
      </c>
      <c r="EN35" s="1">
        <v>1920086.0247748401</v>
      </c>
      <c r="EO35" s="1">
        <v>1958814.8568317001</v>
      </c>
      <c r="EP35" s="1">
        <v>1950868.75877041</v>
      </c>
      <c r="EQ35" s="1">
        <v>1936612.7121691301</v>
      </c>
      <c r="ER35" s="1">
        <v>1946668.1173817599</v>
      </c>
      <c r="ES35" s="1">
        <v>1914056.70717351</v>
      </c>
      <c r="ET35" s="1">
        <v>1830909.23081629</v>
      </c>
      <c r="EU35" s="1">
        <v>1850731.14301298</v>
      </c>
      <c r="EV35" s="1">
        <v>1871791.9665792999</v>
      </c>
      <c r="EW35" s="1">
        <v>1950783.3456454801</v>
      </c>
      <c r="EX35" s="1">
        <v>2015829.5722200901</v>
      </c>
      <c r="EY35" s="1">
        <v>2070189.9000769199</v>
      </c>
      <c r="EZ35" s="1">
        <v>2158453.38202284</v>
      </c>
      <c r="FA35" s="1">
        <v>2229100.350142309</v>
      </c>
      <c r="FB35" s="1">
        <v>2253457.86123189</v>
      </c>
      <c r="FC35" s="1">
        <v>2251122.7499797302</v>
      </c>
      <c r="FD35" s="1">
        <v>2271249.8099101</v>
      </c>
      <c r="FE35" s="1">
        <v>2297763.0324659301</v>
      </c>
      <c r="FF35" s="1">
        <v>2340201.3280568798</v>
      </c>
      <c r="FG35" s="1">
        <v>2400475.6939904299</v>
      </c>
      <c r="FH35" s="1">
        <v>2474598.3822310502</v>
      </c>
      <c r="FI35" s="1">
        <v>2550373.7756467899</v>
      </c>
      <c r="FJ35" s="1">
        <v>2651556.148427831</v>
      </c>
      <c r="FK35" s="1">
        <v>2752513.3456638101</v>
      </c>
      <c r="FL35" s="1">
        <v>2853620.00654284</v>
      </c>
      <c r="FM35" s="1">
        <v>2904320.2373342402</v>
      </c>
      <c r="FN35" s="1">
        <v>2910456.3801651299</v>
      </c>
      <c r="FO35" s="1">
        <v>2912561.0168216601</v>
      </c>
      <c r="FP35" s="1">
        <v>2950586.35107751</v>
      </c>
      <c r="FQ35" s="1">
        <v>2921411.8129555499</v>
      </c>
      <c r="FR35" s="1">
        <v>2992009.4794012099</v>
      </c>
      <c r="FS35" s="1">
        <v>3058658.42242622</v>
      </c>
      <c r="FT35" s="1">
        <v>3134054.4945226498</v>
      </c>
      <c r="FU35" s="1">
        <v>3238459.5013055401</v>
      </c>
      <c r="FV35" s="1">
        <v>3398763.34855974</v>
      </c>
      <c r="FW35" s="1">
        <v>3550037.7702017301</v>
      </c>
      <c r="FX35" s="1">
        <v>3655751.5261903</v>
      </c>
      <c r="FY35" s="1">
        <v>3687136.4665775499</v>
      </c>
      <c r="FZ35" s="1">
        <v>3747675.16978868</v>
      </c>
      <c r="GA35" s="1">
        <v>2964775.5989389401</v>
      </c>
      <c r="GB35" s="1">
        <v>2981738.9722032398</v>
      </c>
      <c r="GC35" s="1">
        <v>2785251.7368665598</v>
      </c>
      <c r="GD35" s="1">
        <v>2825669.0739263701</v>
      </c>
      <c r="GE35" s="1">
        <v>2844579.2692799601</v>
      </c>
      <c r="GF35" s="1">
        <v>2878128.1374021801</v>
      </c>
      <c r="GG35" s="1">
        <v>2972293.9419988501</v>
      </c>
      <c r="GH35" s="1">
        <v>3068163.2514577801</v>
      </c>
      <c r="GI35" s="1">
        <v>3090376.74539296</v>
      </c>
      <c r="GJ35" s="1">
        <v>3139455.6507211202</v>
      </c>
      <c r="GK35" s="1">
        <v>3161408.7249929402</v>
      </c>
      <c r="GL35" s="1">
        <v>3135188.97966921</v>
      </c>
      <c r="GM35" s="1">
        <v>3088782.2534018499</v>
      </c>
      <c r="GN35" s="1">
        <v>3024045.0067406502</v>
      </c>
      <c r="GO35" s="1">
        <v>2996340.82078902</v>
      </c>
      <c r="GP35" s="1">
        <v>3004980.1620539501</v>
      </c>
      <c r="GQ35" s="1">
        <v>3007671.6134255901</v>
      </c>
      <c r="GR35" s="1">
        <v>2995290.0482326299</v>
      </c>
      <c r="GS35" s="1">
        <v>3016638.0494751502</v>
      </c>
      <c r="GT35" s="1">
        <v>3136908.6071430198</v>
      </c>
      <c r="GU35" s="1">
        <v>3205309.8004784398</v>
      </c>
      <c r="GV35" s="1">
        <v>3353786.69279696</v>
      </c>
      <c r="GW35" s="1">
        <v>3371998.0828807298</v>
      </c>
      <c r="GX35" s="1">
        <v>3358912.2055184902</v>
      </c>
      <c r="GY35" s="1">
        <v>3317355.0714095999</v>
      </c>
      <c r="GZ35" s="1">
        <v>3416992.8389969198</v>
      </c>
      <c r="HA35" s="1">
        <v>3355519.03048026</v>
      </c>
      <c r="HB35" s="1">
        <v>3395944.4706252799</v>
      </c>
      <c r="HC35" s="1">
        <v>3441391.4303763602</v>
      </c>
      <c r="HD35" s="1">
        <v>3479863.2133642999</v>
      </c>
      <c r="HE35" s="1">
        <v>3601039.5714862002</v>
      </c>
      <c r="HF35" s="1">
        <v>3699157.95137665</v>
      </c>
      <c r="HG35" s="1">
        <v>3779585.2228719499</v>
      </c>
      <c r="HH35" s="1">
        <v>3866503.0972009301</v>
      </c>
      <c r="HI35" s="1">
        <v>3896929.57123907</v>
      </c>
      <c r="HJ35" s="1">
        <v>3818202.2970564002</v>
      </c>
      <c r="HK35" s="1">
        <v>3849470.3073514798</v>
      </c>
      <c r="HL35" s="1">
        <v>3892758.6913882089</v>
      </c>
      <c r="HM35" s="1">
        <v>3959301.53638004</v>
      </c>
      <c r="HN35" s="1">
        <v>4031943.3410304599</v>
      </c>
      <c r="HO35" s="1">
        <v>4089828.6511865999</v>
      </c>
      <c r="HP35" s="1">
        <v>4148823.2076543602</v>
      </c>
      <c r="HQ35" s="1">
        <v>4292247.1921353899</v>
      </c>
      <c r="HR35" s="1">
        <v>4386016.1283436101</v>
      </c>
      <c r="HS35" s="1">
        <v>4413505.6899368092</v>
      </c>
      <c r="HT35" s="1">
        <v>4428113.7431159094</v>
      </c>
      <c r="HU35" s="1">
        <v>4580518.2691029701</v>
      </c>
      <c r="HV35" s="1">
        <v>4545788.8074030299</v>
      </c>
      <c r="HW35" s="1">
        <v>3396749.1584559199</v>
      </c>
      <c r="HX35" s="1">
        <v>3410079.6041051801</v>
      </c>
      <c r="HY35" s="1">
        <v>3411330.9975847402</v>
      </c>
      <c r="HZ35" s="1">
        <v>3409344.4230197002</v>
      </c>
      <c r="IA35" s="1">
        <v>3398976.1619462501</v>
      </c>
      <c r="IB35" s="1">
        <v>3379323.4449629099</v>
      </c>
      <c r="IC35" s="1">
        <v>3490689.24506868</v>
      </c>
      <c r="ID35" s="1">
        <v>3561786.9896587399</v>
      </c>
      <c r="IE35" s="1">
        <v>3640013.8816287899</v>
      </c>
      <c r="IF35" s="1">
        <v>3728725.6582408301</v>
      </c>
      <c r="IG35" s="1">
        <v>3807136.47431301</v>
      </c>
      <c r="IH35" s="1">
        <v>3771886.0346016302</v>
      </c>
      <c r="II35" s="1">
        <v>3690957.55618869</v>
      </c>
      <c r="IJ35" s="1">
        <v>3592692.3996720901</v>
      </c>
      <c r="IK35" s="1">
        <v>3614055.877502339</v>
      </c>
      <c r="IL35" s="1">
        <v>3705160.32009053</v>
      </c>
      <c r="IM35" s="1">
        <v>3829007.8198915292</v>
      </c>
      <c r="IN35" s="1">
        <v>3939717.5109831202</v>
      </c>
      <c r="IO35" s="1">
        <v>3970922.5827989001</v>
      </c>
      <c r="IP35" s="1">
        <v>4017174.6175681711</v>
      </c>
      <c r="IQ35" s="1">
        <v>4107526.299114611</v>
      </c>
      <c r="IR35" s="1">
        <v>4184426.0224784901</v>
      </c>
      <c r="IS35" s="1">
        <v>4264940.1517509911</v>
      </c>
      <c r="IT35" s="1">
        <v>4279760.59296495</v>
      </c>
      <c r="IU35" s="1">
        <v>4281940.7185858386</v>
      </c>
      <c r="IV35" s="1">
        <v>4360971.8113642707</v>
      </c>
      <c r="IW35" s="1">
        <v>4482708.1834575301</v>
      </c>
      <c r="IX35" s="1">
        <v>4625836.3481836095</v>
      </c>
      <c r="IY35" s="1">
        <v>4763913.4005029202</v>
      </c>
      <c r="IZ35" s="1">
        <v>4970438.9369755499</v>
      </c>
      <c r="JA35" s="1">
        <v>5106908</v>
      </c>
      <c r="JB35" s="1">
        <v>5181965.9591604602</v>
      </c>
      <c r="JC35" s="1">
        <v>5299236.6219806802</v>
      </c>
      <c r="JD35" s="1">
        <v>5352098.7205916503</v>
      </c>
      <c r="JE35" s="1">
        <v>5352098.7205916503</v>
      </c>
      <c r="JF35" s="1">
        <v>5466848.3016870301</v>
      </c>
    </row>
    <row r="36" spans="1:266" s="1" customFormat="1" ht="12.9" customHeight="1" x14ac:dyDescent="0.2">
      <c r="A36" s="73" t="s">
        <v>295</v>
      </c>
      <c r="B36" s="1">
        <v>41113</v>
      </c>
      <c r="C36" s="1">
        <v>45315</v>
      </c>
      <c r="D36" s="1">
        <v>40587</v>
      </c>
      <c r="E36" s="1">
        <v>42036</v>
      </c>
      <c r="F36" s="1">
        <v>41602</v>
      </c>
      <c r="G36" s="1">
        <v>39949</v>
      </c>
      <c r="H36" s="1">
        <v>40258</v>
      </c>
      <c r="I36" s="1">
        <v>41555</v>
      </c>
      <c r="J36" s="1">
        <v>41740</v>
      </c>
      <c r="K36" s="1">
        <v>44033</v>
      </c>
      <c r="L36" s="1">
        <v>47269</v>
      </c>
      <c r="M36" s="1">
        <v>35650</v>
      </c>
      <c r="N36" s="1">
        <v>41292</v>
      </c>
      <c r="O36" s="1">
        <v>46222</v>
      </c>
      <c r="P36" s="1">
        <v>42819</v>
      </c>
      <c r="Q36" s="1">
        <v>48375</v>
      </c>
      <c r="R36" s="1">
        <v>45223</v>
      </c>
      <c r="S36" s="1">
        <v>41260</v>
      </c>
      <c r="T36" s="1">
        <v>43242</v>
      </c>
      <c r="U36" s="1">
        <v>47226</v>
      </c>
      <c r="V36" s="1">
        <v>46686</v>
      </c>
      <c r="W36" s="1">
        <v>48100</v>
      </c>
      <c r="X36" s="1">
        <v>49548</v>
      </c>
      <c r="Y36" s="1">
        <v>40003</v>
      </c>
      <c r="Z36" s="1">
        <v>48593</v>
      </c>
      <c r="AA36" s="1">
        <v>52248</v>
      </c>
      <c r="AB36" s="1">
        <v>50607</v>
      </c>
      <c r="AC36" s="1">
        <v>53469</v>
      </c>
      <c r="AD36" s="1">
        <v>59951</v>
      </c>
      <c r="AE36" s="1">
        <v>50021</v>
      </c>
      <c r="AF36" s="1">
        <v>60307</v>
      </c>
      <c r="AG36" s="1">
        <v>70373</v>
      </c>
      <c r="AH36" s="1">
        <v>60997</v>
      </c>
      <c r="AI36" s="1">
        <v>59323</v>
      </c>
      <c r="AJ36" s="1">
        <v>54432</v>
      </c>
      <c r="AK36" s="1">
        <v>45872</v>
      </c>
      <c r="AL36" s="1">
        <v>50378</v>
      </c>
      <c r="AM36" s="1">
        <v>53038</v>
      </c>
      <c r="AN36" s="1">
        <v>52728</v>
      </c>
      <c r="AO36" s="1">
        <v>56140</v>
      </c>
      <c r="AP36" s="1">
        <v>46389</v>
      </c>
      <c r="AQ36" s="1">
        <v>40968</v>
      </c>
      <c r="AR36" s="1">
        <v>41971.056789759969</v>
      </c>
      <c r="AS36" s="1">
        <v>42413.439675429981</v>
      </c>
      <c r="AT36" s="1">
        <v>33076.497533909947</v>
      </c>
      <c r="AU36" s="1">
        <v>32689.985012780049</v>
      </c>
      <c r="AV36" s="1">
        <v>36333.815812920016</v>
      </c>
      <c r="AW36" s="1">
        <v>28369.14955529998</v>
      </c>
      <c r="AX36" s="1">
        <v>36303.89527520004</v>
      </c>
      <c r="AY36" s="1">
        <v>38181.642916400022</v>
      </c>
      <c r="AZ36" s="1">
        <v>37068.709074890037</v>
      </c>
      <c r="BA36" s="1">
        <v>37717.495587840021</v>
      </c>
      <c r="BB36" s="1">
        <v>36881.950472590113</v>
      </c>
      <c r="BC36" s="1">
        <v>33639.856949089997</v>
      </c>
      <c r="BD36" s="1">
        <v>37741.613414300053</v>
      </c>
      <c r="BE36" s="1">
        <v>30138.2099069</v>
      </c>
      <c r="BF36" s="1">
        <v>29551.078600480068</v>
      </c>
      <c r="BG36" s="1">
        <v>27544.980625780081</v>
      </c>
      <c r="BH36" s="1">
        <v>26202.139434550008</v>
      </c>
      <c r="BI36" s="1">
        <v>17689</v>
      </c>
      <c r="BJ36" s="1">
        <v>26082.750402050031</v>
      </c>
      <c r="BK36" s="1">
        <v>28253.97176805012</v>
      </c>
      <c r="BL36" s="1">
        <v>30266.110599299918</v>
      </c>
      <c r="BM36" s="1">
        <v>33821.816313999923</v>
      </c>
      <c r="BN36" s="1">
        <v>34132.525790549989</v>
      </c>
      <c r="BO36" s="1">
        <v>30616.547840699939</v>
      </c>
      <c r="BP36" s="1">
        <v>30166.93687240002</v>
      </c>
      <c r="BQ36" s="1">
        <v>28915.253796200021</v>
      </c>
      <c r="BR36" s="1">
        <v>25368.021152110061</v>
      </c>
      <c r="BS36" s="1">
        <v>25127.40479290986</v>
      </c>
      <c r="BT36" s="1">
        <v>24106.985437960051</v>
      </c>
      <c r="BU36" s="1">
        <v>20835.13508884994</v>
      </c>
      <c r="BV36" s="1">
        <v>25257.30581769998</v>
      </c>
      <c r="BW36" s="1">
        <v>28391.169936600079</v>
      </c>
      <c r="BX36" s="1">
        <v>27645.740691300001</v>
      </c>
      <c r="BY36" s="1">
        <v>33339.97003629995</v>
      </c>
      <c r="BZ36" s="1">
        <v>36998.947891699921</v>
      </c>
      <c r="CA36" s="1">
        <v>37708.667891699959</v>
      </c>
      <c r="CB36" s="1">
        <v>44202.539541699967</v>
      </c>
      <c r="CC36" s="1">
        <v>40236.007909800093</v>
      </c>
      <c r="CD36" s="1">
        <v>38911.208790299992</v>
      </c>
      <c r="CE36" s="1">
        <v>36082.224750599933</v>
      </c>
      <c r="CF36" s="1">
        <v>33977.913458200113</v>
      </c>
      <c r="CG36" s="1">
        <v>30840.049498000029</v>
      </c>
      <c r="CH36" s="1">
        <v>33760.178922200103</v>
      </c>
      <c r="CI36" s="1">
        <v>36741.406961799992</v>
      </c>
      <c r="CJ36" s="1">
        <v>36693.743758999837</v>
      </c>
      <c r="CK36" s="1">
        <v>40473.208409099971</v>
      </c>
      <c r="CL36" s="1">
        <v>37896.902056200197</v>
      </c>
      <c r="CM36" s="1">
        <v>36310.209372200123</v>
      </c>
      <c r="CN36" s="1">
        <v>38144.517658000143</v>
      </c>
      <c r="CO36" s="1">
        <v>37628.393963900002</v>
      </c>
      <c r="CP36" s="1">
        <v>35352.286381600003</v>
      </c>
      <c r="CQ36" s="1">
        <v>34896.914409300007</v>
      </c>
      <c r="CR36" s="1">
        <v>33237.854890800001</v>
      </c>
      <c r="CS36" s="1">
        <v>30020.668078449999</v>
      </c>
      <c r="CT36" s="1">
        <v>29852.386212000001</v>
      </c>
      <c r="CU36" s="1">
        <v>29989.618382600009</v>
      </c>
      <c r="CV36" s="1">
        <v>30560.034774799999</v>
      </c>
      <c r="CW36" s="1">
        <v>32335.1765376</v>
      </c>
      <c r="CX36" s="1">
        <v>32524.529825499991</v>
      </c>
      <c r="CY36" s="1">
        <v>30182.885568599999</v>
      </c>
      <c r="CZ36" s="1">
        <v>30049.045867500001</v>
      </c>
      <c r="DA36" s="1">
        <v>30237.025132999999</v>
      </c>
      <c r="DB36" s="1">
        <v>31519.9857863</v>
      </c>
      <c r="DC36" s="1">
        <v>33161.509953599998</v>
      </c>
      <c r="DD36" s="1">
        <v>37108.240297600001</v>
      </c>
      <c r="DE36" s="1">
        <v>39170.632123199997</v>
      </c>
      <c r="DF36" s="1">
        <v>29713.397625599999</v>
      </c>
      <c r="DG36" s="1">
        <v>33135.878075200002</v>
      </c>
      <c r="DH36" s="1">
        <v>37775.492896600001</v>
      </c>
      <c r="DI36" s="1">
        <v>42825.675572999993</v>
      </c>
      <c r="DJ36" s="1">
        <v>45418.507628320003</v>
      </c>
      <c r="DK36" s="1">
        <v>46461.10404192</v>
      </c>
      <c r="DL36" s="1">
        <v>42060.644836019987</v>
      </c>
      <c r="DM36" s="1">
        <v>38083.595365519999</v>
      </c>
      <c r="DN36" s="1">
        <v>36449.2443251</v>
      </c>
      <c r="DO36" s="1">
        <v>34926.6078605</v>
      </c>
      <c r="DP36" s="1">
        <v>35025.127770200001</v>
      </c>
      <c r="DQ36" s="1">
        <v>29543.417194599999</v>
      </c>
      <c r="DR36" s="1">
        <v>37406.733760000003</v>
      </c>
      <c r="DS36" s="1">
        <v>41567.996880370003</v>
      </c>
      <c r="DT36" s="1">
        <v>36246.116972999997</v>
      </c>
      <c r="DU36" s="1">
        <v>36549.957578999987</v>
      </c>
      <c r="DV36" s="1">
        <v>36929.326146999992</v>
      </c>
      <c r="DW36" s="1">
        <v>36412.728459999998</v>
      </c>
      <c r="DX36" s="1">
        <v>38591.916030879991</v>
      </c>
      <c r="DY36" s="1">
        <v>37478.14981404</v>
      </c>
      <c r="DZ36" s="1">
        <v>36301.854272829987</v>
      </c>
      <c r="EA36" s="1">
        <v>34278.501231560003</v>
      </c>
      <c r="EB36" s="1">
        <v>37256.559393000003</v>
      </c>
      <c r="EC36" s="1">
        <v>26092.360583000001</v>
      </c>
      <c r="ED36" s="1">
        <v>31717.448880129999</v>
      </c>
      <c r="EE36" s="1">
        <v>32197.861129050001</v>
      </c>
      <c r="EF36" s="1">
        <v>31502.505387000001</v>
      </c>
      <c r="EG36" s="1">
        <v>37930.523163999998</v>
      </c>
      <c r="EH36" s="1">
        <v>42318.267002200002</v>
      </c>
      <c r="EI36" s="1">
        <v>41295.574897259998</v>
      </c>
      <c r="EJ36" s="1">
        <v>43317.571411469988</v>
      </c>
      <c r="EK36" s="1">
        <v>45050.804014890004</v>
      </c>
      <c r="EL36" s="1">
        <v>42690.909113190013</v>
      </c>
      <c r="EM36" s="1">
        <v>46279.368262340002</v>
      </c>
      <c r="EN36" s="1">
        <v>47248.835035299991</v>
      </c>
      <c r="EO36" s="1">
        <v>44434.613801000007</v>
      </c>
      <c r="EP36" s="1">
        <v>54017.347094290002</v>
      </c>
      <c r="EQ36" s="1">
        <v>56322.77756799999</v>
      </c>
      <c r="ER36" s="1">
        <v>56441.73141</v>
      </c>
      <c r="ES36" s="1">
        <v>58040.991171999987</v>
      </c>
      <c r="ET36" s="1">
        <v>52837.451382979998</v>
      </c>
      <c r="EU36" s="1">
        <v>53993.462694920003</v>
      </c>
      <c r="EV36" s="1">
        <v>68461.16405716</v>
      </c>
      <c r="EW36" s="1">
        <v>68610.45001931001</v>
      </c>
      <c r="EX36" s="1">
        <v>75376.146224700002</v>
      </c>
      <c r="EY36" s="1">
        <v>72964.782700280004</v>
      </c>
      <c r="EZ36" s="1">
        <v>68091.712250859986</v>
      </c>
      <c r="FA36" s="1">
        <v>52013.346285499989</v>
      </c>
      <c r="FB36" s="1">
        <v>54515.613578300014</v>
      </c>
      <c r="FC36" s="1">
        <v>59252.175904799988</v>
      </c>
      <c r="FD36" s="1">
        <v>71803.809546649994</v>
      </c>
      <c r="FE36" s="1">
        <v>75684.4233504</v>
      </c>
      <c r="FF36" s="1">
        <v>70464.138191000005</v>
      </c>
      <c r="FG36" s="1">
        <v>72093.508869839992</v>
      </c>
      <c r="FH36" s="1">
        <v>68860.786946859997</v>
      </c>
      <c r="FI36" s="1">
        <v>69437.867739459994</v>
      </c>
      <c r="FJ36" s="1">
        <v>63007.970631350006</v>
      </c>
      <c r="FK36" s="1">
        <v>62048.789873850008</v>
      </c>
      <c r="FL36" s="1">
        <v>58374.887816870003</v>
      </c>
      <c r="FM36" s="1">
        <v>50869.734286999999</v>
      </c>
      <c r="FN36" s="1">
        <v>61844.55025</v>
      </c>
      <c r="FO36" s="1">
        <v>64877.359280999997</v>
      </c>
      <c r="FP36" s="1">
        <v>70429.797397100003</v>
      </c>
      <c r="FQ36" s="1">
        <v>81182.524241899999</v>
      </c>
      <c r="FR36" s="1">
        <v>82564.187374920017</v>
      </c>
      <c r="FS36" s="1">
        <v>83671.231635799995</v>
      </c>
      <c r="FT36" s="1">
        <v>79533.697269650002</v>
      </c>
      <c r="FU36" s="1">
        <v>79007.558726360003</v>
      </c>
      <c r="FV36" s="1">
        <v>79308.770696079999</v>
      </c>
      <c r="FW36" s="1">
        <v>79257.122062000009</v>
      </c>
      <c r="FX36" s="1">
        <v>82194.734593999994</v>
      </c>
      <c r="FY36" s="1">
        <v>74958.497678350002</v>
      </c>
      <c r="FZ36" s="1">
        <v>86203.190432999996</v>
      </c>
      <c r="GA36" s="1">
        <v>80696.593087000001</v>
      </c>
      <c r="GB36" s="1">
        <v>86745.484295999981</v>
      </c>
      <c r="GC36" s="1">
        <v>82472.092325000005</v>
      </c>
      <c r="GD36" s="1">
        <v>0</v>
      </c>
      <c r="GE36" s="1">
        <v>0</v>
      </c>
      <c r="GF36" s="1">
        <v>88195.137906000018</v>
      </c>
      <c r="GG36" s="1">
        <v>93433.482099000001</v>
      </c>
      <c r="GH36" s="1">
        <v>86154.688322999995</v>
      </c>
      <c r="GI36" s="1">
        <v>84452.846263999993</v>
      </c>
      <c r="GJ36" s="1">
        <v>87237.800308500009</v>
      </c>
      <c r="GK36" s="1">
        <v>80617.364346500006</v>
      </c>
      <c r="GL36" s="1">
        <v>100420.02876849999</v>
      </c>
      <c r="GM36" s="1">
        <v>100610.8945139</v>
      </c>
      <c r="GN36" s="1">
        <v>98982.3379671</v>
      </c>
      <c r="GO36" s="1">
        <v>114007.7072571</v>
      </c>
      <c r="GP36" s="1">
        <v>128252.91575109999</v>
      </c>
      <c r="GQ36" s="1">
        <v>136866.76964879999</v>
      </c>
      <c r="GR36" s="1">
        <v>140690.192461</v>
      </c>
      <c r="GS36" s="1">
        <v>137403.25057539999</v>
      </c>
      <c r="GT36" s="1">
        <v>116416.694762</v>
      </c>
      <c r="GU36" s="1">
        <v>109519.252715</v>
      </c>
      <c r="GV36" s="1">
        <v>102161.6758292</v>
      </c>
      <c r="GW36" s="1">
        <v>92857.785294200003</v>
      </c>
      <c r="GX36" s="1">
        <v>112615.6768132</v>
      </c>
      <c r="GY36" s="1">
        <v>121420.7306922</v>
      </c>
      <c r="GZ36" s="1">
        <v>127018.16510300001</v>
      </c>
      <c r="HA36" s="1">
        <v>139675.28982199999</v>
      </c>
      <c r="HB36" s="1">
        <v>168039.868024</v>
      </c>
      <c r="HC36" s="1">
        <v>178822.700557</v>
      </c>
      <c r="HD36" s="1">
        <v>174387.40641699999</v>
      </c>
      <c r="HE36" s="1">
        <v>153812.10906300001</v>
      </c>
      <c r="HF36" s="1">
        <v>135450.96682999999</v>
      </c>
      <c r="HG36" s="1">
        <v>122780.794511</v>
      </c>
      <c r="HH36" s="1">
        <v>114369.73819</v>
      </c>
      <c r="HI36" s="1">
        <v>107648.399402</v>
      </c>
      <c r="HJ36" s="1">
        <v>128407.80756299999</v>
      </c>
      <c r="HK36" s="1">
        <v>129265.983838</v>
      </c>
      <c r="HL36" s="1">
        <v>126164.98382199999</v>
      </c>
      <c r="HM36" s="1">
        <v>130075.260885</v>
      </c>
      <c r="HN36" s="1">
        <v>129733.805891</v>
      </c>
      <c r="HO36" s="1">
        <v>142121.13456800001</v>
      </c>
      <c r="HP36" s="1">
        <v>150511.55842700001</v>
      </c>
      <c r="HQ36" s="1">
        <v>135633.98161799999</v>
      </c>
      <c r="HR36" s="1">
        <v>131215.20178500001</v>
      </c>
      <c r="HS36" s="1">
        <v>129056.54622400001</v>
      </c>
      <c r="HT36" s="1">
        <v>132555.820802</v>
      </c>
      <c r="HU36" s="1">
        <v>129184.84035300001</v>
      </c>
      <c r="HV36" s="1">
        <v>136518.23356600001</v>
      </c>
      <c r="HW36" s="1">
        <v>130409.155785</v>
      </c>
      <c r="HX36" s="1">
        <v>131744.76247300001</v>
      </c>
      <c r="HY36" s="1">
        <v>142145.16705399999</v>
      </c>
      <c r="HZ36" s="1">
        <v>147072.22154599999</v>
      </c>
      <c r="IA36" s="1">
        <v>159181.078821</v>
      </c>
      <c r="IB36" s="1">
        <v>165078.28363799999</v>
      </c>
      <c r="IC36" s="1">
        <v>148994.43350300001</v>
      </c>
      <c r="ID36" s="1">
        <v>146897.41074299999</v>
      </c>
      <c r="IE36" s="1">
        <v>149321.92360899999</v>
      </c>
      <c r="IF36" s="1">
        <v>149656.74511300001</v>
      </c>
      <c r="IG36" s="1">
        <v>130190.92892999999</v>
      </c>
      <c r="IH36" s="1">
        <v>150539.65120600001</v>
      </c>
      <c r="II36" s="1">
        <v>184160.78382400001</v>
      </c>
      <c r="IJ36" s="1">
        <v>190211.556847</v>
      </c>
      <c r="IK36" s="1">
        <v>154480.65435900001</v>
      </c>
      <c r="IL36" s="1">
        <v>124837.0836</v>
      </c>
      <c r="IM36" s="1">
        <v>95927.72520999999</v>
      </c>
      <c r="IN36" s="1">
        <v>55546.669665999987</v>
      </c>
      <c r="IO36" s="1">
        <v>100396.492694</v>
      </c>
      <c r="IP36" s="1">
        <v>115682.66283099999</v>
      </c>
      <c r="IQ36" s="1">
        <v>129800.654111</v>
      </c>
      <c r="IR36" s="1">
        <v>126146.484713</v>
      </c>
      <c r="IS36" s="1">
        <v>96167.832010999991</v>
      </c>
      <c r="IT36" s="1">
        <v>138458.02351699999</v>
      </c>
      <c r="IU36" s="1">
        <v>156080.462463</v>
      </c>
      <c r="IV36" s="1">
        <v>156746.02368899999</v>
      </c>
      <c r="IW36" s="1">
        <v>156348.06888499999</v>
      </c>
      <c r="IX36" s="1">
        <v>153757.009142</v>
      </c>
      <c r="IY36" s="1">
        <v>143848.28463899999</v>
      </c>
      <c r="IZ36" s="1">
        <v>152798.208239</v>
      </c>
      <c r="JA36" s="1">
        <v>140203</v>
      </c>
      <c r="JB36" s="1">
        <v>143670.260377</v>
      </c>
      <c r="JC36" s="1">
        <v>154231.775387</v>
      </c>
      <c r="JD36" s="1">
        <v>162013.997634</v>
      </c>
      <c r="JE36" s="1">
        <v>162013.997634</v>
      </c>
      <c r="JF36" s="1">
        <v>217363.77036200001</v>
      </c>
    </row>
    <row r="37" spans="1:266" s="1" customFormat="1" ht="12.9" customHeight="1" x14ac:dyDescent="0.2">
      <c r="A37" s="73" t="s">
        <v>296</v>
      </c>
      <c r="B37" s="1">
        <v>38864</v>
      </c>
      <c r="C37" s="1">
        <v>39709</v>
      </c>
      <c r="D37" s="1">
        <v>39683</v>
      </c>
      <c r="E37" s="1">
        <v>40520</v>
      </c>
      <c r="F37" s="1">
        <v>35439</v>
      </c>
      <c r="G37" s="1">
        <v>35701</v>
      </c>
      <c r="H37" s="1">
        <v>37277</v>
      </c>
      <c r="I37" s="1">
        <v>39472</v>
      </c>
      <c r="J37" s="1">
        <v>37880</v>
      </c>
      <c r="K37" s="1">
        <v>40505</v>
      </c>
      <c r="L37" s="1">
        <v>40244</v>
      </c>
      <c r="M37" s="1">
        <v>39515</v>
      </c>
      <c r="N37" s="1">
        <v>41502</v>
      </c>
      <c r="O37" s="1">
        <v>44469</v>
      </c>
      <c r="P37" s="1">
        <v>44383</v>
      </c>
      <c r="Q37" s="1">
        <v>45870</v>
      </c>
      <c r="R37" s="1">
        <v>48949</v>
      </c>
      <c r="S37" s="1">
        <v>47936</v>
      </c>
      <c r="T37" s="1">
        <v>47691</v>
      </c>
      <c r="U37" s="1">
        <v>49181</v>
      </c>
      <c r="V37" s="1">
        <v>46242</v>
      </c>
      <c r="W37" s="1">
        <v>47479</v>
      </c>
      <c r="X37" s="1">
        <v>46913</v>
      </c>
      <c r="Y37" s="1">
        <v>44843</v>
      </c>
      <c r="Z37" s="1">
        <v>48782</v>
      </c>
      <c r="AA37" s="1">
        <v>51716</v>
      </c>
      <c r="AB37" s="1">
        <v>49016</v>
      </c>
      <c r="AC37" s="1">
        <v>52135</v>
      </c>
      <c r="AD37" s="1">
        <v>56168</v>
      </c>
      <c r="AE37" s="1">
        <v>59152</v>
      </c>
      <c r="AF37" s="1">
        <v>61953</v>
      </c>
      <c r="AG37" s="1">
        <v>57715</v>
      </c>
      <c r="AH37" s="1">
        <v>56350</v>
      </c>
      <c r="AI37" s="1">
        <v>61864</v>
      </c>
      <c r="AJ37" s="1">
        <v>60140</v>
      </c>
      <c r="AK37" s="1">
        <v>63086</v>
      </c>
      <c r="AL37" s="1">
        <v>68551</v>
      </c>
      <c r="AM37" s="1">
        <v>68217</v>
      </c>
      <c r="AN37" s="1">
        <v>68689</v>
      </c>
      <c r="AO37" s="1">
        <v>66837</v>
      </c>
      <c r="AP37" s="1">
        <v>62395</v>
      </c>
      <c r="AQ37" s="1">
        <v>66965</v>
      </c>
      <c r="AR37" s="1">
        <v>68062.233734620007</v>
      </c>
      <c r="AS37" s="1">
        <v>68663.817889760016</v>
      </c>
      <c r="AT37" s="1">
        <v>64557.388326599998</v>
      </c>
      <c r="AU37" s="1">
        <v>64429.743630100013</v>
      </c>
      <c r="AV37" s="1">
        <v>73919.123769429993</v>
      </c>
      <c r="AW37" s="1">
        <v>66194.892803590003</v>
      </c>
      <c r="AX37" s="1">
        <v>66149.370605090007</v>
      </c>
      <c r="AY37" s="1">
        <v>66879.108524290001</v>
      </c>
      <c r="AZ37" s="1">
        <v>66463.353447489993</v>
      </c>
      <c r="BA37" s="1">
        <v>63535.882584879997</v>
      </c>
      <c r="BB37" s="1">
        <v>56765.510843900003</v>
      </c>
      <c r="BC37" s="1">
        <v>54027.341319839987</v>
      </c>
      <c r="BD37" s="1">
        <v>53751.205584930001</v>
      </c>
      <c r="BE37" s="1">
        <v>58100.021355229997</v>
      </c>
      <c r="BF37" s="1">
        <v>55143.301013080003</v>
      </c>
      <c r="BG37" s="1">
        <v>54822.136822179993</v>
      </c>
      <c r="BH37" s="1">
        <v>52239.771401479993</v>
      </c>
      <c r="BI37" s="1">
        <v>43732</v>
      </c>
      <c r="BJ37" s="1">
        <v>45064.307019400003</v>
      </c>
      <c r="BK37" s="1">
        <v>45572.444660650013</v>
      </c>
      <c r="BL37" s="1">
        <v>42555.948909850013</v>
      </c>
      <c r="BM37" s="1">
        <v>43837.052464049993</v>
      </c>
      <c r="BN37" s="1">
        <v>44368.643306149999</v>
      </c>
      <c r="BO37" s="1">
        <v>44482.447098520002</v>
      </c>
      <c r="BP37" s="1">
        <v>47600.450824320003</v>
      </c>
      <c r="BQ37" s="1">
        <v>49283.79787052</v>
      </c>
      <c r="BR37" s="1">
        <v>41820.103339200003</v>
      </c>
      <c r="BS37" s="1">
        <v>40581.120357999993</v>
      </c>
      <c r="BT37" s="1">
        <v>39012.101891600003</v>
      </c>
      <c r="BU37" s="1">
        <v>37603.7155308</v>
      </c>
      <c r="BV37" s="1">
        <v>36760.761661299992</v>
      </c>
      <c r="BW37" s="1">
        <v>35302.135516299997</v>
      </c>
      <c r="BX37" s="1">
        <v>35164.618816400012</v>
      </c>
      <c r="BY37" s="1">
        <v>36032.689532599987</v>
      </c>
      <c r="BZ37" s="1">
        <v>37075.723501799999</v>
      </c>
      <c r="CA37" s="1">
        <v>36749.859516800003</v>
      </c>
      <c r="CB37" s="1">
        <v>39277.734515200013</v>
      </c>
      <c r="CC37" s="1">
        <v>37117.498551800003</v>
      </c>
      <c r="CD37" s="1">
        <v>39726.054312500011</v>
      </c>
      <c r="CE37" s="1">
        <v>44485.140249599986</v>
      </c>
      <c r="CF37" s="1">
        <v>45098.603495800002</v>
      </c>
      <c r="CG37" s="1">
        <v>41111.346552799987</v>
      </c>
      <c r="CH37" s="1">
        <v>44576.536051799987</v>
      </c>
      <c r="CI37" s="1">
        <v>46112.538148799998</v>
      </c>
      <c r="CJ37" s="1">
        <v>41530.395882999997</v>
      </c>
      <c r="CK37" s="1">
        <v>43344.063439999998</v>
      </c>
      <c r="CL37" s="1">
        <v>46586.355244999999</v>
      </c>
      <c r="CM37" s="1">
        <v>44948.737800000003</v>
      </c>
      <c r="CN37" s="1">
        <v>48914.638721999989</v>
      </c>
      <c r="CO37" s="1">
        <v>50350.168405299999</v>
      </c>
      <c r="CP37" s="1">
        <v>42861.709937299987</v>
      </c>
      <c r="CQ37" s="1">
        <v>43453.779925199997</v>
      </c>
      <c r="CR37" s="1">
        <v>40800.166147199991</v>
      </c>
      <c r="CS37" s="1">
        <v>38319.415794499997</v>
      </c>
      <c r="CT37" s="1">
        <v>35640.447553900012</v>
      </c>
      <c r="CU37" s="1">
        <v>36633.021116000004</v>
      </c>
      <c r="CV37" s="1">
        <v>37468.621773000013</v>
      </c>
      <c r="CW37" s="1">
        <v>37399.693384000013</v>
      </c>
      <c r="CX37" s="1">
        <v>37905.2114592</v>
      </c>
      <c r="CY37" s="1">
        <v>36280.001078499998</v>
      </c>
      <c r="CZ37" s="1">
        <v>36447.630777100007</v>
      </c>
      <c r="DA37" s="1">
        <v>36804.446941000002</v>
      </c>
      <c r="DB37" s="1">
        <v>37359.6601754</v>
      </c>
      <c r="DC37" s="1">
        <v>37912.846941999996</v>
      </c>
      <c r="DD37" s="1">
        <v>35145.232738600003</v>
      </c>
      <c r="DE37" s="1">
        <v>30888.130143300001</v>
      </c>
      <c r="DF37" s="1">
        <v>30031.688151999999</v>
      </c>
      <c r="DG37" s="1">
        <v>29516.849426100009</v>
      </c>
      <c r="DH37" s="1">
        <v>30651.176921999999</v>
      </c>
      <c r="DI37" s="1">
        <v>33920.376142800007</v>
      </c>
      <c r="DJ37" s="1">
        <v>36721.439953000001</v>
      </c>
      <c r="DK37" s="1">
        <v>38915.568946599997</v>
      </c>
      <c r="DL37" s="1">
        <v>43407.308099000002</v>
      </c>
      <c r="DM37" s="1">
        <v>48226.933162999987</v>
      </c>
      <c r="DN37" s="1">
        <v>50679.537611920008</v>
      </c>
      <c r="DO37" s="1">
        <v>48366.309429920009</v>
      </c>
      <c r="DP37" s="1">
        <v>48674.581644420003</v>
      </c>
      <c r="DQ37" s="1">
        <v>41639.061523900004</v>
      </c>
      <c r="DR37" s="1">
        <v>44346.380596500007</v>
      </c>
      <c r="DS37" s="1">
        <v>43865.650682020001</v>
      </c>
      <c r="DT37" s="1">
        <v>44878.160219400008</v>
      </c>
      <c r="DU37" s="1">
        <v>46217.940967020011</v>
      </c>
      <c r="DV37" s="1">
        <v>47406.548998940001</v>
      </c>
      <c r="DW37" s="1">
        <v>49577.654629599987</v>
      </c>
      <c r="DX37" s="1">
        <v>50546.080120799998</v>
      </c>
      <c r="DY37" s="1">
        <v>53839.587230849989</v>
      </c>
      <c r="DZ37" s="1">
        <v>52596.641240960002</v>
      </c>
      <c r="EA37" s="1">
        <v>57387.512915910003</v>
      </c>
      <c r="EB37" s="1">
        <v>50482.07415665</v>
      </c>
      <c r="EC37" s="1">
        <v>38449.805593980003</v>
      </c>
      <c r="ED37" s="1">
        <v>43870.324011110002</v>
      </c>
      <c r="EE37" s="1">
        <v>44199.083524549998</v>
      </c>
      <c r="EF37" s="1">
        <v>44963.762778819997</v>
      </c>
      <c r="EG37" s="1">
        <v>43938.476404070003</v>
      </c>
      <c r="EH37" s="1">
        <v>44879.961593400003</v>
      </c>
      <c r="EI37" s="1">
        <v>42925.211253160007</v>
      </c>
      <c r="EJ37" s="1">
        <v>45241.902956999991</v>
      </c>
      <c r="EK37" s="1">
        <v>45281.899350999993</v>
      </c>
      <c r="EL37" s="1">
        <v>46075.907105999999</v>
      </c>
      <c r="EM37" s="1">
        <v>47331.044005999996</v>
      </c>
      <c r="EN37" s="1">
        <v>50185.116974999997</v>
      </c>
      <c r="EO37" s="1">
        <v>41011.009460999987</v>
      </c>
      <c r="EP37" s="1">
        <v>46031.122341000002</v>
      </c>
      <c r="EQ37" s="1">
        <v>48557.749458000013</v>
      </c>
      <c r="ER37" s="1">
        <v>49304.305246000004</v>
      </c>
      <c r="ES37" s="1">
        <v>49063.897376669993</v>
      </c>
      <c r="ET37" s="1">
        <v>52064.560161000001</v>
      </c>
      <c r="EU37" s="1">
        <v>52456.471794320008</v>
      </c>
      <c r="EV37" s="1">
        <v>53943.925796000003</v>
      </c>
      <c r="EW37" s="1">
        <v>53510.413301000008</v>
      </c>
      <c r="EX37" s="1">
        <v>53573.02120599999</v>
      </c>
      <c r="EY37" s="1">
        <v>56838.661086799992</v>
      </c>
      <c r="EZ37" s="1">
        <v>54529.892505910007</v>
      </c>
      <c r="FA37" s="1">
        <v>46314.15623755</v>
      </c>
      <c r="FB37" s="1">
        <v>50185.901288570007</v>
      </c>
      <c r="FC37" s="1">
        <v>51683.946516169999</v>
      </c>
      <c r="FD37" s="1">
        <v>52052.78422994</v>
      </c>
      <c r="FE37" s="1">
        <v>51030.959672460012</v>
      </c>
      <c r="FF37" s="1">
        <v>55663.834502750004</v>
      </c>
      <c r="FG37" s="1">
        <v>56839.95350560001</v>
      </c>
      <c r="FH37" s="1">
        <v>66508.062142199997</v>
      </c>
      <c r="FI37" s="1">
        <v>70050.796433199997</v>
      </c>
      <c r="FJ37" s="1">
        <v>69362.265138200004</v>
      </c>
      <c r="FK37" s="1">
        <v>70553.730841200013</v>
      </c>
      <c r="FL37" s="1">
        <v>69127.362710200003</v>
      </c>
      <c r="FM37" s="1">
        <v>69226.893093000006</v>
      </c>
      <c r="FN37" s="1">
        <v>70316.935083000004</v>
      </c>
      <c r="FO37" s="1">
        <v>71793.119139599992</v>
      </c>
      <c r="FP37" s="1">
        <v>71194.008482800011</v>
      </c>
      <c r="FQ37" s="1">
        <v>71719.990971200008</v>
      </c>
      <c r="FR37" s="1">
        <v>71592.875214400003</v>
      </c>
      <c r="FS37" s="1">
        <v>71588.251847520005</v>
      </c>
      <c r="FT37" s="1">
        <v>75428.603189579997</v>
      </c>
      <c r="FU37" s="1">
        <v>77756.578530839994</v>
      </c>
      <c r="FV37" s="1">
        <v>76348.385756760006</v>
      </c>
      <c r="FW37" s="1">
        <v>79643.629991479989</v>
      </c>
      <c r="FX37" s="1">
        <v>83510.253521280014</v>
      </c>
      <c r="FY37" s="1">
        <v>79545.825483709996</v>
      </c>
      <c r="FZ37" s="1">
        <v>87280.658205399988</v>
      </c>
      <c r="GA37" s="1">
        <v>71288.636629999994</v>
      </c>
      <c r="GB37" s="1">
        <v>68849.722871000005</v>
      </c>
      <c r="GC37" s="1">
        <v>63254.384631999987</v>
      </c>
      <c r="GD37" s="1">
        <v>71005.683589000007</v>
      </c>
      <c r="GE37" s="1">
        <v>68680.039598999996</v>
      </c>
      <c r="GF37" s="1">
        <v>80440.664297999989</v>
      </c>
      <c r="GG37" s="1">
        <v>84585.500008999996</v>
      </c>
      <c r="GH37" s="1">
        <v>80131.256674000004</v>
      </c>
      <c r="GI37" s="1">
        <v>77808.473526999995</v>
      </c>
      <c r="GJ37" s="1">
        <v>87874.17038380001</v>
      </c>
      <c r="GK37" s="1">
        <v>86225.61764180001</v>
      </c>
      <c r="GL37" s="1">
        <v>91908.367799799991</v>
      </c>
      <c r="GM37" s="1">
        <v>97931.140013800003</v>
      </c>
      <c r="GN37" s="1">
        <v>62950.365829800008</v>
      </c>
      <c r="GO37" s="1">
        <v>64682.50042579999</v>
      </c>
      <c r="GP37" s="1">
        <v>72153.115940799995</v>
      </c>
      <c r="GQ37" s="1">
        <v>63427.503115000007</v>
      </c>
      <c r="GR37" s="1">
        <v>71677.875845000017</v>
      </c>
      <c r="GS37" s="1">
        <v>82565.293353299989</v>
      </c>
      <c r="GT37" s="1">
        <v>93138.427943300019</v>
      </c>
      <c r="GU37" s="1">
        <v>103284.4976973</v>
      </c>
      <c r="GV37" s="1">
        <v>108770.5034393</v>
      </c>
      <c r="GW37" s="1">
        <v>107621.8395743</v>
      </c>
      <c r="GX37" s="1">
        <v>89261.008849300008</v>
      </c>
      <c r="GY37" s="1">
        <v>74644.474858300004</v>
      </c>
      <c r="GZ37" s="1">
        <v>74880.295345299994</v>
      </c>
      <c r="HA37" s="1">
        <v>80315.310306299987</v>
      </c>
      <c r="HB37" s="1">
        <v>79219.687087300001</v>
      </c>
      <c r="HC37" s="1">
        <v>66204.293988999998</v>
      </c>
      <c r="HD37" s="1">
        <v>83039.710088000007</v>
      </c>
      <c r="HE37" s="1">
        <v>98809.259986000005</v>
      </c>
      <c r="HF37" s="1">
        <v>104578.469834</v>
      </c>
      <c r="HG37" s="1">
        <v>111522.82440100001</v>
      </c>
      <c r="HH37" s="1">
        <v>120500.23593900001</v>
      </c>
      <c r="HI37" s="1">
        <v>102619.27849300001</v>
      </c>
      <c r="HJ37" s="1">
        <v>108382.36393199999</v>
      </c>
      <c r="HK37" s="1">
        <v>102718.82060200001</v>
      </c>
      <c r="HL37" s="1">
        <v>97479.165035000013</v>
      </c>
      <c r="HM37" s="1">
        <v>99228.723796999999</v>
      </c>
      <c r="HN37" s="1">
        <v>106207.341031</v>
      </c>
      <c r="HO37" s="1">
        <v>102098.770414</v>
      </c>
      <c r="HP37" s="1">
        <v>107906.43614000001</v>
      </c>
      <c r="HQ37" s="1">
        <v>118710.259146</v>
      </c>
      <c r="HR37" s="1">
        <v>118654.63090600001</v>
      </c>
      <c r="HS37" s="1">
        <v>126049.24417799999</v>
      </c>
      <c r="HT37" s="1">
        <v>122623.41507800001</v>
      </c>
      <c r="HU37" s="1">
        <v>94142.18241899999</v>
      </c>
      <c r="HV37" s="1">
        <v>110583.067037</v>
      </c>
      <c r="HW37" s="1">
        <v>78604.970373000004</v>
      </c>
      <c r="HX37" s="1">
        <v>75945.680233999985</v>
      </c>
      <c r="HY37" s="1">
        <v>76985.744785999996</v>
      </c>
      <c r="HZ37" s="1">
        <v>62184.404482000013</v>
      </c>
      <c r="IA37" s="1">
        <v>62522.932747999999</v>
      </c>
      <c r="IB37" s="1">
        <v>61481.249745000008</v>
      </c>
      <c r="IC37" s="1">
        <v>70201.245702</v>
      </c>
      <c r="ID37" s="1">
        <v>83800.697343000007</v>
      </c>
      <c r="IE37" s="1">
        <v>90050.401282000021</v>
      </c>
      <c r="IF37" s="1">
        <v>80874.643985000002</v>
      </c>
      <c r="IG37" s="1">
        <v>68741.004901000008</v>
      </c>
      <c r="IH37" s="1">
        <v>69197.827929999999</v>
      </c>
      <c r="II37" s="1">
        <v>62369.613471999997</v>
      </c>
      <c r="IJ37" s="1">
        <v>87394.357497000005</v>
      </c>
      <c r="IK37" s="1">
        <v>110399.36311799999</v>
      </c>
      <c r="IL37" s="1">
        <v>129384.58979699999</v>
      </c>
      <c r="IM37" s="1">
        <v>144345.59791499999</v>
      </c>
      <c r="IN37" s="1">
        <v>158032.71003799999</v>
      </c>
      <c r="IO37" s="1">
        <v>135120.95652499999</v>
      </c>
      <c r="IP37" s="1">
        <v>102202.091013</v>
      </c>
      <c r="IQ37" s="1">
        <v>94926.427809000001</v>
      </c>
      <c r="IR37" s="1">
        <v>86171.838298000002</v>
      </c>
      <c r="IS37" s="1">
        <v>79570.926945000014</v>
      </c>
      <c r="IT37" s="1">
        <v>68886.640409999993</v>
      </c>
      <c r="IU37" s="1">
        <v>70670.640828000003</v>
      </c>
      <c r="IV37" s="1">
        <v>68591.862148</v>
      </c>
      <c r="IW37" s="1">
        <v>78378.072421999997</v>
      </c>
      <c r="IX37" s="1">
        <v>100844.81060500001</v>
      </c>
      <c r="IY37" s="1">
        <v>115720.96026199999</v>
      </c>
      <c r="IZ37" s="1">
        <v>127749.05001599999</v>
      </c>
      <c r="JA37" s="1">
        <v>134220</v>
      </c>
      <c r="JB37" s="1">
        <v>123649.727011</v>
      </c>
      <c r="JC37" s="1">
        <v>102490.250969</v>
      </c>
      <c r="JD37" s="1">
        <v>103017.242354</v>
      </c>
      <c r="JE37" s="1">
        <v>103017.242354</v>
      </c>
      <c r="JF37" s="1">
        <v>103017.242354</v>
      </c>
    </row>
    <row r="38" spans="1:266" s="1" customFormat="1" ht="12.9" customHeight="1" x14ac:dyDescent="0.2">
      <c r="A38" s="73" t="s">
        <v>70</v>
      </c>
      <c r="B38" s="1">
        <v>38327</v>
      </c>
      <c r="C38" s="1">
        <v>38394</v>
      </c>
      <c r="D38" s="1">
        <v>39568</v>
      </c>
      <c r="E38" s="1">
        <v>39334</v>
      </c>
      <c r="F38" s="1">
        <v>36446</v>
      </c>
      <c r="G38" s="1">
        <v>36357</v>
      </c>
      <c r="H38" s="1">
        <v>37259</v>
      </c>
      <c r="I38" s="1">
        <v>38495</v>
      </c>
      <c r="J38" s="1">
        <v>38092</v>
      </c>
      <c r="K38" s="1">
        <v>39377</v>
      </c>
      <c r="L38" s="1">
        <v>38684</v>
      </c>
      <c r="M38" s="1">
        <v>37120</v>
      </c>
      <c r="N38" s="1">
        <v>37508</v>
      </c>
      <c r="O38" s="1">
        <v>39824</v>
      </c>
      <c r="P38" s="1">
        <v>40766</v>
      </c>
      <c r="Q38" s="1">
        <v>40808</v>
      </c>
      <c r="R38" s="1">
        <v>41113</v>
      </c>
      <c r="S38" s="1">
        <v>42142</v>
      </c>
      <c r="T38" s="1">
        <v>40797</v>
      </c>
      <c r="U38" s="1">
        <v>43503</v>
      </c>
      <c r="V38" s="1">
        <v>42242</v>
      </c>
      <c r="W38" s="1">
        <v>43260</v>
      </c>
      <c r="X38" s="1">
        <v>41429</v>
      </c>
      <c r="Y38" s="1">
        <v>44807</v>
      </c>
      <c r="Z38" s="1">
        <v>45957</v>
      </c>
      <c r="AA38" s="1">
        <v>46156</v>
      </c>
      <c r="AB38" s="1">
        <v>45377</v>
      </c>
      <c r="AC38" s="1">
        <v>46149</v>
      </c>
      <c r="AD38" s="1">
        <v>48285</v>
      </c>
      <c r="AE38" s="1">
        <v>56608</v>
      </c>
      <c r="AF38" s="1">
        <v>56844</v>
      </c>
      <c r="AG38" s="1">
        <v>53850</v>
      </c>
      <c r="AH38" s="1">
        <v>44686</v>
      </c>
      <c r="AI38" s="1">
        <v>46891</v>
      </c>
      <c r="AJ38" s="1">
        <v>49873</v>
      </c>
      <c r="AK38" s="1">
        <v>53052</v>
      </c>
      <c r="AL38" s="1">
        <v>53506</v>
      </c>
      <c r="AM38" s="1">
        <v>52218</v>
      </c>
      <c r="AN38" s="1">
        <v>52358</v>
      </c>
      <c r="AO38" s="1">
        <v>49607</v>
      </c>
      <c r="AP38" s="1">
        <v>44333</v>
      </c>
      <c r="AQ38" s="1">
        <v>46043</v>
      </c>
      <c r="AR38" s="1">
        <v>46159.623134150002</v>
      </c>
      <c r="AS38" s="1">
        <v>46230.34627355</v>
      </c>
      <c r="AT38" s="1">
        <v>43008.90955425</v>
      </c>
      <c r="AU38" s="1">
        <v>42696.008953149998</v>
      </c>
      <c r="AV38" s="1">
        <v>50323.942437149999</v>
      </c>
      <c r="AW38" s="1">
        <v>46217.322473630004</v>
      </c>
      <c r="AX38" s="1">
        <v>47833.135977129998</v>
      </c>
      <c r="AY38" s="1">
        <v>53214.651480629997</v>
      </c>
      <c r="AZ38" s="1">
        <v>54312.661762629999</v>
      </c>
      <c r="BA38" s="1">
        <v>52184.881851379898</v>
      </c>
      <c r="BB38" s="1">
        <v>45174.853048630001</v>
      </c>
      <c r="BC38" s="1">
        <v>44029.944297629998</v>
      </c>
      <c r="BD38" s="1">
        <v>42512.249040529998</v>
      </c>
      <c r="BE38" s="1">
        <v>43628.996717529997</v>
      </c>
      <c r="BF38" s="1">
        <v>43576.060565330001</v>
      </c>
      <c r="BG38" s="1">
        <v>43034.103416530001</v>
      </c>
      <c r="BH38" s="1">
        <v>42719.561433130002</v>
      </c>
      <c r="BI38" s="1">
        <v>39820</v>
      </c>
      <c r="BJ38" s="1">
        <v>42215.349200490004</v>
      </c>
      <c r="BK38" s="1">
        <v>47008.51303989</v>
      </c>
      <c r="BL38" s="1">
        <v>43883.93080229</v>
      </c>
      <c r="BM38" s="1">
        <v>44432.03320949</v>
      </c>
      <c r="BN38" s="1">
        <v>45486.794967289999</v>
      </c>
      <c r="BO38" s="1">
        <v>45201.791242949999</v>
      </c>
      <c r="BP38" s="1">
        <v>47670.767080550002</v>
      </c>
      <c r="BQ38" s="1">
        <v>48312.961695350001</v>
      </c>
      <c r="BR38" s="1">
        <v>-40947.61916445</v>
      </c>
      <c r="BS38" s="1">
        <v>-39243.71952395</v>
      </c>
      <c r="BT38" s="1">
        <v>-38474.819119050007</v>
      </c>
      <c r="BU38" s="1">
        <v>-39799.916480250002</v>
      </c>
      <c r="BV38" s="1">
        <v>-40685.458958850002</v>
      </c>
      <c r="BW38" s="1">
        <v>-39837.438768350003</v>
      </c>
      <c r="BX38" s="1">
        <v>-43049.72678035</v>
      </c>
      <c r="BY38" s="1">
        <v>-46458.948356850007</v>
      </c>
      <c r="BZ38" s="1">
        <v>-49846.563722350009</v>
      </c>
      <c r="CA38" s="1">
        <v>-52752.931311350003</v>
      </c>
      <c r="CB38" s="1">
        <v>-55887.857495349992</v>
      </c>
      <c r="CC38" s="1">
        <v>-52734.410650849997</v>
      </c>
      <c r="CD38" s="1">
        <v>-55630.649688750003</v>
      </c>
      <c r="CE38" s="1">
        <v>-58626.013096249997</v>
      </c>
      <c r="CF38" s="1">
        <v>-60414.515676249997</v>
      </c>
      <c r="CG38" s="1">
        <v>-55545.532263950001</v>
      </c>
      <c r="CH38" s="1">
        <v>-63095.249762549996</v>
      </c>
      <c r="CI38" s="1">
        <v>-65467.860135149996</v>
      </c>
      <c r="CJ38" s="1">
        <v>-62389.186598549997</v>
      </c>
      <c r="CK38" s="1">
        <v>-65353.590377350003</v>
      </c>
      <c r="CL38" s="1">
        <v>-68918.497698349995</v>
      </c>
      <c r="CM38" s="1">
        <v>-69978.025780349999</v>
      </c>
      <c r="CN38" s="1">
        <v>-72179.171264000004</v>
      </c>
      <c r="CO38" s="1">
        <v>-72910.140621000013</v>
      </c>
      <c r="CP38" s="1">
        <v>-66323.120095999984</v>
      </c>
      <c r="CQ38" s="1">
        <v>-67368.945537499996</v>
      </c>
      <c r="CR38" s="1">
        <v>-64370.375710499997</v>
      </c>
      <c r="CS38" s="1">
        <v>-61425.194774999989</v>
      </c>
      <c r="CT38" s="1">
        <v>-50869.439410000014</v>
      </c>
      <c r="CU38" s="1">
        <v>-53814.852463000003</v>
      </c>
      <c r="CV38" s="1">
        <v>-56218.979723999997</v>
      </c>
      <c r="CW38" s="1">
        <v>-57872.056673999999</v>
      </c>
      <c r="CX38" s="1">
        <v>-59631.666514700002</v>
      </c>
      <c r="CY38" s="1">
        <v>-56771.051371999987</v>
      </c>
      <c r="CZ38" s="1">
        <v>-57211.663419999997</v>
      </c>
      <c r="DA38" s="1">
        <v>-58655.783189709997</v>
      </c>
      <c r="DB38" s="1">
        <v>-61515.221423509996</v>
      </c>
      <c r="DC38" s="1">
        <v>-65771.398289310004</v>
      </c>
      <c r="DD38" s="1">
        <v>-64865.600280809987</v>
      </c>
      <c r="DE38" s="1">
        <v>-60972.866198609983</v>
      </c>
      <c r="DF38" s="1">
        <v>-53931.219635609988</v>
      </c>
      <c r="DG38" s="1">
        <v>-54847.668017110002</v>
      </c>
      <c r="DH38" s="1">
        <v>-59480.963197609999</v>
      </c>
      <c r="DI38" s="1">
        <v>-65789.164817810015</v>
      </c>
      <c r="DJ38" s="1">
        <v>-73128.108219409987</v>
      </c>
      <c r="DK38" s="1">
        <v>-75232.163352809992</v>
      </c>
      <c r="DL38" s="1">
        <v>-79560.673137410005</v>
      </c>
      <c r="DM38" s="1">
        <v>-84834.423079110013</v>
      </c>
      <c r="DN38" s="1">
        <v>-87631.466345010005</v>
      </c>
      <c r="DO38" s="1">
        <v>-86292.224230409993</v>
      </c>
      <c r="DP38" s="1">
        <v>-88448.012933929989</v>
      </c>
      <c r="DQ38" s="1">
        <v>-83248.191024810003</v>
      </c>
      <c r="DR38" s="1">
        <v>-88172.755170810007</v>
      </c>
      <c r="DS38" s="1">
        <v>-89249.951724889994</v>
      </c>
      <c r="DT38" s="1">
        <v>-89186.56582132999</v>
      </c>
      <c r="DU38" s="1">
        <v>-91996.812306490014</v>
      </c>
      <c r="DV38" s="1">
        <v>-93397.519837269996</v>
      </c>
      <c r="DW38" s="1">
        <v>-96097.984837049997</v>
      </c>
      <c r="DX38" s="1">
        <v>-97832.976137450009</v>
      </c>
      <c r="DY38" s="1">
        <v>-102236.83017272</v>
      </c>
      <c r="DZ38" s="1">
        <v>-102471.81018483</v>
      </c>
      <c r="EA38" s="1">
        <v>-108768.07515926</v>
      </c>
      <c r="EB38" s="1">
        <v>-99257.752035509999</v>
      </c>
      <c r="EC38" s="1">
        <v>-78912.132709689991</v>
      </c>
      <c r="ED38" s="1">
        <v>-85648.792640450003</v>
      </c>
      <c r="EE38" s="1">
        <v>-87665.054679339999</v>
      </c>
      <c r="EF38" s="1">
        <v>-91498.935292379989</v>
      </c>
      <c r="EG38" s="1">
        <v>-92838.97627616</v>
      </c>
      <c r="EH38" s="1">
        <v>-96566.627072410018</v>
      </c>
      <c r="EI38" s="1">
        <v>-96401.187482000008</v>
      </c>
      <c r="EJ38" s="1">
        <v>-99047.628065650002</v>
      </c>
      <c r="EK38" s="1">
        <v>-101946.51185330001</v>
      </c>
      <c r="EL38" s="1">
        <v>-102374.16323752</v>
      </c>
      <c r="EM38" s="1">
        <v>-106000.4777988</v>
      </c>
      <c r="EN38" s="1">
        <v>-108827.52063173</v>
      </c>
      <c r="EO38" s="1">
        <v>-102581.46592543001</v>
      </c>
      <c r="EP38" s="1">
        <v>-110666.27667165</v>
      </c>
      <c r="EQ38" s="1">
        <v>-112221.85860715</v>
      </c>
      <c r="ER38" s="1">
        <v>-115546.04798045001</v>
      </c>
      <c r="ES38" s="1">
        <v>-116813.07390834</v>
      </c>
      <c r="ET38" s="1">
        <v>-120876.83080333</v>
      </c>
      <c r="EU38" s="1">
        <v>-121046.66808066001</v>
      </c>
      <c r="EV38" s="1">
        <v>-122627.34638813999</v>
      </c>
      <c r="EW38" s="1">
        <v>-120987.14160838</v>
      </c>
      <c r="EX38" s="1">
        <v>-121171.53619055</v>
      </c>
      <c r="EY38" s="1">
        <v>-126964.48336275</v>
      </c>
      <c r="EZ38" s="1">
        <v>-118581.73354789001</v>
      </c>
      <c r="FA38" s="1">
        <v>-110900.81593631</v>
      </c>
      <c r="FB38" s="1">
        <v>-115362.44367309001</v>
      </c>
      <c r="FC38" s="1">
        <v>-119387.77015199</v>
      </c>
      <c r="FD38" s="1">
        <v>-127679.28650124</v>
      </c>
      <c r="FE38" s="1">
        <v>-128118.34207123</v>
      </c>
      <c r="FF38" s="1">
        <v>-135314.21418449</v>
      </c>
      <c r="FG38" s="1">
        <v>-138829.79894199001</v>
      </c>
      <c r="FH38" s="1">
        <v>-146933.18218278</v>
      </c>
      <c r="FI38" s="1">
        <v>-152636.59956681001</v>
      </c>
      <c r="FJ38" s="1">
        <v>-157977.11075513001</v>
      </c>
      <c r="FK38" s="1">
        <v>-160019.28133850999</v>
      </c>
      <c r="FL38" s="1">
        <v>-158206.68905531999</v>
      </c>
      <c r="FM38" s="1">
        <v>-153975.0015982</v>
      </c>
      <c r="FN38" s="1">
        <v>-160475.13980157999</v>
      </c>
      <c r="FO38" s="1">
        <v>-166098.74663271999</v>
      </c>
      <c r="FP38" s="1">
        <v>-168643.71321064001</v>
      </c>
      <c r="FQ38" s="1">
        <v>-172383.56487911</v>
      </c>
      <c r="FR38" s="1">
        <v>-176357.07672369</v>
      </c>
      <c r="FS38" s="1">
        <v>-178679.76117568999</v>
      </c>
      <c r="FT38" s="1">
        <v>-175064.48066425999</v>
      </c>
      <c r="FU38" s="1">
        <v>-177953.70029281001</v>
      </c>
      <c r="FV38" s="1">
        <v>-177689.21729561</v>
      </c>
      <c r="FW38" s="1">
        <v>-185255.02948241</v>
      </c>
      <c r="FX38" s="1">
        <v>-191265.73090517</v>
      </c>
      <c r="FY38" s="1">
        <v>-181389.64084209999</v>
      </c>
      <c r="FZ38" s="1">
        <v>-195682.85333832999</v>
      </c>
      <c r="GA38" s="1">
        <v>-161349.893323</v>
      </c>
      <c r="GB38" s="1">
        <v>-162172.91630000001</v>
      </c>
      <c r="GC38" s="1">
        <v>-154468.36402199999</v>
      </c>
      <c r="GD38" s="1">
        <v>-169167.09910200001</v>
      </c>
      <c r="GE38" s="1">
        <v>-175714.87709699999</v>
      </c>
      <c r="GF38" s="1">
        <v>-181819.573707</v>
      </c>
      <c r="GG38" s="1">
        <v>-188334.70538500001</v>
      </c>
      <c r="GH38" s="1">
        <v>-184796.55991000001</v>
      </c>
      <c r="GI38" s="1">
        <v>-182689.225026</v>
      </c>
      <c r="GJ38" s="1">
        <v>-195440.95774000001</v>
      </c>
      <c r="GK38" s="1">
        <v>-177697.67258799999</v>
      </c>
      <c r="GL38" s="1">
        <v>-195976.32831800001</v>
      </c>
      <c r="GM38" s="1">
        <v>-205993.68907399999</v>
      </c>
      <c r="GN38" s="1">
        <v>-163714.729494</v>
      </c>
      <c r="GO38" s="1">
        <v>-181527.129029</v>
      </c>
      <c r="GP38" s="1">
        <v>-181122.454218</v>
      </c>
      <c r="GQ38" s="1">
        <v>-160101.37138699999</v>
      </c>
      <c r="GR38" s="1">
        <v>-170778.58695299999</v>
      </c>
      <c r="GS38" s="1">
        <v>-180247.79613500001</v>
      </c>
      <c r="GT38" s="1">
        <v>-189380.52892099999</v>
      </c>
      <c r="GU38" s="1">
        <v>-190879.54302000001</v>
      </c>
      <c r="GV38" s="1">
        <v>-186916.01927300001</v>
      </c>
      <c r="GW38" s="1">
        <v>-181821.76514599999</v>
      </c>
      <c r="GX38" s="1">
        <v>-165235.056174</v>
      </c>
      <c r="GY38" s="1">
        <v>-150009.66628100001</v>
      </c>
      <c r="GZ38" s="1">
        <v>-151506.64631499999</v>
      </c>
      <c r="HA38" s="1">
        <v>-161078.78962602001</v>
      </c>
      <c r="HB38" s="1">
        <v>-161106.287255</v>
      </c>
      <c r="HC38" s="1">
        <v>-153144.69579088999</v>
      </c>
      <c r="HD38" s="1">
        <v>-165299.21091853001</v>
      </c>
      <c r="HE38" s="1">
        <v>-172085.32888312</v>
      </c>
      <c r="HF38" s="1">
        <v>-178763.68475133</v>
      </c>
      <c r="HG38" s="1">
        <v>-181462.02151888999</v>
      </c>
      <c r="HH38" s="1">
        <v>-185717.20007789999</v>
      </c>
      <c r="HI38" s="1">
        <v>-174724.45067989</v>
      </c>
      <c r="HJ38" s="1">
        <v>-185606.99356889</v>
      </c>
      <c r="HK38" s="1">
        <v>-185972.09531100999</v>
      </c>
      <c r="HL38" s="1">
        <v>-182526.63351389999</v>
      </c>
      <c r="HM38" s="1">
        <v>-192759.71638324001</v>
      </c>
      <c r="HN38" s="1">
        <v>-202016.49380088999</v>
      </c>
      <c r="HO38" s="1">
        <v>-200393.23265290001</v>
      </c>
      <c r="HP38" s="1">
        <v>-208925.47594562999</v>
      </c>
      <c r="HQ38" s="1">
        <v>-216277.03583489</v>
      </c>
      <c r="HR38" s="1">
        <v>-215985.07447670001</v>
      </c>
      <c r="HS38" s="1">
        <v>-224193.74716669999</v>
      </c>
      <c r="HT38" s="1">
        <v>-221160.86386670001</v>
      </c>
      <c r="HU38" s="1">
        <v>-198726.85454470001</v>
      </c>
      <c r="HV38" s="1">
        <v>-206199.54038570001</v>
      </c>
      <c r="HW38" s="1">
        <v>-172353.66480200001</v>
      </c>
      <c r="HX38" s="1">
        <v>-176128.59045300001</v>
      </c>
      <c r="HY38" s="1">
        <v>-178954.41116700001</v>
      </c>
      <c r="HZ38" s="1">
        <v>-168751.562336</v>
      </c>
      <c r="IA38" s="1">
        <v>-168126.862628</v>
      </c>
      <c r="IB38" s="1">
        <v>-169734.34448699999</v>
      </c>
      <c r="IC38" s="1">
        <v>-173634.03368520999</v>
      </c>
      <c r="ID38" s="1">
        <v>-188836.47068912</v>
      </c>
      <c r="IE38" s="1">
        <v>-192281.82146800001</v>
      </c>
      <c r="IF38" s="1">
        <v>-182225.29195899999</v>
      </c>
      <c r="IG38" s="1">
        <v>-169225.691456</v>
      </c>
      <c r="IH38" s="1">
        <v>-174027.76532800001</v>
      </c>
      <c r="II38" s="1">
        <v>-170079.151208</v>
      </c>
      <c r="IJ38" s="1">
        <v>-218120.41937600001</v>
      </c>
      <c r="IK38" s="1">
        <v>-226389.52666325</v>
      </c>
      <c r="IL38" s="1">
        <v>-241710.49940403999</v>
      </c>
      <c r="IM38" s="1">
        <v>-244283.29232196999</v>
      </c>
      <c r="IN38" s="1">
        <v>-250876.52168321999</v>
      </c>
      <c r="IO38" s="1">
        <v>-239183.85636492001</v>
      </c>
      <c r="IP38" s="1">
        <v>-222883.29084356001</v>
      </c>
      <c r="IQ38" s="1">
        <v>-219841.85182184001</v>
      </c>
      <c r="IR38" s="1">
        <v>-225069.24110335001</v>
      </c>
      <c r="IS38" s="1">
        <v>-209296.76979295001</v>
      </c>
      <c r="IT38" s="1">
        <v>-207763.72609377999</v>
      </c>
      <c r="IU38" s="1">
        <v>-214838.76014224999</v>
      </c>
      <c r="IV38" s="1">
        <v>-219535.00406226999</v>
      </c>
      <c r="IW38" s="1">
        <v>-232119.16697676</v>
      </c>
      <c r="IX38" s="1">
        <v>-247490.99321228001</v>
      </c>
      <c r="IY38" s="1">
        <v>-257223.86396846999</v>
      </c>
      <c r="IZ38" s="1">
        <v>-278058.12838327</v>
      </c>
      <c r="JA38" s="1">
        <v>-284504</v>
      </c>
      <c r="JB38" s="1">
        <v>-281891.05767011002</v>
      </c>
      <c r="JC38" s="1">
        <v>-262133.87568148001</v>
      </c>
      <c r="JD38" s="1">
        <v>-263279.35239900002</v>
      </c>
      <c r="JE38" s="1">
        <v>-280192.95220899</v>
      </c>
      <c r="JF38" s="1">
        <v>-290018.58957980003</v>
      </c>
    </row>
    <row r="39" spans="1:266" s="2" customFormat="1" ht="12.9" customHeight="1" x14ac:dyDescent="0.2">
      <c r="A39" s="2" t="s">
        <v>71</v>
      </c>
      <c r="B39" s="2">
        <f t="shared" ref="B39:BM39" si="7">+SUM(B33:B38)</f>
        <v>626967</v>
      </c>
      <c r="C39" s="2">
        <f t="shared" si="7"/>
        <v>639375</v>
      </c>
      <c r="D39" s="2">
        <f t="shared" si="7"/>
        <v>659707</v>
      </c>
      <c r="E39" s="2">
        <f t="shared" si="7"/>
        <v>661040</v>
      </c>
      <c r="F39" s="2">
        <f t="shared" si="7"/>
        <v>652738</v>
      </c>
      <c r="G39" s="2">
        <f t="shared" si="7"/>
        <v>673480</v>
      </c>
      <c r="H39" s="2">
        <f t="shared" si="7"/>
        <v>685425</v>
      </c>
      <c r="I39" s="2">
        <f t="shared" si="7"/>
        <v>698264</v>
      </c>
      <c r="J39" s="2">
        <f t="shared" si="7"/>
        <v>707758</v>
      </c>
      <c r="K39" s="2">
        <f t="shared" si="7"/>
        <v>754495</v>
      </c>
      <c r="L39" s="2">
        <f t="shared" si="7"/>
        <v>779763</v>
      </c>
      <c r="M39" s="2">
        <f t="shared" si="7"/>
        <v>781937</v>
      </c>
      <c r="N39" s="2">
        <f t="shared" si="7"/>
        <v>804404</v>
      </c>
      <c r="O39" s="2">
        <f t="shared" si="7"/>
        <v>821930</v>
      </c>
      <c r="P39" s="2">
        <f t="shared" si="7"/>
        <v>838316</v>
      </c>
      <c r="Q39" s="2">
        <f t="shared" si="7"/>
        <v>839344</v>
      </c>
      <c r="R39" s="2">
        <f t="shared" si="7"/>
        <v>846111</v>
      </c>
      <c r="S39" s="2">
        <f t="shared" si="7"/>
        <v>854934</v>
      </c>
      <c r="T39" s="2">
        <f t="shared" si="7"/>
        <v>883440</v>
      </c>
      <c r="U39" s="2">
        <f t="shared" si="7"/>
        <v>895637</v>
      </c>
      <c r="V39" s="2">
        <f t="shared" si="7"/>
        <v>906178</v>
      </c>
      <c r="W39" s="2">
        <f t="shared" si="7"/>
        <v>913829</v>
      </c>
      <c r="X39" s="2">
        <f t="shared" si="7"/>
        <v>938943</v>
      </c>
      <c r="Y39" s="2">
        <f t="shared" si="7"/>
        <v>906636</v>
      </c>
      <c r="Z39" s="2">
        <f t="shared" si="7"/>
        <v>923741</v>
      </c>
      <c r="AA39" s="2">
        <f t="shared" si="7"/>
        <v>939954</v>
      </c>
      <c r="AB39" s="2">
        <f t="shared" si="7"/>
        <v>930359</v>
      </c>
      <c r="AC39" s="2">
        <f t="shared" si="7"/>
        <v>935901</v>
      </c>
      <c r="AD39" s="2">
        <f t="shared" si="7"/>
        <v>927622</v>
      </c>
      <c r="AE39" s="2">
        <f t="shared" si="7"/>
        <v>942288</v>
      </c>
      <c r="AF39" s="2">
        <f t="shared" si="7"/>
        <v>949411</v>
      </c>
      <c r="AG39" s="2">
        <f t="shared" si="7"/>
        <v>931819</v>
      </c>
      <c r="AH39" s="2">
        <f t="shared" si="7"/>
        <v>818603</v>
      </c>
      <c r="AI39" s="2">
        <f t="shared" si="7"/>
        <v>826528</v>
      </c>
      <c r="AJ39" s="2">
        <f t="shared" si="7"/>
        <v>818555</v>
      </c>
      <c r="AK39" s="2">
        <f t="shared" si="7"/>
        <v>815358</v>
      </c>
      <c r="AL39" s="2">
        <f t="shared" si="7"/>
        <v>817910</v>
      </c>
      <c r="AM39" s="2">
        <f t="shared" si="7"/>
        <v>832048</v>
      </c>
      <c r="AN39" s="2">
        <f t="shared" si="7"/>
        <v>827367</v>
      </c>
      <c r="AO39" s="2">
        <f t="shared" si="7"/>
        <v>826146</v>
      </c>
      <c r="AP39" s="2">
        <f t="shared" si="7"/>
        <v>800630</v>
      </c>
      <c r="AQ39" s="2">
        <f t="shared" si="7"/>
        <v>817850</v>
      </c>
      <c r="AR39" s="2">
        <f t="shared" si="7"/>
        <v>857968.48606619018</v>
      </c>
      <c r="AS39" s="2">
        <f t="shared" si="7"/>
        <v>879619.89125403017</v>
      </c>
      <c r="AT39" s="2">
        <f t="shared" si="7"/>
        <v>895050.40035054006</v>
      </c>
      <c r="AU39" s="2">
        <f t="shared" si="7"/>
        <v>915712.06645755016</v>
      </c>
      <c r="AV39" s="2">
        <f t="shared" si="7"/>
        <v>1054993.94122845</v>
      </c>
      <c r="AW39" s="2">
        <f t="shared" si="7"/>
        <v>1036613.68254497</v>
      </c>
      <c r="AX39" s="2">
        <f t="shared" si="7"/>
        <v>914043.71494905022</v>
      </c>
      <c r="AY39" s="2">
        <f t="shared" si="7"/>
        <v>935264.75266597001</v>
      </c>
      <c r="AZ39" s="2">
        <f t="shared" si="7"/>
        <v>931058.50364900997</v>
      </c>
      <c r="BA39" s="2">
        <f t="shared" si="7"/>
        <v>917689.83665223978</v>
      </c>
      <c r="BB39" s="2">
        <f t="shared" si="7"/>
        <v>912023.90568302013</v>
      </c>
      <c r="BC39" s="2">
        <f t="shared" si="7"/>
        <v>924167.80715220002</v>
      </c>
      <c r="BD39" s="2">
        <f t="shared" si="7"/>
        <v>928275.85865911003</v>
      </c>
      <c r="BE39" s="2">
        <f t="shared" si="7"/>
        <v>931460.03217377979</v>
      </c>
      <c r="BF39" s="2">
        <f t="shared" si="7"/>
        <v>958575.77858352009</v>
      </c>
      <c r="BG39" s="2">
        <f t="shared" si="7"/>
        <v>982084.73190490995</v>
      </c>
      <c r="BH39" s="2">
        <f t="shared" si="7"/>
        <v>1003788.49885406</v>
      </c>
      <c r="BI39" s="2">
        <f t="shared" si="7"/>
        <v>1011571</v>
      </c>
      <c r="BJ39" s="2">
        <f t="shared" si="7"/>
        <v>1030908.01750286</v>
      </c>
      <c r="BK39" s="2">
        <f t="shared" si="7"/>
        <v>1056720.57528421</v>
      </c>
      <c r="BL39" s="2">
        <f t="shared" si="7"/>
        <v>1037833.7127936099</v>
      </c>
      <c r="BM39" s="2">
        <f t="shared" si="7"/>
        <v>1048019.8526932498</v>
      </c>
      <c r="BN39" s="2">
        <f t="shared" ref="BN39:DY39" si="8">+SUM(BN33:BN38)</f>
        <v>1054817.41203556</v>
      </c>
      <c r="BO39" s="2">
        <f t="shared" si="8"/>
        <v>1067195.1588859197</v>
      </c>
      <c r="BP39" s="2">
        <f t="shared" si="8"/>
        <v>1086107.6671341499</v>
      </c>
      <c r="BQ39" s="2">
        <f t="shared" si="8"/>
        <v>1112378.19549473</v>
      </c>
      <c r="BR39" s="2">
        <f t="shared" si="8"/>
        <v>1044471.63259323</v>
      </c>
      <c r="BS39" s="2">
        <f t="shared" si="8"/>
        <v>1079563.1156876697</v>
      </c>
      <c r="BT39" s="2">
        <f t="shared" si="8"/>
        <v>1131379.7787100202</v>
      </c>
      <c r="BU39" s="2">
        <f t="shared" si="8"/>
        <v>1156569.4492933699</v>
      </c>
      <c r="BV39" s="2">
        <f t="shared" si="8"/>
        <v>1156624.2986480899</v>
      </c>
      <c r="BW39" s="2">
        <f t="shared" si="8"/>
        <v>1164584.92915379</v>
      </c>
      <c r="BX39" s="2">
        <f t="shared" si="8"/>
        <v>1159334.3866091899</v>
      </c>
      <c r="BY39" s="2">
        <f t="shared" si="8"/>
        <v>1153781.2952784197</v>
      </c>
      <c r="BZ39" s="2">
        <f t="shared" si="8"/>
        <v>1145645.83862456</v>
      </c>
      <c r="CA39" s="2">
        <f t="shared" si="8"/>
        <v>1162563.3836308299</v>
      </c>
      <c r="CB39" s="2">
        <f t="shared" si="8"/>
        <v>1185481.4945516998</v>
      </c>
      <c r="CC39" s="2">
        <f t="shared" si="8"/>
        <v>1207330.5444793501</v>
      </c>
      <c r="CD39" s="2">
        <f t="shared" si="8"/>
        <v>1232513.3612243899</v>
      </c>
      <c r="CE39" s="2">
        <f t="shared" si="8"/>
        <v>1273671.7433050298</v>
      </c>
      <c r="CF39" s="2">
        <f t="shared" si="8"/>
        <v>1316610.3710947502</v>
      </c>
      <c r="CG39" s="2">
        <f t="shared" si="8"/>
        <v>1336910.6687350499</v>
      </c>
      <c r="CH39" s="2">
        <f t="shared" si="8"/>
        <v>1362145.1097794501</v>
      </c>
      <c r="CI39" s="2">
        <f t="shared" si="8"/>
        <v>1387299.6349456501</v>
      </c>
      <c r="CJ39" s="2">
        <f t="shared" si="8"/>
        <v>1395567.6209789496</v>
      </c>
      <c r="CK39" s="2">
        <f t="shared" si="8"/>
        <v>1400667.8686023499</v>
      </c>
      <c r="CL39" s="2">
        <f t="shared" si="8"/>
        <v>1414184.8503902499</v>
      </c>
      <c r="CM39" s="2">
        <f t="shared" si="8"/>
        <v>1466577.10423685</v>
      </c>
      <c r="CN39" s="2">
        <f t="shared" si="8"/>
        <v>1521512.8148440002</v>
      </c>
      <c r="CO39" s="2">
        <f t="shared" si="8"/>
        <v>1584848.4505391</v>
      </c>
      <c r="CP39" s="2">
        <f t="shared" si="8"/>
        <v>1629606.8658962003</v>
      </c>
      <c r="CQ39" s="2">
        <f t="shared" si="8"/>
        <v>1680536.9527234</v>
      </c>
      <c r="CR39" s="2">
        <f t="shared" si="8"/>
        <v>1738630.1468668999</v>
      </c>
      <c r="CS39" s="2">
        <f t="shared" si="8"/>
        <v>1803675.9971414499</v>
      </c>
      <c r="CT39" s="2">
        <f t="shared" si="8"/>
        <v>1352396.0322314999</v>
      </c>
      <c r="CU39" s="2">
        <f t="shared" si="8"/>
        <v>1382140.2857575999</v>
      </c>
      <c r="CV39" s="2">
        <f t="shared" si="8"/>
        <v>1380806.4223930002</v>
      </c>
      <c r="CW39" s="2">
        <f t="shared" si="8"/>
        <v>1394800.5133186001</v>
      </c>
      <c r="CX39" s="2">
        <f t="shared" si="8"/>
        <v>1434924.1880954998</v>
      </c>
      <c r="CY39" s="2">
        <f t="shared" si="8"/>
        <v>1484994.6622015997</v>
      </c>
      <c r="CZ39" s="2">
        <f t="shared" si="8"/>
        <v>1548661.2695770999</v>
      </c>
      <c r="DA39" s="2">
        <f t="shared" si="8"/>
        <v>1613866.62587444</v>
      </c>
      <c r="DB39" s="2">
        <f t="shared" si="8"/>
        <v>1685768.62096619</v>
      </c>
      <c r="DC39" s="2">
        <f t="shared" si="8"/>
        <v>1755329.8523112899</v>
      </c>
      <c r="DD39" s="2">
        <f t="shared" si="8"/>
        <v>1778183.1977599901</v>
      </c>
      <c r="DE39" s="2">
        <f t="shared" si="8"/>
        <v>1582550.2271562899</v>
      </c>
      <c r="DF39" s="2">
        <f t="shared" si="8"/>
        <v>1172045.8887374101</v>
      </c>
      <c r="DG39" s="2">
        <f t="shared" si="8"/>
        <v>1190470.2483906099</v>
      </c>
      <c r="DH39" s="2">
        <f t="shared" si="8"/>
        <v>1200304.57304341</v>
      </c>
      <c r="DI39" s="2">
        <f t="shared" si="8"/>
        <v>1206424.4968436102</v>
      </c>
      <c r="DJ39" s="2">
        <f t="shared" si="8"/>
        <v>1213372.9219246099</v>
      </c>
      <c r="DK39" s="2">
        <f t="shared" si="8"/>
        <v>1266529.9580242098</v>
      </c>
      <c r="DL39" s="2">
        <f t="shared" si="8"/>
        <v>1298145.62790041</v>
      </c>
      <c r="DM39" s="2">
        <f t="shared" si="8"/>
        <v>1338978.8573969102</v>
      </c>
      <c r="DN39" s="2">
        <f t="shared" si="8"/>
        <v>1384532.8810102099</v>
      </c>
      <c r="DO39" s="2">
        <f t="shared" si="8"/>
        <v>1428519.11665281</v>
      </c>
      <c r="DP39" s="2">
        <f t="shared" si="8"/>
        <v>1454639.89335789</v>
      </c>
      <c r="DQ39" s="2">
        <f t="shared" si="8"/>
        <v>1472350.2732046898</v>
      </c>
      <c r="DR39" s="2">
        <f t="shared" si="8"/>
        <v>1504663.9397902898</v>
      </c>
      <c r="DS39" s="2">
        <f t="shared" si="8"/>
        <v>1556391.6940945601</v>
      </c>
      <c r="DT39" s="2">
        <f t="shared" si="8"/>
        <v>1565141.63120482</v>
      </c>
      <c r="DU39" s="2">
        <f t="shared" si="8"/>
        <v>1570131.63954626</v>
      </c>
      <c r="DV39" s="2">
        <f t="shared" si="8"/>
        <v>1584424.4984405101</v>
      </c>
      <c r="DW39" s="2">
        <f t="shared" si="8"/>
        <v>1647993.4769124598</v>
      </c>
      <c r="DX39" s="2">
        <f t="shared" si="8"/>
        <v>1690152.4670074603</v>
      </c>
      <c r="DY39" s="2">
        <f t="shared" si="8"/>
        <v>1766876.2251385199</v>
      </c>
      <c r="DZ39" s="2">
        <f t="shared" ref="DZ39:GK39" si="9">+SUM(DZ33:DZ38)</f>
        <v>1823296.3147811</v>
      </c>
      <c r="EA39" s="2">
        <f t="shared" si="9"/>
        <v>1884062.03808988</v>
      </c>
      <c r="EB39" s="2">
        <f t="shared" si="9"/>
        <v>1890189.4732644402</v>
      </c>
      <c r="EC39" s="2">
        <f t="shared" si="9"/>
        <v>1608308.9440845102</v>
      </c>
      <c r="ED39" s="2">
        <f t="shared" si="9"/>
        <v>1628289.95304176</v>
      </c>
      <c r="EE39" s="2">
        <f t="shared" si="9"/>
        <v>1646744.0332959001</v>
      </c>
      <c r="EF39" s="2">
        <f t="shared" si="9"/>
        <v>1647577.427477529</v>
      </c>
      <c r="EG39" s="2">
        <f t="shared" si="9"/>
        <v>1647593.7839024807</v>
      </c>
      <c r="EH39" s="2">
        <f t="shared" si="9"/>
        <v>1651926.5610211201</v>
      </c>
      <c r="EI39" s="2">
        <f t="shared" si="9"/>
        <v>1689674.9466768997</v>
      </c>
      <c r="EJ39" s="2">
        <f t="shared" si="9"/>
        <v>1695628.23037775</v>
      </c>
      <c r="EK39" s="2">
        <f t="shared" si="9"/>
        <v>1735745.731713</v>
      </c>
      <c r="EL39" s="2">
        <f t="shared" si="9"/>
        <v>1784929.0734556899</v>
      </c>
      <c r="EM39" s="2">
        <f t="shared" si="9"/>
        <v>1851014.5530763702</v>
      </c>
      <c r="EN39" s="2">
        <f t="shared" si="9"/>
        <v>1931971.6967642598</v>
      </c>
      <c r="EO39" s="2">
        <f t="shared" si="9"/>
        <v>1963171.7988361202</v>
      </c>
      <c r="EP39" s="2">
        <f t="shared" si="9"/>
        <v>1961713.2017005999</v>
      </c>
      <c r="EQ39" s="2">
        <f t="shared" si="9"/>
        <v>1951413.0346685301</v>
      </c>
      <c r="ER39" s="2">
        <f t="shared" si="9"/>
        <v>1968678.4270428598</v>
      </c>
      <c r="ES39" s="2">
        <f t="shared" si="9"/>
        <v>1937333.2015196902</v>
      </c>
      <c r="ET39" s="2">
        <f t="shared" si="9"/>
        <v>1847112.26501879</v>
      </c>
      <c r="EU39" s="2">
        <f t="shared" si="9"/>
        <v>1868021.3841454098</v>
      </c>
      <c r="EV39" s="2">
        <f t="shared" si="9"/>
        <v>1900561.3992621701</v>
      </c>
      <c r="EW39" s="2">
        <f t="shared" si="9"/>
        <v>1980902.8780912601</v>
      </c>
      <c r="EX39" s="2">
        <f t="shared" si="9"/>
        <v>2050481.47696109</v>
      </c>
      <c r="EY39" s="2">
        <f t="shared" si="9"/>
        <v>2097642.2336443998</v>
      </c>
      <c r="EZ39" s="2">
        <f t="shared" si="9"/>
        <v>2180596.5769098694</v>
      </c>
      <c r="FA39" s="2">
        <f t="shared" si="9"/>
        <v>2234331.2897041989</v>
      </c>
      <c r="FB39" s="2">
        <f t="shared" si="9"/>
        <v>2269585.6871508197</v>
      </c>
      <c r="FC39" s="2">
        <f t="shared" si="9"/>
        <v>2270669.7316958606</v>
      </c>
      <c r="FD39" s="2">
        <f t="shared" si="9"/>
        <v>2297451.7158315997</v>
      </c>
      <c r="FE39" s="2">
        <f t="shared" si="9"/>
        <v>2313255.2617127099</v>
      </c>
      <c r="FF39" s="2">
        <f t="shared" si="9"/>
        <v>2355167.9344292898</v>
      </c>
      <c r="FG39" s="2">
        <f t="shared" si="9"/>
        <v>2412077.7247260297</v>
      </c>
      <c r="FH39" s="2">
        <f t="shared" si="9"/>
        <v>2483851.21451248</v>
      </c>
      <c r="FI39" s="2">
        <f t="shared" si="9"/>
        <v>2565931.34650179</v>
      </c>
      <c r="FJ39" s="2">
        <f t="shared" si="9"/>
        <v>2658076.1362094008</v>
      </c>
      <c r="FK39" s="2">
        <f t="shared" si="9"/>
        <v>2763133.8668364999</v>
      </c>
      <c r="FL39" s="2">
        <f t="shared" si="9"/>
        <v>2862187.8005727399</v>
      </c>
      <c r="FM39" s="2">
        <f t="shared" si="9"/>
        <v>2912197.7467550403</v>
      </c>
      <c r="FN39" s="2">
        <f t="shared" si="9"/>
        <v>2954257.5576655497</v>
      </c>
      <c r="FO39" s="2">
        <f t="shared" si="9"/>
        <v>2965936.3909155405</v>
      </c>
      <c r="FP39" s="2">
        <f t="shared" si="9"/>
        <v>3008720.9971577697</v>
      </c>
      <c r="FQ39" s="2">
        <f t="shared" si="9"/>
        <v>2987385.3955095401</v>
      </c>
      <c r="FR39" s="2">
        <f t="shared" si="9"/>
        <v>3046415.5311718397</v>
      </c>
      <c r="FS39" s="2">
        <f t="shared" si="9"/>
        <v>3128802.9624068504</v>
      </c>
      <c r="FT39" s="2">
        <f t="shared" si="9"/>
        <v>3214061.7578076199</v>
      </c>
      <c r="FU39" s="2">
        <f t="shared" si="9"/>
        <v>3301298.1643869304</v>
      </c>
      <c r="FV39" s="2">
        <f t="shared" si="9"/>
        <v>3476348.5306639699</v>
      </c>
      <c r="FW39" s="2">
        <f t="shared" si="9"/>
        <v>3624181.8327338002</v>
      </c>
      <c r="FX39" s="2">
        <f t="shared" si="9"/>
        <v>3718477.43587641</v>
      </c>
      <c r="FY39" s="2">
        <f t="shared" si="9"/>
        <v>3745056.2079195101</v>
      </c>
      <c r="FZ39" s="2">
        <f t="shared" si="9"/>
        <v>3834891.0849027503</v>
      </c>
      <c r="GA39" s="2">
        <f t="shared" si="9"/>
        <v>3053098.7873849398</v>
      </c>
      <c r="GB39" s="2">
        <f t="shared" si="9"/>
        <v>3084832.8806022396</v>
      </c>
      <c r="GC39" s="2">
        <f t="shared" si="9"/>
        <v>2877944.9429075597</v>
      </c>
      <c r="GD39" s="2">
        <f t="shared" si="9"/>
        <v>2844925.18661837</v>
      </c>
      <c r="GE39" s="2">
        <f t="shared" si="9"/>
        <v>2856458.35491296</v>
      </c>
      <c r="GF39" s="2">
        <f t="shared" si="9"/>
        <v>2980898.1119701802</v>
      </c>
      <c r="GG39" s="2">
        <f t="shared" si="9"/>
        <v>3068764.6769918497</v>
      </c>
      <c r="GH39" s="2">
        <f t="shared" si="9"/>
        <v>3164326.3260857803</v>
      </c>
      <c r="GI39" s="2">
        <f t="shared" si="9"/>
        <v>3183491.1610349603</v>
      </c>
      <c r="GJ39" s="2">
        <f t="shared" si="9"/>
        <v>3215431.7348494199</v>
      </c>
      <c r="GK39" s="2">
        <f t="shared" si="9"/>
        <v>3250112.4265732402</v>
      </c>
      <c r="GL39" s="2">
        <f t="shared" ref="GL39:IW39" si="10">+SUM(GL33:GL38)</f>
        <v>3213917.7338405098</v>
      </c>
      <c r="GM39" s="2">
        <f t="shared" si="10"/>
        <v>3191515.2647105497</v>
      </c>
      <c r="GN39" s="2">
        <f t="shared" si="10"/>
        <v>3128081.3225435503</v>
      </c>
      <c r="GO39" s="2">
        <f t="shared" si="10"/>
        <v>3129064.16803092</v>
      </c>
      <c r="GP39" s="2">
        <f t="shared" si="10"/>
        <v>3143651.7098658499</v>
      </c>
      <c r="GQ39" s="2">
        <f t="shared" si="10"/>
        <v>3180957.3300103904</v>
      </c>
      <c r="GR39" s="2">
        <f t="shared" si="10"/>
        <v>3180729.5613846295</v>
      </c>
      <c r="GS39" s="2">
        <f t="shared" si="10"/>
        <v>3205911.66890785</v>
      </c>
      <c r="GT39" s="2">
        <f t="shared" si="10"/>
        <v>3287843.4578093193</v>
      </c>
      <c r="GU39" s="2">
        <f t="shared" si="10"/>
        <v>3349242.5740877395</v>
      </c>
      <c r="GV39" s="2">
        <f t="shared" si="10"/>
        <v>3509615.49891546</v>
      </c>
      <c r="GW39" s="2">
        <f t="shared" si="10"/>
        <v>3509573.91064623</v>
      </c>
      <c r="GX39" s="2">
        <f t="shared" si="10"/>
        <v>3519657.2838299903</v>
      </c>
      <c r="GY39" s="2">
        <f t="shared" si="10"/>
        <v>3496369.4904050995</v>
      </c>
      <c r="GZ39" s="2">
        <f t="shared" si="10"/>
        <v>3604727.5274382196</v>
      </c>
      <c r="HA39" s="2">
        <f t="shared" si="10"/>
        <v>3570051.14809054</v>
      </c>
      <c r="HB39" s="2">
        <f t="shared" si="10"/>
        <v>3647909.3281765799</v>
      </c>
      <c r="HC39" s="2">
        <f t="shared" si="10"/>
        <v>3709264.0531594702</v>
      </c>
      <c r="HD39" s="2">
        <f t="shared" si="10"/>
        <v>3764316.1216017702</v>
      </c>
      <c r="HE39" s="2">
        <f t="shared" si="10"/>
        <v>3877240.6201000805</v>
      </c>
      <c r="HF39" s="2">
        <f t="shared" si="10"/>
        <v>3990583.3799123196</v>
      </c>
      <c r="HG39" s="2">
        <f t="shared" si="10"/>
        <v>4046964.8114650603</v>
      </c>
      <c r="HH39" s="2">
        <f t="shared" si="10"/>
        <v>4149153.3677560301</v>
      </c>
      <c r="HI39" s="2">
        <f t="shared" si="10"/>
        <v>4174730.8094861805</v>
      </c>
      <c r="HJ39" s="2">
        <f t="shared" si="10"/>
        <v>4109788.1852675099</v>
      </c>
      <c r="HK39" s="2">
        <f t="shared" si="10"/>
        <v>4135599.5689714695</v>
      </c>
      <c r="HL39" s="2">
        <f t="shared" si="10"/>
        <v>4203727.0706233084</v>
      </c>
      <c r="HM39" s="2">
        <f t="shared" si="10"/>
        <v>4235753.3476138003</v>
      </c>
      <c r="HN39" s="2">
        <f t="shared" si="10"/>
        <v>4279121.3322885698</v>
      </c>
      <c r="HO39" s="2">
        <f t="shared" si="10"/>
        <v>4414363.2846757006</v>
      </c>
      <c r="HP39" s="2">
        <f t="shared" si="10"/>
        <v>4468172.3042117301</v>
      </c>
      <c r="HQ39" s="2">
        <f t="shared" si="10"/>
        <v>4615383.2585355006</v>
      </c>
      <c r="HR39" s="2">
        <f t="shared" si="10"/>
        <v>4710037.6704999097</v>
      </c>
      <c r="HS39" s="2">
        <f t="shared" si="10"/>
        <v>4728343.6615481097</v>
      </c>
      <c r="HT39" s="2">
        <f t="shared" si="10"/>
        <v>4768997.2988892104</v>
      </c>
      <c r="HU39" s="2">
        <f t="shared" si="10"/>
        <v>4902933.7078222698</v>
      </c>
      <c r="HV39" s="2">
        <f t="shared" si="10"/>
        <v>4921126.2986823302</v>
      </c>
      <c r="HW39" s="2">
        <f t="shared" si="10"/>
        <v>3557839.6389139201</v>
      </c>
      <c r="HX39" s="2">
        <f t="shared" si="10"/>
        <v>3556096.1510871807</v>
      </c>
      <c r="HY39" s="2">
        <f t="shared" si="10"/>
        <v>3569674.87705574</v>
      </c>
      <c r="HZ39" s="2">
        <f t="shared" si="10"/>
        <v>3557265.1833346998</v>
      </c>
      <c r="IA39" s="2">
        <f t="shared" si="10"/>
        <v>3580308.8864012505</v>
      </c>
      <c r="IB39" s="2">
        <f t="shared" si="10"/>
        <v>3561005.8003389104</v>
      </c>
      <c r="IC39" s="2">
        <f t="shared" si="10"/>
        <v>3688798.6684274697</v>
      </c>
      <c r="ID39" s="2">
        <f t="shared" si="10"/>
        <v>3743001.8104226198</v>
      </c>
      <c r="IE39" s="2">
        <f t="shared" si="10"/>
        <v>3812434.83882479</v>
      </c>
      <c r="IF39" s="2">
        <f t="shared" si="10"/>
        <v>3899405.8722558301</v>
      </c>
      <c r="IG39" s="2">
        <f t="shared" si="10"/>
        <v>3990502.2720980099</v>
      </c>
      <c r="IH39" s="2">
        <f t="shared" si="10"/>
        <v>3966116.8861516304</v>
      </c>
      <c r="II39" s="2">
        <f t="shared" si="10"/>
        <v>3906966.3575306903</v>
      </c>
      <c r="IJ39" s="2">
        <f t="shared" si="10"/>
        <v>3794757.0778030902</v>
      </c>
      <c r="IK39" s="2">
        <f t="shared" si="10"/>
        <v>3809461.0766190886</v>
      </c>
      <c r="IL39" s="2">
        <f t="shared" si="10"/>
        <v>3874251.2783984896</v>
      </c>
      <c r="IM39" s="2">
        <f t="shared" si="10"/>
        <v>3966020.3709405595</v>
      </c>
      <c r="IN39" s="2">
        <f t="shared" si="10"/>
        <v>4067510.2715679007</v>
      </c>
      <c r="IO39" s="2">
        <f t="shared" si="10"/>
        <v>4134127.98563598</v>
      </c>
      <c r="IP39" s="2">
        <f t="shared" si="10"/>
        <v>4254193.2262856113</v>
      </c>
      <c r="IQ39" s="2">
        <f t="shared" si="10"/>
        <v>4327109.3163867714</v>
      </c>
      <c r="IR39" s="2">
        <f t="shared" si="10"/>
        <v>4433581.4191651409</v>
      </c>
      <c r="IS39" s="2">
        <f t="shared" si="10"/>
        <v>4536930.0128410412</v>
      </c>
      <c r="IT39" s="2">
        <f t="shared" si="10"/>
        <v>4590982.2083681691</v>
      </c>
      <c r="IU39" s="2">
        <f t="shared" si="10"/>
        <v>4656421.5584075889</v>
      </c>
      <c r="IV39" s="2">
        <f t="shared" si="10"/>
        <v>4622804.4697210006</v>
      </c>
      <c r="IW39" s="2">
        <f t="shared" si="10"/>
        <v>4784280.4539207704</v>
      </c>
      <c r="IX39" s="2">
        <f t="shared" ref="IX39:LI39" si="11">+SUM(IX33:IX38)</f>
        <v>4962550.8987003295</v>
      </c>
      <c r="IY39" s="2">
        <f t="shared" si="11"/>
        <v>5060225.8899594499</v>
      </c>
      <c r="IZ39" s="2">
        <f t="shared" si="11"/>
        <v>5224368.7101042792</v>
      </c>
      <c r="JA39" s="2">
        <f t="shared" si="11"/>
        <v>5361301</v>
      </c>
      <c r="JB39" s="2">
        <f t="shared" si="11"/>
        <v>5414831.2587393504</v>
      </c>
      <c r="JC39" s="2">
        <f t="shared" si="11"/>
        <v>5529402.9751832001</v>
      </c>
      <c r="JD39" s="2">
        <f t="shared" si="11"/>
        <v>5562258.2335636504</v>
      </c>
      <c r="JE39" s="2">
        <f t="shared" si="11"/>
        <v>5545344.6337536601</v>
      </c>
      <c r="JF39" s="2">
        <f t="shared" si="11"/>
        <v>5739173.3849152299</v>
      </c>
    </row>
    <row r="40" spans="1:266" s="40" customFormat="1" ht="12.9" customHeight="1" x14ac:dyDescent="0.2">
      <c r="A40" s="40" t="s">
        <v>297</v>
      </c>
      <c r="B40" s="79">
        <f t="shared" ref="B40:BM40" si="12">+B25+B26+B33+B34+B35+B36+B37</f>
        <v>617670</v>
      </c>
      <c r="C40" s="79">
        <f t="shared" si="12"/>
        <v>629576</v>
      </c>
      <c r="D40" s="79">
        <f t="shared" si="12"/>
        <v>648025</v>
      </c>
      <c r="E40" s="79">
        <f t="shared" si="12"/>
        <v>650497</v>
      </c>
      <c r="F40" s="79">
        <f t="shared" si="12"/>
        <v>643384</v>
      </c>
      <c r="G40" s="79">
        <f t="shared" si="12"/>
        <v>664288</v>
      </c>
      <c r="H40" s="79">
        <f t="shared" si="12"/>
        <v>676685</v>
      </c>
      <c r="I40" s="79">
        <f t="shared" si="12"/>
        <v>689077</v>
      </c>
      <c r="J40" s="79">
        <f t="shared" si="12"/>
        <v>699508</v>
      </c>
      <c r="K40" s="79">
        <f t="shared" si="12"/>
        <v>745845</v>
      </c>
      <c r="L40" s="79">
        <f t="shared" si="12"/>
        <v>772969</v>
      </c>
      <c r="M40" s="79">
        <f t="shared" si="12"/>
        <v>776716</v>
      </c>
      <c r="N40" s="79">
        <f t="shared" si="12"/>
        <v>799845</v>
      </c>
      <c r="O40" s="79">
        <f t="shared" si="12"/>
        <v>815131</v>
      </c>
      <c r="P40" s="79">
        <f t="shared" si="12"/>
        <v>831181</v>
      </c>
      <c r="Q40" s="79">
        <f t="shared" si="12"/>
        <v>833286</v>
      </c>
      <c r="R40" s="79">
        <f t="shared" si="12"/>
        <v>839451</v>
      </c>
      <c r="S40" s="79">
        <f t="shared" si="12"/>
        <v>846507</v>
      </c>
      <c r="T40" s="79">
        <f t="shared" si="12"/>
        <v>878108</v>
      </c>
      <c r="U40" s="79">
        <f t="shared" si="12"/>
        <v>887905</v>
      </c>
      <c r="V40" s="79">
        <f t="shared" si="12"/>
        <v>900496</v>
      </c>
      <c r="W40" s="79">
        <f t="shared" si="12"/>
        <v>907085</v>
      </c>
      <c r="X40" s="79">
        <f t="shared" si="12"/>
        <v>934705</v>
      </c>
      <c r="Y40" s="79">
        <f t="shared" si="12"/>
        <v>898770</v>
      </c>
      <c r="Z40" s="79">
        <f t="shared" si="12"/>
        <v>915842</v>
      </c>
      <c r="AA40" s="79">
        <f t="shared" si="12"/>
        <v>931770</v>
      </c>
      <c r="AB40" s="79">
        <f t="shared" si="12"/>
        <v>925524</v>
      </c>
      <c r="AC40" s="79">
        <f t="shared" si="12"/>
        <v>928921</v>
      </c>
      <c r="AD40" s="79">
        <f t="shared" si="12"/>
        <v>918404</v>
      </c>
      <c r="AE40" s="79">
        <f t="shared" si="12"/>
        <v>926103</v>
      </c>
      <c r="AF40" s="79">
        <f t="shared" si="12"/>
        <v>932522</v>
      </c>
      <c r="AG40" s="79">
        <f t="shared" si="12"/>
        <v>918363</v>
      </c>
      <c r="AH40" s="79">
        <f t="shared" si="12"/>
        <v>809989</v>
      </c>
      <c r="AI40" s="79">
        <f t="shared" si="12"/>
        <v>816858</v>
      </c>
      <c r="AJ40" s="79">
        <f t="shared" si="12"/>
        <v>805109</v>
      </c>
      <c r="AK40" s="79">
        <f t="shared" si="12"/>
        <v>797103</v>
      </c>
      <c r="AL40" s="79">
        <f t="shared" si="12"/>
        <v>799829</v>
      </c>
      <c r="AM40" s="79">
        <f t="shared" si="12"/>
        <v>815360</v>
      </c>
      <c r="AN40" s="79">
        <f t="shared" si="12"/>
        <v>811447</v>
      </c>
      <c r="AO40" s="79">
        <f t="shared" si="12"/>
        <v>813053</v>
      </c>
      <c r="AP40" s="79">
        <f t="shared" si="12"/>
        <v>789581</v>
      </c>
      <c r="AQ40" s="79">
        <f t="shared" si="12"/>
        <v>805693</v>
      </c>
      <c r="AR40" s="79">
        <f t="shared" si="12"/>
        <v>845524.70872494008</v>
      </c>
      <c r="AS40" s="79">
        <f t="shared" si="12"/>
        <v>868464.7452818501</v>
      </c>
      <c r="AT40" s="79">
        <f t="shared" si="12"/>
        <v>886135.69538566004</v>
      </c>
      <c r="AU40" s="79">
        <f t="shared" si="12"/>
        <v>906305.01243930019</v>
      </c>
      <c r="AV40" s="79">
        <f t="shared" si="12"/>
        <v>1043882.3449939301</v>
      </c>
      <c r="AW40" s="79">
        <f t="shared" si="12"/>
        <v>1028245.5559047</v>
      </c>
      <c r="AX40" s="79">
        <f t="shared" si="12"/>
        <v>903061.7959976102</v>
      </c>
      <c r="AY40" s="79">
        <f t="shared" si="12"/>
        <v>920703.65798869997</v>
      </c>
      <c r="AZ40" s="79">
        <f t="shared" si="12"/>
        <v>914846.25035484007</v>
      </c>
      <c r="BA40" s="79">
        <f t="shared" si="12"/>
        <v>902670.55162905983</v>
      </c>
      <c r="BB40" s="79">
        <f t="shared" si="12"/>
        <v>901912.17858278018</v>
      </c>
      <c r="BC40" s="79">
        <f t="shared" si="12"/>
        <v>913970.33550685004</v>
      </c>
      <c r="BD40" s="79">
        <f t="shared" si="12"/>
        <v>920576.33317587012</v>
      </c>
      <c r="BE40" s="79">
        <f t="shared" si="12"/>
        <v>921088.42269977985</v>
      </c>
      <c r="BF40" s="79">
        <f t="shared" si="12"/>
        <v>949046.00303380005</v>
      </c>
      <c r="BG40" s="79">
        <f t="shared" si="12"/>
        <v>975049.87312773999</v>
      </c>
      <c r="BH40" s="79">
        <f t="shared" si="12"/>
        <v>997276.65487350989</v>
      </c>
      <c r="BI40" s="79">
        <f t="shared" si="12"/>
        <v>1007157</v>
      </c>
      <c r="BJ40" s="79">
        <f t="shared" si="12"/>
        <v>1027156.6035776502</v>
      </c>
      <c r="BK40" s="79">
        <f t="shared" si="12"/>
        <v>1049320.4089651201</v>
      </c>
      <c r="BL40" s="79">
        <f t="shared" si="12"/>
        <v>1034588.4494913199</v>
      </c>
      <c r="BM40" s="79">
        <f t="shared" si="12"/>
        <v>1042778.5978575498</v>
      </c>
      <c r="BN40" s="79">
        <f t="shared" ref="BN40:DY40" si="13">+BN25+BN26+BN33+BN34+BN35+BN36+BN37</f>
        <v>1043767.8412307402</v>
      </c>
      <c r="BO40" s="79">
        <f t="shared" si="13"/>
        <v>1054761.7931896299</v>
      </c>
      <c r="BP40" s="79">
        <f t="shared" si="13"/>
        <v>1072213.5687476001</v>
      </c>
      <c r="BQ40" s="79">
        <f t="shared" si="13"/>
        <v>1096864.9195743802</v>
      </c>
      <c r="BR40" s="79">
        <f t="shared" si="13"/>
        <v>1119189.0536155801</v>
      </c>
      <c r="BS40" s="79">
        <f t="shared" si="13"/>
        <v>1153844.3681501998</v>
      </c>
      <c r="BT40" s="79">
        <f t="shared" si="13"/>
        <v>1204808.5276388302</v>
      </c>
      <c r="BU40" s="79">
        <f t="shared" si="13"/>
        <v>1232923.1793819198</v>
      </c>
      <c r="BV40" s="79">
        <f t="shared" si="13"/>
        <v>1237179.3349289398</v>
      </c>
      <c r="BW40" s="79">
        <f t="shared" si="13"/>
        <v>1245567.3511265402</v>
      </c>
      <c r="BX40" s="79">
        <f t="shared" si="13"/>
        <v>1244051.55228644</v>
      </c>
      <c r="BY40" s="79">
        <f t="shared" si="13"/>
        <v>1241786.1545617699</v>
      </c>
      <c r="BZ40" s="79">
        <f t="shared" si="13"/>
        <v>1231397.45499951</v>
      </c>
      <c r="CA40" s="79">
        <f t="shared" si="13"/>
        <v>1248600.6269097799</v>
      </c>
      <c r="CB40" s="79">
        <f t="shared" si="13"/>
        <v>1276862.1412652498</v>
      </c>
      <c r="CC40" s="79">
        <f t="shared" si="13"/>
        <v>1296901.8676879001</v>
      </c>
      <c r="CD40" s="79">
        <f t="shared" si="13"/>
        <v>1327716.82168254</v>
      </c>
      <c r="CE40" s="79">
        <f t="shared" si="13"/>
        <v>1373456.7907594799</v>
      </c>
      <c r="CF40" s="79">
        <f t="shared" si="13"/>
        <v>1418994.6411402002</v>
      </c>
      <c r="CG40" s="79">
        <f t="shared" si="13"/>
        <v>1436520.5953927999</v>
      </c>
      <c r="CH40" s="79">
        <f t="shared" si="13"/>
        <v>1471673.5497677003</v>
      </c>
      <c r="CI40" s="79">
        <f t="shared" si="13"/>
        <v>1501381.1306739999</v>
      </c>
      <c r="CJ40" s="79">
        <f t="shared" si="13"/>
        <v>1507670.4931462999</v>
      </c>
      <c r="CK40" s="79">
        <f t="shared" si="13"/>
        <v>1513692.8827602</v>
      </c>
      <c r="CL40" s="79">
        <f t="shared" si="13"/>
        <v>1525748.77208139</v>
      </c>
      <c r="CM40" s="79">
        <f t="shared" si="13"/>
        <v>1578269.5919143502</v>
      </c>
      <c r="CN40" s="79">
        <f t="shared" si="13"/>
        <v>1638300.1760174702</v>
      </c>
      <c r="CO40" s="79">
        <f t="shared" si="13"/>
        <v>1704618.8264738698</v>
      </c>
      <c r="CP40" s="79">
        <f t="shared" si="13"/>
        <v>1745192.4991184901</v>
      </c>
      <c r="CQ40" s="79">
        <f t="shared" si="13"/>
        <v>1798474.08972755</v>
      </c>
      <c r="CR40" s="79">
        <f t="shared" si="13"/>
        <v>1853864.2529845999</v>
      </c>
      <c r="CS40" s="79">
        <f t="shared" si="13"/>
        <v>1920498.1476516</v>
      </c>
      <c r="CT40" s="79">
        <f t="shared" si="13"/>
        <v>1446782.0437240598</v>
      </c>
      <c r="CU40" s="79">
        <f t="shared" si="13"/>
        <v>1481612.7902682598</v>
      </c>
      <c r="CV40" s="79">
        <f t="shared" si="13"/>
        <v>1484021.5390912304</v>
      </c>
      <c r="CW40" s="79">
        <f t="shared" si="13"/>
        <v>1496068.2400863601</v>
      </c>
      <c r="CX40" s="79">
        <f t="shared" si="13"/>
        <v>1535227.9743796999</v>
      </c>
      <c r="CY40" s="79">
        <f t="shared" si="13"/>
        <v>1581877.9413661999</v>
      </c>
      <c r="CZ40" s="79">
        <f t="shared" si="13"/>
        <v>1648009.56844014</v>
      </c>
      <c r="DA40" s="79">
        <f t="shared" si="13"/>
        <v>1718370.3797077399</v>
      </c>
      <c r="DB40" s="79">
        <f t="shared" si="13"/>
        <v>1797475.6677196601</v>
      </c>
      <c r="DC40" s="79">
        <f t="shared" si="13"/>
        <v>1875155.41692316</v>
      </c>
      <c r="DD40" s="79">
        <f t="shared" si="13"/>
        <v>1900847.58622222</v>
      </c>
      <c r="DE40" s="79">
        <f t="shared" si="13"/>
        <v>1694644.8294614998</v>
      </c>
      <c r="DF40" s="79">
        <f t="shared" si="13"/>
        <v>1270529.96085944</v>
      </c>
      <c r="DG40" s="79">
        <f t="shared" si="13"/>
        <v>1291824.8017353199</v>
      </c>
      <c r="DH40" s="79">
        <f t="shared" si="13"/>
        <v>1308175.51947202</v>
      </c>
      <c r="DI40" s="79">
        <f t="shared" si="13"/>
        <v>1318180.3630036202</v>
      </c>
      <c r="DJ40" s="79">
        <f t="shared" si="13"/>
        <v>1330621.4485228201</v>
      </c>
      <c r="DK40" s="79">
        <f t="shared" si="13"/>
        <v>1384344.87753722</v>
      </c>
      <c r="DL40" s="79">
        <f t="shared" si="13"/>
        <v>1422434.82028902</v>
      </c>
      <c r="DM40" s="79">
        <f t="shared" si="13"/>
        <v>1474245.4305033202</v>
      </c>
      <c r="DN40" s="79">
        <f t="shared" si="13"/>
        <v>1521803.5480540199</v>
      </c>
      <c r="DO40" s="79">
        <f t="shared" si="13"/>
        <v>1566720.5461838401</v>
      </c>
      <c r="DP40" s="79">
        <f t="shared" si="13"/>
        <v>1596243.32182462</v>
      </c>
      <c r="DQ40" s="79">
        <f t="shared" si="13"/>
        <v>1608503.1408593</v>
      </c>
      <c r="DR40" s="79">
        <f t="shared" si="13"/>
        <v>1650565.0570514998</v>
      </c>
      <c r="DS40" s="79">
        <f t="shared" si="13"/>
        <v>1705119.89849195</v>
      </c>
      <c r="DT40" s="79">
        <f t="shared" si="13"/>
        <v>1712304.73835301</v>
      </c>
      <c r="DU40" s="79">
        <f t="shared" si="13"/>
        <v>1717070.92572799</v>
      </c>
      <c r="DV40" s="79">
        <f t="shared" si="13"/>
        <v>1729503.45151932</v>
      </c>
      <c r="DW40" s="79">
        <f t="shared" si="13"/>
        <v>1793910.2736822099</v>
      </c>
      <c r="DX40" s="79">
        <f t="shared" si="13"/>
        <v>1838972.6082125101</v>
      </c>
      <c r="DY40" s="79">
        <f t="shared" si="13"/>
        <v>1922496.9378401698</v>
      </c>
      <c r="DZ40" s="79">
        <f t="shared" ref="DZ40:GK40" si="14">+DZ25+DZ26+DZ33+DZ34+DZ35+DZ36+DZ37</f>
        <v>1981162.3725241001</v>
      </c>
      <c r="EA40" s="79">
        <f t="shared" si="14"/>
        <v>2050721.1407493302</v>
      </c>
      <c r="EB40" s="79">
        <f t="shared" si="14"/>
        <v>2045325.5901840103</v>
      </c>
      <c r="EC40" s="79">
        <f t="shared" si="14"/>
        <v>1739073.7406836399</v>
      </c>
      <c r="ED40" s="79">
        <f t="shared" si="14"/>
        <v>1768249.55349949</v>
      </c>
      <c r="EE40" s="79">
        <f t="shared" si="14"/>
        <v>1791234.1133876499</v>
      </c>
      <c r="EF40" s="79">
        <f t="shared" si="14"/>
        <v>1794655.165700309</v>
      </c>
      <c r="EG40" s="79">
        <f t="shared" si="14"/>
        <v>1794693.7018333708</v>
      </c>
      <c r="EH40" s="79">
        <f t="shared" si="14"/>
        <v>1798975.94268073</v>
      </c>
      <c r="EI40" s="79">
        <f t="shared" si="14"/>
        <v>1837679.8475573999</v>
      </c>
      <c r="EJ40" s="79">
        <f t="shared" si="14"/>
        <v>1850429.0836270801</v>
      </c>
      <c r="EK40" s="79">
        <f t="shared" si="14"/>
        <v>1895913.62245287</v>
      </c>
      <c r="EL40" s="79">
        <f t="shared" si="14"/>
        <v>1948050.86856132</v>
      </c>
      <c r="EM40" s="79">
        <f t="shared" si="14"/>
        <v>2020222.7681013101</v>
      </c>
      <c r="EN40" s="79">
        <f t="shared" si="14"/>
        <v>2105611.2637460302</v>
      </c>
      <c r="EO40" s="79">
        <f t="shared" si="14"/>
        <v>2132708.6871687099</v>
      </c>
      <c r="EP40" s="79">
        <f t="shared" si="14"/>
        <v>2143513.3605992999</v>
      </c>
      <c r="EQ40" s="79">
        <f t="shared" si="14"/>
        <v>2135243.2363402098</v>
      </c>
      <c r="ER40" s="79">
        <f t="shared" si="14"/>
        <v>2156109.4225710402</v>
      </c>
      <c r="ES40" s="79">
        <f t="shared" si="14"/>
        <v>2124386.3665002999</v>
      </c>
      <c r="ET40" s="79">
        <f t="shared" si="14"/>
        <v>2031529.7107335902</v>
      </c>
      <c r="EU40" s="79">
        <f t="shared" si="14"/>
        <v>2052704.5133283199</v>
      </c>
      <c r="EV40" s="79">
        <f t="shared" si="14"/>
        <v>2089098.0168057599</v>
      </c>
      <c r="EW40" s="79">
        <f t="shared" si="14"/>
        <v>2170358.7372083203</v>
      </c>
      <c r="EX40" s="79">
        <f t="shared" si="14"/>
        <v>2244741.1122238897</v>
      </c>
      <c r="EY40" s="79">
        <f t="shared" si="14"/>
        <v>2298509.24985039</v>
      </c>
      <c r="EZ40" s="79">
        <f t="shared" si="14"/>
        <v>2373300.6121138395</v>
      </c>
      <c r="FA40" s="79">
        <f t="shared" si="14"/>
        <v>2422826.335364379</v>
      </c>
      <c r="FB40" s="79">
        <f t="shared" si="14"/>
        <v>2467588.0631101998</v>
      </c>
      <c r="FC40" s="79">
        <f t="shared" si="14"/>
        <v>2476496.2554086405</v>
      </c>
      <c r="FD40" s="79">
        <f t="shared" si="14"/>
        <v>2516015.8025920899</v>
      </c>
      <c r="FE40" s="79">
        <f t="shared" si="14"/>
        <v>2527264.2335952097</v>
      </c>
      <c r="FF40" s="79">
        <f t="shared" si="14"/>
        <v>2571717.1219374798</v>
      </c>
      <c r="FG40" s="79">
        <f t="shared" si="14"/>
        <v>2633294.2020039195</v>
      </c>
      <c r="FH40" s="79">
        <f t="shared" si="14"/>
        <v>2713473.9825130301</v>
      </c>
      <c r="FI40" s="79">
        <f t="shared" si="14"/>
        <v>2805476.2426820998</v>
      </c>
      <c r="FJ40" s="79">
        <f t="shared" si="14"/>
        <v>2906327.7728322409</v>
      </c>
      <c r="FK40" s="79">
        <f t="shared" si="14"/>
        <v>3015521.6931527001</v>
      </c>
      <c r="FL40" s="79">
        <f t="shared" si="14"/>
        <v>3114022.7447391497</v>
      </c>
      <c r="FM40" s="79">
        <f t="shared" si="14"/>
        <v>3163294.7073635603</v>
      </c>
      <c r="FN40" s="79">
        <f t="shared" si="14"/>
        <v>3219301.7556309896</v>
      </c>
      <c r="FO40" s="79">
        <f t="shared" si="14"/>
        <v>3239325.3546778704</v>
      </c>
      <c r="FP40" s="79">
        <f t="shared" si="14"/>
        <v>3286769.4858396398</v>
      </c>
      <c r="FQ40" s="79">
        <f t="shared" si="14"/>
        <v>3266466.84831515</v>
      </c>
      <c r="FR40" s="79">
        <f t="shared" si="14"/>
        <v>3322143.7248204499</v>
      </c>
      <c r="FS40" s="79">
        <f t="shared" si="14"/>
        <v>3406843.6300629303</v>
      </c>
      <c r="FT40" s="79">
        <f t="shared" si="14"/>
        <v>3491449.0530123804</v>
      </c>
      <c r="FU40" s="79">
        <f t="shared" si="14"/>
        <v>3589343.0842010202</v>
      </c>
      <c r="FV40" s="79">
        <f t="shared" si="14"/>
        <v>3768935.7450767299</v>
      </c>
      <c r="FW40" s="79">
        <f t="shared" si="14"/>
        <v>3927612.1983394502</v>
      </c>
      <c r="FX40" s="79">
        <f t="shared" si="14"/>
        <v>4033108.4349126699</v>
      </c>
      <c r="FY40" s="79">
        <f t="shared" si="14"/>
        <v>4049924.3537398903</v>
      </c>
      <c r="FZ40" s="79">
        <f t="shared" si="14"/>
        <v>4166093.1258951798</v>
      </c>
      <c r="GA40" s="79">
        <f t="shared" si="14"/>
        <v>3324438.4196398901</v>
      </c>
      <c r="GB40" s="79">
        <f t="shared" si="14"/>
        <v>3355344.42175119</v>
      </c>
      <c r="GC40" s="79">
        <f t="shared" si="14"/>
        <v>3127541.8885238897</v>
      </c>
      <c r="GD40" s="79">
        <f t="shared" si="14"/>
        <v>3105366.7140200599</v>
      </c>
      <c r="GE40" s="79">
        <f t="shared" si="14"/>
        <v>3120347.2920210902</v>
      </c>
      <c r="GF40" s="79">
        <f t="shared" si="14"/>
        <v>3251544.2080174899</v>
      </c>
      <c r="GG40" s="79">
        <f t="shared" si="14"/>
        <v>3351680.7834761199</v>
      </c>
      <c r="GH40" s="79">
        <f t="shared" si="14"/>
        <v>3446664.9777276902</v>
      </c>
      <c r="GI40" s="79">
        <f t="shared" si="14"/>
        <v>3466077.4230243699</v>
      </c>
      <c r="GJ40" s="79">
        <f t="shared" si="14"/>
        <v>3512398.8599966001</v>
      </c>
      <c r="GK40" s="79">
        <f t="shared" si="14"/>
        <v>3532683.8358838605</v>
      </c>
      <c r="GL40" s="79">
        <f t="shared" ref="GL40:IW40" si="15">+GL25+GL26+GL33+GL34+GL35+GL36+GL37</f>
        <v>3526479.2829943397</v>
      </c>
      <c r="GM40" s="79">
        <f t="shared" si="15"/>
        <v>3516775.18049862</v>
      </c>
      <c r="GN40" s="79">
        <f t="shared" si="15"/>
        <v>3402344.4496152001</v>
      </c>
      <c r="GO40" s="79">
        <f t="shared" si="15"/>
        <v>3417033.2189808502</v>
      </c>
      <c r="GP40" s="79">
        <f t="shared" si="15"/>
        <v>3424153.5276515703</v>
      </c>
      <c r="GQ40" s="79">
        <f t="shared" si="15"/>
        <v>3435709.3451434006</v>
      </c>
      <c r="GR40" s="79">
        <f t="shared" si="15"/>
        <v>3449637.7055328698</v>
      </c>
      <c r="GS40" s="79">
        <f t="shared" si="15"/>
        <v>3487953.9849449201</v>
      </c>
      <c r="GT40" s="79">
        <f t="shared" si="15"/>
        <v>3579804.5719789998</v>
      </c>
      <c r="GU40" s="79">
        <f t="shared" si="15"/>
        <v>3648762.9414339694</v>
      </c>
      <c r="GV40" s="79">
        <f t="shared" si="15"/>
        <v>3806804.6864929702</v>
      </c>
      <c r="GW40" s="79">
        <f t="shared" si="15"/>
        <v>3804486.9753221497</v>
      </c>
      <c r="GX40" s="79">
        <f t="shared" si="15"/>
        <v>3805293.9193266602</v>
      </c>
      <c r="GY40" s="79">
        <f t="shared" si="15"/>
        <v>3769538.1003406495</v>
      </c>
      <c r="GZ40" s="79">
        <f t="shared" si="15"/>
        <v>3876364.8679195796</v>
      </c>
      <c r="HA40" s="79">
        <f t="shared" si="15"/>
        <v>3849229.98022934</v>
      </c>
      <c r="HB40" s="79">
        <f t="shared" si="15"/>
        <v>3916246.7029137602</v>
      </c>
      <c r="HC40" s="79">
        <f t="shared" si="15"/>
        <v>3962635.06038881</v>
      </c>
      <c r="HD40" s="79">
        <f t="shared" si="15"/>
        <v>4034893.4217508999</v>
      </c>
      <c r="HE40" s="79">
        <f t="shared" si="15"/>
        <v>4156210.4030007003</v>
      </c>
      <c r="HF40" s="79">
        <f t="shared" si="15"/>
        <v>4280606.5700406898</v>
      </c>
      <c r="HG40" s="79">
        <f t="shared" si="15"/>
        <v>4342613.7188589592</v>
      </c>
      <c r="HH40" s="79">
        <f t="shared" si="15"/>
        <v>4451505.2916703597</v>
      </c>
      <c r="HI40" s="79">
        <f t="shared" si="15"/>
        <v>4466771.7711101305</v>
      </c>
      <c r="HJ40" s="79">
        <f t="shared" si="15"/>
        <v>4419499.2191575998</v>
      </c>
      <c r="HK40" s="79">
        <f t="shared" si="15"/>
        <v>4449075.4273785595</v>
      </c>
      <c r="HL40" s="79">
        <f t="shared" si="15"/>
        <v>4513441.9536060495</v>
      </c>
      <c r="HM40" s="79">
        <f t="shared" si="15"/>
        <v>4551010.3200098304</v>
      </c>
      <c r="HN40" s="79">
        <f t="shared" si="15"/>
        <v>4596806.4264944196</v>
      </c>
      <c r="HO40" s="79">
        <f t="shared" si="15"/>
        <v>4726944.0149867004</v>
      </c>
      <c r="HP40" s="79">
        <f t="shared" si="15"/>
        <v>4790955.890427771</v>
      </c>
      <c r="HQ40" s="79">
        <f t="shared" si="15"/>
        <v>4949208.8313331502</v>
      </c>
      <c r="HR40" s="79">
        <f t="shared" si="15"/>
        <v>5052037.3014545897</v>
      </c>
      <c r="HS40" s="79">
        <f t="shared" si="15"/>
        <v>5081397.2396534095</v>
      </c>
      <c r="HT40" s="79">
        <f t="shared" si="15"/>
        <v>5120154.5972471097</v>
      </c>
      <c r="HU40" s="79">
        <f t="shared" si="15"/>
        <v>5234082.7718006698</v>
      </c>
      <c r="HV40" s="79">
        <f t="shared" si="15"/>
        <v>5263431.1356745102</v>
      </c>
      <c r="HW40" s="79">
        <f t="shared" si="15"/>
        <v>3832440.2972112801</v>
      </c>
      <c r="HX40" s="79">
        <f t="shared" si="15"/>
        <v>3836564.8687193603</v>
      </c>
      <c r="HY40" s="79">
        <f t="shared" si="15"/>
        <v>3851012.9313345198</v>
      </c>
      <c r="HZ40" s="79">
        <f t="shared" si="15"/>
        <v>3821748.9650107999</v>
      </c>
      <c r="IA40" s="79">
        <f t="shared" si="15"/>
        <v>3847018.0273148003</v>
      </c>
      <c r="IB40" s="79">
        <f t="shared" si="15"/>
        <v>3826458.5818731398</v>
      </c>
      <c r="IC40" s="79">
        <f t="shared" si="15"/>
        <v>3960667.5542973899</v>
      </c>
      <c r="ID40" s="79">
        <f t="shared" si="15"/>
        <v>4032390.2017021202</v>
      </c>
      <c r="IE40" s="79">
        <f t="shared" si="15"/>
        <v>4107275.9669797402</v>
      </c>
      <c r="IF40" s="79">
        <f t="shared" si="15"/>
        <v>4188173.2539503598</v>
      </c>
      <c r="IG40" s="79">
        <f t="shared" si="15"/>
        <v>4267845.9176411405</v>
      </c>
      <c r="IH40" s="79">
        <f t="shared" si="15"/>
        <v>4255192.0524134394</v>
      </c>
      <c r="II40" s="79">
        <f t="shared" si="15"/>
        <v>4195847.5174575998</v>
      </c>
      <c r="IJ40" s="79">
        <f t="shared" si="15"/>
        <v>4135821.7704380001</v>
      </c>
      <c r="IK40" s="79">
        <f t="shared" si="15"/>
        <v>4141001.8383370987</v>
      </c>
      <c r="IL40" s="79">
        <f t="shared" si="15"/>
        <v>4219773.9066439001</v>
      </c>
      <c r="IM40" s="79">
        <f t="shared" si="15"/>
        <v>4314500.105950349</v>
      </c>
      <c r="IN40" s="79">
        <f t="shared" si="15"/>
        <v>4431219.5787104992</v>
      </c>
      <c r="IO40" s="79">
        <f t="shared" si="15"/>
        <v>4493991.1614223896</v>
      </c>
      <c r="IP40" s="79">
        <f t="shared" si="15"/>
        <v>4598923.4122185614</v>
      </c>
      <c r="IQ40" s="79">
        <f t="shared" si="15"/>
        <v>4674521.5816229209</v>
      </c>
      <c r="IR40" s="79">
        <f t="shared" si="15"/>
        <v>4789586.2517066505</v>
      </c>
      <c r="IS40" s="79">
        <f t="shared" si="15"/>
        <v>4872607.6819715817</v>
      </c>
      <c r="IT40" s="79">
        <f t="shared" si="15"/>
        <v>4934985.5957374405</v>
      </c>
      <c r="IU40" s="79">
        <f t="shared" si="15"/>
        <v>5012835.4352894984</v>
      </c>
      <c r="IV40" s="79">
        <f t="shared" si="15"/>
        <v>4980322.2518002903</v>
      </c>
      <c r="IW40" s="79">
        <f t="shared" si="15"/>
        <v>5148701.72805788</v>
      </c>
      <c r="IX40" s="79">
        <f t="shared" ref="IX40:JF40" si="16">+IX25+IX26+IX33+IX34+IX35+IX36+IX37</f>
        <v>5344023.8899491997</v>
      </c>
      <c r="IY40" s="79">
        <f t="shared" si="16"/>
        <v>5445691.1043678494</v>
      </c>
      <c r="IZ40" s="79">
        <f t="shared" si="16"/>
        <v>5636390.8149565104</v>
      </c>
      <c r="JA40" s="79">
        <f t="shared" si="16"/>
        <v>5784589</v>
      </c>
      <c r="JB40" s="79">
        <f t="shared" si="16"/>
        <v>5839880.9880084703</v>
      </c>
      <c r="JC40" s="79">
        <f t="shared" si="16"/>
        <v>5930837.9528541006</v>
      </c>
      <c r="JD40" s="79">
        <f t="shared" si="16"/>
        <v>5966014.7100171605</v>
      </c>
      <c r="JE40" s="79">
        <f t="shared" si="16"/>
        <v>5969613.4603307005</v>
      </c>
      <c r="JF40" s="79">
        <f t="shared" si="16"/>
        <v>6190751.1740967399</v>
      </c>
    </row>
    <row r="41" spans="1:266" s="1" customFormat="1" ht="12.9" customHeight="1" x14ac:dyDescent="0.2">
      <c r="A41" s="73"/>
      <c r="AC41" s="73"/>
    </row>
    <row r="42" spans="1:266" s="1" customFormat="1" ht="12.9" customHeight="1" x14ac:dyDescent="0.2">
      <c r="A42" s="25" t="s">
        <v>73</v>
      </c>
      <c r="AC42" s="73"/>
    </row>
    <row r="43" spans="1:266" s="1" customFormat="1" ht="12.9" customHeight="1" x14ac:dyDescent="0.2">
      <c r="A43" s="73" t="s">
        <v>74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73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0</v>
      </c>
    </row>
    <row r="44" spans="1:266" s="1" customFormat="1" ht="12.9" customHeight="1" x14ac:dyDescent="0.2">
      <c r="A44" s="73" t="s">
        <v>75</v>
      </c>
      <c r="B44" s="1">
        <v>22031</v>
      </c>
      <c r="C44" s="1">
        <v>17727</v>
      </c>
      <c r="D44" s="1">
        <v>21001</v>
      </c>
      <c r="E44" s="1">
        <v>21627</v>
      </c>
      <c r="F44" s="1">
        <v>22309</v>
      </c>
      <c r="G44" s="1">
        <v>23687</v>
      </c>
      <c r="H44" s="1">
        <v>27631</v>
      </c>
      <c r="I44" s="1">
        <v>27731</v>
      </c>
      <c r="J44" s="1">
        <v>28168</v>
      </c>
      <c r="K44" s="1">
        <v>28792</v>
      </c>
      <c r="L44" s="1">
        <v>30281</v>
      </c>
      <c r="M44" s="1">
        <v>30828</v>
      </c>
      <c r="N44" s="1">
        <v>32934</v>
      </c>
      <c r="O44" s="1">
        <v>30550</v>
      </c>
      <c r="P44" s="1">
        <v>30821</v>
      </c>
      <c r="Q44" s="1">
        <v>31841</v>
      </c>
      <c r="R44" s="1">
        <v>34143</v>
      </c>
      <c r="S44" s="1">
        <v>33175</v>
      </c>
      <c r="T44" s="1">
        <v>32393</v>
      </c>
      <c r="U44" s="1">
        <v>31015</v>
      </c>
      <c r="V44" s="1">
        <v>32275</v>
      </c>
      <c r="W44" s="1">
        <v>33567</v>
      </c>
      <c r="X44" s="1">
        <v>34492</v>
      </c>
      <c r="Y44" s="1">
        <v>39901</v>
      </c>
      <c r="Z44" s="1">
        <v>40482</v>
      </c>
      <c r="AA44" s="1">
        <v>36650</v>
      </c>
      <c r="AB44" s="1">
        <v>39785</v>
      </c>
      <c r="AC44" s="1">
        <v>41840</v>
      </c>
      <c r="AD44" s="1">
        <v>40463</v>
      </c>
      <c r="AE44" s="1">
        <v>35631</v>
      </c>
      <c r="AF44" s="1">
        <v>34938</v>
      </c>
      <c r="AG44" s="1">
        <v>35484</v>
      </c>
      <c r="AH44" s="1">
        <v>34866</v>
      </c>
      <c r="AI44" s="1">
        <v>36563</v>
      </c>
      <c r="AJ44" s="1">
        <v>39227</v>
      </c>
      <c r="AK44" s="1">
        <v>39567</v>
      </c>
      <c r="AL44" s="1">
        <v>40032</v>
      </c>
      <c r="AM44" s="1">
        <v>50285</v>
      </c>
      <c r="AN44" s="1">
        <v>45166</v>
      </c>
      <c r="AO44" s="1">
        <v>49754</v>
      </c>
      <c r="AP44" s="1">
        <v>53117</v>
      </c>
      <c r="AQ44" s="1">
        <v>55833</v>
      </c>
      <c r="AR44" s="1">
        <v>57981.217691940008</v>
      </c>
      <c r="AS44" s="1">
        <v>61582.289743939997</v>
      </c>
      <c r="AT44" s="1">
        <v>66748.51990294001</v>
      </c>
      <c r="AU44" s="1">
        <v>64765.22388794001</v>
      </c>
      <c r="AV44" s="1">
        <v>126142.19532994</v>
      </c>
      <c r="AW44" s="1">
        <v>136717.99737294001</v>
      </c>
      <c r="AX44" s="1">
        <v>119360.76442808</v>
      </c>
      <c r="AY44" s="1">
        <v>117095.90467294</v>
      </c>
      <c r="AZ44" s="1">
        <v>119570.07485494</v>
      </c>
      <c r="BA44" s="1">
        <v>123976.00899894</v>
      </c>
      <c r="BB44" s="1">
        <v>124064.97260737</v>
      </c>
      <c r="BC44" s="1">
        <v>128803.49396486999</v>
      </c>
      <c r="BD44" s="1">
        <v>131358.95619187001</v>
      </c>
      <c r="BE44" s="1">
        <v>131847.90869437001</v>
      </c>
      <c r="BF44" s="1">
        <v>135683.37859137001</v>
      </c>
      <c r="BG44" s="1">
        <v>139401.40575337</v>
      </c>
      <c r="BH44" s="1">
        <v>145214.36425837001</v>
      </c>
      <c r="BI44" s="1">
        <v>158798</v>
      </c>
      <c r="BJ44" s="1">
        <v>165998.55466537</v>
      </c>
      <c r="BK44" s="1">
        <v>164628.68952136999</v>
      </c>
      <c r="BL44" s="1">
        <v>166177.39752564</v>
      </c>
      <c r="BM44" s="1">
        <v>169745.27356584001</v>
      </c>
      <c r="BN44" s="1">
        <v>179562.53309780001</v>
      </c>
      <c r="BO44" s="1">
        <v>185390.24518279999</v>
      </c>
      <c r="BP44" s="1">
        <v>186124.03929079999</v>
      </c>
      <c r="BQ44" s="1">
        <v>187585.35560179999</v>
      </c>
      <c r="BR44" s="1">
        <v>190440.0490418</v>
      </c>
      <c r="BS44" s="1">
        <v>194707.2431398</v>
      </c>
      <c r="BT44" s="1">
        <v>200535.6445958</v>
      </c>
      <c r="BU44" s="1">
        <v>214495.57545579999</v>
      </c>
      <c r="BV44" s="1">
        <v>223267.01442779999</v>
      </c>
      <c r="BW44" s="1">
        <v>222271.76954879999</v>
      </c>
      <c r="BX44" s="1">
        <v>217245.49482868999</v>
      </c>
      <c r="BY44" s="1">
        <v>218483.03845649</v>
      </c>
      <c r="BZ44" s="1">
        <v>225214.59726379</v>
      </c>
      <c r="CA44" s="1">
        <v>226328.62270576</v>
      </c>
      <c r="CB44" s="1">
        <v>230563.27658874</v>
      </c>
      <c r="CC44" s="1">
        <v>233494.44455284</v>
      </c>
      <c r="CD44" s="1">
        <v>235306.5500935</v>
      </c>
      <c r="CE44" s="1">
        <v>223714.55974303</v>
      </c>
      <c r="CF44" s="1">
        <v>232459.43171007</v>
      </c>
      <c r="CG44" s="1">
        <v>249954.41703779</v>
      </c>
      <c r="CH44" s="1">
        <v>258112.84836112999</v>
      </c>
      <c r="CI44" s="1">
        <v>259055.36291289999</v>
      </c>
      <c r="CJ44" s="1">
        <v>269603.64745448</v>
      </c>
      <c r="CK44" s="1">
        <v>276944.23428626999</v>
      </c>
      <c r="CL44" s="1">
        <v>312968.90995427</v>
      </c>
      <c r="CM44" s="1">
        <v>318673.77032682003</v>
      </c>
      <c r="CN44" s="1">
        <v>324913.57728580001</v>
      </c>
      <c r="CO44" s="1">
        <v>332063.26675215003</v>
      </c>
      <c r="CP44" s="1">
        <v>337646.93693670002</v>
      </c>
      <c r="CQ44" s="1">
        <v>328400.81317103002</v>
      </c>
      <c r="CR44" s="1">
        <v>340764.8958542</v>
      </c>
      <c r="CS44" s="1">
        <v>369490.72626952</v>
      </c>
      <c r="CT44" s="1">
        <v>268060.10047618998</v>
      </c>
      <c r="CU44" s="1">
        <v>270723.72010117001</v>
      </c>
      <c r="CV44" s="1">
        <v>284107.53417783999</v>
      </c>
      <c r="CW44" s="1">
        <v>298136.84031160001</v>
      </c>
      <c r="CX44" s="1">
        <v>329392.11007335997</v>
      </c>
      <c r="CY44" s="1">
        <v>321469.39302582003</v>
      </c>
      <c r="CZ44" s="1">
        <v>312985.72618514998</v>
      </c>
      <c r="DA44" s="1">
        <v>319472.69974348001</v>
      </c>
      <c r="DB44" s="1">
        <v>330201.73683605</v>
      </c>
      <c r="DC44" s="1">
        <v>317532.64521803998</v>
      </c>
      <c r="DD44" s="1">
        <v>317282.61266837001</v>
      </c>
      <c r="DE44" s="1">
        <v>260072.35564937</v>
      </c>
      <c r="DF44" s="1">
        <v>206804.43438928999</v>
      </c>
      <c r="DG44" s="1">
        <v>205768.67766995999</v>
      </c>
      <c r="DH44" s="1">
        <v>214418.54480594999</v>
      </c>
      <c r="DI44" s="1">
        <v>215140.12686769001</v>
      </c>
      <c r="DJ44" s="1">
        <v>232756.66016860001</v>
      </c>
      <c r="DK44" s="1">
        <v>235923.77531401001</v>
      </c>
      <c r="DL44" s="1">
        <v>231488.70376147999</v>
      </c>
      <c r="DM44" s="1">
        <v>228857.48983966</v>
      </c>
      <c r="DN44" s="1">
        <v>223508.71666673999</v>
      </c>
      <c r="DO44" s="1">
        <v>231419.64764071</v>
      </c>
      <c r="DP44" s="1">
        <v>238920.9849095</v>
      </c>
      <c r="DQ44" s="1">
        <v>268885.44043076999</v>
      </c>
      <c r="DR44" s="1">
        <v>263975.42826568999</v>
      </c>
      <c r="DS44" s="1">
        <v>270388.04884443001</v>
      </c>
      <c r="DT44" s="1">
        <v>277385.06661155989</v>
      </c>
      <c r="DU44" s="1">
        <v>271879.11114499997</v>
      </c>
      <c r="DV44" s="1">
        <v>273772.95993027999</v>
      </c>
      <c r="DW44" s="1">
        <v>281900.13488400012</v>
      </c>
      <c r="DX44" s="1">
        <v>287273.06531899999</v>
      </c>
      <c r="DY44" s="1">
        <v>285003.43284700002</v>
      </c>
      <c r="DZ44" s="1">
        <v>292116.63357100007</v>
      </c>
      <c r="EA44" s="1">
        <v>296025.101731</v>
      </c>
      <c r="EB44" s="1">
        <v>296610.19988099998</v>
      </c>
      <c r="EC44" s="1">
        <v>261500.02106266</v>
      </c>
      <c r="ED44" s="1">
        <v>268568.23940800002</v>
      </c>
      <c r="EE44" s="1">
        <v>267668.39904100011</v>
      </c>
      <c r="EF44" s="1">
        <v>269489.74492899998</v>
      </c>
      <c r="EG44" s="1">
        <v>276847.56316800002</v>
      </c>
      <c r="EH44" s="1">
        <v>272685.51409700001</v>
      </c>
      <c r="EI44" s="1">
        <v>270956.79484699998</v>
      </c>
      <c r="EJ44" s="1">
        <v>271631.336549</v>
      </c>
      <c r="EK44" s="1">
        <v>273055.18495600001</v>
      </c>
      <c r="EL44" s="1">
        <v>269723.84201000002</v>
      </c>
      <c r="EM44" s="1">
        <v>274240.80450000003</v>
      </c>
      <c r="EN44" s="1">
        <v>267539.50176299998</v>
      </c>
      <c r="EO44" s="1">
        <v>284287.20567499998</v>
      </c>
      <c r="EP44" s="1">
        <v>282641.502958</v>
      </c>
      <c r="EQ44" s="1">
        <v>279665.88210599998</v>
      </c>
      <c r="ER44" s="1">
        <v>277542.00318499998</v>
      </c>
      <c r="ES44" s="1">
        <v>288828.60608699999</v>
      </c>
      <c r="ET44" s="1">
        <v>273722.21802899998</v>
      </c>
      <c r="EU44" s="1">
        <v>275820.21917499998</v>
      </c>
      <c r="EV44" s="1">
        <v>273453.72997699998</v>
      </c>
      <c r="EW44" s="1">
        <v>277539.50434699998</v>
      </c>
      <c r="EX44" s="1">
        <v>282649.66104199999</v>
      </c>
      <c r="EY44" s="1">
        <v>283077.59653277998</v>
      </c>
      <c r="EZ44" s="1">
        <v>280378.64555700001</v>
      </c>
      <c r="FA44" s="1">
        <v>298037.06948200002</v>
      </c>
      <c r="FB44" s="1">
        <v>303092.37317600002</v>
      </c>
      <c r="FC44" s="1">
        <v>317531.14374299999</v>
      </c>
      <c r="FD44" s="1">
        <v>333660.48778299999</v>
      </c>
      <c r="FE44" s="1">
        <v>331929.14363900002</v>
      </c>
      <c r="FF44" s="1">
        <v>325133.80017100001</v>
      </c>
      <c r="FG44" s="1">
        <v>328366.91087199998</v>
      </c>
      <c r="FH44" s="1">
        <v>335565.05994800001</v>
      </c>
      <c r="FI44" s="1">
        <v>349056.78865499992</v>
      </c>
      <c r="FJ44" s="1">
        <v>339681.80110400001</v>
      </c>
      <c r="FK44" s="1">
        <v>351258.61550299998</v>
      </c>
      <c r="FL44" s="1">
        <v>351487.51628900011</v>
      </c>
      <c r="FM44" s="1">
        <v>381705.71426099999</v>
      </c>
      <c r="FN44" s="1">
        <v>363229.79532899999</v>
      </c>
      <c r="FO44" s="1">
        <v>368443.19514500012</v>
      </c>
      <c r="FP44" s="1">
        <v>378004.15184200008</v>
      </c>
      <c r="FQ44" s="1">
        <v>387190.22655999998</v>
      </c>
      <c r="FR44" s="1">
        <v>406300.68656599999</v>
      </c>
      <c r="FS44" s="1">
        <v>426435.61464599997</v>
      </c>
      <c r="FT44" s="1">
        <v>406975.101685</v>
      </c>
      <c r="FU44" s="1">
        <v>540160.14310083003</v>
      </c>
      <c r="FV44" s="1">
        <v>441385.82488500013</v>
      </c>
      <c r="FW44" s="1">
        <v>437289.82397099992</v>
      </c>
      <c r="FX44" s="1">
        <v>442075.05989700003</v>
      </c>
      <c r="FY44" s="1">
        <v>445472.45817900001</v>
      </c>
      <c r="FZ44" s="1">
        <v>455833.74450000009</v>
      </c>
      <c r="GA44" s="1">
        <v>335339.25913199998</v>
      </c>
      <c r="GB44" s="1">
        <v>321888.79804400011</v>
      </c>
      <c r="GC44" s="1">
        <v>305616.31719500001</v>
      </c>
      <c r="GD44" s="1">
        <v>428578.68351238</v>
      </c>
      <c r="GE44" s="1">
        <v>334861.53829700011</v>
      </c>
      <c r="GF44" s="1">
        <v>295596.94977900002</v>
      </c>
      <c r="GG44" s="1">
        <v>313401.35547399998</v>
      </c>
      <c r="GH44" s="1">
        <v>317256.67054299999</v>
      </c>
      <c r="GI44" s="1">
        <v>310915.01353400003</v>
      </c>
      <c r="GJ44" s="1">
        <v>322597.37494299997</v>
      </c>
      <c r="GK44" s="1">
        <v>316583.23462900001</v>
      </c>
      <c r="GL44" s="1">
        <v>300551.32997800002</v>
      </c>
      <c r="GM44" s="1">
        <v>346056.93933299999</v>
      </c>
      <c r="GN44" s="1">
        <v>329641.43966700003</v>
      </c>
      <c r="GO44" s="1">
        <v>337096.86723600002</v>
      </c>
      <c r="GP44" s="1">
        <v>337833.83185700001</v>
      </c>
      <c r="GQ44" s="1">
        <v>364654.56828800001</v>
      </c>
      <c r="GR44" s="1">
        <v>334669.82718899997</v>
      </c>
      <c r="GS44" s="1">
        <v>324942.32104499999</v>
      </c>
      <c r="GT44" s="1">
        <v>326240.06204200001</v>
      </c>
      <c r="GU44" s="1">
        <v>325070.42477899999</v>
      </c>
      <c r="GV44" s="1">
        <v>322703.31630900002</v>
      </c>
      <c r="GW44" s="1">
        <v>354488.55667199998</v>
      </c>
      <c r="GX44" s="1">
        <v>335310.24060399999</v>
      </c>
      <c r="GY44" s="1">
        <v>333550.16921399999</v>
      </c>
      <c r="GZ44" s="1">
        <v>338153.92249000003</v>
      </c>
      <c r="HA44" s="1">
        <v>350878.37254299998</v>
      </c>
      <c r="HB44" s="1">
        <v>346433.24258100003</v>
      </c>
      <c r="HC44" s="1">
        <v>362173.54667200003</v>
      </c>
      <c r="HD44" s="1">
        <v>348277.14308299997</v>
      </c>
      <c r="HE44" s="1">
        <v>361563.64464800002</v>
      </c>
      <c r="HF44" s="1">
        <v>373722.36470500001</v>
      </c>
      <c r="HG44" s="1">
        <v>363693.903528</v>
      </c>
      <c r="HH44" s="1">
        <v>369773.77154400002</v>
      </c>
      <c r="HI44" s="1">
        <v>395816.80453100009</v>
      </c>
      <c r="HJ44" s="1">
        <v>368283.57407899993</v>
      </c>
      <c r="HK44" s="1">
        <v>384956.90575199999</v>
      </c>
      <c r="HL44" s="1">
        <v>386767.89256200002</v>
      </c>
      <c r="HM44" s="1">
        <v>400359.02569099999</v>
      </c>
      <c r="HN44" s="1">
        <v>417128.49770700012</v>
      </c>
      <c r="HO44" s="1">
        <v>445869.28393099998</v>
      </c>
      <c r="HP44" s="1">
        <v>414552.37089000002</v>
      </c>
      <c r="HQ44" s="1">
        <v>415522.69790199999</v>
      </c>
      <c r="HR44" s="1">
        <v>399792.54535999999</v>
      </c>
      <c r="HS44" s="1">
        <v>389463.447331</v>
      </c>
      <c r="HT44" s="1">
        <v>387960.54962000001</v>
      </c>
      <c r="HU44" s="1">
        <v>410456.21773099998</v>
      </c>
      <c r="HV44" s="1">
        <v>428343.30540100002</v>
      </c>
      <c r="HW44" s="1">
        <v>338232.116362</v>
      </c>
      <c r="HX44" s="1">
        <v>345364.32127800002</v>
      </c>
      <c r="HY44" s="1">
        <v>329016.27936300001</v>
      </c>
      <c r="HZ44" s="1">
        <v>322130.24138000002</v>
      </c>
      <c r="IA44" s="1">
        <v>324273.98868800001</v>
      </c>
      <c r="IB44" s="1">
        <v>325717.44294699997</v>
      </c>
      <c r="IC44" s="1">
        <v>349838.34480199998</v>
      </c>
      <c r="ID44" s="1">
        <v>350080.19360900001</v>
      </c>
      <c r="IE44" s="1">
        <v>357854.02066099999</v>
      </c>
      <c r="IF44" s="1">
        <v>332628.21728099999</v>
      </c>
      <c r="IG44" s="1">
        <v>355047.16041900002</v>
      </c>
      <c r="IH44" s="1">
        <v>356701.66712100001</v>
      </c>
      <c r="II44" s="1">
        <v>344835.47015299997</v>
      </c>
      <c r="IJ44" s="1">
        <v>352516.74978399999</v>
      </c>
      <c r="IK44" s="1">
        <v>361958.64575000003</v>
      </c>
      <c r="IL44" s="1">
        <v>362859.50604990002</v>
      </c>
      <c r="IM44" s="1">
        <v>409620.49558799987</v>
      </c>
      <c r="IN44" s="1">
        <v>392692.69302100001</v>
      </c>
      <c r="IO44" s="1">
        <v>434382.30524100002</v>
      </c>
      <c r="IP44" s="1">
        <v>413186.85171700001</v>
      </c>
      <c r="IQ44" s="1">
        <v>413413.69808399992</v>
      </c>
      <c r="IR44" s="1">
        <v>442249.29441099998</v>
      </c>
      <c r="IS44" s="1">
        <v>466238.19859600009</v>
      </c>
      <c r="IT44" s="1">
        <v>466782.05244800012</v>
      </c>
      <c r="IU44" s="1">
        <v>519044.08782199997</v>
      </c>
      <c r="IV44" s="1">
        <v>588143.83936800004</v>
      </c>
      <c r="IW44" s="1">
        <v>520365.80329700001</v>
      </c>
      <c r="IX44" s="1">
        <v>513385.60507699999</v>
      </c>
      <c r="IY44" s="1">
        <v>555739.65719499998</v>
      </c>
      <c r="IZ44" s="1">
        <v>582898.07177400007</v>
      </c>
      <c r="JA44" s="1">
        <v>542562</v>
      </c>
      <c r="JB44" s="1">
        <v>570571.10936699994</v>
      </c>
      <c r="JC44" s="1">
        <v>575328.31330549996</v>
      </c>
      <c r="JD44" s="1">
        <v>556189.25937290001</v>
      </c>
      <c r="JE44" s="1">
        <v>513289.19780057011</v>
      </c>
      <c r="JF44" s="1">
        <v>521036.14864089998</v>
      </c>
    </row>
    <row r="45" spans="1:266" s="1" customFormat="1" ht="12.9" customHeight="1" x14ac:dyDescent="0.2">
      <c r="A45" s="73" t="s">
        <v>76</v>
      </c>
      <c r="B45" s="1">
        <v>26603</v>
      </c>
      <c r="C45" s="1">
        <v>26460</v>
      </c>
      <c r="D45" s="1">
        <v>28625</v>
      </c>
      <c r="E45" s="1">
        <v>30687</v>
      </c>
      <c r="F45" s="1">
        <v>34062</v>
      </c>
      <c r="G45" s="1">
        <v>34332</v>
      </c>
      <c r="H45" s="1">
        <v>37205</v>
      </c>
      <c r="I45" s="1">
        <v>37390</v>
      </c>
      <c r="J45" s="1">
        <v>37040</v>
      </c>
      <c r="K45" s="1">
        <v>38210</v>
      </c>
      <c r="L45" s="1">
        <v>41645</v>
      </c>
      <c r="M45" s="1">
        <v>43211</v>
      </c>
      <c r="N45" s="1">
        <v>45758</v>
      </c>
      <c r="O45" s="1">
        <v>47194</v>
      </c>
      <c r="P45" s="1">
        <v>45260</v>
      </c>
      <c r="Q45" s="1">
        <v>49724</v>
      </c>
      <c r="R45" s="1">
        <v>50146</v>
      </c>
      <c r="S45" s="1">
        <v>52364</v>
      </c>
      <c r="T45" s="1">
        <v>50570</v>
      </c>
      <c r="U45" s="1">
        <v>46887</v>
      </c>
      <c r="V45" s="1">
        <v>45656</v>
      </c>
      <c r="W45" s="1">
        <v>44247</v>
      </c>
      <c r="X45" s="1">
        <v>42169</v>
      </c>
      <c r="Y45" s="1">
        <v>42293</v>
      </c>
      <c r="Z45" s="1">
        <v>41724</v>
      </c>
      <c r="AA45" s="1">
        <v>39382</v>
      </c>
      <c r="AB45" s="1">
        <v>37271</v>
      </c>
      <c r="AC45" s="1">
        <v>36021</v>
      </c>
      <c r="AD45" s="1">
        <v>33153</v>
      </c>
      <c r="AE45" s="1">
        <v>35098</v>
      </c>
      <c r="AF45" s="1">
        <v>30464</v>
      </c>
      <c r="AG45" s="1">
        <v>20756</v>
      </c>
      <c r="AH45" s="1">
        <v>18617</v>
      </c>
      <c r="AI45" s="1">
        <v>16462</v>
      </c>
      <c r="AJ45" s="1">
        <v>15325</v>
      </c>
      <c r="AK45" s="1">
        <v>18984</v>
      </c>
      <c r="AL45" s="1">
        <v>15929</v>
      </c>
      <c r="AM45" s="1">
        <v>13454</v>
      </c>
      <c r="AN45" s="1">
        <v>14154</v>
      </c>
      <c r="AO45" s="1">
        <v>15830</v>
      </c>
      <c r="AP45" s="1">
        <v>21514</v>
      </c>
      <c r="AQ45" s="1">
        <v>26191</v>
      </c>
      <c r="AR45" s="1">
        <v>24255.70909</v>
      </c>
      <c r="AS45" s="1">
        <v>25548.685626999999</v>
      </c>
      <c r="AT45" s="1">
        <v>28103.685626999999</v>
      </c>
      <c r="AU45" s="1">
        <v>21388.685626999999</v>
      </c>
      <c r="AV45" s="1">
        <v>50794.638706999998</v>
      </c>
      <c r="AW45" s="1">
        <v>51378.209284999997</v>
      </c>
      <c r="AX45" s="1">
        <v>49111.482577000002</v>
      </c>
      <c r="AY45" s="1">
        <v>48345.84543300001</v>
      </c>
      <c r="AZ45" s="1">
        <v>47471.182614999998</v>
      </c>
      <c r="BA45" s="1">
        <v>44036.406251000008</v>
      </c>
      <c r="BB45" s="1">
        <v>41099.288910000003</v>
      </c>
      <c r="BC45" s="1">
        <v>42344.939468999997</v>
      </c>
      <c r="BD45" s="1">
        <v>41807.590156999999</v>
      </c>
      <c r="BE45" s="1">
        <v>41550.846695</v>
      </c>
      <c r="BF45" s="1">
        <v>36604.980731000003</v>
      </c>
      <c r="BG45" s="1">
        <v>37077.850860999999</v>
      </c>
      <c r="BH45" s="1">
        <v>35743.630093</v>
      </c>
      <c r="BI45" s="1">
        <v>34099</v>
      </c>
      <c r="BJ45" s="1">
        <v>32066.527600000001</v>
      </c>
      <c r="BK45" s="1">
        <v>31956.373924</v>
      </c>
      <c r="BL45" s="1">
        <v>30521.808505000001</v>
      </c>
      <c r="BM45" s="1">
        <v>29319.223448000001</v>
      </c>
      <c r="BN45" s="1">
        <v>28623.919035999999</v>
      </c>
      <c r="BO45" s="1">
        <v>28842.876206000001</v>
      </c>
      <c r="BP45" s="1">
        <v>29607.047232000001</v>
      </c>
      <c r="BQ45" s="1">
        <v>26122.465432000001</v>
      </c>
      <c r="BR45" s="1">
        <v>26209.265432</v>
      </c>
      <c r="BS45" s="1">
        <v>25585.018395999999</v>
      </c>
      <c r="BT45" s="1">
        <v>26002.841112999999</v>
      </c>
      <c r="BU45" s="1">
        <v>27024.238554</v>
      </c>
      <c r="BV45" s="1">
        <v>23216.939781000001</v>
      </c>
      <c r="BW45" s="1">
        <v>20220.655032999999</v>
      </c>
      <c r="BX45" s="1">
        <v>21656.891888999999</v>
      </c>
      <c r="BY45" s="1">
        <v>19632.376888999999</v>
      </c>
      <c r="BZ45" s="1">
        <v>18516.376888999999</v>
      </c>
      <c r="CA45" s="1">
        <v>18743.476889000001</v>
      </c>
      <c r="CB45" s="1">
        <v>17582.582766</v>
      </c>
      <c r="CC45" s="1">
        <v>16565.767254999999</v>
      </c>
      <c r="CD45" s="1">
        <v>15592.318755</v>
      </c>
      <c r="CE45" s="1">
        <v>17092.812102</v>
      </c>
      <c r="CF45" s="1">
        <v>17231.11274</v>
      </c>
      <c r="CG45" s="1">
        <v>27595.054091999998</v>
      </c>
      <c r="CH45" s="1">
        <v>30025.054091999998</v>
      </c>
      <c r="CI45" s="1">
        <v>30419.115470000001</v>
      </c>
      <c r="CJ45" s="1">
        <v>30796.359112999999</v>
      </c>
      <c r="CK45" s="1">
        <v>33058.359112999999</v>
      </c>
      <c r="CL45" s="1">
        <v>32881.095712000002</v>
      </c>
      <c r="CM45" s="1">
        <v>30051.095711999998</v>
      </c>
      <c r="CN45" s="1">
        <v>31012.577809999999</v>
      </c>
      <c r="CO45" s="1">
        <v>37084.245867999998</v>
      </c>
      <c r="CP45" s="1">
        <v>38510.308704000003</v>
      </c>
      <c r="CQ45" s="1">
        <v>37832.286291999997</v>
      </c>
      <c r="CR45" s="1">
        <v>54290.266488000001</v>
      </c>
      <c r="CS45" s="1">
        <v>54141.967106999997</v>
      </c>
      <c r="CT45" s="1">
        <v>55781.967106999997</v>
      </c>
      <c r="CU45" s="1">
        <v>57981.254649000002</v>
      </c>
      <c r="CV45" s="1">
        <v>56374.183744000002</v>
      </c>
      <c r="CW45" s="1">
        <v>60322.233380999998</v>
      </c>
      <c r="CX45" s="1">
        <v>59392.541555999996</v>
      </c>
      <c r="CY45" s="1">
        <v>61467.541555999996</v>
      </c>
      <c r="CZ45" s="1">
        <v>63504.696352999992</v>
      </c>
      <c r="DA45" s="1">
        <v>67832.191351999994</v>
      </c>
      <c r="DB45" s="1">
        <v>66500.085187999997</v>
      </c>
      <c r="DC45" s="1">
        <v>72453.387375999999</v>
      </c>
      <c r="DD45" s="1">
        <v>82089.052878999995</v>
      </c>
      <c r="DE45" s="1">
        <v>77618.507815999998</v>
      </c>
      <c r="DF45" s="1">
        <v>48414.304812000002</v>
      </c>
      <c r="DG45" s="1">
        <v>49770.015764999996</v>
      </c>
      <c r="DH45" s="1">
        <v>52203.300866999998</v>
      </c>
      <c r="DI45" s="1">
        <v>60175.201579</v>
      </c>
      <c r="DJ45" s="1">
        <v>61810.128645999997</v>
      </c>
      <c r="DK45" s="1">
        <v>58910.967878000003</v>
      </c>
      <c r="DL45" s="1">
        <v>62910.967878000003</v>
      </c>
      <c r="DM45" s="1">
        <v>73363.158968000003</v>
      </c>
      <c r="DN45" s="1">
        <v>71835.487810000006</v>
      </c>
      <c r="DO45" s="1">
        <v>71461.523811999999</v>
      </c>
      <c r="DP45" s="1">
        <v>71439.176810999998</v>
      </c>
      <c r="DQ45" s="1">
        <v>78969.717906999998</v>
      </c>
      <c r="DR45" s="1">
        <v>84047.462140999996</v>
      </c>
      <c r="DS45" s="1">
        <v>86425.758094999983</v>
      </c>
      <c r="DT45" s="1">
        <v>100055.899816</v>
      </c>
      <c r="DU45" s="1">
        <v>99114.814222000001</v>
      </c>
      <c r="DV45" s="1">
        <v>105558.926161</v>
      </c>
      <c r="DW45" s="1">
        <v>106462.883124</v>
      </c>
      <c r="DX45" s="1">
        <v>108197.883124</v>
      </c>
      <c r="DY45" s="1">
        <v>113154.021135</v>
      </c>
      <c r="DZ45" s="1">
        <v>124798.781498</v>
      </c>
      <c r="EA45" s="1">
        <v>128452.880836</v>
      </c>
      <c r="EB45" s="1">
        <v>124249.68796</v>
      </c>
      <c r="EC45" s="1">
        <v>99735.862892000005</v>
      </c>
      <c r="ED45" s="1">
        <v>97155.169853000014</v>
      </c>
      <c r="EE45" s="1">
        <v>94909.101954000012</v>
      </c>
      <c r="EF45" s="1">
        <v>116168.91755300001</v>
      </c>
      <c r="EG45" s="1">
        <v>112754.84099</v>
      </c>
      <c r="EH45" s="1">
        <v>113829.555265</v>
      </c>
      <c r="EI45" s="1">
        <v>120443.980862</v>
      </c>
      <c r="EJ45" s="1">
        <v>125339.527025</v>
      </c>
      <c r="EK45" s="1">
        <v>127483.18010699999</v>
      </c>
      <c r="EL45" s="1">
        <v>132408.04784300001</v>
      </c>
      <c r="EM45" s="1">
        <v>125715.26538</v>
      </c>
      <c r="EN45" s="1">
        <v>133625.307799</v>
      </c>
      <c r="EO45" s="1">
        <v>129453.532467</v>
      </c>
      <c r="EP45" s="1">
        <v>128882.620075</v>
      </c>
      <c r="EQ45" s="1">
        <v>126769.26391199999</v>
      </c>
      <c r="ER45" s="1">
        <v>125329.343779</v>
      </c>
      <c r="ES45" s="1">
        <v>127479.751208</v>
      </c>
      <c r="ET45" s="1">
        <v>117561.020989</v>
      </c>
      <c r="EU45" s="1">
        <v>115384.642683</v>
      </c>
      <c r="EV45" s="1">
        <v>117540.040308</v>
      </c>
      <c r="EW45" s="1">
        <v>123169.74312899999</v>
      </c>
      <c r="EX45" s="1">
        <v>148657.334963</v>
      </c>
      <c r="EY45" s="1">
        <v>149485.602678</v>
      </c>
      <c r="EZ45" s="1">
        <v>149651.728971</v>
      </c>
      <c r="FA45" s="1">
        <v>157666.46089799999</v>
      </c>
      <c r="FB45" s="1">
        <v>160225.93766600001</v>
      </c>
      <c r="FC45" s="1">
        <v>166886.110953</v>
      </c>
      <c r="FD45" s="1">
        <v>167861.39709499999</v>
      </c>
      <c r="FE45" s="1">
        <v>176878.453037</v>
      </c>
      <c r="FF45" s="1">
        <v>194465.80056599999</v>
      </c>
      <c r="FG45" s="1">
        <v>193579.017559</v>
      </c>
      <c r="FH45" s="1">
        <v>191003.508761</v>
      </c>
      <c r="FI45" s="1">
        <v>200216.754396</v>
      </c>
      <c r="FJ45" s="1">
        <v>201448.07572600001</v>
      </c>
      <c r="FK45" s="1">
        <v>199444.07107800001</v>
      </c>
      <c r="FL45" s="1">
        <v>203084.69505099999</v>
      </c>
      <c r="FM45" s="1">
        <v>212818.25883100001</v>
      </c>
      <c r="FN45" s="1">
        <v>215143.12568699999</v>
      </c>
      <c r="FO45" s="1">
        <v>232258.86037400001</v>
      </c>
      <c r="FP45" s="1">
        <v>245176.819739</v>
      </c>
      <c r="FQ45" s="1">
        <v>251296.51738199999</v>
      </c>
      <c r="FR45" s="1">
        <v>259364.96515599999</v>
      </c>
      <c r="FS45" s="1">
        <v>265114.75750100001</v>
      </c>
      <c r="FT45" s="1">
        <v>269297.04975599999</v>
      </c>
      <c r="FU45" s="1">
        <v>326021.01889911998</v>
      </c>
      <c r="FV45" s="1">
        <v>294063.04919300001</v>
      </c>
      <c r="FW45" s="1">
        <v>309278.82272</v>
      </c>
      <c r="FX45" s="1">
        <v>321903.08935099997</v>
      </c>
      <c r="FY45" s="1">
        <v>334027.56871999998</v>
      </c>
      <c r="FZ45" s="1">
        <v>340283.25312499999</v>
      </c>
      <c r="GA45" s="1">
        <v>259860.8028</v>
      </c>
      <c r="GB45" s="1">
        <v>271542.74439599999</v>
      </c>
      <c r="GC45" s="1">
        <v>272689.35028499999</v>
      </c>
      <c r="GD45" s="1">
        <v>342900.35212599998</v>
      </c>
      <c r="GE45" s="1">
        <v>284436.12177099998</v>
      </c>
      <c r="GF45" s="1">
        <v>273926.00871800003</v>
      </c>
      <c r="GG45" s="1">
        <v>276293.11584799999</v>
      </c>
      <c r="GH45" s="1">
        <v>279395.62217799999</v>
      </c>
      <c r="GI45" s="1">
        <v>274442.97606999998</v>
      </c>
      <c r="GJ45" s="1">
        <v>269619.589026</v>
      </c>
      <c r="GK45" s="1">
        <v>262746.09716499998</v>
      </c>
      <c r="GL45" s="1">
        <v>257124.98707</v>
      </c>
      <c r="GM45" s="1">
        <v>244972.23902000001</v>
      </c>
      <c r="GN45" s="1">
        <v>242838.57031000001</v>
      </c>
      <c r="GO45" s="1">
        <v>270462.08658</v>
      </c>
      <c r="GP45" s="1">
        <v>271510.585601</v>
      </c>
      <c r="GQ45" s="1">
        <v>277674.24235900003</v>
      </c>
      <c r="GR45" s="1">
        <v>278079.18148799997</v>
      </c>
      <c r="GS45" s="1">
        <v>282958.63112799998</v>
      </c>
      <c r="GT45" s="1">
        <v>281613.00042900001</v>
      </c>
      <c r="GU45" s="1">
        <v>276125.91493899998</v>
      </c>
      <c r="GV45" s="1">
        <v>288339.99863099999</v>
      </c>
      <c r="GW45" s="1">
        <v>268200.92378399998</v>
      </c>
      <c r="GX45" s="1">
        <v>300849.982364</v>
      </c>
      <c r="GY45" s="1">
        <v>304906.98692599998</v>
      </c>
      <c r="GZ45" s="1">
        <v>307484.51029100001</v>
      </c>
      <c r="HA45" s="1">
        <v>326685.89722599997</v>
      </c>
      <c r="HB45" s="1">
        <v>317455.70524099999</v>
      </c>
      <c r="HC45" s="1">
        <v>398136.40936599998</v>
      </c>
      <c r="HD45" s="1">
        <v>397113.36759199988</v>
      </c>
      <c r="HE45" s="1">
        <v>442829.37849999999</v>
      </c>
      <c r="HF45" s="1">
        <v>441906.30072300002</v>
      </c>
      <c r="HG45" s="1">
        <v>465883.94020499999</v>
      </c>
      <c r="HH45" s="1">
        <v>458800.15129399998</v>
      </c>
      <c r="HI45" s="1">
        <v>458935.34843600012</v>
      </c>
      <c r="HJ45" s="1">
        <v>466399.182111</v>
      </c>
      <c r="HK45" s="1">
        <v>477233.59406700003</v>
      </c>
      <c r="HL45" s="1">
        <v>472989.26885800011</v>
      </c>
      <c r="HM45" s="1">
        <v>471166.06323899998</v>
      </c>
      <c r="HN45" s="1">
        <v>512635.07744199998</v>
      </c>
      <c r="HO45" s="1">
        <v>495714.76730100001</v>
      </c>
      <c r="HP45" s="1">
        <v>532138.04330799996</v>
      </c>
      <c r="HQ45" s="1">
        <v>528790.38084</v>
      </c>
      <c r="HR45" s="1">
        <v>521367.25049800012</v>
      </c>
      <c r="HS45" s="1">
        <v>516375.23656400002</v>
      </c>
      <c r="HT45" s="1">
        <v>535020.69009799999</v>
      </c>
      <c r="HU45" s="1">
        <v>531908.00462899997</v>
      </c>
      <c r="HV45" s="1">
        <v>550743.48346899997</v>
      </c>
      <c r="HW45" s="1">
        <v>352879.50903000002</v>
      </c>
      <c r="HX45" s="1">
        <v>341405.68540800002</v>
      </c>
      <c r="HY45" s="1">
        <v>345210.25810799998</v>
      </c>
      <c r="HZ45" s="1">
        <v>339151.64839799999</v>
      </c>
      <c r="IA45" s="1">
        <v>333382.79692699987</v>
      </c>
      <c r="IB45" s="1">
        <v>343717.89630600001</v>
      </c>
      <c r="IC45" s="1">
        <v>342303.91669300001</v>
      </c>
      <c r="ID45" s="1">
        <v>344037.43855899997</v>
      </c>
      <c r="IE45" s="1">
        <v>351448.84928899998</v>
      </c>
      <c r="IF45" s="1">
        <v>340181.66604799998</v>
      </c>
      <c r="IG45" s="1">
        <v>344781.83094100002</v>
      </c>
      <c r="IH45" s="1">
        <v>345747.28859900002</v>
      </c>
      <c r="II45" s="1">
        <v>352548.79451400001</v>
      </c>
      <c r="IJ45" s="1">
        <v>360360.543236</v>
      </c>
      <c r="IK45" s="1">
        <v>365638.41267400002</v>
      </c>
      <c r="IL45" s="1">
        <v>367349.06482099998</v>
      </c>
      <c r="IM45" s="1">
        <v>363379.99013300001</v>
      </c>
      <c r="IN45" s="1">
        <v>369500.76914300001</v>
      </c>
      <c r="IO45" s="1">
        <v>349588.29831799999</v>
      </c>
      <c r="IP45" s="1">
        <v>355517.31112899998</v>
      </c>
      <c r="IQ45" s="1">
        <v>369178.517498</v>
      </c>
      <c r="IR45" s="1">
        <v>362870.06055000011</v>
      </c>
      <c r="IS45" s="1">
        <v>377945.538206</v>
      </c>
      <c r="IT45" s="1">
        <v>389289.34140899999</v>
      </c>
      <c r="IU45" s="1">
        <v>396186.77176799998</v>
      </c>
      <c r="IV45" s="1">
        <v>411275.19389</v>
      </c>
      <c r="IW45" s="1">
        <v>410970.81462700001</v>
      </c>
      <c r="IX45" s="1">
        <v>398015.409973</v>
      </c>
      <c r="IY45" s="1">
        <v>406050.23561099998</v>
      </c>
      <c r="IZ45" s="1">
        <v>424378.81184600003</v>
      </c>
      <c r="JA45" s="1">
        <v>449618</v>
      </c>
      <c r="JB45" s="1">
        <v>461459.31244800001</v>
      </c>
      <c r="JC45" s="1">
        <v>494462.44073600002</v>
      </c>
      <c r="JD45" s="1">
        <v>420052.59226300003</v>
      </c>
      <c r="JE45" s="1">
        <v>419693.73539799999</v>
      </c>
      <c r="JF45" s="1">
        <v>430681.34254899999</v>
      </c>
    </row>
    <row r="46" spans="1:266" s="1" customFormat="1" ht="12.9" customHeight="1" x14ac:dyDescent="0.2">
      <c r="A46" s="73" t="s">
        <v>77</v>
      </c>
      <c r="B46" s="1">
        <v>126812</v>
      </c>
      <c r="C46" s="1">
        <v>130878</v>
      </c>
      <c r="D46" s="1">
        <v>139546</v>
      </c>
      <c r="E46" s="1">
        <v>143366</v>
      </c>
      <c r="F46" s="1">
        <v>154777</v>
      </c>
      <c r="G46" s="1">
        <v>165308</v>
      </c>
      <c r="H46" s="1">
        <v>172449</v>
      </c>
      <c r="I46" s="1">
        <v>175781</v>
      </c>
      <c r="J46" s="1">
        <v>176923</v>
      </c>
      <c r="K46" s="1">
        <v>178780</v>
      </c>
      <c r="L46" s="1">
        <v>177356</v>
      </c>
      <c r="M46" s="1">
        <v>182997</v>
      </c>
      <c r="N46" s="1">
        <v>200030</v>
      </c>
      <c r="O46" s="1">
        <v>211028</v>
      </c>
      <c r="P46" s="1">
        <v>216439</v>
      </c>
      <c r="Q46" s="1">
        <v>228906</v>
      </c>
      <c r="R46" s="1">
        <v>235386</v>
      </c>
      <c r="S46" s="1">
        <v>237922</v>
      </c>
      <c r="T46" s="1">
        <v>236002</v>
      </c>
      <c r="U46" s="1">
        <v>238183</v>
      </c>
      <c r="V46" s="1">
        <v>236620</v>
      </c>
      <c r="W46" s="1">
        <v>236227</v>
      </c>
      <c r="X46" s="1">
        <v>240487</v>
      </c>
      <c r="Y46" s="1">
        <v>238507</v>
      </c>
      <c r="Z46" s="1">
        <v>243008</v>
      </c>
      <c r="AA46" s="1">
        <v>241988</v>
      </c>
      <c r="AB46" s="1">
        <v>242295</v>
      </c>
      <c r="AC46" s="1">
        <v>248074</v>
      </c>
      <c r="AD46" s="1">
        <v>254241</v>
      </c>
      <c r="AE46" s="1">
        <v>253845</v>
      </c>
      <c r="AF46" s="1">
        <v>256019</v>
      </c>
      <c r="AG46" s="1">
        <v>270347</v>
      </c>
      <c r="AH46" s="1">
        <v>268608</v>
      </c>
      <c r="AI46" s="1">
        <v>272967</v>
      </c>
      <c r="AJ46" s="1">
        <v>272742</v>
      </c>
      <c r="AK46" s="1">
        <v>271997</v>
      </c>
      <c r="AL46" s="1">
        <v>269022</v>
      </c>
      <c r="AM46" s="1">
        <v>267581</v>
      </c>
      <c r="AN46" s="1">
        <v>268223</v>
      </c>
      <c r="AO46" s="1">
        <v>276059</v>
      </c>
      <c r="AP46" s="1">
        <v>290071</v>
      </c>
      <c r="AQ46" s="1">
        <v>303193</v>
      </c>
      <c r="AR46" s="1">
        <v>325252.83127199998</v>
      </c>
      <c r="AS46" s="1">
        <v>348014.554726</v>
      </c>
      <c r="AT46" s="1">
        <v>367675.33416700002</v>
      </c>
      <c r="AU46" s="1">
        <v>396533.59719</v>
      </c>
      <c r="AV46" s="1">
        <v>421070.27033500012</v>
      </c>
      <c r="AW46" s="1">
        <v>449377.91352499998</v>
      </c>
      <c r="AX46" s="1">
        <v>379664.37672099989</v>
      </c>
      <c r="AY46" s="1">
        <v>390528.86514900002</v>
      </c>
      <c r="AZ46" s="1">
        <v>408592.14090300002</v>
      </c>
      <c r="BA46" s="1">
        <v>426180.65336499998</v>
      </c>
      <c r="BB46" s="1">
        <v>452875.33785499999</v>
      </c>
      <c r="BC46" s="1">
        <v>475000.56065699988</v>
      </c>
      <c r="BD46" s="1">
        <v>501394.07544699998</v>
      </c>
      <c r="BE46" s="1">
        <v>509100.66920700012</v>
      </c>
      <c r="BF46" s="1">
        <v>523972.33569300012</v>
      </c>
      <c r="BG46" s="1">
        <v>540668.82901299989</v>
      </c>
      <c r="BH46" s="1">
        <v>562335.57447699993</v>
      </c>
      <c r="BI46" s="1">
        <v>578711</v>
      </c>
      <c r="BJ46" s="1">
        <v>593593.50465100002</v>
      </c>
      <c r="BK46" s="1">
        <v>609397.18088100001</v>
      </c>
      <c r="BL46" s="1">
        <v>626613.92470199999</v>
      </c>
      <c r="BM46" s="1">
        <v>640108.68412700004</v>
      </c>
      <c r="BN46" s="1">
        <v>655228.95103899995</v>
      </c>
      <c r="BO46" s="1">
        <v>660806.19594799995</v>
      </c>
      <c r="BP46" s="1">
        <v>662535.56555199996</v>
      </c>
      <c r="BQ46" s="1">
        <v>671746.84884700004</v>
      </c>
      <c r="BR46" s="1">
        <v>680046.47198100004</v>
      </c>
      <c r="BS46" s="1">
        <v>691293.13542800001</v>
      </c>
      <c r="BT46" s="1">
        <v>702741.73442600004</v>
      </c>
      <c r="BU46" s="1">
        <v>715225.82614300016</v>
      </c>
      <c r="BV46" s="1">
        <v>730382.02906099998</v>
      </c>
      <c r="BW46" s="1">
        <v>743830.49201899988</v>
      </c>
      <c r="BX46" s="1">
        <v>751102.20646499994</v>
      </c>
      <c r="BY46" s="1">
        <v>755761.29924299999</v>
      </c>
      <c r="BZ46" s="1">
        <v>765899.45842300006</v>
      </c>
      <c r="CA46" s="1">
        <v>778189.94690699992</v>
      </c>
      <c r="CB46" s="1">
        <v>784164.01468300004</v>
      </c>
      <c r="CC46" s="1">
        <v>795419.50727199996</v>
      </c>
      <c r="CD46" s="1">
        <v>803255.48873300001</v>
      </c>
      <c r="CE46" s="1">
        <v>814658.59965600015</v>
      </c>
      <c r="CF46" s="1">
        <v>826737.39784600004</v>
      </c>
      <c r="CG46" s="1">
        <v>846102.01947200007</v>
      </c>
      <c r="CH46" s="1">
        <v>873877.5978150001</v>
      </c>
      <c r="CI46" s="1">
        <v>900779.94864100008</v>
      </c>
      <c r="CJ46" s="1">
        <v>934583.13263799995</v>
      </c>
      <c r="CK46" s="1">
        <v>947367.2863889999</v>
      </c>
      <c r="CL46" s="1">
        <v>959709.35770199995</v>
      </c>
      <c r="CM46" s="1">
        <v>989615.30692100001</v>
      </c>
      <c r="CN46" s="1">
        <v>986746.0920709999</v>
      </c>
      <c r="CO46" s="1">
        <v>991874.2113020001</v>
      </c>
      <c r="CP46" s="1">
        <v>1008534.736098</v>
      </c>
      <c r="CQ46" s="1">
        <v>1018818.2612759999</v>
      </c>
      <c r="CR46" s="1">
        <v>1027365.178377</v>
      </c>
      <c r="CS46" s="1">
        <v>1039524.014596</v>
      </c>
      <c r="CT46" s="1">
        <v>770333.48741599987</v>
      </c>
      <c r="CU46" s="1">
        <v>785282.31280800002</v>
      </c>
      <c r="CV46" s="1">
        <v>796986.816506</v>
      </c>
      <c r="CW46" s="1">
        <v>824258.07224200002</v>
      </c>
      <c r="CX46" s="1">
        <v>848960.44035200006</v>
      </c>
      <c r="CY46" s="1">
        <v>864706.91333999997</v>
      </c>
      <c r="CZ46" s="1">
        <v>892385.52147100004</v>
      </c>
      <c r="DA46" s="1">
        <v>923877.73355999985</v>
      </c>
      <c r="DB46" s="1">
        <v>942149.4028390001</v>
      </c>
      <c r="DC46" s="1">
        <v>955326.97618500004</v>
      </c>
      <c r="DD46" s="1">
        <v>947867.55903700017</v>
      </c>
      <c r="DE46" s="1">
        <v>899032.470998</v>
      </c>
      <c r="DF46" s="1">
        <v>685526.06346999994</v>
      </c>
      <c r="DG46" s="1">
        <v>700409.89230599999</v>
      </c>
      <c r="DH46" s="1">
        <v>689399.93006100005</v>
      </c>
      <c r="DI46" s="1">
        <v>713215.97965200013</v>
      </c>
      <c r="DJ46" s="1">
        <v>726175.45791999996</v>
      </c>
      <c r="DK46" s="1">
        <v>739296.15967700002</v>
      </c>
      <c r="DL46" s="1">
        <v>775657.42571700003</v>
      </c>
      <c r="DM46" s="1">
        <v>780915.86050099996</v>
      </c>
      <c r="DN46" s="1">
        <v>801304.23706099996</v>
      </c>
      <c r="DO46" s="1">
        <v>814413.43975500006</v>
      </c>
      <c r="DP46" s="1">
        <v>813195.98472800001</v>
      </c>
      <c r="DQ46" s="1">
        <v>833295.4725279999</v>
      </c>
      <c r="DR46" s="1">
        <v>854766.63255400001</v>
      </c>
      <c r="DS46" s="1">
        <v>867432.63027999992</v>
      </c>
      <c r="DT46" s="1">
        <v>873660.31729999988</v>
      </c>
      <c r="DU46" s="1">
        <v>888221.2969800001</v>
      </c>
      <c r="DV46" s="1">
        <v>910049.43349099997</v>
      </c>
      <c r="DW46" s="1">
        <v>929356.73052099987</v>
      </c>
      <c r="DX46" s="1">
        <v>936761.97566900006</v>
      </c>
      <c r="DY46" s="1">
        <v>953331.83555900014</v>
      </c>
      <c r="DZ46" s="1">
        <v>976466.70502400002</v>
      </c>
      <c r="EA46" s="1">
        <v>990422.18064000015</v>
      </c>
      <c r="EB46" s="1">
        <v>973690.43082300003</v>
      </c>
      <c r="EC46" s="1">
        <v>845834.80460799986</v>
      </c>
      <c r="ED46" s="1">
        <v>862855.86008400004</v>
      </c>
      <c r="EE46" s="1">
        <v>864886.48326999997</v>
      </c>
      <c r="EF46" s="1">
        <v>858985.66042099998</v>
      </c>
      <c r="EG46" s="1">
        <v>865240.556125</v>
      </c>
      <c r="EH46" s="1">
        <v>878276.87035900005</v>
      </c>
      <c r="EI46" s="1">
        <v>906787.91631</v>
      </c>
      <c r="EJ46" s="1">
        <v>931868.94598100008</v>
      </c>
      <c r="EK46" s="1">
        <v>965557.56702100008</v>
      </c>
      <c r="EL46" s="1">
        <v>978415.61378000001</v>
      </c>
      <c r="EM46" s="1">
        <v>1035345.602734</v>
      </c>
      <c r="EN46" s="1">
        <v>1058958.0244110001</v>
      </c>
      <c r="EO46" s="1">
        <v>1075836.9965349999</v>
      </c>
      <c r="EP46" s="1">
        <v>1097581.627813</v>
      </c>
      <c r="EQ46" s="1">
        <v>1130591.3048129999</v>
      </c>
      <c r="ER46" s="1">
        <v>1157516.453799</v>
      </c>
      <c r="ES46" s="1">
        <v>1174168.3633709999</v>
      </c>
      <c r="ET46" s="1">
        <v>1104540.9564739999</v>
      </c>
      <c r="EU46" s="1">
        <v>1126797.9814830001</v>
      </c>
      <c r="EV46" s="1">
        <v>1144279.3293550001</v>
      </c>
      <c r="EW46" s="1">
        <v>1153668.2440780001</v>
      </c>
      <c r="EX46" s="1">
        <v>1143961.077855</v>
      </c>
      <c r="EY46" s="1">
        <v>1162974.202541</v>
      </c>
      <c r="EZ46" s="1">
        <v>1209924.009577</v>
      </c>
      <c r="FA46" s="1">
        <v>1252423.15444</v>
      </c>
      <c r="FB46" s="1">
        <v>1300657.8553810001</v>
      </c>
      <c r="FC46" s="1">
        <v>1333941.9309690001</v>
      </c>
      <c r="FD46" s="1">
        <v>1349414.3716780001</v>
      </c>
      <c r="FE46" s="1">
        <v>1388496.074424</v>
      </c>
      <c r="FF46" s="1">
        <v>1415583.4658560001</v>
      </c>
      <c r="FG46" s="1">
        <v>1452860.9527690001</v>
      </c>
      <c r="FH46" s="1">
        <v>1482723.166924</v>
      </c>
      <c r="FI46" s="1">
        <v>1519087.298125</v>
      </c>
      <c r="FJ46" s="1">
        <v>1566268.8834889999</v>
      </c>
      <c r="FK46" s="1">
        <v>1597221.8307980001</v>
      </c>
      <c r="FL46" s="1">
        <v>1632065.5101709999</v>
      </c>
      <c r="FM46" s="1">
        <v>1641653.18728</v>
      </c>
      <c r="FN46" s="1">
        <v>1685264.6698799999</v>
      </c>
      <c r="FO46" s="1">
        <v>1715349.338646</v>
      </c>
      <c r="FP46" s="1">
        <v>1746119.4048880001</v>
      </c>
      <c r="FQ46" s="1">
        <v>1770538.833107</v>
      </c>
      <c r="FR46" s="1">
        <v>1785731.9876300001</v>
      </c>
      <c r="FS46" s="1">
        <v>1811153.143371</v>
      </c>
      <c r="FT46" s="1">
        <v>1862104.005966</v>
      </c>
      <c r="FU46" s="1">
        <v>2389151.42707416</v>
      </c>
      <c r="FV46" s="1">
        <v>1935527.293638</v>
      </c>
      <c r="FW46" s="1">
        <v>1955045.8952349999</v>
      </c>
      <c r="FX46" s="1">
        <v>1973642.4734799999</v>
      </c>
      <c r="FY46" s="1">
        <v>2023424.4607309999</v>
      </c>
      <c r="FZ46" s="1">
        <v>2051517.6796879999</v>
      </c>
      <c r="GA46" s="1">
        <v>1564901.024005</v>
      </c>
      <c r="GB46" s="1">
        <v>1603768.98227</v>
      </c>
      <c r="GC46" s="1">
        <v>1422532.7600100001</v>
      </c>
      <c r="GD46" s="1">
        <v>1977367.5376246099</v>
      </c>
      <c r="GE46" s="1">
        <v>1413742.3878619999</v>
      </c>
      <c r="GF46" s="1">
        <v>1432250.9585609999</v>
      </c>
      <c r="GG46" s="1">
        <v>1435174.6931479999</v>
      </c>
      <c r="GH46" s="1">
        <v>1427959.0658549999</v>
      </c>
      <c r="GI46" s="1">
        <v>1426424.3498259999</v>
      </c>
      <c r="GJ46" s="1">
        <v>1417408.929918</v>
      </c>
      <c r="GK46" s="1">
        <v>1412052.1688870001</v>
      </c>
      <c r="GL46" s="1">
        <v>1401236.0655370001</v>
      </c>
      <c r="GM46" s="1">
        <v>1391683.820636</v>
      </c>
      <c r="GN46" s="1">
        <v>1378355.9665039999</v>
      </c>
      <c r="GO46" s="1">
        <v>1341302.9337770001</v>
      </c>
      <c r="GP46" s="1">
        <v>1418810.04492</v>
      </c>
      <c r="GQ46" s="1">
        <v>1409575.790668</v>
      </c>
      <c r="GR46" s="1">
        <v>1430361.3711610001</v>
      </c>
      <c r="GS46" s="1">
        <v>1466485.3448950001</v>
      </c>
      <c r="GT46" s="1">
        <v>1494465.435488</v>
      </c>
      <c r="GU46" s="1">
        <v>1525053.8640089999</v>
      </c>
      <c r="GV46" s="1">
        <v>1571981.5121530001</v>
      </c>
      <c r="GW46" s="1">
        <v>1608500.2251869999</v>
      </c>
      <c r="GX46" s="1">
        <v>1636459.135338</v>
      </c>
      <c r="GY46" s="1">
        <v>1660337.9422319999</v>
      </c>
      <c r="GZ46" s="1">
        <v>1693855.28153</v>
      </c>
      <c r="HA46" s="1">
        <v>1708592.4052339999</v>
      </c>
      <c r="HB46" s="1">
        <v>1724388.6405160001</v>
      </c>
      <c r="HC46" s="1">
        <v>1697012.4718770001</v>
      </c>
      <c r="HD46" s="1">
        <v>1717547.415451</v>
      </c>
      <c r="HE46" s="1">
        <v>1731177.6193959999</v>
      </c>
      <c r="HF46" s="1">
        <v>1786088.27431</v>
      </c>
      <c r="HG46" s="1">
        <v>1784845.692489</v>
      </c>
      <c r="HH46" s="1">
        <v>1826814.06834</v>
      </c>
      <c r="HI46" s="1">
        <v>1833675.1361700001</v>
      </c>
      <c r="HJ46" s="1">
        <v>1861019.3863639999</v>
      </c>
      <c r="HK46" s="1">
        <v>1864973.3322389999</v>
      </c>
      <c r="HL46" s="1">
        <v>1874317.534212</v>
      </c>
      <c r="HM46" s="1">
        <v>1891920.369923</v>
      </c>
      <c r="HN46" s="1">
        <v>1876299.5170760001</v>
      </c>
      <c r="HO46" s="1">
        <v>1912180.21954</v>
      </c>
      <c r="HP46" s="1">
        <v>1912926.5130330001</v>
      </c>
      <c r="HQ46" s="1">
        <v>1920135.8522910001</v>
      </c>
      <c r="HR46" s="1">
        <v>1931801.2573249999</v>
      </c>
      <c r="HS46" s="1">
        <v>1943700.7047270001</v>
      </c>
      <c r="HT46" s="1">
        <v>1965666.047731</v>
      </c>
      <c r="HU46" s="1">
        <v>1970882.525198</v>
      </c>
      <c r="HV46" s="1">
        <v>1990472.589342</v>
      </c>
      <c r="HW46" s="1">
        <v>1602780.9147580001</v>
      </c>
      <c r="HX46" s="1">
        <v>1610909.6524139999</v>
      </c>
      <c r="HY46" s="1">
        <v>1636174.6679229999</v>
      </c>
      <c r="HZ46" s="1">
        <v>1648152.432605</v>
      </c>
      <c r="IA46" s="1">
        <v>1658564.216763</v>
      </c>
      <c r="IB46" s="1">
        <v>1667693.882242</v>
      </c>
      <c r="IC46" s="1">
        <v>1691826.4542050001</v>
      </c>
      <c r="ID46" s="1">
        <v>1698979.7527409999</v>
      </c>
      <c r="IE46" s="1">
        <v>1736285.2072940001</v>
      </c>
      <c r="IF46" s="1">
        <v>1751285.6244920001</v>
      </c>
      <c r="IG46" s="1">
        <v>1759236.549042</v>
      </c>
      <c r="IH46" s="1">
        <v>1761092.287329</v>
      </c>
      <c r="II46" s="1">
        <v>1776442.8436129999</v>
      </c>
      <c r="IJ46" s="1">
        <v>1790138.443249</v>
      </c>
      <c r="IK46" s="1">
        <v>1777722.0287200001</v>
      </c>
      <c r="IL46" s="1">
        <v>1789185.1775799999</v>
      </c>
      <c r="IM46" s="1">
        <v>1804685.9268479999</v>
      </c>
      <c r="IN46" s="1">
        <v>1848148.167347</v>
      </c>
      <c r="IO46" s="1">
        <v>1895304.6601110001</v>
      </c>
      <c r="IP46" s="1">
        <v>1932892.3110090001</v>
      </c>
      <c r="IQ46" s="1">
        <v>1955046.9792170001</v>
      </c>
      <c r="IR46" s="1">
        <v>1977663.6844860001</v>
      </c>
      <c r="IS46" s="1">
        <v>2004211.0705639999</v>
      </c>
      <c r="IT46" s="1">
        <v>2067389.2391349999</v>
      </c>
      <c r="IU46" s="1">
        <v>2085887.3776759999</v>
      </c>
      <c r="IV46" s="1">
        <v>2128758.3214429999</v>
      </c>
      <c r="IW46" s="1">
        <v>2199187.3337659999</v>
      </c>
      <c r="IX46" s="1">
        <v>2292075.535619</v>
      </c>
      <c r="IY46" s="1">
        <v>2314359.1439789999</v>
      </c>
      <c r="IZ46" s="1">
        <v>2350199.7251280001</v>
      </c>
      <c r="JA46" s="1">
        <v>2365639</v>
      </c>
      <c r="JB46" s="1">
        <v>2407976.334751999</v>
      </c>
      <c r="JC46" s="1">
        <v>2459846.072559</v>
      </c>
      <c r="JD46" s="1">
        <v>2533799.7653720002</v>
      </c>
      <c r="JE46" s="1">
        <v>2551734.8419440002</v>
      </c>
      <c r="JF46" s="1">
        <v>2549500.902243</v>
      </c>
    </row>
    <row r="47" spans="1:266" s="1" customFormat="1" ht="12.9" customHeight="1" x14ac:dyDescent="0.2">
      <c r="A47" s="1" t="s">
        <v>78</v>
      </c>
      <c r="B47" s="1">
        <v>189586</v>
      </c>
      <c r="C47" s="1">
        <v>193448</v>
      </c>
      <c r="D47" s="1">
        <v>189229</v>
      </c>
      <c r="E47" s="1">
        <v>193656</v>
      </c>
      <c r="F47" s="1">
        <v>196211</v>
      </c>
      <c r="G47" s="1">
        <v>193908</v>
      </c>
      <c r="H47" s="1">
        <v>189914</v>
      </c>
      <c r="I47" s="1">
        <v>187692</v>
      </c>
      <c r="J47" s="1">
        <v>187880</v>
      </c>
      <c r="K47" s="1">
        <v>193778</v>
      </c>
      <c r="L47" s="1">
        <v>200772</v>
      </c>
      <c r="M47" s="1">
        <v>200286</v>
      </c>
      <c r="N47" s="1">
        <v>191300</v>
      </c>
      <c r="O47" s="1">
        <v>189294</v>
      </c>
      <c r="P47" s="1">
        <v>189564</v>
      </c>
      <c r="Q47" s="1">
        <v>186501</v>
      </c>
      <c r="R47" s="1">
        <v>184358</v>
      </c>
      <c r="S47" s="1">
        <v>185065</v>
      </c>
      <c r="T47" s="1">
        <v>185456</v>
      </c>
      <c r="U47" s="1">
        <v>184850</v>
      </c>
      <c r="V47" s="1">
        <v>184899</v>
      </c>
      <c r="W47" s="1">
        <v>185028</v>
      </c>
      <c r="X47" s="1">
        <v>184701</v>
      </c>
      <c r="Y47" s="1">
        <v>184092</v>
      </c>
      <c r="Z47" s="1">
        <v>183391</v>
      </c>
      <c r="AA47" s="1">
        <v>186673</v>
      </c>
      <c r="AB47" s="1">
        <v>188161</v>
      </c>
      <c r="AC47" s="1">
        <v>190025</v>
      </c>
      <c r="AD47" s="1">
        <v>196837</v>
      </c>
      <c r="AE47" s="1">
        <v>187402</v>
      </c>
      <c r="AF47" s="1">
        <v>181764</v>
      </c>
      <c r="AG47" s="1">
        <v>176645</v>
      </c>
      <c r="AH47" s="1">
        <v>129739</v>
      </c>
      <c r="AI47" s="1">
        <v>124312</v>
      </c>
      <c r="AJ47" s="1">
        <v>114893</v>
      </c>
      <c r="AK47" s="1">
        <v>110489</v>
      </c>
      <c r="AL47" s="1">
        <v>112221</v>
      </c>
      <c r="AM47" s="1">
        <v>117388</v>
      </c>
      <c r="AN47" s="1">
        <v>119764</v>
      </c>
      <c r="AO47" s="1">
        <v>125864</v>
      </c>
      <c r="AP47" s="1">
        <v>126022</v>
      </c>
      <c r="AQ47" s="1">
        <v>131497</v>
      </c>
      <c r="AR47" s="1">
        <v>134448.125818</v>
      </c>
      <c r="AS47" s="1">
        <v>135154.16746</v>
      </c>
      <c r="AT47" s="1">
        <v>137236.12472200001</v>
      </c>
      <c r="AU47" s="1">
        <v>140347.159292</v>
      </c>
      <c r="AV47" s="1">
        <v>143562.40992999999</v>
      </c>
      <c r="AW47" s="1">
        <v>142983.797208</v>
      </c>
      <c r="AX47" s="1">
        <v>145501.72016</v>
      </c>
      <c r="AY47" s="1">
        <v>146629.875337</v>
      </c>
      <c r="AZ47" s="1">
        <v>136315.82501299999</v>
      </c>
      <c r="BA47" s="1">
        <v>127533.98463599999</v>
      </c>
      <c r="BB47" s="1">
        <v>114553.850519</v>
      </c>
      <c r="BC47" s="1">
        <v>102433.19979699999</v>
      </c>
      <c r="BD47" s="1">
        <v>89759.830956999998</v>
      </c>
      <c r="BE47" s="1">
        <v>76337.87952100001</v>
      </c>
      <c r="BF47" s="1">
        <v>67274.975395000001</v>
      </c>
      <c r="BG47" s="1">
        <v>61308.034531999991</v>
      </c>
      <c r="BH47" s="1">
        <v>55618.103804999999</v>
      </c>
      <c r="BI47" s="1">
        <v>50106</v>
      </c>
      <c r="BJ47" s="1">
        <v>43285.444424999987</v>
      </c>
      <c r="BK47" s="1">
        <v>37326.193861</v>
      </c>
      <c r="BL47" s="1">
        <v>32346.56068599999</v>
      </c>
      <c r="BM47" s="1">
        <v>26728.758459000001</v>
      </c>
      <c r="BN47" s="1">
        <v>22176.952583999999</v>
      </c>
      <c r="BO47" s="1">
        <v>19009.691548999999</v>
      </c>
      <c r="BP47" s="1">
        <v>16113.158858999999</v>
      </c>
      <c r="BQ47" s="1">
        <v>11630.737934999999</v>
      </c>
      <c r="BR47" s="1">
        <v>9030.2254759999996</v>
      </c>
      <c r="BS47" s="1">
        <v>4772.3469709999999</v>
      </c>
      <c r="BT47" s="1">
        <v>619.63951500000007</v>
      </c>
      <c r="BU47" s="1">
        <v>619.63951500000007</v>
      </c>
      <c r="BV47" s="1">
        <v>338.63951500000002</v>
      </c>
      <c r="BW47" s="1">
        <v>298.63951500000002</v>
      </c>
      <c r="BX47" s="1">
        <v>218.63951499999999</v>
      </c>
      <c r="BY47" s="1">
        <v>178.63951499999999</v>
      </c>
      <c r="BZ47" s="1">
        <v>178.63951499999999</v>
      </c>
      <c r="CA47" s="1">
        <v>128.63951499999999</v>
      </c>
      <c r="CB47" s="1">
        <v>128.63951499999999</v>
      </c>
      <c r="CC47" s="1">
        <v>128.63951499999999</v>
      </c>
      <c r="CD47" s="1">
        <v>128.63951499999999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C47" s="1">
        <v>0</v>
      </c>
      <c r="DD47" s="1">
        <v>0</v>
      </c>
      <c r="DE47" s="1">
        <v>0</v>
      </c>
      <c r="DF47" s="1">
        <v>0</v>
      </c>
      <c r="DG47" s="1">
        <v>0</v>
      </c>
      <c r="DH47" s="1">
        <v>0</v>
      </c>
      <c r="DI47" s="1">
        <v>0</v>
      </c>
      <c r="DJ47" s="1">
        <v>0</v>
      </c>
      <c r="DK47" s="1">
        <v>0</v>
      </c>
      <c r="DL47" s="1">
        <v>0</v>
      </c>
      <c r="DM47" s="1">
        <v>0</v>
      </c>
      <c r="DN47" s="1">
        <v>0</v>
      </c>
      <c r="DO47" s="1">
        <v>0</v>
      </c>
      <c r="DP47" s="1">
        <v>0</v>
      </c>
      <c r="DQ47" s="1">
        <v>0</v>
      </c>
      <c r="DR47" s="1">
        <v>0</v>
      </c>
      <c r="DS47" s="1">
        <v>0</v>
      </c>
      <c r="DT47" s="1">
        <v>0</v>
      </c>
      <c r="DU47" s="1">
        <v>0</v>
      </c>
      <c r="DV47" s="1">
        <v>0</v>
      </c>
      <c r="DW47" s="1">
        <v>0</v>
      </c>
      <c r="DX47" s="1">
        <v>0</v>
      </c>
      <c r="DY47" s="1">
        <v>0</v>
      </c>
      <c r="DZ47" s="1">
        <v>0</v>
      </c>
      <c r="EA47" s="1">
        <v>0</v>
      </c>
      <c r="EB47" s="1">
        <v>0</v>
      </c>
      <c r="EC47" s="1">
        <v>0</v>
      </c>
      <c r="ED47" s="1">
        <v>0</v>
      </c>
      <c r="EE47" s="1">
        <v>0</v>
      </c>
      <c r="EF47" s="1">
        <v>0</v>
      </c>
      <c r="EG47" s="1">
        <v>0</v>
      </c>
      <c r="EH47" s="1">
        <v>0</v>
      </c>
      <c r="EI47" s="1">
        <v>0</v>
      </c>
      <c r="EJ47" s="1">
        <v>0</v>
      </c>
      <c r="EK47" s="1">
        <v>0</v>
      </c>
      <c r="EL47" s="1">
        <v>0</v>
      </c>
      <c r="EM47" s="1">
        <v>0</v>
      </c>
      <c r="EN47" s="1">
        <v>0</v>
      </c>
      <c r="EO47" s="1">
        <v>0</v>
      </c>
      <c r="EP47" s="1">
        <v>0</v>
      </c>
      <c r="EQ47" s="1">
        <v>0</v>
      </c>
      <c r="ER47" s="1">
        <v>0</v>
      </c>
      <c r="ES47" s="1">
        <v>0</v>
      </c>
      <c r="ET47" s="1">
        <v>0</v>
      </c>
      <c r="EU47" s="1">
        <v>0</v>
      </c>
      <c r="EV47" s="1">
        <v>0</v>
      </c>
      <c r="EW47" s="1">
        <v>0</v>
      </c>
      <c r="EX47" s="1">
        <v>0</v>
      </c>
      <c r="EY47" s="1">
        <v>0</v>
      </c>
      <c r="EZ47" s="1">
        <v>0</v>
      </c>
      <c r="FA47" s="1">
        <v>0</v>
      </c>
      <c r="FB47" s="1">
        <v>0</v>
      </c>
      <c r="FC47" s="1">
        <v>0</v>
      </c>
      <c r="FD47" s="1">
        <v>0</v>
      </c>
      <c r="FE47" s="1">
        <v>0</v>
      </c>
      <c r="FF47" s="1">
        <v>0</v>
      </c>
      <c r="FG47" s="1">
        <v>0</v>
      </c>
      <c r="FH47" s="1">
        <v>0</v>
      </c>
      <c r="FI47" s="1">
        <v>0</v>
      </c>
      <c r="FJ47" s="1">
        <v>0</v>
      </c>
      <c r="FK47" s="1">
        <v>0</v>
      </c>
      <c r="FL47" s="1">
        <v>0</v>
      </c>
      <c r="FM47" s="1">
        <v>0</v>
      </c>
      <c r="FN47" s="1">
        <v>0</v>
      </c>
      <c r="FO47" s="1">
        <v>0</v>
      </c>
      <c r="FP47" s="1">
        <v>0</v>
      </c>
      <c r="FQ47" s="1">
        <v>0</v>
      </c>
      <c r="FR47" s="1">
        <v>0</v>
      </c>
      <c r="FS47" s="1">
        <v>0</v>
      </c>
      <c r="FT47" s="1">
        <v>0</v>
      </c>
      <c r="FU47" s="1">
        <v>0</v>
      </c>
      <c r="FV47" s="1">
        <v>0</v>
      </c>
      <c r="FW47" s="1">
        <v>0</v>
      </c>
      <c r="FX47" s="1">
        <v>0</v>
      </c>
      <c r="FY47" s="1">
        <v>0</v>
      </c>
      <c r="FZ47" s="1">
        <v>0</v>
      </c>
      <c r="GA47" s="1">
        <v>0</v>
      </c>
      <c r="GB47" s="1">
        <v>0</v>
      </c>
      <c r="GC47" s="1">
        <v>0</v>
      </c>
      <c r="GD47" s="1">
        <v>0</v>
      </c>
      <c r="GE47" s="1">
        <v>0</v>
      </c>
      <c r="GF47" s="1">
        <v>0</v>
      </c>
      <c r="GG47" s="1">
        <v>0</v>
      </c>
      <c r="GH47" s="1">
        <v>0</v>
      </c>
      <c r="GI47" s="1">
        <v>0</v>
      </c>
      <c r="GJ47" s="1">
        <v>0</v>
      </c>
      <c r="GK47" s="1">
        <v>0</v>
      </c>
      <c r="GL47" s="1">
        <v>0</v>
      </c>
      <c r="GM47" s="1">
        <v>0</v>
      </c>
      <c r="GN47" s="1">
        <v>0</v>
      </c>
      <c r="GO47" s="1">
        <v>0</v>
      </c>
      <c r="GP47" s="1">
        <v>0</v>
      </c>
      <c r="GQ47" s="1">
        <v>0</v>
      </c>
      <c r="GR47" s="1">
        <v>0</v>
      </c>
      <c r="GS47" s="1">
        <v>0</v>
      </c>
      <c r="GT47" s="1">
        <v>0</v>
      </c>
      <c r="GU47" s="1">
        <v>0</v>
      </c>
      <c r="GV47" s="1">
        <v>0</v>
      </c>
      <c r="GW47" s="1">
        <v>0</v>
      </c>
      <c r="GX47" s="1">
        <v>0</v>
      </c>
      <c r="GY47" s="1">
        <v>0</v>
      </c>
      <c r="GZ47" s="1">
        <v>0</v>
      </c>
      <c r="HA47" s="1">
        <v>0</v>
      </c>
      <c r="HB47" s="1">
        <v>0</v>
      </c>
      <c r="HC47" s="1">
        <v>0</v>
      </c>
      <c r="HD47" s="1">
        <v>0</v>
      </c>
      <c r="HE47" s="1">
        <v>0</v>
      </c>
      <c r="HF47" s="1">
        <v>0</v>
      </c>
      <c r="HG47" s="1">
        <v>0</v>
      </c>
      <c r="HH47" s="1">
        <v>0</v>
      </c>
      <c r="HI47" s="1">
        <v>0</v>
      </c>
      <c r="HJ47" s="1">
        <v>0</v>
      </c>
      <c r="HK47" s="1">
        <v>0</v>
      </c>
      <c r="HL47" s="1">
        <v>0</v>
      </c>
      <c r="HM47" s="1">
        <v>0</v>
      </c>
      <c r="HN47" s="1">
        <v>0</v>
      </c>
      <c r="HO47" s="1">
        <v>0</v>
      </c>
      <c r="HP47" s="1">
        <v>0</v>
      </c>
      <c r="HQ47" s="1">
        <v>0</v>
      </c>
      <c r="HR47" s="1">
        <v>0</v>
      </c>
      <c r="HS47" s="1">
        <v>0</v>
      </c>
      <c r="HT47" s="1">
        <v>0</v>
      </c>
      <c r="HU47" s="1">
        <v>0</v>
      </c>
      <c r="HV47" s="1">
        <v>0</v>
      </c>
      <c r="HW47" s="1">
        <v>0</v>
      </c>
      <c r="HX47" s="1">
        <v>0</v>
      </c>
      <c r="HY47" s="1">
        <v>0</v>
      </c>
      <c r="HZ47" s="1">
        <v>0</v>
      </c>
      <c r="IA47" s="1">
        <v>0</v>
      </c>
      <c r="IB47" s="1">
        <v>0</v>
      </c>
      <c r="IC47" s="1">
        <v>0</v>
      </c>
      <c r="ID47" s="1">
        <v>0</v>
      </c>
      <c r="IE47" s="1">
        <v>0</v>
      </c>
      <c r="IF47" s="1">
        <v>0</v>
      </c>
      <c r="IG47" s="1">
        <v>0</v>
      </c>
      <c r="IH47" s="1">
        <v>0</v>
      </c>
      <c r="II47" s="1">
        <v>0</v>
      </c>
      <c r="IJ47" s="1">
        <v>0</v>
      </c>
      <c r="IK47" s="1">
        <v>0</v>
      </c>
      <c r="IL47" s="1">
        <v>0</v>
      </c>
      <c r="IM47" s="1">
        <v>0</v>
      </c>
      <c r="IN47" s="1">
        <v>0</v>
      </c>
      <c r="IO47" s="1">
        <v>0</v>
      </c>
      <c r="IP47" s="1">
        <v>0</v>
      </c>
      <c r="IQ47" s="1">
        <v>0</v>
      </c>
      <c r="IR47" s="1">
        <v>0</v>
      </c>
      <c r="IS47" s="1">
        <v>0</v>
      </c>
      <c r="IT47" s="1">
        <v>0</v>
      </c>
      <c r="IU47" s="1">
        <v>0</v>
      </c>
      <c r="IV47" s="1">
        <v>0</v>
      </c>
      <c r="IW47" s="1">
        <v>0</v>
      </c>
      <c r="IX47" s="1">
        <v>0</v>
      </c>
      <c r="IY47" s="1">
        <v>0</v>
      </c>
      <c r="IZ47" s="1">
        <v>0</v>
      </c>
      <c r="JA47" s="1">
        <v>0</v>
      </c>
      <c r="JB47" s="1">
        <v>0</v>
      </c>
      <c r="JC47" s="1">
        <v>0</v>
      </c>
      <c r="JD47" s="1">
        <v>0</v>
      </c>
      <c r="JE47" s="1">
        <v>0</v>
      </c>
      <c r="JF47" s="1">
        <v>0</v>
      </c>
    </row>
    <row r="48" spans="1:266" s="1" customFormat="1" ht="12.9" customHeight="1" x14ac:dyDescent="0.2">
      <c r="A48" s="1" t="s">
        <v>79</v>
      </c>
      <c r="DR48" s="1">
        <v>22377.711879999999</v>
      </c>
      <c r="DS48" s="1">
        <v>22901.401387999991</v>
      </c>
      <c r="DT48" s="1">
        <v>23073.116205999999</v>
      </c>
      <c r="DU48" s="1">
        <v>23169.906887000001</v>
      </c>
      <c r="DV48" s="1">
        <v>23527.368826999998</v>
      </c>
      <c r="DW48" s="1">
        <v>24214.446646</v>
      </c>
      <c r="DX48" s="1">
        <v>23436.496040999999</v>
      </c>
      <c r="DY48" s="1">
        <v>24173.26583299999</v>
      </c>
      <c r="DZ48" s="1">
        <v>24786.768972000002</v>
      </c>
      <c r="EA48" s="1">
        <v>25786.001519000001</v>
      </c>
      <c r="EB48" s="1">
        <v>24878.935922330009</v>
      </c>
      <c r="EC48" s="1">
        <v>22427.872274270001</v>
      </c>
      <c r="ED48" s="1">
        <v>22165.03172322</v>
      </c>
      <c r="EE48" s="1">
        <v>22990.873162160002</v>
      </c>
      <c r="EF48" s="1">
        <v>24340.403896110009</v>
      </c>
      <c r="EG48" s="1">
        <v>24726.619714150002</v>
      </c>
      <c r="EH48" s="1">
        <v>25036.93969508</v>
      </c>
      <c r="EI48" s="1">
        <v>26300.716599079991</v>
      </c>
      <c r="EJ48" s="1">
        <v>28168.357888080001</v>
      </c>
      <c r="EK48" s="1">
        <v>30238.375864180001</v>
      </c>
      <c r="EL48" s="1">
        <v>30716.110612720011</v>
      </c>
      <c r="EM48" s="1">
        <v>30214.5699924</v>
      </c>
      <c r="EN48" s="1">
        <v>31312.65212644</v>
      </c>
      <c r="EO48" s="1">
        <v>32790.731203629999</v>
      </c>
      <c r="EP48" s="1">
        <v>32202.74939501</v>
      </c>
      <c r="EQ48" s="1">
        <v>31973.730044700002</v>
      </c>
      <c r="ER48" s="1">
        <v>33209.300864779987</v>
      </c>
      <c r="ES48" s="1">
        <v>34726.55337039</v>
      </c>
      <c r="ET48" s="1">
        <v>33133.776290189999</v>
      </c>
      <c r="EU48" s="1">
        <v>34228.837512500002</v>
      </c>
      <c r="EV48" s="1">
        <v>34384.095957899997</v>
      </c>
      <c r="EW48" s="1">
        <v>35863.598111590007</v>
      </c>
      <c r="EX48" s="1">
        <v>37341.074301269997</v>
      </c>
      <c r="EY48" s="1">
        <v>38188.212181739997</v>
      </c>
      <c r="EZ48" s="1">
        <v>39243.319664079987</v>
      </c>
      <c r="FA48" s="1">
        <v>40521.691101080003</v>
      </c>
      <c r="FB48" s="1">
        <v>40035.896913210003</v>
      </c>
      <c r="FC48" s="1">
        <v>40776.837281210013</v>
      </c>
      <c r="FD48" s="1">
        <v>43542.384659209987</v>
      </c>
      <c r="FE48" s="1">
        <v>43724.769655999997</v>
      </c>
      <c r="FF48" s="1">
        <v>45989.793240910003</v>
      </c>
      <c r="FG48" s="1">
        <v>47018.45453291</v>
      </c>
      <c r="FH48" s="1">
        <v>45950.184190909997</v>
      </c>
      <c r="FI48" s="1">
        <v>47087.701966909997</v>
      </c>
      <c r="FJ48" s="1">
        <v>49350.617061909987</v>
      </c>
      <c r="FK48" s="1">
        <v>51513.619872909992</v>
      </c>
      <c r="FL48" s="1">
        <v>52706.05736721</v>
      </c>
      <c r="FM48" s="1">
        <v>55360.609589210013</v>
      </c>
      <c r="FN48" s="1">
        <v>54770.815068509997</v>
      </c>
      <c r="FO48" s="1">
        <v>54738.460753380001</v>
      </c>
      <c r="FP48" s="1">
        <v>56673.24730037999</v>
      </c>
      <c r="FQ48" s="1">
        <v>59100.747895379987</v>
      </c>
      <c r="FR48" s="1">
        <v>59928.18465399999</v>
      </c>
      <c r="FS48" s="1">
        <v>59159.966266000003</v>
      </c>
      <c r="FT48" s="1">
        <v>60487.003398999987</v>
      </c>
      <c r="FU48" s="1">
        <v>73299.461275249996</v>
      </c>
      <c r="FV48" s="1">
        <v>60306.979697000002</v>
      </c>
      <c r="FW48" s="1">
        <v>61514.024840999999</v>
      </c>
      <c r="FX48" s="1">
        <v>63932.864190999993</v>
      </c>
      <c r="FY48" s="1">
        <v>66621.134006000008</v>
      </c>
      <c r="FZ48" s="1">
        <v>68664.082140999992</v>
      </c>
      <c r="GA48" s="1">
        <v>52910.084977999999</v>
      </c>
      <c r="GB48" s="1">
        <v>51888.091047999987</v>
      </c>
      <c r="GC48" s="1">
        <v>49116.748436000002</v>
      </c>
      <c r="GD48" s="1">
        <v>67491.386200159992</v>
      </c>
      <c r="GE48" s="1">
        <v>51380.406002000003</v>
      </c>
      <c r="GF48" s="1">
        <v>51580.711319000009</v>
      </c>
      <c r="GG48" s="1">
        <v>51068.296718000012</v>
      </c>
      <c r="GH48" s="1">
        <v>49585.739648000002</v>
      </c>
      <c r="GI48" s="1">
        <v>51186.479060999991</v>
      </c>
      <c r="GJ48" s="1">
        <v>49329.487764999998</v>
      </c>
      <c r="GK48" s="1">
        <v>50604.864079000014</v>
      </c>
      <c r="GL48" s="1">
        <v>51508.458949999993</v>
      </c>
      <c r="GM48" s="1">
        <v>50126.396978999997</v>
      </c>
      <c r="GN48" s="1">
        <v>47089.857931999999</v>
      </c>
      <c r="GO48" s="1">
        <v>45635.838159999999</v>
      </c>
      <c r="GP48" s="1">
        <v>45253.245922999988</v>
      </c>
      <c r="GQ48" s="1">
        <v>45966.503548000001</v>
      </c>
      <c r="GR48" s="1">
        <v>50162.605708000003</v>
      </c>
      <c r="GS48" s="1">
        <v>48068.407427000013</v>
      </c>
      <c r="GT48" s="1">
        <v>46520.345200999996</v>
      </c>
      <c r="GU48" s="1">
        <v>49647.345694000011</v>
      </c>
      <c r="GV48" s="1">
        <v>48275.041970999999</v>
      </c>
      <c r="GW48" s="1">
        <v>51271.516717999999</v>
      </c>
      <c r="GX48" s="1">
        <v>54682.484264999999</v>
      </c>
      <c r="GY48" s="1">
        <v>52367.413888000003</v>
      </c>
      <c r="GZ48" s="1">
        <v>53369.445421000011</v>
      </c>
      <c r="HA48" s="1">
        <v>55473.386936000003</v>
      </c>
      <c r="HB48" s="1">
        <v>52903.583192999999</v>
      </c>
      <c r="HC48" s="1">
        <v>54266.047894000003</v>
      </c>
      <c r="HD48" s="1">
        <v>56893.273496999987</v>
      </c>
      <c r="HE48" s="1">
        <v>55015.082477000004</v>
      </c>
      <c r="HF48" s="1">
        <v>56236.019223000003</v>
      </c>
      <c r="HG48" s="1">
        <v>57998.916723000002</v>
      </c>
      <c r="HH48" s="1">
        <v>55280.095002999988</v>
      </c>
      <c r="HI48" s="1">
        <v>59741.443554999998</v>
      </c>
      <c r="HJ48" s="1">
        <v>60451.930140999997</v>
      </c>
      <c r="HK48" s="1">
        <v>59208.329932000001</v>
      </c>
      <c r="HL48" s="1">
        <v>60903.785397000007</v>
      </c>
      <c r="HM48" s="1">
        <v>59520.872450000003</v>
      </c>
      <c r="HN48" s="1">
        <v>57348.865008999986</v>
      </c>
      <c r="HO48" s="1">
        <v>59757.622825999992</v>
      </c>
      <c r="HP48" s="1">
        <v>62334.158249</v>
      </c>
      <c r="HQ48" s="1">
        <v>60367.604981999997</v>
      </c>
      <c r="HR48" s="1">
        <v>61184.980112999998</v>
      </c>
      <c r="HS48" s="1">
        <v>61048.425994999998</v>
      </c>
      <c r="HT48" s="1">
        <v>60483.676155000008</v>
      </c>
      <c r="HU48" s="1">
        <v>62911.133819000002</v>
      </c>
      <c r="HV48" s="1">
        <v>63242.209722000007</v>
      </c>
      <c r="HW48" s="1">
        <v>51584.969913000008</v>
      </c>
      <c r="HX48" s="1">
        <v>51938.523862000002</v>
      </c>
      <c r="HY48" s="1">
        <v>53834.288937999998</v>
      </c>
      <c r="HZ48" s="1">
        <v>52218.314006999994</v>
      </c>
      <c r="IA48" s="1">
        <v>53443.424277999991</v>
      </c>
      <c r="IB48" s="1">
        <v>53144.610908000002</v>
      </c>
      <c r="IC48" s="1">
        <v>52777.826238000001</v>
      </c>
      <c r="ID48" s="1">
        <v>52968.753607000013</v>
      </c>
      <c r="IE48" s="1">
        <v>52353.560739</v>
      </c>
      <c r="IF48" s="1">
        <v>52561.148611000011</v>
      </c>
      <c r="IG48" s="1">
        <v>53265.916498000013</v>
      </c>
      <c r="IH48" s="1">
        <v>51745.935197999999</v>
      </c>
      <c r="II48" s="1">
        <v>52063.382138000001</v>
      </c>
      <c r="IJ48" s="1">
        <v>52839.115102000003</v>
      </c>
      <c r="IK48" s="1">
        <v>52545.497522999998</v>
      </c>
      <c r="IL48" s="1">
        <v>53510.743286999998</v>
      </c>
      <c r="IM48" s="1">
        <v>51657.467084999997</v>
      </c>
      <c r="IN48" s="1">
        <v>52492.812966999998</v>
      </c>
      <c r="IO48" s="1">
        <v>49619.072466000012</v>
      </c>
      <c r="IP48" s="1">
        <v>49463.709257000002</v>
      </c>
      <c r="IQ48" s="1">
        <v>50852.917407999987</v>
      </c>
      <c r="IR48" s="1">
        <v>49312.215818999997</v>
      </c>
      <c r="IS48" s="1">
        <v>50407.243470999987</v>
      </c>
      <c r="IT48" s="1">
        <v>51468.258876</v>
      </c>
      <c r="IU48" s="1">
        <v>50838.909904</v>
      </c>
      <c r="IV48" s="1">
        <v>50398.723839000013</v>
      </c>
      <c r="IW48" s="1">
        <v>50199.564329999987</v>
      </c>
      <c r="IX48" s="1">
        <v>51639.102099999996</v>
      </c>
      <c r="IY48" s="1">
        <v>51737.950490000003</v>
      </c>
      <c r="IZ48" s="1">
        <v>53894.662222999999</v>
      </c>
      <c r="JA48" s="1">
        <v>54261</v>
      </c>
      <c r="JB48" s="1">
        <v>56687.555202000003</v>
      </c>
      <c r="JC48" s="1">
        <v>59732.008069000003</v>
      </c>
      <c r="JD48" s="1">
        <v>58538.607088000012</v>
      </c>
      <c r="JE48" s="1">
        <v>60270.492550000003</v>
      </c>
      <c r="JF48" s="1">
        <v>61462.665717000003</v>
      </c>
    </row>
    <row r="49" spans="1:266" s="2" customFormat="1" ht="12.9" customHeight="1" x14ac:dyDescent="0.2">
      <c r="A49" s="2" t="s">
        <v>80</v>
      </c>
      <c r="B49" s="2">
        <f t="shared" ref="B49:BM49" si="17">+SUM(B43:B48)</f>
        <v>365032</v>
      </c>
      <c r="C49" s="2">
        <f t="shared" si="17"/>
        <v>368513</v>
      </c>
      <c r="D49" s="2">
        <f t="shared" si="17"/>
        <v>378401</v>
      </c>
      <c r="E49" s="2">
        <f t="shared" si="17"/>
        <v>389336</v>
      </c>
      <c r="F49" s="2">
        <f t="shared" si="17"/>
        <v>407359</v>
      </c>
      <c r="G49" s="2">
        <f t="shared" si="17"/>
        <v>417235</v>
      </c>
      <c r="H49" s="2">
        <f t="shared" si="17"/>
        <v>427199</v>
      </c>
      <c r="I49" s="2">
        <f t="shared" si="17"/>
        <v>428594</v>
      </c>
      <c r="J49" s="2">
        <f t="shared" si="17"/>
        <v>430011</v>
      </c>
      <c r="K49" s="2">
        <f t="shared" si="17"/>
        <v>439560</v>
      </c>
      <c r="L49" s="2">
        <f t="shared" si="17"/>
        <v>450054</v>
      </c>
      <c r="M49" s="2">
        <f t="shared" si="17"/>
        <v>457322</v>
      </c>
      <c r="N49" s="2">
        <f t="shared" si="17"/>
        <v>470022</v>
      </c>
      <c r="O49" s="2">
        <f t="shared" si="17"/>
        <v>478066</v>
      </c>
      <c r="P49" s="2">
        <f t="shared" si="17"/>
        <v>482084</v>
      </c>
      <c r="Q49" s="2">
        <f t="shared" si="17"/>
        <v>496972</v>
      </c>
      <c r="R49" s="2">
        <f t="shared" si="17"/>
        <v>504033</v>
      </c>
      <c r="S49" s="2">
        <f t="shared" si="17"/>
        <v>508526</v>
      </c>
      <c r="T49" s="2">
        <f t="shared" si="17"/>
        <v>504421</v>
      </c>
      <c r="U49" s="2">
        <f t="shared" si="17"/>
        <v>500935</v>
      </c>
      <c r="V49" s="2">
        <f t="shared" si="17"/>
        <v>499450</v>
      </c>
      <c r="W49" s="2">
        <f t="shared" si="17"/>
        <v>499069</v>
      </c>
      <c r="X49" s="2">
        <f t="shared" si="17"/>
        <v>501849</v>
      </c>
      <c r="Y49" s="2">
        <f t="shared" si="17"/>
        <v>504793</v>
      </c>
      <c r="Z49" s="2">
        <f t="shared" si="17"/>
        <v>508605</v>
      </c>
      <c r="AA49" s="2">
        <f t="shared" si="17"/>
        <v>504693</v>
      </c>
      <c r="AB49" s="2">
        <f t="shared" si="17"/>
        <v>507512</v>
      </c>
      <c r="AC49" s="2">
        <f t="shared" si="17"/>
        <v>515960</v>
      </c>
      <c r="AD49" s="2">
        <f t="shared" si="17"/>
        <v>524694</v>
      </c>
      <c r="AE49" s="2">
        <f t="shared" si="17"/>
        <v>511976</v>
      </c>
      <c r="AF49" s="2">
        <f t="shared" si="17"/>
        <v>503185</v>
      </c>
      <c r="AG49" s="2">
        <f t="shared" si="17"/>
        <v>503232</v>
      </c>
      <c r="AH49" s="2">
        <f t="shared" si="17"/>
        <v>451830</v>
      </c>
      <c r="AI49" s="2">
        <f t="shared" si="17"/>
        <v>450304</v>
      </c>
      <c r="AJ49" s="2">
        <f t="shared" si="17"/>
        <v>442187</v>
      </c>
      <c r="AK49" s="2">
        <f t="shared" si="17"/>
        <v>441037</v>
      </c>
      <c r="AL49" s="2">
        <f t="shared" si="17"/>
        <v>437204</v>
      </c>
      <c r="AM49" s="2">
        <f t="shared" si="17"/>
        <v>448708</v>
      </c>
      <c r="AN49" s="2">
        <f t="shared" si="17"/>
        <v>447307</v>
      </c>
      <c r="AO49" s="2">
        <f t="shared" si="17"/>
        <v>467507</v>
      </c>
      <c r="AP49" s="2">
        <f t="shared" si="17"/>
        <v>490724</v>
      </c>
      <c r="AQ49" s="2">
        <f t="shared" si="17"/>
        <v>516714</v>
      </c>
      <c r="AR49" s="2">
        <f t="shared" si="17"/>
        <v>541937.88387193996</v>
      </c>
      <c r="AS49" s="2">
        <f t="shared" si="17"/>
        <v>570299.69755694002</v>
      </c>
      <c r="AT49" s="2">
        <f t="shared" si="17"/>
        <v>599763.66441894008</v>
      </c>
      <c r="AU49" s="2">
        <f t="shared" si="17"/>
        <v>623034.66599693999</v>
      </c>
      <c r="AV49" s="2">
        <f t="shared" si="17"/>
        <v>741569.5143019401</v>
      </c>
      <c r="AW49" s="2">
        <f t="shared" si="17"/>
        <v>780457.91739094001</v>
      </c>
      <c r="AX49" s="2">
        <f t="shared" si="17"/>
        <v>693638.34388607997</v>
      </c>
      <c r="AY49" s="2">
        <f t="shared" si="17"/>
        <v>702600.49059194</v>
      </c>
      <c r="AZ49" s="2">
        <f t="shared" si="17"/>
        <v>711949.22338594007</v>
      </c>
      <c r="BA49" s="2">
        <f t="shared" si="17"/>
        <v>721727.05325093993</v>
      </c>
      <c r="BB49" s="2">
        <f t="shared" si="17"/>
        <v>732593.44989136991</v>
      </c>
      <c r="BC49" s="2">
        <f t="shared" si="17"/>
        <v>748582.19388786994</v>
      </c>
      <c r="BD49" s="2">
        <f t="shared" si="17"/>
        <v>764320.45275287004</v>
      </c>
      <c r="BE49" s="2">
        <f t="shared" si="17"/>
        <v>758837.30411737016</v>
      </c>
      <c r="BF49" s="2">
        <f t="shared" si="17"/>
        <v>763535.6704103701</v>
      </c>
      <c r="BG49" s="2">
        <f t="shared" si="17"/>
        <v>778456.12015936978</v>
      </c>
      <c r="BH49" s="2">
        <f t="shared" si="17"/>
        <v>798911.67263336992</v>
      </c>
      <c r="BI49" s="2">
        <f t="shared" si="17"/>
        <v>821714</v>
      </c>
      <c r="BJ49" s="2">
        <f t="shared" si="17"/>
        <v>834944.03134137008</v>
      </c>
      <c r="BK49" s="2">
        <f t="shared" si="17"/>
        <v>843308.43818737008</v>
      </c>
      <c r="BL49" s="2">
        <f t="shared" si="17"/>
        <v>855659.69141863997</v>
      </c>
      <c r="BM49" s="2">
        <f t="shared" si="17"/>
        <v>865901.93959984009</v>
      </c>
      <c r="BN49" s="2">
        <f t="shared" ref="BN49:DY49" si="18">+SUM(BN43:BN48)</f>
        <v>885592.35575679992</v>
      </c>
      <c r="BO49" s="2">
        <f t="shared" si="18"/>
        <v>894049.00888579991</v>
      </c>
      <c r="BP49" s="2">
        <f t="shared" si="18"/>
        <v>894379.81093379995</v>
      </c>
      <c r="BQ49" s="2">
        <f t="shared" si="18"/>
        <v>897085.40781580005</v>
      </c>
      <c r="BR49" s="2">
        <f t="shared" si="18"/>
        <v>905726.01193080004</v>
      </c>
      <c r="BS49" s="2">
        <f t="shared" si="18"/>
        <v>916357.74393480003</v>
      </c>
      <c r="BT49" s="2">
        <f t="shared" si="18"/>
        <v>929899.85964980011</v>
      </c>
      <c r="BU49" s="2">
        <f t="shared" si="18"/>
        <v>957365.27966780018</v>
      </c>
      <c r="BV49" s="2">
        <f t="shared" si="18"/>
        <v>977204.62278480001</v>
      </c>
      <c r="BW49" s="2">
        <f t="shared" si="18"/>
        <v>986621.55611579993</v>
      </c>
      <c r="BX49" s="2">
        <f t="shared" si="18"/>
        <v>990223.23269769002</v>
      </c>
      <c r="BY49" s="2">
        <f t="shared" si="18"/>
        <v>994055.35410349001</v>
      </c>
      <c r="BZ49" s="2">
        <f t="shared" si="18"/>
        <v>1009809.0720907901</v>
      </c>
      <c r="CA49" s="2">
        <f t="shared" si="18"/>
        <v>1023390.68601676</v>
      </c>
      <c r="CB49" s="2">
        <f t="shared" si="18"/>
        <v>1032438.5135527401</v>
      </c>
      <c r="CC49" s="2">
        <f t="shared" si="18"/>
        <v>1045608.35859484</v>
      </c>
      <c r="CD49" s="2">
        <f t="shared" si="18"/>
        <v>1054282.9970964999</v>
      </c>
      <c r="CE49" s="2">
        <f t="shared" si="18"/>
        <v>1055465.97150103</v>
      </c>
      <c r="CF49" s="2">
        <f t="shared" si="18"/>
        <v>1076427.94229607</v>
      </c>
      <c r="CG49" s="2">
        <f t="shared" si="18"/>
        <v>1123651.4906017901</v>
      </c>
      <c r="CH49" s="2">
        <f t="shared" si="18"/>
        <v>1162015.5002681301</v>
      </c>
      <c r="CI49" s="2">
        <f t="shared" si="18"/>
        <v>1190254.4270239002</v>
      </c>
      <c r="CJ49" s="2">
        <f t="shared" si="18"/>
        <v>1234983.13920548</v>
      </c>
      <c r="CK49" s="2">
        <f t="shared" si="18"/>
        <v>1257369.8797882698</v>
      </c>
      <c r="CL49" s="2">
        <f t="shared" si="18"/>
        <v>1305559.36336827</v>
      </c>
      <c r="CM49" s="2">
        <f t="shared" si="18"/>
        <v>1338340.1729598199</v>
      </c>
      <c r="CN49" s="2">
        <f t="shared" si="18"/>
        <v>1342672.2471667998</v>
      </c>
      <c r="CO49" s="2">
        <f t="shared" si="18"/>
        <v>1361021.7239221502</v>
      </c>
      <c r="CP49" s="2">
        <f t="shared" si="18"/>
        <v>1384691.9817387001</v>
      </c>
      <c r="CQ49" s="2">
        <f t="shared" si="18"/>
        <v>1385051.3607390299</v>
      </c>
      <c r="CR49" s="2">
        <f t="shared" si="18"/>
        <v>1422420.3407192</v>
      </c>
      <c r="CS49" s="2">
        <f t="shared" si="18"/>
        <v>1463156.70797252</v>
      </c>
      <c r="CT49" s="2">
        <f t="shared" si="18"/>
        <v>1094175.5549991899</v>
      </c>
      <c r="CU49" s="2">
        <f t="shared" si="18"/>
        <v>1113987.28755817</v>
      </c>
      <c r="CV49" s="2">
        <f t="shared" si="18"/>
        <v>1137468.53442784</v>
      </c>
      <c r="CW49" s="2">
        <f t="shared" si="18"/>
        <v>1182717.1459345999</v>
      </c>
      <c r="CX49" s="2">
        <f t="shared" si="18"/>
        <v>1237745.09198136</v>
      </c>
      <c r="CY49" s="2">
        <f t="shared" si="18"/>
        <v>1247643.8479218199</v>
      </c>
      <c r="CZ49" s="2">
        <f t="shared" si="18"/>
        <v>1268875.9440091499</v>
      </c>
      <c r="DA49" s="2">
        <f t="shared" si="18"/>
        <v>1311182.6246554798</v>
      </c>
      <c r="DB49" s="2">
        <f t="shared" si="18"/>
        <v>1338851.22486305</v>
      </c>
      <c r="DC49" s="2">
        <f t="shared" si="18"/>
        <v>1345313.0087790401</v>
      </c>
      <c r="DD49" s="2">
        <f t="shared" si="18"/>
        <v>1347239.2245843702</v>
      </c>
      <c r="DE49" s="2">
        <f t="shared" si="18"/>
        <v>1236723.33446337</v>
      </c>
      <c r="DF49" s="2">
        <f t="shared" si="18"/>
        <v>940744.80267129</v>
      </c>
      <c r="DG49" s="2">
        <f t="shared" si="18"/>
        <v>955948.58574095997</v>
      </c>
      <c r="DH49" s="2">
        <f t="shared" si="18"/>
        <v>956021.77573395008</v>
      </c>
      <c r="DI49" s="2">
        <f t="shared" si="18"/>
        <v>988531.30809869012</v>
      </c>
      <c r="DJ49" s="2">
        <f t="shared" si="18"/>
        <v>1020742.2467345999</v>
      </c>
      <c r="DK49" s="2">
        <f t="shared" si="18"/>
        <v>1034130.9028690101</v>
      </c>
      <c r="DL49" s="2">
        <f t="shared" si="18"/>
        <v>1070057.0973564801</v>
      </c>
      <c r="DM49" s="2">
        <f t="shared" si="18"/>
        <v>1083136.5093086599</v>
      </c>
      <c r="DN49" s="2">
        <f t="shared" si="18"/>
        <v>1096648.4415377399</v>
      </c>
      <c r="DO49" s="2">
        <f t="shared" si="18"/>
        <v>1117294.6112077101</v>
      </c>
      <c r="DP49" s="2">
        <f t="shared" si="18"/>
        <v>1123556.1464485</v>
      </c>
      <c r="DQ49" s="2">
        <f t="shared" si="18"/>
        <v>1181150.6308657699</v>
      </c>
      <c r="DR49" s="2">
        <f t="shared" si="18"/>
        <v>1225167.2348406899</v>
      </c>
      <c r="DS49" s="2">
        <f t="shared" si="18"/>
        <v>1247147.83860743</v>
      </c>
      <c r="DT49" s="2">
        <f t="shared" si="18"/>
        <v>1274174.3999335598</v>
      </c>
      <c r="DU49" s="2">
        <f t="shared" si="18"/>
        <v>1282385.1292340001</v>
      </c>
      <c r="DV49" s="2">
        <f t="shared" si="18"/>
        <v>1312908.68840928</v>
      </c>
      <c r="DW49" s="2">
        <f t="shared" si="18"/>
        <v>1341934.195175</v>
      </c>
      <c r="DX49" s="2">
        <f t="shared" si="18"/>
        <v>1355669.4201529999</v>
      </c>
      <c r="DY49" s="2">
        <f t="shared" si="18"/>
        <v>1375662.555374</v>
      </c>
      <c r="DZ49" s="2">
        <f t="shared" ref="DZ49:GK49" si="19">+SUM(DZ43:DZ48)</f>
        <v>1418168.8890650002</v>
      </c>
      <c r="EA49" s="2">
        <f t="shared" si="19"/>
        <v>1440686.164726</v>
      </c>
      <c r="EB49" s="2">
        <f t="shared" si="19"/>
        <v>1419429.2545863299</v>
      </c>
      <c r="EC49" s="2">
        <f t="shared" si="19"/>
        <v>1229498.5608369301</v>
      </c>
      <c r="ED49" s="2">
        <f t="shared" si="19"/>
        <v>1250744.3010682201</v>
      </c>
      <c r="EE49" s="2">
        <f t="shared" si="19"/>
        <v>1250454.85742716</v>
      </c>
      <c r="EF49" s="2">
        <f t="shared" si="19"/>
        <v>1268984.7267991097</v>
      </c>
      <c r="EG49" s="2">
        <f t="shared" si="19"/>
        <v>1279569.57999715</v>
      </c>
      <c r="EH49" s="2">
        <f t="shared" si="19"/>
        <v>1289828.87941608</v>
      </c>
      <c r="EI49" s="2">
        <f t="shared" si="19"/>
        <v>1324489.40861808</v>
      </c>
      <c r="EJ49" s="2">
        <f t="shared" si="19"/>
        <v>1357008.1674430801</v>
      </c>
      <c r="EK49" s="2">
        <f t="shared" si="19"/>
        <v>1396334.3079481802</v>
      </c>
      <c r="EL49" s="2">
        <f t="shared" si="19"/>
        <v>1411263.61424572</v>
      </c>
      <c r="EM49" s="2">
        <f t="shared" si="19"/>
        <v>1465516.2426064</v>
      </c>
      <c r="EN49" s="2">
        <f t="shared" si="19"/>
        <v>1491435.4860994401</v>
      </c>
      <c r="EO49" s="2">
        <f t="shared" si="19"/>
        <v>1522368.4658806301</v>
      </c>
      <c r="EP49" s="2">
        <f t="shared" si="19"/>
        <v>1541308.50024101</v>
      </c>
      <c r="EQ49" s="2">
        <f t="shared" si="19"/>
        <v>1569000.1808756997</v>
      </c>
      <c r="ER49" s="2">
        <f t="shared" si="19"/>
        <v>1593597.1016277801</v>
      </c>
      <c r="ES49" s="2">
        <f t="shared" si="19"/>
        <v>1625203.27403639</v>
      </c>
      <c r="ET49" s="2">
        <f t="shared" si="19"/>
        <v>1528957.9717821898</v>
      </c>
      <c r="EU49" s="2">
        <f t="shared" si="19"/>
        <v>1552231.6808535</v>
      </c>
      <c r="EV49" s="2">
        <f t="shared" si="19"/>
        <v>1569657.1955979001</v>
      </c>
      <c r="EW49" s="2">
        <f t="shared" si="19"/>
        <v>1590241.0896655899</v>
      </c>
      <c r="EX49" s="2">
        <f t="shared" si="19"/>
        <v>1612609.14816127</v>
      </c>
      <c r="EY49" s="2">
        <f t="shared" si="19"/>
        <v>1633725.6139335199</v>
      </c>
      <c r="EZ49" s="2">
        <f t="shared" si="19"/>
        <v>1679197.7037690801</v>
      </c>
      <c r="FA49" s="2">
        <f t="shared" si="19"/>
        <v>1748648.3759210801</v>
      </c>
      <c r="FB49" s="2">
        <f t="shared" si="19"/>
        <v>1804012.0631362102</v>
      </c>
      <c r="FC49" s="2">
        <f t="shared" si="19"/>
        <v>1859136.0229462103</v>
      </c>
      <c r="FD49" s="2">
        <f t="shared" si="19"/>
        <v>1894478.6412152101</v>
      </c>
      <c r="FE49" s="2">
        <f t="shared" si="19"/>
        <v>1941028.4407559999</v>
      </c>
      <c r="FF49" s="2">
        <f t="shared" si="19"/>
        <v>1981172.8598339101</v>
      </c>
      <c r="FG49" s="2">
        <f t="shared" si="19"/>
        <v>2021825.3357329101</v>
      </c>
      <c r="FH49" s="2">
        <f t="shared" si="19"/>
        <v>2055241.9198239101</v>
      </c>
      <c r="FI49" s="2">
        <f t="shared" si="19"/>
        <v>2115448.5431429101</v>
      </c>
      <c r="FJ49" s="2">
        <f t="shared" si="19"/>
        <v>2156749.3773809103</v>
      </c>
      <c r="FK49" s="2">
        <f t="shared" si="19"/>
        <v>2199438.1372519098</v>
      </c>
      <c r="FL49" s="2">
        <f t="shared" si="19"/>
        <v>2239343.7788782096</v>
      </c>
      <c r="FM49" s="2">
        <f t="shared" si="19"/>
        <v>2291537.76996121</v>
      </c>
      <c r="FN49" s="2">
        <f t="shared" si="19"/>
        <v>2318408.40596451</v>
      </c>
      <c r="FO49" s="2">
        <f t="shared" si="19"/>
        <v>2370789.8549183798</v>
      </c>
      <c r="FP49" s="2">
        <f t="shared" si="19"/>
        <v>2425973.6237693802</v>
      </c>
      <c r="FQ49" s="2">
        <f t="shared" si="19"/>
        <v>2468126.3249443802</v>
      </c>
      <c r="FR49" s="2">
        <f t="shared" si="19"/>
        <v>2511325.8240060005</v>
      </c>
      <c r="FS49" s="2">
        <f t="shared" si="19"/>
        <v>2561863.4817840001</v>
      </c>
      <c r="FT49" s="2">
        <f t="shared" si="19"/>
        <v>2598863.1608059998</v>
      </c>
      <c r="FU49" s="2">
        <f t="shared" si="19"/>
        <v>3328632.0503493599</v>
      </c>
      <c r="FV49" s="2">
        <f t="shared" si="19"/>
        <v>2731283.1474130005</v>
      </c>
      <c r="FW49" s="2">
        <f t="shared" si="19"/>
        <v>2763128.5667669997</v>
      </c>
      <c r="FX49" s="2">
        <f t="shared" si="19"/>
        <v>2801553.4869189998</v>
      </c>
      <c r="FY49" s="2">
        <f t="shared" si="19"/>
        <v>2869545.621636</v>
      </c>
      <c r="FZ49" s="2">
        <f t="shared" si="19"/>
        <v>2916298.7594539998</v>
      </c>
      <c r="GA49" s="2">
        <f t="shared" si="19"/>
        <v>2213011.1709149997</v>
      </c>
      <c r="GB49" s="2">
        <f t="shared" si="19"/>
        <v>2249088.6157579999</v>
      </c>
      <c r="GC49" s="2">
        <f t="shared" si="19"/>
        <v>2049955.1759260001</v>
      </c>
      <c r="GD49" s="2">
        <f t="shared" si="19"/>
        <v>2816337.9594631498</v>
      </c>
      <c r="GE49" s="2">
        <f t="shared" si="19"/>
        <v>2084420.4539319999</v>
      </c>
      <c r="GF49" s="2">
        <f t="shared" si="19"/>
        <v>2053354.6283769999</v>
      </c>
      <c r="GG49" s="2">
        <f t="shared" si="19"/>
        <v>2075937.4611879999</v>
      </c>
      <c r="GH49" s="2">
        <f t="shared" si="19"/>
        <v>2074197.0982240001</v>
      </c>
      <c r="GI49" s="2">
        <f t="shared" si="19"/>
        <v>2062968.818491</v>
      </c>
      <c r="GJ49" s="2">
        <f t="shared" si="19"/>
        <v>2058955.3816519999</v>
      </c>
      <c r="GK49" s="2">
        <f t="shared" si="19"/>
        <v>2041986.36476</v>
      </c>
      <c r="GL49" s="2">
        <f t="shared" ref="GL49:IW49" si="20">+SUM(GL43:GL48)</f>
        <v>2010420.8415350001</v>
      </c>
      <c r="GM49" s="2">
        <f t="shared" si="20"/>
        <v>2032839.3959679999</v>
      </c>
      <c r="GN49" s="2">
        <f t="shared" si="20"/>
        <v>1997925.8344129999</v>
      </c>
      <c r="GO49" s="2">
        <f t="shared" si="20"/>
        <v>1994497.7257530002</v>
      </c>
      <c r="GP49" s="2">
        <f t="shared" si="20"/>
        <v>2073407.7083009998</v>
      </c>
      <c r="GQ49" s="2">
        <f t="shared" si="20"/>
        <v>2097871.1048630001</v>
      </c>
      <c r="GR49" s="2">
        <f t="shared" si="20"/>
        <v>2093272.9855460001</v>
      </c>
      <c r="GS49" s="2">
        <f t="shared" si="20"/>
        <v>2122454.7044950002</v>
      </c>
      <c r="GT49" s="2">
        <f t="shared" si="20"/>
        <v>2148838.8431600002</v>
      </c>
      <c r="GU49" s="2">
        <f t="shared" si="20"/>
        <v>2175897.5494209998</v>
      </c>
      <c r="GV49" s="2">
        <f t="shared" si="20"/>
        <v>2231299.869064</v>
      </c>
      <c r="GW49" s="2">
        <f t="shared" si="20"/>
        <v>2282461.2223610003</v>
      </c>
      <c r="GX49" s="2">
        <f t="shared" si="20"/>
        <v>2327301.8425710001</v>
      </c>
      <c r="GY49" s="2">
        <f t="shared" si="20"/>
        <v>2351162.5122599998</v>
      </c>
      <c r="GZ49" s="2">
        <f t="shared" si="20"/>
        <v>2392863.159732</v>
      </c>
      <c r="HA49" s="2">
        <f t="shared" si="20"/>
        <v>2441630.0619389997</v>
      </c>
      <c r="HB49" s="2">
        <f t="shared" si="20"/>
        <v>2441181.1715310002</v>
      </c>
      <c r="HC49" s="2">
        <f t="shared" si="20"/>
        <v>2511588.4758090004</v>
      </c>
      <c r="HD49" s="2">
        <f t="shared" si="20"/>
        <v>2519831.1996229994</v>
      </c>
      <c r="HE49" s="2">
        <f t="shared" si="20"/>
        <v>2590585.725021</v>
      </c>
      <c r="HF49" s="2">
        <f t="shared" si="20"/>
        <v>2657952.9589609997</v>
      </c>
      <c r="HG49" s="2">
        <f t="shared" si="20"/>
        <v>2672422.452945</v>
      </c>
      <c r="HH49" s="2">
        <f t="shared" si="20"/>
        <v>2710668.0861809999</v>
      </c>
      <c r="HI49" s="2">
        <f t="shared" si="20"/>
        <v>2748168.732692</v>
      </c>
      <c r="HJ49" s="2">
        <f t="shared" si="20"/>
        <v>2756154.0726950001</v>
      </c>
      <c r="HK49" s="2">
        <f t="shared" si="20"/>
        <v>2786372.1619899999</v>
      </c>
      <c r="HL49" s="2">
        <f t="shared" si="20"/>
        <v>2794978.4810290001</v>
      </c>
      <c r="HM49" s="2">
        <f t="shared" si="20"/>
        <v>2822966.331303</v>
      </c>
      <c r="HN49" s="2">
        <f t="shared" si="20"/>
        <v>2863411.9572340003</v>
      </c>
      <c r="HO49" s="2">
        <f t="shared" si="20"/>
        <v>2913521.8935980001</v>
      </c>
      <c r="HP49" s="2">
        <f t="shared" si="20"/>
        <v>2921951.0854799999</v>
      </c>
      <c r="HQ49" s="2">
        <f t="shared" si="20"/>
        <v>2924816.5360150002</v>
      </c>
      <c r="HR49" s="2">
        <f t="shared" si="20"/>
        <v>2914146.0332960002</v>
      </c>
      <c r="HS49" s="2">
        <f t="shared" si="20"/>
        <v>2910587.8146170001</v>
      </c>
      <c r="HT49" s="2">
        <f t="shared" si="20"/>
        <v>2949130.9636039999</v>
      </c>
      <c r="HU49" s="2">
        <f t="shared" si="20"/>
        <v>2976157.8813769999</v>
      </c>
      <c r="HV49" s="2">
        <f t="shared" si="20"/>
        <v>3032801.5879340004</v>
      </c>
      <c r="HW49" s="2">
        <f t="shared" si="20"/>
        <v>2345477.510063</v>
      </c>
      <c r="HX49" s="2">
        <f t="shared" si="20"/>
        <v>2349618.1829619999</v>
      </c>
      <c r="HY49" s="2">
        <f t="shared" si="20"/>
        <v>2364235.4943319997</v>
      </c>
      <c r="HZ49" s="2">
        <f t="shared" si="20"/>
        <v>2361652.6363900001</v>
      </c>
      <c r="IA49" s="2">
        <f t="shared" si="20"/>
        <v>2369664.4266559999</v>
      </c>
      <c r="IB49" s="2">
        <f t="shared" si="20"/>
        <v>2390273.8324029995</v>
      </c>
      <c r="IC49" s="2">
        <f t="shared" si="20"/>
        <v>2436746.5419379999</v>
      </c>
      <c r="ID49" s="2">
        <f t="shared" si="20"/>
        <v>2446066.138516</v>
      </c>
      <c r="IE49" s="2">
        <f t="shared" si="20"/>
        <v>2497941.6379829999</v>
      </c>
      <c r="IF49" s="2">
        <f t="shared" si="20"/>
        <v>2476656.656432</v>
      </c>
      <c r="IG49" s="2">
        <f t="shared" si="20"/>
        <v>2512331.4568999996</v>
      </c>
      <c r="IH49" s="2">
        <f t="shared" si="20"/>
        <v>2515287.1782470001</v>
      </c>
      <c r="II49" s="2">
        <f t="shared" si="20"/>
        <v>2525890.4904179997</v>
      </c>
      <c r="IJ49" s="2">
        <f t="shared" si="20"/>
        <v>2555854.8513710001</v>
      </c>
      <c r="IK49" s="2">
        <f t="shared" si="20"/>
        <v>2557864.584667</v>
      </c>
      <c r="IL49" s="2">
        <f t="shared" si="20"/>
        <v>2572904.4917378998</v>
      </c>
      <c r="IM49" s="2">
        <f t="shared" si="20"/>
        <v>2629343.879654</v>
      </c>
      <c r="IN49" s="2">
        <f t="shared" si="20"/>
        <v>2662834.4424780002</v>
      </c>
      <c r="IO49" s="2">
        <f t="shared" si="20"/>
        <v>2728894.3361360002</v>
      </c>
      <c r="IP49" s="2">
        <f t="shared" si="20"/>
        <v>2751060.1831120001</v>
      </c>
      <c r="IQ49" s="2">
        <f t="shared" si="20"/>
        <v>2788492.1122070001</v>
      </c>
      <c r="IR49" s="2">
        <f t="shared" si="20"/>
        <v>2832095.2552660001</v>
      </c>
      <c r="IS49" s="2">
        <f t="shared" si="20"/>
        <v>2898802.0508369999</v>
      </c>
      <c r="IT49" s="2">
        <f t="shared" si="20"/>
        <v>2974928.8918680004</v>
      </c>
      <c r="IU49" s="2">
        <f t="shared" si="20"/>
        <v>3051957.1471699998</v>
      </c>
      <c r="IV49" s="2">
        <f t="shared" si="20"/>
        <v>3178576.0785399997</v>
      </c>
      <c r="IW49" s="2">
        <f t="shared" si="20"/>
        <v>3180723.51602</v>
      </c>
      <c r="IX49" s="2">
        <f t="shared" ref="IX49:LI49" si="21">+SUM(IX43:IX48)</f>
        <v>3255115.6527689998</v>
      </c>
      <c r="IY49" s="2">
        <f t="shared" si="21"/>
        <v>3327886.9872750002</v>
      </c>
      <c r="IZ49" s="2">
        <f t="shared" si="21"/>
        <v>3411371.2709710002</v>
      </c>
      <c r="JA49" s="2">
        <f t="shared" si="21"/>
        <v>3412080</v>
      </c>
      <c r="JB49" s="2">
        <f t="shared" si="21"/>
        <v>3496694.3117689989</v>
      </c>
      <c r="JC49" s="2">
        <f t="shared" si="21"/>
        <v>3589368.8346695001</v>
      </c>
      <c r="JD49" s="2">
        <f t="shared" si="21"/>
        <v>3568580.2240959001</v>
      </c>
      <c r="JE49" s="2">
        <f t="shared" si="21"/>
        <v>3544988.2676925701</v>
      </c>
      <c r="JF49" s="2">
        <f t="shared" si="21"/>
        <v>3562681.0591499</v>
      </c>
    </row>
    <row r="50" spans="1:266" s="1" customFormat="1" ht="12.9" customHeight="1" x14ac:dyDescent="0.2">
      <c r="A50" s="73"/>
      <c r="B50" s="73"/>
      <c r="C50" s="73"/>
      <c r="D50" s="73"/>
      <c r="E50" s="73"/>
      <c r="F50" s="73"/>
      <c r="G50" s="73"/>
      <c r="H50" s="73"/>
      <c r="I50" s="73"/>
      <c r="J50" s="73"/>
      <c r="K50" s="73"/>
      <c r="L50" s="73"/>
      <c r="M50" s="73"/>
      <c r="N50" s="73"/>
      <c r="O50" s="73"/>
      <c r="P50" s="73"/>
      <c r="Q50" s="73"/>
      <c r="R50" s="73"/>
      <c r="S50" s="73"/>
      <c r="T50" s="73"/>
      <c r="U50" s="73"/>
      <c r="V50" s="73"/>
      <c r="W50" s="73"/>
      <c r="X50" s="73"/>
      <c r="Y50" s="73"/>
      <c r="Z50" s="73"/>
      <c r="AA50" s="73"/>
      <c r="AB50" s="73"/>
      <c r="AC50" s="73"/>
      <c r="AD50" s="73"/>
      <c r="AE50" s="73"/>
      <c r="AF50" s="73"/>
      <c r="AG50" s="73"/>
      <c r="AH50" s="73"/>
      <c r="AI50" s="73"/>
      <c r="AJ50" s="73"/>
      <c r="AK50" s="73"/>
      <c r="AL50" s="73"/>
      <c r="AM50" s="73"/>
      <c r="AN50" s="73"/>
      <c r="AO50" s="73"/>
      <c r="AP50" s="73"/>
      <c r="AQ50" s="73"/>
      <c r="AR50" s="73"/>
      <c r="AS50" s="73"/>
      <c r="AT50" s="73"/>
      <c r="AU50" s="73"/>
      <c r="AV50" s="73"/>
      <c r="AW50" s="73"/>
      <c r="AX50" s="73"/>
      <c r="AY50" s="73"/>
      <c r="AZ50" s="73"/>
      <c r="BA50" s="73"/>
      <c r="BB50" s="73"/>
      <c r="BC50" s="73"/>
      <c r="BD50" s="73"/>
      <c r="BE50" s="73"/>
      <c r="BF50" s="73"/>
      <c r="BG50" s="73"/>
      <c r="BH50" s="73"/>
      <c r="BI50" s="73"/>
      <c r="BJ50" s="73"/>
      <c r="BK50" s="73"/>
      <c r="BL50" s="73"/>
      <c r="BM50" s="73"/>
      <c r="BN50" s="73"/>
      <c r="BO50" s="73"/>
      <c r="BP50" s="73"/>
      <c r="BQ50" s="73"/>
      <c r="BR50" s="73"/>
      <c r="BS50" s="73"/>
      <c r="BT50" s="73"/>
      <c r="BU50" s="73"/>
      <c r="BV50" s="73"/>
      <c r="BW50" s="73"/>
      <c r="BX50" s="73"/>
      <c r="BY50" s="73"/>
      <c r="BZ50" s="73"/>
      <c r="CA50" s="73"/>
      <c r="CB50" s="73"/>
      <c r="CC50" s="73"/>
      <c r="CD50" s="73"/>
      <c r="CE50" s="73"/>
      <c r="CF50" s="73"/>
      <c r="CG50" s="73"/>
      <c r="CH50" s="73"/>
      <c r="CI50" s="73"/>
      <c r="CJ50" s="73"/>
      <c r="CK50" s="73"/>
      <c r="CL50" s="73"/>
      <c r="CM50" s="73"/>
      <c r="CN50" s="73"/>
      <c r="CO50" s="73"/>
      <c r="CP50" s="73"/>
      <c r="CQ50" s="73"/>
      <c r="CR50" s="73"/>
      <c r="CS50" s="73"/>
      <c r="CT50" s="73"/>
      <c r="CU50" s="73"/>
      <c r="CV50" s="73"/>
      <c r="CW50" s="73"/>
      <c r="CX50" s="73"/>
      <c r="CY50" s="73"/>
      <c r="CZ50" s="73"/>
      <c r="DA50" s="73"/>
      <c r="DB50" s="73"/>
      <c r="DC50" s="73"/>
      <c r="DD50" s="73"/>
      <c r="DE50" s="73"/>
      <c r="DF50" s="73"/>
      <c r="DG50" s="73"/>
      <c r="DH50" s="73"/>
      <c r="DI50" s="73"/>
      <c r="DJ50" s="73"/>
      <c r="DK50" s="73"/>
      <c r="DL50" s="73"/>
      <c r="DM50" s="73"/>
      <c r="DN50" s="73"/>
      <c r="DO50" s="73"/>
      <c r="DP50" s="73"/>
      <c r="DQ50" s="73"/>
      <c r="DR50" s="73"/>
      <c r="DS50" s="73"/>
      <c r="DT50" s="73"/>
      <c r="DU50" s="73"/>
      <c r="DV50" s="73"/>
      <c r="DW50" s="73"/>
      <c r="DX50" s="73"/>
      <c r="DY50" s="73"/>
      <c r="DZ50" s="73"/>
      <c r="EA50" s="73"/>
      <c r="EB50" s="73"/>
      <c r="EC50" s="73"/>
      <c r="ED50" s="73"/>
      <c r="EE50" s="73"/>
      <c r="EF50" s="73"/>
      <c r="EG50" s="73"/>
      <c r="EH50" s="73"/>
      <c r="EI50" s="73"/>
      <c r="EJ50" s="73"/>
      <c r="EK50" s="73"/>
      <c r="EL50" s="73"/>
      <c r="EM50" s="73"/>
      <c r="EN50" s="73"/>
      <c r="EO50" s="73"/>
      <c r="EP50" s="73"/>
      <c r="EQ50" s="73"/>
      <c r="ER50" s="73"/>
      <c r="ES50" s="73"/>
      <c r="ET50" s="73"/>
      <c r="EU50" s="73"/>
      <c r="EV50" s="73"/>
      <c r="EW50" s="73"/>
      <c r="EX50" s="73"/>
      <c r="EY50" s="73"/>
      <c r="EZ50" s="73"/>
      <c r="FA50" s="73"/>
      <c r="FB50" s="73"/>
      <c r="FC50" s="73"/>
      <c r="FD50" s="73"/>
      <c r="FE50" s="73"/>
      <c r="FF50" s="73"/>
      <c r="FG50" s="73"/>
      <c r="FH50" s="73"/>
      <c r="FI50" s="73"/>
      <c r="FJ50" s="73"/>
      <c r="FK50" s="73"/>
      <c r="FL50" s="73"/>
      <c r="FM50" s="73"/>
      <c r="FN50" s="73"/>
      <c r="FO50" s="73"/>
      <c r="FP50" s="73"/>
      <c r="FQ50" s="73"/>
      <c r="FR50" s="73"/>
      <c r="FS50" s="73"/>
      <c r="FT50" s="73"/>
      <c r="FU50" s="73"/>
      <c r="FV50" s="73"/>
      <c r="FW50" s="73"/>
      <c r="FX50" s="73"/>
      <c r="FY50" s="73"/>
      <c r="FZ50" s="73"/>
      <c r="GA50" s="73"/>
      <c r="GB50" s="73"/>
      <c r="GC50" s="73"/>
      <c r="GD50" s="73"/>
      <c r="GE50" s="73"/>
      <c r="GF50" s="73"/>
      <c r="GG50" s="73"/>
      <c r="GH50" s="73"/>
    </row>
    <row r="51" spans="1:266" s="1" customFormat="1" ht="12.9" customHeight="1" x14ac:dyDescent="0.2">
      <c r="A51" s="73" t="s">
        <v>298</v>
      </c>
      <c r="B51" s="1">
        <f t="shared" ref="B51:BM51" si="22">+B43+B44</f>
        <v>22031</v>
      </c>
      <c r="C51" s="1">
        <f t="shared" si="22"/>
        <v>17727</v>
      </c>
      <c r="D51" s="1">
        <f t="shared" si="22"/>
        <v>21001</v>
      </c>
      <c r="E51" s="1">
        <f t="shared" si="22"/>
        <v>21627</v>
      </c>
      <c r="F51" s="1">
        <f t="shared" si="22"/>
        <v>22309</v>
      </c>
      <c r="G51" s="1">
        <f t="shared" si="22"/>
        <v>23687</v>
      </c>
      <c r="H51" s="1">
        <f t="shared" si="22"/>
        <v>27631</v>
      </c>
      <c r="I51" s="1">
        <f t="shared" si="22"/>
        <v>27731</v>
      </c>
      <c r="J51" s="1">
        <f t="shared" si="22"/>
        <v>28168</v>
      </c>
      <c r="K51" s="1">
        <f t="shared" si="22"/>
        <v>28792</v>
      </c>
      <c r="L51" s="1">
        <f t="shared" si="22"/>
        <v>30281</v>
      </c>
      <c r="M51" s="1">
        <f t="shared" si="22"/>
        <v>30828</v>
      </c>
      <c r="N51" s="1">
        <f t="shared" si="22"/>
        <v>32934</v>
      </c>
      <c r="O51" s="1">
        <f t="shared" si="22"/>
        <v>30550</v>
      </c>
      <c r="P51" s="1">
        <f t="shared" si="22"/>
        <v>30821</v>
      </c>
      <c r="Q51" s="1">
        <f t="shared" si="22"/>
        <v>31841</v>
      </c>
      <c r="R51" s="1">
        <f t="shared" si="22"/>
        <v>34143</v>
      </c>
      <c r="S51" s="1">
        <f t="shared" si="22"/>
        <v>33175</v>
      </c>
      <c r="T51" s="1">
        <f t="shared" si="22"/>
        <v>32393</v>
      </c>
      <c r="U51" s="1">
        <f t="shared" si="22"/>
        <v>31015</v>
      </c>
      <c r="V51" s="1">
        <f t="shared" si="22"/>
        <v>32275</v>
      </c>
      <c r="W51" s="1">
        <f t="shared" si="22"/>
        <v>33567</v>
      </c>
      <c r="X51" s="1">
        <f t="shared" si="22"/>
        <v>34492</v>
      </c>
      <c r="Y51" s="1">
        <f t="shared" si="22"/>
        <v>39901</v>
      </c>
      <c r="Z51" s="1">
        <f t="shared" si="22"/>
        <v>40482</v>
      </c>
      <c r="AA51" s="1">
        <f t="shared" si="22"/>
        <v>36650</v>
      </c>
      <c r="AB51" s="1">
        <f t="shared" si="22"/>
        <v>39785</v>
      </c>
      <c r="AC51" s="1">
        <f t="shared" si="22"/>
        <v>41840</v>
      </c>
      <c r="AD51" s="1">
        <f t="shared" si="22"/>
        <v>40463</v>
      </c>
      <c r="AE51" s="1">
        <f t="shared" si="22"/>
        <v>35631</v>
      </c>
      <c r="AF51" s="1">
        <f t="shared" si="22"/>
        <v>34938</v>
      </c>
      <c r="AG51" s="1">
        <f t="shared" si="22"/>
        <v>35484</v>
      </c>
      <c r="AH51" s="1">
        <f t="shared" si="22"/>
        <v>34866</v>
      </c>
      <c r="AI51" s="1">
        <f t="shared" si="22"/>
        <v>36563</v>
      </c>
      <c r="AJ51" s="1">
        <f t="shared" si="22"/>
        <v>39227</v>
      </c>
      <c r="AK51" s="1">
        <f t="shared" si="22"/>
        <v>39567</v>
      </c>
      <c r="AL51" s="1">
        <f t="shared" si="22"/>
        <v>40032</v>
      </c>
      <c r="AM51" s="1">
        <f t="shared" si="22"/>
        <v>50285</v>
      </c>
      <c r="AN51" s="1">
        <f t="shared" si="22"/>
        <v>45166</v>
      </c>
      <c r="AO51" s="1">
        <f t="shared" si="22"/>
        <v>49754</v>
      </c>
      <c r="AP51" s="1">
        <f t="shared" si="22"/>
        <v>53117</v>
      </c>
      <c r="AQ51" s="1">
        <f t="shared" si="22"/>
        <v>55833</v>
      </c>
      <c r="AR51" s="1">
        <f t="shared" si="22"/>
        <v>57981.217691940008</v>
      </c>
      <c r="AS51" s="1">
        <f t="shared" si="22"/>
        <v>61582.289743939997</v>
      </c>
      <c r="AT51" s="1">
        <f t="shared" si="22"/>
        <v>66748.51990294001</v>
      </c>
      <c r="AU51" s="1">
        <f t="shared" si="22"/>
        <v>64765.22388794001</v>
      </c>
      <c r="AV51" s="1">
        <f t="shared" si="22"/>
        <v>126142.19532994</v>
      </c>
      <c r="AW51" s="1">
        <f t="shared" si="22"/>
        <v>136717.99737294001</v>
      </c>
      <c r="AX51" s="1">
        <f t="shared" si="22"/>
        <v>119360.76442808</v>
      </c>
      <c r="AY51" s="1">
        <f t="shared" si="22"/>
        <v>117095.90467294</v>
      </c>
      <c r="AZ51" s="1">
        <f t="shared" si="22"/>
        <v>119570.07485494</v>
      </c>
      <c r="BA51" s="1">
        <f t="shared" si="22"/>
        <v>123976.00899894</v>
      </c>
      <c r="BB51" s="1">
        <f t="shared" si="22"/>
        <v>124064.97260737</v>
      </c>
      <c r="BC51" s="1">
        <f t="shared" si="22"/>
        <v>128803.49396486999</v>
      </c>
      <c r="BD51" s="1">
        <f t="shared" si="22"/>
        <v>131358.95619187001</v>
      </c>
      <c r="BE51" s="1">
        <f t="shared" si="22"/>
        <v>131847.90869437001</v>
      </c>
      <c r="BF51" s="1">
        <f t="shared" si="22"/>
        <v>135683.37859137001</v>
      </c>
      <c r="BG51" s="1">
        <f t="shared" si="22"/>
        <v>139401.40575337</v>
      </c>
      <c r="BH51" s="1">
        <f t="shared" si="22"/>
        <v>145214.36425837001</v>
      </c>
      <c r="BI51" s="1">
        <f t="shared" si="22"/>
        <v>158798</v>
      </c>
      <c r="BJ51" s="1">
        <f t="shared" si="22"/>
        <v>165998.55466537</v>
      </c>
      <c r="BK51" s="1">
        <f t="shared" si="22"/>
        <v>164628.68952136999</v>
      </c>
      <c r="BL51" s="1">
        <f t="shared" si="22"/>
        <v>166177.39752564</v>
      </c>
      <c r="BM51" s="1">
        <f t="shared" si="22"/>
        <v>169745.27356584001</v>
      </c>
      <c r="BN51" s="1">
        <f t="shared" ref="BN51:DY51" si="23">+BN43+BN44</f>
        <v>179562.53309780001</v>
      </c>
      <c r="BO51" s="1">
        <f t="shared" si="23"/>
        <v>185390.24518279999</v>
      </c>
      <c r="BP51" s="1">
        <f t="shared" si="23"/>
        <v>186124.03929079999</v>
      </c>
      <c r="BQ51" s="1">
        <f t="shared" si="23"/>
        <v>187585.35560179999</v>
      </c>
      <c r="BR51" s="1">
        <f t="shared" si="23"/>
        <v>190440.0490418</v>
      </c>
      <c r="BS51" s="1">
        <f t="shared" si="23"/>
        <v>194707.2431398</v>
      </c>
      <c r="BT51" s="1">
        <f t="shared" si="23"/>
        <v>200535.6445958</v>
      </c>
      <c r="BU51" s="1">
        <f t="shared" si="23"/>
        <v>214495.57545579999</v>
      </c>
      <c r="BV51" s="1">
        <f t="shared" si="23"/>
        <v>223267.01442779999</v>
      </c>
      <c r="BW51" s="1">
        <f t="shared" si="23"/>
        <v>222271.76954879999</v>
      </c>
      <c r="BX51" s="1">
        <f t="shared" si="23"/>
        <v>217245.49482868999</v>
      </c>
      <c r="BY51" s="1">
        <f t="shared" si="23"/>
        <v>218483.03845649</v>
      </c>
      <c r="BZ51" s="1">
        <f t="shared" si="23"/>
        <v>225214.59726379</v>
      </c>
      <c r="CA51" s="1">
        <f t="shared" si="23"/>
        <v>226328.62270576</v>
      </c>
      <c r="CB51" s="1">
        <f t="shared" si="23"/>
        <v>230563.27658874</v>
      </c>
      <c r="CC51" s="1">
        <f t="shared" si="23"/>
        <v>233494.44455284</v>
      </c>
      <c r="CD51" s="1">
        <f t="shared" si="23"/>
        <v>235306.5500935</v>
      </c>
      <c r="CE51" s="1">
        <f t="shared" si="23"/>
        <v>223714.55974303</v>
      </c>
      <c r="CF51" s="1">
        <f t="shared" si="23"/>
        <v>232459.43171007</v>
      </c>
      <c r="CG51" s="1">
        <f t="shared" si="23"/>
        <v>249954.41703779</v>
      </c>
      <c r="CH51" s="1">
        <f t="shared" si="23"/>
        <v>258112.84836112999</v>
      </c>
      <c r="CI51" s="1">
        <f t="shared" si="23"/>
        <v>259055.36291289999</v>
      </c>
      <c r="CJ51" s="1">
        <f t="shared" si="23"/>
        <v>269603.64745448</v>
      </c>
      <c r="CK51" s="1">
        <f t="shared" si="23"/>
        <v>276944.23428626999</v>
      </c>
      <c r="CL51" s="1">
        <f t="shared" si="23"/>
        <v>312968.90995427</v>
      </c>
      <c r="CM51" s="1">
        <f t="shared" si="23"/>
        <v>318673.77032682003</v>
      </c>
      <c r="CN51" s="1">
        <f t="shared" si="23"/>
        <v>324913.57728580001</v>
      </c>
      <c r="CO51" s="1">
        <f t="shared" si="23"/>
        <v>332063.26675215003</v>
      </c>
      <c r="CP51" s="1">
        <f t="shared" si="23"/>
        <v>337646.93693670002</v>
      </c>
      <c r="CQ51" s="1">
        <f t="shared" si="23"/>
        <v>328400.81317103002</v>
      </c>
      <c r="CR51" s="1">
        <f t="shared" si="23"/>
        <v>340764.8958542</v>
      </c>
      <c r="CS51" s="1">
        <f t="shared" si="23"/>
        <v>369490.72626952</v>
      </c>
      <c r="CT51" s="1">
        <f t="shared" si="23"/>
        <v>268060.10047618998</v>
      </c>
      <c r="CU51" s="1">
        <f t="shared" si="23"/>
        <v>270723.72010117001</v>
      </c>
      <c r="CV51" s="1">
        <f t="shared" si="23"/>
        <v>284107.53417783999</v>
      </c>
      <c r="CW51" s="1">
        <f t="shared" si="23"/>
        <v>298136.84031160001</v>
      </c>
      <c r="CX51" s="1">
        <f t="shared" si="23"/>
        <v>329392.11007335997</v>
      </c>
      <c r="CY51" s="1">
        <f t="shared" si="23"/>
        <v>321469.39302582003</v>
      </c>
      <c r="CZ51" s="1">
        <f t="shared" si="23"/>
        <v>312985.72618514998</v>
      </c>
      <c r="DA51" s="1">
        <f t="shared" si="23"/>
        <v>319472.69974348001</v>
      </c>
      <c r="DB51" s="1">
        <f t="shared" si="23"/>
        <v>330201.73683605</v>
      </c>
      <c r="DC51" s="1">
        <f t="shared" si="23"/>
        <v>317532.64521803998</v>
      </c>
      <c r="DD51" s="1">
        <f t="shared" si="23"/>
        <v>317282.61266837001</v>
      </c>
      <c r="DE51" s="1">
        <f t="shared" si="23"/>
        <v>260072.35564937</v>
      </c>
      <c r="DF51" s="1">
        <f t="shared" si="23"/>
        <v>206804.43438928999</v>
      </c>
      <c r="DG51" s="1">
        <f t="shared" si="23"/>
        <v>205768.67766995999</v>
      </c>
      <c r="DH51" s="1">
        <f t="shared" si="23"/>
        <v>214418.54480594999</v>
      </c>
      <c r="DI51" s="1">
        <f t="shared" si="23"/>
        <v>215140.12686769001</v>
      </c>
      <c r="DJ51" s="1">
        <f t="shared" si="23"/>
        <v>232756.66016860001</v>
      </c>
      <c r="DK51" s="1">
        <f t="shared" si="23"/>
        <v>235923.77531401001</v>
      </c>
      <c r="DL51" s="1">
        <f t="shared" si="23"/>
        <v>231488.70376147999</v>
      </c>
      <c r="DM51" s="1">
        <f t="shared" si="23"/>
        <v>228857.48983966</v>
      </c>
      <c r="DN51" s="1">
        <f t="shared" si="23"/>
        <v>223508.71666673999</v>
      </c>
      <c r="DO51" s="1">
        <f t="shared" si="23"/>
        <v>231419.64764071</v>
      </c>
      <c r="DP51" s="1">
        <f t="shared" si="23"/>
        <v>238920.9849095</v>
      </c>
      <c r="DQ51" s="1">
        <f t="shared" si="23"/>
        <v>268885.44043076999</v>
      </c>
      <c r="DR51" s="1">
        <f t="shared" si="23"/>
        <v>263975.42826568999</v>
      </c>
      <c r="DS51" s="1">
        <f t="shared" si="23"/>
        <v>270388.04884443001</v>
      </c>
      <c r="DT51" s="1">
        <f t="shared" si="23"/>
        <v>277385.06661155989</v>
      </c>
      <c r="DU51" s="1">
        <f t="shared" si="23"/>
        <v>271879.11114499997</v>
      </c>
      <c r="DV51" s="1">
        <f t="shared" si="23"/>
        <v>273772.95993027999</v>
      </c>
      <c r="DW51" s="1">
        <f t="shared" si="23"/>
        <v>281900.13488400012</v>
      </c>
      <c r="DX51" s="1">
        <f t="shared" si="23"/>
        <v>287273.06531899999</v>
      </c>
      <c r="DY51" s="1">
        <f t="shared" si="23"/>
        <v>285003.43284700002</v>
      </c>
      <c r="DZ51" s="1">
        <f t="shared" ref="DZ51:GK51" si="24">+DZ43+DZ44</f>
        <v>292116.63357100007</v>
      </c>
      <c r="EA51" s="1">
        <f t="shared" si="24"/>
        <v>296025.101731</v>
      </c>
      <c r="EB51" s="1">
        <f t="shared" si="24"/>
        <v>296610.19988099998</v>
      </c>
      <c r="EC51" s="1">
        <f t="shared" si="24"/>
        <v>261500.02106266</v>
      </c>
      <c r="ED51" s="1">
        <f t="shared" si="24"/>
        <v>268568.23940800002</v>
      </c>
      <c r="EE51" s="1">
        <f t="shared" si="24"/>
        <v>267668.39904100011</v>
      </c>
      <c r="EF51" s="1">
        <f t="shared" si="24"/>
        <v>269489.74492899998</v>
      </c>
      <c r="EG51" s="1">
        <f t="shared" si="24"/>
        <v>276847.56316800002</v>
      </c>
      <c r="EH51" s="1">
        <f t="shared" si="24"/>
        <v>272685.51409700001</v>
      </c>
      <c r="EI51" s="1">
        <f t="shared" si="24"/>
        <v>270956.79484699998</v>
      </c>
      <c r="EJ51" s="1">
        <f t="shared" si="24"/>
        <v>271631.336549</v>
      </c>
      <c r="EK51" s="1">
        <f t="shared" si="24"/>
        <v>273055.18495600001</v>
      </c>
      <c r="EL51" s="1">
        <f t="shared" si="24"/>
        <v>269723.84201000002</v>
      </c>
      <c r="EM51" s="1">
        <f t="shared" si="24"/>
        <v>274240.80450000003</v>
      </c>
      <c r="EN51" s="1">
        <f t="shared" si="24"/>
        <v>267539.50176299998</v>
      </c>
      <c r="EO51" s="1">
        <f t="shared" si="24"/>
        <v>284287.20567499998</v>
      </c>
      <c r="EP51" s="1">
        <f t="shared" si="24"/>
        <v>282641.502958</v>
      </c>
      <c r="EQ51" s="1">
        <f t="shared" si="24"/>
        <v>279665.88210599998</v>
      </c>
      <c r="ER51" s="1">
        <f t="shared" si="24"/>
        <v>277542.00318499998</v>
      </c>
      <c r="ES51" s="1">
        <f t="shared" si="24"/>
        <v>288828.60608699999</v>
      </c>
      <c r="ET51" s="1">
        <f t="shared" si="24"/>
        <v>273722.21802899998</v>
      </c>
      <c r="EU51" s="1">
        <f t="shared" si="24"/>
        <v>275820.21917499998</v>
      </c>
      <c r="EV51" s="1">
        <f t="shared" si="24"/>
        <v>273453.72997699998</v>
      </c>
      <c r="EW51" s="1">
        <f t="shared" si="24"/>
        <v>277539.50434699998</v>
      </c>
      <c r="EX51" s="1">
        <f t="shared" si="24"/>
        <v>282649.66104199999</v>
      </c>
      <c r="EY51" s="1">
        <f t="shared" si="24"/>
        <v>283077.59653277998</v>
      </c>
      <c r="EZ51" s="1">
        <f t="shared" si="24"/>
        <v>280378.64555700001</v>
      </c>
      <c r="FA51" s="1">
        <f t="shared" si="24"/>
        <v>298037.06948200002</v>
      </c>
      <c r="FB51" s="1">
        <f t="shared" si="24"/>
        <v>303092.37317600002</v>
      </c>
      <c r="FC51" s="1">
        <f t="shared" si="24"/>
        <v>317531.14374299999</v>
      </c>
      <c r="FD51" s="1">
        <f t="shared" si="24"/>
        <v>333660.48778299999</v>
      </c>
      <c r="FE51" s="1">
        <f t="shared" si="24"/>
        <v>331929.14363900002</v>
      </c>
      <c r="FF51" s="1">
        <f t="shared" si="24"/>
        <v>325133.80017100001</v>
      </c>
      <c r="FG51" s="1">
        <f t="shared" si="24"/>
        <v>328366.91087199998</v>
      </c>
      <c r="FH51" s="1">
        <f t="shared" si="24"/>
        <v>335565.05994800001</v>
      </c>
      <c r="FI51" s="1">
        <f t="shared" si="24"/>
        <v>349056.78865499992</v>
      </c>
      <c r="FJ51" s="1">
        <f t="shared" si="24"/>
        <v>339681.80110400001</v>
      </c>
      <c r="FK51" s="1">
        <f t="shared" si="24"/>
        <v>351258.61550299998</v>
      </c>
      <c r="FL51" s="1">
        <f t="shared" si="24"/>
        <v>351487.51628900011</v>
      </c>
      <c r="FM51" s="1">
        <f t="shared" si="24"/>
        <v>381705.71426099999</v>
      </c>
      <c r="FN51" s="1">
        <f t="shared" si="24"/>
        <v>363229.79532899999</v>
      </c>
      <c r="FO51" s="1">
        <f t="shared" si="24"/>
        <v>368443.19514500012</v>
      </c>
      <c r="FP51" s="1">
        <f t="shared" si="24"/>
        <v>378004.15184200008</v>
      </c>
      <c r="FQ51" s="1">
        <f t="shared" si="24"/>
        <v>387190.22655999998</v>
      </c>
      <c r="FR51" s="1">
        <f t="shared" si="24"/>
        <v>406300.68656599999</v>
      </c>
      <c r="FS51" s="1">
        <f t="shared" si="24"/>
        <v>426435.61464599997</v>
      </c>
      <c r="FT51" s="1">
        <f t="shared" si="24"/>
        <v>406975.101685</v>
      </c>
      <c r="FU51" s="1">
        <f t="shared" si="24"/>
        <v>540160.14310083003</v>
      </c>
      <c r="FV51" s="1">
        <f t="shared" si="24"/>
        <v>441385.82488500013</v>
      </c>
      <c r="FW51" s="1">
        <f t="shared" si="24"/>
        <v>437289.82397099992</v>
      </c>
      <c r="FX51" s="1">
        <f t="shared" si="24"/>
        <v>442075.05989700003</v>
      </c>
      <c r="FY51" s="1">
        <f t="shared" si="24"/>
        <v>445472.45817900001</v>
      </c>
      <c r="FZ51" s="1">
        <f t="shared" si="24"/>
        <v>455833.74450000009</v>
      </c>
      <c r="GA51" s="1">
        <f t="shared" si="24"/>
        <v>335339.25913199998</v>
      </c>
      <c r="GB51" s="1">
        <f t="shared" si="24"/>
        <v>321888.79804400011</v>
      </c>
      <c r="GC51" s="1">
        <f t="shared" si="24"/>
        <v>305616.31719500001</v>
      </c>
      <c r="GD51" s="1">
        <f t="shared" si="24"/>
        <v>428578.68351238</v>
      </c>
      <c r="GE51" s="1">
        <f t="shared" si="24"/>
        <v>334861.53829700011</v>
      </c>
      <c r="GF51" s="1">
        <f t="shared" si="24"/>
        <v>295596.94977900002</v>
      </c>
      <c r="GG51" s="1">
        <f t="shared" si="24"/>
        <v>313401.35547399998</v>
      </c>
      <c r="GH51" s="1">
        <f t="shared" si="24"/>
        <v>317256.67054299999</v>
      </c>
      <c r="GI51" s="1">
        <f t="shared" si="24"/>
        <v>310915.01353400003</v>
      </c>
      <c r="GJ51" s="1">
        <f t="shared" si="24"/>
        <v>322597.37494299997</v>
      </c>
      <c r="GK51" s="1">
        <f t="shared" si="24"/>
        <v>316583.23462900001</v>
      </c>
      <c r="GL51" s="1">
        <f t="shared" ref="GL51:IW51" si="25">+GL43+GL44</f>
        <v>300551.32997800002</v>
      </c>
      <c r="GM51" s="1">
        <f t="shared" si="25"/>
        <v>346056.93933299999</v>
      </c>
      <c r="GN51" s="1">
        <f t="shared" si="25"/>
        <v>329641.43966700003</v>
      </c>
      <c r="GO51" s="1">
        <f t="shared" si="25"/>
        <v>337096.86723600002</v>
      </c>
      <c r="GP51" s="1">
        <f t="shared" si="25"/>
        <v>337833.83185700001</v>
      </c>
      <c r="GQ51" s="1">
        <f t="shared" si="25"/>
        <v>364654.56828800001</v>
      </c>
      <c r="GR51" s="1">
        <f t="shared" si="25"/>
        <v>334669.82718899997</v>
      </c>
      <c r="GS51" s="1">
        <f t="shared" si="25"/>
        <v>324942.32104499999</v>
      </c>
      <c r="GT51" s="1">
        <f t="shared" si="25"/>
        <v>326240.06204200001</v>
      </c>
      <c r="GU51" s="1">
        <f t="shared" si="25"/>
        <v>325070.42477899999</v>
      </c>
      <c r="GV51" s="1">
        <f t="shared" si="25"/>
        <v>322703.31630900002</v>
      </c>
      <c r="GW51" s="1">
        <f t="shared" si="25"/>
        <v>354488.55667199998</v>
      </c>
      <c r="GX51" s="1">
        <f t="shared" si="25"/>
        <v>335310.24060399999</v>
      </c>
      <c r="GY51" s="1">
        <f t="shared" si="25"/>
        <v>333550.16921399999</v>
      </c>
      <c r="GZ51" s="1">
        <f t="shared" si="25"/>
        <v>338153.92249000003</v>
      </c>
      <c r="HA51" s="1">
        <f t="shared" si="25"/>
        <v>350878.37254299998</v>
      </c>
      <c r="HB51" s="1">
        <f t="shared" si="25"/>
        <v>346433.24258100003</v>
      </c>
      <c r="HC51" s="1">
        <f t="shared" si="25"/>
        <v>362173.54667200003</v>
      </c>
      <c r="HD51" s="1">
        <f t="shared" si="25"/>
        <v>348277.14308299997</v>
      </c>
      <c r="HE51" s="1">
        <f t="shared" si="25"/>
        <v>361563.64464800002</v>
      </c>
      <c r="HF51" s="1">
        <f t="shared" si="25"/>
        <v>373722.36470500001</v>
      </c>
      <c r="HG51" s="1">
        <f t="shared" si="25"/>
        <v>363693.903528</v>
      </c>
      <c r="HH51" s="1">
        <f t="shared" si="25"/>
        <v>369773.77154400002</v>
      </c>
      <c r="HI51" s="1">
        <f t="shared" si="25"/>
        <v>395816.80453100009</v>
      </c>
      <c r="HJ51" s="1">
        <f t="shared" si="25"/>
        <v>368283.57407899993</v>
      </c>
      <c r="HK51" s="1">
        <f t="shared" si="25"/>
        <v>384956.90575199999</v>
      </c>
      <c r="HL51" s="1">
        <f t="shared" si="25"/>
        <v>386767.89256200002</v>
      </c>
      <c r="HM51" s="1">
        <f t="shared" si="25"/>
        <v>400359.02569099999</v>
      </c>
      <c r="HN51" s="1">
        <f t="shared" si="25"/>
        <v>417128.49770700012</v>
      </c>
      <c r="HO51" s="1">
        <f t="shared" si="25"/>
        <v>445869.28393099998</v>
      </c>
      <c r="HP51" s="1">
        <f t="shared" si="25"/>
        <v>414552.37089000002</v>
      </c>
      <c r="HQ51" s="1">
        <f t="shared" si="25"/>
        <v>415522.69790199999</v>
      </c>
      <c r="HR51" s="1">
        <f t="shared" si="25"/>
        <v>399792.54535999999</v>
      </c>
      <c r="HS51" s="1">
        <f t="shared" si="25"/>
        <v>389463.447331</v>
      </c>
      <c r="HT51" s="1">
        <f t="shared" si="25"/>
        <v>387960.54962000001</v>
      </c>
      <c r="HU51" s="1">
        <f t="shared" si="25"/>
        <v>410456.21773099998</v>
      </c>
      <c r="HV51" s="1">
        <f t="shared" si="25"/>
        <v>428343.30540100002</v>
      </c>
      <c r="HW51" s="1">
        <f t="shared" si="25"/>
        <v>338232.116362</v>
      </c>
      <c r="HX51" s="1">
        <f t="shared" si="25"/>
        <v>345364.32127800002</v>
      </c>
      <c r="HY51" s="1">
        <f t="shared" si="25"/>
        <v>329016.27936300001</v>
      </c>
      <c r="HZ51" s="1">
        <f t="shared" si="25"/>
        <v>322130.24138000002</v>
      </c>
      <c r="IA51" s="1">
        <f t="shared" si="25"/>
        <v>324273.98868800001</v>
      </c>
      <c r="IB51" s="1">
        <f t="shared" si="25"/>
        <v>325717.44294699997</v>
      </c>
      <c r="IC51" s="1">
        <f t="shared" si="25"/>
        <v>349838.34480199998</v>
      </c>
      <c r="ID51" s="1">
        <f t="shared" si="25"/>
        <v>350080.19360900001</v>
      </c>
      <c r="IE51" s="1">
        <f t="shared" si="25"/>
        <v>357854.02066099999</v>
      </c>
      <c r="IF51" s="1">
        <f t="shared" si="25"/>
        <v>332628.21728099999</v>
      </c>
      <c r="IG51" s="1">
        <f t="shared" si="25"/>
        <v>355047.16041900002</v>
      </c>
      <c r="IH51" s="1">
        <f t="shared" si="25"/>
        <v>356701.66712100001</v>
      </c>
      <c r="II51" s="1">
        <f t="shared" si="25"/>
        <v>344835.47015299997</v>
      </c>
      <c r="IJ51" s="1">
        <f t="shared" si="25"/>
        <v>352516.74978399999</v>
      </c>
      <c r="IK51" s="1">
        <f t="shared" si="25"/>
        <v>361958.64575000003</v>
      </c>
      <c r="IL51" s="1">
        <f t="shared" si="25"/>
        <v>362859.50604990002</v>
      </c>
      <c r="IM51" s="1">
        <f t="shared" si="25"/>
        <v>409620.49558799987</v>
      </c>
      <c r="IN51" s="1">
        <f t="shared" si="25"/>
        <v>392692.69302100001</v>
      </c>
      <c r="IO51" s="1">
        <f t="shared" si="25"/>
        <v>434382.30524100002</v>
      </c>
      <c r="IP51" s="1">
        <f t="shared" si="25"/>
        <v>413186.85171700001</v>
      </c>
      <c r="IQ51" s="1">
        <f t="shared" si="25"/>
        <v>413413.69808399992</v>
      </c>
      <c r="IR51" s="1">
        <f t="shared" si="25"/>
        <v>442249.29441099998</v>
      </c>
      <c r="IS51" s="1">
        <f t="shared" si="25"/>
        <v>466238.19859600009</v>
      </c>
      <c r="IT51" s="1">
        <f t="shared" si="25"/>
        <v>466782.05244800012</v>
      </c>
      <c r="IU51" s="1">
        <f t="shared" si="25"/>
        <v>519044.08782199997</v>
      </c>
      <c r="IV51" s="1">
        <f t="shared" si="25"/>
        <v>588143.83936800004</v>
      </c>
      <c r="IW51" s="1">
        <f t="shared" si="25"/>
        <v>520365.80329700001</v>
      </c>
      <c r="IX51" s="1">
        <f t="shared" ref="IX51:JF51" si="26">+IX43+IX44</f>
        <v>513385.60507699999</v>
      </c>
      <c r="IY51" s="1">
        <f t="shared" si="26"/>
        <v>555739.65719499998</v>
      </c>
      <c r="IZ51" s="1">
        <f t="shared" si="26"/>
        <v>582898.07177400007</v>
      </c>
      <c r="JA51" s="1">
        <f t="shared" si="26"/>
        <v>542562</v>
      </c>
      <c r="JB51" s="1">
        <f t="shared" si="26"/>
        <v>570571.10936699994</v>
      </c>
      <c r="JC51" s="1">
        <f t="shared" si="26"/>
        <v>575328.31330549996</v>
      </c>
      <c r="JD51" s="1">
        <f t="shared" si="26"/>
        <v>556189.25937290001</v>
      </c>
      <c r="JE51" s="1">
        <f t="shared" si="26"/>
        <v>513289.19780057011</v>
      </c>
      <c r="JF51" s="1">
        <f t="shared" si="26"/>
        <v>521036.14864089998</v>
      </c>
    </row>
    <row r="52" spans="1:266" s="1" customFormat="1" ht="12.9" customHeight="1" x14ac:dyDescent="0.2">
      <c r="A52" s="73" t="s">
        <v>299</v>
      </c>
      <c r="B52" s="1">
        <f t="shared" ref="B52:BM52" si="27">+B45+B46+B47+B48</f>
        <v>343001</v>
      </c>
      <c r="C52" s="1">
        <f t="shared" si="27"/>
        <v>350786</v>
      </c>
      <c r="D52" s="1">
        <f t="shared" si="27"/>
        <v>357400</v>
      </c>
      <c r="E52" s="1">
        <f t="shared" si="27"/>
        <v>367709</v>
      </c>
      <c r="F52" s="1">
        <f t="shared" si="27"/>
        <v>385050</v>
      </c>
      <c r="G52" s="1">
        <f t="shared" si="27"/>
        <v>393548</v>
      </c>
      <c r="H52" s="1">
        <f t="shared" si="27"/>
        <v>399568</v>
      </c>
      <c r="I52" s="1">
        <f t="shared" si="27"/>
        <v>400863</v>
      </c>
      <c r="J52" s="1">
        <f t="shared" si="27"/>
        <v>401843</v>
      </c>
      <c r="K52" s="1">
        <f t="shared" si="27"/>
        <v>410768</v>
      </c>
      <c r="L52" s="1">
        <f t="shared" si="27"/>
        <v>419773</v>
      </c>
      <c r="M52" s="1">
        <f t="shared" si="27"/>
        <v>426494</v>
      </c>
      <c r="N52" s="1">
        <f t="shared" si="27"/>
        <v>437088</v>
      </c>
      <c r="O52" s="1">
        <f t="shared" si="27"/>
        <v>447516</v>
      </c>
      <c r="P52" s="1">
        <f t="shared" si="27"/>
        <v>451263</v>
      </c>
      <c r="Q52" s="1">
        <f t="shared" si="27"/>
        <v>465131</v>
      </c>
      <c r="R52" s="1">
        <f t="shared" si="27"/>
        <v>469890</v>
      </c>
      <c r="S52" s="1">
        <f t="shared" si="27"/>
        <v>475351</v>
      </c>
      <c r="T52" s="1">
        <f t="shared" si="27"/>
        <v>472028</v>
      </c>
      <c r="U52" s="1">
        <f t="shared" si="27"/>
        <v>469920</v>
      </c>
      <c r="V52" s="1">
        <f t="shared" si="27"/>
        <v>467175</v>
      </c>
      <c r="W52" s="1">
        <f t="shared" si="27"/>
        <v>465502</v>
      </c>
      <c r="X52" s="1">
        <f t="shared" si="27"/>
        <v>467357</v>
      </c>
      <c r="Y52" s="1">
        <f t="shared" si="27"/>
        <v>464892</v>
      </c>
      <c r="Z52" s="1">
        <f t="shared" si="27"/>
        <v>468123</v>
      </c>
      <c r="AA52" s="1">
        <f t="shared" si="27"/>
        <v>468043</v>
      </c>
      <c r="AB52" s="1">
        <f t="shared" si="27"/>
        <v>467727</v>
      </c>
      <c r="AC52" s="1">
        <f t="shared" si="27"/>
        <v>474120</v>
      </c>
      <c r="AD52" s="1">
        <f t="shared" si="27"/>
        <v>484231</v>
      </c>
      <c r="AE52" s="1">
        <f t="shared" si="27"/>
        <v>476345</v>
      </c>
      <c r="AF52" s="1">
        <f t="shared" si="27"/>
        <v>468247</v>
      </c>
      <c r="AG52" s="1">
        <f t="shared" si="27"/>
        <v>467748</v>
      </c>
      <c r="AH52" s="1">
        <f t="shared" si="27"/>
        <v>416964</v>
      </c>
      <c r="AI52" s="1">
        <f t="shared" si="27"/>
        <v>413741</v>
      </c>
      <c r="AJ52" s="1">
        <f t="shared" si="27"/>
        <v>402960</v>
      </c>
      <c r="AK52" s="1">
        <f t="shared" si="27"/>
        <v>401470</v>
      </c>
      <c r="AL52" s="1">
        <f t="shared" si="27"/>
        <v>397172</v>
      </c>
      <c r="AM52" s="1">
        <f t="shared" si="27"/>
        <v>398423</v>
      </c>
      <c r="AN52" s="1">
        <f t="shared" si="27"/>
        <v>402141</v>
      </c>
      <c r="AO52" s="1">
        <f t="shared" si="27"/>
        <v>417753</v>
      </c>
      <c r="AP52" s="1">
        <f t="shared" si="27"/>
        <v>437607</v>
      </c>
      <c r="AQ52" s="1">
        <f t="shared" si="27"/>
        <v>460881</v>
      </c>
      <c r="AR52" s="1">
        <f t="shared" si="27"/>
        <v>483956.66618</v>
      </c>
      <c r="AS52" s="1">
        <f t="shared" si="27"/>
        <v>508717.40781300003</v>
      </c>
      <c r="AT52" s="1">
        <f t="shared" si="27"/>
        <v>533015.14451600006</v>
      </c>
      <c r="AU52" s="1">
        <f t="shared" si="27"/>
        <v>558269.44210899994</v>
      </c>
      <c r="AV52" s="1">
        <f t="shared" si="27"/>
        <v>615427.31897200015</v>
      </c>
      <c r="AW52" s="1">
        <f t="shared" si="27"/>
        <v>643739.92001799995</v>
      </c>
      <c r="AX52" s="1">
        <f t="shared" si="27"/>
        <v>574277.57945799991</v>
      </c>
      <c r="AY52" s="1">
        <f t="shared" si="27"/>
        <v>585504.58591899998</v>
      </c>
      <c r="AZ52" s="1">
        <f t="shared" si="27"/>
        <v>592379.14853100001</v>
      </c>
      <c r="BA52" s="1">
        <f t="shared" si="27"/>
        <v>597751.04425199993</v>
      </c>
      <c r="BB52" s="1">
        <f t="shared" si="27"/>
        <v>608528.47728400002</v>
      </c>
      <c r="BC52" s="1">
        <f t="shared" si="27"/>
        <v>619778.69992299983</v>
      </c>
      <c r="BD52" s="1">
        <f t="shared" si="27"/>
        <v>632961.49656100001</v>
      </c>
      <c r="BE52" s="1">
        <f t="shared" si="27"/>
        <v>626989.3954230001</v>
      </c>
      <c r="BF52" s="1">
        <f t="shared" si="27"/>
        <v>627852.29181900003</v>
      </c>
      <c r="BG52" s="1">
        <f t="shared" si="27"/>
        <v>639054.71440599987</v>
      </c>
      <c r="BH52" s="1">
        <f t="shared" si="27"/>
        <v>653697.30837499991</v>
      </c>
      <c r="BI52" s="1">
        <f t="shared" si="27"/>
        <v>662916</v>
      </c>
      <c r="BJ52" s="1">
        <f t="shared" si="27"/>
        <v>668945.47667600005</v>
      </c>
      <c r="BK52" s="1">
        <f t="shared" si="27"/>
        <v>678679.74866599997</v>
      </c>
      <c r="BL52" s="1">
        <f t="shared" si="27"/>
        <v>689482.29389299999</v>
      </c>
      <c r="BM52" s="1">
        <f t="shared" si="27"/>
        <v>696156.66603400011</v>
      </c>
      <c r="BN52" s="1">
        <f t="shared" ref="BN52:DY52" si="28">+BN45+BN46+BN47+BN48</f>
        <v>706029.82265899994</v>
      </c>
      <c r="BO52" s="1">
        <f t="shared" si="28"/>
        <v>708658.76370299992</v>
      </c>
      <c r="BP52" s="1">
        <f t="shared" si="28"/>
        <v>708255.77164299996</v>
      </c>
      <c r="BQ52" s="1">
        <f t="shared" si="28"/>
        <v>709500.05221400002</v>
      </c>
      <c r="BR52" s="1">
        <f t="shared" si="28"/>
        <v>715285.96288900007</v>
      </c>
      <c r="BS52" s="1">
        <f t="shared" si="28"/>
        <v>721650.500795</v>
      </c>
      <c r="BT52" s="1">
        <f t="shared" si="28"/>
        <v>729364.21505400003</v>
      </c>
      <c r="BU52" s="1">
        <f t="shared" si="28"/>
        <v>742869.70421200024</v>
      </c>
      <c r="BV52" s="1">
        <f t="shared" si="28"/>
        <v>753937.60835700005</v>
      </c>
      <c r="BW52" s="1">
        <f t="shared" si="28"/>
        <v>764349.78656699997</v>
      </c>
      <c r="BX52" s="1">
        <f t="shared" si="28"/>
        <v>772977.73786899995</v>
      </c>
      <c r="BY52" s="1">
        <f t="shared" si="28"/>
        <v>775572.31564699998</v>
      </c>
      <c r="BZ52" s="1">
        <f t="shared" si="28"/>
        <v>784594.47482700006</v>
      </c>
      <c r="CA52" s="1">
        <f t="shared" si="28"/>
        <v>797062.06331100001</v>
      </c>
      <c r="CB52" s="1">
        <f t="shared" si="28"/>
        <v>801875.23696400004</v>
      </c>
      <c r="CC52" s="1">
        <f t="shared" si="28"/>
        <v>812113.91404199996</v>
      </c>
      <c r="CD52" s="1">
        <f t="shared" si="28"/>
        <v>818976.44700300007</v>
      </c>
      <c r="CE52" s="1">
        <f t="shared" si="28"/>
        <v>831751.41175800015</v>
      </c>
      <c r="CF52" s="1">
        <f t="shared" si="28"/>
        <v>843968.51058600005</v>
      </c>
      <c r="CG52" s="1">
        <f t="shared" si="28"/>
        <v>873697.07356400008</v>
      </c>
      <c r="CH52" s="1">
        <f t="shared" si="28"/>
        <v>903902.65190700011</v>
      </c>
      <c r="CI52" s="1">
        <f t="shared" si="28"/>
        <v>931199.06411100004</v>
      </c>
      <c r="CJ52" s="1">
        <f t="shared" si="28"/>
        <v>965379.49175099994</v>
      </c>
      <c r="CK52" s="1">
        <f t="shared" si="28"/>
        <v>980425.64550199988</v>
      </c>
      <c r="CL52" s="1">
        <f t="shared" si="28"/>
        <v>992590.45341399999</v>
      </c>
      <c r="CM52" s="1">
        <f t="shared" si="28"/>
        <v>1019666.402633</v>
      </c>
      <c r="CN52" s="1">
        <f t="shared" si="28"/>
        <v>1017758.669881</v>
      </c>
      <c r="CO52" s="1">
        <f t="shared" si="28"/>
        <v>1028958.4571700001</v>
      </c>
      <c r="CP52" s="1">
        <f t="shared" si="28"/>
        <v>1047045.0448019999</v>
      </c>
      <c r="CQ52" s="1">
        <f t="shared" si="28"/>
        <v>1056650.5475679999</v>
      </c>
      <c r="CR52" s="1">
        <f t="shared" si="28"/>
        <v>1081655.444865</v>
      </c>
      <c r="CS52" s="1">
        <f t="shared" si="28"/>
        <v>1093665.9817029999</v>
      </c>
      <c r="CT52" s="1">
        <f t="shared" si="28"/>
        <v>826115.45452299982</v>
      </c>
      <c r="CU52" s="1">
        <f t="shared" si="28"/>
        <v>843263.56745700003</v>
      </c>
      <c r="CV52" s="1">
        <f t="shared" si="28"/>
        <v>853361.00025000004</v>
      </c>
      <c r="CW52" s="1">
        <f t="shared" si="28"/>
        <v>884580.30562300002</v>
      </c>
      <c r="CX52" s="1">
        <f t="shared" si="28"/>
        <v>908352.98190800007</v>
      </c>
      <c r="CY52" s="1">
        <f t="shared" si="28"/>
        <v>926174.45489599998</v>
      </c>
      <c r="CZ52" s="1">
        <f t="shared" si="28"/>
        <v>955890.21782400005</v>
      </c>
      <c r="DA52" s="1">
        <f t="shared" si="28"/>
        <v>991709.92491199984</v>
      </c>
      <c r="DB52" s="1">
        <f t="shared" si="28"/>
        <v>1008649.4880270001</v>
      </c>
      <c r="DC52" s="1">
        <f t="shared" si="28"/>
        <v>1027780.363561</v>
      </c>
      <c r="DD52" s="1">
        <f t="shared" si="28"/>
        <v>1029956.6119160001</v>
      </c>
      <c r="DE52" s="1">
        <f t="shared" si="28"/>
        <v>976650.97881400003</v>
      </c>
      <c r="DF52" s="1">
        <f t="shared" si="28"/>
        <v>733940.36828199995</v>
      </c>
      <c r="DG52" s="1">
        <f t="shared" si="28"/>
        <v>750179.90807100001</v>
      </c>
      <c r="DH52" s="1">
        <f t="shared" si="28"/>
        <v>741603.23092800006</v>
      </c>
      <c r="DI52" s="1">
        <f t="shared" si="28"/>
        <v>773391.18123100011</v>
      </c>
      <c r="DJ52" s="1">
        <f t="shared" si="28"/>
        <v>787985.58656600001</v>
      </c>
      <c r="DK52" s="1">
        <f t="shared" si="28"/>
        <v>798207.12755500001</v>
      </c>
      <c r="DL52" s="1">
        <f t="shared" si="28"/>
        <v>838568.39359500003</v>
      </c>
      <c r="DM52" s="1">
        <f t="shared" si="28"/>
        <v>854279.01946899993</v>
      </c>
      <c r="DN52" s="1">
        <f t="shared" si="28"/>
        <v>873139.72487099993</v>
      </c>
      <c r="DO52" s="1">
        <f t="shared" si="28"/>
        <v>885874.96356700012</v>
      </c>
      <c r="DP52" s="1">
        <f t="shared" si="28"/>
        <v>884635.16153899999</v>
      </c>
      <c r="DQ52" s="1">
        <f t="shared" si="28"/>
        <v>912265.19043499988</v>
      </c>
      <c r="DR52" s="1">
        <f t="shared" si="28"/>
        <v>961191.80657499994</v>
      </c>
      <c r="DS52" s="1">
        <f t="shared" si="28"/>
        <v>976759.78976299986</v>
      </c>
      <c r="DT52" s="1">
        <f t="shared" si="28"/>
        <v>996789.33332199987</v>
      </c>
      <c r="DU52" s="1">
        <f t="shared" si="28"/>
        <v>1010506.018089</v>
      </c>
      <c r="DV52" s="1">
        <f t="shared" si="28"/>
        <v>1039135.728479</v>
      </c>
      <c r="DW52" s="1">
        <f t="shared" si="28"/>
        <v>1060034.0602909999</v>
      </c>
      <c r="DX52" s="1">
        <f t="shared" si="28"/>
        <v>1068396.3548340001</v>
      </c>
      <c r="DY52" s="1">
        <f t="shared" si="28"/>
        <v>1090659.122527</v>
      </c>
      <c r="DZ52" s="1">
        <f t="shared" ref="DZ52:GK52" si="29">+DZ45+DZ46+DZ47+DZ48</f>
        <v>1126052.2554940002</v>
      </c>
      <c r="EA52" s="1">
        <f t="shared" si="29"/>
        <v>1144661.062995</v>
      </c>
      <c r="EB52" s="1">
        <f t="shared" si="29"/>
        <v>1122819.0547053299</v>
      </c>
      <c r="EC52" s="1">
        <f t="shared" si="29"/>
        <v>967998.53977426991</v>
      </c>
      <c r="ED52" s="1">
        <f t="shared" si="29"/>
        <v>982176.06166022003</v>
      </c>
      <c r="EE52" s="1">
        <f t="shared" si="29"/>
        <v>982786.45838616008</v>
      </c>
      <c r="EF52" s="1">
        <f t="shared" si="29"/>
        <v>999494.98187011003</v>
      </c>
      <c r="EG52" s="1">
        <f t="shared" si="29"/>
        <v>1002722.01682915</v>
      </c>
      <c r="EH52" s="1">
        <f t="shared" si="29"/>
        <v>1017143.3653190801</v>
      </c>
      <c r="EI52" s="1">
        <f t="shared" si="29"/>
        <v>1053532.61377108</v>
      </c>
      <c r="EJ52" s="1">
        <f t="shared" si="29"/>
        <v>1085376.83089408</v>
      </c>
      <c r="EK52" s="1">
        <f t="shared" si="29"/>
        <v>1123279.1229921801</v>
      </c>
      <c r="EL52" s="1">
        <f t="shared" si="29"/>
        <v>1141539.77223572</v>
      </c>
      <c r="EM52" s="1">
        <f t="shared" si="29"/>
        <v>1191275.4381064</v>
      </c>
      <c r="EN52" s="1">
        <f t="shared" si="29"/>
        <v>1223895.9843364402</v>
      </c>
      <c r="EO52" s="1">
        <f t="shared" si="29"/>
        <v>1238081.26020563</v>
      </c>
      <c r="EP52" s="1">
        <f t="shared" si="29"/>
        <v>1258666.99728301</v>
      </c>
      <c r="EQ52" s="1">
        <f t="shared" si="29"/>
        <v>1289334.2987696999</v>
      </c>
      <c r="ER52" s="1">
        <f t="shared" si="29"/>
        <v>1316055.0984427801</v>
      </c>
      <c r="ES52" s="1">
        <f t="shared" si="29"/>
        <v>1336374.6679493901</v>
      </c>
      <c r="ET52" s="1">
        <f t="shared" si="29"/>
        <v>1255235.7537531899</v>
      </c>
      <c r="EU52" s="1">
        <f t="shared" si="29"/>
        <v>1276411.4616785003</v>
      </c>
      <c r="EV52" s="1">
        <f t="shared" si="29"/>
        <v>1296203.4656209</v>
      </c>
      <c r="EW52" s="1">
        <f t="shared" si="29"/>
        <v>1312701.58531859</v>
      </c>
      <c r="EX52" s="1">
        <f t="shared" si="29"/>
        <v>1329959.48711927</v>
      </c>
      <c r="EY52" s="1">
        <f t="shared" si="29"/>
        <v>1350648.0174007399</v>
      </c>
      <c r="EZ52" s="1">
        <f t="shared" si="29"/>
        <v>1398819.05821208</v>
      </c>
      <c r="FA52" s="1">
        <f t="shared" si="29"/>
        <v>1450611.30643908</v>
      </c>
      <c r="FB52" s="1">
        <f t="shared" si="29"/>
        <v>1500919.6899602101</v>
      </c>
      <c r="FC52" s="1">
        <f t="shared" si="29"/>
        <v>1541604.8792032101</v>
      </c>
      <c r="FD52" s="1">
        <f t="shared" si="29"/>
        <v>1560818.15343221</v>
      </c>
      <c r="FE52" s="1">
        <f t="shared" si="29"/>
        <v>1609099.297117</v>
      </c>
      <c r="FF52" s="1">
        <f t="shared" si="29"/>
        <v>1656039.0596629099</v>
      </c>
      <c r="FG52" s="1">
        <f t="shared" si="29"/>
        <v>1693458.42486091</v>
      </c>
      <c r="FH52" s="1">
        <f t="shared" si="29"/>
        <v>1719676.8598759102</v>
      </c>
      <c r="FI52" s="1">
        <f t="shared" si="29"/>
        <v>1766391.7544879098</v>
      </c>
      <c r="FJ52" s="1">
        <f t="shared" si="29"/>
        <v>1817067.5762769098</v>
      </c>
      <c r="FK52" s="1">
        <f t="shared" si="29"/>
        <v>1848179.5217489102</v>
      </c>
      <c r="FL52" s="1">
        <f t="shared" si="29"/>
        <v>1887856.2625892099</v>
      </c>
      <c r="FM52" s="1">
        <f t="shared" si="29"/>
        <v>1909832.0557002099</v>
      </c>
      <c r="FN52" s="1">
        <f t="shared" si="29"/>
        <v>1955178.6106355097</v>
      </c>
      <c r="FO52" s="1">
        <f t="shared" si="29"/>
        <v>2002346.65977338</v>
      </c>
      <c r="FP52" s="1">
        <f t="shared" si="29"/>
        <v>2047969.47192738</v>
      </c>
      <c r="FQ52" s="1">
        <f t="shared" si="29"/>
        <v>2080936.0983843799</v>
      </c>
      <c r="FR52" s="1">
        <f t="shared" si="29"/>
        <v>2105025.1374400002</v>
      </c>
      <c r="FS52" s="1">
        <f t="shared" si="29"/>
        <v>2135427.8671380002</v>
      </c>
      <c r="FT52" s="1">
        <f t="shared" si="29"/>
        <v>2191888.0591210001</v>
      </c>
      <c r="FU52" s="1">
        <f t="shared" si="29"/>
        <v>2788471.9072485301</v>
      </c>
      <c r="FV52" s="1">
        <f t="shared" si="29"/>
        <v>2289897.322528</v>
      </c>
      <c r="FW52" s="1">
        <f t="shared" si="29"/>
        <v>2325838.7427959996</v>
      </c>
      <c r="FX52" s="1">
        <f t="shared" si="29"/>
        <v>2359478.4270219998</v>
      </c>
      <c r="FY52" s="1">
        <f t="shared" si="29"/>
        <v>2424073.1634570002</v>
      </c>
      <c r="FZ52" s="1">
        <f t="shared" si="29"/>
        <v>2460465.0149539998</v>
      </c>
      <c r="GA52" s="1">
        <f t="shared" si="29"/>
        <v>1877671.911783</v>
      </c>
      <c r="GB52" s="1">
        <f t="shared" si="29"/>
        <v>1927199.8177139999</v>
      </c>
      <c r="GC52" s="1">
        <f t="shared" si="29"/>
        <v>1744338.858731</v>
      </c>
      <c r="GD52" s="1">
        <f t="shared" si="29"/>
        <v>2387759.2759507699</v>
      </c>
      <c r="GE52" s="1">
        <f t="shared" si="29"/>
        <v>1749558.915635</v>
      </c>
      <c r="GF52" s="1">
        <f t="shared" si="29"/>
        <v>1757757.678598</v>
      </c>
      <c r="GG52" s="1">
        <f t="shared" si="29"/>
        <v>1762536.1057139998</v>
      </c>
      <c r="GH52" s="1">
        <f t="shared" si="29"/>
        <v>1756940.427681</v>
      </c>
      <c r="GI52" s="1">
        <f t="shared" si="29"/>
        <v>1752053.8049570001</v>
      </c>
      <c r="GJ52" s="1">
        <f t="shared" si="29"/>
        <v>1736358.0067089999</v>
      </c>
      <c r="GK52" s="1">
        <f t="shared" si="29"/>
        <v>1725403.130131</v>
      </c>
      <c r="GL52" s="1">
        <f t="shared" ref="GL52:IW52" si="30">+GL45+GL46+GL47+GL48</f>
        <v>1709869.511557</v>
      </c>
      <c r="GM52" s="1">
        <f t="shared" si="30"/>
        <v>1686782.456635</v>
      </c>
      <c r="GN52" s="1">
        <f t="shared" si="30"/>
        <v>1668284.3947459999</v>
      </c>
      <c r="GO52" s="1">
        <f t="shared" si="30"/>
        <v>1657400.8585170002</v>
      </c>
      <c r="GP52" s="1">
        <f t="shared" si="30"/>
        <v>1735573.8764439998</v>
      </c>
      <c r="GQ52" s="1">
        <f t="shared" si="30"/>
        <v>1733216.536575</v>
      </c>
      <c r="GR52" s="1">
        <f t="shared" si="30"/>
        <v>1758603.1583570002</v>
      </c>
      <c r="GS52" s="1">
        <f t="shared" si="30"/>
        <v>1797512.3834500003</v>
      </c>
      <c r="GT52" s="1">
        <f t="shared" si="30"/>
        <v>1822598.7811180002</v>
      </c>
      <c r="GU52" s="1">
        <f t="shared" si="30"/>
        <v>1850827.1246419998</v>
      </c>
      <c r="GV52" s="1">
        <f t="shared" si="30"/>
        <v>1908596.5527550001</v>
      </c>
      <c r="GW52" s="1">
        <f t="shared" si="30"/>
        <v>1927972.6656889997</v>
      </c>
      <c r="GX52" s="1">
        <f t="shared" si="30"/>
        <v>1991991.6019670002</v>
      </c>
      <c r="GY52" s="1">
        <f t="shared" si="30"/>
        <v>2017612.3430459998</v>
      </c>
      <c r="GZ52" s="1">
        <f t="shared" si="30"/>
        <v>2054709.2372420002</v>
      </c>
      <c r="HA52" s="1">
        <f t="shared" si="30"/>
        <v>2090751.689396</v>
      </c>
      <c r="HB52" s="1">
        <f t="shared" si="30"/>
        <v>2094747.9289500001</v>
      </c>
      <c r="HC52" s="1">
        <f t="shared" si="30"/>
        <v>2149414.9291369999</v>
      </c>
      <c r="HD52" s="1">
        <f t="shared" si="30"/>
        <v>2171554.0565399998</v>
      </c>
      <c r="HE52" s="1">
        <f t="shared" si="30"/>
        <v>2229022.0803729999</v>
      </c>
      <c r="HF52" s="1">
        <f t="shared" si="30"/>
        <v>2284230.5942560001</v>
      </c>
      <c r="HG52" s="1">
        <f t="shared" si="30"/>
        <v>2308728.5494169998</v>
      </c>
      <c r="HH52" s="1">
        <f t="shared" si="30"/>
        <v>2340894.3146370002</v>
      </c>
      <c r="HI52" s="1">
        <f t="shared" si="30"/>
        <v>2352351.9281609999</v>
      </c>
      <c r="HJ52" s="1">
        <f t="shared" si="30"/>
        <v>2387870.4986160002</v>
      </c>
      <c r="HK52" s="1">
        <f t="shared" si="30"/>
        <v>2401415.256238</v>
      </c>
      <c r="HL52" s="1">
        <f t="shared" si="30"/>
        <v>2408210.5884670001</v>
      </c>
      <c r="HM52" s="1">
        <f t="shared" si="30"/>
        <v>2422607.3056120002</v>
      </c>
      <c r="HN52" s="1">
        <f t="shared" si="30"/>
        <v>2446283.4595270003</v>
      </c>
      <c r="HO52" s="1">
        <f t="shared" si="30"/>
        <v>2467652.6096670004</v>
      </c>
      <c r="HP52" s="1">
        <f t="shared" si="30"/>
        <v>2507398.71459</v>
      </c>
      <c r="HQ52" s="1">
        <f t="shared" si="30"/>
        <v>2509293.8381129997</v>
      </c>
      <c r="HR52" s="1">
        <f t="shared" si="30"/>
        <v>2514353.4879360003</v>
      </c>
      <c r="HS52" s="1">
        <f t="shared" si="30"/>
        <v>2521124.3672860004</v>
      </c>
      <c r="HT52" s="1">
        <f t="shared" si="30"/>
        <v>2561170.4139839998</v>
      </c>
      <c r="HU52" s="1">
        <f t="shared" si="30"/>
        <v>2565701.663646</v>
      </c>
      <c r="HV52" s="1">
        <f t="shared" si="30"/>
        <v>2604458.2825330002</v>
      </c>
      <c r="HW52" s="1">
        <f t="shared" si="30"/>
        <v>2007245.3937010001</v>
      </c>
      <c r="HX52" s="1">
        <f t="shared" si="30"/>
        <v>2004253.8616840001</v>
      </c>
      <c r="HY52" s="1">
        <f t="shared" si="30"/>
        <v>2035219.2149690001</v>
      </c>
      <c r="HZ52" s="1">
        <f t="shared" si="30"/>
        <v>2039522.3950100001</v>
      </c>
      <c r="IA52" s="1">
        <f t="shared" si="30"/>
        <v>2045390.4379679998</v>
      </c>
      <c r="IB52" s="1">
        <f t="shared" si="30"/>
        <v>2064556.3894559999</v>
      </c>
      <c r="IC52" s="1">
        <f t="shared" si="30"/>
        <v>2086908.197136</v>
      </c>
      <c r="ID52" s="1">
        <f t="shared" si="30"/>
        <v>2095985.9449069998</v>
      </c>
      <c r="IE52" s="1">
        <f t="shared" si="30"/>
        <v>2140087.6173220002</v>
      </c>
      <c r="IF52" s="1">
        <f t="shared" si="30"/>
        <v>2144028.4391509998</v>
      </c>
      <c r="IG52" s="1">
        <f t="shared" si="30"/>
        <v>2157284.2964809998</v>
      </c>
      <c r="IH52" s="1">
        <f t="shared" si="30"/>
        <v>2158585.511126</v>
      </c>
      <c r="II52" s="1">
        <f t="shared" si="30"/>
        <v>2181055.0202649999</v>
      </c>
      <c r="IJ52" s="1">
        <f t="shared" si="30"/>
        <v>2203338.1015869998</v>
      </c>
      <c r="IK52" s="1">
        <f t="shared" si="30"/>
        <v>2195905.9389170003</v>
      </c>
      <c r="IL52" s="1">
        <f t="shared" si="30"/>
        <v>2210044.985688</v>
      </c>
      <c r="IM52" s="1">
        <f t="shared" si="30"/>
        <v>2219723.3840660001</v>
      </c>
      <c r="IN52" s="1">
        <f t="shared" si="30"/>
        <v>2270141.7494570003</v>
      </c>
      <c r="IO52" s="1">
        <f t="shared" si="30"/>
        <v>2294512.0308949999</v>
      </c>
      <c r="IP52" s="1">
        <f t="shared" si="30"/>
        <v>2337873.3313950002</v>
      </c>
      <c r="IQ52" s="1">
        <f t="shared" si="30"/>
        <v>2375078.4141230001</v>
      </c>
      <c r="IR52" s="1">
        <f t="shared" si="30"/>
        <v>2389845.9608550002</v>
      </c>
      <c r="IS52" s="1">
        <f t="shared" si="30"/>
        <v>2432563.8522409997</v>
      </c>
      <c r="IT52" s="1">
        <f t="shared" si="30"/>
        <v>2508146.8394200001</v>
      </c>
      <c r="IU52" s="1">
        <f t="shared" si="30"/>
        <v>2532913.0593479997</v>
      </c>
      <c r="IV52" s="1">
        <f t="shared" si="30"/>
        <v>2590432.2391719995</v>
      </c>
      <c r="IW52" s="1">
        <f t="shared" si="30"/>
        <v>2660357.712723</v>
      </c>
      <c r="IX52" s="1">
        <f t="shared" ref="IX52:JF52" si="31">+IX45+IX46+IX47+IX48</f>
        <v>2741730.0476919999</v>
      </c>
      <c r="IY52" s="1">
        <f t="shared" si="31"/>
        <v>2772147.3300800002</v>
      </c>
      <c r="IZ52" s="1">
        <f t="shared" si="31"/>
        <v>2828473.1991970004</v>
      </c>
      <c r="JA52" s="1">
        <f t="shared" si="31"/>
        <v>2869518</v>
      </c>
      <c r="JB52" s="1">
        <f t="shared" si="31"/>
        <v>2926123.2024019989</v>
      </c>
      <c r="JC52" s="1">
        <f t="shared" si="31"/>
        <v>3014040.5213640002</v>
      </c>
      <c r="JD52" s="1">
        <f t="shared" si="31"/>
        <v>3012390.9647230003</v>
      </c>
      <c r="JE52" s="1">
        <f t="shared" si="31"/>
        <v>3031699.0698920004</v>
      </c>
      <c r="JF52" s="1">
        <f t="shared" si="31"/>
        <v>3041644.9105090001</v>
      </c>
    </row>
    <row r="53" spans="1:266" s="1" customFormat="1" ht="12.9" customHeight="1" x14ac:dyDescent="0.2">
      <c r="A53" s="73"/>
      <c r="B53" s="73"/>
      <c r="C53" s="73"/>
      <c r="D53" s="73"/>
      <c r="E53" s="73"/>
      <c r="F53" s="73"/>
      <c r="G53" s="73"/>
      <c r="H53" s="73"/>
      <c r="I53" s="73"/>
      <c r="J53" s="73"/>
      <c r="K53" s="73"/>
      <c r="L53" s="73"/>
      <c r="M53" s="73"/>
      <c r="N53" s="73"/>
      <c r="O53" s="73"/>
      <c r="P53" s="73"/>
      <c r="Q53" s="73"/>
      <c r="R53" s="73"/>
      <c r="S53" s="73"/>
      <c r="T53" s="73"/>
      <c r="U53" s="73"/>
      <c r="V53" s="73"/>
      <c r="W53" s="73"/>
      <c r="X53" s="73"/>
      <c r="Y53" s="73"/>
      <c r="Z53" s="73"/>
      <c r="AA53" s="73"/>
      <c r="AB53" s="73"/>
      <c r="AC53" s="73"/>
      <c r="AD53" s="73"/>
      <c r="AE53" s="73"/>
      <c r="AF53" s="73"/>
      <c r="AG53" s="73"/>
      <c r="AH53" s="73"/>
      <c r="AI53" s="73"/>
      <c r="AJ53" s="73"/>
      <c r="AK53" s="73"/>
      <c r="AL53" s="73"/>
      <c r="AM53" s="73"/>
      <c r="AN53" s="73"/>
      <c r="AO53" s="73"/>
      <c r="AP53" s="73"/>
      <c r="AQ53" s="73"/>
      <c r="AR53" s="73"/>
      <c r="AS53" s="73"/>
      <c r="AT53" s="73"/>
      <c r="AU53" s="73"/>
      <c r="AV53" s="73"/>
      <c r="AW53" s="73"/>
      <c r="AX53" s="73"/>
      <c r="AY53" s="73"/>
      <c r="AZ53" s="73"/>
      <c r="BA53" s="73"/>
      <c r="BB53" s="73"/>
      <c r="BC53" s="73"/>
      <c r="BD53" s="73"/>
      <c r="BE53" s="73"/>
      <c r="BF53" s="73"/>
      <c r="BG53" s="73"/>
      <c r="BH53" s="73"/>
      <c r="BI53" s="73"/>
      <c r="BJ53" s="73"/>
      <c r="BK53" s="73"/>
      <c r="BL53" s="73"/>
      <c r="BM53" s="73"/>
      <c r="BN53" s="73"/>
      <c r="BO53" s="73"/>
      <c r="BP53" s="73"/>
      <c r="BQ53" s="73"/>
      <c r="BR53" s="73"/>
      <c r="BS53" s="73"/>
      <c r="BT53" s="73"/>
      <c r="BU53" s="73"/>
      <c r="BV53" s="73"/>
      <c r="BW53" s="73"/>
      <c r="BX53" s="73"/>
      <c r="BY53" s="73"/>
      <c r="BZ53" s="73"/>
      <c r="CA53" s="73"/>
      <c r="CB53" s="73"/>
      <c r="CC53" s="73"/>
      <c r="CD53" s="73"/>
      <c r="CE53" s="73"/>
      <c r="CF53" s="73"/>
      <c r="CG53" s="73"/>
      <c r="CH53" s="73"/>
      <c r="CI53" s="73"/>
      <c r="CJ53" s="73"/>
      <c r="CK53" s="73"/>
      <c r="CL53" s="73"/>
      <c r="CM53" s="73"/>
      <c r="CN53" s="73"/>
      <c r="CO53" s="73"/>
      <c r="CP53" s="73"/>
      <c r="CQ53" s="73"/>
      <c r="CR53" s="73"/>
      <c r="CS53" s="73"/>
      <c r="CT53" s="73"/>
      <c r="CU53" s="73"/>
      <c r="CV53" s="73"/>
      <c r="CW53" s="73"/>
      <c r="CX53" s="73"/>
      <c r="CY53" s="73"/>
      <c r="CZ53" s="73"/>
      <c r="DA53" s="73"/>
      <c r="DB53" s="73"/>
      <c r="DC53" s="73"/>
      <c r="DD53" s="73"/>
      <c r="DE53" s="73"/>
      <c r="DF53" s="73"/>
      <c r="DG53" s="73"/>
      <c r="DH53" s="73"/>
      <c r="DI53" s="73"/>
      <c r="DJ53" s="73"/>
      <c r="DK53" s="73"/>
      <c r="DL53" s="73"/>
      <c r="DM53" s="73"/>
      <c r="DN53" s="73"/>
      <c r="DO53" s="73"/>
      <c r="DP53" s="73"/>
      <c r="DQ53" s="73"/>
      <c r="DR53" s="73"/>
      <c r="DS53" s="73"/>
      <c r="DT53" s="73"/>
      <c r="DU53" s="73"/>
      <c r="DV53" s="73"/>
      <c r="DW53" s="73"/>
      <c r="DX53" s="73"/>
      <c r="DY53" s="73"/>
      <c r="DZ53" s="73"/>
      <c r="EA53" s="73"/>
      <c r="EB53" s="73"/>
      <c r="EC53" s="73"/>
      <c r="ED53" s="73"/>
      <c r="EE53" s="73"/>
      <c r="EF53" s="73"/>
      <c r="EG53" s="73"/>
      <c r="EH53" s="73"/>
      <c r="EI53" s="73"/>
      <c r="EJ53" s="73"/>
      <c r="EK53" s="73"/>
      <c r="EL53" s="73"/>
      <c r="EM53" s="73"/>
      <c r="EN53" s="73"/>
      <c r="EO53" s="73"/>
      <c r="EP53" s="73"/>
      <c r="EQ53" s="73"/>
      <c r="ER53" s="73"/>
      <c r="ES53" s="73"/>
      <c r="ET53" s="73"/>
      <c r="EU53" s="73"/>
      <c r="EV53" s="73"/>
      <c r="EW53" s="73"/>
      <c r="EX53" s="73"/>
      <c r="EY53" s="73"/>
      <c r="EZ53" s="73"/>
      <c r="FA53" s="73"/>
      <c r="FB53" s="73"/>
      <c r="FC53" s="73"/>
      <c r="FD53" s="73"/>
      <c r="FE53" s="73"/>
      <c r="FF53" s="73"/>
      <c r="FG53" s="73"/>
      <c r="FH53" s="73"/>
      <c r="FI53" s="73"/>
      <c r="FJ53" s="73"/>
      <c r="FK53" s="73"/>
      <c r="FL53" s="73"/>
      <c r="FM53" s="73"/>
      <c r="FN53" s="73"/>
      <c r="FO53" s="73"/>
      <c r="FP53" s="73"/>
      <c r="FQ53" s="73"/>
      <c r="FR53" s="73"/>
      <c r="FS53" s="73"/>
      <c r="FT53" s="73"/>
      <c r="FU53" s="73"/>
      <c r="FV53" s="73"/>
      <c r="FW53" s="73"/>
      <c r="FX53" s="73"/>
      <c r="FY53" s="73"/>
      <c r="FZ53" s="73"/>
      <c r="GA53" s="73"/>
      <c r="GB53" s="73"/>
      <c r="GC53" s="73"/>
      <c r="GD53" s="73"/>
      <c r="GE53" s="73"/>
      <c r="GF53" s="73"/>
      <c r="GG53" s="73"/>
      <c r="GH53" s="73"/>
      <c r="GI53" s="73"/>
    </row>
    <row r="54" spans="1:266" s="1" customFormat="1" ht="12.9" customHeight="1" x14ac:dyDescent="0.2">
      <c r="A54" s="34" t="s">
        <v>300</v>
      </c>
      <c r="B54" s="126">
        <f t="shared" ref="B54:BM54" si="32">+B51/B$49</f>
        <v>6.0353612833943325E-2</v>
      </c>
      <c r="C54" s="126">
        <f t="shared" si="32"/>
        <v>4.8104137438842051E-2</v>
      </c>
      <c r="D54" s="126">
        <f t="shared" si="32"/>
        <v>5.5499324790367892E-2</v>
      </c>
      <c r="E54" s="126">
        <f t="shared" si="32"/>
        <v>5.5548420901226706E-2</v>
      </c>
      <c r="F54" s="126">
        <f t="shared" si="32"/>
        <v>5.4764961618621412E-2</v>
      </c>
      <c r="G54" s="126">
        <f t="shared" si="32"/>
        <v>5.6771363859695376E-2</v>
      </c>
      <c r="H54" s="126">
        <f t="shared" si="32"/>
        <v>6.467945851933174E-2</v>
      </c>
      <c r="I54" s="126">
        <f t="shared" si="32"/>
        <v>6.4702259014358582E-2</v>
      </c>
      <c r="J54" s="126">
        <f t="shared" si="32"/>
        <v>6.5505301027183022E-2</v>
      </c>
      <c r="K54" s="126">
        <f t="shared" si="32"/>
        <v>6.55018655018655E-2</v>
      </c>
      <c r="L54" s="126">
        <f t="shared" si="32"/>
        <v>6.7283037146653513E-2</v>
      </c>
      <c r="M54" s="126">
        <f t="shared" si="32"/>
        <v>6.7409833771390842E-2</v>
      </c>
      <c r="N54" s="126">
        <f t="shared" si="32"/>
        <v>7.0069060597163543E-2</v>
      </c>
      <c r="O54" s="126">
        <f t="shared" si="32"/>
        <v>6.3903310421573586E-2</v>
      </c>
      <c r="P54" s="126">
        <f t="shared" si="32"/>
        <v>6.3932841579475777E-2</v>
      </c>
      <c r="Q54" s="126">
        <f t="shared" si="32"/>
        <v>6.4070007968255752E-2</v>
      </c>
      <c r="R54" s="126">
        <f t="shared" si="32"/>
        <v>6.773961228729071E-2</v>
      </c>
      <c r="S54" s="126">
        <f t="shared" si="32"/>
        <v>6.5237568973857782E-2</v>
      </c>
      <c r="T54" s="126">
        <f t="shared" si="32"/>
        <v>6.4218182827439782E-2</v>
      </c>
      <c r="U54" s="126">
        <f t="shared" si="32"/>
        <v>6.1914220407837346E-2</v>
      </c>
      <c r="V54" s="126">
        <f t="shared" si="32"/>
        <v>6.4621083191510664E-2</v>
      </c>
      <c r="W54" s="126">
        <f t="shared" si="32"/>
        <v>6.7259236698733044E-2</v>
      </c>
      <c r="X54" s="126">
        <f t="shared" si="32"/>
        <v>6.8729837062542723E-2</v>
      </c>
      <c r="Y54" s="126">
        <f t="shared" si="32"/>
        <v>7.9044281517374443E-2</v>
      </c>
      <c r="Z54" s="126">
        <f t="shared" si="32"/>
        <v>7.9594184091780457E-2</v>
      </c>
      <c r="AA54" s="126">
        <f t="shared" si="32"/>
        <v>7.2618403663217049E-2</v>
      </c>
      <c r="AB54" s="126">
        <f t="shared" si="32"/>
        <v>7.8392235060451773E-2</v>
      </c>
      <c r="AC54" s="126">
        <f t="shared" si="32"/>
        <v>8.1091557485076363E-2</v>
      </c>
      <c r="AD54" s="126">
        <f t="shared" si="32"/>
        <v>7.711732933862403E-2</v>
      </c>
      <c r="AE54" s="126">
        <f t="shared" si="32"/>
        <v>6.959505914339735E-2</v>
      </c>
      <c r="AF54" s="126">
        <f t="shared" si="32"/>
        <v>6.9433707284597121E-2</v>
      </c>
      <c r="AG54" s="126">
        <f t="shared" si="32"/>
        <v>7.0512209080503624E-2</v>
      </c>
      <c r="AH54" s="126">
        <f t="shared" si="32"/>
        <v>7.7166190823982475E-2</v>
      </c>
      <c r="AI54" s="126">
        <f t="shared" si="32"/>
        <v>8.1196258527572479E-2</v>
      </c>
      <c r="AJ54" s="126">
        <f t="shared" si="32"/>
        <v>8.8711337058755682E-2</v>
      </c>
      <c r="AK54" s="126">
        <f t="shared" si="32"/>
        <v>8.9713561447225518E-2</v>
      </c>
      <c r="AL54" s="126">
        <f t="shared" si="32"/>
        <v>9.1563663644431428E-2</v>
      </c>
      <c r="AM54" s="126">
        <f t="shared" si="32"/>
        <v>0.11206619895343965</v>
      </c>
      <c r="AN54" s="126">
        <f t="shared" si="32"/>
        <v>0.10097315713816238</v>
      </c>
      <c r="AO54" s="126">
        <f t="shared" si="32"/>
        <v>0.10642407493363736</v>
      </c>
      <c r="AP54" s="126">
        <f t="shared" si="32"/>
        <v>0.10824210757982083</v>
      </c>
      <c r="AQ54" s="126">
        <f t="shared" si="32"/>
        <v>0.10805397182967753</v>
      </c>
      <c r="AR54" s="126">
        <f t="shared" si="32"/>
        <v>0.10698867788626673</v>
      </c>
      <c r="AS54" s="126">
        <f t="shared" si="32"/>
        <v>0.10798232930465737</v>
      </c>
      <c r="AT54" s="126">
        <f t="shared" si="32"/>
        <v>0.11129137002256875</v>
      </c>
      <c r="AU54" s="126">
        <f t="shared" si="32"/>
        <v>0.10395123646018455</v>
      </c>
      <c r="AV54" s="126">
        <f t="shared" si="32"/>
        <v>0.17010164643658679</v>
      </c>
      <c r="AW54" s="126">
        <f t="shared" si="32"/>
        <v>0.17517664223330115</v>
      </c>
      <c r="AX54" s="126">
        <f t="shared" si="32"/>
        <v>0.17207924775231756</v>
      </c>
      <c r="AY54" s="126">
        <f t="shared" si="32"/>
        <v>0.16666072147812885</v>
      </c>
      <c r="AZ54" s="126">
        <f t="shared" si="32"/>
        <v>0.16794747564479376</v>
      </c>
      <c r="BA54" s="126">
        <f t="shared" si="32"/>
        <v>0.1717768627911393</v>
      </c>
      <c r="BB54" s="126">
        <f t="shared" si="32"/>
        <v>0.16935037110387288</v>
      </c>
      <c r="BC54" s="126">
        <f t="shared" si="32"/>
        <v>0.17206326174539419</v>
      </c>
      <c r="BD54" s="126">
        <f t="shared" si="32"/>
        <v>0.17186371988182642</v>
      </c>
      <c r="BE54" s="126">
        <f t="shared" si="32"/>
        <v>0.17374990393721729</v>
      </c>
      <c r="BF54" s="126">
        <f t="shared" si="32"/>
        <v>0.17770404690909278</v>
      </c>
      <c r="BG54" s="126">
        <f t="shared" si="32"/>
        <v>0.17907419845942116</v>
      </c>
      <c r="BH54" s="126">
        <f t="shared" si="32"/>
        <v>0.18176523041616718</v>
      </c>
      <c r="BI54" s="126">
        <f t="shared" si="32"/>
        <v>0.19325215342564445</v>
      </c>
      <c r="BJ54" s="126">
        <f t="shared" si="32"/>
        <v>0.19881399044039738</v>
      </c>
      <c r="BK54" s="126">
        <f t="shared" si="32"/>
        <v>0.19521764762039776</v>
      </c>
      <c r="BL54" s="126">
        <f t="shared" si="32"/>
        <v>0.19420968311610703</v>
      </c>
      <c r="BM54" s="126">
        <f t="shared" si="32"/>
        <v>0.19603290604047441</v>
      </c>
      <c r="BN54" s="126">
        <f t="shared" ref="BN54:DY54" si="33">+BN51/BN$49</f>
        <v>0.20275980470083371</v>
      </c>
      <c r="BO54" s="126">
        <f t="shared" si="33"/>
        <v>0.20736027146189762</v>
      </c>
      <c r="BP54" s="126">
        <f t="shared" si="33"/>
        <v>0.20810402584610274</v>
      </c>
      <c r="BQ54" s="126">
        <f t="shared" si="33"/>
        <v>0.20910534712467108</v>
      </c>
      <c r="BR54" s="126">
        <f t="shared" si="33"/>
        <v>0.21026231612342181</v>
      </c>
      <c r="BS54" s="126">
        <f t="shared" si="33"/>
        <v>0.21247950860734327</v>
      </c>
      <c r="BT54" s="126">
        <f t="shared" si="33"/>
        <v>0.21565294640577926</v>
      </c>
      <c r="BU54" s="126">
        <f t="shared" si="33"/>
        <v>0.22404779033790387</v>
      </c>
      <c r="BV54" s="126">
        <f t="shared" si="33"/>
        <v>0.22847519262807239</v>
      </c>
      <c r="BW54" s="126">
        <f t="shared" si="33"/>
        <v>0.22528574220885147</v>
      </c>
      <c r="BX54" s="126">
        <f t="shared" si="33"/>
        <v>0.21939042395202407</v>
      </c>
      <c r="BY54" s="126">
        <f t="shared" si="33"/>
        <v>0.21978960985883284</v>
      </c>
      <c r="BZ54" s="126">
        <f t="shared" si="33"/>
        <v>0.22302691022322421</v>
      </c>
      <c r="CA54" s="126">
        <f t="shared" si="33"/>
        <v>0.22115564055666367</v>
      </c>
      <c r="CB54" s="126">
        <f t="shared" si="33"/>
        <v>0.2233191357762751</v>
      </c>
      <c r="CC54" s="126">
        <f t="shared" si="33"/>
        <v>0.22330965761083413</v>
      </c>
      <c r="CD54" s="126">
        <f t="shared" si="33"/>
        <v>0.22319106989445461</v>
      </c>
      <c r="CE54" s="126">
        <f t="shared" si="33"/>
        <v>0.21195809792415621</v>
      </c>
      <c r="CF54" s="126">
        <f t="shared" si="33"/>
        <v>0.21595447551670147</v>
      </c>
      <c r="CG54" s="126">
        <f t="shared" si="33"/>
        <v>0.22244834731089333</v>
      </c>
      <c r="CH54" s="126">
        <f t="shared" si="33"/>
        <v>0.2221251337022368</v>
      </c>
      <c r="CI54" s="126">
        <f t="shared" si="33"/>
        <v>0.2176470484219406</v>
      </c>
      <c r="CJ54" s="126">
        <f t="shared" si="33"/>
        <v>0.21830552895477431</v>
      </c>
      <c r="CK54" s="126">
        <f t="shared" si="33"/>
        <v>0.2202567746675346</v>
      </c>
      <c r="CL54" s="126">
        <f t="shared" si="33"/>
        <v>0.23972016802577842</v>
      </c>
      <c r="CM54" s="126">
        <f t="shared" si="33"/>
        <v>0.23811118934138678</v>
      </c>
      <c r="CN54" s="126">
        <f t="shared" si="33"/>
        <v>0.24199023847510573</v>
      </c>
      <c r="CO54" s="126">
        <f t="shared" si="33"/>
        <v>0.2439808718079976</v>
      </c>
      <c r="CP54" s="126">
        <f t="shared" si="33"/>
        <v>0.24384263171130002</v>
      </c>
      <c r="CQ54" s="126">
        <f t="shared" si="33"/>
        <v>0.23710370783347939</v>
      </c>
      <c r="CR54" s="126">
        <f t="shared" si="33"/>
        <v>0.23956694522654495</v>
      </c>
      <c r="CS54" s="126">
        <f t="shared" si="33"/>
        <v>0.25252983788832789</v>
      </c>
      <c r="CT54" s="126">
        <f t="shared" si="33"/>
        <v>0.24498820070641081</v>
      </c>
      <c r="CU54" s="126">
        <f t="shared" si="33"/>
        <v>0.24302227065318588</v>
      </c>
      <c r="CV54" s="126">
        <f t="shared" si="33"/>
        <v>0.24977177440846696</v>
      </c>
      <c r="CW54" s="126">
        <f t="shared" si="33"/>
        <v>0.25207788805328263</v>
      </c>
      <c r="CX54" s="126">
        <f t="shared" si="33"/>
        <v>0.26612273577758649</v>
      </c>
      <c r="CY54" s="126">
        <f t="shared" si="33"/>
        <v>0.25766118557093548</v>
      </c>
      <c r="CZ54" s="126">
        <f t="shared" si="33"/>
        <v>0.24666377171296822</v>
      </c>
      <c r="DA54" s="126">
        <f t="shared" si="33"/>
        <v>0.24365232862006783</v>
      </c>
      <c r="DB54" s="126">
        <f t="shared" si="33"/>
        <v>0.24663064178010224</v>
      </c>
      <c r="DC54" s="126">
        <f t="shared" si="33"/>
        <v>0.23602882239741493</v>
      </c>
      <c r="DD54" s="126">
        <f t="shared" si="33"/>
        <v>0.23550577126809327</v>
      </c>
      <c r="DE54" s="126">
        <f t="shared" si="33"/>
        <v>0.21029146002344873</v>
      </c>
      <c r="DF54" s="126">
        <f t="shared" si="33"/>
        <v>0.21983053619011114</v>
      </c>
      <c r="DG54" s="126">
        <f t="shared" si="33"/>
        <v>0.21525077890090477</v>
      </c>
      <c r="DH54" s="126">
        <f t="shared" si="33"/>
        <v>0.22428207207031256</v>
      </c>
      <c r="DI54" s="126">
        <f t="shared" si="33"/>
        <v>0.21763612857288631</v>
      </c>
      <c r="DJ54" s="126">
        <f t="shared" si="33"/>
        <v>0.22802687055738013</v>
      </c>
      <c r="DK54" s="126">
        <f t="shared" si="33"/>
        <v>0.22813724515869505</v>
      </c>
      <c r="DL54" s="126">
        <f t="shared" si="33"/>
        <v>0.21633303898769579</v>
      </c>
      <c r="DM54" s="126">
        <f t="shared" si="33"/>
        <v>0.21129145576094951</v>
      </c>
      <c r="DN54" s="126">
        <f t="shared" si="33"/>
        <v>0.20381072748649703</v>
      </c>
      <c r="DO54" s="126">
        <f t="shared" si="33"/>
        <v>0.20712500115843488</v>
      </c>
      <c r="DP54" s="126">
        <f t="shared" si="33"/>
        <v>0.21264712552613971</v>
      </c>
      <c r="DQ54" s="126">
        <f t="shared" si="33"/>
        <v>0.22764703620712629</v>
      </c>
      <c r="DR54" s="126">
        <f t="shared" si="33"/>
        <v>0.21546073120378137</v>
      </c>
      <c r="DS54" s="126">
        <f t="shared" si="33"/>
        <v>0.21680512965194754</v>
      </c>
      <c r="DT54" s="126">
        <f t="shared" si="33"/>
        <v>0.21769788078148783</v>
      </c>
      <c r="DU54" s="126">
        <f t="shared" si="33"/>
        <v>0.21201049898902055</v>
      </c>
      <c r="DV54" s="126">
        <f t="shared" si="33"/>
        <v>0.20852399130817184</v>
      </c>
      <c r="DW54" s="126">
        <f t="shared" si="33"/>
        <v>0.2100700137887446</v>
      </c>
      <c r="DX54" s="126">
        <f t="shared" si="33"/>
        <v>0.21190495341156146</v>
      </c>
      <c r="DY54" s="126">
        <f t="shared" si="33"/>
        <v>0.20717539467338081</v>
      </c>
      <c r="DZ54" s="126">
        <f t="shared" ref="DZ54:GK54" si="34">+DZ51/DZ$49</f>
        <v>0.20598155538695589</v>
      </c>
      <c r="EA54" s="126">
        <f t="shared" si="34"/>
        <v>0.20547507776428198</v>
      </c>
      <c r="EB54" s="126">
        <f t="shared" si="34"/>
        <v>0.20896441222598466</v>
      </c>
      <c r="EC54" s="126">
        <f t="shared" si="34"/>
        <v>0.21268835067578667</v>
      </c>
      <c r="ED54" s="126">
        <f t="shared" si="34"/>
        <v>0.21472673445613513</v>
      </c>
      <c r="EE54" s="126">
        <f t="shared" si="34"/>
        <v>0.21405682696273745</v>
      </c>
      <c r="EF54" s="126">
        <f t="shared" si="34"/>
        <v>0.21236642115367424</v>
      </c>
      <c r="EG54" s="126">
        <f t="shared" si="34"/>
        <v>0.21635991312689432</v>
      </c>
      <c r="EH54" s="126">
        <f t="shared" si="34"/>
        <v>0.21141216362006704</v>
      </c>
      <c r="EI54" s="126">
        <f t="shared" si="34"/>
        <v>0.2045745274246516</v>
      </c>
      <c r="EJ54" s="126">
        <f t="shared" si="34"/>
        <v>0.20016927168597429</v>
      </c>
      <c r="EK54" s="126">
        <f t="shared" si="34"/>
        <v>0.19555144022582696</v>
      </c>
      <c r="EL54" s="126">
        <f t="shared" si="34"/>
        <v>0.19112222499561834</v>
      </c>
      <c r="EM54" s="126">
        <f t="shared" si="34"/>
        <v>0.1871291470726156</v>
      </c>
      <c r="EN54" s="126">
        <f t="shared" si="34"/>
        <v>0.17938389173151403</v>
      </c>
      <c r="EO54" s="126">
        <f t="shared" si="34"/>
        <v>0.186740077744944</v>
      </c>
      <c r="EP54" s="126">
        <f t="shared" si="34"/>
        <v>0.18337763200151311</v>
      </c>
      <c r="EQ54" s="126">
        <f t="shared" si="34"/>
        <v>0.17824464618602606</v>
      </c>
      <c r="ER54" s="126">
        <f t="shared" si="34"/>
        <v>0.17416071032101191</v>
      </c>
      <c r="ES54" s="126">
        <f t="shared" si="34"/>
        <v>0.1777184495633331</v>
      </c>
      <c r="ET54" s="126">
        <f t="shared" si="34"/>
        <v>0.17902533822426972</v>
      </c>
      <c r="EU54" s="126">
        <f t="shared" si="34"/>
        <v>0.17769268761692794</v>
      </c>
      <c r="EV54" s="126">
        <f t="shared" si="34"/>
        <v>0.17421238901328284</v>
      </c>
      <c r="EW54" s="126">
        <f t="shared" si="34"/>
        <v>0.17452668413024308</v>
      </c>
      <c r="EX54" s="126">
        <f t="shared" si="34"/>
        <v>0.17527474736471818</v>
      </c>
      <c r="EY54" s="126">
        <f t="shared" si="34"/>
        <v>0.17327119934859456</v>
      </c>
      <c r="EZ54" s="126">
        <f t="shared" si="34"/>
        <v>0.16697178952047753</v>
      </c>
      <c r="FA54" s="126">
        <f t="shared" si="34"/>
        <v>0.17043853617798516</v>
      </c>
      <c r="FB54" s="126">
        <f t="shared" si="34"/>
        <v>0.16801016987053002</v>
      </c>
      <c r="FC54" s="126">
        <f t="shared" si="34"/>
        <v>0.17079500360592334</v>
      </c>
      <c r="FD54" s="126">
        <f t="shared" si="34"/>
        <v>0.17612259147401843</v>
      </c>
      <c r="FE54" s="126">
        <f t="shared" si="34"/>
        <v>0.17100684187281606</v>
      </c>
      <c r="FF54" s="126">
        <f t="shared" si="34"/>
        <v>0.16411177780734251</v>
      </c>
      <c r="FG54" s="126">
        <f t="shared" si="34"/>
        <v>0.16241111685988802</v>
      </c>
      <c r="FH54" s="126">
        <f t="shared" si="34"/>
        <v>0.16327277908809426</v>
      </c>
      <c r="FI54" s="126">
        <f t="shared" si="34"/>
        <v>0.16500367725154316</v>
      </c>
      <c r="FJ54" s="126">
        <f t="shared" si="34"/>
        <v>0.15749711332547089</v>
      </c>
      <c r="FK54" s="126">
        <f t="shared" si="34"/>
        <v>0.15970379414348085</v>
      </c>
      <c r="FL54" s="126">
        <f t="shared" si="34"/>
        <v>0.15696005213861194</v>
      </c>
      <c r="FM54" s="126">
        <f t="shared" si="34"/>
        <v>0.16657186246921923</v>
      </c>
      <c r="FN54" s="126">
        <f t="shared" si="34"/>
        <v>0.15667204897744849</v>
      </c>
      <c r="FO54" s="126">
        <f t="shared" si="34"/>
        <v>0.15540947013107775</v>
      </c>
      <c r="FP54" s="126">
        <f t="shared" si="34"/>
        <v>0.15581544174197262</v>
      </c>
      <c r="FQ54" s="126">
        <f t="shared" si="34"/>
        <v>0.1568761787623352</v>
      </c>
      <c r="FR54" s="126">
        <f t="shared" si="34"/>
        <v>0.16178732471992818</v>
      </c>
      <c r="FS54" s="126">
        <f t="shared" si="34"/>
        <v>0.16645524544073043</v>
      </c>
      <c r="FT54" s="126">
        <f t="shared" si="34"/>
        <v>0.15659735680688266</v>
      </c>
      <c r="FU54" s="126">
        <f t="shared" si="34"/>
        <v>0.16227691584118978</v>
      </c>
      <c r="FV54" s="126">
        <f t="shared" si="34"/>
        <v>0.16160383272714482</v>
      </c>
      <c r="FW54" s="126">
        <f t="shared" si="34"/>
        <v>0.15825894937731802</v>
      </c>
      <c r="FX54" s="126">
        <f t="shared" si="34"/>
        <v>0.1577964018752934</v>
      </c>
      <c r="FY54" s="126">
        <f t="shared" si="34"/>
        <v>0.15524146220927654</v>
      </c>
      <c r="FZ54" s="126">
        <f t="shared" si="34"/>
        <v>0.15630557158188518</v>
      </c>
      <c r="GA54" s="126">
        <f t="shared" si="34"/>
        <v>0.15153075752136821</v>
      </c>
      <c r="GB54" s="126">
        <f t="shared" si="34"/>
        <v>0.14311966002082821</v>
      </c>
      <c r="GC54" s="126">
        <f t="shared" si="34"/>
        <v>0.14908439012913921</v>
      </c>
      <c r="GD54" s="126">
        <f t="shared" si="34"/>
        <v>0.15217587153285952</v>
      </c>
      <c r="GE54" s="126">
        <f t="shared" si="34"/>
        <v>0.16064970849107024</v>
      </c>
      <c r="GF54" s="126">
        <f t="shared" si="34"/>
        <v>0.14395806048010518</v>
      </c>
      <c r="GG54" s="126">
        <f t="shared" si="34"/>
        <v>0.15096859194142068</v>
      </c>
      <c r="GH54" s="126">
        <f t="shared" si="34"/>
        <v>0.1529539650858861</v>
      </c>
      <c r="GI54" s="126">
        <f t="shared" si="34"/>
        <v>0.15071241540210242</v>
      </c>
      <c r="GJ54" s="126">
        <f t="shared" si="34"/>
        <v>0.15668011935458476</v>
      </c>
      <c r="GK54" s="126">
        <f t="shared" si="34"/>
        <v>0.15503689940956528</v>
      </c>
      <c r="GL54" s="126">
        <f t="shared" ref="GL54:IW54" si="35">+GL51/GL$49</f>
        <v>0.14949672415280102</v>
      </c>
      <c r="GM54" s="126">
        <f t="shared" si="35"/>
        <v>0.17023329045048055</v>
      </c>
      <c r="GN54" s="126">
        <f t="shared" si="35"/>
        <v>0.16499183002148338</v>
      </c>
      <c r="GO54" s="126">
        <f t="shared" si="35"/>
        <v>0.16901341269202644</v>
      </c>
      <c r="GP54" s="126">
        <f t="shared" si="35"/>
        <v>0.16293651774538312</v>
      </c>
      <c r="GQ54" s="126">
        <f t="shared" si="35"/>
        <v>0.17382124547247316</v>
      </c>
      <c r="GR54" s="126">
        <f t="shared" si="35"/>
        <v>0.15987873034233333</v>
      </c>
      <c r="GS54" s="126">
        <f t="shared" si="35"/>
        <v>0.15309741138730881</v>
      </c>
      <c r="GT54" s="126">
        <f t="shared" si="35"/>
        <v>0.15182155845723816</v>
      </c>
      <c r="GU54" s="126">
        <f t="shared" si="35"/>
        <v>0.14939601584895407</v>
      </c>
      <c r="GV54" s="126">
        <f t="shared" si="35"/>
        <v>0.14462570485623238</v>
      </c>
      <c r="GW54" s="126">
        <f t="shared" si="35"/>
        <v>0.1553097827902257</v>
      </c>
      <c r="GX54" s="126">
        <f t="shared" si="35"/>
        <v>0.14407681653943885</v>
      </c>
      <c r="GY54" s="126">
        <f t="shared" si="35"/>
        <v>0.14186606305379662</v>
      </c>
      <c r="GZ54" s="126">
        <f t="shared" si="35"/>
        <v>0.14131770181453801</v>
      </c>
      <c r="HA54" s="126">
        <f t="shared" si="35"/>
        <v>0.14370660732459728</v>
      </c>
      <c r="HB54" s="126">
        <f t="shared" si="35"/>
        <v>0.14191213934512387</v>
      </c>
      <c r="HC54" s="126">
        <f t="shared" si="35"/>
        <v>0.14420099079143184</v>
      </c>
      <c r="HD54" s="126">
        <f t="shared" si="35"/>
        <v>0.13821447370566206</v>
      </c>
      <c r="HE54" s="126">
        <f t="shared" si="35"/>
        <v>0.13956829961497186</v>
      </c>
      <c r="HF54" s="126">
        <f t="shared" si="35"/>
        <v>0.14060533443416884</v>
      </c>
      <c r="HG54" s="126">
        <f t="shared" si="35"/>
        <v>0.13609147128935795</v>
      </c>
      <c r="HH54" s="126">
        <f t="shared" si="35"/>
        <v>0.13641425648131125</v>
      </c>
      <c r="HI54" s="126">
        <f t="shared" si="35"/>
        <v>0.14402929478906967</v>
      </c>
      <c r="HJ54" s="126">
        <f t="shared" si="35"/>
        <v>0.13362227377908809</v>
      </c>
      <c r="HK54" s="126">
        <f t="shared" si="35"/>
        <v>0.13815703121189221</v>
      </c>
      <c r="HL54" s="126">
        <f t="shared" si="35"/>
        <v>0.13837956005285859</v>
      </c>
      <c r="HM54" s="126">
        <f t="shared" si="35"/>
        <v>0.14182210437706702</v>
      </c>
      <c r="HN54" s="126">
        <f t="shared" si="35"/>
        <v>0.1456753355566546</v>
      </c>
      <c r="HO54" s="126">
        <f t="shared" si="35"/>
        <v>0.1530344717541772</v>
      </c>
      <c r="HP54" s="126">
        <f t="shared" si="35"/>
        <v>0.14187519187094808</v>
      </c>
      <c r="HQ54" s="126">
        <f t="shared" si="35"/>
        <v>0.14206795290761751</v>
      </c>
      <c r="HR54" s="126">
        <f t="shared" si="35"/>
        <v>0.13719029204168631</v>
      </c>
      <c r="HS54" s="126">
        <f t="shared" si="35"/>
        <v>0.13380920698393323</v>
      </c>
      <c r="HT54" s="126">
        <f t="shared" si="35"/>
        <v>0.13155080408700837</v>
      </c>
      <c r="HU54" s="126">
        <f t="shared" si="35"/>
        <v>0.13791479958082442</v>
      </c>
      <c r="HV54" s="126">
        <f t="shared" si="35"/>
        <v>0.14123683761745695</v>
      </c>
      <c r="HW54" s="126">
        <f t="shared" si="35"/>
        <v>0.14420607953427575</v>
      </c>
      <c r="HX54" s="126">
        <f t="shared" si="35"/>
        <v>0.14698742280016888</v>
      </c>
      <c r="HY54" s="126">
        <f t="shared" si="35"/>
        <v>0.13916392007132164</v>
      </c>
      <c r="HZ54" s="126">
        <f t="shared" si="35"/>
        <v>0.13640034796667019</v>
      </c>
      <c r="IA54" s="126">
        <f t="shared" si="35"/>
        <v>0.13684384381192988</v>
      </c>
      <c r="IB54" s="126">
        <f t="shared" si="35"/>
        <v>0.13626783614978055</v>
      </c>
      <c r="IC54" s="126">
        <f t="shared" si="35"/>
        <v>0.14356780189529503</v>
      </c>
      <c r="ID54" s="126">
        <f t="shared" si="35"/>
        <v>0.14311967615944743</v>
      </c>
      <c r="IE54" s="126">
        <f t="shared" si="35"/>
        <v>0.14325956027938047</v>
      </c>
      <c r="IF54" s="126">
        <f t="shared" si="35"/>
        <v>0.13430534120147339</v>
      </c>
      <c r="IG54" s="126">
        <f t="shared" si="35"/>
        <v>0.14132178277825555</v>
      </c>
      <c r="IH54" s="126">
        <f t="shared" si="35"/>
        <v>0.1418134955745288</v>
      </c>
      <c r="II54" s="126">
        <f t="shared" si="35"/>
        <v>0.13652035646879312</v>
      </c>
      <c r="IJ54" s="126">
        <f t="shared" si="35"/>
        <v>0.13792518366013803</v>
      </c>
      <c r="IK54" s="126">
        <f t="shared" si="35"/>
        <v>0.14150813452742739</v>
      </c>
      <c r="IL54" s="126">
        <f t="shared" si="35"/>
        <v>0.14103108265973843</v>
      </c>
      <c r="IM54" s="126">
        <f t="shared" si="35"/>
        <v>0.15578810316811909</v>
      </c>
      <c r="IN54" s="126">
        <f t="shared" si="35"/>
        <v>0.14747168909816458</v>
      </c>
      <c r="IO54" s="126">
        <f t="shared" si="35"/>
        <v>0.15917886577318605</v>
      </c>
      <c r="IP54" s="126">
        <f t="shared" si="35"/>
        <v>0.15019186212407862</v>
      </c>
      <c r="IQ54" s="126">
        <f t="shared" si="35"/>
        <v>0.14825707997316032</v>
      </c>
      <c r="IR54" s="126">
        <f t="shared" si="35"/>
        <v>0.15615622164850609</v>
      </c>
      <c r="IS54" s="126">
        <f t="shared" si="35"/>
        <v>0.16083823262832952</v>
      </c>
      <c r="IT54" s="126">
        <f t="shared" si="35"/>
        <v>0.15690528056786629</v>
      </c>
      <c r="IU54" s="126">
        <f t="shared" si="35"/>
        <v>0.17006925811631923</v>
      </c>
      <c r="IV54" s="126">
        <f t="shared" si="35"/>
        <v>0.18503374619183235</v>
      </c>
      <c r="IW54" s="126">
        <f t="shared" si="35"/>
        <v>0.16359982270578718</v>
      </c>
      <c r="IX54" s="126">
        <f t="shared" ref="IX54:JF54" si="36">+IX51/IX$49</f>
        <v>0.15771654830152745</v>
      </c>
      <c r="IY54" s="126">
        <f t="shared" si="36"/>
        <v>0.16699475051887525</v>
      </c>
      <c r="IZ54" s="126">
        <f t="shared" si="36"/>
        <v>0.17086913896888337</v>
      </c>
      <c r="JA54" s="126">
        <f t="shared" si="36"/>
        <v>0.159012098192305</v>
      </c>
      <c r="JB54" s="126">
        <f t="shared" si="36"/>
        <v>0.16317443233359011</v>
      </c>
      <c r="JC54" s="126">
        <f t="shared" si="36"/>
        <v>0.16028676344109249</v>
      </c>
      <c r="JD54" s="126">
        <f t="shared" si="36"/>
        <v>0.15585729462304873</v>
      </c>
      <c r="JE54" s="126">
        <f t="shared" si="36"/>
        <v>0.14479291863345703</v>
      </c>
      <c r="JF54" s="126">
        <f t="shared" si="36"/>
        <v>0.14624832815240152</v>
      </c>
    </row>
    <row r="55" spans="1:266" s="1" customFormat="1" ht="12.9" customHeight="1" x14ac:dyDescent="0.2">
      <c r="A55" s="34" t="s">
        <v>301</v>
      </c>
      <c r="B55" s="126">
        <f t="shared" ref="B55:BM55" si="37">+B52/B$49</f>
        <v>0.93964638716605664</v>
      </c>
      <c r="C55" s="126">
        <f t="shared" si="37"/>
        <v>0.95189586256115799</v>
      </c>
      <c r="D55" s="126">
        <f t="shared" si="37"/>
        <v>0.9445006752096321</v>
      </c>
      <c r="E55" s="126">
        <f t="shared" si="37"/>
        <v>0.94445157909877331</v>
      </c>
      <c r="F55" s="126">
        <f t="shared" si="37"/>
        <v>0.94523503838137857</v>
      </c>
      <c r="G55" s="126">
        <f t="shared" si="37"/>
        <v>0.94322863614030461</v>
      </c>
      <c r="H55" s="126">
        <f t="shared" si="37"/>
        <v>0.93532054148066823</v>
      </c>
      <c r="I55" s="126">
        <f t="shared" si="37"/>
        <v>0.93529774098564145</v>
      </c>
      <c r="J55" s="126">
        <f t="shared" si="37"/>
        <v>0.93449469897281701</v>
      </c>
      <c r="K55" s="126">
        <f t="shared" si="37"/>
        <v>0.93449813449813446</v>
      </c>
      <c r="L55" s="126">
        <f t="shared" si="37"/>
        <v>0.93271696285334649</v>
      </c>
      <c r="M55" s="126">
        <f t="shared" si="37"/>
        <v>0.93259016622860913</v>
      </c>
      <c r="N55" s="126">
        <f t="shared" si="37"/>
        <v>0.92993093940283644</v>
      </c>
      <c r="O55" s="126">
        <f t="shared" si="37"/>
        <v>0.9360966895784264</v>
      </c>
      <c r="P55" s="126">
        <f t="shared" si="37"/>
        <v>0.93606715842052424</v>
      </c>
      <c r="Q55" s="126">
        <f t="shared" si="37"/>
        <v>0.93592999203174421</v>
      </c>
      <c r="R55" s="126">
        <f t="shared" si="37"/>
        <v>0.93226038771270925</v>
      </c>
      <c r="S55" s="126">
        <f t="shared" si="37"/>
        <v>0.9347624310261422</v>
      </c>
      <c r="T55" s="126">
        <f t="shared" si="37"/>
        <v>0.93578181717256026</v>
      </c>
      <c r="U55" s="126">
        <f t="shared" si="37"/>
        <v>0.93808577959216266</v>
      </c>
      <c r="V55" s="126">
        <f t="shared" si="37"/>
        <v>0.93537891680848939</v>
      </c>
      <c r="W55" s="126">
        <f t="shared" si="37"/>
        <v>0.93274076330126698</v>
      </c>
      <c r="X55" s="126">
        <f t="shared" si="37"/>
        <v>0.93127016293745724</v>
      </c>
      <c r="Y55" s="126">
        <f t="shared" si="37"/>
        <v>0.92095571848262558</v>
      </c>
      <c r="Z55" s="126">
        <f t="shared" si="37"/>
        <v>0.92040581590821957</v>
      </c>
      <c r="AA55" s="126">
        <f t="shared" si="37"/>
        <v>0.92738159633678297</v>
      </c>
      <c r="AB55" s="126">
        <f t="shared" si="37"/>
        <v>0.92160776493954821</v>
      </c>
      <c r="AC55" s="126">
        <f t="shared" si="37"/>
        <v>0.91890844251492365</v>
      </c>
      <c r="AD55" s="126">
        <f t="shared" si="37"/>
        <v>0.92288267066137597</v>
      </c>
      <c r="AE55" s="126">
        <f t="shared" si="37"/>
        <v>0.93040494085660264</v>
      </c>
      <c r="AF55" s="126">
        <f t="shared" si="37"/>
        <v>0.93056629271540292</v>
      </c>
      <c r="AG55" s="126">
        <f t="shared" si="37"/>
        <v>0.9294877909194964</v>
      </c>
      <c r="AH55" s="126">
        <f t="shared" si="37"/>
        <v>0.92283380917601754</v>
      </c>
      <c r="AI55" s="126">
        <f t="shared" si="37"/>
        <v>0.91880374147242749</v>
      </c>
      <c r="AJ55" s="126">
        <f t="shared" si="37"/>
        <v>0.91128866294124433</v>
      </c>
      <c r="AK55" s="126">
        <f t="shared" si="37"/>
        <v>0.91028643855277447</v>
      </c>
      <c r="AL55" s="126">
        <f t="shared" si="37"/>
        <v>0.90843633635556853</v>
      </c>
      <c r="AM55" s="126">
        <f t="shared" si="37"/>
        <v>0.88793380104656039</v>
      </c>
      <c r="AN55" s="126">
        <f t="shared" si="37"/>
        <v>0.89902684286183765</v>
      </c>
      <c r="AO55" s="126">
        <f t="shared" si="37"/>
        <v>0.89357592506636263</v>
      </c>
      <c r="AP55" s="126">
        <f t="shared" si="37"/>
        <v>0.89175789242017911</v>
      </c>
      <c r="AQ55" s="126">
        <f t="shared" si="37"/>
        <v>0.89194602817032242</v>
      </c>
      <c r="AR55" s="126">
        <f t="shared" si="37"/>
        <v>0.89301132211373335</v>
      </c>
      <c r="AS55" s="126">
        <f t="shared" si="37"/>
        <v>0.89201767069534266</v>
      </c>
      <c r="AT55" s="126">
        <f t="shared" si="37"/>
        <v>0.88870862997743127</v>
      </c>
      <c r="AU55" s="126">
        <f t="shared" si="37"/>
        <v>0.89604876353981533</v>
      </c>
      <c r="AV55" s="126">
        <f t="shared" si="37"/>
        <v>0.82989835356341324</v>
      </c>
      <c r="AW55" s="126">
        <f t="shared" si="37"/>
        <v>0.82482335776669879</v>
      </c>
      <c r="AX55" s="126">
        <f t="shared" si="37"/>
        <v>0.82792075224768236</v>
      </c>
      <c r="AY55" s="126">
        <f t="shared" si="37"/>
        <v>0.83333927852187106</v>
      </c>
      <c r="AZ55" s="126">
        <f t="shared" si="37"/>
        <v>0.83205252435520616</v>
      </c>
      <c r="BA55" s="126">
        <f t="shared" si="37"/>
        <v>0.82822313720886065</v>
      </c>
      <c r="BB55" s="126">
        <f t="shared" si="37"/>
        <v>0.83064962889612726</v>
      </c>
      <c r="BC55" s="126">
        <f t="shared" si="37"/>
        <v>0.82793673825460568</v>
      </c>
      <c r="BD55" s="126">
        <f t="shared" si="37"/>
        <v>0.82813628011817353</v>
      </c>
      <c r="BE55" s="126">
        <f t="shared" si="37"/>
        <v>0.82625009606278266</v>
      </c>
      <c r="BF55" s="126">
        <f t="shared" si="37"/>
        <v>0.82229595309090719</v>
      </c>
      <c r="BG55" s="126">
        <f t="shared" si="37"/>
        <v>0.82092580154057893</v>
      </c>
      <c r="BH55" s="126">
        <f t="shared" si="37"/>
        <v>0.81823476958383279</v>
      </c>
      <c r="BI55" s="126">
        <f t="shared" si="37"/>
        <v>0.80674784657435561</v>
      </c>
      <c r="BJ55" s="126">
        <f t="shared" si="37"/>
        <v>0.80118600955960262</v>
      </c>
      <c r="BK55" s="126">
        <f t="shared" si="37"/>
        <v>0.80478235237960216</v>
      </c>
      <c r="BL55" s="126">
        <f t="shared" si="37"/>
        <v>0.80579031688389302</v>
      </c>
      <c r="BM55" s="126">
        <f t="shared" si="37"/>
        <v>0.80396709395952559</v>
      </c>
      <c r="BN55" s="126">
        <f t="shared" ref="BN55:DY55" si="38">+BN52/BN$49</f>
        <v>0.79724019529916634</v>
      </c>
      <c r="BO55" s="126">
        <f t="shared" si="38"/>
        <v>0.79263972853810238</v>
      </c>
      <c r="BP55" s="126">
        <f t="shared" si="38"/>
        <v>0.79189597415389723</v>
      </c>
      <c r="BQ55" s="126">
        <f t="shared" si="38"/>
        <v>0.7908946528753289</v>
      </c>
      <c r="BR55" s="126">
        <f t="shared" si="38"/>
        <v>0.78973768387657817</v>
      </c>
      <c r="BS55" s="126">
        <f t="shared" si="38"/>
        <v>0.78752049139265667</v>
      </c>
      <c r="BT55" s="126">
        <f t="shared" si="38"/>
        <v>0.78434705359422063</v>
      </c>
      <c r="BU55" s="126">
        <f t="shared" si="38"/>
        <v>0.77595220966209622</v>
      </c>
      <c r="BV55" s="126">
        <f t="shared" si="38"/>
        <v>0.77152480737192763</v>
      </c>
      <c r="BW55" s="126">
        <f t="shared" si="38"/>
        <v>0.77471425779114855</v>
      </c>
      <c r="BX55" s="126">
        <f t="shared" si="38"/>
        <v>0.78060957604797587</v>
      </c>
      <c r="BY55" s="126">
        <f t="shared" si="38"/>
        <v>0.78021039014116711</v>
      </c>
      <c r="BZ55" s="126">
        <f t="shared" si="38"/>
        <v>0.7769730897767757</v>
      </c>
      <c r="CA55" s="126">
        <f t="shared" si="38"/>
        <v>0.77884435944333641</v>
      </c>
      <c r="CB55" s="126">
        <f t="shared" si="38"/>
        <v>0.77668086422372484</v>
      </c>
      <c r="CC55" s="126">
        <f t="shared" si="38"/>
        <v>0.77669034238916579</v>
      </c>
      <c r="CD55" s="126">
        <f t="shared" si="38"/>
        <v>0.77680893010554553</v>
      </c>
      <c r="CE55" s="126">
        <f t="shared" si="38"/>
        <v>0.7880419020758439</v>
      </c>
      <c r="CF55" s="126">
        <f t="shared" si="38"/>
        <v>0.78404552448329856</v>
      </c>
      <c r="CG55" s="126">
        <f t="shared" si="38"/>
        <v>0.77755165268910664</v>
      </c>
      <c r="CH55" s="126">
        <f t="shared" si="38"/>
        <v>0.77787486629776315</v>
      </c>
      <c r="CI55" s="126">
        <f t="shared" si="38"/>
        <v>0.78235295157805929</v>
      </c>
      <c r="CJ55" s="126">
        <f t="shared" si="38"/>
        <v>0.7816944710452256</v>
      </c>
      <c r="CK55" s="126">
        <f t="shared" si="38"/>
        <v>0.77974322533246554</v>
      </c>
      <c r="CL55" s="126">
        <f t="shared" si="38"/>
        <v>0.76027983197422155</v>
      </c>
      <c r="CM55" s="126">
        <f t="shared" si="38"/>
        <v>0.76188881065861336</v>
      </c>
      <c r="CN55" s="126">
        <f t="shared" si="38"/>
        <v>0.7580097615248943</v>
      </c>
      <c r="CO55" s="126">
        <f t="shared" si="38"/>
        <v>0.75601912819200234</v>
      </c>
      <c r="CP55" s="126">
        <f t="shared" si="38"/>
        <v>0.75615736828869984</v>
      </c>
      <c r="CQ55" s="126">
        <f t="shared" si="38"/>
        <v>0.76289629216652066</v>
      </c>
      <c r="CR55" s="126">
        <f t="shared" si="38"/>
        <v>0.76043305477345502</v>
      </c>
      <c r="CS55" s="126">
        <f t="shared" si="38"/>
        <v>0.74747016211167205</v>
      </c>
      <c r="CT55" s="126">
        <f t="shared" si="38"/>
        <v>0.75501179929358908</v>
      </c>
      <c r="CU55" s="126">
        <f t="shared" si="38"/>
        <v>0.75697772934681407</v>
      </c>
      <c r="CV55" s="126">
        <f t="shared" si="38"/>
        <v>0.75022822559153302</v>
      </c>
      <c r="CW55" s="126">
        <f t="shared" si="38"/>
        <v>0.74792211194671743</v>
      </c>
      <c r="CX55" s="126">
        <f t="shared" si="38"/>
        <v>0.73387726422241351</v>
      </c>
      <c r="CY55" s="126">
        <f t="shared" si="38"/>
        <v>0.74233881442906458</v>
      </c>
      <c r="CZ55" s="126">
        <f t="shared" si="38"/>
        <v>0.75333622828703184</v>
      </c>
      <c r="DA55" s="126">
        <f t="shared" si="38"/>
        <v>0.7563476713799322</v>
      </c>
      <c r="DB55" s="126">
        <f t="shared" si="38"/>
        <v>0.75336935821989781</v>
      </c>
      <c r="DC55" s="126">
        <f t="shared" si="38"/>
        <v>0.76397117760258493</v>
      </c>
      <c r="DD55" s="126">
        <f t="shared" si="38"/>
        <v>0.76449422873190676</v>
      </c>
      <c r="DE55" s="126">
        <f t="shared" si="38"/>
        <v>0.78970853997655122</v>
      </c>
      <c r="DF55" s="126">
        <f t="shared" si="38"/>
        <v>0.78016946380988883</v>
      </c>
      <c r="DG55" s="126">
        <f t="shared" si="38"/>
        <v>0.78474922109909528</v>
      </c>
      <c r="DH55" s="126">
        <f t="shared" si="38"/>
        <v>0.77571792792968741</v>
      </c>
      <c r="DI55" s="126">
        <f t="shared" si="38"/>
        <v>0.78236387142711372</v>
      </c>
      <c r="DJ55" s="126">
        <f t="shared" si="38"/>
        <v>0.77197312944261998</v>
      </c>
      <c r="DK55" s="126">
        <f t="shared" si="38"/>
        <v>0.77186275484130484</v>
      </c>
      <c r="DL55" s="126">
        <f t="shared" si="38"/>
        <v>0.78366696101230415</v>
      </c>
      <c r="DM55" s="126">
        <f t="shared" si="38"/>
        <v>0.78870854423905046</v>
      </c>
      <c r="DN55" s="126">
        <f t="shared" si="38"/>
        <v>0.79618927251350291</v>
      </c>
      <c r="DO55" s="126">
        <f t="shared" si="38"/>
        <v>0.79287499884156509</v>
      </c>
      <c r="DP55" s="126">
        <f t="shared" si="38"/>
        <v>0.78735287447386026</v>
      </c>
      <c r="DQ55" s="126">
        <f t="shared" si="38"/>
        <v>0.77235296379287366</v>
      </c>
      <c r="DR55" s="126">
        <f t="shared" si="38"/>
        <v>0.7845392687962186</v>
      </c>
      <c r="DS55" s="126">
        <f t="shared" si="38"/>
        <v>0.78319487034805235</v>
      </c>
      <c r="DT55" s="126">
        <f t="shared" si="38"/>
        <v>0.78230211921851212</v>
      </c>
      <c r="DU55" s="126">
        <f t="shared" si="38"/>
        <v>0.78798950101097931</v>
      </c>
      <c r="DV55" s="126">
        <f t="shared" si="38"/>
        <v>0.79147600869182821</v>
      </c>
      <c r="DW55" s="126">
        <f t="shared" si="38"/>
        <v>0.78992998621125543</v>
      </c>
      <c r="DX55" s="126">
        <f t="shared" si="38"/>
        <v>0.78809504658843865</v>
      </c>
      <c r="DY55" s="126">
        <f t="shared" si="38"/>
        <v>0.79282460532661925</v>
      </c>
      <c r="DZ55" s="126">
        <f t="shared" ref="DZ55:GK55" si="39">+DZ52/DZ$49</f>
        <v>0.79401844461304405</v>
      </c>
      <c r="EA55" s="126">
        <f t="shared" si="39"/>
        <v>0.79452492223571802</v>
      </c>
      <c r="EB55" s="126">
        <f t="shared" si="39"/>
        <v>0.79103558777401528</v>
      </c>
      <c r="EC55" s="126">
        <f t="shared" si="39"/>
        <v>0.78731164932421327</v>
      </c>
      <c r="ED55" s="126">
        <f t="shared" si="39"/>
        <v>0.7852732655438649</v>
      </c>
      <c r="EE55" s="126">
        <f t="shared" si="39"/>
        <v>0.78594317303726269</v>
      </c>
      <c r="EF55" s="126">
        <f t="shared" si="39"/>
        <v>0.78763357884632601</v>
      </c>
      <c r="EG55" s="126">
        <f t="shared" si="39"/>
        <v>0.78364008687310571</v>
      </c>
      <c r="EH55" s="126">
        <f t="shared" si="39"/>
        <v>0.78858783637993302</v>
      </c>
      <c r="EI55" s="126">
        <f t="shared" si="39"/>
        <v>0.79542547257534846</v>
      </c>
      <c r="EJ55" s="126">
        <f t="shared" si="39"/>
        <v>0.79983072831402557</v>
      </c>
      <c r="EK55" s="126">
        <f t="shared" si="39"/>
        <v>0.80444855977417296</v>
      </c>
      <c r="EL55" s="126">
        <f t="shared" si="39"/>
        <v>0.80887777500438163</v>
      </c>
      <c r="EM55" s="126">
        <f t="shared" si="39"/>
        <v>0.81287085292738437</v>
      </c>
      <c r="EN55" s="126">
        <f t="shared" si="39"/>
        <v>0.82061610826848597</v>
      </c>
      <c r="EO55" s="126">
        <f t="shared" si="39"/>
        <v>0.81325992225505594</v>
      </c>
      <c r="EP55" s="126">
        <f t="shared" si="39"/>
        <v>0.81662236799848698</v>
      </c>
      <c r="EQ55" s="126">
        <f t="shared" si="39"/>
        <v>0.82175535381397402</v>
      </c>
      <c r="ER55" s="126">
        <f t="shared" si="39"/>
        <v>0.82583928967898801</v>
      </c>
      <c r="ES55" s="126">
        <f t="shared" si="39"/>
        <v>0.82228155043666695</v>
      </c>
      <c r="ET55" s="126">
        <f t="shared" si="39"/>
        <v>0.82097466177573031</v>
      </c>
      <c r="EU55" s="126">
        <f t="shared" si="39"/>
        <v>0.8223073123830722</v>
      </c>
      <c r="EV55" s="126">
        <f t="shared" si="39"/>
        <v>0.82578761098671716</v>
      </c>
      <c r="EW55" s="126">
        <f t="shared" si="39"/>
        <v>0.82547331586975703</v>
      </c>
      <c r="EX55" s="126">
        <f t="shared" si="39"/>
        <v>0.82472525263528185</v>
      </c>
      <c r="EY55" s="126">
        <f t="shared" si="39"/>
        <v>0.82672880065140542</v>
      </c>
      <c r="EZ55" s="126">
        <f t="shared" si="39"/>
        <v>0.83302821047952247</v>
      </c>
      <c r="FA55" s="126">
        <f t="shared" si="39"/>
        <v>0.82956146382201479</v>
      </c>
      <c r="FB55" s="126">
        <f t="shared" si="39"/>
        <v>0.83198983012946992</v>
      </c>
      <c r="FC55" s="126">
        <f t="shared" si="39"/>
        <v>0.82920499639407652</v>
      </c>
      <c r="FD55" s="126">
        <f t="shared" si="39"/>
        <v>0.82387740852598146</v>
      </c>
      <c r="FE55" s="126">
        <f t="shared" si="39"/>
        <v>0.82899315812718399</v>
      </c>
      <c r="FF55" s="126">
        <f t="shared" si="39"/>
        <v>0.83588822219265735</v>
      </c>
      <c r="FG55" s="126">
        <f t="shared" si="39"/>
        <v>0.83758888314011193</v>
      </c>
      <c r="FH55" s="126">
        <f t="shared" si="39"/>
        <v>0.83672722091190577</v>
      </c>
      <c r="FI55" s="126">
        <f t="shared" si="39"/>
        <v>0.8349963227484567</v>
      </c>
      <c r="FJ55" s="126">
        <f t="shared" si="39"/>
        <v>0.84250288667452888</v>
      </c>
      <c r="FK55" s="126">
        <f t="shared" si="39"/>
        <v>0.84029620585651932</v>
      </c>
      <c r="FL55" s="126">
        <f t="shared" si="39"/>
        <v>0.84303994786138825</v>
      </c>
      <c r="FM55" s="126">
        <f t="shared" si="39"/>
        <v>0.83342813753078071</v>
      </c>
      <c r="FN55" s="126">
        <f t="shared" si="39"/>
        <v>0.84332795102255131</v>
      </c>
      <c r="FO55" s="126">
        <f t="shared" si="39"/>
        <v>0.84459052986892236</v>
      </c>
      <c r="FP55" s="126">
        <f t="shared" si="39"/>
        <v>0.8441845582580273</v>
      </c>
      <c r="FQ55" s="126">
        <f t="shared" si="39"/>
        <v>0.84312382123766472</v>
      </c>
      <c r="FR55" s="126">
        <f t="shared" si="39"/>
        <v>0.83821267528007171</v>
      </c>
      <c r="FS55" s="126">
        <f t="shared" si="39"/>
        <v>0.83354475455926957</v>
      </c>
      <c r="FT55" s="126">
        <f t="shared" si="39"/>
        <v>0.84340264319311753</v>
      </c>
      <c r="FU55" s="126">
        <f t="shared" si="39"/>
        <v>0.83772308415881025</v>
      </c>
      <c r="FV55" s="126">
        <f t="shared" si="39"/>
        <v>0.83839616727285504</v>
      </c>
      <c r="FW55" s="126">
        <f t="shared" si="39"/>
        <v>0.8417410506226819</v>
      </c>
      <c r="FX55" s="126">
        <f t="shared" si="39"/>
        <v>0.84220359812470658</v>
      </c>
      <c r="FY55" s="126">
        <f t="shared" si="39"/>
        <v>0.84475853779072352</v>
      </c>
      <c r="FZ55" s="126">
        <f t="shared" si="39"/>
        <v>0.84369442841811482</v>
      </c>
      <c r="GA55" s="126">
        <f t="shared" si="39"/>
        <v>0.84846924247863187</v>
      </c>
      <c r="GB55" s="126">
        <f t="shared" si="39"/>
        <v>0.85688033997917179</v>
      </c>
      <c r="GC55" s="126">
        <f t="shared" si="39"/>
        <v>0.85091560987086068</v>
      </c>
      <c r="GD55" s="126">
        <f t="shared" si="39"/>
        <v>0.8478241284671405</v>
      </c>
      <c r="GE55" s="126">
        <f t="shared" si="39"/>
        <v>0.83935029150892981</v>
      </c>
      <c r="GF55" s="126">
        <f t="shared" si="39"/>
        <v>0.85604193951989493</v>
      </c>
      <c r="GG55" s="126">
        <f t="shared" si="39"/>
        <v>0.84903140805857924</v>
      </c>
      <c r="GH55" s="126">
        <f t="shared" si="39"/>
        <v>0.84704603491411379</v>
      </c>
      <c r="GI55" s="126">
        <f t="shared" si="39"/>
        <v>0.84928758459789766</v>
      </c>
      <c r="GJ55" s="126">
        <f t="shared" si="39"/>
        <v>0.84331988064541519</v>
      </c>
      <c r="GK55" s="126">
        <f t="shared" si="39"/>
        <v>0.84496310059043467</v>
      </c>
      <c r="GL55" s="126">
        <f t="shared" ref="GL55:IW55" si="40">+GL52/GL$49</f>
        <v>0.85050327584719887</v>
      </c>
      <c r="GM55" s="126">
        <f t="shared" si="40"/>
        <v>0.82976670954951948</v>
      </c>
      <c r="GN55" s="126">
        <f t="shared" si="40"/>
        <v>0.83500816997851668</v>
      </c>
      <c r="GO55" s="126">
        <f t="shared" si="40"/>
        <v>0.83098658730797359</v>
      </c>
      <c r="GP55" s="126">
        <f t="shared" si="40"/>
        <v>0.83706348225461691</v>
      </c>
      <c r="GQ55" s="126">
        <f t="shared" si="40"/>
        <v>0.82617875452752687</v>
      </c>
      <c r="GR55" s="126">
        <f t="shared" si="40"/>
        <v>0.84012126965766676</v>
      </c>
      <c r="GS55" s="126">
        <f t="shared" si="40"/>
        <v>0.8469025886126913</v>
      </c>
      <c r="GT55" s="126">
        <f t="shared" si="40"/>
        <v>0.84817844154276179</v>
      </c>
      <c r="GU55" s="126">
        <f t="shared" si="40"/>
        <v>0.85060398415104599</v>
      </c>
      <c r="GV55" s="126">
        <f t="shared" si="40"/>
        <v>0.85537429514376773</v>
      </c>
      <c r="GW55" s="126">
        <f t="shared" si="40"/>
        <v>0.844690217209774</v>
      </c>
      <c r="GX55" s="126">
        <f t="shared" si="40"/>
        <v>0.85592318346056118</v>
      </c>
      <c r="GY55" s="126">
        <f t="shared" si="40"/>
        <v>0.85813393694620343</v>
      </c>
      <c r="GZ55" s="126">
        <f t="shared" si="40"/>
        <v>0.85868229818546205</v>
      </c>
      <c r="HA55" s="126">
        <f t="shared" si="40"/>
        <v>0.85629339267540283</v>
      </c>
      <c r="HB55" s="126">
        <f t="shared" si="40"/>
        <v>0.85808786065487608</v>
      </c>
      <c r="HC55" s="126">
        <f t="shared" si="40"/>
        <v>0.855799009208568</v>
      </c>
      <c r="HD55" s="126">
        <f t="shared" si="40"/>
        <v>0.86178552629433802</v>
      </c>
      <c r="HE55" s="126">
        <f t="shared" si="40"/>
        <v>0.86043170038502814</v>
      </c>
      <c r="HF55" s="126">
        <f t="shared" si="40"/>
        <v>0.85939466556583133</v>
      </c>
      <c r="HG55" s="126">
        <f t="shared" si="40"/>
        <v>0.86390852871064194</v>
      </c>
      <c r="HH55" s="126">
        <f t="shared" si="40"/>
        <v>0.86358574351868889</v>
      </c>
      <c r="HI55" s="126">
        <f t="shared" si="40"/>
        <v>0.85597070521093033</v>
      </c>
      <c r="HJ55" s="126">
        <f t="shared" si="40"/>
        <v>0.86637772622091191</v>
      </c>
      <c r="HK55" s="126">
        <f t="shared" si="40"/>
        <v>0.86184296878810784</v>
      </c>
      <c r="HL55" s="126">
        <f t="shared" si="40"/>
        <v>0.86162043994714144</v>
      </c>
      <c r="HM55" s="126">
        <f t="shared" si="40"/>
        <v>0.85817789562293301</v>
      </c>
      <c r="HN55" s="126">
        <f t="shared" si="40"/>
        <v>0.85432466444334543</v>
      </c>
      <c r="HO55" s="126">
        <f t="shared" si="40"/>
        <v>0.84696552824582294</v>
      </c>
      <c r="HP55" s="126">
        <f t="shared" si="40"/>
        <v>0.85812480812905201</v>
      </c>
      <c r="HQ55" s="126">
        <f t="shared" si="40"/>
        <v>0.85793204709238235</v>
      </c>
      <c r="HR55" s="126">
        <f t="shared" si="40"/>
        <v>0.86280970795831369</v>
      </c>
      <c r="HS55" s="126">
        <f t="shared" si="40"/>
        <v>0.86619079301606694</v>
      </c>
      <c r="HT55" s="126">
        <f t="shared" si="40"/>
        <v>0.86844919591299152</v>
      </c>
      <c r="HU55" s="126">
        <f t="shared" si="40"/>
        <v>0.86208520041917558</v>
      </c>
      <c r="HV55" s="126">
        <f t="shared" si="40"/>
        <v>0.85876316238254302</v>
      </c>
      <c r="HW55" s="126">
        <f t="shared" si="40"/>
        <v>0.85579392046572433</v>
      </c>
      <c r="HX55" s="126">
        <f t="shared" si="40"/>
        <v>0.85301257719983126</v>
      </c>
      <c r="HY55" s="126">
        <f t="shared" si="40"/>
        <v>0.8608360799286785</v>
      </c>
      <c r="HZ55" s="126">
        <f t="shared" si="40"/>
        <v>0.86359965203332978</v>
      </c>
      <c r="IA55" s="126">
        <f t="shared" si="40"/>
        <v>0.86315615618807007</v>
      </c>
      <c r="IB55" s="126">
        <f t="shared" si="40"/>
        <v>0.86373216385021956</v>
      </c>
      <c r="IC55" s="126">
        <f t="shared" si="40"/>
        <v>0.85643219810470506</v>
      </c>
      <c r="ID55" s="126">
        <f t="shared" si="40"/>
        <v>0.85688032384055246</v>
      </c>
      <c r="IE55" s="126">
        <f t="shared" si="40"/>
        <v>0.85674043972061964</v>
      </c>
      <c r="IF55" s="126">
        <f t="shared" si="40"/>
        <v>0.86569465879852647</v>
      </c>
      <c r="IG55" s="126">
        <f t="shared" si="40"/>
        <v>0.85867821722174453</v>
      </c>
      <c r="IH55" s="126">
        <f t="shared" si="40"/>
        <v>0.85818650442547117</v>
      </c>
      <c r="II55" s="126">
        <f t="shared" si="40"/>
        <v>0.86347964353120699</v>
      </c>
      <c r="IJ55" s="126">
        <f t="shared" si="40"/>
        <v>0.86207481633986183</v>
      </c>
      <c r="IK55" s="126">
        <f t="shared" si="40"/>
        <v>0.85849186547257272</v>
      </c>
      <c r="IL55" s="126">
        <f t="shared" si="40"/>
        <v>0.8589689173402616</v>
      </c>
      <c r="IM55" s="126">
        <f t="shared" si="40"/>
        <v>0.84421189683188091</v>
      </c>
      <c r="IN55" s="126">
        <f t="shared" si="40"/>
        <v>0.85252831090183545</v>
      </c>
      <c r="IO55" s="126">
        <f t="shared" si="40"/>
        <v>0.84082113422681382</v>
      </c>
      <c r="IP55" s="126">
        <f t="shared" si="40"/>
        <v>0.84980813787592147</v>
      </c>
      <c r="IQ55" s="126">
        <f t="shared" si="40"/>
        <v>0.8517429200268396</v>
      </c>
      <c r="IR55" s="126">
        <f t="shared" si="40"/>
        <v>0.84384377835149393</v>
      </c>
      <c r="IS55" s="126">
        <f t="shared" si="40"/>
        <v>0.83916176737167048</v>
      </c>
      <c r="IT55" s="126">
        <f t="shared" si="40"/>
        <v>0.84309471943213365</v>
      </c>
      <c r="IU55" s="126">
        <f t="shared" si="40"/>
        <v>0.82993074188368077</v>
      </c>
      <c r="IV55" s="126">
        <f t="shared" si="40"/>
        <v>0.81496625380816767</v>
      </c>
      <c r="IW55" s="126">
        <f t="shared" si="40"/>
        <v>0.83640017729421279</v>
      </c>
      <c r="IX55" s="126">
        <f t="shared" ref="IX55:JF55" si="41">+IX52/IX$49</f>
        <v>0.84228345169847263</v>
      </c>
      <c r="IY55" s="126">
        <f t="shared" si="41"/>
        <v>0.83300524948112475</v>
      </c>
      <c r="IZ55" s="126">
        <f t="shared" si="41"/>
        <v>0.82913086103111666</v>
      </c>
      <c r="JA55" s="126">
        <f t="shared" si="41"/>
        <v>0.840987901807695</v>
      </c>
      <c r="JB55" s="126">
        <f t="shared" si="41"/>
        <v>0.83682556766640992</v>
      </c>
      <c r="JC55" s="126">
        <f t="shared" si="41"/>
        <v>0.83971323655890751</v>
      </c>
      <c r="JD55" s="126">
        <f t="shared" si="41"/>
        <v>0.84414270537695135</v>
      </c>
      <c r="JE55" s="126">
        <f t="shared" si="41"/>
        <v>0.85520708136654311</v>
      </c>
      <c r="JF55" s="126">
        <f t="shared" si="41"/>
        <v>0.85375167184759848</v>
      </c>
    </row>
    <row r="56" spans="1:266" s="1" customFormat="1" ht="12.9" customHeight="1" x14ac:dyDescent="0.2">
      <c r="A56" s="73"/>
      <c r="B56" s="73"/>
      <c r="C56" s="73"/>
      <c r="D56" s="73"/>
      <c r="E56" s="73"/>
      <c r="G56" s="73"/>
      <c r="H56" s="73"/>
      <c r="I56" s="73"/>
      <c r="J56" s="73"/>
      <c r="K56" s="73"/>
      <c r="N56" s="73"/>
      <c r="O56" s="73"/>
      <c r="P56" s="73"/>
      <c r="Q56" s="73"/>
      <c r="S56" s="73"/>
      <c r="T56" s="73"/>
      <c r="U56" s="73"/>
      <c r="V56" s="73"/>
      <c r="W56" s="73"/>
      <c r="AC56" s="73"/>
    </row>
    <row r="57" spans="1:266" s="1" customFormat="1" ht="12.9" customHeight="1" x14ac:dyDescent="0.2">
      <c r="A57" s="25" t="s">
        <v>85</v>
      </c>
      <c r="B57" s="73"/>
      <c r="C57" s="73"/>
      <c r="D57" s="73"/>
      <c r="E57" s="73"/>
      <c r="G57" s="73"/>
      <c r="H57" s="73"/>
      <c r="I57" s="73"/>
      <c r="J57" s="73"/>
      <c r="K57" s="73"/>
      <c r="N57" s="73"/>
      <c r="O57" s="73"/>
      <c r="P57" s="73"/>
      <c r="Q57" s="73"/>
      <c r="S57" s="73"/>
      <c r="T57" s="73"/>
      <c r="U57" s="73"/>
      <c r="V57" s="73"/>
      <c r="W57" s="73"/>
      <c r="AC57" s="73"/>
    </row>
    <row r="58" spans="1:266" s="1" customFormat="1" ht="12.9" customHeight="1" x14ac:dyDescent="0.2">
      <c r="A58" s="73" t="s">
        <v>86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73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</row>
    <row r="59" spans="1:266" s="1" customFormat="1" ht="12.9" customHeight="1" x14ac:dyDescent="0.2">
      <c r="A59" s="73" t="s">
        <v>87</v>
      </c>
      <c r="B59" s="1">
        <v>16547</v>
      </c>
      <c r="C59" s="1">
        <v>17936</v>
      </c>
      <c r="D59" s="1">
        <v>17151</v>
      </c>
      <c r="E59" s="1">
        <v>17751</v>
      </c>
      <c r="F59" s="1">
        <v>20874</v>
      </c>
      <c r="G59" s="1">
        <v>21745</v>
      </c>
      <c r="H59" s="1">
        <v>23051</v>
      </c>
      <c r="I59" s="1">
        <v>22249</v>
      </c>
      <c r="J59" s="1">
        <v>21906</v>
      </c>
      <c r="K59" s="1">
        <v>21019</v>
      </c>
      <c r="L59" s="1">
        <v>21681</v>
      </c>
      <c r="M59" s="1">
        <v>24327</v>
      </c>
      <c r="N59" s="1">
        <v>27835</v>
      </c>
      <c r="O59" s="1">
        <v>26725</v>
      </c>
      <c r="P59" s="1">
        <v>27898</v>
      </c>
      <c r="Q59" s="1">
        <v>27586</v>
      </c>
      <c r="R59" s="1">
        <v>28114</v>
      </c>
      <c r="S59" s="1">
        <v>25590</v>
      </c>
      <c r="T59" s="1">
        <v>31541</v>
      </c>
      <c r="U59" s="1">
        <v>29620</v>
      </c>
      <c r="V59" s="1">
        <v>32254</v>
      </c>
      <c r="W59" s="1">
        <v>36417</v>
      </c>
      <c r="X59" s="1">
        <v>42399</v>
      </c>
      <c r="Y59" s="1">
        <v>42826</v>
      </c>
      <c r="Z59" s="1">
        <v>47447</v>
      </c>
      <c r="AA59" s="1">
        <v>43418</v>
      </c>
      <c r="AB59" s="1">
        <v>42717</v>
      </c>
      <c r="AC59" s="1">
        <v>45776</v>
      </c>
      <c r="AD59" s="1">
        <v>45558</v>
      </c>
      <c r="AE59" s="1">
        <v>38263</v>
      </c>
      <c r="AF59" s="1">
        <v>43375</v>
      </c>
      <c r="AG59" s="1">
        <v>47558</v>
      </c>
      <c r="AH59" s="1">
        <v>46196</v>
      </c>
      <c r="AI59" s="1">
        <v>49770</v>
      </c>
      <c r="AJ59" s="1">
        <v>55852</v>
      </c>
      <c r="AK59" s="1">
        <v>63660</v>
      </c>
      <c r="AL59" s="1">
        <v>66505</v>
      </c>
      <c r="AM59" s="1">
        <v>68197</v>
      </c>
      <c r="AN59" s="1">
        <v>63131</v>
      </c>
      <c r="AO59" s="1">
        <v>71062</v>
      </c>
      <c r="AP59" s="1">
        <v>66204</v>
      </c>
      <c r="AQ59" s="1">
        <v>58418</v>
      </c>
      <c r="AR59" s="1">
        <v>63386.968831500009</v>
      </c>
      <c r="AS59" s="1">
        <v>63388.921295</v>
      </c>
      <c r="AT59" s="1">
        <v>61666.122557399998</v>
      </c>
      <c r="AU59" s="1">
        <v>56211.231741299998</v>
      </c>
      <c r="AV59" s="1">
        <v>57865.561000800008</v>
      </c>
      <c r="AW59" s="1">
        <v>56925.421818600007</v>
      </c>
      <c r="AX59" s="1">
        <v>43877.708119000003</v>
      </c>
      <c r="AY59" s="1">
        <v>39415.783617300003</v>
      </c>
      <c r="AZ59" s="1">
        <v>34358.067027600002</v>
      </c>
      <c r="BA59" s="1">
        <v>36232.313476000003</v>
      </c>
      <c r="BB59" s="1">
        <v>38057.554752399992</v>
      </c>
      <c r="BC59" s="1">
        <v>39192.873729699997</v>
      </c>
      <c r="BD59" s="1">
        <v>40669.467719699998</v>
      </c>
      <c r="BE59" s="1">
        <v>36974.983130200002</v>
      </c>
      <c r="BF59" s="1">
        <v>37816.518197700003</v>
      </c>
      <c r="BG59" s="1">
        <v>37853.821787350003</v>
      </c>
      <c r="BH59" s="1">
        <v>42041.949620999992</v>
      </c>
      <c r="BI59" s="1">
        <v>41624</v>
      </c>
      <c r="BJ59" s="1">
        <v>46673.6777487</v>
      </c>
      <c r="BK59" s="1">
        <v>45473.204146600001</v>
      </c>
      <c r="BL59" s="1">
        <v>49282.365205849987</v>
      </c>
      <c r="BM59" s="1">
        <v>48793.415127749991</v>
      </c>
      <c r="BN59" s="1">
        <v>49159.610529999998</v>
      </c>
      <c r="BO59" s="1">
        <v>56271.019704400002</v>
      </c>
      <c r="BP59" s="1">
        <v>55356.783563899997</v>
      </c>
      <c r="BQ59" s="1">
        <v>59653.304335599998</v>
      </c>
      <c r="BR59" s="1">
        <v>60054.302581000004</v>
      </c>
      <c r="BS59" s="1">
        <v>59221.591197100002</v>
      </c>
      <c r="BT59" s="1">
        <v>66453.9445404</v>
      </c>
      <c r="BU59" s="1">
        <v>64387.333396000009</v>
      </c>
      <c r="BV59" s="1">
        <v>61329.489981399987</v>
      </c>
      <c r="BW59" s="1">
        <v>60420.480808200002</v>
      </c>
      <c r="BX59" s="1">
        <v>62375.508349000011</v>
      </c>
      <c r="BY59" s="1">
        <v>75864.922072400004</v>
      </c>
      <c r="BZ59" s="1">
        <v>82163.482317000002</v>
      </c>
      <c r="CA59" s="1">
        <v>82390.879547000004</v>
      </c>
      <c r="CB59" s="1">
        <v>78886.444827200001</v>
      </c>
      <c r="CC59" s="1">
        <v>80168.044343000001</v>
      </c>
      <c r="CD59" s="1">
        <v>78830.686600400004</v>
      </c>
      <c r="CE59" s="1">
        <v>78629.001834999988</v>
      </c>
      <c r="CF59" s="1">
        <v>78231.467751999997</v>
      </c>
      <c r="CG59" s="1">
        <v>73124.589242599992</v>
      </c>
      <c r="CH59" s="1">
        <v>74320.603718099999</v>
      </c>
      <c r="CI59" s="1">
        <v>73149.142074799995</v>
      </c>
      <c r="CJ59" s="1">
        <v>67457.8587806</v>
      </c>
      <c r="CK59" s="1">
        <v>71553.642604500012</v>
      </c>
      <c r="CL59" s="1">
        <v>77420.989012999999</v>
      </c>
      <c r="CM59" s="1">
        <v>79328.253067600002</v>
      </c>
      <c r="CN59" s="1">
        <v>79160.5527</v>
      </c>
      <c r="CO59" s="1">
        <v>73372.484530599992</v>
      </c>
      <c r="CP59" s="1">
        <v>80311.262010899998</v>
      </c>
      <c r="CQ59" s="1">
        <v>88415.123119600001</v>
      </c>
      <c r="CR59" s="1">
        <v>76657.520753399993</v>
      </c>
      <c r="CS59" s="1">
        <v>80791.319371499994</v>
      </c>
      <c r="CT59" s="1">
        <v>70184.817550200009</v>
      </c>
      <c r="CU59" s="1">
        <v>64308.814337999996</v>
      </c>
      <c r="CV59" s="1">
        <v>68948.135901200003</v>
      </c>
      <c r="CW59" s="1">
        <v>66555.877689999994</v>
      </c>
      <c r="CX59" s="1">
        <v>70070.961105399998</v>
      </c>
      <c r="CY59" s="1">
        <v>62789.674249999996</v>
      </c>
      <c r="CZ59" s="1">
        <v>60048.900662999993</v>
      </c>
      <c r="DA59" s="1">
        <v>59680.740064600002</v>
      </c>
      <c r="DB59" s="1">
        <v>62804.939094999987</v>
      </c>
      <c r="DC59" s="1">
        <v>73088.391817999989</v>
      </c>
      <c r="DD59" s="1">
        <v>74193.30478939999</v>
      </c>
      <c r="DE59" s="1">
        <v>62758.564612800001</v>
      </c>
      <c r="DF59" s="1">
        <v>61438.549626499997</v>
      </c>
      <c r="DG59" s="1">
        <v>58356.655112300003</v>
      </c>
      <c r="DH59" s="1">
        <v>72427.003473000004</v>
      </c>
      <c r="DI59" s="1">
        <v>76400.566567200003</v>
      </c>
      <c r="DJ59" s="1">
        <v>79434.060444800009</v>
      </c>
      <c r="DK59" s="1">
        <v>77328.997501400008</v>
      </c>
      <c r="DL59" s="1">
        <v>73919.064382199984</v>
      </c>
      <c r="DM59" s="1">
        <v>66664.462602500003</v>
      </c>
      <c r="DN59" s="1">
        <v>65874.716225799988</v>
      </c>
      <c r="DO59" s="1">
        <v>64991.843722400008</v>
      </c>
      <c r="DP59" s="1">
        <v>61832.754454600014</v>
      </c>
      <c r="DQ59" s="1">
        <v>67750.435760000008</v>
      </c>
      <c r="DR59" s="1">
        <v>63118.960251600001</v>
      </c>
      <c r="DS59" s="1">
        <v>61354.018220039987</v>
      </c>
      <c r="DT59" s="1">
        <v>62580.502928440008</v>
      </c>
      <c r="DU59" s="1">
        <v>62761.730663720002</v>
      </c>
      <c r="DV59" s="1">
        <v>79189.739305819996</v>
      </c>
      <c r="DW59" s="1">
        <v>78199.499801879996</v>
      </c>
      <c r="DX59" s="1">
        <v>82692.431343599994</v>
      </c>
      <c r="DY59" s="1">
        <v>79639.925465649998</v>
      </c>
      <c r="DZ59" s="1">
        <v>80989.204194159989</v>
      </c>
      <c r="EA59" s="1">
        <v>89691.214702490004</v>
      </c>
      <c r="EB59" s="1">
        <v>86745.808787149988</v>
      </c>
      <c r="EC59" s="1">
        <v>54991.104289479998</v>
      </c>
      <c r="ED59" s="1">
        <v>57011.746500030007</v>
      </c>
      <c r="EE59" s="1">
        <v>56624.96824419999</v>
      </c>
      <c r="EF59" s="1">
        <v>54098.990544079992</v>
      </c>
      <c r="EG59" s="1">
        <v>58139.825552230002</v>
      </c>
      <c r="EH59" s="1">
        <v>62481.874696400002</v>
      </c>
      <c r="EI59" s="1">
        <v>60110.888383259997</v>
      </c>
      <c r="EJ59" s="1">
        <v>62416.912614569992</v>
      </c>
      <c r="EK59" s="1">
        <v>60133.607228769994</v>
      </c>
      <c r="EL59" s="1">
        <v>67299.773656029996</v>
      </c>
      <c r="EM59" s="1">
        <v>65819.599571190003</v>
      </c>
      <c r="EN59" s="1">
        <v>72971.57680884999</v>
      </c>
      <c r="EO59" s="1">
        <v>68548.465336879992</v>
      </c>
      <c r="EP59" s="1">
        <v>77137.824963549996</v>
      </c>
      <c r="EQ59" s="1">
        <v>68031.192320799993</v>
      </c>
      <c r="ER59" s="1">
        <v>69089.460776699998</v>
      </c>
      <c r="ES59" s="1">
        <v>80754.035360180002</v>
      </c>
      <c r="ET59" s="1">
        <v>62028.314629300003</v>
      </c>
      <c r="EU59" s="1">
        <v>64478.936304780007</v>
      </c>
      <c r="EV59" s="1">
        <v>64840.034171819992</v>
      </c>
      <c r="EW59" s="1">
        <v>63147.648088549999</v>
      </c>
      <c r="EX59" s="1">
        <v>62571.72043442</v>
      </c>
      <c r="EY59" s="1">
        <v>63957.462183060008</v>
      </c>
      <c r="EZ59" s="1">
        <v>65265.972262019997</v>
      </c>
      <c r="FA59" s="1">
        <v>73585.853133110009</v>
      </c>
      <c r="FB59" s="1">
        <v>82234.668585310021</v>
      </c>
      <c r="FC59" s="1">
        <v>77657.207842150005</v>
      </c>
      <c r="FD59" s="1">
        <v>72917.542342469998</v>
      </c>
      <c r="FE59" s="1">
        <v>75362.937694869994</v>
      </c>
      <c r="FF59" s="1">
        <v>80646.837081179998</v>
      </c>
      <c r="FG59" s="1">
        <v>85967.720131869995</v>
      </c>
      <c r="FH59" s="1">
        <v>95074.546058770007</v>
      </c>
      <c r="FI59" s="1">
        <v>97894.658585410012</v>
      </c>
      <c r="FJ59" s="1">
        <v>111688.97067146</v>
      </c>
      <c r="FK59" s="1">
        <v>105248.16442697</v>
      </c>
      <c r="FL59" s="1">
        <v>104160.35686710999</v>
      </c>
      <c r="FM59" s="1">
        <v>102624.32174056</v>
      </c>
      <c r="FN59" s="1">
        <v>91152.175338460002</v>
      </c>
      <c r="FO59" s="1">
        <v>94995.022848500012</v>
      </c>
      <c r="FP59" s="1">
        <v>101950.68527372</v>
      </c>
      <c r="FQ59" s="1">
        <v>119550.28404519999</v>
      </c>
      <c r="FR59" s="1">
        <v>126629.05357355</v>
      </c>
      <c r="FS59" s="1">
        <v>120087.88397482999</v>
      </c>
      <c r="FT59" s="1">
        <v>116541.66844768</v>
      </c>
      <c r="FU59" s="1">
        <v>116854.38776483</v>
      </c>
      <c r="FV59" s="1">
        <v>109329.11473387</v>
      </c>
      <c r="FW59" s="1">
        <v>118857.58636471001</v>
      </c>
      <c r="FX59" s="1">
        <v>114074.19505275</v>
      </c>
      <c r="FY59" s="1">
        <v>106183.40997329001</v>
      </c>
      <c r="FZ59" s="1">
        <v>103107.48936721</v>
      </c>
      <c r="GA59" s="1">
        <v>82055.65711855999</v>
      </c>
      <c r="GB59" s="1">
        <v>83767.071403929993</v>
      </c>
      <c r="GC59" s="1">
        <v>71481.464321779989</v>
      </c>
      <c r="GD59" s="1">
        <v>97029.020181379979</v>
      </c>
      <c r="GE59" s="1">
        <v>75410.703051039993</v>
      </c>
      <c r="GF59" s="1">
        <v>103339.20369244</v>
      </c>
      <c r="GG59" s="1">
        <v>104361.24610903001</v>
      </c>
      <c r="GH59" s="1">
        <v>105681.11474557999</v>
      </c>
      <c r="GI59" s="1">
        <v>103864.19153719999</v>
      </c>
      <c r="GJ59" s="1">
        <v>92875.74435026999</v>
      </c>
      <c r="GK59" s="1">
        <v>99081.700237130004</v>
      </c>
      <c r="GL59" s="1">
        <v>96414.015147040001</v>
      </c>
      <c r="GM59" s="1">
        <v>92331.301896420002</v>
      </c>
      <c r="GN59" s="1">
        <v>107016.21102151999</v>
      </c>
      <c r="GO59" s="1">
        <v>104696.47843962999</v>
      </c>
      <c r="GP59" s="1">
        <v>100426.84817031</v>
      </c>
      <c r="GQ59" s="1">
        <v>103609.24262131999</v>
      </c>
      <c r="GR59" s="1">
        <v>95969.406507089996</v>
      </c>
      <c r="GS59" s="1">
        <v>108839.91271834999</v>
      </c>
      <c r="GT59" s="1">
        <v>116607.38104531</v>
      </c>
      <c r="GU59" s="1">
        <v>111478.95174251001</v>
      </c>
      <c r="GV59" s="1">
        <v>111893.32033101001</v>
      </c>
      <c r="GW59" s="1">
        <v>98918.066747600024</v>
      </c>
      <c r="GX59" s="1">
        <v>101764.93116112</v>
      </c>
      <c r="GY59" s="1">
        <v>94314.410276580005</v>
      </c>
      <c r="GZ59" s="1">
        <v>114733.28914861</v>
      </c>
      <c r="HA59" s="1">
        <v>113796.78988498999</v>
      </c>
      <c r="HB59" s="1">
        <v>125327.36334485</v>
      </c>
      <c r="HC59" s="1">
        <v>136880.47388251001</v>
      </c>
      <c r="HD59" s="1">
        <v>148494.22089520001</v>
      </c>
      <c r="HE59" s="1">
        <v>144763.68009747</v>
      </c>
      <c r="HF59" s="1">
        <v>137448.84915476001</v>
      </c>
      <c r="HG59" s="1">
        <v>180904.66150566001</v>
      </c>
      <c r="HH59" s="1">
        <v>141914.65178583001</v>
      </c>
      <c r="HI59" s="1">
        <v>133018.26425918</v>
      </c>
      <c r="HJ59" s="1">
        <v>152161.52223440001</v>
      </c>
      <c r="HK59" s="1">
        <v>142766.43731094999</v>
      </c>
      <c r="HL59" s="1">
        <v>163145.26087542999</v>
      </c>
      <c r="HM59" s="1">
        <v>156980.63482425999</v>
      </c>
      <c r="HN59" s="1">
        <v>176387.54929252001</v>
      </c>
      <c r="HO59" s="1">
        <v>162556.19536951999</v>
      </c>
      <c r="HP59" s="1">
        <v>168980.49550478</v>
      </c>
      <c r="HQ59" s="1">
        <v>173530.94016771001</v>
      </c>
      <c r="HR59" s="1">
        <v>153786.78854392</v>
      </c>
      <c r="HS59" s="1">
        <v>153178.08319429</v>
      </c>
      <c r="HT59" s="1">
        <v>153237.12743071999</v>
      </c>
      <c r="HU59" s="1">
        <v>161216.35175559999</v>
      </c>
      <c r="HV59" s="1">
        <v>169898.54137604</v>
      </c>
      <c r="HW59" s="1">
        <v>154223.23692078999</v>
      </c>
      <c r="HX59" s="1">
        <v>158590.59090111</v>
      </c>
      <c r="HY59" s="1">
        <v>178356.16499858</v>
      </c>
      <c r="HZ59" s="1">
        <v>155645.14265031001</v>
      </c>
      <c r="IA59" s="1">
        <v>178481.90990137</v>
      </c>
      <c r="IB59" s="1">
        <v>159943.86819186001</v>
      </c>
      <c r="IC59" s="1">
        <v>178701.53706315</v>
      </c>
      <c r="ID59" s="1">
        <v>178111.37024777001</v>
      </c>
      <c r="IE59" s="1">
        <v>158405.87330984999</v>
      </c>
      <c r="IF59" s="1">
        <v>146370.86328071001</v>
      </c>
      <c r="IG59" s="1">
        <v>158354.33746898</v>
      </c>
      <c r="IH59" s="1">
        <v>154417.35784891</v>
      </c>
      <c r="II59" s="1">
        <v>155695.40946329001</v>
      </c>
      <c r="IJ59" s="1">
        <v>168928.75157215001</v>
      </c>
      <c r="IK59" s="1">
        <v>184365.30324682</v>
      </c>
      <c r="IL59" s="1">
        <v>188881.30356026001</v>
      </c>
      <c r="IM59" s="1">
        <v>195466.37580514001</v>
      </c>
      <c r="IN59" s="1">
        <v>224686.68974604001</v>
      </c>
      <c r="IO59" s="1">
        <v>293855.86848891998</v>
      </c>
      <c r="IP59" s="1">
        <v>270844.36532927997</v>
      </c>
      <c r="IQ59" s="1">
        <v>287692.31011719001</v>
      </c>
      <c r="IR59" s="1">
        <v>294606.16502044001</v>
      </c>
      <c r="IS59" s="1">
        <v>236369.73758273001</v>
      </c>
      <c r="IT59" s="1">
        <v>231289.29524889999</v>
      </c>
      <c r="IU59" s="1">
        <v>238342.93658040001</v>
      </c>
      <c r="IV59" s="1">
        <v>276767.13065842999</v>
      </c>
      <c r="IW59" s="1">
        <v>293255.02113086003</v>
      </c>
      <c r="IX59" s="1">
        <v>319399.80780678999</v>
      </c>
      <c r="IY59" s="1">
        <v>432227.14305691002</v>
      </c>
      <c r="IZ59" s="1">
        <v>394925.29366646998</v>
      </c>
      <c r="JA59" s="1">
        <v>348941</v>
      </c>
      <c r="JB59" s="1">
        <v>344246.57567911001</v>
      </c>
      <c r="JC59" s="1">
        <v>373707.09432352002</v>
      </c>
      <c r="JD59" s="1">
        <v>331290.01786805002</v>
      </c>
      <c r="JE59" s="1">
        <v>315383.47159701999</v>
      </c>
      <c r="JF59" s="1">
        <v>373831.25449615001</v>
      </c>
    </row>
    <row r="60" spans="1:266" s="1" customFormat="1" ht="12.9" customHeight="1" x14ac:dyDescent="0.2">
      <c r="A60" s="73" t="s">
        <v>88</v>
      </c>
      <c r="B60" s="1">
        <v>2288</v>
      </c>
      <c r="C60" s="1">
        <v>2382</v>
      </c>
      <c r="D60" s="1">
        <v>2383</v>
      </c>
      <c r="E60" s="1">
        <v>2470</v>
      </c>
      <c r="F60" s="1">
        <v>2187</v>
      </c>
      <c r="G60" s="1">
        <v>3135</v>
      </c>
      <c r="H60" s="1">
        <v>2786</v>
      </c>
      <c r="I60" s="1">
        <v>3136</v>
      </c>
      <c r="J60" s="1">
        <v>2941</v>
      </c>
      <c r="K60" s="1">
        <v>4574</v>
      </c>
      <c r="L60" s="1">
        <v>5345</v>
      </c>
      <c r="M60" s="1">
        <v>5176</v>
      </c>
      <c r="N60" s="1">
        <v>5249</v>
      </c>
      <c r="O60" s="1">
        <v>5325</v>
      </c>
      <c r="P60" s="1">
        <v>2197</v>
      </c>
      <c r="Q60" s="1">
        <v>1820</v>
      </c>
      <c r="R60" s="1">
        <v>2957</v>
      </c>
      <c r="S60" s="1">
        <v>3092</v>
      </c>
      <c r="T60" s="1">
        <v>3579</v>
      </c>
      <c r="U60" s="1">
        <v>4019</v>
      </c>
      <c r="V60" s="1">
        <v>3147</v>
      </c>
      <c r="W60" s="1">
        <v>3350</v>
      </c>
      <c r="X60" s="1">
        <v>3163</v>
      </c>
      <c r="Y60" s="1">
        <v>3552</v>
      </c>
      <c r="Z60" s="1">
        <v>3813</v>
      </c>
      <c r="AA60" s="1">
        <v>4239</v>
      </c>
      <c r="AB60" s="1">
        <v>3931</v>
      </c>
      <c r="AC60" s="1">
        <v>4467</v>
      </c>
      <c r="AD60" s="1">
        <v>6234</v>
      </c>
      <c r="AE60" s="1">
        <v>5910</v>
      </c>
      <c r="AF60" s="1">
        <v>8651</v>
      </c>
      <c r="AG60" s="1">
        <v>9155</v>
      </c>
      <c r="AH60" s="1">
        <v>7903</v>
      </c>
      <c r="AI60" s="1">
        <v>6930</v>
      </c>
      <c r="AJ60" s="1">
        <v>7414</v>
      </c>
      <c r="AK60" s="1">
        <v>8576</v>
      </c>
      <c r="AL60" s="1">
        <v>9839</v>
      </c>
      <c r="AM60" s="1">
        <v>10126</v>
      </c>
      <c r="AN60" s="1">
        <v>19176</v>
      </c>
      <c r="AO60" s="1">
        <v>19601</v>
      </c>
      <c r="AP60" s="1">
        <v>17889</v>
      </c>
      <c r="AQ60" s="1">
        <v>19011</v>
      </c>
      <c r="AR60" s="1">
        <v>18369.699761</v>
      </c>
      <c r="AS60" s="1">
        <v>19375.052962999998</v>
      </c>
      <c r="AT60" s="1">
        <v>19186.232983000002</v>
      </c>
      <c r="AU60" s="1">
        <v>18661.898581000001</v>
      </c>
      <c r="AV60" s="1">
        <v>23859.811801</v>
      </c>
      <c r="AW60" s="1">
        <v>23540.497444000001</v>
      </c>
      <c r="AX60" s="1">
        <v>23631.558820999999</v>
      </c>
      <c r="AY60" s="1">
        <v>22530.999230000001</v>
      </c>
      <c r="AZ60" s="1">
        <v>19850.279836000002</v>
      </c>
      <c r="BA60" s="1">
        <v>18530.415363</v>
      </c>
      <c r="BB60" s="1">
        <v>19682.837835999999</v>
      </c>
      <c r="BC60" s="1">
        <v>17515.486955</v>
      </c>
      <c r="BD60" s="1">
        <v>16856.974111</v>
      </c>
      <c r="BE60" s="1">
        <v>11920.133143999999</v>
      </c>
      <c r="BF60" s="1">
        <v>12454.750207999999</v>
      </c>
      <c r="BG60" s="1">
        <v>13412.164156000001</v>
      </c>
      <c r="BH60" s="1">
        <v>13177.348249000001</v>
      </c>
      <c r="BI60" s="1">
        <v>13606</v>
      </c>
      <c r="BJ60" s="1">
        <v>14481.87084</v>
      </c>
      <c r="BK60" s="1">
        <v>14019.500583999999</v>
      </c>
      <c r="BL60" s="1">
        <v>13478.064630999999</v>
      </c>
      <c r="BM60" s="1">
        <v>14028.974307</v>
      </c>
      <c r="BN60" s="1">
        <v>13957.098314999999</v>
      </c>
      <c r="BO60" s="1">
        <v>13468.981424</v>
      </c>
      <c r="BP60" s="1">
        <v>13211.187289</v>
      </c>
      <c r="BQ60" s="1">
        <v>13200.447176</v>
      </c>
      <c r="BR60" s="1">
        <v>13774.179281999999</v>
      </c>
      <c r="BS60" s="1">
        <v>13731.580081</v>
      </c>
      <c r="BT60" s="1">
        <v>14492.281159</v>
      </c>
      <c r="BU60" s="1">
        <v>14318.908977999999</v>
      </c>
      <c r="BV60" s="1">
        <v>14234.197131000001</v>
      </c>
      <c r="BW60" s="1">
        <v>14056.990062999999</v>
      </c>
      <c r="BX60" s="1">
        <v>14461.971452</v>
      </c>
      <c r="BY60" s="1">
        <v>13656.662902</v>
      </c>
      <c r="BZ60" s="1">
        <v>13652.402770999999</v>
      </c>
      <c r="CA60" s="1">
        <v>13339.275435</v>
      </c>
      <c r="CB60" s="1">
        <v>14048.434589</v>
      </c>
      <c r="CC60" s="1">
        <v>12945.594536000001</v>
      </c>
      <c r="CD60" s="1">
        <v>12013.932081000001</v>
      </c>
      <c r="CE60" s="1">
        <v>11866.403994</v>
      </c>
      <c r="CF60" s="1">
        <v>11748.517019999999</v>
      </c>
      <c r="CG60" s="1">
        <v>11815.266221</v>
      </c>
      <c r="CH60" s="1">
        <v>11939.031826</v>
      </c>
      <c r="CI60" s="1">
        <v>11626.672911</v>
      </c>
      <c r="CJ60" s="1">
        <v>10979.116373000001</v>
      </c>
      <c r="CK60" s="1">
        <v>12672.970529</v>
      </c>
      <c r="CL60" s="1">
        <v>12751.093403999999</v>
      </c>
      <c r="CM60" s="1">
        <v>12437.388709999999</v>
      </c>
      <c r="CN60" s="1">
        <v>13003.715769</v>
      </c>
      <c r="CO60" s="1">
        <v>19654.895737999999</v>
      </c>
      <c r="CP60" s="1">
        <v>29634.107380000001</v>
      </c>
      <c r="CQ60" s="1">
        <v>28339.058125</v>
      </c>
      <c r="CR60" s="1">
        <v>29919.950861000001</v>
      </c>
      <c r="CS60" s="1">
        <v>30404.517305000001</v>
      </c>
      <c r="CT60" s="1">
        <v>29401.481682000001</v>
      </c>
      <c r="CU60" s="1">
        <v>29157.898743999998</v>
      </c>
      <c r="CV60" s="1">
        <v>27163.632763000001</v>
      </c>
      <c r="CW60" s="1">
        <v>25364.749958</v>
      </c>
      <c r="CX60" s="1">
        <v>24390.898604999998</v>
      </c>
      <c r="CY60" s="1">
        <v>23948.256632000001</v>
      </c>
      <c r="CZ60" s="1">
        <v>24402.148054000001</v>
      </c>
      <c r="DA60" s="1">
        <v>32350.378763000001</v>
      </c>
      <c r="DB60" s="1">
        <v>36078.624461000007</v>
      </c>
      <c r="DC60" s="1">
        <v>41085.944245999999</v>
      </c>
      <c r="DD60" s="1">
        <v>44961.604824999988</v>
      </c>
      <c r="DE60" s="1">
        <v>35404.099919</v>
      </c>
      <c r="DF60" s="1">
        <v>19649.704024999999</v>
      </c>
      <c r="DG60" s="1">
        <v>20294.436464999999</v>
      </c>
      <c r="DH60" s="1">
        <v>20277.755550000002</v>
      </c>
      <c r="DI60" s="1">
        <v>19106.714329999999</v>
      </c>
      <c r="DJ60" s="1">
        <v>18779.193719999999</v>
      </c>
      <c r="DK60" s="1">
        <v>18704.67311</v>
      </c>
      <c r="DL60" s="1">
        <v>18153.148290000001</v>
      </c>
      <c r="DM60" s="1">
        <v>15221.400975</v>
      </c>
      <c r="DN60" s="1">
        <v>14693.82884</v>
      </c>
      <c r="DO60" s="1">
        <v>14687.636315</v>
      </c>
      <c r="DP60" s="1">
        <v>14198.260523999999</v>
      </c>
      <c r="DQ60" s="1">
        <v>14353.597994</v>
      </c>
      <c r="DR60" s="1">
        <v>14008.346629</v>
      </c>
      <c r="DS60" s="1">
        <v>14207.798859</v>
      </c>
      <c r="DT60" s="1">
        <v>13953.157669</v>
      </c>
      <c r="DU60" s="1">
        <v>13097.972232</v>
      </c>
      <c r="DV60" s="1">
        <v>15521.174788</v>
      </c>
      <c r="DW60" s="1">
        <v>14809.32207</v>
      </c>
      <c r="DX60" s="1">
        <v>19170.979515999999</v>
      </c>
      <c r="DY60" s="1">
        <v>19264.187693</v>
      </c>
      <c r="DZ60" s="1">
        <v>18137.515952000002</v>
      </c>
      <c r="EA60" s="1">
        <v>18006.965611</v>
      </c>
      <c r="EB60" s="1">
        <v>17801.046472999999</v>
      </c>
      <c r="EC60" s="1">
        <v>13634.727862</v>
      </c>
      <c r="ED60" s="1">
        <v>13961.890339</v>
      </c>
      <c r="EE60" s="1">
        <v>8517.2847700000002</v>
      </c>
      <c r="EF60" s="1">
        <v>12572.195957</v>
      </c>
      <c r="EG60" s="1">
        <v>11801.420115000001</v>
      </c>
      <c r="EH60" s="1">
        <v>11287.153677</v>
      </c>
      <c r="EI60" s="1">
        <v>11722.411137999999</v>
      </c>
      <c r="EJ60" s="1">
        <v>11661.55748929</v>
      </c>
      <c r="EK60" s="1">
        <v>12504.99178531</v>
      </c>
      <c r="EL60" s="1">
        <v>14017.87229017</v>
      </c>
      <c r="EM60" s="1">
        <v>15022.031992009999</v>
      </c>
      <c r="EN60" s="1">
        <v>14786.685570850001</v>
      </c>
      <c r="EO60" s="1">
        <v>15209.800427259999</v>
      </c>
      <c r="EP60" s="1">
        <v>15604.77380275</v>
      </c>
      <c r="EQ60" s="1">
        <v>14121.0399275</v>
      </c>
      <c r="ER60" s="1">
        <v>11244.634935100001</v>
      </c>
      <c r="ES60" s="1">
        <v>11216.06888873</v>
      </c>
      <c r="ET60" s="1">
        <v>11214.193769019999</v>
      </c>
      <c r="EU60" s="1">
        <v>10535.150813079999</v>
      </c>
      <c r="EV60" s="1">
        <v>9425.6834159999999</v>
      </c>
      <c r="EW60" s="1">
        <v>12927.037302999999</v>
      </c>
      <c r="EX60" s="1">
        <v>17206.019133999998</v>
      </c>
      <c r="EY60" s="1">
        <v>16633.266745000001</v>
      </c>
      <c r="EZ60" s="1">
        <v>16454.691005000001</v>
      </c>
      <c r="FA60" s="1">
        <v>16072.269059</v>
      </c>
      <c r="FB60" s="1">
        <v>16986.700336999998</v>
      </c>
      <c r="FC60" s="1">
        <v>15064.743259999999</v>
      </c>
      <c r="FD60" s="1">
        <v>16414.580815000001</v>
      </c>
      <c r="FE60" s="1">
        <v>17368.571409</v>
      </c>
      <c r="FF60" s="1">
        <v>21518.032343999999</v>
      </c>
      <c r="FG60" s="1">
        <v>22763.402721999999</v>
      </c>
      <c r="FH60" s="1">
        <v>21440.755493000001</v>
      </c>
      <c r="FI60" s="1">
        <v>23750.454263</v>
      </c>
      <c r="FJ60" s="1">
        <v>24424.974274</v>
      </c>
      <c r="FK60" s="1">
        <v>25256.175458000002</v>
      </c>
      <c r="FL60" s="1">
        <v>30062.276642000001</v>
      </c>
      <c r="FM60" s="1">
        <v>34886.043646999999</v>
      </c>
      <c r="FN60" s="1">
        <v>36701.70981</v>
      </c>
      <c r="FO60" s="1">
        <v>40623.463018000002</v>
      </c>
      <c r="FP60" s="1">
        <v>42703.288134000002</v>
      </c>
      <c r="FQ60" s="1">
        <v>44840.905183000003</v>
      </c>
      <c r="FR60" s="1">
        <v>47445.035838000003</v>
      </c>
      <c r="FS60" s="1">
        <v>49440.540448</v>
      </c>
      <c r="FT60" s="1">
        <v>56074.528661999997</v>
      </c>
      <c r="FU60" s="1">
        <v>56077.173858119997</v>
      </c>
      <c r="FV60" s="1">
        <v>72139.543789360003</v>
      </c>
      <c r="FW60" s="1">
        <v>78286.580172279995</v>
      </c>
      <c r="FX60" s="1">
        <v>80693.298550240012</v>
      </c>
      <c r="FY60" s="1">
        <v>85200.401539819984</v>
      </c>
      <c r="FZ60" s="1">
        <v>84627.428464700002</v>
      </c>
      <c r="GA60" s="1">
        <v>53926.915881000008</v>
      </c>
      <c r="GB60" s="1">
        <v>54513.116094999998</v>
      </c>
      <c r="GC60" s="1">
        <v>56986.938835000008</v>
      </c>
      <c r="GD60" s="1">
        <v>60985.383428999987</v>
      </c>
      <c r="GE60" s="1">
        <v>66677.270934</v>
      </c>
      <c r="GF60" s="1">
        <v>67147.323837000004</v>
      </c>
      <c r="GG60" s="1">
        <v>85314.513395000016</v>
      </c>
      <c r="GH60" s="1">
        <v>101797.728082</v>
      </c>
      <c r="GI60" s="1">
        <v>98331.865760000001</v>
      </c>
      <c r="GJ60" s="1">
        <v>97427.145569</v>
      </c>
      <c r="GK60" s="1">
        <v>103182.96619599999</v>
      </c>
      <c r="GL60" s="1">
        <v>100965.880286</v>
      </c>
      <c r="GM60" s="1">
        <v>105237.888917</v>
      </c>
      <c r="GN60" s="1">
        <v>97224.457464000006</v>
      </c>
      <c r="GO60" s="1">
        <v>121410.734497</v>
      </c>
      <c r="GP60" s="1">
        <v>121156.512521</v>
      </c>
      <c r="GQ60" s="1">
        <v>116279.83255000001</v>
      </c>
      <c r="GR60" s="1">
        <v>108829.998974</v>
      </c>
      <c r="GS60" s="1">
        <v>101862.611529</v>
      </c>
      <c r="GT60" s="1">
        <v>94173.695817</v>
      </c>
      <c r="GU60" s="1">
        <v>90713.407299000013</v>
      </c>
      <c r="GV60" s="1">
        <v>95024.423876000001</v>
      </c>
      <c r="GW60" s="1">
        <v>62029.621966999999</v>
      </c>
      <c r="GX60" s="1">
        <v>76289.832733000003</v>
      </c>
      <c r="GY60" s="1">
        <v>72717.483036000005</v>
      </c>
      <c r="GZ60" s="1">
        <v>74266.034906999994</v>
      </c>
      <c r="HA60" s="1">
        <v>74003.35458900001</v>
      </c>
      <c r="HB60" s="1">
        <v>94316.027450999987</v>
      </c>
      <c r="HC60" s="1">
        <v>122213.530081</v>
      </c>
      <c r="HD60" s="1">
        <v>118618.18459030001</v>
      </c>
      <c r="HE60" s="1">
        <v>133900.98272723</v>
      </c>
      <c r="HF60" s="1">
        <v>126940.818749</v>
      </c>
      <c r="HG60" s="1">
        <v>135514.69128500001</v>
      </c>
      <c r="HH60" s="1">
        <v>136327.63687799999</v>
      </c>
      <c r="HI60" s="1">
        <v>135129.68770400001</v>
      </c>
      <c r="HJ60" s="1">
        <v>140929.34452499999</v>
      </c>
      <c r="HK60" s="1">
        <v>129744.927326</v>
      </c>
      <c r="HL60" s="1">
        <v>124371.08261300001</v>
      </c>
      <c r="HM60" s="1">
        <v>131836.47227</v>
      </c>
      <c r="HN60" s="1">
        <v>125274.443251</v>
      </c>
      <c r="HO60" s="1">
        <v>141291.39558700001</v>
      </c>
      <c r="HP60" s="1">
        <v>147093.65910399999</v>
      </c>
      <c r="HQ60" s="1">
        <v>143851.59322099999</v>
      </c>
      <c r="HR60" s="1">
        <v>143594.41205099999</v>
      </c>
      <c r="HS60" s="1">
        <v>150315.705621</v>
      </c>
      <c r="HT60" s="1">
        <v>147791.31477600001</v>
      </c>
      <c r="HU60" s="1">
        <v>148252.95983199999</v>
      </c>
      <c r="HV60" s="1">
        <v>150592.37771999999</v>
      </c>
      <c r="HW60" s="1">
        <v>71168.362668999995</v>
      </c>
      <c r="HX60" s="1">
        <v>70653.248248999997</v>
      </c>
      <c r="HY60" s="1">
        <v>71884.874557000003</v>
      </c>
      <c r="HZ60" s="1">
        <v>74020.215572000001</v>
      </c>
      <c r="IA60" s="1">
        <v>67343.086420000007</v>
      </c>
      <c r="IB60" s="1">
        <v>67528.774286</v>
      </c>
      <c r="IC60" s="1">
        <v>70640.984664000003</v>
      </c>
      <c r="ID60" s="1">
        <v>90936.473889000001</v>
      </c>
      <c r="IE60" s="1">
        <v>93196.232101999994</v>
      </c>
      <c r="IF60" s="1">
        <v>91399.668055000002</v>
      </c>
      <c r="IG60" s="1">
        <v>92937.631194999994</v>
      </c>
      <c r="IH60" s="1">
        <v>96422.476662000001</v>
      </c>
      <c r="II60" s="1">
        <v>91513.888535000006</v>
      </c>
      <c r="IJ60" s="1">
        <v>105617.026187</v>
      </c>
      <c r="IK60" s="1">
        <v>110677.676355</v>
      </c>
      <c r="IL60" s="1">
        <v>113860.608796</v>
      </c>
      <c r="IM60" s="1">
        <v>110015.498548</v>
      </c>
      <c r="IN60" s="1">
        <v>146447.830227</v>
      </c>
      <c r="IO60" s="1">
        <v>86175.19176799999</v>
      </c>
      <c r="IP60" s="1">
        <v>93021.829740999994</v>
      </c>
      <c r="IQ60" s="1">
        <v>104436.140269</v>
      </c>
      <c r="IR60" s="1">
        <v>113899.074381</v>
      </c>
      <c r="IS60" s="1">
        <v>99949.137336</v>
      </c>
      <c r="IT60" s="1">
        <v>104508.341065</v>
      </c>
      <c r="IU60" s="1">
        <v>100302.936391</v>
      </c>
      <c r="IV60" s="1">
        <v>92015.878404999996</v>
      </c>
      <c r="IW60" s="1">
        <v>98457.965114999999</v>
      </c>
      <c r="IX60" s="1">
        <v>114945.227422</v>
      </c>
      <c r="IY60" s="1">
        <v>111751.415911</v>
      </c>
      <c r="IZ60" s="1">
        <v>117401.31932900001</v>
      </c>
      <c r="JA60" s="1">
        <v>140516</v>
      </c>
      <c r="JB60" s="1">
        <v>138430.57645399999</v>
      </c>
      <c r="JC60" s="1">
        <v>144846.78735900001</v>
      </c>
      <c r="JD60" s="1">
        <v>93787.158526999992</v>
      </c>
      <c r="JE60" s="1">
        <v>91614.272939999995</v>
      </c>
      <c r="JF60" s="1">
        <v>94826.735870999997</v>
      </c>
    </row>
    <row r="61" spans="1:266" s="1" customFormat="1" ht="12.9" customHeight="1" x14ac:dyDescent="0.2">
      <c r="A61" s="73" t="s">
        <v>89</v>
      </c>
      <c r="B61" s="1">
        <v>36212</v>
      </c>
      <c r="C61" s="1">
        <v>37295</v>
      </c>
      <c r="D61" s="1">
        <v>36644</v>
      </c>
      <c r="E61" s="1">
        <v>39050</v>
      </c>
      <c r="F61" s="1">
        <v>41762</v>
      </c>
      <c r="G61" s="1">
        <v>41807</v>
      </c>
      <c r="H61" s="1">
        <v>44478</v>
      </c>
      <c r="I61" s="1">
        <v>45759</v>
      </c>
      <c r="J61" s="1">
        <v>43546</v>
      </c>
      <c r="K61" s="1">
        <v>45452</v>
      </c>
      <c r="L61" s="1">
        <v>47596</v>
      </c>
      <c r="M61" s="1">
        <v>49348</v>
      </c>
      <c r="N61" s="1">
        <v>51664</v>
      </c>
      <c r="O61" s="1">
        <v>55732</v>
      </c>
      <c r="P61" s="1">
        <v>65093</v>
      </c>
      <c r="Q61" s="1">
        <v>65268</v>
      </c>
      <c r="R61" s="1">
        <v>66463</v>
      </c>
      <c r="S61" s="1">
        <v>71079</v>
      </c>
      <c r="T61" s="1">
        <v>77591</v>
      </c>
      <c r="U61" s="1">
        <v>84419</v>
      </c>
      <c r="V61" s="1">
        <v>86364</v>
      </c>
      <c r="W61" s="1">
        <v>89406</v>
      </c>
      <c r="X61" s="1">
        <v>95751</v>
      </c>
      <c r="Y61" s="1">
        <v>95527</v>
      </c>
      <c r="Z61" s="1">
        <v>101246</v>
      </c>
      <c r="AA61" s="1">
        <v>101841</v>
      </c>
      <c r="AB61" s="1">
        <v>104612</v>
      </c>
      <c r="AC61" s="1">
        <v>104864</v>
      </c>
      <c r="AD61" s="1">
        <v>110443</v>
      </c>
      <c r="AE61" s="1">
        <v>117764</v>
      </c>
      <c r="AF61" s="1">
        <v>133537</v>
      </c>
      <c r="AG61" s="1">
        <v>145914</v>
      </c>
      <c r="AH61" s="1">
        <v>141212</v>
      </c>
      <c r="AI61" s="1">
        <v>151708</v>
      </c>
      <c r="AJ61" s="1">
        <v>160777</v>
      </c>
      <c r="AK61" s="1">
        <v>158565</v>
      </c>
      <c r="AL61" s="1">
        <v>152601</v>
      </c>
      <c r="AM61" s="1">
        <v>154795</v>
      </c>
      <c r="AN61" s="1">
        <v>150038</v>
      </c>
      <c r="AO61" s="1">
        <v>151106</v>
      </c>
      <c r="AP61" s="1">
        <v>137829</v>
      </c>
      <c r="AQ61" s="1">
        <v>136990</v>
      </c>
      <c r="AR61" s="1">
        <v>133752.68083950001</v>
      </c>
      <c r="AS61" s="1">
        <v>140586.72260080001</v>
      </c>
      <c r="AT61" s="1">
        <v>143650.7681972</v>
      </c>
      <c r="AU61" s="1">
        <v>145260.3598294</v>
      </c>
      <c r="AV61" s="1">
        <v>141964.75515760001</v>
      </c>
      <c r="AW61" s="1">
        <v>136522.85234079999</v>
      </c>
      <c r="AX61" s="1">
        <v>122328.84052699999</v>
      </c>
      <c r="AY61" s="1">
        <v>118378.1186972</v>
      </c>
      <c r="AZ61" s="1">
        <v>110223.7721976</v>
      </c>
      <c r="BA61" s="1">
        <v>109249.28673125</v>
      </c>
      <c r="BB61" s="1">
        <v>119128.4482787</v>
      </c>
      <c r="BC61" s="1">
        <v>119652.7833337</v>
      </c>
      <c r="BD61" s="1">
        <v>119453.4309677</v>
      </c>
      <c r="BE61" s="1">
        <v>121892.60914270001</v>
      </c>
      <c r="BF61" s="1">
        <v>116584.87724674999</v>
      </c>
      <c r="BG61" s="1">
        <v>124190.70669375001</v>
      </c>
      <c r="BH61" s="1">
        <v>131755.89278299999</v>
      </c>
      <c r="BI61" s="1">
        <v>140193</v>
      </c>
      <c r="BJ61" s="1">
        <v>141035.16752749999</v>
      </c>
      <c r="BK61" s="1">
        <v>145970.79670979999</v>
      </c>
      <c r="BL61" s="1">
        <v>146903.0811526</v>
      </c>
      <c r="BM61" s="1">
        <v>148297.99803834999</v>
      </c>
      <c r="BN61" s="1">
        <v>148320.33789625001</v>
      </c>
      <c r="BO61" s="1">
        <v>147409.2853362</v>
      </c>
      <c r="BP61" s="1">
        <v>151320.05104409999</v>
      </c>
      <c r="BQ61" s="1">
        <v>155503.94968600001</v>
      </c>
      <c r="BR61" s="1">
        <v>162689.11268399999</v>
      </c>
      <c r="BS61" s="1">
        <v>165568.886077</v>
      </c>
      <c r="BT61" s="1">
        <v>167932.2793996</v>
      </c>
      <c r="BU61" s="1">
        <v>166165.85375499999</v>
      </c>
      <c r="BV61" s="1">
        <v>170475.13564990001</v>
      </c>
      <c r="BW61" s="1">
        <v>167308.07789340001</v>
      </c>
      <c r="BX61" s="1">
        <v>164967.23399010001</v>
      </c>
      <c r="BY61" s="1">
        <v>160980.64218679999</v>
      </c>
      <c r="BZ61" s="1">
        <v>166011.19542500001</v>
      </c>
      <c r="CA61" s="1">
        <v>165314.46692000001</v>
      </c>
      <c r="CB61" s="1">
        <v>169918.65180190001</v>
      </c>
      <c r="CC61" s="1">
        <v>169315.83969699999</v>
      </c>
      <c r="CD61" s="1">
        <v>175986.310982</v>
      </c>
      <c r="CE61" s="1">
        <v>179502.18235399999</v>
      </c>
      <c r="CF61" s="1">
        <v>183470.91785999999</v>
      </c>
      <c r="CG61" s="1">
        <v>180288.21197870001</v>
      </c>
      <c r="CH61" s="1">
        <v>181670.34333549999</v>
      </c>
      <c r="CI61" s="1">
        <v>178435.73334999999</v>
      </c>
      <c r="CJ61" s="1">
        <v>173339.20834149999</v>
      </c>
      <c r="CK61" s="1">
        <v>173270.22157950001</v>
      </c>
      <c r="CL61" s="1">
        <v>177742.44865599999</v>
      </c>
      <c r="CM61" s="1">
        <v>188431.11973100001</v>
      </c>
      <c r="CN61" s="1">
        <v>186969.989883</v>
      </c>
      <c r="CO61" s="1">
        <v>188960.1299388</v>
      </c>
      <c r="CP61" s="1">
        <v>188576.18027859999</v>
      </c>
      <c r="CQ61" s="1">
        <v>190955.83777899999</v>
      </c>
      <c r="CR61" s="1">
        <v>196254.51410999999</v>
      </c>
      <c r="CS61" s="1">
        <v>205027.43738700001</v>
      </c>
      <c r="CT61" s="1">
        <v>169848.03933540001</v>
      </c>
      <c r="CU61" s="1">
        <v>178806.46062</v>
      </c>
      <c r="CV61" s="1">
        <v>168495.81335380001</v>
      </c>
      <c r="CW61" s="1">
        <v>162178.00555100001</v>
      </c>
      <c r="CX61" s="1">
        <v>163411.1176616</v>
      </c>
      <c r="CY61" s="1">
        <v>157966.72180699999</v>
      </c>
      <c r="CZ61" s="1">
        <v>171604.42412320001</v>
      </c>
      <c r="DA61" s="1">
        <v>177889.09530710001</v>
      </c>
      <c r="DB61" s="1">
        <v>187696.00427070001</v>
      </c>
      <c r="DC61" s="1">
        <v>226318.33075200001</v>
      </c>
      <c r="DD61" s="1">
        <v>248907.8918638</v>
      </c>
      <c r="DE61" s="1">
        <v>235567.19285650001</v>
      </c>
      <c r="DF61" s="1">
        <v>189043.0133055</v>
      </c>
      <c r="DG61" s="1">
        <v>192853.72257149999</v>
      </c>
      <c r="DH61" s="1">
        <v>191194.66433699999</v>
      </c>
      <c r="DI61" s="1">
        <v>192808.30407700001</v>
      </c>
      <c r="DJ61" s="1">
        <v>186388.35485860001</v>
      </c>
      <c r="DK61" s="1">
        <v>187197.66703780001</v>
      </c>
      <c r="DL61" s="1">
        <v>189771.87072380001</v>
      </c>
      <c r="DM61" s="1">
        <v>190789.2724355</v>
      </c>
      <c r="DN61" s="1">
        <v>200571.43571680001</v>
      </c>
      <c r="DO61" s="1">
        <v>200358.2441366</v>
      </c>
      <c r="DP61" s="1">
        <v>193097.1970588</v>
      </c>
      <c r="DQ61" s="1">
        <v>191715.02142199999</v>
      </c>
      <c r="DR61" s="1">
        <v>211680.435379</v>
      </c>
      <c r="DS61" s="1">
        <v>208128.06138664999</v>
      </c>
      <c r="DT61" s="1">
        <v>220682.57545219999</v>
      </c>
      <c r="DU61" s="1">
        <v>218640.97083519999</v>
      </c>
      <c r="DV61" s="1">
        <v>216325.86084466</v>
      </c>
      <c r="DW61" s="1">
        <v>218683.22018956</v>
      </c>
      <c r="DX61" s="1">
        <v>222686.02054947999</v>
      </c>
      <c r="DY61" s="1">
        <v>223046.27698351999</v>
      </c>
      <c r="DZ61" s="1">
        <v>238218.56254692</v>
      </c>
      <c r="EA61" s="1">
        <v>246613.21442870001</v>
      </c>
      <c r="EB61" s="1">
        <v>245060.8189635</v>
      </c>
      <c r="EC61" s="1">
        <v>173439.9608224</v>
      </c>
      <c r="ED61" s="1">
        <v>181854.44636773999</v>
      </c>
      <c r="EE61" s="1">
        <v>183271.1969827</v>
      </c>
      <c r="EF61" s="1">
        <v>160996.30998334</v>
      </c>
      <c r="EG61" s="1">
        <v>156094.37913345001</v>
      </c>
      <c r="EH61" s="1">
        <v>162766.71632855001</v>
      </c>
      <c r="EI61" s="1">
        <v>170590.51448387999</v>
      </c>
      <c r="EJ61" s="1">
        <v>160741.7649754</v>
      </c>
      <c r="EK61" s="1">
        <v>166922.4271186</v>
      </c>
      <c r="EL61" s="1">
        <v>180611.70087120001</v>
      </c>
      <c r="EM61" s="1">
        <v>188142.51597760001</v>
      </c>
      <c r="EN61" s="1">
        <v>204693.95115509999</v>
      </c>
      <c r="EO61" s="1">
        <v>208028.38865616001</v>
      </c>
      <c r="EP61" s="1">
        <v>221305.17068350001</v>
      </c>
      <c r="EQ61" s="1">
        <v>208716.69093000001</v>
      </c>
      <c r="ER61" s="1">
        <v>217980.25016259999</v>
      </c>
      <c r="ES61" s="1">
        <v>217550.94074739999</v>
      </c>
      <c r="ET61" s="1">
        <v>214598.2230076</v>
      </c>
      <c r="EU61" s="1">
        <v>222960.58265279999</v>
      </c>
      <c r="EV61" s="1">
        <v>225766.31640631999</v>
      </c>
      <c r="EW61" s="1">
        <v>234056.3551134</v>
      </c>
      <c r="EX61" s="1">
        <v>223861.95319209999</v>
      </c>
      <c r="EY61" s="1">
        <v>233237.28110280001</v>
      </c>
      <c r="EZ61" s="1">
        <v>243169.17159315999</v>
      </c>
      <c r="FA61" s="1">
        <v>236915.62684528009</v>
      </c>
      <c r="FB61" s="1">
        <v>227267.44195578</v>
      </c>
      <c r="FC61" s="1">
        <v>222919.04391847999</v>
      </c>
      <c r="FD61" s="1">
        <v>226267.56606647</v>
      </c>
      <c r="FE61" s="1">
        <v>234303.87414560001</v>
      </c>
      <c r="FF61" s="1">
        <v>267118.58482448</v>
      </c>
      <c r="FG61" s="1">
        <v>285539.76486107998</v>
      </c>
      <c r="FH61" s="1">
        <v>296267.71253373998</v>
      </c>
      <c r="FI61" s="1">
        <v>298794.05398895999</v>
      </c>
      <c r="FJ61" s="1">
        <v>310131.79104366997</v>
      </c>
      <c r="FK61" s="1">
        <v>325176.21167906001</v>
      </c>
      <c r="FL61" s="1">
        <v>332253.57053546002</v>
      </c>
      <c r="FM61" s="1">
        <v>346880.52146559989</v>
      </c>
      <c r="FN61" s="1">
        <v>383000.41654935008</v>
      </c>
      <c r="FO61" s="1">
        <v>368024.10012502997</v>
      </c>
      <c r="FP61" s="1">
        <v>395299.14493474999</v>
      </c>
      <c r="FQ61" s="1">
        <v>420990.52360733988</v>
      </c>
      <c r="FR61" s="1">
        <v>427884.68876152002</v>
      </c>
      <c r="FS61" s="1">
        <v>433672.53986024001</v>
      </c>
      <c r="FT61" s="1">
        <v>472423.62919717003</v>
      </c>
      <c r="FU61" s="1">
        <v>491014.79450716003</v>
      </c>
      <c r="FV61" s="1">
        <v>528545.36946347996</v>
      </c>
      <c r="FW61" s="1">
        <v>552827.28229004005</v>
      </c>
      <c r="FX61" s="1">
        <v>565887.59654532</v>
      </c>
      <c r="FY61" s="1">
        <v>585824.20512416004</v>
      </c>
      <c r="FZ61" s="1">
        <v>642503.95064320008</v>
      </c>
      <c r="GA61" s="1">
        <v>559224.14796500001</v>
      </c>
      <c r="GB61" s="1">
        <v>570846.82727499993</v>
      </c>
      <c r="GC61" s="1">
        <v>541192.13086693001</v>
      </c>
      <c r="GD61" s="1">
        <v>553681.64955661003</v>
      </c>
      <c r="GE61" s="1">
        <v>558536.39936630009</v>
      </c>
      <c r="GF61" s="1">
        <v>579514.75475805998</v>
      </c>
      <c r="GG61" s="1">
        <v>602801.88584373007</v>
      </c>
      <c r="GH61" s="1">
        <v>658588.20951070986</v>
      </c>
      <c r="GI61" s="1">
        <v>675519.11028786004</v>
      </c>
      <c r="GJ61" s="1">
        <v>677812.44191034988</v>
      </c>
      <c r="GK61" s="1">
        <v>707581.73742433998</v>
      </c>
      <c r="GL61" s="1">
        <v>732051.69943428005</v>
      </c>
      <c r="GM61" s="1">
        <v>711783.94434227992</v>
      </c>
      <c r="GN61" s="1">
        <v>705562.13896897004</v>
      </c>
      <c r="GO61" s="1">
        <v>691985.1758313399</v>
      </c>
      <c r="GP61" s="1">
        <v>710618.96425138996</v>
      </c>
      <c r="GQ61" s="1">
        <v>687603.21094481996</v>
      </c>
      <c r="GR61" s="1">
        <v>692453.05343125982</v>
      </c>
      <c r="GS61" s="1">
        <v>697133.34425371001</v>
      </c>
      <c r="GT61" s="1">
        <v>694223.40741556988</v>
      </c>
      <c r="GU61" s="1">
        <v>718787.22535802994</v>
      </c>
      <c r="GV61" s="1">
        <v>745637.92565263994</v>
      </c>
      <c r="GW61" s="1">
        <v>792095.58602068014</v>
      </c>
      <c r="GX61" s="1">
        <v>778687.35319418984</v>
      </c>
      <c r="GY61" s="1">
        <v>752462.75037013006</v>
      </c>
      <c r="GZ61" s="1">
        <v>793594.30614944012</v>
      </c>
      <c r="HA61" s="1">
        <v>776507.20732107991</v>
      </c>
      <c r="HB61" s="1">
        <v>775570.79795983015</v>
      </c>
      <c r="HC61" s="1">
        <v>766006.54655815999</v>
      </c>
      <c r="HD61" s="1">
        <v>767307.77110821998</v>
      </c>
      <c r="HE61" s="1">
        <v>794181.47743129998</v>
      </c>
      <c r="HF61" s="1">
        <v>841915.37100409006</v>
      </c>
      <c r="HG61" s="1">
        <v>835248.50600015</v>
      </c>
      <c r="HH61" s="1">
        <v>858851.07841338997</v>
      </c>
      <c r="HI61" s="1">
        <v>863968.14430312999</v>
      </c>
      <c r="HJ61" s="1">
        <v>880100.83912148001</v>
      </c>
      <c r="HK61" s="1">
        <v>896112.20966613991</v>
      </c>
      <c r="HL61" s="1">
        <v>895766.49578089989</v>
      </c>
      <c r="HM61" s="1">
        <v>897393.15546283009</v>
      </c>
      <c r="HN61" s="1">
        <v>930295.56812686007</v>
      </c>
      <c r="HO61" s="1">
        <v>949586.06731147994</v>
      </c>
      <c r="HP61" s="1">
        <v>943010.41938434006</v>
      </c>
      <c r="HQ61" s="1">
        <v>962815.26155751012</v>
      </c>
      <c r="HR61" s="1">
        <v>970211.68101893994</v>
      </c>
      <c r="HS61" s="1">
        <v>1012782.1783626199</v>
      </c>
      <c r="HT61" s="1">
        <v>1011333.49119064</v>
      </c>
      <c r="HU61" s="1">
        <v>1031547.7379781801</v>
      </c>
      <c r="HV61" s="1">
        <v>1056288.05048317</v>
      </c>
      <c r="HW61" s="1">
        <v>747284.46994442993</v>
      </c>
      <c r="HX61" s="1">
        <v>772261.30722642993</v>
      </c>
      <c r="HY61" s="1">
        <v>807821.94670008984</v>
      </c>
      <c r="HZ61" s="1">
        <v>820090.0794602799</v>
      </c>
      <c r="IA61" s="1">
        <v>836892.76114597998</v>
      </c>
      <c r="IB61" s="1">
        <v>814052.77207598998</v>
      </c>
      <c r="IC61" s="1">
        <v>880537.49067059986</v>
      </c>
      <c r="ID61" s="1">
        <v>935361.31614390004</v>
      </c>
      <c r="IE61" s="1">
        <v>952792.73367565987</v>
      </c>
      <c r="IF61" s="1">
        <v>969468.60607468989</v>
      </c>
      <c r="IG61" s="1">
        <v>970194.77475644997</v>
      </c>
      <c r="IH61" s="1">
        <v>991104.78006285988</v>
      </c>
      <c r="II61" s="1">
        <v>971146.6620875001</v>
      </c>
      <c r="IJ61" s="1">
        <v>964115.20460723992</v>
      </c>
      <c r="IK61" s="1">
        <v>947743.67071917013</v>
      </c>
      <c r="IL61" s="1">
        <v>975714.09007747995</v>
      </c>
      <c r="IM61" s="1">
        <v>1040053.24429605</v>
      </c>
      <c r="IN61" s="1">
        <v>1073745.42842778</v>
      </c>
      <c r="IO61" s="1">
        <v>1155355.8987630201</v>
      </c>
      <c r="IP61" s="1">
        <v>1147748.6338085199</v>
      </c>
      <c r="IQ61" s="1">
        <v>1164223.06912982</v>
      </c>
      <c r="IR61" s="1">
        <v>1183000.3476905799</v>
      </c>
      <c r="IS61" s="1">
        <v>1181113.3177803301</v>
      </c>
      <c r="IT61" s="1">
        <v>1251249.14306468</v>
      </c>
      <c r="IU61" s="1">
        <v>1179579.79551629</v>
      </c>
      <c r="IV61" s="1">
        <v>1171360.4254445799</v>
      </c>
      <c r="IW61" s="1">
        <v>1260529.59788141</v>
      </c>
      <c r="IX61" s="1">
        <v>1348994.47665471</v>
      </c>
      <c r="IY61" s="1">
        <v>1357941.20569104</v>
      </c>
      <c r="IZ61" s="1">
        <v>1438470.22432356</v>
      </c>
      <c r="JA61" s="1">
        <v>1498615</v>
      </c>
      <c r="JB61" s="1">
        <v>1501551.0681704599</v>
      </c>
      <c r="JC61" s="1">
        <v>1508495.92348965</v>
      </c>
      <c r="JD61" s="1">
        <v>1525608.84179244</v>
      </c>
      <c r="JE61" s="1">
        <v>1559804.2648863699</v>
      </c>
      <c r="JF61" s="1">
        <v>1609625.07685036</v>
      </c>
    </row>
    <row r="62" spans="1:266" s="1" customFormat="1" ht="12.9" customHeight="1" x14ac:dyDescent="0.2">
      <c r="A62" s="1" t="s">
        <v>90</v>
      </c>
      <c r="B62" s="1">
        <v>88777</v>
      </c>
      <c r="C62" s="1">
        <v>98347</v>
      </c>
      <c r="D62" s="1">
        <v>101745</v>
      </c>
      <c r="E62" s="1">
        <v>99173</v>
      </c>
      <c r="F62" s="1">
        <v>98594</v>
      </c>
      <c r="G62" s="1">
        <v>99797</v>
      </c>
      <c r="H62" s="1">
        <v>98275</v>
      </c>
      <c r="I62" s="1">
        <v>100964</v>
      </c>
      <c r="J62" s="1">
        <v>103756</v>
      </c>
      <c r="K62" s="1">
        <v>106138</v>
      </c>
      <c r="L62" s="1">
        <v>110383</v>
      </c>
      <c r="M62" s="1">
        <v>120982</v>
      </c>
      <c r="N62" s="1">
        <v>124381</v>
      </c>
      <c r="O62" s="1">
        <v>128611</v>
      </c>
      <c r="P62" s="1">
        <v>115298</v>
      </c>
      <c r="Q62" s="1">
        <v>110725</v>
      </c>
      <c r="R62" s="1">
        <v>113003</v>
      </c>
      <c r="S62" s="1">
        <v>118204</v>
      </c>
      <c r="T62" s="1">
        <v>126426</v>
      </c>
      <c r="U62" s="1">
        <v>125068</v>
      </c>
      <c r="V62" s="1">
        <v>133655</v>
      </c>
      <c r="W62" s="1">
        <v>141061</v>
      </c>
      <c r="X62" s="1">
        <v>145446</v>
      </c>
      <c r="Y62" s="1">
        <v>150924</v>
      </c>
      <c r="Z62" s="1">
        <v>151070</v>
      </c>
      <c r="AA62" s="1">
        <v>152148</v>
      </c>
      <c r="AB62" s="1">
        <v>141689</v>
      </c>
      <c r="AC62" s="1">
        <v>133400</v>
      </c>
      <c r="AD62" s="1">
        <v>150217</v>
      </c>
      <c r="AE62" s="1">
        <v>159859</v>
      </c>
      <c r="AF62" s="1">
        <v>150166</v>
      </c>
      <c r="AG62" s="1">
        <v>138672</v>
      </c>
      <c r="AH62" s="1">
        <v>92747</v>
      </c>
      <c r="AI62" s="1">
        <v>89270</v>
      </c>
      <c r="AJ62" s="1">
        <v>84976</v>
      </c>
      <c r="AK62" s="1">
        <v>85975</v>
      </c>
      <c r="AL62" s="1">
        <v>83097</v>
      </c>
      <c r="AM62" s="1">
        <v>84504</v>
      </c>
      <c r="AN62" s="1">
        <v>81810</v>
      </c>
      <c r="AO62" s="1">
        <v>81517</v>
      </c>
      <c r="AP62" s="1">
        <v>70067</v>
      </c>
      <c r="AQ62" s="1">
        <v>70965</v>
      </c>
      <c r="AR62" s="1">
        <v>66456.559813000014</v>
      </c>
      <c r="AS62" s="1">
        <v>67694.884110600004</v>
      </c>
      <c r="AT62" s="1">
        <v>70512.061553399995</v>
      </c>
      <c r="AU62" s="1">
        <v>68368.346136099994</v>
      </c>
      <c r="AV62" s="1">
        <v>66156.688205900005</v>
      </c>
      <c r="AW62" s="1">
        <v>63589.439536499987</v>
      </c>
      <c r="AX62" s="1">
        <v>47444.922004000007</v>
      </c>
      <c r="AY62" s="1">
        <v>47734.396492499996</v>
      </c>
      <c r="AZ62" s="1">
        <v>45123.897116599997</v>
      </c>
      <c r="BA62" s="1">
        <v>40635.734327749997</v>
      </c>
      <c r="BB62" s="1">
        <v>34005.595636500002</v>
      </c>
      <c r="BC62" s="1">
        <v>28273.3174999</v>
      </c>
      <c r="BD62" s="1">
        <v>23360.540644100001</v>
      </c>
      <c r="BE62" s="1">
        <v>18617.6328163</v>
      </c>
      <c r="BF62" s="1">
        <v>16171.584639999999</v>
      </c>
      <c r="BG62" s="1">
        <v>11957.555478</v>
      </c>
      <c r="BH62" s="1">
        <v>10401.80125</v>
      </c>
      <c r="BI62" s="1">
        <v>7976</v>
      </c>
      <c r="BJ62" s="1">
        <v>7278.4652930000002</v>
      </c>
      <c r="BK62" s="1">
        <v>5779.9610550000007</v>
      </c>
      <c r="BL62" s="1">
        <v>5279.5017879999996</v>
      </c>
      <c r="BM62" s="1">
        <v>3706.7977310000001</v>
      </c>
      <c r="BN62" s="1">
        <v>3502.2693300000001</v>
      </c>
      <c r="BO62" s="1">
        <v>2803.438114</v>
      </c>
      <c r="BP62" s="1">
        <v>2761.8029069999998</v>
      </c>
      <c r="BQ62" s="1">
        <v>1748.689985</v>
      </c>
      <c r="BR62" s="1">
        <v>661.95604200000002</v>
      </c>
      <c r="BS62" s="1">
        <v>358.71156100000002</v>
      </c>
      <c r="BT62" s="1">
        <v>316.316734</v>
      </c>
      <c r="BU62" s="1">
        <v>71.768208000000001</v>
      </c>
      <c r="BV62" s="1">
        <v>72.121166000000002</v>
      </c>
      <c r="BW62" s="1">
        <v>70.356374000000002</v>
      </c>
      <c r="BX62" s="1">
        <v>69.768109999999993</v>
      </c>
      <c r="BY62" s="1">
        <v>67.532707000000002</v>
      </c>
      <c r="BZ62" s="1">
        <v>67.650359999999992</v>
      </c>
      <c r="CA62" s="1">
        <v>65.297303999999997</v>
      </c>
      <c r="CB62" s="1">
        <v>64.356082000000001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0</v>
      </c>
      <c r="CM62" s="1">
        <v>0</v>
      </c>
      <c r="CN62" s="1">
        <v>0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0</v>
      </c>
      <c r="CV62" s="1">
        <v>0</v>
      </c>
      <c r="CW62" s="1">
        <v>0</v>
      </c>
      <c r="CX62" s="1">
        <v>0</v>
      </c>
      <c r="CY62" s="1">
        <v>0</v>
      </c>
      <c r="CZ62" s="1">
        <v>0</v>
      </c>
      <c r="DA62" s="1">
        <v>0</v>
      </c>
      <c r="DB62" s="1">
        <v>0</v>
      </c>
      <c r="DC62" s="1">
        <v>0</v>
      </c>
      <c r="DD62" s="1">
        <v>0</v>
      </c>
      <c r="DE62" s="1">
        <v>0</v>
      </c>
      <c r="DF62" s="1">
        <v>0</v>
      </c>
      <c r="DG62" s="1">
        <v>0</v>
      </c>
      <c r="DH62" s="1">
        <v>0</v>
      </c>
      <c r="DI62" s="1">
        <v>0</v>
      </c>
      <c r="DJ62" s="1">
        <v>0</v>
      </c>
      <c r="DK62" s="1">
        <v>0</v>
      </c>
      <c r="DL62" s="1">
        <v>0</v>
      </c>
      <c r="DM62" s="1">
        <v>0</v>
      </c>
      <c r="DN62" s="1">
        <v>0</v>
      </c>
      <c r="DO62" s="1">
        <v>0</v>
      </c>
      <c r="DP62" s="1">
        <v>0</v>
      </c>
      <c r="DQ62" s="1">
        <v>0</v>
      </c>
      <c r="DR62" s="1">
        <v>0</v>
      </c>
      <c r="DS62" s="1">
        <v>0</v>
      </c>
      <c r="DT62" s="1">
        <v>0</v>
      </c>
      <c r="DU62" s="1">
        <v>0</v>
      </c>
      <c r="DV62" s="1">
        <v>0</v>
      </c>
      <c r="DW62" s="1">
        <v>0</v>
      </c>
      <c r="DX62" s="1">
        <v>0</v>
      </c>
      <c r="DY62" s="1">
        <v>0</v>
      </c>
      <c r="DZ62" s="1">
        <v>0</v>
      </c>
      <c r="EA62" s="1">
        <v>0</v>
      </c>
      <c r="EB62" s="1">
        <v>0</v>
      </c>
      <c r="EC62" s="1">
        <v>0</v>
      </c>
      <c r="ED62" s="1">
        <v>0</v>
      </c>
      <c r="EE62" s="1">
        <v>0</v>
      </c>
      <c r="EF62" s="1">
        <v>0</v>
      </c>
      <c r="EG62" s="1">
        <v>0</v>
      </c>
      <c r="EH62" s="1">
        <v>0</v>
      </c>
      <c r="EI62" s="1">
        <v>0</v>
      </c>
      <c r="EJ62" s="1">
        <v>0</v>
      </c>
      <c r="EK62" s="1">
        <v>0</v>
      </c>
      <c r="EL62" s="1">
        <v>0</v>
      </c>
      <c r="EM62" s="1">
        <v>0</v>
      </c>
      <c r="EN62" s="1">
        <v>0</v>
      </c>
      <c r="EO62" s="1">
        <v>0</v>
      </c>
      <c r="EP62" s="1">
        <v>0</v>
      </c>
      <c r="EQ62" s="1">
        <v>0</v>
      </c>
      <c r="ER62" s="1">
        <v>0</v>
      </c>
      <c r="ES62" s="1">
        <v>0</v>
      </c>
      <c r="ET62" s="1">
        <v>0</v>
      </c>
      <c r="EU62" s="1">
        <v>0</v>
      </c>
      <c r="EV62" s="1">
        <v>0</v>
      </c>
      <c r="EW62" s="1">
        <v>0</v>
      </c>
      <c r="EX62" s="1">
        <v>0</v>
      </c>
      <c r="EY62" s="1">
        <v>0</v>
      </c>
      <c r="EZ62" s="1">
        <v>0</v>
      </c>
      <c r="FA62" s="1">
        <v>0</v>
      </c>
      <c r="FB62" s="1">
        <v>0</v>
      </c>
      <c r="FC62" s="1">
        <v>0</v>
      </c>
      <c r="FD62" s="1">
        <v>0</v>
      </c>
      <c r="FE62" s="1">
        <v>0</v>
      </c>
      <c r="FF62" s="1">
        <v>0</v>
      </c>
      <c r="FG62" s="1">
        <v>0</v>
      </c>
      <c r="FH62" s="1">
        <v>0</v>
      </c>
      <c r="FI62" s="1">
        <v>0</v>
      </c>
      <c r="FJ62" s="1">
        <v>0</v>
      </c>
      <c r="FK62" s="1">
        <v>0</v>
      </c>
      <c r="FL62" s="1">
        <v>0</v>
      </c>
      <c r="FM62" s="1">
        <v>0</v>
      </c>
      <c r="FN62" s="1">
        <v>0</v>
      </c>
      <c r="FO62" s="1">
        <v>0</v>
      </c>
      <c r="FP62" s="1">
        <v>0</v>
      </c>
      <c r="FQ62" s="1">
        <v>0</v>
      </c>
      <c r="FR62" s="1">
        <v>0</v>
      </c>
      <c r="FS62" s="1">
        <v>0</v>
      </c>
      <c r="FT62" s="1">
        <v>0</v>
      </c>
      <c r="FU62" s="1">
        <v>0</v>
      </c>
      <c r="FV62" s="1">
        <v>0</v>
      </c>
      <c r="FW62" s="1">
        <v>0</v>
      </c>
      <c r="FX62" s="1">
        <v>0</v>
      </c>
      <c r="FY62" s="1">
        <v>0</v>
      </c>
      <c r="FZ62" s="1">
        <v>0</v>
      </c>
      <c r="GA62" s="1">
        <v>0</v>
      </c>
      <c r="GB62" s="1">
        <v>0</v>
      </c>
      <c r="GC62" s="1">
        <v>0</v>
      </c>
      <c r="GD62" s="1">
        <v>0</v>
      </c>
      <c r="GE62" s="1">
        <v>0</v>
      </c>
      <c r="GF62" s="1">
        <v>0</v>
      </c>
      <c r="GG62" s="1">
        <v>0</v>
      </c>
      <c r="GH62" s="1">
        <v>0</v>
      </c>
      <c r="GI62" s="1">
        <v>0</v>
      </c>
      <c r="GJ62" s="1">
        <v>0</v>
      </c>
      <c r="GK62" s="1">
        <v>0</v>
      </c>
      <c r="GM62" s="1">
        <v>0</v>
      </c>
      <c r="GN62" s="1">
        <v>0</v>
      </c>
      <c r="GO62" s="1">
        <v>0</v>
      </c>
      <c r="GP62" s="1">
        <v>0</v>
      </c>
      <c r="GQ62" s="1">
        <v>0</v>
      </c>
      <c r="GR62" s="1">
        <v>0</v>
      </c>
      <c r="GS62" s="1">
        <v>0</v>
      </c>
      <c r="GT62" s="1">
        <v>0</v>
      </c>
      <c r="GU62" s="1">
        <v>0</v>
      </c>
      <c r="GV62" s="1">
        <v>0</v>
      </c>
      <c r="GW62" s="1">
        <v>0</v>
      </c>
      <c r="GX62" s="1">
        <v>0</v>
      </c>
      <c r="GY62" s="1">
        <v>0</v>
      </c>
      <c r="GZ62" s="1">
        <v>0</v>
      </c>
      <c r="HA62" s="1">
        <v>0</v>
      </c>
      <c r="HB62" s="1">
        <v>0</v>
      </c>
      <c r="HC62" s="1">
        <v>0</v>
      </c>
      <c r="HD62" s="1">
        <v>0</v>
      </c>
      <c r="HE62" s="1">
        <v>0</v>
      </c>
      <c r="HF62" s="1">
        <v>0</v>
      </c>
      <c r="HG62" s="1">
        <v>0</v>
      </c>
      <c r="HH62" s="1">
        <v>0</v>
      </c>
      <c r="HI62" s="1">
        <v>0</v>
      </c>
      <c r="HJ62" s="1">
        <v>0</v>
      </c>
      <c r="HK62" s="1">
        <v>0</v>
      </c>
      <c r="HL62" s="1">
        <v>0</v>
      </c>
      <c r="HM62" s="1">
        <v>0</v>
      </c>
      <c r="HN62" s="1">
        <v>0</v>
      </c>
      <c r="HO62" s="1">
        <v>0</v>
      </c>
      <c r="HP62" s="1">
        <v>0</v>
      </c>
      <c r="HQ62" s="1">
        <v>0</v>
      </c>
      <c r="HR62" s="1">
        <v>0</v>
      </c>
      <c r="HS62" s="1">
        <v>0</v>
      </c>
      <c r="HT62" s="1">
        <v>0</v>
      </c>
      <c r="HU62" s="1">
        <v>0</v>
      </c>
      <c r="HV62" s="1">
        <v>0</v>
      </c>
      <c r="HW62" s="1">
        <v>0</v>
      </c>
      <c r="HX62" s="1">
        <v>0</v>
      </c>
      <c r="HY62" s="1">
        <v>0</v>
      </c>
      <c r="HZ62" s="1">
        <v>0</v>
      </c>
      <c r="IA62" s="1">
        <v>0</v>
      </c>
      <c r="IB62" s="1">
        <v>0</v>
      </c>
      <c r="IC62" s="1">
        <v>0</v>
      </c>
      <c r="ID62" s="1">
        <v>0</v>
      </c>
      <c r="IE62" s="1">
        <v>0</v>
      </c>
      <c r="IF62" s="1">
        <v>0</v>
      </c>
      <c r="IG62" s="1">
        <v>0</v>
      </c>
      <c r="IH62" s="1">
        <v>0</v>
      </c>
      <c r="II62" s="1">
        <v>0</v>
      </c>
      <c r="IJ62" s="1">
        <v>0</v>
      </c>
      <c r="IK62" s="1">
        <v>0</v>
      </c>
      <c r="IL62" s="1">
        <v>0</v>
      </c>
      <c r="IM62" s="1">
        <v>0</v>
      </c>
      <c r="IN62" s="1">
        <v>0</v>
      </c>
      <c r="IO62" s="1">
        <v>0</v>
      </c>
      <c r="IP62" s="1">
        <v>0</v>
      </c>
      <c r="IQ62" s="1">
        <v>0</v>
      </c>
      <c r="IR62" s="1">
        <v>0</v>
      </c>
      <c r="IS62" s="1">
        <v>0</v>
      </c>
      <c r="IT62" s="1">
        <v>0</v>
      </c>
      <c r="IU62" s="1">
        <v>0</v>
      </c>
      <c r="IV62" s="1">
        <v>0</v>
      </c>
      <c r="IW62" s="1">
        <v>0</v>
      </c>
      <c r="IX62" s="1">
        <v>0</v>
      </c>
      <c r="IY62" s="1">
        <v>0</v>
      </c>
      <c r="IZ62" s="1">
        <v>0</v>
      </c>
      <c r="JA62" s="1">
        <v>0</v>
      </c>
      <c r="JB62" s="1">
        <v>0</v>
      </c>
      <c r="JC62" s="1">
        <v>0</v>
      </c>
      <c r="JD62" s="1">
        <v>0</v>
      </c>
      <c r="JE62" s="1">
        <v>0</v>
      </c>
      <c r="JF62" s="1">
        <v>0</v>
      </c>
    </row>
    <row r="63" spans="1:266" s="1" customFormat="1" ht="12.9" customHeight="1" x14ac:dyDescent="0.2">
      <c r="A63" s="1" t="s">
        <v>91</v>
      </c>
      <c r="DR63" s="1">
        <v>4543.8622960000002</v>
      </c>
      <c r="DS63" s="1">
        <v>4843.0379130800002</v>
      </c>
      <c r="DT63" s="1">
        <v>3981.1000661600001</v>
      </c>
      <c r="DU63" s="1">
        <v>4216.75814274</v>
      </c>
      <c r="DV63" s="1">
        <v>4577.1243949599993</v>
      </c>
      <c r="DW63" s="1">
        <v>4913.3345672700007</v>
      </c>
      <c r="DX63" s="1">
        <v>5293.0137969199995</v>
      </c>
      <c r="DY63" s="1">
        <v>5481.93711824</v>
      </c>
      <c r="DZ63" s="1">
        <v>4977.0593670200014</v>
      </c>
      <c r="EA63" s="1">
        <v>5130.40450573</v>
      </c>
      <c r="EB63" s="1">
        <v>5088.2421610500014</v>
      </c>
      <c r="EC63" s="1">
        <v>3999.4186914000002</v>
      </c>
      <c r="ED63" s="1">
        <v>3866.7818612799988</v>
      </c>
      <c r="EE63" s="1">
        <v>4294.9742735</v>
      </c>
      <c r="EF63" s="1">
        <v>3348.44088362</v>
      </c>
      <c r="EG63" s="1">
        <v>3453.9569855599998</v>
      </c>
      <c r="EH63" s="1">
        <v>3619.6726236</v>
      </c>
      <c r="EI63" s="1">
        <v>3799.9706750400001</v>
      </c>
      <c r="EJ63" s="1">
        <v>3888.0039265199998</v>
      </c>
      <c r="EK63" s="1">
        <v>4527.6327851399992</v>
      </c>
      <c r="EL63" s="1">
        <v>4548.0526589899991</v>
      </c>
      <c r="EM63" s="1">
        <v>4681.6963175500014</v>
      </c>
      <c r="EN63" s="1">
        <v>5277.3644068199992</v>
      </c>
      <c r="EO63" s="1">
        <v>4580.78040925</v>
      </c>
      <c r="EP63" s="1">
        <v>4904.0887964699996</v>
      </c>
      <c r="EQ63" s="1">
        <v>4863.4841009699994</v>
      </c>
      <c r="ER63" s="1">
        <v>4738.9834858699996</v>
      </c>
      <c r="ES63" s="1">
        <v>4591.87459287</v>
      </c>
      <c r="ET63" s="1">
        <v>5016.0134158099991</v>
      </c>
      <c r="EU63" s="1">
        <v>4923.3412665699998</v>
      </c>
      <c r="EV63" s="1">
        <v>5245.4180669299994</v>
      </c>
      <c r="EW63" s="1">
        <v>6198.0136954500013</v>
      </c>
      <c r="EX63" s="1">
        <v>6505.961117159999</v>
      </c>
      <c r="EY63" s="1">
        <v>7077.5701255699996</v>
      </c>
      <c r="EZ63" s="1">
        <v>7432.7454158700002</v>
      </c>
      <c r="FA63" s="1">
        <v>7154.1469194100009</v>
      </c>
      <c r="FB63" s="1">
        <v>6906.6209562100021</v>
      </c>
      <c r="FC63" s="1">
        <v>7587.4135477299997</v>
      </c>
      <c r="FD63" s="1">
        <v>7813.2444104399983</v>
      </c>
      <c r="FE63" s="1">
        <v>8490.9776964100001</v>
      </c>
      <c r="FF63" s="1">
        <v>8044.355336749999</v>
      </c>
      <c r="FG63" s="1">
        <v>8269.7769510500002</v>
      </c>
      <c r="FH63" s="1">
        <v>8827.861784910001</v>
      </c>
      <c r="FI63" s="1">
        <v>8617.6324532300005</v>
      </c>
      <c r="FJ63" s="1">
        <v>9282.0060232099986</v>
      </c>
      <c r="FK63" s="1">
        <v>9823.2210430900013</v>
      </c>
      <c r="FL63" s="1">
        <v>10147.461132640001</v>
      </c>
      <c r="FM63" s="1">
        <v>11500.471409170001</v>
      </c>
      <c r="FN63" s="1">
        <v>11939.642620070001</v>
      </c>
      <c r="FO63" s="1">
        <v>12250.228717980001</v>
      </c>
      <c r="FP63" s="1">
        <v>12769.17337576</v>
      </c>
      <c r="FQ63" s="1">
        <v>13631.30542821</v>
      </c>
      <c r="FR63" s="1">
        <v>13685.673355069999</v>
      </c>
      <c r="FS63" s="1">
        <v>13120.63950877</v>
      </c>
      <c r="FT63" s="1">
        <v>13263.03360626</v>
      </c>
      <c r="FU63" s="1">
        <v>13546.21471425</v>
      </c>
      <c r="FV63" s="1">
        <v>15475.403707809999</v>
      </c>
      <c r="FW63" s="1">
        <v>16724.552941770002</v>
      </c>
      <c r="FX63" s="1">
        <v>16348.00899117</v>
      </c>
      <c r="FY63" s="1">
        <v>16825.988900100001</v>
      </c>
      <c r="FZ63" s="1">
        <v>18184.650057719991</v>
      </c>
      <c r="GA63" s="1">
        <v>15786.110040969999</v>
      </c>
      <c r="GB63" s="1">
        <v>15725.52833897</v>
      </c>
      <c r="GC63" s="1">
        <v>16127.601439100001</v>
      </c>
      <c r="GD63" s="1">
        <v>16383.91547016</v>
      </c>
      <c r="GE63" s="1">
        <v>16100.78163277</v>
      </c>
      <c r="GF63" s="1">
        <v>15397.508255729999</v>
      </c>
      <c r="GG63" s="1">
        <v>16792.92653882</v>
      </c>
      <c r="GH63" s="1">
        <v>17556.735968749999</v>
      </c>
      <c r="GI63" s="1">
        <v>19565.45763067</v>
      </c>
      <c r="GJ63" s="1">
        <v>19011.72374003</v>
      </c>
      <c r="GK63" s="1">
        <v>19678.312538149999</v>
      </c>
      <c r="GL63" s="1">
        <v>20228.19332437</v>
      </c>
      <c r="GM63" s="1">
        <v>20642.71126679</v>
      </c>
      <c r="GN63" s="1">
        <v>18051.908384210001</v>
      </c>
      <c r="GO63" s="1">
        <v>19272.581445669999</v>
      </c>
      <c r="GP63" s="1">
        <v>19468.722710810001</v>
      </c>
      <c r="GQ63" s="1">
        <v>17613.443510370002</v>
      </c>
      <c r="GR63" s="1">
        <v>18108.864298920002</v>
      </c>
      <c r="GS63" s="1">
        <v>18722.759839130002</v>
      </c>
      <c r="GT63" s="1">
        <v>18716.097904409999</v>
      </c>
      <c r="GU63" s="1">
        <v>19186.055486869998</v>
      </c>
      <c r="GV63" s="1">
        <v>19213.472063649999</v>
      </c>
      <c r="GW63" s="1">
        <v>20024.40334583</v>
      </c>
      <c r="GX63" s="1">
        <v>19904.87441841</v>
      </c>
      <c r="GY63" s="1">
        <v>18811.407208190001</v>
      </c>
      <c r="GZ63" s="1">
        <v>20295.3874197</v>
      </c>
      <c r="HA63" s="1">
        <v>19736.892982900001</v>
      </c>
      <c r="HB63" s="1">
        <v>19747.484770759998</v>
      </c>
      <c r="HC63" s="1">
        <v>19542.158490139998</v>
      </c>
      <c r="HD63" s="1">
        <v>19085.727684699999</v>
      </c>
      <c r="HE63" s="1">
        <v>19146.450484000001</v>
      </c>
      <c r="HF63" s="1">
        <v>19158.54061434</v>
      </c>
      <c r="HG63" s="1">
        <v>18554.092309449999</v>
      </c>
      <c r="HH63" s="1">
        <v>20015.358445670001</v>
      </c>
      <c r="HI63" s="1">
        <v>19693.55850476</v>
      </c>
      <c r="HJ63" s="1">
        <v>20198.6950908</v>
      </c>
      <c r="HK63" s="1">
        <v>18539.61796648</v>
      </c>
      <c r="HL63" s="1">
        <v>19968.440584669999</v>
      </c>
      <c r="HM63" s="1">
        <v>20389.579032239999</v>
      </c>
      <c r="HN63" s="1">
        <v>20961.588497960001</v>
      </c>
      <c r="HO63" s="1">
        <v>18885.746612300001</v>
      </c>
      <c r="HP63" s="1">
        <v>19725.364166939999</v>
      </c>
      <c r="HQ63" s="1">
        <v>20667.820313560002</v>
      </c>
      <c r="HR63" s="1">
        <v>21016.067382730009</v>
      </c>
      <c r="HS63" s="1">
        <v>22168.133797099999</v>
      </c>
      <c r="HT63" s="1">
        <v>23632.660079599998</v>
      </c>
      <c r="HU63" s="1">
        <v>24400.015222760001</v>
      </c>
      <c r="HV63" s="1">
        <v>23674.687481720001</v>
      </c>
      <c r="HW63" s="1">
        <v>17096.20300808</v>
      </c>
      <c r="HX63" s="1">
        <v>17352.835077119998</v>
      </c>
      <c r="HY63" s="1">
        <v>18210.759907359999</v>
      </c>
      <c r="HZ63" s="1">
        <v>18885.141801000002</v>
      </c>
      <c r="IA63" s="1">
        <v>18858.8782015</v>
      </c>
      <c r="IB63" s="1">
        <v>18631.229719080002</v>
      </c>
      <c r="IC63" s="1">
        <v>20006.475667279999</v>
      </c>
      <c r="ID63" s="1">
        <v>20228.877629670002</v>
      </c>
      <c r="IE63" s="1">
        <v>21607.655482980001</v>
      </c>
      <c r="IF63" s="1">
        <v>22733.14170294</v>
      </c>
      <c r="IG63" s="1">
        <v>21957.14538002</v>
      </c>
      <c r="IH63" s="1">
        <v>24076.282761959999</v>
      </c>
      <c r="II63" s="1">
        <v>24104.0201614</v>
      </c>
      <c r="IJ63" s="1">
        <v>23757.442556999998</v>
      </c>
      <c r="IK63" s="1">
        <v>24350.212463799999</v>
      </c>
      <c r="IL63" s="1">
        <v>26174.561083439999</v>
      </c>
      <c r="IM63" s="1">
        <v>26860.280058569999</v>
      </c>
      <c r="IN63" s="1">
        <v>28065.989739249999</v>
      </c>
      <c r="IO63" s="1">
        <v>26678.072903159999</v>
      </c>
      <c r="IP63" s="1">
        <v>26408.267480679999</v>
      </c>
      <c r="IQ63" s="1">
        <v>26371.939192319998</v>
      </c>
      <c r="IR63" s="1">
        <v>27470.9030533</v>
      </c>
      <c r="IS63" s="1">
        <v>25439.999417489998</v>
      </c>
      <c r="IT63" s="1">
        <v>28014.582628700002</v>
      </c>
      <c r="IU63" s="1">
        <v>27731.249193250002</v>
      </c>
      <c r="IV63" s="1">
        <v>24066.50602411</v>
      </c>
      <c r="IW63" s="1">
        <v>27423.09137124</v>
      </c>
      <c r="IX63" s="1">
        <v>30252.156965040002</v>
      </c>
      <c r="IY63" s="1">
        <v>26565.393529450001</v>
      </c>
      <c r="IZ63" s="1">
        <v>28392.736968140001</v>
      </c>
      <c r="JA63" s="1">
        <v>30399</v>
      </c>
      <c r="JB63" s="1">
        <v>29582.461553429999</v>
      </c>
      <c r="JC63" s="1">
        <v>31365.45582576</v>
      </c>
      <c r="JD63" s="1">
        <v>31758.5659462</v>
      </c>
      <c r="JE63" s="1">
        <v>32285.30793047</v>
      </c>
      <c r="JF63" s="1">
        <v>33100.376513199997</v>
      </c>
    </row>
    <row r="64" spans="1:266" s="1" customFormat="1" ht="12.9" customHeight="1" x14ac:dyDescent="0.2">
      <c r="A64" s="54" t="s">
        <v>92</v>
      </c>
      <c r="B64" s="2">
        <f t="shared" ref="B64:BM64" si="42">+SUM(B58:B63)</f>
        <v>143824</v>
      </c>
      <c r="C64" s="2">
        <f t="shared" si="42"/>
        <v>155960</v>
      </c>
      <c r="D64" s="2">
        <f t="shared" si="42"/>
        <v>157923</v>
      </c>
      <c r="E64" s="2">
        <f t="shared" si="42"/>
        <v>158444</v>
      </c>
      <c r="F64" s="2">
        <f t="shared" si="42"/>
        <v>163417</v>
      </c>
      <c r="G64" s="2">
        <f t="shared" si="42"/>
        <v>166484</v>
      </c>
      <c r="H64" s="2">
        <f t="shared" si="42"/>
        <v>168590</v>
      </c>
      <c r="I64" s="2">
        <f t="shared" si="42"/>
        <v>172108</v>
      </c>
      <c r="J64" s="2">
        <f t="shared" si="42"/>
        <v>172149</v>
      </c>
      <c r="K64" s="2">
        <f t="shared" si="42"/>
        <v>177183</v>
      </c>
      <c r="L64" s="2">
        <f t="shared" si="42"/>
        <v>185005</v>
      </c>
      <c r="M64" s="2">
        <f t="shared" si="42"/>
        <v>199833</v>
      </c>
      <c r="N64" s="2">
        <f t="shared" si="42"/>
        <v>209129</v>
      </c>
      <c r="O64" s="2">
        <f t="shared" si="42"/>
        <v>216393</v>
      </c>
      <c r="P64" s="2">
        <f t="shared" si="42"/>
        <v>210486</v>
      </c>
      <c r="Q64" s="2">
        <f t="shared" si="42"/>
        <v>205399</v>
      </c>
      <c r="R64" s="2">
        <f t="shared" si="42"/>
        <v>210537</v>
      </c>
      <c r="S64" s="2">
        <f t="shared" si="42"/>
        <v>217965</v>
      </c>
      <c r="T64" s="2">
        <f t="shared" si="42"/>
        <v>239137</v>
      </c>
      <c r="U64" s="2">
        <f t="shared" si="42"/>
        <v>243126</v>
      </c>
      <c r="V64" s="2">
        <f t="shared" si="42"/>
        <v>255420</v>
      </c>
      <c r="W64" s="2">
        <f t="shared" si="42"/>
        <v>270234</v>
      </c>
      <c r="X64" s="2">
        <f t="shared" si="42"/>
        <v>286759</v>
      </c>
      <c r="Y64" s="2">
        <f t="shared" si="42"/>
        <v>292829</v>
      </c>
      <c r="Z64" s="2">
        <f t="shared" si="42"/>
        <v>303576</v>
      </c>
      <c r="AA64" s="2">
        <f t="shared" si="42"/>
        <v>301646</v>
      </c>
      <c r="AB64" s="2">
        <f t="shared" si="42"/>
        <v>292949</v>
      </c>
      <c r="AC64" s="2">
        <f t="shared" si="42"/>
        <v>288507</v>
      </c>
      <c r="AD64" s="2">
        <f t="shared" si="42"/>
        <v>312452</v>
      </c>
      <c r="AE64" s="2">
        <f t="shared" si="42"/>
        <v>321796</v>
      </c>
      <c r="AF64" s="2">
        <f t="shared" si="42"/>
        <v>335729</v>
      </c>
      <c r="AG64" s="2">
        <f t="shared" si="42"/>
        <v>341299</v>
      </c>
      <c r="AH64" s="2">
        <f t="shared" si="42"/>
        <v>288058</v>
      </c>
      <c r="AI64" s="2">
        <f t="shared" si="42"/>
        <v>297678</v>
      </c>
      <c r="AJ64" s="2">
        <f t="shared" si="42"/>
        <v>309019</v>
      </c>
      <c r="AK64" s="2">
        <f t="shared" si="42"/>
        <v>316776</v>
      </c>
      <c r="AL64" s="2">
        <f t="shared" si="42"/>
        <v>312042</v>
      </c>
      <c r="AM64" s="2">
        <f t="shared" si="42"/>
        <v>317622</v>
      </c>
      <c r="AN64" s="2">
        <f t="shared" si="42"/>
        <v>314155</v>
      </c>
      <c r="AO64" s="2">
        <f t="shared" si="42"/>
        <v>323286</v>
      </c>
      <c r="AP64" s="2">
        <f t="shared" si="42"/>
        <v>291989</v>
      </c>
      <c r="AQ64" s="2">
        <f t="shared" si="42"/>
        <v>285384</v>
      </c>
      <c r="AR64" s="2">
        <f t="shared" si="42"/>
        <v>281965.90924500005</v>
      </c>
      <c r="AS64" s="2">
        <f t="shared" si="42"/>
        <v>291045.58096940001</v>
      </c>
      <c r="AT64" s="2">
        <f t="shared" si="42"/>
        <v>295015.185291</v>
      </c>
      <c r="AU64" s="2">
        <f t="shared" si="42"/>
        <v>288501.83628779999</v>
      </c>
      <c r="AV64" s="2">
        <f t="shared" si="42"/>
        <v>289846.81616530003</v>
      </c>
      <c r="AW64" s="2">
        <f t="shared" si="42"/>
        <v>280578.21113989997</v>
      </c>
      <c r="AX64" s="2">
        <f t="shared" si="42"/>
        <v>237283.02947100002</v>
      </c>
      <c r="AY64" s="2">
        <f t="shared" si="42"/>
        <v>228059.298037</v>
      </c>
      <c r="AZ64" s="2">
        <f t="shared" si="42"/>
        <v>209556.01617780002</v>
      </c>
      <c r="BA64" s="2">
        <f t="shared" si="42"/>
        <v>204647.74989799998</v>
      </c>
      <c r="BB64" s="2">
        <f t="shared" si="42"/>
        <v>210874.43650359998</v>
      </c>
      <c r="BC64" s="2">
        <f t="shared" si="42"/>
        <v>204634.4615183</v>
      </c>
      <c r="BD64" s="2">
        <f t="shared" si="42"/>
        <v>200340.41344249999</v>
      </c>
      <c r="BE64" s="2">
        <f t="shared" si="42"/>
        <v>189405.35823320001</v>
      </c>
      <c r="BF64" s="2">
        <f t="shared" si="42"/>
        <v>183027.73029244997</v>
      </c>
      <c r="BG64" s="2">
        <f t="shared" si="42"/>
        <v>187414.2481151</v>
      </c>
      <c r="BH64" s="2">
        <f t="shared" si="42"/>
        <v>197376.99190299996</v>
      </c>
      <c r="BI64" s="2">
        <f t="shared" si="42"/>
        <v>203399</v>
      </c>
      <c r="BJ64" s="2">
        <f t="shared" si="42"/>
        <v>209469.18140919995</v>
      </c>
      <c r="BK64" s="2">
        <f t="shared" si="42"/>
        <v>211243.46249539999</v>
      </c>
      <c r="BL64" s="2">
        <f t="shared" si="42"/>
        <v>214943.01277744997</v>
      </c>
      <c r="BM64" s="2">
        <f t="shared" si="42"/>
        <v>214827.18520409998</v>
      </c>
      <c r="BN64" s="2">
        <f t="shared" ref="BN64:DY64" si="43">+SUM(BN58:BN63)</f>
        <v>214939.31607125004</v>
      </c>
      <c r="BO64" s="2">
        <f t="shared" si="43"/>
        <v>219952.7245786</v>
      </c>
      <c r="BP64" s="2">
        <f t="shared" si="43"/>
        <v>222649.82480399997</v>
      </c>
      <c r="BQ64" s="2">
        <f t="shared" si="43"/>
        <v>230106.3911826</v>
      </c>
      <c r="BR64" s="2">
        <f t="shared" si="43"/>
        <v>237179.55058900002</v>
      </c>
      <c r="BS64" s="2">
        <f t="shared" si="43"/>
        <v>238880.7689161</v>
      </c>
      <c r="BT64" s="2">
        <f t="shared" si="43"/>
        <v>249194.82183299999</v>
      </c>
      <c r="BU64" s="2">
        <f t="shared" si="43"/>
        <v>244943.86433700001</v>
      </c>
      <c r="BV64" s="2">
        <f t="shared" si="43"/>
        <v>246110.9439283</v>
      </c>
      <c r="BW64" s="2">
        <f t="shared" si="43"/>
        <v>241855.90513860001</v>
      </c>
      <c r="BX64" s="2">
        <f t="shared" si="43"/>
        <v>241874.48190110002</v>
      </c>
      <c r="BY64" s="2">
        <f t="shared" si="43"/>
        <v>250569.7598682</v>
      </c>
      <c r="BZ64" s="2">
        <f t="shared" si="43"/>
        <v>261894.73087300002</v>
      </c>
      <c r="CA64" s="2">
        <f t="shared" si="43"/>
        <v>261109.91920600002</v>
      </c>
      <c r="CB64" s="2">
        <f t="shared" si="43"/>
        <v>262917.8873001</v>
      </c>
      <c r="CC64" s="2">
        <f t="shared" si="43"/>
        <v>262429.47857599996</v>
      </c>
      <c r="CD64" s="2">
        <f t="shared" si="43"/>
        <v>266830.92966339999</v>
      </c>
      <c r="CE64" s="2">
        <f t="shared" si="43"/>
        <v>269997.58818299999</v>
      </c>
      <c r="CF64" s="2">
        <f t="shared" si="43"/>
        <v>273450.90263199998</v>
      </c>
      <c r="CG64" s="2">
        <f t="shared" si="43"/>
        <v>265228.06744230003</v>
      </c>
      <c r="CH64" s="2">
        <f t="shared" si="43"/>
        <v>267929.97887960001</v>
      </c>
      <c r="CI64" s="2">
        <f t="shared" si="43"/>
        <v>263211.54833580001</v>
      </c>
      <c r="CJ64" s="2">
        <f t="shared" si="43"/>
        <v>251776.18349510001</v>
      </c>
      <c r="CK64" s="2">
        <f t="shared" si="43"/>
        <v>257496.83471300002</v>
      </c>
      <c r="CL64" s="2">
        <f t="shared" si="43"/>
        <v>267914.53107299999</v>
      </c>
      <c r="CM64" s="2">
        <f t="shared" si="43"/>
        <v>280196.76150860003</v>
      </c>
      <c r="CN64" s="2">
        <f t="shared" si="43"/>
        <v>279134.25835200003</v>
      </c>
      <c r="CO64" s="2">
        <f t="shared" si="43"/>
        <v>281987.51020739996</v>
      </c>
      <c r="CP64" s="2">
        <f t="shared" si="43"/>
        <v>298521.54966949997</v>
      </c>
      <c r="CQ64" s="2">
        <f t="shared" si="43"/>
        <v>307710.01902359998</v>
      </c>
      <c r="CR64" s="2">
        <f t="shared" si="43"/>
        <v>302831.98572439997</v>
      </c>
      <c r="CS64" s="2">
        <f t="shared" si="43"/>
        <v>316223.27406349999</v>
      </c>
      <c r="CT64" s="2">
        <f t="shared" si="43"/>
        <v>269434.3385676</v>
      </c>
      <c r="CU64" s="2">
        <f t="shared" si="43"/>
        <v>272273.173702</v>
      </c>
      <c r="CV64" s="2">
        <f t="shared" si="43"/>
        <v>264607.58201800002</v>
      </c>
      <c r="CW64" s="2">
        <f t="shared" si="43"/>
        <v>254098.633199</v>
      </c>
      <c r="CX64" s="2">
        <f t="shared" si="43"/>
        <v>257872.97737199999</v>
      </c>
      <c r="CY64" s="2">
        <f t="shared" si="43"/>
        <v>244704.65268900001</v>
      </c>
      <c r="CZ64" s="2">
        <f t="shared" si="43"/>
        <v>256055.4728402</v>
      </c>
      <c r="DA64" s="2">
        <f t="shared" si="43"/>
        <v>269920.21413470001</v>
      </c>
      <c r="DB64" s="2">
        <f t="shared" si="43"/>
        <v>286579.56782669999</v>
      </c>
      <c r="DC64" s="2">
        <f t="shared" si="43"/>
        <v>340492.66681600001</v>
      </c>
      <c r="DD64" s="2">
        <f t="shared" si="43"/>
        <v>368062.80147820001</v>
      </c>
      <c r="DE64" s="2">
        <f t="shared" si="43"/>
        <v>333729.85738830001</v>
      </c>
      <c r="DF64" s="2">
        <f t="shared" si="43"/>
        <v>270131.26695700001</v>
      </c>
      <c r="DG64" s="2">
        <f t="shared" si="43"/>
        <v>271504.81414879998</v>
      </c>
      <c r="DH64" s="2">
        <f t="shared" si="43"/>
        <v>283899.42336000002</v>
      </c>
      <c r="DI64" s="2">
        <f t="shared" si="43"/>
        <v>288315.5849742</v>
      </c>
      <c r="DJ64" s="2">
        <f t="shared" si="43"/>
        <v>284601.6090234</v>
      </c>
      <c r="DK64" s="2">
        <f t="shared" si="43"/>
        <v>283231.3376492</v>
      </c>
      <c r="DL64" s="2">
        <f t="shared" si="43"/>
        <v>281844.08339599997</v>
      </c>
      <c r="DM64" s="2">
        <f t="shared" si="43"/>
        <v>272675.13601299998</v>
      </c>
      <c r="DN64" s="2">
        <f t="shared" si="43"/>
        <v>281139.9807826</v>
      </c>
      <c r="DO64" s="2">
        <f t="shared" si="43"/>
        <v>280037.72417399997</v>
      </c>
      <c r="DP64" s="2">
        <f t="shared" si="43"/>
        <v>269128.21203739999</v>
      </c>
      <c r="DQ64" s="2">
        <f t="shared" si="43"/>
        <v>273819.05517599999</v>
      </c>
      <c r="DR64" s="2">
        <f t="shared" si="43"/>
        <v>293351.60455559997</v>
      </c>
      <c r="DS64" s="2">
        <f t="shared" si="43"/>
        <v>288532.91637876997</v>
      </c>
      <c r="DT64" s="2">
        <f t="shared" si="43"/>
        <v>301197.33611580002</v>
      </c>
      <c r="DU64" s="2">
        <f t="shared" si="43"/>
        <v>298717.43187365995</v>
      </c>
      <c r="DV64" s="2">
        <f t="shared" si="43"/>
        <v>315613.89933344</v>
      </c>
      <c r="DW64" s="2">
        <f t="shared" si="43"/>
        <v>316605.37662871002</v>
      </c>
      <c r="DX64" s="2">
        <f t="shared" si="43"/>
        <v>329842.445206</v>
      </c>
      <c r="DY64" s="2">
        <f t="shared" si="43"/>
        <v>327432.32726041001</v>
      </c>
      <c r="DZ64" s="2">
        <f t="shared" ref="DZ64:GK64" si="44">+SUM(DZ58:DZ63)</f>
        <v>342322.3420601</v>
      </c>
      <c r="EA64" s="2">
        <f t="shared" si="44"/>
        <v>359441.79924792005</v>
      </c>
      <c r="EB64" s="2">
        <f t="shared" si="44"/>
        <v>354695.91638469999</v>
      </c>
      <c r="EC64" s="2">
        <f t="shared" si="44"/>
        <v>246065.21166527999</v>
      </c>
      <c r="ED64" s="2">
        <f t="shared" si="44"/>
        <v>256694.86506805001</v>
      </c>
      <c r="EE64" s="2">
        <f t="shared" si="44"/>
        <v>252708.42427039999</v>
      </c>
      <c r="EF64" s="2">
        <f t="shared" si="44"/>
        <v>231015.93736804</v>
      </c>
      <c r="EG64" s="2">
        <f t="shared" si="44"/>
        <v>229489.58178624004</v>
      </c>
      <c r="EH64" s="2">
        <f t="shared" si="44"/>
        <v>240155.41732554999</v>
      </c>
      <c r="EI64" s="2">
        <f t="shared" si="44"/>
        <v>246223.78468017999</v>
      </c>
      <c r="EJ64" s="2">
        <f t="shared" si="44"/>
        <v>238708.23900577999</v>
      </c>
      <c r="EK64" s="2">
        <f t="shared" si="44"/>
        <v>244088.65891782002</v>
      </c>
      <c r="EL64" s="2">
        <f t="shared" si="44"/>
        <v>266477.39947639004</v>
      </c>
      <c r="EM64" s="2">
        <f t="shared" si="44"/>
        <v>273665.84385835007</v>
      </c>
      <c r="EN64" s="2">
        <f t="shared" si="44"/>
        <v>297729.57794161997</v>
      </c>
      <c r="EO64" s="2">
        <f t="shared" si="44"/>
        <v>296367.43482954998</v>
      </c>
      <c r="EP64" s="2">
        <f t="shared" si="44"/>
        <v>318951.85824627004</v>
      </c>
      <c r="EQ64" s="2">
        <f t="shared" si="44"/>
        <v>295732.40727927</v>
      </c>
      <c r="ER64" s="2">
        <f t="shared" si="44"/>
        <v>303053.32936027</v>
      </c>
      <c r="ES64" s="2">
        <f t="shared" si="44"/>
        <v>314112.91958918003</v>
      </c>
      <c r="ET64" s="2">
        <f t="shared" si="44"/>
        <v>292856.74482173001</v>
      </c>
      <c r="EU64" s="2">
        <f t="shared" si="44"/>
        <v>302898.01103722997</v>
      </c>
      <c r="EV64" s="2">
        <f t="shared" si="44"/>
        <v>305277.45206107001</v>
      </c>
      <c r="EW64" s="2">
        <f t="shared" si="44"/>
        <v>316329.05420039996</v>
      </c>
      <c r="EX64" s="2">
        <f t="shared" si="44"/>
        <v>310145.65387767996</v>
      </c>
      <c r="EY64" s="2">
        <f t="shared" si="44"/>
        <v>320905.58015643002</v>
      </c>
      <c r="EZ64" s="2">
        <f t="shared" si="44"/>
        <v>332322.58027604996</v>
      </c>
      <c r="FA64" s="2">
        <f t="shared" si="44"/>
        <v>333727.89595680009</v>
      </c>
      <c r="FB64" s="2">
        <f t="shared" si="44"/>
        <v>333395.43183430005</v>
      </c>
      <c r="FC64" s="2">
        <f t="shared" si="44"/>
        <v>323228.40856836003</v>
      </c>
      <c r="FD64" s="2">
        <f t="shared" si="44"/>
        <v>323412.93363438</v>
      </c>
      <c r="FE64" s="2">
        <f t="shared" si="44"/>
        <v>335526.36094588001</v>
      </c>
      <c r="FF64" s="2">
        <f t="shared" si="44"/>
        <v>377327.80958641</v>
      </c>
      <c r="FG64" s="2">
        <f t="shared" si="44"/>
        <v>402540.66466599994</v>
      </c>
      <c r="FH64" s="2">
        <f t="shared" si="44"/>
        <v>421610.87587042002</v>
      </c>
      <c r="FI64" s="2">
        <f t="shared" si="44"/>
        <v>429056.7992906</v>
      </c>
      <c r="FJ64" s="2">
        <f t="shared" si="44"/>
        <v>455527.74201233999</v>
      </c>
      <c r="FK64" s="2">
        <f t="shared" si="44"/>
        <v>465503.77260711999</v>
      </c>
      <c r="FL64" s="2">
        <f t="shared" si="44"/>
        <v>476623.66517721</v>
      </c>
      <c r="FM64" s="2">
        <f t="shared" si="44"/>
        <v>495891.35826232989</v>
      </c>
      <c r="FN64" s="2">
        <f t="shared" si="44"/>
        <v>522793.94431788009</v>
      </c>
      <c r="FO64" s="2">
        <f t="shared" si="44"/>
        <v>515892.81470950996</v>
      </c>
      <c r="FP64" s="2">
        <f t="shared" si="44"/>
        <v>552722.29171822988</v>
      </c>
      <c r="FQ64" s="2">
        <f t="shared" si="44"/>
        <v>599013.01826374978</v>
      </c>
      <c r="FR64" s="2">
        <f t="shared" si="44"/>
        <v>615644.45152813999</v>
      </c>
      <c r="FS64" s="2">
        <f t="shared" si="44"/>
        <v>616321.60379184003</v>
      </c>
      <c r="FT64" s="2">
        <f t="shared" si="44"/>
        <v>658302.85991310992</v>
      </c>
      <c r="FU64" s="2">
        <f t="shared" si="44"/>
        <v>677492.57084435993</v>
      </c>
      <c r="FV64" s="2">
        <f t="shared" si="44"/>
        <v>725489.43169451994</v>
      </c>
      <c r="FW64" s="2">
        <f t="shared" si="44"/>
        <v>766696.00176879996</v>
      </c>
      <c r="FX64" s="2">
        <f t="shared" si="44"/>
        <v>777003.09913947992</v>
      </c>
      <c r="FY64" s="2">
        <f t="shared" si="44"/>
        <v>794034.0055373701</v>
      </c>
      <c r="FZ64" s="2">
        <f t="shared" si="44"/>
        <v>848423.51853283006</v>
      </c>
      <c r="GA64" s="2">
        <f t="shared" si="44"/>
        <v>710992.83100553008</v>
      </c>
      <c r="GB64" s="2">
        <f t="shared" si="44"/>
        <v>724852.54311289999</v>
      </c>
      <c r="GC64" s="2">
        <f t="shared" si="44"/>
        <v>685788.13546281005</v>
      </c>
      <c r="GD64" s="2">
        <f t="shared" si="44"/>
        <v>728079.9686371499</v>
      </c>
      <c r="GE64" s="2">
        <f t="shared" si="44"/>
        <v>716725.15498411004</v>
      </c>
      <c r="GF64" s="2">
        <f t="shared" si="44"/>
        <v>765398.79054323002</v>
      </c>
      <c r="GG64" s="2">
        <f t="shared" si="44"/>
        <v>809270.57188658009</v>
      </c>
      <c r="GH64" s="2">
        <f t="shared" si="44"/>
        <v>883623.78830703977</v>
      </c>
      <c r="GI64" s="2">
        <f t="shared" si="44"/>
        <v>897280.62521573005</v>
      </c>
      <c r="GJ64" s="2">
        <f t="shared" si="44"/>
        <v>887127.05556964979</v>
      </c>
      <c r="GK64" s="2">
        <f t="shared" si="44"/>
        <v>929524.71639562002</v>
      </c>
      <c r="GL64" s="2">
        <f t="shared" ref="GL64:IW64" si="45">+SUM(GL58:GL63)</f>
        <v>949659.78819168999</v>
      </c>
      <c r="GM64" s="2">
        <f t="shared" si="45"/>
        <v>929995.84642248997</v>
      </c>
      <c r="GN64" s="2">
        <f t="shared" si="45"/>
        <v>927854.71583870007</v>
      </c>
      <c r="GO64" s="2">
        <f t="shared" si="45"/>
        <v>937364.9702136399</v>
      </c>
      <c r="GP64" s="2">
        <f t="shared" si="45"/>
        <v>951671.04765351</v>
      </c>
      <c r="GQ64" s="2">
        <f t="shared" si="45"/>
        <v>925105.72962650994</v>
      </c>
      <c r="GR64" s="2">
        <f t="shared" si="45"/>
        <v>915361.3232112698</v>
      </c>
      <c r="GS64" s="2">
        <f t="shared" si="45"/>
        <v>926558.62834018993</v>
      </c>
      <c r="GT64" s="2">
        <f t="shared" si="45"/>
        <v>923720.5821822898</v>
      </c>
      <c r="GU64" s="2">
        <f t="shared" si="45"/>
        <v>940165.63988640998</v>
      </c>
      <c r="GV64" s="2">
        <f t="shared" si="45"/>
        <v>971769.14192329999</v>
      </c>
      <c r="GW64" s="2">
        <f t="shared" si="45"/>
        <v>973067.67808111024</v>
      </c>
      <c r="GX64" s="2">
        <f t="shared" si="45"/>
        <v>976646.99150671985</v>
      </c>
      <c r="GY64" s="2">
        <f t="shared" si="45"/>
        <v>938306.05089090008</v>
      </c>
      <c r="GZ64" s="2">
        <f t="shared" si="45"/>
        <v>1002889.0176247502</v>
      </c>
      <c r="HA64" s="2">
        <f t="shared" si="45"/>
        <v>984044.2447779699</v>
      </c>
      <c r="HB64" s="2">
        <f t="shared" si="45"/>
        <v>1014961.67352644</v>
      </c>
      <c r="HC64" s="2">
        <f t="shared" si="45"/>
        <v>1044642.70901181</v>
      </c>
      <c r="HD64" s="2">
        <f t="shared" si="45"/>
        <v>1053505.9042784199</v>
      </c>
      <c r="HE64" s="2">
        <f t="shared" si="45"/>
        <v>1091992.5907399999</v>
      </c>
      <c r="HF64" s="2">
        <f t="shared" si="45"/>
        <v>1125463.5795221901</v>
      </c>
      <c r="HG64" s="2">
        <f t="shared" si="45"/>
        <v>1170221.95110026</v>
      </c>
      <c r="HH64" s="2">
        <f t="shared" si="45"/>
        <v>1157108.72552289</v>
      </c>
      <c r="HI64" s="2">
        <f t="shared" si="45"/>
        <v>1151809.65477107</v>
      </c>
      <c r="HJ64" s="2">
        <f t="shared" si="45"/>
        <v>1193390.4009716799</v>
      </c>
      <c r="HK64" s="2">
        <f t="shared" si="45"/>
        <v>1187163.19226957</v>
      </c>
      <c r="HL64" s="2">
        <f t="shared" si="45"/>
        <v>1203251.2798539998</v>
      </c>
      <c r="HM64" s="2">
        <f t="shared" si="45"/>
        <v>1206599.84158933</v>
      </c>
      <c r="HN64" s="2">
        <f t="shared" si="45"/>
        <v>1252919.14916834</v>
      </c>
      <c r="HO64" s="2">
        <f t="shared" si="45"/>
        <v>1272319.4048802999</v>
      </c>
      <c r="HP64" s="2">
        <f t="shared" si="45"/>
        <v>1278809.9381600602</v>
      </c>
      <c r="HQ64" s="2">
        <f t="shared" si="45"/>
        <v>1300865.6152597803</v>
      </c>
      <c r="HR64" s="2">
        <f t="shared" si="45"/>
        <v>1288608.94899659</v>
      </c>
      <c r="HS64" s="2">
        <f t="shared" si="45"/>
        <v>1338444.1009750098</v>
      </c>
      <c r="HT64" s="2">
        <f t="shared" si="45"/>
        <v>1335994.5934769602</v>
      </c>
      <c r="HU64" s="2">
        <f t="shared" si="45"/>
        <v>1365417.0647885399</v>
      </c>
      <c r="HV64" s="2">
        <f t="shared" si="45"/>
        <v>1400453.65706093</v>
      </c>
      <c r="HW64" s="2">
        <f t="shared" si="45"/>
        <v>989772.27254229994</v>
      </c>
      <c r="HX64" s="2">
        <f t="shared" si="45"/>
        <v>1018857.9814536599</v>
      </c>
      <c r="HY64" s="2">
        <f t="shared" si="45"/>
        <v>1076273.7461630299</v>
      </c>
      <c r="HZ64" s="2">
        <f t="shared" si="45"/>
        <v>1068640.5794835901</v>
      </c>
      <c r="IA64" s="2">
        <f t="shared" si="45"/>
        <v>1101576.63566885</v>
      </c>
      <c r="IB64" s="2">
        <f t="shared" si="45"/>
        <v>1060156.64427293</v>
      </c>
      <c r="IC64" s="2">
        <f t="shared" si="45"/>
        <v>1149886.4880650297</v>
      </c>
      <c r="ID64" s="2">
        <f t="shared" si="45"/>
        <v>1224638.0379103401</v>
      </c>
      <c r="IE64" s="2">
        <f t="shared" si="45"/>
        <v>1226002.4945704897</v>
      </c>
      <c r="IF64" s="2">
        <f t="shared" si="45"/>
        <v>1229972.27911334</v>
      </c>
      <c r="IG64" s="2">
        <f t="shared" si="45"/>
        <v>1243443.8888004499</v>
      </c>
      <c r="IH64" s="2">
        <f t="shared" si="45"/>
        <v>1266020.89733573</v>
      </c>
      <c r="II64" s="2">
        <f t="shared" si="45"/>
        <v>1242459.9802471902</v>
      </c>
      <c r="IJ64" s="2">
        <f t="shared" si="45"/>
        <v>1262418.4249233902</v>
      </c>
      <c r="IK64" s="2">
        <f t="shared" si="45"/>
        <v>1267136.8627847901</v>
      </c>
      <c r="IL64" s="2">
        <f t="shared" si="45"/>
        <v>1304630.56351718</v>
      </c>
      <c r="IM64" s="2">
        <f t="shared" si="45"/>
        <v>1372395.39870776</v>
      </c>
      <c r="IN64" s="2">
        <f t="shared" si="45"/>
        <v>1472945.9381400701</v>
      </c>
      <c r="IO64" s="2">
        <f t="shared" si="45"/>
        <v>1562065.0319230999</v>
      </c>
      <c r="IP64" s="2">
        <f t="shared" si="45"/>
        <v>1538023.0963594799</v>
      </c>
      <c r="IQ64" s="2">
        <f t="shared" si="45"/>
        <v>1582723.4587083298</v>
      </c>
      <c r="IR64" s="2">
        <f t="shared" si="45"/>
        <v>1618976.4901453201</v>
      </c>
      <c r="IS64" s="2">
        <f t="shared" si="45"/>
        <v>1542872.1921165502</v>
      </c>
      <c r="IT64" s="2">
        <f t="shared" si="45"/>
        <v>1615061.3620072799</v>
      </c>
      <c r="IU64" s="2">
        <f t="shared" si="45"/>
        <v>1545956.9176809399</v>
      </c>
      <c r="IV64" s="2">
        <f t="shared" si="45"/>
        <v>1564209.9405321197</v>
      </c>
      <c r="IW64" s="2">
        <f t="shared" si="45"/>
        <v>1679665.6754985102</v>
      </c>
      <c r="IX64" s="2">
        <f t="shared" ref="IX64:LI64" si="46">+SUM(IX58:IX63)</f>
        <v>1813591.6688485399</v>
      </c>
      <c r="IY64" s="2">
        <f t="shared" si="46"/>
        <v>1928485.1581884001</v>
      </c>
      <c r="IZ64" s="2">
        <f t="shared" si="46"/>
        <v>1979189.5742871701</v>
      </c>
      <c r="JA64" s="2">
        <f t="shared" si="46"/>
        <v>2018471</v>
      </c>
      <c r="JB64" s="2">
        <f t="shared" si="46"/>
        <v>2013810.6818569999</v>
      </c>
      <c r="JC64" s="2">
        <f t="shared" si="46"/>
        <v>2058415.2609979301</v>
      </c>
      <c r="JD64" s="2">
        <f t="shared" si="46"/>
        <v>1982444.58413369</v>
      </c>
      <c r="JE64" s="2">
        <f t="shared" si="46"/>
        <v>1999087.31735386</v>
      </c>
      <c r="JF64" s="2">
        <f t="shared" si="46"/>
        <v>2111383.4437307101</v>
      </c>
    </row>
    <row r="65" spans="1:266" s="1" customFormat="1" ht="12.9" customHeight="1" x14ac:dyDescent="0.2">
      <c r="A65" s="73"/>
    </row>
    <row r="66" spans="1:266" s="1" customFormat="1" ht="12.9" customHeight="1" x14ac:dyDescent="0.2">
      <c r="A66" s="73" t="s">
        <v>95</v>
      </c>
      <c r="B66" s="1">
        <f t="shared" ref="B66:BM66" si="47">+B59+B58</f>
        <v>16547</v>
      </c>
      <c r="C66" s="1">
        <f t="shared" si="47"/>
        <v>17936</v>
      </c>
      <c r="D66" s="1">
        <f t="shared" si="47"/>
        <v>17151</v>
      </c>
      <c r="E66" s="1">
        <f t="shared" si="47"/>
        <v>17751</v>
      </c>
      <c r="F66" s="1">
        <f t="shared" si="47"/>
        <v>20874</v>
      </c>
      <c r="G66" s="1">
        <f t="shared" si="47"/>
        <v>21745</v>
      </c>
      <c r="H66" s="1">
        <f t="shared" si="47"/>
        <v>23051</v>
      </c>
      <c r="I66" s="1">
        <f t="shared" si="47"/>
        <v>22249</v>
      </c>
      <c r="J66" s="1">
        <f t="shared" si="47"/>
        <v>21906</v>
      </c>
      <c r="K66" s="1">
        <f t="shared" si="47"/>
        <v>21019</v>
      </c>
      <c r="L66" s="1">
        <f t="shared" si="47"/>
        <v>21681</v>
      </c>
      <c r="M66" s="1">
        <f t="shared" si="47"/>
        <v>24327</v>
      </c>
      <c r="N66" s="1">
        <f t="shared" si="47"/>
        <v>27835</v>
      </c>
      <c r="O66" s="1">
        <f t="shared" si="47"/>
        <v>26725</v>
      </c>
      <c r="P66" s="1">
        <f t="shared" si="47"/>
        <v>27898</v>
      </c>
      <c r="Q66" s="1">
        <f t="shared" si="47"/>
        <v>27586</v>
      </c>
      <c r="R66" s="1">
        <f t="shared" si="47"/>
        <v>28114</v>
      </c>
      <c r="S66" s="1">
        <f t="shared" si="47"/>
        <v>25590</v>
      </c>
      <c r="T66" s="1">
        <f t="shared" si="47"/>
        <v>31541</v>
      </c>
      <c r="U66" s="1">
        <f t="shared" si="47"/>
        <v>29620</v>
      </c>
      <c r="V66" s="1">
        <f t="shared" si="47"/>
        <v>32254</v>
      </c>
      <c r="W66" s="1">
        <f t="shared" si="47"/>
        <v>36417</v>
      </c>
      <c r="X66" s="1">
        <f t="shared" si="47"/>
        <v>42399</v>
      </c>
      <c r="Y66" s="1">
        <f t="shared" si="47"/>
        <v>42826</v>
      </c>
      <c r="Z66" s="1">
        <f t="shared" si="47"/>
        <v>47447</v>
      </c>
      <c r="AA66" s="1">
        <f t="shared" si="47"/>
        <v>43418</v>
      </c>
      <c r="AB66" s="1">
        <f t="shared" si="47"/>
        <v>42717</v>
      </c>
      <c r="AC66" s="1">
        <f t="shared" si="47"/>
        <v>45776</v>
      </c>
      <c r="AD66" s="1">
        <f t="shared" si="47"/>
        <v>45558</v>
      </c>
      <c r="AE66" s="1">
        <f t="shared" si="47"/>
        <v>38263</v>
      </c>
      <c r="AF66" s="1">
        <f t="shared" si="47"/>
        <v>43375</v>
      </c>
      <c r="AG66" s="1">
        <f t="shared" si="47"/>
        <v>47558</v>
      </c>
      <c r="AH66" s="1">
        <f t="shared" si="47"/>
        <v>46196</v>
      </c>
      <c r="AI66" s="1">
        <f t="shared" si="47"/>
        <v>49770</v>
      </c>
      <c r="AJ66" s="1">
        <f t="shared" si="47"/>
        <v>55852</v>
      </c>
      <c r="AK66" s="1">
        <f t="shared" si="47"/>
        <v>63660</v>
      </c>
      <c r="AL66" s="1">
        <f t="shared" si="47"/>
        <v>66505</v>
      </c>
      <c r="AM66" s="1">
        <f t="shared" si="47"/>
        <v>68197</v>
      </c>
      <c r="AN66" s="1">
        <f t="shared" si="47"/>
        <v>63131</v>
      </c>
      <c r="AO66" s="1">
        <f t="shared" si="47"/>
        <v>71062</v>
      </c>
      <c r="AP66" s="1">
        <f t="shared" si="47"/>
        <v>66204</v>
      </c>
      <c r="AQ66" s="1">
        <f t="shared" si="47"/>
        <v>58418</v>
      </c>
      <c r="AR66" s="1">
        <f t="shared" si="47"/>
        <v>63386.968831500009</v>
      </c>
      <c r="AS66" s="1">
        <f t="shared" si="47"/>
        <v>63388.921295</v>
      </c>
      <c r="AT66" s="1">
        <f t="shared" si="47"/>
        <v>61666.122557399998</v>
      </c>
      <c r="AU66" s="1">
        <f t="shared" si="47"/>
        <v>56211.231741299998</v>
      </c>
      <c r="AV66" s="1">
        <f t="shared" si="47"/>
        <v>57865.561000800008</v>
      </c>
      <c r="AW66" s="1">
        <f t="shared" si="47"/>
        <v>56925.421818600007</v>
      </c>
      <c r="AX66" s="1">
        <f t="shared" si="47"/>
        <v>43877.708119000003</v>
      </c>
      <c r="AY66" s="1">
        <f t="shared" si="47"/>
        <v>39415.783617300003</v>
      </c>
      <c r="AZ66" s="1">
        <f t="shared" si="47"/>
        <v>34358.067027600002</v>
      </c>
      <c r="BA66" s="1">
        <f t="shared" si="47"/>
        <v>36232.313476000003</v>
      </c>
      <c r="BB66" s="1">
        <f t="shared" si="47"/>
        <v>38057.554752399992</v>
      </c>
      <c r="BC66" s="1">
        <f t="shared" si="47"/>
        <v>39192.873729699997</v>
      </c>
      <c r="BD66" s="1">
        <f t="shared" si="47"/>
        <v>40669.467719699998</v>
      </c>
      <c r="BE66" s="1">
        <f t="shared" si="47"/>
        <v>36974.983130200002</v>
      </c>
      <c r="BF66" s="1">
        <f t="shared" si="47"/>
        <v>37816.518197700003</v>
      </c>
      <c r="BG66" s="1">
        <f t="shared" si="47"/>
        <v>37853.821787350003</v>
      </c>
      <c r="BH66" s="1">
        <f t="shared" si="47"/>
        <v>42041.949620999992</v>
      </c>
      <c r="BI66" s="1">
        <f t="shared" si="47"/>
        <v>41624</v>
      </c>
      <c r="BJ66" s="1">
        <f t="shared" si="47"/>
        <v>46673.6777487</v>
      </c>
      <c r="BK66" s="1">
        <f t="shared" si="47"/>
        <v>45473.204146600001</v>
      </c>
      <c r="BL66" s="1">
        <f t="shared" si="47"/>
        <v>49282.365205849987</v>
      </c>
      <c r="BM66" s="1">
        <f t="shared" si="47"/>
        <v>48793.415127749991</v>
      </c>
      <c r="BN66" s="1">
        <f t="shared" ref="BN66:DY66" si="48">+BN59+BN58</f>
        <v>49159.610529999998</v>
      </c>
      <c r="BO66" s="1">
        <f t="shared" si="48"/>
        <v>56271.019704400002</v>
      </c>
      <c r="BP66" s="1">
        <f t="shared" si="48"/>
        <v>55356.783563899997</v>
      </c>
      <c r="BQ66" s="1">
        <f t="shared" si="48"/>
        <v>59653.304335599998</v>
      </c>
      <c r="BR66" s="1">
        <f t="shared" si="48"/>
        <v>60054.302581000004</v>
      </c>
      <c r="BS66" s="1">
        <f t="shared" si="48"/>
        <v>59221.591197100002</v>
      </c>
      <c r="BT66" s="1">
        <f t="shared" si="48"/>
        <v>66453.9445404</v>
      </c>
      <c r="BU66" s="1">
        <f t="shared" si="48"/>
        <v>64387.333396000009</v>
      </c>
      <c r="BV66" s="1">
        <f t="shared" si="48"/>
        <v>61329.489981399987</v>
      </c>
      <c r="BW66" s="1">
        <f t="shared" si="48"/>
        <v>60420.480808200002</v>
      </c>
      <c r="BX66" s="1">
        <f t="shared" si="48"/>
        <v>62375.508349000011</v>
      </c>
      <c r="BY66" s="1">
        <f t="shared" si="48"/>
        <v>75864.922072400004</v>
      </c>
      <c r="BZ66" s="1">
        <f t="shared" si="48"/>
        <v>82163.482317000002</v>
      </c>
      <c r="CA66" s="1">
        <f t="shared" si="48"/>
        <v>82390.879547000004</v>
      </c>
      <c r="CB66" s="1">
        <f t="shared" si="48"/>
        <v>78886.444827200001</v>
      </c>
      <c r="CC66" s="1">
        <f t="shared" si="48"/>
        <v>80168.044343000001</v>
      </c>
      <c r="CD66" s="1">
        <f t="shared" si="48"/>
        <v>78830.686600400004</v>
      </c>
      <c r="CE66" s="1">
        <f t="shared" si="48"/>
        <v>78629.001834999988</v>
      </c>
      <c r="CF66" s="1">
        <f t="shared" si="48"/>
        <v>78231.467751999997</v>
      </c>
      <c r="CG66" s="1">
        <f t="shared" si="48"/>
        <v>73124.589242599992</v>
      </c>
      <c r="CH66" s="1">
        <f t="shared" si="48"/>
        <v>74320.603718099999</v>
      </c>
      <c r="CI66" s="1">
        <f t="shared" si="48"/>
        <v>73149.142074799995</v>
      </c>
      <c r="CJ66" s="1">
        <f t="shared" si="48"/>
        <v>67457.8587806</v>
      </c>
      <c r="CK66" s="1">
        <f t="shared" si="48"/>
        <v>71553.642604500012</v>
      </c>
      <c r="CL66" s="1">
        <f t="shared" si="48"/>
        <v>77420.989012999999</v>
      </c>
      <c r="CM66" s="1">
        <f t="shared" si="48"/>
        <v>79328.253067600002</v>
      </c>
      <c r="CN66" s="1">
        <f t="shared" si="48"/>
        <v>79160.5527</v>
      </c>
      <c r="CO66" s="1">
        <f t="shared" si="48"/>
        <v>73372.484530599992</v>
      </c>
      <c r="CP66" s="1">
        <f t="shared" si="48"/>
        <v>80311.262010899998</v>
      </c>
      <c r="CQ66" s="1">
        <f t="shared" si="48"/>
        <v>88415.123119600001</v>
      </c>
      <c r="CR66" s="1">
        <f t="shared" si="48"/>
        <v>76657.520753399993</v>
      </c>
      <c r="CS66" s="1">
        <f t="shared" si="48"/>
        <v>80791.319371499994</v>
      </c>
      <c r="CT66" s="1">
        <f t="shared" si="48"/>
        <v>70184.817550200009</v>
      </c>
      <c r="CU66" s="1">
        <f t="shared" si="48"/>
        <v>64308.814337999996</v>
      </c>
      <c r="CV66" s="1">
        <f t="shared" si="48"/>
        <v>68948.135901200003</v>
      </c>
      <c r="CW66" s="1">
        <f t="shared" si="48"/>
        <v>66555.877689999994</v>
      </c>
      <c r="CX66" s="1">
        <f t="shared" si="48"/>
        <v>70070.961105399998</v>
      </c>
      <c r="CY66" s="1">
        <f t="shared" si="48"/>
        <v>62789.674249999996</v>
      </c>
      <c r="CZ66" s="1">
        <f t="shared" si="48"/>
        <v>60048.900662999993</v>
      </c>
      <c r="DA66" s="1">
        <f t="shared" si="48"/>
        <v>59680.740064600002</v>
      </c>
      <c r="DB66" s="1">
        <f t="shared" si="48"/>
        <v>62804.939094999987</v>
      </c>
      <c r="DC66" s="1">
        <f t="shared" si="48"/>
        <v>73088.391817999989</v>
      </c>
      <c r="DD66" s="1">
        <f t="shared" si="48"/>
        <v>74193.30478939999</v>
      </c>
      <c r="DE66" s="1">
        <f t="shared" si="48"/>
        <v>62758.564612800001</v>
      </c>
      <c r="DF66" s="1">
        <f t="shared" si="48"/>
        <v>61438.549626499997</v>
      </c>
      <c r="DG66" s="1">
        <f t="shared" si="48"/>
        <v>58356.655112300003</v>
      </c>
      <c r="DH66" s="1">
        <f t="shared" si="48"/>
        <v>72427.003473000004</v>
      </c>
      <c r="DI66" s="1">
        <f t="shared" si="48"/>
        <v>76400.566567200003</v>
      </c>
      <c r="DJ66" s="1">
        <f t="shared" si="48"/>
        <v>79434.060444800009</v>
      </c>
      <c r="DK66" s="1">
        <f t="shared" si="48"/>
        <v>77328.997501400008</v>
      </c>
      <c r="DL66" s="1">
        <f t="shared" si="48"/>
        <v>73919.064382199984</v>
      </c>
      <c r="DM66" s="1">
        <f t="shared" si="48"/>
        <v>66664.462602500003</v>
      </c>
      <c r="DN66" s="1">
        <f t="shared" si="48"/>
        <v>65874.716225799988</v>
      </c>
      <c r="DO66" s="1">
        <f t="shared" si="48"/>
        <v>64991.843722400008</v>
      </c>
      <c r="DP66" s="1">
        <f t="shared" si="48"/>
        <v>61832.754454600014</v>
      </c>
      <c r="DQ66" s="1">
        <f t="shared" si="48"/>
        <v>67750.435760000008</v>
      </c>
      <c r="DR66" s="1">
        <f t="shared" si="48"/>
        <v>63118.960251600001</v>
      </c>
      <c r="DS66" s="1">
        <f t="shared" si="48"/>
        <v>61354.018220039987</v>
      </c>
      <c r="DT66" s="1">
        <f t="shared" si="48"/>
        <v>62580.502928440008</v>
      </c>
      <c r="DU66" s="1">
        <f t="shared" si="48"/>
        <v>62761.730663720002</v>
      </c>
      <c r="DV66" s="1">
        <f t="shared" si="48"/>
        <v>79189.739305819996</v>
      </c>
      <c r="DW66" s="1">
        <f t="shared" si="48"/>
        <v>78199.499801879996</v>
      </c>
      <c r="DX66" s="1">
        <f t="shared" si="48"/>
        <v>82692.431343599994</v>
      </c>
      <c r="DY66" s="1">
        <f t="shared" si="48"/>
        <v>79639.925465649998</v>
      </c>
      <c r="DZ66" s="1">
        <f t="shared" ref="DZ66:GK66" si="49">+DZ59+DZ58</f>
        <v>80989.204194159989</v>
      </c>
      <c r="EA66" s="1">
        <f t="shared" si="49"/>
        <v>89691.214702490004</v>
      </c>
      <c r="EB66" s="1">
        <f t="shared" si="49"/>
        <v>86745.808787149988</v>
      </c>
      <c r="EC66" s="1">
        <f t="shared" si="49"/>
        <v>54991.104289479998</v>
      </c>
      <c r="ED66" s="1">
        <f t="shared" si="49"/>
        <v>57011.746500030007</v>
      </c>
      <c r="EE66" s="1">
        <f t="shared" si="49"/>
        <v>56624.96824419999</v>
      </c>
      <c r="EF66" s="1">
        <f t="shared" si="49"/>
        <v>54098.990544079992</v>
      </c>
      <c r="EG66" s="1">
        <f t="shared" si="49"/>
        <v>58139.825552230002</v>
      </c>
      <c r="EH66" s="1">
        <f t="shared" si="49"/>
        <v>62481.874696400002</v>
      </c>
      <c r="EI66" s="1">
        <f t="shared" si="49"/>
        <v>60110.888383259997</v>
      </c>
      <c r="EJ66" s="1">
        <f t="shared" si="49"/>
        <v>62416.912614569992</v>
      </c>
      <c r="EK66" s="1">
        <f t="shared" si="49"/>
        <v>60133.607228769994</v>
      </c>
      <c r="EL66" s="1">
        <f t="shared" si="49"/>
        <v>67299.773656029996</v>
      </c>
      <c r="EM66" s="1">
        <f t="shared" si="49"/>
        <v>65819.599571190003</v>
      </c>
      <c r="EN66" s="1">
        <f t="shared" si="49"/>
        <v>72971.57680884999</v>
      </c>
      <c r="EO66" s="1">
        <f t="shared" si="49"/>
        <v>68548.465336879992</v>
      </c>
      <c r="EP66" s="1">
        <f t="shared" si="49"/>
        <v>77137.824963549996</v>
      </c>
      <c r="EQ66" s="1">
        <f t="shared" si="49"/>
        <v>68031.192320799993</v>
      </c>
      <c r="ER66" s="1">
        <f t="shared" si="49"/>
        <v>69089.460776699998</v>
      </c>
      <c r="ES66" s="1">
        <f t="shared" si="49"/>
        <v>80754.035360180002</v>
      </c>
      <c r="ET66" s="1">
        <f t="shared" si="49"/>
        <v>62028.314629300003</v>
      </c>
      <c r="EU66" s="1">
        <f t="shared" si="49"/>
        <v>64478.936304780007</v>
      </c>
      <c r="EV66" s="1">
        <f t="shared" si="49"/>
        <v>64840.034171819992</v>
      </c>
      <c r="EW66" s="1">
        <f t="shared" si="49"/>
        <v>63147.648088549999</v>
      </c>
      <c r="EX66" s="1">
        <f t="shared" si="49"/>
        <v>62571.72043442</v>
      </c>
      <c r="EY66" s="1">
        <f t="shared" si="49"/>
        <v>63957.462183060008</v>
      </c>
      <c r="EZ66" s="1">
        <f t="shared" si="49"/>
        <v>65265.972262019997</v>
      </c>
      <c r="FA66" s="1">
        <f t="shared" si="49"/>
        <v>73585.853133110009</v>
      </c>
      <c r="FB66" s="1">
        <f t="shared" si="49"/>
        <v>82234.668585310021</v>
      </c>
      <c r="FC66" s="1">
        <f t="shared" si="49"/>
        <v>77657.207842150005</v>
      </c>
      <c r="FD66" s="1">
        <f t="shared" si="49"/>
        <v>72917.542342469998</v>
      </c>
      <c r="FE66" s="1">
        <f t="shared" si="49"/>
        <v>75362.937694869994</v>
      </c>
      <c r="FF66" s="1">
        <f t="shared" si="49"/>
        <v>80646.837081179998</v>
      </c>
      <c r="FG66" s="1">
        <f t="shared" si="49"/>
        <v>85967.720131869995</v>
      </c>
      <c r="FH66" s="1">
        <f t="shared" si="49"/>
        <v>95074.546058770007</v>
      </c>
      <c r="FI66" s="1">
        <f t="shared" si="49"/>
        <v>97894.658585410012</v>
      </c>
      <c r="FJ66" s="1">
        <f t="shared" si="49"/>
        <v>111688.97067146</v>
      </c>
      <c r="FK66" s="1">
        <f t="shared" si="49"/>
        <v>105248.16442697</v>
      </c>
      <c r="FL66" s="1">
        <f t="shared" si="49"/>
        <v>104160.35686710999</v>
      </c>
      <c r="FM66" s="1">
        <f t="shared" si="49"/>
        <v>102624.32174056</v>
      </c>
      <c r="FN66" s="1">
        <f t="shared" si="49"/>
        <v>91152.175338460002</v>
      </c>
      <c r="FO66" s="1">
        <f t="shared" si="49"/>
        <v>94995.022848500012</v>
      </c>
      <c r="FP66" s="1">
        <f t="shared" si="49"/>
        <v>101950.68527372</v>
      </c>
      <c r="FQ66" s="1">
        <f t="shared" si="49"/>
        <v>119550.28404519999</v>
      </c>
      <c r="FR66" s="1">
        <f t="shared" si="49"/>
        <v>126629.05357355</v>
      </c>
      <c r="FS66" s="1">
        <f t="shared" si="49"/>
        <v>120087.88397482999</v>
      </c>
      <c r="FT66" s="1">
        <f t="shared" si="49"/>
        <v>116541.66844768</v>
      </c>
      <c r="FU66" s="1">
        <f t="shared" si="49"/>
        <v>116854.38776483</v>
      </c>
      <c r="FV66" s="1">
        <f t="shared" si="49"/>
        <v>109329.11473387</v>
      </c>
      <c r="FW66" s="1">
        <f t="shared" si="49"/>
        <v>118857.58636471001</v>
      </c>
      <c r="FX66" s="1">
        <f t="shared" si="49"/>
        <v>114074.19505275</v>
      </c>
      <c r="FY66" s="1">
        <f t="shared" si="49"/>
        <v>106183.40997329001</v>
      </c>
      <c r="FZ66" s="1">
        <f t="shared" si="49"/>
        <v>103107.48936721</v>
      </c>
      <c r="GA66" s="1">
        <f t="shared" si="49"/>
        <v>82055.65711855999</v>
      </c>
      <c r="GB66" s="1">
        <f t="shared" si="49"/>
        <v>83767.071403929993</v>
      </c>
      <c r="GC66" s="1">
        <f t="shared" si="49"/>
        <v>71481.464321779989</v>
      </c>
      <c r="GD66" s="1">
        <f t="shared" si="49"/>
        <v>97029.020181379979</v>
      </c>
      <c r="GE66" s="1">
        <f t="shared" si="49"/>
        <v>75410.703051039993</v>
      </c>
      <c r="GF66" s="1">
        <f t="shared" si="49"/>
        <v>103339.20369244</v>
      </c>
      <c r="GG66" s="1">
        <f t="shared" si="49"/>
        <v>104361.24610903001</v>
      </c>
      <c r="GH66" s="1">
        <f t="shared" si="49"/>
        <v>105681.11474557999</v>
      </c>
      <c r="GI66" s="1">
        <f t="shared" si="49"/>
        <v>103864.19153719999</v>
      </c>
      <c r="GJ66" s="1">
        <f t="shared" si="49"/>
        <v>92875.74435026999</v>
      </c>
      <c r="GK66" s="1">
        <f t="shared" si="49"/>
        <v>99081.700237130004</v>
      </c>
      <c r="GL66" s="1">
        <f t="shared" ref="GL66:IW66" si="50">+GL59+GL58</f>
        <v>96414.015147040001</v>
      </c>
      <c r="GM66" s="1">
        <f t="shared" si="50"/>
        <v>92331.301896420002</v>
      </c>
      <c r="GN66" s="1">
        <f t="shared" si="50"/>
        <v>107016.21102151999</v>
      </c>
      <c r="GO66" s="1">
        <f t="shared" si="50"/>
        <v>104696.47843962999</v>
      </c>
      <c r="GP66" s="1">
        <f t="shared" si="50"/>
        <v>100426.84817031</v>
      </c>
      <c r="GQ66" s="1">
        <f t="shared" si="50"/>
        <v>103609.24262131999</v>
      </c>
      <c r="GR66" s="1">
        <f t="shared" si="50"/>
        <v>95969.406507089996</v>
      </c>
      <c r="GS66" s="1">
        <f t="shared" si="50"/>
        <v>108839.91271834999</v>
      </c>
      <c r="GT66" s="1">
        <f t="shared" si="50"/>
        <v>116607.38104531</v>
      </c>
      <c r="GU66" s="1">
        <f t="shared" si="50"/>
        <v>111478.95174251001</v>
      </c>
      <c r="GV66" s="1">
        <f t="shared" si="50"/>
        <v>111893.32033101001</v>
      </c>
      <c r="GW66" s="1">
        <f t="shared" si="50"/>
        <v>98918.066747600024</v>
      </c>
      <c r="GX66" s="1">
        <f t="shared" si="50"/>
        <v>101764.93116112</v>
      </c>
      <c r="GY66" s="1">
        <f t="shared" si="50"/>
        <v>94314.410276580005</v>
      </c>
      <c r="GZ66" s="1">
        <f t="shared" si="50"/>
        <v>114733.28914861</v>
      </c>
      <c r="HA66" s="1">
        <f t="shared" si="50"/>
        <v>113796.78988498999</v>
      </c>
      <c r="HB66" s="1">
        <f t="shared" si="50"/>
        <v>125327.36334485</v>
      </c>
      <c r="HC66" s="1">
        <f t="shared" si="50"/>
        <v>136880.47388251001</v>
      </c>
      <c r="HD66" s="1">
        <f t="shared" si="50"/>
        <v>148494.22089520001</v>
      </c>
      <c r="HE66" s="1">
        <f t="shared" si="50"/>
        <v>144763.68009747</v>
      </c>
      <c r="HF66" s="1">
        <f t="shared" si="50"/>
        <v>137448.84915476001</v>
      </c>
      <c r="HG66" s="1">
        <f t="shared" si="50"/>
        <v>180904.66150566001</v>
      </c>
      <c r="HH66" s="1">
        <f t="shared" si="50"/>
        <v>141914.65178583001</v>
      </c>
      <c r="HI66" s="1">
        <f t="shared" si="50"/>
        <v>133018.26425918</v>
      </c>
      <c r="HJ66" s="1">
        <f t="shared" si="50"/>
        <v>152161.52223440001</v>
      </c>
      <c r="HK66" s="1">
        <f t="shared" si="50"/>
        <v>142766.43731094999</v>
      </c>
      <c r="HL66" s="1">
        <f t="shared" si="50"/>
        <v>163145.26087542999</v>
      </c>
      <c r="HM66" s="1">
        <f t="shared" si="50"/>
        <v>156980.63482425999</v>
      </c>
      <c r="HN66" s="1">
        <f t="shared" si="50"/>
        <v>176387.54929252001</v>
      </c>
      <c r="HO66" s="1">
        <f t="shared" si="50"/>
        <v>162556.19536951999</v>
      </c>
      <c r="HP66" s="1">
        <f t="shared" si="50"/>
        <v>168980.49550478</v>
      </c>
      <c r="HQ66" s="1">
        <f t="shared" si="50"/>
        <v>173530.94016771001</v>
      </c>
      <c r="HR66" s="1">
        <f t="shared" si="50"/>
        <v>153786.78854392</v>
      </c>
      <c r="HS66" s="1">
        <f t="shared" si="50"/>
        <v>153178.08319429</v>
      </c>
      <c r="HT66" s="1">
        <f t="shared" si="50"/>
        <v>153237.12743071999</v>
      </c>
      <c r="HU66" s="1">
        <f t="shared" si="50"/>
        <v>161216.35175559999</v>
      </c>
      <c r="HV66" s="1">
        <f t="shared" si="50"/>
        <v>169898.54137604</v>
      </c>
      <c r="HW66" s="1">
        <f t="shared" si="50"/>
        <v>154223.23692078999</v>
      </c>
      <c r="HX66" s="1">
        <f t="shared" si="50"/>
        <v>158590.59090111</v>
      </c>
      <c r="HY66" s="1">
        <f t="shared" si="50"/>
        <v>178356.16499858</v>
      </c>
      <c r="HZ66" s="1">
        <f t="shared" si="50"/>
        <v>155645.14265031001</v>
      </c>
      <c r="IA66" s="1">
        <f t="shared" si="50"/>
        <v>178481.90990137</v>
      </c>
      <c r="IB66" s="1">
        <f t="shared" si="50"/>
        <v>159943.86819186001</v>
      </c>
      <c r="IC66" s="1">
        <f t="shared" si="50"/>
        <v>178701.53706315</v>
      </c>
      <c r="ID66" s="1">
        <f t="shared" si="50"/>
        <v>178111.37024777001</v>
      </c>
      <c r="IE66" s="1">
        <f t="shared" si="50"/>
        <v>158405.87330984999</v>
      </c>
      <c r="IF66" s="1">
        <f t="shared" si="50"/>
        <v>146370.86328071001</v>
      </c>
      <c r="IG66" s="1">
        <f t="shared" si="50"/>
        <v>158354.33746898</v>
      </c>
      <c r="IH66" s="1">
        <f t="shared" si="50"/>
        <v>154417.35784891</v>
      </c>
      <c r="II66" s="1">
        <f t="shared" si="50"/>
        <v>155695.40946329001</v>
      </c>
      <c r="IJ66" s="1">
        <f t="shared" si="50"/>
        <v>168928.75157215001</v>
      </c>
      <c r="IK66" s="1">
        <f t="shared" si="50"/>
        <v>184365.30324682</v>
      </c>
      <c r="IL66" s="1">
        <f t="shared" si="50"/>
        <v>188881.30356026001</v>
      </c>
      <c r="IM66" s="1">
        <f t="shared" si="50"/>
        <v>195466.37580514001</v>
      </c>
      <c r="IN66" s="1">
        <f t="shared" si="50"/>
        <v>224686.68974604001</v>
      </c>
      <c r="IO66" s="1">
        <f t="shared" si="50"/>
        <v>293855.86848891998</v>
      </c>
      <c r="IP66" s="1">
        <f t="shared" si="50"/>
        <v>270844.36532927997</v>
      </c>
      <c r="IQ66" s="1">
        <f t="shared" si="50"/>
        <v>287692.31011719001</v>
      </c>
      <c r="IR66" s="1">
        <f t="shared" si="50"/>
        <v>294606.16502044001</v>
      </c>
      <c r="IS66" s="1">
        <f t="shared" si="50"/>
        <v>236369.73758273001</v>
      </c>
      <c r="IT66" s="1">
        <f t="shared" si="50"/>
        <v>231289.29524889999</v>
      </c>
      <c r="IU66" s="1">
        <f t="shared" si="50"/>
        <v>238342.93658040001</v>
      </c>
      <c r="IV66" s="1">
        <f t="shared" si="50"/>
        <v>276767.13065842999</v>
      </c>
      <c r="IW66" s="1">
        <f t="shared" si="50"/>
        <v>293255.02113086003</v>
      </c>
      <c r="IX66" s="1">
        <f t="shared" ref="IX66:JF66" si="51">+IX59+IX58</f>
        <v>319399.80780678999</v>
      </c>
      <c r="IY66" s="1">
        <f t="shared" si="51"/>
        <v>432227.14305691002</v>
      </c>
      <c r="IZ66" s="1">
        <f t="shared" si="51"/>
        <v>394925.29366646998</v>
      </c>
      <c r="JA66" s="1">
        <f t="shared" si="51"/>
        <v>348941</v>
      </c>
      <c r="JB66" s="1">
        <f t="shared" si="51"/>
        <v>344246.57567911001</v>
      </c>
      <c r="JC66" s="1">
        <f t="shared" si="51"/>
        <v>373707.09432352002</v>
      </c>
      <c r="JD66" s="1">
        <f t="shared" si="51"/>
        <v>331290.01786805002</v>
      </c>
      <c r="JE66" s="1">
        <f t="shared" si="51"/>
        <v>315383.47159701999</v>
      </c>
      <c r="JF66" s="1">
        <f t="shared" si="51"/>
        <v>373831.25449615001</v>
      </c>
    </row>
    <row r="67" spans="1:266" s="1" customFormat="1" ht="12.9" customHeight="1" x14ac:dyDescent="0.2">
      <c r="A67" s="73" t="s">
        <v>97</v>
      </c>
      <c r="B67" s="1">
        <f t="shared" ref="B67:BM67" si="52">+B60+B61+B62+B63</f>
        <v>127277</v>
      </c>
      <c r="C67" s="1">
        <f t="shared" si="52"/>
        <v>138024</v>
      </c>
      <c r="D67" s="1">
        <f t="shared" si="52"/>
        <v>140772</v>
      </c>
      <c r="E67" s="1">
        <f t="shared" si="52"/>
        <v>140693</v>
      </c>
      <c r="F67" s="1">
        <f t="shared" si="52"/>
        <v>142543</v>
      </c>
      <c r="G67" s="1">
        <f t="shared" si="52"/>
        <v>144739</v>
      </c>
      <c r="H67" s="1">
        <f t="shared" si="52"/>
        <v>145539</v>
      </c>
      <c r="I67" s="1">
        <f t="shared" si="52"/>
        <v>149859</v>
      </c>
      <c r="J67" s="1">
        <f t="shared" si="52"/>
        <v>150243</v>
      </c>
      <c r="K67" s="1">
        <f t="shared" si="52"/>
        <v>156164</v>
      </c>
      <c r="L67" s="1">
        <f t="shared" si="52"/>
        <v>163324</v>
      </c>
      <c r="M67" s="1">
        <f t="shared" si="52"/>
        <v>175506</v>
      </c>
      <c r="N67" s="1">
        <f t="shared" si="52"/>
        <v>181294</v>
      </c>
      <c r="O67" s="1">
        <f t="shared" si="52"/>
        <v>189668</v>
      </c>
      <c r="P67" s="1">
        <f t="shared" si="52"/>
        <v>182588</v>
      </c>
      <c r="Q67" s="1">
        <f t="shared" si="52"/>
        <v>177813</v>
      </c>
      <c r="R67" s="1">
        <f t="shared" si="52"/>
        <v>182423</v>
      </c>
      <c r="S67" s="1">
        <f t="shared" si="52"/>
        <v>192375</v>
      </c>
      <c r="T67" s="1">
        <f t="shared" si="52"/>
        <v>207596</v>
      </c>
      <c r="U67" s="1">
        <f t="shared" si="52"/>
        <v>213506</v>
      </c>
      <c r="V67" s="1">
        <f t="shared" si="52"/>
        <v>223166</v>
      </c>
      <c r="W67" s="1">
        <f t="shared" si="52"/>
        <v>233817</v>
      </c>
      <c r="X67" s="1">
        <f t="shared" si="52"/>
        <v>244360</v>
      </c>
      <c r="Y67" s="1">
        <f t="shared" si="52"/>
        <v>250003</v>
      </c>
      <c r="Z67" s="1">
        <f t="shared" si="52"/>
        <v>256129</v>
      </c>
      <c r="AA67" s="1">
        <f t="shared" si="52"/>
        <v>258228</v>
      </c>
      <c r="AB67" s="1">
        <f t="shared" si="52"/>
        <v>250232</v>
      </c>
      <c r="AC67" s="1">
        <f t="shared" si="52"/>
        <v>242731</v>
      </c>
      <c r="AD67" s="1">
        <f t="shared" si="52"/>
        <v>266894</v>
      </c>
      <c r="AE67" s="1">
        <f t="shared" si="52"/>
        <v>283533</v>
      </c>
      <c r="AF67" s="1">
        <f t="shared" si="52"/>
        <v>292354</v>
      </c>
      <c r="AG67" s="1">
        <f t="shared" si="52"/>
        <v>293741</v>
      </c>
      <c r="AH67" s="1">
        <f t="shared" si="52"/>
        <v>241862</v>
      </c>
      <c r="AI67" s="1">
        <f t="shared" si="52"/>
        <v>247908</v>
      </c>
      <c r="AJ67" s="1">
        <f t="shared" si="52"/>
        <v>253167</v>
      </c>
      <c r="AK67" s="1">
        <f t="shared" si="52"/>
        <v>253116</v>
      </c>
      <c r="AL67" s="1">
        <f t="shared" si="52"/>
        <v>245537</v>
      </c>
      <c r="AM67" s="1">
        <f t="shared" si="52"/>
        <v>249425</v>
      </c>
      <c r="AN67" s="1">
        <f t="shared" si="52"/>
        <v>251024</v>
      </c>
      <c r="AO67" s="1">
        <f t="shared" si="52"/>
        <v>252224</v>
      </c>
      <c r="AP67" s="1">
        <f t="shared" si="52"/>
        <v>225785</v>
      </c>
      <c r="AQ67" s="1">
        <f t="shared" si="52"/>
        <v>226966</v>
      </c>
      <c r="AR67" s="1">
        <f t="shared" si="52"/>
        <v>218578.94041350001</v>
      </c>
      <c r="AS67" s="1">
        <f t="shared" si="52"/>
        <v>227656.6596744</v>
      </c>
      <c r="AT67" s="1">
        <f t="shared" si="52"/>
        <v>233349.06273359997</v>
      </c>
      <c r="AU67" s="1">
        <f t="shared" si="52"/>
        <v>232290.60454650002</v>
      </c>
      <c r="AV67" s="1">
        <f t="shared" si="52"/>
        <v>231981.25516450003</v>
      </c>
      <c r="AW67" s="1">
        <f t="shared" si="52"/>
        <v>223652.78932129999</v>
      </c>
      <c r="AX67" s="1">
        <f t="shared" si="52"/>
        <v>193405.321352</v>
      </c>
      <c r="AY67" s="1">
        <f t="shared" si="52"/>
        <v>188643.51441969999</v>
      </c>
      <c r="AZ67" s="1">
        <f t="shared" si="52"/>
        <v>175197.9491502</v>
      </c>
      <c r="BA67" s="1">
        <f t="shared" si="52"/>
        <v>168415.436422</v>
      </c>
      <c r="BB67" s="1">
        <f t="shared" si="52"/>
        <v>172816.88175120001</v>
      </c>
      <c r="BC67" s="1">
        <f t="shared" si="52"/>
        <v>165441.58778860001</v>
      </c>
      <c r="BD67" s="1">
        <f t="shared" si="52"/>
        <v>159670.94572279998</v>
      </c>
      <c r="BE67" s="1">
        <f t="shared" si="52"/>
        <v>152430.375103</v>
      </c>
      <c r="BF67" s="1">
        <f t="shared" si="52"/>
        <v>145211.21209474999</v>
      </c>
      <c r="BG67" s="1">
        <f t="shared" si="52"/>
        <v>149560.42632775</v>
      </c>
      <c r="BH67" s="1">
        <f t="shared" si="52"/>
        <v>155335.04228199998</v>
      </c>
      <c r="BI67" s="1">
        <f t="shared" si="52"/>
        <v>161775</v>
      </c>
      <c r="BJ67" s="1">
        <f t="shared" si="52"/>
        <v>162795.50366049996</v>
      </c>
      <c r="BK67" s="1">
        <f t="shared" si="52"/>
        <v>165770.25834879998</v>
      </c>
      <c r="BL67" s="1">
        <f t="shared" si="52"/>
        <v>165660.64757159998</v>
      </c>
      <c r="BM67" s="1">
        <f t="shared" si="52"/>
        <v>166033.77007634999</v>
      </c>
      <c r="BN67" s="1">
        <f t="shared" ref="BN67:DY67" si="53">+BN60+BN61+BN62+BN63</f>
        <v>165779.70554125003</v>
      </c>
      <c r="BO67" s="1">
        <f t="shared" si="53"/>
        <v>163681.70487419999</v>
      </c>
      <c r="BP67" s="1">
        <f t="shared" si="53"/>
        <v>167293.04124009999</v>
      </c>
      <c r="BQ67" s="1">
        <f t="shared" si="53"/>
        <v>170453.086847</v>
      </c>
      <c r="BR67" s="1">
        <f t="shared" si="53"/>
        <v>177125.248008</v>
      </c>
      <c r="BS67" s="1">
        <f t="shared" si="53"/>
        <v>179659.177719</v>
      </c>
      <c r="BT67" s="1">
        <f t="shared" si="53"/>
        <v>182740.87729259999</v>
      </c>
      <c r="BU67" s="1">
        <f t="shared" si="53"/>
        <v>180556.53094099998</v>
      </c>
      <c r="BV67" s="1">
        <f t="shared" si="53"/>
        <v>184781.4539469</v>
      </c>
      <c r="BW67" s="1">
        <f t="shared" si="53"/>
        <v>181435.42433040001</v>
      </c>
      <c r="BX67" s="1">
        <f t="shared" si="53"/>
        <v>179498.97355210001</v>
      </c>
      <c r="BY67" s="1">
        <f t="shared" si="53"/>
        <v>174704.83779580001</v>
      </c>
      <c r="BZ67" s="1">
        <f t="shared" si="53"/>
        <v>179731.24855600001</v>
      </c>
      <c r="CA67" s="1">
        <f t="shared" si="53"/>
        <v>178719.039659</v>
      </c>
      <c r="CB67" s="1">
        <f t="shared" si="53"/>
        <v>184031.44247290003</v>
      </c>
      <c r="CC67" s="1">
        <f t="shared" si="53"/>
        <v>182261.43423299998</v>
      </c>
      <c r="CD67" s="1">
        <f t="shared" si="53"/>
        <v>188000.243063</v>
      </c>
      <c r="CE67" s="1">
        <f t="shared" si="53"/>
        <v>191368.58634799998</v>
      </c>
      <c r="CF67" s="1">
        <f t="shared" si="53"/>
        <v>195219.43487999999</v>
      </c>
      <c r="CG67" s="1">
        <f t="shared" si="53"/>
        <v>192103.47819970001</v>
      </c>
      <c r="CH67" s="1">
        <f t="shared" si="53"/>
        <v>193609.37516149998</v>
      </c>
      <c r="CI67" s="1">
        <f t="shared" si="53"/>
        <v>190062.406261</v>
      </c>
      <c r="CJ67" s="1">
        <f t="shared" si="53"/>
        <v>184318.32471449999</v>
      </c>
      <c r="CK67" s="1">
        <f t="shared" si="53"/>
        <v>185943.19210850002</v>
      </c>
      <c r="CL67" s="1">
        <f t="shared" si="53"/>
        <v>190493.54206000001</v>
      </c>
      <c r="CM67" s="1">
        <f t="shared" si="53"/>
        <v>200868.50844100001</v>
      </c>
      <c r="CN67" s="1">
        <f t="shared" si="53"/>
        <v>199973.705652</v>
      </c>
      <c r="CO67" s="1">
        <f t="shared" si="53"/>
        <v>208615.0256768</v>
      </c>
      <c r="CP67" s="1">
        <f t="shared" si="53"/>
        <v>218210.28765859999</v>
      </c>
      <c r="CQ67" s="1">
        <f t="shared" si="53"/>
        <v>219294.895904</v>
      </c>
      <c r="CR67" s="1">
        <f t="shared" si="53"/>
        <v>226174.46497099998</v>
      </c>
      <c r="CS67" s="1">
        <f t="shared" si="53"/>
        <v>235431.954692</v>
      </c>
      <c r="CT67" s="1">
        <f t="shared" si="53"/>
        <v>199249.52101740002</v>
      </c>
      <c r="CU67" s="1">
        <f t="shared" si="53"/>
        <v>207964.359364</v>
      </c>
      <c r="CV67" s="1">
        <f t="shared" si="53"/>
        <v>195659.44611680001</v>
      </c>
      <c r="CW67" s="1">
        <f t="shared" si="53"/>
        <v>187542.75550900001</v>
      </c>
      <c r="CX67" s="1">
        <f t="shared" si="53"/>
        <v>187802.0162666</v>
      </c>
      <c r="CY67" s="1">
        <f t="shared" si="53"/>
        <v>181914.978439</v>
      </c>
      <c r="CZ67" s="1">
        <f t="shared" si="53"/>
        <v>196006.5721772</v>
      </c>
      <c r="DA67" s="1">
        <f t="shared" si="53"/>
        <v>210239.4740701</v>
      </c>
      <c r="DB67" s="1">
        <f t="shared" si="53"/>
        <v>223774.62873170001</v>
      </c>
      <c r="DC67" s="1">
        <f t="shared" si="53"/>
        <v>267404.27499800001</v>
      </c>
      <c r="DD67" s="1">
        <f t="shared" si="53"/>
        <v>293869.49668879999</v>
      </c>
      <c r="DE67" s="1">
        <f t="shared" si="53"/>
        <v>270971.29277549998</v>
      </c>
      <c r="DF67" s="1">
        <f t="shared" si="53"/>
        <v>208692.71733050002</v>
      </c>
      <c r="DG67" s="1">
        <f t="shared" si="53"/>
        <v>213148.1590365</v>
      </c>
      <c r="DH67" s="1">
        <f t="shared" si="53"/>
        <v>211472.419887</v>
      </c>
      <c r="DI67" s="1">
        <f t="shared" si="53"/>
        <v>211915.018407</v>
      </c>
      <c r="DJ67" s="1">
        <f t="shared" si="53"/>
        <v>205167.54857860002</v>
      </c>
      <c r="DK67" s="1">
        <f t="shared" si="53"/>
        <v>205902.34014780002</v>
      </c>
      <c r="DL67" s="1">
        <f t="shared" si="53"/>
        <v>207925.01901380002</v>
      </c>
      <c r="DM67" s="1">
        <f t="shared" si="53"/>
        <v>206010.67341049999</v>
      </c>
      <c r="DN67" s="1">
        <f t="shared" si="53"/>
        <v>215265.26455680002</v>
      </c>
      <c r="DO67" s="1">
        <f t="shared" si="53"/>
        <v>215045.88045160001</v>
      </c>
      <c r="DP67" s="1">
        <f t="shared" si="53"/>
        <v>207295.45758280001</v>
      </c>
      <c r="DQ67" s="1">
        <f t="shared" si="53"/>
        <v>206068.619416</v>
      </c>
      <c r="DR67" s="1">
        <f t="shared" si="53"/>
        <v>230232.64430400002</v>
      </c>
      <c r="DS67" s="1">
        <f t="shared" si="53"/>
        <v>227178.89815873001</v>
      </c>
      <c r="DT67" s="1">
        <f t="shared" si="53"/>
        <v>238616.83318736</v>
      </c>
      <c r="DU67" s="1">
        <f t="shared" si="53"/>
        <v>235955.70120993999</v>
      </c>
      <c r="DV67" s="1">
        <f t="shared" si="53"/>
        <v>236424.16002762</v>
      </c>
      <c r="DW67" s="1">
        <f t="shared" si="53"/>
        <v>238405.87682683</v>
      </c>
      <c r="DX67" s="1">
        <f t="shared" si="53"/>
        <v>247150.01386239997</v>
      </c>
      <c r="DY67" s="1">
        <f t="shared" si="53"/>
        <v>247792.40179475996</v>
      </c>
      <c r="DZ67" s="1">
        <f t="shared" ref="DZ67:GK67" si="54">+DZ60+DZ61+DZ62+DZ63</f>
        <v>261333.13786594002</v>
      </c>
      <c r="EA67" s="1">
        <f t="shared" si="54"/>
        <v>269750.58454543003</v>
      </c>
      <c r="EB67" s="1">
        <f t="shared" si="54"/>
        <v>267950.10759754997</v>
      </c>
      <c r="EC67" s="1">
        <f t="shared" si="54"/>
        <v>191074.1073758</v>
      </c>
      <c r="ED67" s="1">
        <f t="shared" si="54"/>
        <v>199683.11856802</v>
      </c>
      <c r="EE67" s="1">
        <f t="shared" si="54"/>
        <v>196083.4560262</v>
      </c>
      <c r="EF67" s="1">
        <f t="shared" si="54"/>
        <v>176916.94682396</v>
      </c>
      <c r="EG67" s="1">
        <f t="shared" si="54"/>
        <v>171349.75623401004</v>
      </c>
      <c r="EH67" s="1">
        <f t="shared" si="54"/>
        <v>177673.54262915</v>
      </c>
      <c r="EI67" s="1">
        <f t="shared" si="54"/>
        <v>186112.89629691999</v>
      </c>
      <c r="EJ67" s="1">
        <f t="shared" si="54"/>
        <v>176291.32639120999</v>
      </c>
      <c r="EK67" s="1">
        <f t="shared" si="54"/>
        <v>183955.05168905001</v>
      </c>
      <c r="EL67" s="1">
        <f t="shared" si="54"/>
        <v>199177.62582036</v>
      </c>
      <c r="EM67" s="1">
        <f t="shared" si="54"/>
        <v>207846.24428715999</v>
      </c>
      <c r="EN67" s="1">
        <f t="shared" si="54"/>
        <v>224758.00113277</v>
      </c>
      <c r="EO67" s="1">
        <f t="shared" si="54"/>
        <v>227818.96949267</v>
      </c>
      <c r="EP67" s="1">
        <f t="shared" si="54"/>
        <v>241814.03328271999</v>
      </c>
      <c r="EQ67" s="1">
        <f t="shared" si="54"/>
        <v>227701.21495847002</v>
      </c>
      <c r="ER67" s="1">
        <f t="shared" si="54"/>
        <v>233963.86858357</v>
      </c>
      <c r="ES67" s="1">
        <f t="shared" si="54"/>
        <v>233358.88422899999</v>
      </c>
      <c r="ET67" s="1">
        <f t="shared" si="54"/>
        <v>230828.43019243001</v>
      </c>
      <c r="EU67" s="1">
        <f t="shared" si="54"/>
        <v>238419.07473244998</v>
      </c>
      <c r="EV67" s="1">
        <f t="shared" si="54"/>
        <v>240437.41788925001</v>
      </c>
      <c r="EW67" s="1">
        <f t="shared" si="54"/>
        <v>253181.40611185</v>
      </c>
      <c r="EX67" s="1">
        <f t="shared" si="54"/>
        <v>247573.93344326</v>
      </c>
      <c r="EY67" s="1">
        <f t="shared" si="54"/>
        <v>256948.11797337001</v>
      </c>
      <c r="EZ67" s="1">
        <f t="shared" si="54"/>
        <v>267056.60801402997</v>
      </c>
      <c r="FA67" s="1">
        <f t="shared" si="54"/>
        <v>260142.04282369011</v>
      </c>
      <c r="FB67" s="1">
        <f t="shared" si="54"/>
        <v>251160.76324899</v>
      </c>
      <c r="FC67" s="1">
        <f t="shared" si="54"/>
        <v>245571.20072620997</v>
      </c>
      <c r="FD67" s="1">
        <f t="shared" si="54"/>
        <v>250495.39129191</v>
      </c>
      <c r="FE67" s="1">
        <f t="shared" si="54"/>
        <v>260163.42325101001</v>
      </c>
      <c r="FF67" s="1">
        <f t="shared" si="54"/>
        <v>296680.97250522999</v>
      </c>
      <c r="FG67" s="1">
        <f t="shared" si="54"/>
        <v>316572.94453412999</v>
      </c>
      <c r="FH67" s="1">
        <f t="shared" si="54"/>
        <v>326536.32981164998</v>
      </c>
      <c r="FI67" s="1">
        <f t="shared" si="54"/>
        <v>331162.14070518996</v>
      </c>
      <c r="FJ67" s="1">
        <f t="shared" si="54"/>
        <v>343838.77134087996</v>
      </c>
      <c r="FK67" s="1">
        <f t="shared" si="54"/>
        <v>360255.60818014998</v>
      </c>
      <c r="FL67" s="1">
        <f t="shared" si="54"/>
        <v>372463.30831010005</v>
      </c>
      <c r="FM67" s="1">
        <f t="shared" si="54"/>
        <v>393267.03652176989</v>
      </c>
      <c r="FN67" s="1">
        <f t="shared" si="54"/>
        <v>431641.76897942007</v>
      </c>
      <c r="FO67" s="1">
        <f t="shared" si="54"/>
        <v>420897.79186100996</v>
      </c>
      <c r="FP67" s="1">
        <f t="shared" si="54"/>
        <v>450771.60644450993</v>
      </c>
      <c r="FQ67" s="1">
        <f t="shared" si="54"/>
        <v>479462.73421854991</v>
      </c>
      <c r="FR67" s="1">
        <f t="shared" si="54"/>
        <v>489015.39795459004</v>
      </c>
      <c r="FS67" s="1">
        <f t="shared" si="54"/>
        <v>496233.71981701005</v>
      </c>
      <c r="FT67" s="1">
        <f t="shared" si="54"/>
        <v>541761.19146542996</v>
      </c>
      <c r="FU67" s="1">
        <f t="shared" si="54"/>
        <v>560638.18307953002</v>
      </c>
      <c r="FV67" s="1">
        <f t="shared" si="54"/>
        <v>616160.31696064991</v>
      </c>
      <c r="FW67" s="1">
        <f t="shared" si="54"/>
        <v>647838.41540408996</v>
      </c>
      <c r="FX67" s="1">
        <f t="shared" si="54"/>
        <v>662928.90408672998</v>
      </c>
      <c r="FY67" s="1">
        <f t="shared" si="54"/>
        <v>687850.59556408005</v>
      </c>
      <c r="FZ67" s="1">
        <f t="shared" si="54"/>
        <v>745316.0291656201</v>
      </c>
      <c r="GA67" s="1">
        <f t="shared" si="54"/>
        <v>628937.17388697003</v>
      </c>
      <c r="GB67" s="1">
        <f t="shared" si="54"/>
        <v>641085.47170896991</v>
      </c>
      <c r="GC67" s="1">
        <f t="shared" si="54"/>
        <v>614306.67114103003</v>
      </c>
      <c r="GD67" s="1">
        <f t="shared" si="54"/>
        <v>631050.94845577003</v>
      </c>
      <c r="GE67" s="1">
        <f t="shared" si="54"/>
        <v>641314.45193307009</v>
      </c>
      <c r="GF67" s="1">
        <f t="shared" si="54"/>
        <v>662059.58685078996</v>
      </c>
      <c r="GG67" s="1">
        <f t="shared" si="54"/>
        <v>704909.32577755011</v>
      </c>
      <c r="GH67" s="1">
        <f t="shared" si="54"/>
        <v>777942.67356145987</v>
      </c>
      <c r="GI67" s="1">
        <f t="shared" si="54"/>
        <v>793416.43367853004</v>
      </c>
      <c r="GJ67" s="1">
        <f t="shared" si="54"/>
        <v>794251.31121937989</v>
      </c>
      <c r="GK67" s="1">
        <f t="shared" si="54"/>
        <v>830443.01615848998</v>
      </c>
      <c r="GL67" s="1">
        <f t="shared" ref="GL67:IW67" si="55">+GL60+GL61+GL62+GL63</f>
        <v>853245.77304464998</v>
      </c>
      <c r="GM67" s="1">
        <f t="shared" si="55"/>
        <v>837664.54452607001</v>
      </c>
      <c r="GN67" s="1">
        <f t="shared" si="55"/>
        <v>820838.50481717999</v>
      </c>
      <c r="GO67" s="1">
        <f t="shared" si="55"/>
        <v>832668.49177400989</v>
      </c>
      <c r="GP67" s="1">
        <f t="shared" si="55"/>
        <v>851244.19948319998</v>
      </c>
      <c r="GQ67" s="1">
        <f t="shared" si="55"/>
        <v>821496.48700518999</v>
      </c>
      <c r="GR67" s="1">
        <f t="shared" si="55"/>
        <v>819391.91670417984</v>
      </c>
      <c r="GS67" s="1">
        <f t="shared" si="55"/>
        <v>817718.71562183998</v>
      </c>
      <c r="GT67" s="1">
        <f t="shared" si="55"/>
        <v>807113.20113697986</v>
      </c>
      <c r="GU67" s="1">
        <f t="shared" si="55"/>
        <v>828686.6881438999</v>
      </c>
      <c r="GV67" s="1">
        <f t="shared" si="55"/>
        <v>859875.82159228995</v>
      </c>
      <c r="GW67" s="1">
        <f t="shared" si="55"/>
        <v>874149.61133351014</v>
      </c>
      <c r="GX67" s="1">
        <f t="shared" si="55"/>
        <v>874882.06034559989</v>
      </c>
      <c r="GY67" s="1">
        <f t="shared" si="55"/>
        <v>843991.64061432006</v>
      </c>
      <c r="GZ67" s="1">
        <f t="shared" si="55"/>
        <v>888155.72847614018</v>
      </c>
      <c r="HA67" s="1">
        <f t="shared" si="55"/>
        <v>870247.45489297993</v>
      </c>
      <c r="HB67" s="1">
        <f t="shared" si="55"/>
        <v>889634.31018159003</v>
      </c>
      <c r="HC67" s="1">
        <f t="shared" si="55"/>
        <v>907762.23512930004</v>
      </c>
      <c r="HD67" s="1">
        <f t="shared" si="55"/>
        <v>905011.68338321999</v>
      </c>
      <c r="HE67" s="1">
        <f t="shared" si="55"/>
        <v>947228.91064252995</v>
      </c>
      <c r="HF67" s="1">
        <f t="shared" si="55"/>
        <v>988014.73036743002</v>
      </c>
      <c r="HG67" s="1">
        <f t="shared" si="55"/>
        <v>989317.28959459998</v>
      </c>
      <c r="HH67" s="1">
        <f t="shared" si="55"/>
        <v>1015194.07373706</v>
      </c>
      <c r="HI67" s="1">
        <f t="shared" si="55"/>
        <v>1018791.3905118901</v>
      </c>
      <c r="HJ67" s="1">
        <f t="shared" si="55"/>
        <v>1041228.8787372799</v>
      </c>
      <c r="HK67" s="1">
        <f t="shared" si="55"/>
        <v>1044396.7549586199</v>
      </c>
      <c r="HL67" s="1">
        <f t="shared" si="55"/>
        <v>1040106.0189785699</v>
      </c>
      <c r="HM67" s="1">
        <f t="shared" si="55"/>
        <v>1049619.2067650701</v>
      </c>
      <c r="HN67" s="1">
        <f t="shared" si="55"/>
        <v>1076531.5998758201</v>
      </c>
      <c r="HO67" s="1">
        <f t="shared" si="55"/>
        <v>1109763.2095107799</v>
      </c>
      <c r="HP67" s="1">
        <f t="shared" si="55"/>
        <v>1109829.4426552802</v>
      </c>
      <c r="HQ67" s="1">
        <f t="shared" si="55"/>
        <v>1127334.6750920701</v>
      </c>
      <c r="HR67" s="1">
        <f t="shared" si="55"/>
        <v>1134822.16045267</v>
      </c>
      <c r="HS67" s="1">
        <f t="shared" si="55"/>
        <v>1185266.01778072</v>
      </c>
      <c r="HT67" s="1">
        <f t="shared" si="55"/>
        <v>1182757.4660462402</v>
      </c>
      <c r="HU67" s="1">
        <f t="shared" si="55"/>
        <v>1204200.7130329399</v>
      </c>
      <c r="HV67" s="1">
        <f t="shared" si="55"/>
        <v>1230555.11568489</v>
      </c>
      <c r="HW67" s="1">
        <f t="shared" si="55"/>
        <v>835549.03562151</v>
      </c>
      <c r="HX67" s="1">
        <f t="shared" si="55"/>
        <v>860267.39055254986</v>
      </c>
      <c r="HY67" s="1">
        <f t="shared" si="55"/>
        <v>897917.5811644498</v>
      </c>
      <c r="HZ67" s="1">
        <f t="shared" si="55"/>
        <v>912995.43683327991</v>
      </c>
      <c r="IA67" s="1">
        <f t="shared" si="55"/>
        <v>923094.72576747998</v>
      </c>
      <c r="IB67" s="1">
        <f t="shared" si="55"/>
        <v>900212.77608107007</v>
      </c>
      <c r="IC67" s="1">
        <f t="shared" si="55"/>
        <v>971184.95100187988</v>
      </c>
      <c r="ID67" s="1">
        <f t="shared" si="55"/>
        <v>1046526.66766257</v>
      </c>
      <c r="IE67" s="1">
        <f t="shared" si="55"/>
        <v>1067596.62126064</v>
      </c>
      <c r="IF67" s="1">
        <f t="shared" si="55"/>
        <v>1083601.4158326299</v>
      </c>
      <c r="IG67" s="1">
        <f t="shared" si="55"/>
        <v>1085089.5513314698</v>
      </c>
      <c r="IH67" s="1">
        <f t="shared" si="55"/>
        <v>1111603.5394868199</v>
      </c>
      <c r="II67" s="1">
        <f t="shared" si="55"/>
        <v>1086764.5707839001</v>
      </c>
      <c r="IJ67" s="1">
        <f t="shared" si="55"/>
        <v>1093489.6733512401</v>
      </c>
      <c r="IK67" s="1">
        <f t="shared" si="55"/>
        <v>1082771.5595379702</v>
      </c>
      <c r="IL67" s="1">
        <f t="shared" si="55"/>
        <v>1115749.2599569198</v>
      </c>
      <c r="IM67" s="1">
        <f t="shared" si="55"/>
        <v>1176929.02290262</v>
      </c>
      <c r="IN67" s="1">
        <f t="shared" si="55"/>
        <v>1248259.2483940299</v>
      </c>
      <c r="IO67" s="1">
        <f t="shared" si="55"/>
        <v>1268209.16343418</v>
      </c>
      <c r="IP67" s="1">
        <f t="shared" si="55"/>
        <v>1267178.7310301999</v>
      </c>
      <c r="IQ67" s="1">
        <f t="shared" si="55"/>
        <v>1295031.1485911401</v>
      </c>
      <c r="IR67" s="1">
        <f t="shared" si="55"/>
        <v>1324370.3251248798</v>
      </c>
      <c r="IS67" s="1">
        <f t="shared" si="55"/>
        <v>1306502.4545338203</v>
      </c>
      <c r="IT67" s="1">
        <f t="shared" si="55"/>
        <v>1383772.06675838</v>
      </c>
      <c r="IU67" s="1">
        <f t="shared" si="55"/>
        <v>1307613.9811005399</v>
      </c>
      <c r="IV67" s="1">
        <f t="shared" si="55"/>
        <v>1287442.8098736899</v>
      </c>
      <c r="IW67" s="1">
        <f t="shared" si="55"/>
        <v>1386410.6543676502</v>
      </c>
      <c r="IX67" s="1">
        <f t="shared" ref="IX67:JF67" si="56">+IX60+IX61+IX62+IX63</f>
        <v>1494191.8610417498</v>
      </c>
      <c r="IY67" s="1">
        <f t="shared" si="56"/>
        <v>1496258.0151314901</v>
      </c>
      <c r="IZ67" s="1">
        <f t="shared" si="56"/>
        <v>1584264.2806207002</v>
      </c>
      <c r="JA67" s="1">
        <f t="shared" si="56"/>
        <v>1669530</v>
      </c>
      <c r="JB67" s="1">
        <f t="shared" si="56"/>
        <v>1669564.10617789</v>
      </c>
      <c r="JC67" s="1">
        <f t="shared" si="56"/>
        <v>1684708.16667441</v>
      </c>
      <c r="JD67" s="1">
        <f t="shared" si="56"/>
        <v>1651154.5662656398</v>
      </c>
      <c r="JE67" s="1">
        <f t="shared" si="56"/>
        <v>1683703.84575684</v>
      </c>
      <c r="JF67" s="1">
        <f t="shared" si="56"/>
        <v>1737552.1892345599</v>
      </c>
    </row>
    <row r="68" spans="1:266" s="1" customFormat="1" ht="12.9" customHeight="1" x14ac:dyDescent="0.2">
      <c r="A68" s="73"/>
    </row>
    <row r="69" spans="1:266" s="1" customFormat="1" ht="12.9" customHeight="1" x14ac:dyDescent="0.2">
      <c r="A69" s="34" t="s">
        <v>95</v>
      </c>
      <c r="B69" s="115">
        <f t="shared" ref="B69:BM69" si="57">+B66/B64</f>
        <v>0.11505033930359328</v>
      </c>
      <c r="C69" s="115">
        <f t="shared" si="57"/>
        <v>0.11500384714029238</v>
      </c>
      <c r="D69" s="115">
        <f t="shared" si="57"/>
        <v>0.10860355996276666</v>
      </c>
      <c r="E69" s="115">
        <f t="shared" si="57"/>
        <v>0.11203327358562015</v>
      </c>
      <c r="F69" s="115">
        <f t="shared" si="57"/>
        <v>0.12773456861893193</v>
      </c>
      <c r="G69" s="115">
        <f t="shared" si="57"/>
        <v>0.13061315201460802</v>
      </c>
      <c r="H69" s="115">
        <f t="shared" si="57"/>
        <v>0.13672815706744174</v>
      </c>
      <c r="I69" s="115">
        <f t="shared" si="57"/>
        <v>0.12927347944314035</v>
      </c>
      <c r="J69" s="115">
        <f t="shared" si="57"/>
        <v>0.12725023090462331</v>
      </c>
      <c r="K69" s="115">
        <f t="shared" si="57"/>
        <v>0.11862876235304741</v>
      </c>
      <c r="L69" s="115">
        <f t="shared" si="57"/>
        <v>0.11719142725872274</v>
      </c>
      <c r="M69" s="115">
        <f t="shared" si="57"/>
        <v>0.12173665010283587</v>
      </c>
      <c r="N69" s="115">
        <f t="shared" si="57"/>
        <v>0.13309966575654261</v>
      </c>
      <c r="O69" s="115">
        <f t="shared" si="57"/>
        <v>0.12350214655742099</v>
      </c>
      <c r="P69" s="115">
        <f t="shared" si="57"/>
        <v>0.13254088157882235</v>
      </c>
      <c r="Q69" s="115">
        <f t="shared" si="57"/>
        <v>0.13430445133617983</v>
      </c>
      <c r="R69" s="115">
        <f t="shared" si="57"/>
        <v>0.13353472311280201</v>
      </c>
      <c r="S69" s="115">
        <f t="shared" si="57"/>
        <v>0.11740417039432936</v>
      </c>
      <c r="T69" s="115">
        <f t="shared" si="57"/>
        <v>0.13189510615254019</v>
      </c>
      <c r="U69" s="115">
        <f t="shared" si="57"/>
        <v>0.12182983309066081</v>
      </c>
      <c r="V69" s="115">
        <f t="shared" si="57"/>
        <v>0.12627828674340302</v>
      </c>
      <c r="W69" s="115">
        <f t="shared" si="57"/>
        <v>0.13476098492417682</v>
      </c>
      <c r="X69" s="115">
        <f t="shared" si="57"/>
        <v>0.14785586502951956</v>
      </c>
      <c r="Y69" s="115">
        <f t="shared" si="57"/>
        <v>0.1462491761403413</v>
      </c>
      <c r="Z69" s="115">
        <f t="shared" si="57"/>
        <v>0.15629364640156007</v>
      </c>
      <c r="AA69" s="115">
        <f t="shared" si="57"/>
        <v>0.1439369326959416</v>
      </c>
      <c r="AB69" s="115">
        <f t="shared" si="57"/>
        <v>0.14581719002283675</v>
      </c>
      <c r="AC69" s="115">
        <f t="shared" si="57"/>
        <v>0.15866512770920635</v>
      </c>
      <c r="AD69" s="115">
        <f t="shared" si="57"/>
        <v>0.14580799610820222</v>
      </c>
      <c r="AE69" s="115">
        <f t="shared" si="57"/>
        <v>0.11890452336262726</v>
      </c>
      <c r="AF69" s="115">
        <f t="shared" si="57"/>
        <v>0.12919646500600188</v>
      </c>
      <c r="AG69" s="115">
        <f t="shared" si="57"/>
        <v>0.13934409418134833</v>
      </c>
      <c r="AH69" s="115">
        <f t="shared" si="57"/>
        <v>0.16037048094480971</v>
      </c>
      <c r="AI69" s="115">
        <f t="shared" si="57"/>
        <v>0.16719408219619858</v>
      </c>
      <c r="AJ69" s="115">
        <f t="shared" si="57"/>
        <v>0.18073969561742159</v>
      </c>
      <c r="AK69" s="115">
        <f t="shared" si="57"/>
        <v>0.20096219410561406</v>
      </c>
      <c r="AL69" s="115">
        <f t="shared" si="57"/>
        <v>0.21312836092577281</v>
      </c>
      <c r="AM69" s="115">
        <f t="shared" si="57"/>
        <v>0.21471119758706891</v>
      </c>
      <c r="AN69" s="115">
        <f t="shared" si="57"/>
        <v>0.20095494262386401</v>
      </c>
      <c r="AO69" s="115">
        <f t="shared" si="57"/>
        <v>0.21981156004281038</v>
      </c>
      <c r="AP69" s="115">
        <f t="shared" si="57"/>
        <v>0.22673456876800152</v>
      </c>
      <c r="AQ69" s="115">
        <f t="shared" si="57"/>
        <v>0.20469963277548847</v>
      </c>
      <c r="AR69" s="115">
        <f t="shared" si="57"/>
        <v>0.22480366155336567</v>
      </c>
      <c r="AS69" s="115">
        <f t="shared" si="57"/>
        <v>0.21779722984924685</v>
      </c>
      <c r="AT69" s="115">
        <f t="shared" si="57"/>
        <v>0.20902694380485248</v>
      </c>
      <c r="AU69" s="115">
        <f t="shared" si="57"/>
        <v>0.1948383846168158</v>
      </c>
      <c r="AV69" s="115">
        <f t="shared" si="57"/>
        <v>0.19964187209770556</v>
      </c>
      <c r="AW69" s="115">
        <f t="shared" si="57"/>
        <v>0.20288611003445398</v>
      </c>
      <c r="AX69" s="115">
        <f t="shared" si="57"/>
        <v>0.18491717767099142</v>
      </c>
      <c r="AY69" s="115">
        <f t="shared" si="57"/>
        <v>0.17283129412643042</v>
      </c>
      <c r="AZ69" s="115">
        <f t="shared" si="57"/>
        <v>0.16395648120380632</v>
      </c>
      <c r="BA69" s="115">
        <f t="shared" si="57"/>
        <v>0.17704721158213965</v>
      </c>
      <c r="BB69" s="115">
        <f t="shared" si="57"/>
        <v>0.18047495648791118</v>
      </c>
      <c r="BC69" s="115">
        <f t="shared" si="57"/>
        <v>0.19152626316655402</v>
      </c>
      <c r="BD69" s="115">
        <f t="shared" si="57"/>
        <v>0.20300181586364052</v>
      </c>
      <c r="BE69" s="115">
        <f t="shared" si="57"/>
        <v>0.19521614105909083</v>
      </c>
      <c r="BF69" s="115">
        <f t="shared" si="57"/>
        <v>0.20661633151039496</v>
      </c>
      <c r="BG69" s="115">
        <f t="shared" si="57"/>
        <v>0.2019794234859997</v>
      </c>
      <c r="BH69" s="115">
        <f t="shared" si="57"/>
        <v>0.21300329494159745</v>
      </c>
      <c r="BI69" s="115">
        <f t="shared" si="57"/>
        <v>0.20464210738499206</v>
      </c>
      <c r="BJ69" s="115">
        <f t="shared" si="57"/>
        <v>0.22281882916954043</v>
      </c>
      <c r="BK69" s="115">
        <f t="shared" si="57"/>
        <v>0.215264432846485</v>
      </c>
      <c r="BL69" s="115">
        <f t="shared" si="57"/>
        <v>0.22928107580252677</v>
      </c>
      <c r="BM69" s="115">
        <f t="shared" si="57"/>
        <v>0.22712868057826588</v>
      </c>
      <c r="BN69" s="115">
        <f t="shared" ref="BN69:DY69" si="58">+BN66/BN64</f>
        <v>0.22871390599244357</v>
      </c>
      <c r="BO69" s="115">
        <f t="shared" si="58"/>
        <v>0.25583233766350361</v>
      </c>
      <c r="BP69" s="115">
        <f t="shared" si="58"/>
        <v>0.24862711485459699</v>
      </c>
      <c r="BQ69" s="115">
        <f t="shared" si="58"/>
        <v>0.25924227497124303</v>
      </c>
      <c r="BR69" s="115">
        <f t="shared" si="58"/>
        <v>0.25320185670250284</v>
      </c>
      <c r="BS69" s="115">
        <f t="shared" si="58"/>
        <v>0.24791276194317627</v>
      </c>
      <c r="BT69" s="115">
        <f t="shared" si="58"/>
        <v>0.26667466061929118</v>
      </c>
      <c r="BU69" s="115">
        <f t="shared" si="58"/>
        <v>0.26286567157042268</v>
      </c>
      <c r="BV69" s="115">
        <f t="shared" si="58"/>
        <v>0.24919448522885368</v>
      </c>
      <c r="BW69" s="115">
        <f t="shared" si="58"/>
        <v>0.24982015954324094</v>
      </c>
      <c r="BX69" s="115">
        <f t="shared" si="58"/>
        <v>0.25788379104210218</v>
      </c>
      <c r="BY69" s="115">
        <f t="shared" si="58"/>
        <v>0.30276966427355417</v>
      </c>
      <c r="BZ69" s="115">
        <f t="shared" si="58"/>
        <v>0.31372713014544512</v>
      </c>
      <c r="CA69" s="115">
        <f t="shared" si="58"/>
        <v>0.31554097905410694</v>
      </c>
      <c r="CB69" s="115">
        <f t="shared" si="58"/>
        <v>0.30004213725161027</v>
      </c>
      <c r="CC69" s="115">
        <f t="shared" si="58"/>
        <v>0.30548414293245346</v>
      </c>
      <c r="CD69" s="115">
        <f t="shared" si="58"/>
        <v>0.29543309203263202</v>
      </c>
      <c r="CE69" s="115">
        <f t="shared" si="58"/>
        <v>0.29122112669283001</v>
      </c>
      <c r="CF69" s="115">
        <f t="shared" si="58"/>
        <v>0.2860896307125414</v>
      </c>
      <c r="CG69" s="115">
        <f t="shared" si="58"/>
        <v>0.27570456606561122</v>
      </c>
      <c r="CH69" s="115">
        <f t="shared" si="58"/>
        <v>0.27738815950676998</v>
      </c>
      <c r="CI69" s="115">
        <f t="shared" si="58"/>
        <v>0.27791007855581545</v>
      </c>
      <c r="CJ69" s="115">
        <f t="shared" si="58"/>
        <v>0.26792787881746905</v>
      </c>
      <c r="CK69" s="115">
        <f t="shared" si="58"/>
        <v>0.27788163953258704</v>
      </c>
      <c r="CL69" s="115">
        <f t="shared" si="58"/>
        <v>0.28897644596927341</v>
      </c>
      <c r="CM69" s="115">
        <f t="shared" si="58"/>
        <v>0.28311623817666853</v>
      </c>
      <c r="CN69" s="115">
        <f t="shared" si="58"/>
        <v>0.28359311095442541</v>
      </c>
      <c r="CO69" s="115">
        <f t="shared" si="58"/>
        <v>0.26019763952181785</v>
      </c>
      <c r="CP69" s="115">
        <f t="shared" si="58"/>
        <v>0.269030031834601</v>
      </c>
      <c r="CQ69" s="115">
        <f t="shared" si="58"/>
        <v>0.28733261074875482</v>
      </c>
      <c r="CR69" s="115">
        <f t="shared" si="58"/>
        <v>0.25313548227089899</v>
      </c>
      <c r="CS69" s="115">
        <f t="shared" si="58"/>
        <v>0.25548821354394202</v>
      </c>
      <c r="CT69" s="115">
        <f t="shared" si="58"/>
        <v>0.26048950524764281</v>
      </c>
      <c r="CU69" s="115">
        <f t="shared" si="58"/>
        <v>0.23619225303622929</v>
      </c>
      <c r="CV69" s="115">
        <f t="shared" si="58"/>
        <v>0.26056749914486493</v>
      </c>
      <c r="CW69" s="115">
        <f t="shared" si="58"/>
        <v>0.26192930222444788</v>
      </c>
      <c r="CX69" s="115">
        <f t="shared" si="58"/>
        <v>0.27172665325191359</v>
      </c>
      <c r="CY69" s="115">
        <f t="shared" si="58"/>
        <v>0.25659370821118238</v>
      </c>
      <c r="CZ69" s="115">
        <f t="shared" si="58"/>
        <v>0.23451520093255543</v>
      </c>
      <c r="DA69" s="115">
        <f t="shared" si="58"/>
        <v>0.22110511528720536</v>
      </c>
      <c r="DB69" s="115">
        <f t="shared" si="58"/>
        <v>0.2191535829692482</v>
      </c>
      <c r="DC69" s="115">
        <f t="shared" si="58"/>
        <v>0.21465481915208609</v>
      </c>
      <c r="DD69" s="115">
        <f t="shared" si="58"/>
        <v>0.20157784076909599</v>
      </c>
      <c r="DE69" s="115">
        <f t="shared" si="58"/>
        <v>0.18805199242266002</v>
      </c>
      <c r="DF69" s="115">
        <f t="shared" si="58"/>
        <v>0.22743960859695631</v>
      </c>
      <c r="DG69" s="115">
        <f t="shared" si="58"/>
        <v>0.21493782824903154</v>
      </c>
      <c r="DH69" s="115">
        <f t="shared" si="58"/>
        <v>0.25511500733539216</v>
      </c>
      <c r="DI69" s="115">
        <f t="shared" si="58"/>
        <v>0.2649893746605364</v>
      </c>
      <c r="DJ69" s="115">
        <f t="shared" si="58"/>
        <v>0.27910615374725067</v>
      </c>
      <c r="DK69" s="115">
        <f t="shared" si="58"/>
        <v>0.27302415807242658</v>
      </c>
      <c r="DL69" s="115">
        <f t="shared" si="58"/>
        <v>0.26226934939181012</v>
      </c>
      <c r="DM69" s="115">
        <f t="shared" si="58"/>
        <v>0.24448310020948053</v>
      </c>
      <c r="DN69" s="115">
        <f t="shared" si="58"/>
        <v>0.23431287162511263</v>
      </c>
      <c r="DO69" s="115">
        <f t="shared" si="58"/>
        <v>0.23208245929758259</v>
      </c>
      <c r="DP69" s="115">
        <f t="shared" si="58"/>
        <v>0.2297520352344454</v>
      </c>
      <c r="DQ69" s="115">
        <f t="shared" si="58"/>
        <v>0.24742776106817227</v>
      </c>
      <c r="DR69" s="115">
        <f t="shared" si="58"/>
        <v>0.21516487134004014</v>
      </c>
      <c r="DS69" s="115">
        <f t="shared" si="58"/>
        <v>0.21264131313010348</v>
      </c>
      <c r="DT69" s="115">
        <f t="shared" si="58"/>
        <v>0.20777243164056389</v>
      </c>
      <c r="DU69" s="115">
        <f t="shared" si="58"/>
        <v>0.21010401123917186</v>
      </c>
      <c r="DV69" s="115">
        <f t="shared" si="58"/>
        <v>0.25090700844628383</v>
      </c>
      <c r="DW69" s="115">
        <f t="shared" si="58"/>
        <v>0.24699359383775166</v>
      </c>
      <c r="DX69" s="115">
        <f t="shared" si="58"/>
        <v>0.25070282052982967</v>
      </c>
      <c r="DY69" s="115">
        <f t="shared" si="58"/>
        <v>0.24322560369035162</v>
      </c>
      <c r="DZ69" s="115">
        <f t="shared" ref="DZ69:GK69" si="59">+DZ66/DZ64</f>
        <v>0.23658754992959555</v>
      </c>
      <c r="EA69" s="115">
        <f t="shared" si="59"/>
        <v>0.24952917242834832</v>
      </c>
      <c r="EB69" s="115">
        <f t="shared" si="59"/>
        <v>0.24456387790229384</v>
      </c>
      <c r="EC69" s="115">
        <f t="shared" si="59"/>
        <v>0.22348183197990554</v>
      </c>
      <c r="ED69" s="115">
        <f t="shared" si="59"/>
        <v>0.2220992869682693</v>
      </c>
      <c r="EE69" s="115">
        <f t="shared" si="59"/>
        <v>0.22407234110886162</v>
      </c>
      <c r="EF69" s="115">
        <f t="shared" si="59"/>
        <v>0.2341786075905789</v>
      </c>
      <c r="EG69" s="115">
        <f t="shared" si="59"/>
        <v>0.2533440738341875</v>
      </c>
      <c r="EH69" s="115">
        <f t="shared" si="59"/>
        <v>0.26017266398659161</v>
      </c>
      <c r="EI69" s="115">
        <f t="shared" si="59"/>
        <v>0.24413112023819314</v>
      </c>
      <c r="EJ69" s="115">
        <f t="shared" si="59"/>
        <v>0.26147783115713341</v>
      </c>
      <c r="EK69" s="115">
        <f t="shared" si="59"/>
        <v>0.24635969362679741</v>
      </c>
      <c r="EL69" s="115">
        <f t="shared" si="59"/>
        <v>0.25255340148271288</v>
      </c>
      <c r="EM69" s="115">
        <f t="shared" si="59"/>
        <v>0.24051083117723068</v>
      </c>
      <c r="EN69" s="115">
        <f t="shared" si="59"/>
        <v>0.24509347480134661</v>
      </c>
      <c r="EO69" s="115">
        <f t="shared" si="59"/>
        <v>0.23129553817646772</v>
      </c>
      <c r="EP69" s="115">
        <f t="shared" si="59"/>
        <v>0.24184786189265628</v>
      </c>
      <c r="EQ69" s="115">
        <f t="shared" si="59"/>
        <v>0.23004307490912168</v>
      </c>
      <c r="ER69" s="115">
        <f t="shared" si="59"/>
        <v>0.22797789723196343</v>
      </c>
      <c r="ES69" s="115">
        <f t="shared" si="59"/>
        <v>0.25708600418536132</v>
      </c>
      <c r="ET69" s="115">
        <f t="shared" si="59"/>
        <v>0.21180428904602608</v>
      </c>
      <c r="EU69" s="115">
        <f t="shared" si="59"/>
        <v>0.21287342258861758</v>
      </c>
      <c r="EV69" s="115">
        <f t="shared" si="59"/>
        <v>0.21239706284907311</v>
      </c>
      <c r="EW69" s="115">
        <f t="shared" si="59"/>
        <v>0.19962645621715439</v>
      </c>
      <c r="EX69" s="115">
        <f t="shared" si="59"/>
        <v>0.20174946723289569</v>
      </c>
      <c r="EY69" s="115">
        <f t="shared" si="59"/>
        <v>0.19930305403814738</v>
      </c>
      <c r="EZ69" s="115">
        <f t="shared" si="59"/>
        <v>0.19639343257327141</v>
      </c>
      <c r="FA69" s="115">
        <f t="shared" si="59"/>
        <v>0.22049656029544334</v>
      </c>
      <c r="FB69" s="115">
        <f t="shared" si="59"/>
        <v>0.24665805446962827</v>
      </c>
      <c r="FC69" s="115">
        <f t="shared" si="59"/>
        <v>0.24025489648669349</v>
      </c>
      <c r="FD69" s="115">
        <f t="shared" si="59"/>
        <v>0.22546266632893433</v>
      </c>
      <c r="FE69" s="115">
        <f t="shared" si="59"/>
        <v>0.22461107819491399</v>
      </c>
      <c r="FF69" s="115">
        <f t="shared" si="59"/>
        <v>0.21373149561803359</v>
      </c>
      <c r="FG69" s="115">
        <f t="shared" si="59"/>
        <v>0.21356282154301104</v>
      </c>
      <c r="FH69" s="115">
        <f t="shared" si="59"/>
        <v>0.22550306811342952</v>
      </c>
      <c r="FI69" s="115">
        <f t="shared" si="59"/>
        <v>0.22816246880895133</v>
      </c>
      <c r="FJ69" s="115">
        <f t="shared" si="59"/>
        <v>0.24518588083804216</v>
      </c>
      <c r="FK69" s="115">
        <f t="shared" si="59"/>
        <v>0.22609519110342052</v>
      </c>
      <c r="FL69" s="115">
        <f t="shared" si="59"/>
        <v>0.21853794613488794</v>
      </c>
      <c r="FM69" s="115">
        <f t="shared" si="59"/>
        <v>0.20694920375335729</v>
      </c>
      <c r="FN69" s="115">
        <f t="shared" si="59"/>
        <v>0.1743558362317903</v>
      </c>
      <c r="FO69" s="115">
        <f t="shared" si="59"/>
        <v>0.18413713108601834</v>
      </c>
      <c r="FP69" s="115">
        <f t="shared" si="59"/>
        <v>0.18445191518653825</v>
      </c>
      <c r="FQ69" s="115">
        <f t="shared" si="59"/>
        <v>0.19957877441748875</v>
      </c>
      <c r="FR69" s="115">
        <f t="shared" si="59"/>
        <v>0.20568536475758689</v>
      </c>
      <c r="FS69" s="115">
        <f t="shared" si="59"/>
        <v>0.19484613752950508</v>
      </c>
      <c r="FT69" s="115">
        <f t="shared" si="59"/>
        <v>0.177033513819251</v>
      </c>
      <c r="FU69" s="115">
        <f t="shared" si="59"/>
        <v>0.17248069247341594</v>
      </c>
      <c r="FV69" s="115">
        <f t="shared" si="59"/>
        <v>0.15069704665236935</v>
      </c>
      <c r="FW69" s="115">
        <f t="shared" si="59"/>
        <v>0.15502570261290075</v>
      </c>
      <c r="FX69" s="115">
        <f t="shared" si="59"/>
        <v>0.14681305026850675</v>
      </c>
      <c r="FY69" s="115">
        <f t="shared" si="59"/>
        <v>0.13372652711697072</v>
      </c>
      <c r="FZ69" s="115">
        <f t="shared" si="59"/>
        <v>0.12152832531742248</v>
      </c>
      <c r="GA69" s="115">
        <f t="shared" si="59"/>
        <v>0.11540996412370544</v>
      </c>
      <c r="GB69" s="115">
        <f t="shared" si="59"/>
        <v>0.11556429262728377</v>
      </c>
      <c r="GC69" s="115">
        <f t="shared" si="59"/>
        <v>0.10423257654281246</v>
      </c>
      <c r="GD69" s="115">
        <f t="shared" si="59"/>
        <v>0.13326698214620972</v>
      </c>
      <c r="GE69" s="115">
        <f t="shared" si="59"/>
        <v>0.10521564999725992</v>
      </c>
      <c r="GF69" s="115">
        <f t="shared" si="59"/>
        <v>0.13501354453290498</v>
      </c>
      <c r="GG69" s="115">
        <f t="shared" si="59"/>
        <v>0.12895717419421537</v>
      </c>
      <c r="GH69" s="115">
        <f t="shared" si="59"/>
        <v>0.11959967142584231</v>
      </c>
      <c r="GI69" s="115">
        <f t="shared" si="59"/>
        <v>0.11575441240830124</v>
      </c>
      <c r="GJ69" s="115">
        <f t="shared" si="59"/>
        <v>0.1046927199065435</v>
      </c>
      <c r="GK69" s="115">
        <f t="shared" si="59"/>
        <v>0.10659393826700495</v>
      </c>
      <c r="GL69" s="115">
        <f t="shared" ref="GL69:IW69" si="60">+GL66/GL64</f>
        <v>0.10152479482218396</v>
      </c>
      <c r="GM69" s="115">
        <f t="shared" si="60"/>
        <v>9.9281413192973123E-2</v>
      </c>
      <c r="GN69" s="115">
        <f t="shared" si="60"/>
        <v>0.11533724967360502</v>
      </c>
      <c r="GO69" s="115">
        <f t="shared" si="60"/>
        <v>0.11169233091329203</v>
      </c>
      <c r="GP69" s="115">
        <f t="shared" si="60"/>
        <v>0.10552685028921253</v>
      </c>
      <c r="GQ69" s="115">
        <f t="shared" si="60"/>
        <v>0.11199719048670234</v>
      </c>
      <c r="GR69" s="115">
        <f t="shared" si="60"/>
        <v>0.10484319587636738</v>
      </c>
      <c r="GS69" s="115">
        <f t="shared" si="60"/>
        <v>0.11746683845934568</v>
      </c>
      <c r="GT69" s="115">
        <f t="shared" si="60"/>
        <v>0.12623663832392376</v>
      </c>
      <c r="GU69" s="115">
        <f t="shared" si="60"/>
        <v>0.11857373532176607</v>
      </c>
      <c r="GV69" s="115">
        <f t="shared" si="60"/>
        <v>0.11514393234338938</v>
      </c>
      <c r="GW69" s="115">
        <f t="shared" si="60"/>
        <v>0.10165589606538621</v>
      </c>
      <c r="GX69" s="115">
        <f t="shared" si="60"/>
        <v>0.10419827434692897</v>
      </c>
      <c r="GY69" s="115">
        <f t="shared" si="60"/>
        <v>0.10051561554679375</v>
      </c>
      <c r="GZ69" s="115">
        <f t="shared" si="60"/>
        <v>0.11440277750806882</v>
      </c>
      <c r="HA69" s="115">
        <f t="shared" si="60"/>
        <v>0.11564194444393706</v>
      </c>
      <c r="HB69" s="115">
        <f t="shared" si="60"/>
        <v>0.12347989743238831</v>
      </c>
      <c r="HC69" s="115">
        <f t="shared" si="60"/>
        <v>0.13103089956181616</v>
      </c>
      <c r="HD69" s="115">
        <f t="shared" si="60"/>
        <v>0.14095243348152706</v>
      </c>
      <c r="HE69" s="115">
        <f t="shared" si="60"/>
        <v>0.13256837209799147</v>
      </c>
      <c r="HF69" s="115">
        <f t="shared" si="60"/>
        <v>0.12212643008236057</v>
      </c>
      <c r="HG69" s="115">
        <f t="shared" si="60"/>
        <v>0.15459004279963368</v>
      </c>
      <c r="HH69" s="115">
        <f t="shared" si="60"/>
        <v>0.12264590928713262</v>
      </c>
      <c r="HI69" s="115">
        <f t="shared" si="60"/>
        <v>0.11548632511299645</v>
      </c>
      <c r="HJ69" s="115">
        <f t="shared" si="60"/>
        <v>0.12750355802301355</v>
      </c>
      <c r="HK69" s="115">
        <f t="shared" si="60"/>
        <v>0.12025847688051629</v>
      </c>
      <c r="HL69" s="115">
        <f t="shared" si="60"/>
        <v>0.13558702459491728</v>
      </c>
      <c r="HM69" s="115">
        <f t="shared" si="60"/>
        <v>0.13010165376574684</v>
      </c>
      <c r="HN69" s="115">
        <f t="shared" si="60"/>
        <v>0.14078127021173087</v>
      </c>
      <c r="HO69" s="115">
        <f t="shared" si="60"/>
        <v>0.12776366904882136</v>
      </c>
      <c r="HP69" s="115">
        <f t="shared" si="60"/>
        <v>0.13213886634937133</v>
      </c>
      <c r="HQ69" s="115">
        <f t="shared" si="60"/>
        <v>0.13339651546793804</v>
      </c>
      <c r="HR69" s="115">
        <f t="shared" si="60"/>
        <v>0.11934325666733125</v>
      </c>
      <c r="HS69" s="115">
        <f t="shared" si="60"/>
        <v>0.11444488647878914</v>
      </c>
      <c r="HT69" s="115">
        <f t="shared" si="60"/>
        <v>0.11469891283909797</v>
      </c>
      <c r="HU69" s="115">
        <f t="shared" si="60"/>
        <v>0.11807114171417459</v>
      </c>
      <c r="HV69" s="115">
        <f t="shared" si="60"/>
        <v>0.12131678939851429</v>
      </c>
      <c r="HW69" s="115">
        <f t="shared" si="60"/>
        <v>0.1558168896009349</v>
      </c>
      <c r="HX69" s="115">
        <f t="shared" si="60"/>
        <v>0.15565524713742754</v>
      </c>
      <c r="HY69" s="115">
        <f t="shared" si="60"/>
        <v>0.1657163576036568</v>
      </c>
      <c r="HZ69" s="115">
        <f t="shared" si="60"/>
        <v>0.14564779369086281</v>
      </c>
      <c r="IA69" s="115">
        <f t="shared" si="60"/>
        <v>0.16202405182005356</v>
      </c>
      <c r="IB69" s="115">
        <f t="shared" si="60"/>
        <v>0.15086814675538038</v>
      </c>
      <c r="IC69" s="115">
        <f t="shared" si="60"/>
        <v>0.15540798062934005</v>
      </c>
      <c r="ID69" s="115">
        <f t="shared" si="60"/>
        <v>0.14544001144345489</v>
      </c>
      <c r="IE69" s="115">
        <f t="shared" si="60"/>
        <v>0.12920518025972283</v>
      </c>
      <c r="IF69" s="115">
        <f t="shared" si="60"/>
        <v>0.11900338386994018</v>
      </c>
      <c r="IG69" s="115">
        <f t="shared" si="60"/>
        <v>0.12735141400046962</v>
      </c>
      <c r="IH69" s="115">
        <f t="shared" si="60"/>
        <v>0.12197062321314969</v>
      </c>
      <c r="II69" s="115">
        <f t="shared" si="60"/>
        <v>0.12531221281856825</v>
      </c>
      <c r="IJ69" s="115">
        <f t="shared" si="60"/>
        <v>0.13381359796170708</v>
      </c>
      <c r="IK69" s="115">
        <f t="shared" si="60"/>
        <v>0.14549754542034227</v>
      </c>
      <c r="IL69" s="115">
        <f t="shared" si="60"/>
        <v>0.14477761662355285</v>
      </c>
      <c r="IM69" s="115">
        <f t="shared" si="60"/>
        <v>0.14242715764654273</v>
      </c>
      <c r="IN69" s="115">
        <f t="shared" si="60"/>
        <v>0.15254238728527822</v>
      </c>
      <c r="IO69" s="115">
        <f t="shared" si="60"/>
        <v>0.18812012463216476</v>
      </c>
      <c r="IP69" s="115">
        <f t="shared" si="60"/>
        <v>0.17609902346094281</v>
      </c>
      <c r="IQ69" s="115">
        <f t="shared" si="60"/>
        <v>0.18177042144303429</v>
      </c>
      <c r="IR69" s="115">
        <f t="shared" si="60"/>
        <v>0.18197062577109815</v>
      </c>
      <c r="IS69" s="115">
        <f t="shared" si="60"/>
        <v>0.15320111334592931</v>
      </c>
      <c r="IT69" s="115">
        <f t="shared" si="60"/>
        <v>0.14320774472707462</v>
      </c>
      <c r="IU69" s="115">
        <f t="shared" si="60"/>
        <v>0.15417178438447926</v>
      </c>
      <c r="IV69" s="115">
        <f t="shared" si="60"/>
        <v>0.17693733014142471</v>
      </c>
      <c r="IW69" s="115">
        <f t="shared" si="60"/>
        <v>0.17459130433431311</v>
      </c>
      <c r="IX69" s="115">
        <f t="shared" ref="IX69:JF69" si="61">+IX66/IX64</f>
        <v>0.17611450983868868</v>
      </c>
      <c r="IY69" s="115">
        <f t="shared" si="61"/>
        <v>0.22412780374360772</v>
      </c>
      <c r="IZ69" s="115">
        <f t="shared" si="61"/>
        <v>0.19953889147213563</v>
      </c>
      <c r="JA69" s="115">
        <f t="shared" si="61"/>
        <v>0.17287392288519379</v>
      </c>
      <c r="JB69" s="115">
        <f t="shared" si="61"/>
        <v>0.17094286904947248</v>
      </c>
      <c r="JC69" s="115">
        <f t="shared" si="61"/>
        <v>0.1815508762514445</v>
      </c>
      <c r="JD69" s="115">
        <f t="shared" si="61"/>
        <v>0.16711186810440945</v>
      </c>
      <c r="JE69" s="115">
        <f t="shared" si="61"/>
        <v>0.15776372990774856</v>
      </c>
      <c r="JF69" s="115">
        <f t="shared" si="61"/>
        <v>0.17705512260511463</v>
      </c>
    </row>
    <row r="70" spans="1:266" s="1" customFormat="1" ht="12.9" customHeight="1" x14ac:dyDescent="0.2">
      <c r="A70" s="34" t="s">
        <v>97</v>
      </c>
      <c r="B70" s="115">
        <f t="shared" ref="B70:BM70" si="62">+B67/B64</f>
        <v>0.88494966069640668</v>
      </c>
      <c r="C70" s="115">
        <f t="shared" si="62"/>
        <v>0.88499615285970756</v>
      </c>
      <c r="D70" s="115">
        <f t="shared" si="62"/>
        <v>0.89139644003723328</v>
      </c>
      <c r="E70" s="115">
        <f t="shared" si="62"/>
        <v>0.88796672641437979</v>
      </c>
      <c r="F70" s="115">
        <f t="shared" si="62"/>
        <v>0.87226543138106805</v>
      </c>
      <c r="G70" s="115">
        <f t="shared" si="62"/>
        <v>0.86938684798539201</v>
      </c>
      <c r="H70" s="115">
        <f t="shared" si="62"/>
        <v>0.86327184293255832</v>
      </c>
      <c r="I70" s="115">
        <f t="shared" si="62"/>
        <v>0.87072652055685962</v>
      </c>
      <c r="J70" s="115">
        <f t="shared" si="62"/>
        <v>0.87274976909537672</v>
      </c>
      <c r="K70" s="115">
        <f t="shared" si="62"/>
        <v>0.88137123764695258</v>
      </c>
      <c r="L70" s="115">
        <f t="shared" si="62"/>
        <v>0.88280857274127722</v>
      </c>
      <c r="M70" s="115">
        <f t="shared" si="62"/>
        <v>0.87826334989716415</v>
      </c>
      <c r="N70" s="115">
        <f t="shared" si="62"/>
        <v>0.86690033424345736</v>
      </c>
      <c r="O70" s="115">
        <f t="shared" si="62"/>
        <v>0.87649785344257902</v>
      </c>
      <c r="P70" s="115">
        <f t="shared" si="62"/>
        <v>0.86745911842117762</v>
      </c>
      <c r="Q70" s="115">
        <f t="shared" si="62"/>
        <v>0.86569554866382015</v>
      </c>
      <c r="R70" s="115">
        <f t="shared" si="62"/>
        <v>0.86646527688719799</v>
      </c>
      <c r="S70" s="115">
        <f t="shared" si="62"/>
        <v>0.88259582960567062</v>
      </c>
      <c r="T70" s="115">
        <f t="shared" si="62"/>
        <v>0.86810489384745981</v>
      </c>
      <c r="U70" s="115">
        <f t="shared" si="62"/>
        <v>0.87817016690933924</v>
      </c>
      <c r="V70" s="115">
        <f t="shared" si="62"/>
        <v>0.87372171325659698</v>
      </c>
      <c r="W70" s="115">
        <f t="shared" si="62"/>
        <v>0.86523901507582313</v>
      </c>
      <c r="X70" s="115">
        <f t="shared" si="62"/>
        <v>0.85214413497048047</v>
      </c>
      <c r="Y70" s="115">
        <f t="shared" si="62"/>
        <v>0.85375082385965873</v>
      </c>
      <c r="Z70" s="115">
        <f t="shared" si="62"/>
        <v>0.84370635359843993</v>
      </c>
      <c r="AA70" s="115">
        <f t="shared" si="62"/>
        <v>0.85606306730405834</v>
      </c>
      <c r="AB70" s="115">
        <f t="shared" si="62"/>
        <v>0.85418280997716323</v>
      </c>
      <c r="AC70" s="115">
        <f t="shared" si="62"/>
        <v>0.84133487229079362</v>
      </c>
      <c r="AD70" s="115">
        <f t="shared" si="62"/>
        <v>0.85419200389179784</v>
      </c>
      <c r="AE70" s="115">
        <f t="shared" si="62"/>
        <v>0.88109547663737275</v>
      </c>
      <c r="AF70" s="115">
        <f t="shared" si="62"/>
        <v>0.8708035349939981</v>
      </c>
      <c r="AG70" s="115">
        <f t="shared" si="62"/>
        <v>0.8606559058186517</v>
      </c>
      <c r="AH70" s="115">
        <f t="shared" si="62"/>
        <v>0.83962951905519023</v>
      </c>
      <c r="AI70" s="115">
        <f t="shared" si="62"/>
        <v>0.83280591780380142</v>
      </c>
      <c r="AJ70" s="115">
        <f t="shared" si="62"/>
        <v>0.81926030438257846</v>
      </c>
      <c r="AK70" s="115">
        <f t="shared" si="62"/>
        <v>0.79903780589438589</v>
      </c>
      <c r="AL70" s="115">
        <f t="shared" si="62"/>
        <v>0.78687163907422719</v>
      </c>
      <c r="AM70" s="115">
        <f t="shared" si="62"/>
        <v>0.78528880241293109</v>
      </c>
      <c r="AN70" s="115">
        <f t="shared" si="62"/>
        <v>0.79904505737613596</v>
      </c>
      <c r="AO70" s="115">
        <f t="shared" si="62"/>
        <v>0.78018843995718956</v>
      </c>
      <c r="AP70" s="115">
        <f t="shared" si="62"/>
        <v>0.77326543123199842</v>
      </c>
      <c r="AQ70" s="115">
        <f t="shared" si="62"/>
        <v>0.79530036722451158</v>
      </c>
      <c r="AR70" s="115">
        <f t="shared" si="62"/>
        <v>0.77519633844663427</v>
      </c>
      <c r="AS70" s="115">
        <f t="shared" si="62"/>
        <v>0.78220277015075312</v>
      </c>
      <c r="AT70" s="115">
        <f t="shared" si="62"/>
        <v>0.79097305619514746</v>
      </c>
      <c r="AU70" s="115">
        <f t="shared" si="62"/>
        <v>0.80516161538318431</v>
      </c>
      <c r="AV70" s="115">
        <f t="shared" si="62"/>
        <v>0.80035812790229444</v>
      </c>
      <c r="AW70" s="115">
        <f t="shared" si="62"/>
        <v>0.79711388996554611</v>
      </c>
      <c r="AX70" s="115">
        <f t="shared" si="62"/>
        <v>0.81508282232900853</v>
      </c>
      <c r="AY70" s="115">
        <f t="shared" si="62"/>
        <v>0.8271687058735695</v>
      </c>
      <c r="AZ70" s="115">
        <f t="shared" si="62"/>
        <v>0.83604351879619365</v>
      </c>
      <c r="BA70" s="115">
        <f t="shared" si="62"/>
        <v>0.82295278841786046</v>
      </c>
      <c r="BB70" s="115">
        <f t="shared" si="62"/>
        <v>0.81952504351208899</v>
      </c>
      <c r="BC70" s="115">
        <f t="shared" si="62"/>
        <v>0.80847373683344603</v>
      </c>
      <c r="BD70" s="115">
        <f t="shared" si="62"/>
        <v>0.79699818413635937</v>
      </c>
      <c r="BE70" s="115">
        <f t="shared" si="62"/>
        <v>0.80478385894090909</v>
      </c>
      <c r="BF70" s="115">
        <f t="shared" si="62"/>
        <v>0.79338366848960518</v>
      </c>
      <c r="BG70" s="115">
        <f t="shared" si="62"/>
        <v>0.79802057651400038</v>
      </c>
      <c r="BH70" s="115">
        <f t="shared" si="62"/>
        <v>0.78699670505840258</v>
      </c>
      <c r="BI70" s="115">
        <f t="shared" si="62"/>
        <v>0.79535789261500789</v>
      </c>
      <c r="BJ70" s="115">
        <f t="shared" si="62"/>
        <v>0.77718117083045957</v>
      </c>
      <c r="BK70" s="115">
        <f t="shared" si="62"/>
        <v>0.784735567153515</v>
      </c>
      <c r="BL70" s="115">
        <f t="shared" si="62"/>
        <v>0.77071892419747323</v>
      </c>
      <c r="BM70" s="115">
        <f t="shared" si="62"/>
        <v>0.77287131942173415</v>
      </c>
      <c r="BN70" s="115">
        <f t="shared" ref="BN70:DY70" si="63">+BN67/BN64</f>
        <v>0.77128609400755643</v>
      </c>
      <c r="BO70" s="115">
        <f t="shared" si="63"/>
        <v>0.74416766233649634</v>
      </c>
      <c r="BP70" s="115">
        <f t="shared" si="63"/>
        <v>0.75137288514540312</v>
      </c>
      <c r="BQ70" s="115">
        <f t="shared" si="63"/>
        <v>0.74075772502875703</v>
      </c>
      <c r="BR70" s="115">
        <f t="shared" si="63"/>
        <v>0.74679814329749705</v>
      </c>
      <c r="BS70" s="115">
        <f t="shared" si="63"/>
        <v>0.75208723805682376</v>
      </c>
      <c r="BT70" s="115">
        <f t="shared" si="63"/>
        <v>0.73332533938070887</v>
      </c>
      <c r="BU70" s="115">
        <f t="shared" si="63"/>
        <v>0.73713432842957727</v>
      </c>
      <c r="BV70" s="115">
        <f t="shared" si="63"/>
        <v>0.75080551477114632</v>
      </c>
      <c r="BW70" s="115">
        <f t="shared" si="63"/>
        <v>0.75017984045675912</v>
      </c>
      <c r="BX70" s="115">
        <f t="shared" si="63"/>
        <v>0.74211620895789776</v>
      </c>
      <c r="BY70" s="115">
        <f t="shared" si="63"/>
        <v>0.69723033572644588</v>
      </c>
      <c r="BZ70" s="115">
        <f t="shared" si="63"/>
        <v>0.68627286985455482</v>
      </c>
      <c r="CA70" s="115">
        <f t="shared" si="63"/>
        <v>0.68445902094589306</v>
      </c>
      <c r="CB70" s="115">
        <f t="shared" si="63"/>
        <v>0.69995786274838989</v>
      </c>
      <c r="CC70" s="115">
        <f t="shared" si="63"/>
        <v>0.69451585706754659</v>
      </c>
      <c r="CD70" s="115">
        <f t="shared" si="63"/>
        <v>0.70456690796736809</v>
      </c>
      <c r="CE70" s="115">
        <f t="shared" si="63"/>
        <v>0.70877887330716993</v>
      </c>
      <c r="CF70" s="115">
        <f t="shared" si="63"/>
        <v>0.71391036928745855</v>
      </c>
      <c r="CG70" s="115">
        <f t="shared" si="63"/>
        <v>0.72429543393438867</v>
      </c>
      <c r="CH70" s="115">
        <f t="shared" si="63"/>
        <v>0.72261184049322991</v>
      </c>
      <c r="CI70" s="115">
        <f t="shared" si="63"/>
        <v>0.72208992144418449</v>
      </c>
      <c r="CJ70" s="115">
        <f t="shared" si="63"/>
        <v>0.73207212118253095</v>
      </c>
      <c r="CK70" s="115">
        <f t="shared" si="63"/>
        <v>0.72211836046741307</v>
      </c>
      <c r="CL70" s="115">
        <f t="shared" si="63"/>
        <v>0.7110235540307267</v>
      </c>
      <c r="CM70" s="115">
        <f t="shared" si="63"/>
        <v>0.71688376182333136</v>
      </c>
      <c r="CN70" s="115">
        <f t="shared" si="63"/>
        <v>0.71640688904557448</v>
      </c>
      <c r="CO70" s="115">
        <f t="shared" si="63"/>
        <v>0.73980236047818226</v>
      </c>
      <c r="CP70" s="115">
        <f t="shared" si="63"/>
        <v>0.73096996816539905</v>
      </c>
      <c r="CQ70" s="115">
        <f t="shared" si="63"/>
        <v>0.71266738925124529</v>
      </c>
      <c r="CR70" s="115">
        <f t="shared" si="63"/>
        <v>0.74686451772910101</v>
      </c>
      <c r="CS70" s="115">
        <f t="shared" si="63"/>
        <v>0.74451178645605798</v>
      </c>
      <c r="CT70" s="115">
        <f t="shared" si="63"/>
        <v>0.73951049475235731</v>
      </c>
      <c r="CU70" s="115">
        <f t="shared" si="63"/>
        <v>0.76380774696377074</v>
      </c>
      <c r="CV70" s="115">
        <f t="shared" si="63"/>
        <v>0.73943250085513501</v>
      </c>
      <c r="CW70" s="115">
        <f t="shared" si="63"/>
        <v>0.73807069777555212</v>
      </c>
      <c r="CX70" s="115">
        <f t="shared" si="63"/>
        <v>0.72827334674808641</v>
      </c>
      <c r="CY70" s="115">
        <f t="shared" si="63"/>
        <v>0.74340629178881756</v>
      </c>
      <c r="CZ70" s="115">
        <f t="shared" si="63"/>
        <v>0.76548479906744449</v>
      </c>
      <c r="DA70" s="115">
        <f t="shared" si="63"/>
        <v>0.77889488471279456</v>
      </c>
      <c r="DB70" s="115">
        <f t="shared" si="63"/>
        <v>0.78084641703075186</v>
      </c>
      <c r="DC70" s="115">
        <f t="shared" si="63"/>
        <v>0.78534518084791383</v>
      </c>
      <c r="DD70" s="115">
        <f t="shared" si="63"/>
        <v>0.79842215923090398</v>
      </c>
      <c r="DE70" s="115">
        <f t="shared" si="63"/>
        <v>0.81194800757733987</v>
      </c>
      <c r="DF70" s="115">
        <f t="shared" si="63"/>
        <v>0.77256039140304367</v>
      </c>
      <c r="DG70" s="115">
        <f t="shared" si="63"/>
        <v>0.78506217175096848</v>
      </c>
      <c r="DH70" s="115">
        <f t="shared" si="63"/>
        <v>0.74488499266460784</v>
      </c>
      <c r="DI70" s="115">
        <f t="shared" si="63"/>
        <v>0.7350106253394636</v>
      </c>
      <c r="DJ70" s="115">
        <f t="shared" si="63"/>
        <v>0.72089384625274944</v>
      </c>
      <c r="DK70" s="115">
        <f t="shared" si="63"/>
        <v>0.72697584192757347</v>
      </c>
      <c r="DL70" s="115">
        <f t="shared" si="63"/>
        <v>0.73773065060818999</v>
      </c>
      <c r="DM70" s="115">
        <f t="shared" si="63"/>
        <v>0.7555168997905195</v>
      </c>
      <c r="DN70" s="115">
        <f t="shared" si="63"/>
        <v>0.76568712837488739</v>
      </c>
      <c r="DO70" s="115">
        <f t="shared" si="63"/>
        <v>0.76791754070241758</v>
      </c>
      <c r="DP70" s="115">
        <f t="shared" si="63"/>
        <v>0.77024796476555468</v>
      </c>
      <c r="DQ70" s="115">
        <f t="shared" si="63"/>
        <v>0.75257223893182779</v>
      </c>
      <c r="DR70" s="115">
        <f t="shared" si="63"/>
        <v>0.78483512865995997</v>
      </c>
      <c r="DS70" s="115">
        <f t="shared" si="63"/>
        <v>0.78735868686989663</v>
      </c>
      <c r="DT70" s="115">
        <f t="shared" si="63"/>
        <v>0.79222756835943609</v>
      </c>
      <c r="DU70" s="115">
        <f t="shared" si="63"/>
        <v>0.78989598876082823</v>
      </c>
      <c r="DV70" s="115">
        <f t="shared" si="63"/>
        <v>0.74909299155371623</v>
      </c>
      <c r="DW70" s="115">
        <f t="shared" si="63"/>
        <v>0.75300640616224823</v>
      </c>
      <c r="DX70" s="115">
        <f t="shared" si="63"/>
        <v>0.74929717947017016</v>
      </c>
      <c r="DY70" s="115">
        <f t="shared" si="63"/>
        <v>0.75677439630964827</v>
      </c>
      <c r="DZ70" s="115">
        <f t="shared" ref="DZ70:GK70" si="64">+DZ67/DZ64</f>
        <v>0.76341245007040448</v>
      </c>
      <c r="EA70" s="115">
        <f t="shared" si="64"/>
        <v>0.75047082757165162</v>
      </c>
      <c r="EB70" s="115">
        <f t="shared" si="64"/>
        <v>0.75543612209770605</v>
      </c>
      <c r="EC70" s="115">
        <f t="shared" si="64"/>
        <v>0.77651816802009443</v>
      </c>
      <c r="ED70" s="115">
        <f t="shared" si="64"/>
        <v>0.7779007130317307</v>
      </c>
      <c r="EE70" s="115">
        <f t="shared" si="64"/>
        <v>0.77592765889113835</v>
      </c>
      <c r="EF70" s="115">
        <f t="shared" si="64"/>
        <v>0.76582139240942104</v>
      </c>
      <c r="EG70" s="115">
        <f t="shared" si="64"/>
        <v>0.74665592616581256</v>
      </c>
      <c r="EH70" s="115">
        <f t="shared" si="64"/>
        <v>0.73982733601340844</v>
      </c>
      <c r="EI70" s="115">
        <f t="shared" si="64"/>
        <v>0.75586887976180683</v>
      </c>
      <c r="EJ70" s="115">
        <f t="shared" si="64"/>
        <v>0.73852216884286659</v>
      </c>
      <c r="EK70" s="115">
        <f t="shared" si="64"/>
        <v>0.75364030637320256</v>
      </c>
      <c r="EL70" s="115">
        <f t="shared" si="64"/>
        <v>0.74744659851728701</v>
      </c>
      <c r="EM70" s="115">
        <f t="shared" si="64"/>
        <v>0.75948916882276907</v>
      </c>
      <c r="EN70" s="115">
        <f t="shared" si="64"/>
        <v>0.75490652519865353</v>
      </c>
      <c r="EO70" s="115">
        <f t="shared" si="64"/>
        <v>0.76870446182353236</v>
      </c>
      <c r="EP70" s="115">
        <f t="shared" si="64"/>
        <v>0.7581521381073435</v>
      </c>
      <c r="EQ70" s="115">
        <f t="shared" si="64"/>
        <v>0.76995692509087832</v>
      </c>
      <c r="ER70" s="115">
        <f t="shared" si="64"/>
        <v>0.77202210276803662</v>
      </c>
      <c r="ES70" s="115">
        <f t="shared" si="64"/>
        <v>0.74291399581463857</v>
      </c>
      <c r="ET70" s="115">
        <f t="shared" si="64"/>
        <v>0.78819571095397389</v>
      </c>
      <c r="EU70" s="115">
        <f t="shared" si="64"/>
        <v>0.78712657741138248</v>
      </c>
      <c r="EV70" s="115">
        <f t="shared" si="64"/>
        <v>0.78760293715092689</v>
      </c>
      <c r="EW70" s="115">
        <f t="shared" si="64"/>
        <v>0.80037354378284575</v>
      </c>
      <c r="EX70" s="115">
        <f t="shared" si="64"/>
        <v>0.79825053276710445</v>
      </c>
      <c r="EY70" s="115">
        <f t="shared" si="64"/>
        <v>0.80069694596185259</v>
      </c>
      <c r="EZ70" s="115">
        <f t="shared" si="64"/>
        <v>0.80360656742672865</v>
      </c>
      <c r="FA70" s="115">
        <f t="shared" si="64"/>
        <v>0.77950343970455671</v>
      </c>
      <c r="FB70" s="115">
        <f t="shared" si="64"/>
        <v>0.75334194553037159</v>
      </c>
      <c r="FC70" s="115">
        <f t="shared" si="64"/>
        <v>0.75974510351330637</v>
      </c>
      <c r="FD70" s="115">
        <f t="shared" si="64"/>
        <v>0.7745373336710657</v>
      </c>
      <c r="FE70" s="115">
        <f t="shared" si="64"/>
        <v>0.77538892180508601</v>
      </c>
      <c r="FF70" s="115">
        <f t="shared" si="64"/>
        <v>0.78626850438196638</v>
      </c>
      <c r="FG70" s="115">
        <f t="shared" si="64"/>
        <v>0.78643717845698902</v>
      </c>
      <c r="FH70" s="115">
        <f t="shared" si="64"/>
        <v>0.77449693188657043</v>
      </c>
      <c r="FI70" s="115">
        <f t="shared" si="64"/>
        <v>0.77183753119104859</v>
      </c>
      <c r="FJ70" s="115">
        <f t="shared" si="64"/>
        <v>0.75481411916195773</v>
      </c>
      <c r="FK70" s="115">
        <f t="shared" si="64"/>
        <v>0.77390480889657953</v>
      </c>
      <c r="FL70" s="115">
        <f t="shared" si="64"/>
        <v>0.78146205386511214</v>
      </c>
      <c r="FM70" s="115">
        <f t="shared" si="64"/>
        <v>0.79305079624664276</v>
      </c>
      <c r="FN70" s="115">
        <f t="shared" si="64"/>
        <v>0.8256441637682097</v>
      </c>
      <c r="FO70" s="115">
        <f t="shared" si="64"/>
        <v>0.81586286891398163</v>
      </c>
      <c r="FP70" s="115">
        <f t="shared" si="64"/>
        <v>0.81554808481346186</v>
      </c>
      <c r="FQ70" s="115">
        <f t="shared" si="64"/>
        <v>0.8004212255825115</v>
      </c>
      <c r="FR70" s="115">
        <f t="shared" si="64"/>
        <v>0.79431463524241319</v>
      </c>
      <c r="FS70" s="115">
        <f t="shared" si="64"/>
        <v>0.80515386247049492</v>
      </c>
      <c r="FT70" s="115">
        <f t="shared" si="64"/>
        <v>0.82296648618074908</v>
      </c>
      <c r="FU70" s="115">
        <f t="shared" si="64"/>
        <v>0.8275193075265842</v>
      </c>
      <c r="FV70" s="115">
        <f t="shared" si="64"/>
        <v>0.84930295334763062</v>
      </c>
      <c r="FW70" s="115">
        <f t="shared" si="64"/>
        <v>0.84497429738709928</v>
      </c>
      <c r="FX70" s="115">
        <f t="shared" si="64"/>
        <v>0.85318694973149334</v>
      </c>
      <c r="FY70" s="115">
        <f t="shared" si="64"/>
        <v>0.86627347288302925</v>
      </c>
      <c r="FZ70" s="115">
        <f t="shared" si="64"/>
        <v>0.87847167468257759</v>
      </c>
      <c r="GA70" s="115">
        <f t="shared" si="64"/>
        <v>0.88459003587629448</v>
      </c>
      <c r="GB70" s="115">
        <f t="shared" si="64"/>
        <v>0.88443570737271615</v>
      </c>
      <c r="GC70" s="115">
        <f t="shared" si="64"/>
        <v>0.89576742345718752</v>
      </c>
      <c r="GD70" s="115">
        <f t="shared" si="64"/>
        <v>0.86673301785379042</v>
      </c>
      <c r="GE70" s="115">
        <f t="shared" si="64"/>
        <v>0.89478435000274015</v>
      </c>
      <c r="GF70" s="115">
        <f t="shared" si="64"/>
        <v>0.86498645546709496</v>
      </c>
      <c r="GG70" s="115">
        <f t="shared" si="64"/>
        <v>0.87104282580578463</v>
      </c>
      <c r="GH70" s="115">
        <f t="shared" si="64"/>
        <v>0.88040032857415784</v>
      </c>
      <c r="GI70" s="115">
        <f t="shared" si="64"/>
        <v>0.8842455875916988</v>
      </c>
      <c r="GJ70" s="115">
        <f t="shared" si="64"/>
        <v>0.89530728009345661</v>
      </c>
      <c r="GK70" s="115">
        <f t="shared" si="64"/>
        <v>0.89340606173299497</v>
      </c>
      <c r="GL70" s="115">
        <f t="shared" ref="GL70:IW70" si="65">+GL67/GL64</f>
        <v>0.89847520517781598</v>
      </c>
      <c r="GM70" s="115">
        <f t="shared" si="65"/>
        <v>0.90071858680702688</v>
      </c>
      <c r="GN70" s="115">
        <f t="shared" si="65"/>
        <v>0.88466275032639485</v>
      </c>
      <c r="GO70" s="115">
        <f t="shared" si="65"/>
        <v>0.888307669086708</v>
      </c>
      <c r="GP70" s="115">
        <f t="shared" si="65"/>
        <v>0.8944731497107874</v>
      </c>
      <c r="GQ70" s="115">
        <f t="shared" si="65"/>
        <v>0.88800280951329769</v>
      </c>
      <c r="GR70" s="115">
        <f t="shared" si="65"/>
        <v>0.89515680412363263</v>
      </c>
      <c r="GS70" s="115">
        <f t="shared" si="65"/>
        <v>0.88253316154065442</v>
      </c>
      <c r="GT70" s="115">
        <f t="shared" si="65"/>
        <v>0.87376336167607627</v>
      </c>
      <c r="GU70" s="115">
        <f t="shared" si="65"/>
        <v>0.88142626467823382</v>
      </c>
      <c r="GV70" s="115">
        <f t="shared" si="65"/>
        <v>0.88485606765661062</v>
      </c>
      <c r="GW70" s="115">
        <f t="shared" si="65"/>
        <v>0.89834410393461372</v>
      </c>
      <c r="GX70" s="115">
        <f t="shared" si="65"/>
        <v>0.89580172565307103</v>
      </c>
      <c r="GY70" s="115">
        <f t="shared" si="65"/>
        <v>0.89948438445320622</v>
      </c>
      <c r="GZ70" s="115">
        <f t="shared" si="65"/>
        <v>0.88559722249193118</v>
      </c>
      <c r="HA70" s="115">
        <f t="shared" si="65"/>
        <v>0.88435805555606295</v>
      </c>
      <c r="HB70" s="115">
        <f t="shared" si="65"/>
        <v>0.8765201025676117</v>
      </c>
      <c r="HC70" s="115">
        <f t="shared" si="65"/>
        <v>0.86896910043818387</v>
      </c>
      <c r="HD70" s="115">
        <f t="shared" si="65"/>
        <v>0.85904756651847303</v>
      </c>
      <c r="HE70" s="115">
        <f t="shared" si="65"/>
        <v>0.86743162790200856</v>
      </c>
      <c r="HF70" s="115">
        <f t="shared" si="65"/>
        <v>0.87787356991763932</v>
      </c>
      <c r="HG70" s="115">
        <f t="shared" si="65"/>
        <v>0.84540995720036627</v>
      </c>
      <c r="HH70" s="115">
        <f t="shared" si="65"/>
        <v>0.87735409071286741</v>
      </c>
      <c r="HI70" s="115">
        <f t="shared" si="65"/>
        <v>0.88451367488700361</v>
      </c>
      <c r="HJ70" s="115">
        <f t="shared" si="65"/>
        <v>0.87249644197698639</v>
      </c>
      <c r="HK70" s="115">
        <f t="shared" si="65"/>
        <v>0.87974152311948373</v>
      </c>
      <c r="HL70" s="115">
        <f t="shared" si="65"/>
        <v>0.86441297540508277</v>
      </c>
      <c r="HM70" s="115">
        <f t="shared" si="65"/>
        <v>0.86989834623425322</v>
      </c>
      <c r="HN70" s="115">
        <f t="shared" si="65"/>
        <v>0.85921872978826919</v>
      </c>
      <c r="HO70" s="115">
        <f t="shared" si="65"/>
        <v>0.87223633095117858</v>
      </c>
      <c r="HP70" s="115">
        <f t="shared" si="65"/>
        <v>0.86786113365062867</v>
      </c>
      <c r="HQ70" s="115">
        <f t="shared" si="65"/>
        <v>0.86660348453206182</v>
      </c>
      <c r="HR70" s="115">
        <f t="shared" si="65"/>
        <v>0.88065674333266875</v>
      </c>
      <c r="HS70" s="115">
        <f t="shared" si="65"/>
        <v>0.88555511352121097</v>
      </c>
      <c r="HT70" s="115">
        <f t="shared" si="65"/>
        <v>0.88530108716090206</v>
      </c>
      <c r="HU70" s="115">
        <f t="shared" si="65"/>
        <v>0.88192885828582546</v>
      </c>
      <c r="HV70" s="115">
        <f t="shared" si="65"/>
        <v>0.87868321060148569</v>
      </c>
      <c r="HW70" s="115">
        <f t="shared" si="65"/>
        <v>0.84418311039906513</v>
      </c>
      <c r="HX70" s="115">
        <f t="shared" si="65"/>
        <v>0.84434475286257238</v>
      </c>
      <c r="HY70" s="115">
        <f t="shared" si="65"/>
        <v>0.83428364239634312</v>
      </c>
      <c r="HZ70" s="115">
        <f t="shared" si="65"/>
        <v>0.854352206309137</v>
      </c>
      <c r="IA70" s="115">
        <f t="shared" si="65"/>
        <v>0.83797594817994636</v>
      </c>
      <c r="IB70" s="115">
        <f t="shared" si="65"/>
        <v>0.84913185324461971</v>
      </c>
      <c r="IC70" s="115">
        <f t="shared" si="65"/>
        <v>0.84459201937066009</v>
      </c>
      <c r="ID70" s="115">
        <f t="shared" si="65"/>
        <v>0.85455998855654502</v>
      </c>
      <c r="IE70" s="115">
        <f t="shared" si="65"/>
        <v>0.87079481974027739</v>
      </c>
      <c r="IF70" s="115">
        <f t="shared" si="65"/>
        <v>0.88099661613005975</v>
      </c>
      <c r="IG70" s="115">
        <f t="shared" si="65"/>
        <v>0.87264858599953032</v>
      </c>
      <c r="IH70" s="115">
        <f t="shared" si="65"/>
        <v>0.87802937678685022</v>
      </c>
      <c r="II70" s="115">
        <f t="shared" si="65"/>
        <v>0.8746877871814317</v>
      </c>
      <c r="IJ70" s="115">
        <f t="shared" si="65"/>
        <v>0.86618640203829289</v>
      </c>
      <c r="IK70" s="115">
        <f t="shared" si="65"/>
        <v>0.85450245457965779</v>
      </c>
      <c r="IL70" s="115">
        <f t="shared" si="65"/>
        <v>0.85522238337644696</v>
      </c>
      <c r="IM70" s="115">
        <f t="shared" si="65"/>
        <v>0.85757284235345732</v>
      </c>
      <c r="IN70" s="115">
        <f t="shared" si="65"/>
        <v>0.84745761271472164</v>
      </c>
      <c r="IO70" s="115">
        <f t="shared" si="65"/>
        <v>0.81187987536783524</v>
      </c>
      <c r="IP70" s="115">
        <f t="shared" si="65"/>
        <v>0.82390097653905714</v>
      </c>
      <c r="IQ70" s="115">
        <f t="shared" si="65"/>
        <v>0.81822957855696588</v>
      </c>
      <c r="IR70" s="115">
        <f t="shared" si="65"/>
        <v>0.81802937422890176</v>
      </c>
      <c r="IS70" s="115">
        <f t="shared" si="65"/>
        <v>0.84679888665407077</v>
      </c>
      <c r="IT70" s="115">
        <f t="shared" si="65"/>
        <v>0.85679225527292546</v>
      </c>
      <c r="IU70" s="115">
        <f t="shared" si="65"/>
        <v>0.8458282156155208</v>
      </c>
      <c r="IV70" s="115">
        <f t="shared" si="65"/>
        <v>0.82306266985857535</v>
      </c>
      <c r="IW70" s="115">
        <f t="shared" si="65"/>
        <v>0.82540869566568686</v>
      </c>
      <c r="IX70" s="115">
        <f t="shared" ref="IX70:JF70" si="66">+IX67/IX64</f>
        <v>0.8238854901613113</v>
      </c>
      <c r="IY70" s="115">
        <f t="shared" si="66"/>
        <v>0.77587219625639225</v>
      </c>
      <c r="IZ70" s="115">
        <f t="shared" si="66"/>
        <v>0.80046110852786445</v>
      </c>
      <c r="JA70" s="115">
        <f t="shared" si="66"/>
        <v>0.82712607711480624</v>
      </c>
      <c r="JB70" s="115">
        <f t="shared" si="66"/>
        <v>0.82905713095052758</v>
      </c>
      <c r="JC70" s="115">
        <f t="shared" si="66"/>
        <v>0.8184491237485555</v>
      </c>
      <c r="JD70" s="115">
        <f t="shared" si="66"/>
        <v>0.83288813189559052</v>
      </c>
      <c r="JE70" s="115">
        <f t="shared" si="66"/>
        <v>0.84223627009225144</v>
      </c>
      <c r="JF70" s="115">
        <f t="shared" si="66"/>
        <v>0.82294487739488531</v>
      </c>
    </row>
    <row r="71" spans="1:266" s="1" customFormat="1" ht="12.9" customHeight="1" x14ac:dyDescent="0.2">
      <c r="A71" s="73"/>
    </row>
    <row r="72" spans="1:266" s="2" customFormat="1" ht="12.9" customHeight="1" x14ac:dyDescent="0.2">
      <c r="A72" s="2" t="s">
        <v>98</v>
      </c>
      <c r="B72" s="2">
        <f t="shared" ref="B72:BM72" si="67">+B49+B64</f>
        <v>508856</v>
      </c>
      <c r="C72" s="2">
        <f t="shared" si="67"/>
        <v>524473</v>
      </c>
      <c r="D72" s="2">
        <f t="shared" si="67"/>
        <v>536324</v>
      </c>
      <c r="E72" s="2">
        <f t="shared" si="67"/>
        <v>547780</v>
      </c>
      <c r="F72" s="2">
        <f t="shared" si="67"/>
        <v>570776</v>
      </c>
      <c r="G72" s="2">
        <f t="shared" si="67"/>
        <v>583719</v>
      </c>
      <c r="H72" s="2">
        <f t="shared" si="67"/>
        <v>595789</v>
      </c>
      <c r="I72" s="2">
        <f t="shared" si="67"/>
        <v>600702</v>
      </c>
      <c r="J72" s="2">
        <f t="shared" si="67"/>
        <v>602160</v>
      </c>
      <c r="K72" s="2">
        <f t="shared" si="67"/>
        <v>616743</v>
      </c>
      <c r="L72" s="2">
        <f t="shared" si="67"/>
        <v>635059</v>
      </c>
      <c r="M72" s="2">
        <f t="shared" si="67"/>
        <v>657155</v>
      </c>
      <c r="N72" s="2">
        <f t="shared" si="67"/>
        <v>679151</v>
      </c>
      <c r="O72" s="2">
        <f t="shared" si="67"/>
        <v>694459</v>
      </c>
      <c r="P72" s="2">
        <f t="shared" si="67"/>
        <v>692570</v>
      </c>
      <c r="Q72" s="2">
        <f t="shared" si="67"/>
        <v>702371</v>
      </c>
      <c r="R72" s="2">
        <f t="shared" si="67"/>
        <v>714570</v>
      </c>
      <c r="S72" s="2">
        <f t="shared" si="67"/>
        <v>726491</v>
      </c>
      <c r="T72" s="2">
        <f t="shared" si="67"/>
        <v>743558</v>
      </c>
      <c r="U72" s="2">
        <f t="shared" si="67"/>
        <v>744061</v>
      </c>
      <c r="V72" s="2">
        <f t="shared" si="67"/>
        <v>754870</v>
      </c>
      <c r="W72" s="2">
        <f t="shared" si="67"/>
        <v>769303</v>
      </c>
      <c r="X72" s="2">
        <f t="shared" si="67"/>
        <v>788608</v>
      </c>
      <c r="Y72" s="2">
        <f t="shared" si="67"/>
        <v>797622</v>
      </c>
      <c r="Z72" s="2">
        <f t="shared" si="67"/>
        <v>812181</v>
      </c>
      <c r="AA72" s="2">
        <f t="shared" si="67"/>
        <v>806339</v>
      </c>
      <c r="AB72" s="2">
        <f t="shared" si="67"/>
        <v>800461</v>
      </c>
      <c r="AC72" s="2">
        <f t="shared" si="67"/>
        <v>804467</v>
      </c>
      <c r="AD72" s="2">
        <f t="shared" si="67"/>
        <v>837146</v>
      </c>
      <c r="AE72" s="2">
        <f t="shared" si="67"/>
        <v>833772</v>
      </c>
      <c r="AF72" s="2">
        <f t="shared" si="67"/>
        <v>838914</v>
      </c>
      <c r="AG72" s="2">
        <f t="shared" si="67"/>
        <v>844531</v>
      </c>
      <c r="AH72" s="2">
        <f t="shared" si="67"/>
        <v>739888</v>
      </c>
      <c r="AI72" s="2">
        <f t="shared" si="67"/>
        <v>747982</v>
      </c>
      <c r="AJ72" s="2">
        <f t="shared" si="67"/>
        <v>751206</v>
      </c>
      <c r="AK72" s="2">
        <f t="shared" si="67"/>
        <v>757813</v>
      </c>
      <c r="AL72" s="2">
        <f t="shared" si="67"/>
        <v>749246</v>
      </c>
      <c r="AM72" s="2">
        <f t="shared" si="67"/>
        <v>766330</v>
      </c>
      <c r="AN72" s="2">
        <f t="shared" si="67"/>
        <v>761462</v>
      </c>
      <c r="AO72" s="2">
        <f t="shared" si="67"/>
        <v>790793</v>
      </c>
      <c r="AP72" s="2">
        <f t="shared" si="67"/>
        <v>782713</v>
      </c>
      <c r="AQ72" s="2">
        <f t="shared" si="67"/>
        <v>802098</v>
      </c>
      <c r="AR72" s="2">
        <f t="shared" si="67"/>
        <v>823903.79311693995</v>
      </c>
      <c r="AS72" s="2">
        <f t="shared" si="67"/>
        <v>861345.27852634003</v>
      </c>
      <c r="AT72" s="2">
        <f t="shared" si="67"/>
        <v>894778.84970994014</v>
      </c>
      <c r="AU72" s="2">
        <f t="shared" si="67"/>
        <v>911536.50228473998</v>
      </c>
      <c r="AV72" s="2">
        <f t="shared" si="67"/>
        <v>1031416.3304672402</v>
      </c>
      <c r="AW72" s="2">
        <f t="shared" si="67"/>
        <v>1061036.1285308399</v>
      </c>
      <c r="AX72" s="2">
        <f t="shared" si="67"/>
        <v>930921.37335707992</v>
      </c>
      <c r="AY72" s="2">
        <f t="shared" si="67"/>
        <v>930659.78862894</v>
      </c>
      <c r="AZ72" s="2">
        <f t="shared" si="67"/>
        <v>921505.23956374009</v>
      </c>
      <c r="BA72" s="2">
        <f t="shared" si="67"/>
        <v>926374.80314893997</v>
      </c>
      <c r="BB72" s="2">
        <f t="shared" si="67"/>
        <v>943467.88639496989</v>
      </c>
      <c r="BC72" s="2">
        <f t="shared" si="67"/>
        <v>953216.65540616994</v>
      </c>
      <c r="BD72" s="2">
        <f t="shared" si="67"/>
        <v>964660.86619536998</v>
      </c>
      <c r="BE72" s="2">
        <f t="shared" si="67"/>
        <v>948242.6623505702</v>
      </c>
      <c r="BF72" s="2">
        <f t="shared" si="67"/>
        <v>946563.40070282004</v>
      </c>
      <c r="BG72" s="2">
        <f t="shared" si="67"/>
        <v>965870.36827446974</v>
      </c>
      <c r="BH72" s="2">
        <f t="shared" si="67"/>
        <v>996288.66453636985</v>
      </c>
      <c r="BI72" s="2">
        <f t="shared" si="67"/>
        <v>1025113</v>
      </c>
      <c r="BJ72" s="2">
        <f t="shared" si="67"/>
        <v>1044413.21275057</v>
      </c>
      <c r="BK72" s="2">
        <f t="shared" si="67"/>
        <v>1054551.9006827702</v>
      </c>
      <c r="BL72" s="2">
        <f t="shared" si="67"/>
        <v>1070602.7041960899</v>
      </c>
      <c r="BM72" s="2">
        <f t="shared" si="67"/>
        <v>1080729.1248039401</v>
      </c>
      <c r="BN72" s="2">
        <f t="shared" ref="BN72:DY72" si="68">+BN49+BN64</f>
        <v>1100531.6718280499</v>
      </c>
      <c r="BO72" s="2">
        <f t="shared" si="68"/>
        <v>1114001.7334643998</v>
      </c>
      <c r="BP72" s="2">
        <f t="shared" si="68"/>
        <v>1117029.6357378</v>
      </c>
      <c r="BQ72" s="2">
        <f t="shared" si="68"/>
        <v>1127191.7989984001</v>
      </c>
      <c r="BR72" s="2">
        <f t="shared" si="68"/>
        <v>1142905.5625198002</v>
      </c>
      <c r="BS72" s="2">
        <f t="shared" si="68"/>
        <v>1155238.5128508999</v>
      </c>
      <c r="BT72" s="2">
        <f t="shared" si="68"/>
        <v>1179094.6814828</v>
      </c>
      <c r="BU72" s="2">
        <f t="shared" si="68"/>
        <v>1202309.1440048001</v>
      </c>
      <c r="BV72" s="2">
        <f t="shared" si="68"/>
        <v>1223315.5667131001</v>
      </c>
      <c r="BW72" s="2">
        <f t="shared" si="68"/>
        <v>1228477.4612544</v>
      </c>
      <c r="BX72" s="2">
        <f t="shared" si="68"/>
        <v>1232097.71459879</v>
      </c>
      <c r="BY72" s="2">
        <f t="shared" si="68"/>
        <v>1244625.1139716899</v>
      </c>
      <c r="BZ72" s="2">
        <f t="shared" si="68"/>
        <v>1271703.8029637903</v>
      </c>
      <c r="CA72" s="2">
        <f t="shared" si="68"/>
        <v>1284500.60522276</v>
      </c>
      <c r="CB72" s="2">
        <f t="shared" si="68"/>
        <v>1295356.4008528402</v>
      </c>
      <c r="CC72" s="2">
        <f t="shared" si="68"/>
        <v>1308037.83717084</v>
      </c>
      <c r="CD72" s="2">
        <f t="shared" si="68"/>
        <v>1321113.9267598998</v>
      </c>
      <c r="CE72" s="2">
        <f t="shared" si="68"/>
        <v>1325463.55968403</v>
      </c>
      <c r="CF72" s="2">
        <f t="shared" si="68"/>
        <v>1349878.84492807</v>
      </c>
      <c r="CG72" s="2">
        <f t="shared" si="68"/>
        <v>1388879.5580440902</v>
      </c>
      <c r="CH72" s="2">
        <f t="shared" si="68"/>
        <v>1429945.4791477302</v>
      </c>
      <c r="CI72" s="2">
        <f t="shared" si="68"/>
        <v>1453465.9753597002</v>
      </c>
      <c r="CJ72" s="2">
        <f t="shared" si="68"/>
        <v>1486759.3227005801</v>
      </c>
      <c r="CK72" s="2">
        <f t="shared" si="68"/>
        <v>1514866.7145012699</v>
      </c>
      <c r="CL72" s="2">
        <f t="shared" si="68"/>
        <v>1573473.89444127</v>
      </c>
      <c r="CM72" s="2">
        <f t="shared" si="68"/>
        <v>1618536.93446842</v>
      </c>
      <c r="CN72" s="2">
        <f t="shared" si="68"/>
        <v>1621806.5055187999</v>
      </c>
      <c r="CO72" s="2">
        <f t="shared" si="68"/>
        <v>1643009.2341295502</v>
      </c>
      <c r="CP72" s="2">
        <f t="shared" si="68"/>
        <v>1683213.5314082</v>
      </c>
      <c r="CQ72" s="2">
        <f t="shared" si="68"/>
        <v>1692761.37976263</v>
      </c>
      <c r="CR72" s="2">
        <f t="shared" si="68"/>
        <v>1725252.3264436</v>
      </c>
      <c r="CS72" s="2">
        <f t="shared" si="68"/>
        <v>1779379.9820360201</v>
      </c>
      <c r="CT72" s="2">
        <f t="shared" si="68"/>
        <v>1363609.89356679</v>
      </c>
      <c r="CU72" s="2">
        <f t="shared" si="68"/>
        <v>1386260.46126017</v>
      </c>
      <c r="CV72" s="2">
        <f t="shared" si="68"/>
        <v>1402076.1164458401</v>
      </c>
      <c r="CW72" s="2">
        <f t="shared" si="68"/>
        <v>1436815.7791336</v>
      </c>
      <c r="CX72" s="2">
        <f t="shared" si="68"/>
        <v>1495618.06935336</v>
      </c>
      <c r="CY72" s="2">
        <f t="shared" si="68"/>
        <v>1492348.50061082</v>
      </c>
      <c r="CZ72" s="2">
        <f t="shared" si="68"/>
        <v>1524931.4168493499</v>
      </c>
      <c r="DA72" s="2">
        <f t="shared" si="68"/>
        <v>1581102.8387901797</v>
      </c>
      <c r="DB72" s="2">
        <f t="shared" si="68"/>
        <v>1625430.79268975</v>
      </c>
      <c r="DC72" s="2">
        <f t="shared" si="68"/>
        <v>1685805.67559504</v>
      </c>
      <c r="DD72" s="2">
        <f t="shared" si="68"/>
        <v>1715302.02606257</v>
      </c>
      <c r="DE72" s="2">
        <f t="shared" si="68"/>
        <v>1570453.1918516699</v>
      </c>
      <c r="DF72" s="2">
        <f t="shared" si="68"/>
        <v>1210876.0696282899</v>
      </c>
      <c r="DG72" s="2">
        <f t="shared" si="68"/>
        <v>1227453.39988976</v>
      </c>
      <c r="DH72" s="2">
        <f t="shared" si="68"/>
        <v>1239921.19909395</v>
      </c>
      <c r="DI72" s="2">
        <f t="shared" si="68"/>
        <v>1276846.8930728901</v>
      </c>
      <c r="DJ72" s="2">
        <f t="shared" si="68"/>
        <v>1305343.8557579999</v>
      </c>
      <c r="DK72" s="2">
        <f t="shared" si="68"/>
        <v>1317362.24051821</v>
      </c>
      <c r="DL72" s="2">
        <f t="shared" si="68"/>
        <v>1351901.1807524799</v>
      </c>
      <c r="DM72" s="2">
        <f t="shared" si="68"/>
        <v>1355811.64532166</v>
      </c>
      <c r="DN72" s="2">
        <f t="shared" si="68"/>
        <v>1377788.4223203398</v>
      </c>
      <c r="DO72" s="2">
        <f t="shared" si="68"/>
        <v>1397332.33538171</v>
      </c>
      <c r="DP72" s="2">
        <f t="shared" si="68"/>
        <v>1392684.3584858999</v>
      </c>
      <c r="DQ72" s="2">
        <f t="shared" si="68"/>
        <v>1454969.68604177</v>
      </c>
      <c r="DR72" s="2">
        <f t="shared" si="68"/>
        <v>1518518.83939629</v>
      </c>
      <c r="DS72" s="2">
        <f t="shared" si="68"/>
        <v>1535680.7549862</v>
      </c>
      <c r="DT72" s="2">
        <f t="shared" si="68"/>
        <v>1575371.7360493599</v>
      </c>
      <c r="DU72" s="2">
        <f t="shared" si="68"/>
        <v>1581102.5611076602</v>
      </c>
      <c r="DV72" s="2">
        <f t="shared" si="68"/>
        <v>1628522.58774272</v>
      </c>
      <c r="DW72" s="2">
        <f t="shared" si="68"/>
        <v>1658539.57180371</v>
      </c>
      <c r="DX72" s="2">
        <f t="shared" si="68"/>
        <v>1685511.8653589999</v>
      </c>
      <c r="DY72" s="2">
        <f t="shared" si="68"/>
        <v>1703094.8826344099</v>
      </c>
      <c r="DZ72" s="2">
        <f t="shared" ref="DZ72:GK72" si="69">+DZ49+DZ64</f>
        <v>1760491.2311251003</v>
      </c>
      <c r="EA72" s="2">
        <f t="shared" si="69"/>
        <v>1800127.9639739201</v>
      </c>
      <c r="EB72" s="2">
        <f t="shared" si="69"/>
        <v>1774125.1709710299</v>
      </c>
      <c r="EC72" s="2">
        <f t="shared" si="69"/>
        <v>1475563.77250221</v>
      </c>
      <c r="ED72" s="2">
        <f t="shared" si="69"/>
        <v>1507439.1661362702</v>
      </c>
      <c r="EE72" s="2">
        <f t="shared" si="69"/>
        <v>1503163.2816975601</v>
      </c>
      <c r="EF72" s="2">
        <f t="shared" si="69"/>
        <v>1500000.6641671497</v>
      </c>
      <c r="EG72" s="2">
        <f t="shared" si="69"/>
        <v>1509059.16178339</v>
      </c>
      <c r="EH72" s="2">
        <f t="shared" si="69"/>
        <v>1529984.29674163</v>
      </c>
      <c r="EI72" s="2">
        <f t="shared" si="69"/>
        <v>1570713.19329826</v>
      </c>
      <c r="EJ72" s="2">
        <f t="shared" si="69"/>
        <v>1595716.4064488602</v>
      </c>
      <c r="EK72" s="2">
        <f t="shared" si="69"/>
        <v>1640422.9668660003</v>
      </c>
      <c r="EL72" s="2">
        <f t="shared" si="69"/>
        <v>1677741.0137221101</v>
      </c>
      <c r="EM72" s="2">
        <f t="shared" si="69"/>
        <v>1739182.0864647501</v>
      </c>
      <c r="EN72" s="2">
        <f t="shared" si="69"/>
        <v>1789165.0640410602</v>
      </c>
      <c r="EO72" s="2">
        <f t="shared" si="69"/>
        <v>1818735.9007101799</v>
      </c>
      <c r="EP72" s="2">
        <f t="shared" si="69"/>
        <v>1860260.3584872801</v>
      </c>
      <c r="EQ72" s="2">
        <f t="shared" si="69"/>
        <v>1864732.5881549697</v>
      </c>
      <c r="ER72" s="2">
        <f t="shared" si="69"/>
        <v>1896650.4309880501</v>
      </c>
      <c r="ES72" s="2">
        <f t="shared" si="69"/>
        <v>1939316.19362557</v>
      </c>
      <c r="ET72" s="2">
        <f t="shared" si="69"/>
        <v>1821814.7166039199</v>
      </c>
      <c r="EU72" s="2">
        <f t="shared" si="69"/>
        <v>1855129.6918907301</v>
      </c>
      <c r="EV72" s="2">
        <f t="shared" si="69"/>
        <v>1874934.6476589702</v>
      </c>
      <c r="EW72" s="2">
        <f t="shared" si="69"/>
        <v>1906570.1438659898</v>
      </c>
      <c r="EX72" s="2">
        <f t="shared" si="69"/>
        <v>1922754.8020389499</v>
      </c>
      <c r="EY72" s="2">
        <f t="shared" si="69"/>
        <v>1954631.1940899501</v>
      </c>
      <c r="EZ72" s="2">
        <f t="shared" si="69"/>
        <v>2011520.28404513</v>
      </c>
      <c r="FA72" s="2">
        <f t="shared" si="69"/>
        <v>2082376.2718778802</v>
      </c>
      <c r="FB72" s="2">
        <f t="shared" si="69"/>
        <v>2137407.4949705102</v>
      </c>
      <c r="FC72" s="2">
        <f t="shared" si="69"/>
        <v>2182364.4315145705</v>
      </c>
      <c r="FD72" s="2">
        <f t="shared" si="69"/>
        <v>2217891.5748495902</v>
      </c>
      <c r="FE72" s="2">
        <f t="shared" si="69"/>
        <v>2276554.8017018801</v>
      </c>
      <c r="FF72" s="2">
        <f t="shared" si="69"/>
        <v>2358500.6694203201</v>
      </c>
      <c r="FG72" s="2">
        <f t="shared" si="69"/>
        <v>2424366.0003989101</v>
      </c>
      <c r="FH72" s="2">
        <f t="shared" si="69"/>
        <v>2476852.7956943302</v>
      </c>
      <c r="FI72" s="2">
        <f t="shared" si="69"/>
        <v>2544505.3424335103</v>
      </c>
      <c r="FJ72" s="2">
        <f t="shared" si="69"/>
        <v>2612277.1193932504</v>
      </c>
      <c r="FK72" s="2">
        <f t="shared" si="69"/>
        <v>2664941.9098590296</v>
      </c>
      <c r="FL72" s="2">
        <f t="shared" si="69"/>
        <v>2715967.4440554194</v>
      </c>
      <c r="FM72" s="2">
        <f t="shared" si="69"/>
        <v>2787429.1282235398</v>
      </c>
      <c r="FN72" s="2">
        <f t="shared" si="69"/>
        <v>2841202.3502823901</v>
      </c>
      <c r="FO72" s="2">
        <f t="shared" si="69"/>
        <v>2886682.66962789</v>
      </c>
      <c r="FP72" s="2">
        <f t="shared" si="69"/>
        <v>2978695.9154876098</v>
      </c>
      <c r="FQ72" s="2">
        <f t="shared" si="69"/>
        <v>3067139.34320813</v>
      </c>
      <c r="FR72" s="2">
        <f t="shared" si="69"/>
        <v>3126970.2755341404</v>
      </c>
      <c r="FS72" s="2">
        <f t="shared" si="69"/>
        <v>3178185.08557584</v>
      </c>
      <c r="FT72" s="2">
        <f t="shared" si="69"/>
        <v>3257166.0207191096</v>
      </c>
      <c r="FU72" s="2">
        <f t="shared" si="69"/>
        <v>4006124.62119372</v>
      </c>
      <c r="FV72" s="2">
        <f t="shared" si="69"/>
        <v>3456772.5791075202</v>
      </c>
      <c r="FW72" s="2">
        <f t="shared" si="69"/>
        <v>3529824.5685357996</v>
      </c>
      <c r="FX72" s="2">
        <f t="shared" si="69"/>
        <v>3578556.5860584797</v>
      </c>
      <c r="FY72" s="2">
        <f t="shared" si="69"/>
        <v>3663579.6271733702</v>
      </c>
      <c r="FZ72" s="2">
        <f t="shared" si="69"/>
        <v>3764722.2779868301</v>
      </c>
      <c r="GA72" s="2">
        <f t="shared" si="69"/>
        <v>2924004.0019205296</v>
      </c>
      <c r="GB72" s="2">
        <f t="shared" si="69"/>
        <v>2973941.1588709</v>
      </c>
      <c r="GC72" s="2">
        <f t="shared" si="69"/>
        <v>2735743.3113888102</v>
      </c>
      <c r="GD72" s="2">
        <f t="shared" si="69"/>
        <v>3544417.9281002996</v>
      </c>
      <c r="GE72" s="2">
        <f t="shared" si="69"/>
        <v>2801145.6089161099</v>
      </c>
      <c r="GF72" s="2">
        <f t="shared" si="69"/>
        <v>2818753.4189202301</v>
      </c>
      <c r="GG72" s="2">
        <f t="shared" si="69"/>
        <v>2885208.0330745801</v>
      </c>
      <c r="GH72" s="2">
        <f t="shared" si="69"/>
        <v>2957820.8865310401</v>
      </c>
      <c r="GI72" s="2">
        <f t="shared" si="69"/>
        <v>2960249.4437067299</v>
      </c>
      <c r="GJ72" s="2">
        <f t="shared" si="69"/>
        <v>2946082.4372216496</v>
      </c>
      <c r="GK72" s="2">
        <f t="shared" si="69"/>
        <v>2971511.08115562</v>
      </c>
      <c r="GL72" s="2">
        <f t="shared" ref="GL72:IW72" si="70">+GL49+GL64</f>
        <v>2960080.6297266902</v>
      </c>
      <c r="GM72" s="2">
        <f t="shared" si="70"/>
        <v>2962835.2423904901</v>
      </c>
      <c r="GN72" s="2">
        <f t="shared" si="70"/>
        <v>2925780.5502517</v>
      </c>
      <c r="GO72" s="2">
        <f t="shared" si="70"/>
        <v>2931862.69596664</v>
      </c>
      <c r="GP72" s="2">
        <f t="shared" si="70"/>
        <v>3025078.7559545096</v>
      </c>
      <c r="GQ72" s="2">
        <f t="shared" si="70"/>
        <v>3022976.8344895099</v>
      </c>
      <c r="GR72" s="2">
        <f t="shared" si="70"/>
        <v>3008634.3087572698</v>
      </c>
      <c r="GS72" s="2">
        <f t="shared" si="70"/>
        <v>3049013.33283519</v>
      </c>
      <c r="GT72" s="2">
        <f t="shared" si="70"/>
        <v>3072559.4253422897</v>
      </c>
      <c r="GU72" s="2">
        <f t="shared" si="70"/>
        <v>3116063.1893074098</v>
      </c>
      <c r="GV72" s="2">
        <f t="shared" si="70"/>
        <v>3203069.0109873</v>
      </c>
      <c r="GW72" s="2">
        <f t="shared" si="70"/>
        <v>3255528.9004421104</v>
      </c>
      <c r="GX72" s="2">
        <f t="shared" si="70"/>
        <v>3303948.8340777201</v>
      </c>
      <c r="GY72" s="2">
        <f t="shared" si="70"/>
        <v>3289468.5631509</v>
      </c>
      <c r="GZ72" s="2">
        <f t="shared" si="70"/>
        <v>3395752.1773567502</v>
      </c>
      <c r="HA72" s="2">
        <f t="shared" si="70"/>
        <v>3425674.3067169697</v>
      </c>
      <c r="HB72" s="2">
        <f t="shared" si="70"/>
        <v>3456142.84505744</v>
      </c>
      <c r="HC72" s="2">
        <f t="shared" si="70"/>
        <v>3556231.1848208103</v>
      </c>
      <c r="HD72" s="2">
        <f t="shared" si="70"/>
        <v>3573337.1039014193</v>
      </c>
      <c r="HE72" s="2">
        <f t="shared" si="70"/>
        <v>3682578.3157609999</v>
      </c>
      <c r="HF72" s="2">
        <f t="shared" si="70"/>
        <v>3783416.5384831899</v>
      </c>
      <c r="HG72" s="2">
        <f t="shared" si="70"/>
        <v>3842644.40404526</v>
      </c>
      <c r="HH72" s="2">
        <f t="shared" si="70"/>
        <v>3867776.8117038896</v>
      </c>
      <c r="HI72" s="2">
        <f t="shared" si="70"/>
        <v>3899978.38746307</v>
      </c>
      <c r="HJ72" s="2">
        <f t="shared" si="70"/>
        <v>3949544.47366668</v>
      </c>
      <c r="HK72" s="2">
        <f t="shared" si="70"/>
        <v>3973535.3542595701</v>
      </c>
      <c r="HL72" s="2">
        <f t="shared" si="70"/>
        <v>3998229.7608829997</v>
      </c>
      <c r="HM72" s="2">
        <f t="shared" si="70"/>
        <v>4029566.1728923302</v>
      </c>
      <c r="HN72" s="2">
        <f t="shared" si="70"/>
        <v>4116331.1064023403</v>
      </c>
      <c r="HO72" s="2">
        <f t="shared" si="70"/>
        <v>4185841.2984782998</v>
      </c>
      <c r="HP72" s="2">
        <f t="shared" si="70"/>
        <v>4200761.0236400599</v>
      </c>
      <c r="HQ72" s="2">
        <f t="shared" si="70"/>
        <v>4225682.1512747807</v>
      </c>
      <c r="HR72" s="2">
        <f t="shared" si="70"/>
        <v>4202754.9822925907</v>
      </c>
      <c r="HS72" s="2">
        <f t="shared" si="70"/>
        <v>4249031.9155920101</v>
      </c>
      <c r="HT72" s="2">
        <f t="shared" si="70"/>
        <v>4285125.5570809599</v>
      </c>
      <c r="HU72" s="2">
        <f t="shared" si="70"/>
        <v>4341574.9461655393</v>
      </c>
      <c r="HV72" s="2">
        <f t="shared" si="70"/>
        <v>4433255.2449949309</v>
      </c>
      <c r="HW72" s="2">
        <f t="shared" si="70"/>
        <v>3335249.7826052997</v>
      </c>
      <c r="HX72" s="2">
        <f t="shared" si="70"/>
        <v>3368476.1644156598</v>
      </c>
      <c r="HY72" s="2">
        <f t="shared" si="70"/>
        <v>3440509.2404950298</v>
      </c>
      <c r="HZ72" s="2">
        <f t="shared" si="70"/>
        <v>3430293.2158735902</v>
      </c>
      <c r="IA72" s="2">
        <f t="shared" si="70"/>
        <v>3471241.0623248499</v>
      </c>
      <c r="IB72" s="2">
        <f t="shared" si="70"/>
        <v>3450430.4766759295</v>
      </c>
      <c r="IC72" s="2">
        <f t="shared" si="70"/>
        <v>3586633.0300030299</v>
      </c>
      <c r="ID72" s="2">
        <f t="shared" si="70"/>
        <v>3670704.1764263399</v>
      </c>
      <c r="IE72" s="2">
        <f t="shared" si="70"/>
        <v>3723944.1325534899</v>
      </c>
      <c r="IF72" s="2">
        <f t="shared" si="70"/>
        <v>3706628.9355453402</v>
      </c>
      <c r="IG72" s="2">
        <f t="shared" si="70"/>
        <v>3755775.3457004493</v>
      </c>
      <c r="IH72" s="2">
        <f t="shared" si="70"/>
        <v>3781308.0755827301</v>
      </c>
      <c r="II72" s="2">
        <f t="shared" si="70"/>
        <v>3768350.4706651899</v>
      </c>
      <c r="IJ72" s="2">
        <f t="shared" si="70"/>
        <v>3818273.2762943902</v>
      </c>
      <c r="IK72" s="2">
        <f t="shared" si="70"/>
        <v>3825001.4474517899</v>
      </c>
      <c r="IL72" s="2">
        <f t="shared" si="70"/>
        <v>3877535.0552550796</v>
      </c>
      <c r="IM72" s="2">
        <f t="shared" si="70"/>
        <v>4001739.2783617601</v>
      </c>
      <c r="IN72" s="2">
        <f t="shared" si="70"/>
        <v>4135780.3806180703</v>
      </c>
      <c r="IO72" s="2">
        <f t="shared" si="70"/>
        <v>4290959.3680591006</v>
      </c>
      <c r="IP72" s="2">
        <f t="shared" si="70"/>
        <v>4289083.2794714803</v>
      </c>
      <c r="IQ72" s="2">
        <f t="shared" si="70"/>
        <v>4371215.5709153302</v>
      </c>
      <c r="IR72" s="2">
        <f t="shared" si="70"/>
        <v>4451071.7454113197</v>
      </c>
      <c r="IS72" s="2">
        <f t="shared" si="70"/>
        <v>4441674.2429535501</v>
      </c>
      <c r="IT72" s="2">
        <f t="shared" si="70"/>
        <v>4589990.2538752798</v>
      </c>
      <c r="IU72" s="2">
        <f t="shared" si="70"/>
        <v>4597914.0648509394</v>
      </c>
      <c r="IV72" s="2">
        <f t="shared" si="70"/>
        <v>4742786.0190721191</v>
      </c>
      <c r="IW72" s="2">
        <f t="shared" si="70"/>
        <v>4860389.1915185098</v>
      </c>
      <c r="IX72" s="2">
        <f t="shared" ref="IX72:JF72" si="71">+IX49+IX64</f>
        <v>5068707.32161754</v>
      </c>
      <c r="IY72" s="2">
        <f t="shared" si="71"/>
        <v>5256372.1454634005</v>
      </c>
      <c r="IZ72" s="2">
        <f t="shared" si="71"/>
        <v>5390560.8452581707</v>
      </c>
      <c r="JA72" s="2">
        <f t="shared" si="71"/>
        <v>5430551</v>
      </c>
      <c r="JB72" s="2">
        <f t="shared" si="71"/>
        <v>5510504.9936259985</v>
      </c>
      <c r="JC72" s="2">
        <f t="shared" si="71"/>
        <v>5647784.0956674302</v>
      </c>
      <c r="JD72" s="2">
        <f t="shared" si="71"/>
        <v>5551024.8082295898</v>
      </c>
      <c r="JE72" s="2">
        <f t="shared" si="71"/>
        <v>5544075.5850464301</v>
      </c>
      <c r="JF72" s="2">
        <f t="shared" si="71"/>
        <v>5674064.5028806105</v>
      </c>
    </row>
    <row r="73" spans="1:266" s="1" customFormat="1" ht="12.9" customHeight="1" x14ac:dyDescent="0.2">
      <c r="A73" s="73" t="s">
        <v>302</v>
      </c>
      <c r="B73" s="1">
        <f t="shared" ref="B73:BM73" si="72">+B51+B66</f>
        <v>38578</v>
      </c>
      <c r="C73" s="1">
        <f t="shared" si="72"/>
        <v>35663</v>
      </c>
      <c r="D73" s="1">
        <f t="shared" si="72"/>
        <v>38152</v>
      </c>
      <c r="E73" s="1">
        <f t="shared" si="72"/>
        <v>39378</v>
      </c>
      <c r="F73" s="1">
        <f t="shared" si="72"/>
        <v>43183</v>
      </c>
      <c r="G73" s="1">
        <f t="shared" si="72"/>
        <v>45432</v>
      </c>
      <c r="H73" s="1">
        <f t="shared" si="72"/>
        <v>50682</v>
      </c>
      <c r="I73" s="1">
        <f t="shared" si="72"/>
        <v>49980</v>
      </c>
      <c r="J73" s="1">
        <f t="shared" si="72"/>
        <v>50074</v>
      </c>
      <c r="K73" s="1">
        <f t="shared" si="72"/>
        <v>49811</v>
      </c>
      <c r="L73" s="1">
        <f t="shared" si="72"/>
        <v>51962</v>
      </c>
      <c r="M73" s="1">
        <f t="shared" si="72"/>
        <v>55155</v>
      </c>
      <c r="N73" s="1">
        <f t="shared" si="72"/>
        <v>60769</v>
      </c>
      <c r="O73" s="1">
        <f t="shared" si="72"/>
        <v>57275</v>
      </c>
      <c r="P73" s="1">
        <f t="shared" si="72"/>
        <v>58719</v>
      </c>
      <c r="Q73" s="1">
        <f t="shared" si="72"/>
        <v>59427</v>
      </c>
      <c r="R73" s="1">
        <f t="shared" si="72"/>
        <v>62257</v>
      </c>
      <c r="S73" s="1">
        <f t="shared" si="72"/>
        <v>58765</v>
      </c>
      <c r="T73" s="1">
        <f t="shared" si="72"/>
        <v>63934</v>
      </c>
      <c r="U73" s="1">
        <f t="shared" si="72"/>
        <v>60635</v>
      </c>
      <c r="V73" s="1">
        <f t="shared" si="72"/>
        <v>64529</v>
      </c>
      <c r="W73" s="1">
        <f t="shared" si="72"/>
        <v>69984</v>
      </c>
      <c r="X73" s="1">
        <f t="shared" si="72"/>
        <v>76891</v>
      </c>
      <c r="Y73" s="1">
        <f t="shared" si="72"/>
        <v>82727</v>
      </c>
      <c r="Z73" s="1">
        <f t="shared" si="72"/>
        <v>87929</v>
      </c>
      <c r="AA73" s="1">
        <f t="shared" si="72"/>
        <v>80068</v>
      </c>
      <c r="AB73" s="1">
        <f t="shared" si="72"/>
        <v>82502</v>
      </c>
      <c r="AC73" s="1">
        <f t="shared" si="72"/>
        <v>87616</v>
      </c>
      <c r="AD73" s="1">
        <f t="shared" si="72"/>
        <v>86021</v>
      </c>
      <c r="AE73" s="1">
        <f t="shared" si="72"/>
        <v>73894</v>
      </c>
      <c r="AF73" s="1">
        <f t="shared" si="72"/>
        <v>78313</v>
      </c>
      <c r="AG73" s="1">
        <f t="shared" si="72"/>
        <v>83042</v>
      </c>
      <c r="AH73" s="1">
        <f t="shared" si="72"/>
        <v>81062</v>
      </c>
      <c r="AI73" s="1">
        <f t="shared" si="72"/>
        <v>86333</v>
      </c>
      <c r="AJ73" s="1">
        <f t="shared" si="72"/>
        <v>95079</v>
      </c>
      <c r="AK73" s="1">
        <f t="shared" si="72"/>
        <v>103227</v>
      </c>
      <c r="AL73" s="1">
        <f t="shared" si="72"/>
        <v>106537</v>
      </c>
      <c r="AM73" s="1">
        <f t="shared" si="72"/>
        <v>118482</v>
      </c>
      <c r="AN73" s="1">
        <f t="shared" si="72"/>
        <v>108297</v>
      </c>
      <c r="AO73" s="1">
        <f t="shared" si="72"/>
        <v>120816</v>
      </c>
      <c r="AP73" s="1">
        <f t="shared" si="72"/>
        <v>119321</v>
      </c>
      <c r="AQ73" s="1">
        <f t="shared" si="72"/>
        <v>114251</v>
      </c>
      <c r="AR73" s="1">
        <f t="shared" si="72"/>
        <v>121368.18652344002</v>
      </c>
      <c r="AS73" s="1">
        <f t="shared" si="72"/>
        <v>124971.21103894</v>
      </c>
      <c r="AT73" s="1">
        <f t="shared" si="72"/>
        <v>128414.64246034001</v>
      </c>
      <c r="AU73" s="1">
        <f t="shared" si="72"/>
        <v>120976.45562924001</v>
      </c>
      <c r="AV73" s="1">
        <f t="shared" si="72"/>
        <v>184007.75633074</v>
      </c>
      <c r="AW73" s="1">
        <f t="shared" si="72"/>
        <v>193643.41919154002</v>
      </c>
      <c r="AX73" s="1">
        <f t="shared" si="72"/>
        <v>163238.47254708002</v>
      </c>
      <c r="AY73" s="1">
        <f t="shared" si="72"/>
        <v>156511.68829024001</v>
      </c>
      <c r="AZ73" s="1">
        <f t="shared" si="72"/>
        <v>153928.14188254002</v>
      </c>
      <c r="BA73" s="1">
        <f t="shared" si="72"/>
        <v>160208.32247494001</v>
      </c>
      <c r="BB73" s="1">
        <f t="shared" si="72"/>
        <v>162122.52735977</v>
      </c>
      <c r="BC73" s="1">
        <f t="shared" si="72"/>
        <v>167996.36769456998</v>
      </c>
      <c r="BD73" s="1">
        <f t="shared" si="72"/>
        <v>172028.42391156999</v>
      </c>
      <c r="BE73" s="1">
        <f t="shared" si="72"/>
        <v>168822.89182457002</v>
      </c>
      <c r="BF73" s="1">
        <f t="shared" si="72"/>
        <v>173499.89678907002</v>
      </c>
      <c r="BG73" s="1">
        <f t="shared" si="72"/>
        <v>177255.22754071999</v>
      </c>
      <c r="BH73" s="1">
        <f t="shared" si="72"/>
        <v>187256.31387936999</v>
      </c>
      <c r="BI73" s="1">
        <f t="shared" si="72"/>
        <v>200422</v>
      </c>
      <c r="BJ73" s="1">
        <f t="shared" si="72"/>
        <v>212672.23241406999</v>
      </c>
      <c r="BK73" s="1">
        <f t="shared" si="72"/>
        <v>210101.89366797</v>
      </c>
      <c r="BL73" s="1">
        <f t="shared" si="72"/>
        <v>215459.76273148999</v>
      </c>
      <c r="BM73" s="1">
        <f t="shared" si="72"/>
        <v>218538.68869359</v>
      </c>
      <c r="BN73" s="1">
        <f t="shared" ref="BN73:DY73" si="73">+BN51+BN66</f>
        <v>228722.14362780002</v>
      </c>
      <c r="BO73" s="1">
        <f t="shared" si="73"/>
        <v>241661.2648872</v>
      </c>
      <c r="BP73" s="1">
        <f t="shared" si="73"/>
        <v>241480.82285469997</v>
      </c>
      <c r="BQ73" s="1">
        <f t="shared" si="73"/>
        <v>247238.65993739999</v>
      </c>
      <c r="BR73" s="1">
        <f t="shared" si="73"/>
        <v>250494.35162279999</v>
      </c>
      <c r="BS73" s="1">
        <f t="shared" si="73"/>
        <v>253928.83433690001</v>
      </c>
      <c r="BT73" s="1">
        <f t="shared" si="73"/>
        <v>266989.58913620003</v>
      </c>
      <c r="BU73" s="1">
        <f t="shared" si="73"/>
        <v>278882.90885180002</v>
      </c>
      <c r="BV73" s="1">
        <f t="shared" si="73"/>
        <v>284596.50440919999</v>
      </c>
      <c r="BW73" s="1">
        <f t="shared" si="73"/>
        <v>282692.25035699998</v>
      </c>
      <c r="BX73" s="1">
        <f t="shared" si="73"/>
        <v>279621.00317768997</v>
      </c>
      <c r="BY73" s="1">
        <f t="shared" si="73"/>
        <v>294347.96052889002</v>
      </c>
      <c r="BZ73" s="1">
        <f t="shared" si="73"/>
        <v>307378.07958079001</v>
      </c>
      <c r="CA73" s="1">
        <f t="shared" si="73"/>
        <v>308719.50225275999</v>
      </c>
      <c r="CB73" s="1">
        <f t="shared" si="73"/>
        <v>309449.72141593997</v>
      </c>
      <c r="CC73" s="1">
        <f t="shared" si="73"/>
        <v>313662.48889584001</v>
      </c>
      <c r="CD73" s="1">
        <f t="shared" si="73"/>
        <v>314137.23669390002</v>
      </c>
      <c r="CE73" s="1">
        <f t="shared" si="73"/>
        <v>302343.56157803</v>
      </c>
      <c r="CF73" s="1">
        <f t="shared" si="73"/>
        <v>310690.89946206997</v>
      </c>
      <c r="CG73" s="1">
        <f t="shared" si="73"/>
        <v>323079.00628038996</v>
      </c>
      <c r="CH73" s="1">
        <f t="shared" si="73"/>
        <v>332433.45207922999</v>
      </c>
      <c r="CI73" s="1">
        <f t="shared" si="73"/>
        <v>332204.50498769997</v>
      </c>
      <c r="CJ73" s="1">
        <f t="shared" si="73"/>
        <v>337061.50623508001</v>
      </c>
      <c r="CK73" s="1">
        <f t="shared" si="73"/>
        <v>348497.87689076999</v>
      </c>
      <c r="CL73" s="1">
        <f t="shared" si="73"/>
        <v>390389.89896726998</v>
      </c>
      <c r="CM73" s="1">
        <f t="shared" si="73"/>
        <v>398002.02339442004</v>
      </c>
      <c r="CN73" s="1">
        <f t="shared" si="73"/>
        <v>404074.12998580001</v>
      </c>
      <c r="CO73" s="1">
        <f t="shared" si="73"/>
        <v>405435.75128275005</v>
      </c>
      <c r="CP73" s="1">
        <f t="shared" si="73"/>
        <v>417958.19894760003</v>
      </c>
      <c r="CQ73" s="1">
        <f t="shared" si="73"/>
        <v>416815.93629063002</v>
      </c>
      <c r="CR73" s="1">
        <f t="shared" si="73"/>
        <v>417422.4166076</v>
      </c>
      <c r="CS73" s="1">
        <f t="shared" si="73"/>
        <v>450282.04564102</v>
      </c>
      <c r="CT73" s="1">
        <f t="shared" si="73"/>
        <v>338244.91802639002</v>
      </c>
      <c r="CU73" s="1">
        <f t="shared" si="73"/>
        <v>335032.53443917003</v>
      </c>
      <c r="CV73" s="1">
        <f t="shared" si="73"/>
        <v>353055.67007903999</v>
      </c>
      <c r="CW73" s="1">
        <f t="shared" si="73"/>
        <v>364692.71800160001</v>
      </c>
      <c r="CX73" s="1">
        <f t="shared" si="73"/>
        <v>399463.07117875997</v>
      </c>
      <c r="CY73" s="1">
        <f t="shared" si="73"/>
        <v>384259.06727582001</v>
      </c>
      <c r="CZ73" s="1">
        <f t="shared" si="73"/>
        <v>373034.62684814999</v>
      </c>
      <c r="DA73" s="1">
        <f t="shared" si="73"/>
        <v>379153.43980808003</v>
      </c>
      <c r="DB73" s="1">
        <f t="shared" si="73"/>
        <v>393006.67593104998</v>
      </c>
      <c r="DC73" s="1">
        <f t="shared" si="73"/>
        <v>390621.03703603998</v>
      </c>
      <c r="DD73" s="1">
        <f t="shared" si="73"/>
        <v>391475.91745776997</v>
      </c>
      <c r="DE73" s="1">
        <f t="shared" si="73"/>
        <v>322830.92026217002</v>
      </c>
      <c r="DF73" s="1">
        <f t="shared" si="73"/>
        <v>268242.98401578999</v>
      </c>
      <c r="DG73" s="1">
        <f t="shared" si="73"/>
        <v>264125.33278225997</v>
      </c>
      <c r="DH73" s="1">
        <f t="shared" si="73"/>
        <v>286845.54827894998</v>
      </c>
      <c r="DI73" s="1">
        <f t="shared" si="73"/>
        <v>291540.69343489001</v>
      </c>
      <c r="DJ73" s="1">
        <f t="shared" si="73"/>
        <v>312190.72061339999</v>
      </c>
      <c r="DK73" s="1">
        <f t="shared" si="73"/>
        <v>313252.77281541005</v>
      </c>
      <c r="DL73" s="1">
        <f t="shared" si="73"/>
        <v>305407.76814367995</v>
      </c>
      <c r="DM73" s="1">
        <f t="shared" si="73"/>
        <v>295521.95244215999</v>
      </c>
      <c r="DN73" s="1">
        <f t="shared" si="73"/>
        <v>289383.43289254</v>
      </c>
      <c r="DO73" s="1">
        <f t="shared" si="73"/>
        <v>296411.49136311002</v>
      </c>
      <c r="DP73" s="1">
        <f t="shared" si="73"/>
        <v>300753.73936410004</v>
      </c>
      <c r="DQ73" s="1">
        <f t="shared" si="73"/>
        <v>336635.87619077001</v>
      </c>
      <c r="DR73" s="1">
        <f t="shared" si="73"/>
        <v>327094.38851729</v>
      </c>
      <c r="DS73" s="1">
        <f t="shared" si="73"/>
        <v>331742.06706447003</v>
      </c>
      <c r="DT73" s="1">
        <f t="shared" si="73"/>
        <v>339965.56953999988</v>
      </c>
      <c r="DU73" s="1">
        <f t="shared" si="73"/>
        <v>334640.84180871997</v>
      </c>
      <c r="DV73" s="1">
        <f t="shared" si="73"/>
        <v>352962.69923609996</v>
      </c>
      <c r="DW73" s="1">
        <f t="shared" si="73"/>
        <v>360099.6346858801</v>
      </c>
      <c r="DX73" s="1">
        <f t="shared" si="73"/>
        <v>369965.49666259997</v>
      </c>
      <c r="DY73" s="1">
        <f t="shared" si="73"/>
        <v>364643.35831265</v>
      </c>
      <c r="DZ73" s="1">
        <f t="shared" ref="DZ73:GK73" si="74">+DZ51+DZ66</f>
        <v>373105.83776516007</v>
      </c>
      <c r="EA73" s="1">
        <f t="shared" si="74"/>
        <v>385716.31643349002</v>
      </c>
      <c r="EB73" s="1">
        <f t="shared" si="74"/>
        <v>383356.00866814994</v>
      </c>
      <c r="EC73" s="1">
        <f t="shared" si="74"/>
        <v>316491.12535213999</v>
      </c>
      <c r="ED73" s="1">
        <f t="shared" si="74"/>
        <v>325579.98590803001</v>
      </c>
      <c r="EE73" s="1">
        <f t="shared" si="74"/>
        <v>324293.3672852001</v>
      </c>
      <c r="EF73" s="1">
        <f t="shared" si="74"/>
        <v>323588.73547307996</v>
      </c>
      <c r="EG73" s="1">
        <f t="shared" si="74"/>
        <v>334987.38872023002</v>
      </c>
      <c r="EH73" s="1">
        <f t="shared" si="74"/>
        <v>335167.38879340002</v>
      </c>
      <c r="EI73" s="1">
        <f t="shared" si="74"/>
        <v>331067.68323025998</v>
      </c>
      <c r="EJ73" s="1">
        <f t="shared" si="74"/>
        <v>334048.24916357</v>
      </c>
      <c r="EK73" s="1">
        <f t="shared" si="74"/>
        <v>333188.79218476999</v>
      </c>
      <c r="EL73" s="1">
        <f t="shared" si="74"/>
        <v>337023.61566603003</v>
      </c>
      <c r="EM73" s="1">
        <f t="shared" si="74"/>
        <v>340060.40407119005</v>
      </c>
      <c r="EN73" s="1">
        <f t="shared" si="74"/>
        <v>340511.07857184997</v>
      </c>
      <c r="EO73" s="1">
        <f t="shared" si="74"/>
        <v>352835.67101187998</v>
      </c>
      <c r="EP73" s="1">
        <f t="shared" si="74"/>
        <v>359779.32792155002</v>
      </c>
      <c r="EQ73" s="1">
        <f t="shared" si="74"/>
        <v>347697.07442679995</v>
      </c>
      <c r="ER73" s="1">
        <f t="shared" si="74"/>
        <v>346631.46396169998</v>
      </c>
      <c r="ES73" s="1">
        <f t="shared" si="74"/>
        <v>369582.64144718001</v>
      </c>
      <c r="ET73" s="1">
        <f t="shared" si="74"/>
        <v>335750.53265830001</v>
      </c>
      <c r="EU73" s="1">
        <f t="shared" si="74"/>
        <v>340299.15547977999</v>
      </c>
      <c r="EV73" s="1">
        <f t="shared" si="74"/>
        <v>338293.76414881996</v>
      </c>
      <c r="EW73" s="1">
        <f t="shared" si="74"/>
        <v>340687.15243555</v>
      </c>
      <c r="EX73" s="1">
        <f t="shared" si="74"/>
        <v>345221.38147641998</v>
      </c>
      <c r="EY73" s="1">
        <f t="shared" si="74"/>
        <v>347035.05871583999</v>
      </c>
      <c r="EZ73" s="1">
        <f t="shared" si="74"/>
        <v>345644.61781902</v>
      </c>
      <c r="FA73" s="1">
        <f t="shared" si="74"/>
        <v>371622.92261511006</v>
      </c>
      <c r="FB73" s="1">
        <f t="shared" si="74"/>
        <v>385327.04176131007</v>
      </c>
      <c r="FC73" s="1">
        <f t="shared" si="74"/>
        <v>395188.35158515</v>
      </c>
      <c r="FD73" s="1">
        <f t="shared" si="74"/>
        <v>406578.03012547002</v>
      </c>
      <c r="FE73" s="1">
        <f t="shared" si="74"/>
        <v>407292.08133387001</v>
      </c>
      <c r="FF73" s="1">
        <f t="shared" si="74"/>
        <v>405780.63725218002</v>
      </c>
      <c r="FG73" s="1">
        <f t="shared" si="74"/>
        <v>414334.63100386999</v>
      </c>
      <c r="FH73" s="1">
        <f t="shared" si="74"/>
        <v>430639.60600677005</v>
      </c>
      <c r="FI73" s="1">
        <f t="shared" si="74"/>
        <v>446951.44724040991</v>
      </c>
      <c r="FJ73" s="1">
        <f t="shared" si="74"/>
        <v>451370.77177545999</v>
      </c>
      <c r="FK73" s="1">
        <f t="shared" si="74"/>
        <v>456506.77992996998</v>
      </c>
      <c r="FL73" s="1">
        <f t="shared" si="74"/>
        <v>455647.87315611012</v>
      </c>
      <c r="FM73" s="1">
        <f t="shared" si="74"/>
        <v>484330.03600155999</v>
      </c>
      <c r="FN73" s="1">
        <f t="shared" si="74"/>
        <v>454381.97066746</v>
      </c>
      <c r="FO73" s="1">
        <f t="shared" si="74"/>
        <v>463438.21799350012</v>
      </c>
      <c r="FP73" s="1">
        <f t="shared" si="74"/>
        <v>479954.83711572009</v>
      </c>
      <c r="FQ73" s="1">
        <f t="shared" si="74"/>
        <v>506740.51060519996</v>
      </c>
      <c r="FR73" s="1">
        <f t="shared" si="74"/>
        <v>532929.74013954995</v>
      </c>
      <c r="FS73" s="1">
        <f t="shared" si="74"/>
        <v>546523.49862083001</v>
      </c>
      <c r="FT73" s="1">
        <f t="shared" si="74"/>
        <v>523516.77013268002</v>
      </c>
      <c r="FU73" s="1">
        <f t="shared" si="74"/>
        <v>657014.53086566005</v>
      </c>
      <c r="FV73" s="1">
        <f t="shared" si="74"/>
        <v>550714.93961887015</v>
      </c>
      <c r="FW73" s="1">
        <f t="shared" si="74"/>
        <v>556147.41033570992</v>
      </c>
      <c r="FX73" s="1">
        <f t="shared" si="74"/>
        <v>556149.25494975003</v>
      </c>
      <c r="FY73" s="1">
        <f t="shared" si="74"/>
        <v>551655.86815229</v>
      </c>
      <c r="FZ73" s="1">
        <f t="shared" si="74"/>
        <v>558941.2338672101</v>
      </c>
      <c r="GA73" s="1">
        <f t="shared" si="74"/>
        <v>417394.91625055997</v>
      </c>
      <c r="GB73" s="1">
        <f t="shared" si="74"/>
        <v>405655.86944793013</v>
      </c>
      <c r="GC73" s="1">
        <f t="shared" si="74"/>
        <v>377097.78151678003</v>
      </c>
      <c r="GD73" s="1">
        <f t="shared" si="74"/>
        <v>525607.70369375998</v>
      </c>
      <c r="GE73" s="1">
        <f t="shared" si="74"/>
        <v>410272.24134804012</v>
      </c>
      <c r="GF73" s="1">
        <f t="shared" si="74"/>
        <v>398936.15347144002</v>
      </c>
      <c r="GG73" s="1">
        <f t="shared" si="74"/>
        <v>417762.60158302996</v>
      </c>
      <c r="GH73" s="1">
        <f t="shared" si="74"/>
        <v>422937.78528857999</v>
      </c>
      <c r="GI73" s="1">
        <f t="shared" si="74"/>
        <v>414779.20507120003</v>
      </c>
      <c r="GJ73" s="1">
        <f t="shared" si="74"/>
        <v>415473.11929326993</v>
      </c>
      <c r="GK73" s="1">
        <f t="shared" si="74"/>
        <v>415664.93486613</v>
      </c>
      <c r="GL73" s="1">
        <f t="shared" ref="GL73:IW73" si="75">+GL51+GL66</f>
        <v>396965.34512504004</v>
      </c>
      <c r="GM73" s="1">
        <f t="shared" si="75"/>
        <v>438388.24122942</v>
      </c>
      <c r="GN73" s="1">
        <f t="shared" si="75"/>
        <v>436657.65068852005</v>
      </c>
      <c r="GO73" s="1">
        <f t="shared" si="75"/>
        <v>441793.34567563003</v>
      </c>
      <c r="GP73" s="1">
        <f t="shared" si="75"/>
        <v>438260.68002731004</v>
      </c>
      <c r="GQ73" s="1">
        <f t="shared" si="75"/>
        <v>468263.81090932002</v>
      </c>
      <c r="GR73" s="1">
        <f t="shared" si="75"/>
        <v>430639.23369608994</v>
      </c>
      <c r="GS73" s="1">
        <f t="shared" si="75"/>
        <v>433782.23376335</v>
      </c>
      <c r="GT73" s="1">
        <f t="shared" si="75"/>
        <v>442847.44308731001</v>
      </c>
      <c r="GU73" s="1">
        <f t="shared" si="75"/>
        <v>436549.37652151001</v>
      </c>
      <c r="GV73" s="1">
        <f t="shared" si="75"/>
        <v>434596.63664001005</v>
      </c>
      <c r="GW73" s="1">
        <f t="shared" si="75"/>
        <v>453406.62341960002</v>
      </c>
      <c r="GX73" s="1">
        <f t="shared" si="75"/>
        <v>437075.17176512</v>
      </c>
      <c r="GY73" s="1">
        <f t="shared" si="75"/>
        <v>427864.57949058001</v>
      </c>
      <c r="GZ73" s="1">
        <f t="shared" si="75"/>
        <v>452887.21163861</v>
      </c>
      <c r="HA73" s="1">
        <f t="shared" si="75"/>
        <v>464675.16242799</v>
      </c>
      <c r="HB73" s="1">
        <f t="shared" si="75"/>
        <v>471760.60592585005</v>
      </c>
      <c r="HC73" s="1">
        <f t="shared" si="75"/>
        <v>499054.02055451006</v>
      </c>
      <c r="HD73" s="1">
        <f t="shared" si="75"/>
        <v>496771.36397820001</v>
      </c>
      <c r="HE73" s="1">
        <f t="shared" si="75"/>
        <v>506327.32474547002</v>
      </c>
      <c r="HF73" s="1">
        <f t="shared" si="75"/>
        <v>511171.21385976003</v>
      </c>
      <c r="HG73" s="1">
        <f t="shared" si="75"/>
        <v>544598.56503366004</v>
      </c>
      <c r="HH73" s="1">
        <f t="shared" si="75"/>
        <v>511688.42332983005</v>
      </c>
      <c r="HI73" s="1">
        <f t="shared" si="75"/>
        <v>528835.06879018014</v>
      </c>
      <c r="HJ73" s="1">
        <f t="shared" si="75"/>
        <v>520445.09631339996</v>
      </c>
      <c r="HK73" s="1">
        <f t="shared" si="75"/>
        <v>527723.34306294995</v>
      </c>
      <c r="HL73" s="1">
        <f t="shared" si="75"/>
        <v>549913.15343743004</v>
      </c>
      <c r="HM73" s="1">
        <f t="shared" si="75"/>
        <v>557339.66051525995</v>
      </c>
      <c r="HN73" s="1">
        <f t="shared" si="75"/>
        <v>593516.04699952016</v>
      </c>
      <c r="HO73" s="1">
        <f t="shared" si="75"/>
        <v>608425.47930051992</v>
      </c>
      <c r="HP73" s="1">
        <f t="shared" si="75"/>
        <v>583532.86639477999</v>
      </c>
      <c r="HQ73" s="1">
        <f t="shared" si="75"/>
        <v>589053.63806971</v>
      </c>
      <c r="HR73" s="1">
        <f t="shared" si="75"/>
        <v>553579.33390392002</v>
      </c>
      <c r="HS73" s="1">
        <f t="shared" si="75"/>
        <v>542641.53052528994</v>
      </c>
      <c r="HT73" s="1">
        <f t="shared" si="75"/>
        <v>541197.67705071997</v>
      </c>
      <c r="HU73" s="1">
        <f t="shared" si="75"/>
        <v>571672.5694866</v>
      </c>
      <c r="HV73" s="1">
        <f t="shared" si="75"/>
        <v>598241.84677704005</v>
      </c>
      <c r="HW73" s="1">
        <f t="shared" si="75"/>
        <v>492455.35328278999</v>
      </c>
      <c r="HX73" s="1">
        <f t="shared" si="75"/>
        <v>503954.91217910999</v>
      </c>
      <c r="HY73" s="1">
        <f t="shared" si="75"/>
        <v>507372.44436158001</v>
      </c>
      <c r="HZ73" s="1">
        <f t="shared" si="75"/>
        <v>477775.38403031003</v>
      </c>
      <c r="IA73" s="1">
        <f t="shared" si="75"/>
        <v>502755.89858937002</v>
      </c>
      <c r="IB73" s="1">
        <f t="shared" si="75"/>
        <v>485661.31113885995</v>
      </c>
      <c r="IC73" s="1">
        <f t="shared" si="75"/>
        <v>528539.88186514995</v>
      </c>
      <c r="ID73" s="1">
        <f t="shared" si="75"/>
        <v>528191.56385677005</v>
      </c>
      <c r="IE73" s="1">
        <f t="shared" si="75"/>
        <v>516259.89397084998</v>
      </c>
      <c r="IF73" s="1">
        <f t="shared" si="75"/>
        <v>478999.08056171</v>
      </c>
      <c r="IG73" s="1">
        <f t="shared" si="75"/>
        <v>513401.49788798002</v>
      </c>
      <c r="IH73" s="1">
        <f t="shared" si="75"/>
        <v>511119.02496991004</v>
      </c>
      <c r="II73" s="1">
        <f t="shared" si="75"/>
        <v>500530.87961628998</v>
      </c>
      <c r="IJ73" s="1">
        <f t="shared" si="75"/>
        <v>521445.50135615002</v>
      </c>
      <c r="IK73" s="1">
        <f t="shared" si="75"/>
        <v>546323.94899682002</v>
      </c>
      <c r="IL73" s="1">
        <f t="shared" si="75"/>
        <v>551740.80961016007</v>
      </c>
      <c r="IM73" s="1">
        <f t="shared" si="75"/>
        <v>605086.87139313994</v>
      </c>
      <c r="IN73" s="1">
        <f t="shared" si="75"/>
        <v>617379.38276704005</v>
      </c>
      <c r="IO73" s="1">
        <f t="shared" si="75"/>
        <v>728238.17372992006</v>
      </c>
      <c r="IP73" s="1">
        <f t="shared" si="75"/>
        <v>684031.21704627993</v>
      </c>
      <c r="IQ73" s="1">
        <f t="shared" si="75"/>
        <v>701106.00820118992</v>
      </c>
      <c r="IR73" s="1">
        <f t="shared" si="75"/>
        <v>736855.45943143999</v>
      </c>
      <c r="IS73" s="1">
        <f t="shared" si="75"/>
        <v>702607.9361787301</v>
      </c>
      <c r="IT73" s="1">
        <f t="shared" si="75"/>
        <v>698071.34769690013</v>
      </c>
      <c r="IU73" s="1">
        <f t="shared" si="75"/>
        <v>757387.02440240001</v>
      </c>
      <c r="IV73" s="1">
        <f t="shared" si="75"/>
        <v>864910.97002642998</v>
      </c>
      <c r="IW73" s="1">
        <f t="shared" si="75"/>
        <v>813620.82442786009</v>
      </c>
      <c r="IX73" s="1">
        <f t="shared" ref="IX73:JF73" si="76">+IX51+IX66</f>
        <v>832785.41288378998</v>
      </c>
      <c r="IY73" s="1">
        <f t="shared" si="76"/>
        <v>987966.80025191</v>
      </c>
      <c r="IZ73" s="1">
        <f t="shared" si="76"/>
        <v>977823.36544047005</v>
      </c>
      <c r="JA73" s="1">
        <f t="shared" si="76"/>
        <v>891503</v>
      </c>
      <c r="JB73" s="1">
        <f t="shared" si="76"/>
        <v>914817.68504610995</v>
      </c>
      <c r="JC73" s="1">
        <f t="shared" si="76"/>
        <v>949035.40762902005</v>
      </c>
      <c r="JD73" s="1">
        <f t="shared" si="76"/>
        <v>887479.27724095003</v>
      </c>
      <c r="JE73" s="1">
        <f t="shared" si="76"/>
        <v>828672.6693975901</v>
      </c>
      <c r="JF73" s="1">
        <f t="shared" si="76"/>
        <v>894867.40313704999</v>
      </c>
    </row>
    <row r="74" spans="1:266" s="1" customFormat="1" ht="12.9" customHeight="1" x14ac:dyDescent="0.2">
      <c r="A74" s="73" t="s">
        <v>303</v>
      </c>
      <c r="B74" s="1">
        <f t="shared" ref="B74:BM74" si="77">+B52+B67</f>
        <v>470278</v>
      </c>
      <c r="C74" s="1">
        <f t="shared" si="77"/>
        <v>488810</v>
      </c>
      <c r="D74" s="1">
        <f t="shared" si="77"/>
        <v>498172</v>
      </c>
      <c r="E74" s="1">
        <f t="shared" si="77"/>
        <v>508402</v>
      </c>
      <c r="F74" s="1">
        <f t="shared" si="77"/>
        <v>527593</v>
      </c>
      <c r="G74" s="1">
        <f t="shared" si="77"/>
        <v>538287</v>
      </c>
      <c r="H74" s="1">
        <f t="shared" si="77"/>
        <v>545107</v>
      </c>
      <c r="I74" s="1">
        <f t="shared" si="77"/>
        <v>550722</v>
      </c>
      <c r="J74" s="1">
        <f t="shared" si="77"/>
        <v>552086</v>
      </c>
      <c r="K74" s="1">
        <f t="shared" si="77"/>
        <v>566932</v>
      </c>
      <c r="L74" s="1">
        <f t="shared" si="77"/>
        <v>583097</v>
      </c>
      <c r="M74" s="1">
        <f t="shared" si="77"/>
        <v>602000</v>
      </c>
      <c r="N74" s="1">
        <f t="shared" si="77"/>
        <v>618382</v>
      </c>
      <c r="O74" s="1">
        <f t="shared" si="77"/>
        <v>637184</v>
      </c>
      <c r="P74" s="1">
        <f t="shared" si="77"/>
        <v>633851</v>
      </c>
      <c r="Q74" s="1">
        <f t="shared" si="77"/>
        <v>642944</v>
      </c>
      <c r="R74" s="1">
        <f t="shared" si="77"/>
        <v>652313</v>
      </c>
      <c r="S74" s="1">
        <f t="shared" si="77"/>
        <v>667726</v>
      </c>
      <c r="T74" s="1">
        <f t="shared" si="77"/>
        <v>679624</v>
      </c>
      <c r="U74" s="1">
        <f t="shared" si="77"/>
        <v>683426</v>
      </c>
      <c r="V74" s="1">
        <f t="shared" si="77"/>
        <v>690341</v>
      </c>
      <c r="W74" s="1">
        <f t="shared" si="77"/>
        <v>699319</v>
      </c>
      <c r="X74" s="1">
        <f t="shared" si="77"/>
        <v>711717</v>
      </c>
      <c r="Y74" s="1">
        <f t="shared" si="77"/>
        <v>714895</v>
      </c>
      <c r="Z74" s="1">
        <f t="shared" si="77"/>
        <v>724252</v>
      </c>
      <c r="AA74" s="1">
        <f t="shared" si="77"/>
        <v>726271</v>
      </c>
      <c r="AB74" s="1">
        <f t="shared" si="77"/>
        <v>717959</v>
      </c>
      <c r="AC74" s="1">
        <f t="shared" si="77"/>
        <v>716851</v>
      </c>
      <c r="AD74" s="1">
        <f t="shared" si="77"/>
        <v>751125</v>
      </c>
      <c r="AE74" s="1">
        <f t="shared" si="77"/>
        <v>759878</v>
      </c>
      <c r="AF74" s="1">
        <f t="shared" si="77"/>
        <v>760601</v>
      </c>
      <c r="AG74" s="1">
        <f t="shared" si="77"/>
        <v>761489</v>
      </c>
      <c r="AH74" s="1">
        <f t="shared" si="77"/>
        <v>658826</v>
      </c>
      <c r="AI74" s="1">
        <f t="shared" si="77"/>
        <v>661649</v>
      </c>
      <c r="AJ74" s="1">
        <f t="shared" si="77"/>
        <v>656127</v>
      </c>
      <c r="AK74" s="1">
        <f t="shared" si="77"/>
        <v>654586</v>
      </c>
      <c r="AL74" s="1">
        <f t="shared" si="77"/>
        <v>642709</v>
      </c>
      <c r="AM74" s="1">
        <f t="shared" si="77"/>
        <v>647848</v>
      </c>
      <c r="AN74" s="1">
        <f t="shared" si="77"/>
        <v>653165</v>
      </c>
      <c r="AO74" s="1">
        <f t="shared" si="77"/>
        <v>669977</v>
      </c>
      <c r="AP74" s="1">
        <f t="shared" si="77"/>
        <v>663392</v>
      </c>
      <c r="AQ74" s="1">
        <f t="shared" si="77"/>
        <v>687847</v>
      </c>
      <c r="AR74" s="1">
        <f t="shared" si="77"/>
        <v>702535.60659350001</v>
      </c>
      <c r="AS74" s="1">
        <f t="shared" si="77"/>
        <v>736374.06748740003</v>
      </c>
      <c r="AT74" s="1">
        <f t="shared" si="77"/>
        <v>766364.20724959997</v>
      </c>
      <c r="AU74" s="1">
        <f t="shared" si="77"/>
        <v>790560.04665549996</v>
      </c>
      <c r="AV74" s="1">
        <f t="shared" si="77"/>
        <v>847408.57413650025</v>
      </c>
      <c r="AW74" s="1">
        <f t="shared" si="77"/>
        <v>867392.70933929994</v>
      </c>
      <c r="AX74" s="1">
        <f t="shared" si="77"/>
        <v>767682.9008099999</v>
      </c>
      <c r="AY74" s="1">
        <f t="shared" si="77"/>
        <v>774148.10033869999</v>
      </c>
      <c r="AZ74" s="1">
        <f t="shared" si="77"/>
        <v>767577.09768120002</v>
      </c>
      <c r="BA74" s="1">
        <f t="shared" si="77"/>
        <v>766166.48067399999</v>
      </c>
      <c r="BB74" s="1">
        <f t="shared" si="77"/>
        <v>781345.35903519997</v>
      </c>
      <c r="BC74" s="1">
        <f t="shared" si="77"/>
        <v>785220.28771159984</v>
      </c>
      <c r="BD74" s="1">
        <f t="shared" si="77"/>
        <v>792632.44228379999</v>
      </c>
      <c r="BE74" s="1">
        <f t="shared" si="77"/>
        <v>779419.77052600007</v>
      </c>
      <c r="BF74" s="1">
        <f t="shared" si="77"/>
        <v>773063.50391375006</v>
      </c>
      <c r="BG74" s="1">
        <f t="shared" si="77"/>
        <v>788615.14073374984</v>
      </c>
      <c r="BH74" s="1">
        <f t="shared" si="77"/>
        <v>809032.35065699986</v>
      </c>
      <c r="BI74" s="1">
        <f t="shared" si="77"/>
        <v>824691</v>
      </c>
      <c r="BJ74" s="1">
        <f t="shared" si="77"/>
        <v>831740.98033649998</v>
      </c>
      <c r="BK74" s="1">
        <f t="shared" si="77"/>
        <v>844450.00701479998</v>
      </c>
      <c r="BL74" s="1">
        <f t="shared" si="77"/>
        <v>855142.94146459992</v>
      </c>
      <c r="BM74" s="1">
        <f t="shared" si="77"/>
        <v>862190.43611035007</v>
      </c>
      <c r="BN74" s="1">
        <f t="shared" ref="BN74:DY74" si="78">+BN52+BN67</f>
        <v>871809.52820025</v>
      </c>
      <c r="BO74" s="1">
        <f t="shared" si="78"/>
        <v>872340.46857719985</v>
      </c>
      <c r="BP74" s="1">
        <f t="shared" si="78"/>
        <v>875548.81288310001</v>
      </c>
      <c r="BQ74" s="1">
        <f t="shared" si="78"/>
        <v>879953.13906099997</v>
      </c>
      <c r="BR74" s="1">
        <f t="shared" si="78"/>
        <v>892411.21089700004</v>
      </c>
      <c r="BS74" s="1">
        <f t="shared" si="78"/>
        <v>901309.67851400003</v>
      </c>
      <c r="BT74" s="1">
        <f t="shared" si="78"/>
        <v>912105.09234660002</v>
      </c>
      <c r="BU74" s="1">
        <f t="shared" si="78"/>
        <v>923426.23515300022</v>
      </c>
      <c r="BV74" s="1">
        <f t="shared" si="78"/>
        <v>938719.06230390002</v>
      </c>
      <c r="BW74" s="1">
        <f t="shared" si="78"/>
        <v>945785.21089740004</v>
      </c>
      <c r="BX74" s="1">
        <f t="shared" si="78"/>
        <v>952476.71142109996</v>
      </c>
      <c r="BY74" s="1">
        <f t="shared" si="78"/>
        <v>950277.15344280005</v>
      </c>
      <c r="BZ74" s="1">
        <f t="shared" si="78"/>
        <v>964325.72338300012</v>
      </c>
      <c r="CA74" s="1">
        <f t="shared" si="78"/>
        <v>975781.10297000001</v>
      </c>
      <c r="CB74" s="1">
        <f t="shared" si="78"/>
        <v>985906.67943690007</v>
      </c>
      <c r="CC74" s="1">
        <f t="shared" si="78"/>
        <v>994375.348275</v>
      </c>
      <c r="CD74" s="1">
        <f t="shared" si="78"/>
        <v>1006976.6900660001</v>
      </c>
      <c r="CE74" s="1">
        <f t="shared" si="78"/>
        <v>1023119.9981060001</v>
      </c>
      <c r="CF74" s="1">
        <f t="shared" si="78"/>
        <v>1039187.945466</v>
      </c>
      <c r="CG74" s="1">
        <f t="shared" si="78"/>
        <v>1065800.5517637001</v>
      </c>
      <c r="CH74" s="1">
        <f t="shared" si="78"/>
        <v>1097512.0270685002</v>
      </c>
      <c r="CI74" s="1">
        <f t="shared" si="78"/>
        <v>1121261.470372</v>
      </c>
      <c r="CJ74" s="1">
        <f t="shared" si="78"/>
        <v>1149697.8164654998</v>
      </c>
      <c r="CK74" s="1">
        <f t="shared" si="78"/>
        <v>1166368.8376104999</v>
      </c>
      <c r="CL74" s="1">
        <f t="shared" si="78"/>
        <v>1183083.995474</v>
      </c>
      <c r="CM74" s="1">
        <f t="shared" si="78"/>
        <v>1220534.9110739999</v>
      </c>
      <c r="CN74" s="1">
        <f t="shared" si="78"/>
        <v>1217732.3755329999</v>
      </c>
      <c r="CO74" s="1">
        <f t="shared" si="78"/>
        <v>1237573.4828468</v>
      </c>
      <c r="CP74" s="1">
        <f t="shared" si="78"/>
        <v>1265255.3324606</v>
      </c>
      <c r="CQ74" s="1">
        <f t="shared" si="78"/>
        <v>1275945.4434719998</v>
      </c>
      <c r="CR74" s="1">
        <f t="shared" si="78"/>
        <v>1307829.9098359998</v>
      </c>
      <c r="CS74" s="1">
        <f t="shared" si="78"/>
        <v>1329097.936395</v>
      </c>
      <c r="CT74" s="1">
        <f t="shared" si="78"/>
        <v>1025364.9755403998</v>
      </c>
      <c r="CU74" s="1">
        <f t="shared" si="78"/>
        <v>1051227.9268209999</v>
      </c>
      <c r="CV74" s="1">
        <f t="shared" si="78"/>
        <v>1049020.4463668</v>
      </c>
      <c r="CW74" s="1">
        <f t="shared" si="78"/>
        <v>1072123.0611320001</v>
      </c>
      <c r="CX74" s="1">
        <f t="shared" si="78"/>
        <v>1096154.9981746001</v>
      </c>
      <c r="CY74" s="1">
        <f t="shared" si="78"/>
        <v>1108089.433335</v>
      </c>
      <c r="CZ74" s="1">
        <f t="shared" si="78"/>
        <v>1151896.7900012</v>
      </c>
      <c r="DA74" s="1">
        <f t="shared" si="78"/>
        <v>1201949.3989820997</v>
      </c>
      <c r="DB74" s="1">
        <f t="shared" si="78"/>
        <v>1232424.1167587</v>
      </c>
      <c r="DC74" s="1">
        <f t="shared" si="78"/>
        <v>1295184.6385590001</v>
      </c>
      <c r="DD74" s="1">
        <f t="shared" si="78"/>
        <v>1323826.1086048002</v>
      </c>
      <c r="DE74" s="1">
        <f t="shared" si="78"/>
        <v>1247622.2715894999</v>
      </c>
      <c r="DF74" s="1">
        <f t="shared" si="78"/>
        <v>942633.08561249997</v>
      </c>
      <c r="DG74" s="1">
        <f t="shared" si="78"/>
        <v>963328.06710750004</v>
      </c>
      <c r="DH74" s="1">
        <f t="shared" si="78"/>
        <v>953075.65081500006</v>
      </c>
      <c r="DI74" s="1">
        <f t="shared" si="78"/>
        <v>985306.19963800011</v>
      </c>
      <c r="DJ74" s="1">
        <f t="shared" si="78"/>
        <v>993153.13514460006</v>
      </c>
      <c r="DK74" s="1">
        <f t="shared" si="78"/>
        <v>1004109.4677028001</v>
      </c>
      <c r="DL74" s="1">
        <f t="shared" si="78"/>
        <v>1046493.4126088</v>
      </c>
      <c r="DM74" s="1">
        <f t="shared" si="78"/>
        <v>1060289.6928794999</v>
      </c>
      <c r="DN74" s="1">
        <f t="shared" si="78"/>
        <v>1088404.9894277998</v>
      </c>
      <c r="DO74" s="1">
        <f t="shared" si="78"/>
        <v>1100920.8440186002</v>
      </c>
      <c r="DP74" s="1">
        <f t="shared" si="78"/>
        <v>1091930.6191217999</v>
      </c>
      <c r="DQ74" s="1">
        <f t="shared" si="78"/>
        <v>1118333.8098509999</v>
      </c>
      <c r="DR74" s="1">
        <f t="shared" si="78"/>
        <v>1191424.4508789999</v>
      </c>
      <c r="DS74" s="1">
        <f t="shared" si="78"/>
        <v>1203938.6879217299</v>
      </c>
      <c r="DT74" s="1">
        <f t="shared" si="78"/>
        <v>1235406.1665093598</v>
      </c>
      <c r="DU74" s="1">
        <f t="shared" si="78"/>
        <v>1246461.7192989399</v>
      </c>
      <c r="DV74" s="1">
        <f t="shared" si="78"/>
        <v>1275559.88850662</v>
      </c>
      <c r="DW74" s="1">
        <f t="shared" si="78"/>
        <v>1298439.9371178299</v>
      </c>
      <c r="DX74" s="1">
        <f t="shared" si="78"/>
        <v>1315546.3686964</v>
      </c>
      <c r="DY74" s="1">
        <f t="shared" si="78"/>
        <v>1338451.5243217601</v>
      </c>
      <c r="DZ74" s="1">
        <f t="shared" ref="DZ74:GK74" si="79">+DZ52+DZ67</f>
        <v>1387385.3933599403</v>
      </c>
      <c r="EA74" s="1">
        <f t="shared" si="79"/>
        <v>1414411.6475404301</v>
      </c>
      <c r="EB74" s="1">
        <f t="shared" si="79"/>
        <v>1390769.1623028798</v>
      </c>
      <c r="EC74" s="1">
        <f t="shared" si="79"/>
        <v>1159072.6471500699</v>
      </c>
      <c r="ED74" s="1">
        <f t="shared" si="79"/>
        <v>1181859.1802282401</v>
      </c>
      <c r="EE74" s="1">
        <f t="shared" si="79"/>
        <v>1178869.9144123602</v>
      </c>
      <c r="EF74" s="1">
        <f t="shared" si="79"/>
        <v>1176411.9286940701</v>
      </c>
      <c r="EG74" s="1">
        <f t="shared" si="79"/>
        <v>1174071.77306316</v>
      </c>
      <c r="EH74" s="1">
        <f t="shared" si="79"/>
        <v>1194816.9079482302</v>
      </c>
      <c r="EI74" s="1">
        <f t="shared" si="79"/>
        <v>1239645.5100680001</v>
      </c>
      <c r="EJ74" s="1">
        <f t="shared" si="79"/>
        <v>1261668.1572852901</v>
      </c>
      <c r="EK74" s="1">
        <f t="shared" si="79"/>
        <v>1307234.17468123</v>
      </c>
      <c r="EL74" s="1">
        <f t="shared" si="79"/>
        <v>1340717.3980560799</v>
      </c>
      <c r="EM74" s="1">
        <f t="shared" si="79"/>
        <v>1399121.68239356</v>
      </c>
      <c r="EN74" s="1">
        <f t="shared" si="79"/>
        <v>1448653.9854692102</v>
      </c>
      <c r="EO74" s="1">
        <f t="shared" si="79"/>
        <v>1465900.2296982999</v>
      </c>
      <c r="EP74" s="1">
        <f t="shared" si="79"/>
        <v>1500481.0305657301</v>
      </c>
      <c r="EQ74" s="1">
        <f t="shared" si="79"/>
        <v>1517035.51372817</v>
      </c>
      <c r="ER74" s="1">
        <f t="shared" si="79"/>
        <v>1550018.9670263501</v>
      </c>
      <c r="ES74" s="1">
        <f t="shared" si="79"/>
        <v>1569733.5521783901</v>
      </c>
      <c r="ET74" s="1">
        <f t="shared" si="79"/>
        <v>1486064.18394562</v>
      </c>
      <c r="EU74" s="1">
        <f t="shared" si="79"/>
        <v>1514830.5364109504</v>
      </c>
      <c r="EV74" s="1">
        <f t="shared" si="79"/>
        <v>1536640.88351015</v>
      </c>
      <c r="EW74" s="1">
        <f t="shared" si="79"/>
        <v>1565882.99143044</v>
      </c>
      <c r="EX74" s="1">
        <f t="shared" si="79"/>
        <v>1577533.4205625299</v>
      </c>
      <c r="EY74" s="1">
        <f t="shared" si="79"/>
        <v>1607596.13537411</v>
      </c>
      <c r="EZ74" s="1">
        <f t="shared" si="79"/>
        <v>1665875.66622611</v>
      </c>
      <c r="FA74" s="1">
        <f t="shared" si="79"/>
        <v>1710753.3492627703</v>
      </c>
      <c r="FB74" s="1">
        <f t="shared" si="79"/>
        <v>1752080.4532092002</v>
      </c>
      <c r="FC74" s="1">
        <f t="shared" si="79"/>
        <v>1787176.07992942</v>
      </c>
      <c r="FD74" s="1">
        <f t="shared" si="79"/>
        <v>1811313.5447241201</v>
      </c>
      <c r="FE74" s="1">
        <f t="shared" si="79"/>
        <v>1869262.72036801</v>
      </c>
      <c r="FF74" s="1">
        <f t="shared" si="79"/>
        <v>1952720.0321681399</v>
      </c>
      <c r="FG74" s="1">
        <f t="shared" si="79"/>
        <v>2010031.36939504</v>
      </c>
      <c r="FH74" s="1">
        <f t="shared" si="79"/>
        <v>2046213.1896875603</v>
      </c>
      <c r="FI74" s="1">
        <f t="shared" si="79"/>
        <v>2097553.8951931</v>
      </c>
      <c r="FJ74" s="1">
        <f t="shared" si="79"/>
        <v>2160906.3476177896</v>
      </c>
      <c r="FK74" s="1">
        <f t="shared" si="79"/>
        <v>2208435.1299290601</v>
      </c>
      <c r="FL74" s="1">
        <f t="shared" si="79"/>
        <v>2260319.5708993101</v>
      </c>
      <c r="FM74" s="1">
        <f t="shared" si="79"/>
        <v>2303099.09222198</v>
      </c>
      <c r="FN74" s="1">
        <f t="shared" si="79"/>
        <v>2386820.3796149297</v>
      </c>
      <c r="FO74" s="1">
        <f t="shared" si="79"/>
        <v>2423244.4516343898</v>
      </c>
      <c r="FP74" s="1">
        <f t="shared" si="79"/>
        <v>2498741.0783718899</v>
      </c>
      <c r="FQ74" s="1">
        <f t="shared" si="79"/>
        <v>2560398.8326029298</v>
      </c>
      <c r="FR74" s="1">
        <f t="shared" si="79"/>
        <v>2594040.5353945903</v>
      </c>
      <c r="FS74" s="1">
        <f t="shared" si="79"/>
        <v>2631661.5869550104</v>
      </c>
      <c r="FT74" s="1">
        <f t="shared" si="79"/>
        <v>2733649.2505864301</v>
      </c>
      <c r="FU74" s="1">
        <f t="shared" si="79"/>
        <v>3349110.0903280601</v>
      </c>
      <c r="FV74" s="1">
        <f t="shared" si="79"/>
        <v>2906057.63948865</v>
      </c>
      <c r="FW74" s="1">
        <f t="shared" si="79"/>
        <v>2973677.1582000898</v>
      </c>
      <c r="FX74" s="1">
        <f t="shared" si="79"/>
        <v>3022407.3311087298</v>
      </c>
      <c r="FY74" s="1">
        <f t="shared" si="79"/>
        <v>3111923.7590210801</v>
      </c>
      <c r="FZ74" s="1">
        <f t="shared" si="79"/>
        <v>3205781.0441196198</v>
      </c>
      <c r="GA74" s="1">
        <f t="shared" si="79"/>
        <v>2506609.0856699701</v>
      </c>
      <c r="GB74" s="1">
        <f t="shared" si="79"/>
        <v>2568285.2894229698</v>
      </c>
      <c r="GC74" s="1">
        <f t="shared" si="79"/>
        <v>2358645.52987203</v>
      </c>
      <c r="GD74" s="1">
        <f t="shared" si="79"/>
        <v>3018810.2244065399</v>
      </c>
      <c r="GE74" s="1">
        <f t="shared" si="79"/>
        <v>2390873.3675680701</v>
      </c>
      <c r="GF74" s="1">
        <f t="shared" si="79"/>
        <v>2419817.26544879</v>
      </c>
      <c r="GG74" s="1">
        <f t="shared" si="79"/>
        <v>2467445.4314915501</v>
      </c>
      <c r="GH74" s="1">
        <f t="shared" si="79"/>
        <v>2534883.1012424598</v>
      </c>
      <c r="GI74" s="1">
        <f t="shared" si="79"/>
        <v>2545470.2386355302</v>
      </c>
      <c r="GJ74" s="1">
        <f t="shared" si="79"/>
        <v>2530609.3179283799</v>
      </c>
      <c r="GK74" s="1">
        <f t="shared" si="79"/>
        <v>2555846.1462894902</v>
      </c>
      <c r="GL74" s="1">
        <f t="shared" ref="GL74:IW74" si="80">+GL52+GL67</f>
        <v>2563115.2846016502</v>
      </c>
      <c r="GM74" s="1">
        <f t="shared" si="80"/>
        <v>2524447.0011610701</v>
      </c>
      <c r="GN74" s="1">
        <f t="shared" si="80"/>
        <v>2489122.8995631798</v>
      </c>
      <c r="GO74" s="1">
        <f t="shared" si="80"/>
        <v>2490069.35029101</v>
      </c>
      <c r="GP74" s="1">
        <f t="shared" si="80"/>
        <v>2586818.0759271998</v>
      </c>
      <c r="GQ74" s="1">
        <f t="shared" si="80"/>
        <v>2554713.0235801898</v>
      </c>
      <c r="GR74" s="1">
        <f t="shared" si="80"/>
        <v>2577995.0750611802</v>
      </c>
      <c r="GS74" s="1">
        <f t="shared" si="80"/>
        <v>2615231.0990718403</v>
      </c>
      <c r="GT74" s="1">
        <f t="shared" si="80"/>
        <v>2629711.9822549801</v>
      </c>
      <c r="GU74" s="1">
        <f t="shared" si="80"/>
        <v>2679513.8127858997</v>
      </c>
      <c r="GV74" s="1">
        <f t="shared" si="80"/>
        <v>2768472.37434729</v>
      </c>
      <c r="GW74" s="1">
        <f t="shared" si="80"/>
        <v>2802122.2770225098</v>
      </c>
      <c r="GX74" s="1">
        <f t="shared" si="80"/>
        <v>2866873.6623125998</v>
      </c>
      <c r="GY74" s="1">
        <f t="shared" si="80"/>
        <v>2861603.9836603198</v>
      </c>
      <c r="GZ74" s="1">
        <f t="shared" si="80"/>
        <v>2942864.9657181404</v>
      </c>
      <c r="HA74" s="1">
        <f t="shared" si="80"/>
        <v>2960999.1442889799</v>
      </c>
      <c r="HB74" s="1">
        <f t="shared" si="80"/>
        <v>2984382.2391315904</v>
      </c>
      <c r="HC74" s="1">
        <f t="shared" si="80"/>
        <v>3057177.1642662999</v>
      </c>
      <c r="HD74" s="1">
        <f t="shared" si="80"/>
        <v>3076565.7399232197</v>
      </c>
      <c r="HE74" s="1">
        <f t="shared" si="80"/>
        <v>3176250.9910155297</v>
      </c>
      <c r="HF74" s="1">
        <f t="shared" si="80"/>
        <v>3272245.3246234301</v>
      </c>
      <c r="HG74" s="1">
        <f t="shared" si="80"/>
        <v>3298045.8390115998</v>
      </c>
      <c r="HH74" s="1">
        <f t="shared" si="80"/>
        <v>3356088.3883740604</v>
      </c>
      <c r="HI74" s="1">
        <f t="shared" si="80"/>
        <v>3371143.3186728898</v>
      </c>
      <c r="HJ74" s="1">
        <f t="shared" si="80"/>
        <v>3429099.3773532799</v>
      </c>
      <c r="HK74" s="1">
        <f t="shared" si="80"/>
        <v>3445812.0111966198</v>
      </c>
      <c r="HL74" s="1">
        <f t="shared" si="80"/>
        <v>3448316.6074455697</v>
      </c>
      <c r="HM74" s="1">
        <f t="shared" si="80"/>
        <v>3472226.5123770703</v>
      </c>
      <c r="HN74" s="1">
        <f t="shared" si="80"/>
        <v>3522815.0594028207</v>
      </c>
      <c r="HO74" s="1">
        <f t="shared" si="80"/>
        <v>3577415.8191777803</v>
      </c>
      <c r="HP74" s="1">
        <f t="shared" si="80"/>
        <v>3617228.1572452802</v>
      </c>
      <c r="HQ74" s="1">
        <f t="shared" si="80"/>
        <v>3636628.51320507</v>
      </c>
      <c r="HR74" s="1">
        <f t="shared" si="80"/>
        <v>3649175.6483886703</v>
      </c>
      <c r="HS74" s="1">
        <f t="shared" si="80"/>
        <v>3706390.3850667207</v>
      </c>
      <c r="HT74" s="1">
        <f t="shared" si="80"/>
        <v>3743927.8800302399</v>
      </c>
      <c r="HU74" s="1">
        <f t="shared" si="80"/>
        <v>3769902.3766789399</v>
      </c>
      <c r="HV74" s="1">
        <f t="shared" si="80"/>
        <v>3835013.3982178904</v>
      </c>
      <c r="HW74" s="1">
        <f t="shared" si="80"/>
        <v>2842794.42932251</v>
      </c>
      <c r="HX74" s="1">
        <f t="shared" si="80"/>
        <v>2864521.2522365497</v>
      </c>
      <c r="HY74" s="1">
        <f t="shared" si="80"/>
        <v>2933136.7961334498</v>
      </c>
      <c r="HZ74" s="1">
        <f t="shared" si="80"/>
        <v>2952517.8318432802</v>
      </c>
      <c r="IA74" s="1">
        <f t="shared" si="80"/>
        <v>2968485.16373548</v>
      </c>
      <c r="IB74" s="1">
        <f t="shared" si="80"/>
        <v>2964769.16553707</v>
      </c>
      <c r="IC74" s="1">
        <f t="shared" si="80"/>
        <v>3058093.14813788</v>
      </c>
      <c r="ID74" s="1">
        <f t="shared" si="80"/>
        <v>3142512.6125695696</v>
      </c>
      <c r="IE74" s="1">
        <f t="shared" si="80"/>
        <v>3207684.23858264</v>
      </c>
      <c r="IF74" s="1">
        <f t="shared" si="80"/>
        <v>3227629.8549836297</v>
      </c>
      <c r="IG74" s="1">
        <f t="shared" si="80"/>
        <v>3242373.8478124696</v>
      </c>
      <c r="IH74" s="1">
        <f t="shared" si="80"/>
        <v>3270189.0506128198</v>
      </c>
      <c r="II74" s="1">
        <f t="shared" si="80"/>
        <v>3267819.5910489</v>
      </c>
      <c r="IJ74" s="1">
        <f t="shared" si="80"/>
        <v>3296827.7749382397</v>
      </c>
      <c r="IK74" s="1">
        <f t="shared" si="80"/>
        <v>3278677.4984549703</v>
      </c>
      <c r="IL74" s="1">
        <f t="shared" si="80"/>
        <v>3325794.2456449196</v>
      </c>
      <c r="IM74" s="1">
        <f t="shared" si="80"/>
        <v>3396652.4069686201</v>
      </c>
      <c r="IN74" s="1">
        <f t="shared" si="80"/>
        <v>3518400.99785103</v>
      </c>
      <c r="IO74" s="1">
        <f t="shared" si="80"/>
        <v>3562721.1943291798</v>
      </c>
      <c r="IP74" s="1">
        <f t="shared" si="80"/>
        <v>3605052.0624251999</v>
      </c>
      <c r="IQ74" s="1">
        <f t="shared" si="80"/>
        <v>3670109.5627141399</v>
      </c>
      <c r="IR74" s="1">
        <f t="shared" si="80"/>
        <v>3714216.28597988</v>
      </c>
      <c r="IS74" s="1">
        <f t="shared" si="80"/>
        <v>3739066.3067748202</v>
      </c>
      <c r="IT74" s="1">
        <f t="shared" si="80"/>
        <v>3891918.9061783804</v>
      </c>
      <c r="IU74" s="1">
        <f t="shared" si="80"/>
        <v>3840527.0404485399</v>
      </c>
      <c r="IV74" s="1">
        <f t="shared" si="80"/>
        <v>3877875.0490456894</v>
      </c>
      <c r="IW74" s="1">
        <f t="shared" si="80"/>
        <v>4046768.3670906499</v>
      </c>
      <c r="IX74" s="1">
        <f t="shared" ref="IX74:JF74" si="81">+IX52+IX67</f>
        <v>4235921.9087337498</v>
      </c>
      <c r="IY74" s="1">
        <f t="shared" si="81"/>
        <v>4268405.3452114901</v>
      </c>
      <c r="IZ74" s="1">
        <f t="shared" si="81"/>
        <v>4412737.4798177006</v>
      </c>
      <c r="JA74" s="1">
        <f t="shared" si="81"/>
        <v>4539048</v>
      </c>
      <c r="JB74" s="1">
        <f t="shared" si="81"/>
        <v>4595687.3085798891</v>
      </c>
      <c r="JC74" s="1">
        <f t="shared" si="81"/>
        <v>4698748.6880384106</v>
      </c>
      <c r="JD74" s="1">
        <f t="shared" si="81"/>
        <v>4663545.5309886402</v>
      </c>
      <c r="JE74" s="1">
        <f t="shared" si="81"/>
        <v>4715402.9156488404</v>
      </c>
      <c r="JF74" s="1">
        <f t="shared" si="81"/>
        <v>4779197.09974356</v>
      </c>
    </row>
    <row r="75" spans="1:266" s="1" customFormat="1" ht="12.9" customHeight="1" x14ac:dyDescent="0.2">
      <c r="A75" s="73"/>
    </row>
    <row r="76" spans="1:266" s="1" customFormat="1" ht="12.9" customHeight="1" x14ac:dyDescent="0.2">
      <c r="A76" s="73" t="s">
        <v>302</v>
      </c>
      <c r="B76" s="115">
        <f t="shared" ref="B76:BM76" si="82">+B73/B$72</f>
        <v>7.5813196660744889E-2</v>
      </c>
      <c r="C76" s="115">
        <f t="shared" si="82"/>
        <v>6.7997780629317425E-2</v>
      </c>
      <c r="D76" s="115">
        <f t="shared" si="82"/>
        <v>7.1136104295164856E-2</v>
      </c>
      <c r="E76" s="115">
        <f t="shared" si="82"/>
        <v>7.1886523786921758E-2</v>
      </c>
      <c r="F76" s="115">
        <f t="shared" si="82"/>
        <v>7.5656649894179154E-2</v>
      </c>
      <c r="G76" s="115">
        <f t="shared" si="82"/>
        <v>7.7831970520061883E-2</v>
      </c>
      <c r="H76" s="115">
        <f t="shared" si="82"/>
        <v>8.5067028763538763E-2</v>
      </c>
      <c r="I76" s="115">
        <f t="shared" si="82"/>
        <v>8.3202652896111548E-2</v>
      </c>
      <c r="J76" s="115">
        <f t="shared" si="82"/>
        <v>8.3157300385279659E-2</v>
      </c>
      <c r="K76" s="115">
        <f t="shared" si="82"/>
        <v>8.0764597247151571E-2</v>
      </c>
      <c r="L76" s="115">
        <f t="shared" si="82"/>
        <v>8.1822318871159996E-2</v>
      </c>
      <c r="M76" s="115">
        <f t="shared" si="82"/>
        <v>8.3929970859234121E-2</v>
      </c>
      <c r="N76" s="115">
        <f t="shared" si="82"/>
        <v>8.9477892250766036E-2</v>
      </c>
      <c r="O76" s="115">
        <f t="shared" si="82"/>
        <v>8.2474271339272723E-2</v>
      </c>
      <c r="P76" s="115">
        <f t="shared" si="82"/>
        <v>8.4784209538386016E-2</v>
      </c>
      <c r="Q76" s="115">
        <f t="shared" si="82"/>
        <v>8.4609131071755522E-2</v>
      </c>
      <c r="R76" s="115">
        <f t="shared" si="82"/>
        <v>8.7125124200568171E-2</v>
      </c>
      <c r="S76" s="115">
        <f t="shared" si="82"/>
        <v>8.0888820370796061E-2</v>
      </c>
      <c r="T76" s="115">
        <f t="shared" si="82"/>
        <v>8.5983877518633386E-2</v>
      </c>
      <c r="U76" s="115">
        <f t="shared" si="82"/>
        <v>8.1491974448331519E-2</v>
      </c>
      <c r="V76" s="115">
        <f t="shared" si="82"/>
        <v>8.54835932014784E-2</v>
      </c>
      <c r="W76" s="115">
        <f t="shared" si="82"/>
        <v>9.0970657855227399E-2</v>
      </c>
      <c r="X76" s="115">
        <f t="shared" si="82"/>
        <v>9.7502181058269757E-2</v>
      </c>
      <c r="Y76" s="115">
        <f t="shared" si="82"/>
        <v>0.1037170489279383</v>
      </c>
      <c r="Z76" s="115">
        <f t="shared" si="82"/>
        <v>0.10826281333840609</v>
      </c>
      <c r="AA76" s="115">
        <f t="shared" si="82"/>
        <v>9.9298185998692862E-2</v>
      </c>
      <c r="AB76" s="115">
        <f t="shared" si="82"/>
        <v>0.10306810700333932</v>
      </c>
      <c r="AC76" s="115">
        <f t="shared" si="82"/>
        <v>0.10891186338283609</v>
      </c>
      <c r="AD76" s="115">
        <f t="shared" si="82"/>
        <v>0.10275507498094717</v>
      </c>
      <c r="AE76" s="115">
        <f t="shared" si="82"/>
        <v>8.8626147196115959E-2</v>
      </c>
      <c r="AF76" s="115">
        <f t="shared" si="82"/>
        <v>9.3350450701740584E-2</v>
      </c>
      <c r="AG76" s="115">
        <f t="shared" si="82"/>
        <v>9.8329131790307278E-2</v>
      </c>
      <c r="AH76" s="115">
        <f t="shared" si="82"/>
        <v>0.1095598252708518</v>
      </c>
      <c r="AI76" s="115">
        <f t="shared" si="82"/>
        <v>0.11542122671401184</v>
      </c>
      <c r="AJ76" s="115">
        <f t="shared" si="82"/>
        <v>0.12656847788755682</v>
      </c>
      <c r="AK76" s="115">
        <f t="shared" si="82"/>
        <v>0.13621698228982612</v>
      </c>
      <c r="AL76" s="115">
        <f t="shared" si="82"/>
        <v>0.14219228397615735</v>
      </c>
      <c r="AM76" s="115">
        <f t="shared" si="82"/>
        <v>0.15460963292576305</v>
      </c>
      <c r="AN76" s="115">
        <f t="shared" si="82"/>
        <v>0.14222246152795542</v>
      </c>
      <c r="AO76" s="115">
        <f t="shared" si="82"/>
        <v>0.15277828711179792</v>
      </c>
      <c r="AP76" s="115">
        <f t="shared" si="82"/>
        <v>0.1524454046374597</v>
      </c>
      <c r="AQ76" s="115">
        <f t="shared" si="82"/>
        <v>0.1424402005739947</v>
      </c>
      <c r="AR76" s="115">
        <f t="shared" si="82"/>
        <v>0.14730868766156263</v>
      </c>
      <c r="AS76" s="115">
        <f t="shared" si="82"/>
        <v>0.14508840316945951</v>
      </c>
      <c r="AT76" s="115">
        <f t="shared" si="82"/>
        <v>0.14351550944903099</v>
      </c>
      <c r="AU76" s="115">
        <f t="shared" si="82"/>
        <v>0.13271707202730335</v>
      </c>
      <c r="AV76" s="115">
        <f t="shared" si="82"/>
        <v>0.17840298906978033</v>
      </c>
      <c r="AW76" s="115">
        <f t="shared" si="82"/>
        <v>0.18250407689667242</v>
      </c>
      <c r="AX76" s="115">
        <f t="shared" si="82"/>
        <v>0.17535151433725382</v>
      </c>
      <c r="AY76" s="115">
        <f t="shared" si="82"/>
        <v>0.16817282771055903</v>
      </c>
      <c r="AZ76" s="115">
        <f t="shared" si="82"/>
        <v>0.1670398987155112</v>
      </c>
      <c r="BA76" s="115">
        <f t="shared" si="82"/>
        <v>0.17294114858301274</v>
      </c>
      <c r="BB76" s="115">
        <f t="shared" si="82"/>
        <v>0.17183682634842712</v>
      </c>
      <c r="BC76" s="115">
        <f t="shared" si="82"/>
        <v>0.17624153621506536</v>
      </c>
      <c r="BD76" s="115">
        <f t="shared" si="82"/>
        <v>0.17833046818831932</v>
      </c>
      <c r="BE76" s="115">
        <f t="shared" si="82"/>
        <v>0.17803764640380135</v>
      </c>
      <c r="BF76" s="115">
        <f t="shared" si="82"/>
        <v>0.18329453331942366</v>
      </c>
      <c r="BG76" s="115">
        <f t="shared" si="82"/>
        <v>0.18351865153228272</v>
      </c>
      <c r="BH76" s="115">
        <f t="shared" si="82"/>
        <v>0.18795387375656941</v>
      </c>
      <c r="BI76" s="115">
        <f t="shared" si="82"/>
        <v>0.19551210451920911</v>
      </c>
      <c r="BJ76" s="115">
        <f t="shared" si="82"/>
        <v>0.20362843922088625</v>
      </c>
      <c r="BK76" s="115">
        <f t="shared" si="82"/>
        <v>0.19923333648342906</v>
      </c>
      <c r="BL76" s="115">
        <f t="shared" si="82"/>
        <v>0.2012509046418649</v>
      </c>
      <c r="BM76" s="115">
        <f t="shared" si="82"/>
        <v>0.20221411978069537</v>
      </c>
      <c r="BN76" s="115">
        <f t="shared" ref="BN76:DY76" si="83">+BN73/BN$72</f>
        <v>0.20782876993251692</v>
      </c>
      <c r="BO76" s="115">
        <f t="shared" si="83"/>
        <v>0.21693077993304827</v>
      </c>
      <c r="BP76" s="115">
        <f t="shared" si="83"/>
        <v>0.21618121411362687</v>
      </c>
      <c r="BQ76" s="115">
        <f t="shared" si="83"/>
        <v>0.21934036439680565</v>
      </c>
      <c r="BR76" s="115">
        <f t="shared" si="83"/>
        <v>0.21917327191104674</v>
      </c>
      <c r="BS76" s="115">
        <f t="shared" si="83"/>
        <v>0.2198064135779666</v>
      </c>
      <c r="BT76" s="115">
        <f t="shared" si="83"/>
        <v>0.22643608976375043</v>
      </c>
      <c r="BU76" s="115">
        <f t="shared" si="83"/>
        <v>0.23195607406166963</v>
      </c>
      <c r="BV76" s="115">
        <f t="shared" si="83"/>
        <v>0.23264357305112707</v>
      </c>
      <c r="BW76" s="115">
        <f t="shared" si="83"/>
        <v>0.23011594373765926</v>
      </c>
      <c r="BX76" s="115">
        <f t="shared" si="83"/>
        <v>0.22694709994551318</v>
      </c>
      <c r="BY76" s="115">
        <f t="shared" si="83"/>
        <v>0.23649527654926078</v>
      </c>
      <c r="BZ76" s="115">
        <f t="shared" si="83"/>
        <v>0.24170571705803268</v>
      </c>
      <c r="CA76" s="115">
        <f t="shared" si="83"/>
        <v>0.24034204499204684</v>
      </c>
      <c r="CB76" s="115">
        <f t="shared" si="83"/>
        <v>0.23889156776637199</v>
      </c>
      <c r="CC76" s="115">
        <f t="shared" si="83"/>
        <v>0.23979618936273417</v>
      </c>
      <c r="CD76" s="115">
        <f t="shared" si="83"/>
        <v>0.23778209458766197</v>
      </c>
      <c r="CE76" s="115">
        <f t="shared" si="83"/>
        <v>0.22810401641679537</v>
      </c>
      <c r="CF76" s="115">
        <f t="shared" si="83"/>
        <v>0.23016206278766116</v>
      </c>
      <c r="CG76" s="115">
        <f t="shared" si="83"/>
        <v>0.23261844730105372</v>
      </c>
      <c r="CH76" s="115">
        <f t="shared" si="83"/>
        <v>0.2324798091444476</v>
      </c>
      <c r="CI76" s="115">
        <f t="shared" si="83"/>
        <v>0.22856022130513706</v>
      </c>
      <c r="CJ76" s="115">
        <f t="shared" si="83"/>
        <v>0.2267088566983623</v>
      </c>
      <c r="CK76" s="115">
        <f t="shared" si="83"/>
        <v>0.23005184123113021</v>
      </c>
      <c r="CL76" s="115">
        <f t="shared" si="83"/>
        <v>0.24810700726998386</v>
      </c>
      <c r="CM76" s="115">
        <f t="shared" si="83"/>
        <v>0.24590234236769939</v>
      </c>
      <c r="CN76" s="115">
        <f t="shared" si="83"/>
        <v>0.24915064072735402</v>
      </c>
      <c r="CO76" s="115">
        <f t="shared" si="83"/>
        <v>0.24676413428531085</v>
      </c>
      <c r="CP76" s="115">
        <f t="shared" si="83"/>
        <v>0.24830967144015909</v>
      </c>
      <c r="CQ76" s="115">
        <f t="shared" si="83"/>
        <v>0.24623431351504407</v>
      </c>
      <c r="CR76" s="115">
        <f t="shared" si="83"/>
        <v>0.24194861830330991</v>
      </c>
      <c r="CS76" s="115">
        <f t="shared" si="83"/>
        <v>0.2530555868824565</v>
      </c>
      <c r="CT76" s="115">
        <f t="shared" si="83"/>
        <v>0.24805108823436581</v>
      </c>
      <c r="CU76" s="115">
        <f t="shared" si="83"/>
        <v>0.24168079794659306</v>
      </c>
      <c r="CV76" s="115">
        <f t="shared" si="83"/>
        <v>0.25180920346465224</v>
      </c>
      <c r="CW76" s="115">
        <f t="shared" si="83"/>
        <v>0.25382009530930244</v>
      </c>
      <c r="CX76" s="115">
        <f t="shared" si="83"/>
        <v>0.2670889576450961</v>
      </c>
      <c r="CY76" s="115">
        <f t="shared" si="83"/>
        <v>0.2574861482546083</v>
      </c>
      <c r="CZ76" s="115">
        <f t="shared" si="83"/>
        <v>0.24462387142555841</v>
      </c>
      <c r="DA76" s="115">
        <f t="shared" si="83"/>
        <v>0.23980314910964221</v>
      </c>
      <c r="DB76" s="115">
        <f t="shared" si="83"/>
        <v>0.24178616382719417</v>
      </c>
      <c r="DC76" s="115">
        <f t="shared" si="83"/>
        <v>0.23171178190402178</v>
      </c>
      <c r="DD76" s="115">
        <f t="shared" si="83"/>
        <v>0.22822564860859662</v>
      </c>
      <c r="DE76" s="115">
        <f t="shared" si="83"/>
        <v>0.20556545202186552</v>
      </c>
      <c r="DF76" s="115">
        <f t="shared" si="83"/>
        <v>0.22152802482762268</v>
      </c>
      <c r="DG76" s="115">
        <f t="shared" si="83"/>
        <v>0.21518155622525595</v>
      </c>
      <c r="DH76" s="115">
        <f t="shared" si="83"/>
        <v>0.23134175662820927</v>
      </c>
      <c r="DI76" s="115">
        <f t="shared" si="83"/>
        <v>0.2283286234368016</v>
      </c>
      <c r="DJ76" s="115">
        <f t="shared" si="83"/>
        <v>0.23916358838040724</v>
      </c>
      <c r="DK76" s="115">
        <f t="shared" si="83"/>
        <v>0.23778787882381233</v>
      </c>
      <c r="DL76" s="115">
        <f t="shared" si="83"/>
        <v>0.225909831644416</v>
      </c>
      <c r="DM76" s="115">
        <f t="shared" si="83"/>
        <v>0.21796681969939033</v>
      </c>
      <c r="DN76" s="115">
        <f t="shared" si="83"/>
        <v>0.21003473988058924</v>
      </c>
      <c r="DO76" s="115">
        <f t="shared" si="83"/>
        <v>0.21212669588880526</v>
      </c>
      <c r="DP76" s="115">
        <f t="shared" si="83"/>
        <v>0.21595255057727067</v>
      </c>
      <c r="DQ76" s="115">
        <f t="shared" si="83"/>
        <v>0.23136968379498299</v>
      </c>
      <c r="DR76" s="115">
        <f t="shared" si="83"/>
        <v>0.2154035761896318</v>
      </c>
      <c r="DS76" s="115">
        <f t="shared" si="83"/>
        <v>0.216022806815373</v>
      </c>
      <c r="DT76" s="115">
        <f t="shared" si="83"/>
        <v>0.21580022147188505</v>
      </c>
      <c r="DU76" s="115">
        <f t="shared" si="83"/>
        <v>0.21165030659003128</v>
      </c>
      <c r="DV76" s="115">
        <f t="shared" si="83"/>
        <v>0.21673798195537358</v>
      </c>
      <c r="DW76" s="115">
        <f t="shared" si="83"/>
        <v>0.21711850643048647</v>
      </c>
      <c r="DX76" s="115">
        <f t="shared" si="83"/>
        <v>0.2194974145636171</v>
      </c>
      <c r="DY76" s="115">
        <f t="shared" si="83"/>
        <v>0.21410630848036266</v>
      </c>
      <c r="DZ76" s="115">
        <f t="shared" ref="DZ76:GK76" si="84">+DZ73/DZ$72</f>
        <v>0.21193280100958778</v>
      </c>
      <c r="EA76" s="115">
        <f t="shared" si="84"/>
        <v>0.2142716096593443</v>
      </c>
      <c r="EB76" s="115">
        <f t="shared" si="84"/>
        <v>0.21608171449274244</v>
      </c>
      <c r="EC76" s="115">
        <f t="shared" si="84"/>
        <v>0.21448827305880877</v>
      </c>
      <c r="ED76" s="115">
        <f t="shared" si="84"/>
        <v>0.21598217242990095</v>
      </c>
      <c r="EE76" s="115">
        <f t="shared" si="84"/>
        <v>0.21574061263588573</v>
      </c>
      <c r="EF76" s="115">
        <f t="shared" si="84"/>
        <v>0.215725728130092</v>
      </c>
      <c r="EG76" s="115">
        <f t="shared" si="84"/>
        <v>0.22198426490075149</v>
      </c>
      <c r="EH76" s="115">
        <f t="shared" si="84"/>
        <v>0.21906590120382136</v>
      </c>
      <c r="EI76" s="115">
        <f t="shared" si="84"/>
        <v>0.21077538830311085</v>
      </c>
      <c r="EJ76" s="115">
        <f t="shared" si="84"/>
        <v>0.20934061203705223</v>
      </c>
      <c r="EK76" s="115">
        <f t="shared" si="84"/>
        <v>0.2031115138684759</v>
      </c>
      <c r="EL76" s="115">
        <f t="shared" si="84"/>
        <v>0.20087940445488353</v>
      </c>
      <c r="EM76" s="115">
        <f t="shared" si="84"/>
        <v>0.19552892518714568</v>
      </c>
      <c r="EN76" s="115">
        <f t="shared" si="84"/>
        <v>0.19031842584873737</v>
      </c>
      <c r="EO76" s="115">
        <f t="shared" si="84"/>
        <v>0.19400049829890351</v>
      </c>
      <c r="EP76" s="115">
        <f t="shared" si="84"/>
        <v>0.19340267413649243</v>
      </c>
      <c r="EQ76" s="115">
        <f t="shared" si="84"/>
        <v>0.18645948305693705</v>
      </c>
      <c r="ER76" s="115">
        <f t="shared" si="84"/>
        <v>0.18275980554894564</v>
      </c>
      <c r="ES76" s="115">
        <f t="shared" si="84"/>
        <v>0.19057368914980374</v>
      </c>
      <c r="ET76" s="115">
        <f t="shared" si="84"/>
        <v>0.18429455509294551</v>
      </c>
      <c r="EU76" s="115">
        <f t="shared" si="84"/>
        <v>0.18343685455918202</v>
      </c>
      <c r="EV76" s="115">
        <f t="shared" si="84"/>
        <v>0.18042962967867232</v>
      </c>
      <c r="EW76" s="115">
        <f t="shared" si="84"/>
        <v>0.17869111898748816</v>
      </c>
      <c r="EX76" s="115">
        <f t="shared" si="84"/>
        <v>0.17954519271533548</v>
      </c>
      <c r="EY76" s="115">
        <f t="shared" si="84"/>
        <v>0.17754503241590536</v>
      </c>
      <c r="EZ76" s="115">
        <f t="shared" si="84"/>
        <v>0.17183252913758099</v>
      </c>
      <c r="FA76" s="115">
        <f t="shared" si="84"/>
        <v>0.17846098595811491</v>
      </c>
      <c r="FB76" s="115">
        <f t="shared" si="84"/>
        <v>0.18027776297594877</v>
      </c>
      <c r="FC76" s="115">
        <f t="shared" si="84"/>
        <v>0.18108265781755228</v>
      </c>
      <c r="FD76" s="115">
        <f t="shared" si="84"/>
        <v>0.18331736083764272</v>
      </c>
      <c r="FE76" s="115">
        <f t="shared" si="84"/>
        <v>0.17890721586380937</v>
      </c>
      <c r="FF76" s="115">
        <f t="shared" si="84"/>
        <v>0.17205025316016301</v>
      </c>
      <c r="FG76" s="115">
        <f t="shared" si="84"/>
        <v>0.17090432341308801</v>
      </c>
      <c r="FH76" s="115">
        <f t="shared" si="84"/>
        <v>0.17386564383453795</v>
      </c>
      <c r="FI76" s="115">
        <f t="shared" si="84"/>
        <v>0.17565356998345114</v>
      </c>
      <c r="FJ76" s="115">
        <f t="shared" si="84"/>
        <v>0.17278824226745865</v>
      </c>
      <c r="FK76" s="115">
        <f t="shared" si="84"/>
        <v>0.1713008370805795</v>
      </c>
      <c r="FL76" s="115">
        <f t="shared" si="84"/>
        <v>0.16776632361827848</v>
      </c>
      <c r="FM76" s="115">
        <f t="shared" si="84"/>
        <v>0.1737551032589765</v>
      </c>
      <c r="FN76" s="115">
        <f t="shared" si="84"/>
        <v>0.15992594495154436</v>
      </c>
      <c r="FO76" s="115">
        <f t="shared" si="84"/>
        <v>0.16054352730542426</v>
      </c>
      <c r="FP76" s="115">
        <f t="shared" si="84"/>
        <v>0.16112918227745712</v>
      </c>
      <c r="FQ76" s="115">
        <f t="shared" si="84"/>
        <v>0.165216005502758</v>
      </c>
      <c r="FR76" s="115">
        <f t="shared" si="84"/>
        <v>0.17043006270614977</v>
      </c>
      <c r="FS76" s="115">
        <f t="shared" si="84"/>
        <v>0.17196087827018672</v>
      </c>
      <c r="FT76" s="115">
        <f t="shared" si="84"/>
        <v>0.16072768990052869</v>
      </c>
      <c r="FU76" s="115">
        <f t="shared" si="84"/>
        <v>0.1640025193898953</v>
      </c>
      <c r="FV76" s="115">
        <f t="shared" si="84"/>
        <v>0.15931477325044488</v>
      </c>
      <c r="FW76" s="115">
        <f t="shared" si="84"/>
        <v>0.15755667159583642</v>
      </c>
      <c r="FX76" s="115">
        <f t="shared" si="84"/>
        <v>0.15541161403355314</v>
      </c>
      <c r="FY76" s="115">
        <f t="shared" si="84"/>
        <v>0.15057837533011922</v>
      </c>
      <c r="FZ76" s="115">
        <f t="shared" si="84"/>
        <v>0.14846811865392143</v>
      </c>
      <c r="GA76" s="115">
        <f t="shared" si="84"/>
        <v>0.14274772400325333</v>
      </c>
      <c r="GB76" s="115">
        <f t="shared" si="84"/>
        <v>0.13640346186336225</v>
      </c>
      <c r="GC76" s="115">
        <f t="shared" si="84"/>
        <v>0.1378410686218017</v>
      </c>
      <c r="GD76" s="115">
        <f t="shared" si="84"/>
        <v>0.14829168409479007</v>
      </c>
      <c r="GE76" s="115">
        <f t="shared" si="84"/>
        <v>0.1464658745486612</v>
      </c>
      <c r="GF76" s="115">
        <f t="shared" si="84"/>
        <v>0.14152928411320884</v>
      </c>
      <c r="GG76" s="115">
        <f t="shared" si="84"/>
        <v>0.14479462028179899</v>
      </c>
      <c r="GH76" s="115">
        <f t="shared" si="84"/>
        <v>0.14298965404379349</v>
      </c>
      <c r="GI76" s="115">
        <f t="shared" si="84"/>
        <v>0.14011630200724801</v>
      </c>
      <c r="GJ76" s="115">
        <f t="shared" si="84"/>
        <v>0.14102562577477926</v>
      </c>
      <c r="GK76" s="115">
        <f t="shared" si="84"/>
        <v>0.13988335345681363</v>
      </c>
      <c r="GL76" s="115">
        <f t="shared" ref="GL76:IW76" si="85">+GL73/GL$72</f>
        <v>0.1341062608695536</v>
      </c>
      <c r="GM76" s="115">
        <f t="shared" si="85"/>
        <v>0.14796240943715699</v>
      </c>
      <c r="GN76" s="115">
        <f t="shared" si="85"/>
        <v>0.14924484020202922</v>
      </c>
      <c r="GO76" s="115">
        <f t="shared" si="85"/>
        <v>0.15068691527860584</v>
      </c>
      <c r="GP76" s="115">
        <f t="shared" si="85"/>
        <v>0.14487579180034429</v>
      </c>
      <c r="GQ76" s="115">
        <f t="shared" si="85"/>
        <v>0.1549015545097274</v>
      </c>
      <c r="GR76" s="115">
        <f t="shared" si="85"/>
        <v>0.1431344555377245</v>
      </c>
      <c r="GS76" s="115">
        <f t="shared" si="85"/>
        <v>0.1422697070858619</v>
      </c>
      <c r="GT76" s="115">
        <f t="shared" si="85"/>
        <v>0.14412982200921171</v>
      </c>
      <c r="GU76" s="115">
        <f t="shared" si="85"/>
        <v>0.14009644541853447</v>
      </c>
      <c r="GV76" s="115">
        <f t="shared" si="85"/>
        <v>0.13568132161662413</v>
      </c>
      <c r="GW76" s="115">
        <f t="shared" si="85"/>
        <v>0.13927279937770667</v>
      </c>
      <c r="GX76" s="115">
        <f t="shared" si="85"/>
        <v>0.13228872289335172</v>
      </c>
      <c r="GY76" s="115">
        <f t="shared" si="85"/>
        <v>0.13007103465999967</v>
      </c>
      <c r="GZ76" s="115">
        <f t="shared" si="85"/>
        <v>0.13336874659420433</v>
      </c>
      <c r="HA76" s="115">
        <f t="shared" si="85"/>
        <v>0.13564487479643569</v>
      </c>
      <c r="HB76" s="115">
        <f t="shared" si="85"/>
        <v>0.13649916310620822</v>
      </c>
      <c r="HC76" s="115">
        <f t="shared" si="85"/>
        <v>0.14033227723907274</v>
      </c>
      <c r="HD76" s="115">
        <f t="shared" si="85"/>
        <v>0.13902169023902561</v>
      </c>
      <c r="HE76" s="115">
        <f t="shared" si="85"/>
        <v>0.1374926155890423</v>
      </c>
      <c r="HF76" s="115">
        <f t="shared" si="85"/>
        <v>0.13510836268234261</v>
      </c>
      <c r="HG76" s="115">
        <f t="shared" si="85"/>
        <v>0.14172494453568116</v>
      </c>
      <c r="HH76" s="115">
        <f t="shared" si="85"/>
        <v>0.1322952301129324</v>
      </c>
      <c r="HI76" s="115">
        <f t="shared" si="85"/>
        <v>0.13559948703566702</v>
      </c>
      <c r="HJ76" s="115">
        <f t="shared" si="85"/>
        <v>0.1317734487567952</v>
      </c>
      <c r="HK76" s="115">
        <f t="shared" si="85"/>
        <v>0.13280952502341234</v>
      </c>
      <c r="HL76" s="115">
        <f t="shared" si="85"/>
        <v>0.13753915765860913</v>
      </c>
      <c r="HM76" s="115">
        <f t="shared" si="85"/>
        <v>0.13831257177623524</v>
      </c>
      <c r="HN76" s="115">
        <f t="shared" si="85"/>
        <v>0.14418569149512639</v>
      </c>
      <c r="HO76" s="115">
        <f t="shared" si="85"/>
        <v>0.1453532123928597</v>
      </c>
      <c r="HP76" s="115">
        <f t="shared" si="85"/>
        <v>0.13891122658749458</v>
      </c>
      <c r="HQ76" s="115">
        <f t="shared" si="85"/>
        <v>0.13939847271570283</v>
      </c>
      <c r="HR76" s="115">
        <f t="shared" si="85"/>
        <v>0.13171820299691706</v>
      </c>
      <c r="HS76" s="115">
        <f t="shared" si="85"/>
        <v>0.12770945036539802</v>
      </c>
      <c r="HT76" s="115">
        <f t="shared" si="85"/>
        <v>0.1262968073727542</v>
      </c>
      <c r="HU76" s="115">
        <f t="shared" si="85"/>
        <v>0.13167400691573891</v>
      </c>
      <c r="HV76" s="115">
        <f t="shared" si="85"/>
        <v>0.13494414684388967</v>
      </c>
      <c r="HW76" s="115">
        <f t="shared" si="85"/>
        <v>0.14765171587781742</v>
      </c>
      <c r="HX76" s="115">
        <f t="shared" si="85"/>
        <v>0.14960916675108271</v>
      </c>
      <c r="HY76" s="115">
        <f t="shared" si="85"/>
        <v>0.14747015889094892</v>
      </c>
      <c r="HZ76" s="115">
        <f t="shared" si="85"/>
        <v>0.13928120832919391</v>
      </c>
      <c r="IA76" s="115">
        <f t="shared" si="85"/>
        <v>0.14483462530045413</v>
      </c>
      <c r="IB76" s="115">
        <f t="shared" si="85"/>
        <v>0.14075383185426057</v>
      </c>
      <c r="IC76" s="115">
        <f t="shared" si="85"/>
        <v>0.14736380260924087</v>
      </c>
      <c r="ID76" s="115">
        <f t="shared" si="85"/>
        <v>0.14389379761215124</v>
      </c>
      <c r="IE76" s="115">
        <f t="shared" si="85"/>
        <v>0.13863255612721911</v>
      </c>
      <c r="IF76" s="115">
        <f t="shared" si="85"/>
        <v>0.12922768609726967</v>
      </c>
      <c r="IG76" s="115">
        <f t="shared" si="85"/>
        <v>0.1366965408289699</v>
      </c>
      <c r="IH76" s="115">
        <f t="shared" si="85"/>
        <v>0.13516989749404179</v>
      </c>
      <c r="II76" s="115">
        <f t="shared" si="85"/>
        <v>0.13282492791280537</v>
      </c>
      <c r="IJ76" s="115">
        <f t="shared" si="85"/>
        <v>0.13656578867561034</v>
      </c>
      <c r="IK76" s="115">
        <f t="shared" si="85"/>
        <v>0.14282973653795092</v>
      </c>
      <c r="IL76" s="115">
        <f t="shared" si="85"/>
        <v>0.14229163676093817</v>
      </c>
      <c r="IM76" s="115">
        <f t="shared" si="85"/>
        <v>0.15120597053010701</v>
      </c>
      <c r="IN76" s="115">
        <f t="shared" si="85"/>
        <v>0.14927760324516459</v>
      </c>
      <c r="IO76" s="115">
        <f t="shared" si="85"/>
        <v>0.16971453497107311</v>
      </c>
      <c r="IP76" s="115">
        <f t="shared" si="85"/>
        <v>0.15948191547601967</v>
      </c>
      <c r="IQ76" s="115">
        <f t="shared" si="85"/>
        <v>0.16039154254165019</v>
      </c>
      <c r="IR76" s="115">
        <f t="shared" si="85"/>
        <v>0.1655456262171186</v>
      </c>
      <c r="IS76" s="115">
        <f t="shared" si="85"/>
        <v>0.15818538185085848</v>
      </c>
      <c r="IT76" s="115">
        <f t="shared" si="85"/>
        <v>0.15208558386535265</v>
      </c>
      <c r="IU76" s="115">
        <f t="shared" si="85"/>
        <v>0.16472404958420073</v>
      </c>
      <c r="IV76" s="115">
        <f t="shared" si="85"/>
        <v>0.18236348141121525</v>
      </c>
      <c r="IW76" s="115">
        <f t="shared" si="85"/>
        <v>0.16739828692065381</v>
      </c>
      <c r="IX76" s="115">
        <f t="shared" ref="IX76:JF76" si="86">+IX73/IX$72</f>
        <v>0.16429936866388828</v>
      </c>
      <c r="IY76" s="115">
        <f t="shared" si="86"/>
        <v>0.18795602231181277</v>
      </c>
      <c r="IZ76" s="115">
        <f t="shared" si="86"/>
        <v>0.18139547878410767</v>
      </c>
      <c r="JA76" s="115">
        <f t="shared" si="86"/>
        <v>0.16416437300745357</v>
      </c>
      <c r="JB76" s="115">
        <f t="shared" si="86"/>
        <v>0.16601340278328022</v>
      </c>
      <c r="JC76" s="115">
        <f t="shared" si="86"/>
        <v>0.16803677186545624</v>
      </c>
      <c r="JD76" s="115">
        <f t="shared" si="86"/>
        <v>0.15987665483411834</v>
      </c>
      <c r="JE76" s="115">
        <f t="shared" si="86"/>
        <v>0.14946994439121633</v>
      </c>
      <c r="JF76" s="115">
        <f t="shared" si="86"/>
        <v>0.15771188407934797</v>
      </c>
    </row>
    <row r="77" spans="1:266" s="1" customFormat="1" ht="12.9" customHeight="1" x14ac:dyDescent="0.2">
      <c r="A77" s="73" t="s">
        <v>303</v>
      </c>
      <c r="B77" s="115">
        <f t="shared" ref="B77:BM77" si="87">+B74/B$72</f>
        <v>0.92418680333925507</v>
      </c>
      <c r="C77" s="115">
        <f t="shared" si="87"/>
        <v>0.93200221937068262</v>
      </c>
      <c r="D77" s="115">
        <f t="shared" si="87"/>
        <v>0.92886389570483519</v>
      </c>
      <c r="E77" s="115">
        <f t="shared" si="87"/>
        <v>0.92811347621307827</v>
      </c>
      <c r="F77" s="115">
        <f t="shared" si="87"/>
        <v>0.9243433501058208</v>
      </c>
      <c r="G77" s="115">
        <f t="shared" si="87"/>
        <v>0.92216802947993814</v>
      </c>
      <c r="H77" s="115">
        <f t="shared" si="87"/>
        <v>0.91493297123646122</v>
      </c>
      <c r="I77" s="115">
        <f t="shared" si="87"/>
        <v>0.91679734710388849</v>
      </c>
      <c r="J77" s="115">
        <f t="shared" si="87"/>
        <v>0.91684269961472031</v>
      </c>
      <c r="K77" s="115">
        <f t="shared" si="87"/>
        <v>0.91923540275284843</v>
      </c>
      <c r="L77" s="115">
        <f t="shared" si="87"/>
        <v>0.91817768112884002</v>
      </c>
      <c r="M77" s="115">
        <f t="shared" si="87"/>
        <v>0.91607002914076585</v>
      </c>
      <c r="N77" s="115">
        <f t="shared" si="87"/>
        <v>0.91052210774923392</v>
      </c>
      <c r="O77" s="115">
        <f t="shared" si="87"/>
        <v>0.91752572866072724</v>
      </c>
      <c r="P77" s="115">
        <f t="shared" si="87"/>
        <v>0.91521579046161394</v>
      </c>
      <c r="Q77" s="115">
        <f t="shared" si="87"/>
        <v>0.91539086892824451</v>
      </c>
      <c r="R77" s="115">
        <f t="shared" si="87"/>
        <v>0.91287487579943183</v>
      </c>
      <c r="S77" s="115">
        <f t="shared" si="87"/>
        <v>0.91911117962920397</v>
      </c>
      <c r="T77" s="115">
        <f t="shared" si="87"/>
        <v>0.91401612248136666</v>
      </c>
      <c r="U77" s="115">
        <f t="shared" si="87"/>
        <v>0.91850802555166844</v>
      </c>
      <c r="V77" s="115">
        <f t="shared" si="87"/>
        <v>0.91451640679852164</v>
      </c>
      <c r="W77" s="115">
        <f t="shared" si="87"/>
        <v>0.9090293421447726</v>
      </c>
      <c r="X77" s="115">
        <f t="shared" si="87"/>
        <v>0.9024978189417302</v>
      </c>
      <c r="Y77" s="115">
        <f t="shared" si="87"/>
        <v>0.89628295107206168</v>
      </c>
      <c r="Z77" s="115">
        <f t="shared" si="87"/>
        <v>0.89173718666159396</v>
      </c>
      <c r="AA77" s="115">
        <f t="shared" si="87"/>
        <v>0.90070181400130711</v>
      </c>
      <c r="AB77" s="115">
        <f t="shared" si="87"/>
        <v>0.89693189299666065</v>
      </c>
      <c r="AC77" s="115">
        <f t="shared" si="87"/>
        <v>0.89108813661716391</v>
      </c>
      <c r="AD77" s="115">
        <f t="shared" si="87"/>
        <v>0.89724492501905284</v>
      </c>
      <c r="AE77" s="115">
        <f t="shared" si="87"/>
        <v>0.91137385280388405</v>
      </c>
      <c r="AF77" s="115">
        <f t="shared" si="87"/>
        <v>0.90664954929825947</v>
      </c>
      <c r="AG77" s="115">
        <f t="shared" si="87"/>
        <v>0.90167086820969267</v>
      </c>
      <c r="AH77" s="115">
        <f t="shared" si="87"/>
        <v>0.89044017472914816</v>
      </c>
      <c r="AI77" s="115">
        <f t="shared" si="87"/>
        <v>0.88457877328598822</v>
      </c>
      <c r="AJ77" s="115">
        <f t="shared" si="87"/>
        <v>0.87343152211244324</v>
      </c>
      <c r="AK77" s="115">
        <f t="shared" si="87"/>
        <v>0.86378301771017385</v>
      </c>
      <c r="AL77" s="115">
        <f t="shared" si="87"/>
        <v>0.85780771602384265</v>
      </c>
      <c r="AM77" s="115">
        <f t="shared" si="87"/>
        <v>0.84539036707423698</v>
      </c>
      <c r="AN77" s="115">
        <f t="shared" si="87"/>
        <v>0.85777753847204452</v>
      </c>
      <c r="AO77" s="115">
        <f t="shared" si="87"/>
        <v>0.84722171288820214</v>
      </c>
      <c r="AP77" s="115">
        <f t="shared" si="87"/>
        <v>0.8475545953625403</v>
      </c>
      <c r="AQ77" s="115">
        <f t="shared" si="87"/>
        <v>0.85755979942600535</v>
      </c>
      <c r="AR77" s="115">
        <f t="shared" si="87"/>
        <v>0.85269131233843742</v>
      </c>
      <c r="AS77" s="115">
        <f t="shared" si="87"/>
        <v>0.85491159683054052</v>
      </c>
      <c r="AT77" s="115">
        <f t="shared" si="87"/>
        <v>0.85648449055096887</v>
      </c>
      <c r="AU77" s="115">
        <f t="shared" si="87"/>
        <v>0.86728292797269657</v>
      </c>
      <c r="AV77" s="115">
        <f t="shared" si="87"/>
        <v>0.82159701093021975</v>
      </c>
      <c r="AW77" s="115">
        <f t="shared" si="87"/>
        <v>0.81749592310332764</v>
      </c>
      <c r="AX77" s="115">
        <f t="shared" si="87"/>
        <v>0.82464848566274618</v>
      </c>
      <c r="AY77" s="115">
        <f t="shared" si="87"/>
        <v>0.83182717228944092</v>
      </c>
      <c r="AZ77" s="115">
        <f t="shared" si="87"/>
        <v>0.83296010128448872</v>
      </c>
      <c r="BA77" s="115">
        <f t="shared" si="87"/>
        <v>0.82705885141698732</v>
      </c>
      <c r="BB77" s="115">
        <f t="shared" si="87"/>
        <v>0.82816317365157299</v>
      </c>
      <c r="BC77" s="115">
        <f t="shared" si="87"/>
        <v>0.82375846378493456</v>
      </c>
      <c r="BD77" s="115">
        <f t="shared" si="87"/>
        <v>0.82166953181168068</v>
      </c>
      <c r="BE77" s="115">
        <f t="shared" si="87"/>
        <v>0.82196235359619851</v>
      </c>
      <c r="BF77" s="115">
        <f t="shared" si="87"/>
        <v>0.81670546668057642</v>
      </c>
      <c r="BG77" s="115">
        <f t="shared" si="87"/>
        <v>0.81648134846771736</v>
      </c>
      <c r="BH77" s="115">
        <f t="shared" si="87"/>
        <v>0.81204612624343064</v>
      </c>
      <c r="BI77" s="115">
        <f t="shared" si="87"/>
        <v>0.80448789548079092</v>
      </c>
      <c r="BJ77" s="115">
        <f t="shared" si="87"/>
        <v>0.79637156077911364</v>
      </c>
      <c r="BK77" s="115">
        <f t="shared" si="87"/>
        <v>0.80076666351657078</v>
      </c>
      <c r="BL77" s="115">
        <f t="shared" si="87"/>
        <v>0.7987490953581351</v>
      </c>
      <c r="BM77" s="115">
        <f t="shared" si="87"/>
        <v>0.79778588021930463</v>
      </c>
      <c r="BN77" s="115">
        <f t="shared" ref="BN77:DY77" si="88">+BN74/BN$72</f>
        <v>0.79217123006748313</v>
      </c>
      <c r="BO77" s="115">
        <f t="shared" si="88"/>
        <v>0.78306922006695179</v>
      </c>
      <c r="BP77" s="115">
        <f t="shared" si="88"/>
        <v>0.7838187858863731</v>
      </c>
      <c r="BQ77" s="115">
        <f t="shared" si="88"/>
        <v>0.78065963560319418</v>
      </c>
      <c r="BR77" s="115">
        <f t="shared" si="88"/>
        <v>0.78082672808895315</v>
      </c>
      <c r="BS77" s="115">
        <f t="shared" si="88"/>
        <v>0.78019358642203351</v>
      </c>
      <c r="BT77" s="115">
        <f t="shared" si="88"/>
        <v>0.7735639102362496</v>
      </c>
      <c r="BU77" s="115">
        <f t="shared" si="88"/>
        <v>0.76804392593833049</v>
      </c>
      <c r="BV77" s="115">
        <f t="shared" si="88"/>
        <v>0.76735642694887285</v>
      </c>
      <c r="BW77" s="115">
        <f t="shared" si="88"/>
        <v>0.7698840562623408</v>
      </c>
      <c r="BX77" s="115">
        <f t="shared" si="88"/>
        <v>0.77305290005448668</v>
      </c>
      <c r="BY77" s="115">
        <f t="shared" si="88"/>
        <v>0.76350472345073928</v>
      </c>
      <c r="BZ77" s="115">
        <f t="shared" si="88"/>
        <v>0.75829428294196721</v>
      </c>
      <c r="CA77" s="115">
        <f t="shared" si="88"/>
        <v>0.75965795500795319</v>
      </c>
      <c r="CB77" s="115">
        <f t="shared" si="88"/>
        <v>0.7611084322336279</v>
      </c>
      <c r="CC77" s="115">
        <f t="shared" si="88"/>
        <v>0.76020381063726583</v>
      </c>
      <c r="CD77" s="115">
        <f t="shared" si="88"/>
        <v>0.76221790541233825</v>
      </c>
      <c r="CE77" s="115">
        <f t="shared" si="88"/>
        <v>0.77189598358320477</v>
      </c>
      <c r="CF77" s="115">
        <f t="shared" si="88"/>
        <v>0.76983793721233884</v>
      </c>
      <c r="CG77" s="115">
        <f t="shared" si="88"/>
        <v>0.76738155269894615</v>
      </c>
      <c r="CH77" s="115">
        <f t="shared" si="88"/>
        <v>0.76752019085555234</v>
      </c>
      <c r="CI77" s="115">
        <f t="shared" si="88"/>
        <v>0.7714397786948628</v>
      </c>
      <c r="CJ77" s="115">
        <f t="shared" si="88"/>
        <v>0.77329114330163751</v>
      </c>
      <c r="CK77" s="115">
        <f t="shared" si="88"/>
        <v>0.76994815876886979</v>
      </c>
      <c r="CL77" s="115">
        <f t="shared" si="88"/>
        <v>0.75189299273001609</v>
      </c>
      <c r="CM77" s="115">
        <f t="shared" si="88"/>
        <v>0.75409765763230063</v>
      </c>
      <c r="CN77" s="115">
        <f t="shared" si="88"/>
        <v>0.75084935927264596</v>
      </c>
      <c r="CO77" s="115">
        <f t="shared" si="88"/>
        <v>0.75323586571468903</v>
      </c>
      <c r="CP77" s="115">
        <f t="shared" si="88"/>
        <v>0.75169032855984086</v>
      </c>
      <c r="CQ77" s="115">
        <f t="shared" si="88"/>
        <v>0.7537656864849559</v>
      </c>
      <c r="CR77" s="115">
        <f t="shared" si="88"/>
        <v>0.75805138169668995</v>
      </c>
      <c r="CS77" s="115">
        <f t="shared" si="88"/>
        <v>0.74694441311754334</v>
      </c>
      <c r="CT77" s="115">
        <f t="shared" si="88"/>
        <v>0.75194891176563405</v>
      </c>
      <c r="CU77" s="115">
        <f t="shared" si="88"/>
        <v>0.75831920205340697</v>
      </c>
      <c r="CV77" s="115">
        <f t="shared" si="88"/>
        <v>0.7481907965353477</v>
      </c>
      <c r="CW77" s="115">
        <f t="shared" si="88"/>
        <v>0.74617990469069762</v>
      </c>
      <c r="CX77" s="115">
        <f t="shared" si="88"/>
        <v>0.7329110423549039</v>
      </c>
      <c r="CY77" s="115">
        <f t="shared" si="88"/>
        <v>0.74251385174539164</v>
      </c>
      <c r="CZ77" s="115">
        <f t="shared" si="88"/>
        <v>0.7553761285744417</v>
      </c>
      <c r="DA77" s="115">
        <f t="shared" si="88"/>
        <v>0.76019685089035782</v>
      </c>
      <c r="DB77" s="115">
        <f t="shared" si="88"/>
        <v>0.7582138361728058</v>
      </c>
      <c r="DC77" s="115">
        <f t="shared" si="88"/>
        <v>0.76828821809597825</v>
      </c>
      <c r="DD77" s="115">
        <f t="shared" si="88"/>
        <v>0.77177435139140349</v>
      </c>
      <c r="DE77" s="115">
        <f t="shared" si="88"/>
        <v>0.79443454797813451</v>
      </c>
      <c r="DF77" s="115">
        <f t="shared" si="88"/>
        <v>0.77847197517237732</v>
      </c>
      <c r="DG77" s="115">
        <f t="shared" si="88"/>
        <v>0.78481844377474408</v>
      </c>
      <c r="DH77" s="115">
        <f t="shared" si="88"/>
        <v>0.76865824337179078</v>
      </c>
      <c r="DI77" s="115">
        <f t="shared" si="88"/>
        <v>0.7716713765631984</v>
      </c>
      <c r="DJ77" s="115">
        <f t="shared" si="88"/>
        <v>0.76083641161959281</v>
      </c>
      <c r="DK77" s="115">
        <f t="shared" si="88"/>
        <v>0.76221212117618775</v>
      </c>
      <c r="DL77" s="115">
        <f t="shared" si="88"/>
        <v>0.77409016835558397</v>
      </c>
      <c r="DM77" s="115">
        <f t="shared" si="88"/>
        <v>0.78203318030060964</v>
      </c>
      <c r="DN77" s="115">
        <f t="shared" si="88"/>
        <v>0.78996526011941082</v>
      </c>
      <c r="DO77" s="115">
        <f t="shared" si="88"/>
        <v>0.78787330411119494</v>
      </c>
      <c r="DP77" s="115">
        <f t="shared" si="88"/>
        <v>0.78404744942272941</v>
      </c>
      <c r="DQ77" s="115">
        <f t="shared" si="88"/>
        <v>0.76863031620501687</v>
      </c>
      <c r="DR77" s="115">
        <f t="shared" si="88"/>
        <v>0.78459642381036809</v>
      </c>
      <c r="DS77" s="115">
        <f t="shared" si="88"/>
        <v>0.78397719318462689</v>
      </c>
      <c r="DT77" s="115">
        <f t="shared" si="88"/>
        <v>0.78419977852811484</v>
      </c>
      <c r="DU77" s="115">
        <f t="shared" si="88"/>
        <v>0.78834969340996852</v>
      </c>
      <c r="DV77" s="115">
        <f t="shared" si="88"/>
        <v>0.78326201804462636</v>
      </c>
      <c r="DW77" s="115">
        <f t="shared" si="88"/>
        <v>0.78288149356951353</v>
      </c>
      <c r="DX77" s="115">
        <f t="shared" si="88"/>
        <v>0.78050258543638296</v>
      </c>
      <c r="DY77" s="115">
        <f t="shared" si="88"/>
        <v>0.78589369151963739</v>
      </c>
      <c r="DZ77" s="115">
        <f t="shared" ref="DZ77:GK77" si="89">+DZ74/DZ$72</f>
        <v>0.78806719899041222</v>
      </c>
      <c r="EA77" s="115">
        <f t="shared" si="89"/>
        <v>0.78572839034065567</v>
      </c>
      <c r="EB77" s="115">
        <f t="shared" si="89"/>
        <v>0.78391828550725751</v>
      </c>
      <c r="EC77" s="115">
        <f t="shared" si="89"/>
        <v>0.7855117269411912</v>
      </c>
      <c r="ED77" s="115">
        <f t="shared" si="89"/>
        <v>0.78401782757009897</v>
      </c>
      <c r="EE77" s="115">
        <f t="shared" si="89"/>
        <v>0.78425938736411438</v>
      </c>
      <c r="EF77" s="115">
        <f t="shared" si="89"/>
        <v>0.78427427186990828</v>
      </c>
      <c r="EG77" s="115">
        <f t="shared" si="89"/>
        <v>0.7780157350992486</v>
      </c>
      <c r="EH77" s="115">
        <f t="shared" si="89"/>
        <v>0.78093409879617881</v>
      </c>
      <c r="EI77" s="115">
        <f t="shared" si="89"/>
        <v>0.78922461169688918</v>
      </c>
      <c r="EJ77" s="115">
        <f t="shared" si="89"/>
        <v>0.79065938796294766</v>
      </c>
      <c r="EK77" s="115">
        <f t="shared" si="89"/>
        <v>0.79688848613152385</v>
      </c>
      <c r="EL77" s="115">
        <f t="shared" si="89"/>
        <v>0.79912059554511639</v>
      </c>
      <c r="EM77" s="115">
        <f t="shared" si="89"/>
        <v>0.80447107481285429</v>
      </c>
      <c r="EN77" s="115">
        <f t="shared" si="89"/>
        <v>0.80968157415126263</v>
      </c>
      <c r="EO77" s="115">
        <f t="shared" si="89"/>
        <v>0.80599950170109647</v>
      </c>
      <c r="EP77" s="115">
        <f t="shared" si="89"/>
        <v>0.80659732586350752</v>
      </c>
      <c r="EQ77" s="115">
        <f t="shared" si="89"/>
        <v>0.81354051694306306</v>
      </c>
      <c r="ER77" s="115">
        <f t="shared" si="89"/>
        <v>0.81724019445105434</v>
      </c>
      <c r="ES77" s="115">
        <f t="shared" si="89"/>
        <v>0.80942631085019623</v>
      </c>
      <c r="ET77" s="115">
        <f t="shared" si="89"/>
        <v>0.81570544490705454</v>
      </c>
      <c r="EU77" s="115">
        <f t="shared" si="89"/>
        <v>0.81656314544081809</v>
      </c>
      <c r="EV77" s="115">
        <f t="shared" si="89"/>
        <v>0.81957037032132751</v>
      </c>
      <c r="EW77" s="115">
        <f t="shared" si="89"/>
        <v>0.82130888101251198</v>
      </c>
      <c r="EX77" s="115">
        <f t="shared" si="89"/>
        <v>0.82045480728466458</v>
      </c>
      <c r="EY77" s="115">
        <f t="shared" si="89"/>
        <v>0.82245496758409453</v>
      </c>
      <c r="EZ77" s="115">
        <f t="shared" si="89"/>
        <v>0.82816747086241893</v>
      </c>
      <c r="FA77" s="115">
        <f t="shared" si="89"/>
        <v>0.82153901404188512</v>
      </c>
      <c r="FB77" s="115">
        <f t="shared" si="89"/>
        <v>0.81972223702405123</v>
      </c>
      <c r="FC77" s="115">
        <f t="shared" si="89"/>
        <v>0.81891734218244749</v>
      </c>
      <c r="FD77" s="115">
        <f t="shared" si="89"/>
        <v>0.81668263916235717</v>
      </c>
      <c r="FE77" s="115">
        <f t="shared" si="89"/>
        <v>0.82109278413619058</v>
      </c>
      <c r="FF77" s="115">
        <f t="shared" si="89"/>
        <v>0.82794974683983691</v>
      </c>
      <c r="FG77" s="115">
        <f t="shared" si="89"/>
        <v>0.82909567658691197</v>
      </c>
      <c r="FH77" s="115">
        <f t="shared" si="89"/>
        <v>0.82613435616546205</v>
      </c>
      <c r="FI77" s="115">
        <f t="shared" si="89"/>
        <v>0.82434643001654873</v>
      </c>
      <c r="FJ77" s="115">
        <f t="shared" si="89"/>
        <v>0.82721175773254108</v>
      </c>
      <c r="FK77" s="115">
        <f t="shared" si="89"/>
        <v>0.8286991629194207</v>
      </c>
      <c r="FL77" s="115">
        <f t="shared" si="89"/>
        <v>0.83223367638172185</v>
      </c>
      <c r="FM77" s="115">
        <f t="shared" si="89"/>
        <v>0.82624489674102353</v>
      </c>
      <c r="FN77" s="115">
        <f t="shared" si="89"/>
        <v>0.84007405504845545</v>
      </c>
      <c r="FO77" s="115">
        <f t="shared" si="89"/>
        <v>0.83945647269457568</v>
      </c>
      <c r="FP77" s="115">
        <f t="shared" si="89"/>
        <v>0.83887081772254291</v>
      </c>
      <c r="FQ77" s="115">
        <f t="shared" si="89"/>
        <v>0.83478399449724194</v>
      </c>
      <c r="FR77" s="115">
        <f t="shared" si="89"/>
        <v>0.8295699372938502</v>
      </c>
      <c r="FS77" s="115">
        <f t="shared" si="89"/>
        <v>0.82803912172981342</v>
      </c>
      <c r="FT77" s="115">
        <f t="shared" si="89"/>
        <v>0.83927231009947145</v>
      </c>
      <c r="FU77" s="115">
        <f t="shared" si="89"/>
        <v>0.8359974806101047</v>
      </c>
      <c r="FV77" s="115">
        <f t="shared" si="89"/>
        <v>0.84068522674955515</v>
      </c>
      <c r="FW77" s="115">
        <f t="shared" si="89"/>
        <v>0.84244332840416358</v>
      </c>
      <c r="FX77" s="115">
        <f t="shared" si="89"/>
        <v>0.84458838596644692</v>
      </c>
      <c r="FY77" s="115">
        <f t="shared" si="89"/>
        <v>0.84942162466988069</v>
      </c>
      <c r="FZ77" s="115">
        <f t="shared" si="89"/>
        <v>0.85153188134607849</v>
      </c>
      <c r="GA77" s="115">
        <f t="shared" si="89"/>
        <v>0.8572522759967468</v>
      </c>
      <c r="GB77" s="115">
        <f t="shared" si="89"/>
        <v>0.86359653813663773</v>
      </c>
      <c r="GC77" s="115">
        <f t="shared" si="89"/>
        <v>0.86215893137819821</v>
      </c>
      <c r="GD77" s="115">
        <f t="shared" si="89"/>
        <v>0.85170831590521001</v>
      </c>
      <c r="GE77" s="115">
        <f t="shared" si="89"/>
        <v>0.85353412545133889</v>
      </c>
      <c r="GF77" s="115">
        <f t="shared" si="89"/>
        <v>0.85847071588679114</v>
      </c>
      <c r="GG77" s="115">
        <f t="shared" si="89"/>
        <v>0.85520537971820099</v>
      </c>
      <c r="GH77" s="115">
        <f t="shared" si="89"/>
        <v>0.8570103459562064</v>
      </c>
      <c r="GI77" s="115">
        <f t="shared" si="89"/>
        <v>0.85988369799275211</v>
      </c>
      <c r="GJ77" s="115">
        <f t="shared" si="89"/>
        <v>0.85897437422522083</v>
      </c>
      <c r="GK77" s="115">
        <f t="shared" si="89"/>
        <v>0.86011664654318642</v>
      </c>
      <c r="GL77" s="115">
        <f t="shared" ref="GL77:IW77" si="90">+GL74/GL$72</f>
        <v>0.86589373913044643</v>
      </c>
      <c r="GM77" s="115">
        <f t="shared" si="90"/>
        <v>0.85203759056284301</v>
      </c>
      <c r="GN77" s="115">
        <f t="shared" si="90"/>
        <v>0.85075515979797078</v>
      </c>
      <c r="GO77" s="115">
        <f t="shared" si="90"/>
        <v>0.84931308472139411</v>
      </c>
      <c r="GP77" s="115">
        <f t="shared" si="90"/>
        <v>0.85512420819965584</v>
      </c>
      <c r="GQ77" s="115">
        <f t="shared" si="90"/>
        <v>0.84509844549027258</v>
      </c>
      <c r="GR77" s="115">
        <f t="shared" si="90"/>
        <v>0.85686554446227559</v>
      </c>
      <c r="GS77" s="115">
        <f t="shared" si="90"/>
        <v>0.85773029291413816</v>
      </c>
      <c r="GT77" s="115">
        <f t="shared" si="90"/>
        <v>0.85587017799078846</v>
      </c>
      <c r="GU77" s="115">
        <f t="shared" si="90"/>
        <v>0.8599035545814655</v>
      </c>
      <c r="GV77" s="115">
        <f t="shared" si="90"/>
        <v>0.86431867838337595</v>
      </c>
      <c r="GW77" s="115">
        <f t="shared" si="90"/>
        <v>0.86072720062229313</v>
      </c>
      <c r="GX77" s="115">
        <f t="shared" si="90"/>
        <v>0.86771127710664819</v>
      </c>
      <c r="GY77" s="115">
        <f t="shared" si="90"/>
        <v>0.8699289653400003</v>
      </c>
      <c r="GZ77" s="115">
        <f t="shared" si="90"/>
        <v>0.86663125340579572</v>
      </c>
      <c r="HA77" s="115">
        <f t="shared" si="90"/>
        <v>0.86435512520356439</v>
      </c>
      <c r="HB77" s="115">
        <f t="shared" si="90"/>
        <v>0.86350083689379187</v>
      </c>
      <c r="HC77" s="115">
        <f t="shared" si="90"/>
        <v>0.85966772276092718</v>
      </c>
      <c r="HD77" s="115">
        <f t="shared" si="90"/>
        <v>0.86097830976097445</v>
      </c>
      <c r="HE77" s="115">
        <f t="shared" si="90"/>
        <v>0.86250738441095764</v>
      </c>
      <c r="HF77" s="115">
        <f t="shared" si="90"/>
        <v>0.8648916373176575</v>
      </c>
      <c r="HG77" s="115">
        <f t="shared" si="90"/>
        <v>0.85827505546431881</v>
      </c>
      <c r="HH77" s="115">
        <f t="shared" si="90"/>
        <v>0.86770476988706779</v>
      </c>
      <c r="HI77" s="115">
        <f t="shared" si="90"/>
        <v>0.86440051296433296</v>
      </c>
      <c r="HJ77" s="115">
        <f t="shared" si="90"/>
        <v>0.86822655124320469</v>
      </c>
      <c r="HK77" s="115">
        <f t="shared" si="90"/>
        <v>0.86719047497658763</v>
      </c>
      <c r="HL77" s="115">
        <f t="shared" si="90"/>
        <v>0.86246084234139087</v>
      </c>
      <c r="HM77" s="115">
        <f t="shared" si="90"/>
        <v>0.86168742822376476</v>
      </c>
      <c r="HN77" s="115">
        <f t="shared" si="90"/>
        <v>0.85581430850487372</v>
      </c>
      <c r="HO77" s="115">
        <f t="shared" si="90"/>
        <v>0.85464678760714041</v>
      </c>
      <c r="HP77" s="115">
        <f t="shared" si="90"/>
        <v>0.86108877341250556</v>
      </c>
      <c r="HQ77" s="115">
        <f t="shared" si="90"/>
        <v>0.86060152728429695</v>
      </c>
      <c r="HR77" s="115">
        <f t="shared" si="90"/>
        <v>0.86828179700308283</v>
      </c>
      <c r="HS77" s="115">
        <f t="shared" si="90"/>
        <v>0.87229054963460206</v>
      </c>
      <c r="HT77" s="115">
        <f t="shared" si="90"/>
        <v>0.87370319262724583</v>
      </c>
      <c r="HU77" s="115">
        <f t="shared" si="90"/>
        <v>0.86832599308426117</v>
      </c>
      <c r="HV77" s="115">
        <f t="shared" si="90"/>
        <v>0.86505585315611022</v>
      </c>
      <c r="HW77" s="115">
        <f t="shared" si="90"/>
        <v>0.85234828412218266</v>
      </c>
      <c r="HX77" s="115">
        <f t="shared" si="90"/>
        <v>0.85039083324891729</v>
      </c>
      <c r="HY77" s="115">
        <f t="shared" si="90"/>
        <v>0.85252984110905106</v>
      </c>
      <c r="HZ77" s="115">
        <f t="shared" si="90"/>
        <v>0.86071879167080612</v>
      </c>
      <c r="IA77" s="115">
        <f t="shared" si="90"/>
        <v>0.8551653746995459</v>
      </c>
      <c r="IB77" s="115">
        <f t="shared" si="90"/>
        <v>0.85924616814573951</v>
      </c>
      <c r="IC77" s="115">
        <f t="shared" si="90"/>
        <v>0.85263619739075913</v>
      </c>
      <c r="ID77" s="115">
        <f t="shared" si="90"/>
        <v>0.85610620238784874</v>
      </c>
      <c r="IE77" s="115">
        <f t="shared" si="90"/>
        <v>0.86136744387278086</v>
      </c>
      <c r="IF77" s="115">
        <f t="shared" si="90"/>
        <v>0.87077231390273024</v>
      </c>
      <c r="IG77" s="115">
        <f t="shared" si="90"/>
        <v>0.86330345917103013</v>
      </c>
      <c r="IH77" s="115">
        <f t="shared" si="90"/>
        <v>0.86483010250595815</v>
      </c>
      <c r="II77" s="115">
        <f t="shared" si="90"/>
        <v>0.86717507208719469</v>
      </c>
      <c r="IJ77" s="115">
        <f t="shared" si="90"/>
        <v>0.86343421132438958</v>
      </c>
      <c r="IK77" s="115">
        <f t="shared" si="90"/>
        <v>0.85717026346204916</v>
      </c>
      <c r="IL77" s="115">
        <f t="shared" si="90"/>
        <v>0.85770836323906186</v>
      </c>
      <c r="IM77" s="115">
        <f t="shared" si="90"/>
        <v>0.84879402946989302</v>
      </c>
      <c r="IN77" s="115">
        <f t="shared" si="90"/>
        <v>0.85072239675483541</v>
      </c>
      <c r="IO77" s="115">
        <f t="shared" si="90"/>
        <v>0.83028546502892675</v>
      </c>
      <c r="IP77" s="115">
        <f t="shared" si="90"/>
        <v>0.84051808452398025</v>
      </c>
      <c r="IQ77" s="115">
        <f t="shared" si="90"/>
        <v>0.83960845745834978</v>
      </c>
      <c r="IR77" s="115">
        <f t="shared" si="90"/>
        <v>0.83445437378288145</v>
      </c>
      <c r="IS77" s="115">
        <f t="shared" si="90"/>
        <v>0.8418146181491416</v>
      </c>
      <c r="IT77" s="115">
        <f t="shared" si="90"/>
        <v>0.84791441613464746</v>
      </c>
      <c r="IU77" s="115">
        <f t="shared" si="90"/>
        <v>0.83527595041579938</v>
      </c>
      <c r="IV77" s="115">
        <f t="shared" si="90"/>
        <v>0.81763651858878483</v>
      </c>
      <c r="IW77" s="115">
        <f t="shared" si="90"/>
        <v>0.83260171307934627</v>
      </c>
      <c r="IX77" s="115">
        <f t="shared" ref="IX77:JF77" si="91">+IX74/IX$72</f>
        <v>0.83570063133611172</v>
      </c>
      <c r="IY77" s="115">
        <f t="shared" si="91"/>
        <v>0.81204397768818715</v>
      </c>
      <c r="IZ77" s="115">
        <f t="shared" si="91"/>
        <v>0.81860452121589233</v>
      </c>
      <c r="JA77" s="115">
        <f t="shared" si="91"/>
        <v>0.83583562699254643</v>
      </c>
      <c r="JB77" s="115">
        <f t="shared" si="91"/>
        <v>0.83398659721671986</v>
      </c>
      <c r="JC77" s="115">
        <f t="shared" si="91"/>
        <v>0.83196322813454382</v>
      </c>
      <c r="JD77" s="115">
        <f t="shared" si="91"/>
        <v>0.84012334516588172</v>
      </c>
      <c r="JE77" s="115">
        <f t="shared" si="91"/>
        <v>0.8505300556087837</v>
      </c>
      <c r="JF77" s="115">
        <f t="shared" si="91"/>
        <v>0.84228811592065189</v>
      </c>
    </row>
    <row r="78" spans="1:266" s="1" customFormat="1" ht="12.9" customHeight="1" x14ac:dyDescent="0.2">
      <c r="A78" s="73"/>
    </row>
    <row r="79" spans="1:266" s="1" customFormat="1" ht="12.9" customHeight="1" x14ac:dyDescent="0.2">
      <c r="A79" s="73" t="s">
        <v>304</v>
      </c>
      <c r="B79" s="115">
        <f t="shared" ref="B79:BM79" si="92">+B49/B$72</f>
        <v>0.71735815240460954</v>
      </c>
      <c r="C79" s="115">
        <f t="shared" si="92"/>
        <v>0.7026348353490075</v>
      </c>
      <c r="D79" s="115">
        <f t="shared" si="92"/>
        <v>0.70554552844922103</v>
      </c>
      <c r="E79" s="115">
        <f t="shared" si="92"/>
        <v>0.71075249187630074</v>
      </c>
      <c r="F79" s="115">
        <f t="shared" si="92"/>
        <v>0.71369328773459295</v>
      </c>
      <c r="G79" s="115">
        <f t="shared" si="92"/>
        <v>0.71478742340064316</v>
      </c>
      <c r="H79" s="115">
        <f t="shared" si="92"/>
        <v>0.71703069375231832</v>
      </c>
      <c r="I79" s="115">
        <f t="shared" si="92"/>
        <v>0.71348855172781178</v>
      </c>
      <c r="J79" s="115">
        <f t="shared" si="92"/>
        <v>0.71411418891988843</v>
      </c>
      <c r="K79" s="115">
        <f t="shared" si="92"/>
        <v>0.71271177783939177</v>
      </c>
      <c r="L79" s="115">
        <f t="shared" si="92"/>
        <v>0.70868061077789624</v>
      </c>
      <c r="M79" s="115">
        <f t="shared" si="92"/>
        <v>0.69591192336663343</v>
      </c>
      <c r="N79" s="115">
        <f t="shared" si="92"/>
        <v>0.69207289689627194</v>
      </c>
      <c r="O79" s="115">
        <f t="shared" si="92"/>
        <v>0.68840061112319084</v>
      </c>
      <c r="P79" s="115">
        <f t="shared" si="92"/>
        <v>0.6960798186464906</v>
      </c>
      <c r="Q79" s="115">
        <f t="shared" si="92"/>
        <v>0.70756338174554478</v>
      </c>
      <c r="R79" s="115">
        <f t="shared" si="92"/>
        <v>0.70536546454511106</v>
      </c>
      <c r="S79" s="115">
        <f t="shared" si="92"/>
        <v>0.69997563631208093</v>
      </c>
      <c r="T79" s="115">
        <f t="shared" si="92"/>
        <v>0.67838823602193776</v>
      </c>
      <c r="U79" s="115">
        <f t="shared" si="92"/>
        <v>0.67324453237032988</v>
      </c>
      <c r="V79" s="115">
        <f t="shared" si="92"/>
        <v>0.66163710307735102</v>
      </c>
      <c r="W79" s="115">
        <f t="shared" si="92"/>
        <v>0.64872878436714787</v>
      </c>
      <c r="X79" s="115">
        <f t="shared" si="92"/>
        <v>0.63637320443109879</v>
      </c>
      <c r="Y79" s="115">
        <f t="shared" si="92"/>
        <v>0.63287246339744896</v>
      </c>
      <c r="Z79" s="115">
        <f t="shared" si="92"/>
        <v>0.62622124871180196</v>
      </c>
      <c r="AA79" s="115">
        <f t="shared" si="92"/>
        <v>0.62590672161460625</v>
      </c>
      <c r="AB79" s="115">
        <f t="shared" si="92"/>
        <v>0.63402464329929875</v>
      </c>
      <c r="AC79" s="115">
        <f t="shared" si="92"/>
        <v>0.64136875720197351</v>
      </c>
      <c r="AD79" s="115">
        <f t="shared" si="92"/>
        <v>0.62676522374830679</v>
      </c>
      <c r="AE79" s="115">
        <f t="shared" si="92"/>
        <v>0.61404796515114446</v>
      </c>
      <c r="AF79" s="115">
        <f t="shared" si="92"/>
        <v>0.5998052243734161</v>
      </c>
      <c r="AG79" s="115">
        <f t="shared" si="92"/>
        <v>0.59587155474458608</v>
      </c>
      <c r="AH79" s="115">
        <f t="shared" si="92"/>
        <v>0.61067350734165171</v>
      </c>
      <c r="AI79" s="115">
        <f t="shared" si="92"/>
        <v>0.60202518242417602</v>
      </c>
      <c r="AJ79" s="115">
        <f t="shared" si="92"/>
        <v>0.58863613975394236</v>
      </c>
      <c r="AK79" s="115">
        <f t="shared" si="92"/>
        <v>0.58198658508101608</v>
      </c>
      <c r="AL79" s="115">
        <f t="shared" si="92"/>
        <v>0.58352530410572767</v>
      </c>
      <c r="AM79" s="115">
        <f t="shared" si="92"/>
        <v>0.58552842770085989</v>
      </c>
      <c r="AN79" s="115">
        <f t="shared" si="92"/>
        <v>0.58743180880989465</v>
      </c>
      <c r="AO79" s="115">
        <f t="shared" si="92"/>
        <v>0.59118758006203898</v>
      </c>
      <c r="AP79" s="115">
        <f t="shared" si="92"/>
        <v>0.62695266336447719</v>
      </c>
      <c r="AQ79" s="115">
        <f t="shared" si="92"/>
        <v>0.64420307742944127</v>
      </c>
      <c r="AR79" s="115">
        <f t="shared" si="92"/>
        <v>0.65776840499995193</v>
      </c>
      <c r="AS79" s="115">
        <f t="shared" si="92"/>
        <v>0.66210346974056145</v>
      </c>
      <c r="AT79" s="115">
        <f t="shared" si="92"/>
        <v>0.67029262550558166</v>
      </c>
      <c r="AU79" s="115">
        <f t="shared" si="92"/>
        <v>0.68349941492778576</v>
      </c>
      <c r="AV79" s="115">
        <f t="shared" si="92"/>
        <v>0.71898174616452204</v>
      </c>
      <c r="AW79" s="115">
        <f t="shared" si="92"/>
        <v>0.73556205712957057</v>
      </c>
      <c r="AX79" s="115">
        <f t="shared" si="92"/>
        <v>0.74510948372007824</v>
      </c>
      <c r="AY79" s="115">
        <f t="shared" si="92"/>
        <v>0.75494879995515884</v>
      </c>
      <c r="AZ79" s="115">
        <f t="shared" si="92"/>
        <v>0.77259378766309761</v>
      </c>
      <c r="BA79" s="115">
        <f t="shared" si="92"/>
        <v>0.7790875256943951</v>
      </c>
      <c r="BB79" s="115">
        <f t="shared" si="92"/>
        <v>0.77649007502591316</v>
      </c>
      <c r="BC79" s="115">
        <f t="shared" si="92"/>
        <v>0.78532219264349268</v>
      </c>
      <c r="BD79" s="115">
        <f t="shared" si="92"/>
        <v>0.79232036826305174</v>
      </c>
      <c r="BE79" s="115">
        <f t="shared" si="92"/>
        <v>0.8002564472645759</v>
      </c>
      <c r="BF79" s="115">
        <f t="shared" si="92"/>
        <v>0.80663975581925895</v>
      </c>
      <c r="BG79" s="115">
        <f t="shared" si="92"/>
        <v>0.80596335256674656</v>
      </c>
      <c r="BH79" s="115">
        <f t="shared" si="92"/>
        <v>0.8018877470669098</v>
      </c>
      <c r="BI79" s="115">
        <f t="shared" si="92"/>
        <v>0.80158382539290796</v>
      </c>
      <c r="BJ79" s="115">
        <f t="shared" si="92"/>
        <v>0.7994384034480555</v>
      </c>
      <c r="BK79" s="115">
        <f t="shared" si="92"/>
        <v>0.79968414796973919</v>
      </c>
      <c r="BL79" s="115">
        <f t="shared" si="92"/>
        <v>0.7992317673633661</v>
      </c>
      <c r="BM79" s="115">
        <f t="shared" si="92"/>
        <v>0.80122013900284894</v>
      </c>
      <c r="BN79" s="115">
        <f t="shared" ref="BN79:DY79" si="93">+BN49/BN$72</f>
        <v>0.80469502007677551</v>
      </c>
      <c r="BO79" s="115">
        <f t="shared" si="93"/>
        <v>0.80255620976946263</v>
      </c>
      <c r="BP79" s="115">
        <f t="shared" si="93"/>
        <v>0.80067688655642566</v>
      </c>
      <c r="BQ79" s="115">
        <f t="shared" si="93"/>
        <v>0.79585870710994533</v>
      </c>
      <c r="BR79" s="115">
        <f t="shared" si="93"/>
        <v>0.7924766854173998</v>
      </c>
      <c r="BS79" s="115">
        <f t="shared" si="93"/>
        <v>0.79321952457541478</v>
      </c>
      <c r="BT79" s="115">
        <f t="shared" si="93"/>
        <v>0.78865580029619098</v>
      </c>
      <c r="BU79" s="115">
        <f t="shared" si="93"/>
        <v>0.79627214385053202</v>
      </c>
      <c r="BV79" s="115">
        <f t="shared" si="93"/>
        <v>0.79881647007111156</v>
      </c>
      <c r="BW79" s="115">
        <f t="shared" si="93"/>
        <v>0.80312548437670106</v>
      </c>
      <c r="BX79" s="115">
        <f t="shared" si="93"/>
        <v>0.80368888032564689</v>
      </c>
      <c r="BY79" s="115">
        <f t="shared" si="93"/>
        <v>0.79867852813236795</v>
      </c>
      <c r="BZ79" s="115">
        <f t="shared" si="93"/>
        <v>0.79405996092593489</v>
      </c>
      <c r="CA79" s="115">
        <f t="shared" si="93"/>
        <v>0.79672261877936756</v>
      </c>
      <c r="CB79" s="115">
        <f t="shared" si="93"/>
        <v>0.79703046425910318</v>
      </c>
      <c r="CC79" s="115">
        <f t="shared" si="93"/>
        <v>0.79937164574412489</v>
      </c>
      <c r="CD79" s="115">
        <f t="shared" si="93"/>
        <v>0.79802579909378701</v>
      </c>
      <c r="CE79" s="115">
        <f t="shared" si="93"/>
        <v>0.79629950124968862</v>
      </c>
      <c r="CF79" s="115">
        <f t="shared" si="93"/>
        <v>0.79742559588999917</v>
      </c>
      <c r="CG79" s="115">
        <f t="shared" si="93"/>
        <v>0.80903450849560254</v>
      </c>
      <c r="CH79" s="115">
        <f t="shared" si="93"/>
        <v>0.81262923461998671</v>
      </c>
      <c r="CI79" s="115">
        <f t="shared" si="93"/>
        <v>0.81890766430176598</v>
      </c>
      <c r="CJ79" s="115">
        <f t="shared" si="93"/>
        <v>0.83065437717399426</v>
      </c>
      <c r="CK79" s="115">
        <f t="shared" si="93"/>
        <v>0.83002013824181609</v>
      </c>
      <c r="CL79" s="115">
        <f t="shared" si="93"/>
        <v>0.82973055223891423</v>
      </c>
      <c r="CM79" s="115">
        <f t="shared" si="93"/>
        <v>0.82688268921053332</v>
      </c>
      <c r="CN79" s="115">
        <f t="shared" si="93"/>
        <v>0.82788683027097132</v>
      </c>
      <c r="CO79" s="115">
        <f t="shared" si="93"/>
        <v>0.82837131748879422</v>
      </c>
      <c r="CP79" s="115">
        <f t="shared" si="93"/>
        <v>0.82264784348557807</v>
      </c>
      <c r="CQ79" s="115">
        <f t="shared" si="93"/>
        <v>0.81822008541643998</v>
      </c>
      <c r="CR79" s="115">
        <f t="shared" si="93"/>
        <v>0.82447090139640522</v>
      </c>
      <c r="CS79" s="115">
        <f t="shared" si="93"/>
        <v>0.82228457257248233</v>
      </c>
      <c r="CT79" s="115">
        <f t="shared" si="93"/>
        <v>0.80241098290740498</v>
      </c>
      <c r="CU79" s="115">
        <f t="shared" si="93"/>
        <v>0.80359161837848858</v>
      </c>
      <c r="CV79" s="115">
        <f t="shared" si="93"/>
        <v>0.81127445299563272</v>
      </c>
      <c r="CW79" s="115">
        <f t="shared" si="93"/>
        <v>0.82315155715214827</v>
      </c>
      <c r="CX79" s="115">
        <f t="shared" si="93"/>
        <v>0.82758099634120297</v>
      </c>
      <c r="CY79" s="115">
        <f t="shared" si="93"/>
        <v>0.83602713937874285</v>
      </c>
      <c r="CZ79" s="115">
        <f t="shared" si="93"/>
        <v>0.83208722044088101</v>
      </c>
      <c r="DA79" s="115">
        <f t="shared" si="93"/>
        <v>0.82928358136322355</v>
      </c>
      <c r="DB79" s="115">
        <f t="shared" si="93"/>
        <v>0.82369008319790082</v>
      </c>
      <c r="DC79" s="115">
        <f t="shared" si="93"/>
        <v>0.79802377477711606</v>
      </c>
      <c r="DD79" s="115">
        <f t="shared" si="93"/>
        <v>0.78542391025848768</v>
      </c>
      <c r="DE79" s="115">
        <f t="shared" si="93"/>
        <v>0.78749455308832861</v>
      </c>
      <c r="DF79" s="115">
        <f t="shared" si="93"/>
        <v>0.7769125398275285</v>
      </c>
      <c r="DG79" s="115">
        <f t="shared" si="93"/>
        <v>0.77880641809034512</v>
      </c>
      <c r="DH79" s="115">
        <f t="shared" si="93"/>
        <v>0.77103430156089414</v>
      </c>
      <c r="DI79" s="115">
        <f t="shared" si="93"/>
        <v>0.77419721460861068</v>
      </c>
      <c r="DJ79" s="115">
        <f t="shared" si="93"/>
        <v>0.78197192428033857</v>
      </c>
      <c r="DK79" s="115">
        <f t="shared" si="93"/>
        <v>0.78500117208628561</v>
      </c>
      <c r="DL79" s="115">
        <f t="shared" si="93"/>
        <v>0.79152020324508998</v>
      </c>
      <c r="DM79" s="115">
        <f t="shared" si="93"/>
        <v>0.79888420566832563</v>
      </c>
      <c r="DN79" s="115">
        <f t="shared" si="93"/>
        <v>0.79594836461963392</v>
      </c>
      <c r="DO79" s="115">
        <f t="shared" si="93"/>
        <v>0.79959118022020026</v>
      </c>
      <c r="DP79" s="115">
        <f t="shared" si="93"/>
        <v>0.80675577319616698</v>
      </c>
      <c r="DQ79" s="115">
        <f t="shared" si="93"/>
        <v>0.81180428856842923</v>
      </c>
      <c r="DR79" s="115">
        <f t="shared" si="93"/>
        <v>0.80681727684575422</v>
      </c>
      <c r="DS79" s="115">
        <f t="shared" si="93"/>
        <v>0.81211399866675882</v>
      </c>
      <c r="DT79" s="115">
        <f t="shared" si="93"/>
        <v>0.80880872163472473</v>
      </c>
      <c r="DU79" s="115">
        <f t="shared" si="93"/>
        <v>0.81107017392699055</v>
      </c>
      <c r="DV79" s="115">
        <f t="shared" si="93"/>
        <v>0.80619617946416733</v>
      </c>
      <c r="DW79" s="115">
        <f t="shared" si="93"/>
        <v>0.80910592547129134</v>
      </c>
      <c r="DX79" s="115">
        <f t="shared" si="93"/>
        <v>0.80430725408406045</v>
      </c>
      <c r="DY79" s="115">
        <f t="shared" si="93"/>
        <v>0.80774275667253159</v>
      </c>
      <c r="DZ79" s="115">
        <f t="shared" ref="DZ79:GK79" si="94">+DZ49/DZ$72</f>
        <v>0.80555294112920539</v>
      </c>
      <c r="EA79" s="115">
        <f t="shared" si="94"/>
        <v>0.8003243066929393</v>
      </c>
      <c r="EB79" s="115">
        <f t="shared" si="94"/>
        <v>0.80007277829750612</v>
      </c>
      <c r="EC79" s="115">
        <f t="shared" si="94"/>
        <v>0.83323986651691029</v>
      </c>
      <c r="ED79" s="115">
        <f t="shared" si="94"/>
        <v>0.82971461082175091</v>
      </c>
      <c r="EE79" s="115">
        <f t="shared" si="94"/>
        <v>0.83188225301444951</v>
      </c>
      <c r="EF79" s="115">
        <f t="shared" si="94"/>
        <v>0.84598944328047498</v>
      </c>
      <c r="EG79" s="115">
        <f t="shared" si="94"/>
        <v>0.84792539113242471</v>
      </c>
      <c r="EH79" s="115">
        <f t="shared" si="94"/>
        <v>0.84303406392013103</v>
      </c>
      <c r="EI79" s="115">
        <f t="shared" si="94"/>
        <v>0.84324077385308815</v>
      </c>
      <c r="EJ79" s="115">
        <f t="shared" si="94"/>
        <v>0.85040685297144603</v>
      </c>
      <c r="EK79" s="115">
        <f t="shared" si="94"/>
        <v>0.85120382739815736</v>
      </c>
      <c r="EL79" s="115">
        <f t="shared" si="94"/>
        <v>0.84116893054595876</v>
      </c>
      <c r="EM79" s="115">
        <f t="shared" si="94"/>
        <v>0.84264681312660428</v>
      </c>
      <c r="EN79" s="115">
        <f t="shared" si="94"/>
        <v>0.83359300719344509</v>
      </c>
      <c r="EO79" s="115">
        <f t="shared" si="94"/>
        <v>0.83704756984572404</v>
      </c>
      <c r="EP79" s="115">
        <f t="shared" si="94"/>
        <v>0.82854450626167497</v>
      </c>
      <c r="EQ79" s="115">
        <f t="shared" si="94"/>
        <v>0.8414076049521515</v>
      </c>
      <c r="ER79" s="115">
        <f t="shared" si="94"/>
        <v>0.84021656051695515</v>
      </c>
      <c r="ES79" s="115">
        <f t="shared" si="94"/>
        <v>0.83802903279947194</v>
      </c>
      <c r="ET79" s="115">
        <f t="shared" si="94"/>
        <v>0.83924998401173856</v>
      </c>
      <c r="EU79" s="115">
        <f t="shared" si="94"/>
        <v>0.83672407791149128</v>
      </c>
      <c r="EV79" s="115">
        <f t="shared" si="94"/>
        <v>0.83717968386672181</v>
      </c>
      <c r="EW79" s="115">
        <f t="shared" si="94"/>
        <v>0.83408475412345795</v>
      </c>
      <c r="EX79" s="115">
        <f t="shared" si="94"/>
        <v>0.83869724129733458</v>
      </c>
      <c r="EY79" s="115">
        <f t="shared" si="94"/>
        <v>0.83582295159991071</v>
      </c>
      <c r="EZ79" s="115">
        <f t="shared" si="94"/>
        <v>0.83479034096153615</v>
      </c>
      <c r="FA79" s="115">
        <f t="shared" si="94"/>
        <v>0.83973698679545294</v>
      </c>
      <c r="FB79" s="115">
        <f t="shared" si="94"/>
        <v>0.84401877853483442</v>
      </c>
      <c r="FC79" s="115">
        <f t="shared" si="94"/>
        <v>0.85189072736855498</v>
      </c>
      <c r="FD79" s="115">
        <f t="shared" si="94"/>
        <v>0.85418000712847608</v>
      </c>
      <c r="FE79" s="115">
        <f t="shared" si="94"/>
        <v>0.85261661142747303</v>
      </c>
      <c r="FF79" s="115">
        <f t="shared" si="94"/>
        <v>0.84001369409017346</v>
      </c>
      <c r="FG79" s="115">
        <f t="shared" si="94"/>
        <v>0.83396043971918221</v>
      </c>
      <c r="FH79" s="115">
        <f t="shared" si="94"/>
        <v>0.82977959909311816</v>
      </c>
      <c r="FI79" s="115">
        <f t="shared" si="94"/>
        <v>0.83137909277083322</v>
      </c>
      <c r="FJ79" s="115">
        <f t="shared" si="94"/>
        <v>0.82562043719230493</v>
      </c>
      <c r="FK79" s="115">
        <f t="shared" si="94"/>
        <v>0.82532310708725953</v>
      </c>
      <c r="FL79" s="115">
        <f t="shared" si="94"/>
        <v>0.82451053814344466</v>
      </c>
      <c r="FM79" s="115">
        <f t="shared" si="94"/>
        <v>0.82209723173181914</v>
      </c>
      <c r="FN79" s="115">
        <f t="shared" si="94"/>
        <v>0.81599552588504687</v>
      </c>
      <c r="FO79" s="115">
        <f t="shared" si="94"/>
        <v>0.82128523507711648</v>
      </c>
      <c r="FP79" s="115">
        <f t="shared" si="94"/>
        <v>0.81444151823475086</v>
      </c>
      <c r="FQ79" s="115">
        <f t="shared" si="94"/>
        <v>0.80469977029566542</v>
      </c>
      <c r="FR79" s="115">
        <f t="shared" si="94"/>
        <v>0.80311790734148336</v>
      </c>
      <c r="FS79" s="115">
        <f t="shared" si="94"/>
        <v>0.80607749794402817</v>
      </c>
      <c r="FT79" s="115">
        <f t="shared" si="94"/>
        <v>0.79789091015760649</v>
      </c>
      <c r="FU79" s="115">
        <f t="shared" si="94"/>
        <v>0.83088579739626645</v>
      </c>
      <c r="FV79" s="115">
        <f t="shared" si="94"/>
        <v>0.79012520636175931</v>
      </c>
      <c r="FW79" s="115">
        <f t="shared" si="94"/>
        <v>0.7827948707131267</v>
      </c>
      <c r="FX79" s="115">
        <f t="shared" si="94"/>
        <v>0.7828724849100982</v>
      </c>
      <c r="FY79" s="115">
        <f t="shared" si="94"/>
        <v>0.78326279586012271</v>
      </c>
      <c r="FZ79" s="115">
        <f t="shared" si="94"/>
        <v>0.77463848435945681</v>
      </c>
      <c r="GA79" s="115">
        <f t="shared" si="94"/>
        <v>0.75684272985312628</v>
      </c>
      <c r="GB79" s="115">
        <f t="shared" si="94"/>
        <v>0.75626533801761531</v>
      </c>
      <c r="GC79" s="115">
        <f t="shared" si="94"/>
        <v>0.7493229234599984</v>
      </c>
      <c r="GD79" s="115">
        <f t="shared" si="94"/>
        <v>0.79458405204846183</v>
      </c>
      <c r="GE79" s="115">
        <f t="shared" si="94"/>
        <v>0.74413141798028715</v>
      </c>
      <c r="GF79" s="115">
        <f t="shared" si="94"/>
        <v>0.72846195576893391</v>
      </c>
      <c r="GG79" s="115">
        <f t="shared" si="94"/>
        <v>0.71951049539253054</v>
      </c>
      <c r="GH79" s="115">
        <f t="shared" si="94"/>
        <v>0.7012585203077113</v>
      </c>
      <c r="GI79" s="115">
        <f t="shared" si="94"/>
        <v>0.69689019716791711</v>
      </c>
      <c r="GJ79" s="115">
        <f t="shared" si="94"/>
        <v>0.6988790794305576</v>
      </c>
      <c r="GK79" s="115">
        <f t="shared" si="94"/>
        <v>0.68718786805461685</v>
      </c>
      <c r="GL79" s="115">
        <f t="shared" ref="GL79:IW79" si="95">+GL49/GL$72</f>
        <v>0.67917772960144873</v>
      </c>
      <c r="GM79" s="115">
        <f t="shared" si="95"/>
        <v>0.68611287151014644</v>
      </c>
      <c r="GN79" s="115">
        <f t="shared" si="95"/>
        <v>0.6828693403683751</v>
      </c>
      <c r="GO79" s="115">
        <f t="shared" si="95"/>
        <v>0.68028346910543536</v>
      </c>
      <c r="GP79" s="115">
        <f t="shared" si="95"/>
        <v>0.68540619123377933</v>
      </c>
      <c r="GQ79" s="115">
        <f t="shared" si="95"/>
        <v>0.69397525013362116</v>
      </c>
      <c r="GR79" s="115">
        <f t="shared" si="95"/>
        <v>0.69575520675712699</v>
      </c>
      <c r="GS79" s="115">
        <f t="shared" si="95"/>
        <v>0.69611197879590458</v>
      </c>
      <c r="GT79" s="115">
        <f t="shared" si="95"/>
        <v>0.69936445343790699</v>
      </c>
      <c r="GU79" s="115">
        <f t="shared" si="95"/>
        <v>0.69828415447012315</v>
      </c>
      <c r="GV79" s="115">
        <f t="shared" si="95"/>
        <v>0.69661311117871727</v>
      </c>
      <c r="GW79" s="115">
        <f t="shared" si="95"/>
        <v>0.70110304413240976</v>
      </c>
      <c r="GX79" s="115">
        <f t="shared" si="95"/>
        <v>0.70440008591133474</v>
      </c>
      <c r="GY79" s="115">
        <f t="shared" si="95"/>
        <v>0.71475451645839105</v>
      </c>
      <c r="GZ79" s="115">
        <f t="shared" si="95"/>
        <v>0.70466366058391283</v>
      </c>
      <c r="HA79" s="115">
        <f t="shared" si="95"/>
        <v>0.71274436602204638</v>
      </c>
      <c r="HB79" s="115">
        <f t="shared" si="95"/>
        <v>0.70633109827103469</v>
      </c>
      <c r="HC79" s="115">
        <f t="shared" si="95"/>
        <v>0.70625005666934815</v>
      </c>
      <c r="HD79" s="115">
        <f t="shared" si="95"/>
        <v>0.70517589758654808</v>
      </c>
      <c r="HE79" s="115">
        <f t="shared" si="95"/>
        <v>0.70347064010386395</v>
      </c>
      <c r="HF79" s="115">
        <f t="shared" si="95"/>
        <v>0.70252718195988018</v>
      </c>
      <c r="HG79" s="115">
        <f t="shared" si="95"/>
        <v>0.69546441771496359</v>
      </c>
      <c r="HH79" s="115">
        <f t="shared" si="95"/>
        <v>0.70083363599950244</v>
      </c>
      <c r="HI79" s="115">
        <f t="shared" si="95"/>
        <v>0.7046625544198668</v>
      </c>
      <c r="HJ79" s="115">
        <f t="shared" si="95"/>
        <v>0.69784100193616516</v>
      </c>
      <c r="HK79" s="115">
        <f t="shared" si="95"/>
        <v>0.70123250797379988</v>
      </c>
      <c r="HL79" s="115">
        <f t="shared" si="95"/>
        <v>0.6990539934382699</v>
      </c>
      <c r="HM79" s="115">
        <f t="shared" si="95"/>
        <v>0.70056333862777576</v>
      </c>
      <c r="HN79" s="115">
        <f t="shared" si="95"/>
        <v>0.69562235962514996</v>
      </c>
      <c r="HO79" s="115">
        <f t="shared" si="95"/>
        <v>0.6960421300867683</v>
      </c>
      <c r="HP79" s="115">
        <f t="shared" si="95"/>
        <v>0.69557660362884899</v>
      </c>
      <c r="HQ79" s="115">
        <f t="shared" si="95"/>
        <v>0.69215251675582312</v>
      </c>
      <c r="HR79" s="115">
        <f t="shared" si="95"/>
        <v>0.69338946609405772</v>
      </c>
      <c r="HS79" s="115">
        <f t="shared" si="95"/>
        <v>0.68500022415375827</v>
      </c>
      <c r="HT79" s="115">
        <f t="shared" si="95"/>
        <v>0.68822509966614764</v>
      </c>
      <c r="HU79" s="115">
        <f t="shared" si="95"/>
        <v>0.68550190156351676</v>
      </c>
      <c r="HV79" s="115">
        <f t="shared" si="95"/>
        <v>0.68410263346735589</v>
      </c>
      <c r="HW79" s="115">
        <f t="shared" si="95"/>
        <v>0.70323893649454094</v>
      </c>
      <c r="HX79" s="115">
        <f t="shared" si="95"/>
        <v>0.69753148553734701</v>
      </c>
      <c r="HY79" s="115">
        <f t="shared" si="95"/>
        <v>0.68717603385707726</v>
      </c>
      <c r="HZ79" s="115">
        <f t="shared" si="95"/>
        <v>0.68846961112872673</v>
      </c>
      <c r="IA79" s="115">
        <f t="shared" si="95"/>
        <v>0.68265625582019551</v>
      </c>
      <c r="IB79" s="115">
        <f t="shared" si="95"/>
        <v>0.69274655686027264</v>
      </c>
      <c r="IC79" s="115">
        <f t="shared" si="95"/>
        <v>0.67939667134999349</v>
      </c>
      <c r="ID79" s="115">
        <f t="shared" si="95"/>
        <v>0.66637517515709976</v>
      </c>
      <c r="IE79" s="115">
        <f t="shared" si="95"/>
        <v>0.6707784942708509</v>
      </c>
      <c r="IF79" s="115">
        <f t="shared" si="95"/>
        <v>0.6681695684943495</v>
      </c>
      <c r="IG79" s="115">
        <f t="shared" si="95"/>
        <v>0.66892484923947215</v>
      </c>
      <c r="IH79" s="115">
        <f t="shared" si="95"/>
        <v>0.66518969837160757</v>
      </c>
      <c r="II79" s="115">
        <f t="shared" si="95"/>
        <v>0.67029075721084108</v>
      </c>
      <c r="IJ79" s="115">
        <f t="shared" si="95"/>
        <v>0.66937452257252805</v>
      </c>
      <c r="IK79" s="115">
        <f t="shared" si="95"/>
        <v>0.66872251417605222</v>
      </c>
      <c r="IL79" s="115">
        <f t="shared" si="95"/>
        <v>0.66354125883425286</v>
      </c>
      <c r="IM79" s="115">
        <f t="shared" si="95"/>
        <v>0.65705027158351159</v>
      </c>
      <c r="IN79" s="115">
        <f t="shared" si="95"/>
        <v>0.64385296060620456</v>
      </c>
      <c r="IO79" s="115">
        <f t="shared" si="95"/>
        <v>0.63596368598809216</v>
      </c>
      <c r="IP79" s="115">
        <f t="shared" si="95"/>
        <v>0.64140983139198871</v>
      </c>
      <c r="IQ79" s="115">
        <f t="shared" si="95"/>
        <v>0.63792143557520575</v>
      </c>
      <c r="IR79" s="115">
        <f t="shared" si="95"/>
        <v>0.63627265909286945</v>
      </c>
      <c r="IS79" s="115">
        <f t="shared" si="95"/>
        <v>0.65263724719024041</v>
      </c>
      <c r="IT79" s="115">
        <f t="shared" si="95"/>
        <v>0.64813403238847833</v>
      </c>
      <c r="IU79" s="115">
        <f t="shared" si="95"/>
        <v>0.6637699409175325</v>
      </c>
      <c r="IV79" s="115">
        <f t="shared" si="95"/>
        <v>0.67019175348793358</v>
      </c>
      <c r="IW79" s="115">
        <f t="shared" si="95"/>
        <v>0.65441745314766875</v>
      </c>
      <c r="IX79" s="115">
        <f t="shared" ref="IX79:JF79" si="96">+IX49/IX$72</f>
        <v>0.64219838436641441</v>
      </c>
      <c r="IY79" s="115">
        <f t="shared" si="96"/>
        <v>0.63311479765510681</v>
      </c>
      <c r="IZ79" s="115">
        <f t="shared" si="96"/>
        <v>0.63284162240220831</v>
      </c>
      <c r="JA79" s="115">
        <f t="shared" si="96"/>
        <v>0.62831193372458893</v>
      </c>
      <c r="JB79" s="115">
        <f t="shared" si="96"/>
        <v>0.63455061120779777</v>
      </c>
      <c r="JC79" s="115">
        <f t="shared" si="96"/>
        <v>0.63553577365377745</v>
      </c>
      <c r="JD79" s="115">
        <f t="shared" si="96"/>
        <v>0.64286872197100509</v>
      </c>
      <c r="JE79" s="115">
        <f t="shared" si="96"/>
        <v>0.63941918058515823</v>
      </c>
      <c r="JF79" s="115">
        <f t="shared" si="96"/>
        <v>0.62788871316869899</v>
      </c>
    </row>
    <row r="80" spans="1:266" s="1" customFormat="1" ht="12.9" customHeight="1" x14ac:dyDescent="0.2">
      <c r="A80" s="73" t="s">
        <v>305</v>
      </c>
      <c r="B80" s="115">
        <f t="shared" ref="B80:BM80" si="97">+B64/B$72</f>
        <v>0.28264184759539046</v>
      </c>
      <c r="C80" s="115">
        <f t="shared" si="97"/>
        <v>0.2973651646509925</v>
      </c>
      <c r="D80" s="115">
        <f t="shared" si="97"/>
        <v>0.29445447155077903</v>
      </c>
      <c r="E80" s="115">
        <f t="shared" si="97"/>
        <v>0.28924750812369932</v>
      </c>
      <c r="F80" s="115">
        <f t="shared" si="97"/>
        <v>0.2863067122654071</v>
      </c>
      <c r="G80" s="115">
        <f t="shared" si="97"/>
        <v>0.28521257659935689</v>
      </c>
      <c r="H80" s="115">
        <f t="shared" si="97"/>
        <v>0.28296930624768163</v>
      </c>
      <c r="I80" s="115">
        <f t="shared" si="97"/>
        <v>0.28651144827218822</v>
      </c>
      <c r="J80" s="115">
        <f t="shared" si="97"/>
        <v>0.28588581108011157</v>
      </c>
      <c r="K80" s="115">
        <f t="shared" si="97"/>
        <v>0.28728822216060823</v>
      </c>
      <c r="L80" s="115">
        <f t="shared" si="97"/>
        <v>0.29131938922210376</v>
      </c>
      <c r="M80" s="115">
        <f t="shared" si="97"/>
        <v>0.30408807663336657</v>
      </c>
      <c r="N80" s="115">
        <f t="shared" si="97"/>
        <v>0.30792710310372806</v>
      </c>
      <c r="O80" s="115">
        <f t="shared" si="97"/>
        <v>0.31159938887680916</v>
      </c>
      <c r="P80" s="115">
        <f t="shared" si="97"/>
        <v>0.3039201813535094</v>
      </c>
      <c r="Q80" s="115">
        <f t="shared" si="97"/>
        <v>0.29243661825445527</v>
      </c>
      <c r="R80" s="115">
        <f t="shared" si="97"/>
        <v>0.29463453545488894</v>
      </c>
      <c r="S80" s="115">
        <f t="shared" si="97"/>
        <v>0.30002436368791907</v>
      </c>
      <c r="T80" s="115">
        <f t="shared" si="97"/>
        <v>0.32161176397806224</v>
      </c>
      <c r="U80" s="115">
        <f t="shared" si="97"/>
        <v>0.32675546762967017</v>
      </c>
      <c r="V80" s="115">
        <f t="shared" si="97"/>
        <v>0.33836289692264893</v>
      </c>
      <c r="W80" s="115">
        <f t="shared" si="97"/>
        <v>0.35127121563285207</v>
      </c>
      <c r="X80" s="115">
        <f t="shared" si="97"/>
        <v>0.36362679556890115</v>
      </c>
      <c r="Y80" s="115">
        <f t="shared" si="97"/>
        <v>0.3671275366025511</v>
      </c>
      <c r="Z80" s="115">
        <f t="shared" si="97"/>
        <v>0.3737787512881981</v>
      </c>
      <c r="AA80" s="115">
        <f t="shared" si="97"/>
        <v>0.37409327838539375</v>
      </c>
      <c r="AB80" s="115">
        <f t="shared" si="97"/>
        <v>0.36597535670070119</v>
      </c>
      <c r="AC80" s="115">
        <f t="shared" si="97"/>
        <v>0.35863124279802649</v>
      </c>
      <c r="AD80" s="115">
        <f t="shared" si="97"/>
        <v>0.37323477625169327</v>
      </c>
      <c r="AE80" s="115">
        <f t="shared" si="97"/>
        <v>0.38595203484885554</v>
      </c>
      <c r="AF80" s="115">
        <f t="shared" si="97"/>
        <v>0.4001947756265839</v>
      </c>
      <c r="AG80" s="115">
        <f t="shared" si="97"/>
        <v>0.40412844525541397</v>
      </c>
      <c r="AH80" s="115">
        <f t="shared" si="97"/>
        <v>0.38932649265834829</v>
      </c>
      <c r="AI80" s="115">
        <f t="shared" si="97"/>
        <v>0.39797481757582404</v>
      </c>
      <c r="AJ80" s="115">
        <f t="shared" si="97"/>
        <v>0.4113638602460577</v>
      </c>
      <c r="AK80" s="115">
        <f t="shared" si="97"/>
        <v>0.41801341491898397</v>
      </c>
      <c r="AL80" s="115">
        <f t="shared" si="97"/>
        <v>0.41647469589427238</v>
      </c>
      <c r="AM80" s="115">
        <f t="shared" si="97"/>
        <v>0.41447157229914006</v>
      </c>
      <c r="AN80" s="115">
        <f t="shared" si="97"/>
        <v>0.41256819119010535</v>
      </c>
      <c r="AO80" s="115">
        <f t="shared" si="97"/>
        <v>0.40881241993796102</v>
      </c>
      <c r="AP80" s="115">
        <f t="shared" si="97"/>
        <v>0.37304733663552286</v>
      </c>
      <c r="AQ80" s="115">
        <f t="shared" si="97"/>
        <v>0.35579692257055873</v>
      </c>
      <c r="AR80" s="115">
        <f t="shared" si="97"/>
        <v>0.34223159500004813</v>
      </c>
      <c r="AS80" s="115">
        <f t="shared" si="97"/>
        <v>0.33789653025943855</v>
      </c>
      <c r="AT80" s="115">
        <f t="shared" si="97"/>
        <v>0.32970737449441823</v>
      </c>
      <c r="AU80" s="115">
        <f t="shared" si="97"/>
        <v>0.31650058507221429</v>
      </c>
      <c r="AV80" s="115">
        <f t="shared" si="97"/>
        <v>0.28101825383547785</v>
      </c>
      <c r="AW80" s="115">
        <f t="shared" si="97"/>
        <v>0.26443794287042954</v>
      </c>
      <c r="AX80" s="115">
        <f t="shared" si="97"/>
        <v>0.25489051627992187</v>
      </c>
      <c r="AY80" s="115">
        <f t="shared" si="97"/>
        <v>0.24505120004484118</v>
      </c>
      <c r="AZ80" s="115">
        <f t="shared" si="97"/>
        <v>0.22740621233690242</v>
      </c>
      <c r="BA80" s="115">
        <f t="shared" si="97"/>
        <v>0.22091247430560487</v>
      </c>
      <c r="BB80" s="115">
        <f t="shared" si="97"/>
        <v>0.22350992497408681</v>
      </c>
      <c r="BC80" s="115">
        <f t="shared" si="97"/>
        <v>0.21467780735650735</v>
      </c>
      <c r="BD80" s="115">
        <f t="shared" si="97"/>
        <v>0.20767963173694831</v>
      </c>
      <c r="BE80" s="115">
        <f t="shared" si="97"/>
        <v>0.19974355273542405</v>
      </c>
      <c r="BF80" s="115">
        <f t="shared" si="97"/>
        <v>0.1933602441807411</v>
      </c>
      <c r="BG80" s="115">
        <f t="shared" si="97"/>
        <v>0.1940366474332535</v>
      </c>
      <c r="BH80" s="115">
        <f t="shared" si="97"/>
        <v>0.1981122529330902</v>
      </c>
      <c r="BI80" s="115">
        <f t="shared" si="97"/>
        <v>0.1984161746070921</v>
      </c>
      <c r="BJ80" s="115">
        <f t="shared" si="97"/>
        <v>0.20056159655194444</v>
      </c>
      <c r="BK80" s="115">
        <f t="shared" si="97"/>
        <v>0.20031585203026073</v>
      </c>
      <c r="BL80" s="115">
        <f t="shared" si="97"/>
        <v>0.20076823263663396</v>
      </c>
      <c r="BM80" s="115">
        <f t="shared" si="97"/>
        <v>0.19877986099715111</v>
      </c>
      <c r="BN80" s="115">
        <f t="shared" ref="BN80:DY80" si="98">+BN64/BN$72</f>
        <v>0.19530497992322454</v>
      </c>
      <c r="BO80" s="115">
        <f t="shared" si="98"/>
        <v>0.1974437902305374</v>
      </c>
      <c r="BP80" s="115">
        <f t="shared" si="98"/>
        <v>0.19932311344357428</v>
      </c>
      <c r="BQ80" s="115">
        <f t="shared" si="98"/>
        <v>0.20414129289005464</v>
      </c>
      <c r="BR80" s="115">
        <f t="shared" si="98"/>
        <v>0.20752331458260009</v>
      </c>
      <c r="BS80" s="115">
        <f t="shared" si="98"/>
        <v>0.2067804754245853</v>
      </c>
      <c r="BT80" s="115">
        <f t="shared" si="98"/>
        <v>0.21134419970380902</v>
      </c>
      <c r="BU80" s="115">
        <f t="shared" si="98"/>
        <v>0.20372785614946806</v>
      </c>
      <c r="BV80" s="115">
        <f t="shared" si="98"/>
        <v>0.20118352992888835</v>
      </c>
      <c r="BW80" s="115">
        <f t="shared" si="98"/>
        <v>0.19687451562329897</v>
      </c>
      <c r="BX80" s="115">
        <f t="shared" si="98"/>
        <v>0.19631111967435311</v>
      </c>
      <c r="BY80" s="115">
        <f t="shared" si="98"/>
        <v>0.20132147186763211</v>
      </c>
      <c r="BZ80" s="115">
        <f t="shared" si="98"/>
        <v>0.205940039074065</v>
      </c>
      <c r="CA80" s="115">
        <f t="shared" si="98"/>
        <v>0.20327738122063241</v>
      </c>
      <c r="CB80" s="115">
        <f t="shared" si="98"/>
        <v>0.20296953574089682</v>
      </c>
      <c r="CC80" s="115">
        <f t="shared" si="98"/>
        <v>0.20062835425587511</v>
      </c>
      <c r="CD80" s="115">
        <f t="shared" si="98"/>
        <v>0.20197420090621301</v>
      </c>
      <c r="CE80" s="115">
        <f t="shared" si="98"/>
        <v>0.20370049875031135</v>
      </c>
      <c r="CF80" s="115">
        <f t="shared" si="98"/>
        <v>0.20257440411000083</v>
      </c>
      <c r="CG80" s="115">
        <f t="shared" si="98"/>
        <v>0.19096549150439748</v>
      </c>
      <c r="CH80" s="115">
        <f t="shared" si="98"/>
        <v>0.18737076538001327</v>
      </c>
      <c r="CI80" s="115">
        <f t="shared" si="98"/>
        <v>0.18109233569823405</v>
      </c>
      <c r="CJ80" s="115">
        <f t="shared" si="98"/>
        <v>0.16934562282600563</v>
      </c>
      <c r="CK80" s="115">
        <f t="shared" si="98"/>
        <v>0.16997986175818386</v>
      </c>
      <c r="CL80" s="115">
        <f t="shared" si="98"/>
        <v>0.17026944776108577</v>
      </c>
      <c r="CM80" s="115">
        <f t="shared" si="98"/>
        <v>0.17311731078946663</v>
      </c>
      <c r="CN80" s="115">
        <f t="shared" si="98"/>
        <v>0.17211316972902865</v>
      </c>
      <c r="CO80" s="115">
        <f t="shared" si="98"/>
        <v>0.1716286825112058</v>
      </c>
      <c r="CP80" s="115">
        <f t="shared" si="98"/>
        <v>0.17735215651442196</v>
      </c>
      <c r="CQ80" s="115">
        <f t="shared" si="98"/>
        <v>0.18177991458355997</v>
      </c>
      <c r="CR80" s="115">
        <f t="shared" si="98"/>
        <v>0.17552909860359478</v>
      </c>
      <c r="CS80" s="115">
        <f t="shared" si="98"/>
        <v>0.17771542742751764</v>
      </c>
      <c r="CT80" s="115">
        <f t="shared" si="98"/>
        <v>0.19758901709259491</v>
      </c>
      <c r="CU80" s="115">
        <f t="shared" si="98"/>
        <v>0.19640838162151147</v>
      </c>
      <c r="CV80" s="115">
        <f t="shared" si="98"/>
        <v>0.18872554700436719</v>
      </c>
      <c r="CW80" s="115">
        <f t="shared" si="98"/>
        <v>0.17684844284785173</v>
      </c>
      <c r="CX80" s="115">
        <f t="shared" si="98"/>
        <v>0.17241900365879709</v>
      </c>
      <c r="CY80" s="115">
        <f t="shared" si="98"/>
        <v>0.1639728606212571</v>
      </c>
      <c r="CZ80" s="115">
        <f t="shared" si="98"/>
        <v>0.16791277955911907</v>
      </c>
      <c r="DA80" s="115">
        <f t="shared" si="98"/>
        <v>0.17071641863677647</v>
      </c>
      <c r="DB80" s="115">
        <f t="shared" si="98"/>
        <v>0.1763099168020992</v>
      </c>
      <c r="DC80" s="115">
        <f t="shared" si="98"/>
        <v>0.20197622522288405</v>
      </c>
      <c r="DD80" s="115">
        <f t="shared" si="98"/>
        <v>0.21457608974151238</v>
      </c>
      <c r="DE80" s="115">
        <f t="shared" si="98"/>
        <v>0.21250544691167145</v>
      </c>
      <c r="DF80" s="115">
        <f t="shared" si="98"/>
        <v>0.22308746017247155</v>
      </c>
      <c r="DG80" s="115">
        <f t="shared" si="98"/>
        <v>0.22119358190965488</v>
      </c>
      <c r="DH80" s="115">
        <f t="shared" si="98"/>
        <v>0.22896569843910597</v>
      </c>
      <c r="DI80" s="115">
        <f t="shared" si="98"/>
        <v>0.22580278539138929</v>
      </c>
      <c r="DJ80" s="115">
        <f t="shared" si="98"/>
        <v>0.21802807571966143</v>
      </c>
      <c r="DK80" s="115">
        <f t="shared" si="98"/>
        <v>0.2149988279137145</v>
      </c>
      <c r="DL80" s="115">
        <f t="shared" si="98"/>
        <v>0.20847979675491007</v>
      </c>
      <c r="DM80" s="115">
        <f t="shared" si="98"/>
        <v>0.20111579433167434</v>
      </c>
      <c r="DN80" s="115">
        <f t="shared" si="98"/>
        <v>0.20405163538036622</v>
      </c>
      <c r="DO80" s="115">
        <f t="shared" si="98"/>
        <v>0.20040881977979985</v>
      </c>
      <c r="DP80" s="115">
        <f t="shared" si="98"/>
        <v>0.19324422680383307</v>
      </c>
      <c r="DQ80" s="115">
        <f t="shared" si="98"/>
        <v>0.18819571143157071</v>
      </c>
      <c r="DR80" s="115">
        <f t="shared" si="98"/>
        <v>0.1931827231542457</v>
      </c>
      <c r="DS80" s="115">
        <f t="shared" si="98"/>
        <v>0.18788600133324115</v>
      </c>
      <c r="DT80" s="115">
        <f t="shared" si="98"/>
        <v>0.19119127836527519</v>
      </c>
      <c r="DU80" s="115">
        <f t="shared" si="98"/>
        <v>0.1889298260730094</v>
      </c>
      <c r="DV80" s="115">
        <f t="shared" si="98"/>
        <v>0.19380382053583273</v>
      </c>
      <c r="DW80" s="115">
        <f t="shared" si="98"/>
        <v>0.19089407452870868</v>
      </c>
      <c r="DX80" s="115">
        <f t="shared" si="98"/>
        <v>0.19569274591593949</v>
      </c>
      <c r="DY80" s="115">
        <f t="shared" si="98"/>
        <v>0.19225724332746841</v>
      </c>
      <c r="DZ80" s="115">
        <f t="shared" ref="DZ80:GK80" si="99">+DZ64/DZ$72</f>
        <v>0.19444705887079458</v>
      </c>
      <c r="EA80" s="115">
        <f t="shared" si="99"/>
        <v>0.19967569330706067</v>
      </c>
      <c r="EB80" s="115">
        <f t="shared" si="99"/>
        <v>0.19992722170249388</v>
      </c>
      <c r="EC80" s="115">
        <f t="shared" si="99"/>
        <v>0.16676013348308974</v>
      </c>
      <c r="ED80" s="115">
        <f t="shared" si="99"/>
        <v>0.17028538917824906</v>
      </c>
      <c r="EE80" s="115">
        <f t="shared" si="99"/>
        <v>0.16811774698555038</v>
      </c>
      <c r="EF80" s="115">
        <f t="shared" si="99"/>
        <v>0.15401055671952502</v>
      </c>
      <c r="EG80" s="115">
        <f t="shared" si="99"/>
        <v>0.15207460886757529</v>
      </c>
      <c r="EH80" s="115">
        <f t="shared" si="99"/>
        <v>0.156965936079869</v>
      </c>
      <c r="EI80" s="115">
        <f t="shared" si="99"/>
        <v>0.15675922614691185</v>
      </c>
      <c r="EJ80" s="115">
        <f t="shared" si="99"/>
        <v>0.14959314702855389</v>
      </c>
      <c r="EK80" s="115">
        <f t="shared" si="99"/>
        <v>0.14879617260184255</v>
      </c>
      <c r="EL80" s="115">
        <f t="shared" si="99"/>
        <v>0.15883106945404124</v>
      </c>
      <c r="EM80" s="115">
        <f t="shared" si="99"/>
        <v>0.1573531868733957</v>
      </c>
      <c r="EN80" s="115">
        <f t="shared" si="99"/>
        <v>0.16640699280655485</v>
      </c>
      <c r="EO80" s="115">
        <f t="shared" si="99"/>
        <v>0.16295243015427607</v>
      </c>
      <c r="EP80" s="115">
        <f t="shared" si="99"/>
        <v>0.171455493738325</v>
      </c>
      <c r="EQ80" s="115">
        <f t="shared" si="99"/>
        <v>0.15859239504784853</v>
      </c>
      <c r="ER80" s="115">
        <f t="shared" si="99"/>
        <v>0.15978343948304483</v>
      </c>
      <c r="ES80" s="115">
        <f t="shared" si="99"/>
        <v>0.161970967200528</v>
      </c>
      <c r="ET80" s="115">
        <f t="shared" si="99"/>
        <v>0.16075001598826139</v>
      </c>
      <c r="EU80" s="115">
        <f t="shared" si="99"/>
        <v>0.16327592208850869</v>
      </c>
      <c r="EV80" s="115">
        <f t="shared" si="99"/>
        <v>0.16282031613327816</v>
      </c>
      <c r="EW80" s="115">
        <f t="shared" si="99"/>
        <v>0.16591524587654211</v>
      </c>
      <c r="EX80" s="115">
        <f t="shared" si="99"/>
        <v>0.16130275870266542</v>
      </c>
      <c r="EY80" s="115">
        <f t="shared" si="99"/>
        <v>0.16417704840008926</v>
      </c>
      <c r="EZ80" s="115">
        <f t="shared" si="99"/>
        <v>0.16520965903846388</v>
      </c>
      <c r="FA80" s="115">
        <f t="shared" si="99"/>
        <v>0.160263013204547</v>
      </c>
      <c r="FB80" s="115">
        <f t="shared" si="99"/>
        <v>0.15598122146516563</v>
      </c>
      <c r="FC80" s="115">
        <f t="shared" si="99"/>
        <v>0.14810927263144502</v>
      </c>
      <c r="FD80" s="115">
        <f t="shared" si="99"/>
        <v>0.14581999287152383</v>
      </c>
      <c r="FE80" s="115">
        <f t="shared" si="99"/>
        <v>0.14738338857252686</v>
      </c>
      <c r="FF80" s="115">
        <f t="shared" si="99"/>
        <v>0.15998630590982654</v>
      </c>
      <c r="FG80" s="115">
        <f t="shared" si="99"/>
        <v>0.16603956028081779</v>
      </c>
      <c r="FH80" s="115">
        <f t="shared" si="99"/>
        <v>0.17022040090688184</v>
      </c>
      <c r="FI80" s="115">
        <f t="shared" si="99"/>
        <v>0.1686209072291667</v>
      </c>
      <c r="FJ80" s="115">
        <f t="shared" si="99"/>
        <v>0.17437956280769504</v>
      </c>
      <c r="FK80" s="115">
        <f t="shared" si="99"/>
        <v>0.17467689291274055</v>
      </c>
      <c r="FL80" s="115">
        <f t="shared" si="99"/>
        <v>0.17548946185655548</v>
      </c>
      <c r="FM80" s="115">
        <f t="shared" si="99"/>
        <v>0.17790276826818088</v>
      </c>
      <c r="FN80" s="115">
        <f t="shared" si="99"/>
        <v>0.18400447411495313</v>
      </c>
      <c r="FO80" s="115">
        <f t="shared" si="99"/>
        <v>0.17871476492288343</v>
      </c>
      <c r="FP80" s="115">
        <f t="shared" si="99"/>
        <v>0.18555848176524919</v>
      </c>
      <c r="FQ80" s="115">
        <f t="shared" si="99"/>
        <v>0.19530022970433461</v>
      </c>
      <c r="FR80" s="115">
        <f t="shared" si="99"/>
        <v>0.19688209265851667</v>
      </c>
      <c r="FS80" s="115">
        <f t="shared" si="99"/>
        <v>0.19392250205597189</v>
      </c>
      <c r="FT80" s="115">
        <f t="shared" si="99"/>
        <v>0.20210908984239354</v>
      </c>
      <c r="FU80" s="115">
        <f t="shared" si="99"/>
        <v>0.1691142026037335</v>
      </c>
      <c r="FV80" s="115">
        <f t="shared" si="99"/>
        <v>0.20987479363824071</v>
      </c>
      <c r="FW80" s="115">
        <f t="shared" si="99"/>
        <v>0.21720512928687324</v>
      </c>
      <c r="FX80" s="115">
        <f t="shared" si="99"/>
        <v>0.21712751508990177</v>
      </c>
      <c r="FY80" s="115">
        <f t="shared" si="99"/>
        <v>0.21673720413987724</v>
      </c>
      <c r="FZ80" s="115">
        <f t="shared" si="99"/>
        <v>0.2253615156405431</v>
      </c>
      <c r="GA80" s="115">
        <f t="shared" si="99"/>
        <v>0.24315727014687372</v>
      </c>
      <c r="GB80" s="115">
        <f t="shared" si="99"/>
        <v>0.24373466198238461</v>
      </c>
      <c r="GC80" s="115">
        <f t="shared" si="99"/>
        <v>0.25067707654000154</v>
      </c>
      <c r="GD80" s="115">
        <f t="shared" si="99"/>
        <v>0.20541594795153817</v>
      </c>
      <c r="GE80" s="115">
        <f t="shared" si="99"/>
        <v>0.2558685820197128</v>
      </c>
      <c r="GF80" s="115">
        <f t="shared" si="99"/>
        <v>0.27153804423106603</v>
      </c>
      <c r="GG80" s="115">
        <f t="shared" si="99"/>
        <v>0.28048950460746935</v>
      </c>
      <c r="GH80" s="115">
        <f t="shared" si="99"/>
        <v>0.29874147969228859</v>
      </c>
      <c r="GI80" s="115">
        <f t="shared" si="99"/>
        <v>0.30310980283208294</v>
      </c>
      <c r="GJ80" s="115">
        <f t="shared" si="99"/>
        <v>0.30112092056944245</v>
      </c>
      <c r="GK80" s="115">
        <f t="shared" si="99"/>
        <v>0.31281213194538315</v>
      </c>
      <c r="GL80" s="115">
        <f t="shared" ref="GL80:IW80" si="100">+GL64/GL$72</f>
        <v>0.32082227039855121</v>
      </c>
      <c r="GM80" s="115">
        <f t="shared" si="100"/>
        <v>0.31388712848985351</v>
      </c>
      <c r="GN80" s="115">
        <f t="shared" si="100"/>
        <v>0.3171306596316249</v>
      </c>
      <c r="GO80" s="115">
        <f t="shared" si="100"/>
        <v>0.31971653089456464</v>
      </c>
      <c r="GP80" s="115">
        <f t="shared" si="100"/>
        <v>0.31459380876622078</v>
      </c>
      <c r="GQ80" s="115">
        <f t="shared" si="100"/>
        <v>0.30602474986637884</v>
      </c>
      <c r="GR80" s="115">
        <f t="shared" si="100"/>
        <v>0.30424479324287307</v>
      </c>
      <c r="GS80" s="115">
        <f t="shared" si="100"/>
        <v>0.30388802120409542</v>
      </c>
      <c r="GT80" s="115">
        <f t="shared" si="100"/>
        <v>0.30063554656209307</v>
      </c>
      <c r="GU80" s="115">
        <f t="shared" si="100"/>
        <v>0.3017158455298769</v>
      </c>
      <c r="GV80" s="115">
        <f t="shared" si="100"/>
        <v>0.30338688882128273</v>
      </c>
      <c r="GW80" s="115">
        <f t="shared" si="100"/>
        <v>0.2988969558675903</v>
      </c>
      <c r="GX80" s="115">
        <f t="shared" si="100"/>
        <v>0.29559991408866526</v>
      </c>
      <c r="GY80" s="115">
        <f t="shared" si="100"/>
        <v>0.28524548354160895</v>
      </c>
      <c r="GZ80" s="115">
        <f t="shared" si="100"/>
        <v>0.29533633941608717</v>
      </c>
      <c r="HA80" s="115">
        <f t="shared" si="100"/>
        <v>0.28725563397795362</v>
      </c>
      <c r="HB80" s="115">
        <f t="shared" si="100"/>
        <v>0.29366890172896537</v>
      </c>
      <c r="HC80" s="115">
        <f t="shared" si="100"/>
        <v>0.29374994333065185</v>
      </c>
      <c r="HD80" s="115">
        <f t="shared" si="100"/>
        <v>0.29482410241345197</v>
      </c>
      <c r="HE80" s="115">
        <f t="shared" si="100"/>
        <v>0.29652935989613599</v>
      </c>
      <c r="HF80" s="115">
        <f t="shared" si="100"/>
        <v>0.29747281804011988</v>
      </c>
      <c r="HG80" s="115">
        <f t="shared" si="100"/>
        <v>0.30453558228503641</v>
      </c>
      <c r="HH80" s="115">
        <f t="shared" si="100"/>
        <v>0.29916636400049762</v>
      </c>
      <c r="HI80" s="115">
        <f t="shared" si="100"/>
        <v>0.2953374455801332</v>
      </c>
      <c r="HJ80" s="115">
        <f t="shared" si="100"/>
        <v>0.30215899806383484</v>
      </c>
      <c r="HK80" s="115">
        <f t="shared" si="100"/>
        <v>0.29876749202620001</v>
      </c>
      <c r="HL80" s="115">
        <f t="shared" si="100"/>
        <v>0.3009460065617301</v>
      </c>
      <c r="HM80" s="115">
        <f t="shared" si="100"/>
        <v>0.29943666137222419</v>
      </c>
      <c r="HN80" s="115">
        <f t="shared" si="100"/>
        <v>0.30437764037484999</v>
      </c>
      <c r="HO80" s="115">
        <f t="shared" si="100"/>
        <v>0.3039578699132317</v>
      </c>
      <c r="HP80" s="115">
        <f t="shared" si="100"/>
        <v>0.30442339637115107</v>
      </c>
      <c r="HQ80" s="115">
        <f t="shared" si="100"/>
        <v>0.30784748324417688</v>
      </c>
      <c r="HR80" s="115">
        <f t="shared" si="100"/>
        <v>0.30661053390594223</v>
      </c>
      <c r="HS80" s="115">
        <f t="shared" si="100"/>
        <v>0.31499977584624161</v>
      </c>
      <c r="HT80" s="115">
        <f t="shared" si="100"/>
        <v>0.31177490033385247</v>
      </c>
      <c r="HU80" s="115">
        <f t="shared" si="100"/>
        <v>0.31449809843648341</v>
      </c>
      <c r="HV80" s="115">
        <f t="shared" si="100"/>
        <v>0.315897366532644</v>
      </c>
      <c r="HW80" s="115">
        <f t="shared" si="100"/>
        <v>0.29676106350545906</v>
      </c>
      <c r="HX80" s="115">
        <f t="shared" si="100"/>
        <v>0.30246851446265299</v>
      </c>
      <c r="HY80" s="115">
        <f t="shared" si="100"/>
        <v>0.31282396614292268</v>
      </c>
      <c r="HZ80" s="115">
        <f t="shared" si="100"/>
        <v>0.31153038887127327</v>
      </c>
      <c r="IA80" s="115">
        <f t="shared" si="100"/>
        <v>0.31734374417980454</v>
      </c>
      <c r="IB80" s="115">
        <f t="shared" si="100"/>
        <v>0.30725344313972736</v>
      </c>
      <c r="IC80" s="115">
        <f t="shared" si="100"/>
        <v>0.3206033286500064</v>
      </c>
      <c r="ID80" s="115">
        <f t="shared" si="100"/>
        <v>0.33362482484290029</v>
      </c>
      <c r="IE80" s="115">
        <f t="shared" si="100"/>
        <v>0.32922150572914904</v>
      </c>
      <c r="IF80" s="115">
        <f t="shared" si="100"/>
        <v>0.33183043150565045</v>
      </c>
      <c r="IG80" s="115">
        <f t="shared" si="100"/>
        <v>0.33107515076052785</v>
      </c>
      <c r="IH80" s="115">
        <f t="shared" si="100"/>
        <v>0.33481030162839243</v>
      </c>
      <c r="II80" s="115">
        <f t="shared" si="100"/>
        <v>0.32970924278915886</v>
      </c>
      <c r="IJ80" s="115">
        <f t="shared" si="100"/>
        <v>0.33062547742747189</v>
      </c>
      <c r="IK80" s="115">
        <f t="shared" si="100"/>
        <v>0.33127748582394778</v>
      </c>
      <c r="IL80" s="115">
        <f t="shared" si="100"/>
        <v>0.3364587411657472</v>
      </c>
      <c r="IM80" s="115">
        <f t="shared" si="100"/>
        <v>0.34294972841648841</v>
      </c>
      <c r="IN80" s="115">
        <f t="shared" si="100"/>
        <v>0.35614703939379544</v>
      </c>
      <c r="IO80" s="115">
        <f t="shared" si="100"/>
        <v>0.36403631401190772</v>
      </c>
      <c r="IP80" s="115">
        <f t="shared" si="100"/>
        <v>0.35859016860801124</v>
      </c>
      <c r="IQ80" s="115">
        <f t="shared" si="100"/>
        <v>0.36207856442479419</v>
      </c>
      <c r="IR80" s="115">
        <f t="shared" si="100"/>
        <v>0.36372734090713066</v>
      </c>
      <c r="IS80" s="115">
        <f t="shared" si="100"/>
        <v>0.34736275280975959</v>
      </c>
      <c r="IT80" s="115">
        <f t="shared" si="100"/>
        <v>0.35186596761152178</v>
      </c>
      <c r="IU80" s="115">
        <f t="shared" si="100"/>
        <v>0.33623005908246756</v>
      </c>
      <c r="IV80" s="115">
        <f t="shared" si="100"/>
        <v>0.32980824651206642</v>
      </c>
      <c r="IW80" s="115">
        <f t="shared" si="100"/>
        <v>0.34558254685233136</v>
      </c>
      <c r="IX80" s="115">
        <f t="shared" ref="IX80:JF80" si="101">+IX64/IX$72</f>
        <v>0.35780161563358553</v>
      </c>
      <c r="IY80" s="115">
        <f t="shared" si="101"/>
        <v>0.36688520234489319</v>
      </c>
      <c r="IZ80" s="115">
        <f t="shared" si="101"/>
        <v>0.36715837759779157</v>
      </c>
      <c r="JA80" s="115">
        <f t="shared" si="101"/>
        <v>0.37168806627541112</v>
      </c>
      <c r="JB80" s="115">
        <f t="shared" si="101"/>
        <v>0.36544938879220229</v>
      </c>
      <c r="JC80" s="115">
        <f t="shared" si="101"/>
        <v>0.36446422634622255</v>
      </c>
      <c r="JD80" s="115">
        <f t="shared" si="101"/>
        <v>0.35713127802899497</v>
      </c>
      <c r="JE80" s="115">
        <f t="shared" si="101"/>
        <v>0.36058081941484177</v>
      </c>
      <c r="JF80" s="115">
        <f t="shared" si="101"/>
        <v>0.37211128683130096</v>
      </c>
    </row>
    <row r="81" spans="1:266 16383:16383" s="1" customFormat="1" ht="12.9" customHeight="1" x14ac:dyDescent="0.2">
      <c r="A81" s="73"/>
      <c r="AC81" s="73"/>
    </row>
    <row r="82" spans="1:266 16383:16383" s="1" customFormat="1" ht="12.9" customHeight="1" x14ac:dyDescent="0.2">
      <c r="A82" s="25" t="s">
        <v>306</v>
      </c>
      <c r="AC82" s="73"/>
    </row>
    <row r="83" spans="1:266 16383:16383" s="1" customFormat="1" ht="12.9" customHeight="1" x14ac:dyDescent="0.2">
      <c r="A83" s="73" t="s">
        <v>106</v>
      </c>
      <c r="B83" s="1">
        <v>511521</v>
      </c>
      <c r="C83" s="1">
        <v>520902</v>
      </c>
      <c r="D83" s="1">
        <v>542737</v>
      </c>
      <c r="E83" s="1">
        <v>542106</v>
      </c>
      <c r="F83" s="1">
        <v>537458</v>
      </c>
      <c r="G83" s="1">
        <v>557582</v>
      </c>
      <c r="H83" s="1">
        <v>567530</v>
      </c>
      <c r="I83" s="1">
        <v>575003</v>
      </c>
      <c r="J83" s="1">
        <v>589084</v>
      </c>
      <c r="K83" s="1">
        <v>626151</v>
      </c>
      <c r="L83" s="1">
        <v>645228</v>
      </c>
      <c r="M83" s="1">
        <v>659861</v>
      </c>
      <c r="N83" s="1">
        <v>650651</v>
      </c>
      <c r="O83" s="1">
        <v>656709</v>
      </c>
      <c r="P83" s="1">
        <v>668619</v>
      </c>
      <c r="Q83" s="1">
        <v>665830</v>
      </c>
      <c r="R83" s="1">
        <v>671117</v>
      </c>
      <c r="S83" s="1">
        <v>693096</v>
      </c>
      <c r="T83" s="1">
        <v>711141</v>
      </c>
      <c r="U83" s="1">
        <v>713538</v>
      </c>
      <c r="V83" s="1">
        <v>729646</v>
      </c>
      <c r="W83" s="1">
        <v>739140</v>
      </c>
      <c r="X83" s="1">
        <v>765852.04386600014</v>
      </c>
      <c r="Y83" s="1">
        <v>759100</v>
      </c>
      <c r="Z83" s="1">
        <v>750555</v>
      </c>
      <c r="AA83" s="1">
        <v>760346</v>
      </c>
      <c r="AB83" s="1">
        <v>758769</v>
      </c>
      <c r="AC83" s="1">
        <v>758854</v>
      </c>
      <c r="AD83" s="1">
        <v>756847</v>
      </c>
      <c r="AE83" s="1">
        <v>771392</v>
      </c>
      <c r="AF83" s="1">
        <v>773157</v>
      </c>
      <c r="AG83" s="1">
        <v>760071</v>
      </c>
      <c r="AH83" s="1">
        <v>661661</v>
      </c>
      <c r="AI83" s="1">
        <v>663058</v>
      </c>
      <c r="AJ83" s="1">
        <v>664303</v>
      </c>
      <c r="AK83" s="1">
        <v>659841</v>
      </c>
      <c r="AL83" s="1">
        <v>655136</v>
      </c>
      <c r="AM83" s="1">
        <v>664471</v>
      </c>
      <c r="AN83" s="1">
        <v>660126</v>
      </c>
      <c r="AO83" s="1">
        <v>655453</v>
      </c>
      <c r="AP83" s="1">
        <v>637218</v>
      </c>
      <c r="AQ83" s="1">
        <v>654145</v>
      </c>
      <c r="AR83" s="1">
        <v>66456.559813000014</v>
      </c>
      <c r="AS83" s="1">
        <v>707723.50574130006</v>
      </c>
      <c r="AT83" s="1">
        <v>741237.61747288005</v>
      </c>
      <c r="AU83" s="1">
        <v>765299.18933715008</v>
      </c>
      <c r="AV83" s="1">
        <v>860582.88633491006</v>
      </c>
      <c r="AW83" s="1">
        <v>873450.15447303001</v>
      </c>
      <c r="AX83" s="1">
        <v>743395.16773314995</v>
      </c>
      <c r="AY83" s="1">
        <v>756929.41555491998</v>
      </c>
      <c r="AZ83" s="1">
        <v>753235.07153705996</v>
      </c>
      <c r="BA83" s="1">
        <v>752544.76058159012</v>
      </c>
      <c r="BB83" s="1">
        <v>754036.53726867994</v>
      </c>
      <c r="BC83" s="1">
        <v>779320.44756254985</v>
      </c>
      <c r="BD83" s="1">
        <v>788461.15592885995</v>
      </c>
      <c r="BE83" s="1">
        <v>794054.50303657004</v>
      </c>
      <c r="BF83" s="1">
        <v>828899.53694927995</v>
      </c>
      <c r="BG83" s="1">
        <v>857411.12120737997</v>
      </c>
      <c r="BH83" s="1">
        <v>887544.54457082006</v>
      </c>
      <c r="BI83" s="1">
        <v>917908</v>
      </c>
      <c r="BJ83" s="1">
        <v>931306.01977470994</v>
      </c>
      <c r="BK83" s="1">
        <v>948600.82453263004</v>
      </c>
      <c r="BL83" s="1">
        <v>935472.49129578006</v>
      </c>
      <c r="BM83" s="1">
        <v>938444.09090051008</v>
      </c>
      <c r="BN83" s="1">
        <v>935737.83960389008</v>
      </c>
      <c r="BO83" s="1">
        <v>957633.15874425985</v>
      </c>
      <c r="BP83" s="1">
        <v>975295.43178893009</v>
      </c>
      <c r="BQ83" s="1">
        <v>1004905.79451765</v>
      </c>
      <c r="BR83" s="1">
        <v>1040009.39891964</v>
      </c>
      <c r="BS83" s="1">
        <v>1076219.7098919901</v>
      </c>
      <c r="BT83" s="1">
        <v>1130992.2037629101</v>
      </c>
      <c r="BU83" s="1">
        <v>1163596.2321549701</v>
      </c>
      <c r="BV83" s="1">
        <v>1164248.68536314</v>
      </c>
      <c r="BW83" s="1">
        <v>1171449.7768268399</v>
      </c>
      <c r="BX83" s="1">
        <v>1169067.78867744</v>
      </c>
      <c r="BY83" s="1">
        <v>1160132.7666471701</v>
      </c>
      <c r="BZ83" s="1">
        <v>1144860.1871919101</v>
      </c>
      <c r="CA83" s="1">
        <v>1158353.6459571801</v>
      </c>
      <c r="CB83" s="1">
        <v>1171382.72406145</v>
      </c>
      <c r="CC83" s="1">
        <v>1198136.3970546001</v>
      </c>
      <c r="CD83" s="1">
        <v>1233407.35075934</v>
      </c>
      <c r="CE83" s="1">
        <v>1275977.6048254799</v>
      </c>
      <c r="CF83" s="1">
        <v>1323246.2237527999</v>
      </c>
      <c r="CG83" s="1">
        <v>1348270.81335</v>
      </c>
      <c r="CH83" s="1">
        <v>1377129.7119702999</v>
      </c>
      <c r="CI83" s="1">
        <v>1401621.766082</v>
      </c>
      <c r="CJ83" s="1">
        <v>1404278.9635815001</v>
      </c>
      <c r="CK83" s="1">
        <v>1403303.9489593001</v>
      </c>
      <c r="CL83" s="1">
        <v>1415948.6184308</v>
      </c>
      <c r="CM83" s="1">
        <v>1468662.5116180601</v>
      </c>
      <c r="CN83" s="1">
        <v>1518880.49538442</v>
      </c>
      <c r="CO83" s="1">
        <v>1578949.88031861</v>
      </c>
      <c r="CP83" s="1">
        <v>1630194.7658021599</v>
      </c>
      <c r="CQ83" s="1">
        <v>1685546.2776545801</v>
      </c>
      <c r="CR83" s="1">
        <v>1754816.6649219601</v>
      </c>
      <c r="CS83" s="1">
        <v>1824591.36575368</v>
      </c>
      <c r="CT83" s="1">
        <v>1362352.6507744701</v>
      </c>
      <c r="CU83" s="1">
        <v>1395962.0461017699</v>
      </c>
      <c r="CV83" s="1">
        <v>1396898.5809484799</v>
      </c>
      <c r="CW83" s="1">
        <v>1402115.1889241999</v>
      </c>
      <c r="CX83" s="1">
        <v>1443481.8335097299</v>
      </c>
      <c r="CY83" s="1">
        <v>1492616.98496888</v>
      </c>
      <c r="CZ83" s="1">
        <v>1564189.8885499199</v>
      </c>
      <c r="DA83" s="1">
        <v>1635434.96628092</v>
      </c>
      <c r="DB83" s="1">
        <v>1710423.30698114</v>
      </c>
      <c r="DC83" s="1">
        <v>1782732.4915732399</v>
      </c>
      <c r="DD83" s="1">
        <v>1804340.7107480399</v>
      </c>
      <c r="DE83" s="1">
        <v>1613779.9026075001</v>
      </c>
      <c r="DF83" s="1">
        <v>1201727.92000484</v>
      </c>
      <c r="DG83" s="1">
        <v>1219815.08234302</v>
      </c>
      <c r="DH83" s="1">
        <v>1230584.45721542</v>
      </c>
      <c r="DI83" s="1">
        <v>1222531.17523522</v>
      </c>
      <c r="DJ83" s="1">
        <v>1228119.9786600999</v>
      </c>
      <c r="DK83" s="1">
        <v>1267070.4512261001</v>
      </c>
      <c r="DL83" s="1">
        <v>1305029.2683570001</v>
      </c>
      <c r="DM83" s="1">
        <v>1357411.6840428</v>
      </c>
      <c r="DN83" s="1">
        <v>1404528.102921</v>
      </c>
      <c r="DO83" s="1">
        <v>1452542.75446642</v>
      </c>
      <c r="DP83" s="1">
        <v>1487152.6120048</v>
      </c>
      <c r="DQ83" s="1">
        <v>1515702.5911967999</v>
      </c>
      <c r="DR83" s="1">
        <v>1541165.9716723999</v>
      </c>
      <c r="DS83" s="1">
        <v>1582802.6624284899</v>
      </c>
      <c r="DT83" s="1">
        <v>1577642.75752778</v>
      </c>
      <c r="DU83" s="1">
        <v>1583028.4538956699</v>
      </c>
      <c r="DV83" s="1">
        <v>1584569.3897724401</v>
      </c>
      <c r="DW83" s="1">
        <v>1640620.2104875101</v>
      </c>
      <c r="DX83" s="1">
        <v>1674968.1024953299</v>
      </c>
      <c r="DY83" s="1">
        <v>1752561.2246565199</v>
      </c>
      <c r="DZ83" s="1">
        <v>1825700.8573183201</v>
      </c>
      <c r="EA83" s="1">
        <v>1911301.5925167201</v>
      </c>
      <c r="EB83" s="1">
        <v>1915275.3639425701</v>
      </c>
      <c r="EC83" s="1">
        <v>1632566.9047157301</v>
      </c>
      <c r="ED83" s="1">
        <v>1650890.5431155299</v>
      </c>
      <c r="EE83" s="1">
        <v>1683661.56671804</v>
      </c>
      <c r="EF83" s="1">
        <v>1689320.0880760101</v>
      </c>
      <c r="EG83" s="1">
        <v>1777292.87632192</v>
      </c>
      <c r="EH83" s="1">
        <v>1688851.81452293</v>
      </c>
      <c r="EI83" s="1">
        <v>1730627.3242230001</v>
      </c>
      <c r="EJ83" s="1">
        <v>1732579.49263081</v>
      </c>
      <c r="EK83" s="1">
        <v>1780536.18075748</v>
      </c>
      <c r="EL83" s="1">
        <v>1835420.69425678</v>
      </c>
      <c r="EM83" s="1">
        <v>1900412.47852289</v>
      </c>
      <c r="EN83" s="1">
        <v>1977675.1137611701</v>
      </c>
      <c r="EO83" s="1">
        <v>2019435.30634445</v>
      </c>
      <c r="EP83" s="1">
        <v>2014696.7877597001</v>
      </c>
      <c r="EQ83" s="1">
        <v>2000567.0205411499</v>
      </c>
      <c r="ER83" s="1">
        <v>2010853.0888419801</v>
      </c>
      <c r="ES83" s="1">
        <v>1976391.61439499</v>
      </c>
      <c r="ET83" s="1">
        <v>1887168.82332523</v>
      </c>
      <c r="EU83" s="1">
        <v>1906813.1686177</v>
      </c>
      <c r="EV83" s="1">
        <v>1929097.2671697401</v>
      </c>
      <c r="EW83" s="1">
        <v>2010937.32264091</v>
      </c>
      <c r="EX83" s="1">
        <v>2081016.5057653501</v>
      </c>
      <c r="EY83" s="1">
        <v>2136267.68122725</v>
      </c>
      <c r="EZ83" s="1">
        <v>2225449.7288723402</v>
      </c>
      <c r="FA83" s="1">
        <v>2300592.5917619099</v>
      </c>
      <c r="FB83" s="1">
        <v>2329528.1929540699</v>
      </c>
      <c r="FC83" s="1">
        <v>2330165.2918893299</v>
      </c>
      <c r="FD83" s="1">
        <v>2354134.3209916102</v>
      </c>
      <c r="FE83" s="1">
        <v>2375752.1615435299</v>
      </c>
      <c r="FF83" s="1">
        <v>2412600.80649467</v>
      </c>
      <c r="FG83" s="1">
        <v>2473096.3250071402</v>
      </c>
      <c r="FH83" s="1">
        <v>2546783.179929249</v>
      </c>
      <c r="FI83" s="1">
        <v>2627026.9914203598</v>
      </c>
      <c r="FJ83" s="1">
        <v>2731992.979371211</v>
      </c>
      <c r="FK83" s="1">
        <v>2834596.2280289</v>
      </c>
      <c r="FL83" s="1">
        <v>2936935.4837932698</v>
      </c>
      <c r="FM83" s="1">
        <v>2992044.0448817601</v>
      </c>
      <c r="FN83" s="1">
        <v>3004067.3830301901</v>
      </c>
      <c r="FO83" s="1">
        <v>3008652.8134543598</v>
      </c>
      <c r="FP83" s="1">
        <v>3048280.7173156501</v>
      </c>
      <c r="FQ83" s="1">
        <v>3015086.8821500302</v>
      </c>
      <c r="FR83" s="1">
        <v>3079250.2696518302</v>
      </c>
      <c r="FS83" s="1">
        <v>3145860.94629505</v>
      </c>
      <c r="FT83" s="1">
        <v>3224041.2094923998</v>
      </c>
      <c r="FU83" s="1">
        <v>3335839.4978927802</v>
      </c>
      <c r="FV83" s="1">
        <v>3500993.1048422102</v>
      </c>
      <c r="FW83" s="1">
        <v>3655086.7836574102</v>
      </c>
      <c r="FX83" s="1">
        <v>3764627.56516199</v>
      </c>
      <c r="FY83" s="1">
        <v>3796695.40303384</v>
      </c>
      <c r="FZ83" s="1">
        <v>3868043.6664208798</v>
      </c>
      <c r="GA83" s="1">
        <v>3062198.8270848901</v>
      </c>
      <c r="GB83" s="1">
        <v>3076994.1291471901</v>
      </c>
      <c r="GC83" s="1">
        <v>2867613.9161798898</v>
      </c>
      <c r="GD83" s="1">
        <v>2903488.4277730598</v>
      </c>
      <c r="GE83" s="1">
        <v>2918657.9674120899</v>
      </c>
      <c r="GF83" s="1">
        <v>2952647.7794804899</v>
      </c>
      <c r="GG83" s="1">
        <v>3052959.8727251198</v>
      </c>
      <c r="GH83" s="1">
        <v>3153437.7637366899</v>
      </c>
      <c r="GI83" s="1">
        <v>3178689.5086123701</v>
      </c>
      <c r="GJ83" s="1">
        <v>3229069.1664892999</v>
      </c>
      <c r="GK83" s="1">
        <v>3254672.8124115602</v>
      </c>
      <c r="GL83" s="1">
        <v>3238634.0006756298</v>
      </c>
      <c r="GM83" s="1">
        <v>3195030.0196605101</v>
      </c>
      <c r="GN83" s="1">
        <v>3124123.4727608901</v>
      </c>
      <c r="GO83" s="1">
        <v>3091252.73814695</v>
      </c>
      <c r="GP83" s="1">
        <v>3090719.2936886698</v>
      </c>
      <c r="GQ83" s="1">
        <v>3087089.0518526002</v>
      </c>
      <c r="GR83" s="1">
        <v>3076653.9524457101</v>
      </c>
      <c r="GS83" s="1">
        <v>3101719.19005406</v>
      </c>
      <c r="GT83" s="1">
        <v>3223559.8335810001</v>
      </c>
      <c r="GU83" s="1">
        <v>3301533.5593409701</v>
      </c>
      <c r="GV83" s="1">
        <v>3458006.18353177</v>
      </c>
      <c r="GW83" s="1">
        <v>3480998.7093399498</v>
      </c>
      <c r="GX83" s="1">
        <v>3473048.7003244599</v>
      </c>
      <c r="GY83" s="1">
        <v>3433281.71660145</v>
      </c>
      <c r="GZ83" s="1">
        <v>3529550.8658735799</v>
      </c>
      <c r="HA83" s="1">
        <v>3460021.8914203402</v>
      </c>
      <c r="HB83" s="1">
        <v>3488233.09397176</v>
      </c>
      <c r="HC83" s="1">
        <v>3527060.82378481</v>
      </c>
      <c r="HD83" s="1">
        <v>3569068.5615218999</v>
      </c>
      <c r="HE83" s="1">
        <v>3693516.5363357002</v>
      </c>
      <c r="HF83" s="1">
        <v>3797206.84774569</v>
      </c>
      <c r="HG83" s="1">
        <v>3882652.6648169602</v>
      </c>
      <c r="HH83" s="1">
        <v>3975848.7764293598</v>
      </c>
      <c r="HI83" s="1">
        <v>4018559.8155731298</v>
      </c>
      <c r="HJ83" s="1">
        <v>3943037.2800436001</v>
      </c>
      <c r="HK83" s="1">
        <v>3976553.9443545602</v>
      </c>
      <c r="HL83" s="1">
        <v>4018932.5137270498</v>
      </c>
      <c r="HM83" s="1">
        <v>4079831.5375308301</v>
      </c>
      <c r="HN83" s="1">
        <v>4147792.671122421</v>
      </c>
      <c r="HO83" s="1">
        <v>4204723.4925487004</v>
      </c>
      <c r="HP83" s="1">
        <v>4266354.3342697686</v>
      </c>
      <c r="HQ83" s="1">
        <v>4412509.7448741496</v>
      </c>
      <c r="HR83" s="1">
        <v>4521112.1660975898</v>
      </c>
      <c r="HS83" s="1">
        <v>4558784.7992427098</v>
      </c>
      <c r="HT83" s="1">
        <v>4576236.8630177099</v>
      </c>
      <c r="HU83" s="1">
        <v>4735144.1483811103</v>
      </c>
      <c r="HV83" s="1">
        <v>4702181.3804680714</v>
      </c>
      <c r="HW83" s="1">
        <v>3511298.6728555202</v>
      </c>
      <c r="HX83" s="1">
        <v>3526058.3761939998</v>
      </c>
      <c r="HY83" s="1">
        <v>3520357.2520127399</v>
      </c>
      <c r="HZ83" s="1">
        <v>3512015.0750799999</v>
      </c>
      <c r="IA83" s="1">
        <v>3502885.1408401998</v>
      </c>
      <c r="IB83" s="1">
        <v>3479022.63091766</v>
      </c>
      <c r="IC83" s="1">
        <v>3594631.8636855488</v>
      </c>
      <c r="ID83" s="1">
        <v>3669336.4635296399</v>
      </c>
      <c r="IE83" s="1">
        <v>3749720.5525775002</v>
      </c>
      <c r="IF83" s="1">
        <v>3849130.85308612</v>
      </c>
      <c r="IG83" s="1">
        <v>3924486.43006226</v>
      </c>
      <c r="IH83" s="1">
        <v>3895151.4521560399</v>
      </c>
      <c r="II83" s="1">
        <v>3827922.7178618</v>
      </c>
      <c r="IJ83" s="1">
        <v>3733101.2374220002</v>
      </c>
      <c r="IK83" s="1">
        <v>3737882.674958901</v>
      </c>
      <c r="IL83" s="1">
        <v>3831397.85397314</v>
      </c>
      <c r="IM83" s="1">
        <v>3958763.9334762101</v>
      </c>
      <c r="IN83" s="1">
        <v>4092372.9037930588</v>
      </c>
      <c r="IO83" s="1">
        <v>4129121.8328811908</v>
      </c>
      <c r="IP83" s="1">
        <v>4178081.74610984</v>
      </c>
      <c r="IQ83" s="1">
        <v>4279602.3101619203</v>
      </c>
      <c r="IR83" s="1">
        <v>4360355.6405233499</v>
      </c>
      <c r="IS83" s="1">
        <v>4449693.1343398904</v>
      </c>
      <c r="IT83" s="1">
        <v>4471777.4047044404</v>
      </c>
      <c r="IU83" s="1">
        <v>4475486.7239279998</v>
      </c>
      <c r="IV83" s="1">
        <v>4547756.2538412493</v>
      </c>
      <c r="IW83" s="1">
        <v>4657061.8920910005</v>
      </c>
      <c r="IX83" s="1">
        <v>4801380.7757610399</v>
      </c>
      <c r="IY83" s="1">
        <v>4932439.33631666</v>
      </c>
      <c r="IZ83" s="1">
        <v>5145788.3961058203</v>
      </c>
      <c r="JA83" s="1">
        <v>5288233</v>
      </c>
      <c r="JB83" s="1">
        <v>5367573.3845111607</v>
      </c>
      <c r="JC83" s="1">
        <v>5491421.40599987</v>
      </c>
      <c r="JD83" s="1">
        <v>5545605.7736163614</v>
      </c>
      <c r="JE83" s="1">
        <v>5679041.8269236702</v>
      </c>
      <c r="JF83" s="1">
        <v>5680530.6125407396</v>
      </c>
    </row>
    <row r="84" spans="1:266 16383:16383" s="1" customFormat="1" ht="12.9" customHeight="1" x14ac:dyDescent="0.2">
      <c r="A84" s="73" t="s">
        <v>107</v>
      </c>
      <c r="B84" s="1">
        <v>87447</v>
      </c>
      <c r="C84" s="1">
        <v>92502</v>
      </c>
      <c r="D84" s="1">
        <v>87232</v>
      </c>
      <c r="E84" s="1">
        <v>89958</v>
      </c>
      <c r="F84" s="1">
        <v>83909</v>
      </c>
      <c r="G84" s="1">
        <v>82377</v>
      </c>
      <c r="H84" s="1">
        <v>84183</v>
      </c>
      <c r="I84" s="1">
        <v>87658</v>
      </c>
      <c r="J84" s="1">
        <v>86025</v>
      </c>
      <c r="K84" s="1">
        <v>90974</v>
      </c>
      <c r="L84" s="1">
        <v>94162</v>
      </c>
      <c r="M84" s="1">
        <v>81180</v>
      </c>
      <c r="N84" s="1">
        <v>89105</v>
      </c>
      <c r="O84" s="1">
        <v>97589</v>
      </c>
      <c r="P84" s="1">
        <v>94045</v>
      </c>
      <c r="Q84" s="1">
        <v>101494</v>
      </c>
      <c r="R84" s="1">
        <v>101438</v>
      </c>
      <c r="S84" s="1">
        <v>96102</v>
      </c>
      <c r="T84" s="1">
        <v>97906</v>
      </c>
      <c r="U84" s="1">
        <v>103498</v>
      </c>
      <c r="V84" s="1">
        <v>99755</v>
      </c>
      <c r="W84" s="1">
        <v>102091</v>
      </c>
      <c r="X84" s="1">
        <v>103310.26966811001</v>
      </c>
      <c r="Y84" s="1">
        <v>91329</v>
      </c>
      <c r="Z84" s="1">
        <v>104456</v>
      </c>
      <c r="AA84" s="1">
        <v>111750</v>
      </c>
      <c r="AB84" s="1">
        <v>106996</v>
      </c>
      <c r="AC84" s="1">
        <v>113402</v>
      </c>
      <c r="AD84" s="1">
        <v>124236</v>
      </c>
      <c r="AE84" s="1">
        <v>117227</v>
      </c>
      <c r="AF84" s="1">
        <v>130989</v>
      </c>
      <c r="AG84" s="1">
        <v>137026</v>
      </c>
      <c r="AH84" s="1">
        <v>125841</v>
      </c>
      <c r="AI84" s="1">
        <v>129923</v>
      </c>
      <c r="AJ84" s="1">
        <v>123766</v>
      </c>
      <c r="AK84" s="1">
        <v>117523</v>
      </c>
      <c r="AL84" s="1">
        <v>128376</v>
      </c>
      <c r="AM84" s="1">
        <v>131003</v>
      </c>
      <c r="AN84" s="1">
        <v>131411</v>
      </c>
      <c r="AO84" s="1">
        <v>133163</v>
      </c>
      <c r="AP84" s="1">
        <v>117035</v>
      </c>
      <c r="AQ84" s="1">
        <v>116449</v>
      </c>
      <c r="AR84" s="1">
        <v>118315.17756194</v>
      </c>
      <c r="AS84" s="1">
        <v>119127.40918464999</v>
      </c>
      <c r="AT84" s="1">
        <v>104141.32206058</v>
      </c>
      <c r="AU84" s="1">
        <v>103543.43142928</v>
      </c>
      <c r="AV84" s="1">
        <v>117471.89380575001</v>
      </c>
      <c r="AW84" s="1">
        <v>100934.19968187</v>
      </c>
      <c r="AX84" s="1">
        <v>109256.90146846</v>
      </c>
      <c r="AY84" s="1">
        <v>112111.56083548001</v>
      </c>
      <c r="AZ84" s="1">
        <v>110309.87628018</v>
      </c>
      <c r="BA84" s="1">
        <v>107663.05904347</v>
      </c>
      <c r="BB84" s="1">
        <v>99832.02793289999</v>
      </c>
      <c r="BC84" s="1">
        <v>93253.845388899994</v>
      </c>
      <c r="BD84" s="1">
        <v>98451.470693109994</v>
      </c>
      <c r="BE84" s="1">
        <v>94542.685941410004</v>
      </c>
      <c r="BF84" s="1">
        <v>90460.113092370011</v>
      </c>
      <c r="BG84" s="1">
        <v>87927.937661460019</v>
      </c>
      <c r="BH84" s="1">
        <v>83591.820404440004</v>
      </c>
      <c r="BI84" s="1">
        <v>69208</v>
      </c>
      <c r="BJ84" s="1">
        <v>75688.108713840003</v>
      </c>
      <c r="BK84" s="1">
        <v>78472.499534339993</v>
      </c>
      <c r="BL84" s="1">
        <v>77440.239189589993</v>
      </c>
      <c r="BM84" s="1">
        <v>82588.34445733999</v>
      </c>
      <c r="BN84" s="1">
        <v>83458.32439709999</v>
      </c>
      <c r="BO84" s="1">
        <v>79886.806235170006</v>
      </c>
      <c r="BP84" s="1">
        <v>82669.082804770005</v>
      </c>
      <c r="BQ84" s="1">
        <v>83039.836703930006</v>
      </c>
      <c r="BR84" s="1">
        <v>71038.13434554002</v>
      </c>
      <c r="BS84" s="1">
        <v>69720.930751409993</v>
      </c>
      <c r="BT84" s="1">
        <v>66864.130677519992</v>
      </c>
      <c r="BU84" s="1">
        <v>61854.782150950014</v>
      </c>
      <c r="BV84" s="1">
        <v>65731.43937800001</v>
      </c>
      <c r="BW84" s="1">
        <v>67333.693259899999</v>
      </c>
      <c r="BX84" s="1">
        <v>66356.824033199999</v>
      </c>
      <c r="BY84" s="1">
        <v>73294.886192199992</v>
      </c>
      <c r="BZ84" s="1">
        <v>78100.243909600002</v>
      </c>
      <c r="CA84" s="1">
        <v>78577.665519599992</v>
      </c>
      <c r="CB84" s="1">
        <v>88223.8877526</v>
      </c>
      <c r="CC84" s="1">
        <v>81888.290401299993</v>
      </c>
      <c r="CD84" s="1">
        <v>82898.101525000005</v>
      </c>
      <c r="CE84" s="1">
        <v>84981.528846199988</v>
      </c>
      <c r="CF84" s="1">
        <v>83480.966316400009</v>
      </c>
      <c r="CG84" s="1">
        <v>76005.160873600005</v>
      </c>
      <c r="CH84" s="1">
        <v>82806.846603400016</v>
      </c>
      <c r="CI84" s="1">
        <v>87723.345239199989</v>
      </c>
      <c r="CJ84" s="1">
        <v>82894.147759800006</v>
      </c>
      <c r="CK84" s="1">
        <v>88834.599333499995</v>
      </c>
      <c r="CL84" s="1">
        <v>89413.372509189998</v>
      </c>
      <c r="CM84" s="1">
        <v>85946.759532089985</v>
      </c>
      <c r="CN84" s="1">
        <v>92502.317263049976</v>
      </c>
      <c r="CO84" s="1">
        <v>93673.294227560007</v>
      </c>
      <c r="CP84" s="1">
        <v>83217.855515929972</v>
      </c>
      <c r="CQ84" s="1">
        <v>83265.040236569999</v>
      </c>
      <c r="CR84" s="1">
        <v>78401.550796440002</v>
      </c>
      <c r="CS84" s="1">
        <v>72473.558209919996</v>
      </c>
      <c r="CT84" s="1">
        <v>69486.52168269</v>
      </c>
      <c r="CU84" s="1">
        <v>70618.467418490007</v>
      </c>
      <c r="CV84" s="1">
        <v>72065.764792949994</v>
      </c>
      <c r="CW84" s="1">
        <v>73750.259889159992</v>
      </c>
      <c r="CX84" s="1">
        <v>74370.943056769989</v>
      </c>
      <c r="CY84" s="1">
        <v>70590.547120819989</v>
      </c>
      <c r="CZ84" s="1">
        <v>70602.055335919998</v>
      </c>
      <c r="DA84" s="1">
        <v>70830.854853619996</v>
      </c>
      <c r="DB84" s="1">
        <v>72852.152051519995</v>
      </c>
      <c r="DC84" s="1">
        <v>75076.528738920009</v>
      </c>
      <c r="DD84" s="1">
        <v>76343.469904380006</v>
      </c>
      <c r="DE84" s="1">
        <v>73840.2190099</v>
      </c>
      <c r="DF84" s="1">
        <v>63035.089657600001</v>
      </c>
      <c r="DG84" s="1">
        <v>66141.5481038</v>
      </c>
      <c r="DH84" s="1">
        <v>72321.303455600006</v>
      </c>
      <c r="DI84" s="1">
        <v>81271.37609759999</v>
      </c>
      <c r="DJ84" s="1">
        <v>87117.18404552</v>
      </c>
      <c r="DK84" s="1">
        <v>90805.167633920006</v>
      </c>
      <c r="DL84" s="1">
        <v>91005.646856620006</v>
      </c>
      <c r="DM84" s="1">
        <v>91994.202019020013</v>
      </c>
      <c r="DN84" s="1">
        <v>92842.671097619997</v>
      </c>
      <c r="DO84" s="1">
        <v>88677.461046420009</v>
      </c>
      <c r="DP84" s="1">
        <v>89101.298953820005</v>
      </c>
      <c r="DQ84" s="1">
        <v>75398.038932499985</v>
      </c>
      <c r="DR84" s="1">
        <v>86635.719652100001</v>
      </c>
      <c r="DS84" s="1">
        <v>90662.135284450007</v>
      </c>
      <c r="DT84" s="1">
        <v>86103.636400520001</v>
      </c>
      <c r="DU84" s="1">
        <v>87845.754192360007</v>
      </c>
      <c r="DV84" s="1">
        <v>89553.417994789997</v>
      </c>
      <c r="DW84" s="1">
        <v>91393.203217609989</v>
      </c>
      <c r="DX84" s="1">
        <v>94954.638690090011</v>
      </c>
      <c r="DY84" s="1">
        <v>97262.136849849994</v>
      </c>
      <c r="DZ84" s="1">
        <v>94758.464218689987</v>
      </c>
      <c r="EA84" s="1">
        <v>97641.407685520011</v>
      </c>
      <c r="EB84" s="1">
        <v>93168.428318349979</v>
      </c>
      <c r="EC84" s="1">
        <v>68696.330572820007</v>
      </c>
      <c r="ED84" s="1">
        <v>80182.631319000007</v>
      </c>
      <c r="EE84" s="1">
        <v>80918.38504465</v>
      </c>
      <c r="EF84" s="1">
        <v>80866.526188339994</v>
      </c>
      <c r="EG84" s="1">
        <v>92659.60722641999</v>
      </c>
      <c r="EH84" s="1">
        <v>91880.806610839994</v>
      </c>
      <c r="EI84" s="1">
        <v>89175.186381439999</v>
      </c>
      <c r="EJ84" s="1">
        <v>93696.710698309995</v>
      </c>
      <c r="EK84" s="1">
        <v>96624.58805743001</v>
      </c>
      <c r="EL84" s="1">
        <v>94726.626359479997</v>
      </c>
      <c r="EM84" s="1">
        <v>99897.855343359988</v>
      </c>
      <c r="EN84" s="1">
        <v>103803.0168228</v>
      </c>
      <c r="EO84" s="1">
        <v>90848.413655199998</v>
      </c>
      <c r="EP84" s="1">
        <v>106455.55863425</v>
      </c>
      <c r="EQ84" s="1">
        <v>111583.830433</v>
      </c>
      <c r="ER84" s="1">
        <v>112437.02343</v>
      </c>
      <c r="ES84" s="1">
        <v>113864.37946125001</v>
      </c>
      <c r="ET84" s="1">
        <v>111540.49214430001</v>
      </c>
      <c r="EU84" s="1">
        <v>113370.90423556</v>
      </c>
      <c r="EV84" s="1">
        <v>130285.08184296</v>
      </c>
      <c r="EW84" s="1">
        <v>129586.63864535</v>
      </c>
      <c r="EX84" s="1">
        <v>136339.79216948</v>
      </c>
      <c r="EY84" s="1">
        <v>137083.62301688001</v>
      </c>
      <c r="EZ84" s="1">
        <v>129187.86519024</v>
      </c>
      <c r="FA84" s="1">
        <v>103863.46360621</v>
      </c>
      <c r="FB84" s="1">
        <v>110734.21724887</v>
      </c>
      <c r="FC84" s="1">
        <v>117726.08474505</v>
      </c>
      <c r="FD84" s="1">
        <v>131292.47915422</v>
      </c>
      <c r="FE84" s="1">
        <v>134268.49203242001</v>
      </c>
      <c r="FF84" s="1">
        <v>134624.69947455</v>
      </c>
      <c r="FG84" s="1">
        <v>138243.70902352</v>
      </c>
      <c r="FH84" s="1">
        <v>145336.11636452001</v>
      </c>
      <c r="FI84" s="1">
        <v>149043.22548548001</v>
      </c>
      <c r="FJ84" s="1">
        <v>141461.74399876999</v>
      </c>
      <c r="FK84" s="1">
        <v>141917.48473154</v>
      </c>
      <c r="FL84" s="1">
        <v>136709.98442662001</v>
      </c>
      <c r="FM84" s="1">
        <v>128372.3393598</v>
      </c>
      <c r="FN84" s="1">
        <v>141762.1558178</v>
      </c>
      <c r="FO84" s="1">
        <v>146040.70736651</v>
      </c>
      <c r="FP84" s="1">
        <v>151385.26889399</v>
      </c>
      <c r="FQ84" s="1">
        <v>163609.83083612</v>
      </c>
      <c r="FR84" s="1">
        <v>164655.52559683999</v>
      </c>
      <c r="FS84" s="1">
        <v>165706.58000988001</v>
      </c>
      <c r="FT84" s="1">
        <v>165441.65937497999</v>
      </c>
      <c r="FU84" s="1">
        <v>167413.13031824</v>
      </c>
      <c r="FV84" s="1">
        <v>166270.51606852</v>
      </c>
      <c r="FW84" s="1">
        <v>169799.07150103999</v>
      </c>
      <c r="FX84" s="1">
        <v>177422.25971568</v>
      </c>
      <c r="FY84" s="1">
        <v>165477.96106505001</v>
      </c>
      <c r="FZ84" s="1">
        <v>186101.70595130001</v>
      </c>
      <c r="GA84" s="1">
        <v>161891.75341500001</v>
      </c>
      <c r="GB84" s="1">
        <v>165677.84395800001</v>
      </c>
      <c r="GC84" s="1">
        <v>155256.105522</v>
      </c>
      <c r="GD84" s="1">
        <v>169354.785195</v>
      </c>
      <c r="GE84" s="1">
        <v>173776.25022620001</v>
      </c>
      <c r="GF84" s="1">
        <v>179822.439896</v>
      </c>
      <c r="GG84" s="1">
        <v>189575.25179800001</v>
      </c>
      <c r="GH84" s="1">
        <v>176347.44101499999</v>
      </c>
      <c r="GI84" s="1">
        <v>171554.59817899999</v>
      </c>
      <c r="GJ84" s="1">
        <v>185037.04066229999</v>
      </c>
      <c r="GK84" s="1">
        <v>176161.35631929999</v>
      </c>
      <c r="GL84" s="1">
        <v>203565.86737771</v>
      </c>
      <c r="GM84" s="1">
        <v>210001.98371110999</v>
      </c>
      <c r="GN84" s="1">
        <v>170976.13726131001</v>
      </c>
      <c r="GO84" s="1">
        <v>188723.1572169</v>
      </c>
      <c r="GP84" s="1">
        <v>213352.1171499</v>
      </c>
      <c r="GQ84" s="1">
        <v>213457.38771079999</v>
      </c>
      <c r="GR84" s="1">
        <v>225619.02785315999</v>
      </c>
      <c r="GS84" s="1">
        <v>232875.23209385999</v>
      </c>
      <c r="GT84" s="1">
        <v>221907.94466400001</v>
      </c>
      <c r="GU84" s="1">
        <v>226308.22527900001</v>
      </c>
      <c r="GV84" s="1">
        <v>223158.9092582</v>
      </c>
      <c r="GW84" s="1">
        <v>211727.4970412</v>
      </c>
      <c r="GX84" s="1">
        <v>214564.5038942</v>
      </c>
      <c r="GY84" s="1">
        <v>208135.13346419999</v>
      </c>
      <c r="GZ84" s="1">
        <v>213715.65644200001</v>
      </c>
      <c r="HA84" s="1">
        <v>232973.54440099999</v>
      </c>
      <c r="HB84" s="1">
        <v>262579.42682699999</v>
      </c>
      <c r="HC84" s="1">
        <v>259760.556052</v>
      </c>
      <c r="HD84" s="1">
        <v>273008.70466699998</v>
      </c>
      <c r="HE84" s="1">
        <v>267178.00462099997</v>
      </c>
      <c r="HF84" s="1">
        <v>253296.143733</v>
      </c>
      <c r="HG84" s="1">
        <v>246625.94448500001</v>
      </c>
      <c r="HH84" s="1">
        <v>246857.70281300001</v>
      </c>
      <c r="HI84" s="1">
        <v>220476.05971900001</v>
      </c>
      <c r="HJ84" s="1">
        <v>249073.47903300001</v>
      </c>
      <c r="HK84" s="1">
        <v>244104.68765000001</v>
      </c>
      <c r="HL84" s="1">
        <v>235108.98204999999</v>
      </c>
      <c r="HM84" s="1">
        <v>240822.49808600001</v>
      </c>
      <c r="HN84" s="1">
        <v>248733.21037300001</v>
      </c>
      <c r="HO84" s="1">
        <v>257659.403792</v>
      </c>
      <c r="HP84" s="1">
        <v>272413.24686499999</v>
      </c>
      <c r="HQ84" s="1">
        <v>267398.37420999998</v>
      </c>
      <c r="HR84" s="1">
        <v>262242.13712099998</v>
      </c>
      <c r="HS84" s="1">
        <v>268271.09072400001</v>
      </c>
      <c r="HT84" s="1">
        <v>267865.988755</v>
      </c>
      <c r="HU84" s="1">
        <v>233957.41628899999</v>
      </c>
      <c r="HV84" s="1">
        <v>258546.648621</v>
      </c>
      <c r="HW84" s="1">
        <v>218676.54699800001</v>
      </c>
      <c r="HX84" s="1">
        <v>217804.42633300001</v>
      </c>
      <c r="HY84" s="1">
        <v>230074.15817099999</v>
      </c>
      <c r="HZ84" s="1">
        <v>219836.41625899999</v>
      </c>
      <c r="IA84" s="1">
        <v>232528.66239700001</v>
      </c>
      <c r="IB84" s="1">
        <v>237495.048912</v>
      </c>
      <c r="IC84" s="1">
        <v>229782.414884</v>
      </c>
      <c r="ID84" s="1">
        <v>243254.05220999999</v>
      </c>
      <c r="IE84" s="1">
        <v>252942.40620999999</v>
      </c>
      <c r="IF84" s="1">
        <v>243922.60163200001</v>
      </c>
      <c r="IG84" s="1">
        <v>209269.093803</v>
      </c>
      <c r="IH84" s="1">
        <v>231824.88804799999</v>
      </c>
      <c r="II84" s="1">
        <v>259642.81227699999</v>
      </c>
      <c r="IJ84" s="1">
        <v>292601.16704500001</v>
      </c>
      <c r="IK84" s="1">
        <v>278571.19855899998</v>
      </c>
      <c r="IL84" s="1">
        <v>267932.31723699998</v>
      </c>
      <c r="IM84" s="1">
        <v>254372.557585</v>
      </c>
      <c r="IN84" s="1">
        <v>227232.98468600001</v>
      </c>
      <c r="IO84" s="1">
        <v>250530.186789</v>
      </c>
      <c r="IP84" s="1">
        <v>230742.93668899999</v>
      </c>
      <c r="IQ84" s="1">
        <v>238399.37641900001</v>
      </c>
      <c r="IR84" s="1">
        <v>225409.301209</v>
      </c>
      <c r="IS84" s="1">
        <v>186094.26759500001</v>
      </c>
      <c r="IT84" s="1">
        <v>218857.952376</v>
      </c>
      <c r="IU84" s="1">
        <v>239941.784128</v>
      </c>
      <c r="IV84" s="1">
        <v>238231.591953</v>
      </c>
      <c r="IW84" s="1">
        <v>248138.161376</v>
      </c>
      <c r="IX84" s="1">
        <v>269218.89029000001</v>
      </c>
      <c r="IY84" s="1">
        <v>274815.43192100001</v>
      </c>
      <c r="IZ84" s="1">
        <v>296223.32897899998</v>
      </c>
      <c r="JA84" s="1">
        <v>288474</v>
      </c>
      <c r="JB84" s="1">
        <v>281736.53785700002</v>
      </c>
      <c r="JC84" s="1">
        <v>270172.500994</v>
      </c>
      <c r="JD84" s="1">
        <v>278921.77394500002</v>
      </c>
      <c r="JE84" s="1">
        <v>262272.64292900002</v>
      </c>
      <c r="JF84" s="1">
        <v>330256.27903099998</v>
      </c>
    </row>
    <row r="85" spans="1:266 16383:16383" s="2" customFormat="1" ht="12.9" customHeight="1" x14ac:dyDescent="0.2">
      <c r="A85" s="54" t="s">
        <v>108</v>
      </c>
      <c r="B85" s="2">
        <f>+B83+B84</f>
        <v>598968</v>
      </c>
      <c r="C85" s="2">
        <f>+C83+C84</f>
        <v>613404</v>
      </c>
      <c r="D85" s="2">
        <f>+D83+D84</f>
        <v>629969</v>
      </c>
      <c r="E85" s="2">
        <f>+E83+E84</f>
        <v>632064</v>
      </c>
      <c r="F85" s="2">
        <f>+F83+F84</f>
        <v>621367</v>
      </c>
      <c r="G85" s="2">
        <f>+G83+G84</f>
        <v>639959</v>
      </c>
      <c r="H85" s="2">
        <f>+H83+H84</f>
        <v>651713</v>
      </c>
      <c r="I85" s="2">
        <f>+I83+I84</f>
        <v>662661</v>
      </c>
      <c r="J85" s="2">
        <f>+J83+J84</f>
        <v>675109</v>
      </c>
      <c r="K85" s="2">
        <f>+K83+K84</f>
        <v>717125</v>
      </c>
      <c r="L85" s="2">
        <f>+L83+L84</f>
        <v>739390</v>
      </c>
      <c r="M85" s="2">
        <f>+M83+M84</f>
        <v>741041</v>
      </c>
      <c r="N85" s="2">
        <f>+N83+N84</f>
        <v>739756</v>
      </c>
      <c r="O85" s="2">
        <f>+O83+O84</f>
        <v>754298</v>
      </c>
      <c r="P85" s="2">
        <f>+P83+P84</f>
        <v>762664</v>
      </c>
      <c r="Q85" s="2">
        <f>+Q83+Q84</f>
        <v>767324</v>
      </c>
      <c r="R85" s="2">
        <f>+R83+R84</f>
        <v>772555</v>
      </c>
      <c r="S85" s="2">
        <f>+S83+S84</f>
        <v>789198</v>
      </c>
      <c r="T85" s="2">
        <f>+T83+T84</f>
        <v>809047</v>
      </c>
      <c r="U85" s="2">
        <f>+U83+U84</f>
        <v>817036</v>
      </c>
      <c r="V85" s="2">
        <f>+V83+V84</f>
        <v>829401</v>
      </c>
      <c r="W85" s="2">
        <f>+W83+W84</f>
        <v>841231</v>
      </c>
      <c r="X85" s="2">
        <f>+X83+X84</f>
        <v>869162.31353411009</v>
      </c>
      <c r="Y85" s="2">
        <f>+Y83+Y84</f>
        <v>850429</v>
      </c>
      <c r="Z85" s="2">
        <f>+Z83+Z84</f>
        <v>855011</v>
      </c>
      <c r="AA85" s="2">
        <f>+AA83+AA84</f>
        <v>872096</v>
      </c>
      <c r="AB85" s="2">
        <f>+AB83+AB84</f>
        <v>865765</v>
      </c>
      <c r="AC85" s="2">
        <f>+AC83+AC84</f>
        <v>872256</v>
      </c>
      <c r="AD85" s="2">
        <f>+AD83+AD84</f>
        <v>881083</v>
      </c>
      <c r="AE85" s="2">
        <f>+AE83+AE84</f>
        <v>888619</v>
      </c>
      <c r="AF85" s="2">
        <f>+AF83+AF84</f>
        <v>904146</v>
      </c>
      <c r="AG85" s="2">
        <f>+AG83+AG84</f>
        <v>897097</v>
      </c>
      <c r="AH85" s="2">
        <f>+AH83+AH84</f>
        <v>787502</v>
      </c>
      <c r="AI85" s="2">
        <f>+AI83+AI84</f>
        <v>792981</v>
      </c>
      <c r="AJ85" s="2">
        <f>+AJ83+AJ84</f>
        <v>788069</v>
      </c>
      <c r="AK85" s="2">
        <f>+AK83+AK84</f>
        <v>777364</v>
      </c>
      <c r="AL85" s="2">
        <f>+AL83+AL84</f>
        <v>783512</v>
      </c>
      <c r="AM85" s="2">
        <f>+AM83+AM84</f>
        <v>795474</v>
      </c>
      <c r="AN85" s="2">
        <f>+AN83+AN84</f>
        <v>791537</v>
      </c>
      <c r="AO85" s="2">
        <f>+AO83+AO84</f>
        <v>788616</v>
      </c>
      <c r="AP85" s="2">
        <f>+AP83+AP84</f>
        <v>754253</v>
      </c>
      <c r="AQ85" s="2">
        <f>+AQ83+AQ84</f>
        <v>770594</v>
      </c>
      <c r="AR85" s="2">
        <f>+AR83+AR84</f>
        <v>184771.73737494001</v>
      </c>
      <c r="AS85" s="2">
        <f>+AS83+AS84</f>
        <v>826850.91492595011</v>
      </c>
      <c r="AT85" s="2">
        <f>+AT83+AT84</f>
        <v>845378.93953346007</v>
      </c>
      <c r="AU85" s="2">
        <f>+AU83+AU84</f>
        <v>868842.62076643005</v>
      </c>
      <c r="AV85" s="2">
        <f>+AV83+AV84</f>
        <v>978054.78014066</v>
      </c>
      <c r="AW85" s="2">
        <f>+AW83+AW84</f>
        <v>974384.35415489995</v>
      </c>
      <c r="AX85" s="2">
        <f>+AX83+AX84</f>
        <v>852652.06920160993</v>
      </c>
      <c r="AY85" s="2">
        <f>+AY83+AY84</f>
        <v>869040.97639039997</v>
      </c>
      <c r="AZ85" s="2">
        <f>+AZ83+AZ84</f>
        <v>863544.94781723991</v>
      </c>
      <c r="BA85" s="2">
        <f>+BA83+BA84</f>
        <v>860207.81962506007</v>
      </c>
      <c r="BB85" s="2">
        <f>+BB83+BB84</f>
        <v>853868.56520157994</v>
      </c>
      <c r="BC85" s="2">
        <f>+BC83+BC84</f>
        <v>872574.29295144987</v>
      </c>
      <c r="BD85" s="2">
        <f>+BD83+BD84</f>
        <v>886912.62662196998</v>
      </c>
      <c r="BE85" s="2">
        <f>+BE83+BE84</f>
        <v>888597.18897798005</v>
      </c>
      <c r="BF85" s="2">
        <f>+BF83+BF84</f>
        <v>919359.65004164993</v>
      </c>
      <c r="BG85" s="2">
        <f>+BG83+BG84</f>
        <v>945339.05886883999</v>
      </c>
      <c r="BH85" s="2">
        <f>+BH83+BH84</f>
        <v>971136.3649752601</v>
      </c>
      <c r="BI85" s="2">
        <f>+BI83+BI84</f>
        <v>987116</v>
      </c>
      <c r="BJ85" s="2">
        <f>+BJ83+BJ84</f>
        <v>1006994.12848855</v>
      </c>
      <c r="BK85" s="2">
        <f>+BK83+BK84</f>
        <v>1027073.32406697</v>
      </c>
      <c r="BL85" s="2">
        <f>+BL83+BL84</f>
        <v>1012912.73048537</v>
      </c>
      <c r="BM85" s="2">
        <f>+BM83+BM84</f>
        <v>1021032.43535785</v>
      </c>
      <c r="BN85" s="2">
        <f>+BN83+BN84</f>
        <v>1019196.1640009901</v>
      </c>
      <c r="BO85" s="2">
        <f>+BO83+BO84</f>
        <v>1037519.9649794298</v>
      </c>
      <c r="BP85" s="2">
        <f>+BP83+BP84</f>
        <v>1057964.5145937002</v>
      </c>
      <c r="BQ85" s="2">
        <f>+BQ83+BQ84</f>
        <v>1087945.6312215801</v>
      </c>
      <c r="BR85" s="2">
        <f>+BR83+BR84</f>
        <v>1111047.53326518</v>
      </c>
      <c r="BS85" s="2">
        <f>+BS83+BS84</f>
        <v>1145940.6406434001</v>
      </c>
      <c r="BT85" s="2">
        <f>+BT83+BT84</f>
        <v>1197856.3344404302</v>
      </c>
      <c r="BU85" s="2">
        <f>+BU83+BU84</f>
        <v>1225451.0143059201</v>
      </c>
      <c r="BV85" s="2">
        <f>+BV83+BV84</f>
        <v>1229980.1247411401</v>
      </c>
      <c r="BW85" s="2">
        <f>+BW83+BW84</f>
        <v>1238783.4700867399</v>
      </c>
      <c r="BX85" s="2">
        <f>+BX83+BX84</f>
        <v>1235424.6127106401</v>
      </c>
      <c r="BY85" s="2">
        <f>+BY83+BY84</f>
        <v>1233427.6528393701</v>
      </c>
      <c r="BZ85" s="2">
        <f>+BZ83+BZ84</f>
        <v>1222960.4311015101</v>
      </c>
      <c r="CA85" s="2">
        <f>+CA83+CA84</f>
        <v>1236931.3114767801</v>
      </c>
      <c r="CB85" s="2">
        <f>+CB83+CB84</f>
        <v>1259606.61181405</v>
      </c>
      <c r="CC85" s="2">
        <f>+CC83+CC84</f>
        <v>1280024.6874559</v>
      </c>
      <c r="CD85" s="2">
        <f>+CD83+CD84</f>
        <v>1316305.45228434</v>
      </c>
      <c r="CE85" s="2">
        <f>+CE83+CE84</f>
        <v>1360959.13367168</v>
      </c>
      <c r="CF85" s="2">
        <f>+CF83+CF84</f>
        <v>1406727.1900692</v>
      </c>
      <c r="CG85" s="2">
        <f>+CG83+CG84</f>
        <v>1424275.9742236</v>
      </c>
      <c r="CH85" s="2">
        <f>+CH83+CH84</f>
        <v>1459936.5585737</v>
      </c>
      <c r="CI85" s="2">
        <f>+CI83+CI84</f>
        <v>1489345.1113211999</v>
      </c>
      <c r="CJ85" s="2">
        <f>+CJ83+CJ84</f>
        <v>1487173.1113413002</v>
      </c>
      <c r="CK85" s="2">
        <f>+CK83+CK84</f>
        <v>1492138.5482928001</v>
      </c>
      <c r="CL85" s="2">
        <f>+CL83+CL84</f>
        <v>1505361.9909399902</v>
      </c>
      <c r="CM85" s="2">
        <f>+CM83+CM84</f>
        <v>1554609.2711501501</v>
      </c>
      <c r="CN85" s="2">
        <f>+CN83+CN84</f>
        <v>1611382.81264747</v>
      </c>
      <c r="CO85" s="2">
        <f>+CO83+CO84</f>
        <v>1672623.17454617</v>
      </c>
      <c r="CP85" s="2">
        <f>+CP83+CP84</f>
        <v>1713412.6213180898</v>
      </c>
      <c r="CQ85" s="2">
        <f>+CQ83+CQ84</f>
        <v>1768811.31789115</v>
      </c>
      <c r="CR85" s="2">
        <f>+CR83+CR84</f>
        <v>1833218.2157184002</v>
      </c>
      <c r="CS85" s="2">
        <f>+CS83+CS84</f>
        <v>1897064.9239636001</v>
      </c>
      <c r="CT85" s="2">
        <f>+CT83+CT84</f>
        <v>1431839.17245716</v>
      </c>
      <c r="CU85" s="2">
        <f>+CU83+CU84</f>
        <v>1466580.5135202599</v>
      </c>
      <c r="CV85" s="2">
        <f>+CV83+CV84</f>
        <v>1468964.3457414298</v>
      </c>
      <c r="CW85" s="2">
        <f>+CW83+CW84</f>
        <v>1475865.44881336</v>
      </c>
      <c r="CX85" s="2">
        <f>+CX83+CX84</f>
        <v>1517852.7765664998</v>
      </c>
      <c r="CY85" s="2">
        <f>+CY83+CY84</f>
        <v>1563207.5320897</v>
      </c>
      <c r="CZ85" s="2">
        <f>+CZ83+CZ84</f>
        <v>1634791.94388584</v>
      </c>
      <c r="DA85" s="2">
        <f>+DA83+DA84</f>
        <v>1706265.82113454</v>
      </c>
      <c r="DB85" s="2">
        <f>+DB83+DB84</f>
        <v>1783275.4590326601</v>
      </c>
      <c r="DC85" s="2">
        <f>+DC83+DC84</f>
        <v>1857809.02031216</v>
      </c>
      <c r="DD85" s="2">
        <f>+DD83+DD84</f>
        <v>1880684.1806524198</v>
      </c>
      <c r="DE85" s="2">
        <f>+DE83+DE84</f>
        <v>1687620.1216174001</v>
      </c>
      <c r="DF85" s="2">
        <f>+DF83+DF84</f>
        <v>1264763.00966244</v>
      </c>
      <c r="DG85" s="2">
        <f>+DG83+DG84</f>
        <v>1285956.6304468201</v>
      </c>
      <c r="DH85" s="2">
        <f>+DH83+DH84</f>
        <v>1302905.76067102</v>
      </c>
      <c r="DI85" s="2">
        <f>+DI83+DI84</f>
        <v>1303802.55133282</v>
      </c>
      <c r="DJ85" s="2">
        <f>+DJ83+DJ84</f>
        <v>1315237.1627056198</v>
      </c>
      <c r="DK85" s="2">
        <f>+DK83+DK84</f>
        <v>1357875.6188600201</v>
      </c>
      <c r="DL85" s="2">
        <f>+DL83+DL84</f>
        <v>1396034.9152136201</v>
      </c>
      <c r="DM85" s="2">
        <f>+DM83+DM84</f>
        <v>1449405.88606182</v>
      </c>
      <c r="DN85" s="2">
        <f>+DN83+DN84</f>
        <v>1497370.7740186199</v>
      </c>
      <c r="DO85" s="2">
        <f>+DO83+DO84</f>
        <v>1541220.2155128401</v>
      </c>
      <c r="DP85" s="2">
        <f>+DP83+DP84</f>
        <v>1576253.91095862</v>
      </c>
      <c r="DQ85" s="2">
        <f>+DQ83+DQ84</f>
        <v>1591100.6301292998</v>
      </c>
      <c r="DR85" s="2">
        <f>+DR83+DR84</f>
        <v>1627801.6913244999</v>
      </c>
      <c r="DS85" s="2">
        <f>+DS83+DS84</f>
        <v>1673464.7977129398</v>
      </c>
      <c r="DT85" s="2">
        <f>+DT83+DT84</f>
        <v>1663746.3939283001</v>
      </c>
      <c r="DU85" s="2">
        <f>+DU83+DU84</f>
        <v>1670874.2080880299</v>
      </c>
      <c r="DV85" s="2">
        <f>+DV83+DV84</f>
        <v>1674122.8077672301</v>
      </c>
      <c r="DW85" s="2">
        <f>+DW83+DW84</f>
        <v>1732013.4137051201</v>
      </c>
      <c r="DX85" s="2">
        <f>+DX83+DX84</f>
        <v>1769922.74118542</v>
      </c>
      <c r="DY85" s="2">
        <f>+DY83+DY84</f>
        <v>1849823.3615063699</v>
      </c>
      <c r="DZ85" s="2">
        <f>+DZ83+DZ84</f>
        <v>1920459.3215370101</v>
      </c>
      <c r="EA85" s="2">
        <f>+EA83+EA84</f>
        <v>2008943.00020224</v>
      </c>
      <c r="EB85" s="2">
        <f>+EB83+EB84</f>
        <v>2008443.7922609199</v>
      </c>
      <c r="EC85" s="2">
        <f>+EC83+EC84</f>
        <v>1701263.2352885501</v>
      </c>
      <c r="ED85" s="2">
        <f>+ED83+ED84</f>
        <v>1731073.1744345299</v>
      </c>
      <c r="EE85" s="2">
        <f>+EE83+EE84</f>
        <v>1764579.95176269</v>
      </c>
      <c r="EF85" s="2">
        <f>+EF83+EF84</f>
        <v>1770186.6142643502</v>
      </c>
      <c r="EG85" s="2">
        <f>+EG83+EG84</f>
        <v>1869952.4835483399</v>
      </c>
      <c r="EH85" s="2">
        <f>+EH83+EH84</f>
        <v>1780732.6211337699</v>
      </c>
      <c r="EI85" s="2">
        <f>+EI83+EI84</f>
        <v>1819802.51060444</v>
      </c>
      <c r="EJ85" s="2">
        <f>+EJ83+EJ84</f>
        <v>1826276.2033291201</v>
      </c>
      <c r="EK85" s="2">
        <f>+EK83+EK84</f>
        <v>1877160.76881491</v>
      </c>
      <c r="EL85" s="2">
        <f>+EL83+EL84</f>
        <v>1930147.3206162599</v>
      </c>
      <c r="EM85" s="2">
        <f>+EM83+EM84</f>
        <v>2000310.33386625</v>
      </c>
      <c r="EN85" s="2">
        <f>+EN83+EN84</f>
        <v>2081478.1305839701</v>
      </c>
      <c r="EO85" s="2">
        <f>+EO83+EO84</f>
        <v>2110283.71999965</v>
      </c>
      <c r="EP85" s="2">
        <f>+EP83+EP84</f>
        <v>2121152.3463939503</v>
      </c>
      <c r="EQ85" s="2">
        <f>+EQ83+EQ84</f>
        <v>2112150.85097415</v>
      </c>
      <c r="ER85" s="2">
        <f>+ER83+ER84</f>
        <v>2123290.1122719799</v>
      </c>
      <c r="ES85" s="2">
        <f>+ES83+ES84</f>
        <v>2090255.9938562401</v>
      </c>
      <c r="ET85" s="2">
        <f>+ET83+ET84</f>
        <v>1998709.3154695299</v>
      </c>
      <c r="EU85" s="2">
        <f>+EU83+EU84</f>
        <v>2020184.07285326</v>
      </c>
      <c r="EV85" s="2">
        <f>+EV83+EV84</f>
        <v>2059382.3490127001</v>
      </c>
      <c r="EW85" s="2">
        <f>+EW83+EW84</f>
        <v>2140523.9612862598</v>
      </c>
      <c r="EX85" s="2">
        <f>+EX83+EX84</f>
        <v>2217356.2979348302</v>
      </c>
      <c r="EY85" s="2">
        <f>+EY83+EY84</f>
        <v>2273351.3042441299</v>
      </c>
      <c r="EZ85" s="2">
        <f>+EZ83+EZ84</f>
        <v>2354637.5940625803</v>
      </c>
      <c r="FA85" s="2">
        <f>+FA83+FA84</f>
        <v>2404456.0553681199</v>
      </c>
      <c r="FB85" s="2">
        <f>+FB83+FB84</f>
        <v>2440262.41020294</v>
      </c>
      <c r="FC85" s="2">
        <f>+FC83+FC84</f>
        <v>2447891.3766343798</v>
      </c>
      <c r="FD85" s="2">
        <f>+FD83+FD84</f>
        <v>2485426.80014583</v>
      </c>
      <c r="FE85" s="2">
        <f>+FE83+FE84</f>
        <v>2510020.6535759498</v>
      </c>
      <c r="FF85" s="2">
        <f>+FF83+FF84</f>
        <v>2547225.5059692198</v>
      </c>
      <c r="FG85" s="2">
        <f>+FG83+FG84</f>
        <v>2611340.0340306601</v>
      </c>
      <c r="FH85" s="2">
        <f>+FH83+FH84</f>
        <v>2692119.296293769</v>
      </c>
      <c r="FI85" s="2">
        <f>+FI83+FI84</f>
        <v>2776070.2169058397</v>
      </c>
      <c r="FJ85" s="2">
        <f>+FJ83+FJ84</f>
        <v>2873454.7233699812</v>
      </c>
      <c r="FK85" s="2">
        <f>+FK83+FK84</f>
        <v>2976513.7127604401</v>
      </c>
      <c r="FL85" s="2">
        <f>+FL83+FL84</f>
        <v>3073645.4682198898</v>
      </c>
      <c r="FM85" s="2">
        <f>+FM83+FM84</f>
        <v>3120416.38424156</v>
      </c>
      <c r="FN85" s="2">
        <f>+FN83+FN84</f>
        <v>3145829.5388479903</v>
      </c>
      <c r="FO85" s="2">
        <f>+FO83+FO84</f>
        <v>3154693.5208208696</v>
      </c>
      <c r="FP85" s="2">
        <f>+FP83+FP84</f>
        <v>3199665.9862096403</v>
      </c>
      <c r="FQ85" s="2">
        <f>+FQ83+FQ84</f>
        <v>3178696.7129861503</v>
      </c>
      <c r="FR85" s="2">
        <f>+FR83+FR84</f>
        <v>3243905.79524867</v>
      </c>
      <c r="FS85" s="2">
        <f>+FS83+FS84</f>
        <v>3311567.52630493</v>
      </c>
      <c r="FT85" s="2">
        <f>+FT83+FT84</f>
        <v>3389482.8688673796</v>
      </c>
      <c r="FU85" s="2">
        <f>+FU83+FU84</f>
        <v>3503252.62821102</v>
      </c>
      <c r="FV85" s="2">
        <f>+FV83+FV84</f>
        <v>3667263.6209107302</v>
      </c>
      <c r="FW85" s="2">
        <f>+FW83+FW84</f>
        <v>3824885.8551584501</v>
      </c>
      <c r="FX85" s="2">
        <f>+FX83+FX84</f>
        <v>3942049.82487767</v>
      </c>
      <c r="FY85" s="2">
        <f>+FY83+FY84</f>
        <v>3962173.3640988902</v>
      </c>
      <c r="FZ85" s="2">
        <f>+FZ83+FZ84</f>
        <v>4054145.3723721798</v>
      </c>
      <c r="GA85" s="2">
        <f>+GA83+GA84</f>
        <v>3224090.5804998903</v>
      </c>
      <c r="GB85" s="2">
        <f>+GB83+GB84</f>
        <v>3242671.9731051903</v>
      </c>
      <c r="GC85" s="2">
        <f>+GC83+GC84</f>
        <v>3022870.02170189</v>
      </c>
      <c r="GD85" s="2">
        <f>+GD83+GD84</f>
        <v>3072843.2129680598</v>
      </c>
      <c r="GE85" s="2">
        <f>+GE83+GE84</f>
        <v>3092434.21763829</v>
      </c>
      <c r="GF85" s="2">
        <f>+GF83+GF84</f>
        <v>3132470.21937649</v>
      </c>
      <c r="GG85" s="2">
        <f>+GG83+GG84</f>
        <v>3242535.12452312</v>
      </c>
      <c r="GH85" s="2">
        <f>+GH83+GH84</f>
        <v>3329785.2047516899</v>
      </c>
      <c r="GI85" s="2">
        <f>+GI83+GI84</f>
        <v>3350244.1067913701</v>
      </c>
      <c r="GJ85" s="2">
        <f>+GJ83+GJ84</f>
        <v>3414106.2071515997</v>
      </c>
      <c r="GK85" s="2">
        <f>+GK83+GK84</f>
        <v>3430834.1687308601</v>
      </c>
      <c r="GL85" s="2">
        <f>+GL83+GL84</f>
        <v>3442199.8680533399</v>
      </c>
      <c r="GM85" s="2">
        <f>+GM83+GM84</f>
        <v>3405032.0033716201</v>
      </c>
      <c r="GN85" s="2">
        <f>+GN83+GN84</f>
        <v>3295099.6100222003</v>
      </c>
      <c r="GO85" s="2">
        <f>+GO83+GO84</f>
        <v>3279975.8953638501</v>
      </c>
      <c r="GP85" s="2">
        <f>+GP83+GP84</f>
        <v>3304071.41083857</v>
      </c>
      <c r="GQ85" s="2">
        <f>+GQ83+GQ84</f>
        <v>3300546.4395634001</v>
      </c>
      <c r="GR85" s="2">
        <f>+GR83+GR84</f>
        <v>3302272.9802988702</v>
      </c>
      <c r="GS85" s="2">
        <f>+GS83+GS84</f>
        <v>3334594.4221479199</v>
      </c>
      <c r="GT85" s="2">
        <f>+GT83+GT84</f>
        <v>3445467.7782450002</v>
      </c>
      <c r="GU85" s="2">
        <f>+GU83+GU84</f>
        <v>3527841.7846199702</v>
      </c>
      <c r="GV85" s="2">
        <f>+GV83+GV84</f>
        <v>3681165.0927899699</v>
      </c>
      <c r="GW85" s="2">
        <f>+GW83+GW84</f>
        <v>3692726.2063811496</v>
      </c>
      <c r="GX85" s="2">
        <f>+GX83+GX84</f>
        <v>3687613.20421866</v>
      </c>
      <c r="GY85" s="2">
        <f>+GY83+GY84</f>
        <v>3641416.85006565</v>
      </c>
      <c r="GZ85" s="2">
        <f>+GZ83+GZ84</f>
        <v>3743266.5223155799</v>
      </c>
      <c r="HA85" s="2">
        <f>+HA83+HA84</f>
        <v>3692995.43582134</v>
      </c>
      <c r="HB85" s="2">
        <f>+HB83+HB84</f>
        <v>3750812.52079876</v>
      </c>
      <c r="HC85" s="2">
        <f>+HC83+HC84</f>
        <v>3786821.3798368098</v>
      </c>
      <c r="HD85" s="2">
        <f>+HD83+HD84</f>
        <v>3842077.2661889</v>
      </c>
      <c r="HE85" s="2">
        <f>+HE83+HE84</f>
        <v>3960694.5409567002</v>
      </c>
      <c r="HF85" s="2">
        <f>+HF83+HF84</f>
        <v>4050502.9914786899</v>
      </c>
      <c r="HG85" s="2">
        <f>+HG83+HG84</f>
        <v>4129278.6093019601</v>
      </c>
      <c r="HH85" s="2">
        <f>+HH83+HH84</f>
        <v>4222706.4792423602</v>
      </c>
      <c r="HI85" s="2">
        <f>+HI83+HI84</f>
        <v>4239035.8752921298</v>
      </c>
      <c r="HJ85" s="2">
        <f>+HJ83+HJ84</f>
        <v>4192110.7590766</v>
      </c>
      <c r="HK85" s="2">
        <f>+HK83+HK84</f>
        <v>4220658.63200456</v>
      </c>
      <c r="HL85" s="2">
        <f>+HL83+HL84</f>
        <v>4254041.49577705</v>
      </c>
      <c r="HM85" s="2">
        <f>+HM83+HM84</f>
        <v>4320654.03561683</v>
      </c>
      <c r="HN85" s="2">
        <f>+HN83+HN84</f>
        <v>4396525.8814954208</v>
      </c>
      <c r="HO85" s="2">
        <f>+HO83+HO84</f>
        <v>4462382.8963407008</v>
      </c>
      <c r="HP85" s="2">
        <f>+HP83+HP84</f>
        <v>4538767.5811347682</v>
      </c>
      <c r="HQ85" s="2">
        <f>+HQ83+HQ84</f>
        <v>4679908.1190841496</v>
      </c>
      <c r="HR85" s="2">
        <f>+HR83+HR84</f>
        <v>4783354.3032185901</v>
      </c>
      <c r="HS85" s="2">
        <f>+HS83+HS84</f>
        <v>4827055.8899667095</v>
      </c>
      <c r="HT85" s="2">
        <f>+HT83+HT84</f>
        <v>4844102.8517727097</v>
      </c>
      <c r="HU85" s="2">
        <f>+HU83+HU84</f>
        <v>4969101.5646701101</v>
      </c>
      <c r="HV85" s="2">
        <f>+HV83+HV84</f>
        <v>4960728.0290890718</v>
      </c>
      <c r="HW85" s="2">
        <f>+HW83+HW84</f>
        <v>3729975.2198535204</v>
      </c>
      <c r="HX85" s="2">
        <f>+HX83+HX84</f>
        <v>3743862.8025269997</v>
      </c>
      <c r="HY85" s="2">
        <f>+HY83+HY84</f>
        <v>3750431.4101837398</v>
      </c>
      <c r="HZ85" s="2">
        <f>+HZ83+HZ84</f>
        <v>3731851.4913389999</v>
      </c>
      <c r="IA85" s="2">
        <f>+IA83+IA84</f>
        <v>3735413.8032371998</v>
      </c>
      <c r="IB85" s="2">
        <f>+IB83+IB84</f>
        <v>3716517.6798296599</v>
      </c>
      <c r="IC85" s="2">
        <f>+IC83+IC84</f>
        <v>3824414.2785695489</v>
      </c>
      <c r="ID85" s="2">
        <f>+ID83+ID84</f>
        <v>3912590.5157396398</v>
      </c>
      <c r="IE85" s="2">
        <f>+IE83+IE84</f>
        <v>4002662.9587875004</v>
      </c>
      <c r="IF85" s="2">
        <f>+IF83+IF84</f>
        <v>4093053.4547181199</v>
      </c>
      <c r="IG85" s="2">
        <f>+IG83+IG84</f>
        <v>4133755.5238652602</v>
      </c>
      <c r="IH85" s="2">
        <f>+IH83+IH84</f>
        <v>4126976.3402040401</v>
      </c>
      <c r="II85" s="2">
        <f>+II83+II84</f>
        <v>4087565.5301387999</v>
      </c>
      <c r="IJ85" s="2">
        <f>+IJ83+IJ84</f>
        <v>4025702.4044670002</v>
      </c>
      <c r="IK85" s="2">
        <f>+IK83+IK84</f>
        <v>4016453.8735179012</v>
      </c>
      <c r="IL85" s="2">
        <f>+IL83+IL84</f>
        <v>4099330.17121014</v>
      </c>
      <c r="IM85" s="2">
        <f>+IM83+IM84</f>
        <v>4213136.4910612097</v>
      </c>
      <c r="IN85" s="2">
        <f>+IN83+IN84</f>
        <v>4319605.8884790586</v>
      </c>
      <c r="IO85" s="2">
        <f>+IO83+IO84</f>
        <v>4379652.0196701912</v>
      </c>
      <c r="IP85" s="2">
        <f>+IP83+IP84</f>
        <v>4408824.6827988401</v>
      </c>
      <c r="IQ85" s="2">
        <f>+IQ83+IQ84</f>
        <v>4518001.6865809206</v>
      </c>
      <c r="IR85" s="2">
        <f>+IR83+IR84</f>
        <v>4585764.9417323498</v>
      </c>
      <c r="IS85" s="2">
        <f>+IS83+IS84</f>
        <v>4635787.4019348901</v>
      </c>
      <c r="IT85" s="2">
        <f>+IT83+IT84</f>
        <v>4690635.35708044</v>
      </c>
      <c r="IU85" s="2">
        <f>+IU83+IU84</f>
        <v>4715428.5080559999</v>
      </c>
      <c r="IV85" s="2">
        <f>+IV83+IV84</f>
        <v>4785987.8457942493</v>
      </c>
      <c r="IW85" s="2">
        <f>+IW83+IW84</f>
        <v>4905200.0534670008</v>
      </c>
      <c r="IX85" s="2">
        <f>+IX83+IX84</f>
        <v>5070599.6660510395</v>
      </c>
      <c r="IY85" s="2">
        <f>+IY83+IY84</f>
        <v>5207254.7682376597</v>
      </c>
      <c r="IZ85" s="2">
        <f>+IZ83+IZ84</f>
        <v>5442011.7250848208</v>
      </c>
      <c r="JA85" s="2">
        <f>+JA83+JA84</f>
        <v>5576707</v>
      </c>
      <c r="JB85" s="2">
        <f>+JB83+JB84</f>
        <v>5649309.9223681604</v>
      </c>
      <c r="JC85" s="2">
        <f>+JC83+JC84</f>
        <v>5761593.9069938697</v>
      </c>
      <c r="JD85" s="2">
        <f>+JD83+JD84</f>
        <v>5824527.5475613615</v>
      </c>
      <c r="JE85" s="2">
        <f>+JE83+JE84</f>
        <v>5941314.4698526701</v>
      </c>
      <c r="JF85" s="2">
        <f>+JF83+JF84</f>
        <v>6010786.8915717397</v>
      </c>
    </row>
    <row r="86" spans="1:266 16383:16383" s="54" customFormat="1" ht="15" customHeight="1" x14ac:dyDescent="0.2">
      <c r="A86" s="54" t="s">
        <v>109</v>
      </c>
      <c r="B86" s="117">
        <f>+B84/B85</f>
        <v>0.14599611331490164</v>
      </c>
      <c r="C86" s="117">
        <f>+C84/C85</f>
        <v>0.15080110335113564</v>
      </c>
      <c r="D86" s="117">
        <f>+D84/D85</f>
        <v>0.13847030568170815</v>
      </c>
      <c r="E86" s="117">
        <f>+E84/E85</f>
        <v>0.14232419501822599</v>
      </c>
      <c r="F86" s="117">
        <f>+F84/F85</f>
        <v>0.1350393567730504</v>
      </c>
      <c r="G86" s="117">
        <f>+G84/G85</f>
        <v>0.12872230877290577</v>
      </c>
      <c r="H86" s="117">
        <f>+H84/H85</f>
        <v>0.12917189008044952</v>
      </c>
      <c r="I86" s="117">
        <f>+I84/I85</f>
        <v>0.13228181528715285</v>
      </c>
      <c r="J86" s="117">
        <f>+J84/J85</f>
        <v>0.127423867849488</v>
      </c>
      <c r="K86" s="117">
        <f>+K84/K85</f>
        <v>0.12685933414676659</v>
      </c>
      <c r="L86" s="117">
        <f>+L84/L85</f>
        <v>0.12735092441066284</v>
      </c>
      <c r="M86" s="117">
        <f>+M84/M85</f>
        <v>0.10954859447722866</v>
      </c>
      <c r="N86" s="117">
        <f>+N84/N85</f>
        <v>0.12045187872758044</v>
      </c>
      <c r="O86" s="117">
        <f>+O84/O85</f>
        <v>0.12937724877966003</v>
      </c>
      <c r="P86" s="117">
        <f>+P84/P85</f>
        <v>0.12331118290623394</v>
      </c>
      <c r="Q86" s="117">
        <f>+Q84/Q85</f>
        <v>0.13227007105212402</v>
      </c>
      <c r="R86" s="117">
        <f>+R84/R85</f>
        <v>0.13130197849991262</v>
      </c>
      <c r="S86" s="117">
        <f>+S84/S85</f>
        <v>0.1217717226855618</v>
      </c>
      <c r="T86" s="117">
        <f>+T84/T85</f>
        <v>0.12101398311840969</v>
      </c>
      <c r="U86" s="117">
        <f>+U84/U85</f>
        <v>0.12667495679504942</v>
      </c>
      <c r="V86" s="117">
        <f>+V84/V85</f>
        <v>0.12027354681269976</v>
      </c>
      <c r="W86" s="117">
        <f>+W84/W85</f>
        <v>0.12135905595490418</v>
      </c>
      <c r="X86" s="117">
        <f>+X84/X85</f>
        <v>0.11886188351636995</v>
      </c>
      <c r="Y86" s="117">
        <f>+Y84/Y85</f>
        <v>0.10739168113975417</v>
      </c>
      <c r="Z86" s="117">
        <f>+Z84/Z85</f>
        <v>0.12216918846658113</v>
      </c>
      <c r="AA86" s="117">
        <f>+AA84/AA85</f>
        <v>0.12813956261695961</v>
      </c>
      <c r="AB86" s="117">
        <f>+AB84/AB85</f>
        <v>0.12358549952931801</v>
      </c>
      <c r="AC86" s="117">
        <f>+AC84/AC85</f>
        <v>0.13000999706508182</v>
      </c>
      <c r="AD86" s="117">
        <f>+AD84/AD85</f>
        <v>0.1410037419857153</v>
      </c>
      <c r="AE86" s="117">
        <f>+AE84/AE85</f>
        <v>0.13192042934035847</v>
      </c>
      <c r="AF86" s="117">
        <f>+AF84/AF85</f>
        <v>0.14487593817812611</v>
      </c>
      <c r="AG86" s="117">
        <f>+AG84/AG85</f>
        <v>0.15274379470670396</v>
      </c>
      <c r="AH86" s="117">
        <f>+AH84/AH85</f>
        <v>0.15979768940269359</v>
      </c>
      <c r="AI86" s="117">
        <f>+AI84/AI85</f>
        <v>0.16384125218637016</v>
      </c>
      <c r="AJ86" s="117">
        <f>+AJ84/AJ85</f>
        <v>0.1570496999628205</v>
      </c>
      <c r="AK86" s="117">
        <f>+AK84/AK85</f>
        <v>0.15118142851997263</v>
      </c>
      <c r="AL86" s="117">
        <f>+AL84/AL85</f>
        <v>0.16384688428511623</v>
      </c>
      <c r="AM86" s="117">
        <f>+AM84/AM85</f>
        <v>0.16468545797851344</v>
      </c>
      <c r="AN86" s="117">
        <f>+AN84/AN85</f>
        <v>0.166020034439325</v>
      </c>
      <c r="AO86" s="117">
        <f>+AO84/AO85</f>
        <v>0.16885657912089028</v>
      </c>
      <c r="AP86" s="117">
        <f>+AP84/AP85</f>
        <v>0.15516676764958176</v>
      </c>
      <c r="AQ86" s="117">
        <f>+AQ84/AQ85</f>
        <v>0.15111589241546131</v>
      </c>
      <c r="AR86" s="117">
        <f>+AR84/AR85</f>
        <v>0.64033157474648883</v>
      </c>
      <c r="AS86" s="117">
        <f>+AS84/AS85</f>
        <v>0.14407362564909132</v>
      </c>
      <c r="AT86" s="117">
        <f>+AT84/AT85</f>
        <v>0.1231889241504556</v>
      </c>
      <c r="AU86" s="117">
        <f>+AU84/AU85</f>
        <v>0.11917397806514313</v>
      </c>
      <c r="AV86" s="117">
        <f>+AV84/AV85</f>
        <v>0.12010768332307077</v>
      </c>
      <c r="AW86" s="117">
        <f>+AW84/AW85</f>
        <v>0.10358766461250493</v>
      </c>
      <c r="AX86" s="117">
        <f>+AX84/AX85</f>
        <v>0.12813773098652523</v>
      </c>
      <c r="AY86" s="117">
        <f>+AY84/AY85</f>
        <v>0.12900606977261339</v>
      </c>
      <c r="AZ86" s="117">
        <f>+AZ84/AZ85</f>
        <v>0.12774074651123535</v>
      </c>
      <c r="BA86" s="117">
        <f>+BA84/BA85</f>
        <v>0.12515935868892383</v>
      </c>
      <c r="BB86" s="117">
        <f>+BB84/BB85</f>
        <v>0.11691732428319551</v>
      </c>
      <c r="BC86" s="117">
        <f>+BC84/BC85</f>
        <v>0.10687209804619886</v>
      </c>
      <c r="BD86" s="117">
        <f>+BD84/BD85</f>
        <v>0.1110047007314432</v>
      </c>
      <c r="BE86" s="117">
        <f>+BE84/BE85</f>
        <v>0.10639543666590738</v>
      </c>
      <c r="BF86" s="117">
        <f>+BF84/BF85</f>
        <v>9.8394695795352649E-2</v>
      </c>
      <c r="BG86" s="117">
        <f>+BG84/BG85</f>
        <v>9.3012064651884316E-2</v>
      </c>
      <c r="BH86" s="117">
        <f>+BH84/BH85</f>
        <v>8.6076295172583223E-2</v>
      </c>
      <c r="BI86" s="117">
        <f>+BI84/BI85</f>
        <v>7.0111314171789341E-2</v>
      </c>
      <c r="BJ86" s="117">
        <f>+BJ84/BJ85</f>
        <v>7.5162413138837494E-2</v>
      </c>
      <c r="BK86" s="117">
        <f>+BK84/BK85</f>
        <v>7.6403989564841637E-2</v>
      </c>
      <c r="BL86" s="117">
        <f>+BL84/BL85</f>
        <v>7.6453021922709946E-2</v>
      </c>
      <c r="BM86" s="117">
        <f>+BM84/BM85</f>
        <v>8.0887091925140014E-2</v>
      </c>
      <c r="BN86" s="117">
        <f>+BN84/BN85</f>
        <v>8.1886419263464683E-2</v>
      </c>
      <c r="BO86" s="117">
        <f>+BO84/BO85</f>
        <v>7.6997849614155484E-2</v>
      </c>
      <c r="BP86" s="117">
        <f>+BP84/BP85</f>
        <v>7.8139750118668361E-2</v>
      </c>
      <c r="BQ86" s="117">
        <f>+BQ84/BQ85</f>
        <v>7.6327193492831277E-2</v>
      </c>
      <c r="BR86" s="117">
        <f>+BR84/BR85</f>
        <v>6.3937979446091753E-2</v>
      </c>
      <c r="BS86" s="117">
        <f>+BS84/BS85</f>
        <v>6.0841659924256164E-2</v>
      </c>
      <c r="BT86" s="117">
        <f>+BT84/BT85</f>
        <v>5.5819824761168112E-2</v>
      </c>
      <c r="BU86" s="117">
        <f>+BU84/BU85</f>
        <v>5.0475116042058829E-2</v>
      </c>
      <c r="BV86" s="117">
        <f>+BV84/BV85</f>
        <v>5.344105815680051E-2</v>
      </c>
      <c r="BW86" s="117">
        <f>+BW84/BW85</f>
        <v>5.4354691425762471E-2</v>
      </c>
      <c r="BX86" s="117">
        <f>+BX84/BX85</f>
        <v>5.3711754930644263E-2</v>
      </c>
      <c r="BY86" s="117">
        <f>+BY84/BY85</f>
        <v>5.9423741654789398E-2</v>
      </c>
      <c r="BZ86" s="117">
        <f>+BZ84/BZ85</f>
        <v>6.3861627836360804E-2</v>
      </c>
      <c r="CA86" s="117">
        <f>+CA84/CA85</f>
        <v>6.3526296723611611E-2</v>
      </c>
      <c r="CB86" s="117">
        <f>+CB84/CB85</f>
        <v>7.0040826179486662E-2</v>
      </c>
      <c r="CC86" s="117">
        <f>+CC84/CC85</f>
        <v>6.3973993004819485E-2</v>
      </c>
      <c r="CD86" s="117">
        <f>+CD84/CD85</f>
        <v>6.2977860785380133E-2</v>
      </c>
      <c r="CE86" s="117">
        <f>+CE84/CE85</f>
        <v>6.2442381070570097E-2</v>
      </c>
      <c r="CF86" s="117">
        <f>+CF84/CF85</f>
        <v>5.9344105172441715E-2</v>
      </c>
      <c r="CG86" s="117">
        <f>+CG84/CG85</f>
        <v>5.3364068656028454E-2</v>
      </c>
      <c r="CH86" s="117">
        <f>+CH84/CH85</f>
        <v>5.6719482854994063E-2</v>
      </c>
      <c r="CI86" s="117">
        <f>+CI84/CI85</f>
        <v>5.890061650075213E-2</v>
      </c>
      <c r="CJ86" s="117">
        <f>+CJ84/CJ85</f>
        <v>5.5739407287317563E-2</v>
      </c>
      <c r="CK86" s="117">
        <f>+CK84/CK85</f>
        <v>5.9535087700226155E-2</v>
      </c>
      <c r="CL86" s="117">
        <f>+CL84/CL85</f>
        <v>5.939659234610925E-2</v>
      </c>
      <c r="CM86" s="117">
        <f>+CM84/CM85</f>
        <v>5.5285119629129575E-2</v>
      </c>
      <c r="CN86" s="117">
        <f>+CN84/CN85</f>
        <v>5.7405550398710349E-2</v>
      </c>
      <c r="CO86" s="117">
        <f>+CO84/CO85</f>
        <v>5.6003824204442353E-2</v>
      </c>
      <c r="CP86" s="117">
        <f>+CP84/CP85</f>
        <v>4.8568485185963177E-2</v>
      </c>
      <c r="CQ86" s="117">
        <f>+CQ84/CQ85</f>
        <v>4.7074009191575061E-2</v>
      </c>
      <c r="CR86" s="117">
        <f>+CR84/CR85</f>
        <v>4.2767167664061238E-2</v>
      </c>
      <c r="CS86" s="117">
        <f>+CS84/CS85</f>
        <v>3.8202993105000652E-2</v>
      </c>
      <c r="CT86" s="117">
        <f>+CT84/CT85</f>
        <v>4.8529557662153576E-2</v>
      </c>
      <c r="CU86" s="117">
        <f>+CU84/CU85</f>
        <v>4.8151783531463412E-2</v>
      </c>
      <c r="CV86" s="117">
        <f>+CV84/CV85</f>
        <v>4.905889309149724E-2</v>
      </c>
      <c r="CW86" s="117">
        <f>+CW84/CW85</f>
        <v>4.9970856048196947E-2</v>
      </c>
      <c r="CX86" s="117">
        <f>+CX84/CX85</f>
        <v>4.8997468137194966E-2</v>
      </c>
      <c r="CY86" s="117">
        <f>+CY84/CY85</f>
        <v>4.5157501913040528E-2</v>
      </c>
      <c r="CZ86" s="117">
        <f>+CZ84/CZ85</f>
        <v>4.3187180851956927E-2</v>
      </c>
      <c r="DA86" s="117">
        <f>+DA84/DA85</f>
        <v>4.1512204004955533E-2</v>
      </c>
      <c r="DB86" s="117">
        <f>+DB84/DB85</f>
        <v>4.0852999845037249E-2</v>
      </c>
      <c r="DC86" s="117">
        <f>+DC84/DC85</f>
        <v>4.0411327492803975E-2</v>
      </c>
      <c r="DD86" s="117">
        <f>+DD84/DD85</f>
        <v>4.0593455663510726E-2</v>
      </c>
      <c r="DE86" s="117">
        <f>+DE84/DE85</f>
        <v>4.3754052268073336E-2</v>
      </c>
      <c r="DF86" s="117">
        <f>+DF84/DF85</f>
        <v>4.9839447529718472E-2</v>
      </c>
      <c r="DG86" s="117">
        <f>+DG84/DG85</f>
        <v>5.1433731541022792E-2</v>
      </c>
      <c r="DH86" s="117">
        <f>+DH84/DH85</f>
        <v>5.5507701046891698E-2</v>
      </c>
      <c r="DI86" s="117">
        <f>+DI84/DI85</f>
        <v>6.2334113408905233E-2</v>
      </c>
      <c r="DJ86" s="117">
        <f>+DJ84/DJ85</f>
        <v>6.623686321811971E-2</v>
      </c>
      <c r="DK86" s="117">
        <f>+DK84/DK85</f>
        <v>6.6872964189572712E-2</v>
      </c>
      <c r="DL86" s="117">
        <f>+DL84/DL85</f>
        <v>6.518866101761818E-2</v>
      </c>
      <c r="DM86" s="117">
        <f>+DM84/DM85</f>
        <v>6.3470283171663811E-2</v>
      </c>
      <c r="DN86" s="117">
        <f>+DN84/DN85</f>
        <v>6.2003795391605186E-2</v>
      </c>
      <c r="DO86" s="117">
        <f>+DO84/DO85</f>
        <v>5.753717746098512E-2</v>
      </c>
      <c r="DP86" s="117">
        <f>+DP84/DP85</f>
        <v>5.6527250041607732E-2</v>
      </c>
      <c r="DQ86" s="117">
        <f>+DQ84/DQ85</f>
        <v>4.7387347792309534E-2</v>
      </c>
      <c r="DR86" s="117">
        <f>+DR84/DR85</f>
        <v>5.3222527113610973E-2</v>
      </c>
      <c r="DS86" s="117">
        <f>+DS84/DS85</f>
        <v>5.4176302607831649E-2</v>
      </c>
      <c r="DT86" s="117">
        <f>+DT84/DT85</f>
        <v>5.175286132234326E-2</v>
      </c>
      <c r="DU86" s="117">
        <f>+DU84/DU85</f>
        <v>5.2574726312210725E-2</v>
      </c>
      <c r="DV86" s="117">
        <f>+DV84/DV85</f>
        <v>5.3492741141390326E-2</v>
      </c>
      <c r="DW86" s="117">
        <f>+DW84/DW85</f>
        <v>5.2767029686047177E-2</v>
      </c>
      <c r="DX86" s="117">
        <f>+DX84/DX85</f>
        <v>5.3649030254559797E-2</v>
      </c>
      <c r="DY86" s="117">
        <f>+DY84/DY85</f>
        <v>5.2579148298054983E-2</v>
      </c>
      <c r="DZ86" s="117">
        <f>+DZ84/DZ85</f>
        <v>4.934156280011779E-2</v>
      </c>
      <c r="EA86" s="117">
        <f>+EA84/EA85</f>
        <v>4.8603373851667499E-2</v>
      </c>
      <c r="EB86" s="117">
        <f>+EB84/EB85</f>
        <v>4.6388367290811555E-2</v>
      </c>
      <c r="EC86" s="117">
        <f>+EC84/EC85</f>
        <v>4.0379600962321661E-2</v>
      </c>
      <c r="ED86" s="117">
        <f>+ED84/ED85</f>
        <v>4.6319608265660034E-2</v>
      </c>
      <c r="EE86" s="117">
        <f>+EE84/EE85</f>
        <v>4.5857023913151843E-2</v>
      </c>
      <c r="EF86" s="117">
        <f>+EF84/EF85</f>
        <v>4.5682486545039383E-2</v>
      </c>
      <c r="EG86" s="117">
        <f>+EG84/EG85</f>
        <v>4.9551851205648381E-2</v>
      </c>
      <c r="EH86" s="117">
        <f>+EH84/EH85</f>
        <v>5.1597194053951037E-2</v>
      </c>
      <c r="EI86" s="117">
        <f>+EI84/EI85</f>
        <v>4.9002672466816645E-2</v>
      </c>
      <c r="EJ86" s="117">
        <f>+EJ84/EJ85</f>
        <v>5.1304786498071978E-2</v>
      </c>
      <c r="EK86" s="117">
        <f>+EK84/EK85</f>
        <v>5.1473794713082083E-2</v>
      </c>
      <c r="EL86" s="117">
        <f>+EL84/EL85</f>
        <v>4.9077407381129624E-2</v>
      </c>
      <c r="EM86" s="117">
        <f>+EM84/EM85</f>
        <v>4.9941178452182919E-2</v>
      </c>
      <c r="EN86" s="117">
        <f>+EN84/EN85</f>
        <v>4.9869857048979657E-2</v>
      </c>
      <c r="EO86" s="117">
        <f>+EO84/EO85</f>
        <v>4.3050331476383215E-2</v>
      </c>
      <c r="EP86" s="117">
        <f>+EP84/EP85</f>
        <v>5.0187606192091297E-2</v>
      </c>
      <c r="EQ86" s="117">
        <f>+EQ84/EQ85</f>
        <v>5.2829479665969958E-2</v>
      </c>
      <c r="ER86" s="117">
        <f>+ER84/ER85</f>
        <v>5.2954150155999753E-2</v>
      </c>
      <c r="ES86" s="117">
        <f>+ES84/ES85</f>
        <v>5.4473892095477552E-2</v>
      </c>
      <c r="ET86" s="117">
        <f>+ET84/ET85</f>
        <v>5.5806260210528563E-2</v>
      </c>
      <c r="EU86" s="117">
        <f>+EU84/EU85</f>
        <v>5.6119096155152648E-2</v>
      </c>
      <c r="EV86" s="117">
        <f>+EV84/EV85</f>
        <v>6.3264153888383426E-2</v>
      </c>
      <c r="EW86" s="117">
        <f>+EW84/EW85</f>
        <v>6.0539681400006491E-2</v>
      </c>
      <c r="EX86" s="117">
        <f>+EX84/EX85</f>
        <v>6.148754365568683E-2</v>
      </c>
      <c r="EY86" s="117">
        <f>+EY84/EY85</f>
        <v>6.030023725807708E-2</v>
      </c>
      <c r="EZ86" s="117">
        <f>+EZ84/EZ85</f>
        <v>5.4865286070348247E-2</v>
      </c>
      <c r="FA86" s="117">
        <f>+FA84/FA85</f>
        <v>4.3196241151643174E-2</v>
      </c>
      <c r="FB86" s="117">
        <f>+FB84/FB85</f>
        <v>4.5377995737622738E-2</v>
      </c>
      <c r="FC86" s="117">
        <f>+FC84/FC85</f>
        <v>4.8092854882683674E-2</v>
      </c>
      <c r="FD86" s="117">
        <f>+FD84/FD85</f>
        <v>5.2824922925316702E-2</v>
      </c>
      <c r="FE86" s="117">
        <f>+FE84/FE85</f>
        <v>5.3492982952603109E-2</v>
      </c>
      <c r="FF86" s="117">
        <f>+FF84/FF85</f>
        <v>5.2851504179377819E-2</v>
      </c>
      <c r="FG86" s="117">
        <f>+FG84/FG85</f>
        <v>5.2939757833888004E-2</v>
      </c>
      <c r="FH86" s="117">
        <f>+FH84/FH85</f>
        <v>5.398576376782549E-2</v>
      </c>
      <c r="FI86" s="117">
        <f>+FI84/FI85</f>
        <v>5.3688564712027001E-2</v>
      </c>
      <c r="FJ86" s="117">
        <f>+FJ84/FJ85</f>
        <v>4.9230545673211092E-2</v>
      </c>
      <c r="FK86" s="117">
        <f>+FK84/FK85</f>
        <v>4.7679096562913095E-2</v>
      </c>
      <c r="FL86" s="117">
        <f>+FL84/FL85</f>
        <v>4.4478124051761887E-2</v>
      </c>
      <c r="FM86" s="117">
        <f>+FM84/FM85</f>
        <v>4.1139490232167147E-2</v>
      </c>
      <c r="FN86" s="117">
        <f>+FN84/FN85</f>
        <v>4.5063521105378652E-2</v>
      </c>
      <c r="FO86" s="117">
        <f>+FO84/FO85</f>
        <v>4.6293152219905459E-2</v>
      </c>
      <c r="FP86" s="117">
        <f>+FP84/FP85</f>
        <v>4.7312835010420155E-2</v>
      </c>
      <c r="FQ86" s="117">
        <f>+FQ84/FQ85</f>
        <v>5.1470727033413856E-2</v>
      </c>
      <c r="FR86" s="117">
        <f>+FR84/FR85</f>
        <v>5.0758417780815329E-2</v>
      </c>
      <c r="FS86" s="117">
        <f>+FS84/FS85</f>
        <v>5.0038713900174205E-2</v>
      </c>
      <c r="FT86" s="117">
        <f>+FT84/FT85</f>
        <v>4.881029519121409E-2</v>
      </c>
      <c r="FU86" s="117">
        <f>+FU84/FU85</f>
        <v>4.7787912573045474E-2</v>
      </c>
      <c r="FV86" s="117">
        <f>+FV84/FV85</f>
        <v>4.5339122914547468E-2</v>
      </c>
      <c r="FW86" s="117">
        <f>+FW84/FW85</f>
        <v>4.439323889157102E-2</v>
      </c>
      <c r="FX86" s="117">
        <f>+FX84/FX85</f>
        <v>4.5007614717600834E-2</v>
      </c>
      <c r="FY86" s="117">
        <f>+FY84/FY85</f>
        <v>4.1764442354905479E-2</v>
      </c>
      <c r="FZ86" s="117">
        <f>+FZ84/FZ85</f>
        <v>4.5904053470684339E-2</v>
      </c>
      <c r="GA86" s="117">
        <f>+GA84/GA85</f>
        <v>5.0213152941223797E-2</v>
      </c>
      <c r="GB86" s="117">
        <f>+GB84/GB85</f>
        <v>5.1093001491404791E-2</v>
      </c>
      <c r="GC86" s="117">
        <f>+GC84/GC85</f>
        <v>5.1360496616586274E-2</v>
      </c>
      <c r="GD86" s="117">
        <f>+GD84/GD85</f>
        <v>5.5113383097545085E-2</v>
      </c>
      <c r="GE86" s="117">
        <f>+GE84/GE85</f>
        <v>5.6194000582141385E-2</v>
      </c>
      <c r="GF86" s="117">
        <f>+GF84/GF85</f>
        <v>5.7405953545439668E-2</v>
      </c>
      <c r="GG86" s="117">
        <f>+GG84/GG85</f>
        <v>5.8465134383357181E-2</v>
      </c>
      <c r="GH86" s="117">
        <f>+GH84/GH85</f>
        <v>5.2960605616046229E-2</v>
      </c>
      <c r="GI86" s="117">
        <f>+GI84/GI85</f>
        <v>5.120659650777E-2</v>
      </c>
      <c r="GJ86" s="117">
        <f>+GJ84/GJ85</f>
        <v>5.4197798614085003E-2</v>
      </c>
      <c r="GK86" s="117">
        <f>+GK84/GK85</f>
        <v>5.1346508649371965E-2</v>
      </c>
      <c r="GL86" s="117">
        <f>+GL84/GL85</f>
        <v>5.9138305496720674E-2</v>
      </c>
      <c r="GM86" s="117">
        <f>+GM84/GM85</f>
        <v>6.1674011728279986E-2</v>
      </c>
      <c r="GN86" s="117">
        <f>+GN84/GN85</f>
        <v>5.1888002639215537E-2</v>
      </c>
      <c r="GO86" s="117">
        <f>+GO84/GO85</f>
        <v>5.7537970777058044E-2</v>
      </c>
      <c r="GP86" s="117">
        <f>+GP84/GP85</f>
        <v>6.4572489701653107E-2</v>
      </c>
      <c r="GQ86" s="117">
        <f>+GQ84/GQ85</f>
        <v>6.4673347768146039E-2</v>
      </c>
      <c r="GR86" s="117">
        <f>+GR84/GR85</f>
        <v>6.8322343185795761E-2</v>
      </c>
      <c r="GS86" s="117">
        <f>+GS84/GS85</f>
        <v>6.9836148752344382E-2</v>
      </c>
      <c r="GT86" s="117">
        <f>+GT84/GT85</f>
        <v>6.4405752410499131E-2</v>
      </c>
      <c r="GU86" s="117">
        <f>+GU84/GU85</f>
        <v>6.414919916919648E-2</v>
      </c>
      <c r="GV86" s="117">
        <f>+GV84/GV85</f>
        <v>6.0621815005060524E-2</v>
      </c>
      <c r="GW86" s="117">
        <f>+GW84/GW85</f>
        <v>5.7336364844847713E-2</v>
      </c>
      <c r="GX86" s="117">
        <f>+GX84/GX85</f>
        <v>5.818519785338018E-2</v>
      </c>
      <c r="GY86" s="117">
        <f>+GY84/GY85</f>
        <v>5.7157733386236073E-2</v>
      </c>
      <c r="GZ86" s="117">
        <f>+GZ84/GZ85</f>
        <v>5.7093358212119978E-2</v>
      </c>
      <c r="HA86" s="117">
        <f>+HA84/HA85</f>
        <v>6.3085251105701831E-2</v>
      </c>
      <c r="HB86" s="117">
        <f>+HB84/HB85</f>
        <v>7.0006012129628384E-2</v>
      </c>
      <c r="HC86" s="117">
        <f>+HC84/HC85</f>
        <v>6.8595935745771608E-2</v>
      </c>
      <c r="HD86" s="117">
        <f>+HD84/HD85</f>
        <v>7.105757790701786E-2</v>
      </c>
      <c r="HE86" s="117">
        <f>+HE84/HE85</f>
        <v>6.7457361798080873E-2</v>
      </c>
      <c r="HF86" s="117">
        <f>+HF84/HF85</f>
        <v>6.2534491214023491E-2</v>
      </c>
      <c r="HG86" s="117">
        <f>+HG84/HG85</f>
        <v>5.9726157476860407E-2</v>
      </c>
      <c r="HH86" s="117">
        <f>+HH84/HH85</f>
        <v>5.8459593160567327E-2</v>
      </c>
      <c r="HI86" s="117">
        <f>+HI84/HI85</f>
        <v>5.2010897337311651E-2</v>
      </c>
      <c r="HJ86" s="117">
        <f>+HJ84/HJ85</f>
        <v>5.9414813526507029E-2</v>
      </c>
      <c r="HK86" s="117">
        <f>+HK84/HK85</f>
        <v>5.7835686070177368E-2</v>
      </c>
      <c r="HL86" s="117">
        <f>+HL84/HL85</f>
        <v>5.5267204676632944E-2</v>
      </c>
      <c r="HM86" s="117">
        <f>+HM84/HM85</f>
        <v>5.5737510131754729E-2</v>
      </c>
      <c r="HN86" s="117">
        <f>+HN84/HN85</f>
        <v>5.6574945099242005E-2</v>
      </c>
      <c r="HO86" s="117">
        <f>+HO84/HO85</f>
        <v>5.7740317175222482E-2</v>
      </c>
      <c r="HP86" s="117">
        <f>+HP84/HP85</f>
        <v>6.001921050050598E-2</v>
      </c>
      <c r="HQ86" s="117">
        <f>+HQ84/HQ85</f>
        <v>5.713752650817628E-2</v>
      </c>
      <c r="HR86" s="117">
        <f>+HR84/HR85</f>
        <v>5.482389981953549E-2</v>
      </c>
      <c r="HS86" s="117">
        <f>+HS84/HS85</f>
        <v>5.5576545380718635E-2</v>
      </c>
      <c r="HT86" s="117">
        <f>+HT84/HT85</f>
        <v>5.5297337185351847E-2</v>
      </c>
      <c r="HU86" s="117">
        <f>+HU84/HU85</f>
        <v>4.7082437990886988E-2</v>
      </c>
      <c r="HV86" s="117">
        <f>+HV84/HV85</f>
        <v>5.2118690463358534E-2</v>
      </c>
      <c r="HW86" s="117">
        <f>+HW84/HW85</f>
        <v>5.8626809592206258E-2</v>
      </c>
      <c r="HX86" s="117">
        <f>+HX84/HX85</f>
        <v>5.8176391022125136E-2</v>
      </c>
      <c r="HY86" s="117">
        <f>+HY84/HY85</f>
        <v>6.1346051429248316E-2</v>
      </c>
      <c r="HZ86" s="117">
        <f>+HZ84/HZ85</f>
        <v>5.8908136288167781E-2</v>
      </c>
      <c r="IA86" s="117">
        <f>+IA84/IA85</f>
        <v>6.2249773290307238E-2</v>
      </c>
      <c r="IB86" s="117">
        <f>+IB84/IB85</f>
        <v>6.3902574768024564E-2</v>
      </c>
      <c r="IC86" s="117">
        <f>+IC84/IC85</f>
        <v>6.0083034458794524E-2</v>
      </c>
      <c r="ID86" s="117">
        <f>+ID84/ID85</f>
        <v>6.2172121317432327E-2</v>
      </c>
      <c r="IE86" s="117">
        <f>+IE84/IE85</f>
        <v>6.3193531110254192E-2</v>
      </c>
      <c r="IF86" s="117">
        <f>+IF84/IF85</f>
        <v>5.9594286840018426E-2</v>
      </c>
      <c r="IG86" s="117">
        <f>+IG84/IG85</f>
        <v>5.0624448541969728E-2</v>
      </c>
      <c r="IH86" s="117">
        <f>+IH84/IH85</f>
        <v>5.6173059629544289E-2</v>
      </c>
      <c r="II86" s="117">
        <f>+II84/II85</f>
        <v>6.35201589705605E-2</v>
      </c>
      <c r="IJ86" s="117">
        <f>+IJ84/IJ85</f>
        <v>7.2683258136598441E-2</v>
      </c>
      <c r="IK86" s="117">
        <f>+IK84/IK85</f>
        <v>6.9357499757617569E-2</v>
      </c>
      <c r="IL86" s="117">
        <f>+IL84/IL85</f>
        <v>6.5360023722584218E-2</v>
      </c>
      <c r="IM86" s="117">
        <f>+IM84/IM85</f>
        <v>6.0376054306497992E-2</v>
      </c>
      <c r="IN86" s="117">
        <f>+IN84/IN85</f>
        <v>5.2605027067876599E-2</v>
      </c>
      <c r="IO86" s="117">
        <f>+IO84/IO85</f>
        <v>5.7203217439148538E-2</v>
      </c>
      <c r="IP86" s="117">
        <f>+IP84/IP85</f>
        <v>5.2336609706720792E-2</v>
      </c>
      <c r="IQ86" s="117">
        <f>+IQ84/IQ85</f>
        <v>5.2766553214683071E-2</v>
      </c>
      <c r="IR86" s="117">
        <f>+IR84/IR85</f>
        <v>4.9154133295774172E-2</v>
      </c>
      <c r="IS86" s="117">
        <f>+IS84/IS85</f>
        <v>4.0142968488444439E-2</v>
      </c>
      <c r="IT86" s="117">
        <f>+IT84/IT85</f>
        <v>4.6658487755957705E-2</v>
      </c>
      <c r="IU86" s="117">
        <f>+IU84/IU85</f>
        <v>5.0884407157923237E-2</v>
      </c>
      <c r="IV86" s="117">
        <f>+IV84/IV85</f>
        <v>4.9776890294936538E-2</v>
      </c>
      <c r="IW86" s="117">
        <f>+IW84/IW85</f>
        <v>5.0586756640152865E-2</v>
      </c>
      <c r="IX86" s="117">
        <f>+IX84/IX85</f>
        <v>5.3094093010830512E-2</v>
      </c>
      <c r="IY86" s="117">
        <f>+IY84/IY85</f>
        <v>5.2775491915101433E-2</v>
      </c>
      <c r="IZ86" s="117">
        <f>+IZ84/IZ85</f>
        <v>5.44326884878924E-2</v>
      </c>
      <c r="JA86" s="117">
        <f>+JA84/JA85</f>
        <v>5.1728376620826591E-2</v>
      </c>
      <c r="JB86" s="117">
        <f>+JB84/JB85</f>
        <v>4.9870965078668859E-2</v>
      </c>
      <c r="JC86" s="117">
        <f>+JC84/JC85</f>
        <v>4.689197214438242E-2</v>
      </c>
      <c r="JD86" s="117">
        <f>+JD84/JD85</f>
        <v>4.7887450384156947E-2</v>
      </c>
      <c r="JE86" s="117">
        <f>+JE84/JE85</f>
        <v>4.4143874938756399E-2</v>
      </c>
      <c r="JF86" s="117">
        <f>+JF84/JF85</f>
        <v>5.4943934128505165E-2</v>
      </c>
    </row>
    <row r="87" spans="1:266 16383:16383" ht="15" customHeight="1" x14ac:dyDescent="0.2">
      <c r="A87" s="54"/>
      <c r="B87" s="118"/>
      <c r="C87" s="118"/>
      <c r="D87" s="118"/>
      <c r="E87" s="118"/>
      <c r="F87" s="118"/>
      <c r="G87" s="118"/>
      <c r="H87" s="118"/>
      <c r="I87" s="118"/>
      <c r="J87" s="118"/>
      <c r="K87" s="118"/>
      <c r="L87" s="118"/>
      <c r="M87" s="118"/>
      <c r="N87" s="118"/>
      <c r="O87" s="118"/>
      <c r="P87" s="118"/>
      <c r="Q87" s="118"/>
      <c r="R87" s="118"/>
      <c r="S87" s="118"/>
      <c r="T87" s="118"/>
      <c r="U87" s="118"/>
      <c r="V87" s="118"/>
      <c r="W87" s="118"/>
      <c r="X87" s="118"/>
      <c r="Y87" s="118"/>
      <c r="Z87" s="118"/>
      <c r="AA87" s="118"/>
      <c r="AB87" s="118"/>
      <c r="AC87" s="118"/>
      <c r="AD87" s="118"/>
      <c r="AE87" s="118"/>
      <c r="AF87" s="118"/>
      <c r="AG87" s="118"/>
      <c r="AH87" s="118"/>
      <c r="AI87" s="118"/>
      <c r="AJ87" s="118"/>
      <c r="AK87" s="118"/>
      <c r="AL87" s="118"/>
      <c r="AM87" s="118"/>
      <c r="AN87" s="118"/>
      <c r="AO87" s="118"/>
      <c r="AP87" s="118"/>
      <c r="AQ87" s="118"/>
      <c r="AR87" s="118"/>
      <c r="AS87" s="118"/>
      <c r="AT87" s="118"/>
      <c r="AU87" s="118"/>
      <c r="AV87" s="118"/>
      <c r="AW87" s="118"/>
      <c r="AX87" s="118"/>
      <c r="AY87" s="118"/>
      <c r="AZ87" s="118"/>
      <c r="BA87" s="118"/>
      <c r="BB87" s="118"/>
      <c r="BC87" s="118"/>
      <c r="BD87" s="118"/>
      <c r="BE87" s="118"/>
      <c r="BF87" s="118"/>
      <c r="BG87" s="118"/>
      <c r="BH87" s="118"/>
      <c r="BI87" s="118"/>
      <c r="BJ87" s="118"/>
      <c r="BK87" s="118"/>
      <c r="BL87" s="118"/>
      <c r="BM87" s="118"/>
      <c r="BN87" s="118"/>
      <c r="BO87" s="118"/>
      <c r="BP87" s="118"/>
      <c r="BQ87" s="118"/>
      <c r="BR87" s="118"/>
      <c r="BS87" s="118"/>
      <c r="BT87" s="118"/>
      <c r="BU87" s="118"/>
      <c r="BV87" s="118"/>
      <c r="BW87" s="118"/>
      <c r="BX87" s="118"/>
      <c r="BY87" s="118"/>
      <c r="BZ87" s="118"/>
      <c r="CA87" s="118"/>
      <c r="CB87" s="118"/>
      <c r="CC87" s="118"/>
      <c r="CD87" s="118"/>
      <c r="CE87" s="118"/>
      <c r="CF87" s="118"/>
      <c r="CG87" s="118"/>
      <c r="CH87" s="118"/>
      <c r="CI87" s="118"/>
      <c r="CJ87" s="118"/>
      <c r="CK87" s="118"/>
      <c r="CL87" s="118"/>
      <c r="CM87" s="118"/>
      <c r="CN87" s="118"/>
      <c r="CO87" s="118"/>
      <c r="CP87" s="118"/>
      <c r="CQ87" s="118"/>
      <c r="CR87" s="118"/>
      <c r="CS87" s="118"/>
      <c r="CT87" s="118"/>
      <c r="CU87" s="118"/>
      <c r="CV87" s="118"/>
      <c r="CW87" s="118"/>
      <c r="CX87" s="118"/>
      <c r="CY87" s="118"/>
      <c r="CZ87" s="118"/>
      <c r="DA87" s="118"/>
      <c r="DB87" s="118"/>
      <c r="DC87" s="118"/>
      <c r="DD87" s="118"/>
      <c r="DE87" s="118"/>
      <c r="DF87" s="118"/>
      <c r="DG87" s="118"/>
      <c r="DH87" s="118"/>
      <c r="DI87" s="118"/>
      <c r="DJ87" s="118"/>
      <c r="DK87" s="118"/>
      <c r="DL87" s="118"/>
      <c r="DM87" s="118"/>
      <c r="DN87" s="118"/>
      <c r="DO87" s="118"/>
      <c r="DP87" s="118"/>
      <c r="DQ87" s="118"/>
      <c r="DR87" s="118"/>
      <c r="DS87" s="118"/>
      <c r="DT87" s="118"/>
      <c r="DU87" s="118"/>
      <c r="DV87" s="118"/>
      <c r="DW87" s="118"/>
      <c r="DX87" s="118"/>
      <c r="DY87" s="118"/>
      <c r="DZ87" s="118"/>
      <c r="EA87" s="118"/>
      <c r="EB87" s="118"/>
      <c r="EC87" s="118"/>
      <c r="ED87" s="118"/>
      <c r="EE87" s="118"/>
      <c r="EF87" s="118"/>
      <c r="EG87" s="118"/>
      <c r="EH87" s="118"/>
      <c r="EI87" s="118"/>
      <c r="EJ87" s="118"/>
      <c r="EK87" s="118"/>
      <c r="EL87" s="118"/>
      <c r="EM87" s="118"/>
      <c r="EN87" s="118"/>
      <c r="EO87" s="118"/>
      <c r="EP87" s="118"/>
      <c r="EQ87" s="118"/>
      <c r="ER87" s="118"/>
      <c r="ES87" s="118"/>
      <c r="ET87" s="118"/>
      <c r="EU87" s="118"/>
      <c r="EV87" s="118"/>
      <c r="EW87" s="118"/>
      <c r="EX87" s="118"/>
      <c r="EY87" s="118"/>
      <c r="EZ87" s="118"/>
      <c r="FA87" s="118"/>
      <c r="FB87" s="118"/>
      <c r="FC87" s="118"/>
      <c r="FD87" s="118"/>
      <c r="FE87" s="118"/>
      <c r="FF87" s="118"/>
      <c r="FG87" s="118"/>
      <c r="FH87" s="118"/>
      <c r="FI87" s="118"/>
      <c r="FJ87" s="118"/>
      <c r="FK87" s="118"/>
      <c r="FL87" s="118"/>
      <c r="FM87" s="118"/>
      <c r="FN87" s="118"/>
      <c r="FO87" s="118"/>
      <c r="FP87" s="118"/>
      <c r="FQ87" s="118"/>
      <c r="FR87" s="118"/>
      <c r="FS87" s="118"/>
      <c r="FT87" s="118"/>
      <c r="FU87" s="118"/>
      <c r="FV87" s="118"/>
      <c r="FW87" s="118"/>
      <c r="FX87" s="118"/>
      <c r="FY87" s="118"/>
      <c r="FZ87" s="118"/>
      <c r="GA87" s="118"/>
      <c r="GB87" s="118"/>
      <c r="GC87" s="118"/>
      <c r="GD87" s="118"/>
      <c r="GE87" s="118"/>
      <c r="GF87" s="118"/>
      <c r="GG87" s="118"/>
      <c r="GH87" s="118"/>
    </row>
    <row r="88" spans="1:266 16383:16383" s="1" customFormat="1" ht="12.9" customHeight="1" x14ac:dyDescent="0.2">
      <c r="A88" s="73" t="s">
        <v>115</v>
      </c>
      <c r="B88" s="53"/>
      <c r="C88" s="53"/>
      <c r="D88" s="53"/>
      <c r="E88" s="45"/>
      <c r="F88" s="45"/>
      <c r="G88" s="45"/>
      <c r="H88" s="53"/>
      <c r="I88" s="53"/>
      <c r="J88" s="53"/>
      <c r="K88" s="53"/>
      <c r="L88" s="45"/>
      <c r="M88" s="45"/>
      <c r="N88" s="53"/>
      <c r="O88" s="53"/>
      <c r="P88" s="53"/>
      <c r="Q88" s="45"/>
      <c r="R88" s="45"/>
      <c r="S88" s="45"/>
      <c r="T88" s="53"/>
      <c r="U88" s="53"/>
      <c r="V88" s="53"/>
      <c r="W88" s="53"/>
      <c r="X88" s="1">
        <v>592777</v>
      </c>
      <c r="Y88" s="1">
        <v>592051</v>
      </c>
      <c r="Z88" s="1">
        <v>588003</v>
      </c>
      <c r="AA88" s="1">
        <v>597730</v>
      </c>
      <c r="AB88" s="1">
        <v>595868</v>
      </c>
      <c r="AC88" s="1">
        <v>591637</v>
      </c>
      <c r="AD88" s="1">
        <v>587910</v>
      </c>
      <c r="AE88" s="1">
        <v>592749</v>
      </c>
      <c r="AF88" s="1">
        <v>593791</v>
      </c>
      <c r="AG88" s="1">
        <v>576650</v>
      </c>
      <c r="AH88" s="1">
        <v>512117</v>
      </c>
      <c r="AI88" s="1">
        <v>506036</v>
      </c>
      <c r="AJ88" s="1">
        <v>510757</v>
      </c>
      <c r="AK88" s="1">
        <v>503786</v>
      </c>
      <c r="AL88" s="1">
        <v>506560</v>
      </c>
      <c r="AM88" s="1">
        <v>518518</v>
      </c>
      <c r="AN88" s="1">
        <v>520973</v>
      </c>
      <c r="AO88" s="1">
        <v>522545</v>
      </c>
      <c r="AP88" s="1">
        <v>520904</v>
      </c>
      <c r="AQ88" s="1">
        <v>542887</v>
      </c>
      <c r="AR88" s="1">
        <v>570061.16163550003</v>
      </c>
      <c r="AS88" s="1">
        <v>577174.9179746001</v>
      </c>
      <c r="AT88" s="1">
        <v>600732.07474108005</v>
      </c>
      <c r="AU88" s="1">
        <v>621208.78543305001</v>
      </c>
      <c r="AV88" s="1">
        <v>706712.76366131008</v>
      </c>
      <c r="AW88" s="1">
        <v>717505.08434603002</v>
      </c>
      <c r="AX88" s="1">
        <v>622703.85304614995</v>
      </c>
      <c r="AY88" s="1">
        <v>633492.73087121989</v>
      </c>
      <c r="AZ88" s="1">
        <v>634187.87743145996</v>
      </c>
      <c r="BA88" s="1">
        <v>638335.72686259006</v>
      </c>
      <c r="BB88" s="1">
        <v>641506.67642188002</v>
      </c>
      <c r="BC88" s="1">
        <v>662513.61989014992</v>
      </c>
      <c r="BD88" s="1">
        <v>670768.98177575984</v>
      </c>
      <c r="BE88" s="1">
        <v>669538.63138886995</v>
      </c>
      <c r="BF88" s="1">
        <v>693287.45777297998</v>
      </c>
      <c r="BG88" s="1">
        <v>711190.91509803</v>
      </c>
      <c r="BH88" s="1">
        <v>737610.85085407004</v>
      </c>
      <c r="BI88" s="1">
        <v>757913</v>
      </c>
      <c r="BJ88" s="1">
        <v>767450.98186050996</v>
      </c>
      <c r="BK88" s="1">
        <v>782279.67746532999</v>
      </c>
      <c r="BL88" s="1">
        <v>771531.1088866801</v>
      </c>
      <c r="BM88" s="1">
        <v>771803.46131335991</v>
      </c>
      <c r="BN88" s="1">
        <v>791090.36269639013</v>
      </c>
      <c r="BO88" s="1">
        <v>803693.53226766002</v>
      </c>
      <c r="BP88" s="1">
        <v>817428.90401252988</v>
      </c>
      <c r="BQ88" s="1">
        <v>832601.84165964986</v>
      </c>
      <c r="BR88" s="1">
        <v>858774.30572064</v>
      </c>
      <c r="BS88" s="1">
        <v>890147.50407738995</v>
      </c>
      <c r="BT88" s="1">
        <v>933426.06431991013</v>
      </c>
      <c r="BU88" s="1">
        <v>957099.46104897012</v>
      </c>
      <c r="BV88" s="1">
        <v>955213.63017674012</v>
      </c>
      <c r="BW88" s="1">
        <v>968771.65857484005</v>
      </c>
      <c r="BX88" s="1">
        <v>967617.12247093988</v>
      </c>
      <c r="BY88" s="1">
        <v>966479.22322337003</v>
      </c>
      <c r="BZ88" s="1">
        <v>962704.22435290995</v>
      </c>
      <c r="CA88" s="1">
        <v>982417.87992768013</v>
      </c>
      <c r="CB88" s="1">
        <v>989924.7440587501</v>
      </c>
      <c r="CC88" s="1">
        <v>1013598.4329436</v>
      </c>
      <c r="CD88" s="1">
        <v>1037932.87473204</v>
      </c>
      <c r="CE88" s="1">
        <v>1055747.5602064801</v>
      </c>
      <c r="CF88" s="1">
        <v>1087959.3161929999</v>
      </c>
      <c r="CG88" s="1">
        <v>1110459.740522</v>
      </c>
      <c r="CH88" s="1">
        <v>1129633.6230810001</v>
      </c>
      <c r="CI88" s="1">
        <v>1158058.0891499999</v>
      </c>
      <c r="CJ88" s="1">
        <v>1173564.4758949999</v>
      </c>
      <c r="CK88" s="1">
        <v>1179449.519723</v>
      </c>
      <c r="CL88" s="1">
        <v>1196360.9828300001</v>
      </c>
      <c r="CM88" s="1">
        <v>1224144.97088346</v>
      </c>
      <c r="CN88" s="1">
        <v>1256859.62332042</v>
      </c>
      <c r="CO88" s="1">
        <v>1293725.1528750099</v>
      </c>
      <c r="CP88" s="1">
        <v>1333811.5196499601</v>
      </c>
      <c r="CQ88" s="1">
        <v>1371597.4260601799</v>
      </c>
      <c r="CR88" s="1">
        <v>1428439.04951476</v>
      </c>
      <c r="CS88" s="1">
        <v>1479950.6243836801</v>
      </c>
      <c r="CT88" s="1">
        <v>1125390.98242757</v>
      </c>
      <c r="CU88" s="1">
        <v>1157095.4558597701</v>
      </c>
      <c r="CV88" s="1">
        <v>1175164.7834876799</v>
      </c>
      <c r="CW88" s="1">
        <v>1190711.0074791999</v>
      </c>
      <c r="CX88" s="1">
        <v>1232451.7978920301</v>
      </c>
      <c r="CY88" s="1">
        <v>1277024.29099488</v>
      </c>
      <c r="CZ88" s="1">
        <v>1336469.8720847201</v>
      </c>
      <c r="DA88" s="1">
        <v>1398973.19487952</v>
      </c>
      <c r="DB88" s="1">
        <v>1455705.7284152401</v>
      </c>
      <c r="DC88" s="1">
        <v>1484276.3850302401</v>
      </c>
      <c r="DD88" s="1">
        <v>1494940.58191524</v>
      </c>
      <c r="DE88" s="1">
        <v>1352319.333663</v>
      </c>
      <c r="DF88" s="1">
        <v>1013692.66245284</v>
      </c>
      <c r="DG88" s="1">
        <v>1029384.9089464199</v>
      </c>
      <c r="DH88" s="1">
        <v>1035447.00930142</v>
      </c>
      <c r="DI88" s="1">
        <v>1029042.0994424199</v>
      </c>
      <c r="DJ88" s="1">
        <v>1048643.6684979</v>
      </c>
      <c r="DK88" s="1">
        <v>1078147.2820419001</v>
      </c>
      <c r="DL88" s="1">
        <v>1097006.6815609999</v>
      </c>
      <c r="DM88" s="1">
        <v>1141817.750791</v>
      </c>
      <c r="DN88" s="1">
        <v>1167931.549135</v>
      </c>
      <c r="DO88" s="1">
        <v>1207929.77529082</v>
      </c>
      <c r="DP88" s="1">
        <v>1243605.8451119999</v>
      </c>
      <c r="DQ88" s="1">
        <v>1269635.4308120001</v>
      </c>
      <c r="DR88" s="1">
        <v>1280661.0616619999</v>
      </c>
      <c r="DS88" s="1">
        <v>1322484.870224</v>
      </c>
      <c r="DT88" s="1">
        <v>1326375.9224557001</v>
      </c>
      <c r="DU88" s="1">
        <v>1340182.26348281</v>
      </c>
      <c r="DV88" s="1">
        <v>1359385.36596451</v>
      </c>
      <c r="DW88" s="1">
        <v>1364122.2598055101</v>
      </c>
      <c r="DX88" s="1">
        <v>1425253.9723799999</v>
      </c>
      <c r="DY88" s="1">
        <v>1473421.5201576999</v>
      </c>
      <c r="DZ88" s="1">
        <v>1519979.5680797</v>
      </c>
      <c r="EA88" s="1">
        <v>1576016.1561247399</v>
      </c>
      <c r="EB88" s="1">
        <v>1594342.1673244</v>
      </c>
      <c r="EC88" s="1">
        <v>1389164.7549610001</v>
      </c>
      <c r="ED88" s="1">
        <v>1401375.17733014</v>
      </c>
      <c r="EE88" s="1">
        <v>1429511.89697705</v>
      </c>
      <c r="EF88" s="1">
        <v>1465795.2162041401</v>
      </c>
      <c r="EG88" s="1">
        <v>1564235.2269623501</v>
      </c>
      <c r="EH88" s="1">
        <v>1495972.19728044</v>
      </c>
      <c r="EI88" s="1">
        <v>1533266.71186247</v>
      </c>
      <c r="EJ88" s="1">
        <v>1538298.6729617701</v>
      </c>
      <c r="EK88" s="1">
        <v>1571963.7443244499</v>
      </c>
      <c r="EL88" s="1">
        <v>1603462.0023337801</v>
      </c>
      <c r="EM88" s="1">
        <v>1653388.71311348</v>
      </c>
      <c r="EN88" s="1">
        <v>1705847.4075674801</v>
      </c>
      <c r="EO88" s="1">
        <v>1732479.6056967799</v>
      </c>
      <c r="EP88" s="1">
        <v>1717748.16000778</v>
      </c>
      <c r="EQ88" s="1">
        <v>1733436.1838787801</v>
      </c>
      <c r="ER88" s="1">
        <v>1736603.9030335101</v>
      </c>
      <c r="ES88" s="1">
        <v>1706269.167675911</v>
      </c>
      <c r="ET88" s="1">
        <v>1631768.4293467801</v>
      </c>
      <c r="EU88" s="1">
        <v>1644175.5420125499</v>
      </c>
      <c r="EV88" s="1">
        <v>1649301.4020175501</v>
      </c>
      <c r="EW88" s="1">
        <v>1709558.16463399</v>
      </c>
      <c r="EX88" s="1">
        <v>1757076.1581605</v>
      </c>
      <c r="EY88" s="1">
        <v>1796363.1253269301</v>
      </c>
      <c r="EZ88" s="1">
        <v>1864820.4279085</v>
      </c>
      <c r="FA88" s="1">
        <v>1928396.82828478</v>
      </c>
      <c r="FB88" s="1">
        <v>1944873.91849394</v>
      </c>
      <c r="FC88" s="1">
        <v>1956774.91072352</v>
      </c>
      <c r="FD88" s="1">
        <v>1973564.1064494899</v>
      </c>
      <c r="FE88" s="1">
        <v>1988683.30529768</v>
      </c>
      <c r="FF88" s="1">
        <v>2015528.6828819001</v>
      </c>
      <c r="FG88" s="1">
        <v>2048999.3216041301</v>
      </c>
      <c r="FH88" s="1">
        <v>2078659.69399967</v>
      </c>
      <c r="FI88" s="1">
        <v>2129647.7231933498</v>
      </c>
      <c r="FJ88" s="1">
        <v>2224398.8731567198</v>
      </c>
      <c r="FK88" s="1">
        <v>2298449.6661302499</v>
      </c>
      <c r="FL88" s="1">
        <v>2379180.7652605199</v>
      </c>
      <c r="FM88" s="1">
        <v>2404681.7584477002</v>
      </c>
      <c r="FN88" s="1">
        <v>2396226.0436897301</v>
      </c>
      <c r="FO88" s="1">
        <v>2427341.8229465699</v>
      </c>
      <c r="FP88" s="1">
        <v>2457605.11753981</v>
      </c>
      <c r="FQ88" s="1">
        <v>2435956.6225394001</v>
      </c>
      <c r="FR88" s="1">
        <v>2485724.8185380199</v>
      </c>
      <c r="FS88" s="1">
        <v>2520629.3934121402</v>
      </c>
      <c r="FT88" s="1">
        <v>2574183.1337274299</v>
      </c>
      <c r="FU88" s="1">
        <v>2640893.7665365101</v>
      </c>
      <c r="FV88" s="1">
        <v>2728383.5754070198</v>
      </c>
      <c r="FW88" s="1">
        <v>2816390.7418987802</v>
      </c>
      <c r="FX88" s="1">
        <v>2894554.8186176</v>
      </c>
      <c r="FY88" s="1">
        <v>2906297.4082087302</v>
      </c>
      <c r="FZ88" s="1">
        <v>2938592.1584762898</v>
      </c>
      <c r="GA88" s="1">
        <v>2293021.7355320998</v>
      </c>
      <c r="GB88" s="1">
        <v>2283920.1327363998</v>
      </c>
      <c r="GC88" s="1">
        <v>2083572.5982665999</v>
      </c>
      <c r="GD88" s="1">
        <v>2084421.6887703999</v>
      </c>
      <c r="GE88" s="1">
        <v>2112238.1789735002</v>
      </c>
      <c r="GF88" s="1">
        <v>2110694.4408220202</v>
      </c>
      <c r="GG88" s="1">
        <v>2142663.7301183301</v>
      </c>
      <c r="GH88" s="1">
        <v>2160813.2834570599</v>
      </c>
      <c r="GI88" s="1">
        <v>2180916.8866280499</v>
      </c>
      <c r="GJ88" s="1">
        <v>2229195.4845463298</v>
      </c>
      <c r="GK88" s="1">
        <v>2210283.3440668099</v>
      </c>
      <c r="GL88" s="1">
        <v>2186260.38855418</v>
      </c>
      <c r="GM88" s="1">
        <v>2190788.1296975599</v>
      </c>
      <c r="GN88" s="1">
        <v>2165143.3643655502</v>
      </c>
      <c r="GO88" s="1">
        <v>2152838.6631303602</v>
      </c>
      <c r="GP88" s="1">
        <v>2154300.90465208</v>
      </c>
      <c r="GQ88" s="1">
        <v>2171779.8422185602</v>
      </c>
      <c r="GR88" s="1">
        <v>2156791.3471348798</v>
      </c>
      <c r="GS88" s="1">
        <v>2171137.8575986498</v>
      </c>
      <c r="GT88" s="1">
        <v>2244636.6820324901</v>
      </c>
      <c r="GU88" s="1">
        <v>2262394.3886433998</v>
      </c>
      <c r="GV88" s="1">
        <v>2360769.5120418598</v>
      </c>
      <c r="GW88" s="1">
        <v>2373755.8703846</v>
      </c>
      <c r="GX88" s="1">
        <v>2359234.5184096</v>
      </c>
      <c r="GY88" s="1">
        <v>2377945.5704195998</v>
      </c>
      <c r="GZ88" s="1">
        <v>2433221.4284294001</v>
      </c>
      <c r="HA88" s="1">
        <v>2393590.3232741999</v>
      </c>
      <c r="HB88" s="1">
        <v>2450653.8998071998</v>
      </c>
      <c r="HC88" s="1">
        <v>2484404.9647252001</v>
      </c>
      <c r="HD88" s="1">
        <v>2506288.8012492</v>
      </c>
      <c r="HE88" s="1">
        <v>2576461.4252072</v>
      </c>
      <c r="HF88" s="1">
        <v>2610493.1930760001</v>
      </c>
      <c r="HG88" s="1">
        <v>2685702.7453660001</v>
      </c>
      <c r="HH88" s="1">
        <v>2735784.5553449998</v>
      </c>
      <c r="HI88" s="1">
        <v>2766212.9519560002</v>
      </c>
      <c r="HJ88" s="1">
        <v>2700462.5227580001</v>
      </c>
      <c r="HK88" s="1">
        <v>2726077.2692280002</v>
      </c>
      <c r="HL88" s="1">
        <v>2760540.2468969999</v>
      </c>
      <c r="HM88" s="1">
        <v>2807273.986788</v>
      </c>
      <c r="HN88" s="1">
        <v>2825439.5693660001</v>
      </c>
      <c r="HO88" s="1">
        <v>2859989.459644</v>
      </c>
      <c r="HP88" s="1">
        <v>2868041.07373791</v>
      </c>
      <c r="HQ88" s="1">
        <v>2910318.9106639102</v>
      </c>
      <c r="HR88" s="1">
        <v>2949945.5939149102</v>
      </c>
      <c r="HS88" s="1">
        <v>2954538.6940359101</v>
      </c>
      <c r="HT88" s="1">
        <v>2971145.2410019101</v>
      </c>
      <c r="HU88" s="1">
        <v>3059396.9291379098</v>
      </c>
      <c r="HV88" s="1">
        <v>3020080.8842249098</v>
      </c>
      <c r="HW88" s="1">
        <v>2391890.4382110001</v>
      </c>
      <c r="HX88" s="1">
        <v>2405785.527516</v>
      </c>
      <c r="HY88" s="1">
        <v>2398990.377326</v>
      </c>
      <c r="HZ88" s="1">
        <v>2418157.2714189999</v>
      </c>
      <c r="IA88" s="1">
        <v>2406576.3172559999</v>
      </c>
      <c r="IB88" s="1">
        <v>2406384.8331499998</v>
      </c>
      <c r="IC88" s="1">
        <v>2425847.5432569999</v>
      </c>
      <c r="ID88" s="1">
        <v>2469471.3516799998</v>
      </c>
      <c r="IE88" s="1">
        <v>2523653.8725840002</v>
      </c>
      <c r="IF88" s="1">
        <v>2567604.8137599998</v>
      </c>
      <c r="IG88" s="1">
        <v>2639886.7417310001</v>
      </c>
      <c r="IH88" s="1">
        <v>2605984.869012</v>
      </c>
      <c r="II88" s="1">
        <v>2573805.705474</v>
      </c>
      <c r="IJ88" s="1">
        <v>2496830.897847</v>
      </c>
      <c r="IK88" s="1">
        <v>2522300.748251</v>
      </c>
      <c r="IL88" s="1">
        <v>2609017.1986429999</v>
      </c>
      <c r="IM88" s="1">
        <v>2698997.2074040002</v>
      </c>
      <c r="IN88" s="1">
        <v>2757280.7453100001</v>
      </c>
      <c r="IO88" s="1">
        <v>2747587.3307050001</v>
      </c>
      <c r="IP88" s="1">
        <v>2769450.6781700002</v>
      </c>
      <c r="IQ88" s="1">
        <v>2813542.3688070001</v>
      </c>
      <c r="IR88" s="1">
        <v>2883566.176343</v>
      </c>
      <c r="IS88" s="1">
        <v>2949150.051151</v>
      </c>
      <c r="IT88" s="1">
        <v>2938498.4994629989</v>
      </c>
      <c r="IU88" s="1">
        <v>2975468.9869189998</v>
      </c>
      <c r="IV88" s="1">
        <v>3060316.705391</v>
      </c>
      <c r="IW88" s="1">
        <v>3134671.0180810001</v>
      </c>
      <c r="IX88" s="1">
        <v>3222780.3797849999</v>
      </c>
      <c r="IY88" s="1">
        <v>3274336.7531110002</v>
      </c>
      <c r="IZ88" s="1">
        <v>3432164.9367450001</v>
      </c>
      <c r="JA88" s="1">
        <v>3512007</v>
      </c>
      <c r="JB88" s="1">
        <v>3590326.9577119998</v>
      </c>
      <c r="JC88" s="1">
        <v>3674375.185666</v>
      </c>
      <c r="JD88" s="1">
        <v>3704569.4400189999</v>
      </c>
      <c r="JE88" s="1">
        <v>3744423.2082256698</v>
      </c>
      <c r="JF88" s="1">
        <v>3680817.2331499988</v>
      </c>
    </row>
    <row r="89" spans="1:266 16383:16383" s="1" customFormat="1" ht="12.9" customHeight="1" x14ac:dyDescent="0.2">
      <c r="A89" s="73" t="s">
        <v>116</v>
      </c>
      <c r="B89" s="53"/>
      <c r="C89" s="53"/>
      <c r="D89" s="53"/>
      <c r="E89" s="45"/>
      <c r="F89" s="45"/>
      <c r="G89" s="45"/>
      <c r="H89" s="53"/>
      <c r="I89" s="53"/>
      <c r="J89" s="53"/>
      <c r="K89" s="53"/>
      <c r="L89" s="45"/>
      <c r="M89" s="45"/>
      <c r="N89" s="53"/>
      <c r="O89" s="53"/>
      <c r="P89" s="53"/>
      <c r="Q89" s="45"/>
      <c r="R89" s="45"/>
      <c r="S89" s="45"/>
      <c r="T89" s="53"/>
      <c r="U89" s="53"/>
      <c r="V89" s="53"/>
      <c r="W89" s="53"/>
      <c r="X89" s="1">
        <v>85899</v>
      </c>
      <c r="Y89" s="1">
        <v>76956</v>
      </c>
      <c r="Z89" s="1">
        <v>84092</v>
      </c>
      <c r="AA89" s="1">
        <v>88229</v>
      </c>
      <c r="AB89" s="1">
        <v>87537</v>
      </c>
      <c r="AC89" s="1">
        <v>93018</v>
      </c>
      <c r="AD89" s="1">
        <v>101054</v>
      </c>
      <c r="AE89" s="1">
        <v>95079</v>
      </c>
      <c r="AF89" s="1">
        <v>100505</v>
      </c>
      <c r="AG89" s="1">
        <v>105281</v>
      </c>
      <c r="AH89" s="1">
        <v>97079</v>
      </c>
      <c r="AI89" s="1">
        <v>98480</v>
      </c>
      <c r="AJ89" s="1">
        <v>91644</v>
      </c>
      <c r="AK89" s="1">
        <v>91101</v>
      </c>
      <c r="AL89" s="1">
        <v>97146</v>
      </c>
      <c r="AM89" s="1">
        <v>98389</v>
      </c>
      <c r="AN89" s="1">
        <v>97180</v>
      </c>
      <c r="AO89" s="1">
        <v>100685</v>
      </c>
      <c r="AP89" s="1">
        <v>91359</v>
      </c>
      <c r="AQ89" s="1">
        <v>89417</v>
      </c>
      <c r="AR89" s="1">
        <v>92006.30062343998</v>
      </c>
      <c r="AS89" s="1">
        <v>92023.954182450005</v>
      </c>
      <c r="AT89" s="1">
        <v>83892.060418680005</v>
      </c>
      <c r="AU89" s="1">
        <v>82171.092681379989</v>
      </c>
      <c r="AV89" s="1">
        <v>92506.126182450011</v>
      </c>
      <c r="AW89" s="1">
        <v>81924.986971270017</v>
      </c>
      <c r="AX89" s="1">
        <v>86543.578327259995</v>
      </c>
      <c r="AY89" s="1">
        <v>90082.822052079995</v>
      </c>
      <c r="AZ89" s="1">
        <v>90703.137069079996</v>
      </c>
      <c r="BA89" s="1">
        <v>89543.742236369988</v>
      </c>
      <c r="BB89" s="1">
        <v>83387.483282799993</v>
      </c>
      <c r="BC89" s="1">
        <v>79430.102243599991</v>
      </c>
      <c r="BD89" s="1">
        <v>83275.639512410024</v>
      </c>
      <c r="BE89" s="1">
        <v>78980.561816810005</v>
      </c>
      <c r="BF89" s="1">
        <v>76329.585563809975</v>
      </c>
      <c r="BG89" s="1">
        <v>74794.528655079994</v>
      </c>
      <c r="BH89" s="1">
        <v>71596.621667390005</v>
      </c>
      <c r="BI89" s="1">
        <v>58966</v>
      </c>
      <c r="BJ89" s="1">
        <v>63040.23746669</v>
      </c>
      <c r="BK89" s="1">
        <v>67713.654794490008</v>
      </c>
      <c r="BL89" s="1">
        <v>67279.318238990003</v>
      </c>
      <c r="BM89" s="1">
        <v>72317.478037990004</v>
      </c>
      <c r="BN89" s="1">
        <v>73218.719275449985</v>
      </c>
      <c r="BO89" s="1">
        <v>70203.405808769996</v>
      </c>
      <c r="BP89" s="1">
        <v>72337.51571367</v>
      </c>
      <c r="BQ89" s="1">
        <v>72640.109136729996</v>
      </c>
      <c r="BR89" s="1">
        <v>62819.577444339993</v>
      </c>
      <c r="BS89" s="1">
        <v>61687.003527010012</v>
      </c>
      <c r="BT89" s="1">
        <v>58995.406316769993</v>
      </c>
      <c r="BU89" s="1">
        <v>54734.496507299991</v>
      </c>
      <c r="BV89" s="1">
        <v>58920.967488299997</v>
      </c>
      <c r="BW89" s="1">
        <v>61024.289611400003</v>
      </c>
      <c r="BX89" s="1">
        <v>60448.134260899991</v>
      </c>
      <c r="BY89" s="1">
        <v>66691.835470899998</v>
      </c>
      <c r="BZ89" s="1">
        <v>71120.289923500008</v>
      </c>
      <c r="CA89" s="1">
        <v>71967.642988499996</v>
      </c>
      <c r="CB89" s="1">
        <v>80484.762492500013</v>
      </c>
      <c r="CC89" s="1">
        <v>75358.319741599989</v>
      </c>
      <c r="CD89" s="1">
        <v>76790.148613999991</v>
      </c>
      <c r="CE89" s="1">
        <v>78770.869322000013</v>
      </c>
      <c r="CF89" s="1">
        <v>78973.533836000017</v>
      </c>
      <c r="CG89" s="1">
        <v>72174.415726000007</v>
      </c>
      <c r="CH89" s="1">
        <v>78444.441034000003</v>
      </c>
      <c r="CI89" s="1">
        <v>83388.074000999986</v>
      </c>
      <c r="CJ89" s="1">
        <v>79314.503221000006</v>
      </c>
      <c r="CK89" s="1">
        <v>84881.455875000014</v>
      </c>
      <c r="CL89" s="1">
        <v>85640.975441190007</v>
      </c>
      <c r="CM89" s="1">
        <v>82024.335671490015</v>
      </c>
      <c r="CN89" s="1">
        <v>88012.370505850005</v>
      </c>
      <c r="CO89" s="1">
        <v>88568.027616160005</v>
      </c>
      <c r="CP89" s="1">
        <v>78680.236522730003</v>
      </c>
      <c r="CQ89" s="1">
        <v>79167.694710969983</v>
      </c>
      <c r="CR89" s="1">
        <v>74766.366070940014</v>
      </c>
      <c r="CS89" s="1">
        <v>68928.167215070003</v>
      </c>
      <c r="CT89" s="1">
        <v>65789.368817890019</v>
      </c>
      <c r="CU89" s="1">
        <v>66851.309684990003</v>
      </c>
      <c r="CV89" s="1">
        <v>68432.205839849994</v>
      </c>
      <c r="CW89" s="1">
        <v>70152.369503160007</v>
      </c>
      <c r="CX89" s="1">
        <v>70940.630520370003</v>
      </c>
      <c r="CY89" s="1">
        <v>67020.407535819992</v>
      </c>
      <c r="CZ89" s="1">
        <v>67135.20542282</v>
      </c>
      <c r="DA89" s="1">
        <v>67575.344005020001</v>
      </c>
      <c r="DB89" s="1">
        <v>69478.157892319985</v>
      </c>
      <c r="DC89" s="1">
        <v>71256.334089320007</v>
      </c>
      <c r="DD89" s="1">
        <v>72824.382393380001</v>
      </c>
      <c r="DE89" s="1">
        <v>69157.050757999998</v>
      </c>
      <c r="DF89" s="1">
        <v>59390.250835999999</v>
      </c>
      <c r="DG89" s="1">
        <v>62640.040395000004</v>
      </c>
      <c r="DH89" s="1">
        <v>68137.836221000005</v>
      </c>
      <c r="DI89" s="1">
        <v>76417.758222999997</v>
      </c>
      <c r="DJ89" s="1">
        <v>81447.852643520004</v>
      </c>
      <c r="DK89" s="1">
        <v>83790.095363519999</v>
      </c>
      <c r="DL89" s="1">
        <v>85640.168922420009</v>
      </c>
      <c r="DM89" s="1">
        <v>87421.491190420013</v>
      </c>
      <c r="DN89" s="1">
        <v>88305.188502420002</v>
      </c>
      <c r="DO89" s="1">
        <v>84513.417966419976</v>
      </c>
      <c r="DP89" s="1">
        <v>84735.046110419993</v>
      </c>
      <c r="DQ89" s="1">
        <v>71618.539567899992</v>
      </c>
      <c r="DR89" s="1">
        <v>82100.226387899995</v>
      </c>
      <c r="DS89" s="1">
        <v>87238.815154900003</v>
      </c>
      <c r="DT89" s="1">
        <v>83056.5849456</v>
      </c>
      <c r="DU89" s="1">
        <v>84685.593339999992</v>
      </c>
      <c r="DV89" s="1">
        <v>86414.412352000014</v>
      </c>
      <c r="DW89" s="1">
        <v>86605.568186000019</v>
      </c>
      <c r="DX89" s="1">
        <v>90652.244840810017</v>
      </c>
      <c r="DY89" s="1">
        <v>93393.328447900014</v>
      </c>
      <c r="DZ89" s="1">
        <v>90980.682553809995</v>
      </c>
      <c r="EA89" s="1">
        <v>93876.412536810021</v>
      </c>
      <c r="EB89" s="1">
        <v>87562.626116999978</v>
      </c>
      <c r="EC89" s="1">
        <v>65787.072268000018</v>
      </c>
      <c r="ED89" s="1">
        <v>76423.878274999995</v>
      </c>
      <c r="EE89" s="1">
        <v>77676.734039000003</v>
      </c>
      <c r="EF89" s="1">
        <v>78489.537317000009</v>
      </c>
      <c r="EG89" s="1">
        <v>90410.403057999996</v>
      </c>
      <c r="EH89" s="1">
        <v>87584.971158999993</v>
      </c>
      <c r="EI89" s="1">
        <v>83595.665754000001</v>
      </c>
      <c r="EJ89" s="1">
        <v>87959.798267000006</v>
      </c>
      <c r="EK89" s="1">
        <v>90541.267372999995</v>
      </c>
      <c r="EL89" s="1">
        <v>91829.332037999993</v>
      </c>
      <c r="EM89" s="1">
        <v>97076.97592099999</v>
      </c>
      <c r="EN89" s="1">
        <v>100823.217821</v>
      </c>
      <c r="EO89" s="1">
        <v>88089.458700000003</v>
      </c>
      <c r="EP89" s="1">
        <v>103077.799254</v>
      </c>
      <c r="EQ89" s="1">
        <v>108505.857904</v>
      </c>
      <c r="ER89" s="1">
        <v>109214.70052</v>
      </c>
      <c r="ES89" s="1">
        <v>110391.25241099999</v>
      </c>
      <c r="ET89" s="1">
        <v>108252.089769</v>
      </c>
      <c r="EU89" s="1">
        <v>109769.05598999999</v>
      </c>
      <c r="EV89" s="1">
        <v>127657.665087</v>
      </c>
      <c r="EW89" s="1">
        <v>126682.14721363</v>
      </c>
      <c r="EX89" s="1">
        <v>133763.15638663</v>
      </c>
      <c r="EY89" s="1">
        <v>134027.44473013</v>
      </c>
      <c r="EZ89" s="1">
        <v>126674.03474113</v>
      </c>
      <c r="FA89" s="1">
        <v>101887.82839313</v>
      </c>
      <c r="FB89" s="1">
        <v>108578.23278955001</v>
      </c>
      <c r="FC89" s="1">
        <v>115453.92309913</v>
      </c>
      <c r="FD89" s="1">
        <v>129045.98501713001</v>
      </c>
      <c r="FE89" s="1">
        <v>131606.06882849999</v>
      </c>
      <c r="FF89" s="1">
        <v>131349.94974800001</v>
      </c>
      <c r="FG89" s="1">
        <v>133199.40028500001</v>
      </c>
      <c r="FH89" s="1">
        <v>139152.24995200001</v>
      </c>
      <c r="FI89" s="1">
        <v>143248.56523199999</v>
      </c>
      <c r="FJ89" s="1">
        <v>136287.836132</v>
      </c>
      <c r="FK89" s="1">
        <v>137806.71145924</v>
      </c>
      <c r="FL89" s="1">
        <v>132699.31556399999</v>
      </c>
      <c r="FM89" s="1">
        <v>125028.418118</v>
      </c>
      <c r="FN89" s="1">
        <v>137830.874449</v>
      </c>
      <c r="FO89" s="1">
        <v>141526.35015799999</v>
      </c>
      <c r="FP89" s="1">
        <v>148101.04899800001</v>
      </c>
      <c r="FQ89" s="1">
        <v>159895.75550100001</v>
      </c>
      <c r="FR89" s="1">
        <v>160118.787698</v>
      </c>
      <c r="FS89" s="1">
        <v>159987.256972</v>
      </c>
      <c r="FT89" s="1">
        <v>160078.97758800001</v>
      </c>
      <c r="FU89" s="1">
        <v>161977.705564</v>
      </c>
      <c r="FV89" s="1">
        <v>160673.53141600001</v>
      </c>
      <c r="FW89" s="1">
        <v>163594.141929</v>
      </c>
      <c r="FX89" s="1">
        <v>171526.317423</v>
      </c>
      <c r="FY89" s="1">
        <v>160080.028796</v>
      </c>
      <c r="FZ89" s="1">
        <v>179938.82634100001</v>
      </c>
      <c r="GA89" s="1">
        <v>155876.910538</v>
      </c>
      <c r="GB89" s="1">
        <v>160446.466441</v>
      </c>
      <c r="GC89" s="1">
        <v>151362.85411099999</v>
      </c>
      <c r="GD89" s="1">
        <v>164364.04349000001</v>
      </c>
      <c r="GE89" s="1">
        <v>165566.47225319999</v>
      </c>
      <c r="GF89" s="1">
        <v>170510.08465899999</v>
      </c>
      <c r="GG89" s="1">
        <v>179925.48310899999</v>
      </c>
      <c r="GH89" s="1">
        <v>165752.84483099999</v>
      </c>
      <c r="GI89" s="1">
        <v>161580.307875</v>
      </c>
      <c r="GJ89" s="1">
        <v>172224.21355029999</v>
      </c>
      <c r="GK89" s="1">
        <v>163421.4743263</v>
      </c>
      <c r="GL89" s="1">
        <v>181804.39752470999</v>
      </c>
      <c r="GM89" s="1">
        <v>190861.54105011001</v>
      </c>
      <c r="GN89" s="1">
        <v>153576.00793431001</v>
      </c>
      <c r="GO89" s="1">
        <v>168224.7516479</v>
      </c>
      <c r="GP89" s="1">
        <v>185336.84124089999</v>
      </c>
      <c r="GQ89" s="1">
        <v>179591.35252280001</v>
      </c>
      <c r="GR89" s="1">
        <v>190665.01291116001</v>
      </c>
      <c r="GS89" s="1">
        <v>197995.77489386001</v>
      </c>
      <c r="GT89" s="1">
        <v>190960.44837</v>
      </c>
      <c r="GU89" s="1">
        <v>195167.02097099999</v>
      </c>
      <c r="GV89" s="1">
        <v>196078.78244020001</v>
      </c>
      <c r="GW89" s="1">
        <v>186983.7602432</v>
      </c>
      <c r="GX89" s="1">
        <v>187836.0415772</v>
      </c>
      <c r="GY89" s="1">
        <v>188538.08263620001</v>
      </c>
      <c r="GZ89" s="1">
        <v>197769.21289200001</v>
      </c>
      <c r="HA89" s="1">
        <v>212190.17643600001</v>
      </c>
      <c r="HB89" s="1">
        <v>225769.01065000001</v>
      </c>
      <c r="HC89" s="1">
        <v>212557.42251199999</v>
      </c>
      <c r="HD89" s="1">
        <v>216743.77513699999</v>
      </c>
      <c r="HE89" s="1">
        <v>214394.68523800001</v>
      </c>
      <c r="HF89" s="1">
        <v>205615.44590399999</v>
      </c>
      <c r="HG89" s="1">
        <v>205173.55551500001</v>
      </c>
      <c r="HH89" s="1">
        <v>205393.684018</v>
      </c>
      <c r="HI89" s="1">
        <v>184177.50714999999</v>
      </c>
      <c r="HJ89" s="1">
        <v>204150.60462500001</v>
      </c>
      <c r="HK89" s="1">
        <v>199089.08758299999</v>
      </c>
      <c r="HL89" s="1">
        <v>196890.894562</v>
      </c>
      <c r="HM89" s="1">
        <v>206491.39852300001</v>
      </c>
      <c r="HN89" s="1">
        <v>207522.11861100001</v>
      </c>
      <c r="HO89" s="1">
        <v>210395.989336</v>
      </c>
      <c r="HP89" s="1">
        <v>225364.999847</v>
      </c>
      <c r="HQ89" s="1">
        <v>218118.46026299999</v>
      </c>
      <c r="HR89" s="1">
        <v>215144.691865</v>
      </c>
      <c r="HS89" s="1">
        <v>216618.53867899999</v>
      </c>
      <c r="HT89" s="1">
        <v>218883.97737099999</v>
      </c>
      <c r="HU89" s="1">
        <v>187655.95313400001</v>
      </c>
      <c r="HV89" s="1">
        <v>200719.799512</v>
      </c>
      <c r="HW89" s="1">
        <v>180101.77197100001</v>
      </c>
      <c r="HX89" s="1">
        <v>187724.65259899999</v>
      </c>
      <c r="HY89" s="1">
        <v>196606.76421200001</v>
      </c>
      <c r="HZ89" s="1">
        <v>178696.11914699999</v>
      </c>
      <c r="IA89" s="1">
        <v>180752.16957500001</v>
      </c>
      <c r="IB89" s="1">
        <v>184429.47847500001</v>
      </c>
      <c r="IC89" s="1">
        <v>184001.81654999999</v>
      </c>
      <c r="ID89" s="1">
        <v>182209.30428499999</v>
      </c>
      <c r="IE89" s="1">
        <v>187221.935826</v>
      </c>
      <c r="IF89" s="1">
        <v>168869.970749</v>
      </c>
      <c r="IG89" s="1">
        <v>161716.54303500001</v>
      </c>
      <c r="IH89" s="1">
        <v>174807.65976099999</v>
      </c>
      <c r="II89" s="1">
        <v>191558.27995</v>
      </c>
      <c r="IJ89" s="1">
        <v>236132.91841099999</v>
      </c>
      <c r="IK89" s="1">
        <v>220565.72514699999</v>
      </c>
      <c r="IL89" s="1">
        <v>195230.48264500001</v>
      </c>
      <c r="IM89" s="1">
        <v>174490.75565800001</v>
      </c>
      <c r="IN89" s="1">
        <v>161704.316563</v>
      </c>
      <c r="IO89" s="1">
        <v>191668.710724</v>
      </c>
      <c r="IP89" s="1">
        <v>180697.550131</v>
      </c>
      <c r="IQ89" s="1">
        <v>188330.70725199999</v>
      </c>
      <c r="IR89" s="1">
        <v>168955.56268</v>
      </c>
      <c r="IS89" s="1">
        <v>146843.33140699999</v>
      </c>
      <c r="IT89" s="1">
        <v>165924.30609599999</v>
      </c>
      <c r="IU89" s="1">
        <v>185930.54566800001</v>
      </c>
      <c r="IV89" s="1">
        <v>196370.10073999999</v>
      </c>
      <c r="IW89" s="1">
        <v>201852.63807099999</v>
      </c>
      <c r="IX89" s="1">
        <v>217118.43039699999</v>
      </c>
      <c r="IY89" s="1">
        <v>216576.22765300001</v>
      </c>
      <c r="IZ89" s="1">
        <v>226893.85294300001</v>
      </c>
      <c r="JA89" s="1">
        <v>232084</v>
      </c>
      <c r="JB89" s="1">
        <v>229284.682187</v>
      </c>
      <c r="JC89" s="1">
        <v>232439.83261499999</v>
      </c>
      <c r="JD89" s="1">
        <v>243541.98742799999</v>
      </c>
      <c r="JE89" s="1">
        <v>226423.137651</v>
      </c>
      <c r="JF89" s="1">
        <v>290368.87638700003</v>
      </c>
    </row>
    <row r="90" spans="1:266 16383:16383" s="2" customFormat="1" ht="12.9" customHeight="1" x14ac:dyDescent="0.2">
      <c r="A90" s="54" t="s">
        <v>117</v>
      </c>
      <c r="X90" s="2">
        <f t="shared" ref="X90:BC90" si="102">+X89+X88</f>
        <v>678676</v>
      </c>
      <c r="Y90" s="2">
        <f t="shared" si="102"/>
        <v>669007</v>
      </c>
      <c r="Z90" s="2">
        <f t="shared" si="102"/>
        <v>672095</v>
      </c>
      <c r="AA90" s="2">
        <f t="shared" si="102"/>
        <v>685959</v>
      </c>
      <c r="AB90" s="2">
        <f t="shared" si="102"/>
        <v>683405</v>
      </c>
      <c r="AC90" s="2">
        <f t="shared" si="102"/>
        <v>684655</v>
      </c>
      <c r="AD90" s="2">
        <f t="shared" si="102"/>
        <v>688964</v>
      </c>
      <c r="AE90" s="2">
        <f t="shared" si="102"/>
        <v>687828</v>
      </c>
      <c r="AF90" s="2">
        <f t="shared" si="102"/>
        <v>694296</v>
      </c>
      <c r="AG90" s="2">
        <f t="shared" si="102"/>
        <v>681931</v>
      </c>
      <c r="AH90" s="2">
        <f t="shared" si="102"/>
        <v>609196</v>
      </c>
      <c r="AI90" s="2">
        <f t="shared" si="102"/>
        <v>604516</v>
      </c>
      <c r="AJ90" s="2">
        <f t="shared" si="102"/>
        <v>602401</v>
      </c>
      <c r="AK90" s="2">
        <f t="shared" si="102"/>
        <v>594887</v>
      </c>
      <c r="AL90" s="2">
        <f t="shared" si="102"/>
        <v>603706</v>
      </c>
      <c r="AM90" s="2">
        <f t="shared" si="102"/>
        <v>616907</v>
      </c>
      <c r="AN90" s="2">
        <f t="shared" si="102"/>
        <v>618153</v>
      </c>
      <c r="AO90" s="2">
        <f t="shared" si="102"/>
        <v>623230</v>
      </c>
      <c r="AP90" s="2">
        <f t="shared" si="102"/>
        <v>612263</v>
      </c>
      <c r="AQ90" s="2">
        <f t="shared" si="102"/>
        <v>632304</v>
      </c>
      <c r="AR90" s="2">
        <f t="shared" si="102"/>
        <v>662067.46225893998</v>
      </c>
      <c r="AS90" s="2">
        <f t="shared" si="102"/>
        <v>669198.87215705006</v>
      </c>
      <c r="AT90" s="2">
        <f t="shared" si="102"/>
        <v>684624.13515976002</v>
      </c>
      <c r="AU90" s="2">
        <f t="shared" si="102"/>
        <v>703379.87811443</v>
      </c>
      <c r="AV90" s="2">
        <f t="shared" si="102"/>
        <v>799218.88984376006</v>
      </c>
      <c r="AW90" s="2">
        <f t="shared" si="102"/>
        <v>799430.07131730008</v>
      </c>
      <c r="AX90" s="2">
        <f t="shared" si="102"/>
        <v>709247.43137340993</v>
      </c>
      <c r="AY90" s="2">
        <f t="shared" si="102"/>
        <v>723575.55292329984</v>
      </c>
      <c r="AZ90" s="2">
        <f t="shared" si="102"/>
        <v>724891.01450053998</v>
      </c>
      <c r="BA90" s="2">
        <f t="shared" si="102"/>
        <v>727879.46909896005</v>
      </c>
      <c r="BB90" s="2">
        <f t="shared" si="102"/>
        <v>724894.15970467997</v>
      </c>
      <c r="BC90" s="2">
        <f t="shared" si="102"/>
        <v>741943.72213374986</v>
      </c>
      <c r="BD90" s="2">
        <f t="shared" ref="BD90:CI90" si="103">+BD89+BD88</f>
        <v>754044.62128816987</v>
      </c>
      <c r="BE90" s="2">
        <f t="shared" si="103"/>
        <v>748519.19320568</v>
      </c>
      <c r="BF90" s="2">
        <f t="shared" si="103"/>
        <v>769617.04333678994</v>
      </c>
      <c r="BG90" s="2">
        <f t="shared" si="103"/>
        <v>785985.44375311001</v>
      </c>
      <c r="BH90" s="2">
        <f t="shared" si="103"/>
        <v>809207.47252146003</v>
      </c>
      <c r="BI90" s="2">
        <f t="shared" si="103"/>
        <v>816879</v>
      </c>
      <c r="BJ90" s="2">
        <f t="shared" si="103"/>
        <v>830491.21932719997</v>
      </c>
      <c r="BK90" s="2">
        <f t="shared" si="103"/>
        <v>849993.33225981996</v>
      </c>
      <c r="BL90" s="2">
        <f t="shared" si="103"/>
        <v>838810.42712567013</v>
      </c>
      <c r="BM90" s="2">
        <f t="shared" si="103"/>
        <v>844120.93935134995</v>
      </c>
      <c r="BN90" s="2">
        <f t="shared" si="103"/>
        <v>864309.08197184012</v>
      </c>
      <c r="BO90" s="2">
        <f t="shared" si="103"/>
        <v>873896.93807643</v>
      </c>
      <c r="BP90" s="2">
        <f t="shared" si="103"/>
        <v>889766.41972619994</v>
      </c>
      <c r="BQ90" s="2">
        <f t="shared" si="103"/>
        <v>905241.95079637982</v>
      </c>
      <c r="BR90" s="2">
        <f t="shared" si="103"/>
        <v>921593.88316497998</v>
      </c>
      <c r="BS90" s="2">
        <f t="shared" si="103"/>
        <v>951834.50760439993</v>
      </c>
      <c r="BT90" s="2">
        <f t="shared" si="103"/>
        <v>992421.47063668014</v>
      </c>
      <c r="BU90" s="2">
        <f t="shared" si="103"/>
        <v>1011833.9575562701</v>
      </c>
      <c r="BV90" s="2">
        <f t="shared" si="103"/>
        <v>1014134.5976650401</v>
      </c>
      <c r="BW90" s="2">
        <f t="shared" si="103"/>
        <v>1029795.94818624</v>
      </c>
      <c r="BX90" s="2">
        <f t="shared" si="103"/>
        <v>1028065.2567318399</v>
      </c>
      <c r="BY90" s="2">
        <f t="shared" si="103"/>
        <v>1033171.05869427</v>
      </c>
      <c r="BZ90" s="2">
        <f t="shared" si="103"/>
        <v>1033824.51427641</v>
      </c>
      <c r="CA90" s="2">
        <f t="shared" si="103"/>
        <v>1054385.5229161801</v>
      </c>
      <c r="CB90" s="2">
        <f t="shared" si="103"/>
        <v>1070409.5065512501</v>
      </c>
      <c r="CC90" s="2">
        <f t="shared" si="103"/>
        <v>1088956.7526852</v>
      </c>
      <c r="CD90" s="2">
        <f t="shared" si="103"/>
        <v>1114723.0233460399</v>
      </c>
      <c r="CE90" s="2">
        <f t="shared" si="103"/>
        <v>1134518.4295284802</v>
      </c>
      <c r="CF90" s="2">
        <f t="shared" si="103"/>
        <v>1166932.8500290001</v>
      </c>
      <c r="CG90" s="2">
        <f t="shared" si="103"/>
        <v>1182634.156248</v>
      </c>
      <c r="CH90" s="2">
        <f t="shared" si="103"/>
        <v>1208078.064115</v>
      </c>
      <c r="CI90" s="2">
        <f t="shared" si="103"/>
        <v>1241446.1631509999</v>
      </c>
      <c r="CJ90" s="2">
        <f t="shared" ref="CJ90:DO90" si="104">+CJ89+CJ88</f>
        <v>1252878.979116</v>
      </c>
      <c r="CK90" s="2">
        <f t="shared" si="104"/>
        <v>1264330.975598</v>
      </c>
      <c r="CL90" s="2">
        <f t="shared" si="104"/>
        <v>1282001.9582711901</v>
      </c>
      <c r="CM90" s="2">
        <f t="shared" si="104"/>
        <v>1306169.3065549501</v>
      </c>
      <c r="CN90" s="2">
        <f t="shared" si="104"/>
        <v>1344871.9938262701</v>
      </c>
      <c r="CO90" s="2">
        <f t="shared" si="104"/>
        <v>1382293.1804911699</v>
      </c>
      <c r="CP90" s="2">
        <f t="shared" si="104"/>
        <v>1412491.7561726901</v>
      </c>
      <c r="CQ90" s="2">
        <f t="shared" si="104"/>
        <v>1450765.1207711499</v>
      </c>
      <c r="CR90" s="2">
        <f t="shared" si="104"/>
        <v>1503205.4155857</v>
      </c>
      <c r="CS90" s="2">
        <f t="shared" si="104"/>
        <v>1548878.79159875</v>
      </c>
      <c r="CT90" s="2">
        <f t="shared" si="104"/>
        <v>1191180.3512454601</v>
      </c>
      <c r="CU90" s="2">
        <f t="shared" si="104"/>
        <v>1223946.76554476</v>
      </c>
      <c r="CV90" s="2">
        <f t="shared" si="104"/>
        <v>1243596.9893275299</v>
      </c>
      <c r="CW90" s="2">
        <f t="shared" si="104"/>
        <v>1260863.3769823599</v>
      </c>
      <c r="CX90" s="2">
        <f t="shared" si="104"/>
        <v>1303392.4284124002</v>
      </c>
      <c r="CY90" s="2">
        <f t="shared" si="104"/>
        <v>1344044.6985307001</v>
      </c>
      <c r="CZ90" s="2">
        <f t="shared" si="104"/>
        <v>1403605.0775075401</v>
      </c>
      <c r="DA90" s="2">
        <f t="shared" si="104"/>
        <v>1466548.5388845401</v>
      </c>
      <c r="DB90" s="2">
        <f t="shared" si="104"/>
        <v>1525183.8863075601</v>
      </c>
      <c r="DC90" s="2">
        <f t="shared" si="104"/>
        <v>1555532.71911956</v>
      </c>
      <c r="DD90" s="2">
        <f t="shared" si="104"/>
        <v>1567764.96430862</v>
      </c>
      <c r="DE90" s="2">
        <f t="shared" si="104"/>
        <v>1421476.384421</v>
      </c>
      <c r="DF90" s="2">
        <f t="shared" si="104"/>
        <v>1073082.9132888401</v>
      </c>
      <c r="DG90" s="2">
        <f t="shared" si="104"/>
        <v>1092024.9493414199</v>
      </c>
      <c r="DH90" s="2">
        <f t="shared" si="104"/>
        <v>1103584.84552242</v>
      </c>
      <c r="DI90" s="2">
        <f t="shared" si="104"/>
        <v>1105459.85766542</v>
      </c>
      <c r="DJ90" s="2">
        <f t="shared" si="104"/>
        <v>1130091.5211414201</v>
      </c>
      <c r="DK90" s="2">
        <f t="shared" si="104"/>
        <v>1161937.3774054202</v>
      </c>
      <c r="DL90" s="2">
        <f t="shared" si="104"/>
        <v>1182646.8504834198</v>
      </c>
      <c r="DM90" s="2">
        <f t="shared" si="104"/>
        <v>1229239.24198142</v>
      </c>
      <c r="DN90" s="2">
        <f t="shared" si="104"/>
        <v>1256236.73763742</v>
      </c>
      <c r="DO90" s="2">
        <f t="shared" si="104"/>
        <v>1292443.1932572401</v>
      </c>
      <c r="DP90" s="2">
        <f t="shared" ref="DP90:EU90" si="105">+DP89+DP88</f>
        <v>1328340.8912224199</v>
      </c>
      <c r="DQ90" s="2">
        <f t="shared" si="105"/>
        <v>1341253.9703799</v>
      </c>
      <c r="DR90" s="2">
        <f t="shared" si="105"/>
        <v>1362761.2880499</v>
      </c>
      <c r="DS90" s="2">
        <f t="shared" si="105"/>
        <v>1409723.6853789</v>
      </c>
      <c r="DT90" s="2">
        <f t="shared" si="105"/>
        <v>1409432.5074013001</v>
      </c>
      <c r="DU90" s="2">
        <f t="shared" si="105"/>
        <v>1424867.8568228099</v>
      </c>
      <c r="DV90" s="2">
        <f t="shared" si="105"/>
        <v>1445799.7783165099</v>
      </c>
      <c r="DW90" s="2">
        <f t="shared" si="105"/>
        <v>1450727.82799151</v>
      </c>
      <c r="DX90" s="2">
        <f t="shared" si="105"/>
        <v>1515906.21722081</v>
      </c>
      <c r="DY90" s="2">
        <f t="shared" si="105"/>
        <v>1566814.8486056</v>
      </c>
      <c r="DZ90" s="2">
        <f t="shared" si="105"/>
        <v>1610960.2506335101</v>
      </c>
      <c r="EA90" s="2">
        <f t="shared" si="105"/>
        <v>1669892.5686615498</v>
      </c>
      <c r="EB90" s="2">
        <f t="shared" si="105"/>
        <v>1681904.7934413999</v>
      </c>
      <c r="EC90" s="2">
        <f t="shared" si="105"/>
        <v>1454951.8272290002</v>
      </c>
      <c r="ED90" s="2">
        <f t="shared" si="105"/>
        <v>1477799.05560514</v>
      </c>
      <c r="EE90" s="2">
        <f t="shared" si="105"/>
        <v>1507188.63101605</v>
      </c>
      <c r="EF90" s="2">
        <f t="shared" si="105"/>
        <v>1544284.7535211402</v>
      </c>
      <c r="EG90" s="2">
        <f t="shared" si="105"/>
        <v>1654645.63002035</v>
      </c>
      <c r="EH90" s="2">
        <f t="shared" si="105"/>
        <v>1583557.16843944</v>
      </c>
      <c r="EI90" s="2">
        <f t="shared" si="105"/>
        <v>1616862.37761647</v>
      </c>
      <c r="EJ90" s="2">
        <f t="shared" si="105"/>
        <v>1626258.47122877</v>
      </c>
      <c r="EK90" s="2">
        <f t="shared" si="105"/>
        <v>1662505.01169745</v>
      </c>
      <c r="EL90" s="2">
        <f t="shared" si="105"/>
        <v>1695291.33437178</v>
      </c>
      <c r="EM90" s="2">
        <f t="shared" si="105"/>
        <v>1750465.6890344799</v>
      </c>
      <c r="EN90" s="2">
        <f>+EN88+EN89</f>
        <v>1806670.62538848</v>
      </c>
      <c r="EO90" s="2">
        <f>+EO88+EO89</f>
        <v>1820569.06439678</v>
      </c>
      <c r="EP90" s="2">
        <f>+EP88+EP89</f>
        <v>1820825.9592617799</v>
      </c>
      <c r="EQ90" s="2">
        <f>+EQ88+EQ89</f>
        <v>1841942.0417827801</v>
      </c>
      <c r="ER90" s="2">
        <f>+ER88+ER89</f>
        <v>1845818.60355351</v>
      </c>
      <c r="ES90" s="2">
        <f>+ES88+ES89</f>
        <v>1816660.4200869109</v>
      </c>
      <c r="ET90" s="2">
        <f>+ET88+ET89</f>
        <v>1740020.51911578</v>
      </c>
      <c r="EU90" s="2">
        <f>+EU88+EU89</f>
        <v>1753944.59800255</v>
      </c>
      <c r="EV90" s="2">
        <f>+EV88+EV89</f>
        <v>1776959.0671045501</v>
      </c>
      <c r="EW90" s="2">
        <f>+EW88+EW89</f>
        <v>1836240.3118476199</v>
      </c>
      <c r="EX90" s="2">
        <f>+EX88+EX89</f>
        <v>1890839.3145471299</v>
      </c>
      <c r="EY90" s="2">
        <f>+EY88+EY89</f>
        <v>1930390.5700570601</v>
      </c>
      <c r="EZ90" s="2">
        <f>+EZ88+EZ89</f>
        <v>1991494.4626496299</v>
      </c>
      <c r="FA90" s="2">
        <f>+FA88+FA89</f>
        <v>2030284.6566779101</v>
      </c>
      <c r="FB90" s="2">
        <f>+FB88+FB89</f>
        <v>2053452.15128349</v>
      </c>
      <c r="FC90" s="2">
        <f>+FC88+FC89</f>
        <v>2072228.8338226499</v>
      </c>
      <c r="FD90" s="2">
        <f>+FD88+FD89</f>
        <v>2102610.0914666201</v>
      </c>
      <c r="FE90" s="2">
        <f>+FE88+FE89</f>
        <v>2120289.3741261801</v>
      </c>
      <c r="FF90" s="2">
        <f>+FF88+FF89</f>
        <v>2146878.6326299002</v>
      </c>
      <c r="FG90" s="2">
        <f>+FG88+FG89</f>
        <v>2182198.7218891303</v>
      </c>
      <c r="FH90" s="2">
        <f>+FH88+FH89</f>
        <v>2217811.9439516701</v>
      </c>
      <c r="FI90" s="2">
        <f>+FI88+FI89</f>
        <v>2272896.2884253496</v>
      </c>
      <c r="FJ90" s="2">
        <f>+FJ88+FJ89</f>
        <v>2360686.70928872</v>
      </c>
      <c r="FK90" s="2">
        <f>+FK88+FK89</f>
        <v>2436256.3775894898</v>
      </c>
      <c r="FL90" s="2">
        <f>+FL88+FL89</f>
        <v>2511880.08082452</v>
      </c>
      <c r="FM90" s="2">
        <f>+FM88+FM89</f>
        <v>2529710.1765657002</v>
      </c>
      <c r="FN90" s="2">
        <f>+FN88+FN89</f>
        <v>2534056.9181387303</v>
      </c>
      <c r="FO90" s="2">
        <f>+FO88+FO89</f>
        <v>2568868.1731045698</v>
      </c>
      <c r="FP90" s="2">
        <f>+FP88+FP89</f>
        <v>2605706.1665378101</v>
      </c>
      <c r="FQ90" s="2">
        <f>+FQ88+FQ89</f>
        <v>2595852.3780404003</v>
      </c>
      <c r="FR90" s="2">
        <f>+FR88+FR89</f>
        <v>2645843.6062360201</v>
      </c>
      <c r="FS90" s="2">
        <f>+FS88+FS89</f>
        <v>2680616.6503841402</v>
      </c>
      <c r="FT90" s="2">
        <f>+FT88+FT89</f>
        <v>2734262.1113154301</v>
      </c>
      <c r="FU90" s="2">
        <f>+FU88+FU89</f>
        <v>2802871.4721005103</v>
      </c>
      <c r="FV90" s="2">
        <f>+FV88+FV89</f>
        <v>2889057.1068230197</v>
      </c>
      <c r="FW90" s="2">
        <f>+FW88+FW89</f>
        <v>2979984.8838277804</v>
      </c>
      <c r="FX90" s="2">
        <f>+FX88+FX89</f>
        <v>3066081.1360406</v>
      </c>
      <c r="FY90" s="2">
        <f>+FY88+FY89</f>
        <v>3066377.4370047301</v>
      </c>
      <c r="FZ90" s="2">
        <f>+FZ88+FZ89</f>
        <v>3118530.9848172897</v>
      </c>
      <c r="GA90" s="2">
        <f>+GA88+GA89</f>
        <v>2448898.6460700999</v>
      </c>
      <c r="GB90" s="2">
        <f>+GB88+GB89</f>
        <v>2444366.5991773997</v>
      </c>
      <c r="GC90" s="2">
        <f>+GC88+GC89</f>
        <v>2234935.4523776001</v>
      </c>
      <c r="GD90" s="2">
        <f>+GD88+GD89</f>
        <v>2248785.7322604</v>
      </c>
      <c r="GE90" s="2">
        <f>+GE88+GE89</f>
        <v>2277804.6512267003</v>
      </c>
      <c r="GF90" s="2">
        <f>+GF88+GF89</f>
        <v>2281204.5254810201</v>
      </c>
      <c r="GG90" s="2">
        <f>+GG88+GG89</f>
        <v>2322589.2132273302</v>
      </c>
      <c r="GH90" s="2">
        <f>+GH88+GH89</f>
        <v>2326566.12828806</v>
      </c>
      <c r="GI90" s="2">
        <f>+GI88+GI89</f>
        <v>2342497.1945030498</v>
      </c>
      <c r="GJ90" s="2">
        <f>+GJ88+GJ89</f>
        <v>2401419.6980966297</v>
      </c>
      <c r="GK90" s="2">
        <f>+GK88+GK89</f>
        <v>2373704.8183931098</v>
      </c>
      <c r="GL90" s="2">
        <f>+GL88+GL89</f>
        <v>2368064.7860788899</v>
      </c>
      <c r="GM90" s="2">
        <f>+GM88+GM89</f>
        <v>2381649.6707476699</v>
      </c>
      <c r="GN90" s="2">
        <f>+GN88+GN89</f>
        <v>2318719.3722998602</v>
      </c>
      <c r="GO90" s="2">
        <f>+GO88+GO89</f>
        <v>2321063.41477826</v>
      </c>
      <c r="GP90" s="2">
        <f>+GP88+GP89</f>
        <v>2339637.7458929801</v>
      </c>
      <c r="GQ90" s="2">
        <f>+GQ88+GQ89</f>
        <v>2351371.1947413604</v>
      </c>
      <c r="GR90" s="2">
        <f>+GR88+GR89</f>
        <v>2347456.3600460398</v>
      </c>
      <c r="GS90" s="2">
        <f>+GS88+GS89</f>
        <v>2369133.6324925097</v>
      </c>
      <c r="GT90" s="2">
        <f>+GT88+GT89</f>
        <v>2435597.13040249</v>
      </c>
      <c r="GU90" s="2">
        <f>+GU88+GU89</f>
        <v>2457561.4096144</v>
      </c>
      <c r="GV90" s="2">
        <f>+GV88+GV89</f>
        <v>2556848.2944820598</v>
      </c>
      <c r="GW90" s="2">
        <f>+GW88+GW89</f>
        <v>2560739.6306277998</v>
      </c>
      <c r="GX90" s="2">
        <f>+GX88+GX89</f>
        <v>2547070.5599868</v>
      </c>
      <c r="GY90" s="2">
        <f>+GY88+GY89</f>
        <v>2566483.6530557997</v>
      </c>
      <c r="GZ90" s="2">
        <f>+GZ88+GZ89</f>
        <v>2630990.6413214002</v>
      </c>
      <c r="HA90" s="2">
        <f>+HA88+HA89</f>
        <v>2605780.4997101999</v>
      </c>
      <c r="HB90" s="2">
        <f>+HB88+HB89</f>
        <v>2676422.9104571999</v>
      </c>
      <c r="HC90" s="2">
        <f>+HC88+HC89</f>
        <v>2696962.3872372</v>
      </c>
      <c r="HD90" s="2">
        <f>+HD88+HD89</f>
        <v>2723032.5763861998</v>
      </c>
      <c r="HE90" s="2">
        <f>+HE88+HE89</f>
        <v>2790856.1104452</v>
      </c>
      <c r="HF90" s="2">
        <f>+HF88+HF89</f>
        <v>2816108.6389800003</v>
      </c>
      <c r="HG90" s="2">
        <f>+HG88+HG89</f>
        <v>2890876.3008810002</v>
      </c>
      <c r="HH90" s="2">
        <f>+HH88+HH89</f>
        <v>2941178.2393629998</v>
      </c>
      <c r="HI90" s="2">
        <f>+HI88+HI89</f>
        <v>2950390.4591060001</v>
      </c>
      <c r="HJ90" s="2">
        <f>+HJ88+HJ89</f>
        <v>2904613.1273830002</v>
      </c>
      <c r="HK90" s="2">
        <f>+HK88+HK89</f>
        <v>2925166.356811</v>
      </c>
      <c r="HL90" s="2">
        <f>+HL88+HL89</f>
        <v>2957431.1414589998</v>
      </c>
      <c r="HM90" s="2">
        <f>+HM88+HM89</f>
        <v>3013765.385311</v>
      </c>
      <c r="HN90" s="2">
        <f>+HN88+HN89</f>
        <v>3032961.6879770001</v>
      </c>
      <c r="HO90" s="2">
        <f>+HO88+HO89</f>
        <v>3070385.4489799999</v>
      </c>
      <c r="HP90" s="2">
        <f>+HP88+HP89</f>
        <v>3093406.07358491</v>
      </c>
      <c r="HQ90" s="2">
        <f>+HQ88+HQ89</f>
        <v>3128437.3709269101</v>
      </c>
      <c r="HR90" s="2">
        <f>+HR88+HR89</f>
        <v>3165090.2857799102</v>
      </c>
      <c r="HS90" s="2">
        <f>+HS88+HS89</f>
        <v>3171157.2327149101</v>
      </c>
      <c r="HT90" s="2">
        <f>+HT88+HT89</f>
        <v>3190029.2183729103</v>
      </c>
      <c r="HU90" s="2">
        <f>+HU88+HU89</f>
        <v>3247052.8822719096</v>
      </c>
      <c r="HV90" s="2">
        <f>+HV88+HV89</f>
        <v>3220800.6837369096</v>
      </c>
      <c r="HW90" s="2">
        <f>+HW88+HW89</f>
        <v>2571992.210182</v>
      </c>
      <c r="HX90" s="2">
        <f>+HX88+HX89</f>
        <v>2593510.1801149999</v>
      </c>
      <c r="HY90" s="2">
        <f>+HY88+HY89</f>
        <v>2595597.1415380002</v>
      </c>
      <c r="HZ90" s="2">
        <f>+HZ88+HZ89</f>
        <v>2596853.3905659998</v>
      </c>
      <c r="IA90" s="2">
        <f>+IA88+IA89</f>
        <v>2587328.4868310001</v>
      </c>
      <c r="IB90" s="2">
        <f>+IB88+IB89</f>
        <v>2590814.3116250001</v>
      </c>
      <c r="IC90" s="2">
        <f>+IC88+IC89</f>
        <v>2609849.359807</v>
      </c>
      <c r="ID90" s="2">
        <f>+ID88+ID89</f>
        <v>2651680.6559649999</v>
      </c>
      <c r="IE90" s="2">
        <f>+IE88+IE89</f>
        <v>2710875.8084100001</v>
      </c>
      <c r="IF90" s="2">
        <f>+IF88+IF89</f>
        <v>2736474.7845089999</v>
      </c>
      <c r="IG90" s="2">
        <f>+IG88+IG89</f>
        <v>2801603.2847660002</v>
      </c>
      <c r="IH90" s="2">
        <f>+IH88+IH89</f>
        <v>2780792.528773</v>
      </c>
      <c r="II90" s="2">
        <f>+II88+II89</f>
        <v>2765363.9854239998</v>
      </c>
      <c r="IJ90" s="2">
        <f>+IJ88+IJ89</f>
        <v>2732963.8162580002</v>
      </c>
      <c r="IK90" s="2">
        <f>+IK88+IK89</f>
        <v>2742866.473398</v>
      </c>
      <c r="IL90" s="2">
        <f>+IL88+IL89</f>
        <v>2804247.6812879997</v>
      </c>
      <c r="IM90" s="2">
        <f>+IM88+IM89</f>
        <v>2873487.9630620005</v>
      </c>
      <c r="IN90" s="2">
        <f>+IN88+IN89</f>
        <v>2918985.0618730001</v>
      </c>
      <c r="IO90" s="2">
        <f>+IO88+IO89</f>
        <v>2939256.041429</v>
      </c>
      <c r="IP90" s="2">
        <f>+IP88+IP89</f>
        <v>2950148.2283010003</v>
      </c>
      <c r="IQ90" s="2">
        <f>+IQ88+IQ89</f>
        <v>3001873.0760590001</v>
      </c>
      <c r="IR90" s="2">
        <f>+IR88+IR89</f>
        <v>3052521.739023</v>
      </c>
      <c r="IS90" s="2">
        <f>+IS88+IS89</f>
        <v>3095993.3825579998</v>
      </c>
      <c r="IT90" s="2">
        <f>+IT88+IT89</f>
        <v>3104422.8055589991</v>
      </c>
      <c r="IU90" s="2">
        <f>+IU88+IU89</f>
        <v>3161399.5325869997</v>
      </c>
      <c r="IV90" s="2">
        <f>+IV88+IV89</f>
        <v>3256686.8061310002</v>
      </c>
      <c r="IW90" s="2">
        <f>+IW88+IW89</f>
        <v>3336523.6561520002</v>
      </c>
      <c r="IX90" s="2">
        <f>+IX88+IX89</f>
        <v>3439898.810182</v>
      </c>
      <c r="IY90" s="2">
        <f>+IY88+IY89</f>
        <v>3490912.9807640002</v>
      </c>
      <c r="IZ90" s="2">
        <f>+IZ88+IZ89</f>
        <v>3659058.789688</v>
      </c>
      <c r="JA90" s="2">
        <f>+JA88+JA89</f>
        <v>3744091</v>
      </c>
      <c r="JB90" s="2">
        <f>+JB88+JB89</f>
        <v>3819611.6398989996</v>
      </c>
      <c r="JC90" s="2">
        <f>+JC88+JC89</f>
        <v>3906815.0182810002</v>
      </c>
      <c r="JD90" s="2">
        <f>+JD88+JD89</f>
        <v>3948111.4274470001</v>
      </c>
      <c r="JE90" s="2">
        <f>+JE88+JE89</f>
        <v>3970846.34587667</v>
      </c>
      <c r="JF90" s="2">
        <f>+JF88+JF89</f>
        <v>3971186.1095369989</v>
      </c>
    </row>
    <row r="91" spans="1:266 16383:16383" s="1" customFormat="1" ht="12.9" customHeight="1" x14ac:dyDescent="0.2">
      <c r="A91" s="54" t="s">
        <v>307</v>
      </c>
      <c r="B91" s="118"/>
      <c r="C91" s="118"/>
      <c r="D91" s="118"/>
      <c r="E91" s="118"/>
      <c r="F91" s="118"/>
      <c r="G91" s="118"/>
      <c r="H91" s="118"/>
      <c r="I91" s="118"/>
      <c r="J91" s="118"/>
      <c r="K91" s="118"/>
      <c r="L91" s="118"/>
      <c r="M91" s="118"/>
      <c r="N91" s="118"/>
      <c r="O91" s="118"/>
      <c r="P91" s="118"/>
      <c r="Q91" s="118"/>
      <c r="R91" s="118"/>
      <c r="S91" s="118"/>
      <c r="T91" s="118"/>
      <c r="U91" s="118"/>
      <c r="V91" s="118"/>
      <c r="W91" s="118"/>
      <c r="X91" s="117">
        <f>+X89/X90</f>
        <v>0.12656849512875068</v>
      </c>
      <c r="Y91" s="117">
        <f>+Y89/Y90</f>
        <v>0.11503018653018578</v>
      </c>
      <c r="Z91" s="117">
        <f>+Z89/Z90</f>
        <v>0.1251192167773901</v>
      </c>
      <c r="AA91" s="117">
        <f>+AA89/AA90</f>
        <v>0.1286213899081432</v>
      </c>
      <c r="AB91" s="117">
        <f>+AB89/AB90</f>
        <v>0.12808949305316761</v>
      </c>
      <c r="AC91" s="117">
        <f>+AC89/AC90</f>
        <v>0.13586112713702522</v>
      </c>
      <c r="AD91" s="117">
        <f>+AD89/AD90</f>
        <v>0.14667529798363921</v>
      </c>
      <c r="AE91" s="117">
        <f>+AE89/AE90</f>
        <v>0.13823077862488878</v>
      </c>
      <c r="AF91" s="117">
        <f>+AF89/AF90</f>
        <v>0.14475814350075472</v>
      </c>
      <c r="AG91" s="117">
        <f>+AG89/AG90</f>
        <v>0.15438658749932177</v>
      </c>
      <c r="AH91" s="117">
        <f>+AH89/AH90</f>
        <v>0.15935593799040046</v>
      </c>
      <c r="AI91" s="117">
        <f>+AI89/AI90</f>
        <v>0.16290718525233411</v>
      </c>
      <c r="AJ91" s="117">
        <f>+AJ89/AJ90</f>
        <v>0.15213122156171718</v>
      </c>
      <c r="AK91" s="117">
        <f>+AK89/AK90</f>
        <v>0.1531400081023791</v>
      </c>
      <c r="AL91" s="117">
        <f>+AL89/AL90</f>
        <v>0.16091607504315014</v>
      </c>
      <c r="AM91" s="117">
        <f>+AM89/AM90</f>
        <v>0.15948757268113345</v>
      </c>
      <c r="AN91" s="117">
        <f>+AN89/AN90</f>
        <v>0.15721026994934911</v>
      </c>
      <c r="AO91" s="117">
        <f>+AO89/AO90</f>
        <v>0.16155351956741493</v>
      </c>
      <c r="AP91" s="117">
        <f>+AP89/AP90</f>
        <v>0.14921528820131219</v>
      </c>
      <c r="AQ91" s="117">
        <f>+AQ89/AQ90</f>
        <v>0.1414145727371644</v>
      </c>
      <c r="AR91" s="117">
        <f>+AR89/AR90</f>
        <v>0.1389681654336542</v>
      </c>
      <c r="AS91" s="117">
        <f>+AS89/AS90</f>
        <v>0.13751361218799765</v>
      </c>
      <c r="AT91" s="117">
        <f>+AT89/AT90</f>
        <v>0.12253739842096485</v>
      </c>
      <c r="AU91" s="117">
        <f>+AU89/AU90</f>
        <v>0.11682320640399654</v>
      </c>
      <c r="AV91" s="117">
        <f>+AV89/AV90</f>
        <v>0.11574567037640228</v>
      </c>
      <c r="AW91" s="117">
        <f>+AW89/AW90</f>
        <v>0.10247924103764837</v>
      </c>
      <c r="AX91" s="117">
        <f>+AX89/AX90</f>
        <v>0.12202170145286841</v>
      </c>
      <c r="AY91" s="117">
        <f>+AY89/AY90</f>
        <v>0.1244967739555857</v>
      </c>
      <c r="AZ91" s="117">
        <f>+AZ89/AZ90</f>
        <v>0.12512658489990489</v>
      </c>
      <c r="BA91" s="117">
        <f>+BA89/BA90</f>
        <v>0.12302001366684505</v>
      </c>
      <c r="BB91" s="117">
        <f>+BB89/BB90</f>
        <v>0.1150340117470002</v>
      </c>
      <c r="BC91" s="117">
        <f>+BC89/BC90</f>
        <v>0.10705677516236355</v>
      </c>
      <c r="BD91" s="117">
        <f>+BD89/BD90</f>
        <v>0.11043860954826033</v>
      </c>
      <c r="BE91" s="117">
        <f>+BE89/BE90</f>
        <v>0.10551574700250542</v>
      </c>
      <c r="BF91" s="117">
        <f>+BF89/BF90</f>
        <v>9.9178658041240389E-2</v>
      </c>
      <c r="BG91" s="117">
        <f>+BG89/BG90</f>
        <v>9.5160195712955337E-2</v>
      </c>
      <c r="BH91" s="117">
        <f>+BH89/BH90</f>
        <v>8.8477459858715371E-2</v>
      </c>
      <c r="BI91" s="117">
        <f>+BI89/BI90</f>
        <v>7.2184497336814882E-2</v>
      </c>
      <c r="BJ91" s="117">
        <f>+BJ89/BJ90</f>
        <v>7.5907169154371484E-2</v>
      </c>
      <c r="BK91" s="117">
        <f>+BK89/BK90</f>
        <v>7.9663748201958567E-2</v>
      </c>
      <c r="BL91" s="117">
        <f>+BL89/BL90</f>
        <v>8.0208013710003925E-2</v>
      </c>
      <c r="BM91" s="117">
        <f>+BM89/BM90</f>
        <v>8.5671939489572566E-2</v>
      </c>
      <c r="BN91" s="117">
        <f>+BN89/BN90</f>
        <v>8.4713583141355339E-2</v>
      </c>
      <c r="BO91" s="117">
        <f>+BO89/BO90</f>
        <v>8.0333735878852675E-2</v>
      </c>
      <c r="BP91" s="117">
        <f>+BP89/BP90</f>
        <v>8.1299444562011894E-2</v>
      </c>
      <c r="BQ91" s="117">
        <f>+BQ89/BQ90</f>
        <v>8.0243860851593768E-2</v>
      </c>
      <c r="BR91" s="117">
        <f>+BR89/BR90</f>
        <v>6.816405641561131E-2</v>
      </c>
      <c r="BS91" s="117">
        <f>+BS89/BS90</f>
        <v>6.4808538705184535E-2</v>
      </c>
      <c r="BT91" s="117">
        <f>+BT89/BT90</f>
        <v>5.9445918959131303E-2</v>
      </c>
      <c r="BU91" s="117">
        <f>+BU89/BU90</f>
        <v>5.4094346309044583E-2</v>
      </c>
      <c r="BV91" s="117">
        <f>+BV89/BV90</f>
        <v>5.8099750885100054E-2</v>
      </c>
      <c r="BW91" s="117">
        <f>+BW89/BW90</f>
        <v>5.9258622758111369E-2</v>
      </c>
      <c r="BX91" s="117">
        <f>+BX89/BX90</f>
        <v>5.8797954570569889E-2</v>
      </c>
      <c r="BY91" s="117">
        <f>+BY89/BY90</f>
        <v>6.4550622967687155E-2</v>
      </c>
      <c r="BZ91" s="117">
        <f>+BZ89/BZ90</f>
        <v>6.8793387022050081E-2</v>
      </c>
      <c r="CA91" s="117">
        <f>+CA89/CA90</f>
        <v>6.8255530282182342E-2</v>
      </c>
      <c r="CB91" s="117">
        <f>+CB89/CB90</f>
        <v>7.5190627512094585E-2</v>
      </c>
      <c r="CC91" s="117">
        <f>+CC89/CC90</f>
        <v>6.9202307213558259E-2</v>
      </c>
      <c r="CD91" s="117">
        <f>+CD89/CD90</f>
        <v>6.8887200681924263E-2</v>
      </c>
      <c r="CE91" s="117">
        <f>+CE89/CE90</f>
        <v>6.9431105984534919E-2</v>
      </c>
      <c r="CF91" s="117">
        <f>+CF89/CF90</f>
        <v>6.76761596299542E-2</v>
      </c>
      <c r="CG91" s="117">
        <f>+CG89/CG90</f>
        <v>6.1028522933059048E-2</v>
      </c>
      <c r="CH91" s="117">
        <f>+CH89/CH90</f>
        <v>6.4933255030556275E-2</v>
      </c>
      <c r="CI91" s="117">
        <f>+CI89/CI90</f>
        <v>6.71701089230861E-2</v>
      </c>
      <c r="CJ91" s="117">
        <f>+CJ89/CJ90</f>
        <v>6.3305797721151275E-2</v>
      </c>
      <c r="CK91" s="117">
        <f>+CK89/CK90</f>
        <v>6.7135471259693685E-2</v>
      </c>
      <c r="CL91" s="117">
        <f>+CL89/CL90</f>
        <v>6.6802530907736593E-2</v>
      </c>
      <c r="CM91" s="117">
        <f>+CM89/CM90</f>
        <v>6.2797629112745709E-2</v>
      </c>
      <c r="CN91" s="117">
        <f>+CN89/CN90</f>
        <v>6.5442935022721124E-2</v>
      </c>
      <c r="CO91" s="117">
        <f>+CO89/CO90</f>
        <v>6.4073258022360455E-2</v>
      </c>
      <c r="CP91" s="117">
        <f>+CP89/CP90</f>
        <v>5.5703147419368458E-2</v>
      </c>
      <c r="CQ91" s="117">
        <f>+CQ89/CQ90</f>
        <v>5.4569615423955484E-2</v>
      </c>
      <c r="CR91" s="117">
        <f>+CR89/CR90</f>
        <v>4.9737956832605276E-2</v>
      </c>
      <c r="CS91" s="117">
        <f>+CS89/CS90</f>
        <v>4.4501976261113671E-2</v>
      </c>
      <c r="CT91" s="117">
        <f>+CT89/CT90</f>
        <v>5.5230401298260803E-2</v>
      </c>
      <c r="CU91" s="117">
        <f>+CU89/CU90</f>
        <v>5.4619458596498277E-2</v>
      </c>
      <c r="CV91" s="117">
        <f>+CV89/CV90</f>
        <v>5.5027638718275151E-2</v>
      </c>
      <c r="CW91" s="117">
        <f>+CW89/CW90</f>
        <v>5.5638359225768416E-2</v>
      </c>
      <c r="CX91" s="117">
        <f>+CX89/CX90</f>
        <v>5.4427683461978814E-2</v>
      </c>
      <c r="CY91" s="117">
        <f>+CY89/CY90</f>
        <v>4.9864716262105133E-2</v>
      </c>
      <c r="CZ91" s="117">
        <f>+CZ89/CZ90</f>
        <v>4.7830551840148464E-2</v>
      </c>
      <c r="DA91" s="117">
        <f>+DA89/DA90</f>
        <v>4.6077809368940459E-2</v>
      </c>
      <c r="DB91" s="117">
        <f>+DB89/DB90</f>
        <v>4.555395484837256E-2</v>
      </c>
      <c r="DC91" s="117">
        <f>+DC89/DC90</f>
        <v>4.5808315835138128E-2</v>
      </c>
      <c r="DD91" s="117">
        <f>+DD89/DD90</f>
        <v>4.6451084219435501E-2</v>
      </c>
      <c r="DE91" s="117">
        <f>+DE89/DE90</f>
        <v>4.865156503192225E-2</v>
      </c>
      <c r="DF91" s="117">
        <f>+DF89/DF90</f>
        <v>5.5345444513674791E-2</v>
      </c>
      <c r="DG91" s="117">
        <f>+DG89/DG90</f>
        <v>5.7361363797390395E-2</v>
      </c>
      <c r="DH91" s="117">
        <f>+DH89/DH90</f>
        <v>6.1742272465461961E-2</v>
      </c>
      <c r="DI91" s="117">
        <f>+DI89/DI90</f>
        <v>6.9127574097881631E-2</v>
      </c>
      <c r="DJ91" s="117">
        <f>+DJ89/DJ90</f>
        <v>7.2071908442650448E-2</v>
      </c>
      <c r="DK91" s="117">
        <f>+DK89/DK90</f>
        <v>7.2112402090568239E-2</v>
      </c>
      <c r="DL91" s="117">
        <f>+DL89/DL90</f>
        <v>7.2413982997049084E-2</v>
      </c>
      <c r="DM91" s="117">
        <f>+DM89/DM90</f>
        <v>7.1118369968001222E-2</v>
      </c>
      <c r="DN91" s="117">
        <f>+DN89/DN90</f>
        <v>7.0293429460193832E-2</v>
      </c>
      <c r="DO91" s="117">
        <f>+DO89/DO90</f>
        <v>6.5390431399485832E-2</v>
      </c>
      <c r="DP91" s="117">
        <f>+DP89/DP90</f>
        <v>6.3790136003749498E-2</v>
      </c>
      <c r="DQ91" s="117">
        <f>+DQ89/DQ90</f>
        <v>5.3396702749453621E-2</v>
      </c>
      <c r="DR91" s="117">
        <f>+DR89/DR90</f>
        <v>6.0245493548899333E-2</v>
      </c>
      <c r="DS91" s="117">
        <f>+DS89/DS90</f>
        <v>6.1883627309171796E-2</v>
      </c>
      <c r="DT91" s="117">
        <f>+DT89/DT90</f>
        <v>5.8929097001415867E-2</v>
      </c>
      <c r="DU91" s="117">
        <f>+DU89/DU90</f>
        <v>5.9433997991107122E-2</v>
      </c>
      <c r="DV91" s="117">
        <f>+DV89/DV90</f>
        <v>5.9769280399683697E-2</v>
      </c>
      <c r="DW91" s="117">
        <f>+DW89/DW90</f>
        <v>5.9698012621638943E-2</v>
      </c>
      <c r="DX91" s="117">
        <f>+DX89/DX90</f>
        <v>5.980069466764739E-2</v>
      </c>
      <c r="DY91" s="117">
        <f>+DY89/DY90</f>
        <v>5.9607124945883806E-2</v>
      </c>
      <c r="DZ91" s="117">
        <f>+DZ89/DZ90</f>
        <v>5.6476056760576085E-2</v>
      </c>
      <c r="EA91" s="117">
        <f>+EA89/EA90</f>
        <v>5.621703713075011E-2</v>
      </c>
      <c r="EB91" s="117">
        <f>+EB89/EB90</f>
        <v>5.2061583068465637E-2</v>
      </c>
      <c r="EC91" s="117">
        <f>+EC89/EC90</f>
        <v>4.5215979688683912E-2</v>
      </c>
      <c r="ED91" s="117">
        <f>+ED89/ED90</f>
        <v>5.1714661736405959E-2</v>
      </c>
      <c r="EE91" s="117">
        <f>+EE89/EE90</f>
        <v>5.153749997877527E-2</v>
      </c>
      <c r="EF91" s="117">
        <f>+EF89/EF90</f>
        <v>5.082581896767107E-2</v>
      </c>
      <c r="EG91" s="117">
        <f>+EG89/EG90</f>
        <v>5.4640341966689307E-2</v>
      </c>
      <c r="EH91" s="117">
        <f>+EH89/EH90</f>
        <v>5.530900488127815E-2</v>
      </c>
      <c r="EI91" s="117">
        <f>+EI89/EI90</f>
        <v>5.1702400223594923E-2</v>
      </c>
      <c r="EJ91" s="117">
        <f>+EJ89/EJ90</f>
        <v>5.4087219112555492E-2</v>
      </c>
      <c r="EK91" s="117">
        <f>+EK89/EK90</f>
        <v>5.4460748530649902E-2</v>
      </c>
      <c r="EL91" s="117">
        <f>+EL89/EL90</f>
        <v>5.4167286870506516E-2</v>
      </c>
      <c r="EM91" s="117">
        <f>+EM89/EM90</f>
        <v>5.5457799903833371E-2</v>
      </c>
      <c r="EN91" s="117">
        <f>+EN89/EN90</f>
        <v>5.5806086845143925E-2</v>
      </c>
      <c r="EO91" s="117">
        <f>+EO89/EO90</f>
        <v>4.8385672602421818E-2</v>
      </c>
      <c r="EP91" s="117">
        <f>+EP89/EP90</f>
        <v>5.6610462262846349E-2</v>
      </c>
      <c r="EQ91" s="117">
        <f>+EQ89/EQ90</f>
        <v>5.8908399636168403E-2</v>
      </c>
      <c r="ER91" s="117">
        <f>+ER89/ER90</f>
        <v>5.9168707211934804E-2</v>
      </c>
      <c r="ES91" s="117">
        <f>+ES89/ES90</f>
        <v>6.0766035958288098E-2</v>
      </c>
      <c r="ET91" s="117">
        <f>+ET89/ET90</f>
        <v>6.2213111040788228E-2</v>
      </c>
      <c r="EU91" s="117">
        <f>+EU89/EU90</f>
        <v>6.2584106769967882E-2</v>
      </c>
      <c r="EV91" s="117">
        <f>+EV89/EV90</f>
        <v>7.1840520949652847E-2</v>
      </c>
      <c r="EW91" s="117">
        <f>+EW89/EW90</f>
        <v>6.898996084350352E-2</v>
      </c>
      <c r="EX91" s="117">
        <f>+EX89/EX90</f>
        <v>7.0742741256502414E-2</v>
      </c>
      <c r="EY91" s="117">
        <f>+EY89/EY90</f>
        <v>6.943022143242665E-2</v>
      </c>
      <c r="EZ91" s="117">
        <f>+EZ89/EZ90</f>
        <v>6.3607525462357345E-2</v>
      </c>
      <c r="FA91" s="117">
        <f>+FA89/FA90</f>
        <v>5.0184011418303184E-2</v>
      </c>
      <c r="FB91" s="117">
        <f>+FB89/FB90</f>
        <v>5.2875949761811716E-2</v>
      </c>
      <c r="FC91" s="117">
        <f>+FC89/FC90</f>
        <v>5.5714852150836845E-2</v>
      </c>
      <c r="FD91" s="117">
        <f>+FD89/FD90</f>
        <v>6.1374187035846191E-2</v>
      </c>
      <c r="FE91" s="117">
        <f>+FE89/FE90</f>
        <v>6.2069861988879642E-2</v>
      </c>
      <c r="FF91" s="117">
        <f>+FF89/FF90</f>
        <v>6.1181823579425129E-2</v>
      </c>
      <c r="FG91" s="117">
        <f>+FG89/FG90</f>
        <v>6.1039079048533784E-2</v>
      </c>
      <c r="FH91" s="117">
        <f>+FH89/FH90</f>
        <v>6.2743033885939062E-2</v>
      </c>
      <c r="FI91" s="117">
        <f>+FI89/FI90</f>
        <v>6.3024681751423783E-2</v>
      </c>
      <c r="FJ91" s="117">
        <f>+FJ89/FJ90</f>
        <v>5.773228425260369E-2</v>
      </c>
      <c r="FK91" s="117">
        <f>+FK89/FK90</f>
        <v>5.6564946418155869E-2</v>
      </c>
      <c r="FL91" s="117">
        <f>+FL89/FL90</f>
        <v>5.2828682617858766E-2</v>
      </c>
      <c r="FM91" s="117">
        <f>+FM89/FM90</f>
        <v>4.9424008835564262E-2</v>
      </c>
      <c r="FN91" s="117">
        <f>+FN89/FN90</f>
        <v>5.4391388552644283E-2</v>
      </c>
      <c r="FO91" s="117">
        <f>+FO89/FO90</f>
        <v>5.5092881619908232E-2</v>
      </c>
      <c r="FP91" s="117">
        <f>+FP89/FP90</f>
        <v>5.6837202482727056E-2</v>
      </c>
      <c r="FQ91" s="117">
        <f>+FQ89/FQ90</f>
        <v>6.1596628858265327E-2</v>
      </c>
      <c r="FR91" s="117">
        <f>+FR89/FR90</f>
        <v>6.0517102114657925E-2</v>
      </c>
      <c r="FS91" s="117">
        <f>+FS89/FS90</f>
        <v>5.9683005008968129E-2</v>
      </c>
      <c r="FT91" s="117">
        <f>+FT89/FT90</f>
        <v>5.8545586001258448E-2</v>
      </c>
      <c r="FU91" s="117">
        <f>+FU89/FU90</f>
        <v>5.7789915512112905E-2</v>
      </c>
      <c r="FV91" s="117">
        <f>+FV89/FV90</f>
        <v>5.5614522480895594E-2</v>
      </c>
      <c r="FW91" s="117">
        <f>+FW89/FW90</f>
        <v>5.4897641533961032E-2</v>
      </c>
      <c r="FX91" s="117">
        <f>+FX89/FX90</f>
        <v>5.5943176260658714E-2</v>
      </c>
      <c r="FY91" s="117">
        <f>+FY89/FY90</f>
        <v>5.2204933047109769E-2</v>
      </c>
      <c r="FZ91" s="117">
        <f>+FZ89/FZ90</f>
        <v>5.769986805231065E-2</v>
      </c>
      <c r="GA91" s="117">
        <f>+GA89/GA90</f>
        <v>6.3651842344780329E-2</v>
      </c>
      <c r="GB91" s="117">
        <f>+GB89/GB90</f>
        <v>6.5639281151605861E-2</v>
      </c>
      <c r="GC91" s="117">
        <f>+GC89/GC90</f>
        <v>6.7725828032292865E-2</v>
      </c>
      <c r="GD91" s="117">
        <f>+GD89/GD90</f>
        <v>7.3090130879115409E-2</v>
      </c>
      <c r="GE91" s="117">
        <f>+GE89/GE90</f>
        <v>7.2686861958963428E-2</v>
      </c>
      <c r="GF91" s="117">
        <f>+GF89/GF90</f>
        <v>7.4745636682026939E-2</v>
      </c>
      <c r="GG91" s="117">
        <f>+GG89/GG90</f>
        <v>7.7467630558305384E-2</v>
      </c>
      <c r="GH91" s="117">
        <f>+GH89/GH90</f>
        <v>7.1243556250414716E-2</v>
      </c>
      <c r="GI91" s="117">
        <f>+GI89/GI90</f>
        <v>6.8977802088372842E-2</v>
      </c>
      <c r="GJ91" s="117">
        <f>+GJ89/GJ90</f>
        <v>7.1717665049056301E-2</v>
      </c>
      <c r="GK91" s="117">
        <f>+GK89/GK90</f>
        <v>6.8846586593243261E-2</v>
      </c>
      <c r="GL91" s="117">
        <f>+GL89/GL90</f>
        <v>7.6773405268927189E-2</v>
      </c>
      <c r="GM91" s="117">
        <f>+GM89/GM90</f>
        <v>8.0138377778371142E-2</v>
      </c>
      <c r="GN91" s="117">
        <f>+GN89/GN90</f>
        <v>6.6233115472694351E-2</v>
      </c>
      <c r="GO91" s="117">
        <f>+GO89/GO90</f>
        <v>7.2477447439311407E-2</v>
      </c>
      <c r="GP91" s="117">
        <f>+GP89/GP90</f>
        <v>7.9216041699721185E-2</v>
      </c>
      <c r="GQ91" s="117">
        <f>+GQ89/GQ90</f>
        <v>7.6377286973847699E-2</v>
      </c>
      <c r="GR91" s="117">
        <f>+GR89/GR90</f>
        <v>8.1221962698135336E-2</v>
      </c>
      <c r="GS91" s="117">
        <f>+GS89/GS90</f>
        <v>8.3573071682559896E-2</v>
      </c>
      <c r="GT91" s="117">
        <f>+GT89/GT90</f>
        <v>7.8403955229838521E-2</v>
      </c>
      <c r="GU91" s="117">
        <f>+GU89/GU90</f>
        <v>7.9414911142188863E-2</v>
      </c>
      <c r="GV91" s="117">
        <f>+GV89/GV90</f>
        <v>7.6687687284129488E-2</v>
      </c>
      <c r="GW91" s="117">
        <f>+GW89/GW90</f>
        <v>7.3019434700340238E-2</v>
      </c>
      <c r="GX91" s="117">
        <f>+GX89/GX90</f>
        <v>7.3745912079551279E-2</v>
      </c>
      <c r="GY91" s="117">
        <f>+GY89/GY90</f>
        <v>7.3461633940943266E-2</v>
      </c>
      <c r="GZ91" s="117">
        <f>+GZ89/GZ90</f>
        <v>7.5169105425883065E-2</v>
      </c>
      <c r="HA91" s="117">
        <f>+HA89/HA90</f>
        <v>8.1430564262645527E-2</v>
      </c>
      <c r="HB91" s="117">
        <f>+HB89/HB90</f>
        <v>8.4354759394670187E-2</v>
      </c>
      <c r="HC91" s="117">
        <f>+HC89/HC90</f>
        <v>7.8813639937242996E-2</v>
      </c>
      <c r="HD91" s="117">
        <f>+HD89/HD90</f>
        <v>7.9596467929386919E-2</v>
      </c>
      <c r="HE91" s="117">
        <f>+HE89/HE90</f>
        <v>7.6820400892613397E-2</v>
      </c>
      <c r="HF91" s="117">
        <f>+HF89/HF90</f>
        <v>7.3014031865785645E-2</v>
      </c>
      <c r="HG91" s="117">
        <f>+HG89/HG90</f>
        <v>7.0972789618315033E-2</v>
      </c>
      <c r="HH91" s="117">
        <f>+HH89/HH90</f>
        <v>6.9833810569224178E-2</v>
      </c>
      <c r="HI91" s="117">
        <f>+HI89/HI90</f>
        <v>6.2424790787117629E-2</v>
      </c>
      <c r="HJ91" s="117">
        <f>+HJ89/HJ90</f>
        <v>7.0284955576488672E-2</v>
      </c>
      <c r="HK91" s="117">
        <f>+HK89/HK90</f>
        <v>6.806077443063642E-2</v>
      </c>
      <c r="HL91" s="117">
        <f>+HL89/HL90</f>
        <v>6.6574971704959837E-2</v>
      </c>
      <c r="HM91" s="117">
        <f>+HM89/HM90</f>
        <v>6.8516082747991189E-2</v>
      </c>
      <c r="HN91" s="117">
        <f>+HN89/HN90</f>
        <v>6.8422268383290477E-2</v>
      </c>
      <c r="HO91" s="117">
        <f>+HO89/HO90</f>
        <v>6.8524292090393665E-2</v>
      </c>
      <c r="HP91" s="117">
        <f>+HP89/HP90</f>
        <v>7.2853351446946407E-2</v>
      </c>
      <c r="HQ91" s="117">
        <f>+HQ89/HQ90</f>
        <v>6.9721216825374605E-2</v>
      </c>
      <c r="HR91" s="117">
        <f>+HR89/HR90</f>
        <v>6.7974266905307626E-2</v>
      </c>
      <c r="HS91" s="117">
        <f>+HS89/HS90</f>
        <v>6.8308987155943454E-2</v>
      </c>
      <c r="HT91" s="117">
        <f>+HT89/HT90</f>
        <v>6.8615038417310426E-2</v>
      </c>
      <c r="HU91" s="117">
        <f>+HU89/HU90</f>
        <v>5.7792700007614356E-2</v>
      </c>
      <c r="HV91" s="117">
        <f>+HV89/HV90</f>
        <v>6.2319845039003272E-2</v>
      </c>
      <c r="HW91" s="117">
        <f>+HW89/HW90</f>
        <v>7.0024229178460698E-2</v>
      </c>
      <c r="HX91" s="117">
        <f>+HX89/HX90</f>
        <v>7.2382462208294099E-2</v>
      </c>
      <c r="HY91" s="117">
        <f>+HY89/HY90</f>
        <v>7.5746255482274982E-2</v>
      </c>
      <c r="HZ91" s="117">
        <f>+HZ89/HZ90</f>
        <v>6.8812555917164078E-2</v>
      </c>
      <c r="IA91" s="117">
        <f>+IA89/IA90</f>
        <v>6.9860541672614615E-2</v>
      </c>
      <c r="IB91" s="117">
        <f>+IB89/IB90</f>
        <v>7.1185911567441862E-2</v>
      </c>
      <c r="IC91" s="117">
        <f>+IC89/IC90</f>
        <v>7.050284946852528E-2</v>
      </c>
      <c r="ID91" s="117">
        <f>+ID89/ID90</f>
        <v>6.8714648528704667E-2</v>
      </c>
      <c r="IE91" s="117">
        <f>+IE89/IE90</f>
        <v>6.9063265548786085E-2</v>
      </c>
      <c r="IF91" s="117">
        <f>+IF89/IF90</f>
        <v>6.1710771721691558E-2</v>
      </c>
      <c r="IG91" s="117">
        <f>+IG89/IG90</f>
        <v>5.7722856021175439E-2</v>
      </c>
      <c r="IH91" s="117">
        <f>+IH89/IH90</f>
        <v>6.2862532156662654E-2</v>
      </c>
      <c r="II91" s="117">
        <f>+II89/II90</f>
        <v>6.9270548455714162E-2</v>
      </c>
      <c r="IJ91" s="117">
        <f>+IJ89/IJ90</f>
        <v>8.6401772685858469E-2</v>
      </c>
      <c r="IK91" s="117">
        <f>+IK89/IK90</f>
        <v>8.0414313743006297E-2</v>
      </c>
      <c r="IL91" s="117">
        <f>+IL89/IL90</f>
        <v>6.9619557483356839E-2</v>
      </c>
      <c r="IM91" s="117">
        <f>+IM89/IM90</f>
        <v>6.0724373270755569E-2</v>
      </c>
      <c r="IN91" s="117">
        <f>+IN89/IN90</f>
        <v>5.5397445733840305E-2</v>
      </c>
      <c r="IO91" s="117">
        <f>+IO89/IO90</f>
        <v>6.5209940210181561E-2</v>
      </c>
      <c r="IP91" s="117">
        <f>+IP89/IP90</f>
        <v>6.1250329186023404E-2</v>
      </c>
      <c r="IQ91" s="117">
        <f>+IQ89/IQ90</f>
        <v>6.2737731569666957E-2</v>
      </c>
      <c r="IR91" s="117">
        <f>+IR89/IR90</f>
        <v>5.5349503500694633E-2</v>
      </c>
      <c r="IS91" s="117">
        <f>+IS89/IS90</f>
        <v>4.7430117982252842E-2</v>
      </c>
      <c r="IT91" s="117">
        <f>+IT89/IT90</f>
        <v>5.3447715239974464E-2</v>
      </c>
      <c r="IU91" s="117">
        <f>+IU89/IU90</f>
        <v>5.8812732700017668E-2</v>
      </c>
      <c r="IV91" s="117">
        <f>+IV89/IV90</f>
        <v>6.0297508612223917E-2</v>
      </c>
      <c r="IW91" s="117">
        <f>+IW89/IW90</f>
        <v>6.0497889082493685E-2</v>
      </c>
      <c r="IX91" s="117">
        <f>+IX89/IX90</f>
        <v>6.3117679437062438E-2</v>
      </c>
      <c r="IY91" s="117">
        <f>+IY89/IY90</f>
        <v>6.2039996083088106E-2</v>
      </c>
      <c r="IZ91" s="117">
        <f>+IZ89/IZ90</f>
        <v>6.2008802258776155E-2</v>
      </c>
      <c r="JA91" s="117">
        <f>+JA89/JA90</f>
        <v>6.1986741241064923E-2</v>
      </c>
      <c r="JB91" s="117">
        <f>+JB89/JB90</f>
        <v>6.0028270882812283E-2</v>
      </c>
      <c r="JC91" s="117">
        <f>+JC89/JC90</f>
        <v>5.9495991370810686E-2</v>
      </c>
      <c r="JD91" s="117">
        <f>+JD89/JD90</f>
        <v>6.1685692489556597E-2</v>
      </c>
      <c r="JE91" s="117">
        <f>+JE89/JE90</f>
        <v>5.7021379808895899E-2</v>
      </c>
      <c r="JF91" s="117">
        <f>+JF89/JF90</f>
        <v>7.3118929301667551E-2</v>
      </c>
    </row>
    <row r="92" spans="1:266 16383:16383" s="1" customFormat="1" ht="12.9" customHeight="1" x14ac:dyDescent="0.2">
      <c r="A92" s="73"/>
      <c r="B92" s="70"/>
      <c r="C92" s="70"/>
      <c r="D92" s="70"/>
      <c r="H92" s="70"/>
      <c r="I92" s="70"/>
      <c r="J92" s="70"/>
      <c r="K92" s="70"/>
      <c r="N92" s="70"/>
      <c r="O92" s="70"/>
      <c r="P92" s="70"/>
      <c r="T92" s="70"/>
      <c r="U92" s="70"/>
      <c r="V92" s="70"/>
      <c r="W92" s="70"/>
      <c r="AC92" s="73"/>
    </row>
    <row r="93" spans="1:266 16383:16383" s="1" customFormat="1" ht="12.9" customHeight="1" x14ac:dyDescent="0.25">
      <c r="A93" s="73" t="s">
        <v>124</v>
      </c>
      <c r="B93" s="53"/>
      <c r="C93" s="53"/>
      <c r="D93" s="53"/>
      <c r="E93" s="45"/>
      <c r="F93" s="45"/>
      <c r="G93" s="45"/>
      <c r="H93" s="53"/>
      <c r="I93" s="53"/>
      <c r="J93" s="53"/>
      <c r="K93" s="53"/>
      <c r="L93" s="45"/>
      <c r="M93" s="45"/>
      <c r="N93" s="53"/>
      <c r="O93" s="53"/>
      <c r="P93" s="53"/>
      <c r="Q93" s="45"/>
      <c r="R93" s="45"/>
      <c r="S93" s="45"/>
      <c r="T93" s="53"/>
      <c r="U93" s="53"/>
      <c r="V93" s="53"/>
      <c r="W93" s="53"/>
      <c r="X93" s="1">
        <v>173075</v>
      </c>
      <c r="Y93" s="1">
        <v>167048</v>
      </c>
      <c r="Z93" s="1">
        <v>162552</v>
      </c>
      <c r="AA93" s="1">
        <v>162616</v>
      </c>
      <c r="AB93" s="1">
        <v>162901</v>
      </c>
      <c r="AC93" s="1">
        <v>167217</v>
      </c>
      <c r="AD93" s="1">
        <v>168937</v>
      </c>
      <c r="AE93" s="1">
        <v>178643</v>
      </c>
      <c r="AF93" s="1">
        <v>179367</v>
      </c>
      <c r="AG93" s="1">
        <v>183421</v>
      </c>
      <c r="AH93" s="1">
        <v>150709</v>
      </c>
      <c r="AI93" s="1">
        <v>157023</v>
      </c>
      <c r="AJ93" s="1">
        <v>153546</v>
      </c>
      <c r="AK93" s="1">
        <v>156054</v>
      </c>
      <c r="AL93" s="1">
        <v>148576</v>
      </c>
      <c r="AM93" s="1">
        <v>145953</v>
      </c>
      <c r="AN93" s="1">
        <v>139153</v>
      </c>
      <c r="AO93" s="1">
        <v>132908</v>
      </c>
      <c r="AP93" s="1">
        <v>116314</v>
      </c>
      <c r="AQ93" s="1">
        <v>111259</v>
      </c>
      <c r="AR93" s="1">
        <v>117846.231934</v>
      </c>
      <c r="AS93" s="1">
        <v>130548.5877667</v>
      </c>
      <c r="AT93" s="1">
        <v>140505.5427318</v>
      </c>
      <c r="AU93" s="1">
        <v>144090.40390410001</v>
      </c>
      <c r="AV93" s="1">
        <v>153870.12267360001</v>
      </c>
      <c r="AW93" s="1">
        <v>155945.07012700001</v>
      </c>
      <c r="AX93" s="1">
        <v>120691.31468700001</v>
      </c>
      <c r="AY93" s="1">
        <v>123436.6846837</v>
      </c>
      <c r="AZ93" s="1">
        <v>119047.19410560001</v>
      </c>
      <c r="BA93" s="1">
        <v>114209.033719</v>
      </c>
      <c r="BB93" s="1">
        <v>112529.8608468</v>
      </c>
      <c r="BC93" s="1">
        <v>116806.8276724</v>
      </c>
      <c r="BD93" s="1">
        <v>117692.1741531</v>
      </c>
      <c r="BE93" s="1">
        <v>124515.8716477</v>
      </c>
      <c r="BF93" s="1">
        <v>135612.0791763</v>
      </c>
      <c r="BG93" s="1">
        <v>146220.20610934999</v>
      </c>
      <c r="BH93" s="1">
        <v>149933.69371674999</v>
      </c>
      <c r="BI93" s="1">
        <v>159995</v>
      </c>
      <c r="BJ93" s="1">
        <f t="shared" ref="BJ93:CK93" si="106">BJ83-BJ88</f>
        <v>163855.03791419999</v>
      </c>
      <c r="BK93" s="1">
        <f t="shared" si="106"/>
        <v>166321.14706730004</v>
      </c>
      <c r="BL93" s="1">
        <f t="shared" si="106"/>
        <v>163941.38240909996</v>
      </c>
      <c r="BM93" s="1">
        <f t="shared" si="106"/>
        <v>166640.62958715018</v>
      </c>
      <c r="BN93" s="1">
        <f t="shared" si="106"/>
        <v>144647.47690749995</v>
      </c>
      <c r="BO93" s="1">
        <f t="shared" si="106"/>
        <v>153939.62647659983</v>
      </c>
      <c r="BP93" s="1">
        <f t="shared" si="106"/>
        <v>157866.52777640021</v>
      </c>
      <c r="BQ93" s="1">
        <f t="shared" si="106"/>
        <v>172303.95285800018</v>
      </c>
      <c r="BR93" s="1">
        <f t="shared" si="106"/>
        <v>181235.093199</v>
      </c>
      <c r="BS93" s="1">
        <f t="shared" si="106"/>
        <v>186072.20581460011</v>
      </c>
      <c r="BT93" s="1">
        <f t="shared" si="106"/>
        <v>197566.13944299996</v>
      </c>
      <c r="BU93" s="1">
        <f t="shared" si="106"/>
        <v>206496.77110599994</v>
      </c>
      <c r="BV93" s="1">
        <f t="shared" si="106"/>
        <v>209035.05518639984</v>
      </c>
      <c r="BW93" s="1">
        <f t="shared" si="106"/>
        <v>202678.11825199984</v>
      </c>
      <c r="BX93" s="1">
        <f t="shared" si="106"/>
        <v>201450.66620650014</v>
      </c>
      <c r="BY93" s="1">
        <f t="shared" si="106"/>
        <v>193653.54342380003</v>
      </c>
      <c r="BZ93" s="1">
        <f t="shared" si="106"/>
        <v>182155.96283900016</v>
      </c>
      <c r="CA93" s="1">
        <f t="shared" si="106"/>
        <v>175935.76602949994</v>
      </c>
      <c r="CB93" s="1">
        <f t="shared" si="106"/>
        <v>181457.98000269989</v>
      </c>
      <c r="CC93" s="1">
        <f t="shared" si="106"/>
        <v>184537.96411100007</v>
      </c>
      <c r="CD93" s="1">
        <f t="shared" si="106"/>
        <v>195474.4760273</v>
      </c>
      <c r="CE93" s="1">
        <f t="shared" si="106"/>
        <v>220230.04461899982</v>
      </c>
      <c r="CF93" s="1">
        <f t="shared" si="106"/>
        <v>235286.90755979996</v>
      </c>
      <c r="CG93" s="1">
        <f t="shared" si="106"/>
        <v>237811.07282799995</v>
      </c>
      <c r="CH93" s="1">
        <f t="shared" si="106"/>
        <v>247496.08888929989</v>
      </c>
      <c r="CI93" s="1">
        <f t="shared" si="106"/>
        <v>243563.67693200009</v>
      </c>
      <c r="CJ93" s="1">
        <f t="shared" si="106"/>
        <v>230714.48768650019</v>
      </c>
      <c r="CK93" s="1">
        <f t="shared" si="106"/>
        <v>223854.42923630006</v>
      </c>
      <c r="CL93" s="1">
        <v>219587.63560079999</v>
      </c>
      <c r="CM93" s="1">
        <v>244517.54073460001</v>
      </c>
      <c r="CN93" s="1">
        <v>262020.872064</v>
      </c>
      <c r="CO93" s="1">
        <v>285224.72744360002</v>
      </c>
      <c r="CP93" s="1">
        <v>296383.24615219998</v>
      </c>
      <c r="CQ93" s="1">
        <v>313948.85159440001</v>
      </c>
      <c r="CR93" s="1">
        <v>326377.61540720001</v>
      </c>
      <c r="CS93" s="1">
        <v>344640.74137</v>
      </c>
      <c r="CT93" s="1">
        <v>236961.6683469</v>
      </c>
      <c r="CU93" s="1">
        <v>238866.59024200001</v>
      </c>
      <c r="CV93" s="1">
        <v>221733.79746080001</v>
      </c>
      <c r="CW93" s="1">
        <v>211404.18144499999</v>
      </c>
      <c r="CX93" s="1">
        <v>211030.03561769999</v>
      </c>
      <c r="CY93" s="1">
        <v>215592.69397399999</v>
      </c>
      <c r="CZ93" s="1">
        <v>227720.01646519999</v>
      </c>
      <c r="DA93" s="1">
        <v>236461.77140140001</v>
      </c>
      <c r="DB93" s="1">
        <v>254717.57856590001</v>
      </c>
      <c r="DC93" s="1">
        <v>298456.10654299997</v>
      </c>
      <c r="DD93" s="1">
        <v>309400.12883280002</v>
      </c>
      <c r="DE93" s="1">
        <v>261460.5689445</v>
      </c>
      <c r="DF93" s="1">
        <v>188035.257552</v>
      </c>
      <c r="DG93" s="1">
        <v>190430.1733966</v>
      </c>
      <c r="DH93" s="1">
        <v>195137.44791399999</v>
      </c>
      <c r="DI93" s="1">
        <v>193489.07579280011</v>
      </c>
      <c r="DJ93" s="1">
        <v>179476.31016220001</v>
      </c>
      <c r="DK93" s="1">
        <v>188923.1691842</v>
      </c>
      <c r="DL93" s="1">
        <v>208022.58679599999</v>
      </c>
      <c r="DM93" s="1">
        <v>215593.93325179999</v>
      </c>
      <c r="DN93" s="1">
        <v>236596.553786</v>
      </c>
      <c r="DO93" s="1">
        <v>244612.97917559999</v>
      </c>
      <c r="DP93" s="1">
        <v>243546.76689279999</v>
      </c>
      <c r="DQ93" s="1">
        <v>246067.16038479999</v>
      </c>
      <c r="DR93" s="1">
        <v>260504.9100104</v>
      </c>
      <c r="DS93" s="1">
        <v>1322484.870224</v>
      </c>
      <c r="DT93" s="1">
        <v>251266.83507207999</v>
      </c>
      <c r="DU93" s="1">
        <v>242846.19041286001</v>
      </c>
      <c r="DV93" s="1">
        <v>225184.02380793</v>
      </c>
      <c r="DW93" s="1">
        <v>224425.21914517999</v>
      </c>
      <c r="DX93" s="1">
        <v>249714.13011532999</v>
      </c>
      <c r="DY93" s="1">
        <v>279139.70449881989</v>
      </c>
      <c r="DZ93" s="1">
        <v>305721.28923862003</v>
      </c>
      <c r="EA93" s="1">
        <v>335285.43639197998</v>
      </c>
      <c r="EB93" s="1">
        <v>320933.19661817001</v>
      </c>
      <c r="EC93" s="1">
        <v>243402.14975473</v>
      </c>
      <c r="ED93" s="1">
        <v>249515.36578538999</v>
      </c>
      <c r="EE93" s="1">
        <v>254149.66974099001</v>
      </c>
      <c r="EF93" s="1">
        <v>223524.87187187001</v>
      </c>
      <c r="EG93" s="1">
        <v>213057.64935956991</v>
      </c>
      <c r="EH93" s="1">
        <v>192879.61724249</v>
      </c>
      <c r="EI93" s="1">
        <v>197360.61236053001</v>
      </c>
      <c r="EJ93" s="1">
        <v>194280.81966904001</v>
      </c>
      <c r="EK93" s="1">
        <v>208572.43643303</v>
      </c>
      <c r="EL93" s="1">
        <v>231958.69192300001</v>
      </c>
      <c r="EM93" s="1">
        <v>247023.76540941</v>
      </c>
      <c r="EN93" s="1">
        <v>271827.70619369001</v>
      </c>
      <c r="EO93" s="1">
        <v>286955.70064767002</v>
      </c>
      <c r="EP93" s="1">
        <v>296948.62775192002</v>
      </c>
      <c r="EQ93" s="1">
        <v>267130.83666237001</v>
      </c>
      <c r="ER93" s="1">
        <v>274249.18580847001</v>
      </c>
      <c r="ES93" s="1">
        <v>270122.44671907998</v>
      </c>
      <c r="ET93" s="1">
        <v>255400.39397845001</v>
      </c>
      <c r="EU93" s="1">
        <v>262637.62660515</v>
      </c>
      <c r="EV93" s="1">
        <v>279795.86515218997</v>
      </c>
      <c r="EW93" s="1">
        <v>301379.15800692001</v>
      </c>
      <c r="EX93" s="1">
        <v>323940.34760485002</v>
      </c>
      <c r="EY93" s="1">
        <v>339904.55590032</v>
      </c>
      <c r="EZ93" s="1">
        <v>360629.30096383998</v>
      </c>
      <c r="FA93" s="1">
        <v>372195.76347712998</v>
      </c>
      <c r="FB93" s="1">
        <v>384654.27446012991</v>
      </c>
      <c r="FC93" s="1">
        <v>373390.38116580999</v>
      </c>
      <c r="FD93" s="1">
        <v>380570.21454212</v>
      </c>
      <c r="FE93" s="1">
        <v>387068.85624584998</v>
      </c>
      <c r="FF93" s="1">
        <v>397072.12361277</v>
      </c>
      <c r="FG93" s="1">
        <v>424097.00340301002</v>
      </c>
      <c r="FH93" s="1">
        <v>468123.48592958</v>
      </c>
      <c r="FI93" s="1">
        <v>497379.26822700998</v>
      </c>
      <c r="FJ93" s="1">
        <v>507594.10621449002</v>
      </c>
      <c r="FK93" s="1">
        <v>536146.56189865014</v>
      </c>
      <c r="FL93" s="1">
        <v>557754.71853275003</v>
      </c>
      <c r="FM93" s="1">
        <v>587362.28643406008</v>
      </c>
      <c r="FN93" s="1">
        <v>607841.3393404599</v>
      </c>
      <c r="FO93" s="1">
        <v>581310.99050779</v>
      </c>
      <c r="FP93" s="1">
        <v>590675.59977583995</v>
      </c>
      <c r="FQ93" s="1">
        <v>579130.25961063011</v>
      </c>
      <c r="FR93" s="1">
        <v>593525.45111380995</v>
      </c>
      <c r="FS93" s="1">
        <v>625231.55288291012</v>
      </c>
      <c r="FT93" s="1">
        <v>649858.07576496992</v>
      </c>
      <c r="FU93" s="1">
        <v>694945.73135626991</v>
      </c>
      <c r="FV93" s="1">
        <v>772609.52943519014</v>
      </c>
      <c r="FW93" s="1">
        <v>838696.04175863008</v>
      </c>
      <c r="FX93" s="1">
        <v>870072.74654438999</v>
      </c>
      <c r="FY93" s="1">
        <v>890397.99482511007</v>
      </c>
      <c r="FZ93" s="1">
        <v>929451.50794459006</v>
      </c>
      <c r="GA93" s="1">
        <v>769177.09155278991</v>
      </c>
      <c r="GB93" s="1">
        <v>793073.99641079002</v>
      </c>
      <c r="GC93" s="1">
        <v>784041.31791329</v>
      </c>
      <c r="GD93" s="1">
        <v>819066.73900266015</v>
      </c>
      <c r="GE93" s="1">
        <v>806419.78843859001</v>
      </c>
      <c r="GF93" s="1">
        <v>841953.33865846985</v>
      </c>
      <c r="GG93" s="1">
        <v>910296.14260679006</v>
      </c>
      <c r="GH93" s="1">
        <v>992624.48027963017</v>
      </c>
      <c r="GI93" s="1">
        <v>997772.62198431988</v>
      </c>
      <c r="GJ93" s="1">
        <v>999873.68194297003</v>
      </c>
      <c r="GK93" s="1">
        <v>1044389.46834475</v>
      </c>
      <c r="GL93" s="1">
        <v>1052373.61212145</v>
      </c>
      <c r="GM93" s="1">
        <v>1004241.88996295</v>
      </c>
      <c r="GN93" s="1">
        <v>958980.10839533992</v>
      </c>
      <c r="GO93" s="1">
        <v>938414.07501659007</v>
      </c>
      <c r="GP93" s="1">
        <v>936418.38903659</v>
      </c>
      <c r="GQ93" s="1">
        <v>915309.20963404002</v>
      </c>
      <c r="GR93" s="1">
        <v>919862.60531083005</v>
      </c>
      <c r="GS93" s="1">
        <v>930581.33245541004</v>
      </c>
      <c r="GT93" s="1">
        <f>+GT83-GT88</f>
        <v>978923.15154850995</v>
      </c>
      <c r="GU93" s="1">
        <v>1039139.17069757</v>
      </c>
      <c r="GV93" s="1">
        <v>1097236.67148991</v>
      </c>
      <c r="GW93" s="1">
        <v>1107242.83895535</v>
      </c>
      <c r="GX93" s="1">
        <v>1113814.1819148599</v>
      </c>
      <c r="GY93" s="1">
        <v>1055336.14618185</v>
      </c>
      <c r="GZ93" s="1">
        <v>1096329.43744418</v>
      </c>
      <c r="HA93" s="1">
        <v>1066431.5681461401</v>
      </c>
      <c r="HB93" s="1">
        <v>1037579.1941645599</v>
      </c>
      <c r="HC93" s="1">
        <v>1042655.8590596101</v>
      </c>
      <c r="HD93" s="1">
        <v>1062779.7602727001</v>
      </c>
      <c r="HE93" s="1">
        <v>1117055.1111285</v>
      </c>
      <c r="HF93" s="1">
        <v>1186713.6546696899</v>
      </c>
      <c r="HG93" s="1">
        <v>1196949.9194509599</v>
      </c>
      <c r="HH93" s="1">
        <v>1240064.22108436</v>
      </c>
      <c r="HI93" s="1">
        <v>1252346.8636171301</v>
      </c>
      <c r="HJ93" s="1">
        <v>1242574.7572856001</v>
      </c>
      <c r="HK93" s="1">
        <v>1250476.67512656</v>
      </c>
      <c r="HL93" s="1">
        <v>1258392.2668300499</v>
      </c>
      <c r="HM93" s="1">
        <v>1272557.5507428299</v>
      </c>
      <c r="HN93" s="1">
        <v>1322353.10175642</v>
      </c>
      <c r="HO93" s="1">
        <v>1344734.0329046999</v>
      </c>
      <c r="HP93" s="1">
        <v>1398313.2605318599</v>
      </c>
      <c r="HQ93" s="1">
        <v>1502190.83421024</v>
      </c>
      <c r="HR93" s="1">
        <v>1571166.57218268</v>
      </c>
      <c r="HS93" s="1">
        <v>1604246.1052067999</v>
      </c>
      <c r="HT93" s="1">
        <v>1605091.6220158001</v>
      </c>
      <c r="HU93" s="1">
        <v>1675747.2192432</v>
      </c>
      <c r="HV93" s="1">
        <v>1682100.49624316</v>
      </c>
      <c r="HW93" s="1">
        <v>1119408.2346445201</v>
      </c>
      <c r="HX93" s="1">
        <v>1120272.848678</v>
      </c>
      <c r="HY93" s="1">
        <v>1121366.8746867401</v>
      </c>
      <c r="HZ93" s="1">
        <v>1093857.803661</v>
      </c>
      <c r="IA93" s="1">
        <v>1096308.8235842001</v>
      </c>
      <c r="IB93" s="1">
        <v>1072637.7977676601</v>
      </c>
      <c r="IC93" s="1">
        <v>1168784.32042855</v>
      </c>
      <c r="ID93" s="1">
        <v>1199865.11184964</v>
      </c>
      <c r="IE93" s="1">
        <v>1226066.6799935</v>
      </c>
      <c r="IF93" s="1">
        <v>1281526.0393261199</v>
      </c>
      <c r="IG93" s="1">
        <v>1284599.6883312601</v>
      </c>
      <c r="IH93" s="1">
        <v>1289166.5831440401</v>
      </c>
      <c r="II93" s="1">
        <v>1254117.0123878</v>
      </c>
      <c r="IJ93" s="1">
        <v>1236270.3395750001</v>
      </c>
      <c r="IK93" s="1">
        <v>1215581.9267078999</v>
      </c>
      <c r="IL93" s="1">
        <v>1222380.6553301399</v>
      </c>
      <c r="IM93" s="1">
        <v>1259766.7260722099</v>
      </c>
      <c r="IN93" s="1">
        <v>1335092.1584830601</v>
      </c>
      <c r="IO93" s="1">
        <v>1381534.50217619</v>
      </c>
      <c r="IP93" s="1">
        <v>1408631.06793984</v>
      </c>
      <c r="IQ93" s="1">
        <v>1466059.9413549199</v>
      </c>
      <c r="IR93" s="1">
        <v>1476789.4641803501</v>
      </c>
      <c r="IS93" s="1">
        <v>1500543.08318889</v>
      </c>
      <c r="IT93" s="1">
        <v>1533278.9052414401</v>
      </c>
      <c r="IU93" s="1">
        <v>1500017.737009</v>
      </c>
      <c r="IV93" s="1">
        <v>1487439.5484502499</v>
      </c>
      <c r="IW93" s="1">
        <v>1522390.8740099999</v>
      </c>
      <c r="IX93" s="1">
        <v>1578600.39597604</v>
      </c>
      <c r="IY93" s="1">
        <v>1658102.5832056601</v>
      </c>
      <c r="IZ93" s="1">
        <v>1713623.45936082</v>
      </c>
      <c r="JA93" s="1">
        <v>1776226</v>
      </c>
      <c r="JB93" s="1">
        <v>1777246.42679916</v>
      </c>
      <c r="JC93" s="109">
        <v>1817046.220333871</v>
      </c>
      <c r="JD93" s="109">
        <v>1841036.3335973599</v>
      </c>
      <c r="JE93" s="109">
        <v>1934618.618698</v>
      </c>
      <c r="JF93" s="109">
        <v>1999713.3793907401</v>
      </c>
    </row>
    <row r="94" spans="1:266 16383:16383" s="1" customFormat="1" ht="12.9" customHeight="1" x14ac:dyDescent="0.25">
      <c r="A94" s="73" t="s">
        <v>125</v>
      </c>
      <c r="B94" s="53"/>
      <c r="C94" s="53"/>
      <c r="D94" s="53"/>
      <c r="E94" s="45"/>
      <c r="F94" s="45"/>
      <c r="G94" s="45"/>
      <c r="H94" s="53"/>
      <c r="I94" s="53"/>
      <c r="J94" s="53"/>
      <c r="K94" s="53"/>
      <c r="L94" s="45"/>
      <c r="M94" s="45"/>
      <c r="N94" s="53"/>
      <c r="O94" s="53"/>
      <c r="P94" s="53"/>
      <c r="Q94" s="45"/>
      <c r="R94" s="45"/>
      <c r="S94" s="45"/>
      <c r="T94" s="53"/>
      <c r="U94" s="53"/>
      <c r="V94" s="53"/>
      <c r="W94" s="53"/>
      <c r="X94" s="1">
        <v>17412</v>
      </c>
      <c r="Y94" s="1">
        <v>14373</v>
      </c>
      <c r="Z94" s="1">
        <v>20363</v>
      </c>
      <c r="AA94" s="1">
        <v>23521</v>
      </c>
      <c r="AB94" s="1">
        <v>19459</v>
      </c>
      <c r="AC94" s="1">
        <v>20385</v>
      </c>
      <c r="AD94" s="1">
        <v>23181</v>
      </c>
      <c r="AE94" s="1">
        <v>22147</v>
      </c>
      <c r="AF94" s="1">
        <v>30484</v>
      </c>
      <c r="AG94" s="1">
        <v>31745</v>
      </c>
      <c r="AH94" s="1">
        <v>30117</v>
      </c>
      <c r="AI94" s="1">
        <v>31443</v>
      </c>
      <c r="AJ94" s="1">
        <v>32122</v>
      </c>
      <c r="AK94" s="1">
        <v>26422</v>
      </c>
      <c r="AL94" s="1">
        <v>31230</v>
      </c>
      <c r="AM94" s="1">
        <v>32614</v>
      </c>
      <c r="AN94" s="1">
        <v>34231</v>
      </c>
      <c r="AO94" s="1">
        <v>32478</v>
      </c>
      <c r="AP94" s="1">
        <v>25676</v>
      </c>
      <c r="AQ94" s="1">
        <v>27032</v>
      </c>
      <c r="AR94" s="1">
        <v>26308.876938500001</v>
      </c>
      <c r="AS94" s="1">
        <v>27103.4550022</v>
      </c>
      <c r="AT94" s="1">
        <v>20249.261641900001</v>
      </c>
      <c r="AU94" s="1">
        <v>21372.338747900001</v>
      </c>
      <c r="AV94" s="1">
        <v>24965.767623299998</v>
      </c>
      <c r="AW94" s="1">
        <v>19009.212710600001</v>
      </c>
      <c r="AX94" s="1">
        <v>22713.32314120001</v>
      </c>
      <c r="AY94" s="1">
        <v>22028.7387834</v>
      </c>
      <c r="AZ94" s="1">
        <v>19606.739211100001</v>
      </c>
      <c r="BA94" s="1">
        <v>18119.3168071</v>
      </c>
      <c r="BB94" s="1">
        <v>16444.544650100001</v>
      </c>
      <c r="BC94" s="1">
        <v>13823.743145300001</v>
      </c>
      <c r="BD94" s="1">
        <v>15175.831180699999</v>
      </c>
      <c r="BE94" s="1">
        <v>15562.124124600001</v>
      </c>
      <c r="BF94" s="1">
        <v>14130.52752856</v>
      </c>
      <c r="BG94" s="1">
        <v>13133.409006379999</v>
      </c>
      <c r="BH94" s="1">
        <v>11995.198737049999</v>
      </c>
      <c r="BI94" s="1">
        <v>10242</v>
      </c>
      <c r="BJ94" s="1">
        <f t="shared" ref="BJ94:CK94" si="107">BJ84-BJ89</f>
        <v>12647.871247150004</v>
      </c>
      <c r="BK94" s="1">
        <f t="shared" si="107"/>
        <v>10758.844739849985</v>
      </c>
      <c r="BL94" s="1">
        <f t="shared" si="107"/>
        <v>10160.92095059999</v>
      </c>
      <c r="BM94" s="1">
        <f t="shared" si="107"/>
        <v>10270.866419349986</v>
      </c>
      <c r="BN94" s="1">
        <f t="shared" si="107"/>
        <v>10239.605121650005</v>
      </c>
      <c r="BO94" s="1">
        <f t="shared" si="107"/>
        <v>9683.4004264000105</v>
      </c>
      <c r="BP94" s="1">
        <f t="shared" si="107"/>
        <v>10331.567091100005</v>
      </c>
      <c r="BQ94" s="1">
        <f t="shared" si="107"/>
        <v>10399.727567200011</v>
      </c>
      <c r="BR94" s="1">
        <f t="shared" si="107"/>
        <v>8218.5569012000269</v>
      </c>
      <c r="BS94" s="1">
        <f t="shared" si="107"/>
        <v>8033.9272243999803</v>
      </c>
      <c r="BT94" s="1">
        <f t="shared" si="107"/>
        <v>7868.7243607499986</v>
      </c>
      <c r="BU94" s="1">
        <f t="shared" si="107"/>
        <v>7120.2856436500224</v>
      </c>
      <c r="BV94" s="1">
        <f t="shared" si="107"/>
        <v>6810.471889700013</v>
      </c>
      <c r="BW94" s="1">
        <f t="shared" si="107"/>
        <v>6309.4036484999961</v>
      </c>
      <c r="BX94" s="1">
        <f t="shared" si="107"/>
        <v>5908.6897723000075</v>
      </c>
      <c r="BY94" s="1">
        <f t="shared" si="107"/>
        <v>6603.0507212999946</v>
      </c>
      <c r="BZ94" s="1">
        <f t="shared" si="107"/>
        <v>6979.9539860999939</v>
      </c>
      <c r="CA94" s="1">
        <f t="shared" si="107"/>
        <v>6610.0225310999958</v>
      </c>
      <c r="CB94" s="1">
        <f t="shared" si="107"/>
        <v>7739.1252600999869</v>
      </c>
      <c r="CC94" s="1">
        <f t="shared" si="107"/>
        <v>6529.970659700004</v>
      </c>
      <c r="CD94" s="1">
        <f t="shared" si="107"/>
        <v>6107.9529110000149</v>
      </c>
      <c r="CE94" s="1">
        <f t="shared" si="107"/>
        <v>6210.6595241999748</v>
      </c>
      <c r="CF94" s="1">
        <f t="shared" si="107"/>
        <v>4507.4324803999916</v>
      </c>
      <c r="CG94" s="1">
        <f t="shared" si="107"/>
        <v>3830.7451475999987</v>
      </c>
      <c r="CH94" s="1">
        <f t="shared" si="107"/>
        <v>4362.4055694000126</v>
      </c>
      <c r="CI94" s="1">
        <f t="shared" si="107"/>
        <v>4335.2712382000027</v>
      </c>
      <c r="CJ94" s="1">
        <f t="shared" si="107"/>
        <v>3579.6445387999993</v>
      </c>
      <c r="CK94" s="1">
        <f t="shared" si="107"/>
        <v>3953.1434584999806</v>
      </c>
      <c r="CL94" s="1">
        <v>3772.3970679999989</v>
      </c>
      <c r="CM94" s="1">
        <v>3922.4238605999999</v>
      </c>
      <c r="CN94" s="1">
        <v>4489.9467572000003</v>
      </c>
      <c r="CO94" s="1">
        <v>5105.2666114000003</v>
      </c>
      <c r="CP94" s="1">
        <v>4537.6189931999997</v>
      </c>
      <c r="CQ94" s="1">
        <v>4097.3455255999997</v>
      </c>
      <c r="CR94" s="1">
        <v>3635.1847254999998</v>
      </c>
      <c r="CS94" s="1">
        <v>3545.39099485</v>
      </c>
      <c r="CT94" s="1">
        <v>3697.152864799999</v>
      </c>
      <c r="CU94" s="1">
        <v>3767.1577335000002</v>
      </c>
      <c r="CV94" s="1">
        <v>3633.5589531000001</v>
      </c>
      <c r="CW94" s="1">
        <v>3597.890386</v>
      </c>
      <c r="CX94" s="1">
        <v>3430.3125364000002</v>
      </c>
      <c r="CY94" s="1">
        <v>3570.1395850000008</v>
      </c>
      <c r="CZ94" s="1">
        <v>3466.849913099999</v>
      </c>
      <c r="DA94" s="1">
        <v>3255.5108485999999</v>
      </c>
      <c r="DB94" s="1">
        <v>3373.9941591999991</v>
      </c>
      <c r="DC94" s="1">
        <v>3820.1946496</v>
      </c>
      <c r="DD94" s="1">
        <v>3519.0875110000002</v>
      </c>
      <c r="DE94" s="1">
        <v>4683.1682518999996</v>
      </c>
      <c r="DF94" s="1">
        <v>3644.8388215999998</v>
      </c>
      <c r="DG94" s="1">
        <v>3501.5077087999998</v>
      </c>
      <c r="DH94" s="1">
        <v>4183.4672345999998</v>
      </c>
      <c r="DI94" s="1">
        <v>4853.6178746000014</v>
      </c>
      <c r="DJ94" s="1">
        <v>5669.3314019999998</v>
      </c>
      <c r="DK94" s="1">
        <v>7015.0722703999991</v>
      </c>
      <c r="DL94" s="1">
        <v>5365.4779342000002</v>
      </c>
      <c r="DM94" s="1">
        <v>4572.7108286000002</v>
      </c>
      <c r="DN94" s="1">
        <v>4537.4825951999992</v>
      </c>
      <c r="DO94" s="1">
        <v>4164.0430799999986</v>
      </c>
      <c r="DP94" s="1">
        <v>4366.2528434000014</v>
      </c>
      <c r="DQ94" s="1">
        <v>3779.4993645999998</v>
      </c>
      <c r="DR94" s="1">
        <v>4535.4932642000003</v>
      </c>
      <c r="DS94" s="1">
        <v>87238.815154900003</v>
      </c>
      <c r="DT94" s="1">
        <v>3047.0514549200002</v>
      </c>
      <c r="DU94" s="1">
        <v>3160.1608523599998</v>
      </c>
      <c r="DV94" s="1">
        <v>3139.0056427899999</v>
      </c>
      <c r="DW94" s="1">
        <v>3139.0056427899999</v>
      </c>
      <c r="DX94" s="1">
        <v>4302.3938492799998</v>
      </c>
      <c r="DY94" s="1">
        <v>3868.8084019500002</v>
      </c>
      <c r="DZ94" s="1">
        <v>3777.7816648799999</v>
      </c>
      <c r="EA94" s="1">
        <v>3764.9951487100002</v>
      </c>
      <c r="EB94" s="1">
        <v>5605.8022013500004</v>
      </c>
      <c r="EC94" s="1">
        <v>2909.2583048199999</v>
      </c>
      <c r="ED94" s="1">
        <v>3758.753044</v>
      </c>
      <c r="EE94" s="1">
        <v>3241.6510056500001</v>
      </c>
      <c r="EF94" s="1">
        <v>2376.9888713400001</v>
      </c>
      <c r="EG94" s="1">
        <v>2249.2041684199999</v>
      </c>
      <c r="EH94" s="1">
        <v>4295.8354518399992</v>
      </c>
      <c r="EI94" s="1">
        <v>5579.5206274399998</v>
      </c>
      <c r="EJ94" s="1">
        <v>5736.9124313099992</v>
      </c>
      <c r="EK94" s="1">
        <v>6083.3206844300003</v>
      </c>
      <c r="EL94" s="1">
        <v>2897.2943214799998</v>
      </c>
      <c r="EM94" s="1">
        <v>2820.8794223599998</v>
      </c>
      <c r="EN94" s="1">
        <v>2979.7990018</v>
      </c>
      <c r="EO94" s="1">
        <v>2758.9549551999999</v>
      </c>
      <c r="EP94" s="1">
        <v>3377.75938025</v>
      </c>
      <c r="EQ94" s="1">
        <v>3077.9725290000001</v>
      </c>
      <c r="ER94" s="1">
        <v>3222.3229099999999</v>
      </c>
      <c r="ES94" s="1">
        <v>3473.1270502500001</v>
      </c>
      <c r="ET94" s="1">
        <v>3288.4023753000001</v>
      </c>
      <c r="EU94" s="1">
        <v>3601.848245560001</v>
      </c>
      <c r="EV94" s="1">
        <v>2627.41675596</v>
      </c>
      <c r="EW94" s="1">
        <v>2904.49143172</v>
      </c>
      <c r="EX94" s="1">
        <v>2576.635782849999</v>
      </c>
      <c r="EY94" s="1">
        <v>3056.1782867500001</v>
      </c>
      <c r="EZ94" s="1">
        <v>2513.8304491099998</v>
      </c>
      <c r="FA94" s="1">
        <v>1975.6352130800001</v>
      </c>
      <c r="FB94" s="1">
        <v>2155.98445932</v>
      </c>
      <c r="FC94" s="1">
        <v>2272.16164592</v>
      </c>
      <c r="FD94" s="1">
        <v>2246.4941370900001</v>
      </c>
      <c r="FE94" s="1">
        <v>2662.4232039200001</v>
      </c>
      <c r="FF94" s="1">
        <v>3274.7497265500001</v>
      </c>
      <c r="FG94" s="1">
        <v>5044.3087385200006</v>
      </c>
      <c r="FH94" s="1">
        <v>6183.8664125199994</v>
      </c>
      <c r="FI94" s="1">
        <v>5794.6602534800004</v>
      </c>
      <c r="FJ94" s="1">
        <v>5173.9078667699996</v>
      </c>
      <c r="FK94" s="1">
        <v>4110.7732722999999</v>
      </c>
      <c r="FL94" s="1">
        <v>4010.6688626199998</v>
      </c>
      <c r="FM94" s="1">
        <v>3343.9212418000002</v>
      </c>
      <c r="FN94" s="1">
        <v>3931.2813688000001</v>
      </c>
      <c r="FO94" s="1">
        <v>4514.3572085100004</v>
      </c>
      <c r="FP94" s="1">
        <v>3284.2198959900002</v>
      </c>
      <c r="FQ94" s="1">
        <v>3714.0753351200001</v>
      </c>
      <c r="FR94" s="1">
        <v>4536.7378988400014</v>
      </c>
      <c r="FS94" s="1">
        <v>5719.3230378799999</v>
      </c>
      <c r="FT94" s="1">
        <v>5362.6817869800007</v>
      </c>
      <c r="FU94" s="1">
        <v>5435.4247542399999</v>
      </c>
      <c r="FV94" s="1">
        <v>5596.9846525200001</v>
      </c>
      <c r="FW94" s="1">
        <v>6204.9295720399996</v>
      </c>
      <c r="FX94" s="1">
        <v>5895.9422926799998</v>
      </c>
      <c r="FY94" s="1">
        <v>5397.9322690499994</v>
      </c>
      <c r="FZ94" s="1">
        <v>6162.8796103000004</v>
      </c>
      <c r="GA94" s="1">
        <v>6014.842877</v>
      </c>
      <c r="GB94" s="1">
        <v>5231.3775169999999</v>
      </c>
      <c r="GC94" s="1">
        <v>3893.2514110000002</v>
      </c>
      <c r="GD94" s="1">
        <v>4990.7417050000004</v>
      </c>
      <c r="GE94" s="1">
        <v>8209.7779729999984</v>
      </c>
      <c r="GF94" s="1">
        <v>9312.3552369999998</v>
      </c>
      <c r="GG94" s="1">
        <v>9649.7686890000004</v>
      </c>
      <c r="GH94" s="1">
        <v>10594.596184</v>
      </c>
      <c r="GI94" s="1">
        <v>9974.2903039999983</v>
      </c>
      <c r="GJ94" s="1">
        <v>12812.827112000001</v>
      </c>
      <c r="GK94" s="1">
        <v>12739.881993000001</v>
      </c>
      <c r="GL94" s="1">
        <v>21761.469852999999</v>
      </c>
      <c r="GM94" s="1">
        <v>19140.442661000001</v>
      </c>
      <c r="GN94" s="1">
        <v>17400.129326999999</v>
      </c>
      <c r="GO94" s="1">
        <v>20498.405568999999</v>
      </c>
      <c r="GP94" s="1">
        <v>28015.275909</v>
      </c>
      <c r="GQ94" s="1">
        <v>33866.035187999987</v>
      </c>
      <c r="GR94" s="1">
        <v>34954.014942000002</v>
      </c>
      <c r="GS94" s="1">
        <v>34879.457199999997</v>
      </c>
      <c r="GT94" s="1">
        <f>+GT84-GT89</f>
        <v>30947.496294000011</v>
      </c>
      <c r="GU94" s="1">
        <v>31141.204308</v>
      </c>
      <c r="GV94" s="1">
        <v>27080.126818000001</v>
      </c>
      <c r="GW94" s="1">
        <v>24743.736798000002</v>
      </c>
      <c r="GX94" s="1">
        <v>26728.462317000001</v>
      </c>
      <c r="GY94" s="1">
        <v>19597.050827999999</v>
      </c>
      <c r="GZ94" s="1">
        <v>15946.44355</v>
      </c>
      <c r="HA94" s="1">
        <v>20783.367965000001</v>
      </c>
      <c r="HB94" s="1">
        <v>36810.416176999999</v>
      </c>
      <c r="HC94" s="1">
        <v>47203.133540000003</v>
      </c>
      <c r="HD94" s="1">
        <v>56264.929530000009</v>
      </c>
      <c r="HE94" s="1">
        <v>52783.319383000002</v>
      </c>
      <c r="HF94" s="1">
        <v>47680.697828999997</v>
      </c>
      <c r="HG94" s="1">
        <v>41452.38897</v>
      </c>
      <c r="HH94" s="1">
        <v>41464.018795000004</v>
      </c>
      <c r="HI94" s="1">
        <v>36298.552569000007</v>
      </c>
      <c r="HJ94" s="1">
        <v>44922.874408000003</v>
      </c>
      <c r="HK94" s="1">
        <v>45015.600066999999</v>
      </c>
      <c r="HL94" s="1">
        <v>38218.087487999997</v>
      </c>
      <c r="HM94" s="1">
        <v>34331.099563000011</v>
      </c>
      <c r="HN94" s="1">
        <v>41211.091761999996</v>
      </c>
      <c r="HO94" s="1">
        <v>47263.414455999999</v>
      </c>
      <c r="HP94" s="1">
        <v>47048.247018000002</v>
      </c>
      <c r="HQ94" s="1">
        <v>49279.913947000008</v>
      </c>
      <c r="HR94" s="1">
        <v>47097.445255999999</v>
      </c>
      <c r="HS94" s="1">
        <v>51652.552044999997</v>
      </c>
      <c r="HT94" s="1">
        <v>48982.011383999998</v>
      </c>
      <c r="HU94" s="1">
        <v>46301.463154999998</v>
      </c>
      <c r="HV94" s="1">
        <v>57826.849109000002</v>
      </c>
      <c r="HW94" s="1">
        <v>38574.775027000003</v>
      </c>
      <c r="HX94" s="1">
        <v>30079.773733999999</v>
      </c>
      <c r="HY94" s="1">
        <v>33467.393959000001</v>
      </c>
      <c r="HZ94" s="1">
        <v>41140.297112</v>
      </c>
      <c r="IA94" s="1">
        <v>51776.492822000007</v>
      </c>
      <c r="IB94" s="1">
        <v>53065.570437000002</v>
      </c>
      <c r="IC94" s="1">
        <v>45780.598333999988</v>
      </c>
      <c r="ID94" s="1">
        <v>61044.747925000003</v>
      </c>
      <c r="IE94" s="1">
        <v>65720.470384</v>
      </c>
      <c r="IF94" s="1">
        <v>75052.630882999991</v>
      </c>
      <c r="IG94" s="1">
        <v>47552.550767999986</v>
      </c>
      <c r="IH94" s="1">
        <v>57017.228287000013</v>
      </c>
      <c r="II94" s="1">
        <v>68084.532327000008</v>
      </c>
      <c r="IJ94" s="1">
        <v>56468.248634000003</v>
      </c>
      <c r="IK94" s="1">
        <v>58005.473412000007</v>
      </c>
      <c r="IL94" s="1">
        <v>72701.834591999999</v>
      </c>
      <c r="IM94" s="1">
        <v>79881.801927000008</v>
      </c>
      <c r="IN94" s="1">
        <v>65528.668123000003</v>
      </c>
      <c r="IO94" s="1">
        <v>58861.476065000003</v>
      </c>
      <c r="IP94" s="1">
        <v>50045.386557999998</v>
      </c>
      <c r="IQ94" s="1">
        <v>50068.669166999993</v>
      </c>
      <c r="IR94" s="1">
        <v>56453.738529000002</v>
      </c>
      <c r="IS94" s="1">
        <v>39250.936188000007</v>
      </c>
      <c r="IT94" s="1">
        <v>52933.646280000001</v>
      </c>
      <c r="IU94" s="1">
        <v>54011.238460000008</v>
      </c>
      <c r="IV94" s="1">
        <v>41861.491213000001</v>
      </c>
      <c r="IW94" s="1">
        <v>46285.523305000002</v>
      </c>
      <c r="IX94" s="1">
        <v>52100.459892999999</v>
      </c>
      <c r="IY94" s="1">
        <v>58239.204268000001</v>
      </c>
      <c r="IZ94" s="1">
        <v>69329.476035999993</v>
      </c>
      <c r="JA94" s="1">
        <v>56390</v>
      </c>
      <c r="JB94" s="1">
        <v>52451.855669999997</v>
      </c>
      <c r="JC94" s="109">
        <v>37732.668379000002</v>
      </c>
      <c r="JD94" s="109">
        <v>35379.786517</v>
      </c>
      <c r="JE94" s="109">
        <v>35849.505277999997</v>
      </c>
      <c r="JF94" s="109">
        <v>39887.402644000002</v>
      </c>
    </row>
    <row r="95" spans="1:266 16383:16383" s="2" customFormat="1" ht="12.9" customHeight="1" x14ac:dyDescent="0.2">
      <c r="A95" s="54" t="s">
        <v>126</v>
      </c>
      <c r="B95" s="52">
        <f t="shared" ref="B95:AG95" si="108">+B94+B93</f>
        <v>0</v>
      </c>
      <c r="C95" s="52">
        <f t="shared" si="108"/>
        <v>0</v>
      </c>
      <c r="D95" s="52">
        <f t="shared" si="108"/>
        <v>0</v>
      </c>
      <c r="E95" s="52">
        <f t="shared" si="108"/>
        <v>0</v>
      </c>
      <c r="F95" s="52">
        <f t="shared" si="108"/>
        <v>0</v>
      </c>
      <c r="G95" s="52">
        <f t="shared" si="108"/>
        <v>0</v>
      </c>
      <c r="H95" s="52">
        <f t="shared" si="108"/>
        <v>0</v>
      </c>
      <c r="I95" s="52">
        <f t="shared" si="108"/>
        <v>0</v>
      </c>
      <c r="J95" s="52">
        <f t="shared" si="108"/>
        <v>0</v>
      </c>
      <c r="K95" s="52">
        <f t="shared" si="108"/>
        <v>0</v>
      </c>
      <c r="L95" s="52">
        <f t="shared" si="108"/>
        <v>0</v>
      </c>
      <c r="M95" s="52">
        <f t="shared" si="108"/>
        <v>0</v>
      </c>
      <c r="N95" s="52">
        <f t="shared" si="108"/>
        <v>0</v>
      </c>
      <c r="O95" s="52">
        <f t="shared" si="108"/>
        <v>0</v>
      </c>
      <c r="P95" s="52">
        <f t="shared" si="108"/>
        <v>0</v>
      </c>
      <c r="Q95" s="52">
        <f t="shared" si="108"/>
        <v>0</v>
      </c>
      <c r="R95" s="52">
        <f t="shared" si="108"/>
        <v>0</v>
      </c>
      <c r="S95" s="52">
        <f t="shared" si="108"/>
        <v>0</v>
      </c>
      <c r="T95" s="52">
        <f t="shared" si="108"/>
        <v>0</v>
      </c>
      <c r="U95" s="52">
        <f t="shared" si="108"/>
        <v>0</v>
      </c>
      <c r="V95" s="52">
        <f t="shared" si="108"/>
        <v>0</v>
      </c>
      <c r="W95" s="52">
        <f t="shared" si="108"/>
        <v>0</v>
      </c>
      <c r="X95" s="2">
        <f t="shared" si="108"/>
        <v>190487</v>
      </c>
      <c r="Y95" s="2">
        <f t="shared" si="108"/>
        <v>181421</v>
      </c>
      <c r="Z95" s="2">
        <f t="shared" si="108"/>
        <v>182915</v>
      </c>
      <c r="AA95" s="2">
        <f t="shared" si="108"/>
        <v>186137</v>
      </c>
      <c r="AB95" s="2">
        <f t="shared" si="108"/>
        <v>182360</v>
      </c>
      <c r="AC95" s="2">
        <f t="shared" si="108"/>
        <v>187602</v>
      </c>
      <c r="AD95" s="2">
        <f t="shared" si="108"/>
        <v>192118</v>
      </c>
      <c r="AE95" s="2">
        <f t="shared" si="108"/>
        <v>200790</v>
      </c>
      <c r="AF95" s="2">
        <f t="shared" si="108"/>
        <v>209851</v>
      </c>
      <c r="AG95" s="2">
        <f t="shared" si="108"/>
        <v>215166</v>
      </c>
      <c r="AH95" s="2">
        <f t="shared" ref="AH95:BM95" si="109">+AH94+AH93</f>
        <v>180826</v>
      </c>
      <c r="AI95" s="2">
        <f t="shared" si="109"/>
        <v>188466</v>
      </c>
      <c r="AJ95" s="2">
        <f t="shared" si="109"/>
        <v>185668</v>
      </c>
      <c r="AK95" s="2">
        <f t="shared" si="109"/>
        <v>182476</v>
      </c>
      <c r="AL95" s="2">
        <f t="shared" si="109"/>
        <v>179806</v>
      </c>
      <c r="AM95" s="2">
        <f t="shared" si="109"/>
        <v>178567</v>
      </c>
      <c r="AN95" s="2">
        <f t="shared" si="109"/>
        <v>173384</v>
      </c>
      <c r="AO95" s="2">
        <f t="shared" si="109"/>
        <v>165386</v>
      </c>
      <c r="AP95" s="2">
        <f t="shared" si="109"/>
        <v>141990</v>
      </c>
      <c r="AQ95" s="2">
        <f t="shared" si="109"/>
        <v>138291</v>
      </c>
      <c r="AR95" s="2">
        <f t="shared" si="109"/>
        <v>144155.10887249999</v>
      </c>
      <c r="AS95" s="2">
        <f t="shared" si="109"/>
        <v>157652.04276889999</v>
      </c>
      <c r="AT95" s="2">
        <f t="shared" si="109"/>
        <v>160754.8043737</v>
      </c>
      <c r="AU95" s="2">
        <f t="shared" si="109"/>
        <v>165462.74265200002</v>
      </c>
      <c r="AV95" s="2">
        <f t="shared" si="109"/>
        <v>178835.8902969</v>
      </c>
      <c r="AW95" s="2">
        <f t="shared" si="109"/>
        <v>174954.28283760001</v>
      </c>
      <c r="AX95" s="2">
        <f t="shared" si="109"/>
        <v>143404.63782820001</v>
      </c>
      <c r="AY95" s="2">
        <f t="shared" si="109"/>
        <v>145465.42346710002</v>
      </c>
      <c r="AZ95" s="2">
        <f t="shared" si="109"/>
        <v>138653.93331670001</v>
      </c>
      <c r="BA95" s="2">
        <f t="shared" si="109"/>
        <v>132328.3505261</v>
      </c>
      <c r="BB95" s="2">
        <f t="shared" si="109"/>
        <v>128974.4054969</v>
      </c>
      <c r="BC95" s="2">
        <f t="shared" si="109"/>
        <v>130630.57081770001</v>
      </c>
      <c r="BD95" s="2">
        <f t="shared" si="109"/>
        <v>132868.00533379999</v>
      </c>
      <c r="BE95" s="2">
        <f t="shared" si="109"/>
        <v>140077.9957723</v>
      </c>
      <c r="BF95" s="2">
        <f t="shared" si="109"/>
        <v>149742.60670485999</v>
      </c>
      <c r="BG95" s="2">
        <f t="shared" si="109"/>
        <v>159353.61511573</v>
      </c>
      <c r="BH95" s="2">
        <f t="shared" si="109"/>
        <v>161928.89245379998</v>
      </c>
      <c r="BI95" s="2">
        <f t="shared" si="109"/>
        <v>170237</v>
      </c>
      <c r="BJ95" s="2">
        <f t="shared" si="109"/>
        <v>176502.90916134999</v>
      </c>
      <c r="BK95" s="2">
        <f t="shared" si="109"/>
        <v>177079.99180715001</v>
      </c>
      <c r="BL95" s="2">
        <f t="shared" si="109"/>
        <v>174102.30335969996</v>
      </c>
      <c r="BM95" s="2">
        <f t="shared" si="109"/>
        <v>176911.49600650015</v>
      </c>
      <c r="BN95" s="2">
        <f t="shared" ref="BN95:CS95" si="110">+BN94+BN93</f>
        <v>154887.08202914995</v>
      </c>
      <c r="BO95" s="2">
        <f t="shared" si="110"/>
        <v>163623.02690299985</v>
      </c>
      <c r="BP95" s="2">
        <f t="shared" si="110"/>
        <v>168198.09486750021</v>
      </c>
      <c r="BQ95" s="2">
        <f t="shared" si="110"/>
        <v>182703.6804252002</v>
      </c>
      <c r="BR95" s="2">
        <f t="shared" si="110"/>
        <v>189453.65010020003</v>
      </c>
      <c r="BS95" s="2">
        <f t="shared" si="110"/>
        <v>194106.13303900009</v>
      </c>
      <c r="BT95" s="2">
        <f t="shared" si="110"/>
        <v>205434.86380374996</v>
      </c>
      <c r="BU95" s="2">
        <f t="shared" si="110"/>
        <v>213617.05674964996</v>
      </c>
      <c r="BV95" s="2">
        <f t="shared" si="110"/>
        <v>215845.52707609985</v>
      </c>
      <c r="BW95" s="2">
        <f t="shared" si="110"/>
        <v>208987.52190049982</v>
      </c>
      <c r="BX95" s="2">
        <f t="shared" si="110"/>
        <v>207359.35597880016</v>
      </c>
      <c r="BY95" s="2">
        <f t="shared" si="110"/>
        <v>200256.59414510004</v>
      </c>
      <c r="BZ95" s="2">
        <f t="shared" si="110"/>
        <v>189135.91682510014</v>
      </c>
      <c r="CA95" s="2">
        <f t="shared" si="110"/>
        <v>182545.78856059993</v>
      </c>
      <c r="CB95" s="2">
        <f t="shared" si="110"/>
        <v>189197.10526279989</v>
      </c>
      <c r="CC95" s="2">
        <f t="shared" si="110"/>
        <v>191067.93477070006</v>
      </c>
      <c r="CD95" s="2">
        <f t="shared" si="110"/>
        <v>201582.4289383</v>
      </c>
      <c r="CE95" s="2">
        <f t="shared" si="110"/>
        <v>226440.70414319978</v>
      </c>
      <c r="CF95" s="2">
        <f t="shared" si="110"/>
        <v>239794.34004019995</v>
      </c>
      <c r="CG95" s="2">
        <f t="shared" si="110"/>
        <v>241641.81797559996</v>
      </c>
      <c r="CH95" s="2">
        <f t="shared" si="110"/>
        <v>251858.49445869989</v>
      </c>
      <c r="CI95" s="2">
        <f t="shared" si="110"/>
        <v>247898.94817020011</v>
      </c>
      <c r="CJ95" s="2">
        <f t="shared" si="110"/>
        <v>234294.13222530019</v>
      </c>
      <c r="CK95" s="2">
        <f t="shared" si="110"/>
        <v>227807.57269480004</v>
      </c>
      <c r="CL95" s="2">
        <f t="shared" si="110"/>
        <v>223360.03266879998</v>
      </c>
      <c r="CM95" s="2">
        <f t="shared" si="110"/>
        <v>248439.96459520003</v>
      </c>
      <c r="CN95" s="2">
        <f t="shared" si="110"/>
        <v>266510.81882119999</v>
      </c>
      <c r="CO95" s="2">
        <f t="shared" si="110"/>
        <v>290329.99405500002</v>
      </c>
      <c r="CP95" s="2">
        <f t="shared" si="110"/>
        <v>300920.86514539999</v>
      </c>
      <c r="CQ95" s="2">
        <f t="shared" si="110"/>
        <v>318046.19712000003</v>
      </c>
      <c r="CR95" s="2">
        <f t="shared" si="110"/>
        <v>330012.80013270001</v>
      </c>
      <c r="CS95" s="2">
        <f t="shared" si="110"/>
        <v>348186.13236485003</v>
      </c>
      <c r="CT95" s="2">
        <f t="shared" ref="CT95:DY95" si="111">+CT94+CT93</f>
        <v>240658.82121170001</v>
      </c>
      <c r="CU95" s="2">
        <f t="shared" si="111"/>
        <v>242633.74797550001</v>
      </c>
      <c r="CV95" s="2">
        <f t="shared" si="111"/>
        <v>225367.35641390001</v>
      </c>
      <c r="CW95" s="2">
        <f t="shared" si="111"/>
        <v>215002.07183100001</v>
      </c>
      <c r="CX95" s="2">
        <f t="shared" si="111"/>
        <v>214460.34815409998</v>
      </c>
      <c r="CY95" s="2">
        <f t="shared" si="111"/>
        <v>219162.83355899999</v>
      </c>
      <c r="CZ95" s="2">
        <f t="shared" si="111"/>
        <v>231186.86637830001</v>
      </c>
      <c r="DA95" s="2">
        <f t="shared" si="111"/>
        <v>239717.28225000002</v>
      </c>
      <c r="DB95" s="2">
        <f t="shared" si="111"/>
        <v>258091.57272510001</v>
      </c>
      <c r="DC95" s="2">
        <f t="shared" si="111"/>
        <v>302276.30119259999</v>
      </c>
      <c r="DD95" s="2">
        <f t="shared" si="111"/>
        <v>312919.21634380001</v>
      </c>
      <c r="DE95" s="2">
        <f t="shared" si="111"/>
        <v>266143.7371964</v>
      </c>
      <c r="DF95" s="2">
        <f t="shared" si="111"/>
        <v>191680.09637359998</v>
      </c>
      <c r="DG95" s="2">
        <f t="shared" si="111"/>
        <v>193931.6811054</v>
      </c>
      <c r="DH95" s="2">
        <f t="shared" si="111"/>
        <v>199320.91514859998</v>
      </c>
      <c r="DI95" s="2">
        <f t="shared" si="111"/>
        <v>198342.6936674001</v>
      </c>
      <c r="DJ95" s="2">
        <f t="shared" si="111"/>
        <v>185145.64156420002</v>
      </c>
      <c r="DK95" s="2">
        <f t="shared" si="111"/>
        <v>195938.24145460001</v>
      </c>
      <c r="DL95" s="2">
        <f t="shared" si="111"/>
        <v>213388.06473019999</v>
      </c>
      <c r="DM95" s="2">
        <f t="shared" si="111"/>
        <v>220166.6440804</v>
      </c>
      <c r="DN95" s="2">
        <f t="shared" si="111"/>
        <v>241134.03638120001</v>
      </c>
      <c r="DO95" s="2">
        <f t="shared" si="111"/>
        <v>248777.02225559999</v>
      </c>
      <c r="DP95" s="2">
        <f t="shared" si="111"/>
        <v>247913.01973619999</v>
      </c>
      <c r="DQ95" s="2">
        <f t="shared" si="111"/>
        <v>249846.65974939999</v>
      </c>
      <c r="DR95" s="2">
        <f t="shared" si="111"/>
        <v>265040.40327459999</v>
      </c>
      <c r="DS95" s="2">
        <f t="shared" si="111"/>
        <v>1409723.6853789</v>
      </c>
      <c r="DT95" s="2">
        <f t="shared" si="111"/>
        <v>254313.886527</v>
      </c>
      <c r="DU95" s="2">
        <f t="shared" si="111"/>
        <v>246006.35126522</v>
      </c>
      <c r="DV95" s="2">
        <f t="shared" si="111"/>
        <v>228323.02945072</v>
      </c>
      <c r="DW95" s="2">
        <f t="shared" si="111"/>
        <v>227564.22478796999</v>
      </c>
      <c r="DX95" s="2">
        <f t="shared" si="111"/>
        <v>254016.52396460998</v>
      </c>
      <c r="DY95" s="2">
        <f t="shared" si="111"/>
        <v>283008.51290076989</v>
      </c>
      <c r="DZ95" s="2">
        <f t="shared" ref="DZ95:FE95" si="112">+DZ94+DZ93</f>
        <v>309499.07090350002</v>
      </c>
      <c r="EA95" s="2">
        <f t="shared" si="112"/>
        <v>339050.43154068995</v>
      </c>
      <c r="EB95" s="2">
        <f t="shared" si="112"/>
        <v>326538.99881952</v>
      </c>
      <c r="EC95" s="2">
        <f t="shared" si="112"/>
        <v>246311.40805954998</v>
      </c>
      <c r="ED95" s="2">
        <f t="shared" si="112"/>
        <v>253274.11882939</v>
      </c>
      <c r="EE95" s="2">
        <f t="shared" si="112"/>
        <v>257391.32074664001</v>
      </c>
      <c r="EF95" s="2">
        <f t="shared" si="112"/>
        <v>225901.86074321001</v>
      </c>
      <c r="EG95" s="2">
        <f t="shared" si="112"/>
        <v>215306.85352798991</v>
      </c>
      <c r="EH95" s="2">
        <f t="shared" si="112"/>
        <v>197175.45269432999</v>
      </c>
      <c r="EI95" s="2">
        <f t="shared" si="112"/>
        <v>202940.13298797002</v>
      </c>
      <c r="EJ95" s="2">
        <f t="shared" si="112"/>
        <v>200017.73210035</v>
      </c>
      <c r="EK95" s="2">
        <f t="shared" si="112"/>
        <v>214655.75711746002</v>
      </c>
      <c r="EL95" s="2">
        <f t="shared" si="112"/>
        <v>234855.98624448001</v>
      </c>
      <c r="EM95" s="2">
        <f t="shared" si="112"/>
        <v>249844.64483177001</v>
      </c>
      <c r="EN95" s="2">
        <f>+EN93+EN94</f>
        <v>274807.50519549003</v>
      </c>
      <c r="EO95" s="2">
        <f>+EO93+EO94</f>
        <v>289714.65560287004</v>
      </c>
      <c r="EP95" s="2">
        <f>+EP93+EP94</f>
        <v>300326.38713217003</v>
      </c>
      <c r="EQ95" s="2">
        <f>+EQ93+EQ94</f>
        <v>270208.80919137003</v>
      </c>
      <c r="ER95" s="2">
        <f>+ER93+ER94</f>
        <v>277471.50871847</v>
      </c>
      <c r="ES95" s="2">
        <f>+ES93+ES94</f>
        <v>273595.57376932999</v>
      </c>
      <c r="ET95" s="2">
        <f>+ET93+ET94</f>
        <v>258688.79635375002</v>
      </c>
      <c r="EU95" s="2">
        <f>+EU93+EU94</f>
        <v>266239.47485071002</v>
      </c>
      <c r="EV95" s="2">
        <f>+EV93+EV94</f>
        <v>282423.28190814995</v>
      </c>
      <c r="EW95" s="2">
        <f>+EW93+EW94</f>
        <v>304283.64943863999</v>
      </c>
      <c r="EX95" s="2">
        <f>+EX93+EX94</f>
        <v>326516.98338769999</v>
      </c>
      <c r="EY95" s="2">
        <f>+EY93+EY94</f>
        <v>342960.73418706999</v>
      </c>
      <c r="EZ95" s="2">
        <f>+EZ93+EZ94</f>
        <v>363143.13141295</v>
      </c>
      <c r="FA95" s="2">
        <f>+FA93+FA94</f>
        <v>374171.39869020996</v>
      </c>
      <c r="FB95" s="2">
        <f>+FB93+FB94</f>
        <v>386810.25891944993</v>
      </c>
      <c r="FC95" s="2">
        <f>+FC93+FC94</f>
        <v>375662.54281173</v>
      </c>
      <c r="FD95" s="2">
        <f>+FD93+FD94</f>
        <v>382816.70867920999</v>
      </c>
      <c r="FE95" s="2">
        <f>+FE93+FE94</f>
        <v>389731.27944976999</v>
      </c>
      <c r="FF95" s="2">
        <f>+FF93+FF94</f>
        <v>400346.87333932001</v>
      </c>
      <c r="FG95" s="2">
        <f>+FG93+FG94</f>
        <v>429141.31214153004</v>
      </c>
      <c r="FH95" s="2">
        <f>+FH93+FH94</f>
        <v>474307.3523421</v>
      </c>
      <c r="FI95" s="2">
        <f>+FI93+FI94</f>
        <v>503173.92848048999</v>
      </c>
      <c r="FJ95" s="2">
        <f>+FJ93+FJ94</f>
        <v>512768.01408126001</v>
      </c>
      <c r="FK95" s="2">
        <f>+FK93+FK94</f>
        <v>540257.33517095016</v>
      </c>
      <c r="FL95" s="2">
        <f>+FL93+FL94</f>
        <v>561765.38739537005</v>
      </c>
      <c r="FM95" s="2">
        <f>+FM93+FM94</f>
        <v>590706.20767586003</v>
      </c>
      <c r="FN95" s="2">
        <f>+FN93+FN94</f>
        <v>611772.62070925988</v>
      </c>
      <c r="FO95" s="2">
        <f>+FO93+FO94</f>
        <v>585825.34771630005</v>
      </c>
      <c r="FP95" s="2">
        <f>+FP93+FP94</f>
        <v>593959.81967182993</v>
      </c>
      <c r="FQ95" s="2">
        <f>+FQ93+FQ94</f>
        <v>582844.33494575007</v>
      </c>
      <c r="FR95" s="2">
        <f>+FR93+FR94</f>
        <v>598062.18901264993</v>
      </c>
      <c r="FS95" s="2">
        <f>+FS93+FS94</f>
        <v>630950.87592079013</v>
      </c>
      <c r="FT95" s="2">
        <f>+FT93+FT94</f>
        <v>655220.75755194994</v>
      </c>
      <c r="FU95" s="2">
        <f>+FU93+FU94</f>
        <v>700381.15611050988</v>
      </c>
      <c r="FV95" s="2">
        <f>+FV93+FV94</f>
        <v>778206.51408771018</v>
      </c>
      <c r="FW95" s="2">
        <f>+FW93+FW94</f>
        <v>844900.97133067006</v>
      </c>
      <c r="FX95" s="2">
        <f>+FX93+FX94</f>
        <v>875968.68883707002</v>
      </c>
      <c r="FY95" s="2">
        <f>+FY93+FY94</f>
        <v>895795.92709416011</v>
      </c>
      <c r="FZ95" s="2">
        <f>+FZ93+FZ94</f>
        <v>935614.38755489001</v>
      </c>
      <c r="GA95" s="2">
        <f>+GA93+GA94</f>
        <v>775191.93442978989</v>
      </c>
      <c r="GB95" s="2">
        <f>+GB93+GB94</f>
        <v>798305.37392778997</v>
      </c>
      <c r="GC95" s="2">
        <f>+GC93+GC94</f>
        <v>787934.56932429003</v>
      </c>
      <c r="GD95" s="2">
        <f>+GD93+GD94</f>
        <v>824057.4807076602</v>
      </c>
      <c r="GE95" s="2">
        <f>+GE93+GE94</f>
        <v>814629.56641158997</v>
      </c>
      <c r="GF95" s="2">
        <f>+GF93+GF94</f>
        <v>851265.69389546989</v>
      </c>
      <c r="GG95" s="2">
        <f>+GG93+GG94</f>
        <v>919945.91129579011</v>
      </c>
      <c r="GH95" s="2">
        <f>+GH93+GH94</f>
        <v>1003219.0764636302</v>
      </c>
      <c r="GI95" s="2">
        <f>+GI93+GI94</f>
        <v>1007746.9122883199</v>
      </c>
      <c r="GJ95" s="2">
        <f>+GJ93+GJ94</f>
        <v>1012686.50905497</v>
      </c>
      <c r="GK95" s="2">
        <f>+GK93+GK94</f>
        <v>1057129.35033775</v>
      </c>
      <c r="GL95" s="2">
        <f>+GL93+GL94</f>
        <v>1074135.08197445</v>
      </c>
      <c r="GM95" s="2">
        <f>+GM93+GM94</f>
        <v>1023382.33262395</v>
      </c>
      <c r="GN95" s="2">
        <f>+GN93+GN94</f>
        <v>976380.23772233992</v>
      </c>
      <c r="GO95" s="2">
        <f>+GO93+GO94</f>
        <v>958912.48058559012</v>
      </c>
      <c r="GP95" s="2">
        <f>+GP93+GP94</f>
        <v>964433.66494558996</v>
      </c>
      <c r="GQ95" s="2">
        <f>+GQ93+GQ94</f>
        <v>949175.24482203997</v>
      </c>
      <c r="GR95" s="2">
        <f>+GR93+GR94</f>
        <v>954816.62025283009</v>
      </c>
      <c r="GS95" s="2">
        <f>+GS93+GS94</f>
        <v>965460.78965540999</v>
      </c>
      <c r="GT95" s="2">
        <f>+GT93+GT94</f>
        <v>1009870.6478425099</v>
      </c>
      <c r="GU95" s="2">
        <f>+GU93+GU94</f>
        <v>1070280.37500557</v>
      </c>
      <c r="GV95" s="2">
        <f>+GV93+GV94</f>
        <v>1124316.7983079101</v>
      </c>
      <c r="GW95" s="2">
        <f>+GW93+GW94</f>
        <v>1131986.57575335</v>
      </c>
      <c r="GX95" s="2">
        <f>+GX93+GX94</f>
        <v>1140542.6442318598</v>
      </c>
      <c r="GY95" s="2">
        <f>+GY93+GY94</f>
        <v>1074933.1970098501</v>
      </c>
      <c r="GZ95" s="2">
        <f>+GZ93+GZ94</f>
        <v>1112275.88099418</v>
      </c>
      <c r="HA95" s="2">
        <f>+HA93+HA94</f>
        <v>1087214.9361111401</v>
      </c>
      <c r="HB95" s="2">
        <f>+HB93+HB94</f>
        <v>1074389.6103415599</v>
      </c>
      <c r="HC95" s="2">
        <f>+HC93+HC94</f>
        <v>1089858.99259961</v>
      </c>
      <c r="HD95" s="2">
        <f>+HD93+HD94</f>
        <v>1119044.6898027002</v>
      </c>
      <c r="HE95" s="2">
        <f>+HE93+HE94</f>
        <v>1169838.4305115</v>
      </c>
      <c r="HF95" s="2">
        <f>+HF93+HF94</f>
        <v>1234394.3524986899</v>
      </c>
      <c r="HG95" s="2">
        <f>+HG93+HG94</f>
        <v>1238402.3084209599</v>
      </c>
      <c r="HH95" s="2">
        <f>+HH93+HH94</f>
        <v>1281528.23987936</v>
      </c>
      <c r="HI95" s="2">
        <f>+HI93+HI94</f>
        <v>1288645.4161861301</v>
      </c>
      <c r="HJ95" s="2">
        <f>+HJ93+HJ94</f>
        <v>1287497.6316936</v>
      </c>
      <c r="HK95" s="2">
        <f>+HK93+HK94</f>
        <v>1295492.2751935599</v>
      </c>
      <c r="HL95" s="2">
        <f>+HL93+HL94</f>
        <v>1296610.35431805</v>
      </c>
      <c r="HM95" s="2">
        <f>+HM93+HM94</f>
        <v>1306888.6503058299</v>
      </c>
      <c r="HN95" s="2">
        <f>+HN93+HN94</f>
        <v>1363564.19351842</v>
      </c>
      <c r="HO95" s="2">
        <f>+HO93+HO94</f>
        <v>1391997.4473607</v>
      </c>
      <c r="HP95" s="2">
        <f>+HP93+HP94</f>
        <v>1445361.50754986</v>
      </c>
      <c r="HQ95" s="2">
        <f>+HQ93+HQ94</f>
        <v>1551470.74815724</v>
      </c>
      <c r="HR95" s="2">
        <f>+HR93+HR94</f>
        <v>1618264.0174386799</v>
      </c>
      <c r="HS95" s="2">
        <f>+HS93+HS94</f>
        <v>1655898.6572517999</v>
      </c>
      <c r="HT95" s="2">
        <f>+HT93+HT94</f>
        <v>1654073.6333998002</v>
      </c>
      <c r="HU95" s="2">
        <f>+HU93+HU94</f>
        <v>1722048.6823982</v>
      </c>
      <c r="HV95" s="2">
        <f>+HV93+HV94</f>
        <v>1739927.34535216</v>
      </c>
      <c r="HW95" s="2">
        <f>+HW93+HW94</f>
        <v>1157983.0096715202</v>
      </c>
      <c r="HX95" s="2">
        <f>+HX93+HX94</f>
        <v>1150352.6224120001</v>
      </c>
      <c r="HY95" s="2">
        <f>+HY93+HY94</f>
        <v>1154834.2686457401</v>
      </c>
      <c r="HZ95" s="2">
        <f>+HZ93+HZ94</f>
        <v>1134998.1007729999</v>
      </c>
      <c r="IA95" s="2">
        <f>+IA93+IA94</f>
        <v>1148085.3164062002</v>
      </c>
      <c r="IB95" s="2">
        <f>+IB93+IB94</f>
        <v>1125703.36820466</v>
      </c>
      <c r="IC95" s="2">
        <f>+IC93+IC94</f>
        <v>1214564.91876255</v>
      </c>
      <c r="ID95" s="2">
        <f>+ID93+ID94</f>
        <v>1260909.8597746401</v>
      </c>
      <c r="IE95" s="2">
        <f>+IE93+IE94</f>
        <v>1291787.1503775001</v>
      </c>
      <c r="IF95" s="2">
        <f>+IF93+IF94</f>
        <v>1356578.67020912</v>
      </c>
      <c r="IG95" s="2">
        <f>+IG93+IG94</f>
        <v>1332152.2390992602</v>
      </c>
      <c r="IH95" s="2">
        <f>+IH93+IH94</f>
        <v>1346183.8114310401</v>
      </c>
      <c r="II95" s="2">
        <f>+II93+II94</f>
        <v>1322201.5447148001</v>
      </c>
      <c r="IJ95" s="2">
        <f>+IJ93+IJ94</f>
        <v>1292738.5882090002</v>
      </c>
      <c r="IK95" s="2">
        <f>+IK93+IK94</f>
        <v>1273587.4001199</v>
      </c>
      <c r="IL95" s="2">
        <f>+IL93+IL94</f>
        <v>1295082.4899221398</v>
      </c>
      <c r="IM95" s="2">
        <f>+IM93+IM94</f>
        <v>1339648.5279992099</v>
      </c>
      <c r="IN95" s="2">
        <f>+IN93+IN94</f>
        <v>1400620.8266060601</v>
      </c>
      <c r="IO95" s="2">
        <f>+IO93+IO94</f>
        <v>1440395.9782411901</v>
      </c>
      <c r="IP95" s="2">
        <f>+IP93+IP94</f>
        <v>1458676.45449784</v>
      </c>
      <c r="IQ95" s="2">
        <f>+IQ93+IQ94</f>
        <v>1516128.61052192</v>
      </c>
      <c r="IR95" s="2">
        <f>+IR93+IR94</f>
        <v>1533243.20270935</v>
      </c>
      <c r="IS95" s="2">
        <f>+IS93+IS94</f>
        <v>1539794.01937689</v>
      </c>
      <c r="IT95" s="2">
        <f>+IT93+IT94</f>
        <v>1586212.55152144</v>
      </c>
      <c r="IU95" s="2">
        <f>+IU93+IU94</f>
        <v>1554028.9754689999</v>
      </c>
      <c r="IV95" s="2">
        <f>+IV93+IV94</f>
        <v>1529301.0396632499</v>
      </c>
      <c r="IW95" s="2">
        <f>+IW93+IW94</f>
        <v>1568676.397315</v>
      </c>
      <c r="IX95" s="2">
        <f>+IX93+IX94</f>
        <v>1630700.8558690401</v>
      </c>
      <c r="IY95" s="2">
        <f>+IY93+IY94</f>
        <v>1716341.7874736602</v>
      </c>
      <c r="IZ95" s="2">
        <f>+IZ93+IZ94</f>
        <v>1782952.9353968201</v>
      </c>
      <c r="JA95" s="2">
        <f>+JA93+JA94</f>
        <v>1832616</v>
      </c>
      <c r="JB95" s="2">
        <f>+JB93+JB94</f>
        <v>1829698.2824691599</v>
      </c>
      <c r="JC95" s="2">
        <f>+JC93+JC94</f>
        <v>1854778.8887128709</v>
      </c>
      <c r="JD95" s="2">
        <f>+JD93+JD94</f>
        <v>1876416.12011436</v>
      </c>
      <c r="JE95" s="2">
        <f>+JE93+JE94</f>
        <v>1970468.1239759999</v>
      </c>
      <c r="JF95" s="2">
        <f>+JF93+JF94</f>
        <v>2039600.7820347401</v>
      </c>
    </row>
    <row r="96" spans="1:266 16383:16383" ht="12" customHeight="1" x14ac:dyDescent="0.2">
      <c r="A96" s="54" t="s">
        <v>308</v>
      </c>
      <c r="L96" s="1"/>
      <c r="M96" s="1"/>
      <c r="X96" s="117">
        <f>+X94/X95</f>
        <v>9.1407812606634567E-2</v>
      </c>
      <c r="Y96" s="117">
        <f>+Y94/Y95</f>
        <v>7.9224566064568056E-2</v>
      </c>
      <c r="Z96" s="117">
        <f>+Z94/Z95</f>
        <v>0.11132493234562502</v>
      </c>
      <c r="AA96" s="117">
        <f>+AA94/AA95</f>
        <v>0.12636391475096301</v>
      </c>
      <c r="AB96" s="117">
        <f>+AB94/AB95</f>
        <v>0.10670651458653213</v>
      </c>
      <c r="AC96" s="117">
        <f>+AC94/AC95</f>
        <v>0.10866088847666869</v>
      </c>
      <c r="AD96" s="117">
        <f>+AD94/AD95</f>
        <v>0.12066021924025859</v>
      </c>
      <c r="AE96" s="117">
        <f>+AE94/AE95</f>
        <v>0.11029931769510434</v>
      </c>
      <c r="AF96" s="117">
        <f>+AF94/AF95</f>
        <v>0.14526497371944855</v>
      </c>
      <c r="AG96" s="117">
        <f>+AG94/AG95</f>
        <v>0.1475372503090637</v>
      </c>
      <c r="AH96" s="117">
        <f>+AH94/AH95</f>
        <v>0.16655237631756495</v>
      </c>
      <c r="AI96" s="117">
        <f>+AI94/AI95</f>
        <v>0.16683645856547069</v>
      </c>
      <c r="AJ96" s="117">
        <f>+AJ94/AJ95</f>
        <v>0.17300773423530172</v>
      </c>
      <c r="AK96" s="117">
        <f>+AK94/AK95</f>
        <v>0.14479712400534864</v>
      </c>
      <c r="AL96" s="117">
        <f>+AL94/AL95</f>
        <v>0.17368719620034925</v>
      </c>
      <c r="AM96" s="117">
        <f>+AM94/AM95</f>
        <v>0.18264292954465272</v>
      </c>
      <c r="AN96" s="117">
        <f>+AN94/AN95</f>
        <v>0.19742882849628571</v>
      </c>
      <c r="AO96" s="117">
        <f>+AO94/AO95</f>
        <v>0.19637696056498133</v>
      </c>
      <c r="AP96" s="117">
        <f>+AP94/AP95</f>
        <v>0.1808296358898514</v>
      </c>
      <c r="AQ96" s="117">
        <f>+AQ94/AQ95</f>
        <v>0.19547186729432864</v>
      </c>
      <c r="AR96" s="117">
        <f>+AR94/AR95</f>
        <v>0.18250395108625153</v>
      </c>
      <c r="AS96" s="117">
        <f>+AS94/AS95</f>
        <v>0.17191946597184657</v>
      </c>
      <c r="AT96" s="117">
        <f>+AT94/AT95</f>
        <v>0.12596364830768844</v>
      </c>
      <c r="AU96" s="117">
        <f>+AU94/AU95</f>
        <v>0.12916707655964668</v>
      </c>
      <c r="AV96" s="117">
        <f>+AV94/AV95</f>
        <v>0.1396015507952699</v>
      </c>
      <c r="AW96" s="117">
        <f>+AW94/AW95</f>
        <v>0.10865245710072247</v>
      </c>
      <c r="AX96" s="117">
        <f>+AX94/AX95</f>
        <v>0.1583862522522512</v>
      </c>
      <c r="AY96" s="117">
        <f>+AY94/AY95</f>
        <v>0.15143625377327039</v>
      </c>
      <c r="AZ96" s="117">
        <f>+AZ94/AZ95</f>
        <v>0.14140773898073392</v>
      </c>
      <c r="BA96" s="117">
        <f>+BA94/BA95</f>
        <v>0.13692694524690088</v>
      </c>
      <c r="BB96" s="117">
        <f>+BB94/BB95</f>
        <v>0.12750238767718342</v>
      </c>
      <c r="BC96" s="117">
        <f>+BC94/BC95</f>
        <v>0.10582318563540205</v>
      </c>
      <c r="BD96" s="117">
        <f>+BD94/BD95</f>
        <v>0.11421734783008332</v>
      </c>
      <c r="BE96" s="117">
        <f>+BE94/BE95</f>
        <v>0.11109613639744383</v>
      </c>
      <c r="BF96" s="117">
        <f>+BF94/BF95</f>
        <v>9.4365443740478075E-2</v>
      </c>
      <c r="BG96" s="117">
        <f>+BG94/BG95</f>
        <v>8.2416762223071677E-2</v>
      </c>
      <c r="BH96" s="117">
        <f>+BH94/BH95</f>
        <v>7.4076951650072914E-2</v>
      </c>
      <c r="BI96" s="117">
        <f>+BI94/BI95</f>
        <v>6.0163184266640038E-2</v>
      </c>
      <c r="BJ96" s="117">
        <f>+BJ94/BJ95</f>
        <v>7.1658146073886875E-2</v>
      </c>
      <c r="BK96" s="117">
        <f>+BK94/BK95</f>
        <v>6.0756975590822063E-2</v>
      </c>
      <c r="BL96" s="117">
        <f>+BL94/BL95</f>
        <v>5.836178358655749E-2</v>
      </c>
      <c r="BM96" s="117">
        <f>+BM94/BM95</f>
        <v>5.8056523466245576E-2</v>
      </c>
      <c r="BN96" s="117">
        <f>+BN94/BN95</f>
        <v>6.6110129957273639E-2</v>
      </c>
      <c r="BO96" s="117">
        <f>+BO94/BO95</f>
        <v>5.9181159337313764E-2</v>
      </c>
      <c r="BP96" s="117">
        <f>+BP94/BP95</f>
        <v>6.1424994731591957E-2</v>
      </c>
      <c r="BQ96" s="117">
        <f>+BQ94/BQ95</f>
        <v>5.692128118600058E-2</v>
      </c>
      <c r="BR96" s="117">
        <f>+BR94/BR95</f>
        <v>4.338030382023951E-2</v>
      </c>
      <c r="BS96" s="117">
        <f>+BS94/BS95</f>
        <v>4.1389352817542309E-2</v>
      </c>
      <c r="BT96" s="117">
        <f>+BT94/BT95</f>
        <v>3.8302770109492804E-2</v>
      </c>
      <c r="BU96" s="117">
        <f>+BU94/BU95</f>
        <v>3.3332008932201944E-2</v>
      </c>
      <c r="BV96" s="117">
        <f>+BV94/BV95</f>
        <v>3.1552527318756393E-2</v>
      </c>
      <c r="BW96" s="117">
        <f>+BW94/BW95</f>
        <v>3.0190336681938074E-2</v>
      </c>
      <c r="BX96" s="117">
        <f>+BX94/BX95</f>
        <v>2.8494927293775427E-2</v>
      </c>
      <c r="BY96" s="117">
        <f>+BY94/BY95</f>
        <v>3.2972950276561767E-2</v>
      </c>
      <c r="BZ96" s="117">
        <f>+BZ94/BZ95</f>
        <v>3.6904434140632179E-2</v>
      </c>
      <c r="CA96" s="117">
        <f>+CA94/CA95</f>
        <v>3.6210216533730986E-2</v>
      </c>
      <c r="CB96" s="117">
        <f>+CB94/CB95</f>
        <v>4.0905093391096721E-2</v>
      </c>
      <c r="CC96" s="117">
        <f>+CC94/CC95</f>
        <v>3.4176172299850302E-2</v>
      </c>
      <c r="CD96" s="117">
        <f>+CD94/CD95</f>
        <v>3.0300026362265566E-2</v>
      </c>
      <c r="CE96" s="117">
        <f>+CE94/CE95</f>
        <v>2.7427310596386371E-2</v>
      </c>
      <c r="CF96" s="117">
        <f>+CF94/CF95</f>
        <v>1.8797076193059228E-2</v>
      </c>
      <c r="CG96" s="117">
        <f>+CG94/CG95</f>
        <v>1.5852989270204929E-2</v>
      </c>
      <c r="CH96" s="117">
        <f>+CH94/CH95</f>
        <v>1.7320859392794336E-2</v>
      </c>
      <c r="CI96" s="117">
        <f>+CI94/CI95</f>
        <v>1.7488058219688504E-2</v>
      </c>
      <c r="CJ96" s="117">
        <f>+CJ94/CJ95</f>
        <v>1.5278421635236549E-2</v>
      </c>
      <c r="CK96" s="117">
        <f>+CK94/CK95</f>
        <v>1.7352994071870093E-2</v>
      </c>
      <c r="CL96" s="117">
        <f>+CL94/CL95</f>
        <v>1.6889311050530421E-2</v>
      </c>
      <c r="CM96" s="117">
        <f>+CM94/CM95</f>
        <v>1.5788216147072268E-2</v>
      </c>
      <c r="CN96" s="117">
        <f>+CN94/CN95</f>
        <v>1.6847146307453546E-2</v>
      </c>
      <c r="CO96" s="117">
        <f>+CO94/CO95</f>
        <v>1.7584358199080389E-2</v>
      </c>
      <c r="CP96" s="117">
        <f>+CP94/CP95</f>
        <v>1.5079110552894022E-2</v>
      </c>
      <c r="CQ96" s="117">
        <f>+CQ94/CQ95</f>
        <v>1.2882862812706595E-2</v>
      </c>
      <c r="CR96" s="117">
        <f>+CR94/CR95</f>
        <v>1.1015284025462865E-2</v>
      </c>
      <c r="CS96" s="117">
        <f>+CS94/CS95</f>
        <v>1.0182458935885848E-2</v>
      </c>
      <c r="CT96" s="117">
        <f>+CT94/CT95</f>
        <v>1.5362631821202722E-2</v>
      </c>
      <c r="CU96" s="117">
        <f>+CU94/CU95</f>
        <v>1.5526107826848512E-2</v>
      </c>
      <c r="CV96" s="117">
        <f>+CV94/CV95</f>
        <v>1.6122827240457851E-2</v>
      </c>
      <c r="CW96" s="117">
        <f>+CW94/CW95</f>
        <v>1.6734212630416332E-2</v>
      </c>
      <c r="CX96" s="117">
        <f>+CX94/CX95</f>
        <v>1.5995089842599515E-2</v>
      </c>
      <c r="CY96" s="117">
        <f>+CY94/CY95</f>
        <v>1.6289895175309901E-2</v>
      </c>
      <c r="CZ96" s="117">
        <f>+CZ94/CZ95</f>
        <v>1.4995877436337833E-2</v>
      </c>
      <c r="DA96" s="117">
        <f>+DA94/DA95</f>
        <v>1.3580626386398136E-2</v>
      </c>
      <c r="DB96" s="117">
        <f>+DB94/DB95</f>
        <v>1.3072856752257181E-2</v>
      </c>
      <c r="DC96" s="117">
        <f>+DC94/DC95</f>
        <v>1.263808851215863E-2</v>
      </c>
      <c r="DD96" s="117">
        <f>+DD94/DD95</f>
        <v>1.1245993621349312E-2</v>
      </c>
      <c r="DE96" s="117">
        <f>+DE94/DE95</f>
        <v>1.7596387205023985E-2</v>
      </c>
      <c r="DF96" s="117">
        <f>+DF94/DF95</f>
        <v>1.9015218014581517E-2</v>
      </c>
      <c r="DG96" s="117">
        <f>+DG94/DG95</f>
        <v>1.8055367172818783E-2</v>
      </c>
      <c r="DH96" s="117">
        <f>+DH94/DH95</f>
        <v>2.0988601379243587E-2</v>
      </c>
      <c r="DI96" s="117">
        <f>+DI94/DI95</f>
        <v>2.4470867995465512E-2</v>
      </c>
      <c r="DJ96" s="117">
        <f>+DJ94/DJ95</f>
        <v>3.062092822765226E-2</v>
      </c>
      <c r="DK96" s="117">
        <f>+DK94/DK95</f>
        <v>3.5802466217527175E-2</v>
      </c>
      <c r="DL96" s="117">
        <f>+DL94/DL95</f>
        <v>2.5144226979067048E-2</v>
      </c>
      <c r="DM96" s="117">
        <f>+DM94/DM95</f>
        <v>2.0769317022110521E-2</v>
      </c>
      <c r="DN96" s="117">
        <f>+DN94/DN95</f>
        <v>1.8817263059566002E-2</v>
      </c>
      <c r="DO96" s="117">
        <f>+DO94/DO95</f>
        <v>1.6738053387108043E-2</v>
      </c>
      <c r="DP96" s="117">
        <f>+DP94/DP95</f>
        <v>1.7612035253517771E-2</v>
      </c>
      <c r="DQ96" s="117">
        <f>+DQ94/DQ95</f>
        <v>1.5127275939533854E-2</v>
      </c>
      <c r="DR96" s="117">
        <f>+DR94/DR95</f>
        <v>1.7112459867112861E-2</v>
      </c>
      <c r="DS96" s="117">
        <f>+DS94/DS95</f>
        <v>6.1883627309171796E-2</v>
      </c>
      <c r="DT96" s="117">
        <f>+DT94/DT95</f>
        <v>1.1981459198046981E-2</v>
      </c>
      <c r="DU96" s="117">
        <f>+DU94/DU95</f>
        <v>1.2845850670550467E-2</v>
      </c>
      <c r="DV96" s="117">
        <f>+DV94/DV95</f>
        <v>1.3748090371529981E-2</v>
      </c>
      <c r="DW96" s="117">
        <f>+DW94/DW95</f>
        <v>1.3793932880771253E-2</v>
      </c>
      <c r="DX96" s="117">
        <f>+DX94/DX95</f>
        <v>1.693745659585286E-2</v>
      </c>
      <c r="DY96" s="117">
        <f>+DY94/DY95</f>
        <v>1.3670289852045915E-2</v>
      </c>
      <c r="DZ96" s="117">
        <f>+DZ94/DZ95</f>
        <v>1.2206116334539465E-2</v>
      </c>
      <c r="EA96" s="117">
        <f>+EA94/EA95</f>
        <v>1.1104528407769206E-2</v>
      </c>
      <c r="EB96" s="117">
        <f>+EB94/EB95</f>
        <v>1.7167328317951879E-2</v>
      </c>
      <c r="EC96" s="117">
        <f>+EC94/EC95</f>
        <v>1.1811301505436717E-2</v>
      </c>
      <c r="ED96" s="117">
        <f>+ED94/ED95</f>
        <v>1.4840651944117367E-2</v>
      </c>
      <c r="EE96" s="117">
        <f>+EE94/EE95</f>
        <v>1.2594251415496948E-2</v>
      </c>
      <c r="EF96" s="117">
        <f>+EF94/EF95</f>
        <v>1.0522219088943232E-2</v>
      </c>
      <c r="EG96" s="117">
        <f>+EG94/EG95</f>
        <v>1.0446505215996773E-2</v>
      </c>
      <c r="EH96" s="117">
        <f>+EH94/EH95</f>
        <v>2.1786867447945415E-2</v>
      </c>
      <c r="EI96" s="117">
        <f>+EI94/EI95</f>
        <v>2.7493431413936963E-2</v>
      </c>
      <c r="EJ96" s="117">
        <f>+EJ94/EJ95</f>
        <v>2.8682019194337022E-2</v>
      </c>
      <c r="EK96" s="117">
        <f>+EK94/EK95</f>
        <v>2.8339890651529073E-2</v>
      </c>
      <c r="EL96" s="117">
        <f>+EL94/EL95</f>
        <v>1.2336472098539481E-2</v>
      </c>
      <c r="EM96" s="117">
        <f>+EM94/EM95</f>
        <v>1.1290533860589272E-2</v>
      </c>
      <c r="EN96" s="117">
        <f>+EN94/EN95</f>
        <v>1.0843222784909961E-2</v>
      </c>
      <c r="EO96" s="117">
        <f>+EO94/EO95</f>
        <v>9.5230079039628282E-3</v>
      </c>
      <c r="EP96" s="117">
        <f>+EP94/EP95</f>
        <v>1.1246961722226188E-2</v>
      </c>
      <c r="EQ96" s="117">
        <f>+EQ94/EQ95</f>
        <v>1.1391088759138445E-2</v>
      </c>
      <c r="ER96" s="117">
        <f>+ER94/ER95</f>
        <v>1.1613166789205211E-2</v>
      </c>
      <c r="ES96" s="117">
        <f>+ES94/ES95</f>
        <v>1.2694383181718479E-2</v>
      </c>
      <c r="ET96" s="117">
        <f>+ET94/ET95</f>
        <v>1.2711808248561324E-2</v>
      </c>
      <c r="EU96" s="117">
        <f>+EU94/EU95</f>
        <v>1.3528603328186724E-2</v>
      </c>
      <c r="EV96" s="117">
        <f>+EV94/EV95</f>
        <v>9.3031167197274185E-3</v>
      </c>
      <c r="EW96" s="117">
        <f>+EW94/EW95</f>
        <v>9.5453417792193997E-3</v>
      </c>
      <c r="EX96" s="117">
        <f>+EX94/EX95</f>
        <v>7.8912764540353206E-3</v>
      </c>
      <c r="EY96" s="117">
        <f>+EY94/EY95</f>
        <v>8.9111609059099733E-3</v>
      </c>
      <c r="EZ96" s="117">
        <f>+EZ94/EZ95</f>
        <v>6.9224232311071452E-3</v>
      </c>
      <c r="FA96" s="117">
        <f>+FA94/FA95</f>
        <v>5.2800273350548099E-3</v>
      </c>
      <c r="FB96" s="117">
        <f>+FB94/FB95</f>
        <v>5.573752013048253E-3</v>
      </c>
      <c r="FC96" s="117">
        <f>+FC94/FC95</f>
        <v>6.0484115049467E-3</v>
      </c>
      <c r="FD96" s="117">
        <f>+FD94/FD95</f>
        <v>5.868328330915413E-3</v>
      </c>
      <c r="FE96" s="117">
        <f>+FE94/FE95</f>
        <v>6.8314332061795496E-3</v>
      </c>
      <c r="FF96" s="117">
        <f>+FF94/FF95</f>
        <v>8.1797809465454143E-3</v>
      </c>
      <c r="FG96" s="117">
        <f>+FG94/FG95</f>
        <v>1.1754423533235589E-2</v>
      </c>
      <c r="FH96" s="117">
        <f>+FH94/FH95</f>
        <v>1.3037677746264008E-2</v>
      </c>
      <c r="FI96" s="117">
        <f>+FI94/FI95</f>
        <v>1.1516217207395875E-2</v>
      </c>
      <c r="FJ96" s="117">
        <f>+FJ94/FJ95</f>
        <v>1.0090153294838851E-2</v>
      </c>
      <c r="FK96" s="117">
        <f>+FK94/FK95</f>
        <v>7.6089170931834815E-3</v>
      </c>
      <c r="FL96" s="117">
        <f>+FL94/FL95</f>
        <v>7.1394018795203811E-3</v>
      </c>
      <c r="FM96" s="117">
        <f>+FM94/FM95</f>
        <v>5.6608872538460274E-3</v>
      </c>
      <c r="FN96" s="117">
        <f>+FN94/FN95</f>
        <v>6.4260498684008786E-3</v>
      </c>
      <c r="FO96" s="117">
        <f>+FO94/FO95</f>
        <v>7.7059779439523088E-3</v>
      </c>
      <c r="FP96" s="117">
        <f>+FP94/FP95</f>
        <v>5.5293637502357848E-3</v>
      </c>
      <c r="FQ96" s="117">
        <f>+FQ94/FQ95</f>
        <v>6.3723281027784177E-3</v>
      </c>
      <c r="FR96" s="117">
        <f>+FR94/FR95</f>
        <v>7.585729347527841E-3</v>
      </c>
      <c r="FS96" s="117">
        <f>+FS94/FS95</f>
        <v>9.0646090783745997E-3</v>
      </c>
      <c r="FT96" s="117">
        <f>+FT94/FT95</f>
        <v>8.184541965697437E-3</v>
      </c>
      <c r="FU96" s="117">
        <f>+FU94/FU95</f>
        <v>7.7606667552637147E-3</v>
      </c>
      <c r="FV96" s="117">
        <f>+FV94/FV95</f>
        <v>7.1921585738476288E-3</v>
      </c>
      <c r="FW96" s="117">
        <f>+FW94/FW95</f>
        <v>7.3439725868317974E-3</v>
      </c>
      <c r="FX96" s="117">
        <f>+FX94/FX95</f>
        <v>6.7307683114877226E-3</v>
      </c>
      <c r="FY96" s="117">
        <f>+FY94/FY95</f>
        <v>6.0258504261792708E-3</v>
      </c>
      <c r="FZ96" s="117">
        <f>+FZ94/FZ95</f>
        <v>6.5869867888691917E-3</v>
      </c>
      <c r="GA96" s="117">
        <f>+GA94/GA95</f>
        <v>7.7591659689085326E-3</v>
      </c>
      <c r="GB96" s="117">
        <f>+GB94/GB95</f>
        <v>6.5531032207146334E-3</v>
      </c>
      <c r="GC96" s="117">
        <f>+GC94/GC95</f>
        <v>4.9410846567358255E-3</v>
      </c>
      <c r="GD96" s="117">
        <f>+GD94/GD95</f>
        <v>6.0563028937182829E-3</v>
      </c>
      <c r="GE96" s="117">
        <f>+GE94/GE95</f>
        <v>1.0077927823272773E-2</v>
      </c>
      <c r="GF96" s="117">
        <f>+GF94/GF95</f>
        <v>1.0939422678230821E-2</v>
      </c>
      <c r="GG96" s="117">
        <f>+GG94/GG95</f>
        <v>1.0489495708946427E-2</v>
      </c>
      <c r="GH96" s="117">
        <f>+GH94/GH95</f>
        <v>1.056060080251483E-2</v>
      </c>
      <c r="GI96" s="117">
        <f>+GI94/GI95</f>
        <v>9.8976143537379737E-3</v>
      </c>
      <c r="GJ96" s="117">
        <f>+GJ94/GJ95</f>
        <v>1.2652313423190377E-2</v>
      </c>
      <c r="GK96" s="117">
        <f>+GK94/GK95</f>
        <v>1.2051393700240791E-2</v>
      </c>
      <c r="GL96" s="117">
        <f>+GL94/GL95</f>
        <v>2.0259528078161802E-2</v>
      </c>
      <c r="GM96" s="117">
        <f>+GM94/GM95</f>
        <v>1.8703120086042475E-2</v>
      </c>
      <c r="GN96" s="117">
        <f>+GN94/GN95</f>
        <v>1.7821058492120151E-2</v>
      </c>
      <c r="GO96" s="117">
        <f>+GO94/GO95</f>
        <v>2.1376722051299198E-2</v>
      </c>
      <c r="GP96" s="117">
        <f>+GP94/GP95</f>
        <v>2.9048421811966225E-2</v>
      </c>
      <c r="GQ96" s="117">
        <f>+GQ94/GQ95</f>
        <v>3.5679433669121345E-2</v>
      </c>
      <c r="GR96" s="117">
        <f>+GR94/GR95</f>
        <v>3.6608092277179226E-2</v>
      </c>
      <c r="GS96" s="117">
        <f>+GS94/GS95</f>
        <v>3.6127264383724059E-2</v>
      </c>
      <c r="GT96" s="117">
        <f>+GT94/GT95</f>
        <v>3.0645010190281614E-2</v>
      </c>
      <c r="GU96" s="117">
        <f>+GU94/GU95</f>
        <v>2.9096305075983417E-2</v>
      </c>
      <c r="GV96" s="117">
        <f>+GV94/GV95</f>
        <v>2.4085850944107059E-2</v>
      </c>
      <c r="GW96" s="117">
        <f>+GW94/GW95</f>
        <v>2.1858683952619102E-2</v>
      </c>
      <c r="GX96" s="117">
        <f>+GX94/GX95</f>
        <v>2.3434864493822816E-2</v>
      </c>
      <c r="GY96" s="117">
        <f>+GY94/GY95</f>
        <v>1.8230947637037601E-2</v>
      </c>
      <c r="GZ96" s="117">
        <f>+GZ94/GZ95</f>
        <v>1.4336770060811415E-2</v>
      </c>
      <c r="HA96" s="117">
        <f>+HA94/HA95</f>
        <v>1.9116153830023755E-2</v>
      </c>
      <c r="HB96" s="117">
        <f>+HB94/HB95</f>
        <v>3.4261701549121996E-2</v>
      </c>
      <c r="HC96" s="117">
        <f>+HC94/HC95</f>
        <v>4.3311230040326311E-2</v>
      </c>
      <c r="HD96" s="117">
        <f>+HD94/HD95</f>
        <v>5.0279430341535446E-2</v>
      </c>
      <c r="HE96" s="117">
        <f>+HE94/HE95</f>
        <v>4.5120178997642459E-2</v>
      </c>
      <c r="HF96" s="117">
        <f>+HF94/HF95</f>
        <v>3.8626795182984772E-2</v>
      </c>
      <c r="HG96" s="117">
        <f>+HG94/HG95</f>
        <v>3.3472473919121143E-2</v>
      </c>
      <c r="HH96" s="117">
        <f>+HH94/HH95</f>
        <v>3.2355134678033567E-2</v>
      </c>
      <c r="HI96" s="117">
        <f>+HI94/HI95</f>
        <v>2.8167991064934728E-2</v>
      </c>
      <c r="HJ96" s="117">
        <f>+HJ94/HJ95</f>
        <v>3.4891617120031172E-2</v>
      </c>
      <c r="HK96" s="117">
        <f>+HK94/HK95</f>
        <v>3.4747872240515058E-2</v>
      </c>
      <c r="HL96" s="117">
        <f>+HL94/HL95</f>
        <v>2.9475383534246676E-2</v>
      </c>
      <c r="HM96" s="117">
        <f>+HM94/HM95</f>
        <v>2.6269337907989375E-2</v>
      </c>
      <c r="HN96" s="117">
        <f>+HN94/HN95</f>
        <v>3.0223066840485563E-2</v>
      </c>
      <c r="HO96" s="117">
        <f>+HO94/HO95</f>
        <v>3.3953664603059368E-2</v>
      </c>
      <c r="HP96" s="117">
        <f>+HP94/HP95</f>
        <v>3.2551196895892844E-2</v>
      </c>
      <c r="HQ96" s="117">
        <f>+HQ94/HQ95</f>
        <v>3.176335358274221E-2</v>
      </c>
      <c r="HR96" s="117">
        <f>+HR94/HR95</f>
        <v>2.9103684410250838E-2</v>
      </c>
      <c r="HS96" s="117">
        <f>+HS94/HS95</f>
        <v>3.1193063548179197E-2</v>
      </c>
      <c r="HT96" s="117">
        <f>+HT94/HT95</f>
        <v>2.9612957001993834E-2</v>
      </c>
      <c r="HU96" s="117">
        <f>+HU94/HU95</f>
        <v>2.6887429855071556E-2</v>
      </c>
      <c r="HV96" s="117">
        <f>+HV94/HV95</f>
        <v>3.3235209081271089E-2</v>
      </c>
      <c r="HW96" s="117">
        <f>+HW94/HW95</f>
        <v>3.3312038868292496E-2</v>
      </c>
      <c r="HX96" s="117">
        <f>+HX94/HX95</f>
        <v>2.6148307178133153E-2</v>
      </c>
      <c r="HY96" s="117">
        <f>+HY94/HY95</f>
        <v>2.8980257053028743E-2</v>
      </c>
      <c r="HZ96" s="117">
        <f>+HZ94/HZ95</f>
        <v>3.6247018461071485E-2</v>
      </c>
      <c r="IA96" s="117">
        <f>+IA94/IA95</f>
        <v>4.5098123007159117E-2</v>
      </c>
      <c r="IB96" s="117">
        <f>+IB94/IB95</f>
        <v>4.7139923301137664E-2</v>
      </c>
      <c r="IC96" s="117">
        <f>+IC94/IC95</f>
        <v>3.7693002347411117E-2</v>
      </c>
      <c r="ID96" s="117">
        <f>+ID94/ID95</f>
        <v>4.8413252899704037E-2</v>
      </c>
      <c r="IE96" s="117">
        <f>+IE94/IE95</f>
        <v>5.0875618606977514E-2</v>
      </c>
      <c r="IF96" s="117">
        <f>+IF94/IF95</f>
        <v>5.5324938045377373E-2</v>
      </c>
      <c r="IG96" s="117">
        <f>+IG94/IG95</f>
        <v>3.5696033360385918E-2</v>
      </c>
      <c r="IH96" s="117">
        <f>+IH94/IH95</f>
        <v>4.2354712486394205E-2</v>
      </c>
      <c r="II96" s="117">
        <f>+II94/II95</f>
        <v>5.149330871617299E-2</v>
      </c>
      <c r="IJ96" s="117">
        <f>+IJ94/IJ95</f>
        <v>4.3681103936282162E-2</v>
      </c>
      <c r="IK96" s="117">
        <f>+IK94/IK95</f>
        <v>4.5544949177841403E-2</v>
      </c>
      <c r="IL96" s="117">
        <f>+IL94/IL95</f>
        <v>5.6136836964239108E-2</v>
      </c>
      <c r="IM96" s="117">
        <f>+IM94/IM95</f>
        <v>5.9628925242283491E-2</v>
      </c>
      <c r="IN96" s="117">
        <f>+IN94/IN95</f>
        <v>4.6785444624429143E-2</v>
      </c>
      <c r="IO96" s="117">
        <f>+IO94/IO95</f>
        <v>4.086478784595983E-2</v>
      </c>
      <c r="IP96" s="117">
        <f>+IP94/IP95</f>
        <v>3.4308764225051185E-2</v>
      </c>
      <c r="IQ96" s="117">
        <f>+IQ94/IQ95</f>
        <v>3.3024025019727114E-2</v>
      </c>
      <c r="IR96" s="117">
        <f>+IR94/IR95</f>
        <v>3.6819819862395096E-2</v>
      </c>
      <c r="IS96" s="117">
        <f>+IS94/IS95</f>
        <v>2.5491030419694527E-2</v>
      </c>
      <c r="IT96" s="117">
        <f>+IT94/IT95</f>
        <v>3.3371092814281342E-2</v>
      </c>
      <c r="IU96" s="117">
        <f>+IU94/IU95</f>
        <v>3.4755618661292738E-2</v>
      </c>
      <c r="IV96" s="117">
        <f>+IV94/IV95</f>
        <v>2.7372956747755726E-2</v>
      </c>
      <c r="IW96" s="117">
        <f>+IW94/IW95</f>
        <v>2.9506100419579132E-2</v>
      </c>
      <c r="IX96" s="117">
        <f>+IX94/IX95</f>
        <v>3.1949734806041047E-2</v>
      </c>
      <c r="IY96" s="117">
        <f>+IY94/IY95</f>
        <v>3.3932171723048354E-2</v>
      </c>
      <c r="IZ96" s="117">
        <f>+IZ94/IZ95</f>
        <v>3.8884636077379006E-2</v>
      </c>
      <c r="JA96" s="117">
        <f>+JA94/JA95</f>
        <v>3.0770221366614718E-2</v>
      </c>
      <c r="JB96" s="117">
        <f>+JB94/JB95</f>
        <v>2.8666942617018108E-2</v>
      </c>
      <c r="JC96" s="117">
        <f>+JC94/JC95</f>
        <v>2.0343486012602125E-2</v>
      </c>
      <c r="JD96" s="117">
        <f>+JD94/JD95</f>
        <v>1.885497898773314E-2</v>
      </c>
      <c r="JE96" s="117">
        <f>+JE94/JE95</f>
        <v>1.8193395184522478E-2</v>
      </c>
      <c r="JF96" s="117">
        <f>+JF94/JF95</f>
        <v>1.9556475460951558E-2</v>
      </c>
      <c r="XFC96" s="117"/>
    </row>
    <row r="97" spans="1:266" ht="12.9" customHeight="1" x14ac:dyDescent="0.2">
      <c r="L97" s="1"/>
      <c r="M97" s="1"/>
      <c r="X97" s="118"/>
      <c r="Y97" s="118"/>
      <c r="Z97" s="118"/>
      <c r="AA97" s="118"/>
      <c r="AB97" s="118"/>
      <c r="AC97" s="118"/>
      <c r="AD97" s="118"/>
      <c r="AE97" s="118"/>
      <c r="AF97" s="118"/>
      <c r="AG97" s="118"/>
      <c r="AH97" s="118"/>
      <c r="AI97" s="118"/>
      <c r="AJ97" s="118"/>
      <c r="AK97" s="118"/>
      <c r="AL97" s="118"/>
      <c r="AM97" s="118"/>
      <c r="AN97" s="118"/>
      <c r="AO97" s="118"/>
      <c r="AP97" s="118"/>
      <c r="AQ97" s="118"/>
      <c r="AR97" s="118"/>
      <c r="AS97" s="118"/>
      <c r="AT97" s="118"/>
      <c r="AU97" s="118"/>
      <c r="AV97" s="118"/>
      <c r="AW97" s="118"/>
      <c r="AX97" s="118"/>
      <c r="AY97" s="118"/>
      <c r="AZ97" s="118"/>
      <c r="BA97" s="118"/>
      <c r="BB97" s="118"/>
      <c r="BC97" s="118"/>
      <c r="BD97" s="118"/>
      <c r="BE97" s="118"/>
      <c r="BF97" s="118"/>
      <c r="BG97" s="118"/>
      <c r="BH97" s="118"/>
      <c r="BI97" s="118"/>
      <c r="BJ97" s="118"/>
      <c r="BK97" s="118"/>
      <c r="BL97" s="118"/>
      <c r="BM97" s="118"/>
      <c r="BN97" s="118"/>
      <c r="BO97" s="118"/>
      <c r="BP97" s="118"/>
      <c r="BQ97" s="118"/>
      <c r="BR97" s="118"/>
      <c r="BS97" s="118"/>
      <c r="BT97" s="118"/>
      <c r="BU97" s="118"/>
      <c r="BV97" s="118"/>
      <c r="BW97" s="118"/>
      <c r="BX97" s="118"/>
      <c r="BY97" s="118"/>
      <c r="BZ97" s="118"/>
      <c r="CA97" s="118"/>
      <c r="CB97" s="118"/>
      <c r="CC97" s="118"/>
      <c r="CD97" s="118"/>
      <c r="CE97" s="118"/>
      <c r="CF97" s="118"/>
      <c r="CG97" s="118"/>
      <c r="CH97" s="118"/>
      <c r="CI97" s="118"/>
      <c r="CJ97" s="118"/>
      <c r="CK97" s="118"/>
      <c r="CL97" s="118"/>
      <c r="CM97" s="118"/>
      <c r="CN97" s="118"/>
      <c r="CO97" s="118"/>
      <c r="CP97" s="118"/>
      <c r="CQ97" s="118"/>
      <c r="CR97" s="118"/>
      <c r="CS97" s="118"/>
      <c r="CT97" s="118"/>
      <c r="CU97" s="118"/>
      <c r="CV97" s="118"/>
      <c r="CW97" s="118"/>
      <c r="CX97" s="118"/>
      <c r="CY97" s="118"/>
      <c r="CZ97" s="118"/>
      <c r="DA97" s="118"/>
      <c r="DB97" s="118"/>
      <c r="DC97" s="118"/>
      <c r="DD97" s="118"/>
      <c r="DE97" s="118"/>
      <c r="DF97" s="118"/>
      <c r="DG97" s="118"/>
      <c r="DH97" s="118"/>
      <c r="DI97" s="118"/>
      <c r="DJ97" s="118"/>
      <c r="DK97" s="118"/>
      <c r="DL97" s="118"/>
      <c r="DM97" s="118"/>
      <c r="DN97" s="118"/>
      <c r="DO97" s="118"/>
      <c r="DP97" s="118"/>
      <c r="DQ97" s="118"/>
      <c r="DR97" s="118"/>
      <c r="DS97" s="118"/>
      <c r="DT97" s="118"/>
      <c r="DU97" s="118"/>
      <c r="DV97" s="118"/>
      <c r="DW97" s="118"/>
      <c r="DX97" s="118"/>
      <c r="DY97" s="118"/>
      <c r="DZ97" s="118"/>
      <c r="EA97" s="118"/>
      <c r="EB97" s="118"/>
      <c r="EC97" s="118"/>
      <c r="ED97" s="118"/>
      <c r="EE97" s="118"/>
      <c r="EF97" s="118"/>
      <c r="EG97" s="118"/>
      <c r="EH97" s="118"/>
      <c r="EI97" s="118"/>
      <c r="EJ97" s="118"/>
      <c r="EK97" s="118"/>
      <c r="EL97" s="118"/>
      <c r="EM97" s="118"/>
      <c r="EN97" s="118"/>
      <c r="EO97" s="118"/>
      <c r="EP97" s="118"/>
      <c r="EQ97" s="118"/>
      <c r="ER97" s="118"/>
      <c r="ES97" s="118"/>
      <c r="ET97" s="118"/>
      <c r="EU97" s="118"/>
      <c r="EV97" s="118"/>
      <c r="EW97" s="118"/>
      <c r="EX97" s="118"/>
      <c r="EY97" s="118"/>
      <c r="EZ97" s="118"/>
      <c r="FA97" s="118"/>
      <c r="FB97" s="118"/>
      <c r="FC97" s="118"/>
      <c r="FD97" s="118"/>
      <c r="FE97" s="118"/>
      <c r="FF97" s="118"/>
      <c r="FG97" s="118"/>
      <c r="FH97" s="118"/>
      <c r="FI97" s="118"/>
      <c r="FJ97" s="118"/>
      <c r="FK97" s="118"/>
      <c r="FL97" s="118"/>
      <c r="FM97" s="118"/>
      <c r="FN97" s="118"/>
      <c r="FO97" s="118"/>
      <c r="FP97" s="118"/>
      <c r="FQ97" s="118"/>
      <c r="FR97" s="118"/>
      <c r="FS97" s="118"/>
      <c r="FT97" s="118"/>
      <c r="FU97" s="118"/>
      <c r="FV97" s="118"/>
      <c r="FW97" s="118"/>
      <c r="FX97" s="118"/>
      <c r="FY97" s="118"/>
      <c r="FZ97" s="118"/>
      <c r="GA97" s="118"/>
      <c r="GB97" s="118"/>
      <c r="GC97" s="118"/>
      <c r="GD97" s="118"/>
      <c r="GE97" s="118"/>
      <c r="GF97" s="118"/>
      <c r="GG97" s="118"/>
      <c r="GH97" s="118"/>
    </row>
    <row r="98" spans="1:266" ht="12.9" customHeight="1" x14ac:dyDescent="0.2">
      <c r="A98" s="34" t="s">
        <v>309</v>
      </c>
      <c r="B98" s="115"/>
      <c r="C98" s="115"/>
      <c r="D98" s="115"/>
      <c r="E98" s="115"/>
      <c r="F98" s="115"/>
      <c r="G98" s="115"/>
      <c r="H98" s="115"/>
      <c r="I98" s="115"/>
      <c r="J98" s="115"/>
      <c r="K98" s="115"/>
      <c r="L98" s="115"/>
      <c r="M98" s="115"/>
      <c r="N98" s="115"/>
      <c r="O98" s="115"/>
      <c r="P98" s="115"/>
      <c r="Q98" s="115"/>
      <c r="R98" s="115"/>
      <c r="S98" s="115"/>
      <c r="T98" s="115"/>
      <c r="U98" s="115"/>
      <c r="V98" s="115"/>
      <c r="W98" s="115"/>
      <c r="X98" s="115">
        <f t="shared" ref="X98:CI98" si="113">+X90/X$85</f>
        <v>0.78083919359138843</v>
      </c>
      <c r="Y98" s="115">
        <f t="shared" si="113"/>
        <v>0.78667002183603807</v>
      </c>
      <c r="Z98" s="115">
        <f t="shared" si="113"/>
        <v>0.78606591026314276</v>
      </c>
      <c r="AA98" s="115">
        <f t="shared" si="113"/>
        <v>0.78656363519612515</v>
      </c>
      <c r="AB98" s="115">
        <f t="shared" si="113"/>
        <v>0.78936547446477967</v>
      </c>
      <c r="AC98" s="115">
        <f t="shared" si="113"/>
        <v>0.7849243799985326</v>
      </c>
      <c r="AD98" s="115">
        <f t="shared" si="113"/>
        <v>0.78195130311219263</v>
      </c>
      <c r="AE98" s="115">
        <f t="shared" si="113"/>
        <v>0.77404151835601087</v>
      </c>
      <c r="AF98" s="115">
        <f t="shared" si="113"/>
        <v>0.76790252901633138</v>
      </c>
      <c r="AG98" s="115">
        <f t="shared" si="113"/>
        <v>0.76015302693019815</v>
      </c>
      <c r="AH98" s="115">
        <f t="shared" si="113"/>
        <v>0.77358025757394899</v>
      </c>
      <c r="AI98" s="115">
        <f t="shared" si="113"/>
        <v>0.76233352375403696</v>
      </c>
      <c r="AJ98" s="115">
        <f t="shared" si="113"/>
        <v>0.76440134049175901</v>
      </c>
      <c r="AK98" s="115">
        <f t="shared" si="113"/>
        <v>0.7652618335811795</v>
      </c>
      <c r="AL98" s="115">
        <f t="shared" si="113"/>
        <v>0.77051276815160452</v>
      </c>
      <c r="AM98" s="115">
        <f t="shared" si="113"/>
        <v>0.7755212615371464</v>
      </c>
      <c r="AN98" s="115">
        <f t="shared" si="113"/>
        <v>0.78095275394580421</v>
      </c>
      <c r="AO98" s="115">
        <f t="shared" si="113"/>
        <v>0.79028323036813863</v>
      </c>
      <c r="AP98" s="115">
        <f t="shared" si="113"/>
        <v>0.81174751707981274</v>
      </c>
      <c r="AQ98" s="115">
        <f t="shared" si="113"/>
        <v>0.82054103717392035</v>
      </c>
      <c r="AR98" s="115">
        <f t="shared" si="113"/>
        <v>3.5831641335680486</v>
      </c>
      <c r="AS98" s="115">
        <f t="shared" si="113"/>
        <v>0.8093343794836112</v>
      </c>
      <c r="AT98" s="115">
        <f t="shared" si="113"/>
        <v>0.80984290374868351</v>
      </c>
      <c r="AU98" s="115">
        <f t="shared" si="113"/>
        <v>0.80955959261524169</v>
      </c>
      <c r="AV98" s="115">
        <f t="shared" si="113"/>
        <v>0.81715145825351365</v>
      </c>
      <c r="AW98" s="115">
        <f t="shared" si="113"/>
        <v>0.82044633404511025</v>
      </c>
      <c r="AX98" s="115">
        <f t="shared" si="113"/>
        <v>0.83181341720957935</v>
      </c>
      <c r="AY98" s="115">
        <f t="shared" si="113"/>
        <v>0.83261384972743502</v>
      </c>
      <c r="AZ98" s="115">
        <f t="shared" si="113"/>
        <v>0.83943634472395223</v>
      </c>
      <c r="BA98" s="115">
        <f t="shared" si="113"/>
        <v>0.84616699882619273</v>
      </c>
      <c r="BB98" s="115">
        <f t="shared" si="113"/>
        <v>0.8489528590779637</v>
      </c>
      <c r="BC98" s="115">
        <f t="shared" si="113"/>
        <v>0.85029289554721244</v>
      </c>
      <c r="BD98" s="115">
        <f t="shared" si="113"/>
        <v>0.85019042310868731</v>
      </c>
      <c r="BE98" s="115">
        <f t="shared" si="113"/>
        <v>0.84236052340722489</v>
      </c>
      <c r="BF98" s="115">
        <f t="shared" si="113"/>
        <v>0.83712292931490284</v>
      </c>
      <c r="BG98" s="115">
        <f t="shared" si="113"/>
        <v>0.83143231666910389</v>
      </c>
      <c r="BH98" s="115">
        <f t="shared" si="113"/>
        <v>0.83325833704319652</v>
      </c>
      <c r="BI98" s="115">
        <f t="shared" si="113"/>
        <v>0.82754103874316698</v>
      </c>
      <c r="BJ98" s="115">
        <f t="shared" si="113"/>
        <v>0.82472300069289139</v>
      </c>
      <c r="BK98" s="115">
        <f t="shared" si="113"/>
        <v>0.82758778009543199</v>
      </c>
      <c r="BL98" s="115">
        <f t="shared" si="113"/>
        <v>0.82811717325709477</v>
      </c>
      <c r="BM98" s="115">
        <f t="shared" si="113"/>
        <v>0.82673273651243373</v>
      </c>
      <c r="BN98" s="115">
        <f t="shared" si="113"/>
        <v>0.84803015601911202</v>
      </c>
      <c r="BO98" s="115">
        <f t="shared" si="113"/>
        <v>0.84229409319728721</v>
      </c>
      <c r="BP98" s="115">
        <f t="shared" si="113"/>
        <v>0.8410172623492056</v>
      </c>
      <c r="BQ98" s="115">
        <f t="shared" si="113"/>
        <v>0.8320654312292658</v>
      </c>
      <c r="BR98" s="115">
        <f t="shared" si="113"/>
        <v>0.8294819578569893</v>
      </c>
      <c r="BS98" s="115">
        <f t="shared" si="113"/>
        <v>0.8306141468811008</v>
      </c>
      <c r="BT98" s="115">
        <f t="shared" si="113"/>
        <v>0.82849791089536839</v>
      </c>
      <c r="BU98" s="115">
        <f t="shared" si="113"/>
        <v>0.82568290836934022</v>
      </c>
      <c r="BV98" s="115">
        <f t="shared" si="113"/>
        <v>0.82451299599534056</v>
      </c>
      <c r="BW98" s="115">
        <f t="shared" si="113"/>
        <v>0.83129616519191485</v>
      </c>
      <c r="BX98" s="115">
        <f t="shared" si="113"/>
        <v>0.83215539512052139</v>
      </c>
      <c r="BY98" s="115">
        <f t="shared" si="113"/>
        <v>0.8376422048880563</v>
      </c>
      <c r="BZ98" s="115">
        <f t="shared" si="113"/>
        <v>0.84534584111217159</v>
      </c>
      <c r="CA98" s="115">
        <f t="shared" si="113"/>
        <v>0.85242043202653073</v>
      </c>
      <c r="CB98" s="115">
        <f t="shared" si="113"/>
        <v>0.84979667184318475</v>
      </c>
      <c r="CC98" s="115">
        <f t="shared" si="113"/>
        <v>0.85073105492171786</v>
      </c>
      <c r="CD98" s="115">
        <f t="shared" si="113"/>
        <v>0.84685740791510788</v>
      </c>
      <c r="CE98" s="115">
        <f t="shared" si="113"/>
        <v>0.83361682320886887</v>
      </c>
      <c r="CF98" s="115">
        <f t="shared" si="113"/>
        <v>0.82953742436129074</v>
      </c>
      <c r="CG98" s="115">
        <f t="shared" si="113"/>
        <v>0.8303405924492101</v>
      </c>
      <c r="CH98" s="115">
        <f t="shared" si="113"/>
        <v>0.82748668565108352</v>
      </c>
      <c r="CI98" s="115">
        <f t="shared" si="113"/>
        <v>0.83355170921379762</v>
      </c>
      <c r="CJ98" s="115">
        <f t="shared" ref="CJ98:EU98" si="114">+CJ90/CJ$85</f>
        <v>0.84245671842870573</v>
      </c>
      <c r="CK98" s="115">
        <f t="shared" si="114"/>
        <v>0.84732813654908823</v>
      </c>
      <c r="CL98" s="115">
        <f t="shared" si="114"/>
        <v>0.85162370644862118</v>
      </c>
      <c r="CM98" s="115">
        <f t="shared" si="114"/>
        <v>0.84019137849898695</v>
      </c>
      <c r="CN98" s="115">
        <f t="shared" si="114"/>
        <v>0.83460738396276679</v>
      </c>
      <c r="CO98" s="115">
        <f t="shared" si="114"/>
        <v>0.82642235353831273</v>
      </c>
      <c r="CP98" s="115">
        <f t="shared" si="114"/>
        <v>0.82437338128517579</v>
      </c>
      <c r="CQ98" s="115">
        <f t="shared" si="114"/>
        <v>0.82019212908520511</v>
      </c>
      <c r="CR98" s="115">
        <f t="shared" si="114"/>
        <v>0.81998171450452495</v>
      </c>
      <c r="CS98" s="115">
        <f t="shared" si="114"/>
        <v>0.81646061346315268</v>
      </c>
      <c r="CT98" s="115">
        <f t="shared" si="114"/>
        <v>0.83192328730697562</v>
      </c>
      <c r="CU98" s="115">
        <f t="shared" si="114"/>
        <v>0.83455818092584522</v>
      </c>
      <c r="CV98" s="115">
        <f t="shared" si="114"/>
        <v>0.84658078525374258</v>
      </c>
      <c r="CW98" s="115">
        <f t="shared" si="114"/>
        <v>0.85432135971211454</v>
      </c>
      <c r="CX98" s="115">
        <f t="shared" si="114"/>
        <v>0.85870807006775351</v>
      </c>
      <c r="CY98" s="115">
        <f t="shared" si="114"/>
        <v>0.8597992722911062</v>
      </c>
      <c r="CZ98" s="115">
        <f t="shared" si="114"/>
        <v>0.85858330948904893</v>
      </c>
      <c r="DA98" s="115">
        <f t="shared" si="114"/>
        <v>0.8595076574348739</v>
      </c>
      <c r="DB98" s="115">
        <f t="shared" si="114"/>
        <v>0.85527105674122716</v>
      </c>
      <c r="DC98" s="115">
        <f t="shared" si="114"/>
        <v>0.83729420091748197</v>
      </c>
      <c r="DD98" s="115">
        <f t="shared" si="114"/>
        <v>0.83361416044067194</v>
      </c>
      <c r="DE98" s="115">
        <f t="shared" si="114"/>
        <v>0.84229641861503157</v>
      </c>
      <c r="DF98" s="115">
        <f t="shared" si="114"/>
        <v>0.8484458393317823</v>
      </c>
      <c r="DG98" s="115">
        <f t="shared" si="114"/>
        <v>0.84919267375446672</v>
      </c>
      <c r="DH98" s="115">
        <f t="shared" si="114"/>
        <v>0.84701816419481779</v>
      </c>
      <c r="DI98" s="115">
        <f t="shared" si="114"/>
        <v>0.84787367269327485</v>
      </c>
      <c r="DJ98" s="115">
        <f t="shared" si="114"/>
        <v>0.85923022340447697</v>
      </c>
      <c r="DK98" s="115">
        <f t="shared" si="114"/>
        <v>0.85570236424224455</v>
      </c>
      <c r="DL98" s="115">
        <f t="shared" si="114"/>
        <v>0.84714704309702182</v>
      </c>
      <c r="DM98" s="115">
        <f t="shared" si="114"/>
        <v>0.84809869602598709</v>
      </c>
      <c r="DN98" s="115">
        <f t="shared" si="114"/>
        <v>0.83896170503311729</v>
      </c>
      <c r="DO98" s="115">
        <f t="shared" si="114"/>
        <v>0.83858437635868954</v>
      </c>
      <c r="DP98" s="115">
        <f t="shared" si="114"/>
        <v>0.84272012395171259</v>
      </c>
      <c r="DQ98" s="115">
        <f t="shared" si="114"/>
        <v>0.84297243366115926</v>
      </c>
      <c r="DR98" s="115">
        <f t="shared" si="114"/>
        <v>0.83717893605397142</v>
      </c>
      <c r="DS98" s="115">
        <f t="shared" si="114"/>
        <v>0.84239817133023376</v>
      </c>
      <c r="DT98" s="115">
        <f t="shared" si="114"/>
        <v>0.84714383907601742</v>
      </c>
      <c r="DU98" s="115">
        <f t="shared" si="114"/>
        <v>0.85276788038596674</v>
      </c>
      <c r="DV98" s="115">
        <f t="shared" si="114"/>
        <v>0.86361631990711984</v>
      </c>
      <c r="DW98" s="115">
        <f t="shared" si="114"/>
        <v>0.83759618517509948</v>
      </c>
      <c r="DX98" s="115">
        <f t="shared" si="114"/>
        <v>0.85648157512543155</v>
      </c>
      <c r="DY98" s="115">
        <f t="shared" si="114"/>
        <v>0.84700781772465716</v>
      </c>
      <c r="DZ98" s="115">
        <f t="shared" si="114"/>
        <v>0.8388411212710315</v>
      </c>
      <c r="EA98" s="115">
        <f t="shared" si="114"/>
        <v>0.83122944179772251</v>
      </c>
      <c r="EB98" s="115">
        <f t="shared" si="114"/>
        <v>0.83741690951085435</v>
      </c>
      <c r="EC98" s="115">
        <f t="shared" si="114"/>
        <v>0.8552185205966828</v>
      </c>
      <c r="ED98" s="115">
        <f t="shared" si="114"/>
        <v>0.85368953631199096</v>
      </c>
      <c r="EE98" s="115">
        <f t="shared" si="114"/>
        <v>0.85413450918473577</v>
      </c>
      <c r="EF98" s="115">
        <f t="shared" si="114"/>
        <v>0.87238528473615773</v>
      </c>
      <c r="EG98" s="115">
        <f t="shared" si="114"/>
        <v>0.8848597194729606</v>
      </c>
      <c r="EH98" s="115">
        <f t="shared" si="114"/>
        <v>0.88927284739199597</v>
      </c>
      <c r="EI98" s="115">
        <f t="shared" si="114"/>
        <v>0.8884823315687348</v>
      </c>
      <c r="EJ98" s="115">
        <f t="shared" si="114"/>
        <v>0.89047783038746409</v>
      </c>
      <c r="EK98" s="115">
        <f t="shared" si="114"/>
        <v>0.88564870911244509</v>
      </c>
      <c r="EL98" s="115">
        <f t="shared" si="114"/>
        <v>0.87832224839216166</v>
      </c>
      <c r="EM98" s="115">
        <f t="shared" si="114"/>
        <v>0.87509705839050278</v>
      </c>
      <c r="EN98" s="115">
        <f t="shared" si="114"/>
        <v>0.86797482944565396</v>
      </c>
      <c r="EO98" s="115">
        <f t="shared" si="114"/>
        <v>0.86271293624777712</v>
      </c>
      <c r="EP98" s="115">
        <f t="shared" si="114"/>
        <v>0.85841357050909706</v>
      </c>
      <c r="EQ98" s="115">
        <f t="shared" si="114"/>
        <v>0.87206936044991945</v>
      </c>
      <c r="ER98" s="115">
        <f t="shared" si="114"/>
        <v>0.8693200203237571</v>
      </c>
      <c r="ES98" s="115">
        <f t="shared" si="114"/>
        <v>0.86910905909444025</v>
      </c>
      <c r="ET98" s="115">
        <f t="shared" si="114"/>
        <v>0.87057207651379775</v>
      </c>
      <c r="EU98" s="115">
        <f t="shared" si="114"/>
        <v>0.86821028913732612</v>
      </c>
      <c r="EV98" s="115">
        <f t="shared" ref="EV98:HG98" si="115">+EV90/EV$85</f>
        <v>0.86286020075701431</v>
      </c>
      <c r="EW98" s="115">
        <f t="shared" si="115"/>
        <v>0.85784618395217915</v>
      </c>
      <c r="EX98" s="115">
        <f t="shared" si="115"/>
        <v>0.85274491803964614</v>
      </c>
      <c r="EY98" s="115">
        <f t="shared" si="115"/>
        <v>0.84913869952840337</v>
      </c>
      <c r="EZ98" s="115">
        <f t="shared" si="115"/>
        <v>0.84577536164008982</v>
      </c>
      <c r="FA98" s="115">
        <f t="shared" si="115"/>
        <v>0.84438418084005096</v>
      </c>
      <c r="FB98" s="115">
        <f t="shared" si="115"/>
        <v>0.84148825253293902</v>
      </c>
      <c r="FC98" s="115">
        <f t="shared" si="115"/>
        <v>0.84653626937963622</v>
      </c>
      <c r="FD98" s="115">
        <f t="shared" si="115"/>
        <v>0.84597546439237381</v>
      </c>
      <c r="FE98" s="115">
        <f t="shared" si="115"/>
        <v>0.84472985156734404</v>
      </c>
      <c r="FF98" s="115">
        <f t="shared" si="115"/>
        <v>0.84283021962478832</v>
      </c>
      <c r="FG98" s="115">
        <f t="shared" si="115"/>
        <v>0.83566241602050551</v>
      </c>
      <c r="FH98" s="115">
        <f t="shared" si="115"/>
        <v>0.82381636913524736</v>
      </c>
      <c r="FI98" s="115">
        <f t="shared" si="115"/>
        <v>0.81874596491967733</v>
      </c>
      <c r="FJ98" s="115">
        <f t="shared" si="115"/>
        <v>0.82154999349358537</v>
      </c>
      <c r="FK98" s="115">
        <f t="shared" si="115"/>
        <v>0.8184932483748204</v>
      </c>
      <c r="FL98" s="115">
        <f t="shared" si="115"/>
        <v>0.81723155998186159</v>
      </c>
      <c r="FM98" s="115">
        <f t="shared" si="115"/>
        <v>0.8106963510834676</v>
      </c>
      <c r="FN98" s="115">
        <f t="shared" si="115"/>
        <v>0.80552899858226501</v>
      </c>
      <c r="FO98" s="115">
        <f t="shared" si="115"/>
        <v>0.81430039277987787</v>
      </c>
      <c r="FP98" s="115">
        <f t="shared" si="115"/>
        <v>0.81436818023138668</v>
      </c>
      <c r="FQ98" s="115">
        <f t="shared" si="115"/>
        <v>0.81664047011323371</v>
      </c>
      <c r="FR98" s="115">
        <f t="shared" si="115"/>
        <v>0.81563515503790884</v>
      </c>
      <c r="FS98" s="115">
        <f t="shared" si="115"/>
        <v>0.80947062957076121</v>
      </c>
      <c r="FT98" s="115">
        <f t="shared" si="115"/>
        <v>0.80669005187481702</v>
      </c>
      <c r="FU98" s="115">
        <f t="shared" si="115"/>
        <v>0.800076891266569</v>
      </c>
      <c r="FV98" s="115">
        <f t="shared" si="115"/>
        <v>0.78779640774926063</v>
      </c>
      <c r="FW98" s="115">
        <f t="shared" si="115"/>
        <v>0.77910426524462417</v>
      </c>
      <c r="FX98" s="115">
        <f t="shared" si="115"/>
        <v>0.77778852938160081</v>
      </c>
      <c r="FY98" s="115">
        <f t="shared" si="115"/>
        <v>0.77391299047867657</v>
      </c>
      <c r="FZ98" s="115">
        <f t="shared" si="115"/>
        <v>0.76922031609156649</v>
      </c>
      <c r="GA98" s="115">
        <f t="shared" si="115"/>
        <v>0.75956260685777688</v>
      </c>
      <c r="GB98" s="115">
        <f t="shared" si="115"/>
        <v>0.75381247916873584</v>
      </c>
      <c r="GC98" s="115">
        <f t="shared" si="115"/>
        <v>0.73934222653719028</v>
      </c>
      <c r="GD98" s="115">
        <f t="shared" si="115"/>
        <v>0.73182573154726549</v>
      </c>
      <c r="GE98" s="115">
        <f t="shared" si="115"/>
        <v>0.73657335643060917</v>
      </c>
      <c r="GF98" s="115">
        <f t="shared" si="115"/>
        <v>0.72824460113625211</v>
      </c>
      <c r="GG98" s="115">
        <f t="shared" si="115"/>
        <v>0.71628806598322159</v>
      </c>
      <c r="GH98" s="115">
        <f t="shared" si="115"/>
        <v>0.69871357616941465</v>
      </c>
      <c r="GI98" s="115">
        <f t="shared" si="115"/>
        <v>0.69920194464472329</v>
      </c>
      <c r="GJ98" s="115">
        <f t="shared" si="115"/>
        <v>0.70338166196069873</v>
      </c>
      <c r="GK98" s="115">
        <f t="shared" si="115"/>
        <v>0.69187395882535319</v>
      </c>
      <c r="GL98" s="115">
        <f t="shared" si="115"/>
        <v>0.68795098392066834</v>
      </c>
      <c r="GM98" s="115">
        <f t="shared" si="115"/>
        <v>0.69945001056947198</v>
      </c>
      <c r="GN98" s="115">
        <f t="shared" si="115"/>
        <v>0.70368718604055747</v>
      </c>
      <c r="GO98" s="115">
        <f t="shared" si="115"/>
        <v>0.70764648546930342</v>
      </c>
      <c r="GP98" s="115">
        <f t="shared" si="115"/>
        <v>0.7081074998010356</v>
      </c>
      <c r="GQ98" s="115">
        <f t="shared" si="115"/>
        <v>0.71241875786253206</v>
      </c>
      <c r="GR98" s="115">
        <f t="shared" si="115"/>
        <v>0.71086078408744535</v>
      </c>
      <c r="GS98" s="115">
        <f t="shared" si="115"/>
        <v>0.71047129952507815</v>
      </c>
      <c r="GT98" s="115">
        <f t="shared" si="115"/>
        <v>0.70689882685337357</v>
      </c>
      <c r="GU98" s="115">
        <f t="shared" si="115"/>
        <v>0.69661894145265246</v>
      </c>
      <c r="GV98" s="115">
        <f t="shared" si="115"/>
        <v>0.6945758285848066</v>
      </c>
      <c r="GW98" s="115">
        <f t="shared" si="115"/>
        <v>0.6934550485228933</v>
      </c>
      <c r="GX98" s="115">
        <f t="shared" si="115"/>
        <v>0.69070979490824314</v>
      </c>
      <c r="GY98" s="115">
        <f t="shared" si="115"/>
        <v>0.70480358572777224</v>
      </c>
      <c r="GZ98" s="115">
        <f t="shared" si="115"/>
        <v>0.70285955478635609</v>
      </c>
      <c r="HA98" s="115">
        <f t="shared" si="115"/>
        <v>0.70560079073876836</v>
      </c>
      <c r="HB98" s="115">
        <f t="shared" si="115"/>
        <v>0.71355816789457616</v>
      </c>
      <c r="HC98" s="115">
        <f t="shared" si="115"/>
        <v>0.7121968840667694</v>
      </c>
      <c r="HD98" s="115">
        <f t="shared" si="115"/>
        <v>0.7087396706853003</v>
      </c>
      <c r="HE98" s="115">
        <f t="shared" si="115"/>
        <v>0.7046380581954883</v>
      </c>
      <c r="HF98" s="115">
        <f t="shared" si="115"/>
        <v>0.69524911965364145</v>
      </c>
      <c r="HG98" s="115">
        <f t="shared" si="115"/>
        <v>0.70009233437743079</v>
      </c>
      <c r="HH98" s="115">
        <f t="shared" ref="HH98:JF98" si="116">+HH90/HH$85</f>
        <v>0.69651496115607525</v>
      </c>
      <c r="HI98" s="115">
        <f t="shared" si="116"/>
        <v>0.69600506952602192</v>
      </c>
      <c r="HJ98" s="115">
        <f t="shared" si="116"/>
        <v>0.69287604605723774</v>
      </c>
      <c r="HK98" s="115">
        <f t="shared" si="116"/>
        <v>0.69305921465193721</v>
      </c>
      <c r="HL98" s="115">
        <f t="shared" si="116"/>
        <v>0.69520505251178577</v>
      </c>
      <c r="HM98" s="115">
        <f t="shared" si="116"/>
        <v>0.6975252729025192</v>
      </c>
      <c r="HN98" s="115">
        <f t="shared" si="116"/>
        <v>0.68985416433972591</v>
      </c>
      <c r="HO98" s="115">
        <f t="shared" si="116"/>
        <v>0.68805961305960894</v>
      </c>
      <c r="HP98" s="115">
        <f t="shared" si="116"/>
        <v>0.6815519892321753</v>
      </c>
      <c r="HQ98" s="115">
        <f t="shared" si="116"/>
        <v>0.66848264780444877</v>
      </c>
      <c r="HR98" s="115">
        <f t="shared" si="116"/>
        <v>0.6616884481356955</v>
      </c>
      <c r="HS98" s="115">
        <f t="shared" si="116"/>
        <v>0.65695473700777485</v>
      </c>
      <c r="HT98" s="115">
        <f t="shared" si="116"/>
        <v>0.6585387048925917</v>
      </c>
      <c r="HU98" s="115">
        <f t="shared" si="116"/>
        <v>0.65344868484037033</v>
      </c>
      <c r="HV98" s="115">
        <f t="shared" si="116"/>
        <v>0.64925967818645736</v>
      </c>
      <c r="HW98" s="115">
        <f t="shared" si="116"/>
        <v>0.68954672848550569</v>
      </c>
      <c r="HX98" s="115">
        <f t="shared" si="116"/>
        <v>0.69273643744756219</v>
      </c>
      <c r="HY98" s="115">
        <f t="shared" si="116"/>
        <v>0.69207961902463844</v>
      </c>
      <c r="HZ98" s="115">
        <f t="shared" si="116"/>
        <v>0.69586193249995609</v>
      </c>
      <c r="IA98" s="115">
        <f t="shared" si="116"/>
        <v>0.6926484248113981</v>
      </c>
      <c r="IB98" s="115">
        <f t="shared" si="116"/>
        <v>0.6971080282184331</v>
      </c>
      <c r="IC98" s="115">
        <f t="shared" si="116"/>
        <v>0.68241805665027633</v>
      </c>
      <c r="ID98" s="115">
        <f t="shared" si="116"/>
        <v>0.67773017526310797</v>
      </c>
      <c r="IE98" s="115">
        <f t="shared" si="116"/>
        <v>0.67726806786429683</v>
      </c>
      <c r="IF98" s="115">
        <f t="shared" si="116"/>
        <v>0.66856561117095281</v>
      </c>
      <c r="IG98" s="115">
        <f t="shared" si="116"/>
        <v>0.67773802020743756</v>
      </c>
      <c r="IH98" s="115">
        <f t="shared" si="116"/>
        <v>0.67380869177348279</v>
      </c>
      <c r="II98" s="115">
        <f t="shared" si="116"/>
        <v>0.67653080177777536</v>
      </c>
      <c r="IJ98" s="115">
        <f t="shared" si="116"/>
        <v>0.67887875001029607</v>
      </c>
      <c r="IK98" s="115">
        <f t="shared" si="116"/>
        <v>0.68290749994238054</v>
      </c>
      <c r="IL98" s="115">
        <f t="shared" si="116"/>
        <v>0.68407460833050526</v>
      </c>
      <c r="IM98" s="115">
        <f t="shared" si="116"/>
        <v>0.68203058912487857</v>
      </c>
      <c r="IN98" s="115">
        <f t="shared" si="116"/>
        <v>0.67575263513236394</v>
      </c>
      <c r="IO98" s="115">
        <f t="shared" si="116"/>
        <v>0.67111634171573753</v>
      </c>
      <c r="IP98" s="115">
        <f t="shared" si="116"/>
        <v>0.66914618760212696</v>
      </c>
      <c r="IQ98" s="115">
        <f t="shared" si="116"/>
        <v>0.66442495693947423</v>
      </c>
      <c r="IR98" s="115">
        <f t="shared" si="116"/>
        <v>0.66565159309492616</v>
      </c>
      <c r="IS98" s="115">
        <f t="shared" si="116"/>
        <v>0.66784628243861888</v>
      </c>
      <c r="IT98" s="115">
        <f t="shared" si="116"/>
        <v>0.66183418006964068</v>
      </c>
      <c r="IU98" s="115">
        <f t="shared" si="116"/>
        <v>0.67043737959041394</v>
      </c>
      <c r="IV98" s="115">
        <f t="shared" si="116"/>
        <v>0.68046282419894921</v>
      </c>
      <c r="IW98" s="115">
        <f t="shared" si="116"/>
        <v>0.68020134138947941</v>
      </c>
      <c r="IX98" s="115">
        <f t="shared" si="116"/>
        <v>0.67840078821702321</v>
      </c>
      <c r="IY98" s="115">
        <f t="shared" si="116"/>
        <v>0.67039412053684921</v>
      </c>
      <c r="IZ98" s="115">
        <f t="shared" si="116"/>
        <v>0.67237245609406859</v>
      </c>
      <c r="JA98" s="115">
        <f t="shared" si="116"/>
        <v>0.67138026078831115</v>
      </c>
      <c r="JB98" s="115">
        <f t="shared" si="116"/>
        <v>0.67612003809092469</v>
      </c>
      <c r="JC98" s="115">
        <f t="shared" si="116"/>
        <v>0.67807885827194536</v>
      </c>
      <c r="JD98" s="115">
        <f t="shared" si="116"/>
        <v>0.67784234776261165</v>
      </c>
      <c r="JE98" s="115">
        <f t="shared" si="116"/>
        <v>0.66834475199477816</v>
      </c>
      <c r="JF98" s="115">
        <f t="shared" si="116"/>
        <v>0.66067657715587169</v>
      </c>
    </row>
    <row r="99" spans="1:266" ht="12.9" customHeight="1" x14ac:dyDescent="0.2">
      <c r="A99" s="34" t="s">
        <v>310</v>
      </c>
      <c r="B99" s="115"/>
      <c r="C99" s="115"/>
      <c r="D99" s="115"/>
      <c r="E99" s="115"/>
      <c r="F99" s="115"/>
      <c r="G99" s="115"/>
      <c r="H99" s="115"/>
      <c r="I99" s="115"/>
      <c r="J99" s="115"/>
      <c r="K99" s="115"/>
      <c r="L99" s="115"/>
      <c r="M99" s="115"/>
      <c r="N99" s="115"/>
      <c r="O99" s="115"/>
      <c r="P99" s="115"/>
      <c r="Q99" s="115"/>
      <c r="R99" s="115"/>
      <c r="S99" s="115"/>
      <c r="T99" s="115"/>
      <c r="U99" s="115"/>
      <c r="V99" s="115"/>
      <c r="W99" s="115"/>
      <c r="X99" s="115">
        <f t="shared" ref="X99:CI99" si="117">+X95/X$85</f>
        <v>0.21916159621033129</v>
      </c>
      <c r="Y99" s="115">
        <f t="shared" si="117"/>
        <v>0.21332880228684581</v>
      </c>
      <c r="Z99" s="115">
        <f t="shared" si="117"/>
        <v>0.21393292016126109</v>
      </c>
      <c r="AA99" s="115">
        <f t="shared" si="117"/>
        <v>0.21343636480387479</v>
      </c>
      <c r="AB99" s="115">
        <f t="shared" si="117"/>
        <v>0.2106345255352203</v>
      </c>
      <c r="AC99" s="115">
        <f t="shared" si="117"/>
        <v>0.2150767664538851</v>
      </c>
      <c r="AD99" s="115">
        <f t="shared" si="117"/>
        <v>0.21804756192095409</v>
      </c>
      <c r="AE99" s="115">
        <f t="shared" si="117"/>
        <v>0.22595735630230729</v>
      </c>
      <c r="AF99" s="115">
        <f t="shared" si="117"/>
        <v>0.23209857699973235</v>
      </c>
      <c r="AG99" s="115">
        <f t="shared" si="117"/>
        <v>0.23984697306980182</v>
      </c>
      <c r="AH99" s="115">
        <f t="shared" si="117"/>
        <v>0.2296197342990875</v>
      </c>
      <c r="AI99" s="115">
        <f t="shared" si="117"/>
        <v>0.23766773731022559</v>
      </c>
      <c r="AJ99" s="115">
        <f t="shared" si="117"/>
        <v>0.23559865950824102</v>
      </c>
      <c r="AK99" s="115">
        <f t="shared" si="117"/>
        <v>0.23473688002017074</v>
      </c>
      <c r="AL99" s="115">
        <f t="shared" si="117"/>
        <v>0.22948723184839542</v>
      </c>
      <c r="AM99" s="115">
        <f t="shared" si="117"/>
        <v>0.2244787384628536</v>
      </c>
      <c r="AN99" s="115">
        <f t="shared" si="117"/>
        <v>0.21904724605419582</v>
      </c>
      <c r="AO99" s="115">
        <f t="shared" si="117"/>
        <v>0.20971676963186139</v>
      </c>
      <c r="AP99" s="115">
        <f t="shared" si="117"/>
        <v>0.18825248292018726</v>
      </c>
      <c r="AQ99" s="115">
        <f t="shared" si="117"/>
        <v>0.1794602605262953</v>
      </c>
      <c r="AR99" s="115">
        <f t="shared" si="117"/>
        <v>0.78017943068846884</v>
      </c>
      <c r="AS99" s="115">
        <f t="shared" si="117"/>
        <v>0.19066562051638869</v>
      </c>
      <c r="AT99" s="115">
        <f t="shared" si="117"/>
        <v>0.19015709625131647</v>
      </c>
      <c r="AU99" s="115">
        <f t="shared" si="117"/>
        <v>0.19044040738475831</v>
      </c>
      <c r="AV99" s="115">
        <f t="shared" si="117"/>
        <v>0.18284854174648635</v>
      </c>
      <c r="AW99" s="115">
        <f t="shared" si="117"/>
        <v>0.17955366595488986</v>
      </c>
      <c r="AX99" s="115">
        <f t="shared" si="117"/>
        <v>0.16818658279042059</v>
      </c>
      <c r="AY99" s="115">
        <f t="shared" si="117"/>
        <v>0.1673861502725649</v>
      </c>
      <c r="AZ99" s="115">
        <f t="shared" si="117"/>
        <v>0.16056365527604782</v>
      </c>
      <c r="BA99" s="115">
        <f t="shared" si="117"/>
        <v>0.15383300117380719</v>
      </c>
      <c r="BB99" s="115">
        <f t="shared" si="117"/>
        <v>0.1510471409220363</v>
      </c>
      <c r="BC99" s="115">
        <f t="shared" si="117"/>
        <v>0.14970710445278762</v>
      </c>
      <c r="BD99" s="115">
        <f t="shared" si="117"/>
        <v>0.14980957689131255</v>
      </c>
      <c r="BE99" s="115">
        <f t="shared" si="117"/>
        <v>0.15763947659277505</v>
      </c>
      <c r="BF99" s="115">
        <f t="shared" si="117"/>
        <v>0.16287707068509716</v>
      </c>
      <c r="BG99" s="115">
        <f t="shared" si="117"/>
        <v>0.16856768333089614</v>
      </c>
      <c r="BH99" s="115">
        <f t="shared" si="117"/>
        <v>0.16674166295680334</v>
      </c>
      <c r="BI99" s="115">
        <f t="shared" si="117"/>
        <v>0.17245896125683305</v>
      </c>
      <c r="BJ99" s="115">
        <f t="shared" si="117"/>
        <v>0.17527699930710858</v>
      </c>
      <c r="BK99" s="115">
        <f t="shared" si="117"/>
        <v>0.17241221990456795</v>
      </c>
      <c r="BL99" s="115">
        <f t="shared" si="117"/>
        <v>0.17188282674290528</v>
      </c>
      <c r="BM99" s="115">
        <f t="shared" si="117"/>
        <v>0.17326726348756635</v>
      </c>
      <c r="BN99" s="115">
        <f t="shared" si="117"/>
        <v>0.15196984398088795</v>
      </c>
      <c r="BO99" s="115">
        <f t="shared" si="117"/>
        <v>0.15770590680271282</v>
      </c>
      <c r="BP99" s="115">
        <f t="shared" si="117"/>
        <v>0.15898273765079435</v>
      </c>
      <c r="BQ99" s="115">
        <f t="shared" si="117"/>
        <v>0.16793456877073415</v>
      </c>
      <c r="BR99" s="115">
        <f t="shared" si="117"/>
        <v>0.1705180421430107</v>
      </c>
      <c r="BS99" s="115">
        <f t="shared" si="117"/>
        <v>0.16938585311889909</v>
      </c>
      <c r="BT99" s="115">
        <f t="shared" si="117"/>
        <v>0.17150208910463152</v>
      </c>
      <c r="BU99" s="115">
        <f t="shared" si="117"/>
        <v>0.1743170916306597</v>
      </c>
      <c r="BV99" s="115">
        <f t="shared" si="117"/>
        <v>0.17548700400465936</v>
      </c>
      <c r="BW99" s="115">
        <f t="shared" si="117"/>
        <v>0.16870383480808512</v>
      </c>
      <c r="BX99" s="115">
        <f t="shared" si="117"/>
        <v>0.16784460487947853</v>
      </c>
      <c r="BY99" s="115">
        <f t="shared" si="117"/>
        <v>0.16235779511194368</v>
      </c>
      <c r="BZ99" s="115">
        <f t="shared" si="117"/>
        <v>0.15465415888782846</v>
      </c>
      <c r="CA99" s="115">
        <f t="shared" si="117"/>
        <v>0.14757956797346924</v>
      </c>
      <c r="CB99" s="115">
        <f t="shared" si="117"/>
        <v>0.1502033281568152</v>
      </c>
      <c r="CC99" s="115">
        <f t="shared" si="117"/>
        <v>0.14926894507828217</v>
      </c>
      <c r="CD99" s="115">
        <f t="shared" si="117"/>
        <v>0.15314259208489203</v>
      </c>
      <c r="CE99" s="115">
        <f t="shared" si="117"/>
        <v>0.16638317679113113</v>
      </c>
      <c r="CF99" s="115">
        <f t="shared" si="117"/>
        <v>0.17046257563870926</v>
      </c>
      <c r="CG99" s="115">
        <f t="shared" si="117"/>
        <v>0.16965940755078981</v>
      </c>
      <c r="CH99" s="115">
        <f t="shared" si="117"/>
        <v>0.1725133143489164</v>
      </c>
      <c r="CI99" s="115">
        <f t="shared" si="117"/>
        <v>0.16644829078620244</v>
      </c>
      <c r="CJ99" s="115">
        <f t="shared" ref="CJ99:EU99" si="118">+CJ95/CJ$85</f>
        <v>0.15754328157129424</v>
      </c>
      <c r="CK99" s="115">
        <f t="shared" si="118"/>
        <v>0.15267186345091174</v>
      </c>
      <c r="CL99" s="115">
        <f t="shared" si="118"/>
        <v>0.14837629355137877</v>
      </c>
      <c r="CM99" s="115">
        <f t="shared" si="118"/>
        <v>0.15980862150101299</v>
      </c>
      <c r="CN99" s="115">
        <f t="shared" si="118"/>
        <v>0.16539261603723326</v>
      </c>
      <c r="CO99" s="115">
        <f t="shared" si="118"/>
        <v>0.17357764646168719</v>
      </c>
      <c r="CP99" s="115">
        <f t="shared" si="118"/>
        <v>0.17562661871482441</v>
      </c>
      <c r="CQ99" s="115">
        <f t="shared" si="118"/>
        <v>0.17980787091479483</v>
      </c>
      <c r="CR99" s="115">
        <f t="shared" si="118"/>
        <v>0.18001828549547488</v>
      </c>
      <c r="CS99" s="115">
        <f t="shared" si="118"/>
        <v>0.18353938653684729</v>
      </c>
      <c r="CT99" s="115">
        <f t="shared" si="118"/>
        <v>0.16807671269302449</v>
      </c>
      <c r="CU99" s="115">
        <f t="shared" si="118"/>
        <v>0.16544181907415489</v>
      </c>
      <c r="CV99" s="115">
        <f t="shared" si="118"/>
        <v>0.15341921474625744</v>
      </c>
      <c r="CW99" s="115">
        <f t="shared" si="118"/>
        <v>0.14567864028788541</v>
      </c>
      <c r="CX99" s="115">
        <f t="shared" si="118"/>
        <v>0.14129192993224668</v>
      </c>
      <c r="CY99" s="115">
        <f t="shared" si="118"/>
        <v>0.14020072770889386</v>
      </c>
      <c r="CZ99" s="115">
        <f t="shared" si="118"/>
        <v>0.14141669051095113</v>
      </c>
      <c r="DA99" s="115">
        <f t="shared" si="118"/>
        <v>0.14049234256512613</v>
      </c>
      <c r="DB99" s="115">
        <f t="shared" si="118"/>
        <v>0.14472894325877286</v>
      </c>
      <c r="DC99" s="115">
        <f t="shared" si="118"/>
        <v>0.16270579908251803</v>
      </c>
      <c r="DD99" s="115">
        <f t="shared" si="118"/>
        <v>0.16638583955932815</v>
      </c>
      <c r="DE99" s="115">
        <f t="shared" si="118"/>
        <v>0.15770358138496846</v>
      </c>
      <c r="DF99" s="115">
        <f t="shared" si="118"/>
        <v>0.15155416066821767</v>
      </c>
      <c r="DG99" s="115">
        <f t="shared" si="118"/>
        <v>0.15080732624553309</v>
      </c>
      <c r="DH99" s="115">
        <f t="shared" si="118"/>
        <v>0.15298183580518218</v>
      </c>
      <c r="DI99" s="115">
        <f t="shared" si="118"/>
        <v>0.15212632730672532</v>
      </c>
      <c r="DJ99" s="115">
        <f t="shared" si="118"/>
        <v>0.14076977659552328</v>
      </c>
      <c r="DK99" s="115">
        <f t="shared" si="118"/>
        <v>0.1442976357577555</v>
      </c>
      <c r="DL99" s="115">
        <f t="shared" si="118"/>
        <v>0.15285295690297798</v>
      </c>
      <c r="DM99" s="115">
        <f t="shared" si="118"/>
        <v>0.15190130397401289</v>
      </c>
      <c r="DN99" s="115">
        <f t="shared" si="118"/>
        <v>0.16103829496688274</v>
      </c>
      <c r="DO99" s="115">
        <f t="shared" si="118"/>
        <v>0.16141562364131046</v>
      </c>
      <c r="DP99" s="115">
        <f t="shared" si="118"/>
        <v>0.15727987604828739</v>
      </c>
      <c r="DQ99" s="115">
        <f t="shared" si="118"/>
        <v>0.15702756633884077</v>
      </c>
      <c r="DR99" s="115">
        <f t="shared" si="118"/>
        <v>0.16282106394602866</v>
      </c>
      <c r="DS99" s="115">
        <f t="shared" si="118"/>
        <v>0.84239817133023376</v>
      </c>
      <c r="DT99" s="115">
        <f t="shared" si="118"/>
        <v>0.1528561609239826</v>
      </c>
      <c r="DU99" s="115">
        <f t="shared" si="118"/>
        <v>0.14723211961403332</v>
      </c>
      <c r="DV99" s="115">
        <f t="shared" si="118"/>
        <v>0.13638368009288004</v>
      </c>
      <c r="DW99" s="115">
        <f t="shared" si="118"/>
        <v>0.13138710300237513</v>
      </c>
      <c r="DX99" s="115">
        <f t="shared" si="118"/>
        <v>0.14351842487456848</v>
      </c>
      <c r="DY99" s="115">
        <f t="shared" si="118"/>
        <v>0.15299218227534281</v>
      </c>
      <c r="DZ99" s="115">
        <f t="shared" si="118"/>
        <v>0.16115887872896845</v>
      </c>
      <c r="EA99" s="115">
        <f t="shared" si="118"/>
        <v>0.16877055820227743</v>
      </c>
      <c r="EB99" s="115">
        <f t="shared" si="118"/>
        <v>0.16258309048914565</v>
      </c>
      <c r="EC99" s="115">
        <f t="shared" si="118"/>
        <v>0.14478147940331718</v>
      </c>
      <c r="ED99" s="115">
        <f t="shared" si="118"/>
        <v>0.14631046368800915</v>
      </c>
      <c r="EE99" s="115">
        <f t="shared" si="118"/>
        <v>0.1458654908152642</v>
      </c>
      <c r="EF99" s="115">
        <f t="shared" si="118"/>
        <v>0.12761471526384224</v>
      </c>
      <c r="EG99" s="115">
        <f t="shared" si="118"/>
        <v>0.11514028052703941</v>
      </c>
      <c r="EH99" s="115">
        <f t="shared" si="118"/>
        <v>0.11072715260800405</v>
      </c>
      <c r="EI99" s="115">
        <f t="shared" si="118"/>
        <v>0.11151766843126526</v>
      </c>
      <c r="EJ99" s="115">
        <f t="shared" si="118"/>
        <v>0.1095221696125359</v>
      </c>
      <c r="EK99" s="115">
        <f t="shared" si="118"/>
        <v>0.11435129088755493</v>
      </c>
      <c r="EL99" s="115">
        <f t="shared" si="118"/>
        <v>0.12167775160783835</v>
      </c>
      <c r="EM99" s="115">
        <f t="shared" si="118"/>
        <v>0.12490294160949716</v>
      </c>
      <c r="EN99" s="115">
        <f t="shared" si="118"/>
        <v>0.13202517055434604</v>
      </c>
      <c r="EO99" s="115">
        <f t="shared" si="118"/>
        <v>0.13728706375222288</v>
      </c>
      <c r="EP99" s="115">
        <f t="shared" si="118"/>
        <v>0.14158642949090278</v>
      </c>
      <c r="EQ99" s="115">
        <f t="shared" si="118"/>
        <v>0.12793063955008063</v>
      </c>
      <c r="ER99" s="115">
        <f t="shared" si="118"/>
        <v>0.13067997967624298</v>
      </c>
      <c r="ES99" s="115">
        <f t="shared" si="118"/>
        <v>0.13089094090556014</v>
      </c>
      <c r="ET99" s="115">
        <f t="shared" si="118"/>
        <v>0.12942792348620227</v>
      </c>
      <c r="EU99" s="115">
        <f t="shared" si="118"/>
        <v>0.13178971086267388</v>
      </c>
      <c r="EV99" s="115">
        <f t="shared" ref="EV99:HG99" si="119">+EV95/EV$85</f>
        <v>0.13713979924298567</v>
      </c>
      <c r="EW99" s="115">
        <f t="shared" si="119"/>
        <v>0.14215381604782096</v>
      </c>
      <c r="EX99" s="115">
        <f t="shared" si="119"/>
        <v>0.14725508196035375</v>
      </c>
      <c r="EY99" s="115">
        <f t="shared" si="119"/>
        <v>0.15086130047159674</v>
      </c>
      <c r="EZ99" s="115">
        <f t="shared" si="119"/>
        <v>0.15422463835990999</v>
      </c>
      <c r="FA99" s="115">
        <f t="shared" si="119"/>
        <v>0.15561581915994913</v>
      </c>
      <c r="FB99" s="115">
        <f t="shared" si="119"/>
        <v>0.15851174746706095</v>
      </c>
      <c r="FC99" s="115">
        <f t="shared" si="119"/>
        <v>0.15346373062036381</v>
      </c>
      <c r="FD99" s="115">
        <f t="shared" si="119"/>
        <v>0.15402453560762625</v>
      </c>
      <c r="FE99" s="115">
        <f t="shared" si="119"/>
        <v>0.15527014843265602</v>
      </c>
      <c r="FF99" s="115">
        <f t="shared" si="119"/>
        <v>0.15716978037521179</v>
      </c>
      <c r="FG99" s="115">
        <f t="shared" si="119"/>
        <v>0.16433758397949466</v>
      </c>
      <c r="FH99" s="115">
        <f t="shared" si="119"/>
        <v>0.176183630864753</v>
      </c>
      <c r="FI99" s="115">
        <f t="shared" si="119"/>
        <v>0.18125403508032265</v>
      </c>
      <c r="FJ99" s="115">
        <f t="shared" si="119"/>
        <v>0.17845000650641429</v>
      </c>
      <c r="FK99" s="115">
        <f t="shared" si="119"/>
        <v>0.18150675162517954</v>
      </c>
      <c r="FL99" s="115">
        <f t="shared" si="119"/>
        <v>0.18276844001813847</v>
      </c>
      <c r="FM99" s="115">
        <f t="shared" si="119"/>
        <v>0.18930364891653248</v>
      </c>
      <c r="FN99" s="115">
        <f t="shared" si="119"/>
        <v>0.19447100141773491</v>
      </c>
      <c r="FO99" s="115">
        <f t="shared" si="119"/>
        <v>0.18569960722012224</v>
      </c>
      <c r="FP99" s="115">
        <f t="shared" si="119"/>
        <v>0.1856318197686132</v>
      </c>
      <c r="FQ99" s="115">
        <f t="shared" si="119"/>
        <v>0.18335952988676638</v>
      </c>
      <c r="FR99" s="115">
        <f t="shared" si="119"/>
        <v>0.1843648449620911</v>
      </c>
      <c r="FS99" s="115">
        <f t="shared" si="119"/>
        <v>0.19052937042923884</v>
      </c>
      <c r="FT99" s="115">
        <f t="shared" si="119"/>
        <v>0.1933099481251831</v>
      </c>
      <c r="FU99" s="115">
        <f t="shared" si="119"/>
        <v>0.19992310873343105</v>
      </c>
      <c r="FV99" s="115">
        <f t="shared" si="119"/>
        <v>0.21220359225073926</v>
      </c>
      <c r="FW99" s="115">
        <f t="shared" si="119"/>
        <v>0.22089573475537588</v>
      </c>
      <c r="FX99" s="115">
        <f t="shared" si="119"/>
        <v>0.22221147061839919</v>
      </c>
      <c r="FY99" s="115">
        <f t="shared" si="119"/>
        <v>0.22608700952132349</v>
      </c>
      <c r="FZ99" s="115">
        <f t="shared" si="119"/>
        <v>0.23077968390843348</v>
      </c>
      <c r="GA99" s="115">
        <f t="shared" si="119"/>
        <v>0.24043739314222293</v>
      </c>
      <c r="GB99" s="115">
        <f t="shared" si="119"/>
        <v>0.246187520831264</v>
      </c>
      <c r="GC99" s="115">
        <f t="shared" si="119"/>
        <v>0.26065777346280977</v>
      </c>
      <c r="GD99" s="115">
        <f t="shared" si="119"/>
        <v>0.26817426845273468</v>
      </c>
      <c r="GE99" s="115">
        <f t="shared" si="119"/>
        <v>0.26342664356939088</v>
      </c>
      <c r="GF99" s="115">
        <f t="shared" si="119"/>
        <v>0.27175539886374789</v>
      </c>
      <c r="GG99" s="115">
        <f t="shared" si="119"/>
        <v>0.28371193401677852</v>
      </c>
      <c r="GH99" s="115">
        <f t="shared" si="119"/>
        <v>0.3012864238305854</v>
      </c>
      <c r="GI99" s="115">
        <f t="shared" si="119"/>
        <v>0.30079805535527665</v>
      </c>
      <c r="GJ99" s="115">
        <f t="shared" si="119"/>
        <v>0.29661833803930127</v>
      </c>
      <c r="GK99" s="115">
        <f t="shared" si="119"/>
        <v>0.30812604117464676</v>
      </c>
      <c r="GL99" s="115">
        <f t="shared" si="119"/>
        <v>0.31204901607933166</v>
      </c>
      <c r="GM99" s="115">
        <f t="shared" si="119"/>
        <v>0.30054998943052802</v>
      </c>
      <c r="GN99" s="115">
        <f t="shared" si="119"/>
        <v>0.29631281395944253</v>
      </c>
      <c r="GO99" s="115">
        <f t="shared" si="119"/>
        <v>0.29235351453069663</v>
      </c>
      <c r="GP99" s="115">
        <f t="shared" si="119"/>
        <v>0.2918925001989644</v>
      </c>
      <c r="GQ99" s="115">
        <f t="shared" si="119"/>
        <v>0.287581242137468</v>
      </c>
      <c r="GR99" s="115">
        <f t="shared" si="119"/>
        <v>0.28913921591255459</v>
      </c>
      <c r="GS99" s="115">
        <f t="shared" si="119"/>
        <v>0.2895287004749218</v>
      </c>
      <c r="GT99" s="115">
        <f t="shared" si="119"/>
        <v>0.29310117314662637</v>
      </c>
      <c r="GU99" s="115">
        <f t="shared" si="119"/>
        <v>0.30338105854734748</v>
      </c>
      <c r="GV99" s="115">
        <f t="shared" si="119"/>
        <v>0.3054241714151934</v>
      </c>
      <c r="GW99" s="115">
        <f t="shared" si="119"/>
        <v>0.30654495147710675</v>
      </c>
      <c r="GX99" s="115">
        <f t="shared" si="119"/>
        <v>0.30929020509175681</v>
      </c>
      <c r="GY99" s="115">
        <f t="shared" si="119"/>
        <v>0.2951964142722277</v>
      </c>
      <c r="GZ99" s="115">
        <f t="shared" si="119"/>
        <v>0.29714044521364391</v>
      </c>
      <c r="HA99" s="115">
        <f t="shared" si="119"/>
        <v>0.29439920926123164</v>
      </c>
      <c r="HB99" s="115">
        <f t="shared" si="119"/>
        <v>0.28644183210542379</v>
      </c>
      <c r="HC99" s="115">
        <f t="shared" si="119"/>
        <v>0.28780311593323071</v>
      </c>
      <c r="HD99" s="115">
        <f t="shared" si="119"/>
        <v>0.2912603293146997</v>
      </c>
      <c r="HE99" s="115">
        <f t="shared" si="119"/>
        <v>0.2953619418045117</v>
      </c>
      <c r="HF99" s="115">
        <f t="shared" si="119"/>
        <v>0.30475088034635861</v>
      </c>
      <c r="HG99" s="115">
        <f t="shared" si="119"/>
        <v>0.29990766562256921</v>
      </c>
      <c r="HH99" s="115">
        <f t="shared" ref="HH99:JF99" si="120">+HH95/HH$85</f>
        <v>0.30348503884392464</v>
      </c>
      <c r="HI99" s="115">
        <f t="shared" si="120"/>
        <v>0.30399493047397813</v>
      </c>
      <c r="HJ99" s="115">
        <f t="shared" si="120"/>
        <v>0.30712395394276232</v>
      </c>
      <c r="HK99" s="115">
        <f t="shared" si="120"/>
        <v>0.30694078534806279</v>
      </c>
      <c r="HL99" s="115">
        <f t="shared" si="120"/>
        <v>0.30479494748821417</v>
      </c>
      <c r="HM99" s="115">
        <f t="shared" si="120"/>
        <v>0.30247472709748086</v>
      </c>
      <c r="HN99" s="115">
        <f t="shared" si="120"/>
        <v>0.31014583566027398</v>
      </c>
      <c r="HO99" s="115">
        <f t="shared" si="120"/>
        <v>0.31194038694039078</v>
      </c>
      <c r="HP99" s="115">
        <f t="shared" si="120"/>
        <v>0.31844801076782508</v>
      </c>
      <c r="HQ99" s="115">
        <f t="shared" si="120"/>
        <v>0.33151735219555128</v>
      </c>
      <c r="HR99" s="115">
        <f t="shared" si="120"/>
        <v>0.33831155186430445</v>
      </c>
      <c r="HS99" s="115">
        <f t="shared" si="120"/>
        <v>0.34304526299222526</v>
      </c>
      <c r="HT99" s="115">
        <f t="shared" si="120"/>
        <v>0.34146129510740847</v>
      </c>
      <c r="HU99" s="115">
        <f t="shared" si="120"/>
        <v>0.34655131515962961</v>
      </c>
      <c r="HV99" s="115">
        <f t="shared" si="120"/>
        <v>0.3507403218135422</v>
      </c>
      <c r="HW99" s="115">
        <f t="shared" si="120"/>
        <v>0.3104532715144942</v>
      </c>
      <c r="HX99" s="115">
        <f t="shared" si="120"/>
        <v>0.30726356255243786</v>
      </c>
      <c r="HY99" s="115">
        <f t="shared" si="120"/>
        <v>0.30792038097536167</v>
      </c>
      <c r="HZ99" s="115">
        <f t="shared" si="120"/>
        <v>0.3041380675000438</v>
      </c>
      <c r="IA99" s="115">
        <f t="shared" si="120"/>
        <v>0.30735157518860207</v>
      </c>
      <c r="IB99" s="115">
        <f t="shared" si="120"/>
        <v>0.30289197178156696</v>
      </c>
      <c r="IC99" s="115">
        <f t="shared" si="120"/>
        <v>0.31758194334972401</v>
      </c>
      <c r="ID99" s="115">
        <f t="shared" si="120"/>
        <v>0.32226982473689214</v>
      </c>
      <c r="IE99" s="115">
        <f t="shared" si="120"/>
        <v>0.32273193213570311</v>
      </c>
      <c r="IF99" s="115">
        <f t="shared" si="120"/>
        <v>0.33143438882904713</v>
      </c>
      <c r="IG99" s="115">
        <f t="shared" si="120"/>
        <v>0.32226197979256255</v>
      </c>
      <c r="IH99" s="115">
        <f t="shared" si="120"/>
        <v>0.32619130822651721</v>
      </c>
      <c r="II99" s="115">
        <f t="shared" si="120"/>
        <v>0.32346919822222459</v>
      </c>
      <c r="IJ99" s="115">
        <f t="shared" si="120"/>
        <v>0.32112124998970404</v>
      </c>
      <c r="IK99" s="115">
        <f t="shared" si="120"/>
        <v>0.31709250005761924</v>
      </c>
      <c r="IL99" s="115">
        <f t="shared" si="120"/>
        <v>0.31592539166949457</v>
      </c>
      <c r="IM99" s="115">
        <f t="shared" si="120"/>
        <v>0.31796941087512159</v>
      </c>
      <c r="IN99" s="115">
        <f t="shared" si="120"/>
        <v>0.32424736486763645</v>
      </c>
      <c r="IO99" s="115">
        <f t="shared" si="120"/>
        <v>0.32888365828426225</v>
      </c>
      <c r="IP99" s="115">
        <f t="shared" si="120"/>
        <v>0.33085381239787315</v>
      </c>
      <c r="IQ99" s="115">
        <f t="shared" si="120"/>
        <v>0.33557504306052566</v>
      </c>
      <c r="IR99" s="115">
        <f t="shared" si="120"/>
        <v>0.33434840690507389</v>
      </c>
      <c r="IS99" s="115">
        <f t="shared" si="120"/>
        <v>0.33215371756138107</v>
      </c>
      <c r="IT99" s="115">
        <f t="shared" si="120"/>
        <v>0.33816581993035916</v>
      </c>
      <c r="IU99" s="115">
        <f t="shared" si="120"/>
        <v>0.329562620409586</v>
      </c>
      <c r="IV99" s="115">
        <f t="shared" si="120"/>
        <v>0.3195371758010509</v>
      </c>
      <c r="IW99" s="115">
        <f t="shared" si="120"/>
        <v>0.31979865861052043</v>
      </c>
      <c r="IX99" s="115">
        <f t="shared" si="120"/>
        <v>0.3215992117829769</v>
      </c>
      <c r="IY99" s="115">
        <f t="shared" si="120"/>
        <v>0.32960587946315095</v>
      </c>
      <c r="IZ99" s="115">
        <f t="shared" si="120"/>
        <v>0.3276275439059313</v>
      </c>
      <c r="JA99" s="115">
        <f t="shared" si="120"/>
        <v>0.32861973921168891</v>
      </c>
      <c r="JB99" s="115">
        <f t="shared" si="120"/>
        <v>0.32387996190907514</v>
      </c>
      <c r="JC99" s="115">
        <f t="shared" si="120"/>
        <v>0.32192114172805486</v>
      </c>
      <c r="JD99" s="115">
        <f t="shared" si="120"/>
        <v>0.32215765223738807</v>
      </c>
      <c r="JE99" s="115">
        <f t="shared" si="120"/>
        <v>0.33165524800522173</v>
      </c>
      <c r="JF99" s="115">
        <f t="shared" si="120"/>
        <v>0.33932342284412814</v>
      </c>
    </row>
    <row r="100" spans="1:266" ht="12.9" customHeight="1" x14ac:dyDescent="0.2">
      <c r="L100" s="1"/>
      <c r="M100" s="1"/>
      <c r="X100" s="118"/>
      <c r="Y100" s="118"/>
      <c r="Z100" s="118"/>
      <c r="AA100" s="118"/>
      <c r="AB100" s="118"/>
      <c r="AC100" s="118"/>
      <c r="AD100" s="118"/>
      <c r="AE100" s="118"/>
      <c r="AF100" s="118"/>
      <c r="AG100" s="118"/>
      <c r="AH100" s="118"/>
      <c r="AI100" s="118"/>
      <c r="AJ100" s="118"/>
      <c r="AK100" s="118"/>
      <c r="AL100" s="118"/>
      <c r="AM100" s="118"/>
      <c r="AN100" s="118"/>
      <c r="AO100" s="118"/>
      <c r="AP100" s="118"/>
      <c r="AQ100" s="118"/>
      <c r="AR100" s="118"/>
      <c r="AS100" s="118"/>
      <c r="AT100" s="118"/>
      <c r="AU100" s="118"/>
      <c r="AV100" s="118"/>
      <c r="AW100" s="118"/>
      <c r="AX100" s="118"/>
      <c r="AY100" s="118"/>
      <c r="AZ100" s="118"/>
      <c r="BA100" s="118"/>
      <c r="BB100" s="118"/>
      <c r="BC100" s="118"/>
      <c r="BD100" s="118"/>
      <c r="BE100" s="118"/>
      <c r="BF100" s="118"/>
      <c r="BG100" s="118"/>
      <c r="BH100" s="118"/>
      <c r="BI100" s="118"/>
      <c r="BJ100" s="118"/>
      <c r="BK100" s="118"/>
      <c r="BL100" s="118"/>
      <c r="BM100" s="118"/>
      <c r="BN100" s="118"/>
      <c r="BO100" s="118"/>
      <c r="BP100" s="118"/>
      <c r="BQ100" s="118"/>
      <c r="BR100" s="118"/>
      <c r="BS100" s="118"/>
      <c r="BT100" s="118"/>
      <c r="BU100" s="118"/>
      <c r="BV100" s="118"/>
      <c r="BW100" s="118"/>
      <c r="BX100" s="118"/>
      <c r="BY100" s="118"/>
      <c r="BZ100" s="118"/>
      <c r="CA100" s="118"/>
      <c r="CB100" s="118"/>
      <c r="CC100" s="118"/>
      <c r="CD100" s="118"/>
      <c r="CE100" s="118"/>
      <c r="CF100" s="118"/>
      <c r="CG100" s="118"/>
      <c r="CH100" s="118"/>
      <c r="CI100" s="118"/>
      <c r="CJ100" s="118"/>
      <c r="CK100" s="118"/>
      <c r="CL100" s="118"/>
      <c r="CM100" s="118"/>
      <c r="CN100" s="118"/>
      <c r="CO100" s="118"/>
      <c r="CP100" s="118"/>
      <c r="CQ100" s="118"/>
      <c r="CR100" s="118"/>
      <c r="CS100" s="118"/>
      <c r="CT100" s="118"/>
      <c r="CU100" s="118"/>
      <c r="CV100" s="118"/>
      <c r="CW100" s="118"/>
      <c r="CX100" s="118"/>
      <c r="CY100" s="118"/>
      <c r="CZ100" s="118"/>
      <c r="DA100" s="118"/>
      <c r="DB100" s="118"/>
      <c r="DC100" s="118"/>
      <c r="DD100" s="118"/>
      <c r="DE100" s="118"/>
      <c r="DF100" s="118"/>
      <c r="DG100" s="118"/>
      <c r="DH100" s="118"/>
      <c r="DI100" s="118"/>
      <c r="DJ100" s="118"/>
      <c r="DK100" s="118"/>
      <c r="DL100" s="118"/>
      <c r="DM100" s="118"/>
      <c r="DN100" s="118"/>
      <c r="DO100" s="118"/>
      <c r="DP100" s="118"/>
      <c r="DQ100" s="118"/>
      <c r="DR100" s="118"/>
      <c r="DS100" s="118"/>
      <c r="DT100" s="118"/>
      <c r="DU100" s="118"/>
      <c r="DV100" s="118"/>
      <c r="DW100" s="118"/>
      <c r="DX100" s="118"/>
      <c r="DY100" s="118"/>
      <c r="DZ100" s="118"/>
      <c r="EA100" s="118"/>
      <c r="EB100" s="118"/>
      <c r="EC100" s="118"/>
      <c r="ED100" s="118"/>
      <c r="EE100" s="118"/>
      <c r="EF100" s="118"/>
      <c r="EG100" s="118"/>
      <c r="EH100" s="118"/>
      <c r="EI100" s="118"/>
      <c r="EJ100" s="118"/>
      <c r="EK100" s="118"/>
      <c r="EL100" s="118"/>
      <c r="EM100" s="118"/>
      <c r="EN100" s="118"/>
      <c r="EO100" s="118"/>
      <c r="EP100" s="118"/>
      <c r="EQ100" s="118"/>
      <c r="ER100" s="118"/>
      <c r="ES100" s="118"/>
      <c r="ET100" s="118"/>
      <c r="EU100" s="118"/>
      <c r="EV100" s="118"/>
      <c r="EW100" s="118"/>
      <c r="EX100" s="118"/>
      <c r="EY100" s="118"/>
      <c r="EZ100" s="118"/>
      <c r="FA100" s="118"/>
      <c r="FB100" s="118"/>
      <c r="FC100" s="118"/>
      <c r="FD100" s="118"/>
      <c r="FE100" s="118"/>
      <c r="FF100" s="118"/>
      <c r="FG100" s="118"/>
      <c r="FH100" s="118"/>
      <c r="FI100" s="118"/>
      <c r="FJ100" s="118"/>
      <c r="FK100" s="118"/>
      <c r="FL100" s="118"/>
      <c r="FM100" s="118"/>
      <c r="FN100" s="118"/>
      <c r="FO100" s="118"/>
      <c r="FP100" s="118"/>
      <c r="FQ100" s="118"/>
      <c r="FR100" s="118"/>
      <c r="FS100" s="118"/>
      <c r="FT100" s="118"/>
      <c r="FU100" s="118"/>
      <c r="FV100" s="118"/>
      <c r="FW100" s="118"/>
      <c r="FX100" s="118"/>
      <c r="FY100" s="118"/>
      <c r="FZ100" s="118"/>
      <c r="GA100" s="118"/>
      <c r="GB100" s="118"/>
      <c r="GC100" s="118"/>
      <c r="GD100" s="118"/>
      <c r="GE100" s="118"/>
      <c r="GF100" s="118"/>
      <c r="GG100" s="118"/>
      <c r="GH100" s="118"/>
      <c r="GI100" s="118"/>
    </row>
    <row r="101" spans="1:266" ht="12.9" customHeight="1" x14ac:dyDescent="0.2">
      <c r="L101" s="1"/>
      <c r="M101" s="1"/>
      <c r="X101" s="118"/>
      <c r="Y101" s="118"/>
      <c r="Z101" s="118"/>
      <c r="AA101" s="118"/>
      <c r="AB101" s="118"/>
      <c r="AC101" s="118"/>
      <c r="AD101" s="118"/>
      <c r="AE101" s="118"/>
      <c r="AF101" s="118"/>
      <c r="AG101" s="118"/>
      <c r="AH101" s="118"/>
      <c r="AI101" s="118"/>
      <c r="AJ101" s="118"/>
      <c r="AK101" s="118"/>
      <c r="AL101" s="118"/>
      <c r="AM101" s="118"/>
      <c r="AN101" s="118"/>
      <c r="AO101" s="118"/>
      <c r="AP101" s="118"/>
      <c r="AQ101" s="118"/>
      <c r="AR101" s="118"/>
      <c r="AS101" s="118"/>
      <c r="AT101" s="118"/>
      <c r="AU101" s="118"/>
      <c r="AV101" s="118"/>
      <c r="AW101" s="118"/>
      <c r="AX101" s="118"/>
      <c r="AY101" s="118"/>
      <c r="AZ101" s="118"/>
      <c r="BA101" s="118"/>
      <c r="BB101" s="118"/>
      <c r="BC101" s="118"/>
      <c r="BD101" s="118"/>
      <c r="BE101" s="118"/>
      <c r="BF101" s="118"/>
      <c r="BG101" s="118"/>
      <c r="BH101" s="118"/>
      <c r="BI101" s="118"/>
      <c r="BJ101" s="118"/>
      <c r="BK101" s="118"/>
      <c r="BL101" s="118"/>
      <c r="BM101" s="118"/>
      <c r="BN101" s="118"/>
      <c r="BO101" s="118"/>
      <c r="BP101" s="118"/>
      <c r="BQ101" s="118"/>
      <c r="BR101" s="118"/>
      <c r="BS101" s="118"/>
      <c r="BT101" s="118"/>
      <c r="BU101" s="118"/>
      <c r="BV101" s="118"/>
      <c r="BW101" s="118"/>
      <c r="BX101" s="118"/>
      <c r="BY101" s="118"/>
      <c r="BZ101" s="118"/>
      <c r="CA101" s="118"/>
      <c r="CB101" s="118"/>
      <c r="CC101" s="118"/>
      <c r="CD101" s="118"/>
      <c r="CE101" s="118"/>
      <c r="CF101" s="118"/>
      <c r="CG101" s="118"/>
      <c r="CH101" s="118"/>
      <c r="CI101" s="118"/>
      <c r="CJ101" s="118"/>
      <c r="CK101" s="118"/>
      <c r="CL101" s="118"/>
      <c r="CM101" s="118"/>
      <c r="CN101" s="118"/>
      <c r="CO101" s="118"/>
      <c r="CP101" s="118"/>
      <c r="CQ101" s="118"/>
      <c r="CR101" s="118"/>
      <c r="CS101" s="118"/>
      <c r="CT101" s="118"/>
      <c r="CU101" s="118"/>
      <c r="CV101" s="118"/>
      <c r="CW101" s="118"/>
      <c r="CX101" s="118"/>
      <c r="CY101" s="118"/>
      <c r="CZ101" s="118"/>
      <c r="DA101" s="118"/>
      <c r="DB101" s="118"/>
      <c r="DC101" s="118"/>
      <c r="DD101" s="118"/>
      <c r="DE101" s="118"/>
      <c r="DF101" s="118"/>
      <c r="DG101" s="118"/>
      <c r="DH101" s="118"/>
      <c r="DI101" s="118"/>
      <c r="DJ101" s="118"/>
      <c r="DK101" s="118"/>
      <c r="DL101" s="118"/>
      <c r="DM101" s="118"/>
      <c r="DN101" s="118"/>
      <c r="DO101" s="118"/>
      <c r="DP101" s="118"/>
      <c r="DQ101" s="118"/>
      <c r="DR101" s="118"/>
      <c r="DS101" s="118"/>
      <c r="DT101" s="118"/>
      <c r="DU101" s="118"/>
      <c r="DV101" s="118"/>
      <c r="DW101" s="118"/>
      <c r="DX101" s="118"/>
      <c r="DY101" s="118"/>
      <c r="DZ101" s="118"/>
      <c r="EA101" s="118"/>
      <c r="EB101" s="118"/>
      <c r="EC101" s="118"/>
      <c r="ED101" s="118"/>
      <c r="EE101" s="118"/>
      <c r="EF101" s="118"/>
      <c r="EG101" s="118"/>
      <c r="EH101" s="118"/>
      <c r="EI101" s="118"/>
      <c r="EJ101" s="118"/>
      <c r="EK101" s="118"/>
      <c r="EL101" s="118"/>
      <c r="EM101" s="118"/>
      <c r="EN101" s="118"/>
      <c r="EO101" s="118"/>
      <c r="EP101" s="118"/>
      <c r="EQ101" s="118"/>
      <c r="ER101" s="118"/>
      <c r="ES101" s="118"/>
      <c r="ET101" s="118"/>
      <c r="EU101" s="118"/>
      <c r="EV101" s="118"/>
      <c r="EW101" s="118"/>
      <c r="EX101" s="118"/>
      <c r="EY101" s="118"/>
      <c r="EZ101" s="118"/>
      <c r="FA101" s="118"/>
      <c r="FB101" s="118"/>
      <c r="FC101" s="118"/>
      <c r="FD101" s="118"/>
      <c r="FE101" s="118"/>
      <c r="FF101" s="118"/>
      <c r="FG101" s="118"/>
      <c r="FH101" s="118"/>
      <c r="FI101" s="118"/>
      <c r="FJ101" s="118"/>
      <c r="FK101" s="118"/>
      <c r="FL101" s="118"/>
      <c r="FM101" s="118"/>
      <c r="FN101" s="118"/>
      <c r="FO101" s="118"/>
      <c r="FP101" s="118"/>
      <c r="FQ101" s="118"/>
      <c r="FR101" s="118"/>
      <c r="FS101" s="118"/>
      <c r="FT101" s="118"/>
      <c r="FU101" s="118"/>
      <c r="FV101" s="118"/>
      <c r="FW101" s="118"/>
      <c r="FX101" s="118"/>
      <c r="FY101" s="118"/>
      <c r="FZ101" s="118"/>
      <c r="GA101" s="118"/>
      <c r="GB101" s="118"/>
      <c r="GC101" s="118"/>
      <c r="GD101" s="118"/>
      <c r="GE101" s="118"/>
      <c r="GF101" s="118"/>
      <c r="GG101" s="118"/>
      <c r="GH101" s="118"/>
      <c r="GI101" s="118"/>
    </row>
    <row r="102" spans="1:266" ht="12.9" customHeight="1" x14ac:dyDescent="0.2">
      <c r="A102" s="73" t="s">
        <v>311</v>
      </c>
      <c r="B102" s="118">
        <f t="shared" ref="B102:BM102" si="121">+B38/B84</f>
        <v>0.4382883346484156</v>
      </c>
      <c r="C102" s="118">
        <f t="shared" si="121"/>
        <v>0.41506129597197899</v>
      </c>
      <c r="D102" s="118">
        <f t="shared" si="121"/>
        <v>0.45359501100513572</v>
      </c>
      <c r="E102" s="118">
        <f t="shared" si="121"/>
        <v>0.4372484937415238</v>
      </c>
      <c r="F102" s="118">
        <f t="shared" si="121"/>
        <v>0.43435149983911142</v>
      </c>
      <c r="G102" s="118">
        <f t="shared" si="121"/>
        <v>0.44134892020831057</v>
      </c>
      <c r="H102" s="118">
        <f t="shared" si="121"/>
        <v>0.44259529833814426</v>
      </c>
      <c r="I102" s="118">
        <f t="shared" si="121"/>
        <v>0.43914987793470078</v>
      </c>
      <c r="J102" s="118">
        <f t="shared" si="121"/>
        <v>0.44280151118860794</v>
      </c>
      <c r="K102" s="118">
        <f t="shared" si="121"/>
        <v>0.43283795370105743</v>
      </c>
      <c r="L102" s="118">
        <f t="shared" si="121"/>
        <v>0.41082389923748436</v>
      </c>
      <c r="M102" s="118">
        <f t="shared" si="121"/>
        <v>0.45725548164572555</v>
      </c>
      <c r="N102" s="118">
        <f t="shared" si="121"/>
        <v>0.42094158576959767</v>
      </c>
      <c r="O102" s="118">
        <f t="shared" si="121"/>
        <v>0.40807877937062581</v>
      </c>
      <c r="P102" s="118">
        <f t="shared" si="121"/>
        <v>0.43347333723217607</v>
      </c>
      <c r="Q102" s="118">
        <f t="shared" si="121"/>
        <v>0.402073028947524</v>
      </c>
      <c r="R102" s="118">
        <f t="shared" si="121"/>
        <v>0.40530176068140145</v>
      </c>
      <c r="S102" s="118">
        <f t="shared" si="121"/>
        <v>0.43851324634242783</v>
      </c>
      <c r="T102" s="118">
        <f t="shared" si="121"/>
        <v>0.41669560598941841</v>
      </c>
      <c r="U102" s="118">
        <f t="shared" si="121"/>
        <v>0.42032696283986165</v>
      </c>
      <c r="V102" s="118">
        <f t="shared" si="121"/>
        <v>0.42345747080346852</v>
      </c>
      <c r="W102" s="118">
        <f t="shared" si="121"/>
        <v>0.4237396048623287</v>
      </c>
      <c r="X102" s="118">
        <f t="shared" si="121"/>
        <v>0.40101531177000088</v>
      </c>
      <c r="Y102" s="118">
        <f t="shared" si="121"/>
        <v>0.49061086839886564</v>
      </c>
      <c r="Z102" s="118">
        <f t="shared" si="121"/>
        <v>0.43996515279160603</v>
      </c>
      <c r="AA102" s="118">
        <f t="shared" si="121"/>
        <v>0.41302908277404921</v>
      </c>
      <c r="AB102" s="118">
        <f t="shared" si="121"/>
        <v>0.42409996635388236</v>
      </c>
      <c r="AC102" s="118">
        <f t="shared" si="121"/>
        <v>0.40695049470026984</v>
      </c>
      <c r="AD102" s="118">
        <f t="shared" si="121"/>
        <v>0.38865546218487396</v>
      </c>
      <c r="AE102" s="118">
        <f t="shared" si="121"/>
        <v>0.48289216648041833</v>
      </c>
      <c r="AF102" s="118">
        <f t="shared" si="121"/>
        <v>0.43396010352014291</v>
      </c>
      <c r="AG102" s="118">
        <f t="shared" si="121"/>
        <v>0.39299111117598118</v>
      </c>
      <c r="AH102" s="118">
        <f t="shared" si="121"/>
        <v>0.35509889463688304</v>
      </c>
      <c r="AI102" s="118">
        <f t="shared" si="121"/>
        <v>0.3609137720034174</v>
      </c>
      <c r="AJ102" s="118">
        <f t="shared" si="121"/>
        <v>0.40296204127143159</v>
      </c>
      <c r="AK102" s="118">
        <f t="shared" si="121"/>
        <v>0.45141802030240891</v>
      </c>
      <c r="AL102" s="118">
        <f t="shared" si="121"/>
        <v>0.41679130055462082</v>
      </c>
      <c r="AM102" s="118">
        <f t="shared" si="121"/>
        <v>0.39860155874292957</v>
      </c>
      <c r="AN102" s="118">
        <f t="shared" si="121"/>
        <v>0.39842935522901429</v>
      </c>
      <c r="AO102" s="118">
        <f t="shared" si="121"/>
        <v>0.37252840503743534</v>
      </c>
      <c r="AP102" s="118">
        <f t="shared" si="121"/>
        <v>0.37880121331225702</v>
      </c>
      <c r="AQ102" s="118">
        <f t="shared" si="121"/>
        <v>0.3953919741689495</v>
      </c>
      <c r="AR102" s="118">
        <f t="shared" si="121"/>
        <v>0.39014118125279962</v>
      </c>
      <c r="AS102" s="118">
        <f t="shared" si="121"/>
        <v>0.38807480654508308</v>
      </c>
      <c r="AT102" s="118">
        <f t="shared" si="121"/>
        <v>0.41298601461225265</v>
      </c>
      <c r="AU102" s="118">
        <f t="shared" si="121"/>
        <v>0.41234879280885439</v>
      </c>
      <c r="AV102" s="118">
        <f t="shared" si="121"/>
        <v>0.4283913437231634</v>
      </c>
      <c r="AW102" s="118">
        <f t="shared" si="121"/>
        <v>0.45789556581713947</v>
      </c>
      <c r="AX102" s="118">
        <f t="shared" si="121"/>
        <v>0.43780425157799613</v>
      </c>
      <c r="AY102" s="118">
        <f t="shared" si="121"/>
        <v>0.47465801995853696</v>
      </c>
      <c r="AZ102" s="118">
        <f t="shared" si="121"/>
        <v>0.49236445179830796</v>
      </c>
      <c r="BA102" s="118">
        <f t="shared" si="121"/>
        <v>0.48470554631286994</v>
      </c>
      <c r="BB102" s="118">
        <f t="shared" si="121"/>
        <v>0.45250861856671221</v>
      </c>
      <c r="BC102" s="118">
        <f t="shared" si="121"/>
        <v>0.47215151411730288</v>
      </c>
      <c r="BD102" s="118">
        <f t="shared" si="121"/>
        <v>0.43180918214058905</v>
      </c>
      <c r="BE102" s="118">
        <f t="shared" si="121"/>
        <v>0.46147405569340139</v>
      </c>
      <c r="BF102" s="118">
        <f t="shared" si="121"/>
        <v>0.48171574272556916</v>
      </c>
      <c r="BG102" s="118">
        <f t="shared" si="121"/>
        <v>0.48942468754606555</v>
      </c>
      <c r="BH102" s="118">
        <f t="shared" si="121"/>
        <v>0.5110495408096285</v>
      </c>
      <c r="BI102" s="118">
        <f t="shared" si="121"/>
        <v>0.57536700959426657</v>
      </c>
      <c r="BJ102" s="118">
        <f t="shared" si="121"/>
        <v>0.55775405037661729</v>
      </c>
      <c r="BK102" s="118">
        <f t="shared" si="121"/>
        <v>0.59904442089701526</v>
      </c>
      <c r="BL102" s="118">
        <f t="shared" si="121"/>
        <v>0.56668124041885914</v>
      </c>
      <c r="BM102" s="118">
        <f t="shared" si="121"/>
        <v>0.53799399299547446</v>
      </c>
      <c r="BN102" s="118">
        <f t="shared" ref="BN102:DY102" si="122">+BN38/BN84</f>
        <v>0.54502406196008624</v>
      </c>
      <c r="BO102" s="118">
        <f t="shared" si="122"/>
        <v>0.56582298596197977</v>
      </c>
      <c r="BP102" s="118">
        <f t="shared" si="122"/>
        <v>0.5766456511091157</v>
      </c>
      <c r="BQ102" s="118">
        <f t="shared" si="122"/>
        <v>0.58180463272832406</v>
      </c>
      <c r="BR102" s="118">
        <f t="shared" si="122"/>
        <v>-0.57641743468761031</v>
      </c>
      <c r="BS102" s="118">
        <f t="shared" si="122"/>
        <v>-0.56286855469376185</v>
      </c>
      <c r="BT102" s="118">
        <f t="shared" si="122"/>
        <v>-0.57541792182434526</v>
      </c>
      <c r="BU102" s="118">
        <f t="shared" si="122"/>
        <v>-0.64344121984170177</v>
      </c>
      <c r="BV102" s="118">
        <f t="shared" si="122"/>
        <v>-0.61896497846154308</v>
      </c>
      <c r="BW102" s="118">
        <f t="shared" si="122"/>
        <v>-0.59164196763397869</v>
      </c>
      <c r="BX102" s="118">
        <f t="shared" si="122"/>
        <v>-0.64876110946496068</v>
      </c>
      <c r="BY102" s="118">
        <f t="shared" si="122"/>
        <v>-0.63386343537012202</v>
      </c>
      <c r="BZ102" s="118">
        <f t="shared" si="122"/>
        <v>-0.63823825928183719</v>
      </c>
      <c r="CA102" s="118">
        <f t="shared" si="122"/>
        <v>-0.67134765282880027</v>
      </c>
      <c r="CB102" s="118">
        <f t="shared" si="122"/>
        <v>-0.63347760928505392</v>
      </c>
      <c r="CC102" s="118">
        <f t="shared" si="122"/>
        <v>-0.64397987053363648</v>
      </c>
      <c r="CD102" s="118">
        <f t="shared" si="122"/>
        <v>-0.6710726622849521</v>
      </c>
      <c r="CE102" s="118">
        <f t="shared" si="122"/>
        <v>-0.68986771469305597</v>
      </c>
      <c r="CF102" s="118">
        <f t="shared" si="122"/>
        <v>-0.72369209823558833</v>
      </c>
      <c r="CG102" s="118">
        <f t="shared" si="122"/>
        <v>-0.73081263989855527</v>
      </c>
      <c r="CH102" s="118">
        <f t="shared" si="122"/>
        <v>-0.76195691963421941</v>
      </c>
      <c r="CI102" s="118">
        <f t="shared" si="122"/>
        <v>-0.74629917448582517</v>
      </c>
      <c r="CJ102" s="118">
        <f t="shared" si="122"/>
        <v>-0.75263680590978932</v>
      </c>
      <c r="CK102" s="118">
        <f t="shared" si="122"/>
        <v>-0.73567721211868875</v>
      </c>
      <c r="CL102" s="118">
        <f t="shared" si="122"/>
        <v>-0.77078512714936998</v>
      </c>
      <c r="CM102" s="118">
        <f t="shared" si="122"/>
        <v>-0.81420202647922135</v>
      </c>
      <c r="CN102" s="118">
        <f t="shared" si="122"/>
        <v>-0.78029581744145082</v>
      </c>
      <c r="CO102" s="118">
        <f t="shared" si="122"/>
        <v>-0.77834500454184752</v>
      </c>
      <c r="CP102" s="118">
        <f t="shared" si="122"/>
        <v>-0.79698184584081344</v>
      </c>
      <c r="CQ102" s="118">
        <f t="shared" si="122"/>
        <v>-0.80909040992586423</v>
      </c>
      <c r="CR102" s="118">
        <f t="shared" si="122"/>
        <v>-0.8210344700659018</v>
      </c>
      <c r="CS102" s="118">
        <f t="shared" si="122"/>
        <v>-0.84755318066599727</v>
      </c>
      <c r="CT102" s="118">
        <f t="shared" si="122"/>
        <v>-0.73207635348758948</v>
      </c>
      <c r="CU102" s="118">
        <f t="shared" si="122"/>
        <v>-0.76205069906274514</v>
      </c>
      <c r="CV102" s="118">
        <f t="shared" si="122"/>
        <v>-0.78010661352892152</v>
      </c>
      <c r="CW102" s="118">
        <f t="shared" si="122"/>
        <v>-0.78470308797523558</v>
      </c>
      <c r="CX102" s="118">
        <f t="shared" si="122"/>
        <v>-0.80181404273952839</v>
      </c>
      <c r="CY102" s="118">
        <f t="shared" si="122"/>
        <v>-0.80423022185722548</v>
      </c>
      <c r="CZ102" s="118">
        <f t="shared" si="122"/>
        <v>-0.81033991358736812</v>
      </c>
      <c r="DA102" s="118">
        <f t="shared" si="122"/>
        <v>-0.82811062087177734</v>
      </c>
      <c r="DB102" s="118">
        <f t="shared" si="122"/>
        <v>-0.84438440994862196</v>
      </c>
      <c r="DC102" s="118">
        <f t="shared" si="122"/>
        <v>-0.87605806227444583</v>
      </c>
      <c r="DD102" s="118">
        <f t="shared" si="122"/>
        <v>-0.84965486061943452</v>
      </c>
      <c r="DE102" s="118">
        <f t="shared" si="122"/>
        <v>-0.82574059254124299</v>
      </c>
      <c r="DF102" s="118">
        <f t="shared" si="122"/>
        <v>-0.85557456852300395</v>
      </c>
      <c r="DG102" s="118">
        <f t="shared" si="122"/>
        <v>-0.82924681368259145</v>
      </c>
      <c r="DH102" s="118">
        <f t="shared" si="122"/>
        <v>-0.82245424730386618</v>
      </c>
      <c r="DI102" s="118">
        <f t="shared" si="122"/>
        <v>-0.80949982609870963</v>
      </c>
      <c r="DJ102" s="118">
        <f t="shared" si="122"/>
        <v>-0.83942231398571698</v>
      </c>
      <c r="DK102" s="118">
        <f t="shared" si="122"/>
        <v>-0.82850090268108523</v>
      </c>
      <c r="DL102" s="118">
        <f t="shared" si="122"/>
        <v>-0.87423886193302236</v>
      </c>
      <c r="DM102" s="118">
        <f t="shared" si="122"/>
        <v>-0.92217141099360045</v>
      </c>
      <c r="DN102" s="118">
        <f t="shared" si="122"/>
        <v>-0.94387058568004101</v>
      </c>
      <c r="DO102" s="118">
        <f t="shared" si="122"/>
        <v>-0.97310210748183901</v>
      </c>
      <c r="DP102" s="118">
        <f t="shared" si="122"/>
        <v>-0.99266805279428527</v>
      </c>
      <c r="DQ102" s="118">
        <f t="shared" si="122"/>
        <v>-1.1041161309160554</v>
      </c>
      <c r="DR102" s="118">
        <f t="shared" si="122"/>
        <v>-1.0177413603174559</v>
      </c>
      <c r="DS102" s="118">
        <f t="shared" si="122"/>
        <v>-0.98442366755283972</v>
      </c>
      <c r="DT102" s="118">
        <f t="shared" si="122"/>
        <v>-1.0358048689891495</v>
      </c>
      <c r="DU102" s="118">
        <f t="shared" si="122"/>
        <v>-1.047253941323564</v>
      </c>
      <c r="DV102" s="118">
        <f t="shared" si="122"/>
        <v>-1.0429252386849561</v>
      </c>
      <c r="DW102" s="118">
        <f t="shared" si="122"/>
        <v>-1.0514784628812908</v>
      </c>
      <c r="DX102" s="118">
        <f t="shared" si="122"/>
        <v>-1.0303127628841202</v>
      </c>
      <c r="DY102" s="118">
        <f t="shared" si="122"/>
        <v>-1.0511472756407745</v>
      </c>
      <c r="DZ102" s="118">
        <f t="shared" ref="DZ102:GK102" si="123">+DZ38/DZ84</f>
        <v>-1.0814000736476546</v>
      </c>
      <c r="EA102" s="118">
        <f t="shared" si="123"/>
        <v>-1.1139543943239365</v>
      </c>
      <c r="EB102" s="118">
        <f t="shared" si="123"/>
        <v>-1.0653582316141819</v>
      </c>
      <c r="EC102" s="118">
        <f t="shared" si="123"/>
        <v>-1.1487095751939902</v>
      </c>
      <c r="ED102" s="118">
        <f t="shared" si="123"/>
        <v>-1.0681713886353184</v>
      </c>
      <c r="EE102" s="118">
        <f t="shared" si="123"/>
        <v>-1.0833762269349203</v>
      </c>
      <c r="EF102" s="118">
        <f t="shared" si="123"/>
        <v>-1.1314809675300861</v>
      </c>
      <c r="EG102" s="118">
        <f t="shared" si="123"/>
        <v>-1.0019357846974433</v>
      </c>
      <c r="EH102" s="118">
        <f t="shared" si="123"/>
        <v>-1.0509989042805943</v>
      </c>
      <c r="EI102" s="118">
        <f t="shared" si="123"/>
        <v>-1.0810315222628337</v>
      </c>
      <c r="EJ102" s="118">
        <f t="shared" si="123"/>
        <v>-1.0571089137223739</v>
      </c>
      <c r="EK102" s="118">
        <f t="shared" si="123"/>
        <v>-1.055078359482442</v>
      </c>
      <c r="EL102" s="118">
        <f t="shared" si="123"/>
        <v>-1.0807327060188781</v>
      </c>
      <c r="EM102" s="118">
        <f t="shared" si="123"/>
        <v>-1.0610886233189354</v>
      </c>
      <c r="EN102" s="118">
        <f t="shared" si="123"/>
        <v>-1.0484042175528216</v>
      </c>
      <c r="EO102" s="118">
        <f t="shared" si="123"/>
        <v>-1.1291497759637372</v>
      </c>
      <c r="EP102" s="118">
        <f t="shared" si="123"/>
        <v>-1.0395537639501455</v>
      </c>
      <c r="EQ102" s="118">
        <f t="shared" si="123"/>
        <v>-1.0057179267970471</v>
      </c>
      <c r="ER102" s="118">
        <f t="shared" si="123"/>
        <v>-1.0276512527244692</v>
      </c>
      <c r="ES102" s="118">
        <f t="shared" si="123"/>
        <v>-1.0258965486927674</v>
      </c>
      <c r="ET102" s="118">
        <f t="shared" si="123"/>
        <v>-1.0837035813590599</v>
      </c>
      <c r="EU102" s="118">
        <f t="shared" si="123"/>
        <v>-1.0677048833371872</v>
      </c>
      <c r="EV102" s="118">
        <f t="shared" si="123"/>
        <v>-0.94122323640975014</v>
      </c>
      <c r="EW102" s="118">
        <f t="shared" si="123"/>
        <v>-0.93363901458618026</v>
      </c>
      <c r="EX102" s="118">
        <f t="shared" si="123"/>
        <v>-0.88874666935039193</v>
      </c>
      <c r="EY102" s="118">
        <f t="shared" si="123"/>
        <v>-0.92618272386276246</v>
      </c>
      <c r="EZ102" s="118">
        <f t="shared" si="123"/>
        <v>-0.91790148690256956</v>
      </c>
      <c r="FA102" s="118">
        <f t="shared" si="123"/>
        <v>-1.0677558025291891</v>
      </c>
      <c r="FB102" s="118">
        <f t="shared" si="123"/>
        <v>-1.0417958110799508</v>
      </c>
      <c r="FC102" s="118">
        <f t="shared" si="123"/>
        <v>-1.0141148447307882</v>
      </c>
      <c r="FD102" s="118">
        <f t="shared" si="123"/>
        <v>-0.97247982004562628</v>
      </c>
      <c r="FE102" s="118">
        <f t="shared" si="123"/>
        <v>-0.95419513641588372</v>
      </c>
      <c r="FF102" s="118">
        <f t="shared" si="123"/>
        <v>-1.0051217548683951</v>
      </c>
      <c r="FG102" s="118">
        <f t="shared" si="123"/>
        <v>-1.0042395413332719</v>
      </c>
      <c r="FH102" s="118">
        <f t="shared" si="123"/>
        <v>-1.010988774560718</v>
      </c>
      <c r="FI102" s="118">
        <f t="shared" si="123"/>
        <v>-1.024109610280006</v>
      </c>
      <c r="FJ102" s="118">
        <f t="shared" si="123"/>
        <v>-1.116747936859195</v>
      </c>
      <c r="FK102" s="118">
        <f t="shared" si="123"/>
        <v>-1.1275515602690711</v>
      </c>
      <c r="FL102" s="118">
        <f t="shared" si="123"/>
        <v>-1.1572431210409397</v>
      </c>
      <c r="FM102" s="118">
        <f t="shared" si="123"/>
        <v>-1.199440645594541</v>
      </c>
      <c r="FN102" s="118">
        <f t="shared" si="123"/>
        <v>-1.1320026764253703</v>
      </c>
      <c r="FO102" s="118">
        <f t="shared" si="123"/>
        <v>-1.1373455362406009</v>
      </c>
      <c r="FP102" s="118">
        <f t="shared" si="123"/>
        <v>-1.1140034591393138</v>
      </c>
      <c r="FQ102" s="118">
        <f t="shared" si="123"/>
        <v>-1.0536259587712564</v>
      </c>
      <c r="FR102" s="118">
        <f t="shared" si="123"/>
        <v>-1.0710668596418764</v>
      </c>
      <c r="FS102" s="118">
        <f t="shared" si="123"/>
        <v>-1.0782900785535279</v>
      </c>
      <c r="FT102" s="118">
        <f t="shared" si="123"/>
        <v>-1.0581644389063427</v>
      </c>
      <c r="FU102" s="118">
        <f t="shared" si="123"/>
        <v>-1.0629614293367142</v>
      </c>
      <c r="FV102" s="118">
        <f t="shared" si="123"/>
        <v>-1.068675442267734</v>
      </c>
      <c r="FW102" s="118">
        <f t="shared" si="123"/>
        <v>-1.0910249852648655</v>
      </c>
      <c r="FX102" s="118">
        <f t="shared" si="123"/>
        <v>-1.0780255601054469</v>
      </c>
      <c r="FY102" s="118">
        <f t="shared" si="123"/>
        <v>-1.096155884896328</v>
      </c>
      <c r="FZ102" s="118">
        <f t="shared" si="123"/>
        <v>-1.0514833936532384</v>
      </c>
      <c r="GA102" s="118">
        <f t="shared" si="123"/>
        <v>-0.99665294815474026</v>
      </c>
      <c r="GB102" s="118">
        <f t="shared" si="123"/>
        <v>-0.97884492232474662</v>
      </c>
      <c r="GC102" s="118">
        <f t="shared" si="123"/>
        <v>-0.99492618021461077</v>
      </c>
      <c r="GD102" s="118">
        <f t="shared" si="123"/>
        <v>-0.99889175795780505</v>
      </c>
      <c r="GE102" s="118">
        <f t="shared" si="123"/>
        <v>-1.0111558792888933</v>
      </c>
      <c r="GF102" s="118">
        <f t="shared" si="123"/>
        <v>-1.0111061434388002</v>
      </c>
      <c r="GG102" s="118">
        <f t="shared" si="123"/>
        <v>-0.99345617953169407</v>
      </c>
      <c r="GH102" s="118">
        <f t="shared" si="123"/>
        <v>-1.0479117748824116</v>
      </c>
      <c r="GI102" s="118">
        <f t="shared" si="123"/>
        <v>-1.0649042751706495</v>
      </c>
      <c r="GJ102" s="118">
        <f t="shared" si="123"/>
        <v>-1.0562261320244934</v>
      </c>
      <c r="GK102" s="118">
        <f t="shared" si="123"/>
        <v>-1.0087210742514685</v>
      </c>
      <c r="GL102" s="118">
        <f t="shared" ref="GL102:IW102" si="124">+GL38/GL84</f>
        <v>-0.96271703524035368</v>
      </c>
      <c r="GM102" s="118">
        <f t="shared" si="124"/>
        <v>-0.98091306298028103</v>
      </c>
      <c r="GN102" s="118">
        <f t="shared" si="124"/>
        <v>-0.95752970043876884</v>
      </c>
      <c r="GO102" s="118">
        <f t="shared" si="124"/>
        <v>-0.96186992474045152</v>
      </c>
      <c r="GP102" s="118">
        <f t="shared" si="124"/>
        <v>-0.84893675599546259</v>
      </c>
      <c r="GQ102" s="118">
        <f t="shared" si="124"/>
        <v>-0.75003902701138314</v>
      </c>
      <c r="GR102" s="118">
        <f t="shared" si="124"/>
        <v>-0.75693344031314636</v>
      </c>
      <c r="GS102" s="118">
        <f t="shared" si="124"/>
        <v>-0.77401016206975337</v>
      </c>
      <c r="GT102" s="118">
        <f t="shared" si="124"/>
        <v>-0.85341932758535921</v>
      </c>
      <c r="GU102" s="118">
        <f t="shared" si="124"/>
        <v>-0.84344942736693562</v>
      </c>
      <c r="GV102" s="118">
        <f t="shared" si="124"/>
        <v>-0.8375915615214532</v>
      </c>
      <c r="GW102" s="118">
        <f t="shared" si="124"/>
        <v>-0.8587536701036963</v>
      </c>
      <c r="GX102" s="118">
        <f t="shared" si="124"/>
        <v>-0.77009502119454043</v>
      </c>
      <c r="GY102" s="118">
        <f t="shared" si="124"/>
        <v>-0.72073207336137812</v>
      </c>
      <c r="GZ102" s="118">
        <f t="shared" si="124"/>
        <v>-0.70891692652436611</v>
      </c>
      <c r="HA102" s="118">
        <f t="shared" si="124"/>
        <v>-0.69140378166186589</v>
      </c>
      <c r="HB102" s="118">
        <f t="shared" si="124"/>
        <v>-0.61355258940809787</v>
      </c>
      <c r="HC102" s="118">
        <f t="shared" si="124"/>
        <v>-0.58956101002583639</v>
      </c>
      <c r="HD102" s="118">
        <f t="shared" si="124"/>
        <v>-0.60547230946409669</v>
      </c>
      <c r="HE102" s="118">
        <f t="shared" si="124"/>
        <v>-0.64408493927944488</v>
      </c>
      <c r="HF102" s="118">
        <f t="shared" si="124"/>
        <v>-0.70574972882242204</v>
      </c>
      <c r="HG102" s="118">
        <f t="shared" si="124"/>
        <v>-0.73577831358260304</v>
      </c>
      <c r="HH102" s="118">
        <f t="shared" si="124"/>
        <v>-0.75232491415746805</v>
      </c>
      <c r="HI102" s="118">
        <f t="shared" si="124"/>
        <v>-0.79248717934536239</v>
      </c>
      <c r="HJ102" s="118">
        <f t="shared" si="124"/>
        <v>-0.74518970983778943</v>
      </c>
      <c r="HK102" s="118">
        <f t="shared" si="124"/>
        <v>-0.76185384681206469</v>
      </c>
      <c r="HL102" s="118">
        <f t="shared" si="124"/>
        <v>-0.77634904427038243</v>
      </c>
      <c r="HM102" s="118">
        <f t="shared" si="124"/>
        <v>-0.8004223771252621</v>
      </c>
      <c r="HN102" s="118">
        <f t="shared" si="124"/>
        <v>-0.81218142723260123</v>
      </c>
      <c r="HO102" s="118">
        <f t="shared" si="124"/>
        <v>-0.77774468815689302</v>
      </c>
      <c r="HP102" s="118">
        <f t="shared" si="124"/>
        <v>-0.7669431584183104</v>
      </c>
      <c r="HQ102" s="118">
        <f t="shared" si="124"/>
        <v>-0.80881956172642211</v>
      </c>
      <c r="HR102" s="118">
        <f t="shared" si="124"/>
        <v>-0.82360934382197815</v>
      </c>
      <c r="HS102" s="118">
        <f t="shared" si="124"/>
        <v>-0.83569849647852201</v>
      </c>
      <c r="HT102" s="118">
        <f t="shared" si="124"/>
        <v>-0.82563995860251527</v>
      </c>
      <c r="HU102" s="118">
        <f t="shared" si="124"/>
        <v>-0.84941464005235545</v>
      </c>
      <c r="HV102" s="118">
        <f t="shared" si="124"/>
        <v>-0.79753321687014045</v>
      </c>
      <c r="HW102" s="118">
        <f t="shared" si="124"/>
        <v>-0.78816712248331022</v>
      </c>
      <c r="HX102" s="118">
        <f t="shared" si="124"/>
        <v>-0.80865477997089907</v>
      </c>
      <c r="HY102" s="118">
        <f t="shared" si="124"/>
        <v>-0.77781186983196171</v>
      </c>
      <c r="HZ102" s="118">
        <f t="shared" si="124"/>
        <v>-0.7676233319650988</v>
      </c>
      <c r="IA102" s="118">
        <f t="shared" si="124"/>
        <v>-0.72303715548388714</v>
      </c>
      <c r="IB102" s="118">
        <f t="shared" si="124"/>
        <v>-0.7146858229869556</v>
      </c>
      <c r="IC102" s="118">
        <f t="shared" si="124"/>
        <v>-0.75564543863317335</v>
      </c>
      <c r="ID102" s="118">
        <f t="shared" si="124"/>
        <v>-0.77629321679746754</v>
      </c>
      <c r="IE102" s="118">
        <f t="shared" si="124"/>
        <v>-0.76018024952432128</v>
      </c>
      <c r="IF102" s="118">
        <f t="shared" si="124"/>
        <v>-0.74706193989320757</v>
      </c>
      <c r="IG102" s="118">
        <f t="shared" si="124"/>
        <v>-0.808651140886118</v>
      </c>
      <c r="IH102" s="118">
        <f t="shared" si="124"/>
        <v>-0.75068629081777916</v>
      </c>
      <c r="II102" s="118">
        <f t="shared" si="124"/>
        <v>-0.65505048923345899</v>
      </c>
      <c r="IJ102" s="118">
        <f t="shared" si="124"/>
        <v>-0.74545300546410542</v>
      </c>
      <c r="IK102" s="118">
        <f t="shared" si="124"/>
        <v>-0.81268102314353874</v>
      </c>
      <c r="IL102" s="118">
        <f t="shared" si="124"/>
        <v>-0.90213267998661972</v>
      </c>
      <c r="IM102" s="118">
        <f t="shared" si="124"/>
        <v>-0.96033665990224348</v>
      </c>
      <c r="IN102" s="118">
        <f t="shared" si="124"/>
        <v>-1.1040497576964525</v>
      </c>
      <c r="IO102" s="118">
        <f t="shared" si="124"/>
        <v>-0.95471072540397683</v>
      </c>
      <c r="IP102" s="118">
        <f t="shared" si="124"/>
        <v>-0.96593765357145744</v>
      </c>
      <c r="IQ102" s="118">
        <f t="shared" si="124"/>
        <v>-0.92215783079673785</v>
      </c>
      <c r="IR102" s="118">
        <f t="shared" si="124"/>
        <v>-0.99849136613340239</v>
      </c>
      <c r="IS102" s="118">
        <f t="shared" si="124"/>
        <v>-1.1246814450429283</v>
      </c>
      <c r="IT102" s="118">
        <f t="shared" si="124"/>
        <v>-0.94930855305106743</v>
      </c>
      <c r="IU102" s="118">
        <f t="shared" si="124"/>
        <v>-0.89537868913920182</v>
      </c>
      <c r="IV102" s="118">
        <f t="shared" si="124"/>
        <v>-0.92151927568691816</v>
      </c>
      <c r="IW102" s="118">
        <f t="shared" si="124"/>
        <v>-0.93544324536617052</v>
      </c>
      <c r="IX102" s="118">
        <f t="shared" ref="IX102:JF102" si="125">+IX38/IX84</f>
        <v>-0.91929282133837298</v>
      </c>
      <c r="IY102" s="118">
        <f t="shared" si="125"/>
        <v>-0.93598769970972007</v>
      </c>
      <c r="IZ102" s="118">
        <f t="shared" si="125"/>
        <v>-0.93867734638476852</v>
      </c>
      <c r="JA102" s="118">
        <f t="shared" si="125"/>
        <v>-0.98623792785484998</v>
      </c>
      <c r="JB102" s="118">
        <f t="shared" si="125"/>
        <v>-1.0005484550008505</v>
      </c>
      <c r="JC102" s="118">
        <f t="shared" si="125"/>
        <v>-0.97024632306047121</v>
      </c>
      <c r="JD102" s="118">
        <f t="shared" si="125"/>
        <v>-0.94391824874495278</v>
      </c>
      <c r="JE102" s="118">
        <f t="shared" si="125"/>
        <v>-1.0683270244271768</v>
      </c>
      <c r="JF102" s="118">
        <f t="shared" si="125"/>
        <v>-0.87816222731855165</v>
      </c>
    </row>
    <row r="103" spans="1:266" ht="12.9" customHeight="1" x14ac:dyDescent="0.2">
      <c r="A103" s="73" t="s">
        <v>312</v>
      </c>
      <c r="B103" s="118">
        <f t="shared" ref="B103:BM103" si="126">+B38/B85</f>
        <v>6.3988393369929605E-2</v>
      </c>
      <c r="C103" s="118">
        <f t="shared" si="126"/>
        <v>6.2591701390926693E-2</v>
      </c>
      <c r="D103" s="118">
        <f t="shared" si="126"/>
        <v>6.2809439829578914E-2</v>
      </c>
      <c r="E103" s="118">
        <f t="shared" si="126"/>
        <v>6.2231039894694209E-2</v>
      </c>
      <c r="F103" s="118">
        <f t="shared" si="126"/>
        <v>5.8654547151683306E-2</v>
      </c>
      <c r="G103" s="118">
        <f t="shared" si="126"/>
        <v>5.6811451983642701E-2</v>
      </c>
      <c r="H103" s="118">
        <f t="shared" si="126"/>
        <v>5.7170871227058537E-2</v>
      </c>
      <c r="I103" s="118">
        <f t="shared" si="126"/>
        <v>5.8091543036333813E-2</v>
      </c>
      <c r="J103" s="118">
        <f t="shared" si="126"/>
        <v>5.6423481245250769E-2</v>
      </c>
      <c r="K103" s="118">
        <f t="shared" si="126"/>
        <v>5.4909534599965136E-2</v>
      </c>
      <c r="L103" s="118">
        <f t="shared" si="126"/>
        <v>5.2318803337886639E-2</v>
      </c>
      <c r="M103" s="118">
        <f t="shared" si="126"/>
        <v>5.009169533129746E-2</v>
      </c>
      <c r="N103" s="118">
        <f t="shared" si="126"/>
        <v>5.0703204840514979E-2</v>
      </c>
      <c r="O103" s="118">
        <f t="shared" si="126"/>
        <v>5.279610976033345E-2</v>
      </c>
      <c r="P103" s="118">
        <f t="shared" si="126"/>
        <v>5.3452109972412488E-2</v>
      </c>
      <c r="Q103" s="118">
        <f t="shared" si="126"/>
        <v>5.3182228107031708E-2</v>
      </c>
      <c r="R103" s="118">
        <f t="shared" si="126"/>
        <v>5.3216923066966106E-2</v>
      </c>
      <c r="S103" s="118">
        <f t="shared" si="126"/>
        <v>5.3398513427555569E-2</v>
      </c>
      <c r="T103" s="118">
        <f t="shared" si="126"/>
        <v>5.0425995028718973E-2</v>
      </c>
      <c r="U103" s="118">
        <f t="shared" si="126"/>
        <v>5.324489985753382E-2</v>
      </c>
      <c r="V103" s="118">
        <f t="shared" si="126"/>
        <v>5.0930731937868415E-2</v>
      </c>
      <c r="W103" s="118">
        <f t="shared" si="126"/>
        <v>5.1424638416796335E-2</v>
      </c>
      <c r="X103" s="118">
        <f t="shared" si="126"/>
        <v>4.7665435275886625E-2</v>
      </c>
      <c r="Y103" s="118">
        <f t="shared" si="126"/>
        <v>5.2687525942788874E-2</v>
      </c>
      <c r="Z103" s="118">
        <f t="shared" si="126"/>
        <v>5.3750185670125884E-2</v>
      </c>
      <c r="AA103" s="118">
        <f t="shared" si="126"/>
        <v>5.2925366014750667E-2</v>
      </c>
      <c r="AB103" s="118">
        <f t="shared" si="126"/>
        <v>5.2412606192211511E-2</v>
      </c>
      <c r="AC103" s="118">
        <f t="shared" si="126"/>
        <v>5.2907632621615672E-2</v>
      </c>
      <c r="AD103" s="118">
        <f t="shared" si="126"/>
        <v>5.48018745112549E-2</v>
      </c>
      <c r="AE103" s="118">
        <f t="shared" si="126"/>
        <v>6.3703341927192639E-2</v>
      </c>
      <c r="AF103" s="118">
        <f t="shared" si="126"/>
        <v>6.2870377129357433E-2</v>
      </c>
      <c r="AG103" s="118">
        <f t="shared" si="126"/>
        <v>6.0026953607023543E-2</v>
      </c>
      <c r="AH103" s="118">
        <f t="shared" si="126"/>
        <v>5.674398287242445E-2</v>
      </c>
      <c r="AI103" s="118">
        <f t="shared" si="126"/>
        <v>5.9132564336346019E-2</v>
      </c>
      <c r="AJ103" s="118">
        <f t="shared" si="126"/>
        <v>6.328506767808402E-2</v>
      </c>
      <c r="AK103" s="118">
        <f t="shared" si="126"/>
        <v>6.8246021168976184E-2</v>
      </c>
      <c r="AL103" s="118">
        <f t="shared" si="126"/>
        <v>6.8289955993016058E-2</v>
      </c>
      <c r="AM103" s="118">
        <f t="shared" si="126"/>
        <v>6.564388025252868E-2</v>
      </c>
      <c r="AN103" s="118">
        <f t="shared" si="126"/>
        <v>6.6147255276759021E-2</v>
      </c>
      <c r="AO103" s="118">
        <f t="shared" si="126"/>
        <v>6.2903872099982758E-2</v>
      </c>
      <c r="AP103" s="118">
        <f t="shared" si="126"/>
        <v>5.8777359851402644E-2</v>
      </c>
      <c r="AQ103" s="118">
        <f t="shared" si="126"/>
        <v>5.9750011030451834E-2</v>
      </c>
      <c r="AR103" s="118">
        <f t="shared" si="126"/>
        <v>0.24981971696506047</v>
      </c>
      <c r="AS103" s="118">
        <f t="shared" si="126"/>
        <v>5.5911344402019836E-2</v>
      </c>
      <c r="AT103" s="118">
        <f t="shared" si="126"/>
        <v>5.0875302829267735E-2</v>
      </c>
      <c r="AU103" s="118">
        <f t="shared" si="126"/>
        <v>4.914124598939066E-2</v>
      </c>
      <c r="AV103" s="118">
        <f t="shared" si="126"/>
        <v>5.145309185024647E-2</v>
      </c>
      <c r="AW103" s="118">
        <f t="shared" si="126"/>
        <v>4.7432332299419018E-2</v>
      </c>
      <c r="AX103" s="118">
        <f t="shared" si="126"/>
        <v>5.6099243413458288E-2</v>
      </c>
      <c r="AY103" s="118">
        <f t="shared" si="126"/>
        <v>6.1233765640901536E-2</v>
      </c>
      <c r="AZ103" s="118">
        <f t="shared" si="126"/>
        <v>6.2895002628311006E-2</v>
      </c>
      <c r="BA103" s="118">
        <f t="shared" si="126"/>
        <v>6.0665435329483278E-2</v>
      </c>
      <c r="BB103" s="118">
        <f t="shared" si="126"/>
        <v>5.2906096897905118E-2</v>
      </c>
      <c r="BC103" s="118">
        <f t="shared" si="126"/>
        <v>5.0459822909405642E-2</v>
      </c>
      <c r="BD103" s="118">
        <f t="shared" si="126"/>
        <v>4.7932849036605329E-2</v>
      </c>
      <c r="BE103" s="118">
        <f t="shared" si="126"/>
        <v>4.9098733665486699E-2</v>
      </c>
      <c r="BF103" s="118">
        <f t="shared" si="126"/>
        <v>4.7398273965314736E-2</v>
      </c>
      <c r="BG103" s="118">
        <f t="shared" si="126"/>
        <v>4.5522400680262934E-2</v>
      </c>
      <c r="BH103" s="118">
        <f t="shared" si="126"/>
        <v>4.3989251122542705E-2</v>
      </c>
      <c r="BI103" s="118">
        <f t="shared" si="126"/>
        <v>4.0339737173746552E-2</v>
      </c>
      <c r="BJ103" s="118">
        <f t="shared" si="126"/>
        <v>4.1922140364267294E-2</v>
      </c>
      <c r="BK103" s="118">
        <f t="shared" si="126"/>
        <v>4.5769383683092156E-2</v>
      </c>
      <c r="BL103" s="118">
        <f t="shared" si="126"/>
        <v>4.3324493296931506E-2</v>
      </c>
      <c r="BM103" s="118">
        <f t="shared" si="126"/>
        <v>4.3516769566598071E-2</v>
      </c>
      <c r="BN103" s="118">
        <f t="shared" ref="BN103:DY103" si="127">+BN38/BN85</f>
        <v>4.4630068846340173E-2</v>
      </c>
      <c r="BO103" s="118">
        <f t="shared" si="127"/>
        <v>4.3567153181332932E-2</v>
      </c>
      <c r="BP103" s="118">
        <f t="shared" si="127"/>
        <v>4.5058947084683124E-2</v>
      </c>
      <c r="BQ103" s="118">
        <f t="shared" si="127"/>
        <v>4.440751477728043E-2</v>
      </c>
      <c r="BR103" s="118">
        <f t="shared" si="127"/>
        <v>-3.6854966091425363E-2</v>
      </c>
      <c r="BS103" s="118">
        <f t="shared" si="127"/>
        <v>-3.4245857186735437E-2</v>
      </c>
      <c r="BT103" s="118">
        <f t="shared" si="127"/>
        <v>-3.2119727560670483E-2</v>
      </c>
      <c r="BU103" s="118">
        <f t="shared" si="127"/>
        <v>-3.2477770237753785E-2</v>
      </c>
      <c r="BV103" s="118">
        <f t="shared" si="127"/>
        <v>-3.3078143410986097E-2</v>
      </c>
      <c r="BW103" s="118">
        <f t="shared" si="127"/>
        <v>-3.2158516585275861E-2</v>
      </c>
      <c r="BX103" s="118">
        <f t="shared" si="127"/>
        <v>-3.4846097720114842E-2</v>
      </c>
      <c r="BY103" s="118">
        <f t="shared" si="127"/>
        <v>-3.7666537027851429E-2</v>
      </c>
      <c r="BZ103" s="118">
        <f t="shared" si="127"/>
        <v>-4.0758934185183435E-2</v>
      </c>
      <c r="CA103" s="118">
        <f t="shared" si="127"/>
        <v>-4.2648230198302557E-2</v>
      </c>
      <c r="CB103" s="118">
        <f t="shared" si="127"/>
        <v>-4.436929512053122E-2</v>
      </c>
      <c r="CC103" s="118">
        <f t="shared" si="127"/>
        <v>-4.1197963732763417E-2</v>
      </c>
      <c r="CD103" s="118">
        <f t="shared" si="127"/>
        <v>-4.2262720702256132E-2</v>
      </c>
      <c r="CE103" s="118">
        <f t="shared" si="127"/>
        <v>-4.3076982729147131E-2</v>
      </c>
      <c r="CF103" s="118">
        <f t="shared" si="127"/>
        <v>-4.2946859990157772E-2</v>
      </c>
      <c r="CG103" s="118">
        <f t="shared" si="127"/>
        <v>-3.89991358902399E-2</v>
      </c>
      <c r="CH103" s="118">
        <f t="shared" si="127"/>
        <v>-4.3217802439437195E-2</v>
      </c>
      <c r="CI103" s="118">
        <f t="shared" si="127"/>
        <v>-4.3957481471217488E-2</v>
      </c>
      <c r="CJ103" s="118">
        <f t="shared" si="127"/>
        <v>-4.195152946403153E-2</v>
      </c>
      <c r="CK103" s="118">
        <f t="shared" si="127"/>
        <v>-4.3798607342544017E-2</v>
      </c>
      <c r="CL103" s="118">
        <f t="shared" si="127"/>
        <v>-4.5782009983735113E-2</v>
      </c>
      <c r="CM103" s="118">
        <f t="shared" si="127"/>
        <v>-4.501325643618348E-2</v>
      </c>
      <c r="CN103" s="118">
        <f t="shared" si="127"/>
        <v>-4.4793310874038095E-2</v>
      </c>
      <c r="CO103" s="118">
        <f t="shared" si="127"/>
        <v>-4.3590296804767517E-2</v>
      </c>
      <c r="CP103" s="118">
        <f t="shared" si="127"/>
        <v>-3.8708200973201129E-2</v>
      </c>
      <c r="CQ103" s="118">
        <f t="shared" si="127"/>
        <v>-3.8087129393665368E-2</v>
      </c>
      <c r="CR103" s="118">
        <f t="shared" si="127"/>
        <v>-3.5113318839282086E-2</v>
      </c>
      <c r="CS103" s="118">
        <f t="shared" si="127"/>
        <v>-3.2379068317104465E-2</v>
      </c>
      <c r="CT103" s="118">
        <f t="shared" si="127"/>
        <v>-3.5527341609675092E-2</v>
      </c>
      <c r="CU103" s="118">
        <f t="shared" si="127"/>
        <v>-3.6694100301269676E-2</v>
      </c>
      <c r="CV103" s="118">
        <f t="shared" si="127"/>
        <v>-3.8271166953085314E-2</v>
      </c>
      <c r="CW103" s="118">
        <f t="shared" si="127"/>
        <v>-3.9212285049786119E-2</v>
      </c>
      <c r="CX103" s="118">
        <f t="shared" si="127"/>
        <v>-3.9286858011085522E-2</v>
      </c>
      <c r="CY103" s="118">
        <f t="shared" si="127"/>
        <v>-3.6317027782042668E-2</v>
      </c>
      <c r="CZ103" s="118">
        <f t="shared" si="127"/>
        <v>-3.4996296399656818E-2</v>
      </c>
      <c r="DA103" s="118">
        <f t="shared" si="127"/>
        <v>-3.4376697032299612E-2</v>
      </c>
      <c r="DB103" s="118">
        <f t="shared" si="127"/>
        <v>-3.4495636168782921E-2</v>
      </c>
      <c r="DC103" s="118">
        <f t="shared" si="127"/>
        <v>-3.5402669257283886E-2</v>
      </c>
      <c r="DD103" s="118">
        <f t="shared" si="127"/>
        <v>-3.4490426913841403E-2</v>
      </c>
      <c r="DE103" s="118">
        <f t="shared" si="127"/>
        <v>-3.612949704591939E-2</v>
      </c>
      <c r="DF103" s="118">
        <f t="shared" si="127"/>
        <v>-4.2641363815663781E-2</v>
      </c>
      <c r="DG103" s="118">
        <f t="shared" si="127"/>
        <v>-4.2651257996198955E-2</v>
      </c>
      <c r="DH103" s="118">
        <f t="shared" si="127"/>
        <v>-4.5652544484089341E-2</v>
      </c>
      <c r="DI103" s="118">
        <f t="shared" si="127"/>
        <v>-5.045945396452603E-2</v>
      </c>
      <c r="DJ103" s="118">
        <f t="shared" si="127"/>
        <v>-5.5600700993709479E-2</v>
      </c>
      <c r="DK103" s="118">
        <f t="shared" si="127"/>
        <v>-5.5404311196020878E-2</v>
      </c>
      <c r="DL103" s="118">
        <f t="shared" si="127"/>
        <v>-5.6990460818980092E-2</v>
      </c>
      <c r="DM103" s="118">
        <f t="shared" si="127"/>
        <v>-5.8530480588576593E-2</v>
      </c>
      <c r="DN103" s="118">
        <f t="shared" si="127"/>
        <v>-5.8523558670659816E-2</v>
      </c>
      <c r="DO103" s="118">
        <f t="shared" si="127"/>
        <v>-5.5989548645841186E-2</v>
      </c>
      <c r="DP103" s="118">
        <f t="shared" si="127"/>
        <v>-5.611279522861843E-2</v>
      </c>
      <c r="DQ103" s="118">
        <f t="shared" si="127"/>
        <v>-5.2321135098818285E-2</v>
      </c>
      <c r="DR103" s="118">
        <f t="shared" si="127"/>
        <v>-5.4166767144139115E-2</v>
      </c>
      <c r="DS103" s="118">
        <f t="shared" si="127"/>
        <v>-5.3332434507654111E-2</v>
      </c>
      <c r="DT103" s="118">
        <f t="shared" si="127"/>
        <v>-5.3605865741803392E-2</v>
      </c>
      <c r="DU103" s="118">
        <f t="shared" si="127"/>
        <v>-5.5059089344470367E-2</v>
      </c>
      <c r="DV103" s="118">
        <f t="shared" si="127"/>
        <v>-5.5788929822797075E-2</v>
      </c>
      <c r="DW103" s="118">
        <f t="shared" si="127"/>
        <v>-5.5483395265096332E-2</v>
      </c>
      <c r="DX103" s="118">
        <f t="shared" si="127"/>
        <v>-5.5275280587629261E-2</v>
      </c>
      <c r="DY103" s="118">
        <f t="shared" si="127"/>
        <v>-5.5268428489012762E-2</v>
      </c>
      <c r="DZ103" s="118">
        <f t="shared" ref="DZ103:GK103" si="128">+DZ38/DZ85</f>
        <v>-5.3357969645937753E-2</v>
      </c>
      <c r="EA103" s="118">
        <f t="shared" si="128"/>
        <v>-5.4141941881034127E-2</v>
      </c>
      <c r="EB103" s="118">
        <f t="shared" si="128"/>
        <v>-4.9420228944408159E-2</v>
      </c>
      <c r="EC103" s="118">
        <f t="shared" si="128"/>
        <v>-4.6384434267931353E-2</v>
      </c>
      <c r="ED103" s="118">
        <f t="shared" si="128"/>
        <v>-4.9477280282174046E-2</v>
      </c>
      <c r="EE103" s="118">
        <f t="shared" si="128"/>
        <v>-4.9680409545494859E-2</v>
      </c>
      <c r="EF103" s="118">
        <f t="shared" si="128"/>
        <v>-5.1688864075161302E-2</v>
      </c>
      <c r="EG103" s="118">
        <f t="shared" si="128"/>
        <v>-4.964777292094226E-2</v>
      </c>
      <c r="EH103" s="118">
        <f t="shared" si="128"/>
        <v>-5.4228594414655731E-2</v>
      </c>
      <c r="EI103" s="118">
        <f t="shared" si="128"/>
        <v>-5.2973433611749852E-2</v>
      </c>
      <c r="EJ103" s="118">
        <f t="shared" si="128"/>
        <v>-5.4234747123735182E-2</v>
      </c>
      <c r="EK103" s="118">
        <f t="shared" si="128"/>
        <v>-5.4308886882214635E-2</v>
      </c>
      <c r="EL103" s="118">
        <f t="shared" si="128"/>
        <v>-5.3039559283399075E-2</v>
      </c>
      <c r="EM103" s="118">
        <f t="shared" si="128"/>
        <v>-5.299201629075205E-2</v>
      </c>
      <c r="EN103" s="118">
        <f t="shared" si="128"/>
        <v>-5.2283768458906581E-2</v>
      </c>
      <c r="EO103" s="118">
        <f t="shared" si="128"/>
        <v>-4.8610272141722734E-2</v>
      </c>
      <c r="EP103" s="118">
        <f t="shared" si="128"/>
        <v>-5.2172714920636139E-2</v>
      </c>
      <c r="EQ103" s="118">
        <f t="shared" si="128"/>
        <v>-5.3131554763426056E-2</v>
      </c>
      <c r="ER103" s="118">
        <f t="shared" si="128"/>
        <v>-5.4418398744772799E-2</v>
      </c>
      <c r="ES103" s="118">
        <f t="shared" si="128"/>
        <v>-5.5884577894612632E-2</v>
      </c>
      <c r="ET103" s="118">
        <f t="shared" si="128"/>
        <v>-6.0477444052405405E-2</v>
      </c>
      <c r="EU103" s="118">
        <f t="shared" si="128"/>
        <v>-5.9918633013325645E-2</v>
      </c>
      <c r="EV103" s="118">
        <f t="shared" si="128"/>
        <v>-5.9545691671548731E-2</v>
      </c>
      <c r="EW103" s="118">
        <f t="shared" si="128"/>
        <v>-5.6522208485663368E-2</v>
      </c>
      <c r="EX103" s="118">
        <f t="shared" si="128"/>
        <v>-5.4646849630528495E-2</v>
      </c>
      <c r="EY103" s="118">
        <f t="shared" si="128"/>
        <v>-5.5849037993256669E-2</v>
      </c>
      <c r="EZ103" s="118">
        <f t="shared" si="128"/>
        <v>-5.0360927663307499E-2</v>
      </c>
      <c r="FA103" s="118">
        <f t="shared" si="128"/>
        <v>-4.612303713711715E-2</v>
      </c>
      <c r="FB103" s="118">
        <f t="shared" si="128"/>
        <v>-4.7274605874659231E-2</v>
      </c>
      <c r="FC103" s="118">
        <f t="shared" si="128"/>
        <v>-4.8771678062013088E-2</v>
      </c>
      <c r="FD103" s="118">
        <f t="shared" si="128"/>
        <v>-5.1371171540336068E-2</v>
      </c>
      <c r="FE103" s="118">
        <f t="shared" si="128"/>
        <v>-5.104274416575167E-2</v>
      </c>
      <c r="FF103" s="118">
        <f t="shared" si="128"/>
        <v>-5.312219662821055E-2</v>
      </c>
      <c r="FG103" s="118">
        <f t="shared" si="128"/>
        <v>-5.3164198125398167E-2</v>
      </c>
      <c r="FH103" s="118">
        <f t="shared" si="128"/>
        <v>-5.4579001155358305E-2</v>
      </c>
      <c r="FI103" s="118">
        <f t="shared" si="128"/>
        <v>-5.4982975083726862E-2</v>
      </c>
      <c r="FJ103" s="118">
        <f t="shared" si="128"/>
        <v>-5.4978110311010853E-2</v>
      </c>
      <c r="FK103" s="118">
        <f t="shared" si="128"/>
        <v>-5.376063972173236E-2</v>
      </c>
      <c r="FL103" s="118">
        <f t="shared" si="128"/>
        <v>-5.1472003095707014E-2</v>
      </c>
      <c r="FM103" s="118">
        <f t="shared" si="128"/>
        <v>-4.934437672350088E-2</v>
      </c>
      <c r="FN103" s="118">
        <f t="shared" si="128"/>
        <v>-5.1012026500439796E-2</v>
      </c>
      <c r="FO103" s="118">
        <f t="shared" si="128"/>
        <v>-5.2651310035816135E-2</v>
      </c>
      <c r="FP103" s="118">
        <f t="shared" si="128"/>
        <v>-5.270666186329568E-2</v>
      </c>
      <c r="FQ103" s="118">
        <f t="shared" si="128"/>
        <v>-5.4230894119234291E-2</v>
      </c>
      <c r="FR103" s="118">
        <f t="shared" si="128"/>
        <v>-5.4365659132888253E-2</v>
      </c>
      <c r="FS103" s="118">
        <f t="shared" si="128"/>
        <v>-5.3956248742136358E-2</v>
      </c>
      <c r="FT103" s="118">
        <f t="shared" si="128"/>
        <v>-5.1649318623864016E-2</v>
      </c>
      <c r="FU103" s="118">
        <f t="shared" si="128"/>
        <v>-5.079670785366236E-2</v>
      </c>
      <c r="FV103" s="118">
        <f t="shared" si="128"/>
        <v>-4.8452807232735172E-2</v>
      </c>
      <c r="FW103" s="118">
        <f t="shared" si="128"/>
        <v>-4.8434132807535925E-2</v>
      </c>
      <c r="FX103" s="118">
        <f t="shared" si="128"/>
        <v>-4.8519359064951792E-2</v>
      </c>
      <c r="FY103" s="118">
        <f t="shared" si="128"/>
        <v>-4.5780339266743089E-2</v>
      </c>
      <c r="FZ103" s="118">
        <f t="shared" si="128"/>
        <v>-4.8267349925794879E-2</v>
      </c>
      <c r="GA103" s="118">
        <f t="shared" si="128"/>
        <v>-5.0045086915015566E-2</v>
      </c>
      <c r="GB103" s="118">
        <f t="shared" si="128"/>
        <v>-5.0012125076192286E-2</v>
      </c>
      <c r="GC103" s="118">
        <f t="shared" si="128"/>
        <v>-5.1099902712665624E-2</v>
      </c>
      <c r="GD103" s="118">
        <f t="shared" si="128"/>
        <v>-5.5052304129308789E-2</v>
      </c>
      <c r="GE103" s="118">
        <f t="shared" si="128"/>
        <v>-5.682089406939575E-2</v>
      </c>
      <c r="GF103" s="118">
        <f t="shared" si="128"/>
        <v>-5.8043512299756427E-2</v>
      </c>
      <c r="GG103" s="118">
        <f t="shared" si="128"/>
        <v>-5.808254904029711E-2</v>
      </c>
      <c r="GH103" s="118">
        <f t="shared" si="128"/>
        <v>-5.5498042229958411E-2</v>
      </c>
      <c r="GI103" s="118">
        <f t="shared" si="128"/>
        <v>-5.4530123538062719E-2</v>
      </c>
      <c r="GJ103" s="118">
        <f t="shared" si="128"/>
        <v>-5.7245131194397454E-2</v>
      </c>
      <c r="GK103" s="118">
        <f t="shared" si="128"/>
        <v>-5.1794305363856805E-2</v>
      </c>
      <c r="GL103" s="118">
        <f t="shared" ref="GL103:IW103" si="129">+GL38/GL85</f>
        <v>-5.6933454136941238E-2</v>
      </c>
      <c r="GM103" s="118">
        <f t="shared" si="129"/>
        <v>-6.0496843750668897E-2</v>
      </c>
      <c r="GN103" s="118">
        <f t="shared" si="129"/>
        <v>-4.9684303623494103E-2</v>
      </c>
      <c r="GO103" s="118">
        <f t="shared" si="129"/>
        <v>-5.5344043621047119E-2</v>
      </c>
      <c r="GP103" s="118">
        <f t="shared" si="129"/>
        <v>-5.4817959933871799E-2</v>
      </c>
      <c r="GQ103" s="118">
        <f t="shared" si="129"/>
        <v>-4.8507534833589064E-2</v>
      </c>
      <c r="GR103" s="118">
        <f t="shared" si="129"/>
        <v>-5.1715466277879846E-2</v>
      </c>
      <c r="GS103" s="118">
        <f t="shared" si="129"/>
        <v>-5.405388881412948E-2</v>
      </c>
      <c r="GT103" s="118">
        <f t="shared" si="129"/>
        <v>-5.4965113914797296E-2</v>
      </c>
      <c r="GU103" s="118">
        <f t="shared" si="129"/>
        <v>-5.4106605305306268E-2</v>
      </c>
      <c r="GV103" s="118">
        <f t="shared" si="129"/>
        <v>-5.0776320692353299E-2</v>
      </c>
      <c r="GW103" s="118">
        <f t="shared" si="129"/>
        <v>-4.923781374091752E-2</v>
      </c>
      <c r="GX103" s="118">
        <f t="shared" si="129"/>
        <v>-4.4808131174107341E-2</v>
      </c>
      <c r="GY103" s="118">
        <f t="shared" si="129"/>
        <v>-4.1195411692098789E-2</v>
      </c>
      <c r="GZ103" s="118">
        <f t="shared" si="129"/>
        <v>-4.0474448028690775E-2</v>
      </c>
      <c r="HA103" s="118">
        <f t="shared" si="129"/>
        <v>-4.3617381181570651E-2</v>
      </c>
      <c r="HB103" s="118">
        <f t="shared" si="129"/>
        <v>-4.2952370016268199E-2</v>
      </c>
      <c r="HC103" s="118">
        <f t="shared" si="129"/>
        <v>-4.0441489161944483E-2</v>
      </c>
      <c r="HD103" s="118">
        <f t="shared" si="129"/>
        <v>-4.3023395800287086E-2</v>
      </c>
      <c r="HE103" s="118">
        <f t="shared" si="129"/>
        <v>-4.3448270777668462E-2</v>
      </c>
      <c r="HF103" s="118">
        <f t="shared" si="129"/>
        <v>-4.4133700216345217E-2</v>
      </c>
      <c r="HG103" s="118">
        <f t="shared" si="129"/>
        <v>-4.3945211425093327E-2</v>
      </c>
      <c r="HH103" s="118">
        <f t="shared" si="129"/>
        <v>-4.3980608406204318E-2</v>
      </c>
      <c r="HI103" s="118">
        <f t="shared" si="129"/>
        <v>-4.1217969326067333E-2</v>
      </c>
      <c r="HJ103" s="118">
        <f t="shared" si="129"/>
        <v>-4.4275307651884137E-2</v>
      </c>
      <c r="HK103" s="118">
        <f t="shared" si="129"/>
        <v>-4.4062339915579569E-2</v>
      </c>
      <c r="HL103" s="118">
        <f t="shared" si="129"/>
        <v>-4.2906641530199595E-2</v>
      </c>
      <c r="HM103" s="118">
        <f t="shared" si="129"/>
        <v>-4.4613550354702498E-2</v>
      </c>
      <c r="HN103" s="118">
        <f t="shared" si="129"/>
        <v>-4.5949119656308428E-2</v>
      </c>
      <c r="HO103" s="118">
        <f t="shared" si="129"/>
        <v>-4.4907224975523498E-2</v>
      </c>
      <c r="HP103" s="118">
        <f t="shared" si="129"/>
        <v>-4.6031322867031474E-2</v>
      </c>
      <c r="HQ103" s="118">
        <f t="shared" si="129"/>
        <v>-4.6213949148474966E-2</v>
      </c>
      <c r="HR103" s="118">
        <f t="shared" si="129"/>
        <v>-4.5153476156129496E-2</v>
      </c>
      <c r="HS103" s="118">
        <f t="shared" si="129"/>
        <v>-4.6445235414136914E-2</v>
      </c>
      <c r="HT103" s="118">
        <f t="shared" si="129"/>
        <v>-4.5655691184543226E-2</v>
      </c>
      <c r="HU103" s="118">
        <f t="shared" si="129"/>
        <v>-3.9992512118816617E-2</v>
      </c>
      <c r="HV103" s="118">
        <f t="shared" si="129"/>
        <v>-4.1566386864301447E-2</v>
      </c>
      <c r="HW103" s="118">
        <f t="shared" si="129"/>
        <v>-4.6207723816666137E-2</v>
      </c>
      <c r="HX103" s="118">
        <f t="shared" si="129"/>
        <v>-4.7044616681497592E-2</v>
      </c>
      <c r="HY103" s="118">
        <f t="shared" si="129"/>
        <v>-4.7715686968991318E-2</v>
      </c>
      <c r="HZ103" s="118">
        <f t="shared" si="129"/>
        <v>-4.52192598573775E-2</v>
      </c>
      <c r="IA103" s="118">
        <f t="shared" si="129"/>
        <v>-4.5008899009340603E-2</v>
      </c>
      <c r="IB103" s="118">
        <f t="shared" si="129"/>
        <v>-4.5670264239071098E-2</v>
      </c>
      <c r="IC103" s="118">
        <f t="shared" si="129"/>
        <v>-4.5401470928027855E-2</v>
      </c>
      <c r="ID103" s="118">
        <f t="shared" si="129"/>
        <v>-4.8263796052631945E-2</v>
      </c>
      <c r="IE103" s="118">
        <f t="shared" si="129"/>
        <v>-4.8038474247715984E-2</v>
      </c>
      <c r="IF103" s="118">
        <f t="shared" si="129"/>
        <v>-4.4520623533256413E-2</v>
      </c>
      <c r="IG103" s="118">
        <f t="shared" si="129"/>
        <v>-4.0937518070194398E-2</v>
      </c>
      <c r="IH103" s="118">
        <f t="shared" si="129"/>
        <v>-4.2168345777188532E-2</v>
      </c>
      <c r="II103" s="118">
        <f t="shared" si="129"/>
        <v>-4.1608911209852745E-2</v>
      </c>
      <c r="IJ103" s="118">
        <f t="shared" si="129"/>
        <v>-5.4181953224850705E-2</v>
      </c>
      <c r="IK103" s="118">
        <f t="shared" si="129"/>
        <v>-5.6365523865698389E-2</v>
      </c>
      <c r="IL103" s="118">
        <f t="shared" si="129"/>
        <v>-5.8963413364843946E-2</v>
      </c>
      <c r="IM103" s="118">
        <f t="shared" si="129"/>
        <v>-5.7981338330778745E-2</v>
      </c>
      <c r="IN103" s="118">
        <f t="shared" si="129"/>
        <v>-5.8078567387904477E-2</v>
      </c>
      <c r="IO103" s="118">
        <f t="shared" si="129"/>
        <v>-5.4612525216770923E-2</v>
      </c>
      <c r="IP103" s="118">
        <f t="shared" si="129"/>
        <v>-5.0553901975995047E-2</v>
      </c>
      <c r="IQ103" s="118">
        <f t="shared" si="129"/>
        <v>-4.8659090251072769E-2</v>
      </c>
      <c r="IR103" s="118">
        <f t="shared" si="129"/>
        <v>-4.9079977705600915E-2</v>
      </c>
      <c r="IS103" s="118">
        <f t="shared" si="129"/>
        <v>-4.5148051807896432E-2</v>
      </c>
      <c r="IT103" s="118">
        <f t="shared" si="129"/>
        <v>-4.4293301499159152E-2</v>
      </c>
      <c r="IU103" s="118">
        <f t="shared" si="129"/>
        <v>-4.5560813778686725E-2</v>
      </c>
      <c r="IV103" s="118">
        <f t="shared" si="129"/>
        <v>-4.58703638905371E-2</v>
      </c>
      <c r="IW103" s="118">
        <f t="shared" si="129"/>
        <v>-4.7321039804013275E-2</v>
      </c>
      <c r="IX103" s="118">
        <f t="shared" ref="IX103:JF103" si="130">+IX38/IX85</f>
        <v>-4.880901856032837E-2</v>
      </c>
      <c r="IY103" s="118">
        <f t="shared" si="130"/>
        <v>-4.9397211278664727E-2</v>
      </c>
      <c r="IZ103" s="118">
        <f t="shared" si="130"/>
        <v>-5.1094731586403576E-2</v>
      </c>
      <c r="JA103" s="118">
        <f t="shared" si="130"/>
        <v>-5.1016486969819287E-2</v>
      </c>
      <c r="JB103" s="118">
        <f t="shared" si="130"/>
        <v>-4.9898317058863502E-2</v>
      </c>
      <c r="JC103" s="118">
        <f t="shared" si="130"/>
        <v>-4.5496763554141083E-2</v>
      </c>
      <c r="JD103" s="118">
        <f t="shared" si="130"/>
        <v>-4.520183830347424E-2</v>
      </c>
      <c r="JE103" s="118">
        <f t="shared" si="130"/>
        <v>-4.7160094560007033E-2</v>
      </c>
      <c r="JF103" s="118">
        <f t="shared" si="130"/>
        <v>-4.8249687571931883E-2</v>
      </c>
    </row>
    <row r="104" spans="1:266" ht="12.9" customHeight="1" x14ac:dyDescent="0.2">
      <c r="A104" s="73" t="s">
        <v>313</v>
      </c>
      <c r="B104" s="9">
        <f t="shared" ref="B104:BM104" si="131">+B72/B17</f>
        <v>0.71736442698222713</v>
      </c>
      <c r="C104" s="9">
        <f t="shared" si="131"/>
        <v>0.81451922255612241</v>
      </c>
      <c r="D104" s="9">
        <f t="shared" si="131"/>
        <v>0.82923322165032132</v>
      </c>
      <c r="E104" s="9">
        <f t="shared" si="131"/>
        <v>0.83716039741354142</v>
      </c>
      <c r="F104" s="9">
        <f t="shared" si="131"/>
        <v>0.84221647408098188</v>
      </c>
      <c r="G104" s="9">
        <f t="shared" si="131"/>
        <v>0.84843371182390592</v>
      </c>
      <c r="H104" s="9">
        <f t="shared" si="131"/>
        <v>0.83991902343160763</v>
      </c>
      <c r="I104" s="9">
        <f t="shared" si="131"/>
        <v>0.84684517037644802</v>
      </c>
      <c r="J104" s="9">
        <f t="shared" si="131"/>
        <v>0.83358020316233328</v>
      </c>
      <c r="K104" s="9">
        <f t="shared" si="131"/>
        <v>0.81145910357585505</v>
      </c>
      <c r="L104" s="9">
        <f t="shared" si="131"/>
        <v>0.80449538123204301</v>
      </c>
      <c r="M104" s="9">
        <f t="shared" si="131"/>
        <v>0.83179228577540321</v>
      </c>
      <c r="N104" s="9">
        <f t="shared" si="131"/>
        <v>0.83197682253065619</v>
      </c>
      <c r="O104" s="9">
        <f t="shared" si="131"/>
        <v>0.81497219894710404</v>
      </c>
      <c r="P104" s="9">
        <f t="shared" si="131"/>
        <v>0.80582462141706079</v>
      </c>
      <c r="Q104" s="9">
        <f t="shared" si="131"/>
        <v>0.81506517077155882</v>
      </c>
      <c r="R104" s="9">
        <f t="shared" si="131"/>
        <v>0.83090790907304413</v>
      </c>
      <c r="S104" s="9">
        <f t="shared" si="131"/>
        <v>0.83547831007036966</v>
      </c>
      <c r="T104" s="9">
        <f t="shared" si="131"/>
        <v>0.84212731835932186</v>
      </c>
      <c r="U104" s="9">
        <f t="shared" si="131"/>
        <v>0.82969368525518794</v>
      </c>
      <c r="V104" s="9">
        <f t="shared" si="131"/>
        <v>0.83137660026256199</v>
      </c>
      <c r="W104" s="9">
        <f t="shared" si="131"/>
        <v>0.82242068476704944</v>
      </c>
      <c r="X104" s="9">
        <f t="shared" si="131"/>
        <v>0.84272979274998983</v>
      </c>
      <c r="Y104" s="9">
        <f t="shared" si="131"/>
        <v>0.85099105289100663</v>
      </c>
      <c r="Z104" s="9">
        <f t="shared" si="131"/>
        <v>0.86247538988580053</v>
      </c>
      <c r="AA104" s="9">
        <f t="shared" si="131"/>
        <v>0.85299257594895195</v>
      </c>
      <c r="AB104" s="9">
        <f t="shared" si="131"/>
        <v>0.85524728588661036</v>
      </c>
      <c r="AC104" s="9">
        <f t="shared" si="131"/>
        <v>0.8529259901291899</v>
      </c>
      <c r="AD104" s="9">
        <f t="shared" si="131"/>
        <v>0.85899628859293853</v>
      </c>
      <c r="AE104" s="9">
        <f t="shared" si="131"/>
        <v>0.85665496749163661</v>
      </c>
      <c r="AF104" s="9">
        <f t="shared" si="131"/>
        <v>0.85399903902534369</v>
      </c>
      <c r="AG104" s="9">
        <f t="shared" si="131"/>
        <v>0.85523858711062506</v>
      </c>
      <c r="AH104" s="9">
        <f t="shared" si="131"/>
        <v>0.8504821469418814</v>
      </c>
      <c r="AI104" s="9">
        <f t="shared" si="131"/>
        <v>0.85388899860840139</v>
      </c>
      <c r="AJ104" s="9">
        <f t="shared" si="131"/>
        <v>0.86764981046299694</v>
      </c>
      <c r="AK104" s="9">
        <f t="shared" si="131"/>
        <v>0.87395053926136412</v>
      </c>
      <c r="AL104" s="9">
        <f t="shared" si="131"/>
        <v>0.78356538008222121</v>
      </c>
      <c r="AM104" s="9">
        <f t="shared" si="131"/>
        <v>0.87814811164867201</v>
      </c>
      <c r="AN104" s="9">
        <f t="shared" si="131"/>
        <v>0.86870839489130625</v>
      </c>
      <c r="AO104" s="9">
        <f t="shared" si="131"/>
        <v>0.85099401888388371</v>
      </c>
      <c r="AP104" s="9">
        <f t="shared" si="131"/>
        <v>0.86123526395591676</v>
      </c>
      <c r="AQ104" s="9">
        <f t="shared" si="131"/>
        <v>0.85883799069313249</v>
      </c>
      <c r="AR104" s="9">
        <f t="shared" si="131"/>
        <v>0.85943493692382833</v>
      </c>
      <c r="AS104" s="9">
        <f t="shared" si="131"/>
        <v>0.86419013290536417</v>
      </c>
      <c r="AT104" s="9">
        <f t="shared" si="131"/>
        <v>0.87120174944828588</v>
      </c>
      <c r="AU104" s="9">
        <f t="shared" si="131"/>
        <v>0.88289602883534424</v>
      </c>
      <c r="AV104" s="9">
        <f t="shared" si="131"/>
        <v>0.8933066552462896</v>
      </c>
      <c r="AW104" s="9">
        <f t="shared" si="131"/>
        <v>0.90846857686222804</v>
      </c>
      <c r="AX104" s="9">
        <f t="shared" si="131"/>
        <v>0.91656738007082905</v>
      </c>
      <c r="AY104" s="9">
        <f t="shared" si="131"/>
        <v>0.9186323817217098</v>
      </c>
      <c r="AZ104" s="9">
        <f t="shared" si="131"/>
        <v>0.92241177151413289</v>
      </c>
      <c r="BA104" s="9">
        <f t="shared" si="131"/>
        <v>0.92451384996469055</v>
      </c>
      <c r="BB104" s="9">
        <f t="shared" si="131"/>
        <v>0.9251510694367544</v>
      </c>
      <c r="BC104" s="9">
        <f t="shared" si="131"/>
        <v>0.93058513988351554</v>
      </c>
      <c r="BD104" s="9">
        <f t="shared" si="131"/>
        <v>0.93439876462088955</v>
      </c>
      <c r="BE104" s="9">
        <f t="shared" si="131"/>
        <v>0.92962139760758022</v>
      </c>
      <c r="BF104" s="9">
        <f t="shared" si="131"/>
        <v>0.92473378272740581</v>
      </c>
      <c r="BG104" s="9">
        <f t="shared" si="131"/>
        <v>0.92943684367738166</v>
      </c>
      <c r="BH104" s="9">
        <f t="shared" si="131"/>
        <v>0.92718344795108898</v>
      </c>
      <c r="BI104" s="9">
        <f t="shared" si="131"/>
        <v>0.93822836249147679</v>
      </c>
      <c r="BJ104" s="9">
        <f t="shared" si="131"/>
        <v>0.93470739721810392</v>
      </c>
      <c r="BK104" s="9">
        <f t="shared" si="131"/>
        <v>0.92676161083848363</v>
      </c>
      <c r="BL104" s="9">
        <f t="shared" si="131"/>
        <v>0.93307895035170918</v>
      </c>
      <c r="BM104" s="9">
        <f t="shared" si="131"/>
        <v>0.92329129938886845</v>
      </c>
      <c r="BN104" s="9">
        <f t="shared" ref="BN104:DY104" si="132">+BN72/BN17</f>
        <v>0.92987272980280689</v>
      </c>
      <c r="BO104" s="9">
        <f t="shared" si="132"/>
        <v>0.93405759023855506</v>
      </c>
      <c r="BP104" s="9">
        <f t="shared" si="132"/>
        <v>0.93759909900171434</v>
      </c>
      <c r="BQ104" s="9">
        <f t="shared" si="132"/>
        <v>0.93352247253188503</v>
      </c>
      <c r="BR104" s="9">
        <f t="shared" si="132"/>
        <v>0.93231739475458575</v>
      </c>
      <c r="BS104" s="9">
        <f t="shared" si="132"/>
        <v>0.9310985194588407</v>
      </c>
      <c r="BT104" s="9">
        <f t="shared" si="132"/>
        <v>0.92825558169835887</v>
      </c>
      <c r="BU104" s="9">
        <f t="shared" si="132"/>
        <v>0.93734524332594726</v>
      </c>
      <c r="BV104" s="9">
        <f t="shared" si="132"/>
        <v>0.92651553610989701</v>
      </c>
      <c r="BW104" s="9">
        <f t="shared" si="132"/>
        <v>0.9160789496128029</v>
      </c>
      <c r="BX104" s="9">
        <f t="shared" si="132"/>
        <v>0.92218413859399317</v>
      </c>
      <c r="BY104" s="9">
        <f t="shared" si="132"/>
        <v>0.91677187892822876</v>
      </c>
      <c r="BZ104" s="9">
        <f t="shared" si="132"/>
        <v>0.91939062633842195</v>
      </c>
      <c r="CA104" s="9">
        <f t="shared" si="132"/>
        <v>0.92183788580044868</v>
      </c>
      <c r="CB104" s="9">
        <f t="shared" si="132"/>
        <v>0.92168222485289408</v>
      </c>
      <c r="CC104" s="9">
        <f t="shared" si="132"/>
        <v>0.92164911957351914</v>
      </c>
      <c r="CD104" s="9">
        <f t="shared" si="132"/>
        <v>0.91638141059076594</v>
      </c>
      <c r="CE104" s="9">
        <f t="shared" si="132"/>
        <v>0.90971867919074767</v>
      </c>
      <c r="CF104" s="9">
        <f t="shared" si="132"/>
        <v>0.90275293498527354</v>
      </c>
      <c r="CG104" s="9">
        <f t="shared" si="132"/>
        <v>0.91054835060858086</v>
      </c>
      <c r="CH104" s="9">
        <f t="shared" si="132"/>
        <v>0.91153056970068236</v>
      </c>
      <c r="CI104" s="9">
        <f t="shared" si="132"/>
        <v>0.90187011439053744</v>
      </c>
      <c r="CJ104" s="9">
        <f t="shared" si="132"/>
        <v>0.90847776081252452</v>
      </c>
      <c r="CK104" s="9">
        <f t="shared" si="132"/>
        <v>0.9016097983585194</v>
      </c>
      <c r="CL104" s="9">
        <f t="shared" si="132"/>
        <v>0.91515292416894911</v>
      </c>
      <c r="CM104" s="9">
        <f t="shared" si="132"/>
        <v>0.91727812985701407</v>
      </c>
      <c r="CN104" s="9">
        <f t="shared" si="132"/>
        <v>0.91461122076936785</v>
      </c>
      <c r="CO104" s="9">
        <f t="shared" si="132"/>
        <v>0.90233650773171714</v>
      </c>
      <c r="CP104" s="9">
        <f t="shared" si="132"/>
        <v>0.89768085514167473</v>
      </c>
      <c r="CQ104" s="9">
        <f t="shared" si="132"/>
        <v>0.89466099766561125</v>
      </c>
      <c r="CR104" s="9">
        <f t="shared" si="132"/>
        <v>0.89309919938089422</v>
      </c>
      <c r="CS104" s="9">
        <f t="shared" si="132"/>
        <v>0.89393869167547724</v>
      </c>
      <c r="CT104" s="9">
        <f t="shared" si="132"/>
        <v>0.92143473172568136</v>
      </c>
      <c r="CU104" s="9">
        <f t="shared" si="132"/>
        <v>0.92624430966925653</v>
      </c>
      <c r="CV104" s="9">
        <f t="shared" si="132"/>
        <v>0.9219541587486535</v>
      </c>
      <c r="CW104" s="9">
        <f t="shared" si="132"/>
        <v>0.91238041619809618</v>
      </c>
      <c r="CX104" s="9">
        <f t="shared" si="132"/>
        <v>0.92104547748289145</v>
      </c>
      <c r="CY104" s="9">
        <f t="shared" si="132"/>
        <v>0.90722934994564264</v>
      </c>
      <c r="CZ104" s="9">
        <f t="shared" si="132"/>
        <v>0.90331061332435025</v>
      </c>
      <c r="DA104" s="9">
        <f t="shared" si="132"/>
        <v>0.9025597079144102</v>
      </c>
      <c r="DB104" s="9">
        <f t="shared" si="132"/>
        <v>0.90955858055413352</v>
      </c>
      <c r="DC104" s="9">
        <f t="shared" si="132"/>
        <v>0.91424181714198727</v>
      </c>
      <c r="DD104" s="9">
        <f t="shared" si="132"/>
        <v>0.91156679597235335</v>
      </c>
      <c r="DE104" s="9">
        <f t="shared" si="132"/>
        <v>0.90273666815436615</v>
      </c>
      <c r="DF104" s="9">
        <f t="shared" si="132"/>
        <v>0.919267333636694</v>
      </c>
      <c r="DG104" s="9">
        <f t="shared" si="132"/>
        <v>0.9139240595030248</v>
      </c>
      <c r="DH104" s="9">
        <f t="shared" si="132"/>
        <v>0.90511055556435771</v>
      </c>
      <c r="DI104" s="9">
        <f t="shared" si="132"/>
        <v>0.90634341571608656</v>
      </c>
      <c r="DJ104" s="9">
        <f t="shared" si="132"/>
        <v>0.9072175488977875</v>
      </c>
      <c r="DK104" s="9">
        <f t="shared" si="132"/>
        <v>0.90016492134352122</v>
      </c>
      <c r="DL104" s="9">
        <f t="shared" si="132"/>
        <v>0.90627005127184335</v>
      </c>
      <c r="DM104" s="9">
        <f t="shared" si="132"/>
        <v>0.90269318025519274</v>
      </c>
      <c r="DN104" s="9">
        <f t="shared" si="132"/>
        <v>0.90155130494261293</v>
      </c>
      <c r="DO104" s="9">
        <f t="shared" si="132"/>
        <v>0.90886946549444525</v>
      </c>
      <c r="DP104" s="9">
        <f t="shared" si="132"/>
        <v>0.89360086761021185</v>
      </c>
      <c r="DQ104" s="9">
        <f t="shared" si="132"/>
        <v>0.89370247297966188</v>
      </c>
      <c r="DR104" s="9">
        <f t="shared" si="132"/>
        <v>0.90646383138141606</v>
      </c>
      <c r="DS104" s="9">
        <f t="shared" si="132"/>
        <v>0.90580923593116525</v>
      </c>
      <c r="DT104" s="9">
        <f t="shared" si="132"/>
        <v>0.90711785659528077</v>
      </c>
      <c r="DU104" s="9">
        <f t="shared" si="132"/>
        <v>0.90313003577476725</v>
      </c>
      <c r="DV104" s="9">
        <f t="shared" si="132"/>
        <v>0.90457764146988551</v>
      </c>
      <c r="DW104" s="9">
        <f t="shared" si="132"/>
        <v>0.9100322082016512</v>
      </c>
      <c r="DX104" s="9">
        <f t="shared" si="132"/>
        <v>0.90730577796325196</v>
      </c>
      <c r="DY104" s="9">
        <f t="shared" si="132"/>
        <v>0.91003887842670406</v>
      </c>
      <c r="DZ104" s="9">
        <f t="shared" ref="DZ104:GK104" si="133">+DZ72/DZ17</f>
        <v>0.90167325818649102</v>
      </c>
      <c r="EA104" s="9">
        <f t="shared" si="133"/>
        <v>0.89414828281594794</v>
      </c>
      <c r="EB104" s="9">
        <f t="shared" si="133"/>
        <v>0.87804626674285369</v>
      </c>
      <c r="EC104" s="9">
        <f t="shared" si="133"/>
        <v>4.0425136072991474</v>
      </c>
      <c r="ED104" s="9">
        <f t="shared" si="133"/>
        <v>0.87403136022190331</v>
      </c>
      <c r="EE104" s="9">
        <f t="shared" si="133"/>
        <v>0.86525126381094841</v>
      </c>
      <c r="EF104" s="9">
        <f t="shared" si="133"/>
        <v>0.86979036043876345</v>
      </c>
      <c r="EG104" s="9">
        <f t="shared" si="133"/>
        <v>0.86047639027016287</v>
      </c>
      <c r="EH104" s="9">
        <f t="shared" si="133"/>
        <v>0.8566705820613717</v>
      </c>
      <c r="EI104" s="9">
        <f t="shared" si="133"/>
        <v>0.85934311150494214</v>
      </c>
      <c r="EJ104" s="9">
        <f t="shared" si="133"/>
        <v>0.85802417223296701</v>
      </c>
      <c r="EK104" s="9">
        <f t="shared" si="133"/>
        <v>0.85969456469673033</v>
      </c>
      <c r="EL104" s="9">
        <f t="shared" si="133"/>
        <v>0.85214916455085987</v>
      </c>
      <c r="EM104" s="9">
        <f t="shared" si="133"/>
        <v>0.85232001550611425</v>
      </c>
      <c r="EN104" s="9">
        <f t="shared" si="133"/>
        <v>0.85239003211255127</v>
      </c>
      <c r="EO104" s="9">
        <f t="shared" si="133"/>
        <v>0.85289715805162136</v>
      </c>
      <c r="EP104" s="9">
        <f t="shared" si="133"/>
        <v>0.83951554169373355</v>
      </c>
      <c r="EQ104" s="9">
        <f t="shared" si="133"/>
        <v>0.85968589385020155</v>
      </c>
      <c r="ER104" s="9">
        <f t="shared" si="133"/>
        <v>0.85905914613779277</v>
      </c>
      <c r="ES104" s="9">
        <f t="shared" si="133"/>
        <v>0.86429147938759088</v>
      </c>
      <c r="ET104" s="9">
        <f t="shared" si="133"/>
        <v>0.86085130111712604</v>
      </c>
      <c r="EU104" s="9">
        <f t="shared" si="133"/>
        <v>0.86010139608367353</v>
      </c>
      <c r="EV104" s="9">
        <f t="shared" si="133"/>
        <v>0.85424180307925424</v>
      </c>
      <c r="EW104" s="9">
        <f t="shared" si="133"/>
        <v>0.85441099145610788</v>
      </c>
      <c r="EX104" s="9">
        <f t="shared" si="133"/>
        <v>0.84618140779110929</v>
      </c>
      <c r="EY104" s="9">
        <f t="shared" si="133"/>
        <v>0.82903717986284386</v>
      </c>
      <c r="EZ104" s="9">
        <f t="shared" si="133"/>
        <v>0.82430970583355512</v>
      </c>
      <c r="FA104" s="9">
        <f t="shared" si="133"/>
        <v>0.83823866327266494</v>
      </c>
      <c r="FB104" s="9">
        <f t="shared" si="133"/>
        <v>0.84099045617171908</v>
      </c>
      <c r="FC104" s="9">
        <f t="shared" si="133"/>
        <v>0.85044257038148996</v>
      </c>
      <c r="FD104" s="9">
        <f t="shared" si="133"/>
        <v>0.85361725265878952</v>
      </c>
      <c r="FE104" s="9">
        <f t="shared" si="133"/>
        <v>0.86359435971993537</v>
      </c>
      <c r="FF104" s="9">
        <f t="shared" si="133"/>
        <v>0.86868884795180057</v>
      </c>
      <c r="FG104" s="9">
        <f t="shared" si="133"/>
        <v>0.87912915263546376</v>
      </c>
      <c r="FH104" s="9">
        <f t="shared" si="133"/>
        <v>0.8766753737830616</v>
      </c>
      <c r="FI104" s="9">
        <f t="shared" si="133"/>
        <v>0.86583874780334069</v>
      </c>
      <c r="FJ104" s="9">
        <f t="shared" si="133"/>
        <v>0.86161139126712127</v>
      </c>
      <c r="FK104" s="9">
        <f t="shared" si="133"/>
        <v>0.86354618985637688</v>
      </c>
      <c r="FL104" s="9">
        <f t="shared" si="133"/>
        <v>0.85551489952387649</v>
      </c>
      <c r="FM104" s="9">
        <f t="shared" si="133"/>
        <v>0.84797457068259974</v>
      </c>
      <c r="FN104" s="9">
        <f t="shared" si="133"/>
        <v>0.85736557116780832</v>
      </c>
      <c r="FO104" s="9">
        <f t="shared" si="133"/>
        <v>0.86344424301177802</v>
      </c>
      <c r="FP104" s="9">
        <f t="shared" si="133"/>
        <v>0.86183184819110881</v>
      </c>
      <c r="FQ104" s="9">
        <f t="shared" si="133"/>
        <v>0.87540299431484137</v>
      </c>
      <c r="FR104" s="9">
        <f t="shared" si="133"/>
        <v>0.88255654762849767</v>
      </c>
      <c r="FS104" s="9">
        <f t="shared" si="133"/>
        <v>0.87189217796360097</v>
      </c>
      <c r="FT104" s="9">
        <f t="shared" si="133"/>
        <v>0.87866170539338939</v>
      </c>
      <c r="FU104" s="9">
        <f t="shared" si="133"/>
        <v>1.0638621823837351</v>
      </c>
      <c r="FV104" s="9">
        <f t="shared" si="133"/>
        <v>0.87066659119899181</v>
      </c>
      <c r="FW104" s="9">
        <f t="shared" si="133"/>
        <v>0.86768462140036329</v>
      </c>
      <c r="FX104" s="9">
        <f t="shared" si="133"/>
        <v>0.86113393214490752</v>
      </c>
      <c r="FY104" s="9">
        <f t="shared" si="133"/>
        <v>0.85527424720035805</v>
      </c>
      <c r="FZ104" s="9">
        <f t="shared" si="133"/>
        <v>0.86055767789604565</v>
      </c>
      <c r="GA104" s="9">
        <f t="shared" si="133"/>
        <v>0.84862954074332264</v>
      </c>
      <c r="GB104" s="9">
        <f t="shared" si="133"/>
        <v>0.8540252333922117</v>
      </c>
      <c r="GC104" s="9">
        <f t="shared" si="133"/>
        <v>0.8409961332961936</v>
      </c>
      <c r="GD104" s="9">
        <f t="shared" si="133"/>
        <v>1.0664245775094281</v>
      </c>
      <c r="GE104" s="9">
        <f t="shared" si="133"/>
        <v>0.84853952090850748</v>
      </c>
      <c r="GF104" s="9">
        <f t="shared" si="133"/>
        <v>0.85797005266728588</v>
      </c>
      <c r="GG104" s="9">
        <f t="shared" si="133"/>
        <v>0.8524653431896424</v>
      </c>
      <c r="GH104" s="9">
        <f t="shared" si="133"/>
        <v>0.83590340997733381</v>
      </c>
      <c r="GI104" s="9">
        <f t="shared" si="133"/>
        <v>0.83820112850257622</v>
      </c>
      <c r="GJ104" s="9">
        <f t="shared" si="133"/>
        <v>0.83410103515409861</v>
      </c>
      <c r="GK104" s="9">
        <f t="shared" si="133"/>
        <v>0.83173459082796153</v>
      </c>
      <c r="GL104" s="9">
        <f t="shared" ref="GL104:IW104" si="134">+GL72/GL17</f>
        <v>0.83422747314747647</v>
      </c>
      <c r="GM104" s="9">
        <f t="shared" si="134"/>
        <v>0.83594345430310601</v>
      </c>
      <c r="GN104" s="9">
        <f t="shared" si="134"/>
        <v>0.83656675982175688</v>
      </c>
      <c r="GO104" s="9">
        <f t="shared" si="134"/>
        <v>0.84248499748921257</v>
      </c>
      <c r="GP104" s="9">
        <f t="shared" si="134"/>
        <v>0.84617317663971792</v>
      </c>
      <c r="GQ104" s="9">
        <f t="shared" si="134"/>
        <v>0.84052734876116142</v>
      </c>
      <c r="GR104" s="9">
        <f t="shared" si="134"/>
        <v>0.84200684237629531</v>
      </c>
      <c r="GS104" s="9">
        <f t="shared" si="134"/>
        <v>0.84419339015455352</v>
      </c>
      <c r="GT104" s="9">
        <f t="shared" si="134"/>
        <v>0.84539473184252767</v>
      </c>
      <c r="GU104" s="9">
        <f t="shared" si="134"/>
        <v>0.83641671150946106</v>
      </c>
      <c r="GV104" s="9">
        <f t="shared" si="134"/>
        <v>0.83190924026549706</v>
      </c>
      <c r="GW104" s="9">
        <f t="shared" si="134"/>
        <v>0.8287920665509837</v>
      </c>
      <c r="GX104" s="9">
        <f t="shared" si="134"/>
        <v>0.84846219900485853</v>
      </c>
      <c r="GY104" s="9">
        <f t="shared" si="134"/>
        <v>0.84903592516034754</v>
      </c>
      <c r="GZ104" s="9">
        <f t="shared" si="134"/>
        <v>0.8505714736057246</v>
      </c>
      <c r="HA104" s="9">
        <f t="shared" si="134"/>
        <v>0.86052454913552057</v>
      </c>
      <c r="HB104" s="9">
        <f t="shared" si="134"/>
        <v>0.85954719584484229</v>
      </c>
      <c r="HC104" s="9">
        <f t="shared" si="134"/>
        <v>0.86383895460827731</v>
      </c>
      <c r="HD104" s="9">
        <f t="shared" si="134"/>
        <v>0.8604391512498426</v>
      </c>
      <c r="HE104" s="9">
        <f t="shared" si="134"/>
        <v>0.86882769824729955</v>
      </c>
      <c r="HF104" s="9">
        <f t="shared" si="134"/>
        <v>0.86759655727118112</v>
      </c>
      <c r="HG104" s="9">
        <f t="shared" si="134"/>
        <v>0.86541528757699526</v>
      </c>
      <c r="HH104" s="9">
        <f t="shared" si="134"/>
        <v>0.86220463106340328</v>
      </c>
      <c r="HI104" s="9">
        <f t="shared" si="134"/>
        <v>0.86531320649520083</v>
      </c>
      <c r="HJ104" s="9">
        <f t="shared" si="134"/>
        <v>0.87436957921559189</v>
      </c>
      <c r="HK104" s="9">
        <f t="shared" si="134"/>
        <v>0.86952766378533874</v>
      </c>
      <c r="HL104" s="9">
        <f t="shared" si="134"/>
        <v>0.86672867483913407</v>
      </c>
      <c r="HM104" s="9">
        <f t="shared" si="134"/>
        <v>0.86628164550070408</v>
      </c>
      <c r="HN104" s="9">
        <f t="shared" si="134"/>
        <v>0.87548646536263464</v>
      </c>
      <c r="HO104" s="9">
        <f t="shared" si="134"/>
        <v>0.88502463142141563</v>
      </c>
      <c r="HP104" s="9">
        <f t="shared" si="134"/>
        <v>0.87222983420883571</v>
      </c>
      <c r="HQ104" s="9">
        <f t="shared" si="134"/>
        <v>0.86156697328918685</v>
      </c>
      <c r="HR104" s="9">
        <f t="shared" si="134"/>
        <v>0.85278212700746492</v>
      </c>
      <c r="HS104" s="9">
        <f t="shared" si="134"/>
        <v>0.85677538048683288</v>
      </c>
      <c r="HT104" s="9">
        <f t="shared" si="134"/>
        <v>0.86095256082331717</v>
      </c>
      <c r="HU104" s="9">
        <f t="shared" si="134"/>
        <v>0.84402559176302216</v>
      </c>
      <c r="HV104" s="9">
        <f t="shared" si="134"/>
        <v>0.83992731666812637</v>
      </c>
      <c r="HW104" s="9">
        <f t="shared" si="134"/>
        <v>0.86324756391084145</v>
      </c>
      <c r="HX104" s="9">
        <f t="shared" si="134"/>
        <v>0.87099287955065208</v>
      </c>
      <c r="HY104" s="9">
        <f t="shared" si="134"/>
        <v>0.87475718041649697</v>
      </c>
      <c r="HZ104" s="9">
        <f t="shared" si="134"/>
        <v>0.87706908356756086</v>
      </c>
      <c r="IA104" s="9">
        <f t="shared" si="134"/>
        <v>0.8811105421870884</v>
      </c>
      <c r="IB104" s="9">
        <f t="shared" si="134"/>
        <v>0.88327730639792434</v>
      </c>
      <c r="IC104" s="9">
        <f t="shared" si="134"/>
        <v>0.87885480482420864</v>
      </c>
      <c r="ID104" s="9">
        <f t="shared" si="134"/>
        <v>0.88284817380800829</v>
      </c>
      <c r="IE104" s="9">
        <f t="shared" si="134"/>
        <v>0.88253156251371156</v>
      </c>
      <c r="IF104" s="9">
        <f t="shared" si="134"/>
        <v>0.87650028540403724</v>
      </c>
      <c r="IG104" s="9">
        <f t="shared" si="134"/>
        <v>0.8698833083603057</v>
      </c>
      <c r="IH104" s="9">
        <f t="shared" si="134"/>
        <v>0.87123601357014657</v>
      </c>
      <c r="II104" s="9">
        <f t="shared" si="134"/>
        <v>0.86335734262376551</v>
      </c>
      <c r="IJ104" s="9">
        <f t="shared" si="134"/>
        <v>0.87549979836997627</v>
      </c>
      <c r="IK104" s="9">
        <f t="shared" si="134"/>
        <v>0.88554482190656547</v>
      </c>
      <c r="IL104" s="9">
        <f t="shared" si="134"/>
        <v>0.87868398103187706</v>
      </c>
      <c r="IM104" s="9">
        <f t="shared" si="134"/>
        <v>0.87657531645291376</v>
      </c>
      <c r="IN104" s="9">
        <f t="shared" si="134"/>
        <v>0.87577915660754946</v>
      </c>
      <c r="IO104" s="9">
        <f t="shared" si="134"/>
        <v>0.88105635212452571</v>
      </c>
      <c r="IP104" s="9">
        <f t="shared" si="134"/>
        <v>0.85765640376017516</v>
      </c>
      <c r="IQ104" s="9">
        <f t="shared" si="134"/>
        <v>0.86491737307938577</v>
      </c>
      <c r="IR104" s="9">
        <f t="shared" si="134"/>
        <v>0.86456495260529465</v>
      </c>
      <c r="IS104" s="9">
        <f t="shared" si="134"/>
        <v>0.86426156873884652</v>
      </c>
      <c r="IT104" s="9">
        <f t="shared" si="134"/>
        <v>0.87132909627390231</v>
      </c>
      <c r="IU104" s="9">
        <f t="shared" si="134"/>
        <v>0.87042074140899328</v>
      </c>
      <c r="IV104" s="9">
        <f t="shared" si="134"/>
        <v>0.8687363169224771</v>
      </c>
      <c r="IW104" s="9">
        <f t="shared" si="134"/>
        <v>0.86046583500725771</v>
      </c>
      <c r="IX104" s="9">
        <f t="shared" ref="IX104:JF104" si="135">+IX72/IX17</f>
        <v>0.85768882511876321</v>
      </c>
      <c r="IY104" s="9">
        <f t="shared" si="135"/>
        <v>0.85364455211833778</v>
      </c>
      <c r="IZ104" s="9">
        <f t="shared" si="135"/>
        <v>0.85495206053143225</v>
      </c>
      <c r="JA104" s="9">
        <f t="shared" si="135"/>
        <v>0.84587428904314532</v>
      </c>
      <c r="JB104" s="9">
        <f t="shared" si="135"/>
        <v>0.84496951904380535</v>
      </c>
      <c r="JC104" s="9">
        <f t="shared" si="135"/>
        <v>0.85645912466729412</v>
      </c>
      <c r="JD104" s="9">
        <f t="shared" si="135"/>
        <v>0.83789068553350421</v>
      </c>
      <c r="JE104" s="9">
        <f t="shared" si="135"/>
        <v>0.84834019444148712</v>
      </c>
      <c r="JF104" s="9">
        <f t="shared" si="135"/>
        <v>0.84696528007052452</v>
      </c>
    </row>
    <row r="105" spans="1:266" ht="12.9" customHeight="1" x14ac:dyDescent="0.2">
      <c r="A105" s="63" t="s">
        <v>314</v>
      </c>
      <c r="B105" s="64">
        <f>+BANCOS!B65</f>
        <v>3365</v>
      </c>
      <c r="C105" s="64">
        <f>+BANCOS!C65</f>
        <v>3489</v>
      </c>
      <c r="D105" s="64">
        <f>+BANCOS!D65</f>
        <v>3495</v>
      </c>
      <c r="E105" s="64">
        <f>+BANCOS!E65</f>
        <v>3493</v>
      </c>
      <c r="F105" s="64">
        <f>+BANCOS!F65</f>
        <v>3498</v>
      </c>
      <c r="G105" s="64">
        <f>+BANCOS!G65</f>
        <v>3500</v>
      </c>
      <c r="H105" s="64">
        <f>+BANCOS!H65</f>
        <v>3502</v>
      </c>
      <c r="I105" s="64">
        <f>+BANCOS!I65</f>
        <v>3494</v>
      </c>
      <c r="J105" s="64">
        <f>+BANCOS!J65</f>
        <v>3483</v>
      </c>
      <c r="K105" s="64">
        <f>+BANCOS!K65</f>
        <v>3503</v>
      </c>
      <c r="L105" s="64">
        <f>+BANCOS!L65</f>
        <v>3544</v>
      </c>
      <c r="M105" s="64">
        <f>+BANCOS!M65</f>
        <v>3527</v>
      </c>
      <c r="N105" s="64">
        <f>+BANCOS!N65</f>
        <v>3594</v>
      </c>
      <c r="O105" s="64">
        <f>+BANCOS!O65</f>
        <v>3743</v>
      </c>
      <c r="P105" s="64">
        <f>+BANCOS!P65</f>
        <v>3784</v>
      </c>
      <c r="Q105" s="64">
        <f>+BANCOS!Q65</f>
        <v>3789</v>
      </c>
      <c r="R105" s="64">
        <f>+BANCOS!R65</f>
        <v>3856</v>
      </c>
      <c r="S105" s="64">
        <f>+BANCOS!S65</f>
        <v>4004</v>
      </c>
      <c r="T105" s="64">
        <f>+BANCOS!T65</f>
        <v>4271</v>
      </c>
      <c r="U105" s="64">
        <f>+BANCOS!U65</f>
        <v>4330</v>
      </c>
      <c r="V105" s="64">
        <f>+BANCOS!V65</f>
        <v>4453</v>
      </c>
      <c r="W105" s="64">
        <f>+BANCOS!W65</f>
        <v>4578</v>
      </c>
      <c r="X105" s="64">
        <f>+BANCOS!X65</f>
        <v>4704</v>
      </c>
      <c r="Y105" s="64">
        <f>+BANCOS!Y65</f>
        <v>4682</v>
      </c>
      <c r="Z105" s="64">
        <f>+BANCOS!Z65</f>
        <v>4825</v>
      </c>
      <c r="AA105" s="64">
        <f>+BANCOS!AA65</f>
        <v>4898</v>
      </c>
      <c r="AB105" s="64">
        <f>+BANCOS!AB65</f>
        <v>4831</v>
      </c>
      <c r="AC105" s="64">
        <f>+BANCOS!AC65</f>
        <v>4819</v>
      </c>
      <c r="AD105" s="64">
        <f>+BANCOS!AD65</f>
        <v>5250</v>
      </c>
      <c r="AE105" s="64">
        <f>+BANCOS!AE65</f>
        <v>5961</v>
      </c>
      <c r="AF105" s="64">
        <f>+BANCOS!AF65</f>
        <v>5984</v>
      </c>
      <c r="AG105" s="64">
        <f>+BANCOS!AG65</f>
        <v>6137</v>
      </c>
      <c r="AH105" s="64">
        <f>+BANCOS!AH65</f>
        <v>6015</v>
      </c>
      <c r="AI105" s="64">
        <f>+BANCOS!AI65</f>
        <v>6485</v>
      </c>
      <c r="AJ105" s="64">
        <f>+BANCOS!AJ65</f>
        <v>6973</v>
      </c>
      <c r="AK105" s="64">
        <f>+BANCOS!AK65</f>
        <v>7104</v>
      </c>
      <c r="AL105" s="64">
        <f>+BANCOS!AL65</f>
        <v>7089</v>
      </c>
      <c r="AM105" s="64">
        <f>+BANCOS!AM65</f>
        <v>6943</v>
      </c>
      <c r="AN105" s="64">
        <f>+BANCOS!AN65</f>
        <v>6851</v>
      </c>
      <c r="AO105" s="64">
        <f>+BANCOS!AO65</f>
        <v>6855</v>
      </c>
      <c r="AP105" s="64">
        <f>+BANCOS!AP65</f>
        <v>6462</v>
      </c>
      <c r="AQ105" s="64">
        <f>+BANCOS!AQ65</f>
        <v>6225</v>
      </c>
      <c r="AR105" s="64">
        <f>+BANCOS!AR65</f>
        <v>6011</v>
      </c>
      <c r="AS105" s="64">
        <f>+BANCOS!AS65</f>
        <v>6228</v>
      </c>
      <c r="AT105" s="64">
        <f>+BANCOS!AT65</f>
        <v>6218</v>
      </c>
      <c r="AU105" s="64">
        <f>+BANCOS!AU65</f>
        <v>6206</v>
      </c>
      <c r="AV105" s="64">
        <f>+BANCOS!AV65</f>
        <v>6156</v>
      </c>
      <c r="AW105" s="64">
        <f>+BANCOS!AW65</f>
        <v>5983</v>
      </c>
      <c r="AX105" s="64">
        <f>+BANCOS!AX65</f>
        <v>6193</v>
      </c>
      <c r="AY105" s="64">
        <f>+BANCOS!AY65</f>
        <v>6032</v>
      </c>
      <c r="AZ105" s="64">
        <f>+BANCOS!AZ65</f>
        <v>5976</v>
      </c>
      <c r="BA105" s="64">
        <f>+BANCOS!BA65</f>
        <v>5734</v>
      </c>
      <c r="BB105" s="64">
        <f>+BANCOS!BB65</f>
        <v>5784</v>
      </c>
      <c r="BC105" s="64">
        <f>+BANCOS!BC65</f>
        <v>5930</v>
      </c>
      <c r="BD105" s="64">
        <f>+BANCOS!BD65</f>
        <v>5910</v>
      </c>
      <c r="BE105" s="64">
        <f>+BANCOS!BE65</f>
        <v>5913</v>
      </c>
      <c r="BF105" s="64">
        <f>+BANCOS!BF65</f>
        <v>5925</v>
      </c>
      <c r="BG105" s="64">
        <f>+BANCOS!BG65</f>
        <v>6007</v>
      </c>
      <c r="BH105" s="64">
        <f>+BANCOS!BH65</f>
        <v>6110</v>
      </c>
      <c r="BI105" s="64">
        <f>+BANCOS!BI65</f>
        <v>6196</v>
      </c>
      <c r="BJ105" s="64">
        <f>+BANCOS!BJ65</f>
        <v>6294</v>
      </c>
      <c r="BK105" s="64">
        <f>+BANCOS!BK65</f>
        <v>6322</v>
      </c>
      <c r="BL105" s="64">
        <f>+BANCOS!BL65</f>
        <v>6282</v>
      </c>
      <c r="BM105" s="64">
        <f>+BANCOS!BM65</f>
        <v>6282</v>
      </c>
      <c r="BN105" s="64">
        <f>+BANCOS!BN65</f>
        <v>6255</v>
      </c>
      <c r="BO105" s="64">
        <f>+BANCOS!BO65</f>
        <v>6138</v>
      </c>
      <c r="BP105" s="64">
        <f>+BANCOS!BP65</f>
        <v>6035</v>
      </c>
      <c r="BQ105" s="64">
        <f>+BANCOS!BQ65</f>
        <v>6019</v>
      </c>
      <c r="BR105" s="64">
        <f>+BANCOS!BR65</f>
        <v>6122</v>
      </c>
      <c r="BS105" s="64">
        <f>+BANCOS!BS65</f>
        <v>6130</v>
      </c>
      <c r="BT105" s="64">
        <f>+BANCOS!BT65</f>
        <v>6136</v>
      </c>
      <c r="BU105" s="64">
        <f>+BANCOS!BU65</f>
        <v>6121</v>
      </c>
      <c r="BV105" s="64">
        <f>+BANCOS!BV65</f>
        <v>6137</v>
      </c>
      <c r="BW105" s="64">
        <f>+BANCOS!BW65</f>
        <v>6064</v>
      </c>
      <c r="BX105" s="64">
        <f>+BANCOS!BX65</f>
        <v>5898</v>
      </c>
      <c r="BY105" s="64">
        <f>+BANCOS!BY65</f>
        <v>5814</v>
      </c>
      <c r="BZ105" s="64">
        <f>+BANCOS!BZ65</f>
        <v>5622</v>
      </c>
      <c r="CA105" s="64">
        <f>+BANCOS!CA65</f>
        <v>5633</v>
      </c>
      <c r="CB105" s="64">
        <f>+BANCOS!CB65</f>
        <v>5509</v>
      </c>
      <c r="CC105" s="64">
        <f>+BANCOS!CC65</f>
        <v>5443</v>
      </c>
      <c r="CD105" s="64">
        <f>+BANCOS!CD65</f>
        <v>5413</v>
      </c>
      <c r="CE105" s="64">
        <f>+BANCOS!CE65</f>
        <v>5359</v>
      </c>
      <c r="CF105" s="64">
        <f>+BANCOS!CF65</f>
        <v>5411</v>
      </c>
      <c r="CG105" s="64">
        <f>+BANCOS!CG65</f>
        <v>5323</v>
      </c>
      <c r="CH105" s="64">
        <f>+BANCOS!CH65</f>
        <v>5222</v>
      </c>
      <c r="CI105" s="64">
        <f>+BANCOS!CI65</f>
        <v>5212</v>
      </c>
      <c r="CJ105" s="64">
        <f>+BANCOS!CJ65</f>
        <v>5099</v>
      </c>
      <c r="CK105" s="64">
        <f>+BANCOS!CK65</f>
        <v>5040</v>
      </c>
      <c r="CL105" s="64">
        <f>+BANCOS!CL65</f>
        <v>5057</v>
      </c>
      <c r="CM105" s="64">
        <f>+BANCOS!CM65</f>
        <v>5093</v>
      </c>
      <c r="CN105" s="64">
        <f>+BANCOS!CN65</f>
        <v>5123</v>
      </c>
      <c r="CO105" s="64">
        <f>+BANCOS!CO65</f>
        <v>5107</v>
      </c>
      <c r="CP105" s="64">
        <f>+BANCOS!CP65</f>
        <v>5023</v>
      </c>
      <c r="CQ105" s="64">
        <f>+BANCOS!CQ65</f>
        <v>4957</v>
      </c>
      <c r="CR105" s="64">
        <f>+BANCOS!CR65</f>
        <v>4728</v>
      </c>
      <c r="CS105" s="64">
        <f>+BANCOS!CS65</f>
        <v>4732</v>
      </c>
      <c r="CT105" s="64">
        <f>+BANCOS!CT65</f>
        <v>4712</v>
      </c>
      <c r="CU105" s="64">
        <f>+BANCOS!CU65</f>
        <v>4688</v>
      </c>
      <c r="CV105" s="64">
        <f>+BANCOS!CV65</f>
        <v>4527</v>
      </c>
      <c r="CW105" s="64">
        <f>+BANCOS!CW65</f>
        <v>4280</v>
      </c>
      <c r="CX105" s="64">
        <f>+BANCOS!CX65</f>
        <v>4080</v>
      </c>
      <c r="CY105" s="64">
        <f>+BANCOS!CY65</f>
        <v>3979</v>
      </c>
      <c r="CZ105" s="64">
        <f>+BANCOS!CZ65</f>
        <v>3977</v>
      </c>
      <c r="DA105" s="64">
        <f>+BANCOS!DA65</f>
        <v>3986</v>
      </c>
      <c r="DB105" s="64">
        <f>+BANCOS!DB65</f>
        <v>3996</v>
      </c>
      <c r="DC105" s="64">
        <f>+BANCOS!DC65</f>
        <v>4409</v>
      </c>
      <c r="DD105" s="64">
        <f>+BANCOS!DD65</f>
        <v>4837</v>
      </c>
      <c r="DE105" s="64">
        <f>+BANCOS!DE65</f>
        <v>4892</v>
      </c>
      <c r="DF105" s="64">
        <f>+BANCOS!DF65</f>
        <v>5005</v>
      </c>
      <c r="DG105" s="64">
        <f>+BANCOS!DG65</f>
        <v>5107</v>
      </c>
      <c r="DH105" s="64">
        <f>+BANCOS!DH65</f>
        <v>5135</v>
      </c>
      <c r="DI105" s="64">
        <f>+BANCOS!DI65</f>
        <v>5046</v>
      </c>
      <c r="DJ105" s="64">
        <f>+BANCOS!DJ65</f>
        <v>5036</v>
      </c>
      <c r="DK105" s="64">
        <f>+BANCOS!DK65</f>
        <v>5024</v>
      </c>
      <c r="DL105" s="64">
        <f>+BANCOS!DL65</f>
        <v>5006</v>
      </c>
      <c r="DM105" s="64">
        <f>+BANCOS!DM65</f>
        <v>4952</v>
      </c>
      <c r="DN105" s="64">
        <f>+BANCOS!DN65</f>
        <v>4930</v>
      </c>
      <c r="DO105" s="64">
        <f>+BANCOS!DO65</f>
        <v>4876</v>
      </c>
      <c r="DP105" s="64">
        <f>+BANCOS!DP65</f>
        <v>4830</v>
      </c>
      <c r="DQ105" s="64">
        <f>+BANCOS!DQ65</f>
        <v>4648</v>
      </c>
      <c r="DR105" s="64">
        <f>+BANCOS!DR65</f>
        <v>4679.75</v>
      </c>
      <c r="DS105" s="64">
        <f>+BANCOS!DS65</f>
        <v>4705.4897500000006</v>
      </c>
      <c r="DT105" s="64">
        <f>+BANCOS!DT65</f>
        <v>4698.6470454545461</v>
      </c>
      <c r="DU105" s="64">
        <f>+BANCOS!DU65</f>
        <v>4706.2047500000008</v>
      </c>
      <c r="DV105" s="64">
        <f>+BANCOS!DV65</f>
        <v>4733.5504761904767</v>
      </c>
      <c r="DW105" s="64">
        <f>+BANCOS!DW65</f>
        <v>4756.7</v>
      </c>
      <c r="DX105" s="64">
        <f>+BANCOS!DX65</f>
        <v>4760.0974999999999</v>
      </c>
      <c r="DY105" s="64">
        <f>+BANCOS!DY65</f>
        <v>4759.1597727272729</v>
      </c>
      <c r="DZ105" s="64">
        <f>+BANCOS!DZ65</f>
        <v>4789</v>
      </c>
      <c r="EA105" s="64">
        <f>+BANCOS!EA65</f>
        <v>4923</v>
      </c>
      <c r="EB105" s="64">
        <f>+BANCOS!EB65</f>
        <v>4789</v>
      </c>
      <c r="EC105" s="64">
        <f>+BANCOS!EC65</f>
        <v>4574</v>
      </c>
      <c r="ED105" s="64">
        <f>+BANCOS!ED65</f>
        <v>4640</v>
      </c>
      <c r="EE105" s="64">
        <f>+BANCOS!EE65</f>
        <v>4586</v>
      </c>
      <c r="EF105" s="64">
        <f>+BANCOS!EF65</f>
        <v>4305</v>
      </c>
      <c r="EG105" s="64">
        <f>+BANCOS!EG65</f>
        <v>4051.592631578947</v>
      </c>
      <c r="EH105" s="64">
        <f>+BANCOS!EH65</f>
        <v>4000.2085714285708</v>
      </c>
      <c r="EI105" s="64">
        <f>+BANCOS!EI65</f>
        <v>3995.7881818181818</v>
      </c>
      <c r="EJ105" s="64">
        <f>+BANCOS!EJ65</f>
        <v>3927.0687499999999</v>
      </c>
      <c r="EK105" s="64">
        <f>+BANCOS!EK65</f>
        <v>3889.2407499999999</v>
      </c>
      <c r="EL105" s="64">
        <f>+BANCOS!EL65</f>
        <v>4017.5238095238101</v>
      </c>
      <c r="EM105" s="64">
        <f>+BANCOS!EM65</f>
        <v>4176</v>
      </c>
      <c r="EN105" s="64">
        <f>+BANCOS!EN65</f>
        <v>4325.8724999999986</v>
      </c>
      <c r="EO105" s="64">
        <f>+BANCOS!EO65</f>
        <v>4439.9066666666658</v>
      </c>
      <c r="EP105" s="64">
        <f>+BANCOS!EP65</f>
        <v>4613.5018181818177</v>
      </c>
      <c r="EQ105" s="64">
        <f>+BANCOS!EQ65</f>
        <v>4443.5135714285716</v>
      </c>
      <c r="ER105" s="64">
        <f>+BANCOS!ER65</f>
        <v>4293.6919047619049</v>
      </c>
      <c r="ES105" s="64">
        <f>+BANCOS!ES65</f>
        <v>4308.5255263157906</v>
      </c>
      <c r="ET105" s="64">
        <f>+BANCOS!ET65</f>
        <v>4386.8824999999997</v>
      </c>
      <c r="EU105" s="64">
        <f>+BANCOS!EU65</f>
        <v>4537.9484999999986</v>
      </c>
      <c r="EV105" s="64">
        <f>+BANCOS!EV65</f>
        <v>4436.5086363636356</v>
      </c>
      <c r="EW105" s="64">
        <f>+BANCOS!EW65</f>
        <v>4417.7419354838712</v>
      </c>
      <c r="EX105" s="64">
        <f>+BANCOS!EX65</f>
        <v>4434.333333333333</v>
      </c>
      <c r="EY105" s="64">
        <f>+BANCOS!EY65</f>
        <v>4461</v>
      </c>
      <c r="EZ105" s="64">
        <f>+BANCOS!EZ65</f>
        <v>4472</v>
      </c>
      <c r="FA105" s="64">
        <f>+BANCOS!FA65</f>
        <v>4327</v>
      </c>
      <c r="FB105" s="64">
        <f>+BANCOS!FB65</f>
        <v>4242</v>
      </c>
      <c r="FC105" s="64">
        <f>+BANCOS!FC65</f>
        <v>4075</v>
      </c>
      <c r="FD105" s="64">
        <f>+BANCOS!FD65</f>
        <v>4056</v>
      </c>
      <c r="FE105" s="64">
        <f>+BANCOS!FE65</f>
        <v>4158</v>
      </c>
      <c r="FF105" s="64">
        <f>+BANCOS!FF65</f>
        <v>4286</v>
      </c>
      <c r="FG105" s="64">
        <f>+BANCOS!FG65</f>
        <v>4449</v>
      </c>
      <c r="FH105" s="64">
        <f>+BANCOS!FH65</f>
        <v>4497</v>
      </c>
      <c r="FI105" s="64">
        <f>+BANCOS!FI65</f>
        <v>4463</v>
      </c>
      <c r="FJ105" s="64">
        <f>+BANCOS!FJ65</f>
        <v>4481</v>
      </c>
      <c r="FK105" s="64">
        <f>+BANCOS!FK65</f>
        <v>4480</v>
      </c>
      <c r="FL105" s="64">
        <f>+BANCOS!FL65</f>
        <v>4465</v>
      </c>
      <c r="FM105" s="64">
        <f>+BANCOS!FM65</f>
        <v>4564</v>
      </c>
      <c r="FN105" s="64">
        <f>+BANCOS!FN65</f>
        <v>4664</v>
      </c>
      <c r="FO105" s="64">
        <f>+BANCOS!FO65</f>
        <v>4560</v>
      </c>
      <c r="FP105" s="64">
        <f>+BANCOS!FP65</f>
        <v>4481.9354838709678</v>
      </c>
      <c r="FQ105" s="64">
        <f>+BANCOS!FQ65</f>
        <v>4491.333333333333</v>
      </c>
      <c r="FR105" s="64">
        <f>+BANCOS!FR65</f>
        <v>4490.6451612903229</v>
      </c>
      <c r="FS105" s="64">
        <f>+BANCOS!FS65</f>
        <v>4469</v>
      </c>
      <c r="FT105" s="64">
        <f>+BANCOS!FT65</f>
        <v>4360.6451612903229</v>
      </c>
      <c r="FU105" s="64">
        <f>+BANCOS!FU65</f>
        <v>4347.0967741935483</v>
      </c>
      <c r="FV105" s="64">
        <f>+BANCOS!FV65</f>
        <v>4407</v>
      </c>
      <c r="FW105" s="64">
        <f>+BANCOS!FW65</f>
        <v>4626.7741935483873</v>
      </c>
      <c r="FX105" s="64">
        <f>+BANCOS!FX65</f>
        <v>4682.166666666667</v>
      </c>
      <c r="FY105" s="64">
        <f>+BANCOS!FY65</f>
        <v>4681</v>
      </c>
      <c r="FZ105" s="64">
        <f>+BANCOS!FZ65</f>
        <v>4797.4193548387093</v>
      </c>
      <c r="GA105" s="64">
        <f>+BANCOS!GA65</f>
        <v>4787.1428571428569</v>
      </c>
      <c r="GB105" s="64">
        <f>+BANCOS!GB65</f>
        <v>4796.7741935483873</v>
      </c>
      <c r="GC105" s="64">
        <f>+BANCOS!GC65</f>
        <v>4983.166666666667</v>
      </c>
      <c r="GD105" s="64">
        <f>+BANCOS!GD65</f>
        <v>5072.5</v>
      </c>
      <c r="GE105" s="64">
        <f>+BANCOS!GE65</f>
        <v>5150</v>
      </c>
      <c r="GF105" s="64">
        <f>+BANCOS!GF65</f>
        <v>5159.5161290322594</v>
      </c>
      <c r="GG105" s="64">
        <f>+BANCOS!GG65</f>
        <v>5275.1612903225796</v>
      </c>
      <c r="GH105" s="64">
        <f>+BANCOS!GH65</f>
        <v>5526.666666666667</v>
      </c>
      <c r="GI105" s="64">
        <f>+BANCOS!GI65</f>
        <v>5637.4193548387093</v>
      </c>
      <c r="GJ105" s="64">
        <f>+BANCOS!GJ65</f>
        <v>5629</v>
      </c>
      <c r="GK105" s="64">
        <f>+BANCOS!GK65</f>
        <v>5800</v>
      </c>
      <c r="GL105" s="64">
        <f>+BANCOS!GL65</f>
        <v>5891.2903225806449</v>
      </c>
      <c r="GM105" s="64">
        <f>+BANCOS!GM65</f>
        <v>5770.6896551724139</v>
      </c>
      <c r="GN105" s="64">
        <f>+BANCOS!GN65</f>
        <v>5666</v>
      </c>
      <c r="GO105" s="64">
        <f>+BANCOS!GO65</f>
        <v>5550</v>
      </c>
      <c r="GP105" s="64">
        <f>+BANCOS!GP65</f>
        <v>5596</v>
      </c>
      <c r="GQ105" s="64">
        <f>+BANCOS!GQ65</f>
        <v>5644</v>
      </c>
      <c r="GR105" s="64">
        <f>+BANCOS!GR65</f>
        <v>5562</v>
      </c>
      <c r="GS105" s="64">
        <f>+BANCOS!GS65</f>
        <v>5501</v>
      </c>
      <c r="GT105" s="64">
        <f>+BANCOS!GT65</f>
        <v>5514.166666666667</v>
      </c>
      <c r="GU105" s="64">
        <f>+BANCOS!GU65</f>
        <v>5596</v>
      </c>
      <c r="GV105" s="64">
        <f>+BANCOS!GV65</f>
        <v>5744</v>
      </c>
      <c r="GW105" s="64">
        <f>+BANCOS!GW65</f>
        <v>5766</v>
      </c>
      <c r="GX105" s="64">
        <f>+BANCOS!GX65</f>
        <v>5738.7096774193551</v>
      </c>
      <c r="GY105" s="64">
        <f>+BANCOS!GY65</f>
        <v>5646.0714285714284</v>
      </c>
      <c r="GZ105" s="64">
        <f>+BANCOS!GZ65</f>
        <v>5509.677419354839</v>
      </c>
      <c r="HA105" s="64">
        <f>+BANCOS!HA65</f>
        <v>5542.333333333333</v>
      </c>
      <c r="HB105" s="64">
        <f>+BANCOS!HB65</f>
        <v>5546.2903225806449</v>
      </c>
      <c r="HC105" s="64">
        <f>+BANCOS!HC65</f>
        <v>5519.666666666667</v>
      </c>
      <c r="HD105" s="64">
        <f>+BANCOS!HD65</f>
        <v>5511.4516129032254</v>
      </c>
      <c r="HE105" s="64">
        <f>+BANCOS!HE65</f>
        <v>5569.1935483870966</v>
      </c>
      <c r="HF105" s="64">
        <f>+BANCOS!HF65</f>
        <v>5620.333333333333</v>
      </c>
      <c r="HG105" s="64">
        <f>+BANCOS!HG65</f>
        <v>5596.1290322580644</v>
      </c>
      <c r="HH105" s="64">
        <f>+BANCOS!HH65</f>
        <v>5587</v>
      </c>
      <c r="HI105" s="64">
        <f>+BANCOS!HI65</f>
        <v>5563.3870967741932</v>
      </c>
      <c r="HJ105" s="64">
        <f>+BANCOS!HJ65</f>
        <v>5557.9032258064517</v>
      </c>
      <c r="HK105" s="64">
        <f>+BANCOS!HK65</f>
        <v>5522.8571428571431</v>
      </c>
      <c r="HL105" s="64">
        <f>+BANCOS!HL65</f>
        <v>5487.7419354838712</v>
      </c>
      <c r="HM105" s="64">
        <f>+BANCOS!HM65</f>
        <v>5480.5</v>
      </c>
      <c r="HN105" s="64">
        <f>+BANCOS!HN65</f>
        <v>5591.6129032258068</v>
      </c>
      <c r="HO105" s="64">
        <f>+BANCOS!HO65</f>
        <v>5665.666666666667</v>
      </c>
      <c r="HP105" s="64">
        <f>+BANCOS!HP65</f>
        <v>5680</v>
      </c>
      <c r="HQ105" s="64">
        <f>+BANCOS!HQ65</f>
        <v>5744</v>
      </c>
      <c r="HR105" s="64">
        <f>+BANCOS!HR65</f>
        <v>5824.833333333333</v>
      </c>
      <c r="HS105" s="64">
        <f>+BANCOS!HS65</f>
        <v>5943.7096774193551</v>
      </c>
      <c r="HT105" s="64">
        <f>+BANCOS!HT65</f>
        <v>5922</v>
      </c>
      <c r="HU105" s="64">
        <f>+BANCOS!HU65</f>
        <v>5896</v>
      </c>
      <c r="HV105" s="64">
        <f>+BANCOS!HV65</f>
        <v>6012</v>
      </c>
      <c r="HW105" s="64">
        <f>+BANCOS!HW65</f>
        <v>6027</v>
      </c>
      <c r="HX105" s="64">
        <f>+BANCOS!HX65</f>
        <v>6085.6451612903229</v>
      </c>
      <c r="HY105" s="64">
        <f>+BANCOS!HY65</f>
        <v>6188.5</v>
      </c>
      <c r="HZ105" s="64">
        <f>+BANCOS!HZ65</f>
        <v>6267</v>
      </c>
      <c r="IA105" s="64">
        <f>+BANCOS!IA65</f>
        <v>6136</v>
      </c>
      <c r="IB105" s="64">
        <f>+BANCOS!IB65</f>
        <v>5945</v>
      </c>
      <c r="IC105" s="64">
        <f>+BANCOS!IC65</f>
        <v>6033</v>
      </c>
      <c r="ID105" s="64">
        <f>+BANCOS!ID65</f>
        <v>6188</v>
      </c>
      <c r="IE105" s="64">
        <f>+BANCOS!IE65</f>
        <v>6345</v>
      </c>
      <c r="IF105" s="64">
        <f>+BANCOS!IF65</f>
        <v>6310</v>
      </c>
      <c r="IG105" s="64">
        <f>+BANCOS!IG65</f>
        <v>6301</v>
      </c>
      <c r="IH105" s="64">
        <f>+BANCOS!IH65</f>
        <v>6376</v>
      </c>
      <c r="II105" s="64">
        <f>+BANCOS!II65</f>
        <v>6314</v>
      </c>
      <c r="IJ105" s="64">
        <f>+BANCOS!IJ65</f>
        <v>6396</v>
      </c>
      <c r="IK105" s="64">
        <f>+BANCOS!IK65</f>
        <v>6396</v>
      </c>
      <c r="IL105" s="64">
        <f>+BANCOS!IL65</f>
        <v>6466</v>
      </c>
      <c r="IM105" s="64">
        <f>+BANCOS!IM65</f>
        <v>6652</v>
      </c>
      <c r="IN105" s="64">
        <f>+BANCOS!IN65</f>
        <v>6818</v>
      </c>
      <c r="IO105" s="64">
        <f>+BANCOS!IO65</f>
        <v>6883</v>
      </c>
      <c r="IP105" s="64">
        <f>+BANCOS!IP65</f>
        <v>6933</v>
      </c>
      <c r="IQ105" s="64">
        <f>+BANCOS!IQ65</f>
        <v>6947</v>
      </c>
      <c r="IR105" s="64">
        <f>+BANCOS!IR65</f>
        <v>7000</v>
      </c>
      <c r="IS105" s="64">
        <f>+BANCOS!IS65</f>
        <v>6976</v>
      </c>
      <c r="IT105" s="64">
        <f>+BANCOS!IT65</f>
        <v>6930.6451612903229</v>
      </c>
      <c r="IU105" s="64">
        <f>+BANCOS!IU65</f>
        <v>6734.6428571428569</v>
      </c>
      <c r="IV105" s="64">
        <f>+BANCOS!IV65</f>
        <v>6556.1290322580644</v>
      </c>
      <c r="IW105" s="64">
        <f>+BANCOS!IW65</f>
        <v>6444.666666666667</v>
      </c>
      <c r="IX105" s="64">
        <f>+BANCOS!IX65</f>
        <v>6709.3548387096771</v>
      </c>
      <c r="IY105" s="64">
        <f>+BANCOS!IY65</f>
        <v>6708.333333333333</v>
      </c>
      <c r="IZ105" s="64">
        <f>+BANCOS!IZ65</f>
        <v>6809.677419354839</v>
      </c>
      <c r="JA105" s="64">
        <f>+BANCOS!JA65</f>
        <v>6883.5483870967746</v>
      </c>
      <c r="JB105" s="64">
        <f>+BANCOS!JB65</f>
        <v>6880.333333333333</v>
      </c>
      <c r="JC105" s="64">
        <f>+BANCOS!JC65</f>
        <v>6873.0967741935483</v>
      </c>
      <c r="JD105" s="64">
        <f>+BANCOS!JD65</f>
        <v>6855.666666666667</v>
      </c>
      <c r="JE105" s="64">
        <f>+BANCOS!JE65</f>
        <v>6820.6451612903229</v>
      </c>
      <c r="JF105" s="64">
        <v>6956.8064516129034</v>
      </c>
    </row>
    <row r="106" spans="1:266" ht="12.9" customHeight="1" x14ac:dyDescent="0.2">
      <c r="L106" s="1"/>
      <c r="M106" s="1"/>
      <c r="X106" s="1"/>
      <c r="Y106" s="1"/>
      <c r="Z106" s="1"/>
      <c r="AA106" s="1"/>
      <c r="AD106" s="1"/>
    </row>
    <row r="107" spans="1:266" s="20" customFormat="1" ht="12.9" customHeight="1" x14ac:dyDescent="0.2">
      <c r="A107" s="27" t="s">
        <v>315</v>
      </c>
      <c r="B107" s="20">
        <f t="shared" ref="B107:BM107" si="136">+B39/B105</f>
        <v>186.32005943536404</v>
      </c>
      <c r="C107" s="20">
        <f t="shared" si="136"/>
        <v>183.25451418744626</v>
      </c>
      <c r="D107" s="20">
        <f t="shared" si="136"/>
        <v>188.75736766809729</v>
      </c>
      <c r="E107" s="20">
        <f t="shared" si="136"/>
        <v>189.24706555969081</v>
      </c>
      <c r="F107" s="20">
        <f t="shared" si="136"/>
        <v>186.60320182961692</v>
      </c>
      <c r="G107" s="20">
        <f t="shared" si="136"/>
        <v>192.42285714285714</v>
      </c>
      <c r="H107" s="20">
        <f t="shared" si="136"/>
        <v>195.72387207310109</v>
      </c>
      <c r="I107" s="20">
        <f t="shared" si="136"/>
        <v>199.84659416141957</v>
      </c>
      <c r="J107" s="20">
        <f t="shared" si="136"/>
        <v>203.20356014929658</v>
      </c>
      <c r="K107" s="20">
        <f t="shared" si="136"/>
        <v>215.38538395660862</v>
      </c>
      <c r="L107" s="20">
        <f t="shared" si="136"/>
        <v>220.02341986455983</v>
      </c>
      <c r="M107" s="20">
        <f t="shared" si="136"/>
        <v>221.70031187978452</v>
      </c>
      <c r="N107" s="20">
        <f t="shared" si="136"/>
        <v>223.81858653311073</v>
      </c>
      <c r="O107" s="20">
        <f t="shared" si="136"/>
        <v>219.59123697568796</v>
      </c>
      <c r="P107" s="20">
        <f t="shared" si="136"/>
        <v>221.54228329809726</v>
      </c>
      <c r="Q107" s="20">
        <f t="shared" si="136"/>
        <v>221.52124571126947</v>
      </c>
      <c r="R107" s="20">
        <f t="shared" si="136"/>
        <v>219.42712655601659</v>
      </c>
      <c r="S107" s="20">
        <f t="shared" si="136"/>
        <v>213.51998001998001</v>
      </c>
      <c r="T107" s="20">
        <f t="shared" si="136"/>
        <v>206.84617185670803</v>
      </c>
      <c r="U107" s="20">
        <f t="shared" si="136"/>
        <v>206.84457274826789</v>
      </c>
      <c r="V107" s="20">
        <f t="shared" si="136"/>
        <v>203.49831574219627</v>
      </c>
      <c r="W107" s="20">
        <f t="shared" si="136"/>
        <v>199.6131498470948</v>
      </c>
      <c r="X107" s="20">
        <f t="shared" si="136"/>
        <v>199.60522959183675</v>
      </c>
      <c r="Y107" s="20">
        <f t="shared" si="136"/>
        <v>193.64288765484835</v>
      </c>
      <c r="Z107" s="20">
        <f t="shared" si="136"/>
        <v>191.44891191709846</v>
      </c>
      <c r="AA107" s="20">
        <f t="shared" si="136"/>
        <v>191.90567578603512</v>
      </c>
      <c r="AB107" s="20">
        <f t="shared" si="136"/>
        <v>192.58103912233491</v>
      </c>
      <c r="AC107" s="20">
        <f t="shared" si="136"/>
        <v>194.21062461091512</v>
      </c>
      <c r="AD107" s="20">
        <f t="shared" si="136"/>
        <v>176.68990476190476</v>
      </c>
      <c r="AE107" s="20">
        <f t="shared" si="136"/>
        <v>158.07549068948163</v>
      </c>
      <c r="AF107" s="20">
        <f t="shared" si="136"/>
        <v>158.65825534759358</v>
      </c>
      <c r="AG107" s="20">
        <f t="shared" si="136"/>
        <v>151.83623920482322</v>
      </c>
      <c r="AH107" s="20">
        <f t="shared" si="136"/>
        <v>136.09359933499584</v>
      </c>
      <c r="AI107" s="20">
        <f t="shared" si="136"/>
        <v>127.45227447956823</v>
      </c>
      <c r="AJ107" s="20">
        <f t="shared" si="136"/>
        <v>117.38921554567618</v>
      </c>
      <c r="AK107" s="20">
        <f t="shared" si="136"/>
        <v>114.77449324324324</v>
      </c>
      <c r="AL107" s="20">
        <f t="shared" si="136"/>
        <v>115.37734518267739</v>
      </c>
      <c r="AM107" s="20">
        <f t="shared" si="136"/>
        <v>119.83983868644678</v>
      </c>
      <c r="AN107" s="20">
        <f t="shared" si="136"/>
        <v>120.76587359509561</v>
      </c>
      <c r="AO107" s="20">
        <f t="shared" si="136"/>
        <v>120.51728665207878</v>
      </c>
      <c r="AP107" s="20">
        <f t="shared" si="136"/>
        <v>123.89817393995666</v>
      </c>
      <c r="AQ107" s="20">
        <f t="shared" si="136"/>
        <v>131.38152610441767</v>
      </c>
      <c r="AR107" s="20">
        <f t="shared" si="136"/>
        <v>142.73307038199803</v>
      </c>
      <c r="AS107" s="20">
        <f t="shared" si="136"/>
        <v>141.23633449807807</v>
      </c>
      <c r="AT107" s="20">
        <f t="shared" si="136"/>
        <v>143.94506277750725</v>
      </c>
      <c r="AU107" s="20">
        <f t="shared" si="136"/>
        <v>147.55270165284404</v>
      </c>
      <c r="AV107" s="20">
        <f t="shared" si="136"/>
        <v>171.37653366284113</v>
      </c>
      <c r="AW107" s="20">
        <f t="shared" si="136"/>
        <v>173.25984999915929</v>
      </c>
      <c r="AX107" s="20">
        <f t="shared" si="136"/>
        <v>147.59304294349269</v>
      </c>
      <c r="AY107" s="20">
        <f t="shared" si="136"/>
        <v>155.05052265682528</v>
      </c>
      <c r="AZ107" s="20">
        <f t="shared" si="136"/>
        <v>155.79961573778613</v>
      </c>
      <c r="BA107" s="20">
        <f t="shared" si="136"/>
        <v>160.04357109386811</v>
      </c>
      <c r="BB107" s="20">
        <f t="shared" si="136"/>
        <v>157.68048161877942</v>
      </c>
      <c r="BC107" s="20">
        <f t="shared" si="136"/>
        <v>155.84617321284992</v>
      </c>
      <c r="BD107" s="20">
        <f t="shared" si="136"/>
        <v>157.06867320797124</v>
      </c>
      <c r="BE107" s="20">
        <f t="shared" si="136"/>
        <v>157.5274872609132</v>
      </c>
      <c r="BF107" s="20">
        <f t="shared" si="136"/>
        <v>161.78494153308355</v>
      </c>
      <c r="BG107" s="20">
        <f t="shared" si="136"/>
        <v>163.49005025884966</v>
      </c>
      <c r="BH107" s="20">
        <f t="shared" si="136"/>
        <v>164.2861700252144</v>
      </c>
      <c r="BI107" s="20">
        <f t="shared" si="136"/>
        <v>163.26194318915429</v>
      </c>
      <c r="BJ107" s="20">
        <f t="shared" si="136"/>
        <v>163.79218581233874</v>
      </c>
      <c r="BK107" s="20">
        <f t="shared" si="136"/>
        <v>167.14972718826479</v>
      </c>
      <c r="BL107" s="20">
        <f t="shared" si="136"/>
        <v>165.20753148577046</v>
      </c>
      <c r="BM107" s="20">
        <f t="shared" si="136"/>
        <v>166.82901189004295</v>
      </c>
      <c r="BN107" s="20">
        <f t="shared" ref="BN107:DY107" si="137">+BN39/BN105</f>
        <v>168.63587722391048</v>
      </c>
      <c r="BO107" s="20">
        <f t="shared" si="137"/>
        <v>173.86692063960894</v>
      </c>
      <c r="BP107" s="20">
        <f t="shared" si="137"/>
        <v>179.96813042819386</v>
      </c>
      <c r="BQ107" s="20">
        <f t="shared" si="137"/>
        <v>184.81113066867087</v>
      </c>
      <c r="BR107" s="20">
        <f t="shared" si="137"/>
        <v>170.6095446901715</v>
      </c>
      <c r="BS107" s="20">
        <f t="shared" si="137"/>
        <v>176.11143812196897</v>
      </c>
      <c r="BT107" s="20">
        <f t="shared" si="137"/>
        <v>184.38392742992508</v>
      </c>
      <c r="BU107" s="20">
        <f t="shared" si="137"/>
        <v>188.95106180254368</v>
      </c>
      <c r="BV107" s="20">
        <f t="shared" si="137"/>
        <v>188.46737797752809</v>
      </c>
      <c r="BW107" s="20">
        <f t="shared" si="137"/>
        <v>192.04896588947724</v>
      </c>
      <c r="BX107" s="20">
        <f t="shared" si="137"/>
        <v>196.56398552207358</v>
      </c>
      <c r="BY107" s="20">
        <f t="shared" si="137"/>
        <v>198.44879519752661</v>
      </c>
      <c r="BZ107" s="20">
        <f t="shared" si="137"/>
        <v>203.7790534728851</v>
      </c>
      <c r="CA107" s="20">
        <f t="shared" si="137"/>
        <v>206.38441037295044</v>
      </c>
      <c r="CB107" s="20">
        <f t="shared" si="137"/>
        <v>215.18996089157739</v>
      </c>
      <c r="CC107" s="20">
        <f t="shared" si="137"/>
        <v>221.81343826554291</v>
      </c>
      <c r="CD107" s="20">
        <f t="shared" si="137"/>
        <v>227.69506026683723</v>
      </c>
      <c r="CE107" s="20">
        <f t="shared" si="137"/>
        <v>237.66966659918452</v>
      </c>
      <c r="CF107" s="20">
        <f t="shared" si="137"/>
        <v>243.32108133334879</v>
      </c>
      <c r="CG107" s="20">
        <f t="shared" si="137"/>
        <v>251.15736778791094</v>
      </c>
      <c r="CH107" s="20">
        <f t="shared" si="137"/>
        <v>260.84739750659713</v>
      </c>
      <c r="CI107" s="20">
        <f t="shared" si="137"/>
        <v>266.1741433126727</v>
      </c>
      <c r="CJ107" s="20">
        <f t="shared" si="137"/>
        <v>273.69437555970768</v>
      </c>
      <c r="CK107" s="20">
        <f t="shared" si="137"/>
        <v>277.91029138935511</v>
      </c>
      <c r="CL107" s="20">
        <f t="shared" si="137"/>
        <v>279.64897179953527</v>
      </c>
      <c r="CM107" s="20">
        <f t="shared" si="137"/>
        <v>287.959376445484</v>
      </c>
      <c r="CN107" s="20">
        <f t="shared" si="137"/>
        <v>296.99645029162605</v>
      </c>
      <c r="CO107" s="20">
        <f t="shared" si="137"/>
        <v>310.32865685120424</v>
      </c>
      <c r="CP107" s="20">
        <f t="shared" si="137"/>
        <v>324.42899978025093</v>
      </c>
      <c r="CQ107" s="20">
        <f t="shared" si="137"/>
        <v>339.02298824357473</v>
      </c>
      <c r="CR107" s="20">
        <f t="shared" si="137"/>
        <v>367.73057251837986</v>
      </c>
      <c r="CS107" s="20">
        <f t="shared" si="137"/>
        <v>381.16567986928357</v>
      </c>
      <c r="CT107" s="20">
        <f t="shared" si="137"/>
        <v>287.01104249395161</v>
      </c>
      <c r="CU107" s="20">
        <f t="shared" si="137"/>
        <v>294.82514627935149</v>
      </c>
      <c r="CV107" s="20">
        <f t="shared" si="137"/>
        <v>305.01577698100294</v>
      </c>
      <c r="CW107" s="20">
        <f t="shared" si="137"/>
        <v>325.88797040154208</v>
      </c>
      <c r="CX107" s="20">
        <f t="shared" si="137"/>
        <v>351.69710492536757</v>
      </c>
      <c r="CY107" s="20">
        <f t="shared" si="137"/>
        <v>373.20800759024871</v>
      </c>
      <c r="CZ107" s="20">
        <f t="shared" si="137"/>
        <v>389.40439265202411</v>
      </c>
      <c r="DA107" s="20">
        <f t="shared" si="137"/>
        <v>404.88374959218265</v>
      </c>
      <c r="DB107" s="20">
        <f t="shared" si="137"/>
        <v>421.86401926080833</v>
      </c>
      <c r="DC107" s="20">
        <f t="shared" si="137"/>
        <v>398.1242577254003</v>
      </c>
      <c r="DD107" s="20">
        <f t="shared" si="137"/>
        <v>367.62108698780031</v>
      </c>
      <c r="DE107" s="20">
        <f t="shared" si="137"/>
        <v>323.49759344977309</v>
      </c>
      <c r="DF107" s="20">
        <f t="shared" si="137"/>
        <v>234.17500274473727</v>
      </c>
      <c r="DG107" s="20">
        <f t="shared" si="137"/>
        <v>233.10559005102994</v>
      </c>
      <c r="DH107" s="20">
        <f t="shared" si="137"/>
        <v>233.74967342617526</v>
      </c>
      <c r="DI107" s="20">
        <f t="shared" si="137"/>
        <v>239.08531447554699</v>
      </c>
      <c r="DJ107" s="20">
        <f t="shared" si="137"/>
        <v>240.93981769749999</v>
      </c>
      <c r="DK107" s="20">
        <f t="shared" si="137"/>
        <v>252.09593113539208</v>
      </c>
      <c r="DL107" s="20">
        <f t="shared" si="137"/>
        <v>259.31794404722535</v>
      </c>
      <c r="DM107" s="20">
        <f t="shared" si="137"/>
        <v>270.39153016900451</v>
      </c>
      <c r="DN107" s="20">
        <f t="shared" si="137"/>
        <v>280.83831257813586</v>
      </c>
      <c r="DO107" s="20">
        <f t="shared" si="137"/>
        <v>292.9694660895837</v>
      </c>
      <c r="DP107" s="20">
        <f t="shared" si="137"/>
        <v>301.16767978424224</v>
      </c>
      <c r="DQ107" s="20">
        <f t="shared" si="137"/>
        <v>316.77071282372845</v>
      </c>
      <c r="DR107" s="20">
        <f t="shared" si="137"/>
        <v>321.52656440841707</v>
      </c>
      <c r="DS107" s="20">
        <f t="shared" si="137"/>
        <v>330.76082975094357</v>
      </c>
      <c r="DT107" s="20">
        <f t="shared" si="137"/>
        <v>333.10474612451094</v>
      </c>
      <c r="DU107" s="20">
        <f t="shared" si="137"/>
        <v>333.6301166128099</v>
      </c>
      <c r="DV107" s="20">
        <f t="shared" si="137"/>
        <v>334.72221462728379</v>
      </c>
      <c r="DW107" s="20">
        <f t="shared" si="137"/>
        <v>346.45730798924882</v>
      </c>
      <c r="DX107" s="20">
        <f t="shared" si="137"/>
        <v>355.06677478926855</v>
      </c>
      <c r="DY107" s="20">
        <f t="shared" si="137"/>
        <v>371.25801811986616</v>
      </c>
      <c r="DZ107" s="20">
        <f t="shared" ref="DZ107:GK107" si="138">+DZ39/DZ105</f>
        <v>380.72589575717268</v>
      </c>
      <c r="EA107" s="20">
        <f t="shared" si="138"/>
        <v>382.70608126952669</v>
      </c>
      <c r="EB107" s="20">
        <f t="shared" si="138"/>
        <v>394.69398063571521</v>
      </c>
      <c r="EC107" s="20">
        <f t="shared" si="138"/>
        <v>351.61979538358332</v>
      </c>
      <c r="ED107" s="20">
        <f t="shared" si="138"/>
        <v>350.92455884520689</v>
      </c>
      <c r="EE107" s="20">
        <f t="shared" si="138"/>
        <v>359.08068759177934</v>
      </c>
      <c r="EF107" s="20">
        <f t="shared" si="138"/>
        <v>382.71252670790454</v>
      </c>
      <c r="EG107" s="20">
        <f t="shared" si="138"/>
        <v>406.65336664421682</v>
      </c>
      <c r="EH107" s="20">
        <f t="shared" si="138"/>
        <v>412.96010733539759</v>
      </c>
      <c r="EI107" s="20">
        <f t="shared" si="138"/>
        <v>422.86399323300867</v>
      </c>
      <c r="EJ107" s="20">
        <f t="shared" si="138"/>
        <v>431.77961434409571</v>
      </c>
      <c r="EK107" s="20">
        <f t="shared" si="138"/>
        <v>446.29423666123012</v>
      </c>
      <c r="EL107" s="20">
        <f t="shared" si="138"/>
        <v>444.28587311029634</v>
      </c>
      <c r="EM107" s="20">
        <f t="shared" si="138"/>
        <v>443.25061136886256</v>
      </c>
      <c r="EN107" s="20">
        <f t="shared" si="138"/>
        <v>446.60856203326853</v>
      </c>
      <c r="EO107" s="20">
        <f t="shared" si="138"/>
        <v>442.16510531064927</v>
      </c>
      <c r="EP107" s="20">
        <f t="shared" si="138"/>
        <v>425.21132081697357</v>
      </c>
      <c r="EQ107" s="20">
        <f t="shared" si="138"/>
        <v>439.15991327582663</v>
      </c>
      <c r="ER107" s="20">
        <f t="shared" si="138"/>
        <v>458.50481839637899</v>
      </c>
      <c r="ES107" s="20">
        <f t="shared" si="138"/>
        <v>449.65109053822852</v>
      </c>
      <c r="ET107" s="20">
        <f t="shared" si="138"/>
        <v>421.05350781991314</v>
      </c>
      <c r="EU107" s="20">
        <f t="shared" si="138"/>
        <v>411.64446536698472</v>
      </c>
      <c r="EV107" s="20">
        <f t="shared" si="138"/>
        <v>428.39123171863287</v>
      </c>
      <c r="EW107" s="20">
        <f t="shared" si="138"/>
        <v>448.39714655588944</v>
      </c>
      <c r="EX107" s="20">
        <f t="shared" si="138"/>
        <v>462.41031578465538</v>
      </c>
      <c r="EY107" s="20">
        <f t="shared" si="138"/>
        <v>470.21794074073074</v>
      </c>
      <c r="EZ107" s="20">
        <f t="shared" si="138"/>
        <v>487.6110413483608</v>
      </c>
      <c r="FA107" s="20">
        <f t="shared" si="138"/>
        <v>516.36960704973399</v>
      </c>
      <c r="FB107" s="20">
        <f t="shared" si="138"/>
        <v>535.02727184130595</v>
      </c>
      <c r="FC107" s="20">
        <f t="shared" si="138"/>
        <v>557.21956606033393</v>
      </c>
      <c r="FD107" s="20">
        <f t="shared" si="138"/>
        <v>566.43286879477307</v>
      </c>
      <c r="FE107" s="20">
        <f t="shared" si="138"/>
        <v>556.33844678035348</v>
      </c>
      <c r="FF107" s="20">
        <f t="shared" si="138"/>
        <v>549.50255119675455</v>
      </c>
      <c r="FG107" s="20">
        <f t="shared" si="138"/>
        <v>542.16177224680371</v>
      </c>
      <c r="FH107" s="20">
        <f t="shared" si="138"/>
        <v>552.33515999832775</v>
      </c>
      <c r="FI107" s="20">
        <f t="shared" si="138"/>
        <v>574.93420266676901</v>
      </c>
      <c r="FJ107" s="20">
        <f t="shared" si="138"/>
        <v>593.18815804717713</v>
      </c>
      <c r="FK107" s="20">
        <f t="shared" si="138"/>
        <v>616.77095241886161</v>
      </c>
      <c r="FL107" s="20">
        <f t="shared" si="138"/>
        <v>641.02750292782525</v>
      </c>
      <c r="FM107" s="20">
        <f t="shared" si="138"/>
        <v>638.08013732581946</v>
      </c>
      <c r="FN107" s="20">
        <f t="shared" si="138"/>
        <v>633.41714358180741</v>
      </c>
      <c r="FO107" s="20">
        <f t="shared" si="138"/>
        <v>650.42464713060099</v>
      </c>
      <c r="FP107" s="20">
        <f t="shared" si="138"/>
        <v>671.29948835389996</v>
      </c>
      <c r="FQ107" s="20">
        <f t="shared" si="138"/>
        <v>665.14444014610513</v>
      </c>
      <c r="FR107" s="20">
        <f t="shared" si="138"/>
        <v>678.39150539707657</v>
      </c>
      <c r="FS107" s="20">
        <f t="shared" si="138"/>
        <v>700.11254473189763</v>
      </c>
      <c r="FT107" s="20">
        <f t="shared" si="138"/>
        <v>737.06106296816256</v>
      </c>
      <c r="FU107" s="20">
        <f t="shared" si="138"/>
        <v>759.42596539028523</v>
      </c>
      <c r="FV107" s="20">
        <f t="shared" si="138"/>
        <v>788.82426382209439</v>
      </c>
      <c r="FW107" s="20">
        <f t="shared" si="138"/>
        <v>783.30639904307191</v>
      </c>
      <c r="FX107" s="20">
        <f t="shared" si="138"/>
        <v>794.17878529379061</v>
      </c>
      <c r="FY107" s="20">
        <f t="shared" si="138"/>
        <v>800.05473358673578</v>
      </c>
      <c r="FZ107" s="20">
        <f t="shared" si="138"/>
        <v>799.36540903701768</v>
      </c>
      <c r="GA107" s="20">
        <f t="shared" si="138"/>
        <v>637.770561375547</v>
      </c>
      <c r="GB107" s="20">
        <f t="shared" si="138"/>
        <v>643.10571149071575</v>
      </c>
      <c r="GC107" s="20">
        <f t="shared" si="138"/>
        <v>577.53335086274978</v>
      </c>
      <c r="GD107" s="20">
        <f t="shared" si="138"/>
        <v>560.85267355709607</v>
      </c>
      <c r="GE107" s="20">
        <f t="shared" si="138"/>
        <v>554.65210775008927</v>
      </c>
      <c r="GF107" s="20">
        <f t="shared" si="138"/>
        <v>577.74760993513746</v>
      </c>
      <c r="GG107" s="20">
        <f t="shared" si="138"/>
        <v>581.73854942057949</v>
      </c>
      <c r="GH107" s="20">
        <f t="shared" si="138"/>
        <v>572.55603005170929</v>
      </c>
      <c r="GI107" s="20">
        <f t="shared" si="138"/>
        <v>564.70717550974928</v>
      </c>
      <c r="GJ107" s="20">
        <f t="shared" si="138"/>
        <v>571.22610318874047</v>
      </c>
      <c r="GK107" s="20">
        <f t="shared" si="138"/>
        <v>560.36421147814485</v>
      </c>
      <c r="GL107" s="20">
        <f t="shared" ref="GL107:IW107" si="139">+GL39/GL105</f>
        <v>545.53715024396763</v>
      </c>
      <c r="GM107" s="20">
        <f t="shared" si="139"/>
        <v>553.05612594326828</v>
      </c>
      <c r="GN107" s="20">
        <f t="shared" si="139"/>
        <v>552.07930154316102</v>
      </c>
      <c r="GO107" s="20">
        <f t="shared" si="139"/>
        <v>563.79534559115677</v>
      </c>
      <c r="GP107" s="20">
        <f t="shared" si="139"/>
        <v>561.76763936130271</v>
      </c>
      <c r="GQ107" s="20">
        <f t="shared" si="139"/>
        <v>563.59981041998412</v>
      </c>
      <c r="GR107" s="20">
        <f t="shared" si="139"/>
        <v>571.86795422233536</v>
      </c>
      <c r="GS107" s="20">
        <f t="shared" si="139"/>
        <v>582.78706942516817</v>
      </c>
      <c r="GT107" s="20">
        <f t="shared" si="139"/>
        <v>596.2539140654651</v>
      </c>
      <c r="GU107" s="20">
        <f t="shared" si="139"/>
        <v>598.50653575549313</v>
      </c>
      <c r="GV107" s="20">
        <f t="shared" si="139"/>
        <v>611.00548379447423</v>
      </c>
      <c r="GW107" s="20">
        <f t="shared" si="139"/>
        <v>608.66699803091046</v>
      </c>
      <c r="GX107" s="20">
        <f t="shared" si="139"/>
        <v>613.3185823424941</v>
      </c>
      <c r="GY107" s="20">
        <f t="shared" si="139"/>
        <v>619.25704175686496</v>
      </c>
      <c r="GZ107" s="20">
        <f t="shared" si="139"/>
        <v>654.25382523761596</v>
      </c>
      <c r="HA107" s="20">
        <f t="shared" si="139"/>
        <v>644.14226524758647</v>
      </c>
      <c r="HB107" s="20">
        <f t="shared" si="139"/>
        <v>657.72058727701733</v>
      </c>
      <c r="HC107" s="20">
        <f t="shared" si="139"/>
        <v>672.00870580822573</v>
      </c>
      <c r="HD107" s="20">
        <f t="shared" si="139"/>
        <v>682.99903292063379</v>
      </c>
      <c r="HE107" s="20">
        <f t="shared" si="139"/>
        <v>696.19426698197162</v>
      </c>
      <c r="HF107" s="20">
        <f t="shared" si="139"/>
        <v>710.02610401144409</v>
      </c>
      <c r="HG107" s="20">
        <f t="shared" si="139"/>
        <v>723.17217636279042</v>
      </c>
      <c r="HH107" s="20">
        <f t="shared" si="139"/>
        <v>742.64423979882406</v>
      </c>
      <c r="HI107" s="20">
        <f t="shared" si="139"/>
        <v>750.39373260703098</v>
      </c>
      <c r="HJ107" s="20">
        <f t="shared" si="139"/>
        <v>739.44939634518005</v>
      </c>
      <c r="HK107" s="20">
        <f t="shared" si="139"/>
        <v>748.81523494051442</v>
      </c>
      <c r="HL107" s="20">
        <f t="shared" si="139"/>
        <v>766.02127433178089</v>
      </c>
      <c r="HM107" s="20">
        <f t="shared" si="139"/>
        <v>772.87717318014791</v>
      </c>
      <c r="HN107" s="20">
        <f t="shared" si="139"/>
        <v>765.27495846859154</v>
      </c>
      <c r="HO107" s="20">
        <f t="shared" si="139"/>
        <v>779.14278131594403</v>
      </c>
      <c r="HP107" s="20">
        <f t="shared" si="139"/>
        <v>786.65005355840321</v>
      </c>
      <c r="HQ107" s="20">
        <f t="shared" si="139"/>
        <v>803.51379849155649</v>
      </c>
      <c r="HR107" s="20">
        <f t="shared" si="139"/>
        <v>808.61329431455715</v>
      </c>
      <c r="HS107" s="20">
        <f t="shared" si="139"/>
        <v>795.52062906293668</v>
      </c>
      <c r="HT107" s="20">
        <f t="shared" si="139"/>
        <v>805.30180663444958</v>
      </c>
      <c r="HU107" s="20">
        <f t="shared" si="139"/>
        <v>831.569489115039</v>
      </c>
      <c r="HV107" s="20">
        <f t="shared" si="139"/>
        <v>818.55061521662174</v>
      </c>
      <c r="HW107" s="20">
        <f t="shared" si="139"/>
        <v>590.31684733929319</v>
      </c>
      <c r="HX107" s="20">
        <f t="shared" si="139"/>
        <v>584.34168553021436</v>
      </c>
      <c r="HY107" s="20">
        <f t="shared" si="139"/>
        <v>576.82392777825646</v>
      </c>
      <c r="HZ107" s="20">
        <f t="shared" si="139"/>
        <v>567.61850699452691</v>
      </c>
      <c r="IA107" s="20">
        <f t="shared" si="139"/>
        <v>583.49232177334591</v>
      </c>
      <c r="IB107" s="20">
        <f t="shared" si="139"/>
        <v>598.99172419493868</v>
      </c>
      <c r="IC107" s="20">
        <f t="shared" si="139"/>
        <v>611.43687525732969</v>
      </c>
      <c r="ID107" s="20">
        <f t="shared" si="139"/>
        <v>604.88070627385582</v>
      </c>
      <c r="IE107" s="20">
        <f t="shared" si="139"/>
        <v>600.8565545823152</v>
      </c>
      <c r="IF107" s="20">
        <f t="shared" si="139"/>
        <v>617.97240447794456</v>
      </c>
      <c r="IG107" s="20">
        <f t="shared" si="139"/>
        <v>633.3125332642453</v>
      </c>
      <c r="IH107" s="20">
        <f t="shared" si="139"/>
        <v>622.03840748927701</v>
      </c>
      <c r="II107" s="20">
        <f t="shared" si="139"/>
        <v>618.77832713504756</v>
      </c>
      <c r="IJ107" s="20">
        <f t="shared" si="139"/>
        <v>593.3016069110522</v>
      </c>
      <c r="IK107" s="20">
        <f t="shared" si="139"/>
        <v>595.60054356145849</v>
      </c>
      <c r="IL107" s="20">
        <f t="shared" si="139"/>
        <v>599.17279282376887</v>
      </c>
      <c r="IM107" s="20">
        <f t="shared" si="139"/>
        <v>596.21472804277801</v>
      </c>
      <c r="IN107" s="20">
        <f t="shared" si="139"/>
        <v>596.58408207214734</v>
      </c>
      <c r="IO107" s="20">
        <f t="shared" si="139"/>
        <v>600.62879349643765</v>
      </c>
      <c r="IP107" s="20">
        <f t="shared" si="139"/>
        <v>613.61506220764625</v>
      </c>
      <c r="IQ107" s="20">
        <f t="shared" si="139"/>
        <v>622.87452373496058</v>
      </c>
      <c r="IR107" s="20">
        <f t="shared" si="139"/>
        <v>633.3687741664487</v>
      </c>
      <c r="IS107" s="20">
        <f t="shared" si="139"/>
        <v>650.36267385909423</v>
      </c>
      <c r="IT107" s="20">
        <f t="shared" si="139"/>
        <v>662.41772613178136</v>
      </c>
      <c r="IU107" s="20">
        <f t="shared" si="139"/>
        <v>691.41328756118412</v>
      </c>
      <c r="IV107" s="20">
        <f t="shared" si="139"/>
        <v>705.11188034516351</v>
      </c>
      <c r="IW107" s="20">
        <f t="shared" si="139"/>
        <v>742.36274758261663</v>
      </c>
      <c r="IX107" s="20">
        <f t="shared" ref="IX107:JF107" si="140">+IX39/IX105</f>
        <v>739.64651117702886</v>
      </c>
      <c r="IY107" s="20">
        <f t="shared" si="140"/>
        <v>754.31938732314779</v>
      </c>
      <c r="IZ107" s="20">
        <f t="shared" si="140"/>
        <v>767.19767888788556</v>
      </c>
      <c r="JA107" s="20">
        <f t="shared" si="140"/>
        <v>778.85716762734899</v>
      </c>
      <c r="JB107" s="20">
        <f t="shared" si="140"/>
        <v>787.00129723453574</v>
      </c>
      <c r="JC107" s="20">
        <f t="shared" si="140"/>
        <v>804.49950827761916</v>
      </c>
      <c r="JD107" s="20">
        <f t="shared" si="140"/>
        <v>811.33732195706477</v>
      </c>
      <c r="JE107" s="20">
        <f t="shared" si="140"/>
        <v>813.02347543683061</v>
      </c>
      <c r="JF107" s="20">
        <f t="shared" si="140"/>
        <v>824.9724100897804</v>
      </c>
    </row>
    <row r="108" spans="1:266" s="18" customFormat="1" ht="12.9" customHeight="1" x14ac:dyDescent="0.2">
      <c r="A108" s="26" t="s">
        <v>316</v>
      </c>
      <c r="B108" s="20">
        <f t="shared" ref="B108:BM108" si="141">+B49/B105</f>
        <v>108.47904903417533</v>
      </c>
      <c r="C108" s="20">
        <f t="shared" si="141"/>
        <v>105.62138148466609</v>
      </c>
      <c r="D108" s="20">
        <f t="shared" si="141"/>
        <v>108.2692417739628</v>
      </c>
      <c r="E108" s="20">
        <f t="shared" si="141"/>
        <v>111.46178070426568</v>
      </c>
      <c r="F108" s="20">
        <f t="shared" si="141"/>
        <v>116.45483133218983</v>
      </c>
      <c r="G108" s="20">
        <f t="shared" si="141"/>
        <v>119.21</v>
      </c>
      <c r="H108" s="20">
        <f t="shared" si="141"/>
        <v>121.98715019988578</v>
      </c>
      <c r="I108" s="20">
        <f t="shared" si="141"/>
        <v>122.66571265025759</v>
      </c>
      <c r="J108" s="20">
        <f t="shared" si="141"/>
        <v>123.45994832041343</v>
      </c>
      <c r="K108" s="20">
        <f t="shared" si="141"/>
        <v>125.48101627176706</v>
      </c>
      <c r="L108" s="20">
        <f t="shared" si="141"/>
        <v>126.99040632054177</v>
      </c>
      <c r="M108" s="20">
        <f t="shared" si="141"/>
        <v>129.66316983271903</v>
      </c>
      <c r="N108" s="20">
        <f t="shared" si="141"/>
        <v>130.77963272120201</v>
      </c>
      <c r="O108" s="20">
        <f t="shared" si="141"/>
        <v>127.72268234036869</v>
      </c>
      <c r="P108" s="20">
        <f t="shared" si="141"/>
        <v>127.40063424947147</v>
      </c>
      <c r="Q108" s="20">
        <f t="shared" si="141"/>
        <v>131.16178411190288</v>
      </c>
      <c r="R108" s="20">
        <f t="shared" si="141"/>
        <v>130.71395228215766</v>
      </c>
      <c r="S108" s="20">
        <f t="shared" si="141"/>
        <v>127.00449550449551</v>
      </c>
      <c r="T108" s="20">
        <f t="shared" si="141"/>
        <v>118.10372278154999</v>
      </c>
      <c r="U108" s="20">
        <f t="shared" si="141"/>
        <v>115.68937644341801</v>
      </c>
      <c r="V108" s="20">
        <f t="shared" si="141"/>
        <v>112.16034134291489</v>
      </c>
      <c r="W108" s="20">
        <f t="shared" si="141"/>
        <v>109.01463521188292</v>
      </c>
      <c r="X108" s="20">
        <f t="shared" si="141"/>
        <v>106.68558673469387</v>
      </c>
      <c r="Y108" s="20">
        <f t="shared" si="141"/>
        <v>107.81567706108501</v>
      </c>
      <c r="Z108" s="20">
        <f t="shared" si="141"/>
        <v>105.41036269430052</v>
      </c>
      <c r="AA108" s="20">
        <f t="shared" si="141"/>
        <v>103.04062882809311</v>
      </c>
      <c r="AB108" s="20">
        <f t="shared" si="141"/>
        <v>105.05319809563237</v>
      </c>
      <c r="AC108" s="20">
        <f t="shared" si="141"/>
        <v>107.0678564017431</v>
      </c>
      <c r="AD108" s="20">
        <f t="shared" si="141"/>
        <v>99.941714285714284</v>
      </c>
      <c r="AE108" s="20">
        <f t="shared" si="141"/>
        <v>85.887602751216235</v>
      </c>
      <c r="AF108" s="20">
        <f t="shared" si="141"/>
        <v>84.088402406417117</v>
      </c>
      <c r="AG108" s="20">
        <f t="shared" si="141"/>
        <v>81.999674107870291</v>
      </c>
      <c r="AH108" s="20">
        <f t="shared" si="141"/>
        <v>75.117206982543635</v>
      </c>
      <c r="AI108" s="20">
        <f t="shared" si="141"/>
        <v>69.437779491133384</v>
      </c>
      <c r="AJ108" s="20">
        <f t="shared" si="141"/>
        <v>63.414168937329698</v>
      </c>
      <c r="AK108" s="20">
        <f t="shared" si="141"/>
        <v>62.082911036036037</v>
      </c>
      <c r="AL108" s="20">
        <f t="shared" si="141"/>
        <v>61.673578784031598</v>
      </c>
      <c r="AM108" s="20">
        <f t="shared" si="141"/>
        <v>64.627394498055594</v>
      </c>
      <c r="AN108" s="20">
        <f t="shared" si="141"/>
        <v>65.290760472923665</v>
      </c>
      <c r="AO108" s="20">
        <f t="shared" si="141"/>
        <v>68.199416484318022</v>
      </c>
      <c r="AP108" s="20">
        <f t="shared" si="141"/>
        <v>75.939956669761685</v>
      </c>
      <c r="AQ108" s="20">
        <f t="shared" si="141"/>
        <v>83.006265060240963</v>
      </c>
      <c r="AR108" s="20">
        <f t="shared" si="141"/>
        <v>90.157691544159036</v>
      </c>
      <c r="AS108" s="20">
        <f t="shared" si="141"/>
        <v>91.570278991159284</v>
      </c>
      <c r="AT108" s="20">
        <f t="shared" si="141"/>
        <v>96.456041238169846</v>
      </c>
      <c r="AU108" s="20">
        <f t="shared" si="141"/>
        <v>100.39230841072188</v>
      </c>
      <c r="AV108" s="20">
        <f t="shared" si="141"/>
        <v>120.46288406464264</v>
      </c>
      <c r="AW108" s="20">
        <f t="shared" si="141"/>
        <v>130.44591632808624</v>
      </c>
      <c r="AX108" s="20">
        <f t="shared" si="141"/>
        <v>112.00360792605845</v>
      </c>
      <c r="AY108" s="20">
        <f t="shared" si="141"/>
        <v>116.47886117240385</v>
      </c>
      <c r="AZ108" s="20">
        <f t="shared" si="141"/>
        <v>119.13474286913321</v>
      </c>
      <c r="BA108" s="20">
        <f t="shared" si="141"/>
        <v>125.86798975426228</v>
      </c>
      <c r="BB108" s="20">
        <f t="shared" si="141"/>
        <v>126.65861858426175</v>
      </c>
      <c r="BC108" s="20">
        <f t="shared" si="141"/>
        <v>126.23645765394097</v>
      </c>
      <c r="BD108" s="20">
        <f t="shared" si="141"/>
        <v>129.32664175175466</v>
      </c>
      <c r="BE108" s="20">
        <f t="shared" si="141"/>
        <v>128.33372300310674</v>
      </c>
      <c r="BF108" s="20">
        <f t="shared" si="141"/>
        <v>128.86677981609623</v>
      </c>
      <c r="BG108" s="20">
        <f t="shared" si="141"/>
        <v>129.59149661384546</v>
      </c>
      <c r="BH108" s="20">
        <f t="shared" si="141"/>
        <v>130.75477457174631</v>
      </c>
      <c r="BI108" s="20">
        <f t="shared" si="141"/>
        <v>132.62007746933506</v>
      </c>
      <c r="BJ108" s="20">
        <f t="shared" si="141"/>
        <v>132.65713875776456</v>
      </c>
      <c r="BK108" s="20">
        <f t="shared" si="141"/>
        <v>133.3926665908526</v>
      </c>
      <c r="BL108" s="20">
        <f t="shared" si="141"/>
        <v>136.2081648230882</v>
      </c>
      <c r="BM108" s="20">
        <f t="shared" si="141"/>
        <v>137.83857682264249</v>
      </c>
      <c r="BN108" s="20">
        <f t="shared" ref="BN108:DY108" si="142">+BN49/BN105</f>
        <v>141.5815117117186</v>
      </c>
      <c r="BO108" s="20">
        <f t="shared" si="142"/>
        <v>145.65803337989573</v>
      </c>
      <c r="BP108" s="20">
        <f t="shared" si="142"/>
        <v>148.19880877113505</v>
      </c>
      <c r="BQ108" s="20">
        <f t="shared" si="142"/>
        <v>149.04226745569034</v>
      </c>
      <c r="BR108" s="20">
        <f t="shared" si="142"/>
        <v>147.94609799588372</v>
      </c>
      <c r="BS108" s="20">
        <f t="shared" si="142"/>
        <v>149.48739705298533</v>
      </c>
      <c r="BT108" s="20">
        <f t="shared" si="142"/>
        <v>151.54821702245764</v>
      </c>
      <c r="BU108" s="20">
        <f t="shared" si="142"/>
        <v>156.40667859300771</v>
      </c>
      <c r="BV108" s="20">
        <f t="shared" si="142"/>
        <v>159.23164783848787</v>
      </c>
      <c r="BW108" s="20">
        <f t="shared" si="142"/>
        <v>162.70144395049471</v>
      </c>
      <c r="BX108" s="20">
        <f t="shared" si="142"/>
        <v>167.89135854487793</v>
      </c>
      <c r="BY108" s="20">
        <f t="shared" si="142"/>
        <v>170.9761530965755</v>
      </c>
      <c r="BZ108" s="20">
        <f t="shared" si="142"/>
        <v>179.61740876748314</v>
      </c>
      <c r="CA108" s="20">
        <f t="shared" si="142"/>
        <v>181.67773584533285</v>
      </c>
      <c r="CB108" s="20">
        <f t="shared" si="142"/>
        <v>187.40942340764931</v>
      </c>
      <c r="CC108" s="20">
        <f t="shared" si="142"/>
        <v>192.10148054286975</v>
      </c>
      <c r="CD108" s="20">
        <f t="shared" si="142"/>
        <v>194.76870443312393</v>
      </c>
      <c r="CE108" s="20">
        <f t="shared" si="142"/>
        <v>196.95203797369473</v>
      </c>
      <c r="CF108" s="20">
        <f t="shared" si="142"/>
        <v>198.9332733868176</v>
      </c>
      <c r="CG108" s="20">
        <f t="shared" si="142"/>
        <v>211.09364843167202</v>
      </c>
      <c r="CH108" s="20">
        <f t="shared" si="142"/>
        <v>222.52307550136538</v>
      </c>
      <c r="CI108" s="20">
        <f t="shared" si="142"/>
        <v>228.36807886107064</v>
      </c>
      <c r="CJ108" s="20">
        <f t="shared" si="142"/>
        <v>242.20104710835065</v>
      </c>
      <c r="CK108" s="20">
        <f t="shared" si="142"/>
        <v>249.47815075164081</v>
      </c>
      <c r="CL108" s="20">
        <f t="shared" si="142"/>
        <v>258.16874893578603</v>
      </c>
      <c r="CM108" s="20">
        <f t="shared" si="142"/>
        <v>262.78032062827799</v>
      </c>
      <c r="CN108" s="20">
        <f t="shared" si="142"/>
        <v>262.08710661073587</v>
      </c>
      <c r="CO108" s="20">
        <f t="shared" si="142"/>
        <v>266.50121870416098</v>
      </c>
      <c r="CP108" s="20">
        <f t="shared" si="142"/>
        <v>275.67031290836155</v>
      </c>
      <c r="CQ108" s="20">
        <f t="shared" si="142"/>
        <v>279.41322589046399</v>
      </c>
      <c r="CR108" s="20">
        <f t="shared" si="142"/>
        <v>300.85032587123521</v>
      </c>
      <c r="CS108" s="20">
        <f t="shared" si="142"/>
        <v>309.20471427990702</v>
      </c>
      <c r="CT108" s="20">
        <f t="shared" si="142"/>
        <v>232.21043187588921</v>
      </c>
      <c r="CU108" s="20">
        <f t="shared" si="142"/>
        <v>237.62527464978029</v>
      </c>
      <c r="CV108" s="20">
        <f t="shared" si="142"/>
        <v>251.26320619126133</v>
      </c>
      <c r="CW108" s="20">
        <f t="shared" si="142"/>
        <v>276.33578176042056</v>
      </c>
      <c r="CX108" s="20">
        <f t="shared" si="142"/>
        <v>303.3688950934706</v>
      </c>
      <c r="CY108" s="20">
        <f t="shared" si="142"/>
        <v>313.55713694943955</v>
      </c>
      <c r="CZ108" s="20">
        <f t="shared" si="142"/>
        <v>319.05354387959517</v>
      </c>
      <c r="DA108" s="20">
        <f t="shared" si="142"/>
        <v>328.94697056083288</v>
      </c>
      <c r="DB108" s="20">
        <f t="shared" si="142"/>
        <v>335.04785406983234</v>
      </c>
      <c r="DC108" s="20">
        <f t="shared" si="142"/>
        <v>305.12882938966663</v>
      </c>
      <c r="DD108" s="20">
        <f t="shared" si="142"/>
        <v>278.52785292213565</v>
      </c>
      <c r="DE108" s="20">
        <f t="shared" si="142"/>
        <v>252.80526051990392</v>
      </c>
      <c r="DF108" s="20">
        <f t="shared" si="142"/>
        <v>187.96099953472327</v>
      </c>
      <c r="DG108" s="20">
        <f t="shared" si="142"/>
        <v>187.18397997669081</v>
      </c>
      <c r="DH108" s="20">
        <f t="shared" si="142"/>
        <v>186.17756099979553</v>
      </c>
      <c r="DI108" s="20">
        <f t="shared" si="142"/>
        <v>195.90394532276855</v>
      </c>
      <c r="DJ108" s="20">
        <f t="shared" si="142"/>
        <v>202.68908791393963</v>
      </c>
      <c r="DK108" s="20">
        <f t="shared" si="142"/>
        <v>205.8381574181947</v>
      </c>
      <c r="DL108" s="20">
        <f t="shared" si="142"/>
        <v>213.75491357500601</v>
      </c>
      <c r="DM108" s="20">
        <f t="shared" si="142"/>
        <v>218.72708184746767</v>
      </c>
      <c r="DN108" s="20">
        <f t="shared" si="142"/>
        <v>222.44390294883164</v>
      </c>
      <c r="DO108" s="20">
        <f t="shared" si="142"/>
        <v>229.14163478418993</v>
      </c>
      <c r="DP108" s="20">
        <f t="shared" si="142"/>
        <v>232.62032017567287</v>
      </c>
      <c r="DQ108" s="20">
        <f t="shared" si="142"/>
        <v>254.12018736354776</v>
      </c>
      <c r="DR108" s="20">
        <f t="shared" si="142"/>
        <v>261.8018558343266</v>
      </c>
      <c r="DS108" s="20">
        <f t="shared" si="142"/>
        <v>265.04102758005791</v>
      </c>
      <c r="DT108" s="20">
        <f t="shared" si="142"/>
        <v>271.17899846641842</v>
      </c>
      <c r="DU108" s="20">
        <f t="shared" si="142"/>
        <v>272.48817196786854</v>
      </c>
      <c r="DV108" s="20">
        <f t="shared" si="142"/>
        <v>277.36235094843613</v>
      </c>
      <c r="DW108" s="20">
        <f t="shared" si="142"/>
        <v>282.11453217041225</v>
      </c>
      <c r="DX108" s="20">
        <f t="shared" si="142"/>
        <v>284.79866644601293</v>
      </c>
      <c r="DY108" s="20">
        <f t="shared" si="142"/>
        <v>289.05576216569551</v>
      </c>
      <c r="DZ108" s="20">
        <f t="shared" ref="DZ108:GK108" si="143">+DZ49/DZ105</f>
        <v>296.13048424827736</v>
      </c>
      <c r="EA108" s="20">
        <f t="shared" si="143"/>
        <v>292.64394977168394</v>
      </c>
      <c r="EB108" s="20">
        <f t="shared" si="143"/>
        <v>296.39366351771349</v>
      </c>
      <c r="EC108" s="20">
        <f t="shared" si="143"/>
        <v>268.80160927785965</v>
      </c>
      <c r="ED108" s="20">
        <f t="shared" si="143"/>
        <v>269.5569614371164</v>
      </c>
      <c r="EE108" s="20">
        <f t="shared" si="143"/>
        <v>272.66787122266902</v>
      </c>
      <c r="EF108" s="20">
        <f t="shared" si="143"/>
        <v>294.769971381907</v>
      </c>
      <c r="EG108" s="20">
        <f t="shared" si="143"/>
        <v>315.81891279590184</v>
      </c>
      <c r="EH108" s="20">
        <f t="shared" si="143"/>
        <v>322.44040688994647</v>
      </c>
      <c r="EI108" s="20">
        <f t="shared" si="143"/>
        <v>331.47137644703798</v>
      </c>
      <c r="EJ108" s="20">
        <f t="shared" si="143"/>
        <v>345.55243460993142</v>
      </c>
      <c r="EK108" s="20">
        <f t="shared" si="143"/>
        <v>359.0249094114784</v>
      </c>
      <c r="EL108" s="20">
        <f t="shared" si="143"/>
        <v>351.27697585767254</v>
      </c>
      <c r="EM108" s="20">
        <f t="shared" si="143"/>
        <v>350.93779755900385</v>
      </c>
      <c r="EN108" s="20">
        <f t="shared" si="143"/>
        <v>344.77102274730487</v>
      </c>
      <c r="EO108" s="20">
        <f t="shared" si="143"/>
        <v>342.88298835425149</v>
      </c>
      <c r="EP108" s="20">
        <f t="shared" si="143"/>
        <v>334.0864620810836</v>
      </c>
      <c r="EQ108" s="20">
        <f t="shared" si="143"/>
        <v>353.09899602068111</v>
      </c>
      <c r="ER108" s="20">
        <f t="shared" si="143"/>
        <v>371.14845149005833</v>
      </c>
      <c r="ES108" s="20">
        <f t="shared" si="143"/>
        <v>377.20637004699313</v>
      </c>
      <c r="ET108" s="20">
        <f t="shared" si="143"/>
        <v>348.52950170928671</v>
      </c>
      <c r="EU108" s="20">
        <f t="shared" si="143"/>
        <v>342.05581681975906</v>
      </c>
      <c r="EV108" s="20">
        <f t="shared" si="143"/>
        <v>353.80460723828605</v>
      </c>
      <c r="EW108" s="20">
        <f t="shared" si="143"/>
        <v>359.96694983302871</v>
      </c>
      <c r="EX108" s="20">
        <f t="shared" si="143"/>
        <v>363.66439483453433</v>
      </c>
      <c r="EY108" s="20">
        <f t="shared" si="143"/>
        <v>366.22407844284237</v>
      </c>
      <c r="EZ108" s="20">
        <f t="shared" si="143"/>
        <v>375.49143644210199</v>
      </c>
      <c r="FA108" s="20">
        <f t="shared" si="143"/>
        <v>404.12488465936678</v>
      </c>
      <c r="FB108" s="20">
        <f t="shared" si="143"/>
        <v>425.27394227633431</v>
      </c>
      <c r="FC108" s="20">
        <f t="shared" si="143"/>
        <v>456.2296988825056</v>
      </c>
      <c r="FD108" s="20">
        <f t="shared" si="143"/>
        <v>467.0805328439867</v>
      </c>
      <c r="FE108" s="20">
        <f t="shared" si="143"/>
        <v>466.81780681962476</v>
      </c>
      <c r="FF108" s="20">
        <f t="shared" si="143"/>
        <v>462.24285110450541</v>
      </c>
      <c r="FG108" s="20">
        <f t="shared" si="143"/>
        <v>454.44489452301866</v>
      </c>
      <c r="FH108" s="20">
        <f t="shared" si="143"/>
        <v>457.02511003422507</v>
      </c>
      <c r="FI108" s="20">
        <f t="shared" si="143"/>
        <v>473.99698479563301</v>
      </c>
      <c r="FJ108" s="20">
        <f t="shared" si="143"/>
        <v>481.30983650544749</v>
      </c>
      <c r="FK108" s="20">
        <f t="shared" si="143"/>
        <v>490.94601277944417</v>
      </c>
      <c r="FL108" s="20">
        <f t="shared" si="143"/>
        <v>501.53276122692267</v>
      </c>
      <c r="FM108" s="20">
        <f t="shared" si="143"/>
        <v>502.08978307651404</v>
      </c>
      <c r="FN108" s="20">
        <f t="shared" si="143"/>
        <v>497.08585033544381</v>
      </c>
      <c r="FO108" s="20">
        <f t="shared" si="143"/>
        <v>519.91005590315342</v>
      </c>
      <c r="FP108" s="20">
        <f t="shared" si="143"/>
        <v>541.27812247625434</v>
      </c>
      <c r="FQ108" s="20">
        <f t="shared" si="143"/>
        <v>549.53087240857508</v>
      </c>
      <c r="FR108" s="20">
        <f t="shared" si="143"/>
        <v>559.23497266134621</v>
      </c>
      <c r="FS108" s="20">
        <f t="shared" si="143"/>
        <v>573.25206573819651</v>
      </c>
      <c r="FT108" s="20">
        <f t="shared" si="143"/>
        <v>595.98134328292633</v>
      </c>
      <c r="FU108" s="20">
        <f t="shared" si="143"/>
        <v>765.71381389752264</v>
      </c>
      <c r="FV108" s="20">
        <f t="shared" si="143"/>
        <v>619.76018774971647</v>
      </c>
      <c r="FW108" s="20">
        <f t="shared" si="143"/>
        <v>597.20411050531254</v>
      </c>
      <c r="FX108" s="20">
        <f t="shared" si="143"/>
        <v>598.34552812138247</v>
      </c>
      <c r="FY108" s="20">
        <f t="shared" si="143"/>
        <v>613.01978671993163</v>
      </c>
      <c r="FZ108" s="20">
        <f t="shared" si="143"/>
        <v>607.88906363013723</v>
      </c>
      <c r="GA108" s="20">
        <f t="shared" si="143"/>
        <v>462.28224996732314</v>
      </c>
      <c r="GB108" s="20">
        <f t="shared" si="143"/>
        <v>468.8752326059045</v>
      </c>
      <c r="GC108" s="20">
        <f t="shared" si="143"/>
        <v>411.37600105541992</v>
      </c>
      <c r="GD108" s="20">
        <f t="shared" si="143"/>
        <v>555.21694617311971</v>
      </c>
      <c r="GE108" s="20">
        <f t="shared" si="143"/>
        <v>404.74183571495143</v>
      </c>
      <c r="GF108" s="20">
        <f t="shared" si="143"/>
        <v>397.97426290091579</v>
      </c>
      <c r="GG108" s="20">
        <f t="shared" si="143"/>
        <v>393.5306139352291</v>
      </c>
      <c r="GH108" s="20">
        <f t="shared" si="143"/>
        <v>375.30707446755127</v>
      </c>
      <c r="GI108" s="20">
        <f t="shared" si="143"/>
        <v>365.94205409258984</v>
      </c>
      <c r="GJ108" s="20">
        <f t="shared" si="143"/>
        <v>365.7764046281755</v>
      </c>
      <c r="GK108" s="20">
        <f t="shared" si="143"/>
        <v>352.06661461379309</v>
      </c>
      <c r="GL108" s="20">
        <f t="shared" ref="GL108:IW108" si="144">+GL49/GL105</f>
        <v>341.25305857517935</v>
      </c>
      <c r="GM108" s="20">
        <f t="shared" si="144"/>
        <v>352.26974892782789</v>
      </c>
      <c r="GN108" s="20">
        <f t="shared" si="144"/>
        <v>352.61663155894809</v>
      </c>
      <c r="GO108" s="20">
        <f t="shared" si="144"/>
        <v>359.36895959513515</v>
      </c>
      <c r="GP108" s="20">
        <f t="shared" si="144"/>
        <v>370.51603079002854</v>
      </c>
      <c r="GQ108" s="20">
        <f t="shared" si="144"/>
        <v>371.69934529819278</v>
      </c>
      <c r="GR108" s="20">
        <f t="shared" si="144"/>
        <v>376.35256841891407</v>
      </c>
      <c r="GS108" s="20">
        <f t="shared" si="144"/>
        <v>385.83070432557719</v>
      </c>
      <c r="GT108" s="20">
        <f t="shared" si="144"/>
        <v>389.69421366057128</v>
      </c>
      <c r="GU108" s="20">
        <f t="shared" si="144"/>
        <v>388.83087016100785</v>
      </c>
      <c r="GV108" s="20">
        <f t="shared" si="144"/>
        <v>388.45749809610027</v>
      </c>
      <c r="GW108" s="20">
        <f t="shared" si="144"/>
        <v>395.84828691657998</v>
      </c>
      <c r="GX108" s="20">
        <f t="shared" si="144"/>
        <v>405.5444469910118</v>
      </c>
      <c r="GY108" s="20">
        <f t="shared" si="144"/>
        <v>416.42450720020236</v>
      </c>
      <c r="GZ108" s="20">
        <f t="shared" si="144"/>
        <v>434.30186154386416</v>
      </c>
      <c r="HA108" s="20">
        <f t="shared" si="144"/>
        <v>440.54190087309792</v>
      </c>
      <c r="HB108" s="20">
        <f t="shared" si="144"/>
        <v>440.14666192142965</v>
      </c>
      <c r="HC108" s="20">
        <f t="shared" si="144"/>
        <v>455.02538966284203</v>
      </c>
      <c r="HD108" s="20">
        <f t="shared" si="144"/>
        <v>457.19918754682618</v>
      </c>
      <c r="HE108" s="20">
        <f t="shared" si="144"/>
        <v>465.16352906629794</v>
      </c>
      <c r="HF108" s="20">
        <f t="shared" si="144"/>
        <v>472.91731670025501</v>
      </c>
      <c r="HG108" s="20">
        <f t="shared" si="144"/>
        <v>477.54839774783841</v>
      </c>
      <c r="HH108" s="20">
        <f t="shared" si="144"/>
        <v>485.17416971200998</v>
      </c>
      <c r="HI108" s="20">
        <f t="shared" si="144"/>
        <v>493.97402785174967</v>
      </c>
      <c r="HJ108" s="20">
        <f t="shared" si="144"/>
        <v>495.8981761139035</v>
      </c>
      <c r="HK108" s="20">
        <f t="shared" si="144"/>
        <v>504.51642871003617</v>
      </c>
      <c r="HL108" s="20">
        <f t="shared" si="144"/>
        <v>509.31303145955206</v>
      </c>
      <c r="HM108" s="20">
        <f t="shared" si="144"/>
        <v>515.09284395639088</v>
      </c>
      <c r="HN108" s="20">
        <f t="shared" si="144"/>
        <v>512.09051963917159</v>
      </c>
      <c r="HO108" s="20">
        <f t="shared" si="144"/>
        <v>514.24167092981111</v>
      </c>
      <c r="HP108" s="20">
        <f t="shared" si="144"/>
        <v>514.42800800704219</v>
      </c>
      <c r="HQ108" s="20">
        <f t="shared" si="144"/>
        <v>509.19507938979808</v>
      </c>
      <c r="HR108" s="20">
        <f t="shared" si="144"/>
        <v>500.29689546985611</v>
      </c>
      <c r="HS108" s="20">
        <f t="shared" si="144"/>
        <v>489.69212370425225</v>
      </c>
      <c r="HT108" s="20">
        <f t="shared" si="144"/>
        <v>497.99577230732859</v>
      </c>
      <c r="HU108" s="20">
        <f t="shared" si="144"/>
        <v>504.77576007072588</v>
      </c>
      <c r="HV108" s="20">
        <f t="shared" si="144"/>
        <v>504.45801529174992</v>
      </c>
      <c r="HW108" s="20">
        <f t="shared" si="144"/>
        <v>389.16169073552351</v>
      </c>
      <c r="HX108" s="20">
        <f t="shared" si="144"/>
        <v>386.09188026727088</v>
      </c>
      <c r="HY108" s="20">
        <f t="shared" si="144"/>
        <v>382.03692240963073</v>
      </c>
      <c r="HZ108" s="20">
        <f t="shared" si="144"/>
        <v>376.8394186037977</v>
      </c>
      <c r="IA108" s="20">
        <f t="shared" si="144"/>
        <v>386.19042155410688</v>
      </c>
      <c r="IB108" s="20">
        <f t="shared" si="144"/>
        <v>402.06456390294358</v>
      </c>
      <c r="IC108" s="20">
        <f t="shared" si="144"/>
        <v>403.90295739068455</v>
      </c>
      <c r="ID108" s="20">
        <f t="shared" si="144"/>
        <v>395.29187758823531</v>
      </c>
      <c r="IE108" s="20">
        <f t="shared" si="144"/>
        <v>393.68662537163118</v>
      </c>
      <c r="IF108" s="20">
        <f t="shared" si="144"/>
        <v>392.49709293692553</v>
      </c>
      <c r="IG108" s="20">
        <f t="shared" si="144"/>
        <v>398.71948212982062</v>
      </c>
      <c r="IH108" s="20">
        <f t="shared" si="144"/>
        <v>394.49297023949185</v>
      </c>
      <c r="II108" s="20">
        <f t="shared" si="144"/>
        <v>400.04600735159954</v>
      </c>
      <c r="IJ108" s="20">
        <f t="shared" si="144"/>
        <v>399.60207182160724</v>
      </c>
      <c r="IK108" s="20">
        <f t="shared" si="144"/>
        <v>399.91628903486554</v>
      </c>
      <c r="IL108" s="20">
        <f t="shared" si="144"/>
        <v>397.91285056261984</v>
      </c>
      <c r="IM108" s="20">
        <f t="shared" si="144"/>
        <v>395.27117854088999</v>
      </c>
      <c r="IN108" s="20">
        <f t="shared" si="144"/>
        <v>390.55946648254621</v>
      </c>
      <c r="IO108" s="20">
        <f t="shared" si="144"/>
        <v>396.46873981345345</v>
      </c>
      <c r="IP108" s="20">
        <f t="shared" si="144"/>
        <v>396.80660365094479</v>
      </c>
      <c r="IQ108" s="20">
        <f t="shared" si="144"/>
        <v>401.39515074233486</v>
      </c>
      <c r="IR108" s="20">
        <f t="shared" si="144"/>
        <v>404.58503646657141</v>
      </c>
      <c r="IS108" s="20">
        <f t="shared" si="144"/>
        <v>415.53928481034978</v>
      </c>
      <c r="IT108" s="20">
        <f t="shared" si="144"/>
        <v>429.24270722787065</v>
      </c>
      <c r="IU108" s="20">
        <f t="shared" si="144"/>
        <v>453.17282770727047</v>
      </c>
      <c r="IV108" s="20">
        <f t="shared" si="144"/>
        <v>484.82512514632941</v>
      </c>
      <c r="IW108" s="20">
        <f t="shared" si="144"/>
        <v>493.54352684700524</v>
      </c>
      <c r="IX108" s="20">
        <f t="shared" ref="IX108:JF108" si="145">+IX49/IX105</f>
        <v>485.16075405470934</v>
      </c>
      <c r="IY108" s="20">
        <f t="shared" si="145"/>
        <v>496.08253226459635</v>
      </c>
      <c r="IZ108" s="20">
        <f t="shared" si="145"/>
        <v>500.95930554287543</v>
      </c>
      <c r="JA108" s="20">
        <f t="shared" si="145"/>
        <v>495.68620835090678</v>
      </c>
      <c r="JB108" s="20">
        <f t="shared" si="145"/>
        <v>508.21582943205254</v>
      </c>
      <c r="JC108" s="20">
        <f t="shared" si="145"/>
        <v>522.23458400098798</v>
      </c>
      <c r="JD108" s="20">
        <f t="shared" si="145"/>
        <v>520.53000789068415</v>
      </c>
      <c r="JE108" s="20">
        <f t="shared" si="145"/>
        <v>519.74383417740103</v>
      </c>
      <c r="JF108" s="20">
        <f t="shared" si="145"/>
        <v>512.11444273024279</v>
      </c>
    </row>
    <row r="109" spans="1:266" s="18" customFormat="1" ht="12.9" customHeight="1" x14ac:dyDescent="0.2">
      <c r="A109" s="26" t="s">
        <v>317</v>
      </c>
      <c r="B109" s="20">
        <f t="shared" ref="B109:BM109" si="146">+B64/B105</f>
        <v>42.741158989598809</v>
      </c>
      <c r="C109" s="20">
        <f t="shared" si="146"/>
        <v>44.70048724562912</v>
      </c>
      <c r="D109" s="20">
        <f t="shared" si="146"/>
        <v>45.185407725321888</v>
      </c>
      <c r="E109" s="20">
        <f t="shared" si="146"/>
        <v>45.360435156026341</v>
      </c>
      <c r="F109" s="20">
        <f t="shared" si="146"/>
        <v>46.717267009719841</v>
      </c>
      <c r="G109" s="20">
        <f t="shared" si="146"/>
        <v>47.566857142857145</v>
      </c>
      <c r="H109" s="20">
        <f t="shared" si="146"/>
        <v>48.141062250142774</v>
      </c>
      <c r="I109" s="20">
        <f t="shared" si="146"/>
        <v>49.258156840297652</v>
      </c>
      <c r="J109" s="20">
        <f t="shared" si="146"/>
        <v>49.425495262704565</v>
      </c>
      <c r="K109" s="20">
        <f t="shared" si="146"/>
        <v>50.580359691692834</v>
      </c>
      <c r="L109" s="20">
        <f t="shared" si="146"/>
        <v>52.20231376975169</v>
      </c>
      <c r="M109" s="20">
        <f t="shared" si="146"/>
        <v>56.658066345335982</v>
      </c>
      <c r="N109" s="20">
        <f t="shared" si="146"/>
        <v>58.188369504730105</v>
      </c>
      <c r="O109" s="20">
        <f t="shared" si="146"/>
        <v>57.812717071867489</v>
      </c>
      <c r="P109" s="20">
        <f t="shared" si="146"/>
        <v>55.625264270613108</v>
      </c>
      <c r="Q109" s="20">
        <f t="shared" si="146"/>
        <v>54.209290050145157</v>
      </c>
      <c r="R109" s="20">
        <f t="shared" si="146"/>
        <v>54.599844398340252</v>
      </c>
      <c r="S109" s="20">
        <f t="shared" si="146"/>
        <v>54.43681318681319</v>
      </c>
      <c r="T109" s="20">
        <f t="shared" si="146"/>
        <v>55.990868649028329</v>
      </c>
      <c r="U109" s="20">
        <f t="shared" si="146"/>
        <v>56.149191685912243</v>
      </c>
      <c r="V109" s="20">
        <f t="shared" si="146"/>
        <v>57.359083763754775</v>
      </c>
      <c r="W109" s="20">
        <f t="shared" si="146"/>
        <v>59.028833551769331</v>
      </c>
      <c r="X109" s="20">
        <f t="shared" si="146"/>
        <v>60.960671768707485</v>
      </c>
      <c r="Y109" s="20">
        <f t="shared" si="146"/>
        <v>62.543571123451514</v>
      </c>
      <c r="Z109" s="20">
        <f t="shared" si="146"/>
        <v>62.917305699481865</v>
      </c>
      <c r="AA109" s="20">
        <f t="shared" si="146"/>
        <v>61.585545120457333</v>
      </c>
      <c r="AB109" s="20">
        <f t="shared" si="146"/>
        <v>60.639412129993794</v>
      </c>
      <c r="AC109" s="20">
        <f t="shared" si="146"/>
        <v>59.868644947084455</v>
      </c>
      <c r="AD109" s="20">
        <f t="shared" si="146"/>
        <v>59.514666666666663</v>
      </c>
      <c r="AE109" s="20">
        <f t="shared" si="146"/>
        <v>53.983559805401775</v>
      </c>
      <c r="AF109" s="20">
        <f t="shared" si="146"/>
        <v>56.104445187165773</v>
      </c>
      <c r="AG109" s="20">
        <f t="shared" si="146"/>
        <v>55.613328988104939</v>
      </c>
      <c r="AH109" s="20">
        <f t="shared" si="146"/>
        <v>47.889941812136328</v>
      </c>
      <c r="AI109" s="20">
        <f t="shared" si="146"/>
        <v>45.902544333076328</v>
      </c>
      <c r="AJ109" s="20">
        <f t="shared" si="146"/>
        <v>44.316506525168506</v>
      </c>
      <c r="AK109" s="20">
        <f t="shared" si="146"/>
        <v>44.591216216216218</v>
      </c>
      <c r="AL109" s="20">
        <f t="shared" si="146"/>
        <v>44.017774016081255</v>
      </c>
      <c r="AM109" s="20">
        <f t="shared" si="146"/>
        <v>45.747083393345818</v>
      </c>
      <c r="AN109" s="20">
        <f t="shared" si="146"/>
        <v>45.855349584002333</v>
      </c>
      <c r="AO109" s="20">
        <f t="shared" si="146"/>
        <v>47.160612691466085</v>
      </c>
      <c r="AP109" s="20">
        <f t="shared" si="146"/>
        <v>45.185546270504489</v>
      </c>
      <c r="AQ109" s="20">
        <f t="shared" si="146"/>
        <v>45.844819277108435</v>
      </c>
      <c r="AR109" s="20">
        <f t="shared" si="146"/>
        <v>46.908319621527205</v>
      </c>
      <c r="AS109" s="20">
        <f t="shared" si="146"/>
        <v>46.731788851862554</v>
      </c>
      <c r="AT109" s="20">
        <f t="shared" si="146"/>
        <v>47.445349837729175</v>
      </c>
      <c r="AU109" s="20">
        <f t="shared" si="146"/>
        <v>46.487566272607154</v>
      </c>
      <c r="AV109" s="20">
        <f t="shared" si="146"/>
        <v>47.08362835693633</v>
      </c>
      <c r="AW109" s="20">
        <f t="shared" si="146"/>
        <v>46.895906926274442</v>
      </c>
      <c r="AX109" s="20">
        <f t="shared" si="146"/>
        <v>38.314714915388343</v>
      </c>
      <c r="AY109" s="20">
        <f t="shared" si="146"/>
        <v>37.808239064489392</v>
      </c>
      <c r="AZ109" s="20">
        <f t="shared" si="146"/>
        <v>35.066267767369482</v>
      </c>
      <c r="BA109" s="20">
        <f t="shared" si="146"/>
        <v>35.690224956051615</v>
      </c>
      <c r="BB109" s="20">
        <f t="shared" si="146"/>
        <v>36.458235910027661</v>
      </c>
      <c r="BC109" s="20">
        <f t="shared" si="146"/>
        <v>34.508340896846541</v>
      </c>
      <c r="BD109" s="20">
        <f t="shared" si="146"/>
        <v>33.898547113790187</v>
      </c>
      <c r="BE109" s="20">
        <f t="shared" si="146"/>
        <v>32.032024054320992</v>
      </c>
      <c r="BF109" s="20">
        <f t="shared" si="146"/>
        <v>30.890756167502104</v>
      </c>
      <c r="BG109" s="20">
        <f t="shared" si="146"/>
        <v>31.199308825553519</v>
      </c>
      <c r="BH109" s="20">
        <f t="shared" si="146"/>
        <v>32.303926661702121</v>
      </c>
      <c r="BI109" s="20">
        <f t="shared" si="146"/>
        <v>32.827469335054872</v>
      </c>
      <c r="BJ109" s="20">
        <f t="shared" si="146"/>
        <v>33.280772387861447</v>
      </c>
      <c r="BK109" s="20">
        <f t="shared" si="146"/>
        <v>33.414024437741219</v>
      </c>
      <c r="BL109" s="20">
        <f t="shared" si="146"/>
        <v>34.215697672309773</v>
      </c>
      <c r="BM109" s="20">
        <f t="shared" si="146"/>
        <v>34.19725966318051</v>
      </c>
      <c r="BN109" s="20">
        <f t="shared" ref="BN109:DY109" si="147">+BN64/BN105</f>
        <v>34.362800331135098</v>
      </c>
      <c r="BO109" s="20">
        <f t="shared" si="147"/>
        <v>35.834591817953729</v>
      </c>
      <c r="BP109" s="20">
        <f t="shared" si="147"/>
        <v>36.893094416570001</v>
      </c>
      <c r="BQ109" s="20">
        <f t="shared" si="147"/>
        <v>38.230003519288921</v>
      </c>
      <c r="BR109" s="20">
        <f t="shared" si="147"/>
        <v>38.742167688500494</v>
      </c>
      <c r="BS109" s="20">
        <f t="shared" si="147"/>
        <v>38.969130328890699</v>
      </c>
      <c r="BT109" s="20">
        <f t="shared" si="147"/>
        <v>40.611933154009122</v>
      </c>
      <c r="BU109" s="20">
        <f t="shared" si="147"/>
        <v>40.01696852426074</v>
      </c>
      <c r="BV109" s="20">
        <f t="shared" si="147"/>
        <v>40.102809830259083</v>
      </c>
      <c r="BW109" s="20">
        <f t="shared" si="147"/>
        <v>39.883889369821901</v>
      </c>
      <c r="BX109" s="20">
        <f t="shared" si="147"/>
        <v>41.009576449830455</v>
      </c>
      <c r="BY109" s="20">
        <f t="shared" si="147"/>
        <v>43.09765391609907</v>
      </c>
      <c r="BZ109" s="20">
        <f t="shared" si="147"/>
        <v>46.583908017253648</v>
      </c>
      <c r="CA109" s="20">
        <f t="shared" si="147"/>
        <v>46.353616049352034</v>
      </c>
      <c r="CB109" s="20">
        <f t="shared" si="147"/>
        <v>47.725156525703397</v>
      </c>
      <c r="CC109" s="20">
        <f t="shared" si="147"/>
        <v>48.214124302039309</v>
      </c>
      <c r="CD109" s="20">
        <f t="shared" si="147"/>
        <v>49.294463266839088</v>
      </c>
      <c r="CE109" s="20">
        <f t="shared" si="147"/>
        <v>50.382084005038251</v>
      </c>
      <c r="CF109" s="20">
        <f t="shared" si="147"/>
        <v>50.536112110885227</v>
      </c>
      <c r="CG109" s="20">
        <f t="shared" si="147"/>
        <v>49.826802074450505</v>
      </c>
      <c r="CH109" s="20">
        <f t="shared" si="147"/>
        <v>51.30792395243202</v>
      </c>
      <c r="CI109" s="20">
        <f t="shared" si="147"/>
        <v>50.501064531043745</v>
      </c>
      <c r="CJ109" s="20">
        <f t="shared" si="147"/>
        <v>49.377560991390467</v>
      </c>
      <c r="CK109" s="20">
        <f t="shared" si="147"/>
        <v>51.090641808134926</v>
      </c>
      <c r="CL109" s="20">
        <f t="shared" si="147"/>
        <v>52.978946227605299</v>
      </c>
      <c r="CM109" s="20">
        <f t="shared" si="147"/>
        <v>55.016053702847053</v>
      </c>
      <c r="CN109" s="20">
        <f t="shared" si="147"/>
        <v>54.486484160062467</v>
      </c>
      <c r="CO109" s="20">
        <f t="shared" si="147"/>
        <v>55.215882163187771</v>
      </c>
      <c r="CP109" s="20">
        <f t="shared" si="147"/>
        <v>59.43092766663348</v>
      </c>
      <c r="CQ109" s="20">
        <f t="shared" si="147"/>
        <v>62.075856167762758</v>
      </c>
      <c r="CR109" s="20">
        <f t="shared" si="147"/>
        <v>64.050758401945842</v>
      </c>
      <c r="CS109" s="20">
        <f t="shared" si="147"/>
        <v>66.82655833970837</v>
      </c>
      <c r="CT109" s="20">
        <f t="shared" si="147"/>
        <v>57.180462344567061</v>
      </c>
      <c r="CU109" s="20">
        <f t="shared" si="147"/>
        <v>58.078748656569964</v>
      </c>
      <c r="CV109" s="20">
        <f t="shared" si="147"/>
        <v>58.450979018776238</v>
      </c>
      <c r="CW109" s="20">
        <f t="shared" si="147"/>
        <v>59.368839532476635</v>
      </c>
      <c r="CX109" s="20">
        <f t="shared" si="147"/>
        <v>63.204161120588232</v>
      </c>
      <c r="CY109" s="20">
        <f t="shared" si="147"/>
        <v>61.499033096004027</v>
      </c>
      <c r="CZ109" s="20">
        <f t="shared" si="147"/>
        <v>64.384076650792053</v>
      </c>
      <c r="DA109" s="20">
        <f t="shared" si="147"/>
        <v>67.717063255067742</v>
      </c>
      <c r="DB109" s="20">
        <f t="shared" si="147"/>
        <v>71.716608565240236</v>
      </c>
      <c r="DC109" s="20">
        <f t="shared" si="147"/>
        <v>77.226733231118175</v>
      </c>
      <c r="DD109" s="20">
        <f t="shared" si="147"/>
        <v>76.093198568989038</v>
      </c>
      <c r="DE109" s="20">
        <f t="shared" si="147"/>
        <v>68.219512957542932</v>
      </c>
      <c r="DF109" s="20">
        <f t="shared" si="147"/>
        <v>53.972281110289714</v>
      </c>
      <c r="DG109" s="20">
        <f t="shared" si="147"/>
        <v>53.163268875817501</v>
      </c>
      <c r="DH109" s="20">
        <f t="shared" si="147"/>
        <v>55.287132105160666</v>
      </c>
      <c r="DI109" s="20">
        <f t="shared" si="147"/>
        <v>57.137452432461359</v>
      </c>
      <c r="DJ109" s="20">
        <f t="shared" si="147"/>
        <v>56.513425143645748</v>
      </c>
      <c r="DK109" s="20">
        <f t="shared" si="147"/>
        <v>56.375664341003187</v>
      </c>
      <c r="DL109" s="20">
        <f t="shared" si="147"/>
        <v>56.301255172992406</v>
      </c>
      <c r="DM109" s="20">
        <f t="shared" si="147"/>
        <v>55.063638128634892</v>
      </c>
      <c r="DN109" s="20">
        <f t="shared" si="147"/>
        <v>57.026365270304261</v>
      </c>
      <c r="DO109" s="20">
        <f t="shared" si="147"/>
        <v>57.431854834700566</v>
      </c>
      <c r="DP109" s="20">
        <f t="shared" si="147"/>
        <v>55.720126715817806</v>
      </c>
      <c r="DQ109" s="20">
        <f t="shared" si="147"/>
        <v>58.911156449225473</v>
      </c>
      <c r="DR109" s="20">
        <f t="shared" si="147"/>
        <v>62.685315359923067</v>
      </c>
      <c r="DS109" s="20">
        <f t="shared" si="147"/>
        <v>61.318360406325382</v>
      </c>
      <c r="DT109" s="20">
        <f t="shared" si="147"/>
        <v>64.102992457621866</v>
      </c>
      <c r="DU109" s="20">
        <f t="shared" si="147"/>
        <v>63.473105770347097</v>
      </c>
      <c r="DV109" s="20">
        <f t="shared" si="147"/>
        <v>66.675934041680179</v>
      </c>
      <c r="DW109" s="20">
        <f t="shared" si="147"/>
        <v>66.559879039819634</v>
      </c>
      <c r="DX109" s="20">
        <f t="shared" si="147"/>
        <v>69.293211999544127</v>
      </c>
      <c r="DY109" s="20">
        <f t="shared" si="147"/>
        <v>68.800448586909368</v>
      </c>
      <c r="DZ109" s="20">
        <f t="shared" ref="DZ109:GK109" si="148">+DZ64/DZ105</f>
        <v>71.480965140968891</v>
      </c>
      <c r="EA109" s="20">
        <f t="shared" si="148"/>
        <v>73.01275629655089</v>
      </c>
      <c r="EB109" s="20">
        <f t="shared" si="148"/>
        <v>74.064714216892881</v>
      </c>
      <c r="EC109" s="20">
        <f t="shared" si="148"/>
        <v>53.79650451798863</v>
      </c>
      <c r="ED109" s="20">
        <f t="shared" si="148"/>
        <v>55.322169195700432</v>
      </c>
      <c r="EE109" s="20">
        <f t="shared" si="148"/>
        <v>55.104322780287831</v>
      </c>
      <c r="EF109" s="20">
        <f t="shared" si="148"/>
        <v>53.662238645305457</v>
      </c>
      <c r="EG109" s="20">
        <f t="shared" si="148"/>
        <v>56.641820304823099</v>
      </c>
      <c r="EH109" s="20">
        <f t="shared" si="148"/>
        <v>60.035723897212868</v>
      </c>
      <c r="EI109" s="20">
        <f t="shared" si="148"/>
        <v>61.620830103196845</v>
      </c>
      <c r="EJ109" s="20">
        <f t="shared" si="148"/>
        <v>60.785347596927096</v>
      </c>
      <c r="EK109" s="20">
        <f t="shared" si="148"/>
        <v>62.759976717260308</v>
      </c>
      <c r="EL109" s="20">
        <f t="shared" si="148"/>
        <v>66.328766700694459</v>
      </c>
      <c r="EM109" s="20">
        <f t="shared" si="148"/>
        <v>65.533008586769654</v>
      </c>
      <c r="EN109" s="20">
        <f t="shared" si="148"/>
        <v>68.825324357483964</v>
      </c>
      <c r="EO109" s="20">
        <f t="shared" si="148"/>
        <v>66.750825429412188</v>
      </c>
      <c r="EP109" s="20">
        <f t="shared" si="148"/>
        <v>69.134438614347189</v>
      </c>
      <c r="EQ109" s="20">
        <f t="shared" si="148"/>
        <v>66.553731079118378</v>
      </c>
      <c r="ER109" s="20">
        <f t="shared" si="148"/>
        <v>70.58106079389853</v>
      </c>
      <c r="ES109" s="20">
        <f t="shared" si="148"/>
        <v>72.904968920487562</v>
      </c>
      <c r="ET109" s="20">
        <f t="shared" si="148"/>
        <v>66.757371509660913</v>
      </c>
      <c r="EU109" s="20">
        <f t="shared" si="148"/>
        <v>66.74778504807405</v>
      </c>
      <c r="EV109" s="20">
        <f t="shared" si="148"/>
        <v>68.810291398708813</v>
      </c>
      <c r="EW109" s="20">
        <f t="shared" si="148"/>
        <v>71.604240089174141</v>
      </c>
      <c r="EX109" s="20">
        <f t="shared" si="148"/>
        <v>69.941889922050663</v>
      </c>
      <c r="EY109" s="20">
        <f t="shared" si="148"/>
        <v>71.935794699939478</v>
      </c>
      <c r="EZ109" s="20">
        <f t="shared" si="148"/>
        <v>74.311847110029063</v>
      </c>
      <c r="FA109" s="20">
        <f t="shared" si="148"/>
        <v>77.126853699283586</v>
      </c>
      <c r="FB109" s="20">
        <f t="shared" si="148"/>
        <v>78.593925467774639</v>
      </c>
      <c r="FC109" s="20">
        <f t="shared" si="148"/>
        <v>79.319854863401233</v>
      </c>
      <c r="FD109" s="20">
        <f t="shared" si="148"/>
        <v>79.736916576523669</v>
      </c>
      <c r="FE109" s="20">
        <f t="shared" si="148"/>
        <v>80.694170501654639</v>
      </c>
      <c r="FF109" s="20">
        <f t="shared" si="148"/>
        <v>88.037286417734478</v>
      </c>
      <c r="FG109" s="20">
        <f t="shared" si="148"/>
        <v>90.478908668464811</v>
      </c>
      <c r="FH109" s="20">
        <f t="shared" si="148"/>
        <v>93.753808287840783</v>
      </c>
      <c r="FI109" s="20">
        <f t="shared" si="148"/>
        <v>96.136410327268649</v>
      </c>
      <c r="FJ109" s="20">
        <f t="shared" si="148"/>
        <v>101.65760812594064</v>
      </c>
      <c r="FK109" s="20">
        <f t="shared" si="148"/>
        <v>103.90709209980356</v>
      </c>
      <c r="FL109" s="20">
        <f t="shared" si="148"/>
        <v>106.7466215402486</v>
      </c>
      <c r="FM109" s="20">
        <f t="shared" si="148"/>
        <v>108.65279541242987</v>
      </c>
      <c r="FN109" s="20">
        <f t="shared" si="148"/>
        <v>112.09132596867069</v>
      </c>
      <c r="FO109" s="20">
        <f t="shared" si="148"/>
        <v>113.13438919068201</v>
      </c>
      <c r="FP109" s="20">
        <f t="shared" si="148"/>
        <v>123.32223292979074</v>
      </c>
      <c r="FQ109" s="20">
        <f t="shared" si="148"/>
        <v>133.37086646810519</v>
      </c>
      <c r="FR109" s="20">
        <f t="shared" si="148"/>
        <v>137.09487822263011</v>
      </c>
      <c r="FS109" s="20">
        <f t="shared" si="148"/>
        <v>137.91040586078319</v>
      </c>
      <c r="FT109" s="20">
        <f t="shared" si="148"/>
        <v>150.96455583153133</v>
      </c>
      <c r="FU109" s="20">
        <f t="shared" si="148"/>
        <v>155.84943377986909</v>
      </c>
      <c r="FV109" s="20">
        <f t="shared" si="148"/>
        <v>164.62206301214431</v>
      </c>
      <c r="FW109" s="20">
        <f t="shared" si="148"/>
        <v>165.7085411338827</v>
      </c>
      <c r="FX109" s="20">
        <f t="shared" si="148"/>
        <v>165.94947477438791</v>
      </c>
      <c r="FY109" s="20">
        <f t="shared" si="148"/>
        <v>169.62914025579366</v>
      </c>
      <c r="FZ109" s="20">
        <f t="shared" si="148"/>
        <v>176.84998032892506</v>
      </c>
      <c r="GA109" s="20">
        <f t="shared" si="148"/>
        <v>148.52133145445273</v>
      </c>
      <c r="GB109" s="20">
        <f t="shared" si="148"/>
        <v>151.11250058170745</v>
      </c>
      <c r="GC109" s="20">
        <f t="shared" si="148"/>
        <v>137.62095096079668</v>
      </c>
      <c r="GD109" s="20">
        <f t="shared" si="148"/>
        <v>143.53473999746672</v>
      </c>
      <c r="GE109" s="20">
        <f t="shared" si="148"/>
        <v>139.1699330066233</v>
      </c>
      <c r="GF109" s="20">
        <f t="shared" si="148"/>
        <v>148.34700995242193</v>
      </c>
      <c r="GG109" s="20">
        <f t="shared" si="148"/>
        <v>153.41153139169563</v>
      </c>
      <c r="GH109" s="20">
        <f t="shared" si="148"/>
        <v>159.88367701574904</v>
      </c>
      <c r="GI109" s="20">
        <f t="shared" si="148"/>
        <v>159.16513722641128</v>
      </c>
      <c r="GJ109" s="20">
        <f t="shared" si="148"/>
        <v>157.59940585710601</v>
      </c>
      <c r="GK109" s="20">
        <f t="shared" si="148"/>
        <v>160.26288213717586</v>
      </c>
      <c r="GL109" s="20">
        <f t="shared" ref="GL109:IW109" si="149">+GL64/GL105</f>
        <v>161.19724817358809</v>
      </c>
      <c r="GM109" s="20">
        <f t="shared" si="149"/>
        <v>161.15852731551962</v>
      </c>
      <c r="GN109" s="20">
        <f t="shared" si="149"/>
        <v>163.75833318720439</v>
      </c>
      <c r="GO109" s="20">
        <f t="shared" si="149"/>
        <v>168.89458922768287</v>
      </c>
      <c r="GP109" s="20">
        <f t="shared" si="149"/>
        <v>170.06273188947642</v>
      </c>
      <c r="GQ109" s="20">
        <f t="shared" si="149"/>
        <v>163.90959064962968</v>
      </c>
      <c r="GR109" s="20">
        <f t="shared" si="149"/>
        <v>164.57413218469432</v>
      </c>
      <c r="GS109" s="20">
        <f t="shared" si="149"/>
        <v>168.43458068354661</v>
      </c>
      <c r="GT109" s="20">
        <f t="shared" si="149"/>
        <v>167.51771174531476</v>
      </c>
      <c r="GU109" s="20">
        <f t="shared" si="149"/>
        <v>168.00672621272517</v>
      </c>
      <c r="GV109" s="20">
        <f t="shared" si="149"/>
        <v>169.17986454096447</v>
      </c>
      <c r="GW109" s="20">
        <f t="shared" si="149"/>
        <v>168.75956955967919</v>
      </c>
      <c r="GX109" s="20">
        <f t="shared" si="149"/>
        <v>170.18581639521256</v>
      </c>
      <c r="GY109" s="20">
        <f t="shared" si="149"/>
        <v>166.18742124704411</v>
      </c>
      <c r="GZ109" s="20">
        <f t="shared" si="149"/>
        <v>182.02318235578016</v>
      </c>
      <c r="HA109" s="20">
        <f t="shared" si="149"/>
        <v>177.55053433174413</v>
      </c>
      <c r="HB109" s="20">
        <f t="shared" si="149"/>
        <v>182.99829516572916</v>
      </c>
      <c r="HC109" s="20">
        <f t="shared" si="149"/>
        <v>189.25829621567908</v>
      </c>
      <c r="HD109" s="20">
        <f t="shared" si="149"/>
        <v>191.14853549870369</v>
      </c>
      <c r="HE109" s="20">
        <f t="shared" si="149"/>
        <v>196.0773281180457</v>
      </c>
      <c r="HF109" s="20">
        <f t="shared" si="149"/>
        <v>200.24854626454959</v>
      </c>
      <c r="HG109" s="20">
        <f t="shared" si="149"/>
        <v>209.1127535399358</v>
      </c>
      <c r="HH109" s="20">
        <f t="shared" si="149"/>
        <v>207.10734303255592</v>
      </c>
      <c r="HI109" s="20">
        <f t="shared" si="149"/>
        <v>207.03388686343996</v>
      </c>
      <c r="HJ109" s="20">
        <f t="shared" si="149"/>
        <v>214.7195358549121</v>
      </c>
      <c r="HK109" s="20">
        <f t="shared" si="149"/>
        <v>214.95453558942032</v>
      </c>
      <c r="HL109" s="20">
        <f t="shared" si="149"/>
        <v>219.26163693553957</v>
      </c>
      <c r="HM109" s="20">
        <f t="shared" si="149"/>
        <v>220.16236503773925</v>
      </c>
      <c r="HN109" s="20">
        <f t="shared" si="149"/>
        <v>224.07115278769203</v>
      </c>
      <c r="HO109" s="20">
        <f t="shared" si="149"/>
        <v>224.56658319944106</v>
      </c>
      <c r="HP109" s="20">
        <f t="shared" si="149"/>
        <v>225.14259474648946</v>
      </c>
      <c r="HQ109" s="20">
        <f t="shared" si="149"/>
        <v>226.47381881263584</v>
      </c>
      <c r="HR109" s="20">
        <f t="shared" si="149"/>
        <v>221.22675023547285</v>
      </c>
      <c r="HS109" s="20">
        <f t="shared" si="149"/>
        <v>225.1866550716415</v>
      </c>
      <c r="HT109" s="20">
        <f t="shared" si="149"/>
        <v>225.5985466864168</v>
      </c>
      <c r="HU109" s="20">
        <f t="shared" si="149"/>
        <v>231.58362699941316</v>
      </c>
      <c r="HV109" s="20">
        <f t="shared" si="149"/>
        <v>232.94305673002827</v>
      </c>
      <c r="HW109" s="20">
        <f t="shared" si="149"/>
        <v>164.22304173590507</v>
      </c>
      <c r="HX109" s="20">
        <f t="shared" si="149"/>
        <v>167.41987980739157</v>
      </c>
      <c r="HY109" s="20">
        <f t="shared" si="149"/>
        <v>173.9151242082944</v>
      </c>
      <c r="HZ109" s="20">
        <f t="shared" si="149"/>
        <v>170.51868190259935</v>
      </c>
      <c r="IA109" s="20">
        <f t="shared" si="149"/>
        <v>179.52683110639668</v>
      </c>
      <c r="IB109" s="20">
        <f t="shared" si="149"/>
        <v>178.32744226626241</v>
      </c>
      <c r="IC109" s="20">
        <f t="shared" si="149"/>
        <v>190.59945103017233</v>
      </c>
      <c r="ID109" s="20">
        <f t="shared" si="149"/>
        <v>197.90530670819976</v>
      </c>
      <c r="IE109" s="20">
        <f t="shared" si="149"/>
        <v>193.22340339960436</v>
      </c>
      <c r="IF109" s="20">
        <f t="shared" si="149"/>
        <v>194.92429146011727</v>
      </c>
      <c r="IG109" s="20">
        <f t="shared" si="149"/>
        <v>197.3407219172274</v>
      </c>
      <c r="IH109" s="20">
        <f t="shared" si="149"/>
        <v>198.56036658339556</v>
      </c>
      <c r="II109" s="20">
        <f t="shared" si="149"/>
        <v>196.77858413797753</v>
      </c>
      <c r="IJ109" s="20">
        <f t="shared" si="149"/>
        <v>197.37623904368201</v>
      </c>
      <c r="IK109" s="20">
        <f t="shared" si="149"/>
        <v>198.11395603264387</v>
      </c>
      <c r="IL109" s="20">
        <f t="shared" si="149"/>
        <v>201.76779516195177</v>
      </c>
      <c r="IM109" s="20">
        <f t="shared" si="149"/>
        <v>206.31319884361997</v>
      </c>
      <c r="IN109" s="20">
        <f t="shared" si="149"/>
        <v>216.03783193606191</v>
      </c>
      <c r="IO109" s="20">
        <f t="shared" si="149"/>
        <v>226.94537729523461</v>
      </c>
      <c r="IP109" s="20">
        <f t="shared" si="149"/>
        <v>221.84091971144957</v>
      </c>
      <c r="IQ109" s="20">
        <f t="shared" si="149"/>
        <v>227.82833722590036</v>
      </c>
      <c r="IR109" s="20">
        <f t="shared" si="149"/>
        <v>231.28235573504571</v>
      </c>
      <c r="IS109" s="20">
        <f t="shared" si="149"/>
        <v>221.16860552129447</v>
      </c>
      <c r="IT109" s="20">
        <f t="shared" si="149"/>
        <v>233.03189305201616</v>
      </c>
      <c r="IU109" s="20">
        <f t="shared" si="149"/>
        <v>229.55291772321323</v>
      </c>
      <c r="IV109" s="20">
        <f t="shared" si="149"/>
        <v>238.58742450548962</v>
      </c>
      <c r="IW109" s="20">
        <f t="shared" si="149"/>
        <v>260.62879003287111</v>
      </c>
      <c r="IX109" s="20">
        <f t="shared" ref="IX109:JF109" si="150">+IX64/IX105</f>
        <v>270.3079077566457</v>
      </c>
      <c r="IY109" s="20">
        <f t="shared" si="150"/>
        <v>287.47604842560003</v>
      </c>
      <c r="IZ109" s="20">
        <f t="shared" si="150"/>
        <v>290.64366083800223</v>
      </c>
      <c r="JA109" s="20">
        <f t="shared" si="150"/>
        <v>293.23117765593514</v>
      </c>
      <c r="JB109" s="20">
        <f t="shared" si="150"/>
        <v>292.69086020885618</v>
      </c>
      <c r="JC109" s="20">
        <f t="shared" si="150"/>
        <v>299.48876447174035</v>
      </c>
      <c r="JD109" s="20">
        <f t="shared" si="150"/>
        <v>289.16875345947733</v>
      </c>
      <c r="JE109" s="20">
        <f t="shared" si="150"/>
        <v>293.09358133735179</v>
      </c>
      <c r="JF109" s="20">
        <f t="shared" si="150"/>
        <v>303.49894860754614</v>
      </c>
    </row>
    <row r="110" spans="1:266" s="18" customFormat="1" ht="12.9" customHeight="1" x14ac:dyDescent="0.2">
      <c r="A110" s="27" t="s">
        <v>318</v>
      </c>
      <c r="B110" s="20">
        <f t="shared" ref="B110:BM110" si="151">+B72/B105</f>
        <v>151.22020802377415</v>
      </c>
      <c r="C110" s="20">
        <f t="shared" si="151"/>
        <v>150.32186873029522</v>
      </c>
      <c r="D110" s="20">
        <f t="shared" si="151"/>
        <v>153.4546494992847</v>
      </c>
      <c r="E110" s="20">
        <f t="shared" si="151"/>
        <v>156.822215860292</v>
      </c>
      <c r="F110" s="20">
        <f t="shared" si="151"/>
        <v>163.17209834190967</v>
      </c>
      <c r="G110" s="20">
        <f t="shared" si="151"/>
        <v>166.77685714285715</v>
      </c>
      <c r="H110" s="20">
        <f t="shared" si="151"/>
        <v>170.12821245002854</v>
      </c>
      <c r="I110" s="20">
        <f t="shared" si="151"/>
        <v>171.92386949055523</v>
      </c>
      <c r="J110" s="20">
        <f t="shared" si="151"/>
        <v>172.88544358311799</v>
      </c>
      <c r="K110" s="20">
        <f t="shared" si="151"/>
        <v>176.06137596345988</v>
      </c>
      <c r="L110" s="20">
        <f t="shared" si="151"/>
        <v>179.19272009029345</v>
      </c>
      <c r="M110" s="20">
        <f t="shared" si="151"/>
        <v>186.32123617805502</v>
      </c>
      <c r="N110" s="20">
        <f t="shared" si="151"/>
        <v>188.96800222593211</v>
      </c>
      <c r="O110" s="20">
        <f t="shared" si="151"/>
        <v>185.53539941223619</v>
      </c>
      <c r="P110" s="20">
        <f t="shared" si="151"/>
        <v>183.02589852008455</v>
      </c>
      <c r="Q110" s="20">
        <f t="shared" si="151"/>
        <v>185.37107416204805</v>
      </c>
      <c r="R110" s="20">
        <f t="shared" si="151"/>
        <v>185.31379668049792</v>
      </c>
      <c r="S110" s="20">
        <f t="shared" si="151"/>
        <v>181.44130869130868</v>
      </c>
      <c r="T110" s="20">
        <f t="shared" si="151"/>
        <v>174.0945914305783</v>
      </c>
      <c r="U110" s="20">
        <f t="shared" si="151"/>
        <v>171.83856812933024</v>
      </c>
      <c r="V110" s="20">
        <f t="shared" si="151"/>
        <v>169.51942510666967</v>
      </c>
      <c r="W110" s="20">
        <f t="shared" si="151"/>
        <v>168.04346876365224</v>
      </c>
      <c r="X110" s="20">
        <f t="shared" si="151"/>
        <v>167.64625850340136</v>
      </c>
      <c r="Y110" s="20">
        <f t="shared" si="151"/>
        <v>170.35924818453651</v>
      </c>
      <c r="Z110" s="20">
        <f t="shared" si="151"/>
        <v>168.32766839378237</v>
      </c>
      <c r="AA110" s="20">
        <f t="shared" si="151"/>
        <v>164.62617394855042</v>
      </c>
      <c r="AB110" s="20">
        <f t="shared" si="151"/>
        <v>165.69261022562617</v>
      </c>
      <c r="AC110" s="20">
        <f t="shared" si="151"/>
        <v>166.93650134882756</v>
      </c>
      <c r="AD110" s="20">
        <f t="shared" si="151"/>
        <v>159.45638095238095</v>
      </c>
      <c r="AE110" s="20">
        <f t="shared" si="151"/>
        <v>139.871162556618</v>
      </c>
      <c r="AF110" s="20">
        <f t="shared" si="151"/>
        <v>140.19284759358288</v>
      </c>
      <c r="AG110" s="20">
        <f t="shared" si="151"/>
        <v>137.61300309597524</v>
      </c>
      <c r="AH110" s="20">
        <f t="shared" si="151"/>
        <v>123.00714879467996</v>
      </c>
      <c r="AI110" s="20">
        <f t="shared" si="151"/>
        <v>115.34032382420972</v>
      </c>
      <c r="AJ110" s="20">
        <f t="shared" si="151"/>
        <v>107.73067546249821</v>
      </c>
      <c r="AK110" s="20">
        <f t="shared" si="151"/>
        <v>106.67412725225225</v>
      </c>
      <c r="AL110" s="20">
        <f t="shared" si="151"/>
        <v>105.69135280011285</v>
      </c>
      <c r="AM110" s="20">
        <f t="shared" si="151"/>
        <v>110.37447789140141</v>
      </c>
      <c r="AN110" s="20">
        <f t="shared" si="151"/>
        <v>111.14611005692599</v>
      </c>
      <c r="AO110" s="20">
        <f t="shared" si="151"/>
        <v>115.36002917578409</v>
      </c>
      <c r="AP110" s="20">
        <f t="shared" si="151"/>
        <v>121.12550294026617</v>
      </c>
      <c r="AQ110" s="20">
        <f t="shared" si="151"/>
        <v>128.85108433734939</v>
      </c>
      <c r="AR110" s="20">
        <f t="shared" si="151"/>
        <v>137.06601116568623</v>
      </c>
      <c r="AS110" s="20">
        <f t="shared" si="151"/>
        <v>138.30206784302183</v>
      </c>
      <c r="AT110" s="20">
        <f t="shared" si="151"/>
        <v>143.90139107589903</v>
      </c>
      <c r="AU110" s="20">
        <f t="shared" si="151"/>
        <v>146.87987468332904</v>
      </c>
      <c r="AV110" s="20">
        <f t="shared" si="151"/>
        <v>167.54651242157897</v>
      </c>
      <c r="AW110" s="20">
        <f t="shared" si="151"/>
        <v>177.34182325436066</v>
      </c>
      <c r="AX110" s="20">
        <f t="shared" si="151"/>
        <v>150.31832284144679</v>
      </c>
      <c r="AY110" s="20">
        <f t="shared" si="151"/>
        <v>154.28710023689322</v>
      </c>
      <c r="AZ110" s="20">
        <f t="shared" si="151"/>
        <v>154.2010106365027</v>
      </c>
      <c r="BA110" s="20">
        <f t="shared" si="151"/>
        <v>161.55821471031391</v>
      </c>
      <c r="BB110" s="20">
        <f t="shared" si="151"/>
        <v>163.11685449428941</v>
      </c>
      <c r="BC110" s="20">
        <f t="shared" si="151"/>
        <v>160.74479855078752</v>
      </c>
      <c r="BD110" s="20">
        <f t="shared" si="151"/>
        <v>163.22518886554482</v>
      </c>
      <c r="BE110" s="20">
        <f t="shared" si="151"/>
        <v>160.36574705742774</v>
      </c>
      <c r="BF110" s="20">
        <f t="shared" si="151"/>
        <v>159.75753598359833</v>
      </c>
      <c r="BG110" s="20">
        <f t="shared" si="151"/>
        <v>160.79080543939898</v>
      </c>
      <c r="BH110" s="20">
        <f t="shared" si="151"/>
        <v>163.05870123344843</v>
      </c>
      <c r="BI110" s="20">
        <f t="shared" si="151"/>
        <v>165.44754680438993</v>
      </c>
      <c r="BJ110" s="20">
        <f t="shared" si="151"/>
        <v>165.937911145626</v>
      </c>
      <c r="BK110" s="20">
        <f t="shared" si="151"/>
        <v>166.80669102859383</v>
      </c>
      <c r="BL110" s="20">
        <f t="shared" si="151"/>
        <v>170.42386249539794</v>
      </c>
      <c r="BM110" s="20">
        <f t="shared" si="151"/>
        <v>172.03583648582298</v>
      </c>
      <c r="BN110" s="20">
        <f t="shared" ref="BN110:DY110" si="152">+BN72/BN105</f>
        <v>175.94431204285371</v>
      </c>
      <c r="BO110" s="20">
        <f t="shared" si="152"/>
        <v>181.49262519784943</v>
      </c>
      <c r="BP110" s="20">
        <f t="shared" si="152"/>
        <v>185.09190318770507</v>
      </c>
      <c r="BQ110" s="20">
        <f t="shared" si="152"/>
        <v>187.27227097497925</v>
      </c>
      <c r="BR110" s="20">
        <f t="shared" si="152"/>
        <v>186.68826568438422</v>
      </c>
      <c r="BS110" s="20">
        <f t="shared" si="152"/>
        <v>188.45652738187601</v>
      </c>
      <c r="BT110" s="20">
        <f t="shared" si="152"/>
        <v>192.16015017646677</v>
      </c>
      <c r="BU110" s="20">
        <f t="shared" si="152"/>
        <v>196.42364711726844</v>
      </c>
      <c r="BV110" s="20">
        <f t="shared" si="152"/>
        <v>199.33445766874695</v>
      </c>
      <c r="BW110" s="20">
        <f t="shared" si="152"/>
        <v>202.58533332031661</v>
      </c>
      <c r="BX110" s="20">
        <f t="shared" si="152"/>
        <v>208.90093499470839</v>
      </c>
      <c r="BY110" s="20">
        <f t="shared" si="152"/>
        <v>214.07380701267456</v>
      </c>
      <c r="BZ110" s="20">
        <f t="shared" si="152"/>
        <v>226.2013167847368</v>
      </c>
      <c r="CA110" s="20">
        <f t="shared" si="152"/>
        <v>228.03135189468489</v>
      </c>
      <c r="CB110" s="20">
        <f t="shared" si="152"/>
        <v>235.13457993335271</v>
      </c>
      <c r="CC110" s="20">
        <f t="shared" si="152"/>
        <v>240.31560484490905</v>
      </c>
      <c r="CD110" s="20">
        <f t="shared" si="152"/>
        <v>244.06316769996303</v>
      </c>
      <c r="CE110" s="20">
        <f t="shared" si="152"/>
        <v>247.33412197873298</v>
      </c>
      <c r="CF110" s="20">
        <f t="shared" si="152"/>
        <v>249.46938549770283</v>
      </c>
      <c r="CG110" s="20">
        <f t="shared" si="152"/>
        <v>260.92045050612251</v>
      </c>
      <c r="CH110" s="20">
        <f t="shared" si="152"/>
        <v>273.8309994537974</v>
      </c>
      <c r="CI110" s="20">
        <f t="shared" si="152"/>
        <v>278.86914339211438</v>
      </c>
      <c r="CJ110" s="20">
        <f t="shared" si="152"/>
        <v>291.57860809974113</v>
      </c>
      <c r="CK110" s="20">
        <f t="shared" si="152"/>
        <v>300.56879255977577</v>
      </c>
      <c r="CL110" s="20">
        <f t="shared" si="152"/>
        <v>311.14769516339135</v>
      </c>
      <c r="CM110" s="20">
        <f t="shared" si="152"/>
        <v>317.79637433112509</v>
      </c>
      <c r="CN110" s="20">
        <f t="shared" si="152"/>
        <v>316.57359077079832</v>
      </c>
      <c r="CO110" s="20">
        <f t="shared" si="152"/>
        <v>321.71710086734879</v>
      </c>
      <c r="CP110" s="20">
        <f t="shared" si="152"/>
        <v>335.10124057499502</v>
      </c>
      <c r="CQ110" s="20">
        <f t="shared" si="152"/>
        <v>341.48908205822676</v>
      </c>
      <c r="CR110" s="20">
        <f t="shared" si="152"/>
        <v>364.90108427318103</v>
      </c>
      <c r="CS110" s="20">
        <f t="shared" si="152"/>
        <v>376.03127261961544</v>
      </c>
      <c r="CT110" s="20">
        <f t="shared" si="152"/>
        <v>289.39089422045629</v>
      </c>
      <c r="CU110" s="20">
        <f t="shared" si="152"/>
        <v>295.70402330635022</v>
      </c>
      <c r="CV110" s="20">
        <f t="shared" si="152"/>
        <v>309.71418521003756</v>
      </c>
      <c r="CW110" s="20">
        <f t="shared" si="152"/>
        <v>335.70462129289717</v>
      </c>
      <c r="CX110" s="20">
        <f t="shared" si="152"/>
        <v>366.57305621405879</v>
      </c>
      <c r="CY110" s="20">
        <f t="shared" si="152"/>
        <v>375.05617004544359</v>
      </c>
      <c r="CZ110" s="20">
        <f t="shared" si="152"/>
        <v>383.43762053038716</v>
      </c>
      <c r="DA110" s="20">
        <f t="shared" si="152"/>
        <v>396.66403381590055</v>
      </c>
      <c r="DB110" s="20">
        <f t="shared" si="152"/>
        <v>406.76446263507256</v>
      </c>
      <c r="DC110" s="20">
        <f t="shared" si="152"/>
        <v>382.35556262078472</v>
      </c>
      <c r="DD110" s="20">
        <f t="shared" si="152"/>
        <v>354.62105149112466</v>
      </c>
      <c r="DE110" s="20">
        <f t="shared" si="152"/>
        <v>321.02477347744684</v>
      </c>
      <c r="DF110" s="20">
        <f t="shared" si="152"/>
        <v>241.93328064501296</v>
      </c>
      <c r="DG110" s="20">
        <f t="shared" si="152"/>
        <v>240.3472488525083</v>
      </c>
      <c r="DH110" s="20">
        <f t="shared" si="152"/>
        <v>241.46469310495618</v>
      </c>
      <c r="DI110" s="20">
        <f t="shared" si="152"/>
        <v>253.04139775522989</v>
      </c>
      <c r="DJ110" s="20">
        <f t="shared" si="152"/>
        <v>259.20251305758535</v>
      </c>
      <c r="DK110" s="20">
        <f t="shared" si="152"/>
        <v>262.21382175919786</v>
      </c>
      <c r="DL110" s="20">
        <f t="shared" si="152"/>
        <v>270.05616874799841</v>
      </c>
      <c r="DM110" s="20">
        <f t="shared" si="152"/>
        <v>273.79071997610259</v>
      </c>
      <c r="DN110" s="20">
        <f t="shared" si="152"/>
        <v>279.47026821913585</v>
      </c>
      <c r="DO110" s="20">
        <f t="shared" si="152"/>
        <v>286.57348961889051</v>
      </c>
      <c r="DP110" s="20">
        <f t="shared" si="152"/>
        <v>288.34044689149067</v>
      </c>
      <c r="DQ110" s="20">
        <f t="shared" si="152"/>
        <v>313.03134381277323</v>
      </c>
      <c r="DR110" s="20">
        <f t="shared" si="152"/>
        <v>324.4871711942497</v>
      </c>
      <c r="DS110" s="20">
        <f t="shared" si="152"/>
        <v>326.3593879863833</v>
      </c>
      <c r="DT110" s="20">
        <f t="shared" si="152"/>
        <v>335.28199092404031</v>
      </c>
      <c r="DU110" s="20">
        <f t="shared" si="152"/>
        <v>335.9612777382157</v>
      </c>
      <c r="DV110" s="20">
        <f t="shared" si="152"/>
        <v>344.03828499011632</v>
      </c>
      <c r="DW110" s="20">
        <f t="shared" si="152"/>
        <v>348.67441121023188</v>
      </c>
      <c r="DX110" s="20">
        <f t="shared" si="152"/>
        <v>354.09187844555703</v>
      </c>
      <c r="DY110" s="20">
        <f t="shared" si="152"/>
        <v>357.85621075260485</v>
      </c>
      <c r="DZ110" s="20">
        <f t="shared" ref="DZ110:GK110" si="153">+DZ72/DZ105</f>
        <v>367.61144938924627</v>
      </c>
      <c r="EA110" s="20">
        <f t="shared" si="153"/>
        <v>365.65670606823483</v>
      </c>
      <c r="EB110" s="20">
        <f t="shared" si="153"/>
        <v>370.45837773460636</v>
      </c>
      <c r="EC110" s="20">
        <f t="shared" si="153"/>
        <v>322.59811379584829</v>
      </c>
      <c r="ED110" s="20">
        <f t="shared" si="153"/>
        <v>324.87913063281684</v>
      </c>
      <c r="EE110" s="20">
        <f t="shared" si="153"/>
        <v>327.77219400295684</v>
      </c>
      <c r="EF110" s="20">
        <f t="shared" si="153"/>
        <v>348.43221002721248</v>
      </c>
      <c r="EG110" s="20">
        <f t="shared" si="153"/>
        <v>372.46073310072495</v>
      </c>
      <c r="EH110" s="20">
        <f t="shared" si="153"/>
        <v>382.47613078715938</v>
      </c>
      <c r="EI110" s="20">
        <f t="shared" si="153"/>
        <v>393.09220655023483</v>
      </c>
      <c r="EJ110" s="20">
        <f t="shared" si="153"/>
        <v>406.33778220685855</v>
      </c>
      <c r="EK110" s="20">
        <f t="shared" si="153"/>
        <v>421.78488612873872</v>
      </c>
      <c r="EL110" s="20">
        <f t="shared" si="153"/>
        <v>417.60574255836701</v>
      </c>
      <c r="EM110" s="20">
        <f t="shared" si="153"/>
        <v>416.47080614577351</v>
      </c>
      <c r="EN110" s="20">
        <f t="shared" si="153"/>
        <v>413.59634710478883</v>
      </c>
      <c r="EO110" s="20">
        <f t="shared" si="153"/>
        <v>409.6338137836637</v>
      </c>
      <c r="EP110" s="20">
        <f t="shared" si="153"/>
        <v>403.22090069543077</v>
      </c>
      <c r="EQ110" s="20">
        <f t="shared" si="153"/>
        <v>419.65272709979951</v>
      </c>
      <c r="ER110" s="20">
        <f t="shared" si="153"/>
        <v>441.72951228395686</v>
      </c>
      <c r="ES110" s="20">
        <f t="shared" si="153"/>
        <v>450.11133896748072</v>
      </c>
      <c r="ET110" s="20">
        <f t="shared" si="153"/>
        <v>415.28687321894762</v>
      </c>
      <c r="EU110" s="20">
        <f t="shared" si="153"/>
        <v>408.80360186783315</v>
      </c>
      <c r="EV110" s="20">
        <f t="shared" si="153"/>
        <v>422.61489863699489</v>
      </c>
      <c r="EW110" s="20">
        <f t="shared" si="153"/>
        <v>431.57118992220285</v>
      </c>
      <c r="EX110" s="20">
        <f t="shared" si="153"/>
        <v>433.60628475658501</v>
      </c>
      <c r="EY110" s="20">
        <f t="shared" si="153"/>
        <v>438.15987314278192</v>
      </c>
      <c r="EZ110" s="20">
        <f t="shared" si="153"/>
        <v>449.80328355213106</v>
      </c>
      <c r="FA110" s="20">
        <f t="shared" si="153"/>
        <v>481.25173835865036</v>
      </c>
      <c r="FB110" s="20">
        <f t="shared" si="153"/>
        <v>503.86786774410899</v>
      </c>
      <c r="FC110" s="20">
        <f t="shared" si="153"/>
        <v>535.54955374590691</v>
      </c>
      <c r="FD110" s="20">
        <f t="shared" si="153"/>
        <v>546.81744942051046</v>
      </c>
      <c r="FE110" s="20">
        <f t="shared" si="153"/>
        <v>547.51197732127946</v>
      </c>
      <c r="FF110" s="20">
        <f t="shared" si="153"/>
        <v>550.2801375222399</v>
      </c>
      <c r="FG110" s="20">
        <f t="shared" si="153"/>
        <v>544.92380319148356</v>
      </c>
      <c r="FH110" s="20">
        <f t="shared" si="153"/>
        <v>550.77891832206592</v>
      </c>
      <c r="FI110" s="20">
        <f t="shared" si="153"/>
        <v>570.13339512290167</v>
      </c>
      <c r="FJ110" s="20">
        <f t="shared" si="153"/>
        <v>582.96744463138816</v>
      </c>
      <c r="FK110" s="20">
        <f t="shared" si="153"/>
        <v>594.85310487924767</v>
      </c>
      <c r="FL110" s="20">
        <f t="shared" si="153"/>
        <v>608.27938276717123</v>
      </c>
      <c r="FM110" s="20">
        <f t="shared" si="153"/>
        <v>610.74257848894388</v>
      </c>
      <c r="FN110" s="20">
        <f t="shared" si="153"/>
        <v>609.17717630411448</v>
      </c>
      <c r="FO110" s="20">
        <f t="shared" si="153"/>
        <v>633.04444509383552</v>
      </c>
      <c r="FP110" s="20">
        <f t="shared" si="153"/>
        <v>664.60035540604508</v>
      </c>
      <c r="FQ110" s="20">
        <f t="shared" si="153"/>
        <v>682.90173887668027</v>
      </c>
      <c r="FR110" s="20">
        <f t="shared" si="153"/>
        <v>696.32985088397629</v>
      </c>
      <c r="FS110" s="20">
        <f t="shared" si="153"/>
        <v>711.16247159897966</v>
      </c>
      <c r="FT110" s="20">
        <f t="shared" si="153"/>
        <v>746.94589911445769</v>
      </c>
      <c r="FU110" s="20">
        <f t="shared" si="153"/>
        <v>921.56324767739181</v>
      </c>
      <c r="FV110" s="20">
        <f t="shared" si="153"/>
        <v>784.38225076186075</v>
      </c>
      <c r="FW110" s="20">
        <f t="shared" si="153"/>
        <v>762.91265163919536</v>
      </c>
      <c r="FX110" s="20">
        <f t="shared" si="153"/>
        <v>764.29500289577038</v>
      </c>
      <c r="FY110" s="20">
        <f t="shared" si="153"/>
        <v>782.64892697572532</v>
      </c>
      <c r="FZ110" s="20">
        <f t="shared" si="153"/>
        <v>784.73904395906231</v>
      </c>
      <c r="GA110" s="20">
        <f t="shared" si="153"/>
        <v>610.8035814217759</v>
      </c>
      <c r="GB110" s="20">
        <f t="shared" si="153"/>
        <v>619.98773318761198</v>
      </c>
      <c r="GC110" s="20">
        <f t="shared" si="153"/>
        <v>548.9969520162166</v>
      </c>
      <c r="GD110" s="20">
        <f t="shared" si="153"/>
        <v>698.75168617058637</v>
      </c>
      <c r="GE110" s="20">
        <f t="shared" si="153"/>
        <v>543.91176872157473</v>
      </c>
      <c r="GF110" s="20">
        <f t="shared" si="153"/>
        <v>546.32127285333775</v>
      </c>
      <c r="GG110" s="20">
        <f t="shared" si="153"/>
        <v>546.94214532692479</v>
      </c>
      <c r="GH110" s="20">
        <f t="shared" si="153"/>
        <v>535.19075148330035</v>
      </c>
      <c r="GI110" s="20">
        <f t="shared" si="153"/>
        <v>525.10719131900112</v>
      </c>
      <c r="GJ110" s="20">
        <f t="shared" si="153"/>
        <v>523.37581048528148</v>
      </c>
      <c r="GK110" s="20">
        <f t="shared" si="153"/>
        <v>512.32949675096893</v>
      </c>
      <c r="GL110" s="20">
        <f t="shared" ref="GL110:IW110" si="154">+GL72/GL105</f>
        <v>502.45030674876745</v>
      </c>
      <c r="GM110" s="20">
        <f t="shared" si="154"/>
        <v>513.42827624334757</v>
      </c>
      <c r="GN110" s="20">
        <f t="shared" si="154"/>
        <v>516.3749647461525</v>
      </c>
      <c r="GO110" s="20">
        <f t="shared" si="154"/>
        <v>528.26354882281805</v>
      </c>
      <c r="GP110" s="20">
        <f t="shared" si="154"/>
        <v>540.57876267950496</v>
      </c>
      <c r="GQ110" s="20">
        <f t="shared" si="154"/>
        <v>535.60893594782249</v>
      </c>
      <c r="GR110" s="20">
        <f t="shared" si="154"/>
        <v>540.92670060360842</v>
      </c>
      <c r="GS110" s="20">
        <f t="shared" si="154"/>
        <v>554.26528500912377</v>
      </c>
      <c r="GT110" s="20">
        <f t="shared" si="154"/>
        <v>557.21192540588595</v>
      </c>
      <c r="GU110" s="20">
        <f t="shared" si="154"/>
        <v>556.83759637373294</v>
      </c>
      <c r="GV110" s="20">
        <f t="shared" si="154"/>
        <v>557.63736263706471</v>
      </c>
      <c r="GW110" s="20">
        <f t="shared" si="154"/>
        <v>564.60785647625914</v>
      </c>
      <c r="GX110" s="20">
        <f t="shared" si="154"/>
        <v>575.73026338622435</v>
      </c>
      <c r="GY110" s="20">
        <f t="shared" si="154"/>
        <v>582.61192844724656</v>
      </c>
      <c r="GZ110" s="20">
        <f t="shared" si="154"/>
        <v>616.32504389964436</v>
      </c>
      <c r="HA110" s="20">
        <f t="shared" si="154"/>
        <v>618.0924352048421</v>
      </c>
      <c r="HB110" s="20">
        <f t="shared" si="154"/>
        <v>623.14495708715879</v>
      </c>
      <c r="HC110" s="20">
        <f t="shared" si="154"/>
        <v>644.28368587852106</v>
      </c>
      <c r="HD110" s="20">
        <f t="shared" si="154"/>
        <v>648.34772304552985</v>
      </c>
      <c r="HE110" s="20">
        <f t="shared" si="154"/>
        <v>661.24085718434355</v>
      </c>
      <c r="HF110" s="20">
        <f t="shared" si="154"/>
        <v>673.16586296480455</v>
      </c>
      <c r="HG110" s="20">
        <f t="shared" si="154"/>
        <v>686.66115128777415</v>
      </c>
      <c r="HH110" s="20">
        <f t="shared" si="154"/>
        <v>692.28151274456593</v>
      </c>
      <c r="HI110" s="20">
        <f t="shared" si="154"/>
        <v>701.0079147151896</v>
      </c>
      <c r="HJ110" s="20">
        <f t="shared" si="154"/>
        <v>710.61771196881557</v>
      </c>
      <c r="HK110" s="20">
        <f t="shared" si="154"/>
        <v>719.47096429945657</v>
      </c>
      <c r="HL110" s="20">
        <f t="shared" si="154"/>
        <v>728.57466839509163</v>
      </c>
      <c r="HM110" s="20">
        <f t="shared" si="154"/>
        <v>735.25520899413016</v>
      </c>
      <c r="HN110" s="20">
        <f t="shared" si="154"/>
        <v>736.16167242686367</v>
      </c>
      <c r="HO110" s="20">
        <f t="shared" si="154"/>
        <v>738.80825412925219</v>
      </c>
      <c r="HP110" s="20">
        <f t="shared" si="154"/>
        <v>739.57060275353172</v>
      </c>
      <c r="HQ110" s="20">
        <f t="shared" si="154"/>
        <v>735.66889820243398</v>
      </c>
      <c r="HR110" s="20">
        <f t="shared" si="154"/>
        <v>721.52364570532905</v>
      </c>
      <c r="HS110" s="20">
        <f t="shared" si="154"/>
        <v>714.87877877589381</v>
      </c>
      <c r="HT110" s="20">
        <f t="shared" si="154"/>
        <v>723.59431899374533</v>
      </c>
      <c r="HU110" s="20">
        <f t="shared" si="154"/>
        <v>736.35938707013895</v>
      </c>
      <c r="HV110" s="20">
        <f t="shared" si="154"/>
        <v>737.4010720217783</v>
      </c>
      <c r="HW110" s="20">
        <f t="shared" si="154"/>
        <v>553.38473247142849</v>
      </c>
      <c r="HX110" s="20">
        <f t="shared" si="154"/>
        <v>553.51176007466245</v>
      </c>
      <c r="HY110" s="20">
        <f t="shared" si="154"/>
        <v>555.95204661792513</v>
      </c>
      <c r="HZ110" s="20">
        <f t="shared" si="154"/>
        <v>547.35810050639702</v>
      </c>
      <c r="IA110" s="20">
        <f t="shared" si="154"/>
        <v>565.71725266050362</v>
      </c>
      <c r="IB110" s="20">
        <f t="shared" si="154"/>
        <v>580.39200616920596</v>
      </c>
      <c r="IC110" s="20">
        <f t="shared" si="154"/>
        <v>594.50240842085691</v>
      </c>
      <c r="ID110" s="20">
        <f t="shared" si="154"/>
        <v>593.19718429643501</v>
      </c>
      <c r="IE110" s="20">
        <f t="shared" si="154"/>
        <v>586.9100287712356</v>
      </c>
      <c r="IF110" s="20">
        <f t="shared" si="154"/>
        <v>587.42138439704286</v>
      </c>
      <c r="IG110" s="20">
        <f t="shared" si="154"/>
        <v>596.06020404704793</v>
      </c>
      <c r="IH110" s="20">
        <f t="shared" si="154"/>
        <v>593.05333682288745</v>
      </c>
      <c r="II110" s="20">
        <f t="shared" si="154"/>
        <v>596.82459148957707</v>
      </c>
      <c r="IJ110" s="20">
        <f t="shared" si="154"/>
        <v>596.97831086528925</v>
      </c>
      <c r="IK110" s="20">
        <f t="shared" si="154"/>
        <v>598.03024506750933</v>
      </c>
      <c r="IL110" s="20">
        <f t="shared" si="154"/>
        <v>599.6806457245716</v>
      </c>
      <c r="IM110" s="20">
        <f t="shared" si="154"/>
        <v>601.58437738450993</v>
      </c>
      <c r="IN110" s="20">
        <f t="shared" si="154"/>
        <v>606.59729841860815</v>
      </c>
      <c r="IO110" s="20">
        <f t="shared" si="154"/>
        <v>623.41411710868817</v>
      </c>
      <c r="IP110" s="20">
        <f t="shared" si="154"/>
        <v>618.6475233623944</v>
      </c>
      <c r="IQ110" s="20">
        <f t="shared" si="154"/>
        <v>629.22348796823519</v>
      </c>
      <c r="IR110" s="20">
        <f t="shared" si="154"/>
        <v>635.86739220161712</v>
      </c>
      <c r="IS110" s="20">
        <f t="shared" si="154"/>
        <v>636.70789033164419</v>
      </c>
      <c r="IT110" s="20">
        <f t="shared" si="154"/>
        <v>662.27460027988673</v>
      </c>
      <c r="IU110" s="20">
        <f t="shared" si="154"/>
        <v>682.7257454304837</v>
      </c>
      <c r="IV110" s="20">
        <f t="shared" si="154"/>
        <v>723.41254965181906</v>
      </c>
      <c r="IW110" s="20">
        <f t="shared" si="154"/>
        <v>754.17231687987635</v>
      </c>
      <c r="IX110" s="20">
        <f t="shared" ref="IX110:JF110" si="155">+IX72/IX105</f>
        <v>755.4686618113551</v>
      </c>
      <c r="IY110" s="20">
        <f t="shared" si="155"/>
        <v>783.55858069019644</v>
      </c>
      <c r="IZ110" s="20">
        <f t="shared" si="155"/>
        <v>791.60296638087766</v>
      </c>
      <c r="JA110" s="20">
        <f t="shared" si="155"/>
        <v>788.91738600684187</v>
      </c>
      <c r="JB110" s="20">
        <f t="shared" si="155"/>
        <v>800.90668964090867</v>
      </c>
      <c r="JC110" s="20">
        <f t="shared" si="155"/>
        <v>821.72334847272839</v>
      </c>
      <c r="JD110" s="20">
        <f t="shared" si="155"/>
        <v>809.69876135016136</v>
      </c>
      <c r="JE110" s="20">
        <f t="shared" si="155"/>
        <v>812.83741551475282</v>
      </c>
      <c r="JF110" s="20">
        <f t="shared" si="155"/>
        <v>815.61339133778904</v>
      </c>
    </row>
    <row r="111" spans="1:266" s="18" customFormat="1" ht="12.9" customHeight="1" x14ac:dyDescent="0.2">
      <c r="B111" s="20"/>
      <c r="C111" s="20"/>
      <c r="D111" s="20"/>
      <c r="E111" s="20"/>
      <c r="F111" s="20"/>
      <c r="G111" s="20"/>
      <c r="H111" s="20"/>
      <c r="I111" s="20"/>
      <c r="J111" s="20"/>
      <c r="K111" s="20"/>
      <c r="L111" s="20"/>
      <c r="M111" s="20"/>
      <c r="N111" s="20"/>
      <c r="O111" s="20"/>
      <c r="P111" s="20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20"/>
      <c r="AR111" s="20"/>
      <c r="AS111" s="20"/>
      <c r="AT111" s="20"/>
      <c r="AU111" s="20"/>
      <c r="AV111" s="20"/>
      <c r="AW111" s="20"/>
      <c r="AX111" s="20"/>
      <c r="AY111" s="20"/>
      <c r="AZ111" s="20"/>
      <c r="BA111" s="20"/>
      <c r="BB111" s="20"/>
      <c r="BC111" s="20"/>
      <c r="BD111" s="20"/>
      <c r="BE111" s="20"/>
      <c r="BF111" s="20"/>
      <c r="BG111" s="20"/>
      <c r="BH111" s="20"/>
      <c r="BI111" s="20"/>
      <c r="BJ111" s="20"/>
      <c r="BK111" s="20"/>
      <c r="BL111" s="20"/>
      <c r="BM111" s="20"/>
      <c r="BN111" s="20"/>
      <c r="BO111" s="20"/>
      <c r="BP111" s="20"/>
      <c r="BQ111" s="20"/>
      <c r="BR111" s="20"/>
      <c r="BS111" s="20"/>
      <c r="BT111" s="20"/>
      <c r="BU111" s="20"/>
      <c r="BV111" s="20"/>
      <c r="BW111" s="20"/>
      <c r="BX111" s="20"/>
      <c r="BY111" s="20"/>
      <c r="BZ111" s="20"/>
      <c r="CA111" s="20"/>
      <c r="CB111" s="20"/>
      <c r="CC111" s="20"/>
      <c r="CD111" s="20"/>
      <c r="CE111" s="20"/>
      <c r="CF111" s="20"/>
      <c r="CG111" s="20"/>
      <c r="CH111" s="20"/>
      <c r="CI111" s="20"/>
      <c r="CJ111" s="20"/>
      <c r="CK111" s="20"/>
      <c r="CL111" s="20"/>
      <c r="CM111" s="20"/>
      <c r="CN111" s="20"/>
      <c r="CO111" s="20"/>
      <c r="CP111" s="20"/>
      <c r="CQ111" s="20"/>
      <c r="CR111" s="20"/>
      <c r="CS111" s="20"/>
      <c r="CT111" s="20"/>
      <c r="CU111" s="20"/>
      <c r="CV111" s="20"/>
      <c r="CW111" s="20"/>
      <c r="CX111" s="20"/>
      <c r="CY111" s="20"/>
      <c r="CZ111" s="20"/>
      <c r="DA111" s="20"/>
      <c r="DB111" s="20"/>
      <c r="DC111" s="20"/>
      <c r="DD111" s="20"/>
      <c r="DE111" s="20"/>
      <c r="DF111" s="20"/>
      <c r="DG111" s="20"/>
      <c r="DH111" s="20"/>
      <c r="DI111" s="20"/>
      <c r="DJ111" s="20"/>
      <c r="DK111" s="20"/>
      <c r="DL111" s="20"/>
      <c r="DM111" s="20"/>
      <c r="DN111" s="20"/>
      <c r="DO111" s="20"/>
      <c r="DP111" s="20"/>
      <c r="DQ111" s="20"/>
      <c r="DR111" s="20"/>
      <c r="DS111" s="20"/>
      <c r="DT111" s="20"/>
      <c r="DU111" s="20"/>
      <c r="DV111" s="20"/>
      <c r="DW111" s="20"/>
      <c r="DX111" s="20"/>
      <c r="DY111" s="20"/>
      <c r="DZ111" s="20"/>
      <c r="EA111" s="20"/>
      <c r="EB111" s="20"/>
      <c r="EC111" s="20"/>
      <c r="ED111" s="20"/>
      <c r="EE111" s="20"/>
      <c r="EF111" s="20"/>
      <c r="EG111" s="20"/>
      <c r="EH111" s="20"/>
      <c r="EI111" s="20"/>
      <c r="EJ111" s="20"/>
      <c r="EK111" s="20"/>
      <c r="EL111" s="20"/>
      <c r="EM111" s="20"/>
      <c r="EN111" s="20"/>
      <c r="EO111" s="20"/>
      <c r="EP111" s="20"/>
      <c r="EQ111" s="20"/>
      <c r="ER111" s="20"/>
      <c r="ES111" s="20"/>
      <c r="ET111" s="20"/>
      <c r="EU111" s="20"/>
      <c r="EV111" s="20"/>
      <c r="EW111" s="20"/>
      <c r="EX111" s="20"/>
      <c r="EY111" s="20"/>
      <c r="EZ111" s="20"/>
      <c r="FA111" s="20"/>
      <c r="FB111" s="20"/>
      <c r="FC111" s="20"/>
      <c r="FD111" s="20"/>
      <c r="FE111" s="20"/>
      <c r="FF111" s="20"/>
      <c r="FG111" s="20"/>
      <c r="FH111" s="20"/>
      <c r="FI111" s="20"/>
      <c r="FJ111" s="20"/>
      <c r="FK111" s="20"/>
      <c r="FL111" s="20"/>
      <c r="FM111" s="20"/>
      <c r="FN111" s="20"/>
      <c r="FO111" s="20"/>
      <c r="FP111" s="20"/>
      <c r="FQ111" s="20"/>
      <c r="FR111" s="20"/>
      <c r="FS111" s="20"/>
      <c r="FT111" s="20"/>
      <c r="FU111" s="20"/>
      <c r="FV111" s="20"/>
      <c r="FW111" s="20"/>
      <c r="FX111" s="20"/>
      <c r="FY111" s="20"/>
      <c r="FZ111" s="20"/>
      <c r="GA111" s="20"/>
      <c r="GB111" s="20"/>
      <c r="GC111" s="20"/>
      <c r="GD111" s="20"/>
      <c r="GE111" s="20"/>
      <c r="GF111" s="20"/>
      <c r="GG111" s="20"/>
      <c r="GH111" s="20"/>
    </row>
    <row r="112" spans="1:266" x14ac:dyDescent="0.2">
      <c r="A112" s="25" t="s">
        <v>132</v>
      </c>
    </row>
    <row r="113" spans="1:266" s="1" customFormat="1" ht="12.9" customHeight="1" x14ac:dyDescent="0.2">
      <c r="A113" s="1" t="s">
        <v>133</v>
      </c>
      <c r="B113" s="53"/>
      <c r="C113" s="53"/>
      <c r="D113" s="53"/>
      <c r="E113" s="45"/>
      <c r="F113" s="45"/>
      <c r="G113" s="45"/>
      <c r="H113" s="53"/>
      <c r="I113" s="53"/>
      <c r="J113" s="53"/>
      <c r="K113" s="53"/>
      <c r="L113" s="45"/>
      <c r="M113" s="45"/>
      <c r="N113" s="53"/>
      <c r="O113" s="53"/>
      <c r="P113" s="53"/>
      <c r="Q113" s="45"/>
      <c r="R113" s="45"/>
      <c r="S113" s="45"/>
      <c r="T113" s="53"/>
      <c r="U113" s="53"/>
      <c r="V113" s="53"/>
      <c r="W113" s="53"/>
      <c r="X113" s="45"/>
      <c r="Y113" s="45"/>
      <c r="Z113" s="45"/>
      <c r="AA113" s="45"/>
      <c r="AB113" s="45"/>
      <c r="AC113" s="45"/>
      <c r="AD113" s="45"/>
      <c r="AE113" s="45"/>
      <c r="AF113" s="45"/>
      <c r="AG113" s="45"/>
      <c r="AH113" s="45"/>
      <c r="AI113" s="45"/>
      <c r="AJ113" s="45"/>
      <c r="AK113" s="45"/>
      <c r="AL113" s="1">
        <v>36342</v>
      </c>
      <c r="AM113" s="1">
        <v>37555</v>
      </c>
      <c r="AN113" s="1">
        <v>37316</v>
      </c>
      <c r="AO113" s="1">
        <v>24351</v>
      </c>
      <c r="AP113" s="1">
        <v>19990</v>
      </c>
      <c r="AQ113" s="1">
        <v>19958</v>
      </c>
      <c r="AR113" s="1">
        <v>17714.435796000002</v>
      </c>
      <c r="AS113" s="1">
        <v>20565.323819000001</v>
      </c>
      <c r="AT113" s="1">
        <v>27185.385470000001</v>
      </c>
      <c r="AV113" s="1">
        <v>24965.767623299998</v>
      </c>
      <c r="AW113" s="1">
        <v>43427.630828000008</v>
      </c>
      <c r="AX113" s="1">
        <v>35931.006151000001</v>
      </c>
      <c r="AY113" s="1">
        <v>40304.177406000003</v>
      </c>
      <c r="AZ113" s="1">
        <v>36200</v>
      </c>
      <c r="BA113" s="1">
        <v>28995.535762</v>
      </c>
      <c r="BB113" s="1">
        <v>29932.269687</v>
      </c>
      <c r="BC113" s="1">
        <v>35097.920006999993</v>
      </c>
      <c r="BD113" s="1">
        <v>41412.083157999987</v>
      </c>
      <c r="BE113" s="1">
        <v>59375.361446000003</v>
      </c>
      <c r="BF113" s="1">
        <v>87810.309991000002</v>
      </c>
      <c r="BG113" s="1">
        <v>98169.441092000008</v>
      </c>
      <c r="BH113" s="1">
        <v>106390.094046</v>
      </c>
      <c r="BJ113" s="1">
        <v>124561.51330000001</v>
      </c>
      <c r="BK113" s="1">
        <v>145668.91117000001</v>
      </c>
      <c r="BL113" s="1">
        <v>141894.71936300001</v>
      </c>
      <c r="BM113" s="1">
        <v>135564.097442</v>
      </c>
      <c r="BN113" s="1">
        <v>109135.194213</v>
      </c>
      <c r="BO113" s="1">
        <v>126903.972607</v>
      </c>
      <c r="BP113" s="1">
        <v>135532.44408099999</v>
      </c>
      <c r="BQ113" s="1">
        <v>146044.570122</v>
      </c>
      <c r="BR113" s="1">
        <v>159035.076</v>
      </c>
      <c r="BS113" s="1">
        <v>171224.62147300001</v>
      </c>
      <c r="BT113" s="1">
        <v>208901.70468299999</v>
      </c>
      <c r="BU113" s="1">
        <v>166561.550132</v>
      </c>
      <c r="BV113" s="1">
        <v>203879.686162</v>
      </c>
      <c r="BW113" s="1">
        <v>210657.92418500001</v>
      </c>
      <c r="BX113" s="1">
        <v>211692.86706300001</v>
      </c>
      <c r="BY113" s="1">
        <v>199047.27034399999</v>
      </c>
      <c r="BZ113" s="1">
        <v>174277.31624399999</v>
      </c>
      <c r="CA113" s="1">
        <v>173960.56083599999</v>
      </c>
      <c r="CB113" s="1">
        <v>175950.455036</v>
      </c>
      <c r="CC113" s="1">
        <v>181033.91169400001</v>
      </c>
      <c r="CD113" s="1">
        <v>191387.42358999999</v>
      </c>
      <c r="CE113" s="1">
        <v>204071.46416599999</v>
      </c>
      <c r="CF113" s="1">
        <v>213328.92080600001</v>
      </c>
      <c r="CG113" s="1">
        <v>220466.49113800001</v>
      </c>
      <c r="CH113" s="1">
        <v>226852.061712</v>
      </c>
      <c r="CI113" s="1">
        <v>230073.56007000001</v>
      </c>
      <c r="CJ113" s="1">
        <v>224581.792605</v>
      </c>
      <c r="CK113" s="1">
        <v>210861.203634</v>
      </c>
      <c r="CL113" s="1">
        <v>199359.98717800001</v>
      </c>
      <c r="CM113" s="1">
        <v>151179.38751999999</v>
      </c>
      <c r="CN113" s="1">
        <v>184096.76583700001</v>
      </c>
      <c r="CO113" s="1">
        <v>171853.74455900001</v>
      </c>
      <c r="CP113" s="1">
        <v>180249.868628</v>
      </c>
      <c r="CQ113" s="1">
        <v>178838.96382599999</v>
      </c>
      <c r="CR113" s="1">
        <v>187402.468628</v>
      </c>
      <c r="CS113" s="1">
        <v>205601.001361</v>
      </c>
      <c r="CT113" s="1">
        <v>154993.812014</v>
      </c>
      <c r="CU113" s="1">
        <v>156497.47426399999</v>
      </c>
      <c r="CV113" s="1">
        <v>149245.35535900001</v>
      </c>
      <c r="CW113" s="1">
        <v>141662.93630299999</v>
      </c>
      <c r="CX113" s="1">
        <v>219048.39254</v>
      </c>
      <c r="CY113" s="1">
        <v>227265.64982600001</v>
      </c>
      <c r="CZ113" s="1">
        <v>255685.209153</v>
      </c>
      <c r="DA113" s="1">
        <v>275907.26551</v>
      </c>
      <c r="DB113" s="1">
        <v>252250.81525399999</v>
      </c>
      <c r="DC113" s="1">
        <v>275120.285928</v>
      </c>
      <c r="DD113" s="1">
        <v>282812.16598599998</v>
      </c>
      <c r="DE113" s="1">
        <v>181218.581997</v>
      </c>
      <c r="DF113" s="1">
        <v>162378.72816699999</v>
      </c>
      <c r="DG113" s="1">
        <v>164369.69985599999</v>
      </c>
      <c r="DH113" s="1">
        <v>165345.62258699999</v>
      </c>
      <c r="DI113" s="1">
        <v>152242.66158099999</v>
      </c>
      <c r="DJ113" s="1">
        <v>153655.98290900001</v>
      </c>
      <c r="DK113" s="1">
        <v>164350.76704999999</v>
      </c>
      <c r="DL113" s="1">
        <v>176106.49569000001</v>
      </c>
      <c r="DM113" s="1">
        <v>181081.60549399999</v>
      </c>
      <c r="DN113" s="1">
        <v>192314.466637</v>
      </c>
      <c r="DO113" s="1">
        <v>206112.95891300001</v>
      </c>
      <c r="DP113" s="1">
        <v>218632.23057799999</v>
      </c>
      <c r="DQ113" s="1">
        <v>226629.73165599999</v>
      </c>
      <c r="DR113" s="1">
        <v>234797.96352799999</v>
      </c>
      <c r="DS113" s="1">
        <v>241080.86549500001</v>
      </c>
      <c r="DT113" s="1">
        <v>239793.88087299999</v>
      </c>
      <c r="DU113" s="1">
        <v>240685.52002</v>
      </c>
      <c r="DV113" s="1">
        <v>237965.03036800001</v>
      </c>
      <c r="DW113" s="1">
        <v>246243.17145000011</v>
      </c>
      <c r="DX113" s="1">
        <v>255029.52604500001</v>
      </c>
      <c r="DY113" s="1">
        <v>265667.55365199997</v>
      </c>
      <c r="DZ113" s="1">
        <v>278788.53598899988</v>
      </c>
      <c r="EA113" s="1">
        <v>287983.56861900003</v>
      </c>
      <c r="EB113" s="1">
        <v>295525.95354900009</v>
      </c>
      <c r="EC113" s="1">
        <v>298089.69227399997</v>
      </c>
      <c r="ED113" s="1">
        <v>304473.20433500007</v>
      </c>
      <c r="EE113" s="1">
        <v>305535.18206499988</v>
      </c>
      <c r="EF113" s="1">
        <v>290184.91506299999</v>
      </c>
      <c r="EG113" s="1">
        <v>280603.97166500002</v>
      </c>
      <c r="EH113" s="1">
        <v>273143.26291799999</v>
      </c>
      <c r="EI113" s="1">
        <v>283727.36767299997</v>
      </c>
      <c r="EJ113" s="1">
        <v>281999.30855299998</v>
      </c>
      <c r="EK113" s="1">
        <v>292024.36098699999</v>
      </c>
      <c r="EL113" s="1">
        <v>307790.43861800001</v>
      </c>
      <c r="EM113" s="1">
        <v>323936.50132699998</v>
      </c>
      <c r="EN113" s="1">
        <v>347506.84414100001</v>
      </c>
      <c r="EO113" s="1">
        <v>361261.04883799999</v>
      </c>
      <c r="EP113" s="1">
        <v>369733.98074799997</v>
      </c>
      <c r="EQ113" s="1">
        <v>365788.28481799999</v>
      </c>
      <c r="ER113" s="1">
        <v>357694.76110799989</v>
      </c>
      <c r="ES113" s="1">
        <v>346772.12275899999</v>
      </c>
      <c r="ET113" s="1">
        <v>322589.02546199999</v>
      </c>
      <c r="EU113" s="1">
        <v>329632.233901</v>
      </c>
      <c r="EV113" s="1">
        <v>344880.341502</v>
      </c>
      <c r="EW113" s="1">
        <v>363443.67381399992</v>
      </c>
      <c r="EX113" s="1">
        <v>381799.66928700003</v>
      </c>
      <c r="EY113" s="1">
        <v>393430.128325</v>
      </c>
      <c r="EZ113" s="1">
        <v>414694.4503449999</v>
      </c>
      <c r="FA113" s="1">
        <v>422134.13062900008</v>
      </c>
      <c r="FB113" s="1">
        <v>433240.62771999999</v>
      </c>
      <c r="FC113" s="1">
        <v>435164.58394799998</v>
      </c>
      <c r="FD113" s="1">
        <v>425211.60886200011</v>
      </c>
      <c r="FE113" s="1">
        <v>423075.44816700002</v>
      </c>
      <c r="FF113" s="1">
        <v>427251.20861700008</v>
      </c>
      <c r="FG113" s="1">
        <v>433545.29447199998</v>
      </c>
      <c r="FH113" s="1">
        <v>430804.03933499998</v>
      </c>
      <c r="FI113" s="1">
        <v>435868.81365700002</v>
      </c>
      <c r="FJ113" s="1">
        <v>449591.0690299999</v>
      </c>
      <c r="FK113" s="1">
        <v>470321.78048000002</v>
      </c>
      <c r="FL113" s="1">
        <v>477265.64087499998</v>
      </c>
      <c r="FM113" s="1">
        <v>490013.47619000007</v>
      </c>
      <c r="FN113" s="1">
        <v>498357.14886299998</v>
      </c>
      <c r="FO113" s="1">
        <v>487378.90435600001</v>
      </c>
      <c r="FP113" s="1">
        <v>478634.93630599999</v>
      </c>
      <c r="FQ113" s="1">
        <v>467343.22454700002</v>
      </c>
      <c r="FR113" s="1">
        <v>448254.207307</v>
      </c>
      <c r="FS113" s="1">
        <v>472923.63296800002</v>
      </c>
      <c r="FT113" s="1">
        <v>502049.36855100002</v>
      </c>
      <c r="FU113" s="1">
        <v>535204.200419</v>
      </c>
      <c r="FV113" s="1">
        <v>578626.31464900007</v>
      </c>
      <c r="FW113" s="1">
        <v>610888.45062999998</v>
      </c>
      <c r="FX113" s="1">
        <v>637073.33912399993</v>
      </c>
      <c r="FY113" s="1">
        <v>655981.23061700014</v>
      </c>
      <c r="FZ113" s="1">
        <v>675013.91088999994</v>
      </c>
      <c r="GA113" s="1">
        <v>545353.47709299996</v>
      </c>
      <c r="GB113" s="1">
        <v>559708.525288</v>
      </c>
      <c r="GC113" s="1">
        <v>564369.98101700004</v>
      </c>
      <c r="GD113" s="1">
        <v>553432.79788900004</v>
      </c>
      <c r="GE113" s="1">
        <v>550912.23746099998</v>
      </c>
      <c r="GF113" s="1">
        <v>566473.25996199995</v>
      </c>
      <c r="GG113" s="1">
        <v>594346.11954500002</v>
      </c>
      <c r="GH113" s="1">
        <v>642032.87712900003</v>
      </c>
      <c r="GI113" s="1">
        <v>648119.22906399996</v>
      </c>
      <c r="GJ113" s="1">
        <v>648742.99256599997</v>
      </c>
      <c r="GK113" s="1">
        <v>667414.94754900003</v>
      </c>
      <c r="GL113" s="1">
        <v>682400.84448700002</v>
      </c>
      <c r="GM113" s="1">
        <v>663758.57531600003</v>
      </c>
      <c r="GN113" s="1">
        <v>607614.89791599999</v>
      </c>
      <c r="GO113" s="1">
        <v>603464.77371500002</v>
      </c>
      <c r="GP113" s="1">
        <v>603159.45677799999</v>
      </c>
      <c r="GQ113" s="1">
        <v>587185.57356100006</v>
      </c>
      <c r="GR113" s="1">
        <v>466756.30674000003</v>
      </c>
      <c r="GS113" s="1">
        <v>600769.56520700001</v>
      </c>
      <c r="GT113" s="1">
        <v>607590.36636700004</v>
      </c>
    </row>
    <row r="114" spans="1:266" s="1" customFormat="1" ht="12.9" customHeight="1" x14ac:dyDescent="0.2">
      <c r="A114" s="1" t="s">
        <v>135</v>
      </c>
      <c r="B114" s="53"/>
      <c r="C114" s="53"/>
      <c r="D114" s="53"/>
      <c r="E114" s="45"/>
      <c r="F114" s="45"/>
      <c r="G114" s="45"/>
      <c r="H114" s="53"/>
      <c r="I114" s="53"/>
      <c r="J114" s="53"/>
      <c r="K114" s="53"/>
      <c r="L114" s="45"/>
      <c r="M114" s="45"/>
      <c r="N114" s="53"/>
      <c r="O114" s="53"/>
      <c r="P114" s="53"/>
      <c r="Q114" s="45"/>
      <c r="R114" s="45"/>
      <c r="S114" s="45"/>
      <c r="T114" s="53"/>
      <c r="U114" s="53"/>
      <c r="V114" s="53"/>
      <c r="W114" s="53"/>
      <c r="X114" s="45"/>
      <c r="Y114" s="45"/>
      <c r="Z114" s="45"/>
      <c r="AA114" s="45"/>
      <c r="AB114" s="45"/>
      <c r="AC114" s="45"/>
      <c r="AD114" s="45"/>
      <c r="AE114" s="45"/>
      <c r="AF114" s="45"/>
      <c r="AG114" s="45"/>
      <c r="AH114" s="45"/>
      <c r="AI114" s="45"/>
      <c r="AJ114" s="45"/>
      <c r="AK114" s="45"/>
      <c r="AL114" s="1">
        <v>5400</v>
      </c>
      <c r="AM114" s="1">
        <v>4499</v>
      </c>
      <c r="AN114" s="1">
        <v>5302</v>
      </c>
      <c r="AO114" s="1">
        <v>4223</v>
      </c>
      <c r="AP114" s="1">
        <v>3815</v>
      </c>
      <c r="AQ114" s="1">
        <v>3142</v>
      </c>
      <c r="AR114" s="1">
        <v>4426.6746079999994</v>
      </c>
      <c r="AS114" s="1">
        <v>4622.8278869999986</v>
      </c>
      <c r="AT114" s="1">
        <v>3688.0762890000001</v>
      </c>
      <c r="AV114" s="1">
        <v>4337.1899069999999</v>
      </c>
      <c r="AW114" s="1">
        <v>5385.3910960000003</v>
      </c>
      <c r="AX114" s="1">
        <v>5097.1430300000002</v>
      </c>
      <c r="AY114" s="1">
        <v>5116.2830489999997</v>
      </c>
      <c r="AZ114" s="1">
        <v>5130</v>
      </c>
      <c r="BA114" s="1">
        <v>4395.6489700000011</v>
      </c>
      <c r="BB114" s="1">
        <v>5187.0769600000003</v>
      </c>
      <c r="BC114" s="1">
        <v>6461.4345629999998</v>
      </c>
      <c r="BD114" s="1">
        <v>7434.3417679999993</v>
      </c>
      <c r="BE114" s="1">
        <v>7235.6793270000007</v>
      </c>
      <c r="BF114" s="1">
        <v>10777.730278000001</v>
      </c>
      <c r="BG114" s="1">
        <v>10269.051344</v>
      </c>
      <c r="BH114" s="1">
        <v>11824.632028</v>
      </c>
      <c r="BJ114" s="1">
        <v>11824.309533</v>
      </c>
      <c r="BK114" s="1">
        <v>16057.603705</v>
      </c>
      <c r="BL114" s="1">
        <v>16100.750768</v>
      </c>
      <c r="BM114" s="1">
        <v>15234.920545000001</v>
      </c>
      <c r="BN114" s="1">
        <v>16018.843744</v>
      </c>
      <c r="BO114" s="1">
        <v>17925.808332000001</v>
      </c>
      <c r="BP114" s="1">
        <v>19920.410255999999</v>
      </c>
      <c r="BQ114" s="1">
        <v>20428.930434000002</v>
      </c>
      <c r="BR114" s="1">
        <v>20140.369301999999</v>
      </c>
      <c r="BS114" s="1">
        <v>21544.599051000001</v>
      </c>
      <c r="BT114" s="1">
        <v>21306.563907</v>
      </c>
      <c r="BU114" s="1">
        <v>18111.824041</v>
      </c>
      <c r="BV114" s="1">
        <v>23242.611357000002</v>
      </c>
      <c r="BW114" s="1">
        <v>23199.8462</v>
      </c>
      <c r="BX114" s="1">
        <v>24286.936699999998</v>
      </c>
      <c r="BY114" s="1">
        <v>25149.206150000002</v>
      </c>
      <c r="BZ114" s="1">
        <v>21363.265441</v>
      </c>
      <c r="CA114" s="1">
        <v>24489.401722999999</v>
      </c>
      <c r="CB114" s="1">
        <v>27184.118751999998</v>
      </c>
      <c r="CC114" s="1">
        <v>27639.456909</v>
      </c>
      <c r="CD114" s="1">
        <v>30160.742277000001</v>
      </c>
      <c r="CE114" s="1">
        <v>32779.197741999997</v>
      </c>
      <c r="CF114" s="1">
        <v>35957.838494000003</v>
      </c>
      <c r="CG114" s="1">
        <v>36332.774312000001</v>
      </c>
      <c r="CH114" s="1">
        <v>37940.064876999997</v>
      </c>
      <c r="CI114" s="1">
        <v>39488.316897999997</v>
      </c>
      <c r="CJ114" s="1">
        <v>40597.725981000003</v>
      </c>
      <c r="CK114" s="1">
        <v>39372.90453</v>
      </c>
      <c r="CL114" s="1">
        <v>41208.362926000002</v>
      </c>
      <c r="CM114" s="1">
        <v>40828.194909000013</v>
      </c>
      <c r="CN114" s="1">
        <v>50257.696136999999</v>
      </c>
      <c r="CO114" s="1">
        <v>51484.592047999999</v>
      </c>
      <c r="CP114" s="1">
        <v>53835.970808999999</v>
      </c>
      <c r="CQ114" s="1">
        <v>56652.175901000002</v>
      </c>
      <c r="CR114" s="1">
        <v>59687.496030000002</v>
      </c>
      <c r="CS114" s="1">
        <v>67588.048750999995</v>
      </c>
      <c r="CT114" s="1">
        <v>39642.046595</v>
      </c>
      <c r="CU114" s="1">
        <v>42817.409652000002</v>
      </c>
      <c r="CV114" s="1">
        <v>44144.670395999987</v>
      </c>
      <c r="CW114" s="1">
        <v>46924.109238999998</v>
      </c>
      <c r="CX114" s="1">
        <v>54154.478611999992</v>
      </c>
      <c r="CY114" s="1">
        <v>55012.598579999998</v>
      </c>
      <c r="CZ114" s="1">
        <v>60759.902032999998</v>
      </c>
      <c r="DA114" s="1">
        <v>64853.435958000002</v>
      </c>
      <c r="DB114" s="1">
        <v>64607.894247999997</v>
      </c>
      <c r="DC114" s="1">
        <v>67850.455201999997</v>
      </c>
      <c r="DD114" s="1">
        <v>68459.266812999995</v>
      </c>
      <c r="DE114" s="1">
        <v>64620.908544999998</v>
      </c>
      <c r="DF114" s="1">
        <v>65586.286974999995</v>
      </c>
      <c r="DG114" s="1">
        <v>68572.719326999999</v>
      </c>
      <c r="DH114" s="1">
        <v>71078.663983999999</v>
      </c>
      <c r="DI114" s="1">
        <v>74180.897070999985</v>
      </c>
      <c r="DJ114" s="1">
        <v>78108.564029999994</v>
      </c>
      <c r="DK114" s="1">
        <v>82653.487108999994</v>
      </c>
      <c r="DL114" s="1">
        <v>84599.526668000006</v>
      </c>
      <c r="DM114" s="1">
        <v>88585.13999499999</v>
      </c>
      <c r="DN114" s="1">
        <v>89036.921396000005</v>
      </c>
      <c r="DO114" s="1">
        <v>93598.992681000003</v>
      </c>
      <c r="DP114" s="1">
        <v>99437.907558999999</v>
      </c>
      <c r="DQ114" s="1">
        <v>100782.275675</v>
      </c>
      <c r="DR114" s="1">
        <v>102523.799379</v>
      </c>
      <c r="DS114" s="1">
        <v>102153.408656</v>
      </c>
      <c r="DT114" s="1">
        <v>102791.890428</v>
      </c>
      <c r="DU114" s="1">
        <v>103521.656861</v>
      </c>
      <c r="DV114" s="1">
        <v>101827.204094</v>
      </c>
      <c r="DW114" s="1">
        <v>104447.231239</v>
      </c>
      <c r="DX114" s="1">
        <v>105953.61317900001</v>
      </c>
      <c r="DY114" s="1">
        <v>110936.03084599999</v>
      </c>
      <c r="DZ114" s="1">
        <v>114675.644997</v>
      </c>
      <c r="EA114" s="1">
        <v>120884.192866</v>
      </c>
      <c r="EB114" s="1">
        <v>125958.082966</v>
      </c>
      <c r="EC114" s="1">
        <v>129202.395903</v>
      </c>
      <c r="ED114" s="1">
        <v>133012.80092199999</v>
      </c>
      <c r="EE114" s="1">
        <v>137085.912981</v>
      </c>
      <c r="EF114" s="1">
        <v>139056.527493</v>
      </c>
      <c r="EG114" s="1">
        <v>137569.057011</v>
      </c>
      <c r="EH114" s="1">
        <v>139209.83381899999</v>
      </c>
      <c r="EI114" s="1">
        <v>142954.736237</v>
      </c>
      <c r="EJ114" s="1">
        <v>137021.94133999999</v>
      </c>
      <c r="EK114" s="1">
        <v>140132.69196600001</v>
      </c>
      <c r="EL114" s="1">
        <v>147190.74062500001</v>
      </c>
      <c r="EM114" s="1">
        <v>153946.41823499999</v>
      </c>
      <c r="EN114" s="1">
        <v>158217.37844299999</v>
      </c>
      <c r="EO114" s="1">
        <v>161421.45931400001</v>
      </c>
      <c r="EP114" s="1">
        <v>156495.329</v>
      </c>
      <c r="EQ114" s="1">
        <v>156572.538677</v>
      </c>
      <c r="ER114" s="1">
        <v>160129.58786699999</v>
      </c>
      <c r="ES114" s="1">
        <v>156728.55615399999</v>
      </c>
      <c r="ET114" s="1">
        <v>156804.25357900001</v>
      </c>
      <c r="EU114" s="1">
        <v>160599.46778400001</v>
      </c>
      <c r="EV114" s="1">
        <v>162724.42522999999</v>
      </c>
      <c r="EW114" s="1">
        <v>167793.64442500001</v>
      </c>
      <c r="EX114" s="1">
        <v>172108.52264499999</v>
      </c>
      <c r="EY114" s="1">
        <v>176352.94663600001</v>
      </c>
      <c r="EZ114" s="1">
        <v>188686.486641</v>
      </c>
      <c r="FA114" s="1">
        <v>189885.69957999999</v>
      </c>
      <c r="FB114" s="1">
        <v>192097.14326300001</v>
      </c>
      <c r="FC114" s="1">
        <v>192050.13621699999</v>
      </c>
      <c r="FD114" s="1">
        <v>189188.96511700001</v>
      </c>
      <c r="FE114" s="1">
        <v>185191.662855</v>
      </c>
      <c r="FF114" s="1">
        <v>186926.77992</v>
      </c>
      <c r="FG114" s="1">
        <v>186969.55511799999</v>
      </c>
      <c r="FH114" s="1">
        <v>188935.37475799999</v>
      </c>
      <c r="FI114" s="1">
        <v>192509.94906000001</v>
      </c>
      <c r="FJ114" s="1">
        <v>200021.508982</v>
      </c>
      <c r="FK114" s="1">
        <v>198547.82828799999</v>
      </c>
      <c r="FL114" s="1">
        <v>201361.02505699999</v>
      </c>
      <c r="FM114" s="1">
        <v>203759.01724399999</v>
      </c>
      <c r="FN114" s="1">
        <v>201519.86728199999</v>
      </c>
      <c r="FO114" s="1">
        <v>214328.94073199999</v>
      </c>
      <c r="FP114" s="1">
        <v>209470.74030599999</v>
      </c>
      <c r="FQ114" s="1">
        <v>201901.33469399999</v>
      </c>
      <c r="FR114" s="1">
        <v>203506.838013</v>
      </c>
      <c r="FS114" s="1">
        <v>207644.03060299999</v>
      </c>
      <c r="FT114" s="1">
        <v>214712.14128400001</v>
      </c>
      <c r="FU114" s="1">
        <v>221157.84856499999</v>
      </c>
      <c r="FV114" s="1">
        <v>225920.22433200001</v>
      </c>
      <c r="FW114" s="1">
        <v>232919.731753</v>
      </c>
      <c r="FX114" s="1">
        <v>234187.99299699999</v>
      </c>
      <c r="FY114" s="1">
        <v>224039.647643</v>
      </c>
      <c r="FZ114" s="1">
        <v>225136.899863</v>
      </c>
      <c r="GA114" s="1">
        <v>143706.04832100001</v>
      </c>
      <c r="GB114" s="1">
        <v>151308.68274600001</v>
      </c>
      <c r="GC114" s="1">
        <v>138685.89660800001</v>
      </c>
      <c r="GD114" s="1">
        <v>135030.56885899999</v>
      </c>
      <c r="GE114" s="1">
        <v>134877.56252899999</v>
      </c>
      <c r="GF114" s="1">
        <v>135960.97144699999</v>
      </c>
      <c r="GG114" s="1">
        <v>133679.56198500001</v>
      </c>
      <c r="GH114" s="1">
        <v>139236.804469</v>
      </c>
      <c r="GI114" s="1">
        <v>133889.996988</v>
      </c>
      <c r="GJ114" s="1">
        <v>138240.17517</v>
      </c>
      <c r="GK114" s="1">
        <v>141452.082088</v>
      </c>
      <c r="GL114" s="1">
        <v>139652.50193200001</v>
      </c>
      <c r="GM114" s="1">
        <v>137279.50529500001</v>
      </c>
      <c r="GN114" s="1">
        <v>146210.19393099999</v>
      </c>
      <c r="GO114" s="1">
        <v>149782.33215900001</v>
      </c>
      <c r="GP114" s="1">
        <v>148595.21908499999</v>
      </c>
      <c r="GQ114" s="1">
        <v>148016.63566999999</v>
      </c>
      <c r="GR114" s="1">
        <v>113748.45369900001</v>
      </c>
      <c r="GS114" s="1">
        <v>139662.25664899999</v>
      </c>
      <c r="GT114" s="1">
        <v>169187.80233400001</v>
      </c>
    </row>
    <row r="115" spans="1:266" s="1" customFormat="1" ht="12.9" customHeight="1" x14ac:dyDescent="0.2">
      <c r="A115" s="1" t="s">
        <v>47</v>
      </c>
      <c r="B115" s="53"/>
      <c r="C115" s="53"/>
      <c r="D115" s="53"/>
      <c r="E115" s="45"/>
      <c r="F115" s="45"/>
      <c r="G115" s="45"/>
      <c r="H115" s="53"/>
      <c r="I115" s="53"/>
      <c r="J115" s="53"/>
      <c r="K115" s="53"/>
      <c r="L115" s="45"/>
      <c r="M115" s="45"/>
      <c r="N115" s="53"/>
      <c r="O115" s="53"/>
      <c r="P115" s="53"/>
      <c r="Q115" s="45"/>
      <c r="R115" s="45"/>
      <c r="S115" s="45"/>
      <c r="T115" s="53"/>
      <c r="U115" s="53"/>
      <c r="V115" s="53"/>
      <c r="W115" s="53"/>
      <c r="X115" s="45"/>
      <c r="Y115" s="45"/>
      <c r="Z115" s="45"/>
      <c r="AA115" s="45"/>
      <c r="AB115" s="45"/>
      <c r="AC115" s="45"/>
      <c r="AD115" s="45"/>
      <c r="AE115" s="45"/>
      <c r="AF115" s="45"/>
      <c r="AG115" s="45"/>
      <c r="AH115" s="45"/>
      <c r="AI115" s="45"/>
      <c r="AJ115" s="45"/>
      <c r="AK115" s="45"/>
      <c r="AL115" s="1">
        <v>15685</v>
      </c>
      <c r="AM115" s="1">
        <v>16752</v>
      </c>
      <c r="AN115" s="1">
        <v>16671</v>
      </c>
      <c r="AO115" s="1">
        <v>12302</v>
      </c>
      <c r="AP115" s="1">
        <v>12038</v>
      </c>
      <c r="AQ115" s="1">
        <v>12730</v>
      </c>
      <c r="AR115" s="1">
        <v>13744.118419</v>
      </c>
      <c r="AS115" s="1">
        <v>13685.543991</v>
      </c>
      <c r="AT115" s="1">
        <v>15623.818044</v>
      </c>
      <c r="AV115" s="1">
        <v>19887.394328999999</v>
      </c>
      <c r="AW115" s="1">
        <v>19863.510885</v>
      </c>
      <c r="AX115" s="1">
        <v>16448.295539999999</v>
      </c>
      <c r="AY115" s="1">
        <v>17135.339628000002</v>
      </c>
      <c r="AZ115" s="1">
        <v>16348.964330000001</v>
      </c>
      <c r="BA115" s="1">
        <v>16015.316784000001</v>
      </c>
      <c r="BB115" s="1">
        <v>19047.226770000001</v>
      </c>
      <c r="BC115" s="1">
        <v>18904.386043999999</v>
      </c>
      <c r="BD115" s="1">
        <v>18889.438029000001</v>
      </c>
      <c r="BE115" s="1">
        <v>17284.722849999998</v>
      </c>
      <c r="BF115" s="1">
        <v>21051.481016000002</v>
      </c>
      <c r="BG115" s="1">
        <v>20797.468999000001</v>
      </c>
      <c r="BH115" s="1">
        <v>23318.476213999998</v>
      </c>
      <c r="BJ115" s="1">
        <v>28851.679291</v>
      </c>
      <c r="BK115" s="1">
        <v>30170.731318999999</v>
      </c>
      <c r="BL115" s="1">
        <v>29450.451239000002</v>
      </c>
      <c r="BM115" s="1">
        <v>31084.964827</v>
      </c>
      <c r="BN115" s="1">
        <v>30040.244610000002</v>
      </c>
      <c r="BO115" s="1">
        <v>32650.139915</v>
      </c>
      <c r="BP115" s="1">
        <v>32925.344061999996</v>
      </c>
      <c r="BQ115" s="1">
        <v>31803.170848000002</v>
      </c>
      <c r="BR115" s="1">
        <v>32067.123674999999</v>
      </c>
      <c r="BS115" s="1">
        <v>31250.856480999999</v>
      </c>
      <c r="BT115" s="1">
        <v>32489.266490999998</v>
      </c>
      <c r="BU115" s="1">
        <v>28542.293719000001</v>
      </c>
      <c r="BV115" s="1">
        <v>33031.157684999998</v>
      </c>
      <c r="BW115" s="1">
        <v>32228.854767000001</v>
      </c>
      <c r="BX115" s="1">
        <v>31241.730212999999</v>
      </c>
      <c r="BY115" s="1">
        <v>33316.509845999994</v>
      </c>
      <c r="BZ115" s="1">
        <v>33972.379617999999</v>
      </c>
      <c r="CA115" s="1">
        <v>34418.756179000004</v>
      </c>
      <c r="CB115" s="1">
        <v>33942.475811999997</v>
      </c>
      <c r="CC115" s="1">
        <v>34199.660621000003</v>
      </c>
      <c r="CD115" s="1">
        <v>36172.674169999998</v>
      </c>
      <c r="CE115" s="1">
        <v>37119.654823999997</v>
      </c>
      <c r="CF115" s="1">
        <v>35742.562561000013</v>
      </c>
      <c r="CG115" s="1">
        <v>34826.094921000004</v>
      </c>
      <c r="CH115" s="1">
        <v>44426.938209</v>
      </c>
      <c r="CI115" s="1">
        <v>43582.786714000002</v>
      </c>
      <c r="CJ115" s="1">
        <v>40480.037198999999</v>
      </c>
      <c r="CK115" s="1">
        <v>37496.219637000002</v>
      </c>
      <c r="CL115" s="1">
        <v>39234.206808000003</v>
      </c>
      <c r="CM115" s="1">
        <v>38767.238293000002</v>
      </c>
      <c r="CN115" s="1">
        <v>43626.474381999993</v>
      </c>
      <c r="CO115" s="1">
        <v>43043.337801999987</v>
      </c>
      <c r="CP115" s="1">
        <v>45443.28727600001</v>
      </c>
      <c r="CQ115" s="1">
        <v>42886.318128999999</v>
      </c>
      <c r="CR115" s="1">
        <v>42852.408255000009</v>
      </c>
      <c r="CS115" s="1">
        <v>47280.609299999996</v>
      </c>
      <c r="CT115" s="1">
        <v>38008.685078000002</v>
      </c>
      <c r="CU115" s="1">
        <v>39428.987344999987</v>
      </c>
      <c r="CV115" s="1">
        <v>39168.968731000001</v>
      </c>
      <c r="CW115" s="1">
        <v>40907.494941999998</v>
      </c>
      <c r="CX115" s="1">
        <v>43593.412541000012</v>
      </c>
      <c r="CY115" s="1">
        <v>46688.035952999999</v>
      </c>
      <c r="CZ115" s="1">
        <v>49103.787138999993</v>
      </c>
      <c r="DA115" s="1">
        <v>48655.033517000003</v>
      </c>
      <c r="DB115" s="1">
        <v>45598.121403999998</v>
      </c>
      <c r="DC115" s="1">
        <v>54077.532659999997</v>
      </c>
      <c r="DD115" s="1">
        <v>51525.943974000009</v>
      </c>
      <c r="DE115" s="1">
        <v>44287.661826000003</v>
      </c>
      <c r="DF115" s="1">
        <v>37514.250457999988</v>
      </c>
      <c r="DG115" s="1">
        <v>38134.065643000002</v>
      </c>
      <c r="DH115" s="1">
        <v>40321.038806999997</v>
      </c>
      <c r="DI115" s="1">
        <v>39234.435614999988</v>
      </c>
      <c r="DJ115" s="1">
        <v>39196.279556000001</v>
      </c>
      <c r="DK115" s="1">
        <v>42476.559485999998</v>
      </c>
      <c r="DL115" s="1">
        <v>40609.979988999999</v>
      </c>
      <c r="DM115" s="1">
        <v>39903.582708000002</v>
      </c>
      <c r="DN115" s="1">
        <v>42006.377401000012</v>
      </c>
      <c r="DO115" s="1">
        <v>43246.927124999987</v>
      </c>
      <c r="DP115" s="1">
        <v>44593.751034000001</v>
      </c>
      <c r="DQ115" s="1">
        <v>48264.199695000003</v>
      </c>
      <c r="DR115" s="1">
        <v>49604.862773000001</v>
      </c>
      <c r="DS115" s="1">
        <v>49857.842608999992</v>
      </c>
      <c r="DT115" s="1">
        <v>50124.000725999998</v>
      </c>
      <c r="DU115" s="1">
        <v>51281.546451000002</v>
      </c>
      <c r="DV115" s="1">
        <v>53764.14501</v>
      </c>
      <c r="DW115" s="1">
        <v>60899.019383999999</v>
      </c>
      <c r="DX115" s="1">
        <v>61272.368992999996</v>
      </c>
      <c r="DY115" s="1">
        <v>64035.225717000008</v>
      </c>
      <c r="DZ115" s="1">
        <v>64394.880711999998</v>
      </c>
      <c r="EA115" s="1">
        <v>71170.051942999999</v>
      </c>
      <c r="EB115" s="1">
        <v>77643.793848000001</v>
      </c>
      <c r="EC115" s="1">
        <v>78193.894725999984</v>
      </c>
      <c r="ED115" s="1">
        <v>78996.479643999992</v>
      </c>
      <c r="EE115" s="1">
        <v>78388.137250999993</v>
      </c>
      <c r="EF115" s="1">
        <v>80750.063455999989</v>
      </c>
      <c r="EG115" s="1">
        <v>80238.023817999987</v>
      </c>
      <c r="EH115" s="1">
        <v>77240.075982999988</v>
      </c>
      <c r="EI115" s="1">
        <v>79314.787971999991</v>
      </c>
      <c r="EJ115" s="1">
        <v>80121.59792700001</v>
      </c>
      <c r="EK115" s="1">
        <v>88510.348859999998</v>
      </c>
      <c r="EL115" s="1">
        <v>89442.876120000001</v>
      </c>
      <c r="EM115" s="1">
        <v>79343.138212000005</v>
      </c>
      <c r="EN115" s="1">
        <v>83047.607867999992</v>
      </c>
      <c r="EO115" s="1">
        <v>82710.346326999992</v>
      </c>
      <c r="EP115" s="1">
        <v>81833.518278999996</v>
      </c>
      <c r="EQ115" s="1">
        <v>78288.19451500001</v>
      </c>
      <c r="ER115" s="1">
        <v>80712.247426000002</v>
      </c>
      <c r="ES115" s="1">
        <v>78494.685079999996</v>
      </c>
      <c r="ET115" s="1">
        <v>76376.880089000013</v>
      </c>
      <c r="EU115" s="1">
        <v>75684.670142999996</v>
      </c>
      <c r="EV115" s="1">
        <v>78431.87479300001</v>
      </c>
      <c r="EW115" s="1">
        <v>80781.436480999997</v>
      </c>
      <c r="EX115" s="1">
        <v>83759.447488000005</v>
      </c>
      <c r="EY115" s="1">
        <v>88201.426217</v>
      </c>
      <c r="EZ115" s="1">
        <v>113674.682097</v>
      </c>
      <c r="FA115" s="1">
        <v>116873.75470200001</v>
      </c>
      <c r="FB115" s="1">
        <v>115290.110591</v>
      </c>
      <c r="FC115" s="1">
        <v>111047.815931</v>
      </c>
      <c r="FD115" s="1">
        <v>118120.892438</v>
      </c>
      <c r="FE115" s="1">
        <v>118594.936821</v>
      </c>
      <c r="FF115" s="1">
        <v>116638.126825</v>
      </c>
      <c r="FG115" s="1">
        <v>123211.891778</v>
      </c>
      <c r="FH115" s="1">
        <v>135733.42901399999</v>
      </c>
      <c r="FI115" s="1">
        <v>150871.48350999999</v>
      </c>
      <c r="FJ115" s="1">
        <v>161007.258711</v>
      </c>
      <c r="FK115" s="1">
        <v>171461.326198</v>
      </c>
      <c r="FL115" s="1">
        <v>170126.30947199999</v>
      </c>
      <c r="FM115" s="1">
        <v>163371.46142199999</v>
      </c>
      <c r="FN115" s="1">
        <v>162744.865235</v>
      </c>
      <c r="FO115" s="1">
        <v>174398.03137099999</v>
      </c>
      <c r="FP115" s="1">
        <v>170889.69474100001</v>
      </c>
      <c r="FQ115" s="1">
        <v>167950.98263499999</v>
      </c>
      <c r="FR115" s="1">
        <v>171301.33789600001</v>
      </c>
      <c r="FS115" s="1">
        <v>178631.095841</v>
      </c>
      <c r="FT115" s="1">
        <v>184329.02141399999</v>
      </c>
      <c r="FU115" s="1">
        <v>188858.02383300001</v>
      </c>
      <c r="FV115" s="1">
        <v>197473.29646799999</v>
      </c>
      <c r="FW115" s="1">
        <v>206629.06104299999</v>
      </c>
      <c r="FX115" s="1">
        <v>217935.14910000001</v>
      </c>
      <c r="FY115" s="1">
        <v>218600.759942</v>
      </c>
      <c r="FZ115" s="1">
        <v>224351.80722900009</v>
      </c>
      <c r="GA115" s="1">
        <v>198833.492371</v>
      </c>
      <c r="GB115" s="1">
        <v>192906.199739</v>
      </c>
      <c r="GC115" s="1">
        <v>185034.556217</v>
      </c>
      <c r="GD115" s="1">
        <v>174688.937577</v>
      </c>
      <c r="GE115" s="1">
        <v>165952.40981400001</v>
      </c>
      <c r="GF115" s="1">
        <v>160289.989244</v>
      </c>
      <c r="GG115" s="1">
        <v>172842.462203</v>
      </c>
      <c r="GH115" s="1">
        <v>178372.947961</v>
      </c>
      <c r="GI115" s="1">
        <v>176118.95014999999</v>
      </c>
      <c r="GJ115" s="1">
        <v>181549.28206299999</v>
      </c>
      <c r="GK115" s="1">
        <v>193220.674692</v>
      </c>
      <c r="GL115" s="1">
        <v>191140.528444</v>
      </c>
      <c r="GM115" s="1">
        <v>190801.546833</v>
      </c>
      <c r="GN115" s="1">
        <v>191607.957219</v>
      </c>
      <c r="GO115" s="1">
        <v>187493.22429899999</v>
      </c>
      <c r="GP115" s="1">
        <v>176869.41259399999</v>
      </c>
      <c r="GQ115" s="1">
        <v>185022.54042400001</v>
      </c>
      <c r="GR115" s="1">
        <v>203280.00802000001</v>
      </c>
      <c r="GS115" s="1">
        <v>201227.39592400001</v>
      </c>
      <c r="GT115" s="1">
        <v>206462.26719899999</v>
      </c>
    </row>
    <row r="116" spans="1:266" s="1" customFormat="1" ht="12.9" customHeight="1" x14ac:dyDescent="0.2">
      <c r="A116" s="1" t="s">
        <v>137</v>
      </c>
      <c r="B116" s="53"/>
      <c r="C116" s="53"/>
      <c r="D116" s="53"/>
      <c r="E116" s="45"/>
      <c r="F116" s="45"/>
      <c r="G116" s="45"/>
      <c r="H116" s="53"/>
      <c r="I116" s="53"/>
      <c r="J116" s="53"/>
      <c r="K116" s="53"/>
      <c r="L116" s="45"/>
      <c r="M116" s="45"/>
      <c r="N116" s="53"/>
      <c r="O116" s="53"/>
      <c r="P116" s="53"/>
      <c r="Q116" s="45"/>
      <c r="R116" s="45"/>
      <c r="S116" s="45"/>
      <c r="T116" s="53"/>
      <c r="U116" s="53"/>
      <c r="V116" s="53"/>
      <c r="W116" s="53"/>
      <c r="X116" s="45"/>
      <c r="Y116" s="45"/>
      <c r="Z116" s="45"/>
      <c r="AA116" s="45"/>
      <c r="AB116" s="45"/>
      <c r="AC116" s="45"/>
      <c r="AD116" s="45"/>
      <c r="AE116" s="45"/>
      <c r="AF116" s="45"/>
      <c r="AG116" s="45"/>
      <c r="AH116" s="45"/>
      <c r="AI116" s="45"/>
      <c r="AJ116" s="45"/>
      <c r="AK116" s="45"/>
      <c r="AL116" s="1">
        <v>120739</v>
      </c>
      <c r="AM116" s="1">
        <v>161011</v>
      </c>
      <c r="AN116" s="1">
        <v>159074</v>
      </c>
      <c r="AO116" s="1">
        <v>140099</v>
      </c>
      <c r="AP116" s="1">
        <v>62918</v>
      </c>
      <c r="AQ116" s="1">
        <v>65492</v>
      </c>
      <c r="AR116" s="1">
        <v>140002.694976</v>
      </c>
      <c r="AS116" s="1">
        <v>71458.529330999983</v>
      </c>
      <c r="AT116" s="1">
        <v>60322.669831000007</v>
      </c>
      <c r="AV116" s="1">
        <v>58683.734304999998</v>
      </c>
      <c r="AW116" s="1">
        <v>54791.446828</v>
      </c>
      <c r="AX116" s="1">
        <v>43084.69038700001</v>
      </c>
      <c r="AY116" s="1">
        <v>60213.723082999997</v>
      </c>
      <c r="AZ116" s="1">
        <v>55200.476678999999</v>
      </c>
      <c r="BA116" s="1">
        <v>54441.883959000013</v>
      </c>
      <c r="BB116" s="1">
        <v>47149.964941999999</v>
      </c>
      <c r="BC116" s="1">
        <v>50933.576941000007</v>
      </c>
      <c r="BD116" s="1">
        <v>47441.127089999987</v>
      </c>
      <c r="BE116" s="1">
        <v>56556.114529999992</v>
      </c>
      <c r="BF116" s="1">
        <v>62444.148840000009</v>
      </c>
      <c r="BG116" s="1">
        <v>61009.763144999997</v>
      </c>
      <c r="BH116" s="1">
        <v>61705.515466999997</v>
      </c>
      <c r="BJ116" s="1">
        <v>71384.915306999988</v>
      </c>
      <c r="BK116" s="1">
        <v>54433.425609000013</v>
      </c>
      <c r="BL116" s="1">
        <v>65008.667000000001</v>
      </c>
      <c r="BM116" s="1">
        <v>59545.800079000008</v>
      </c>
      <c r="BN116" s="1">
        <v>64123.212807000004</v>
      </c>
      <c r="BO116" s="1">
        <v>57066.452182000001</v>
      </c>
      <c r="BP116" s="1">
        <v>72363.672980000003</v>
      </c>
      <c r="BQ116" s="1">
        <v>77309.961437999998</v>
      </c>
      <c r="BR116" s="1">
        <v>78939.947983999999</v>
      </c>
      <c r="BS116" s="1">
        <v>83164.338813000009</v>
      </c>
      <c r="BT116" s="1">
        <v>88602.776641999997</v>
      </c>
      <c r="BU116" s="1">
        <v>67642.399338000003</v>
      </c>
      <c r="BV116" s="1">
        <v>85946.090236999997</v>
      </c>
      <c r="BW116" s="1">
        <v>78864.804719000007</v>
      </c>
      <c r="BX116" s="1">
        <v>78563.559961000021</v>
      </c>
      <c r="BY116" s="1">
        <v>75701.227226000003</v>
      </c>
      <c r="BZ116" s="1">
        <v>67547.321872</v>
      </c>
      <c r="CA116" s="1">
        <v>75796.177018999995</v>
      </c>
      <c r="CB116" s="1">
        <v>75496.941126000005</v>
      </c>
      <c r="CC116" s="1">
        <v>75819.007761999994</v>
      </c>
      <c r="CD116" s="1">
        <v>77962.178241000001</v>
      </c>
      <c r="CE116" s="1">
        <v>80220.157485999996</v>
      </c>
      <c r="CF116" s="1">
        <v>85622.237467999992</v>
      </c>
      <c r="CG116" s="1">
        <v>82947.150181999998</v>
      </c>
      <c r="CH116" s="1">
        <v>83706.246589000017</v>
      </c>
      <c r="CI116" s="1">
        <v>83830.666484000001</v>
      </c>
      <c r="CJ116" s="1">
        <v>80423.960892000003</v>
      </c>
      <c r="CK116" s="1">
        <v>81699.141812999995</v>
      </c>
      <c r="CL116" s="1">
        <v>80687.78915099999</v>
      </c>
      <c r="CM116" s="1">
        <v>75591.198678000001</v>
      </c>
      <c r="CN116" s="1">
        <v>281305.65899399988</v>
      </c>
      <c r="CO116" s="1">
        <v>294238.89704000001</v>
      </c>
      <c r="CP116" s="1">
        <v>298295.65188999998</v>
      </c>
      <c r="CQ116" s="1">
        <v>128113.59532199999</v>
      </c>
      <c r="CR116" s="1">
        <v>140156.61154499999</v>
      </c>
      <c r="CS116" s="1">
        <v>103454.08268000001</v>
      </c>
      <c r="CT116" s="1">
        <v>102629.710616</v>
      </c>
      <c r="CU116" s="1">
        <v>106074.071642</v>
      </c>
      <c r="CV116" s="1">
        <v>107071.127702</v>
      </c>
      <c r="CW116" s="1">
        <v>111149.58868</v>
      </c>
      <c r="CX116" s="1">
        <v>119175.64737200001</v>
      </c>
      <c r="CY116" s="1">
        <v>139119.959344</v>
      </c>
      <c r="CZ116" s="1">
        <v>130788.700791</v>
      </c>
      <c r="DA116" s="1">
        <v>134603.37233899999</v>
      </c>
      <c r="DB116" s="1">
        <v>129176.49694500001</v>
      </c>
      <c r="DC116" s="1">
        <v>140770.35825200001</v>
      </c>
      <c r="DD116" s="1">
        <v>138210.700786</v>
      </c>
      <c r="DE116" s="1">
        <v>115334.212971</v>
      </c>
      <c r="DF116" s="1">
        <v>113178.985948</v>
      </c>
      <c r="DG116" s="1">
        <v>113776.87368600001</v>
      </c>
      <c r="DH116" s="1">
        <v>113175.71666599999</v>
      </c>
      <c r="DI116" s="1">
        <v>104107.51531</v>
      </c>
      <c r="DJ116" s="1">
        <v>106615.383052</v>
      </c>
      <c r="DK116" s="1">
        <v>111819.95166799999</v>
      </c>
      <c r="DL116" s="1">
        <v>102025.88320700001</v>
      </c>
      <c r="DM116" s="1">
        <v>101778.902984</v>
      </c>
      <c r="DN116" s="1">
        <v>104049.927883</v>
      </c>
      <c r="DO116" s="1">
        <v>106939.98575000001</v>
      </c>
      <c r="DP116" s="1">
        <v>103160.013462</v>
      </c>
      <c r="DQ116" s="1">
        <v>109423.699247</v>
      </c>
      <c r="DR116" s="1">
        <v>113575.74778999999</v>
      </c>
      <c r="DS116" s="1">
        <v>121427.74648</v>
      </c>
      <c r="DT116" s="1">
        <v>126677.17266900001</v>
      </c>
      <c r="DU116" s="1">
        <v>130366.66662600001</v>
      </c>
      <c r="DV116" s="1">
        <v>128625.565218</v>
      </c>
      <c r="DW116" s="1">
        <v>147253.199521</v>
      </c>
      <c r="DX116" s="1">
        <v>155647.460674</v>
      </c>
      <c r="DY116" s="1">
        <v>163068.82492300001</v>
      </c>
      <c r="DZ116" s="1">
        <v>177384.57959099999</v>
      </c>
      <c r="EA116" s="1">
        <v>191046.09942700001</v>
      </c>
      <c r="EB116" s="1">
        <v>197524.172448</v>
      </c>
      <c r="EC116" s="1">
        <v>198564.54221499999</v>
      </c>
      <c r="ED116" s="1">
        <v>194491.68701699999</v>
      </c>
      <c r="EE116" s="1">
        <v>193413.72069799999</v>
      </c>
      <c r="EF116" s="1">
        <v>191030.13020399999</v>
      </c>
      <c r="EG116" s="1">
        <v>196681.12551400001</v>
      </c>
      <c r="EH116" s="1">
        <v>192869.86583699999</v>
      </c>
      <c r="EI116" s="1">
        <v>203626.833381</v>
      </c>
      <c r="EJ116" s="1">
        <v>187527.294861</v>
      </c>
      <c r="EK116" s="1">
        <v>187277.18311899999</v>
      </c>
      <c r="EL116" s="1">
        <v>193936.25685999999</v>
      </c>
      <c r="EM116" s="1">
        <v>208503.41218700001</v>
      </c>
      <c r="EN116" s="1">
        <v>219983.98469000001</v>
      </c>
      <c r="EO116" s="1">
        <v>229631.77069800001</v>
      </c>
      <c r="EP116" s="1">
        <v>226400.44153800001</v>
      </c>
      <c r="EQ116" s="1">
        <v>223969.61326499999</v>
      </c>
      <c r="ER116" s="1">
        <v>227304.01170100001</v>
      </c>
      <c r="ES116" s="1">
        <v>220104.250164</v>
      </c>
      <c r="ET116" s="1">
        <v>208887.099197</v>
      </c>
      <c r="EU116" s="1">
        <v>212382.50187000001</v>
      </c>
      <c r="EV116" s="1">
        <v>217320.454601</v>
      </c>
      <c r="EW116" s="1">
        <v>226881.44431300001</v>
      </c>
      <c r="EX116" s="1">
        <v>243730.158326</v>
      </c>
      <c r="EY116" s="1">
        <v>253729.23714099999</v>
      </c>
      <c r="EZ116" s="1">
        <v>260801.377457</v>
      </c>
      <c r="FA116" s="1">
        <v>275645.83650600002</v>
      </c>
      <c r="FB116" s="1">
        <v>274310.612548</v>
      </c>
      <c r="FC116" s="1">
        <v>277826.47574600001</v>
      </c>
      <c r="FD116" s="1">
        <v>283951.53635900002</v>
      </c>
      <c r="FE116" s="1">
        <v>289093.86086900003</v>
      </c>
      <c r="FF116" s="1">
        <v>309078.524867</v>
      </c>
      <c r="FG116" s="1">
        <v>322909.74669300002</v>
      </c>
      <c r="FH116" s="1">
        <v>343440.15392800001</v>
      </c>
      <c r="FI116" s="1">
        <v>372363.56423800008</v>
      </c>
      <c r="FJ116" s="1">
        <v>379073.89800300013</v>
      </c>
      <c r="FK116" s="1">
        <v>395778.11874499999</v>
      </c>
      <c r="FL116" s="1">
        <v>416882.82120399998</v>
      </c>
      <c r="FM116" s="1">
        <v>432517.02025300002</v>
      </c>
      <c r="FN116" s="1">
        <v>438373.45354100002</v>
      </c>
      <c r="FO116" s="1">
        <v>433207.68287000002</v>
      </c>
      <c r="FP116" s="1">
        <v>451625.88250599999</v>
      </c>
      <c r="FQ116" s="1">
        <v>439078.95404500002</v>
      </c>
      <c r="FR116" s="1">
        <v>455549.78242900001</v>
      </c>
      <c r="FS116" s="1">
        <v>476544.94420399988</v>
      </c>
      <c r="FT116" s="1">
        <v>472308.04447899997</v>
      </c>
      <c r="FU116" s="1">
        <v>498109.36781800003</v>
      </c>
      <c r="FV116" s="1">
        <v>524483.77580900001</v>
      </c>
      <c r="FW116" s="1">
        <v>544803.32797500002</v>
      </c>
      <c r="FX116" s="1">
        <v>554109.90170499997</v>
      </c>
      <c r="FY116" s="1">
        <v>550030.28968099994</v>
      </c>
      <c r="FZ116" s="1">
        <v>571027.77398699999</v>
      </c>
      <c r="GA116" s="1">
        <v>528850.3312570001</v>
      </c>
      <c r="GB116" s="1">
        <v>534492.42782500002</v>
      </c>
      <c r="GC116" s="1">
        <v>525887.41161800001</v>
      </c>
      <c r="GD116" s="1">
        <v>522996.386191</v>
      </c>
      <c r="GE116" s="1">
        <v>524881.30411100003</v>
      </c>
      <c r="GF116" s="1">
        <v>504526.86612199998</v>
      </c>
      <c r="GG116" s="1">
        <v>517237.376078</v>
      </c>
      <c r="GH116" s="1">
        <v>514588.109275</v>
      </c>
      <c r="GI116" s="1">
        <v>519454.47432600003</v>
      </c>
      <c r="GJ116" s="1">
        <v>528316.10077899997</v>
      </c>
      <c r="GK116" s="1">
        <v>545333.31063700002</v>
      </c>
      <c r="GL116" s="1">
        <v>538169.00489999994</v>
      </c>
      <c r="GM116" s="1">
        <v>540933.46625300008</v>
      </c>
      <c r="GN116" s="1">
        <v>517025.181117</v>
      </c>
      <c r="GO116" s="1">
        <v>516774.68876599998</v>
      </c>
      <c r="GP116" s="1">
        <v>520729.82539499999</v>
      </c>
      <c r="GQ116" s="1">
        <v>519467.49050100002</v>
      </c>
      <c r="GR116" s="1">
        <v>506339.52851600002</v>
      </c>
      <c r="GS116" s="1">
        <v>528380.78244600003</v>
      </c>
      <c r="GT116" s="1">
        <v>546977.88940099999</v>
      </c>
    </row>
    <row r="117" spans="1:266" s="1" customFormat="1" ht="12.9" customHeight="1" x14ac:dyDescent="0.2">
      <c r="A117" s="1" t="s">
        <v>138</v>
      </c>
      <c r="B117" s="53"/>
      <c r="C117" s="53"/>
      <c r="D117" s="53"/>
      <c r="E117" s="45"/>
      <c r="F117" s="45"/>
      <c r="G117" s="45"/>
      <c r="H117" s="53"/>
      <c r="I117" s="53"/>
      <c r="J117" s="53"/>
      <c r="K117" s="53"/>
      <c r="L117" s="45"/>
      <c r="M117" s="45"/>
      <c r="N117" s="53"/>
      <c r="O117" s="53"/>
      <c r="P117" s="53"/>
      <c r="Q117" s="45"/>
      <c r="R117" s="45"/>
      <c r="S117" s="45"/>
      <c r="T117" s="53"/>
      <c r="U117" s="53"/>
      <c r="V117" s="53"/>
      <c r="W117" s="53"/>
      <c r="X117" s="45"/>
      <c r="Y117" s="45"/>
      <c r="Z117" s="45"/>
      <c r="AA117" s="45"/>
      <c r="AB117" s="45"/>
      <c r="AC117" s="45"/>
      <c r="AD117" s="45"/>
      <c r="AE117" s="45"/>
      <c r="AF117" s="45"/>
      <c r="AG117" s="45"/>
      <c r="AH117" s="45"/>
      <c r="AI117" s="45"/>
      <c r="AJ117" s="45"/>
      <c r="AK117" s="45"/>
      <c r="AL117" s="1">
        <v>113135</v>
      </c>
      <c r="AM117" s="1">
        <v>108695</v>
      </c>
      <c r="AN117" s="1">
        <v>112482</v>
      </c>
      <c r="AO117" s="1">
        <v>99710</v>
      </c>
      <c r="AP117" s="1">
        <v>131375</v>
      </c>
      <c r="AQ117" s="1">
        <v>140250</v>
      </c>
      <c r="AR117" s="1">
        <v>90801.316435000015</v>
      </c>
      <c r="AS117" s="1">
        <v>149958.89272199999</v>
      </c>
      <c r="AT117" s="1">
        <v>172233.31249099999</v>
      </c>
      <c r="AV117" s="1">
        <v>211066.121075</v>
      </c>
      <c r="AW117" s="1">
        <v>210106.046003</v>
      </c>
      <c r="AX117" s="1">
        <v>207523.244576</v>
      </c>
      <c r="AY117" s="1">
        <v>260597.81439700001</v>
      </c>
      <c r="AZ117" s="1">
        <v>270822.83107700001</v>
      </c>
      <c r="BA117" s="1">
        <v>259433.57746100001</v>
      </c>
      <c r="BB117" s="1">
        <v>246332.737069</v>
      </c>
      <c r="BC117" s="1">
        <v>256418.83883200001</v>
      </c>
      <c r="BD117" s="1">
        <v>262049.23895500001</v>
      </c>
      <c r="BE117" s="1">
        <v>239412.012793</v>
      </c>
      <c r="BF117" s="1">
        <v>301819.98967099999</v>
      </c>
      <c r="BG117" s="1">
        <v>308065.65124699997</v>
      </c>
      <c r="BH117" s="1">
        <v>306228.36629099998</v>
      </c>
      <c r="BJ117" s="1">
        <v>291554.55521700002</v>
      </c>
      <c r="BK117" s="1">
        <v>362821.66743800009</v>
      </c>
      <c r="BL117" s="1">
        <v>339125.15448299999</v>
      </c>
      <c r="BM117" s="1">
        <v>358750.43315400003</v>
      </c>
      <c r="BN117" s="1">
        <v>349597.09935199999</v>
      </c>
      <c r="BO117" s="1">
        <v>390936.89635599998</v>
      </c>
      <c r="BP117" s="1">
        <v>349264.22986999998</v>
      </c>
      <c r="BQ117" s="1">
        <v>356034.84066099988</v>
      </c>
      <c r="BR117" s="1">
        <v>357128.68080400012</v>
      </c>
      <c r="BS117" s="1">
        <v>383605.30510300002</v>
      </c>
      <c r="BT117" s="1">
        <v>391658.13962899998</v>
      </c>
      <c r="BU117" s="1">
        <v>391700.60716900002</v>
      </c>
      <c r="BV117" s="1">
        <v>412211.51452999999</v>
      </c>
      <c r="BW117" s="1">
        <v>420947.73802699998</v>
      </c>
      <c r="BX117" s="1">
        <v>418097.18025999999</v>
      </c>
      <c r="BY117" s="1">
        <v>425849.99394299998</v>
      </c>
      <c r="BZ117" s="1">
        <v>441594.88197300001</v>
      </c>
      <c r="CA117" s="1">
        <v>446174.28245599999</v>
      </c>
      <c r="CB117" s="1">
        <v>448636.14857299998</v>
      </c>
      <c r="CC117" s="1">
        <v>460691.85029700003</v>
      </c>
      <c r="CD117" s="1">
        <v>468196.25416700001</v>
      </c>
      <c r="CE117" s="1">
        <v>485568.09349499998</v>
      </c>
      <c r="CF117" s="1">
        <v>501747.485094</v>
      </c>
      <c r="CG117" s="1">
        <v>523934.45239400002</v>
      </c>
      <c r="CH117" s="1">
        <v>534594.22119900002</v>
      </c>
      <c r="CI117" s="1">
        <v>543365.70132900006</v>
      </c>
      <c r="CJ117" s="1">
        <v>550948.87469800003</v>
      </c>
      <c r="CK117" s="1">
        <v>564433.44515599997</v>
      </c>
      <c r="CL117" s="1">
        <v>559872.101884</v>
      </c>
      <c r="CM117" s="1">
        <v>554126.156067</v>
      </c>
      <c r="CN117" s="1">
        <v>348031.97150799999</v>
      </c>
      <c r="CO117" s="1">
        <v>357058.26265799988</v>
      </c>
      <c r="CP117" s="1">
        <v>365995.81227300002</v>
      </c>
      <c r="CQ117" s="1">
        <v>578007.2715240001</v>
      </c>
      <c r="CR117" s="1">
        <v>602180.73828200006</v>
      </c>
      <c r="CS117" s="1">
        <v>662549.32340699993</v>
      </c>
      <c r="CT117" s="1">
        <v>398610.01607000001</v>
      </c>
      <c r="CU117" s="1">
        <v>400901.81244399998</v>
      </c>
      <c r="CV117" s="1">
        <v>402731.10088199988</v>
      </c>
      <c r="CW117" s="1">
        <v>405194.25443799997</v>
      </c>
      <c r="CX117" s="1">
        <v>417869.41350700002</v>
      </c>
      <c r="CY117" s="1">
        <v>433797.03369100002</v>
      </c>
      <c r="CZ117" s="1">
        <v>457943.00818799989</v>
      </c>
      <c r="DA117" s="1">
        <v>484207.02091399999</v>
      </c>
      <c r="DB117" s="1">
        <v>573738.37056699989</v>
      </c>
      <c r="DC117" s="1">
        <v>567282.33532500011</v>
      </c>
      <c r="DD117" s="1">
        <v>570702.93901800003</v>
      </c>
      <c r="DE117" s="1">
        <v>555503.79501100001</v>
      </c>
      <c r="DF117" s="1">
        <v>355164.73499500012</v>
      </c>
      <c r="DG117" s="1">
        <v>363140.86619700002</v>
      </c>
      <c r="DH117" s="1">
        <v>366701.17024499993</v>
      </c>
      <c r="DI117" s="1">
        <v>360660.89189099998</v>
      </c>
      <c r="DJ117" s="1">
        <v>357739.61143300001</v>
      </c>
      <c r="DK117" s="1">
        <v>380656.91212499997</v>
      </c>
      <c r="DL117" s="1">
        <v>393838.20862300001</v>
      </c>
      <c r="DM117" s="1">
        <v>410270.62207799999</v>
      </c>
      <c r="DN117" s="1">
        <v>435576.46809899999</v>
      </c>
      <c r="DO117" s="1">
        <v>453439.38377000001</v>
      </c>
      <c r="DP117" s="1">
        <v>454606.80456899991</v>
      </c>
      <c r="DQ117" s="1">
        <v>446469.04720799997</v>
      </c>
      <c r="DR117" s="1">
        <v>453031.60764100001</v>
      </c>
      <c r="DS117" s="1">
        <v>442714.32875899988</v>
      </c>
      <c r="DT117" s="1">
        <v>427702.16648199991</v>
      </c>
      <c r="DU117" s="1">
        <v>416873.14500499988</v>
      </c>
      <c r="DV117" s="1">
        <v>415990.46211600001</v>
      </c>
      <c r="DW117" s="1">
        <v>413342.18764600012</v>
      </c>
      <c r="DX117" s="1">
        <v>415418.82215800008</v>
      </c>
      <c r="DY117" s="1">
        <v>448290.56429699989</v>
      </c>
      <c r="DZ117" s="1">
        <v>464644.05776400003</v>
      </c>
      <c r="EA117" s="1">
        <v>481480.05525500001</v>
      </c>
      <c r="EB117" s="1">
        <v>482153.85913300002</v>
      </c>
      <c r="EC117" s="1">
        <v>286426.01560799999</v>
      </c>
      <c r="ED117" s="1">
        <v>283671.84104099998</v>
      </c>
      <c r="EE117" s="1">
        <v>284552.13444599998</v>
      </c>
      <c r="EF117" s="1">
        <v>292261.81766399997</v>
      </c>
      <c r="EG117" s="1">
        <v>293438.98907200003</v>
      </c>
      <c r="EH117" s="1">
        <v>281653.21322999999</v>
      </c>
      <c r="EI117" s="1">
        <v>268729.66249199997</v>
      </c>
      <c r="EJ117" s="1">
        <v>270712.120925</v>
      </c>
      <c r="EK117" s="1">
        <v>299130.60135399998</v>
      </c>
      <c r="EL117" s="1">
        <v>306883.10902700003</v>
      </c>
      <c r="EM117" s="1">
        <v>324038.95064499998</v>
      </c>
      <c r="EN117" s="1">
        <v>340908.45201399998</v>
      </c>
      <c r="EO117" s="1">
        <v>343863.02595299989</v>
      </c>
      <c r="EP117" s="1">
        <v>336274.41314100008</v>
      </c>
      <c r="EQ117" s="1">
        <v>311702.56589299999</v>
      </c>
      <c r="ER117" s="1">
        <v>312626.96232699999</v>
      </c>
      <c r="ES117" s="1">
        <v>304281.43488000002</v>
      </c>
      <c r="ET117" s="1">
        <v>263298.58140000002</v>
      </c>
      <c r="EU117" s="1">
        <v>269257.00886499998</v>
      </c>
      <c r="EV117" s="1">
        <v>280872.17265999992</v>
      </c>
      <c r="EW117" s="1">
        <v>294659.55514000001</v>
      </c>
      <c r="EX117" s="1">
        <v>298027.84319599997</v>
      </c>
      <c r="EY117" s="1">
        <v>300061.84749000001</v>
      </c>
      <c r="EZ117" s="1">
        <v>318582.96683500003</v>
      </c>
      <c r="FA117" s="1">
        <v>328313.00361199997</v>
      </c>
      <c r="FB117" s="1">
        <v>335812.15336200001</v>
      </c>
      <c r="FC117" s="1">
        <v>333051.965968</v>
      </c>
      <c r="FD117" s="1">
        <v>333398.841419</v>
      </c>
      <c r="FE117" s="1">
        <v>328442.11134100013</v>
      </c>
      <c r="FF117" s="1">
        <v>330603.99147900002</v>
      </c>
      <c r="FG117" s="1">
        <v>335844.32501299999</v>
      </c>
      <c r="FH117" s="1">
        <v>322202.06519799988</v>
      </c>
      <c r="FI117" s="1">
        <v>320515.625604</v>
      </c>
      <c r="FJ117" s="1">
        <v>323062.044673</v>
      </c>
      <c r="FK117" s="1">
        <v>334335.730584</v>
      </c>
      <c r="FL117" s="1">
        <v>353860.57919199998</v>
      </c>
      <c r="FM117" s="1">
        <v>357206.154706</v>
      </c>
      <c r="FN117" s="1">
        <v>355077.67229100008</v>
      </c>
      <c r="FO117" s="1">
        <v>349619.99635799997</v>
      </c>
      <c r="FP117" s="1">
        <v>357734.80041800003</v>
      </c>
      <c r="FQ117" s="1">
        <v>359594.913458</v>
      </c>
      <c r="FR117" s="1">
        <v>356664.66893699998</v>
      </c>
      <c r="FS117" s="1">
        <v>372924.31334699987</v>
      </c>
      <c r="FT117" s="1">
        <v>387973.33075600001</v>
      </c>
      <c r="FU117" s="1">
        <v>400728.97182099993</v>
      </c>
      <c r="FV117" s="1">
        <v>427100.45725200011</v>
      </c>
      <c r="FW117" s="1">
        <v>445249.83727399999</v>
      </c>
      <c r="FX117" s="1">
        <v>471554.78887400008</v>
      </c>
      <c r="FY117" s="1">
        <v>474949.06210899999</v>
      </c>
      <c r="FZ117" s="1">
        <v>480106.85418899998</v>
      </c>
      <c r="GA117" s="1">
        <v>406868.25679900002</v>
      </c>
      <c r="GB117" s="1">
        <v>408449.02167599997</v>
      </c>
      <c r="GC117" s="1">
        <v>402328.010825</v>
      </c>
      <c r="GD117" s="1">
        <v>387270.27929500001</v>
      </c>
      <c r="GE117" s="1">
        <v>383561.27465099999</v>
      </c>
      <c r="GF117" s="1">
        <v>398514.12874700001</v>
      </c>
      <c r="GG117" s="1">
        <v>405645.12006099999</v>
      </c>
      <c r="GH117" s="1">
        <v>411631.76089899999</v>
      </c>
      <c r="GI117" s="1">
        <v>419368.08010700002</v>
      </c>
      <c r="GJ117" s="1">
        <v>421507.51081599999</v>
      </c>
      <c r="GK117" s="1">
        <v>433886.46544599999</v>
      </c>
      <c r="GL117" s="1">
        <v>429337.896527</v>
      </c>
      <c r="GM117" s="1">
        <v>420569.90796099999</v>
      </c>
      <c r="GN117" s="1">
        <v>400527.95026299998</v>
      </c>
      <c r="GO117" s="1">
        <v>393409.953744</v>
      </c>
      <c r="GP117" s="1">
        <v>368728.73838699999</v>
      </c>
      <c r="GQ117" s="1">
        <v>358432.94754000002</v>
      </c>
      <c r="GR117" s="1">
        <v>295147.20095000003</v>
      </c>
      <c r="GS117" s="1">
        <v>358593.80962100002</v>
      </c>
      <c r="GT117" s="1">
        <v>370080.42055899999</v>
      </c>
    </row>
    <row r="118" spans="1:266" s="1" customFormat="1" ht="12.9" customHeight="1" x14ac:dyDescent="0.2">
      <c r="A118" s="1" t="s">
        <v>139</v>
      </c>
      <c r="B118" s="53"/>
      <c r="C118" s="53"/>
      <c r="D118" s="53"/>
      <c r="E118" s="45"/>
      <c r="F118" s="45"/>
      <c r="G118" s="45"/>
      <c r="H118" s="53"/>
      <c r="I118" s="53"/>
      <c r="J118" s="53"/>
      <c r="K118" s="53"/>
      <c r="L118" s="45"/>
      <c r="M118" s="45"/>
      <c r="N118" s="53"/>
      <c r="O118" s="53"/>
      <c r="P118" s="53"/>
      <c r="Q118" s="45"/>
      <c r="R118" s="45"/>
      <c r="S118" s="45"/>
      <c r="T118" s="53"/>
      <c r="U118" s="53"/>
      <c r="V118" s="53"/>
      <c r="W118" s="53"/>
      <c r="X118" s="45"/>
      <c r="Y118" s="45"/>
      <c r="Z118" s="45"/>
      <c r="AA118" s="45"/>
      <c r="AB118" s="45"/>
      <c r="AC118" s="45"/>
      <c r="AD118" s="45"/>
      <c r="AE118" s="45"/>
      <c r="AF118" s="45"/>
      <c r="AG118" s="45"/>
      <c r="AH118" s="45"/>
      <c r="AI118" s="45"/>
      <c r="AJ118" s="45"/>
      <c r="AK118" s="45"/>
      <c r="AL118" s="1">
        <v>121830</v>
      </c>
      <c r="AM118" s="1">
        <v>130886</v>
      </c>
      <c r="AN118" s="1">
        <v>124445</v>
      </c>
      <c r="AO118" s="1">
        <v>116083</v>
      </c>
      <c r="AP118" s="1">
        <v>112406</v>
      </c>
      <c r="AQ118" s="1">
        <v>114514</v>
      </c>
      <c r="AR118" s="1">
        <v>108354.698408</v>
      </c>
      <c r="AS118" s="1">
        <v>115754.921691</v>
      </c>
      <c r="AT118" s="1">
        <v>114360.319059</v>
      </c>
      <c r="AV118" s="1">
        <v>112456.625325</v>
      </c>
      <c r="AW118" s="1">
        <v>112174.504904</v>
      </c>
      <c r="AX118" s="1">
        <v>64491.336375999992</v>
      </c>
      <c r="AY118" s="1">
        <v>68632.807405</v>
      </c>
      <c r="AZ118" s="1">
        <v>64801.916497999999</v>
      </c>
      <c r="BA118" s="1">
        <v>93613.020457000006</v>
      </c>
      <c r="BB118" s="1">
        <v>105676.222996</v>
      </c>
      <c r="BC118" s="1">
        <v>95139.478973999998</v>
      </c>
      <c r="BD118" s="1">
        <v>93940.126728000003</v>
      </c>
      <c r="BE118" s="1">
        <v>90300.528349999993</v>
      </c>
      <c r="BF118" s="1">
        <v>89173.28457199999</v>
      </c>
      <c r="BG118" s="1">
        <v>90399.586833000008</v>
      </c>
      <c r="BH118" s="1">
        <v>127104.993065</v>
      </c>
      <c r="BJ118" s="1">
        <v>155391.80908000001</v>
      </c>
      <c r="BK118" s="1">
        <v>149147.95449</v>
      </c>
      <c r="BL118" s="1">
        <v>143670.11922699999</v>
      </c>
      <c r="BM118" s="1">
        <v>150760.12325100001</v>
      </c>
      <c r="BN118" s="1">
        <v>153604.597733</v>
      </c>
      <c r="BO118" s="1">
        <v>156260.88129799999</v>
      </c>
      <c r="BP118" s="1">
        <v>138152.01618000001</v>
      </c>
      <c r="BQ118" s="1">
        <v>151820.55769099999</v>
      </c>
      <c r="BR118" s="1">
        <v>141182.59202099999</v>
      </c>
      <c r="BS118" s="1">
        <v>124478.43368099999</v>
      </c>
      <c r="BT118" s="1">
        <v>142408.97623599999</v>
      </c>
      <c r="BU118" s="1">
        <v>131064.119458</v>
      </c>
      <c r="BV118" s="1">
        <v>144214.541321</v>
      </c>
      <c r="BW118" s="1">
        <v>129006.361651</v>
      </c>
      <c r="BX118" s="1">
        <v>128786.516106</v>
      </c>
      <c r="BY118" s="1">
        <v>160164.796485</v>
      </c>
      <c r="BZ118" s="1">
        <v>172998.55813799999</v>
      </c>
      <c r="CA118" s="1">
        <v>176874.22396199999</v>
      </c>
      <c r="CB118" s="1">
        <v>149668.98838699999</v>
      </c>
      <c r="CC118" s="1">
        <v>151358.23270600001</v>
      </c>
      <c r="CD118" s="1">
        <v>140856.26554299999</v>
      </c>
      <c r="CE118" s="1">
        <v>137441.42190300001</v>
      </c>
      <c r="CF118" s="1">
        <v>144225.52343</v>
      </c>
      <c r="CG118" s="1">
        <v>154400.60363999999</v>
      </c>
      <c r="CH118" s="1">
        <v>134841.09458400001</v>
      </c>
      <c r="CI118" s="1">
        <v>129414.861128</v>
      </c>
      <c r="CJ118" s="1">
        <v>93085.710874000011</v>
      </c>
      <c r="CK118" s="1">
        <v>98575.431050999992</v>
      </c>
      <c r="CL118" s="1">
        <v>97256.814359999989</v>
      </c>
      <c r="CM118" s="1">
        <v>231993.412927</v>
      </c>
      <c r="CN118" s="1">
        <v>170582.92243800001</v>
      </c>
      <c r="CO118" s="1">
        <v>231192.10196199999</v>
      </c>
      <c r="CP118" s="1">
        <v>238292.09745999999</v>
      </c>
      <c r="CQ118" s="1">
        <v>241826.94274</v>
      </c>
      <c r="CR118" s="1">
        <v>245184.481137</v>
      </c>
      <c r="CS118" s="1">
        <v>257041.105683</v>
      </c>
      <c r="CT118" s="1">
        <v>248457.54807600001</v>
      </c>
      <c r="CU118" s="1">
        <v>253706.90551400001</v>
      </c>
      <c r="CV118" s="1">
        <v>259882.839637</v>
      </c>
      <c r="CW118" s="1">
        <v>267388.70702199999</v>
      </c>
      <c r="CX118" s="1">
        <v>134377.81451500001</v>
      </c>
      <c r="CY118" s="1">
        <v>114305.16840900001</v>
      </c>
      <c r="CZ118" s="1">
        <v>131035.226346</v>
      </c>
      <c r="DA118" s="1">
        <v>134648.300239</v>
      </c>
      <c r="DB118" s="1">
        <v>147876.93587700001</v>
      </c>
      <c r="DC118" s="1">
        <v>135951.01692200001</v>
      </c>
      <c r="DD118" s="1">
        <v>138802.27940900001</v>
      </c>
      <c r="DE118" s="1">
        <v>128149.952273</v>
      </c>
      <c r="DF118" s="1">
        <v>119221.126185</v>
      </c>
      <c r="DG118" s="1">
        <v>117501.583881</v>
      </c>
      <c r="DH118" s="1">
        <v>120241.864403</v>
      </c>
      <c r="DI118" s="1">
        <v>125694.12888</v>
      </c>
      <c r="DJ118" s="1">
        <v>127395.490467</v>
      </c>
      <c r="DK118" s="1">
        <v>140131.32327699999</v>
      </c>
      <c r="DL118" s="1">
        <v>145861.53664800001</v>
      </c>
      <c r="DM118" s="1">
        <v>135128.63145700001</v>
      </c>
      <c r="DN118" s="1">
        <v>132823.97458800001</v>
      </c>
      <c r="DO118" s="1">
        <v>135310.49163900001</v>
      </c>
      <c r="DP118" s="1">
        <v>136845.870188</v>
      </c>
      <c r="DQ118" s="1">
        <v>141293.89033900001</v>
      </c>
      <c r="DR118" s="1">
        <v>144945.60278799999</v>
      </c>
      <c r="DS118" s="1">
        <v>152864.12211299999</v>
      </c>
      <c r="DT118" s="1">
        <v>174771.137089</v>
      </c>
      <c r="DU118" s="1">
        <v>175434.27123000001</v>
      </c>
      <c r="DV118" s="1">
        <v>160802.29795499999</v>
      </c>
      <c r="DW118" s="1">
        <v>164859.01394800001</v>
      </c>
      <c r="DX118" s="1">
        <v>168973.24186800001</v>
      </c>
      <c r="DY118" s="1">
        <v>172325.192018</v>
      </c>
      <c r="DZ118" s="1">
        <v>179963.887369</v>
      </c>
      <c r="EA118" s="1">
        <v>179898.78955099999</v>
      </c>
      <c r="EB118" s="1">
        <v>191301.92060400001</v>
      </c>
      <c r="EC118" s="1">
        <v>178237.468505</v>
      </c>
      <c r="ED118" s="1">
        <v>197039.250291</v>
      </c>
      <c r="EE118" s="1">
        <v>202361.99066800001</v>
      </c>
      <c r="EF118" s="1">
        <v>201732.34809399999</v>
      </c>
      <c r="EG118" s="1">
        <v>211731.50939600001</v>
      </c>
      <c r="EH118" s="1">
        <v>201849.38905600001</v>
      </c>
      <c r="EI118" s="1">
        <v>212063.60183</v>
      </c>
      <c r="EJ118" s="1">
        <v>222888.065692</v>
      </c>
      <c r="EK118" s="1">
        <v>233019.33459300001</v>
      </c>
      <c r="EL118" s="1">
        <v>239087.160428</v>
      </c>
      <c r="EM118" s="1">
        <v>250427.74316300001</v>
      </c>
      <c r="EN118" s="1">
        <v>254569.02803799999</v>
      </c>
      <c r="EO118" s="1">
        <v>264591.01103599998</v>
      </c>
      <c r="EP118" s="1">
        <v>249493.590444</v>
      </c>
      <c r="EQ118" s="1">
        <v>246185.827502</v>
      </c>
      <c r="ER118" s="1">
        <v>281032.95328800002</v>
      </c>
      <c r="ES118" s="1">
        <v>280127.19491700002</v>
      </c>
      <c r="ET118" s="1">
        <v>260275.842446</v>
      </c>
      <c r="EU118" s="1">
        <v>266152.71750099998</v>
      </c>
      <c r="EV118" s="1">
        <v>266527.937683</v>
      </c>
      <c r="EW118" s="1">
        <v>278884.08316799998</v>
      </c>
      <c r="EX118" s="1">
        <v>285147.24549599999</v>
      </c>
      <c r="EY118" s="1">
        <v>290326.494014</v>
      </c>
      <c r="EZ118" s="1">
        <v>266685.91264200001</v>
      </c>
      <c r="FA118" s="1">
        <v>274992.23967600003</v>
      </c>
      <c r="FB118" s="1">
        <v>278487.31277700001</v>
      </c>
      <c r="FC118" s="1">
        <v>282745.44509300002</v>
      </c>
      <c r="FD118" s="1">
        <v>276135.49061899999</v>
      </c>
      <c r="FE118" s="1">
        <v>277850.109734</v>
      </c>
      <c r="FF118" s="1">
        <v>282606.14023199998</v>
      </c>
      <c r="FG118" s="1">
        <v>286622.67220600002</v>
      </c>
      <c r="FH118" s="1">
        <v>297100.29178700002</v>
      </c>
      <c r="FI118" s="1">
        <v>317084.698133</v>
      </c>
      <c r="FJ118" s="1">
        <v>350297.22656600003</v>
      </c>
      <c r="FK118" s="1">
        <v>356944.59076900012</v>
      </c>
      <c r="FL118" s="1">
        <v>358639.43883</v>
      </c>
      <c r="FM118" s="1">
        <v>368728.06767100003</v>
      </c>
      <c r="FN118" s="1">
        <v>389840.12473299989</v>
      </c>
      <c r="FO118" s="1">
        <v>384198.53167500009</v>
      </c>
      <c r="FP118" s="1">
        <v>378962.19397700002</v>
      </c>
      <c r="FQ118" s="1">
        <v>380337.84981100011</v>
      </c>
      <c r="FR118" s="1">
        <v>378912.319946</v>
      </c>
      <c r="FS118" s="1">
        <v>371059.60103999998</v>
      </c>
      <c r="FT118" s="1">
        <v>365368.34696800011</v>
      </c>
      <c r="FU118" s="1">
        <v>388393.60804700002</v>
      </c>
      <c r="FV118" s="1">
        <v>390614.42093999998</v>
      </c>
      <c r="FW118" s="1">
        <v>402878.85077000002</v>
      </c>
      <c r="FX118" s="1">
        <v>430144.42024000001</v>
      </c>
      <c r="FY118" s="1">
        <v>434408.64322899998</v>
      </c>
      <c r="FZ118" s="1">
        <v>457434.54149899998</v>
      </c>
      <c r="GA118" s="1">
        <v>421729.06507700001</v>
      </c>
      <c r="GB118" s="1">
        <v>423175.66237099998</v>
      </c>
      <c r="GC118" s="1">
        <v>426453.72343399998</v>
      </c>
      <c r="GD118" s="1">
        <v>399588.268216</v>
      </c>
      <c r="GE118" s="1">
        <v>409407.84998300002</v>
      </c>
      <c r="GF118" s="1">
        <v>428205.57440400001</v>
      </c>
      <c r="GG118" s="1">
        <v>467681.21197599999</v>
      </c>
      <c r="GH118" s="1">
        <v>491234.69263900002</v>
      </c>
      <c r="GI118" s="1">
        <v>485376.82229600003</v>
      </c>
      <c r="GJ118" s="1">
        <v>497994.33893999999</v>
      </c>
      <c r="GK118" s="1">
        <v>472554.32400800003</v>
      </c>
      <c r="GL118" s="1">
        <v>472526.62693700002</v>
      </c>
      <c r="GM118" s="1">
        <v>466704.08744700003</v>
      </c>
      <c r="GN118" s="1">
        <v>456555.71269299998</v>
      </c>
      <c r="GO118" s="1">
        <v>446289.85750599997</v>
      </c>
      <c r="GP118" s="1">
        <v>474566.52302800003</v>
      </c>
      <c r="GQ118" s="1">
        <v>483041.42516599997</v>
      </c>
      <c r="GR118" s="1">
        <v>695796.47483399999</v>
      </c>
      <c r="GS118" s="1">
        <v>469984.15173099999</v>
      </c>
      <c r="GT118" s="1">
        <v>471547.48549699999</v>
      </c>
    </row>
    <row r="119" spans="1:266" s="1" customFormat="1" ht="12.9" customHeight="1" x14ac:dyDescent="0.2">
      <c r="A119" s="1" t="s">
        <v>140</v>
      </c>
      <c r="B119" s="53"/>
      <c r="C119" s="53"/>
      <c r="D119" s="53"/>
      <c r="E119" s="45"/>
      <c r="F119" s="45"/>
      <c r="G119" s="45"/>
      <c r="H119" s="53"/>
      <c r="I119" s="53"/>
      <c r="J119" s="53"/>
      <c r="K119" s="53"/>
      <c r="L119" s="45"/>
      <c r="M119" s="45"/>
      <c r="N119" s="53"/>
      <c r="O119" s="53"/>
      <c r="P119" s="53"/>
      <c r="Q119" s="45"/>
      <c r="R119" s="45"/>
      <c r="S119" s="45"/>
      <c r="T119" s="53"/>
      <c r="U119" s="53"/>
      <c r="V119" s="53"/>
      <c r="W119" s="53"/>
      <c r="X119" s="45"/>
      <c r="Y119" s="45"/>
      <c r="Z119" s="45"/>
      <c r="AA119" s="45"/>
      <c r="AB119" s="45"/>
      <c r="AC119" s="45"/>
      <c r="AD119" s="45"/>
      <c r="AE119" s="45"/>
      <c r="AF119" s="45"/>
      <c r="AG119" s="45"/>
      <c r="AH119" s="45"/>
      <c r="AI119" s="45"/>
      <c r="AJ119" s="45"/>
      <c r="AK119" s="45"/>
      <c r="AL119" s="1">
        <v>373595</v>
      </c>
      <c r="AM119" s="1">
        <v>341661</v>
      </c>
      <c r="AN119" s="1">
        <v>344510</v>
      </c>
      <c r="AO119" s="1">
        <v>390439</v>
      </c>
      <c r="AP119" s="1">
        <v>427063</v>
      </c>
      <c r="AQ119" s="1">
        <v>412688</v>
      </c>
      <c r="AR119" s="1">
        <v>412320.51240900002</v>
      </c>
      <c r="AS119" s="1">
        <v>438954.22676799999</v>
      </c>
      <c r="AT119" s="1">
        <v>474317.13970300002</v>
      </c>
      <c r="AV119" s="1">
        <v>439456.13217699999</v>
      </c>
      <c r="AW119" s="1">
        <v>450128.83630099997</v>
      </c>
      <c r="AX119" s="1">
        <v>401364.16311999998</v>
      </c>
      <c r="AY119" s="1">
        <v>431247.8949720001</v>
      </c>
      <c r="AZ119" s="1">
        <v>431735.02673799999</v>
      </c>
      <c r="BA119" s="1">
        <v>412500.18317299988</v>
      </c>
      <c r="BB119" s="1">
        <v>414765.03407899989</v>
      </c>
      <c r="BC119" s="1">
        <v>424177.57505099999</v>
      </c>
      <c r="BD119" s="1">
        <v>454384.58531599992</v>
      </c>
      <c r="BE119" s="1">
        <v>454910.49144399998</v>
      </c>
      <c r="BF119" s="1">
        <v>384497.172861</v>
      </c>
      <c r="BG119" s="1">
        <v>396207.49473899999</v>
      </c>
      <c r="BH119" s="1">
        <v>407944.90005699988</v>
      </c>
      <c r="BJ119" s="1">
        <v>417895.138179</v>
      </c>
      <c r="BK119" s="1">
        <v>376322.60158100002</v>
      </c>
      <c r="BL119" s="1">
        <v>365345.03892199998</v>
      </c>
      <c r="BM119" s="1">
        <v>363596.29234799999</v>
      </c>
      <c r="BN119" s="1">
        <v>376421.74409400002</v>
      </c>
      <c r="BO119" s="1">
        <v>375540.80833999987</v>
      </c>
      <c r="BP119" s="1">
        <v>377712.90371400001</v>
      </c>
      <c r="BQ119" s="1">
        <v>378984.52809999988</v>
      </c>
      <c r="BR119" s="1">
        <v>383548.53102599998</v>
      </c>
      <c r="BS119" s="1">
        <v>386094.32530099998</v>
      </c>
      <c r="BT119" s="1">
        <v>374061.84847299999</v>
      </c>
      <c r="BU119" s="1">
        <v>390440.48295399989</v>
      </c>
      <c r="BV119" s="1">
        <v>401741.08231299999</v>
      </c>
      <c r="BW119" s="1">
        <v>425789.39927400002</v>
      </c>
      <c r="BX119" s="1">
        <v>433806.61039999989</v>
      </c>
      <c r="BY119" s="1">
        <v>437327.48201699997</v>
      </c>
      <c r="BZ119" s="1">
        <v>447414.36393300002</v>
      </c>
      <c r="CA119" s="1">
        <v>463583.05101300002</v>
      </c>
      <c r="CB119" s="1">
        <v>465761.35587000003</v>
      </c>
      <c r="CC119" s="1">
        <v>471524.77191800001</v>
      </c>
      <c r="CD119" s="1">
        <v>480006.92803699989</v>
      </c>
      <c r="CE119" s="1">
        <v>493111.08629000001</v>
      </c>
      <c r="CF119" s="1">
        <v>508670.81172500009</v>
      </c>
      <c r="CG119" s="1">
        <v>500309.64041699999</v>
      </c>
      <c r="CH119" s="1">
        <v>515523.46567799989</v>
      </c>
      <c r="CI119" s="1">
        <v>530046.63969400001</v>
      </c>
      <c r="CJ119" s="1">
        <v>539853.20655100001</v>
      </c>
      <c r="CK119" s="1">
        <v>549439.62632099993</v>
      </c>
      <c r="CL119" s="1">
        <v>561951.10745400004</v>
      </c>
      <c r="CM119" s="1">
        <v>541412.35656500002</v>
      </c>
      <c r="CN119" s="1">
        <v>576957.03059400001</v>
      </c>
      <c r="CO119" s="1">
        <v>562150.65263699996</v>
      </c>
      <c r="CP119" s="1">
        <v>574502.78168699995</v>
      </c>
      <c r="CQ119" s="1">
        <v>584788.40787700005</v>
      </c>
      <c r="CR119" s="1">
        <v>592500.63395799987</v>
      </c>
      <c r="CS119" s="1">
        <v>586290.83087900002</v>
      </c>
      <c r="CT119" s="1">
        <v>483746.05769599997</v>
      </c>
      <c r="CU119" s="1">
        <v>490930.08863899991</v>
      </c>
      <c r="CV119" s="1">
        <v>500080.83284500003</v>
      </c>
      <c r="CW119" s="1">
        <v>499010.22589599999</v>
      </c>
      <c r="CX119" s="1">
        <v>554786.08776999998</v>
      </c>
      <c r="CY119" s="1">
        <v>572445.84062199993</v>
      </c>
      <c r="CZ119" s="1">
        <v>572020.007048</v>
      </c>
      <c r="DA119" s="1">
        <v>589568.12637500011</v>
      </c>
      <c r="DB119" s="1">
        <v>612409.72448099987</v>
      </c>
      <c r="DC119" s="1">
        <v>646791.17440200003</v>
      </c>
      <c r="DD119" s="1">
        <v>662794.19020800001</v>
      </c>
      <c r="DE119" s="1">
        <v>626327.59478399984</v>
      </c>
      <c r="DF119" s="1">
        <v>436109.397811</v>
      </c>
      <c r="DG119" s="1">
        <v>444433.57500399998</v>
      </c>
      <c r="DH119" s="1">
        <v>453843.362303</v>
      </c>
      <c r="DI119" s="1">
        <v>468184.50899300002</v>
      </c>
      <c r="DJ119" s="1">
        <v>474793.13637099997</v>
      </c>
      <c r="DK119" s="1">
        <v>467029.10779400001</v>
      </c>
      <c r="DL119" s="1">
        <v>488325.26827499992</v>
      </c>
      <c r="DM119" s="1">
        <v>497456.2329130001</v>
      </c>
      <c r="DN119" s="1">
        <v>502540.93632500002</v>
      </c>
      <c r="DO119" s="1">
        <v>511552.03961099999</v>
      </c>
      <c r="DP119" s="1">
        <v>529721.54527899995</v>
      </c>
      <c r="DQ119" s="1">
        <v>535965.71774499991</v>
      </c>
      <c r="DR119" s="1">
        <v>546778.00999399996</v>
      </c>
      <c r="DS119" s="1">
        <v>572736.06805999996</v>
      </c>
      <c r="DT119" s="1">
        <v>578263.73931500013</v>
      </c>
      <c r="DU119" s="1">
        <v>585787.73030299996</v>
      </c>
      <c r="DV119" s="1">
        <v>592005.1538480001</v>
      </c>
      <c r="DW119" s="1">
        <v>611371.39901299996</v>
      </c>
      <c r="DX119" s="1">
        <v>621687.78565200011</v>
      </c>
      <c r="DY119" s="1">
        <v>632169.02303500008</v>
      </c>
      <c r="DZ119" s="1">
        <v>639293.38758299989</v>
      </c>
      <c r="EA119" s="1">
        <v>654469.76540699997</v>
      </c>
      <c r="EB119" s="1">
        <v>674199.43075900001</v>
      </c>
      <c r="EC119" s="1">
        <v>523539.54558799998</v>
      </c>
      <c r="ED119" s="1">
        <v>542087.59697800002</v>
      </c>
      <c r="EE119" s="1">
        <v>556803.37832599995</v>
      </c>
      <c r="EF119" s="1">
        <v>575780.89043699997</v>
      </c>
      <c r="EG119" s="1">
        <v>572672.08429499995</v>
      </c>
      <c r="EH119" s="1">
        <v>605147.98877399997</v>
      </c>
      <c r="EI119" s="1">
        <v>624105.37980400003</v>
      </c>
      <c r="EJ119" s="1">
        <v>647385.9176419999</v>
      </c>
      <c r="EK119" s="1">
        <v>635508.41624099994</v>
      </c>
      <c r="EL119" s="1">
        <v>645944.67455300002</v>
      </c>
      <c r="EM119" s="1">
        <v>655969.55917599995</v>
      </c>
      <c r="EN119" s="1">
        <v>662521.55860200012</v>
      </c>
      <c r="EO119" s="1">
        <v>654495.289017</v>
      </c>
      <c r="EP119" s="1">
        <v>669509.42798200005</v>
      </c>
      <c r="EQ119" s="1">
        <v>704564.40415500011</v>
      </c>
      <c r="ER119" s="1">
        <v>686977.77173599997</v>
      </c>
      <c r="ES119" s="1">
        <v>683232.25309200003</v>
      </c>
      <c r="ET119" s="1">
        <v>690507.6045609999</v>
      </c>
      <c r="EU119" s="1">
        <v>690146.21121400013</v>
      </c>
      <c r="EV119" s="1">
        <v>688102.00684799999</v>
      </c>
      <c r="EW119" s="1">
        <v>706930.69357100001</v>
      </c>
      <c r="EX119" s="1">
        <v>729227.32659800001</v>
      </c>
      <c r="EY119" s="1">
        <v>747254.52947600011</v>
      </c>
      <c r="EZ119" s="1">
        <v>764811.25129199994</v>
      </c>
      <c r="FA119" s="1">
        <v>759990.53203000012</v>
      </c>
      <c r="FB119" s="1">
        <v>783700.49554399995</v>
      </c>
      <c r="FC119" s="1">
        <v>790564.24537200003</v>
      </c>
      <c r="FD119" s="1">
        <v>833301.41945599986</v>
      </c>
      <c r="FE119" s="1">
        <v>852197.87509699992</v>
      </c>
      <c r="FF119" s="1">
        <v>863062.44377200003</v>
      </c>
      <c r="FG119" s="1">
        <v>864738.55832200008</v>
      </c>
      <c r="FH119" s="1">
        <v>890607.75856500014</v>
      </c>
      <c r="FI119" s="1">
        <v>901764.40611400013</v>
      </c>
      <c r="FJ119" s="1">
        <v>907594.04718299978</v>
      </c>
      <c r="FK119" s="1">
        <v>947087.53225399996</v>
      </c>
      <c r="FL119" s="1">
        <v>998228.7109389999</v>
      </c>
      <c r="FM119" s="1">
        <v>1017988.982231</v>
      </c>
      <c r="FN119" s="1">
        <v>1025851.200145</v>
      </c>
      <c r="FO119" s="1">
        <v>1039732.240698</v>
      </c>
      <c r="FP119" s="1">
        <v>1067233.211265</v>
      </c>
      <c r="FQ119" s="1">
        <v>1075758.8525670001</v>
      </c>
      <c r="FR119" s="1">
        <v>1131387.9314919999</v>
      </c>
      <c r="FS119" s="1">
        <v>1140314.616803</v>
      </c>
      <c r="FT119" s="1">
        <v>1170583.4683099999</v>
      </c>
      <c r="FU119" s="1">
        <v>1184926.275324</v>
      </c>
      <c r="FV119" s="1">
        <v>1214686.1359359999</v>
      </c>
      <c r="FW119" s="1">
        <v>1257024.5296110001</v>
      </c>
      <c r="FX119" s="1">
        <v>1279700.2452769999</v>
      </c>
      <c r="FY119" s="1">
        <v>1287471.789473</v>
      </c>
      <c r="FZ119" s="1">
        <v>1302545.0507769999</v>
      </c>
      <c r="GA119" s="1">
        <v>893797.73196999996</v>
      </c>
      <c r="GB119" s="1">
        <v>888512.88885600003</v>
      </c>
      <c r="GC119" s="1">
        <v>886887.59398500004</v>
      </c>
      <c r="GD119" s="1">
        <v>809888.98122199997</v>
      </c>
      <c r="GE119" s="1">
        <v>820854.39561600005</v>
      </c>
      <c r="GF119" s="1">
        <v>828911.56074900005</v>
      </c>
      <c r="GG119" s="1">
        <v>845049.98929499998</v>
      </c>
      <c r="GH119" s="1">
        <v>851084.36263900006</v>
      </c>
      <c r="GI119" s="1">
        <v>853704.33969599998</v>
      </c>
      <c r="GJ119" s="1">
        <v>879676.55220999999</v>
      </c>
      <c r="GK119" s="1">
        <v>870837.93050100002</v>
      </c>
      <c r="GL119" s="1">
        <v>876948.63881799998</v>
      </c>
      <c r="GM119" s="1">
        <v>870263.28246999998</v>
      </c>
      <c r="GN119" s="1">
        <v>858174.91091600002</v>
      </c>
      <c r="GO119" s="1">
        <v>870722.799443</v>
      </c>
      <c r="GP119" s="1">
        <v>889166.52595699998</v>
      </c>
      <c r="GQ119" s="1">
        <v>897028.16407000006</v>
      </c>
      <c r="GR119" s="1">
        <v>898635.48093099997</v>
      </c>
      <c r="GS119" s="1">
        <v>917782.62619099999</v>
      </c>
      <c r="GT119" s="1">
        <v>947474.045576</v>
      </c>
    </row>
    <row r="120" spans="1:266" s="1" customFormat="1" ht="12.9" customHeight="1" x14ac:dyDescent="0.2">
      <c r="A120" s="1" t="s">
        <v>141</v>
      </c>
      <c r="B120" s="53"/>
      <c r="C120" s="53"/>
      <c r="D120" s="53"/>
      <c r="E120" s="45"/>
      <c r="F120" s="45"/>
      <c r="G120" s="45"/>
      <c r="H120" s="53"/>
      <c r="I120" s="53"/>
      <c r="J120" s="53"/>
      <c r="K120" s="53"/>
      <c r="L120" s="45"/>
      <c r="M120" s="45"/>
      <c r="N120" s="53"/>
      <c r="O120" s="53"/>
      <c r="P120" s="53"/>
      <c r="Q120" s="45"/>
      <c r="R120" s="45"/>
      <c r="S120" s="45"/>
      <c r="T120" s="53"/>
      <c r="U120" s="53"/>
      <c r="V120" s="53"/>
      <c r="W120" s="53"/>
      <c r="X120" s="45"/>
      <c r="Y120" s="45"/>
      <c r="Z120" s="45"/>
      <c r="AA120" s="45"/>
      <c r="AB120" s="45"/>
      <c r="AC120" s="45"/>
      <c r="AD120" s="45"/>
      <c r="AE120" s="45"/>
      <c r="AF120" s="45"/>
      <c r="AG120" s="45"/>
      <c r="AH120" s="45"/>
      <c r="AI120" s="45"/>
      <c r="AJ120" s="45"/>
      <c r="AK120" s="45"/>
      <c r="AL120" s="1">
        <v>183</v>
      </c>
      <c r="AM120" s="1">
        <v>71</v>
      </c>
      <c r="AN120" s="1">
        <v>98</v>
      </c>
      <c r="AO120" s="1">
        <v>182</v>
      </c>
      <c r="AP120" s="1">
        <v>216</v>
      </c>
      <c r="AQ120" s="1">
        <v>164</v>
      </c>
      <c r="AR120" s="1">
        <v>308.34575100000001</v>
      </c>
      <c r="AS120" s="1">
        <v>441.81000999999998</v>
      </c>
      <c r="AT120" s="1">
        <v>478.19183299999997</v>
      </c>
      <c r="AV120" s="1">
        <v>609.91384500000004</v>
      </c>
      <c r="AW120" s="1">
        <v>738.61508400000002</v>
      </c>
      <c r="AX120" s="1">
        <v>10.615874</v>
      </c>
      <c r="AY120" s="1">
        <v>11.010617999999999</v>
      </c>
      <c r="AZ120" s="1">
        <v>14.424766</v>
      </c>
      <c r="BA120" s="1">
        <v>13</v>
      </c>
      <c r="BB120" s="1">
        <v>11</v>
      </c>
      <c r="BC120" s="1">
        <v>9</v>
      </c>
      <c r="BD120" s="1">
        <v>18</v>
      </c>
      <c r="BE120" s="1">
        <v>16</v>
      </c>
      <c r="BF120" s="1">
        <v>15.040699</v>
      </c>
      <c r="BG120" s="1">
        <v>14.161137</v>
      </c>
      <c r="BH120" s="1">
        <v>13.300748</v>
      </c>
      <c r="BJ120" s="1">
        <v>20.546866000000001</v>
      </c>
      <c r="BK120" s="1">
        <v>17.819130999999999</v>
      </c>
      <c r="BL120" s="1">
        <v>15.054653999999999</v>
      </c>
      <c r="BM120" s="1">
        <v>11.832796999999999</v>
      </c>
      <c r="BN120" s="1">
        <v>15.875845999999999</v>
      </c>
      <c r="BO120" s="1">
        <v>14.999442</v>
      </c>
      <c r="BP120" s="1">
        <v>54.561295000000001</v>
      </c>
      <c r="BQ120" s="1">
        <v>47.525224999999999</v>
      </c>
      <c r="BR120" s="1">
        <v>81.241416000000001</v>
      </c>
      <c r="BS120" s="1">
        <v>70.894734999999997</v>
      </c>
      <c r="BT120" s="1">
        <v>114.579177</v>
      </c>
      <c r="BU120" s="1">
        <v>133.96152000000001</v>
      </c>
      <c r="BV120" s="1">
        <v>96.257509999999996</v>
      </c>
      <c r="BW120" s="1">
        <v>107.152995</v>
      </c>
      <c r="BX120" s="1">
        <v>84.547247999999996</v>
      </c>
      <c r="BY120" s="1">
        <v>47.979771999999997</v>
      </c>
      <c r="BZ120" s="1">
        <v>75.532562999999996</v>
      </c>
      <c r="CA120" s="1">
        <v>50.243595999999997</v>
      </c>
      <c r="CB120" s="1">
        <v>18.976171000000001</v>
      </c>
      <c r="CC120" s="1">
        <v>16.500140999999999</v>
      </c>
      <c r="CD120" s="1">
        <v>66.261429000000007</v>
      </c>
      <c r="CE120" s="1">
        <v>65.104574999999997</v>
      </c>
      <c r="CF120" s="1">
        <v>8.6096199999999996</v>
      </c>
      <c r="CG120" s="1">
        <v>8.8670869999999997</v>
      </c>
      <c r="CH120" s="1">
        <v>74.442984999999993</v>
      </c>
      <c r="CI120" s="1">
        <v>96.557723999999993</v>
      </c>
      <c r="CJ120" s="1">
        <v>67.560255999999995</v>
      </c>
      <c r="CK120" s="1">
        <v>49.123626999999999</v>
      </c>
      <c r="CL120" s="1">
        <v>40.470737999999997</v>
      </c>
      <c r="CM120" s="1">
        <v>31.571342000000001</v>
      </c>
      <c r="CN120" s="1">
        <v>22.444776999999998</v>
      </c>
      <c r="CO120" s="1">
        <v>49.781880000000001</v>
      </c>
      <c r="CP120" s="1">
        <v>48.528058999999999</v>
      </c>
      <c r="CQ120" s="1">
        <v>47.241982999999998</v>
      </c>
      <c r="CR120" s="1">
        <v>44.826425999999998</v>
      </c>
      <c r="CS120" s="1">
        <v>37.901062000000003</v>
      </c>
      <c r="CT120" s="1">
        <v>30.780428000000001</v>
      </c>
      <c r="CU120" s="1">
        <v>23.411445000000001</v>
      </c>
      <c r="CV120" s="1">
        <v>141.82272599999999</v>
      </c>
      <c r="CW120" s="1">
        <v>2.5456370000000001</v>
      </c>
      <c r="CX120" s="1">
        <v>0</v>
      </c>
      <c r="CY120" s="1">
        <v>40.150131000000002</v>
      </c>
      <c r="CZ120" s="1">
        <v>40.415269000000002</v>
      </c>
      <c r="DA120" s="1">
        <v>40.166200000000003</v>
      </c>
      <c r="DB120" s="1">
        <v>40.099300999999997</v>
      </c>
      <c r="DC120" s="1">
        <v>46.043930000000003</v>
      </c>
      <c r="DD120" s="1">
        <v>48.426254999999998</v>
      </c>
      <c r="DE120" s="1">
        <v>0</v>
      </c>
      <c r="DF120" s="1">
        <v>0</v>
      </c>
      <c r="DG120" s="1">
        <v>0</v>
      </c>
      <c r="DH120" s="1">
        <v>0</v>
      </c>
      <c r="DI120" s="1">
        <v>0</v>
      </c>
      <c r="DJ120" s="1">
        <v>0</v>
      </c>
      <c r="DK120" s="1">
        <v>0</v>
      </c>
      <c r="DL120" s="1">
        <v>5.7438630000000002</v>
      </c>
      <c r="DM120" s="1">
        <v>5.7742990000000001</v>
      </c>
      <c r="DN120" s="1">
        <v>4.1440049999999999</v>
      </c>
      <c r="DO120" s="1">
        <v>4.7190830000000004</v>
      </c>
      <c r="DP120" s="1">
        <v>2.8980929999999998</v>
      </c>
      <c r="DQ120" s="1">
        <v>4.3584170000000002</v>
      </c>
      <c r="DR120" s="1">
        <v>20.900690999999998</v>
      </c>
      <c r="DS120" s="1">
        <v>21.206316000000001</v>
      </c>
      <c r="DT120" s="1">
        <v>21.323014000000001</v>
      </c>
      <c r="DU120" s="1">
        <v>21.620975999999999</v>
      </c>
      <c r="DV120" s="1">
        <v>63.728717000000003</v>
      </c>
      <c r="DW120" s="1">
        <v>61.806575000000002</v>
      </c>
      <c r="DX120" s="1">
        <v>92.207538999999997</v>
      </c>
      <c r="DY120" s="1">
        <v>870.6196030000001</v>
      </c>
      <c r="DZ120" s="1">
        <v>884.98039999999992</v>
      </c>
      <c r="EA120" s="1">
        <v>905.38955400000009</v>
      </c>
      <c r="EB120" s="1">
        <v>850.06414699999993</v>
      </c>
      <c r="EC120" s="1">
        <v>835.36373200000003</v>
      </c>
      <c r="ED120" s="1">
        <v>556.778325</v>
      </c>
      <c r="EE120" s="1">
        <v>1469.6503310000001</v>
      </c>
      <c r="EF120" s="1">
        <v>1459.8496439999999</v>
      </c>
      <c r="EG120" s="1">
        <v>1595.173644</v>
      </c>
      <c r="EH120" s="1">
        <v>1465.5376140000001</v>
      </c>
      <c r="EI120" s="1">
        <v>1203.2642719999999</v>
      </c>
      <c r="EJ120" s="1">
        <v>1141.128015</v>
      </c>
      <c r="EK120" s="1">
        <v>1363.8025500000001</v>
      </c>
      <c r="EL120" s="1">
        <v>1347.522882</v>
      </c>
      <c r="EM120" s="1">
        <v>1307.022512</v>
      </c>
      <c r="EN120" s="1">
        <v>1724.9304930000001</v>
      </c>
      <c r="EO120" s="1">
        <v>1877.1534180000001</v>
      </c>
      <c r="EP120" s="1">
        <v>1292.0913069999999</v>
      </c>
      <c r="EQ120" s="1">
        <v>890.41340199999991</v>
      </c>
      <c r="ER120" s="1">
        <v>676.81147499999997</v>
      </c>
      <c r="ES120" s="1">
        <v>1131.0911450000001</v>
      </c>
      <c r="ET120" s="1">
        <v>1425.389255</v>
      </c>
      <c r="EU120" s="1">
        <v>1486.998679</v>
      </c>
      <c r="EV120" s="1">
        <v>1594.8145569999999</v>
      </c>
      <c r="EW120" s="1">
        <v>1626.5803940000001</v>
      </c>
      <c r="EX120" s="1">
        <v>3077.1897690000001</v>
      </c>
      <c r="EY120" s="1">
        <v>2931.4528970000001</v>
      </c>
      <c r="EZ120" s="1">
        <v>7598.2031939999997</v>
      </c>
      <c r="FA120" s="1">
        <v>6007.7661989999997</v>
      </c>
      <c r="FB120" s="1">
        <v>5847.9301969999997</v>
      </c>
      <c r="FC120" s="1">
        <v>5912.1642849999998</v>
      </c>
      <c r="FD120" s="1">
        <v>6397.0148060000001</v>
      </c>
      <c r="FE120" s="1">
        <v>6157.857806</v>
      </c>
      <c r="FF120" s="1">
        <v>6449.5105440000007</v>
      </c>
      <c r="FG120" s="1">
        <v>25392.101318000001</v>
      </c>
      <c r="FH120" s="1">
        <v>42602.746743000003</v>
      </c>
      <c r="FI120" s="1">
        <v>48437.730323999996</v>
      </c>
      <c r="FJ120" s="1">
        <v>51319.256647000002</v>
      </c>
      <c r="FK120" s="1">
        <v>54859.627248999997</v>
      </c>
      <c r="FL120" s="1">
        <v>55721.910471000003</v>
      </c>
      <c r="FM120" s="1">
        <v>56954.085756</v>
      </c>
      <c r="FN120" s="1">
        <v>59137.404563999997</v>
      </c>
      <c r="FO120" s="1">
        <v>56678.593532999992</v>
      </c>
      <c r="FP120" s="1">
        <v>49884.247492000002</v>
      </c>
      <c r="FQ120" s="1">
        <v>49595.990268000001</v>
      </c>
      <c r="FR120" s="1">
        <v>54439.262725000001</v>
      </c>
      <c r="FS120" s="1">
        <v>51886.182463999998</v>
      </c>
      <c r="FT120" s="1">
        <v>51912.437448999997</v>
      </c>
      <c r="FU120" s="1">
        <v>57027.989138999998</v>
      </c>
      <c r="FV120" s="1">
        <v>58729.636808000003</v>
      </c>
      <c r="FW120" s="1">
        <v>60896.560016000003</v>
      </c>
      <c r="FX120" s="1">
        <v>66248.347941999993</v>
      </c>
      <c r="FY120" s="1">
        <v>71707.303983999998</v>
      </c>
      <c r="FZ120" s="1">
        <v>65299.762688000003</v>
      </c>
      <c r="GA120" s="1">
        <v>60111.147684000003</v>
      </c>
      <c r="GB120" s="1">
        <v>56375.286418000003</v>
      </c>
      <c r="GC120" s="1">
        <v>47561.955625000002</v>
      </c>
      <c r="GD120" s="1">
        <v>46810.320582</v>
      </c>
      <c r="GE120" s="1">
        <v>50727.691080999997</v>
      </c>
      <c r="GF120" s="1">
        <v>49861.029626000003</v>
      </c>
      <c r="GG120" s="1">
        <v>55845.944145000001</v>
      </c>
      <c r="GH120" s="1">
        <v>56058.447688</v>
      </c>
      <c r="GI120" s="1">
        <v>56767.808265</v>
      </c>
      <c r="GJ120" s="1">
        <v>57553.289949999998</v>
      </c>
      <c r="GK120" s="1">
        <v>54434.747070999998</v>
      </c>
      <c r="GL120" s="1">
        <v>48033.418841999999</v>
      </c>
      <c r="GM120" s="1">
        <v>48316.800367000003</v>
      </c>
      <c r="GN120" s="1">
        <v>43790.213398</v>
      </c>
      <c r="GO120" s="1">
        <v>42520.782885000001</v>
      </c>
      <c r="GP120" s="1">
        <v>43945.899089999999</v>
      </c>
      <c r="GQ120" s="1">
        <v>46418.453808999999</v>
      </c>
      <c r="GR120" s="1">
        <v>49763.421740999998</v>
      </c>
      <c r="GS120" s="1">
        <v>51321.309166999999</v>
      </c>
      <c r="GT120" s="1">
        <v>56754.081663999998</v>
      </c>
    </row>
    <row r="121" spans="1:266" s="1" customFormat="1" ht="12.9" customHeight="1" x14ac:dyDescent="0.2">
      <c r="A121" s="1" t="s">
        <v>65</v>
      </c>
      <c r="B121" s="53"/>
      <c r="C121" s="53"/>
      <c r="D121" s="53"/>
      <c r="E121" s="45"/>
      <c r="F121" s="45"/>
      <c r="G121" s="45"/>
      <c r="H121" s="53"/>
      <c r="I121" s="53"/>
      <c r="J121" s="53"/>
      <c r="K121" s="53"/>
      <c r="L121" s="45"/>
      <c r="M121" s="45"/>
      <c r="N121" s="53"/>
      <c r="O121" s="53"/>
      <c r="P121" s="53"/>
      <c r="Q121" s="45"/>
      <c r="R121" s="45"/>
      <c r="S121" s="45"/>
      <c r="T121" s="53"/>
      <c r="U121" s="53"/>
      <c r="V121" s="53"/>
      <c r="W121" s="53"/>
      <c r="X121" s="45"/>
      <c r="Y121" s="45"/>
      <c r="Z121" s="45"/>
      <c r="AA121" s="45"/>
      <c r="AB121" s="45"/>
      <c r="AC121" s="45"/>
      <c r="AD121" s="45"/>
      <c r="AE121" s="45"/>
      <c r="AF121" s="45"/>
      <c r="AG121" s="45"/>
      <c r="AH121" s="45"/>
      <c r="AI121" s="45"/>
      <c r="AJ121" s="45"/>
      <c r="AK121" s="45"/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10840.128843</v>
      </c>
      <c r="CI121" s="1">
        <v>9879.0031089999993</v>
      </c>
      <c r="CJ121" s="1">
        <v>92478.729162000003</v>
      </c>
      <c r="CK121" s="1">
        <v>105143.30895999999</v>
      </c>
      <c r="CL121" s="1">
        <v>148015.339209</v>
      </c>
      <c r="CM121" s="1">
        <v>113516.454701</v>
      </c>
      <c r="CN121" s="1">
        <v>123862.211465</v>
      </c>
      <c r="CO121" s="1">
        <v>130786.675516</v>
      </c>
      <c r="CP121" s="1">
        <v>149935.999756</v>
      </c>
      <c r="CQ121" s="1">
        <v>121335.483245</v>
      </c>
      <c r="CR121" s="1">
        <v>111820.933177</v>
      </c>
      <c r="CS121" s="1">
        <v>102322.149643</v>
      </c>
      <c r="CT121" s="1">
        <v>86575.179529000015</v>
      </c>
      <c r="CU121" s="1">
        <v>78969.389945999996</v>
      </c>
      <c r="CV121" s="1">
        <v>104343.463148</v>
      </c>
      <c r="CW121" s="1">
        <v>111551.34794000001</v>
      </c>
      <c r="CX121" s="1">
        <v>110135.5395</v>
      </c>
      <c r="CY121" s="1">
        <v>77785.385533000008</v>
      </c>
      <c r="CZ121" s="1">
        <v>72793.292750000008</v>
      </c>
      <c r="DA121" s="1">
        <v>80687.700880000004</v>
      </c>
      <c r="DB121" s="1">
        <v>78029.431150000019</v>
      </c>
      <c r="DC121" s="1">
        <v>91369.120003000018</v>
      </c>
      <c r="DD121" s="1">
        <v>99660.239566999997</v>
      </c>
      <c r="DE121" s="1">
        <v>131267.99516399999</v>
      </c>
      <c r="DF121" s="1">
        <v>109141.51729800001</v>
      </c>
      <c r="DG121" s="1">
        <v>114854.92967699999</v>
      </c>
      <c r="DH121" s="1">
        <v>136835.17878399999</v>
      </c>
      <c r="DI121" s="1">
        <v>170242.19224800001</v>
      </c>
      <c r="DJ121" s="1">
        <v>189711.07164499999</v>
      </c>
      <c r="DK121" s="1">
        <v>177371.978252</v>
      </c>
      <c r="DL121" s="1">
        <v>149787.17198899999</v>
      </c>
      <c r="DM121" s="1">
        <v>138264.125164</v>
      </c>
      <c r="DN121" s="1">
        <v>138536.693979</v>
      </c>
      <c r="DO121" s="1">
        <v>101243.352568</v>
      </c>
      <c r="DP121" s="1">
        <v>167441.667862</v>
      </c>
      <c r="DQ121" s="1">
        <v>198750.59271699999</v>
      </c>
      <c r="DR121" s="1">
        <v>213579.67392199999</v>
      </c>
      <c r="DS121" s="1">
        <v>832305.61062799999</v>
      </c>
      <c r="DT121" s="1">
        <v>197559.31464699999</v>
      </c>
      <c r="DU121" s="1">
        <v>217873.011076</v>
      </c>
      <c r="DV121" s="1">
        <v>252007.91024999999</v>
      </c>
      <c r="DW121" s="1">
        <v>224185.15067599999</v>
      </c>
      <c r="DX121" s="1">
        <v>217385.04194600001</v>
      </c>
      <c r="DY121" s="1">
        <v>173076.57390600001</v>
      </c>
      <c r="DZ121" s="1">
        <v>184842.420033</v>
      </c>
      <c r="EA121" s="1">
        <v>180152.55069900001</v>
      </c>
      <c r="EB121" s="1">
        <v>152179.01709199999</v>
      </c>
      <c r="EC121" s="1">
        <v>142448.331121</v>
      </c>
      <c r="ED121" s="1">
        <v>117507.945792</v>
      </c>
      <c r="EE121" s="1">
        <v>108470.67685800001</v>
      </c>
      <c r="EF121" s="1">
        <v>110085.225846</v>
      </c>
      <c r="EG121" s="1">
        <v>119108.08418799999</v>
      </c>
      <c r="EH121" s="1">
        <v>135201.44448999999</v>
      </c>
      <c r="EI121" s="1">
        <v>144901.183575</v>
      </c>
      <c r="EJ121" s="1">
        <v>151988.72862499999</v>
      </c>
      <c r="EK121" s="1">
        <v>153625.79101399999</v>
      </c>
      <c r="EL121" s="1">
        <v>154873.362746</v>
      </c>
      <c r="EM121" s="1">
        <v>125303.128029</v>
      </c>
      <c r="EN121" s="1">
        <v>130302.696073</v>
      </c>
      <c r="EO121" s="1">
        <v>147554.80683300001</v>
      </c>
      <c r="EP121" s="1">
        <v>195514.01884100001</v>
      </c>
      <c r="EQ121" s="1">
        <v>189062.88978600001</v>
      </c>
      <c r="ER121" s="1">
        <v>211549.25188699999</v>
      </c>
      <c r="ES121" s="1">
        <v>258786.82428599999</v>
      </c>
      <c r="ET121" s="1">
        <v>224021.54072200001</v>
      </c>
      <c r="EU121" s="1">
        <v>227238.69542100001</v>
      </c>
      <c r="EV121" s="1">
        <v>272863.91775999998</v>
      </c>
      <c r="EW121" s="1">
        <v>193598.07165500001</v>
      </c>
      <c r="EX121" s="1">
        <v>170115.268228</v>
      </c>
      <c r="EY121" s="1">
        <v>197935.66327700001</v>
      </c>
      <c r="EZ121" s="1">
        <v>188214.104957</v>
      </c>
      <c r="FA121" s="1">
        <v>194317.50320800001</v>
      </c>
      <c r="FB121" s="1">
        <v>230211.632323</v>
      </c>
      <c r="FC121" s="1">
        <v>229704.49668099999</v>
      </c>
      <c r="FD121" s="1">
        <v>250875.61580599999</v>
      </c>
      <c r="FE121" s="1">
        <v>244529.97800599999</v>
      </c>
      <c r="FF121" s="1">
        <v>229127.956855</v>
      </c>
      <c r="FG121" s="1">
        <v>197301.38475200001</v>
      </c>
      <c r="FH121" s="1">
        <v>227583.114886</v>
      </c>
      <c r="FI121" s="1">
        <v>221068.28373299999</v>
      </c>
      <c r="FJ121" s="1">
        <v>218355.353817</v>
      </c>
      <c r="FK121" s="1">
        <v>184365.576505</v>
      </c>
      <c r="FL121" s="1">
        <v>199805.28111499999</v>
      </c>
      <c r="FM121" s="1">
        <v>233031.12982</v>
      </c>
      <c r="FN121" s="1">
        <v>211982.371629</v>
      </c>
      <c r="FO121" s="1">
        <v>231034.37734800001</v>
      </c>
      <c r="FP121" s="1">
        <v>249862.18033999999</v>
      </c>
      <c r="FQ121" s="1">
        <v>255222.18036500001</v>
      </c>
      <c r="FR121" s="1">
        <v>218451.91958399999</v>
      </c>
      <c r="FS121" s="1">
        <v>240026.379911</v>
      </c>
      <c r="FT121" s="1">
        <v>171102.94003600001</v>
      </c>
      <c r="FU121" s="1">
        <v>141980.372439</v>
      </c>
      <c r="FV121" s="1">
        <v>159739.680766</v>
      </c>
      <c r="FW121" s="1">
        <v>175112.91395399999</v>
      </c>
      <c r="FX121" s="1">
        <v>170998.45318499999</v>
      </c>
      <c r="FY121" s="1">
        <v>207496.660733</v>
      </c>
      <c r="FZ121" s="1">
        <v>191784.70142100001</v>
      </c>
      <c r="GA121" s="1">
        <v>142073.15396900001</v>
      </c>
      <c r="GB121" s="1">
        <v>153170.671164</v>
      </c>
      <c r="GC121" s="1">
        <v>164122.769749</v>
      </c>
      <c r="GD121" s="1">
        <v>150326.63576</v>
      </c>
      <c r="GE121" s="1">
        <v>177880.173602</v>
      </c>
      <c r="GF121" s="1">
        <v>157933.593498</v>
      </c>
      <c r="GG121" s="1">
        <v>164820.44102</v>
      </c>
      <c r="GH121" s="1">
        <v>174576.89360000001</v>
      </c>
      <c r="GI121" s="1">
        <v>162283.628643</v>
      </c>
      <c r="GJ121" s="1">
        <v>151061.058727</v>
      </c>
      <c r="GK121" s="1">
        <v>153754.956981</v>
      </c>
      <c r="GL121" s="1">
        <v>160778.987586</v>
      </c>
      <c r="GM121" s="1">
        <v>175327.07784099999</v>
      </c>
      <c r="GN121" s="1">
        <v>204245.57355100001</v>
      </c>
      <c r="GO121" s="1">
        <v>223384.05504199999</v>
      </c>
      <c r="GP121" s="1">
        <v>235507.75284100001</v>
      </c>
      <c r="GQ121" s="1">
        <v>261820.22783600001</v>
      </c>
      <c r="GR121" s="1">
        <v>272532.980759</v>
      </c>
      <c r="GS121" s="1">
        <v>236679.65864400001</v>
      </c>
      <c r="GT121" s="1">
        <v>252552.63979300001</v>
      </c>
    </row>
    <row r="122" spans="1:266" s="1" customFormat="1" ht="12.9" customHeight="1" x14ac:dyDescent="0.2">
      <c r="A122" s="79" t="s">
        <v>142</v>
      </c>
      <c r="B122" s="55">
        <f t="shared" ref="B122:BM122" si="156">SUM(B113:B121)</f>
        <v>0</v>
      </c>
      <c r="C122" s="55">
        <f t="shared" si="156"/>
        <v>0</v>
      </c>
      <c r="D122" s="55">
        <f t="shared" si="156"/>
        <v>0</v>
      </c>
      <c r="E122" s="55">
        <f t="shared" si="156"/>
        <v>0</v>
      </c>
      <c r="F122" s="55">
        <f t="shared" si="156"/>
        <v>0</v>
      </c>
      <c r="G122" s="55">
        <f t="shared" si="156"/>
        <v>0</v>
      </c>
      <c r="H122" s="55">
        <f t="shared" si="156"/>
        <v>0</v>
      </c>
      <c r="I122" s="55">
        <f t="shared" si="156"/>
        <v>0</v>
      </c>
      <c r="J122" s="55">
        <f t="shared" si="156"/>
        <v>0</v>
      </c>
      <c r="K122" s="55">
        <f t="shared" si="156"/>
        <v>0</v>
      </c>
      <c r="L122" s="55">
        <f t="shared" si="156"/>
        <v>0</v>
      </c>
      <c r="M122" s="55">
        <f t="shared" si="156"/>
        <v>0</v>
      </c>
      <c r="N122" s="55">
        <f t="shared" si="156"/>
        <v>0</v>
      </c>
      <c r="O122" s="55">
        <f t="shared" si="156"/>
        <v>0</v>
      </c>
      <c r="P122" s="55">
        <f t="shared" si="156"/>
        <v>0</v>
      </c>
      <c r="Q122" s="55">
        <f t="shared" si="156"/>
        <v>0</v>
      </c>
      <c r="R122" s="55">
        <f t="shared" si="156"/>
        <v>0</v>
      </c>
      <c r="S122" s="55">
        <f t="shared" si="156"/>
        <v>0</v>
      </c>
      <c r="T122" s="55">
        <f t="shared" si="156"/>
        <v>0</v>
      </c>
      <c r="U122" s="55">
        <f t="shared" si="156"/>
        <v>0</v>
      </c>
      <c r="V122" s="55">
        <f t="shared" si="156"/>
        <v>0</v>
      </c>
      <c r="W122" s="55">
        <f t="shared" si="156"/>
        <v>0</v>
      </c>
      <c r="X122" s="55">
        <f t="shared" si="156"/>
        <v>0</v>
      </c>
      <c r="Y122" s="55">
        <f t="shared" si="156"/>
        <v>0</v>
      </c>
      <c r="Z122" s="55">
        <f t="shared" si="156"/>
        <v>0</v>
      </c>
      <c r="AA122" s="55">
        <f t="shared" si="156"/>
        <v>0</v>
      </c>
      <c r="AB122" s="55">
        <f t="shared" si="156"/>
        <v>0</v>
      </c>
      <c r="AC122" s="55">
        <f t="shared" si="156"/>
        <v>0</v>
      </c>
      <c r="AD122" s="55">
        <f t="shared" si="156"/>
        <v>0</v>
      </c>
      <c r="AE122" s="55">
        <f t="shared" si="156"/>
        <v>0</v>
      </c>
      <c r="AF122" s="55">
        <f t="shared" si="156"/>
        <v>0</v>
      </c>
      <c r="AG122" s="55">
        <f t="shared" si="156"/>
        <v>0</v>
      </c>
      <c r="AH122" s="55">
        <f t="shared" si="156"/>
        <v>0</v>
      </c>
      <c r="AI122" s="55">
        <f t="shared" si="156"/>
        <v>0</v>
      </c>
      <c r="AJ122" s="55">
        <f t="shared" si="156"/>
        <v>0</v>
      </c>
      <c r="AK122" s="55">
        <f t="shared" si="156"/>
        <v>0</v>
      </c>
      <c r="AL122" s="79">
        <f t="shared" si="156"/>
        <v>786909</v>
      </c>
      <c r="AM122" s="79">
        <f t="shared" si="156"/>
        <v>801130</v>
      </c>
      <c r="AN122" s="79">
        <f t="shared" si="156"/>
        <v>799898</v>
      </c>
      <c r="AO122" s="79">
        <f t="shared" si="156"/>
        <v>787389</v>
      </c>
      <c r="AP122" s="79">
        <f t="shared" si="156"/>
        <v>769821</v>
      </c>
      <c r="AQ122" s="79">
        <f t="shared" si="156"/>
        <v>768938</v>
      </c>
      <c r="AR122" s="79">
        <f t="shared" si="156"/>
        <v>787672.79680200003</v>
      </c>
      <c r="AS122" s="79">
        <f t="shared" si="156"/>
        <v>815442.07621900004</v>
      </c>
      <c r="AT122" s="79">
        <f t="shared" si="156"/>
        <v>868208.91272000002</v>
      </c>
      <c r="AU122" s="79">
        <f t="shared" si="156"/>
        <v>0</v>
      </c>
      <c r="AV122" s="79">
        <f t="shared" si="156"/>
        <v>871462.87858630007</v>
      </c>
      <c r="AW122" s="79">
        <f t="shared" si="156"/>
        <v>896615.981929</v>
      </c>
      <c r="AX122" s="79">
        <f t="shared" si="156"/>
        <v>773950.49505399994</v>
      </c>
      <c r="AY122" s="79">
        <f t="shared" si="156"/>
        <v>883259.05055799999</v>
      </c>
      <c r="AZ122" s="79">
        <f t="shared" si="156"/>
        <v>880253.64008799999</v>
      </c>
      <c r="BA122" s="79">
        <f t="shared" si="156"/>
        <v>869408.16656599985</v>
      </c>
      <c r="BB122" s="79">
        <f t="shared" si="156"/>
        <v>868101.53250299988</v>
      </c>
      <c r="BC122" s="79">
        <f t="shared" si="156"/>
        <v>887142.21041199996</v>
      </c>
      <c r="BD122" s="79">
        <f t="shared" si="156"/>
        <v>925568.94104399998</v>
      </c>
      <c r="BE122" s="79">
        <f t="shared" si="156"/>
        <v>925090.91073999996</v>
      </c>
      <c r="BF122" s="79">
        <f t="shared" si="156"/>
        <v>957589.15792799997</v>
      </c>
      <c r="BG122" s="79">
        <f t="shared" si="156"/>
        <v>984932.61853599991</v>
      </c>
      <c r="BH122" s="79">
        <f t="shared" si="156"/>
        <v>1044530.2779159999</v>
      </c>
      <c r="BI122" s="79">
        <f t="shared" si="156"/>
        <v>0</v>
      </c>
      <c r="BJ122" s="79">
        <f t="shared" si="156"/>
        <v>1101484.4667729998</v>
      </c>
      <c r="BK122" s="79">
        <f t="shared" si="156"/>
        <v>1134640.714443</v>
      </c>
      <c r="BL122" s="79">
        <f t="shared" si="156"/>
        <v>1100609.9556560002</v>
      </c>
      <c r="BM122" s="79">
        <f t="shared" si="156"/>
        <v>1114548.464443</v>
      </c>
      <c r="BN122" s="79">
        <f t="shared" ref="BN122:DY122" si="157">SUM(BN113:BN121)</f>
        <v>1098956.8123989999</v>
      </c>
      <c r="BO122" s="79">
        <f t="shared" si="157"/>
        <v>1157299.958472</v>
      </c>
      <c r="BP122" s="79">
        <f t="shared" si="157"/>
        <v>1125925.582438</v>
      </c>
      <c r="BQ122" s="79">
        <f t="shared" si="157"/>
        <v>1162474.0845189998</v>
      </c>
      <c r="BR122" s="79">
        <f t="shared" si="157"/>
        <v>1172123.5622280003</v>
      </c>
      <c r="BS122" s="79">
        <f t="shared" si="157"/>
        <v>1201433.374638</v>
      </c>
      <c r="BT122" s="79">
        <f t="shared" si="157"/>
        <v>1259543.8552379999</v>
      </c>
      <c r="BU122" s="79">
        <f t="shared" si="157"/>
        <v>1194197.2383309999</v>
      </c>
      <c r="BV122" s="79">
        <f t="shared" si="157"/>
        <v>1304362.9411149998</v>
      </c>
      <c r="BW122" s="79">
        <f t="shared" si="157"/>
        <v>1320802.0818179999</v>
      </c>
      <c r="BX122" s="79">
        <f t="shared" si="157"/>
        <v>1326559.947951</v>
      </c>
      <c r="BY122" s="79">
        <f t="shared" si="157"/>
        <v>1356604.465783</v>
      </c>
      <c r="BZ122" s="79">
        <f t="shared" si="157"/>
        <v>1359243.6197819998</v>
      </c>
      <c r="CA122" s="79">
        <f t="shared" si="157"/>
        <v>1395346.6967839999</v>
      </c>
      <c r="CB122" s="79">
        <f t="shared" si="157"/>
        <v>1376659.459727</v>
      </c>
      <c r="CC122" s="79">
        <f t="shared" si="157"/>
        <v>1402283.3920479999</v>
      </c>
      <c r="CD122" s="79">
        <f t="shared" si="157"/>
        <v>1424808.7274539999</v>
      </c>
      <c r="CE122" s="79">
        <f t="shared" si="157"/>
        <v>1470376.1804809999</v>
      </c>
      <c r="CF122" s="79">
        <f t="shared" si="157"/>
        <v>1525303.9891980002</v>
      </c>
      <c r="CG122" s="79">
        <f t="shared" si="157"/>
        <v>1553226.0740910002</v>
      </c>
      <c r="CH122" s="79">
        <f t="shared" si="157"/>
        <v>1588798.6646759999</v>
      </c>
      <c r="CI122" s="79">
        <f t="shared" si="157"/>
        <v>1609778.0931499999</v>
      </c>
      <c r="CJ122" s="79">
        <f t="shared" si="157"/>
        <v>1662517.598218</v>
      </c>
      <c r="CK122" s="79">
        <f t="shared" si="157"/>
        <v>1687070.4047289998</v>
      </c>
      <c r="CL122" s="79">
        <f t="shared" si="157"/>
        <v>1727626.1797079998</v>
      </c>
      <c r="CM122" s="79">
        <f t="shared" si="157"/>
        <v>1747445.9710019999</v>
      </c>
      <c r="CN122" s="79">
        <f t="shared" si="157"/>
        <v>1778743.1761320001</v>
      </c>
      <c r="CO122" s="79">
        <f t="shared" si="157"/>
        <v>1841858.0461019997</v>
      </c>
      <c r="CP122" s="79">
        <f t="shared" si="157"/>
        <v>1906599.9978380001</v>
      </c>
      <c r="CQ122" s="79">
        <f t="shared" si="157"/>
        <v>1932496.4005470001</v>
      </c>
      <c r="CR122" s="79">
        <f t="shared" si="157"/>
        <v>1981830.5974379999</v>
      </c>
      <c r="CS122" s="79">
        <f t="shared" si="157"/>
        <v>2032165.0527659999</v>
      </c>
      <c r="CT122" s="79">
        <f t="shared" si="157"/>
        <v>1552693.8361020002</v>
      </c>
      <c r="CU122" s="79">
        <f t="shared" si="157"/>
        <v>1569349.5508909998</v>
      </c>
      <c r="CV122" s="79">
        <f t="shared" si="157"/>
        <v>1606810.1814259999</v>
      </c>
      <c r="CW122" s="79">
        <f t="shared" si="157"/>
        <v>1623791.2100969998</v>
      </c>
      <c r="CX122" s="79">
        <f t="shared" si="157"/>
        <v>1653140.786357</v>
      </c>
      <c r="CY122" s="79">
        <f t="shared" si="157"/>
        <v>1666459.8220890001</v>
      </c>
      <c r="CZ122" s="79">
        <f t="shared" si="157"/>
        <v>1730169.5487170001</v>
      </c>
      <c r="DA122" s="79">
        <f t="shared" si="157"/>
        <v>1813170.421932</v>
      </c>
      <c r="DB122" s="79">
        <f t="shared" si="157"/>
        <v>1903727.8892269996</v>
      </c>
      <c r="DC122" s="79">
        <f t="shared" si="157"/>
        <v>1979258.3226240003</v>
      </c>
      <c r="DD122" s="79">
        <f t="shared" si="157"/>
        <v>2013016.1520159997</v>
      </c>
      <c r="DE122" s="79">
        <f t="shared" si="157"/>
        <v>1846710.702571</v>
      </c>
      <c r="DF122" s="79">
        <f t="shared" si="157"/>
        <v>1398295.0278370001</v>
      </c>
      <c r="DG122" s="79">
        <f t="shared" si="157"/>
        <v>1424784.3132710001</v>
      </c>
      <c r="DH122" s="79">
        <f t="shared" si="157"/>
        <v>1467542.617779</v>
      </c>
      <c r="DI122" s="79">
        <f t="shared" si="157"/>
        <v>1494547.231589</v>
      </c>
      <c r="DJ122" s="79">
        <f t="shared" si="157"/>
        <v>1527215.5194630001</v>
      </c>
      <c r="DK122" s="79">
        <f t="shared" si="157"/>
        <v>1566490.0867609999</v>
      </c>
      <c r="DL122" s="79">
        <f t="shared" si="157"/>
        <v>1581159.814952</v>
      </c>
      <c r="DM122" s="79">
        <f t="shared" si="157"/>
        <v>1592474.6170920001</v>
      </c>
      <c r="DN122" s="79">
        <f t="shared" si="157"/>
        <v>1636889.910313</v>
      </c>
      <c r="DO122" s="79">
        <f t="shared" si="157"/>
        <v>1651448.8511399999</v>
      </c>
      <c r="DP122" s="79">
        <f t="shared" si="157"/>
        <v>1754442.6886239997</v>
      </c>
      <c r="DQ122" s="79">
        <f t="shared" si="157"/>
        <v>1807583.5126989996</v>
      </c>
      <c r="DR122" s="79">
        <f t="shared" si="157"/>
        <v>1858858.168506</v>
      </c>
      <c r="DS122" s="79">
        <f t="shared" si="157"/>
        <v>2515161.199116</v>
      </c>
      <c r="DT122" s="79">
        <f t="shared" si="157"/>
        <v>1897704.625243</v>
      </c>
      <c r="DU122" s="79">
        <f t="shared" si="157"/>
        <v>1921845.168548</v>
      </c>
      <c r="DV122" s="79">
        <f t="shared" si="157"/>
        <v>1943051.4975760002</v>
      </c>
      <c r="DW122" s="79">
        <f t="shared" si="157"/>
        <v>1972662.1794520004</v>
      </c>
      <c r="DX122" s="79">
        <f t="shared" si="157"/>
        <v>2001460.0680540004</v>
      </c>
      <c r="DY122" s="79">
        <f t="shared" si="157"/>
        <v>2030439.607997</v>
      </c>
      <c r="DZ122" s="79">
        <f t="shared" ref="DZ122:GK122" si="158">SUM(DZ113:DZ121)</f>
        <v>2104872.3744379999</v>
      </c>
      <c r="EA122" s="79">
        <f t="shared" si="158"/>
        <v>2167990.4633209999</v>
      </c>
      <c r="EB122" s="79">
        <f t="shared" si="158"/>
        <v>2197336.2945460002</v>
      </c>
      <c r="EC122" s="79">
        <f t="shared" si="158"/>
        <v>1835537.2496719998</v>
      </c>
      <c r="ED122" s="79">
        <f t="shared" si="158"/>
        <v>1851837.5843450003</v>
      </c>
      <c r="EE122" s="79">
        <f t="shared" si="158"/>
        <v>1868080.7836239999</v>
      </c>
      <c r="EF122" s="79">
        <f t="shared" si="158"/>
        <v>1882341.7679009999</v>
      </c>
      <c r="EG122" s="79">
        <f t="shared" si="158"/>
        <v>1893638.0186030001</v>
      </c>
      <c r="EH122" s="79">
        <f t="shared" si="158"/>
        <v>1907780.6117209999</v>
      </c>
      <c r="EI122" s="79">
        <f t="shared" si="158"/>
        <v>1960626.8172359997</v>
      </c>
      <c r="EJ122" s="79">
        <f t="shared" si="158"/>
        <v>1980786.1035799999</v>
      </c>
      <c r="EK122" s="79">
        <f t="shared" si="158"/>
        <v>2030592.5306839999</v>
      </c>
      <c r="EL122" s="79">
        <f t="shared" si="158"/>
        <v>2086496.1418590003</v>
      </c>
      <c r="EM122" s="79">
        <f t="shared" si="158"/>
        <v>2122775.8734860001</v>
      </c>
      <c r="EN122" s="79">
        <f t="shared" si="158"/>
        <v>2198782.4803619999</v>
      </c>
      <c r="EO122" s="79">
        <f t="shared" si="158"/>
        <v>2247405.9114339994</v>
      </c>
      <c r="EP122" s="79">
        <f t="shared" si="158"/>
        <v>2286546.81128</v>
      </c>
      <c r="EQ122" s="79">
        <f t="shared" si="158"/>
        <v>2277024.7320130002</v>
      </c>
      <c r="ER122" s="79">
        <f t="shared" si="158"/>
        <v>2318704.3588149999</v>
      </c>
      <c r="ES122" s="79">
        <f t="shared" si="158"/>
        <v>2329658.4124770002</v>
      </c>
      <c r="ET122" s="79">
        <f t="shared" si="158"/>
        <v>2204186.2167110001</v>
      </c>
      <c r="EU122" s="79">
        <f t="shared" si="158"/>
        <v>2232580.505378</v>
      </c>
      <c r="EV122" s="79">
        <f t="shared" si="158"/>
        <v>2313317.945634</v>
      </c>
      <c r="EW122" s="79">
        <f t="shared" si="158"/>
        <v>2314599.1829610001</v>
      </c>
      <c r="EX122" s="79">
        <f t="shared" si="158"/>
        <v>2366992.6710329996</v>
      </c>
      <c r="EY122" s="79">
        <f t="shared" si="158"/>
        <v>2450223.7254730007</v>
      </c>
      <c r="EZ122" s="79">
        <f t="shared" si="158"/>
        <v>2523749.4354599994</v>
      </c>
      <c r="FA122" s="79">
        <f t="shared" si="158"/>
        <v>2568160.4661420006</v>
      </c>
      <c r="FB122" s="79">
        <f t="shared" si="158"/>
        <v>2648998.0183250001</v>
      </c>
      <c r="FC122" s="79">
        <f t="shared" si="158"/>
        <v>2658067.3292410001</v>
      </c>
      <c r="FD122" s="79">
        <f t="shared" si="158"/>
        <v>2716581.3848819998</v>
      </c>
      <c r="FE122" s="79">
        <f t="shared" si="158"/>
        <v>2725133.840696</v>
      </c>
      <c r="FF122" s="79">
        <f t="shared" si="158"/>
        <v>2751744.6831110003</v>
      </c>
      <c r="FG122" s="79">
        <f t="shared" si="158"/>
        <v>2776535.5296720001</v>
      </c>
      <c r="FH122" s="79">
        <f t="shared" si="158"/>
        <v>2879008.9742140002</v>
      </c>
      <c r="FI122" s="79">
        <f t="shared" si="158"/>
        <v>2960484.5543730003</v>
      </c>
      <c r="FJ122" s="79">
        <f t="shared" si="158"/>
        <v>3040321.6636119997</v>
      </c>
      <c r="FK122" s="79">
        <f t="shared" si="158"/>
        <v>3113702.1110720001</v>
      </c>
      <c r="FL122" s="79">
        <f t="shared" si="158"/>
        <v>3231891.7171549997</v>
      </c>
      <c r="FM122" s="79">
        <f t="shared" si="158"/>
        <v>3323569.3952930002</v>
      </c>
      <c r="FN122" s="79">
        <f t="shared" si="158"/>
        <v>3342884.1082830005</v>
      </c>
      <c r="FO122" s="79">
        <f t="shared" si="158"/>
        <v>3370577.2989409999</v>
      </c>
      <c r="FP122" s="79">
        <f t="shared" si="158"/>
        <v>3414297.8873509998</v>
      </c>
      <c r="FQ122" s="79">
        <f t="shared" si="158"/>
        <v>3396784.2823899998</v>
      </c>
      <c r="FR122" s="79">
        <f t="shared" si="158"/>
        <v>3418468.2683289996</v>
      </c>
      <c r="FS122" s="79">
        <f t="shared" si="158"/>
        <v>3511954.7971809991</v>
      </c>
      <c r="FT122" s="79">
        <f t="shared" si="158"/>
        <v>3520339.0992470002</v>
      </c>
      <c r="FU122" s="79">
        <f t="shared" si="158"/>
        <v>3616386.6574049997</v>
      </c>
      <c r="FV122" s="79">
        <f t="shared" si="158"/>
        <v>3777373.9429600001</v>
      </c>
      <c r="FW122" s="79">
        <f t="shared" si="158"/>
        <v>3936403.2630260005</v>
      </c>
      <c r="FX122" s="79">
        <f t="shared" si="158"/>
        <v>4061952.638443999</v>
      </c>
      <c r="FY122" s="79">
        <f t="shared" si="158"/>
        <v>4124685.3874109997</v>
      </c>
      <c r="FZ122" s="79">
        <f t="shared" si="158"/>
        <v>4192701.3025430003</v>
      </c>
      <c r="GA122" s="79">
        <f t="shared" si="158"/>
        <v>3341322.7045410005</v>
      </c>
      <c r="GB122" s="79">
        <f t="shared" si="158"/>
        <v>3368099.3660830003</v>
      </c>
      <c r="GC122" s="79">
        <f t="shared" si="158"/>
        <v>3341331.8990780003</v>
      </c>
      <c r="GD122" s="79">
        <f t="shared" si="158"/>
        <v>3180033.1755910004</v>
      </c>
      <c r="GE122" s="79">
        <f t="shared" si="158"/>
        <v>3219054.898848</v>
      </c>
      <c r="GF122" s="79">
        <f t="shared" si="158"/>
        <v>3230676.973799</v>
      </c>
      <c r="GG122" s="79">
        <f t="shared" si="158"/>
        <v>3357148.2263079998</v>
      </c>
      <c r="GH122" s="79">
        <f t="shared" si="158"/>
        <v>3458816.8962989999</v>
      </c>
      <c r="GI122" s="79">
        <f t="shared" si="158"/>
        <v>3455083.329535</v>
      </c>
      <c r="GJ122" s="79">
        <f t="shared" si="158"/>
        <v>3504641.301221</v>
      </c>
      <c r="GK122" s="79">
        <f t="shared" si="158"/>
        <v>3532889.4389729998</v>
      </c>
      <c r="GL122" s="79">
        <f t="shared" ref="GL122:IW122" si="159">SUM(GL113:GL121)</f>
        <v>3538988.448473</v>
      </c>
      <c r="GM122" s="79">
        <f t="shared" si="159"/>
        <v>3513954.2497830004</v>
      </c>
      <c r="GN122" s="79">
        <f t="shared" si="159"/>
        <v>3425752.5910040005</v>
      </c>
      <c r="GO122" s="79">
        <f t="shared" si="159"/>
        <v>3433842.467559</v>
      </c>
      <c r="GP122" s="79">
        <f t="shared" si="159"/>
        <v>3461269.3531549997</v>
      </c>
      <c r="GQ122" s="79">
        <f t="shared" si="159"/>
        <v>3486433.4585770001</v>
      </c>
      <c r="GR122" s="79">
        <f t="shared" si="159"/>
        <v>3501999.8561899997</v>
      </c>
      <c r="GS122" s="79">
        <f t="shared" si="159"/>
        <v>3504401.5555799999</v>
      </c>
      <c r="GT122" s="79">
        <f t="shared" si="159"/>
        <v>3628626.9983900003</v>
      </c>
      <c r="GU122" s="79"/>
      <c r="GV122" s="79"/>
      <c r="GW122" s="79"/>
      <c r="GX122" s="79"/>
      <c r="GY122" s="79"/>
      <c r="GZ122" s="79"/>
      <c r="HA122" s="79"/>
      <c r="HB122" s="79"/>
      <c r="HC122" s="79"/>
      <c r="HD122" s="79"/>
      <c r="HE122" s="79"/>
      <c r="HF122" s="79"/>
      <c r="HG122" s="79"/>
      <c r="HH122" s="79"/>
      <c r="HI122" s="79"/>
      <c r="HJ122" s="79"/>
      <c r="HK122" s="79"/>
      <c r="HL122" s="79"/>
      <c r="HM122" s="79"/>
      <c r="HN122" s="79"/>
      <c r="HO122" s="79"/>
      <c r="HP122" s="79"/>
      <c r="HQ122" s="79"/>
      <c r="HR122" s="79"/>
      <c r="HS122" s="79"/>
      <c r="HT122" s="79"/>
      <c r="HU122" s="79"/>
      <c r="HV122" s="79"/>
      <c r="HW122" s="79"/>
      <c r="HX122" s="79"/>
      <c r="HY122" s="79"/>
      <c r="HZ122" s="79"/>
      <c r="IA122" s="79"/>
      <c r="IB122" s="79"/>
      <c r="IC122" s="79"/>
      <c r="ID122" s="79"/>
      <c r="IE122" s="79"/>
      <c r="IF122" s="79"/>
      <c r="IG122" s="79"/>
      <c r="IH122" s="79"/>
      <c r="II122" s="79"/>
      <c r="IJ122" s="79"/>
      <c r="IK122" s="79"/>
      <c r="IL122" s="79"/>
      <c r="IM122" s="79"/>
      <c r="IN122" s="79"/>
      <c r="IO122" s="79"/>
      <c r="IP122" s="79"/>
      <c r="IQ122" s="79"/>
      <c r="IR122" s="79"/>
      <c r="IS122" s="79"/>
      <c r="IT122" s="79"/>
      <c r="IU122" s="79"/>
      <c r="IV122" s="79"/>
      <c r="IW122" s="79"/>
      <c r="IX122" s="79"/>
      <c r="IY122" s="79"/>
      <c r="IZ122" s="79"/>
      <c r="JA122" s="79"/>
      <c r="JB122" s="79"/>
    </row>
    <row r="123" spans="1:266" ht="12.9" customHeight="1" x14ac:dyDescent="0.2">
      <c r="L123" s="1"/>
      <c r="M123" s="1"/>
      <c r="X123" s="1"/>
      <c r="Y123" s="1"/>
      <c r="Z123" s="1"/>
      <c r="AA123" s="1"/>
      <c r="AD123" s="1"/>
    </row>
    <row r="124" spans="1:266" ht="12.9" customHeight="1" x14ac:dyDescent="0.2">
      <c r="A124" s="25" t="s">
        <v>143</v>
      </c>
      <c r="L124" s="1"/>
      <c r="M124" s="1"/>
      <c r="X124" s="1"/>
      <c r="Y124" s="1"/>
      <c r="Z124" s="1"/>
      <c r="AA124" s="1"/>
      <c r="AD124" s="1"/>
    </row>
    <row r="125" spans="1:266" ht="12.9" customHeight="1" x14ac:dyDescent="0.2">
      <c r="A125" s="73" t="s">
        <v>144</v>
      </c>
      <c r="L125" s="1"/>
      <c r="M125" s="1"/>
      <c r="X125" s="1"/>
      <c r="Y125" s="1"/>
      <c r="Z125" s="1"/>
      <c r="AA125" s="1"/>
      <c r="AD125" s="1"/>
      <c r="GW125" s="102">
        <v>7.1530585170227159E-2</v>
      </c>
      <c r="GX125" s="102">
        <v>6.1899847374073023E-2</v>
      </c>
      <c r="GY125" s="102">
        <v>5.553492549094103E-2</v>
      </c>
      <c r="GZ125" s="102">
        <v>6.2475127144462531E-2</v>
      </c>
      <c r="HA125" s="102">
        <v>6.4391076150862259E-2</v>
      </c>
      <c r="HB125" s="102">
        <v>8.0509942146184288E-2</v>
      </c>
      <c r="HC125" s="102">
        <v>9.4589497671368039E-2</v>
      </c>
      <c r="HD125" s="102">
        <v>0.1137872795063052</v>
      </c>
      <c r="HE125" s="102">
        <v>0.1064004339499158</v>
      </c>
      <c r="HF125" s="102">
        <v>9.2534166961090278E-2</v>
      </c>
      <c r="HG125" s="102">
        <v>8.4271006835954093E-2</v>
      </c>
      <c r="HH125" s="102">
        <v>8.3751049134268854E-2</v>
      </c>
      <c r="HI125" s="102">
        <v>7.8478515807528862E-2</v>
      </c>
      <c r="HJ125" s="102">
        <v>7.6048738405606942E-2</v>
      </c>
      <c r="HK125" s="102">
        <v>7.9414353284867178E-2</v>
      </c>
      <c r="HL125" s="102">
        <v>7.5684001017383901E-2</v>
      </c>
      <c r="HM125" s="102">
        <v>7.9704709789718192E-2</v>
      </c>
      <c r="HN125" s="102">
        <v>8.4787306448840652E-2</v>
      </c>
      <c r="HO125" s="102">
        <v>9.6749462153594271E-2</v>
      </c>
      <c r="HP125" s="102">
        <v>0.1038059565274634</v>
      </c>
      <c r="HQ125" s="102">
        <v>9.7237650892152833E-2</v>
      </c>
      <c r="HR125" s="102">
        <v>8.6933525432072167E-2</v>
      </c>
      <c r="HS125" s="102">
        <v>9.0293006741630613E-2</v>
      </c>
      <c r="HT125" s="102">
        <v>8.3712451148632377E-2</v>
      </c>
      <c r="HU125" s="102">
        <v>8.0348167787465424E-2</v>
      </c>
      <c r="HV125" s="102">
        <v>8.3667129695561004E-2</v>
      </c>
      <c r="HW125" s="102">
        <v>9.4941170107419356E-2</v>
      </c>
      <c r="HX125" s="102">
        <v>9.2407081128527788E-2</v>
      </c>
      <c r="HY125" s="102">
        <v>9.7511122469628272E-2</v>
      </c>
      <c r="HZ125" s="102">
        <v>0.1050385821661525</v>
      </c>
      <c r="IA125" s="102">
        <v>0.11902608490734699</v>
      </c>
      <c r="IB125" s="102">
        <v>0.1235555789275436</v>
      </c>
      <c r="IC125" s="102">
        <v>9.7831637388713172E-2</v>
      </c>
      <c r="ID125" s="102">
        <v>9.2807131068852869E-2</v>
      </c>
      <c r="IE125" s="102">
        <v>8.4004597484697741E-2</v>
      </c>
      <c r="IF125" s="102">
        <v>8.3679212635892813E-2</v>
      </c>
      <c r="IG125" s="102">
        <v>6.7993861282246063E-2</v>
      </c>
      <c r="IH125" s="102">
        <v>7.2686941180317197E-2</v>
      </c>
      <c r="II125" s="102">
        <v>5.5342757973082982E-2</v>
      </c>
      <c r="IJ125" s="102">
        <v>7.2686941180317197E-2</v>
      </c>
      <c r="IK125" s="102">
        <v>6.5002576579450078E-2</v>
      </c>
      <c r="IL125" s="102">
        <v>8.0515703484453818E-2</v>
      </c>
      <c r="IM125" s="102">
        <v>9.5423092309566568E-2</v>
      </c>
      <c r="IN125" s="102">
        <v>5.9275875546197253E-2</v>
      </c>
      <c r="IO125" s="102">
        <v>4.9899497963996897E-2</v>
      </c>
      <c r="IP125" s="102">
        <v>4.6672642282917308E-2</v>
      </c>
      <c r="IQ125" s="102">
        <v>4.6046740961568952E-2</v>
      </c>
      <c r="IR125" s="102">
        <v>6.052147754712791E-2</v>
      </c>
      <c r="IS125" s="102">
        <v>2.8780672389233569E-2</v>
      </c>
      <c r="IT125" s="102">
        <v>3.769600691230432E-2</v>
      </c>
      <c r="IU125" s="102">
        <v>3.6339687934343057E-2</v>
      </c>
      <c r="IV125" s="102">
        <v>3.2297427218142272E-2</v>
      </c>
      <c r="IW125" s="102">
        <v>3.0966949496374772E-2</v>
      </c>
      <c r="IX125" s="102">
        <v>3.456198099846499E-2</v>
      </c>
      <c r="IY125" s="102">
        <v>4.0931676803893001E-2</v>
      </c>
      <c r="IZ125" s="102">
        <v>6.5828105078823487E-2</v>
      </c>
      <c r="JA125" s="102">
        <v>4.6100000000000002E-2</v>
      </c>
      <c r="JB125" s="102">
        <v>3.5583978402310493E-2</v>
      </c>
      <c r="JC125" s="102">
        <v>3.1289147615139942E-2</v>
      </c>
      <c r="JD125" s="102">
        <v>2.892011611862395E-2</v>
      </c>
      <c r="JE125" s="102">
        <v>3.4327273472480928E-2</v>
      </c>
      <c r="JF125" s="102">
        <v>3.4359426987262839E-2</v>
      </c>
    </row>
    <row r="126" spans="1:266" ht="12.9" customHeight="1" x14ac:dyDescent="0.2">
      <c r="A126" s="73" t="s">
        <v>145</v>
      </c>
      <c r="L126" s="1"/>
      <c r="M126" s="1"/>
      <c r="X126" s="1"/>
      <c r="Y126" s="1"/>
      <c r="Z126" s="1"/>
      <c r="AA126" s="1"/>
      <c r="AD126" s="1"/>
      <c r="GW126" s="102">
        <v>3.0528267779793349E-2</v>
      </c>
      <c r="GX126" s="102">
        <v>2.9816347813211661E-2</v>
      </c>
      <c r="GY126" s="102">
        <v>2.661384855820962E-2</v>
      </c>
      <c r="GZ126" s="102">
        <v>2.5717710933896382E-2</v>
      </c>
      <c r="HA126" s="102">
        <v>2.9796125955935018E-2</v>
      </c>
      <c r="HB126" s="102">
        <v>3.1577518954415768E-2</v>
      </c>
      <c r="HC126" s="102">
        <v>2.4624477511607391E-2</v>
      </c>
      <c r="HD126" s="102">
        <v>3.1739432131589897E-2</v>
      </c>
      <c r="HE126" s="102">
        <v>2.799496582999305E-2</v>
      </c>
      <c r="HF126" s="102">
        <v>3.0000170767578788E-2</v>
      </c>
      <c r="HG126" s="102">
        <v>3.4049518011533657E-2</v>
      </c>
      <c r="HH126" s="102">
        <v>2.8425546115495741E-2</v>
      </c>
      <c r="HI126" s="102">
        <v>2.1624719532901661E-2</v>
      </c>
      <c r="HJ126" s="102">
        <v>2.6494627374945019E-2</v>
      </c>
      <c r="HK126" s="102">
        <v>3.4252092931259123E-2</v>
      </c>
      <c r="HL126" s="102">
        <v>3.5118200134017848E-2</v>
      </c>
      <c r="HM126" s="102">
        <v>3.6364319876357083E-2</v>
      </c>
      <c r="HN126" s="102">
        <v>5.0147829733404342E-2</v>
      </c>
      <c r="HO126" s="102">
        <v>2.3163282145285981E-2</v>
      </c>
      <c r="HP126" s="102">
        <v>2.3063600087293631E-2</v>
      </c>
      <c r="HQ126" s="102">
        <v>2.1189399588113712E-2</v>
      </c>
      <c r="HR126" s="102">
        <v>1.9371805682701089E-2</v>
      </c>
      <c r="HS126" s="102">
        <v>1.9854795259274031E-2</v>
      </c>
      <c r="HT126" s="102">
        <v>1.6600248054726739E-2</v>
      </c>
      <c r="HU126" s="102">
        <v>2.8296183080745569E-2</v>
      </c>
      <c r="HV126" s="102">
        <v>3.1832980532324563E-2</v>
      </c>
      <c r="HW126" s="102">
        <v>4.6120921509802702E-2</v>
      </c>
      <c r="HX126" s="102">
        <v>1.8786221494835009E-2</v>
      </c>
      <c r="HY126" s="102">
        <v>1.8450933598280629E-2</v>
      </c>
      <c r="HZ126" s="102">
        <v>1.513113552289987E-2</v>
      </c>
      <c r="IA126" s="102">
        <v>1.743558290977237E-2</v>
      </c>
      <c r="IB126" s="102">
        <v>3.5192543019021159E-2</v>
      </c>
      <c r="IC126" s="102">
        <v>2.4310403335556861E-2</v>
      </c>
      <c r="ID126" s="102">
        <v>5.8058339477939203E-2</v>
      </c>
      <c r="IE126" s="102">
        <v>1.912742491334905E-2</v>
      </c>
      <c r="IF126" s="102">
        <v>1.7043999996231279E-2</v>
      </c>
      <c r="IG126" s="102">
        <v>1.313721896132706E-2</v>
      </c>
      <c r="IH126" s="102">
        <v>4.2770033806503828E-2</v>
      </c>
      <c r="II126" s="102">
        <v>7.7974095138378025E-2</v>
      </c>
      <c r="IJ126" s="102">
        <v>4.2770033806503828E-2</v>
      </c>
      <c r="IK126" s="102">
        <v>7.2178246156149609E-2</v>
      </c>
      <c r="IL126" s="102">
        <v>7.7234219535253307E-2</v>
      </c>
      <c r="IM126" s="102">
        <v>7.395921274253385E-2</v>
      </c>
      <c r="IN126" s="102">
        <v>7.2197875902122371E-2</v>
      </c>
      <c r="IO126" s="102">
        <v>7.291979652992428E-2</v>
      </c>
      <c r="IP126" s="102">
        <v>5.5560445210396138E-2</v>
      </c>
      <c r="IQ126" s="102">
        <v>5.5177582307573157E-2</v>
      </c>
      <c r="IR126" s="102">
        <v>5.0179927709863487E-2</v>
      </c>
      <c r="IS126" s="102">
        <v>5.0281621178579913E-2</v>
      </c>
      <c r="IT126" s="102">
        <v>6.9237272291211419E-2</v>
      </c>
      <c r="IU126" s="102">
        <v>6.8435290128337961E-2</v>
      </c>
      <c r="IV126" s="102">
        <v>5.4217914390874353E-2</v>
      </c>
      <c r="IW126" s="102">
        <v>5.6667491418729003E-2</v>
      </c>
      <c r="IX126" s="102">
        <v>7.0399510430675466E-2</v>
      </c>
      <c r="IY126" s="102">
        <v>7.3610465030928315E-2</v>
      </c>
      <c r="IZ126" s="102">
        <v>7.2553790854077552E-2</v>
      </c>
      <c r="JA126" s="102">
        <v>6.2199999999999998E-2</v>
      </c>
      <c r="JB126" s="102">
        <v>5.8672294588716138E-2</v>
      </c>
      <c r="JC126" s="102">
        <v>5.5582891985824577E-2</v>
      </c>
      <c r="JD126" s="102">
        <v>5.287997462815433E-2</v>
      </c>
      <c r="JE126" s="102">
        <v>4.8652296682583848E-2</v>
      </c>
      <c r="JF126" s="102">
        <v>5.4433348627824542E-2</v>
      </c>
    </row>
    <row r="127" spans="1:266" ht="12.9" customHeight="1" x14ac:dyDescent="0.2">
      <c r="A127" s="73" t="s">
        <v>146</v>
      </c>
      <c r="L127" s="1"/>
      <c r="M127" s="1"/>
      <c r="X127" s="1"/>
      <c r="Y127" s="1"/>
      <c r="Z127" s="1"/>
      <c r="AA127" s="1"/>
      <c r="AD127" s="1"/>
      <c r="GW127" s="102">
        <v>4.260538755344416E-2</v>
      </c>
      <c r="GX127" s="102">
        <v>3.9675447631246183E-2</v>
      </c>
      <c r="GY127" s="102">
        <v>3.8675143319469953E-2</v>
      </c>
      <c r="GZ127" s="102">
        <v>4.1331422949496592E-2</v>
      </c>
      <c r="HA127" s="102">
        <v>4.8199813819992977E-2</v>
      </c>
      <c r="HB127" s="102">
        <v>5.2623777668874987E-2</v>
      </c>
      <c r="HC127" s="102">
        <v>4.0973571268794667E-2</v>
      </c>
      <c r="HD127" s="102">
        <v>4.2791301301882259E-2</v>
      </c>
      <c r="HE127" s="102">
        <v>4.2398929299914852E-2</v>
      </c>
      <c r="HF127" s="102">
        <v>2.9946495201448989E-2</v>
      </c>
      <c r="HG127" s="102">
        <v>2.7384849475696579E-2</v>
      </c>
      <c r="HH127" s="102">
        <v>2.5730479660560478E-2</v>
      </c>
      <c r="HI127" s="102">
        <v>2.3137828770696259E-2</v>
      </c>
      <c r="HJ127" s="102">
        <v>7.1324257497980492E-2</v>
      </c>
      <c r="HK127" s="102">
        <v>6.5602290826081697E-2</v>
      </c>
      <c r="HL127" s="102">
        <v>6.2817910072544628E-2</v>
      </c>
      <c r="HM127" s="102">
        <v>2.616148822507635E-2</v>
      </c>
      <c r="HN127" s="102">
        <v>2.579107818049374E-2</v>
      </c>
      <c r="HO127" s="102">
        <v>2.4431970166111781E-2</v>
      </c>
      <c r="HP127" s="102">
        <v>2.835795812394035E-2</v>
      </c>
      <c r="HQ127" s="102">
        <v>2.5577297164535079E-2</v>
      </c>
      <c r="HR127" s="102">
        <v>2.6126082291783669E-2</v>
      </c>
      <c r="HS127" s="102">
        <v>2.8167317029952291E-2</v>
      </c>
      <c r="HT127" s="102">
        <v>3.2825986933249361E-2</v>
      </c>
      <c r="HU127" s="102">
        <v>3.608581860209556E-2</v>
      </c>
      <c r="HV127" s="102">
        <v>4.5479538098545567E-2</v>
      </c>
      <c r="HW127" s="102">
        <v>6.5525584910941945E-2</v>
      </c>
      <c r="HX127" s="102">
        <v>6.050053175710058E-2</v>
      </c>
      <c r="HY127" s="102">
        <v>5.1943933105553647E-2</v>
      </c>
      <c r="HZ127" s="102">
        <v>5.1404264608837021E-2</v>
      </c>
      <c r="IA127" s="102">
        <v>5.0873173265608113E-2</v>
      </c>
      <c r="IB127" s="102">
        <v>5.194180868293332E-2</v>
      </c>
      <c r="IC127" s="102">
        <v>5.1757188009501409E-2</v>
      </c>
      <c r="ID127" s="102">
        <v>4.9744159296120208E-2</v>
      </c>
      <c r="IE127" s="102">
        <v>6.6338036550630003E-2</v>
      </c>
      <c r="IF127" s="102">
        <v>3.2879980282192169E-2</v>
      </c>
      <c r="IG127" s="102">
        <v>1.4526201305975031E-2</v>
      </c>
      <c r="IH127" s="102">
        <v>2.2344236631441881E-2</v>
      </c>
      <c r="II127" s="102">
        <v>5.4884206202168537E-2</v>
      </c>
      <c r="IJ127" s="102">
        <v>2.2344236631441881E-2</v>
      </c>
      <c r="IK127" s="102">
        <v>3.1036390145523389E-2</v>
      </c>
      <c r="IL127" s="102">
        <v>1.6879923722561849E-2</v>
      </c>
      <c r="IM127" s="102">
        <v>4.5083174793271417E-2</v>
      </c>
      <c r="IN127" s="102">
        <v>2.485612323328916E-2</v>
      </c>
      <c r="IO127" s="102">
        <v>1.8237297211724211E-2</v>
      </c>
      <c r="IP127" s="102">
        <v>1.2402881749331379E-2</v>
      </c>
      <c r="IQ127" s="102">
        <v>1.1252974431951449E-2</v>
      </c>
      <c r="IR127" s="102">
        <v>6.7394213428057089E-3</v>
      </c>
      <c r="IS127" s="102">
        <v>5.3138479701301117E-3</v>
      </c>
      <c r="IT127" s="102">
        <v>7.0098995026175743E-3</v>
      </c>
      <c r="IU127" s="102">
        <v>4.5149078983789072E-3</v>
      </c>
      <c r="IV127" s="102">
        <v>5.3915031033605933E-3</v>
      </c>
      <c r="IW127" s="102">
        <v>3.6085172057619221E-2</v>
      </c>
      <c r="IX127" s="102">
        <v>4.6450393361054269E-2</v>
      </c>
      <c r="IY127" s="102">
        <v>1.5683100043488201E-2</v>
      </c>
      <c r="IZ127" s="102">
        <v>1.918064238246563E-2</v>
      </c>
      <c r="JA127" s="102">
        <v>2.18E-2</v>
      </c>
      <c r="JB127" s="102">
        <v>1.486614965281584E-2</v>
      </c>
      <c r="JC127" s="102">
        <v>2.0589508767931541E-2</v>
      </c>
      <c r="JD127" s="102">
        <v>2.0588322348748921E-2</v>
      </c>
      <c r="JE127" s="102">
        <v>1.89494308094189E-2</v>
      </c>
      <c r="JF127" s="102">
        <v>2.5467505521528759E-2</v>
      </c>
    </row>
    <row r="128" spans="1:266" ht="12.9" customHeight="1" x14ac:dyDescent="0.2">
      <c r="A128" s="73" t="s">
        <v>147</v>
      </c>
      <c r="L128" s="1"/>
      <c r="M128" s="1"/>
      <c r="X128" s="1"/>
      <c r="Y128" s="1"/>
      <c r="Z128" s="1"/>
      <c r="AA128" s="1"/>
      <c r="AD128" s="1"/>
      <c r="GW128" s="102">
        <v>5.2355692261703293E-2</v>
      </c>
      <c r="GX128" s="102">
        <v>5.0852956864151318E-2</v>
      </c>
      <c r="GY128" s="102">
        <v>8.2383115115000433E-2</v>
      </c>
      <c r="GZ128" s="102">
        <v>2.0505922066567341E-2</v>
      </c>
      <c r="HA128" s="102">
        <v>3.2812103648751569E-2</v>
      </c>
      <c r="HB128" s="102">
        <v>0.10591419932100191</v>
      </c>
      <c r="HC128" s="102">
        <v>0.1011987779603178</v>
      </c>
      <c r="HD128" s="102">
        <v>5.4679873557799692E-2</v>
      </c>
      <c r="HE128" s="102">
        <v>0.10547988867965941</v>
      </c>
      <c r="HF128" s="102">
        <v>9.2723440632077464E-2</v>
      </c>
      <c r="HG128" s="102">
        <v>8.3839692941347868E-2</v>
      </c>
      <c r="HH128" s="102">
        <v>8.3044768198003729E-2</v>
      </c>
      <c r="HI128" s="102">
        <v>5.5819068883324767E-2</v>
      </c>
      <c r="HJ128" s="102">
        <v>6.3650443662985404E-2</v>
      </c>
      <c r="HK128" s="102">
        <v>7.0935093764998014E-2</v>
      </c>
      <c r="HL128" s="102">
        <v>6.1722094302983463E-2</v>
      </c>
      <c r="HM128" s="102">
        <v>8.419538074216576E-2</v>
      </c>
      <c r="HN128" s="102">
        <v>8.1251083796142376E-2</v>
      </c>
      <c r="HO128" s="102">
        <v>4.425305659449047E-2</v>
      </c>
      <c r="HP128" s="102">
        <v>4.9103350727656168E-2</v>
      </c>
      <c r="HQ128" s="102">
        <v>5.0565642340131417E-2</v>
      </c>
      <c r="HR128" s="102">
        <v>5.9383616983556452E-2</v>
      </c>
      <c r="HS128" s="102">
        <v>4.3800782710240849E-2</v>
      </c>
      <c r="HT128" s="102">
        <v>3.9839252166432783E-2</v>
      </c>
      <c r="HU128" s="102">
        <v>3.200807128042666E-2</v>
      </c>
      <c r="HV128" s="102">
        <v>4.8576884797040809E-2</v>
      </c>
      <c r="HW128" s="102">
        <v>4.7106783301804983E-2</v>
      </c>
      <c r="HX128" s="102">
        <v>5.917995955553166E-2</v>
      </c>
      <c r="HY128" s="102">
        <v>6.0252754492548938E-2</v>
      </c>
      <c r="HZ128" s="102">
        <v>5.6919861144180163E-2</v>
      </c>
      <c r="IA128" s="102">
        <v>2.8392434021702051E-2</v>
      </c>
      <c r="IB128" s="102">
        <v>4.1072525064774823E-2</v>
      </c>
      <c r="IC128" s="102">
        <v>4.0191834534596307E-2</v>
      </c>
      <c r="ID128" s="102">
        <v>4.4123822061334583E-2</v>
      </c>
      <c r="IE128" s="102">
        <v>3.7080881383099937E-2</v>
      </c>
      <c r="IF128" s="102">
        <v>4.4016857696737709E-2</v>
      </c>
      <c r="IG128" s="102">
        <v>2.9725874353467581E-2</v>
      </c>
      <c r="IH128" s="102">
        <v>4.9845113174061782E-2</v>
      </c>
      <c r="II128" s="102">
        <v>2.8540930459098911E-2</v>
      </c>
      <c r="IJ128" s="102">
        <v>4.9845113174061782E-2</v>
      </c>
      <c r="IK128" s="102">
        <v>6.1969986029943788E-3</v>
      </c>
      <c r="IL128" s="102">
        <v>6.2403926010064148E-3</v>
      </c>
      <c r="IM128" s="102">
        <v>7.5204592641525949E-3</v>
      </c>
      <c r="IN128" s="102">
        <v>1.3204407215757131E-2</v>
      </c>
      <c r="IO128" s="102">
        <v>1.9606855620260852E-3</v>
      </c>
      <c r="IP128" s="102">
        <v>1.7809715776789499E-3</v>
      </c>
      <c r="IQ128" s="102">
        <v>1.411351982013138E-3</v>
      </c>
      <c r="IR128" s="102">
        <v>3.0570622494491741E-2</v>
      </c>
      <c r="IS128" s="102">
        <v>2.0340371920714272E-2</v>
      </c>
      <c r="IT128" s="102">
        <v>2.930323857067791E-2</v>
      </c>
      <c r="IU128" s="102">
        <v>2.9823933574517559E-2</v>
      </c>
      <c r="IV128" s="102">
        <v>3.072975852839625E-2</v>
      </c>
      <c r="IW128" s="102">
        <v>2.6681050034225631E-2</v>
      </c>
      <c r="IX128" s="102">
        <v>2.5509654337108209E-2</v>
      </c>
      <c r="IY128" s="102">
        <v>2.8312037978238981E-2</v>
      </c>
      <c r="IZ128" s="102">
        <v>2.5840282549815598E-2</v>
      </c>
      <c r="JA128" s="102">
        <v>2.8199999999999999E-2</v>
      </c>
      <c r="JB128" s="102">
        <v>4.3775337384412527E-2</v>
      </c>
      <c r="JC128" s="102">
        <v>3.9056986451343437E-2</v>
      </c>
      <c r="JD128" s="102">
        <v>3.7258420748248193E-2</v>
      </c>
      <c r="JE128" s="102">
        <v>3.102496554062803E-2</v>
      </c>
      <c r="JF128" s="102">
        <v>2.7901117124469701E-2</v>
      </c>
    </row>
    <row r="129" spans="1:266" ht="12.9" customHeight="1" x14ac:dyDescent="0.2">
      <c r="A129" s="73" t="s">
        <v>148</v>
      </c>
      <c r="L129" s="1"/>
      <c r="M129" s="1"/>
      <c r="X129" s="1"/>
      <c r="Y129" s="1"/>
      <c r="Z129" s="1"/>
      <c r="AA129" s="1"/>
      <c r="AD129" s="1"/>
      <c r="GW129" s="102">
        <v>2.630418125433406E-2</v>
      </c>
      <c r="GX129" s="102">
        <v>3.3034598946042382E-2</v>
      </c>
      <c r="GY129" s="102">
        <v>2.773749808967426E-2</v>
      </c>
      <c r="GZ129" s="102">
        <v>2.8263863898602599E-2</v>
      </c>
      <c r="HA129" s="102">
        <v>3.064517497069276E-2</v>
      </c>
      <c r="HB129" s="102">
        <v>2.9873776720802769E-2</v>
      </c>
      <c r="HC129" s="102">
        <v>2.4423858956739632E-2</v>
      </c>
      <c r="HD129" s="102">
        <v>1.9987732562595988E-2</v>
      </c>
      <c r="HE129" s="102">
        <v>2.1906017015488732E-2</v>
      </c>
      <c r="HF129" s="102">
        <v>2.389974193712166E-2</v>
      </c>
      <c r="HG129" s="102">
        <v>2.242943570641661E-2</v>
      </c>
      <c r="HH129" s="102">
        <v>1.7974071791074641E-2</v>
      </c>
      <c r="HI129" s="102">
        <v>1.336353938800546E-2</v>
      </c>
      <c r="HJ129" s="102">
        <v>1.8843163021361069E-2</v>
      </c>
      <c r="HK129" s="102">
        <v>1.533658904278528E-2</v>
      </c>
      <c r="HL129" s="102">
        <v>1.268323523297544E-2</v>
      </c>
      <c r="HM129" s="102">
        <v>1.475081877142523E-2</v>
      </c>
      <c r="HN129" s="102">
        <v>1.580547225760252E-2</v>
      </c>
      <c r="HO129" s="102">
        <v>1.3326665012078961E-2</v>
      </c>
      <c r="HP129" s="102">
        <v>1.198521464981136E-2</v>
      </c>
      <c r="HQ129" s="102">
        <v>1.5319943782774971E-2</v>
      </c>
      <c r="HR129" s="102">
        <v>1.389085290768341E-2</v>
      </c>
      <c r="HS129" s="102">
        <v>1.332878576305232E-2</v>
      </c>
      <c r="HT129" s="102">
        <v>1.2443539769204559E-2</v>
      </c>
      <c r="HU129" s="102">
        <v>1.1306742343129591E-2</v>
      </c>
      <c r="HV129" s="102">
        <v>1.9258682092697332E-2</v>
      </c>
      <c r="HW129" s="102">
        <v>1.191069361095212E-2</v>
      </c>
      <c r="HX129" s="102">
        <v>9.3439395028685219E-3</v>
      </c>
      <c r="HY129" s="102">
        <v>1.5280615959403381E-2</v>
      </c>
      <c r="HZ129" s="102">
        <v>2.0807906959335151E-2</v>
      </c>
      <c r="IA129" s="102">
        <v>3.0223225950609021E-2</v>
      </c>
      <c r="IB129" s="102">
        <v>3.2658633479950717E-2</v>
      </c>
      <c r="IC129" s="102">
        <v>3.2473744315181442E-2</v>
      </c>
      <c r="ID129" s="102">
        <v>4.0957961352030108E-2</v>
      </c>
      <c r="IE129" s="102">
        <v>4.0404150700162317E-2</v>
      </c>
      <c r="IF129" s="102">
        <v>5.2653200395897513E-2</v>
      </c>
      <c r="IG129" s="102">
        <v>3.6623679103935138E-2</v>
      </c>
      <c r="IH129" s="102">
        <v>3.9510634064227813E-2</v>
      </c>
      <c r="II129" s="102">
        <v>4.0153915039736428E-2</v>
      </c>
      <c r="IJ129" s="102">
        <v>3.9510634064227813E-2</v>
      </c>
      <c r="IK129" s="102">
        <v>4.8417079959278748E-2</v>
      </c>
      <c r="IL129" s="102">
        <v>5.0418708192577447E-2</v>
      </c>
      <c r="IM129" s="102">
        <v>4.7820226514738141E-2</v>
      </c>
      <c r="IN129" s="102">
        <v>5.1597106752360143E-2</v>
      </c>
      <c r="IO129" s="102">
        <v>5.0089592028312507E-2</v>
      </c>
      <c r="IP129" s="102">
        <v>4.4340407441851498E-2</v>
      </c>
      <c r="IQ129" s="102">
        <v>4.5008936635042303E-2</v>
      </c>
      <c r="IR129" s="102">
        <v>4.1922699914983923E-2</v>
      </c>
      <c r="IS129" s="102">
        <v>3.7750199268553913E-2</v>
      </c>
      <c r="IT129" s="102">
        <v>4.5945482082415487E-2</v>
      </c>
      <c r="IU129" s="102">
        <v>4.8136018012140597E-2</v>
      </c>
      <c r="IV129" s="102">
        <v>4.4357295532176662E-2</v>
      </c>
      <c r="IW129" s="102">
        <v>4.4944374645298282E-2</v>
      </c>
      <c r="IX129" s="102">
        <v>5.1582278367823857E-2</v>
      </c>
      <c r="IY129" s="102">
        <v>5.2175512379162327E-2</v>
      </c>
      <c r="IZ129" s="102">
        <v>4.817511012607055E-2</v>
      </c>
      <c r="JA129" s="102">
        <v>4.65E-2</v>
      </c>
      <c r="JB129" s="102">
        <v>4.4863680522603512E-2</v>
      </c>
      <c r="JC129" s="102">
        <v>1.985067099071779E-2</v>
      </c>
      <c r="JD129" s="102">
        <v>2.592793753864819E-2</v>
      </c>
      <c r="JE129" s="102">
        <v>1.8306641097363151E-2</v>
      </c>
      <c r="JF129" s="102">
        <v>2.0899417879751931E-2</v>
      </c>
    </row>
    <row r="130" spans="1:266" ht="12.9" customHeight="1" x14ac:dyDescent="0.2">
      <c r="A130" s="73" t="s">
        <v>149</v>
      </c>
      <c r="L130" s="1"/>
      <c r="M130" s="1"/>
      <c r="X130" s="1"/>
      <c r="Y130" s="1"/>
      <c r="Z130" s="1"/>
      <c r="AA130" s="1"/>
      <c r="AD130" s="1"/>
      <c r="GW130" s="102">
        <v>5.5067362399241003E-2</v>
      </c>
      <c r="GX130" s="102">
        <v>6.1029982584249173E-2</v>
      </c>
      <c r="GY130" s="102">
        <v>6.538107210841522E-2</v>
      </c>
      <c r="GZ130" s="102">
        <v>5.8168939232781713E-2</v>
      </c>
      <c r="HA130" s="102">
        <v>6.6333777248904296E-2</v>
      </c>
      <c r="HB130" s="102">
        <v>7.6290483959589608E-2</v>
      </c>
      <c r="HC130" s="102">
        <v>6.2736910132747153E-2</v>
      </c>
      <c r="HD130" s="102">
        <v>6.2855467928765743E-2</v>
      </c>
      <c r="HE130" s="102">
        <v>6.6812206685151754E-2</v>
      </c>
      <c r="HF130" s="102">
        <v>6.6865280743723873E-2</v>
      </c>
      <c r="HG130" s="102">
        <v>6.6866460494152138E-2</v>
      </c>
      <c r="HH130" s="102">
        <v>6.176017843692843E-2</v>
      </c>
      <c r="HI130" s="102">
        <v>5.2436953109727388E-2</v>
      </c>
      <c r="HJ130" s="102">
        <v>6.2025952122488071E-2</v>
      </c>
      <c r="HK130" s="102">
        <v>6.2121731583679202E-2</v>
      </c>
      <c r="HL130" s="102">
        <v>6.9160176377823429E-2</v>
      </c>
      <c r="HM130" s="102">
        <v>6.7993913322257946E-2</v>
      </c>
      <c r="HN130" s="102">
        <v>6.3178031939191845E-2</v>
      </c>
      <c r="HO130" s="102">
        <v>5.7508974586157988E-2</v>
      </c>
      <c r="HP130" s="102">
        <v>5.560222463519722E-2</v>
      </c>
      <c r="HQ130" s="102">
        <v>5.2087924145055052E-2</v>
      </c>
      <c r="HR130" s="102">
        <v>4.94140293050334E-2</v>
      </c>
      <c r="HS130" s="102">
        <v>5.8197270321106193E-2</v>
      </c>
      <c r="HT130" s="102">
        <v>6.0942308477265707E-2</v>
      </c>
      <c r="HU130" s="102">
        <v>3.669475206749534E-2</v>
      </c>
      <c r="HV130" s="102">
        <v>7.6869957362726199E-2</v>
      </c>
      <c r="HW130" s="102">
        <v>6.5714751653012354E-2</v>
      </c>
      <c r="HX130" s="102">
        <v>6.2693576056333841E-2</v>
      </c>
      <c r="HY130" s="102">
        <v>5.661358314485699E-2</v>
      </c>
      <c r="HZ130" s="102">
        <v>5.3558518054127972E-2</v>
      </c>
      <c r="IA130" s="102">
        <v>5.5014724737431853E-2</v>
      </c>
      <c r="IB130" s="102">
        <v>5.3852570891631209E-2</v>
      </c>
      <c r="IC130" s="102">
        <v>5.8599598871943409E-2</v>
      </c>
      <c r="ID130" s="102">
        <v>5.626557449740905E-2</v>
      </c>
      <c r="IE130" s="102">
        <v>6.0107688471943532E-2</v>
      </c>
      <c r="IF130" s="102">
        <v>5.3997235491490339E-2</v>
      </c>
      <c r="IG130" s="102">
        <v>4.0211425382858802E-2</v>
      </c>
      <c r="IH130" s="102">
        <v>5.0460211379031172E-2</v>
      </c>
      <c r="II130" s="102">
        <v>5.3450215515934679E-2</v>
      </c>
      <c r="IJ130" s="102">
        <v>5.0460211379031172E-2</v>
      </c>
      <c r="IK130" s="102">
        <v>5.6507448591785948E-2</v>
      </c>
      <c r="IL130" s="102">
        <v>5.8669803458831243E-2</v>
      </c>
      <c r="IM130" s="102">
        <v>5.0854518593198249E-2</v>
      </c>
      <c r="IN130" s="102">
        <v>4.4261488368499018E-2</v>
      </c>
      <c r="IO130" s="102">
        <v>3.7447463325339998E-2</v>
      </c>
      <c r="IP130" s="102">
        <v>3.8159954950910069E-2</v>
      </c>
      <c r="IQ130" s="102">
        <v>3.9127299487328793E-2</v>
      </c>
      <c r="IR130" s="102">
        <v>3.270357589296366E-2</v>
      </c>
      <c r="IS130" s="102">
        <v>2.6494151918294781E-2</v>
      </c>
      <c r="IT130" s="102">
        <v>3.4260206612145613E-2</v>
      </c>
      <c r="IU130" s="102">
        <v>3.8208523883216119E-2</v>
      </c>
      <c r="IV130" s="102">
        <v>3.7914268196760151E-2</v>
      </c>
      <c r="IW130" s="102">
        <v>4.2092240523182917E-2</v>
      </c>
      <c r="IX130" s="102">
        <v>4.4304511534371552E-2</v>
      </c>
      <c r="IY130" s="102">
        <v>4.2207776530283722E-2</v>
      </c>
      <c r="IZ130" s="102">
        <v>4.0834574191184393E-2</v>
      </c>
      <c r="JA130" s="102">
        <v>4.0099999999999997E-2</v>
      </c>
      <c r="JB130" s="102">
        <v>3.4873649857018678E-2</v>
      </c>
      <c r="JC130" s="102">
        <v>3.5860897185054988E-2</v>
      </c>
      <c r="JD130" s="102">
        <v>3.7981998587310328E-2</v>
      </c>
      <c r="JE130" s="102">
        <v>3.4674845846328031E-2</v>
      </c>
      <c r="JF130" s="102">
        <v>4.2225460148949873E-2</v>
      </c>
    </row>
    <row r="131" spans="1:266" ht="12.9" customHeight="1" x14ac:dyDescent="0.2">
      <c r="A131" s="73" t="s">
        <v>139</v>
      </c>
      <c r="L131" s="1"/>
      <c r="M131" s="1"/>
      <c r="X131" s="1"/>
      <c r="Y131" s="1"/>
      <c r="Z131" s="1"/>
      <c r="AA131" s="1"/>
      <c r="AD131" s="1"/>
      <c r="GW131" s="102">
        <v>3.7969837157830789E-2</v>
      </c>
      <c r="GX131" s="102">
        <v>5.6180450258955038E-2</v>
      </c>
      <c r="GY131" s="102">
        <v>5.0096443177476933E-2</v>
      </c>
      <c r="GZ131" s="102">
        <v>6.8415669173009161E-2</v>
      </c>
      <c r="HA131" s="102">
        <v>9.7632721359165883E-2</v>
      </c>
      <c r="HB131" s="102">
        <v>0.1124769901818729</v>
      </c>
      <c r="HC131" s="102">
        <v>0.1108312775495784</v>
      </c>
      <c r="HD131" s="102">
        <v>0.1150922212911878</v>
      </c>
      <c r="HE131" s="102">
        <v>0.10483970438558481</v>
      </c>
      <c r="HF131" s="102">
        <v>8.8779626040673645E-2</v>
      </c>
      <c r="HG131" s="102">
        <v>4.5256053623284311E-2</v>
      </c>
      <c r="HH131" s="102">
        <v>4.5112337095574821E-2</v>
      </c>
      <c r="HI131" s="102">
        <v>3.4380548163516149E-2</v>
      </c>
      <c r="HJ131" s="102">
        <v>6.5154753768564444E-2</v>
      </c>
      <c r="HK131" s="102">
        <v>6.5667266803073693E-2</v>
      </c>
      <c r="HL131" s="102">
        <v>5.9706891844101759E-2</v>
      </c>
      <c r="HM131" s="102">
        <v>5.345862907077404E-2</v>
      </c>
      <c r="HN131" s="102">
        <v>5.9507536292222267E-2</v>
      </c>
      <c r="HO131" s="102">
        <v>5.6807956090959059E-2</v>
      </c>
      <c r="HP131" s="102">
        <v>4.9266817675530913E-2</v>
      </c>
      <c r="HQ131" s="102">
        <v>5.0929922905775277E-2</v>
      </c>
      <c r="HR131" s="102">
        <v>4.8048804053079562E-2</v>
      </c>
      <c r="HS131" s="102">
        <v>4.6216680545863233E-2</v>
      </c>
      <c r="HT131" s="102">
        <v>6.9856168072502917E-2</v>
      </c>
      <c r="HU131" s="102">
        <v>3.5005448822564338E-2</v>
      </c>
      <c r="HV131" s="102">
        <v>6.122238913231811E-2</v>
      </c>
      <c r="HW131" s="102">
        <v>4.8920032795061193E-2</v>
      </c>
      <c r="HX131" s="102">
        <v>4.4370095010588348E-2</v>
      </c>
      <c r="HY131" s="102">
        <v>3.3517724046532867E-2</v>
      </c>
      <c r="HZ131" s="102">
        <v>4.24109256139251E-2</v>
      </c>
      <c r="IA131" s="102">
        <v>4.5605298043553788E-2</v>
      </c>
      <c r="IB131" s="102">
        <v>8.1816728003334699E-2</v>
      </c>
      <c r="IC131" s="102">
        <v>3.9635635891341461E-2</v>
      </c>
      <c r="ID131" s="102">
        <v>5.3381162759823131E-2</v>
      </c>
      <c r="IE131" s="102">
        <v>9.8816017137227943E-2</v>
      </c>
      <c r="IF131" s="102">
        <v>8.3510242597016351E-2</v>
      </c>
      <c r="IG131" s="102">
        <v>7.802036293260145E-2</v>
      </c>
      <c r="IH131" s="102">
        <v>0.1031938647893379</v>
      </c>
      <c r="II131" s="102">
        <v>0.1059559751519142</v>
      </c>
      <c r="IJ131" s="102">
        <v>0.1031938647893379</v>
      </c>
      <c r="IK131" s="102">
        <v>8.4648765429337261E-2</v>
      </c>
      <c r="IL131" s="102">
        <v>8.2478595836862428E-2</v>
      </c>
      <c r="IM131" s="102">
        <v>8.1398653570950788E-2</v>
      </c>
      <c r="IN131" s="102">
        <v>8.0303064724408818E-2</v>
      </c>
      <c r="IO131" s="102">
        <v>7.3422249194867742E-2</v>
      </c>
      <c r="IP131" s="102">
        <v>6.908251578991724E-2</v>
      </c>
      <c r="IQ131" s="102">
        <v>6.8113505263426508E-2</v>
      </c>
      <c r="IR131" s="102">
        <v>5.7262267702344542E-2</v>
      </c>
      <c r="IS131" s="102">
        <v>4.9113526235513273E-2</v>
      </c>
      <c r="IT131" s="102">
        <v>4.8316266556236213E-2</v>
      </c>
      <c r="IU131" s="102">
        <v>5.4303025532112449E-2</v>
      </c>
      <c r="IV131" s="102">
        <v>4.9836852045084402E-2</v>
      </c>
      <c r="IW131" s="102">
        <v>5.0961689332641572E-2</v>
      </c>
      <c r="IX131" s="102">
        <v>5.5984466807147019E-2</v>
      </c>
      <c r="IY131" s="102">
        <v>5.2357441562371473E-2</v>
      </c>
      <c r="IZ131" s="102">
        <v>5.2575806702750083E-2</v>
      </c>
      <c r="JA131" s="102">
        <v>5.62E-2</v>
      </c>
      <c r="JB131" s="102">
        <v>6.4796398992651563E-2</v>
      </c>
      <c r="JC131" s="102">
        <v>3.9893221979515253E-2</v>
      </c>
      <c r="JD131" s="102">
        <v>3.8317425263843408E-2</v>
      </c>
      <c r="JE131" s="102">
        <v>3.6396280051221301E-2</v>
      </c>
      <c r="JF131" s="102">
        <v>3.7568738965624592E-2</v>
      </c>
    </row>
    <row r="132" spans="1:266" ht="12.9" customHeight="1" x14ac:dyDescent="0.2">
      <c r="A132" s="73" t="s">
        <v>140</v>
      </c>
      <c r="L132" s="1"/>
      <c r="M132" s="1"/>
      <c r="X132" s="1"/>
      <c r="Y132" s="1"/>
      <c r="Z132" s="1"/>
      <c r="AA132" s="1"/>
      <c r="AD132" s="1"/>
      <c r="GW132" s="102">
        <v>7.3395581802743276E-2</v>
      </c>
      <c r="GX132" s="102">
        <v>7.8204068771859953E-2</v>
      </c>
      <c r="GY132" s="102">
        <v>8.0645029652374731E-2</v>
      </c>
      <c r="GZ132" s="102">
        <v>8.1939016571732734E-2</v>
      </c>
      <c r="HA132" s="102">
        <v>9.2389307220721265E-2</v>
      </c>
      <c r="HB132" s="102">
        <v>9.6483779462034458E-2</v>
      </c>
      <c r="HC132" s="102">
        <v>9.7762603728985403E-2</v>
      </c>
      <c r="HD132" s="102">
        <v>9.7530766620852818E-2</v>
      </c>
      <c r="HE132" s="102">
        <v>9.2071889744099272E-2</v>
      </c>
      <c r="HF132" s="102">
        <v>9.1048292196811653E-2</v>
      </c>
      <c r="HG132" s="102">
        <v>8.4901149548336913E-2</v>
      </c>
      <c r="HH132" s="102">
        <v>8.6078217149136299E-2</v>
      </c>
      <c r="HI132" s="102">
        <v>8.0676562248520128E-2</v>
      </c>
      <c r="HJ132" s="102">
        <v>8.6530510172035668E-2</v>
      </c>
      <c r="HK132" s="102">
        <v>8.2405798978750625E-2</v>
      </c>
      <c r="HL132" s="102">
        <v>8.1645345750126941E-2</v>
      </c>
      <c r="HM132" s="102">
        <v>8.5166195856185734E-2</v>
      </c>
      <c r="HN132" s="102">
        <v>8.6868023511527628E-2</v>
      </c>
      <c r="HO132" s="102">
        <v>9.1619849601120143E-2</v>
      </c>
      <c r="HP132" s="102">
        <v>9.5295155743177387E-2</v>
      </c>
      <c r="HQ132" s="102">
        <v>9.3256796046372881E-2</v>
      </c>
      <c r="HR132" s="102">
        <v>9.2566655646967269E-2</v>
      </c>
      <c r="HS132" s="102">
        <v>9.1288173604084796E-2</v>
      </c>
      <c r="HT132" s="102">
        <v>8.9912402930259663E-2</v>
      </c>
      <c r="HU132" s="102">
        <v>8.7265793383018278E-2</v>
      </c>
      <c r="HV132" s="102">
        <v>9.4206244975944861E-2</v>
      </c>
      <c r="HW132" s="102">
        <v>9.7727228058225951E-2</v>
      </c>
      <c r="HX132" s="102">
        <v>0.1029686469554611</v>
      </c>
      <c r="HY132" s="102">
        <v>0.1085824641502547</v>
      </c>
      <c r="HZ132" s="102">
        <v>9.9160808297127298E-2</v>
      </c>
      <c r="IA132" s="102">
        <v>0.1026721484102939</v>
      </c>
      <c r="IB132" s="102">
        <v>9.8320630740638071E-2</v>
      </c>
      <c r="IC132" s="102">
        <v>0.1026308085001866</v>
      </c>
      <c r="ID132" s="102">
        <v>0.1006942927098014</v>
      </c>
      <c r="IE132" s="102">
        <v>9.8086718065354211E-2</v>
      </c>
      <c r="IF132" s="102">
        <v>9.9026883649637368E-2</v>
      </c>
      <c r="IG132" s="102">
        <v>0.10170113084905261</v>
      </c>
      <c r="IH132" s="102">
        <v>0.1044041661749612</v>
      </c>
      <c r="II132" s="102">
        <v>0.10646118246495</v>
      </c>
      <c r="IJ132" s="102">
        <v>0.1044041661749612</v>
      </c>
      <c r="IK132" s="102">
        <v>0.1030491002353266</v>
      </c>
      <c r="IL132" s="102">
        <v>9.0554922854480732E-2</v>
      </c>
      <c r="IM132" s="102">
        <v>7.8635203000745946E-2</v>
      </c>
      <c r="IN132" s="102">
        <v>6.9381799802586422E-2</v>
      </c>
      <c r="IO132" s="102">
        <v>9.86137729182478E-2</v>
      </c>
      <c r="IP132" s="102">
        <v>9.2520623171009606E-2</v>
      </c>
      <c r="IQ132" s="102">
        <v>0.1003094787674116</v>
      </c>
      <c r="IR132" s="102">
        <v>9.368392662657811E-2</v>
      </c>
      <c r="IS132" s="102">
        <v>8.2742888208812454E-2</v>
      </c>
      <c r="IT132" s="102">
        <v>9.317999559670273E-2</v>
      </c>
      <c r="IU132" s="102">
        <v>0.1044487849824409</v>
      </c>
      <c r="IV132" s="102">
        <v>0.10166677883026171</v>
      </c>
      <c r="IW132" s="102">
        <v>9.9618259826358926E-2</v>
      </c>
      <c r="IX132" s="102">
        <v>9.1661752908217528E-2</v>
      </c>
      <c r="IY132" s="102">
        <v>8.6568605039527471E-2</v>
      </c>
      <c r="IZ132" s="102">
        <v>8.3610324280005005E-2</v>
      </c>
      <c r="JA132" s="102">
        <v>9.11E-2</v>
      </c>
      <c r="JB132" s="102">
        <v>9.088025071864507E-2</v>
      </c>
      <c r="JC132" s="102">
        <v>9.2060669289553254E-2</v>
      </c>
      <c r="JD132" s="102">
        <v>9.7366611685291066E-2</v>
      </c>
      <c r="JE132" s="102">
        <v>9.3459262409943664E-2</v>
      </c>
      <c r="JF132" s="102">
        <v>0.1097936378157152</v>
      </c>
    </row>
    <row r="133" spans="1:266" ht="12.9" customHeight="1" x14ac:dyDescent="0.2">
      <c r="A133" s="73" t="s">
        <v>150</v>
      </c>
      <c r="L133" s="1"/>
      <c r="M133" s="1"/>
      <c r="X133" s="1"/>
      <c r="Y133" s="1"/>
      <c r="Z133" s="1"/>
      <c r="AA133" s="1"/>
      <c r="AD133" s="1"/>
      <c r="GW133" s="102">
        <v>2.665850964138837E-2</v>
      </c>
      <c r="GX133" s="102">
        <v>2.542398214911433E-2</v>
      </c>
      <c r="GY133" s="102">
        <v>2.5499642434657251E-2</v>
      </c>
      <c r="GZ133" s="102">
        <v>2.5729939696724682E-2</v>
      </c>
      <c r="HA133" s="102">
        <v>2.549627423085853E-2</v>
      </c>
      <c r="HB133" s="102">
        <v>4.6582227541461969E-2</v>
      </c>
      <c r="HC133" s="102">
        <v>2.088748185945347E-2</v>
      </c>
      <c r="HD133" s="102">
        <v>2.1359373578489559E-2</v>
      </c>
      <c r="HE133" s="102">
        <v>3.2831140304877847E-2</v>
      </c>
      <c r="HF133" s="102">
        <v>2.885267587660793E-2</v>
      </c>
      <c r="HG133" s="102">
        <v>3.2438177093448317E-2</v>
      </c>
      <c r="HH133" s="102">
        <v>4.0558514402178003E-2</v>
      </c>
      <c r="HI133" s="102">
        <v>3.3988303179912423E-2</v>
      </c>
      <c r="HJ133" s="102">
        <v>3.9875303874826733E-2</v>
      </c>
      <c r="HK133" s="102">
        <v>5.3581233746562651E-2</v>
      </c>
      <c r="HL133" s="102">
        <v>5.2535538923977033E-2</v>
      </c>
      <c r="HM133" s="102">
        <v>4.0112937280424948E-2</v>
      </c>
      <c r="HN133" s="102">
        <v>3.6164615788946183E-2</v>
      </c>
      <c r="HO133" s="102">
        <v>4.6503380349024737E-2</v>
      </c>
      <c r="HP133" s="102">
        <v>4.462881283699368E-2</v>
      </c>
      <c r="HQ133" s="102">
        <v>4.0696378247629457E-2</v>
      </c>
      <c r="HR133" s="102">
        <v>5.8899591474524338E-2</v>
      </c>
      <c r="HS133" s="102">
        <v>4.3225364540637357E-2</v>
      </c>
      <c r="HT133" s="102">
        <v>5.0751525152002673E-2</v>
      </c>
      <c r="HU133" s="102">
        <v>3.2424419706647008E-2</v>
      </c>
      <c r="HV133" s="102">
        <v>4.2962076379711778E-2</v>
      </c>
      <c r="HW133" s="102">
        <v>4.0660545532943577E-2</v>
      </c>
      <c r="HX133" s="102">
        <v>3.4336973109406317E-2</v>
      </c>
      <c r="HY133" s="102">
        <v>4.8801607191836759E-2</v>
      </c>
      <c r="HZ133" s="102">
        <v>4.1574812552083187E-2</v>
      </c>
      <c r="IA133" s="102">
        <v>3.4407439598547238E-2</v>
      </c>
      <c r="IB133" s="102">
        <v>3.2818821569686719E-2</v>
      </c>
      <c r="IC133" s="102">
        <v>3.6267569174707082E-2</v>
      </c>
      <c r="ID133" s="102">
        <v>3.7050785265708243E-2</v>
      </c>
      <c r="IE133" s="102">
        <v>2.8743881545683959E-2</v>
      </c>
      <c r="IF133" s="102">
        <v>3.1845760256612309E-2</v>
      </c>
      <c r="IG133" s="102">
        <v>2.426248107857883E-2</v>
      </c>
      <c r="IH133" s="102">
        <v>4.0899900495121468E-2</v>
      </c>
      <c r="II133" s="102">
        <v>3.2355377488376212E-2</v>
      </c>
      <c r="IJ133" s="102">
        <v>4.0899900495121468E-2</v>
      </c>
      <c r="IK133" s="102">
        <v>8.6033850420706853E-2</v>
      </c>
      <c r="IL133" s="102">
        <v>0.1073558819458281</v>
      </c>
      <c r="IM133" s="102">
        <v>9.7150952286970932E-2</v>
      </c>
      <c r="IN133" s="102">
        <v>5.5988653096029142E-2</v>
      </c>
      <c r="IO133" s="102">
        <v>5.9669475224691418E-2</v>
      </c>
      <c r="IP133" s="102">
        <v>5.4591885246709188E-2</v>
      </c>
      <c r="IQ133" s="102">
        <v>5.6467938825194332E-2</v>
      </c>
      <c r="IR133" s="102">
        <v>6.6339175109318235E-2</v>
      </c>
      <c r="IS133" s="102">
        <v>4.069946699277837E-2</v>
      </c>
      <c r="IT133" s="102">
        <v>6.1595945595866189E-2</v>
      </c>
      <c r="IU133" s="102">
        <v>6.1922646158116143E-2</v>
      </c>
      <c r="IV133" s="102">
        <v>5.3849405752278007E-2</v>
      </c>
      <c r="IW133" s="102">
        <v>5.2130976452566001E-2</v>
      </c>
      <c r="IX133" s="102">
        <v>7.175055659933792E-2</v>
      </c>
      <c r="IY133" s="102">
        <v>6.2862971806150109E-2</v>
      </c>
      <c r="IZ133" s="102">
        <v>7.1157061082925813E-2</v>
      </c>
      <c r="JA133" s="102">
        <v>4.2200000000000001E-2</v>
      </c>
      <c r="JB133" s="102">
        <v>3.4012894505028111E-2</v>
      </c>
      <c r="JC133" s="102">
        <v>2.8732648794227249E-2</v>
      </c>
      <c r="JD133" s="102">
        <v>2.889337368704345E-2</v>
      </c>
      <c r="JE133" s="102">
        <v>2.3552361583120109E-2</v>
      </c>
      <c r="JF133" s="102">
        <v>2.8264311851631179E-2</v>
      </c>
    </row>
    <row r="134" spans="1:266" ht="12.9" customHeight="1" x14ac:dyDescent="0.2">
      <c r="A134" s="73" t="s">
        <v>151</v>
      </c>
      <c r="L134" s="1"/>
      <c r="M134" s="1"/>
      <c r="X134" s="1"/>
      <c r="Y134" s="1"/>
      <c r="Z134" s="1"/>
      <c r="AA134" s="1"/>
      <c r="AD134" s="1"/>
      <c r="GW134" s="102"/>
      <c r="GX134" s="102"/>
      <c r="GY134" s="102"/>
      <c r="GZ134" s="102"/>
      <c r="HA134" s="102"/>
      <c r="HB134" s="102">
        <v>8.0106876039509212E-3</v>
      </c>
      <c r="HC134" s="102">
        <v>4.8869626824186952E-4</v>
      </c>
      <c r="HD134" s="102">
        <v>4.2019622617629759E-4</v>
      </c>
      <c r="HE134" s="102">
        <v>1.813161974581396E-4</v>
      </c>
      <c r="HF134" s="102">
        <v>3.9675801788061497E-5</v>
      </c>
      <c r="HG134" s="102">
        <v>6.7723750660788237E-5</v>
      </c>
      <c r="HH134" s="102">
        <v>6.178128007726849E-5</v>
      </c>
      <c r="HI134" s="102">
        <v>5.6441851653967811E-5</v>
      </c>
      <c r="HJ134" s="102">
        <v>8.4998384320974704E-4</v>
      </c>
      <c r="HK134" s="102">
        <v>4.444108621861248E-2</v>
      </c>
      <c r="HL134" s="102">
        <v>4.6398409158699597E-2</v>
      </c>
      <c r="HM134" s="102">
        <v>1.0040976269697129E-3</v>
      </c>
      <c r="HN134" s="102">
        <v>1.435522112108634E-2</v>
      </c>
      <c r="HO134" s="102">
        <v>1.102670425617369E-2</v>
      </c>
      <c r="HP134" s="102">
        <v>1.5191644620864E-2</v>
      </c>
      <c r="HQ134" s="102">
        <v>5.138314833863987E-2</v>
      </c>
      <c r="HR134" s="102">
        <v>1.2425494056761809E-2</v>
      </c>
      <c r="HS134" s="102">
        <v>1.8639584233484711E-2</v>
      </c>
      <c r="HT134" s="102">
        <v>3.1930690053867368E-4</v>
      </c>
      <c r="HU134" s="102">
        <v>2.4437291904368151E-4</v>
      </c>
      <c r="HV134" s="102">
        <v>1.1895481871924841E-3</v>
      </c>
      <c r="HW134" s="102">
        <v>4.4703681379256602E-3</v>
      </c>
      <c r="HX134" s="102">
        <v>1.068793933294938E-2</v>
      </c>
      <c r="HY134" s="102">
        <v>1.6126316357573649E-2</v>
      </c>
      <c r="HZ134" s="102">
        <v>1.2344542149477611E-2</v>
      </c>
      <c r="IA134" s="102">
        <v>1.9913026074258312E-2</v>
      </c>
      <c r="IB134" s="102">
        <v>3.1977384070785472E-2</v>
      </c>
      <c r="IC134" s="102">
        <v>1.0527206634794881E-2</v>
      </c>
      <c r="ID134" s="102">
        <v>3.1707959947015953E-2</v>
      </c>
      <c r="IE134" s="102">
        <v>5.8268041561976387E-3</v>
      </c>
      <c r="IF134" s="102">
        <v>6.1224981634667528E-3</v>
      </c>
      <c r="IG134" s="102">
        <v>6.0711920300427023E-3</v>
      </c>
      <c r="IH134" s="102">
        <v>8.0606060236057472E-3</v>
      </c>
      <c r="II134" s="102">
        <v>1.0231239762519729E-2</v>
      </c>
      <c r="IJ134" s="102">
        <v>8.0606060236057472E-3</v>
      </c>
      <c r="IK134" s="102">
        <v>2.6581170430453958E-2</v>
      </c>
      <c r="IL134" s="102">
        <v>3.3699080795671327E-2</v>
      </c>
      <c r="IM134" s="102">
        <v>1.9149943038645711E-2</v>
      </c>
      <c r="IN134" s="102">
        <v>1.4282390430532369E-2</v>
      </c>
      <c r="IO134" s="102">
        <v>3.7564056446039778E-3</v>
      </c>
      <c r="IP134" s="102">
        <v>3.180700662124929E-3</v>
      </c>
      <c r="IQ134" s="102">
        <v>2.8272993154590241E-3</v>
      </c>
      <c r="IR134" s="102">
        <v>2.7851060502511629E-3</v>
      </c>
      <c r="IS134" s="102">
        <v>2.731738521222112E-3</v>
      </c>
      <c r="IT134" s="102">
        <v>2.5445882856476999E-3</v>
      </c>
      <c r="IU134" s="102">
        <v>1.7879449074148158E-2</v>
      </c>
      <c r="IV134" s="102">
        <v>1.114934631282833E-3</v>
      </c>
      <c r="IW134" s="102">
        <v>1.11664372407711E-3</v>
      </c>
      <c r="IX134" s="102">
        <v>3.9637005392110219E-3</v>
      </c>
      <c r="IY134" s="102">
        <v>4.0108922453733738E-3</v>
      </c>
      <c r="IZ134" s="102">
        <v>4.3837311286240039E-3</v>
      </c>
      <c r="JA134" s="102">
        <v>3.8E-3</v>
      </c>
      <c r="JB134" s="102">
        <v>4.2007019411078464E-3</v>
      </c>
      <c r="JC134" s="102">
        <v>3.429925886871936E-3</v>
      </c>
      <c r="JD134" s="102">
        <v>5.0186154405356554E-3</v>
      </c>
      <c r="JE134" s="102">
        <v>5.0094663285615293E-3</v>
      </c>
      <c r="JF134" s="102">
        <v>8.5285664900543474E-3</v>
      </c>
    </row>
    <row r="135" spans="1:266" ht="12.9" customHeight="1" x14ac:dyDescent="0.2">
      <c r="A135" s="73" t="s">
        <v>152</v>
      </c>
      <c r="L135" s="1"/>
      <c r="M135" s="1"/>
      <c r="X135" s="1"/>
      <c r="Y135" s="1"/>
      <c r="Z135" s="1"/>
      <c r="AA135" s="1"/>
      <c r="AD135" s="1"/>
      <c r="GW135" s="102"/>
      <c r="GX135" s="102"/>
      <c r="GY135" s="102"/>
      <c r="GZ135" s="102"/>
      <c r="HA135" s="102"/>
      <c r="HB135" s="102">
        <v>4.5274705225191968E-2</v>
      </c>
      <c r="HC135" s="102">
        <v>4.4068357249347608E-2</v>
      </c>
      <c r="HD135" s="102">
        <v>4.7535606642858323E-2</v>
      </c>
      <c r="HE135" s="102">
        <v>4.334519511969618E-2</v>
      </c>
      <c r="HF135" s="102">
        <v>3.6046080962246103E-2</v>
      </c>
      <c r="HG135" s="102">
        <v>3.4327612081175699E-2</v>
      </c>
      <c r="HH135" s="102">
        <v>3.028543484357055E-2</v>
      </c>
      <c r="HI135" s="102">
        <v>2.9554843242466509E-2</v>
      </c>
      <c r="HJ135" s="102">
        <v>7.7431950402584132E-2</v>
      </c>
      <c r="HK135" s="102">
        <v>4.0608316013342458E-2</v>
      </c>
      <c r="HL135" s="102">
        <v>3.4497356366790688E-2</v>
      </c>
      <c r="HM135" s="102">
        <v>3.6441635670245769E-2</v>
      </c>
      <c r="HN135" s="102">
        <v>3.6864259162215231E-2</v>
      </c>
      <c r="HO135" s="102">
        <v>4.7403368172282037E-2</v>
      </c>
      <c r="HP135" s="102">
        <v>5.710841732438799E-2</v>
      </c>
      <c r="HQ135" s="102">
        <v>3.8998756337777878E-2</v>
      </c>
      <c r="HR135" s="102">
        <v>3.8765974211320282E-2</v>
      </c>
      <c r="HS135" s="102">
        <v>3.9225409226902382E-2</v>
      </c>
      <c r="HT135" s="102">
        <v>4.2898012239959253E-2</v>
      </c>
      <c r="HU135" s="102">
        <v>1.6823457477766229E-2</v>
      </c>
      <c r="HV135" s="102">
        <v>2.7449889977558491E-2</v>
      </c>
      <c r="HW135" s="102">
        <v>3.9335264430708783E-2</v>
      </c>
      <c r="HX135" s="102">
        <v>3.5330363997544967E-2</v>
      </c>
      <c r="HY135" s="102">
        <v>5.5743677284399377E-2</v>
      </c>
      <c r="HZ135" s="102">
        <v>7.2034235456662168E-2</v>
      </c>
      <c r="IA135" s="102">
        <v>5.5221309763892563E-2</v>
      </c>
      <c r="IB135" s="102">
        <v>5.53647919914469E-2</v>
      </c>
      <c r="IC135" s="102">
        <v>5.2950879072650739E-2</v>
      </c>
      <c r="ID135" s="102">
        <v>5.1973715723993778E-2</v>
      </c>
      <c r="IE135" s="102">
        <v>5.4880664690861718E-2</v>
      </c>
      <c r="IF135" s="102">
        <v>5.4031890727556521E-2</v>
      </c>
      <c r="IG135" s="102">
        <v>4.2518116006754141E-2</v>
      </c>
      <c r="IH135" s="102">
        <v>4.0189648899500018E-2</v>
      </c>
      <c r="II135" s="102">
        <v>4.2656182550565303E-2</v>
      </c>
      <c r="IJ135" s="102">
        <v>4.0189648899500018E-2</v>
      </c>
      <c r="IK135" s="102">
        <v>3.0768512144355002E-2</v>
      </c>
      <c r="IL135" s="102">
        <v>2.7456611935669981E-2</v>
      </c>
      <c r="IM135" s="102">
        <v>2.2114774202701481E-2</v>
      </c>
      <c r="IN135" s="102">
        <v>2.7575324418908791E-2</v>
      </c>
      <c r="IO135" s="102">
        <v>1.5347401250790441E-2</v>
      </c>
      <c r="IP135" s="102">
        <v>1.084002592550566E-2</v>
      </c>
      <c r="IQ135" s="102">
        <v>1.32439444349557E-2</v>
      </c>
      <c r="IR135" s="102">
        <v>1.378047403962661E-2</v>
      </c>
      <c r="IS135" s="102">
        <v>2.6230582748499959E-2</v>
      </c>
      <c r="IT135" s="102">
        <v>2.617864035359348E-2</v>
      </c>
      <c r="IU135" s="102">
        <v>1.8383438037054421E-2</v>
      </c>
      <c r="IV135" s="102">
        <v>1.5465602854161089E-2</v>
      </c>
      <c r="IW135" s="102">
        <v>1.589962028621271E-2</v>
      </c>
      <c r="IX135" s="102">
        <v>1.657957112144336E-2</v>
      </c>
      <c r="IY135" s="102">
        <v>1.9742562193213058E-2</v>
      </c>
      <c r="IZ135" s="102">
        <v>2.6198852416125771E-2</v>
      </c>
      <c r="JA135" s="102">
        <v>1.83E-2</v>
      </c>
      <c r="JB135" s="102">
        <v>2.0963967899670172E-2</v>
      </c>
      <c r="JC135" s="102">
        <v>2.0320842344260601E-2</v>
      </c>
      <c r="JD135" s="102">
        <v>1.9512719148709959E-2</v>
      </c>
      <c r="JE135" s="102">
        <v>1.53091781090425E-2</v>
      </c>
      <c r="JF135" s="102">
        <v>2.8857307593071879E-2</v>
      </c>
    </row>
    <row r="136" spans="1:266" ht="12.9" customHeight="1" x14ac:dyDescent="0.2">
      <c r="A136" s="73" t="s">
        <v>153</v>
      </c>
      <c r="L136" s="1"/>
      <c r="M136" s="1"/>
      <c r="X136" s="1"/>
      <c r="Y136" s="1"/>
      <c r="Z136" s="1"/>
      <c r="AA136" s="1"/>
      <c r="AD136" s="1"/>
      <c r="GW136" s="102"/>
      <c r="GX136" s="102"/>
      <c r="GY136" s="102"/>
      <c r="GZ136" s="102"/>
      <c r="HA136" s="102"/>
      <c r="HB136" s="102">
        <v>5.179860940822828E-2</v>
      </c>
      <c r="HC136" s="102">
        <v>4.4852780321127703E-2</v>
      </c>
      <c r="HD136" s="102">
        <v>4.1906607442681078E-2</v>
      </c>
      <c r="HE136" s="102">
        <v>3.5329584786353292E-2</v>
      </c>
      <c r="HF136" s="102">
        <v>2.4967312920343449E-2</v>
      </c>
      <c r="HG136" s="102">
        <v>3.7442575743308573E-2</v>
      </c>
      <c r="HH136" s="102">
        <v>3.7313676415704211E-2</v>
      </c>
      <c r="HI136" s="102">
        <v>2.8041807331248919E-2</v>
      </c>
      <c r="HJ136" s="102">
        <v>3.4834272512313198E-2</v>
      </c>
      <c r="HK136" s="102">
        <v>3.8495869267879353E-2</v>
      </c>
      <c r="HL136" s="102">
        <v>3.5073066860362843E-2</v>
      </c>
      <c r="HM136" s="102">
        <v>3.5966647634205859E-2</v>
      </c>
      <c r="HN136" s="102">
        <v>3.4718192250137003E-2</v>
      </c>
      <c r="HO136" s="102">
        <v>3.5702034995275869E-2</v>
      </c>
      <c r="HP136" s="102">
        <v>4.1888816319360089E-2</v>
      </c>
      <c r="HQ136" s="102">
        <v>3.7408630135526359E-2</v>
      </c>
      <c r="HR136" s="102">
        <v>3.7295931646106457E-2</v>
      </c>
      <c r="HS136" s="102">
        <v>4.1228744077414968E-2</v>
      </c>
      <c r="HT136" s="102">
        <v>5.5110495853378107E-2</v>
      </c>
      <c r="HU136" s="102">
        <v>2.7933488754716271E-2</v>
      </c>
      <c r="HV136" s="102">
        <v>4.4398979879976271E-2</v>
      </c>
      <c r="HW136" s="102">
        <v>2.3920411089543441E-2</v>
      </c>
      <c r="HX136" s="102">
        <v>3.0357904275733521E-2</v>
      </c>
      <c r="HY136" s="102">
        <v>2.6856136504901099E-2</v>
      </c>
      <c r="HZ136" s="102">
        <v>3.1008172085407001E-2</v>
      </c>
      <c r="IA136" s="102">
        <v>3.1568588434998032E-2</v>
      </c>
      <c r="IB136" s="102">
        <v>3.3217832089658512E-2</v>
      </c>
      <c r="IC136" s="102">
        <v>3.459593875089606E-2</v>
      </c>
      <c r="ID136" s="102">
        <v>3.5187375514151548E-2</v>
      </c>
      <c r="IE136" s="102">
        <v>3.7858431838144781E-2</v>
      </c>
      <c r="IF136" s="102">
        <v>3.5507313399762319E-2</v>
      </c>
      <c r="IG136" s="102">
        <v>1.9445634128084709E-2</v>
      </c>
      <c r="IH136" s="102">
        <v>1.976136918175837E-2</v>
      </c>
      <c r="II136" s="102">
        <v>1.7025856896534922E-2</v>
      </c>
      <c r="IJ136" s="102">
        <v>1.976136918175837E-2</v>
      </c>
      <c r="IK136" s="102">
        <v>5.0310161057813822E-2</v>
      </c>
      <c r="IL136" s="102">
        <v>3.9497203555620718E-2</v>
      </c>
      <c r="IM136" s="102">
        <v>2.4313196507759181E-2</v>
      </c>
      <c r="IN136" s="102">
        <v>2.13046759815466E-2</v>
      </c>
      <c r="IO136" s="102">
        <v>2.607089220165671E-2</v>
      </c>
      <c r="IP136" s="102">
        <v>2.7696930980125281E-2</v>
      </c>
      <c r="IQ136" s="102">
        <v>2.2241454979650049E-2</v>
      </c>
      <c r="IR136" s="102">
        <v>2.1223457675382858E-2</v>
      </c>
      <c r="IS136" s="102">
        <v>1.7079979611195711E-2</v>
      </c>
      <c r="IT136" s="102">
        <v>1.942654645037559E-2</v>
      </c>
      <c r="IU136" s="102">
        <v>1.9421819139229551E-2</v>
      </c>
      <c r="IV136" s="102">
        <v>2.5370913640248551E-2</v>
      </c>
      <c r="IW136" s="102">
        <v>2.5541376400401671E-2</v>
      </c>
      <c r="IX136" s="102">
        <v>3.4585843619001883E-2</v>
      </c>
      <c r="IY136" s="102">
        <v>3.3158469644433031E-2</v>
      </c>
      <c r="IZ136" s="102">
        <v>3.9047187205096527E-2</v>
      </c>
      <c r="JA136" s="102">
        <v>3.7499999999999999E-2</v>
      </c>
      <c r="JB136" s="102">
        <v>3.29812667265032E-2</v>
      </c>
      <c r="JC136" s="102">
        <v>3.2666552325290747E-2</v>
      </c>
      <c r="JD136" s="102">
        <v>3.1426003732765301E-2</v>
      </c>
      <c r="JE136" s="102">
        <v>2.7217289990553461E-2</v>
      </c>
      <c r="JF136" s="102">
        <v>3.051305845060668E-2</v>
      </c>
    </row>
    <row r="137" spans="1:266" ht="12.9" customHeight="1" x14ac:dyDescent="0.2">
      <c r="A137" s="73" t="s">
        <v>154</v>
      </c>
      <c r="L137" s="1"/>
      <c r="M137" s="1"/>
      <c r="X137" s="1"/>
      <c r="Y137" s="1"/>
      <c r="Z137" s="1"/>
      <c r="AA137" s="1"/>
      <c r="AD137" s="1"/>
      <c r="GW137" s="102"/>
      <c r="GX137" s="102"/>
      <c r="GY137" s="102"/>
      <c r="GZ137" s="102"/>
      <c r="HA137" s="102"/>
      <c r="HB137" s="102">
        <v>6.4403099999621863E-2</v>
      </c>
      <c r="HC137" s="102">
        <v>4.8451218856788672E-2</v>
      </c>
      <c r="HD137" s="102">
        <v>6.5303732370637538E-2</v>
      </c>
      <c r="HE137" s="102">
        <v>5.7425491397988311E-2</v>
      </c>
      <c r="HF137" s="102">
        <v>5.0981064769300442E-2</v>
      </c>
      <c r="HG137" s="102">
        <v>4.6581191103243338E-2</v>
      </c>
      <c r="HH137" s="102">
        <v>5.2807276768385709E-2</v>
      </c>
      <c r="HI137" s="102">
        <v>4.6563119900559967E-2</v>
      </c>
      <c r="HJ137" s="102">
        <v>5.3865520875890978E-2</v>
      </c>
      <c r="HK137" s="102">
        <v>5.3649650167705239E-2</v>
      </c>
      <c r="HL137" s="102">
        <v>5.5052966631332342E-2</v>
      </c>
      <c r="HM137" s="102">
        <v>6.0046625459580887E-2</v>
      </c>
      <c r="HN137" s="102">
        <v>5.1894110639091377E-2</v>
      </c>
      <c r="HO137" s="102">
        <v>5.6414608417926733E-2</v>
      </c>
      <c r="HP137" s="102">
        <v>5.5946905876459029E-2</v>
      </c>
      <c r="HQ137" s="102">
        <v>4.7943999291861508E-2</v>
      </c>
      <c r="HR137" s="102">
        <v>4.7555945167103507E-2</v>
      </c>
      <c r="HS137" s="102">
        <v>4.5308467024450537E-2</v>
      </c>
      <c r="HT137" s="102">
        <v>3.9179599991792602E-2</v>
      </c>
      <c r="HU137" s="102">
        <v>4.0524863017364438E-2</v>
      </c>
      <c r="HV137" s="102">
        <v>3.1707208661224312E-2</v>
      </c>
      <c r="HW137" s="102">
        <v>4.1981281230061097E-2</v>
      </c>
      <c r="HX137" s="102">
        <v>4.3717889690417018E-2</v>
      </c>
      <c r="HY137" s="102">
        <v>5.4631155686610477E-2</v>
      </c>
      <c r="HZ137" s="102">
        <v>3.7276657394565031E-2</v>
      </c>
      <c r="IA137" s="102">
        <v>4.4898130870340891E-2</v>
      </c>
      <c r="IB137" s="102">
        <v>5.5986004588676412E-2</v>
      </c>
      <c r="IC137" s="102">
        <v>3.8842939354651503E-2</v>
      </c>
      <c r="ID137" s="102">
        <v>4.8194847389321012E-2</v>
      </c>
      <c r="IE137" s="102">
        <v>4.5992024985167218E-2</v>
      </c>
      <c r="IF137" s="102">
        <v>4.2316932562098647E-2</v>
      </c>
      <c r="IG137" s="102">
        <v>3.1140820039557281E-2</v>
      </c>
      <c r="IH137" s="102">
        <v>3.3861429944692191E-2</v>
      </c>
      <c r="II137" s="102">
        <v>6.0743507788010118E-2</v>
      </c>
      <c r="IJ137" s="102">
        <v>3.3861429944692191E-2</v>
      </c>
      <c r="IK137" s="102">
        <v>4.7866417386874992E-2</v>
      </c>
      <c r="IL137" s="102">
        <v>3.4826419128355587E-2</v>
      </c>
      <c r="IM137" s="102">
        <v>3.9499879755723263E-2</v>
      </c>
      <c r="IN137" s="102">
        <v>3.484073845970026E-2</v>
      </c>
      <c r="IO137" s="102">
        <v>4.3214682617104733E-2</v>
      </c>
      <c r="IP137" s="102">
        <v>3.8383383004172357E-2</v>
      </c>
      <c r="IQ137" s="102">
        <v>3.4975334330494767E-2</v>
      </c>
      <c r="IR137" s="102">
        <v>2.895790304485157E-2</v>
      </c>
      <c r="IS137" s="102">
        <v>2.7558318637582058E-2</v>
      </c>
      <c r="IT137" s="102">
        <v>3.0141698658243989E-2</v>
      </c>
      <c r="IU137" s="102">
        <v>3.5587973000657178E-2</v>
      </c>
      <c r="IV137" s="102">
        <v>3.5160881492886278E-2</v>
      </c>
      <c r="IW137" s="102">
        <v>3.2684636666022622E-2</v>
      </c>
      <c r="IX137" s="102">
        <v>3.2231485911582473E-2</v>
      </c>
      <c r="IY137" s="102">
        <v>4.3613508020191587E-2</v>
      </c>
      <c r="IZ137" s="102">
        <v>4.3246297210421773E-2</v>
      </c>
      <c r="JA137" s="102">
        <v>3.6499999999999998E-2</v>
      </c>
      <c r="JB137" s="102">
        <v>3.4205836686417031E-2</v>
      </c>
      <c r="JC137" s="102">
        <v>4.649801483587071E-2</v>
      </c>
      <c r="JD137" s="102">
        <v>3.6833311796508367E-2</v>
      </c>
      <c r="JE137" s="102">
        <v>3.084429417138794E-2</v>
      </c>
      <c r="JF137" s="102">
        <v>7.5131453756727487E-2</v>
      </c>
    </row>
    <row r="138" spans="1:266" ht="12.9" customHeight="1" x14ac:dyDescent="0.2">
      <c r="L138" s="1"/>
      <c r="M138" s="1"/>
      <c r="X138" s="1"/>
      <c r="Y138" s="1"/>
      <c r="Z138" s="1"/>
      <c r="AA138" s="1"/>
      <c r="AD138" s="1"/>
    </row>
    <row r="139" spans="1:266" ht="12.9" customHeight="1" x14ac:dyDescent="0.2">
      <c r="A139" s="25" t="s">
        <v>155</v>
      </c>
      <c r="L139" s="1"/>
      <c r="M139" s="1"/>
      <c r="X139" s="1"/>
      <c r="Y139" s="1"/>
      <c r="Z139" s="1"/>
      <c r="AA139" s="1"/>
      <c r="AD139" s="1"/>
    </row>
    <row r="140" spans="1:266" s="1" customFormat="1" ht="12.9" customHeight="1" x14ac:dyDescent="0.2">
      <c r="A140" s="1" t="s">
        <v>156</v>
      </c>
      <c r="B140" s="53"/>
      <c r="C140" s="53"/>
      <c r="D140" s="53"/>
      <c r="E140" s="45"/>
      <c r="F140" s="45"/>
      <c r="G140" s="45"/>
      <c r="H140" s="53"/>
      <c r="I140" s="53"/>
      <c r="J140" s="53"/>
      <c r="K140" s="53"/>
      <c r="L140" s="45"/>
      <c r="M140" s="45"/>
      <c r="N140" s="53"/>
      <c r="O140" s="53"/>
      <c r="P140" s="53"/>
      <c r="Q140" s="45"/>
      <c r="R140" s="45"/>
      <c r="S140" s="45"/>
      <c r="T140" s="53"/>
      <c r="U140" s="53"/>
      <c r="V140" s="53"/>
      <c r="W140" s="53"/>
      <c r="X140" s="45"/>
      <c r="Y140" s="45"/>
      <c r="Z140" s="45"/>
      <c r="AA140" s="45"/>
      <c r="AB140" s="45"/>
      <c r="AC140" s="45"/>
      <c r="AD140" s="45"/>
      <c r="AE140" s="45"/>
      <c r="AF140" s="45"/>
      <c r="AG140" s="45"/>
      <c r="AH140" s="45"/>
      <c r="AI140" s="45"/>
      <c r="AJ140" s="45"/>
      <c r="AK140" s="45"/>
      <c r="AL140" s="1">
        <v>532335</v>
      </c>
      <c r="AM140" s="1">
        <v>641259</v>
      </c>
      <c r="AN140" s="1">
        <v>644470</v>
      </c>
      <c r="AO140" s="1">
        <v>630262</v>
      </c>
      <c r="AP140" s="1">
        <v>631415</v>
      </c>
      <c r="AQ140" s="1">
        <v>792663</v>
      </c>
      <c r="AR140" s="1">
        <v>647966.90466499992</v>
      </c>
      <c r="AS140" s="1">
        <v>663694.92413100007</v>
      </c>
      <c r="AT140" s="1">
        <v>876130</v>
      </c>
      <c r="AV140" s="1">
        <v>749268.52568000008</v>
      </c>
      <c r="AW140" s="1">
        <v>766993.69410799991</v>
      </c>
      <c r="AX140" s="1">
        <v>651860.25788600009</v>
      </c>
      <c r="AY140" s="1">
        <v>749710.89977500006</v>
      </c>
      <c r="AZ140" s="1">
        <v>748269.415438</v>
      </c>
      <c r="BA140" s="1">
        <v>743219.13154000009</v>
      </c>
      <c r="BB140" s="1">
        <v>750188.08717899979</v>
      </c>
      <c r="BC140" s="1">
        <v>781246.85484100017</v>
      </c>
      <c r="BD140" s="1">
        <v>817221.54791399988</v>
      </c>
      <c r="BE140" s="1">
        <v>818883.1309799999</v>
      </c>
      <c r="BF140" s="1">
        <v>855566.30162100005</v>
      </c>
      <c r="BG140" s="1">
        <v>883978.57404599991</v>
      </c>
      <c r="BH140" s="1">
        <v>948023.25594599999</v>
      </c>
      <c r="BI140" s="1">
        <v>986940</v>
      </c>
      <c r="BJ140" s="1">
        <v>1004549.697558</v>
      </c>
      <c r="BK140" s="1">
        <v>1028803.225105</v>
      </c>
      <c r="BL140" s="1">
        <v>1000559.340652</v>
      </c>
      <c r="BM140" s="1">
        <v>1013238.327594</v>
      </c>
      <c r="BN140" s="1">
        <v>993903.2590989999</v>
      </c>
      <c r="BO140" s="1">
        <v>1057292.025198</v>
      </c>
      <c r="BP140" s="1">
        <v>1020053.2794079999</v>
      </c>
      <c r="BQ140" s="1">
        <v>1059976.4381510001</v>
      </c>
      <c r="BR140" s="1">
        <v>1078258.9779399999</v>
      </c>
      <c r="BS140" s="1">
        <v>1110745.0832479999</v>
      </c>
      <c r="BT140" s="1">
        <v>1172065.72903</v>
      </c>
      <c r="BU140" s="1">
        <v>1104476.7993900001</v>
      </c>
      <c r="BV140" s="1">
        <v>1210840.5387339999</v>
      </c>
      <c r="BW140" s="1">
        <v>1227565.0810459999</v>
      </c>
      <c r="BX140" s="1">
        <v>1233896.9284600001</v>
      </c>
      <c r="BY140" s="1">
        <v>1257624.7576210001</v>
      </c>
      <c r="BZ140" s="1">
        <v>1257123.391506</v>
      </c>
      <c r="CA140" s="1">
        <v>1267244.3897539999</v>
      </c>
      <c r="CB140" s="1">
        <v>1260521.3618910001</v>
      </c>
      <c r="CC140" s="1">
        <v>1292245.8406549999</v>
      </c>
      <c r="CD140" s="1">
        <v>1307834.2001789999</v>
      </c>
      <c r="CE140" s="1">
        <v>1356648.197982</v>
      </c>
      <c r="CF140" s="1">
        <v>1414695.1149309999</v>
      </c>
      <c r="CG140" s="1">
        <v>1442223.0491229999</v>
      </c>
      <c r="CH140" s="1">
        <v>1478305.5210510001</v>
      </c>
      <c r="CI140" s="1">
        <v>1494926.7599140001</v>
      </c>
      <c r="CJ140" s="1">
        <v>1554598.81216</v>
      </c>
      <c r="CK140" s="1">
        <v>1573403.162788</v>
      </c>
      <c r="CL140" s="1">
        <v>1617664.849436</v>
      </c>
      <c r="CM140" s="1">
        <v>1642646.8603610001</v>
      </c>
      <c r="CN140" s="1">
        <v>1668920.3166970001</v>
      </c>
      <c r="CO140" s="1">
        <v>1727188.1886140001</v>
      </c>
      <c r="CP140" s="1">
        <v>1796948.4511490001</v>
      </c>
      <c r="CQ140" s="1">
        <v>1827470.6304049999</v>
      </c>
      <c r="CR140" s="1">
        <v>1881463.3739720001</v>
      </c>
      <c r="CS140" s="1">
        <v>1937591.6867200001</v>
      </c>
      <c r="CT140" s="1">
        <v>1463262.8001699999</v>
      </c>
      <c r="CU140" s="1">
        <v>1482106.3309549999</v>
      </c>
      <c r="CV140" s="1">
        <v>1516197.7355219999</v>
      </c>
      <c r="CW140" s="1">
        <v>1532914.639067</v>
      </c>
      <c r="CX140" s="1">
        <v>1560659.8248429999</v>
      </c>
      <c r="CY140" s="1">
        <v>1574636.3184400001</v>
      </c>
      <c r="CZ140" s="1">
        <v>1640276.296514</v>
      </c>
      <c r="DA140" s="1">
        <v>1722899.4719159999</v>
      </c>
      <c r="DB140" s="1">
        <v>1812496.822901</v>
      </c>
    </row>
    <row r="141" spans="1:266" s="1" customFormat="1" ht="12.9" customHeight="1" x14ac:dyDescent="0.2">
      <c r="A141" s="1" t="s">
        <v>157</v>
      </c>
      <c r="B141" s="53"/>
      <c r="C141" s="53"/>
      <c r="D141" s="53"/>
      <c r="E141" s="45"/>
      <c r="F141" s="45"/>
      <c r="G141" s="45"/>
      <c r="H141" s="53"/>
      <c r="I141" s="53"/>
      <c r="J141" s="53"/>
      <c r="K141" s="53"/>
      <c r="L141" s="45"/>
      <c r="M141" s="45"/>
      <c r="N141" s="53"/>
      <c r="O141" s="53"/>
      <c r="P141" s="53"/>
      <c r="Q141" s="45"/>
      <c r="R141" s="45"/>
      <c r="S141" s="45"/>
      <c r="T141" s="53"/>
      <c r="U141" s="53"/>
      <c r="V141" s="53"/>
      <c r="W141" s="53"/>
      <c r="X141" s="45"/>
      <c r="Y141" s="45"/>
      <c r="Z141" s="45"/>
      <c r="AA141" s="45"/>
      <c r="AB141" s="45"/>
      <c r="AC141" s="45"/>
      <c r="AD141" s="45"/>
      <c r="AE141" s="45"/>
      <c r="AF141" s="45"/>
      <c r="AG141" s="45"/>
      <c r="AH141" s="45"/>
      <c r="AI141" s="45"/>
      <c r="AJ141" s="45"/>
      <c r="AK141" s="45"/>
      <c r="AL141" s="1">
        <v>57123</v>
      </c>
      <c r="AM141" s="1">
        <v>38984</v>
      </c>
      <c r="AN141" s="1">
        <v>35688</v>
      </c>
      <c r="AO141" s="1">
        <v>36880</v>
      </c>
      <c r="AP141" s="1">
        <v>29968</v>
      </c>
      <c r="AQ141" s="1">
        <v>30285</v>
      </c>
      <c r="AR141" s="1">
        <v>27910.661455000001</v>
      </c>
      <c r="AS141" s="1">
        <v>30602.23457199999</v>
      </c>
      <c r="AT141" s="1">
        <v>39365</v>
      </c>
      <c r="AV141" s="1">
        <v>32614.025325999999</v>
      </c>
      <c r="AW141" s="1">
        <v>29569.258674000001</v>
      </c>
      <c r="AX141" s="1">
        <v>24331.200252999999</v>
      </c>
      <c r="AY141" s="1">
        <v>26119.81192</v>
      </c>
      <c r="AZ141" s="1">
        <v>26679.872589999999</v>
      </c>
      <c r="BA141" s="1">
        <v>26299.508435999989</v>
      </c>
      <c r="BB141" s="1">
        <v>24986.268214</v>
      </c>
      <c r="BC141" s="1">
        <v>16971.545776999999</v>
      </c>
      <c r="BD141" s="1">
        <v>20114.262621999998</v>
      </c>
      <c r="BE141" s="1">
        <v>18973.847121999999</v>
      </c>
      <c r="BF141" s="1">
        <v>15625.297108999999</v>
      </c>
      <c r="BG141" s="1">
        <v>15481.379072</v>
      </c>
      <c r="BH141" s="1">
        <v>15914.290048000001</v>
      </c>
      <c r="BI141" s="1">
        <v>12947</v>
      </c>
      <c r="BJ141" s="1">
        <v>18092.837347000001</v>
      </c>
      <c r="BK141" s="1">
        <v>22231.754196999998</v>
      </c>
      <c r="BL141" s="1">
        <v>21534.149695</v>
      </c>
      <c r="BM141" s="1">
        <v>22333.845947999998</v>
      </c>
      <c r="BN141" s="1">
        <v>22798.191949</v>
      </c>
      <c r="BO141" s="1">
        <v>21126.764897000001</v>
      </c>
      <c r="BP141" s="1">
        <v>23652.957869000002</v>
      </c>
      <c r="BQ141" s="1">
        <v>19767.372529</v>
      </c>
      <c r="BR141" s="1">
        <v>19191.528027</v>
      </c>
      <c r="BS141" s="1">
        <v>20934.720207999999</v>
      </c>
      <c r="BT141" s="1">
        <v>18652.063396000001</v>
      </c>
      <c r="BU141" s="1">
        <v>22570.672919000001</v>
      </c>
      <c r="BV141" s="1">
        <v>25775.271700000001</v>
      </c>
      <c r="BW141" s="1">
        <v>26423.315899000001</v>
      </c>
      <c r="BX141" s="1">
        <v>25912.90914</v>
      </c>
      <c r="BY141" s="1">
        <v>28324.340270000001</v>
      </c>
      <c r="BZ141" s="1">
        <v>28853.007974</v>
      </c>
      <c r="CA141" s="1">
        <v>32618.875977</v>
      </c>
      <c r="CB141" s="1">
        <v>35346.391727000002</v>
      </c>
      <c r="CC141" s="1">
        <v>32003.04877300001</v>
      </c>
      <c r="CD141" s="1">
        <v>30602.217521999999</v>
      </c>
      <c r="CE141" s="1">
        <v>26887.562055999999</v>
      </c>
      <c r="CF141" s="1">
        <v>25335.576333000001</v>
      </c>
      <c r="CG141" s="1">
        <v>23971.914965</v>
      </c>
      <c r="CH141" s="1">
        <v>26108.177593</v>
      </c>
      <c r="CI141" s="1">
        <v>25124.205472000001</v>
      </c>
      <c r="CJ141" s="1">
        <v>26823.096970999999</v>
      </c>
      <c r="CK141" s="1">
        <v>29147.437166</v>
      </c>
      <c r="CL141" s="1">
        <v>25720.987399000001</v>
      </c>
      <c r="CM141" s="1">
        <v>23995.493539999999</v>
      </c>
      <c r="CN141" s="1">
        <v>24125.229556999999</v>
      </c>
      <c r="CO141" s="1">
        <v>24227.354848999999</v>
      </c>
      <c r="CP141" s="1">
        <v>26034.246626</v>
      </c>
      <c r="CQ141" s="1">
        <v>19667.672879000002</v>
      </c>
      <c r="CR141" s="1">
        <v>20836.203064000001</v>
      </c>
      <c r="CS141" s="1">
        <v>20468.582877000001</v>
      </c>
      <c r="CT141" s="1">
        <v>23162.145526</v>
      </c>
      <c r="CU141" s="1">
        <v>21867.97962899999</v>
      </c>
      <c r="CV141" s="1">
        <v>23794.057122999999</v>
      </c>
      <c r="CW141" s="1">
        <v>21564.581005</v>
      </c>
      <c r="CX141" s="1">
        <v>21852.90768</v>
      </c>
      <c r="CY141" s="1">
        <v>21196.885899000001</v>
      </c>
      <c r="CZ141" s="1">
        <v>20748.742715</v>
      </c>
      <c r="DA141" s="1">
        <v>21877.157195</v>
      </c>
      <c r="DB141" s="1">
        <v>21313.240646999999</v>
      </c>
    </row>
    <row r="142" spans="1:266" s="1" customFormat="1" ht="12.9" customHeight="1" x14ac:dyDescent="0.2">
      <c r="A142" s="1" t="s">
        <v>158</v>
      </c>
      <c r="B142" s="53"/>
      <c r="C142" s="53"/>
      <c r="D142" s="53"/>
      <c r="E142" s="45"/>
      <c r="F142" s="45"/>
      <c r="G142" s="45"/>
      <c r="H142" s="53"/>
      <c r="I142" s="53"/>
      <c r="J142" s="53"/>
      <c r="K142" s="53"/>
      <c r="L142" s="45"/>
      <c r="M142" s="45"/>
      <c r="N142" s="53"/>
      <c r="O142" s="53"/>
      <c r="P142" s="53"/>
      <c r="Q142" s="45"/>
      <c r="R142" s="45"/>
      <c r="S142" s="45"/>
      <c r="T142" s="53"/>
      <c r="U142" s="53"/>
      <c r="V142" s="53"/>
      <c r="W142" s="53"/>
      <c r="X142" s="45"/>
      <c r="Y142" s="45"/>
      <c r="Z142" s="45"/>
      <c r="AA142" s="45"/>
      <c r="AB142" s="45"/>
      <c r="AC142" s="45"/>
      <c r="AD142" s="45"/>
      <c r="AE142" s="45"/>
      <c r="AF142" s="45"/>
      <c r="AG142" s="45"/>
      <c r="AH142" s="45"/>
      <c r="AI142" s="45"/>
      <c r="AJ142" s="45"/>
      <c r="AK142" s="45"/>
      <c r="AL142" s="1">
        <v>40837</v>
      </c>
      <c r="AM142" s="1">
        <v>35396</v>
      </c>
      <c r="AN142" s="1">
        <v>33023</v>
      </c>
      <c r="AO142" s="1">
        <v>31109</v>
      </c>
      <c r="AP142" s="1">
        <v>25910</v>
      </c>
      <c r="AQ142" s="1">
        <v>28379</v>
      </c>
      <c r="AR142" s="1">
        <v>26062.219778999999</v>
      </c>
      <c r="AS142" s="1">
        <v>29705.970164999999</v>
      </c>
      <c r="AT142" s="1">
        <v>25784</v>
      </c>
      <c r="AV142" s="1">
        <v>22527.554136999999</v>
      </c>
      <c r="AW142" s="1">
        <v>18952.648658999999</v>
      </c>
      <c r="AX142" s="1">
        <v>18104.253216000001</v>
      </c>
      <c r="AY142" s="1">
        <v>16939.465457999999</v>
      </c>
      <c r="AZ142" s="1">
        <v>17690.013606</v>
      </c>
      <c r="BA142" s="1">
        <v>20398.819055</v>
      </c>
      <c r="BB142" s="1">
        <v>20410.369309999998</v>
      </c>
      <c r="BC142" s="1">
        <v>16944.705732999999</v>
      </c>
      <c r="BD142" s="1">
        <v>19620.537817</v>
      </c>
      <c r="BE142" s="1">
        <v>19150.810550999999</v>
      </c>
      <c r="BF142" s="1">
        <v>21964.11621900001</v>
      </c>
      <c r="BG142" s="1">
        <v>20821.344449</v>
      </c>
      <c r="BH142" s="1">
        <v>18596.709575000001</v>
      </c>
      <c r="BI142" s="1">
        <v>24373</v>
      </c>
      <c r="BJ142" s="1">
        <v>24142.142495</v>
      </c>
      <c r="BK142" s="1">
        <v>22760.035747000002</v>
      </c>
      <c r="BL142" s="1">
        <v>20725.795440000002</v>
      </c>
      <c r="BM142" s="1">
        <v>20806.557376000001</v>
      </c>
      <c r="BN142" s="1">
        <v>22069.674136000001</v>
      </c>
      <c r="BO142" s="1">
        <v>20071.437599000001</v>
      </c>
      <c r="BP142" s="1">
        <v>21455.690515999999</v>
      </c>
      <c r="BQ142" s="1">
        <v>20834.557955</v>
      </c>
      <c r="BR142" s="1">
        <v>19262.112515000001</v>
      </c>
      <c r="BS142" s="1">
        <v>15125.188921999999</v>
      </c>
      <c r="BT142" s="1">
        <v>16471.108635000001</v>
      </c>
      <c r="BU142" s="1">
        <v>16702.338104999999</v>
      </c>
      <c r="BV142" s="1">
        <v>17724.520818000001</v>
      </c>
      <c r="BW142" s="1">
        <v>18119.829006</v>
      </c>
      <c r="BX142" s="1">
        <v>16804.992954000001</v>
      </c>
      <c r="BY142" s="1">
        <v>17576.802594000001</v>
      </c>
      <c r="BZ142" s="1">
        <v>17163.132997000001</v>
      </c>
      <c r="CA142" s="1">
        <v>18297.031633999999</v>
      </c>
      <c r="CB142" s="1">
        <v>19434.279494999999</v>
      </c>
      <c r="CC142" s="1">
        <v>21055.990229999999</v>
      </c>
      <c r="CD142" s="1">
        <v>22895.857930999999</v>
      </c>
      <c r="CE142" s="1">
        <v>22219.540841000002</v>
      </c>
      <c r="CF142" s="1">
        <v>20692.103676999999</v>
      </c>
      <c r="CG142" s="1">
        <v>21803.01944</v>
      </c>
      <c r="CH142" s="1">
        <v>19565.716967</v>
      </c>
      <c r="CI142" s="1">
        <v>21540.311946999998</v>
      </c>
      <c r="CJ142" s="1">
        <v>21215.595144999999</v>
      </c>
      <c r="CK142" s="1">
        <v>22466.114205000002</v>
      </c>
      <c r="CL142" s="1">
        <v>22568.311911000001</v>
      </c>
      <c r="CM142" s="1">
        <v>19981.153384000001</v>
      </c>
      <c r="CN142" s="1">
        <v>19851.380209999999</v>
      </c>
      <c r="CO142" s="1">
        <v>20420.381939999999</v>
      </c>
      <c r="CP142" s="1">
        <v>22910.745143</v>
      </c>
      <c r="CQ142" s="1">
        <v>22950.724478</v>
      </c>
      <c r="CR142" s="1">
        <v>20174.488807999998</v>
      </c>
      <c r="CS142" s="1">
        <v>18586.556499999999</v>
      </c>
      <c r="CT142" s="1">
        <v>14023.748303</v>
      </c>
      <c r="CU142" s="1">
        <v>15123.122718000001</v>
      </c>
      <c r="CV142" s="1">
        <v>14817.447346000001</v>
      </c>
      <c r="CW142" s="1">
        <v>15574.478279000001</v>
      </c>
      <c r="CX142" s="1">
        <v>15725.566374</v>
      </c>
      <c r="CY142" s="1">
        <v>17715.573508000001</v>
      </c>
      <c r="CZ142" s="1">
        <v>16247.015314</v>
      </c>
      <c r="DA142" s="1">
        <v>15161.151655</v>
      </c>
      <c r="DB142" s="1">
        <v>15661.202098</v>
      </c>
    </row>
    <row r="143" spans="1:266" s="1" customFormat="1" ht="12.9" customHeight="1" x14ac:dyDescent="0.2">
      <c r="A143" s="1" t="s">
        <v>159</v>
      </c>
      <c r="B143" s="53"/>
      <c r="C143" s="53"/>
      <c r="D143" s="53"/>
      <c r="E143" s="45"/>
      <c r="F143" s="45"/>
      <c r="G143" s="45"/>
      <c r="H143" s="53"/>
      <c r="I143" s="53"/>
      <c r="J143" s="53"/>
      <c r="K143" s="53"/>
      <c r="L143" s="45"/>
      <c r="M143" s="45"/>
      <c r="N143" s="53"/>
      <c r="O143" s="53"/>
      <c r="P143" s="53"/>
      <c r="Q143" s="45"/>
      <c r="R143" s="45"/>
      <c r="S143" s="45"/>
      <c r="T143" s="53"/>
      <c r="U143" s="53"/>
      <c r="V143" s="53"/>
      <c r="W143" s="53"/>
      <c r="X143" s="45"/>
      <c r="Y143" s="45"/>
      <c r="Z143" s="45"/>
      <c r="AA143" s="45"/>
      <c r="AB143" s="45"/>
      <c r="AC143" s="45"/>
      <c r="AD143" s="45"/>
      <c r="AE143" s="45"/>
      <c r="AF143" s="45"/>
      <c r="AG143" s="45"/>
      <c r="AH143" s="45"/>
      <c r="AI143" s="45"/>
      <c r="AJ143" s="45"/>
      <c r="AK143" s="45"/>
      <c r="AL143" s="1">
        <v>47236</v>
      </c>
      <c r="AM143" s="1">
        <v>39595</v>
      </c>
      <c r="AN143" s="1">
        <v>42741</v>
      </c>
      <c r="AO143" s="1">
        <v>42886</v>
      </c>
      <c r="AP143" s="1">
        <v>39388</v>
      </c>
      <c r="AQ143" s="1">
        <v>42671</v>
      </c>
      <c r="AR143" s="1">
        <v>40675.020884999998</v>
      </c>
      <c r="AS143" s="1">
        <v>42729.601905000003</v>
      </c>
      <c r="AT143" s="1">
        <v>38997</v>
      </c>
      <c r="AV143" s="1">
        <v>36749.242832999997</v>
      </c>
      <c r="AW143" s="1">
        <v>37492.675265000013</v>
      </c>
      <c r="AX143" s="1">
        <v>34195.039196999998</v>
      </c>
      <c r="AY143" s="1">
        <v>34841.350817000013</v>
      </c>
      <c r="AZ143" s="1">
        <v>31164.854614</v>
      </c>
      <c r="BA143" s="1">
        <v>29257.277956000002</v>
      </c>
      <c r="BB143" s="1">
        <v>26626.566782999998</v>
      </c>
      <c r="BC143" s="1">
        <v>25867.170897</v>
      </c>
      <c r="BD143" s="1">
        <v>22786.031757000001</v>
      </c>
      <c r="BE143" s="1">
        <v>21418.088792999999</v>
      </c>
      <c r="BF143" s="1">
        <v>19299.946242000002</v>
      </c>
      <c r="BG143" s="1">
        <v>18957.391380000001</v>
      </c>
      <c r="BH143" s="1">
        <v>19112.685787999999</v>
      </c>
      <c r="BI143" s="1">
        <v>14763</v>
      </c>
      <c r="BJ143" s="1">
        <v>16072.96256</v>
      </c>
      <c r="BK143" s="1">
        <v>20812.710587000001</v>
      </c>
      <c r="BL143" s="1">
        <v>18426.302575999998</v>
      </c>
      <c r="BM143" s="1">
        <v>19392.23286</v>
      </c>
      <c r="BN143" s="1">
        <v>19230.641937</v>
      </c>
      <c r="BO143" s="1">
        <v>18945.069020999999</v>
      </c>
      <c r="BP143" s="1">
        <v>18507.488906999999</v>
      </c>
      <c r="BQ143" s="1">
        <v>17600.458513000001</v>
      </c>
      <c r="BR143" s="1">
        <v>18768.648463000001</v>
      </c>
      <c r="BS143" s="1">
        <v>19360.220223</v>
      </c>
      <c r="BT143" s="1">
        <v>19194.047116000002</v>
      </c>
      <c r="BU143" s="1">
        <v>17681.334466</v>
      </c>
      <c r="BV143" s="1">
        <v>18241.617655999999</v>
      </c>
      <c r="BW143" s="1">
        <v>18231.799335</v>
      </c>
      <c r="BX143" s="1">
        <v>18150.254287</v>
      </c>
      <c r="BY143" s="1">
        <v>19427.724144</v>
      </c>
      <c r="BZ143" s="1">
        <v>21943.461601999999</v>
      </c>
      <c r="CA143" s="1">
        <v>23278.029166</v>
      </c>
      <c r="CB143" s="1">
        <v>22660.718692999999</v>
      </c>
      <c r="CC143" s="1">
        <v>23407.890926</v>
      </c>
      <c r="CD143" s="1">
        <v>28539.978233999998</v>
      </c>
      <c r="CE143" s="1">
        <v>28562.022354000001</v>
      </c>
      <c r="CF143" s="1">
        <v>29437.881343000001</v>
      </c>
      <c r="CG143" s="1">
        <v>31115.277183999999</v>
      </c>
      <c r="CH143" s="1">
        <v>33171.351304000003</v>
      </c>
      <c r="CI143" s="1">
        <v>34438.100400000003</v>
      </c>
      <c r="CJ143" s="1">
        <v>32860.590707000003</v>
      </c>
      <c r="CK143" s="1">
        <v>32680.674330000002</v>
      </c>
      <c r="CL143" s="1">
        <v>30727.548104000001</v>
      </c>
      <c r="CM143" s="1">
        <v>28007.195329999999</v>
      </c>
      <c r="CN143" s="1">
        <v>29547.456964000001</v>
      </c>
      <c r="CO143" s="1">
        <v>30953.558721000001</v>
      </c>
      <c r="CP143" s="1">
        <v>27302.58997500001</v>
      </c>
      <c r="CQ143" s="1">
        <v>28130.965362999999</v>
      </c>
      <c r="CR143" s="1">
        <v>27918.529828999999</v>
      </c>
      <c r="CS143" s="1">
        <v>26119.196498999991</v>
      </c>
      <c r="CT143" s="1">
        <v>22963.670195999999</v>
      </c>
      <c r="CU143" s="1">
        <v>21968.030108999999</v>
      </c>
      <c r="CV143" s="1">
        <v>22237.692438999999</v>
      </c>
      <c r="CW143" s="1">
        <v>23421.575285999999</v>
      </c>
      <c r="CX143" s="1">
        <v>22721.536129</v>
      </c>
      <c r="CY143" s="1">
        <v>21717.326079999999</v>
      </c>
      <c r="CZ143" s="1">
        <v>21557.556384</v>
      </c>
      <c r="DA143" s="1">
        <v>22471.428137999999</v>
      </c>
      <c r="DB143" s="1">
        <v>22967.186116000001</v>
      </c>
    </row>
    <row r="144" spans="1:266" s="1" customFormat="1" ht="12.9" customHeight="1" x14ac:dyDescent="0.2">
      <c r="A144" s="1" t="s">
        <v>160</v>
      </c>
      <c r="B144" s="53"/>
      <c r="C144" s="53"/>
      <c r="D144" s="53"/>
      <c r="E144" s="45"/>
      <c r="F144" s="45"/>
      <c r="G144" s="45"/>
      <c r="H144" s="53"/>
      <c r="I144" s="53"/>
      <c r="J144" s="53"/>
      <c r="K144" s="53"/>
      <c r="L144" s="45"/>
      <c r="M144" s="45"/>
      <c r="N144" s="53"/>
      <c r="O144" s="53"/>
      <c r="P144" s="53"/>
      <c r="Q144" s="45"/>
      <c r="R144" s="45"/>
      <c r="S144" s="45"/>
      <c r="T144" s="53"/>
      <c r="U144" s="53"/>
      <c r="V144" s="53"/>
      <c r="W144" s="53"/>
      <c r="X144" s="45"/>
      <c r="Y144" s="45"/>
      <c r="Z144" s="45"/>
      <c r="AA144" s="45"/>
      <c r="AB144" s="45"/>
      <c r="AC144" s="45"/>
      <c r="AD144" s="45"/>
      <c r="AE144" s="45"/>
      <c r="AF144" s="45"/>
      <c r="AG144" s="45"/>
      <c r="AH144" s="45"/>
      <c r="AI144" s="45"/>
      <c r="AJ144" s="45"/>
      <c r="AK144" s="45"/>
      <c r="AL144" s="1">
        <v>109377</v>
      </c>
      <c r="AM144" s="1">
        <v>45894</v>
      </c>
      <c r="AN144" s="1">
        <v>43975</v>
      </c>
      <c r="AO144" s="1">
        <v>46252</v>
      </c>
      <c r="AP144" s="1">
        <v>43138</v>
      </c>
      <c r="AQ144" s="1">
        <v>43302</v>
      </c>
      <c r="AR144" s="1">
        <v>45057.990017999997</v>
      </c>
      <c r="AS144" s="1">
        <v>48709.345445999992</v>
      </c>
      <c r="AT144" s="1">
        <v>42255</v>
      </c>
      <c r="AV144" s="1">
        <v>45400.713210000002</v>
      </c>
      <c r="AW144" s="1">
        <v>43607.705222999997</v>
      </c>
      <c r="AX144" s="1">
        <v>45459.744501999987</v>
      </c>
      <c r="AY144" s="1">
        <v>55647.522587999993</v>
      </c>
      <c r="AZ144" s="1">
        <v>56449.522728999997</v>
      </c>
      <c r="BA144" s="1">
        <v>50233.087290000003</v>
      </c>
      <c r="BB144" s="1">
        <v>45890.072382999992</v>
      </c>
      <c r="BC144" s="1">
        <v>46111.855160000006</v>
      </c>
      <c r="BD144" s="1">
        <v>45826.093529999998</v>
      </c>
      <c r="BE144" s="1">
        <v>46664.881162999998</v>
      </c>
      <c r="BF144" s="1">
        <v>45133.496736999987</v>
      </c>
      <c r="BG144" s="1">
        <v>45693.929589000007</v>
      </c>
      <c r="BH144" s="1">
        <v>42883.336559000003</v>
      </c>
      <c r="BI144" s="1">
        <v>39602</v>
      </c>
      <c r="BJ144" s="1">
        <v>38626.826812999992</v>
      </c>
      <c r="BK144" s="1">
        <v>40032.988807000002</v>
      </c>
      <c r="BL144" s="1">
        <v>39364.367293000003</v>
      </c>
      <c r="BM144" s="1">
        <v>38777.500665</v>
      </c>
      <c r="BN144" s="1">
        <v>40955.045277999998</v>
      </c>
      <c r="BO144" s="1">
        <v>39864.661757000002</v>
      </c>
      <c r="BP144" s="1">
        <v>42256.165738000003</v>
      </c>
      <c r="BQ144" s="1">
        <v>44295.257371000007</v>
      </c>
      <c r="BR144" s="1">
        <v>36642.295282999999</v>
      </c>
      <c r="BS144" s="1">
        <v>35268.162037000009</v>
      </c>
      <c r="BT144" s="1">
        <v>33160.907060999998</v>
      </c>
      <c r="BU144" s="1">
        <v>32766.093451000001</v>
      </c>
      <c r="BV144" s="1">
        <v>31780.992206999999</v>
      </c>
      <c r="BW144" s="1">
        <v>30462.056531999999</v>
      </c>
      <c r="BX144" s="1">
        <v>31794.863109999998</v>
      </c>
      <c r="BY144" s="1">
        <v>33650.841154000002</v>
      </c>
      <c r="BZ144" s="1">
        <v>34160.625702999998</v>
      </c>
      <c r="CA144" s="1">
        <v>53908.370252999986</v>
      </c>
      <c r="CB144" s="1">
        <v>38696.707921000001</v>
      </c>
      <c r="CC144" s="1">
        <v>33570.621464000003</v>
      </c>
      <c r="CD144" s="1">
        <v>34936.473588000001</v>
      </c>
      <c r="CE144" s="1">
        <v>36058.857248000008</v>
      </c>
      <c r="CF144" s="1">
        <v>35143.312913999987</v>
      </c>
      <c r="CG144" s="1">
        <v>34112.813378999999</v>
      </c>
      <c r="CH144" s="1">
        <v>31647.897761</v>
      </c>
      <c r="CI144" s="1">
        <v>33748.715416999999</v>
      </c>
      <c r="CJ144" s="1">
        <v>27019.503235</v>
      </c>
      <c r="CK144" s="1">
        <v>29373.016240000001</v>
      </c>
      <c r="CL144" s="1">
        <v>30944.482857999999</v>
      </c>
      <c r="CM144" s="1">
        <v>32815.268386999989</v>
      </c>
      <c r="CN144" s="1">
        <v>36298.792704</v>
      </c>
      <c r="CO144" s="1">
        <v>39068.561977999998</v>
      </c>
      <c r="CP144" s="1">
        <v>33403.964945000007</v>
      </c>
      <c r="CQ144" s="1">
        <v>34276.407421999997</v>
      </c>
      <c r="CR144" s="1">
        <v>31438.001765000001</v>
      </c>
      <c r="CS144" s="1">
        <v>29399.030170000002</v>
      </c>
      <c r="CT144" s="1">
        <v>29281.471906999999</v>
      </c>
      <c r="CU144" s="1">
        <v>28284.087479999998</v>
      </c>
      <c r="CV144" s="1">
        <v>29763.248995999998</v>
      </c>
      <c r="CW144" s="1">
        <v>30315.936460000001</v>
      </c>
      <c r="CX144" s="1">
        <v>32180.951331</v>
      </c>
      <c r="CY144" s="1">
        <v>31193.718162000001</v>
      </c>
      <c r="CZ144" s="1">
        <v>31339.93779</v>
      </c>
      <c r="DA144" s="1">
        <v>30761.213027999998</v>
      </c>
      <c r="DB144" s="1">
        <v>31289.437464999999</v>
      </c>
    </row>
    <row r="145" spans="1:266" s="1" customFormat="1" ht="12.9" customHeight="1" x14ac:dyDescent="0.2">
      <c r="A145" s="79" t="s">
        <v>161</v>
      </c>
      <c r="B145" s="55">
        <f t="shared" ref="B145:AG145" si="160">SUM(B140:B144)</f>
        <v>0</v>
      </c>
      <c r="C145" s="55">
        <f t="shared" si="160"/>
        <v>0</v>
      </c>
      <c r="D145" s="55">
        <f t="shared" si="160"/>
        <v>0</v>
      </c>
      <c r="E145" s="55">
        <f t="shared" si="160"/>
        <v>0</v>
      </c>
      <c r="F145" s="55">
        <f t="shared" si="160"/>
        <v>0</v>
      </c>
      <c r="G145" s="55">
        <f t="shared" si="160"/>
        <v>0</v>
      </c>
      <c r="H145" s="55">
        <f t="shared" si="160"/>
        <v>0</v>
      </c>
      <c r="I145" s="55">
        <f t="shared" si="160"/>
        <v>0</v>
      </c>
      <c r="J145" s="55">
        <f t="shared" si="160"/>
        <v>0</v>
      </c>
      <c r="K145" s="55">
        <f t="shared" si="160"/>
        <v>0</v>
      </c>
      <c r="L145" s="55">
        <f t="shared" si="160"/>
        <v>0</v>
      </c>
      <c r="M145" s="55">
        <f t="shared" si="160"/>
        <v>0</v>
      </c>
      <c r="N145" s="55">
        <f t="shared" si="160"/>
        <v>0</v>
      </c>
      <c r="O145" s="55">
        <f t="shared" si="160"/>
        <v>0</v>
      </c>
      <c r="P145" s="55">
        <f t="shared" si="160"/>
        <v>0</v>
      </c>
      <c r="Q145" s="55">
        <f t="shared" si="160"/>
        <v>0</v>
      </c>
      <c r="R145" s="55">
        <f t="shared" si="160"/>
        <v>0</v>
      </c>
      <c r="S145" s="55">
        <f t="shared" si="160"/>
        <v>0</v>
      </c>
      <c r="T145" s="55">
        <f t="shared" si="160"/>
        <v>0</v>
      </c>
      <c r="U145" s="55">
        <f t="shared" si="160"/>
        <v>0</v>
      </c>
      <c r="V145" s="55">
        <f t="shared" si="160"/>
        <v>0</v>
      </c>
      <c r="W145" s="55">
        <f t="shared" si="160"/>
        <v>0</v>
      </c>
      <c r="X145" s="55">
        <f t="shared" si="160"/>
        <v>0</v>
      </c>
      <c r="Y145" s="55">
        <f t="shared" si="160"/>
        <v>0</v>
      </c>
      <c r="Z145" s="55">
        <f t="shared" si="160"/>
        <v>0</v>
      </c>
      <c r="AA145" s="55">
        <f t="shared" si="160"/>
        <v>0</v>
      </c>
      <c r="AB145" s="55">
        <f t="shared" si="160"/>
        <v>0</v>
      </c>
      <c r="AC145" s="55">
        <f t="shared" si="160"/>
        <v>0</v>
      </c>
      <c r="AD145" s="55">
        <f t="shared" si="160"/>
        <v>0</v>
      </c>
      <c r="AE145" s="55">
        <f t="shared" si="160"/>
        <v>0</v>
      </c>
      <c r="AF145" s="55">
        <f t="shared" si="160"/>
        <v>0</v>
      </c>
      <c r="AG145" s="55">
        <f t="shared" si="160"/>
        <v>0</v>
      </c>
      <c r="AH145" s="55">
        <f t="shared" ref="AH145:BM145" si="161">SUM(AH140:AH144)</f>
        <v>0</v>
      </c>
      <c r="AI145" s="55">
        <f t="shared" si="161"/>
        <v>0</v>
      </c>
      <c r="AJ145" s="55">
        <f t="shared" si="161"/>
        <v>0</v>
      </c>
      <c r="AK145" s="55">
        <f t="shared" si="161"/>
        <v>0</v>
      </c>
      <c r="AL145" s="79">
        <f t="shared" si="161"/>
        <v>786908</v>
      </c>
      <c r="AM145" s="79">
        <f t="shared" si="161"/>
        <v>801128</v>
      </c>
      <c r="AN145" s="79">
        <f t="shared" si="161"/>
        <v>799897</v>
      </c>
      <c r="AO145" s="79">
        <f t="shared" si="161"/>
        <v>787389</v>
      </c>
      <c r="AP145" s="79">
        <f t="shared" si="161"/>
        <v>769819</v>
      </c>
      <c r="AQ145" s="79">
        <f t="shared" si="161"/>
        <v>937300</v>
      </c>
      <c r="AR145" s="79">
        <f t="shared" si="161"/>
        <v>787672.79680200003</v>
      </c>
      <c r="AS145" s="79">
        <f t="shared" si="161"/>
        <v>815442.07621900004</v>
      </c>
      <c r="AT145" s="79">
        <f t="shared" si="161"/>
        <v>1022531</v>
      </c>
      <c r="AU145" s="79">
        <f t="shared" si="161"/>
        <v>0</v>
      </c>
      <c r="AV145" s="79">
        <f t="shared" si="161"/>
        <v>886560.06118600001</v>
      </c>
      <c r="AW145" s="79">
        <f t="shared" si="161"/>
        <v>896615.98192899988</v>
      </c>
      <c r="AX145" s="79">
        <f t="shared" si="161"/>
        <v>773950.49505400006</v>
      </c>
      <c r="AY145" s="79">
        <f t="shared" si="161"/>
        <v>883259.0505580001</v>
      </c>
      <c r="AZ145" s="79">
        <f t="shared" si="161"/>
        <v>880253.67897699995</v>
      </c>
      <c r="BA145" s="79">
        <f t="shared" si="161"/>
        <v>869407.82427700004</v>
      </c>
      <c r="BB145" s="79">
        <f t="shared" si="161"/>
        <v>868101.36386899976</v>
      </c>
      <c r="BC145" s="79">
        <f t="shared" si="161"/>
        <v>887142.13240800018</v>
      </c>
      <c r="BD145" s="79">
        <f t="shared" si="161"/>
        <v>925568.47363999975</v>
      </c>
      <c r="BE145" s="79">
        <f t="shared" si="161"/>
        <v>925090.75860899978</v>
      </c>
      <c r="BF145" s="79">
        <f t="shared" si="161"/>
        <v>957589.15792799997</v>
      </c>
      <c r="BG145" s="79">
        <f t="shared" si="161"/>
        <v>984932.61853599991</v>
      </c>
      <c r="BH145" s="79">
        <f t="shared" si="161"/>
        <v>1044530.277916</v>
      </c>
      <c r="BI145" s="79">
        <f t="shared" si="161"/>
        <v>1078625</v>
      </c>
      <c r="BJ145" s="79">
        <f t="shared" si="161"/>
        <v>1101484.4667730001</v>
      </c>
      <c r="BK145" s="79">
        <f t="shared" si="161"/>
        <v>1134640.714443</v>
      </c>
      <c r="BL145" s="79">
        <f t="shared" si="161"/>
        <v>1100609.9556560002</v>
      </c>
      <c r="BM145" s="79">
        <f t="shared" si="161"/>
        <v>1114548.464443</v>
      </c>
      <c r="BN145" s="79">
        <f t="shared" ref="BN145:CS145" si="162">SUM(BN140:BN144)</f>
        <v>1098956.8123989999</v>
      </c>
      <c r="BO145" s="79">
        <f t="shared" si="162"/>
        <v>1157299.9584720002</v>
      </c>
      <c r="BP145" s="79">
        <f t="shared" si="162"/>
        <v>1125925.582438</v>
      </c>
      <c r="BQ145" s="79">
        <f t="shared" si="162"/>
        <v>1162474.0845190003</v>
      </c>
      <c r="BR145" s="79">
        <f t="shared" si="162"/>
        <v>1172123.5622279998</v>
      </c>
      <c r="BS145" s="79">
        <f t="shared" si="162"/>
        <v>1201433.3746379998</v>
      </c>
      <c r="BT145" s="79">
        <f t="shared" si="162"/>
        <v>1259543.8552379999</v>
      </c>
      <c r="BU145" s="79">
        <f t="shared" si="162"/>
        <v>1194197.2383310003</v>
      </c>
      <c r="BV145" s="79">
        <f t="shared" si="162"/>
        <v>1304362.9411149998</v>
      </c>
      <c r="BW145" s="79">
        <f t="shared" si="162"/>
        <v>1320802.0818179999</v>
      </c>
      <c r="BX145" s="79">
        <f t="shared" si="162"/>
        <v>1326559.947951</v>
      </c>
      <c r="BY145" s="79">
        <f t="shared" si="162"/>
        <v>1356604.4657830002</v>
      </c>
      <c r="BZ145" s="79">
        <f t="shared" si="162"/>
        <v>1359243.6197819998</v>
      </c>
      <c r="CA145" s="79">
        <f t="shared" si="162"/>
        <v>1395346.6967839997</v>
      </c>
      <c r="CB145" s="79">
        <f t="shared" si="162"/>
        <v>1376659.459727</v>
      </c>
      <c r="CC145" s="79">
        <f t="shared" si="162"/>
        <v>1402283.3920480001</v>
      </c>
      <c r="CD145" s="79">
        <f t="shared" si="162"/>
        <v>1424808.7274539999</v>
      </c>
      <c r="CE145" s="79">
        <f t="shared" si="162"/>
        <v>1470376.1804810001</v>
      </c>
      <c r="CF145" s="79">
        <f t="shared" si="162"/>
        <v>1525303.9891979999</v>
      </c>
      <c r="CG145" s="79">
        <f t="shared" si="162"/>
        <v>1553226.0740909998</v>
      </c>
      <c r="CH145" s="79">
        <f t="shared" si="162"/>
        <v>1588798.6646760001</v>
      </c>
      <c r="CI145" s="79">
        <f t="shared" si="162"/>
        <v>1609778.0931500001</v>
      </c>
      <c r="CJ145" s="79">
        <f t="shared" si="162"/>
        <v>1662517.598218</v>
      </c>
      <c r="CK145" s="79">
        <f t="shared" si="162"/>
        <v>1687070.4047290001</v>
      </c>
      <c r="CL145" s="79">
        <f t="shared" si="162"/>
        <v>1727626.179708</v>
      </c>
      <c r="CM145" s="79">
        <f t="shared" si="162"/>
        <v>1747445.9710020002</v>
      </c>
      <c r="CN145" s="79">
        <f t="shared" si="162"/>
        <v>1778743.1761320001</v>
      </c>
      <c r="CO145" s="79">
        <f t="shared" si="162"/>
        <v>1841858.0461020002</v>
      </c>
      <c r="CP145" s="79">
        <f t="shared" si="162"/>
        <v>1906599.9978380001</v>
      </c>
      <c r="CQ145" s="79">
        <f t="shared" si="162"/>
        <v>1932496.4005470001</v>
      </c>
      <c r="CR145" s="79">
        <f t="shared" si="162"/>
        <v>1981830.5974379999</v>
      </c>
      <c r="CS145" s="79">
        <f t="shared" si="162"/>
        <v>2032165.0527660002</v>
      </c>
      <c r="CT145" s="79">
        <f t="shared" ref="CT145:DY145" si="163">SUM(CT140:CT144)</f>
        <v>1552693.836102</v>
      </c>
      <c r="CU145" s="79">
        <f t="shared" si="163"/>
        <v>1569349.5508909998</v>
      </c>
      <c r="CV145" s="79">
        <f t="shared" si="163"/>
        <v>1606810.1814259999</v>
      </c>
      <c r="CW145" s="79">
        <f t="shared" si="163"/>
        <v>1623791.210097</v>
      </c>
      <c r="CX145" s="79">
        <f t="shared" si="163"/>
        <v>1653140.7863569998</v>
      </c>
      <c r="CY145" s="79">
        <f t="shared" si="163"/>
        <v>1666459.8220890001</v>
      </c>
      <c r="CZ145" s="79">
        <f t="shared" si="163"/>
        <v>1730169.5487170001</v>
      </c>
      <c r="DA145" s="79">
        <f t="shared" si="163"/>
        <v>1813170.4219319997</v>
      </c>
      <c r="DB145" s="79">
        <f t="shared" si="163"/>
        <v>1903727.8892270001</v>
      </c>
      <c r="DC145" s="79"/>
      <c r="DD145" s="79"/>
      <c r="DE145" s="79"/>
      <c r="DF145" s="79"/>
      <c r="DG145" s="79"/>
      <c r="DH145" s="79"/>
      <c r="DI145" s="79"/>
      <c r="DJ145" s="79"/>
      <c r="DK145" s="79"/>
      <c r="DL145" s="79"/>
      <c r="DM145" s="79"/>
      <c r="DN145" s="79"/>
      <c r="DO145" s="79"/>
      <c r="DP145" s="79"/>
      <c r="DQ145" s="79"/>
      <c r="DR145" s="79"/>
      <c r="DS145" s="79"/>
      <c r="DT145" s="79"/>
      <c r="DU145" s="79"/>
      <c r="DV145" s="79"/>
      <c r="DW145" s="79"/>
      <c r="DX145" s="79"/>
      <c r="DY145" s="79"/>
      <c r="DZ145" s="79"/>
      <c r="EA145" s="79"/>
      <c r="EB145" s="79"/>
      <c r="EC145" s="79"/>
      <c r="ED145" s="79"/>
      <c r="EE145" s="79"/>
      <c r="EF145" s="79"/>
      <c r="EG145" s="79"/>
      <c r="EH145" s="79"/>
      <c r="EI145" s="79"/>
      <c r="EJ145" s="79"/>
      <c r="EK145" s="79"/>
      <c r="EL145" s="79"/>
      <c r="EM145" s="79"/>
      <c r="EN145" s="79"/>
      <c r="EO145" s="79"/>
      <c r="EP145" s="79"/>
      <c r="EQ145" s="79"/>
      <c r="ER145" s="79"/>
      <c r="ES145" s="79"/>
      <c r="ET145" s="79"/>
      <c r="EU145" s="79"/>
      <c r="EV145" s="79"/>
      <c r="EW145" s="79"/>
      <c r="EX145" s="79"/>
      <c r="EY145" s="79"/>
      <c r="EZ145" s="79"/>
      <c r="FA145" s="79"/>
      <c r="FB145" s="79"/>
      <c r="FC145" s="79"/>
      <c r="FD145" s="79"/>
      <c r="FE145" s="79"/>
      <c r="FF145" s="79"/>
      <c r="FG145" s="79"/>
      <c r="FH145" s="79"/>
      <c r="FI145" s="79"/>
      <c r="FJ145" s="79"/>
      <c r="FK145" s="79"/>
      <c r="FL145" s="79"/>
      <c r="FM145" s="79"/>
      <c r="FN145" s="79"/>
      <c r="FO145" s="79"/>
      <c r="FP145" s="79"/>
      <c r="FQ145" s="79"/>
      <c r="FR145" s="79"/>
      <c r="FS145" s="79"/>
      <c r="FT145" s="79"/>
      <c r="FU145" s="79"/>
      <c r="FV145" s="79"/>
      <c r="FW145" s="79"/>
      <c r="FX145" s="79"/>
      <c r="FY145" s="79"/>
      <c r="FZ145" s="79"/>
      <c r="GA145" s="79"/>
      <c r="GB145" s="79"/>
      <c r="GC145" s="79"/>
      <c r="GD145" s="79"/>
      <c r="GE145" s="79"/>
      <c r="GF145" s="79"/>
      <c r="GG145" s="79"/>
      <c r="GH145" s="79"/>
    </row>
    <row r="146" spans="1:266" s="1" customFormat="1" ht="12.9" customHeight="1" x14ac:dyDescent="0.2">
      <c r="A146" s="79"/>
      <c r="B146" s="55"/>
      <c r="C146" s="55"/>
      <c r="D146" s="55"/>
      <c r="E146" s="55"/>
      <c r="F146" s="55"/>
      <c r="G146" s="55"/>
      <c r="H146" s="55"/>
      <c r="I146" s="55"/>
      <c r="J146" s="55"/>
      <c r="K146" s="55"/>
      <c r="L146" s="55"/>
      <c r="M146" s="55"/>
      <c r="N146" s="55"/>
      <c r="O146" s="55"/>
      <c r="P146" s="55"/>
      <c r="Q146" s="55"/>
      <c r="R146" s="55"/>
      <c r="S146" s="55"/>
      <c r="T146" s="55"/>
      <c r="U146" s="55"/>
      <c r="V146" s="55"/>
      <c r="W146" s="55"/>
      <c r="X146" s="55"/>
      <c r="Y146" s="55"/>
      <c r="Z146" s="55"/>
      <c r="AA146" s="55"/>
      <c r="AB146" s="55"/>
      <c r="AC146" s="55"/>
      <c r="AD146" s="55"/>
      <c r="AE146" s="55"/>
      <c r="AF146" s="55"/>
      <c r="AG146" s="55"/>
      <c r="AH146" s="55"/>
      <c r="AI146" s="55"/>
      <c r="AJ146" s="55"/>
      <c r="AK146" s="55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79"/>
      <c r="CA146" s="79"/>
      <c r="CB146" s="79"/>
      <c r="CC146" s="79"/>
      <c r="CD146" s="79"/>
      <c r="CE146" s="79"/>
      <c r="CF146" s="79"/>
      <c r="CG146" s="79"/>
      <c r="CH146" s="79"/>
      <c r="CI146" s="79"/>
      <c r="CJ146" s="79"/>
      <c r="CK146" s="79"/>
      <c r="CL146" s="79"/>
      <c r="CM146" s="79"/>
      <c r="CN146" s="79"/>
      <c r="CO146" s="79"/>
      <c r="CP146" s="79"/>
      <c r="CQ146" s="79"/>
      <c r="CR146" s="79"/>
      <c r="CS146" s="79"/>
      <c r="CT146" s="79"/>
      <c r="CU146" s="79"/>
      <c r="CV146" s="79"/>
      <c r="CW146" s="79"/>
      <c r="CX146" s="79"/>
      <c r="CY146" s="79"/>
      <c r="CZ146" s="79"/>
      <c r="DA146" s="79"/>
      <c r="DB146" s="79"/>
      <c r="DC146" s="79"/>
      <c r="DD146" s="79"/>
      <c r="DE146" s="79"/>
      <c r="DF146" s="79"/>
      <c r="DG146" s="79"/>
      <c r="DH146" s="79"/>
      <c r="DI146" s="79"/>
      <c r="DJ146" s="79"/>
      <c r="DK146" s="79"/>
      <c r="DL146" s="79"/>
      <c r="DM146" s="79"/>
      <c r="DN146" s="79"/>
      <c r="DO146" s="79"/>
      <c r="DP146" s="79"/>
      <c r="DQ146" s="79"/>
      <c r="DR146" s="79"/>
      <c r="DS146" s="79"/>
      <c r="DT146" s="79"/>
      <c r="DU146" s="79"/>
      <c r="DV146" s="79"/>
      <c r="DW146" s="79"/>
      <c r="DX146" s="79"/>
      <c r="DY146" s="79"/>
      <c r="DZ146" s="79"/>
      <c r="EA146" s="79"/>
      <c r="EB146" s="79"/>
      <c r="EC146" s="79"/>
      <c r="ED146" s="79"/>
      <c r="EE146" s="79"/>
      <c r="EF146" s="79"/>
      <c r="EG146" s="79"/>
      <c r="EH146" s="79"/>
      <c r="EI146" s="79"/>
      <c r="EJ146" s="79"/>
      <c r="EK146" s="79"/>
      <c r="EL146" s="79"/>
      <c r="EM146" s="79"/>
      <c r="EN146" s="79"/>
      <c r="EO146" s="79"/>
      <c r="EP146" s="79"/>
      <c r="EQ146" s="79"/>
      <c r="ER146" s="79"/>
      <c r="ES146" s="79"/>
      <c r="ET146" s="79"/>
      <c r="EU146" s="79"/>
      <c r="EV146" s="79"/>
      <c r="EW146" s="79"/>
      <c r="EX146" s="79"/>
      <c r="EY146" s="79"/>
      <c r="EZ146" s="79"/>
      <c r="FA146" s="79"/>
      <c r="FB146" s="79"/>
      <c r="FC146" s="79"/>
      <c r="FD146" s="79"/>
      <c r="FE146" s="79"/>
      <c r="FF146" s="79"/>
      <c r="FG146" s="79"/>
      <c r="FH146" s="79"/>
      <c r="FI146" s="79"/>
      <c r="FJ146" s="79"/>
      <c r="FK146" s="79"/>
      <c r="FL146" s="79"/>
      <c r="FM146" s="79"/>
      <c r="FN146" s="79"/>
      <c r="FO146" s="79"/>
      <c r="FP146" s="79"/>
      <c r="FQ146" s="79"/>
      <c r="FR146" s="79"/>
      <c r="FS146" s="79"/>
      <c r="FT146" s="79"/>
      <c r="FU146" s="79"/>
      <c r="FV146" s="79"/>
      <c r="FW146" s="79"/>
      <c r="FX146" s="79"/>
      <c r="FY146" s="79"/>
      <c r="FZ146" s="79"/>
      <c r="GA146" s="79"/>
      <c r="GB146" s="79"/>
      <c r="GC146" s="79"/>
      <c r="GD146" s="79"/>
      <c r="GE146" s="79"/>
      <c r="GF146" s="79"/>
      <c r="GG146" s="79"/>
      <c r="GH146" s="79"/>
    </row>
    <row r="147" spans="1:266" s="1" customFormat="1" ht="12.9" customHeight="1" x14ac:dyDescent="0.2">
      <c r="A147" s="82">
        <v>1</v>
      </c>
      <c r="B147" s="55"/>
      <c r="C147" s="55"/>
      <c r="D147" s="55"/>
      <c r="E147" s="55"/>
      <c r="F147" s="55"/>
      <c r="G147" s="55"/>
      <c r="H147" s="55"/>
      <c r="I147" s="55"/>
      <c r="J147" s="55"/>
      <c r="K147" s="55"/>
      <c r="L147" s="55"/>
      <c r="M147" s="55"/>
      <c r="N147" s="55"/>
      <c r="O147" s="55"/>
      <c r="P147" s="55"/>
      <c r="Q147" s="55"/>
      <c r="R147" s="55"/>
      <c r="S147" s="55"/>
      <c r="T147" s="55"/>
      <c r="U147" s="55"/>
      <c r="V147" s="55"/>
      <c r="W147" s="55"/>
      <c r="X147" s="55"/>
      <c r="Y147" s="55"/>
      <c r="Z147" s="55"/>
      <c r="AA147" s="55"/>
      <c r="AB147" s="55"/>
      <c r="AC147" s="55"/>
      <c r="AD147" s="55"/>
      <c r="AE147" s="55"/>
      <c r="AF147" s="55"/>
      <c r="AG147" s="55"/>
      <c r="AH147" s="55"/>
      <c r="AI147" s="55"/>
      <c r="AJ147" s="55"/>
      <c r="AK147" s="55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79"/>
      <c r="CA147" s="79"/>
      <c r="CB147" s="79"/>
      <c r="CC147" s="79"/>
      <c r="CD147" s="79"/>
      <c r="CE147" s="79"/>
      <c r="CF147" s="79"/>
      <c r="CG147" s="79"/>
      <c r="CH147" s="79"/>
      <c r="CI147" s="79"/>
      <c r="CJ147" s="79"/>
      <c r="CK147" s="79"/>
      <c r="CL147" s="79"/>
      <c r="CM147" s="79"/>
      <c r="CN147" s="79"/>
      <c r="CO147" s="79"/>
      <c r="CP147" s="79"/>
      <c r="CQ147" s="79"/>
      <c r="CR147" s="79"/>
      <c r="CS147" s="79"/>
      <c r="CT147" s="79"/>
      <c r="CU147" s="79"/>
      <c r="CV147" s="79"/>
      <c r="CW147" s="79"/>
      <c r="CX147" s="79"/>
      <c r="CY147" s="79"/>
      <c r="CZ147" s="79"/>
      <c r="DA147" s="79"/>
      <c r="DB147" s="79"/>
      <c r="DC147" s="1">
        <v>1880492.1592039999</v>
      </c>
      <c r="DD147" s="1">
        <v>1912921.842652</v>
      </c>
      <c r="DE147" s="1">
        <v>1755095.5578950001</v>
      </c>
      <c r="DF147" s="1">
        <v>1314866.363937</v>
      </c>
      <c r="DG147" s="1">
        <v>1337976.9282420001</v>
      </c>
      <c r="DH147" s="1">
        <v>1375490.796502</v>
      </c>
      <c r="DI147" s="1">
        <v>1390418.332677</v>
      </c>
      <c r="DJ147" s="1">
        <v>1413603.7299299999</v>
      </c>
      <c r="DK147" s="1">
        <v>1452363.357386</v>
      </c>
      <c r="DL147" s="1">
        <v>1467414.968285</v>
      </c>
      <c r="DM147" s="1">
        <v>1478238.8552959999</v>
      </c>
      <c r="DN147" s="1">
        <v>1519347.0487200001</v>
      </c>
      <c r="DO147" s="1">
        <v>1541653.6414910001</v>
      </c>
      <c r="DP147" s="1">
        <v>1645106.4234509999</v>
      </c>
      <c r="DQ147" s="1">
        <v>1710225.2004519999</v>
      </c>
      <c r="DR147" s="1">
        <v>1750820.672732</v>
      </c>
      <c r="DS147" s="1">
        <v>2404797.6050100001</v>
      </c>
      <c r="DT147" s="1">
        <v>1790323.01755</v>
      </c>
      <c r="DU147" s="1">
        <v>1812948.6054209999</v>
      </c>
      <c r="DV147" s="1">
        <v>1835636.6671829999</v>
      </c>
      <c r="DW147" s="1">
        <v>1866941.612891</v>
      </c>
      <c r="DX147" s="1">
        <v>1891442.7487920001</v>
      </c>
      <c r="DY147" s="1">
        <v>1917873.3106579999</v>
      </c>
      <c r="DZ147" s="1">
        <v>1997160.1086329999</v>
      </c>
      <c r="EA147" s="1">
        <v>2053804.702487</v>
      </c>
      <c r="EB147" s="1">
        <v>2084733.374394</v>
      </c>
      <c r="EC147" s="1">
        <v>1758826.5726429999</v>
      </c>
      <c r="ED147" s="1">
        <v>1762782.9457719999</v>
      </c>
      <c r="EE147" s="1">
        <v>1779520.6887149999</v>
      </c>
      <c r="EF147" s="1">
        <v>1792790.7946929999</v>
      </c>
      <c r="EG147" s="1">
        <v>1799149.542172</v>
      </c>
      <c r="EH147" s="1">
        <v>1808065.3174159999</v>
      </c>
      <c r="EI147" s="1">
        <v>1861479.705259</v>
      </c>
      <c r="EJ147" s="1">
        <v>1882587.7074770001</v>
      </c>
      <c r="EK147" s="1">
        <v>1923213.0892670001</v>
      </c>
      <c r="EL147" s="1">
        <v>1969447.1730599999</v>
      </c>
      <c r="EM147" s="1">
        <v>2007123.6990380001</v>
      </c>
      <c r="EN147" s="1">
        <v>2080689.773601</v>
      </c>
      <c r="EO147" s="1">
        <v>2138234.8257650002</v>
      </c>
      <c r="EP147" s="1">
        <v>1737838.0623069999</v>
      </c>
      <c r="EQ147" s="1">
        <v>1768967.3649540001</v>
      </c>
      <c r="ER147" s="1">
        <v>1818490.761503</v>
      </c>
      <c r="ES147" s="1">
        <v>1767008.1227859999</v>
      </c>
      <c r="ET147" s="1">
        <v>1666664.7962839999</v>
      </c>
      <c r="EU147" s="1">
        <v>1707533.2643029999</v>
      </c>
      <c r="EV147" s="1">
        <v>1807430.550887</v>
      </c>
      <c r="EW147" s="1">
        <v>1818567.177133</v>
      </c>
      <c r="EX147" s="1">
        <v>1851492.6666560001</v>
      </c>
      <c r="EY147" s="1">
        <v>1920326.9777629999</v>
      </c>
      <c r="EZ147" s="1">
        <v>2007110.4217129999</v>
      </c>
      <c r="FA147" s="1">
        <v>2054097.613869</v>
      </c>
      <c r="FB147" s="1">
        <v>2101398.2020370001</v>
      </c>
      <c r="FC147" s="1">
        <v>2131746.0799850002</v>
      </c>
      <c r="FD147" s="1">
        <v>2088101.355253</v>
      </c>
      <c r="FE147" s="1">
        <v>2170409.5454199999</v>
      </c>
      <c r="FF147" s="1">
        <v>2154419.17429</v>
      </c>
      <c r="FG147" s="1">
        <v>2195886.9612179999</v>
      </c>
      <c r="FH147" s="1">
        <v>2345825.0718569998</v>
      </c>
      <c r="FI147" s="1">
        <v>2395995.1965390011</v>
      </c>
      <c r="FJ147" s="1">
        <v>2471907.1099200002</v>
      </c>
      <c r="FK147" s="1">
        <v>2534296.4618560001</v>
      </c>
      <c r="FL147" s="1">
        <v>2629899.6573450002</v>
      </c>
      <c r="FM147" s="1">
        <v>2727889.376621</v>
      </c>
      <c r="FN147" s="1">
        <v>2710491.9346619998</v>
      </c>
      <c r="FO147" s="1">
        <v>2736448.7144510001</v>
      </c>
      <c r="FP147" s="1">
        <v>2753898.9437370002</v>
      </c>
      <c r="FQ147" s="1">
        <v>2737538.2737070001</v>
      </c>
      <c r="FR147" s="1">
        <v>2672383.1611020002</v>
      </c>
      <c r="FS147" s="1">
        <v>2796667.2384270001</v>
      </c>
      <c r="FT147" s="1">
        <v>2870186.3706299998</v>
      </c>
      <c r="FU147" s="1">
        <v>2923646.1163619999</v>
      </c>
      <c r="FV147" s="1">
        <v>3064632.620385</v>
      </c>
      <c r="FW147" s="1">
        <v>3224531.1261459999</v>
      </c>
      <c r="FX147" s="1">
        <v>3250645.1214390001</v>
      </c>
      <c r="FY147" s="1">
        <v>3344634.8853230001</v>
      </c>
      <c r="FZ147" s="1">
        <v>3371771.0993220001</v>
      </c>
      <c r="GA147" s="1">
        <v>2634905.5005549998</v>
      </c>
      <c r="GB147" s="1">
        <v>2641538.6146780001</v>
      </c>
      <c r="GC147" s="1">
        <v>2541129.5350819998</v>
      </c>
      <c r="GD147" s="1">
        <v>2339540.7417020001</v>
      </c>
      <c r="GE147" s="1">
        <v>2434812.1482580001</v>
      </c>
      <c r="GF147" s="1">
        <v>2551096.2425640002</v>
      </c>
      <c r="GG147" s="1">
        <v>2631086.330536</v>
      </c>
      <c r="GH147" s="1">
        <v>2707149.0962339998</v>
      </c>
      <c r="GI147" s="1">
        <v>2671719.1183310002</v>
      </c>
      <c r="GJ147" s="1">
        <v>2716425.2616369999</v>
      </c>
      <c r="GK147" s="1">
        <v>2787737.3981619999</v>
      </c>
      <c r="GL147" s="1">
        <v>2652626.0796619998</v>
      </c>
      <c r="GM147" s="1">
        <v>2600771.775535</v>
      </c>
      <c r="GN147" s="1">
        <v>2547844.8315909998</v>
      </c>
      <c r="GO147" s="1">
        <v>2497168.6705220002</v>
      </c>
      <c r="GP147" s="1">
        <v>2547827.9942879998</v>
      </c>
      <c r="GQ147" s="1">
        <v>2617290.159486</v>
      </c>
      <c r="GR147" s="1">
        <v>2595188.1020650002</v>
      </c>
      <c r="GS147" s="1">
        <v>2682951.4029589999</v>
      </c>
      <c r="GT147" s="1">
        <v>2837854.9503199998</v>
      </c>
      <c r="GU147" s="99"/>
    </row>
    <row r="148" spans="1:266" s="1" customFormat="1" ht="12.9" customHeight="1" x14ac:dyDescent="0.2">
      <c r="A148" s="82" t="s">
        <v>162</v>
      </c>
      <c r="B148" s="55"/>
      <c r="C148" s="55"/>
      <c r="D148" s="55"/>
      <c r="E148" s="55"/>
      <c r="F148" s="55"/>
      <c r="G148" s="55"/>
      <c r="H148" s="55"/>
      <c r="I148" s="55"/>
      <c r="J148" s="55"/>
      <c r="K148" s="55"/>
      <c r="L148" s="55"/>
      <c r="M148" s="55"/>
      <c r="N148" s="55"/>
      <c r="O148" s="55"/>
      <c r="P148" s="55"/>
      <c r="Q148" s="55"/>
      <c r="R148" s="55"/>
      <c r="S148" s="55"/>
      <c r="T148" s="55"/>
      <c r="U148" s="55"/>
      <c r="V148" s="55"/>
      <c r="W148" s="55"/>
      <c r="X148" s="55"/>
      <c r="Y148" s="55"/>
      <c r="Z148" s="55"/>
      <c r="AA148" s="55"/>
      <c r="AB148" s="55"/>
      <c r="AC148" s="55"/>
      <c r="AD148" s="55"/>
      <c r="AE148" s="55"/>
      <c r="AF148" s="55"/>
      <c r="AG148" s="55"/>
      <c r="AH148" s="55"/>
      <c r="AI148" s="55"/>
      <c r="AJ148" s="55"/>
      <c r="AK148" s="55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79"/>
      <c r="CB148" s="79"/>
      <c r="CC148" s="79"/>
      <c r="CD148" s="79"/>
      <c r="CE148" s="79"/>
      <c r="CF148" s="79"/>
      <c r="CG148" s="79"/>
      <c r="CH148" s="79"/>
      <c r="CI148" s="79"/>
      <c r="CJ148" s="79"/>
      <c r="CK148" s="79"/>
      <c r="CL148" s="79"/>
      <c r="CM148" s="79"/>
      <c r="CN148" s="79"/>
      <c r="CO148" s="79"/>
      <c r="CP148" s="79"/>
      <c r="CQ148" s="79"/>
      <c r="CR148" s="79"/>
      <c r="CS148" s="79"/>
      <c r="CT148" s="79"/>
      <c r="CU148" s="79"/>
      <c r="CV148" s="79"/>
      <c r="CW148" s="79"/>
      <c r="CX148" s="79"/>
      <c r="CY148" s="79"/>
      <c r="CZ148" s="79"/>
      <c r="DA148" s="79"/>
      <c r="DB148" s="79"/>
      <c r="EP148" s="1">
        <v>352385.05265700002</v>
      </c>
      <c r="EQ148" s="1">
        <v>302692.97739100002</v>
      </c>
      <c r="ER148" s="1">
        <v>303174.67005900003</v>
      </c>
      <c r="ES148" s="1">
        <v>354749.691705</v>
      </c>
      <c r="ET148" s="1">
        <v>319912.54385100002</v>
      </c>
      <c r="EU148" s="1">
        <v>308741.56981800002</v>
      </c>
      <c r="EV148" s="1">
        <v>267066.19755799999</v>
      </c>
      <c r="EW148" s="1">
        <v>273967.903254</v>
      </c>
      <c r="EX148" s="1">
        <v>291984.42385899997</v>
      </c>
      <c r="EY148" s="1">
        <v>299849.709806</v>
      </c>
      <c r="EZ148" s="1">
        <v>300228.00654999999</v>
      </c>
      <c r="FA148" s="1">
        <v>332006.89421499998</v>
      </c>
      <c r="FB148" s="1">
        <v>336909.77836499998</v>
      </c>
      <c r="FC148" s="1">
        <v>297833.31480699999</v>
      </c>
      <c r="FD148" s="1">
        <v>385532.54267000011</v>
      </c>
      <c r="FE148" s="1">
        <v>323852.68568699999</v>
      </c>
      <c r="FF148" s="1">
        <v>356809.65610400011</v>
      </c>
      <c r="FG148" s="1">
        <v>342586.05846099998</v>
      </c>
      <c r="FH148" s="1">
        <v>288147.63040700002</v>
      </c>
      <c r="FI148" s="1">
        <v>327647.466097</v>
      </c>
      <c r="FJ148" s="1">
        <v>318624.063494</v>
      </c>
      <c r="FK148" s="1">
        <v>332342.34019399999</v>
      </c>
      <c r="FL148" s="1">
        <v>343806.60688400012</v>
      </c>
      <c r="FM148" s="1">
        <v>346394.81537899998</v>
      </c>
      <c r="FN148" s="1">
        <v>359453.24344199989</v>
      </c>
      <c r="FO148" s="1">
        <v>343268.70128899999</v>
      </c>
      <c r="FP148" s="1">
        <v>351545.80261399999</v>
      </c>
      <c r="FQ148" s="1">
        <v>356096.20436700003</v>
      </c>
      <c r="FR148" s="1">
        <v>421027.902137</v>
      </c>
      <c r="FS148" s="1">
        <v>384387.90164599998</v>
      </c>
      <c r="FT148" s="1">
        <v>343734.90983399999</v>
      </c>
      <c r="FU148" s="1">
        <v>385190.46592500003</v>
      </c>
      <c r="FV148" s="1">
        <v>408327.84139299998</v>
      </c>
      <c r="FW148" s="1">
        <v>397845.83045000001</v>
      </c>
      <c r="FX148" s="1">
        <v>477413.13670300011</v>
      </c>
      <c r="FY148" s="1">
        <v>474255.10441100009</v>
      </c>
      <c r="FZ148" s="1">
        <v>472248.62872899999</v>
      </c>
      <c r="GA148" s="1">
        <v>418362.16641399998</v>
      </c>
      <c r="GB148" s="1">
        <v>426328.38412800001</v>
      </c>
      <c r="GC148" s="1">
        <v>462703.53700999997</v>
      </c>
      <c r="GD148" s="1">
        <v>517747.776098</v>
      </c>
      <c r="GE148" s="1">
        <v>439588.736546</v>
      </c>
      <c r="GF148" s="1">
        <v>349642.58410899999</v>
      </c>
      <c r="GG148" s="1">
        <v>393418.86991000001</v>
      </c>
      <c r="GH148" s="1">
        <v>436236.71927900001</v>
      </c>
      <c r="GI148" s="1">
        <v>442443.890533</v>
      </c>
      <c r="GJ148" s="1">
        <v>417078.71489100001</v>
      </c>
      <c r="GK148" s="1">
        <v>396555.084952</v>
      </c>
      <c r="GL148" s="1">
        <v>487943.571291</v>
      </c>
      <c r="GM148" s="1">
        <v>511414.57997600001</v>
      </c>
      <c r="GN148" s="1">
        <v>483621.91238300002</v>
      </c>
      <c r="GO148" s="1">
        <v>466520.51152499998</v>
      </c>
      <c r="GP148" s="1">
        <v>425448.47342499997</v>
      </c>
      <c r="GQ148" s="1">
        <v>395476.41221400001</v>
      </c>
      <c r="GR148" s="1">
        <v>463484.39139100001</v>
      </c>
      <c r="GS148" s="1">
        <v>385023.57160700002</v>
      </c>
      <c r="GT148" s="1">
        <v>349831.43154000002</v>
      </c>
    </row>
    <row r="149" spans="1:266" s="1" customFormat="1" ht="12.9" customHeight="1" x14ac:dyDescent="0.2">
      <c r="A149" s="82" t="s">
        <v>163</v>
      </c>
      <c r="B149" s="55"/>
      <c r="C149" s="55"/>
      <c r="D149" s="55"/>
      <c r="E149" s="55"/>
      <c r="F149" s="55"/>
      <c r="G149" s="55"/>
      <c r="H149" s="55"/>
      <c r="I149" s="55"/>
      <c r="J149" s="55"/>
      <c r="K149" s="55"/>
      <c r="L149" s="55"/>
      <c r="M149" s="55"/>
      <c r="N149" s="55"/>
      <c r="O149" s="55"/>
      <c r="P149" s="55"/>
      <c r="Q149" s="55"/>
      <c r="R149" s="55"/>
      <c r="S149" s="55"/>
      <c r="T149" s="55"/>
      <c r="U149" s="55"/>
      <c r="V149" s="55"/>
      <c r="W149" s="55"/>
      <c r="X149" s="55"/>
      <c r="Y149" s="55"/>
      <c r="Z149" s="55"/>
      <c r="AA149" s="55"/>
      <c r="AB149" s="55"/>
      <c r="AC149" s="55"/>
      <c r="AD149" s="55"/>
      <c r="AE149" s="55"/>
      <c r="AF149" s="55"/>
      <c r="AG149" s="55"/>
      <c r="AH149" s="55"/>
      <c r="AI149" s="55"/>
      <c r="AJ149" s="55"/>
      <c r="AK149" s="55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79"/>
      <c r="CA149" s="79"/>
      <c r="CB149" s="79"/>
      <c r="CC149" s="79"/>
      <c r="CD149" s="79"/>
      <c r="CE149" s="79"/>
      <c r="CF149" s="79"/>
      <c r="CG149" s="79"/>
      <c r="CH149" s="79"/>
      <c r="CI149" s="79"/>
      <c r="CJ149" s="79"/>
      <c r="CK149" s="79"/>
      <c r="CL149" s="79"/>
      <c r="CM149" s="79"/>
      <c r="CN149" s="79"/>
      <c r="CO149" s="79"/>
      <c r="CP149" s="79"/>
      <c r="CQ149" s="79"/>
      <c r="CR149" s="79"/>
      <c r="CS149" s="79"/>
      <c r="CT149" s="79"/>
      <c r="CU149" s="79"/>
      <c r="CV149" s="79"/>
      <c r="CW149" s="79"/>
      <c r="CX149" s="79"/>
      <c r="CY149" s="79"/>
      <c r="CZ149" s="79"/>
      <c r="DA149" s="79"/>
      <c r="DB149" s="79"/>
      <c r="EP149" s="1">
        <v>76300.425339000009</v>
      </c>
      <c r="EQ149" s="1">
        <v>76276.129446000006</v>
      </c>
      <c r="ER149" s="1">
        <v>65673.000635999997</v>
      </c>
      <c r="ES149" s="1">
        <v>75422.315636999992</v>
      </c>
      <c r="ET149" s="1">
        <v>82796.558915999994</v>
      </c>
      <c r="EU149" s="1">
        <v>84518.341096999982</v>
      </c>
      <c r="EV149" s="1">
        <v>91294.146174999987</v>
      </c>
      <c r="EW149" s="1">
        <v>75795.469843000013</v>
      </c>
      <c r="EX149" s="1">
        <v>68925.445496</v>
      </c>
      <c r="EY149" s="1">
        <v>74397.414652000007</v>
      </c>
      <c r="EZ149" s="1">
        <v>67484.263384999998</v>
      </c>
      <c r="FA149" s="1">
        <v>57725.645763</v>
      </c>
      <c r="FB149" s="1">
        <v>81724.895886999991</v>
      </c>
      <c r="FC149" s="1">
        <v>92226.761958999996</v>
      </c>
      <c r="FD149" s="1">
        <v>89981.714873000004</v>
      </c>
      <c r="FE149" s="1">
        <v>75215.964223000017</v>
      </c>
      <c r="FF149" s="1">
        <v>85481.644392999995</v>
      </c>
      <c r="FG149" s="1">
        <v>74836.340372999999</v>
      </c>
      <c r="FH149" s="1">
        <v>74709.544951000003</v>
      </c>
      <c r="FI149" s="1">
        <v>65429.618038999994</v>
      </c>
      <c r="FJ149" s="1">
        <v>73042.59638599999</v>
      </c>
      <c r="FK149" s="1">
        <v>70543.554975999999</v>
      </c>
      <c r="FL149" s="1">
        <v>79606.173587999991</v>
      </c>
      <c r="FM149" s="1">
        <v>79554.663639999999</v>
      </c>
      <c r="FN149" s="1">
        <v>88098.675458999991</v>
      </c>
      <c r="FO149" s="1">
        <v>96584.081641000012</v>
      </c>
      <c r="FP149" s="1">
        <v>106563.27000999999</v>
      </c>
      <c r="FQ149" s="1">
        <v>91107.484047999998</v>
      </c>
      <c r="FR149" s="1">
        <v>112102.55398900001</v>
      </c>
      <c r="FS149" s="1">
        <v>114328.37367099999</v>
      </c>
      <c r="FT149" s="1">
        <v>91975.326285999996</v>
      </c>
      <c r="FU149" s="1">
        <v>90146.302337999994</v>
      </c>
      <c r="FV149" s="1">
        <v>86265.966147999992</v>
      </c>
      <c r="FW149" s="1">
        <v>93323.236611</v>
      </c>
      <c r="FX149" s="1">
        <v>98511.364681999999</v>
      </c>
      <c r="FY149" s="1">
        <v>83410.572103999992</v>
      </c>
      <c r="FZ149" s="1">
        <v>105896.918779</v>
      </c>
      <c r="GA149" s="1">
        <v>94533.449661999999</v>
      </c>
      <c r="GB149" s="1">
        <v>100719.174113</v>
      </c>
      <c r="GC149" s="1">
        <v>123472.153309</v>
      </c>
      <c r="GD149" s="1">
        <v>104556.86394700001</v>
      </c>
      <c r="GE149" s="1">
        <v>123629.49898800001</v>
      </c>
      <c r="GF149" s="1">
        <v>109504.676439</v>
      </c>
      <c r="GG149" s="1">
        <v>106291.887737</v>
      </c>
      <c r="GH149" s="1">
        <v>97598.484649999999</v>
      </c>
      <c r="GI149" s="1">
        <v>128067.26321200001</v>
      </c>
      <c r="GJ149" s="1">
        <v>136481.70655</v>
      </c>
      <c r="GK149" s="1">
        <v>112574.83762999999</v>
      </c>
      <c r="GL149" s="1">
        <v>128276.066433</v>
      </c>
      <c r="GM149" s="1">
        <v>129183.49681500001</v>
      </c>
      <c r="GN149" s="1">
        <v>144941.252817</v>
      </c>
      <c r="GO149" s="1">
        <v>188931.53364800001</v>
      </c>
      <c r="GP149" s="1">
        <v>185056.51440399999</v>
      </c>
      <c r="GQ149" s="1">
        <v>170135.49608499999</v>
      </c>
      <c r="GR149" s="1">
        <v>132354.81954200001</v>
      </c>
      <c r="GS149" s="1">
        <v>116845.912898</v>
      </c>
      <c r="GT149" s="1">
        <v>119228.334552</v>
      </c>
    </row>
    <row r="150" spans="1:266" s="1" customFormat="1" ht="12.9" customHeight="1" x14ac:dyDescent="0.2">
      <c r="A150" s="82">
        <v>2</v>
      </c>
      <c r="B150" s="55"/>
      <c r="C150" s="55"/>
      <c r="D150" s="55"/>
      <c r="E150" s="55"/>
      <c r="F150" s="55"/>
      <c r="G150" s="55"/>
      <c r="H150" s="55"/>
      <c r="I150" s="55"/>
      <c r="J150" s="55"/>
      <c r="K150" s="55"/>
      <c r="L150" s="55"/>
      <c r="M150" s="55"/>
      <c r="N150" s="55"/>
      <c r="O150" s="55"/>
      <c r="P150" s="55"/>
      <c r="Q150" s="55"/>
      <c r="R150" s="55"/>
      <c r="S150" s="55"/>
      <c r="T150" s="55"/>
      <c r="U150" s="55"/>
      <c r="V150" s="55"/>
      <c r="W150" s="55"/>
      <c r="X150" s="55"/>
      <c r="Y150" s="55"/>
      <c r="Z150" s="55"/>
      <c r="AA150" s="55"/>
      <c r="AB150" s="55"/>
      <c r="AC150" s="55"/>
      <c r="AD150" s="55"/>
      <c r="AE150" s="55"/>
      <c r="AF150" s="55"/>
      <c r="AG150" s="55"/>
      <c r="AH150" s="55"/>
      <c r="AI150" s="55"/>
      <c r="AJ150" s="55"/>
      <c r="AK150" s="55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G150" s="79"/>
      <c r="CH150" s="79"/>
      <c r="CI150" s="79"/>
      <c r="CJ150" s="79"/>
      <c r="CK150" s="79"/>
      <c r="CL150" s="79"/>
      <c r="CM150" s="79"/>
      <c r="CN150" s="79"/>
      <c r="CO150" s="79"/>
      <c r="CP150" s="79"/>
      <c r="CQ150" s="79"/>
      <c r="CR150" s="79"/>
      <c r="CS150" s="79"/>
      <c r="CT150" s="79"/>
      <c r="CU150" s="79"/>
      <c r="CV150" s="79"/>
      <c r="CW150" s="79"/>
      <c r="CX150" s="79"/>
      <c r="CY150" s="79"/>
      <c r="CZ150" s="79"/>
      <c r="DA150" s="79"/>
      <c r="DB150" s="79"/>
      <c r="DC150" s="1">
        <v>22212.742751000002</v>
      </c>
      <c r="DD150" s="1">
        <v>27261.832723</v>
      </c>
      <c r="DE150" s="1">
        <v>24997.373838</v>
      </c>
      <c r="DF150" s="1">
        <v>21140.303537</v>
      </c>
      <c r="DG150" s="1">
        <v>24039.786126999999</v>
      </c>
      <c r="DH150" s="1">
        <v>25880.804467999991</v>
      </c>
      <c r="DI150" s="1">
        <v>31530.120701</v>
      </c>
      <c r="DJ150" s="1">
        <v>30773.443452</v>
      </c>
      <c r="DK150" s="1">
        <v>30741.708641000001</v>
      </c>
      <c r="DL150" s="1">
        <v>29046.364987000001</v>
      </c>
      <c r="DM150" s="1">
        <v>23428.456522</v>
      </c>
      <c r="DN150" s="1">
        <v>22631.466187999999</v>
      </c>
      <c r="DO150" s="1">
        <v>20120.549998999999</v>
      </c>
      <c r="DP150" s="1">
        <v>23278.872545999999</v>
      </c>
      <c r="DQ150" s="1">
        <v>21961.981892</v>
      </c>
      <c r="DR150" s="1">
        <v>28079.98003200001</v>
      </c>
      <c r="DS150" s="1">
        <v>28433.399315999999</v>
      </c>
      <c r="DT150" s="1">
        <v>21351.840297999999</v>
      </c>
      <c r="DU150" s="1">
        <v>21432.645853000002</v>
      </c>
      <c r="DV150" s="1">
        <v>21155.412949000001</v>
      </c>
      <c r="DW150" s="1">
        <v>19241.551132000001</v>
      </c>
      <c r="DX150" s="1">
        <v>24395.961274000001</v>
      </c>
      <c r="DY150" s="1">
        <v>22464.795099999999</v>
      </c>
      <c r="DZ150" s="1">
        <v>19626.648270999998</v>
      </c>
      <c r="EA150" s="1">
        <v>18985.148189</v>
      </c>
      <c r="EB150" s="1">
        <v>20117.531180000002</v>
      </c>
      <c r="EC150" s="1">
        <v>14076.561313</v>
      </c>
      <c r="ED150" s="1">
        <v>21845.737491</v>
      </c>
      <c r="EE150" s="1">
        <v>21033.67946000001</v>
      </c>
      <c r="EF150" s="1">
        <v>19799.613986</v>
      </c>
      <c r="EG150" s="1">
        <v>21827.928721</v>
      </c>
      <c r="EH150" s="1">
        <v>21443.959234000002</v>
      </c>
      <c r="EI150" s="1">
        <v>20585.595206999998</v>
      </c>
      <c r="EJ150" s="1">
        <v>22632.473556000001</v>
      </c>
      <c r="EK150" s="1">
        <v>24206.763083999998</v>
      </c>
      <c r="EL150" s="1">
        <v>31172.257667999991</v>
      </c>
      <c r="EM150" s="1">
        <v>25970.753451</v>
      </c>
      <c r="EN150" s="1">
        <v>23592.358271000001</v>
      </c>
      <c r="EO150" s="1">
        <v>22573.484708</v>
      </c>
      <c r="EP150" s="1">
        <v>28164.837240000001</v>
      </c>
      <c r="EQ150" s="1">
        <v>30384.240506999999</v>
      </c>
      <c r="ER150" s="1">
        <v>28495.638845000001</v>
      </c>
      <c r="ES150" s="1">
        <v>29917.793447</v>
      </c>
      <c r="ET150" s="1">
        <v>30797.753810999999</v>
      </c>
      <c r="EU150" s="1">
        <v>29923.433018</v>
      </c>
      <c r="EV150" s="1">
        <v>40953.668353000001</v>
      </c>
      <c r="EW150" s="1">
        <v>37592.373073000002</v>
      </c>
      <c r="EX150" s="1">
        <v>44734.882969999999</v>
      </c>
      <c r="EY150" s="1">
        <v>33290.787639000002</v>
      </c>
      <c r="EZ150" s="1">
        <v>35854.080359999993</v>
      </c>
      <c r="FA150" s="1">
        <v>26788.680604000001</v>
      </c>
      <c r="FB150" s="1">
        <v>29249.857145999998</v>
      </c>
      <c r="FC150" s="1">
        <v>35445.671900999987</v>
      </c>
      <c r="FD150" s="1">
        <v>43734.395242999999</v>
      </c>
      <c r="FE150" s="1">
        <v>39972.497006000012</v>
      </c>
      <c r="FF150" s="1">
        <v>33428.520396</v>
      </c>
      <c r="FG150" s="1">
        <v>38983.177430999996</v>
      </c>
      <c r="FH150" s="1">
        <v>37156.625085</v>
      </c>
      <c r="FI150" s="1">
        <v>37267.391283999998</v>
      </c>
      <c r="FJ150" s="1">
        <v>29627.912660000002</v>
      </c>
      <c r="FK150" s="1">
        <v>40681.68189</v>
      </c>
      <c r="FL150" s="1">
        <v>49120.272314000002</v>
      </c>
      <c r="FM150" s="1">
        <v>44095.769692000002</v>
      </c>
      <c r="FN150" s="1">
        <v>53435.355514000003</v>
      </c>
      <c r="FO150" s="1">
        <v>52164.365754000013</v>
      </c>
      <c r="FP150" s="1">
        <v>56641.714504000003</v>
      </c>
      <c r="FQ150" s="1">
        <v>59942.764695999998</v>
      </c>
      <c r="FR150" s="1">
        <v>53857.558248999987</v>
      </c>
      <c r="FS150" s="1">
        <v>55659.649065000012</v>
      </c>
      <c r="FT150" s="1">
        <v>57500.058513000004</v>
      </c>
      <c r="FU150" s="1">
        <v>58291.762540000003</v>
      </c>
      <c r="FV150" s="1">
        <v>56840.257066000013</v>
      </c>
      <c r="FW150" s="1">
        <v>54060.424353000002</v>
      </c>
      <c r="FX150" s="1">
        <v>64233.096909</v>
      </c>
      <c r="FY150" s="1">
        <v>55891.151769000011</v>
      </c>
      <c r="FZ150" s="1">
        <v>62728.639349000012</v>
      </c>
      <c r="GA150" s="1">
        <v>47851.025315999999</v>
      </c>
      <c r="GB150" s="1">
        <v>47669.196678</v>
      </c>
      <c r="GC150" s="1">
        <v>56996.333229000003</v>
      </c>
      <c r="GD150" s="1">
        <v>62787.597368000002</v>
      </c>
      <c r="GE150" s="1">
        <v>67057.033451999989</v>
      </c>
      <c r="GF150" s="1">
        <v>55811.073337000002</v>
      </c>
      <c r="GG150" s="1">
        <v>54078.015379999997</v>
      </c>
      <c r="GH150" s="1">
        <v>51548.157846000002</v>
      </c>
      <c r="GI150" s="1">
        <v>49632.327879999997</v>
      </c>
      <c r="GJ150" s="1">
        <v>61103.947592999997</v>
      </c>
      <c r="GK150" s="1">
        <v>63912.879171</v>
      </c>
      <c r="GL150" s="1">
        <v>83298.365877000004</v>
      </c>
      <c r="GM150" s="1">
        <v>70127.72454000001</v>
      </c>
      <c r="GN150" s="1">
        <v>92829.18678199999</v>
      </c>
      <c r="GO150" s="1">
        <v>119642.235885</v>
      </c>
      <c r="GP150" s="1">
        <v>129553.25431</v>
      </c>
      <c r="GQ150" s="1">
        <v>121338.171204</v>
      </c>
      <c r="GR150" s="1">
        <v>110602.43750099999</v>
      </c>
      <c r="GS150" s="1">
        <v>101380.70348</v>
      </c>
      <c r="GT150" s="1">
        <v>103294.909222</v>
      </c>
    </row>
    <row r="151" spans="1:266" s="1" customFormat="1" ht="12.9" customHeight="1" x14ac:dyDescent="0.2">
      <c r="A151" s="82">
        <v>3</v>
      </c>
      <c r="B151" s="55"/>
      <c r="C151" s="55"/>
      <c r="D151" s="55"/>
      <c r="E151" s="55"/>
      <c r="F151" s="55"/>
      <c r="G151" s="55"/>
      <c r="H151" s="55"/>
      <c r="I151" s="55"/>
      <c r="J151" s="55"/>
      <c r="K151" s="55"/>
      <c r="L151" s="55"/>
      <c r="M151" s="55"/>
      <c r="N151" s="55"/>
      <c r="O151" s="55"/>
      <c r="P151" s="55"/>
      <c r="Q151" s="55"/>
      <c r="R151" s="55"/>
      <c r="S151" s="55"/>
      <c r="T151" s="55"/>
      <c r="U151" s="55"/>
      <c r="V151" s="55"/>
      <c r="W151" s="55"/>
      <c r="X151" s="55"/>
      <c r="Y151" s="55"/>
      <c r="Z151" s="55"/>
      <c r="AA151" s="55"/>
      <c r="AB151" s="55"/>
      <c r="AC151" s="55"/>
      <c r="AD151" s="55"/>
      <c r="AE151" s="55"/>
      <c r="AF151" s="55"/>
      <c r="AG151" s="55"/>
      <c r="AH151" s="55"/>
      <c r="AI151" s="55"/>
      <c r="AJ151" s="55"/>
      <c r="AK151" s="55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79"/>
      <c r="CA151" s="79"/>
      <c r="CB151" s="79"/>
      <c r="CC151" s="79"/>
      <c r="CD151" s="79"/>
      <c r="CE151" s="79"/>
      <c r="CF151" s="79"/>
      <c r="CG151" s="79"/>
      <c r="CH151" s="79"/>
      <c r="CI151" s="79"/>
      <c r="CJ151" s="79"/>
      <c r="CK151" s="79"/>
      <c r="CL151" s="79"/>
      <c r="CM151" s="79"/>
      <c r="CN151" s="79"/>
      <c r="CO151" s="79"/>
      <c r="CP151" s="79"/>
      <c r="CQ151" s="79"/>
      <c r="CR151" s="79"/>
      <c r="CS151" s="79"/>
      <c r="CT151" s="79"/>
      <c r="CU151" s="79"/>
      <c r="CV151" s="79"/>
      <c r="CW151" s="79"/>
      <c r="CX151" s="79"/>
      <c r="CY151" s="79"/>
      <c r="CZ151" s="79"/>
      <c r="DA151" s="79"/>
      <c r="DB151" s="79"/>
      <c r="DC151" s="1">
        <v>19715.243281999999</v>
      </c>
      <c r="DD151" s="1">
        <v>18317.487335999998</v>
      </c>
      <c r="DE151" s="1">
        <v>17949.963607999998</v>
      </c>
      <c r="DF151" s="1">
        <v>17270.775678000002</v>
      </c>
      <c r="DG151" s="1">
        <v>17711.584456000001</v>
      </c>
      <c r="DH151" s="1">
        <v>20464.983063</v>
      </c>
      <c r="DI151" s="1">
        <v>22055.322059999999</v>
      </c>
      <c r="DJ151" s="1">
        <v>27852.257877</v>
      </c>
      <c r="DK151" s="1">
        <v>25179.778855</v>
      </c>
      <c r="DL151" s="1">
        <v>21537.582197</v>
      </c>
      <c r="DM151" s="1">
        <v>19516.119956999999</v>
      </c>
      <c r="DN151" s="1">
        <v>22561.584180999998</v>
      </c>
      <c r="DO151" s="1">
        <v>22516.881278000001</v>
      </c>
      <c r="DP151" s="1">
        <v>20367.883078999999</v>
      </c>
      <c r="DQ151" s="1">
        <v>18460.500171</v>
      </c>
      <c r="DR151" s="1">
        <v>19823.744153</v>
      </c>
      <c r="DS151" s="1">
        <v>20079.795988999998</v>
      </c>
      <c r="DT151" s="1">
        <v>24549.438986000001</v>
      </c>
      <c r="DU151" s="1">
        <v>21394.273609</v>
      </c>
      <c r="DV151" s="1">
        <v>21246.715415999999</v>
      </c>
      <c r="DW151" s="1">
        <v>22129.429568</v>
      </c>
      <c r="DX151" s="1">
        <v>19276.893011</v>
      </c>
      <c r="DY151" s="1">
        <v>21290.978959999989</v>
      </c>
      <c r="DZ151" s="1">
        <v>21070.568480999998</v>
      </c>
      <c r="EA151" s="1">
        <v>17806.003219999999</v>
      </c>
      <c r="EB151" s="1">
        <v>17674.493180000001</v>
      </c>
      <c r="EC151" s="1">
        <v>12253.151769</v>
      </c>
      <c r="ED151" s="1">
        <v>12691.797922</v>
      </c>
      <c r="EE151" s="1">
        <v>13375.785674000001</v>
      </c>
      <c r="EF151" s="1">
        <v>14396.284964</v>
      </c>
      <c r="EG151" s="1">
        <v>17379.915057999999</v>
      </c>
      <c r="EH151" s="1">
        <v>18341.698879</v>
      </c>
      <c r="EI151" s="1">
        <v>17786.645791999999</v>
      </c>
      <c r="EJ151" s="1">
        <v>18281.765436000002</v>
      </c>
      <c r="EK151" s="1">
        <v>18864.194445000001</v>
      </c>
      <c r="EL151" s="1">
        <v>21837.013992</v>
      </c>
      <c r="EM151" s="1">
        <v>23460.891636</v>
      </c>
      <c r="EN151" s="1">
        <v>26391.689759000001</v>
      </c>
      <c r="EO151" s="1">
        <v>23834.78603900001</v>
      </c>
      <c r="EP151" s="1">
        <v>24473.480305000001</v>
      </c>
      <c r="EQ151" s="1">
        <v>26792.708879000009</v>
      </c>
      <c r="ER151" s="1">
        <v>27543.462874000001</v>
      </c>
      <c r="ES151" s="1">
        <v>27370.782109</v>
      </c>
      <c r="ET151" s="1">
        <v>25847.561688000002</v>
      </c>
      <c r="EU151" s="1">
        <v>23815.697047000001</v>
      </c>
      <c r="EV151" s="1">
        <v>28570.740586</v>
      </c>
      <c r="EW151" s="1">
        <v>29840.681946000001</v>
      </c>
      <c r="EX151" s="1">
        <v>31177.31858499999</v>
      </c>
      <c r="EY151" s="1">
        <v>40471.774325000013</v>
      </c>
      <c r="EZ151" s="1">
        <v>36143.974546999998</v>
      </c>
      <c r="FA151" s="1">
        <v>28420.763716000001</v>
      </c>
      <c r="FB151" s="1">
        <v>28732.464960000001</v>
      </c>
      <c r="FC151" s="1">
        <v>28598.979543000001</v>
      </c>
      <c r="FD151" s="1">
        <v>34246.960304</v>
      </c>
      <c r="FE151" s="1">
        <v>45399.788465000012</v>
      </c>
      <c r="FF151" s="1">
        <v>44388.989168</v>
      </c>
      <c r="FG151" s="1">
        <v>38247.985944</v>
      </c>
      <c r="FH151" s="1">
        <v>43028.323125000003</v>
      </c>
      <c r="FI151" s="1">
        <v>38305.821921999988</v>
      </c>
      <c r="FJ151" s="1">
        <v>52603.401072000001</v>
      </c>
      <c r="FK151" s="1">
        <v>38788.933619000003</v>
      </c>
      <c r="FL151" s="1">
        <v>37172.798376999999</v>
      </c>
      <c r="FM151" s="1">
        <v>36789.208147999998</v>
      </c>
      <c r="FN151" s="1">
        <v>40230.688357999999</v>
      </c>
      <c r="FO151" s="1">
        <v>48048.320842000001</v>
      </c>
      <c r="FP151" s="1">
        <v>50918.17326000001</v>
      </c>
      <c r="FQ151" s="1">
        <v>55299.169675999998</v>
      </c>
      <c r="FR151" s="1">
        <v>59820.352465000011</v>
      </c>
      <c r="FS151" s="1">
        <v>58994.939694000001</v>
      </c>
      <c r="FT151" s="1">
        <v>48996.616214999987</v>
      </c>
      <c r="FU151" s="1">
        <v>51257.462583000008</v>
      </c>
      <c r="FV151" s="1">
        <v>49680.965478999999</v>
      </c>
      <c r="FW151" s="1">
        <v>49944.706946000013</v>
      </c>
      <c r="FX151" s="1">
        <v>50065.807487999999</v>
      </c>
      <c r="FY151" s="1">
        <v>55380.145787000009</v>
      </c>
      <c r="FZ151" s="1">
        <v>58259.836115000013</v>
      </c>
      <c r="GA151" s="1">
        <v>41610.394087000001</v>
      </c>
      <c r="GB151" s="1">
        <v>48858.290695000003</v>
      </c>
      <c r="GC151" s="1">
        <v>49229.471707999997</v>
      </c>
      <c r="GD151" s="1">
        <v>46811.192228</v>
      </c>
      <c r="GE151" s="1">
        <v>46931.057514</v>
      </c>
      <c r="GF151" s="1">
        <v>48028.964604000001</v>
      </c>
      <c r="GG151" s="1">
        <v>50507.641813000002</v>
      </c>
      <c r="GH151" s="1">
        <v>49747.650622000001</v>
      </c>
      <c r="GI151" s="1">
        <v>45794.373170999999</v>
      </c>
      <c r="GJ151" s="1">
        <v>43195.410762</v>
      </c>
      <c r="GK151" s="1">
        <v>46420.745367000003</v>
      </c>
      <c r="GL151" s="1">
        <v>49768.555831999998</v>
      </c>
      <c r="GM151" s="1">
        <v>53275.983086</v>
      </c>
      <c r="GN151" s="1">
        <v>49475.117037999997</v>
      </c>
      <c r="GO151" s="1">
        <v>51364.847242000003</v>
      </c>
      <c r="GP151" s="1">
        <v>59144.082388000003</v>
      </c>
      <c r="GQ151" s="1">
        <v>70308.421387000009</v>
      </c>
      <c r="GR151" s="1">
        <v>74709.053660000005</v>
      </c>
      <c r="GS151" s="1">
        <v>73610.024032999994</v>
      </c>
      <c r="GT151" s="1">
        <v>64094.331115000001</v>
      </c>
    </row>
    <row r="152" spans="1:266" s="1" customFormat="1" ht="12.9" customHeight="1" x14ac:dyDescent="0.2">
      <c r="A152" s="82">
        <v>4</v>
      </c>
      <c r="B152" s="55"/>
      <c r="C152" s="55"/>
      <c r="D152" s="55"/>
      <c r="E152" s="55"/>
      <c r="F152" s="55"/>
      <c r="G152" s="55"/>
      <c r="H152" s="55"/>
      <c r="I152" s="55"/>
      <c r="J152" s="55"/>
      <c r="K152" s="55"/>
      <c r="L152" s="55"/>
      <c r="M152" s="55"/>
      <c r="N152" s="55"/>
      <c r="O152" s="55"/>
      <c r="P152" s="55"/>
      <c r="Q152" s="55"/>
      <c r="R152" s="55"/>
      <c r="S152" s="55"/>
      <c r="T152" s="55"/>
      <c r="U152" s="55"/>
      <c r="V152" s="55"/>
      <c r="W152" s="55"/>
      <c r="X152" s="55"/>
      <c r="Y152" s="55"/>
      <c r="Z152" s="55"/>
      <c r="AA152" s="55"/>
      <c r="AB152" s="55"/>
      <c r="AC152" s="55"/>
      <c r="AD152" s="55"/>
      <c r="AE152" s="55"/>
      <c r="AF152" s="55"/>
      <c r="AG152" s="55"/>
      <c r="AH152" s="55"/>
      <c r="AI152" s="55"/>
      <c r="AJ152" s="55"/>
      <c r="AK152" s="55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79"/>
      <c r="CA152" s="79"/>
      <c r="CB152" s="79"/>
      <c r="CC152" s="79"/>
      <c r="CD152" s="79"/>
      <c r="CE152" s="79"/>
      <c r="CF152" s="79"/>
      <c r="CG152" s="79"/>
      <c r="CH152" s="79"/>
      <c r="CI152" s="79"/>
      <c r="CJ152" s="79"/>
      <c r="CK152" s="79"/>
      <c r="CL152" s="79"/>
      <c r="CM152" s="79"/>
      <c r="CN152" s="79"/>
      <c r="CO152" s="79"/>
      <c r="CP152" s="79"/>
      <c r="CQ152" s="79"/>
      <c r="CR152" s="79"/>
      <c r="CS152" s="79"/>
      <c r="CT152" s="79"/>
      <c r="CU152" s="79"/>
      <c r="CV152" s="79"/>
      <c r="CW152" s="79"/>
      <c r="CX152" s="79"/>
      <c r="CY152" s="79"/>
      <c r="CZ152" s="79"/>
      <c r="DA152" s="79"/>
      <c r="DB152" s="79"/>
      <c r="DC152" s="1">
        <v>12493.859060999999</v>
      </c>
      <c r="DD152" s="1">
        <v>14100.519754999999</v>
      </c>
      <c r="DE152" s="1">
        <v>13669.086713000001</v>
      </c>
      <c r="DF152" s="1">
        <v>12418.109473</v>
      </c>
      <c r="DG152" s="1">
        <v>13567.409745000001</v>
      </c>
      <c r="DH152" s="1">
        <v>13696.963514999999</v>
      </c>
      <c r="DI152" s="1">
        <v>14700.483063</v>
      </c>
      <c r="DJ152" s="1">
        <v>14870.829760000001</v>
      </c>
      <c r="DK152" s="1">
        <v>17961.134529999999</v>
      </c>
      <c r="DL152" s="1">
        <v>18872.753064</v>
      </c>
      <c r="DM152" s="1">
        <v>22173.405355999999</v>
      </c>
      <c r="DN152" s="1">
        <v>19754.187419999998</v>
      </c>
      <c r="DO152" s="1">
        <v>17251.353552</v>
      </c>
      <c r="DP152" s="1">
        <v>16407.564419999999</v>
      </c>
      <c r="DQ152" s="1">
        <v>13140.803225</v>
      </c>
      <c r="DR152" s="1">
        <v>13238.876415999999</v>
      </c>
      <c r="DS152" s="1">
        <v>12953.464499</v>
      </c>
      <c r="DT152" s="1">
        <v>12440.082569</v>
      </c>
      <c r="DU152" s="1">
        <v>14456.720654000001</v>
      </c>
      <c r="DV152" s="1">
        <v>11415.889002</v>
      </c>
      <c r="DW152" s="1">
        <v>11404.284851</v>
      </c>
      <c r="DX152" s="1">
        <v>10904.884939</v>
      </c>
      <c r="DY152" s="1">
        <v>10098.110357</v>
      </c>
      <c r="DZ152" s="1">
        <v>9702.9319770000002</v>
      </c>
      <c r="EA152" s="1">
        <v>12979.262586000001</v>
      </c>
      <c r="EB152" s="1">
        <v>12903.233998</v>
      </c>
      <c r="EC152" s="1">
        <v>9767.7247960000004</v>
      </c>
      <c r="ED152" s="1">
        <v>10413.604519</v>
      </c>
      <c r="EE152" s="1">
        <v>9795.2723069999993</v>
      </c>
      <c r="EF152" s="1">
        <v>8535.8381769999996</v>
      </c>
      <c r="EG152" s="1">
        <v>9110.1261570000006</v>
      </c>
      <c r="EH152" s="1">
        <v>12409.200373</v>
      </c>
      <c r="EI152" s="1">
        <v>14821.108389999999</v>
      </c>
      <c r="EJ152" s="1">
        <v>14289.377221000001</v>
      </c>
      <c r="EK152" s="1">
        <v>14682.230729999999</v>
      </c>
      <c r="EL152" s="1">
        <v>12358.132704</v>
      </c>
      <c r="EM152" s="1">
        <v>14090.318049</v>
      </c>
      <c r="EN152" s="1">
        <v>13931.371271</v>
      </c>
      <c r="EO152" s="1">
        <v>17515.589243999999</v>
      </c>
      <c r="EP152" s="1">
        <v>17415.199939999999</v>
      </c>
      <c r="EQ152" s="1">
        <v>16044.10773</v>
      </c>
      <c r="ER152" s="1">
        <v>19751.919451000002</v>
      </c>
      <c r="ES152" s="1">
        <v>19038.120736000001</v>
      </c>
      <c r="ET152" s="1">
        <v>19115.443972000001</v>
      </c>
      <c r="EU152" s="1">
        <v>18548.756686000001</v>
      </c>
      <c r="EV152" s="1">
        <v>17056.372195</v>
      </c>
      <c r="EW152" s="1">
        <v>19790.826127</v>
      </c>
      <c r="EX152" s="1">
        <v>21073.662572000001</v>
      </c>
      <c r="EY152" s="1">
        <v>20138.947401000001</v>
      </c>
      <c r="EZ152" s="1">
        <v>20271.726859999999</v>
      </c>
      <c r="FA152" s="1">
        <v>19208.361506000001</v>
      </c>
      <c r="FB152" s="1">
        <v>17439.362046999999</v>
      </c>
      <c r="FC152" s="1">
        <v>16797.709707000002</v>
      </c>
      <c r="FD152" s="1">
        <v>14764.383476000001</v>
      </c>
      <c r="FE152" s="1">
        <v>15100.873697999999</v>
      </c>
      <c r="FF152" s="1">
        <v>17570.320446999998</v>
      </c>
      <c r="FG152" s="1">
        <v>23229.888696000002</v>
      </c>
      <c r="FH152" s="1">
        <v>16349.66043</v>
      </c>
      <c r="FI152" s="1">
        <v>17191.834030000002</v>
      </c>
      <c r="FJ152" s="1">
        <v>15533.103325</v>
      </c>
      <c r="FK152" s="1">
        <v>15912.059815000001</v>
      </c>
      <c r="FL152" s="1">
        <v>13382.154277</v>
      </c>
      <c r="FM152" s="1">
        <v>11461.722028</v>
      </c>
      <c r="FN152" s="1">
        <v>12499.616308000001</v>
      </c>
      <c r="FO152" s="1">
        <v>13867.910559</v>
      </c>
      <c r="FP152" s="1">
        <v>13651.894055000001</v>
      </c>
      <c r="FQ152" s="1">
        <v>17303.492922000001</v>
      </c>
      <c r="FR152" s="1">
        <v>19066.563190000001</v>
      </c>
      <c r="FS152" s="1">
        <v>22455.400645999998</v>
      </c>
      <c r="FT152" s="1">
        <v>21787.633844</v>
      </c>
      <c r="FU152" s="1">
        <v>18831.501866999999</v>
      </c>
      <c r="FV152" s="1">
        <v>24326.766513999999</v>
      </c>
      <c r="FW152" s="1">
        <v>21518.359176000009</v>
      </c>
      <c r="FX152" s="1">
        <v>23787.870401</v>
      </c>
      <c r="FY152" s="1">
        <v>20245.364128000001</v>
      </c>
      <c r="FZ152" s="1">
        <v>21100.764916</v>
      </c>
      <c r="GA152" s="1">
        <v>23795.209266000002</v>
      </c>
      <c r="GB152" s="1">
        <v>24939.906303</v>
      </c>
      <c r="GC152" s="1">
        <v>30987.385409999999</v>
      </c>
      <c r="GD152" s="1">
        <v>28458.933099000002</v>
      </c>
      <c r="GE152" s="1">
        <v>29542.426742</v>
      </c>
      <c r="GF152" s="1">
        <v>27508.653536000002</v>
      </c>
      <c r="GG152" s="1">
        <v>29364.075979000001</v>
      </c>
      <c r="GH152" s="1">
        <v>31174.685313999998</v>
      </c>
      <c r="GI152" s="1">
        <v>35392.345377999998</v>
      </c>
      <c r="GJ152" s="1">
        <v>38391.790831999999</v>
      </c>
      <c r="GK152" s="1">
        <v>33969.804525</v>
      </c>
      <c r="GL152" s="1">
        <v>37655.736270999987</v>
      </c>
      <c r="GM152" s="1">
        <v>43208.464174000001</v>
      </c>
      <c r="GN152" s="1">
        <v>40364.733708</v>
      </c>
      <c r="GO152" s="1">
        <v>41969.195830999997</v>
      </c>
      <c r="GP152" s="1">
        <v>35105.179360000002</v>
      </c>
      <c r="GQ152" s="1">
        <v>40047.405038999997</v>
      </c>
      <c r="GR152" s="1">
        <v>44159.131328000003</v>
      </c>
      <c r="GS152" s="1">
        <v>54807.661182999997</v>
      </c>
      <c r="GT152" s="1">
        <v>48616.985499000002</v>
      </c>
    </row>
    <row r="153" spans="1:266" s="1" customFormat="1" ht="12.9" customHeight="1" x14ac:dyDescent="0.2">
      <c r="A153" s="82">
        <v>5</v>
      </c>
      <c r="B153" s="55"/>
      <c r="C153" s="55"/>
      <c r="D153" s="55"/>
      <c r="E153" s="55"/>
      <c r="F153" s="55"/>
      <c r="G153" s="55"/>
      <c r="H153" s="55"/>
      <c r="I153" s="55"/>
      <c r="J153" s="55"/>
      <c r="K153" s="55"/>
      <c r="L153" s="55"/>
      <c r="M153" s="55"/>
      <c r="N153" s="55"/>
      <c r="O153" s="55"/>
      <c r="P153" s="55"/>
      <c r="Q153" s="55"/>
      <c r="R153" s="55"/>
      <c r="S153" s="55"/>
      <c r="T153" s="55"/>
      <c r="U153" s="55"/>
      <c r="V153" s="55"/>
      <c r="W153" s="55"/>
      <c r="X153" s="55"/>
      <c r="Y153" s="55"/>
      <c r="Z153" s="55"/>
      <c r="AA153" s="55"/>
      <c r="AB153" s="55"/>
      <c r="AC153" s="55"/>
      <c r="AD153" s="55"/>
      <c r="AE153" s="55"/>
      <c r="AF153" s="55"/>
      <c r="AG153" s="55"/>
      <c r="AH153" s="55"/>
      <c r="AI153" s="55"/>
      <c r="AJ153" s="55"/>
      <c r="AK153" s="55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79"/>
      <c r="CA153" s="79"/>
      <c r="CB153" s="79"/>
      <c r="CC153" s="79"/>
      <c r="CD153" s="79"/>
      <c r="CE153" s="79"/>
      <c r="CF153" s="79"/>
      <c r="CG153" s="79"/>
      <c r="CH153" s="79"/>
      <c r="CI153" s="79"/>
      <c r="CJ153" s="79"/>
      <c r="CK153" s="79"/>
      <c r="CL153" s="79"/>
      <c r="CM153" s="79"/>
      <c r="CN153" s="79"/>
      <c r="CO153" s="79"/>
      <c r="CP153" s="79"/>
      <c r="CQ153" s="79"/>
      <c r="CR153" s="79"/>
      <c r="CS153" s="79"/>
      <c r="CT153" s="79"/>
      <c r="CU153" s="79"/>
      <c r="CV153" s="79"/>
      <c r="CW153" s="79"/>
      <c r="CX153" s="79"/>
      <c r="CY153" s="79"/>
      <c r="CZ153" s="79"/>
      <c r="DA153" s="79"/>
      <c r="DB153" s="79"/>
      <c r="DC153" s="1">
        <v>10239.05595</v>
      </c>
      <c r="DD153" s="1">
        <v>10087.536429</v>
      </c>
      <c r="DE153" s="1">
        <v>12121.194981000001</v>
      </c>
      <c r="DF153" s="1">
        <v>9128.380909999998</v>
      </c>
      <c r="DG153" s="1">
        <v>9247.6430309999996</v>
      </c>
      <c r="DH153" s="1">
        <v>9546.2210749999995</v>
      </c>
      <c r="DI153" s="1">
        <v>11640.61145</v>
      </c>
      <c r="DJ153" s="1">
        <v>13358.615991000001</v>
      </c>
      <c r="DK153" s="1">
        <v>14314.983195000001</v>
      </c>
      <c r="DL153" s="1">
        <v>15422.895826</v>
      </c>
      <c r="DM153" s="1">
        <v>15650.231678</v>
      </c>
      <c r="DN153" s="1">
        <v>17457.744546000002</v>
      </c>
      <c r="DO153" s="1">
        <v>15418.119084</v>
      </c>
      <c r="DP153" s="1">
        <v>14686.86975</v>
      </c>
      <c r="DQ153" s="1">
        <v>12141.474956</v>
      </c>
      <c r="DR153" s="1">
        <v>13002.406299</v>
      </c>
      <c r="DS153" s="1">
        <v>11267.02353</v>
      </c>
      <c r="DT153" s="1">
        <v>13425.791544</v>
      </c>
      <c r="DU153" s="1">
        <v>14082.224296</v>
      </c>
      <c r="DV153" s="1">
        <v>15686.743109999999</v>
      </c>
      <c r="DW153" s="1">
        <v>13695.362261</v>
      </c>
      <c r="DX153" s="1">
        <v>14254.249083000001</v>
      </c>
      <c r="DY153" s="1">
        <v>14628.675465</v>
      </c>
      <c r="DZ153" s="1">
        <v>14000.844757999999</v>
      </c>
      <c r="EA153" s="1">
        <v>13571.786887</v>
      </c>
      <c r="EB153" s="1">
        <v>13606.286169999999</v>
      </c>
      <c r="EC153" s="1">
        <v>9208.7335829999993</v>
      </c>
      <c r="ED153" s="1">
        <v>10090.254516999999</v>
      </c>
      <c r="EE153" s="1">
        <v>9891.6494559999992</v>
      </c>
      <c r="EF153" s="1">
        <v>9948.704165000001</v>
      </c>
      <c r="EG153" s="1">
        <v>10220.517199</v>
      </c>
      <c r="EH153" s="1">
        <v>10232.172554999999</v>
      </c>
      <c r="EI153" s="1">
        <v>9188.2145019999989</v>
      </c>
      <c r="EJ153" s="1">
        <v>11166.987482</v>
      </c>
      <c r="EK153" s="1">
        <v>13813.226198</v>
      </c>
      <c r="EL153" s="1">
        <v>15038.411835999999</v>
      </c>
      <c r="EM153" s="1">
        <v>16446.815424</v>
      </c>
      <c r="EN153" s="1">
        <v>16466.312203000001</v>
      </c>
      <c r="EO153" s="1">
        <v>16004.936554</v>
      </c>
      <c r="EP153" s="1">
        <v>17808.454648999999</v>
      </c>
      <c r="EQ153" s="1">
        <v>19130.195358000001</v>
      </c>
      <c r="ER153" s="1">
        <v>17855.596023999999</v>
      </c>
      <c r="ES153" s="1">
        <v>20576.921413</v>
      </c>
      <c r="ET153" s="1">
        <v>20294.418880000001</v>
      </c>
      <c r="EU153" s="1">
        <v>21316.560540999999</v>
      </c>
      <c r="EV153" s="1">
        <v>22486.502133000002</v>
      </c>
      <c r="EW153" s="1">
        <v>21484.231964999999</v>
      </c>
      <c r="EX153" s="1">
        <v>19061.973419000002</v>
      </c>
      <c r="EY153" s="1">
        <v>19733.140054</v>
      </c>
      <c r="EZ153" s="1">
        <v>20881.701673</v>
      </c>
      <c r="FA153" s="1">
        <v>20753.145716999999</v>
      </c>
      <c r="FB153" s="1">
        <v>20171.256266</v>
      </c>
      <c r="FC153" s="1">
        <v>18963.830644000001</v>
      </c>
      <c r="FD153" s="1">
        <v>21002.865376000002</v>
      </c>
      <c r="FE153" s="1">
        <v>19405.297452999999</v>
      </c>
      <c r="FF153" s="1">
        <v>20407.602332999999</v>
      </c>
      <c r="FG153" s="1">
        <v>23201.996435000001</v>
      </c>
      <c r="FH153" s="1">
        <v>29936.872619000002</v>
      </c>
      <c r="FI153" s="1">
        <v>30444.452995</v>
      </c>
      <c r="FJ153" s="1">
        <v>26133.749545999999</v>
      </c>
      <c r="FK153" s="1">
        <v>25604.662521999999</v>
      </c>
      <c r="FL153" s="1">
        <v>25980.246350999991</v>
      </c>
      <c r="FM153" s="1">
        <v>23546.706321999998</v>
      </c>
      <c r="FN153" s="1">
        <v>21908.675360000001</v>
      </c>
      <c r="FO153" s="1">
        <v>20041.078118000001</v>
      </c>
      <c r="FP153" s="1">
        <v>20965.120612999999</v>
      </c>
      <c r="FQ153" s="1">
        <v>19527.226456</v>
      </c>
      <c r="FR153" s="1">
        <v>22738.738870000001</v>
      </c>
      <c r="FS153" s="1">
        <v>23136.736535</v>
      </c>
      <c r="FT153" s="1">
        <v>29159.833412000011</v>
      </c>
      <c r="FU153" s="1">
        <v>33217.567331999999</v>
      </c>
      <c r="FV153" s="1">
        <v>32030.572283000001</v>
      </c>
      <c r="FW153" s="1">
        <v>33188.714703000012</v>
      </c>
      <c r="FX153" s="1">
        <v>30154.672186</v>
      </c>
      <c r="FY153" s="1">
        <v>26442.672007000001</v>
      </c>
      <c r="FZ153" s="1">
        <v>26620.633430000002</v>
      </c>
      <c r="GA153" s="1">
        <v>20376.867877000001</v>
      </c>
      <c r="GB153" s="1">
        <v>23410.327359999999</v>
      </c>
      <c r="GC153" s="1">
        <v>25590.813292999999</v>
      </c>
      <c r="GD153" s="1">
        <v>23450.633850999999</v>
      </c>
      <c r="GE153" s="1">
        <v>24115.328681999999</v>
      </c>
      <c r="GF153" s="1">
        <v>34423.941294999997</v>
      </c>
      <c r="GG153" s="1">
        <v>30187.985332</v>
      </c>
      <c r="GH153" s="1">
        <v>25907.464727999999</v>
      </c>
      <c r="GI153" s="1">
        <v>25082.318113000001</v>
      </c>
      <c r="GJ153" s="1">
        <v>29455.326019</v>
      </c>
      <c r="GK153" s="1">
        <v>32493.204111999999</v>
      </c>
      <c r="GL153" s="1">
        <v>32875.319136999999</v>
      </c>
      <c r="GM153" s="1">
        <v>31067.877951999999</v>
      </c>
      <c r="GN153" s="1">
        <v>25806.854038000001</v>
      </c>
      <c r="GO153" s="1">
        <v>26111.304682000002</v>
      </c>
      <c r="GP153" s="1">
        <v>35768.344380000002</v>
      </c>
      <c r="GQ153" s="1">
        <v>37252.025157999997</v>
      </c>
      <c r="GR153" s="1">
        <v>39769.411291999997</v>
      </c>
      <c r="GS153" s="1">
        <v>44137.280329000001</v>
      </c>
      <c r="GT153" s="1">
        <v>50318.477172999999</v>
      </c>
    </row>
    <row r="154" spans="1:266" s="1" customFormat="1" ht="12.9" customHeight="1" x14ac:dyDescent="0.2">
      <c r="A154" s="82">
        <v>6</v>
      </c>
      <c r="B154" s="55"/>
      <c r="C154" s="55"/>
      <c r="D154" s="55"/>
      <c r="E154" s="55"/>
      <c r="F154" s="55"/>
      <c r="G154" s="55"/>
      <c r="H154" s="55"/>
      <c r="I154" s="55"/>
      <c r="J154" s="55"/>
      <c r="K154" s="55"/>
      <c r="L154" s="55"/>
      <c r="M154" s="55"/>
      <c r="N154" s="55"/>
      <c r="O154" s="55"/>
      <c r="P154" s="55"/>
      <c r="Q154" s="55"/>
      <c r="R154" s="55"/>
      <c r="S154" s="55"/>
      <c r="T154" s="55"/>
      <c r="U154" s="55"/>
      <c r="V154" s="55"/>
      <c r="W154" s="55"/>
      <c r="X154" s="55"/>
      <c r="Y154" s="55"/>
      <c r="Z154" s="55"/>
      <c r="AA154" s="55"/>
      <c r="AB154" s="55"/>
      <c r="AC154" s="55"/>
      <c r="AD154" s="55"/>
      <c r="AE154" s="55"/>
      <c r="AF154" s="55"/>
      <c r="AG154" s="55"/>
      <c r="AH154" s="55"/>
      <c r="AI154" s="55"/>
      <c r="AJ154" s="55"/>
      <c r="AK154" s="55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79"/>
      <c r="CA154" s="79"/>
      <c r="CB154" s="79"/>
      <c r="CC154" s="79"/>
      <c r="CD154" s="79"/>
      <c r="CE154" s="79"/>
      <c r="CF154" s="79"/>
      <c r="CG154" s="79"/>
      <c r="CH154" s="79"/>
      <c r="CI154" s="79"/>
      <c r="CJ154" s="79"/>
      <c r="CK154" s="79"/>
      <c r="CL154" s="79"/>
      <c r="CM154" s="79"/>
      <c r="CN154" s="79"/>
      <c r="CO154" s="79"/>
      <c r="CP154" s="79"/>
      <c r="CQ154" s="79"/>
      <c r="CR154" s="79"/>
      <c r="CS154" s="79"/>
      <c r="CT154" s="79"/>
      <c r="CU154" s="79"/>
      <c r="CV154" s="79"/>
      <c r="CW154" s="79"/>
      <c r="CX154" s="79"/>
      <c r="CY154" s="79"/>
      <c r="CZ154" s="79"/>
      <c r="DA154" s="79"/>
      <c r="DB154" s="79"/>
      <c r="DC154" s="1">
        <v>34105.262375999999</v>
      </c>
      <c r="DD154" s="1">
        <v>30326.933120999998</v>
      </c>
      <c r="DE154" s="1">
        <v>22877.525536000001</v>
      </c>
      <c r="DF154" s="1">
        <v>23471.094302000001</v>
      </c>
      <c r="DG154" s="1">
        <v>22240.961670000001</v>
      </c>
      <c r="DH154" s="1">
        <v>22462.849156</v>
      </c>
      <c r="DI154" s="1">
        <v>24202.361637999998</v>
      </c>
      <c r="DJ154" s="1">
        <v>26756.642453</v>
      </c>
      <c r="DK154" s="1">
        <v>25929.124154000001</v>
      </c>
      <c r="DL154" s="1">
        <v>28865.250593000001</v>
      </c>
      <c r="DM154" s="1">
        <v>33467.548282999996</v>
      </c>
      <c r="DN154" s="1">
        <v>35137.879258000001</v>
      </c>
      <c r="DO154" s="1">
        <v>34488.305735999988</v>
      </c>
      <c r="DP154" s="1">
        <v>34595.075377999987</v>
      </c>
      <c r="DQ154" s="1">
        <v>31653.552003000001</v>
      </c>
      <c r="DR154" s="1">
        <v>33892.488874000002</v>
      </c>
      <c r="DS154" s="1">
        <v>34798.875726999999</v>
      </c>
      <c r="DT154" s="1">
        <v>35614.454296000004</v>
      </c>
      <c r="DU154" s="1">
        <v>37530.698714999991</v>
      </c>
      <c r="DV154" s="1">
        <v>37910.069916</v>
      </c>
      <c r="DW154" s="1">
        <v>39249.938748999994</v>
      </c>
      <c r="DX154" s="1">
        <v>41185.330954999998</v>
      </c>
      <c r="DY154" s="1">
        <v>44083.737457000003</v>
      </c>
      <c r="DZ154" s="1">
        <v>43311.272318000003</v>
      </c>
      <c r="EA154" s="1">
        <v>50843.559952000003</v>
      </c>
      <c r="EB154" s="1">
        <v>48301.375623999993</v>
      </c>
      <c r="EC154" s="1">
        <v>31404.505568</v>
      </c>
      <c r="ED154" s="1">
        <v>34013.244123999997</v>
      </c>
      <c r="EE154" s="1">
        <v>34463.708012000003</v>
      </c>
      <c r="EF154" s="1">
        <v>36870.531916</v>
      </c>
      <c r="EG154" s="1">
        <v>35949.989296</v>
      </c>
      <c r="EH154" s="1">
        <v>37288.263264000001</v>
      </c>
      <c r="EI154" s="1">
        <v>36765.548086000003</v>
      </c>
      <c r="EJ154" s="1">
        <v>31827.79240799999</v>
      </c>
      <c r="EK154" s="1">
        <v>35813.026960000003</v>
      </c>
      <c r="EL154" s="1">
        <v>36643.152598999986</v>
      </c>
      <c r="EM154" s="1">
        <v>35683.395888000006</v>
      </c>
      <c r="EN154" s="1">
        <v>37710.975256999998</v>
      </c>
      <c r="EO154" s="1">
        <v>29242.289123999999</v>
      </c>
      <c r="EP154" s="1">
        <v>33174.829054000002</v>
      </c>
      <c r="EQ154" s="1">
        <v>36737.007748000004</v>
      </c>
      <c r="ER154" s="1">
        <v>37719.309422999999</v>
      </c>
      <c r="ES154" s="1">
        <v>35574.664643999997</v>
      </c>
      <c r="ET154" s="1">
        <v>38757.139308999998</v>
      </c>
      <c r="EU154" s="1">
        <v>38182.882868000008</v>
      </c>
      <c r="EV154" s="1">
        <v>38459.767746999998</v>
      </c>
      <c r="EW154" s="1">
        <v>37560.519619999999</v>
      </c>
      <c r="EX154" s="1">
        <v>38542.297476</v>
      </c>
      <c r="EY154" s="1">
        <v>42014.973832999996</v>
      </c>
      <c r="EZ154" s="1">
        <v>35775.260371999997</v>
      </c>
      <c r="FA154" s="1">
        <v>29159.360752000001</v>
      </c>
      <c r="FB154" s="1">
        <v>33372.201616999999</v>
      </c>
      <c r="FC154" s="1">
        <v>36454.980694999991</v>
      </c>
      <c r="FD154" s="1">
        <v>39217.167687000008</v>
      </c>
      <c r="FE154" s="1">
        <v>35777.188743999999</v>
      </c>
      <c r="FF154" s="1">
        <v>39238.775979999991</v>
      </c>
      <c r="FG154" s="1">
        <v>39563.121113999987</v>
      </c>
      <c r="FH154" s="1">
        <v>43855.245739999998</v>
      </c>
      <c r="FI154" s="1">
        <v>48202.773466999999</v>
      </c>
      <c r="FJ154" s="1">
        <v>52849.727209000011</v>
      </c>
      <c r="FK154" s="1">
        <v>55532.4162</v>
      </c>
      <c r="FL154" s="1">
        <v>52923.808018999996</v>
      </c>
      <c r="FM154" s="1">
        <v>53837.133463000013</v>
      </c>
      <c r="FN154" s="1">
        <v>56765.919179999997</v>
      </c>
      <c r="FO154" s="1">
        <v>60154.126286999999</v>
      </c>
      <c r="FP154" s="1">
        <v>60112.968558</v>
      </c>
      <c r="FQ154" s="1">
        <v>59969.666517999998</v>
      </c>
      <c r="FR154" s="1">
        <v>57471.438327000003</v>
      </c>
      <c r="FS154" s="1">
        <v>56324.557496999987</v>
      </c>
      <c r="FT154" s="1">
        <v>56998.350512999998</v>
      </c>
      <c r="FU154" s="1">
        <v>55805.478458000012</v>
      </c>
      <c r="FV154" s="1">
        <v>55268.95369200001</v>
      </c>
      <c r="FW154" s="1">
        <v>61990.864640999993</v>
      </c>
      <c r="FX154" s="1">
        <v>67141.568636000011</v>
      </c>
      <c r="FY154" s="1">
        <v>64425.491882000002</v>
      </c>
      <c r="FZ154" s="1">
        <v>74074.781902999981</v>
      </c>
      <c r="GA154" s="1">
        <v>59888.091364</v>
      </c>
      <c r="GB154" s="1">
        <v>54635.472128000001</v>
      </c>
      <c r="GC154" s="1">
        <v>51222.670037000004</v>
      </c>
      <c r="GD154" s="1">
        <v>56679.437297999997</v>
      </c>
      <c r="GE154" s="1">
        <v>53378.668665999998</v>
      </c>
      <c r="GF154" s="1">
        <v>54660.837914999996</v>
      </c>
      <c r="GG154" s="1">
        <v>62213.419621000001</v>
      </c>
      <c r="GH154" s="1">
        <v>59454.637626000003</v>
      </c>
      <c r="GI154" s="1">
        <v>56951.692917</v>
      </c>
      <c r="GJ154" s="1">
        <v>62509.142936999997</v>
      </c>
      <c r="GK154" s="1">
        <v>59225.485053999997</v>
      </c>
      <c r="GL154" s="1">
        <v>66544.753969999991</v>
      </c>
      <c r="GM154" s="1">
        <v>74904.347705000007</v>
      </c>
      <c r="GN154" s="1">
        <v>40868.702647000013</v>
      </c>
      <c r="GO154" s="1">
        <v>42134.168224000001</v>
      </c>
      <c r="GP154" s="1">
        <v>43365.510600000001</v>
      </c>
      <c r="GQ154" s="1">
        <v>34585.368004000004</v>
      </c>
      <c r="GR154" s="1">
        <v>41732.509410999999</v>
      </c>
      <c r="GS154" s="1">
        <v>45644.999090999998</v>
      </c>
      <c r="GT154" s="1">
        <v>55387.578969000002</v>
      </c>
    </row>
    <row r="155" spans="1:266" s="1" customFormat="1" ht="12.9" customHeight="1" x14ac:dyDescent="0.2">
      <c r="A155" s="79" t="s">
        <v>161</v>
      </c>
      <c r="B155" s="55"/>
      <c r="C155" s="55"/>
      <c r="D155" s="55"/>
      <c r="E155" s="55"/>
      <c r="F155" s="55"/>
      <c r="G155" s="55"/>
      <c r="H155" s="55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55"/>
      <c r="U155" s="55"/>
      <c r="V155" s="55"/>
      <c r="W155" s="55"/>
      <c r="X155" s="55"/>
      <c r="Y155" s="55"/>
      <c r="Z155" s="55"/>
      <c r="AA155" s="55"/>
      <c r="AB155" s="55"/>
      <c r="AC155" s="55"/>
      <c r="AD155" s="55"/>
      <c r="AE155" s="55"/>
      <c r="AF155" s="55"/>
      <c r="AG155" s="55"/>
      <c r="AH155" s="55"/>
      <c r="AI155" s="55"/>
      <c r="AJ155" s="55"/>
      <c r="AK155" s="55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79"/>
      <c r="CA155" s="79"/>
      <c r="CB155" s="79"/>
      <c r="CC155" s="79"/>
      <c r="CD155" s="79"/>
      <c r="CE155" s="79"/>
      <c r="CF155" s="79"/>
      <c r="CG155" s="79"/>
      <c r="CH155" s="79"/>
      <c r="CI155" s="79"/>
      <c r="CJ155" s="79"/>
      <c r="CK155" s="79"/>
      <c r="CL155" s="79"/>
      <c r="CM155" s="79"/>
      <c r="CN155" s="79"/>
      <c r="CO155" s="79"/>
      <c r="CP155" s="79"/>
      <c r="CQ155" s="79"/>
      <c r="CR155" s="79"/>
      <c r="CS155" s="79"/>
      <c r="CT155" s="79"/>
      <c r="CU155" s="79"/>
      <c r="CV155" s="79"/>
      <c r="CW155" s="79"/>
      <c r="CX155" s="79"/>
      <c r="CY155" s="79"/>
      <c r="CZ155" s="79"/>
      <c r="DA155" s="79"/>
      <c r="DB155" s="79"/>
      <c r="DC155" s="79">
        <f t="shared" ref="DC155:EH155" si="164">SUM(DC147:DC154)</f>
        <v>1979258.3226239998</v>
      </c>
      <c r="DD155" s="79">
        <f t="shared" si="164"/>
        <v>2013016.1520160001</v>
      </c>
      <c r="DE155" s="79">
        <f t="shared" si="164"/>
        <v>1846710.702571</v>
      </c>
      <c r="DF155" s="79">
        <f t="shared" si="164"/>
        <v>1398295.0278370001</v>
      </c>
      <c r="DG155" s="79">
        <f t="shared" si="164"/>
        <v>1424784.3132710001</v>
      </c>
      <c r="DH155" s="79">
        <f t="shared" si="164"/>
        <v>1467542.617779</v>
      </c>
      <c r="DI155" s="79">
        <f t="shared" si="164"/>
        <v>1494547.231589</v>
      </c>
      <c r="DJ155" s="79">
        <f t="shared" si="164"/>
        <v>1527215.5194629999</v>
      </c>
      <c r="DK155" s="79">
        <f t="shared" si="164"/>
        <v>1566490.0867610001</v>
      </c>
      <c r="DL155" s="79">
        <f t="shared" si="164"/>
        <v>1581159.814952</v>
      </c>
      <c r="DM155" s="79">
        <f t="shared" si="164"/>
        <v>1592474.6170919999</v>
      </c>
      <c r="DN155" s="79">
        <f t="shared" si="164"/>
        <v>1636889.9103130002</v>
      </c>
      <c r="DO155" s="79">
        <f t="shared" si="164"/>
        <v>1651448.8511399999</v>
      </c>
      <c r="DP155" s="79">
        <f t="shared" si="164"/>
        <v>1754442.6886239999</v>
      </c>
      <c r="DQ155" s="79">
        <f t="shared" si="164"/>
        <v>1807583.5126989996</v>
      </c>
      <c r="DR155" s="79">
        <f t="shared" si="164"/>
        <v>1858858.168506</v>
      </c>
      <c r="DS155" s="79">
        <f t="shared" si="164"/>
        <v>2512330.1640709997</v>
      </c>
      <c r="DT155" s="79">
        <f t="shared" si="164"/>
        <v>1897704.625243</v>
      </c>
      <c r="DU155" s="79">
        <f t="shared" si="164"/>
        <v>1921845.168548</v>
      </c>
      <c r="DV155" s="79">
        <f t="shared" si="164"/>
        <v>1943051.4975759997</v>
      </c>
      <c r="DW155" s="79">
        <f t="shared" si="164"/>
        <v>1972662.179452</v>
      </c>
      <c r="DX155" s="79">
        <f t="shared" si="164"/>
        <v>2001460.0680539999</v>
      </c>
      <c r="DY155" s="79">
        <f t="shared" si="164"/>
        <v>2030439.607997</v>
      </c>
      <c r="DZ155" s="79">
        <f t="shared" si="164"/>
        <v>2104872.3744379999</v>
      </c>
      <c r="EA155" s="79">
        <f t="shared" si="164"/>
        <v>2167990.4633210003</v>
      </c>
      <c r="EB155" s="79">
        <f t="shared" si="164"/>
        <v>2197336.2945460007</v>
      </c>
      <c r="EC155" s="79">
        <f t="shared" si="164"/>
        <v>1835537.2496720001</v>
      </c>
      <c r="ED155" s="79">
        <f t="shared" si="164"/>
        <v>1851837.5843449999</v>
      </c>
      <c r="EE155" s="79">
        <f t="shared" si="164"/>
        <v>1868080.7836239997</v>
      </c>
      <c r="EF155" s="79">
        <f t="shared" si="164"/>
        <v>1882341.7679009999</v>
      </c>
      <c r="EG155" s="79">
        <f t="shared" si="164"/>
        <v>1893638.0186030001</v>
      </c>
      <c r="EH155" s="79">
        <f t="shared" si="164"/>
        <v>1907780.6117209999</v>
      </c>
      <c r="EI155" s="79">
        <f t="shared" ref="EI155:FN155" si="165">SUM(EI147:EI154)</f>
        <v>1960626.8172359997</v>
      </c>
      <c r="EJ155" s="79">
        <f t="shared" si="165"/>
        <v>1980786.1035799999</v>
      </c>
      <c r="EK155" s="79">
        <f t="shared" si="165"/>
        <v>2030592.5306839999</v>
      </c>
      <c r="EL155" s="79">
        <f t="shared" si="165"/>
        <v>2086496.1418589996</v>
      </c>
      <c r="EM155" s="79">
        <f t="shared" si="165"/>
        <v>2122775.8734860001</v>
      </c>
      <c r="EN155" s="79">
        <f t="shared" si="165"/>
        <v>2198782.4803619999</v>
      </c>
      <c r="EO155" s="79">
        <f t="shared" si="165"/>
        <v>2247405.9114339999</v>
      </c>
      <c r="EP155" s="79">
        <f t="shared" si="165"/>
        <v>2287560.3414909998</v>
      </c>
      <c r="EQ155" s="79">
        <f t="shared" si="165"/>
        <v>2277024.7320130002</v>
      </c>
      <c r="ER155" s="79">
        <f t="shared" si="165"/>
        <v>2318704.3588150004</v>
      </c>
      <c r="ES155" s="79">
        <f t="shared" si="165"/>
        <v>2329658.4124770002</v>
      </c>
      <c r="ET155" s="79">
        <f t="shared" si="165"/>
        <v>2204186.2167109996</v>
      </c>
      <c r="EU155" s="79">
        <f t="shared" si="165"/>
        <v>2232580.505378</v>
      </c>
      <c r="EV155" s="79">
        <f t="shared" si="165"/>
        <v>2313317.945634</v>
      </c>
      <c r="EW155" s="79">
        <f t="shared" si="165"/>
        <v>2314599.1829610001</v>
      </c>
      <c r="EX155" s="79">
        <f t="shared" si="165"/>
        <v>2366992.6710330001</v>
      </c>
      <c r="EY155" s="79">
        <f t="shared" si="165"/>
        <v>2450223.7254730002</v>
      </c>
      <c r="EZ155" s="79">
        <f t="shared" si="165"/>
        <v>2523749.4354599998</v>
      </c>
      <c r="FA155" s="79">
        <f t="shared" si="165"/>
        <v>2568160.4661420006</v>
      </c>
      <c r="FB155" s="79">
        <f t="shared" si="165"/>
        <v>2648998.0183250005</v>
      </c>
      <c r="FC155" s="79">
        <f t="shared" si="165"/>
        <v>2658067.3292410001</v>
      </c>
      <c r="FD155" s="79">
        <f t="shared" si="165"/>
        <v>2716581.3848819993</v>
      </c>
      <c r="FE155" s="79">
        <f t="shared" si="165"/>
        <v>2725133.8406960005</v>
      </c>
      <c r="FF155" s="79">
        <f t="shared" si="165"/>
        <v>2751744.6831109999</v>
      </c>
      <c r="FG155" s="79">
        <f t="shared" si="165"/>
        <v>2776535.5296720001</v>
      </c>
      <c r="FH155" s="79">
        <f t="shared" si="165"/>
        <v>2879008.9742139997</v>
      </c>
      <c r="FI155" s="79">
        <f t="shared" si="165"/>
        <v>2960484.5543730012</v>
      </c>
      <c r="FJ155" s="79">
        <f t="shared" si="165"/>
        <v>3040321.6636120002</v>
      </c>
      <c r="FK155" s="79">
        <f t="shared" si="165"/>
        <v>3113702.1110719997</v>
      </c>
      <c r="FL155" s="79">
        <f t="shared" si="165"/>
        <v>3231891.7171550002</v>
      </c>
      <c r="FM155" s="79">
        <f t="shared" si="165"/>
        <v>3323569.3952929992</v>
      </c>
      <c r="FN155" s="79">
        <f t="shared" si="165"/>
        <v>3342884.1082830001</v>
      </c>
      <c r="FO155" s="79">
        <f t="shared" ref="FO155:GT155" si="166">SUM(FO147:FO154)</f>
        <v>3370577.2989410004</v>
      </c>
      <c r="FP155" s="79">
        <f t="shared" si="166"/>
        <v>3414297.8873510002</v>
      </c>
      <c r="FQ155" s="79">
        <f t="shared" si="166"/>
        <v>3396784.2823900003</v>
      </c>
      <c r="FR155" s="79">
        <f t="shared" si="166"/>
        <v>3418468.2683290006</v>
      </c>
      <c r="FS155" s="79">
        <f t="shared" si="166"/>
        <v>3511954.797181</v>
      </c>
      <c r="FT155" s="79">
        <f t="shared" si="166"/>
        <v>3520339.0992469997</v>
      </c>
      <c r="FU155" s="79">
        <f t="shared" si="166"/>
        <v>3616386.6574049997</v>
      </c>
      <c r="FV155" s="79">
        <f t="shared" si="166"/>
        <v>3777373.9429600001</v>
      </c>
      <c r="FW155" s="79">
        <f t="shared" si="166"/>
        <v>3936403.263026</v>
      </c>
      <c r="FX155" s="79">
        <f t="shared" si="166"/>
        <v>4061952.6384440004</v>
      </c>
      <c r="FY155" s="79">
        <f t="shared" si="166"/>
        <v>4124685.3874110007</v>
      </c>
      <c r="FZ155" s="79">
        <f t="shared" si="166"/>
        <v>4192701.3025430003</v>
      </c>
      <c r="GA155" s="79">
        <f t="shared" si="166"/>
        <v>3341322.7045409996</v>
      </c>
      <c r="GB155" s="79">
        <f t="shared" si="166"/>
        <v>3368099.3660830003</v>
      </c>
      <c r="GC155" s="79">
        <f t="shared" si="166"/>
        <v>3341331.8990780008</v>
      </c>
      <c r="GD155" s="79">
        <f t="shared" si="166"/>
        <v>3180033.1755909999</v>
      </c>
      <c r="GE155" s="79">
        <f t="shared" si="166"/>
        <v>3219054.8988480004</v>
      </c>
      <c r="GF155" s="79">
        <f t="shared" si="166"/>
        <v>3230676.9737989996</v>
      </c>
      <c r="GG155" s="79">
        <f t="shared" si="166"/>
        <v>3357148.2263079998</v>
      </c>
      <c r="GH155" s="79">
        <f t="shared" si="166"/>
        <v>3458816.8962990004</v>
      </c>
      <c r="GI155" s="79">
        <f t="shared" si="166"/>
        <v>3455083.329535</v>
      </c>
      <c r="GJ155" s="79">
        <f t="shared" si="166"/>
        <v>3504641.3012209996</v>
      </c>
      <c r="GK155" s="79">
        <f t="shared" si="166"/>
        <v>3532889.4389729993</v>
      </c>
      <c r="GL155" s="79">
        <f t="shared" si="166"/>
        <v>3538988.448473</v>
      </c>
      <c r="GM155" s="79">
        <f t="shared" si="166"/>
        <v>3513954.2497830004</v>
      </c>
      <c r="GN155" s="79">
        <f t="shared" si="166"/>
        <v>3425752.5910039996</v>
      </c>
      <c r="GO155" s="79">
        <f t="shared" si="166"/>
        <v>3433842.467559</v>
      </c>
      <c r="GP155" s="79">
        <f t="shared" si="166"/>
        <v>3461269.3531550001</v>
      </c>
      <c r="GQ155" s="79">
        <f t="shared" si="166"/>
        <v>3486433.4585770001</v>
      </c>
      <c r="GR155" s="79">
        <f t="shared" si="166"/>
        <v>3501999.8561900011</v>
      </c>
      <c r="GS155" s="79">
        <f t="shared" si="166"/>
        <v>3504401.5555800004</v>
      </c>
      <c r="GT155" s="79">
        <f t="shared" si="166"/>
        <v>3628626.9983899998</v>
      </c>
      <c r="GU155" s="79"/>
      <c r="GV155" s="79"/>
      <c r="GW155" s="79"/>
      <c r="GX155" s="79"/>
      <c r="GY155" s="79"/>
      <c r="GZ155" s="79"/>
      <c r="HA155" s="79"/>
      <c r="HB155" s="79"/>
      <c r="HC155" s="79"/>
      <c r="HD155" s="79"/>
      <c r="HE155" s="79"/>
      <c r="HF155" s="79"/>
      <c r="HG155" s="79"/>
      <c r="HH155" s="79"/>
      <c r="HI155" s="79"/>
      <c r="HJ155" s="79"/>
      <c r="HK155" s="79"/>
      <c r="HL155" s="79"/>
      <c r="HM155" s="79"/>
      <c r="HN155" s="79"/>
      <c r="HO155" s="79"/>
      <c r="HP155" s="79"/>
      <c r="HQ155" s="79"/>
      <c r="HR155" s="79"/>
      <c r="HS155" s="79"/>
      <c r="HT155" s="79"/>
      <c r="HU155" s="79"/>
      <c r="HV155" s="79"/>
      <c r="HW155" s="79"/>
      <c r="HX155" s="79"/>
      <c r="HY155" s="79"/>
      <c r="HZ155" s="79"/>
      <c r="IA155" s="79"/>
      <c r="IB155" s="79"/>
      <c r="IC155" s="79"/>
      <c r="ID155" s="79"/>
      <c r="IE155" s="79"/>
      <c r="IF155" s="79"/>
      <c r="IG155" s="79"/>
      <c r="IH155" s="79"/>
      <c r="II155" s="79"/>
      <c r="IJ155" s="79"/>
      <c r="IK155" s="79"/>
      <c r="IL155" s="79"/>
      <c r="IM155" s="79"/>
      <c r="IN155" s="79"/>
      <c r="IO155" s="79"/>
      <c r="IP155" s="79"/>
      <c r="IQ155" s="79"/>
      <c r="IR155" s="79"/>
      <c r="IS155" s="79"/>
      <c r="IT155" s="79"/>
      <c r="IU155" s="79"/>
      <c r="IV155" s="79"/>
      <c r="IW155" s="79"/>
      <c r="IX155" s="79"/>
      <c r="IY155" s="79"/>
      <c r="IZ155" s="79"/>
      <c r="JA155" s="79"/>
      <c r="JB155" s="79"/>
    </row>
    <row r="156" spans="1:266" s="1" customFormat="1" ht="12.9" customHeight="1" x14ac:dyDescent="0.2">
      <c r="A156" s="79"/>
      <c r="B156" s="55"/>
      <c r="C156" s="55"/>
      <c r="D156" s="55"/>
      <c r="E156" s="55"/>
      <c r="F156" s="55"/>
      <c r="G156" s="55"/>
      <c r="H156" s="55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55"/>
      <c r="U156" s="55"/>
      <c r="V156" s="55"/>
      <c r="W156" s="55"/>
      <c r="X156" s="55"/>
      <c r="Y156" s="55"/>
      <c r="Z156" s="55"/>
      <c r="AA156" s="55"/>
      <c r="AB156" s="55"/>
      <c r="AC156" s="55"/>
      <c r="AD156" s="55"/>
      <c r="AE156" s="55"/>
      <c r="AF156" s="55"/>
      <c r="AG156" s="55"/>
      <c r="AH156" s="55"/>
      <c r="AI156" s="55"/>
      <c r="AJ156" s="55"/>
      <c r="AK156" s="55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79"/>
      <c r="CA156" s="79"/>
      <c r="CB156" s="79"/>
      <c r="CC156" s="79"/>
      <c r="CD156" s="79"/>
      <c r="CE156" s="79"/>
      <c r="CF156" s="79"/>
      <c r="CG156" s="79"/>
      <c r="CH156" s="79"/>
      <c r="CI156" s="79"/>
      <c r="CJ156" s="79"/>
      <c r="CK156" s="79"/>
      <c r="CL156" s="79"/>
      <c r="CM156" s="79"/>
      <c r="CN156" s="79"/>
      <c r="CO156" s="79"/>
      <c r="CP156" s="79"/>
      <c r="CQ156" s="79"/>
      <c r="CR156" s="79"/>
      <c r="CS156" s="79"/>
      <c r="CT156" s="79"/>
      <c r="CU156" s="79"/>
      <c r="CV156" s="79"/>
      <c r="CW156" s="79"/>
      <c r="CX156" s="79"/>
      <c r="CY156" s="79"/>
      <c r="CZ156" s="79"/>
      <c r="DA156" s="79"/>
      <c r="DB156" s="79"/>
      <c r="DC156" s="79"/>
      <c r="DD156" s="79"/>
      <c r="DE156" s="79"/>
      <c r="DF156" s="79"/>
      <c r="DG156" s="79"/>
      <c r="DH156" s="79"/>
      <c r="DI156" s="79"/>
      <c r="DJ156" s="79"/>
      <c r="DK156" s="79"/>
      <c r="DL156" s="79"/>
      <c r="DM156" s="79"/>
      <c r="DN156" s="79"/>
      <c r="DO156" s="79"/>
      <c r="DP156" s="79"/>
      <c r="DQ156" s="79"/>
      <c r="DR156" s="79"/>
      <c r="DS156" s="79"/>
      <c r="DT156" s="79"/>
      <c r="DU156" s="79"/>
      <c r="DV156" s="79"/>
      <c r="DW156" s="79"/>
      <c r="DX156" s="79"/>
      <c r="DY156" s="79"/>
      <c r="DZ156" s="79"/>
      <c r="EA156" s="79"/>
      <c r="EB156" s="79"/>
      <c r="EC156" s="79"/>
      <c r="ED156" s="79"/>
      <c r="EE156" s="79"/>
      <c r="EF156" s="79"/>
      <c r="EG156" s="79"/>
      <c r="EH156" s="79"/>
      <c r="EI156" s="79"/>
      <c r="EJ156" s="79"/>
      <c r="EK156" s="79"/>
      <c r="EL156" s="79"/>
      <c r="EM156" s="79"/>
      <c r="EN156" s="79"/>
      <c r="EO156" s="79"/>
      <c r="EP156" s="79"/>
      <c r="EQ156" s="79"/>
      <c r="ER156" s="79"/>
      <c r="ES156" s="79"/>
      <c r="ET156" s="79"/>
      <c r="EU156" s="79"/>
      <c r="EV156" s="79"/>
      <c r="EW156" s="79"/>
      <c r="EX156" s="79"/>
      <c r="EY156" s="79"/>
      <c r="EZ156" s="79"/>
      <c r="FA156" s="79"/>
      <c r="FB156" s="79"/>
      <c r="FC156" s="79"/>
      <c r="FD156" s="79"/>
      <c r="FE156" s="79"/>
      <c r="FF156" s="79"/>
      <c r="FG156" s="79"/>
      <c r="FH156" s="79"/>
      <c r="FI156" s="79"/>
      <c r="FJ156" s="79"/>
      <c r="FK156" s="79"/>
      <c r="FL156" s="79"/>
      <c r="FM156" s="79"/>
      <c r="FN156" s="79"/>
      <c r="FO156" s="79"/>
      <c r="FP156" s="79"/>
      <c r="FQ156" s="79"/>
      <c r="FR156" s="79"/>
      <c r="FS156" s="79"/>
      <c r="FT156" s="79"/>
      <c r="FU156" s="79"/>
      <c r="FV156" s="79"/>
      <c r="FW156" s="79"/>
      <c r="FX156" s="79"/>
      <c r="FY156" s="79"/>
      <c r="FZ156" s="79"/>
      <c r="GA156" s="79"/>
      <c r="GB156" s="79"/>
      <c r="GC156" s="79"/>
      <c r="GD156" s="79"/>
      <c r="GE156" s="79"/>
      <c r="GF156" s="79"/>
      <c r="GG156" s="79"/>
      <c r="GH156" s="79"/>
      <c r="GI156" s="79"/>
      <c r="GJ156" s="79"/>
      <c r="GK156" s="79"/>
      <c r="GL156" s="79"/>
      <c r="GM156" s="79"/>
      <c r="GN156" s="79"/>
      <c r="GO156" s="79"/>
      <c r="GP156" s="79"/>
      <c r="GQ156" s="79"/>
      <c r="GR156" s="79"/>
      <c r="GS156" s="79"/>
      <c r="GT156" s="79"/>
      <c r="GU156" s="79"/>
      <c r="GV156" s="79"/>
      <c r="GW156" s="79"/>
      <c r="GX156" s="79"/>
      <c r="GY156" s="79"/>
      <c r="GZ156" s="79"/>
      <c r="HA156" s="79"/>
      <c r="HB156" s="79"/>
      <c r="HC156" s="79"/>
      <c r="HD156" s="79"/>
      <c r="HE156" s="79"/>
      <c r="HF156" s="79"/>
      <c r="HG156" s="79"/>
      <c r="HH156" s="79"/>
      <c r="HI156" s="79"/>
      <c r="HJ156" s="79"/>
      <c r="HK156" s="79"/>
      <c r="HL156" s="79"/>
      <c r="HM156" s="79"/>
      <c r="HN156" s="79"/>
      <c r="HO156" s="79"/>
      <c r="HP156" s="79"/>
      <c r="HQ156" s="79"/>
      <c r="HR156" s="79"/>
      <c r="HS156" s="79"/>
      <c r="HT156" s="79"/>
      <c r="HU156" s="79"/>
      <c r="HV156" s="79"/>
      <c r="HW156" s="79"/>
      <c r="HX156" s="79"/>
      <c r="HY156" s="79"/>
      <c r="HZ156" s="79"/>
      <c r="IA156" s="79"/>
      <c r="IB156" s="79"/>
      <c r="IC156" s="79"/>
      <c r="ID156" s="79"/>
      <c r="IE156" s="79"/>
      <c r="IF156" s="79"/>
      <c r="IG156" s="79"/>
      <c r="IH156" s="79"/>
      <c r="II156" s="79"/>
      <c r="IJ156" s="79"/>
      <c r="IK156" s="79"/>
      <c r="IL156" s="79"/>
      <c r="IM156" s="79"/>
      <c r="IN156" s="79"/>
      <c r="IO156" s="79"/>
      <c r="IP156" s="79"/>
      <c r="IQ156" s="79"/>
      <c r="IR156" s="79"/>
      <c r="IS156" s="79"/>
      <c r="IT156" s="79"/>
      <c r="IU156" s="79"/>
      <c r="IV156" s="79"/>
      <c r="IW156" s="79"/>
      <c r="IX156" s="79"/>
      <c r="IY156" s="79"/>
      <c r="IZ156" s="79"/>
      <c r="JA156" s="79"/>
      <c r="JB156" s="79"/>
    </row>
    <row r="157" spans="1:266" s="1" customFormat="1" ht="12.9" customHeight="1" x14ac:dyDescent="0.2">
      <c r="A157" s="79" t="s">
        <v>164</v>
      </c>
      <c r="B157" s="55"/>
      <c r="C157" s="55"/>
      <c r="D157" s="55"/>
      <c r="E157" s="55"/>
      <c r="F157" s="55"/>
      <c r="G157" s="55"/>
      <c r="H157" s="55"/>
      <c r="I157" s="55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55"/>
      <c r="U157" s="55"/>
      <c r="V157" s="55"/>
      <c r="W157" s="55"/>
      <c r="X157" s="55"/>
      <c r="Y157" s="55"/>
      <c r="Z157" s="55"/>
      <c r="AA157" s="55"/>
      <c r="AB157" s="55"/>
      <c r="AC157" s="55"/>
      <c r="AD157" s="55"/>
      <c r="AE157" s="55"/>
      <c r="AF157" s="55"/>
      <c r="AG157" s="55"/>
      <c r="AH157" s="55"/>
      <c r="AI157" s="55"/>
      <c r="AJ157" s="55"/>
      <c r="AK157" s="55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79"/>
      <c r="CA157" s="79"/>
      <c r="CB157" s="79"/>
      <c r="CC157" s="79"/>
      <c r="CD157" s="79"/>
      <c r="CE157" s="79"/>
      <c r="CF157" s="79"/>
      <c r="CG157" s="79"/>
      <c r="CH157" s="79"/>
      <c r="CI157" s="79"/>
      <c r="CJ157" s="79"/>
      <c r="CK157" s="79"/>
      <c r="CL157" s="79"/>
      <c r="CM157" s="79"/>
      <c r="CN157" s="79"/>
      <c r="CO157" s="79"/>
      <c r="CP157" s="79"/>
      <c r="CQ157" s="79"/>
      <c r="CR157" s="79"/>
      <c r="CS157" s="79"/>
      <c r="CT157" s="79"/>
      <c r="CU157" s="79"/>
      <c r="CV157" s="79"/>
      <c r="CW157" s="79"/>
      <c r="CX157" s="79"/>
      <c r="CY157" s="79"/>
      <c r="CZ157" s="79"/>
      <c r="DA157" s="79"/>
      <c r="DB157" s="79"/>
      <c r="DC157" s="79"/>
      <c r="DD157" s="79"/>
      <c r="DE157" s="79"/>
      <c r="DF157" s="79"/>
      <c r="DG157" s="79"/>
      <c r="DH157" s="79"/>
      <c r="DI157" s="79"/>
      <c r="DJ157" s="79"/>
      <c r="DK157" s="79"/>
      <c r="DL157" s="79"/>
      <c r="DM157" s="79"/>
      <c r="DN157" s="79"/>
      <c r="DO157" s="79"/>
      <c r="DP157" s="79"/>
      <c r="DQ157" s="79"/>
      <c r="DR157" s="79"/>
      <c r="DS157" s="79"/>
      <c r="DT157" s="79"/>
      <c r="DU157" s="79"/>
      <c r="DV157" s="79"/>
      <c r="DW157" s="79"/>
      <c r="DX157" s="79"/>
      <c r="DY157" s="79"/>
      <c r="DZ157" s="79"/>
      <c r="EA157" s="79"/>
      <c r="EB157" s="79"/>
      <c r="EC157" s="79"/>
      <c r="ED157" s="79"/>
      <c r="EE157" s="79"/>
      <c r="EF157" s="79"/>
      <c r="EG157" s="79"/>
      <c r="EH157" s="79"/>
      <c r="EI157" s="79"/>
      <c r="EJ157" s="79"/>
      <c r="EK157" s="79"/>
      <c r="EL157" s="79"/>
      <c r="EM157" s="79"/>
      <c r="EN157" s="79"/>
      <c r="EO157" s="79"/>
      <c r="EP157" s="79"/>
      <c r="EQ157" s="79"/>
      <c r="ER157" s="79"/>
      <c r="ES157" s="79"/>
      <c r="ET157" s="79"/>
      <c r="EU157" s="79"/>
      <c r="EV157" s="79"/>
      <c r="EW157" s="79"/>
      <c r="EX157" s="79"/>
      <c r="EY157" s="79"/>
      <c r="EZ157" s="79"/>
      <c r="FA157" s="79"/>
      <c r="FB157" s="79"/>
      <c r="FC157" s="79"/>
      <c r="FD157" s="79"/>
      <c r="FE157" s="79"/>
      <c r="FF157" s="79"/>
      <c r="FG157" s="79"/>
      <c r="FH157" s="79"/>
      <c r="FI157" s="79"/>
      <c r="FJ157" s="79"/>
      <c r="FK157" s="79"/>
      <c r="FL157" s="79"/>
      <c r="FM157" s="79"/>
      <c r="FN157" s="79"/>
      <c r="FO157" s="79"/>
      <c r="FP157" s="79"/>
      <c r="FQ157" s="79"/>
      <c r="FR157" s="79"/>
      <c r="FS157" s="79"/>
      <c r="FT157" s="79"/>
      <c r="FU157" s="79"/>
      <c r="FV157" s="79"/>
      <c r="FW157" s="79"/>
      <c r="FX157" s="79"/>
      <c r="FY157" s="79"/>
      <c r="FZ157" s="79"/>
      <c r="GA157" s="79"/>
      <c r="GB157" s="79"/>
      <c r="GC157" s="79"/>
      <c r="GD157" s="79"/>
      <c r="GE157" s="79"/>
      <c r="GF157" s="79"/>
      <c r="GG157" s="79"/>
      <c r="GH157" s="79"/>
      <c r="GI157" s="79"/>
      <c r="GJ157" s="79"/>
      <c r="GK157" s="79"/>
      <c r="GL157" s="79"/>
      <c r="GM157" s="79"/>
      <c r="GN157" s="79"/>
      <c r="GO157" s="79"/>
      <c r="GP157" s="79"/>
      <c r="GQ157" s="79"/>
      <c r="GR157" s="79"/>
      <c r="GS157" s="79"/>
      <c r="GT157" s="79"/>
      <c r="GU157" s="79"/>
      <c r="GV157" s="79"/>
      <c r="GW157" s="79"/>
      <c r="GX157" s="79"/>
      <c r="GY157" s="79"/>
      <c r="GZ157" s="79"/>
      <c r="HA157" s="79"/>
      <c r="HB157" s="79"/>
      <c r="HC157" s="79"/>
      <c r="HD157" s="79"/>
      <c r="HE157" s="79"/>
      <c r="HF157" s="79"/>
      <c r="HG157" s="79"/>
      <c r="HH157" s="79"/>
      <c r="HI157" s="79"/>
      <c r="HJ157" s="79"/>
      <c r="HK157" s="79"/>
      <c r="HL157" s="79"/>
      <c r="HM157" s="79"/>
      <c r="HN157" s="79"/>
      <c r="HO157" s="79"/>
      <c r="HP157" s="79"/>
      <c r="HQ157" s="79"/>
      <c r="HR157" s="79"/>
      <c r="HS157" s="79"/>
      <c r="HT157" s="79"/>
      <c r="HU157" s="79"/>
      <c r="HV157" s="79"/>
      <c r="HW157" s="79"/>
      <c r="HX157" s="79"/>
      <c r="HY157" s="79"/>
      <c r="HZ157" s="79"/>
      <c r="IA157" s="79"/>
      <c r="IB157" s="79"/>
      <c r="IC157" s="79"/>
      <c r="ID157" s="79"/>
      <c r="IE157" s="79"/>
      <c r="IF157" s="79"/>
      <c r="IG157" s="79"/>
      <c r="IH157" s="79"/>
      <c r="II157" s="79"/>
      <c r="IJ157" s="79"/>
      <c r="IK157" s="79"/>
      <c r="IL157" s="79"/>
      <c r="IM157" s="79"/>
      <c r="IN157" s="79"/>
      <c r="IO157" s="79"/>
      <c r="IP157" s="79"/>
      <c r="IQ157" s="79"/>
      <c r="IR157" s="79"/>
      <c r="IS157" s="79"/>
      <c r="IT157" s="79"/>
      <c r="IU157" s="79"/>
      <c r="IV157" s="79"/>
      <c r="IW157" s="79"/>
      <c r="IX157" s="79"/>
      <c r="IY157" s="79"/>
      <c r="IZ157" s="79"/>
      <c r="JA157" s="79"/>
      <c r="JB157" s="79"/>
    </row>
    <row r="158" spans="1:266" s="1" customFormat="1" ht="12.9" customHeight="1" x14ac:dyDescent="0.2">
      <c r="A158" s="82">
        <v>1</v>
      </c>
      <c r="B158" s="55"/>
      <c r="C158" s="55"/>
      <c r="D158" s="55"/>
      <c r="E158" s="55"/>
      <c r="F158" s="55"/>
      <c r="G158" s="55"/>
      <c r="H158" s="55"/>
      <c r="I158" s="55"/>
      <c r="J158" s="55"/>
      <c r="K158" s="55"/>
      <c r="L158" s="55"/>
      <c r="M158" s="55"/>
      <c r="N158" s="55"/>
      <c r="O158" s="55"/>
      <c r="P158" s="55"/>
      <c r="Q158" s="55"/>
      <c r="R158" s="55"/>
      <c r="S158" s="55"/>
      <c r="T158" s="55"/>
      <c r="U158" s="55"/>
      <c r="V158" s="55"/>
      <c r="W158" s="55"/>
      <c r="X158" s="55"/>
      <c r="Y158" s="55"/>
      <c r="Z158" s="55"/>
      <c r="AA158" s="55"/>
      <c r="AB158" s="55"/>
      <c r="AC158" s="55"/>
      <c r="AD158" s="55"/>
      <c r="AE158" s="55"/>
      <c r="AF158" s="55"/>
      <c r="AG158" s="55"/>
      <c r="AH158" s="55"/>
      <c r="AI158" s="55"/>
      <c r="AJ158" s="55"/>
      <c r="AK158" s="55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79"/>
      <c r="CA158" s="79"/>
      <c r="CB158" s="79"/>
      <c r="CC158" s="79"/>
      <c r="CD158" s="79"/>
      <c r="CE158" s="79"/>
      <c r="CF158" s="79"/>
      <c r="CG158" s="79"/>
      <c r="CH158" s="79"/>
      <c r="CI158" s="79"/>
      <c r="CJ158" s="79"/>
      <c r="CK158" s="79"/>
      <c r="CL158" s="79"/>
      <c r="CM158" s="79"/>
      <c r="CN158" s="79"/>
      <c r="CO158" s="79"/>
      <c r="CP158" s="79"/>
      <c r="CQ158" s="79"/>
      <c r="CR158" s="79"/>
      <c r="CS158" s="79"/>
      <c r="CT158" s="79"/>
      <c r="CU158" s="79"/>
      <c r="CV158" s="79"/>
      <c r="CW158" s="79"/>
      <c r="CX158" s="79"/>
      <c r="CY158" s="79"/>
      <c r="CZ158" s="79"/>
      <c r="DA158" s="79"/>
      <c r="DB158" s="79"/>
      <c r="DC158" s="79"/>
      <c r="DD158" s="79"/>
      <c r="DE158" s="79"/>
      <c r="DF158" s="79"/>
      <c r="DG158" s="79"/>
      <c r="DH158" s="79"/>
      <c r="DI158" s="79"/>
      <c r="DJ158" s="79"/>
      <c r="DK158" s="79"/>
      <c r="DL158" s="79"/>
      <c r="DM158" s="79"/>
      <c r="DN158" s="79"/>
      <c r="DO158" s="79"/>
      <c r="DP158" s="79"/>
      <c r="DQ158" s="79"/>
      <c r="DR158" s="79"/>
      <c r="DS158" s="79"/>
      <c r="DT158" s="79"/>
      <c r="DU158" s="79"/>
      <c r="DV158" s="79"/>
      <c r="DW158" s="79"/>
      <c r="DX158" s="79"/>
      <c r="DY158" s="79"/>
      <c r="DZ158" s="79"/>
      <c r="EA158" s="79"/>
      <c r="EB158" s="79"/>
      <c r="EC158" s="79"/>
      <c r="ED158" s="79"/>
      <c r="EE158" s="79"/>
      <c r="EF158" s="79"/>
      <c r="EG158" s="79"/>
      <c r="EH158" s="79"/>
      <c r="EI158" s="79"/>
      <c r="EJ158" s="79"/>
      <c r="EK158" s="79"/>
      <c r="EL158" s="79"/>
      <c r="EM158" s="79"/>
      <c r="EN158" s="79"/>
      <c r="EO158" s="79"/>
      <c r="EP158" s="79"/>
      <c r="EQ158" s="79"/>
      <c r="ER158" s="79"/>
      <c r="ES158" s="79"/>
      <c r="ET158" s="79"/>
      <c r="EU158" s="79"/>
      <c r="EV158" s="79"/>
      <c r="EW158" s="79"/>
      <c r="EX158" s="79"/>
      <c r="EY158" s="79"/>
      <c r="EZ158" s="79"/>
      <c r="FA158" s="79"/>
      <c r="FB158" s="79"/>
      <c r="FC158" s="79"/>
      <c r="FD158" s="79"/>
      <c r="FE158" s="79"/>
      <c r="FF158" s="79"/>
      <c r="FG158" s="79"/>
      <c r="FH158" s="79"/>
      <c r="FI158" s="79"/>
      <c r="FJ158" s="79"/>
      <c r="FK158" s="79"/>
      <c r="FL158" s="79"/>
      <c r="FM158" s="79"/>
      <c r="FN158" s="79"/>
      <c r="FO158" s="79"/>
      <c r="FP158" s="79"/>
      <c r="FQ158" s="79"/>
      <c r="FR158" s="79"/>
      <c r="FS158" s="79"/>
      <c r="FT158" s="79"/>
      <c r="FU158" s="79"/>
      <c r="FV158" s="79"/>
      <c r="FW158" s="79"/>
      <c r="FX158" s="79"/>
      <c r="FY158" s="79"/>
      <c r="FZ158" s="79"/>
      <c r="GA158" s="79"/>
      <c r="GB158" s="79"/>
      <c r="GC158" s="79"/>
      <c r="GD158" s="79"/>
      <c r="GE158" s="79"/>
      <c r="GF158" s="79"/>
      <c r="GG158" s="79"/>
      <c r="GH158" s="79"/>
      <c r="GI158" s="79"/>
      <c r="GJ158" s="79"/>
      <c r="GK158" s="79"/>
      <c r="GL158" s="79"/>
      <c r="GM158" s="79"/>
      <c r="GN158" s="79"/>
      <c r="GO158" s="79"/>
      <c r="GP158" s="79"/>
      <c r="GQ158" s="79"/>
      <c r="GR158" s="79"/>
      <c r="GS158" s="79"/>
      <c r="GT158" s="79"/>
      <c r="GU158" s="79"/>
      <c r="GV158" s="79"/>
      <c r="GW158" s="118">
        <v>0.75441605384628108</v>
      </c>
      <c r="GX158" s="118">
        <v>0.74460524402393014</v>
      </c>
      <c r="GY158" s="118">
        <v>0.72332283974608602</v>
      </c>
      <c r="GZ158" s="118">
        <v>0.7280648861177883</v>
      </c>
      <c r="HA158" s="118">
        <v>0.66647011323881622</v>
      </c>
      <c r="HB158" s="118">
        <v>0.69949145745992436</v>
      </c>
      <c r="HC158" s="118">
        <v>0.72986879524211434</v>
      </c>
      <c r="HD158" s="118">
        <v>0.74436431245599399</v>
      </c>
      <c r="HE158" s="118">
        <v>0.73263027078649967</v>
      </c>
      <c r="HF158" s="118">
        <v>0.74284232722528398</v>
      </c>
      <c r="HG158" s="118">
        <v>0.73002812084044466</v>
      </c>
      <c r="HH158" s="118">
        <v>0.73330606421008826</v>
      </c>
      <c r="HI158" s="118">
        <v>0.84040729130086123</v>
      </c>
      <c r="HJ158" s="118">
        <v>0.83887493790213674</v>
      </c>
      <c r="HK158" s="118">
        <v>0.83960623955131708</v>
      </c>
      <c r="HL158" s="118">
        <v>0.81530538930640073</v>
      </c>
      <c r="HM158" s="118">
        <v>0.82497745441089521</v>
      </c>
      <c r="HN158" s="118">
        <v>0.83125866591482489</v>
      </c>
      <c r="HO158" s="118">
        <v>0.83926860242817958</v>
      </c>
      <c r="HP158" s="118">
        <v>0.84490501540548701</v>
      </c>
      <c r="HQ158" s="118">
        <v>0.84705494114510671</v>
      </c>
      <c r="HR158" s="118">
        <v>0.83819912483914372</v>
      </c>
      <c r="HS158" s="118">
        <v>0.83647404635037947</v>
      </c>
      <c r="HT158" s="118">
        <v>0.83050156411887255</v>
      </c>
      <c r="HU158" s="118">
        <v>0.84598045370479613</v>
      </c>
      <c r="HV158" s="118">
        <v>0.82998462768936743</v>
      </c>
      <c r="HW158" s="118">
        <v>0.79983222455820613</v>
      </c>
      <c r="HX158" s="118">
        <v>0.80566681605715973</v>
      </c>
      <c r="HY158" s="118">
        <v>0.76781280168371147</v>
      </c>
      <c r="HZ158" s="118">
        <v>0.77543203000424465</v>
      </c>
      <c r="IA158" s="118">
        <v>0.76654904929749335</v>
      </c>
      <c r="IB158" s="118">
        <v>0.78102616631949229</v>
      </c>
      <c r="IC158" s="118">
        <v>0.77782725294405619</v>
      </c>
      <c r="ID158" s="118">
        <v>0.78452636234827999</v>
      </c>
      <c r="IE158" s="118">
        <v>0.786236995267656</v>
      </c>
      <c r="IF158" s="118">
        <v>0.80762402250150056</v>
      </c>
      <c r="IG158" s="118">
        <v>0.82338942832985618</v>
      </c>
      <c r="IH158" s="118">
        <v>0.80581317703985411</v>
      </c>
      <c r="II158" s="118">
        <v>0.7845489697477227</v>
      </c>
      <c r="IJ158" s="118">
        <v>0.80581317703985411</v>
      </c>
      <c r="IK158" s="118">
        <v>0.72342646770102681</v>
      </c>
      <c r="IL158" s="118">
        <v>0.74509412018654086</v>
      </c>
      <c r="IM158" s="118">
        <v>0.73519121756237393</v>
      </c>
      <c r="IN158" s="118">
        <v>0.76869133062335071</v>
      </c>
      <c r="IO158" s="118">
        <v>0.76063763017949926</v>
      </c>
      <c r="IP158" s="118">
        <v>0.79814558437304517</v>
      </c>
      <c r="IQ158" s="118">
        <v>0.79157592307537217</v>
      </c>
      <c r="IR158" s="118">
        <v>0.78936737689421177</v>
      </c>
      <c r="IS158" s="118">
        <v>0.79525213323996269</v>
      </c>
      <c r="IT158" s="118">
        <v>0.76730568943632649</v>
      </c>
      <c r="IU158" s="118">
        <v>0.7645519904529029</v>
      </c>
      <c r="IV158" s="118">
        <v>0.70103095943710547</v>
      </c>
      <c r="IW158" s="118">
        <v>0.76560801669182166</v>
      </c>
      <c r="IX158" s="118">
        <v>0.75530024921165329</v>
      </c>
      <c r="IY158" s="118">
        <v>0.76690089903643377</v>
      </c>
      <c r="IZ158" s="118">
        <v>0.77046122106080439</v>
      </c>
      <c r="JA158" s="118">
        <v>0.75829999999999997</v>
      </c>
      <c r="JB158" s="118">
        <v>0.75969249166465469</v>
      </c>
      <c r="JC158" s="118">
        <v>0.76227489754856737</v>
      </c>
      <c r="JD158" s="118">
        <v>0.7765340163437725</v>
      </c>
      <c r="JE158" s="118">
        <v>0.7994371841046054</v>
      </c>
      <c r="JF158" s="118">
        <v>0.77060875527827688</v>
      </c>
    </row>
    <row r="159" spans="1:266" s="1" customFormat="1" ht="12.9" customHeight="1" x14ac:dyDescent="0.2">
      <c r="A159" s="82" t="s">
        <v>162</v>
      </c>
      <c r="B159" s="55"/>
      <c r="C159" s="55"/>
      <c r="D159" s="55"/>
      <c r="E159" s="55"/>
      <c r="F159" s="55"/>
      <c r="G159" s="55"/>
      <c r="H159" s="55"/>
      <c r="I159" s="55"/>
      <c r="J159" s="55"/>
      <c r="K159" s="55"/>
      <c r="L159" s="55"/>
      <c r="M159" s="55"/>
      <c r="N159" s="55"/>
      <c r="O159" s="55"/>
      <c r="P159" s="55"/>
      <c r="Q159" s="55"/>
      <c r="R159" s="55"/>
      <c r="S159" s="55"/>
      <c r="T159" s="55"/>
      <c r="U159" s="55"/>
      <c r="V159" s="55"/>
      <c r="W159" s="55"/>
      <c r="X159" s="55"/>
      <c r="Y159" s="55"/>
      <c r="Z159" s="55"/>
      <c r="AA159" s="55"/>
      <c r="AB159" s="55"/>
      <c r="AC159" s="55"/>
      <c r="AD159" s="55"/>
      <c r="AE159" s="55"/>
      <c r="AF159" s="55"/>
      <c r="AG159" s="55"/>
      <c r="AH159" s="55"/>
      <c r="AI159" s="55"/>
      <c r="AJ159" s="55"/>
      <c r="AK159" s="55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9"/>
      <c r="CA159" s="79"/>
      <c r="CB159" s="79"/>
      <c r="CC159" s="79"/>
      <c r="CD159" s="79"/>
      <c r="CE159" s="79"/>
      <c r="CF159" s="79"/>
      <c r="CG159" s="79"/>
      <c r="CH159" s="79"/>
      <c r="CI159" s="79"/>
      <c r="CJ159" s="79"/>
      <c r="CK159" s="79"/>
      <c r="CL159" s="79"/>
      <c r="CM159" s="79"/>
      <c r="CN159" s="79"/>
      <c r="CO159" s="79"/>
      <c r="CP159" s="79"/>
      <c r="CQ159" s="79"/>
      <c r="CR159" s="79"/>
      <c r="CS159" s="79"/>
      <c r="CT159" s="79"/>
      <c r="CU159" s="79"/>
      <c r="CV159" s="79"/>
      <c r="CW159" s="79"/>
      <c r="CX159" s="79"/>
      <c r="CY159" s="79"/>
      <c r="CZ159" s="79"/>
      <c r="DA159" s="79"/>
      <c r="DB159" s="79"/>
      <c r="DC159" s="79"/>
      <c r="DD159" s="79"/>
      <c r="DE159" s="79"/>
      <c r="DF159" s="79"/>
      <c r="DG159" s="79"/>
      <c r="DH159" s="79"/>
      <c r="DI159" s="79"/>
      <c r="DJ159" s="79"/>
      <c r="DK159" s="79"/>
      <c r="DL159" s="79"/>
      <c r="DM159" s="79"/>
      <c r="DN159" s="79"/>
      <c r="DO159" s="79"/>
      <c r="DP159" s="79"/>
      <c r="DQ159" s="79"/>
      <c r="DR159" s="79"/>
      <c r="DS159" s="79"/>
      <c r="DT159" s="79"/>
      <c r="DU159" s="79"/>
      <c r="DV159" s="79"/>
      <c r="DW159" s="79"/>
      <c r="DX159" s="79"/>
      <c r="DY159" s="79"/>
      <c r="DZ159" s="79"/>
      <c r="EA159" s="79"/>
      <c r="EB159" s="79"/>
      <c r="EC159" s="79"/>
      <c r="ED159" s="79"/>
      <c r="EE159" s="79"/>
      <c r="EF159" s="79"/>
      <c r="EG159" s="79"/>
      <c r="EH159" s="79"/>
      <c r="EI159" s="79"/>
      <c r="EJ159" s="79"/>
      <c r="EK159" s="79"/>
      <c r="EL159" s="79"/>
      <c r="EM159" s="79"/>
      <c r="EN159" s="79"/>
      <c r="EO159" s="79"/>
      <c r="EP159" s="79"/>
      <c r="EQ159" s="79"/>
      <c r="ER159" s="79"/>
      <c r="ES159" s="79"/>
      <c r="ET159" s="79"/>
      <c r="EU159" s="79"/>
      <c r="EV159" s="79"/>
      <c r="EW159" s="79"/>
      <c r="EX159" s="79"/>
      <c r="EY159" s="79"/>
      <c r="EZ159" s="79"/>
      <c r="FA159" s="79"/>
      <c r="FB159" s="79"/>
      <c r="FC159" s="79"/>
      <c r="FD159" s="79"/>
      <c r="FE159" s="79"/>
      <c r="FF159" s="79"/>
      <c r="FG159" s="79"/>
      <c r="FH159" s="79"/>
      <c r="FI159" s="79"/>
      <c r="FJ159" s="79"/>
      <c r="FK159" s="79"/>
      <c r="FL159" s="79"/>
      <c r="FM159" s="79"/>
      <c r="FN159" s="79"/>
      <c r="FO159" s="79"/>
      <c r="FP159" s="79"/>
      <c r="FQ159" s="79"/>
      <c r="FR159" s="79"/>
      <c r="FS159" s="79"/>
      <c r="FT159" s="79"/>
      <c r="FU159" s="79"/>
      <c r="FV159" s="79"/>
      <c r="FW159" s="79"/>
      <c r="FX159" s="79"/>
      <c r="FY159" s="79"/>
      <c r="FZ159" s="79"/>
      <c r="GA159" s="79"/>
      <c r="GB159" s="79"/>
      <c r="GC159" s="79"/>
      <c r="GD159" s="79"/>
      <c r="GE159" s="79"/>
      <c r="GF159" s="79"/>
      <c r="GG159" s="79"/>
      <c r="GH159" s="79"/>
      <c r="GI159" s="79"/>
      <c r="GJ159" s="79"/>
      <c r="GK159" s="79"/>
      <c r="GL159" s="79"/>
      <c r="GM159" s="79"/>
      <c r="GN159" s="79"/>
      <c r="GO159" s="79"/>
      <c r="GP159" s="79"/>
      <c r="GQ159" s="79"/>
      <c r="GR159" s="79"/>
      <c r="GS159" s="79"/>
      <c r="GT159" s="79"/>
      <c r="GU159" s="79"/>
      <c r="GV159" s="79"/>
      <c r="GW159" s="118">
        <v>0.11515498542849931</v>
      </c>
      <c r="GX159" s="118">
        <v>0.11903829768522579</v>
      </c>
      <c r="GY159" s="118">
        <v>0.13332773559054081</v>
      </c>
      <c r="GZ159" s="118">
        <v>0.1267958790799851</v>
      </c>
      <c r="HA159" s="118">
        <v>0.15785449815799549</v>
      </c>
      <c r="HB159" s="118">
        <v>0.1208372752389501</v>
      </c>
      <c r="HC159" s="118">
        <v>0.1003756121856241</v>
      </c>
      <c r="HD159" s="118">
        <v>9.0716775935005239E-2</v>
      </c>
      <c r="HE159" s="118">
        <v>0.11032572107586951</v>
      </c>
      <c r="HF159" s="118">
        <v>9.1288660471406602E-2</v>
      </c>
      <c r="HG159" s="118">
        <v>0.1066380479973546</v>
      </c>
      <c r="HH159" s="118">
        <v>0.102405958547267</v>
      </c>
      <c r="HI159" s="118">
        <v>7.6343074292642171E-2</v>
      </c>
      <c r="HJ159" s="118">
        <v>7.1762234264145824E-2</v>
      </c>
      <c r="HK159" s="118">
        <v>7.4054546128024465E-2</v>
      </c>
      <c r="HL159" s="118">
        <v>9.626039243271238E-2</v>
      </c>
      <c r="HM159" s="118">
        <v>8.0663730865301764E-2</v>
      </c>
      <c r="HN159" s="118">
        <v>7.7350012977672494E-2</v>
      </c>
      <c r="HO159" s="118">
        <v>7.1988048824080067E-2</v>
      </c>
      <c r="HP159" s="118">
        <v>6.7924412096412742E-2</v>
      </c>
      <c r="HQ159" s="118">
        <v>6.9121032614239755E-2</v>
      </c>
      <c r="HR159" s="118">
        <v>7.9449584311579627E-2</v>
      </c>
      <c r="HS159" s="118">
        <v>7.6411344652795768E-2</v>
      </c>
      <c r="HT159" s="118">
        <v>7.9381219852394533E-2</v>
      </c>
      <c r="HU159" s="118">
        <v>8.04929008584611E-2</v>
      </c>
      <c r="HV159" s="118">
        <v>9.1576790690128654E-2</v>
      </c>
      <c r="HW159" s="118">
        <v>0.107347613958947</v>
      </c>
      <c r="HX159" s="118">
        <v>0.1016299433919923</v>
      </c>
      <c r="HY159" s="118">
        <v>0.12952797903800939</v>
      </c>
      <c r="HZ159" s="118">
        <v>0.12306481187333709</v>
      </c>
      <c r="IA159" s="118">
        <v>0.12598404972253119</v>
      </c>
      <c r="IB159" s="118">
        <v>0.11647654046445539</v>
      </c>
      <c r="IC159" s="118">
        <v>0.1149969024440326</v>
      </c>
      <c r="ID159" s="118">
        <v>0.1076387616713895</v>
      </c>
      <c r="IE159" s="118">
        <v>0.1081098367061288</v>
      </c>
      <c r="IF159" s="118">
        <v>9.4556119814582951E-2</v>
      </c>
      <c r="IG159" s="118">
        <v>9.2617348745107825E-2</v>
      </c>
      <c r="IH159" s="118">
        <v>9.4248135701676991E-2</v>
      </c>
      <c r="II159" s="118">
        <v>0.1093210942843548</v>
      </c>
      <c r="IJ159" s="118">
        <v>9.4248135701676991E-2</v>
      </c>
      <c r="IK159" s="118">
        <v>0.1392687149975278</v>
      </c>
      <c r="IL159" s="118">
        <v>0.101791117054278</v>
      </c>
      <c r="IM159" s="118">
        <v>0.13857198018155681</v>
      </c>
      <c r="IN159" s="118">
        <v>0.10073599882442311</v>
      </c>
      <c r="IO159" s="118">
        <v>0.1139977936245278</v>
      </c>
      <c r="IP159" s="118">
        <v>0.1012154023780711</v>
      </c>
      <c r="IQ159" s="118">
        <v>0.1015390630565845</v>
      </c>
      <c r="IR159" s="118">
        <v>0.105255982454153</v>
      </c>
      <c r="IS159" s="118">
        <v>0.10089847948466479</v>
      </c>
      <c r="IT159" s="118">
        <v>0.12171350001445271</v>
      </c>
      <c r="IU159" s="118">
        <v>0.116867579413875</v>
      </c>
      <c r="IV159" s="118">
        <v>0.14769370718287211</v>
      </c>
      <c r="IW159" s="118">
        <v>0.1071572561982729</v>
      </c>
      <c r="IX159" s="118">
        <v>0.1070348988518434</v>
      </c>
      <c r="IY159" s="118">
        <v>9.6976197975751605E-2</v>
      </c>
      <c r="IZ159" s="118">
        <v>9.3099736464411373E-2</v>
      </c>
      <c r="JA159" s="118">
        <v>0.10730000000000001</v>
      </c>
      <c r="JB159" s="118">
        <v>0.1030747425147135</v>
      </c>
      <c r="JC159" s="118">
        <v>9.9267323006000621E-2</v>
      </c>
      <c r="JD159" s="118">
        <v>0.1005118971941992</v>
      </c>
      <c r="JE159" s="118">
        <v>8.7858336749860252E-2</v>
      </c>
      <c r="JF159" s="118">
        <v>9.9250282888125499E-2</v>
      </c>
    </row>
    <row r="160" spans="1:266" s="1" customFormat="1" ht="12.9" customHeight="1" x14ac:dyDescent="0.2">
      <c r="A160" s="82" t="s">
        <v>163</v>
      </c>
      <c r="B160" s="55"/>
      <c r="C160" s="55"/>
      <c r="D160" s="55"/>
      <c r="E160" s="55"/>
      <c r="F160" s="55"/>
      <c r="G160" s="55"/>
      <c r="H160" s="55"/>
      <c r="I160" s="55"/>
      <c r="J160" s="55"/>
      <c r="K160" s="55"/>
      <c r="L160" s="55"/>
      <c r="M160" s="55"/>
      <c r="N160" s="55"/>
      <c r="O160" s="55"/>
      <c r="P160" s="55"/>
      <c r="Q160" s="55"/>
      <c r="R160" s="55"/>
      <c r="S160" s="55"/>
      <c r="T160" s="55"/>
      <c r="U160" s="55"/>
      <c r="V160" s="55"/>
      <c r="W160" s="55"/>
      <c r="X160" s="55"/>
      <c r="Y160" s="55"/>
      <c r="Z160" s="55"/>
      <c r="AA160" s="55"/>
      <c r="AB160" s="55"/>
      <c r="AC160" s="55"/>
      <c r="AD160" s="55"/>
      <c r="AE160" s="55"/>
      <c r="AF160" s="55"/>
      <c r="AG160" s="55"/>
      <c r="AH160" s="55"/>
      <c r="AI160" s="55"/>
      <c r="AJ160" s="55"/>
      <c r="AK160" s="55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79"/>
      <c r="CA160" s="79"/>
      <c r="CB160" s="79"/>
      <c r="CC160" s="79"/>
      <c r="CD160" s="79"/>
      <c r="CE160" s="79"/>
      <c r="CF160" s="79"/>
      <c r="CG160" s="79"/>
      <c r="CH160" s="79"/>
      <c r="CI160" s="79"/>
      <c r="CJ160" s="79"/>
      <c r="CK160" s="79"/>
      <c r="CL160" s="79"/>
      <c r="CM160" s="79"/>
      <c r="CN160" s="79"/>
      <c r="CO160" s="79"/>
      <c r="CP160" s="79"/>
      <c r="CQ160" s="79"/>
      <c r="CR160" s="79"/>
      <c r="CS160" s="79"/>
      <c r="CT160" s="79"/>
      <c r="CU160" s="79"/>
      <c r="CV160" s="79"/>
      <c r="CW160" s="79"/>
      <c r="CX160" s="79"/>
      <c r="CY160" s="79"/>
      <c r="CZ160" s="79"/>
      <c r="DA160" s="79"/>
      <c r="DB160" s="79"/>
      <c r="DC160" s="79"/>
      <c r="DD160" s="79"/>
      <c r="DE160" s="79"/>
      <c r="DF160" s="79"/>
      <c r="DG160" s="79"/>
      <c r="DH160" s="79"/>
      <c r="DI160" s="79"/>
      <c r="DJ160" s="79"/>
      <c r="DK160" s="79"/>
      <c r="DL160" s="79"/>
      <c r="DM160" s="79"/>
      <c r="DN160" s="79"/>
      <c r="DO160" s="79"/>
      <c r="DP160" s="79"/>
      <c r="DQ160" s="79"/>
      <c r="DR160" s="79"/>
      <c r="DS160" s="79"/>
      <c r="DT160" s="79"/>
      <c r="DU160" s="79"/>
      <c r="DV160" s="79"/>
      <c r="DW160" s="79"/>
      <c r="DX160" s="79"/>
      <c r="DY160" s="79"/>
      <c r="DZ160" s="79"/>
      <c r="EA160" s="79"/>
      <c r="EB160" s="79"/>
      <c r="EC160" s="79"/>
      <c r="ED160" s="79"/>
      <c r="EE160" s="79"/>
      <c r="EF160" s="79"/>
      <c r="EG160" s="79"/>
      <c r="EH160" s="79"/>
      <c r="EI160" s="79"/>
      <c r="EJ160" s="79"/>
      <c r="EK160" s="79"/>
      <c r="EL160" s="79"/>
      <c r="EM160" s="79"/>
      <c r="EN160" s="79"/>
      <c r="EO160" s="79"/>
      <c r="EP160" s="79"/>
      <c r="EQ160" s="79"/>
      <c r="ER160" s="79"/>
      <c r="ES160" s="79"/>
      <c r="ET160" s="79"/>
      <c r="EU160" s="79"/>
      <c r="EV160" s="79"/>
      <c r="EW160" s="79"/>
      <c r="EX160" s="79"/>
      <c r="EY160" s="79"/>
      <c r="EZ160" s="79"/>
      <c r="FA160" s="79"/>
      <c r="FB160" s="79"/>
      <c r="FC160" s="79"/>
      <c r="FD160" s="79"/>
      <c r="FE160" s="79"/>
      <c r="FF160" s="79"/>
      <c r="FG160" s="79"/>
      <c r="FH160" s="79"/>
      <c r="FI160" s="79"/>
      <c r="FJ160" s="79"/>
      <c r="FK160" s="79"/>
      <c r="FL160" s="79"/>
      <c r="FM160" s="79"/>
      <c r="FN160" s="79"/>
      <c r="FO160" s="79"/>
      <c r="FP160" s="79"/>
      <c r="FQ160" s="79"/>
      <c r="FR160" s="79"/>
      <c r="FS160" s="79"/>
      <c r="FT160" s="79"/>
      <c r="FU160" s="79"/>
      <c r="FV160" s="79"/>
      <c r="FW160" s="79"/>
      <c r="FX160" s="79"/>
      <c r="FY160" s="79"/>
      <c r="FZ160" s="79"/>
      <c r="GA160" s="79"/>
      <c r="GB160" s="79"/>
      <c r="GC160" s="79"/>
      <c r="GD160" s="79"/>
      <c r="GE160" s="79"/>
      <c r="GF160" s="79"/>
      <c r="GG160" s="79"/>
      <c r="GH160" s="79"/>
      <c r="GI160" s="79"/>
      <c r="GJ160" s="79"/>
      <c r="GK160" s="79"/>
      <c r="GL160" s="79"/>
      <c r="GM160" s="79"/>
      <c r="GN160" s="79"/>
      <c r="GO160" s="79"/>
      <c r="GP160" s="79"/>
      <c r="GQ160" s="79"/>
      <c r="GR160" s="79"/>
      <c r="GS160" s="79"/>
      <c r="GT160" s="79"/>
      <c r="GU160" s="79"/>
      <c r="GV160" s="79"/>
      <c r="GW160" s="118">
        <v>3.2477476866141511E-2</v>
      </c>
      <c r="GX160" s="118">
        <v>3.362637872433058E-2</v>
      </c>
      <c r="GY160" s="118">
        <v>3.9001346202904373E-2</v>
      </c>
      <c r="GZ160" s="118">
        <v>3.9005949543326493E-2</v>
      </c>
      <c r="HA160" s="118">
        <v>5.8677075560353703E-2</v>
      </c>
      <c r="HB160" s="118">
        <v>5.6139196417284827E-2</v>
      </c>
      <c r="HC160" s="118">
        <v>4.2576686579700332E-2</v>
      </c>
      <c r="HD160" s="118">
        <v>3.784205456026761E-2</v>
      </c>
      <c r="HE160" s="118">
        <v>3.0520711816457009E-2</v>
      </c>
      <c r="HF160" s="118">
        <v>3.408718582576193E-2</v>
      </c>
      <c r="HG160" s="118">
        <v>3.5806237787416928E-2</v>
      </c>
      <c r="HH160" s="118">
        <v>3.5036631634147317E-2</v>
      </c>
      <c r="HI160" s="118">
        <v>2.6700527981663641E-2</v>
      </c>
      <c r="HJ160" s="118">
        <v>2.4528526358075651E-2</v>
      </c>
      <c r="HK160" s="118">
        <v>2.2604821828580372E-2</v>
      </c>
      <c r="HL160" s="118">
        <v>2.864962457904505E-2</v>
      </c>
      <c r="HM160" s="118">
        <v>3.264556567079771E-2</v>
      </c>
      <c r="HN160" s="118">
        <v>3.0481623663457968E-2</v>
      </c>
      <c r="HO160" s="118">
        <v>2.7275310490503472E-2</v>
      </c>
      <c r="HP160" s="118">
        <v>2.3727443269078299E-2</v>
      </c>
      <c r="HQ160" s="118">
        <v>2.1652052570151719E-2</v>
      </c>
      <c r="HR160" s="118">
        <v>2.2775060610110361E-2</v>
      </c>
      <c r="HS160" s="118">
        <v>2.5211458580746519E-2</v>
      </c>
      <c r="HT160" s="118">
        <v>2.962015420838689E-2</v>
      </c>
      <c r="HU160" s="118">
        <v>2.2065196869418189E-2</v>
      </c>
      <c r="HV160" s="118">
        <v>2.3062412871834661E-2</v>
      </c>
      <c r="HW160" s="118">
        <v>3.0816164560977091E-2</v>
      </c>
      <c r="HX160" s="118">
        <v>3.3511572494403487E-2</v>
      </c>
      <c r="HY160" s="118">
        <v>3.8141192683088583E-2</v>
      </c>
      <c r="HZ160" s="118">
        <v>3.8745990843954997E-2</v>
      </c>
      <c r="IA160" s="118">
        <v>4.1891822616400301E-2</v>
      </c>
      <c r="IB160" s="118">
        <v>3.471723623389654E-2</v>
      </c>
      <c r="IC160" s="118">
        <v>4.2905030958362192E-2</v>
      </c>
      <c r="ID160" s="118">
        <v>4.181257801446734E-2</v>
      </c>
      <c r="IE160" s="118">
        <v>3.9099148925179468E-2</v>
      </c>
      <c r="IF160" s="118">
        <v>3.47396860663595E-2</v>
      </c>
      <c r="IG160" s="118">
        <v>3.1502842805242598E-2</v>
      </c>
      <c r="IH160" s="118">
        <v>4.0397010058670878E-2</v>
      </c>
      <c r="II160" s="118">
        <v>3.9114002013101203E-2</v>
      </c>
      <c r="IJ160" s="118">
        <v>4.0397010058670878E-2</v>
      </c>
      <c r="IK160" s="118">
        <v>5.9212483263354369E-2</v>
      </c>
      <c r="IL160" s="118">
        <v>6.9597262164913604E-2</v>
      </c>
      <c r="IM160" s="118">
        <v>5.077298217919448E-2</v>
      </c>
      <c r="IN160" s="118">
        <v>6.0478324542867813E-2</v>
      </c>
      <c r="IO160" s="118">
        <v>5.1017769854102633E-2</v>
      </c>
      <c r="IP160" s="118">
        <v>3.6438769310144892E-2</v>
      </c>
      <c r="IQ160" s="118">
        <v>3.932169095394826E-2</v>
      </c>
      <c r="IR160" s="118">
        <v>4.4270921168600583E-2</v>
      </c>
      <c r="IS160" s="118">
        <v>4.4883606241662613E-2</v>
      </c>
      <c r="IT160" s="118">
        <v>3.9343918781422481E-2</v>
      </c>
      <c r="IU160" s="118">
        <v>4.6764766866123117E-2</v>
      </c>
      <c r="IV160" s="118">
        <v>5.4048001682801369E-2</v>
      </c>
      <c r="IW160" s="118">
        <v>5.1483940913852187E-2</v>
      </c>
      <c r="IX160" s="118">
        <v>5.7968338335912757E-2</v>
      </c>
      <c r="IY160" s="118">
        <v>5.1581089793797177E-2</v>
      </c>
      <c r="IZ160" s="118">
        <v>4.9515885410149299E-2</v>
      </c>
      <c r="JA160" s="118">
        <v>4.9799999999999997E-2</v>
      </c>
      <c r="JB160" s="118">
        <v>5.5518986764954092E-2</v>
      </c>
      <c r="JC160" s="118">
        <v>6.098674381088226E-2</v>
      </c>
      <c r="JD160" s="118">
        <v>4.5924707773567587E-2</v>
      </c>
      <c r="JE160" s="118">
        <v>4.4647959536516048E-2</v>
      </c>
      <c r="JF160" s="118">
        <v>5.6040976299470538E-2</v>
      </c>
    </row>
    <row r="161" spans="1:266 16384:16384" s="1" customFormat="1" ht="12.9" customHeight="1" x14ac:dyDescent="0.2">
      <c r="A161" s="82">
        <v>2</v>
      </c>
      <c r="B161" s="55"/>
      <c r="C161" s="55"/>
      <c r="D161" s="55"/>
      <c r="E161" s="55"/>
      <c r="F161" s="55"/>
      <c r="G161" s="55"/>
      <c r="H161" s="55"/>
      <c r="I161" s="55"/>
      <c r="J161" s="55"/>
      <c r="K161" s="55"/>
      <c r="L161" s="55"/>
      <c r="M161" s="55"/>
      <c r="N161" s="55"/>
      <c r="O161" s="55"/>
      <c r="P161" s="55"/>
      <c r="Q161" s="55"/>
      <c r="R161" s="55"/>
      <c r="S161" s="55"/>
      <c r="T161" s="55"/>
      <c r="U161" s="55"/>
      <c r="V161" s="55"/>
      <c r="W161" s="55"/>
      <c r="X161" s="55"/>
      <c r="Y161" s="55"/>
      <c r="Z161" s="55"/>
      <c r="AA161" s="55"/>
      <c r="AB161" s="55"/>
      <c r="AC161" s="55"/>
      <c r="AD161" s="55"/>
      <c r="AE161" s="55"/>
      <c r="AF161" s="55"/>
      <c r="AG161" s="55"/>
      <c r="AH161" s="55"/>
      <c r="AI161" s="55"/>
      <c r="AJ161" s="55"/>
      <c r="AK161" s="55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79"/>
      <c r="CA161" s="79"/>
      <c r="CB161" s="79"/>
      <c r="CC161" s="79"/>
      <c r="CD161" s="79"/>
      <c r="CE161" s="79"/>
      <c r="CF161" s="79"/>
      <c r="CG161" s="79"/>
      <c r="CH161" s="79"/>
      <c r="CI161" s="79"/>
      <c r="CJ161" s="79"/>
      <c r="CK161" s="79"/>
      <c r="CL161" s="79"/>
      <c r="CM161" s="79"/>
      <c r="CN161" s="79"/>
      <c r="CO161" s="79"/>
      <c r="CP161" s="79"/>
      <c r="CQ161" s="79"/>
      <c r="CR161" s="79"/>
      <c r="CS161" s="79"/>
      <c r="CT161" s="79"/>
      <c r="CU161" s="79"/>
      <c r="CV161" s="79"/>
      <c r="CW161" s="79"/>
      <c r="CX161" s="79"/>
      <c r="CY161" s="79"/>
      <c r="CZ161" s="79"/>
      <c r="DA161" s="79"/>
      <c r="DB161" s="79"/>
      <c r="DC161" s="79"/>
      <c r="DD161" s="79"/>
      <c r="DE161" s="79"/>
      <c r="DF161" s="79"/>
      <c r="DG161" s="79"/>
      <c r="DH161" s="79"/>
      <c r="DI161" s="79"/>
      <c r="DJ161" s="79"/>
      <c r="DK161" s="79"/>
      <c r="DL161" s="79"/>
      <c r="DM161" s="79"/>
      <c r="DN161" s="79"/>
      <c r="DO161" s="79"/>
      <c r="DP161" s="79"/>
      <c r="DQ161" s="79"/>
      <c r="DR161" s="79"/>
      <c r="DS161" s="79"/>
      <c r="DT161" s="79"/>
      <c r="DU161" s="79"/>
      <c r="DV161" s="79"/>
      <c r="DW161" s="79"/>
      <c r="DX161" s="79"/>
      <c r="DY161" s="79"/>
      <c r="DZ161" s="79"/>
      <c r="EA161" s="79"/>
      <c r="EB161" s="79"/>
      <c r="EC161" s="79"/>
      <c r="ED161" s="79"/>
      <c r="EE161" s="79"/>
      <c r="EF161" s="79"/>
      <c r="EG161" s="79"/>
      <c r="EH161" s="79"/>
      <c r="EI161" s="79"/>
      <c r="EJ161" s="79"/>
      <c r="EK161" s="79"/>
      <c r="EL161" s="79"/>
      <c r="EM161" s="79"/>
      <c r="EN161" s="79"/>
      <c r="EO161" s="79"/>
      <c r="EP161" s="79"/>
      <c r="EQ161" s="79"/>
      <c r="ER161" s="79"/>
      <c r="ES161" s="79"/>
      <c r="ET161" s="79"/>
      <c r="EU161" s="79"/>
      <c r="EV161" s="79"/>
      <c r="EW161" s="79"/>
      <c r="EX161" s="79"/>
      <c r="EY161" s="79"/>
      <c r="EZ161" s="79"/>
      <c r="FA161" s="79"/>
      <c r="FB161" s="79"/>
      <c r="FC161" s="79"/>
      <c r="FD161" s="79"/>
      <c r="FE161" s="79"/>
      <c r="FF161" s="79"/>
      <c r="FG161" s="79"/>
      <c r="FH161" s="79"/>
      <c r="FI161" s="79"/>
      <c r="FJ161" s="79"/>
      <c r="FK161" s="79"/>
      <c r="FL161" s="79"/>
      <c r="FM161" s="79"/>
      <c r="FN161" s="79"/>
      <c r="FO161" s="79"/>
      <c r="FP161" s="79"/>
      <c r="FQ161" s="79"/>
      <c r="FR161" s="79"/>
      <c r="FS161" s="79"/>
      <c r="FT161" s="79"/>
      <c r="FU161" s="79"/>
      <c r="FV161" s="79"/>
      <c r="FW161" s="79"/>
      <c r="FX161" s="79"/>
      <c r="FY161" s="79"/>
      <c r="FZ161" s="79"/>
      <c r="GA161" s="79"/>
      <c r="GB161" s="79"/>
      <c r="GC161" s="79"/>
      <c r="GD161" s="79"/>
      <c r="GE161" s="79"/>
      <c r="GF161" s="79"/>
      <c r="GG161" s="79"/>
      <c r="GH161" s="79"/>
      <c r="GI161" s="79"/>
      <c r="GJ161" s="79"/>
      <c r="GK161" s="79"/>
      <c r="GL161" s="79"/>
      <c r="GM161" s="79"/>
      <c r="GN161" s="79"/>
      <c r="GO161" s="79"/>
      <c r="GP161" s="79"/>
      <c r="GQ161" s="79"/>
      <c r="GR161" s="79"/>
      <c r="GS161" s="79"/>
      <c r="GT161" s="79"/>
      <c r="GU161" s="79"/>
      <c r="GV161" s="79"/>
      <c r="GW161" s="118">
        <v>2.1542942904601861E-2</v>
      </c>
      <c r="GX161" s="118">
        <v>2.3439925411970999E-2</v>
      </c>
      <c r="GY161" s="118">
        <v>2.3645256025181621E-2</v>
      </c>
      <c r="GZ161" s="118">
        <v>2.5850339407274259E-2</v>
      </c>
      <c r="HA161" s="118">
        <v>2.8135175477849099E-2</v>
      </c>
      <c r="HB161" s="118">
        <v>3.1482571263421293E-2</v>
      </c>
      <c r="HC161" s="118">
        <v>2.9580440819033511E-2</v>
      </c>
      <c r="HD161" s="118">
        <v>2.4595044498524059E-2</v>
      </c>
      <c r="HE161" s="118">
        <v>2.0095467672702368E-2</v>
      </c>
      <c r="HF161" s="118">
        <v>1.9519535124986109E-2</v>
      </c>
      <c r="HG161" s="118">
        <v>1.9551607815681118E-2</v>
      </c>
      <c r="HH161" s="118">
        <v>1.895351895877424E-2</v>
      </c>
      <c r="HI161" s="118">
        <v>1.29513795773581E-2</v>
      </c>
      <c r="HJ161" s="118">
        <v>1.8168647916597051E-2</v>
      </c>
      <c r="HK161" s="118">
        <v>1.556548670953326E-2</v>
      </c>
      <c r="HL161" s="118">
        <v>1.3729540736325801E-2</v>
      </c>
      <c r="HM161" s="118">
        <v>1.5703749531365899E-2</v>
      </c>
      <c r="HN161" s="118">
        <v>1.474291378380062E-2</v>
      </c>
      <c r="HO161" s="118">
        <v>1.6811894729730568E-2</v>
      </c>
      <c r="HP161" s="118">
        <v>1.574914281017669E-2</v>
      </c>
      <c r="HQ161" s="118">
        <v>1.349428483534389E-2</v>
      </c>
      <c r="HR161" s="118">
        <v>1.3111933016010499E-2</v>
      </c>
      <c r="HS161" s="118">
        <v>1.441459839573913E-2</v>
      </c>
      <c r="HT161" s="118">
        <v>1.460562456503669E-2</v>
      </c>
      <c r="HU161" s="118">
        <v>1.319258791200786E-2</v>
      </c>
      <c r="HV161" s="118">
        <v>1.3193720034297741E-2</v>
      </c>
      <c r="HW161" s="118">
        <v>1.660078756583195E-2</v>
      </c>
      <c r="HX161" s="118">
        <v>1.362274800672515E-2</v>
      </c>
      <c r="HY161" s="118">
        <v>1.893997284426226E-2</v>
      </c>
      <c r="HZ161" s="118">
        <v>1.752203051374988E-2</v>
      </c>
      <c r="IA161" s="118">
        <v>2.010617609594852E-2</v>
      </c>
      <c r="IB161" s="118">
        <v>1.8454632014562759E-2</v>
      </c>
      <c r="IC161" s="118">
        <v>1.8339691830425619E-2</v>
      </c>
      <c r="ID161" s="118">
        <v>1.7323141960083391E-2</v>
      </c>
      <c r="IE161" s="118">
        <v>1.94099944084026E-2</v>
      </c>
      <c r="IF161" s="118">
        <v>1.7315199475487479E-2</v>
      </c>
      <c r="IG161" s="118">
        <v>1.402262550678849E-2</v>
      </c>
      <c r="IH161" s="118">
        <v>1.8039965518982261E-2</v>
      </c>
      <c r="II161" s="118">
        <v>2.4603095206595531E-2</v>
      </c>
      <c r="IJ161" s="118">
        <v>1.8039965518982261E-2</v>
      </c>
      <c r="IK161" s="118">
        <v>1.9777865704948251E-2</v>
      </c>
      <c r="IL161" s="118">
        <v>2.786452486540535E-2</v>
      </c>
      <c r="IM161" s="118">
        <v>2.2778311407320818E-2</v>
      </c>
      <c r="IN161" s="118">
        <v>1.931363328463629E-2</v>
      </c>
      <c r="IO161" s="118">
        <v>3.1428571741253748E-2</v>
      </c>
      <c r="IP161" s="118">
        <v>2.1013997052121931E-2</v>
      </c>
      <c r="IQ161" s="118">
        <v>2.4947215193836511E-2</v>
      </c>
      <c r="IR161" s="118">
        <v>2.0318177676221301E-2</v>
      </c>
      <c r="IS161" s="118">
        <v>2.313522308561633E-2</v>
      </c>
      <c r="IT161" s="118">
        <v>3.706188562188896E-2</v>
      </c>
      <c r="IU161" s="118">
        <v>3.2524459602424928E-2</v>
      </c>
      <c r="IV161" s="118">
        <v>3.3513135493647088E-2</v>
      </c>
      <c r="IW161" s="118">
        <v>3.0289138593757769E-2</v>
      </c>
      <c r="IX161" s="118">
        <v>3.04166824323703E-2</v>
      </c>
      <c r="IY161" s="118">
        <v>3.4666899339144172E-2</v>
      </c>
      <c r="IZ161" s="118">
        <v>3.3772959640482617E-2</v>
      </c>
      <c r="JA161" s="118">
        <v>3.1099999999999999E-2</v>
      </c>
      <c r="JB161" s="118">
        <v>2.850430236568335E-2</v>
      </c>
      <c r="JC161" s="118">
        <v>3.0568517945778789E-2</v>
      </c>
      <c r="JD161" s="118">
        <v>3.011661743520495E-2</v>
      </c>
      <c r="JE161" s="118">
        <v>2.4339585805965409E-2</v>
      </c>
      <c r="JF161" s="118">
        <v>2.8083938231049869E-2</v>
      </c>
    </row>
    <row r="162" spans="1:266 16384:16384" s="1" customFormat="1" ht="12.9" customHeight="1" x14ac:dyDescent="0.2">
      <c r="A162" s="82">
        <v>3</v>
      </c>
      <c r="B162" s="55"/>
      <c r="C162" s="55"/>
      <c r="D162" s="55"/>
      <c r="E162" s="55"/>
      <c r="F162" s="55"/>
      <c r="G162" s="55"/>
      <c r="H162" s="55"/>
      <c r="I162" s="55"/>
      <c r="J162" s="55"/>
      <c r="K162" s="55"/>
      <c r="L162" s="55"/>
      <c r="M162" s="55"/>
      <c r="N162" s="55"/>
      <c r="O162" s="55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  <c r="AA162" s="55"/>
      <c r="AB162" s="55"/>
      <c r="AC162" s="55"/>
      <c r="AD162" s="55"/>
      <c r="AE162" s="55"/>
      <c r="AF162" s="55"/>
      <c r="AG162" s="55"/>
      <c r="AH162" s="55"/>
      <c r="AI162" s="55"/>
      <c r="AJ162" s="55"/>
      <c r="AK162" s="55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79"/>
      <c r="CA162" s="79"/>
      <c r="CB162" s="79"/>
      <c r="CC162" s="79"/>
      <c r="CD162" s="79"/>
      <c r="CE162" s="79"/>
      <c r="CF162" s="79"/>
      <c r="CG162" s="79"/>
      <c r="CH162" s="79"/>
      <c r="CI162" s="79"/>
      <c r="CJ162" s="79"/>
      <c r="CK162" s="79"/>
      <c r="CL162" s="79"/>
      <c r="CM162" s="79"/>
      <c r="CN162" s="79"/>
      <c r="CO162" s="79"/>
      <c r="CP162" s="79"/>
      <c r="CQ162" s="79"/>
      <c r="CR162" s="79"/>
      <c r="CS162" s="79"/>
      <c r="CT162" s="79"/>
      <c r="CU162" s="79"/>
      <c r="CV162" s="79"/>
      <c r="CW162" s="79"/>
      <c r="CX162" s="79"/>
      <c r="CY162" s="79"/>
      <c r="CZ162" s="79"/>
      <c r="DA162" s="79"/>
      <c r="DB162" s="79"/>
      <c r="DC162" s="79"/>
      <c r="DD162" s="79"/>
      <c r="DE162" s="79"/>
      <c r="DF162" s="79"/>
      <c r="DG162" s="79"/>
      <c r="DH162" s="79"/>
      <c r="DI162" s="79"/>
      <c r="DJ162" s="79"/>
      <c r="DK162" s="79"/>
      <c r="DL162" s="79"/>
      <c r="DM162" s="79"/>
      <c r="DN162" s="79"/>
      <c r="DO162" s="79"/>
      <c r="DP162" s="79"/>
      <c r="DQ162" s="79"/>
      <c r="DR162" s="79"/>
      <c r="DS162" s="79"/>
      <c r="DT162" s="79"/>
      <c r="DU162" s="79"/>
      <c r="DV162" s="79"/>
      <c r="DW162" s="79"/>
      <c r="DX162" s="79"/>
      <c r="DY162" s="79"/>
      <c r="DZ162" s="79"/>
      <c r="EA162" s="79"/>
      <c r="EB162" s="79"/>
      <c r="EC162" s="79"/>
      <c r="ED162" s="79"/>
      <c r="EE162" s="79"/>
      <c r="EF162" s="79"/>
      <c r="EG162" s="79"/>
      <c r="EH162" s="79"/>
      <c r="EI162" s="79"/>
      <c r="EJ162" s="79"/>
      <c r="EK162" s="79"/>
      <c r="EL162" s="79"/>
      <c r="EM162" s="79"/>
      <c r="EN162" s="79"/>
      <c r="EO162" s="79"/>
      <c r="EP162" s="79"/>
      <c r="EQ162" s="79"/>
      <c r="ER162" s="79"/>
      <c r="ES162" s="79"/>
      <c r="ET162" s="79"/>
      <c r="EU162" s="79"/>
      <c r="EV162" s="79"/>
      <c r="EW162" s="79"/>
      <c r="EX162" s="79"/>
      <c r="EY162" s="79"/>
      <c r="EZ162" s="79"/>
      <c r="FA162" s="79"/>
      <c r="FB162" s="79"/>
      <c r="FC162" s="79"/>
      <c r="FD162" s="79"/>
      <c r="FE162" s="79"/>
      <c r="FF162" s="79"/>
      <c r="FG162" s="79"/>
      <c r="FH162" s="79"/>
      <c r="FI162" s="79"/>
      <c r="FJ162" s="79"/>
      <c r="FK162" s="79"/>
      <c r="FL162" s="79"/>
      <c r="FM162" s="79"/>
      <c r="FN162" s="79"/>
      <c r="FO162" s="79"/>
      <c r="FP162" s="79"/>
      <c r="FQ162" s="79"/>
      <c r="FR162" s="79"/>
      <c r="FS162" s="79"/>
      <c r="FT162" s="79"/>
      <c r="FU162" s="79"/>
      <c r="FV162" s="79"/>
      <c r="FW162" s="79"/>
      <c r="FX162" s="79"/>
      <c r="FY162" s="79"/>
      <c r="FZ162" s="79"/>
      <c r="GA162" s="79"/>
      <c r="GB162" s="79"/>
      <c r="GC162" s="79"/>
      <c r="GD162" s="79"/>
      <c r="GE162" s="79"/>
      <c r="GF162" s="79"/>
      <c r="GG162" s="79"/>
      <c r="GH162" s="79"/>
      <c r="GI162" s="79"/>
      <c r="GJ162" s="79"/>
      <c r="GK162" s="79"/>
      <c r="GL162" s="79"/>
      <c r="GM162" s="79"/>
      <c r="GN162" s="79"/>
      <c r="GO162" s="79"/>
      <c r="GP162" s="79"/>
      <c r="GQ162" s="79"/>
      <c r="GR162" s="79"/>
      <c r="GS162" s="79"/>
      <c r="GT162" s="79"/>
      <c r="GU162" s="79"/>
      <c r="GV162" s="79"/>
      <c r="GW162" s="118">
        <v>1.7731933181376069E-2</v>
      </c>
      <c r="GX162" s="118">
        <v>1.7981861840999459E-2</v>
      </c>
      <c r="GY162" s="118">
        <v>1.795911615872307E-2</v>
      </c>
      <c r="GZ162" s="118">
        <v>1.7712160937724139E-2</v>
      </c>
      <c r="HA162" s="118">
        <v>1.9461814004132778E-2</v>
      </c>
      <c r="HB162" s="118">
        <v>2.0689319040370639E-2</v>
      </c>
      <c r="HC162" s="118">
        <v>2.2994808764280561E-2</v>
      </c>
      <c r="HD162" s="118">
        <v>2.442195404001081E-2</v>
      </c>
      <c r="HE162" s="118">
        <v>2.4743392845369451E-2</v>
      </c>
      <c r="HF162" s="118">
        <v>1.872255475938801E-2</v>
      </c>
      <c r="HG162" s="118">
        <v>1.5696735398847049E-2</v>
      </c>
      <c r="HH162" s="118">
        <v>1.727563547453306E-2</v>
      </c>
      <c r="HI162" s="118">
        <v>1.1906696563596161E-2</v>
      </c>
      <c r="HJ162" s="118">
        <v>1.316119514339396E-2</v>
      </c>
      <c r="HK162" s="118">
        <v>1.541235081542878E-2</v>
      </c>
      <c r="HL162" s="118">
        <v>1.4984031311218929E-2</v>
      </c>
      <c r="HM162" s="118">
        <v>1.4074566489647149E-2</v>
      </c>
      <c r="HN162" s="118">
        <v>1.447022492968854E-2</v>
      </c>
      <c r="HO162" s="118">
        <v>1.344264079201187E-2</v>
      </c>
      <c r="HP162" s="118">
        <v>1.472007059554121E-2</v>
      </c>
      <c r="HQ162" s="118">
        <v>1.517357144010022E-2</v>
      </c>
      <c r="HR162" s="118">
        <v>1.371599840157928E-2</v>
      </c>
      <c r="HS162" s="118">
        <v>1.4047081954973371E-2</v>
      </c>
      <c r="HT162" s="118">
        <v>1.3846277800298949E-2</v>
      </c>
      <c r="HU162" s="118">
        <v>1.119767798916942E-2</v>
      </c>
      <c r="HV162" s="118">
        <v>1.2666325861888591E-2</v>
      </c>
      <c r="HW162" s="118">
        <v>1.6716812276038041E-2</v>
      </c>
      <c r="HX162" s="118">
        <v>1.6014045946772412E-2</v>
      </c>
      <c r="HY162" s="118">
        <v>1.7562915057302321E-2</v>
      </c>
      <c r="HZ162" s="118">
        <v>2.016280680256851E-2</v>
      </c>
      <c r="IA162" s="118">
        <v>2.0665360496988579E-2</v>
      </c>
      <c r="IB162" s="118">
        <v>2.2988747745971129E-2</v>
      </c>
      <c r="IC162" s="118">
        <v>1.737063553927258E-2</v>
      </c>
      <c r="ID162" s="118">
        <v>1.8607838298343352E-2</v>
      </c>
      <c r="IE162" s="118">
        <v>1.7437311277713911E-2</v>
      </c>
      <c r="IF162" s="118">
        <v>1.7309442587803269E-2</v>
      </c>
      <c r="IG162" s="118">
        <v>1.715368310118822E-2</v>
      </c>
      <c r="IH162" s="118">
        <v>1.7053362164696571E-2</v>
      </c>
      <c r="II162" s="118">
        <v>1.686811930712262E-2</v>
      </c>
      <c r="IJ162" s="118">
        <v>1.7053362164696571E-2</v>
      </c>
      <c r="IK162" s="118">
        <v>2.3559265560154231E-2</v>
      </c>
      <c r="IL162" s="118">
        <v>1.393587393068765E-2</v>
      </c>
      <c r="IM162" s="118">
        <v>1.0724129302191739E-2</v>
      </c>
      <c r="IN162" s="118">
        <v>1.109663513906139E-2</v>
      </c>
      <c r="IO162" s="118">
        <v>6.8506718871218647E-3</v>
      </c>
      <c r="IP162" s="118">
        <v>1.526167542582023E-2</v>
      </c>
      <c r="IQ162" s="118">
        <v>1.6808261221302079E-2</v>
      </c>
      <c r="IR162" s="118">
        <v>1.3551763237485231E-2</v>
      </c>
      <c r="IS162" s="118">
        <v>1.263935264606377E-2</v>
      </c>
      <c r="IT162" s="118">
        <v>1.290764668580054E-2</v>
      </c>
      <c r="IU162" s="118">
        <v>1.8768415351847499E-2</v>
      </c>
      <c r="IV162" s="118">
        <v>2.7592468169677479E-2</v>
      </c>
      <c r="IW162" s="118">
        <v>1.9707591908109692E-2</v>
      </c>
      <c r="IX162" s="118">
        <v>2.0160528319924279E-2</v>
      </c>
      <c r="IY162" s="118">
        <v>2.026902085417363E-2</v>
      </c>
      <c r="IZ162" s="118">
        <v>2.0687156906515861E-2</v>
      </c>
      <c r="JA162" s="118">
        <v>2.12E-2</v>
      </c>
      <c r="JB162" s="118">
        <v>2.0708896635011059E-2</v>
      </c>
      <c r="JC162" s="118">
        <v>1.9167606248891581E-2</v>
      </c>
      <c r="JD162" s="118">
        <v>1.881472971749721E-2</v>
      </c>
      <c r="JE162" s="118">
        <v>1.89964743693572E-2</v>
      </c>
      <c r="JF162" s="118">
        <v>1.9947988809731539E-2</v>
      </c>
    </row>
    <row r="163" spans="1:266 16384:16384" s="1" customFormat="1" ht="12.9" customHeight="1" x14ac:dyDescent="0.2">
      <c r="A163" s="82">
        <v>4</v>
      </c>
      <c r="B163" s="55"/>
      <c r="C163" s="55"/>
      <c r="D163" s="55"/>
      <c r="E163" s="55"/>
      <c r="F163" s="55"/>
      <c r="G163" s="55"/>
      <c r="H163" s="55"/>
      <c r="I163" s="55"/>
      <c r="J163" s="55"/>
      <c r="K163" s="55"/>
      <c r="L163" s="55"/>
      <c r="M163" s="55"/>
      <c r="N163" s="55"/>
      <c r="O163" s="55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  <c r="AA163" s="55"/>
      <c r="AB163" s="55"/>
      <c r="AC163" s="55"/>
      <c r="AD163" s="55"/>
      <c r="AE163" s="55"/>
      <c r="AF163" s="55"/>
      <c r="AG163" s="55"/>
      <c r="AH163" s="55"/>
      <c r="AI163" s="55"/>
      <c r="AJ163" s="55"/>
      <c r="AK163" s="55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79"/>
      <c r="CA163" s="79"/>
      <c r="CB163" s="79"/>
      <c r="CC163" s="79"/>
      <c r="CD163" s="79"/>
      <c r="CE163" s="79"/>
      <c r="CF163" s="79"/>
      <c r="CG163" s="79"/>
      <c r="CH163" s="79"/>
      <c r="CI163" s="79"/>
      <c r="CJ163" s="79"/>
      <c r="CK163" s="79"/>
      <c r="CL163" s="79"/>
      <c r="CM163" s="79"/>
      <c r="CN163" s="79"/>
      <c r="CO163" s="79"/>
      <c r="CP163" s="79"/>
      <c r="CQ163" s="79"/>
      <c r="CR163" s="79"/>
      <c r="CS163" s="79"/>
      <c r="CT163" s="79"/>
      <c r="CU163" s="79"/>
      <c r="CV163" s="79"/>
      <c r="CW163" s="79"/>
      <c r="CX163" s="79"/>
      <c r="CY163" s="79"/>
      <c r="CZ163" s="79"/>
      <c r="DA163" s="79"/>
      <c r="DB163" s="79"/>
      <c r="DC163" s="79"/>
      <c r="DD163" s="79"/>
      <c r="DE163" s="79"/>
      <c r="DF163" s="79"/>
      <c r="DG163" s="79"/>
      <c r="DH163" s="79"/>
      <c r="DI163" s="79"/>
      <c r="DJ163" s="79"/>
      <c r="DK163" s="79"/>
      <c r="DL163" s="79"/>
      <c r="DM163" s="79"/>
      <c r="DN163" s="79"/>
      <c r="DO163" s="79"/>
      <c r="DP163" s="79"/>
      <c r="DQ163" s="79"/>
      <c r="DR163" s="79"/>
      <c r="DS163" s="79"/>
      <c r="DT163" s="79"/>
      <c r="DU163" s="79"/>
      <c r="DV163" s="79"/>
      <c r="DW163" s="79"/>
      <c r="DX163" s="79"/>
      <c r="DY163" s="79"/>
      <c r="DZ163" s="79"/>
      <c r="EA163" s="79"/>
      <c r="EB163" s="79"/>
      <c r="EC163" s="79"/>
      <c r="ED163" s="79"/>
      <c r="EE163" s="79"/>
      <c r="EF163" s="79"/>
      <c r="EG163" s="79"/>
      <c r="EH163" s="79"/>
      <c r="EI163" s="79"/>
      <c r="EJ163" s="79"/>
      <c r="EK163" s="79"/>
      <c r="EL163" s="79"/>
      <c r="EM163" s="79"/>
      <c r="EN163" s="79"/>
      <c r="EO163" s="79"/>
      <c r="EP163" s="79"/>
      <c r="EQ163" s="79"/>
      <c r="ER163" s="79"/>
      <c r="ES163" s="79"/>
      <c r="ET163" s="79"/>
      <c r="EU163" s="79"/>
      <c r="EV163" s="79"/>
      <c r="EW163" s="79"/>
      <c r="EX163" s="79"/>
      <c r="EY163" s="79"/>
      <c r="EZ163" s="79"/>
      <c r="FA163" s="79"/>
      <c r="FB163" s="79"/>
      <c r="FC163" s="79"/>
      <c r="FD163" s="79"/>
      <c r="FE163" s="79"/>
      <c r="FF163" s="79"/>
      <c r="FG163" s="79"/>
      <c r="FH163" s="79"/>
      <c r="FI163" s="79"/>
      <c r="FJ163" s="79"/>
      <c r="FK163" s="79"/>
      <c r="FL163" s="79"/>
      <c r="FM163" s="79"/>
      <c r="FN163" s="79"/>
      <c r="FO163" s="79"/>
      <c r="FP163" s="79"/>
      <c r="FQ163" s="79"/>
      <c r="FR163" s="79"/>
      <c r="FS163" s="79"/>
      <c r="FT163" s="79"/>
      <c r="FU163" s="79"/>
      <c r="FV163" s="79"/>
      <c r="FW163" s="79"/>
      <c r="FX163" s="79"/>
      <c r="FY163" s="79"/>
      <c r="FZ163" s="79"/>
      <c r="GA163" s="79"/>
      <c r="GB163" s="79"/>
      <c r="GC163" s="79"/>
      <c r="GD163" s="79"/>
      <c r="GE163" s="79"/>
      <c r="GF163" s="79"/>
      <c r="GG163" s="79"/>
      <c r="GH163" s="79"/>
      <c r="GI163" s="79"/>
      <c r="GJ163" s="79"/>
      <c r="GK163" s="79"/>
      <c r="GL163" s="79"/>
      <c r="GM163" s="79"/>
      <c r="GN163" s="79"/>
      <c r="GO163" s="79"/>
      <c r="GP163" s="79"/>
      <c r="GQ163" s="79"/>
      <c r="GR163" s="79"/>
      <c r="GS163" s="79"/>
      <c r="GT163" s="79"/>
      <c r="GU163" s="79"/>
      <c r="GV163" s="79"/>
      <c r="GW163" s="118">
        <v>9.2958032723423119E-3</v>
      </c>
      <c r="GX163" s="118">
        <v>1.052856468932125E-2</v>
      </c>
      <c r="GY163" s="118">
        <v>1.0222425971412669E-2</v>
      </c>
      <c r="GZ163" s="118">
        <v>9.4030053935246338E-3</v>
      </c>
      <c r="HA163" s="118">
        <v>9.8775636787884636E-3</v>
      </c>
      <c r="HB163" s="118">
        <v>1.059171457800968E-2</v>
      </c>
      <c r="HC163" s="118">
        <v>1.112894778427658E-2</v>
      </c>
      <c r="HD163" s="118">
        <v>9.7722622239491824E-3</v>
      </c>
      <c r="HE163" s="118">
        <v>1.242042071749278E-2</v>
      </c>
      <c r="HF163" s="118">
        <v>1.446188444043588E-2</v>
      </c>
      <c r="HG163" s="118">
        <v>1.2141596680612529E-2</v>
      </c>
      <c r="HH163" s="118">
        <v>9.437841522788714E-3</v>
      </c>
      <c r="HI163" s="118">
        <v>6.4280513735640267E-3</v>
      </c>
      <c r="HJ163" s="118">
        <v>6.4707195492469784E-3</v>
      </c>
      <c r="HK163" s="118">
        <v>7.4201414202586628E-3</v>
      </c>
      <c r="HL163" s="118">
        <v>6.8750641536899724E-3</v>
      </c>
      <c r="HM163" s="118">
        <v>8.0385785104672963E-3</v>
      </c>
      <c r="HN163" s="118">
        <v>6.3465042529738114E-3</v>
      </c>
      <c r="HO163" s="118">
        <v>7.0056402666686789E-3</v>
      </c>
      <c r="HP163" s="118">
        <v>7.4538185373601929E-3</v>
      </c>
      <c r="HQ163" s="118">
        <v>6.5373289782388912E-3</v>
      </c>
      <c r="HR163" s="118">
        <v>6.3463248536387452E-3</v>
      </c>
      <c r="HS163" s="118">
        <v>5.604775549771541E-3</v>
      </c>
      <c r="HT163" s="118">
        <v>5.5724771466697191E-3</v>
      </c>
      <c r="HU163" s="118">
        <v>7.0579905886674083E-3</v>
      </c>
      <c r="HV163" s="118">
        <v>7.7221974226234936E-3</v>
      </c>
      <c r="HW163" s="118">
        <v>6.9872198839239291E-3</v>
      </c>
      <c r="HX163" s="118">
        <v>6.6921717013430472E-3</v>
      </c>
      <c r="HY163" s="118">
        <v>7.2483649539274398E-3</v>
      </c>
      <c r="HZ163" s="118">
        <v>7.509059046667434E-3</v>
      </c>
      <c r="IA163" s="118">
        <v>7.5918015247585938E-3</v>
      </c>
      <c r="IB163" s="118">
        <v>8.7906657194930394E-3</v>
      </c>
      <c r="IC163" s="118">
        <v>8.0873046575931085E-3</v>
      </c>
      <c r="ID163" s="118">
        <v>6.8051719872410012E-3</v>
      </c>
      <c r="IE163" s="118">
        <v>6.0478485335381544E-3</v>
      </c>
      <c r="IF163" s="118">
        <v>7.7998326166593222E-3</v>
      </c>
      <c r="IG163" s="118">
        <v>5.9423422768039146E-3</v>
      </c>
      <c r="IH163" s="118">
        <v>7.0925458147695752E-3</v>
      </c>
      <c r="II163" s="118">
        <v>9.1839837217047339E-3</v>
      </c>
      <c r="IJ163" s="118">
        <v>7.0925458147695752E-3</v>
      </c>
      <c r="IK163" s="118">
        <v>7.9883944178230169E-3</v>
      </c>
      <c r="IL163" s="118">
        <v>1.0603842425713611E-2</v>
      </c>
      <c r="IM163" s="118">
        <v>7.9829872949624715E-3</v>
      </c>
      <c r="IN163" s="118">
        <v>3.31103089908669E-3</v>
      </c>
      <c r="IO163" s="118">
        <v>5.4989854276712678E-3</v>
      </c>
      <c r="IP163" s="118">
        <v>2.9335122771787462E-3</v>
      </c>
      <c r="IQ163" s="118">
        <v>3.4122385027938931E-3</v>
      </c>
      <c r="IR163" s="118">
        <v>7.132065172640316E-3</v>
      </c>
      <c r="IS163" s="118">
        <v>4.1655487389591263E-3</v>
      </c>
      <c r="IT163" s="118">
        <v>4.4408806967316354E-3</v>
      </c>
      <c r="IU163" s="118">
        <v>2.7870577547569881E-3</v>
      </c>
      <c r="IV163" s="118">
        <v>1.0325055333359839E-2</v>
      </c>
      <c r="IW163" s="118">
        <v>6.613222007854835E-3</v>
      </c>
      <c r="IX163" s="118">
        <v>7.2632337710270712E-3</v>
      </c>
      <c r="IY163" s="118">
        <v>5.2992457002342544E-3</v>
      </c>
      <c r="IZ163" s="118">
        <v>7.5515645000393053E-3</v>
      </c>
      <c r="JA163" s="118">
        <v>5.7000000000000002E-3</v>
      </c>
      <c r="JB163" s="118">
        <v>7.7141069101725824E-3</v>
      </c>
      <c r="JC163" s="118">
        <v>6.2148207994872848E-3</v>
      </c>
      <c r="JD163" s="118">
        <v>7.292651641997357E-3</v>
      </c>
      <c r="JE163" s="118">
        <v>6.1819575787573234E-3</v>
      </c>
      <c r="JF163" s="118">
        <v>6.7857438365148091E-3</v>
      </c>
    </row>
    <row r="164" spans="1:266 16384:16384" s="1" customFormat="1" ht="12.9" customHeight="1" x14ac:dyDescent="0.2">
      <c r="A164" s="82">
        <v>5</v>
      </c>
      <c r="B164" s="55"/>
      <c r="C164" s="55"/>
      <c r="D164" s="55"/>
      <c r="E164" s="55"/>
      <c r="F164" s="55"/>
      <c r="G164" s="55"/>
      <c r="H164" s="55"/>
      <c r="I164" s="55"/>
      <c r="J164" s="55"/>
      <c r="K164" s="55"/>
      <c r="L164" s="55"/>
      <c r="M164" s="55"/>
      <c r="N164" s="55"/>
      <c r="O164" s="55"/>
      <c r="P164" s="55"/>
      <c r="Q164" s="55"/>
      <c r="R164" s="55"/>
      <c r="S164" s="55"/>
      <c r="T164" s="55"/>
      <c r="U164" s="55"/>
      <c r="V164" s="55"/>
      <c r="W164" s="55"/>
      <c r="X164" s="55"/>
      <c r="Y164" s="55"/>
      <c r="Z164" s="55"/>
      <c r="AA164" s="55"/>
      <c r="AB164" s="55"/>
      <c r="AC164" s="55"/>
      <c r="AD164" s="55"/>
      <c r="AE164" s="55"/>
      <c r="AF164" s="55"/>
      <c r="AG164" s="55"/>
      <c r="AH164" s="55"/>
      <c r="AI164" s="55"/>
      <c r="AJ164" s="55"/>
      <c r="AK164" s="55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79"/>
      <c r="CA164" s="79"/>
      <c r="CB164" s="79"/>
      <c r="CC164" s="79"/>
      <c r="CD164" s="79"/>
      <c r="CE164" s="79"/>
      <c r="CF164" s="79"/>
      <c r="CG164" s="79"/>
      <c r="CH164" s="79"/>
      <c r="CI164" s="79"/>
      <c r="CJ164" s="79"/>
      <c r="CK164" s="79"/>
      <c r="CL164" s="79"/>
      <c r="CM164" s="79"/>
      <c r="CN164" s="79"/>
      <c r="CO164" s="79"/>
      <c r="CP164" s="79"/>
      <c r="CQ164" s="79"/>
      <c r="CR164" s="79"/>
      <c r="CS164" s="79"/>
      <c r="CT164" s="79"/>
      <c r="CU164" s="79"/>
      <c r="CV164" s="79"/>
      <c r="CW164" s="79"/>
      <c r="CX164" s="79"/>
      <c r="CY164" s="79"/>
      <c r="CZ164" s="79"/>
      <c r="DA164" s="79"/>
      <c r="DB164" s="79"/>
      <c r="DC164" s="79"/>
      <c r="DD164" s="79"/>
      <c r="DE164" s="79"/>
      <c r="DF164" s="79"/>
      <c r="DG164" s="79"/>
      <c r="DH164" s="79"/>
      <c r="DI164" s="79"/>
      <c r="DJ164" s="79"/>
      <c r="DK164" s="79"/>
      <c r="DL164" s="79"/>
      <c r="DM164" s="79"/>
      <c r="DN164" s="79"/>
      <c r="DO164" s="79"/>
      <c r="DP164" s="79"/>
      <c r="DQ164" s="79"/>
      <c r="DR164" s="79"/>
      <c r="DS164" s="79"/>
      <c r="DT164" s="79"/>
      <c r="DU164" s="79"/>
      <c r="DV164" s="79"/>
      <c r="DW164" s="79"/>
      <c r="DX164" s="79"/>
      <c r="DY164" s="79"/>
      <c r="DZ164" s="79"/>
      <c r="EA164" s="79"/>
      <c r="EB164" s="79"/>
      <c r="EC164" s="79"/>
      <c r="ED164" s="79"/>
      <c r="EE164" s="79"/>
      <c r="EF164" s="79"/>
      <c r="EG164" s="79"/>
      <c r="EH164" s="79"/>
      <c r="EI164" s="79"/>
      <c r="EJ164" s="79"/>
      <c r="EK164" s="79"/>
      <c r="EL164" s="79"/>
      <c r="EM164" s="79"/>
      <c r="EN164" s="79"/>
      <c r="EO164" s="79"/>
      <c r="EP164" s="79"/>
      <c r="EQ164" s="79"/>
      <c r="ER164" s="79"/>
      <c r="ES164" s="79"/>
      <c r="ET164" s="79"/>
      <c r="EU164" s="79"/>
      <c r="EV164" s="79"/>
      <c r="EW164" s="79"/>
      <c r="EX164" s="79"/>
      <c r="EY164" s="79"/>
      <c r="EZ164" s="79"/>
      <c r="FA164" s="79"/>
      <c r="FB164" s="79"/>
      <c r="FC164" s="79"/>
      <c r="FD164" s="79"/>
      <c r="FE164" s="79"/>
      <c r="FF164" s="79"/>
      <c r="FG164" s="79"/>
      <c r="FH164" s="79"/>
      <c r="FI164" s="79"/>
      <c r="FJ164" s="79"/>
      <c r="FK164" s="79"/>
      <c r="FL164" s="79"/>
      <c r="FM164" s="79"/>
      <c r="FN164" s="79"/>
      <c r="FO164" s="79"/>
      <c r="FP164" s="79"/>
      <c r="FQ164" s="79"/>
      <c r="FR164" s="79"/>
      <c r="FS164" s="79"/>
      <c r="FT164" s="79"/>
      <c r="FU164" s="79"/>
      <c r="FV164" s="79"/>
      <c r="FW164" s="79"/>
      <c r="FX164" s="79"/>
      <c r="FY164" s="79"/>
      <c r="FZ164" s="79"/>
      <c r="GA164" s="79"/>
      <c r="GB164" s="79"/>
      <c r="GC164" s="79"/>
      <c r="GD164" s="79"/>
      <c r="GE164" s="79"/>
      <c r="GF164" s="79"/>
      <c r="GG164" s="79"/>
      <c r="GH164" s="79"/>
      <c r="GI164" s="79"/>
      <c r="GJ164" s="79"/>
      <c r="GK164" s="79"/>
      <c r="GL164" s="79"/>
      <c r="GM164" s="79"/>
      <c r="GN164" s="79"/>
      <c r="GO164" s="79"/>
      <c r="GP164" s="79"/>
      <c r="GQ164" s="79"/>
      <c r="GR164" s="79"/>
      <c r="GS164" s="79"/>
      <c r="GT164" s="79"/>
      <c r="GU164" s="79"/>
      <c r="GV164" s="79"/>
      <c r="GW164" s="118">
        <v>1.3745407693396119E-2</v>
      </c>
      <c r="GX164" s="118">
        <v>1.2902393509744221E-2</v>
      </c>
      <c r="GY164" s="118">
        <v>1.223071509279563E-2</v>
      </c>
      <c r="GZ164" s="118">
        <v>1.1266258673091041E-2</v>
      </c>
      <c r="HA164" s="118">
        <v>1.335842009863019E-2</v>
      </c>
      <c r="HB164" s="118">
        <v>1.429198342660582E-2</v>
      </c>
      <c r="HC164" s="118">
        <v>1.441378412563216E-2</v>
      </c>
      <c r="HD164" s="118">
        <v>1.5561355675851891E-2</v>
      </c>
      <c r="HE164" s="118">
        <v>1.5784581540704629E-2</v>
      </c>
      <c r="HF164" s="118">
        <v>2.326912811400102E-2</v>
      </c>
      <c r="HG164" s="118">
        <v>2.3945846964735021E-2</v>
      </c>
      <c r="HH164" s="118">
        <v>2.3819923879474139E-2</v>
      </c>
      <c r="HI164" s="118">
        <v>1.1486061970272819E-2</v>
      </c>
      <c r="HJ164" s="118">
        <v>1.05287925153789E-2</v>
      </c>
      <c r="HK164" s="118">
        <v>8.3892566307637167E-3</v>
      </c>
      <c r="HL164" s="118">
        <v>7.9758703577222385E-3</v>
      </c>
      <c r="HM164" s="118">
        <v>7.0493906646621144E-3</v>
      </c>
      <c r="HN164" s="118">
        <v>7.7266447846020686E-3</v>
      </c>
      <c r="HO164" s="118">
        <v>7.8546916939049825E-3</v>
      </c>
      <c r="HP164" s="118">
        <v>8.0975037000726204E-3</v>
      </c>
      <c r="HQ164" s="118">
        <v>9.5502687644724096E-3</v>
      </c>
      <c r="HR164" s="118">
        <v>1.047569228690646E-2</v>
      </c>
      <c r="HS164" s="118">
        <v>1.072127548095133E-2</v>
      </c>
      <c r="HT164" s="118">
        <v>9.8413788344944887E-3</v>
      </c>
      <c r="HU164" s="118">
        <v>8.4391702138883005E-3</v>
      </c>
      <c r="HV164" s="118">
        <v>9.4956369332160825E-3</v>
      </c>
      <c r="HW164" s="118">
        <v>1.120494872175109E-2</v>
      </c>
      <c r="HX164" s="118">
        <v>1.1181683821621441E-2</v>
      </c>
      <c r="HY164" s="118">
        <v>9.2213318768080681E-3</v>
      </c>
      <c r="HZ164" s="118">
        <v>7.0058808807880908E-3</v>
      </c>
      <c r="IA164" s="118">
        <v>6.9938651076322626E-3</v>
      </c>
      <c r="IB164" s="118">
        <v>7.8339168608553712E-3</v>
      </c>
      <c r="IC164" s="118">
        <v>9.5559678571059299E-3</v>
      </c>
      <c r="ID164" s="118">
        <v>9.9502023929548458E-3</v>
      </c>
      <c r="IE164" s="118">
        <v>1.033763786720383E-2</v>
      </c>
      <c r="IF164" s="118">
        <v>9.2638897142378381E-3</v>
      </c>
      <c r="IG164" s="118">
        <v>8.6681308995250773E-3</v>
      </c>
      <c r="IH164" s="118">
        <v>8.9427962125783831E-3</v>
      </c>
      <c r="II164" s="118">
        <v>9.1992705648208366E-3</v>
      </c>
      <c r="IJ164" s="118">
        <v>8.9427962125783831E-3</v>
      </c>
      <c r="IK164" s="118">
        <v>1.6459145763946921E-2</v>
      </c>
      <c r="IL164" s="118">
        <v>1.8111034631386889E-2</v>
      </c>
      <c r="IM164" s="118">
        <v>1.9061620614109029E-2</v>
      </c>
      <c r="IN164" s="118">
        <v>1.9830138781741152E-2</v>
      </c>
      <c r="IO164" s="118">
        <v>1.384811155873359E-2</v>
      </c>
      <c r="IP164" s="118">
        <v>8.5201945132514084E-3</v>
      </c>
      <c r="IQ164" s="118">
        <v>5.7761784172357996E-3</v>
      </c>
      <c r="IR164" s="118">
        <v>5.9373431797267269E-3</v>
      </c>
      <c r="IS164" s="118">
        <v>7.6668370504936051E-3</v>
      </c>
      <c r="IT164" s="118">
        <v>5.8683220968289559E-3</v>
      </c>
      <c r="IU164" s="118">
        <v>7.4982832571920078E-3</v>
      </c>
      <c r="IV164" s="118">
        <v>1.3357031537388099E-2</v>
      </c>
      <c r="IW164" s="118">
        <v>8.8512130896341162E-3</v>
      </c>
      <c r="IX164" s="118">
        <v>1.051564877571096E-2</v>
      </c>
      <c r="IY164" s="118">
        <v>1.3419523892032071E-2</v>
      </c>
      <c r="IZ164" s="118">
        <v>1.2312010969254611E-2</v>
      </c>
      <c r="JA164" s="118">
        <v>1.23E-2</v>
      </c>
      <c r="JB164" s="118">
        <v>1.0375412226062079E-2</v>
      </c>
      <c r="JC164" s="118">
        <v>1.1085390484487759E-2</v>
      </c>
      <c r="JD164" s="118">
        <v>9.8242023136837272E-3</v>
      </c>
      <c r="JE164" s="118">
        <v>1.0104586442723299E-2</v>
      </c>
      <c r="JF164" s="118">
        <v>8.6374229727439588E-3</v>
      </c>
    </row>
    <row r="165" spans="1:266 16384:16384" s="1" customFormat="1" ht="12.9" customHeight="1" x14ac:dyDescent="0.2">
      <c r="A165" s="82">
        <v>6</v>
      </c>
      <c r="B165" s="55"/>
      <c r="C165" s="55"/>
      <c r="D165" s="55"/>
      <c r="E165" s="55"/>
      <c r="F165" s="55"/>
      <c r="G165" s="55"/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  <c r="AA165" s="55"/>
      <c r="AB165" s="55"/>
      <c r="AC165" s="55"/>
      <c r="AD165" s="55"/>
      <c r="AE165" s="55"/>
      <c r="AF165" s="55"/>
      <c r="AG165" s="55"/>
      <c r="AH165" s="55"/>
      <c r="AI165" s="55"/>
      <c r="AJ165" s="55"/>
      <c r="AK165" s="55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79"/>
      <c r="CA165" s="79"/>
      <c r="CB165" s="79"/>
      <c r="CC165" s="79"/>
      <c r="CD165" s="79"/>
      <c r="CE165" s="79"/>
      <c r="CF165" s="79"/>
      <c r="CG165" s="79"/>
      <c r="CH165" s="79"/>
      <c r="CI165" s="79"/>
      <c r="CJ165" s="79"/>
      <c r="CK165" s="79"/>
      <c r="CL165" s="79"/>
      <c r="CM165" s="79"/>
      <c r="CN165" s="79"/>
      <c r="CO165" s="79"/>
      <c r="CP165" s="79"/>
      <c r="CQ165" s="79"/>
      <c r="CR165" s="79"/>
      <c r="CS165" s="79"/>
      <c r="CT165" s="79"/>
      <c r="CU165" s="79"/>
      <c r="CV165" s="79"/>
      <c r="CW165" s="79"/>
      <c r="CX165" s="79"/>
      <c r="CY165" s="79"/>
      <c r="CZ165" s="79"/>
      <c r="DA165" s="79"/>
      <c r="DB165" s="79"/>
      <c r="DC165" s="79"/>
      <c r="DD165" s="79"/>
      <c r="DE165" s="79"/>
      <c r="DF165" s="79"/>
      <c r="DG165" s="79"/>
      <c r="DH165" s="79"/>
      <c r="DI165" s="79"/>
      <c r="DJ165" s="79"/>
      <c r="DK165" s="79"/>
      <c r="DL165" s="79"/>
      <c r="DM165" s="79"/>
      <c r="DN165" s="79"/>
      <c r="DO165" s="79"/>
      <c r="DP165" s="79"/>
      <c r="DQ165" s="79"/>
      <c r="DR165" s="79"/>
      <c r="DS165" s="79"/>
      <c r="DT165" s="79"/>
      <c r="DU165" s="79"/>
      <c r="DV165" s="79"/>
      <c r="DW165" s="79"/>
      <c r="DX165" s="79"/>
      <c r="DY165" s="79"/>
      <c r="DZ165" s="79"/>
      <c r="EA165" s="79"/>
      <c r="EB165" s="79"/>
      <c r="EC165" s="79"/>
      <c r="ED165" s="79"/>
      <c r="EE165" s="79"/>
      <c r="EF165" s="79"/>
      <c r="EG165" s="79"/>
      <c r="EH165" s="79"/>
      <c r="EI165" s="79"/>
      <c r="EJ165" s="79"/>
      <c r="EK165" s="79"/>
      <c r="EL165" s="79"/>
      <c r="EM165" s="79"/>
      <c r="EN165" s="79"/>
      <c r="EO165" s="79"/>
      <c r="EP165" s="79"/>
      <c r="EQ165" s="79"/>
      <c r="ER165" s="79"/>
      <c r="ES165" s="79"/>
      <c r="ET165" s="79"/>
      <c r="EU165" s="79"/>
      <c r="EV165" s="79"/>
      <c r="EW165" s="79"/>
      <c r="EX165" s="79"/>
      <c r="EY165" s="79"/>
      <c r="EZ165" s="79"/>
      <c r="FA165" s="79"/>
      <c r="FB165" s="79"/>
      <c r="FC165" s="79"/>
      <c r="FD165" s="79"/>
      <c r="FE165" s="79"/>
      <c r="FF165" s="79"/>
      <c r="FG165" s="79"/>
      <c r="FH165" s="79"/>
      <c r="FI165" s="79"/>
      <c r="FJ165" s="79"/>
      <c r="FK165" s="79"/>
      <c r="FL165" s="79"/>
      <c r="FM165" s="79"/>
      <c r="FN165" s="79"/>
      <c r="FO165" s="79"/>
      <c r="FP165" s="79"/>
      <c r="FQ165" s="79"/>
      <c r="FR165" s="79"/>
      <c r="FS165" s="79"/>
      <c r="FT165" s="79"/>
      <c r="FU165" s="79"/>
      <c r="FV165" s="79"/>
      <c r="FW165" s="79"/>
      <c r="FX165" s="79"/>
      <c r="FY165" s="79"/>
      <c r="FZ165" s="79"/>
      <c r="GA165" s="79"/>
      <c r="GB165" s="79"/>
      <c r="GC165" s="79"/>
      <c r="GD165" s="79"/>
      <c r="GE165" s="79"/>
      <c r="GF165" s="79"/>
      <c r="GG165" s="79"/>
      <c r="GH165" s="79"/>
      <c r="GI165" s="79"/>
      <c r="GJ165" s="79"/>
      <c r="GK165" s="79"/>
      <c r="GL165" s="79"/>
      <c r="GM165" s="79"/>
      <c r="GN165" s="79"/>
      <c r="GO165" s="79"/>
      <c r="GP165" s="79"/>
      <c r="GQ165" s="79"/>
      <c r="GR165" s="79"/>
      <c r="GS165" s="79"/>
      <c r="GT165" s="79"/>
      <c r="GU165" s="79"/>
      <c r="GV165" s="79"/>
      <c r="GW165" s="118">
        <v>3.5635396807361781E-2</v>
      </c>
      <c r="GX165" s="118">
        <v>3.78773341144776E-2</v>
      </c>
      <c r="GY165" s="118">
        <v>4.0290565212355918E-2</v>
      </c>
      <c r="GZ165" s="118">
        <v>4.1901520847286072E-2</v>
      </c>
      <c r="HA165" s="118">
        <v>4.6165339783433922E-2</v>
      </c>
      <c r="HB165" s="118">
        <v>4.6476482575433048E-2</v>
      </c>
      <c r="HC165" s="118">
        <v>4.9060924499338403E-2</v>
      </c>
      <c r="HD165" s="118">
        <v>5.272624061039715E-2</v>
      </c>
      <c r="HE165" s="118">
        <v>5.3479433544904552E-2</v>
      </c>
      <c r="HF165" s="118">
        <v>5.5808724038736567E-2</v>
      </c>
      <c r="HG165" s="118">
        <v>5.6191806514908002E-2</v>
      </c>
      <c r="HH165" s="118">
        <v>5.9764425772927052E-2</v>
      </c>
      <c r="HI165" s="118">
        <v>1.37769169400418E-2</v>
      </c>
      <c r="HJ165" s="118">
        <v>1.65049463510249E-2</v>
      </c>
      <c r="HK165" s="118">
        <v>1.6947156916093661E-2</v>
      </c>
      <c r="HL165" s="118">
        <v>1.6220087122885061E-2</v>
      </c>
      <c r="HM165" s="118">
        <v>1.684696385686292E-2</v>
      </c>
      <c r="HN165" s="118">
        <v>1.762340969297959E-2</v>
      </c>
      <c r="HO165" s="118">
        <v>1.6353170774920711E-2</v>
      </c>
      <c r="HP165" s="118">
        <v>1.7422593585871098E-2</v>
      </c>
      <c r="HQ165" s="118">
        <v>1.7416519652346439E-2</v>
      </c>
      <c r="HR165" s="118">
        <v>1.5926281681031419E-2</v>
      </c>
      <c r="HS165" s="118">
        <v>1.711541903464282E-2</v>
      </c>
      <c r="HT165" s="118">
        <v>1.663130347384632E-2</v>
      </c>
      <c r="HU165" s="118">
        <v>1.157402186359179E-2</v>
      </c>
      <c r="HV165" s="118">
        <v>1.229828849664334E-2</v>
      </c>
      <c r="HW165" s="118">
        <v>1.0494228474324791E-2</v>
      </c>
      <c r="HX165" s="118">
        <v>1.168101857998223E-2</v>
      </c>
      <c r="HY165" s="118">
        <v>1.1545441862890429E-2</v>
      </c>
      <c r="HZ165" s="118">
        <v>1.0557390034689369E-2</v>
      </c>
      <c r="IA165" s="118">
        <v>1.0217875138247149E-2</v>
      </c>
      <c r="IB165" s="118">
        <v>9.7120946412734156E-3</v>
      </c>
      <c r="IC165" s="118">
        <v>1.091721376915175E-2</v>
      </c>
      <c r="ID165" s="118">
        <v>1.333594332724054E-2</v>
      </c>
      <c r="IE165" s="118">
        <v>1.332122701417727E-2</v>
      </c>
      <c r="IF165" s="118">
        <v>1.1391807223369139E-2</v>
      </c>
      <c r="IG165" s="118">
        <v>6.7035983354877286E-3</v>
      </c>
      <c r="IH165" s="118">
        <v>8.4130074887713412E-3</v>
      </c>
      <c r="II165" s="118">
        <v>7.1614651545777834E-3</v>
      </c>
      <c r="IJ165" s="118">
        <v>8.4130074887713412E-3</v>
      </c>
      <c r="IK165" s="118">
        <v>1.0307662591218399E-2</v>
      </c>
      <c r="IL165" s="118">
        <v>1.3002224741074131E-2</v>
      </c>
      <c r="IM165" s="118">
        <v>1.4916771458290731E-2</v>
      </c>
      <c r="IN165" s="118">
        <v>1.654290790483285E-2</v>
      </c>
      <c r="IO165" s="118">
        <v>1.672046572708976E-2</v>
      </c>
      <c r="IP165" s="118">
        <v>1.6470864670366431E-2</v>
      </c>
      <c r="IQ165" s="118">
        <v>1.661942957892654E-2</v>
      </c>
      <c r="IR165" s="118">
        <v>1.416637021696102E-2</v>
      </c>
      <c r="IS165" s="118">
        <v>1.1358819512577219E-2</v>
      </c>
      <c r="IT165" s="118">
        <v>1.1358156666548269E-2</v>
      </c>
      <c r="IU165" s="118">
        <v>1.0237447300877389E-2</v>
      </c>
      <c r="IV165" s="118">
        <v>1.243964116314848E-2</v>
      </c>
      <c r="IW165" s="118">
        <v>1.02896205966967E-2</v>
      </c>
      <c r="IX165" s="118">
        <v>1.134042030155794E-2</v>
      </c>
      <c r="IY165" s="118">
        <v>1.088712340843343E-2</v>
      </c>
      <c r="IZ165" s="118">
        <v>1.259946504834274E-2</v>
      </c>
      <c r="JA165" s="118">
        <v>1.4200000000000001E-2</v>
      </c>
      <c r="JB165" s="118">
        <v>1.441106091874883E-2</v>
      </c>
      <c r="JC165" s="118">
        <v>1.043470015590418E-2</v>
      </c>
      <c r="JD165" s="118">
        <v>1.098117758007733E-2</v>
      </c>
      <c r="JE165" s="118">
        <v>8.433915412215099E-3</v>
      </c>
      <c r="JF165" s="118">
        <v>1.0644891684086879E-2</v>
      </c>
    </row>
    <row r="166" spans="1:266 16384:16384" s="1" customFormat="1" ht="12.9" customHeight="1" x14ac:dyDescent="0.2">
      <c r="A166" s="79" t="s">
        <v>161</v>
      </c>
      <c r="B166" s="55"/>
      <c r="C166" s="55"/>
      <c r="D166" s="55"/>
      <c r="E166" s="55"/>
      <c r="F166" s="55"/>
      <c r="G166" s="55"/>
      <c r="H166" s="55"/>
      <c r="I166" s="55"/>
      <c r="J166" s="55"/>
      <c r="K166" s="55"/>
      <c r="L166" s="55"/>
      <c r="M166" s="55"/>
      <c r="N166" s="55"/>
      <c r="O166" s="55"/>
      <c r="P166" s="55"/>
      <c r="Q166" s="55"/>
      <c r="R166" s="55"/>
      <c r="S166" s="55"/>
      <c r="T166" s="55"/>
      <c r="U166" s="55"/>
      <c r="V166" s="55"/>
      <c r="W166" s="55"/>
      <c r="X166" s="55"/>
      <c r="Y166" s="55"/>
      <c r="Z166" s="55"/>
      <c r="AA166" s="55"/>
      <c r="AB166" s="55"/>
      <c r="AC166" s="55"/>
      <c r="AD166" s="55"/>
      <c r="AE166" s="55"/>
      <c r="AF166" s="55"/>
      <c r="AG166" s="55"/>
      <c r="AH166" s="55"/>
      <c r="AI166" s="55"/>
      <c r="AJ166" s="55"/>
      <c r="AK166" s="55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79"/>
      <c r="CA166" s="79"/>
      <c r="CB166" s="79"/>
      <c r="CC166" s="79"/>
      <c r="CD166" s="79"/>
      <c r="CE166" s="79"/>
      <c r="CF166" s="79"/>
      <c r="CG166" s="79"/>
      <c r="CH166" s="79"/>
      <c r="CI166" s="79"/>
      <c r="CJ166" s="79"/>
      <c r="CK166" s="79"/>
      <c r="CL166" s="79"/>
      <c r="CM166" s="79"/>
      <c r="CN166" s="79"/>
      <c r="CO166" s="79"/>
      <c r="CP166" s="79"/>
      <c r="CQ166" s="79"/>
      <c r="CR166" s="79"/>
      <c r="CS166" s="79"/>
      <c r="CT166" s="79"/>
      <c r="CU166" s="79"/>
      <c r="CV166" s="79"/>
      <c r="CW166" s="79"/>
      <c r="CX166" s="79"/>
      <c r="CY166" s="79"/>
      <c r="CZ166" s="79"/>
      <c r="DA166" s="79"/>
      <c r="DB166" s="79"/>
      <c r="DC166" s="79"/>
      <c r="DD166" s="79"/>
      <c r="DE166" s="79"/>
      <c r="DF166" s="79"/>
      <c r="DG166" s="79"/>
      <c r="DH166" s="79"/>
      <c r="DI166" s="79"/>
      <c r="DJ166" s="79"/>
      <c r="DK166" s="79"/>
      <c r="DL166" s="79"/>
      <c r="DM166" s="79"/>
      <c r="DN166" s="79"/>
      <c r="DO166" s="79"/>
      <c r="DP166" s="79"/>
      <c r="DQ166" s="79"/>
      <c r="DR166" s="79"/>
      <c r="DS166" s="79"/>
      <c r="DT166" s="79"/>
      <c r="DU166" s="79"/>
      <c r="DV166" s="79"/>
      <c r="DW166" s="79"/>
      <c r="DX166" s="79"/>
      <c r="DY166" s="79"/>
      <c r="DZ166" s="79"/>
      <c r="EA166" s="79"/>
      <c r="EB166" s="79"/>
      <c r="EC166" s="79"/>
      <c r="ED166" s="79"/>
      <c r="EE166" s="79"/>
      <c r="EF166" s="79"/>
      <c r="EG166" s="79"/>
      <c r="EH166" s="79"/>
      <c r="EI166" s="79"/>
      <c r="EJ166" s="79"/>
      <c r="EK166" s="79"/>
      <c r="EL166" s="79"/>
      <c r="EM166" s="79"/>
      <c r="EN166" s="79"/>
      <c r="EO166" s="79"/>
      <c r="EP166" s="79"/>
      <c r="EQ166" s="79"/>
      <c r="ER166" s="79"/>
      <c r="ES166" s="79"/>
      <c r="ET166" s="79"/>
      <c r="EU166" s="79"/>
      <c r="EV166" s="79"/>
      <c r="EW166" s="79"/>
      <c r="EX166" s="79"/>
      <c r="EY166" s="79"/>
      <c r="EZ166" s="79"/>
      <c r="FA166" s="79"/>
      <c r="FB166" s="79"/>
      <c r="FC166" s="79"/>
      <c r="FD166" s="79"/>
      <c r="FE166" s="79"/>
      <c r="FF166" s="79"/>
      <c r="FG166" s="79"/>
      <c r="FH166" s="79"/>
      <c r="FI166" s="79"/>
      <c r="FJ166" s="79"/>
      <c r="FK166" s="79"/>
      <c r="FL166" s="79"/>
      <c r="FM166" s="79"/>
      <c r="FN166" s="79"/>
      <c r="FO166" s="79"/>
      <c r="FP166" s="79"/>
      <c r="FQ166" s="79"/>
      <c r="FR166" s="79"/>
      <c r="FS166" s="79"/>
      <c r="FT166" s="79"/>
      <c r="FU166" s="79"/>
      <c r="FV166" s="79"/>
      <c r="FW166" s="79"/>
      <c r="FX166" s="79"/>
      <c r="FY166" s="79"/>
      <c r="FZ166" s="79"/>
      <c r="GA166" s="79"/>
      <c r="GB166" s="79"/>
      <c r="GC166" s="79"/>
      <c r="GD166" s="79"/>
      <c r="GE166" s="79"/>
      <c r="GF166" s="79"/>
      <c r="GG166" s="79"/>
      <c r="GH166" s="79"/>
      <c r="GI166" s="79"/>
      <c r="GJ166" s="79"/>
      <c r="GK166" s="79"/>
      <c r="GL166" s="79"/>
      <c r="GM166" s="79"/>
      <c r="GN166" s="79"/>
      <c r="GO166" s="79"/>
      <c r="GP166" s="79"/>
      <c r="GQ166" s="79"/>
      <c r="GR166" s="79"/>
      <c r="GS166" s="79"/>
      <c r="GT166" s="79"/>
      <c r="GU166" s="79"/>
      <c r="GV166" s="79"/>
      <c r="GW166" s="121">
        <v>1</v>
      </c>
      <c r="GX166" s="121">
        <f t="shared" ref="GX166:II166" si="167">+SUM(GX158:GX165)</f>
        <v>1.0000000000000002</v>
      </c>
      <c r="GY166" s="121">
        <f t="shared" si="167"/>
        <v>1</v>
      </c>
      <c r="GZ166" s="121">
        <f t="shared" si="167"/>
        <v>1</v>
      </c>
      <c r="HA166" s="121">
        <f t="shared" si="167"/>
        <v>0.99999999999999989</v>
      </c>
      <c r="HB166" s="121">
        <f t="shared" si="167"/>
        <v>0.99999999999999967</v>
      </c>
      <c r="HC166" s="121">
        <f t="shared" si="167"/>
        <v>1</v>
      </c>
      <c r="HD166" s="121">
        <f t="shared" si="167"/>
        <v>0.99999999999999989</v>
      </c>
      <c r="HE166" s="121">
        <f t="shared" si="167"/>
        <v>0.99999999999999989</v>
      </c>
      <c r="HF166" s="121">
        <f t="shared" si="167"/>
        <v>1.0000000000000002</v>
      </c>
      <c r="HG166" s="121">
        <f t="shared" si="167"/>
        <v>0.99999999999999978</v>
      </c>
      <c r="HH166" s="121">
        <f t="shared" si="167"/>
        <v>0.99999999999999978</v>
      </c>
      <c r="HI166" s="121">
        <f t="shared" si="167"/>
        <v>1</v>
      </c>
      <c r="HJ166" s="121">
        <f t="shared" si="167"/>
        <v>1</v>
      </c>
      <c r="HK166" s="121">
        <f t="shared" si="167"/>
        <v>1</v>
      </c>
      <c r="HL166" s="121">
        <f t="shared" si="167"/>
        <v>1.0000000000000002</v>
      </c>
      <c r="HM166" s="121">
        <f t="shared" si="167"/>
        <v>1</v>
      </c>
      <c r="HN166" s="121">
        <f t="shared" si="167"/>
        <v>1</v>
      </c>
      <c r="HO166" s="121">
        <f t="shared" si="167"/>
        <v>0.99999999999999989</v>
      </c>
      <c r="HP166" s="121">
        <f t="shared" si="167"/>
        <v>0.99999999999999989</v>
      </c>
      <c r="HQ166" s="121">
        <f t="shared" si="167"/>
        <v>1</v>
      </c>
      <c r="HR166" s="121">
        <f t="shared" si="167"/>
        <v>1.0000000000000002</v>
      </c>
      <c r="HS166" s="121">
        <f t="shared" si="167"/>
        <v>1</v>
      </c>
      <c r="HT166" s="121">
        <f t="shared" si="167"/>
        <v>1.0000000000000002</v>
      </c>
      <c r="HU166" s="121">
        <f t="shared" si="167"/>
        <v>1</v>
      </c>
      <c r="HV166" s="121">
        <f t="shared" si="167"/>
        <v>1</v>
      </c>
      <c r="HW166" s="121">
        <f t="shared" si="167"/>
        <v>1</v>
      </c>
      <c r="HX166" s="121">
        <f t="shared" si="167"/>
        <v>0.99999999999999978</v>
      </c>
      <c r="HY166" s="121">
        <f t="shared" si="167"/>
        <v>1</v>
      </c>
      <c r="HZ166" s="121">
        <f t="shared" si="167"/>
        <v>1.0000000000000002</v>
      </c>
      <c r="IA166" s="121">
        <f t="shared" si="167"/>
        <v>0.99999999999999989</v>
      </c>
      <c r="IB166" s="121">
        <f t="shared" si="167"/>
        <v>1</v>
      </c>
      <c r="IC166" s="121">
        <f t="shared" si="167"/>
        <v>0.99999999999999989</v>
      </c>
      <c r="ID166" s="121">
        <f t="shared" si="167"/>
        <v>1</v>
      </c>
      <c r="IE166" s="121">
        <f t="shared" si="167"/>
        <v>1.0000000000000002</v>
      </c>
      <c r="IF166" s="121">
        <f t="shared" si="167"/>
        <v>1</v>
      </c>
      <c r="IG166" s="121">
        <f t="shared" si="167"/>
        <v>1.0000000000000002</v>
      </c>
      <c r="IH166" s="121">
        <f t="shared" si="167"/>
        <v>1.0000000000000002</v>
      </c>
      <c r="II166" s="121">
        <f t="shared" si="167"/>
        <v>1.0000000000000002</v>
      </c>
      <c r="IJ166" s="121">
        <v>1</v>
      </c>
      <c r="IK166" s="121">
        <v>1</v>
      </c>
      <c r="IL166" s="121">
        <v>1</v>
      </c>
      <c r="IM166" s="121">
        <v>1</v>
      </c>
      <c r="IN166" s="121">
        <v>1</v>
      </c>
      <c r="IO166" s="121">
        <v>0.99999999999999989</v>
      </c>
      <c r="IP166" s="121">
        <v>0.99999999999999989</v>
      </c>
      <c r="IQ166" s="121">
        <v>0.99999999999999989</v>
      </c>
      <c r="IR166" s="121">
        <v>0.99999999999999989</v>
      </c>
      <c r="IS166" s="121">
        <v>0.99999999999999989</v>
      </c>
      <c r="IT166" s="121">
        <v>0.99999999999999989</v>
      </c>
      <c r="IU166" s="121">
        <v>0.99999999999999989</v>
      </c>
      <c r="IV166" s="121">
        <v>0.99999999999999989</v>
      </c>
      <c r="IW166" s="121">
        <v>0.99999999999999989</v>
      </c>
      <c r="IX166" s="121">
        <v>0.99999999999999989</v>
      </c>
      <c r="IY166" s="121">
        <v>0.99999999999999989</v>
      </c>
      <c r="IZ166" s="121">
        <v>0.99999999999999989</v>
      </c>
      <c r="JA166" s="121">
        <v>0.99999999999999989</v>
      </c>
      <c r="JB166" s="121">
        <v>0.99999999999999989</v>
      </c>
      <c r="JC166" s="121">
        <v>0.99999999999999978</v>
      </c>
      <c r="JD166" s="121">
        <f>+SUM(JD158:JD165)</f>
        <v>0.99999999999999989</v>
      </c>
      <c r="JE166" s="121">
        <f>+SUM(JE158:JE165)</f>
        <v>0.99999999999999989</v>
      </c>
      <c r="JF166" s="121">
        <f>+SUM(JF158:JF165)</f>
        <v>1</v>
      </c>
    </row>
    <row r="167" spans="1:266 16384:16384" ht="12.9" customHeight="1" x14ac:dyDescent="0.2">
      <c r="L167" s="1"/>
      <c r="M167" s="1"/>
      <c r="X167" s="1"/>
      <c r="Y167" s="1"/>
      <c r="Z167" s="1"/>
      <c r="AA167" s="1"/>
      <c r="AD167" s="1"/>
    </row>
    <row r="168" spans="1:266 16384:16384" ht="12.9" customHeight="1" x14ac:dyDescent="0.2">
      <c r="A168" s="25" t="s">
        <v>319</v>
      </c>
      <c r="B168" s="53"/>
      <c r="C168" s="53"/>
      <c r="D168" s="53"/>
      <c r="E168" s="45"/>
      <c r="F168" s="45"/>
      <c r="G168" s="45"/>
      <c r="H168" s="53"/>
      <c r="I168" s="53"/>
      <c r="J168" s="53"/>
      <c r="K168" s="53"/>
      <c r="L168" s="45"/>
      <c r="M168" s="45"/>
      <c r="N168" s="53"/>
      <c r="O168" s="53"/>
      <c r="P168" s="53"/>
      <c r="Q168" s="45"/>
      <c r="R168" s="45"/>
      <c r="S168" s="45"/>
      <c r="T168" s="53"/>
      <c r="U168" s="53"/>
      <c r="V168" s="53"/>
      <c r="W168" s="53"/>
      <c r="X168" s="45"/>
      <c r="Y168" s="45"/>
      <c r="Z168" s="1"/>
      <c r="AA168" s="1"/>
      <c r="AD168" s="1"/>
    </row>
    <row r="169" spans="1:266 16384:16384" ht="12.9" customHeight="1" x14ac:dyDescent="0.2">
      <c r="A169" s="23" t="s">
        <v>166</v>
      </c>
      <c r="B169" s="53"/>
      <c r="C169" s="53"/>
      <c r="D169" s="53"/>
      <c r="E169" s="45"/>
      <c r="F169" s="45"/>
      <c r="G169" s="45"/>
      <c r="H169" s="53"/>
      <c r="I169" s="53"/>
      <c r="J169" s="53"/>
      <c r="K169" s="53"/>
      <c r="L169" s="45"/>
      <c r="M169" s="45"/>
      <c r="N169" s="53"/>
      <c r="O169" s="53"/>
      <c r="P169" s="53"/>
      <c r="Q169" s="45"/>
      <c r="R169" s="45"/>
      <c r="S169" s="45"/>
      <c r="T169" s="53"/>
      <c r="U169" s="53"/>
      <c r="V169" s="53"/>
      <c r="W169" s="53"/>
      <c r="X169" s="45"/>
      <c r="Y169" s="45"/>
      <c r="Z169" s="24">
        <v>52287</v>
      </c>
      <c r="AA169" s="24">
        <v>94808</v>
      </c>
      <c r="AB169" s="24">
        <v>143042</v>
      </c>
      <c r="AC169" s="24">
        <v>177240</v>
      </c>
      <c r="AD169" s="24">
        <v>240721</v>
      </c>
      <c r="AE169" s="24">
        <v>335028</v>
      </c>
      <c r="AF169" s="10">
        <v>515398</v>
      </c>
      <c r="AG169" s="24">
        <v>587044</v>
      </c>
      <c r="AH169" s="24">
        <v>515385</v>
      </c>
      <c r="AI169" s="24">
        <v>573307</v>
      </c>
      <c r="AJ169" s="24">
        <v>634250</v>
      </c>
      <c r="AK169" s="24">
        <v>712433</v>
      </c>
      <c r="AL169" s="24">
        <v>57381</v>
      </c>
      <c r="AM169" s="24">
        <v>92257</v>
      </c>
      <c r="AN169" s="24">
        <v>129656</v>
      </c>
      <c r="AO169" s="24">
        <v>147745</v>
      </c>
      <c r="AP169" s="24">
        <v>261447</v>
      </c>
      <c r="AQ169" s="24">
        <v>321645</v>
      </c>
      <c r="AR169" s="10">
        <v>426095.75523266988</v>
      </c>
      <c r="AS169" s="24">
        <v>537249.49364486989</v>
      </c>
      <c r="AT169" s="24">
        <v>589141.64667736017</v>
      </c>
      <c r="AU169" s="24">
        <v>638632.53959436982</v>
      </c>
      <c r="AV169" s="24">
        <v>709683.78372359998</v>
      </c>
      <c r="AW169" s="24">
        <v>795927.30677070003</v>
      </c>
      <c r="AX169" s="24">
        <v>47235.541481700013</v>
      </c>
      <c r="AY169" s="24">
        <v>96663.411606519992</v>
      </c>
      <c r="AZ169" s="24">
        <v>141925.30006529999</v>
      </c>
      <c r="BA169" s="24">
        <v>186954.81317504009</v>
      </c>
      <c r="BB169" s="24">
        <v>231183.20853</v>
      </c>
      <c r="BC169" s="24">
        <v>270754.85775395</v>
      </c>
      <c r="BD169" s="10">
        <v>296731.29403185012</v>
      </c>
      <c r="BE169" s="24">
        <v>317840.42948599003</v>
      </c>
      <c r="BF169" s="24">
        <v>347465.57190727012</v>
      </c>
      <c r="BG169" s="24">
        <v>383801.12098891998</v>
      </c>
      <c r="BH169" s="24">
        <v>420106.12030245003</v>
      </c>
      <c r="BI169" s="24">
        <v>454205</v>
      </c>
      <c r="BJ169" s="24">
        <v>41861.75209573</v>
      </c>
      <c r="BK169" s="24">
        <v>75452.221125099997</v>
      </c>
      <c r="BL169" s="24">
        <v>112023.37098961</v>
      </c>
      <c r="BM169" s="24">
        <v>143255.0379503</v>
      </c>
      <c r="BN169" s="24">
        <v>173290.21149064001</v>
      </c>
      <c r="BO169" s="24">
        <v>216071.33200644</v>
      </c>
      <c r="BP169" s="24">
        <v>257853.01093247</v>
      </c>
      <c r="BQ169" s="24">
        <v>305079.02207858989</v>
      </c>
      <c r="BR169" s="24">
        <v>347833.49335618992</v>
      </c>
      <c r="BS169" s="24">
        <v>399978.13455467002</v>
      </c>
      <c r="BT169" s="24">
        <v>440416.07866980002</v>
      </c>
      <c r="BU169" s="24">
        <v>497242.55936788989</v>
      </c>
      <c r="BV169" s="24">
        <v>37346.012989859999</v>
      </c>
      <c r="BW169" s="24">
        <v>88170.279741780003</v>
      </c>
      <c r="BX169" s="24">
        <v>140040.89195886999</v>
      </c>
      <c r="BY169" s="24">
        <v>209865.02040854</v>
      </c>
      <c r="BZ169" s="24">
        <v>289934.10391711001</v>
      </c>
      <c r="CA169" s="24">
        <v>342430.00825555011</v>
      </c>
      <c r="CB169" s="24">
        <v>388276.33152871003</v>
      </c>
      <c r="CC169" s="24">
        <v>433492.70489956997</v>
      </c>
      <c r="CD169" s="24">
        <v>488963.49070626003</v>
      </c>
      <c r="CE169" s="24">
        <v>533369.72829704999</v>
      </c>
      <c r="CF169" s="24">
        <v>569857.56191537005</v>
      </c>
      <c r="CG169" s="24">
        <v>632711.91501150001</v>
      </c>
      <c r="CH169" s="24">
        <v>45595.491896660002</v>
      </c>
      <c r="CI169" s="24">
        <v>85781.886062569974</v>
      </c>
      <c r="CJ169" s="24">
        <v>139179.97032751999</v>
      </c>
      <c r="CK169" s="24">
        <v>192305.45828309999</v>
      </c>
      <c r="CL169" s="24">
        <v>241152.01986937001</v>
      </c>
      <c r="CM169" s="24">
        <v>301760.39003598999</v>
      </c>
      <c r="CN169" s="24">
        <v>353057.32850815001</v>
      </c>
      <c r="CO169" s="24">
        <v>403813.68168452999</v>
      </c>
      <c r="CP169" s="24">
        <v>470301.95761302998</v>
      </c>
      <c r="CQ169" s="24">
        <v>541669.3304421599</v>
      </c>
      <c r="CR169" s="24">
        <v>638291.41706576</v>
      </c>
      <c r="CS169" s="24">
        <v>713042.45207684999</v>
      </c>
      <c r="CT169" s="24">
        <v>64761.046180630001</v>
      </c>
      <c r="CU169" s="24">
        <v>113143.25646279</v>
      </c>
      <c r="CV169" s="24">
        <v>176998.70917421</v>
      </c>
      <c r="CW169" s="24">
        <v>243191.69064245999</v>
      </c>
      <c r="CX169" s="24">
        <v>286066.77289821999</v>
      </c>
      <c r="CY169" s="24">
        <v>353392.73878765001</v>
      </c>
      <c r="CZ169" s="24">
        <v>412551.18624043989</v>
      </c>
      <c r="DA169" s="24">
        <v>465606.86446807988</v>
      </c>
      <c r="DB169" s="24">
        <v>513037.62875824998</v>
      </c>
      <c r="DC169" s="24">
        <v>679017.25006120012</v>
      </c>
      <c r="DD169" s="24">
        <v>781805.07757646986</v>
      </c>
      <c r="DE169" s="24">
        <v>798564.68754542992</v>
      </c>
      <c r="DF169" s="24">
        <v>72884.669731999995</v>
      </c>
      <c r="DG169" s="24">
        <v>147043.45749609999</v>
      </c>
      <c r="DH169" s="24">
        <v>196802.91396817999</v>
      </c>
      <c r="DI169" s="24">
        <v>253733.23666324001</v>
      </c>
      <c r="DJ169" s="24">
        <v>299180.20727313001</v>
      </c>
      <c r="DK169" s="24">
        <v>339230.41375980998</v>
      </c>
      <c r="DL169" s="24">
        <v>381213.33184623998</v>
      </c>
      <c r="DM169" s="24">
        <v>424491.19715194002</v>
      </c>
      <c r="DN169" s="24">
        <v>469880.99478790001</v>
      </c>
      <c r="DO169" s="24">
        <v>509713.13079615007</v>
      </c>
      <c r="DP169" s="24">
        <v>555246.40989575</v>
      </c>
      <c r="DQ169" s="24">
        <v>676420.37002241996</v>
      </c>
      <c r="DR169" s="24">
        <v>101990.45128034</v>
      </c>
      <c r="DS169" s="24">
        <v>182566.39436603</v>
      </c>
      <c r="DT169" s="24">
        <v>249109.29692145</v>
      </c>
      <c r="DU169" s="24">
        <v>305155.35099318001</v>
      </c>
      <c r="DV169" s="24">
        <v>367168.96713269001</v>
      </c>
      <c r="DW169" s="24">
        <v>416480.91974531987</v>
      </c>
      <c r="DX169" s="24">
        <v>468160.11421762011</v>
      </c>
      <c r="DY169" s="24">
        <v>518739.64127600001</v>
      </c>
      <c r="DZ169" s="24">
        <v>578152.90855043998</v>
      </c>
      <c r="EA169" s="24">
        <v>639700.31115988002</v>
      </c>
      <c r="EB169" s="24">
        <v>750196.77288904006</v>
      </c>
      <c r="EC169" s="24">
        <v>790073.82895926002</v>
      </c>
      <c r="ED169" s="24">
        <v>79388.834618459994</v>
      </c>
      <c r="EE169" s="24">
        <v>138581.13218021</v>
      </c>
      <c r="EF169" s="24">
        <v>282931.81511824002</v>
      </c>
      <c r="EG169" s="24">
        <v>405648.79029228003</v>
      </c>
      <c r="EH169" s="24">
        <v>494850.37581295008</v>
      </c>
      <c r="EI169" s="24">
        <v>579343.22540542996</v>
      </c>
      <c r="EJ169" s="24">
        <v>673115.20986061997</v>
      </c>
      <c r="EK169" s="24">
        <v>806702.81076236011</v>
      </c>
      <c r="EL169" s="24">
        <v>901420.75929974008</v>
      </c>
      <c r="EM169" s="24">
        <v>962264.50133749028</v>
      </c>
      <c r="EN169" s="24">
        <v>1056476.62430769</v>
      </c>
      <c r="EO169" s="24">
        <v>1154224.75547299</v>
      </c>
      <c r="EP169" s="24">
        <v>88818.321523819992</v>
      </c>
      <c r="EQ169" s="24">
        <v>346651.09827125992</v>
      </c>
      <c r="ER169" s="24">
        <v>477066.10539644992</v>
      </c>
      <c r="ES169" s="24">
        <v>573364.06616666005</v>
      </c>
      <c r="ET169" s="24">
        <v>764954.47191617009</v>
      </c>
      <c r="EU169" s="24">
        <v>910214.04140478</v>
      </c>
      <c r="EV169" s="24">
        <v>1063799.1232741501</v>
      </c>
      <c r="EW169" s="24">
        <v>1140288.48280428</v>
      </c>
      <c r="EX169" s="24">
        <v>1228735.01435231</v>
      </c>
      <c r="EY169" s="24">
        <v>1325728.1764859699</v>
      </c>
      <c r="EZ169" s="24">
        <v>1416880.48934249</v>
      </c>
      <c r="FA169" s="24">
        <v>1630413.07619544</v>
      </c>
      <c r="FB169" s="24">
        <v>180084.61929713999</v>
      </c>
      <c r="FC169" s="24">
        <v>342197.60666773998</v>
      </c>
      <c r="FD169" s="24">
        <v>439046.56798123999</v>
      </c>
      <c r="FE169" s="24">
        <v>624035.45417700009</v>
      </c>
      <c r="FF169" s="24">
        <v>796124.37924286991</v>
      </c>
      <c r="FG169" s="24">
        <v>958123.47365859989</v>
      </c>
      <c r="FH169" s="24">
        <v>1134967.6515369399</v>
      </c>
      <c r="FI169" s="24">
        <v>1258854.0739478499</v>
      </c>
      <c r="FJ169" s="24">
        <f>+FJ170+FJ171</f>
        <v>1393699.94346854</v>
      </c>
      <c r="FK169" s="24">
        <f>+FK170+FK171</f>
        <v>1505485.15291262</v>
      </c>
      <c r="FL169" s="24">
        <f>+FL170+FL171</f>
        <v>1603392.30018415</v>
      </c>
      <c r="FM169" s="24">
        <f>+FM170+FM171</f>
        <v>1824920.92623033</v>
      </c>
      <c r="FN169" s="24">
        <f>+FN170+FN171</f>
        <v>160231.46994146</v>
      </c>
      <c r="FO169" s="24">
        <f>+FO170+FO171</f>
        <v>439950.10142258985</v>
      </c>
      <c r="FP169" s="24">
        <f>+FP170+FP171</f>
        <v>592257.31088791997</v>
      </c>
      <c r="FQ169" s="24">
        <f>+FQ170+FQ171</f>
        <v>709907.16252917994</v>
      </c>
      <c r="FR169" s="24">
        <f>+FR170+FR171</f>
        <v>822563.59825097013</v>
      </c>
      <c r="FS169" s="24">
        <f>+FS170+FS171</f>
        <v>951708.16560826008</v>
      </c>
      <c r="FT169" s="24">
        <f>+FT170+FT171</f>
        <v>1401171.1286188401</v>
      </c>
      <c r="FU169" s="24">
        <f>+FU170+FU171</f>
        <v>1628443.9254149601</v>
      </c>
      <c r="FV169" s="24">
        <f>+FV170+FV171</f>
        <v>1904133.03628091</v>
      </c>
      <c r="FW169" s="24">
        <f>+FW170+FW171</f>
        <v>2257716.6322011696</v>
      </c>
      <c r="FX169" s="24">
        <f>+FX170+FX171</f>
        <v>2477431.4745194199</v>
      </c>
      <c r="FY169" s="24">
        <f>+FY170+FY171</f>
        <v>2666922.2333456995</v>
      </c>
      <c r="FZ169" s="24">
        <f>+FZ170+FZ171</f>
        <v>318795.99948097998</v>
      </c>
      <c r="GA169" s="24">
        <f>+GA170+GA171</f>
        <v>463185.82708761998</v>
      </c>
      <c r="GB169" s="24">
        <f>+GB170+GB171</f>
        <v>864342.95317748014</v>
      </c>
      <c r="GC169" s="24">
        <f>+GC170+GC171</f>
        <v>1259209.07314891</v>
      </c>
      <c r="GD169" s="24">
        <f>+GD170+GD171</f>
        <v>1483308.1675324</v>
      </c>
      <c r="GE169" s="24">
        <f>+GE170+GE171</f>
        <v>1812982.7539574001</v>
      </c>
      <c r="GF169" s="24">
        <f>+GF170+GF171</f>
        <v>2043562.5114495</v>
      </c>
      <c r="GG169" s="24">
        <f>+GG170+GG171</f>
        <v>2424807.6135927001</v>
      </c>
      <c r="GH169" s="24">
        <f>+GH170+GH171</f>
        <v>2901531.6333204601</v>
      </c>
      <c r="GI169" s="24">
        <f>+GI170+GI171</f>
        <v>3112922.1765674599</v>
      </c>
      <c r="GJ169" s="24">
        <f>+GJ170+GJ171</f>
        <v>3367027.4043355598</v>
      </c>
      <c r="GK169" s="24">
        <f>+GK170+GK171</f>
        <v>3675919.2640575599</v>
      </c>
      <c r="GL169" s="24">
        <f>+GL170+GL171</f>
        <v>274933.84945668001</v>
      </c>
      <c r="GM169" s="24">
        <f>+GM170+GM171</f>
        <v>761379.18747622019</v>
      </c>
      <c r="GN169" s="24">
        <f>+GN170+GN171</f>
        <v>992886.30681026005</v>
      </c>
      <c r="GO169" s="24">
        <f>+GO170+GO171</f>
        <v>1206892.17052919</v>
      </c>
      <c r="GP169" s="24">
        <f>+GP170+GP171</f>
        <v>1391460.5760158901</v>
      </c>
      <c r="GQ169" s="24">
        <f>+GQ170+GQ171</f>
        <v>1531980.3170914799</v>
      </c>
      <c r="GR169" s="24">
        <f>+GR170+GR171</f>
        <v>1665941.4088374099</v>
      </c>
      <c r="GS169" s="24">
        <f>+GS170+GS171</f>
        <v>1771625.9806689799</v>
      </c>
      <c r="GT169" s="24">
        <f>+GT170+GT171</f>
        <v>1902717.4913898599</v>
      </c>
      <c r="GU169" s="24">
        <f>+GU170+GU171</f>
        <v>2023447.8735769703</v>
      </c>
      <c r="GV169" s="24">
        <f>+GV170+GV171</f>
        <v>2128956.6004671301</v>
      </c>
      <c r="GW169" s="24">
        <f>+GW170+GW171</f>
        <v>2259412.2500699298</v>
      </c>
      <c r="GX169" s="24">
        <f>+GX170+GX171</f>
        <v>137112.54612623001</v>
      </c>
      <c r="GY169" s="24">
        <f>+GY170+GY171</f>
        <v>324068.88649800001</v>
      </c>
      <c r="GZ169" s="24">
        <f>+GZ170+GZ171</f>
        <v>512404.02226960997</v>
      </c>
      <c r="HA169" s="24">
        <f>+HA170+HA171</f>
        <v>672180.26766340993</v>
      </c>
      <c r="HB169" s="24">
        <f>+HB170+HB171</f>
        <v>789599.49827562994</v>
      </c>
      <c r="HC169" s="24">
        <f>+HC170+HC171</f>
        <v>913884.33776839997</v>
      </c>
      <c r="HD169" s="24">
        <f>+HD170+HD171</f>
        <v>1018701.62097424</v>
      </c>
      <c r="HE169" s="24">
        <f>+HE170+HE171</f>
        <v>1145005.56995743</v>
      </c>
      <c r="HF169" s="24">
        <f>+HF170+HF171</f>
        <v>1253828.3764013101</v>
      </c>
      <c r="HG169" s="24">
        <f>+HG170+HG171</f>
        <v>1361804.6567987499</v>
      </c>
      <c r="HH169" s="24">
        <f>+HH170+HH171</f>
        <v>1468977.21074493</v>
      </c>
      <c r="HI169" s="24">
        <f>+HI170+HI171</f>
        <v>1581309.3890518202</v>
      </c>
      <c r="HJ169" s="24">
        <f>+HJ170+HJ171</f>
        <v>131323.79877023</v>
      </c>
      <c r="HK169" s="24">
        <f>+HK170+HK171</f>
        <v>232354.30137981998</v>
      </c>
      <c r="HL169" s="24">
        <f>+HL170+HL171</f>
        <v>362324.18554034998</v>
      </c>
      <c r="HM169" s="24">
        <f>+HM170+HM171</f>
        <v>474758.26876291004</v>
      </c>
      <c r="HN169" s="24">
        <f>+HN170+HN171</f>
        <v>646217.61339829001</v>
      </c>
      <c r="HO169" s="24">
        <f>+HO170+HO171</f>
        <v>794385.34824832005</v>
      </c>
      <c r="HP169" s="24">
        <f>+HP170+HP171</f>
        <v>917008.53090016008</v>
      </c>
      <c r="HQ169" s="24">
        <f>+HQ170+HQ171</f>
        <v>1056822.27190593</v>
      </c>
      <c r="HR169" s="24">
        <f>+HR170+HR171</f>
        <v>1183495.80738921</v>
      </c>
      <c r="HS169" s="24">
        <f>+HS170+HS171</f>
        <v>1333056.6394618102</v>
      </c>
      <c r="HT169" s="24">
        <f>+HT170+HT171</f>
        <v>1491845.6356028002</v>
      </c>
      <c r="HU169" s="24">
        <f>+HU170+HU171</f>
        <v>1670266.9174266797</v>
      </c>
      <c r="HV169" s="24">
        <f>+HV170+HV171</f>
        <v>197090.71120088</v>
      </c>
      <c r="HW169" s="24">
        <f>+HW170+HW171</f>
        <v>255139.82522378</v>
      </c>
      <c r="HX169" s="24">
        <f>+HX170+HX171</f>
        <v>383593.44251383003</v>
      </c>
      <c r="HY169" s="24">
        <f>+HY170+HY171</f>
        <v>492087.49550571002</v>
      </c>
      <c r="HZ169" s="24">
        <f>+HZ170+HZ171</f>
        <v>681534.7680707</v>
      </c>
      <c r="IA169" s="24">
        <f>+IA170+IA171</f>
        <v>813390.55609797989</v>
      </c>
      <c r="IB169" s="24">
        <f>+IB170+IB171</f>
        <v>1000238.1561136399</v>
      </c>
      <c r="IC169" s="24">
        <f>+IC170+IC171</f>
        <v>1211936.72107595</v>
      </c>
      <c r="ID169" s="24">
        <f>+ID170+ID171</f>
        <v>1368301.6646269201</v>
      </c>
      <c r="IE169" s="24">
        <f>+IE170+IE171</f>
        <v>1512954.91047354</v>
      </c>
      <c r="IF169" s="24">
        <f>+IF170+IF171</f>
        <v>1641596.3533628401</v>
      </c>
      <c r="IG169" s="24">
        <f>+IG170+IG171</f>
        <v>1774632.7989155001</v>
      </c>
      <c r="IH169" s="24">
        <f>+IH170+IH171</f>
        <v>115748.93715934</v>
      </c>
      <c r="II169" s="24">
        <f>+II170+II171</f>
        <v>245887.49898534</v>
      </c>
      <c r="IJ169" s="24">
        <f>+IJ170+IJ171</f>
        <v>415714.59922980005</v>
      </c>
      <c r="IK169" s="24">
        <f>+IK170+IK171</f>
        <v>557031.71512638999</v>
      </c>
      <c r="IL169" s="24">
        <f>+IL170+IL171</f>
        <v>685302.46511284006</v>
      </c>
      <c r="IM169" s="24">
        <f>+IM170+IM171</f>
        <v>816999.90233058005</v>
      </c>
      <c r="IN169" s="24">
        <f>+IN170+IN171</f>
        <v>971328.11067457974</v>
      </c>
      <c r="IO169" s="24">
        <f>+IO170+IO171</f>
        <v>1131458.1130550201</v>
      </c>
      <c r="IP169" s="24">
        <f>+IP170+IP171</f>
        <v>1244623.9301467799</v>
      </c>
      <c r="IQ169" s="24">
        <f>+IQ170+IQ171</f>
        <v>1349288.43509435</v>
      </c>
      <c r="IR169" s="24">
        <f>+IR170+IR171</f>
        <v>1448723.5828706</v>
      </c>
      <c r="IS169" s="24">
        <f>+IS170+IS171</f>
        <v>1724106.8674502699</v>
      </c>
      <c r="IT169" s="24">
        <f>+IT170+IT171</f>
        <v>220357.17887378999</v>
      </c>
      <c r="IU169" s="24">
        <f>+IU170+IU171</f>
        <v>429137.89814072999</v>
      </c>
      <c r="IV169" s="24">
        <f>+IV170+IV171</f>
        <v>811280.25271510996</v>
      </c>
      <c r="IW169" s="24">
        <f>+IW170+IW171</f>
        <v>1200969.4486877499</v>
      </c>
      <c r="IX169" s="24">
        <f>+IX170+IX171</f>
        <v>1630008.99066072</v>
      </c>
      <c r="IY169" s="24">
        <f>+IY170+IY171</f>
        <v>1827807.5762708399</v>
      </c>
      <c r="IZ169" s="24">
        <f>+IZ170+IZ171</f>
        <v>2039515.5241573399</v>
      </c>
      <c r="JA169" s="24">
        <f>+JA170+JA171</f>
        <v>2197246</v>
      </c>
      <c r="JB169" s="24">
        <f>+JB170+JB171</f>
        <v>2368999.9101829901</v>
      </c>
      <c r="JC169" s="24">
        <f>+JC170+JC171</f>
        <v>2505583.7491424801</v>
      </c>
      <c r="JD169" s="24">
        <f>+JD170+JD171</f>
        <v>2660259.22035487</v>
      </c>
      <c r="JE169" s="24">
        <f>+JE170+JE171</f>
        <v>2868208.9638729701</v>
      </c>
      <c r="JF169" s="24">
        <f>+JF170+JF171</f>
        <v>224653.33938696</v>
      </c>
      <c r="XFD169" s="24"/>
    </row>
    <row r="170" spans="1:266 16384:16384" ht="12.9" customHeight="1" x14ac:dyDescent="0.2">
      <c r="A170" s="23" t="s">
        <v>167</v>
      </c>
      <c r="B170" s="53"/>
      <c r="C170" s="53"/>
      <c r="D170" s="53"/>
      <c r="E170" s="45"/>
      <c r="F170" s="45"/>
      <c r="G170" s="45"/>
      <c r="H170" s="53"/>
      <c r="I170" s="53"/>
      <c r="J170" s="53"/>
      <c r="K170" s="53"/>
      <c r="L170" s="45"/>
      <c r="M170" s="45"/>
      <c r="N170" s="53"/>
      <c r="O170" s="53"/>
      <c r="P170" s="53"/>
      <c r="Q170" s="45"/>
      <c r="R170" s="45"/>
      <c r="S170" s="45"/>
      <c r="T170" s="53"/>
      <c r="U170" s="53"/>
      <c r="V170" s="53"/>
      <c r="W170" s="53"/>
      <c r="X170" s="45"/>
      <c r="Y170" s="45"/>
      <c r="Z170" s="74"/>
      <c r="AA170" s="74"/>
      <c r="AB170" s="74"/>
      <c r="AC170" s="74"/>
      <c r="AD170" s="74"/>
      <c r="AE170" s="74"/>
      <c r="AF170" s="111"/>
      <c r="AG170" s="74"/>
      <c r="AH170" s="74"/>
      <c r="AI170" s="74"/>
      <c r="AJ170" s="74"/>
      <c r="AK170" s="74"/>
      <c r="AL170" s="74"/>
      <c r="AM170" s="74"/>
      <c r="AN170" s="74"/>
      <c r="AO170" s="74"/>
      <c r="AP170" s="74"/>
      <c r="AQ170" s="74"/>
      <c r="AR170" s="111"/>
      <c r="AS170" s="74"/>
      <c r="AT170" s="74"/>
      <c r="AU170" s="74"/>
      <c r="AV170" s="74"/>
      <c r="AW170" s="74"/>
      <c r="AX170" s="74"/>
      <c r="AY170" s="74"/>
      <c r="AZ170" s="74"/>
      <c r="BA170" s="74"/>
      <c r="BB170" s="74"/>
      <c r="BC170" s="74"/>
      <c r="BD170" s="111"/>
      <c r="BE170" s="74"/>
      <c r="BF170" s="74"/>
      <c r="BG170" s="74"/>
      <c r="BH170" s="74"/>
      <c r="BI170" s="74"/>
      <c r="BJ170" s="74"/>
      <c r="BK170" s="74"/>
      <c r="BL170" s="74"/>
      <c r="BM170" s="74"/>
      <c r="BN170" s="74"/>
      <c r="BO170" s="74"/>
      <c r="BP170" s="74"/>
      <c r="BQ170" s="74"/>
      <c r="BR170" s="74"/>
      <c r="BS170" s="74"/>
      <c r="BT170" s="74"/>
      <c r="BU170" s="74"/>
      <c r="BV170" s="74"/>
      <c r="BW170" s="74"/>
      <c r="BX170" s="74"/>
      <c r="BY170" s="74"/>
      <c r="BZ170" s="74"/>
      <c r="CA170" s="74"/>
      <c r="CB170" s="74"/>
      <c r="CC170" s="74"/>
      <c r="CD170" s="74"/>
      <c r="CE170" s="74"/>
      <c r="CF170" s="74"/>
      <c r="CG170" s="74"/>
      <c r="CH170" s="74"/>
      <c r="CI170" s="74"/>
      <c r="CJ170" s="74"/>
      <c r="CK170" s="74"/>
      <c r="CL170" s="74"/>
      <c r="CM170" s="74"/>
      <c r="CN170" s="74"/>
      <c r="CO170" s="74"/>
      <c r="CP170" s="74"/>
      <c r="CQ170" s="74"/>
      <c r="CR170" s="74"/>
      <c r="CS170" s="74"/>
      <c r="CT170" s="74"/>
      <c r="CU170" s="74"/>
      <c r="CV170" s="74"/>
      <c r="CW170" s="74"/>
      <c r="CX170" s="74"/>
      <c r="CY170" s="74"/>
      <c r="CZ170" s="74"/>
      <c r="DA170" s="74"/>
      <c r="DB170" s="74"/>
      <c r="DC170" s="74"/>
      <c r="DD170" s="74"/>
      <c r="DE170" s="74"/>
      <c r="DF170" s="74"/>
      <c r="DG170" s="74"/>
      <c r="DH170" s="74"/>
      <c r="DI170" s="74"/>
      <c r="DJ170" s="74"/>
      <c r="DK170" s="74"/>
      <c r="DL170" s="74"/>
      <c r="DM170" s="74"/>
      <c r="DN170" s="74"/>
      <c r="DO170" s="74"/>
      <c r="DP170" s="74"/>
      <c r="DQ170" s="74"/>
      <c r="DR170" s="74"/>
      <c r="DS170" s="74"/>
      <c r="DT170" s="74"/>
      <c r="DU170" s="74"/>
      <c r="DV170" s="74"/>
      <c r="DW170" s="74"/>
      <c r="DX170" s="74"/>
      <c r="DY170" s="74"/>
      <c r="DZ170" s="74"/>
      <c r="EA170" s="74"/>
      <c r="EB170" s="74"/>
      <c r="EC170" s="74"/>
      <c r="ED170" s="74"/>
      <c r="EE170" s="74"/>
      <c r="EF170" s="74"/>
      <c r="EG170" s="74"/>
      <c r="EH170" s="74"/>
      <c r="EI170" s="74"/>
      <c r="EJ170" s="74"/>
      <c r="EK170" s="74"/>
      <c r="EL170" s="74"/>
      <c r="EM170" s="74"/>
      <c r="EN170" s="74"/>
      <c r="EO170" s="74"/>
      <c r="EP170" s="74"/>
      <c r="EQ170" s="74"/>
      <c r="ER170" s="74"/>
      <c r="ES170" s="74"/>
      <c r="ET170" s="74"/>
      <c r="EU170" s="74"/>
      <c r="EV170" s="74"/>
      <c r="EW170" s="74"/>
      <c r="EX170" s="74"/>
      <c r="EY170" s="74"/>
      <c r="EZ170" s="74"/>
      <c r="FA170" s="74"/>
      <c r="FB170" s="74"/>
      <c r="FC170" s="74"/>
      <c r="FD170" s="74"/>
      <c r="FE170" s="74"/>
      <c r="FF170" s="74"/>
      <c r="FG170" s="74"/>
      <c r="FH170" s="74"/>
      <c r="FI170" s="74"/>
      <c r="FJ170" s="74">
        <v>446339.53433808999</v>
      </c>
      <c r="FK170" s="74">
        <v>501309.42915794998</v>
      </c>
      <c r="FL170" s="74">
        <v>558125.18243659998</v>
      </c>
      <c r="FM170" s="74">
        <v>619207.04012677004</v>
      </c>
      <c r="FN170" s="74">
        <v>60067.715770389987</v>
      </c>
      <c r="FO170" s="74">
        <v>119047.96575331999</v>
      </c>
      <c r="FP170" s="74">
        <v>179193.34048762999</v>
      </c>
      <c r="FQ170" s="74">
        <v>242073.85890677999</v>
      </c>
      <c r="FR170" s="74">
        <v>304435.66565846012</v>
      </c>
      <c r="FS170" s="74">
        <v>367722.99698012997</v>
      </c>
      <c r="FT170" s="74">
        <v>433257.82925084</v>
      </c>
      <c r="FU170" s="74">
        <v>500329.05933631008</v>
      </c>
      <c r="FV170" s="74">
        <v>569086.16560217994</v>
      </c>
      <c r="FW170" s="74">
        <v>641120.88488560985</v>
      </c>
      <c r="FX170" s="74">
        <v>713516.91147781</v>
      </c>
      <c r="FY170" s="74">
        <v>789565.65506513976</v>
      </c>
      <c r="FZ170" s="74">
        <v>74439.494049249988</v>
      </c>
      <c r="GA170" s="74">
        <v>111045.75973999999</v>
      </c>
      <c r="GB170" s="74">
        <v>172327.945592</v>
      </c>
      <c r="GC170" s="74">
        <v>212346.59873850999</v>
      </c>
      <c r="GD170" s="74">
        <v>267625.14359599998</v>
      </c>
      <c r="GE170" s="74">
        <v>320985.58200799988</v>
      </c>
      <c r="GF170" s="74">
        <v>376638.78021</v>
      </c>
      <c r="GG170" s="74">
        <v>432994.77124199999</v>
      </c>
      <c r="GH170" s="74">
        <v>485760.11368700012</v>
      </c>
      <c r="GI170" s="74">
        <v>542135.85711199988</v>
      </c>
      <c r="GJ170" s="74">
        <v>596792.46375500003</v>
      </c>
      <c r="GK170" s="74">
        <v>656710.941873</v>
      </c>
      <c r="GL170" s="74">
        <v>56455.808821500003</v>
      </c>
      <c r="GM170" s="74">
        <v>109420.21214076001</v>
      </c>
      <c r="GN170" s="74">
        <v>171177.67230072001</v>
      </c>
      <c r="GO170" s="74">
        <v>224709.03026863001</v>
      </c>
      <c r="GP170" s="74">
        <v>281858.14366026002</v>
      </c>
      <c r="GQ170" s="74">
        <v>337569.42034103</v>
      </c>
      <c r="GR170" s="74">
        <v>393833.88408793003</v>
      </c>
      <c r="GS170" s="74">
        <v>448386.65049386001</v>
      </c>
      <c r="GT170" s="74">
        <v>502637.82286279002</v>
      </c>
      <c r="GU170" s="74">
        <v>558527.71684801008</v>
      </c>
      <c r="GV170" s="74">
        <v>614607.62960504997</v>
      </c>
      <c r="GW170" s="74">
        <v>671714.90162547992</v>
      </c>
      <c r="GX170" s="74">
        <v>57845.989460320001</v>
      </c>
      <c r="GY170" s="74">
        <v>110938.531009</v>
      </c>
      <c r="GZ170" s="74">
        <v>172524.54463516999</v>
      </c>
      <c r="HA170" s="74">
        <v>228482.42083754999</v>
      </c>
      <c r="HB170" s="74">
        <v>288251.41338987002</v>
      </c>
      <c r="HC170" s="74">
        <v>347691.70806699002</v>
      </c>
      <c r="HD170" s="74">
        <v>406480.07001284999</v>
      </c>
      <c r="HE170" s="74">
        <v>466879.58307399001</v>
      </c>
      <c r="HF170" s="74">
        <v>528664.19854557002</v>
      </c>
      <c r="HG170" s="74">
        <v>591706.83723066002</v>
      </c>
      <c r="HH170" s="74">
        <v>652332.55848278</v>
      </c>
      <c r="HI170" s="74">
        <v>718230.52740303008</v>
      </c>
      <c r="HJ170" s="74">
        <v>62285.036133299989</v>
      </c>
      <c r="HK170" s="74">
        <v>119147.20020430999</v>
      </c>
      <c r="HL170" s="74">
        <v>182627.01758660999</v>
      </c>
      <c r="HM170" s="74">
        <v>245724.29613459</v>
      </c>
      <c r="HN170" s="74">
        <v>313588.48909531999</v>
      </c>
      <c r="HO170" s="74">
        <v>375889.85155785002</v>
      </c>
      <c r="HP170" s="74">
        <v>440488.48976223008</v>
      </c>
      <c r="HQ170" s="74">
        <v>506531.49467732012</v>
      </c>
      <c r="HR170" s="74">
        <v>571259.25215510989</v>
      </c>
      <c r="HS170" s="74">
        <v>638495.26986488013</v>
      </c>
      <c r="HT170" s="74">
        <v>705064.21193048009</v>
      </c>
      <c r="HU170" s="74">
        <v>777575.30065512995</v>
      </c>
      <c r="HV170" s="74">
        <v>71988.083733459993</v>
      </c>
      <c r="HW170" s="74">
        <v>102604.13889656001</v>
      </c>
      <c r="HX170" s="74">
        <v>158320.68701938001</v>
      </c>
      <c r="HY170" s="74">
        <v>211485.47508219001</v>
      </c>
      <c r="HZ170" s="74">
        <v>266920.69090599002</v>
      </c>
      <c r="IA170" s="74">
        <v>318857.26260206988</v>
      </c>
      <c r="IB170" s="74">
        <v>372305.81236371998</v>
      </c>
      <c r="IC170" s="74">
        <v>427134.17744772002</v>
      </c>
      <c r="ID170" s="74">
        <v>481277.60210773</v>
      </c>
      <c r="IE170" s="74">
        <v>539077.77700949996</v>
      </c>
      <c r="IF170" s="74">
        <v>594101.40117194003</v>
      </c>
      <c r="IG170" s="74">
        <v>652828.50364756002</v>
      </c>
      <c r="IH170" s="74">
        <v>57127.02135743</v>
      </c>
      <c r="II170" s="74">
        <v>110089.61235467999</v>
      </c>
      <c r="IJ170" s="74">
        <v>168408.51349300001</v>
      </c>
      <c r="IK170" s="74">
        <v>219588.86201074001</v>
      </c>
      <c r="IL170" s="74">
        <v>271430.31880355999</v>
      </c>
      <c r="IM170" s="74">
        <v>324852.75152301003</v>
      </c>
      <c r="IN170" s="74">
        <v>381296.89261547988</v>
      </c>
      <c r="IO170" s="74">
        <v>437139.20386305999</v>
      </c>
      <c r="IP170" s="74">
        <v>492532.00540108001</v>
      </c>
      <c r="IQ170" s="74">
        <v>549510.71504152007</v>
      </c>
      <c r="IR170" s="74">
        <v>605975.89232551004</v>
      </c>
      <c r="IS170" s="74">
        <v>666724.23065048002</v>
      </c>
      <c r="IT170" s="74">
        <v>58580.031413210003</v>
      </c>
      <c r="IU170" s="74">
        <v>112982.95677453</v>
      </c>
      <c r="IV170" s="74">
        <v>177174.91572652</v>
      </c>
      <c r="IW170" s="74">
        <v>237178.94954716999</v>
      </c>
      <c r="IX170" s="74">
        <v>301119.43462775002</v>
      </c>
      <c r="IY170" s="74">
        <v>365360.83632872999</v>
      </c>
      <c r="IZ170" s="74">
        <v>432168.99487457989</v>
      </c>
      <c r="JA170" s="74">
        <v>502743</v>
      </c>
      <c r="JB170" s="74">
        <v>570327.49136738002</v>
      </c>
      <c r="JC170" s="74">
        <v>641552.89863622002</v>
      </c>
      <c r="JD170" s="74">
        <v>711605.06313986005</v>
      </c>
      <c r="JE170" s="74">
        <v>786454.82654202008</v>
      </c>
      <c r="JF170" s="74">
        <v>71959.873220109992</v>
      </c>
    </row>
    <row r="171" spans="1:266 16384:16384" ht="12.9" customHeight="1" x14ac:dyDescent="0.2">
      <c r="A171" s="23" t="s">
        <v>168</v>
      </c>
      <c r="B171" s="53"/>
      <c r="C171" s="53"/>
      <c r="D171" s="53"/>
      <c r="E171" s="45"/>
      <c r="F171" s="45"/>
      <c r="G171" s="45"/>
      <c r="H171" s="53"/>
      <c r="I171" s="53"/>
      <c r="J171" s="53"/>
      <c r="K171" s="53"/>
      <c r="L171" s="45"/>
      <c r="M171" s="45"/>
      <c r="N171" s="53"/>
      <c r="O171" s="53"/>
      <c r="P171" s="53"/>
      <c r="Q171" s="45"/>
      <c r="R171" s="45"/>
      <c r="S171" s="45"/>
      <c r="T171" s="53"/>
      <c r="U171" s="53"/>
      <c r="V171" s="53"/>
      <c r="W171" s="53"/>
      <c r="X171" s="45"/>
      <c r="Y171" s="45"/>
      <c r="Z171" s="74"/>
      <c r="AA171" s="74"/>
      <c r="AB171" s="74"/>
      <c r="AC171" s="74"/>
      <c r="AD171" s="74"/>
      <c r="AE171" s="74"/>
      <c r="AF171" s="111"/>
      <c r="AG171" s="74"/>
      <c r="AH171" s="74"/>
      <c r="AI171" s="74"/>
      <c r="AJ171" s="74"/>
      <c r="AK171" s="74"/>
      <c r="AL171" s="74"/>
      <c r="AM171" s="74"/>
      <c r="AN171" s="74"/>
      <c r="AO171" s="74"/>
      <c r="AP171" s="74"/>
      <c r="AQ171" s="74"/>
      <c r="AR171" s="111"/>
      <c r="AS171" s="74"/>
      <c r="AT171" s="74"/>
      <c r="AU171" s="74"/>
      <c r="AV171" s="74"/>
      <c r="AW171" s="74"/>
      <c r="AX171" s="74"/>
      <c r="AY171" s="74"/>
      <c r="AZ171" s="74"/>
      <c r="BA171" s="74"/>
      <c r="BB171" s="74"/>
      <c r="BC171" s="74"/>
      <c r="BD171" s="111"/>
      <c r="BE171" s="74"/>
      <c r="BF171" s="74"/>
      <c r="BG171" s="74"/>
      <c r="BH171" s="74"/>
      <c r="BI171" s="74"/>
      <c r="BJ171" s="74"/>
      <c r="BK171" s="74"/>
      <c r="BL171" s="74"/>
      <c r="BM171" s="74"/>
      <c r="BN171" s="74"/>
      <c r="BO171" s="74"/>
      <c r="BP171" s="74"/>
      <c r="BQ171" s="74"/>
      <c r="BR171" s="74"/>
      <c r="BS171" s="74"/>
      <c r="BT171" s="74"/>
      <c r="BU171" s="74"/>
      <c r="BV171" s="74"/>
      <c r="BW171" s="74"/>
      <c r="BX171" s="74"/>
      <c r="BY171" s="74"/>
      <c r="BZ171" s="74"/>
      <c r="CA171" s="74"/>
      <c r="CB171" s="74"/>
      <c r="CC171" s="74"/>
      <c r="CD171" s="74"/>
      <c r="CE171" s="74"/>
      <c r="CF171" s="74"/>
      <c r="CG171" s="74"/>
      <c r="CH171" s="74"/>
      <c r="CI171" s="74"/>
      <c r="CJ171" s="74"/>
      <c r="CK171" s="74"/>
      <c r="CL171" s="74"/>
      <c r="CM171" s="74"/>
      <c r="CN171" s="74"/>
      <c r="CO171" s="74"/>
      <c r="CP171" s="74"/>
      <c r="CQ171" s="74"/>
      <c r="CR171" s="74"/>
      <c r="CS171" s="74"/>
      <c r="CT171" s="74"/>
      <c r="CU171" s="74"/>
      <c r="CV171" s="74"/>
      <c r="CW171" s="74"/>
      <c r="CX171" s="74"/>
      <c r="CY171" s="74"/>
      <c r="CZ171" s="74"/>
      <c r="DA171" s="74"/>
      <c r="DB171" s="74"/>
      <c r="DC171" s="74"/>
      <c r="DD171" s="74"/>
      <c r="DE171" s="74"/>
      <c r="DF171" s="74"/>
      <c r="DG171" s="74"/>
      <c r="DH171" s="74"/>
      <c r="DI171" s="74"/>
      <c r="DJ171" s="74"/>
      <c r="DK171" s="74"/>
      <c r="DL171" s="74"/>
      <c r="DM171" s="74"/>
      <c r="DN171" s="74"/>
      <c r="DO171" s="74"/>
      <c r="DP171" s="74"/>
      <c r="DQ171" s="74"/>
      <c r="DR171" s="74"/>
      <c r="DS171" s="74"/>
      <c r="DT171" s="74"/>
      <c r="DU171" s="74"/>
      <c r="DV171" s="74"/>
      <c r="DW171" s="74"/>
      <c r="DX171" s="74"/>
      <c r="DY171" s="74"/>
      <c r="DZ171" s="74"/>
      <c r="EA171" s="74"/>
      <c r="EB171" s="74"/>
      <c r="EC171" s="74"/>
      <c r="ED171" s="74"/>
      <c r="EE171" s="74"/>
      <c r="EF171" s="74"/>
      <c r="EG171" s="74"/>
      <c r="EH171" s="74"/>
      <c r="EI171" s="74"/>
      <c r="EJ171" s="74"/>
      <c r="EK171" s="74"/>
      <c r="EL171" s="74"/>
      <c r="EM171" s="74"/>
      <c r="EN171" s="74"/>
      <c r="EO171" s="74"/>
      <c r="EP171" s="74"/>
      <c r="EQ171" s="74"/>
      <c r="ER171" s="74"/>
      <c r="ES171" s="74"/>
      <c r="ET171" s="74"/>
      <c r="EU171" s="74"/>
      <c r="EV171" s="74"/>
      <c r="EW171" s="74"/>
      <c r="EX171" s="74"/>
      <c r="EY171" s="74"/>
      <c r="EZ171" s="74"/>
      <c r="FA171" s="74"/>
      <c r="FB171" s="74"/>
      <c r="FC171" s="74"/>
      <c r="FD171" s="74"/>
      <c r="FE171" s="74"/>
      <c r="FF171" s="74"/>
      <c r="FG171" s="74"/>
      <c r="FH171" s="74"/>
      <c r="FI171" s="74"/>
      <c r="FJ171" s="74">
        <v>947360.40913045011</v>
      </c>
      <c r="FK171" s="74">
        <v>1004175.72375467</v>
      </c>
      <c r="FL171" s="74">
        <v>1045267.11774755</v>
      </c>
      <c r="FM171" s="74">
        <v>1205713.88610356</v>
      </c>
      <c r="FN171" s="74">
        <v>100163.75417107</v>
      </c>
      <c r="FO171" s="74">
        <v>320902.13566926989</v>
      </c>
      <c r="FP171" s="74">
        <v>413063.97040028998</v>
      </c>
      <c r="FQ171" s="74">
        <v>467833.30362239998</v>
      </c>
      <c r="FR171" s="74">
        <v>518127.93259251001</v>
      </c>
      <c r="FS171" s="74">
        <v>583985.16862813011</v>
      </c>
      <c r="FT171" s="74">
        <v>967913.29936800001</v>
      </c>
      <c r="FU171" s="74">
        <v>1128114.8660786501</v>
      </c>
      <c r="FV171" s="74">
        <v>1335046.8706787301</v>
      </c>
      <c r="FW171" s="74">
        <v>1616595.74731556</v>
      </c>
      <c r="FX171" s="74">
        <v>1763914.5630416099</v>
      </c>
      <c r="FY171" s="74">
        <v>1877356.57828056</v>
      </c>
      <c r="FZ171" s="74">
        <v>244356.50543173001</v>
      </c>
      <c r="GA171" s="74">
        <v>352140.06734761997</v>
      </c>
      <c r="GB171" s="74">
        <v>692015.00758548011</v>
      </c>
      <c r="GC171" s="74">
        <v>1046862.4744104</v>
      </c>
      <c r="GD171" s="74">
        <v>1215683.0239364</v>
      </c>
      <c r="GE171" s="74">
        <v>1491997.1719494001</v>
      </c>
      <c r="GF171" s="74">
        <v>1666923.7312395</v>
      </c>
      <c r="GG171" s="74">
        <v>1991812.8423506999</v>
      </c>
      <c r="GH171" s="74">
        <v>2415771.5196334599</v>
      </c>
      <c r="GI171" s="74">
        <v>2570786.3194554602</v>
      </c>
      <c r="GJ171" s="74">
        <v>2770234.9405805599</v>
      </c>
      <c r="GK171" s="74">
        <v>3019208.3221845599</v>
      </c>
      <c r="GL171" s="74">
        <v>218478.04063517999</v>
      </c>
      <c r="GM171" s="74">
        <v>651958.97533546016</v>
      </c>
      <c r="GN171" s="74">
        <v>821708.63450954005</v>
      </c>
      <c r="GO171" s="74">
        <v>982183.14026055997</v>
      </c>
      <c r="GP171" s="74">
        <v>1109602.43235563</v>
      </c>
      <c r="GQ171" s="74">
        <v>1194410.8967504499</v>
      </c>
      <c r="GR171" s="74">
        <v>1272107.52474948</v>
      </c>
      <c r="GS171" s="74">
        <v>1323239.3301751199</v>
      </c>
      <c r="GT171" s="74">
        <v>1400079.66852707</v>
      </c>
      <c r="GU171" s="74">
        <v>1464920.1567289601</v>
      </c>
      <c r="GV171" s="74">
        <v>1514348.9708620801</v>
      </c>
      <c r="GW171" s="74">
        <v>1587697.3484444499</v>
      </c>
      <c r="GX171" s="74">
        <v>79266.55666591</v>
      </c>
      <c r="GY171" s="74">
        <v>213130.35548900001</v>
      </c>
      <c r="GZ171" s="74">
        <v>339879.47763444</v>
      </c>
      <c r="HA171" s="74">
        <v>443697.84682585998</v>
      </c>
      <c r="HB171" s="74">
        <v>501348.08488575998</v>
      </c>
      <c r="HC171" s="74">
        <v>566192.62970140995</v>
      </c>
      <c r="HD171" s="74">
        <v>612221.55096139002</v>
      </c>
      <c r="HE171" s="74">
        <v>678125.98688343994</v>
      </c>
      <c r="HF171" s="74">
        <v>725164.17785574007</v>
      </c>
      <c r="HG171" s="74">
        <v>770097.81956808991</v>
      </c>
      <c r="HH171" s="74">
        <v>816644.65226214996</v>
      </c>
      <c r="HI171" s="74">
        <v>863078.86164879007</v>
      </c>
      <c r="HJ171" s="74">
        <v>69038.762636930012</v>
      </c>
      <c r="HK171" s="74">
        <v>113207.10117551</v>
      </c>
      <c r="HL171" s="74">
        <v>179697.16795373999</v>
      </c>
      <c r="HM171" s="74">
        <v>229033.97262832001</v>
      </c>
      <c r="HN171" s="74">
        <v>332629.12430297001</v>
      </c>
      <c r="HO171" s="74">
        <v>418495.49669047003</v>
      </c>
      <c r="HP171" s="74">
        <v>476520.04113793001</v>
      </c>
      <c r="HQ171" s="74">
        <v>550290.77722860989</v>
      </c>
      <c r="HR171" s="74">
        <v>612236.55523409997</v>
      </c>
      <c r="HS171" s="74">
        <v>694561.36959692999</v>
      </c>
      <c r="HT171" s="74">
        <v>786781.42367232009</v>
      </c>
      <c r="HU171" s="74">
        <v>892691.61677154992</v>
      </c>
      <c r="HV171" s="74">
        <v>125102.62746742</v>
      </c>
      <c r="HW171" s="74">
        <v>152535.68632722</v>
      </c>
      <c r="HX171" s="74">
        <v>225272.75549444999</v>
      </c>
      <c r="HY171" s="74">
        <v>280602.02042352001</v>
      </c>
      <c r="HZ171" s="74">
        <v>414614.07716470998</v>
      </c>
      <c r="IA171" s="74">
        <v>494533.29349591001</v>
      </c>
      <c r="IB171" s="74">
        <v>627932.34374992002</v>
      </c>
      <c r="IC171" s="74">
        <v>784802.54362822999</v>
      </c>
      <c r="ID171" s="74">
        <v>887024.06251919013</v>
      </c>
      <c r="IE171" s="74">
        <v>973877.13346404</v>
      </c>
      <c r="IF171" s="74">
        <v>1047494.9521909</v>
      </c>
      <c r="IG171" s="74">
        <v>1121804.29526794</v>
      </c>
      <c r="IH171" s="74">
        <v>58621.91580191</v>
      </c>
      <c r="II171" s="74">
        <v>135797.88663066001</v>
      </c>
      <c r="IJ171" s="74">
        <v>247306.08573680001</v>
      </c>
      <c r="IK171" s="74">
        <v>337442.85311565001</v>
      </c>
      <c r="IL171" s="74">
        <v>413872.14630928013</v>
      </c>
      <c r="IM171" s="74">
        <v>492147.15080757003</v>
      </c>
      <c r="IN171" s="74">
        <v>590031.21805909986</v>
      </c>
      <c r="IO171" s="74">
        <v>694318.90919196</v>
      </c>
      <c r="IP171" s="74">
        <v>752091.92474569986</v>
      </c>
      <c r="IQ171" s="74">
        <v>799777.72005282994</v>
      </c>
      <c r="IR171" s="74">
        <v>842747.69054509001</v>
      </c>
      <c r="IS171" s="74">
        <v>1057382.63679979</v>
      </c>
      <c r="IT171" s="74">
        <v>161777.14746057999</v>
      </c>
      <c r="IU171" s="74">
        <v>316154.94136619999</v>
      </c>
      <c r="IV171" s="74">
        <v>634105.33698858996</v>
      </c>
      <c r="IW171" s="74">
        <v>963790.49914057995</v>
      </c>
      <c r="IX171" s="74">
        <v>1328889.5560329701</v>
      </c>
      <c r="IY171" s="74">
        <v>1462446.7399421099</v>
      </c>
      <c r="IZ171" s="74">
        <v>1607346.5292827601</v>
      </c>
      <c r="JA171" s="74">
        <v>1694503</v>
      </c>
      <c r="JB171" s="74">
        <v>1798672.41881561</v>
      </c>
      <c r="JC171" s="74">
        <v>1864030.8505062601</v>
      </c>
      <c r="JD171" s="74">
        <v>1948654.1572150099</v>
      </c>
      <c r="JE171" s="74">
        <v>2081754.13733095</v>
      </c>
      <c r="JF171" s="74">
        <v>152693.46616685</v>
      </c>
    </row>
    <row r="172" spans="1:266 16384:16384" ht="12.9" customHeight="1" x14ac:dyDescent="0.2">
      <c r="A172" s="23" t="s">
        <v>169</v>
      </c>
      <c r="B172" s="53"/>
      <c r="C172" s="53"/>
      <c r="D172" s="53"/>
      <c r="E172" s="45"/>
      <c r="F172" s="45"/>
      <c r="G172" s="45"/>
      <c r="H172" s="53"/>
      <c r="I172" s="53"/>
      <c r="J172" s="53"/>
      <c r="K172" s="53"/>
      <c r="L172" s="51"/>
      <c r="M172" s="51"/>
      <c r="N172" s="53"/>
      <c r="O172" s="53"/>
      <c r="P172" s="53"/>
      <c r="Q172" s="45"/>
      <c r="R172" s="45"/>
      <c r="S172" s="45"/>
      <c r="T172" s="53"/>
      <c r="U172" s="53"/>
      <c r="V172" s="53"/>
      <c r="W172" s="53"/>
      <c r="X172" s="51"/>
      <c r="Y172" s="51"/>
      <c r="Z172" s="24">
        <v>36399</v>
      </c>
      <c r="AA172" s="24">
        <v>64393</v>
      </c>
      <c r="AB172" s="24">
        <v>97768</v>
      </c>
      <c r="AC172" s="24">
        <v>117182</v>
      </c>
      <c r="AD172" s="24">
        <v>163528</v>
      </c>
      <c r="AE172" s="24">
        <v>238937</v>
      </c>
      <c r="AF172" s="10">
        <v>404900</v>
      </c>
      <c r="AG172" s="24">
        <v>465539</v>
      </c>
      <c r="AH172" s="24">
        <v>401197</v>
      </c>
      <c r="AI172" s="24">
        <v>445016</v>
      </c>
      <c r="AJ172" s="24">
        <v>491456</v>
      </c>
      <c r="AK172" s="24">
        <v>554336</v>
      </c>
      <c r="AL172" s="24">
        <v>45030</v>
      </c>
      <c r="AM172" s="24">
        <v>68136</v>
      </c>
      <c r="AN172" s="24">
        <v>91147</v>
      </c>
      <c r="AO172" s="24">
        <v>99276</v>
      </c>
      <c r="AP172" s="24">
        <v>201771</v>
      </c>
      <c r="AQ172" s="24">
        <v>248670</v>
      </c>
      <c r="AR172" s="10">
        <v>341399.04493142001</v>
      </c>
      <c r="AS172" s="24">
        <v>438594.74381424999</v>
      </c>
      <c r="AT172" s="24">
        <v>477440.04888159002</v>
      </c>
      <c r="AU172" s="24">
        <v>514497.76864123013</v>
      </c>
      <c r="AV172" s="24">
        <v>560443.89523363987</v>
      </c>
      <c r="AW172" s="24">
        <v>629405.63136682997</v>
      </c>
      <c r="AX172" s="24">
        <v>34135.372363610011</v>
      </c>
      <c r="AY172" s="24">
        <v>70709.12558081001</v>
      </c>
      <c r="AZ172" s="24">
        <v>100681.71313274</v>
      </c>
      <c r="BA172" s="24">
        <v>133775.60166934991</v>
      </c>
      <c r="BB172" s="24">
        <v>165420.43032122991</v>
      </c>
      <c r="BC172" s="24">
        <v>191196.29019783001</v>
      </c>
      <c r="BD172" s="10">
        <v>203519.03909552001</v>
      </c>
      <c r="BE172" s="24">
        <v>211386.56822459001</v>
      </c>
      <c r="BF172" s="24">
        <v>225818.20224451</v>
      </c>
      <c r="BG172" s="24">
        <v>246006.74546959999</v>
      </c>
      <c r="BH172" s="24">
        <v>265571.96489768999</v>
      </c>
      <c r="BI172" s="24">
        <v>283150</v>
      </c>
      <c r="BJ172" s="24">
        <v>25997.278092010001</v>
      </c>
      <c r="BK172" s="24">
        <v>44513.823603019991</v>
      </c>
      <c r="BL172" s="24">
        <v>63738.233273340004</v>
      </c>
      <c r="BM172" s="24">
        <v>79323.360293040008</v>
      </c>
      <c r="BN172" s="24">
        <v>92613.612418679986</v>
      </c>
      <c r="BO172" s="24">
        <v>119417.15526407999</v>
      </c>
      <c r="BP172" s="24">
        <v>144283.8674431</v>
      </c>
      <c r="BQ172" s="24">
        <v>174079.42391379</v>
      </c>
      <c r="BR172" s="24">
        <v>198029.66453574001</v>
      </c>
      <c r="BS172" s="24">
        <v>230407.95219740999</v>
      </c>
      <c r="BT172" s="24">
        <v>251246.12100287</v>
      </c>
      <c r="BU172" s="24">
        <v>287864.40741541999</v>
      </c>
      <c r="BV172" s="24">
        <v>16965.613959099999</v>
      </c>
      <c r="BW172" s="24">
        <v>49512.679264370003</v>
      </c>
      <c r="BX172" s="24">
        <v>80611.952786770009</v>
      </c>
      <c r="BY172" s="24">
        <v>131616.66246873999</v>
      </c>
      <c r="BZ172" s="24">
        <v>191395.10446489</v>
      </c>
      <c r="CA172" s="24">
        <v>223287.12791069999</v>
      </c>
      <c r="CB172" s="24">
        <v>247317.63077916001</v>
      </c>
      <c r="CC172" s="24">
        <v>270933.27226305997</v>
      </c>
      <c r="CD172" s="24">
        <v>304948.2367749</v>
      </c>
      <c r="CE172" s="24">
        <v>326635.24759791</v>
      </c>
      <c r="CF172" s="24">
        <v>340277.29428874998</v>
      </c>
      <c r="CG172" s="24">
        <v>380036.08837164007</v>
      </c>
      <c r="CH172" s="24">
        <v>22314.81679587</v>
      </c>
      <c r="CI172" s="24">
        <v>41352.894401610007</v>
      </c>
      <c r="CJ172" s="24">
        <v>70525.152917809988</v>
      </c>
      <c r="CK172" s="24">
        <v>100977.51837375</v>
      </c>
      <c r="CL172" s="24">
        <v>126452.82345955</v>
      </c>
      <c r="CM172" s="24">
        <v>164147.84559975</v>
      </c>
      <c r="CN172" s="24">
        <v>191337.29009589</v>
      </c>
      <c r="CO172" s="24">
        <v>216932.52543800001</v>
      </c>
      <c r="CP172" s="24">
        <v>256817.61036531001</v>
      </c>
      <c r="CQ172" s="24">
        <v>302843.58549889998</v>
      </c>
      <c r="CR172" s="24">
        <v>373491.43794504</v>
      </c>
      <c r="CS172" s="24">
        <v>417542.96169437998</v>
      </c>
      <c r="CT172" s="24">
        <v>44796.2383634</v>
      </c>
      <c r="CU172" s="24">
        <v>71816.776910559987</v>
      </c>
      <c r="CV172" s="24">
        <v>113716.31495995</v>
      </c>
      <c r="CW172" s="24">
        <v>157797.94385166999</v>
      </c>
      <c r="CX172" s="24">
        <v>178209.90499333001</v>
      </c>
      <c r="CY172" s="24">
        <v>222742.41375569999</v>
      </c>
      <c r="CZ172" s="24">
        <v>256481.92084837999</v>
      </c>
      <c r="DA172" s="24">
        <v>285139.62248044001</v>
      </c>
      <c r="DB172" s="24">
        <v>306244.89697489998</v>
      </c>
      <c r="DC172" s="24">
        <v>441251.11460763012</v>
      </c>
      <c r="DD172" s="24">
        <v>516339.54074456001</v>
      </c>
      <c r="DE172" s="24">
        <v>524019.76111904008</v>
      </c>
      <c r="DF172" s="24">
        <v>55089.205988070004</v>
      </c>
      <c r="DG172" s="24">
        <v>111680.92915888</v>
      </c>
      <c r="DH172" s="24">
        <v>139594.91459388001</v>
      </c>
      <c r="DI172" s="24">
        <v>178307.62929859001</v>
      </c>
      <c r="DJ172" s="24">
        <v>205057.93396900999</v>
      </c>
      <c r="DK172" s="24">
        <v>225701.38955116001</v>
      </c>
      <c r="DL172" s="24">
        <v>247717.79717855991</v>
      </c>
      <c r="DM172" s="24">
        <v>271363.62856912002</v>
      </c>
      <c r="DN172" s="24">
        <v>295727.27110751002</v>
      </c>
      <c r="DO172" s="24">
        <v>313601.12497077999</v>
      </c>
      <c r="DP172" s="24">
        <v>337285.82094825001</v>
      </c>
      <c r="DQ172" s="24">
        <v>435682.29570088012</v>
      </c>
      <c r="DR172" s="24">
        <v>80459.744781900008</v>
      </c>
      <c r="DS172" s="24">
        <v>140203.51276904999</v>
      </c>
      <c r="DT172" s="24">
        <v>181800.85817652999</v>
      </c>
      <c r="DU172" s="24">
        <v>215965.28089046001</v>
      </c>
      <c r="DV172" s="24">
        <v>255401.23085691</v>
      </c>
      <c r="DW172" s="24">
        <v>281391.25801105</v>
      </c>
      <c r="DX172" s="24">
        <v>309728.44610617001</v>
      </c>
      <c r="DY172" s="24">
        <v>335670.34626134997</v>
      </c>
      <c r="DZ172" s="24">
        <v>370216.75752041</v>
      </c>
      <c r="EA172" s="24">
        <v>406355.08240449999</v>
      </c>
      <c r="EB172" s="24">
        <v>494762.12052587979</v>
      </c>
      <c r="EC172" s="24">
        <v>559844.4353521599</v>
      </c>
      <c r="ED172" s="24">
        <v>57175.927175769997</v>
      </c>
      <c r="EE172" s="24">
        <v>94706.336201729995</v>
      </c>
      <c r="EF172" s="24">
        <v>215138.90279863999</v>
      </c>
      <c r="EG172" s="24">
        <v>315126.58798101998</v>
      </c>
      <c r="EH172" s="24">
        <v>379480.26316587999</v>
      </c>
      <c r="EI172" s="24">
        <v>440619.47794140998</v>
      </c>
      <c r="EJ172" s="24">
        <v>511718.39838173997</v>
      </c>
      <c r="EK172" s="24">
        <v>621008.24724078015</v>
      </c>
      <c r="EL172" s="24">
        <v>694065.11535620003</v>
      </c>
      <c r="EM172" s="24">
        <v>730193.36975699989</v>
      </c>
      <c r="EN172" s="24">
        <v>799587.52785661002</v>
      </c>
      <c r="EO172" s="24">
        <v>870825.13154146995</v>
      </c>
      <c r="EP172" s="24">
        <v>64247.356216079992</v>
      </c>
      <c r="EQ172" s="24">
        <v>301734.24816542998</v>
      </c>
      <c r="ER172" s="24">
        <v>405057.82915064</v>
      </c>
      <c r="ES172" s="24">
        <v>476177.03477132</v>
      </c>
      <c r="ET172" s="24">
        <v>644546.58683498006</v>
      </c>
      <c r="EU172" s="24">
        <v>766224.61789682007</v>
      </c>
      <c r="EV172" s="24">
        <v>896860.99509909994</v>
      </c>
      <c r="EW172" s="24">
        <v>949045.30759715999</v>
      </c>
      <c r="EX172" s="24">
        <v>1011543.7666618699</v>
      </c>
      <c r="EY172" s="24">
        <v>1081760.2538455599</v>
      </c>
      <c r="EZ172" s="24">
        <v>1145719.4222148601</v>
      </c>
      <c r="FA172" s="24">
        <v>1331780.6978378701</v>
      </c>
      <c r="FB172" s="24">
        <v>152462.97756195001</v>
      </c>
      <c r="FC172" s="24">
        <v>288768.05534922</v>
      </c>
      <c r="FD172" s="24">
        <v>357117.13274683</v>
      </c>
      <c r="FE172" s="24">
        <v>511485.9586361199</v>
      </c>
      <c r="FF172" s="24">
        <v>655128.41291291988</v>
      </c>
      <c r="FG172" s="24">
        <v>788642.87784994987</v>
      </c>
      <c r="FH172" s="24">
        <v>936834.95843288011</v>
      </c>
      <c r="FI172" s="24">
        <v>1031219.39944562</v>
      </c>
      <c r="FJ172" s="24">
        <f>+FJ173+FJ174</f>
        <v>1133015.7182548898</v>
      </c>
      <c r="FK172" s="24">
        <f>+FK173+FK174</f>
        <v>1213150.6981087602</v>
      </c>
      <c r="FL172" s="24">
        <f>+FL173+FL174</f>
        <v>1277593.9658079199</v>
      </c>
      <c r="FM172" s="24">
        <f>+FM173+FM174</f>
        <v>1462772.9340492298</v>
      </c>
      <c r="FN172" s="24">
        <f>+FN173+FN174</f>
        <v>126306.96776333</v>
      </c>
      <c r="FO172" s="24">
        <f>+FO173+FO174</f>
        <v>369710.07593816001</v>
      </c>
      <c r="FP172" s="24">
        <f>+FP173+FP174</f>
        <v>488099.08086720004</v>
      </c>
      <c r="FQ172" s="24">
        <f>+FQ173+FQ174</f>
        <v>568765.61273353011</v>
      </c>
      <c r="FR172" s="24">
        <f>+FR173+FR174</f>
        <v>646705.52093590004</v>
      </c>
      <c r="FS172" s="24">
        <f>+FS173+FS174</f>
        <v>739342.99652133998</v>
      </c>
      <c r="FT172" s="24">
        <f>+FT173+FT174</f>
        <v>1151597.75156836</v>
      </c>
      <c r="FU172" s="24">
        <f>+FU173+FU174</f>
        <v>1339028.3775415998</v>
      </c>
      <c r="FV172" s="24">
        <f>+FV173+FV174</f>
        <v>1573068.4195555798</v>
      </c>
      <c r="FW172" s="24">
        <f>+FW173+FW174</f>
        <v>1873963.61031981</v>
      </c>
      <c r="FX172" s="24">
        <f>+FX173+FX174</f>
        <v>2050339.5890361699</v>
      </c>
      <c r="FY172" s="24">
        <f>+FY173+FY174</f>
        <v>2194574.47626522</v>
      </c>
      <c r="FZ172" s="24">
        <f>+FZ173+FZ174</f>
        <v>274448.00319207</v>
      </c>
      <c r="GA172" s="24">
        <f>+GA173+GA174</f>
        <v>397287.51940878999</v>
      </c>
      <c r="GB172" s="24">
        <f>+GB173+GB174</f>
        <v>762486.6507943999</v>
      </c>
      <c r="GC172" s="24">
        <f>+GC173+GC174</f>
        <v>1126946.3160593</v>
      </c>
      <c r="GD172" s="24">
        <f>+GD173+GD174</f>
        <v>1318072.7356583299</v>
      </c>
      <c r="GE172" s="24">
        <f>+GE173+GE174</f>
        <v>1616427.7032069899</v>
      </c>
      <c r="GF172" s="24">
        <f>+GF173+GF174</f>
        <v>1812601.7799839599</v>
      </c>
      <c r="GG172" s="24">
        <f>+GG173+GG174</f>
        <v>2158724.5492586102</v>
      </c>
      <c r="GH172" s="24">
        <f>+GH173+GH174</f>
        <v>2601803.90667065</v>
      </c>
      <c r="GI172" s="24">
        <f>+GI173+GI174</f>
        <v>2780982.9220580901</v>
      </c>
      <c r="GJ172" s="24">
        <f>+GJ173+GJ174</f>
        <v>2997740.9999241009</v>
      </c>
      <c r="GK172" s="24">
        <f>+GK173+GK174</f>
        <v>3272680.8801292698</v>
      </c>
      <c r="GL172" s="24">
        <f>+GL173+GL174</f>
        <v>243208.43208992999</v>
      </c>
      <c r="GM172" s="24">
        <f>+GM173+GM174</f>
        <v>697961.83033915004</v>
      </c>
      <c r="GN172" s="24">
        <f>+GN173+GN174</f>
        <v>893730.70619781001</v>
      </c>
      <c r="GO172" s="24">
        <f>+GO173+GO174</f>
        <v>1077874.5718713598</v>
      </c>
      <c r="GP172" s="24">
        <f>+GP173+GP174</f>
        <v>1223134.6177324599</v>
      </c>
      <c r="GQ172" s="24">
        <f>+GQ173+GQ174</f>
        <v>1337363.3005115401</v>
      </c>
      <c r="GR172" s="24">
        <f>+GR173+GR174</f>
        <v>1433816.59839579</v>
      </c>
      <c r="GS172" s="24">
        <f>+GS173+GS174</f>
        <v>1507435.8639040601</v>
      </c>
      <c r="GT172" s="24">
        <f>+GT173+GT174</f>
        <v>1604858.7077665199</v>
      </c>
      <c r="GU172" s="24">
        <f>+GU173+GU174</f>
        <v>1687081.44853643</v>
      </c>
      <c r="GV172" s="24">
        <f>+GV173+GV174</f>
        <v>1755210.95772471</v>
      </c>
      <c r="GW172" s="24">
        <f>+GW173+GW174</f>
        <v>1856908.5944441601</v>
      </c>
      <c r="GX172" s="24">
        <f>+GX173+GX174</f>
        <v>103661.59287763</v>
      </c>
      <c r="GY172" s="24">
        <f>+GY173+GY174</f>
        <v>264533.72852702002</v>
      </c>
      <c r="GZ172" s="24">
        <f>+GZ173+GZ174</f>
        <v>413667.52930598002</v>
      </c>
      <c r="HA172" s="24">
        <f>+HA173+HA174</f>
        <v>542472.86274373997</v>
      </c>
      <c r="HB172" s="24">
        <f>+HB173+HB174</f>
        <v>625297.23329368001</v>
      </c>
      <c r="HC172" s="24">
        <f>+HC173+HC174</f>
        <v>715441.95107836998</v>
      </c>
      <c r="HD172" s="24">
        <f>+HD173+HD174</f>
        <v>787582.8285857701</v>
      </c>
      <c r="HE172" s="24">
        <f>+HE173+HE174</f>
        <v>877614.06905159994</v>
      </c>
      <c r="HF172" s="24">
        <f>+HF173+HF174</f>
        <v>949994.50713561999</v>
      </c>
      <c r="HG172" s="24">
        <f>+HG173+HG174</f>
        <v>1022533.10561784</v>
      </c>
      <c r="HH172" s="24">
        <f>+HH173+HH174</f>
        <v>1094758.0828245999</v>
      </c>
      <c r="HI172" s="24">
        <f>+HI173+HI174</f>
        <v>1171059.33301585</v>
      </c>
      <c r="HJ172" s="24">
        <f>+HJ173+HJ174</f>
        <v>96032.384347059997</v>
      </c>
      <c r="HK172" s="24">
        <f>+HK173+HK174</f>
        <v>166399.19083166</v>
      </c>
      <c r="HL172" s="24">
        <f>+HL173+HL174</f>
        <v>261543.40293879001</v>
      </c>
      <c r="HM172" s="24">
        <f>+HM173+HM174</f>
        <v>337678.14734128001</v>
      </c>
      <c r="HN172" s="24">
        <f>+HN173+HN174</f>
        <v>464754.04022955999</v>
      </c>
      <c r="HO172" s="24">
        <f>+HO173+HO174</f>
        <v>580171.34260054003</v>
      </c>
      <c r="HP172" s="24">
        <f>+HP173+HP174</f>
        <v>665629.83177842014</v>
      </c>
      <c r="HQ172" s="24">
        <f>+HQ173+HQ174</f>
        <v>768279.53097558999</v>
      </c>
      <c r="HR172" s="24">
        <f>+HR173+HR174</f>
        <v>856107.70720271999</v>
      </c>
      <c r="HS172" s="24">
        <f>+HS173+HS174</f>
        <v>964338.50559744006</v>
      </c>
      <c r="HT172" s="24">
        <f>+HT173+HT174</f>
        <v>1087602.32730418</v>
      </c>
      <c r="HU172" s="24">
        <f>+HU173+HU174</f>
        <v>1222763.3760063802</v>
      </c>
      <c r="HV172" s="24">
        <f>+HV173+HV174</f>
        <v>153849.49441470002</v>
      </c>
      <c r="HW172" s="24">
        <f>+HW173+HW174</f>
        <v>190164.26713378</v>
      </c>
      <c r="HX172" s="24">
        <f>+HX173+HX174</f>
        <v>282642.90055317001</v>
      </c>
      <c r="HY172" s="24">
        <f>+HY173+HY174</f>
        <v>357293.16446459998</v>
      </c>
      <c r="HZ172" s="24">
        <f>+HZ173+HZ174</f>
        <v>513323.13197896996</v>
      </c>
      <c r="IA172" s="24">
        <f>+IA173+IA174</f>
        <v>616624.95686646993</v>
      </c>
      <c r="IB172" s="24">
        <f>+IB173+IB174</f>
        <v>777316.31808687001</v>
      </c>
      <c r="IC172" s="24">
        <f>+IC173+IC174</f>
        <v>952348.6421455401</v>
      </c>
      <c r="ID172" s="24">
        <f>+ID173+ID174</f>
        <v>1074428.2086249101</v>
      </c>
      <c r="IE172" s="24">
        <f>+IE173+IE174</f>
        <v>1182054.61847728</v>
      </c>
      <c r="IF172" s="24">
        <f>+IF173+IF174</f>
        <v>1280427.4207500801</v>
      </c>
      <c r="IG172" s="24">
        <f>+IG173+IG174</f>
        <v>1377521.1334693001</v>
      </c>
      <c r="IH172" s="24">
        <f>+IH173+IH174</f>
        <v>81228.0788684</v>
      </c>
      <c r="II172" s="24">
        <f>+II173+II174</f>
        <v>181858.85940578999</v>
      </c>
      <c r="IJ172" s="24">
        <f>+IJ173+IJ174</f>
        <v>317008.72114831</v>
      </c>
      <c r="IK172" s="24">
        <f>+IK173+IK174</f>
        <v>432830.76989184006</v>
      </c>
      <c r="IL172" s="24">
        <f>+IL173+IL174</f>
        <v>529595.15537167003</v>
      </c>
      <c r="IM172" s="24">
        <f>+IM173+IM174</f>
        <v>628898.67649857001</v>
      </c>
      <c r="IN172" s="24">
        <f>+IN173+IN174</f>
        <v>748819.26545777009</v>
      </c>
      <c r="IO172" s="24">
        <f>+IO173+IO174</f>
        <v>877327.24799070996</v>
      </c>
      <c r="IP172" s="24">
        <f>+IP173+IP174</f>
        <v>958815.25596952997</v>
      </c>
      <c r="IQ172" s="24">
        <f>+IQ173+IQ174</f>
        <v>1032231.93999631</v>
      </c>
      <c r="IR172" s="24">
        <f>+IR173+IR174</f>
        <v>1101189.7716981201</v>
      </c>
      <c r="IS172" s="24">
        <f>+IS173+IS174</f>
        <v>1348100.6902022699</v>
      </c>
      <c r="IT172" s="24">
        <f>+IT173+IT174</f>
        <v>185491.85178155001</v>
      </c>
      <c r="IU172" s="24">
        <f>+IU173+IU174</f>
        <v>384896.02914269996</v>
      </c>
      <c r="IV172" s="24">
        <f>+IV173+IV174</f>
        <v>750457.83778500999</v>
      </c>
      <c r="IW172" s="24">
        <f>+IW173+IW174</f>
        <v>1090373.2820395399</v>
      </c>
      <c r="IX172" s="24">
        <f>+IX173+IX174</f>
        <v>1473306.49568122</v>
      </c>
      <c r="IY172" s="24">
        <f>+IY173+IY174</f>
        <v>1637612.7501031999</v>
      </c>
      <c r="IZ172" s="24">
        <f>+IZ173+IZ174</f>
        <v>1798972.5366638</v>
      </c>
      <c r="JA172" s="24">
        <f>+JA173+JA174</f>
        <v>1915244</v>
      </c>
      <c r="JB172" s="24">
        <f>+JB173+JB174</f>
        <v>2049767.5029478699</v>
      </c>
      <c r="JC172" s="24">
        <f>+JC173+JC174</f>
        <v>2147030.7103228001</v>
      </c>
      <c r="JD172" s="24">
        <f>+JD173+JD174</f>
        <v>2267174.5964303301</v>
      </c>
      <c r="JE172" s="24">
        <f>+JE173+JE174</f>
        <v>2428246.7598060998</v>
      </c>
      <c r="JF172" s="24">
        <f>+JF173+JF174</f>
        <v>172580.17128041002</v>
      </c>
      <c r="XFD172" s="24"/>
    </row>
    <row r="173" spans="1:266 16384:16384" ht="12.9" customHeight="1" x14ac:dyDescent="0.2">
      <c r="A173" s="23" t="s">
        <v>170</v>
      </c>
      <c r="B173" s="53"/>
      <c r="C173" s="53"/>
      <c r="D173" s="53"/>
      <c r="E173" s="45"/>
      <c r="F173" s="45"/>
      <c r="G173" s="45"/>
      <c r="H173" s="53"/>
      <c r="I173" s="53"/>
      <c r="J173" s="53"/>
      <c r="K173" s="53"/>
      <c r="L173" s="51"/>
      <c r="M173" s="51"/>
      <c r="N173" s="53"/>
      <c r="O173" s="53"/>
      <c r="P173" s="53"/>
      <c r="Q173" s="45"/>
      <c r="R173" s="45"/>
      <c r="S173" s="45"/>
      <c r="T173" s="53"/>
      <c r="U173" s="53"/>
      <c r="V173" s="53"/>
      <c r="W173" s="53"/>
      <c r="X173" s="51"/>
      <c r="Y173" s="51"/>
      <c r="Z173" s="74"/>
      <c r="AA173" s="74"/>
      <c r="AB173" s="74"/>
      <c r="AC173" s="74"/>
      <c r="AD173" s="74"/>
      <c r="AE173" s="74"/>
      <c r="AF173" s="111"/>
      <c r="AG173" s="74"/>
      <c r="AH173" s="74"/>
      <c r="AI173" s="74"/>
      <c r="AJ173" s="74"/>
      <c r="AK173" s="74"/>
      <c r="AL173" s="74"/>
      <c r="AM173" s="74"/>
      <c r="AN173" s="74"/>
      <c r="AO173" s="74"/>
      <c r="AP173" s="74"/>
      <c r="AQ173" s="74"/>
      <c r="AR173" s="111"/>
      <c r="AS173" s="74"/>
      <c r="AT173" s="74"/>
      <c r="AU173" s="74"/>
      <c r="AV173" s="74"/>
      <c r="AW173" s="74"/>
      <c r="AX173" s="74"/>
      <c r="AY173" s="74"/>
      <c r="AZ173" s="74"/>
      <c r="BA173" s="74"/>
      <c r="BB173" s="74"/>
      <c r="BC173" s="74"/>
      <c r="BD173" s="111"/>
      <c r="BE173" s="74"/>
      <c r="BF173" s="74"/>
      <c r="BG173" s="74"/>
      <c r="BH173" s="74"/>
      <c r="BI173" s="74"/>
      <c r="BJ173" s="74"/>
      <c r="BK173" s="74"/>
      <c r="BL173" s="74"/>
      <c r="BM173" s="74"/>
      <c r="BN173" s="74"/>
      <c r="BO173" s="74"/>
      <c r="BP173" s="74"/>
      <c r="BQ173" s="74"/>
      <c r="BR173" s="74"/>
      <c r="BS173" s="74"/>
      <c r="BT173" s="74"/>
      <c r="BU173" s="74"/>
      <c r="BV173" s="74"/>
      <c r="BW173" s="74"/>
      <c r="BX173" s="74"/>
      <c r="BY173" s="74"/>
      <c r="BZ173" s="74"/>
      <c r="CA173" s="74"/>
      <c r="CB173" s="74"/>
      <c r="CC173" s="74"/>
      <c r="CD173" s="74"/>
      <c r="CE173" s="74"/>
      <c r="CF173" s="74"/>
      <c r="CG173" s="74"/>
      <c r="CH173" s="74"/>
      <c r="CI173" s="74"/>
      <c r="CJ173" s="74"/>
      <c r="CK173" s="74"/>
      <c r="CL173" s="74"/>
      <c r="CM173" s="74"/>
      <c r="CN173" s="74"/>
      <c r="CO173" s="74"/>
      <c r="CP173" s="74"/>
      <c r="CQ173" s="74"/>
      <c r="CR173" s="74"/>
      <c r="CS173" s="74"/>
      <c r="CT173" s="74"/>
      <c r="CU173" s="74"/>
      <c r="CV173" s="74"/>
      <c r="CW173" s="74"/>
      <c r="CX173" s="74"/>
      <c r="CY173" s="74"/>
      <c r="CZ173" s="74"/>
      <c r="DA173" s="74"/>
      <c r="DB173" s="74"/>
      <c r="DC173" s="74"/>
      <c r="DD173" s="74"/>
      <c r="DE173" s="74"/>
      <c r="DF173" s="74"/>
      <c r="DG173" s="74"/>
      <c r="DH173" s="74"/>
      <c r="DI173" s="74"/>
      <c r="DJ173" s="74"/>
      <c r="DK173" s="74"/>
      <c r="DL173" s="74"/>
      <c r="DM173" s="74"/>
      <c r="DN173" s="74"/>
      <c r="DO173" s="74"/>
      <c r="DP173" s="74"/>
      <c r="DQ173" s="74"/>
      <c r="DR173" s="74"/>
      <c r="DS173" s="74"/>
      <c r="DT173" s="74"/>
      <c r="DU173" s="74"/>
      <c r="DV173" s="74"/>
      <c r="DW173" s="74"/>
      <c r="DX173" s="74"/>
      <c r="DY173" s="74"/>
      <c r="DZ173" s="74"/>
      <c r="EA173" s="74"/>
      <c r="EB173" s="74"/>
      <c r="EC173" s="74"/>
      <c r="ED173" s="74"/>
      <c r="EE173" s="74"/>
      <c r="EF173" s="74"/>
      <c r="EG173" s="74"/>
      <c r="EH173" s="74"/>
      <c r="EI173" s="74"/>
      <c r="EJ173" s="74"/>
      <c r="EK173" s="74"/>
      <c r="EL173" s="74"/>
      <c r="EM173" s="74"/>
      <c r="EN173" s="74"/>
      <c r="EO173" s="74"/>
      <c r="EP173" s="74"/>
      <c r="EQ173" s="74"/>
      <c r="ER173" s="74"/>
      <c r="ES173" s="74"/>
      <c r="ET173" s="74"/>
      <c r="EU173" s="74"/>
      <c r="EV173" s="74"/>
      <c r="EW173" s="74"/>
      <c r="EX173" s="74"/>
      <c r="EY173" s="74"/>
      <c r="EZ173" s="74"/>
      <c r="FA173" s="74"/>
      <c r="FB173" s="74"/>
      <c r="FC173" s="74"/>
      <c r="FD173" s="74"/>
      <c r="FE173" s="74"/>
      <c r="FF173" s="74"/>
      <c r="FG173" s="74"/>
      <c r="FH173" s="74"/>
      <c r="FI173" s="74"/>
      <c r="FJ173" s="74">
        <v>182962.52674204001</v>
      </c>
      <c r="FK173" s="74">
        <v>206012.61249411001</v>
      </c>
      <c r="FL173" s="74">
        <v>228911.76174197</v>
      </c>
      <c r="FM173" s="74">
        <v>253210.08811002001</v>
      </c>
      <c r="FN173" s="74">
        <v>24804.52753001</v>
      </c>
      <c r="FO173" s="74">
        <v>47817.790797369998</v>
      </c>
      <c r="FP173" s="74">
        <v>73255.10440348</v>
      </c>
      <c r="FQ173" s="74">
        <v>98453.740429739992</v>
      </c>
      <c r="FR173" s="74">
        <v>124384.20311344</v>
      </c>
      <c r="FS173" s="74">
        <v>149551.62389692001</v>
      </c>
      <c r="FT173" s="74">
        <v>175721.33005168001</v>
      </c>
      <c r="FU173" s="74">
        <v>202043.15479124</v>
      </c>
      <c r="FV173" s="74">
        <v>228423.52783363999</v>
      </c>
      <c r="FW173" s="74">
        <v>256689.88362844</v>
      </c>
      <c r="FX173" s="74">
        <v>284410.87882863998</v>
      </c>
      <c r="FY173" s="74">
        <v>313364.84575663001</v>
      </c>
      <c r="FZ173" s="74">
        <v>29581.1516606</v>
      </c>
      <c r="GA173" s="74">
        <v>44296.957702999993</v>
      </c>
      <c r="GB173" s="74">
        <v>67681.476299999995</v>
      </c>
      <c r="GC173" s="74">
        <v>81349.843670000002</v>
      </c>
      <c r="GD173" s="74">
        <v>102243.83070703001</v>
      </c>
      <c r="GE173" s="74">
        <v>122747.26983069</v>
      </c>
      <c r="GF173" s="74">
        <v>143507.68915356</v>
      </c>
      <c r="GG173" s="74">
        <v>164690.65510125001</v>
      </c>
      <c r="GH173" s="74">
        <v>183766.88058629</v>
      </c>
      <c r="GI173" s="74">
        <v>205243.76193273001</v>
      </c>
      <c r="GJ173" s="74">
        <v>225812.63622315001</v>
      </c>
      <c r="GK173" s="74">
        <v>247414.44700531999</v>
      </c>
      <c r="GL173" s="74">
        <v>21747.726688999999</v>
      </c>
      <c r="GM173" s="74">
        <v>41919.972342000001</v>
      </c>
      <c r="GN173" s="74">
        <v>67680.336346000011</v>
      </c>
      <c r="GO173" s="74">
        <v>105870.219151</v>
      </c>
      <c r="GP173" s="74">
        <v>150690.23354700001</v>
      </c>
      <c r="GQ173" s="74">
        <v>130156.59287601001</v>
      </c>
      <c r="GR173" s="74">
        <v>153102.31410300999</v>
      </c>
      <c r="GS173" s="74">
        <v>171014.42332201</v>
      </c>
      <c r="GT173" s="74">
        <v>192472.61752642001</v>
      </c>
      <c r="GU173" s="74">
        <v>215517.89462942001</v>
      </c>
      <c r="GV173" s="74">
        <v>238547.88686741999</v>
      </c>
      <c r="GW173" s="74">
        <v>265320.04974642</v>
      </c>
      <c r="GX173" s="74">
        <v>24545.810215000001</v>
      </c>
      <c r="GY173" s="74">
        <v>46644.265543020003</v>
      </c>
      <c r="GZ173" s="74">
        <v>71578.438168000008</v>
      </c>
      <c r="HA173" s="74">
        <v>95627.69935000001</v>
      </c>
      <c r="HB173" s="74">
        <v>121159.152172</v>
      </c>
      <c r="HC173" s="74">
        <v>145896.54871199999</v>
      </c>
      <c r="HD173" s="74">
        <v>171777.613171</v>
      </c>
      <c r="HE173" s="74">
        <v>198162.40244000001</v>
      </c>
      <c r="HF173" s="74">
        <v>223827.65372767</v>
      </c>
      <c r="HG173" s="74">
        <v>251054.02811866999</v>
      </c>
      <c r="HH173" s="74">
        <v>277650.35719928</v>
      </c>
      <c r="HI173" s="74">
        <v>305288.52099227998</v>
      </c>
      <c r="HJ173" s="74">
        <v>27588.247714000001</v>
      </c>
      <c r="HK173" s="74">
        <v>52738.772858999997</v>
      </c>
      <c r="HL173" s="74">
        <v>80690.191386999999</v>
      </c>
      <c r="HM173" s="74">
        <v>107659.408348</v>
      </c>
      <c r="HN173" s="74">
        <v>135414.25530700001</v>
      </c>
      <c r="HO173" s="74">
        <v>162763.98511499999</v>
      </c>
      <c r="HP173" s="74">
        <v>191351.91849800001</v>
      </c>
      <c r="HQ173" s="74">
        <v>220093.05040199999</v>
      </c>
      <c r="HR173" s="74">
        <v>248057.02446399999</v>
      </c>
      <c r="HS173" s="74">
        <v>277380.59760400001</v>
      </c>
      <c r="HT173" s="74">
        <v>306311.72441700002</v>
      </c>
      <c r="HU173" s="74">
        <v>336744.40768599999</v>
      </c>
      <c r="HV173" s="74">
        <v>32394.337650000001</v>
      </c>
      <c r="HW173" s="74">
        <v>41711.184926000002</v>
      </c>
      <c r="HX173" s="74">
        <v>63809.066763000003</v>
      </c>
      <c r="HY173" s="74">
        <v>85493.721210999996</v>
      </c>
      <c r="HZ173" s="74">
        <v>107984.979121</v>
      </c>
      <c r="IA173" s="74">
        <v>129728.046775</v>
      </c>
      <c r="IB173" s="74">
        <v>152317.20267</v>
      </c>
      <c r="IC173" s="74">
        <v>175292.13524500001</v>
      </c>
      <c r="ID173" s="74">
        <v>197930.33160288</v>
      </c>
      <c r="IE173" s="74">
        <v>221729.97773387999</v>
      </c>
      <c r="IF173" s="74">
        <v>245197.54897288</v>
      </c>
      <c r="IG173" s="74">
        <v>269762.32630376</v>
      </c>
      <c r="IH173" s="74">
        <v>24616.201035999999</v>
      </c>
      <c r="II173" s="74">
        <v>47633.906845999998</v>
      </c>
      <c r="IJ173" s="74">
        <v>72322.82870304001</v>
      </c>
      <c r="IK173" s="74">
        <v>95821.383078040002</v>
      </c>
      <c r="IL173" s="74">
        <v>120135.90688504001</v>
      </c>
      <c r="IM173" s="74">
        <v>145195.25004632</v>
      </c>
      <c r="IN173" s="74">
        <v>170881.63887132</v>
      </c>
      <c r="IO173" s="74">
        <v>197205.28063232001</v>
      </c>
      <c r="IP173" s="74">
        <v>222412.78124074001</v>
      </c>
      <c r="IQ173" s="74">
        <v>249809.35110474</v>
      </c>
      <c r="IR173" s="74">
        <v>276230.43266274</v>
      </c>
      <c r="IS173" s="74">
        <v>303641.83514053997</v>
      </c>
      <c r="IT173" s="74">
        <v>27727.278029000001</v>
      </c>
      <c r="IU173" s="74">
        <v>53250.257389999999</v>
      </c>
      <c r="IV173" s="74">
        <v>81059.751186479989</v>
      </c>
      <c r="IW173" s="74">
        <v>108176.80289248</v>
      </c>
      <c r="IX173" s="74">
        <v>137308.02947047999</v>
      </c>
      <c r="IY173" s="74">
        <v>166452.35913971</v>
      </c>
      <c r="IZ173" s="74">
        <v>196482.10143871</v>
      </c>
      <c r="JA173" s="74">
        <v>227510</v>
      </c>
      <c r="JB173" s="74">
        <v>257551.52978613999</v>
      </c>
      <c r="JC173" s="74">
        <v>289015.05828063999</v>
      </c>
      <c r="JD173" s="74">
        <v>320091.60813663999</v>
      </c>
      <c r="JE173" s="74">
        <v>352691.19703928998</v>
      </c>
      <c r="JF173" s="74">
        <v>32430.041735999999</v>
      </c>
    </row>
    <row r="174" spans="1:266 16384:16384" ht="12.9" customHeight="1" x14ac:dyDescent="0.2">
      <c r="A174" s="23" t="s">
        <v>171</v>
      </c>
      <c r="B174" s="53"/>
      <c r="C174" s="53"/>
      <c r="D174" s="53"/>
      <c r="E174" s="45"/>
      <c r="F174" s="45"/>
      <c r="G174" s="45"/>
      <c r="H174" s="53"/>
      <c r="I174" s="53"/>
      <c r="J174" s="53"/>
      <c r="K174" s="53"/>
      <c r="L174" s="51"/>
      <c r="M174" s="51"/>
      <c r="N174" s="53"/>
      <c r="O174" s="53"/>
      <c r="P174" s="53"/>
      <c r="Q174" s="45"/>
      <c r="R174" s="45"/>
      <c r="S174" s="45"/>
      <c r="T174" s="53"/>
      <c r="U174" s="53"/>
      <c r="V174" s="53"/>
      <c r="W174" s="53"/>
      <c r="X174" s="51"/>
      <c r="Y174" s="51"/>
      <c r="Z174" s="74"/>
      <c r="AA174" s="74"/>
      <c r="AB174" s="74"/>
      <c r="AC174" s="74"/>
      <c r="AD174" s="74"/>
      <c r="AE174" s="74"/>
      <c r="AF174" s="111"/>
      <c r="AG174" s="74"/>
      <c r="AH174" s="74"/>
      <c r="AI174" s="74"/>
      <c r="AJ174" s="74"/>
      <c r="AK174" s="74"/>
      <c r="AL174" s="74"/>
      <c r="AM174" s="74"/>
      <c r="AN174" s="74"/>
      <c r="AO174" s="74"/>
      <c r="AP174" s="74"/>
      <c r="AQ174" s="74"/>
      <c r="AR174" s="111"/>
      <c r="AS174" s="74"/>
      <c r="AT174" s="74"/>
      <c r="AU174" s="74"/>
      <c r="AV174" s="74"/>
      <c r="AW174" s="74"/>
      <c r="AX174" s="74"/>
      <c r="AY174" s="74"/>
      <c r="AZ174" s="74"/>
      <c r="BA174" s="74"/>
      <c r="BB174" s="74"/>
      <c r="BC174" s="74"/>
      <c r="BD174" s="111"/>
      <c r="BE174" s="74"/>
      <c r="BF174" s="74"/>
      <c r="BG174" s="74"/>
      <c r="BH174" s="74"/>
      <c r="BI174" s="74"/>
      <c r="BJ174" s="74"/>
      <c r="BK174" s="74"/>
      <c r="BL174" s="74"/>
      <c r="BM174" s="74"/>
      <c r="BN174" s="74"/>
      <c r="BO174" s="74"/>
      <c r="BP174" s="74"/>
      <c r="BQ174" s="74"/>
      <c r="BR174" s="74"/>
      <c r="BS174" s="74"/>
      <c r="BT174" s="74"/>
      <c r="BU174" s="74"/>
      <c r="BV174" s="74"/>
      <c r="BW174" s="74"/>
      <c r="BX174" s="74"/>
      <c r="BY174" s="74"/>
      <c r="BZ174" s="74"/>
      <c r="CA174" s="74"/>
      <c r="CB174" s="74"/>
      <c r="CC174" s="74"/>
      <c r="CD174" s="74"/>
      <c r="CE174" s="74"/>
      <c r="CF174" s="74"/>
      <c r="CG174" s="74"/>
      <c r="CH174" s="74"/>
      <c r="CI174" s="74"/>
      <c r="CJ174" s="74"/>
      <c r="CK174" s="74"/>
      <c r="CL174" s="74"/>
      <c r="CM174" s="74"/>
      <c r="CN174" s="74"/>
      <c r="CO174" s="74"/>
      <c r="CP174" s="74"/>
      <c r="CQ174" s="74"/>
      <c r="CR174" s="74"/>
      <c r="CS174" s="74"/>
      <c r="CT174" s="74"/>
      <c r="CU174" s="74"/>
      <c r="CV174" s="74"/>
      <c r="CW174" s="74"/>
      <c r="CX174" s="74"/>
      <c r="CY174" s="74"/>
      <c r="CZ174" s="74"/>
      <c r="DA174" s="74"/>
      <c r="DB174" s="74"/>
      <c r="DC174" s="74"/>
      <c r="DD174" s="74"/>
      <c r="DE174" s="74"/>
      <c r="DF174" s="74"/>
      <c r="DG174" s="74"/>
      <c r="DH174" s="74"/>
      <c r="DI174" s="74"/>
      <c r="DJ174" s="74"/>
      <c r="DK174" s="74"/>
      <c r="DL174" s="74"/>
      <c r="DM174" s="74"/>
      <c r="DN174" s="74"/>
      <c r="DO174" s="74"/>
      <c r="DP174" s="74"/>
      <c r="DQ174" s="74"/>
      <c r="DR174" s="74"/>
      <c r="DS174" s="74"/>
      <c r="DT174" s="74"/>
      <c r="DU174" s="74"/>
      <c r="DV174" s="74"/>
      <c r="DW174" s="74"/>
      <c r="DX174" s="74"/>
      <c r="DY174" s="74"/>
      <c r="DZ174" s="74"/>
      <c r="EA174" s="74"/>
      <c r="EB174" s="74"/>
      <c r="EC174" s="74"/>
      <c r="ED174" s="74"/>
      <c r="EE174" s="74"/>
      <c r="EF174" s="74"/>
      <c r="EG174" s="74"/>
      <c r="EH174" s="74"/>
      <c r="EI174" s="74"/>
      <c r="EJ174" s="74"/>
      <c r="EK174" s="74"/>
      <c r="EL174" s="74"/>
      <c r="EM174" s="74"/>
      <c r="EN174" s="74"/>
      <c r="EO174" s="74"/>
      <c r="EP174" s="74"/>
      <c r="EQ174" s="74"/>
      <c r="ER174" s="74"/>
      <c r="ES174" s="74"/>
      <c r="ET174" s="74"/>
      <c r="EU174" s="74"/>
      <c r="EV174" s="74"/>
      <c r="EW174" s="74"/>
      <c r="EX174" s="74"/>
      <c r="EY174" s="74"/>
      <c r="EZ174" s="74"/>
      <c r="FA174" s="74"/>
      <c r="FB174" s="74"/>
      <c r="FC174" s="74"/>
      <c r="FD174" s="74"/>
      <c r="FE174" s="74"/>
      <c r="FF174" s="74"/>
      <c r="FG174" s="74"/>
      <c r="FH174" s="74"/>
      <c r="FI174" s="74"/>
      <c r="FJ174" s="74">
        <v>950053.19151284988</v>
      </c>
      <c r="FK174" s="74">
        <v>1007138.08561465</v>
      </c>
      <c r="FL174" s="74">
        <v>1048682.2040659499</v>
      </c>
      <c r="FM174" s="74">
        <v>1209562.8459392099</v>
      </c>
      <c r="FN174" s="74">
        <v>101502.44023332</v>
      </c>
      <c r="FO174" s="74">
        <v>321892.28514078999</v>
      </c>
      <c r="FP174" s="74">
        <v>414843.97646372003</v>
      </c>
      <c r="FQ174" s="74">
        <v>470311.87230379012</v>
      </c>
      <c r="FR174" s="74">
        <v>522321.31782246003</v>
      </c>
      <c r="FS174" s="74">
        <v>589791.37262441998</v>
      </c>
      <c r="FT174" s="74">
        <v>975876.42151668004</v>
      </c>
      <c r="FU174" s="74">
        <v>1136985.2227503599</v>
      </c>
      <c r="FV174" s="74">
        <v>1344644.8917219399</v>
      </c>
      <c r="FW174" s="74">
        <v>1617273.7266913699</v>
      </c>
      <c r="FX174" s="74">
        <v>1765928.7102075301</v>
      </c>
      <c r="FY174" s="74">
        <v>1881209.63050859</v>
      </c>
      <c r="FZ174" s="74">
        <v>244866.85153146999</v>
      </c>
      <c r="GA174" s="74">
        <v>352990.56170578999</v>
      </c>
      <c r="GB174" s="74">
        <v>694805.17449439992</v>
      </c>
      <c r="GC174" s="74">
        <v>1045596.4723893</v>
      </c>
      <c r="GD174" s="74">
        <v>1215828.9049513</v>
      </c>
      <c r="GE174" s="74">
        <v>1493680.4333762999</v>
      </c>
      <c r="GF174" s="74">
        <v>1669094.0908303999</v>
      </c>
      <c r="GG174" s="74">
        <v>1994033.8941573601</v>
      </c>
      <c r="GH174" s="74">
        <v>2418037.0260843602</v>
      </c>
      <c r="GI174" s="74">
        <v>2575739.1601253599</v>
      </c>
      <c r="GJ174" s="74">
        <v>2771928.363700951</v>
      </c>
      <c r="GK174" s="74">
        <v>3025266.4331239499</v>
      </c>
      <c r="GL174" s="74">
        <v>221460.70540092999</v>
      </c>
      <c r="GM174" s="74">
        <v>656041.85799715004</v>
      </c>
      <c r="GN174" s="74">
        <v>826050.36985181004</v>
      </c>
      <c r="GO174" s="74">
        <v>972004.35272035992</v>
      </c>
      <c r="GP174" s="74">
        <v>1072444.3841854599</v>
      </c>
      <c r="GQ174" s="74">
        <v>1207206.70763553</v>
      </c>
      <c r="GR174" s="74">
        <v>1280714.2842927801</v>
      </c>
      <c r="GS174" s="74">
        <v>1336421.44058205</v>
      </c>
      <c r="GT174" s="74">
        <v>1412386.0902400999</v>
      </c>
      <c r="GU174" s="74">
        <v>1471563.55390701</v>
      </c>
      <c r="GV174" s="74">
        <v>1516663.0708572899</v>
      </c>
      <c r="GW174" s="74">
        <v>1591588.5446977401</v>
      </c>
      <c r="GX174" s="74">
        <v>79115.782662629994</v>
      </c>
      <c r="GY174" s="74">
        <v>217889.46298400001</v>
      </c>
      <c r="GZ174" s="74">
        <v>342089.09113797999</v>
      </c>
      <c r="HA174" s="74">
        <v>446845.16339374002</v>
      </c>
      <c r="HB174" s="74">
        <v>504138.08112167998</v>
      </c>
      <c r="HC174" s="74">
        <v>569545.40236636996</v>
      </c>
      <c r="HD174" s="74">
        <v>615805.21541477006</v>
      </c>
      <c r="HE174" s="74">
        <v>679451.66661159997</v>
      </c>
      <c r="HF174" s="74">
        <v>726166.85340795002</v>
      </c>
      <c r="HG174" s="74">
        <v>771479.07749916997</v>
      </c>
      <c r="HH174" s="74">
        <v>817107.72562531999</v>
      </c>
      <c r="HI174" s="74">
        <v>865770.81202357006</v>
      </c>
      <c r="HJ174" s="74">
        <v>68444.136633059999</v>
      </c>
      <c r="HK174" s="74">
        <v>113660.41797266</v>
      </c>
      <c r="HL174" s="74">
        <v>180853.21155179001</v>
      </c>
      <c r="HM174" s="74">
        <v>230018.73899328001</v>
      </c>
      <c r="HN174" s="74">
        <v>329339.78492255998</v>
      </c>
      <c r="HO174" s="74">
        <v>417407.35748553998</v>
      </c>
      <c r="HP174" s="74">
        <v>474277.91328042012</v>
      </c>
      <c r="HQ174" s="74">
        <v>548186.48057359003</v>
      </c>
      <c r="HR174" s="74">
        <v>608050.68273871997</v>
      </c>
      <c r="HS174" s="74">
        <v>686957.90799344005</v>
      </c>
      <c r="HT174" s="74">
        <v>781290.60288717994</v>
      </c>
      <c r="HU174" s="74">
        <v>886018.96832038008</v>
      </c>
      <c r="HV174" s="74">
        <v>121455.1567647</v>
      </c>
      <c r="HW174" s="74">
        <v>148453.08220778001</v>
      </c>
      <c r="HX174" s="74">
        <v>218833.83379017</v>
      </c>
      <c r="HY174" s="74">
        <v>271799.44325359998</v>
      </c>
      <c r="HZ174" s="74">
        <v>405338.15285796998</v>
      </c>
      <c r="IA174" s="74">
        <v>486896.91009147</v>
      </c>
      <c r="IB174" s="74">
        <v>624999.11541686999</v>
      </c>
      <c r="IC174" s="74">
        <v>777056.50690054009</v>
      </c>
      <c r="ID174" s="74">
        <v>876497.87702203006</v>
      </c>
      <c r="IE174" s="74">
        <v>960324.64074339997</v>
      </c>
      <c r="IF174" s="74">
        <v>1035229.8717772</v>
      </c>
      <c r="IG174" s="74">
        <v>1107758.8071655401</v>
      </c>
      <c r="IH174" s="74">
        <v>56611.877832400001</v>
      </c>
      <c r="II174" s="74">
        <v>134224.95255978999</v>
      </c>
      <c r="IJ174" s="74">
        <v>244685.89244527</v>
      </c>
      <c r="IK174" s="74">
        <v>337009.38681380003</v>
      </c>
      <c r="IL174" s="74">
        <v>409459.24848662998</v>
      </c>
      <c r="IM174" s="74">
        <v>483703.42645224999</v>
      </c>
      <c r="IN174" s="74">
        <v>577937.62658645003</v>
      </c>
      <c r="IO174" s="74">
        <v>680121.96735838999</v>
      </c>
      <c r="IP174" s="74">
        <v>736402.47472879</v>
      </c>
      <c r="IQ174" s="74">
        <v>782422.58889156999</v>
      </c>
      <c r="IR174" s="74">
        <v>824959.33903538005</v>
      </c>
      <c r="IS174" s="74">
        <v>1044458.85506173</v>
      </c>
      <c r="IT174" s="74">
        <v>157764.57375255</v>
      </c>
      <c r="IU174" s="74">
        <v>331645.77175269998</v>
      </c>
      <c r="IV174" s="74">
        <v>669398.08659852995</v>
      </c>
      <c r="IW174" s="74">
        <v>982196.47914705996</v>
      </c>
      <c r="IX174" s="74">
        <v>1335998.4662107399</v>
      </c>
      <c r="IY174" s="74">
        <v>1471160.3909634899</v>
      </c>
      <c r="IZ174" s="74">
        <v>1602490.43522509</v>
      </c>
      <c r="JA174" s="74">
        <v>1687734</v>
      </c>
      <c r="JB174" s="74">
        <v>1792215.97316173</v>
      </c>
      <c r="JC174" s="74">
        <v>1858015.65204216</v>
      </c>
      <c r="JD174" s="74">
        <v>1947082.9882936899</v>
      </c>
      <c r="JE174" s="74">
        <v>2075555.5627668099</v>
      </c>
      <c r="JF174" s="74">
        <v>140150.12954441001</v>
      </c>
    </row>
    <row r="175" spans="1:266 16384:16384" ht="12.9" customHeight="1" x14ac:dyDescent="0.2">
      <c r="A175" s="31" t="s">
        <v>172</v>
      </c>
      <c r="B175" s="53"/>
      <c r="C175" s="53"/>
      <c r="D175" s="53"/>
      <c r="E175" s="45"/>
      <c r="F175" s="45"/>
      <c r="G175" s="45"/>
      <c r="H175" s="53"/>
      <c r="I175" s="53"/>
      <c r="J175" s="53"/>
      <c r="K175" s="53"/>
      <c r="L175" s="51"/>
      <c r="M175" s="51"/>
      <c r="N175" s="53"/>
      <c r="O175" s="53"/>
      <c r="P175" s="53"/>
      <c r="Q175" s="45"/>
      <c r="R175" s="45"/>
      <c r="S175" s="45"/>
      <c r="T175" s="53"/>
      <c r="U175" s="53"/>
      <c r="V175" s="53"/>
      <c r="W175" s="53"/>
      <c r="X175" s="51"/>
      <c r="Y175" s="51"/>
      <c r="Z175" s="10">
        <f>+Z169-Z172</f>
        <v>15888</v>
      </c>
      <c r="AA175" s="10">
        <f>+AA169-AA172</f>
        <v>30415</v>
      </c>
      <c r="AB175" s="10">
        <f>+AB169-AB172</f>
        <v>45274</v>
      </c>
      <c r="AC175" s="10">
        <f>+AC169-AC172</f>
        <v>60058</v>
      </c>
      <c r="AD175" s="10">
        <f>+AD169-AD172</f>
        <v>77193</v>
      </c>
      <c r="AE175" s="10">
        <f>+AE169-AE172</f>
        <v>96091</v>
      </c>
      <c r="AF175" s="10">
        <f>+AF169-AF172</f>
        <v>110498</v>
      </c>
      <c r="AG175" s="10">
        <f>+AG169-AG172</f>
        <v>121505</v>
      </c>
      <c r="AH175" s="10">
        <f>+AH169-AH172</f>
        <v>114188</v>
      </c>
      <c r="AI175" s="10">
        <f>+AI169-AI172</f>
        <v>128291</v>
      </c>
      <c r="AJ175" s="10">
        <f>+AJ169-AJ172</f>
        <v>142794</v>
      </c>
      <c r="AK175" s="10">
        <f>+AK169-AK172</f>
        <v>158097</v>
      </c>
      <c r="AL175" s="10">
        <f>+AL169-AL172</f>
        <v>12351</v>
      </c>
      <c r="AM175" s="10">
        <f>+AM169-AM172</f>
        <v>24121</v>
      </c>
      <c r="AN175" s="10">
        <f>+AN169-AN172</f>
        <v>38509</v>
      </c>
      <c r="AO175" s="10">
        <f>+AO169-AO172</f>
        <v>48469</v>
      </c>
      <c r="AP175" s="10">
        <f>+AP169-AP172</f>
        <v>59676</v>
      </c>
      <c r="AQ175" s="10">
        <f>+AQ169-AQ172</f>
        <v>72975</v>
      </c>
      <c r="AR175" s="10">
        <f>+AR169-AR172</f>
        <v>84696.71030124987</v>
      </c>
      <c r="AS175" s="10">
        <f>+AS169-AS172</f>
        <v>98654.749830619898</v>
      </c>
      <c r="AT175" s="10">
        <f>+AT169-AT172</f>
        <v>111701.59779577015</v>
      </c>
      <c r="AU175" s="10">
        <f>+AU169-AU172</f>
        <v>124134.7709531397</v>
      </c>
      <c r="AV175" s="10">
        <f>+AV169-AV172</f>
        <v>149239.88848996011</v>
      </c>
      <c r="AW175" s="10">
        <f>+AW169-AW172</f>
        <v>166521.67540387006</v>
      </c>
      <c r="AX175" s="10">
        <f>+AX169-AX172</f>
        <v>13100.169118090002</v>
      </c>
      <c r="AY175" s="10">
        <f>+AY169-AY172</f>
        <v>25954.286025709982</v>
      </c>
      <c r="AZ175" s="10">
        <f>+AZ169-AZ172</f>
        <v>41243.586932559992</v>
      </c>
      <c r="BA175" s="10">
        <f>+BA169-BA172</f>
        <v>53179.211505690182</v>
      </c>
      <c r="BB175" s="10">
        <f>+BB169-BB172</f>
        <v>65762.778208770091</v>
      </c>
      <c r="BC175" s="10">
        <f>+BC169-BC172</f>
        <v>79558.56755611999</v>
      </c>
      <c r="BD175" s="10">
        <f>+BD169-BD172</f>
        <v>93212.254936330108</v>
      </c>
      <c r="BE175" s="10">
        <f>+BE169-BE172</f>
        <v>106453.86126140002</v>
      </c>
      <c r="BF175" s="10">
        <f>+BF169-BF172</f>
        <v>121647.36966276012</v>
      </c>
      <c r="BG175" s="10">
        <f>+BG169-BG172</f>
        <v>137794.37551931999</v>
      </c>
      <c r="BH175" s="10">
        <f>+BH169-BH172</f>
        <v>154534.15540476004</v>
      </c>
      <c r="BI175" s="10">
        <f>+BI169-BI172</f>
        <v>171055</v>
      </c>
      <c r="BJ175" s="10">
        <f>+BJ169-BJ172</f>
        <v>15864.474003719999</v>
      </c>
      <c r="BK175" s="10">
        <f>+BK169-BK172</f>
        <v>30938.397522080006</v>
      </c>
      <c r="BL175" s="10">
        <f>+BL169-BL172</f>
        <v>48285.137716270001</v>
      </c>
      <c r="BM175" s="10">
        <f>+BM169-BM172</f>
        <v>63931.677657259992</v>
      </c>
      <c r="BN175" s="10">
        <f>+BN169-BN172</f>
        <v>80676.599071960023</v>
      </c>
      <c r="BO175" s="10">
        <f>+BO169-BO172</f>
        <v>96654.17674236001</v>
      </c>
      <c r="BP175" s="10">
        <f>+BP169-BP172</f>
        <v>113569.14348937001</v>
      </c>
      <c r="BQ175" s="10">
        <f>+BQ169-BQ172</f>
        <v>130999.59816479989</v>
      </c>
      <c r="BR175" s="10">
        <f>+BR169-BR172</f>
        <v>149803.82882044991</v>
      </c>
      <c r="BS175" s="10">
        <f>+BS169-BS172</f>
        <v>169570.18235726003</v>
      </c>
      <c r="BT175" s="10">
        <f>+BT169-BT172</f>
        <v>189169.95766693001</v>
      </c>
      <c r="BU175" s="10">
        <f>+BU169-BU172</f>
        <v>209378.1519524699</v>
      </c>
      <c r="BV175" s="10">
        <f>+BV169-BV172</f>
        <v>20380.39903076</v>
      </c>
      <c r="BW175" s="10">
        <f>+BW169-BW172</f>
        <v>38657.60047741</v>
      </c>
      <c r="BX175" s="10">
        <f>+BX169-BX172</f>
        <v>59428.939172099985</v>
      </c>
      <c r="BY175" s="10">
        <f>+BY169-BY172</f>
        <v>78248.357939800015</v>
      </c>
      <c r="BZ175" s="10">
        <f>+BZ169-BZ172</f>
        <v>98538.999452220014</v>
      </c>
      <c r="CA175" s="10">
        <f>+CA169-CA172</f>
        <v>119142.88034485013</v>
      </c>
      <c r="CB175" s="10">
        <f>+CB169-CB172</f>
        <v>140958.70074955001</v>
      </c>
      <c r="CC175" s="10">
        <f>+CC169-CC172</f>
        <v>162559.43263651</v>
      </c>
      <c r="CD175" s="10">
        <f>+CD169-CD172</f>
        <v>184015.25393136003</v>
      </c>
      <c r="CE175" s="10">
        <f>+CE169-CE172</f>
        <v>206734.48069914</v>
      </c>
      <c r="CF175" s="10">
        <f>+CF169-CF172</f>
        <v>229580.26762662007</v>
      </c>
      <c r="CG175" s="10">
        <f>+CG169-CG172</f>
        <v>252675.82663985994</v>
      </c>
      <c r="CH175" s="10">
        <f>+CH169-CH172</f>
        <v>23280.675100790002</v>
      </c>
      <c r="CI175" s="10">
        <f>+CI169-CI172</f>
        <v>44428.991660959968</v>
      </c>
      <c r="CJ175" s="10">
        <f>+CJ169-CJ172</f>
        <v>68654.817409709998</v>
      </c>
      <c r="CK175" s="10">
        <f>+CK169-CK172</f>
        <v>91327.939909349981</v>
      </c>
      <c r="CL175" s="10">
        <f>+CL169-CL172</f>
        <v>114699.19640982001</v>
      </c>
      <c r="CM175" s="10">
        <f>+CM169-CM172</f>
        <v>137612.54443623999</v>
      </c>
      <c r="CN175" s="10">
        <f>+CN169-CN172</f>
        <v>161720.03841226001</v>
      </c>
      <c r="CO175" s="10">
        <f>+CO169-CO172</f>
        <v>186881.15624652998</v>
      </c>
      <c r="CP175" s="10">
        <f>+CP169-CP172</f>
        <v>213484.34724771997</v>
      </c>
      <c r="CQ175" s="10">
        <f>+CQ169-CQ172</f>
        <v>238825.74494325992</v>
      </c>
      <c r="CR175" s="10">
        <f>+CR169-CR172</f>
        <v>264799.97912072</v>
      </c>
      <c r="CS175" s="10">
        <f>+CS169-CS172</f>
        <v>295499.49038247002</v>
      </c>
      <c r="CT175" s="10">
        <f>+CT169-CT172</f>
        <v>19964.807817230001</v>
      </c>
      <c r="CU175" s="10">
        <f>+CU169-CU172</f>
        <v>41326.479552230012</v>
      </c>
      <c r="CV175" s="10">
        <f>+CV169-CV172</f>
        <v>63282.394214259999</v>
      </c>
      <c r="CW175" s="10">
        <f>+CW169-CW172</f>
        <v>85393.746790789999</v>
      </c>
      <c r="CX175" s="10">
        <f>+CX169-CX172</f>
        <v>107856.86790488998</v>
      </c>
      <c r="CY175" s="10">
        <f>+CY169-CY172</f>
        <v>130650.32503195002</v>
      </c>
      <c r="CZ175" s="10">
        <f>+CZ169-CZ172</f>
        <v>156069.2653920599</v>
      </c>
      <c r="DA175" s="10">
        <f>+DA169-DA172</f>
        <v>180467.24198763986</v>
      </c>
      <c r="DB175" s="10">
        <f>+DB169-DB172</f>
        <v>206792.73178335</v>
      </c>
      <c r="DC175" s="10">
        <f>+DC169-DC172</f>
        <v>237766.13545356999</v>
      </c>
      <c r="DD175" s="10">
        <f>+DD169-DD172</f>
        <v>265465.53683190985</v>
      </c>
      <c r="DE175" s="10">
        <f>+DE169-DE172</f>
        <v>274544.92642638984</v>
      </c>
      <c r="DF175" s="10">
        <f>+DF169-DF172</f>
        <v>17795.463743929991</v>
      </c>
      <c r="DG175" s="10">
        <f>+DG169-DG172</f>
        <v>35362.528337219992</v>
      </c>
      <c r="DH175" s="10">
        <f>+DH169-DH172</f>
        <v>57207.99937429998</v>
      </c>
      <c r="DI175" s="10">
        <f>+DI169-DI172</f>
        <v>75425.607364650001</v>
      </c>
      <c r="DJ175" s="10">
        <f>+DJ169-DJ172</f>
        <v>94122.273304120026</v>
      </c>
      <c r="DK175" s="10">
        <f>+DK169-DK172</f>
        <v>113529.02420864996</v>
      </c>
      <c r="DL175" s="10">
        <f>+DL169-DL172</f>
        <v>133495.53466768007</v>
      </c>
      <c r="DM175" s="10">
        <f>+DM169-DM172</f>
        <v>153127.56858282001</v>
      </c>
      <c r="DN175" s="10">
        <f>+DN169-DN172</f>
        <v>174153.72368038999</v>
      </c>
      <c r="DO175" s="10">
        <f>+DO169-DO172</f>
        <v>196112.00582537008</v>
      </c>
      <c r="DP175" s="10">
        <f>+DP169-DP172</f>
        <v>217960.58894749999</v>
      </c>
      <c r="DQ175" s="10">
        <f>+DQ169-DQ172</f>
        <v>240738.07432153984</v>
      </c>
      <c r="DR175" s="10">
        <f>+DR169-DR172</f>
        <v>21530.706498439991</v>
      </c>
      <c r="DS175" s="10">
        <f>+DS169-DS172</f>
        <v>42362.881596980005</v>
      </c>
      <c r="DT175" s="10">
        <f>+DT169-DT172</f>
        <v>67308.438744920015</v>
      </c>
      <c r="DU175" s="10">
        <f>+DU169-DU172</f>
        <v>89190.070102719998</v>
      </c>
      <c r="DV175" s="10">
        <f>+DV169-DV172</f>
        <v>111767.73627578001</v>
      </c>
      <c r="DW175" s="10">
        <f>+DW169-DW172</f>
        <v>135089.66173426987</v>
      </c>
      <c r="DX175" s="10">
        <f>+DX169-DX172</f>
        <v>158431.6681114501</v>
      </c>
      <c r="DY175" s="10">
        <f>+DY169-DY172</f>
        <v>183069.29501465004</v>
      </c>
      <c r="DZ175" s="10">
        <f>+DZ169-DZ172</f>
        <v>207936.15103002999</v>
      </c>
      <c r="EA175" s="10">
        <f>+EA169-EA172</f>
        <v>233345.22875538003</v>
      </c>
      <c r="EB175" s="10">
        <f>+EB169-EB172</f>
        <v>255434.65236316028</v>
      </c>
      <c r="EC175" s="10">
        <f>+EC169-EC172</f>
        <v>230229.39360710012</v>
      </c>
      <c r="ED175" s="10">
        <f>+ED169-ED172</f>
        <v>22212.907442689997</v>
      </c>
      <c r="EE175" s="10">
        <f>+EE169-EE172</f>
        <v>43874.795978480004</v>
      </c>
      <c r="EF175" s="10">
        <f>+EF169-EF172</f>
        <v>67792.912319600029</v>
      </c>
      <c r="EG175" s="10">
        <f>+EG169-EG172</f>
        <v>90522.202311260044</v>
      </c>
      <c r="EH175" s="10">
        <f>+EH169-EH172</f>
        <v>115370.11264707008</v>
      </c>
      <c r="EI175" s="10">
        <f>+EI169-EI172</f>
        <v>138723.74746401998</v>
      </c>
      <c r="EJ175" s="10">
        <f>+EJ169-EJ172</f>
        <v>161396.81147888</v>
      </c>
      <c r="EK175" s="10">
        <f>+EK169-EK172</f>
        <v>185694.56352157996</v>
      </c>
      <c r="EL175" s="10">
        <f>+EL169-EL172</f>
        <v>207355.64394354005</v>
      </c>
      <c r="EM175" s="10">
        <f>+EM169-EM172</f>
        <v>232071.13158049039</v>
      </c>
      <c r="EN175" s="10">
        <f>+EN169-EN172</f>
        <v>256889.09645107994</v>
      </c>
      <c r="EO175" s="10">
        <f>+EO169-EO172</f>
        <v>283399.62393152004</v>
      </c>
      <c r="EP175" s="10">
        <f>+EP169-EP172</f>
        <v>24570.96530774</v>
      </c>
      <c r="EQ175" s="10">
        <f>+EQ169-EQ172</f>
        <v>44916.850105829944</v>
      </c>
      <c r="ER175" s="10">
        <f>+ER169-ER172</f>
        <v>72008.276245809917</v>
      </c>
      <c r="ES175" s="10">
        <f>+ES169-ES172</f>
        <v>97187.031395340047</v>
      </c>
      <c r="ET175" s="10">
        <f>+ET169-ET172</f>
        <v>120407.88508119003</v>
      </c>
      <c r="EU175" s="10">
        <f>+EU169-EU172</f>
        <v>143989.42350795993</v>
      </c>
      <c r="EV175" s="10">
        <f>+EV169-EV172</f>
        <v>166938.12817505014</v>
      </c>
      <c r="EW175" s="10">
        <f>+EW169-EW172</f>
        <v>191243.17520712002</v>
      </c>
      <c r="EX175" s="10">
        <f>+EX169-EX172</f>
        <v>217191.24769044004</v>
      </c>
      <c r="EY175" s="10">
        <f>+EY169-EY172</f>
        <v>243967.92264041002</v>
      </c>
      <c r="EZ175" s="10">
        <f>+EZ169-EZ172</f>
        <v>271161.06712762988</v>
      </c>
      <c r="FA175" s="10">
        <f>+FA169-FA172</f>
        <v>298632.37835756992</v>
      </c>
      <c r="FB175" s="10">
        <f>+FB169-FB172</f>
        <v>27621.641735189973</v>
      </c>
      <c r="FC175" s="10">
        <f>+FC169-FC172</f>
        <v>53429.551318519982</v>
      </c>
      <c r="FD175" s="10">
        <f>+FD169-FD172</f>
        <v>81929.43523440999</v>
      </c>
      <c r="FE175" s="10">
        <f>+FE169-FE172</f>
        <v>112549.49554088019</v>
      </c>
      <c r="FF175" s="10">
        <f>+FF169-FF172</f>
        <v>140995.96632995002</v>
      </c>
      <c r="FG175" s="10">
        <f>+FG169-FG172</f>
        <v>169480.59580865002</v>
      </c>
      <c r="FH175" s="10">
        <f>+FH169-FH172</f>
        <v>198132.69310405978</v>
      </c>
      <c r="FI175" s="10">
        <f>+FI169-FI172</f>
        <v>227634.6745022299</v>
      </c>
      <c r="FJ175" s="10">
        <f>+FJ169-FJ172</f>
        <v>260684.22521365015</v>
      </c>
      <c r="FK175" s="10">
        <f>+FK169-FK172</f>
        <v>292334.45480385982</v>
      </c>
      <c r="FL175" s="10">
        <f>+FL169-FL172</f>
        <v>325798.33437623014</v>
      </c>
      <c r="FM175" s="10">
        <f>+FM169-FM172</f>
        <v>362147.99218110018</v>
      </c>
      <c r="FN175" s="10">
        <f>+FN169-FN172</f>
        <v>33924.502178130002</v>
      </c>
      <c r="FO175" s="10">
        <f>+FO169-FO172</f>
        <v>70240.025484429847</v>
      </c>
      <c r="FP175" s="10">
        <f>+FP169-FP172</f>
        <v>104158.23002071993</v>
      </c>
      <c r="FQ175" s="10">
        <f>+FQ169-FQ172</f>
        <v>141141.54979564983</v>
      </c>
      <c r="FR175" s="10">
        <f>+FR169-FR172</f>
        <v>175858.07731507008</v>
      </c>
      <c r="FS175" s="10">
        <f>+FS169-FS172</f>
        <v>212365.1690869201</v>
      </c>
      <c r="FT175" s="10">
        <f>+FT169-FT172</f>
        <v>249573.37705048011</v>
      </c>
      <c r="FU175" s="10">
        <f>+FU169-FU172</f>
        <v>289415.54787336034</v>
      </c>
      <c r="FV175" s="10">
        <f>+FV169-FV172</f>
        <v>331064.61672533024</v>
      </c>
      <c r="FW175" s="10">
        <f>+FW169-FW172</f>
        <v>383753.02188135963</v>
      </c>
      <c r="FX175" s="10">
        <f>+FX169-FX172</f>
        <v>427091.88548325002</v>
      </c>
      <c r="FY175" s="10">
        <f>+FY169-FY172</f>
        <v>472347.75708047953</v>
      </c>
      <c r="FZ175" s="10">
        <f>+FZ169-FZ172</f>
        <v>44347.996288909984</v>
      </c>
      <c r="GA175" s="10">
        <f>+GA169-GA172</f>
        <v>65898.307678829995</v>
      </c>
      <c r="GB175" s="10">
        <f>+GB169-GB172</f>
        <v>101856.30238308024</v>
      </c>
      <c r="GC175" s="10">
        <f>+GC169-GC172</f>
        <v>132262.75708960998</v>
      </c>
      <c r="GD175" s="10">
        <f>+GD169-GD172</f>
        <v>165235.43187407008</v>
      </c>
      <c r="GE175" s="10">
        <f>+GE169-GE172</f>
        <v>196555.05075041018</v>
      </c>
      <c r="GF175" s="10">
        <f>+GF169-GF172</f>
        <v>230960.73146554013</v>
      </c>
      <c r="GG175" s="10">
        <f>+GG169-GG172</f>
        <v>266083.06433408987</v>
      </c>
      <c r="GH175" s="10">
        <f>+GH169-GH172</f>
        <v>299727.72664981009</v>
      </c>
      <c r="GI175" s="10">
        <f>+GI169-GI172</f>
        <v>331939.25450936984</v>
      </c>
      <c r="GJ175" s="10">
        <f>+GJ169-GJ172</f>
        <v>369286.40441145888</v>
      </c>
      <c r="GK175" s="10">
        <f>+GK169-GK172</f>
        <v>403238.3839282901</v>
      </c>
      <c r="GL175" s="10">
        <f>+GL169-GL172</f>
        <v>31725.417366750014</v>
      </c>
      <c r="GM175" s="10">
        <f>+GM169-GM172</f>
        <v>63417.357137070154</v>
      </c>
      <c r="GN175" s="10">
        <f>+GN169-GN172</f>
        <v>99155.600612450042</v>
      </c>
      <c r="GO175" s="10">
        <f>+GO169-GO172</f>
        <v>129017.59865783015</v>
      </c>
      <c r="GP175" s="10">
        <f>+GP169-GP172</f>
        <v>168325.9582834302</v>
      </c>
      <c r="GQ175" s="10">
        <f>+GQ169-GQ172</f>
        <v>194617.01657993975</v>
      </c>
      <c r="GR175" s="10">
        <f>+GR169-GR172</f>
        <v>232124.81044161995</v>
      </c>
      <c r="GS175" s="10">
        <f>+GS169-GS172</f>
        <v>264190.11676491983</v>
      </c>
      <c r="GT175" s="10">
        <f>+GT169-GT172</f>
        <v>297858.78362334007</v>
      </c>
      <c r="GU175" s="10">
        <f>+GU169-GU172</f>
        <v>336366.42504054029</v>
      </c>
      <c r="GV175" s="10">
        <f>+GV169-GV172</f>
        <v>373745.64274242008</v>
      </c>
      <c r="GW175" s="10">
        <f>+GW169-GW172</f>
        <v>402503.65562576964</v>
      </c>
      <c r="GX175" s="10">
        <f>+GX169-GX172</f>
        <v>33450.95324860001</v>
      </c>
      <c r="GY175" s="10">
        <f>+GY169-GY172</f>
        <v>59535.157970979984</v>
      </c>
      <c r="GZ175" s="10">
        <f>+GZ169-GZ172</f>
        <v>98736.492963629949</v>
      </c>
      <c r="HA175" s="10">
        <f>+HA169-HA172</f>
        <v>129707.40491966996</v>
      </c>
      <c r="HB175" s="10">
        <f>+HB169-HB172</f>
        <v>164302.26498194993</v>
      </c>
      <c r="HC175" s="10">
        <f>+HC169-HC172</f>
        <v>198442.38669002999</v>
      </c>
      <c r="HD175" s="10">
        <f>+HD169-HD172</f>
        <v>231118.79238846991</v>
      </c>
      <c r="HE175" s="10">
        <f>+HE169-HE172</f>
        <v>267391.50090583006</v>
      </c>
      <c r="HF175" s="10">
        <f>+HF169-HF172</f>
        <v>303833.8692656901</v>
      </c>
      <c r="HG175" s="10">
        <f>+HG169-HG172</f>
        <v>339271.55118090997</v>
      </c>
      <c r="HH175" s="10">
        <f>+HH169-HH172</f>
        <v>374219.12792033004</v>
      </c>
      <c r="HI175" s="10">
        <f>+HI169-HI172</f>
        <v>410250.0560359701</v>
      </c>
      <c r="HJ175" s="10">
        <f>+HJ169-HJ172</f>
        <v>35291.414423170005</v>
      </c>
      <c r="HK175" s="10">
        <f>+HK169-HK172</f>
        <v>65955.110548159981</v>
      </c>
      <c r="HL175" s="10">
        <f>+HL169-HL172</f>
        <v>100780.78260155997</v>
      </c>
      <c r="HM175" s="10">
        <f>+HM169-HM172</f>
        <v>137080.12142163003</v>
      </c>
      <c r="HN175" s="10">
        <f>+HN169-HN172</f>
        <v>181463.57316873001</v>
      </c>
      <c r="HO175" s="10">
        <f>+HO169-HO172</f>
        <v>214214.00564778002</v>
      </c>
      <c r="HP175" s="10">
        <f>+HP169-HP172</f>
        <v>251378.69912173995</v>
      </c>
      <c r="HQ175" s="10">
        <f>+HQ169-HQ172</f>
        <v>288542.74093034002</v>
      </c>
      <c r="HR175" s="10">
        <f>+HR169-HR172</f>
        <v>327388.10018648999</v>
      </c>
      <c r="HS175" s="10">
        <f>+HS169-HS172</f>
        <v>368718.13386437017</v>
      </c>
      <c r="HT175" s="10">
        <f>+HT169-HT172</f>
        <v>404243.30829862016</v>
      </c>
      <c r="HU175" s="10">
        <f>+HU169-HU172</f>
        <v>447503.54142029956</v>
      </c>
      <c r="HV175" s="10">
        <f>+HV169-HV172</f>
        <v>43241.216786179983</v>
      </c>
      <c r="HW175" s="10">
        <f>+HW169-HW172</f>
        <v>64975.558090000006</v>
      </c>
      <c r="HX175" s="10">
        <f>+HX169-HX172</f>
        <v>100950.54196066002</v>
      </c>
      <c r="HY175" s="10">
        <f>+HY169-HY172</f>
        <v>134794.33104111004</v>
      </c>
      <c r="HZ175" s="10">
        <f>+HZ169-HZ172</f>
        <v>168211.63609173003</v>
      </c>
      <c r="IA175" s="10">
        <f>+IA169-IA172</f>
        <v>196765.59923150996</v>
      </c>
      <c r="IB175" s="10">
        <f>+IB169-IB172</f>
        <v>222921.83802676992</v>
      </c>
      <c r="IC175" s="10">
        <f>+IC169-IC172</f>
        <v>259588.07893040986</v>
      </c>
      <c r="ID175" s="10">
        <f>+ID169-ID172</f>
        <v>293873.45600201003</v>
      </c>
      <c r="IE175" s="10">
        <f>+IE169-IE172</f>
        <v>330900.29199625994</v>
      </c>
      <c r="IF175" s="10">
        <f>+IF169-IF172</f>
        <v>361168.93261275999</v>
      </c>
      <c r="IG175" s="10">
        <f>+IG169-IG172</f>
        <v>397111.66544619994</v>
      </c>
      <c r="IH175" s="10">
        <f>+IH169-IH172</f>
        <v>34520.858290939999</v>
      </c>
      <c r="II175" s="10">
        <f>+II169-II172</f>
        <v>64028.639579550014</v>
      </c>
      <c r="IJ175" s="10">
        <f>+IJ169-IJ172</f>
        <v>98705.878081490053</v>
      </c>
      <c r="IK175" s="10">
        <f>+IK169-IK172</f>
        <v>124200.94523454993</v>
      </c>
      <c r="IL175" s="10">
        <f>+IL169-IL172</f>
        <v>155707.30974117003</v>
      </c>
      <c r="IM175" s="10">
        <f>+IM169-IM172</f>
        <v>188101.22583201004</v>
      </c>
      <c r="IN175" s="10">
        <f>+IN169-IN172</f>
        <v>222508.84521680966</v>
      </c>
      <c r="IO175" s="10">
        <f>+IO169-IO172</f>
        <v>254130.86506431014</v>
      </c>
      <c r="IP175" s="10">
        <f>+IP169-IP172</f>
        <v>285808.67417724989</v>
      </c>
      <c r="IQ175" s="10">
        <f>+IQ169-IQ172</f>
        <v>317056.49509803997</v>
      </c>
      <c r="IR175" s="10">
        <f>+IR169-IR172</f>
        <v>347533.81117248</v>
      </c>
      <c r="IS175" s="10">
        <f>+IS169-IS172</f>
        <v>376006.17724799993</v>
      </c>
      <c r="IT175" s="10">
        <f>+IT169-IT172</f>
        <v>34865.327092239982</v>
      </c>
      <c r="IU175" s="10">
        <f>+IU169-IU172</f>
        <v>44241.868998030026</v>
      </c>
      <c r="IV175" s="10">
        <f>+IV169-IV172</f>
        <v>60822.414930099971</v>
      </c>
      <c r="IW175" s="10">
        <f>+IW169-IW172</f>
        <v>110596.16664821003</v>
      </c>
      <c r="IX175" s="10">
        <f>+IX169-IX172</f>
        <v>156702.49497950007</v>
      </c>
      <c r="IY175" s="10">
        <f>+IY169-IY172</f>
        <v>190194.82616764004</v>
      </c>
      <c r="IZ175" s="10">
        <f>+IZ169-IZ172</f>
        <v>240542.98749353993</v>
      </c>
      <c r="JA175" s="10">
        <f>+JA169-JA172</f>
        <v>282002</v>
      </c>
      <c r="JB175" s="10">
        <f>+JB169-JB172</f>
        <v>319232.40723512019</v>
      </c>
      <c r="JC175" s="10">
        <f>+JC169-JC172</f>
        <v>358553.03881967999</v>
      </c>
      <c r="JD175" s="10">
        <f>+JD169-JD172</f>
        <v>393084.62392453989</v>
      </c>
      <c r="JE175" s="10">
        <f>+JE169-JE172</f>
        <v>439962.20406687027</v>
      </c>
      <c r="JF175" s="10">
        <f>+JF169-JF172</f>
        <v>52073.168106549972</v>
      </c>
    </row>
    <row r="176" spans="1:266 16384:16384" ht="12.9" customHeight="1" x14ac:dyDescent="0.2">
      <c r="A176" s="23" t="s">
        <v>173</v>
      </c>
      <c r="B176" s="53"/>
      <c r="C176" s="53"/>
      <c r="D176" s="53"/>
      <c r="E176" s="45"/>
      <c r="F176" s="45"/>
      <c r="G176" s="45"/>
      <c r="H176" s="53"/>
      <c r="I176" s="53"/>
      <c r="J176" s="53"/>
      <c r="K176" s="53"/>
      <c r="L176" s="51"/>
      <c r="M176" s="51"/>
      <c r="N176" s="53"/>
      <c r="O176" s="53"/>
      <c r="P176" s="53"/>
      <c r="Q176" s="45"/>
      <c r="R176" s="45"/>
      <c r="S176" s="45"/>
      <c r="T176" s="53"/>
      <c r="U176" s="53"/>
      <c r="V176" s="53"/>
      <c r="W176" s="53"/>
      <c r="X176" s="51"/>
      <c r="Y176" s="51"/>
      <c r="Z176" s="111">
        <v>2251</v>
      </c>
      <c r="AA176" s="111">
        <v>4685</v>
      </c>
      <c r="AB176" s="111">
        <v>6814</v>
      </c>
      <c r="AC176" s="111">
        <v>9115</v>
      </c>
      <c r="AD176" s="111">
        <v>11435</v>
      </c>
      <c r="AE176" s="111">
        <v>13495</v>
      </c>
      <c r="AF176" s="7">
        <v>15770</v>
      </c>
      <c r="AG176" s="111">
        <v>18456</v>
      </c>
      <c r="AH176" s="111">
        <v>17700</v>
      </c>
      <c r="AI176" s="111">
        <v>19832</v>
      </c>
      <c r="AJ176" s="111">
        <v>21978</v>
      </c>
      <c r="AK176" s="111">
        <v>24201</v>
      </c>
      <c r="AL176" s="111">
        <v>2207</v>
      </c>
      <c r="AM176" s="111">
        <v>4405</v>
      </c>
      <c r="AN176" s="111">
        <v>6330</v>
      </c>
      <c r="AO176" s="111">
        <v>8112</v>
      </c>
      <c r="AP176" s="111">
        <v>10092</v>
      </c>
      <c r="AQ176" s="111">
        <v>12186</v>
      </c>
      <c r="AR176" s="7">
        <v>14880.620779000001</v>
      </c>
      <c r="AS176" s="111">
        <v>17011.866531</v>
      </c>
      <c r="AT176" s="111">
        <v>19297.217253300001</v>
      </c>
      <c r="AU176" s="111">
        <v>22227.7456303</v>
      </c>
      <c r="AV176" s="111">
        <v>25337.677823499998</v>
      </c>
      <c r="AW176" s="111">
        <v>28332.0421623</v>
      </c>
      <c r="AX176" s="111">
        <v>2159.9622171300002</v>
      </c>
      <c r="AY176" s="111">
        <v>4670.3733845500001</v>
      </c>
      <c r="AZ176" s="111">
        <v>7438.9625334699986</v>
      </c>
      <c r="BA176" s="111">
        <v>10190.563816850001</v>
      </c>
      <c r="BB176" s="111">
        <v>12876.986115080001</v>
      </c>
      <c r="BC176" s="111">
        <v>16080.545683079999</v>
      </c>
      <c r="BD176" s="7">
        <v>19207.327008079999</v>
      </c>
      <c r="BE176" s="111">
        <v>22496.85442598</v>
      </c>
      <c r="BF176" s="111">
        <v>25878.760125100001</v>
      </c>
      <c r="BG176" s="111">
        <v>29108.735605099999</v>
      </c>
      <c r="BH176" s="111">
        <v>33272.3496381</v>
      </c>
      <c r="BI176" s="111">
        <v>36850</v>
      </c>
      <c r="BJ176" s="111">
        <v>4014.3955080000001</v>
      </c>
      <c r="BK176" s="111">
        <v>8210.1604040000002</v>
      </c>
      <c r="BL176" s="111">
        <v>12454.064854</v>
      </c>
      <c r="BM176" s="111">
        <v>16495.836305000001</v>
      </c>
      <c r="BN176" s="111">
        <v>20505.897238699999</v>
      </c>
      <c r="BO176" s="111">
        <v>24629.326922249998</v>
      </c>
      <c r="BP176" s="7">
        <v>28266.60265945</v>
      </c>
      <c r="BQ176" s="111">
        <v>31968.27739045001</v>
      </c>
      <c r="BR176" s="111">
        <v>36107.781736550001</v>
      </c>
      <c r="BS176" s="111">
        <v>40582.736478550003</v>
      </c>
      <c r="BT176" s="111">
        <v>45229.11987155</v>
      </c>
      <c r="BU176" s="111">
        <v>49849.657273550009</v>
      </c>
      <c r="BV176" s="111">
        <v>4477.6980890000004</v>
      </c>
      <c r="BW176" s="111">
        <v>9103.0617799000011</v>
      </c>
      <c r="BX176" s="111">
        <v>14076.03185385</v>
      </c>
      <c r="BY176" s="111">
        <v>18588.325781989999</v>
      </c>
      <c r="BZ176" s="111">
        <v>23983.515182560001</v>
      </c>
      <c r="CA176" s="111">
        <v>29258.334356709998</v>
      </c>
      <c r="CB176" s="111">
        <v>34398.954979870003</v>
      </c>
      <c r="CC176" s="111">
        <v>39663.005319889991</v>
      </c>
      <c r="CD176" s="111">
        <v>44916.476744379986</v>
      </c>
      <c r="CE176" s="111">
        <v>50566.266631840001</v>
      </c>
      <c r="CF176" s="111">
        <v>56901.138990959997</v>
      </c>
      <c r="CG176" s="111">
        <v>62961.193539140011</v>
      </c>
      <c r="CH176" s="111">
        <v>5992.4879668100002</v>
      </c>
      <c r="CI176" s="111">
        <v>12128.787155059999</v>
      </c>
      <c r="CJ176" s="111">
        <v>18538.546465619998</v>
      </c>
      <c r="CK176" s="111">
        <v>23199.960268219998</v>
      </c>
      <c r="CL176" s="111">
        <v>29538.75566092</v>
      </c>
      <c r="CM176" s="111">
        <v>35166.439179549998</v>
      </c>
      <c r="CN176" s="111">
        <v>41381.694875729998</v>
      </c>
      <c r="CO176" s="111">
        <v>47729.542163410013</v>
      </c>
      <c r="CP176" s="111">
        <v>56628.313536059999</v>
      </c>
      <c r="CQ176" s="111">
        <v>64621.102633260001</v>
      </c>
      <c r="CR176" s="111">
        <v>72047.646687239991</v>
      </c>
      <c r="CS176" s="111">
        <v>81054.982689109995</v>
      </c>
      <c r="CT176" s="111">
        <v>5614.3546890499993</v>
      </c>
      <c r="CU176" s="111">
        <v>11486.00618767</v>
      </c>
      <c r="CV176" s="111">
        <v>16485.842517069999</v>
      </c>
      <c r="CW176" s="111">
        <v>22439.44548902</v>
      </c>
      <c r="CX176" s="111">
        <v>28230.067240979999</v>
      </c>
      <c r="CY176" s="111">
        <v>33945.22659133</v>
      </c>
      <c r="CZ176" s="111">
        <v>40531.544360740001</v>
      </c>
      <c r="DA176" s="111">
        <v>46710.287892740002</v>
      </c>
      <c r="DB176" s="111">
        <v>52996.498997089991</v>
      </c>
      <c r="DC176" s="111">
        <v>59654.533759140002</v>
      </c>
      <c r="DD176" s="111">
        <v>66358.077554269999</v>
      </c>
      <c r="DE176" s="111">
        <v>71879.426262530003</v>
      </c>
      <c r="DF176" s="111">
        <v>4006.8795023700009</v>
      </c>
      <c r="DG176" s="111">
        <v>8063.82557688</v>
      </c>
      <c r="DH176" s="111">
        <v>12809.12833048</v>
      </c>
      <c r="DI176" s="111">
        <v>17197.85060776</v>
      </c>
      <c r="DJ176" s="111">
        <v>21674.648210200001</v>
      </c>
      <c r="DK176" s="111">
        <v>26258.398238639998</v>
      </c>
      <c r="DL176" s="111">
        <v>31078.931516150002</v>
      </c>
      <c r="DM176" s="111">
        <v>35982.559734620001</v>
      </c>
      <c r="DN176" s="111">
        <v>40880.562360620002</v>
      </c>
      <c r="DO176" s="111">
        <v>45694.0816872</v>
      </c>
      <c r="DP176" s="111">
        <v>50575.964368120003</v>
      </c>
      <c r="DQ176" s="111">
        <v>56442.225838679988</v>
      </c>
      <c r="DR176" s="111">
        <v>4945.0760469499992</v>
      </c>
      <c r="DS176" s="111">
        <v>10035.633287049999</v>
      </c>
      <c r="DT176" s="111">
        <v>15906.552660040001</v>
      </c>
      <c r="DU176" s="111">
        <v>21504.059977420002</v>
      </c>
      <c r="DV176" s="111">
        <v>27453.45286175</v>
      </c>
      <c r="DW176" s="111">
        <v>33752.141899939998</v>
      </c>
      <c r="DX176" s="111">
        <v>39506.033571159998</v>
      </c>
      <c r="DY176" s="111">
        <v>46095.962250299999</v>
      </c>
      <c r="DZ176" s="111">
        <v>52611.007806390007</v>
      </c>
      <c r="EA176" s="111">
        <v>59848.638891699993</v>
      </c>
      <c r="EB176" s="111">
        <v>65474.662431999997</v>
      </c>
      <c r="EC176" s="111">
        <v>56022.479196820001</v>
      </c>
      <c r="ED176" s="111">
        <v>4977.4215167000002</v>
      </c>
      <c r="EE176" s="111">
        <v>10020.76915792</v>
      </c>
      <c r="EF176" s="111">
        <v>15989.2029702</v>
      </c>
      <c r="EG176" s="111">
        <v>21350.341778239999</v>
      </c>
      <c r="EH176" s="111">
        <v>27365.725331710011</v>
      </c>
      <c r="EI176" s="111">
        <v>33367.623221610003</v>
      </c>
      <c r="EJ176" s="111">
        <v>40091.078915000013</v>
      </c>
      <c r="EK176" s="111">
        <v>47291.244903480001</v>
      </c>
      <c r="EL176" s="111">
        <v>56485.14729909</v>
      </c>
      <c r="EM176" s="111">
        <v>64205.827829610003</v>
      </c>
      <c r="EN176" s="111">
        <v>70621.112799319977</v>
      </c>
      <c r="EO176" s="111">
        <v>79788.201778369985</v>
      </c>
      <c r="EP176" s="111">
        <v>6252.6952830799992</v>
      </c>
      <c r="EQ176" s="111">
        <v>13439.03122024</v>
      </c>
      <c r="ER176" s="111">
        <v>21267.821539410001</v>
      </c>
      <c r="ES176" s="111">
        <v>28262.836899639991</v>
      </c>
      <c r="ET176" s="111">
        <v>33756.577214930003</v>
      </c>
      <c r="EU176" s="111">
        <v>41157.871981119999</v>
      </c>
      <c r="EV176" s="111">
        <v>52638.5601111</v>
      </c>
      <c r="EW176" s="111">
        <v>59921.285023620003</v>
      </c>
      <c r="EX176" s="111">
        <v>67382.784413910005</v>
      </c>
      <c r="EY176" s="111">
        <v>75934.527867519995</v>
      </c>
      <c r="EZ176" s="111">
        <v>83144.132100080009</v>
      </c>
      <c r="FA176" s="111">
        <v>90757.391661390007</v>
      </c>
      <c r="FB176" s="111">
        <v>6981.3230113099999</v>
      </c>
      <c r="FC176" s="111">
        <v>14533.60093748</v>
      </c>
      <c r="FD176" s="111">
        <v>21849.955459789999</v>
      </c>
      <c r="FE176" s="111">
        <v>29362.462038400001</v>
      </c>
      <c r="FF176" s="111">
        <v>37572.859354170003</v>
      </c>
      <c r="FG176" s="111">
        <v>45801.26270205999</v>
      </c>
      <c r="FH176" s="111">
        <v>54738.020701359987</v>
      </c>
      <c r="FI176" s="111">
        <v>63331.509583300001</v>
      </c>
      <c r="FJ176" s="111">
        <v>71228.841259430003</v>
      </c>
      <c r="FK176" s="111">
        <v>79590.54913592001</v>
      </c>
      <c r="FL176" s="111">
        <v>89249.724874700012</v>
      </c>
      <c r="FM176" s="111">
        <v>96358.446886989972</v>
      </c>
      <c r="FN176" s="111">
        <v>7751.6405311100016</v>
      </c>
      <c r="FO176" s="111">
        <v>15468.16504975</v>
      </c>
      <c r="FP176" s="111">
        <v>24099.274084180001</v>
      </c>
      <c r="FQ176" s="111">
        <v>31955.272269280002</v>
      </c>
      <c r="FR176" s="111">
        <v>40784.14561652</v>
      </c>
      <c r="FS176" s="111">
        <v>49724.121748179998</v>
      </c>
      <c r="FT176" s="111">
        <v>59596.581661439988</v>
      </c>
      <c r="FU176" s="111">
        <v>68424.06834672</v>
      </c>
      <c r="FV176" s="111">
        <v>78288.372812860005</v>
      </c>
      <c r="FW176" s="111">
        <v>89292.756136890006</v>
      </c>
      <c r="FX176" s="111">
        <v>98177.584534809997</v>
      </c>
      <c r="FY176" s="111">
        <v>107567.59562459</v>
      </c>
      <c r="FZ176" s="111">
        <v>9492.8064934499998</v>
      </c>
      <c r="GA176" s="111">
        <v>15619.932629999999</v>
      </c>
      <c r="GB176" s="111">
        <v>24574.969631</v>
      </c>
      <c r="GC176" s="111">
        <v>32188.937609000001</v>
      </c>
      <c r="GD176" s="111">
        <v>40274.661725000013</v>
      </c>
      <c r="GE176" s="111">
        <v>49012.753091999999</v>
      </c>
      <c r="GF176" s="111">
        <v>57863.690521999997</v>
      </c>
      <c r="GG176" s="111">
        <v>66978.464032999997</v>
      </c>
      <c r="GH176" s="111">
        <v>75597.877402000013</v>
      </c>
      <c r="GI176" s="111">
        <v>86108.309554000007</v>
      </c>
      <c r="GJ176" s="111">
        <v>95556.612517999994</v>
      </c>
      <c r="GK176" s="111">
        <v>105155.224412</v>
      </c>
      <c r="GL176" s="111">
        <v>8576.4096079999999</v>
      </c>
      <c r="GM176" s="111">
        <v>17920.039608999999</v>
      </c>
      <c r="GN176" s="111">
        <v>35553.426614999997</v>
      </c>
      <c r="GO176" s="111">
        <v>45364.709718999999</v>
      </c>
      <c r="GP176" s="111">
        <v>55539.670233999997</v>
      </c>
      <c r="GQ176" s="111">
        <v>65492.557739000011</v>
      </c>
      <c r="GR176" s="111">
        <v>76318.330305999989</v>
      </c>
      <c r="GS176" s="111">
        <v>86568.239560999995</v>
      </c>
      <c r="GT176" s="111">
        <v>96916.567921999987</v>
      </c>
      <c r="GU176" s="111">
        <v>108302.97145700001</v>
      </c>
      <c r="GV176" s="111">
        <v>119136.658129</v>
      </c>
      <c r="GW176" s="111">
        <v>128632.919337</v>
      </c>
      <c r="GX176" s="111">
        <v>9798.0215650000009</v>
      </c>
      <c r="GY176" s="111">
        <v>19335.674701</v>
      </c>
      <c r="GZ176" s="111">
        <v>30656.71918</v>
      </c>
      <c r="HA176" s="111">
        <v>40734.520166000002</v>
      </c>
      <c r="HB176" s="111">
        <v>51998.967380000002</v>
      </c>
      <c r="HC176" s="111">
        <v>63891.726773000002</v>
      </c>
      <c r="HD176" s="111">
        <v>74767.390188999998</v>
      </c>
      <c r="HE176" s="111">
        <v>86546.168785999995</v>
      </c>
      <c r="HF176" s="111">
        <v>97728.936107000016</v>
      </c>
      <c r="HG176" s="111">
        <v>108360.62113499999</v>
      </c>
      <c r="HH176" s="111">
        <v>119418.141336</v>
      </c>
      <c r="HI176" s="111">
        <v>130032.67121299999</v>
      </c>
      <c r="HJ176" s="111">
        <v>10661.894636000001</v>
      </c>
      <c r="HK176" s="111">
        <v>20582.685885800001</v>
      </c>
      <c r="HL176" s="111">
        <v>31521.109230800001</v>
      </c>
      <c r="HM176" s="111">
        <v>42156.295133799998</v>
      </c>
      <c r="HN176" s="111">
        <v>54317.203589800003</v>
      </c>
      <c r="HO176" s="111">
        <v>67389.393255800009</v>
      </c>
      <c r="HP176" s="111">
        <v>80270.646963799998</v>
      </c>
      <c r="HQ176" s="111">
        <v>93394.112806000005</v>
      </c>
      <c r="HR176" s="111">
        <v>105681.326654</v>
      </c>
      <c r="HS176" s="111">
        <v>119900.227979</v>
      </c>
      <c r="HT176" s="111">
        <v>133436.257213</v>
      </c>
      <c r="HU176" s="111">
        <v>144000.53056000001</v>
      </c>
      <c r="HV176" s="111">
        <v>12381.989511</v>
      </c>
      <c r="HW176" s="111">
        <v>23001.656268999999</v>
      </c>
      <c r="HX176" s="111">
        <v>35243.927970999997</v>
      </c>
      <c r="HY176" s="111">
        <v>48626.242051000001</v>
      </c>
      <c r="HZ176" s="111">
        <v>61600.289160000008</v>
      </c>
      <c r="IA176" s="111">
        <v>72841.809659000006</v>
      </c>
      <c r="IB176" s="111">
        <v>84651.865989000013</v>
      </c>
      <c r="IC176" s="111">
        <v>95051.519350999995</v>
      </c>
      <c r="ID176" s="111">
        <v>104712.160649</v>
      </c>
      <c r="IE176" s="111">
        <v>116027.988557</v>
      </c>
      <c r="IF176" s="111">
        <v>126108.604039</v>
      </c>
      <c r="IG176" s="111">
        <v>137368.20387699999</v>
      </c>
      <c r="IH176" s="111">
        <v>9314.5769280000004</v>
      </c>
      <c r="II176" s="111">
        <v>19101.843736999999</v>
      </c>
      <c r="IJ176" s="111">
        <v>27952.021608999999</v>
      </c>
      <c r="IK176" s="111">
        <v>33278.649090999999</v>
      </c>
      <c r="IL176" s="111">
        <v>40499.627963699997</v>
      </c>
      <c r="IM176" s="111">
        <v>50163.546682999993</v>
      </c>
      <c r="IN176" s="111">
        <v>60685.794937999999</v>
      </c>
      <c r="IO176" s="111">
        <v>70308.99134800001</v>
      </c>
      <c r="IP176" s="111">
        <v>79462.524902000005</v>
      </c>
      <c r="IQ176" s="111">
        <v>89960.867512000012</v>
      </c>
      <c r="IR176" s="111">
        <v>98964.536468999999</v>
      </c>
      <c r="IS176" s="111">
        <v>110714.194254</v>
      </c>
      <c r="IT176" s="111">
        <v>8004.5723030000008</v>
      </c>
      <c r="IU176" s="111">
        <v>16667.886941000001</v>
      </c>
      <c r="IV176" s="111">
        <v>26693.171203999998</v>
      </c>
      <c r="IW176" s="111">
        <v>35857.487614000012</v>
      </c>
      <c r="IX176" s="111">
        <v>46011.227963999998</v>
      </c>
      <c r="IY176" s="111">
        <v>55964.423347999997</v>
      </c>
      <c r="IZ176" s="111">
        <v>65825.211141000007</v>
      </c>
      <c r="JA176" s="111">
        <v>76077</v>
      </c>
      <c r="JB176" s="111">
        <v>86015.014182999992</v>
      </c>
      <c r="JC176" s="111">
        <v>96007.725231999997</v>
      </c>
      <c r="JD176" s="111">
        <v>106912.4681</v>
      </c>
      <c r="JE176" s="111">
        <v>115717.31989</v>
      </c>
      <c r="JF176" s="111">
        <v>8780.3835259999996</v>
      </c>
    </row>
    <row r="177" spans="1:266 16384:16384" ht="12.9" customHeight="1" x14ac:dyDescent="0.2">
      <c r="A177" s="23" t="s">
        <v>174</v>
      </c>
      <c r="B177" s="53"/>
      <c r="C177" s="53"/>
      <c r="D177" s="53"/>
      <c r="E177" s="45"/>
      <c r="F177" s="45"/>
      <c r="G177" s="45"/>
      <c r="H177" s="53"/>
      <c r="I177" s="53"/>
      <c r="J177" s="53"/>
      <c r="K177" s="53"/>
      <c r="L177" s="51"/>
      <c r="M177" s="51"/>
      <c r="N177" s="53"/>
      <c r="O177" s="53"/>
      <c r="P177" s="53"/>
      <c r="Q177" s="45"/>
      <c r="R177" s="45"/>
      <c r="S177" s="45"/>
      <c r="T177" s="53"/>
      <c r="U177" s="53"/>
      <c r="V177" s="53"/>
      <c r="W177" s="53"/>
      <c r="X177" s="51"/>
      <c r="Y177" s="51"/>
      <c r="Z177" s="111">
        <v>307</v>
      </c>
      <c r="AA177" s="111">
        <v>745</v>
      </c>
      <c r="AB177" s="111">
        <v>1217</v>
      </c>
      <c r="AC177" s="111">
        <v>1683</v>
      </c>
      <c r="AD177" s="111">
        <v>2326</v>
      </c>
      <c r="AE177" s="111">
        <v>2746</v>
      </c>
      <c r="AF177" s="7">
        <v>3385</v>
      </c>
      <c r="AG177" s="111">
        <v>4250</v>
      </c>
      <c r="AH177" s="111">
        <v>4519</v>
      </c>
      <c r="AI177" s="111">
        <v>5193</v>
      </c>
      <c r="AJ177" s="111">
        <v>6159</v>
      </c>
      <c r="AK177" s="111">
        <v>7473</v>
      </c>
      <c r="AL177" s="111">
        <v>503</v>
      </c>
      <c r="AM177" s="111">
        <v>1529</v>
      </c>
      <c r="AN177" s="111">
        <v>2196</v>
      </c>
      <c r="AO177" s="111">
        <v>3079</v>
      </c>
      <c r="AP177" s="111">
        <v>3842</v>
      </c>
      <c r="AQ177" s="111">
        <v>4623</v>
      </c>
      <c r="AR177" s="7">
        <v>5429.8918025000003</v>
      </c>
      <c r="AS177" s="111">
        <v>6258.8911744999996</v>
      </c>
      <c r="AT177" s="111">
        <v>7025.7073805000009</v>
      </c>
      <c r="AU177" s="111">
        <v>7859.8885625000003</v>
      </c>
      <c r="AV177" s="111">
        <v>9243.9316240000007</v>
      </c>
      <c r="AW177" s="111">
        <v>10679.2331557</v>
      </c>
      <c r="AX177" s="111">
        <v>612.05594100000008</v>
      </c>
      <c r="AY177" s="111">
        <v>1474.8494506</v>
      </c>
      <c r="AZ177" s="111">
        <v>2329.9465556</v>
      </c>
      <c r="BA177" s="111">
        <v>3131.5661076000001</v>
      </c>
      <c r="BB177" s="111">
        <v>3883.941513100001</v>
      </c>
      <c r="BC177" s="111">
        <v>4685.1159853999998</v>
      </c>
      <c r="BD177" s="7">
        <v>5463.4621824000014</v>
      </c>
      <c r="BE177" s="111">
        <v>6253.2367934000004</v>
      </c>
      <c r="BF177" s="111">
        <v>6977.8928054000016</v>
      </c>
      <c r="BG177" s="111">
        <v>7137.7779859000002</v>
      </c>
      <c r="BH177" s="111">
        <v>7845.0071776000013</v>
      </c>
      <c r="BI177" s="111">
        <v>8673</v>
      </c>
      <c r="BJ177" s="111">
        <v>427.658501</v>
      </c>
      <c r="BK177" s="111">
        <v>901.47601199999997</v>
      </c>
      <c r="BL177" s="111">
        <v>1401.4179798499999</v>
      </c>
      <c r="BM177" s="111">
        <v>1945.2572788499999</v>
      </c>
      <c r="BN177" s="111">
        <v>2468.5172560999999</v>
      </c>
      <c r="BO177" s="111">
        <v>2993.7314170999998</v>
      </c>
      <c r="BP177" s="7">
        <v>3600.0298474000001</v>
      </c>
      <c r="BQ177" s="111">
        <v>4169.7733794000014</v>
      </c>
      <c r="BR177" s="111">
        <v>4791.6169633999998</v>
      </c>
      <c r="BS177" s="111">
        <v>5453.5677283999994</v>
      </c>
      <c r="BT177" s="111">
        <v>6162.2120474000003</v>
      </c>
      <c r="BU177" s="111">
        <v>6881.9558483999999</v>
      </c>
      <c r="BV177" s="111">
        <v>552.0367829999999</v>
      </c>
      <c r="BW177" s="111">
        <v>1238.479118</v>
      </c>
      <c r="BX177" s="111">
        <v>2031.4235200000001</v>
      </c>
      <c r="BY177" s="111">
        <v>2837.6853219999998</v>
      </c>
      <c r="BZ177" s="111">
        <v>3545.1601500000002</v>
      </c>
      <c r="CA177" s="111">
        <v>4287.8043360000001</v>
      </c>
      <c r="CB177" s="111">
        <v>5130.9686180000008</v>
      </c>
      <c r="CC177" s="111">
        <v>5950.306689</v>
      </c>
      <c r="CD177" s="111">
        <v>6775.1414050000003</v>
      </c>
      <c r="CE177" s="111">
        <v>7590.0499879999998</v>
      </c>
      <c r="CF177" s="111">
        <v>8447.0055589999974</v>
      </c>
      <c r="CG177" s="111">
        <v>9549.2036286999992</v>
      </c>
      <c r="CH177" s="111">
        <v>808.84550769999998</v>
      </c>
      <c r="CI177" s="111">
        <v>1756.5258467000001</v>
      </c>
      <c r="CJ177" s="111">
        <v>2735.7031596000002</v>
      </c>
      <c r="CK177" s="111">
        <v>3809.1474296000001</v>
      </c>
      <c r="CL177" s="111">
        <v>4891.4885770499995</v>
      </c>
      <c r="CM177" s="111">
        <v>5941.8143245499996</v>
      </c>
      <c r="CN177" s="111">
        <v>7079.5057935500008</v>
      </c>
      <c r="CO177" s="111">
        <v>8297.5184417500004</v>
      </c>
      <c r="CP177" s="111">
        <v>9398.1754989500005</v>
      </c>
      <c r="CQ177" s="111">
        <v>10696.199760449999</v>
      </c>
      <c r="CR177" s="111">
        <v>12011.746870249999</v>
      </c>
      <c r="CS177" s="111">
        <v>13309.02225025</v>
      </c>
      <c r="CT177" s="111">
        <v>579.76604999999995</v>
      </c>
      <c r="CU177" s="111">
        <v>1271.891124</v>
      </c>
      <c r="CV177" s="111">
        <v>1994.795388</v>
      </c>
      <c r="CW177" s="111">
        <v>2767.5323870000002</v>
      </c>
      <c r="CX177" s="111">
        <v>3475.6453940000001</v>
      </c>
      <c r="CY177" s="111">
        <v>4254.716007</v>
      </c>
      <c r="CZ177" s="111">
        <v>4960.2529524700003</v>
      </c>
      <c r="DA177" s="111">
        <v>5707.7996316500003</v>
      </c>
      <c r="DB177" s="111">
        <v>6454.61695065</v>
      </c>
      <c r="DC177" s="111">
        <v>7115.1562666500004</v>
      </c>
      <c r="DD177" s="111">
        <v>8010.3214016499996</v>
      </c>
      <c r="DE177" s="111">
        <v>8561.4363526500001</v>
      </c>
      <c r="DF177" s="111">
        <v>789.66185209999992</v>
      </c>
      <c r="DG177" s="111">
        <v>1750.2252871000001</v>
      </c>
      <c r="DH177" s="111">
        <v>2708.1875230999999</v>
      </c>
      <c r="DI177" s="111">
        <v>3543.2358820999998</v>
      </c>
      <c r="DJ177" s="111">
        <v>4276.0182131000001</v>
      </c>
      <c r="DK177" s="111">
        <v>5091.7036410999999</v>
      </c>
      <c r="DL177" s="111">
        <v>5934.6713731000009</v>
      </c>
      <c r="DM177" s="111">
        <v>6840.1813721000008</v>
      </c>
      <c r="DN177" s="111">
        <v>7731.3200490999998</v>
      </c>
      <c r="DO177" s="111">
        <v>8767.8662009000018</v>
      </c>
      <c r="DP177" s="111">
        <v>9710.3671122000014</v>
      </c>
      <c r="DQ177" s="111">
        <v>10953.3105318</v>
      </c>
      <c r="DR177" s="111">
        <v>922.14548309999998</v>
      </c>
      <c r="DS177" s="111">
        <v>1911.0026811</v>
      </c>
      <c r="DT177" s="111">
        <v>2894.5788612000001</v>
      </c>
      <c r="DU177" s="111">
        <v>3980.8975852000008</v>
      </c>
      <c r="DV177" s="111">
        <v>5180.4579991999999</v>
      </c>
      <c r="DW177" s="111">
        <v>6303.1363445300003</v>
      </c>
      <c r="DX177" s="111">
        <v>7503.313158930001</v>
      </c>
      <c r="DY177" s="111">
        <v>8815.7850610799997</v>
      </c>
      <c r="DZ177" s="111">
        <v>10056.866887759999</v>
      </c>
      <c r="EA177" s="111">
        <v>11135.01081958</v>
      </c>
      <c r="EB177" s="111">
        <v>12203.620666979999</v>
      </c>
      <c r="EC177" s="111">
        <v>11895.551048769999</v>
      </c>
      <c r="ED177" s="111">
        <v>1050.91793388</v>
      </c>
      <c r="EE177" s="111">
        <v>2170.2272057800001</v>
      </c>
      <c r="EF177" s="111">
        <v>3685.6478690399999</v>
      </c>
      <c r="EG177" s="111">
        <v>4896.0546446900007</v>
      </c>
      <c r="EH177" s="111">
        <v>5990.92904499</v>
      </c>
      <c r="EI177" s="111">
        <v>7313.9590186699998</v>
      </c>
      <c r="EJ177" s="111">
        <v>8636.1376974200011</v>
      </c>
      <c r="EK177" s="111">
        <v>10050.48756241</v>
      </c>
      <c r="EL177" s="111">
        <v>11470.428099590001</v>
      </c>
      <c r="EM177" s="111">
        <v>12644.779834110001</v>
      </c>
      <c r="EN177" s="111">
        <v>14221.83889716</v>
      </c>
      <c r="EO177" s="111">
        <v>15281.272716449999</v>
      </c>
      <c r="EP177" s="111">
        <v>1518.17787202</v>
      </c>
      <c r="EQ177" s="111">
        <v>3038.1675519800001</v>
      </c>
      <c r="ER177" s="111">
        <v>4530.0103208599994</v>
      </c>
      <c r="ES177" s="111">
        <v>6773.9530018699988</v>
      </c>
      <c r="ET177" s="111">
        <v>7498.4402522299997</v>
      </c>
      <c r="EU177" s="111">
        <v>9086.2207903300005</v>
      </c>
      <c r="EV177" s="111">
        <v>10702.441816410001</v>
      </c>
      <c r="EW177" s="111">
        <v>12499.840090330001</v>
      </c>
      <c r="EX177" s="111">
        <v>14179.819500580001</v>
      </c>
      <c r="EY177" s="111">
        <v>16264.190874080001</v>
      </c>
      <c r="EZ177" s="111">
        <v>17624.877006399998</v>
      </c>
      <c r="FA177" s="111">
        <v>19133.94155344</v>
      </c>
      <c r="FB177" s="111">
        <v>1755.1489841699999</v>
      </c>
      <c r="FC177" s="111">
        <v>3395.632195690001</v>
      </c>
      <c r="FD177" s="111">
        <v>4862.8971891499996</v>
      </c>
      <c r="FE177" s="111">
        <v>6482.9486865499994</v>
      </c>
      <c r="FF177" s="111">
        <v>8340.6713615999997</v>
      </c>
      <c r="FG177" s="111">
        <v>10161.633269</v>
      </c>
      <c r="FH177" s="111">
        <v>11866.241629919999</v>
      </c>
      <c r="FI177" s="111">
        <v>13771.22812568</v>
      </c>
      <c r="FJ177" s="111">
        <v>15461.514918360001</v>
      </c>
      <c r="FK177" s="111">
        <v>17255.2315347</v>
      </c>
      <c r="FL177" s="111">
        <v>18032.743787790001</v>
      </c>
      <c r="FM177" s="111">
        <v>20223.811814829991</v>
      </c>
      <c r="FN177" s="111">
        <v>1930.2753484699999</v>
      </c>
      <c r="FO177" s="111">
        <v>3420.1308529599992</v>
      </c>
      <c r="FP177" s="111">
        <v>4963.1818634499996</v>
      </c>
      <c r="FQ177" s="111">
        <v>6773.2665212499996</v>
      </c>
      <c r="FR177" s="111">
        <v>8450.6551522499994</v>
      </c>
      <c r="FS177" s="111">
        <v>10226.13885997</v>
      </c>
      <c r="FT177" s="111">
        <v>12074.27751566</v>
      </c>
      <c r="FU177" s="111">
        <v>13766.856613800001</v>
      </c>
      <c r="FV177" s="111">
        <v>15332.81833821</v>
      </c>
      <c r="FW177" s="111">
        <v>20394.401173269998</v>
      </c>
      <c r="FX177" s="111">
        <v>22229.678076830001</v>
      </c>
      <c r="FY177" s="111">
        <v>24755.60236207</v>
      </c>
      <c r="FZ177" s="111">
        <v>2615.4616160599999</v>
      </c>
      <c r="GA177" s="111">
        <v>3911.254625</v>
      </c>
      <c r="GB177" s="111">
        <v>6239.0935250000002</v>
      </c>
      <c r="GC177" s="111">
        <v>8162.685598</v>
      </c>
      <c r="GD177" s="111">
        <v>10333.347809000001</v>
      </c>
      <c r="GE177" s="111">
        <v>12194.004023</v>
      </c>
      <c r="GF177" s="111">
        <v>14476.951219</v>
      </c>
      <c r="GG177" s="111">
        <v>16721.248858999999</v>
      </c>
      <c r="GH177" s="111">
        <v>18913.367972</v>
      </c>
      <c r="GI177" s="111">
        <v>20824.769526</v>
      </c>
      <c r="GJ177" s="111">
        <v>23180.708751999999</v>
      </c>
      <c r="GK177" s="111">
        <v>25751.747383000002</v>
      </c>
      <c r="GL177" s="111">
        <v>2142.9537719999998</v>
      </c>
      <c r="GM177" s="111">
        <v>4423.7485699999997</v>
      </c>
      <c r="GN177" s="111">
        <v>6794.5281679999998</v>
      </c>
      <c r="GO177" s="111">
        <v>8779.085024</v>
      </c>
      <c r="GP177" s="111">
        <v>11247.918100999999</v>
      </c>
      <c r="GQ177" s="111">
        <v>13543.851113000001</v>
      </c>
      <c r="GR177" s="111">
        <v>16067.676481</v>
      </c>
      <c r="GS177" s="111">
        <v>18524.547482000002</v>
      </c>
      <c r="GT177" s="111">
        <v>21034.374126999999</v>
      </c>
      <c r="GU177" s="111">
        <v>23607.672138999998</v>
      </c>
      <c r="GV177" s="111">
        <v>26223.653150999999</v>
      </c>
      <c r="GW177" s="111">
        <v>28442.928790999998</v>
      </c>
      <c r="GX177" s="111">
        <v>2432.1848190000001</v>
      </c>
      <c r="GY177" s="111">
        <v>4880.4387319999996</v>
      </c>
      <c r="GZ177" s="111">
        <v>7717.0850210000008</v>
      </c>
      <c r="HA177" s="111">
        <v>10381.696390999999</v>
      </c>
      <c r="HB177" s="111">
        <v>13670.148772</v>
      </c>
      <c r="HC177" s="111">
        <v>15925.318359999999</v>
      </c>
      <c r="HD177" s="111">
        <v>18905.304236</v>
      </c>
      <c r="HE177" s="111">
        <v>22395.546735</v>
      </c>
      <c r="HF177" s="111">
        <v>25125.551243999998</v>
      </c>
      <c r="HG177" s="111">
        <v>27898.665211</v>
      </c>
      <c r="HH177" s="111">
        <v>30812.896038999999</v>
      </c>
      <c r="HI177" s="111">
        <v>32815.639865999998</v>
      </c>
      <c r="HJ177" s="111">
        <v>2366.805421</v>
      </c>
      <c r="HK177" s="111">
        <v>4895.9922989999995</v>
      </c>
      <c r="HL177" s="111">
        <v>7353.784944</v>
      </c>
      <c r="HM177" s="111">
        <v>9851.4825409999994</v>
      </c>
      <c r="HN177" s="111">
        <v>12408.554203</v>
      </c>
      <c r="HO177" s="111">
        <v>15856.396122</v>
      </c>
      <c r="HP177" s="111">
        <v>18536.164780999999</v>
      </c>
      <c r="HQ177" s="111">
        <v>21641.110841000002</v>
      </c>
      <c r="HR177" s="111">
        <v>24553.603627</v>
      </c>
      <c r="HS177" s="111">
        <v>27835.460853</v>
      </c>
      <c r="HT177" s="111">
        <v>31361.626326000001</v>
      </c>
      <c r="HU177" s="111">
        <v>34414.254776000002</v>
      </c>
      <c r="HV177" s="111">
        <v>2919.5039660000002</v>
      </c>
      <c r="HW177" s="111">
        <v>5888.1444529999999</v>
      </c>
      <c r="HX177" s="111">
        <v>8647.6320159999996</v>
      </c>
      <c r="HY177" s="111">
        <v>11523.124155</v>
      </c>
      <c r="HZ177" s="111">
        <v>13590.342629999999</v>
      </c>
      <c r="IA177" s="111">
        <v>16418.128084</v>
      </c>
      <c r="IB177" s="111">
        <v>18615.659724000001</v>
      </c>
      <c r="IC177" s="111">
        <v>21377.850163999999</v>
      </c>
      <c r="ID177" s="111">
        <v>24015.541931</v>
      </c>
      <c r="IE177" s="111">
        <v>26967.034307000002</v>
      </c>
      <c r="IF177" s="111">
        <v>29428.729286000002</v>
      </c>
      <c r="IG177" s="111">
        <v>31817.701139000001</v>
      </c>
      <c r="IH177" s="111">
        <v>2244.7914740000001</v>
      </c>
      <c r="II177" s="111">
        <v>4631.8157959999999</v>
      </c>
      <c r="IJ177" s="111">
        <v>7236.3831650000011</v>
      </c>
      <c r="IK177" s="111">
        <v>9007.2121480000005</v>
      </c>
      <c r="IL177" s="111">
        <v>10090.088024999999</v>
      </c>
      <c r="IM177" s="111">
        <v>12152.913161</v>
      </c>
      <c r="IN177" s="111">
        <v>14334.474149</v>
      </c>
      <c r="IO177" s="111">
        <v>16639.423418999999</v>
      </c>
      <c r="IP177" s="111">
        <v>19035.676226</v>
      </c>
      <c r="IQ177" s="111">
        <v>21526.512315</v>
      </c>
      <c r="IR177" s="111">
        <v>24129.197865999999</v>
      </c>
      <c r="IS177" s="111">
        <v>27101.390728999999</v>
      </c>
      <c r="IT177" s="111">
        <v>1549.2786630000001</v>
      </c>
      <c r="IU177" s="111">
        <v>3026.3839979999998</v>
      </c>
      <c r="IV177" s="111">
        <v>4674.7510890000003</v>
      </c>
      <c r="IW177" s="111">
        <v>5997.7918669999999</v>
      </c>
      <c r="IX177" s="111">
        <v>7502.6970380000002</v>
      </c>
      <c r="IY177" s="111">
        <v>9055.7127079999991</v>
      </c>
      <c r="IZ177" s="111">
        <v>10595.614717</v>
      </c>
      <c r="JA177" s="111">
        <v>12134</v>
      </c>
      <c r="JB177" s="111">
        <v>14243.395387</v>
      </c>
      <c r="JC177" s="111">
        <v>16185.101685</v>
      </c>
      <c r="JD177" s="111">
        <v>18189.177671000001</v>
      </c>
      <c r="JE177" s="111">
        <v>24477.730834000002</v>
      </c>
      <c r="JF177" s="111">
        <v>2590.32728</v>
      </c>
    </row>
    <row r="178" spans="1:266 16384:16384" ht="12.9" customHeight="1" x14ac:dyDescent="0.2">
      <c r="A178" s="31" t="s">
        <v>175</v>
      </c>
      <c r="B178" s="53"/>
      <c r="C178" s="53"/>
      <c r="D178" s="53"/>
      <c r="E178" s="45"/>
      <c r="F178" s="45"/>
      <c r="G178" s="45"/>
      <c r="H178" s="53"/>
      <c r="I178" s="53"/>
      <c r="J178" s="53"/>
      <c r="K178" s="53"/>
      <c r="L178" s="51"/>
      <c r="M178" s="51"/>
      <c r="N178" s="53"/>
      <c r="O178" s="53"/>
      <c r="P178" s="53"/>
      <c r="Q178" s="45"/>
      <c r="R178" s="45"/>
      <c r="S178" s="45"/>
      <c r="T178" s="53"/>
      <c r="U178" s="53"/>
      <c r="V178" s="53"/>
      <c r="W178" s="53"/>
      <c r="X178" s="51"/>
      <c r="Y178" s="51"/>
      <c r="Z178" s="71">
        <f>+Z176-Z177</f>
        <v>1944</v>
      </c>
      <c r="AA178" s="71">
        <f>+AA176-AA177</f>
        <v>3940</v>
      </c>
      <c r="AB178" s="71">
        <f>+AB176-AB177</f>
        <v>5597</v>
      </c>
      <c r="AC178" s="71">
        <f>+AC176-AC177</f>
        <v>7432</v>
      </c>
      <c r="AD178" s="71">
        <f>+AD176-AD177</f>
        <v>9109</v>
      </c>
      <c r="AE178" s="71">
        <f>+AE176-AE177</f>
        <v>10749</v>
      </c>
      <c r="AF178" s="71">
        <f>+AF176-AF177</f>
        <v>12385</v>
      </c>
      <c r="AG178" s="71">
        <f>+AG176-AG177</f>
        <v>14206</v>
      </c>
      <c r="AH178" s="71">
        <f>+AH176-AH177</f>
        <v>13181</v>
      </c>
      <c r="AI178" s="71">
        <f>+AI176-AI177</f>
        <v>14639</v>
      </c>
      <c r="AJ178" s="71">
        <f>+AJ176-AJ177</f>
        <v>15819</v>
      </c>
      <c r="AK178" s="71">
        <f>+AK176-AK177</f>
        <v>16728</v>
      </c>
      <c r="AL178" s="71">
        <f>+AL176-AL177</f>
        <v>1704</v>
      </c>
      <c r="AM178" s="71">
        <f>+AM176-AM177</f>
        <v>2876</v>
      </c>
      <c r="AN178" s="71">
        <f>+AN176-AN177</f>
        <v>4134</v>
      </c>
      <c r="AO178" s="71">
        <f>+AO176-AO177</f>
        <v>5033</v>
      </c>
      <c r="AP178" s="71">
        <f>+AP176-AP177</f>
        <v>6250</v>
      </c>
      <c r="AQ178" s="71">
        <f>+AQ176-AQ177</f>
        <v>7563</v>
      </c>
      <c r="AR178" s="71">
        <f>+AR176-AR177</f>
        <v>9450.7289765000005</v>
      </c>
      <c r="AS178" s="71">
        <f>+AS176-AS177</f>
        <v>10752.975356499999</v>
      </c>
      <c r="AT178" s="71">
        <f>+AT176-AT177</f>
        <v>12271.509872800001</v>
      </c>
      <c r="AU178" s="71">
        <f>+AU176-AU177</f>
        <v>14367.8570678</v>
      </c>
      <c r="AV178" s="71">
        <f>+AV176-AV177</f>
        <v>16093.746199499998</v>
      </c>
      <c r="AW178" s="71">
        <f>+AW176-AW177</f>
        <v>17652.8090066</v>
      </c>
      <c r="AX178" s="71">
        <f>+AX176-AX177</f>
        <v>1547.9062761300002</v>
      </c>
      <c r="AY178" s="71">
        <f>+AY176-AY177</f>
        <v>3195.5239339500004</v>
      </c>
      <c r="AZ178" s="71">
        <f>+AZ176-AZ177</f>
        <v>5109.0159778699981</v>
      </c>
      <c r="BA178" s="71">
        <f>+BA176-BA177</f>
        <v>7058.9977092500012</v>
      </c>
      <c r="BB178" s="71">
        <f>+BB176-BB177</f>
        <v>8993.0446019800002</v>
      </c>
      <c r="BC178" s="71">
        <f>+BC176-BC177</f>
        <v>11395.42969768</v>
      </c>
      <c r="BD178" s="71">
        <f>+BD176-BD177</f>
        <v>13743.864825679997</v>
      </c>
      <c r="BE178" s="71">
        <f>+BE176-BE177</f>
        <v>16243.617632580001</v>
      </c>
      <c r="BF178" s="71">
        <f>+BF176-BF177</f>
        <v>18900.867319699999</v>
      </c>
      <c r="BG178" s="71">
        <f>+BG176-BG177</f>
        <v>21970.957619199999</v>
      </c>
      <c r="BH178" s="71">
        <f>+BH176-BH177</f>
        <v>25427.3424605</v>
      </c>
      <c r="BI178" s="71">
        <f>+BI176-BI177</f>
        <v>28177</v>
      </c>
      <c r="BJ178" s="71">
        <f>+BJ176-BJ177</f>
        <v>3586.7370070000002</v>
      </c>
      <c r="BK178" s="71">
        <f>+BK176-BK177</f>
        <v>7308.6843920000001</v>
      </c>
      <c r="BL178" s="71">
        <f>+BL176-BL177</f>
        <v>11052.646874149999</v>
      </c>
      <c r="BM178" s="71">
        <f>+BM176-BM177</f>
        <v>14550.579026150001</v>
      </c>
      <c r="BN178" s="71">
        <f>+BN176-BN177</f>
        <v>18037.379982599999</v>
      </c>
      <c r="BO178" s="71">
        <f>+BO176-BO177</f>
        <v>21635.595505149999</v>
      </c>
      <c r="BP178" s="71">
        <f>+BP176-BP177</f>
        <v>24666.572812049999</v>
      </c>
      <c r="BQ178" s="71">
        <f>+BQ176-BQ177</f>
        <v>27798.504011050009</v>
      </c>
      <c r="BR178" s="71">
        <f>+BR176-BR177</f>
        <v>31316.164773150002</v>
      </c>
      <c r="BS178" s="71">
        <f>+BS176-BS177</f>
        <v>35129.168750150006</v>
      </c>
      <c r="BT178" s="71">
        <f>+BT176-BT177</f>
        <v>39066.907824149996</v>
      </c>
      <c r="BU178" s="71">
        <f>+BU176-BU177</f>
        <v>42967.701425150008</v>
      </c>
      <c r="BV178" s="71">
        <f>+BV176-BV177</f>
        <v>3925.6613060000004</v>
      </c>
      <c r="BW178" s="71">
        <f>+BW176-BW177</f>
        <v>7864.5826619000009</v>
      </c>
      <c r="BX178" s="71">
        <f>+BX176-BX177</f>
        <v>12044.608333849999</v>
      </c>
      <c r="BY178" s="71">
        <f>+BY176-BY177</f>
        <v>15750.64045999</v>
      </c>
      <c r="BZ178" s="71">
        <f>+BZ176-BZ177</f>
        <v>20438.355032560001</v>
      </c>
      <c r="CA178" s="71">
        <f>+CA176-CA177</f>
        <v>24970.530020709997</v>
      </c>
      <c r="CB178" s="71">
        <f>+CB176-CB177</f>
        <v>29267.986361870004</v>
      </c>
      <c r="CC178" s="71">
        <f>+CC176-CC177</f>
        <v>33712.698630889994</v>
      </c>
      <c r="CD178" s="71">
        <f>+CD176-CD177</f>
        <v>38141.335339379984</v>
      </c>
      <c r="CE178" s="71">
        <f>+CE176-CE177</f>
        <v>42976.216643840002</v>
      </c>
      <c r="CF178" s="71">
        <f>+CF176-CF177</f>
        <v>48454.133431959999</v>
      </c>
      <c r="CG178" s="71">
        <f>+CG176-CG177</f>
        <v>53411.98991044001</v>
      </c>
      <c r="CH178" s="71">
        <f>+CH176-CH177</f>
        <v>5183.6424591100003</v>
      </c>
      <c r="CI178" s="71">
        <f>+CI176-CI177</f>
        <v>10372.261308359999</v>
      </c>
      <c r="CJ178" s="71">
        <f>+CJ176-CJ177</f>
        <v>15802.843306019999</v>
      </c>
      <c r="CK178" s="71">
        <f>+CK176-CK177</f>
        <v>19390.812838619997</v>
      </c>
      <c r="CL178" s="71">
        <f>+CL176-CL177</f>
        <v>24647.26708387</v>
      </c>
      <c r="CM178" s="71">
        <f>+CM176-CM177</f>
        <v>29224.624854999998</v>
      </c>
      <c r="CN178" s="71">
        <f>+CN176-CN177</f>
        <v>34302.189082179997</v>
      </c>
      <c r="CO178" s="71">
        <f>+CO176-CO177</f>
        <v>39432.023721660014</v>
      </c>
      <c r="CP178" s="71">
        <f>+CP176-CP177</f>
        <v>47230.138037109995</v>
      </c>
      <c r="CQ178" s="71">
        <f>+CQ176-CQ177</f>
        <v>53924.902872810002</v>
      </c>
      <c r="CR178" s="71">
        <f>+CR176-CR177</f>
        <v>60035.899816989993</v>
      </c>
      <c r="CS178" s="71">
        <f>+CS176-CS177</f>
        <v>67745.960438859998</v>
      </c>
      <c r="CT178" s="71">
        <f>+CT176-CT177</f>
        <v>5034.5886390499991</v>
      </c>
      <c r="CU178" s="71">
        <f>+CU176-CU177</f>
        <v>10214.11506367</v>
      </c>
      <c r="CV178" s="71">
        <f>+CV176-CV177</f>
        <v>14491.047129069999</v>
      </c>
      <c r="CW178" s="71">
        <f>+CW176-CW177</f>
        <v>19671.91310202</v>
      </c>
      <c r="CX178" s="71">
        <f>+CX176-CX177</f>
        <v>24754.42184698</v>
      </c>
      <c r="CY178" s="71">
        <f>+CY176-CY177</f>
        <v>29690.510584330001</v>
      </c>
      <c r="CZ178" s="71">
        <f>+CZ176-CZ177</f>
        <v>35571.291408270001</v>
      </c>
      <c r="DA178" s="71">
        <f>+DA176-DA177</f>
        <v>41002.488261090002</v>
      </c>
      <c r="DB178" s="71">
        <f>+DB176-DB177</f>
        <v>46541.882046439991</v>
      </c>
      <c r="DC178" s="71">
        <f>+DC176-DC177</f>
        <v>52539.377492489999</v>
      </c>
      <c r="DD178" s="71">
        <f>+DD176-DD177</f>
        <v>58347.756152620001</v>
      </c>
      <c r="DE178" s="71">
        <f>+DE176-DE177</f>
        <v>63317.989909880002</v>
      </c>
      <c r="DF178" s="71">
        <f>+DF176-DF177</f>
        <v>3217.2176502700008</v>
      </c>
      <c r="DG178" s="71">
        <f>+DG176-DG177</f>
        <v>6313.6002897799999</v>
      </c>
      <c r="DH178" s="71">
        <f>+DH176-DH177</f>
        <v>10100.94080738</v>
      </c>
      <c r="DI178" s="71">
        <f>+DI176-DI177</f>
        <v>13654.61472566</v>
      </c>
      <c r="DJ178" s="71">
        <f>+DJ176-DJ177</f>
        <v>17398.629997100001</v>
      </c>
      <c r="DK178" s="71">
        <f>+DK176-DK177</f>
        <v>21166.694597539998</v>
      </c>
      <c r="DL178" s="71">
        <f>+DL176-DL177</f>
        <v>25144.26014305</v>
      </c>
      <c r="DM178" s="71">
        <f>+DM176-DM177</f>
        <v>29142.378362520001</v>
      </c>
      <c r="DN178" s="71">
        <f>+DN176-DN177</f>
        <v>33149.24231152</v>
      </c>
      <c r="DO178" s="71">
        <f>+DO176-DO177</f>
        <v>36926.215486299996</v>
      </c>
      <c r="DP178" s="71">
        <f>+DP176-DP177</f>
        <v>40865.597255920002</v>
      </c>
      <c r="DQ178" s="71">
        <f>+DQ176-DQ177</f>
        <v>45488.915306879986</v>
      </c>
      <c r="DR178" s="71">
        <f>+DR176-DR177</f>
        <v>4022.9305638499991</v>
      </c>
      <c r="DS178" s="71">
        <f>+DS176-DS177</f>
        <v>8124.6306059499993</v>
      </c>
      <c r="DT178" s="71">
        <f>+DT176-DT177</f>
        <v>13011.973798840001</v>
      </c>
      <c r="DU178" s="71">
        <f>+DU176-DU177</f>
        <v>17523.162392220001</v>
      </c>
      <c r="DV178" s="71">
        <f>+DV176-DV177</f>
        <v>22272.99486255</v>
      </c>
      <c r="DW178" s="71">
        <f>+DW176-DW177</f>
        <v>27449.005555409996</v>
      </c>
      <c r="DX178" s="71">
        <f>+DX176-DX177</f>
        <v>32002.720412229995</v>
      </c>
      <c r="DY178" s="71">
        <f>+DY176-DY177</f>
        <v>37280.177189219998</v>
      </c>
      <c r="DZ178" s="71">
        <f>+DZ176-DZ177</f>
        <v>42554.140918630008</v>
      </c>
      <c r="EA178" s="71">
        <f>+EA176-EA177</f>
        <v>48713.628072119995</v>
      </c>
      <c r="EB178" s="71">
        <f>+EB176-EB177</f>
        <v>53271.041765019996</v>
      </c>
      <c r="EC178" s="71">
        <f>+EC176-EC177</f>
        <v>44126.928148049999</v>
      </c>
      <c r="ED178" s="71">
        <f>+ED176-ED177</f>
        <v>3926.5035828200002</v>
      </c>
      <c r="EE178" s="71">
        <f>+EE176-EE177</f>
        <v>7850.5419521399999</v>
      </c>
      <c r="EF178" s="71">
        <f>+EF176-EF177</f>
        <v>12303.55510116</v>
      </c>
      <c r="EG178" s="71">
        <f>+EG176-EG177</f>
        <v>16454.287133549999</v>
      </c>
      <c r="EH178" s="71">
        <f>+EH176-EH177</f>
        <v>21374.796286720011</v>
      </c>
      <c r="EI178" s="71">
        <f>+EI176-EI177</f>
        <v>26053.664202940003</v>
      </c>
      <c r="EJ178" s="71">
        <f>+EJ176-EJ177</f>
        <v>31454.94121758001</v>
      </c>
      <c r="EK178" s="71">
        <f>+EK176-EK177</f>
        <v>37240.757341069999</v>
      </c>
      <c r="EL178" s="71">
        <f>+EL176-EL177</f>
        <v>45014.719199500003</v>
      </c>
      <c r="EM178" s="71">
        <f>+EM176-EM177</f>
        <v>51561.047995500005</v>
      </c>
      <c r="EN178" s="71">
        <f>+EN176-EN177</f>
        <v>56399.273902159977</v>
      </c>
      <c r="EO178" s="71">
        <f>+EO176-EO177</f>
        <v>64506.929061919989</v>
      </c>
      <c r="EP178" s="71">
        <f>+EP176-EP177</f>
        <v>4734.5174110599992</v>
      </c>
      <c r="EQ178" s="71">
        <f>+EQ176-EQ177</f>
        <v>10400.863668260001</v>
      </c>
      <c r="ER178" s="71">
        <f>+ER176-ER177</f>
        <v>16737.811218549999</v>
      </c>
      <c r="ES178" s="71">
        <f>+ES176-ES177</f>
        <v>21488.883897769992</v>
      </c>
      <c r="ET178" s="71">
        <f>+ET176-ET177</f>
        <v>26258.136962700002</v>
      </c>
      <c r="EU178" s="71">
        <f>+EU176-EU177</f>
        <v>32071.651190789999</v>
      </c>
      <c r="EV178" s="71">
        <f>+EV176-EV177</f>
        <v>41936.118294690001</v>
      </c>
      <c r="EW178" s="71">
        <f>+EW176-EW177</f>
        <v>47421.444933290004</v>
      </c>
      <c r="EX178" s="71">
        <f>+EX176-EX177</f>
        <v>53202.964913330004</v>
      </c>
      <c r="EY178" s="71">
        <f>+EY176-EY177</f>
        <v>59670.336993439996</v>
      </c>
      <c r="EZ178" s="71">
        <f>+EZ176-EZ177</f>
        <v>65519.255093680011</v>
      </c>
      <c r="FA178" s="71">
        <f>+FA176-FA177</f>
        <v>71623.450107950004</v>
      </c>
      <c r="FB178" s="71">
        <f>+FB176-FB177</f>
        <v>5226.1740271399995</v>
      </c>
      <c r="FC178" s="71">
        <f>+FC176-FC177</f>
        <v>11137.968741789999</v>
      </c>
      <c r="FD178" s="71">
        <f>+FD176-FD177</f>
        <v>16987.058270639998</v>
      </c>
      <c r="FE178" s="71">
        <f>+FE176-FE177</f>
        <v>22879.513351850001</v>
      </c>
      <c r="FF178" s="71">
        <f>+FF176-FF177</f>
        <v>29232.187992570005</v>
      </c>
      <c r="FG178" s="71">
        <f>+FG176-FG177</f>
        <v>35639.629433059992</v>
      </c>
      <c r="FH178" s="71">
        <f>+FH176-FH177</f>
        <v>42871.779071439989</v>
      </c>
      <c r="FI178" s="71">
        <f>+FI176-FI177</f>
        <v>49560.281457620003</v>
      </c>
      <c r="FJ178" s="71">
        <f>+FJ176-FJ177</f>
        <v>55767.326341070002</v>
      </c>
      <c r="FK178" s="71">
        <f>+FK176-FK177</f>
        <v>62335.317601220013</v>
      </c>
      <c r="FL178" s="71">
        <f>+FL176-FL177</f>
        <v>71216.981086910004</v>
      </c>
      <c r="FM178" s="71">
        <f>+FM176-FM177</f>
        <v>76134.635072159988</v>
      </c>
      <c r="FN178" s="71">
        <f>+FN176-FN177</f>
        <v>5821.3651826400019</v>
      </c>
      <c r="FO178" s="71">
        <f>+FO176-FO177</f>
        <v>12048.03419679</v>
      </c>
      <c r="FP178" s="71">
        <f>+FP176-FP177</f>
        <v>19136.092220730003</v>
      </c>
      <c r="FQ178" s="71">
        <f>+FQ176-FQ177</f>
        <v>25182.005748030002</v>
      </c>
      <c r="FR178" s="71">
        <f>+FR176-FR177</f>
        <v>32333.490464269998</v>
      </c>
      <c r="FS178" s="71">
        <f>+FS176-FS177</f>
        <v>39497.982888209997</v>
      </c>
      <c r="FT178" s="71">
        <f>+FT176-FT177</f>
        <v>47522.304145779985</v>
      </c>
      <c r="FU178" s="71">
        <f>+FU176-FU177</f>
        <v>54657.211732919997</v>
      </c>
      <c r="FV178" s="71">
        <f>+FV176-FV177</f>
        <v>62955.554474650009</v>
      </c>
      <c r="FW178" s="71">
        <f>+FW176-FW177</f>
        <v>68898.354963620004</v>
      </c>
      <c r="FX178" s="71">
        <f>+FX176-FX177</f>
        <v>75947.906457979989</v>
      </c>
      <c r="FY178" s="71">
        <f>+FY176-FY177</f>
        <v>82811.993262520002</v>
      </c>
      <c r="FZ178" s="71">
        <f>+FZ176-FZ177</f>
        <v>6877.34487739</v>
      </c>
      <c r="GA178" s="71">
        <f>+GA176-GA177</f>
        <v>11708.678005</v>
      </c>
      <c r="GB178" s="71">
        <f>+GB176-GB177</f>
        <v>18335.876106</v>
      </c>
      <c r="GC178" s="71">
        <f>+GC176-GC177</f>
        <v>24026.252011</v>
      </c>
      <c r="GD178" s="71">
        <f>+GD176-GD177</f>
        <v>29941.313916000014</v>
      </c>
      <c r="GE178" s="71">
        <f>+GE176-GE177</f>
        <v>36818.749068999998</v>
      </c>
      <c r="GF178" s="71">
        <f>+GF176-GF177</f>
        <v>43386.739302999995</v>
      </c>
      <c r="GG178" s="71">
        <f>+GG176-GG177</f>
        <v>50257.215173999997</v>
      </c>
      <c r="GH178" s="71">
        <f>+GH176-GH177</f>
        <v>56684.509430000013</v>
      </c>
      <c r="GI178" s="71">
        <f>+GI176-GI177</f>
        <v>65283.540028000003</v>
      </c>
      <c r="GJ178" s="71">
        <f>+GJ176-GJ177</f>
        <v>72375.903766000003</v>
      </c>
      <c r="GK178" s="71">
        <f>+GK176-GK177</f>
        <v>79403.477029000001</v>
      </c>
      <c r="GL178" s="71">
        <f>+GL176-GL177</f>
        <v>6433.4558360000001</v>
      </c>
      <c r="GM178" s="71">
        <f>+GM176-GM177</f>
        <v>13496.291039</v>
      </c>
      <c r="GN178" s="71">
        <f>+GN176-GN177</f>
        <v>28758.898446999996</v>
      </c>
      <c r="GO178" s="71">
        <f>+GO176-GO177</f>
        <v>36585.624694999999</v>
      </c>
      <c r="GP178" s="71">
        <f>+GP176-GP177</f>
        <v>44291.752133000002</v>
      </c>
      <c r="GQ178" s="71">
        <f>+GQ176-GQ177</f>
        <v>51948.706626000014</v>
      </c>
      <c r="GR178" s="71">
        <f>+GR176-GR177</f>
        <v>60250.653824999987</v>
      </c>
      <c r="GS178" s="71">
        <f>+GS176-GS177</f>
        <v>68043.692079</v>
      </c>
      <c r="GT178" s="71">
        <f>+GT176-GT177</f>
        <v>75882.193794999985</v>
      </c>
      <c r="GU178" s="71">
        <f>+GU176-GU177</f>
        <v>84695.299318000005</v>
      </c>
      <c r="GV178" s="71">
        <f>+GV176-GV177</f>
        <v>92913.004978000012</v>
      </c>
      <c r="GW178" s="71">
        <f>+GW176-GW177</f>
        <v>100189.990546</v>
      </c>
      <c r="GX178" s="71">
        <f>+GX176-GX177</f>
        <v>7365.8367460000009</v>
      </c>
      <c r="GY178" s="71">
        <f>+GY176-GY177</f>
        <v>14455.235969000001</v>
      </c>
      <c r="GZ178" s="71">
        <f>+GZ176-GZ177</f>
        <v>22939.634159000001</v>
      </c>
      <c r="HA178" s="71">
        <f>+HA176-HA177</f>
        <v>30352.823775000004</v>
      </c>
      <c r="HB178" s="71">
        <f>+HB176-HB177</f>
        <v>38328.818608000001</v>
      </c>
      <c r="HC178" s="71">
        <f>+HC176-HC177</f>
        <v>47966.408413000005</v>
      </c>
      <c r="HD178" s="71">
        <f>+HD176-HD177</f>
        <v>55862.085953000002</v>
      </c>
      <c r="HE178" s="71">
        <f>+HE176-HE177</f>
        <v>64150.622050999998</v>
      </c>
      <c r="HF178" s="71">
        <f>+HF176-HF177</f>
        <v>72603.384863000014</v>
      </c>
      <c r="HG178" s="71">
        <f>+HG176-HG177</f>
        <v>80461.955923999994</v>
      </c>
      <c r="HH178" s="71">
        <f>+HH176-HH177</f>
        <v>88605.245297000001</v>
      </c>
      <c r="HI178" s="71">
        <f>+HI176-HI177</f>
        <v>97217.031346999996</v>
      </c>
      <c r="HJ178" s="71">
        <f>+HJ176-HJ177</f>
        <v>8295.089215</v>
      </c>
      <c r="HK178" s="71">
        <f>+HK176-HK177</f>
        <v>15686.693586800002</v>
      </c>
      <c r="HL178" s="71">
        <f>+HL176-HL177</f>
        <v>24167.324286800002</v>
      </c>
      <c r="HM178" s="71">
        <f>+HM176-HM177</f>
        <v>32304.812592800001</v>
      </c>
      <c r="HN178" s="71">
        <f>+HN176-HN177</f>
        <v>41908.649386800003</v>
      </c>
      <c r="HO178" s="71">
        <f>+HO176-HO177</f>
        <v>51532.99713380001</v>
      </c>
      <c r="HP178" s="71">
        <f>+HP176-HP177</f>
        <v>61734.482182799999</v>
      </c>
      <c r="HQ178" s="71">
        <f>+HQ176-HQ177</f>
        <v>71753.001965000003</v>
      </c>
      <c r="HR178" s="71">
        <f>+HR176-HR177</f>
        <v>81127.723027</v>
      </c>
      <c r="HS178" s="71">
        <f>+HS176-HS177</f>
        <v>92064.767126000006</v>
      </c>
      <c r="HT178" s="71">
        <f>+HT176-HT177</f>
        <v>102074.63088700001</v>
      </c>
      <c r="HU178" s="71">
        <f>+HU176-HU177</f>
        <v>109586.27578400001</v>
      </c>
      <c r="HV178" s="71">
        <f>+HV176-HV177</f>
        <v>9462.4855449999995</v>
      </c>
      <c r="HW178" s="71">
        <f>+HW176-HW177</f>
        <v>17113.511815999998</v>
      </c>
      <c r="HX178" s="71">
        <f>+HX176-HX177</f>
        <v>26596.295954999998</v>
      </c>
      <c r="HY178" s="71">
        <f>+HY176-HY177</f>
        <v>37103.117896000003</v>
      </c>
      <c r="HZ178" s="71">
        <f>+HZ176-HZ177</f>
        <v>48009.946530000008</v>
      </c>
      <c r="IA178" s="71">
        <f>+IA176-IA177</f>
        <v>56423.68157500001</v>
      </c>
      <c r="IB178" s="71">
        <f>+IB176-IB177</f>
        <v>66036.206265000015</v>
      </c>
      <c r="IC178" s="71">
        <f>+IC176-IC177</f>
        <v>73673.669186999992</v>
      </c>
      <c r="ID178" s="71">
        <f>+ID176-ID177</f>
        <v>80696.618717999998</v>
      </c>
      <c r="IE178" s="71">
        <f>+IE176-IE177</f>
        <v>89060.95425000001</v>
      </c>
      <c r="IF178" s="71">
        <f>+IF176-IF177</f>
        <v>96679.874752999996</v>
      </c>
      <c r="IG178" s="71">
        <f>+IG176-IG177</f>
        <v>105550.502738</v>
      </c>
      <c r="IH178" s="71">
        <f>+IH176-IH177</f>
        <v>7069.7854540000008</v>
      </c>
      <c r="II178" s="71">
        <f>+II176-II177</f>
        <v>14470.027941</v>
      </c>
      <c r="IJ178" s="71">
        <f>+IJ176-IJ177</f>
        <v>20715.638443999997</v>
      </c>
      <c r="IK178" s="71">
        <f>+IK176-IK177</f>
        <v>24271.436943000001</v>
      </c>
      <c r="IL178" s="71">
        <f>+IL176-IL177</f>
        <v>30409.5399387</v>
      </c>
      <c r="IM178" s="71">
        <f>+IM176-IM177</f>
        <v>38010.633521999989</v>
      </c>
      <c r="IN178" s="71">
        <f>+IN176-IN177</f>
        <v>46351.320788999998</v>
      </c>
      <c r="IO178" s="71">
        <f>+IO176-IO177</f>
        <v>53669.567929000012</v>
      </c>
      <c r="IP178" s="71">
        <f>+IP176-IP177</f>
        <v>60426.848676000009</v>
      </c>
      <c r="IQ178" s="71">
        <f>+IQ176-IQ177</f>
        <v>68434.355197000012</v>
      </c>
      <c r="IR178" s="71">
        <f>+IR176-IR177</f>
        <v>74835.338602999997</v>
      </c>
      <c r="IS178" s="71">
        <f>+IS176-IS177</f>
        <v>83612.803524999996</v>
      </c>
      <c r="IT178" s="71">
        <f>+IT176-IT177</f>
        <v>6455.2936400000008</v>
      </c>
      <c r="IU178" s="71">
        <f>+IU176-IU177</f>
        <v>13641.502943000001</v>
      </c>
      <c r="IV178" s="71">
        <f>+IV176-IV177</f>
        <v>22018.420114999997</v>
      </c>
      <c r="IW178" s="71">
        <f>+IW176-IW177</f>
        <v>29859.695747000012</v>
      </c>
      <c r="IX178" s="71">
        <f>+IX176-IX177</f>
        <v>38508.530925999999</v>
      </c>
      <c r="IY178" s="71">
        <f>+IY176-IY177</f>
        <v>46908.710639999998</v>
      </c>
      <c r="IZ178" s="71">
        <f>+IZ176-IZ177</f>
        <v>55229.596424000003</v>
      </c>
      <c r="JA178" s="71">
        <f>+JA176-JA177</f>
        <v>63943</v>
      </c>
      <c r="JB178" s="71">
        <f>+JB176-JB177</f>
        <v>71771.618795999995</v>
      </c>
      <c r="JC178" s="71">
        <f>+JC176-JC177</f>
        <v>79822.623546999996</v>
      </c>
      <c r="JD178" s="71">
        <f>+JD176-JD177</f>
        <v>88723.290429000001</v>
      </c>
      <c r="JE178" s="71">
        <f>+JE176-JE177</f>
        <v>91239.589055999997</v>
      </c>
      <c r="JF178" s="71">
        <f>+JF176-JF177</f>
        <v>6190.0562460000001</v>
      </c>
      <c r="XFD178" s="71"/>
    </row>
    <row r="179" spans="1:266 16384:16384" ht="12.9" customHeight="1" x14ac:dyDescent="0.2">
      <c r="A179" s="110" t="s">
        <v>176</v>
      </c>
      <c r="B179" s="53"/>
      <c r="C179" s="53"/>
      <c r="D179" s="53"/>
      <c r="E179" s="45"/>
      <c r="F179" s="45"/>
      <c r="G179" s="45"/>
      <c r="H179" s="53"/>
      <c r="I179" s="53"/>
      <c r="J179" s="53"/>
      <c r="K179" s="53"/>
      <c r="L179" s="51"/>
      <c r="M179" s="51"/>
      <c r="N179" s="53"/>
      <c r="O179" s="53"/>
      <c r="P179" s="53"/>
      <c r="Q179" s="45"/>
      <c r="R179" s="45"/>
      <c r="S179" s="45"/>
      <c r="T179" s="53"/>
      <c r="U179" s="53"/>
      <c r="V179" s="53"/>
      <c r="W179" s="53"/>
      <c r="X179" s="51"/>
      <c r="Y179" s="51"/>
      <c r="Z179" s="71">
        <v>22600</v>
      </c>
      <c r="AA179" s="71">
        <v>36364</v>
      </c>
      <c r="AB179" s="71">
        <v>49576</v>
      </c>
      <c r="AC179" s="24">
        <v>59711</v>
      </c>
      <c r="AD179" s="24">
        <v>76847</v>
      </c>
      <c r="AE179" s="24">
        <v>103810</v>
      </c>
      <c r="AF179" s="71">
        <v>161055</v>
      </c>
      <c r="AG179" s="24">
        <v>184425</v>
      </c>
      <c r="AH179" s="24">
        <v>64577</v>
      </c>
      <c r="AI179" s="24">
        <v>72188</v>
      </c>
      <c r="AJ179" s="24">
        <v>80806</v>
      </c>
      <c r="AK179" s="24">
        <v>92030</v>
      </c>
      <c r="AL179" s="71">
        <v>7145</v>
      </c>
      <c r="AM179" s="71">
        <v>11697</v>
      </c>
      <c r="AN179" s="71">
        <v>16668</v>
      </c>
      <c r="AO179" s="71">
        <v>19513</v>
      </c>
      <c r="AP179" s="71">
        <v>39745</v>
      </c>
      <c r="AQ179" s="71">
        <v>51634</v>
      </c>
      <c r="AR179" s="71">
        <v>61290.531964510003</v>
      </c>
      <c r="AS179" s="24">
        <v>78294.201577150016</v>
      </c>
      <c r="AT179" s="24">
        <v>85795.904074919992</v>
      </c>
      <c r="AU179" s="24">
        <v>93356.132316219999</v>
      </c>
      <c r="AV179" s="24">
        <v>101086.11628372</v>
      </c>
      <c r="AW179" s="24">
        <v>113317.12561576</v>
      </c>
      <c r="AX179" s="71">
        <v>5861.0678601400014</v>
      </c>
      <c r="AY179" s="71">
        <v>13230.14887037</v>
      </c>
      <c r="AZ179" s="71">
        <v>19476.21024506</v>
      </c>
      <c r="BA179" s="24">
        <v>28684.247371580001</v>
      </c>
      <c r="BB179" s="24">
        <v>35309.264116730003</v>
      </c>
      <c r="BC179" s="24">
        <v>41735.410936929991</v>
      </c>
      <c r="BD179" s="71">
        <v>44513.778237350009</v>
      </c>
      <c r="BE179" s="71">
        <v>47055.946430780001</v>
      </c>
      <c r="BF179" s="71">
        <v>50264.756837189998</v>
      </c>
      <c r="BG179" s="24">
        <v>54312.774997760003</v>
      </c>
      <c r="BH179" s="71">
        <v>58226.05358914</v>
      </c>
      <c r="BI179" s="71">
        <v>57676</v>
      </c>
      <c r="BJ179" s="71">
        <v>2636.2165191499989</v>
      </c>
      <c r="BK179" s="71">
        <v>5471.0391046799996</v>
      </c>
      <c r="BL179" s="71">
        <v>8507.1404121399992</v>
      </c>
      <c r="BM179" s="71">
        <v>11299.96981079</v>
      </c>
      <c r="BN179" s="71">
        <v>14322.28907778</v>
      </c>
      <c r="BO179" s="71">
        <v>18253.061040519999</v>
      </c>
      <c r="BP179" s="71">
        <v>21658.498522059999</v>
      </c>
      <c r="BQ179" s="71">
        <v>25441.51890667</v>
      </c>
      <c r="BR179" s="71">
        <v>28779.835567580001</v>
      </c>
      <c r="BS179" s="71">
        <v>32910.469663540003</v>
      </c>
      <c r="BT179" s="71">
        <v>36853.598561600003</v>
      </c>
      <c r="BU179" s="71">
        <v>43021.359647629994</v>
      </c>
      <c r="BV179" s="71">
        <v>4196.2792904999997</v>
      </c>
      <c r="BW179" s="71">
        <v>10756.19727284</v>
      </c>
      <c r="BX179" s="71">
        <v>15531.09272891</v>
      </c>
      <c r="BY179" s="71">
        <v>27093.51183811</v>
      </c>
      <c r="BZ179" s="71">
        <v>44545.117253219993</v>
      </c>
      <c r="CA179" s="71">
        <v>54897.041920869997</v>
      </c>
      <c r="CB179" s="71">
        <v>63010.892426970007</v>
      </c>
      <c r="CC179" s="71">
        <v>70645.972591250014</v>
      </c>
      <c r="CD179" s="71">
        <v>84493.712243440008</v>
      </c>
      <c r="CE179" s="71">
        <v>93602.886899539997</v>
      </c>
      <c r="CF179" s="71">
        <v>69388.572733790003</v>
      </c>
      <c r="CG179" s="71">
        <v>79268.539694539999</v>
      </c>
      <c r="CH179" s="71">
        <v>7375.6729296699996</v>
      </c>
      <c r="CI179" s="71">
        <v>12659.504077080001</v>
      </c>
      <c r="CJ179" s="71">
        <v>19800.949109429999</v>
      </c>
      <c r="CK179" s="71">
        <v>31380.404849129998</v>
      </c>
      <c r="CL179" s="71">
        <v>38212.971069519997</v>
      </c>
      <c r="CM179" s="71">
        <v>49850.940730139992</v>
      </c>
      <c r="CN179" s="71">
        <v>59874.523430050001</v>
      </c>
      <c r="CO179" s="71">
        <v>67728.546636040002</v>
      </c>
      <c r="CP179" s="71">
        <v>79608.197046329995</v>
      </c>
      <c r="CQ179" s="71">
        <v>100634.79439677999</v>
      </c>
      <c r="CR179" s="71">
        <v>129426.58932756999</v>
      </c>
      <c r="CS179" s="71">
        <v>147292.62229666999</v>
      </c>
      <c r="CT179" s="71">
        <v>17178.169577680001</v>
      </c>
      <c r="CU179" s="71">
        <v>31291.576736100011</v>
      </c>
      <c r="CV179" s="71">
        <v>48291.763757519991</v>
      </c>
      <c r="CW179" s="71">
        <v>67532.856410360007</v>
      </c>
      <c r="CX179" s="71">
        <v>80456.616701739986</v>
      </c>
      <c r="CY179" s="71">
        <v>103732.14147937</v>
      </c>
      <c r="CZ179" s="71">
        <v>124247.4190445</v>
      </c>
      <c r="DA179" s="71">
        <v>144573.03585555</v>
      </c>
      <c r="DB179" s="71">
        <v>155514.94954986</v>
      </c>
      <c r="DC179" s="71">
        <v>217834.52674552001</v>
      </c>
      <c r="DD179" s="71">
        <v>250883.17152467999</v>
      </c>
      <c r="DE179" s="71">
        <v>239773.29711139991</v>
      </c>
      <c r="DF179" s="71">
        <v>26739.181022860001</v>
      </c>
      <c r="DG179" s="71">
        <v>48068.495471469992</v>
      </c>
      <c r="DH179" s="71">
        <v>63396.415295430001</v>
      </c>
      <c r="DI179" s="71">
        <v>83988.388807549985</v>
      </c>
      <c r="DJ179" s="71">
        <v>96053.121563410023</v>
      </c>
      <c r="DK179" s="71">
        <v>105184.9147576</v>
      </c>
      <c r="DL179" s="71">
        <v>118265.54099681</v>
      </c>
      <c r="DM179" s="71">
        <v>131049.01203773</v>
      </c>
      <c r="DN179" s="71">
        <v>141847.29271743001</v>
      </c>
      <c r="DO179" s="71">
        <v>150416.59798195999</v>
      </c>
      <c r="DP179" s="71">
        <v>161371.42061448001</v>
      </c>
      <c r="DQ179" s="71">
        <v>213522.95596031001</v>
      </c>
      <c r="DR179" s="71">
        <v>39450.154203389997</v>
      </c>
      <c r="DS179" s="71">
        <v>73057.018624329983</v>
      </c>
      <c r="DT179" s="71">
        <v>97494.345362690001</v>
      </c>
      <c r="DU179" s="71">
        <v>120172.07141001</v>
      </c>
      <c r="DV179" s="71">
        <v>147674.99344649</v>
      </c>
      <c r="DW179" s="71">
        <v>166476.85884172001</v>
      </c>
      <c r="DX179" s="71">
        <v>186578.45201032</v>
      </c>
      <c r="DY179" s="71">
        <v>208846.94446412</v>
      </c>
      <c r="DZ179" s="71">
        <v>234800.73648244</v>
      </c>
      <c r="EA179" s="71">
        <v>262424.52371362998</v>
      </c>
      <c r="EB179" s="71">
        <v>328434.42534239998</v>
      </c>
      <c r="EC179" s="71">
        <v>398729.38478175999</v>
      </c>
      <c r="ED179" s="71">
        <v>44910.971523269996</v>
      </c>
      <c r="EE179" s="71">
        <v>74558.059238719987</v>
      </c>
      <c r="EF179" s="71">
        <v>172663.69308718</v>
      </c>
      <c r="EG179" s="71">
        <v>254276.11221046999</v>
      </c>
      <c r="EH179" s="71">
        <v>309539.74774028</v>
      </c>
      <c r="EI179" s="71">
        <v>361926.81202909013</v>
      </c>
      <c r="EJ179" s="71">
        <v>409579.58541226992</v>
      </c>
      <c r="EK179" s="71">
        <v>500785.06819247</v>
      </c>
      <c r="EL179" s="71">
        <v>561268.8701360299</v>
      </c>
      <c r="EM179" s="71">
        <v>595710.62226506998</v>
      </c>
      <c r="EN179" s="71">
        <v>630070.13204825995</v>
      </c>
      <c r="EO179" s="71">
        <v>680430.71926189004</v>
      </c>
      <c r="EP179" s="71">
        <v>45209.494666410013</v>
      </c>
      <c r="EQ179" s="71">
        <v>198224.02568192</v>
      </c>
      <c r="ER179" s="71">
        <v>282136.04310216999</v>
      </c>
      <c r="ES179" s="71">
        <v>336767.01954419998</v>
      </c>
      <c r="ET179" s="71">
        <v>203850.02661152001</v>
      </c>
      <c r="EU179" s="71">
        <v>250717.95286645001</v>
      </c>
      <c r="EV179" s="71">
        <v>303310.74249424</v>
      </c>
      <c r="EW179" s="71">
        <v>336039.90532587998</v>
      </c>
      <c r="EX179" s="71">
        <v>367385.69700998988</v>
      </c>
      <c r="EY179" s="71">
        <v>407152.61276925</v>
      </c>
      <c r="EZ179" s="71">
        <v>442961.11034394999</v>
      </c>
      <c r="FA179" s="71">
        <v>512307.39193997002</v>
      </c>
      <c r="FB179" s="71">
        <v>53826.055481760013</v>
      </c>
      <c r="FC179" s="71">
        <v>98819.412898159993</v>
      </c>
      <c r="FD179" s="71">
        <v>130782.49210254</v>
      </c>
      <c r="FE179" s="71">
        <v>177556.00041673999</v>
      </c>
      <c r="FF179" s="71">
        <v>220439.47097852</v>
      </c>
      <c r="FG179" s="71">
        <v>257419.07253902999</v>
      </c>
      <c r="FH179" s="71">
        <v>299808.80068505002</v>
      </c>
      <c r="FI179" s="71">
        <v>332497.99235825002</v>
      </c>
      <c r="FJ179" s="71">
        <f>+FJ180+FJ181+FJ182+FJ183</f>
        <v>375208.58614918997</v>
      </c>
      <c r="FK179" s="71">
        <f>+FK180+FK181+FK182+FK183</f>
        <v>410369.07694269996</v>
      </c>
      <c r="FL179" s="71">
        <f>+FL180+FL181+FL182+FL183</f>
        <v>441124.90697986004</v>
      </c>
      <c r="FM179" s="71">
        <f>+FM180+FM181+FM182+FM183</f>
        <v>515809.36803494999</v>
      </c>
      <c r="FN179" s="71">
        <f>+FN180+FN181+FN182+FN183</f>
        <v>82555.910057069981</v>
      </c>
      <c r="FO179" s="71">
        <f>+FO180+FO181+FO182+FO183</f>
        <v>201633.99898885001</v>
      </c>
      <c r="FP179" s="71">
        <f>+FP180+FP181+FP182+FP183</f>
        <v>313548.80430028</v>
      </c>
      <c r="FQ179" s="71">
        <f>+FQ180+FQ181+FQ182+FQ183</f>
        <v>427040.87388279999</v>
      </c>
      <c r="FR179" s="71">
        <f>+FR180+FR181+FR182+FR183</f>
        <v>528340.85238197003</v>
      </c>
      <c r="FS179" s="71">
        <f>+FS180+FS181+FS182+FS183</f>
        <v>669518.84220616997</v>
      </c>
      <c r="FT179" s="71">
        <f>+FT180+FT181+FT182+FT183</f>
        <v>1037320.40413511</v>
      </c>
      <c r="FU179" s="71">
        <f>+FU180+FU181+FU182+FU183</f>
        <v>1239439.3453701299</v>
      </c>
      <c r="FV179" s="71">
        <f>+FV180+FV181+FV182+FV183</f>
        <v>1505305.4548258802</v>
      </c>
      <c r="FW179" s="71">
        <f>+FW180+FW181+FW182+FW183</f>
        <v>1945764.51952233</v>
      </c>
      <c r="FX179" s="71">
        <f>+FX180+FX181+FX182+FX183</f>
        <v>2244075.8829073301</v>
      </c>
      <c r="FY179" s="71">
        <f>+FY180+FY181+FY182+FY183</f>
        <v>2562657.2532099201</v>
      </c>
      <c r="FZ179" s="71">
        <f>+FZ180+FZ181+FZ182+FZ183</f>
        <v>439950.75003151002</v>
      </c>
      <c r="GA179" s="71">
        <f>+GA180+GA181+GA182+GA183</f>
        <v>716504.09009033011</v>
      </c>
      <c r="GB179" s="71">
        <f>+GB180+GB181+GB182+GB183</f>
        <v>1290747.5241204</v>
      </c>
      <c r="GC179" s="71">
        <f>+GC180+GC181+GC182+GC183</f>
        <v>1917521.4800459999</v>
      </c>
      <c r="GD179" s="71">
        <f>+GD180+GD181+GD182+GD183</f>
        <v>2235543.0842550001</v>
      </c>
      <c r="GE179" s="71">
        <f>+GE180+GE181+GE182+GE183</f>
        <v>2685790.8002029997</v>
      </c>
      <c r="GF179" s="71">
        <f>+GF180+GF181+GF182+GF183</f>
        <v>3180615.9846580005</v>
      </c>
      <c r="GG179" s="71">
        <f>+GG180+GG181+GG182+GG183</f>
        <v>3683677.23611796</v>
      </c>
      <c r="GH179" s="71">
        <f>+GH180+GH181+GH182+GH183</f>
        <v>4338106.7501069605</v>
      </c>
      <c r="GI179" s="71">
        <f>+GI180+GI181+GI182+GI183</f>
        <v>4685612.7268159613</v>
      </c>
      <c r="GJ179" s="71">
        <f>+GJ180+GJ181+GJ182+GJ183</f>
        <v>5064834.2406232497</v>
      </c>
      <c r="GK179" s="71">
        <f>+GK180+GK181+GK182+GK183</f>
        <v>5573853.0377142495</v>
      </c>
      <c r="GL179" s="71">
        <f>+GL180+GL181+GL182+GL183</f>
        <v>294284.01247547008</v>
      </c>
      <c r="GM179" s="71">
        <f>+GM180+GM181+GM182+GM183</f>
        <v>903088.65810603998</v>
      </c>
      <c r="GN179" s="71">
        <f>+GN180+GN181+GN182+GN183</f>
        <v>1473715.5460818699</v>
      </c>
      <c r="GO179" s="71">
        <f>+GO180+GO181+GO182+GO183</f>
        <v>1715489.2546656702</v>
      </c>
      <c r="GP179" s="71">
        <f>+GP180+GP181+GP182+GP183</f>
        <v>1899609.8651864401</v>
      </c>
      <c r="GQ179" s="71">
        <f>+GQ180+GQ181+GQ182+GQ183</f>
        <v>2244395.6427418794</v>
      </c>
      <c r="GR179" s="71">
        <f>+GR180+GR181+GR182+GR183</f>
        <v>2321010.1271039303</v>
      </c>
      <c r="GS179" s="71">
        <f>+GS180+GS181+GS182+GS183</f>
        <v>2393796.7564650998</v>
      </c>
      <c r="GT179" s="71">
        <f>+GT180+GT181+GT182+GT183</f>
        <v>2483612.8219003398</v>
      </c>
      <c r="GU179" s="71">
        <f>+GU180+GU181+GU182+GU183</f>
        <v>2567284.9729179102</v>
      </c>
      <c r="GV179" s="71">
        <f>+GV180+GV181+GV182+GV183</f>
        <v>2634859.7940223599</v>
      </c>
      <c r="GW179" s="71">
        <f>+GW180+GW181+GW182+GW183</f>
        <v>2726519.8070898699</v>
      </c>
      <c r="GX179" s="71">
        <f>+GX180+GX181+GX182+GX183</f>
        <v>91060.088794729978</v>
      </c>
      <c r="GY179" s="71">
        <f>+GY180+GY181+GY182+GY183</f>
        <v>250356.44209500001</v>
      </c>
      <c r="GZ179" s="71">
        <f>+GZ180+GZ181+GZ182+GZ183</f>
        <v>397836.77751242998</v>
      </c>
      <c r="HA179" s="71">
        <f>+HA180+HA181+HA182+HA183</f>
        <v>528245.70735659997</v>
      </c>
      <c r="HB179" s="71">
        <f>+HB180+HB181+HB182+HB183</f>
        <v>600153.90207159007</v>
      </c>
      <c r="HC179" s="71">
        <f>+HC180+HC181+HC182+HC183</f>
        <v>678692.02200076997</v>
      </c>
      <c r="HD179" s="71">
        <f>+HD180+HD181+HD182+HD183</f>
        <v>726798.90674142994</v>
      </c>
      <c r="HE179" s="71">
        <f>+HE180+HE181+HE182+HE183</f>
        <v>777238.35029538022</v>
      </c>
      <c r="HF179" s="71">
        <f>+HF180+HF181+HF182+HF183</f>
        <v>813668.73542907997</v>
      </c>
      <c r="HG179" s="71">
        <f>+HG180+HG181+HG182+HG183</f>
        <v>848987.86224240996</v>
      </c>
      <c r="HH179" s="71">
        <f>+HH180+HH181+HH182+HH183</f>
        <v>881954.23935709987</v>
      </c>
      <c r="HI179" s="71">
        <f>+HI180+HI181+HI182+HI183</f>
        <v>926040.79890391009</v>
      </c>
      <c r="HJ179" s="71">
        <f>+HJ180+HJ181+HJ182+HJ183</f>
        <v>51768.47368974</v>
      </c>
      <c r="HK179" s="71">
        <f>+HK180+HK181+HK182+HK183</f>
        <v>89189.182770569983</v>
      </c>
      <c r="HL179" s="71">
        <f>+HL180+HL181+HL182+HL183</f>
        <v>143209.89742295002</v>
      </c>
      <c r="HM179" s="71">
        <f>+HM180+HM181+HM182+HM183</f>
        <v>187794.48217308999</v>
      </c>
      <c r="HN179" s="71">
        <f>+HN180+HN181+HN182+HN183</f>
        <v>271850.45171593002</v>
      </c>
      <c r="HO179" s="71">
        <f>+HO180+HO181+HO182+HO183</f>
        <v>346954.42604818009</v>
      </c>
      <c r="HP179" s="71">
        <f>+HP180+HP181+HP182+HP183</f>
        <v>398366.85709387</v>
      </c>
      <c r="HQ179" s="71">
        <f>+HQ180+HQ181+HQ182+HQ183</f>
        <v>459677.98053388001</v>
      </c>
      <c r="HR179" s="71">
        <f>+HR180+HR181+HR182+HR183</f>
        <v>505792.91768294998</v>
      </c>
      <c r="HS179" s="71">
        <f>+HS180+HS181+HS182+HS183</f>
        <v>567725.21389471996</v>
      </c>
      <c r="HT179" s="71">
        <f>+HT180+HT181+HT182+HT183</f>
        <v>636372.41994993994</v>
      </c>
      <c r="HU179" s="71">
        <f>+HU180+HU181+HU182+HU183</f>
        <v>713776.33564794995</v>
      </c>
      <c r="HV179" s="71">
        <f>+HV180+HV181+HV182+HV183</f>
        <v>75880.693534370002</v>
      </c>
      <c r="HW179" s="71">
        <f>+HW180+HW181+HW182+HW183</f>
        <v>96504.141233989998</v>
      </c>
      <c r="HX179" s="71">
        <f>+HX180+HX181+HX182+HX183</f>
        <v>155606.21867774002</v>
      </c>
      <c r="HY179" s="71">
        <f>+HY180+HY181+HY182+HY183</f>
        <v>194012.16773270001</v>
      </c>
      <c r="HZ179" s="71">
        <f>+HZ180+HZ181+HZ182+HZ183</f>
        <v>289517.80952007999</v>
      </c>
      <c r="IA179" s="71">
        <f>+IA180+IA181+IA182+IA183</f>
        <v>363829.93153896998</v>
      </c>
      <c r="IB179" s="71">
        <f>+IB180+IB181+IB182+IB183</f>
        <v>451921.75580824004</v>
      </c>
      <c r="IC179" s="71">
        <f>+IC180+IC181+IC182+IC183</f>
        <v>546001.30185882002</v>
      </c>
      <c r="ID179" s="71">
        <f>+ID180+ID181+ID182+ID183</f>
        <v>611457.41358545015</v>
      </c>
      <c r="IE179" s="71">
        <f>+IE180+IE181+IE182+IE183</f>
        <v>667443.31538103009</v>
      </c>
      <c r="IF179" s="71">
        <f>+IF180+IF181+IF182+IF183</f>
        <v>721271.57446783013</v>
      </c>
      <c r="IG179" s="71">
        <f>+IG180+IG181+IG182+IG183</f>
        <v>803047.92418504995</v>
      </c>
      <c r="IH179" s="71">
        <f>+IH180+IH181+IH182+IH183</f>
        <v>43640.369781770001</v>
      </c>
      <c r="II179" s="71">
        <f>+II180+II181+II182+II183</f>
        <v>108435.44710665001</v>
      </c>
      <c r="IJ179" s="71">
        <f>+IJ180+IJ181+IJ182+IJ183</f>
        <v>234718.85665255997</v>
      </c>
      <c r="IK179" s="71">
        <f>+IK180+IK181+IK182+IK183</f>
        <v>320427.20580320002</v>
      </c>
      <c r="IL179" s="71">
        <f>+IL180+IL181+IL182+IL183</f>
        <v>391879.35589849006</v>
      </c>
      <c r="IM179" s="71">
        <f>+IM180+IM181+IM182+IM183</f>
        <v>467615.45707054</v>
      </c>
      <c r="IN179" s="71">
        <f>+IN180+IN181+IN182+IN183</f>
        <v>571429.77015931008</v>
      </c>
      <c r="IO179" s="71">
        <f>+IO180+IO181+IO182+IO183</f>
        <v>630513.35398671997</v>
      </c>
      <c r="IP179" s="71">
        <f>+IP180+IP181+IP182+IP183</f>
        <v>688618.47529445996</v>
      </c>
      <c r="IQ179" s="71">
        <f>+IQ180+IQ181+IQ182+IQ183</f>
        <v>738536.45229351998</v>
      </c>
      <c r="IR179" s="71">
        <f>+IR180+IR181+IR182+IR183</f>
        <v>794145.49282547995</v>
      </c>
      <c r="IS179" s="71">
        <f>+IS180+IS181+IS182+IS183</f>
        <v>1018243.81975402</v>
      </c>
      <c r="IT179" s="71">
        <f>+IT180+IT181+IT182+IT183</f>
        <v>148216.58192309999</v>
      </c>
      <c r="IU179" s="71">
        <f>+IU180+IU181+IU182+IU183</f>
        <v>324683.90032921004</v>
      </c>
      <c r="IV179" s="71">
        <f>+IV180+IV181+IV182+IV183</f>
        <v>668917.41202171007</v>
      </c>
      <c r="IW179" s="71">
        <f>+IW180+IW181+IW182+IW183</f>
        <v>971768.80534987012</v>
      </c>
      <c r="IX179" s="71">
        <f>+IX180+IX181+IX182+IX183</f>
        <v>1315475.8629125201</v>
      </c>
      <c r="IY179" s="71">
        <f>+IY180+IY181+IY182+IY183</f>
        <v>1449615.54019626</v>
      </c>
      <c r="IZ179" s="71">
        <f>+IZ180+IZ181+IZ182+IZ183</f>
        <v>1563482.9468280002</v>
      </c>
      <c r="JA179" s="71">
        <f>+JA180+JA181+JA182+JA183</f>
        <v>1635419</v>
      </c>
      <c r="JB179" s="71">
        <f>+JB180+JB181+JB182+JB183</f>
        <v>1671011.5956862599</v>
      </c>
      <c r="JC179" s="71">
        <f>+JC180+JC181+JC182+JC183</f>
        <v>1788895.1303541299</v>
      </c>
      <c r="JD179" s="71">
        <f>+JD180+JD181+JD182+JD183</f>
        <v>1834957.3839510998</v>
      </c>
      <c r="JE179" s="71">
        <f>+JE180+JE181+JE182+JE183</f>
        <v>1901366.1818009201</v>
      </c>
      <c r="JF179" s="71">
        <f>+JF180+JF181+JF182+JF183</f>
        <v>60892.133865809999</v>
      </c>
      <c r="XFD179" s="71"/>
    </row>
    <row r="180" spans="1:266 16384:16384" ht="12.9" customHeight="1" x14ac:dyDescent="0.2">
      <c r="A180" s="113" t="s">
        <v>177</v>
      </c>
      <c r="B180" s="53"/>
      <c r="C180" s="53"/>
      <c r="D180" s="53"/>
      <c r="E180" s="45"/>
      <c r="F180" s="45"/>
      <c r="G180" s="45"/>
      <c r="H180" s="53"/>
      <c r="I180" s="53"/>
      <c r="J180" s="53"/>
      <c r="K180" s="53"/>
      <c r="L180" s="51"/>
      <c r="M180" s="51"/>
      <c r="N180" s="53"/>
      <c r="O180" s="53"/>
      <c r="P180" s="53"/>
      <c r="Q180" s="45"/>
      <c r="R180" s="45"/>
      <c r="S180" s="45"/>
      <c r="T180" s="53"/>
      <c r="U180" s="53"/>
      <c r="V180" s="53"/>
      <c r="W180" s="53"/>
      <c r="X180" s="51"/>
      <c r="Y180" s="51"/>
      <c r="Z180" s="7"/>
      <c r="AA180" s="7"/>
      <c r="AB180" s="7"/>
      <c r="AC180" s="74"/>
      <c r="AD180" s="74"/>
      <c r="AE180" s="74"/>
      <c r="AF180" s="7"/>
      <c r="AG180" s="74"/>
      <c r="AH180" s="74"/>
      <c r="AI180" s="74"/>
      <c r="AJ180" s="74"/>
      <c r="AK180" s="74"/>
      <c r="AL180" s="7"/>
      <c r="AM180" s="7"/>
      <c r="AN180" s="7"/>
      <c r="AO180" s="7"/>
      <c r="AP180" s="7"/>
      <c r="AQ180" s="7"/>
      <c r="AR180" s="7"/>
      <c r="AS180" s="74"/>
      <c r="AT180" s="74"/>
      <c r="AU180" s="74"/>
      <c r="AV180" s="74"/>
      <c r="AW180" s="74"/>
      <c r="AX180" s="7"/>
      <c r="AY180" s="7"/>
      <c r="AZ180" s="7"/>
      <c r="BA180" s="74"/>
      <c r="BB180" s="74"/>
      <c r="BC180" s="74"/>
      <c r="BD180" s="7"/>
      <c r="BE180" s="7"/>
      <c r="BF180" s="7"/>
      <c r="BG180" s="74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  <c r="CC180" s="7"/>
      <c r="CD180" s="7"/>
      <c r="CE180" s="7"/>
      <c r="CF180" s="7"/>
      <c r="CG180" s="7"/>
      <c r="CH180" s="7"/>
      <c r="CI180" s="7"/>
      <c r="CJ180" s="7"/>
      <c r="CK180" s="7"/>
      <c r="CL180" s="7"/>
      <c r="CM180" s="7"/>
      <c r="CN180" s="7"/>
      <c r="CO180" s="7"/>
      <c r="CP180" s="7"/>
      <c r="CQ180" s="7"/>
      <c r="CR180" s="7"/>
      <c r="CS180" s="7"/>
      <c r="CT180" s="7"/>
      <c r="CU180" s="7"/>
      <c r="CV180" s="7"/>
      <c r="CW180" s="7"/>
      <c r="CX180" s="7"/>
      <c r="CY180" s="7"/>
      <c r="CZ180" s="7"/>
      <c r="DA180" s="7"/>
      <c r="DB180" s="7"/>
      <c r="DC180" s="7"/>
      <c r="DD180" s="7"/>
      <c r="DE180" s="7"/>
      <c r="DF180" s="7"/>
      <c r="DG180" s="7"/>
      <c r="DH180" s="7"/>
      <c r="DI180" s="7"/>
      <c r="DJ180" s="7"/>
      <c r="DK180" s="7"/>
      <c r="DL180" s="7"/>
      <c r="DM180" s="7"/>
      <c r="DN180" s="7"/>
      <c r="DO180" s="7"/>
      <c r="DP180" s="7"/>
      <c r="DQ180" s="7"/>
      <c r="DR180" s="7"/>
      <c r="DS180" s="7"/>
      <c r="DT180" s="7"/>
      <c r="DU180" s="7"/>
      <c r="DV180" s="7"/>
      <c r="DW180" s="7"/>
      <c r="DX180" s="7"/>
      <c r="DY180" s="7"/>
      <c r="DZ180" s="7"/>
      <c r="EA180" s="7"/>
      <c r="EB180" s="7"/>
      <c r="EC180" s="7"/>
      <c r="ED180" s="7"/>
      <c r="EE180" s="7"/>
      <c r="EF180" s="7"/>
      <c r="EG180" s="7"/>
      <c r="EH180" s="7"/>
      <c r="EI180" s="7"/>
      <c r="EJ180" s="7"/>
      <c r="EK180" s="7"/>
      <c r="EL180" s="7"/>
      <c r="EM180" s="7"/>
      <c r="EN180" s="7"/>
      <c r="EO180" s="7"/>
      <c r="EP180" s="7"/>
      <c r="EQ180" s="7"/>
      <c r="ER180" s="7"/>
      <c r="ES180" s="7"/>
      <c r="ET180" s="7"/>
      <c r="EU180" s="7"/>
      <c r="EV180" s="7"/>
      <c r="EW180" s="7"/>
      <c r="EX180" s="7"/>
      <c r="EY180" s="7"/>
      <c r="EZ180" s="7"/>
      <c r="FA180" s="7"/>
      <c r="FB180" s="7"/>
      <c r="FC180" s="7"/>
      <c r="FD180" s="7"/>
      <c r="FE180" s="7"/>
      <c r="FF180" s="7"/>
      <c r="FG180" s="7"/>
      <c r="FH180" s="7"/>
      <c r="FI180" s="7"/>
      <c r="FJ180" s="7">
        <v>145595.36676008999</v>
      </c>
      <c r="FK180" s="7">
        <v>161115.34170506999</v>
      </c>
      <c r="FL180" s="7">
        <v>174162.49568665001</v>
      </c>
      <c r="FM180" s="7">
        <v>194515.88760491999</v>
      </c>
      <c r="FN180" s="7">
        <v>22053.229688709998</v>
      </c>
      <c r="FO180" s="7">
        <v>39588.766804790001</v>
      </c>
      <c r="FP180" s="7">
        <v>59075.729282480002</v>
      </c>
      <c r="FQ180" s="7">
        <v>78937.806837790005</v>
      </c>
      <c r="FR180" s="7">
        <v>95813.700972790015</v>
      </c>
      <c r="FS180" s="7">
        <v>113888.14534018</v>
      </c>
      <c r="FT180" s="7">
        <v>138495.47223511999</v>
      </c>
      <c r="FU180" s="7">
        <v>157964.08930743</v>
      </c>
      <c r="FV180" s="7">
        <v>174530.90762685999</v>
      </c>
      <c r="FW180" s="7">
        <v>193478.96317678</v>
      </c>
      <c r="FX180" s="7">
        <v>210055.93643146</v>
      </c>
      <c r="FY180" s="7">
        <v>229233.06155235</v>
      </c>
      <c r="FZ180" s="7">
        <v>33805.791954019987</v>
      </c>
      <c r="GA180" s="7">
        <v>40825.742987999998</v>
      </c>
      <c r="GB180" s="7">
        <v>51762.934130000001</v>
      </c>
      <c r="GC180" s="7">
        <v>37516.281146000001</v>
      </c>
      <c r="GD180" s="7">
        <v>40177.866040000001</v>
      </c>
      <c r="GE180" s="7">
        <v>43350.381642000008</v>
      </c>
      <c r="GF180" s="7">
        <v>45879.688406000001</v>
      </c>
      <c r="GG180" s="7">
        <v>48106.15982600001</v>
      </c>
      <c r="GH180" s="7">
        <v>50623.760196000003</v>
      </c>
      <c r="GI180" s="7">
        <v>52915.142241999987</v>
      </c>
      <c r="GJ180" s="7">
        <v>55139.314392000008</v>
      </c>
      <c r="GK180" s="7">
        <v>58380.429011</v>
      </c>
      <c r="GL180" s="7">
        <v>1704.3738390000001</v>
      </c>
      <c r="GM180" s="7">
        <v>4432.9824540000009</v>
      </c>
      <c r="GN180" s="7">
        <v>9261.233886</v>
      </c>
      <c r="GO180" s="7">
        <v>14896.518330000001</v>
      </c>
      <c r="GP180" s="7">
        <v>18784.629536</v>
      </c>
      <c r="GQ180" s="7">
        <v>29674.206708999998</v>
      </c>
      <c r="GR180" s="7">
        <v>40391.882335000002</v>
      </c>
      <c r="GS180" s="7">
        <v>52218.566270000003</v>
      </c>
      <c r="GT180" s="7">
        <v>62392.916709999998</v>
      </c>
      <c r="GU180" s="7">
        <v>74996.642928000001</v>
      </c>
      <c r="GV180" s="7">
        <v>87686.102256000013</v>
      </c>
      <c r="GW180" s="7">
        <v>92069.814291999995</v>
      </c>
      <c r="GX180" s="7">
        <v>2273.8646469999999</v>
      </c>
      <c r="GY180" s="7">
        <v>5497.4437809999999</v>
      </c>
      <c r="GZ180" s="7">
        <v>9329.9858050000003</v>
      </c>
      <c r="HA180" s="7">
        <v>12145.123068000001</v>
      </c>
      <c r="HB180" s="7">
        <v>14966.293947</v>
      </c>
      <c r="HC180" s="7">
        <v>17609.450175000002</v>
      </c>
      <c r="HD180" s="7">
        <v>20451.001731</v>
      </c>
      <c r="HE180" s="7">
        <v>23545.147452000001</v>
      </c>
      <c r="HF180" s="7">
        <v>25890.423391</v>
      </c>
      <c r="HG180" s="7">
        <v>27802.918251999999</v>
      </c>
      <c r="HH180" s="7">
        <v>29558.439976000001</v>
      </c>
      <c r="HI180" s="7">
        <v>31987.137662000001</v>
      </c>
      <c r="HJ180" s="7">
        <v>2132.2569709999998</v>
      </c>
      <c r="HK180" s="7">
        <v>4019.648173</v>
      </c>
      <c r="HL180" s="7">
        <v>6440.220228000001</v>
      </c>
      <c r="HM180" s="7">
        <v>8744.1367939999982</v>
      </c>
      <c r="HN180" s="7">
        <v>11808.171103000001</v>
      </c>
      <c r="HO180" s="7">
        <v>14978.755592</v>
      </c>
      <c r="HP180" s="7">
        <v>26011.01369</v>
      </c>
      <c r="HQ180" s="7">
        <v>31541.969993999999</v>
      </c>
      <c r="HR180" s="7">
        <v>33544.559595999999</v>
      </c>
      <c r="HS180" s="7">
        <v>36028.333846000001</v>
      </c>
      <c r="HT180" s="7">
        <v>38236.378375</v>
      </c>
      <c r="HU180" s="7">
        <v>41000.672884</v>
      </c>
      <c r="HV180" s="7">
        <v>2986.4496089999998</v>
      </c>
      <c r="HW180" s="7">
        <v>4954.6829360000002</v>
      </c>
      <c r="HX180" s="7">
        <v>7451.0335409999998</v>
      </c>
      <c r="HY180" s="7">
        <v>10089.483561999999</v>
      </c>
      <c r="HZ180" s="7">
        <v>13320.393271999999</v>
      </c>
      <c r="IA180" s="7">
        <v>16168.095115</v>
      </c>
      <c r="IB180" s="7">
        <v>20163.688404</v>
      </c>
      <c r="IC180" s="7">
        <v>24105.517264999999</v>
      </c>
      <c r="ID180" s="7">
        <v>27996.605057000001</v>
      </c>
      <c r="IE180" s="7">
        <v>31467.489388999998</v>
      </c>
      <c r="IF180" s="7">
        <v>36620.866684000001</v>
      </c>
      <c r="IG180" s="7">
        <v>65785.020850000001</v>
      </c>
      <c r="IH180" s="7">
        <v>3183.7922749999998</v>
      </c>
      <c r="II180" s="7">
        <v>5819.6529280000004</v>
      </c>
      <c r="IJ180" s="7">
        <v>52935.328928000003</v>
      </c>
      <c r="IK180" s="7">
        <v>86769.420350999993</v>
      </c>
      <c r="IL180" s="7">
        <v>114561.78128700001</v>
      </c>
      <c r="IM180" s="7">
        <v>143459.87051400001</v>
      </c>
      <c r="IN180" s="7">
        <v>185078.53567499999</v>
      </c>
      <c r="IO180" s="7">
        <v>207228.948867</v>
      </c>
      <c r="IP180" s="7">
        <v>228380.23113900001</v>
      </c>
      <c r="IQ180" s="7">
        <v>246069.87169599999</v>
      </c>
      <c r="IR180" s="7">
        <v>272374.78239800001</v>
      </c>
      <c r="IS180" s="7">
        <v>368333.45186899998</v>
      </c>
      <c r="IT180" s="7">
        <v>61887.948712999998</v>
      </c>
      <c r="IU180" s="7">
        <v>125730.02004800001</v>
      </c>
      <c r="IV180" s="7">
        <v>258764.78215099999</v>
      </c>
      <c r="IW180" s="7">
        <v>383900.23726600001</v>
      </c>
      <c r="IX180" s="7">
        <v>523886.51798</v>
      </c>
      <c r="IY180" s="7">
        <v>572982.94335200009</v>
      </c>
      <c r="IZ180" s="7">
        <v>613898.84791100002</v>
      </c>
      <c r="JA180" s="7">
        <v>637308</v>
      </c>
      <c r="JB180" s="7">
        <v>639146.13817999989</v>
      </c>
      <c r="JC180" s="7">
        <v>641050.85175800009</v>
      </c>
      <c r="JD180" s="7">
        <v>641968.07912299992</v>
      </c>
      <c r="JE180" s="7">
        <v>643191.94103099999</v>
      </c>
      <c r="JF180" s="7">
        <v>1057.3332069999999</v>
      </c>
    </row>
    <row r="181" spans="1:266 16384:16384" ht="12.9" customHeight="1" x14ac:dyDescent="0.2">
      <c r="A181" s="113" t="s">
        <v>178</v>
      </c>
      <c r="Z181" s="7"/>
      <c r="AA181" s="7"/>
      <c r="AB181" s="7"/>
      <c r="AC181" s="74"/>
      <c r="AD181" s="74"/>
      <c r="AE181" s="74"/>
      <c r="AF181" s="7"/>
      <c r="AG181" s="74"/>
      <c r="AH181" s="74"/>
      <c r="AI181" s="74"/>
      <c r="AJ181" s="74"/>
      <c r="AK181" s="74"/>
      <c r="AL181" s="7"/>
      <c r="AM181" s="7"/>
      <c r="AN181" s="7"/>
      <c r="AO181" s="7"/>
      <c r="AP181" s="7"/>
      <c r="AQ181" s="7"/>
      <c r="AR181" s="7"/>
      <c r="AS181" s="74"/>
      <c r="AT181" s="74"/>
      <c r="AU181" s="74"/>
      <c r="AV181" s="74"/>
      <c r="AW181" s="74"/>
      <c r="AX181" s="7"/>
      <c r="AY181" s="7"/>
      <c r="AZ181" s="7"/>
      <c r="BA181" s="74"/>
      <c r="BB181" s="74"/>
      <c r="BC181" s="74"/>
      <c r="BD181" s="7"/>
      <c r="BE181" s="7"/>
      <c r="BF181" s="7"/>
      <c r="BG181" s="74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  <c r="CC181" s="7"/>
      <c r="CD181" s="7"/>
      <c r="CE181" s="7"/>
      <c r="CF181" s="7"/>
      <c r="CG181" s="7"/>
      <c r="CH181" s="7"/>
      <c r="CI181" s="7"/>
      <c r="CJ181" s="7"/>
      <c r="CK181" s="7"/>
      <c r="CL181" s="7"/>
      <c r="CM181" s="7"/>
      <c r="CN181" s="7"/>
      <c r="CO181" s="7"/>
      <c r="CP181" s="7"/>
      <c r="CQ181" s="7"/>
      <c r="CR181" s="7"/>
      <c r="CS181" s="7"/>
      <c r="CT181" s="7"/>
      <c r="CU181" s="7"/>
      <c r="CV181" s="7"/>
      <c r="CW181" s="7"/>
      <c r="CX181" s="7"/>
      <c r="CY181" s="7"/>
      <c r="CZ181" s="7"/>
      <c r="DA181" s="7"/>
      <c r="DB181" s="7"/>
      <c r="DC181" s="7"/>
      <c r="DD181" s="7"/>
      <c r="DE181" s="7"/>
      <c r="DF181" s="7"/>
      <c r="DG181" s="7"/>
      <c r="DH181" s="7"/>
      <c r="DI181" s="7"/>
      <c r="DJ181" s="7"/>
      <c r="DK181" s="7"/>
      <c r="DL181" s="7"/>
      <c r="DM181" s="7"/>
      <c r="DN181" s="7"/>
      <c r="DO181" s="7"/>
      <c r="DP181" s="7"/>
      <c r="DQ181" s="7"/>
      <c r="DR181" s="7"/>
      <c r="DS181" s="7"/>
      <c r="DT181" s="7"/>
      <c r="DU181" s="7"/>
      <c r="DV181" s="7"/>
      <c r="DW181" s="7"/>
      <c r="DX181" s="7"/>
      <c r="DY181" s="7"/>
      <c r="DZ181" s="7"/>
      <c r="EA181" s="7"/>
      <c r="EB181" s="7"/>
      <c r="EC181" s="7"/>
      <c r="ED181" s="7"/>
      <c r="EE181" s="7"/>
      <c r="EF181" s="7"/>
      <c r="EG181" s="7"/>
      <c r="EH181" s="7"/>
      <c r="EI181" s="7"/>
      <c r="EJ181" s="7"/>
      <c r="EK181" s="7"/>
      <c r="EL181" s="7"/>
      <c r="EM181" s="7"/>
      <c r="EN181" s="7"/>
      <c r="EO181" s="7"/>
      <c r="EP181" s="7"/>
      <c r="EQ181" s="7"/>
      <c r="ER181" s="7"/>
      <c r="ES181" s="7"/>
      <c r="ET181" s="7"/>
      <c r="EU181" s="7"/>
      <c r="EV181" s="7"/>
      <c r="EW181" s="7"/>
      <c r="EX181" s="7"/>
      <c r="EY181" s="7"/>
      <c r="EZ181" s="7"/>
      <c r="FA181" s="7"/>
      <c r="FB181" s="7"/>
      <c r="FC181" s="7"/>
      <c r="FD181" s="7"/>
      <c r="FE181" s="7"/>
      <c r="FF181" s="7"/>
      <c r="FG181" s="7"/>
      <c r="FH181" s="7"/>
      <c r="FI181" s="7"/>
      <c r="FJ181" s="7">
        <v>0</v>
      </c>
      <c r="FK181" s="7">
        <v>0</v>
      </c>
      <c r="FL181" s="7">
        <v>0</v>
      </c>
      <c r="FM181" s="7">
        <v>0</v>
      </c>
      <c r="FN181" s="7">
        <v>0</v>
      </c>
      <c r="FO181" s="7">
        <v>0</v>
      </c>
      <c r="FP181" s="7">
        <v>0</v>
      </c>
      <c r="FQ181" s="7">
        <v>0</v>
      </c>
      <c r="FR181" s="7">
        <v>0</v>
      </c>
      <c r="FS181" s="7">
        <v>0</v>
      </c>
      <c r="FT181" s="7">
        <v>0</v>
      </c>
      <c r="FU181" s="7">
        <v>0</v>
      </c>
      <c r="FV181" s="7">
        <v>0</v>
      </c>
      <c r="FW181" s="7">
        <v>0</v>
      </c>
      <c r="FX181" s="7">
        <v>0</v>
      </c>
      <c r="FY181" s="7">
        <v>0</v>
      </c>
      <c r="FZ181" s="7">
        <v>0</v>
      </c>
      <c r="GA181" s="7">
        <v>0</v>
      </c>
      <c r="GB181" s="7">
        <v>0</v>
      </c>
      <c r="GC181" s="7">
        <v>0</v>
      </c>
      <c r="GD181" s="7">
        <v>0</v>
      </c>
      <c r="GE181" s="7">
        <v>0</v>
      </c>
      <c r="GF181" s="7">
        <v>0</v>
      </c>
      <c r="GG181" s="7">
        <v>0</v>
      </c>
      <c r="GH181" s="7">
        <v>0</v>
      </c>
      <c r="GI181" s="7">
        <v>0</v>
      </c>
      <c r="GJ181" s="7">
        <v>0</v>
      </c>
      <c r="GK181" s="7">
        <v>0</v>
      </c>
      <c r="GL181" s="7">
        <v>0</v>
      </c>
      <c r="GM181" s="7">
        <v>0</v>
      </c>
      <c r="GN181" s="7">
        <v>0</v>
      </c>
      <c r="GO181" s="7">
        <v>0</v>
      </c>
      <c r="GP181" s="7">
        <v>0</v>
      </c>
      <c r="GQ181" s="7">
        <v>0</v>
      </c>
      <c r="GR181" s="7">
        <v>0</v>
      </c>
      <c r="GS181" s="7">
        <v>0</v>
      </c>
      <c r="GT181" s="7">
        <v>0</v>
      </c>
      <c r="GU181" s="7">
        <v>0</v>
      </c>
      <c r="GV181" s="7">
        <v>0</v>
      </c>
      <c r="GW181" s="7">
        <v>0</v>
      </c>
      <c r="GX181" s="7">
        <v>0</v>
      </c>
      <c r="GY181" s="7">
        <v>0</v>
      </c>
      <c r="GZ181" s="7">
        <v>0</v>
      </c>
      <c r="HA181" s="7">
        <v>0</v>
      </c>
      <c r="HB181" s="7">
        <v>0</v>
      </c>
      <c r="HC181" s="7">
        <v>0</v>
      </c>
      <c r="HD181" s="7">
        <v>0</v>
      </c>
      <c r="HE181" s="7">
        <v>0</v>
      </c>
      <c r="HF181" s="7">
        <v>0</v>
      </c>
      <c r="HG181" s="7">
        <v>0</v>
      </c>
      <c r="HH181" s="7">
        <v>0</v>
      </c>
      <c r="HI181" s="7">
        <v>0</v>
      </c>
      <c r="HJ181" s="7">
        <v>0</v>
      </c>
      <c r="HK181" s="7">
        <v>0</v>
      </c>
      <c r="HL181" s="7">
        <v>0</v>
      </c>
      <c r="HM181" s="7">
        <v>0</v>
      </c>
      <c r="HN181" s="7">
        <v>0</v>
      </c>
      <c r="HO181" s="7">
        <v>0</v>
      </c>
      <c r="HP181" s="7">
        <v>0</v>
      </c>
      <c r="HQ181" s="7">
        <v>0</v>
      </c>
      <c r="HR181" s="7">
        <v>0</v>
      </c>
      <c r="HS181" s="7">
        <v>0</v>
      </c>
      <c r="HT181" s="7">
        <v>0</v>
      </c>
      <c r="HU181" s="7">
        <v>0</v>
      </c>
      <c r="HV181" s="7">
        <v>0</v>
      </c>
      <c r="HW181" s="7">
        <v>0</v>
      </c>
      <c r="HX181" s="7">
        <v>0</v>
      </c>
      <c r="HY181" s="7">
        <v>0</v>
      </c>
      <c r="HZ181" s="7">
        <v>0</v>
      </c>
      <c r="IA181" s="7">
        <v>0</v>
      </c>
      <c r="IB181" s="7">
        <v>0</v>
      </c>
      <c r="IC181" s="7">
        <v>0</v>
      </c>
      <c r="ID181" s="7">
        <v>0</v>
      </c>
      <c r="IE181" s="7">
        <v>0</v>
      </c>
      <c r="IF181" s="7">
        <v>0</v>
      </c>
      <c r="IG181" s="7">
        <v>0</v>
      </c>
      <c r="IH181" s="7">
        <v>0</v>
      </c>
      <c r="II181" s="7">
        <v>0</v>
      </c>
      <c r="IJ181" s="7">
        <v>0</v>
      </c>
      <c r="IK181" s="7">
        <v>0</v>
      </c>
      <c r="IL181" s="7">
        <v>0</v>
      </c>
      <c r="IM181" s="7">
        <v>0</v>
      </c>
      <c r="IN181" s="7">
        <v>0</v>
      </c>
      <c r="IO181" s="7">
        <v>0</v>
      </c>
      <c r="IP181" s="7">
        <v>0</v>
      </c>
      <c r="IQ181" s="7">
        <v>0</v>
      </c>
      <c r="IR181" s="7">
        <v>0</v>
      </c>
      <c r="IS181" s="7">
        <v>0</v>
      </c>
      <c r="IT181" s="7">
        <v>0</v>
      </c>
      <c r="IU181" s="7">
        <v>0</v>
      </c>
      <c r="IV181" s="7">
        <v>0</v>
      </c>
      <c r="IW181" s="7">
        <v>0</v>
      </c>
      <c r="IX181" s="7">
        <v>0</v>
      </c>
      <c r="IY181" s="7">
        <v>0</v>
      </c>
      <c r="IZ181" s="7">
        <v>139.46978100000001</v>
      </c>
      <c r="JA181" s="7">
        <v>217</v>
      </c>
      <c r="JB181" s="7">
        <v>265.664109</v>
      </c>
      <c r="JC181" s="7">
        <v>265.664109</v>
      </c>
      <c r="JD181" s="7">
        <v>265.664109</v>
      </c>
      <c r="JE181" s="7">
        <v>265.664109</v>
      </c>
      <c r="JF181" s="7">
        <v>0</v>
      </c>
    </row>
    <row r="182" spans="1:266 16384:16384" ht="12.9" customHeight="1" x14ac:dyDescent="0.2">
      <c r="A182" s="113" t="s">
        <v>179</v>
      </c>
      <c r="Z182" s="7"/>
      <c r="AA182" s="7"/>
      <c r="AB182" s="7"/>
      <c r="AC182" s="74"/>
      <c r="AD182" s="74"/>
      <c r="AE182" s="74"/>
      <c r="AF182" s="7"/>
      <c r="AG182" s="74"/>
      <c r="AH182" s="74"/>
      <c r="AI182" s="74"/>
      <c r="AJ182" s="74"/>
      <c r="AK182" s="74"/>
      <c r="AL182" s="7"/>
      <c r="AM182" s="7"/>
      <c r="AN182" s="7"/>
      <c r="AO182" s="7"/>
      <c r="AP182" s="7"/>
      <c r="AQ182" s="7"/>
      <c r="AR182" s="7"/>
      <c r="AS182" s="74"/>
      <c r="AT182" s="74"/>
      <c r="AU182" s="74"/>
      <c r="AV182" s="74"/>
      <c r="AW182" s="74"/>
      <c r="AX182" s="7"/>
      <c r="AY182" s="7"/>
      <c r="AZ182" s="7"/>
      <c r="BA182" s="74"/>
      <c r="BB182" s="74"/>
      <c r="BC182" s="74"/>
      <c r="BD182" s="7"/>
      <c r="BE182" s="7"/>
      <c r="BF182" s="7"/>
      <c r="BG182" s="74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  <c r="CC182" s="7"/>
      <c r="CD182" s="7"/>
      <c r="CE182" s="7"/>
      <c r="CF182" s="7"/>
      <c r="CG182" s="7"/>
      <c r="CH182" s="7"/>
      <c r="CI182" s="7"/>
      <c r="CJ182" s="7"/>
      <c r="CK182" s="7"/>
      <c r="CL182" s="7"/>
      <c r="CM182" s="7"/>
      <c r="CN182" s="7"/>
      <c r="CO182" s="7"/>
      <c r="CP182" s="7"/>
      <c r="CQ182" s="7"/>
      <c r="CR182" s="7"/>
      <c r="CS182" s="7"/>
      <c r="CT182" s="7"/>
      <c r="CU182" s="7"/>
      <c r="CV182" s="7"/>
      <c r="CW182" s="7"/>
      <c r="CX182" s="7"/>
      <c r="CY182" s="7"/>
      <c r="CZ182" s="7"/>
      <c r="DA182" s="7"/>
      <c r="DB182" s="7"/>
      <c r="DC182" s="7"/>
      <c r="DD182" s="7"/>
      <c r="DE182" s="7"/>
      <c r="DF182" s="7"/>
      <c r="DG182" s="7"/>
      <c r="DH182" s="7"/>
      <c r="DI182" s="7"/>
      <c r="DJ182" s="7"/>
      <c r="DK182" s="7"/>
      <c r="DL182" s="7"/>
      <c r="DM182" s="7"/>
      <c r="DN182" s="7"/>
      <c r="DO182" s="7"/>
      <c r="DP182" s="7"/>
      <c r="DQ182" s="7"/>
      <c r="DR182" s="7"/>
      <c r="DS182" s="7"/>
      <c r="DT182" s="7"/>
      <c r="DU182" s="7"/>
      <c r="DV182" s="7"/>
      <c r="DW182" s="7"/>
      <c r="DX182" s="7"/>
      <c r="DY182" s="7"/>
      <c r="DZ182" s="7"/>
      <c r="EA182" s="7"/>
      <c r="EB182" s="7"/>
      <c r="EC182" s="7"/>
      <c r="ED182" s="7"/>
      <c r="EE182" s="7"/>
      <c r="EF182" s="7"/>
      <c r="EG182" s="7"/>
      <c r="EH182" s="7"/>
      <c r="EI182" s="7"/>
      <c r="EJ182" s="7"/>
      <c r="EK182" s="7"/>
      <c r="EL182" s="7"/>
      <c r="EM182" s="7"/>
      <c r="EN182" s="7"/>
      <c r="EO182" s="7"/>
      <c r="EP182" s="7"/>
      <c r="EQ182" s="7"/>
      <c r="ER182" s="7"/>
      <c r="ES182" s="7"/>
      <c r="ET182" s="7"/>
      <c r="EU182" s="7"/>
      <c r="EV182" s="7"/>
      <c r="EW182" s="7"/>
      <c r="EX182" s="7"/>
      <c r="EY182" s="7"/>
      <c r="EZ182" s="7"/>
      <c r="FA182" s="7"/>
      <c r="FB182" s="7"/>
      <c r="FC182" s="7"/>
      <c r="FD182" s="7"/>
      <c r="FE182" s="7"/>
      <c r="FF182" s="7"/>
      <c r="FG182" s="7"/>
      <c r="FH182" s="7"/>
      <c r="FI182" s="7"/>
      <c r="FJ182" s="7">
        <v>170223.18971062</v>
      </c>
      <c r="FK182" s="7">
        <v>181599.81418670999</v>
      </c>
      <c r="FL182" s="7">
        <v>189622.51558172001</v>
      </c>
      <c r="FM182" s="7">
        <v>235182.45098637001</v>
      </c>
      <c r="FN182" s="7">
        <v>54165.796734499992</v>
      </c>
      <c r="FO182" s="7">
        <v>148410.61872997001</v>
      </c>
      <c r="FP182" s="7">
        <v>230173.74534513999</v>
      </c>
      <c r="FQ182" s="7">
        <v>310037.15489120001</v>
      </c>
      <c r="FR182" s="7">
        <v>386342.11185504007</v>
      </c>
      <c r="FS182" s="7">
        <v>498688.26159876998</v>
      </c>
      <c r="FT182" s="7">
        <v>832161.62801157997</v>
      </c>
      <c r="FU182" s="7">
        <v>1005747.62914804</v>
      </c>
      <c r="FV182" s="7">
        <v>1246659.0069561601</v>
      </c>
      <c r="FW182" s="7">
        <v>1658720.7649172801</v>
      </c>
      <c r="FX182" s="7">
        <v>1931459.9965931701</v>
      </c>
      <c r="FY182" s="7">
        <v>2220755.2068854701</v>
      </c>
      <c r="FZ182" s="7">
        <v>397925.15847035003</v>
      </c>
      <c r="GA182" s="7">
        <v>662731.36286433006</v>
      </c>
      <c r="GB182" s="7">
        <v>1216324.5129372</v>
      </c>
      <c r="GC182" s="7">
        <v>1850358.6845529999</v>
      </c>
      <c r="GD182" s="7">
        <v>2159184.0062179998</v>
      </c>
      <c r="GE182" s="7">
        <v>2598976.7354259999</v>
      </c>
      <c r="GF182" s="7">
        <v>3083686.5643160008</v>
      </c>
      <c r="GG182" s="7">
        <v>3577036.932205</v>
      </c>
      <c r="GH182" s="7">
        <v>4222514.396187</v>
      </c>
      <c r="GI182" s="7">
        <v>4560077.7463930007</v>
      </c>
      <c r="GJ182" s="7">
        <v>4928420.1513779992</v>
      </c>
      <c r="GK182" s="7">
        <v>5425128.4510779995</v>
      </c>
      <c r="GL182" s="7">
        <v>286689.70537947008</v>
      </c>
      <c r="GM182" s="7">
        <v>886693.36477205995</v>
      </c>
      <c r="GN182" s="7">
        <v>1444307.6817242899</v>
      </c>
      <c r="GO182" s="7">
        <v>1666316.9105420001</v>
      </c>
      <c r="GP182" s="7">
        <v>1837638.14011037</v>
      </c>
      <c r="GQ182" s="7">
        <v>2161974.9306438998</v>
      </c>
      <c r="GR182" s="7">
        <v>2217603.7856109501</v>
      </c>
      <c r="GS182" s="7">
        <v>2268883.4343903698</v>
      </c>
      <c r="GT182" s="7">
        <v>2333841.61466836</v>
      </c>
      <c r="GU182" s="7">
        <v>2395964.8544671801</v>
      </c>
      <c r="GV182" s="7">
        <v>2440657.62338433</v>
      </c>
      <c r="GW182" s="7">
        <v>2518116.3059129398</v>
      </c>
      <c r="GX182" s="7">
        <v>81135.486172729987</v>
      </c>
      <c r="GY182" s="7">
        <v>227926.12979599999</v>
      </c>
      <c r="GZ182" s="7">
        <v>359520.38878352998</v>
      </c>
      <c r="HA182" s="7">
        <v>471691.91114337998</v>
      </c>
      <c r="HB182" s="7">
        <v>529590.11544441001</v>
      </c>
      <c r="HC182" s="7">
        <v>593657.90135758999</v>
      </c>
      <c r="HD182" s="7">
        <v>626624.67269308993</v>
      </c>
      <c r="HE182" s="7">
        <v>662822.59513632022</v>
      </c>
      <c r="HF182" s="7">
        <v>685302.84702801995</v>
      </c>
      <c r="HG182" s="7">
        <v>708511.11686934996</v>
      </c>
      <c r="HH182" s="7">
        <v>729384.71395647991</v>
      </c>
      <c r="HI182" s="7">
        <v>756515.99643429008</v>
      </c>
      <c r="HJ182" s="7">
        <v>39922.914084739998</v>
      </c>
      <c r="HK182" s="7">
        <v>66685.511086569997</v>
      </c>
      <c r="HL182" s="7">
        <v>105109.91083495</v>
      </c>
      <c r="HM182" s="7">
        <v>131114.37677509</v>
      </c>
      <c r="HN182" s="7">
        <v>194497.46125992999</v>
      </c>
      <c r="HO182" s="7">
        <v>255633.9726341801</v>
      </c>
      <c r="HP182" s="7">
        <v>286215.90675187</v>
      </c>
      <c r="HQ182" s="7">
        <v>330765.72180488001</v>
      </c>
      <c r="HR182" s="7">
        <v>364175.84890794999</v>
      </c>
      <c r="HS182" s="7">
        <v>411621.02802115987</v>
      </c>
      <c r="HT182" s="7">
        <v>465994.59354055999</v>
      </c>
      <c r="HU182" s="7">
        <v>526610.19792221999</v>
      </c>
      <c r="HV182" s="7">
        <v>61672.780920259996</v>
      </c>
      <c r="HW182" s="7">
        <v>68787.540712460002</v>
      </c>
      <c r="HX182" s="7">
        <v>103035.30179038001</v>
      </c>
      <c r="HY182" s="7">
        <v>125736.54971421001</v>
      </c>
      <c r="HZ182" s="7">
        <v>202847.04097971</v>
      </c>
      <c r="IA182" s="7">
        <v>261496.40884732001</v>
      </c>
      <c r="IB182" s="7">
        <v>332967.08472334</v>
      </c>
      <c r="IC182" s="7">
        <v>410038.64616592007</v>
      </c>
      <c r="ID182" s="7">
        <v>456748.46532922011</v>
      </c>
      <c r="IE182" s="7">
        <v>494583.87182057003</v>
      </c>
      <c r="IF182" s="7">
        <v>529647.86585214012</v>
      </c>
      <c r="IG182" s="7">
        <v>565427.80815835996</v>
      </c>
      <c r="IH182" s="7">
        <v>25083.310279770001</v>
      </c>
      <c r="II182" s="7">
        <v>65733.54386630001</v>
      </c>
      <c r="IJ182" s="7">
        <v>124640.60613895</v>
      </c>
      <c r="IK182" s="7">
        <v>168861.29164929001</v>
      </c>
      <c r="IL182" s="7">
        <v>203295.75407304001</v>
      </c>
      <c r="IM182" s="7">
        <v>237967.16154909</v>
      </c>
      <c r="IN182" s="7">
        <v>288436.22302086011</v>
      </c>
      <c r="IO182" s="7">
        <v>314124.64243527001</v>
      </c>
      <c r="IP182" s="7">
        <v>339043.88404331001</v>
      </c>
      <c r="IQ182" s="7">
        <v>358728.70722063002</v>
      </c>
      <c r="IR182" s="7">
        <v>373773.24636358989</v>
      </c>
      <c r="IS182" s="7">
        <v>488477.52449856</v>
      </c>
      <c r="IT182" s="7">
        <v>73813.321406100004</v>
      </c>
      <c r="IU182" s="7">
        <v>168986.76539141001</v>
      </c>
      <c r="IV182" s="7">
        <v>356148.76177654002</v>
      </c>
      <c r="IW182" s="7">
        <v>513778.49953798001</v>
      </c>
      <c r="IX182" s="7">
        <v>694667.72478277003</v>
      </c>
      <c r="IY182" s="7">
        <v>755353.7343385499</v>
      </c>
      <c r="IZ182" s="7">
        <v>802506.83105776005</v>
      </c>
      <c r="JA182" s="7">
        <v>832892</v>
      </c>
      <c r="JB182" s="7">
        <v>848392.96986722003</v>
      </c>
      <c r="JC182" s="7">
        <v>945618.23582625994</v>
      </c>
      <c r="JD182" s="7">
        <v>969086.4348589998</v>
      </c>
      <c r="JE182" s="7">
        <v>1000602.74901036</v>
      </c>
      <c r="JF182" s="7">
        <v>43414.803407469997</v>
      </c>
    </row>
    <row r="183" spans="1:266 16384:16384" ht="12.9" customHeight="1" x14ac:dyDescent="0.2">
      <c r="A183" s="113" t="s">
        <v>180</v>
      </c>
      <c r="Z183" s="7"/>
      <c r="AA183" s="7"/>
      <c r="AB183" s="7"/>
      <c r="AC183" s="74"/>
      <c r="AD183" s="74"/>
      <c r="AE183" s="74"/>
      <c r="AF183" s="7"/>
      <c r="AG183" s="74"/>
      <c r="AH183" s="74"/>
      <c r="AI183" s="74"/>
      <c r="AJ183" s="74"/>
      <c r="AK183" s="74"/>
      <c r="AL183" s="7"/>
      <c r="AM183" s="7"/>
      <c r="AN183" s="7"/>
      <c r="AO183" s="7"/>
      <c r="AP183" s="7"/>
      <c r="AQ183" s="7"/>
      <c r="AR183" s="7"/>
      <c r="AS183" s="74"/>
      <c r="AT183" s="74"/>
      <c r="AU183" s="74"/>
      <c r="AV183" s="74"/>
      <c r="AW183" s="74"/>
      <c r="AX183" s="7"/>
      <c r="AY183" s="7"/>
      <c r="AZ183" s="7"/>
      <c r="BA183" s="74"/>
      <c r="BB183" s="74"/>
      <c r="BC183" s="74"/>
      <c r="BD183" s="7"/>
      <c r="BE183" s="7"/>
      <c r="BF183" s="7"/>
      <c r="BG183" s="74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  <c r="CC183" s="7"/>
      <c r="CD183" s="7"/>
      <c r="CE183" s="7"/>
      <c r="CF183" s="7"/>
      <c r="CG183" s="7"/>
      <c r="CH183" s="7"/>
      <c r="CI183" s="7"/>
      <c r="CJ183" s="7"/>
      <c r="CK183" s="7"/>
      <c r="CL183" s="7"/>
      <c r="CM183" s="7"/>
      <c r="CN183" s="7"/>
      <c r="CO183" s="7"/>
      <c r="CP183" s="7"/>
      <c r="CQ183" s="7"/>
      <c r="CR183" s="7"/>
      <c r="CS183" s="7"/>
      <c r="CT183" s="7"/>
      <c r="CU183" s="7"/>
      <c r="CV183" s="7"/>
      <c r="CW183" s="7"/>
      <c r="CX183" s="7"/>
      <c r="CY183" s="7"/>
      <c r="CZ183" s="7"/>
      <c r="DA183" s="7"/>
      <c r="DB183" s="7"/>
      <c r="DC183" s="7"/>
      <c r="DD183" s="7"/>
      <c r="DE183" s="7"/>
      <c r="DF183" s="7"/>
      <c r="DG183" s="7"/>
      <c r="DH183" s="7"/>
      <c r="DI183" s="7"/>
      <c r="DJ183" s="7"/>
      <c r="DK183" s="7"/>
      <c r="DL183" s="7"/>
      <c r="DM183" s="7"/>
      <c r="DN183" s="7"/>
      <c r="DO183" s="7"/>
      <c r="DP183" s="7"/>
      <c r="DQ183" s="7"/>
      <c r="DR183" s="7"/>
      <c r="DS183" s="7"/>
      <c r="DT183" s="7"/>
      <c r="DU183" s="7"/>
      <c r="DV183" s="7"/>
      <c r="DW183" s="7"/>
      <c r="DX183" s="7"/>
      <c r="DY183" s="7"/>
      <c r="DZ183" s="7"/>
      <c r="EA183" s="7"/>
      <c r="EB183" s="7"/>
      <c r="EC183" s="7"/>
      <c r="ED183" s="7"/>
      <c r="EE183" s="7"/>
      <c r="EF183" s="7"/>
      <c r="EG183" s="7"/>
      <c r="EH183" s="7"/>
      <c r="EI183" s="7"/>
      <c r="EJ183" s="7"/>
      <c r="EK183" s="7"/>
      <c r="EL183" s="7"/>
      <c r="EM183" s="7"/>
      <c r="EN183" s="7"/>
      <c r="EO183" s="7"/>
      <c r="EP183" s="7"/>
      <c r="EQ183" s="7"/>
      <c r="ER183" s="7"/>
      <c r="ES183" s="7"/>
      <c r="ET183" s="7"/>
      <c r="EU183" s="7"/>
      <c r="EV183" s="7"/>
      <c r="EW183" s="7"/>
      <c r="EX183" s="7"/>
      <c r="EY183" s="7"/>
      <c r="EZ183" s="7"/>
      <c r="FA183" s="7"/>
      <c r="FB183" s="7"/>
      <c r="FC183" s="7"/>
      <c r="FD183" s="7"/>
      <c r="FE183" s="7"/>
      <c r="FF183" s="7"/>
      <c r="FG183" s="7"/>
      <c r="FH183" s="7"/>
      <c r="FI183" s="7"/>
      <c r="FJ183" s="7">
        <v>59390.029678480001</v>
      </c>
      <c r="FK183" s="7">
        <v>67653.921050920006</v>
      </c>
      <c r="FL183" s="7">
        <v>77339.895711489982</v>
      </c>
      <c r="FM183" s="7">
        <v>86111.029443659994</v>
      </c>
      <c r="FN183" s="7">
        <v>6336.8836338599986</v>
      </c>
      <c r="FO183" s="7">
        <v>13634.61345409</v>
      </c>
      <c r="FP183" s="7">
        <v>24299.329672659998</v>
      </c>
      <c r="FQ183" s="7">
        <v>38065.912153809993</v>
      </c>
      <c r="FR183" s="7">
        <v>46185.039554139992</v>
      </c>
      <c r="FS183" s="7">
        <v>56942.435267220018</v>
      </c>
      <c r="FT183" s="7">
        <v>66663.30388841001</v>
      </c>
      <c r="FU183" s="7">
        <v>75727.626914659995</v>
      </c>
      <c r="FV183" s="7">
        <v>84115.540242860006</v>
      </c>
      <c r="FW183" s="7">
        <v>93564.791428269993</v>
      </c>
      <c r="FX183" s="7">
        <v>102559.94988270001</v>
      </c>
      <c r="FY183" s="7">
        <v>112668.9847721</v>
      </c>
      <c r="FZ183" s="7">
        <v>8219.7996071400012</v>
      </c>
      <c r="GA183" s="7">
        <v>12946.984237999999</v>
      </c>
      <c r="GB183" s="7">
        <v>22660.077053199999</v>
      </c>
      <c r="GC183" s="7">
        <v>29646.514347</v>
      </c>
      <c r="GD183" s="7">
        <v>36181.211996999999</v>
      </c>
      <c r="GE183" s="7">
        <v>43463.683134999999</v>
      </c>
      <c r="GF183" s="7">
        <v>51049.731935999996</v>
      </c>
      <c r="GG183" s="7">
        <v>58534.144086959997</v>
      </c>
      <c r="GH183" s="7">
        <v>64968.593723960003</v>
      </c>
      <c r="GI183" s="7">
        <v>72619.838180960011</v>
      </c>
      <c r="GJ183" s="7">
        <v>81274.774853249983</v>
      </c>
      <c r="GK183" s="7">
        <v>90344.157625249994</v>
      </c>
      <c r="GL183" s="7">
        <v>5889.9332570000006</v>
      </c>
      <c r="GM183" s="7">
        <v>11962.310879979999</v>
      </c>
      <c r="GN183" s="7">
        <v>20146.63047158</v>
      </c>
      <c r="GO183" s="7">
        <v>34275.825793670003</v>
      </c>
      <c r="GP183" s="7">
        <v>43187.095540069997</v>
      </c>
      <c r="GQ183" s="7">
        <v>52746.505388979996</v>
      </c>
      <c r="GR183" s="7">
        <v>63014.459157980004</v>
      </c>
      <c r="GS183" s="7">
        <v>72694.755804729997</v>
      </c>
      <c r="GT183" s="7">
        <v>87378.290521980001</v>
      </c>
      <c r="GU183" s="7">
        <v>96323.475522730005</v>
      </c>
      <c r="GV183" s="7">
        <v>106516.06838203</v>
      </c>
      <c r="GW183" s="7">
        <v>116333.68688492999</v>
      </c>
      <c r="GX183" s="7">
        <v>7650.737975</v>
      </c>
      <c r="GY183" s="7">
        <v>16932.868517999999</v>
      </c>
      <c r="GZ183" s="7">
        <v>28986.402923900001</v>
      </c>
      <c r="HA183" s="7">
        <v>44408.673145219997</v>
      </c>
      <c r="HB183" s="7">
        <v>55597.492680180003</v>
      </c>
      <c r="HC183" s="7">
        <v>67424.670468180004</v>
      </c>
      <c r="HD183" s="7">
        <v>79723.232317339993</v>
      </c>
      <c r="HE183" s="7">
        <v>90870.60770706</v>
      </c>
      <c r="HF183" s="7">
        <v>102475.46501006</v>
      </c>
      <c r="HG183" s="7">
        <v>112673.82712106001</v>
      </c>
      <c r="HH183" s="7">
        <v>123011.08542462</v>
      </c>
      <c r="HI183" s="7">
        <v>137537.66480761999</v>
      </c>
      <c r="HJ183" s="7">
        <v>9713.3026339999997</v>
      </c>
      <c r="HK183" s="7">
        <v>18484.023510999999</v>
      </c>
      <c r="HL183" s="7">
        <v>31659.766360000001</v>
      </c>
      <c r="HM183" s="7">
        <v>47935.968604000009</v>
      </c>
      <c r="HN183" s="7">
        <v>65544.819352999999</v>
      </c>
      <c r="HO183" s="7">
        <v>76341.697822000002</v>
      </c>
      <c r="HP183" s="7">
        <v>86139.936651999989</v>
      </c>
      <c r="HQ183" s="7">
        <v>97370.288734999995</v>
      </c>
      <c r="HR183" s="7">
        <v>108072.509179</v>
      </c>
      <c r="HS183" s="7">
        <v>120075.85202756</v>
      </c>
      <c r="HT183" s="7">
        <v>132141.44803438001</v>
      </c>
      <c r="HU183" s="7">
        <v>146165.46484172999</v>
      </c>
      <c r="HV183" s="7">
        <v>11221.463005109999</v>
      </c>
      <c r="HW183" s="7">
        <v>22761.917585530002</v>
      </c>
      <c r="HX183" s="7">
        <v>45119.883346360002</v>
      </c>
      <c r="HY183" s="7">
        <v>58186.134456489999</v>
      </c>
      <c r="HZ183" s="7">
        <v>73350.37526837</v>
      </c>
      <c r="IA183" s="7">
        <v>86165.427576650007</v>
      </c>
      <c r="IB183" s="7">
        <v>98790.982680899993</v>
      </c>
      <c r="IC183" s="7">
        <v>111857.1384279</v>
      </c>
      <c r="ID183" s="7">
        <v>126712.34319923</v>
      </c>
      <c r="IE183" s="7">
        <v>141391.95417146001</v>
      </c>
      <c r="IF183" s="7">
        <v>155002.84193169</v>
      </c>
      <c r="IG183" s="7">
        <v>171835.09517669</v>
      </c>
      <c r="IH183" s="7">
        <v>15373.267227</v>
      </c>
      <c r="II183" s="7">
        <v>36882.250312349999</v>
      </c>
      <c r="IJ183" s="7">
        <v>57142.921585609991</v>
      </c>
      <c r="IK183" s="7">
        <v>64796.493802910009</v>
      </c>
      <c r="IL183" s="7">
        <v>74021.820538450003</v>
      </c>
      <c r="IM183" s="7">
        <v>86188.425007449987</v>
      </c>
      <c r="IN183" s="7">
        <v>97915.011463450006</v>
      </c>
      <c r="IO183" s="7">
        <v>109159.76268445</v>
      </c>
      <c r="IP183" s="7">
        <v>121194.36011215</v>
      </c>
      <c r="IQ183" s="7">
        <v>133737.87337689</v>
      </c>
      <c r="IR183" s="7">
        <v>147997.46406388999</v>
      </c>
      <c r="IS183" s="7">
        <v>161432.84338646001</v>
      </c>
      <c r="IT183" s="7">
        <v>12515.311804000001</v>
      </c>
      <c r="IU183" s="7">
        <v>29967.114889799999</v>
      </c>
      <c r="IV183" s="7">
        <v>54003.86809417</v>
      </c>
      <c r="IW183" s="7">
        <v>74090.068545890012</v>
      </c>
      <c r="IX183" s="7">
        <v>96921.620149750001</v>
      </c>
      <c r="IY183" s="7">
        <v>121278.86250571</v>
      </c>
      <c r="IZ183" s="7">
        <v>146937.79807824001</v>
      </c>
      <c r="JA183" s="7">
        <v>165002</v>
      </c>
      <c r="JB183" s="7">
        <v>183206.82353004001</v>
      </c>
      <c r="JC183" s="7">
        <v>201960.37866086999</v>
      </c>
      <c r="JD183" s="7">
        <v>223637.20586009999</v>
      </c>
      <c r="JE183" s="7">
        <v>257305.82765056001</v>
      </c>
      <c r="JF183" s="7">
        <v>16419.997251339999</v>
      </c>
    </row>
    <row r="184" spans="1:266 16384:16384" ht="12.9" customHeight="1" x14ac:dyDescent="0.2">
      <c r="A184" s="22" t="s">
        <v>181</v>
      </c>
      <c r="B184" s="53"/>
      <c r="C184" s="53"/>
      <c r="D184" s="53"/>
      <c r="E184" s="45"/>
      <c r="F184" s="45"/>
      <c r="G184" s="45"/>
      <c r="H184" s="53"/>
      <c r="I184" s="53"/>
      <c r="J184" s="53"/>
      <c r="K184" s="53"/>
      <c r="L184" s="51"/>
      <c r="M184" s="51"/>
      <c r="N184" s="53"/>
      <c r="O184" s="53"/>
      <c r="P184" s="53"/>
      <c r="Q184" s="45"/>
      <c r="R184" s="45"/>
      <c r="S184" s="45"/>
      <c r="T184" s="53"/>
      <c r="U184" s="53"/>
      <c r="V184" s="53"/>
      <c r="W184" s="53"/>
      <c r="X184" s="51"/>
      <c r="Y184" s="51"/>
      <c r="Z184" s="71">
        <v>18629</v>
      </c>
      <c r="AA184" s="71">
        <v>28708</v>
      </c>
      <c r="AB184" s="71">
        <v>38588</v>
      </c>
      <c r="AC184" s="24">
        <v>44683</v>
      </c>
      <c r="AD184" s="24">
        <v>57743</v>
      </c>
      <c r="AE184" s="24">
        <v>80110</v>
      </c>
      <c r="AF184" s="71">
        <v>132588</v>
      </c>
      <c r="AG184" s="24">
        <v>150071</v>
      </c>
      <c r="AH184" s="24">
        <v>46699</v>
      </c>
      <c r="AI184" s="24">
        <v>51030</v>
      </c>
      <c r="AJ184" s="24">
        <v>56927</v>
      </c>
      <c r="AK184" s="24">
        <v>65010</v>
      </c>
      <c r="AL184" s="71">
        <v>5642</v>
      </c>
      <c r="AM184" s="71">
        <v>8106</v>
      </c>
      <c r="AN184" s="71">
        <v>10730</v>
      </c>
      <c r="AO184" s="71">
        <v>11742</v>
      </c>
      <c r="AP184" s="71">
        <v>30536</v>
      </c>
      <c r="AQ184" s="71">
        <v>39609</v>
      </c>
      <c r="AR184" s="71">
        <v>47638.91312935001</v>
      </c>
      <c r="AS184" s="24">
        <v>62386.456550340001</v>
      </c>
      <c r="AT184" s="24">
        <v>67462.428725510006</v>
      </c>
      <c r="AU184" s="24">
        <v>71782.373901290004</v>
      </c>
      <c r="AV184" s="24">
        <v>74704.353606720018</v>
      </c>
      <c r="AW184" s="24">
        <v>83789.350309650006</v>
      </c>
      <c r="AX184" s="71">
        <v>3662.0038414099999</v>
      </c>
      <c r="AY184" s="71">
        <v>9172.0377428499996</v>
      </c>
      <c r="AZ184" s="71">
        <v>13695.29290457</v>
      </c>
      <c r="BA184" s="24">
        <v>20199.38989997001</v>
      </c>
      <c r="BB184" s="24">
        <v>24022.44358748</v>
      </c>
      <c r="BC184" s="24">
        <v>27196.239228520011</v>
      </c>
      <c r="BD184" s="71">
        <v>27610.492159279998</v>
      </c>
      <c r="BE184" s="71">
        <v>27894.604938960001</v>
      </c>
      <c r="BF184" s="71">
        <v>28982.07246576</v>
      </c>
      <c r="BG184" s="24">
        <v>30439.292570590002</v>
      </c>
      <c r="BH184" s="71">
        <v>31769.783439170002</v>
      </c>
      <c r="BI184" s="71">
        <v>28866</v>
      </c>
      <c r="BJ184" s="71">
        <v>862.60138019999999</v>
      </c>
      <c r="BK184" s="71">
        <v>1476.4887255399999</v>
      </c>
      <c r="BL184" s="71">
        <v>2005.81208042</v>
      </c>
      <c r="BM184" s="71">
        <v>2362.38889195</v>
      </c>
      <c r="BN184" s="71">
        <v>2759.74520682</v>
      </c>
      <c r="BO184" s="71">
        <v>4517.3639746700001</v>
      </c>
      <c r="BP184" s="71">
        <v>5602.6801507299997</v>
      </c>
      <c r="BQ184" s="71">
        <v>6888.3523416000007</v>
      </c>
      <c r="BR184" s="71">
        <v>7792.0708751800003</v>
      </c>
      <c r="BS184" s="71">
        <v>9396.1225653300007</v>
      </c>
      <c r="BT184" s="71">
        <v>10302.83633552</v>
      </c>
      <c r="BU184" s="71">
        <v>12229.998862599999</v>
      </c>
      <c r="BV184" s="71">
        <v>1301.0927147699999</v>
      </c>
      <c r="BW184" s="71">
        <v>5284.07017283</v>
      </c>
      <c r="BX184" s="71">
        <v>6855.3170738400004</v>
      </c>
      <c r="BY184" s="71">
        <v>14305.327013849999</v>
      </c>
      <c r="BZ184" s="71">
        <v>27651.090306859998</v>
      </c>
      <c r="CA184" s="71">
        <v>34189.024079789997</v>
      </c>
      <c r="CB184" s="71">
        <v>39484.936681760002</v>
      </c>
      <c r="CC184" s="71">
        <v>44619.316347610002</v>
      </c>
      <c r="CD184" s="71">
        <v>54820.776258569997</v>
      </c>
      <c r="CE184" s="71">
        <v>60281.684649629999</v>
      </c>
      <c r="CF184" s="71">
        <v>32051.680894339999</v>
      </c>
      <c r="CG184" s="71">
        <v>36448.153980149997</v>
      </c>
      <c r="CH184" s="71">
        <v>2879.7457239</v>
      </c>
      <c r="CI184" s="71">
        <v>4526.7529842900003</v>
      </c>
      <c r="CJ184" s="71">
        <v>7109.1940582400011</v>
      </c>
      <c r="CK184" s="71">
        <v>11470.88605408</v>
      </c>
      <c r="CL184" s="71">
        <v>13798.96407892</v>
      </c>
      <c r="CM184" s="71">
        <v>20226.316351850001</v>
      </c>
      <c r="CN184" s="71">
        <v>25148.422815819999</v>
      </c>
      <c r="CO184" s="71">
        <v>28509.662971630001</v>
      </c>
      <c r="CP184" s="71">
        <v>38890.750543859998</v>
      </c>
      <c r="CQ184" s="71">
        <v>55046.319050810001</v>
      </c>
      <c r="CR184" s="71">
        <v>78074.051603219996</v>
      </c>
      <c r="CS184" s="71">
        <v>91483.293589620007</v>
      </c>
      <c r="CT184" s="71">
        <v>13801.424523850001</v>
      </c>
      <c r="CU184" s="71">
        <v>24232.213556399998</v>
      </c>
      <c r="CV184" s="71">
        <v>37514.991110739997</v>
      </c>
      <c r="CW184" s="71">
        <v>51125.292497369999</v>
      </c>
      <c r="CX184" s="71">
        <v>58878.126564869999</v>
      </c>
      <c r="CY184" s="71">
        <v>77225.11206272</v>
      </c>
      <c r="CZ184" s="71">
        <v>92707.231969040004</v>
      </c>
      <c r="DA184" s="71">
        <v>107767.73095151001</v>
      </c>
      <c r="DB184" s="71">
        <v>113711.80020591999</v>
      </c>
      <c r="DC184" s="71">
        <v>170787.78943839</v>
      </c>
      <c r="DD184" s="71">
        <v>198686.76189224</v>
      </c>
      <c r="DE184" s="71">
        <v>181059.57201723001</v>
      </c>
      <c r="DF184" s="71">
        <v>22755.12090545</v>
      </c>
      <c r="DG184" s="71">
        <v>39954.636246920003</v>
      </c>
      <c r="DH184" s="71">
        <v>49204.985235849999</v>
      </c>
      <c r="DI184" s="71">
        <v>62311.425341820002</v>
      </c>
      <c r="DJ184" s="71">
        <v>69924.08245088</v>
      </c>
      <c r="DK184" s="71">
        <v>74957.31381711</v>
      </c>
      <c r="DL184" s="71">
        <v>81932.928968909997</v>
      </c>
      <c r="DM184" s="71">
        <v>89314.480988150011</v>
      </c>
      <c r="DN184" s="71">
        <v>96171.080747589993</v>
      </c>
      <c r="DO184" s="71">
        <v>99813.347558170019</v>
      </c>
      <c r="DP184" s="71">
        <v>106447.97052992</v>
      </c>
      <c r="DQ184" s="71">
        <v>151080.63691052</v>
      </c>
      <c r="DR184" s="71">
        <v>34136.994848069997</v>
      </c>
      <c r="DS184" s="71">
        <v>61332.081484570008</v>
      </c>
      <c r="DT184" s="71">
        <v>79175.59873356999</v>
      </c>
      <c r="DU184" s="71">
        <v>93592.416092839994</v>
      </c>
      <c r="DV184" s="71">
        <v>114092.10656359</v>
      </c>
      <c r="DW184" s="71">
        <v>126825.75821729</v>
      </c>
      <c r="DX184" s="71">
        <v>139984.8745681</v>
      </c>
      <c r="DY184" s="71">
        <v>155718.23975554999</v>
      </c>
      <c r="DZ184" s="71">
        <v>175453.66441509</v>
      </c>
      <c r="EA184" s="71">
        <v>196648.69873231999</v>
      </c>
      <c r="EB184" s="71">
        <v>256972.33665996999</v>
      </c>
      <c r="EC184" s="71">
        <v>326403.86640930001</v>
      </c>
      <c r="ED184" s="71">
        <v>38700.497891389998</v>
      </c>
      <c r="EE184" s="71">
        <v>62605.890551930002</v>
      </c>
      <c r="EF184" s="71">
        <v>152508.86835136</v>
      </c>
      <c r="EG184" s="71">
        <v>223444.85846036</v>
      </c>
      <c r="EH184" s="71">
        <v>272144.10072603001</v>
      </c>
      <c r="EI184" s="71">
        <v>316587.79475380998</v>
      </c>
      <c r="EJ184" s="71">
        <v>357425.98315977998</v>
      </c>
      <c r="EK184" s="71">
        <v>439606.83143830003</v>
      </c>
      <c r="EL184" s="71">
        <v>492699.79252759001</v>
      </c>
      <c r="EM184" s="71">
        <v>519422.1058585</v>
      </c>
      <c r="EN184" s="71">
        <v>545522.82808557991</v>
      </c>
      <c r="EO184" s="71">
        <v>587711.48347698001</v>
      </c>
      <c r="EP184" s="71">
        <v>36383.71561118</v>
      </c>
      <c r="EQ184" s="71">
        <v>180871.35070618</v>
      </c>
      <c r="ER184" s="71">
        <v>254567.53931602</v>
      </c>
      <c r="ES184" s="71">
        <v>298490.02116042993</v>
      </c>
      <c r="ET184" s="71">
        <v>163573.34580653999</v>
      </c>
      <c r="EU184" s="71">
        <v>201647.88851426</v>
      </c>
      <c r="EV184" s="71">
        <v>245427.22126602</v>
      </c>
      <c r="EW184" s="71">
        <v>269314.04835703003</v>
      </c>
      <c r="EX184" s="71">
        <v>292682.03613025998</v>
      </c>
      <c r="EY184" s="71">
        <v>323591.30735850002</v>
      </c>
      <c r="EZ184" s="71">
        <v>349273.0788058301</v>
      </c>
      <c r="FA184" s="71">
        <v>409213.34476738999</v>
      </c>
      <c r="FB184" s="71">
        <v>44886.896910279997</v>
      </c>
      <c r="FC184" s="71">
        <v>81229.814483310009</v>
      </c>
      <c r="FD184" s="71">
        <v>103236.28412414</v>
      </c>
      <c r="FE184" s="71">
        <v>136176.88130035001</v>
      </c>
      <c r="FF184" s="71">
        <v>167254.95986837</v>
      </c>
      <c r="FG184" s="71">
        <v>194085.90545193999</v>
      </c>
      <c r="FH184" s="71">
        <v>226601.67621276001</v>
      </c>
      <c r="FI184" s="71">
        <v>248412.22976495</v>
      </c>
      <c r="FJ184" s="71">
        <f>+FJ185+FJ186+FJ187+FJ188</f>
        <v>280363.70805133</v>
      </c>
      <c r="FK184" s="71">
        <f>+FK185+FK186+FK187+FK188</f>
        <v>302827.66273652</v>
      </c>
      <c r="FL184" s="71">
        <f>+FL185+FL186+FL187+FL188</f>
        <v>319879.35408588999</v>
      </c>
      <c r="FM184" s="71">
        <f>+FM185+FM186+FM187+FM188</f>
        <v>379924.39671480999</v>
      </c>
      <c r="FN184" s="71">
        <f>+FN185+FN186+FN187+FN188</f>
        <v>72612.638734209992</v>
      </c>
      <c r="FO184" s="71">
        <f>+FO185+FO186+FO187+FO188</f>
        <v>183341.49375246</v>
      </c>
      <c r="FP184" s="71">
        <f>+FP185+FP186+FP187+FP188</f>
        <v>281173.86207162001</v>
      </c>
      <c r="FQ184" s="71">
        <f>+FQ185+FQ186+FQ187+FQ188</f>
        <v>377496.12209690001</v>
      </c>
      <c r="FR184" s="71">
        <f>+FR185+FR186+FR187+FR188</f>
        <v>466408.39807450003</v>
      </c>
      <c r="FS184" s="71">
        <f>+FS185+FS186+FS187+FS188</f>
        <v>593505.5866105</v>
      </c>
      <c r="FT184" s="71">
        <f>+FT185+FT186+FT187+FT188</f>
        <v>947727.40038302995</v>
      </c>
      <c r="FU184" s="71">
        <f>+FU185+FU186+FU187+FU188</f>
        <v>1137184.5205600499</v>
      </c>
      <c r="FV184" s="71">
        <f>+FV185+FV186+FV187+FV188</f>
        <v>1389884.62209</v>
      </c>
      <c r="FW184" s="71">
        <f>+FW185+FW186+FW187+FW188</f>
        <v>1825337.2331379901</v>
      </c>
      <c r="FX184" s="71">
        <f>+FX185+FX186+FX187+FX188</f>
        <v>2110908.6692386302</v>
      </c>
      <c r="FY184" s="71">
        <f>+FY185+FY186+FY187+FY188</f>
        <v>2413801.43414714</v>
      </c>
      <c r="FZ184" s="71">
        <f>+FZ185+FZ186+FZ187+FZ188</f>
        <v>429317.94722406002</v>
      </c>
      <c r="GA184" s="71">
        <f>+GA185+GA186+GA187+GA188</f>
        <v>700028.71161073004</v>
      </c>
      <c r="GB184" s="71">
        <f>+GB185+GB186+GB187+GB188</f>
        <v>1261062.7412624001</v>
      </c>
      <c r="GC184" s="71">
        <f>+GC185+GC186+GC187+GC188</f>
        <v>1883690.403806</v>
      </c>
      <c r="GD184" s="71">
        <f>+GD185+GD186+GD187+GD188</f>
        <v>2194092.1190800001</v>
      </c>
      <c r="GE184" s="71">
        <f>+GE185+GE186+GE187+GE188</f>
        <v>2635413.1623600014</v>
      </c>
      <c r="GF184" s="71">
        <f>+GF185+GF186+GF187+GF188</f>
        <v>3121567.7804320003</v>
      </c>
      <c r="GG184" s="71">
        <f>+GG185+GG186+GG187+GG188</f>
        <v>3616021.2600979991</v>
      </c>
      <c r="GH184" s="71">
        <f>+GH185+GH186+GH187+GH188</f>
        <v>4262953.9292089995</v>
      </c>
      <c r="GI184" s="71">
        <f>+GI185+GI186+GI187+GI188</f>
        <v>4601549.1488359999</v>
      </c>
      <c r="GJ184" s="71">
        <f>+GJ185+GJ186+GJ187+GJ188</f>
        <v>4970676.1236190004</v>
      </c>
      <c r="GK184" s="71">
        <f>+GK185+GK186+GK187+GK188</f>
        <v>5468253.5906699989</v>
      </c>
      <c r="GL184" s="71">
        <f>+GL185+GL186+GL187+GL188</f>
        <v>292995.40799779998</v>
      </c>
      <c r="GM184" s="71">
        <f>+GM185+GM186+GM187+GM188</f>
        <v>888146.5447065098</v>
      </c>
      <c r="GN184" s="71">
        <f>+GN185+GN186+GN187+GN188</f>
        <v>1446024.1195852</v>
      </c>
      <c r="GO184" s="71">
        <f>+GO185+GO186+GO187+GO188</f>
        <v>1670105.8852949999</v>
      </c>
      <c r="GP184" s="71">
        <f>+GP185+GP186+GP187+GP188</f>
        <v>1847718.0825038401</v>
      </c>
      <c r="GQ184" s="71">
        <f>+GQ185+GQ186+GQ187+GQ188</f>
        <v>2172475.7270419411</v>
      </c>
      <c r="GR184" s="71">
        <f>+GR185+GR186+GR187+GR188</f>
        <v>2236019.1139603499</v>
      </c>
      <c r="GS184" s="71">
        <f>+GS185+GS186+GS187+GS188</f>
        <v>2296889.0189275802</v>
      </c>
      <c r="GT184" s="71">
        <f>+GT185+GT186+GT187+GT188</f>
        <v>2370520.4008691399</v>
      </c>
      <c r="GU184" s="71">
        <f>+GU185+GU186+GU187+GU188</f>
        <v>2448662.7193646403</v>
      </c>
      <c r="GV184" s="71">
        <f>+GV185+GV186+GV187+GV188</f>
        <v>2507346.6245398796</v>
      </c>
      <c r="GW184" s="71">
        <f>+GW185+GW186+GW187+GW188</f>
        <v>2585659.0846751812</v>
      </c>
      <c r="GX184" s="71">
        <f>+GX185+GX186+GX187+GX188</f>
        <v>82280.572767839985</v>
      </c>
      <c r="GY184" s="71">
        <f>+GY185+GY186+GY187+GY188</f>
        <v>228333.475768</v>
      </c>
      <c r="GZ184" s="71">
        <f>+GZ185+GZ186+GZ187+GZ188</f>
        <v>362971.27066889999</v>
      </c>
      <c r="HA184" s="71">
        <f>+HA185+HA186+HA187+HA188</f>
        <v>475534.55870341003</v>
      </c>
      <c r="HB184" s="71">
        <f>+HB185+HB186+HB187+HB188</f>
        <v>534591.65492481994</v>
      </c>
      <c r="HC184" s="71">
        <f>+HC185+HC186+HC187+HC188</f>
        <v>599009.36727175012</v>
      </c>
      <c r="HD184" s="71">
        <f>+HD185+HD186+HD187+HD188</f>
        <v>633190.87640085001</v>
      </c>
      <c r="HE184" s="71">
        <f>+HE185+HE186+HE187+HE188</f>
        <v>671938.76588438998</v>
      </c>
      <c r="HF184" s="71">
        <f>+HF185+HF186+HF187+HF188</f>
        <v>695117.57848864002</v>
      </c>
      <c r="HG184" s="71">
        <f>+HG185+HG186+HG187+HG188</f>
        <v>718534.17140583997</v>
      </c>
      <c r="HH184" s="71">
        <f>+HH185+HH186+HH187+HH188</f>
        <v>740561.22832261992</v>
      </c>
      <c r="HI184" s="71">
        <f>+HI185+HI186+HI187+HI188</f>
        <v>766465.75057984004</v>
      </c>
      <c r="HJ184" s="71">
        <f>+HJ185+HJ186+HJ187+HJ188</f>
        <v>41117.789048659986</v>
      </c>
      <c r="HK184" s="71">
        <f>+HK185+HK186+HK187+HK188</f>
        <v>67619.06846758</v>
      </c>
      <c r="HL184" s="71">
        <f>+HL185+HL186+HL187+HL188</f>
        <v>106290.57505607999</v>
      </c>
      <c r="HM184" s="71">
        <f>+HM185+HM186+HM187+HM188</f>
        <v>132946.12623415</v>
      </c>
      <c r="HN184" s="71">
        <f>+HN185+HN186+HN187+HN188</f>
        <v>201554.59059928</v>
      </c>
      <c r="HO184" s="71">
        <f>+HO185+HO186+HO187+HO188</f>
        <v>261465.19719241001</v>
      </c>
      <c r="HP184" s="71">
        <f>+HP185+HP186+HP187+HP188</f>
        <v>301946.79134350998</v>
      </c>
      <c r="HQ184" s="71">
        <f>+HQ185+HQ186+HQ187+HQ188</f>
        <v>349716.74382864003</v>
      </c>
      <c r="HR184" s="71">
        <f>+HR185+HR186+HR187+HR188</f>
        <v>385113.50494849996</v>
      </c>
      <c r="HS184" s="71">
        <f>+HS185+HS186+HS187+HS188</f>
        <v>435836.84052019002</v>
      </c>
      <c r="HT184" s="71">
        <f>+HT185+HT186+HT187+HT188</f>
        <v>489153.53414251003</v>
      </c>
      <c r="HU184" s="71">
        <f>+HU185+HU186+HU187+HU188</f>
        <v>551345.29159638996</v>
      </c>
      <c r="HV184" s="71">
        <f>+HV185+HV186+HV187+HV188</f>
        <v>65029.822796749999</v>
      </c>
      <c r="HW184" s="71">
        <f>+HW185+HW186+HW187+HW188</f>
        <v>73878.92559952999</v>
      </c>
      <c r="HX184" s="71">
        <f>+HX185+HX186+HX187+HX188</f>
        <v>110901.29338798999</v>
      </c>
      <c r="HY184" s="71">
        <f>+HY185+HY186+HY187+HY188</f>
        <v>136572.98354525003</v>
      </c>
      <c r="HZ184" s="71">
        <f>+HZ185+HZ186+HZ187+HZ188</f>
        <v>215027.68209574002</v>
      </c>
      <c r="IA184" s="71">
        <f>+IA185+IA186+IA187+IA188</f>
        <v>273250.74682434002</v>
      </c>
      <c r="IB184" s="71">
        <f>+IB185+IB186+IB187+IB188</f>
        <v>342435.48204161</v>
      </c>
      <c r="IC184" s="71">
        <f>+IC185+IC186+IC187+IC188</f>
        <v>426533.52431605011</v>
      </c>
      <c r="ID184" s="71">
        <f>+ID185+ID186+ID187+ID188</f>
        <v>478471.16446300002</v>
      </c>
      <c r="IE184" s="71">
        <f>+IE185+IE186+IE187+IE188</f>
        <v>519692.37646661</v>
      </c>
      <c r="IF184" s="71">
        <f>+IF185+IF186+IF187+IF188</f>
        <v>556651.25391086005</v>
      </c>
      <c r="IG184" s="71">
        <f>+IG185+IG186+IG187+IG188</f>
        <v>619729.88221465005</v>
      </c>
      <c r="IH184" s="71">
        <f>+IH185+IH186+IH187+IH188</f>
        <v>28486.100405380002</v>
      </c>
      <c r="II184" s="71">
        <f>+II185+II186+II187+II188</f>
        <v>69854.934722139995</v>
      </c>
      <c r="IJ184" s="71">
        <f>+IJ185+IJ186+IJ187+IJ188</f>
        <v>175694.29490600998</v>
      </c>
      <c r="IK184" s="71">
        <f>+IK185+IK186+IK187+IK188</f>
        <v>250659.38854368997</v>
      </c>
      <c r="IL184" s="71">
        <f>+IL185+IL186+IL187+IL188</f>
        <v>316625.25482123002</v>
      </c>
      <c r="IM184" s="71">
        <f>+IM185+IM186+IM187+IM188</f>
        <v>384422.79944574996</v>
      </c>
      <c r="IN184" s="71">
        <f>+IN185+IN186+IN187+IN188</f>
        <v>478416.17334035004</v>
      </c>
      <c r="IO184" s="71">
        <f>+IO185+IO186+IO187+IO188</f>
        <v>526609.19403492997</v>
      </c>
      <c r="IP184" s="71">
        <f>+IP185+IP186+IP187+IP188</f>
        <v>572454.68744901998</v>
      </c>
      <c r="IQ184" s="71">
        <f>+IQ185+IQ186+IQ187+IQ188</f>
        <v>610246.79718880006</v>
      </c>
      <c r="IR184" s="71">
        <f>+IR185+IR186+IR187+IR188</f>
        <v>650788.93442951003</v>
      </c>
      <c r="IS184" s="71">
        <f>+IS185+IS186+IS187+IS188</f>
        <v>855524.19364888</v>
      </c>
      <c r="IT184" s="71">
        <f>+IT185+IT186+IT187+IT188</f>
        <v>138212.97638322</v>
      </c>
      <c r="IU184" s="71">
        <f>+IU185+IU186+IU187+IU188</f>
        <v>277988.55924520001</v>
      </c>
      <c r="IV184" s="71">
        <f>+IV185+IV186+IV187+IV188</f>
        <v>577667.51053744997</v>
      </c>
      <c r="IW184" s="71">
        <f>+IW185+IW186+IW187+IW188</f>
        <v>875700.98610162002</v>
      </c>
      <c r="IX184" s="71">
        <f>+IX185+IX186+IX187+IX188</f>
        <v>1206639.8475311401</v>
      </c>
      <c r="IY184" s="71">
        <f>+IY185+IY186+IY187+IY188</f>
        <v>1313606.16172184</v>
      </c>
      <c r="IZ184" s="71">
        <f>+IZ185+IZ186+IZ187+IZ188</f>
        <v>1411953.8516946398</v>
      </c>
      <c r="JA184" s="71">
        <f>+JA185+JA186+JA187+JA188</f>
        <v>1466092</v>
      </c>
      <c r="JB184" s="71">
        <f>+JB185+JB186+JB187+JB188</f>
        <v>1481942.38288924</v>
      </c>
      <c r="JC184" s="71">
        <f>+JC185+JC186+JC187+JC188</f>
        <v>1579176.9070115702</v>
      </c>
      <c r="JD184" s="71">
        <f>+JD185+JD186+JD187+JD188</f>
        <v>1598524.8599483296</v>
      </c>
      <c r="JE184" s="71">
        <f>+JE185+JE186+JE187+JE188</f>
        <v>1634944.0766215301</v>
      </c>
      <c r="JF184" s="71">
        <f>+JF185+JF186+JF187+JF188</f>
        <v>60159.379245200013</v>
      </c>
    </row>
    <row r="185" spans="1:266 16384:16384" ht="12.9" customHeight="1" x14ac:dyDescent="0.2">
      <c r="A185" s="113" t="s">
        <v>182</v>
      </c>
      <c r="B185" s="53"/>
      <c r="C185" s="53"/>
      <c r="D185" s="53"/>
      <c r="E185" s="45"/>
      <c r="F185" s="45"/>
      <c r="G185" s="45"/>
      <c r="H185" s="53"/>
      <c r="I185" s="53"/>
      <c r="J185" s="53"/>
      <c r="K185" s="53"/>
      <c r="L185" s="51"/>
      <c r="M185" s="51"/>
      <c r="N185" s="53"/>
      <c r="O185" s="53"/>
      <c r="P185" s="53"/>
      <c r="Q185" s="45"/>
      <c r="R185" s="45"/>
      <c r="S185" s="45"/>
      <c r="T185" s="53"/>
      <c r="U185" s="53"/>
      <c r="V185" s="53"/>
      <c r="W185" s="53"/>
      <c r="X185" s="51"/>
      <c r="Y185" s="51"/>
      <c r="Z185" s="7"/>
      <c r="AA185" s="7"/>
      <c r="AB185" s="7"/>
      <c r="AC185" s="74"/>
      <c r="AD185" s="74"/>
      <c r="AE185" s="74"/>
      <c r="AF185" s="7"/>
      <c r="AG185" s="74"/>
      <c r="AH185" s="74"/>
      <c r="AI185" s="74"/>
      <c r="AJ185" s="74"/>
      <c r="AK185" s="74"/>
      <c r="AL185" s="7"/>
      <c r="AM185" s="7"/>
      <c r="AN185" s="7"/>
      <c r="AO185" s="7"/>
      <c r="AP185" s="7"/>
      <c r="AQ185" s="7"/>
      <c r="AR185" s="7"/>
      <c r="AS185" s="74"/>
      <c r="AT185" s="74"/>
      <c r="AU185" s="74"/>
      <c r="AV185" s="74"/>
      <c r="AW185" s="74"/>
      <c r="AX185" s="7"/>
      <c r="AY185" s="7"/>
      <c r="AZ185" s="7"/>
      <c r="BA185" s="74"/>
      <c r="BB185" s="74"/>
      <c r="BC185" s="74"/>
      <c r="BD185" s="7"/>
      <c r="BE185" s="7"/>
      <c r="BF185" s="7"/>
      <c r="BG185" s="74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  <c r="CC185" s="7"/>
      <c r="CD185" s="7"/>
      <c r="CE185" s="7"/>
      <c r="CF185" s="7"/>
      <c r="CG185" s="7"/>
      <c r="CH185" s="7"/>
      <c r="CI185" s="7"/>
      <c r="CJ185" s="7"/>
      <c r="CK185" s="7"/>
      <c r="CL185" s="7"/>
      <c r="CM185" s="7"/>
      <c r="CN185" s="7"/>
      <c r="CO185" s="7"/>
      <c r="CP185" s="7"/>
      <c r="CQ185" s="7"/>
      <c r="CR185" s="7"/>
      <c r="CS185" s="7"/>
      <c r="CT185" s="7"/>
      <c r="CU185" s="7"/>
      <c r="CV185" s="7"/>
      <c r="CW185" s="7"/>
      <c r="CX185" s="7"/>
      <c r="CY185" s="7"/>
      <c r="CZ185" s="7"/>
      <c r="DA185" s="7"/>
      <c r="DB185" s="7"/>
      <c r="DC185" s="7"/>
      <c r="DD185" s="7"/>
      <c r="DE185" s="7"/>
      <c r="DF185" s="7"/>
      <c r="DG185" s="7"/>
      <c r="DH185" s="7"/>
      <c r="DI185" s="7"/>
      <c r="DJ185" s="7"/>
      <c r="DK185" s="7"/>
      <c r="DL185" s="7"/>
      <c r="DM185" s="7"/>
      <c r="DN185" s="7"/>
      <c r="DO185" s="7"/>
      <c r="DP185" s="7"/>
      <c r="DQ185" s="7"/>
      <c r="DR185" s="7"/>
      <c r="DS185" s="7"/>
      <c r="DT185" s="7"/>
      <c r="DU185" s="7"/>
      <c r="DV185" s="7"/>
      <c r="DW185" s="7"/>
      <c r="DX185" s="7"/>
      <c r="DY185" s="7"/>
      <c r="DZ185" s="7"/>
      <c r="EA185" s="7"/>
      <c r="EB185" s="7"/>
      <c r="EC185" s="7"/>
      <c r="ED185" s="7"/>
      <c r="EE185" s="7"/>
      <c r="EF185" s="7"/>
      <c r="EG185" s="7"/>
      <c r="EH185" s="7"/>
      <c r="EI185" s="7"/>
      <c r="EJ185" s="7"/>
      <c r="EK185" s="7"/>
      <c r="EL185" s="7"/>
      <c r="EM185" s="7"/>
      <c r="EN185" s="7"/>
      <c r="EO185" s="7"/>
      <c r="EP185" s="7"/>
      <c r="EQ185" s="7"/>
      <c r="ER185" s="7"/>
      <c r="ES185" s="7"/>
      <c r="ET185" s="7"/>
      <c r="EU185" s="7"/>
      <c r="EV185" s="7"/>
      <c r="EW185" s="7"/>
      <c r="EX185" s="7"/>
      <c r="EY185" s="7"/>
      <c r="EZ185" s="7"/>
      <c r="FA185" s="7"/>
      <c r="FB185" s="7"/>
      <c r="FC185" s="7"/>
      <c r="FD185" s="7"/>
      <c r="FE185" s="7"/>
      <c r="FF185" s="7"/>
      <c r="FG185" s="7"/>
      <c r="FH185" s="7"/>
      <c r="FI185" s="7"/>
      <c r="FJ185" s="7">
        <v>111169.97442297</v>
      </c>
      <c r="FK185" s="7">
        <v>122920.20929579</v>
      </c>
      <c r="FL185" s="7">
        <v>131416.44404427</v>
      </c>
      <c r="FM185" s="7">
        <v>146740.43510095999</v>
      </c>
      <c r="FN185" s="7">
        <v>19494.844467449999</v>
      </c>
      <c r="FO185" s="7">
        <v>35680.4369821</v>
      </c>
      <c r="FP185" s="7">
        <v>53045.98683794</v>
      </c>
      <c r="FQ185" s="7">
        <v>70405.320929180001</v>
      </c>
      <c r="FR185" s="7">
        <v>84704.520173090015</v>
      </c>
      <c r="FS185" s="7">
        <v>101094.08778608</v>
      </c>
      <c r="FT185" s="7">
        <v>123080.18456754999</v>
      </c>
      <c r="FU185" s="7">
        <v>139805.93758396001</v>
      </c>
      <c r="FV185" s="7">
        <v>152741.87122445001</v>
      </c>
      <c r="FW185" s="7">
        <v>167306.57131120999</v>
      </c>
      <c r="FX185" s="7">
        <v>180971.34976752999</v>
      </c>
      <c r="FY185" s="7">
        <v>195967.59512313001</v>
      </c>
      <c r="FZ185" s="7">
        <v>31847.26519713</v>
      </c>
      <c r="GA185" s="7">
        <v>37106.289124000003</v>
      </c>
      <c r="GB185" s="7">
        <v>44589.116356000013</v>
      </c>
      <c r="GC185" s="7">
        <v>33180.900090000003</v>
      </c>
      <c r="GD185" s="7">
        <v>34553.164292000001</v>
      </c>
      <c r="GE185" s="7">
        <v>36242.75200700001</v>
      </c>
      <c r="GF185" s="7">
        <v>37602.433258999998</v>
      </c>
      <c r="GG185" s="7">
        <v>38669.344119999987</v>
      </c>
      <c r="GH185" s="7">
        <v>39852.373658999997</v>
      </c>
      <c r="GI185" s="7">
        <v>40620.507379000002</v>
      </c>
      <c r="GJ185" s="7">
        <v>41315.020789999988</v>
      </c>
      <c r="GK185" s="7">
        <v>42218.834468000001</v>
      </c>
      <c r="GL185" s="7">
        <v>362.04506800000001</v>
      </c>
      <c r="GM185" s="7">
        <v>1271.8725320000001</v>
      </c>
      <c r="GN185" s="7">
        <v>4135.7445495699994</v>
      </c>
      <c r="GO185" s="7">
        <v>7937.1792420000002</v>
      </c>
      <c r="GP185" s="7">
        <v>9957.2790939999995</v>
      </c>
      <c r="GQ185" s="7">
        <v>19248.332587000001</v>
      </c>
      <c r="GR185" s="7">
        <v>28494.972160000001</v>
      </c>
      <c r="GS185" s="7">
        <v>38482.162915000001</v>
      </c>
      <c r="GT185" s="7">
        <v>46229.143012</v>
      </c>
      <c r="GU185" s="7">
        <v>56810.315057000007</v>
      </c>
      <c r="GV185" s="7">
        <v>67024.486707999997</v>
      </c>
      <c r="GW185" s="7">
        <v>69179.714020999992</v>
      </c>
      <c r="GX185" s="7">
        <v>713.14423599999998</v>
      </c>
      <c r="GY185" s="7">
        <v>2019.176659</v>
      </c>
      <c r="GZ185" s="7">
        <v>3297.8230760000001</v>
      </c>
      <c r="HA185" s="7">
        <v>4184.7501999999986</v>
      </c>
      <c r="HB185" s="7">
        <v>4993.229437</v>
      </c>
      <c r="HC185" s="7">
        <v>5798.0413869999993</v>
      </c>
      <c r="HD185" s="7">
        <v>6993.369831</v>
      </c>
      <c r="HE185" s="7">
        <v>7940.2869889999993</v>
      </c>
      <c r="HF185" s="7">
        <v>8581.8474779999997</v>
      </c>
      <c r="HG185" s="7">
        <v>9169.7040440000001</v>
      </c>
      <c r="HH185" s="7">
        <v>9621.7532489999994</v>
      </c>
      <c r="HI185" s="7">
        <v>10238.96895</v>
      </c>
      <c r="HJ185" s="7">
        <v>779.67230399999994</v>
      </c>
      <c r="HK185" s="7">
        <v>1353.521747</v>
      </c>
      <c r="HL185" s="7">
        <v>2082.493097</v>
      </c>
      <c r="HM185" s="7">
        <v>2684.6382570000001</v>
      </c>
      <c r="HN185" s="7">
        <v>3702.383186999999</v>
      </c>
      <c r="HO185" s="7">
        <v>4952.0826230000002</v>
      </c>
      <c r="HP185" s="7">
        <v>14033.880204999999</v>
      </c>
      <c r="HQ185" s="7">
        <v>17803.255443999999</v>
      </c>
      <c r="HR185" s="7">
        <v>18218.403855</v>
      </c>
      <c r="HS185" s="7">
        <v>18807.790079999999</v>
      </c>
      <c r="HT185" s="7">
        <v>19340.163798000001</v>
      </c>
      <c r="HU185" s="7">
        <v>20214.118935999999</v>
      </c>
      <c r="HV185" s="7">
        <v>1076.8278250000001</v>
      </c>
      <c r="HW185" s="7">
        <v>1796.0234800000001</v>
      </c>
      <c r="HX185" s="7">
        <v>2517.7063010000002</v>
      </c>
      <c r="HY185" s="7">
        <v>3229.8829940000001</v>
      </c>
      <c r="HZ185" s="7">
        <v>4528.9878849999996</v>
      </c>
      <c r="IA185" s="7">
        <v>6017.6452590000008</v>
      </c>
      <c r="IB185" s="7">
        <v>8028.0114349999994</v>
      </c>
      <c r="IC185" s="7">
        <v>9850.0263410000007</v>
      </c>
      <c r="ID185" s="7">
        <v>11879.034683</v>
      </c>
      <c r="IE185" s="7">
        <v>13332.136133</v>
      </c>
      <c r="IF185" s="7">
        <v>14937.234648</v>
      </c>
      <c r="IG185" s="7">
        <v>42102.538052000004</v>
      </c>
      <c r="IH185" s="7">
        <v>1304.651376</v>
      </c>
      <c r="II185" s="7">
        <v>2581.7641020000001</v>
      </c>
      <c r="IJ185" s="7">
        <v>48080.317519999997</v>
      </c>
      <c r="IK185" s="7">
        <v>80937.66567599999</v>
      </c>
      <c r="IL185" s="7">
        <v>107998.928186</v>
      </c>
      <c r="IM185" s="7">
        <v>136246.38858999999</v>
      </c>
      <c r="IN185" s="7">
        <v>176157.313016</v>
      </c>
      <c r="IO185" s="7">
        <v>197049.427391</v>
      </c>
      <c r="IP185" s="7">
        <v>217052.109902</v>
      </c>
      <c r="IQ185" s="7">
        <v>234004.32234700001</v>
      </c>
      <c r="IR185" s="7">
        <v>259136.75124899999</v>
      </c>
      <c r="IS185" s="7">
        <v>354327.77446400002</v>
      </c>
      <c r="IT185" s="7">
        <v>60777.236863000013</v>
      </c>
      <c r="IU185" s="7">
        <v>124163.980488</v>
      </c>
      <c r="IV185" s="7">
        <v>255188.86387</v>
      </c>
      <c r="IW185" s="7">
        <v>378313.71411</v>
      </c>
      <c r="IX185" s="7">
        <v>517020.226616</v>
      </c>
      <c r="IY185" s="7">
        <v>564592.72635100002</v>
      </c>
      <c r="IZ185" s="7">
        <v>605053.5901739999</v>
      </c>
      <c r="JA185" s="7">
        <v>628984</v>
      </c>
      <c r="JB185" s="7">
        <v>629423.0985790001</v>
      </c>
      <c r="JC185" s="7">
        <v>629743.15976900014</v>
      </c>
      <c r="JD185" s="7">
        <v>629969.260488</v>
      </c>
      <c r="JE185" s="7">
        <v>630478.58417300007</v>
      </c>
      <c r="JF185" s="7">
        <v>312.82916999999998</v>
      </c>
    </row>
    <row r="186" spans="1:266 16384:16384" ht="12.9" customHeight="1" x14ac:dyDescent="0.2">
      <c r="A186" s="113" t="s">
        <v>183</v>
      </c>
      <c r="B186" s="53"/>
      <c r="C186" s="53"/>
      <c r="D186" s="53"/>
      <c r="E186" s="45"/>
      <c r="F186" s="45"/>
      <c r="G186" s="45"/>
      <c r="H186" s="53"/>
      <c r="I186" s="53"/>
      <c r="J186" s="53"/>
      <c r="K186" s="53"/>
      <c r="L186" s="51"/>
      <c r="M186" s="51"/>
      <c r="N186" s="53"/>
      <c r="O186" s="53"/>
      <c r="P186" s="53"/>
      <c r="Q186" s="45"/>
      <c r="R186" s="45"/>
      <c r="S186" s="45"/>
      <c r="T186" s="53"/>
      <c r="U186" s="53"/>
      <c r="V186" s="53"/>
      <c r="W186" s="53"/>
      <c r="X186" s="51"/>
      <c r="Y186" s="51"/>
      <c r="Z186" s="7"/>
      <c r="AA186" s="7"/>
      <c r="AB186" s="7"/>
      <c r="AC186" s="74"/>
      <c r="AD186" s="74"/>
      <c r="AE186" s="74"/>
      <c r="AF186" s="7"/>
      <c r="AG186" s="74"/>
      <c r="AH186" s="74"/>
      <c r="AI186" s="74"/>
      <c r="AJ186" s="74"/>
      <c r="AK186" s="74"/>
      <c r="AL186" s="7"/>
      <c r="AM186" s="7"/>
      <c r="AN186" s="7"/>
      <c r="AO186" s="7"/>
      <c r="AP186" s="7"/>
      <c r="AQ186" s="7"/>
      <c r="AR186" s="7"/>
      <c r="AS186" s="74"/>
      <c r="AT186" s="74"/>
      <c r="AU186" s="74"/>
      <c r="AV186" s="74"/>
      <c r="AW186" s="74"/>
      <c r="AX186" s="7"/>
      <c r="AY186" s="7"/>
      <c r="AZ186" s="7"/>
      <c r="BA186" s="74"/>
      <c r="BB186" s="74"/>
      <c r="BC186" s="74"/>
      <c r="BD186" s="7"/>
      <c r="BE186" s="7"/>
      <c r="BF186" s="7"/>
      <c r="BG186" s="74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  <c r="CC186" s="7"/>
      <c r="CD186" s="7"/>
      <c r="CE186" s="7"/>
      <c r="CF186" s="7"/>
      <c r="CG186" s="7"/>
      <c r="CH186" s="7"/>
      <c r="CI186" s="7"/>
      <c r="CJ186" s="7"/>
      <c r="CK186" s="7"/>
      <c r="CL186" s="7"/>
      <c r="CM186" s="7"/>
      <c r="CN186" s="7"/>
      <c r="CO186" s="7"/>
      <c r="CP186" s="7"/>
      <c r="CQ186" s="7"/>
      <c r="CR186" s="7"/>
      <c r="CS186" s="7"/>
      <c r="CT186" s="7"/>
      <c r="CU186" s="7"/>
      <c r="CV186" s="7"/>
      <c r="CW186" s="7"/>
      <c r="CX186" s="7"/>
      <c r="CY186" s="7"/>
      <c r="CZ186" s="7"/>
      <c r="DA186" s="7"/>
      <c r="DB186" s="7"/>
      <c r="DC186" s="7"/>
      <c r="DD186" s="7"/>
      <c r="DE186" s="7"/>
      <c r="DF186" s="7"/>
      <c r="DG186" s="7"/>
      <c r="DH186" s="7"/>
      <c r="DI186" s="7"/>
      <c r="DJ186" s="7"/>
      <c r="DK186" s="7"/>
      <c r="DL186" s="7"/>
      <c r="DM186" s="7"/>
      <c r="DN186" s="7"/>
      <c r="DO186" s="7"/>
      <c r="DP186" s="7"/>
      <c r="DQ186" s="7"/>
      <c r="DR186" s="7"/>
      <c r="DS186" s="7"/>
      <c r="DT186" s="7"/>
      <c r="DU186" s="7"/>
      <c r="DV186" s="7"/>
      <c r="DW186" s="7"/>
      <c r="DX186" s="7"/>
      <c r="DY186" s="7"/>
      <c r="DZ186" s="7"/>
      <c r="EA186" s="7"/>
      <c r="EB186" s="7"/>
      <c r="EC186" s="7"/>
      <c r="ED186" s="7"/>
      <c r="EE186" s="7"/>
      <c r="EF186" s="7"/>
      <c r="EG186" s="7"/>
      <c r="EH186" s="7"/>
      <c r="EI186" s="7"/>
      <c r="EJ186" s="7"/>
      <c r="EK186" s="7"/>
      <c r="EL186" s="7"/>
      <c r="EM186" s="7"/>
      <c r="EN186" s="7"/>
      <c r="EO186" s="7"/>
      <c r="EP186" s="7"/>
      <c r="EQ186" s="7"/>
      <c r="ER186" s="7"/>
      <c r="ES186" s="7"/>
      <c r="ET186" s="7"/>
      <c r="EU186" s="7"/>
      <c r="EV186" s="7"/>
      <c r="EW186" s="7"/>
      <c r="EX186" s="7"/>
      <c r="EY186" s="7"/>
      <c r="EZ186" s="7"/>
      <c r="FA186" s="7"/>
      <c r="FB186" s="7"/>
      <c r="FC186" s="7"/>
      <c r="FD186" s="7"/>
      <c r="FE186" s="7"/>
      <c r="FF186" s="7"/>
      <c r="FG186" s="7"/>
      <c r="FH186" s="7"/>
      <c r="FI186" s="7"/>
      <c r="FJ186" s="7">
        <v>0</v>
      </c>
      <c r="FK186" s="7">
        <v>0</v>
      </c>
      <c r="FL186" s="7">
        <v>0</v>
      </c>
      <c r="FM186" s="7">
        <v>0</v>
      </c>
      <c r="FN186" s="7">
        <v>0</v>
      </c>
      <c r="FO186" s="7">
        <v>0</v>
      </c>
      <c r="FP186" s="7">
        <v>0</v>
      </c>
      <c r="FQ186" s="7">
        <v>0</v>
      </c>
      <c r="FR186" s="7">
        <v>0</v>
      </c>
      <c r="FS186" s="7">
        <v>0</v>
      </c>
      <c r="FT186" s="7">
        <v>0</v>
      </c>
      <c r="FU186" s="7">
        <v>0</v>
      </c>
      <c r="FV186" s="7">
        <v>0</v>
      </c>
      <c r="FW186" s="7">
        <v>0</v>
      </c>
      <c r="FX186" s="7">
        <v>0</v>
      </c>
      <c r="FY186" s="7">
        <v>0</v>
      </c>
      <c r="FZ186" s="7">
        <v>0</v>
      </c>
      <c r="GA186" s="7">
        <v>0</v>
      </c>
      <c r="GB186" s="7">
        <v>0</v>
      </c>
      <c r="GC186" s="7">
        <v>0</v>
      </c>
      <c r="GD186" s="7">
        <v>0</v>
      </c>
      <c r="GE186" s="7">
        <v>0</v>
      </c>
      <c r="GF186" s="7">
        <v>0</v>
      </c>
      <c r="GG186" s="7">
        <v>0</v>
      </c>
      <c r="GH186" s="7">
        <v>0</v>
      </c>
      <c r="GI186" s="7">
        <v>0</v>
      </c>
      <c r="GJ186" s="7">
        <v>0</v>
      </c>
      <c r="GK186" s="7">
        <v>0</v>
      </c>
      <c r="GL186" s="7">
        <v>0</v>
      </c>
      <c r="GM186" s="7">
        <v>0</v>
      </c>
      <c r="GN186" s="7">
        <v>0</v>
      </c>
      <c r="GO186" s="7">
        <v>0</v>
      </c>
      <c r="GP186" s="7">
        <v>0</v>
      </c>
      <c r="GQ186" s="7">
        <v>0</v>
      </c>
      <c r="GR186" s="7">
        <v>0</v>
      </c>
      <c r="GS186" s="7">
        <v>0</v>
      </c>
      <c r="GT186" s="7">
        <v>0</v>
      </c>
      <c r="GU186" s="7">
        <v>0</v>
      </c>
      <c r="GV186" s="7">
        <v>0</v>
      </c>
      <c r="GW186" s="7">
        <v>0</v>
      </c>
      <c r="GX186" s="7">
        <v>0</v>
      </c>
      <c r="GY186" s="7">
        <v>0</v>
      </c>
      <c r="GZ186" s="7">
        <v>0</v>
      </c>
      <c r="HA186" s="7">
        <v>0</v>
      </c>
      <c r="HB186" s="7">
        <v>0</v>
      </c>
      <c r="HC186" s="7">
        <v>0</v>
      </c>
      <c r="HD186" s="7">
        <v>0</v>
      </c>
      <c r="HE186" s="7">
        <v>0</v>
      </c>
      <c r="HF186" s="7">
        <v>0</v>
      </c>
      <c r="HG186" s="7">
        <v>0</v>
      </c>
      <c r="HH186" s="7">
        <v>0</v>
      </c>
      <c r="HI186" s="7">
        <v>0</v>
      </c>
      <c r="HJ186" s="7">
        <v>0</v>
      </c>
      <c r="HK186" s="7">
        <v>0</v>
      </c>
      <c r="HL186" s="7">
        <v>0</v>
      </c>
      <c r="HM186" s="7">
        <v>0</v>
      </c>
      <c r="HN186" s="7">
        <v>0</v>
      </c>
      <c r="HO186" s="7">
        <v>0</v>
      </c>
      <c r="HP186" s="7">
        <v>0</v>
      </c>
      <c r="HQ186" s="7">
        <v>0</v>
      </c>
      <c r="HR186" s="7">
        <v>0</v>
      </c>
      <c r="HS186" s="7">
        <v>0</v>
      </c>
      <c r="HT186" s="7">
        <v>0</v>
      </c>
      <c r="HU186" s="7">
        <v>0</v>
      </c>
      <c r="HV186" s="7">
        <v>0</v>
      </c>
      <c r="HW186" s="7">
        <v>0</v>
      </c>
      <c r="HX186" s="7">
        <v>0</v>
      </c>
      <c r="HY186" s="7">
        <v>0</v>
      </c>
      <c r="HZ186" s="7">
        <v>0</v>
      </c>
      <c r="IA186" s="7">
        <v>0</v>
      </c>
      <c r="IB186" s="7">
        <v>0</v>
      </c>
      <c r="IC186" s="7">
        <v>0</v>
      </c>
      <c r="ID186" s="7">
        <v>0</v>
      </c>
      <c r="IE186" s="7">
        <v>0</v>
      </c>
      <c r="IF186" s="7">
        <v>0</v>
      </c>
      <c r="IG186" s="7">
        <v>0</v>
      </c>
      <c r="IH186" s="7">
        <v>0</v>
      </c>
      <c r="II186" s="7">
        <v>0</v>
      </c>
      <c r="IJ186" s="7">
        <v>0</v>
      </c>
      <c r="IK186" s="7">
        <v>0</v>
      </c>
      <c r="IL186" s="7">
        <v>0</v>
      </c>
      <c r="IM186" s="7">
        <v>0</v>
      </c>
      <c r="IN186" s="7">
        <v>0</v>
      </c>
      <c r="IO186" s="7">
        <v>0</v>
      </c>
      <c r="IP186" s="7">
        <v>0</v>
      </c>
      <c r="IQ186" s="7">
        <v>0</v>
      </c>
      <c r="IR186" s="7">
        <v>0</v>
      </c>
      <c r="IS186" s="7">
        <v>0</v>
      </c>
      <c r="IT186" s="7">
        <v>0</v>
      </c>
      <c r="IU186" s="7">
        <v>0</v>
      </c>
      <c r="IV186" s="7">
        <v>0</v>
      </c>
      <c r="IW186" s="7">
        <v>0</v>
      </c>
      <c r="IX186" s="7">
        <v>0</v>
      </c>
      <c r="IY186" s="7">
        <v>0</v>
      </c>
      <c r="IZ186" s="7">
        <v>0</v>
      </c>
      <c r="JA186" s="7">
        <v>0</v>
      </c>
      <c r="JB186" s="7">
        <v>0</v>
      </c>
      <c r="JC186" s="7">
        <v>0</v>
      </c>
      <c r="JD186" s="7">
        <v>0</v>
      </c>
      <c r="JE186" s="7">
        <v>0</v>
      </c>
      <c r="JF186" s="7">
        <v>0</v>
      </c>
    </row>
    <row r="187" spans="1:266 16384:16384" ht="12.9" customHeight="1" x14ac:dyDescent="0.2">
      <c r="A187" s="113" t="s">
        <v>184</v>
      </c>
      <c r="B187" s="53"/>
      <c r="C187" s="53"/>
      <c r="D187" s="53"/>
      <c r="E187" s="45"/>
      <c r="F187" s="45"/>
      <c r="G187" s="45"/>
      <c r="H187" s="53"/>
      <c r="I187" s="53"/>
      <c r="J187" s="53"/>
      <c r="K187" s="53"/>
      <c r="L187" s="51"/>
      <c r="M187" s="51"/>
      <c r="N187" s="53"/>
      <c r="O187" s="53"/>
      <c r="P187" s="53"/>
      <c r="Q187" s="45"/>
      <c r="R187" s="45"/>
      <c r="S187" s="45"/>
      <c r="T187" s="53"/>
      <c r="U187" s="53"/>
      <c r="V187" s="53"/>
      <c r="W187" s="53"/>
      <c r="X187" s="51"/>
      <c r="Y187" s="51"/>
      <c r="Z187" s="7"/>
      <c r="AA187" s="7"/>
      <c r="AB187" s="7"/>
      <c r="AC187" s="74"/>
      <c r="AD187" s="74"/>
      <c r="AE187" s="74"/>
      <c r="AF187" s="7"/>
      <c r="AG187" s="74"/>
      <c r="AH187" s="74"/>
      <c r="AI187" s="74"/>
      <c r="AJ187" s="74"/>
      <c r="AK187" s="74"/>
      <c r="AL187" s="7"/>
      <c r="AM187" s="7"/>
      <c r="AN187" s="7"/>
      <c r="AO187" s="7"/>
      <c r="AP187" s="7"/>
      <c r="AQ187" s="7"/>
      <c r="AR187" s="7"/>
      <c r="AS187" s="74"/>
      <c r="AT187" s="74"/>
      <c r="AU187" s="74"/>
      <c r="AV187" s="74"/>
      <c r="AW187" s="74"/>
      <c r="AX187" s="7"/>
      <c r="AY187" s="7"/>
      <c r="AZ187" s="7"/>
      <c r="BA187" s="74"/>
      <c r="BB187" s="74"/>
      <c r="BC187" s="74"/>
      <c r="BD187" s="7"/>
      <c r="BE187" s="7"/>
      <c r="BF187" s="7"/>
      <c r="BG187" s="74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  <c r="CC187" s="7"/>
      <c r="CD187" s="7"/>
      <c r="CE187" s="7"/>
      <c r="CF187" s="7"/>
      <c r="CG187" s="7"/>
      <c r="CH187" s="7"/>
      <c r="CI187" s="7"/>
      <c r="CJ187" s="7"/>
      <c r="CK187" s="7"/>
      <c r="CL187" s="7"/>
      <c r="CM187" s="7"/>
      <c r="CN187" s="7"/>
      <c r="CO187" s="7"/>
      <c r="CP187" s="7"/>
      <c r="CQ187" s="7"/>
      <c r="CR187" s="7"/>
      <c r="CS187" s="7"/>
      <c r="CT187" s="7"/>
      <c r="CU187" s="7"/>
      <c r="CV187" s="7"/>
      <c r="CW187" s="7"/>
      <c r="CX187" s="7"/>
      <c r="CY187" s="7"/>
      <c r="CZ187" s="7"/>
      <c r="DA187" s="7"/>
      <c r="DB187" s="7"/>
      <c r="DC187" s="7"/>
      <c r="DD187" s="7"/>
      <c r="DE187" s="7"/>
      <c r="DF187" s="7"/>
      <c r="DG187" s="7"/>
      <c r="DH187" s="7"/>
      <c r="DI187" s="7"/>
      <c r="DJ187" s="7"/>
      <c r="DK187" s="7"/>
      <c r="DL187" s="7"/>
      <c r="DM187" s="7"/>
      <c r="DN187" s="7"/>
      <c r="DO187" s="7"/>
      <c r="DP187" s="7"/>
      <c r="DQ187" s="7"/>
      <c r="DR187" s="7"/>
      <c r="DS187" s="7"/>
      <c r="DT187" s="7"/>
      <c r="DU187" s="7"/>
      <c r="DV187" s="7"/>
      <c r="DW187" s="7"/>
      <c r="DX187" s="7"/>
      <c r="DY187" s="7"/>
      <c r="DZ187" s="7"/>
      <c r="EA187" s="7"/>
      <c r="EB187" s="7"/>
      <c r="EC187" s="7"/>
      <c r="ED187" s="7"/>
      <c r="EE187" s="7"/>
      <c r="EF187" s="7"/>
      <c r="EG187" s="7"/>
      <c r="EH187" s="7"/>
      <c r="EI187" s="7"/>
      <c r="EJ187" s="7"/>
      <c r="EK187" s="7"/>
      <c r="EL187" s="7"/>
      <c r="EM187" s="7"/>
      <c r="EN187" s="7"/>
      <c r="EO187" s="7"/>
      <c r="EP187" s="7"/>
      <c r="EQ187" s="7"/>
      <c r="ER187" s="7"/>
      <c r="ES187" s="7"/>
      <c r="ET187" s="7"/>
      <c r="EU187" s="7"/>
      <c r="EV187" s="7"/>
      <c r="EW187" s="7"/>
      <c r="EX187" s="7"/>
      <c r="EY187" s="7"/>
      <c r="EZ187" s="7"/>
      <c r="FA187" s="7"/>
      <c r="FB187" s="7"/>
      <c r="FC187" s="7"/>
      <c r="FD187" s="7"/>
      <c r="FE187" s="7"/>
      <c r="FF187" s="7"/>
      <c r="FG187" s="7"/>
      <c r="FH187" s="7"/>
      <c r="FI187" s="7"/>
      <c r="FJ187" s="7">
        <v>169193.73362836</v>
      </c>
      <c r="FK187" s="7">
        <v>179907.45344072999</v>
      </c>
      <c r="FL187" s="7">
        <v>188462.91004161999</v>
      </c>
      <c r="FM187" s="7">
        <v>233183.96161385</v>
      </c>
      <c r="FN187" s="7">
        <v>53117.79426676</v>
      </c>
      <c r="FO187" s="7">
        <v>147661.05677036001</v>
      </c>
      <c r="FP187" s="7">
        <v>228127.87523368001</v>
      </c>
      <c r="FQ187" s="7">
        <v>307090.80116772</v>
      </c>
      <c r="FR187" s="7">
        <v>381703.87790140999</v>
      </c>
      <c r="FS187" s="7">
        <v>492411.49882441998</v>
      </c>
      <c r="FT187" s="7">
        <v>824647.21581547998</v>
      </c>
      <c r="FU187" s="7">
        <v>997378.58297609002</v>
      </c>
      <c r="FV187" s="7">
        <v>1237142.75086555</v>
      </c>
      <c r="FW187" s="7">
        <v>1658030.6618267801</v>
      </c>
      <c r="FX187" s="7">
        <v>1929937.3194711001</v>
      </c>
      <c r="FY187" s="7">
        <v>2217833.8390240101</v>
      </c>
      <c r="FZ187" s="7">
        <v>397469.77952793002</v>
      </c>
      <c r="GA187" s="7">
        <v>662921.51998773008</v>
      </c>
      <c r="GB187" s="7">
        <v>1216472.7224073999</v>
      </c>
      <c r="GC187" s="7">
        <v>1850508.601217</v>
      </c>
      <c r="GD187" s="7">
        <v>2159538.0522889998</v>
      </c>
      <c r="GE187" s="7">
        <v>2599169.5078540011</v>
      </c>
      <c r="GF187" s="7">
        <v>3083964.4446740001</v>
      </c>
      <c r="GG187" s="7">
        <v>3577351.013478999</v>
      </c>
      <c r="GH187" s="7">
        <v>4223100.6530510001</v>
      </c>
      <c r="GI187" s="7">
        <v>4560927.7389580002</v>
      </c>
      <c r="GJ187" s="7">
        <v>4929360.2003300004</v>
      </c>
      <c r="GK187" s="7">
        <v>5426033.8537029997</v>
      </c>
      <c r="GL187" s="7">
        <v>286743.4296728</v>
      </c>
      <c r="GM187" s="7">
        <v>886874.67217450985</v>
      </c>
      <c r="GN187" s="7">
        <v>1441888.3750356301</v>
      </c>
      <c r="GO187" s="7">
        <v>1662168.7060529999</v>
      </c>
      <c r="GP187" s="7">
        <v>1837760.80255384</v>
      </c>
      <c r="GQ187" s="7">
        <v>2153227.3935989412</v>
      </c>
      <c r="GR187" s="7">
        <v>2207524.14094435</v>
      </c>
      <c r="GS187" s="7">
        <v>2258406.8551555802</v>
      </c>
      <c r="GT187" s="7">
        <v>2324291.2570011402</v>
      </c>
      <c r="GU187" s="7">
        <v>2391852.4034516402</v>
      </c>
      <c r="GV187" s="7">
        <v>2440322.1369758798</v>
      </c>
      <c r="GW187" s="7">
        <v>2516479.3697981811</v>
      </c>
      <c r="GX187" s="7">
        <v>81567.428531839993</v>
      </c>
      <c r="GY187" s="7">
        <v>226314.29910900001</v>
      </c>
      <c r="GZ187" s="7">
        <v>359673.44759290002</v>
      </c>
      <c r="HA187" s="7">
        <v>471349.80850341002</v>
      </c>
      <c r="HB187" s="7">
        <v>529598.42548781994</v>
      </c>
      <c r="HC187" s="7">
        <v>593211.32588475011</v>
      </c>
      <c r="HD187" s="7">
        <v>626197.50656985003</v>
      </c>
      <c r="HE187" s="7">
        <v>663998.47889538994</v>
      </c>
      <c r="HF187" s="7">
        <v>686535.73101064004</v>
      </c>
      <c r="HG187" s="7">
        <v>709364.46736183995</v>
      </c>
      <c r="HH187" s="7">
        <v>730939.47507361998</v>
      </c>
      <c r="HI187" s="7">
        <v>756226.78162984003</v>
      </c>
      <c r="HJ187" s="7">
        <v>40338.116744659987</v>
      </c>
      <c r="HK187" s="7">
        <v>66265.546720579994</v>
      </c>
      <c r="HL187" s="7">
        <v>104208.08195907999</v>
      </c>
      <c r="HM187" s="7">
        <v>130261.48797715</v>
      </c>
      <c r="HN187" s="7">
        <v>197852.20741228</v>
      </c>
      <c r="HO187" s="7">
        <v>256513.11456941001</v>
      </c>
      <c r="HP187" s="7">
        <v>287912.91113850998</v>
      </c>
      <c r="HQ187" s="7">
        <v>331913.48838464002</v>
      </c>
      <c r="HR187" s="7">
        <v>366895.10109349998</v>
      </c>
      <c r="HS187" s="7">
        <v>417029.05044019001</v>
      </c>
      <c r="HT187" s="7">
        <v>469813.37034451001</v>
      </c>
      <c r="HU187" s="7">
        <v>531131.17266038992</v>
      </c>
      <c r="HV187" s="7">
        <v>63952.994971749999</v>
      </c>
      <c r="HW187" s="7">
        <v>72082.902119529987</v>
      </c>
      <c r="HX187" s="7">
        <v>108383.58708699</v>
      </c>
      <c r="HY187" s="7">
        <v>133343.10055125001</v>
      </c>
      <c r="HZ187" s="7">
        <v>210498.69421074001</v>
      </c>
      <c r="IA187" s="7">
        <v>267233.10156534001</v>
      </c>
      <c r="IB187" s="7">
        <v>334407.47060661</v>
      </c>
      <c r="IC187" s="7">
        <v>416683.49797505012</v>
      </c>
      <c r="ID187" s="7">
        <v>466592.12978000002</v>
      </c>
      <c r="IE187" s="7">
        <v>506360.24033360998</v>
      </c>
      <c r="IF187" s="7">
        <v>541714.01926286006</v>
      </c>
      <c r="IG187" s="7">
        <v>577627.34416265006</v>
      </c>
      <c r="IH187" s="7">
        <v>27181.449029380001</v>
      </c>
      <c r="II187" s="7">
        <v>67273.170620139994</v>
      </c>
      <c r="IJ187" s="7">
        <v>127613.97738601</v>
      </c>
      <c r="IK187" s="7">
        <v>169721.72286769</v>
      </c>
      <c r="IL187" s="7">
        <v>208626.32663523001</v>
      </c>
      <c r="IM187" s="7">
        <v>248176.41085575</v>
      </c>
      <c r="IN187" s="7">
        <v>302258.86032435001</v>
      </c>
      <c r="IO187" s="7">
        <v>329559.76664392999</v>
      </c>
      <c r="IP187" s="7">
        <v>355402.57754701999</v>
      </c>
      <c r="IQ187" s="7">
        <v>376242.47484180011</v>
      </c>
      <c r="IR187" s="7">
        <v>391652.18318051001</v>
      </c>
      <c r="IS187" s="7">
        <v>501196.41918487998</v>
      </c>
      <c r="IT187" s="7">
        <v>77435.739520219999</v>
      </c>
      <c r="IU187" s="7">
        <v>153824.57875720001</v>
      </c>
      <c r="IV187" s="7">
        <v>322440.64666745003</v>
      </c>
      <c r="IW187" s="7">
        <v>497349.27199162001</v>
      </c>
      <c r="IX187" s="7">
        <v>689581.62091514003</v>
      </c>
      <c r="IY187" s="7">
        <v>748975.43537084013</v>
      </c>
      <c r="IZ187" s="7">
        <v>806862.26152063988</v>
      </c>
      <c r="JA187" s="7">
        <v>837070</v>
      </c>
      <c r="JB187" s="7">
        <v>852481.28431023995</v>
      </c>
      <c r="JC187" s="7">
        <v>949395.74724257004</v>
      </c>
      <c r="JD187" s="7">
        <v>968517.54781932977</v>
      </c>
      <c r="JE187" s="7">
        <v>1004426.5738625299</v>
      </c>
      <c r="JF187" s="7">
        <v>55996.467106200012</v>
      </c>
    </row>
    <row r="188" spans="1:266 16384:16384" ht="12.9" customHeight="1" x14ac:dyDescent="0.2">
      <c r="A188" s="113" t="s">
        <v>185</v>
      </c>
      <c r="B188" s="53"/>
      <c r="C188" s="53"/>
      <c r="D188" s="53"/>
      <c r="E188" s="45"/>
      <c r="F188" s="45"/>
      <c r="G188" s="45"/>
      <c r="H188" s="53"/>
      <c r="I188" s="53"/>
      <c r="J188" s="53"/>
      <c r="K188" s="53"/>
      <c r="L188" s="51"/>
      <c r="M188" s="51"/>
      <c r="N188" s="53"/>
      <c r="O188" s="53"/>
      <c r="P188" s="53"/>
      <c r="Q188" s="45"/>
      <c r="R188" s="45"/>
      <c r="S188" s="45"/>
      <c r="T188" s="53"/>
      <c r="U188" s="53"/>
      <c r="V188" s="53"/>
      <c r="W188" s="53"/>
      <c r="X188" s="51"/>
      <c r="Y188" s="51"/>
      <c r="Z188" s="7"/>
      <c r="AA188" s="7"/>
      <c r="AB188" s="7"/>
      <c r="AC188" s="74"/>
      <c r="AD188" s="74"/>
      <c r="AE188" s="74"/>
      <c r="AF188" s="7"/>
      <c r="AG188" s="74"/>
      <c r="AH188" s="74"/>
      <c r="AI188" s="74"/>
      <c r="AJ188" s="74"/>
      <c r="AK188" s="74"/>
      <c r="AL188" s="7"/>
      <c r="AM188" s="7"/>
      <c r="AN188" s="7"/>
      <c r="AO188" s="7"/>
      <c r="AP188" s="7"/>
      <c r="AQ188" s="7"/>
      <c r="AR188" s="7"/>
      <c r="AS188" s="74"/>
      <c r="AT188" s="74"/>
      <c r="AU188" s="74"/>
      <c r="AV188" s="74"/>
      <c r="AW188" s="74"/>
      <c r="AX188" s="7"/>
      <c r="AY188" s="7"/>
      <c r="AZ188" s="7"/>
      <c r="BA188" s="74"/>
      <c r="BB188" s="74"/>
      <c r="BC188" s="74"/>
      <c r="BD188" s="7"/>
      <c r="BE188" s="7"/>
      <c r="BF188" s="7"/>
      <c r="BG188" s="74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  <c r="CC188" s="7"/>
      <c r="CD188" s="7"/>
      <c r="CE188" s="7"/>
      <c r="CF188" s="7"/>
      <c r="CG188" s="7"/>
      <c r="CH188" s="7"/>
      <c r="CI188" s="7"/>
      <c r="CJ188" s="7"/>
      <c r="CK188" s="7"/>
      <c r="CL188" s="7"/>
      <c r="CM188" s="7"/>
      <c r="CN188" s="7"/>
      <c r="CO188" s="7"/>
      <c r="CP188" s="7"/>
      <c r="CQ188" s="7"/>
      <c r="CR188" s="7"/>
      <c r="CS188" s="7"/>
      <c r="CT188" s="7"/>
      <c r="CU188" s="7"/>
      <c r="CV188" s="7"/>
      <c r="CW188" s="7"/>
      <c r="CX188" s="7"/>
      <c r="CY188" s="7"/>
      <c r="CZ188" s="7"/>
      <c r="DA188" s="7"/>
      <c r="DB188" s="7"/>
      <c r="DC188" s="7"/>
      <c r="DD188" s="7"/>
      <c r="DE188" s="7"/>
      <c r="DF188" s="7"/>
      <c r="DG188" s="7"/>
      <c r="DH188" s="7"/>
      <c r="DI188" s="7"/>
      <c r="DJ188" s="7"/>
      <c r="DK188" s="7"/>
      <c r="DL188" s="7"/>
      <c r="DM188" s="7"/>
      <c r="DN188" s="7"/>
      <c r="DO188" s="7"/>
      <c r="DP188" s="7"/>
      <c r="DQ188" s="7"/>
      <c r="DR188" s="7"/>
      <c r="DS188" s="7"/>
      <c r="DT188" s="7"/>
      <c r="DU188" s="7"/>
      <c r="DV188" s="7"/>
      <c r="DW188" s="7"/>
      <c r="DX188" s="7"/>
      <c r="DY188" s="7"/>
      <c r="DZ188" s="7"/>
      <c r="EA188" s="7"/>
      <c r="EB188" s="7"/>
      <c r="EC188" s="7"/>
      <c r="ED188" s="7"/>
      <c r="EE188" s="7"/>
      <c r="EF188" s="7"/>
      <c r="EG188" s="7"/>
      <c r="EH188" s="7"/>
      <c r="EI188" s="7"/>
      <c r="EJ188" s="7"/>
      <c r="EK188" s="7"/>
      <c r="EL188" s="7"/>
      <c r="EM188" s="7"/>
      <c r="EN188" s="7"/>
      <c r="EO188" s="7"/>
      <c r="EP188" s="7"/>
      <c r="EQ188" s="7"/>
      <c r="ER188" s="7"/>
      <c r="ES188" s="7"/>
      <c r="ET188" s="7"/>
      <c r="EU188" s="7"/>
      <c r="EV188" s="7"/>
      <c r="EW188" s="7"/>
      <c r="EX188" s="7"/>
      <c r="EY188" s="7"/>
      <c r="EZ188" s="7"/>
      <c r="FA188" s="7"/>
      <c r="FB188" s="7"/>
      <c r="FC188" s="7"/>
      <c r="FD188" s="7"/>
      <c r="FE188" s="7"/>
      <c r="FF188" s="7"/>
      <c r="FG188" s="7"/>
      <c r="FH188" s="7"/>
      <c r="FI188" s="7"/>
      <c r="FJ188" s="7">
        <v>0</v>
      </c>
      <c r="FK188" s="7">
        <v>0</v>
      </c>
      <c r="FL188" s="7">
        <v>0</v>
      </c>
      <c r="FM188" s="7">
        <v>0</v>
      </c>
      <c r="FN188" s="7">
        <v>0</v>
      </c>
      <c r="FO188" s="7">
        <v>0</v>
      </c>
      <c r="FP188" s="7">
        <v>0</v>
      </c>
      <c r="FQ188" s="7">
        <v>0</v>
      </c>
      <c r="FR188" s="7">
        <v>0</v>
      </c>
      <c r="FS188" s="7">
        <v>0</v>
      </c>
      <c r="FT188" s="7">
        <v>0</v>
      </c>
      <c r="FU188" s="7">
        <v>0</v>
      </c>
      <c r="FV188" s="7">
        <v>0</v>
      </c>
      <c r="FW188" s="7">
        <v>0</v>
      </c>
      <c r="FX188" s="7">
        <v>0</v>
      </c>
      <c r="FY188" s="7">
        <v>0</v>
      </c>
      <c r="FZ188" s="7">
        <v>0.90249899999999994</v>
      </c>
      <c r="GA188" s="7">
        <v>0.90249899999999994</v>
      </c>
      <c r="GB188" s="7">
        <v>0.90249899999999994</v>
      </c>
      <c r="GC188" s="7">
        <v>0.90249899999999994</v>
      </c>
      <c r="GD188" s="7">
        <v>0.90249899999999994</v>
      </c>
      <c r="GE188" s="7">
        <v>0.90249899999999994</v>
      </c>
      <c r="GF188" s="7">
        <v>0.90249899999999994</v>
      </c>
      <c r="GG188" s="7">
        <v>0.90249899999999994</v>
      </c>
      <c r="GH188" s="7">
        <v>0.90249899999999994</v>
      </c>
      <c r="GI188" s="7">
        <v>0.90249900000000005</v>
      </c>
      <c r="GJ188" s="7">
        <v>0.90249900000000005</v>
      </c>
      <c r="GK188" s="7">
        <v>0.90249900000000005</v>
      </c>
      <c r="GL188" s="7">
        <v>5889.9332570000006</v>
      </c>
      <c r="GM188" s="7">
        <v>0</v>
      </c>
      <c r="GN188" s="7">
        <v>0</v>
      </c>
      <c r="GO188" s="7">
        <v>0</v>
      </c>
      <c r="GP188" s="7">
        <v>8.5599999999999999E-4</v>
      </c>
      <c r="GQ188" s="7">
        <v>8.5599999999999999E-4</v>
      </c>
      <c r="GR188" s="7">
        <v>8.5599999999999999E-4</v>
      </c>
      <c r="GS188" s="7">
        <v>8.5700000000000001E-4</v>
      </c>
      <c r="GT188" s="7">
        <v>8.5599999999999999E-4</v>
      </c>
      <c r="GU188" s="7">
        <v>8.5599999999999999E-4</v>
      </c>
      <c r="GV188" s="7">
        <v>8.5599999999999999E-4</v>
      </c>
      <c r="GW188" s="7">
        <v>8.5599999999999999E-4</v>
      </c>
      <c r="GX188" s="7">
        <v>0</v>
      </c>
      <c r="GY188" s="7">
        <v>0</v>
      </c>
      <c r="GZ188" s="7">
        <v>0</v>
      </c>
      <c r="HA188" s="7">
        <v>0</v>
      </c>
      <c r="HB188" s="7">
        <v>0</v>
      </c>
      <c r="HC188" s="7">
        <v>0</v>
      </c>
      <c r="HD188" s="7">
        <v>0</v>
      </c>
      <c r="HE188" s="7">
        <v>0</v>
      </c>
      <c r="HF188" s="7">
        <v>0</v>
      </c>
      <c r="HG188" s="7">
        <v>0</v>
      </c>
      <c r="HH188" s="7">
        <v>0</v>
      </c>
      <c r="HI188" s="7">
        <v>0</v>
      </c>
      <c r="HJ188" s="7">
        <v>0</v>
      </c>
      <c r="HK188" s="7">
        <v>0</v>
      </c>
      <c r="HL188" s="7">
        <v>0</v>
      </c>
      <c r="HM188" s="7">
        <v>0</v>
      </c>
      <c r="HN188" s="7">
        <v>0</v>
      </c>
      <c r="HO188" s="7">
        <v>0</v>
      </c>
      <c r="HP188" s="7">
        <v>0</v>
      </c>
      <c r="HQ188" s="7">
        <v>0</v>
      </c>
      <c r="HR188" s="7">
        <v>0</v>
      </c>
      <c r="HS188" s="7">
        <v>0</v>
      </c>
      <c r="HT188" s="7">
        <v>0</v>
      </c>
      <c r="HU188" s="7">
        <v>0</v>
      </c>
      <c r="HV188" s="7">
        <v>0</v>
      </c>
      <c r="HW188" s="7">
        <v>0</v>
      </c>
      <c r="HX188" s="7">
        <v>0</v>
      </c>
      <c r="HY188" s="7">
        <v>0</v>
      </c>
      <c r="HZ188" s="7">
        <v>0</v>
      </c>
      <c r="IA188" s="7">
        <v>0</v>
      </c>
      <c r="IB188" s="7">
        <v>0</v>
      </c>
      <c r="IC188" s="7">
        <v>0</v>
      </c>
      <c r="ID188" s="7">
        <v>0</v>
      </c>
      <c r="IE188" s="7">
        <v>0</v>
      </c>
      <c r="IF188" s="7">
        <v>0</v>
      </c>
      <c r="IG188" s="7">
        <v>0</v>
      </c>
      <c r="IH188" s="7">
        <v>0</v>
      </c>
      <c r="II188" s="7">
        <v>0</v>
      </c>
      <c r="IJ188" s="7">
        <v>0</v>
      </c>
      <c r="IK188" s="7">
        <v>0</v>
      </c>
      <c r="IL188" s="7">
        <v>0</v>
      </c>
      <c r="IM188" s="7">
        <v>0</v>
      </c>
      <c r="IN188" s="7">
        <v>0</v>
      </c>
      <c r="IO188" s="7">
        <v>0</v>
      </c>
      <c r="IP188" s="7">
        <v>0</v>
      </c>
      <c r="IQ188" s="7">
        <v>0</v>
      </c>
      <c r="IR188" s="7">
        <v>0</v>
      </c>
      <c r="IS188" s="7">
        <v>0</v>
      </c>
      <c r="IT188" s="7">
        <v>0</v>
      </c>
      <c r="IU188" s="7">
        <v>0</v>
      </c>
      <c r="IV188" s="7">
        <v>38</v>
      </c>
      <c r="IW188" s="7">
        <v>38</v>
      </c>
      <c r="IX188" s="7">
        <v>38</v>
      </c>
      <c r="IY188" s="7">
        <v>38</v>
      </c>
      <c r="IZ188" s="7">
        <v>38</v>
      </c>
      <c r="JA188" s="7">
        <v>38</v>
      </c>
      <c r="JB188" s="7">
        <v>38</v>
      </c>
      <c r="JC188" s="7">
        <v>38</v>
      </c>
      <c r="JD188" s="7">
        <v>38.051640999999996</v>
      </c>
      <c r="JE188" s="7">
        <v>38.918585999999998</v>
      </c>
      <c r="JF188" s="7">
        <v>3850.082969</v>
      </c>
    </row>
    <row r="189" spans="1:266 16384:16384" ht="12.9" customHeight="1" x14ac:dyDescent="0.2">
      <c r="A189" s="31" t="s">
        <v>186</v>
      </c>
      <c r="B189" s="53"/>
      <c r="C189" s="53"/>
      <c r="D189" s="53"/>
      <c r="E189" s="45"/>
      <c r="F189" s="45"/>
      <c r="G189" s="45"/>
      <c r="H189" s="53"/>
      <c r="I189" s="53"/>
      <c r="J189" s="53"/>
      <c r="K189" s="53"/>
      <c r="L189" s="51"/>
      <c r="M189" s="51"/>
      <c r="N189" s="53"/>
      <c r="O189" s="53"/>
      <c r="P189" s="53"/>
      <c r="Q189" s="45"/>
      <c r="R189" s="45"/>
      <c r="S189" s="45"/>
      <c r="T189" s="53"/>
      <c r="U189" s="53"/>
      <c r="V189" s="53"/>
      <c r="W189" s="53"/>
      <c r="X189" s="51"/>
      <c r="Y189" s="51"/>
      <c r="Z189" s="24">
        <f>+Z175+Z178+Z179-Z184</f>
        <v>21803</v>
      </c>
      <c r="AA189" s="24">
        <f>+AA175+AA178+AA179-AA184</f>
        <v>42011</v>
      </c>
      <c r="AB189" s="24">
        <f>+AB175+AB178+AB179-AB184</f>
        <v>61859</v>
      </c>
      <c r="AC189" s="24">
        <f>+AC175+AC178+AC179-AC184</f>
        <v>82518</v>
      </c>
      <c r="AD189" s="24">
        <f>+AD175+AD178+AD179-AD184</f>
        <v>105406</v>
      </c>
      <c r="AE189" s="24">
        <f>+AE175+AE178+AE179-AE184</f>
        <v>130540</v>
      </c>
      <c r="AF189" s="24">
        <f>+AF175+AF178+AF179-AF184</f>
        <v>151350</v>
      </c>
      <c r="AG189" s="24">
        <f>+AG175+AG178+AG179-AG184</f>
        <v>170065</v>
      </c>
      <c r="AH189" s="24">
        <f>+AH175+AH178+AH179-AH184</f>
        <v>145247</v>
      </c>
      <c r="AI189" s="24">
        <f>+AI175+AI178+AI179-AI184</f>
        <v>164088</v>
      </c>
      <c r="AJ189" s="24">
        <f>+AJ175+AJ178+AJ179-AJ184</f>
        <v>182492</v>
      </c>
      <c r="AK189" s="24">
        <f>+AK175+AK178+AK179-AK184</f>
        <v>201845</v>
      </c>
      <c r="AL189" s="24">
        <f>+AL175+AL178+AL179-AL184</f>
        <v>15558</v>
      </c>
      <c r="AM189" s="24">
        <f>+AM175+AM178+AM179-AM184</f>
        <v>30588</v>
      </c>
      <c r="AN189" s="24">
        <f>+AN175+AN178+AN179-AN184</f>
        <v>48581</v>
      </c>
      <c r="AO189" s="24">
        <f>+AO175+AO178+AO179-AO184</f>
        <v>61273</v>
      </c>
      <c r="AP189" s="24">
        <f>+AP175+AP178+AP179-AP184</f>
        <v>75135</v>
      </c>
      <c r="AQ189" s="24">
        <f>+AQ175+AQ178+AQ179-AQ184</f>
        <v>92563</v>
      </c>
      <c r="AR189" s="24">
        <f>+AR175+AR178+AR179-AR184</f>
        <v>107799.05811290986</v>
      </c>
      <c r="AS189" s="24">
        <f>+AS175+AS178+AS179-AS184</f>
        <v>125315.47021392992</v>
      </c>
      <c r="AT189" s="24">
        <f>+AT175+AT178+AT179-AT184</f>
        <v>142306.58301798016</v>
      </c>
      <c r="AU189" s="24">
        <f>+AU175+AU178+AU179-AU184</f>
        <v>160076.3864358697</v>
      </c>
      <c r="AV189" s="24">
        <f>+AV175+AV178+AV179-AV184</f>
        <v>191715.39736646009</v>
      </c>
      <c r="AW189" s="24">
        <f>+AW175+AW178+AW179-AW184</f>
        <v>213702.25971658004</v>
      </c>
      <c r="AX189" s="24">
        <f>+AX175+AX178+AX179-AX184</f>
        <v>16847.139412950004</v>
      </c>
      <c r="AY189" s="24">
        <f>+AY175+AY178+AY179-AY184</f>
        <v>33207.921087179981</v>
      </c>
      <c r="AZ189" s="24">
        <f>+AZ175+AZ178+AZ179-AZ184</f>
        <v>52133.520250919988</v>
      </c>
      <c r="BA189" s="24">
        <f>+BA175+BA178+BA179-BA184</f>
        <v>68723.066686550184</v>
      </c>
      <c r="BB189" s="24">
        <f>+BB175+BB178+BB179-BB184</f>
        <v>86042.643340000097</v>
      </c>
      <c r="BC189" s="24">
        <f>+BC175+BC178+BC179-BC184</f>
        <v>105493.16896220995</v>
      </c>
      <c r="BD189" s="24">
        <f>+BD175+BD178+BD179-BD184</f>
        <v>123859.40584008012</v>
      </c>
      <c r="BE189" s="24">
        <f>+BE175+BE178+BE179-BE184</f>
        <v>141858.82038580003</v>
      </c>
      <c r="BF189" s="24">
        <f>+BF175+BF178+BF179-BF184</f>
        <v>161830.92135389009</v>
      </c>
      <c r="BG189" s="24">
        <f>+BG175+BG178+BG179-BG184</f>
        <v>183638.81556568996</v>
      </c>
      <c r="BH189" s="24">
        <f>+BH175+BH178+BH179-BH184</f>
        <v>206417.76801523002</v>
      </c>
      <c r="BI189" s="24">
        <f>+BI175+BI178+BI179-BI184</f>
        <v>228042</v>
      </c>
      <c r="BJ189" s="24">
        <f>+BJ175+BJ178+BJ179-BJ184</f>
        <v>21224.826149669996</v>
      </c>
      <c r="BK189" s="24">
        <f>+BK175+BK178+BK179-BK184</f>
        <v>42241.632293220006</v>
      </c>
      <c r="BL189" s="24">
        <f>+BL175+BL178+BL179-BL184</f>
        <v>65839.112922140004</v>
      </c>
      <c r="BM189" s="24">
        <f>+BM175+BM178+BM179-BM184</f>
        <v>87419.837602250002</v>
      </c>
      <c r="BN189" s="24">
        <f>+BN175+BN178+BN179-BN184</f>
        <v>110276.52292552002</v>
      </c>
      <c r="BO189" s="24">
        <f>+BO175+BO178+BO179-BO184</f>
        <v>132025.46931335999</v>
      </c>
      <c r="BP189" s="24">
        <f>+BP175+BP178+BP179-BP184</f>
        <v>154291.53467274999</v>
      </c>
      <c r="BQ189" s="24">
        <f>+BQ175+BQ178+BQ179-BQ184</f>
        <v>177351.26874091991</v>
      </c>
      <c r="BR189" s="24">
        <f>+BR175+BR178+BR179-BR184</f>
        <v>202107.75828599991</v>
      </c>
      <c r="BS189" s="24">
        <f>+BS175+BS178+BS179-BS184</f>
        <v>228213.69820562005</v>
      </c>
      <c r="BT189" s="24">
        <f>+BT175+BT178+BT179-BT184</f>
        <v>254787.62771716001</v>
      </c>
      <c r="BU189" s="24">
        <f>+BU175+BU178+BU179-BU184</f>
        <v>283137.21416264988</v>
      </c>
      <c r="BV189" s="24">
        <f>+BV175+BV178+BV179-BV184</f>
        <v>27201.246912490002</v>
      </c>
      <c r="BW189" s="24">
        <f>+BW175+BW178+BW179-BW184</f>
        <v>51994.310239320002</v>
      </c>
      <c r="BX189" s="24">
        <f>+BX175+BX178+BX179-BX184</f>
        <v>80149.323161019973</v>
      </c>
      <c r="BY189" s="24">
        <f>+BY175+BY178+BY179-BY184</f>
        <v>106787.18322405002</v>
      </c>
      <c r="BZ189" s="24">
        <f>+BZ175+BZ178+BZ179-BZ184</f>
        <v>135871.38143114003</v>
      </c>
      <c r="CA189" s="24">
        <f>+CA175+CA178+CA179-CA184</f>
        <v>164821.42820664012</v>
      </c>
      <c r="CB189" s="24">
        <f>+CB175+CB178+CB179-CB184</f>
        <v>193752.64285663003</v>
      </c>
      <c r="CC189" s="24">
        <f>+CC175+CC178+CC179-CC184</f>
        <v>222298.78751104002</v>
      </c>
      <c r="CD189" s="24">
        <f>+CD175+CD178+CD179-CD184</f>
        <v>251829.52525561003</v>
      </c>
      <c r="CE189" s="24">
        <f>+CE175+CE178+CE179-CE184</f>
        <v>283031.89959289005</v>
      </c>
      <c r="CF189" s="24">
        <f>+CF175+CF178+CF179-CF184</f>
        <v>315371.29289803008</v>
      </c>
      <c r="CG189" s="24">
        <f>+CG175+CG178+CG179-CG184</f>
        <v>348908.20226468996</v>
      </c>
      <c r="CH189" s="24">
        <f>+CH175+CH178+CH179-CH184</f>
        <v>32960.244765670002</v>
      </c>
      <c r="CI189" s="24">
        <f>+CI175+CI178+CI179-CI184</f>
        <v>62934.004062109976</v>
      </c>
      <c r="CJ189" s="24">
        <f>+CJ175+CJ178+CJ179-CJ184</f>
        <v>97149.415766920007</v>
      </c>
      <c r="CK189" s="24">
        <f>+CK175+CK178+CK179-CK184</f>
        <v>130628.27154301999</v>
      </c>
      <c r="CL189" s="24">
        <f>+CL175+CL178+CL179-CL184</f>
        <v>163760.47048429001</v>
      </c>
      <c r="CM189" s="24">
        <f>+CM175+CM178+CM179-CM184</f>
        <v>196461.79366952999</v>
      </c>
      <c r="CN189" s="24">
        <f>+CN175+CN178+CN179-CN184</f>
        <v>230748.32810867002</v>
      </c>
      <c r="CO189" s="24">
        <f>+CO175+CO178+CO179-CO184</f>
        <v>265532.06363260001</v>
      </c>
      <c r="CP189" s="24">
        <f>+CP175+CP178+CP179-CP184</f>
        <v>301431.93178729992</v>
      </c>
      <c r="CQ189" s="24">
        <f>+CQ175+CQ178+CQ179-CQ184</f>
        <v>338339.12316203996</v>
      </c>
      <c r="CR189" s="24">
        <f>+CR175+CR178+CR179-CR184</f>
        <v>376188.41666206002</v>
      </c>
      <c r="CS189" s="24">
        <f>+CS175+CS178+CS179-CS184</f>
        <v>419054.77952838002</v>
      </c>
      <c r="CT189" s="24">
        <f>+CT175+CT178+CT179-CT184</f>
        <v>28376.141510109999</v>
      </c>
      <c r="CU189" s="24">
        <f>+CU175+CU178+CU179-CU184</f>
        <v>58599.957795600036</v>
      </c>
      <c r="CV189" s="24">
        <f>+CV175+CV178+CV179-CV184</f>
        <v>88550.213990109987</v>
      </c>
      <c r="CW189" s="24">
        <f>+CW175+CW178+CW179-CW184</f>
        <v>121473.22380580001</v>
      </c>
      <c r="CX189" s="24">
        <f>+CX175+CX178+CX179-CX184</f>
        <v>154189.77988873995</v>
      </c>
      <c r="CY189" s="24">
        <f>+CY175+CY178+CY179-CY184</f>
        <v>186847.86503293004</v>
      </c>
      <c r="CZ189" s="24">
        <f>+CZ175+CZ178+CZ179-CZ184</f>
        <v>223180.74387578986</v>
      </c>
      <c r="DA189" s="24">
        <f>+DA175+DA178+DA179-DA184</f>
        <v>258275.03515276988</v>
      </c>
      <c r="DB189" s="24">
        <f>+DB175+DB178+DB179-DB184</f>
        <v>295137.76317373</v>
      </c>
      <c r="DC189" s="24">
        <f>+DC175+DC178+DC179-DC184</f>
        <v>337352.25025319</v>
      </c>
      <c r="DD189" s="24">
        <f>+DD175+DD178+DD179-DD184</f>
        <v>376009.70261696982</v>
      </c>
      <c r="DE189" s="24">
        <f>+DE175+DE178+DE179-DE184</f>
        <v>396576.64143043978</v>
      </c>
      <c r="DF189" s="24">
        <f>+DF175+DF178+DF179-DF184</f>
        <v>24996.741511609995</v>
      </c>
      <c r="DG189" s="24">
        <f>+DG175+DG178+DG179-DG184</f>
        <v>49789.98785154998</v>
      </c>
      <c r="DH189" s="24">
        <f>+DH175+DH178+DH179-DH184</f>
        <v>81500.370241259981</v>
      </c>
      <c r="DI189" s="24">
        <f>+DI175+DI178+DI179-DI184</f>
        <v>110757.18555603997</v>
      </c>
      <c r="DJ189" s="24">
        <f>+DJ175+DJ178+DJ179-DJ184</f>
        <v>137649.94241375005</v>
      </c>
      <c r="DK189" s="24">
        <f>+DK175+DK178+DK179-DK184</f>
        <v>164923.31974667995</v>
      </c>
      <c r="DL189" s="24">
        <f>+DL175+DL178+DL179-DL184</f>
        <v>194972.40683863004</v>
      </c>
      <c r="DM189" s="24">
        <f>+DM175+DM178+DM179-DM184</f>
        <v>224004.47799492005</v>
      </c>
      <c r="DN189" s="24">
        <f>+DN175+DN178+DN179-DN184</f>
        <v>252979.17796175001</v>
      </c>
      <c r="DO189" s="24">
        <f>+DO175+DO178+DO179-DO184</f>
        <v>283641.47173546004</v>
      </c>
      <c r="DP189" s="24">
        <f>+DP175+DP178+DP179-DP184</f>
        <v>313749.63628797996</v>
      </c>
      <c r="DQ189" s="24">
        <f>+DQ175+DQ178+DQ179-DQ184</f>
        <v>348669.30867820978</v>
      </c>
      <c r="DR189" s="24">
        <f>+DR175+DR178+DR179-DR184</f>
        <v>30866.796417609992</v>
      </c>
      <c r="DS189" s="24">
        <f>+DS175+DS178+DS179-DS184</f>
        <v>62212.449342689986</v>
      </c>
      <c r="DT189" s="24">
        <f>+DT175+DT178+DT179-DT184</f>
        <v>98639.159172880027</v>
      </c>
      <c r="DU189" s="24">
        <f>+DU175+DU178+DU179-DU184</f>
        <v>133292.88781210998</v>
      </c>
      <c r="DV189" s="24">
        <f>+DV175+DV178+DV179-DV184</f>
        <v>167623.61802122998</v>
      </c>
      <c r="DW189" s="24">
        <f>+DW175+DW178+DW179-DW184</f>
        <v>202189.76791410992</v>
      </c>
      <c r="DX189" s="24">
        <f>+DX175+DX178+DX179-DX184</f>
        <v>237027.96596590008</v>
      </c>
      <c r="DY189" s="24">
        <f>+DY175+DY178+DY179-DY184</f>
        <v>273478.17691244005</v>
      </c>
      <c r="DZ189" s="24">
        <f>+DZ175+DZ178+DZ179-DZ184</f>
        <v>309837.36401600996</v>
      </c>
      <c r="EA189" s="24">
        <f>+EA175+EA178+EA179-EA184</f>
        <v>347834.68180880998</v>
      </c>
      <c r="EB189" s="24">
        <f>+EB175+EB178+EB179-EB184</f>
        <v>380167.78281061025</v>
      </c>
      <c r="EC189" s="24">
        <f>+EC175+EC178+EC179-EC184</f>
        <v>346681.84012761002</v>
      </c>
      <c r="ED189" s="24">
        <f>+ED175+ED178+ED179-ED184</f>
        <v>32349.884657389994</v>
      </c>
      <c r="EE189" s="24">
        <f>+EE175+EE178+EE179-EE184</f>
        <v>63677.506617409992</v>
      </c>
      <c r="EF189" s="24">
        <f>+EF175+EF178+EF179-EF184</f>
        <v>100251.29215658005</v>
      </c>
      <c r="EG189" s="24">
        <f>+EG175+EG178+EG179-EG184</f>
        <v>137807.74319492004</v>
      </c>
      <c r="EH189" s="24">
        <f>+EH175+EH178+EH179-EH184</f>
        <v>174140.5559480401</v>
      </c>
      <c r="EI189" s="24">
        <f>+EI175+EI178+EI179-EI184</f>
        <v>210116.42894224013</v>
      </c>
      <c r="EJ189" s="24">
        <f>+EJ175+EJ178+EJ179-EJ184</f>
        <v>245005.35494894994</v>
      </c>
      <c r="EK189" s="24">
        <f>+EK175+EK178+EK179-EK184</f>
        <v>284113.55761681992</v>
      </c>
      <c r="EL189" s="24">
        <f>+EL175+EL178+EL179-EL184</f>
        <v>320939.44075147988</v>
      </c>
      <c r="EM189" s="24">
        <f>+EM175+EM178+EM179-EM184</f>
        <v>359920.6959825604</v>
      </c>
      <c r="EN189" s="24">
        <f>+EN175+EN178+EN179-EN184</f>
        <v>397835.67431591998</v>
      </c>
      <c r="EO189" s="24">
        <f>+EO175+EO178+EO179-EO184</f>
        <v>440625.78877835011</v>
      </c>
      <c r="EP189" s="24">
        <f>+EP175+EP178+EP179-EP184</f>
        <v>38131.261774030019</v>
      </c>
      <c r="EQ189" s="24">
        <f>+EQ175+EQ178+EQ179-EQ184</f>
        <v>72670.38874982993</v>
      </c>
      <c r="ER189" s="24">
        <f>+ER175+ER178+ER179-ER184</f>
        <v>116314.59125050993</v>
      </c>
      <c r="ES189" s="24">
        <f>+ES175+ES178+ES179-ES184</f>
        <v>156952.91367688007</v>
      </c>
      <c r="ET189" s="24">
        <f>+ET175+ET178+ET179-ET184</f>
        <v>186942.70284887007</v>
      </c>
      <c r="EU189" s="24">
        <f>+EU175+EU178+EU179-EU184</f>
        <v>225131.13905093994</v>
      </c>
      <c r="EV189" s="24">
        <f>+EV175+EV178+EV179-EV184</f>
        <v>266757.76769796014</v>
      </c>
      <c r="EW189" s="24">
        <f>+EW175+EW178+EW179-EW184</f>
        <v>305390.47710926004</v>
      </c>
      <c r="EX189" s="24">
        <f>+EX175+EX178+EX179-EX184</f>
        <v>345097.87348349998</v>
      </c>
      <c r="EY189" s="24">
        <f>+EY175+EY178+EY179-EY184</f>
        <v>387199.56504459999</v>
      </c>
      <c r="EZ189" s="24">
        <f>+EZ175+EZ178+EZ179-EZ184</f>
        <v>430368.35375942977</v>
      </c>
      <c r="FA189" s="24">
        <f>+FA175+FA178+FA179-FA184</f>
        <v>473349.87563809991</v>
      </c>
      <c r="FB189" s="24">
        <f>+FB175+FB178+FB179-FB184</f>
        <v>41786.974333809987</v>
      </c>
      <c r="FC189" s="24">
        <f>+FC175+FC178+FC179-FC184</f>
        <v>82157.11847515995</v>
      </c>
      <c r="FD189" s="24">
        <f>+FD175+FD178+FD179-FD184</f>
        <v>126462.70148345</v>
      </c>
      <c r="FE189" s="24">
        <f>+FE175+FE178+FE179-FE184</f>
        <v>176808.12800912018</v>
      </c>
      <c r="FF189" s="24">
        <f>+FF175+FF178+FF179-FF184</f>
        <v>223412.66543267001</v>
      </c>
      <c r="FG189" s="24">
        <f>+FG175+FG178+FG179-FG184</f>
        <v>268453.39232880005</v>
      </c>
      <c r="FH189" s="24">
        <f>+FH175+FH178+FH179-FH184</f>
        <v>314211.59664778982</v>
      </c>
      <c r="FI189" s="24">
        <f>+FI175+FI178+FI179-FI184</f>
        <v>361280.71855314984</v>
      </c>
      <c r="FJ189" s="24">
        <f>+FJ175+FJ178+FJ179-FJ184</f>
        <v>411296.42965258012</v>
      </c>
      <c r="FK189" s="24">
        <f>+FK175+FK178+FK179-FK184</f>
        <v>462211.18661125976</v>
      </c>
      <c r="FL189" s="24">
        <f>+FL175+FL178+FL179-FL184</f>
        <v>518260.86835711019</v>
      </c>
      <c r="FM189" s="24">
        <f>+FM175+FM178+FM179-FM184</f>
        <v>574167.59857340017</v>
      </c>
      <c r="FN189" s="24">
        <f>+FN175+FN178+FN179-FN184</f>
        <v>49689.138683629993</v>
      </c>
      <c r="FO189" s="24">
        <f>+FO175+FO178+FO179-FO184</f>
        <v>100580.56491760985</v>
      </c>
      <c r="FP189" s="24">
        <f>+FP175+FP178+FP179-FP184</f>
        <v>155669.26447010989</v>
      </c>
      <c r="FQ189" s="24">
        <f>+FQ175+FQ178+FQ179-FQ184</f>
        <v>215868.30732957984</v>
      </c>
      <c r="FR189" s="24">
        <f>+FR175+FR178+FR179-FR184</f>
        <v>270124.02208681009</v>
      </c>
      <c r="FS189" s="24">
        <f>+FS175+FS178+FS179-FS184</f>
        <v>327876.40757080005</v>
      </c>
      <c r="FT189" s="24">
        <f>+FT175+FT178+FT179-FT184</f>
        <v>386688.68494834017</v>
      </c>
      <c r="FU189" s="24">
        <f>+FU175+FU178+FU179-FU184</f>
        <v>446327.58441636036</v>
      </c>
      <c r="FV189" s="24">
        <f>+FV175+FV178+FV179-FV184</f>
        <v>509441.00393586047</v>
      </c>
      <c r="FW189" s="24">
        <f>+FW175+FW178+FW179-FW184</f>
        <v>573078.6632293195</v>
      </c>
      <c r="FX189" s="24">
        <f>+FX175+FX178+FX179-FX184</f>
        <v>636207.00560993003</v>
      </c>
      <c r="FY189" s="24">
        <f>+FY175+FY178+FY179-FY184</f>
        <v>704015.56940577971</v>
      </c>
      <c r="FZ189" s="24">
        <f>+FZ175+FZ178+FZ179-FZ184</f>
        <v>61858.143973750004</v>
      </c>
      <c r="GA189" s="24">
        <f>+GA175+GA178+GA179-GA184</f>
        <v>94082.364163430058</v>
      </c>
      <c r="GB189" s="24">
        <f>+GB175+GB178+GB179-GB184</f>
        <v>149876.96134708007</v>
      </c>
      <c r="GC189" s="24">
        <f>+GC175+GC178+GC179-GC184</f>
        <v>190120.08534060977</v>
      </c>
      <c r="GD189" s="24">
        <f>+GD175+GD178+GD179-GD184</f>
        <v>236627.71096506994</v>
      </c>
      <c r="GE189" s="24">
        <f>+GE175+GE178+GE179-GE184</f>
        <v>283751.43766240869</v>
      </c>
      <c r="GF189" s="24">
        <f>+GF175+GF178+GF179-GF184</f>
        <v>333395.6749945404</v>
      </c>
      <c r="GG189" s="24">
        <f>+GG175+GG178+GG179-GG184</f>
        <v>383996.25552805047</v>
      </c>
      <c r="GH189" s="24">
        <f>+GH175+GH178+GH179-GH184</f>
        <v>431565.05697777122</v>
      </c>
      <c r="GI189" s="24">
        <f>+GI175+GI178+GI179-GI184</f>
        <v>481286.3725173315</v>
      </c>
      <c r="GJ189" s="24">
        <f>+GJ175+GJ178+GJ179-GJ184</f>
        <v>535820.4251817083</v>
      </c>
      <c r="GK189" s="24">
        <f>+GK175+GK178+GK179-GK184</f>
        <v>588241.3080015406</v>
      </c>
      <c r="GL189" s="24">
        <f>+GL175+GL178+GL179-GL184</f>
        <v>39447.477680420096</v>
      </c>
      <c r="GM189" s="24">
        <f>+GM175+GM178+GM179-GM184</f>
        <v>91855.761575600365</v>
      </c>
      <c r="GN189" s="24">
        <f>+GN175+GN178+GN179-GN184</f>
        <v>155605.92555612</v>
      </c>
      <c r="GO189" s="24">
        <f>+GO175+GO178+GO179-GO184</f>
        <v>210986.59272350045</v>
      </c>
      <c r="GP189" s="24">
        <f>+GP175+GP178+GP179-GP184</f>
        <v>264509.49309903034</v>
      </c>
      <c r="GQ189" s="24">
        <f>+GQ175+GQ178+GQ179-GQ184</f>
        <v>318485.63890587818</v>
      </c>
      <c r="GR189" s="24">
        <f>+GR175+GR178+GR179-GR184</f>
        <v>377366.47741020052</v>
      </c>
      <c r="GS189" s="24">
        <f>+GS175+GS178+GS179-GS184</f>
        <v>429141.54638143955</v>
      </c>
      <c r="GT189" s="24">
        <f>+GT175+GT178+GT179-GT184</f>
        <v>486833.39844953967</v>
      </c>
      <c r="GU189" s="24">
        <f>+GU175+GU178+GU179-GU184</f>
        <v>539683.97791181039</v>
      </c>
      <c r="GV189" s="24">
        <f>+GV175+GV178+GV179-GV184</f>
        <v>594171.81720290054</v>
      </c>
      <c r="GW189" s="24">
        <f>+GW175+GW178+GW179-GW184</f>
        <v>643554.36858645827</v>
      </c>
      <c r="GX189" s="24">
        <f>+GX175+GX178+GX179-GX184</f>
        <v>49596.306021490003</v>
      </c>
      <c r="GY189" s="24">
        <f>+GY175+GY178+GY179-GY184</f>
        <v>96013.360266980017</v>
      </c>
      <c r="GZ189" s="24">
        <f>+GZ175+GZ178+GZ179-GZ184</f>
        <v>156541.63396615995</v>
      </c>
      <c r="HA189" s="24">
        <f>+HA175+HA178+HA179-HA184</f>
        <v>212771.37734785996</v>
      </c>
      <c r="HB189" s="24">
        <f>+HB175+HB178+HB179-HB184</f>
        <v>268193.33073672</v>
      </c>
      <c r="HC189" s="24">
        <f>+HC175+HC178+HC179-HC184</f>
        <v>326091.44983204978</v>
      </c>
      <c r="HD189" s="24">
        <f>+HD175+HD178+HD179-HD184</f>
        <v>380588.90868204983</v>
      </c>
      <c r="HE189" s="24">
        <f>+HE175+HE178+HE179-HE184</f>
        <v>436841.70736782032</v>
      </c>
      <c r="HF189" s="24">
        <f>+HF175+HF178+HF179-HF184</f>
        <v>494988.41106913006</v>
      </c>
      <c r="HG189" s="24">
        <f>+HG175+HG178+HG179-HG184</f>
        <v>550187.19794147997</v>
      </c>
      <c r="HH189" s="24">
        <f>+HH175+HH178+HH179-HH184</f>
        <v>604217.38425181003</v>
      </c>
      <c r="HI189" s="24">
        <f>+HI175+HI178+HI179-HI184</f>
        <v>667042.13570704008</v>
      </c>
      <c r="HJ189" s="24">
        <f>+HJ175+HJ178+HJ179-HJ184</f>
        <v>54237.188279250018</v>
      </c>
      <c r="HK189" s="24">
        <f>+HK175+HK178+HK179-HK184</f>
        <v>103211.91843794998</v>
      </c>
      <c r="HL189" s="24">
        <f>+HL175+HL178+HL179-HL184</f>
        <v>161867.42925523</v>
      </c>
      <c r="HM189" s="24">
        <f>+HM175+HM178+HM179-HM184</f>
        <v>224233.28995337003</v>
      </c>
      <c r="HN189" s="24">
        <f>+HN175+HN178+HN179-HN184</f>
        <v>293668.08367218007</v>
      </c>
      <c r="HO189" s="24">
        <f>+HO175+HO178+HO179-HO184</f>
        <v>351236.23163735005</v>
      </c>
      <c r="HP189" s="24">
        <f>+HP175+HP178+HP179-HP184</f>
        <v>409533.24705489998</v>
      </c>
      <c r="HQ189" s="24">
        <f>+HQ175+HQ178+HQ179-HQ184</f>
        <v>470256.97960058</v>
      </c>
      <c r="HR189" s="24">
        <f>+HR175+HR178+HR179-HR184</f>
        <v>529195.23594793992</v>
      </c>
      <c r="HS189" s="24">
        <f>+HS175+HS178+HS179-HS184</f>
        <v>592671.27436490008</v>
      </c>
      <c r="HT189" s="24">
        <f>+HT175+HT178+HT179-HT184</f>
        <v>653536.82499305019</v>
      </c>
      <c r="HU189" s="24">
        <f>+HU175+HU178+HU179-HU184</f>
        <v>719520.86125585961</v>
      </c>
      <c r="HV189" s="24">
        <f>+HV175+HV178+HV179-HV184</f>
        <v>63554.573068799989</v>
      </c>
      <c r="HW189" s="24">
        <f>+HW175+HW178+HW179-HW184</f>
        <v>104714.28554046003</v>
      </c>
      <c r="HX189" s="24">
        <f>+HX175+HX178+HX179-HX184</f>
        <v>172251.76320541004</v>
      </c>
      <c r="HY189" s="24">
        <f>+HY175+HY178+HY179-HY184</f>
        <v>229336.63312456</v>
      </c>
      <c r="HZ189" s="24">
        <f>+HZ175+HZ178+HZ179-HZ184</f>
        <v>290711.71004607005</v>
      </c>
      <c r="IA189" s="24">
        <f>+IA175+IA178+IA179-IA184</f>
        <v>343768.46552113997</v>
      </c>
      <c r="IB189" s="24">
        <f>+IB175+IB178+IB179-IB184</f>
        <v>398444.31805840001</v>
      </c>
      <c r="IC189" s="24">
        <f>+IC175+IC178+IC179-IC184</f>
        <v>452729.52566017979</v>
      </c>
      <c r="ID189" s="24">
        <f>+ID175+ID178+ID179-ID184</f>
        <v>507556.32384246017</v>
      </c>
      <c r="IE189" s="24">
        <f>+IE175+IE178+IE179-IE184</f>
        <v>567712.18516067998</v>
      </c>
      <c r="IF189" s="24">
        <f>+IF175+IF178+IF179-IF184</f>
        <v>622469.12792273005</v>
      </c>
      <c r="IG189" s="24">
        <f>+IG175+IG178+IG179-IG184</f>
        <v>685980.21015459998</v>
      </c>
      <c r="IH189" s="24">
        <f>+IH175+IH178+IH179-IH184</f>
        <v>56744.913121329999</v>
      </c>
      <c r="II189" s="24">
        <f>+II175+II178+II179-II184</f>
        <v>117079.17990506004</v>
      </c>
      <c r="IJ189" s="24">
        <f>+IJ175+IJ178+IJ179-IJ184</f>
        <v>178446.07827204006</v>
      </c>
      <c r="IK189" s="24">
        <f>+IK175+IK178+IK179-IK184</f>
        <v>218240.19943705999</v>
      </c>
      <c r="IL189" s="24">
        <f>+IL175+IL178+IL179-IL184</f>
        <v>261370.95075713011</v>
      </c>
      <c r="IM189" s="24">
        <f>+IM175+IM178+IM179-IM184</f>
        <v>309304.51697880006</v>
      </c>
      <c r="IN189" s="24">
        <f>+IN175+IN178+IN179-IN184</f>
        <v>361873.76282476971</v>
      </c>
      <c r="IO189" s="24">
        <f>+IO175+IO178+IO179-IO184</f>
        <v>411704.59294510016</v>
      </c>
      <c r="IP189" s="24">
        <f>+IP175+IP178+IP179-IP184</f>
        <v>462399.31069868989</v>
      </c>
      <c r="IQ189" s="24">
        <f>+IQ175+IQ178+IQ179-IQ184</f>
        <v>513780.50539975986</v>
      </c>
      <c r="IR189" s="24">
        <f>+IR175+IR178+IR179-IR184</f>
        <v>565725.70817144983</v>
      </c>
      <c r="IS189" s="24">
        <f>+IS175+IS178+IS179-IS184</f>
        <v>622338.60687813989</v>
      </c>
      <c r="IT189" s="24">
        <f>+IT175+IT178+IT179-IT184</f>
        <v>51324.226272119966</v>
      </c>
      <c r="IU189" s="24">
        <f>+IU175+IU178+IU179-IU184</f>
        <v>104578.71302504005</v>
      </c>
      <c r="IV189" s="24">
        <f>+IV175+IV178+IV179-IV184</f>
        <v>174090.73652936006</v>
      </c>
      <c r="IW189" s="24">
        <f>+IW175+IW178+IW179-IW184</f>
        <v>236523.68164346006</v>
      </c>
      <c r="IX189" s="24">
        <f>+IX175+IX178+IX179-IX184</f>
        <v>304047.04128688015</v>
      </c>
      <c r="IY189" s="24">
        <f>+IY175+IY178+IY179-IY184</f>
        <v>373112.91528205993</v>
      </c>
      <c r="IZ189" s="24">
        <f>+IZ175+IZ178+IZ179-IZ184</f>
        <v>447301.67905090051</v>
      </c>
      <c r="JA189" s="24">
        <f>+JA175+JA178+JA179-JA184</f>
        <v>515272</v>
      </c>
      <c r="JB189" s="24">
        <f>+JB175+JB178+JB179-JB184</f>
        <v>580073.23882814008</v>
      </c>
      <c r="JC189" s="24">
        <f>+JC175+JC178+JC179-JC184</f>
        <v>648093.88570923987</v>
      </c>
      <c r="JD189" s="24">
        <f>+JD175+JD178+JD179-JD184</f>
        <v>718240.43835631013</v>
      </c>
      <c r="JE189" s="24">
        <f>+JE175+JE178+JE179-JE184</f>
        <v>797623.89830226032</v>
      </c>
      <c r="JF189" s="24">
        <f>+JF175+JF178+JF179-JF184</f>
        <v>58995.978973159952</v>
      </c>
    </row>
    <row r="190" spans="1:266 16384:16384" ht="12.9" customHeight="1" x14ac:dyDescent="0.2">
      <c r="A190" s="23" t="s">
        <v>187</v>
      </c>
      <c r="B190" s="53"/>
      <c r="C190" s="53"/>
      <c r="D190" s="53"/>
      <c r="E190" s="45"/>
      <c r="F190" s="45"/>
      <c r="G190" s="45"/>
      <c r="H190" s="53"/>
      <c r="I190" s="53"/>
      <c r="J190" s="53"/>
      <c r="K190" s="53"/>
      <c r="L190" s="51"/>
      <c r="M190" s="51"/>
      <c r="N190" s="53"/>
      <c r="O190" s="53"/>
      <c r="P190" s="53"/>
      <c r="Q190" s="45"/>
      <c r="R190" s="45"/>
      <c r="S190" s="45"/>
      <c r="T190" s="53"/>
      <c r="U190" s="53"/>
      <c r="V190" s="53"/>
      <c r="W190" s="53"/>
      <c r="X190" s="51"/>
      <c r="Y190" s="51"/>
      <c r="Z190" s="74"/>
      <c r="AA190" s="74"/>
      <c r="AB190" s="74"/>
      <c r="AC190" s="74"/>
      <c r="AD190" s="74"/>
      <c r="AE190" s="74"/>
      <c r="AF190" s="74"/>
      <c r="AG190" s="74"/>
      <c r="AH190" s="74"/>
      <c r="AI190" s="74"/>
      <c r="AJ190" s="74"/>
      <c r="AK190" s="74"/>
      <c r="AL190" s="74"/>
      <c r="AM190" s="74"/>
      <c r="AN190" s="74"/>
      <c r="AO190" s="74"/>
      <c r="AP190" s="74"/>
      <c r="AQ190" s="74"/>
      <c r="AR190" s="74"/>
      <c r="AS190" s="74"/>
      <c r="AT190" s="74"/>
      <c r="AU190" s="74"/>
      <c r="AV190" s="74"/>
      <c r="AW190" s="74"/>
      <c r="AX190" s="74"/>
      <c r="AY190" s="74"/>
      <c r="AZ190" s="74"/>
      <c r="BA190" s="74"/>
      <c r="BB190" s="74"/>
      <c r="BC190" s="74"/>
      <c r="BD190" s="74"/>
      <c r="BE190" s="74"/>
      <c r="BF190" s="74"/>
      <c r="BH190" s="74"/>
      <c r="BI190" s="74"/>
      <c r="BJ190" s="74"/>
      <c r="BK190" s="74"/>
      <c r="BL190" s="74"/>
      <c r="BM190" s="74"/>
      <c r="BN190" s="74"/>
      <c r="BO190" s="74"/>
      <c r="BP190" s="74"/>
      <c r="BQ190" s="74"/>
      <c r="BR190" s="74"/>
      <c r="BS190" s="74"/>
      <c r="BT190" s="74"/>
      <c r="BU190" s="74"/>
      <c r="BV190" s="74"/>
      <c r="BW190" s="74"/>
      <c r="BX190" s="74"/>
      <c r="BY190" s="74"/>
      <c r="BZ190" s="74"/>
      <c r="CA190" s="74"/>
      <c r="CB190" s="74"/>
      <c r="CC190" s="74"/>
      <c r="CD190" s="74"/>
      <c r="CE190" s="74"/>
      <c r="CF190" s="74"/>
      <c r="CG190" s="74"/>
      <c r="CH190" s="74"/>
      <c r="CI190" s="74"/>
      <c r="CJ190" s="74"/>
      <c r="CK190" s="74"/>
      <c r="CL190" s="74"/>
      <c r="CM190" s="74"/>
      <c r="CN190" s="74"/>
      <c r="CO190" s="74"/>
      <c r="CP190" s="74"/>
      <c r="CQ190" s="74"/>
      <c r="CR190" s="74"/>
      <c r="CS190" s="74"/>
      <c r="CT190" s="74"/>
      <c r="CU190" s="74"/>
      <c r="CV190" s="74"/>
      <c r="CW190" s="74"/>
      <c r="CX190" s="74"/>
      <c r="CY190" s="74"/>
      <c r="CZ190" s="74"/>
      <c r="DA190" s="74"/>
      <c r="DB190" s="74"/>
      <c r="DC190" s="74"/>
      <c r="DD190" s="74"/>
      <c r="DE190" s="74"/>
      <c r="DF190" s="74"/>
      <c r="DG190" s="74"/>
      <c r="DH190" s="74"/>
      <c r="DI190" s="74"/>
      <c r="DJ190" s="74"/>
      <c r="DK190" s="74"/>
      <c r="DL190" s="74"/>
      <c r="DM190" s="74"/>
      <c r="DN190" s="74"/>
      <c r="DO190" s="74"/>
      <c r="DP190" s="74"/>
      <c r="DQ190" s="74"/>
      <c r="DR190" s="74"/>
      <c r="DS190" s="74"/>
      <c r="DT190" s="74"/>
      <c r="DU190" s="74"/>
      <c r="DV190" s="74"/>
      <c r="DW190" s="74"/>
      <c r="DX190" s="74"/>
      <c r="DY190" s="74"/>
      <c r="DZ190" s="74"/>
      <c r="EA190" s="74"/>
      <c r="EB190" s="74"/>
      <c r="EC190" s="74"/>
      <c r="ED190" s="74"/>
      <c r="EE190" s="74"/>
      <c r="EF190" s="74"/>
      <c r="EG190" s="74"/>
      <c r="EH190" s="74"/>
      <c r="EI190" s="74"/>
      <c r="EJ190" s="74"/>
      <c r="EK190" s="74"/>
      <c r="EL190" s="74"/>
      <c r="EM190" s="74"/>
      <c r="EN190" s="74"/>
      <c r="EO190" s="74"/>
      <c r="EP190" s="74"/>
      <c r="EQ190" s="74"/>
      <c r="ER190" s="74"/>
      <c r="ES190" s="74"/>
      <c r="ET190" s="74"/>
      <c r="EU190" s="74"/>
      <c r="EV190" s="74"/>
      <c r="EW190" s="74"/>
      <c r="EX190" s="74"/>
      <c r="EY190" s="74"/>
      <c r="EZ190" s="74"/>
      <c r="FA190" s="74"/>
      <c r="FB190" s="74"/>
      <c r="FC190" s="74"/>
      <c r="FD190" s="74"/>
      <c r="FE190" s="74"/>
      <c r="FF190" s="74"/>
      <c r="FG190" s="74"/>
      <c r="FH190" s="74"/>
      <c r="FI190" s="74"/>
      <c r="FJ190" s="74"/>
      <c r="FK190" s="74"/>
      <c r="FL190" s="74"/>
      <c r="FM190" s="74"/>
      <c r="FN190" s="74"/>
      <c r="FO190" s="74"/>
      <c r="FP190" s="74"/>
      <c r="FQ190" s="74"/>
      <c r="FR190" s="74"/>
      <c r="FS190" s="74"/>
      <c r="FT190" s="74"/>
      <c r="FU190" s="74"/>
      <c r="FV190" s="74"/>
      <c r="FW190" s="74"/>
      <c r="FX190" s="74"/>
      <c r="FY190" s="74"/>
      <c r="FZ190" s="74"/>
      <c r="GA190" s="74"/>
      <c r="GB190" s="74"/>
      <c r="GC190" s="74"/>
      <c r="GD190" s="74"/>
      <c r="GE190" s="74"/>
      <c r="GF190" s="74"/>
      <c r="GG190" s="74"/>
      <c r="GH190" s="74"/>
      <c r="GI190" s="74"/>
    </row>
    <row r="191" spans="1:266 16384:16384" ht="12.9" customHeight="1" x14ac:dyDescent="0.2">
      <c r="A191" s="23" t="s">
        <v>188</v>
      </c>
      <c r="B191" s="53"/>
      <c r="C191" s="53"/>
      <c r="D191" s="53"/>
      <c r="E191" s="45"/>
      <c r="F191" s="45"/>
      <c r="G191" s="45"/>
      <c r="H191" s="53"/>
      <c r="I191" s="53"/>
      <c r="J191" s="53"/>
      <c r="K191" s="53"/>
      <c r="L191" s="51"/>
      <c r="M191" s="51"/>
      <c r="N191" s="53"/>
      <c r="O191" s="53"/>
      <c r="P191" s="53"/>
      <c r="Q191" s="45"/>
      <c r="R191" s="45"/>
      <c r="S191" s="45"/>
      <c r="T191" s="53"/>
      <c r="U191" s="53"/>
      <c r="V191" s="53"/>
      <c r="W191" s="53"/>
      <c r="X191" s="51"/>
      <c r="Y191" s="51"/>
      <c r="Z191" s="74">
        <v>6167</v>
      </c>
      <c r="AA191" s="74">
        <v>12453</v>
      </c>
      <c r="AB191" s="74">
        <v>18396</v>
      </c>
      <c r="AC191" s="74">
        <v>24764</v>
      </c>
      <c r="AD191" s="74">
        <v>31261</v>
      </c>
      <c r="AE191" s="74">
        <v>37850</v>
      </c>
      <c r="AF191" s="111">
        <v>44802</v>
      </c>
      <c r="AG191" s="74">
        <v>51036</v>
      </c>
      <c r="AH191" s="74">
        <v>46565</v>
      </c>
      <c r="AI191" s="74">
        <v>52035</v>
      </c>
      <c r="AJ191" s="74">
        <v>56668</v>
      </c>
      <c r="AK191" s="74">
        <v>63137</v>
      </c>
      <c r="AL191" s="74">
        <v>5290</v>
      </c>
      <c r="AM191" s="74">
        <v>10748</v>
      </c>
      <c r="AN191" s="74">
        <v>16472</v>
      </c>
      <c r="AO191" s="74">
        <v>20767</v>
      </c>
      <c r="AP191" s="74">
        <v>26300</v>
      </c>
      <c r="AQ191" s="74">
        <v>31832</v>
      </c>
      <c r="AR191" s="111">
        <v>37647.295565800006</v>
      </c>
      <c r="AS191" s="74">
        <v>43364.122094799997</v>
      </c>
      <c r="AT191" s="74">
        <v>49093.099515800008</v>
      </c>
      <c r="AU191" s="74">
        <v>55430.747524799997</v>
      </c>
      <c r="AV191" s="74">
        <v>67667.721008799985</v>
      </c>
      <c r="AW191" s="74">
        <v>75016.535504800006</v>
      </c>
      <c r="AX191" s="74">
        <v>6684.1890880000001</v>
      </c>
      <c r="AY191" s="74">
        <v>13129.380913000001</v>
      </c>
      <c r="AZ191" s="74">
        <v>19843.400988000001</v>
      </c>
      <c r="BA191" s="74">
        <v>26248.698923</v>
      </c>
      <c r="BB191" s="74">
        <v>31697.333148000002</v>
      </c>
      <c r="BC191" s="74">
        <v>38087.825436000006</v>
      </c>
      <c r="BD191" s="111">
        <v>43660.636426999998</v>
      </c>
      <c r="BE191" s="74">
        <v>49667.097022000002</v>
      </c>
      <c r="BF191" s="74">
        <v>56489.427710999997</v>
      </c>
      <c r="BG191" s="74">
        <v>63339.092625999998</v>
      </c>
      <c r="BH191" s="74">
        <v>70071.895660999988</v>
      </c>
      <c r="BI191" s="74">
        <v>76711</v>
      </c>
      <c r="BJ191" s="74">
        <v>6793.6421679999994</v>
      </c>
      <c r="BK191" s="74">
        <v>13485.399262999999</v>
      </c>
      <c r="BL191" s="74">
        <v>20090.26605899999</v>
      </c>
      <c r="BM191" s="74">
        <v>27201.159572</v>
      </c>
      <c r="BN191" s="74">
        <v>34491.053540000001</v>
      </c>
      <c r="BO191" s="74">
        <v>41645.240306999993</v>
      </c>
      <c r="BP191" s="111">
        <v>49281.018990999997</v>
      </c>
      <c r="BQ191" s="74">
        <v>56703.441919999997</v>
      </c>
      <c r="BR191" s="74">
        <v>64334.597966999987</v>
      </c>
      <c r="BS191" s="74">
        <v>72104.461332999999</v>
      </c>
      <c r="BT191" s="74">
        <v>80066.969993000006</v>
      </c>
      <c r="BU191" s="74">
        <v>89262.61785000001</v>
      </c>
      <c r="BV191" s="74">
        <v>8161.8434440000001</v>
      </c>
      <c r="BW191" s="74">
        <v>16211.124083999999</v>
      </c>
      <c r="BX191" s="74">
        <v>24558.320366</v>
      </c>
      <c r="BY191" s="74">
        <v>33278.252187000013</v>
      </c>
      <c r="BZ191" s="74">
        <v>41862.004915000012</v>
      </c>
      <c r="CA191" s="74">
        <v>50740.725635000003</v>
      </c>
      <c r="CB191" s="74">
        <v>59939.629814</v>
      </c>
      <c r="CC191" s="74">
        <v>69227.148794999986</v>
      </c>
      <c r="CD191" s="74">
        <v>78192.569165000008</v>
      </c>
      <c r="CE191" s="74">
        <v>87524.441388599997</v>
      </c>
      <c r="CF191" s="74">
        <v>97494.332973600001</v>
      </c>
      <c r="CG191" s="74">
        <v>107576.8502766</v>
      </c>
      <c r="CH191" s="74">
        <v>9707.1839610000006</v>
      </c>
      <c r="CI191" s="74">
        <v>19774.291131999998</v>
      </c>
      <c r="CJ191" s="74">
        <v>29901.175844000001</v>
      </c>
      <c r="CK191" s="74">
        <v>40203.115376000002</v>
      </c>
      <c r="CL191" s="74">
        <v>50532.849531</v>
      </c>
      <c r="CM191" s="74">
        <v>60935.712200000009</v>
      </c>
      <c r="CN191" s="74">
        <v>71713.205046999996</v>
      </c>
      <c r="CO191" s="74">
        <v>82816.862756000002</v>
      </c>
      <c r="CP191" s="74">
        <v>93979.543613999995</v>
      </c>
      <c r="CQ191" s="74">
        <v>105521.44154699</v>
      </c>
      <c r="CR191" s="74">
        <v>117460.6303189</v>
      </c>
      <c r="CS191" s="74">
        <v>131088.56343899999</v>
      </c>
      <c r="CT191" s="74">
        <v>9166.8707480000012</v>
      </c>
      <c r="CU191" s="74">
        <v>18336.707857000001</v>
      </c>
      <c r="CV191" s="74">
        <v>27947.35917</v>
      </c>
      <c r="CW191" s="74">
        <v>37946.826663499989</v>
      </c>
      <c r="CX191" s="74">
        <v>48491.165374500008</v>
      </c>
      <c r="CY191" s="74">
        <v>58727.680244499999</v>
      </c>
      <c r="CZ191" s="74">
        <v>69695.143466499998</v>
      </c>
      <c r="DA191" s="74">
        <v>80743.709259499999</v>
      </c>
      <c r="DB191" s="74">
        <v>92000.140194499982</v>
      </c>
      <c r="DC191" s="74">
        <v>103267.3119165</v>
      </c>
      <c r="DD191" s="74">
        <v>114784.12757</v>
      </c>
      <c r="DE191" s="74">
        <v>120670.437269</v>
      </c>
      <c r="DF191" s="74">
        <v>7602.3185139999996</v>
      </c>
      <c r="DG191" s="74">
        <v>15741.974335999999</v>
      </c>
      <c r="DH191" s="74">
        <v>24232.606627000001</v>
      </c>
      <c r="DI191" s="74">
        <v>34155.096251000003</v>
      </c>
      <c r="DJ191" s="74">
        <v>41952.305527999997</v>
      </c>
      <c r="DK191" s="74">
        <v>50769.789644999997</v>
      </c>
      <c r="DL191" s="74">
        <v>60914.747275999987</v>
      </c>
      <c r="DM191" s="74">
        <v>70422.394306000002</v>
      </c>
      <c r="DN191" s="74">
        <v>79806.510349999997</v>
      </c>
      <c r="DO191" s="74">
        <v>89699.687743999995</v>
      </c>
      <c r="DP191" s="74">
        <v>99865.397606500002</v>
      </c>
      <c r="DQ191" s="74">
        <v>111149.6312895</v>
      </c>
      <c r="DR191" s="74">
        <v>9801.8950870000008</v>
      </c>
      <c r="DS191" s="74">
        <v>20412.383912000001</v>
      </c>
      <c r="DT191" s="74">
        <v>31486.007945000001</v>
      </c>
      <c r="DU191" s="74">
        <v>43045.599730000002</v>
      </c>
      <c r="DV191" s="74">
        <v>55367.781969999989</v>
      </c>
      <c r="DW191" s="74">
        <v>68044.652279000002</v>
      </c>
      <c r="DX191" s="74">
        <v>80532.40241699999</v>
      </c>
      <c r="DY191" s="74">
        <v>93540.507297770004</v>
      </c>
      <c r="DZ191" s="74">
        <v>106348.75396027</v>
      </c>
      <c r="EA191" s="74">
        <v>119752.40968527</v>
      </c>
      <c r="EB191" s="74">
        <v>130263.34249626999</v>
      </c>
      <c r="EC191" s="74">
        <v>123019.25912127001</v>
      </c>
      <c r="ED191" s="74">
        <v>11439.125228999999</v>
      </c>
      <c r="EE191" s="74">
        <v>23334.07839776</v>
      </c>
      <c r="EF191" s="74">
        <v>35248.345344759997</v>
      </c>
      <c r="EG191" s="74">
        <v>48386.488895760012</v>
      </c>
      <c r="EH191" s="74">
        <v>61332.875913759999</v>
      </c>
      <c r="EI191" s="74">
        <v>74530.995774760027</v>
      </c>
      <c r="EJ191" s="74">
        <v>87910.561661760017</v>
      </c>
      <c r="EK191" s="74">
        <v>101469.85362176</v>
      </c>
      <c r="EL191" s="74">
        <v>114995.55737176001</v>
      </c>
      <c r="EM191" s="74">
        <v>128832.48667576</v>
      </c>
      <c r="EN191" s="74">
        <v>143006.69589385999</v>
      </c>
      <c r="EO191" s="74">
        <v>156661.03895285999</v>
      </c>
      <c r="EP191" s="74">
        <v>14152.296555000001</v>
      </c>
      <c r="EQ191" s="74">
        <v>27794.649407000001</v>
      </c>
      <c r="ER191" s="74">
        <v>44182.621154109991</v>
      </c>
      <c r="ES191" s="74">
        <v>60071.40756706</v>
      </c>
      <c r="ET191" s="74">
        <v>70479.681184999994</v>
      </c>
      <c r="EU191" s="74">
        <v>85241.325734280006</v>
      </c>
      <c r="EV191" s="74">
        <v>100096.0851218</v>
      </c>
      <c r="EW191" s="74">
        <v>115766.54310268001</v>
      </c>
      <c r="EX191" s="74">
        <v>131286.4994386</v>
      </c>
      <c r="EY191" s="74">
        <v>147084.71674475999</v>
      </c>
      <c r="EZ191" s="74">
        <v>163772.14458624</v>
      </c>
      <c r="FA191" s="74">
        <v>179777.24715261001</v>
      </c>
      <c r="FB191" s="74">
        <v>16037.417034</v>
      </c>
      <c r="FC191" s="74">
        <v>32628.842454000001</v>
      </c>
      <c r="FD191" s="74">
        <v>48992.236178770007</v>
      </c>
      <c r="FE191" s="74">
        <v>66155.241574610016</v>
      </c>
      <c r="FF191" s="74">
        <v>83382.612279609995</v>
      </c>
      <c r="FG191" s="74">
        <v>100490.63616061</v>
      </c>
      <c r="FH191" s="74">
        <v>118189.51960961</v>
      </c>
      <c r="FI191" s="74">
        <v>135961.11764556999</v>
      </c>
      <c r="FJ191" s="74">
        <v>154127.62508892</v>
      </c>
      <c r="FK191" s="74">
        <v>172304.49799187001</v>
      </c>
      <c r="FL191" s="74">
        <v>190991.60491786999</v>
      </c>
      <c r="FM191" s="74">
        <v>211459.23686886989</v>
      </c>
      <c r="FN191" s="74">
        <v>19438.404301999999</v>
      </c>
      <c r="FO191" s="74">
        <v>39064.775164639999</v>
      </c>
      <c r="FP191" s="74">
        <v>59561.189566710011</v>
      </c>
      <c r="FQ191" s="74">
        <v>79859.849958480001</v>
      </c>
      <c r="FR191" s="74">
        <v>100561.44352143</v>
      </c>
      <c r="FS191" s="74">
        <v>121630.2158407</v>
      </c>
      <c r="FT191" s="74">
        <v>143930.36953607999</v>
      </c>
      <c r="FU191" s="74">
        <v>166266.75107629999</v>
      </c>
      <c r="FV191" s="74">
        <v>189237.55139496</v>
      </c>
      <c r="FW191" s="74">
        <v>212788.57903600001</v>
      </c>
      <c r="FX191" s="74">
        <v>236883.66678229999</v>
      </c>
      <c r="FY191" s="74">
        <v>261997.51945955999</v>
      </c>
      <c r="FZ191" s="74">
        <v>23291.193603</v>
      </c>
      <c r="GA191" s="74">
        <v>36980.256130999987</v>
      </c>
      <c r="GB191" s="74">
        <v>56897.898097999991</v>
      </c>
      <c r="GC191" s="74">
        <v>68863.322440999997</v>
      </c>
      <c r="GD191" s="74">
        <v>85287.805212999985</v>
      </c>
      <c r="GE191" s="74">
        <v>102050.27595700001</v>
      </c>
      <c r="GF191" s="74">
        <v>119301.196331</v>
      </c>
      <c r="GG191" s="74">
        <v>136216.649978</v>
      </c>
      <c r="GH191" s="74">
        <v>151148.79689500001</v>
      </c>
      <c r="GI191" s="74">
        <v>168990.782725</v>
      </c>
      <c r="GJ191" s="74">
        <v>187097.33273600001</v>
      </c>
      <c r="GK191" s="74">
        <v>204621.64525900001</v>
      </c>
      <c r="GL191" s="74">
        <v>17001.034896000001</v>
      </c>
      <c r="GM191" s="74">
        <v>33972.551295999998</v>
      </c>
      <c r="GN191" s="74">
        <v>51279.530846000001</v>
      </c>
      <c r="GO191" s="74">
        <v>68358.903135</v>
      </c>
      <c r="GP191" s="74">
        <v>85695.978513999988</v>
      </c>
      <c r="GQ191" s="74">
        <v>102898.709571</v>
      </c>
      <c r="GR191" s="74">
        <v>120031.038506</v>
      </c>
      <c r="GS191" s="74">
        <v>136202.14900400001</v>
      </c>
      <c r="GT191" s="74">
        <v>153054.97233799999</v>
      </c>
      <c r="GU191" s="74">
        <v>169939.976085</v>
      </c>
      <c r="GV191" s="74">
        <v>187496.325022</v>
      </c>
      <c r="GW191" s="74">
        <v>206214.09998699999</v>
      </c>
      <c r="GX191" s="74">
        <v>16343.310084999999</v>
      </c>
      <c r="GY191" s="74">
        <v>33740.608959999998</v>
      </c>
      <c r="GZ191" s="74">
        <v>50488.803159000003</v>
      </c>
      <c r="HA191" s="74">
        <v>66928.222438000012</v>
      </c>
      <c r="HB191" s="74">
        <v>82844.926007000002</v>
      </c>
      <c r="HC191" s="74">
        <v>98505.950930000006</v>
      </c>
      <c r="HD191" s="74">
        <v>114861.501053</v>
      </c>
      <c r="HE191" s="74">
        <v>131373.882595</v>
      </c>
      <c r="HF191" s="74">
        <v>148165.88040600001</v>
      </c>
      <c r="HG191" s="74">
        <v>163801.63623100001</v>
      </c>
      <c r="HH191" s="74">
        <v>180760.00249399999</v>
      </c>
      <c r="HI191" s="74">
        <v>198098.91450099999</v>
      </c>
      <c r="HJ191" s="74">
        <v>16268.920047</v>
      </c>
      <c r="HK191" s="74">
        <v>32213.794893999999</v>
      </c>
      <c r="HL191" s="74">
        <v>48284.743305999997</v>
      </c>
      <c r="HM191" s="74">
        <v>64648.169299999987</v>
      </c>
      <c r="HN191" s="74">
        <v>81346.337196999986</v>
      </c>
      <c r="HO191" s="74">
        <v>97257.011773000006</v>
      </c>
      <c r="HP191" s="74">
        <v>114491.563846</v>
      </c>
      <c r="HQ191" s="74">
        <v>131416.370337</v>
      </c>
      <c r="HR191" s="74">
        <v>147956.52421</v>
      </c>
      <c r="HS191" s="74">
        <v>164651.185161</v>
      </c>
      <c r="HT191" s="74">
        <v>182261.92506000001</v>
      </c>
      <c r="HU191" s="74">
        <v>199951.821184</v>
      </c>
      <c r="HV191" s="74">
        <v>16444.593348999999</v>
      </c>
      <c r="HW191" s="74">
        <v>28908.685271999999</v>
      </c>
      <c r="HX191" s="74">
        <v>43889.735422000012</v>
      </c>
      <c r="HY191" s="74">
        <v>59292.400135000004</v>
      </c>
      <c r="HZ191" s="74">
        <v>74722.322235999993</v>
      </c>
      <c r="IA191" s="74">
        <v>89833.244944000005</v>
      </c>
      <c r="IB191" s="74">
        <v>105123.190301</v>
      </c>
      <c r="IC191" s="74">
        <v>120084.132285</v>
      </c>
      <c r="ID191" s="74">
        <v>136223.62637799999</v>
      </c>
      <c r="IE191" s="74">
        <v>152221.435467</v>
      </c>
      <c r="IF191" s="74">
        <v>168648.73292400001</v>
      </c>
      <c r="IG191" s="74">
        <v>186432.79339100001</v>
      </c>
      <c r="IH191" s="74">
        <v>15353.27239</v>
      </c>
      <c r="II191" s="74">
        <v>30570.775567000001</v>
      </c>
      <c r="IJ191" s="74">
        <v>45656.215114999999</v>
      </c>
      <c r="IK191" s="74">
        <v>58928.199510000013</v>
      </c>
      <c r="IL191" s="74">
        <v>72634.110315000013</v>
      </c>
      <c r="IM191" s="74">
        <v>86435.893822000013</v>
      </c>
      <c r="IN191" s="74">
        <v>100241.55922</v>
      </c>
      <c r="IO191" s="74">
        <v>114185.486965</v>
      </c>
      <c r="IP191" s="74">
        <v>129149.831163</v>
      </c>
      <c r="IQ191" s="74">
        <v>143590.816479</v>
      </c>
      <c r="IR191" s="74">
        <v>158188.07065199999</v>
      </c>
      <c r="IS191" s="74">
        <v>176525.16050100001</v>
      </c>
      <c r="IT191" s="74">
        <v>13661.744274000001</v>
      </c>
      <c r="IU191" s="74">
        <v>28681.158281</v>
      </c>
      <c r="IV191" s="74">
        <v>45378.129884000002</v>
      </c>
      <c r="IW191" s="74">
        <v>60866.119558999999</v>
      </c>
      <c r="IX191" s="74">
        <v>76389.628893999994</v>
      </c>
      <c r="IY191" s="74">
        <v>92920.749237999989</v>
      </c>
      <c r="IZ191" s="74">
        <v>108946.08638199999</v>
      </c>
      <c r="JA191" s="74">
        <v>125894</v>
      </c>
      <c r="JB191" s="74">
        <v>141707.154503</v>
      </c>
      <c r="JC191" s="74">
        <v>158435.15636600001</v>
      </c>
      <c r="JD191" s="74">
        <v>173654.558112</v>
      </c>
      <c r="JE191" s="74">
        <v>191183.78862800001</v>
      </c>
      <c r="JF191" s="74">
        <v>14760.519878999999</v>
      </c>
    </row>
    <row r="192" spans="1:266 16384:16384" ht="12.9" customHeight="1" x14ac:dyDescent="0.2">
      <c r="A192" s="23" t="s">
        <v>189</v>
      </c>
      <c r="B192" s="53"/>
      <c r="C192" s="53"/>
      <c r="D192" s="53"/>
      <c r="E192" s="45"/>
      <c r="F192" s="45"/>
      <c r="G192" s="45"/>
      <c r="H192" s="53"/>
      <c r="I192" s="53"/>
      <c r="J192" s="53"/>
      <c r="K192" s="53"/>
      <c r="L192" s="51"/>
      <c r="M192" s="51"/>
      <c r="N192" s="53"/>
      <c r="O192" s="53"/>
      <c r="P192" s="53"/>
      <c r="Q192" s="45"/>
      <c r="R192" s="45"/>
      <c r="S192" s="45"/>
      <c r="T192" s="53"/>
      <c r="U192" s="53"/>
      <c r="V192" s="53"/>
      <c r="W192" s="53"/>
      <c r="X192" s="51"/>
      <c r="Y192" s="51"/>
      <c r="Z192" s="74">
        <v>992</v>
      </c>
      <c r="AA192" s="74">
        <v>1957</v>
      </c>
      <c r="AB192" s="74">
        <v>2951</v>
      </c>
      <c r="AC192" s="74">
        <v>3961</v>
      </c>
      <c r="AD192" s="74">
        <v>5026</v>
      </c>
      <c r="AE192" s="74">
        <v>6020</v>
      </c>
      <c r="AF192" s="111">
        <v>6998</v>
      </c>
      <c r="AG192" s="74">
        <v>7956</v>
      </c>
      <c r="AH192" s="74">
        <v>6103</v>
      </c>
      <c r="AI192" s="74">
        <v>6742</v>
      </c>
      <c r="AJ192" s="74">
        <v>7323</v>
      </c>
      <c r="AK192" s="74">
        <v>8812</v>
      </c>
      <c r="AL192" s="74">
        <v>729</v>
      </c>
      <c r="AM192" s="74">
        <v>1461</v>
      </c>
      <c r="AN192" s="74">
        <v>2193</v>
      </c>
      <c r="AO192" s="74">
        <v>3122</v>
      </c>
      <c r="AP192" s="74">
        <v>3911</v>
      </c>
      <c r="AQ192" s="74">
        <v>4684</v>
      </c>
      <c r="AR192" s="111">
        <v>5449.2705820000001</v>
      </c>
      <c r="AS192" s="74">
        <v>6117.0684570000003</v>
      </c>
      <c r="AT192" s="74">
        <v>7018.2015920000013</v>
      </c>
      <c r="AU192" s="74">
        <v>7653.8446139999996</v>
      </c>
      <c r="AV192" s="74">
        <v>9595.7623989999993</v>
      </c>
      <c r="AW192" s="74">
        <v>10876.413048</v>
      </c>
      <c r="AX192" s="74">
        <v>915.29798600000004</v>
      </c>
      <c r="AY192" s="74">
        <v>1780.5671440000001</v>
      </c>
      <c r="AZ192" s="74">
        <v>2725.178746999999</v>
      </c>
      <c r="BA192" s="74">
        <v>3575.8661950000001</v>
      </c>
      <c r="BB192" s="74">
        <v>4427.5387000000001</v>
      </c>
      <c r="BC192" s="74">
        <v>5264.5666260000007</v>
      </c>
      <c r="BD192" s="111">
        <v>5943.9917630000009</v>
      </c>
      <c r="BE192" s="74">
        <v>6681.8635179999992</v>
      </c>
      <c r="BF192" s="74">
        <v>7522.8978960000004</v>
      </c>
      <c r="BG192" s="74">
        <v>8420.7695490000006</v>
      </c>
      <c r="BH192" s="74">
        <v>9277.247123000001</v>
      </c>
      <c r="BI192" s="74">
        <v>10188</v>
      </c>
      <c r="BJ192" s="74">
        <v>986.76286800000003</v>
      </c>
      <c r="BK192" s="74">
        <v>1945.070841</v>
      </c>
      <c r="BL192" s="74">
        <v>2935.7021800000002</v>
      </c>
      <c r="BM192" s="74">
        <v>3957.4741119999999</v>
      </c>
      <c r="BN192" s="74">
        <v>5044.8106340000013</v>
      </c>
      <c r="BO192" s="74">
        <v>6097.0790230000011</v>
      </c>
      <c r="BP192" s="111">
        <v>7168.5477900000014</v>
      </c>
      <c r="BQ192" s="74">
        <v>8199.5891190000002</v>
      </c>
      <c r="BR192" s="74">
        <v>9291.9261560000014</v>
      </c>
      <c r="BS192" s="74">
        <v>10415.094875000001</v>
      </c>
      <c r="BT192" s="74">
        <v>11560.07085154</v>
      </c>
      <c r="BU192" s="74">
        <v>12727.37693008</v>
      </c>
      <c r="BV192" s="74">
        <v>1135.35066254</v>
      </c>
      <c r="BW192" s="74">
        <v>2243.8428530800002</v>
      </c>
      <c r="BX192" s="74">
        <v>3421.8387106199998</v>
      </c>
      <c r="BY192" s="74">
        <v>4587.4621691599996</v>
      </c>
      <c r="BZ192" s="74">
        <v>5917.3859256999986</v>
      </c>
      <c r="CA192" s="74">
        <v>6978.4547122400018</v>
      </c>
      <c r="CB192" s="74">
        <v>8190.0931587799996</v>
      </c>
      <c r="CC192" s="74">
        <v>9432.0493954600006</v>
      </c>
      <c r="CD192" s="74">
        <v>10699.858397460001</v>
      </c>
      <c r="CE192" s="74">
        <v>12018.59718346</v>
      </c>
      <c r="CF192" s="74">
        <v>13455.569680459999</v>
      </c>
      <c r="CG192" s="74">
        <v>15061.42624646</v>
      </c>
      <c r="CH192" s="74">
        <v>1371.1589329999999</v>
      </c>
      <c r="CI192" s="74">
        <v>2695.0716280000001</v>
      </c>
      <c r="CJ192" s="74">
        <v>4061.466645</v>
      </c>
      <c r="CK192" s="74">
        <v>5471.5324840000003</v>
      </c>
      <c r="CL192" s="74">
        <v>6898.4225949999991</v>
      </c>
      <c r="CM192" s="74">
        <v>8271.7896149999997</v>
      </c>
      <c r="CN192" s="74">
        <v>9661.6505409999991</v>
      </c>
      <c r="CO192" s="74">
        <v>11151.817743</v>
      </c>
      <c r="CP192" s="74">
        <v>12598.151237</v>
      </c>
      <c r="CQ192" s="74">
        <v>14244.242866709999</v>
      </c>
      <c r="CR192" s="74">
        <v>15479.546440710001</v>
      </c>
      <c r="CS192" s="74">
        <v>17324.05229693</v>
      </c>
      <c r="CT192" s="74">
        <v>1044.4982274500001</v>
      </c>
      <c r="CU192" s="74">
        <v>2118.3062310700002</v>
      </c>
      <c r="CV192" s="74">
        <v>3217.5245971999998</v>
      </c>
      <c r="CW192" s="74">
        <v>4307.6173083499998</v>
      </c>
      <c r="CX192" s="74">
        <v>5541.9350667899998</v>
      </c>
      <c r="CY192" s="74">
        <v>6622.3794822500004</v>
      </c>
      <c r="CZ192" s="74">
        <v>7725.8227445599996</v>
      </c>
      <c r="DA192" s="74">
        <v>8806.4445677699987</v>
      </c>
      <c r="DB192" s="74">
        <v>9930.9435708700003</v>
      </c>
      <c r="DC192" s="74">
        <v>10980.543374430001</v>
      </c>
      <c r="DD192" s="74">
        <v>12124.6837192</v>
      </c>
      <c r="DE192" s="74">
        <v>11995.25976787</v>
      </c>
      <c r="DF192" s="74">
        <v>733.50261743999999</v>
      </c>
      <c r="DG192" s="74">
        <v>1294.1598031999999</v>
      </c>
      <c r="DH192" s="74">
        <v>2178.77159274</v>
      </c>
      <c r="DI192" s="74">
        <v>2921.45060474</v>
      </c>
      <c r="DJ192" s="74">
        <v>3684.4222414400001</v>
      </c>
      <c r="DK192" s="74">
        <v>4444.765975289999</v>
      </c>
      <c r="DL192" s="74">
        <v>5175.2003097500001</v>
      </c>
      <c r="DM192" s="74">
        <v>5975.6544817200011</v>
      </c>
      <c r="DN192" s="74">
        <v>6747.4302423500003</v>
      </c>
      <c r="DO192" s="74">
        <v>7544.9141207599996</v>
      </c>
      <c r="DP192" s="74">
        <v>8272.0494413399992</v>
      </c>
      <c r="DQ192" s="74">
        <v>9235.5989234200006</v>
      </c>
      <c r="DR192" s="74">
        <v>789.5847041400001</v>
      </c>
      <c r="DS192" s="74">
        <v>1569.70756551</v>
      </c>
      <c r="DT192" s="74">
        <v>2393.76506277</v>
      </c>
      <c r="DU192" s="74">
        <v>3218.0680890200001</v>
      </c>
      <c r="DV192" s="74">
        <v>4037.6751792499999</v>
      </c>
      <c r="DW192" s="74">
        <v>4769.8021716899993</v>
      </c>
      <c r="DX192" s="74">
        <v>5549.5079097299986</v>
      </c>
      <c r="DY192" s="74">
        <v>6517.6177117300003</v>
      </c>
      <c r="DZ192" s="74">
        <v>7361.9071692300004</v>
      </c>
      <c r="EA192" s="74">
        <v>8225.5760163300001</v>
      </c>
      <c r="EB192" s="74">
        <v>8577.5187940900014</v>
      </c>
      <c r="EC192" s="74">
        <v>8167.2639176499997</v>
      </c>
      <c r="ED192" s="74">
        <v>906.65493534999996</v>
      </c>
      <c r="EE192" s="74">
        <v>1828.30041536</v>
      </c>
      <c r="EF192" s="74">
        <v>2778.9527648400008</v>
      </c>
      <c r="EG192" s="74">
        <v>3731.5712977500002</v>
      </c>
      <c r="EH192" s="74">
        <v>4762.4986368700002</v>
      </c>
      <c r="EI192" s="74">
        <v>5765.1038509299997</v>
      </c>
      <c r="EJ192" s="74">
        <v>6761.8912705700004</v>
      </c>
      <c r="EK192" s="74">
        <v>7754.7508033500017</v>
      </c>
      <c r="EL192" s="74">
        <v>8767.6321998899984</v>
      </c>
      <c r="EM192" s="74">
        <v>9763.1298875099983</v>
      </c>
      <c r="EN192" s="74">
        <v>10733.09097051</v>
      </c>
      <c r="EO192" s="74">
        <v>11683.20291623</v>
      </c>
      <c r="EP192" s="74">
        <v>1020.44618001</v>
      </c>
      <c r="EQ192" s="74">
        <v>2064.8388681199999</v>
      </c>
      <c r="ER192" s="74">
        <v>3471.8348528800002</v>
      </c>
      <c r="ES192" s="74">
        <v>4660.0835816600002</v>
      </c>
      <c r="ET192" s="74">
        <v>5461.4134782399997</v>
      </c>
      <c r="EU192" s="74">
        <v>6572.7148131600006</v>
      </c>
      <c r="EV192" s="74">
        <v>7656.8605710700012</v>
      </c>
      <c r="EW192" s="74">
        <v>8867.0015189499991</v>
      </c>
      <c r="EX192" s="74">
        <v>9925.9406594999982</v>
      </c>
      <c r="EY192" s="74">
        <v>11077.320766790001</v>
      </c>
      <c r="EZ192" s="74">
        <v>12496.838776189999</v>
      </c>
      <c r="FA192" s="74">
        <v>13341.868300390001</v>
      </c>
      <c r="FB192" s="74">
        <v>1178.8580070600001</v>
      </c>
      <c r="FC192" s="74">
        <v>2375.90420541</v>
      </c>
      <c r="FD192" s="74">
        <v>3557.5868821200011</v>
      </c>
      <c r="FE192" s="74">
        <v>4699.7767028600001</v>
      </c>
      <c r="FF192" s="74">
        <v>5839.9093373300002</v>
      </c>
      <c r="FG192" s="74">
        <v>6963.28921412</v>
      </c>
      <c r="FH192" s="74">
        <v>8170.0420192000001</v>
      </c>
      <c r="FI192" s="74">
        <v>9424.44180099</v>
      </c>
      <c r="FJ192" s="74">
        <v>10612.958417690001</v>
      </c>
      <c r="FK192" s="74">
        <v>11823.81760713</v>
      </c>
      <c r="FL192" s="74">
        <v>13008.993666079999</v>
      </c>
      <c r="FM192" s="74">
        <v>13941.46037289</v>
      </c>
      <c r="FN192" s="74">
        <v>1293.9067226</v>
      </c>
      <c r="FO192" s="74">
        <v>2604.6229792099989</v>
      </c>
      <c r="FP192" s="74">
        <v>3956.4581066999999</v>
      </c>
      <c r="FQ192" s="74">
        <v>5389.7957651299994</v>
      </c>
      <c r="FR192" s="74">
        <v>6800.0281753700001</v>
      </c>
      <c r="FS192" s="74">
        <v>8144.9509988600003</v>
      </c>
      <c r="FT192" s="74">
        <v>9493.577586469999</v>
      </c>
      <c r="FU192" s="74">
        <v>10822.63866861</v>
      </c>
      <c r="FV192" s="74">
        <v>12165.67713091</v>
      </c>
      <c r="FW192" s="74">
        <v>13583.38218146</v>
      </c>
      <c r="FX192" s="74">
        <v>15129.307623479999</v>
      </c>
      <c r="FY192" s="74">
        <v>16419.078962520001</v>
      </c>
      <c r="FZ192" s="74">
        <v>1440.1656257499999</v>
      </c>
      <c r="GA192" s="74">
        <v>2214.5119920000002</v>
      </c>
      <c r="GB192" s="74">
        <v>3357.6195200000002</v>
      </c>
      <c r="GC192" s="74">
        <v>3521.3434109999998</v>
      </c>
      <c r="GD192" s="74">
        <v>3894.6963409999998</v>
      </c>
      <c r="GE192" s="74">
        <v>4965.6549279999999</v>
      </c>
      <c r="GF192" s="74">
        <v>5877.7672630000006</v>
      </c>
      <c r="GG192" s="74">
        <v>6806.9981749999997</v>
      </c>
      <c r="GH192" s="74">
        <v>7590.9525720000011</v>
      </c>
      <c r="GI192" s="74">
        <v>8622.2116209999986</v>
      </c>
      <c r="GJ192" s="74">
        <v>9575.4614220000003</v>
      </c>
      <c r="GK192" s="74">
        <v>10454.599746</v>
      </c>
      <c r="GL192" s="74">
        <v>1103.71334</v>
      </c>
      <c r="GM192" s="74">
        <v>2203.511121</v>
      </c>
      <c r="GN192" s="74">
        <v>3358.6129169999999</v>
      </c>
      <c r="GO192" s="74">
        <v>5200.7787049999997</v>
      </c>
      <c r="GP192" s="74">
        <v>7007.8510360000009</v>
      </c>
      <c r="GQ192" s="74">
        <v>9116.123744999999</v>
      </c>
      <c r="GR192" s="74">
        <v>11303.667926</v>
      </c>
      <c r="GS192" s="74">
        <v>13575.028987</v>
      </c>
      <c r="GT192" s="74">
        <v>15894.633142000001</v>
      </c>
      <c r="GU192" s="74">
        <v>18502.624749999999</v>
      </c>
      <c r="GV192" s="74">
        <v>20653.027039000001</v>
      </c>
      <c r="GW192" s="74">
        <v>23418.592891</v>
      </c>
      <c r="GX192" s="74">
        <v>2051.6562600000002</v>
      </c>
      <c r="GY192" s="74">
        <v>3978.5981000000002</v>
      </c>
      <c r="GZ192" s="74">
        <v>6288.8167910000002</v>
      </c>
      <c r="HA192" s="74">
        <v>8820.6640019999995</v>
      </c>
      <c r="HB192" s="74">
        <v>10932.475616</v>
      </c>
      <c r="HC192" s="74">
        <v>13449.129692</v>
      </c>
      <c r="HD192" s="74">
        <v>16058.015955999999</v>
      </c>
      <c r="HE192" s="74">
        <v>18574.616717000001</v>
      </c>
      <c r="HF192" s="74">
        <v>21064.693200999998</v>
      </c>
      <c r="HG192" s="74">
        <v>23641.083060000001</v>
      </c>
      <c r="HH192" s="74">
        <v>26438.623884000001</v>
      </c>
      <c r="HI192" s="74">
        <v>29761.999129</v>
      </c>
      <c r="HJ192" s="74">
        <v>2377.2602010000001</v>
      </c>
      <c r="HK192" s="74">
        <v>4594.0565729999998</v>
      </c>
      <c r="HL192" s="74">
        <v>7104.7921499999993</v>
      </c>
      <c r="HM192" s="74">
        <v>9525.5675260000007</v>
      </c>
      <c r="HN192" s="74">
        <v>12168.204448</v>
      </c>
      <c r="HO192" s="74">
        <v>14997.817472999999</v>
      </c>
      <c r="HP192" s="74">
        <v>17787.155733</v>
      </c>
      <c r="HQ192" s="74">
        <v>20461.669032000002</v>
      </c>
      <c r="HR192" s="74">
        <v>23145.978342999999</v>
      </c>
      <c r="HS192" s="74">
        <v>26189.429886000002</v>
      </c>
      <c r="HT192" s="74">
        <v>29240.048780000001</v>
      </c>
      <c r="HU192" s="74">
        <v>33468.823954</v>
      </c>
      <c r="HV192" s="74">
        <v>2958.6613280000001</v>
      </c>
      <c r="HW192" s="74">
        <v>5898.2770170000003</v>
      </c>
      <c r="HX192" s="74">
        <v>9250.4551410000004</v>
      </c>
      <c r="HY192" s="74">
        <v>12934.956545999999</v>
      </c>
      <c r="HZ192" s="74">
        <v>16265.795901</v>
      </c>
      <c r="IA192" s="74">
        <v>19787.213350000002</v>
      </c>
      <c r="IB192" s="74">
        <v>22831.32459</v>
      </c>
      <c r="IC192" s="74">
        <v>26249.514384999999</v>
      </c>
      <c r="ID192" s="74">
        <v>29874.545592999999</v>
      </c>
      <c r="IE192" s="74">
        <v>34046.643375</v>
      </c>
      <c r="IF192" s="74">
        <v>38411.671662000001</v>
      </c>
      <c r="IG192" s="74">
        <v>43205.438870999998</v>
      </c>
      <c r="IH192" s="74">
        <v>3421.3629569999998</v>
      </c>
      <c r="II192" s="74">
        <v>7702.9665859999996</v>
      </c>
      <c r="IJ192" s="74">
        <v>11891.355304999999</v>
      </c>
      <c r="IK192" s="74">
        <v>15063.231322</v>
      </c>
      <c r="IL192" s="74">
        <v>16753.448089000001</v>
      </c>
      <c r="IM192" s="74">
        <v>19766.82718</v>
      </c>
      <c r="IN192" s="74">
        <v>23473.761015</v>
      </c>
      <c r="IO192" s="74">
        <v>27362.476268999999</v>
      </c>
      <c r="IP192" s="74">
        <v>30686.347225000001</v>
      </c>
      <c r="IQ192" s="74">
        <v>34430.782877999998</v>
      </c>
      <c r="IR192" s="74">
        <v>38337.649328</v>
      </c>
      <c r="IS192" s="74">
        <v>42387.674122999997</v>
      </c>
      <c r="IT192" s="74">
        <v>5298.421351</v>
      </c>
      <c r="IU192" s="74">
        <v>9101.0880529999995</v>
      </c>
      <c r="IV192" s="74">
        <v>13084.562937000001</v>
      </c>
      <c r="IW192" s="74">
        <v>16954.569898999998</v>
      </c>
      <c r="IX192" s="74">
        <v>21323.827434999999</v>
      </c>
      <c r="IY192" s="74">
        <v>25767.62356</v>
      </c>
      <c r="IZ192" s="74">
        <v>30158.859518000001</v>
      </c>
      <c r="JA192" s="74">
        <v>34635</v>
      </c>
      <c r="JB192" s="74">
        <v>39190.320550999997</v>
      </c>
      <c r="JC192" s="74">
        <v>43589.283249</v>
      </c>
      <c r="JD192" s="74">
        <v>48736.678225000003</v>
      </c>
      <c r="JE192" s="74">
        <v>55109.644278000007</v>
      </c>
      <c r="JF192" s="74">
        <v>1039.5553689999999</v>
      </c>
    </row>
    <row r="193" spans="1:266" ht="12.9" customHeight="1" x14ac:dyDescent="0.2">
      <c r="A193" s="23" t="s">
        <v>190</v>
      </c>
      <c r="B193" s="53"/>
      <c r="C193" s="53"/>
      <c r="D193" s="53"/>
      <c r="E193" s="45"/>
      <c r="F193" s="45"/>
      <c r="G193" s="45"/>
      <c r="H193" s="53"/>
      <c r="I193" s="53"/>
      <c r="J193" s="53"/>
      <c r="K193" s="53"/>
      <c r="L193" s="51"/>
      <c r="M193" s="51"/>
      <c r="N193" s="53"/>
      <c r="O193" s="53"/>
      <c r="P193" s="53"/>
      <c r="Q193" s="45"/>
      <c r="R193" s="45"/>
      <c r="S193" s="45"/>
      <c r="T193" s="53"/>
      <c r="U193" s="53"/>
      <c r="V193" s="53"/>
      <c r="W193" s="53"/>
      <c r="X193" s="51"/>
      <c r="Y193" s="51"/>
      <c r="Z193" s="74">
        <v>5197</v>
      </c>
      <c r="AA193" s="74">
        <v>10603</v>
      </c>
      <c r="AB193" s="74">
        <v>16025</v>
      </c>
      <c r="AC193" s="74">
        <v>21696</v>
      </c>
      <c r="AD193" s="74">
        <v>28316</v>
      </c>
      <c r="AE193" s="74">
        <v>34209</v>
      </c>
      <c r="AF193" s="111">
        <v>41152</v>
      </c>
      <c r="AG193" s="74">
        <v>47996</v>
      </c>
      <c r="AH193" s="74">
        <v>37574</v>
      </c>
      <c r="AI193" s="74">
        <v>42700</v>
      </c>
      <c r="AJ193" s="74">
        <v>47456</v>
      </c>
      <c r="AK193" s="74">
        <v>54081</v>
      </c>
      <c r="AL193" s="74">
        <v>4412</v>
      </c>
      <c r="AM193" s="74">
        <v>9048</v>
      </c>
      <c r="AN193" s="74">
        <v>14418</v>
      </c>
      <c r="AO193" s="74">
        <v>18555</v>
      </c>
      <c r="AP193" s="74">
        <v>23838</v>
      </c>
      <c r="AQ193" s="74">
        <v>28937</v>
      </c>
      <c r="AR193" s="111">
        <v>34204.864577799992</v>
      </c>
      <c r="AS193" s="74">
        <v>39759.760787000007</v>
      </c>
      <c r="AT193" s="74">
        <v>44912.378106800003</v>
      </c>
      <c r="AU193" s="74">
        <v>50730.185319949996</v>
      </c>
      <c r="AV193" s="74">
        <v>61176.521677449993</v>
      </c>
      <c r="AW193" s="74">
        <v>69544.858412350004</v>
      </c>
      <c r="AX193" s="74">
        <v>4940.7461881500003</v>
      </c>
      <c r="AY193" s="74">
        <v>10072.4541723</v>
      </c>
      <c r="AZ193" s="74">
        <v>15629.49132578</v>
      </c>
      <c r="BA193" s="74">
        <v>20530.497415779999</v>
      </c>
      <c r="BB193" s="74">
        <v>25162.77208853</v>
      </c>
      <c r="BC193" s="74">
        <v>30006.559894350001</v>
      </c>
      <c r="BD193" s="111">
        <v>35011.735952430012</v>
      </c>
      <c r="BE193" s="74">
        <v>39849.374309050007</v>
      </c>
      <c r="BF193" s="74">
        <v>45147.833914540002</v>
      </c>
      <c r="BG193" s="74">
        <v>51764.987622379987</v>
      </c>
      <c r="BH193" s="74">
        <v>57890.061889730001</v>
      </c>
      <c r="BI193" s="74">
        <v>63312</v>
      </c>
      <c r="BJ193" s="74">
        <v>5613.8389528199996</v>
      </c>
      <c r="BK193" s="74">
        <v>11317.11654657</v>
      </c>
      <c r="BL193" s="74">
        <v>17059.25768024</v>
      </c>
      <c r="BM193" s="74">
        <v>23609.999651400001</v>
      </c>
      <c r="BN193" s="74">
        <v>30171.044763739999</v>
      </c>
      <c r="BO193" s="74">
        <v>36217.325132999998</v>
      </c>
      <c r="BP193" s="111">
        <v>42351.515948229993</v>
      </c>
      <c r="BQ193" s="74">
        <v>48391.954041380013</v>
      </c>
      <c r="BR193" s="74">
        <v>54891.692692609999</v>
      </c>
      <c r="BS193" s="74">
        <v>61612.029712459997</v>
      </c>
      <c r="BT193" s="74">
        <v>69022.528276619996</v>
      </c>
      <c r="BU193" s="74">
        <v>78372.49973317</v>
      </c>
      <c r="BV193" s="74">
        <v>6454.4082588699994</v>
      </c>
      <c r="BW193" s="74">
        <v>13083.41745782</v>
      </c>
      <c r="BX193" s="74">
        <v>19873.101051099999</v>
      </c>
      <c r="BY193" s="74">
        <v>26875.432140299999</v>
      </c>
      <c r="BZ193" s="74">
        <v>34352.256034730002</v>
      </c>
      <c r="CA193" s="74">
        <v>41569.94943909</v>
      </c>
      <c r="CB193" s="74">
        <v>48702.973339459997</v>
      </c>
      <c r="CC193" s="74">
        <v>56477.345949319992</v>
      </c>
      <c r="CD193" s="74">
        <v>63758.705334719991</v>
      </c>
      <c r="CE193" s="74">
        <v>70942.794013220002</v>
      </c>
      <c r="CF193" s="74">
        <v>79171.371383609992</v>
      </c>
      <c r="CG193" s="74">
        <v>89517.687112259984</v>
      </c>
      <c r="CH193" s="74">
        <v>7297.6894418999991</v>
      </c>
      <c r="CI193" s="74">
        <v>14930.44552195</v>
      </c>
      <c r="CJ193" s="74">
        <v>23362.072094840001</v>
      </c>
      <c r="CK193" s="74">
        <v>31820.039636329999</v>
      </c>
      <c r="CL193" s="74">
        <v>40604.831704699987</v>
      </c>
      <c r="CM193" s="74">
        <v>49135.748054400006</v>
      </c>
      <c r="CN193" s="74">
        <v>57960.290519590009</v>
      </c>
      <c r="CO193" s="74">
        <v>67163.819831589994</v>
      </c>
      <c r="CP193" s="74">
        <v>74511.752162499994</v>
      </c>
      <c r="CQ193" s="74">
        <v>84125.236010260007</v>
      </c>
      <c r="CR193" s="74">
        <v>95122.428481150011</v>
      </c>
      <c r="CS193" s="74">
        <v>107157.49056011</v>
      </c>
      <c r="CT193" s="74">
        <v>7343.3649436799988</v>
      </c>
      <c r="CU193" s="74">
        <v>14823.87797408</v>
      </c>
      <c r="CV193" s="74">
        <v>21790.06951818</v>
      </c>
      <c r="CW193" s="74">
        <v>29593.87010656</v>
      </c>
      <c r="CX193" s="74">
        <v>38064.598735749998</v>
      </c>
      <c r="CY193" s="74">
        <v>45975.874296579997</v>
      </c>
      <c r="CZ193" s="74">
        <v>54642.923802669997</v>
      </c>
      <c r="DA193" s="74">
        <v>63586.870940689987</v>
      </c>
      <c r="DB193" s="74">
        <v>72318.887776799995</v>
      </c>
      <c r="DC193" s="74">
        <v>82982.525384230015</v>
      </c>
      <c r="DD193" s="74">
        <v>92750.40745417001</v>
      </c>
      <c r="DE193" s="74">
        <v>101512.62722952</v>
      </c>
      <c r="DF193" s="74">
        <v>5303.6058780400008</v>
      </c>
      <c r="DG193" s="74">
        <v>14152.31980082</v>
      </c>
      <c r="DH193" s="74">
        <v>20424.24548591</v>
      </c>
      <c r="DI193" s="74">
        <v>27285.69053213</v>
      </c>
      <c r="DJ193" s="74">
        <v>34294.068029229988</v>
      </c>
      <c r="DK193" s="74">
        <v>41602.348204879992</v>
      </c>
      <c r="DL193" s="74">
        <v>48844.256222900003</v>
      </c>
      <c r="DM193" s="74">
        <v>56992.317623409988</v>
      </c>
      <c r="DN193" s="74">
        <v>63885.020148270007</v>
      </c>
      <c r="DO193" s="74">
        <v>71590.220379050006</v>
      </c>
      <c r="DP193" s="74">
        <v>79673.683727879994</v>
      </c>
      <c r="DQ193" s="74">
        <v>90649.217960369991</v>
      </c>
      <c r="DR193" s="74">
        <v>7479.9804444500014</v>
      </c>
      <c r="DS193" s="74">
        <v>15422.980043199999</v>
      </c>
      <c r="DT193" s="74">
        <v>24006.817240650002</v>
      </c>
      <c r="DU193" s="74">
        <v>34088.578491059998</v>
      </c>
      <c r="DV193" s="74">
        <v>44146.830889379999</v>
      </c>
      <c r="DW193" s="74">
        <v>54359.63591759</v>
      </c>
      <c r="DX193" s="74">
        <v>64498.773161780009</v>
      </c>
      <c r="DY193" s="74">
        <v>75858.839244870003</v>
      </c>
      <c r="DZ193" s="74">
        <v>85993.97817716001</v>
      </c>
      <c r="EA193" s="74">
        <v>97625.668231169984</v>
      </c>
      <c r="EB193" s="74">
        <v>104950.89962791</v>
      </c>
      <c r="EC193" s="74">
        <v>94932.076133220005</v>
      </c>
      <c r="ED193" s="74">
        <v>8118.1477612299996</v>
      </c>
      <c r="EE193" s="74">
        <v>16190.11159237</v>
      </c>
      <c r="EF193" s="74">
        <v>25702.15811235</v>
      </c>
      <c r="EG193" s="74">
        <v>34611.905971059998</v>
      </c>
      <c r="EH193" s="74">
        <v>44275.278733179992</v>
      </c>
      <c r="EI193" s="74">
        <v>53749.40115025</v>
      </c>
      <c r="EJ193" s="74">
        <v>63271.532767370001</v>
      </c>
      <c r="EK193" s="74">
        <v>72980.722319749999</v>
      </c>
      <c r="EL193" s="74">
        <v>82140.80782314</v>
      </c>
      <c r="EM193" s="74">
        <v>91641.270276390002</v>
      </c>
      <c r="EN193" s="74">
        <v>101248.698021</v>
      </c>
      <c r="EO193" s="74">
        <v>113372.10326453</v>
      </c>
      <c r="EP193" s="74">
        <v>10236.29853912</v>
      </c>
      <c r="EQ193" s="74">
        <v>20603.84425831</v>
      </c>
      <c r="ER193" s="74">
        <v>33205.50178531</v>
      </c>
      <c r="ES193" s="74">
        <v>44542.351977730003</v>
      </c>
      <c r="ET193" s="74">
        <v>51116.788524389987</v>
      </c>
      <c r="EU193" s="74">
        <v>61887.515484290008</v>
      </c>
      <c r="EV193" s="74">
        <v>72025.064186399992</v>
      </c>
      <c r="EW193" s="74">
        <v>84011.94546440999</v>
      </c>
      <c r="EX193" s="74">
        <v>94839.645822179984</v>
      </c>
      <c r="EY193" s="74">
        <v>107011.68190914999</v>
      </c>
      <c r="EZ193" s="74">
        <v>119601.24677743</v>
      </c>
      <c r="FA193" s="74">
        <v>132450.43653139001</v>
      </c>
      <c r="FB193" s="74">
        <v>11188.622440630001</v>
      </c>
      <c r="FC193" s="74">
        <v>22416.896066869998</v>
      </c>
      <c r="FD193" s="74">
        <v>34703.434402070001</v>
      </c>
      <c r="FE193" s="74">
        <v>47508.229990379987</v>
      </c>
      <c r="FF193" s="74">
        <v>59460.284968120002</v>
      </c>
      <c r="FG193" s="74">
        <v>71269.535161460008</v>
      </c>
      <c r="FH193" s="74">
        <v>83892.991316659987</v>
      </c>
      <c r="FI193" s="74">
        <v>97202.296687189999</v>
      </c>
      <c r="FJ193" s="74">
        <v>110168.71896229</v>
      </c>
      <c r="FK193" s="74">
        <v>124571.82507830999</v>
      </c>
      <c r="FL193" s="74">
        <v>140323.71793608999</v>
      </c>
      <c r="FM193" s="74">
        <v>154754.84316598001</v>
      </c>
      <c r="FN193" s="74">
        <v>13600.88434957</v>
      </c>
      <c r="FO193" s="74">
        <v>27082.057220750001</v>
      </c>
      <c r="FP193" s="74">
        <v>41605.828759659998</v>
      </c>
      <c r="FQ193" s="74">
        <v>56505.095334619989</v>
      </c>
      <c r="FR193" s="74">
        <v>72640.302888709994</v>
      </c>
      <c r="FS193" s="74">
        <v>88316.804129360011</v>
      </c>
      <c r="FT193" s="74">
        <v>103532.04970637</v>
      </c>
      <c r="FU193" s="74">
        <v>118728.58893126</v>
      </c>
      <c r="FV193" s="74">
        <v>133918.57460671</v>
      </c>
      <c r="FW193" s="74">
        <v>147669.3274713</v>
      </c>
      <c r="FX193" s="74">
        <v>163193.23854873001</v>
      </c>
      <c r="FY193" s="74">
        <v>180472.52093478001</v>
      </c>
      <c r="FZ193" s="74">
        <v>15483.33096205</v>
      </c>
      <c r="GA193" s="74">
        <v>22635.823715999999</v>
      </c>
      <c r="GB193" s="74">
        <v>35256.603488000001</v>
      </c>
      <c r="GC193" s="74">
        <v>41500.960905</v>
      </c>
      <c r="GD193" s="74">
        <v>52028.794708000009</v>
      </c>
      <c r="GE193" s="74">
        <v>63392.778955999987</v>
      </c>
      <c r="GF193" s="74">
        <v>74965.803213000007</v>
      </c>
      <c r="GG193" s="74">
        <v>85415.141663999995</v>
      </c>
      <c r="GH193" s="74">
        <v>95026.745139999999</v>
      </c>
      <c r="GI193" s="74">
        <v>106593.91723200001</v>
      </c>
      <c r="GJ193" s="74">
        <v>118324.39290200001</v>
      </c>
      <c r="GK193" s="74">
        <v>132174.813543</v>
      </c>
      <c r="GL193" s="74">
        <v>10593.14991</v>
      </c>
      <c r="GM193" s="74">
        <v>22175.97403300001</v>
      </c>
      <c r="GN193" s="74">
        <v>34160.487297430001</v>
      </c>
      <c r="GO193" s="74">
        <v>46802.733647999987</v>
      </c>
      <c r="GP193" s="74">
        <v>59070.927517999997</v>
      </c>
      <c r="GQ193" s="74">
        <v>71969.87915199998</v>
      </c>
      <c r="GR193" s="74">
        <v>81414.937529000003</v>
      </c>
      <c r="GS193" s="74">
        <v>92275.793549999988</v>
      </c>
      <c r="GT193" s="74">
        <v>104594.469857</v>
      </c>
      <c r="GU193" s="74">
        <v>116221.34316410001</v>
      </c>
      <c r="GV193" s="74">
        <v>126940.57693700001</v>
      </c>
      <c r="GW193" s="74">
        <v>142547.58998821999</v>
      </c>
      <c r="GX193" s="74">
        <v>10839.423731999999</v>
      </c>
      <c r="GY193" s="74">
        <v>21501.953457</v>
      </c>
      <c r="GZ193" s="74">
        <v>32897.872111999997</v>
      </c>
      <c r="HA193" s="74">
        <v>44242.733452999993</v>
      </c>
      <c r="HB193" s="74">
        <v>55762.951851999998</v>
      </c>
      <c r="HC193" s="74">
        <v>66804.065259999988</v>
      </c>
      <c r="HD193" s="74">
        <v>77811.809646000009</v>
      </c>
      <c r="HE193" s="74">
        <v>89693.53487600002</v>
      </c>
      <c r="HF193" s="74">
        <v>102306.017385</v>
      </c>
      <c r="HG193" s="74">
        <v>114598.85037099999</v>
      </c>
      <c r="HH193" s="74">
        <v>127398.74179099999</v>
      </c>
      <c r="HI193" s="74">
        <v>140056.30551599999</v>
      </c>
      <c r="HJ193" s="74">
        <v>11405.190159</v>
      </c>
      <c r="HK193" s="74">
        <v>22095.290934000001</v>
      </c>
      <c r="HL193" s="74">
        <v>33703.258564000003</v>
      </c>
      <c r="HM193" s="74">
        <v>45808.347257000001</v>
      </c>
      <c r="HN193" s="74">
        <v>57786.733934999997</v>
      </c>
      <c r="HO193" s="74">
        <v>68750.610533999992</v>
      </c>
      <c r="HP193" s="74">
        <v>79947.396716000003</v>
      </c>
      <c r="HQ193" s="74">
        <v>92049.670196000006</v>
      </c>
      <c r="HR193" s="74">
        <v>103843.583851</v>
      </c>
      <c r="HS193" s="74">
        <v>116496.002962</v>
      </c>
      <c r="HT193" s="74">
        <v>129100.591354</v>
      </c>
      <c r="HU193" s="74">
        <v>144352.985705</v>
      </c>
      <c r="HV193" s="74">
        <v>11877.57224</v>
      </c>
      <c r="HW193" s="74">
        <v>20175.055936000001</v>
      </c>
      <c r="HX193" s="74">
        <v>31359.953076999998</v>
      </c>
      <c r="HY193" s="74">
        <v>42484.870676999999</v>
      </c>
      <c r="HZ193" s="74">
        <v>54487.797050000008</v>
      </c>
      <c r="IA193" s="74">
        <v>65655.836668000004</v>
      </c>
      <c r="IB193" s="74">
        <v>76350.820534000013</v>
      </c>
      <c r="IC193" s="74">
        <v>87277.264983000015</v>
      </c>
      <c r="ID193" s="74">
        <v>98599.429726999995</v>
      </c>
      <c r="IE193" s="74">
        <v>109952.59155</v>
      </c>
      <c r="IF193" s="74">
        <v>122625.226123</v>
      </c>
      <c r="IG193" s="74">
        <v>134271.68681300001</v>
      </c>
      <c r="IH193" s="74">
        <v>10717.674043000001</v>
      </c>
      <c r="II193" s="74">
        <v>21714.243417999998</v>
      </c>
      <c r="IJ193" s="74">
        <v>31982.31885</v>
      </c>
      <c r="IK193" s="74">
        <v>41100.197934999997</v>
      </c>
      <c r="IL193" s="74">
        <v>50383.940947000003</v>
      </c>
      <c r="IM193" s="74">
        <v>60989.099369000003</v>
      </c>
      <c r="IN193" s="74">
        <v>71758.954868999994</v>
      </c>
      <c r="IO193" s="74">
        <v>82648.763744000011</v>
      </c>
      <c r="IP193" s="74">
        <v>93977.418275000004</v>
      </c>
      <c r="IQ193" s="74">
        <v>105370.809243</v>
      </c>
      <c r="IR193" s="74">
        <v>117296.98463200001</v>
      </c>
      <c r="IS193" s="74">
        <v>129449.266164</v>
      </c>
      <c r="IT193" s="74">
        <v>11544.014295499999</v>
      </c>
      <c r="IU193" s="74">
        <v>24656.290523</v>
      </c>
      <c r="IV193" s="74">
        <v>38720.418827009998</v>
      </c>
      <c r="IW193" s="74">
        <v>52020.072522009992</v>
      </c>
      <c r="IX193" s="74">
        <v>65620.783445010005</v>
      </c>
      <c r="IY193" s="74">
        <v>79779.909165010002</v>
      </c>
      <c r="IZ193" s="74">
        <v>94286.057896490005</v>
      </c>
      <c r="JA193" s="74">
        <v>109003</v>
      </c>
      <c r="JB193" s="74">
        <v>125636.49799937999</v>
      </c>
      <c r="JC193" s="74">
        <v>142817.56690147999</v>
      </c>
      <c r="JD193" s="74">
        <v>161878.91382928001</v>
      </c>
      <c r="JE193" s="74">
        <v>178931.84803821001</v>
      </c>
      <c r="JF193" s="74">
        <v>18084.867450109999</v>
      </c>
    </row>
    <row r="194" spans="1:266" ht="12.9" customHeight="1" x14ac:dyDescent="0.2">
      <c r="A194" s="23" t="s">
        <v>191</v>
      </c>
      <c r="B194" s="53"/>
      <c r="C194" s="53"/>
      <c r="D194" s="53"/>
      <c r="E194" s="45"/>
      <c r="F194" s="45"/>
      <c r="G194" s="45"/>
      <c r="H194" s="53"/>
      <c r="I194" s="53"/>
      <c r="J194" s="53"/>
      <c r="K194" s="53"/>
      <c r="L194" s="51"/>
      <c r="M194" s="51"/>
      <c r="N194" s="53"/>
      <c r="O194" s="53"/>
      <c r="P194" s="53"/>
      <c r="Q194" s="45"/>
      <c r="R194" s="45"/>
      <c r="S194" s="45"/>
      <c r="T194" s="53"/>
      <c r="U194" s="53"/>
      <c r="V194" s="53"/>
      <c r="W194" s="53"/>
      <c r="X194" s="51"/>
      <c r="Y194" s="51"/>
      <c r="Z194" s="24">
        <f t="shared" ref="Z194:CK194" si="168">SUM(Z191:Z193)</f>
        <v>12356</v>
      </c>
      <c r="AA194" s="24">
        <f t="shared" si="168"/>
        <v>25013</v>
      </c>
      <c r="AB194" s="24">
        <f t="shared" si="168"/>
        <v>37372</v>
      </c>
      <c r="AC194" s="24">
        <f t="shared" si="168"/>
        <v>50421</v>
      </c>
      <c r="AD194" s="24">
        <f t="shared" si="168"/>
        <v>64603</v>
      </c>
      <c r="AE194" s="24">
        <f t="shared" si="168"/>
        <v>78079</v>
      </c>
      <c r="AF194" s="24">
        <f t="shared" si="168"/>
        <v>92952</v>
      </c>
      <c r="AG194" s="24">
        <f t="shared" si="168"/>
        <v>106988</v>
      </c>
      <c r="AH194" s="24">
        <f t="shared" si="168"/>
        <v>90242</v>
      </c>
      <c r="AI194" s="24">
        <f t="shared" si="168"/>
        <v>101477</v>
      </c>
      <c r="AJ194" s="24">
        <f t="shared" si="168"/>
        <v>111447</v>
      </c>
      <c r="AK194" s="24">
        <f t="shared" si="168"/>
        <v>126030</v>
      </c>
      <c r="AL194" s="24">
        <f t="shared" si="168"/>
        <v>10431</v>
      </c>
      <c r="AM194" s="24">
        <f t="shared" si="168"/>
        <v>21257</v>
      </c>
      <c r="AN194" s="24">
        <f t="shared" si="168"/>
        <v>33083</v>
      </c>
      <c r="AO194" s="24">
        <f t="shared" si="168"/>
        <v>42444</v>
      </c>
      <c r="AP194" s="24">
        <f t="shared" si="168"/>
        <v>54049</v>
      </c>
      <c r="AQ194" s="24">
        <f t="shared" si="168"/>
        <v>65453</v>
      </c>
      <c r="AR194" s="24">
        <f t="shared" si="168"/>
        <v>77301.430725599988</v>
      </c>
      <c r="AS194" s="24">
        <f t="shared" si="168"/>
        <v>89240.951338800005</v>
      </c>
      <c r="AT194" s="24">
        <f t="shared" si="168"/>
        <v>101023.67921460001</v>
      </c>
      <c r="AU194" s="24">
        <f t="shared" si="168"/>
        <v>113814.77745875</v>
      </c>
      <c r="AV194" s="24">
        <f t="shared" si="168"/>
        <v>138440.00508524998</v>
      </c>
      <c r="AW194" s="24">
        <f t="shared" si="168"/>
        <v>155437.80696515</v>
      </c>
      <c r="AX194" s="24">
        <f t="shared" si="168"/>
        <v>12540.233262150001</v>
      </c>
      <c r="AY194" s="24">
        <f t="shared" si="168"/>
        <v>24982.402229300002</v>
      </c>
      <c r="AZ194" s="24">
        <f t="shared" si="168"/>
        <v>38198.071060779999</v>
      </c>
      <c r="BA194" s="24">
        <f t="shared" si="168"/>
        <v>50355.062533780001</v>
      </c>
      <c r="BB194" s="24">
        <f t="shared" si="168"/>
        <v>61287.643936530003</v>
      </c>
      <c r="BC194" s="24">
        <f t="shared" si="168"/>
        <v>73358.951956350007</v>
      </c>
      <c r="BD194" s="24">
        <f t="shared" si="168"/>
        <v>84616.364142430015</v>
      </c>
      <c r="BE194" s="24">
        <f t="shared" si="168"/>
        <v>96198.334849050007</v>
      </c>
      <c r="BF194" s="24">
        <f t="shared" si="168"/>
        <v>109160.15952154</v>
      </c>
      <c r="BG194" s="24">
        <f t="shared" si="168"/>
        <v>123524.84979737998</v>
      </c>
      <c r="BH194" s="24">
        <f t="shared" si="168"/>
        <v>137239.20467373001</v>
      </c>
      <c r="BI194" s="24">
        <f t="shared" si="168"/>
        <v>150211</v>
      </c>
      <c r="BJ194" s="24">
        <f t="shared" si="168"/>
        <v>13394.243988819999</v>
      </c>
      <c r="BK194" s="24">
        <f t="shared" si="168"/>
        <v>26747.58665057</v>
      </c>
      <c r="BL194" s="24">
        <f t="shared" si="168"/>
        <v>40085.225919239994</v>
      </c>
      <c r="BM194" s="24">
        <f t="shared" si="168"/>
        <v>54768.633335400002</v>
      </c>
      <c r="BN194" s="24">
        <f t="shared" si="168"/>
        <v>69706.908937739994</v>
      </c>
      <c r="BO194" s="24">
        <f t="shared" si="168"/>
        <v>83959.64446299999</v>
      </c>
      <c r="BP194" s="24">
        <f t="shared" si="168"/>
        <v>98801.082729229995</v>
      </c>
      <c r="BQ194" s="24">
        <f t="shared" si="168"/>
        <v>113294.98508038001</v>
      </c>
      <c r="BR194" s="24">
        <f t="shared" si="168"/>
        <v>128518.21681560998</v>
      </c>
      <c r="BS194" s="24">
        <f t="shared" si="168"/>
        <v>144131.58592046</v>
      </c>
      <c r="BT194" s="24">
        <f t="shared" si="168"/>
        <v>160649.56912116002</v>
      </c>
      <c r="BU194" s="24">
        <f t="shared" si="168"/>
        <v>180362.49451325001</v>
      </c>
      <c r="BV194" s="24">
        <f t="shared" si="168"/>
        <v>15751.602365409999</v>
      </c>
      <c r="BW194" s="24">
        <f t="shared" si="168"/>
        <v>31538.3843949</v>
      </c>
      <c r="BX194" s="24">
        <f t="shared" si="168"/>
        <v>47853.260127720001</v>
      </c>
      <c r="BY194" s="24">
        <f t="shared" si="168"/>
        <v>64741.146496460009</v>
      </c>
      <c r="BZ194" s="24">
        <f t="shared" si="168"/>
        <v>82131.646875430015</v>
      </c>
      <c r="CA194" s="24">
        <f t="shared" si="168"/>
        <v>99289.129786330013</v>
      </c>
      <c r="CB194" s="24">
        <f t="shared" si="168"/>
        <v>116832.69631224</v>
      </c>
      <c r="CC194" s="24">
        <f t="shared" si="168"/>
        <v>135136.54413977999</v>
      </c>
      <c r="CD194" s="24">
        <f t="shared" si="168"/>
        <v>152651.13289718001</v>
      </c>
      <c r="CE194" s="24">
        <f t="shared" si="168"/>
        <v>170485.83258528</v>
      </c>
      <c r="CF194" s="24">
        <f t="shared" si="168"/>
        <v>190121.27403766999</v>
      </c>
      <c r="CG194" s="24">
        <f t="shared" si="168"/>
        <v>212155.96363531999</v>
      </c>
      <c r="CH194" s="24">
        <f t="shared" si="168"/>
        <v>18376.032335899999</v>
      </c>
      <c r="CI194" s="24">
        <f t="shared" si="168"/>
        <v>37399.808281949998</v>
      </c>
      <c r="CJ194" s="24">
        <f t="shared" si="168"/>
        <v>57324.714583840003</v>
      </c>
      <c r="CK194" s="24">
        <f t="shared" si="168"/>
        <v>77494.687496330007</v>
      </c>
      <c r="CL194" s="24">
        <f t="shared" ref="CL194:EW194" si="169">SUM(CL191:CL193)</f>
        <v>98036.103830699984</v>
      </c>
      <c r="CM194" s="24">
        <f t="shared" si="169"/>
        <v>118343.24986940002</v>
      </c>
      <c r="CN194" s="24">
        <f t="shared" si="169"/>
        <v>139335.14610759</v>
      </c>
      <c r="CO194" s="24">
        <f t="shared" si="169"/>
        <v>161132.50033059</v>
      </c>
      <c r="CP194" s="24">
        <f t="shared" si="169"/>
        <v>181089.44701349997</v>
      </c>
      <c r="CQ194" s="24">
        <f t="shared" si="169"/>
        <v>203890.92042396002</v>
      </c>
      <c r="CR194" s="24">
        <f t="shared" si="169"/>
        <v>228062.60524076002</v>
      </c>
      <c r="CS194" s="24">
        <f t="shared" si="169"/>
        <v>255570.10629604</v>
      </c>
      <c r="CT194" s="24">
        <f t="shared" si="169"/>
        <v>17554.733919129998</v>
      </c>
      <c r="CU194" s="24">
        <f t="shared" si="169"/>
        <v>35278.89206215</v>
      </c>
      <c r="CV194" s="24">
        <f t="shared" si="169"/>
        <v>52954.953285380005</v>
      </c>
      <c r="CW194" s="24">
        <f t="shared" si="169"/>
        <v>71848.314078409996</v>
      </c>
      <c r="CX194" s="24">
        <f t="shared" si="169"/>
        <v>92097.699177040005</v>
      </c>
      <c r="CY194" s="24">
        <f t="shared" si="169"/>
        <v>111325.93402332999</v>
      </c>
      <c r="CZ194" s="24">
        <f t="shared" si="169"/>
        <v>132063.89001373001</v>
      </c>
      <c r="DA194" s="24">
        <f t="shared" si="169"/>
        <v>153137.02476795999</v>
      </c>
      <c r="DB194" s="24">
        <f t="shared" si="169"/>
        <v>174249.97154216998</v>
      </c>
      <c r="DC194" s="24">
        <f t="shared" si="169"/>
        <v>197230.38067516001</v>
      </c>
      <c r="DD194" s="24">
        <f t="shared" si="169"/>
        <v>219659.21874337</v>
      </c>
      <c r="DE194" s="24">
        <f t="shared" si="169"/>
        <v>234178.32426639</v>
      </c>
      <c r="DF194" s="24">
        <f t="shared" si="169"/>
        <v>13639.427009480001</v>
      </c>
      <c r="DG194" s="24">
        <f t="shared" si="169"/>
        <v>31188.453940020001</v>
      </c>
      <c r="DH194" s="24">
        <f t="shared" si="169"/>
        <v>46835.623705649996</v>
      </c>
      <c r="DI194" s="24">
        <f t="shared" si="169"/>
        <v>64362.237387870002</v>
      </c>
      <c r="DJ194" s="24">
        <f t="shared" si="169"/>
        <v>79930.795798669977</v>
      </c>
      <c r="DK194" s="24">
        <f t="shared" si="169"/>
        <v>96816.903825169982</v>
      </c>
      <c r="DL194" s="24">
        <f t="shared" si="169"/>
        <v>114934.20380865</v>
      </c>
      <c r="DM194" s="24">
        <f t="shared" si="169"/>
        <v>133390.36641113</v>
      </c>
      <c r="DN194" s="24">
        <f t="shared" si="169"/>
        <v>150438.96074062001</v>
      </c>
      <c r="DO194" s="24">
        <f t="shared" si="169"/>
        <v>168834.82224380999</v>
      </c>
      <c r="DP194" s="24">
        <f t="shared" si="169"/>
        <v>187811.13077572</v>
      </c>
      <c r="DQ194" s="24">
        <f t="shared" si="169"/>
        <v>211034.44817329</v>
      </c>
      <c r="DR194" s="24">
        <f t="shared" si="169"/>
        <v>18071.460235590002</v>
      </c>
      <c r="DS194" s="24">
        <f t="shared" si="169"/>
        <v>37405.07152071</v>
      </c>
      <c r="DT194" s="24">
        <f t="shared" si="169"/>
        <v>57886.590248420005</v>
      </c>
      <c r="DU194" s="24">
        <f t="shared" si="169"/>
        <v>80352.246310079994</v>
      </c>
      <c r="DV194" s="24">
        <f t="shared" si="169"/>
        <v>103552.28803862998</v>
      </c>
      <c r="DW194" s="24">
        <f t="shared" si="169"/>
        <v>127174.09036828</v>
      </c>
      <c r="DX194" s="24">
        <f t="shared" si="169"/>
        <v>150580.68348851</v>
      </c>
      <c r="DY194" s="24">
        <f t="shared" si="169"/>
        <v>175916.96425437002</v>
      </c>
      <c r="DZ194" s="24">
        <f t="shared" si="169"/>
        <v>199704.63930666001</v>
      </c>
      <c r="EA194" s="24">
        <f t="shared" si="169"/>
        <v>225603.65393276999</v>
      </c>
      <c r="EB194" s="24">
        <f t="shared" si="169"/>
        <v>243791.76091826998</v>
      </c>
      <c r="EC194" s="24">
        <f t="shared" si="169"/>
        <v>226118.59917214001</v>
      </c>
      <c r="ED194" s="24">
        <f t="shared" si="169"/>
        <v>20463.927925579999</v>
      </c>
      <c r="EE194" s="24">
        <f t="shared" si="169"/>
        <v>41352.490405490003</v>
      </c>
      <c r="EF194" s="24">
        <f t="shared" si="169"/>
        <v>63729.45622195</v>
      </c>
      <c r="EG194" s="24">
        <f t="shared" si="169"/>
        <v>86729.966164570011</v>
      </c>
      <c r="EH194" s="24">
        <f t="shared" si="169"/>
        <v>110370.65328381</v>
      </c>
      <c r="EI194" s="24">
        <f t="shared" si="169"/>
        <v>134045.50077594002</v>
      </c>
      <c r="EJ194" s="24">
        <f t="shared" si="169"/>
        <v>157943.98569970002</v>
      </c>
      <c r="EK194" s="24">
        <f t="shared" si="169"/>
        <v>182205.32674486001</v>
      </c>
      <c r="EL194" s="24">
        <f t="shared" si="169"/>
        <v>205903.99739479</v>
      </c>
      <c r="EM194" s="24">
        <f t="shared" si="169"/>
        <v>230236.88683966</v>
      </c>
      <c r="EN194" s="24">
        <f t="shared" si="169"/>
        <v>254988.48488537001</v>
      </c>
      <c r="EO194" s="24">
        <f t="shared" si="169"/>
        <v>281716.34513361997</v>
      </c>
      <c r="EP194" s="24">
        <f t="shared" si="169"/>
        <v>25409.041274130002</v>
      </c>
      <c r="EQ194" s="24">
        <f t="shared" si="169"/>
        <v>50463.332533430003</v>
      </c>
      <c r="ER194" s="24">
        <f t="shared" si="169"/>
        <v>80859.957792299989</v>
      </c>
      <c r="ES194" s="24">
        <f t="shared" si="169"/>
        <v>109273.84312645</v>
      </c>
      <c r="ET194" s="24">
        <f t="shared" si="169"/>
        <v>127057.88318762998</v>
      </c>
      <c r="EU194" s="24">
        <f t="shared" si="169"/>
        <v>153701.55603173003</v>
      </c>
      <c r="EV194" s="24">
        <f t="shared" si="169"/>
        <v>179778.00987926999</v>
      </c>
      <c r="EW194" s="24">
        <f t="shared" si="169"/>
        <v>208645.49008603999</v>
      </c>
      <c r="EX194" s="24">
        <f t="shared" ref="EX194:HI194" si="170">SUM(EX191:EX193)</f>
        <v>236052.08592027996</v>
      </c>
      <c r="EY194" s="24">
        <f t="shared" si="170"/>
        <v>265173.71942069998</v>
      </c>
      <c r="EZ194" s="24">
        <f t="shared" si="170"/>
        <v>295870.23013986001</v>
      </c>
      <c r="FA194" s="24">
        <f t="shared" si="170"/>
        <v>325569.55198439001</v>
      </c>
      <c r="FB194" s="24">
        <f t="shared" si="170"/>
        <v>28404.897481690001</v>
      </c>
      <c r="FC194" s="24">
        <f t="shared" si="170"/>
        <v>57421.642726279999</v>
      </c>
      <c r="FD194" s="24">
        <f t="shared" si="170"/>
        <v>87253.257462959999</v>
      </c>
      <c r="FE194" s="24">
        <f t="shared" si="170"/>
        <v>118363.24826785001</v>
      </c>
      <c r="FF194" s="24">
        <f t="shared" si="170"/>
        <v>148682.80658506</v>
      </c>
      <c r="FG194" s="24">
        <f t="shared" si="170"/>
        <v>178723.46053619002</v>
      </c>
      <c r="FH194" s="24">
        <f t="shared" si="170"/>
        <v>210252.55294546997</v>
      </c>
      <c r="FI194" s="24">
        <f t="shared" si="170"/>
        <v>242587.85613375</v>
      </c>
      <c r="FJ194" s="24">
        <f t="shared" si="170"/>
        <v>274909.30246889999</v>
      </c>
      <c r="FK194" s="24">
        <f t="shared" si="170"/>
        <v>308700.14067731</v>
      </c>
      <c r="FL194" s="24">
        <f t="shared" si="170"/>
        <v>344324.31652003998</v>
      </c>
      <c r="FM194" s="24">
        <f t="shared" si="170"/>
        <v>380155.54040773993</v>
      </c>
      <c r="FN194" s="24">
        <f t="shared" si="170"/>
        <v>34333.195374169998</v>
      </c>
      <c r="FO194" s="24">
        <f t="shared" si="170"/>
        <v>68751.455364599999</v>
      </c>
      <c r="FP194" s="24">
        <f t="shared" si="170"/>
        <v>105123.47643307001</v>
      </c>
      <c r="FQ194" s="24">
        <f t="shared" si="170"/>
        <v>141754.74105822999</v>
      </c>
      <c r="FR194" s="24">
        <f t="shared" si="170"/>
        <v>180001.77458550999</v>
      </c>
      <c r="FS194" s="24">
        <f t="shared" si="170"/>
        <v>218091.97096892001</v>
      </c>
      <c r="FT194" s="24">
        <f t="shared" si="170"/>
        <v>256955.99682891998</v>
      </c>
      <c r="FU194" s="24">
        <f t="shared" si="170"/>
        <v>295817.97867616999</v>
      </c>
      <c r="FV194" s="24">
        <f t="shared" si="170"/>
        <v>335321.80313258001</v>
      </c>
      <c r="FW194" s="24">
        <f t="shared" si="170"/>
        <v>374041.28868876002</v>
      </c>
      <c r="FX194" s="24">
        <f t="shared" si="170"/>
        <v>415206.21295451</v>
      </c>
      <c r="FY194" s="24">
        <f t="shared" si="170"/>
        <v>458889.11935686</v>
      </c>
      <c r="FZ194" s="24">
        <f t="shared" si="170"/>
        <v>40214.6901908</v>
      </c>
      <c r="GA194" s="24">
        <f t="shared" si="170"/>
        <v>61830.591838999986</v>
      </c>
      <c r="GB194" s="24">
        <f t="shared" si="170"/>
        <v>95512.121105999991</v>
      </c>
      <c r="GC194" s="24">
        <f t="shared" si="170"/>
        <v>113885.62675699999</v>
      </c>
      <c r="GD194" s="24">
        <f t="shared" si="170"/>
        <v>141211.29626199999</v>
      </c>
      <c r="GE194" s="24">
        <f t="shared" si="170"/>
        <v>170408.709841</v>
      </c>
      <c r="GF194" s="24">
        <f t="shared" si="170"/>
        <v>200144.76680700001</v>
      </c>
      <c r="GG194" s="24">
        <f t="shared" si="170"/>
        <v>228438.78981699998</v>
      </c>
      <c r="GH194" s="24">
        <f t="shared" si="170"/>
        <v>253766.49460700003</v>
      </c>
      <c r="GI194" s="24">
        <f t="shared" si="170"/>
        <v>284206.911578</v>
      </c>
      <c r="GJ194" s="24">
        <f t="shared" si="170"/>
        <v>314997.18706000003</v>
      </c>
      <c r="GK194" s="24">
        <f t="shared" si="170"/>
        <v>347251.058548</v>
      </c>
      <c r="GL194" s="24">
        <f t="shared" si="170"/>
        <v>28697.898146</v>
      </c>
      <c r="GM194" s="24">
        <f t="shared" si="170"/>
        <v>58352.036450000014</v>
      </c>
      <c r="GN194" s="24">
        <f t="shared" si="170"/>
        <v>88798.631060429994</v>
      </c>
      <c r="GO194" s="24">
        <f t="shared" si="170"/>
        <v>120362.415488</v>
      </c>
      <c r="GP194" s="24">
        <f t="shared" si="170"/>
        <v>151774.75706799998</v>
      </c>
      <c r="GQ194" s="24">
        <f t="shared" si="170"/>
        <v>183984.71246799998</v>
      </c>
      <c r="GR194" s="24">
        <f t="shared" si="170"/>
        <v>212749.64396100002</v>
      </c>
      <c r="GS194" s="24">
        <f t="shared" si="170"/>
        <v>242052.97154100001</v>
      </c>
      <c r="GT194" s="24">
        <f t="shared" si="170"/>
        <v>273544.07533700002</v>
      </c>
      <c r="GU194" s="24">
        <f t="shared" si="170"/>
        <v>304663.94399910001</v>
      </c>
      <c r="GV194" s="24">
        <f t="shared" si="170"/>
        <v>335089.92899799999</v>
      </c>
      <c r="GW194" s="24">
        <f t="shared" si="170"/>
        <v>372180.28286621999</v>
      </c>
      <c r="GX194" s="24">
        <f t="shared" si="170"/>
        <v>29234.390077</v>
      </c>
      <c r="GY194" s="24">
        <f t="shared" si="170"/>
        <v>59221.160516999997</v>
      </c>
      <c r="GZ194" s="24">
        <f t="shared" si="170"/>
        <v>89675.492062000005</v>
      </c>
      <c r="HA194" s="24">
        <f t="shared" si="170"/>
        <v>119991.61989300001</v>
      </c>
      <c r="HB194" s="24">
        <f t="shared" si="170"/>
        <v>149540.35347500001</v>
      </c>
      <c r="HC194" s="24">
        <f t="shared" si="170"/>
        <v>178759.14588199998</v>
      </c>
      <c r="HD194" s="24">
        <f t="shared" si="170"/>
        <v>208731.32665500001</v>
      </c>
      <c r="HE194" s="24">
        <f t="shared" si="170"/>
        <v>239642.03418800002</v>
      </c>
      <c r="HF194" s="24">
        <f t="shared" si="170"/>
        <v>271536.59099200001</v>
      </c>
      <c r="HG194" s="24">
        <f t="shared" si="170"/>
        <v>302041.56966199999</v>
      </c>
      <c r="HH194" s="24">
        <f t="shared" si="170"/>
        <v>334597.36816899996</v>
      </c>
      <c r="HI194" s="24">
        <f t="shared" si="170"/>
        <v>367917.21914599999</v>
      </c>
      <c r="HJ194" s="24">
        <f t="shared" ref="HJ194:JU194" si="171">SUM(HJ191:HJ193)</f>
        <v>30051.370407000002</v>
      </c>
      <c r="HK194" s="24">
        <f t="shared" si="171"/>
        <v>58903.142401000005</v>
      </c>
      <c r="HL194" s="24">
        <f t="shared" si="171"/>
        <v>89092.794020000001</v>
      </c>
      <c r="HM194" s="24">
        <f t="shared" si="171"/>
        <v>119982.08408299999</v>
      </c>
      <c r="HN194" s="24">
        <f t="shared" si="171"/>
        <v>151301.27557999999</v>
      </c>
      <c r="HO194" s="24">
        <f t="shared" si="171"/>
        <v>181005.43978000002</v>
      </c>
      <c r="HP194" s="24">
        <f t="shared" si="171"/>
        <v>212226.11629500001</v>
      </c>
      <c r="HQ194" s="24">
        <f t="shared" si="171"/>
        <v>243927.70956500003</v>
      </c>
      <c r="HR194" s="24">
        <f t="shared" si="171"/>
        <v>274946.086404</v>
      </c>
      <c r="HS194" s="24">
        <f t="shared" si="171"/>
        <v>307336.61800899997</v>
      </c>
      <c r="HT194" s="24">
        <f t="shared" si="171"/>
        <v>340602.56519400002</v>
      </c>
      <c r="HU194" s="24">
        <f t="shared" si="171"/>
        <v>377773.63084300002</v>
      </c>
      <c r="HV194" s="24">
        <f t="shared" si="171"/>
        <v>31280.826916999999</v>
      </c>
      <c r="HW194" s="24">
        <f t="shared" si="171"/>
        <v>54982.018225000007</v>
      </c>
      <c r="HX194" s="24">
        <f t="shared" si="171"/>
        <v>84500.143640000009</v>
      </c>
      <c r="HY194" s="24">
        <f t="shared" si="171"/>
        <v>114712.227358</v>
      </c>
      <c r="HZ194" s="24">
        <f t="shared" si="171"/>
        <v>145475.91518700001</v>
      </c>
      <c r="IA194" s="24">
        <f t="shared" si="171"/>
        <v>175276.29496200001</v>
      </c>
      <c r="IB194" s="24">
        <f t="shared" si="171"/>
        <v>204305.335425</v>
      </c>
      <c r="IC194" s="24">
        <f t="shared" si="171"/>
        <v>233610.91165299999</v>
      </c>
      <c r="ID194" s="24">
        <f t="shared" si="171"/>
        <v>264697.60169799998</v>
      </c>
      <c r="IE194" s="24">
        <f t="shared" si="171"/>
        <v>296220.670392</v>
      </c>
      <c r="IF194" s="24">
        <f t="shared" si="171"/>
        <v>329685.63070900005</v>
      </c>
      <c r="IG194" s="24">
        <f t="shared" si="171"/>
        <v>363909.91907499998</v>
      </c>
      <c r="IH194" s="24">
        <f t="shared" si="171"/>
        <v>29492.309390000002</v>
      </c>
      <c r="II194" s="24">
        <f t="shared" si="171"/>
        <v>59987.985570999997</v>
      </c>
      <c r="IJ194" s="24">
        <f t="shared" si="171"/>
        <v>89529.88927</v>
      </c>
      <c r="IK194" s="24">
        <f t="shared" si="171"/>
        <v>115091.62876700002</v>
      </c>
      <c r="IL194" s="24">
        <f t="shared" si="171"/>
        <v>139771.49935100001</v>
      </c>
      <c r="IM194" s="24">
        <f t="shared" si="171"/>
        <v>167191.82037100001</v>
      </c>
      <c r="IN194" s="24">
        <f t="shared" si="171"/>
        <v>195474.275104</v>
      </c>
      <c r="IO194" s="24">
        <f t="shared" si="171"/>
        <v>224196.72697800002</v>
      </c>
      <c r="IP194" s="24">
        <f t="shared" si="171"/>
        <v>253813.596663</v>
      </c>
      <c r="IQ194" s="24">
        <f t="shared" si="171"/>
        <v>283392.40859999997</v>
      </c>
      <c r="IR194" s="24">
        <f t="shared" si="171"/>
        <v>313822.70461200003</v>
      </c>
      <c r="IS194" s="24">
        <f t="shared" si="171"/>
        <v>348362.10078800004</v>
      </c>
      <c r="IT194" s="24">
        <f t="shared" si="171"/>
        <v>30504.179920499999</v>
      </c>
      <c r="IU194" s="24">
        <f t="shared" si="171"/>
        <v>62438.536856999999</v>
      </c>
      <c r="IV194" s="24">
        <f t="shared" si="171"/>
        <v>97183.111648010003</v>
      </c>
      <c r="IW194" s="24">
        <f t="shared" si="171"/>
        <v>129840.76198000999</v>
      </c>
      <c r="IX194" s="24">
        <f t="shared" si="171"/>
        <v>163334.23977401</v>
      </c>
      <c r="IY194" s="24">
        <f t="shared" si="171"/>
        <v>198468.28196301</v>
      </c>
      <c r="IZ194" s="24">
        <f t="shared" si="171"/>
        <v>233391.00379649</v>
      </c>
      <c r="JA194" s="24">
        <f t="shared" si="171"/>
        <v>269532</v>
      </c>
      <c r="JB194" s="24">
        <f t="shared" si="171"/>
        <v>306533.97305337997</v>
      </c>
      <c r="JC194" s="24">
        <f t="shared" si="171"/>
        <v>344842.00651648</v>
      </c>
      <c r="JD194" s="24">
        <f t="shared" si="171"/>
        <v>384270.15016627999</v>
      </c>
      <c r="JE194" s="24">
        <f t="shared" si="171"/>
        <v>425225.28094421001</v>
      </c>
      <c r="JF194" s="24">
        <f t="shared" si="171"/>
        <v>33884.942698109997</v>
      </c>
    </row>
    <row r="195" spans="1:266" ht="12.9" customHeight="1" x14ac:dyDescent="0.2">
      <c r="A195" s="32" t="s">
        <v>192</v>
      </c>
      <c r="B195" s="53"/>
      <c r="C195" s="53"/>
      <c r="D195" s="53"/>
      <c r="E195" s="45"/>
      <c r="F195" s="45"/>
      <c r="G195" s="45"/>
      <c r="H195" s="53"/>
      <c r="I195" s="53"/>
      <c r="J195" s="53"/>
      <c r="K195" s="53"/>
      <c r="L195" s="51"/>
      <c r="M195" s="51"/>
      <c r="N195" s="53"/>
      <c r="O195" s="53"/>
      <c r="P195" s="53"/>
      <c r="Q195" s="45"/>
      <c r="R195" s="45"/>
      <c r="S195" s="45"/>
      <c r="T195" s="53"/>
      <c r="U195" s="53"/>
      <c r="V195" s="53"/>
      <c r="W195" s="53"/>
      <c r="X195" s="51"/>
      <c r="Y195" s="51"/>
      <c r="Z195" s="33">
        <f t="shared" ref="Z195:CK195" si="172">+Z189-Z194</f>
        <v>9447</v>
      </c>
      <c r="AA195" s="33">
        <f t="shared" si="172"/>
        <v>16998</v>
      </c>
      <c r="AB195" s="33">
        <f t="shared" si="172"/>
        <v>24487</v>
      </c>
      <c r="AC195" s="33">
        <f t="shared" si="172"/>
        <v>32097</v>
      </c>
      <c r="AD195" s="33">
        <f t="shared" si="172"/>
        <v>40803</v>
      </c>
      <c r="AE195" s="33">
        <f t="shared" si="172"/>
        <v>52461</v>
      </c>
      <c r="AF195" s="33">
        <f t="shared" si="172"/>
        <v>58398</v>
      </c>
      <c r="AG195" s="33">
        <f t="shared" si="172"/>
        <v>63077</v>
      </c>
      <c r="AH195" s="33">
        <f t="shared" si="172"/>
        <v>55005</v>
      </c>
      <c r="AI195" s="33">
        <f t="shared" si="172"/>
        <v>62611</v>
      </c>
      <c r="AJ195" s="33">
        <f t="shared" si="172"/>
        <v>71045</v>
      </c>
      <c r="AK195" s="33">
        <f t="shared" si="172"/>
        <v>75815</v>
      </c>
      <c r="AL195" s="33">
        <f t="shared" si="172"/>
        <v>5127</v>
      </c>
      <c r="AM195" s="33">
        <f t="shared" si="172"/>
        <v>9331</v>
      </c>
      <c r="AN195" s="33">
        <f t="shared" si="172"/>
        <v>15498</v>
      </c>
      <c r="AO195" s="33">
        <f t="shared" si="172"/>
        <v>18829</v>
      </c>
      <c r="AP195" s="33">
        <f t="shared" si="172"/>
        <v>21086</v>
      </c>
      <c r="AQ195" s="33">
        <f t="shared" si="172"/>
        <v>27110</v>
      </c>
      <c r="AR195" s="33">
        <f t="shared" si="172"/>
        <v>30497.627387309869</v>
      </c>
      <c r="AS195" s="33">
        <f t="shared" si="172"/>
        <v>36074.518875129914</v>
      </c>
      <c r="AT195" s="33">
        <f t="shared" si="172"/>
        <v>41282.903803380148</v>
      </c>
      <c r="AU195" s="33">
        <f t="shared" si="172"/>
        <v>46261.6089771197</v>
      </c>
      <c r="AV195" s="33">
        <f t="shared" si="172"/>
        <v>53275.392281210108</v>
      </c>
      <c r="AW195" s="33">
        <f t="shared" si="172"/>
        <v>58264.452751430043</v>
      </c>
      <c r="AX195" s="33">
        <f t="shared" si="172"/>
        <v>4306.9061508000032</v>
      </c>
      <c r="AY195" s="33">
        <f t="shared" si="172"/>
        <v>8225.5188578799789</v>
      </c>
      <c r="AZ195" s="33">
        <f t="shared" si="172"/>
        <v>13935.449190139989</v>
      </c>
      <c r="BA195" s="33">
        <f t="shared" si="172"/>
        <v>18368.004152770183</v>
      </c>
      <c r="BB195" s="33">
        <f t="shared" si="172"/>
        <v>24754.999403470094</v>
      </c>
      <c r="BC195" s="33">
        <f t="shared" si="172"/>
        <v>32134.217005859944</v>
      </c>
      <c r="BD195" s="33">
        <f t="shared" si="172"/>
        <v>39243.0416976501</v>
      </c>
      <c r="BE195" s="33">
        <f t="shared" si="172"/>
        <v>45660.485536750028</v>
      </c>
      <c r="BF195" s="33">
        <f t="shared" si="172"/>
        <v>52670.761832350094</v>
      </c>
      <c r="BG195" s="33">
        <f t="shared" si="172"/>
        <v>60113.965768309979</v>
      </c>
      <c r="BH195" s="33">
        <f t="shared" si="172"/>
        <v>69178.563341500005</v>
      </c>
      <c r="BI195" s="33">
        <f t="shared" si="172"/>
        <v>77831</v>
      </c>
      <c r="BJ195" s="33">
        <f t="shared" si="172"/>
        <v>7830.5821608499973</v>
      </c>
      <c r="BK195" s="33">
        <f t="shared" si="172"/>
        <v>15494.045642650006</v>
      </c>
      <c r="BL195" s="33">
        <f t="shared" si="172"/>
        <v>25753.88700290001</v>
      </c>
      <c r="BM195" s="33">
        <f t="shared" si="172"/>
        <v>32651.20426685</v>
      </c>
      <c r="BN195" s="33">
        <f t="shared" si="172"/>
        <v>40569.613987780031</v>
      </c>
      <c r="BO195" s="33">
        <f t="shared" si="172"/>
        <v>48065.824850360004</v>
      </c>
      <c r="BP195" s="33">
        <f t="shared" si="172"/>
        <v>55490.451943519991</v>
      </c>
      <c r="BQ195" s="33">
        <f t="shared" si="172"/>
        <v>64056.283660539906</v>
      </c>
      <c r="BR195" s="33">
        <f t="shared" si="172"/>
        <v>73589.54147038993</v>
      </c>
      <c r="BS195" s="33">
        <f t="shared" si="172"/>
        <v>84082.112285160052</v>
      </c>
      <c r="BT195" s="33">
        <f t="shared" si="172"/>
        <v>94138.058595999988</v>
      </c>
      <c r="BU195" s="33">
        <f t="shared" si="172"/>
        <v>102774.71964939986</v>
      </c>
      <c r="BV195" s="33">
        <f t="shared" si="172"/>
        <v>11449.644547080003</v>
      </c>
      <c r="BW195" s="33">
        <f t="shared" si="172"/>
        <v>20455.925844420002</v>
      </c>
      <c r="BX195" s="33">
        <f t="shared" si="172"/>
        <v>32296.063033299972</v>
      </c>
      <c r="BY195" s="33">
        <f t="shared" si="172"/>
        <v>42046.036727590013</v>
      </c>
      <c r="BZ195" s="33">
        <f t="shared" si="172"/>
        <v>53739.73455571002</v>
      </c>
      <c r="CA195" s="33">
        <f t="shared" si="172"/>
        <v>65532.298420310108</v>
      </c>
      <c r="CB195" s="33">
        <f t="shared" si="172"/>
        <v>76919.946544390026</v>
      </c>
      <c r="CC195" s="33">
        <f t="shared" si="172"/>
        <v>87162.243371260032</v>
      </c>
      <c r="CD195" s="33">
        <f t="shared" si="172"/>
        <v>99178.392358430021</v>
      </c>
      <c r="CE195" s="33">
        <f t="shared" si="172"/>
        <v>112546.06700761005</v>
      </c>
      <c r="CF195" s="33">
        <f t="shared" si="172"/>
        <v>125250.01886036008</v>
      </c>
      <c r="CG195" s="33">
        <f t="shared" si="172"/>
        <v>136752.23862936997</v>
      </c>
      <c r="CH195" s="33">
        <f t="shared" si="172"/>
        <v>14584.212429770003</v>
      </c>
      <c r="CI195" s="33">
        <f t="shared" si="172"/>
        <v>25534.195780159978</v>
      </c>
      <c r="CJ195" s="33">
        <f t="shared" si="172"/>
        <v>39824.701183080004</v>
      </c>
      <c r="CK195" s="33">
        <f t="shared" si="172"/>
        <v>53133.584046689983</v>
      </c>
      <c r="CL195" s="33">
        <f t="shared" ref="CL195:EW195" si="173">+CL189-CL194</f>
        <v>65724.366653590027</v>
      </c>
      <c r="CM195" s="33">
        <f t="shared" si="173"/>
        <v>78118.543800129963</v>
      </c>
      <c r="CN195" s="33">
        <f t="shared" si="173"/>
        <v>91413.182001080015</v>
      </c>
      <c r="CO195" s="33">
        <f t="shared" si="173"/>
        <v>104399.56330201001</v>
      </c>
      <c r="CP195" s="33">
        <f t="shared" si="173"/>
        <v>120342.48477379995</v>
      </c>
      <c r="CQ195" s="33">
        <f t="shared" si="173"/>
        <v>134448.20273807994</v>
      </c>
      <c r="CR195" s="33">
        <f t="shared" si="173"/>
        <v>148125.81142129999</v>
      </c>
      <c r="CS195" s="33">
        <f t="shared" si="173"/>
        <v>163484.67323234002</v>
      </c>
      <c r="CT195" s="33">
        <f t="shared" si="173"/>
        <v>10821.407590980001</v>
      </c>
      <c r="CU195" s="33">
        <f t="shared" si="173"/>
        <v>23321.065733450036</v>
      </c>
      <c r="CV195" s="33">
        <f t="shared" si="173"/>
        <v>35595.260704729983</v>
      </c>
      <c r="CW195" s="33">
        <f t="shared" si="173"/>
        <v>49624.909727390012</v>
      </c>
      <c r="CX195" s="33">
        <f t="shared" si="173"/>
        <v>62092.080711699949</v>
      </c>
      <c r="CY195" s="33">
        <f t="shared" si="173"/>
        <v>75521.931009600055</v>
      </c>
      <c r="CZ195" s="33">
        <f t="shared" si="173"/>
        <v>91116.853862059856</v>
      </c>
      <c r="DA195" s="33">
        <f t="shared" si="173"/>
        <v>105138.0103848099</v>
      </c>
      <c r="DB195" s="33">
        <f t="shared" si="173"/>
        <v>120887.79163156002</v>
      </c>
      <c r="DC195" s="33">
        <f t="shared" si="173"/>
        <v>140121.86957802999</v>
      </c>
      <c r="DD195" s="33">
        <f t="shared" si="173"/>
        <v>156350.48387359982</v>
      </c>
      <c r="DE195" s="33">
        <f t="shared" si="173"/>
        <v>162398.31716404977</v>
      </c>
      <c r="DF195" s="33">
        <f t="shared" si="173"/>
        <v>11357.314502129993</v>
      </c>
      <c r="DG195" s="33">
        <f t="shared" si="173"/>
        <v>18601.533911529979</v>
      </c>
      <c r="DH195" s="33">
        <f t="shared" si="173"/>
        <v>34664.746535609986</v>
      </c>
      <c r="DI195" s="33">
        <f t="shared" si="173"/>
        <v>46394.948168169969</v>
      </c>
      <c r="DJ195" s="33">
        <f t="shared" si="173"/>
        <v>57719.14661508007</v>
      </c>
      <c r="DK195" s="33">
        <f t="shared" si="173"/>
        <v>68106.415921509964</v>
      </c>
      <c r="DL195" s="33">
        <f t="shared" si="173"/>
        <v>80038.203029980039</v>
      </c>
      <c r="DM195" s="33">
        <f t="shared" si="173"/>
        <v>90614.111583790043</v>
      </c>
      <c r="DN195" s="33">
        <f t="shared" si="173"/>
        <v>102540.21722113001</v>
      </c>
      <c r="DO195" s="33">
        <f t="shared" si="173"/>
        <v>114806.64949165005</v>
      </c>
      <c r="DP195" s="33">
        <f t="shared" si="173"/>
        <v>125938.50551225996</v>
      </c>
      <c r="DQ195" s="33">
        <f t="shared" si="173"/>
        <v>137634.86050491978</v>
      </c>
      <c r="DR195" s="33">
        <f t="shared" si="173"/>
        <v>12795.33618201999</v>
      </c>
      <c r="DS195" s="33">
        <f t="shared" si="173"/>
        <v>24807.377821979986</v>
      </c>
      <c r="DT195" s="33">
        <f t="shared" si="173"/>
        <v>40752.568924460022</v>
      </c>
      <c r="DU195" s="33">
        <f t="shared" si="173"/>
        <v>52940.64150202999</v>
      </c>
      <c r="DV195" s="33">
        <f t="shared" si="173"/>
        <v>64071.3299826</v>
      </c>
      <c r="DW195" s="33">
        <f t="shared" si="173"/>
        <v>75015.677545829923</v>
      </c>
      <c r="DX195" s="33">
        <f t="shared" si="173"/>
        <v>86447.282477390079</v>
      </c>
      <c r="DY195" s="33">
        <f t="shared" si="173"/>
        <v>97561.212658070028</v>
      </c>
      <c r="DZ195" s="33">
        <f t="shared" si="173"/>
        <v>110132.72470934995</v>
      </c>
      <c r="EA195" s="33">
        <f t="shared" si="173"/>
        <v>122231.02787604</v>
      </c>
      <c r="EB195" s="33">
        <f t="shared" si="173"/>
        <v>136376.02189234027</v>
      </c>
      <c r="EC195" s="33">
        <f t="shared" si="173"/>
        <v>120563.24095547001</v>
      </c>
      <c r="ED195" s="33">
        <f t="shared" si="173"/>
        <v>11885.956731809994</v>
      </c>
      <c r="EE195" s="33">
        <f t="shared" si="173"/>
        <v>22325.016211919989</v>
      </c>
      <c r="EF195" s="33">
        <f t="shared" si="173"/>
        <v>36521.835934630049</v>
      </c>
      <c r="EG195" s="33">
        <f t="shared" si="173"/>
        <v>51077.777030350029</v>
      </c>
      <c r="EH195" s="33">
        <f t="shared" si="173"/>
        <v>63769.902664230103</v>
      </c>
      <c r="EI195" s="33">
        <f t="shared" si="173"/>
        <v>76070.928166300117</v>
      </c>
      <c r="EJ195" s="33">
        <f t="shared" si="173"/>
        <v>87061.369249249925</v>
      </c>
      <c r="EK195" s="33">
        <f t="shared" si="173"/>
        <v>101908.23087195991</v>
      </c>
      <c r="EL195" s="33">
        <f t="shared" si="173"/>
        <v>115035.44335668988</v>
      </c>
      <c r="EM195" s="33">
        <f t="shared" si="173"/>
        <v>129683.8091429004</v>
      </c>
      <c r="EN195" s="33">
        <f t="shared" si="173"/>
        <v>142847.18943054997</v>
      </c>
      <c r="EO195" s="33">
        <f t="shared" si="173"/>
        <v>158909.44364473014</v>
      </c>
      <c r="EP195" s="33">
        <f t="shared" si="173"/>
        <v>12722.220499900017</v>
      </c>
      <c r="EQ195" s="33">
        <f t="shared" si="173"/>
        <v>22207.056216399928</v>
      </c>
      <c r="ER195" s="33">
        <f t="shared" si="173"/>
        <v>35454.633458209937</v>
      </c>
      <c r="ES195" s="33">
        <f t="shared" si="173"/>
        <v>47679.070550430071</v>
      </c>
      <c r="ET195" s="33">
        <f t="shared" si="173"/>
        <v>59884.819661240093</v>
      </c>
      <c r="EU195" s="33">
        <f t="shared" si="173"/>
        <v>71429.583019209909</v>
      </c>
      <c r="EV195" s="33">
        <f t="shared" si="173"/>
        <v>86979.757818690152</v>
      </c>
      <c r="EW195" s="33">
        <f t="shared" si="173"/>
        <v>96744.987023220048</v>
      </c>
      <c r="EX195" s="33">
        <f t="shared" ref="EX195:HI195" si="174">+EX189-EX194</f>
        <v>109045.78756322002</v>
      </c>
      <c r="EY195" s="33">
        <f t="shared" si="174"/>
        <v>122025.84562390001</v>
      </c>
      <c r="EZ195" s="33">
        <f t="shared" si="174"/>
        <v>134498.12361956976</v>
      </c>
      <c r="FA195" s="33">
        <f t="shared" si="174"/>
        <v>147780.3236537099</v>
      </c>
      <c r="FB195" s="33">
        <f t="shared" si="174"/>
        <v>13382.076852119986</v>
      </c>
      <c r="FC195" s="33">
        <f t="shared" si="174"/>
        <v>24735.475748879951</v>
      </c>
      <c r="FD195" s="33">
        <f t="shared" si="174"/>
        <v>39209.444020490002</v>
      </c>
      <c r="FE195" s="33">
        <f t="shared" si="174"/>
        <v>58444.879741270168</v>
      </c>
      <c r="FF195" s="33">
        <f t="shared" si="174"/>
        <v>74729.858847610012</v>
      </c>
      <c r="FG195" s="33">
        <f t="shared" si="174"/>
        <v>89729.931792610034</v>
      </c>
      <c r="FH195" s="33">
        <f t="shared" si="174"/>
        <v>103959.04370231985</v>
      </c>
      <c r="FI195" s="33">
        <f t="shared" si="174"/>
        <v>118692.86241939984</v>
      </c>
      <c r="FJ195" s="33">
        <f t="shared" si="174"/>
        <v>136387.12718368013</v>
      </c>
      <c r="FK195" s="33">
        <f t="shared" si="174"/>
        <v>153511.04593394976</v>
      </c>
      <c r="FL195" s="33">
        <f t="shared" si="174"/>
        <v>173936.5518370702</v>
      </c>
      <c r="FM195" s="33">
        <f t="shared" si="174"/>
        <v>194012.05816566024</v>
      </c>
      <c r="FN195" s="33">
        <f t="shared" si="174"/>
        <v>15355.943309459995</v>
      </c>
      <c r="FO195" s="33">
        <f t="shared" si="174"/>
        <v>31829.109553009854</v>
      </c>
      <c r="FP195" s="33">
        <f t="shared" si="174"/>
        <v>50545.788037039878</v>
      </c>
      <c r="FQ195" s="33">
        <f t="shared" si="174"/>
        <v>74113.566271349846</v>
      </c>
      <c r="FR195" s="33">
        <f t="shared" si="174"/>
        <v>90122.247501300095</v>
      </c>
      <c r="FS195" s="33">
        <f t="shared" si="174"/>
        <v>109784.43660188004</v>
      </c>
      <c r="FT195" s="33">
        <f t="shared" si="174"/>
        <v>129732.6881194202</v>
      </c>
      <c r="FU195" s="33">
        <f t="shared" si="174"/>
        <v>150509.60574019037</v>
      </c>
      <c r="FV195" s="33">
        <f t="shared" si="174"/>
        <v>174119.20080328046</v>
      </c>
      <c r="FW195" s="33">
        <f t="shared" si="174"/>
        <v>199037.37454055948</v>
      </c>
      <c r="FX195" s="33">
        <f t="shared" si="174"/>
        <v>221000.79265542002</v>
      </c>
      <c r="FY195" s="33">
        <f t="shared" si="174"/>
        <v>245126.45004891971</v>
      </c>
      <c r="FZ195" s="33">
        <f t="shared" si="174"/>
        <v>21643.453782950004</v>
      </c>
      <c r="GA195" s="33">
        <f t="shared" si="174"/>
        <v>32251.772324430072</v>
      </c>
      <c r="GB195" s="33">
        <f t="shared" si="174"/>
        <v>54364.840241080077</v>
      </c>
      <c r="GC195" s="33">
        <f t="shared" si="174"/>
        <v>76234.458583609783</v>
      </c>
      <c r="GD195" s="33">
        <f t="shared" si="174"/>
        <v>95416.414703069953</v>
      </c>
      <c r="GE195" s="33">
        <f t="shared" si="174"/>
        <v>113342.72782140868</v>
      </c>
      <c r="GF195" s="33">
        <f t="shared" si="174"/>
        <v>133250.90818754039</v>
      </c>
      <c r="GG195" s="33">
        <f t="shared" si="174"/>
        <v>155557.46571105049</v>
      </c>
      <c r="GH195" s="33">
        <f t="shared" si="174"/>
        <v>177798.56237077119</v>
      </c>
      <c r="GI195" s="33">
        <f t="shared" si="174"/>
        <v>197079.4609393315</v>
      </c>
      <c r="GJ195" s="33">
        <f t="shared" si="174"/>
        <v>220823.23812170827</v>
      </c>
      <c r="GK195" s="33">
        <f t="shared" si="174"/>
        <v>240990.2494535406</v>
      </c>
      <c r="GL195" s="33">
        <f t="shared" si="174"/>
        <v>10749.579534420096</v>
      </c>
      <c r="GM195" s="33">
        <f t="shared" si="174"/>
        <v>33503.725125600351</v>
      </c>
      <c r="GN195" s="33">
        <f t="shared" si="174"/>
        <v>66807.294495690003</v>
      </c>
      <c r="GO195" s="33">
        <f t="shared" si="174"/>
        <v>90624.17723550045</v>
      </c>
      <c r="GP195" s="33">
        <f t="shared" si="174"/>
        <v>112734.73603103036</v>
      </c>
      <c r="GQ195" s="33">
        <f t="shared" si="174"/>
        <v>134500.9264378782</v>
      </c>
      <c r="GR195" s="33">
        <f t="shared" si="174"/>
        <v>164616.83344920049</v>
      </c>
      <c r="GS195" s="33">
        <f t="shared" si="174"/>
        <v>187088.57484043954</v>
      </c>
      <c r="GT195" s="33">
        <f t="shared" si="174"/>
        <v>213289.32311253966</v>
      </c>
      <c r="GU195" s="33">
        <f t="shared" si="174"/>
        <v>235020.03391271038</v>
      </c>
      <c r="GV195" s="33">
        <f t="shared" si="174"/>
        <v>259081.88820490055</v>
      </c>
      <c r="GW195" s="33">
        <f t="shared" si="174"/>
        <v>271374.08572023828</v>
      </c>
      <c r="GX195" s="33">
        <f t="shared" si="174"/>
        <v>20361.915944490003</v>
      </c>
      <c r="GY195" s="33">
        <f t="shared" si="174"/>
        <v>36792.19974998002</v>
      </c>
      <c r="GZ195" s="33">
        <f t="shared" si="174"/>
        <v>66866.141904159944</v>
      </c>
      <c r="HA195" s="33">
        <f t="shared" si="174"/>
        <v>92779.757454859951</v>
      </c>
      <c r="HB195" s="33">
        <f t="shared" si="174"/>
        <v>118652.97726171999</v>
      </c>
      <c r="HC195" s="33">
        <f t="shared" si="174"/>
        <v>147332.3039500498</v>
      </c>
      <c r="HD195" s="33">
        <f t="shared" si="174"/>
        <v>171857.58202704982</v>
      </c>
      <c r="HE195" s="33">
        <f t="shared" si="174"/>
        <v>197199.6731798203</v>
      </c>
      <c r="HF195" s="33">
        <f t="shared" si="174"/>
        <v>223451.82007713005</v>
      </c>
      <c r="HG195" s="33">
        <f t="shared" si="174"/>
        <v>248145.62827947998</v>
      </c>
      <c r="HH195" s="33">
        <f t="shared" si="174"/>
        <v>269620.01608281006</v>
      </c>
      <c r="HI195" s="33">
        <f t="shared" si="174"/>
        <v>299124.9165610401</v>
      </c>
      <c r="HJ195" s="33">
        <f t="shared" ref="HJ195:JU195" si="175">+HJ189-HJ194</f>
        <v>24185.817872250016</v>
      </c>
      <c r="HK195" s="33">
        <f t="shared" si="175"/>
        <v>44308.776036949974</v>
      </c>
      <c r="HL195" s="33">
        <f t="shared" si="175"/>
        <v>72774.635235230002</v>
      </c>
      <c r="HM195" s="33">
        <f t="shared" si="175"/>
        <v>104251.20587037003</v>
      </c>
      <c r="HN195" s="33">
        <f t="shared" si="175"/>
        <v>142366.80809218009</v>
      </c>
      <c r="HO195" s="33">
        <f t="shared" si="175"/>
        <v>170230.79185735004</v>
      </c>
      <c r="HP195" s="33">
        <f t="shared" si="175"/>
        <v>197307.13075989997</v>
      </c>
      <c r="HQ195" s="33">
        <f t="shared" si="175"/>
        <v>226329.27003557998</v>
      </c>
      <c r="HR195" s="33">
        <f t="shared" si="175"/>
        <v>254249.14954393992</v>
      </c>
      <c r="HS195" s="33">
        <f t="shared" si="175"/>
        <v>285334.65635590011</v>
      </c>
      <c r="HT195" s="33">
        <f t="shared" si="175"/>
        <v>312934.25979905017</v>
      </c>
      <c r="HU195" s="33">
        <f t="shared" si="175"/>
        <v>341747.23041285959</v>
      </c>
      <c r="HV195" s="33">
        <f t="shared" si="175"/>
        <v>32273.746151799991</v>
      </c>
      <c r="HW195" s="33">
        <f t="shared" si="175"/>
        <v>49732.26731546002</v>
      </c>
      <c r="HX195" s="33">
        <f t="shared" si="175"/>
        <v>87751.61956541003</v>
      </c>
      <c r="HY195" s="33">
        <f t="shared" si="175"/>
        <v>114624.40576656</v>
      </c>
      <c r="HZ195" s="33">
        <f t="shared" si="175"/>
        <v>145235.79485907004</v>
      </c>
      <c r="IA195" s="33">
        <f t="shared" si="175"/>
        <v>168492.17055913995</v>
      </c>
      <c r="IB195" s="33">
        <f t="shared" si="175"/>
        <v>194138.98263340001</v>
      </c>
      <c r="IC195" s="33">
        <f t="shared" si="175"/>
        <v>219118.6140071798</v>
      </c>
      <c r="ID195" s="33">
        <f t="shared" si="175"/>
        <v>242858.72214446019</v>
      </c>
      <c r="IE195" s="33">
        <f t="shared" si="175"/>
        <v>271491.51476867998</v>
      </c>
      <c r="IF195" s="33">
        <f t="shared" si="175"/>
        <v>292783.49721373001</v>
      </c>
      <c r="IG195" s="33">
        <f t="shared" si="175"/>
        <v>322070.29107959999</v>
      </c>
      <c r="IH195" s="33">
        <f t="shared" si="175"/>
        <v>27252.603731329997</v>
      </c>
      <c r="II195" s="33">
        <f t="shared" si="175"/>
        <v>57091.194334060041</v>
      </c>
      <c r="IJ195" s="33">
        <f t="shared" si="175"/>
        <v>88916.189002040061</v>
      </c>
      <c r="IK195" s="33">
        <f t="shared" si="175"/>
        <v>103148.57067005997</v>
      </c>
      <c r="IL195" s="33">
        <f t="shared" si="175"/>
        <v>121599.4514061301</v>
      </c>
      <c r="IM195" s="33">
        <f t="shared" si="175"/>
        <v>142112.69660780006</v>
      </c>
      <c r="IN195" s="33">
        <f t="shared" si="175"/>
        <v>166399.48772076971</v>
      </c>
      <c r="IO195" s="33">
        <f t="shared" si="175"/>
        <v>187507.86596710014</v>
      </c>
      <c r="IP195" s="33">
        <f t="shared" si="175"/>
        <v>208585.71403568989</v>
      </c>
      <c r="IQ195" s="33">
        <f t="shared" si="175"/>
        <v>230388.09679975989</v>
      </c>
      <c r="IR195" s="33">
        <f t="shared" si="175"/>
        <v>251903.0035594498</v>
      </c>
      <c r="IS195" s="33">
        <f t="shared" si="175"/>
        <v>273976.50609013985</v>
      </c>
      <c r="IT195" s="33">
        <f t="shared" si="175"/>
        <v>20820.046351619967</v>
      </c>
      <c r="IU195" s="33">
        <f t="shared" si="175"/>
        <v>42140.176168040052</v>
      </c>
      <c r="IV195" s="33">
        <f t="shared" si="175"/>
        <v>76907.624881350057</v>
      </c>
      <c r="IW195" s="33">
        <f t="shared" si="175"/>
        <v>106682.91966345007</v>
      </c>
      <c r="IX195" s="33">
        <f t="shared" si="175"/>
        <v>140712.80151287015</v>
      </c>
      <c r="IY195" s="33">
        <f t="shared" si="175"/>
        <v>174644.63331904993</v>
      </c>
      <c r="IZ195" s="33">
        <f t="shared" si="175"/>
        <v>213910.67525441051</v>
      </c>
      <c r="JA195" s="33">
        <f t="shared" si="175"/>
        <v>245740</v>
      </c>
      <c r="JB195" s="33">
        <f t="shared" si="175"/>
        <v>273539.2657747601</v>
      </c>
      <c r="JC195" s="33">
        <f t="shared" si="175"/>
        <v>303251.87919275986</v>
      </c>
      <c r="JD195" s="33">
        <f t="shared" si="175"/>
        <v>333970.28819003014</v>
      </c>
      <c r="JE195" s="33">
        <f t="shared" si="175"/>
        <v>372398.61735805031</v>
      </c>
      <c r="JF195" s="33">
        <f t="shared" si="175"/>
        <v>25111.036275049955</v>
      </c>
    </row>
    <row r="196" spans="1:266" ht="12.9" customHeight="1" x14ac:dyDescent="0.2">
      <c r="A196" s="22" t="s">
        <v>214</v>
      </c>
      <c r="B196" s="53"/>
      <c r="C196" s="53"/>
      <c r="D196" s="53"/>
      <c r="E196" s="45"/>
      <c r="F196" s="45"/>
      <c r="G196" s="45"/>
      <c r="H196" s="53"/>
      <c r="I196" s="53"/>
      <c r="J196" s="53"/>
      <c r="K196" s="53"/>
      <c r="L196" s="51"/>
      <c r="M196" s="51"/>
      <c r="N196" s="53"/>
      <c r="O196" s="53"/>
      <c r="P196" s="53"/>
      <c r="Q196" s="45"/>
      <c r="R196" s="45"/>
      <c r="S196" s="45"/>
      <c r="T196" s="53"/>
      <c r="U196" s="53"/>
      <c r="V196" s="53"/>
      <c r="W196" s="53"/>
      <c r="X196" s="51"/>
      <c r="Y196" s="51"/>
      <c r="Z196" s="7">
        <v>84</v>
      </c>
      <c r="AA196" s="7">
        <v>60</v>
      </c>
      <c r="AB196" s="7">
        <v>183</v>
      </c>
      <c r="AC196" s="74">
        <v>736</v>
      </c>
      <c r="AD196" s="74">
        <v>574</v>
      </c>
      <c r="AE196" s="74">
        <v>1071</v>
      </c>
      <c r="AF196" s="111">
        <v>1088</v>
      </c>
      <c r="AG196" s="74">
        <v>1804</v>
      </c>
      <c r="AH196" s="74">
        <v>2248</v>
      </c>
      <c r="AI196" s="74">
        <v>2319</v>
      </c>
      <c r="AJ196" s="74">
        <v>1832</v>
      </c>
      <c r="AK196" s="74">
        <v>3074</v>
      </c>
      <c r="AL196" s="7">
        <v>187</v>
      </c>
      <c r="AM196" s="7">
        <v>168</v>
      </c>
      <c r="AN196" s="7">
        <v>1122</v>
      </c>
      <c r="AO196" s="7">
        <v>1404</v>
      </c>
      <c r="AP196" s="7">
        <v>1660</v>
      </c>
      <c r="AQ196" s="7">
        <v>-2256</v>
      </c>
      <c r="AR196" s="111">
        <v>-2107.0159682000012</v>
      </c>
      <c r="AS196" s="74">
        <v>-1915.754495200001</v>
      </c>
      <c r="AT196" s="74">
        <v>-1353.5129082000001</v>
      </c>
      <c r="AU196" s="74">
        <v>-1284.9475712000001</v>
      </c>
      <c r="AV196" s="74">
        <v>-969.35999719999995</v>
      </c>
      <c r="AW196" s="74">
        <v>-1235.8091099999999</v>
      </c>
      <c r="AX196" s="7">
        <v>130.038026</v>
      </c>
      <c r="AY196" s="7">
        <v>-294.07402100000002</v>
      </c>
      <c r="AZ196" s="7">
        <v>396.89852849999988</v>
      </c>
      <c r="BA196" s="74">
        <v>1086.693524</v>
      </c>
      <c r="BB196" s="74">
        <v>470.43595400000021</v>
      </c>
      <c r="BC196" s="74">
        <v>482.47335399999997</v>
      </c>
      <c r="BD196" s="111">
        <v>434.07046300000007</v>
      </c>
      <c r="BE196" s="7">
        <v>403.26254799999992</v>
      </c>
      <c r="BF196" s="7">
        <v>2065.3426509999999</v>
      </c>
      <c r="BG196" s="1">
        <v>777.80328800000018</v>
      </c>
      <c r="BH196" s="7">
        <v>-872.73422899999991</v>
      </c>
      <c r="BI196" s="7">
        <v>-452</v>
      </c>
      <c r="BJ196" s="7">
        <v>-11.369648</v>
      </c>
      <c r="BK196" s="7">
        <v>-29.83017400000001</v>
      </c>
      <c r="BL196" s="7">
        <v>-230.17470599999999</v>
      </c>
      <c r="BM196" s="7">
        <v>-183.84724199999991</v>
      </c>
      <c r="BN196" s="7">
        <v>-152.96155318999999</v>
      </c>
      <c r="BO196" s="7">
        <v>-322.92443755000011</v>
      </c>
      <c r="BP196" s="7">
        <v>-207.18203154999989</v>
      </c>
      <c r="BQ196" s="7">
        <v>-726.63985074000016</v>
      </c>
      <c r="BR196" s="74">
        <v>-792.25079274000007</v>
      </c>
      <c r="BS196" s="74">
        <v>-909.01039374000004</v>
      </c>
      <c r="BT196" s="74">
        <v>-1263.59837674</v>
      </c>
      <c r="BU196" s="74">
        <v>-1061.1004457399999</v>
      </c>
      <c r="BV196" s="74">
        <v>157.90967000000001</v>
      </c>
      <c r="BW196" s="74">
        <v>-12.037241000000019</v>
      </c>
      <c r="BX196" s="74">
        <v>81.542791999999992</v>
      </c>
      <c r="BY196" s="74">
        <v>839.95915600000001</v>
      </c>
      <c r="BZ196" s="74">
        <v>835.8939690000002</v>
      </c>
      <c r="CA196" s="74">
        <v>1158.161247</v>
      </c>
      <c r="CB196" s="74">
        <v>1208.372633</v>
      </c>
      <c r="CC196" s="74">
        <v>1357.1175740000001</v>
      </c>
      <c r="CD196" s="74">
        <v>1253.6193679999999</v>
      </c>
      <c r="CE196" s="74">
        <v>941.60323199999993</v>
      </c>
      <c r="CF196" s="74">
        <v>749.71312299999988</v>
      </c>
      <c r="CG196" s="74">
        <v>554.33894199999997</v>
      </c>
      <c r="CH196" s="74">
        <v>-240.4477250000001</v>
      </c>
      <c r="CI196" s="74">
        <v>-528.16437099999996</v>
      </c>
      <c r="CJ196" s="74">
        <v>-648.54533299999991</v>
      </c>
      <c r="CK196" s="74">
        <v>286.15247699999992</v>
      </c>
      <c r="CL196" s="74">
        <v>652</v>
      </c>
      <c r="CM196" s="74">
        <v>748.90785058999984</v>
      </c>
      <c r="CN196" s="74">
        <v>982.17533158999993</v>
      </c>
      <c r="CO196" s="74">
        <v>945.92734658999973</v>
      </c>
      <c r="CP196" s="74">
        <v>1138.35595059</v>
      </c>
      <c r="CQ196" s="74">
        <v>1201.1640785899999</v>
      </c>
      <c r="CR196" s="74">
        <v>1384.4958685900001</v>
      </c>
      <c r="CS196" s="74">
        <v>1615.0493013099999</v>
      </c>
      <c r="CT196" s="74">
        <v>231.61808500000009</v>
      </c>
      <c r="CU196" s="74">
        <v>238.744708</v>
      </c>
      <c r="CV196" s="74">
        <v>224.561226</v>
      </c>
      <c r="CW196" s="74">
        <v>2200.015003</v>
      </c>
      <c r="CX196" s="74">
        <v>4173.0872359999994</v>
      </c>
      <c r="CY196" s="74">
        <v>4693.8898419999987</v>
      </c>
      <c r="CZ196" s="74">
        <v>4930.5722539399994</v>
      </c>
      <c r="DA196" s="74">
        <v>5468.4815159399996</v>
      </c>
      <c r="DB196" s="74">
        <v>5695.7741069400008</v>
      </c>
      <c r="DC196" s="74">
        <v>5530.9648789399998</v>
      </c>
      <c r="DD196" s="74">
        <v>6265.1753809400007</v>
      </c>
      <c r="DE196" s="74">
        <v>6092.5479909399992</v>
      </c>
      <c r="DF196" s="74">
        <v>323.78914902999998</v>
      </c>
      <c r="DG196" s="74">
        <v>637.60811202999992</v>
      </c>
      <c r="DH196" s="74">
        <v>2009.7794610200001</v>
      </c>
      <c r="DI196" s="74">
        <v>1422.0246560200001</v>
      </c>
      <c r="DJ196" s="74">
        <v>3618.4758450200002</v>
      </c>
      <c r="DK196" s="74">
        <v>3294.5488800200001</v>
      </c>
      <c r="DL196" s="74">
        <v>3833.762278409999</v>
      </c>
      <c r="DM196" s="74">
        <v>3965.3020227100001</v>
      </c>
      <c r="DN196" s="74">
        <v>3398.1208272099998</v>
      </c>
      <c r="DO196" s="74">
        <v>3422.43822421</v>
      </c>
      <c r="DP196" s="74">
        <v>3181.3857487099999</v>
      </c>
      <c r="DQ196" s="74">
        <v>4515.575222710002</v>
      </c>
      <c r="DR196" s="74">
        <v>-82.265662000000006</v>
      </c>
      <c r="DS196" s="74">
        <v>-105.75057870000001</v>
      </c>
      <c r="DT196" s="74">
        <v>166.60835259999999</v>
      </c>
      <c r="DU196" s="74">
        <v>756.35084099999995</v>
      </c>
      <c r="DV196" s="74">
        <v>2682.82831971</v>
      </c>
      <c r="DW196" s="74">
        <v>3603.239531539999</v>
      </c>
      <c r="DX196" s="74">
        <v>3970.918485839999</v>
      </c>
      <c r="DY196" s="74">
        <v>4077.7345565599999</v>
      </c>
      <c r="DZ196" s="74">
        <v>4183.3609695599998</v>
      </c>
      <c r="EA196" s="74">
        <v>4111.3418261599991</v>
      </c>
      <c r="EB196" s="74">
        <v>4365.3476593100004</v>
      </c>
      <c r="EC196" s="74">
        <v>3120.42784871</v>
      </c>
      <c r="ED196" s="74">
        <v>-195.89012001</v>
      </c>
      <c r="EE196" s="74">
        <v>70.659215030000013</v>
      </c>
      <c r="EF196" s="74">
        <v>112.91561891000001</v>
      </c>
      <c r="EG196" s="74">
        <v>1667.90177629</v>
      </c>
      <c r="EH196" s="74">
        <v>1978.9493157899999</v>
      </c>
      <c r="EI196" s="74">
        <v>896.47677907000002</v>
      </c>
      <c r="EJ196" s="74">
        <v>29.25100032999995</v>
      </c>
      <c r="EK196" s="74">
        <v>932.02782763000073</v>
      </c>
      <c r="EL196" s="74">
        <v>1214.87394647</v>
      </c>
      <c r="EM196" s="74">
        <v>2274.6508993699999</v>
      </c>
      <c r="EN196" s="74">
        <v>2583.025596569998</v>
      </c>
      <c r="EO196" s="74">
        <v>1211.6578458399999</v>
      </c>
      <c r="EP196" s="74">
        <v>283.49270242</v>
      </c>
      <c r="EQ196" s="74">
        <v>829.95705861999988</v>
      </c>
      <c r="ER196" s="74">
        <v>1752.0926777499999</v>
      </c>
      <c r="ES196" s="74">
        <v>1576.0328089899999</v>
      </c>
      <c r="ET196" s="74">
        <v>944.61504188999959</v>
      </c>
      <c r="EU196" s="74">
        <v>2400.8925978900011</v>
      </c>
      <c r="EV196" s="74">
        <v>-1711.6899080499991</v>
      </c>
      <c r="EW196" s="74">
        <v>-994.59881142000131</v>
      </c>
      <c r="EX196" s="74">
        <v>-401.0727994899994</v>
      </c>
      <c r="EY196" s="74">
        <v>-303.22639444000009</v>
      </c>
      <c r="EZ196" s="74">
        <v>-343.4395167699995</v>
      </c>
      <c r="FA196" s="74">
        <v>7595.4626960799997</v>
      </c>
      <c r="FB196" s="74">
        <v>277.18909335000001</v>
      </c>
      <c r="FC196" s="74">
        <v>-589.77288595000016</v>
      </c>
      <c r="FD196" s="74">
        <v>-461.2907581500001</v>
      </c>
      <c r="FE196" s="74">
        <v>-86.791750149999842</v>
      </c>
      <c r="FF196" s="74">
        <v>365.61518554999981</v>
      </c>
      <c r="FG196" s="74">
        <v>495.08406435000012</v>
      </c>
      <c r="FH196" s="74">
        <v>960.33093935000056</v>
      </c>
      <c r="FI196" s="74">
        <v>1191.57305901</v>
      </c>
      <c r="FJ196" s="74">
        <v>1130.60522081</v>
      </c>
      <c r="FK196" s="74">
        <v>2413.965320140001</v>
      </c>
      <c r="FL196" s="74">
        <v>4261.9162068400001</v>
      </c>
      <c r="FM196" s="74">
        <v>6213.4742087199993</v>
      </c>
      <c r="FN196" s="74">
        <v>537.18580729999996</v>
      </c>
      <c r="FO196" s="74">
        <v>866.23340350000035</v>
      </c>
      <c r="FP196" s="74">
        <v>1966.8866441</v>
      </c>
      <c r="FQ196" s="74">
        <v>4586.2181616999997</v>
      </c>
      <c r="FR196" s="74">
        <v>6598.0324208000002</v>
      </c>
      <c r="FS196" s="74">
        <v>7331.8007653999994</v>
      </c>
      <c r="FT196" s="74">
        <v>8363.4303282000019</v>
      </c>
      <c r="FU196" s="74">
        <v>9465.5175779000001</v>
      </c>
      <c r="FV196" s="74">
        <v>10070.8924732</v>
      </c>
      <c r="FW196" s="74">
        <v>14036.970829100001</v>
      </c>
      <c r="FX196" s="74">
        <v>14458.766405429989</v>
      </c>
      <c r="FY196" s="74">
        <v>15520.43200081</v>
      </c>
      <c r="FZ196" s="74">
        <v>108.9482919199999</v>
      </c>
      <c r="GA196" s="74">
        <v>567.4242450000005</v>
      </c>
      <c r="GB196" s="74">
        <v>930.62444700000003</v>
      </c>
      <c r="GC196" s="74">
        <v>-283.73326700000013</v>
      </c>
      <c r="GD196" s="74">
        <v>190.5355969999998</v>
      </c>
      <c r="GE196" s="74">
        <v>60.488495000000398</v>
      </c>
      <c r="GF196" s="74">
        <v>530.57010000000037</v>
      </c>
      <c r="GG196" s="74">
        <v>270.21257400000098</v>
      </c>
      <c r="GH196" s="74">
        <v>3173.1671299999989</v>
      </c>
      <c r="GI196" s="74">
        <v>3281.1607519999998</v>
      </c>
      <c r="GJ196" s="74">
        <v>5887.6614080000008</v>
      </c>
      <c r="GK196" s="74">
        <v>6073.818537000001</v>
      </c>
      <c r="GL196" s="74">
        <v>107.53115200000001</v>
      </c>
      <c r="GM196" s="74">
        <v>812.15896710000004</v>
      </c>
      <c r="GN196" s="74">
        <v>2151.5079870000009</v>
      </c>
      <c r="GO196" s="74">
        <v>2515.546758</v>
      </c>
      <c r="GP196" s="74">
        <v>3590.8503820000001</v>
      </c>
      <c r="GQ196" s="74">
        <v>3520.0398950000022</v>
      </c>
      <c r="GR196" s="74">
        <v>3639.6417220000012</v>
      </c>
      <c r="GS196" s="74">
        <v>4152.3163090000025</v>
      </c>
      <c r="GT196" s="74">
        <v>4637.5253980000016</v>
      </c>
      <c r="GU196" s="74">
        <v>6224.5218659999982</v>
      </c>
      <c r="GV196" s="74">
        <v>8382.3678870000003</v>
      </c>
      <c r="GW196" s="74">
        <v>16034.085861</v>
      </c>
      <c r="GX196" s="74">
        <v>1384.8205029999999</v>
      </c>
      <c r="GY196" s="74">
        <v>2396.8290149999998</v>
      </c>
      <c r="GZ196" s="74">
        <v>3789.416742999998</v>
      </c>
      <c r="HA196" s="74">
        <v>7251.5920879999994</v>
      </c>
      <c r="HB196" s="74">
        <v>8968.8313190000026</v>
      </c>
      <c r="HC196" s="74">
        <v>10832.084477</v>
      </c>
      <c r="HD196" s="74">
        <v>11866.933964999989</v>
      </c>
      <c r="HE196" s="74">
        <v>12442.414708</v>
      </c>
      <c r="HF196" s="74">
        <v>16919.354414000001</v>
      </c>
      <c r="HG196" s="74">
        <v>19143.210202999999</v>
      </c>
      <c r="HH196" s="74">
        <v>20010.29443300001</v>
      </c>
      <c r="HI196" s="74">
        <v>29945.82012700001</v>
      </c>
      <c r="HJ196" s="74">
        <v>1016.848696</v>
      </c>
      <c r="HK196" s="74">
        <v>1617.306916</v>
      </c>
      <c r="HL196" s="74">
        <v>5916.8721720000003</v>
      </c>
      <c r="HM196" s="74">
        <v>8172.9247840000007</v>
      </c>
      <c r="HN196" s="74">
        <v>4916.6615749999992</v>
      </c>
      <c r="HO196" s="74">
        <v>5149.639742999997</v>
      </c>
      <c r="HP196" s="74">
        <v>5417.2193670000006</v>
      </c>
      <c r="HQ196" s="74">
        <v>5629.2120379999969</v>
      </c>
      <c r="HR196" s="74">
        <v>10817.235518</v>
      </c>
      <c r="HS196" s="74">
        <v>12591.867270999999</v>
      </c>
      <c r="HT196" s="74">
        <v>13330.614528</v>
      </c>
      <c r="HU196" s="74">
        <v>16298.160556000001</v>
      </c>
      <c r="HV196" s="74">
        <v>900.57390699999996</v>
      </c>
      <c r="HW196" s="74">
        <v>1403.882423</v>
      </c>
      <c r="HX196" s="74">
        <v>3842.238265</v>
      </c>
      <c r="HY196" s="74">
        <v>5867.6673939999991</v>
      </c>
      <c r="HZ196" s="74">
        <v>7912.829052000001</v>
      </c>
      <c r="IA196" s="74">
        <v>9943.4723860000013</v>
      </c>
      <c r="IB196" s="74">
        <v>10773.508784</v>
      </c>
      <c r="IC196" s="74">
        <v>12846.044608</v>
      </c>
      <c r="ID196" s="74">
        <v>13239.408936</v>
      </c>
      <c r="IE196" s="74">
        <v>14886.573971</v>
      </c>
      <c r="IF196" s="74">
        <v>16722.696467000002</v>
      </c>
      <c r="IG196" s="74">
        <v>19067.844011000001</v>
      </c>
      <c r="IH196" s="74">
        <v>1237.524523</v>
      </c>
      <c r="II196" s="74">
        <v>3789.6829710000002</v>
      </c>
      <c r="IJ196" s="74">
        <v>4045.7252030000009</v>
      </c>
      <c r="IK196" s="74">
        <v>4362.3274579999998</v>
      </c>
      <c r="IL196" s="74">
        <v>5112.0442889999986</v>
      </c>
      <c r="IM196" s="74">
        <v>5425.8876690000006</v>
      </c>
      <c r="IN196" s="74">
        <v>5778.3108949999996</v>
      </c>
      <c r="IO196" s="74">
        <v>8062.8943669999999</v>
      </c>
      <c r="IP196" s="74">
        <v>10310.740182</v>
      </c>
      <c r="IQ196" s="74">
        <v>12072.357688</v>
      </c>
      <c r="IR196" s="74">
        <v>12141.022881000001</v>
      </c>
      <c r="IS196" s="74">
        <v>12935.000137000001</v>
      </c>
      <c r="IT196" s="74">
        <v>6780.0198620000001</v>
      </c>
      <c r="IU196" s="74">
        <v>7490.6335979999994</v>
      </c>
      <c r="IV196" s="74">
        <v>7787.9702379999999</v>
      </c>
      <c r="IW196" s="74">
        <v>8577.3905580000028</v>
      </c>
      <c r="IX196" s="74">
        <v>9652.6970529999999</v>
      </c>
      <c r="IY196" s="74">
        <v>9679.9608660000013</v>
      </c>
      <c r="IZ196" s="74">
        <v>10798.957516</v>
      </c>
      <c r="JA196" s="74">
        <v>11273</v>
      </c>
      <c r="JB196" s="74">
        <v>13048.897739</v>
      </c>
      <c r="JC196" s="74">
        <v>15048.068015000001</v>
      </c>
      <c r="JD196" s="74">
        <v>16544.908381000001</v>
      </c>
      <c r="JE196" s="74">
        <v>31299.483058999998</v>
      </c>
      <c r="JF196" s="74">
        <v>2668.6975400000001</v>
      </c>
    </row>
    <row r="197" spans="1:266" ht="12.9" customHeight="1" x14ac:dyDescent="0.2">
      <c r="A197" s="23" t="s">
        <v>215</v>
      </c>
      <c r="B197" s="53"/>
      <c r="C197" s="53"/>
      <c r="D197" s="53"/>
      <c r="E197" s="45"/>
      <c r="F197" s="45"/>
      <c r="G197" s="45"/>
      <c r="H197" s="53"/>
      <c r="I197" s="53"/>
      <c r="J197" s="53"/>
      <c r="K197" s="53"/>
      <c r="L197" s="51"/>
      <c r="M197" s="51"/>
      <c r="N197" s="53"/>
      <c r="O197" s="53"/>
      <c r="P197" s="53"/>
      <c r="Q197" s="45"/>
      <c r="R197" s="45"/>
      <c r="S197" s="45"/>
      <c r="T197" s="53"/>
      <c r="U197" s="53"/>
      <c r="V197" s="53"/>
      <c r="W197" s="53"/>
      <c r="X197" s="51"/>
      <c r="Y197" s="51"/>
      <c r="Z197" s="74">
        <v>-3503</v>
      </c>
      <c r="AA197" s="74">
        <v>-6143</v>
      </c>
      <c r="AB197" s="74">
        <v>-9808</v>
      </c>
      <c r="AC197" s="74">
        <v>-13295</v>
      </c>
      <c r="AD197" s="74">
        <v>-17108</v>
      </c>
      <c r="AE197" s="74">
        <v>-48426</v>
      </c>
      <c r="AF197" s="111">
        <v>-53090</v>
      </c>
      <c r="AG197" s="74">
        <v>-62260</v>
      </c>
      <c r="AH197" s="74">
        <v>-31161</v>
      </c>
      <c r="AI197" s="74">
        <v>-36355</v>
      </c>
      <c r="AJ197" s="74">
        <v>-41778</v>
      </c>
      <c r="AK197" s="74">
        <v>-52514</v>
      </c>
      <c r="AL197" s="74">
        <v>-2329</v>
      </c>
      <c r="AM197" s="74">
        <v>-6359</v>
      </c>
      <c r="AN197" s="74">
        <v>-11060</v>
      </c>
      <c r="AO197" s="74">
        <v>-10669</v>
      </c>
      <c r="AP197" s="74">
        <v>-12380</v>
      </c>
      <c r="AQ197" s="74">
        <v>-13004</v>
      </c>
      <c r="AR197" s="111">
        <v>-15901.5035706</v>
      </c>
      <c r="AS197" s="74">
        <v>-21192.262448599991</v>
      </c>
      <c r="AT197" s="74">
        <v>-23685.876904600002</v>
      </c>
      <c r="AU197" s="74">
        <v>-27226.880034199941</v>
      </c>
      <c r="AV197" s="74">
        <v>-35248.309747999927</v>
      </c>
      <c r="AW197" s="74">
        <v>-33049.268414609956</v>
      </c>
      <c r="AX197" s="74">
        <v>-2269.981764999975</v>
      </c>
      <c r="AY197" s="74">
        <v>-6958.539816999998</v>
      </c>
      <c r="AZ197" s="74">
        <v>-8428.7086849999632</v>
      </c>
      <c r="BA197" s="74">
        <v>-10300.033676000019</v>
      </c>
      <c r="BB197" s="74">
        <v>-10229.75536900002</v>
      </c>
      <c r="BC197" s="74">
        <v>-13888.291353000001</v>
      </c>
      <c r="BD197" s="111">
        <v>-17906.936815900001</v>
      </c>
      <c r="BE197" s="74">
        <v>-20592.3813629</v>
      </c>
      <c r="BF197" s="74">
        <v>-24913.347891099998</v>
      </c>
      <c r="BG197" s="1">
        <v>-26379.171700499999</v>
      </c>
      <c r="BH197" s="74">
        <v>-28749.594692499999</v>
      </c>
      <c r="BI197" s="74">
        <v>-30776</v>
      </c>
      <c r="BJ197" s="74">
        <v>-3488.1306450000002</v>
      </c>
      <c r="BK197" s="74">
        <v>-5947.9480460000004</v>
      </c>
      <c r="BL197" s="74">
        <v>-8293.8271959999965</v>
      </c>
      <c r="BM197" s="74">
        <v>-10755.263127</v>
      </c>
      <c r="BN197" s="74">
        <v>-13601.836982749999</v>
      </c>
      <c r="BO197" s="74">
        <v>-17056.896753810001</v>
      </c>
      <c r="BP197" s="74">
        <v>-20425.592530810001</v>
      </c>
      <c r="BQ197" s="74">
        <v>-24630.584469810001</v>
      </c>
      <c r="BR197" s="1">
        <v>-28071.28020080999</v>
      </c>
      <c r="BS197" s="1">
        <v>-31822.25809580999</v>
      </c>
      <c r="BT197" s="1">
        <v>-35036.610915810001</v>
      </c>
      <c r="BU197" s="1">
        <v>-39156.493292610023</v>
      </c>
      <c r="BV197" s="1">
        <v>-4767.1697910000003</v>
      </c>
      <c r="BW197" s="1">
        <v>-8048.8494569999984</v>
      </c>
      <c r="BX197" s="1">
        <v>-13188.338105999999</v>
      </c>
      <c r="BY197" s="1">
        <v>-18425.705393</v>
      </c>
      <c r="BZ197" s="1">
        <v>-25086.776561999999</v>
      </c>
      <c r="CA197" s="1">
        <v>-31661.136106999998</v>
      </c>
      <c r="CB197" s="1">
        <v>-37800.619860999992</v>
      </c>
      <c r="CC197" s="1">
        <v>-42121.155644999999</v>
      </c>
      <c r="CD197" s="1">
        <v>-48433.129207000013</v>
      </c>
      <c r="CE197" s="1">
        <v>-53616.587599999999</v>
      </c>
      <c r="CF197" s="1">
        <v>-58342.559051999997</v>
      </c>
      <c r="CG197" s="1">
        <v>-62161.191692000008</v>
      </c>
      <c r="CH197" s="1">
        <v>-6033.8510260000003</v>
      </c>
      <c r="CI197" s="1">
        <v>-10174.502858</v>
      </c>
      <c r="CJ197" s="1">
        <v>-15664.947257</v>
      </c>
      <c r="CK197" s="1">
        <v>-20581.528006</v>
      </c>
      <c r="CL197" s="1">
        <v>-26180.310609</v>
      </c>
      <c r="CM197" s="1">
        <v>-32534.169884999999</v>
      </c>
      <c r="CN197" s="1">
        <v>-37308.071842449986</v>
      </c>
      <c r="CO197" s="1">
        <v>-41873.12027145001</v>
      </c>
      <c r="CP197" s="1">
        <v>-47872.694228449996</v>
      </c>
      <c r="CQ197" s="1">
        <v>-52613.964565949987</v>
      </c>
      <c r="CR197" s="1">
        <v>-57505.916636949987</v>
      </c>
      <c r="CS197" s="1">
        <v>-60779.465398449989</v>
      </c>
      <c r="CT197" s="1">
        <v>-3837.2494680999989</v>
      </c>
      <c r="CU197" s="1">
        <v>-7958.7211970999997</v>
      </c>
      <c r="CV197" s="1">
        <v>-11272.7649411</v>
      </c>
      <c r="CW197" s="1">
        <v>-15629.036850099999</v>
      </c>
      <c r="CX197" s="1">
        <v>-20252.166468799998</v>
      </c>
      <c r="CY197" s="1">
        <v>-23840.6780583</v>
      </c>
      <c r="CZ197" s="1">
        <v>-29060.385053040009</v>
      </c>
      <c r="DA197" s="1">
        <v>-33611.821642450013</v>
      </c>
      <c r="DB197" s="1">
        <v>-40048.72734895</v>
      </c>
      <c r="DC197" s="1">
        <v>-49135.785683950009</v>
      </c>
      <c r="DD197" s="1">
        <v>-56401.528901550002</v>
      </c>
      <c r="DE197" s="1">
        <v>-60712.59902655</v>
      </c>
      <c r="DF197" s="1">
        <v>-5535.3115930000004</v>
      </c>
      <c r="DG197" s="1">
        <v>-8004.9304592000008</v>
      </c>
      <c r="DH197" s="1">
        <v>-17798.289142400001</v>
      </c>
      <c r="DI197" s="1">
        <v>-23722.449113399991</v>
      </c>
      <c r="DJ197" s="1">
        <v>-31283.718985399999</v>
      </c>
      <c r="DK197" s="1">
        <v>-36172.756955400007</v>
      </c>
      <c r="DL197" s="1">
        <v>-42905.178982400001</v>
      </c>
      <c r="DM197" s="1">
        <v>-50841.187444399999</v>
      </c>
      <c r="DN197" s="1">
        <v>-56983.167287400007</v>
      </c>
      <c r="DO197" s="1">
        <v>-62026.091145999992</v>
      </c>
      <c r="DP197" s="1">
        <v>-68757.875602919987</v>
      </c>
      <c r="DQ197" s="1">
        <v>-66690.425423399996</v>
      </c>
      <c r="DR197" s="1">
        <v>-6163.587669999999</v>
      </c>
      <c r="DS197" s="1">
        <v>-11029.684618900001</v>
      </c>
      <c r="DT197" s="1">
        <v>-18575.058003059999</v>
      </c>
      <c r="DU197" s="1">
        <v>-23327.21854906001</v>
      </c>
      <c r="DV197" s="1">
        <v>-27796.95580706</v>
      </c>
      <c r="DW197" s="1">
        <v>-33110.39668582</v>
      </c>
      <c r="DX197" s="1">
        <v>-37740.489183820013</v>
      </c>
      <c r="DY197" s="1">
        <v>-43571.64941251</v>
      </c>
      <c r="DZ197" s="1">
        <v>-48832.483801510003</v>
      </c>
      <c r="EA197" s="1">
        <v>-55255.293256509998</v>
      </c>
      <c r="EB197" s="1">
        <v>-58614.247733160002</v>
      </c>
      <c r="EC197" s="1">
        <v>-50217.034037160003</v>
      </c>
      <c r="ED197" s="1">
        <v>-6135.4618369999998</v>
      </c>
      <c r="EE197" s="1">
        <v>-11461.777089900001</v>
      </c>
      <c r="EF197" s="1">
        <v>-17153.094852900002</v>
      </c>
      <c r="EG197" s="1">
        <v>-22769.585256900002</v>
      </c>
      <c r="EH197" s="1">
        <v>-29775.147029899999</v>
      </c>
      <c r="EI197" s="1">
        <v>-34987.659761230003</v>
      </c>
      <c r="EJ197" s="1">
        <v>-39541.027046230003</v>
      </c>
      <c r="EK197" s="1">
        <v>-49950.114374229997</v>
      </c>
      <c r="EL197" s="1">
        <v>-58695.475570479997</v>
      </c>
      <c r="EM197" s="1">
        <v>-68703.570456479996</v>
      </c>
      <c r="EN197" s="1">
        <v>-75514.768844479986</v>
      </c>
      <c r="EO197" s="1">
        <v>-83518.707427479996</v>
      </c>
      <c r="EP197" s="1">
        <v>-10050.1991213</v>
      </c>
      <c r="EQ197" s="1">
        <v>-15977.453739799999</v>
      </c>
      <c r="ER197" s="1">
        <v>-27204.819795480002</v>
      </c>
      <c r="ES197" s="1">
        <v>-37297.596037580013</v>
      </c>
      <c r="ET197" s="1">
        <v>-42625.00899455</v>
      </c>
      <c r="EU197" s="1">
        <v>-49013.72182911</v>
      </c>
      <c r="EV197" s="1">
        <v>-57691.126278990007</v>
      </c>
      <c r="EW197" s="1">
        <v>-64292.449835870008</v>
      </c>
      <c r="EX197" s="1">
        <v>-72798.091266870018</v>
      </c>
      <c r="EY197" s="1">
        <v>-83099.712889870003</v>
      </c>
      <c r="EZ197" s="1">
        <v>-88894.816905770014</v>
      </c>
      <c r="FA197" s="1">
        <v>-91876.087932869996</v>
      </c>
      <c r="FB197" s="1">
        <v>-8554.8023020000001</v>
      </c>
      <c r="FC197" s="1">
        <v>-15536.047678000001</v>
      </c>
      <c r="FD197" s="1">
        <v>-26517.043812</v>
      </c>
      <c r="FE197" s="1">
        <v>-35720.721319999997</v>
      </c>
      <c r="FF197" s="1">
        <v>-47577.082811000007</v>
      </c>
      <c r="FG197" s="1">
        <v>-59311.570805229989</v>
      </c>
      <c r="FH197" s="1">
        <v>-72474.257080229989</v>
      </c>
      <c r="FI197" s="1">
        <v>-82536.851918229993</v>
      </c>
      <c r="FJ197" s="1">
        <v>-89507.806477230013</v>
      </c>
      <c r="FK197" s="1">
        <v>-99894.786255229992</v>
      </c>
      <c r="FL197" s="1">
        <v>-110887.17784923001</v>
      </c>
      <c r="FM197" s="1">
        <v>-114956.87030123</v>
      </c>
      <c r="FN197" s="1">
        <v>-11993.93989</v>
      </c>
      <c r="FO197" s="1">
        <v>-22733.246268999999</v>
      </c>
      <c r="FP197" s="1">
        <v>-32408.705446</v>
      </c>
      <c r="FQ197" s="1">
        <v>-45713.824629000002</v>
      </c>
      <c r="FR197" s="1">
        <v>-59087.247517000003</v>
      </c>
      <c r="FS197" s="1">
        <v>-72390.370387399991</v>
      </c>
      <c r="FT197" s="1">
        <v>-74145.086437400008</v>
      </c>
      <c r="FU197" s="1">
        <v>-87474.9012124</v>
      </c>
      <c r="FV197" s="1">
        <v>-99928.202878759985</v>
      </c>
      <c r="FW197" s="1">
        <v>-114790.42044276001</v>
      </c>
      <c r="FX197" s="1">
        <v>-129858.07914476001</v>
      </c>
      <c r="FY197" s="1">
        <v>-132942.07450146001</v>
      </c>
      <c r="FZ197" s="1">
        <v>-17337.538962999999</v>
      </c>
      <c r="GA197" s="1">
        <v>-25728.546662000001</v>
      </c>
      <c r="GB197" s="1">
        <v>-41360.560168999997</v>
      </c>
      <c r="GC197" s="1">
        <v>-49042.468287999996</v>
      </c>
      <c r="GD197" s="1">
        <v>-65193.232350000013</v>
      </c>
      <c r="GE197" s="1">
        <v>-80630.951517999987</v>
      </c>
      <c r="GF197" s="1">
        <v>-94614.349287999998</v>
      </c>
      <c r="GG197" s="1">
        <v>-107948.05061599999</v>
      </c>
      <c r="GH197" s="1">
        <v>-115398.94921599999</v>
      </c>
      <c r="GI197" s="1">
        <v>-124686.193409</v>
      </c>
      <c r="GJ197" s="1">
        <v>-148396.10198899999</v>
      </c>
      <c r="GK197" s="1">
        <v>-143068.05859299999</v>
      </c>
      <c r="GL197" s="1">
        <v>-21335.971357999999</v>
      </c>
      <c r="GM197" s="1">
        <v>-40266.207933999998</v>
      </c>
      <c r="GN197" s="1">
        <v>-57647.849521999997</v>
      </c>
      <c r="GO197" s="1">
        <v>-85380.598895999996</v>
      </c>
      <c r="GP197" s="1">
        <v>-99142.593636000005</v>
      </c>
      <c r="GQ197" s="1">
        <v>-102130.226731</v>
      </c>
      <c r="GR197" s="1">
        <v>-126475.623842</v>
      </c>
      <c r="GS197" s="1">
        <v>-143364.66043799999</v>
      </c>
      <c r="GT197" s="1">
        <v>-163189.77306899999</v>
      </c>
      <c r="GU197" s="1">
        <v>-177513.38190400001</v>
      </c>
      <c r="GV197" s="1">
        <v>-191223.16787</v>
      </c>
      <c r="GW197" s="1">
        <v>-204944.251651</v>
      </c>
      <c r="GX197" s="1">
        <v>-17233.695299999999</v>
      </c>
      <c r="GY197" s="1">
        <v>-31145.412976</v>
      </c>
      <c r="GZ197" s="1">
        <v>-51172.560841000013</v>
      </c>
      <c r="HA197" s="1">
        <v>-73555.436903709997</v>
      </c>
      <c r="HB197" s="1">
        <v>-94072.453573999999</v>
      </c>
      <c r="HC197" s="1">
        <v>-120980.497107</v>
      </c>
      <c r="HD197" s="1">
        <v>-146118.748284</v>
      </c>
      <c r="HE197" s="1">
        <v>-170239.447629</v>
      </c>
      <c r="HF197" s="1">
        <v>-197063.266175</v>
      </c>
      <c r="HG197" s="1">
        <v>-221617.393824</v>
      </c>
      <c r="HH197" s="1">
        <v>-240158.75439700001</v>
      </c>
      <c r="HI197" s="1">
        <v>-253621.32344899999</v>
      </c>
      <c r="HJ197" s="1">
        <v>-19543.041125</v>
      </c>
      <c r="HK197" s="1">
        <v>-38326.088301000003</v>
      </c>
      <c r="HL197" s="1">
        <v>-55862.515685000013</v>
      </c>
      <c r="HM197" s="1">
        <v>-78774.674723000004</v>
      </c>
      <c r="HN197" s="1">
        <v>-98717.880697999994</v>
      </c>
      <c r="HO197" s="1">
        <v>-116243.380666</v>
      </c>
      <c r="HP197" s="1">
        <v>-135263.09269399999</v>
      </c>
      <c r="HQ197" s="1">
        <v>-153560.555437</v>
      </c>
      <c r="HR197" s="1">
        <v>-173546.367023</v>
      </c>
      <c r="HS197" s="1">
        <v>-193433.158153</v>
      </c>
      <c r="HT197" s="1">
        <v>-212387.906884</v>
      </c>
      <c r="HU197" s="1">
        <v>-229959.24149099999</v>
      </c>
      <c r="HV197" s="1">
        <v>-21140.060211</v>
      </c>
      <c r="HW197" s="74">
        <v>-39299.498103999998</v>
      </c>
      <c r="HX197" s="74">
        <v>-62380.271347000002</v>
      </c>
      <c r="HY197" s="74">
        <v>-85064.118387000024</v>
      </c>
      <c r="HZ197" s="74">
        <v>-107458.586209</v>
      </c>
      <c r="IA197" s="74">
        <v>-126082.086515</v>
      </c>
      <c r="IB197" s="74">
        <v>-146424.39271300001</v>
      </c>
      <c r="IC197" s="74">
        <v>-164457.67917300001</v>
      </c>
      <c r="ID197" s="74">
        <v>-189111.76228699999</v>
      </c>
      <c r="IE197" s="74">
        <v>-204923.35075099999</v>
      </c>
      <c r="IF197" s="74">
        <v>-221036.73158299999</v>
      </c>
      <c r="IG197" s="74">
        <v>-236423.91776800001</v>
      </c>
      <c r="IH197" s="74">
        <v>-24785.640939000001</v>
      </c>
      <c r="II197" s="74">
        <v>-56695.114466999999</v>
      </c>
      <c r="IJ197" s="74">
        <v>-86909.712614999997</v>
      </c>
      <c r="IK197" s="74">
        <v>-100855.73807855</v>
      </c>
      <c r="IL197" s="74">
        <v>-116677.82777389001</v>
      </c>
      <c r="IM197" s="74">
        <v>-130577.4305784</v>
      </c>
      <c r="IN197" s="74">
        <v>-146578.78616372999</v>
      </c>
      <c r="IO197" s="74">
        <v>-159724.18739331001</v>
      </c>
      <c r="IP197" s="74">
        <v>-171493.40301343001</v>
      </c>
      <c r="IQ197" s="74">
        <v>-185764.81376721</v>
      </c>
      <c r="IR197" s="74">
        <v>-202163.25430226</v>
      </c>
      <c r="IS197" s="74">
        <v>-203299.49929713999</v>
      </c>
      <c r="IT197" s="74">
        <v>-24302.35632413</v>
      </c>
      <c r="IU197" s="74">
        <v>-44056.58920563</v>
      </c>
      <c r="IV197" s="74">
        <v>-62308.339067579996</v>
      </c>
      <c r="IW197" s="74">
        <v>-79091.026391980005</v>
      </c>
      <c r="IX197" s="74">
        <v>-105682.54028414001</v>
      </c>
      <c r="IY197" s="74">
        <v>-127063.71192745</v>
      </c>
      <c r="IZ197" s="74">
        <v>-155851.29111245001</v>
      </c>
      <c r="JA197" s="74">
        <v>-174234</v>
      </c>
      <c r="JB197" s="74">
        <v>-190565.2067754</v>
      </c>
      <c r="JC197" s="74">
        <v>-213279.82949296001</v>
      </c>
      <c r="JD197" s="74">
        <v>-236054.91926905999</v>
      </c>
      <c r="JE197" s="74">
        <v>-282444.33296024997</v>
      </c>
      <c r="JF197" s="74">
        <v>-27956.533915939999</v>
      </c>
    </row>
    <row r="198" spans="1:266" ht="12.9" customHeight="1" x14ac:dyDescent="0.2">
      <c r="A198" s="69" t="s">
        <v>195</v>
      </c>
      <c r="Z198" s="71">
        <f t="shared" ref="Z198:CK198" si="176">+Z195+Z196+Z197</f>
        <v>6028</v>
      </c>
      <c r="AA198" s="71">
        <f t="shared" si="176"/>
        <v>10915</v>
      </c>
      <c r="AB198" s="71">
        <f t="shared" si="176"/>
        <v>14862</v>
      </c>
      <c r="AC198" s="71">
        <f t="shared" si="176"/>
        <v>19538</v>
      </c>
      <c r="AD198" s="71">
        <f t="shared" si="176"/>
        <v>24269</v>
      </c>
      <c r="AE198" s="71">
        <f t="shared" si="176"/>
        <v>5106</v>
      </c>
      <c r="AF198" s="71">
        <f t="shared" si="176"/>
        <v>6396</v>
      </c>
      <c r="AG198" s="71">
        <f t="shared" si="176"/>
        <v>2621</v>
      </c>
      <c r="AH198" s="71">
        <f t="shared" si="176"/>
        <v>26092</v>
      </c>
      <c r="AI198" s="71">
        <f t="shared" si="176"/>
        <v>28575</v>
      </c>
      <c r="AJ198" s="71">
        <f t="shared" si="176"/>
        <v>31099</v>
      </c>
      <c r="AK198" s="71">
        <f t="shared" si="176"/>
        <v>26375</v>
      </c>
      <c r="AL198" s="71">
        <f t="shared" si="176"/>
        <v>2985</v>
      </c>
      <c r="AM198" s="71">
        <f t="shared" si="176"/>
        <v>3140</v>
      </c>
      <c r="AN198" s="71">
        <f t="shared" si="176"/>
        <v>5560</v>
      </c>
      <c r="AO198" s="71">
        <f t="shared" si="176"/>
        <v>9564</v>
      </c>
      <c r="AP198" s="71">
        <f t="shared" si="176"/>
        <v>10366</v>
      </c>
      <c r="AQ198" s="71">
        <f t="shared" si="176"/>
        <v>11850</v>
      </c>
      <c r="AR198" s="71">
        <f t="shared" si="176"/>
        <v>12489.107848509868</v>
      </c>
      <c r="AS198" s="71">
        <f t="shared" si="176"/>
        <v>12966.50193132992</v>
      </c>
      <c r="AT198" s="71">
        <f t="shared" si="176"/>
        <v>16243.513990580148</v>
      </c>
      <c r="AU198" s="71">
        <f t="shared" si="176"/>
        <v>17749.781371719761</v>
      </c>
      <c r="AV198" s="71">
        <f t="shared" si="176"/>
        <v>17057.72253601018</v>
      </c>
      <c r="AW198" s="71">
        <f t="shared" si="176"/>
        <v>23979.375226820084</v>
      </c>
      <c r="AX198" s="71">
        <f t="shared" si="176"/>
        <v>2166.9624118000283</v>
      </c>
      <c r="AY198" s="71">
        <f t="shared" si="176"/>
        <v>972.9050198799805</v>
      </c>
      <c r="AZ198" s="71">
        <f t="shared" si="176"/>
        <v>5903.6390336400254</v>
      </c>
      <c r="BA198" s="71">
        <f t="shared" si="176"/>
        <v>9154.6640007701626</v>
      </c>
      <c r="BB198" s="71">
        <f t="shared" si="176"/>
        <v>14995.679988470074</v>
      </c>
      <c r="BC198" s="71">
        <f t="shared" si="176"/>
        <v>18728.399006859945</v>
      </c>
      <c r="BD198" s="71">
        <f t="shared" si="176"/>
        <v>21770.175344750103</v>
      </c>
      <c r="BE198" s="71">
        <f t="shared" si="176"/>
        <v>25471.366721850027</v>
      </c>
      <c r="BF198" s="71">
        <f t="shared" si="176"/>
        <v>29822.756592250094</v>
      </c>
      <c r="BG198" s="71">
        <f t="shared" si="176"/>
        <v>34512.597355809979</v>
      </c>
      <c r="BH198" s="71">
        <f t="shared" si="176"/>
        <v>39556.234420000008</v>
      </c>
      <c r="BI198" s="71">
        <f t="shared" si="176"/>
        <v>46603</v>
      </c>
      <c r="BJ198" s="71">
        <f t="shared" si="176"/>
        <v>4331.0818678499973</v>
      </c>
      <c r="BK198" s="71">
        <f t="shared" si="176"/>
        <v>9516.2674226500058</v>
      </c>
      <c r="BL198" s="71">
        <f t="shared" si="176"/>
        <v>17229.885100900014</v>
      </c>
      <c r="BM198" s="71">
        <f t="shared" si="176"/>
        <v>21712.093897849998</v>
      </c>
      <c r="BN198" s="71">
        <f t="shared" si="176"/>
        <v>26814.815451840033</v>
      </c>
      <c r="BO198" s="71">
        <f t="shared" si="176"/>
        <v>30686.003659000005</v>
      </c>
      <c r="BP198" s="71">
        <f t="shared" si="176"/>
        <v>34857.677381159985</v>
      </c>
      <c r="BQ198" s="71">
        <f t="shared" si="176"/>
        <v>38699.059339989908</v>
      </c>
      <c r="BR198" s="71">
        <f t="shared" si="176"/>
        <v>44726.01047683994</v>
      </c>
      <c r="BS198" s="71">
        <f t="shared" si="176"/>
        <v>51350.843795610068</v>
      </c>
      <c r="BT198" s="71">
        <f t="shared" si="176"/>
        <v>57837.849303449984</v>
      </c>
      <c r="BU198" s="71">
        <f t="shared" si="176"/>
        <v>62557.125911049843</v>
      </c>
      <c r="BV198" s="71">
        <f t="shared" si="176"/>
        <v>6840.3844260800033</v>
      </c>
      <c r="BW198" s="71">
        <f t="shared" si="176"/>
        <v>12395.039146420002</v>
      </c>
      <c r="BX198" s="71">
        <f t="shared" si="176"/>
        <v>19189.267719299973</v>
      </c>
      <c r="BY198" s="71">
        <f t="shared" si="176"/>
        <v>24460.29049059001</v>
      </c>
      <c r="BZ198" s="71">
        <f t="shared" si="176"/>
        <v>29488.851962710018</v>
      </c>
      <c r="CA198" s="71">
        <f t="shared" si="176"/>
        <v>35029.323560310106</v>
      </c>
      <c r="CB198" s="71">
        <f t="shared" si="176"/>
        <v>40327.699316390041</v>
      </c>
      <c r="CC198" s="71">
        <f t="shared" si="176"/>
        <v>46398.205300260037</v>
      </c>
      <c r="CD198" s="71">
        <f t="shared" si="176"/>
        <v>51998.882519430008</v>
      </c>
      <c r="CE198" s="71">
        <f t="shared" si="176"/>
        <v>59871.082639610046</v>
      </c>
      <c r="CF198" s="71">
        <f t="shared" si="176"/>
        <v>67657.172931360081</v>
      </c>
      <c r="CG198" s="71">
        <f t="shared" si="176"/>
        <v>75145.385879369962</v>
      </c>
      <c r="CH198" s="71">
        <f t="shared" si="176"/>
        <v>8309.9136787700027</v>
      </c>
      <c r="CI198" s="71">
        <f t="shared" si="176"/>
        <v>14831.52855115998</v>
      </c>
      <c r="CJ198" s="71">
        <f t="shared" si="176"/>
        <v>23511.208593080002</v>
      </c>
      <c r="CK198" s="71">
        <f t="shared" si="176"/>
        <v>32838.208517689985</v>
      </c>
      <c r="CL198" s="71">
        <f t="shared" ref="CL198:EW198" si="177">+CL195+CL196+CL197</f>
        <v>40196.056044590026</v>
      </c>
      <c r="CM198" s="71">
        <f t="shared" si="177"/>
        <v>46333.281765719963</v>
      </c>
      <c r="CN198" s="71">
        <f t="shared" si="177"/>
        <v>55087.285490220027</v>
      </c>
      <c r="CO198" s="71">
        <f t="shared" si="177"/>
        <v>63472.37037715</v>
      </c>
      <c r="CP198" s="71">
        <f t="shared" si="177"/>
        <v>73608.14649593996</v>
      </c>
      <c r="CQ198" s="71">
        <f t="shared" si="177"/>
        <v>83035.402250719955</v>
      </c>
      <c r="CR198" s="71">
        <f t="shared" si="177"/>
        <v>92004.390652939997</v>
      </c>
      <c r="CS198" s="71">
        <f t="shared" si="177"/>
        <v>104320.25713520004</v>
      </c>
      <c r="CT198" s="71">
        <f t="shared" si="177"/>
        <v>7215.7762078800024</v>
      </c>
      <c r="CU198" s="71">
        <f t="shared" si="177"/>
        <v>15601.089244350034</v>
      </c>
      <c r="CV198" s="71">
        <f t="shared" si="177"/>
        <v>24547.056989629978</v>
      </c>
      <c r="CW198" s="71">
        <f t="shared" si="177"/>
        <v>36195.887880290014</v>
      </c>
      <c r="CX198" s="71">
        <f t="shared" si="177"/>
        <v>46013.001478899954</v>
      </c>
      <c r="CY198" s="71">
        <f t="shared" si="177"/>
        <v>56375.14279330006</v>
      </c>
      <c r="CZ198" s="71">
        <f t="shared" si="177"/>
        <v>66987.041062959848</v>
      </c>
      <c r="DA198" s="71">
        <f t="shared" si="177"/>
        <v>76994.670258299884</v>
      </c>
      <c r="DB198" s="71">
        <f t="shared" si="177"/>
        <v>86534.838389550016</v>
      </c>
      <c r="DC198" s="71">
        <f t="shared" si="177"/>
        <v>96517.048773019982</v>
      </c>
      <c r="DD198" s="71">
        <f t="shared" si="177"/>
        <v>106214.13035298981</v>
      </c>
      <c r="DE198" s="71">
        <f t="shared" si="177"/>
        <v>107778.26612843976</v>
      </c>
      <c r="DF198" s="71">
        <f t="shared" si="177"/>
        <v>6145.7920581599938</v>
      </c>
      <c r="DG198" s="71">
        <f t="shared" si="177"/>
        <v>11234.211564359979</v>
      </c>
      <c r="DH198" s="71">
        <f t="shared" si="177"/>
        <v>18876.236854229985</v>
      </c>
      <c r="DI198" s="71">
        <f t="shared" si="177"/>
        <v>24094.523710789981</v>
      </c>
      <c r="DJ198" s="71">
        <f t="shared" si="177"/>
        <v>30053.903474700073</v>
      </c>
      <c r="DK198" s="71">
        <f t="shared" si="177"/>
        <v>35228.207846129953</v>
      </c>
      <c r="DL198" s="71">
        <f t="shared" si="177"/>
        <v>40966.786325990033</v>
      </c>
      <c r="DM198" s="71">
        <f t="shared" si="177"/>
        <v>43738.226162100051</v>
      </c>
      <c r="DN198" s="71">
        <f t="shared" si="177"/>
        <v>48955.170760940004</v>
      </c>
      <c r="DO198" s="71">
        <f t="shared" si="177"/>
        <v>56202.996569860057</v>
      </c>
      <c r="DP198" s="71">
        <f t="shared" si="177"/>
        <v>60362.015658049975</v>
      </c>
      <c r="DQ198" s="71">
        <f t="shared" si="177"/>
        <v>75460.010304229785</v>
      </c>
      <c r="DR198" s="71">
        <f t="shared" si="177"/>
        <v>6549.482850019991</v>
      </c>
      <c r="DS198" s="71">
        <f t="shared" si="177"/>
        <v>13671.942624379984</v>
      </c>
      <c r="DT198" s="71">
        <f t="shared" si="177"/>
        <v>22344.119274000022</v>
      </c>
      <c r="DU198" s="71">
        <f t="shared" si="177"/>
        <v>30369.77379396998</v>
      </c>
      <c r="DV198" s="71">
        <f t="shared" si="177"/>
        <v>38957.202495249992</v>
      </c>
      <c r="DW198" s="71">
        <f t="shared" si="177"/>
        <v>45508.52039154993</v>
      </c>
      <c r="DX198" s="71">
        <f t="shared" si="177"/>
        <v>52677.711779410063</v>
      </c>
      <c r="DY198" s="71">
        <f t="shared" si="177"/>
        <v>58067.297802120025</v>
      </c>
      <c r="DZ198" s="71">
        <f t="shared" si="177"/>
        <v>65483.601877399946</v>
      </c>
      <c r="EA198" s="71">
        <f t="shared" si="177"/>
        <v>71087.076445690007</v>
      </c>
      <c r="EB198" s="71">
        <f t="shared" si="177"/>
        <v>82127.121818490268</v>
      </c>
      <c r="EC198" s="71">
        <f t="shared" si="177"/>
        <v>73466.634767020005</v>
      </c>
      <c r="ED198" s="71">
        <f t="shared" si="177"/>
        <v>5554.6047747999937</v>
      </c>
      <c r="EE198" s="71">
        <f t="shared" si="177"/>
        <v>10933.898337049986</v>
      </c>
      <c r="EF198" s="71">
        <f t="shared" si="177"/>
        <v>19481.656700640051</v>
      </c>
      <c r="EG198" s="71">
        <f t="shared" si="177"/>
        <v>29976.093549740024</v>
      </c>
      <c r="EH198" s="71">
        <f t="shared" si="177"/>
        <v>35973.704950120104</v>
      </c>
      <c r="EI198" s="71">
        <f t="shared" si="177"/>
        <v>41979.745184140113</v>
      </c>
      <c r="EJ198" s="71">
        <f t="shared" si="177"/>
        <v>47549.593203349919</v>
      </c>
      <c r="EK198" s="71">
        <f t="shared" si="177"/>
        <v>52890.144325359906</v>
      </c>
      <c r="EL198" s="71">
        <f t="shared" si="177"/>
        <v>57554.841732679888</v>
      </c>
      <c r="EM198" s="71">
        <f t="shared" si="177"/>
        <v>63254.889585790399</v>
      </c>
      <c r="EN198" s="71">
        <f t="shared" si="177"/>
        <v>69915.446182639978</v>
      </c>
      <c r="EO198" s="71">
        <f t="shared" si="177"/>
        <v>76602.394063090149</v>
      </c>
      <c r="EP198" s="71">
        <f t="shared" si="177"/>
        <v>2955.5140810200173</v>
      </c>
      <c r="EQ198" s="71">
        <f t="shared" si="177"/>
        <v>7059.5595352199271</v>
      </c>
      <c r="ER198" s="71">
        <f t="shared" si="177"/>
        <v>10001.906340479934</v>
      </c>
      <c r="ES198" s="71">
        <f t="shared" si="177"/>
        <v>11957.507321840058</v>
      </c>
      <c r="ET198" s="71">
        <f t="shared" si="177"/>
        <v>18204.425708580093</v>
      </c>
      <c r="EU198" s="71">
        <f t="shared" si="177"/>
        <v>24816.753787989917</v>
      </c>
      <c r="EV198" s="71">
        <f t="shared" si="177"/>
        <v>27576.941631650145</v>
      </c>
      <c r="EW198" s="71">
        <f t="shared" si="177"/>
        <v>31457.93837593004</v>
      </c>
      <c r="EX198" s="71">
        <f t="shared" ref="EX198:HI198" si="178">+EX195+EX196+EX197</f>
        <v>35846.623496860004</v>
      </c>
      <c r="EY198" s="71">
        <f t="shared" si="178"/>
        <v>38622.906339590001</v>
      </c>
      <c r="EZ198" s="71">
        <f t="shared" si="178"/>
        <v>45259.867197029729</v>
      </c>
      <c r="FA198" s="71">
        <f t="shared" si="178"/>
        <v>63499.698416919913</v>
      </c>
      <c r="FB198" s="71">
        <f t="shared" si="178"/>
        <v>5104.463643469986</v>
      </c>
      <c r="FC198" s="71">
        <f t="shared" si="178"/>
        <v>8609.6551849299522</v>
      </c>
      <c r="FD198" s="71">
        <f t="shared" si="178"/>
        <v>12231.109450340005</v>
      </c>
      <c r="FE198" s="71">
        <f t="shared" si="178"/>
        <v>22637.366671120173</v>
      </c>
      <c r="FF198" s="71">
        <f t="shared" si="178"/>
        <v>27518.391222160011</v>
      </c>
      <c r="FG198" s="71">
        <f t="shared" si="178"/>
        <v>30913.445051730043</v>
      </c>
      <c r="FH198" s="71">
        <f t="shared" si="178"/>
        <v>32445.117561439853</v>
      </c>
      <c r="FI198" s="71">
        <f t="shared" si="178"/>
        <v>37347.583560179846</v>
      </c>
      <c r="FJ198" s="71">
        <f t="shared" si="178"/>
        <v>48009.925927260105</v>
      </c>
      <c r="FK198" s="71">
        <f t="shared" si="178"/>
        <v>56030.224998859776</v>
      </c>
      <c r="FL198" s="71">
        <f t="shared" si="178"/>
        <v>67311.290194680187</v>
      </c>
      <c r="FM198" s="71">
        <f t="shared" si="178"/>
        <v>85268.662073150248</v>
      </c>
      <c r="FN198" s="71">
        <f t="shared" si="178"/>
        <v>3899.189226759996</v>
      </c>
      <c r="FO198" s="71">
        <f t="shared" si="178"/>
        <v>9962.0966875098566</v>
      </c>
      <c r="FP198" s="71">
        <f t="shared" si="178"/>
        <v>20103.969235139877</v>
      </c>
      <c r="FQ198" s="71">
        <f t="shared" si="178"/>
        <v>32985.959804049846</v>
      </c>
      <c r="FR198" s="71">
        <f t="shared" si="178"/>
        <v>37633.032405100086</v>
      </c>
      <c r="FS198" s="71">
        <f t="shared" si="178"/>
        <v>44725.86697988004</v>
      </c>
      <c r="FT198" s="71">
        <f t="shared" si="178"/>
        <v>63951.03201022018</v>
      </c>
      <c r="FU198" s="71">
        <f t="shared" si="178"/>
        <v>72500.222105690365</v>
      </c>
      <c r="FV198" s="71">
        <f t="shared" si="178"/>
        <v>84261.890397720461</v>
      </c>
      <c r="FW198" s="71">
        <f t="shared" si="178"/>
        <v>98283.924926899475</v>
      </c>
      <c r="FX198" s="71">
        <f t="shared" si="178"/>
        <v>105601.47991609</v>
      </c>
      <c r="FY198" s="71">
        <f t="shared" si="178"/>
        <v>127704.80754826969</v>
      </c>
      <c r="FZ198" s="71">
        <f t="shared" si="178"/>
        <v>4414.8631118700032</v>
      </c>
      <c r="GA198" s="71">
        <f t="shared" si="178"/>
        <v>7090.6499074300737</v>
      </c>
      <c r="GB198" s="71">
        <f t="shared" si="178"/>
        <v>13934.904519080083</v>
      </c>
      <c r="GC198" s="71">
        <f t="shared" si="178"/>
        <v>26908.257028609783</v>
      </c>
      <c r="GD198" s="71">
        <f t="shared" si="178"/>
        <v>30413.717950069935</v>
      </c>
      <c r="GE198" s="71">
        <f t="shared" si="178"/>
        <v>32772.264798408694</v>
      </c>
      <c r="GF198" s="71">
        <f t="shared" si="178"/>
        <v>39167.128999540408</v>
      </c>
      <c r="GG198" s="71">
        <f t="shared" si="178"/>
        <v>47879.627669050504</v>
      </c>
      <c r="GH198" s="71">
        <f t="shared" si="178"/>
        <v>65572.780284771186</v>
      </c>
      <c r="GI198" s="71">
        <f t="shared" si="178"/>
        <v>75674.428282331501</v>
      </c>
      <c r="GJ198" s="71">
        <f t="shared" si="178"/>
        <v>78314.797540708299</v>
      </c>
      <c r="GK198" s="71">
        <f t="shared" si="178"/>
        <v>103996.00939754062</v>
      </c>
      <c r="GL198" s="71">
        <f t="shared" si="178"/>
        <v>-10478.860671579903</v>
      </c>
      <c r="GM198" s="71">
        <f t="shared" si="178"/>
        <v>-5950.3238412996507</v>
      </c>
      <c r="GN198" s="71">
        <f t="shared" si="178"/>
        <v>11310.952960690011</v>
      </c>
      <c r="GO198" s="71">
        <f t="shared" si="178"/>
        <v>7759.1250975004514</v>
      </c>
      <c r="GP198" s="71">
        <f t="shared" si="178"/>
        <v>17182.992777030362</v>
      </c>
      <c r="GQ198" s="71">
        <f t="shared" si="178"/>
        <v>35890.739601878187</v>
      </c>
      <c r="GR198" s="71">
        <f t="shared" si="178"/>
        <v>41780.851329200494</v>
      </c>
      <c r="GS198" s="71">
        <f t="shared" si="178"/>
        <v>47876.230711439566</v>
      </c>
      <c r="GT198" s="71">
        <f t="shared" si="178"/>
        <v>54737.075441539666</v>
      </c>
      <c r="GU198" s="71">
        <f t="shared" si="178"/>
        <v>63731.173874710366</v>
      </c>
      <c r="GV198" s="71">
        <f t="shared" si="178"/>
        <v>76241.088221900514</v>
      </c>
      <c r="GW198" s="71">
        <f t="shared" si="178"/>
        <v>82463.919930238277</v>
      </c>
      <c r="GX198" s="71">
        <f t="shared" si="178"/>
        <v>4513.0411474900029</v>
      </c>
      <c r="GY198" s="71">
        <f t="shared" si="178"/>
        <v>8043.6157889800234</v>
      </c>
      <c r="GZ198" s="71">
        <f t="shared" si="178"/>
        <v>19482.997806159925</v>
      </c>
      <c r="HA198" s="71">
        <f t="shared" si="178"/>
        <v>26475.912639149959</v>
      </c>
      <c r="HB198" s="71">
        <f t="shared" si="178"/>
        <v>33549.355006719998</v>
      </c>
      <c r="HC198" s="71">
        <f t="shared" si="178"/>
        <v>37183.891320049792</v>
      </c>
      <c r="HD198" s="71">
        <f t="shared" si="178"/>
        <v>37605.767708049825</v>
      </c>
      <c r="HE198" s="71">
        <f t="shared" si="178"/>
        <v>39402.640258820291</v>
      </c>
      <c r="HF198" s="71">
        <f t="shared" si="178"/>
        <v>43307.908316130051</v>
      </c>
      <c r="HG198" s="71">
        <f t="shared" si="178"/>
        <v>45671.444658479973</v>
      </c>
      <c r="HH198" s="71">
        <f t="shared" si="178"/>
        <v>49471.556118810084</v>
      </c>
      <c r="HI198" s="71">
        <f t="shared" si="178"/>
        <v>75449.413239040092</v>
      </c>
      <c r="HJ198" s="71">
        <f t="shared" ref="HJ198:JU198" si="179">+HJ195+HJ196+HJ197</f>
        <v>5659.6254432500173</v>
      </c>
      <c r="HK198" s="71">
        <f t="shared" si="179"/>
        <v>7599.9946519499717</v>
      </c>
      <c r="HL198" s="71">
        <f t="shared" si="179"/>
        <v>22828.991722229992</v>
      </c>
      <c r="HM198" s="71">
        <f t="shared" si="179"/>
        <v>33649.45593137003</v>
      </c>
      <c r="HN198" s="71">
        <f t="shared" si="179"/>
        <v>48565.588969180099</v>
      </c>
      <c r="HO198" s="71">
        <f t="shared" si="179"/>
        <v>59137.050934350045</v>
      </c>
      <c r="HP198" s="71">
        <f t="shared" si="179"/>
        <v>67461.257432899991</v>
      </c>
      <c r="HQ198" s="71">
        <f t="shared" si="179"/>
        <v>78397.92663657997</v>
      </c>
      <c r="HR198" s="71">
        <f t="shared" si="179"/>
        <v>91520.018038939888</v>
      </c>
      <c r="HS198" s="71">
        <f t="shared" si="179"/>
        <v>104493.36547390011</v>
      </c>
      <c r="HT198" s="71">
        <f t="shared" si="179"/>
        <v>113876.96744305018</v>
      </c>
      <c r="HU198" s="71">
        <f t="shared" si="179"/>
        <v>128086.14947785961</v>
      </c>
      <c r="HV198" s="71">
        <f t="shared" si="179"/>
        <v>12034.259847799989</v>
      </c>
      <c r="HW198" s="71">
        <f t="shared" si="179"/>
        <v>11836.651634460024</v>
      </c>
      <c r="HX198" s="71">
        <f t="shared" si="179"/>
        <v>29213.586483410036</v>
      </c>
      <c r="HY198" s="71">
        <f t="shared" si="179"/>
        <v>35427.954773559977</v>
      </c>
      <c r="HZ198" s="71">
        <f t="shared" si="179"/>
        <v>45690.037702070054</v>
      </c>
      <c r="IA198" s="71">
        <f t="shared" si="179"/>
        <v>52353.556430139957</v>
      </c>
      <c r="IB198" s="71">
        <f t="shared" si="179"/>
        <v>58488.098704400007</v>
      </c>
      <c r="IC198" s="71">
        <f t="shared" si="179"/>
        <v>67506.979442179785</v>
      </c>
      <c r="ID198" s="71">
        <f t="shared" si="179"/>
        <v>66986.368793460191</v>
      </c>
      <c r="IE198" s="71">
        <f t="shared" si="179"/>
        <v>81454.737988679961</v>
      </c>
      <c r="IF198" s="71">
        <f t="shared" si="179"/>
        <v>88469.462097730022</v>
      </c>
      <c r="IG198" s="71">
        <f t="shared" si="179"/>
        <v>104714.21732259999</v>
      </c>
      <c r="IH198" s="71">
        <f t="shared" si="179"/>
        <v>3704.4873153299959</v>
      </c>
      <c r="II198" s="71">
        <f t="shared" si="179"/>
        <v>4185.7628380600436</v>
      </c>
      <c r="IJ198" s="71">
        <f t="shared" si="179"/>
        <v>6052.2015900400584</v>
      </c>
      <c r="IK198" s="71">
        <f t="shared" si="179"/>
        <v>6655.1600495099701</v>
      </c>
      <c r="IL198" s="71">
        <f t="shared" si="179"/>
        <v>10033.667921240092</v>
      </c>
      <c r="IM198" s="71">
        <f t="shared" si="179"/>
        <v>16961.153698400041</v>
      </c>
      <c r="IN198" s="71">
        <f t="shared" si="179"/>
        <v>25599.012452039722</v>
      </c>
      <c r="IO198" s="71">
        <f t="shared" si="179"/>
        <v>35846.572940790124</v>
      </c>
      <c r="IP198" s="71">
        <f t="shared" si="179"/>
        <v>47403.051204259886</v>
      </c>
      <c r="IQ198" s="71">
        <f t="shared" si="179"/>
        <v>56695.640720549884</v>
      </c>
      <c r="IR198" s="71">
        <f t="shared" si="179"/>
        <v>61880.772138189815</v>
      </c>
      <c r="IS198" s="71">
        <f t="shared" si="179"/>
        <v>83612.006929999858</v>
      </c>
      <c r="IT198" s="71">
        <f t="shared" si="179"/>
        <v>3297.7098894899682</v>
      </c>
      <c r="IU198" s="71">
        <f t="shared" si="179"/>
        <v>5574.2205604100527</v>
      </c>
      <c r="IV198" s="71">
        <f t="shared" si="179"/>
        <v>22387.256051770055</v>
      </c>
      <c r="IW198" s="71">
        <f t="shared" si="179"/>
        <v>36169.283829470063</v>
      </c>
      <c r="IX198" s="71">
        <f t="shared" si="179"/>
        <v>44682.958281730156</v>
      </c>
      <c r="IY198" s="71">
        <f t="shared" si="179"/>
        <v>57260.882257599937</v>
      </c>
      <c r="IZ198" s="71">
        <f t="shared" si="179"/>
        <v>68858.341657960496</v>
      </c>
      <c r="JA198" s="71">
        <f t="shared" si="179"/>
        <v>82779</v>
      </c>
      <c r="JB198" s="71">
        <f t="shared" si="179"/>
        <v>96022.956738360081</v>
      </c>
      <c r="JC198" s="71">
        <f t="shared" si="179"/>
        <v>105020.11771479988</v>
      </c>
      <c r="JD198" s="71">
        <f t="shared" si="179"/>
        <v>114460.27730197014</v>
      </c>
      <c r="JE198" s="71">
        <f t="shared" si="179"/>
        <v>121253.76745680033</v>
      </c>
      <c r="JF198" s="71">
        <f t="shared" si="179"/>
        <v>-176.80010089004281</v>
      </c>
    </row>
    <row r="199" spans="1:266" ht="12.9" customHeight="1" x14ac:dyDescent="0.2">
      <c r="A199" s="23" t="s">
        <v>216</v>
      </c>
      <c r="B199" s="53"/>
      <c r="C199" s="53"/>
      <c r="D199" s="53"/>
      <c r="E199" s="45"/>
      <c r="F199" s="45"/>
      <c r="G199" s="45"/>
      <c r="H199" s="53"/>
      <c r="I199" s="53"/>
      <c r="J199" s="53"/>
      <c r="K199" s="53"/>
      <c r="L199" s="51"/>
      <c r="M199" s="51"/>
      <c r="N199" s="53"/>
      <c r="O199" s="53"/>
      <c r="P199" s="53"/>
      <c r="Q199" s="45"/>
      <c r="R199" s="45"/>
      <c r="S199" s="45"/>
      <c r="T199" s="53"/>
      <c r="U199" s="53"/>
      <c r="V199" s="53"/>
      <c r="W199" s="53"/>
      <c r="X199" s="51"/>
      <c r="Y199" s="51"/>
      <c r="Z199" s="74">
        <v>293</v>
      </c>
      <c r="AA199" s="74">
        <v>472</v>
      </c>
      <c r="AB199" s="74">
        <v>640</v>
      </c>
      <c r="AC199" s="74">
        <v>872</v>
      </c>
      <c r="AD199" s="74">
        <v>1047</v>
      </c>
      <c r="AE199" s="74">
        <v>741</v>
      </c>
      <c r="AF199" s="111">
        <v>860</v>
      </c>
      <c r="AG199" s="74">
        <v>917</v>
      </c>
      <c r="AH199" s="74">
        <v>921</v>
      </c>
      <c r="AI199" s="74">
        <v>1008</v>
      </c>
      <c r="AJ199" s="74">
        <v>1084</v>
      </c>
      <c r="AK199" s="74">
        <v>2150</v>
      </c>
      <c r="AL199" s="74">
        <v>86</v>
      </c>
      <c r="AM199" s="74">
        <v>149</v>
      </c>
      <c r="AN199" s="74">
        <v>256</v>
      </c>
      <c r="AO199" s="74">
        <v>369</v>
      </c>
      <c r="AP199" s="74">
        <v>341</v>
      </c>
      <c r="AQ199" s="74">
        <v>422</v>
      </c>
      <c r="AR199" s="111">
        <v>370.96424400000001</v>
      </c>
      <c r="AS199" s="74">
        <v>461.52301499999999</v>
      </c>
      <c r="AT199" s="74">
        <v>570.47789400000011</v>
      </c>
      <c r="AU199" s="74">
        <v>667.25651400000004</v>
      </c>
      <c r="AV199" s="74">
        <v>745.17970199999991</v>
      </c>
      <c r="AW199" s="74">
        <v>2905.795521</v>
      </c>
      <c r="AX199" s="74">
        <v>110.281555</v>
      </c>
      <c r="AY199" s="74">
        <v>195.60718700000001</v>
      </c>
      <c r="AZ199" s="74">
        <v>320.145872</v>
      </c>
      <c r="BA199" s="74">
        <v>629.46981700000003</v>
      </c>
      <c r="BB199" s="74">
        <v>840.2922309999999</v>
      </c>
      <c r="BC199" s="74">
        <v>992.70715900000005</v>
      </c>
      <c r="BD199" s="111">
        <v>1215.6781450000001</v>
      </c>
      <c r="BE199" s="74">
        <v>1398.7921819999999</v>
      </c>
      <c r="BF199" s="74">
        <v>2111.3265160000001</v>
      </c>
      <c r="BG199" s="74">
        <v>2302.5355199999999</v>
      </c>
      <c r="BH199" s="74">
        <v>2483.6986529999999</v>
      </c>
      <c r="BI199" s="74">
        <v>5797</v>
      </c>
      <c r="BJ199" s="74">
        <v>201.424127</v>
      </c>
      <c r="BK199" s="74">
        <v>396.02961299999998</v>
      </c>
      <c r="BL199" s="74">
        <v>746.54265800000007</v>
      </c>
      <c r="BM199" s="74">
        <v>1008.689426</v>
      </c>
      <c r="BN199" s="74">
        <v>1232.7998500000001</v>
      </c>
      <c r="BO199" s="74">
        <v>1433.813742</v>
      </c>
      <c r="BP199" s="74">
        <v>1684.5853500000001</v>
      </c>
      <c r="BQ199" s="74">
        <v>1970.4383889999999</v>
      </c>
      <c r="BR199" s="74">
        <v>2218.7481200000002</v>
      </c>
      <c r="BS199" s="74">
        <v>2551.6700569999998</v>
      </c>
      <c r="BT199" s="74">
        <v>2848.5736270000002</v>
      </c>
      <c r="BU199" s="74">
        <v>6455.9387569999999</v>
      </c>
      <c r="BV199" s="74">
        <v>274.99664999999999</v>
      </c>
      <c r="BW199" s="74">
        <v>553.81284700000003</v>
      </c>
      <c r="BX199" s="74">
        <v>845.49726099999998</v>
      </c>
      <c r="BY199" s="74">
        <v>1149.7582030000001</v>
      </c>
      <c r="BZ199" s="74">
        <v>1448.3649929999999</v>
      </c>
      <c r="CA199" s="74">
        <v>1676.861807</v>
      </c>
      <c r="CB199" s="74">
        <v>1842.8445139999999</v>
      </c>
      <c r="CC199" s="74">
        <v>2125.6812949999999</v>
      </c>
      <c r="CD199" s="74">
        <v>2392.1586550000002</v>
      </c>
      <c r="CE199" s="74">
        <v>2666.5009719999998</v>
      </c>
      <c r="CF199" s="74">
        <v>2978.3767739999998</v>
      </c>
      <c r="CG199" s="74">
        <v>7383.361312</v>
      </c>
      <c r="CH199" s="74">
        <v>224.86140900000001</v>
      </c>
      <c r="CI199" s="74">
        <v>497.773145</v>
      </c>
      <c r="CJ199" s="74">
        <v>1311.7711220000001</v>
      </c>
      <c r="CK199" s="74">
        <v>1842.7904599999999</v>
      </c>
      <c r="CL199" s="74">
        <v>2388.0940030000002</v>
      </c>
      <c r="CM199" s="74">
        <v>2805.144448</v>
      </c>
      <c r="CN199" s="74">
        <v>3223.3956520000002</v>
      </c>
      <c r="CO199" s="74">
        <v>3738</v>
      </c>
      <c r="CP199" s="74">
        <v>4434.3864389999999</v>
      </c>
      <c r="CQ199" s="74">
        <v>5040.4671740000003</v>
      </c>
      <c r="CR199" s="74">
        <v>5414.0963869999996</v>
      </c>
      <c r="CS199" s="74">
        <v>11066.660512</v>
      </c>
      <c r="CT199" s="74">
        <v>342.12240500000001</v>
      </c>
      <c r="CU199" s="74">
        <v>815.82388500000002</v>
      </c>
      <c r="CV199" s="74">
        <v>1216.121459</v>
      </c>
      <c r="CW199" s="74">
        <v>2021.583715</v>
      </c>
      <c r="CX199" s="74">
        <v>2444.7881849999999</v>
      </c>
      <c r="CY199" s="74">
        <v>2863.7616579999999</v>
      </c>
      <c r="CZ199" s="74">
        <v>3347.2774290000002</v>
      </c>
      <c r="DA199" s="74">
        <v>3805.880001</v>
      </c>
      <c r="DB199" s="74">
        <v>4311.3777570000002</v>
      </c>
      <c r="DC199" s="74">
        <v>4845.0541620000004</v>
      </c>
      <c r="DD199" s="74">
        <v>5426.2656860000006</v>
      </c>
      <c r="DE199" s="74">
        <v>10969.181097999999</v>
      </c>
      <c r="DF199" s="74">
        <v>161.97897499999999</v>
      </c>
      <c r="DG199" s="74">
        <v>333.40911599999998</v>
      </c>
      <c r="DH199" s="74">
        <v>675.26593700000001</v>
      </c>
      <c r="DI199" s="74">
        <v>1010.514411</v>
      </c>
      <c r="DJ199" s="74">
        <v>1210.6791490000001</v>
      </c>
      <c r="DK199" s="74">
        <v>1399.432311</v>
      </c>
      <c r="DL199" s="74">
        <v>1731.21866</v>
      </c>
      <c r="DM199" s="74">
        <v>2002.0134479999999</v>
      </c>
      <c r="DN199" s="74">
        <v>2157.2891519999998</v>
      </c>
      <c r="DO199" s="74">
        <v>2338.082308</v>
      </c>
      <c r="DP199" s="74">
        <v>2383.624108</v>
      </c>
      <c r="DQ199" s="74">
        <v>9193.6773319999993</v>
      </c>
      <c r="DR199" s="74">
        <v>221.654651</v>
      </c>
      <c r="DS199" s="74">
        <v>610.78517099999999</v>
      </c>
      <c r="DT199" s="74">
        <v>885.79611</v>
      </c>
      <c r="DU199" s="74">
        <v>1110.8833159999999</v>
      </c>
      <c r="DV199" s="74">
        <v>1418.849297</v>
      </c>
      <c r="DW199" s="74">
        <v>2566.4217269999999</v>
      </c>
      <c r="DX199" s="74">
        <v>3013.665250999999</v>
      </c>
      <c r="DY199" s="74">
        <v>3285.3734610000001</v>
      </c>
      <c r="DZ199" s="74">
        <v>3663.9224319999998</v>
      </c>
      <c r="EA199" s="74">
        <v>3911.2813769999998</v>
      </c>
      <c r="EB199" s="74">
        <v>4565.1844200000014</v>
      </c>
      <c r="EC199" s="74">
        <v>8028.9907550000007</v>
      </c>
      <c r="ED199" s="74">
        <v>259.236738</v>
      </c>
      <c r="EE199" s="74">
        <v>609.452045</v>
      </c>
      <c r="EF199" s="74">
        <v>1113.1217750000001</v>
      </c>
      <c r="EG199" s="74">
        <v>1495.6179930000001</v>
      </c>
      <c r="EH199" s="74">
        <v>1778.417539</v>
      </c>
      <c r="EI199" s="74">
        <v>2210.299939</v>
      </c>
      <c r="EJ199" s="74">
        <v>2610.6884230000001</v>
      </c>
      <c r="EK199" s="74">
        <v>3064.3703909999999</v>
      </c>
      <c r="EL199" s="74">
        <v>3433.2872980000002</v>
      </c>
      <c r="EM199" s="74">
        <v>3863.0279</v>
      </c>
      <c r="EN199" s="74">
        <v>4624.3262670000004</v>
      </c>
      <c r="EO199" s="74">
        <v>8963.8584300000002</v>
      </c>
      <c r="EP199" s="74">
        <v>147.84559300000001</v>
      </c>
      <c r="EQ199" s="74">
        <v>535.47982999999999</v>
      </c>
      <c r="ER199" s="74">
        <v>933.0666359999999</v>
      </c>
      <c r="ES199" s="74">
        <v>1062.3083389999999</v>
      </c>
      <c r="ET199" s="74">
        <v>1192.3449949999999</v>
      </c>
      <c r="EU199" s="74">
        <v>1281.133683</v>
      </c>
      <c r="EV199" s="74">
        <v>1628.5513559999999</v>
      </c>
      <c r="EW199" s="74">
        <v>1956.2873489999999</v>
      </c>
      <c r="EX199" s="74">
        <v>2469.9282950000002</v>
      </c>
      <c r="EY199" s="74">
        <v>2957.4282950000002</v>
      </c>
      <c r="EZ199" s="74">
        <v>3618.0817959999999</v>
      </c>
      <c r="FA199" s="74">
        <v>7346.3758069999994</v>
      </c>
      <c r="FB199" s="74">
        <v>444.01334400000002</v>
      </c>
      <c r="FC199" s="74">
        <v>730.38166300000012</v>
      </c>
      <c r="FD199" s="74">
        <v>892.24296399999992</v>
      </c>
      <c r="FE199" s="74">
        <v>1463.3094160000001</v>
      </c>
      <c r="FF199" s="74">
        <v>1719.7479049999999</v>
      </c>
      <c r="FG199" s="74">
        <v>2024.2398270000001</v>
      </c>
      <c r="FH199" s="74">
        <v>2505.0609890000001</v>
      </c>
      <c r="FI199" s="74">
        <v>2750.02747</v>
      </c>
      <c r="FJ199" s="74">
        <v>3288.4639699999998</v>
      </c>
      <c r="FK199" s="74">
        <v>3808.8001599999998</v>
      </c>
      <c r="FL199" s="74">
        <v>4664.1270170000007</v>
      </c>
      <c r="FM199" s="74">
        <v>9246.225930999999</v>
      </c>
      <c r="FN199" s="74">
        <v>271.912352</v>
      </c>
      <c r="FO199" s="74">
        <v>735.32409900000005</v>
      </c>
      <c r="FP199" s="74">
        <v>1122.9670610000001</v>
      </c>
      <c r="FQ199" s="74">
        <v>1677.4143180000001</v>
      </c>
      <c r="FR199" s="74">
        <v>1971.952693</v>
      </c>
      <c r="FS199" s="74">
        <v>2614.38519</v>
      </c>
      <c r="FT199" s="74">
        <v>3342.3761909999998</v>
      </c>
      <c r="FU199" s="74">
        <v>3709.7457119999999</v>
      </c>
      <c r="FV199" s="74">
        <v>4305.7673293999997</v>
      </c>
      <c r="FW199" s="74">
        <v>4867.5198823999999</v>
      </c>
      <c r="FX199" s="74">
        <v>5449.8428684</v>
      </c>
      <c r="FY199" s="74">
        <v>13708.9450846</v>
      </c>
      <c r="FZ199" s="74">
        <v>283.06569999999999</v>
      </c>
      <c r="GA199" s="74">
        <v>937.42184600000007</v>
      </c>
      <c r="GB199" s="74">
        <v>1826.8490710000001</v>
      </c>
      <c r="GC199" s="74">
        <v>2249.9856599999998</v>
      </c>
      <c r="GD199" s="74">
        <v>2124.227292</v>
      </c>
      <c r="GE199" s="74">
        <v>2933.5130089999998</v>
      </c>
      <c r="GF199" s="74">
        <v>3711.0833250000001</v>
      </c>
      <c r="GG199" s="74">
        <v>4324.1623059999993</v>
      </c>
      <c r="GH199" s="74">
        <v>4970.7010609999998</v>
      </c>
      <c r="GI199" s="74">
        <v>6198.7216800000006</v>
      </c>
      <c r="GJ199" s="74">
        <v>7380.6291689999998</v>
      </c>
      <c r="GK199" s="74">
        <v>12080.200908000001</v>
      </c>
      <c r="GL199" s="74">
        <v>275.05024100000003</v>
      </c>
      <c r="GM199" s="74">
        <v>342.83203800000001</v>
      </c>
      <c r="GN199" s="74">
        <v>1345.575396</v>
      </c>
      <c r="GO199" s="74">
        <v>2008.97236</v>
      </c>
      <c r="GP199" s="74">
        <v>2373.5243529999998</v>
      </c>
      <c r="GQ199" s="74">
        <v>2902.9441419999998</v>
      </c>
      <c r="GR199" s="74">
        <v>3195.7079530000001</v>
      </c>
      <c r="GS199" s="74">
        <v>3411.5884620000002</v>
      </c>
      <c r="GT199" s="74">
        <v>3996.0628900000002</v>
      </c>
      <c r="GU199" s="74">
        <v>4767.4626159999998</v>
      </c>
      <c r="GV199" s="74">
        <v>5516.5020420000001</v>
      </c>
      <c r="GW199" s="74">
        <v>7900.5402080000003</v>
      </c>
      <c r="GX199" s="74">
        <v>493.22837199999992</v>
      </c>
      <c r="GY199" s="74">
        <v>974.63060399999995</v>
      </c>
      <c r="GZ199" s="74">
        <v>1661.502086</v>
      </c>
      <c r="HA199" s="74">
        <v>1993.5867969999999</v>
      </c>
      <c r="HB199" s="74">
        <v>2646.7455749999999</v>
      </c>
      <c r="HC199" s="74">
        <v>2892.74487</v>
      </c>
      <c r="HD199" s="74">
        <v>3192.5348739999999</v>
      </c>
      <c r="HE199" s="74">
        <v>3842.1618349999999</v>
      </c>
      <c r="HF199" s="74">
        <v>4108.6409649999996</v>
      </c>
      <c r="HG199" s="74">
        <v>4556.7999259999997</v>
      </c>
      <c r="HH199" s="74">
        <v>5102.9709819999998</v>
      </c>
      <c r="HI199" s="74">
        <v>7521.6608039999992</v>
      </c>
      <c r="HJ199" s="74">
        <v>382.90614699999998</v>
      </c>
      <c r="HK199" s="74">
        <v>823.65047700000002</v>
      </c>
      <c r="HL199" s="74">
        <v>1369.1417759999999</v>
      </c>
      <c r="HM199" s="74">
        <v>2071.5896729999999</v>
      </c>
      <c r="HN199" s="74">
        <v>2944.8420120000001</v>
      </c>
      <c r="HO199" s="74">
        <v>3588.6393739999999</v>
      </c>
      <c r="HP199" s="74">
        <v>4108.5058680000002</v>
      </c>
      <c r="HQ199" s="74">
        <v>4923.9680229999994</v>
      </c>
      <c r="HR199" s="74">
        <v>6067.9562980000001</v>
      </c>
      <c r="HS199" s="74">
        <v>7058.3417939999999</v>
      </c>
      <c r="HT199" s="74">
        <v>8029.6856659999994</v>
      </c>
      <c r="HU199" s="74">
        <v>12428.168745999999</v>
      </c>
      <c r="HV199" s="74">
        <v>693.42973399999994</v>
      </c>
      <c r="HW199" s="74">
        <v>1146</v>
      </c>
      <c r="HX199" s="74">
        <v>2226.0709809999998</v>
      </c>
      <c r="HY199" s="74">
        <v>2573.4344540000002</v>
      </c>
      <c r="HZ199" s="74">
        <v>3067.438768</v>
      </c>
      <c r="IA199" s="74">
        <v>3462.5386549999998</v>
      </c>
      <c r="IB199" s="74">
        <v>3974.085274</v>
      </c>
      <c r="IC199" s="74">
        <v>4465.5882860000002</v>
      </c>
      <c r="ID199" s="74">
        <v>4766.3288750000002</v>
      </c>
      <c r="IE199" s="74">
        <v>5258.036642</v>
      </c>
      <c r="IF199" s="74">
        <v>5877.7228590000004</v>
      </c>
      <c r="IG199" s="74">
        <v>10292.039651999999</v>
      </c>
      <c r="IH199" s="74">
        <v>395.44064600000002</v>
      </c>
      <c r="II199" s="74">
        <v>871.75821799999994</v>
      </c>
      <c r="IJ199" s="74">
        <v>1113.879457</v>
      </c>
      <c r="IK199" s="74">
        <v>1255.986034</v>
      </c>
      <c r="IL199" s="74">
        <v>1431.6922059999999</v>
      </c>
      <c r="IM199" s="74">
        <v>1754.6730230000001</v>
      </c>
      <c r="IN199" s="74">
        <v>2305.6345339999998</v>
      </c>
      <c r="IO199" s="74">
        <v>2871.2138799999998</v>
      </c>
      <c r="IP199" s="74">
        <v>3551.3355029999998</v>
      </c>
      <c r="IQ199" s="74">
        <v>3966.8422949999999</v>
      </c>
      <c r="IR199" s="74">
        <v>4355.3497700000007</v>
      </c>
      <c r="IS199" s="74">
        <v>7340.5125950000001</v>
      </c>
      <c r="IT199" s="74">
        <v>365.92191400000002</v>
      </c>
      <c r="IU199" s="74">
        <v>498.88375300000001</v>
      </c>
      <c r="IV199" s="74">
        <v>1706.5776049999999</v>
      </c>
      <c r="IW199" s="74">
        <v>2679.7014260000001</v>
      </c>
      <c r="IX199" s="74">
        <v>3445.4694880000002</v>
      </c>
      <c r="IY199" s="74">
        <v>4446.2981250000003</v>
      </c>
      <c r="IZ199" s="74">
        <v>5413.4206740000009</v>
      </c>
      <c r="JA199" s="74">
        <v>6540</v>
      </c>
      <c r="JB199" s="74">
        <v>7699.9357030000001</v>
      </c>
      <c r="JC199" s="74">
        <v>8197.1167349999996</v>
      </c>
      <c r="JD199" s="74">
        <v>9015.2650489999996</v>
      </c>
      <c r="JE199" s="74">
        <v>11052.495862</v>
      </c>
      <c r="JF199" s="74">
        <v>372.66182800000001</v>
      </c>
    </row>
    <row r="200" spans="1:266" ht="12.9" customHeight="1" x14ac:dyDescent="0.2">
      <c r="A200" s="69" t="s">
        <v>197</v>
      </c>
      <c r="B200" s="53"/>
      <c r="C200" s="53"/>
      <c r="D200" s="53"/>
      <c r="E200" s="45"/>
      <c r="F200" s="45"/>
      <c r="G200" s="45"/>
      <c r="H200" s="53"/>
      <c r="I200" s="53"/>
      <c r="J200" s="53"/>
      <c r="K200" s="53"/>
      <c r="L200" s="51"/>
      <c r="M200" s="51"/>
      <c r="N200" s="53"/>
      <c r="O200" s="53"/>
      <c r="P200" s="53"/>
      <c r="Q200" s="45"/>
      <c r="R200" s="45"/>
      <c r="S200" s="45"/>
      <c r="T200" s="53"/>
      <c r="U200" s="53"/>
      <c r="V200" s="53"/>
      <c r="W200" s="53"/>
      <c r="X200" s="51"/>
      <c r="Y200" s="51"/>
      <c r="Z200" s="71">
        <f t="shared" ref="Z200:CK200" si="180">+Z198-Z199</f>
        <v>5735</v>
      </c>
      <c r="AA200" s="71">
        <f t="shared" si="180"/>
        <v>10443</v>
      </c>
      <c r="AB200" s="71">
        <f t="shared" si="180"/>
        <v>14222</v>
      </c>
      <c r="AC200" s="71">
        <f t="shared" si="180"/>
        <v>18666</v>
      </c>
      <c r="AD200" s="71">
        <f t="shared" si="180"/>
        <v>23222</v>
      </c>
      <c r="AE200" s="71">
        <f t="shared" si="180"/>
        <v>4365</v>
      </c>
      <c r="AF200" s="71">
        <f t="shared" si="180"/>
        <v>5536</v>
      </c>
      <c r="AG200" s="71">
        <f t="shared" si="180"/>
        <v>1704</v>
      </c>
      <c r="AH200" s="71">
        <f t="shared" si="180"/>
        <v>25171</v>
      </c>
      <c r="AI200" s="71">
        <f t="shared" si="180"/>
        <v>27567</v>
      </c>
      <c r="AJ200" s="71">
        <f t="shared" si="180"/>
        <v>30015</v>
      </c>
      <c r="AK200" s="71">
        <f t="shared" si="180"/>
        <v>24225</v>
      </c>
      <c r="AL200" s="71">
        <f t="shared" si="180"/>
        <v>2899</v>
      </c>
      <c r="AM200" s="71">
        <f t="shared" si="180"/>
        <v>2991</v>
      </c>
      <c r="AN200" s="71">
        <f t="shared" si="180"/>
        <v>5304</v>
      </c>
      <c r="AO200" s="71">
        <f t="shared" si="180"/>
        <v>9195</v>
      </c>
      <c r="AP200" s="71">
        <f t="shared" si="180"/>
        <v>10025</v>
      </c>
      <c r="AQ200" s="71">
        <f t="shared" si="180"/>
        <v>11428</v>
      </c>
      <c r="AR200" s="71">
        <f t="shared" si="180"/>
        <v>12118.143604509867</v>
      </c>
      <c r="AS200" s="71">
        <f t="shared" si="180"/>
        <v>12504.978916329919</v>
      </c>
      <c r="AT200" s="71">
        <f t="shared" si="180"/>
        <v>15673.036096580148</v>
      </c>
      <c r="AU200" s="71">
        <f t="shared" si="180"/>
        <v>17082.52485771976</v>
      </c>
      <c r="AV200" s="71">
        <f t="shared" si="180"/>
        <v>16312.542834010181</v>
      </c>
      <c r="AW200" s="71">
        <f t="shared" si="180"/>
        <v>21073.579705820084</v>
      </c>
      <c r="AX200" s="71">
        <f t="shared" si="180"/>
        <v>2056.6808568000283</v>
      </c>
      <c r="AY200" s="71">
        <f t="shared" si="180"/>
        <v>777.29783287998043</v>
      </c>
      <c r="AZ200" s="71">
        <f t="shared" si="180"/>
        <v>5583.4931616400254</v>
      </c>
      <c r="BA200" s="71">
        <f t="shared" si="180"/>
        <v>8525.1941837701634</v>
      </c>
      <c r="BB200" s="71">
        <f t="shared" si="180"/>
        <v>14155.387757470075</v>
      </c>
      <c r="BC200" s="71">
        <f t="shared" si="180"/>
        <v>17735.691847859944</v>
      </c>
      <c r="BD200" s="71">
        <f t="shared" si="180"/>
        <v>20554.497199750102</v>
      </c>
      <c r="BE200" s="71">
        <f t="shared" si="180"/>
        <v>24072.574539850026</v>
      </c>
      <c r="BF200" s="71">
        <f t="shared" si="180"/>
        <v>27711.430076250093</v>
      </c>
      <c r="BG200" s="71">
        <f t="shared" si="180"/>
        <v>32210.061835809978</v>
      </c>
      <c r="BH200" s="71">
        <f t="shared" si="180"/>
        <v>37072.535767000008</v>
      </c>
      <c r="BI200" s="71">
        <f t="shared" si="180"/>
        <v>40806</v>
      </c>
      <c r="BJ200" s="71">
        <f t="shared" si="180"/>
        <v>4129.657740849997</v>
      </c>
      <c r="BK200" s="71">
        <f t="shared" si="180"/>
        <v>9120.2378096500051</v>
      </c>
      <c r="BL200" s="71">
        <f t="shared" si="180"/>
        <v>16483.342442900015</v>
      </c>
      <c r="BM200" s="71">
        <f t="shared" si="180"/>
        <v>20703.404471849997</v>
      </c>
      <c r="BN200" s="71">
        <f t="shared" si="180"/>
        <v>25582.015601840034</v>
      </c>
      <c r="BO200" s="71">
        <f t="shared" si="180"/>
        <v>29252.189917000007</v>
      </c>
      <c r="BP200" s="71">
        <f t="shared" si="180"/>
        <v>33173.092031159984</v>
      </c>
      <c r="BQ200" s="71">
        <f t="shared" si="180"/>
        <v>36728.620950989905</v>
      </c>
      <c r="BR200" s="71">
        <f t="shared" si="180"/>
        <v>42507.262356839943</v>
      </c>
      <c r="BS200" s="71">
        <f t="shared" si="180"/>
        <v>48799.173738610065</v>
      </c>
      <c r="BT200" s="71">
        <f t="shared" si="180"/>
        <v>54989.275676449986</v>
      </c>
      <c r="BU200" s="71">
        <f t="shared" si="180"/>
        <v>56101.18715404984</v>
      </c>
      <c r="BV200" s="71">
        <f t="shared" si="180"/>
        <v>6565.3877760800033</v>
      </c>
      <c r="BW200" s="71">
        <f t="shared" si="180"/>
        <v>11841.226299420003</v>
      </c>
      <c r="BX200" s="71">
        <f t="shared" si="180"/>
        <v>18343.770458299972</v>
      </c>
      <c r="BY200" s="71">
        <f t="shared" si="180"/>
        <v>23310.532287590009</v>
      </c>
      <c r="BZ200" s="71">
        <f t="shared" si="180"/>
        <v>28040.486969710018</v>
      </c>
      <c r="CA200" s="71">
        <f t="shared" si="180"/>
        <v>33352.461753310105</v>
      </c>
      <c r="CB200" s="71">
        <f t="shared" si="180"/>
        <v>38484.854802390044</v>
      </c>
      <c r="CC200" s="71">
        <f t="shared" si="180"/>
        <v>44272.524005260035</v>
      </c>
      <c r="CD200" s="71">
        <f t="shared" si="180"/>
        <v>49606.723864430009</v>
      </c>
      <c r="CE200" s="71">
        <f t="shared" si="180"/>
        <v>57204.581667610044</v>
      </c>
      <c r="CF200" s="71">
        <f t="shared" si="180"/>
        <v>64678.796157360084</v>
      </c>
      <c r="CG200" s="71">
        <f t="shared" si="180"/>
        <v>67762.024567369968</v>
      </c>
      <c r="CH200" s="71">
        <f t="shared" si="180"/>
        <v>8085.0522697700026</v>
      </c>
      <c r="CI200" s="71">
        <f t="shared" si="180"/>
        <v>14333.75540615998</v>
      </c>
      <c r="CJ200" s="71">
        <f t="shared" si="180"/>
        <v>22199.437471080004</v>
      </c>
      <c r="CK200" s="71">
        <f t="shared" si="180"/>
        <v>30995.418057689985</v>
      </c>
      <c r="CL200" s="71">
        <f t="shared" ref="CL200:EW200" si="181">+CL198-CL199</f>
        <v>37807.962041590028</v>
      </c>
      <c r="CM200" s="71">
        <f t="shared" si="181"/>
        <v>43528.137317719964</v>
      </c>
      <c r="CN200" s="71">
        <f t="shared" si="181"/>
        <v>51863.889838220028</v>
      </c>
      <c r="CO200" s="71">
        <f t="shared" si="181"/>
        <v>59734.37037715</v>
      </c>
      <c r="CP200" s="71">
        <f t="shared" si="181"/>
        <v>69173.760056939966</v>
      </c>
      <c r="CQ200" s="71">
        <f t="shared" si="181"/>
        <v>77994.93507671995</v>
      </c>
      <c r="CR200" s="71">
        <f t="shared" si="181"/>
        <v>86590.29426594</v>
      </c>
      <c r="CS200" s="71">
        <f t="shared" si="181"/>
        <v>93253.596623200036</v>
      </c>
      <c r="CT200" s="71">
        <f t="shared" si="181"/>
        <v>6873.6538028800023</v>
      </c>
      <c r="CU200" s="71">
        <f t="shared" si="181"/>
        <v>14785.265359350034</v>
      </c>
      <c r="CV200" s="71">
        <f t="shared" si="181"/>
        <v>23330.935530629977</v>
      </c>
      <c r="CW200" s="71">
        <f t="shared" si="181"/>
        <v>34174.304165290014</v>
      </c>
      <c r="CX200" s="71">
        <f t="shared" si="181"/>
        <v>43568.213293899957</v>
      </c>
      <c r="CY200" s="71">
        <f t="shared" si="181"/>
        <v>53511.381135300056</v>
      </c>
      <c r="CZ200" s="71">
        <f t="shared" si="181"/>
        <v>63639.763633959847</v>
      </c>
      <c r="DA200" s="71">
        <f t="shared" si="181"/>
        <v>73188.790257299886</v>
      </c>
      <c r="DB200" s="71">
        <f t="shared" si="181"/>
        <v>82223.460632550021</v>
      </c>
      <c r="DC200" s="71">
        <f t="shared" si="181"/>
        <v>91671.994611019982</v>
      </c>
      <c r="DD200" s="71">
        <f t="shared" si="181"/>
        <v>100787.86466698982</v>
      </c>
      <c r="DE200" s="71">
        <f t="shared" si="181"/>
        <v>96809.085030439761</v>
      </c>
      <c r="DF200" s="71">
        <f t="shared" si="181"/>
        <v>5983.8130831599938</v>
      </c>
      <c r="DG200" s="71">
        <f t="shared" si="181"/>
        <v>10900.802448359978</v>
      </c>
      <c r="DH200" s="71">
        <f t="shared" si="181"/>
        <v>18200.970917229984</v>
      </c>
      <c r="DI200" s="71">
        <f t="shared" si="181"/>
        <v>23084.009299789981</v>
      </c>
      <c r="DJ200" s="71">
        <f t="shared" si="181"/>
        <v>28843.224325700074</v>
      </c>
      <c r="DK200" s="71">
        <f t="shared" si="181"/>
        <v>33828.775535129957</v>
      </c>
      <c r="DL200" s="71">
        <f t="shared" si="181"/>
        <v>39235.567665990035</v>
      </c>
      <c r="DM200" s="71">
        <f t="shared" si="181"/>
        <v>41736.212714100053</v>
      </c>
      <c r="DN200" s="71">
        <f t="shared" si="181"/>
        <v>46797.881608940006</v>
      </c>
      <c r="DO200" s="71">
        <f t="shared" si="181"/>
        <v>53864.91426186006</v>
      </c>
      <c r="DP200" s="71">
        <f t="shared" si="181"/>
        <v>57978.391550049972</v>
      </c>
      <c r="DQ200" s="71">
        <f t="shared" si="181"/>
        <v>66266.332972229779</v>
      </c>
      <c r="DR200" s="71">
        <f t="shared" si="181"/>
        <v>6327.8281990199912</v>
      </c>
      <c r="DS200" s="71">
        <f t="shared" si="181"/>
        <v>13061.157453379985</v>
      </c>
      <c r="DT200" s="71">
        <f t="shared" si="181"/>
        <v>21458.323164000023</v>
      </c>
      <c r="DU200" s="71">
        <f t="shared" si="181"/>
        <v>29258.890477969981</v>
      </c>
      <c r="DV200" s="71">
        <f t="shared" si="181"/>
        <v>37538.353198249992</v>
      </c>
      <c r="DW200" s="71">
        <f t="shared" si="181"/>
        <v>42942.098664549929</v>
      </c>
      <c r="DX200" s="71">
        <f t="shared" si="181"/>
        <v>49664.046528410065</v>
      </c>
      <c r="DY200" s="71">
        <f t="shared" si="181"/>
        <v>54781.924341120022</v>
      </c>
      <c r="DZ200" s="71">
        <f t="shared" si="181"/>
        <v>61819.679445399946</v>
      </c>
      <c r="EA200" s="71">
        <f t="shared" si="181"/>
        <v>67175.79506869</v>
      </c>
      <c r="EB200" s="71">
        <f t="shared" si="181"/>
        <v>77561.937398490263</v>
      </c>
      <c r="EC200" s="71">
        <f t="shared" si="181"/>
        <v>65437.644012020006</v>
      </c>
      <c r="ED200" s="71">
        <f t="shared" si="181"/>
        <v>5295.3680367999941</v>
      </c>
      <c r="EE200" s="71">
        <f t="shared" si="181"/>
        <v>10324.446292049986</v>
      </c>
      <c r="EF200" s="71">
        <f t="shared" si="181"/>
        <v>18368.534925640051</v>
      </c>
      <c r="EG200" s="71">
        <f t="shared" si="181"/>
        <v>28480.475556740024</v>
      </c>
      <c r="EH200" s="71">
        <f t="shared" si="181"/>
        <v>34195.287411120102</v>
      </c>
      <c r="EI200" s="71">
        <f t="shared" si="181"/>
        <v>39769.445245140116</v>
      </c>
      <c r="EJ200" s="71">
        <f t="shared" si="181"/>
        <v>44938.90478034992</v>
      </c>
      <c r="EK200" s="71">
        <f t="shared" si="181"/>
        <v>49825.77393435991</v>
      </c>
      <c r="EL200" s="71">
        <f t="shared" si="181"/>
        <v>54121.554434679885</v>
      </c>
      <c r="EM200" s="71">
        <f t="shared" si="181"/>
        <v>59391.861685790398</v>
      </c>
      <c r="EN200" s="71">
        <f t="shared" si="181"/>
        <v>65291.119915639982</v>
      </c>
      <c r="EO200" s="71">
        <f t="shared" si="181"/>
        <v>67638.535633090156</v>
      </c>
      <c r="EP200" s="71">
        <f t="shared" si="181"/>
        <v>2807.6684880200173</v>
      </c>
      <c r="EQ200" s="71">
        <f t="shared" si="181"/>
        <v>6524.0797052199268</v>
      </c>
      <c r="ER200" s="71">
        <f t="shared" si="181"/>
        <v>9068.8397044799349</v>
      </c>
      <c r="ES200" s="71">
        <f t="shared" si="181"/>
        <v>10895.198982840058</v>
      </c>
      <c r="ET200" s="71">
        <f t="shared" si="181"/>
        <v>17012.080713580093</v>
      </c>
      <c r="EU200" s="71">
        <f t="shared" si="181"/>
        <v>23535.620104989917</v>
      </c>
      <c r="EV200" s="71">
        <f t="shared" si="181"/>
        <v>25948.390275650145</v>
      </c>
      <c r="EW200" s="71">
        <f t="shared" si="181"/>
        <v>29501.651026930042</v>
      </c>
      <c r="EX200" s="71">
        <f t="shared" ref="EX200:HI200" si="182">+EX198-EX199</f>
        <v>33376.695201860006</v>
      </c>
      <c r="EY200" s="71">
        <f t="shared" si="182"/>
        <v>35665.478044590003</v>
      </c>
      <c r="EZ200" s="71">
        <f t="shared" si="182"/>
        <v>41641.785401029731</v>
      </c>
      <c r="FA200" s="71">
        <f t="shared" si="182"/>
        <v>56153.322609919916</v>
      </c>
      <c r="FB200" s="71">
        <f t="shared" si="182"/>
        <v>4660.450299469986</v>
      </c>
      <c r="FC200" s="71">
        <f t="shared" si="182"/>
        <v>7879.273521929952</v>
      </c>
      <c r="FD200" s="71">
        <f t="shared" si="182"/>
        <v>11338.866486340006</v>
      </c>
      <c r="FE200" s="71">
        <f t="shared" si="182"/>
        <v>21174.057255120173</v>
      </c>
      <c r="FF200" s="71">
        <f t="shared" si="182"/>
        <v>25798.643317160011</v>
      </c>
      <c r="FG200" s="71">
        <f t="shared" si="182"/>
        <v>28889.205224730042</v>
      </c>
      <c r="FH200" s="71">
        <f t="shared" si="182"/>
        <v>29940.056572439851</v>
      </c>
      <c r="FI200" s="71">
        <f t="shared" si="182"/>
        <v>34597.556090179845</v>
      </c>
      <c r="FJ200" s="71">
        <f t="shared" si="182"/>
        <v>44721.461957260108</v>
      </c>
      <c r="FK200" s="71">
        <f t="shared" si="182"/>
        <v>52221.424838859777</v>
      </c>
      <c r="FL200" s="71">
        <f t="shared" si="182"/>
        <v>62647.163177680188</v>
      </c>
      <c r="FM200" s="71">
        <f t="shared" si="182"/>
        <v>76022.436142150254</v>
      </c>
      <c r="FN200" s="71">
        <f t="shared" si="182"/>
        <v>3627.2768747599962</v>
      </c>
      <c r="FO200" s="71">
        <f t="shared" si="182"/>
        <v>9226.7725885098571</v>
      </c>
      <c r="FP200" s="71">
        <f t="shared" si="182"/>
        <v>18981.002174139878</v>
      </c>
      <c r="FQ200" s="71">
        <f t="shared" si="182"/>
        <v>31308.545486049847</v>
      </c>
      <c r="FR200" s="71">
        <f t="shared" si="182"/>
        <v>35661.079712100087</v>
      </c>
      <c r="FS200" s="71">
        <f t="shared" si="182"/>
        <v>42111.481789880039</v>
      </c>
      <c r="FT200" s="71">
        <f t="shared" si="182"/>
        <v>60608.655819220177</v>
      </c>
      <c r="FU200" s="71">
        <f t="shared" si="182"/>
        <v>68790.476393690362</v>
      </c>
      <c r="FV200" s="71">
        <f t="shared" si="182"/>
        <v>79956.123068320463</v>
      </c>
      <c r="FW200" s="71">
        <f t="shared" si="182"/>
        <v>93416.405044499479</v>
      </c>
      <c r="FX200" s="71">
        <f t="shared" si="182"/>
        <v>100151.63704769</v>
      </c>
      <c r="FY200" s="71">
        <f t="shared" si="182"/>
        <v>113995.86246366969</v>
      </c>
      <c r="FZ200" s="71">
        <f t="shared" si="182"/>
        <v>4131.7974118700031</v>
      </c>
      <c r="GA200" s="71">
        <f t="shared" si="182"/>
        <v>6153.2280614300735</v>
      </c>
      <c r="GB200" s="71">
        <f t="shared" si="182"/>
        <v>12108.055448080082</v>
      </c>
      <c r="GC200" s="71">
        <f t="shared" si="182"/>
        <v>24658.271368609785</v>
      </c>
      <c r="GD200" s="71">
        <f t="shared" si="182"/>
        <v>28289.490658069935</v>
      </c>
      <c r="GE200" s="71">
        <f t="shared" si="182"/>
        <v>29838.751789408696</v>
      </c>
      <c r="GF200" s="71">
        <f t="shared" si="182"/>
        <v>35456.045674540408</v>
      </c>
      <c r="GG200" s="71">
        <f t="shared" si="182"/>
        <v>43555.465363050505</v>
      </c>
      <c r="GH200" s="71">
        <f t="shared" si="182"/>
        <v>60602.079223771187</v>
      </c>
      <c r="GI200" s="71">
        <f t="shared" si="182"/>
        <v>69475.706602331498</v>
      </c>
      <c r="GJ200" s="71">
        <f t="shared" si="182"/>
        <v>70934.168371708307</v>
      </c>
      <c r="GK200" s="71">
        <f t="shared" si="182"/>
        <v>91915.808489540621</v>
      </c>
      <c r="GL200" s="71">
        <f t="shared" si="182"/>
        <v>-10753.910912579904</v>
      </c>
      <c r="GM200" s="71">
        <f t="shared" si="182"/>
        <v>-6293.1558792996511</v>
      </c>
      <c r="GN200" s="71">
        <f t="shared" si="182"/>
        <v>9965.3775646900103</v>
      </c>
      <c r="GO200" s="71">
        <f t="shared" si="182"/>
        <v>5750.1527375004516</v>
      </c>
      <c r="GP200" s="71">
        <f t="shared" si="182"/>
        <v>14809.468424030361</v>
      </c>
      <c r="GQ200" s="71">
        <f t="shared" si="182"/>
        <v>32987.795459878187</v>
      </c>
      <c r="GR200" s="71">
        <f t="shared" si="182"/>
        <v>38585.143376200496</v>
      </c>
      <c r="GS200" s="71">
        <f t="shared" si="182"/>
        <v>44464.642249439567</v>
      </c>
      <c r="GT200" s="71">
        <f t="shared" si="182"/>
        <v>50741.012551539665</v>
      </c>
      <c r="GU200" s="71">
        <f t="shared" si="182"/>
        <v>58963.711258710369</v>
      </c>
      <c r="GV200" s="71">
        <f t="shared" si="182"/>
        <v>70724.586179900507</v>
      </c>
      <c r="GW200" s="71">
        <f t="shared" si="182"/>
        <v>74563.379722238271</v>
      </c>
      <c r="GX200" s="71">
        <f t="shared" si="182"/>
        <v>4019.8127754900029</v>
      </c>
      <c r="GY200" s="71">
        <f t="shared" si="182"/>
        <v>7068.9851849800234</v>
      </c>
      <c r="GZ200" s="71">
        <f t="shared" si="182"/>
        <v>17821.495720159925</v>
      </c>
      <c r="HA200" s="71">
        <f t="shared" si="182"/>
        <v>24482.325842149959</v>
      </c>
      <c r="HB200" s="71">
        <f t="shared" si="182"/>
        <v>30902.609431719997</v>
      </c>
      <c r="HC200" s="71">
        <f t="shared" si="182"/>
        <v>34291.14645004979</v>
      </c>
      <c r="HD200" s="71">
        <f t="shared" si="182"/>
        <v>34413.232834049828</v>
      </c>
      <c r="HE200" s="71">
        <f t="shared" si="182"/>
        <v>35560.478423820292</v>
      </c>
      <c r="HF200" s="71">
        <f t="shared" si="182"/>
        <v>39199.267351130053</v>
      </c>
      <c r="HG200" s="71">
        <f t="shared" si="182"/>
        <v>41114.644732479974</v>
      </c>
      <c r="HH200" s="71">
        <f t="shared" si="182"/>
        <v>44368.585136810085</v>
      </c>
      <c r="HI200" s="71">
        <f t="shared" si="182"/>
        <v>67927.752435040093</v>
      </c>
      <c r="HJ200" s="71">
        <f t="shared" ref="HJ200:JU200" si="183">+HJ198-HJ199</f>
        <v>5276.7192962500176</v>
      </c>
      <c r="HK200" s="71">
        <f t="shared" si="183"/>
        <v>6776.3441749499716</v>
      </c>
      <c r="HL200" s="71">
        <f t="shared" si="183"/>
        <v>21459.849946229991</v>
      </c>
      <c r="HM200" s="71">
        <f t="shared" si="183"/>
        <v>31577.866258370032</v>
      </c>
      <c r="HN200" s="71">
        <f t="shared" si="183"/>
        <v>45620.746957180098</v>
      </c>
      <c r="HO200" s="71">
        <f t="shared" si="183"/>
        <v>55548.411560350047</v>
      </c>
      <c r="HP200" s="71">
        <f t="shared" si="183"/>
        <v>63352.751564899991</v>
      </c>
      <c r="HQ200" s="71">
        <f t="shared" si="183"/>
        <v>73473.958613579976</v>
      </c>
      <c r="HR200" s="71">
        <f t="shared" si="183"/>
        <v>85452.061740939884</v>
      </c>
      <c r="HS200" s="71">
        <f t="shared" si="183"/>
        <v>97435.0236799001</v>
      </c>
      <c r="HT200" s="71">
        <f t="shared" si="183"/>
        <v>105847.28177705017</v>
      </c>
      <c r="HU200" s="71">
        <f t="shared" si="183"/>
        <v>115657.98073185961</v>
      </c>
      <c r="HV200" s="71">
        <f t="shared" si="183"/>
        <v>11340.83011379999</v>
      </c>
      <c r="HW200" s="71">
        <f t="shared" si="183"/>
        <v>10690.651634460024</v>
      </c>
      <c r="HX200" s="71">
        <f t="shared" si="183"/>
        <v>26987.515502410035</v>
      </c>
      <c r="HY200" s="71">
        <f t="shared" si="183"/>
        <v>32854.520319559975</v>
      </c>
      <c r="HZ200" s="71">
        <f t="shared" si="183"/>
        <v>42622.598934070054</v>
      </c>
      <c r="IA200" s="71">
        <f t="shared" si="183"/>
        <v>48891.017775139961</v>
      </c>
      <c r="IB200" s="71">
        <f t="shared" si="183"/>
        <v>54514.013430400009</v>
      </c>
      <c r="IC200" s="71">
        <f t="shared" si="183"/>
        <v>63041.391156179787</v>
      </c>
      <c r="ID200" s="71">
        <f t="shared" si="183"/>
        <v>62220.039918460192</v>
      </c>
      <c r="IE200" s="71">
        <f t="shared" si="183"/>
        <v>76196.701346679954</v>
      </c>
      <c r="IF200" s="71">
        <f t="shared" si="183"/>
        <v>82591.739238730021</v>
      </c>
      <c r="IG200" s="71">
        <f t="shared" si="183"/>
        <v>94422.17767059998</v>
      </c>
      <c r="IH200" s="71">
        <f t="shared" si="183"/>
        <v>3309.0466693299959</v>
      </c>
      <c r="II200" s="71">
        <f t="shared" si="183"/>
        <v>3314.0046200600436</v>
      </c>
      <c r="IJ200" s="71">
        <f t="shared" si="183"/>
        <v>4938.3221330400584</v>
      </c>
      <c r="IK200" s="71">
        <f t="shared" si="183"/>
        <v>5399.1740155099706</v>
      </c>
      <c r="IL200" s="71">
        <f t="shared" si="183"/>
        <v>8601.9757152400925</v>
      </c>
      <c r="IM200" s="71">
        <f t="shared" si="183"/>
        <v>15206.480675400042</v>
      </c>
      <c r="IN200" s="71">
        <f t="shared" si="183"/>
        <v>23293.377918039721</v>
      </c>
      <c r="IO200" s="71">
        <f t="shared" si="183"/>
        <v>32975.359060790121</v>
      </c>
      <c r="IP200" s="71">
        <f t="shared" si="183"/>
        <v>43851.715701259884</v>
      </c>
      <c r="IQ200" s="71">
        <f t="shared" si="183"/>
        <v>52728.798425549881</v>
      </c>
      <c r="IR200" s="71">
        <f t="shared" si="183"/>
        <v>57525.422368189815</v>
      </c>
      <c r="IS200" s="71">
        <f t="shared" si="183"/>
        <v>76271.49433499985</v>
      </c>
      <c r="IT200" s="71">
        <f t="shared" si="183"/>
        <v>2931.7879754899682</v>
      </c>
      <c r="IU200" s="71">
        <f t="shared" si="183"/>
        <v>5075.3368074100526</v>
      </c>
      <c r="IV200" s="71">
        <f t="shared" si="183"/>
        <v>20680.678446770056</v>
      </c>
      <c r="IW200" s="71">
        <f t="shared" si="183"/>
        <v>33489.582403470064</v>
      </c>
      <c r="IX200" s="71">
        <f t="shared" si="183"/>
        <v>41237.488793730154</v>
      </c>
      <c r="IY200" s="71">
        <f t="shared" si="183"/>
        <v>52814.584132599935</v>
      </c>
      <c r="IZ200" s="71">
        <f t="shared" si="183"/>
        <v>63444.920983960496</v>
      </c>
      <c r="JA200" s="71">
        <f t="shared" si="183"/>
        <v>76239</v>
      </c>
      <c r="JB200" s="71">
        <f t="shared" si="183"/>
        <v>88323.021035360085</v>
      </c>
      <c r="JC200" s="71">
        <f t="shared" si="183"/>
        <v>96823.000979799879</v>
      </c>
      <c r="JD200" s="71">
        <f t="shared" si="183"/>
        <v>105445.01225297015</v>
      </c>
      <c r="JE200" s="71">
        <f t="shared" si="183"/>
        <v>110201.27159480033</v>
      </c>
      <c r="JF200" s="71">
        <f t="shared" si="183"/>
        <v>-549.46192889004283</v>
      </c>
    </row>
    <row r="201" spans="1:266" ht="12.9" customHeight="1" x14ac:dyDescent="0.2">
      <c r="B201" s="53"/>
      <c r="C201" s="53"/>
      <c r="D201" s="53"/>
      <c r="E201" s="45"/>
      <c r="F201" s="45"/>
      <c r="G201" s="45"/>
      <c r="H201" s="53"/>
      <c r="I201" s="53"/>
      <c r="J201" s="53"/>
      <c r="K201" s="53"/>
      <c r="L201" s="51"/>
      <c r="M201" s="51"/>
      <c r="N201" s="53"/>
      <c r="O201" s="53"/>
      <c r="P201" s="53"/>
      <c r="Q201" s="45"/>
      <c r="R201" s="45"/>
      <c r="S201" s="45"/>
      <c r="T201" s="53"/>
      <c r="U201" s="53"/>
      <c r="V201" s="53"/>
      <c r="W201" s="53"/>
      <c r="X201" s="51"/>
      <c r="Y201" s="51"/>
      <c r="BG201" s="35"/>
      <c r="BQ201" s="118"/>
      <c r="BR201" s="118"/>
      <c r="BS201" s="118"/>
      <c r="BT201" s="118"/>
      <c r="BU201" s="118"/>
      <c r="BV201" s="118"/>
      <c r="BW201" s="118"/>
      <c r="BX201" s="118"/>
      <c r="BY201" s="118"/>
      <c r="BZ201" s="118"/>
      <c r="CA201" s="118"/>
      <c r="CB201" s="118"/>
      <c r="CC201" s="118"/>
      <c r="CD201" s="118"/>
      <c r="CE201" s="118"/>
      <c r="CF201" s="118"/>
      <c r="CG201" s="118"/>
      <c r="CH201" s="118"/>
      <c r="CI201" s="118"/>
      <c r="CJ201" s="118"/>
      <c r="CK201" s="118"/>
      <c r="CL201" s="118"/>
      <c r="CM201" s="118"/>
      <c r="CN201" s="118"/>
      <c r="CO201" s="118"/>
      <c r="CP201" s="118"/>
      <c r="CQ201" s="118"/>
      <c r="CR201" s="118"/>
      <c r="CS201" s="118"/>
      <c r="CT201" s="118"/>
      <c r="CU201" s="118"/>
      <c r="CV201" s="118"/>
      <c r="CW201" s="118"/>
      <c r="CX201" s="118"/>
      <c r="CY201" s="118"/>
      <c r="CZ201" s="118"/>
      <c r="DA201" s="118"/>
      <c r="DB201" s="118"/>
      <c r="DC201" s="118"/>
      <c r="DD201" s="118"/>
      <c r="DE201" s="118"/>
      <c r="DF201" s="118"/>
      <c r="DG201" s="118"/>
      <c r="DH201" s="118"/>
      <c r="DI201" s="118"/>
      <c r="DJ201" s="118"/>
      <c r="DK201" s="118"/>
      <c r="DL201" s="118"/>
      <c r="DM201" s="118"/>
      <c r="DN201" s="118"/>
      <c r="DO201" s="118"/>
      <c r="DP201" s="118"/>
      <c r="DQ201" s="118"/>
      <c r="DR201" s="118"/>
      <c r="DS201" s="118"/>
      <c r="DT201" s="118"/>
      <c r="DU201" s="118"/>
      <c r="DV201" s="118"/>
      <c r="DW201" s="118"/>
      <c r="DX201" s="118"/>
      <c r="DY201" s="118"/>
      <c r="DZ201" s="118"/>
      <c r="EA201" s="118"/>
      <c r="EB201" s="118"/>
      <c r="EC201" s="118"/>
      <c r="ED201" s="118"/>
      <c r="EE201" s="118"/>
      <c r="EF201" s="118"/>
      <c r="EG201" s="118"/>
      <c r="EH201" s="118"/>
      <c r="EI201" s="118"/>
      <c r="EJ201" s="118"/>
      <c r="EK201" s="118"/>
      <c r="EL201" s="118"/>
      <c r="EM201" s="118"/>
      <c r="EN201" s="118"/>
      <c r="EO201" s="118"/>
      <c r="EP201" s="118"/>
      <c r="EQ201" s="118"/>
      <c r="ER201" s="118"/>
      <c r="ES201" s="118"/>
      <c r="ET201" s="118"/>
      <c r="EU201" s="118"/>
      <c r="EV201" s="118"/>
      <c r="EW201" s="118"/>
      <c r="EX201" s="118"/>
      <c r="EY201" s="118"/>
      <c r="EZ201" s="118"/>
      <c r="FA201" s="118"/>
      <c r="FB201" s="118"/>
      <c r="FC201" s="118"/>
      <c r="FD201" s="118"/>
      <c r="FE201" s="118"/>
      <c r="FF201" s="118"/>
      <c r="FG201" s="118"/>
      <c r="FH201" s="118"/>
      <c r="FI201" s="118"/>
      <c r="FJ201" s="118"/>
      <c r="FK201" s="118"/>
      <c r="FL201" s="118"/>
      <c r="FM201" s="118"/>
      <c r="FN201" s="118"/>
      <c r="FO201" s="118"/>
      <c r="FP201" s="118"/>
      <c r="FQ201" s="118"/>
      <c r="FR201" s="118"/>
      <c r="FS201" s="118"/>
      <c r="FT201" s="118"/>
      <c r="FU201" s="118"/>
      <c r="FV201" s="118"/>
      <c r="FW201" s="118"/>
      <c r="FX201" s="118"/>
      <c r="FY201" s="118"/>
      <c r="FZ201" s="118"/>
      <c r="GA201" s="118"/>
      <c r="GB201" s="118"/>
      <c r="GC201" s="118"/>
      <c r="GD201" s="118"/>
      <c r="GE201" s="118"/>
      <c r="GF201" s="118"/>
      <c r="GG201" s="118"/>
      <c r="GH201" s="118"/>
      <c r="GI201" s="74"/>
      <c r="GK201" s="74"/>
      <c r="GN201" s="99"/>
      <c r="GO201" s="99"/>
      <c r="GP201" s="99"/>
      <c r="GQ201" s="99"/>
      <c r="GR201" s="99"/>
      <c r="GS201" s="99"/>
      <c r="GT201" s="99"/>
      <c r="GU201" s="99"/>
      <c r="GV201" s="99"/>
      <c r="GW201" s="99"/>
      <c r="GX201" s="99"/>
      <c r="GY201" s="99"/>
      <c r="GZ201" s="99"/>
      <c r="HA201" s="99"/>
      <c r="HB201" s="99"/>
      <c r="HC201" s="99"/>
      <c r="HD201" s="99"/>
      <c r="HE201" s="99"/>
      <c r="HF201" s="99"/>
      <c r="HG201" s="99"/>
      <c r="HH201" s="99"/>
      <c r="HI201" s="99"/>
      <c r="HJ201" s="99"/>
      <c r="HK201" s="99"/>
      <c r="HL201" s="99"/>
      <c r="HM201" s="127"/>
      <c r="HN201" s="127"/>
      <c r="HO201" s="127"/>
      <c r="HP201" s="127"/>
      <c r="HQ201" s="127"/>
      <c r="HR201" s="127"/>
      <c r="HS201" s="127"/>
      <c r="HT201" s="127"/>
      <c r="HU201" s="127"/>
      <c r="HV201" s="127"/>
      <c r="HW201" s="127"/>
      <c r="HX201" s="127"/>
      <c r="HY201" s="127"/>
      <c r="HZ201" s="127"/>
      <c r="IA201" s="127"/>
      <c r="IB201" s="127"/>
      <c r="IC201" s="127"/>
      <c r="ID201" s="127"/>
      <c r="IE201" s="127"/>
      <c r="IF201" s="127"/>
      <c r="IG201" s="127"/>
      <c r="IH201" s="127"/>
      <c r="II201" s="127"/>
      <c r="IJ201" s="127"/>
      <c r="IK201" s="127"/>
      <c r="IL201" s="127"/>
      <c r="IM201" s="127"/>
      <c r="IN201" s="127"/>
      <c r="IO201" s="127"/>
      <c r="IP201" s="127"/>
      <c r="IQ201" s="127"/>
      <c r="IR201" s="127"/>
      <c r="IS201" s="127"/>
      <c r="IT201" s="127"/>
      <c r="IU201" s="127"/>
      <c r="IV201" s="127"/>
      <c r="IW201" s="127"/>
      <c r="IX201" s="127"/>
      <c r="IY201" s="127"/>
      <c r="IZ201" s="127"/>
      <c r="JA201" s="127"/>
      <c r="JB201" s="127"/>
    </row>
    <row r="202" spans="1:266" ht="12.9" customHeight="1" x14ac:dyDescent="0.2">
      <c r="A202" s="25" t="s">
        <v>198</v>
      </c>
      <c r="BG202" s="1"/>
      <c r="GI202" s="74"/>
      <c r="GK202" s="74"/>
    </row>
    <row r="203" spans="1:266" ht="12.9" customHeight="1" x14ac:dyDescent="0.2">
      <c r="A203" s="23" t="s">
        <v>166</v>
      </c>
      <c r="Z203" s="74">
        <f>+Z169</f>
        <v>52287</v>
      </c>
      <c r="AA203" s="1">
        <f t="shared" ref="AA203:AK203" si="184">+AA169-Z169</f>
        <v>42521</v>
      </c>
      <c r="AB203" s="1">
        <f t="shared" si="184"/>
        <v>48234</v>
      </c>
      <c r="AC203" s="1">
        <f t="shared" si="184"/>
        <v>34198</v>
      </c>
      <c r="AD203" s="1">
        <f t="shared" si="184"/>
        <v>63481</v>
      </c>
      <c r="AE203" s="1">
        <f t="shared" si="184"/>
        <v>94307</v>
      </c>
      <c r="AF203" s="1">
        <f t="shared" si="184"/>
        <v>180370</v>
      </c>
      <c r="AG203" s="1">
        <f t="shared" si="184"/>
        <v>71646</v>
      </c>
      <c r="AH203" s="1">
        <f t="shared" si="184"/>
        <v>-71659</v>
      </c>
      <c r="AI203" s="1">
        <f t="shared" si="184"/>
        <v>57922</v>
      </c>
      <c r="AJ203" s="1">
        <f t="shared" si="184"/>
        <v>60943</v>
      </c>
      <c r="AK203" s="1">
        <f t="shared" si="184"/>
        <v>78183</v>
      </c>
      <c r="AL203" s="74">
        <f>+AL169</f>
        <v>57381</v>
      </c>
      <c r="AM203" s="1">
        <f t="shared" ref="AM203:AW203" si="185">+AM169-AL169</f>
        <v>34876</v>
      </c>
      <c r="AN203" s="1">
        <f t="shared" si="185"/>
        <v>37399</v>
      </c>
      <c r="AO203" s="1">
        <f t="shared" si="185"/>
        <v>18089</v>
      </c>
      <c r="AP203" s="1">
        <f t="shared" si="185"/>
        <v>113702</v>
      </c>
      <c r="AQ203" s="1">
        <f t="shared" si="185"/>
        <v>60198</v>
      </c>
      <c r="AR203" s="1">
        <f t="shared" si="185"/>
        <v>104450.75523266988</v>
      </c>
      <c r="AS203" s="1">
        <f t="shared" si="185"/>
        <v>111153.73841220001</v>
      </c>
      <c r="AT203" s="1">
        <f t="shared" si="185"/>
        <v>51892.153032490285</v>
      </c>
      <c r="AU203" s="1">
        <f t="shared" si="185"/>
        <v>49490.892917009653</v>
      </c>
      <c r="AV203" s="1">
        <f t="shared" si="185"/>
        <v>71051.244129230152</v>
      </c>
      <c r="AW203" s="1">
        <f t="shared" si="185"/>
        <v>86243.523047100054</v>
      </c>
      <c r="AX203" s="74">
        <f>+AX169</f>
        <v>47235.541481700013</v>
      </c>
      <c r="AY203" s="1">
        <f t="shared" ref="AY203:BI203" si="186">+AY169-AX169</f>
        <v>49427.87012481998</v>
      </c>
      <c r="AZ203" s="1">
        <f t="shared" si="186"/>
        <v>45261.888458779998</v>
      </c>
      <c r="BA203" s="1">
        <f t="shared" si="186"/>
        <v>45029.513109740103</v>
      </c>
      <c r="BB203" s="1">
        <f t="shared" si="186"/>
        <v>44228.39535495991</v>
      </c>
      <c r="BC203" s="1">
        <f t="shared" si="186"/>
        <v>39571.649223949993</v>
      </c>
      <c r="BD203" s="1">
        <f t="shared" si="186"/>
        <v>25976.436277900124</v>
      </c>
      <c r="BE203" s="1">
        <f t="shared" si="186"/>
        <v>21109.135454139905</v>
      </c>
      <c r="BF203" s="1">
        <f t="shared" si="186"/>
        <v>29625.142421280092</v>
      </c>
      <c r="BG203" s="1">
        <f t="shared" si="186"/>
        <v>36335.549081649864</v>
      </c>
      <c r="BH203" s="1">
        <f t="shared" si="186"/>
        <v>36304.999313530046</v>
      </c>
      <c r="BI203" s="1">
        <f t="shared" si="186"/>
        <v>34098.879697549972</v>
      </c>
      <c r="BJ203" s="74">
        <f>+BJ169</f>
        <v>41861.75209573</v>
      </c>
      <c r="BK203" s="1">
        <f t="shared" ref="BK203:BU203" si="187">+BK169-BJ169</f>
        <v>33590.469029369997</v>
      </c>
      <c r="BL203" s="1">
        <f t="shared" si="187"/>
        <v>36571.149864510007</v>
      </c>
      <c r="BM203" s="1">
        <f t="shared" si="187"/>
        <v>31231.666960689996</v>
      </c>
      <c r="BN203" s="1">
        <f t="shared" si="187"/>
        <v>30035.173540340009</v>
      </c>
      <c r="BO203" s="1">
        <f t="shared" si="187"/>
        <v>42781.120515799994</v>
      </c>
      <c r="BP203" s="1">
        <f t="shared" si="187"/>
        <v>41781.678926029999</v>
      </c>
      <c r="BQ203" s="1">
        <f t="shared" si="187"/>
        <v>47226.011146119883</v>
      </c>
      <c r="BR203" s="1">
        <f t="shared" si="187"/>
        <v>42754.471277600038</v>
      </c>
      <c r="BS203" s="1">
        <f t="shared" si="187"/>
        <v>52144.641198480094</v>
      </c>
      <c r="BT203" s="1">
        <f t="shared" si="187"/>
        <v>40437.944115129998</v>
      </c>
      <c r="BU203" s="1">
        <f t="shared" si="187"/>
        <v>56826.480698089872</v>
      </c>
      <c r="BV203" s="74">
        <f>+BV169</f>
        <v>37346.012989859999</v>
      </c>
      <c r="BW203" s="1">
        <f t="shared" ref="BW203:CG203" si="188">+BW169-BV169</f>
        <v>50824.266751920004</v>
      </c>
      <c r="BX203" s="1">
        <f t="shared" si="188"/>
        <v>51870.612217089991</v>
      </c>
      <c r="BY203" s="1">
        <f t="shared" si="188"/>
        <v>69824.12844967001</v>
      </c>
      <c r="BZ203" s="1">
        <f t="shared" si="188"/>
        <v>80069.083508570009</v>
      </c>
      <c r="CA203" s="1">
        <f t="shared" si="188"/>
        <v>52495.904338440101</v>
      </c>
      <c r="CB203" s="1">
        <f t="shared" si="188"/>
        <v>45846.323273159913</v>
      </c>
      <c r="CC203" s="1">
        <f t="shared" si="188"/>
        <v>45216.373370859947</v>
      </c>
      <c r="CD203" s="1">
        <f t="shared" si="188"/>
        <v>55470.785806690052</v>
      </c>
      <c r="CE203" s="1">
        <f t="shared" si="188"/>
        <v>44406.23759078997</v>
      </c>
      <c r="CF203" s="1">
        <f t="shared" si="188"/>
        <v>36487.833618320059</v>
      </c>
      <c r="CG203" s="1">
        <f t="shared" si="188"/>
        <v>62854.353096129955</v>
      </c>
      <c r="CH203" s="74">
        <f>+CH169</f>
        <v>45595.491896660002</v>
      </c>
      <c r="CI203" s="1">
        <f t="shared" ref="CI203:CS203" si="189">+CI169-CH169</f>
        <v>40186.394165909973</v>
      </c>
      <c r="CJ203" s="1">
        <f t="shared" si="189"/>
        <v>53398.084264950012</v>
      </c>
      <c r="CK203" s="1">
        <f t="shared" si="189"/>
        <v>53125.48795558</v>
      </c>
      <c r="CL203" s="1">
        <f t="shared" si="189"/>
        <v>48846.561586270022</v>
      </c>
      <c r="CM203" s="1">
        <f t="shared" si="189"/>
        <v>60608.370166619978</v>
      </c>
      <c r="CN203" s="1">
        <f t="shared" si="189"/>
        <v>51296.938472160022</v>
      </c>
      <c r="CO203" s="1">
        <f t="shared" si="189"/>
        <v>50756.353176379984</v>
      </c>
      <c r="CP203" s="1">
        <f t="shared" si="189"/>
        <v>66488.275928499992</v>
      </c>
      <c r="CQ203" s="1">
        <f t="shared" si="189"/>
        <v>71367.372829129919</v>
      </c>
      <c r="CR203" s="1">
        <f t="shared" si="189"/>
        <v>96622.086623600102</v>
      </c>
      <c r="CS203" s="1">
        <f t="shared" si="189"/>
        <v>74751.035011089989</v>
      </c>
      <c r="CT203" s="1">
        <f>+CT169</f>
        <v>64761.046180630001</v>
      </c>
      <c r="CU203" s="1">
        <f t="shared" ref="CU203:DE203" si="190">+CU169-CT169</f>
        <v>48382.210282159998</v>
      </c>
      <c r="CV203" s="1">
        <f t="shared" si="190"/>
        <v>63855.452711420003</v>
      </c>
      <c r="CW203" s="1">
        <f t="shared" si="190"/>
        <v>66192.981468249985</v>
      </c>
      <c r="CX203" s="1">
        <f t="shared" si="190"/>
        <v>42875.082255760004</v>
      </c>
      <c r="CY203" s="1">
        <f t="shared" si="190"/>
        <v>67325.965889430023</v>
      </c>
      <c r="CZ203" s="1">
        <f t="shared" si="190"/>
        <v>59158.447452789871</v>
      </c>
      <c r="DA203" s="1">
        <f t="shared" si="190"/>
        <v>53055.67822763999</v>
      </c>
      <c r="DB203" s="1">
        <f t="shared" si="190"/>
        <v>47430.764290170104</v>
      </c>
      <c r="DC203" s="1">
        <f t="shared" si="190"/>
        <v>165979.62130295014</v>
      </c>
      <c r="DD203" s="1">
        <f t="shared" si="190"/>
        <v>102787.82751526975</v>
      </c>
      <c r="DE203" s="1">
        <f t="shared" si="190"/>
        <v>16759.609968960052</v>
      </c>
      <c r="DF203" s="1">
        <f>+DF169</f>
        <v>72884.669731999995</v>
      </c>
      <c r="DG203" s="1">
        <f t="shared" ref="DG203:DQ203" si="191">+DG169-DF169</f>
        <v>74158.787764099994</v>
      </c>
      <c r="DH203" s="1">
        <f t="shared" si="191"/>
        <v>49759.456472079997</v>
      </c>
      <c r="DI203" s="1">
        <f t="shared" si="191"/>
        <v>56930.322695060022</v>
      </c>
      <c r="DJ203" s="1">
        <f t="shared" si="191"/>
        <v>45446.970609890006</v>
      </c>
      <c r="DK203" s="1">
        <f t="shared" si="191"/>
        <v>40050.206486679963</v>
      </c>
      <c r="DL203" s="1">
        <f t="shared" si="191"/>
        <v>41982.91808643</v>
      </c>
      <c r="DM203" s="1">
        <f t="shared" si="191"/>
        <v>43277.865305700048</v>
      </c>
      <c r="DN203" s="1">
        <f t="shared" si="191"/>
        <v>45389.797635959985</v>
      </c>
      <c r="DO203" s="1">
        <f t="shared" si="191"/>
        <v>39832.136008250061</v>
      </c>
      <c r="DP203" s="1">
        <f t="shared" si="191"/>
        <v>45533.279099599924</v>
      </c>
      <c r="DQ203" s="1">
        <f t="shared" si="191"/>
        <v>121173.96012666996</v>
      </c>
      <c r="DR203" s="1">
        <f>+DR169</f>
        <v>101990.45128034</v>
      </c>
      <c r="DS203" s="1">
        <f t="shared" ref="DS203:EC203" si="192">+DS169-DR169</f>
        <v>80575.94308569</v>
      </c>
      <c r="DT203" s="1">
        <f t="shared" si="192"/>
        <v>66542.902555420005</v>
      </c>
      <c r="DU203" s="1">
        <f t="shared" si="192"/>
        <v>56046.054071730003</v>
      </c>
      <c r="DV203" s="1">
        <f t="shared" si="192"/>
        <v>62013.616139510006</v>
      </c>
      <c r="DW203" s="1">
        <f t="shared" si="192"/>
        <v>49311.952612629859</v>
      </c>
      <c r="DX203" s="1">
        <f t="shared" si="192"/>
        <v>51679.194472300238</v>
      </c>
      <c r="DY203" s="1">
        <f t="shared" si="192"/>
        <v>50579.527058379899</v>
      </c>
      <c r="DZ203" s="1">
        <f t="shared" si="192"/>
        <v>59413.267274439975</v>
      </c>
      <c r="EA203" s="1">
        <f t="shared" si="192"/>
        <v>61547.402609440032</v>
      </c>
      <c r="EB203" s="1">
        <f t="shared" si="192"/>
        <v>110496.46172916004</v>
      </c>
      <c r="EC203" s="1">
        <f t="shared" si="192"/>
        <v>39877.056070219958</v>
      </c>
      <c r="ED203" s="1">
        <f>+ED169</f>
        <v>79388.834618459994</v>
      </c>
      <c r="EE203" s="1">
        <f t="shared" ref="EE203:EO203" si="193">+EE169-ED169</f>
        <v>59192.297561750005</v>
      </c>
      <c r="EF203" s="1">
        <f t="shared" si="193"/>
        <v>144350.68293803002</v>
      </c>
      <c r="EG203" s="1">
        <f t="shared" si="193"/>
        <v>122716.97517404001</v>
      </c>
      <c r="EH203" s="1">
        <f t="shared" si="193"/>
        <v>89201.585520670051</v>
      </c>
      <c r="EI203" s="1">
        <f t="shared" si="193"/>
        <v>84492.849592479877</v>
      </c>
      <c r="EJ203" s="1">
        <f t="shared" si="193"/>
        <v>93771.984455190017</v>
      </c>
      <c r="EK203" s="1">
        <f t="shared" si="193"/>
        <v>133587.60090174014</v>
      </c>
      <c r="EL203" s="1">
        <f t="shared" si="193"/>
        <v>94717.948537379969</v>
      </c>
      <c r="EM203" s="1">
        <f t="shared" si="193"/>
        <v>60843.742037750199</v>
      </c>
      <c r="EN203" s="1">
        <f t="shared" si="193"/>
        <v>94212.122970199678</v>
      </c>
      <c r="EO203" s="1">
        <f t="shared" si="193"/>
        <v>97748.13116530003</v>
      </c>
      <c r="EP203" s="1">
        <f>+EP169</f>
        <v>88818.321523819992</v>
      </c>
      <c r="EQ203" s="1">
        <f t="shared" ref="EQ203:FA203" si="194">+EQ169-EP169</f>
        <v>257832.77674743993</v>
      </c>
      <c r="ER203" s="1">
        <f t="shared" si="194"/>
        <v>130415.00712518999</v>
      </c>
      <c r="ES203" s="1">
        <f t="shared" si="194"/>
        <v>96297.960770210135</v>
      </c>
      <c r="ET203" s="1">
        <f t="shared" si="194"/>
        <v>191590.40574951004</v>
      </c>
      <c r="EU203" s="1">
        <f t="shared" si="194"/>
        <v>145259.56948860991</v>
      </c>
      <c r="EV203" s="1">
        <f t="shared" si="194"/>
        <v>153585.08186937007</v>
      </c>
      <c r="EW203" s="1">
        <f t="shared" si="194"/>
        <v>76489.359530129936</v>
      </c>
      <c r="EX203" s="1">
        <f t="shared" si="194"/>
        <v>88446.531548029976</v>
      </c>
      <c r="EY203" s="1">
        <f t="shared" si="194"/>
        <v>96993.162133659935</v>
      </c>
      <c r="EZ203" s="1">
        <f t="shared" si="194"/>
        <v>91152.31285652006</v>
      </c>
      <c r="FA203" s="1">
        <f t="shared" si="194"/>
        <v>213532.58685295004</v>
      </c>
      <c r="FB203" s="1">
        <f>+FB169</f>
        <v>180084.61929713999</v>
      </c>
      <c r="FC203" s="1">
        <f t="shared" ref="FC203:FM203" si="195">+FC169-FB169</f>
        <v>162112.98737059999</v>
      </c>
      <c r="FD203" s="1">
        <f t="shared" si="195"/>
        <v>96848.961313500011</v>
      </c>
      <c r="FE203" s="1">
        <f t="shared" si="195"/>
        <v>184988.8861957601</v>
      </c>
      <c r="FF203" s="1">
        <f t="shared" si="195"/>
        <v>172088.92506586981</v>
      </c>
      <c r="FG203" s="1">
        <f t="shared" si="195"/>
        <v>161999.09441572998</v>
      </c>
      <c r="FH203" s="1">
        <f t="shared" si="195"/>
        <v>176844.17787834001</v>
      </c>
      <c r="FI203" s="1">
        <f t="shared" si="195"/>
        <v>123886.42241091002</v>
      </c>
      <c r="FJ203" s="1">
        <f t="shared" si="195"/>
        <v>134845.86952069006</v>
      </c>
      <c r="FK203" s="1">
        <f t="shared" si="195"/>
        <v>111785.20944408001</v>
      </c>
      <c r="FL203" s="1">
        <f t="shared" si="195"/>
        <v>97907.147271530004</v>
      </c>
      <c r="FM203" s="1">
        <f t="shared" si="195"/>
        <v>221528.62604618003</v>
      </c>
      <c r="FN203" s="1">
        <f t="shared" ref="FN203:FN208" si="196">+FN169</f>
        <v>160231.46994146</v>
      </c>
      <c r="FO203" s="1">
        <f t="shared" ref="FO203:FY203" si="197">+FO169-FN169</f>
        <v>279718.63148112985</v>
      </c>
      <c r="FP203" s="1">
        <f t="shared" si="197"/>
        <v>152307.20946533012</v>
      </c>
      <c r="FQ203" s="1">
        <f t="shared" si="197"/>
        <v>117649.85164125997</v>
      </c>
      <c r="FR203" s="1">
        <f t="shared" si="197"/>
        <v>112656.43572179019</v>
      </c>
      <c r="FS203" s="1">
        <f t="shared" si="197"/>
        <v>129144.56735728995</v>
      </c>
      <c r="FT203" s="1">
        <f t="shared" si="197"/>
        <v>449462.96301058005</v>
      </c>
      <c r="FU203" s="1">
        <f t="shared" si="197"/>
        <v>227272.79679612</v>
      </c>
      <c r="FV203" s="1">
        <f t="shared" si="197"/>
        <v>275689.11086594989</v>
      </c>
      <c r="FW203" s="1">
        <f t="shared" si="197"/>
        <v>353583.5959202596</v>
      </c>
      <c r="FX203" s="1">
        <f t="shared" si="197"/>
        <v>219714.84231825033</v>
      </c>
      <c r="FY203" s="1">
        <f t="shared" si="197"/>
        <v>189490.75882627955</v>
      </c>
      <c r="FZ203" s="1">
        <f t="shared" ref="FZ203:FZ208" si="198">+FZ169</f>
        <v>318795.99948097998</v>
      </c>
      <c r="GA203" s="1">
        <f t="shared" ref="GA203:GK203" si="199">+GA169-FZ169</f>
        <v>144389.82760664</v>
      </c>
      <c r="GB203" s="1">
        <f t="shared" si="199"/>
        <v>401157.12608986016</v>
      </c>
      <c r="GC203" s="1">
        <f t="shared" si="199"/>
        <v>394866.11997142981</v>
      </c>
      <c r="GD203" s="1">
        <f t="shared" si="199"/>
        <v>224099.09438349004</v>
      </c>
      <c r="GE203" s="1">
        <f t="shared" si="199"/>
        <v>329674.5864250001</v>
      </c>
      <c r="GF203" s="1">
        <f t="shared" si="199"/>
        <v>230579.75749209989</v>
      </c>
      <c r="GG203" s="1">
        <f t="shared" si="199"/>
        <v>381245.10214320011</v>
      </c>
      <c r="GH203" s="1">
        <f t="shared" si="199"/>
        <v>476724.01972775999</v>
      </c>
      <c r="GI203" s="1">
        <f t="shared" si="199"/>
        <v>211390.54324699985</v>
      </c>
      <c r="GJ203" s="1">
        <f t="shared" si="199"/>
        <v>254105.22776809987</v>
      </c>
      <c r="GK203" s="1">
        <f t="shared" si="199"/>
        <v>308891.85972200008</v>
      </c>
      <c r="GL203" s="1">
        <f t="shared" ref="GL203:GL208" si="200">+GL169</f>
        <v>274933.84945668001</v>
      </c>
      <c r="GM203" s="1">
        <f t="shared" ref="GM203:GW203" si="201">+GM169-GL169</f>
        <v>486445.33801954018</v>
      </c>
      <c r="GN203" s="1">
        <f t="shared" si="201"/>
        <v>231507.11933403986</v>
      </c>
      <c r="GO203" s="1">
        <f t="shared" si="201"/>
        <v>214005.86371892993</v>
      </c>
      <c r="GP203" s="1">
        <f t="shared" si="201"/>
        <v>184568.40548670013</v>
      </c>
      <c r="GQ203" s="1">
        <f t="shared" si="201"/>
        <v>140519.74107558979</v>
      </c>
      <c r="GR203" s="1">
        <f t="shared" si="201"/>
        <v>133961.09174593003</v>
      </c>
      <c r="GS203" s="1">
        <f t="shared" si="201"/>
        <v>105684.57183157001</v>
      </c>
      <c r="GT203" s="1">
        <f t="shared" si="201"/>
        <v>131091.51072088</v>
      </c>
      <c r="GU203" s="1">
        <f t="shared" si="201"/>
        <v>120730.38218711037</v>
      </c>
      <c r="GV203" s="1">
        <f t="shared" si="201"/>
        <v>105508.72689015977</v>
      </c>
      <c r="GW203" s="1">
        <f t="shared" si="201"/>
        <v>130455.64960279968</v>
      </c>
      <c r="GX203" s="1">
        <f t="shared" ref="GX203:GX208" si="202">+GX169</f>
        <v>137112.54612623001</v>
      </c>
      <c r="GY203" s="1">
        <f t="shared" ref="GY203:HI203" si="203">+GY169-GX169</f>
        <v>186956.34037177</v>
      </c>
      <c r="GZ203" s="1">
        <f t="shared" si="203"/>
        <v>188335.13577160996</v>
      </c>
      <c r="HA203" s="1">
        <f t="shared" si="203"/>
        <v>159776.24539379997</v>
      </c>
      <c r="HB203" s="1">
        <f t="shared" si="203"/>
        <v>117419.23061222001</v>
      </c>
      <c r="HC203" s="1">
        <f t="shared" si="203"/>
        <v>124284.83949277003</v>
      </c>
      <c r="HD203" s="1">
        <f t="shared" si="203"/>
        <v>104817.28320584004</v>
      </c>
      <c r="HE203" s="1">
        <f t="shared" si="203"/>
        <v>126303.94898319</v>
      </c>
      <c r="HF203" s="1">
        <f t="shared" si="203"/>
        <v>108822.80644388008</v>
      </c>
      <c r="HG203" s="1">
        <f t="shared" si="203"/>
        <v>107976.28039743984</v>
      </c>
      <c r="HH203" s="1">
        <f t="shared" si="203"/>
        <v>107172.55394618004</v>
      </c>
      <c r="HI203" s="1">
        <f t="shared" si="203"/>
        <v>112332.17830689019</v>
      </c>
      <c r="HJ203" s="1">
        <f t="shared" ref="HJ203:HJ208" si="204">+HJ169</f>
        <v>131323.79877023</v>
      </c>
      <c r="HK203" s="1">
        <f t="shared" ref="HK203:HU203" si="205">+HK169-HJ169</f>
        <v>101030.50260958998</v>
      </c>
      <c r="HL203" s="1">
        <f t="shared" si="205"/>
        <v>129969.88416053</v>
      </c>
      <c r="HM203" s="1">
        <f t="shared" si="205"/>
        <v>112434.08322256006</v>
      </c>
      <c r="HN203" s="1">
        <f t="shared" si="205"/>
        <v>171459.34463537997</v>
      </c>
      <c r="HO203" s="1">
        <f t="shared" si="205"/>
        <v>148167.73485003004</v>
      </c>
      <c r="HP203" s="1">
        <f t="shared" si="205"/>
        <v>122623.18265184003</v>
      </c>
      <c r="HQ203" s="1">
        <f t="shared" si="205"/>
        <v>139813.74100576993</v>
      </c>
      <c r="HR203" s="1">
        <f t="shared" si="205"/>
        <v>126673.53548327996</v>
      </c>
      <c r="HS203" s="1">
        <f t="shared" si="205"/>
        <v>149560.83207260026</v>
      </c>
      <c r="HT203" s="1">
        <f t="shared" si="205"/>
        <v>158788.99614098994</v>
      </c>
      <c r="HU203" s="1">
        <f t="shared" si="205"/>
        <v>178421.28182387957</v>
      </c>
      <c r="HV203" s="1">
        <f t="shared" ref="HV203:JF203" si="206">+HV169</f>
        <v>197090.71120088</v>
      </c>
      <c r="HW203" s="1">
        <f t="shared" si="206"/>
        <v>255139.82522378</v>
      </c>
      <c r="HX203" s="1">
        <f t="shared" si="206"/>
        <v>383593.44251383003</v>
      </c>
      <c r="HY203" s="1">
        <f t="shared" si="206"/>
        <v>492087.49550571002</v>
      </c>
      <c r="HZ203" s="1">
        <f t="shared" si="206"/>
        <v>681534.7680707</v>
      </c>
      <c r="IA203" s="1">
        <f t="shared" si="206"/>
        <v>813390.55609797989</v>
      </c>
      <c r="IB203" s="1">
        <f t="shared" si="206"/>
        <v>1000238.1561136399</v>
      </c>
      <c r="IC203" s="1">
        <f t="shared" si="206"/>
        <v>1211936.72107595</v>
      </c>
      <c r="ID203" s="1">
        <f t="shared" si="206"/>
        <v>1368301.6646269201</v>
      </c>
      <c r="IE203" s="1">
        <f t="shared" si="206"/>
        <v>1512954.91047354</v>
      </c>
      <c r="IF203" s="1">
        <f t="shared" si="206"/>
        <v>1641596.3533628401</v>
      </c>
      <c r="IG203" s="1">
        <f t="shared" si="206"/>
        <v>1774632.7989155001</v>
      </c>
      <c r="IH203" s="1">
        <f t="shared" si="206"/>
        <v>115748.93715934</v>
      </c>
      <c r="II203" s="1">
        <f t="shared" si="206"/>
        <v>245887.49898534</v>
      </c>
      <c r="IJ203" s="1">
        <f t="shared" si="206"/>
        <v>415714.59922980005</v>
      </c>
      <c r="IK203" s="1">
        <f t="shared" si="206"/>
        <v>557031.71512638999</v>
      </c>
      <c r="IL203" s="1">
        <f t="shared" si="206"/>
        <v>685302.46511284006</v>
      </c>
      <c r="IM203" s="1">
        <f t="shared" si="206"/>
        <v>816999.90233058005</v>
      </c>
      <c r="IN203" s="1">
        <f t="shared" si="206"/>
        <v>971328.11067457974</v>
      </c>
      <c r="IO203" s="1">
        <f t="shared" si="206"/>
        <v>1131458.1130550201</v>
      </c>
      <c r="IP203" s="1">
        <f t="shared" si="206"/>
        <v>1244623.9301467799</v>
      </c>
      <c r="IQ203" s="1">
        <f t="shared" si="206"/>
        <v>1349288.43509435</v>
      </c>
      <c r="IR203" s="1">
        <f t="shared" si="206"/>
        <v>1448723.5828706</v>
      </c>
      <c r="IS203" s="1">
        <f t="shared" si="206"/>
        <v>1724106.8674502699</v>
      </c>
      <c r="IT203" s="1">
        <f t="shared" si="206"/>
        <v>220357.17887378999</v>
      </c>
      <c r="IU203" s="1">
        <f t="shared" si="206"/>
        <v>429137.89814072999</v>
      </c>
      <c r="IV203" s="1">
        <f t="shared" si="206"/>
        <v>811280.25271510996</v>
      </c>
      <c r="IW203" s="1">
        <f t="shared" si="206"/>
        <v>1200969.4486877499</v>
      </c>
      <c r="IX203" s="1">
        <f t="shared" si="206"/>
        <v>1630008.99066072</v>
      </c>
      <c r="IY203" s="1">
        <f t="shared" si="206"/>
        <v>1827807.5762708399</v>
      </c>
      <c r="IZ203" s="1">
        <f t="shared" si="206"/>
        <v>2039515.5241573399</v>
      </c>
      <c r="JA203" s="1">
        <f t="shared" si="206"/>
        <v>2197246</v>
      </c>
      <c r="JB203" s="1">
        <f t="shared" si="206"/>
        <v>2368999.9101829901</v>
      </c>
      <c r="JC203" s="1">
        <f t="shared" si="206"/>
        <v>2505583.7491424801</v>
      </c>
      <c r="JD203" s="1">
        <f t="shared" si="206"/>
        <v>2660259.22035487</v>
      </c>
      <c r="JE203" s="1">
        <f t="shared" si="206"/>
        <v>2868208.9638729701</v>
      </c>
      <c r="JF203" s="1">
        <f t="shared" si="206"/>
        <v>224653.33938696</v>
      </c>
    </row>
    <row r="204" spans="1:266" ht="12.9" customHeight="1" x14ac:dyDescent="0.2">
      <c r="A204" s="23" t="s">
        <v>199</v>
      </c>
      <c r="Z204" s="74"/>
      <c r="AA204" s="1"/>
      <c r="AC204" s="1"/>
      <c r="AD204" s="1"/>
      <c r="AE204" s="1"/>
      <c r="AF204" s="1"/>
      <c r="AG204" s="1"/>
      <c r="AH204" s="1"/>
      <c r="AI204" s="1"/>
      <c r="AJ204" s="1"/>
      <c r="AK204" s="1"/>
      <c r="AL204" s="74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74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74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74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74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>
        <f t="shared" ref="FK204:FM208" si="207">+FK170-FJ170</f>
        <v>54969.894819859997</v>
      </c>
      <c r="FL204" s="1">
        <f t="shared" si="207"/>
        <v>56815.753278649994</v>
      </c>
      <c r="FM204" s="1">
        <f t="shared" si="207"/>
        <v>61081.857690170058</v>
      </c>
      <c r="FN204" s="1">
        <f t="shared" si="196"/>
        <v>60067.715770389987</v>
      </c>
      <c r="FO204" s="1">
        <f t="shared" ref="FO204:FY204" si="208">+FO170-FN170</f>
        <v>58980.249982930007</v>
      </c>
      <c r="FP204" s="1">
        <f t="shared" si="208"/>
        <v>60145.374734309997</v>
      </c>
      <c r="FQ204" s="1">
        <f t="shared" si="208"/>
        <v>62880.518419150001</v>
      </c>
      <c r="FR204" s="1">
        <f t="shared" si="208"/>
        <v>62361.806751680124</v>
      </c>
      <c r="FS204" s="1">
        <f t="shared" si="208"/>
        <v>63287.331321669859</v>
      </c>
      <c r="FT204" s="1">
        <f t="shared" si="208"/>
        <v>65534.832270710031</v>
      </c>
      <c r="FU204" s="1">
        <f t="shared" si="208"/>
        <v>67071.230085470073</v>
      </c>
      <c r="FV204" s="1">
        <f t="shared" si="208"/>
        <v>68757.106265869865</v>
      </c>
      <c r="FW204" s="1">
        <f t="shared" si="208"/>
        <v>72034.719283429906</v>
      </c>
      <c r="FX204" s="1">
        <f t="shared" si="208"/>
        <v>72396.026592200156</v>
      </c>
      <c r="FY204" s="1">
        <f t="shared" si="208"/>
        <v>76048.743587329751</v>
      </c>
      <c r="FZ204" s="1">
        <f t="shared" si="198"/>
        <v>74439.494049249988</v>
      </c>
      <c r="GA204" s="1">
        <f t="shared" ref="GA204:GK204" si="209">+GA170-FZ170</f>
        <v>36606.265690750006</v>
      </c>
      <c r="GB204" s="1">
        <f t="shared" si="209"/>
        <v>61282.18585200001</v>
      </c>
      <c r="GC204" s="1">
        <f t="shared" si="209"/>
        <v>40018.653146509983</v>
      </c>
      <c r="GD204" s="1">
        <f t="shared" si="209"/>
        <v>55278.544857489993</v>
      </c>
      <c r="GE204" s="1">
        <f t="shared" si="209"/>
        <v>53360.438411999901</v>
      </c>
      <c r="GF204" s="1">
        <f t="shared" si="209"/>
        <v>55653.198202000116</v>
      </c>
      <c r="GG204" s="1">
        <f t="shared" si="209"/>
        <v>56355.991031999991</v>
      </c>
      <c r="GH204" s="1">
        <f t="shared" si="209"/>
        <v>52765.342445000133</v>
      </c>
      <c r="GI204" s="1">
        <f t="shared" si="209"/>
        <v>56375.74342499976</v>
      </c>
      <c r="GJ204" s="1">
        <f t="shared" si="209"/>
        <v>54656.606643000152</v>
      </c>
      <c r="GK204" s="1">
        <f t="shared" si="209"/>
        <v>59918.47811799997</v>
      </c>
      <c r="GL204" s="1">
        <f t="shared" si="200"/>
        <v>56455.808821500003</v>
      </c>
      <c r="GM204" s="1">
        <f t="shared" ref="GM204:GW204" si="210">+GM170-GL170</f>
        <v>52964.403319260004</v>
      </c>
      <c r="GN204" s="1">
        <f t="shared" si="210"/>
        <v>61757.460159959999</v>
      </c>
      <c r="GO204" s="1">
        <f t="shared" si="210"/>
        <v>53531.357967910008</v>
      </c>
      <c r="GP204" s="1">
        <f t="shared" si="210"/>
        <v>57149.113391630002</v>
      </c>
      <c r="GQ204" s="1">
        <f t="shared" si="210"/>
        <v>55711.276680769981</v>
      </c>
      <c r="GR204" s="1">
        <f t="shared" si="210"/>
        <v>56264.46374690003</v>
      </c>
      <c r="GS204" s="1">
        <f t="shared" si="210"/>
        <v>54552.766405929986</v>
      </c>
      <c r="GT204" s="1">
        <f t="shared" si="210"/>
        <v>54251.172368930012</v>
      </c>
      <c r="GU204" s="1">
        <f t="shared" si="210"/>
        <v>55889.893985220056</v>
      </c>
      <c r="GV204" s="1">
        <f t="shared" si="210"/>
        <v>56079.912757039885</v>
      </c>
      <c r="GW204" s="1">
        <f t="shared" si="210"/>
        <v>57107.272020429955</v>
      </c>
      <c r="GX204" s="1">
        <f t="shared" si="202"/>
        <v>57845.989460320001</v>
      </c>
      <c r="GY204" s="1">
        <f t="shared" ref="GY204:HI204" si="211">+GY170-GX170</f>
        <v>53092.541548679998</v>
      </c>
      <c r="GZ204" s="1">
        <f t="shared" si="211"/>
        <v>61586.013626169995</v>
      </c>
      <c r="HA204" s="1">
        <f t="shared" si="211"/>
        <v>55957.876202379994</v>
      </c>
      <c r="HB204" s="1">
        <f t="shared" si="211"/>
        <v>59768.992552320036</v>
      </c>
      <c r="HC204" s="1">
        <f t="shared" si="211"/>
        <v>59440.294677119993</v>
      </c>
      <c r="HD204" s="1">
        <f t="shared" si="211"/>
        <v>58788.361945859971</v>
      </c>
      <c r="HE204" s="1">
        <f t="shared" si="211"/>
        <v>60399.513061140024</v>
      </c>
      <c r="HF204" s="1">
        <f t="shared" si="211"/>
        <v>61784.615471580008</v>
      </c>
      <c r="HG204" s="1">
        <f t="shared" si="211"/>
        <v>63042.638685090002</v>
      </c>
      <c r="HH204" s="1">
        <f t="shared" si="211"/>
        <v>60625.721252119984</v>
      </c>
      <c r="HI204" s="1">
        <f t="shared" si="211"/>
        <v>65897.968920250074</v>
      </c>
      <c r="HJ204" s="1">
        <f t="shared" si="204"/>
        <v>62285.036133299989</v>
      </c>
      <c r="HK204" s="1">
        <f t="shared" ref="HK204:HU204" si="212">+HK170-HJ170</f>
        <v>56862.164071010004</v>
      </c>
      <c r="HL204" s="1">
        <f t="shared" si="212"/>
        <v>63479.817382299996</v>
      </c>
      <c r="HM204" s="1">
        <f t="shared" si="212"/>
        <v>63097.278547980008</v>
      </c>
      <c r="HN204" s="1">
        <f t="shared" si="212"/>
        <v>67864.192960729997</v>
      </c>
      <c r="HO204" s="1">
        <f t="shared" si="212"/>
        <v>62301.362462530029</v>
      </c>
      <c r="HP204" s="1">
        <f t="shared" si="212"/>
        <v>64598.638204380055</v>
      </c>
      <c r="HQ204" s="1">
        <f t="shared" si="212"/>
        <v>66043.004915090045</v>
      </c>
      <c r="HR204" s="1">
        <f t="shared" si="212"/>
        <v>64727.757477789768</v>
      </c>
      <c r="HS204" s="1">
        <f t="shared" si="212"/>
        <v>67236.01770977024</v>
      </c>
      <c r="HT204" s="1">
        <f t="shared" si="212"/>
        <v>66568.942065599957</v>
      </c>
      <c r="HU204" s="1">
        <f t="shared" si="212"/>
        <v>72511.088724649861</v>
      </c>
      <c r="HV204" s="1">
        <f t="shared" ref="HV204:JF204" si="213">+HV170</f>
        <v>71988.083733459993</v>
      </c>
      <c r="HW204" s="1">
        <f t="shared" si="213"/>
        <v>102604.13889656001</v>
      </c>
      <c r="HX204" s="1">
        <f t="shared" si="213"/>
        <v>158320.68701938001</v>
      </c>
      <c r="HY204" s="1">
        <f t="shared" si="213"/>
        <v>211485.47508219001</v>
      </c>
      <c r="HZ204" s="1">
        <f t="shared" si="213"/>
        <v>266920.69090599002</v>
      </c>
      <c r="IA204" s="1">
        <f t="shared" si="213"/>
        <v>318857.26260206988</v>
      </c>
      <c r="IB204" s="1">
        <f t="shared" si="213"/>
        <v>372305.81236371998</v>
      </c>
      <c r="IC204" s="1">
        <f t="shared" si="213"/>
        <v>427134.17744772002</v>
      </c>
      <c r="ID204" s="1">
        <f t="shared" si="213"/>
        <v>481277.60210773</v>
      </c>
      <c r="IE204" s="1">
        <f t="shared" si="213"/>
        <v>539077.77700949996</v>
      </c>
      <c r="IF204" s="1">
        <f t="shared" si="213"/>
        <v>594101.40117194003</v>
      </c>
      <c r="IG204" s="1">
        <f t="shared" si="213"/>
        <v>652828.50364756002</v>
      </c>
      <c r="IH204" s="1">
        <f t="shared" si="213"/>
        <v>57127.02135743</v>
      </c>
      <c r="II204" s="1">
        <f t="shared" si="213"/>
        <v>110089.61235467999</v>
      </c>
      <c r="IJ204" s="1">
        <f t="shared" si="213"/>
        <v>168408.51349300001</v>
      </c>
      <c r="IK204" s="1">
        <f t="shared" si="213"/>
        <v>219588.86201074001</v>
      </c>
      <c r="IL204" s="1">
        <f t="shared" si="213"/>
        <v>271430.31880355999</v>
      </c>
      <c r="IM204" s="1">
        <f t="shared" si="213"/>
        <v>324852.75152301003</v>
      </c>
      <c r="IN204" s="1">
        <f t="shared" si="213"/>
        <v>381296.89261547988</v>
      </c>
      <c r="IO204" s="1">
        <f t="shared" si="213"/>
        <v>437139.20386305999</v>
      </c>
      <c r="IP204" s="1">
        <f t="shared" si="213"/>
        <v>492532.00540108001</v>
      </c>
      <c r="IQ204" s="1">
        <f t="shared" si="213"/>
        <v>549510.71504152007</v>
      </c>
      <c r="IR204" s="1">
        <f t="shared" si="213"/>
        <v>605975.89232551004</v>
      </c>
      <c r="IS204" s="1">
        <f t="shared" si="213"/>
        <v>666724.23065048002</v>
      </c>
      <c r="IT204" s="1">
        <f t="shared" si="213"/>
        <v>58580.031413210003</v>
      </c>
      <c r="IU204" s="1">
        <f t="shared" si="213"/>
        <v>112982.95677453</v>
      </c>
      <c r="IV204" s="1">
        <f t="shared" si="213"/>
        <v>177174.91572652</v>
      </c>
      <c r="IW204" s="1">
        <f t="shared" si="213"/>
        <v>237178.94954716999</v>
      </c>
      <c r="IX204" s="1">
        <f t="shared" si="213"/>
        <v>301119.43462775002</v>
      </c>
      <c r="IY204" s="1">
        <f t="shared" si="213"/>
        <v>365360.83632872999</v>
      </c>
      <c r="IZ204" s="1">
        <f t="shared" si="213"/>
        <v>432168.99487457989</v>
      </c>
      <c r="JA204" s="1">
        <f t="shared" si="213"/>
        <v>502743</v>
      </c>
      <c r="JB204" s="1">
        <f t="shared" si="213"/>
        <v>570327.49136738002</v>
      </c>
      <c r="JC204" s="1">
        <f t="shared" si="213"/>
        <v>641552.89863622002</v>
      </c>
      <c r="JD204" s="1">
        <f t="shared" si="213"/>
        <v>711605.06313986005</v>
      </c>
      <c r="JE204" s="1">
        <f t="shared" si="213"/>
        <v>786454.82654202008</v>
      </c>
      <c r="JF204" s="1">
        <f t="shared" si="213"/>
        <v>71959.873220109992</v>
      </c>
    </row>
    <row r="205" spans="1:266" ht="12.9" customHeight="1" x14ac:dyDescent="0.2">
      <c r="A205" s="23" t="s">
        <v>200</v>
      </c>
      <c r="Z205" s="74"/>
      <c r="AA205" s="1"/>
      <c r="AC205" s="1"/>
      <c r="AD205" s="1"/>
      <c r="AE205" s="1"/>
      <c r="AF205" s="1"/>
      <c r="AG205" s="1"/>
      <c r="AH205" s="1"/>
      <c r="AI205" s="1"/>
      <c r="AJ205" s="1"/>
      <c r="AK205" s="1"/>
      <c r="AL205" s="74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74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74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74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74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>
        <f t="shared" si="207"/>
        <v>56815.3146242199</v>
      </c>
      <c r="FL205" s="1">
        <f t="shared" si="207"/>
        <v>41091.39399288001</v>
      </c>
      <c r="FM205" s="1">
        <f t="shared" si="207"/>
        <v>160446.76835600997</v>
      </c>
      <c r="FN205" s="1">
        <f t="shared" si="196"/>
        <v>100163.75417107</v>
      </c>
      <c r="FO205" s="1">
        <f t="shared" ref="FO205:FY205" si="214">+FO171-FN171</f>
        <v>220738.38149819989</v>
      </c>
      <c r="FP205" s="1">
        <f t="shared" si="214"/>
        <v>92161.834731020092</v>
      </c>
      <c r="FQ205" s="1">
        <f t="shared" si="214"/>
        <v>54769.333222109999</v>
      </c>
      <c r="FR205" s="1">
        <f t="shared" si="214"/>
        <v>50294.628970110032</v>
      </c>
      <c r="FS205" s="1">
        <f t="shared" si="214"/>
        <v>65857.236035620095</v>
      </c>
      <c r="FT205" s="1">
        <f t="shared" si="214"/>
        <v>383928.1307398699</v>
      </c>
      <c r="FU205" s="1">
        <f t="shared" si="214"/>
        <v>160201.56671065011</v>
      </c>
      <c r="FV205" s="1">
        <f t="shared" si="214"/>
        <v>206932.00460007996</v>
      </c>
      <c r="FW205" s="1">
        <f t="shared" si="214"/>
        <v>281548.87663682993</v>
      </c>
      <c r="FX205" s="1">
        <f t="shared" si="214"/>
        <v>147318.81572604994</v>
      </c>
      <c r="FY205" s="1">
        <f t="shared" si="214"/>
        <v>113442.01523895003</v>
      </c>
      <c r="FZ205" s="1">
        <f t="shared" si="198"/>
        <v>244356.50543173001</v>
      </c>
      <c r="GA205" s="1">
        <f t="shared" ref="GA205:GK205" si="215">+GA171-FZ171</f>
        <v>107783.56191588996</v>
      </c>
      <c r="GB205" s="1">
        <f t="shared" si="215"/>
        <v>339874.94023786014</v>
      </c>
      <c r="GC205" s="1">
        <f t="shared" si="215"/>
        <v>354847.46682491992</v>
      </c>
      <c r="GD205" s="1">
        <f t="shared" si="215"/>
        <v>168820.54952599993</v>
      </c>
      <c r="GE205" s="1">
        <f t="shared" si="215"/>
        <v>276314.14801300014</v>
      </c>
      <c r="GF205" s="1">
        <f t="shared" si="215"/>
        <v>174926.55929009989</v>
      </c>
      <c r="GG205" s="1">
        <f t="shared" si="215"/>
        <v>324889.11111119995</v>
      </c>
      <c r="GH205" s="1">
        <f t="shared" si="215"/>
        <v>423958.67728275992</v>
      </c>
      <c r="GI205" s="1">
        <f t="shared" si="215"/>
        <v>155014.79982200032</v>
      </c>
      <c r="GJ205" s="1">
        <f t="shared" si="215"/>
        <v>199448.62112509971</v>
      </c>
      <c r="GK205" s="1">
        <f t="shared" si="215"/>
        <v>248973.38160399999</v>
      </c>
      <c r="GL205" s="1">
        <f t="shared" si="200"/>
        <v>218478.04063517999</v>
      </c>
      <c r="GM205" s="1">
        <f t="shared" ref="GM205:GW205" si="216">+GM171-GL171</f>
        <v>433480.9347002802</v>
      </c>
      <c r="GN205" s="1">
        <f t="shared" si="216"/>
        <v>169749.65917407989</v>
      </c>
      <c r="GO205" s="1">
        <f t="shared" si="216"/>
        <v>160474.50575101993</v>
      </c>
      <c r="GP205" s="1">
        <f t="shared" si="216"/>
        <v>127419.29209507001</v>
      </c>
      <c r="GQ205" s="1">
        <f t="shared" si="216"/>
        <v>84808.464394819923</v>
      </c>
      <c r="GR205" s="1">
        <f t="shared" si="216"/>
        <v>77696.627999030054</v>
      </c>
      <c r="GS205" s="1">
        <f t="shared" si="216"/>
        <v>51131.805425639963</v>
      </c>
      <c r="GT205" s="1">
        <f t="shared" si="216"/>
        <v>76840.338351950049</v>
      </c>
      <c r="GU205" s="1">
        <f t="shared" si="216"/>
        <v>64840.488201890141</v>
      </c>
      <c r="GV205" s="1">
        <f t="shared" si="216"/>
        <v>49428.814133120002</v>
      </c>
      <c r="GW205" s="1">
        <f t="shared" si="216"/>
        <v>73348.377582369838</v>
      </c>
      <c r="GX205" s="1">
        <f t="shared" si="202"/>
        <v>79266.55666591</v>
      </c>
      <c r="GY205" s="1">
        <f t="shared" ref="GY205:HI205" si="217">+GY171-GX171</f>
        <v>133863.79882309001</v>
      </c>
      <c r="GZ205" s="1">
        <f t="shared" si="217"/>
        <v>126749.12214543999</v>
      </c>
      <c r="HA205" s="1">
        <f t="shared" si="217"/>
        <v>103818.36919141997</v>
      </c>
      <c r="HB205" s="1">
        <f t="shared" si="217"/>
        <v>57650.238059900003</v>
      </c>
      <c r="HC205" s="1">
        <f t="shared" si="217"/>
        <v>64844.544815649977</v>
      </c>
      <c r="HD205" s="1">
        <f t="shared" si="217"/>
        <v>46028.921259980067</v>
      </c>
      <c r="HE205" s="1">
        <f t="shared" si="217"/>
        <v>65904.435922049917</v>
      </c>
      <c r="HF205" s="1">
        <f t="shared" si="217"/>
        <v>47038.19097230013</v>
      </c>
      <c r="HG205" s="1">
        <f t="shared" si="217"/>
        <v>44933.64171234984</v>
      </c>
      <c r="HH205" s="1">
        <f t="shared" si="217"/>
        <v>46546.832694060053</v>
      </c>
      <c r="HI205" s="1">
        <f t="shared" si="217"/>
        <v>46434.209386640112</v>
      </c>
      <c r="HJ205" s="1">
        <f t="shared" si="204"/>
        <v>69038.762636930012</v>
      </c>
      <c r="HK205" s="1">
        <f t="shared" ref="HK205:HU205" si="218">+HK171-HJ171</f>
        <v>44168.338538579992</v>
      </c>
      <c r="HL205" s="1">
        <f t="shared" si="218"/>
        <v>66490.066778229986</v>
      </c>
      <c r="HM205" s="1">
        <f t="shared" si="218"/>
        <v>49336.804674580024</v>
      </c>
      <c r="HN205" s="1">
        <f t="shared" si="218"/>
        <v>103595.15167465</v>
      </c>
      <c r="HO205" s="1">
        <f t="shared" si="218"/>
        <v>85866.372387500014</v>
      </c>
      <c r="HP205" s="1">
        <f t="shared" si="218"/>
        <v>58024.544447459979</v>
      </c>
      <c r="HQ205" s="1">
        <f t="shared" si="218"/>
        <v>73770.736090679886</v>
      </c>
      <c r="HR205" s="1">
        <f t="shared" si="218"/>
        <v>61945.77800549008</v>
      </c>
      <c r="HS205" s="1">
        <f t="shared" si="218"/>
        <v>82324.814362830017</v>
      </c>
      <c r="HT205" s="1">
        <f t="shared" si="218"/>
        <v>92220.0540753901</v>
      </c>
      <c r="HU205" s="1">
        <f t="shared" si="218"/>
        <v>105910.19309922983</v>
      </c>
      <c r="HV205" s="1">
        <f t="shared" ref="HV205:JF205" si="219">+HV171</f>
        <v>125102.62746742</v>
      </c>
      <c r="HW205" s="1">
        <f t="shared" si="219"/>
        <v>152535.68632722</v>
      </c>
      <c r="HX205" s="1">
        <f t="shared" si="219"/>
        <v>225272.75549444999</v>
      </c>
      <c r="HY205" s="1">
        <f t="shared" si="219"/>
        <v>280602.02042352001</v>
      </c>
      <c r="HZ205" s="1">
        <f t="shared" si="219"/>
        <v>414614.07716470998</v>
      </c>
      <c r="IA205" s="1">
        <f t="shared" si="219"/>
        <v>494533.29349591001</v>
      </c>
      <c r="IB205" s="1">
        <f t="shared" si="219"/>
        <v>627932.34374992002</v>
      </c>
      <c r="IC205" s="1">
        <f t="shared" si="219"/>
        <v>784802.54362822999</v>
      </c>
      <c r="ID205" s="1">
        <f t="shared" si="219"/>
        <v>887024.06251919013</v>
      </c>
      <c r="IE205" s="1">
        <f t="shared" si="219"/>
        <v>973877.13346404</v>
      </c>
      <c r="IF205" s="1">
        <f t="shared" si="219"/>
        <v>1047494.9521909</v>
      </c>
      <c r="IG205" s="1">
        <f t="shared" si="219"/>
        <v>1121804.29526794</v>
      </c>
      <c r="IH205" s="1">
        <f t="shared" si="219"/>
        <v>58621.91580191</v>
      </c>
      <c r="II205" s="1">
        <f t="shared" si="219"/>
        <v>135797.88663066001</v>
      </c>
      <c r="IJ205" s="1">
        <f t="shared" si="219"/>
        <v>247306.08573680001</v>
      </c>
      <c r="IK205" s="1">
        <f t="shared" si="219"/>
        <v>337442.85311565001</v>
      </c>
      <c r="IL205" s="1">
        <f t="shared" si="219"/>
        <v>413872.14630928013</v>
      </c>
      <c r="IM205" s="1">
        <f t="shared" si="219"/>
        <v>492147.15080757003</v>
      </c>
      <c r="IN205" s="1">
        <f t="shared" si="219"/>
        <v>590031.21805909986</v>
      </c>
      <c r="IO205" s="1">
        <f t="shared" si="219"/>
        <v>694318.90919196</v>
      </c>
      <c r="IP205" s="1">
        <f t="shared" si="219"/>
        <v>752091.92474569986</v>
      </c>
      <c r="IQ205" s="1">
        <f t="shared" si="219"/>
        <v>799777.72005282994</v>
      </c>
      <c r="IR205" s="1">
        <f t="shared" si="219"/>
        <v>842747.69054509001</v>
      </c>
      <c r="IS205" s="1">
        <f t="shared" si="219"/>
        <v>1057382.63679979</v>
      </c>
      <c r="IT205" s="1">
        <f t="shared" si="219"/>
        <v>161777.14746057999</v>
      </c>
      <c r="IU205" s="1">
        <f t="shared" si="219"/>
        <v>316154.94136619999</v>
      </c>
      <c r="IV205" s="1">
        <f t="shared" si="219"/>
        <v>634105.33698858996</v>
      </c>
      <c r="IW205" s="1">
        <f t="shared" si="219"/>
        <v>963790.49914057995</v>
      </c>
      <c r="IX205" s="1">
        <f t="shared" si="219"/>
        <v>1328889.5560329701</v>
      </c>
      <c r="IY205" s="1">
        <f t="shared" si="219"/>
        <v>1462446.7399421099</v>
      </c>
      <c r="IZ205" s="1">
        <f t="shared" si="219"/>
        <v>1607346.5292827601</v>
      </c>
      <c r="JA205" s="1">
        <f t="shared" si="219"/>
        <v>1694503</v>
      </c>
      <c r="JB205" s="1">
        <f t="shared" si="219"/>
        <v>1798672.41881561</v>
      </c>
      <c r="JC205" s="1">
        <f t="shared" si="219"/>
        <v>1864030.8505062601</v>
      </c>
      <c r="JD205" s="1">
        <f t="shared" si="219"/>
        <v>1948654.1572150099</v>
      </c>
      <c r="JE205" s="1">
        <f t="shared" si="219"/>
        <v>2081754.13733095</v>
      </c>
      <c r="JF205" s="1">
        <f t="shared" si="219"/>
        <v>152693.46616685</v>
      </c>
    </row>
    <row r="206" spans="1:266" ht="12.9" customHeight="1" x14ac:dyDescent="0.2">
      <c r="A206" s="23" t="s">
        <v>169</v>
      </c>
      <c r="Z206" s="74">
        <f>+Z172</f>
        <v>36399</v>
      </c>
      <c r="AA206" s="1">
        <f t="shared" ref="AA206:AK206" si="220">+AA172-Z172</f>
        <v>27994</v>
      </c>
      <c r="AB206" s="1">
        <f t="shared" si="220"/>
        <v>33375</v>
      </c>
      <c r="AC206" s="1">
        <f t="shared" si="220"/>
        <v>19414</v>
      </c>
      <c r="AD206" s="1">
        <f t="shared" si="220"/>
        <v>46346</v>
      </c>
      <c r="AE206" s="1">
        <f t="shared" si="220"/>
        <v>75409</v>
      </c>
      <c r="AF206" s="1">
        <f t="shared" si="220"/>
        <v>165963</v>
      </c>
      <c r="AG206" s="1">
        <f t="shared" si="220"/>
        <v>60639</v>
      </c>
      <c r="AH206" s="1">
        <f t="shared" si="220"/>
        <v>-64342</v>
      </c>
      <c r="AI206" s="1">
        <f t="shared" si="220"/>
        <v>43819</v>
      </c>
      <c r="AJ206" s="1">
        <f t="shared" si="220"/>
        <v>46440</v>
      </c>
      <c r="AK206" s="1">
        <f t="shared" si="220"/>
        <v>62880</v>
      </c>
      <c r="AL206" s="74">
        <f>+AL172</f>
        <v>45030</v>
      </c>
      <c r="AM206" s="1">
        <f t="shared" ref="AM206:AW206" si="221">+AM172-AL172</f>
        <v>23106</v>
      </c>
      <c r="AN206" s="1">
        <f t="shared" si="221"/>
        <v>23011</v>
      </c>
      <c r="AO206" s="1">
        <f t="shared" si="221"/>
        <v>8129</v>
      </c>
      <c r="AP206" s="1">
        <f t="shared" si="221"/>
        <v>102495</v>
      </c>
      <c r="AQ206" s="1">
        <f t="shared" si="221"/>
        <v>46899</v>
      </c>
      <c r="AR206" s="1">
        <f t="shared" si="221"/>
        <v>92729.044931420009</v>
      </c>
      <c r="AS206" s="1">
        <f t="shared" si="221"/>
        <v>97195.69888282998</v>
      </c>
      <c r="AT206" s="1">
        <f t="shared" si="221"/>
        <v>38845.305067340028</v>
      </c>
      <c r="AU206" s="1">
        <f t="shared" si="221"/>
        <v>37057.719759640109</v>
      </c>
      <c r="AV206" s="1">
        <f t="shared" si="221"/>
        <v>45946.126592409739</v>
      </c>
      <c r="AW206" s="1">
        <f t="shared" si="221"/>
        <v>68961.736133190105</v>
      </c>
      <c r="AX206" s="74">
        <f>+AX172</f>
        <v>34135.372363610011</v>
      </c>
      <c r="AY206" s="1">
        <f t="shared" ref="AY206:BI206" si="222">+AY172-AX172</f>
        <v>36573.753217199999</v>
      </c>
      <c r="AZ206" s="1">
        <f t="shared" si="222"/>
        <v>29972.587551929988</v>
      </c>
      <c r="BA206" s="1">
        <f t="shared" si="222"/>
        <v>33093.888536609913</v>
      </c>
      <c r="BB206" s="1">
        <f t="shared" si="222"/>
        <v>31644.828651880001</v>
      </c>
      <c r="BC206" s="1">
        <f t="shared" si="222"/>
        <v>25775.859876600094</v>
      </c>
      <c r="BD206" s="1">
        <f t="shared" si="222"/>
        <v>12322.748897690006</v>
      </c>
      <c r="BE206" s="1">
        <f t="shared" si="222"/>
        <v>7867.529129069997</v>
      </c>
      <c r="BF206" s="1">
        <f t="shared" si="222"/>
        <v>14431.634019919991</v>
      </c>
      <c r="BG206" s="1">
        <f t="shared" si="222"/>
        <v>20188.54322508999</v>
      </c>
      <c r="BH206" s="1">
        <f t="shared" si="222"/>
        <v>19565.21942809</v>
      </c>
      <c r="BI206" s="1">
        <f t="shared" si="222"/>
        <v>17578.035102310008</v>
      </c>
      <c r="BJ206" s="74">
        <f>+BJ172</f>
        <v>25997.278092010001</v>
      </c>
      <c r="BK206" s="1">
        <f t="shared" ref="BK206:BU206" si="223">+BK172-BJ172</f>
        <v>18516.54551100999</v>
      </c>
      <c r="BL206" s="1">
        <f t="shared" si="223"/>
        <v>19224.409670320012</v>
      </c>
      <c r="BM206" s="1">
        <f t="shared" si="223"/>
        <v>15585.127019700005</v>
      </c>
      <c r="BN206" s="1">
        <f t="shared" si="223"/>
        <v>13290.252125639978</v>
      </c>
      <c r="BO206" s="1">
        <f t="shared" si="223"/>
        <v>26803.542845400007</v>
      </c>
      <c r="BP206" s="1">
        <f t="shared" si="223"/>
        <v>24866.712179020004</v>
      </c>
      <c r="BQ206" s="1">
        <f t="shared" si="223"/>
        <v>29795.556470690004</v>
      </c>
      <c r="BR206" s="1">
        <f t="shared" si="223"/>
        <v>23950.240621950012</v>
      </c>
      <c r="BS206" s="1">
        <f t="shared" si="223"/>
        <v>32378.28766166998</v>
      </c>
      <c r="BT206" s="1">
        <f t="shared" si="223"/>
        <v>20838.168805460009</v>
      </c>
      <c r="BU206" s="1">
        <f t="shared" si="223"/>
        <v>36618.286412549991</v>
      </c>
      <c r="BV206" s="74">
        <f>+BV172</f>
        <v>16965.613959099999</v>
      </c>
      <c r="BW206" s="1">
        <f t="shared" ref="BW206:CG206" si="224">+BW172-BV172</f>
        <v>32547.065305270004</v>
      </c>
      <c r="BX206" s="1">
        <f t="shared" si="224"/>
        <v>31099.273522400006</v>
      </c>
      <c r="BY206" s="1">
        <f t="shared" si="224"/>
        <v>51004.70968196998</v>
      </c>
      <c r="BZ206" s="1">
        <f t="shared" si="224"/>
        <v>59778.44199615001</v>
      </c>
      <c r="CA206" s="1">
        <f t="shared" si="224"/>
        <v>31892.023445809988</v>
      </c>
      <c r="CB206" s="1">
        <f t="shared" si="224"/>
        <v>24030.502868460026</v>
      </c>
      <c r="CC206" s="1">
        <f t="shared" si="224"/>
        <v>23615.641483899963</v>
      </c>
      <c r="CD206" s="1">
        <f t="shared" si="224"/>
        <v>34014.964511840022</v>
      </c>
      <c r="CE206" s="1">
        <f t="shared" si="224"/>
        <v>21687.010823010001</v>
      </c>
      <c r="CF206" s="1">
        <f t="shared" si="224"/>
        <v>13642.046690839983</v>
      </c>
      <c r="CG206" s="1">
        <f t="shared" si="224"/>
        <v>39758.79408289009</v>
      </c>
      <c r="CH206" s="74">
        <f>+CH172</f>
        <v>22314.81679587</v>
      </c>
      <c r="CI206" s="1">
        <f t="shared" ref="CI206:CS206" si="225">+CI172-CH172</f>
        <v>19038.077605740007</v>
      </c>
      <c r="CJ206" s="1">
        <f t="shared" si="225"/>
        <v>29172.258516199981</v>
      </c>
      <c r="CK206" s="1">
        <f t="shared" si="225"/>
        <v>30452.365455940017</v>
      </c>
      <c r="CL206" s="1">
        <f t="shared" si="225"/>
        <v>25475.305085799992</v>
      </c>
      <c r="CM206" s="1">
        <f t="shared" si="225"/>
        <v>37695.022140200002</v>
      </c>
      <c r="CN206" s="1">
        <f t="shared" si="225"/>
        <v>27189.44449614</v>
      </c>
      <c r="CO206" s="1">
        <f t="shared" si="225"/>
        <v>25595.235342110012</v>
      </c>
      <c r="CP206" s="1">
        <f t="shared" si="225"/>
        <v>39885.084927310003</v>
      </c>
      <c r="CQ206" s="1">
        <f t="shared" si="225"/>
        <v>46025.975133589964</v>
      </c>
      <c r="CR206" s="1">
        <f t="shared" si="225"/>
        <v>70647.852446140023</v>
      </c>
      <c r="CS206" s="1">
        <f t="shared" si="225"/>
        <v>44051.523749339976</v>
      </c>
      <c r="CT206" s="1">
        <f>+CT172</f>
        <v>44796.2383634</v>
      </c>
      <c r="CU206" s="1">
        <f t="shared" ref="CU206:DE206" si="226">+CU172-CT172</f>
        <v>27020.538547159988</v>
      </c>
      <c r="CV206" s="1">
        <f t="shared" si="226"/>
        <v>41899.538049390016</v>
      </c>
      <c r="CW206" s="1">
        <f t="shared" si="226"/>
        <v>44081.628891719985</v>
      </c>
      <c r="CX206" s="1">
        <f t="shared" si="226"/>
        <v>20411.961141660024</v>
      </c>
      <c r="CY206" s="1">
        <f t="shared" si="226"/>
        <v>44532.50876236998</v>
      </c>
      <c r="CZ206" s="1">
        <f t="shared" si="226"/>
        <v>33739.507092679996</v>
      </c>
      <c r="DA206" s="1">
        <f t="shared" si="226"/>
        <v>28657.701632060023</v>
      </c>
      <c r="DB206" s="1">
        <f t="shared" si="226"/>
        <v>21105.274494459969</v>
      </c>
      <c r="DC206" s="1">
        <f t="shared" si="226"/>
        <v>135006.21763273014</v>
      </c>
      <c r="DD206" s="1">
        <f t="shared" si="226"/>
        <v>75088.426136929891</v>
      </c>
      <c r="DE206" s="1">
        <f t="shared" si="226"/>
        <v>7680.2203744800645</v>
      </c>
      <c r="DF206" s="1">
        <f>+DF172</f>
        <v>55089.205988070004</v>
      </c>
      <c r="DG206" s="1">
        <f t="shared" ref="DG206:DQ206" si="227">+DG172-DF172</f>
        <v>56591.723170809993</v>
      </c>
      <c r="DH206" s="1">
        <f t="shared" si="227"/>
        <v>27913.98543500001</v>
      </c>
      <c r="DI206" s="1">
        <f t="shared" si="227"/>
        <v>38712.714704710001</v>
      </c>
      <c r="DJ206" s="1">
        <f t="shared" si="227"/>
        <v>26750.304670419981</v>
      </c>
      <c r="DK206" s="1">
        <f t="shared" si="227"/>
        <v>20643.455582150025</v>
      </c>
      <c r="DL206" s="1">
        <f t="shared" si="227"/>
        <v>22016.407627399894</v>
      </c>
      <c r="DM206" s="1">
        <f t="shared" si="227"/>
        <v>23645.83139056011</v>
      </c>
      <c r="DN206" s="1">
        <f t="shared" si="227"/>
        <v>24363.642538390006</v>
      </c>
      <c r="DO206" s="1">
        <f t="shared" si="227"/>
        <v>17873.853863269964</v>
      </c>
      <c r="DP206" s="1">
        <f t="shared" si="227"/>
        <v>23684.695977470023</v>
      </c>
      <c r="DQ206" s="1">
        <f t="shared" si="227"/>
        <v>98396.474752630107</v>
      </c>
      <c r="DR206" s="1">
        <f>+DR172</f>
        <v>80459.744781900008</v>
      </c>
      <c r="DS206" s="1">
        <f t="shared" ref="DS206:EC206" si="228">+DS172-DR172</f>
        <v>59743.767987149986</v>
      </c>
      <c r="DT206" s="1">
        <f t="shared" si="228"/>
        <v>41597.345407479996</v>
      </c>
      <c r="DU206" s="1">
        <f t="shared" si="228"/>
        <v>34164.42271393002</v>
      </c>
      <c r="DV206" s="1">
        <f t="shared" si="228"/>
        <v>39435.949966449989</v>
      </c>
      <c r="DW206" s="1">
        <f t="shared" si="228"/>
        <v>25990.02715414</v>
      </c>
      <c r="DX206" s="1">
        <f t="shared" si="228"/>
        <v>28337.188095120015</v>
      </c>
      <c r="DY206" s="1">
        <f t="shared" si="228"/>
        <v>25941.900155179959</v>
      </c>
      <c r="DZ206" s="1">
        <f t="shared" si="228"/>
        <v>34546.411259060027</v>
      </c>
      <c r="EA206" s="1">
        <f t="shared" si="228"/>
        <v>36138.324884089991</v>
      </c>
      <c r="EB206" s="1">
        <f t="shared" si="228"/>
        <v>88407.038121379795</v>
      </c>
      <c r="EC206" s="1">
        <f t="shared" si="228"/>
        <v>65082.314826280111</v>
      </c>
      <c r="ED206" s="1">
        <f>+ED172</f>
        <v>57175.927175769997</v>
      </c>
      <c r="EE206" s="1">
        <f t="shared" ref="EE206:EO206" si="229">+EE172-ED172</f>
        <v>37530.409025959998</v>
      </c>
      <c r="EF206" s="1">
        <f t="shared" si="229"/>
        <v>120432.56659690999</v>
      </c>
      <c r="EG206" s="1">
        <f t="shared" si="229"/>
        <v>99987.685182379995</v>
      </c>
      <c r="EH206" s="1">
        <f t="shared" si="229"/>
        <v>64353.675184860011</v>
      </c>
      <c r="EI206" s="1">
        <f t="shared" si="229"/>
        <v>61139.214775529981</v>
      </c>
      <c r="EJ206" s="1">
        <f t="shared" si="229"/>
        <v>71098.920440329995</v>
      </c>
      <c r="EK206" s="1">
        <f t="shared" si="229"/>
        <v>109289.84885904018</v>
      </c>
      <c r="EL206" s="1">
        <f t="shared" si="229"/>
        <v>73056.868115419871</v>
      </c>
      <c r="EM206" s="1">
        <f t="shared" si="229"/>
        <v>36128.254400799866</v>
      </c>
      <c r="EN206" s="1">
        <f t="shared" si="229"/>
        <v>69394.158099610126</v>
      </c>
      <c r="EO206" s="1">
        <f t="shared" si="229"/>
        <v>71237.603684859932</v>
      </c>
      <c r="EP206" s="1">
        <f>+EP172</f>
        <v>64247.356216079992</v>
      </c>
      <c r="EQ206" s="1">
        <f t="shared" ref="EQ206:FA206" si="230">+EQ172-EP172</f>
        <v>237486.89194934999</v>
      </c>
      <c r="ER206" s="1">
        <f t="shared" si="230"/>
        <v>103323.58098521002</v>
      </c>
      <c r="ES206" s="1">
        <f t="shared" si="230"/>
        <v>71119.205620680004</v>
      </c>
      <c r="ET206" s="1">
        <f t="shared" si="230"/>
        <v>168369.55206366006</v>
      </c>
      <c r="EU206" s="1">
        <f t="shared" si="230"/>
        <v>121678.03106184001</v>
      </c>
      <c r="EV206" s="1">
        <f t="shared" si="230"/>
        <v>130636.37720227987</v>
      </c>
      <c r="EW206" s="1">
        <f t="shared" si="230"/>
        <v>52184.312498060055</v>
      </c>
      <c r="EX206" s="1">
        <f t="shared" si="230"/>
        <v>62498.459064709954</v>
      </c>
      <c r="EY206" s="1">
        <f t="shared" si="230"/>
        <v>70216.487183689955</v>
      </c>
      <c r="EZ206" s="1">
        <f t="shared" si="230"/>
        <v>63959.168369300198</v>
      </c>
      <c r="FA206" s="1">
        <f t="shared" si="230"/>
        <v>186061.27562301001</v>
      </c>
      <c r="FB206" s="1">
        <f>+FB172</f>
        <v>152462.97756195001</v>
      </c>
      <c r="FC206" s="1">
        <f t="shared" ref="FC206:FJ206" si="231">+FC172-FB172</f>
        <v>136305.07778726998</v>
      </c>
      <c r="FD206" s="1">
        <f t="shared" si="231"/>
        <v>68349.077397610003</v>
      </c>
      <c r="FE206" s="1">
        <f t="shared" si="231"/>
        <v>154368.8258892899</v>
      </c>
      <c r="FF206" s="1">
        <f t="shared" si="231"/>
        <v>143642.45427679998</v>
      </c>
      <c r="FG206" s="1">
        <f t="shared" si="231"/>
        <v>133514.46493702999</v>
      </c>
      <c r="FH206" s="1">
        <f t="shared" si="231"/>
        <v>148192.08058293024</v>
      </c>
      <c r="FI206" s="1">
        <f t="shared" si="231"/>
        <v>94384.441012739902</v>
      </c>
      <c r="FJ206" s="1">
        <f t="shared" si="231"/>
        <v>101796.31880926981</v>
      </c>
      <c r="FK206" s="1">
        <f t="shared" si="207"/>
        <v>80134.979853870347</v>
      </c>
      <c r="FL206" s="1">
        <f t="shared" si="207"/>
        <v>64443.267699159682</v>
      </c>
      <c r="FM206" s="1">
        <f t="shared" si="207"/>
        <v>185178.96824130998</v>
      </c>
      <c r="FN206" s="1">
        <f t="shared" si="196"/>
        <v>126306.96776333</v>
      </c>
      <c r="FO206" s="1">
        <f t="shared" ref="FO206:FY206" si="232">+FO172-FN172</f>
        <v>243403.10817483001</v>
      </c>
      <c r="FP206" s="1">
        <f t="shared" si="232"/>
        <v>118389.00492904003</v>
      </c>
      <c r="FQ206" s="1">
        <f t="shared" si="232"/>
        <v>80666.531866330071</v>
      </c>
      <c r="FR206" s="1">
        <f t="shared" si="232"/>
        <v>77939.90820236993</v>
      </c>
      <c r="FS206" s="1">
        <f t="shared" si="232"/>
        <v>92637.475585439941</v>
      </c>
      <c r="FT206" s="1">
        <f t="shared" si="232"/>
        <v>412254.75504702004</v>
      </c>
      <c r="FU206" s="1">
        <f t="shared" si="232"/>
        <v>187430.62597323977</v>
      </c>
      <c r="FV206" s="1">
        <f t="shared" si="232"/>
        <v>234040.04201397998</v>
      </c>
      <c r="FW206" s="1">
        <f t="shared" si="232"/>
        <v>300895.19076423021</v>
      </c>
      <c r="FX206" s="1">
        <f t="shared" si="232"/>
        <v>176375.97871635994</v>
      </c>
      <c r="FY206" s="1">
        <f t="shared" si="232"/>
        <v>144234.88722905004</v>
      </c>
      <c r="FZ206" s="1">
        <f t="shared" si="198"/>
        <v>274448.00319207</v>
      </c>
      <c r="GA206" s="1">
        <f t="shared" ref="GA206:GK206" si="233">+GA172-FZ172</f>
        <v>122839.51621671999</v>
      </c>
      <c r="GB206" s="1">
        <f t="shared" si="233"/>
        <v>365199.13138560992</v>
      </c>
      <c r="GC206" s="1">
        <f t="shared" si="233"/>
        <v>364459.66526490008</v>
      </c>
      <c r="GD206" s="1">
        <f t="shared" si="233"/>
        <v>191126.41959902993</v>
      </c>
      <c r="GE206" s="1">
        <f t="shared" si="233"/>
        <v>298354.96754866</v>
      </c>
      <c r="GF206" s="1">
        <f t="shared" si="233"/>
        <v>196174.07677696995</v>
      </c>
      <c r="GG206" s="1">
        <f t="shared" si="233"/>
        <v>346122.76927465037</v>
      </c>
      <c r="GH206" s="1">
        <f t="shared" si="233"/>
        <v>443079.35741203977</v>
      </c>
      <c r="GI206" s="1">
        <f t="shared" si="233"/>
        <v>179179.0153874401</v>
      </c>
      <c r="GJ206" s="1">
        <f t="shared" si="233"/>
        <v>216758.07786601083</v>
      </c>
      <c r="GK206" s="1">
        <f t="shared" si="233"/>
        <v>274939.88020516885</v>
      </c>
      <c r="GL206" s="1">
        <f t="shared" si="200"/>
        <v>243208.43208992999</v>
      </c>
      <c r="GM206" s="1">
        <f t="shared" ref="GM206:GW206" si="234">+GM172-GL172</f>
        <v>454753.39824922004</v>
      </c>
      <c r="GN206" s="1">
        <f t="shared" si="234"/>
        <v>195768.87585865997</v>
      </c>
      <c r="GO206" s="1">
        <f t="shared" si="234"/>
        <v>184143.86567354982</v>
      </c>
      <c r="GP206" s="1">
        <f t="shared" si="234"/>
        <v>145260.04586110008</v>
      </c>
      <c r="GQ206" s="1">
        <f t="shared" si="234"/>
        <v>114228.68277908023</v>
      </c>
      <c r="GR206" s="1">
        <f t="shared" si="234"/>
        <v>96453.297884249827</v>
      </c>
      <c r="GS206" s="1">
        <f t="shared" si="234"/>
        <v>73619.265508270124</v>
      </c>
      <c r="GT206" s="1">
        <f t="shared" si="234"/>
        <v>97422.843862459762</v>
      </c>
      <c r="GU206" s="1">
        <f t="shared" si="234"/>
        <v>82222.74076991016</v>
      </c>
      <c r="GV206" s="1">
        <f t="shared" si="234"/>
        <v>68129.509188279975</v>
      </c>
      <c r="GW206" s="1">
        <f t="shared" si="234"/>
        <v>101697.63671945012</v>
      </c>
      <c r="GX206" s="1">
        <f t="shared" si="202"/>
        <v>103661.59287763</v>
      </c>
      <c r="GY206" s="1">
        <f t="shared" ref="GY206:HI206" si="235">+GY172-GX172</f>
        <v>160872.13564939002</v>
      </c>
      <c r="GZ206" s="1">
        <f t="shared" si="235"/>
        <v>149133.80077895999</v>
      </c>
      <c r="HA206" s="1">
        <f t="shared" si="235"/>
        <v>128805.33343775995</v>
      </c>
      <c r="HB206" s="1">
        <f t="shared" si="235"/>
        <v>82824.370549940038</v>
      </c>
      <c r="HC206" s="1">
        <f t="shared" si="235"/>
        <v>90144.717784689972</v>
      </c>
      <c r="HD206" s="1">
        <f t="shared" si="235"/>
        <v>72140.877507400117</v>
      </c>
      <c r="HE206" s="1">
        <f t="shared" si="235"/>
        <v>90031.240465829847</v>
      </c>
      <c r="HF206" s="1">
        <f t="shared" si="235"/>
        <v>72380.438084020047</v>
      </c>
      <c r="HG206" s="1">
        <f t="shared" si="235"/>
        <v>72538.598482219968</v>
      </c>
      <c r="HH206" s="1">
        <f t="shared" si="235"/>
        <v>72224.97720675997</v>
      </c>
      <c r="HI206" s="1">
        <f t="shared" si="235"/>
        <v>76301.250191250117</v>
      </c>
      <c r="HJ206" s="1">
        <f t="shared" si="204"/>
        <v>96032.384347059997</v>
      </c>
      <c r="HK206" s="1">
        <f t="shared" ref="HK206:HU206" si="236">+HK172-HJ172</f>
        <v>70366.806484600005</v>
      </c>
      <c r="HL206" s="1">
        <f t="shared" si="236"/>
        <v>95144.212107130006</v>
      </c>
      <c r="HM206" s="1">
        <f t="shared" si="236"/>
        <v>76134.744402490003</v>
      </c>
      <c r="HN206" s="1">
        <f t="shared" si="236"/>
        <v>127075.89288827998</v>
      </c>
      <c r="HO206" s="1">
        <f t="shared" si="236"/>
        <v>115417.30237098003</v>
      </c>
      <c r="HP206" s="1">
        <f t="shared" si="236"/>
        <v>85458.48917788011</v>
      </c>
      <c r="HQ206" s="1">
        <f t="shared" si="236"/>
        <v>102649.69919716986</v>
      </c>
      <c r="HR206" s="1">
        <f t="shared" si="236"/>
        <v>87828.176227129996</v>
      </c>
      <c r="HS206" s="1">
        <f t="shared" si="236"/>
        <v>108230.79839472007</v>
      </c>
      <c r="HT206" s="1">
        <f t="shared" si="236"/>
        <v>123263.82170673995</v>
      </c>
      <c r="HU206" s="1">
        <f t="shared" si="236"/>
        <v>135161.04870220018</v>
      </c>
      <c r="HV206" s="1">
        <f t="shared" ref="HV206:JF206" si="237">+HV172</f>
        <v>153849.49441470002</v>
      </c>
      <c r="HW206" s="1">
        <f t="shared" si="237"/>
        <v>190164.26713378</v>
      </c>
      <c r="HX206" s="1">
        <f t="shared" si="237"/>
        <v>282642.90055317001</v>
      </c>
      <c r="HY206" s="1">
        <f t="shared" si="237"/>
        <v>357293.16446459998</v>
      </c>
      <c r="HZ206" s="1">
        <f t="shared" si="237"/>
        <v>513323.13197896996</v>
      </c>
      <c r="IA206" s="1">
        <f t="shared" si="237"/>
        <v>616624.95686646993</v>
      </c>
      <c r="IB206" s="1">
        <f t="shared" si="237"/>
        <v>777316.31808687001</v>
      </c>
      <c r="IC206" s="1">
        <f t="shared" si="237"/>
        <v>952348.6421455401</v>
      </c>
      <c r="ID206" s="1">
        <f t="shared" si="237"/>
        <v>1074428.2086249101</v>
      </c>
      <c r="IE206" s="1">
        <f t="shared" si="237"/>
        <v>1182054.61847728</v>
      </c>
      <c r="IF206" s="1">
        <f t="shared" si="237"/>
        <v>1280427.4207500801</v>
      </c>
      <c r="IG206" s="1">
        <f t="shared" si="237"/>
        <v>1377521.1334693001</v>
      </c>
      <c r="IH206" s="1">
        <f t="shared" si="237"/>
        <v>81228.0788684</v>
      </c>
      <c r="II206" s="1">
        <f t="shared" si="237"/>
        <v>181858.85940578999</v>
      </c>
      <c r="IJ206" s="1">
        <f t="shared" si="237"/>
        <v>317008.72114831</v>
      </c>
      <c r="IK206" s="1">
        <f t="shared" si="237"/>
        <v>432830.76989184006</v>
      </c>
      <c r="IL206" s="1">
        <f t="shared" si="237"/>
        <v>529595.15537167003</v>
      </c>
      <c r="IM206" s="1">
        <f t="shared" si="237"/>
        <v>628898.67649857001</v>
      </c>
      <c r="IN206" s="1">
        <f t="shared" si="237"/>
        <v>748819.26545777009</v>
      </c>
      <c r="IO206" s="1">
        <f t="shared" si="237"/>
        <v>877327.24799070996</v>
      </c>
      <c r="IP206" s="1">
        <f t="shared" si="237"/>
        <v>958815.25596952997</v>
      </c>
      <c r="IQ206" s="1">
        <f t="shared" si="237"/>
        <v>1032231.93999631</v>
      </c>
      <c r="IR206" s="1">
        <f t="shared" si="237"/>
        <v>1101189.7716981201</v>
      </c>
      <c r="IS206" s="1">
        <f t="shared" si="237"/>
        <v>1348100.6902022699</v>
      </c>
      <c r="IT206" s="1">
        <f t="shared" si="237"/>
        <v>185491.85178155001</v>
      </c>
      <c r="IU206" s="1">
        <f t="shared" si="237"/>
        <v>384896.02914269996</v>
      </c>
      <c r="IV206" s="1">
        <f t="shared" si="237"/>
        <v>750457.83778500999</v>
      </c>
      <c r="IW206" s="1">
        <f t="shared" si="237"/>
        <v>1090373.2820395399</v>
      </c>
      <c r="IX206" s="1">
        <f t="shared" si="237"/>
        <v>1473306.49568122</v>
      </c>
      <c r="IY206" s="1">
        <f t="shared" si="237"/>
        <v>1637612.7501031999</v>
      </c>
      <c r="IZ206" s="1">
        <f t="shared" si="237"/>
        <v>1798972.5366638</v>
      </c>
      <c r="JA206" s="1">
        <f t="shared" si="237"/>
        <v>1915244</v>
      </c>
      <c r="JB206" s="1">
        <f t="shared" si="237"/>
        <v>2049767.5029478699</v>
      </c>
      <c r="JC206" s="1">
        <f t="shared" si="237"/>
        <v>2147030.7103228001</v>
      </c>
      <c r="JD206" s="1">
        <f t="shared" si="237"/>
        <v>2267174.5964303301</v>
      </c>
      <c r="JE206" s="1">
        <f t="shared" si="237"/>
        <v>2428246.7598060998</v>
      </c>
      <c r="JF206" s="1">
        <f t="shared" si="237"/>
        <v>172580.17128041002</v>
      </c>
    </row>
    <row r="207" spans="1:266" ht="12.9" customHeight="1" x14ac:dyDescent="0.2">
      <c r="A207" s="23" t="s">
        <v>201</v>
      </c>
      <c r="Z207" s="74"/>
      <c r="AA207" s="1"/>
      <c r="AC207" s="1"/>
      <c r="AD207" s="1"/>
      <c r="AE207" s="1"/>
      <c r="AF207" s="1"/>
      <c r="AG207" s="1"/>
      <c r="AH207" s="1"/>
      <c r="AI207" s="1"/>
      <c r="AJ207" s="1"/>
      <c r="AK207" s="1"/>
      <c r="AL207" s="74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74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74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74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74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>
        <f t="shared" si="207"/>
        <v>23050.085752070008</v>
      </c>
      <c r="FL207" s="1">
        <f t="shared" si="207"/>
        <v>22899.149247859983</v>
      </c>
      <c r="FM207" s="1">
        <f t="shared" si="207"/>
        <v>24298.326368050009</v>
      </c>
      <c r="FN207" s="1">
        <f t="shared" si="196"/>
        <v>24804.52753001</v>
      </c>
      <c r="FO207" s="1">
        <f t="shared" ref="FO207:FY207" si="238">+FO173-FN173</f>
        <v>23013.263267359998</v>
      </c>
      <c r="FP207" s="1">
        <f t="shared" si="238"/>
        <v>25437.313606110001</v>
      </c>
      <c r="FQ207" s="1">
        <f t="shared" si="238"/>
        <v>25198.636026259992</v>
      </c>
      <c r="FR207" s="1">
        <f t="shared" si="238"/>
        <v>25930.462683700011</v>
      </c>
      <c r="FS207" s="1">
        <f t="shared" si="238"/>
        <v>25167.420783480004</v>
      </c>
      <c r="FT207" s="1">
        <f t="shared" si="238"/>
        <v>26169.706154760002</v>
      </c>
      <c r="FU207" s="1">
        <f t="shared" si="238"/>
        <v>26321.82473955999</v>
      </c>
      <c r="FV207" s="1">
        <f t="shared" si="238"/>
        <v>26380.373042399995</v>
      </c>
      <c r="FW207" s="1">
        <f t="shared" si="238"/>
        <v>28266.355794800009</v>
      </c>
      <c r="FX207" s="1">
        <f t="shared" si="238"/>
        <v>27720.995200199977</v>
      </c>
      <c r="FY207" s="1">
        <f t="shared" si="238"/>
        <v>28953.966927990026</v>
      </c>
      <c r="FZ207" s="1">
        <f t="shared" si="198"/>
        <v>29581.1516606</v>
      </c>
      <c r="GA207" s="1">
        <f t="shared" ref="GA207:GK207" si="239">+GA173-FZ173</f>
        <v>14715.806042399992</v>
      </c>
      <c r="GB207" s="1">
        <f t="shared" si="239"/>
        <v>23384.518597000002</v>
      </c>
      <c r="GC207" s="1">
        <f t="shared" si="239"/>
        <v>13668.367370000007</v>
      </c>
      <c r="GD207" s="1">
        <f t="shared" si="239"/>
        <v>20893.987037030005</v>
      </c>
      <c r="GE207" s="1">
        <f t="shared" si="239"/>
        <v>20503.439123659991</v>
      </c>
      <c r="GF207" s="1">
        <f t="shared" si="239"/>
        <v>20760.419322870002</v>
      </c>
      <c r="GG207" s="1">
        <f t="shared" si="239"/>
        <v>21182.965947690012</v>
      </c>
      <c r="GH207" s="1">
        <f t="shared" si="239"/>
        <v>19076.225485039991</v>
      </c>
      <c r="GI207" s="1">
        <f t="shared" si="239"/>
        <v>21476.881346440001</v>
      </c>
      <c r="GJ207" s="1">
        <f t="shared" si="239"/>
        <v>20568.874290420004</v>
      </c>
      <c r="GK207" s="1">
        <f t="shared" si="239"/>
        <v>21601.810782169981</v>
      </c>
      <c r="GL207" s="1">
        <f t="shared" si="200"/>
        <v>21747.726688999999</v>
      </c>
      <c r="GM207" s="1">
        <f t="shared" ref="GM207:GW207" si="240">+GM173-GL173</f>
        <v>20172.245653000002</v>
      </c>
      <c r="GN207" s="1">
        <f t="shared" si="240"/>
        <v>25760.36400400001</v>
      </c>
      <c r="GO207" s="1">
        <f t="shared" si="240"/>
        <v>38189.882804999987</v>
      </c>
      <c r="GP207" s="1">
        <f t="shared" si="240"/>
        <v>44820.014396000013</v>
      </c>
      <c r="GQ207" s="1">
        <f t="shared" si="240"/>
        <v>-20533.640670990004</v>
      </c>
      <c r="GR207" s="1">
        <f t="shared" si="240"/>
        <v>22945.721226999987</v>
      </c>
      <c r="GS207" s="1">
        <f t="shared" si="240"/>
        <v>17912.109219000005</v>
      </c>
      <c r="GT207" s="1">
        <f t="shared" si="240"/>
        <v>21458.194204410014</v>
      </c>
      <c r="GU207" s="1">
        <f t="shared" si="240"/>
        <v>23045.277103</v>
      </c>
      <c r="GV207" s="1">
        <f t="shared" si="240"/>
        <v>23029.992237999977</v>
      </c>
      <c r="GW207" s="1">
        <f t="shared" si="240"/>
        <v>26772.16287900001</v>
      </c>
      <c r="GX207" s="1">
        <f t="shared" si="202"/>
        <v>24545.810215000001</v>
      </c>
      <c r="GY207" s="1">
        <f t="shared" ref="GY207:HI207" si="241">+GY173-GX173</f>
        <v>22098.455328020002</v>
      </c>
      <c r="GZ207" s="1">
        <f t="shared" si="241"/>
        <v>24934.172624980005</v>
      </c>
      <c r="HA207" s="1">
        <f t="shared" si="241"/>
        <v>24049.261182000002</v>
      </c>
      <c r="HB207" s="1">
        <f t="shared" si="241"/>
        <v>25531.452821999992</v>
      </c>
      <c r="HC207" s="1">
        <f t="shared" si="241"/>
        <v>24737.396539999987</v>
      </c>
      <c r="HD207" s="1">
        <f t="shared" si="241"/>
        <v>25881.064459000016</v>
      </c>
      <c r="HE207" s="1">
        <f t="shared" si="241"/>
        <v>26384.789269000001</v>
      </c>
      <c r="HF207" s="1">
        <f t="shared" si="241"/>
        <v>25665.251287669991</v>
      </c>
      <c r="HG207" s="1">
        <f t="shared" si="241"/>
        <v>27226.37439099999</v>
      </c>
      <c r="HH207" s="1">
        <f t="shared" si="241"/>
        <v>26596.329080610012</v>
      </c>
      <c r="HI207" s="1">
        <f t="shared" si="241"/>
        <v>27638.163792999985</v>
      </c>
      <c r="HJ207" s="1">
        <f t="shared" si="204"/>
        <v>27588.247714000001</v>
      </c>
      <c r="HK207" s="1">
        <f t="shared" ref="HK207:HU207" si="242">+HK173-HJ173</f>
        <v>25150.525144999996</v>
      </c>
      <c r="HL207" s="1">
        <f t="shared" si="242"/>
        <v>27951.418528000002</v>
      </c>
      <c r="HM207" s="1">
        <f t="shared" si="242"/>
        <v>26969.216960999998</v>
      </c>
      <c r="HN207" s="1">
        <f t="shared" si="242"/>
        <v>27754.846959000017</v>
      </c>
      <c r="HO207" s="1">
        <f t="shared" si="242"/>
        <v>27349.729807999975</v>
      </c>
      <c r="HP207" s="1">
        <f t="shared" si="242"/>
        <v>28587.933383000025</v>
      </c>
      <c r="HQ207" s="1">
        <f t="shared" si="242"/>
        <v>28741.13190399998</v>
      </c>
      <c r="HR207" s="1">
        <f t="shared" si="242"/>
        <v>27963.974061999994</v>
      </c>
      <c r="HS207" s="1">
        <f t="shared" si="242"/>
        <v>29323.573140000022</v>
      </c>
      <c r="HT207" s="1">
        <f t="shared" si="242"/>
        <v>28931.12681300001</v>
      </c>
      <c r="HU207" s="1">
        <f t="shared" si="242"/>
        <v>30432.683268999972</v>
      </c>
      <c r="HV207" s="1">
        <f t="shared" ref="HV207:JF207" si="243">+HV173</f>
        <v>32394.337650000001</v>
      </c>
      <c r="HW207" s="1">
        <f t="shared" si="243"/>
        <v>41711.184926000002</v>
      </c>
      <c r="HX207" s="1">
        <f t="shared" si="243"/>
        <v>63809.066763000003</v>
      </c>
      <c r="HY207" s="1">
        <f t="shared" si="243"/>
        <v>85493.721210999996</v>
      </c>
      <c r="HZ207" s="1">
        <f t="shared" si="243"/>
        <v>107984.979121</v>
      </c>
      <c r="IA207" s="1">
        <f t="shared" si="243"/>
        <v>129728.046775</v>
      </c>
      <c r="IB207" s="1">
        <f t="shared" si="243"/>
        <v>152317.20267</v>
      </c>
      <c r="IC207" s="1">
        <f t="shared" si="243"/>
        <v>175292.13524500001</v>
      </c>
      <c r="ID207" s="1">
        <f t="shared" si="243"/>
        <v>197930.33160288</v>
      </c>
      <c r="IE207" s="1">
        <f t="shared" si="243"/>
        <v>221729.97773387999</v>
      </c>
      <c r="IF207" s="1">
        <f t="shared" si="243"/>
        <v>245197.54897288</v>
      </c>
      <c r="IG207" s="1">
        <f t="shared" si="243"/>
        <v>269762.32630376</v>
      </c>
      <c r="IH207" s="1">
        <f t="shared" si="243"/>
        <v>24616.201035999999</v>
      </c>
      <c r="II207" s="1">
        <f t="shared" si="243"/>
        <v>47633.906845999998</v>
      </c>
      <c r="IJ207" s="1">
        <f t="shared" si="243"/>
        <v>72322.82870304001</v>
      </c>
      <c r="IK207" s="1">
        <f t="shared" si="243"/>
        <v>95821.383078040002</v>
      </c>
      <c r="IL207" s="1">
        <f t="shared" si="243"/>
        <v>120135.90688504001</v>
      </c>
      <c r="IM207" s="1">
        <f t="shared" si="243"/>
        <v>145195.25004632</v>
      </c>
      <c r="IN207" s="1">
        <f t="shared" si="243"/>
        <v>170881.63887132</v>
      </c>
      <c r="IO207" s="1">
        <f t="shared" si="243"/>
        <v>197205.28063232001</v>
      </c>
      <c r="IP207" s="1">
        <f t="shared" si="243"/>
        <v>222412.78124074001</v>
      </c>
      <c r="IQ207" s="1">
        <f t="shared" si="243"/>
        <v>249809.35110474</v>
      </c>
      <c r="IR207" s="1">
        <f t="shared" si="243"/>
        <v>276230.43266274</v>
      </c>
      <c r="IS207" s="1">
        <f t="shared" si="243"/>
        <v>303641.83514053997</v>
      </c>
      <c r="IT207" s="1">
        <f t="shared" si="243"/>
        <v>27727.278029000001</v>
      </c>
      <c r="IU207" s="1">
        <f t="shared" si="243"/>
        <v>53250.257389999999</v>
      </c>
      <c r="IV207" s="1">
        <f t="shared" si="243"/>
        <v>81059.751186479989</v>
      </c>
      <c r="IW207" s="1">
        <f t="shared" si="243"/>
        <v>108176.80289248</v>
      </c>
      <c r="IX207" s="1">
        <f t="shared" si="243"/>
        <v>137308.02947047999</v>
      </c>
      <c r="IY207" s="1">
        <f t="shared" si="243"/>
        <v>166452.35913971</v>
      </c>
      <c r="IZ207" s="1">
        <f t="shared" si="243"/>
        <v>196482.10143871</v>
      </c>
      <c r="JA207" s="1">
        <f t="shared" si="243"/>
        <v>227510</v>
      </c>
      <c r="JB207" s="1">
        <f t="shared" si="243"/>
        <v>257551.52978613999</v>
      </c>
      <c r="JC207" s="1">
        <f t="shared" si="243"/>
        <v>289015.05828063999</v>
      </c>
      <c r="JD207" s="1">
        <f t="shared" si="243"/>
        <v>320091.60813663999</v>
      </c>
      <c r="JE207" s="1">
        <f t="shared" si="243"/>
        <v>352691.19703928998</v>
      </c>
      <c r="JF207" s="1">
        <f t="shared" si="243"/>
        <v>32430.041735999999</v>
      </c>
    </row>
    <row r="208" spans="1:266" ht="12.9" customHeight="1" x14ac:dyDescent="0.2">
      <c r="A208" s="23" t="s">
        <v>202</v>
      </c>
      <c r="Z208" s="74"/>
      <c r="AA208" s="1"/>
      <c r="AC208" s="1"/>
      <c r="AD208" s="1"/>
      <c r="AE208" s="1"/>
      <c r="AF208" s="1"/>
      <c r="AG208" s="1"/>
      <c r="AH208" s="1"/>
      <c r="AI208" s="1"/>
      <c r="AJ208" s="1"/>
      <c r="AK208" s="1"/>
      <c r="AL208" s="74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74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74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74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74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>
        <f t="shared" si="207"/>
        <v>57084.894101800164</v>
      </c>
      <c r="FL208" s="1">
        <f t="shared" si="207"/>
        <v>41544.118451299844</v>
      </c>
      <c r="FM208" s="1">
        <f t="shared" si="207"/>
        <v>160880.64187326003</v>
      </c>
      <c r="FN208" s="1">
        <f t="shared" si="196"/>
        <v>101502.44023332</v>
      </c>
      <c r="FO208" s="1">
        <f t="shared" ref="FO208:FY208" si="244">+FO174-FN174</f>
        <v>220389.84490746999</v>
      </c>
      <c r="FP208" s="1">
        <f t="shared" si="244"/>
        <v>92951.691322930041</v>
      </c>
      <c r="FQ208" s="1">
        <f t="shared" si="244"/>
        <v>55467.895840070094</v>
      </c>
      <c r="FR208" s="1">
        <f t="shared" si="244"/>
        <v>52009.445518669905</v>
      </c>
      <c r="FS208" s="1">
        <f t="shared" si="244"/>
        <v>67470.054801959952</v>
      </c>
      <c r="FT208" s="1">
        <f t="shared" si="244"/>
        <v>386085.04889226006</v>
      </c>
      <c r="FU208" s="1">
        <f t="shared" si="244"/>
        <v>161108.80123367987</v>
      </c>
      <c r="FV208" s="1">
        <f t="shared" si="244"/>
        <v>207659.66897157999</v>
      </c>
      <c r="FW208" s="1">
        <f t="shared" si="244"/>
        <v>272628.83496943</v>
      </c>
      <c r="FX208" s="1">
        <f t="shared" si="244"/>
        <v>148654.98351616017</v>
      </c>
      <c r="FY208" s="1">
        <f t="shared" si="244"/>
        <v>115280.92030105996</v>
      </c>
      <c r="FZ208" s="1">
        <f t="shared" si="198"/>
        <v>244866.85153146999</v>
      </c>
      <c r="GA208" s="1">
        <f t="shared" ref="GA208:GK208" si="245">+GA174-FZ174</f>
        <v>108123.71017432</v>
      </c>
      <c r="GB208" s="1">
        <f t="shared" si="245"/>
        <v>341814.61278860993</v>
      </c>
      <c r="GC208" s="1">
        <f t="shared" si="245"/>
        <v>350791.29789490008</v>
      </c>
      <c r="GD208" s="1">
        <f t="shared" si="245"/>
        <v>170232.432562</v>
      </c>
      <c r="GE208" s="1">
        <f t="shared" si="245"/>
        <v>277851.52842499991</v>
      </c>
      <c r="GF208" s="1">
        <f t="shared" si="245"/>
        <v>175413.65745409997</v>
      </c>
      <c r="GG208" s="1">
        <f t="shared" si="245"/>
        <v>324939.80332696019</v>
      </c>
      <c r="GH208" s="1">
        <f t="shared" si="245"/>
        <v>424003.13192700013</v>
      </c>
      <c r="GI208" s="1">
        <f t="shared" si="245"/>
        <v>157702.13404099969</v>
      </c>
      <c r="GJ208" s="1">
        <f t="shared" si="245"/>
        <v>196189.20357559109</v>
      </c>
      <c r="GK208" s="1">
        <f t="shared" si="245"/>
        <v>253338.06942299893</v>
      </c>
      <c r="GL208" s="1">
        <f t="shared" si="200"/>
        <v>221460.70540092999</v>
      </c>
      <c r="GM208" s="1">
        <f t="shared" ref="GM208:GW208" si="246">+GM174-GL174</f>
        <v>434581.15259622002</v>
      </c>
      <c r="GN208" s="1">
        <f t="shared" si="246"/>
        <v>170008.51185466</v>
      </c>
      <c r="GO208" s="1">
        <f t="shared" si="246"/>
        <v>145953.98286854988</v>
      </c>
      <c r="GP208" s="1">
        <f t="shared" si="246"/>
        <v>100440.03146510001</v>
      </c>
      <c r="GQ208" s="1">
        <f t="shared" si="246"/>
        <v>134762.32345007011</v>
      </c>
      <c r="GR208" s="1">
        <f t="shared" si="246"/>
        <v>73507.576657250058</v>
      </c>
      <c r="GS208" s="1">
        <f t="shared" si="246"/>
        <v>55707.156289269915</v>
      </c>
      <c r="GT208" s="1">
        <f t="shared" si="246"/>
        <v>75964.649658049922</v>
      </c>
      <c r="GU208" s="1">
        <f t="shared" si="246"/>
        <v>59177.463666910073</v>
      </c>
      <c r="GV208" s="1">
        <f t="shared" si="246"/>
        <v>45099.51695027994</v>
      </c>
      <c r="GW208" s="1">
        <f t="shared" si="246"/>
        <v>74925.47384045017</v>
      </c>
      <c r="GX208" s="1">
        <f t="shared" si="202"/>
        <v>79115.782662629994</v>
      </c>
      <c r="GY208" s="1">
        <f t="shared" ref="GY208:HI208" si="247">+GY174-GX174</f>
        <v>138773.68032137002</v>
      </c>
      <c r="GZ208" s="1">
        <f t="shared" si="247"/>
        <v>124199.62815397998</v>
      </c>
      <c r="HA208" s="1">
        <f t="shared" si="247"/>
        <v>104756.07225576002</v>
      </c>
      <c r="HB208" s="1">
        <f t="shared" si="247"/>
        <v>57292.917727939959</v>
      </c>
      <c r="HC208" s="1">
        <f t="shared" si="247"/>
        <v>65407.321244689985</v>
      </c>
      <c r="HD208" s="1">
        <f t="shared" si="247"/>
        <v>46259.813048400101</v>
      </c>
      <c r="HE208" s="1">
        <f t="shared" si="247"/>
        <v>63646.451196829905</v>
      </c>
      <c r="HF208" s="1">
        <f t="shared" si="247"/>
        <v>46715.186796350055</v>
      </c>
      <c r="HG208" s="1">
        <f t="shared" si="247"/>
        <v>45312.224091219949</v>
      </c>
      <c r="HH208" s="1">
        <f t="shared" si="247"/>
        <v>45628.648126150016</v>
      </c>
      <c r="HI208" s="1">
        <f t="shared" si="247"/>
        <v>48663.086398250074</v>
      </c>
      <c r="HJ208" s="1">
        <f t="shared" si="204"/>
        <v>68444.136633059999</v>
      </c>
      <c r="HK208" s="1">
        <f t="shared" ref="HK208:HU208" si="248">+HK174-HJ174</f>
        <v>45216.281339599998</v>
      </c>
      <c r="HL208" s="1">
        <f t="shared" si="248"/>
        <v>67192.793579130011</v>
      </c>
      <c r="HM208" s="1">
        <f t="shared" si="248"/>
        <v>49165.527441490005</v>
      </c>
      <c r="HN208" s="1">
        <f t="shared" si="248"/>
        <v>99321.045929279964</v>
      </c>
      <c r="HO208" s="1">
        <f t="shared" si="248"/>
        <v>88067.57256298</v>
      </c>
      <c r="HP208" s="1">
        <f t="shared" si="248"/>
        <v>56870.555794880143</v>
      </c>
      <c r="HQ208" s="1">
        <f t="shared" si="248"/>
        <v>73908.567293169908</v>
      </c>
      <c r="HR208" s="1">
        <f t="shared" si="248"/>
        <v>59864.202165129944</v>
      </c>
      <c r="HS208" s="1">
        <f t="shared" si="248"/>
        <v>78907.225254720077</v>
      </c>
      <c r="HT208" s="1">
        <f t="shared" si="248"/>
        <v>94332.694893739885</v>
      </c>
      <c r="HU208" s="1">
        <f t="shared" si="248"/>
        <v>104728.36543320015</v>
      </c>
      <c r="HV208" s="1">
        <f t="shared" ref="HV208:JF208" si="249">+HV174</f>
        <v>121455.1567647</v>
      </c>
      <c r="HW208" s="1">
        <f t="shared" si="249"/>
        <v>148453.08220778001</v>
      </c>
      <c r="HX208" s="1">
        <f t="shared" si="249"/>
        <v>218833.83379017</v>
      </c>
      <c r="HY208" s="1">
        <f t="shared" si="249"/>
        <v>271799.44325359998</v>
      </c>
      <c r="HZ208" s="1">
        <f t="shared" si="249"/>
        <v>405338.15285796998</v>
      </c>
      <c r="IA208" s="1">
        <f t="shared" si="249"/>
        <v>486896.91009147</v>
      </c>
      <c r="IB208" s="1">
        <f t="shared" si="249"/>
        <v>624999.11541686999</v>
      </c>
      <c r="IC208" s="1">
        <f t="shared" si="249"/>
        <v>777056.50690054009</v>
      </c>
      <c r="ID208" s="1">
        <f t="shared" si="249"/>
        <v>876497.87702203006</v>
      </c>
      <c r="IE208" s="1">
        <f t="shared" si="249"/>
        <v>960324.64074339997</v>
      </c>
      <c r="IF208" s="1">
        <f t="shared" si="249"/>
        <v>1035229.8717772</v>
      </c>
      <c r="IG208" s="1">
        <f t="shared" si="249"/>
        <v>1107758.8071655401</v>
      </c>
      <c r="IH208" s="1">
        <f t="shared" si="249"/>
        <v>56611.877832400001</v>
      </c>
      <c r="II208" s="1">
        <f t="shared" si="249"/>
        <v>134224.95255978999</v>
      </c>
      <c r="IJ208" s="1">
        <f t="shared" si="249"/>
        <v>244685.89244527</v>
      </c>
      <c r="IK208" s="1">
        <f t="shared" si="249"/>
        <v>337009.38681380003</v>
      </c>
      <c r="IL208" s="1">
        <f t="shared" si="249"/>
        <v>409459.24848662998</v>
      </c>
      <c r="IM208" s="1">
        <f t="shared" si="249"/>
        <v>483703.42645224999</v>
      </c>
      <c r="IN208" s="1">
        <f t="shared" si="249"/>
        <v>577937.62658645003</v>
      </c>
      <c r="IO208" s="1">
        <f t="shared" si="249"/>
        <v>680121.96735838999</v>
      </c>
      <c r="IP208" s="1">
        <f t="shared" si="249"/>
        <v>736402.47472879</v>
      </c>
      <c r="IQ208" s="1">
        <f t="shared" si="249"/>
        <v>782422.58889156999</v>
      </c>
      <c r="IR208" s="1">
        <f t="shared" si="249"/>
        <v>824959.33903538005</v>
      </c>
      <c r="IS208" s="1">
        <f t="shared" si="249"/>
        <v>1044458.85506173</v>
      </c>
      <c r="IT208" s="1">
        <f t="shared" si="249"/>
        <v>157764.57375255</v>
      </c>
      <c r="IU208" s="1">
        <f t="shared" si="249"/>
        <v>331645.77175269998</v>
      </c>
      <c r="IV208" s="1">
        <f t="shared" si="249"/>
        <v>669398.08659852995</v>
      </c>
      <c r="IW208" s="1">
        <f t="shared" si="249"/>
        <v>982196.47914705996</v>
      </c>
      <c r="IX208" s="1">
        <f t="shared" si="249"/>
        <v>1335998.4662107399</v>
      </c>
      <c r="IY208" s="1">
        <f t="shared" si="249"/>
        <v>1471160.3909634899</v>
      </c>
      <c r="IZ208" s="1">
        <f t="shared" si="249"/>
        <v>1602490.43522509</v>
      </c>
      <c r="JA208" s="1">
        <f t="shared" si="249"/>
        <v>1687734</v>
      </c>
      <c r="JB208" s="1">
        <f t="shared" si="249"/>
        <v>1792215.97316173</v>
      </c>
      <c r="JC208" s="1">
        <f t="shared" si="249"/>
        <v>1858015.65204216</v>
      </c>
      <c r="JD208" s="1">
        <f t="shared" si="249"/>
        <v>1947082.9882936899</v>
      </c>
      <c r="JE208" s="1">
        <f t="shared" si="249"/>
        <v>2075555.5627668099</v>
      </c>
      <c r="JF208" s="1">
        <f t="shared" si="249"/>
        <v>140150.12954441001</v>
      </c>
    </row>
    <row r="209" spans="1:266" ht="12.9" customHeight="1" x14ac:dyDescent="0.2">
      <c r="A209" s="31" t="s">
        <v>172</v>
      </c>
      <c r="Z209" s="10">
        <f t="shared" ref="Z209:CK209" si="250">+Z203-Z206</f>
        <v>15888</v>
      </c>
      <c r="AA209" s="10">
        <f t="shared" si="250"/>
        <v>14527</v>
      </c>
      <c r="AB209" s="10">
        <f t="shared" si="250"/>
        <v>14859</v>
      </c>
      <c r="AC209" s="10">
        <f t="shared" si="250"/>
        <v>14784</v>
      </c>
      <c r="AD209" s="10">
        <f t="shared" si="250"/>
        <v>17135</v>
      </c>
      <c r="AE209" s="10">
        <f t="shared" si="250"/>
        <v>18898</v>
      </c>
      <c r="AF209" s="10">
        <f t="shared" si="250"/>
        <v>14407</v>
      </c>
      <c r="AG209" s="10">
        <f t="shared" si="250"/>
        <v>11007</v>
      </c>
      <c r="AH209" s="10">
        <f t="shared" si="250"/>
        <v>-7317</v>
      </c>
      <c r="AI209" s="10">
        <f t="shared" si="250"/>
        <v>14103</v>
      </c>
      <c r="AJ209" s="10">
        <f t="shared" si="250"/>
        <v>14503</v>
      </c>
      <c r="AK209" s="10">
        <f t="shared" si="250"/>
        <v>15303</v>
      </c>
      <c r="AL209" s="10">
        <f t="shared" si="250"/>
        <v>12351</v>
      </c>
      <c r="AM209" s="10">
        <f t="shared" si="250"/>
        <v>11770</v>
      </c>
      <c r="AN209" s="10">
        <f t="shared" si="250"/>
        <v>14388</v>
      </c>
      <c r="AO209" s="10">
        <f t="shared" si="250"/>
        <v>9960</v>
      </c>
      <c r="AP209" s="10">
        <f t="shared" si="250"/>
        <v>11207</v>
      </c>
      <c r="AQ209" s="10">
        <f t="shared" si="250"/>
        <v>13299</v>
      </c>
      <c r="AR209" s="10">
        <f t="shared" si="250"/>
        <v>11721.71030124987</v>
      </c>
      <c r="AS209" s="10">
        <f t="shared" si="250"/>
        <v>13958.039529370028</v>
      </c>
      <c r="AT209" s="10">
        <f t="shared" si="250"/>
        <v>13046.847965150257</v>
      </c>
      <c r="AU209" s="10">
        <f t="shared" si="250"/>
        <v>12433.173157369543</v>
      </c>
      <c r="AV209" s="10">
        <f t="shared" si="250"/>
        <v>25105.117536820413</v>
      </c>
      <c r="AW209" s="10">
        <f t="shared" si="250"/>
        <v>17281.786913909949</v>
      </c>
      <c r="AX209" s="10">
        <f t="shared" si="250"/>
        <v>13100.169118090002</v>
      </c>
      <c r="AY209" s="10">
        <f t="shared" si="250"/>
        <v>12854.11690761998</v>
      </c>
      <c r="AZ209" s="10">
        <f t="shared" si="250"/>
        <v>15289.300906850011</v>
      </c>
      <c r="BA209" s="10">
        <f t="shared" si="250"/>
        <v>11935.62457313019</v>
      </c>
      <c r="BB209" s="10">
        <f t="shared" si="250"/>
        <v>12583.566703079909</v>
      </c>
      <c r="BC209" s="10">
        <f t="shared" si="250"/>
        <v>13795.789347349899</v>
      </c>
      <c r="BD209" s="10">
        <f t="shared" si="250"/>
        <v>13653.687380210118</v>
      </c>
      <c r="BE209" s="10">
        <f t="shared" si="250"/>
        <v>13241.606325069908</v>
      </c>
      <c r="BF209" s="10">
        <f t="shared" si="250"/>
        <v>15193.508401360101</v>
      </c>
      <c r="BG209" s="10">
        <f t="shared" si="250"/>
        <v>16147.005856559874</v>
      </c>
      <c r="BH209" s="10">
        <f t="shared" si="250"/>
        <v>16739.779885440046</v>
      </c>
      <c r="BI209" s="10">
        <f t="shared" si="250"/>
        <v>16520.844595239963</v>
      </c>
      <c r="BJ209" s="10">
        <f t="shared" si="250"/>
        <v>15864.474003719999</v>
      </c>
      <c r="BK209" s="10">
        <f t="shared" si="250"/>
        <v>15073.923518360007</v>
      </c>
      <c r="BL209" s="10">
        <f t="shared" si="250"/>
        <v>17346.740194189995</v>
      </c>
      <c r="BM209" s="10">
        <f t="shared" si="250"/>
        <v>15646.539940989991</v>
      </c>
      <c r="BN209" s="10">
        <f t="shared" si="250"/>
        <v>16744.921414700031</v>
      </c>
      <c r="BO209" s="10">
        <f t="shared" si="250"/>
        <v>15977.577670399987</v>
      </c>
      <c r="BP209" s="10">
        <f t="shared" si="250"/>
        <v>16914.966747009996</v>
      </c>
      <c r="BQ209" s="10">
        <f t="shared" si="250"/>
        <v>17430.454675429879</v>
      </c>
      <c r="BR209" s="10">
        <f t="shared" si="250"/>
        <v>18804.230655650026</v>
      </c>
      <c r="BS209" s="10">
        <f t="shared" si="250"/>
        <v>19766.353536810115</v>
      </c>
      <c r="BT209" s="10">
        <f t="shared" si="250"/>
        <v>19599.775309669989</v>
      </c>
      <c r="BU209" s="10">
        <f t="shared" si="250"/>
        <v>20208.194285539881</v>
      </c>
      <c r="BV209" s="10">
        <f t="shared" si="250"/>
        <v>20380.39903076</v>
      </c>
      <c r="BW209" s="10">
        <f t="shared" si="250"/>
        <v>18277.20144665</v>
      </c>
      <c r="BX209" s="10">
        <f t="shared" si="250"/>
        <v>20771.338694689985</v>
      </c>
      <c r="BY209" s="10">
        <f t="shared" si="250"/>
        <v>18819.41876770003</v>
      </c>
      <c r="BZ209" s="10">
        <f t="shared" si="250"/>
        <v>20290.641512419999</v>
      </c>
      <c r="CA209" s="10">
        <f t="shared" si="250"/>
        <v>20603.880892630114</v>
      </c>
      <c r="CB209" s="10">
        <f t="shared" si="250"/>
        <v>21815.820404699887</v>
      </c>
      <c r="CC209" s="10">
        <f t="shared" si="250"/>
        <v>21600.731886959984</v>
      </c>
      <c r="CD209" s="10">
        <f t="shared" si="250"/>
        <v>21455.82129485003</v>
      </c>
      <c r="CE209" s="10">
        <f t="shared" si="250"/>
        <v>22719.226767779968</v>
      </c>
      <c r="CF209" s="10">
        <f t="shared" si="250"/>
        <v>22845.786927480076</v>
      </c>
      <c r="CG209" s="10">
        <f t="shared" si="250"/>
        <v>23095.559013239865</v>
      </c>
      <c r="CH209" s="10">
        <f t="shared" si="250"/>
        <v>23280.675100790002</v>
      </c>
      <c r="CI209" s="10">
        <f t="shared" si="250"/>
        <v>21148.316560169966</v>
      </c>
      <c r="CJ209" s="10">
        <f t="shared" si="250"/>
        <v>24225.82574875003</v>
      </c>
      <c r="CK209" s="10">
        <f t="shared" si="250"/>
        <v>22673.122499639983</v>
      </c>
      <c r="CL209" s="10">
        <f t="shared" ref="CL209:EW209" si="251">+CL203-CL206</f>
        <v>23371.25650047003</v>
      </c>
      <c r="CM209" s="10">
        <f t="shared" si="251"/>
        <v>22913.348026419975</v>
      </c>
      <c r="CN209" s="10">
        <f t="shared" si="251"/>
        <v>24107.493976020021</v>
      </c>
      <c r="CO209" s="10">
        <f t="shared" si="251"/>
        <v>25161.117834269971</v>
      </c>
      <c r="CP209" s="10">
        <f t="shared" si="251"/>
        <v>26603.191001189989</v>
      </c>
      <c r="CQ209" s="10">
        <f t="shared" si="251"/>
        <v>25341.397695539956</v>
      </c>
      <c r="CR209" s="10">
        <f t="shared" si="251"/>
        <v>25974.234177460079</v>
      </c>
      <c r="CS209" s="10">
        <f t="shared" si="251"/>
        <v>30699.511261750013</v>
      </c>
      <c r="CT209" s="10">
        <f t="shared" si="251"/>
        <v>19964.807817230001</v>
      </c>
      <c r="CU209" s="10">
        <f t="shared" si="251"/>
        <v>21361.671735000011</v>
      </c>
      <c r="CV209" s="10">
        <f t="shared" si="251"/>
        <v>21955.914662029987</v>
      </c>
      <c r="CW209" s="10">
        <f t="shared" si="251"/>
        <v>22111.35257653</v>
      </c>
      <c r="CX209" s="10">
        <f t="shared" si="251"/>
        <v>22463.12111409998</v>
      </c>
      <c r="CY209" s="10">
        <f t="shared" si="251"/>
        <v>22793.457127060043</v>
      </c>
      <c r="CZ209" s="10">
        <f t="shared" si="251"/>
        <v>25418.940360109875</v>
      </c>
      <c r="DA209" s="10">
        <f t="shared" si="251"/>
        <v>24397.976595579967</v>
      </c>
      <c r="DB209" s="10">
        <f t="shared" si="251"/>
        <v>26325.489795710135</v>
      </c>
      <c r="DC209" s="10">
        <f t="shared" si="251"/>
        <v>30973.403670219996</v>
      </c>
      <c r="DD209" s="10">
        <f t="shared" si="251"/>
        <v>27699.401378339855</v>
      </c>
      <c r="DE209" s="10">
        <f t="shared" si="251"/>
        <v>9079.3895944799879</v>
      </c>
      <c r="DF209" s="10">
        <f t="shared" si="251"/>
        <v>17795.463743929991</v>
      </c>
      <c r="DG209" s="10">
        <f t="shared" si="251"/>
        <v>17567.064593290001</v>
      </c>
      <c r="DH209" s="10">
        <f t="shared" si="251"/>
        <v>21845.471037079988</v>
      </c>
      <c r="DI209" s="10">
        <f t="shared" si="251"/>
        <v>18217.607990350021</v>
      </c>
      <c r="DJ209" s="10">
        <f t="shared" si="251"/>
        <v>18696.665939470025</v>
      </c>
      <c r="DK209" s="10">
        <f t="shared" si="251"/>
        <v>19406.750904529938</v>
      </c>
      <c r="DL209" s="10">
        <f t="shared" si="251"/>
        <v>19966.510459030105</v>
      </c>
      <c r="DM209" s="10">
        <f t="shared" si="251"/>
        <v>19632.033915139938</v>
      </c>
      <c r="DN209" s="10">
        <f t="shared" si="251"/>
        <v>21026.155097569979</v>
      </c>
      <c r="DO209" s="10">
        <f t="shared" si="251"/>
        <v>21958.282144980098</v>
      </c>
      <c r="DP209" s="10">
        <f t="shared" si="251"/>
        <v>21848.583122129901</v>
      </c>
      <c r="DQ209" s="10">
        <f t="shared" si="251"/>
        <v>22777.485374039854</v>
      </c>
      <c r="DR209" s="10">
        <f t="shared" si="251"/>
        <v>21530.706498439991</v>
      </c>
      <c r="DS209" s="10">
        <f t="shared" si="251"/>
        <v>20832.175098540014</v>
      </c>
      <c r="DT209" s="10">
        <f t="shared" si="251"/>
        <v>24945.55714794001</v>
      </c>
      <c r="DU209" s="10">
        <f t="shared" si="251"/>
        <v>21881.631357799983</v>
      </c>
      <c r="DV209" s="10">
        <f t="shared" si="251"/>
        <v>22577.666173060017</v>
      </c>
      <c r="DW209" s="10">
        <f t="shared" si="251"/>
        <v>23321.925458489859</v>
      </c>
      <c r="DX209" s="10">
        <f t="shared" si="251"/>
        <v>23342.006377180223</v>
      </c>
      <c r="DY209" s="10">
        <f t="shared" si="251"/>
        <v>24637.62690319994</v>
      </c>
      <c r="DZ209" s="10">
        <f t="shared" si="251"/>
        <v>24866.856015379948</v>
      </c>
      <c r="EA209" s="10">
        <f t="shared" si="251"/>
        <v>25409.077725350042</v>
      </c>
      <c r="EB209" s="10">
        <f t="shared" si="251"/>
        <v>22089.423607780249</v>
      </c>
      <c r="EC209" s="10">
        <f t="shared" si="251"/>
        <v>-25205.258756060153</v>
      </c>
      <c r="ED209" s="10">
        <f t="shared" si="251"/>
        <v>22212.907442689997</v>
      </c>
      <c r="EE209" s="10">
        <f t="shared" si="251"/>
        <v>21661.888535790007</v>
      </c>
      <c r="EF209" s="10">
        <f t="shared" si="251"/>
        <v>23918.116341120025</v>
      </c>
      <c r="EG209" s="10">
        <f t="shared" si="251"/>
        <v>22729.289991660014</v>
      </c>
      <c r="EH209" s="10">
        <f t="shared" si="251"/>
        <v>24847.91033581004</v>
      </c>
      <c r="EI209" s="10">
        <f t="shared" si="251"/>
        <v>23353.634816949896</v>
      </c>
      <c r="EJ209" s="10">
        <f t="shared" si="251"/>
        <v>22673.064014860021</v>
      </c>
      <c r="EK209" s="10">
        <f t="shared" si="251"/>
        <v>24297.752042699954</v>
      </c>
      <c r="EL209" s="10">
        <f t="shared" si="251"/>
        <v>21661.080421960098</v>
      </c>
      <c r="EM209" s="10">
        <f t="shared" si="251"/>
        <v>24715.487636950333</v>
      </c>
      <c r="EN209" s="10">
        <f t="shared" si="251"/>
        <v>24817.964870589552</v>
      </c>
      <c r="EO209" s="10">
        <f t="shared" si="251"/>
        <v>26510.527480440098</v>
      </c>
      <c r="EP209" s="10">
        <f t="shared" si="251"/>
        <v>24570.96530774</v>
      </c>
      <c r="EQ209" s="10">
        <f t="shared" si="251"/>
        <v>20345.884798089945</v>
      </c>
      <c r="ER209" s="10">
        <f t="shared" si="251"/>
        <v>27091.426139979973</v>
      </c>
      <c r="ES209" s="10">
        <f t="shared" si="251"/>
        <v>25178.75514953013</v>
      </c>
      <c r="ET209" s="10">
        <f t="shared" si="251"/>
        <v>23220.853685849987</v>
      </c>
      <c r="EU209" s="10">
        <f t="shared" si="251"/>
        <v>23581.538426769897</v>
      </c>
      <c r="EV209" s="10">
        <f t="shared" si="251"/>
        <v>22948.704667090205</v>
      </c>
      <c r="EW209" s="10">
        <f t="shared" si="251"/>
        <v>24305.047032069881</v>
      </c>
      <c r="EX209" s="10">
        <f t="shared" ref="EX209:HI209" si="252">+EX203-EX206</f>
        <v>25948.072483320022</v>
      </c>
      <c r="EY209" s="10">
        <f t="shared" si="252"/>
        <v>26776.67494996998</v>
      </c>
      <c r="EZ209" s="10">
        <f t="shared" si="252"/>
        <v>27193.144487219863</v>
      </c>
      <c r="FA209" s="10">
        <f t="shared" si="252"/>
        <v>27471.311229940038</v>
      </c>
      <c r="FB209" s="10">
        <f t="shared" si="252"/>
        <v>27621.641735189973</v>
      </c>
      <c r="FC209" s="10">
        <f t="shared" si="252"/>
        <v>25807.909583330009</v>
      </c>
      <c r="FD209" s="10">
        <f t="shared" si="252"/>
        <v>28499.883915890008</v>
      </c>
      <c r="FE209" s="10">
        <f t="shared" si="252"/>
        <v>30620.060306470201</v>
      </c>
      <c r="FF209" s="10">
        <f t="shared" si="252"/>
        <v>28446.470789069834</v>
      </c>
      <c r="FG209" s="10">
        <f t="shared" si="252"/>
        <v>28484.629478699993</v>
      </c>
      <c r="FH209" s="10">
        <f t="shared" si="252"/>
        <v>28652.097295409767</v>
      </c>
      <c r="FI209" s="10">
        <f t="shared" si="252"/>
        <v>29501.981398170115</v>
      </c>
      <c r="FJ209" s="10">
        <f t="shared" si="252"/>
        <v>33049.550711420248</v>
      </c>
      <c r="FK209" s="10">
        <f t="shared" si="252"/>
        <v>31650.229590209667</v>
      </c>
      <c r="FL209" s="10">
        <f t="shared" si="252"/>
        <v>33463.879572370322</v>
      </c>
      <c r="FM209" s="10">
        <f t="shared" si="252"/>
        <v>36349.657804870047</v>
      </c>
      <c r="FN209" s="10">
        <f t="shared" si="252"/>
        <v>33924.502178130002</v>
      </c>
      <c r="FO209" s="10">
        <f t="shared" si="252"/>
        <v>36315.523306299845</v>
      </c>
      <c r="FP209" s="10">
        <f t="shared" si="252"/>
        <v>33918.204536290083</v>
      </c>
      <c r="FQ209" s="10">
        <f t="shared" si="252"/>
        <v>36983.3197749299</v>
      </c>
      <c r="FR209" s="10">
        <f t="shared" si="252"/>
        <v>34716.527519420255</v>
      </c>
      <c r="FS209" s="10">
        <f t="shared" si="252"/>
        <v>36507.091771850013</v>
      </c>
      <c r="FT209" s="10">
        <f t="shared" si="252"/>
        <v>37208.207963560009</v>
      </c>
      <c r="FU209" s="10">
        <f t="shared" si="252"/>
        <v>39842.170822880231</v>
      </c>
      <c r="FV209" s="10">
        <f t="shared" si="252"/>
        <v>41649.068851969903</v>
      </c>
      <c r="FW209" s="10">
        <f t="shared" si="252"/>
        <v>52688.405156029388</v>
      </c>
      <c r="FX209" s="10">
        <f t="shared" si="252"/>
        <v>43338.863601890393</v>
      </c>
      <c r="FY209" s="10">
        <f t="shared" si="252"/>
        <v>45255.871597229503</v>
      </c>
      <c r="FZ209" s="10">
        <f t="shared" si="252"/>
        <v>44347.996288909984</v>
      </c>
      <c r="GA209" s="10">
        <f t="shared" si="252"/>
        <v>21550.311389920011</v>
      </c>
      <c r="GB209" s="10">
        <f t="shared" si="252"/>
        <v>35957.994704250246</v>
      </c>
      <c r="GC209" s="10">
        <f t="shared" si="252"/>
        <v>30406.454706529737</v>
      </c>
      <c r="GD209" s="10">
        <f t="shared" si="252"/>
        <v>32972.674784460105</v>
      </c>
      <c r="GE209" s="10">
        <f t="shared" si="252"/>
        <v>31319.618876340101</v>
      </c>
      <c r="GF209" s="10">
        <f t="shared" si="252"/>
        <v>34405.680715129944</v>
      </c>
      <c r="GG209" s="10">
        <f t="shared" si="252"/>
        <v>35122.33286854974</v>
      </c>
      <c r="GH209" s="10">
        <f t="shared" si="252"/>
        <v>33644.662315720227</v>
      </c>
      <c r="GI209" s="10">
        <f t="shared" si="252"/>
        <v>32211.527859559748</v>
      </c>
      <c r="GJ209" s="10">
        <f t="shared" si="252"/>
        <v>37347.149902089033</v>
      </c>
      <c r="GK209" s="10">
        <f t="shared" si="252"/>
        <v>33951.979516831227</v>
      </c>
      <c r="GL209" s="10">
        <f t="shared" si="252"/>
        <v>31725.417366750014</v>
      </c>
      <c r="GM209" s="10">
        <f t="shared" si="252"/>
        <v>31691.939770320139</v>
      </c>
      <c r="GN209" s="10">
        <f t="shared" si="252"/>
        <v>35738.243475379888</v>
      </c>
      <c r="GO209" s="10">
        <f t="shared" si="252"/>
        <v>29861.998045380111</v>
      </c>
      <c r="GP209" s="10">
        <f t="shared" si="252"/>
        <v>39308.359625600046</v>
      </c>
      <c r="GQ209" s="10">
        <f t="shared" si="252"/>
        <v>26291.058296509553</v>
      </c>
      <c r="GR209" s="10">
        <f t="shared" si="252"/>
        <v>37507.793861680198</v>
      </c>
      <c r="GS209" s="10">
        <f t="shared" si="252"/>
        <v>32065.306323299883</v>
      </c>
      <c r="GT209" s="10">
        <f t="shared" si="252"/>
        <v>33668.666858420242</v>
      </c>
      <c r="GU209" s="10">
        <f t="shared" si="252"/>
        <v>38507.641417200211</v>
      </c>
      <c r="GV209" s="10">
        <f t="shared" si="252"/>
        <v>37379.217701879796</v>
      </c>
      <c r="GW209" s="10">
        <f t="shared" si="252"/>
        <v>28758.012883349555</v>
      </c>
      <c r="GX209" s="10">
        <f t="shared" si="252"/>
        <v>33450.95324860001</v>
      </c>
      <c r="GY209" s="10">
        <f t="shared" si="252"/>
        <v>26084.204722379975</v>
      </c>
      <c r="GZ209" s="10">
        <f t="shared" si="252"/>
        <v>39201.334992649965</v>
      </c>
      <c r="HA209" s="10">
        <f t="shared" si="252"/>
        <v>30970.911956040014</v>
      </c>
      <c r="HB209" s="10">
        <f t="shared" si="252"/>
        <v>34594.860062279971</v>
      </c>
      <c r="HC209" s="10">
        <f t="shared" si="252"/>
        <v>34140.121708080056</v>
      </c>
      <c r="HD209" s="10">
        <f t="shared" si="252"/>
        <v>32676.405698439921</v>
      </c>
      <c r="HE209" s="10">
        <f t="shared" si="252"/>
        <v>36272.708517360152</v>
      </c>
      <c r="HF209" s="10">
        <f t="shared" si="252"/>
        <v>36442.368359860033</v>
      </c>
      <c r="HG209" s="10">
        <f t="shared" si="252"/>
        <v>35437.681915219873</v>
      </c>
      <c r="HH209" s="10">
        <f t="shared" si="252"/>
        <v>34947.576739420067</v>
      </c>
      <c r="HI209" s="10">
        <f t="shared" si="252"/>
        <v>36030.928115640068</v>
      </c>
      <c r="HJ209" s="10">
        <f t="shared" ref="HJ209:JF209" si="253">+HJ203-HJ206</f>
        <v>35291.414423170005</v>
      </c>
      <c r="HK209" s="10">
        <f t="shared" si="253"/>
        <v>30663.696124989976</v>
      </c>
      <c r="HL209" s="10">
        <f t="shared" si="253"/>
        <v>34825.672053399991</v>
      </c>
      <c r="HM209" s="10">
        <f t="shared" si="253"/>
        <v>36299.338820070057</v>
      </c>
      <c r="HN209" s="10">
        <f t="shared" si="253"/>
        <v>44383.451747099985</v>
      </c>
      <c r="HO209" s="10">
        <f t="shared" si="253"/>
        <v>32750.43247905001</v>
      </c>
      <c r="HP209" s="10">
        <f t="shared" si="253"/>
        <v>37164.693473959924</v>
      </c>
      <c r="HQ209" s="10">
        <f t="shared" si="253"/>
        <v>37164.041808600072</v>
      </c>
      <c r="HR209" s="10">
        <f t="shared" si="253"/>
        <v>38845.359256149968</v>
      </c>
      <c r="HS209" s="10">
        <f t="shared" si="253"/>
        <v>41330.033677880187</v>
      </c>
      <c r="HT209" s="10">
        <f t="shared" si="253"/>
        <v>35525.174434249988</v>
      </c>
      <c r="HU209" s="10">
        <f t="shared" si="253"/>
        <v>43260.233121679397</v>
      </c>
      <c r="HV209" s="10">
        <f t="shared" si="253"/>
        <v>43241.216786179983</v>
      </c>
      <c r="HW209" s="10">
        <f t="shared" si="253"/>
        <v>64975.558090000006</v>
      </c>
      <c r="HX209" s="10">
        <f t="shared" si="253"/>
        <v>100950.54196066002</v>
      </c>
      <c r="HY209" s="10">
        <f t="shared" si="253"/>
        <v>134794.33104111004</v>
      </c>
      <c r="HZ209" s="10">
        <f t="shared" si="253"/>
        <v>168211.63609173003</v>
      </c>
      <c r="IA209" s="10">
        <f t="shared" si="253"/>
        <v>196765.59923150996</v>
      </c>
      <c r="IB209" s="10">
        <f t="shared" si="253"/>
        <v>222921.83802676992</v>
      </c>
      <c r="IC209" s="10">
        <f t="shared" si="253"/>
        <v>259588.07893040986</v>
      </c>
      <c r="ID209" s="10">
        <f t="shared" si="253"/>
        <v>293873.45600201003</v>
      </c>
      <c r="IE209" s="10">
        <f t="shared" si="253"/>
        <v>330900.29199625994</v>
      </c>
      <c r="IF209" s="10">
        <f t="shared" si="253"/>
        <v>361168.93261275999</v>
      </c>
      <c r="IG209" s="10">
        <f t="shared" si="253"/>
        <v>397111.66544619994</v>
      </c>
      <c r="IH209" s="10">
        <f t="shared" si="253"/>
        <v>34520.858290939999</v>
      </c>
      <c r="II209" s="10">
        <f t="shared" si="253"/>
        <v>64028.639579550014</v>
      </c>
      <c r="IJ209" s="10">
        <f t="shared" si="253"/>
        <v>98705.878081490053</v>
      </c>
      <c r="IK209" s="10">
        <f t="shared" si="253"/>
        <v>124200.94523454993</v>
      </c>
      <c r="IL209" s="10">
        <f t="shared" si="253"/>
        <v>155707.30974117003</v>
      </c>
      <c r="IM209" s="10">
        <f t="shared" si="253"/>
        <v>188101.22583201004</v>
      </c>
      <c r="IN209" s="10">
        <f t="shared" si="253"/>
        <v>222508.84521680966</v>
      </c>
      <c r="IO209" s="10">
        <f t="shared" si="253"/>
        <v>254130.86506431014</v>
      </c>
      <c r="IP209" s="10">
        <f t="shared" si="253"/>
        <v>285808.67417724989</v>
      </c>
      <c r="IQ209" s="10">
        <f t="shared" si="253"/>
        <v>317056.49509803997</v>
      </c>
      <c r="IR209" s="10">
        <f t="shared" si="253"/>
        <v>347533.81117248</v>
      </c>
      <c r="IS209" s="10">
        <f t="shared" si="253"/>
        <v>376006.17724799993</v>
      </c>
      <c r="IT209" s="10">
        <f t="shared" si="253"/>
        <v>34865.327092239982</v>
      </c>
      <c r="IU209" s="10">
        <f t="shared" si="253"/>
        <v>44241.868998030026</v>
      </c>
      <c r="IV209" s="10">
        <f t="shared" si="253"/>
        <v>60822.414930099971</v>
      </c>
      <c r="IW209" s="10">
        <f t="shared" si="253"/>
        <v>110596.16664821003</v>
      </c>
      <c r="IX209" s="10">
        <f t="shared" si="253"/>
        <v>156702.49497950007</v>
      </c>
      <c r="IY209" s="10">
        <f t="shared" si="253"/>
        <v>190194.82616764004</v>
      </c>
      <c r="IZ209" s="10">
        <f t="shared" si="253"/>
        <v>240542.98749353993</v>
      </c>
      <c r="JA209" s="10">
        <f t="shared" si="253"/>
        <v>282002</v>
      </c>
      <c r="JB209" s="10">
        <f t="shared" si="253"/>
        <v>319232.40723512019</v>
      </c>
      <c r="JC209" s="10">
        <f t="shared" si="253"/>
        <v>358553.03881967999</v>
      </c>
      <c r="JD209" s="10">
        <f t="shared" si="253"/>
        <v>393084.62392453989</v>
      </c>
      <c r="JE209" s="10">
        <f t="shared" si="253"/>
        <v>439962.20406687027</v>
      </c>
      <c r="JF209" s="10">
        <f t="shared" si="253"/>
        <v>52073.168106549972</v>
      </c>
    </row>
    <row r="210" spans="1:266" ht="12.9" customHeight="1" x14ac:dyDescent="0.2">
      <c r="A210" s="23" t="s">
        <v>203</v>
      </c>
      <c r="Z210" s="74">
        <f>+Z176</f>
        <v>2251</v>
      </c>
      <c r="AA210" s="1">
        <f t="shared" ref="AA210:AK210" si="254">+AA176-Z176</f>
        <v>2434</v>
      </c>
      <c r="AB210" s="1">
        <f t="shared" si="254"/>
        <v>2129</v>
      </c>
      <c r="AC210" s="1">
        <f t="shared" si="254"/>
        <v>2301</v>
      </c>
      <c r="AD210" s="1">
        <f t="shared" si="254"/>
        <v>2320</v>
      </c>
      <c r="AE210" s="1">
        <f t="shared" si="254"/>
        <v>2060</v>
      </c>
      <c r="AF210" s="1">
        <f t="shared" si="254"/>
        <v>2275</v>
      </c>
      <c r="AG210" s="1">
        <f t="shared" si="254"/>
        <v>2686</v>
      </c>
      <c r="AH210" s="1">
        <f t="shared" si="254"/>
        <v>-756</v>
      </c>
      <c r="AI210" s="1">
        <f t="shared" si="254"/>
        <v>2132</v>
      </c>
      <c r="AJ210" s="1">
        <f t="shared" si="254"/>
        <v>2146</v>
      </c>
      <c r="AK210" s="1">
        <f t="shared" si="254"/>
        <v>2223</v>
      </c>
      <c r="AL210" s="74">
        <f>+AL176</f>
        <v>2207</v>
      </c>
      <c r="AM210" s="1">
        <f t="shared" ref="AM210:AW210" si="255">+AM176-AL176</f>
        <v>2198</v>
      </c>
      <c r="AN210" s="1">
        <f t="shared" si="255"/>
        <v>1925</v>
      </c>
      <c r="AO210" s="1">
        <f t="shared" si="255"/>
        <v>1782</v>
      </c>
      <c r="AP210" s="1">
        <f t="shared" si="255"/>
        <v>1980</v>
      </c>
      <c r="AQ210" s="1">
        <f t="shared" si="255"/>
        <v>2094</v>
      </c>
      <c r="AR210" s="1">
        <f t="shared" si="255"/>
        <v>2694.6207790000008</v>
      </c>
      <c r="AS210" s="1">
        <f t="shared" si="255"/>
        <v>2131.2457519999989</v>
      </c>
      <c r="AT210" s="1">
        <f t="shared" si="255"/>
        <v>2285.3507223000015</v>
      </c>
      <c r="AU210" s="1">
        <f t="shared" si="255"/>
        <v>2930.5283769999987</v>
      </c>
      <c r="AV210" s="1">
        <f t="shared" si="255"/>
        <v>3109.9321931999984</v>
      </c>
      <c r="AW210" s="1">
        <f t="shared" si="255"/>
        <v>2994.3643388000019</v>
      </c>
      <c r="AX210" s="74">
        <f>+AX176</f>
        <v>2159.9622171300002</v>
      </c>
      <c r="AY210" s="1">
        <f t="shared" ref="AY210:BI210" si="256">+AY176-AX176</f>
        <v>2510.4111674199999</v>
      </c>
      <c r="AZ210" s="1">
        <f t="shared" si="256"/>
        <v>2768.5891489199985</v>
      </c>
      <c r="BA210" s="1">
        <f t="shared" si="256"/>
        <v>2751.6012833800023</v>
      </c>
      <c r="BB210" s="1">
        <f t="shared" si="256"/>
        <v>2686.4222982299998</v>
      </c>
      <c r="BC210" s="1">
        <f t="shared" si="256"/>
        <v>3203.5595679999988</v>
      </c>
      <c r="BD210" s="1">
        <f t="shared" si="256"/>
        <v>3126.7813249999999</v>
      </c>
      <c r="BE210" s="1">
        <f t="shared" si="256"/>
        <v>3289.5274179000007</v>
      </c>
      <c r="BF210" s="1">
        <f t="shared" si="256"/>
        <v>3381.9056991200014</v>
      </c>
      <c r="BG210" s="1">
        <f t="shared" si="256"/>
        <v>3229.9754799999973</v>
      </c>
      <c r="BH210" s="1">
        <f t="shared" si="256"/>
        <v>4163.6140330000017</v>
      </c>
      <c r="BI210" s="1">
        <f t="shared" si="256"/>
        <v>3577.6503618999996</v>
      </c>
      <c r="BJ210" s="74">
        <f>+BJ176</f>
        <v>4014.3955080000001</v>
      </c>
      <c r="BK210" s="1">
        <f t="shared" ref="BK210:BU210" si="257">+BK176-BJ176</f>
        <v>4195.7648960000006</v>
      </c>
      <c r="BL210" s="1">
        <f t="shared" si="257"/>
        <v>4243.90445</v>
      </c>
      <c r="BM210" s="1">
        <f t="shared" si="257"/>
        <v>4041.7714510000005</v>
      </c>
      <c r="BN210" s="1">
        <f t="shared" si="257"/>
        <v>4010.0609336999987</v>
      </c>
      <c r="BO210" s="1">
        <f t="shared" si="257"/>
        <v>4123.429683549999</v>
      </c>
      <c r="BP210" s="1">
        <f t="shared" si="257"/>
        <v>3637.2757372000015</v>
      </c>
      <c r="BQ210" s="1">
        <f t="shared" si="257"/>
        <v>3701.6747310000101</v>
      </c>
      <c r="BR210" s="1">
        <f t="shared" si="257"/>
        <v>4139.5043460999914</v>
      </c>
      <c r="BS210" s="1">
        <f t="shared" si="257"/>
        <v>4474.9547420000017</v>
      </c>
      <c r="BT210" s="1">
        <f t="shared" si="257"/>
        <v>4646.3833929999964</v>
      </c>
      <c r="BU210" s="1">
        <f t="shared" si="257"/>
        <v>4620.537402000009</v>
      </c>
      <c r="BV210" s="74">
        <f>+BV176</f>
        <v>4477.6980890000004</v>
      </c>
      <c r="BW210" s="1">
        <f t="shared" ref="BW210:CG210" si="258">+BW176-BV176</f>
        <v>4625.3636909000006</v>
      </c>
      <c r="BX210" s="1">
        <f t="shared" si="258"/>
        <v>4972.9700739499986</v>
      </c>
      <c r="BY210" s="1">
        <f t="shared" si="258"/>
        <v>4512.2939281399995</v>
      </c>
      <c r="BZ210" s="1">
        <f t="shared" si="258"/>
        <v>5395.1894005700015</v>
      </c>
      <c r="CA210" s="1">
        <f t="shared" si="258"/>
        <v>5274.8191741499977</v>
      </c>
      <c r="CB210" s="1">
        <f t="shared" si="258"/>
        <v>5140.6206231600045</v>
      </c>
      <c r="CC210" s="1">
        <f t="shared" si="258"/>
        <v>5264.0503400199887</v>
      </c>
      <c r="CD210" s="1">
        <f t="shared" si="258"/>
        <v>5253.4714244899951</v>
      </c>
      <c r="CE210" s="1">
        <f t="shared" si="258"/>
        <v>5649.7898874600141</v>
      </c>
      <c r="CF210" s="1">
        <f t="shared" si="258"/>
        <v>6334.872359119996</v>
      </c>
      <c r="CG210" s="1">
        <f t="shared" si="258"/>
        <v>6060.0545481800145</v>
      </c>
      <c r="CH210" s="74">
        <f>+CH176</f>
        <v>5992.4879668100002</v>
      </c>
      <c r="CI210" s="1">
        <f t="shared" ref="CI210:CS210" si="259">+CI176-CH176</f>
        <v>6136.2991882499991</v>
      </c>
      <c r="CJ210" s="1">
        <f t="shared" si="259"/>
        <v>6409.759310559999</v>
      </c>
      <c r="CK210" s="1">
        <f t="shared" si="259"/>
        <v>4661.4138026000001</v>
      </c>
      <c r="CL210" s="1">
        <f t="shared" si="259"/>
        <v>6338.7953927000017</v>
      </c>
      <c r="CM210" s="1">
        <f t="shared" si="259"/>
        <v>5627.6835186299977</v>
      </c>
      <c r="CN210" s="1">
        <f t="shared" si="259"/>
        <v>6215.2556961800001</v>
      </c>
      <c r="CO210" s="1">
        <f t="shared" si="259"/>
        <v>6347.8472876800151</v>
      </c>
      <c r="CP210" s="1">
        <f t="shared" si="259"/>
        <v>8898.771372649986</v>
      </c>
      <c r="CQ210" s="1">
        <f t="shared" si="259"/>
        <v>7992.7890972000023</v>
      </c>
      <c r="CR210" s="1">
        <f t="shared" si="259"/>
        <v>7426.5440539799893</v>
      </c>
      <c r="CS210" s="1">
        <f t="shared" si="259"/>
        <v>9007.3360018700041</v>
      </c>
      <c r="CT210" s="1">
        <f>+CT176</f>
        <v>5614.3546890499993</v>
      </c>
      <c r="CU210" s="1">
        <f t="shared" ref="CU210:DE210" si="260">+CU176-CT176</f>
        <v>5871.6514986200009</v>
      </c>
      <c r="CV210" s="1">
        <f t="shared" si="260"/>
        <v>4999.8363293999992</v>
      </c>
      <c r="CW210" s="1">
        <f t="shared" si="260"/>
        <v>5953.6029719500002</v>
      </c>
      <c r="CX210" s="1">
        <f t="shared" si="260"/>
        <v>5790.6217519599995</v>
      </c>
      <c r="CY210" s="1">
        <f t="shared" si="260"/>
        <v>5715.1593503500008</v>
      </c>
      <c r="CZ210" s="1">
        <f t="shared" si="260"/>
        <v>6586.3177694100013</v>
      </c>
      <c r="DA210" s="1">
        <f t="shared" si="260"/>
        <v>6178.7435320000004</v>
      </c>
      <c r="DB210" s="1">
        <f t="shared" si="260"/>
        <v>6286.2111043499899</v>
      </c>
      <c r="DC210" s="1">
        <f t="shared" si="260"/>
        <v>6658.0347620500106</v>
      </c>
      <c r="DD210" s="1">
        <f t="shared" si="260"/>
        <v>6703.5437951299973</v>
      </c>
      <c r="DE210" s="1">
        <f t="shared" si="260"/>
        <v>5521.3487082600041</v>
      </c>
      <c r="DF210" s="1">
        <f>+DF176</f>
        <v>4006.8795023700009</v>
      </c>
      <c r="DG210" s="1">
        <f t="shared" ref="DG210:DQ210" si="261">+DG176-DF176</f>
        <v>4056.9460745099991</v>
      </c>
      <c r="DH210" s="1">
        <f t="shared" si="261"/>
        <v>4745.3027536</v>
      </c>
      <c r="DI210" s="1">
        <f t="shared" si="261"/>
        <v>4388.7222772799996</v>
      </c>
      <c r="DJ210" s="1">
        <f t="shared" si="261"/>
        <v>4476.7976024400014</v>
      </c>
      <c r="DK210" s="1">
        <f t="shared" si="261"/>
        <v>4583.7500284399975</v>
      </c>
      <c r="DL210" s="1">
        <f t="shared" si="261"/>
        <v>4820.5332775100032</v>
      </c>
      <c r="DM210" s="1">
        <f t="shared" si="261"/>
        <v>4903.6282184699994</v>
      </c>
      <c r="DN210" s="1">
        <f t="shared" si="261"/>
        <v>4898.0026260000013</v>
      </c>
      <c r="DO210" s="1">
        <f t="shared" si="261"/>
        <v>4813.5193265799971</v>
      </c>
      <c r="DP210" s="1">
        <f t="shared" si="261"/>
        <v>4881.8826809200036</v>
      </c>
      <c r="DQ210" s="1">
        <f t="shared" si="261"/>
        <v>5866.2614705599844</v>
      </c>
      <c r="DR210" s="1">
        <f>+DR176</f>
        <v>4945.0760469499992</v>
      </c>
      <c r="DS210" s="1">
        <f t="shared" ref="DS210:EC210" si="262">+DS176-DR176</f>
        <v>5090.5572400999999</v>
      </c>
      <c r="DT210" s="1">
        <f t="shared" si="262"/>
        <v>5870.9193729900016</v>
      </c>
      <c r="DU210" s="1">
        <f t="shared" si="262"/>
        <v>5597.507317380001</v>
      </c>
      <c r="DV210" s="1">
        <f t="shared" si="262"/>
        <v>5949.3928843299982</v>
      </c>
      <c r="DW210" s="1">
        <f t="shared" si="262"/>
        <v>6298.6890381899975</v>
      </c>
      <c r="DX210" s="1">
        <f t="shared" si="262"/>
        <v>5753.8916712200007</v>
      </c>
      <c r="DY210" s="1">
        <f t="shared" si="262"/>
        <v>6589.9286791400009</v>
      </c>
      <c r="DZ210" s="1">
        <f t="shared" si="262"/>
        <v>6515.0455560900082</v>
      </c>
      <c r="EA210" s="1">
        <f t="shared" si="262"/>
        <v>7237.6310853099858</v>
      </c>
      <c r="EB210" s="1">
        <f t="shared" si="262"/>
        <v>5626.0235403000042</v>
      </c>
      <c r="EC210" s="1">
        <f t="shared" si="262"/>
        <v>-9452.1832351799967</v>
      </c>
      <c r="ED210" s="1">
        <f>+ED176</f>
        <v>4977.4215167000002</v>
      </c>
      <c r="EE210" s="1">
        <f t="shared" ref="EE210:EO210" si="263">+EE176-ED176</f>
        <v>5043.3476412199998</v>
      </c>
      <c r="EF210" s="1">
        <f t="shared" si="263"/>
        <v>5968.43381228</v>
      </c>
      <c r="EG210" s="1">
        <f t="shared" si="263"/>
        <v>5361.1388080399993</v>
      </c>
      <c r="EH210" s="1">
        <f t="shared" si="263"/>
        <v>6015.383553470012</v>
      </c>
      <c r="EI210" s="1">
        <f t="shared" si="263"/>
        <v>6001.8978898999922</v>
      </c>
      <c r="EJ210" s="1">
        <f t="shared" si="263"/>
        <v>6723.4556933900094</v>
      </c>
      <c r="EK210" s="1">
        <f t="shared" si="263"/>
        <v>7200.1659884799883</v>
      </c>
      <c r="EL210" s="1">
        <f t="shared" si="263"/>
        <v>9193.9023956099991</v>
      </c>
      <c r="EM210" s="1">
        <f t="shared" si="263"/>
        <v>7720.6805305200032</v>
      </c>
      <c r="EN210" s="1">
        <f t="shared" si="263"/>
        <v>6415.2849697099737</v>
      </c>
      <c r="EO210" s="1">
        <f t="shared" si="263"/>
        <v>9167.0889790500078</v>
      </c>
      <c r="EP210" s="1">
        <f>+EP176</f>
        <v>6252.6952830799992</v>
      </c>
      <c r="EQ210" s="1">
        <f t="shared" ref="EQ210:FA210" si="264">+EQ176-EP176</f>
        <v>7186.3359371600009</v>
      </c>
      <c r="ER210" s="1">
        <f t="shared" si="264"/>
        <v>7828.7903191700007</v>
      </c>
      <c r="ES210" s="1">
        <f t="shared" si="264"/>
        <v>6995.0153602299906</v>
      </c>
      <c r="ET210" s="1">
        <f t="shared" si="264"/>
        <v>5493.7403152900115</v>
      </c>
      <c r="EU210" s="1">
        <f t="shared" si="264"/>
        <v>7401.2947661899962</v>
      </c>
      <c r="EV210" s="1">
        <f t="shared" si="264"/>
        <v>11480.688129980001</v>
      </c>
      <c r="EW210" s="1">
        <f t="shared" si="264"/>
        <v>7282.7249125200033</v>
      </c>
      <c r="EX210" s="1">
        <f t="shared" si="264"/>
        <v>7461.4993902900023</v>
      </c>
      <c r="EY210" s="1">
        <f t="shared" si="264"/>
        <v>8551.74345360999</v>
      </c>
      <c r="EZ210" s="1">
        <f t="shared" si="264"/>
        <v>7209.6042325600138</v>
      </c>
      <c r="FA210" s="1">
        <f t="shared" si="264"/>
        <v>7613.2595613099984</v>
      </c>
      <c r="FB210" s="1">
        <f>+FB176</f>
        <v>6981.3230113099999</v>
      </c>
      <c r="FC210" s="1">
        <f t="shared" ref="FC210:FM210" si="265">+FC176-FB176</f>
        <v>7552.2779261699998</v>
      </c>
      <c r="FD210" s="1">
        <f t="shared" si="265"/>
        <v>7316.3545223099991</v>
      </c>
      <c r="FE210" s="1">
        <f t="shared" si="265"/>
        <v>7512.5065786100022</v>
      </c>
      <c r="FF210" s="1">
        <f t="shared" si="265"/>
        <v>8210.397315770002</v>
      </c>
      <c r="FG210" s="1">
        <f t="shared" si="265"/>
        <v>8228.4033478899873</v>
      </c>
      <c r="FH210" s="1">
        <f t="shared" si="265"/>
        <v>8936.7579992999963</v>
      </c>
      <c r="FI210" s="1">
        <f t="shared" si="265"/>
        <v>8593.4888819400148</v>
      </c>
      <c r="FJ210" s="1">
        <f t="shared" si="265"/>
        <v>7897.3316761300011</v>
      </c>
      <c r="FK210" s="1">
        <f t="shared" si="265"/>
        <v>8361.707876490007</v>
      </c>
      <c r="FL210" s="1">
        <f t="shared" si="265"/>
        <v>9659.1757387800026</v>
      </c>
      <c r="FM210" s="1">
        <f t="shared" si="265"/>
        <v>7108.7220122899598</v>
      </c>
      <c r="FN210" s="1">
        <f>+FN176</f>
        <v>7751.6405311100016</v>
      </c>
      <c r="FO210" s="1">
        <f t="shared" ref="FO210:FY210" si="266">+FO176-FN176</f>
        <v>7716.524518639998</v>
      </c>
      <c r="FP210" s="1">
        <f t="shared" si="266"/>
        <v>8631.109034430001</v>
      </c>
      <c r="FQ210" s="1">
        <f t="shared" si="266"/>
        <v>7855.9981851000011</v>
      </c>
      <c r="FR210" s="1">
        <f t="shared" si="266"/>
        <v>8828.8733472399981</v>
      </c>
      <c r="FS210" s="1">
        <f t="shared" si="266"/>
        <v>8939.9761316599979</v>
      </c>
      <c r="FT210" s="1">
        <f t="shared" si="266"/>
        <v>9872.4599132599906</v>
      </c>
      <c r="FU210" s="1">
        <f t="shared" si="266"/>
        <v>8827.4866852800114</v>
      </c>
      <c r="FV210" s="1">
        <f t="shared" si="266"/>
        <v>9864.3044661400054</v>
      </c>
      <c r="FW210" s="1">
        <f t="shared" si="266"/>
        <v>11004.383324030001</v>
      </c>
      <c r="FX210" s="1">
        <f t="shared" si="266"/>
        <v>8884.8283979199914</v>
      </c>
      <c r="FY210" s="1">
        <f t="shared" si="266"/>
        <v>9390.0110897800041</v>
      </c>
      <c r="FZ210" s="1">
        <f>+FZ176</f>
        <v>9492.8064934499998</v>
      </c>
      <c r="GA210" s="1">
        <f t="shared" ref="GA210:GK210" si="267">+GA176-FZ176</f>
        <v>6127.1261365499995</v>
      </c>
      <c r="GB210" s="1">
        <f t="shared" si="267"/>
        <v>8955.0370010000006</v>
      </c>
      <c r="GC210" s="1">
        <f t="shared" si="267"/>
        <v>7613.9679780000006</v>
      </c>
      <c r="GD210" s="1">
        <f t="shared" si="267"/>
        <v>8085.7241160000121</v>
      </c>
      <c r="GE210" s="1">
        <f t="shared" si="267"/>
        <v>8738.0913669999863</v>
      </c>
      <c r="GF210" s="1">
        <f t="shared" si="267"/>
        <v>8850.9374299999981</v>
      </c>
      <c r="GG210" s="1">
        <f t="shared" si="267"/>
        <v>9114.7735109999994</v>
      </c>
      <c r="GH210" s="1">
        <f t="shared" si="267"/>
        <v>8619.4133690000162</v>
      </c>
      <c r="GI210" s="1">
        <f t="shared" si="267"/>
        <v>10510.432151999994</v>
      </c>
      <c r="GJ210" s="1">
        <f t="shared" si="267"/>
        <v>9448.3029639999877</v>
      </c>
      <c r="GK210" s="1">
        <f t="shared" si="267"/>
        <v>9598.6118940000015</v>
      </c>
      <c r="GL210" s="1">
        <f>+GL176</f>
        <v>8576.4096079999999</v>
      </c>
      <c r="GM210" s="1">
        <f t="shared" ref="GM210:GW210" si="268">+GM176-GL176</f>
        <v>9343.6300009999995</v>
      </c>
      <c r="GN210" s="1">
        <f t="shared" si="268"/>
        <v>17633.387005999997</v>
      </c>
      <c r="GO210" s="1">
        <f t="shared" si="268"/>
        <v>9811.2831040000019</v>
      </c>
      <c r="GP210" s="1">
        <f t="shared" si="268"/>
        <v>10174.960514999999</v>
      </c>
      <c r="GQ210" s="1">
        <f t="shared" si="268"/>
        <v>9952.8875050000133</v>
      </c>
      <c r="GR210" s="1">
        <f t="shared" si="268"/>
        <v>10825.772566999978</v>
      </c>
      <c r="GS210" s="1">
        <f t="shared" si="268"/>
        <v>10249.909255000006</v>
      </c>
      <c r="GT210" s="1">
        <f t="shared" si="268"/>
        <v>10348.328360999993</v>
      </c>
      <c r="GU210" s="1">
        <f t="shared" si="268"/>
        <v>11386.403535000019</v>
      </c>
      <c r="GV210" s="1">
        <f t="shared" si="268"/>
        <v>10833.686671999996</v>
      </c>
      <c r="GW210" s="1">
        <f t="shared" si="268"/>
        <v>9496.2612079999963</v>
      </c>
      <c r="GX210" s="1">
        <f>+GX176</f>
        <v>9798.0215650000009</v>
      </c>
      <c r="GY210" s="1">
        <f t="shared" ref="GY210:HI210" si="269">+GY176-GX176</f>
        <v>9537.653135999999</v>
      </c>
      <c r="GZ210" s="1">
        <f t="shared" si="269"/>
        <v>11321.044479</v>
      </c>
      <c r="HA210" s="1">
        <f t="shared" si="269"/>
        <v>10077.800986000002</v>
      </c>
      <c r="HB210" s="1">
        <f t="shared" si="269"/>
        <v>11264.447214</v>
      </c>
      <c r="HC210" s="1">
        <f t="shared" si="269"/>
        <v>11892.759393</v>
      </c>
      <c r="HD210" s="1">
        <f t="shared" si="269"/>
        <v>10875.663415999996</v>
      </c>
      <c r="HE210" s="1">
        <f t="shared" si="269"/>
        <v>11778.778596999997</v>
      </c>
      <c r="HF210" s="1">
        <f t="shared" si="269"/>
        <v>11182.767321000021</v>
      </c>
      <c r="HG210" s="1">
        <f t="shared" si="269"/>
        <v>10631.685027999978</v>
      </c>
      <c r="HH210" s="1">
        <f t="shared" si="269"/>
        <v>11057.520201000007</v>
      </c>
      <c r="HI210" s="1">
        <f t="shared" si="269"/>
        <v>10614.529876999994</v>
      </c>
      <c r="HJ210" s="1">
        <f>+HJ176</f>
        <v>10661.894636000001</v>
      </c>
      <c r="HK210" s="1">
        <f t="shared" ref="HK210:HU210" si="270">+HK176-HJ176</f>
        <v>9920.7912498000005</v>
      </c>
      <c r="HL210" s="1">
        <f t="shared" si="270"/>
        <v>10938.423344999999</v>
      </c>
      <c r="HM210" s="1">
        <f t="shared" si="270"/>
        <v>10635.185902999998</v>
      </c>
      <c r="HN210" s="1">
        <f t="shared" si="270"/>
        <v>12160.908456000005</v>
      </c>
      <c r="HO210" s="1">
        <f t="shared" si="270"/>
        <v>13072.189666000006</v>
      </c>
      <c r="HP210" s="1">
        <f t="shared" si="270"/>
        <v>12881.253707999989</v>
      </c>
      <c r="HQ210" s="1">
        <f t="shared" si="270"/>
        <v>13123.465842200007</v>
      </c>
      <c r="HR210" s="1">
        <f t="shared" si="270"/>
        <v>12287.213847999999</v>
      </c>
      <c r="HS210" s="1">
        <f t="shared" si="270"/>
        <v>14218.901324999999</v>
      </c>
      <c r="HT210" s="1">
        <f t="shared" si="270"/>
        <v>13536.029234000001</v>
      </c>
      <c r="HU210" s="1">
        <f t="shared" si="270"/>
        <v>10564.273347000009</v>
      </c>
      <c r="HV210" s="1">
        <f t="shared" ref="HV210:JF210" si="271">+HV176</f>
        <v>12381.989511</v>
      </c>
      <c r="HW210" s="1">
        <f t="shared" si="271"/>
        <v>23001.656268999999</v>
      </c>
      <c r="HX210" s="1">
        <f t="shared" si="271"/>
        <v>35243.927970999997</v>
      </c>
      <c r="HY210" s="1">
        <f t="shared" si="271"/>
        <v>48626.242051000001</v>
      </c>
      <c r="HZ210" s="1">
        <f t="shared" si="271"/>
        <v>61600.289160000008</v>
      </c>
      <c r="IA210" s="1">
        <f t="shared" si="271"/>
        <v>72841.809659000006</v>
      </c>
      <c r="IB210" s="1">
        <f t="shared" si="271"/>
        <v>84651.865989000013</v>
      </c>
      <c r="IC210" s="1">
        <f t="shared" si="271"/>
        <v>95051.519350999995</v>
      </c>
      <c r="ID210" s="1">
        <f t="shared" si="271"/>
        <v>104712.160649</v>
      </c>
      <c r="IE210" s="1">
        <f t="shared" si="271"/>
        <v>116027.988557</v>
      </c>
      <c r="IF210" s="1">
        <f t="shared" si="271"/>
        <v>126108.604039</v>
      </c>
      <c r="IG210" s="1">
        <f t="shared" si="271"/>
        <v>137368.20387699999</v>
      </c>
      <c r="IH210" s="1">
        <f t="shared" si="271"/>
        <v>9314.5769280000004</v>
      </c>
      <c r="II210" s="1">
        <f t="shared" si="271"/>
        <v>19101.843736999999</v>
      </c>
      <c r="IJ210" s="1">
        <f t="shared" si="271"/>
        <v>27952.021608999999</v>
      </c>
      <c r="IK210" s="1">
        <f t="shared" si="271"/>
        <v>33278.649090999999</v>
      </c>
      <c r="IL210" s="1">
        <f t="shared" si="271"/>
        <v>40499.627963699997</v>
      </c>
      <c r="IM210" s="1">
        <f t="shared" si="271"/>
        <v>50163.546682999993</v>
      </c>
      <c r="IN210" s="1">
        <f t="shared" si="271"/>
        <v>60685.794937999999</v>
      </c>
      <c r="IO210" s="1">
        <f t="shared" si="271"/>
        <v>70308.99134800001</v>
      </c>
      <c r="IP210" s="1">
        <f t="shared" si="271"/>
        <v>79462.524902000005</v>
      </c>
      <c r="IQ210" s="1">
        <f t="shared" si="271"/>
        <v>89960.867512000012</v>
      </c>
      <c r="IR210" s="1">
        <f t="shared" si="271"/>
        <v>98964.536468999999</v>
      </c>
      <c r="IS210" s="1">
        <f t="shared" si="271"/>
        <v>110714.194254</v>
      </c>
      <c r="IT210" s="1">
        <f t="shared" si="271"/>
        <v>8004.5723030000008</v>
      </c>
      <c r="IU210" s="1">
        <f t="shared" si="271"/>
        <v>16667.886941000001</v>
      </c>
      <c r="IV210" s="1">
        <f t="shared" si="271"/>
        <v>26693.171203999998</v>
      </c>
      <c r="IW210" s="1">
        <f t="shared" si="271"/>
        <v>35857.487614000012</v>
      </c>
      <c r="IX210" s="1">
        <f t="shared" si="271"/>
        <v>46011.227963999998</v>
      </c>
      <c r="IY210" s="1">
        <f t="shared" si="271"/>
        <v>55964.423347999997</v>
      </c>
      <c r="IZ210" s="1">
        <f t="shared" si="271"/>
        <v>65825.211141000007</v>
      </c>
      <c r="JA210" s="1">
        <f t="shared" si="271"/>
        <v>76077</v>
      </c>
      <c r="JB210" s="1">
        <f t="shared" si="271"/>
        <v>86015.014182999992</v>
      </c>
      <c r="JC210" s="1">
        <f t="shared" si="271"/>
        <v>96007.725231999997</v>
      </c>
      <c r="JD210" s="1">
        <f t="shared" si="271"/>
        <v>106912.4681</v>
      </c>
      <c r="JE210" s="1">
        <f t="shared" si="271"/>
        <v>115717.31989</v>
      </c>
      <c r="JF210" s="1">
        <f t="shared" si="271"/>
        <v>8780.3835259999996</v>
      </c>
    </row>
    <row r="211" spans="1:266" ht="12.9" customHeight="1" x14ac:dyDescent="0.2">
      <c r="A211" s="23" t="s">
        <v>204</v>
      </c>
      <c r="Z211" s="74">
        <f>+Z177</f>
        <v>307</v>
      </c>
      <c r="AA211" s="1">
        <f t="shared" ref="AA211:AK211" si="272">+AA177-Z177</f>
        <v>438</v>
      </c>
      <c r="AB211" s="1">
        <f t="shared" si="272"/>
        <v>472</v>
      </c>
      <c r="AC211" s="1">
        <f t="shared" si="272"/>
        <v>466</v>
      </c>
      <c r="AD211" s="1">
        <f t="shared" si="272"/>
        <v>643</v>
      </c>
      <c r="AE211" s="1">
        <f t="shared" si="272"/>
        <v>420</v>
      </c>
      <c r="AF211" s="1">
        <f t="shared" si="272"/>
        <v>639</v>
      </c>
      <c r="AG211" s="1">
        <f t="shared" si="272"/>
        <v>865</v>
      </c>
      <c r="AH211" s="1">
        <f t="shared" si="272"/>
        <v>269</v>
      </c>
      <c r="AI211" s="1">
        <f t="shared" si="272"/>
        <v>674</v>
      </c>
      <c r="AJ211" s="1">
        <f t="shared" si="272"/>
        <v>966</v>
      </c>
      <c r="AK211" s="1">
        <f t="shared" si="272"/>
        <v>1314</v>
      </c>
      <c r="AL211" s="74">
        <f>+AL177</f>
        <v>503</v>
      </c>
      <c r="AM211" s="1">
        <f t="shared" ref="AM211:AW211" si="273">+AM177-AL177</f>
        <v>1026</v>
      </c>
      <c r="AN211" s="1">
        <f t="shared" si="273"/>
        <v>667</v>
      </c>
      <c r="AO211" s="1">
        <f t="shared" si="273"/>
        <v>883</v>
      </c>
      <c r="AP211" s="1">
        <f t="shared" si="273"/>
        <v>763</v>
      </c>
      <c r="AQ211" s="1">
        <f t="shared" si="273"/>
        <v>781</v>
      </c>
      <c r="AR211" s="1">
        <f t="shared" si="273"/>
        <v>806.89180250000027</v>
      </c>
      <c r="AS211" s="1">
        <f t="shared" si="273"/>
        <v>828.99937199999931</v>
      </c>
      <c r="AT211" s="1">
        <f t="shared" si="273"/>
        <v>766.81620600000133</v>
      </c>
      <c r="AU211" s="1">
        <f t="shared" si="273"/>
        <v>834.18118199999935</v>
      </c>
      <c r="AV211" s="1">
        <f t="shared" si="273"/>
        <v>1384.0430615000005</v>
      </c>
      <c r="AW211" s="1">
        <f t="shared" si="273"/>
        <v>1435.301531699999</v>
      </c>
      <c r="AX211" s="74">
        <f>+AX177</f>
        <v>612.05594100000008</v>
      </c>
      <c r="AY211" s="1">
        <f t="shared" ref="AY211:BI211" si="274">+AY177-AX177</f>
        <v>862.79350959999988</v>
      </c>
      <c r="AZ211" s="1">
        <f t="shared" si="274"/>
        <v>855.09710500000006</v>
      </c>
      <c r="BA211" s="1">
        <f t="shared" si="274"/>
        <v>801.61955200000011</v>
      </c>
      <c r="BB211" s="1">
        <f t="shared" si="274"/>
        <v>752.37540550000085</v>
      </c>
      <c r="BC211" s="1">
        <f t="shared" si="274"/>
        <v>801.1744722999988</v>
      </c>
      <c r="BD211" s="1">
        <f t="shared" si="274"/>
        <v>778.34619700000167</v>
      </c>
      <c r="BE211" s="1">
        <f t="shared" si="274"/>
        <v>789.77461099999891</v>
      </c>
      <c r="BF211" s="1">
        <f t="shared" si="274"/>
        <v>724.65601200000128</v>
      </c>
      <c r="BG211" s="1">
        <f t="shared" si="274"/>
        <v>159.88518049999857</v>
      </c>
      <c r="BH211" s="1">
        <f t="shared" si="274"/>
        <v>707.22919170000114</v>
      </c>
      <c r="BI211" s="1">
        <f t="shared" si="274"/>
        <v>827.99282239999866</v>
      </c>
      <c r="BJ211" s="74">
        <f>+BJ177</f>
        <v>427.658501</v>
      </c>
      <c r="BK211" s="1">
        <f t="shared" ref="BK211:BU211" si="275">+BK177-BJ177</f>
        <v>473.81751099999997</v>
      </c>
      <c r="BL211" s="1">
        <f t="shared" si="275"/>
        <v>499.94196784999997</v>
      </c>
      <c r="BM211" s="1">
        <f t="shared" si="275"/>
        <v>543.83929899999998</v>
      </c>
      <c r="BN211" s="1">
        <f t="shared" si="275"/>
        <v>523.25997725000002</v>
      </c>
      <c r="BO211" s="1">
        <f t="shared" si="275"/>
        <v>525.21416099999988</v>
      </c>
      <c r="BP211" s="1">
        <f t="shared" si="275"/>
        <v>606.29843030000029</v>
      </c>
      <c r="BQ211" s="1">
        <f t="shared" si="275"/>
        <v>569.74353200000132</v>
      </c>
      <c r="BR211" s="1">
        <f t="shared" si="275"/>
        <v>621.84358399999837</v>
      </c>
      <c r="BS211" s="1">
        <f t="shared" si="275"/>
        <v>661.95076499999959</v>
      </c>
      <c r="BT211" s="1">
        <f t="shared" si="275"/>
        <v>708.64431900000091</v>
      </c>
      <c r="BU211" s="1">
        <f t="shared" si="275"/>
        <v>719.74380099999962</v>
      </c>
      <c r="BV211" s="74">
        <f>+BV177</f>
        <v>552.0367829999999</v>
      </c>
      <c r="BW211" s="1">
        <f t="shared" ref="BW211:CG211" si="276">+BW177-BV177</f>
        <v>686.44233500000007</v>
      </c>
      <c r="BX211" s="1">
        <f t="shared" si="276"/>
        <v>792.94440200000008</v>
      </c>
      <c r="BY211" s="1">
        <f t="shared" si="276"/>
        <v>806.26180199999976</v>
      </c>
      <c r="BZ211" s="1">
        <f t="shared" si="276"/>
        <v>707.47482800000034</v>
      </c>
      <c r="CA211" s="1">
        <f t="shared" si="276"/>
        <v>742.64418599999999</v>
      </c>
      <c r="CB211" s="1">
        <f t="shared" si="276"/>
        <v>843.16428200000064</v>
      </c>
      <c r="CC211" s="1">
        <f t="shared" si="276"/>
        <v>819.33807099999922</v>
      </c>
      <c r="CD211" s="1">
        <f t="shared" si="276"/>
        <v>824.8347160000003</v>
      </c>
      <c r="CE211" s="1">
        <f t="shared" si="276"/>
        <v>814.90858299999945</v>
      </c>
      <c r="CF211" s="1">
        <f t="shared" si="276"/>
        <v>856.95557099999769</v>
      </c>
      <c r="CG211" s="1">
        <f t="shared" si="276"/>
        <v>1102.1980697000017</v>
      </c>
      <c r="CH211" s="74">
        <f>+CH177</f>
        <v>808.84550769999998</v>
      </c>
      <c r="CI211" s="1">
        <f t="shared" ref="CI211:CS211" si="277">+CI177-CH177</f>
        <v>947.68033900000012</v>
      </c>
      <c r="CJ211" s="1">
        <f t="shared" si="277"/>
        <v>979.17731290000006</v>
      </c>
      <c r="CK211" s="1">
        <f t="shared" si="277"/>
        <v>1073.44427</v>
      </c>
      <c r="CL211" s="1">
        <f t="shared" si="277"/>
        <v>1082.3411474499994</v>
      </c>
      <c r="CM211" s="1">
        <f t="shared" si="277"/>
        <v>1050.3257475</v>
      </c>
      <c r="CN211" s="1">
        <f t="shared" si="277"/>
        <v>1137.6914690000012</v>
      </c>
      <c r="CO211" s="1">
        <f t="shared" si="277"/>
        <v>1218.0126481999996</v>
      </c>
      <c r="CP211" s="1">
        <f t="shared" si="277"/>
        <v>1100.6570572000001</v>
      </c>
      <c r="CQ211" s="1">
        <f t="shared" si="277"/>
        <v>1298.0242614999988</v>
      </c>
      <c r="CR211" s="1">
        <f t="shared" si="277"/>
        <v>1315.5471097999998</v>
      </c>
      <c r="CS211" s="1">
        <f t="shared" si="277"/>
        <v>1297.275380000001</v>
      </c>
      <c r="CT211" s="1">
        <f>+CT177</f>
        <v>579.76604999999995</v>
      </c>
      <c r="CU211" s="1">
        <f t="shared" ref="CU211:DE211" si="278">+CU177-CT177</f>
        <v>692.12507400000004</v>
      </c>
      <c r="CV211" s="1">
        <f t="shared" si="278"/>
        <v>722.90426400000001</v>
      </c>
      <c r="CW211" s="1">
        <f t="shared" si="278"/>
        <v>772.7369990000002</v>
      </c>
      <c r="CX211" s="1">
        <f t="shared" si="278"/>
        <v>708.11300699999993</v>
      </c>
      <c r="CY211" s="1">
        <f t="shared" si="278"/>
        <v>779.07061299999987</v>
      </c>
      <c r="CZ211" s="1">
        <f t="shared" si="278"/>
        <v>705.53694547000032</v>
      </c>
      <c r="DA211" s="1">
        <f t="shared" si="278"/>
        <v>747.54667917999996</v>
      </c>
      <c r="DB211" s="1">
        <f t="shared" si="278"/>
        <v>746.81731899999977</v>
      </c>
      <c r="DC211" s="1">
        <f t="shared" si="278"/>
        <v>660.53931600000033</v>
      </c>
      <c r="DD211" s="1">
        <f t="shared" si="278"/>
        <v>895.16513499999928</v>
      </c>
      <c r="DE211" s="1">
        <f t="shared" si="278"/>
        <v>551.11495100000047</v>
      </c>
      <c r="DF211" s="1">
        <f>+DF177</f>
        <v>789.66185209999992</v>
      </c>
      <c r="DG211" s="1">
        <f t="shared" ref="DG211:DQ211" si="279">+DG177-DF177</f>
        <v>960.56343500000014</v>
      </c>
      <c r="DH211" s="1">
        <f t="shared" si="279"/>
        <v>957.96223599999985</v>
      </c>
      <c r="DI211" s="1">
        <f t="shared" si="279"/>
        <v>835.04835899999989</v>
      </c>
      <c r="DJ211" s="1">
        <f t="shared" si="279"/>
        <v>732.78233100000034</v>
      </c>
      <c r="DK211" s="1">
        <f t="shared" si="279"/>
        <v>815.68542799999977</v>
      </c>
      <c r="DL211" s="1">
        <f t="shared" si="279"/>
        <v>842.96773200000098</v>
      </c>
      <c r="DM211" s="1">
        <f t="shared" si="279"/>
        <v>905.50999899999988</v>
      </c>
      <c r="DN211" s="1">
        <f t="shared" si="279"/>
        <v>891.13867699999901</v>
      </c>
      <c r="DO211" s="1">
        <f t="shared" si="279"/>
        <v>1036.546151800002</v>
      </c>
      <c r="DP211" s="1">
        <f t="shared" si="279"/>
        <v>942.50091129999964</v>
      </c>
      <c r="DQ211" s="1">
        <f t="shared" si="279"/>
        <v>1242.9434195999984</v>
      </c>
      <c r="DR211" s="1">
        <f>+DR177</f>
        <v>922.14548309999998</v>
      </c>
      <c r="DS211" s="1">
        <f t="shared" ref="DS211:EC211" si="280">+DS177-DR177</f>
        <v>988.85719800000004</v>
      </c>
      <c r="DT211" s="1">
        <f t="shared" si="280"/>
        <v>983.5761801000001</v>
      </c>
      <c r="DU211" s="1">
        <f t="shared" si="280"/>
        <v>1086.3187240000007</v>
      </c>
      <c r="DV211" s="1">
        <f t="shared" si="280"/>
        <v>1199.5604139999991</v>
      </c>
      <c r="DW211" s="1">
        <f t="shared" si="280"/>
        <v>1122.6783453300004</v>
      </c>
      <c r="DX211" s="1">
        <f t="shared" si="280"/>
        <v>1200.1768144000007</v>
      </c>
      <c r="DY211" s="1">
        <f t="shared" si="280"/>
        <v>1312.4719021499986</v>
      </c>
      <c r="DZ211" s="1">
        <f t="shared" si="280"/>
        <v>1241.0818266799997</v>
      </c>
      <c r="EA211" s="1">
        <f t="shared" si="280"/>
        <v>1078.1439318200009</v>
      </c>
      <c r="EB211" s="1">
        <f t="shared" si="280"/>
        <v>1068.6098473999991</v>
      </c>
      <c r="EC211" s="1">
        <f t="shared" si="280"/>
        <v>-308.06961821000004</v>
      </c>
      <c r="ED211" s="1">
        <f>+ED177</f>
        <v>1050.91793388</v>
      </c>
      <c r="EE211" s="1">
        <f t="shared" ref="EE211:EO211" si="281">+EE177-ED177</f>
        <v>1119.3092719000001</v>
      </c>
      <c r="EF211" s="1">
        <f t="shared" si="281"/>
        <v>1515.4206632599999</v>
      </c>
      <c r="EG211" s="1">
        <f t="shared" si="281"/>
        <v>1210.4067756500008</v>
      </c>
      <c r="EH211" s="1">
        <f t="shared" si="281"/>
        <v>1094.8744002999993</v>
      </c>
      <c r="EI211" s="1">
        <f t="shared" si="281"/>
        <v>1323.0299736799998</v>
      </c>
      <c r="EJ211" s="1">
        <f t="shared" si="281"/>
        <v>1322.1786787500014</v>
      </c>
      <c r="EK211" s="1">
        <f t="shared" si="281"/>
        <v>1414.3498649899993</v>
      </c>
      <c r="EL211" s="1">
        <f t="shared" si="281"/>
        <v>1419.9405371800003</v>
      </c>
      <c r="EM211" s="1">
        <f t="shared" si="281"/>
        <v>1174.3517345199998</v>
      </c>
      <c r="EN211" s="1">
        <f t="shared" si="281"/>
        <v>1577.0590630499992</v>
      </c>
      <c r="EO211" s="1">
        <f t="shared" si="281"/>
        <v>1059.4338192899995</v>
      </c>
      <c r="EP211" s="1">
        <f>+EP177</f>
        <v>1518.17787202</v>
      </c>
      <c r="EQ211" s="1">
        <f t="shared" ref="EQ211:FA211" si="282">+EQ177-EP177</f>
        <v>1519.9896799600001</v>
      </c>
      <c r="ER211" s="1">
        <f t="shared" si="282"/>
        <v>1491.8427688799993</v>
      </c>
      <c r="ES211" s="1">
        <f t="shared" si="282"/>
        <v>2243.9426810099994</v>
      </c>
      <c r="ET211" s="1">
        <f t="shared" si="282"/>
        <v>724.48725036000087</v>
      </c>
      <c r="EU211" s="1">
        <f t="shared" si="282"/>
        <v>1587.7805381000007</v>
      </c>
      <c r="EV211" s="1">
        <f t="shared" si="282"/>
        <v>1616.2210260800002</v>
      </c>
      <c r="EW211" s="1">
        <f t="shared" si="282"/>
        <v>1797.3982739200001</v>
      </c>
      <c r="EX211" s="1">
        <f t="shared" si="282"/>
        <v>1679.97941025</v>
      </c>
      <c r="EY211" s="1">
        <f t="shared" si="282"/>
        <v>2084.3713735000001</v>
      </c>
      <c r="EZ211" s="1">
        <f t="shared" si="282"/>
        <v>1360.6861323199973</v>
      </c>
      <c r="FA211" s="1">
        <f t="shared" si="282"/>
        <v>1509.0645470400013</v>
      </c>
      <c r="FB211" s="1">
        <f>+FB177</f>
        <v>1755.1489841699999</v>
      </c>
      <c r="FC211" s="1">
        <f t="shared" ref="FC211:FM211" si="283">+FC177-FB177</f>
        <v>1640.4832115200011</v>
      </c>
      <c r="FD211" s="1">
        <f t="shared" si="283"/>
        <v>1467.2649934599985</v>
      </c>
      <c r="FE211" s="1">
        <f t="shared" si="283"/>
        <v>1620.0514973999998</v>
      </c>
      <c r="FF211" s="1">
        <f t="shared" si="283"/>
        <v>1857.7226750500004</v>
      </c>
      <c r="FG211" s="1">
        <f t="shared" si="283"/>
        <v>1820.9619074000002</v>
      </c>
      <c r="FH211" s="1">
        <f t="shared" si="283"/>
        <v>1704.6083609199995</v>
      </c>
      <c r="FI211" s="1">
        <f t="shared" si="283"/>
        <v>1904.9864957600003</v>
      </c>
      <c r="FJ211" s="1">
        <f t="shared" si="283"/>
        <v>1690.2867926800009</v>
      </c>
      <c r="FK211" s="1">
        <f t="shared" si="283"/>
        <v>1793.7166163399997</v>
      </c>
      <c r="FL211" s="1">
        <f t="shared" si="283"/>
        <v>777.51225309000074</v>
      </c>
      <c r="FM211" s="1">
        <f t="shared" si="283"/>
        <v>2191.0680270399898</v>
      </c>
      <c r="FN211" s="1">
        <f>+FN177</f>
        <v>1930.2753484699999</v>
      </c>
      <c r="FO211" s="1">
        <f t="shared" ref="FO211:FY211" si="284">+FO177-FN177</f>
        <v>1489.8555044899992</v>
      </c>
      <c r="FP211" s="1">
        <f t="shared" si="284"/>
        <v>1543.0510104900004</v>
      </c>
      <c r="FQ211" s="1">
        <f t="shared" si="284"/>
        <v>1810.0846578000001</v>
      </c>
      <c r="FR211" s="1">
        <f t="shared" si="284"/>
        <v>1677.3886309999998</v>
      </c>
      <c r="FS211" s="1">
        <f t="shared" si="284"/>
        <v>1775.4837077200009</v>
      </c>
      <c r="FT211" s="1">
        <f t="shared" si="284"/>
        <v>1848.1386556899997</v>
      </c>
      <c r="FU211" s="1">
        <f t="shared" si="284"/>
        <v>1692.5790981400005</v>
      </c>
      <c r="FV211" s="1">
        <f t="shared" si="284"/>
        <v>1565.9617244099991</v>
      </c>
      <c r="FW211" s="1">
        <f t="shared" si="284"/>
        <v>5061.5828350599986</v>
      </c>
      <c r="FX211" s="1">
        <f t="shared" si="284"/>
        <v>1835.2769035600031</v>
      </c>
      <c r="FY211" s="1">
        <f t="shared" si="284"/>
        <v>2525.9242852399984</v>
      </c>
      <c r="FZ211" s="1">
        <f>+FZ177</f>
        <v>2615.4616160599999</v>
      </c>
      <c r="GA211" s="1">
        <f t="shared" ref="GA211:GK211" si="285">+GA177-FZ177</f>
        <v>1295.7930089400002</v>
      </c>
      <c r="GB211" s="1">
        <f t="shared" si="285"/>
        <v>2327.8389000000002</v>
      </c>
      <c r="GC211" s="1">
        <f t="shared" si="285"/>
        <v>1923.5920729999998</v>
      </c>
      <c r="GD211" s="1">
        <f t="shared" si="285"/>
        <v>2170.6622110000008</v>
      </c>
      <c r="GE211" s="1">
        <f t="shared" si="285"/>
        <v>1860.6562139999987</v>
      </c>
      <c r="GF211" s="1">
        <f t="shared" si="285"/>
        <v>2282.947196000001</v>
      </c>
      <c r="GG211" s="1">
        <f t="shared" si="285"/>
        <v>2244.2976399999989</v>
      </c>
      <c r="GH211" s="1">
        <f t="shared" si="285"/>
        <v>2192.1191130000007</v>
      </c>
      <c r="GI211" s="1">
        <f t="shared" si="285"/>
        <v>1911.401554</v>
      </c>
      <c r="GJ211" s="1">
        <f t="shared" si="285"/>
        <v>2355.9392259999986</v>
      </c>
      <c r="GK211" s="1">
        <f t="shared" si="285"/>
        <v>2571.0386310000031</v>
      </c>
      <c r="GL211" s="1">
        <f>+GL177</f>
        <v>2142.9537719999998</v>
      </c>
      <c r="GM211" s="1">
        <f t="shared" ref="GM211:GW211" si="286">+GM177-GL177</f>
        <v>2280.7947979999999</v>
      </c>
      <c r="GN211" s="1">
        <f t="shared" si="286"/>
        <v>2370.7795980000001</v>
      </c>
      <c r="GO211" s="1">
        <f t="shared" si="286"/>
        <v>1984.5568560000002</v>
      </c>
      <c r="GP211" s="1">
        <f t="shared" si="286"/>
        <v>2468.8330769999993</v>
      </c>
      <c r="GQ211" s="1">
        <f t="shared" si="286"/>
        <v>2295.9330120000013</v>
      </c>
      <c r="GR211" s="1">
        <f t="shared" si="286"/>
        <v>2523.8253679999998</v>
      </c>
      <c r="GS211" s="1">
        <f t="shared" si="286"/>
        <v>2456.8710010000013</v>
      </c>
      <c r="GT211" s="1">
        <f t="shared" si="286"/>
        <v>2509.8266449999974</v>
      </c>
      <c r="GU211" s="1">
        <f t="shared" si="286"/>
        <v>2573.2980119999993</v>
      </c>
      <c r="GV211" s="1">
        <f t="shared" si="286"/>
        <v>2615.9810120000002</v>
      </c>
      <c r="GW211" s="1">
        <f t="shared" si="286"/>
        <v>2219.2756399999998</v>
      </c>
      <c r="GX211" s="1">
        <f>+GX177</f>
        <v>2432.1848190000001</v>
      </c>
      <c r="GY211" s="1">
        <f t="shared" ref="GY211:HI211" si="287">+GY177-GX177</f>
        <v>2448.2539129999996</v>
      </c>
      <c r="GZ211" s="1">
        <f t="shared" si="287"/>
        <v>2836.6462890000012</v>
      </c>
      <c r="HA211" s="1">
        <f t="shared" si="287"/>
        <v>2664.6113699999987</v>
      </c>
      <c r="HB211" s="1">
        <f t="shared" si="287"/>
        <v>3288.452381000001</v>
      </c>
      <c r="HC211" s="1">
        <f t="shared" si="287"/>
        <v>2255.1695879999988</v>
      </c>
      <c r="HD211" s="1">
        <f t="shared" si="287"/>
        <v>2979.9858760000006</v>
      </c>
      <c r="HE211" s="1">
        <f t="shared" si="287"/>
        <v>3490.242499</v>
      </c>
      <c r="HF211" s="1">
        <f t="shared" si="287"/>
        <v>2730.0045089999985</v>
      </c>
      <c r="HG211" s="1">
        <f t="shared" si="287"/>
        <v>2773.1139670000011</v>
      </c>
      <c r="HH211" s="1">
        <f t="shared" si="287"/>
        <v>2914.2308279999997</v>
      </c>
      <c r="HI211" s="1">
        <f t="shared" si="287"/>
        <v>2002.7438269999984</v>
      </c>
      <c r="HJ211" s="1">
        <f>+HJ177</f>
        <v>2366.805421</v>
      </c>
      <c r="HK211" s="1">
        <f t="shared" ref="HK211:HU211" si="288">+HK177-HJ177</f>
        <v>2529.1868779999995</v>
      </c>
      <c r="HL211" s="1">
        <f t="shared" si="288"/>
        <v>2457.7926450000004</v>
      </c>
      <c r="HM211" s="1">
        <f t="shared" si="288"/>
        <v>2497.6975969999994</v>
      </c>
      <c r="HN211" s="1">
        <f t="shared" si="288"/>
        <v>2557.0716620000003</v>
      </c>
      <c r="HO211" s="1">
        <f t="shared" si="288"/>
        <v>3447.8419190000004</v>
      </c>
      <c r="HP211" s="1">
        <f t="shared" si="288"/>
        <v>2679.7686589999994</v>
      </c>
      <c r="HQ211" s="1">
        <f t="shared" si="288"/>
        <v>3104.946060000002</v>
      </c>
      <c r="HR211" s="1">
        <f t="shared" si="288"/>
        <v>2912.4927859999989</v>
      </c>
      <c r="HS211" s="1">
        <f t="shared" si="288"/>
        <v>3281.8572260000001</v>
      </c>
      <c r="HT211" s="1">
        <f t="shared" si="288"/>
        <v>3526.1654730000009</v>
      </c>
      <c r="HU211" s="1">
        <f t="shared" si="288"/>
        <v>3052.6284500000002</v>
      </c>
      <c r="HV211" s="1">
        <f t="shared" ref="HV211:JF211" si="289">+HV177</f>
        <v>2919.5039660000002</v>
      </c>
      <c r="HW211" s="1">
        <f t="shared" si="289"/>
        <v>5888.1444529999999</v>
      </c>
      <c r="HX211" s="1">
        <f t="shared" si="289"/>
        <v>8647.6320159999996</v>
      </c>
      <c r="HY211" s="1">
        <f t="shared" si="289"/>
        <v>11523.124155</v>
      </c>
      <c r="HZ211" s="1">
        <f t="shared" si="289"/>
        <v>13590.342629999999</v>
      </c>
      <c r="IA211" s="1">
        <f t="shared" si="289"/>
        <v>16418.128084</v>
      </c>
      <c r="IB211" s="1">
        <f t="shared" si="289"/>
        <v>18615.659724000001</v>
      </c>
      <c r="IC211" s="1">
        <f t="shared" si="289"/>
        <v>21377.850163999999</v>
      </c>
      <c r="ID211" s="1">
        <f t="shared" si="289"/>
        <v>24015.541931</v>
      </c>
      <c r="IE211" s="1">
        <f t="shared" si="289"/>
        <v>26967.034307000002</v>
      </c>
      <c r="IF211" s="1">
        <f t="shared" si="289"/>
        <v>29428.729286000002</v>
      </c>
      <c r="IG211" s="1">
        <f t="shared" si="289"/>
        <v>31817.701139000001</v>
      </c>
      <c r="IH211" s="1">
        <f t="shared" si="289"/>
        <v>2244.7914740000001</v>
      </c>
      <c r="II211" s="1">
        <f t="shared" si="289"/>
        <v>4631.8157959999999</v>
      </c>
      <c r="IJ211" s="1">
        <f t="shared" si="289"/>
        <v>7236.3831650000011</v>
      </c>
      <c r="IK211" s="1">
        <f t="shared" si="289"/>
        <v>9007.2121480000005</v>
      </c>
      <c r="IL211" s="1">
        <f t="shared" si="289"/>
        <v>10090.088024999999</v>
      </c>
      <c r="IM211" s="1">
        <f t="shared" si="289"/>
        <v>12152.913161</v>
      </c>
      <c r="IN211" s="1">
        <f t="shared" si="289"/>
        <v>14334.474149</v>
      </c>
      <c r="IO211" s="1">
        <f t="shared" si="289"/>
        <v>16639.423418999999</v>
      </c>
      <c r="IP211" s="1">
        <f t="shared" si="289"/>
        <v>19035.676226</v>
      </c>
      <c r="IQ211" s="1">
        <f t="shared" si="289"/>
        <v>21526.512315</v>
      </c>
      <c r="IR211" s="1">
        <f t="shared" si="289"/>
        <v>24129.197865999999</v>
      </c>
      <c r="IS211" s="1">
        <f t="shared" si="289"/>
        <v>27101.390728999999</v>
      </c>
      <c r="IT211" s="1">
        <f t="shared" si="289"/>
        <v>1549.2786630000001</v>
      </c>
      <c r="IU211" s="1">
        <f t="shared" si="289"/>
        <v>3026.3839979999998</v>
      </c>
      <c r="IV211" s="1">
        <f t="shared" si="289"/>
        <v>4674.7510890000003</v>
      </c>
      <c r="IW211" s="1">
        <f t="shared" si="289"/>
        <v>5997.7918669999999</v>
      </c>
      <c r="IX211" s="1">
        <f t="shared" si="289"/>
        <v>7502.6970380000002</v>
      </c>
      <c r="IY211" s="1">
        <f t="shared" si="289"/>
        <v>9055.7127079999991</v>
      </c>
      <c r="IZ211" s="1">
        <f t="shared" si="289"/>
        <v>10595.614717</v>
      </c>
      <c r="JA211" s="1">
        <f t="shared" si="289"/>
        <v>12134</v>
      </c>
      <c r="JB211" s="1">
        <f t="shared" si="289"/>
        <v>14243.395387</v>
      </c>
      <c r="JC211" s="1">
        <f t="shared" si="289"/>
        <v>16185.101685</v>
      </c>
      <c r="JD211" s="1">
        <f t="shared" si="289"/>
        <v>18189.177671000001</v>
      </c>
      <c r="JE211" s="1">
        <f t="shared" si="289"/>
        <v>24477.730834000002</v>
      </c>
      <c r="JF211" s="1">
        <f t="shared" si="289"/>
        <v>2590.32728</v>
      </c>
    </row>
    <row r="212" spans="1:266" ht="12.9" customHeight="1" x14ac:dyDescent="0.2">
      <c r="A212" s="31" t="s">
        <v>175</v>
      </c>
      <c r="Z212" s="71">
        <f t="shared" ref="Z212:CK212" si="290">+Z210-Z211</f>
        <v>1944</v>
      </c>
      <c r="AA212" s="71">
        <f t="shared" si="290"/>
        <v>1996</v>
      </c>
      <c r="AB212" s="71">
        <f t="shared" si="290"/>
        <v>1657</v>
      </c>
      <c r="AC212" s="71">
        <f t="shared" si="290"/>
        <v>1835</v>
      </c>
      <c r="AD212" s="71">
        <f t="shared" si="290"/>
        <v>1677</v>
      </c>
      <c r="AE212" s="71">
        <f t="shared" si="290"/>
        <v>1640</v>
      </c>
      <c r="AF212" s="71">
        <f t="shared" si="290"/>
        <v>1636</v>
      </c>
      <c r="AG212" s="71">
        <f t="shared" si="290"/>
        <v>1821</v>
      </c>
      <c r="AH212" s="71">
        <f t="shared" si="290"/>
        <v>-1025</v>
      </c>
      <c r="AI212" s="71">
        <f t="shared" si="290"/>
        <v>1458</v>
      </c>
      <c r="AJ212" s="71">
        <f t="shared" si="290"/>
        <v>1180</v>
      </c>
      <c r="AK212" s="71">
        <f t="shared" si="290"/>
        <v>909</v>
      </c>
      <c r="AL212" s="71">
        <f t="shared" si="290"/>
        <v>1704</v>
      </c>
      <c r="AM212" s="71">
        <f t="shared" si="290"/>
        <v>1172</v>
      </c>
      <c r="AN212" s="71">
        <f t="shared" si="290"/>
        <v>1258</v>
      </c>
      <c r="AO212" s="71">
        <f t="shared" si="290"/>
        <v>899</v>
      </c>
      <c r="AP212" s="71">
        <f t="shared" si="290"/>
        <v>1217</v>
      </c>
      <c r="AQ212" s="71">
        <f t="shared" si="290"/>
        <v>1313</v>
      </c>
      <c r="AR212" s="71">
        <f t="shared" si="290"/>
        <v>1887.7289765000005</v>
      </c>
      <c r="AS212" s="71">
        <f t="shared" si="290"/>
        <v>1302.2463799999996</v>
      </c>
      <c r="AT212" s="71">
        <f t="shared" si="290"/>
        <v>1518.5345163000002</v>
      </c>
      <c r="AU212" s="71">
        <f t="shared" si="290"/>
        <v>2096.3471949999994</v>
      </c>
      <c r="AV212" s="71">
        <f t="shared" si="290"/>
        <v>1725.889131699998</v>
      </c>
      <c r="AW212" s="71">
        <f t="shared" si="290"/>
        <v>1559.0628071000028</v>
      </c>
      <c r="AX212" s="71">
        <f t="shared" si="290"/>
        <v>1547.9062761300002</v>
      </c>
      <c r="AY212" s="71">
        <f t="shared" si="290"/>
        <v>1647.61765782</v>
      </c>
      <c r="AZ212" s="71">
        <f t="shared" si="290"/>
        <v>1913.4920439199984</v>
      </c>
      <c r="BA212" s="71">
        <f t="shared" si="290"/>
        <v>1949.9817313800022</v>
      </c>
      <c r="BB212" s="71">
        <f t="shared" si="290"/>
        <v>1934.0468927299989</v>
      </c>
      <c r="BC212" s="71">
        <f t="shared" si="290"/>
        <v>2402.3850957</v>
      </c>
      <c r="BD212" s="71">
        <f t="shared" si="290"/>
        <v>2348.4351279999983</v>
      </c>
      <c r="BE212" s="71">
        <f t="shared" si="290"/>
        <v>2499.7528069000018</v>
      </c>
      <c r="BF212" s="71">
        <f t="shared" si="290"/>
        <v>2657.2496871200001</v>
      </c>
      <c r="BG212" s="71">
        <f t="shared" si="290"/>
        <v>3070.0902994999988</v>
      </c>
      <c r="BH212" s="71">
        <f t="shared" si="290"/>
        <v>3456.3848413000005</v>
      </c>
      <c r="BI212" s="71">
        <f t="shared" si="290"/>
        <v>2749.6575395000009</v>
      </c>
      <c r="BJ212" s="71">
        <f t="shared" si="290"/>
        <v>3586.7370070000002</v>
      </c>
      <c r="BK212" s="71">
        <f t="shared" si="290"/>
        <v>3721.9473850000004</v>
      </c>
      <c r="BL212" s="71">
        <f t="shared" si="290"/>
        <v>3743.9624821500001</v>
      </c>
      <c r="BM212" s="71">
        <f t="shared" si="290"/>
        <v>3497.9321520000003</v>
      </c>
      <c r="BN212" s="71">
        <f t="shared" si="290"/>
        <v>3486.8009564499989</v>
      </c>
      <c r="BO212" s="71">
        <f t="shared" si="290"/>
        <v>3598.2155225499992</v>
      </c>
      <c r="BP212" s="71">
        <f t="shared" si="290"/>
        <v>3030.9773069000012</v>
      </c>
      <c r="BQ212" s="71">
        <f t="shared" si="290"/>
        <v>3131.9311990000087</v>
      </c>
      <c r="BR212" s="71">
        <f t="shared" si="290"/>
        <v>3517.660762099993</v>
      </c>
      <c r="BS212" s="71">
        <f t="shared" si="290"/>
        <v>3813.0039770000021</v>
      </c>
      <c r="BT212" s="71">
        <f t="shared" si="290"/>
        <v>3937.7390739999955</v>
      </c>
      <c r="BU212" s="71">
        <f t="shared" si="290"/>
        <v>3900.7936010000094</v>
      </c>
      <c r="BV212" s="71">
        <f t="shared" si="290"/>
        <v>3925.6613060000004</v>
      </c>
      <c r="BW212" s="71">
        <f t="shared" si="290"/>
        <v>3938.9213559000004</v>
      </c>
      <c r="BX212" s="71">
        <f t="shared" si="290"/>
        <v>4180.0256719499985</v>
      </c>
      <c r="BY212" s="71">
        <f t="shared" si="290"/>
        <v>3706.0321261399995</v>
      </c>
      <c r="BZ212" s="71">
        <f t="shared" si="290"/>
        <v>4687.7145725700011</v>
      </c>
      <c r="CA212" s="71">
        <f t="shared" si="290"/>
        <v>4532.1749881499982</v>
      </c>
      <c r="CB212" s="71">
        <f t="shared" si="290"/>
        <v>4297.4563411600038</v>
      </c>
      <c r="CC212" s="71">
        <f t="shared" si="290"/>
        <v>4444.7122690199894</v>
      </c>
      <c r="CD212" s="71">
        <f t="shared" si="290"/>
        <v>4428.6367084899948</v>
      </c>
      <c r="CE212" s="71">
        <f t="shared" si="290"/>
        <v>4834.8813044600147</v>
      </c>
      <c r="CF212" s="71">
        <f t="shared" si="290"/>
        <v>5477.9167881199983</v>
      </c>
      <c r="CG212" s="71">
        <f t="shared" si="290"/>
        <v>4957.8564784800128</v>
      </c>
      <c r="CH212" s="71">
        <f t="shared" si="290"/>
        <v>5183.6424591100003</v>
      </c>
      <c r="CI212" s="71">
        <f t="shared" si="290"/>
        <v>5188.6188492499987</v>
      </c>
      <c r="CJ212" s="71">
        <f t="shared" si="290"/>
        <v>5430.5819976599987</v>
      </c>
      <c r="CK212" s="71">
        <f t="shared" si="290"/>
        <v>3587.9695326000001</v>
      </c>
      <c r="CL212" s="71">
        <f t="shared" ref="CL212:EW212" si="291">+CL210-CL211</f>
        <v>5256.4542452500027</v>
      </c>
      <c r="CM212" s="71">
        <f t="shared" si="291"/>
        <v>4577.3577711299977</v>
      </c>
      <c r="CN212" s="71">
        <f t="shared" si="291"/>
        <v>5077.5642271799989</v>
      </c>
      <c r="CO212" s="71">
        <f t="shared" si="291"/>
        <v>5129.8346394800155</v>
      </c>
      <c r="CP212" s="71">
        <f t="shared" si="291"/>
        <v>7798.114315449986</v>
      </c>
      <c r="CQ212" s="71">
        <f t="shared" si="291"/>
        <v>6694.7648357000035</v>
      </c>
      <c r="CR212" s="71">
        <f t="shared" si="291"/>
        <v>6110.9969441799894</v>
      </c>
      <c r="CS212" s="71">
        <f t="shared" si="291"/>
        <v>7710.0606218700032</v>
      </c>
      <c r="CT212" s="71">
        <f t="shared" si="291"/>
        <v>5034.5886390499991</v>
      </c>
      <c r="CU212" s="71">
        <f t="shared" si="291"/>
        <v>5179.5264246200004</v>
      </c>
      <c r="CV212" s="71">
        <f t="shared" si="291"/>
        <v>4276.9320653999994</v>
      </c>
      <c r="CW212" s="71">
        <f t="shared" si="291"/>
        <v>5180.8659729499996</v>
      </c>
      <c r="CX212" s="71">
        <f t="shared" si="291"/>
        <v>5082.5087449599996</v>
      </c>
      <c r="CY212" s="71">
        <f t="shared" si="291"/>
        <v>4936.0887373500009</v>
      </c>
      <c r="CZ212" s="71">
        <f t="shared" si="291"/>
        <v>5880.780823940001</v>
      </c>
      <c r="DA212" s="71">
        <f t="shared" si="291"/>
        <v>5431.1968528200005</v>
      </c>
      <c r="DB212" s="71">
        <f t="shared" si="291"/>
        <v>5539.3937853499901</v>
      </c>
      <c r="DC212" s="71">
        <f t="shared" si="291"/>
        <v>5997.4954460500103</v>
      </c>
      <c r="DD212" s="71">
        <f t="shared" si="291"/>
        <v>5808.378660129998</v>
      </c>
      <c r="DE212" s="71">
        <f t="shared" si="291"/>
        <v>4970.2337572600036</v>
      </c>
      <c r="DF212" s="71">
        <f t="shared" si="291"/>
        <v>3217.2176502700008</v>
      </c>
      <c r="DG212" s="71">
        <f t="shared" si="291"/>
        <v>3096.3826395099991</v>
      </c>
      <c r="DH212" s="71">
        <f t="shared" si="291"/>
        <v>3787.3405176000001</v>
      </c>
      <c r="DI212" s="71">
        <f t="shared" si="291"/>
        <v>3553.6739182799997</v>
      </c>
      <c r="DJ212" s="71">
        <f t="shared" si="291"/>
        <v>3744.015271440001</v>
      </c>
      <c r="DK212" s="71">
        <f t="shared" si="291"/>
        <v>3768.0646004399978</v>
      </c>
      <c r="DL212" s="71">
        <f t="shared" si="291"/>
        <v>3977.5655455100023</v>
      </c>
      <c r="DM212" s="71">
        <f t="shared" si="291"/>
        <v>3998.1182194699995</v>
      </c>
      <c r="DN212" s="71">
        <f t="shared" si="291"/>
        <v>4006.8639490000023</v>
      </c>
      <c r="DO212" s="71">
        <f t="shared" si="291"/>
        <v>3776.9731747799951</v>
      </c>
      <c r="DP212" s="71">
        <f t="shared" si="291"/>
        <v>3939.381769620004</v>
      </c>
      <c r="DQ212" s="71">
        <f t="shared" si="291"/>
        <v>4623.3180509599861</v>
      </c>
      <c r="DR212" s="71">
        <f t="shared" si="291"/>
        <v>4022.9305638499991</v>
      </c>
      <c r="DS212" s="71">
        <f t="shared" si="291"/>
        <v>4101.7000421000002</v>
      </c>
      <c r="DT212" s="71">
        <f t="shared" si="291"/>
        <v>4887.3431928900018</v>
      </c>
      <c r="DU212" s="71">
        <f t="shared" si="291"/>
        <v>4511.1885933800004</v>
      </c>
      <c r="DV212" s="71">
        <f t="shared" si="291"/>
        <v>4749.8324703299986</v>
      </c>
      <c r="DW212" s="71">
        <f t="shared" si="291"/>
        <v>5176.0106928599971</v>
      </c>
      <c r="DX212" s="71">
        <f t="shared" si="291"/>
        <v>4553.71485682</v>
      </c>
      <c r="DY212" s="71">
        <f t="shared" si="291"/>
        <v>5277.4567769900023</v>
      </c>
      <c r="DZ212" s="71">
        <f t="shared" si="291"/>
        <v>5273.9637294100085</v>
      </c>
      <c r="EA212" s="71">
        <f t="shared" si="291"/>
        <v>6159.4871534899848</v>
      </c>
      <c r="EB212" s="71">
        <f t="shared" si="291"/>
        <v>4557.4136929000051</v>
      </c>
      <c r="EC212" s="71">
        <f t="shared" si="291"/>
        <v>-9144.1136169699967</v>
      </c>
      <c r="ED212" s="71">
        <f t="shared" si="291"/>
        <v>3926.5035828200002</v>
      </c>
      <c r="EE212" s="71">
        <f t="shared" si="291"/>
        <v>3924.0383693199997</v>
      </c>
      <c r="EF212" s="71">
        <f t="shared" si="291"/>
        <v>4453.0131490200001</v>
      </c>
      <c r="EG212" s="71">
        <f t="shared" si="291"/>
        <v>4150.7320323899985</v>
      </c>
      <c r="EH212" s="71">
        <f t="shared" si="291"/>
        <v>4920.5091531700127</v>
      </c>
      <c r="EI212" s="71">
        <f t="shared" si="291"/>
        <v>4678.8679162199924</v>
      </c>
      <c r="EJ212" s="71">
        <f t="shared" si="291"/>
        <v>5401.277014640008</v>
      </c>
      <c r="EK212" s="71">
        <f t="shared" si="291"/>
        <v>5785.816123489989</v>
      </c>
      <c r="EL212" s="71">
        <f t="shared" si="291"/>
        <v>7773.9618584299988</v>
      </c>
      <c r="EM212" s="71">
        <f t="shared" si="291"/>
        <v>6546.3287960000034</v>
      </c>
      <c r="EN212" s="71">
        <f t="shared" si="291"/>
        <v>4838.2259066599745</v>
      </c>
      <c r="EO212" s="71">
        <f t="shared" si="291"/>
        <v>8107.6551597600082</v>
      </c>
      <c r="EP212" s="71">
        <f t="shared" si="291"/>
        <v>4734.5174110599992</v>
      </c>
      <c r="EQ212" s="71">
        <f t="shared" si="291"/>
        <v>5666.3462572000008</v>
      </c>
      <c r="ER212" s="71">
        <f t="shared" si="291"/>
        <v>6336.9475502900013</v>
      </c>
      <c r="ES212" s="71">
        <f t="shared" si="291"/>
        <v>4751.0726792199912</v>
      </c>
      <c r="ET212" s="71">
        <f t="shared" si="291"/>
        <v>4769.2530649300106</v>
      </c>
      <c r="EU212" s="71">
        <f t="shared" si="291"/>
        <v>5813.5142280899954</v>
      </c>
      <c r="EV212" s="71">
        <f t="shared" si="291"/>
        <v>9864.4671039000004</v>
      </c>
      <c r="EW212" s="71">
        <f t="shared" si="291"/>
        <v>5485.3266386000032</v>
      </c>
      <c r="EX212" s="71">
        <f t="shared" ref="EX212:HI212" si="292">+EX210-EX211</f>
        <v>5781.5199800400023</v>
      </c>
      <c r="EY212" s="71">
        <f t="shared" si="292"/>
        <v>6467.3720801099898</v>
      </c>
      <c r="EZ212" s="71">
        <f t="shared" si="292"/>
        <v>5848.9181002400164</v>
      </c>
      <c r="FA212" s="71">
        <f t="shared" si="292"/>
        <v>6104.195014269997</v>
      </c>
      <c r="FB212" s="71">
        <f t="shared" si="292"/>
        <v>5226.1740271399995</v>
      </c>
      <c r="FC212" s="71">
        <f t="shared" si="292"/>
        <v>5911.7947146499992</v>
      </c>
      <c r="FD212" s="71">
        <f t="shared" si="292"/>
        <v>5849.0895288500005</v>
      </c>
      <c r="FE212" s="71">
        <f t="shared" si="292"/>
        <v>5892.4550812100024</v>
      </c>
      <c r="FF212" s="71">
        <f t="shared" si="292"/>
        <v>6352.6746407200017</v>
      </c>
      <c r="FG212" s="71">
        <f t="shared" si="292"/>
        <v>6407.4414404899871</v>
      </c>
      <c r="FH212" s="71">
        <f t="shared" si="292"/>
        <v>7232.1496383799968</v>
      </c>
      <c r="FI212" s="71">
        <f t="shared" si="292"/>
        <v>6688.5023861800146</v>
      </c>
      <c r="FJ212" s="71">
        <f t="shared" si="292"/>
        <v>6207.0448834500003</v>
      </c>
      <c r="FK212" s="71">
        <f t="shared" si="292"/>
        <v>6567.9912601500073</v>
      </c>
      <c r="FL212" s="71">
        <f t="shared" si="292"/>
        <v>8881.6634856900018</v>
      </c>
      <c r="FM212" s="71">
        <f t="shared" si="292"/>
        <v>4917.65398524997</v>
      </c>
      <c r="FN212" s="71">
        <f t="shared" si="292"/>
        <v>5821.3651826400019</v>
      </c>
      <c r="FO212" s="71">
        <f t="shared" si="292"/>
        <v>6226.6690141499985</v>
      </c>
      <c r="FP212" s="71">
        <f t="shared" si="292"/>
        <v>7088.0580239400006</v>
      </c>
      <c r="FQ212" s="71">
        <f t="shared" si="292"/>
        <v>6045.9135273000011</v>
      </c>
      <c r="FR212" s="71">
        <f t="shared" si="292"/>
        <v>7151.4847162399983</v>
      </c>
      <c r="FS212" s="71">
        <f t="shared" si="292"/>
        <v>7164.492423939997</v>
      </c>
      <c r="FT212" s="71">
        <f t="shared" si="292"/>
        <v>8024.3212575699908</v>
      </c>
      <c r="FU212" s="71">
        <f t="shared" si="292"/>
        <v>7134.9075871400109</v>
      </c>
      <c r="FV212" s="71">
        <f t="shared" si="292"/>
        <v>8298.3427417300063</v>
      </c>
      <c r="FW212" s="71">
        <f t="shared" si="292"/>
        <v>5942.8004889700023</v>
      </c>
      <c r="FX212" s="71">
        <f t="shared" si="292"/>
        <v>7049.5514943599883</v>
      </c>
      <c r="FY212" s="71">
        <f t="shared" si="292"/>
        <v>6864.0868045400057</v>
      </c>
      <c r="FZ212" s="71">
        <f t="shared" si="292"/>
        <v>6877.34487739</v>
      </c>
      <c r="GA212" s="71">
        <f t="shared" si="292"/>
        <v>4831.3331276099998</v>
      </c>
      <c r="GB212" s="71">
        <f t="shared" si="292"/>
        <v>6627.198101</v>
      </c>
      <c r="GC212" s="71">
        <f t="shared" si="292"/>
        <v>5690.3759050000008</v>
      </c>
      <c r="GD212" s="71">
        <f t="shared" si="292"/>
        <v>5915.0619050000114</v>
      </c>
      <c r="GE212" s="71">
        <f t="shared" si="292"/>
        <v>6877.4351529999876</v>
      </c>
      <c r="GF212" s="71">
        <f t="shared" si="292"/>
        <v>6567.9902339999971</v>
      </c>
      <c r="GG212" s="71">
        <f t="shared" si="292"/>
        <v>6870.4758710000006</v>
      </c>
      <c r="GH212" s="71">
        <f t="shared" si="292"/>
        <v>6427.2942560000156</v>
      </c>
      <c r="GI212" s="71">
        <f t="shared" si="292"/>
        <v>8599.0305979999939</v>
      </c>
      <c r="GJ212" s="71">
        <f t="shared" si="292"/>
        <v>7092.3637379999891</v>
      </c>
      <c r="GK212" s="71">
        <f t="shared" si="292"/>
        <v>7027.5732629999984</v>
      </c>
      <c r="GL212" s="71">
        <f t="shared" si="292"/>
        <v>6433.4558360000001</v>
      </c>
      <c r="GM212" s="71">
        <f t="shared" si="292"/>
        <v>7062.8352029999996</v>
      </c>
      <c r="GN212" s="71">
        <f t="shared" si="292"/>
        <v>15262.607407999996</v>
      </c>
      <c r="GO212" s="71">
        <f t="shared" si="292"/>
        <v>7826.7262480000018</v>
      </c>
      <c r="GP212" s="71">
        <f t="shared" si="292"/>
        <v>7706.1274379999995</v>
      </c>
      <c r="GQ212" s="71">
        <f t="shared" si="292"/>
        <v>7656.954493000012</v>
      </c>
      <c r="GR212" s="71">
        <f t="shared" si="292"/>
        <v>8301.9471989999784</v>
      </c>
      <c r="GS212" s="71">
        <f t="shared" si="292"/>
        <v>7793.0382540000046</v>
      </c>
      <c r="GT212" s="71">
        <f t="shared" si="292"/>
        <v>7838.5017159999952</v>
      </c>
      <c r="GU212" s="71">
        <f t="shared" si="292"/>
        <v>8813.1055230000202</v>
      </c>
      <c r="GV212" s="71">
        <f t="shared" si="292"/>
        <v>8217.705659999996</v>
      </c>
      <c r="GW212" s="71">
        <f t="shared" si="292"/>
        <v>7276.9855679999964</v>
      </c>
      <c r="GX212" s="71">
        <f t="shared" si="292"/>
        <v>7365.8367460000009</v>
      </c>
      <c r="GY212" s="71">
        <f t="shared" si="292"/>
        <v>7089.3992229999994</v>
      </c>
      <c r="GZ212" s="71">
        <f t="shared" si="292"/>
        <v>8484.3981899999999</v>
      </c>
      <c r="HA212" s="71">
        <f t="shared" si="292"/>
        <v>7413.1896160000033</v>
      </c>
      <c r="HB212" s="71">
        <f t="shared" si="292"/>
        <v>7975.9948329999988</v>
      </c>
      <c r="HC212" s="71">
        <f t="shared" si="292"/>
        <v>9637.5898050000014</v>
      </c>
      <c r="HD212" s="71">
        <f t="shared" si="292"/>
        <v>7895.6775399999951</v>
      </c>
      <c r="HE212" s="71">
        <f t="shared" si="292"/>
        <v>8288.5360979999969</v>
      </c>
      <c r="HF212" s="71">
        <f t="shared" si="292"/>
        <v>8452.7628120000227</v>
      </c>
      <c r="HG212" s="71">
        <f t="shared" si="292"/>
        <v>7858.5710609999769</v>
      </c>
      <c r="HH212" s="71">
        <f t="shared" si="292"/>
        <v>8143.2893730000069</v>
      </c>
      <c r="HI212" s="71">
        <f t="shared" si="292"/>
        <v>8611.7860499999952</v>
      </c>
      <c r="HJ212" s="71">
        <f t="shared" ref="HJ212:JU212" si="293">+HJ210-HJ211</f>
        <v>8295.089215</v>
      </c>
      <c r="HK212" s="71">
        <f t="shared" si="293"/>
        <v>7391.604371800001</v>
      </c>
      <c r="HL212" s="71">
        <f t="shared" si="293"/>
        <v>8480.6306999999979</v>
      </c>
      <c r="HM212" s="71">
        <f t="shared" si="293"/>
        <v>8137.4883059999984</v>
      </c>
      <c r="HN212" s="71">
        <f t="shared" si="293"/>
        <v>9603.8367940000044</v>
      </c>
      <c r="HO212" s="71">
        <f t="shared" si="293"/>
        <v>9624.3477470000053</v>
      </c>
      <c r="HP212" s="71">
        <f t="shared" si="293"/>
        <v>10201.48504899999</v>
      </c>
      <c r="HQ212" s="71">
        <f t="shared" si="293"/>
        <v>10018.519782200005</v>
      </c>
      <c r="HR212" s="71">
        <f t="shared" si="293"/>
        <v>9374.7210620000005</v>
      </c>
      <c r="HS212" s="71">
        <f t="shared" si="293"/>
        <v>10937.044098999999</v>
      </c>
      <c r="HT212" s="71">
        <f t="shared" si="293"/>
        <v>10009.863761000001</v>
      </c>
      <c r="HU212" s="71">
        <f t="shared" si="293"/>
        <v>7511.6448970000092</v>
      </c>
      <c r="HV212" s="71">
        <f t="shared" si="293"/>
        <v>9462.4855449999995</v>
      </c>
      <c r="HW212" s="71">
        <f t="shared" si="293"/>
        <v>17113.511815999998</v>
      </c>
      <c r="HX212" s="71">
        <f t="shared" si="293"/>
        <v>26596.295954999998</v>
      </c>
      <c r="HY212" s="71">
        <f t="shared" si="293"/>
        <v>37103.117896000003</v>
      </c>
      <c r="HZ212" s="71">
        <f t="shared" si="293"/>
        <v>48009.946530000008</v>
      </c>
      <c r="IA212" s="71">
        <f t="shared" si="293"/>
        <v>56423.68157500001</v>
      </c>
      <c r="IB212" s="71">
        <f t="shared" si="293"/>
        <v>66036.206265000015</v>
      </c>
      <c r="IC212" s="71">
        <f t="shared" si="293"/>
        <v>73673.669186999992</v>
      </c>
      <c r="ID212" s="71">
        <f t="shared" si="293"/>
        <v>80696.618717999998</v>
      </c>
      <c r="IE212" s="71">
        <f t="shared" si="293"/>
        <v>89060.95425000001</v>
      </c>
      <c r="IF212" s="71">
        <f t="shared" si="293"/>
        <v>96679.874752999996</v>
      </c>
      <c r="IG212" s="71">
        <f t="shared" si="293"/>
        <v>105550.502738</v>
      </c>
      <c r="IH212" s="71">
        <f t="shared" si="293"/>
        <v>7069.7854540000008</v>
      </c>
      <c r="II212" s="71">
        <f t="shared" si="293"/>
        <v>14470.027941</v>
      </c>
      <c r="IJ212" s="71">
        <f t="shared" si="293"/>
        <v>20715.638443999997</v>
      </c>
      <c r="IK212" s="71">
        <f t="shared" si="293"/>
        <v>24271.436943000001</v>
      </c>
      <c r="IL212" s="71">
        <f t="shared" si="293"/>
        <v>30409.5399387</v>
      </c>
      <c r="IM212" s="71">
        <f t="shared" si="293"/>
        <v>38010.633521999989</v>
      </c>
      <c r="IN212" s="71">
        <f t="shared" si="293"/>
        <v>46351.320788999998</v>
      </c>
      <c r="IO212" s="71">
        <f t="shared" si="293"/>
        <v>53669.567929000012</v>
      </c>
      <c r="IP212" s="71">
        <f t="shared" si="293"/>
        <v>60426.848676000009</v>
      </c>
      <c r="IQ212" s="71">
        <f t="shared" si="293"/>
        <v>68434.355197000012</v>
      </c>
      <c r="IR212" s="71">
        <f t="shared" si="293"/>
        <v>74835.338602999997</v>
      </c>
      <c r="IS212" s="71">
        <f t="shared" si="293"/>
        <v>83612.803524999996</v>
      </c>
      <c r="IT212" s="71">
        <f t="shared" si="293"/>
        <v>6455.2936400000008</v>
      </c>
      <c r="IU212" s="71">
        <f t="shared" si="293"/>
        <v>13641.502943000001</v>
      </c>
      <c r="IV212" s="71">
        <f t="shared" si="293"/>
        <v>22018.420114999997</v>
      </c>
      <c r="IW212" s="71">
        <f t="shared" si="293"/>
        <v>29859.695747000012</v>
      </c>
      <c r="IX212" s="71">
        <f t="shared" si="293"/>
        <v>38508.530925999999</v>
      </c>
      <c r="IY212" s="71">
        <f t="shared" si="293"/>
        <v>46908.710639999998</v>
      </c>
      <c r="IZ212" s="71">
        <f t="shared" si="293"/>
        <v>55229.596424000003</v>
      </c>
      <c r="JA212" s="71">
        <f t="shared" si="293"/>
        <v>63943</v>
      </c>
      <c r="JB212" s="71">
        <f t="shared" si="293"/>
        <v>71771.618795999995</v>
      </c>
      <c r="JC212" s="71">
        <f t="shared" si="293"/>
        <v>79822.623546999996</v>
      </c>
      <c r="JD212" s="71">
        <f t="shared" si="293"/>
        <v>88723.290429000001</v>
      </c>
      <c r="JE212" s="71">
        <f t="shared" si="293"/>
        <v>91239.589055999997</v>
      </c>
      <c r="JF212" s="71">
        <f t="shared" si="293"/>
        <v>6190.0562460000001</v>
      </c>
    </row>
    <row r="213" spans="1:266" ht="12.9" customHeight="1" x14ac:dyDescent="0.2">
      <c r="A213" s="113" t="s">
        <v>176</v>
      </c>
      <c r="Z213" s="74">
        <f>+Z179</f>
        <v>22600</v>
      </c>
      <c r="AA213" s="1">
        <f t="shared" ref="AA213:AK213" si="294">+AA179-Z179</f>
        <v>13764</v>
      </c>
      <c r="AB213" s="1">
        <f t="shared" si="294"/>
        <v>13212</v>
      </c>
      <c r="AC213" s="1">
        <f t="shared" si="294"/>
        <v>10135</v>
      </c>
      <c r="AD213" s="1">
        <f t="shared" si="294"/>
        <v>17136</v>
      </c>
      <c r="AE213" s="1">
        <f t="shared" si="294"/>
        <v>26963</v>
      </c>
      <c r="AF213" s="1">
        <f t="shared" si="294"/>
        <v>57245</v>
      </c>
      <c r="AG213" s="1">
        <f t="shared" si="294"/>
        <v>23370</v>
      </c>
      <c r="AH213" s="1">
        <f t="shared" si="294"/>
        <v>-119848</v>
      </c>
      <c r="AI213" s="1">
        <f t="shared" si="294"/>
        <v>7611</v>
      </c>
      <c r="AJ213" s="1">
        <f t="shared" si="294"/>
        <v>8618</v>
      </c>
      <c r="AK213" s="1">
        <f t="shared" si="294"/>
        <v>11224</v>
      </c>
      <c r="AL213" s="74">
        <f>+AL179</f>
        <v>7145</v>
      </c>
      <c r="AM213" s="1">
        <f t="shared" ref="AM213:AW213" si="295">+AM179-AL179</f>
        <v>4552</v>
      </c>
      <c r="AN213" s="1">
        <f t="shared" si="295"/>
        <v>4971</v>
      </c>
      <c r="AO213" s="1">
        <f t="shared" si="295"/>
        <v>2845</v>
      </c>
      <c r="AP213" s="1">
        <f t="shared" si="295"/>
        <v>20232</v>
      </c>
      <c r="AQ213" s="1">
        <f t="shared" si="295"/>
        <v>11889</v>
      </c>
      <c r="AR213" s="1">
        <f t="shared" si="295"/>
        <v>9656.5319645100026</v>
      </c>
      <c r="AS213" s="1">
        <f t="shared" si="295"/>
        <v>17003.669612640013</v>
      </c>
      <c r="AT213" s="1">
        <f t="shared" si="295"/>
        <v>7501.7024977699766</v>
      </c>
      <c r="AU213" s="1">
        <f t="shared" si="295"/>
        <v>7560.2282413000066</v>
      </c>
      <c r="AV213" s="1">
        <f t="shared" si="295"/>
        <v>7729.9839674999967</v>
      </c>
      <c r="AW213" s="1">
        <f t="shared" si="295"/>
        <v>12231.009332040005</v>
      </c>
      <c r="AX213" s="74">
        <f>+AX179</f>
        <v>5861.0678601400014</v>
      </c>
      <c r="AY213" s="1">
        <f t="shared" ref="AY213:BI213" si="296">+AY179-AX179</f>
        <v>7369.0810102299984</v>
      </c>
      <c r="AZ213" s="1">
        <f t="shared" si="296"/>
        <v>6246.0613746899999</v>
      </c>
      <c r="BA213" s="1">
        <f t="shared" si="296"/>
        <v>9208.037126520001</v>
      </c>
      <c r="BB213" s="1">
        <f t="shared" si="296"/>
        <v>6625.016745150002</v>
      </c>
      <c r="BC213" s="1">
        <f t="shared" si="296"/>
        <v>6426.1468201999887</v>
      </c>
      <c r="BD213" s="1">
        <f t="shared" si="296"/>
        <v>2778.3673004200173</v>
      </c>
      <c r="BE213" s="1">
        <f t="shared" si="296"/>
        <v>2542.1681934299922</v>
      </c>
      <c r="BF213" s="1">
        <f t="shared" si="296"/>
        <v>3208.8104064099971</v>
      </c>
      <c r="BG213" s="1">
        <f t="shared" si="296"/>
        <v>4048.0181605700054</v>
      </c>
      <c r="BH213" s="1">
        <f t="shared" si="296"/>
        <v>3913.2785913799962</v>
      </c>
      <c r="BI213" s="1">
        <f t="shared" si="296"/>
        <v>-550.05358913999953</v>
      </c>
      <c r="BJ213" s="74">
        <f>+BJ179</f>
        <v>2636.2165191499989</v>
      </c>
      <c r="BK213" s="1">
        <f t="shared" ref="BK213:BU213" si="297">+BK179-BJ179</f>
        <v>2834.8225855300007</v>
      </c>
      <c r="BL213" s="1">
        <f t="shared" si="297"/>
        <v>3036.1013074599996</v>
      </c>
      <c r="BM213" s="1">
        <f t="shared" si="297"/>
        <v>2792.8293986500012</v>
      </c>
      <c r="BN213" s="1">
        <f t="shared" si="297"/>
        <v>3022.31926699</v>
      </c>
      <c r="BO213" s="1">
        <f t="shared" si="297"/>
        <v>3930.7719627399983</v>
      </c>
      <c r="BP213" s="1">
        <f t="shared" si="297"/>
        <v>3405.4374815400006</v>
      </c>
      <c r="BQ213" s="1">
        <f t="shared" si="297"/>
        <v>3783.0203846100012</v>
      </c>
      <c r="BR213" s="1">
        <f t="shared" si="297"/>
        <v>3338.3166609100008</v>
      </c>
      <c r="BS213" s="1">
        <f t="shared" si="297"/>
        <v>4130.634095960002</v>
      </c>
      <c r="BT213" s="1">
        <f t="shared" si="297"/>
        <v>3943.1288980600002</v>
      </c>
      <c r="BU213" s="1">
        <f t="shared" si="297"/>
        <v>6167.7610860299901</v>
      </c>
      <c r="BV213" s="74">
        <f>+BV179</f>
        <v>4196.2792904999997</v>
      </c>
      <c r="BW213" s="1">
        <f t="shared" ref="BW213:CG213" si="298">+BW179-BV179</f>
        <v>6559.91798234</v>
      </c>
      <c r="BX213" s="1">
        <f t="shared" si="298"/>
        <v>4774.8954560700004</v>
      </c>
      <c r="BY213" s="1">
        <f t="shared" si="298"/>
        <v>11562.4191092</v>
      </c>
      <c r="BZ213" s="1">
        <f t="shared" si="298"/>
        <v>17451.605415109992</v>
      </c>
      <c r="CA213" s="1">
        <f t="shared" si="298"/>
        <v>10351.924667650004</v>
      </c>
      <c r="CB213" s="1">
        <f t="shared" si="298"/>
        <v>8113.8505061000105</v>
      </c>
      <c r="CC213" s="1">
        <f t="shared" si="298"/>
        <v>7635.080164280007</v>
      </c>
      <c r="CD213" s="1">
        <f t="shared" si="298"/>
        <v>13847.739652189994</v>
      </c>
      <c r="CE213" s="1">
        <f t="shared" si="298"/>
        <v>9109.1746560999891</v>
      </c>
      <c r="CF213" s="1">
        <f t="shared" si="298"/>
        <v>-24214.314165749995</v>
      </c>
      <c r="CG213" s="1">
        <f t="shared" si="298"/>
        <v>9879.9669607499964</v>
      </c>
      <c r="CH213" s="74">
        <f>+CH179</f>
        <v>7375.6729296699996</v>
      </c>
      <c r="CI213" s="1">
        <f t="shared" ref="CI213:CS213" si="299">+CI179-CH179</f>
        <v>5283.831147410001</v>
      </c>
      <c r="CJ213" s="1">
        <f t="shared" si="299"/>
        <v>7141.4450323499987</v>
      </c>
      <c r="CK213" s="1">
        <f t="shared" si="299"/>
        <v>11579.455739699999</v>
      </c>
      <c r="CL213" s="1">
        <f t="shared" si="299"/>
        <v>6832.5662203899992</v>
      </c>
      <c r="CM213" s="1">
        <f t="shared" si="299"/>
        <v>11637.969660619994</v>
      </c>
      <c r="CN213" s="1">
        <f t="shared" si="299"/>
        <v>10023.58269991001</v>
      </c>
      <c r="CO213" s="1">
        <f t="shared" si="299"/>
        <v>7854.0232059900009</v>
      </c>
      <c r="CP213" s="1">
        <f t="shared" si="299"/>
        <v>11879.650410289993</v>
      </c>
      <c r="CQ213" s="1">
        <f t="shared" si="299"/>
        <v>21026.59735045</v>
      </c>
      <c r="CR213" s="1">
        <f t="shared" si="299"/>
        <v>28791.794930789998</v>
      </c>
      <c r="CS213" s="1">
        <f t="shared" si="299"/>
        <v>17866.032969099993</v>
      </c>
      <c r="CT213" s="1">
        <f>+CT179</f>
        <v>17178.169577680001</v>
      </c>
      <c r="CU213" s="1">
        <f t="shared" ref="CU213:DE213" si="300">+CU179-CT179</f>
        <v>14113.40715842001</v>
      </c>
      <c r="CV213" s="1">
        <f t="shared" si="300"/>
        <v>17000.187021419981</v>
      </c>
      <c r="CW213" s="1">
        <f t="shared" si="300"/>
        <v>19241.092652840016</v>
      </c>
      <c r="CX213" s="1">
        <f t="shared" si="300"/>
        <v>12923.760291379978</v>
      </c>
      <c r="CY213" s="1">
        <f t="shared" si="300"/>
        <v>23275.524777630009</v>
      </c>
      <c r="CZ213" s="1">
        <f t="shared" si="300"/>
        <v>20515.277565130003</v>
      </c>
      <c r="DA213" s="1">
        <f t="shared" si="300"/>
        <v>20325.61681105</v>
      </c>
      <c r="DB213" s="1">
        <f t="shared" si="300"/>
        <v>10941.913694310002</v>
      </c>
      <c r="DC213" s="1">
        <f t="shared" si="300"/>
        <v>62319.577195660007</v>
      </c>
      <c r="DD213" s="1">
        <f t="shared" si="300"/>
        <v>33048.644779159978</v>
      </c>
      <c r="DE213" s="1">
        <f t="shared" si="300"/>
        <v>-11109.874413280078</v>
      </c>
      <c r="DF213" s="1">
        <f>+DF179</f>
        <v>26739.181022860001</v>
      </c>
      <c r="DG213" s="1">
        <f t="shared" ref="DG213:DQ213" si="301">+DG179-DF179</f>
        <v>21329.314448609992</v>
      </c>
      <c r="DH213" s="1">
        <f t="shared" si="301"/>
        <v>15327.919823960008</v>
      </c>
      <c r="DI213" s="1">
        <f t="shared" si="301"/>
        <v>20591.973512119985</v>
      </c>
      <c r="DJ213" s="1">
        <f t="shared" si="301"/>
        <v>12064.732755860037</v>
      </c>
      <c r="DK213" s="1">
        <f t="shared" si="301"/>
        <v>9131.7931941899733</v>
      </c>
      <c r="DL213" s="1">
        <f t="shared" si="301"/>
        <v>13080.626239210003</v>
      </c>
      <c r="DM213" s="1">
        <f t="shared" si="301"/>
        <v>12783.471040920005</v>
      </c>
      <c r="DN213" s="1">
        <f t="shared" si="301"/>
        <v>10798.280679700008</v>
      </c>
      <c r="DO213" s="1">
        <f t="shared" si="301"/>
        <v>8569.3052645299758</v>
      </c>
      <c r="DP213" s="1">
        <f t="shared" si="301"/>
        <v>10954.822632520023</v>
      </c>
      <c r="DQ213" s="1">
        <f t="shared" si="301"/>
        <v>52151.535345829994</v>
      </c>
      <c r="DR213" s="1">
        <f>+DR179</f>
        <v>39450.154203389997</v>
      </c>
      <c r="DS213" s="1">
        <f t="shared" ref="DS213:EC213" si="302">+DS179-DR179</f>
        <v>33606.864420939986</v>
      </c>
      <c r="DT213" s="1">
        <f t="shared" si="302"/>
        <v>24437.326738360018</v>
      </c>
      <c r="DU213" s="1">
        <f t="shared" si="302"/>
        <v>22677.72604732</v>
      </c>
      <c r="DV213" s="1">
        <f t="shared" si="302"/>
        <v>27502.922036479998</v>
      </c>
      <c r="DW213" s="1">
        <f t="shared" si="302"/>
        <v>18801.865395230008</v>
      </c>
      <c r="DX213" s="1">
        <f t="shared" si="302"/>
        <v>20101.593168599997</v>
      </c>
      <c r="DY213" s="1">
        <f t="shared" si="302"/>
        <v>22268.49245379999</v>
      </c>
      <c r="DZ213" s="1">
        <f t="shared" si="302"/>
        <v>25953.792018320004</v>
      </c>
      <c r="EA213" s="1">
        <f t="shared" si="302"/>
        <v>27623.787231189985</v>
      </c>
      <c r="EB213" s="1">
        <f t="shared" si="302"/>
        <v>66009.901628769992</v>
      </c>
      <c r="EC213" s="1">
        <f t="shared" si="302"/>
        <v>70294.959439360013</v>
      </c>
      <c r="ED213" s="1">
        <f>+ED179</f>
        <v>44910.971523269996</v>
      </c>
      <c r="EE213" s="1">
        <f t="shared" ref="EE213:EO213" si="303">+EE179-ED179</f>
        <v>29647.08771544999</v>
      </c>
      <c r="EF213" s="1">
        <f t="shared" si="303"/>
        <v>98105.633848460013</v>
      </c>
      <c r="EG213" s="1">
        <f t="shared" si="303"/>
        <v>81612.41912328999</v>
      </c>
      <c r="EH213" s="1">
        <f t="shared" si="303"/>
        <v>55263.63552981001</v>
      </c>
      <c r="EI213" s="1">
        <f t="shared" si="303"/>
        <v>52387.064288810128</v>
      </c>
      <c r="EJ213" s="1">
        <f t="shared" si="303"/>
        <v>47652.773383179796</v>
      </c>
      <c r="EK213" s="1">
        <f t="shared" si="303"/>
        <v>91205.48278020008</v>
      </c>
      <c r="EL213" s="1">
        <f t="shared" si="303"/>
        <v>60483.801943559898</v>
      </c>
      <c r="EM213" s="1">
        <f t="shared" si="303"/>
        <v>34441.752129040076</v>
      </c>
      <c r="EN213" s="1">
        <f t="shared" si="303"/>
        <v>34359.509783189977</v>
      </c>
      <c r="EO213" s="1">
        <f t="shared" si="303"/>
        <v>50360.58721363009</v>
      </c>
      <c r="EP213" s="1">
        <f>+EP179</f>
        <v>45209.494666410013</v>
      </c>
      <c r="EQ213" s="1">
        <f t="shared" ref="EQ213:FA213" si="304">+EQ179-EP179</f>
        <v>153014.53101550997</v>
      </c>
      <c r="ER213" s="1">
        <f t="shared" si="304"/>
        <v>83912.017420249991</v>
      </c>
      <c r="ES213" s="1">
        <f t="shared" si="304"/>
        <v>54630.976442029991</v>
      </c>
      <c r="ET213" s="1">
        <f t="shared" si="304"/>
        <v>-132916.99293267998</v>
      </c>
      <c r="EU213" s="1">
        <f t="shared" si="304"/>
        <v>46867.926254930004</v>
      </c>
      <c r="EV213" s="1">
        <f t="shared" si="304"/>
        <v>52592.789627789985</v>
      </c>
      <c r="EW213" s="1">
        <f t="shared" si="304"/>
        <v>32729.162831639987</v>
      </c>
      <c r="EX213" s="1">
        <f t="shared" si="304"/>
        <v>31345.791684109892</v>
      </c>
      <c r="EY213" s="1">
        <f t="shared" si="304"/>
        <v>39766.915759260126</v>
      </c>
      <c r="EZ213" s="1">
        <f t="shared" si="304"/>
        <v>35808.497574699984</v>
      </c>
      <c r="FA213" s="1">
        <f t="shared" si="304"/>
        <v>69346.281596020039</v>
      </c>
      <c r="FB213" s="1">
        <f>+FB179</f>
        <v>53826.055481760013</v>
      </c>
      <c r="FC213" s="1">
        <f t="shared" ref="FC213:FM213" si="305">+FC179-FB179</f>
        <v>44993.35741639998</v>
      </c>
      <c r="FD213" s="1">
        <f t="shared" si="305"/>
        <v>31963.079204380003</v>
      </c>
      <c r="FE213" s="1">
        <f t="shared" si="305"/>
        <v>46773.508314199993</v>
      </c>
      <c r="FF213" s="1">
        <f t="shared" si="305"/>
        <v>42883.470561780006</v>
      </c>
      <c r="FG213" s="1">
        <f t="shared" si="305"/>
        <v>36979.601560509996</v>
      </c>
      <c r="FH213" s="1">
        <f t="shared" si="305"/>
        <v>42389.728146020032</v>
      </c>
      <c r="FI213" s="1">
        <f t="shared" si="305"/>
        <v>32689.191673199995</v>
      </c>
      <c r="FJ213" s="1">
        <f t="shared" si="305"/>
        <v>42710.593790939951</v>
      </c>
      <c r="FK213" s="1">
        <f t="shared" si="305"/>
        <v>35160.490793509991</v>
      </c>
      <c r="FL213" s="1">
        <f t="shared" si="305"/>
        <v>30755.830037160078</v>
      </c>
      <c r="FM213" s="1">
        <f t="shared" si="305"/>
        <v>74684.461055089952</v>
      </c>
      <c r="FN213" s="1">
        <f t="shared" ref="FN213:FN222" si="306">+FN179</f>
        <v>82555.910057069981</v>
      </c>
      <c r="FO213" s="1">
        <f t="shared" ref="FO213:FY213" si="307">+FO179-FN179</f>
        <v>119078.08893178003</v>
      </c>
      <c r="FP213" s="1">
        <f t="shared" si="307"/>
        <v>111914.80531142998</v>
      </c>
      <c r="FQ213" s="1">
        <f t="shared" si="307"/>
        <v>113492.06958251999</v>
      </c>
      <c r="FR213" s="1">
        <f t="shared" si="307"/>
        <v>101299.97849917004</v>
      </c>
      <c r="FS213" s="1">
        <f t="shared" si="307"/>
        <v>141177.98982419993</v>
      </c>
      <c r="FT213" s="1">
        <f t="shared" si="307"/>
        <v>367801.56192894001</v>
      </c>
      <c r="FU213" s="1">
        <f t="shared" si="307"/>
        <v>202118.94123501994</v>
      </c>
      <c r="FV213" s="1">
        <f t="shared" si="307"/>
        <v>265866.10945575032</v>
      </c>
      <c r="FW213" s="1">
        <f t="shared" si="307"/>
        <v>440459.06469644979</v>
      </c>
      <c r="FX213" s="1">
        <f t="shared" si="307"/>
        <v>298311.36338500003</v>
      </c>
      <c r="FY213" s="1">
        <f t="shared" si="307"/>
        <v>318581.37030259008</v>
      </c>
      <c r="FZ213" s="1">
        <f t="shared" ref="FZ213:FZ222" si="308">+FZ179</f>
        <v>439950.75003151002</v>
      </c>
      <c r="GA213" s="1">
        <f t="shared" ref="GA213:GK213" si="309">+GA179-FZ179</f>
        <v>276553.34005882009</v>
      </c>
      <c r="GB213" s="1">
        <f t="shared" si="309"/>
        <v>574243.43403006985</v>
      </c>
      <c r="GC213" s="1">
        <f t="shared" si="309"/>
        <v>626773.9559255999</v>
      </c>
      <c r="GD213" s="1">
        <f t="shared" si="309"/>
        <v>318021.60420900024</v>
      </c>
      <c r="GE213" s="1">
        <f t="shared" si="309"/>
        <v>450247.71594799962</v>
      </c>
      <c r="GF213" s="1">
        <f t="shared" si="309"/>
        <v>494825.1844550008</v>
      </c>
      <c r="GG213" s="1">
        <f t="shared" si="309"/>
        <v>503061.25145995943</v>
      </c>
      <c r="GH213" s="1">
        <f t="shared" si="309"/>
        <v>654429.51398900058</v>
      </c>
      <c r="GI213" s="1">
        <f t="shared" si="309"/>
        <v>347505.97670900077</v>
      </c>
      <c r="GJ213" s="1">
        <f t="shared" si="309"/>
        <v>379221.51380728837</v>
      </c>
      <c r="GK213" s="1">
        <f t="shared" si="309"/>
        <v>509018.79709099978</v>
      </c>
      <c r="GL213" s="1">
        <f t="shared" ref="GL213:GL222" si="310">+GL179</f>
        <v>294284.01247547008</v>
      </c>
      <c r="GM213" s="1">
        <f t="shared" ref="GM213:GW213" si="311">+GM179-GL179</f>
        <v>608804.6456305699</v>
      </c>
      <c r="GN213" s="1">
        <f t="shared" si="311"/>
        <v>570626.88797582989</v>
      </c>
      <c r="GO213" s="1">
        <f t="shared" si="311"/>
        <v>241773.70858380035</v>
      </c>
      <c r="GP213" s="1">
        <f t="shared" si="311"/>
        <v>184120.61052076984</v>
      </c>
      <c r="GQ213" s="1">
        <f t="shared" si="311"/>
        <v>344785.77755543939</v>
      </c>
      <c r="GR213" s="1">
        <f t="shared" si="311"/>
        <v>76614.484362050891</v>
      </c>
      <c r="GS213" s="1">
        <f t="shared" si="311"/>
        <v>72786.629361169413</v>
      </c>
      <c r="GT213" s="1">
        <f t="shared" si="311"/>
        <v>89816.065435240045</v>
      </c>
      <c r="GU213" s="1">
        <f t="shared" si="311"/>
        <v>83672.151017570402</v>
      </c>
      <c r="GV213" s="1">
        <f t="shared" si="311"/>
        <v>67574.821104449686</v>
      </c>
      <c r="GW213" s="1">
        <f t="shared" si="311"/>
        <v>91660.013067509979</v>
      </c>
      <c r="GX213" s="1">
        <f t="shared" ref="GX213:GX222" si="312">+GX179</f>
        <v>91060.088794729978</v>
      </c>
      <c r="GY213" s="1">
        <f t="shared" ref="GY213:HI213" si="313">+GY179-GX179</f>
        <v>159296.35330027004</v>
      </c>
      <c r="GZ213" s="1">
        <f t="shared" si="313"/>
        <v>147480.33541742997</v>
      </c>
      <c r="HA213" s="1">
        <f t="shared" si="313"/>
        <v>130408.92984416999</v>
      </c>
      <c r="HB213" s="1">
        <f t="shared" si="313"/>
        <v>71908.194714990095</v>
      </c>
      <c r="HC213" s="1">
        <f t="shared" si="313"/>
        <v>78538.119929179898</v>
      </c>
      <c r="HD213" s="1">
        <f t="shared" si="313"/>
        <v>48106.884740659967</v>
      </c>
      <c r="HE213" s="1">
        <f t="shared" si="313"/>
        <v>50439.443553950288</v>
      </c>
      <c r="HF213" s="1">
        <f t="shared" si="313"/>
        <v>36430.385133699747</v>
      </c>
      <c r="HG213" s="1">
        <f t="shared" si="313"/>
        <v>35319.126813329989</v>
      </c>
      <c r="HH213" s="1">
        <f t="shared" si="313"/>
        <v>32966.377114689909</v>
      </c>
      <c r="HI213" s="1">
        <f t="shared" si="313"/>
        <v>44086.559546810226</v>
      </c>
      <c r="HJ213" s="1">
        <f t="shared" ref="HJ213:HJ222" si="314">+HJ179</f>
        <v>51768.47368974</v>
      </c>
      <c r="HK213" s="1">
        <f t="shared" ref="HK213:HU213" si="315">+HK179-HJ179</f>
        <v>37420.709080829984</v>
      </c>
      <c r="HL213" s="1">
        <f t="shared" si="315"/>
        <v>54020.714652380033</v>
      </c>
      <c r="HM213" s="1">
        <f t="shared" si="315"/>
        <v>44584.584750139969</v>
      </c>
      <c r="HN213" s="1">
        <f t="shared" si="315"/>
        <v>84055.96954284003</v>
      </c>
      <c r="HO213" s="1">
        <f t="shared" si="315"/>
        <v>75103.974332250073</v>
      </c>
      <c r="HP213" s="1">
        <f t="shared" si="315"/>
        <v>51412.431045689911</v>
      </c>
      <c r="HQ213" s="1">
        <f t="shared" si="315"/>
        <v>61311.123440010007</v>
      </c>
      <c r="HR213" s="1">
        <f t="shared" si="315"/>
        <v>46114.93714906997</v>
      </c>
      <c r="HS213" s="1">
        <f t="shared" si="315"/>
        <v>61932.296211769979</v>
      </c>
      <c r="HT213" s="1">
        <f t="shared" si="315"/>
        <v>68647.206055219984</v>
      </c>
      <c r="HU213" s="1">
        <f t="shared" si="315"/>
        <v>77403.915698010009</v>
      </c>
      <c r="HV213" s="1">
        <f t="shared" ref="HV213:JF213" si="316">+HV179</f>
        <v>75880.693534370002</v>
      </c>
      <c r="HW213" s="1">
        <f t="shared" si="316"/>
        <v>96504.141233989998</v>
      </c>
      <c r="HX213" s="1">
        <f t="shared" si="316"/>
        <v>155606.21867774002</v>
      </c>
      <c r="HY213" s="1">
        <f t="shared" si="316"/>
        <v>194012.16773270001</v>
      </c>
      <c r="HZ213" s="1">
        <f t="shared" si="316"/>
        <v>289517.80952007999</v>
      </c>
      <c r="IA213" s="1">
        <f t="shared" si="316"/>
        <v>363829.93153896998</v>
      </c>
      <c r="IB213" s="1">
        <f t="shared" si="316"/>
        <v>451921.75580824004</v>
      </c>
      <c r="IC213" s="1">
        <f t="shared" si="316"/>
        <v>546001.30185882002</v>
      </c>
      <c r="ID213" s="1">
        <f t="shared" si="316"/>
        <v>611457.41358545015</v>
      </c>
      <c r="IE213" s="1">
        <f t="shared" si="316"/>
        <v>667443.31538103009</v>
      </c>
      <c r="IF213" s="1">
        <f t="shared" si="316"/>
        <v>721271.57446783013</v>
      </c>
      <c r="IG213" s="1">
        <f t="shared" si="316"/>
        <v>803047.92418504995</v>
      </c>
      <c r="IH213" s="1">
        <f t="shared" si="316"/>
        <v>43640.369781770001</v>
      </c>
      <c r="II213" s="1">
        <f t="shared" si="316"/>
        <v>108435.44710665001</v>
      </c>
      <c r="IJ213" s="1">
        <f t="shared" si="316"/>
        <v>234718.85665255997</v>
      </c>
      <c r="IK213" s="1">
        <f t="shared" si="316"/>
        <v>320427.20580320002</v>
      </c>
      <c r="IL213" s="1">
        <f t="shared" si="316"/>
        <v>391879.35589849006</v>
      </c>
      <c r="IM213" s="1">
        <f t="shared" si="316"/>
        <v>467615.45707054</v>
      </c>
      <c r="IN213" s="1">
        <f t="shared" si="316"/>
        <v>571429.77015931008</v>
      </c>
      <c r="IO213" s="1">
        <f t="shared" si="316"/>
        <v>630513.35398671997</v>
      </c>
      <c r="IP213" s="1">
        <f t="shared" si="316"/>
        <v>688618.47529445996</v>
      </c>
      <c r="IQ213" s="1">
        <f t="shared" si="316"/>
        <v>738536.45229351998</v>
      </c>
      <c r="IR213" s="1">
        <f t="shared" si="316"/>
        <v>794145.49282547995</v>
      </c>
      <c r="IS213" s="1">
        <f t="shared" si="316"/>
        <v>1018243.81975402</v>
      </c>
      <c r="IT213" s="1">
        <f t="shared" si="316"/>
        <v>148216.58192309999</v>
      </c>
      <c r="IU213" s="1">
        <f t="shared" si="316"/>
        <v>324683.90032921004</v>
      </c>
      <c r="IV213" s="1">
        <f t="shared" si="316"/>
        <v>668917.41202171007</v>
      </c>
      <c r="IW213" s="1">
        <f t="shared" si="316"/>
        <v>971768.80534987012</v>
      </c>
      <c r="IX213" s="1">
        <f t="shared" si="316"/>
        <v>1315475.8629125201</v>
      </c>
      <c r="IY213" s="1">
        <f t="shared" si="316"/>
        <v>1449615.54019626</v>
      </c>
      <c r="IZ213" s="1">
        <f t="shared" si="316"/>
        <v>1563482.9468280002</v>
      </c>
      <c r="JA213" s="1">
        <f t="shared" si="316"/>
        <v>1635419</v>
      </c>
      <c r="JB213" s="1">
        <f t="shared" si="316"/>
        <v>1671011.5956862599</v>
      </c>
      <c r="JC213" s="1">
        <f t="shared" si="316"/>
        <v>1788895.1303541299</v>
      </c>
      <c r="JD213" s="1">
        <f t="shared" si="316"/>
        <v>1834957.3839510998</v>
      </c>
      <c r="JE213" s="1">
        <f t="shared" si="316"/>
        <v>1901366.1818009201</v>
      </c>
      <c r="JF213" s="1">
        <f t="shared" si="316"/>
        <v>60892.133865809999</v>
      </c>
    </row>
    <row r="214" spans="1:266" ht="12.9" customHeight="1" x14ac:dyDescent="0.2">
      <c r="A214" s="113" t="s">
        <v>205</v>
      </c>
      <c r="Z214" s="74"/>
      <c r="AA214" s="1"/>
      <c r="AC214" s="1"/>
      <c r="AD214" s="1"/>
      <c r="AE214" s="1"/>
      <c r="AF214" s="1"/>
      <c r="AG214" s="1"/>
      <c r="AH214" s="1"/>
      <c r="AI214" s="1"/>
      <c r="AJ214" s="1"/>
      <c r="AK214" s="1"/>
      <c r="AL214" s="74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74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74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74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74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>
        <f t="shared" ref="FK214:FM222" si="317">+FK180-FJ180</f>
        <v>15519.97494498</v>
      </c>
      <c r="FL214" s="1">
        <f t="shared" si="317"/>
        <v>13047.153981580021</v>
      </c>
      <c r="FM214" s="1">
        <f t="shared" si="317"/>
        <v>20353.391918269976</v>
      </c>
      <c r="FN214" s="1">
        <f t="shared" si="306"/>
        <v>22053.229688709998</v>
      </c>
      <c r="FO214" s="1">
        <f t="shared" ref="FO214:FY214" si="318">+FO180-FN180</f>
        <v>17535.537116080002</v>
      </c>
      <c r="FP214" s="1">
        <f t="shared" si="318"/>
        <v>19486.962477690002</v>
      </c>
      <c r="FQ214" s="1">
        <f t="shared" si="318"/>
        <v>19862.077555310003</v>
      </c>
      <c r="FR214" s="1">
        <f t="shared" si="318"/>
        <v>16875.89413500001</v>
      </c>
      <c r="FS214" s="1">
        <f t="shared" si="318"/>
        <v>18074.44436738998</v>
      </c>
      <c r="FT214" s="1">
        <f t="shared" si="318"/>
        <v>24607.326894939994</v>
      </c>
      <c r="FU214" s="1">
        <f t="shared" si="318"/>
        <v>19468.617072310008</v>
      </c>
      <c r="FV214" s="1">
        <f t="shared" si="318"/>
        <v>16566.818319429993</v>
      </c>
      <c r="FW214" s="1">
        <f t="shared" si="318"/>
        <v>18948.055549920013</v>
      </c>
      <c r="FX214" s="1">
        <f t="shared" si="318"/>
        <v>16576.973254679993</v>
      </c>
      <c r="FY214" s="1">
        <f t="shared" si="318"/>
        <v>19177.125120890007</v>
      </c>
      <c r="FZ214" s="1">
        <f t="shared" si="308"/>
        <v>33805.791954019987</v>
      </c>
      <c r="GA214" s="1">
        <f t="shared" ref="GA214:GK214" si="319">+GA180-FZ180</f>
        <v>7019.9510339800108</v>
      </c>
      <c r="GB214" s="1">
        <f t="shared" si="319"/>
        <v>10937.191142000003</v>
      </c>
      <c r="GC214" s="1">
        <f t="shared" si="319"/>
        <v>-14246.652984</v>
      </c>
      <c r="GD214" s="1">
        <f t="shared" si="319"/>
        <v>2661.5848939999996</v>
      </c>
      <c r="GE214" s="1">
        <f t="shared" si="319"/>
        <v>3172.5156020000068</v>
      </c>
      <c r="GF214" s="1">
        <f t="shared" si="319"/>
        <v>2529.3067639999936</v>
      </c>
      <c r="GG214" s="1">
        <f t="shared" si="319"/>
        <v>2226.4714200000089</v>
      </c>
      <c r="GH214" s="1">
        <f t="shared" si="319"/>
        <v>2517.6003699999928</v>
      </c>
      <c r="GI214" s="1">
        <f t="shared" si="319"/>
        <v>2291.3820459999843</v>
      </c>
      <c r="GJ214" s="1">
        <f t="shared" si="319"/>
        <v>2224.1721500000203</v>
      </c>
      <c r="GK214" s="1">
        <f t="shared" si="319"/>
        <v>3241.1146189999927</v>
      </c>
      <c r="GL214" s="1">
        <f t="shared" si="310"/>
        <v>1704.3738390000001</v>
      </c>
      <c r="GM214" s="1">
        <f t="shared" ref="GM214:GW214" si="320">+GM180-GL180</f>
        <v>2728.608615000001</v>
      </c>
      <c r="GN214" s="1">
        <f t="shared" si="320"/>
        <v>4828.2514319999991</v>
      </c>
      <c r="GO214" s="1">
        <f t="shared" si="320"/>
        <v>5635.2844440000008</v>
      </c>
      <c r="GP214" s="1">
        <f t="shared" si="320"/>
        <v>3888.1112059999996</v>
      </c>
      <c r="GQ214" s="1">
        <f t="shared" si="320"/>
        <v>10889.577172999998</v>
      </c>
      <c r="GR214" s="1">
        <f t="shared" si="320"/>
        <v>10717.675626000004</v>
      </c>
      <c r="GS214" s="1">
        <f t="shared" si="320"/>
        <v>11826.683935000001</v>
      </c>
      <c r="GT214" s="1">
        <f t="shared" si="320"/>
        <v>10174.350439999995</v>
      </c>
      <c r="GU214" s="1">
        <f t="shared" si="320"/>
        <v>12603.726218000003</v>
      </c>
      <c r="GV214" s="1">
        <f t="shared" si="320"/>
        <v>12689.459328000012</v>
      </c>
      <c r="GW214" s="1">
        <f t="shared" si="320"/>
        <v>4383.7120359999826</v>
      </c>
      <c r="GX214" s="1">
        <f t="shared" si="312"/>
        <v>2273.8646469999999</v>
      </c>
      <c r="GY214" s="1">
        <f t="shared" ref="GY214:HI214" si="321">+GY180-GX180</f>
        <v>3223.5791340000001</v>
      </c>
      <c r="GZ214" s="1">
        <f t="shared" si="321"/>
        <v>3832.5420240000003</v>
      </c>
      <c r="HA214" s="1">
        <f t="shared" si="321"/>
        <v>2815.1372630000005</v>
      </c>
      <c r="HB214" s="1">
        <f t="shared" si="321"/>
        <v>2821.1708789999993</v>
      </c>
      <c r="HC214" s="1">
        <f t="shared" si="321"/>
        <v>2643.1562280000016</v>
      </c>
      <c r="HD214" s="1">
        <f t="shared" si="321"/>
        <v>2841.5515559999985</v>
      </c>
      <c r="HE214" s="1">
        <f t="shared" si="321"/>
        <v>3094.1457210000008</v>
      </c>
      <c r="HF214" s="1">
        <f t="shared" si="321"/>
        <v>2345.2759389999992</v>
      </c>
      <c r="HG214" s="1">
        <f t="shared" si="321"/>
        <v>1912.4948609999992</v>
      </c>
      <c r="HH214" s="1">
        <f t="shared" si="321"/>
        <v>1755.521724000002</v>
      </c>
      <c r="HI214" s="1">
        <f t="shared" si="321"/>
        <v>2428.6976859999995</v>
      </c>
      <c r="HJ214" s="1">
        <f t="shared" si="314"/>
        <v>2132.2569709999998</v>
      </c>
      <c r="HK214" s="1">
        <f t="shared" ref="HK214:HU214" si="322">+HK180-HJ180</f>
        <v>1887.3912020000002</v>
      </c>
      <c r="HL214" s="1">
        <f t="shared" si="322"/>
        <v>2420.572055000001</v>
      </c>
      <c r="HM214" s="1">
        <f t="shared" si="322"/>
        <v>2303.9165659999971</v>
      </c>
      <c r="HN214" s="1">
        <f t="shared" si="322"/>
        <v>3064.0343090000024</v>
      </c>
      <c r="HO214" s="1">
        <f t="shared" si="322"/>
        <v>3170.5844889999989</v>
      </c>
      <c r="HP214" s="1">
        <f t="shared" si="322"/>
        <v>11032.258098</v>
      </c>
      <c r="HQ214" s="1">
        <f t="shared" si="322"/>
        <v>5530.9563039999994</v>
      </c>
      <c r="HR214" s="1">
        <f t="shared" si="322"/>
        <v>2002.589602</v>
      </c>
      <c r="HS214" s="1">
        <f t="shared" si="322"/>
        <v>2483.7742500000022</v>
      </c>
      <c r="HT214" s="1">
        <f t="shared" si="322"/>
        <v>2208.0445289999989</v>
      </c>
      <c r="HU214" s="1">
        <f t="shared" si="322"/>
        <v>2764.2945089999994</v>
      </c>
      <c r="HV214" s="1">
        <f t="shared" ref="HV214:JF214" si="323">+HV180</f>
        <v>2986.4496089999998</v>
      </c>
      <c r="HW214" s="1">
        <f t="shared" si="323"/>
        <v>4954.6829360000002</v>
      </c>
      <c r="HX214" s="1">
        <f t="shared" si="323"/>
        <v>7451.0335409999998</v>
      </c>
      <c r="HY214" s="1">
        <f t="shared" si="323"/>
        <v>10089.483561999999</v>
      </c>
      <c r="HZ214" s="1">
        <f t="shared" si="323"/>
        <v>13320.393271999999</v>
      </c>
      <c r="IA214" s="1">
        <f t="shared" si="323"/>
        <v>16168.095115</v>
      </c>
      <c r="IB214" s="1">
        <f t="shared" si="323"/>
        <v>20163.688404</v>
      </c>
      <c r="IC214" s="1">
        <f t="shared" si="323"/>
        <v>24105.517264999999</v>
      </c>
      <c r="ID214" s="1">
        <f t="shared" si="323"/>
        <v>27996.605057000001</v>
      </c>
      <c r="IE214" s="1">
        <f t="shared" si="323"/>
        <v>31467.489388999998</v>
      </c>
      <c r="IF214" s="1">
        <f t="shared" si="323"/>
        <v>36620.866684000001</v>
      </c>
      <c r="IG214" s="1">
        <f t="shared" si="323"/>
        <v>65785.020850000001</v>
      </c>
      <c r="IH214" s="1">
        <f t="shared" si="323"/>
        <v>3183.7922749999998</v>
      </c>
      <c r="II214" s="1">
        <f t="shared" si="323"/>
        <v>5819.6529280000004</v>
      </c>
      <c r="IJ214" s="1">
        <f t="shared" si="323"/>
        <v>52935.328928000003</v>
      </c>
      <c r="IK214" s="1">
        <f t="shared" si="323"/>
        <v>86769.420350999993</v>
      </c>
      <c r="IL214" s="1">
        <f t="shared" si="323"/>
        <v>114561.78128700001</v>
      </c>
      <c r="IM214" s="1">
        <f t="shared" si="323"/>
        <v>143459.87051400001</v>
      </c>
      <c r="IN214" s="1">
        <f t="shared" si="323"/>
        <v>185078.53567499999</v>
      </c>
      <c r="IO214" s="1">
        <f t="shared" si="323"/>
        <v>207228.948867</v>
      </c>
      <c r="IP214" s="1">
        <f t="shared" si="323"/>
        <v>228380.23113900001</v>
      </c>
      <c r="IQ214" s="1">
        <f t="shared" si="323"/>
        <v>246069.87169599999</v>
      </c>
      <c r="IR214" s="1">
        <f t="shared" si="323"/>
        <v>272374.78239800001</v>
      </c>
      <c r="IS214" s="1">
        <f t="shared" si="323"/>
        <v>368333.45186899998</v>
      </c>
      <c r="IT214" s="1">
        <f t="shared" si="323"/>
        <v>61887.948712999998</v>
      </c>
      <c r="IU214" s="1">
        <f t="shared" si="323"/>
        <v>125730.02004800001</v>
      </c>
      <c r="IV214" s="1">
        <f t="shared" si="323"/>
        <v>258764.78215099999</v>
      </c>
      <c r="IW214" s="1">
        <f t="shared" si="323"/>
        <v>383900.23726600001</v>
      </c>
      <c r="IX214" s="1">
        <f t="shared" si="323"/>
        <v>523886.51798</v>
      </c>
      <c r="IY214" s="1">
        <f t="shared" si="323"/>
        <v>572982.94335200009</v>
      </c>
      <c r="IZ214" s="1">
        <f t="shared" si="323"/>
        <v>613898.84791100002</v>
      </c>
      <c r="JA214" s="1">
        <f t="shared" si="323"/>
        <v>637308</v>
      </c>
      <c r="JB214" s="1">
        <f t="shared" si="323"/>
        <v>639146.13817999989</v>
      </c>
      <c r="JC214" s="1">
        <f t="shared" si="323"/>
        <v>641050.85175800009</v>
      </c>
      <c r="JD214" s="1">
        <f t="shared" si="323"/>
        <v>641968.07912299992</v>
      </c>
      <c r="JE214" s="1">
        <f t="shared" si="323"/>
        <v>643191.94103099999</v>
      </c>
      <c r="JF214" s="1">
        <f t="shared" si="323"/>
        <v>1057.3332069999999</v>
      </c>
    </row>
    <row r="215" spans="1:266" ht="12.9" customHeight="1" x14ac:dyDescent="0.2">
      <c r="A215" s="113" t="s">
        <v>206</v>
      </c>
      <c r="Z215" s="74"/>
      <c r="AA215" s="1"/>
      <c r="AC215" s="1"/>
      <c r="AD215" s="1"/>
      <c r="AE215" s="1"/>
      <c r="AF215" s="1"/>
      <c r="AG215" s="1"/>
      <c r="AH215" s="1"/>
      <c r="AI215" s="1"/>
      <c r="AJ215" s="1"/>
      <c r="AK215" s="1"/>
      <c r="AL215" s="74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74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74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74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74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>
        <f t="shared" si="317"/>
        <v>0</v>
      </c>
      <c r="FL215" s="1">
        <f t="shared" si="317"/>
        <v>0</v>
      </c>
      <c r="FM215" s="1">
        <f t="shared" si="317"/>
        <v>0</v>
      </c>
      <c r="FN215" s="1">
        <f t="shared" si="306"/>
        <v>0</v>
      </c>
      <c r="FO215" s="1">
        <f t="shared" ref="FO215:FY215" si="324">+FO181-FN181</f>
        <v>0</v>
      </c>
      <c r="FP215" s="1">
        <f t="shared" si="324"/>
        <v>0</v>
      </c>
      <c r="FQ215" s="1">
        <f t="shared" si="324"/>
        <v>0</v>
      </c>
      <c r="FR215" s="1">
        <f t="shared" si="324"/>
        <v>0</v>
      </c>
      <c r="FS215" s="1">
        <f t="shared" si="324"/>
        <v>0</v>
      </c>
      <c r="FT215" s="1">
        <f t="shared" si="324"/>
        <v>0</v>
      </c>
      <c r="FU215" s="1">
        <f t="shared" si="324"/>
        <v>0</v>
      </c>
      <c r="FV215" s="1">
        <f t="shared" si="324"/>
        <v>0</v>
      </c>
      <c r="FW215" s="1">
        <f t="shared" si="324"/>
        <v>0</v>
      </c>
      <c r="FX215" s="1">
        <f t="shared" si="324"/>
        <v>0</v>
      </c>
      <c r="FY215" s="1">
        <f t="shared" si="324"/>
        <v>0</v>
      </c>
      <c r="FZ215" s="1">
        <f t="shared" si="308"/>
        <v>0</v>
      </c>
      <c r="GA215" s="1">
        <f t="shared" ref="GA215:GK215" si="325">+GA181-FZ181</f>
        <v>0</v>
      </c>
      <c r="GB215" s="1">
        <f t="shared" si="325"/>
        <v>0</v>
      </c>
      <c r="GC215" s="1">
        <f t="shared" si="325"/>
        <v>0</v>
      </c>
      <c r="GD215" s="1">
        <f t="shared" si="325"/>
        <v>0</v>
      </c>
      <c r="GE215" s="1">
        <f t="shared" si="325"/>
        <v>0</v>
      </c>
      <c r="GF215" s="1">
        <f t="shared" si="325"/>
        <v>0</v>
      </c>
      <c r="GG215" s="1">
        <f t="shared" si="325"/>
        <v>0</v>
      </c>
      <c r="GH215" s="1">
        <f t="shared" si="325"/>
        <v>0</v>
      </c>
      <c r="GI215" s="1">
        <f t="shared" si="325"/>
        <v>0</v>
      </c>
      <c r="GJ215" s="1">
        <f t="shared" si="325"/>
        <v>0</v>
      </c>
      <c r="GK215" s="1">
        <f t="shared" si="325"/>
        <v>0</v>
      </c>
      <c r="GL215" s="1">
        <f t="shared" si="310"/>
        <v>0</v>
      </c>
      <c r="GM215" s="1">
        <f t="shared" ref="GM215:GW215" si="326">+GM181-GL181</f>
        <v>0</v>
      </c>
      <c r="GN215" s="1">
        <f t="shared" si="326"/>
        <v>0</v>
      </c>
      <c r="GO215" s="1">
        <f t="shared" si="326"/>
        <v>0</v>
      </c>
      <c r="GP215" s="1">
        <f t="shared" si="326"/>
        <v>0</v>
      </c>
      <c r="GQ215" s="1">
        <f t="shared" si="326"/>
        <v>0</v>
      </c>
      <c r="GR215" s="1">
        <f t="shared" si="326"/>
        <v>0</v>
      </c>
      <c r="GS215" s="1">
        <f t="shared" si="326"/>
        <v>0</v>
      </c>
      <c r="GT215" s="1">
        <f t="shared" si="326"/>
        <v>0</v>
      </c>
      <c r="GU215" s="1">
        <f t="shared" si="326"/>
        <v>0</v>
      </c>
      <c r="GV215" s="1">
        <f t="shared" si="326"/>
        <v>0</v>
      </c>
      <c r="GW215" s="1">
        <f t="shared" si="326"/>
        <v>0</v>
      </c>
      <c r="GX215" s="1">
        <f t="shared" si="312"/>
        <v>0</v>
      </c>
      <c r="GY215" s="1">
        <f t="shared" ref="GY215:HI215" si="327">+GY181-GX181</f>
        <v>0</v>
      </c>
      <c r="GZ215" s="1">
        <f t="shared" si="327"/>
        <v>0</v>
      </c>
      <c r="HA215" s="1">
        <f t="shared" si="327"/>
        <v>0</v>
      </c>
      <c r="HB215" s="1">
        <f t="shared" si="327"/>
        <v>0</v>
      </c>
      <c r="HC215" s="1">
        <f t="shared" si="327"/>
        <v>0</v>
      </c>
      <c r="HD215" s="1">
        <f t="shared" si="327"/>
        <v>0</v>
      </c>
      <c r="HE215" s="1">
        <f t="shared" si="327"/>
        <v>0</v>
      </c>
      <c r="HF215" s="1">
        <f t="shared" si="327"/>
        <v>0</v>
      </c>
      <c r="HG215" s="1">
        <f t="shared" si="327"/>
        <v>0</v>
      </c>
      <c r="HH215" s="1">
        <f t="shared" si="327"/>
        <v>0</v>
      </c>
      <c r="HI215" s="1">
        <f t="shared" si="327"/>
        <v>0</v>
      </c>
      <c r="HJ215" s="1">
        <f t="shared" si="314"/>
        <v>0</v>
      </c>
      <c r="HK215" s="1">
        <f t="shared" ref="HK215:HU215" si="328">+HK181-HJ181</f>
        <v>0</v>
      </c>
      <c r="HL215" s="1">
        <f t="shared" si="328"/>
        <v>0</v>
      </c>
      <c r="HM215" s="1">
        <f t="shared" si="328"/>
        <v>0</v>
      </c>
      <c r="HN215" s="1">
        <f t="shared" si="328"/>
        <v>0</v>
      </c>
      <c r="HO215" s="1">
        <f t="shared" si="328"/>
        <v>0</v>
      </c>
      <c r="HP215" s="1">
        <f t="shared" si="328"/>
        <v>0</v>
      </c>
      <c r="HQ215" s="1">
        <f t="shared" si="328"/>
        <v>0</v>
      </c>
      <c r="HR215" s="1">
        <f t="shared" si="328"/>
        <v>0</v>
      </c>
      <c r="HS215" s="1">
        <f t="shared" si="328"/>
        <v>0</v>
      </c>
      <c r="HT215" s="1">
        <f t="shared" si="328"/>
        <v>0</v>
      </c>
      <c r="HU215" s="1">
        <f t="shared" si="328"/>
        <v>0</v>
      </c>
      <c r="HV215" s="1">
        <f t="shared" ref="HV215:JF215" si="329">+HV181</f>
        <v>0</v>
      </c>
      <c r="HW215" s="1">
        <f t="shared" si="329"/>
        <v>0</v>
      </c>
      <c r="HX215" s="1">
        <f t="shared" si="329"/>
        <v>0</v>
      </c>
      <c r="HY215" s="1">
        <f t="shared" si="329"/>
        <v>0</v>
      </c>
      <c r="HZ215" s="1">
        <f t="shared" si="329"/>
        <v>0</v>
      </c>
      <c r="IA215" s="1">
        <f t="shared" si="329"/>
        <v>0</v>
      </c>
      <c r="IB215" s="1">
        <f t="shared" si="329"/>
        <v>0</v>
      </c>
      <c r="IC215" s="1">
        <f t="shared" si="329"/>
        <v>0</v>
      </c>
      <c r="ID215" s="1">
        <f t="shared" si="329"/>
        <v>0</v>
      </c>
      <c r="IE215" s="1">
        <f t="shared" si="329"/>
        <v>0</v>
      </c>
      <c r="IF215" s="1">
        <f t="shared" si="329"/>
        <v>0</v>
      </c>
      <c r="IG215" s="1">
        <f t="shared" si="329"/>
        <v>0</v>
      </c>
      <c r="IH215" s="1">
        <f t="shared" si="329"/>
        <v>0</v>
      </c>
      <c r="II215" s="1">
        <f t="shared" si="329"/>
        <v>0</v>
      </c>
      <c r="IJ215" s="1">
        <f t="shared" si="329"/>
        <v>0</v>
      </c>
      <c r="IK215" s="1">
        <f t="shared" si="329"/>
        <v>0</v>
      </c>
      <c r="IL215" s="1">
        <f t="shared" si="329"/>
        <v>0</v>
      </c>
      <c r="IM215" s="1">
        <f t="shared" si="329"/>
        <v>0</v>
      </c>
      <c r="IN215" s="1">
        <f t="shared" si="329"/>
        <v>0</v>
      </c>
      <c r="IO215" s="1">
        <f t="shared" si="329"/>
        <v>0</v>
      </c>
      <c r="IP215" s="1">
        <f t="shared" si="329"/>
        <v>0</v>
      </c>
      <c r="IQ215" s="1">
        <f t="shared" si="329"/>
        <v>0</v>
      </c>
      <c r="IR215" s="1">
        <f t="shared" si="329"/>
        <v>0</v>
      </c>
      <c r="IS215" s="1">
        <f t="shared" si="329"/>
        <v>0</v>
      </c>
      <c r="IT215" s="1">
        <f t="shared" si="329"/>
        <v>0</v>
      </c>
      <c r="IU215" s="1">
        <f t="shared" si="329"/>
        <v>0</v>
      </c>
      <c r="IV215" s="1">
        <f t="shared" si="329"/>
        <v>0</v>
      </c>
      <c r="IW215" s="1">
        <f t="shared" si="329"/>
        <v>0</v>
      </c>
      <c r="IX215" s="1">
        <f t="shared" si="329"/>
        <v>0</v>
      </c>
      <c r="IY215" s="1">
        <f t="shared" si="329"/>
        <v>0</v>
      </c>
      <c r="IZ215" s="1">
        <f t="shared" si="329"/>
        <v>139.46978100000001</v>
      </c>
      <c r="JA215" s="1">
        <f t="shared" si="329"/>
        <v>217</v>
      </c>
      <c r="JB215" s="1">
        <f t="shared" si="329"/>
        <v>265.664109</v>
      </c>
      <c r="JC215" s="1">
        <f t="shared" si="329"/>
        <v>265.664109</v>
      </c>
      <c r="JD215" s="1">
        <f t="shared" si="329"/>
        <v>265.664109</v>
      </c>
      <c r="JE215" s="1">
        <f t="shared" si="329"/>
        <v>265.664109</v>
      </c>
      <c r="JF215" s="1">
        <f t="shared" si="329"/>
        <v>0</v>
      </c>
    </row>
    <row r="216" spans="1:266" ht="12.9" customHeight="1" x14ac:dyDescent="0.2">
      <c r="A216" s="113" t="s">
        <v>207</v>
      </c>
      <c r="Z216" s="74"/>
      <c r="AA216" s="1"/>
      <c r="AC216" s="1"/>
      <c r="AD216" s="1"/>
      <c r="AE216" s="1"/>
      <c r="AF216" s="1"/>
      <c r="AG216" s="1"/>
      <c r="AH216" s="1"/>
      <c r="AI216" s="1"/>
      <c r="AJ216" s="1"/>
      <c r="AK216" s="1"/>
      <c r="AL216" s="74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74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74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74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74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>
        <f t="shared" si="317"/>
        <v>11376.624476089986</v>
      </c>
      <c r="FL216" s="1">
        <f t="shared" si="317"/>
        <v>8022.7013950100227</v>
      </c>
      <c r="FM216" s="1">
        <f t="shared" si="317"/>
        <v>45559.935404649994</v>
      </c>
      <c r="FN216" s="1">
        <f t="shared" si="306"/>
        <v>54165.796734499992</v>
      </c>
      <c r="FO216" s="1">
        <f t="shared" ref="FO216:FY216" si="330">+FO182-FN182</f>
        <v>94244.821995470018</v>
      </c>
      <c r="FP216" s="1">
        <f t="shared" si="330"/>
        <v>81763.126615169982</v>
      </c>
      <c r="FQ216" s="1">
        <f t="shared" si="330"/>
        <v>79863.409546060022</v>
      </c>
      <c r="FR216" s="1">
        <f t="shared" si="330"/>
        <v>76304.956963840057</v>
      </c>
      <c r="FS216" s="1">
        <f t="shared" si="330"/>
        <v>112346.14974372991</v>
      </c>
      <c r="FT216" s="1">
        <f t="shared" si="330"/>
        <v>333473.36641280999</v>
      </c>
      <c r="FU216" s="1">
        <f t="shared" si="330"/>
        <v>173586.00113645999</v>
      </c>
      <c r="FV216" s="1">
        <f t="shared" si="330"/>
        <v>240911.3778081201</v>
      </c>
      <c r="FW216" s="1">
        <f t="shared" si="330"/>
        <v>412061.75796111999</v>
      </c>
      <c r="FX216" s="1">
        <f t="shared" si="330"/>
        <v>272739.23167589004</v>
      </c>
      <c r="FY216" s="1">
        <f t="shared" si="330"/>
        <v>289295.21029229998</v>
      </c>
      <c r="FZ216" s="1">
        <f t="shared" si="308"/>
        <v>397925.15847035003</v>
      </c>
      <c r="GA216" s="1">
        <f t="shared" ref="GA216:GK216" si="331">+GA182-FZ182</f>
        <v>264806.20439398004</v>
      </c>
      <c r="GB216" s="1">
        <f t="shared" si="331"/>
        <v>553593.15007286996</v>
      </c>
      <c r="GC216" s="1">
        <f t="shared" si="331"/>
        <v>634034.17161579989</v>
      </c>
      <c r="GD216" s="1">
        <f t="shared" si="331"/>
        <v>308825.32166499994</v>
      </c>
      <c r="GE216" s="1">
        <f t="shared" si="331"/>
        <v>439792.729208</v>
      </c>
      <c r="GF216" s="1">
        <f t="shared" si="331"/>
        <v>484709.82889000094</v>
      </c>
      <c r="GG216" s="1">
        <f t="shared" si="331"/>
        <v>493350.36788899917</v>
      </c>
      <c r="GH216" s="1">
        <f t="shared" si="331"/>
        <v>645477.46398200002</v>
      </c>
      <c r="GI216" s="1">
        <f t="shared" si="331"/>
        <v>337563.35020600073</v>
      </c>
      <c r="GJ216" s="1">
        <f t="shared" si="331"/>
        <v>368342.40498499852</v>
      </c>
      <c r="GK216" s="1">
        <f t="shared" si="331"/>
        <v>496708.29970000032</v>
      </c>
      <c r="GL216" s="1">
        <f t="shared" si="310"/>
        <v>286689.70537947008</v>
      </c>
      <c r="GM216" s="1">
        <f t="shared" ref="GM216:GW216" si="332">+GM182-GL182</f>
        <v>600003.65939258994</v>
      </c>
      <c r="GN216" s="1">
        <f t="shared" si="332"/>
        <v>557614.31695222994</v>
      </c>
      <c r="GO216" s="1">
        <f t="shared" si="332"/>
        <v>222009.22881771019</v>
      </c>
      <c r="GP216" s="1">
        <f t="shared" si="332"/>
        <v>171321.22956836992</v>
      </c>
      <c r="GQ216" s="1">
        <f t="shared" si="332"/>
        <v>324336.79053352983</v>
      </c>
      <c r="GR216" s="1">
        <f t="shared" si="332"/>
        <v>55628.854967050254</v>
      </c>
      <c r="GS216" s="1">
        <f t="shared" si="332"/>
        <v>51279.648779419716</v>
      </c>
      <c r="GT216" s="1">
        <f t="shared" si="332"/>
        <v>64958.180277990177</v>
      </c>
      <c r="GU216" s="1">
        <f t="shared" si="332"/>
        <v>62123.239798820112</v>
      </c>
      <c r="GV216" s="1">
        <f t="shared" si="332"/>
        <v>44692.768917149864</v>
      </c>
      <c r="GW216" s="1">
        <f t="shared" si="332"/>
        <v>77458.682528609876</v>
      </c>
      <c r="GX216" s="1">
        <f t="shared" si="312"/>
        <v>81135.486172729987</v>
      </c>
      <c r="GY216" s="1">
        <f t="shared" ref="GY216:HI216" si="333">+GY182-GX182</f>
        <v>146790.64362327001</v>
      </c>
      <c r="GZ216" s="1">
        <f t="shared" si="333"/>
        <v>131594.25898752999</v>
      </c>
      <c r="HA216" s="1">
        <f t="shared" si="333"/>
        <v>112171.52235985</v>
      </c>
      <c r="HB216" s="1">
        <f t="shared" si="333"/>
        <v>57898.204301030026</v>
      </c>
      <c r="HC216" s="1">
        <f t="shared" si="333"/>
        <v>64067.785913179978</v>
      </c>
      <c r="HD216" s="1">
        <f t="shared" si="333"/>
        <v>32966.771335499943</v>
      </c>
      <c r="HE216" s="1">
        <f t="shared" si="333"/>
        <v>36197.922443230287</v>
      </c>
      <c r="HF216" s="1">
        <f t="shared" si="333"/>
        <v>22480.251891699736</v>
      </c>
      <c r="HG216" s="1">
        <f t="shared" si="333"/>
        <v>23208.26984133001</v>
      </c>
      <c r="HH216" s="1">
        <f t="shared" si="333"/>
        <v>20873.597087129951</v>
      </c>
      <c r="HI216" s="1">
        <f t="shared" si="333"/>
        <v>27131.282477810164</v>
      </c>
      <c r="HJ216" s="1">
        <f t="shared" si="314"/>
        <v>39922.914084739998</v>
      </c>
      <c r="HK216" s="1">
        <f t="shared" ref="HK216:HU216" si="334">+HK182-HJ182</f>
        <v>26762.597001829999</v>
      </c>
      <c r="HL216" s="1">
        <f t="shared" si="334"/>
        <v>38424.399748380005</v>
      </c>
      <c r="HM216" s="1">
        <f t="shared" si="334"/>
        <v>26004.465940139999</v>
      </c>
      <c r="HN216" s="1">
        <f t="shared" si="334"/>
        <v>63383.084484839987</v>
      </c>
      <c r="HO216" s="1">
        <f t="shared" si="334"/>
        <v>61136.511374250113</v>
      </c>
      <c r="HP216" s="1">
        <f t="shared" si="334"/>
        <v>30581.934117689903</v>
      </c>
      <c r="HQ216" s="1">
        <f t="shared" si="334"/>
        <v>44549.81505301001</v>
      </c>
      <c r="HR216" s="1">
        <f t="shared" si="334"/>
        <v>33410.127103069972</v>
      </c>
      <c r="HS216" s="1">
        <f t="shared" si="334"/>
        <v>47445.179113209888</v>
      </c>
      <c r="HT216" s="1">
        <f t="shared" si="334"/>
        <v>54373.565519400116</v>
      </c>
      <c r="HU216" s="1">
        <f t="shared" si="334"/>
        <v>60615.604381659999</v>
      </c>
      <c r="HV216" s="1">
        <f t="shared" ref="HV216:JF216" si="335">+HV182</f>
        <v>61672.780920259996</v>
      </c>
      <c r="HW216" s="1">
        <f t="shared" si="335"/>
        <v>68787.540712460002</v>
      </c>
      <c r="HX216" s="1">
        <f t="shared" si="335"/>
        <v>103035.30179038001</v>
      </c>
      <c r="HY216" s="1">
        <f t="shared" si="335"/>
        <v>125736.54971421001</v>
      </c>
      <c r="HZ216" s="1">
        <f t="shared" si="335"/>
        <v>202847.04097971</v>
      </c>
      <c r="IA216" s="1">
        <f t="shared" si="335"/>
        <v>261496.40884732001</v>
      </c>
      <c r="IB216" s="1">
        <f t="shared" si="335"/>
        <v>332967.08472334</v>
      </c>
      <c r="IC216" s="1">
        <f t="shared" si="335"/>
        <v>410038.64616592007</v>
      </c>
      <c r="ID216" s="1">
        <f t="shared" si="335"/>
        <v>456748.46532922011</v>
      </c>
      <c r="IE216" s="1">
        <f t="shared" si="335"/>
        <v>494583.87182057003</v>
      </c>
      <c r="IF216" s="1">
        <f t="shared" si="335"/>
        <v>529647.86585214012</v>
      </c>
      <c r="IG216" s="1">
        <f t="shared" si="335"/>
        <v>565427.80815835996</v>
      </c>
      <c r="IH216" s="1">
        <f t="shared" si="335"/>
        <v>25083.310279770001</v>
      </c>
      <c r="II216" s="1">
        <f t="shared" si="335"/>
        <v>65733.54386630001</v>
      </c>
      <c r="IJ216" s="1">
        <f t="shared" si="335"/>
        <v>124640.60613895</v>
      </c>
      <c r="IK216" s="1">
        <f t="shared" si="335"/>
        <v>168861.29164929001</v>
      </c>
      <c r="IL216" s="1">
        <f t="shared" si="335"/>
        <v>203295.75407304001</v>
      </c>
      <c r="IM216" s="1">
        <f t="shared" si="335"/>
        <v>237967.16154909</v>
      </c>
      <c r="IN216" s="1">
        <f t="shared" si="335"/>
        <v>288436.22302086011</v>
      </c>
      <c r="IO216" s="1">
        <f t="shared" si="335"/>
        <v>314124.64243527001</v>
      </c>
      <c r="IP216" s="1">
        <f t="shared" si="335"/>
        <v>339043.88404331001</v>
      </c>
      <c r="IQ216" s="1">
        <f t="shared" si="335"/>
        <v>358728.70722063002</v>
      </c>
      <c r="IR216" s="1">
        <f t="shared" si="335"/>
        <v>373773.24636358989</v>
      </c>
      <c r="IS216" s="1">
        <f t="shared" si="335"/>
        <v>488477.52449856</v>
      </c>
      <c r="IT216" s="1">
        <f t="shared" si="335"/>
        <v>73813.321406100004</v>
      </c>
      <c r="IU216" s="1">
        <f t="shared" si="335"/>
        <v>168986.76539141001</v>
      </c>
      <c r="IV216" s="1">
        <f t="shared" si="335"/>
        <v>356148.76177654002</v>
      </c>
      <c r="IW216" s="1">
        <f t="shared" si="335"/>
        <v>513778.49953798001</v>
      </c>
      <c r="IX216" s="1">
        <f t="shared" si="335"/>
        <v>694667.72478277003</v>
      </c>
      <c r="IY216" s="1">
        <f t="shared" si="335"/>
        <v>755353.7343385499</v>
      </c>
      <c r="IZ216" s="1">
        <f t="shared" si="335"/>
        <v>802506.83105776005</v>
      </c>
      <c r="JA216" s="1">
        <f t="shared" si="335"/>
        <v>832892</v>
      </c>
      <c r="JB216" s="1">
        <f t="shared" si="335"/>
        <v>848392.96986722003</v>
      </c>
      <c r="JC216" s="1">
        <f t="shared" si="335"/>
        <v>945618.23582625994</v>
      </c>
      <c r="JD216" s="1">
        <f t="shared" si="335"/>
        <v>969086.4348589998</v>
      </c>
      <c r="JE216" s="1">
        <f t="shared" si="335"/>
        <v>1000602.74901036</v>
      </c>
      <c r="JF216" s="1">
        <f t="shared" si="335"/>
        <v>43414.803407469997</v>
      </c>
    </row>
    <row r="217" spans="1:266" ht="12.9" customHeight="1" x14ac:dyDescent="0.2">
      <c r="A217" s="113" t="s">
        <v>208</v>
      </c>
      <c r="Z217" s="74"/>
      <c r="AA217" s="1"/>
      <c r="AC217" s="1"/>
      <c r="AD217" s="1"/>
      <c r="AE217" s="1"/>
      <c r="AF217" s="1"/>
      <c r="AG217" s="1"/>
      <c r="AH217" s="1"/>
      <c r="AI217" s="1"/>
      <c r="AJ217" s="1"/>
      <c r="AK217" s="1"/>
      <c r="AL217" s="74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74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74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74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74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>
        <f t="shared" si="317"/>
        <v>8263.8913724400045</v>
      </c>
      <c r="FL217" s="1">
        <f t="shared" si="317"/>
        <v>9685.9746605699765</v>
      </c>
      <c r="FM217" s="1">
        <f t="shared" si="317"/>
        <v>8771.1337321700121</v>
      </c>
      <c r="FN217" s="1">
        <f t="shared" si="306"/>
        <v>6336.8836338599986</v>
      </c>
      <c r="FO217" s="1">
        <f t="shared" ref="FO217:FY217" si="336">+FO183-FN183</f>
        <v>7297.7298202300017</v>
      </c>
      <c r="FP217" s="1">
        <f t="shared" si="336"/>
        <v>10664.716218569998</v>
      </c>
      <c r="FQ217" s="1">
        <f t="shared" si="336"/>
        <v>13766.582481149995</v>
      </c>
      <c r="FR217" s="1">
        <f t="shared" si="336"/>
        <v>8119.1274003299986</v>
      </c>
      <c r="FS217" s="1">
        <f t="shared" si="336"/>
        <v>10757.395713080026</v>
      </c>
      <c r="FT217" s="1">
        <f t="shared" si="336"/>
        <v>9720.8686211899912</v>
      </c>
      <c r="FU217" s="1">
        <f t="shared" si="336"/>
        <v>9064.3230262499856</v>
      </c>
      <c r="FV217" s="1">
        <f t="shared" si="336"/>
        <v>8387.9133282000112</v>
      </c>
      <c r="FW217" s="1">
        <f t="shared" si="336"/>
        <v>9449.2511854099866</v>
      </c>
      <c r="FX217" s="1">
        <f t="shared" si="336"/>
        <v>8995.1584544300131</v>
      </c>
      <c r="FY217" s="1">
        <f t="shared" si="336"/>
        <v>10109.034889399991</v>
      </c>
      <c r="FZ217" s="1">
        <f t="shared" si="308"/>
        <v>8219.7996071400012</v>
      </c>
      <c r="GA217" s="1">
        <f t="shared" ref="GA217:GK217" si="337">+GA183-FZ183</f>
        <v>4727.1846308599979</v>
      </c>
      <c r="GB217" s="1">
        <f t="shared" si="337"/>
        <v>9713.0928151999997</v>
      </c>
      <c r="GC217" s="1">
        <f t="shared" si="337"/>
        <v>6986.4372938000015</v>
      </c>
      <c r="GD217" s="1">
        <f t="shared" si="337"/>
        <v>6534.6976499999982</v>
      </c>
      <c r="GE217" s="1">
        <f t="shared" si="337"/>
        <v>7282.4711380000008</v>
      </c>
      <c r="GF217" s="1">
        <f t="shared" si="337"/>
        <v>7586.0488009999972</v>
      </c>
      <c r="GG217" s="1">
        <f t="shared" si="337"/>
        <v>7484.4121509600009</v>
      </c>
      <c r="GH217" s="1">
        <f t="shared" si="337"/>
        <v>6434.4496370000052</v>
      </c>
      <c r="GI217" s="1">
        <f t="shared" si="337"/>
        <v>7651.244457000008</v>
      </c>
      <c r="GJ217" s="1">
        <f t="shared" si="337"/>
        <v>8654.9366722899722</v>
      </c>
      <c r="GK217" s="1">
        <f t="shared" si="337"/>
        <v>9069.3827720000118</v>
      </c>
      <c r="GL217" s="1">
        <f t="shared" si="310"/>
        <v>5889.9332570000006</v>
      </c>
      <c r="GM217" s="1">
        <f t="shared" ref="GM217:GW217" si="338">+GM183-GL183</f>
        <v>6072.3776229799987</v>
      </c>
      <c r="GN217" s="1">
        <f t="shared" si="338"/>
        <v>8184.3195916000004</v>
      </c>
      <c r="GO217" s="1">
        <f t="shared" si="338"/>
        <v>14129.195322090003</v>
      </c>
      <c r="GP217" s="1">
        <f t="shared" si="338"/>
        <v>8911.2697463999939</v>
      </c>
      <c r="GQ217" s="1">
        <f t="shared" si="338"/>
        <v>9559.4098489099997</v>
      </c>
      <c r="GR217" s="1">
        <f t="shared" si="338"/>
        <v>10267.953769000007</v>
      </c>
      <c r="GS217" s="1">
        <f t="shared" si="338"/>
        <v>9680.2966467499937</v>
      </c>
      <c r="GT217" s="1">
        <f t="shared" si="338"/>
        <v>14683.534717250004</v>
      </c>
      <c r="GU217" s="1">
        <f t="shared" si="338"/>
        <v>8945.1850007500034</v>
      </c>
      <c r="GV217" s="1">
        <f t="shared" si="338"/>
        <v>10192.592859299999</v>
      </c>
      <c r="GW217" s="1">
        <f t="shared" si="338"/>
        <v>9817.6185028999898</v>
      </c>
      <c r="GX217" s="1">
        <f t="shared" si="312"/>
        <v>7650.737975</v>
      </c>
      <c r="GY217" s="1">
        <f t="shared" ref="GY217:HI217" si="339">+GY183-GX183</f>
        <v>9282.1305429999993</v>
      </c>
      <c r="GZ217" s="1">
        <f t="shared" si="339"/>
        <v>12053.534405900002</v>
      </c>
      <c r="HA217" s="1">
        <f t="shared" si="339"/>
        <v>15422.270221319995</v>
      </c>
      <c r="HB217" s="1">
        <f t="shared" si="339"/>
        <v>11188.819534960006</v>
      </c>
      <c r="HC217" s="1">
        <f t="shared" si="339"/>
        <v>11827.177788000001</v>
      </c>
      <c r="HD217" s="1">
        <f t="shared" si="339"/>
        <v>12298.561849159989</v>
      </c>
      <c r="HE217" s="1">
        <f t="shared" si="339"/>
        <v>11147.375389720008</v>
      </c>
      <c r="HF217" s="1">
        <f t="shared" si="339"/>
        <v>11604.857302999997</v>
      </c>
      <c r="HG217" s="1">
        <f t="shared" si="339"/>
        <v>10198.362111000009</v>
      </c>
      <c r="HH217" s="1">
        <f t="shared" si="339"/>
        <v>10337.258303559996</v>
      </c>
      <c r="HI217" s="1">
        <f t="shared" si="339"/>
        <v>14526.579382999989</v>
      </c>
      <c r="HJ217" s="1">
        <f t="shared" si="314"/>
        <v>9713.3026339999997</v>
      </c>
      <c r="HK217" s="1">
        <f t="shared" ref="HK217:HU217" si="340">+HK183-HJ183</f>
        <v>8770.7208769999997</v>
      </c>
      <c r="HL217" s="1">
        <f t="shared" si="340"/>
        <v>13175.742849000002</v>
      </c>
      <c r="HM217" s="1">
        <f t="shared" si="340"/>
        <v>16276.202244000007</v>
      </c>
      <c r="HN217" s="1">
        <f t="shared" si="340"/>
        <v>17608.85074899999</v>
      </c>
      <c r="HO217" s="1">
        <f t="shared" si="340"/>
        <v>10796.878469000003</v>
      </c>
      <c r="HP217" s="1">
        <f t="shared" si="340"/>
        <v>9798.2388299999875</v>
      </c>
      <c r="HQ217" s="1">
        <f t="shared" si="340"/>
        <v>11230.352083000005</v>
      </c>
      <c r="HR217" s="1">
        <f t="shared" si="340"/>
        <v>10702.220444000006</v>
      </c>
      <c r="HS217" s="1">
        <f t="shared" si="340"/>
        <v>12003.342848560002</v>
      </c>
      <c r="HT217" s="1">
        <f t="shared" si="340"/>
        <v>12065.596006820007</v>
      </c>
      <c r="HU217" s="1">
        <f t="shared" si="340"/>
        <v>14024.016807349981</v>
      </c>
      <c r="HV217" s="1">
        <f t="shared" ref="HV217:JF217" si="341">+HV183</f>
        <v>11221.463005109999</v>
      </c>
      <c r="HW217" s="1">
        <f t="shared" si="341"/>
        <v>22761.917585530002</v>
      </c>
      <c r="HX217" s="1">
        <f t="shared" si="341"/>
        <v>45119.883346360002</v>
      </c>
      <c r="HY217" s="1">
        <f t="shared" si="341"/>
        <v>58186.134456489999</v>
      </c>
      <c r="HZ217" s="1">
        <f t="shared" si="341"/>
        <v>73350.37526837</v>
      </c>
      <c r="IA217" s="1">
        <f t="shared" si="341"/>
        <v>86165.427576650007</v>
      </c>
      <c r="IB217" s="1">
        <f t="shared" si="341"/>
        <v>98790.982680899993</v>
      </c>
      <c r="IC217" s="1">
        <f t="shared" si="341"/>
        <v>111857.1384279</v>
      </c>
      <c r="ID217" s="1">
        <f t="shared" si="341"/>
        <v>126712.34319923</v>
      </c>
      <c r="IE217" s="1">
        <f t="shared" si="341"/>
        <v>141391.95417146001</v>
      </c>
      <c r="IF217" s="1">
        <f t="shared" si="341"/>
        <v>155002.84193169</v>
      </c>
      <c r="IG217" s="1">
        <f t="shared" si="341"/>
        <v>171835.09517669</v>
      </c>
      <c r="IH217" s="1">
        <f t="shared" si="341"/>
        <v>15373.267227</v>
      </c>
      <c r="II217" s="1">
        <f t="shared" si="341"/>
        <v>36882.250312349999</v>
      </c>
      <c r="IJ217" s="1">
        <f t="shared" si="341"/>
        <v>57142.921585609991</v>
      </c>
      <c r="IK217" s="1">
        <f t="shared" si="341"/>
        <v>64796.493802910009</v>
      </c>
      <c r="IL217" s="1">
        <f t="shared" si="341"/>
        <v>74021.820538450003</v>
      </c>
      <c r="IM217" s="1">
        <f t="shared" si="341"/>
        <v>86188.425007449987</v>
      </c>
      <c r="IN217" s="1">
        <f t="shared" si="341"/>
        <v>97915.011463450006</v>
      </c>
      <c r="IO217" s="1">
        <f t="shared" si="341"/>
        <v>109159.76268445</v>
      </c>
      <c r="IP217" s="1">
        <f t="shared" si="341"/>
        <v>121194.36011215</v>
      </c>
      <c r="IQ217" s="1">
        <f t="shared" si="341"/>
        <v>133737.87337689</v>
      </c>
      <c r="IR217" s="1">
        <f t="shared" si="341"/>
        <v>147997.46406388999</v>
      </c>
      <c r="IS217" s="1">
        <f t="shared" si="341"/>
        <v>161432.84338646001</v>
      </c>
      <c r="IT217" s="1">
        <f t="shared" si="341"/>
        <v>12515.311804000001</v>
      </c>
      <c r="IU217" s="1">
        <f t="shared" si="341"/>
        <v>29967.114889799999</v>
      </c>
      <c r="IV217" s="1">
        <f t="shared" si="341"/>
        <v>54003.86809417</v>
      </c>
      <c r="IW217" s="1">
        <f t="shared" si="341"/>
        <v>74090.068545890012</v>
      </c>
      <c r="IX217" s="1">
        <f t="shared" si="341"/>
        <v>96921.620149750001</v>
      </c>
      <c r="IY217" s="1">
        <f t="shared" si="341"/>
        <v>121278.86250571</v>
      </c>
      <c r="IZ217" s="1">
        <f t="shared" si="341"/>
        <v>146937.79807824001</v>
      </c>
      <c r="JA217" s="1">
        <f t="shared" si="341"/>
        <v>165002</v>
      </c>
      <c r="JB217" s="1">
        <f t="shared" si="341"/>
        <v>183206.82353004001</v>
      </c>
      <c r="JC217" s="1">
        <f t="shared" si="341"/>
        <v>201960.37866086999</v>
      </c>
      <c r="JD217" s="1">
        <f t="shared" si="341"/>
        <v>223637.20586009999</v>
      </c>
      <c r="JE217" s="1">
        <f t="shared" si="341"/>
        <v>257305.82765056001</v>
      </c>
      <c r="JF217" s="1">
        <f t="shared" si="341"/>
        <v>16419.997251339999</v>
      </c>
    </row>
    <row r="218" spans="1:266" ht="12.9" customHeight="1" x14ac:dyDescent="0.2">
      <c r="A218" s="22" t="s">
        <v>181</v>
      </c>
      <c r="Z218" s="74">
        <f>+Z184</f>
        <v>18629</v>
      </c>
      <c r="AA218" s="1">
        <f t="shared" ref="AA218:AK218" si="342">+AA184-Z184</f>
        <v>10079</v>
      </c>
      <c r="AB218" s="1">
        <f t="shared" si="342"/>
        <v>9880</v>
      </c>
      <c r="AC218" s="1">
        <f t="shared" si="342"/>
        <v>6095</v>
      </c>
      <c r="AD218" s="1">
        <f t="shared" si="342"/>
        <v>13060</v>
      </c>
      <c r="AE218" s="1">
        <f t="shared" si="342"/>
        <v>22367</v>
      </c>
      <c r="AF218" s="1">
        <f t="shared" si="342"/>
        <v>52478</v>
      </c>
      <c r="AG218" s="1">
        <f t="shared" si="342"/>
        <v>17483</v>
      </c>
      <c r="AH218" s="1">
        <f t="shared" si="342"/>
        <v>-103372</v>
      </c>
      <c r="AI218" s="1">
        <f t="shared" si="342"/>
        <v>4331</v>
      </c>
      <c r="AJ218" s="1">
        <f t="shared" si="342"/>
        <v>5897</v>
      </c>
      <c r="AK218" s="1">
        <f t="shared" si="342"/>
        <v>8083</v>
      </c>
      <c r="AL218" s="74">
        <f>+AL184</f>
        <v>5642</v>
      </c>
      <c r="AM218" s="1">
        <f t="shared" ref="AM218:AW218" si="343">+AM184-AL184</f>
        <v>2464</v>
      </c>
      <c r="AN218" s="1">
        <f t="shared" si="343"/>
        <v>2624</v>
      </c>
      <c r="AO218" s="1">
        <f t="shared" si="343"/>
        <v>1012</v>
      </c>
      <c r="AP218" s="1">
        <f t="shared" si="343"/>
        <v>18794</v>
      </c>
      <c r="AQ218" s="1">
        <f t="shared" si="343"/>
        <v>9073</v>
      </c>
      <c r="AR218" s="1">
        <f t="shared" si="343"/>
        <v>8029.9131293500104</v>
      </c>
      <c r="AS218" s="1">
        <f t="shared" si="343"/>
        <v>14747.54342098999</v>
      </c>
      <c r="AT218" s="1">
        <f t="shared" si="343"/>
        <v>5075.9721751700054</v>
      </c>
      <c r="AU218" s="1">
        <f t="shared" si="343"/>
        <v>4319.945175779998</v>
      </c>
      <c r="AV218" s="1">
        <f t="shared" si="343"/>
        <v>2921.9797054300143</v>
      </c>
      <c r="AW218" s="1">
        <f t="shared" si="343"/>
        <v>9084.9967029299878</v>
      </c>
      <c r="AX218" s="74">
        <f>+AX184</f>
        <v>3662.0038414099999</v>
      </c>
      <c r="AY218" s="1">
        <f t="shared" ref="AY218:BI218" si="344">+AY184-AX184</f>
        <v>5510.0339014399997</v>
      </c>
      <c r="AZ218" s="1">
        <f t="shared" si="344"/>
        <v>4523.2551617200006</v>
      </c>
      <c r="BA218" s="1">
        <f t="shared" si="344"/>
        <v>6504.0969954000102</v>
      </c>
      <c r="BB218" s="1">
        <f t="shared" si="344"/>
        <v>3823.0536875099897</v>
      </c>
      <c r="BC218" s="1">
        <f t="shared" si="344"/>
        <v>3173.7956410400111</v>
      </c>
      <c r="BD218" s="1">
        <f t="shared" si="344"/>
        <v>414.25293075998707</v>
      </c>
      <c r="BE218" s="1">
        <f t="shared" si="344"/>
        <v>284.11277968000286</v>
      </c>
      <c r="BF218" s="1">
        <f t="shared" si="344"/>
        <v>1087.4675267999992</v>
      </c>
      <c r="BG218" s="1">
        <f t="shared" si="344"/>
        <v>1457.2201048300012</v>
      </c>
      <c r="BH218" s="1">
        <f t="shared" si="344"/>
        <v>1330.4908685800001</v>
      </c>
      <c r="BI218" s="1">
        <f t="shared" si="344"/>
        <v>-2903.7834391700017</v>
      </c>
      <c r="BJ218" s="74">
        <f>+BJ184</f>
        <v>862.60138019999999</v>
      </c>
      <c r="BK218" s="1">
        <f t="shared" ref="BK218:BU218" si="345">+BK184-BJ184</f>
        <v>613.88734533999991</v>
      </c>
      <c r="BL218" s="1">
        <f t="shared" si="345"/>
        <v>529.32335488000012</v>
      </c>
      <c r="BM218" s="1">
        <f t="shared" si="345"/>
        <v>356.57681152999999</v>
      </c>
      <c r="BN218" s="1">
        <f t="shared" si="345"/>
        <v>397.35631487000001</v>
      </c>
      <c r="BO218" s="1">
        <f t="shared" si="345"/>
        <v>1757.61876785</v>
      </c>
      <c r="BP218" s="1">
        <f t="shared" si="345"/>
        <v>1085.3161760599996</v>
      </c>
      <c r="BQ218" s="1">
        <f t="shared" si="345"/>
        <v>1285.672190870001</v>
      </c>
      <c r="BR218" s="1">
        <f t="shared" si="345"/>
        <v>903.71853357999953</v>
      </c>
      <c r="BS218" s="1">
        <f t="shared" si="345"/>
        <v>1604.0516901500005</v>
      </c>
      <c r="BT218" s="1">
        <f t="shared" si="345"/>
        <v>906.7137701899992</v>
      </c>
      <c r="BU218" s="1">
        <f t="shared" si="345"/>
        <v>1927.1625270799996</v>
      </c>
      <c r="BV218" s="74">
        <f>+BV184</f>
        <v>1301.0927147699999</v>
      </c>
      <c r="BW218" s="1">
        <f t="shared" ref="BW218:CG218" si="346">+BW184-BV184</f>
        <v>3982.9774580600001</v>
      </c>
      <c r="BX218" s="1">
        <f t="shared" si="346"/>
        <v>1571.2469010100003</v>
      </c>
      <c r="BY218" s="1">
        <f t="shared" si="346"/>
        <v>7450.0099400099989</v>
      </c>
      <c r="BZ218" s="1">
        <f t="shared" si="346"/>
        <v>13345.763293009999</v>
      </c>
      <c r="CA218" s="1">
        <f t="shared" si="346"/>
        <v>6537.9337729299987</v>
      </c>
      <c r="CB218" s="1">
        <f t="shared" si="346"/>
        <v>5295.9126019700052</v>
      </c>
      <c r="CC218" s="1">
        <f t="shared" si="346"/>
        <v>5134.3796658499996</v>
      </c>
      <c r="CD218" s="1">
        <f t="shared" si="346"/>
        <v>10201.459910959995</v>
      </c>
      <c r="CE218" s="1">
        <f t="shared" si="346"/>
        <v>5460.908391060002</v>
      </c>
      <c r="CF218" s="1">
        <f t="shared" si="346"/>
        <v>-28230.003755289999</v>
      </c>
      <c r="CG218" s="1">
        <f t="shared" si="346"/>
        <v>4396.4730858099974</v>
      </c>
      <c r="CH218" s="74">
        <f>+CH184</f>
        <v>2879.7457239</v>
      </c>
      <c r="CI218" s="1">
        <f t="shared" ref="CI218:CS218" si="347">+CI184-CH184</f>
        <v>1647.0072603900003</v>
      </c>
      <c r="CJ218" s="1">
        <f t="shared" si="347"/>
        <v>2582.4410739500008</v>
      </c>
      <c r="CK218" s="1">
        <f t="shared" si="347"/>
        <v>4361.6919958399985</v>
      </c>
      <c r="CL218" s="1">
        <f t="shared" si="347"/>
        <v>2328.0780248400006</v>
      </c>
      <c r="CM218" s="1">
        <f t="shared" si="347"/>
        <v>6427.3522729300003</v>
      </c>
      <c r="CN218" s="1">
        <f t="shared" si="347"/>
        <v>4922.106463969998</v>
      </c>
      <c r="CO218" s="1">
        <f t="shared" si="347"/>
        <v>3361.2401558100028</v>
      </c>
      <c r="CP218" s="1">
        <f t="shared" si="347"/>
        <v>10381.087572229997</v>
      </c>
      <c r="CQ218" s="1">
        <f t="shared" si="347"/>
        <v>16155.568506950003</v>
      </c>
      <c r="CR218" s="1">
        <f t="shared" si="347"/>
        <v>23027.732552409994</v>
      </c>
      <c r="CS218" s="1">
        <f t="shared" si="347"/>
        <v>13409.241986400011</v>
      </c>
      <c r="CT218" s="1">
        <f>+CT184</f>
        <v>13801.424523850001</v>
      </c>
      <c r="CU218" s="1">
        <f t="shared" ref="CU218:DE218" si="348">+CU184-CT184</f>
        <v>10430.789032549998</v>
      </c>
      <c r="CV218" s="1">
        <f t="shared" si="348"/>
        <v>13282.777554339998</v>
      </c>
      <c r="CW218" s="1">
        <f t="shared" si="348"/>
        <v>13610.301386630003</v>
      </c>
      <c r="CX218" s="1">
        <f t="shared" si="348"/>
        <v>7752.8340674999999</v>
      </c>
      <c r="CY218" s="1">
        <f t="shared" si="348"/>
        <v>18346.985497850001</v>
      </c>
      <c r="CZ218" s="1">
        <f t="shared" si="348"/>
        <v>15482.119906320004</v>
      </c>
      <c r="DA218" s="1">
        <f t="shared" si="348"/>
        <v>15060.498982470002</v>
      </c>
      <c r="DB218" s="1">
        <f t="shared" si="348"/>
        <v>5944.0692544099875</v>
      </c>
      <c r="DC218" s="1">
        <f t="shared" si="348"/>
        <v>57075.989232470005</v>
      </c>
      <c r="DD218" s="1">
        <f t="shared" si="348"/>
        <v>27898.972453850001</v>
      </c>
      <c r="DE218" s="1">
        <f t="shared" si="348"/>
        <v>-17627.189875009994</v>
      </c>
      <c r="DF218" s="1">
        <f>+DF184</f>
        <v>22755.12090545</v>
      </c>
      <c r="DG218" s="1">
        <f t="shared" ref="DG218:DQ218" si="349">+DG184-DF184</f>
        <v>17199.515341470003</v>
      </c>
      <c r="DH218" s="1">
        <f t="shared" si="349"/>
        <v>9250.3489889299963</v>
      </c>
      <c r="DI218" s="1">
        <f t="shared" si="349"/>
        <v>13106.440105970003</v>
      </c>
      <c r="DJ218" s="1">
        <f t="shared" si="349"/>
        <v>7612.6571090599973</v>
      </c>
      <c r="DK218" s="1">
        <f t="shared" si="349"/>
        <v>5033.2313662300003</v>
      </c>
      <c r="DL218" s="1">
        <f t="shared" si="349"/>
        <v>6975.615151799997</v>
      </c>
      <c r="DM218" s="1">
        <f t="shared" si="349"/>
        <v>7381.5520192400145</v>
      </c>
      <c r="DN218" s="1">
        <f t="shared" si="349"/>
        <v>6856.5997594399814</v>
      </c>
      <c r="DO218" s="1">
        <f t="shared" si="349"/>
        <v>3642.2668105800258</v>
      </c>
      <c r="DP218" s="1">
        <f t="shared" si="349"/>
        <v>6634.6229717499809</v>
      </c>
      <c r="DQ218" s="1">
        <f t="shared" si="349"/>
        <v>44632.6663806</v>
      </c>
      <c r="DR218" s="1">
        <f>+DR184</f>
        <v>34136.994848069997</v>
      </c>
      <c r="DS218" s="1">
        <f t="shared" ref="DS218:EC218" si="350">+DS184-DR184</f>
        <v>27195.086636500011</v>
      </c>
      <c r="DT218" s="1">
        <f t="shared" si="350"/>
        <v>17843.517248999982</v>
      </c>
      <c r="DU218" s="1">
        <f t="shared" si="350"/>
        <v>14416.817359270004</v>
      </c>
      <c r="DV218" s="1">
        <f t="shared" si="350"/>
        <v>20499.690470750007</v>
      </c>
      <c r="DW218" s="1">
        <f t="shared" si="350"/>
        <v>12733.651653699999</v>
      </c>
      <c r="DX218" s="1">
        <f t="shared" si="350"/>
        <v>13159.11635081</v>
      </c>
      <c r="DY218" s="1">
        <f t="shared" si="350"/>
        <v>15733.365187449992</v>
      </c>
      <c r="DZ218" s="1">
        <f t="shared" si="350"/>
        <v>19735.424659540004</v>
      </c>
      <c r="EA218" s="1">
        <f t="shared" si="350"/>
        <v>21195.034317229991</v>
      </c>
      <c r="EB218" s="1">
        <f t="shared" si="350"/>
        <v>60323.637927650008</v>
      </c>
      <c r="EC218" s="1">
        <f t="shared" si="350"/>
        <v>69431.529749330017</v>
      </c>
      <c r="ED218" s="1">
        <f>+ED184</f>
        <v>38700.497891389998</v>
      </c>
      <c r="EE218" s="1">
        <f t="shared" ref="EE218:EO218" si="351">+EE184-ED184</f>
        <v>23905.392660540005</v>
      </c>
      <c r="EF218" s="1">
        <f t="shared" si="351"/>
        <v>89902.977799429995</v>
      </c>
      <c r="EG218" s="1">
        <f t="shared" si="351"/>
        <v>70935.990109000006</v>
      </c>
      <c r="EH218" s="1">
        <f t="shared" si="351"/>
        <v>48699.242265670007</v>
      </c>
      <c r="EI218" s="1">
        <f t="shared" si="351"/>
        <v>44443.694027779973</v>
      </c>
      <c r="EJ218" s="1">
        <f t="shared" si="351"/>
        <v>40838.188405969995</v>
      </c>
      <c r="EK218" s="1">
        <f t="shared" si="351"/>
        <v>82180.848278520047</v>
      </c>
      <c r="EL218" s="1">
        <f t="shared" si="351"/>
        <v>53092.96108928998</v>
      </c>
      <c r="EM218" s="1">
        <f t="shared" si="351"/>
        <v>26722.313330909994</v>
      </c>
      <c r="EN218" s="1">
        <f t="shared" si="351"/>
        <v>26100.72222707991</v>
      </c>
      <c r="EO218" s="1">
        <f t="shared" si="351"/>
        <v>42188.655391400098</v>
      </c>
      <c r="EP218" s="1">
        <f>+EP184</f>
        <v>36383.71561118</v>
      </c>
      <c r="EQ218" s="1">
        <f t="shared" ref="EQ218:FA218" si="352">+EQ184-EP184</f>
        <v>144487.63509500001</v>
      </c>
      <c r="ER218" s="1">
        <f t="shared" si="352"/>
        <v>73696.188609839999</v>
      </c>
      <c r="ES218" s="1">
        <f t="shared" si="352"/>
        <v>43922.481844409922</v>
      </c>
      <c r="ET218" s="1">
        <f t="shared" si="352"/>
        <v>-134916.67535388994</v>
      </c>
      <c r="EU218" s="1">
        <f t="shared" si="352"/>
        <v>38074.542707720015</v>
      </c>
      <c r="EV218" s="1">
        <f t="shared" si="352"/>
        <v>43779.332751759997</v>
      </c>
      <c r="EW218" s="1">
        <f t="shared" si="352"/>
        <v>23886.827091010025</v>
      </c>
      <c r="EX218" s="1">
        <f t="shared" si="352"/>
        <v>23367.98777322995</v>
      </c>
      <c r="EY218" s="1">
        <f t="shared" si="352"/>
        <v>30909.271228240046</v>
      </c>
      <c r="EZ218" s="1">
        <f t="shared" si="352"/>
        <v>25681.771447330073</v>
      </c>
      <c r="FA218" s="1">
        <f t="shared" si="352"/>
        <v>59940.265961559897</v>
      </c>
      <c r="FB218" s="1">
        <f>+FB184</f>
        <v>44886.896910279997</v>
      </c>
      <c r="FC218" s="1">
        <f t="shared" ref="FC218:FJ218" si="353">+FC184-FB184</f>
        <v>36342.917573030012</v>
      </c>
      <c r="FD218" s="1">
        <f t="shared" si="353"/>
        <v>22006.469640829993</v>
      </c>
      <c r="FE218" s="1">
        <f t="shared" si="353"/>
        <v>32940.597176210009</v>
      </c>
      <c r="FF218" s="1">
        <f t="shared" si="353"/>
        <v>31078.078568019992</v>
      </c>
      <c r="FG218" s="1">
        <f t="shared" si="353"/>
        <v>26830.945583569992</v>
      </c>
      <c r="FH218" s="1">
        <f t="shared" si="353"/>
        <v>32515.770760820014</v>
      </c>
      <c r="FI218" s="1">
        <f t="shared" si="353"/>
        <v>21810.553552189987</v>
      </c>
      <c r="FJ218" s="1">
        <f t="shared" si="353"/>
        <v>31951.478286380006</v>
      </c>
      <c r="FK218" s="1">
        <f t="shared" si="317"/>
        <v>22463.954685189994</v>
      </c>
      <c r="FL218" s="1">
        <f t="shared" si="317"/>
        <v>17051.691349369998</v>
      </c>
      <c r="FM218" s="1">
        <f t="shared" si="317"/>
        <v>60045.042628919997</v>
      </c>
      <c r="FN218" s="1">
        <f t="shared" si="306"/>
        <v>72612.638734209992</v>
      </c>
      <c r="FO218" s="1">
        <f t="shared" ref="FO218:FY218" si="354">+FO184-FN184</f>
        <v>110728.85501825</v>
      </c>
      <c r="FP218" s="1">
        <f t="shared" si="354"/>
        <v>97832.368319160014</v>
      </c>
      <c r="FQ218" s="1">
        <f t="shared" si="354"/>
        <v>96322.260025280004</v>
      </c>
      <c r="FR218" s="1">
        <f t="shared" si="354"/>
        <v>88912.275977600017</v>
      </c>
      <c r="FS218" s="1">
        <f t="shared" si="354"/>
        <v>127097.18853599997</v>
      </c>
      <c r="FT218" s="1">
        <f t="shared" si="354"/>
        <v>354221.81377252995</v>
      </c>
      <c r="FU218" s="1">
        <f t="shared" si="354"/>
        <v>189457.12017701997</v>
      </c>
      <c r="FV218" s="1">
        <f t="shared" si="354"/>
        <v>252700.10152995004</v>
      </c>
      <c r="FW218" s="1">
        <f t="shared" si="354"/>
        <v>435452.61104799015</v>
      </c>
      <c r="FX218" s="1">
        <f t="shared" si="354"/>
        <v>285571.4361006401</v>
      </c>
      <c r="FY218" s="1">
        <f t="shared" si="354"/>
        <v>302892.76490850979</v>
      </c>
      <c r="FZ218" s="1">
        <f t="shared" si="308"/>
        <v>429317.94722406002</v>
      </c>
      <c r="GA218" s="1">
        <f t="shared" ref="GA218:GK218" si="355">+GA184-FZ184</f>
        <v>270710.76438667002</v>
      </c>
      <c r="GB218" s="1">
        <f t="shared" si="355"/>
        <v>561034.02965167002</v>
      </c>
      <c r="GC218" s="1">
        <f t="shared" si="355"/>
        <v>622627.66254359996</v>
      </c>
      <c r="GD218" s="1">
        <f t="shared" si="355"/>
        <v>310401.71527400007</v>
      </c>
      <c r="GE218" s="1">
        <f t="shared" si="355"/>
        <v>441321.04328000126</v>
      </c>
      <c r="GF218" s="1">
        <f t="shared" si="355"/>
        <v>486154.61807199894</v>
      </c>
      <c r="GG218" s="1">
        <f t="shared" si="355"/>
        <v>494453.47966599884</v>
      </c>
      <c r="GH218" s="1">
        <f t="shared" si="355"/>
        <v>646932.66911100037</v>
      </c>
      <c r="GI218" s="1">
        <f t="shared" si="355"/>
        <v>338595.21962700039</v>
      </c>
      <c r="GJ218" s="1">
        <f t="shared" si="355"/>
        <v>369126.97478300054</v>
      </c>
      <c r="GK218" s="1">
        <f t="shared" si="355"/>
        <v>497577.46705099847</v>
      </c>
      <c r="GL218" s="1">
        <f t="shared" si="310"/>
        <v>292995.40799779998</v>
      </c>
      <c r="GM218" s="1">
        <f t="shared" ref="GM218:GW218" si="356">+GM184-GL184</f>
        <v>595151.13670870988</v>
      </c>
      <c r="GN218" s="1">
        <f t="shared" si="356"/>
        <v>557877.57487869018</v>
      </c>
      <c r="GO218" s="1">
        <f t="shared" si="356"/>
        <v>224081.76570979995</v>
      </c>
      <c r="GP218" s="1">
        <f t="shared" si="356"/>
        <v>177612.19720884017</v>
      </c>
      <c r="GQ218" s="1">
        <f t="shared" si="356"/>
        <v>324757.64453810104</v>
      </c>
      <c r="GR218" s="1">
        <f t="shared" si="356"/>
        <v>63543.386918408796</v>
      </c>
      <c r="GS218" s="1">
        <f t="shared" si="356"/>
        <v>60869.904967230279</v>
      </c>
      <c r="GT218" s="1">
        <f t="shared" si="356"/>
        <v>73631.381941559725</v>
      </c>
      <c r="GU218" s="1">
        <f t="shared" si="356"/>
        <v>78142.318495500367</v>
      </c>
      <c r="GV218" s="1">
        <f t="shared" si="356"/>
        <v>58683.905175239313</v>
      </c>
      <c r="GW218" s="1">
        <f t="shared" si="356"/>
        <v>78312.460135301575</v>
      </c>
      <c r="GX218" s="1">
        <f t="shared" si="312"/>
        <v>82280.572767839985</v>
      </c>
      <c r="GY218" s="1">
        <f t="shared" ref="GY218:HI218" si="357">+GY184-GX184</f>
        <v>146052.90300016</v>
      </c>
      <c r="GZ218" s="1">
        <f t="shared" si="357"/>
        <v>134637.79490089999</v>
      </c>
      <c r="HA218" s="1">
        <f t="shared" si="357"/>
        <v>112563.28803451004</v>
      </c>
      <c r="HB218" s="1">
        <f t="shared" si="357"/>
        <v>59057.096221409913</v>
      </c>
      <c r="HC218" s="1">
        <f t="shared" si="357"/>
        <v>64417.712346930173</v>
      </c>
      <c r="HD218" s="1">
        <f t="shared" si="357"/>
        <v>34181.509129099897</v>
      </c>
      <c r="HE218" s="1">
        <f t="shared" si="357"/>
        <v>38747.88948353997</v>
      </c>
      <c r="HF218" s="1">
        <f t="shared" si="357"/>
        <v>23178.812604250037</v>
      </c>
      <c r="HG218" s="1">
        <f t="shared" si="357"/>
        <v>23416.592917199945</v>
      </c>
      <c r="HH218" s="1">
        <f t="shared" si="357"/>
        <v>22027.056916779955</v>
      </c>
      <c r="HI218" s="1">
        <f t="shared" si="357"/>
        <v>25904.522257220116</v>
      </c>
      <c r="HJ218" s="1">
        <f t="shared" si="314"/>
        <v>41117.789048659986</v>
      </c>
      <c r="HK218" s="1">
        <f t="shared" ref="HK218:HU218" si="358">+HK184-HJ184</f>
        <v>26501.279418920014</v>
      </c>
      <c r="HL218" s="1">
        <f t="shared" si="358"/>
        <v>38671.506588499993</v>
      </c>
      <c r="HM218" s="1">
        <f t="shared" si="358"/>
        <v>26655.551178070004</v>
      </c>
      <c r="HN218" s="1">
        <f t="shared" si="358"/>
        <v>68608.464365129999</v>
      </c>
      <c r="HO218" s="1">
        <f t="shared" si="358"/>
        <v>59910.606593130011</v>
      </c>
      <c r="HP218" s="1">
        <f t="shared" si="358"/>
        <v>40481.594151099969</v>
      </c>
      <c r="HQ218" s="1">
        <f t="shared" si="358"/>
        <v>47769.952485130052</v>
      </c>
      <c r="HR218" s="1">
        <f t="shared" si="358"/>
        <v>35396.761119859933</v>
      </c>
      <c r="HS218" s="1">
        <f t="shared" si="358"/>
        <v>50723.335571690055</v>
      </c>
      <c r="HT218" s="1">
        <f t="shared" si="358"/>
        <v>53316.693622320017</v>
      </c>
      <c r="HU218" s="1">
        <f t="shared" si="358"/>
        <v>62191.757453879924</v>
      </c>
      <c r="HV218" s="1">
        <f t="shared" ref="HV218:JF218" si="359">+HV184</f>
        <v>65029.822796749999</v>
      </c>
      <c r="HW218" s="1">
        <f t="shared" si="359"/>
        <v>73878.92559952999</v>
      </c>
      <c r="HX218" s="1">
        <f t="shared" si="359"/>
        <v>110901.29338798999</v>
      </c>
      <c r="HY218" s="1">
        <f t="shared" si="359"/>
        <v>136572.98354525003</v>
      </c>
      <c r="HZ218" s="1">
        <f t="shared" si="359"/>
        <v>215027.68209574002</v>
      </c>
      <c r="IA218" s="1">
        <f t="shared" si="359"/>
        <v>273250.74682434002</v>
      </c>
      <c r="IB218" s="1">
        <f t="shared" si="359"/>
        <v>342435.48204161</v>
      </c>
      <c r="IC218" s="1">
        <f t="shared" si="359"/>
        <v>426533.52431605011</v>
      </c>
      <c r="ID218" s="1">
        <f t="shared" si="359"/>
        <v>478471.16446300002</v>
      </c>
      <c r="IE218" s="1">
        <f t="shared" si="359"/>
        <v>519692.37646661</v>
      </c>
      <c r="IF218" s="1">
        <f t="shared" si="359"/>
        <v>556651.25391086005</v>
      </c>
      <c r="IG218" s="1">
        <f t="shared" si="359"/>
        <v>619729.88221465005</v>
      </c>
      <c r="IH218" s="1">
        <f t="shared" si="359"/>
        <v>28486.100405380002</v>
      </c>
      <c r="II218" s="1">
        <f t="shared" si="359"/>
        <v>69854.934722139995</v>
      </c>
      <c r="IJ218" s="1">
        <f t="shared" si="359"/>
        <v>175694.29490600998</v>
      </c>
      <c r="IK218" s="1">
        <f t="shared" si="359"/>
        <v>250659.38854368997</v>
      </c>
      <c r="IL218" s="1">
        <f t="shared" si="359"/>
        <v>316625.25482123002</v>
      </c>
      <c r="IM218" s="1">
        <f t="shared" si="359"/>
        <v>384422.79944574996</v>
      </c>
      <c r="IN218" s="1">
        <f t="shared" si="359"/>
        <v>478416.17334035004</v>
      </c>
      <c r="IO218" s="1">
        <f t="shared" si="359"/>
        <v>526609.19403492997</v>
      </c>
      <c r="IP218" s="1">
        <f t="shared" si="359"/>
        <v>572454.68744901998</v>
      </c>
      <c r="IQ218" s="1">
        <f t="shared" si="359"/>
        <v>610246.79718880006</v>
      </c>
      <c r="IR218" s="1">
        <f t="shared" si="359"/>
        <v>650788.93442951003</v>
      </c>
      <c r="IS218" s="1">
        <f t="shared" si="359"/>
        <v>855524.19364888</v>
      </c>
      <c r="IT218" s="1">
        <f t="shared" si="359"/>
        <v>138212.97638322</v>
      </c>
      <c r="IU218" s="1">
        <f t="shared" si="359"/>
        <v>277988.55924520001</v>
      </c>
      <c r="IV218" s="1">
        <f t="shared" si="359"/>
        <v>577667.51053744997</v>
      </c>
      <c r="IW218" s="1">
        <f t="shared" si="359"/>
        <v>875700.98610162002</v>
      </c>
      <c r="IX218" s="1">
        <f t="shared" si="359"/>
        <v>1206639.8475311401</v>
      </c>
      <c r="IY218" s="1">
        <f t="shared" si="359"/>
        <v>1313606.16172184</v>
      </c>
      <c r="IZ218" s="1">
        <f t="shared" si="359"/>
        <v>1411953.8516946398</v>
      </c>
      <c r="JA218" s="1">
        <f t="shared" si="359"/>
        <v>1466092</v>
      </c>
      <c r="JB218" s="1">
        <f t="shared" si="359"/>
        <v>1481942.38288924</v>
      </c>
      <c r="JC218" s="1">
        <f t="shared" si="359"/>
        <v>1579176.9070115702</v>
      </c>
      <c r="JD218" s="1">
        <f t="shared" si="359"/>
        <v>1598524.8599483296</v>
      </c>
      <c r="JE218" s="1">
        <f t="shared" si="359"/>
        <v>1634944.0766215301</v>
      </c>
      <c r="JF218" s="1">
        <f t="shared" si="359"/>
        <v>60159.379245200013</v>
      </c>
    </row>
    <row r="219" spans="1:266" ht="12.9" customHeight="1" x14ac:dyDescent="0.2">
      <c r="A219" s="113" t="s">
        <v>209</v>
      </c>
      <c r="Z219" s="74"/>
      <c r="AA219" s="1"/>
      <c r="AC219" s="1"/>
      <c r="AD219" s="1"/>
      <c r="AE219" s="1"/>
      <c r="AF219" s="1"/>
      <c r="AG219" s="1"/>
      <c r="AH219" s="1"/>
      <c r="AI219" s="1"/>
      <c r="AJ219" s="1"/>
      <c r="AK219" s="1"/>
      <c r="AL219" s="74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74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74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74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74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>
        <f t="shared" si="317"/>
        <v>11750.234872820001</v>
      </c>
      <c r="FL219" s="1">
        <f t="shared" si="317"/>
        <v>8496.2347484799975</v>
      </c>
      <c r="FM219" s="1">
        <f t="shared" si="317"/>
        <v>15323.991056689993</v>
      </c>
      <c r="FN219" s="1">
        <f t="shared" si="306"/>
        <v>19494.844467449999</v>
      </c>
      <c r="FO219" s="1">
        <f t="shared" ref="FO219:FY219" si="360">+FO185-FN185</f>
        <v>16185.592514650001</v>
      </c>
      <c r="FP219" s="1">
        <f t="shared" si="360"/>
        <v>17365.54985584</v>
      </c>
      <c r="FQ219" s="1">
        <f t="shared" si="360"/>
        <v>17359.334091240002</v>
      </c>
      <c r="FR219" s="1">
        <f t="shared" si="360"/>
        <v>14299.199243910014</v>
      </c>
      <c r="FS219" s="1">
        <f t="shared" si="360"/>
        <v>16389.56761298998</v>
      </c>
      <c r="FT219" s="1">
        <f t="shared" si="360"/>
        <v>21986.096781469998</v>
      </c>
      <c r="FU219" s="1">
        <f t="shared" si="360"/>
        <v>16725.753016410017</v>
      </c>
      <c r="FV219" s="1">
        <f t="shared" si="360"/>
        <v>12935.933640489995</v>
      </c>
      <c r="FW219" s="1">
        <f t="shared" si="360"/>
        <v>14564.700086759985</v>
      </c>
      <c r="FX219" s="1">
        <f t="shared" si="360"/>
        <v>13664.778456319997</v>
      </c>
      <c r="FY219" s="1">
        <f t="shared" si="360"/>
        <v>14996.245355600026</v>
      </c>
      <c r="FZ219" s="1">
        <f t="shared" si="308"/>
        <v>31847.26519713</v>
      </c>
      <c r="GA219" s="1">
        <f t="shared" ref="GA219:GK219" si="361">+GA185-FZ185</f>
        <v>5259.0239268700025</v>
      </c>
      <c r="GB219" s="1">
        <f t="shared" si="361"/>
        <v>7482.8272320000106</v>
      </c>
      <c r="GC219" s="1">
        <f t="shared" si="361"/>
        <v>-11408.21626600001</v>
      </c>
      <c r="GD219" s="1">
        <f t="shared" si="361"/>
        <v>1372.2642019999985</v>
      </c>
      <c r="GE219" s="1">
        <f t="shared" si="361"/>
        <v>1689.5877150000088</v>
      </c>
      <c r="GF219" s="1">
        <f t="shared" si="361"/>
        <v>1359.6812519999876</v>
      </c>
      <c r="GG219" s="1">
        <f t="shared" si="361"/>
        <v>1066.9108609999894</v>
      </c>
      <c r="GH219" s="1">
        <f t="shared" si="361"/>
        <v>1183.0295390000101</v>
      </c>
      <c r="GI219" s="1">
        <f t="shared" si="361"/>
        <v>768.13372000000527</v>
      </c>
      <c r="GJ219" s="1">
        <f t="shared" si="361"/>
        <v>694.51341099998535</v>
      </c>
      <c r="GK219" s="1">
        <f t="shared" si="361"/>
        <v>903.81367800001317</v>
      </c>
      <c r="GL219" s="1">
        <f t="shared" si="310"/>
        <v>362.04506800000001</v>
      </c>
      <c r="GM219" s="1">
        <f t="shared" ref="GM219:GW219" si="362">+GM185-GL185</f>
        <v>909.82746400000008</v>
      </c>
      <c r="GN219" s="1">
        <f t="shared" si="362"/>
        <v>2863.8720175699991</v>
      </c>
      <c r="GO219" s="1">
        <f t="shared" si="362"/>
        <v>3801.4346924300007</v>
      </c>
      <c r="GP219" s="1">
        <f t="shared" si="362"/>
        <v>2020.0998519999994</v>
      </c>
      <c r="GQ219" s="1">
        <f t="shared" si="362"/>
        <v>9291.0534930000013</v>
      </c>
      <c r="GR219" s="1">
        <f t="shared" si="362"/>
        <v>9246.6395730000004</v>
      </c>
      <c r="GS219" s="1">
        <f t="shared" si="362"/>
        <v>9987.1907549999996</v>
      </c>
      <c r="GT219" s="1">
        <f t="shared" si="362"/>
        <v>7746.9800969999997</v>
      </c>
      <c r="GU219" s="1">
        <f t="shared" si="362"/>
        <v>10581.172045000007</v>
      </c>
      <c r="GV219" s="1">
        <f t="shared" si="362"/>
        <v>10214.17165099999</v>
      </c>
      <c r="GW219" s="1">
        <f t="shared" si="362"/>
        <v>2155.2273129999958</v>
      </c>
      <c r="GX219" s="1">
        <f t="shared" si="312"/>
        <v>713.14423599999998</v>
      </c>
      <c r="GY219" s="1">
        <f t="shared" ref="GY219:HI219" si="363">+GY185-GX185</f>
        <v>1306.0324230000001</v>
      </c>
      <c r="GZ219" s="1">
        <f t="shared" si="363"/>
        <v>1278.6464170000002</v>
      </c>
      <c r="HA219" s="1">
        <f t="shared" si="363"/>
        <v>886.92712399999846</v>
      </c>
      <c r="HB219" s="1">
        <f t="shared" si="363"/>
        <v>808.47923700000138</v>
      </c>
      <c r="HC219" s="1">
        <f t="shared" si="363"/>
        <v>804.81194999999934</v>
      </c>
      <c r="HD219" s="1">
        <f t="shared" si="363"/>
        <v>1195.3284440000007</v>
      </c>
      <c r="HE219" s="1">
        <f t="shared" si="363"/>
        <v>946.91715799999929</v>
      </c>
      <c r="HF219" s="1">
        <f t="shared" si="363"/>
        <v>641.56048900000042</v>
      </c>
      <c r="HG219" s="1">
        <f t="shared" si="363"/>
        <v>587.85656600000038</v>
      </c>
      <c r="HH219" s="1">
        <f t="shared" si="363"/>
        <v>452.04920499999935</v>
      </c>
      <c r="HI219" s="1">
        <f t="shared" si="363"/>
        <v>617.21570100000099</v>
      </c>
      <c r="HJ219" s="1">
        <f t="shared" si="314"/>
        <v>779.67230399999994</v>
      </c>
      <c r="HK219" s="1">
        <f t="shared" ref="HK219:HU219" si="364">+HK185-HJ185</f>
        <v>573.84944300000006</v>
      </c>
      <c r="HL219" s="1">
        <f t="shared" si="364"/>
        <v>728.97135000000003</v>
      </c>
      <c r="HM219" s="1">
        <f t="shared" si="364"/>
        <v>602.14516000000003</v>
      </c>
      <c r="HN219" s="1">
        <f t="shared" si="364"/>
        <v>1017.7449299999989</v>
      </c>
      <c r="HO219" s="1">
        <f t="shared" si="364"/>
        <v>1249.6994360000012</v>
      </c>
      <c r="HP219" s="1">
        <f t="shared" si="364"/>
        <v>9081.7975819999992</v>
      </c>
      <c r="HQ219" s="1">
        <f t="shared" si="364"/>
        <v>3769.3752389999991</v>
      </c>
      <c r="HR219" s="1">
        <f t="shared" si="364"/>
        <v>415.14841100000194</v>
      </c>
      <c r="HS219" s="1">
        <f t="shared" si="364"/>
        <v>589.38622499999838</v>
      </c>
      <c r="HT219" s="1">
        <f t="shared" si="364"/>
        <v>532.37371800000255</v>
      </c>
      <c r="HU219" s="1">
        <f t="shared" si="364"/>
        <v>873.95513799999753</v>
      </c>
      <c r="HV219" s="1">
        <f t="shared" ref="HV219:JF219" si="365">+HV185</f>
        <v>1076.8278250000001</v>
      </c>
      <c r="HW219" s="1">
        <f t="shared" si="365"/>
        <v>1796.0234800000001</v>
      </c>
      <c r="HX219" s="1">
        <f t="shared" si="365"/>
        <v>2517.7063010000002</v>
      </c>
      <c r="HY219" s="1">
        <f t="shared" si="365"/>
        <v>3229.8829940000001</v>
      </c>
      <c r="HZ219" s="1">
        <f t="shared" si="365"/>
        <v>4528.9878849999996</v>
      </c>
      <c r="IA219" s="1">
        <f t="shared" si="365"/>
        <v>6017.6452590000008</v>
      </c>
      <c r="IB219" s="1">
        <f t="shared" si="365"/>
        <v>8028.0114349999994</v>
      </c>
      <c r="IC219" s="1">
        <f t="shared" si="365"/>
        <v>9850.0263410000007</v>
      </c>
      <c r="ID219" s="1">
        <f t="shared" si="365"/>
        <v>11879.034683</v>
      </c>
      <c r="IE219" s="1">
        <f t="shared" si="365"/>
        <v>13332.136133</v>
      </c>
      <c r="IF219" s="1">
        <f t="shared" si="365"/>
        <v>14937.234648</v>
      </c>
      <c r="IG219" s="1">
        <f t="shared" si="365"/>
        <v>42102.538052000004</v>
      </c>
      <c r="IH219" s="1">
        <f t="shared" si="365"/>
        <v>1304.651376</v>
      </c>
      <c r="II219" s="1">
        <f t="shared" si="365"/>
        <v>2581.7641020000001</v>
      </c>
      <c r="IJ219" s="1">
        <f t="shared" si="365"/>
        <v>48080.317519999997</v>
      </c>
      <c r="IK219" s="1">
        <f t="shared" si="365"/>
        <v>80937.66567599999</v>
      </c>
      <c r="IL219" s="1">
        <f t="shared" si="365"/>
        <v>107998.928186</v>
      </c>
      <c r="IM219" s="1">
        <f t="shared" si="365"/>
        <v>136246.38858999999</v>
      </c>
      <c r="IN219" s="1">
        <f t="shared" si="365"/>
        <v>176157.313016</v>
      </c>
      <c r="IO219" s="1">
        <f t="shared" si="365"/>
        <v>197049.427391</v>
      </c>
      <c r="IP219" s="1">
        <f t="shared" si="365"/>
        <v>217052.109902</v>
      </c>
      <c r="IQ219" s="1">
        <f t="shared" si="365"/>
        <v>234004.32234700001</v>
      </c>
      <c r="IR219" s="1">
        <f t="shared" si="365"/>
        <v>259136.75124899999</v>
      </c>
      <c r="IS219" s="1">
        <f t="shared" si="365"/>
        <v>354327.77446400002</v>
      </c>
      <c r="IT219" s="1">
        <f t="shared" si="365"/>
        <v>60777.236863000013</v>
      </c>
      <c r="IU219" s="1">
        <f t="shared" si="365"/>
        <v>124163.980488</v>
      </c>
      <c r="IV219" s="1">
        <f t="shared" si="365"/>
        <v>255188.86387</v>
      </c>
      <c r="IW219" s="1">
        <f t="shared" si="365"/>
        <v>378313.71411</v>
      </c>
      <c r="IX219" s="1">
        <f t="shared" si="365"/>
        <v>517020.226616</v>
      </c>
      <c r="IY219" s="1">
        <f t="shared" si="365"/>
        <v>564592.72635100002</v>
      </c>
      <c r="IZ219" s="1">
        <f t="shared" si="365"/>
        <v>605053.5901739999</v>
      </c>
      <c r="JA219" s="1">
        <f t="shared" si="365"/>
        <v>628984</v>
      </c>
      <c r="JB219" s="1">
        <f t="shared" si="365"/>
        <v>629423.0985790001</v>
      </c>
      <c r="JC219" s="1">
        <f t="shared" si="365"/>
        <v>629743.15976900014</v>
      </c>
      <c r="JD219" s="1">
        <f t="shared" si="365"/>
        <v>629969.260488</v>
      </c>
      <c r="JE219" s="1">
        <f t="shared" si="365"/>
        <v>630478.58417300007</v>
      </c>
      <c r="JF219" s="1">
        <f t="shared" si="365"/>
        <v>312.82916999999998</v>
      </c>
    </row>
    <row r="220" spans="1:266" ht="12.9" customHeight="1" x14ac:dyDescent="0.2">
      <c r="A220" s="113" t="s">
        <v>210</v>
      </c>
      <c r="Z220" s="74"/>
      <c r="AA220" s="1"/>
      <c r="AC220" s="1"/>
      <c r="AD220" s="1"/>
      <c r="AE220" s="1"/>
      <c r="AF220" s="1"/>
      <c r="AG220" s="1"/>
      <c r="AH220" s="1"/>
      <c r="AI220" s="1"/>
      <c r="AJ220" s="1"/>
      <c r="AK220" s="1"/>
      <c r="AL220" s="74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74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74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74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74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>
        <f t="shared" si="317"/>
        <v>0</v>
      </c>
      <c r="FL220" s="1">
        <f t="shared" si="317"/>
        <v>0</v>
      </c>
      <c r="FM220" s="1">
        <f t="shared" si="317"/>
        <v>0</v>
      </c>
      <c r="FN220" s="1">
        <f t="shared" si="306"/>
        <v>0</v>
      </c>
      <c r="FO220" s="1">
        <f t="shared" ref="FO220:FY220" si="366">+FO186-FN186</f>
        <v>0</v>
      </c>
      <c r="FP220" s="1">
        <f t="shared" si="366"/>
        <v>0</v>
      </c>
      <c r="FQ220" s="1">
        <f t="shared" si="366"/>
        <v>0</v>
      </c>
      <c r="FR220" s="1">
        <f t="shared" si="366"/>
        <v>0</v>
      </c>
      <c r="FS220" s="1">
        <f t="shared" si="366"/>
        <v>0</v>
      </c>
      <c r="FT220" s="1">
        <f t="shared" si="366"/>
        <v>0</v>
      </c>
      <c r="FU220" s="1">
        <f t="shared" si="366"/>
        <v>0</v>
      </c>
      <c r="FV220" s="1">
        <f t="shared" si="366"/>
        <v>0</v>
      </c>
      <c r="FW220" s="1">
        <f t="shared" si="366"/>
        <v>0</v>
      </c>
      <c r="FX220" s="1">
        <f t="shared" si="366"/>
        <v>0</v>
      </c>
      <c r="FY220" s="1">
        <f t="shared" si="366"/>
        <v>0</v>
      </c>
      <c r="FZ220" s="1">
        <f t="shared" si="308"/>
        <v>0</v>
      </c>
      <c r="GA220" s="1">
        <f t="shared" ref="GA220:GK220" si="367">+GA186-FZ186</f>
        <v>0</v>
      </c>
      <c r="GB220" s="1">
        <f t="shared" si="367"/>
        <v>0</v>
      </c>
      <c r="GC220" s="1">
        <f t="shared" si="367"/>
        <v>0</v>
      </c>
      <c r="GD220" s="1">
        <f t="shared" si="367"/>
        <v>0</v>
      </c>
      <c r="GE220" s="1">
        <f t="shared" si="367"/>
        <v>0</v>
      </c>
      <c r="GF220" s="1">
        <f t="shared" si="367"/>
        <v>0</v>
      </c>
      <c r="GG220" s="1">
        <f t="shared" si="367"/>
        <v>0</v>
      </c>
      <c r="GH220" s="1">
        <f t="shared" si="367"/>
        <v>0</v>
      </c>
      <c r="GI220" s="1">
        <f t="shared" si="367"/>
        <v>0</v>
      </c>
      <c r="GJ220" s="1">
        <f t="shared" si="367"/>
        <v>0</v>
      </c>
      <c r="GK220" s="1">
        <f t="shared" si="367"/>
        <v>0</v>
      </c>
      <c r="GL220" s="1">
        <f t="shared" si="310"/>
        <v>0</v>
      </c>
      <c r="GM220" s="1">
        <f t="shared" ref="GM220:GW220" si="368">+GM186-GL186</f>
        <v>0</v>
      </c>
      <c r="GN220" s="1">
        <f t="shared" si="368"/>
        <v>0</v>
      </c>
      <c r="GO220" s="1">
        <f t="shared" si="368"/>
        <v>0</v>
      </c>
      <c r="GP220" s="1">
        <f t="shared" si="368"/>
        <v>0</v>
      </c>
      <c r="GQ220" s="1">
        <f t="shared" si="368"/>
        <v>0</v>
      </c>
      <c r="GR220" s="1">
        <f t="shared" si="368"/>
        <v>0</v>
      </c>
      <c r="GS220" s="1">
        <f t="shared" si="368"/>
        <v>0</v>
      </c>
      <c r="GT220" s="1">
        <f t="shared" si="368"/>
        <v>0</v>
      </c>
      <c r="GU220" s="1">
        <f t="shared" si="368"/>
        <v>0</v>
      </c>
      <c r="GV220" s="1">
        <f t="shared" si="368"/>
        <v>0</v>
      </c>
      <c r="GW220" s="1">
        <f t="shared" si="368"/>
        <v>0</v>
      </c>
      <c r="GX220" s="1">
        <f t="shared" si="312"/>
        <v>0</v>
      </c>
      <c r="GY220" s="1">
        <f t="shared" ref="GY220:HI220" si="369">+GY186-GX186</f>
        <v>0</v>
      </c>
      <c r="GZ220" s="1">
        <f t="shared" si="369"/>
        <v>0</v>
      </c>
      <c r="HA220" s="1">
        <f t="shared" si="369"/>
        <v>0</v>
      </c>
      <c r="HB220" s="1">
        <f t="shared" si="369"/>
        <v>0</v>
      </c>
      <c r="HC220" s="1">
        <f t="shared" si="369"/>
        <v>0</v>
      </c>
      <c r="HD220" s="1">
        <f t="shared" si="369"/>
        <v>0</v>
      </c>
      <c r="HE220" s="1">
        <f t="shared" si="369"/>
        <v>0</v>
      </c>
      <c r="HF220" s="1">
        <f t="shared" si="369"/>
        <v>0</v>
      </c>
      <c r="HG220" s="1">
        <f t="shared" si="369"/>
        <v>0</v>
      </c>
      <c r="HH220" s="1">
        <f t="shared" si="369"/>
        <v>0</v>
      </c>
      <c r="HI220" s="1">
        <f t="shared" si="369"/>
        <v>0</v>
      </c>
      <c r="HJ220" s="1">
        <f t="shared" si="314"/>
        <v>0</v>
      </c>
      <c r="HK220" s="1">
        <f t="shared" ref="HK220:HU220" si="370">+HK186-HJ186</f>
        <v>0</v>
      </c>
      <c r="HL220" s="1">
        <f t="shared" si="370"/>
        <v>0</v>
      </c>
      <c r="HM220" s="1">
        <f t="shared" si="370"/>
        <v>0</v>
      </c>
      <c r="HN220" s="1">
        <f t="shared" si="370"/>
        <v>0</v>
      </c>
      <c r="HO220" s="1">
        <f t="shared" si="370"/>
        <v>0</v>
      </c>
      <c r="HP220" s="1">
        <f t="shared" si="370"/>
        <v>0</v>
      </c>
      <c r="HQ220" s="1">
        <f t="shared" si="370"/>
        <v>0</v>
      </c>
      <c r="HR220" s="1">
        <f t="shared" si="370"/>
        <v>0</v>
      </c>
      <c r="HS220" s="1">
        <f t="shared" si="370"/>
        <v>0</v>
      </c>
      <c r="HT220" s="1">
        <f t="shared" si="370"/>
        <v>0</v>
      </c>
      <c r="HU220" s="1">
        <f t="shared" si="370"/>
        <v>0</v>
      </c>
      <c r="HV220" s="1">
        <f t="shared" ref="HV220:JF220" si="371">+HV186</f>
        <v>0</v>
      </c>
      <c r="HW220" s="1">
        <f t="shared" si="371"/>
        <v>0</v>
      </c>
      <c r="HX220" s="1">
        <f t="shared" si="371"/>
        <v>0</v>
      </c>
      <c r="HY220" s="1">
        <f t="shared" si="371"/>
        <v>0</v>
      </c>
      <c r="HZ220" s="1">
        <f t="shared" si="371"/>
        <v>0</v>
      </c>
      <c r="IA220" s="1">
        <f t="shared" si="371"/>
        <v>0</v>
      </c>
      <c r="IB220" s="1">
        <f t="shared" si="371"/>
        <v>0</v>
      </c>
      <c r="IC220" s="1">
        <f t="shared" si="371"/>
        <v>0</v>
      </c>
      <c r="ID220" s="1">
        <f t="shared" si="371"/>
        <v>0</v>
      </c>
      <c r="IE220" s="1">
        <f t="shared" si="371"/>
        <v>0</v>
      </c>
      <c r="IF220" s="1">
        <f t="shared" si="371"/>
        <v>0</v>
      </c>
      <c r="IG220" s="1">
        <f t="shared" si="371"/>
        <v>0</v>
      </c>
      <c r="IH220" s="1">
        <f t="shared" si="371"/>
        <v>0</v>
      </c>
      <c r="II220" s="1">
        <f t="shared" si="371"/>
        <v>0</v>
      </c>
      <c r="IJ220" s="1">
        <f t="shared" si="371"/>
        <v>0</v>
      </c>
      <c r="IK220" s="1">
        <f t="shared" si="371"/>
        <v>0</v>
      </c>
      <c r="IL220" s="1">
        <f t="shared" si="371"/>
        <v>0</v>
      </c>
      <c r="IM220" s="1">
        <f t="shared" si="371"/>
        <v>0</v>
      </c>
      <c r="IN220" s="1">
        <f t="shared" si="371"/>
        <v>0</v>
      </c>
      <c r="IO220" s="1">
        <f t="shared" si="371"/>
        <v>0</v>
      </c>
      <c r="IP220" s="1">
        <f t="shared" si="371"/>
        <v>0</v>
      </c>
      <c r="IQ220" s="1">
        <f t="shared" si="371"/>
        <v>0</v>
      </c>
      <c r="IR220" s="1">
        <f t="shared" si="371"/>
        <v>0</v>
      </c>
      <c r="IS220" s="1">
        <f t="shared" si="371"/>
        <v>0</v>
      </c>
      <c r="IT220" s="1">
        <f t="shared" si="371"/>
        <v>0</v>
      </c>
      <c r="IU220" s="1">
        <f t="shared" si="371"/>
        <v>0</v>
      </c>
      <c r="IV220" s="1">
        <f t="shared" si="371"/>
        <v>0</v>
      </c>
      <c r="IW220" s="1">
        <f t="shared" si="371"/>
        <v>0</v>
      </c>
      <c r="IX220" s="1">
        <f t="shared" si="371"/>
        <v>0</v>
      </c>
      <c r="IY220" s="1">
        <f t="shared" si="371"/>
        <v>0</v>
      </c>
      <c r="IZ220" s="1">
        <f t="shared" si="371"/>
        <v>0</v>
      </c>
      <c r="JA220" s="1">
        <f t="shared" si="371"/>
        <v>0</v>
      </c>
      <c r="JB220" s="1">
        <f t="shared" si="371"/>
        <v>0</v>
      </c>
      <c r="JC220" s="1">
        <f t="shared" si="371"/>
        <v>0</v>
      </c>
      <c r="JD220" s="1">
        <f t="shared" si="371"/>
        <v>0</v>
      </c>
      <c r="JE220" s="1">
        <f t="shared" si="371"/>
        <v>0</v>
      </c>
      <c r="JF220" s="1">
        <f t="shared" si="371"/>
        <v>0</v>
      </c>
    </row>
    <row r="221" spans="1:266" ht="12.9" customHeight="1" x14ac:dyDescent="0.2">
      <c r="A221" s="113" t="s">
        <v>211</v>
      </c>
      <c r="Z221" s="74"/>
      <c r="AA221" s="1"/>
      <c r="AC221" s="1"/>
      <c r="AD221" s="1"/>
      <c r="AE221" s="1"/>
      <c r="AF221" s="1"/>
      <c r="AG221" s="1"/>
      <c r="AH221" s="1"/>
      <c r="AI221" s="1"/>
      <c r="AJ221" s="1"/>
      <c r="AK221" s="1"/>
      <c r="AL221" s="74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74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74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74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74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>
        <f t="shared" si="317"/>
        <v>10713.719812369993</v>
      </c>
      <c r="FL221" s="1">
        <f t="shared" si="317"/>
        <v>8555.4566008900001</v>
      </c>
      <c r="FM221" s="1">
        <f t="shared" si="317"/>
        <v>44721.051572230004</v>
      </c>
      <c r="FN221" s="1">
        <f t="shared" si="306"/>
        <v>53117.79426676</v>
      </c>
      <c r="FO221" s="1">
        <f t="shared" ref="FO221:FY221" si="372">+FO187-FN187</f>
        <v>94543.26250360001</v>
      </c>
      <c r="FP221" s="1">
        <f t="shared" si="372"/>
        <v>80466.81846332</v>
      </c>
      <c r="FQ221" s="1">
        <f t="shared" si="372"/>
        <v>78962.925934039988</v>
      </c>
      <c r="FR221" s="1">
        <f t="shared" si="372"/>
        <v>74613.076733689988</v>
      </c>
      <c r="FS221" s="1">
        <f t="shared" si="372"/>
        <v>110707.62092300999</v>
      </c>
      <c r="FT221" s="1">
        <f t="shared" si="372"/>
        <v>332235.71699106001</v>
      </c>
      <c r="FU221" s="1">
        <f t="shared" si="372"/>
        <v>172731.36716061004</v>
      </c>
      <c r="FV221" s="1">
        <f t="shared" si="372"/>
        <v>239764.16788945999</v>
      </c>
      <c r="FW221" s="1">
        <f t="shared" si="372"/>
        <v>420887.91096123005</v>
      </c>
      <c r="FX221" s="1">
        <f t="shared" si="372"/>
        <v>271906.65764432005</v>
      </c>
      <c r="FY221" s="1">
        <f t="shared" si="372"/>
        <v>287896.51955291</v>
      </c>
      <c r="FZ221" s="1">
        <f t="shared" si="308"/>
        <v>397469.77952793002</v>
      </c>
      <c r="GA221" s="1">
        <f t="shared" ref="GA221:GK221" si="373">+GA187-FZ187</f>
        <v>265451.74045980006</v>
      </c>
      <c r="GB221" s="1">
        <f t="shared" si="373"/>
        <v>553551.20241966983</v>
      </c>
      <c r="GC221" s="1">
        <f t="shared" si="373"/>
        <v>634035.87880960014</v>
      </c>
      <c r="GD221" s="1">
        <f t="shared" si="373"/>
        <v>309029.45107199973</v>
      </c>
      <c r="GE221" s="1">
        <f t="shared" si="373"/>
        <v>439631.45556500135</v>
      </c>
      <c r="GF221" s="1">
        <f t="shared" si="373"/>
        <v>484794.93681999901</v>
      </c>
      <c r="GG221" s="1">
        <f t="shared" si="373"/>
        <v>493386.56880499888</v>
      </c>
      <c r="GH221" s="1">
        <f t="shared" si="373"/>
        <v>645749.63957200106</v>
      </c>
      <c r="GI221" s="1">
        <f t="shared" si="373"/>
        <v>337827.08590700012</v>
      </c>
      <c r="GJ221" s="1">
        <f t="shared" si="373"/>
        <v>368432.46137200017</v>
      </c>
      <c r="GK221" s="1">
        <f t="shared" si="373"/>
        <v>496673.65337299928</v>
      </c>
      <c r="GL221" s="1">
        <f t="shared" si="310"/>
        <v>286743.4296728</v>
      </c>
      <c r="GM221" s="1">
        <f t="shared" ref="GM221:GW221" si="374">+GM187-GL187</f>
        <v>600131.24250170984</v>
      </c>
      <c r="GN221" s="1">
        <f t="shared" si="374"/>
        <v>555013.70286112023</v>
      </c>
      <c r="GO221" s="1">
        <f t="shared" si="374"/>
        <v>220280.33101736987</v>
      </c>
      <c r="GP221" s="1">
        <f t="shared" si="374"/>
        <v>175592.09650084004</v>
      </c>
      <c r="GQ221" s="1">
        <f t="shared" si="374"/>
        <v>315466.59104510117</v>
      </c>
      <c r="GR221" s="1">
        <f t="shared" si="374"/>
        <v>54296.74734540889</v>
      </c>
      <c r="GS221" s="1">
        <f t="shared" si="374"/>
        <v>50882.714211230166</v>
      </c>
      <c r="GT221" s="1">
        <f t="shared" si="374"/>
        <v>65884.401845559943</v>
      </c>
      <c r="GU221" s="1">
        <f t="shared" si="374"/>
        <v>67561.146450500004</v>
      </c>
      <c r="GV221" s="1">
        <f t="shared" si="374"/>
        <v>48469.733524239622</v>
      </c>
      <c r="GW221" s="1">
        <f t="shared" si="374"/>
        <v>76157.232822301332</v>
      </c>
      <c r="GX221" s="1">
        <f t="shared" si="312"/>
        <v>81567.428531839993</v>
      </c>
      <c r="GY221" s="1">
        <f t="shared" ref="GY221:HI221" si="375">+GY187-GX187</f>
        <v>144746.87057716004</v>
      </c>
      <c r="GZ221" s="1">
        <f t="shared" si="375"/>
        <v>133359.1484839</v>
      </c>
      <c r="HA221" s="1">
        <f t="shared" si="375"/>
        <v>111676.36091051</v>
      </c>
      <c r="HB221" s="1">
        <f t="shared" si="375"/>
        <v>58248.61698440992</v>
      </c>
      <c r="HC221" s="1">
        <f t="shared" si="375"/>
        <v>63612.90039693017</v>
      </c>
      <c r="HD221" s="1">
        <f t="shared" si="375"/>
        <v>32986.180685099913</v>
      </c>
      <c r="HE221" s="1">
        <f t="shared" si="375"/>
        <v>37800.972325539915</v>
      </c>
      <c r="HF221" s="1">
        <f t="shared" si="375"/>
        <v>22537.252115250099</v>
      </c>
      <c r="HG221" s="1">
        <f t="shared" si="375"/>
        <v>22828.736351199914</v>
      </c>
      <c r="HH221" s="1">
        <f t="shared" si="375"/>
        <v>21575.007711780025</v>
      </c>
      <c r="HI221" s="1">
        <f t="shared" si="375"/>
        <v>25287.30655622005</v>
      </c>
      <c r="HJ221" s="1">
        <f t="shared" si="314"/>
        <v>40338.116744659987</v>
      </c>
      <c r="HK221" s="1">
        <f t="shared" ref="HK221:HU221" si="376">+HK187-HJ187</f>
        <v>25927.429975920008</v>
      </c>
      <c r="HL221" s="1">
        <f t="shared" si="376"/>
        <v>37942.535238500001</v>
      </c>
      <c r="HM221" s="1">
        <f t="shared" si="376"/>
        <v>26053.406018070003</v>
      </c>
      <c r="HN221" s="1">
        <f t="shared" si="376"/>
        <v>67590.719435129999</v>
      </c>
      <c r="HO221" s="1">
        <f t="shared" si="376"/>
        <v>58660.907157130016</v>
      </c>
      <c r="HP221" s="1">
        <f t="shared" si="376"/>
        <v>31399.79656909997</v>
      </c>
      <c r="HQ221" s="1">
        <f t="shared" si="376"/>
        <v>44000.577246130037</v>
      </c>
      <c r="HR221" s="1">
        <f t="shared" si="376"/>
        <v>34981.612708859961</v>
      </c>
      <c r="HS221" s="1">
        <f t="shared" si="376"/>
        <v>50133.949346690031</v>
      </c>
      <c r="HT221" s="1">
        <f t="shared" si="376"/>
        <v>52784.31990432</v>
      </c>
      <c r="HU221" s="1">
        <f t="shared" si="376"/>
        <v>61317.802315879904</v>
      </c>
      <c r="HV221" s="1">
        <f t="shared" ref="HV221:JF221" si="377">+HV187</f>
        <v>63952.994971749999</v>
      </c>
      <c r="HW221" s="1">
        <f t="shared" si="377"/>
        <v>72082.902119529987</v>
      </c>
      <c r="HX221" s="1">
        <f t="shared" si="377"/>
        <v>108383.58708699</v>
      </c>
      <c r="HY221" s="1">
        <f t="shared" si="377"/>
        <v>133343.10055125001</v>
      </c>
      <c r="HZ221" s="1">
        <f t="shared" si="377"/>
        <v>210498.69421074001</v>
      </c>
      <c r="IA221" s="1">
        <f t="shared" si="377"/>
        <v>267233.10156534001</v>
      </c>
      <c r="IB221" s="1">
        <f t="shared" si="377"/>
        <v>334407.47060661</v>
      </c>
      <c r="IC221" s="1">
        <f t="shared" si="377"/>
        <v>416683.49797505012</v>
      </c>
      <c r="ID221" s="1">
        <f t="shared" si="377"/>
        <v>466592.12978000002</v>
      </c>
      <c r="IE221" s="1">
        <f t="shared" si="377"/>
        <v>506360.24033360998</v>
      </c>
      <c r="IF221" s="1">
        <f t="shared" si="377"/>
        <v>541714.01926286006</v>
      </c>
      <c r="IG221" s="1">
        <f t="shared" si="377"/>
        <v>577627.34416265006</v>
      </c>
      <c r="IH221" s="1">
        <f t="shared" si="377"/>
        <v>27181.449029380001</v>
      </c>
      <c r="II221" s="1">
        <f t="shared" si="377"/>
        <v>67273.170620139994</v>
      </c>
      <c r="IJ221" s="1">
        <f t="shared" si="377"/>
        <v>127613.97738601</v>
      </c>
      <c r="IK221" s="1">
        <f t="shared" si="377"/>
        <v>169721.72286769</v>
      </c>
      <c r="IL221" s="1">
        <f t="shared" si="377"/>
        <v>208626.32663523001</v>
      </c>
      <c r="IM221" s="1">
        <f t="shared" si="377"/>
        <v>248176.41085575</v>
      </c>
      <c r="IN221" s="1">
        <f t="shared" si="377"/>
        <v>302258.86032435001</v>
      </c>
      <c r="IO221" s="1">
        <f t="shared" si="377"/>
        <v>329559.76664392999</v>
      </c>
      <c r="IP221" s="1">
        <f t="shared" si="377"/>
        <v>355402.57754701999</v>
      </c>
      <c r="IQ221" s="1">
        <f t="shared" si="377"/>
        <v>376242.47484180011</v>
      </c>
      <c r="IR221" s="1">
        <f t="shared" si="377"/>
        <v>391652.18318051001</v>
      </c>
      <c r="IS221" s="1">
        <f t="shared" si="377"/>
        <v>501196.41918487998</v>
      </c>
      <c r="IT221" s="1">
        <f t="shared" si="377"/>
        <v>77435.739520219999</v>
      </c>
      <c r="IU221" s="1">
        <f t="shared" si="377"/>
        <v>153824.57875720001</v>
      </c>
      <c r="IV221" s="1">
        <f t="shared" si="377"/>
        <v>322440.64666745003</v>
      </c>
      <c r="IW221" s="1">
        <f t="shared" si="377"/>
        <v>497349.27199162001</v>
      </c>
      <c r="IX221" s="1">
        <f t="shared" si="377"/>
        <v>689581.62091514003</v>
      </c>
      <c r="IY221" s="1">
        <f t="shared" si="377"/>
        <v>748975.43537084013</v>
      </c>
      <c r="IZ221" s="1">
        <f t="shared" si="377"/>
        <v>806862.26152063988</v>
      </c>
      <c r="JA221" s="1">
        <f t="shared" si="377"/>
        <v>837070</v>
      </c>
      <c r="JB221" s="1">
        <f t="shared" si="377"/>
        <v>852481.28431023995</v>
      </c>
      <c r="JC221" s="1">
        <f t="shared" si="377"/>
        <v>949395.74724257004</v>
      </c>
      <c r="JD221" s="1">
        <f t="shared" si="377"/>
        <v>968517.54781932977</v>
      </c>
      <c r="JE221" s="1">
        <f t="shared" si="377"/>
        <v>1004426.5738625299</v>
      </c>
      <c r="JF221" s="1">
        <f t="shared" si="377"/>
        <v>55996.467106200012</v>
      </c>
    </row>
    <row r="222" spans="1:266" ht="12.9" customHeight="1" x14ac:dyDescent="0.2">
      <c r="A222" s="113" t="s">
        <v>212</v>
      </c>
      <c r="Z222" s="74"/>
      <c r="AA222" s="1"/>
      <c r="AC222" s="1"/>
      <c r="AD222" s="1"/>
      <c r="AE222" s="1"/>
      <c r="AF222" s="1"/>
      <c r="AG222" s="1"/>
      <c r="AH222" s="1"/>
      <c r="AI222" s="1"/>
      <c r="AJ222" s="1"/>
      <c r="AK222" s="1"/>
      <c r="AL222" s="74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74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74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74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74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>
        <f t="shared" si="317"/>
        <v>0</v>
      </c>
      <c r="FL222" s="1">
        <f t="shared" si="317"/>
        <v>0</v>
      </c>
      <c r="FM222" s="1">
        <f t="shared" si="317"/>
        <v>0</v>
      </c>
      <c r="FN222" s="1">
        <f t="shared" si="306"/>
        <v>0</v>
      </c>
      <c r="FO222" s="1">
        <f t="shared" ref="FO222:FY222" si="378">+FO188-FN188</f>
        <v>0</v>
      </c>
      <c r="FP222" s="1">
        <f t="shared" si="378"/>
        <v>0</v>
      </c>
      <c r="FQ222" s="1">
        <f t="shared" si="378"/>
        <v>0</v>
      </c>
      <c r="FR222" s="1">
        <f t="shared" si="378"/>
        <v>0</v>
      </c>
      <c r="FS222" s="1">
        <f t="shared" si="378"/>
        <v>0</v>
      </c>
      <c r="FT222" s="1">
        <f t="shared" si="378"/>
        <v>0</v>
      </c>
      <c r="FU222" s="1">
        <f t="shared" si="378"/>
        <v>0</v>
      </c>
      <c r="FV222" s="1">
        <f t="shared" si="378"/>
        <v>0</v>
      </c>
      <c r="FW222" s="1">
        <f t="shared" si="378"/>
        <v>0</v>
      </c>
      <c r="FX222" s="1">
        <f t="shared" si="378"/>
        <v>0</v>
      </c>
      <c r="FY222" s="1">
        <f t="shared" si="378"/>
        <v>0</v>
      </c>
      <c r="FZ222" s="1">
        <f t="shared" si="308"/>
        <v>0.90249899999999994</v>
      </c>
      <c r="GA222" s="1">
        <f t="shared" ref="GA222:GK222" si="379">+GA188-FZ188</f>
        <v>0</v>
      </c>
      <c r="GB222" s="1">
        <f t="shared" si="379"/>
        <v>0</v>
      </c>
      <c r="GC222" s="1">
        <f t="shared" si="379"/>
        <v>0</v>
      </c>
      <c r="GD222" s="1">
        <f t="shared" si="379"/>
        <v>0</v>
      </c>
      <c r="GE222" s="1">
        <f t="shared" si="379"/>
        <v>0</v>
      </c>
      <c r="GF222" s="1">
        <f t="shared" si="379"/>
        <v>0</v>
      </c>
      <c r="GG222" s="1">
        <f t="shared" si="379"/>
        <v>0</v>
      </c>
      <c r="GH222" s="1">
        <f t="shared" si="379"/>
        <v>0</v>
      </c>
      <c r="GI222" s="1">
        <f t="shared" si="379"/>
        <v>0</v>
      </c>
      <c r="GJ222" s="1">
        <f t="shared" si="379"/>
        <v>0</v>
      </c>
      <c r="GK222" s="1">
        <f t="shared" si="379"/>
        <v>0</v>
      </c>
      <c r="GL222" s="1">
        <f t="shared" si="310"/>
        <v>5889.9332570000006</v>
      </c>
      <c r="GM222" s="1">
        <f t="shared" ref="GM222:GW222" si="380">+GM188-GL188</f>
        <v>-5889.9332570000006</v>
      </c>
      <c r="GN222" s="1">
        <f t="shared" si="380"/>
        <v>0</v>
      </c>
      <c r="GO222" s="1">
        <f t="shared" si="380"/>
        <v>0</v>
      </c>
      <c r="GP222" s="1">
        <f t="shared" si="380"/>
        <v>8.5599999999999999E-4</v>
      </c>
      <c r="GQ222" s="1">
        <f t="shared" si="380"/>
        <v>0</v>
      </c>
      <c r="GR222" s="1">
        <f t="shared" si="380"/>
        <v>0</v>
      </c>
      <c r="GS222" s="1">
        <f t="shared" si="380"/>
        <v>1.0000000000000243E-6</v>
      </c>
      <c r="GT222" s="1">
        <f t="shared" si="380"/>
        <v>-1.0000000000000243E-6</v>
      </c>
      <c r="GU222" s="1">
        <f t="shared" si="380"/>
        <v>0</v>
      </c>
      <c r="GV222" s="1">
        <f t="shared" si="380"/>
        <v>0</v>
      </c>
      <c r="GW222" s="1">
        <f t="shared" si="380"/>
        <v>0</v>
      </c>
      <c r="GX222" s="1">
        <f t="shared" si="312"/>
        <v>0</v>
      </c>
      <c r="GY222" s="1">
        <f t="shared" ref="GY222:HI222" si="381">+GY188-GX188</f>
        <v>0</v>
      </c>
      <c r="GZ222" s="1">
        <f t="shared" si="381"/>
        <v>0</v>
      </c>
      <c r="HA222" s="1">
        <f t="shared" si="381"/>
        <v>0</v>
      </c>
      <c r="HB222" s="1">
        <f t="shared" si="381"/>
        <v>0</v>
      </c>
      <c r="HC222" s="1">
        <f t="shared" si="381"/>
        <v>0</v>
      </c>
      <c r="HD222" s="1">
        <f t="shared" si="381"/>
        <v>0</v>
      </c>
      <c r="HE222" s="1">
        <f t="shared" si="381"/>
        <v>0</v>
      </c>
      <c r="HF222" s="1">
        <f t="shared" si="381"/>
        <v>0</v>
      </c>
      <c r="HG222" s="1">
        <f t="shared" si="381"/>
        <v>0</v>
      </c>
      <c r="HH222" s="1">
        <f t="shared" si="381"/>
        <v>0</v>
      </c>
      <c r="HI222" s="1">
        <f t="shared" si="381"/>
        <v>0</v>
      </c>
      <c r="HJ222" s="1">
        <f t="shared" si="314"/>
        <v>0</v>
      </c>
      <c r="HK222" s="1">
        <f t="shared" ref="HK222:HU222" si="382">+HK188-HJ188</f>
        <v>0</v>
      </c>
      <c r="HL222" s="1">
        <f t="shared" si="382"/>
        <v>0</v>
      </c>
      <c r="HM222" s="1">
        <f t="shared" si="382"/>
        <v>0</v>
      </c>
      <c r="HN222" s="1">
        <f t="shared" si="382"/>
        <v>0</v>
      </c>
      <c r="HO222" s="1">
        <f t="shared" si="382"/>
        <v>0</v>
      </c>
      <c r="HP222" s="1">
        <f t="shared" si="382"/>
        <v>0</v>
      </c>
      <c r="HQ222" s="1">
        <f t="shared" si="382"/>
        <v>0</v>
      </c>
      <c r="HR222" s="1">
        <f t="shared" si="382"/>
        <v>0</v>
      </c>
      <c r="HS222" s="1">
        <f t="shared" si="382"/>
        <v>0</v>
      </c>
      <c r="HT222" s="1">
        <f t="shared" si="382"/>
        <v>0</v>
      </c>
      <c r="HU222" s="1">
        <f t="shared" si="382"/>
        <v>0</v>
      </c>
      <c r="HV222" s="1">
        <f t="shared" ref="HV222:JF222" si="383">+HV188</f>
        <v>0</v>
      </c>
      <c r="HW222" s="1">
        <f t="shared" si="383"/>
        <v>0</v>
      </c>
      <c r="HX222" s="1">
        <f t="shared" si="383"/>
        <v>0</v>
      </c>
      <c r="HY222" s="1">
        <f t="shared" si="383"/>
        <v>0</v>
      </c>
      <c r="HZ222" s="1">
        <f t="shared" si="383"/>
        <v>0</v>
      </c>
      <c r="IA222" s="1">
        <f t="shared" si="383"/>
        <v>0</v>
      </c>
      <c r="IB222" s="1">
        <f t="shared" si="383"/>
        <v>0</v>
      </c>
      <c r="IC222" s="1">
        <f t="shared" si="383"/>
        <v>0</v>
      </c>
      <c r="ID222" s="1">
        <f t="shared" si="383"/>
        <v>0</v>
      </c>
      <c r="IE222" s="1">
        <f t="shared" si="383"/>
        <v>0</v>
      </c>
      <c r="IF222" s="1">
        <f t="shared" si="383"/>
        <v>0</v>
      </c>
      <c r="IG222" s="1">
        <f t="shared" si="383"/>
        <v>0</v>
      </c>
      <c r="IH222" s="1">
        <f t="shared" si="383"/>
        <v>0</v>
      </c>
      <c r="II222" s="1">
        <f t="shared" si="383"/>
        <v>0</v>
      </c>
      <c r="IJ222" s="1">
        <f t="shared" si="383"/>
        <v>0</v>
      </c>
      <c r="IK222" s="1">
        <f t="shared" si="383"/>
        <v>0</v>
      </c>
      <c r="IL222" s="1">
        <f t="shared" si="383"/>
        <v>0</v>
      </c>
      <c r="IM222" s="1">
        <f t="shared" si="383"/>
        <v>0</v>
      </c>
      <c r="IN222" s="1">
        <f t="shared" si="383"/>
        <v>0</v>
      </c>
      <c r="IO222" s="1">
        <f t="shared" si="383"/>
        <v>0</v>
      </c>
      <c r="IP222" s="1">
        <f t="shared" si="383"/>
        <v>0</v>
      </c>
      <c r="IQ222" s="1">
        <f t="shared" si="383"/>
        <v>0</v>
      </c>
      <c r="IR222" s="1">
        <f t="shared" si="383"/>
        <v>0</v>
      </c>
      <c r="IS222" s="1">
        <f t="shared" si="383"/>
        <v>0</v>
      </c>
      <c r="IT222" s="1">
        <f t="shared" si="383"/>
        <v>0</v>
      </c>
      <c r="IU222" s="1">
        <f t="shared" si="383"/>
        <v>0</v>
      </c>
      <c r="IV222" s="1">
        <f t="shared" si="383"/>
        <v>38</v>
      </c>
      <c r="IW222" s="1">
        <f t="shared" si="383"/>
        <v>38</v>
      </c>
      <c r="IX222" s="1">
        <f t="shared" si="383"/>
        <v>38</v>
      </c>
      <c r="IY222" s="1">
        <f t="shared" si="383"/>
        <v>38</v>
      </c>
      <c r="IZ222" s="1">
        <f t="shared" si="383"/>
        <v>38</v>
      </c>
      <c r="JA222" s="1">
        <f t="shared" si="383"/>
        <v>38</v>
      </c>
      <c r="JB222" s="1">
        <f t="shared" si="383"/>
        <v>38</v>
      </c>
      <c r="JC222" s="1">
        <f t="shared" si="383"/>
        <v>38</v>
      </c>
      <c r="JD222" s="1">
        <f t="shared" si="383"/>
        <v>38.051640999999996</v>
      </c>
      <c r="JE222" s="1">
        <f t="shared" si="383"/>
        <v>38.918585999999998</v>
      </c>
      <c r="JF222" s="1">
        <f t="shared" si="383"/>
        <v>3850.082969</v>
      </c>
    </row>
    <row r="223" spans="1:266" ht="12.9" customHeight="1" x14ac:dyDescent="0.2">
      <c r="A223" s="31" t="s">
        <v>186</v>
      </c>
      <c r="Z223" s="24">
        <f t="shared" ref="Z223:CK223" si="384">+Z209+Z212+Z213-Z218</f>
        <v>21803</v>
      </c>
      <c r="AA223" s="24">
        <f t="shared" si="384"/>
        <v>20208</v>
      </c>
      <c r="AB223" s="24">
        <f t="shared" si="384"/>
        <v>19848</v>
      </c>
      <c r="AC223" s="24">
        <f t="shared" si="384"/>
        <v>20659</v>
      </c>
      <c r="AD223" s="24">
        <f t="shared" si="384"/>
        <v>22888</v>
      </c>
      <c r="AE223" s="24">
        <f t="shared" si="384"/>
        <v>25134</v>
      </c>
      <c r="AF223" s="24">
        <f t="shared" si="384"/>
        <v>20810</v>
      </c>
      <c r="AG223" s="24">
        <f t="shared" si="384"/>
        <v>18715</v>
      </c>
      <c r="AH223" s="24">
        <f t="shared" si="384"/>
        <v>-24818</v>
      </c>
      <c r="AI223" s="24">
        <f t="shared" si="384"/>
        <v>18841</v>
      </c>
      <c r="AJ223" s="24">
        <f t="shared" si="384"/>
        <v>18404</v>
      </c>
      <c r="AK223" s="24">
        <f t="shared" si="384"/>
        <v>19353</v>
      </c>
      <c r="AL223" s="24">
        <f t="shared" si="384"/>
        <v>15558</v>
      </c>
      <c r="AM223" s="24">
        <f t="shared" si="384"/>
        <v>15030</v>
      </c>
      <c r="AN223" s="24">
        <f t="shared" si="384"/>
        <v>17993</v>
      </c>
      <c r="AO223" s="24">
        <f t="shared" si="384"/>
        <v>12692</v>
      </c>
      <c r="AP223" s="24">
        <f t="shared" si="384"/>
        <v>13862</v>
      </c>
      <c r="AQ223" s="24">
        <f t="shared" si="384"/>
        <v>17428</v>
      </c>
      <c r="AR223" s="24">
        <f t="shared" si="384"/>
        <v>15236.058112909865</v>
      </c>
      <c r="AS223" s="24">
        <f t="shared" si="384"/>
        <v>17516.412101020051</v>
      </c>
      <c r="AT223" s="24">
        <f t="shared" si="384"/>
        <v>16991.11280405023</v>
      </c>
      <c r="AU223" s="24">
        <f t="shared" si="384"/>
        <v>17769.80341788955</v>
      </c>
      <c r="AV223" s="24">
        <f t="shared" si="384"/>
        <v>31639.01093059039</v>
      </c>
      <c r="AW223" s="24">
        <f t="shared" si="384"/>
        <v>21986.862350119969</v>
      </c>
      <c r="AX223" s="24">
        <f t="shared" si="384"/>
        <v>16847.139412950004</v>
      </c>
      <c r="AY223" s="24">
        <f t="shared" si="384"/>
        <v>16360.781674229978</v>
      </c>
      <c r="AZ223" s="24">
        <f t="shared" si="384"/>
        <v>18925.599163740007</v>
      </c>
      <c r="BA223" s="24">
        <f t="shared" si="384"/>
        <v>16589.546435630182</v>
      </c>
      <c r="BB223" s="24">
        <f t="shared" si="384"/>
        <v>17319.57665344992</v>
      </c>
      <c r="BC223" s="24">
        <f t="shared" si="384"/>
        <v>19450.525622209876</v>
      </c>
      <c r="BD223" s="24">
        <f t="shared" si="384"/>
        <v>18366.236877870146</v>
      </c>
      <c r="BE223" s="24">
        <f t="shared" si="384"/>
        <v>17999.414545719901</v>
      </c>
      <c r="BF223" s="24">
        <f t="shared" si="384"/>
        <v>19972.100968090097</v>
      </c>
      <c r="BG223" s="24">
        <f t="shared" si="384"/>
        <v>21807.894211799878</v>
      </c>
      <c r="BH223" s="24">
        <f t="shared" si="384"/>
        <v>22778.952449540044</v>
      </c>
      <c r="BI223" s="24">
        <f t="shared" si="384"/>
        <v>21624.231984769965</v>
      </c>
      <c r="BJ223" s="24">
        <f t="shared" si="384"/>
        <v>21224.826149669996</v>
      </c>
      <c r="BK223" s="24">
        <f t="shared" si="384"/>
        <v>21016.806143550006</v>
      </c>
      <c r="BL223" s="24">
        <f t="shared" si="384"/>
        <v>23597.480628919995</v>
      </c>
      <c r="BM223" s="24">
        <f t="shared" si="384"/>
        <v>21580.72468010999</v>
      </c>
      <c r="BN223" s="24">
        <f t="shared" si="384"/>
        <v>22856.685323270027</v>
      </c>
      <c r="BO223" s="24">
        <f t="shared" si="384"/>
        <v>21748.946387839984</v>
      </c>
      <c r="BP223" s="24">
        <f t="shared" si="384"/>
        <v>22266.065359389999</v>
      </c>
      <c r="BQ223" s="24">
        <f t="shared" si="384"/>
        <v>23059.734068169888</v>
      </c>
      <c r="BR223" s="24">
        <f t="shared" si="384"/>
        <v>24756.489545080021</v>
      </c>
      <c r="BS223" s="24">
        <f t="shared" si="384"/>
        <v>26105.939919620116</v>
      </c>
      <c r="BT223" s="24">
        <f t="shared" si="384"/>
        <v>26573.929511539987</v>
      </c>
      <c r="BU223" s="24">
        <f t="shared" si="384"/>
        <v>28349.58644548988</v>
      </c>
      <c r="BV223" s="24">
        <f t="shared" si="384"/>
        <v>27201.246912490002</v>
      </c>
      <c r="BW223" s="24">
        <f t="shared" si="384"/>
        <v>24793.063326830004</v>
      </c>
      <c r="BX223" s="24">
        <f t="shared" si="384"/>
        <v>28155.012921699985</v>
      </c>
      <c r="BY223" s="24">
        <f t="shared" si="384"/>
        <v>26637.860063030028</v>
      </c>
      <c r="BZ223" s="24">
        <f t="shared" si="384"/>
        <v>29084.19820708999</v>
      </c>
      <c r="CA223" s="24">
        <f t="shared" si="384"/>
        <v>28950.046775500119</v>
      </c>
      <c r="CB223" s="24">
        <f t="shared" si="384"/>
        <v>28931.214649989895</v>
      </c>
      <c r="CC223" s="24">
        <f t="shared" si="384"/>
        <v>28546.144654409982</v>
      </c>
      <c r="CD223" s="24">
        <f t="shared" si="384"/>
        <v>29530.737744570026</v>
      </c>
      <c r="CE223" s="24">
        <f t="shared" si="384"/>
        <v>31202.374337279965</v>
      </c>
      <c r="CF223" s="24">
        <f t="shared" si="384"/>
        <v>32339.393305140078</v>
      </c>
      <c r="CG223" s="24">
        <f t="shared" si="384"/>
        <v>33536.909366659878</v>
      </c>
      <c r="CH223" s="24">
        <f t="shared" si="384"/>
        <v>32960.244765670002</v>
      </c>
      <c r="CI223" s="24">
        <f t="shared" si="384"/>
        <v>29973.759296439966</v>
      </c>
      <c r="CJ223" s="24">
        <f t="shared" si="384"/>
        <v>34215.411704810031</v>
      </c>
      <c r="CK223" s="24">
        <f t="shared" si="384"/>
        <v>33478.855776099983</v>
      </c>
      <c r="CL223" s="24">
        <f t="shared" ref="CL223:EW223" si="385">+CL209+CL212+CL213-CL218</f>
        <v>33132.198941270035</v>
      </c>
      <c r="CM223" s="24">
        <f t="shared" si="385"/>
        <v>32701.323185239962</v>
      </c>
      <c r="CN223" s="24">
        <f t="shared" si="385"/>
        <v>34286.534439140036</v>
      </c>
      <c r="CO223" s="24">
        <f t="shared" si="385"/>
        <v>34783.735523929987</v>
      </c>
      <c r="CP223" s="24">
        <f t="shared" si="385"/>
        <v>35899.868154699972</v>
      </c>
      <c r="CQ223" s="24">
        <f t="shared" si="385"/>
        <v>36907.191374739952</v>
      </c>
      <c r="CR223" s="24">
        <f t="shared" si="385"/>
        <v>37849.293500020074</v>
      </c>
      <c r="CS223" s="24">
        <f t="shared" si="385"/>
        <v>42866.36286632</v>
      </c>
      <c r="CT223" s="24">
        <f t="shared" si="385"/>
        <v>28376.141510109999</v>
      </c>
      <c r="CU223" s="24">
        <f t="shared" si="385"/>
        <v>30223.816285490022</v>
      </c>
      <c r="CV223" s="24">
        <f t="shared" si="385"/>
        <v>29950.256194509966</v>
      </c>
      <c r="CW223" s="24">
        <f t="shared" si="385"/>
        <v>32923.009815690013</v>
      </c>
      <c r="CX223" s="24">
        <f t="shared" si="385"/>
        <v>32716.556082939955</v>
      </c>
      <c r="CY223" s="24">
        <f t="shared" si="385"/>
        <v>32658.085144190052</v>
      </c>
      <c r="CZ223" s="24">
        <f t="shared" si="385"/>
        <v>36332.878842859878</v>
      </c>
      <c r="DA223" s="24">
        <f t="shared" si="385"/>
        <v>35094.291276979966</v>
      </c>
      <c r="DB223" s="24">
        <f t="shared" si="385"/>
        <v>36862.728020960138</v>
      </c>
      <c r="DC223" s="24">
        <f t="shared" si="385"/>
        <v>42214.487079460014</v>
      </c>
      <c r="DD223" s="24">
        <f t="shared" si="385"/>
        <v>38657.452363779827</v>
      </c>
      <c r="DE223" s="24">
        <f t="shared" si="385"/>
        <v>20566.938813469907</v>
      </c>
      <c r="DF223" s="24">
        <f t="shared" si="385"/>
        <v>24996.741511609995</v>
      </c>
      <c r="DG223" s="24">
        <f t="shared" si="385"/>
        <v>24793.246339939986</v>
      </c>
      <c r="DH223" s="24">
        <f t="shared" si="385"/>
        <v>31710.382389710001</v>
      </c>
      <c r="DI223" s="24">
        <f t="shared" si="385"/>
        <v>29256.815314780004</v>
      </c>
      <c r="DJ223" s="24">
        <f t="shared" si="385"/>
        <v>26892.756857710068</v>
      </c>
      <c r="DK223" s="24">
        <f t="shared" si="385"/>
        <v>27273.377332929907</v>
      </c>
      <c r="DL223" s="24">
        <f t="shared" si="385"/>
        <v>30049.087091950118</v>
      </c>
      <c r="DM223" s="24">
        <f t="shared" si="385"/>
        <v>29032.071156289931</v>
      </c>
      <c r="DN223" s="24">
        <f t="shared" si="385"/>
        <v>28974.699966830012</v>
      </c>
      <c r="DO223" s="24">
        <f t="shared" si="385"/>
        <v>30662.293773710044</v>
      </c>
      <c r="DP223" s="24">
        <f t="shared" si="385"/>
        <v>30108.164552519949</v>
      </c>
      <c r="DQ223" s="24">
        <f t="shared" si="385"/>
        <v>34919.67239022984</v>
      </c>
      <c r="DR223" s="24">
        <f t="shared" si="385"/>
        <v>30866.796417609992</v>
      </c>
      <c r="DS223" s="24">
        <f t="shared" si="385"/>
        <v>31345.652925079994</v>
      </c>
      <c r="DT223" s="24">
        <f t="shared" si="385"/>
        <v>36426.709830190048</v>
      </c>
      <c r="DU223" s="24">
        <f t="shared" si="385"/>
        <v>34653.728639229979</v>
      </c>
      <c r="DV223" s="24">
        <f t="shared" si="385"/>
        <v>34330.730209120011</v>
      </c>
      <c r="DW223" s="24">
        <f t="shared" si="385"/>
        <v>34566.149892879868</v>
      </c>
      <c r="DX223" s="24">
        <f t="shared" si="385"/>
        <v>34838.198051790219</v>
      </c>
      <c r="DY223" s="24">
        <f t="shared" si="385"/>
        <v>36450.210946539941</v>
      </c>
      <c r="DZ223" s="24">
        <f t="shared" si="385"/>
        <v>36359.187103569959</v>
      </c>
      <c r="EA223" s="24">
        <f t="shared" si="385"/>
        <v>37997.317792800022</v>
      </c>
      <c r="EB223" s="24">
        <f t="shared" si="385"/>
        <v>32333.101001800242</v>
      </c>
      <c r="EC223" s="24">
        <f t="shared" si="385"/>
        <v>-33485.942683000154</v>
      </c>
      <c r="ED223" s="24">
        <f t="shared" si="385"/>
        <v>32349.884657389994</v>
      </c>
      <c r="EE223" s="24">
        <f t="shared" si="385"/>
        <v>31327.621960019991</v>
      </c>
      <c r="EF223" s="24">
        <f t="shared" si="385"/>
        <v>36573.785539170043</v>
      </c>
      <c r="EG223" s="24">
        <f t="shared" si="385"/>
        <v>37556.45103833999</v>
      </c>
      <c r="EH223" s="24">
        <f t="shared" si="385"/>
        <v>36332.812753120059</v>
      </c>
      <c r="EI223" s="24">
        <f t="shared" si="385"/>
        <v>35975.872994200035</v>
      </c>
      <c r="EJ223" s="24">
        <f t="shared" si="385"/>
        <v>34888.926006709837</v>
      </c>
      <c r="EK223" s="24">
        <f t="shared" si="385"/>
        <v>39108.202667869977</v>
      </c>
      <c r="EL223" s="24">
        <f t="shared" si="385"/>
        <v>36825.88313466002</v>
      </c>
      <c r="EM223" s="24">
        <f t="shared" si="385"/>
        <v>38981.255231080417</v>
      </c>
      <c r="EN223" s="24">
        <f t="shared" si="385"/>
        <v>37914.978333359591</v>
      </c>
      <c r="EO223" s="24">
        <f t="shared" si="385"/>
        <v>42790.114462430094</v>
      </c>
      <c r="EP223" s="24">
        <f t="shared" si="385"/>
        <v>38131.261774030019</v>
      </c>
      <c r="EQ223" s="24">
        <f t="shared" si="385"/>
        <v>34539.126975799911</v>
      </c>
      <c r="ER223" s="24">
        <f t="shared" si="385"/>
        <v>43644.202500679967</v>
      </c>
      <c r="ES223" s="24">
        <f t="shared" si="385"/>
        <v>40638.3224263702</v>
      </c>
      <c r="ET223" s="24">
        <f t="shared" si="385"/>
        <v>29989.789171989949</v>
      </c>
      <c r="EU223" s="24">
        <f t="shared" si="385"/>
        <v>38188.43620206989</v>
      </c>
      <c r="EV223" s="24">
        <f t="shared" si="385"/>
        <v>41626.628647020203</v>
      </c>
      <c r="EW223" s="24">
        <f t="shared" si="385"/>
        <v>38632.709411299846</v>
      </c>
      <c r="EX223" s="24">
        <f t="shared" ref="EX223:HI223" si="386">+EX209+EX212+EX213-EX218</f>
        <v>39707.396374239965</v>
      </c>
      <c r="EY223" s="24">
        <f t="shared" si="386"/>
        <v>42101.691561100044</v>
      </c>
      <c r="EZ223" s="24">
        <f t="shared" si="386"/>
        <v>43168.788714829789</v>
      </c>
      <c r="FA223" s="24">
        <f t="shared" si="386"/>
        <v>42981.521878670173</v>
      </c>
      <c r="FB223" s="24">
        <f t="shared" si="386"/>
        <v>41786.974333809987</v>
      </c>
      <c r="FC223" s="24">
        <f t="shared" si="386"/>
        <v>40370.144141349978</v>
      </c>
      <c r="FD223" s="24">
        <f t="shared" si="386"/>
        <v>44305.583008290021</v>
      </c>
      <c r="FE223" s="24">
        <f t="shared" si="386"/>
        <v>50345.426525670191</v>
      </c>
      <c r="FF223" s="24">
        <f t="shared" si="386"/>
        <v>46604.53742354986</v>
      </c>
      <c r="FG223" s="24">
        <f t="shared" si="386"/>
        <v>45040.726896129985</v>
      </c>
      <c r="FH223" s="24">
        <f t="shared" si="386"/>
        <v>45758.204318989781</v>
      </c>
      <c r="FI223" s="24">
        <f t="shared" si="386"/>
        <v>47069.121905360138</v>
      </c>
      <c r="FJ223" s="24">
        <f t="shared" si="386"/>
        <v>50015.711099430191</v>
      </c>
      <c r="FK223" s="24">
        <f t="shared" si="386"/>
        <v>50914.756958679674</v>
      </c>
      <c r="FL223" s="24">
        <f t="shared" si="386"/>
        <v>56049.681745850408</v>
      </c>
      <c r="FM223" s="24">
        <f t="shared" si="386"/>
        <v>55906.730216289972</v>
      </c>
      <c r="FN223" s="24">
        <f t="shared" si="386"/>
        <v>49689.138683629993</v>
      </c>
      <c r="FO223" s="24">
        <f t="shared" si="386"/>
        <v>50891.426233979873</v>
      </c>
      <c r="FP223" s="24">
        <f t="shared" si="386"/>
        <v>55088.699552500038</v>
      </c>
      <c r="FQ223" s="24">
        <f t="shared" si="386"/>
        <v>60199.04285946989</v>
      </c>
      <c r="FR223" s="24">
        <f t="shared" si="386"/>
        <v>54255.714757230278</v>
      </c>
      <c r="FS223" s="24">
        <f t="shared" si="386"/>
        <v>57752.385483989958</v>
      </c>
      <c r="FT223" s="24">
        <f t="shared" si="386"/>
        <v>58812.277377540071</v>
      </c>
      <c r="FU223" s="24">
        <f t="shared" si="386"/>
        <v>59638.899468020216</v>
      </c>
      <c r="FV223" s="24">
        <f t="shared" si="386"/>
        <v>63113.419519500167</v>
      </c>
      <c r="FW223" s="24">
        <f t="shared" si="386"/>
        <v>63637.65929345903</v>
      </c>
      <c r="FX223" s="24">
        <f t="shared" si="386"/>
        <v>63128.342380610295</v>
      </c>
      <c r="FY223" s="24">
        <f t="shared" si="386"/>
        <v>67808.563795849797</v>
      </c>
      <c r="FZ223" s="24">
        <f t="shared" si="386"/>
        <v>61858.143973750004</v>
      </c>
      <c r="GA223" s="24">
        <f t="shared" si="386"/>
        <v>32224.220189680054</v>
      </c>
      <c r="GB223" s="24">
        <f t="shared" si="386"/>
        <v>55794.597183650127</v>
      </c>
      <c r="GC223" s="24">
        <f t="shared" si="386"/>
        <v>40243.123993529705</v>
      </c>
      <c r="GD223" s="24">
        <f t="shared" si="386"/>
        <v>46507.625624460285</v>
      </c>
      <c r="GE223" s="24">
        <f t="shared" si="386"/>
        <v>47123.726697338454</v>
      </c>
      <c r="GF223" s="24">
        <f t="shared" si="386"/>
        <v>49644.23733213183</v>
      </c>
      <c r="GG223" s="24">
        <f t="shared" si="386"/>
        <v>50600.580533510307</v>
      </c>
      <c r="GH223" s="24">
        <f t="shared" si="386"/>
        <v>47568.801449720399</v>
      </c>
      <c r="GI223" s="24">
        <f t="shared" si="386"/>
        <v>49721.315539560106</v>
      </c>
      <c r="GJ223" s="24">
        <f t="shared" si="386"/>
        <v>54534.052664376853</v>
      </c>
      <c r="GK223" s="24">
        <f t="shared" si="386"/>
        <v>52420.882819832535</v>
      </c>
      <c r="GL223" s="24">
        <f t="shared" si="386"/>
        <v>39447.477680420096</v>
      </c>
      <c r="GM223" s="24">
        <f t="shared" si="386"/>
        <v>52408.283895180211</v>
      </c>
      <c r="GN223" s="24">
        <f t="shared" si="386"/>
        <v>63750.163980519632</v>
      </c>
      <c r="GO223" s="24">
        <f t="shared" si="386"/>
        <v>55380.66716738051</v>
      </c>
      <c r="GP223" s="24">
        <f t="shared" si="386"/>
        <v>53522.900375529716</v>
      </c>
      <c r="GQ223" s="24">
        <f t="shared" si="386"/>
        <v>53976.145806847897</v>
      </c>
      <c r="GR223" s="24">
        <f t="shared" si="386"/>
        <v>58880.838504322281</v>
      </c>
      <c r="GS223" s="24">
        <f t="shared" si="386"/>
        <v>51775.06897123903</v>
      </c>
      <c r="GT223" s="24">
        <f t="shared" si="386"/>
        <v>57691.852068100561</v>
      </c>
      <c r="GU223" s="24">
        <f t="shared" si="386"/>
        <v>52850.579462270267</v>
      </c>
      <c r="GV223" s="24">
        <f t="shared" si="386"/>
        <v>54487.83929109016</v>
      </c>
      <c r="GW223" s="24">
        <f t="shared" si="386"/>
        <v>49382.551383557962</v>
      </c>
      <c r="GX223" s="24">
        <f t="shared" si="386"/>
        <v>49596.306021490003</v>
      </c>
      <c r="GY223" s="24">
        <f t="shared" si="386"/>
        <v>46417.054245489999</v>
      </c>
      <c r="GZ223" s="24">
        <f t="shared" si="386"/>
        <v>60528.273699179961</v>
      </c>
      <c r="HA223" s="24">
        <f t="shared" si="386"/>
        <v>56229.743381699955</v>
      </c>
      <c r="HB223" s="24">
        <f t="shared" si="386"/>
        <v>55421.953388860158</v>
      </c>
      <c r="HC223" s="24">
        <f t="shared" si="386"/>
        <v>57898.119095329777</v>
      </c>
      <c r="HD223" s="24">
        <f t="shared" si="386"/>
        <v>54497.458849999995</v>
      </c>
      <c r="HE223" s="24">
        <f t="shared" si="386"/>
        <v>56252.798685770467</v>
      </c>
      <c r="HF223" s="24">
        <f t="shared" si="386"/>
        <v>58146.703701309772</v>
      </c>
      <c r="HG223" s="24">
        <f t="shared" si="386"/>
        <v>55198.786872349898</v>
      </c>
      <c r="HH223" s="24">
        <f t="shared" si="386"/>
        <v>54030.186310330027</v>
      </c>
      <c r="HI223" s="24">
        <f t="shared" si="386"/>
        <v>62824.751455230173</v>
      </c>
      <c r="HJ223" s="24">
        <f t="shared" ref="HJ223:JF223" si="387">+HJ209+HJ212+HJ213-HJ218</f>
        <v>54237.188279250018</v>
      </c>
      <c r="HK223" s="24">
        <f t="shared" si="387"/>
        <v>48974.730158699946</v>
      </c>
      <c r="HL223" s="24">
        <f t="shared" si="387"/>
        <v>58655.510817280025</v>
      </c>
      <c r="HM223" s="24">
        <f t="shared" si="387"/>
        <v>62365.860698140023</v>
      </c>
      <c r="HN223" s="24">
        <f t="shared" si="387"/>
        <v>69434.793718810019</v>
      </c>
      <c r="HO223" s="24">
        <f t="shared" si="387"/>
        <v>57568.147965170079</v>
      </c>
      <c r="HP223" s="24">
        <f t="shared" si="387"/>
        <v>58297.015417549846</v>
      </c>
      <c r="HQ223" s="24">
        <f t="shared" si="387"/>
        <v>60723.732545680032</v>
      </c>
      <c r="HR223" s="24">
        <f t="shared" si="387"/>
        <v>58938.256347360002</v>
      </c>
      <c r="HS223" s="24">
        <f t="shared" si="387"/>
        <v>63476.038416960102</v>
      </c>
      <c r="HT223" s="24">
        <f t="shared" si="387"/>
        <v>60865.550628149955</v>
      </c>
      <c r="HU223" s="24">
        <f t="shared" si="387"/>
        <v>65984.036262809488</v>
      </c>
      <c r="HV223" s="24">
        <f t="shared" si="387"/>
        <v>63554.573068799989</v>
      </c>
      <c r="HW223" s="24">
        <f t="shared" si="387"/>
        <v>104714.28554046003</v>
      </c>
      <c r="HX223" s="24">
        <f t="shared" si="387"/>
        <v>172251.76320541004</v>
      </c>
      <c r="HY223" s="24">
        <f t="shared" si="387"/>
        <v>229336.63312456</v>
      </c>
      <c r="HZ223" s="24">
        <f t="shared" si="387"/>
        <v>290711.71004607005</v>
      </c>
      <c r="IA223" s="24">
        <f t="shared" si="387"/>
        <v>343768.46552113997</v>
      </c>
      <c r="IB223" s="24">
        <f t="shared" si="387"/>
        <v>398444.31805840001</v>
      </c>
      <c r="IC223" s="24">
        <f t="shared" si="387"/>
        <v>452729.52566017979</v>
      </c>
      <c r="ID223" s="24">
        <f t="shared" si="387"/>
        <v>507556.32384246017</v>
      </c>
      <c r="IE223" s="24">
        <f t="shared" si="387"/>
        <v>567712.18516067998</v>
      </c>
      <c r="IF223" s="24">
        <f t="shared" si="387"/>
        <v>622469.12792273005</v>
      </c>
      <c r="IG223" s="24">
        <f t="shared" si="387"/>
        <v>685980.21015459998</v>
      </c>
      <c r="IH223" s="24">
        <f t="shared" si="387"/>
        <v>56744.913121329999</v>
      </c>
      <c r="II223" s="24">
        <f t="shared" si="387"/>
        <v>117079.17990506004</v>
      </c>
      <c r="IJ223" s="24">
        <f t="shared" si="387"/>
        <v>178446.07827204006</v>
      </c>
      <c r="IK223" s="24">
        <f t="shared" si="387"/>
        <v>218240.19943705999</v>
      </c>
      <c r="IL223" s="24">
        <f t="shared" si="387"/>
        <v>261370.95075713011</v>
      </c>
      <c r="IM223" s="24">
        <f t="shared" si="387"/>
        <v>309304.51697880006</v>
      </c>
      <c r="IN223" s="24">
        <f t="shared" si="387"/>
        <v>361873.76282476971</v>
      </c>
      <c r="IO223" s="24">
        <f t="shared" si="387"/>
        <v>411704.59294510016</v>
      </c>
      <c r="IP223" s="24">
        <f t="shared" si="387"/>
        <v>462399.31069868989</v>
      </c>
      <c r="IQ223" s="24">
        <f t="shared" si="387"/>
        <v>513780.50539975986</v>
      </c>
      <c r="IR223" s="24">
        <f t="shared" si="387"/>
        <v>565725.70817144983</v>
      </c>
      <c r="IS223" s="24">
        <f t="shared" si="387"/>
        <v>622338.60687813989</v>
      </c>
      <c r="IT223" s="24">
        <f t="shared" si="387"/>
        <v>51324.226272119966</v>
      </c>
      <c r="IU223" s="24">
        <f t="shared" si="387"/>
        <v>104578.71302504005</v>
      </c>
      <c r="IV223" s="24">
        <f t="shared" si="387"/>
        <v>174090.73652936006</v>
      </c>
      <c r="IW223" s="24">
        <f t="shared" si="387"/>
        <v>236523.68164346006</v>
      </c>
      <c r="IX223" s="24">
        <f t="shared" si="387"/>
        <v>304047.04128688015</v>
      </c>
      <c r="IY223" s="24">
        <f t="shared" si="387"/>
        <v>373112.91528205993</v>
      </c>
      <c r="IZ223" s="24">
        <f t="shared" si="387"/>
        <v>447301.67905090051</v>
      </c>
      <c r="JA223" s="24">
        <f t="shared" si="387"/>
        <v>515272</v>
      </c>
      <c r="JB223" s="24">
        <f t="shared" si="387"/>
        <v>580073.23882814008</v>
      </c>
      <c r="JC223" s="24">
        <f t="shared" si="387"/>
        <v>648093.88570923987</v>
      </c>
      <c r="JD223" s="24">
        <f t="shared" si="387"/>
        <v>718240.43835631013</v>
      </c>
      <c r="JE223" s="24">
        <f t="shared" si="387"/>
        <v>797623.89830226032</v>
      </c>
      <c r="JF223" s="24">
        <f t="shared" si="387"/>
        <v>58995.978973159952</v>
      </c>
    </row>
    <row r="224" spans="1:266" ht="12.9" customHeight="1" x14ac:dyDescent="0.2">
      <c r="A224" s="23" t="s">
        <v>213</v>
      </c>
      <c r="Z224" s="74"/>
      <c r="AB224" s="73"/>
      <c r="AL224" s="74"/>
      <c r="AX224" s="74"/>
      <c r="BJ224" s="74"/>
      <c r="BV224" s="74"/>
      <c r="CH224" s="74"/>
    </row>
    <row r="225" spans="1:266" ht="12.9" customHeight="1" x14ac:dyDescent="0.2">
      <c r="A225" s="23" t="s">
        <v>188</v>
      </c>
      <c r="Z225" s="74">
        <f>+Z191</f>
        <v>6167</v>
      </c>
      <c r="AA225" s="1">
        <f t="shared" ref="AA225:AK225" si="388">+AA191-Z191</f>
        <v>6286</v>
      </c>
      <c r="AB225" s="1">
        <f t="shared" si="388"/>
        <v>5943</v>
      </c>
      <c r="AC225" s="1">
        <f t="shared" si="388"/>
        <v>6368</v>
      </c>
      <c r="AD225" s="1">
        <f t="shared" si="388"/>
        <v>6497</v>
      </c>
      <c r="AE225" s="1">
        <f t="shared" si="388"/>
        <v>6589</v>
      </c>
      <c r="AF225" s="1">
        <f t="shared" si="388"/>
        <v>6952</v>
      </c>
      <c r="AG225" s="1">
        <f t="shared" si="388"/>
        <v>6234</v>
      </c>
      <c r="AH225" s="1">
        <f t="shared" si="388"/>
        <v>-4471</v>
      </c>
      <c r="AI225" s="1">
        <f t="shared" si="388"/>
        <v>5470</v>
      </c>
      <c r="AJ225" s="1">
        <f t="shared" si="388"/>
        <v>4633</v>
      </c>
      <c r="AK225" s="1">
        <f t="shared" si="388"/>
        <v>6469</v>
      </c>
      <c r="AL225" s="74">
        <f>+AL191</f>
        <v>5290</v>
      </c>
      <c r="AM225" s="1">
        <f t="shared" ref="AM225:AW225" si="389">+AM191-AL191</f>
        <v>5458</v>
      </c>
      <c r="AN225" s="1">
        <f t="shared" si="389"/>
        <v>5724</v>
      </c>
      <c r="AO225" s="1">
        <f t="shared" si="389"/>
        <v>4295</v>
      </c>
      <c r="AP225" s="1">
        <f t="shared" si="389"/>
        <v>5533</v>
      </c>
      <c r="AQ225" s="1">
        <f t="shared" si="389"/>
        <v>5532</v>
      </c>
      <c r="AR225" s="1">
        <f t="shared" si="389"/>
        <v>5815.2955658000064</v>
      </c>
      <c r="AS225" s="1">
        <f t="shared" si="389"/>
        <v>5716.8265289999908</v>
      </c>
      <c r="AT225" s="1">
        <f t="shared" si="389"/>
        <v>5728.9774210000105</v>
      </c>
      <c r="AU225" s="1">
        <f t="shared" si="389"/>
        <v>6337.6480089999895</v>
      </c>
      <c r="AV225" s="1">
        <f t="shared" si="389"/>
        <v>12236.973483999987</v>
      </c>
      <c r="AW225" s="1">
        <f t="shared" si="389"/>
        <v>7348.8144960000209</v>
      </c>
      <c r="AX225" s="74">
        <f>+AX191</f>
        <v>6684.1890880000001</v>
      </c>
      <c r="AY225" s="1">
        <f t="shared" ref="AY225:BI225" si="390">+AY191-AX191</f>
        <v>6445.1918250000008</v>
      </c>
      <c r="AZ225" s="1">
        <f t="shared" si="390"/>
        <v>6714.0200750000004</v>
      </c>
      <c r="BA225" s="1">
        <f t="shared" si="390"/>
        <v>6405.2979349999987</v>
      </c>
      <c r="BB225" s="1">
        <f t="shared" si="390"/>
        <v>5448.6342250000016</v>
      </c>
      <c r="BC225" s="1">
        <f t="shared" si="390"/>
        <v>6390.4922880000049</v>
      </c>
      <c r="BD225" s="1">
        <f t="shared" si="390"/>
        <v>5572.8109909999912</v>
      </c>
      <c r="BE225" s="1">
        <f t="shared" si="390"/>
        <v>6006.4605950000041</v>
      </c>
      <c r="BF225" s="1">
        <f t="shared" si="390"/>
        <v>6822.3306889999949</v>
      </c>
      <c r="BG225" s="1">
        <f t="shared" si="390"/>
        <v>6849.6649150000012</v>
      </c>
      <c r="BH225" s="1">
        <f t="shared" si="390"/>
        <v>6732.8030349999899</v>
      </c>
      <c r="BI225" s="1">
        <f t="shared" si="390"/>
        <v>6639.1043390000123</v>
      </c>
      <c r="BJ225" s="74">
        <f>+BJ191</f>
        <v>6793.6421679999994</v>
      </c>
      <c r="BK225" s="1">
        <f t="shared" ref="BK225:BU225" si="391">+BK191-BJ191</f>
        <v>6691.7570949999999</v>
      </c>
      <c r="BL225" s="1">
        <f t="shared" si="391"/>
        <v>6604.8667959999912</v>
      </c>
      <c r="BM225" s="1">
        <f t="shared" si="391"/>
        <v>7110.89351300001</v>
      </c>
      <c r="BN225" s="1">
        <f t="shared" si="391"/>
        <v>7289.8939680000003</v>
      </c>
      <c r="BO225" s="1">
        <f t="shared" si="391"/>
        <v>7154.186766999992</v>
      </c>
      <c r="BP225" s="1">
        <f t="shared" si="391"/>
        <v>7635.7786840000044</v>
      </c>
      <c r="BQ225" s="1">
        <f t="shared" si="391"/>
        <v>7422.4229290000003</v>
      </c>
      <c r="BR225" s="1">
        <f t="shared" si="391"/>
        <v>7631.1560469999895</v>
      </c>
      <c r="BS225" s="1">
        <f t="shared" si="391"/>
        <v>7769.8633660000123</v>
      </c>
      <c r="BT225" s="1">
        <f t="shared" si="391"/>
        <v>7962.5086600000068</v>
      </c>
      <c r="BU225" s="1">
        <f t="shared" si="391"/>
        <v>9195.6478570000036</v>
      </c>
      <c r="BV225" s="74">
        <f>+BV191</f>
        <v>8161.8434440000001</v>
      </c>
      <c r="BW225" s="1">
        <f t="shared" ref="BW225:CG225" si="392">+BW191-BV191</f>
        <v>8049.280639999999</v>
      </c>
      <c r="BX225" s="1">
        <f t="shared" si="392"/>
        <v>8347.1962820000008</v>
      </c>
      <c r="BY225" s="1">
        <f t="shared" si="392"/>
        <v>8719.9318210000129</v>
      </c>
      <c r="BZ225" s="1">
        <f t="shared" si="392"/>
        <v>8583.7527279999995</v>
      </c>
      <c r="CA225" s="1">
        <f t="shared" si="392"/>
        <v>8878.7207199999903</v>
      </c>
      <c r="CB225" s="1">
        <f t="shared" si="392"/>
        <v>9198.9041789999974</v>
      </c>
      <c r="CC225" s="1">
        <f t="shared" si="392"/>
        <v>9287.5189809999865</v>
      </c>
      <c r="CD225" s="1">
        <f t="shared" si="392"/>
        <v>8965.4203700000216</v>
      </c>
      <c r="CE225" s="1">
        <f t="shared" si="392"/>
        <v>9331.8722235999885</v>
      </c>
      <c r="CF225" s="1">
        <f t="shared" si="392"/>
        <v>9969.8915850000049</v>
      </c>
      <c r="CG225" s="1">
        <f t="shared" si="392"/>
        <v>10082.517303000001</v>
      </c>
      <c r="CH225" s="74">
        <f>+CH191</f>
        <v>9707.1839610000006</v>
      </c>
      <c r="CI225" s="1">
        <f t="shared" ref="CI225:CS225" si="393">+CI191-CH191</f>
        <v>10067.107170999998</v>
      </c>
      <c r="CJ225" s="1">
        <f t="shared" si="393"/>
        <v>10126.884712000003</v>
      </c>
      <c r="CK225" s="1">
        <f t="shared" si="393"/>
        <v>10301.939532</v>
      </c>
      <c r="CL225" s="1">
        <f t="shared" si="393"/>
        <v>10329.734154999998</v>
      </c>
      <c r="CM225" s="1">
        <f t="shared" si="393"/>
        <v>10402.862669000009</v>
      </c>
      <c r="CN225" s="1">
        <f t="shared" si="393"/>
        <v>10777.492846999987</v>
      </c>
      <c r="CO225" s="1">
        <f t="shared" si="393"/>
        <v>11103.657709000006</v>
      </c>
      <c r="CP225" s="1">
        <f t="shared" si="393"/>
        <v>11162.680857999992</v>
      </c>
      <c r="CQ225" s="1">
        <f t="shared" si="393"/>
        <v>11541.897932990003</v>
      </c>
      <c r="CR225" s="1">
        <f t="shared" si="393"/>
        <v>11939.188771910005</v>
      </c>
      <c r="CS225" s="1">
        <f t="shared" si="393"/>
        <v>13627.933120099988</v>
      </c>
      <c r="CT225" s="1">
        <f>+CT191</f>
        <v>9166.8707480000012</v>
      </c>
      <c r="CU225" s="1">
        <f t="shared" ref="CU225:DE225" si="394">+CU191-CT191</f>
        <v>9169.8371090000001</v>
      </c>
      <c r="CV225" s="1">
        <f t="shared" si="394"/>
        <v>9610.6513129999985</v>
      </c>
      <c r="CW225" s="1">
        <f t="shared" si="394"/>
        <v>9999.4674934999894</v>
      </c>
      <c r="CX225" s="1">
        <f t="shared" si="394"/>
        <v>10544.338711000019</v>
      </c>
      <c r="CY225" s="1">
        <f t="shared" si="394"/>
        <v>10236.514869999992</v>
      </c>
      <c r="CZ225" s="1">
        <f t="shared" si="394"/>
        <v>10967.463221999998</v>
      </c>
      <c r="DA225" s="1">
        <f t="shared" si="394"/>
        <v>11048.565793000002</v>
      </c>
      <c r="DB225" s="1">
        <f t="shared" si="394"/>
        <v>11256.430934999982</v>
      </c>
      <c r="DC225" s="1">
        <f t="shared" si="394"/>
        <v>11267.171722000014</v>
      </c>
      <c r="DD225" s="1">
        <f t="shared" si="394"/>
        <v>11516.815653500002</v>
      </c>
      <c r="DE225" s="1">
        <f t="shared" si="394"/>
        <v>5886.3096990000049</v>
      </c>
      <c r="DF225" s="1">
        <f>+DF191</f>
        <v>7602.3185139999996</v>
      </c>
      <c r="DG225" s="1">
        <f t="shared" ref="DG225:DQ225" si="395">+DG191-DF191</f>
        <v>8139.6558219999997</v>
      </c>
      <c r="DH225" s="1">
        <f t="shared" si="395"/>
        <v>8490.6322910000017</v>
      </c>
      <c r="DI225" s="1">
        <f t="shared" si="395"/>
        <v>9922.4896240000016</v>
      </c>
      <c r="DJ225" s="1">
        <f t="shared" si="395"/>
        <v>7797.2092769999945</v>
      </c>
      <c r="DK225" s="1">
        <f t="shared" si="395"/>
        <v>8817.484117</v>
      </c>
      <c r="DL225" s="1">
        <f t="shared" si="395"/>
        <v>10144.95763099999</v>
      </c>
      <c r="DM225" s="1">
        <f t="shared" si="395"/>
        <v>9507.6470300000146</v>
      </c>
      <c r="DN225" s="1">
        <f t="shared" si="395"/>
        <v>9384.1160439999949</v>
      </c>
      <c r="DO225" s="1">
        <f t="shared" si="395"/>
        <v>9893.1773939999985</v>
      </c>
      <c r="DP225" s="1">
        <f t="shared" si="395"/>
        <v>10165.709862500007</v>
      </c>
      <c r="DQ225" s="1">
        <f t="shared" si="395"/>
        <v>11284.233682999999</v>
      </c>
      <c r="DR225" s="1">
        <f>+DR191</f>
        <v>9801.8950870000008</v>
      </c>
      <c r="DS225" s="1">
        <f t="shared" ref="DS225:EC225" si="396">+DS191-DR191</f>
        <v>10610.488825</v>
      </c>
      <c r="DT225" s="1">
        <f t="shared" si="396"/>
        <v>11073.624033</v>
      </c>
      <c r="DU225" s="1">
        <f t="shared" si="396"/>
        <v>11559.591785000001</v>
      </c>
      <c r="DV225" s="1">
        <f t="shared" si="396"/>
        <v>12322.182239999987</v>
      </c>
      <c r="DW225" s="1">
        <f t="shared" si="396"/>
        <v>12676.870309000013</v>
      </c>
      <c r="DX225" s="1">
        <f t="shared" si="396"/>
        <v>12487.750137999989</v>
      </c>
      <c r="DY225" s="1">
        <f t="shared" si="396"/>
        <v>13008.104880770014</v>
      </c>
      <c r="DZ225" s="1">
        <f t="shared" si="396"/>
        <v>12808.246662499994</v>
      </c>
      <c r="EA225" s="1">
        <f t="shared" si="396"/>
        <v>13403.655725000004</v>
      </c>
      <c r="EB225" s="1">
        <f t="shared" si="396"/>
        <v>10510.932810999991</v>
      </c>
      <c r="EC225" s="1">
        <f t="shared" si="396"/>
        <v>-7244.0833749999874</v>
      </c>
      <c r="ED225" s="1">
        <f>+ED191</f>
        <v>11439.125228999999</v>
      </c>
      <c r="EE225" s="1">
        <f t="shared" ref="EE225:EO225" si="397">+EE191-ED191</f>
        <v>11894.953168760001</v>
      </c>
      <c r="EF225" s="1">
        <f t="shared" si="397"/>
        <v>11914.266946999996</v>
      </c>
      <c r="EG225" s="1">
        <f t="shared" si="397"/>
        <v>13138.143551000016</v>
      </c>
      <c r="EH225" s="1">
        <f t="shared" si="397"/>
        <v>12946.387017999987</v>
      </c>
      <c r="EI225" s="1">
        <f t="shared" si="397"/>
        <v>13198.119861000028</v>
      </c>
      <c r="EJ225" s="1">
        <f t="shared" si="397"/>
        <v>13379.56588699999</v>
      </c>
      <c r="EK225" s="1">
        <f t="shared" si="397"/>
        <v>13559.291959999988</v>
      </c>
      <c r="EL225" s="1">
        <f t="shared" si="397"/>
        <v>13525.703750000001</v>
      </c>
      <c r="EM225" s="1">
        <f t="shared" si="397"/>
        <v>13836.92930399999</v>
      </c>
      <c r="EN225" s="1">
        <f t="shared" si="397"/>
        <v>14174.20921809999</v>
      </c>
      <c r="EO225" s="1">
        <f t="shared" si="397"/>
        <v>13654.343059000006</v>
      </c>
      <c r="EP225" s="1">
        <f>+EP191</f>
        <v>14152.296555000001</v>
      </c>
      <c r="EQ225" s="1">
        <f t="shared" ref="EQ225:FA225" si="398">+EQ191-EP191</f>
        <v>13642.352852</v>
      </c>
      <c r="ER225" s="1">
        <f t="shared" si="398"/>
        <v>16387.97174710999</v>
      </c>
      <c r="ES225" s="1">
        <f t="shared" si="398"/>
        <v>15888.786412950009</v>
      </c>
      <c r="ET225" s="1">
        <f t="shared" si="398"/>
        <v>10408.273617939994</v>
      </c>
      <c r="EU225" s="1">
        <f t="shared" si="398"/>
        <v>14761.644549280012</v>
      </c>
      <c r="EV225" s="1">
        <f t="shared" si="398"/>
        <v>14854.759387519996</v>
      </c>
      <c r="EW225" s="1">
        <f t="shared" si="398"/>
        <v>15670.457980880004</v>
      </c>
      <c r="EX225" s="1">
        <f t="shared" si="398"/>
        <v>15519.956335919996</v>
      </c>
      <c r="EY225" s="1">
        <f t="shared" si="398"/>
        <v>15798.21730615999</v>
      </c>
      <c r="EZ225" s="1">
        <f t="shared" si="398"/>
        <v>16687.427841480006</v>
      </c>
      <c r="FA225" s="1">
        <f t="shared" si="398"/>
        <v>16005.102566370013</v>
      </c>
      <c r="FB225" s="1">
        <f>+FB191</f>
        <v>16037.417034</v>
      </c>
      <c r="FC225" s="1">
        <f t="shared" ref="FC225:FM225" si="399">+FC191-FB191</f>
        <v>16591.42542</v>
      </c>
      <c r="FD225" s="1">
        <f t="shared" si="399"/>
        <v>16363.393724770005</v>
      </c>
      <c r="FE225" s="1">
        <f t="shared" si="399"/>
        <v>17163.005395840009</v>
      </c>
      <c r="FF225" s="1">
        <f t="shared" si="399"/>
        <v>17227.370704999979</v>
      </c>
      <c r="FG225" s="1">
        <f t="shared" si="399"/>
        <v>17108.023881000001</v>
      </c>
      <c r="FH225" s="1">
        <f t="shared" si="399"/>
        <v>17698.883449000001</v>
      </c>
      <c r="FI225" s="1">
        <f t="shared" si="399"/>
        <v>17771.598035959993</v>
      </c>
      <c r="FJ225" s="1">
        <f t="shared" si="399"/>
        <v>18166.507443350012</v>
      </c>
      <c r="FK225" s="1">
        <f t="shared" si="399"/>
        <v>18176.87290295001</v>
      </c>
      <c r="FL225" s="1">
        <f t="shared" si="399"/>
        <v>18687.106925999979</v>
      </c>
      <c r="FM225" s="1">
        <f t="shared" si="399"/>
        <v>20467.631950999901</v>
      </c>
      <c r="FN225" s="1">
        <f>+FN191</f>
        <v>19438.404301999999</v>
      </c>
      <c r="FO225" s="1">
        <f t="shared" ref="FO225:FY225" si="400">+FO191-FN191</f>
        <v>19626.37086264</v>
      </c>
      <c r="FP225" s="1">
        <f t="shared" si="400"/>
        <v>20496.414402070011</v>
      </c>
      <c r="FQ225" s="1">
        <f t="shared" si="400"/>
        <v>20298.66039176999</v>
      </c>
      <c r="FR225" s="1">
        <f t="shared" si="400"/>
        <v>20701.593562950002</v>
      </c>
      <c r="FS225" s="1">
        <f t="shared" si="400"/>
        <v>21068.772319269992</v>
      </c>
      <c r="FT225" s="1">
        <f t="shared" si="400"/>
        <v>22300.153695379995</v>
      </c>
      <c r="FU225" s="1">
        <f t="shared" si="400"/>
        <v>22336.381540219998</v>
      </c>
      <c r="FV225" s="1">
        <f t="shared" si="400"/>
        <v>22970.800318660011</v>
      </c>
      <c r="FW225" s="1">
        <f t="shared" si="400"/>
        <v>23551.027641040011</v>
      </c>
      <c r="FX225" s="1">
        <f t="shared" si="400"/>
        <v>24095.087746299978</v>
      </c>
      <c r="FY225" s="1">
        <f t="shared" si="400"/>
        <v>25113.852677260002</v>
      </c>
      <c r="FZ225" s="1">
        <f>+FZ191</f>
        <v>23291.193603</v>
      </c>
      <c r="GA225" s="1">
        <f t="shared" ref="GA225:GK225" si="401">+GA191-FZ191</f>
        <v>13689.062527999988</v>
      </c>
      <c r="GB225" s="1">
        <f t="shared" si="401"/>
        <v>19917.641967000003</v>
      </c>
      <c r="GC225" s="1">
        <f t="shared" si="401"/>
        <v>11965.424343000006</v>
      </c>
      <c r="GD225" s="1">
        <f t="shared" si="401"/>
        <v>16424.482771999988</v>
      </c>
      <c r="GE225" s="1">
        <f t="shared" si="401"/>
        <v>16762.47074400002</v>
      </c>
      <c r="GF225" s="1">
        <f t="shared" si="401"/>
        <v>17250.920373999994</v>
      </c>
      <c r="GG225" s="1">
        <f t="shared" si="401"/>
        <v>16915.453647000002</v>
      </c>
      <c r="GH225" s="1">
        <f t="shared" si="401"/>
        <v>14932.146917000005</v>
      </c>
      <c r="GI225" s="1">
        <f t="shared" si="401"/>
        <v>17841.985829999991</v>
      </c>
      <c r="GJ225" s="1">
        <f t="shared" si="401"/>
        <v>18106.550011000014</v>
      </c>
      <c r="GK225" s="1">
        <f t="shared" si="401"/>
        <v>17524.312523000001</v>
      </c>
      <c r="GL225" s="1">
        <f>+GL191</f>
        <v>17001.034896000001</v>
      </c>
      <c r="GM225" s="1">
        <f t="shared" ref="GM225:GW225" si="402">+GM191-GL191</f>
        <v>16971.516399999997</v>
      </c>
      <c r="GN225" s="1">
        <f t="shared" si="402"/>
        <v>17306.979550000004</v>
      </c>
      <c r="GO225" s="1">
        <f t="shared" si="402"/>
        <v>17079.372288999999</v>
      </c>
      <c r="GP225" s="1">
        <f t="shared" si="402"/>
        <v>17337.075378999987</v>
      </c>
      <c r="GQ225" s="1">
        <f t="shared" si="402"/>
        <v>17202.731057000012</v>
      </c>
      <c r="GR225" s="1">
        <f t="shared" si="402"/>
        <v>17132.328934999998</v>
      </c>
      <c r="GS225" s="1">
        <f t="shared" si="402"/>
        <v>16171.110498000009</v>
      </c>
      <c r="GT225" s="1">
        <f t="shared" si="402"/>
        <v>16852.823333999986</v>
      </c>
      <c r="GU225" s="1">
        <f t="shared" si="402"/>
        <v>16885.00374700001</v>
      </c>
      <c r="GV225" s="1">
        <f t="shared" si="402"/>
        <v>17556.348937000002</v>
      </c>
      <c r="GW225" s="1">
        <f t="shared" si="402"/>
        <v>18717.77496499999</v>
      </c>
      <c r="GX225" s="1">
        <f>+GX191</f>
        <v>16343.310084999999</v>
      </c>
      <c r="GY225" s="1">
        <f t="shared" ref="GY225:HI225" si="403">+GY191-GX191</f>
        <v>17397.298875</v>
      </c>
      <c r="GZ225" s="1">
        <f t="shared" si="403"/>
        <v>16748.194199000005</v>
      </c>
      <c r="HA225" s="1">
        <f t="shared" si="403"/>
        <v>16439.419279000009</v>
      </c>
      <c r="HB225" s="1">
        <f t="shared" si="403"/>
        <v>15916.70356899999</v>
      </c>
      <c r="HC225" s="1">
        <f t="shared" si="403"/>
        <v>15661.024923000004</v>
      </c>
      <c r="HD225" s="1">
        <f t="shared" si="403"/>
        <v>16355.550122999994</v>
      </c>
      <c r="HE225" s="1">
        <f t="shared" si="403"/>
        <v>16512.381542000003</v>
      </c>
      <c r="HF225" s="1">
        <f t="shared" si="403"/>
        <v>16791.997811000008</v>
      </c>
      <c r="HG225" s="1">
        <f t="shared" si="403"/>
        <v>15635.755825</v>
      </c>
      <c r="HH225" s="1">
        <f t="shared" si="403"/>
        <v>16958.366262999974</v>
      </c>
      <c r="HI225" s="1">
        <f t="shared" si="403"/>
        <v>17338.912007000006</v>
      </c>
      <c r="HJ225" s="1">
        <f>+HJ191</f>
        <v>16268.920047</v>
      </c>
      <c r="HK225" s="1">
        <f t="shared" ref="HK225:HU225" si="404">+HK191-HJ191</f>
        <v>15944.874846999999</v>
      </c>
      <c r="HL225" s="1">
        <f t="shared" si="404"/>
        <v>16070.948411999998</v>
      </c>
      <c r="HM225" s="1">
        <f t="shared" si="404"/>
        <v>16363.42599399999</v>
      </c>
      <c r="HN225" s="1">
        <f t="shared" si="404"/>
        <v>16698.167896999999</v>
      </c>
      <c r="HO225" s="1">
        <f t="shared" si="404"/>
        <v>15910.674576000019</v>
      </c>
      <c r="HP225" s="1">
        <f t="shared" si="404"/>
        <v>17234.552072999999</v>
      </c>
      <c r="HQ225" s="1">
        <f t="shared" si="404"/>
        <v>16924.806490999996</v>
      </c>
      <c r="HR225" s="1">
        <f t="shared" si="404"/>
        <v>16540.153873000003</v>
      </c>
      <c r="HS225" s="1">
        <f t="shared" si="404"/>
        <v>16694.660950999998</v>
      </c>
      <c r="HT225" s="1">
        <f t="shared" si="404"/>
        <v>17610.739899000007</v>
      </c>
      <c r="HU225" s="1">
        <f t="shared" si="404"/>
        <v>17689.896123999992</v>
      </c>
      <c r="HV225" s="1">
        <f t="shared" ref="HV225:JF225" si="405">+HV191</f>
        <v>16444.593348999999</v>
      </c>
      <c r="HW225" s="1">
        <f t="shared" si="405"/>
        <v>28908.685271999999</v>
      </c>
      <c r="HX225" s="1">
        <f t="shared" si="405"/>
        <v>43889.735422000012</v>
      </c>
      <c r="HY225" s="1">
        <f t="shared" si="405"/>
        <v>59292.400135000004</v>
      </c>
      <c r="HZ225" s="1">
        <f t="shared" si="405"/>
        <v>74722.322235999993</v>
      </c>
      <c r="IA225" s="1">
        <f t="shared" si="405"/>
        <v>89833.244944000005</v>
      </c>
      <c r="IB225" s="1">
        <f t="shared" si="405"/>
        <v>105123.190301</v>
      </c>
      <c r="IC225" s="1">
        <f t="shared" si="405"/>
        <v>120084.132285</v>
      </c>
      <c r="ID225" s="1">
        <f t="shared" si="405"/>
        <v>136223.62637799999</v>
      </c>
      <c r="IE225" s="1">
        <f t="shared" si="405"/>
        <v>152221.435467</v>
      </c>
      <c r="IF225" s="1">
        <f t="shared" si="405"/>
        <v>168648.73292400001</v>
      </c>
      <c r="IG225" s="1">
        <f t="shared" si="405"/>
        <v>186432.79339100001</v>
      </c>
      <c r="IH225" s="1">
        <f t="shared" si="405"/>
        <v>15353.27239</v>
      </c>
      <c r="II225" s="1">
        <f t="shared" si="405"/>
        <v>30570.775567000001</v>
      </c>
      <c r="IJ225" s="1">
        <f t="shared" si="405"/>
        <v>45656.215114999999</v>
      </c>
      <c r="IK225" s="1">
        <f t="shared" si="405"/>
        <v>58928.199510000013</v>
      </c>
      <c r="IL225" s="1">
        <f t="shared" si="405"/>
        <v>72634.110315000013</v>
      </c>
      <c r="IM225" s="1">
        <f t="shared" si="405"/>
        <v>86435.893822000013</v>
      </c>
      <c r="IN225" s="1">
        <f t="shared" si="405"/>
        <v>100241.55922</v>
      </c>
      <c r="IO225" s="1">
        <f t="shared" si="405"/>
        <v>114185.486965</v>
      </c>
      <c r="IP225" s="1">
        <f t="shared" si="405"/>
        <v>129149.831163</v>
      </c>
      <c r="IQ225" s="1">
        <f t="shared" si="405"/>
        <v>143590.816479</v>
      </c>
      <c r="IR225" s="1">
        <f t="shared" si="405"/>
        <v>158188.07065199999</v>
      </c>
      <c r="IS225" s="1">
        <f t="shared" si="405"/>
        <v>176525.16050100001</v>
      </c>
      <c r="IT225" s="1">
        <f t="shared" si="405"/>
        <v>13661.744274000001</v>
      </c>
      <c r="IU225" s="1">
        <f t="shared" si="405"/>
        <v>28681.158281</v>
      </c>
      <c r="IV225" s="1">
        <f t="shared" si="405"/>
        <v>45378.129884000002</v>
      </c>
      <c r="IW225" s="1">
        <f t="shared" si="405"/>
        <v>60866.119558999999</v>
      </c>
      <c r="IX225" s="1">
        <f t="shared" si="405"/>
        <v>76389.628893999994</v>
      </c>
      <c r="IY225" s="1">
        <f t="shared" si="405"/>
        <v>92920.749237999989</v>
      </c>
      <c r="IZ225" s="1">
        <f t="shared" si="405"/>
        <v>108946.08638199999</v>
      </c>
      <c r="JA225" s="1">
        <f t="shared" si="405"/>
        <v>125894</v>
      </c>
      <c r="JB225" s="1">
        <f t="shared" si="405"/>
        <v>141707.154503</v>
      </c>
      <c r="JC225" s="1">
        <f t="shared" si="405"/>
        <v>158435.15636600001</v>
      </c>
      <c r="JD225" s="1">
        <f t="shared" si="405"/>
        <v>173654.558112</v>
      </c>
      <c r="JE225" s="1">
        <f t="shared" si="405"/>
        <v>191183.78862800001</v>
      </c>
      <c r="JF225" s="1">
        <f t="shared" si="405"/>
        <v>14760.519878999999</v>
      </c>
    </row>
    <row r="226" spans="1:266" ht="12.9" customHeight="1" x14ac:dyDescent="0.2">
      <c r="A226" s="23" t="s">
        <v>189</v>
      </c>
      <c r="Z226" s="74">
        <f>+Z192</f>
        <v>992</v>
      </c>
      <c r="AA226" s="1">
        <f t="shared" ref="AA226:AK226" si="406">+AA192-Z192</f>
        <v>965</v>
      </c>
      <c r="AB226" s="1">
        <f t="shared" si="406"/>
        <v>994</v>
      </c>
      <c r="AC226" s="1">
        <f t="shared" si="406"/>
        <v>1010</v>
      </c>
      <c r="AD226" s="1">
        <f t="shared" si="406"/>
        <v>1065</v>
      </c>
      <c r="AE226" s="1">
        <f t="shared" si="406"/>
        <v>994</v>
      </c>
      <c r="AF226" s="1">
        <f t="shared" si="406"/>
        <v>978</v>
      </c>
      <c r="AG226" s="1">
        <f t="shared" si="406"/>
        <v>958</v>
      </c>
      <c r="AH226" s="1">
        <f t="shared" si="406"/>
        <v>-1853</v>
      </c>
      <c r="AI226" s="1">
        <f t="shared" si="406"/>
        <v>639</v>
      </c>
      <c r="AJ226" s="1">
        <f t="shared" si="406"/>
        <v>581</v>
      </c>
      <c r="AK226" s="1">
        <f t="shared" si="406"/>
        <v>1489</v>
      </c>
      <c r="AL226" s="74">
        <f>+AL192</f>
        <v>729</v>
      </c>
      <c r="AM226" s="1">
        <f t="shared" ref="AM226:AW226" si="407">+AM192-AL192</f>
        <v>732</v>
      </c>
      <c r="AN226" s="1">
        <f t="shared" si="407"/>
        <v>732</v>
      </c>
      <c r="AO226" s="1">
        <f t="shared" si="407"/>
        <v>929</v>
      </c>
      <c r="AP226" s="1">
        <f t="shared" si="407"/>
        <v>789</v>
      </c>
      <c r="AQ226" s="1">
        <f t="shared" si="407"/>
        <v>773</v>
      </c>
      <c r="AR226" s="1">
        <f t="shared" si="407"/>
        <v>765.2705820000001</v>
      </c>
      <c r="AS226" s="1">
        <f t="shared" si="407"/>
        <v>667.7978750000002</v>
      </c>
      <c r="AT226" s="1">
        <f t="shared" si="407"/>
        <v>901.13313500000095</v>
      </c>
      <c r="AU226" s="1">
        <f t="shared" si="407"/>
        <v>635.64302199999838</v>
      </c>
      <c r="AV226" s="1">
        <f t="shared" si="407"/>
        <v>1941.9177849999996</v>
      </c>
      <c r="AW226" s="1">
        <f t="shared" si="407"/>
        <v>1280.6506490000011</v>
      </c>
      <c r="AX226" s="74">
        <f>+AX192</f>
        <v>915.29798600000004</v>
      </c>
      <c r="AY226" s="1">
        <f t="shared" ref="AY226:BI226" si="408">+AY192-AX192</f>
        <v>865.26915800000006</v>
      </c>
      <c r="AZ226" s="1">
        <f t="shared" si="408"/>
        <v>944.61160299999892</v>
      </c>
      <c r="BA226" s="1">
        <f t="shared" si="408"/>
        <v>850.68744800000104</v>
      </c>
      <c r="BB226" s="1">
        <f t="shared" si="408"/>
        <v>851.672505</v>
      </c>
      <c r="BC226" s="1">
        <f t="shared" si="408"/>
        <v>837.02792600000066</v>
      </c>
      <c r="BD226" s="1">
        <f t="shared" si="408"/>
        <v>679.42513700000018</v>
      </c>
      <c r="BE226" s="1">
        <f t="shared" si="408"/>
        <v>737.8717549999983</v>
      </c>
      <c r="BF226" s="1">
        <f t="shared" si="408"/>
        <v>841.0343780000012</v>
      </c>
      <c r="BG226" s="1">
        <f t="shared" si="408"/>
        <v>897.87165300000015</v>
      </c>
      <c r="BH226" s="1">
        <f t="shared" si="408"/>
        <v>856.47757400000046</v>
      </c>
      <c r="BI226" s="1">
        <f t="shared" si="408"/>
        <v>910.75287699999899</v>
      </c>
      <c r="BJ226" s="74">
        <f>+BJ192</f>
        <v>986.76286800000003</v>
      </c>
      <c r="BK226" s="1">
        <f t="shared" ref="BK226:BU226" si="409">+BK192-BJ192</f>
        <v>958.30797299999995</v>
      </c>
      <c r="BL226" s="1">
        <f t="shared" si="409"/>
        <v>990.63133900000025</v>
      </c>
      <c r="BM226" s="1">
        <f t="shared" si="409"/>
        <v>1021.7719319999997</v>
      </c>
      <c r="BN226" s="1">
        <f t="shared" si="409"/>
        <v>1087.3365220000014</v>
      </c>
      <c r="BO226" s="1">
        <f t="shared" si="409"/>
        <v>1052.2683889999998</v>
      </c>
      <c r="BP226" s="1">
        <f t="shared" si="409"/>
        <v>1071.4687670000003</v>
      </c>
      <c r="BQ226" s="1">
        <f t="shared" si="409"/>
        <v>1031.0413289999988</v>
      </c>
      <c r="BR226" s="1">
        <f t="shared" si="409"/>
        <v>1092.3370370000011</v>
      </c>
      <c r="BS226" s="1">
        <f t="shared" si="409"/>
        <v>1123.1687189999993</v>
      </c>
      <c r="BT226" s="1">
        <f t="shared" si="409"/>
        <v>1144.9759765399995</v>
      </c>
      <c r="BU226" s="1">
        <f t="shared" si="409"/>
        <v>1167.3060785399994</v>
      </c>
      <c r="BV226" s="74">
        <f>+BV192</f>
        <v>1135.35066254</v>
      </c>
      <c r="BW226" s="1">
        <f t="shared" ref="BW226:CG226" si="410">+BW192-BV192</f>
        <v>1108.4921905400001</v>
      </c>
      <c r="BX226" s="1">
        <f t="shared" si="410"/>
        <v>1177.9958575399996</v>
      </c>
      <c r="BY226" s="1">
        <f t="shared" si="410"/>
        <v>1165.6234585399998</v>
      </c>
      <c r="BZ226" s="1">
        <f t="shared" si="410"/>
        <v>1329.923756539999</v>
      </c>
      <c r="CA226" s="1">
        <f t="shared" si="410"/>
        <v>1061.0687865400032</v>
      </c>
      <c r="CB226" s="1">
        <f t="shared" si="410"/>
        <v>1211.6384465399979</v>
      </c>
      <c r="CC226" s="1">
        <f t="shared" si="410"/>
        <v>1241.956236680001</v>
      </c>
      <c r="CD226" s="1">
        <f t="shared" si="410"/>
        <v>1267.809002</v>
      </c>
      <c r="CE226" s="1">
        <f t="shared" si="410"/>
        <v>1318.7387859999999</v>
      </c>
      <c r="CF226" s="1">
        <f t="shared" si="410"/>
        <v>1436.9724969999988</v>
      </c>
      <c r="CG226" s="1">
        <f t="shared" si="410"/>
        <v>1605.8565660000004</v>
      </c>
      <c r="CH226" s="74">
        <f>+CH192</f>
        <v>1371.1589329999999</v>
      </c>
      <c r="CI226" s="1">
        <f t="shared" ref="CI226:CS226" si="411">+CI192-CH192</f>
        <v>1323.9126950000002</v>
      </c>
      <c r="CJ226" s="1">
        <f t="shared" si="411"/>
        <v>1366.3950169999998</v>
      </c>
      <c r="CK226" s="1">
        <f t="shared" si="411"/>
        <v>1410.0658390000003</v>
      </c>
      <c r="CL226" s="1">
        <f t="shared" si="411"/>
        <v>1426.8901109999988</v>
      </c>
      <c r="CM226" s="1">
        <f t="shared" si="411"/>
        <v>1373.3670200000006</v>
      </c>
      <c r="CN226" s="1">
        <f t="shared" si="411"/>
        <v>1389.8609259999994</v>
      </c>
      <c r="CO226" s="1">
        <f t="shared" si="411"/>
        <v>1490.1672020000005</v>
      </c>
      <c r="CP226" s="1">
        <f t="shared" si="411"/>
        <v>1446.3334940000004</v>
      </c>
      <c r="CQ226" s="1">
        <f t="shared" si="411"/>
        <v>1646.0916297099993</v>
      </c>
      <c r="CR226" s="1">
        <f t="shared" si="411"/>
        <v>1235.3035740000014</v>
      </c>
      <c r="CS226" s="1">
        <f t="shared" si="411"/>
        <v>1844.5058562199993</v>
      </c>
      <c r="CT226" s="1">
        <f>+CT192</f>
        <v>1044.4982274500001</v>
      </c>
      <c r="CU226" s="1">
        <f t="shared" ref="CU226:DE226" si="412">+CU192-CT192</f>
        <v>1073.8080036200001</v>
      </c>
      <c r="CV226" s="1">
        <f t="shared" si="412"/>
        <v>1099.2183661299996</v>
      </c>
      <c r="CW226" s="1">
        <f t="shared" si="412"/>
        <v>1090.09271115</v>
      </c>
      <c r="CX226" s="1">
        <f t="shared" si="412"/>
        <v>1234.31775844</v>
      </c>
      <c r="CY226" s="1">
        <f t="shared" si="412"/>
        <v>1080.4444154600005</v>
      </c>
      <c r="CZ226" s="1">
        <f t="shared" si="412"/>
        <v>1103.4432623099992</v>
      </c>
      <c r="DA226" s="1">
        <f t="shared" si="412"/>
        <v>1080.6218232099991</v>
      </c>
      <c r="DB226" s="1">
        <f t="shared" si="412"/>
        <v>1124.4990031000016</v>
      </c>
      <c r="DC226" s="1">
        <f t="shared" si="412"/>
        <v>1049.5998035600005</v>
      </c>
      <c r="DD226" s="1">
        <f t="shared" si="412"/>
        <v>1144.1403447699995</v>
      </c>
      <c r="DE226" s="1">
        <f t="shared" si="412"/>
        <v>-129.42395132999991</v>
      </c>
      <c r="DF226" s="1">
        <f>+DF192</f>
        <v>733.50261743999999</v>
      </c>
      <c r="DG226" s="1">
        <f t="shared" ref="DG226:DQ226" si="413">+DG192-DF192</f>
        <v>560.65718575999995</v>
      </c>
      <c r="DH226" s="1">
        <f t="shared" si="413"/>
        <v>884.61178954000002</v>
      </c>
      <c r="DI226" s="1">
        <f t="shared" si="413"/>
        <v>742.67901200000006</v>
      </c>
      <c r="DJ226" s="1">
        <f t="shared" si="413"/>
        <v>762.97163670000009</v>
      </c>
      <c r="DK226" s="1">
        <f t="shared" si="413"/>
        <v>760.3437338499989</v>
      </c>
      <c r="DL226" s="1">
        <f t="shared" si="413"/>
        <v>730.43433446000108</v>
      </c>
      <c r="DM226" s="1">
        <f t="shared" si="413"/>
        <v>800.45417197000097</v>
      </c>
      <c r="DN226" s="1">
        <f t="shared" si="413"/>
        <v>771.77576062999924</v>
      </c>
      <c r="DO226" s="1">
        <f t="shared" si="413"/>
        <v>797.48387840999931</v>
      </c>
      <c r="DP226" s="1">
        <f t="shared" si="413"/>
        <v>727.13532057999964</v>
      </c>
      <c r="DQ226" s="1">
        <f t="shared" si="413"/>
        <v>963.54948208000133</v>
      </c>
      <c r="DR226" s="1">
        <f>+DR192</f>
        <v>789.5847041400001</v>
      </c>
      <c r="DS226" s="1">
        <f t="shared" ref="DS226:EC226" si="414">+DS192-DR192</f>
        <v>780.1228613699999</v>
      </c>
      <c r="DT226" s="1">
        <f t="shared" si="414"/>
        <v>824.05749725999999</v>
      </c>
      <c r="DU226" s="1">
        <f t="shared" si="414"/>
        <v>824.30302625000013</v>
      </c>
      <c r="DV226" s="1">
        <f t="shared" si="414"/>
        <v>819.60709022999981</v>
      </c>
      <c r="DW226" s="1">
        <f t="shared" si="414"/>
        <v>732.12699243999941</v>
      </c>
      <c r="DX226" s="1">
        <f t="shared" si="414"/>
        <v>779.70573803999923</v>
      </c>
      <c r="DY226" s="1">
        <f t="shared" si="414"/>
        <v>968.10980200000176</v>
      </c>
      <c r="DZ226" s="1">
        <f t="shared" si="414"/>
        <v>844.28945750000003</v>
      </c>
      <c r="EA226" s="1">
        <f t="shared" si="414"/>
        <v>863.66884709999977</v>
      </c>
      <c r="EB226" s="1">
        <f t="shared" si="414"/>
        <v>351.94277776000126</v>
      </c>
      <c r="EC226" s="1">
        <f t="shared" si="414"/>
        <v>-410.25487644000168</v>
      </c>
      <c r="ED226" s="1">
        <f>+ED192</f>
        <v>906.65493534999996</v>
      </c>
      <c r="EE226" s="1">
        <f t="shared" ref="EE226:EO226" si="415">+EE192-ED192</f>
        <v>921.64548001000003</v>
      </c>
      <c r="EF226" s="1">
        <f t="shared" si="415"/>
        <v>950.65234948000079</v>
      </c>
      <c r="EG226" s="1">
        <f t="shared" si="415"/>
        <v>952.61853290999943</v>
      </c>
      <c r="EH226" s="1">
        <f t="shared" si="415"/>
        <v>1030.9273391199999</v>
      </c>
      <c r="EI226" s="1">
        <f t="shared" si="415"/>
        <v>1002.6052140599995</v>
      </c>
      <c r="EJ226" s="1">
        <f t="shared" si="415"/>
        <v>996.78741964000073</v>
      </c>
      <c r="EK226" s="1">
        <f t="shared" si="415"/>
        <v>992.85953278000125</v>
      </c>
      <c r="EL226" s="1">
        <f t="shared" si="415"/>
        <v>1012.8813965399968</v>
      </c>
      <c r="EM226" s="1">
        <f t="shared" si="415"/>
        <v>995.49768761999985</v>
      </c>
      <c r="EN226" s="1">
        <f t="shared" si="415"/>
        <v>969.96108300000196</v>
      </c>
      <c r="EO226" s="1">
        <f t="shared" si="415"/>
        <v>950.11194572000022</v>
      </c>
      <c r="EP226" s="1">
        <f>+EP192</f>
        <v>1020.44618001</v>
      </c>
      <c r="EQ226" s="1">
        <f t="shared" ref="EQ226:FA226" si="416">+EQ192-EP192</f>
        <v>1044.3926881099999</v>
      </c>
      <c r="ER226" s="1">
        <f t="shared" si="416"/>
        <v>1406.9959847600003</v>
      </c>
      <c r="ES226" s="1">
        <f t="shared" si="416"/>
        <v>1188.24872878</v>
      </c>
      <c r="ET226" s="1">
        <f t="shared" si="416"/>
        <v>801.32989657999951</v>
      </c>
      <c r="EU226" s="1">
        <f t="shared" si="416"/>
        <v>1111.301334920001</v>
      </c>
      <c r="EV226" s="1">
        <f t="shared" si="416"/>
        <v>1084.1457579100006</v>
      </c>
      <c r="EW226" s="1">
        <f t="shared" si="416"/>
        <v>1210.1409478799978</v>
      </c>
      <c r="EX226" s="1">
        <f t="shared" si="416"/>
        <v>1058.9391405499991</v>
      </c>
      <c r="EY226" s="1">
        <f t="shared" si="416"/>
        <v>1151.3801072900023</v>
      </c>
      <c r="EZ226" s="1">
        <f t="shared" si="416"/>
        <v>1419.5180093999988</v>
      </c>
      <c r="FA226" s="1">
        <f t="shared" si="416"/>
        <v>845.02952420000111</v>
      </c>
      <c r="FB226" s="1">
        <f>+FB192</f>
        <v>1178.8580070600001</v>
      </c>
      <c r="FC226" s="1">
        <f t="shared" ref="FC226:FM226" si="417">+FC192-FB192</f>
        <v>1197.0461983499999</v>
      </c>
      <c r="FD226" s="1">
        <f t="shared" si="417"/>
        <v>1181.682676710001</v>
      </c>
      <c r="FE226" s="1">
        <f t="shared" si="417"/>
        <v>1142.189820739999</v>
      </c>
      <c r="FF226" s="1">
        <f t="shared" si="417"/>
        <v>1140.1326344700001</v>
      </c>
      <c r="FG226" s="1">
        <f t="shared" si="417"/>
        <v>1123.3798767899998</v>
      </c>
      <c r="FH226" s="1">
        <f t="shared" si="417"/>
        <v>1206.7528050800001</v>
      </c>
      <c r="FI226" s="1">
        <f t="shared" si="417"/>
        <v>1254.3997817899999</v>
      </c>
      <c r="FJ226" s="1">
        <f t="shared" si="417"/>
        <v>1188.5166167000007</v>
      </c>
      <c r="FK226" s="1">
        <f t="shared" si="417"/>
        <v>1210.8591894399997</v>
      </c>
      <c r="FL226" s="1">
        <f t="shared" si="417"/>
        <v>1185.1760589499991</v>
      </c>
      <c r="FM226" s="1">
        <f t="shared" si="417"/>
        <v>932.46670681000069</v>
      </c>
      <c r="FN226" s="1">
        <f>+FN192</f>
        <v>1293.9067226</v>
      </c>
      <c r="FO226" s="1">
        <f t="shared" ref="FO226:FY226" si="418">+FO192-FN192</f>
        <v>1310.7162566099989</v>
      </c>
      <c r="FP226" s="1">
        <f t="shared" si="418"/>
        <v>1351.835127490001</v>
      </c>
      <c r="FQ226" s="1">
        <f t="shared" si="418"/>
        <v>1433.3376584299995</v>
      </c>
      <c r="FR226" s="1">
        <f t="shared" si="418"/>
        <v>1410.2324102400007</v>
      </c>
      <c r="FS226" s="1">
        <f t="shared" si="418"/>
        <v>1344.9228234900002</v>
      </c>
      <c r="FT226" s="1">
        <f t="shared" si="418"/>
        <v>1348.6265876099988</v>
      </c>
      <c r="FU226" s="1">
        <f t="shared" si="418"/>
        <v>1329.0610821400005</v>
      </c>
      <c r="FV226" s="1">
        <f t="shared" si="418"/>
        <v>1343.0384623000009</v>
      </c>
      <c r="FW226" s="1">
        <f t="shared" si="418"/>
        <v>1417.7050505499992</v>
      </c>
      <c r="FX226" s="1">
        <f t="shared" si="418"/>
        <v>1545.9254420199995</v>
      </c>
      <c r="FY226" s="1">
        <f t="shared" si="418"/>
        <v>1289.7713390400022</v>
      </c>
      <c r="FZ226" s="1">
        <f>+FZ192</f>
        <v>1440.1656257499999</v>
      </c>
      <c r="GA226" s="1">
        <f t="shared" ref="GA226:GK226" si="419">+GA192-FZ192</f>
        <v>774.3463662500003</v>
      </c>
      <c r="GB226" s="1">
        <f t="shared" si="419"/>
        <v>1143.107528</v>
      </c>
      <c r="GC226" s="1">
        <f t="shared" si="419"/>
        <v>163.72389099999964</v>
      </c>
      <c r="GD226" s="1">
        <f t="shared" si="419"/>
        <v>373.35293000000001</v>
      </c>
      <c r="GE226" s="1">
        <f t="shared" si="419"/>
        <v>1070.9585870000001</v>
      </c>
      <c r="GF226" s="1">
        <f t="shared" si="419"/>
        <v>912.11233500000071</v>
      </c>
      <c r="GG226" s="1">
        <f t="shared" si="419"/>
        <v>929.23091199999908</v>
      </c>
      <c r="GH226" s="1">
        <f t="shared" si="419"/>
        <v>783.95439700000134</v>
      </c>
      <c r="GI226" s="1">
        <f t="shared" si="419"/>
        <v>1031.2590489999975</v>
      </c>
      <c r="GJ226" s="1">
        <f t="shared" si="419"/>
        <v>953.24980100000175</v>
      </c>
      <c r="GK226" s="1">
        <f t="shared" si="419"/>
        <v>879.13832399999956</v>
      </c>
      <c r="GL226" s="1">
        <f>+GL192</f>
        <v>1103.71334</v>
      </c>
      <c r="GM226" s="1">
        <f t="shared" ref="GM226:GW226" si="420">+GM192-GL192</f>
        <v>1099.797781</v>
      </c>
      <c r="GN226" s="1">
        <f t="shared" si="420"/>
        <v>1155.1017959999999</v>
      </c>
      <c r="GO226" s="1">
        <f t="shared" si="420"/>
        <v>1842.1657879999998</v>
      </c>
      <c r="GP226" s="1">
        <f t="shared" si="420"/>
        <v>1807.0723310000012</v>
      </c>
      <c r="GQ226" s="1">
        <f t="shared" si="420"/>
        <v>2108.272708999998</v>
      </c>
      <c r="GR226" s="1">
        <f t="shared" si="420"/>
        <v>2187.5441810000011</v>
      </c>
      <c r="GS226" s="1">
        <f t="shared" si="420"/>
        <v>2271.3610609999996</v>
      </c>
      <c r="GT226" s="1">
        <f t="shared" si="420"/>
        <v>2319.6041550000009</v>
      </c>
      <c r="GU226" s="1">
        <f t="shared" si="420"/>
        <v>2607.9916079999985</v>
      </c>
      <c r="GV226" s="1">
        <f t="shared" si="420"/>
        <v>2150.4022890000015</v>
      </c>
      <c r="GW226" s="1">
        <f t="shared" si="420"/>
        <v>2765.5658519999997</v>
      </c>
      <c r="GX226" s="1">
        <f>+GX192</f>
        <v>2051.6562600000002</v>
      </c>
      <c r="GY226" s="1">
        <f t="shared" ref="GY226:HI226" si="421">+GY192-GX192</f>
        <v>1926.94184</v>
      </c>
      <c r="GZ226" s="1">
        <f t="shared" si="421"/>
        <v>2310.218691</v>
      </c>
      <c r="HA226" s="1">
        <f t="shared" si="421"/>
        <v>2531.8472109999993</v>
      </c>
      <c r="HB226" s="1">
        <f t="shared" si="421"/>
        <v>2111.8116140000002</v>
      </c>
      <c r="HC226" s="1">
        <f t="shared" si="421"/>
        <v>2516.6540760000007</v>
      </c>
      <c r="HD226" s="1">
        <f t="shared" si="421"/>
        <v>2608.8862639999988</v>
      </c>
      <c r="HE226" s="1">
        <f t="shared" si="421"/>
        <v>2516.6007610000015</v>
      </c>
      <c r="HF226" s="1">
        <f t="shared" si="421"/>
        <v>2490.0764839999974</v>
      </c>
      <c r="HG226" s="1">
        <f t="shared" si="421"/>
        <v>2576.3898590000026</v>
      </c>
      <c r="HH226" s="1">
        <f t="shared" si="421"/>
        <v>2797.5408239999997</v>
      </c>
      <c r="HI226" s="1">
        <f t="shared" si="421"/>
        <v>3323.3752449999993</v>
      </c>
      <c r="HJ226" s="1">
        <f>+HJ192</f>
        <v>2377.2602010000001</v>
      </c>
      <c r="HK226" s="1">
        <f t="shared" ref="HK226:HU226" si="422">+HK192-HJ192</f>
        <v>2216.7963719999998</v>
      </c>
      <c r="HL226" s="1">
        <f t="shared" si="422"/>
        <v>2510.7355769999995</v>
      </c>
      <c r="HM226" s="1">
        <f t="shared" si="422"/>
        <v>2420.7753760000014</v>
      </c>
      <c r="HN226" s="1">
        <f t="shared" si="422"/>
        <v>2642.6369219999997</v>
      </c>
      <c r="HO226" s="1">
        <f t="shared" si="422"/>
        <v>2829.6130249999987</v>
      </c>
      <c r="HP226" s="1">
        <f t="shared" si="422"/>
        <v>2789.3382600000004</v>
      </c>
      <c r="HQ226" s="1">
        <f t="shared" si="422"/>
        <v>2674.513299000002</v>
      </c>
      <c r="HR226" s="1">
        <f t="shared" si="422"/>
        <v>2684.3093109999973</v>
      </c>
      <c r="HS226" s="1">
        <f t="shared" si="422"/>
        <v>3043.4515430000029</v>
      </c>
      <c r="HT226" s="1">
        <f t="shared" si="422"/>
        <v>3050.6188939999993</v>
      </c>
      <c r="HU226" s="1">
        <f t="shared" si="422"/>
        <v>4228.7751739999985</v>
      </c>
      <c r="HV226" s="1">
        <f t="shared" ref="HV226:JF226" si="423">+HV192</f>
        <v>2958.6613280000001</v>
      </c>
      <c r="HW226" s="1">
        <f t="shared" si="423"/>
        <v>5898.2770170000003</v>
      </c>
      <c r="HX226" s="1">
        <f t="shared" si="423"/>
        <v>9250.4551410000004</v>
      </c>
      <c r="HY226" s="1">
        <f t="shared" si="423"/>
        <v>12934.956545999999</v>
      </c>
      <c r="HZ226" s="1">
        <f t="shared" si="423"/>
        <v>16265.795901</v>
      </c>
      <c r="IA226" s="1">
        <f t="shared" si="423"/>
        <v>19787.213350000002</v>
      </c>
      <c r="IB226" s="1">
        <f t="shared" si="423"/>
        <v>22831.32459</v>
      </c>
      <c r="IC226" s="1">
        <f t="shared" si="423"/>
        <v>26249.514384999999</v>
      </c>
      <c r="ID226" s="1">
        <f t="shared" si="423"/>
        <v>29874.545592999999</v>
      </c>
      <c r="IE226" s="1">
        <f t="shared" si="423"/>
        <v>34046.643375</v>
      </c>
      <c r="IF226" s="1">
        <f t="shared" si="423"/>
        <v>38411.671662000001</v>
      </c>
      <c r="IG226" s="1">
        <f t="shared" si="423"/>
        <v>43205.438870999998</v>
      </c>
      <c r="IH226" s="1">
        <f t="shared" si="423"/>
        <v>3421.3629569999998</v>
      </c>
      <c r="II226" s="1">
        <f t="shared" si="423"/>
        <v>7702.9665859999996</v>
      </c>
      <c r="IJ226" s="1">
        <f t="shared" si="423"/>
        <v>11891.355304999999</v>
      </c>
      <c r="IK226" s="1">
        <f t="shared" si="423"/>
        <v>15063.231322</v>
      </c>
      <c r="IL226" s="1">
        <f t="shared" si="423"/>
        <v>16753.448089000001</v>
      </c>
      <c r="IM226" s="1">
        <f t="shared" si="423"/>
        <v>19766.82718</v>
      </c>
      <c r="IN226" s="1">
        <f t="shared" si="423"/>
        <v>23473.761015</v>
      </c>
      <c r="IO226" s="1">
        <f t="shared" si="423"/>
        <v>27362.476268999999</v>
      </c>
      <c r="IP226" s="1">
        <f t="shared" si="423"/>
        <v>30686.347225000001</v>
      </c>
      <c r="IQ226" s="1">
        <f t="shared" si="423"/>
        <v>34430.782877999998</v>
      </c>
      <c r="IR226" s="1">
        <f t="shared" si="423"/>
        <v>38337.649328</v>
      </c>
      <c r="IS226" s="1">
        <f t="shared" si="423"/>
        <v>42387.674122999997</v>
      </c>
      <c r="IT226" s="1">
        <f t="shared" si="423"/>
        <v>5298.421351</v>
      </c>
      <c r="IU226" s="1">
        <f t="shared" si="423"/>
        <v>9101.0880529999995</v>
      </c>
      <c r="IV226" s="1">
        <f t="shared" si="423"/>
        <v>13084.562937000001</v>
      </c>
      <c r="IW226" s="1">
        <f t="shared" si="423"/>
        <v>16954.569898999998</v>
      </c>
      <c r="IX226" s="1">
        <f t="shared" si="423"/>
        <v>21323.827434999999</v>
      </c>
      <c r="IY226" s="1">
        <f t="shared" si="423"/>
        <v>25767.62356</v>
      </c>
      <c r="IZ226" s="1">
        <f t="shared" si="423"/>
        <v>30158.859518000001</v>
      </c>
      <c r="JA226" s="1">
        <f t="shared" si="423"/>
        <v>34635</v>
      </c>
      <c r="JB226" s="1">
        <f t="shared" si="423"/>
        <v>39190.320550999997</v>
      </c>
      <c r="JC226" s="1">
        <f t="shared" si="423"/>
        <v>43589.283249</v>
      </c>
      <c r="JD226" s="1">
        <f t="shared" si="423"/>
        <v>48736.678225000003</v>
      </c>
      <c r="JE226" s="1">
        <f t="shared" si="423"/>
        <v>55109.644278000007</v>
      </c>
      <c r="JF226" s="1">
        <f t="shared" si="423"/>
        <v>1039.5553689999999</v>
      </c>
    </row>
    <row r="227" spans="1:266" ht="12.9" customHeight="1" x14ac:dyDescent="0.2">
      <c r="A227" s="23" t="s">
        <v>190</v>
      </c>
      <c r="Z227" s="74">
        <f>+Z193</f>
        <v>5197</v>
      </c>
      <c r="AA227" s="1">
        <f t="shared" ref="AA227:AK227" si="424">+AA193-Z193</f>
        <v>5406</v>
      </c>
      <c r="AB227" s="1">
        <f t="shared" si="424"/>
        <v>5422</v>
      </c>
      <c r="AC227" s="1">
        <f t="shared" si="424"/>
        <v>5671</v>
      </c>
      <c r="AD227" s="1">
        <f t="shared" si="424"/>
        <v>6620</v>
      </c>
      <c r="AE227" s="1">
        <f t="shared" si="424"/>
        <v>5893</v>
      </c>
      <c r="AF227" s="1">
        <f t="shared" si="424"/>
        <v>6943</v>
      </c>
      <c r="AG227" s="1">
        <f t="shared" si="424"/>
        <v>6844</v>
      </c>
      <c r="AH227" s="1">
        <f t="shared" si="424"/>
        <v>-10422</v>
      </c>
      <c r="AI227" s="1">
        <f t="shared" si="424"/>
        <v>5126</v>
      </c>
      <c r="AJ227" s="1">
        <f t="shared" si="424"/>
        <v>4756</v>
      </c>
      <c r="AK227" s="1">
        <f t="shared" si="424"/>
        <v>6625</v>
      </c>
      <c r="AL227" s="74">
        <f>+AL193</f>
        <v>4412</v>
      </c>
      <c r="AM227" s="1">
        <f t="shared" ref="AM227:AW227" si="425">+AM193-AL193</f>
        <v>4636</v>
      </c>
      <c r="AN227" s="1">
        <f t="shared" si="425"/>
        <v>5370</v>
      </c>
      <c r="AO227" s="1">
        <f t="shared" si="425"/>
        <v>4137</v>
      </c>
      <c r="AP227" s="1">
        <f t="shared" si="425"/>
        <v>5283</v>
      </c>
      <c r="AQ227" s="1">
        <f t="shared" si="425"/>
        <v>5099</v>
      </c>
      <c r="AR227" s="1">
        <f t="shared" si="425"/>
        <v>5267.8645777999918</v>
      </c>
      <c r="AS227" s="1">
        <f t="shared" si="425"/>
        <v>5554.8962092000147</v>
      </c>
      <c r="AT227" s="1">
        <f t="shared" si="425"/>
        <v>5152.617319799996</v>
      </c>
      <c r="AU227" s="1">
        <f t="shared" si="425"/>
        <v>5817.8072131499939</v>
      </c>
      <c r="AV227" s="1">
        <f t="shared" si="425"/>
        <v>10446.336357499997</v>
      </c>
      <c r="AW227" s="1">
        <f t="shared" si="425"/>
        <v>8368.3367349000109</v>
      </c>
      <c r="AX227" s="74">
        <f>+AX193</f>
        <v>4940.7461881500003</v>
      </c>
      <c r="AY227" s="1">
        <f t="shared" ref="AY227:BI227" si="426">+AY193-AX193</f>
        <v>5131.7079841499999</v>
      </c>
      <c r="AZ227" s="1">
        <f t="shared" si="426"/>
        <v>5557.0371534799997</v>
      </c>
      <c r="BA227" s="1">
        <f t="shared" si="426"/>
        <v>4901.0060899999989</v>
      </c>
      <c r="BB227" s="1">
        <f t="shared" si="426"/>
        <v>4632.2746727500016</v>
      </c>
      <c r="BC227" s="1">
        <f t="shared" si="426"/>
        <v>4843.7878058200004</v>
      </c>
      <c r="BD227" s="1">
        <f t="shared" si="426"/>
        <v>5005.176058080011</v>
      </c>
      <c r="BE227" s="1">
        <f t="shared" si="426"/>
        <v>4837.6383566199947</v>
      </c>
      <c r="BF227" s="1">
        <f t="shared" si="426"/>
        <v>5298.4596054899957</v>
      </c>
      <c r="BG227" s="1">
        <f t="shared" si="426"/>
        <v>6617.1537078399851</v>
      </c>
      <c r="BH227" s="1">
        <f t="shared" si="426"/>
        <v>6125.0742673500135</v>
      </c>
      <c r="BI227" s="1">
        <f t="shared" si="426"/>
        <v>5421.938110269999</v>
      </c>
      <c r="BJ227" s="74">
        <f>+BJ193</f>
        <v>5613.8389528199996</v>
      </c>
      <c r="BK227" s="1">
        <f t="shared" ref="BK227:BU227" si="427">+BK193-BJ193</f>
        <v>5703.2775937500001</v>
      </c>
      <c r="BL227" s="1">
        <f t="shared" si="427"/>
        <v>5742.1411336700003</v>
      </c>
      <c r="BM227" s="1">
        <f t="shared" si="427"/>
        <v>6550.7419711600014</v>
      </c>
      <c r="BN227" s="1">
        <f t="shared" si="427"/>
        <v>6561.045112339998</v>
      </c>
      <c r="BO227" s="1">
        <f t="shared" si="427"/>
        <v>6046.2803692599991</v>
      </c>
      <c r="BP227" s="1">
        <f t="shared" si="427"/>
        <v>6134.1908152299948</v>
      </c>
      <c r="BQ227" s="1">
        <f t="shared" si="427"/>
        <v>6040.43809315002</v>
      </c>
      <c r="BR227" s="1">
        <f t="shared" si="427"/>
        <v>6499.7386512299854</v>
      </c>
      <c r="BS227" s="1">
        <f t="shared" si="427"/>
        <v>6720.3370198499979</v>
      </c>
      <c r="BT227" s="1">
        <f t="shared" si="427"/>
        <v>7410.4985641599997</v>
      </c>
      <c r="BU227" s="1">
        <f t="shared" si="427"/>
        <v>9349.9714565500035</v>
      </c>
      <c r="BV227" s="74">
        <f>+BV193</f>
        <v>6454.4082588699994</v>
      </c>
      <c r="BW227" s="1">
        <f t="shared" ref="BW227:CG227" si="428">+BW193-BV193</f>
        <v>6629.0091989500006</v>
      </c>
      <c r="BX227" s="1">
        <f t="shared" si="428"/>
        <v>6789.6835932799986</v>
      </c>
      <c r="BY227" s="1">
        <f t="shared" si="428"/>
        <v>7002.3310892000009</v>
      </c>
      <c r="BZ227" s="1">
        <f t="shared" si="428"/>
        <v>7476.8238944300028</v>
      </c>
      <c r="CA227" s="1">
        <f t="shared" si="428"/>
        <v>7217.6934043599977</v>
      </c>
      <c r="CB227" s="1">
        <f t="shared" si="428"/>
        <v>7133.0239003699971</v>
      </c>
      <c r="CC227" s="1">
        <f t="shared" si="428"/>
        <v>7774.3726098599946</v>
      </c>
      <c r="CD227" s="1">
        <f t="shared" si="428"/>
        <v>7281.3593853999992</v>
      </c>
      <c r="CE227" s="1">
        <f t="shared" si="428"/>
        <v>7184.0886785000112</v>
      </c>
      <c r="CF227" s="1">
        <f t="shared" si="428"/>
        <v>8228.5773703899904</v>
      </c>
      <c r="CG227" s="1">
        <f t="shared" si="428"/>
        <v>10346.315728649992</v>
      </c>
      <c r="CH227" s="74">
        <f>+CH193</f>
        <v>7297.6894418999991</v>
      </c>
      <c r="CI227" s="1">
        <f t="shared" ref="CI227:CS227" si="429">+CI193-CH193</f>
        <v>7632.7560800500005</v>
      </c>
      <c r="CJ227" s="1">
        <f t="shared" si="429"/>
        <v>8431.6265728900016</v>
      </c>
      <c r="CK227" s="1">
        <f t="shared" si="429"/>
        <v>8457.9675414899975</v>
      </c>
      <c r="CL227" s="1">
        <f t="shared" si="429"/>
        <v>8784.7920683699886</v>
      </c>
      <c r="CM227" s="1">
        <f t="shared" si="429"/>
        <v>8530.9163497000191</v>
      </c>
      <c r="CN227" s="1">
        <f t="shared" si="429"/>
        <v>8824.542465190003</v>
      </c>
      <c r="CO227" s="1">
        <f t="shared" si="429"/>
        <v>9203.5293119999842</v>
      </c>
      <c r="CP227" s="1">
        <f t="shared" si="429"/>
        <v>7347.93233091</v>
      </c>
      <c r="CQ227" s="1">
        <f t="shared" si="429"/>
        <v>9613.4838477600133</v>
      </c>
      <c r="CR227" s="1">
        <f t="shared" si="429"/>
        <v>10997.192470890004</v>
      </c>
      <c r="CS227" s="1">
        <f t="shared" si="429"/>
        <v>12035.062078959993</v>
      </c>
      <c r="CT227" s="1">
        <f>+CT193</f>
        <v>7343.3649436799988</v>
      </c>
      <c r="CU227" s="1">
        <f t="shared" ref="CU227:DE227" si="430">+CU193-CT193</f>
        <v>7480.5130304000013</v>
      </c>
      <c r="CV227" s="1">
        <f t="shared" si="430"/>
        <v>6966.1915441000001</v>
      </c>
      <c r="CW227" s="1">
        <f t="shared" si="430"/>
        <v>7803.8005883799997</v>
      </c>
      <c r="CX227" s="1">
        <f t="shared" si="430"/>
        <v>8470.7286291899982</v>
      </c>
      <c r="CY227" s="1">
        <f t="shared" si="430"/>
        <v>7911.2755608299994</v>
      </c>
      <c r="CZ227" s="1">
        <f t="shared" si="430"/>
        <v>8667.0495060899993</v>
      </c>
      <c r="DA227" s="1">
        <f t="shared" si="430"/>
        <v>8943.9471380199902</v>
      </c>
      <c r="DB227" s="1">
        <f t="shared" si="430"/>
        <v>8732.0168361100077</v>
      </c>
      <c r="DC227" s="1">
        <f t="shared" si="430"/>
        <v>10663.637607430021</v>
      </c>
      <c r="DD227" s="1">
        <f t="shared" si="430"/>
        <v>9767.8820699399948</v>
      </c>
      <c r="DE227" s="1">
        <f t="shared" si="430"/>
        <v>8762.2197753499931</v>
      </c>
      <c r="DF227" s="1">
        <f>+DF193</f>
        <v>5303.6058780400008</v>
      </c>
      <c r="DG227" s="1">
        <f t="shared" ref="DG227:DQ227" si="431">+DG193-DF193</f>
        <v>8848.7139227799998</v>
      </c>
      <c r="DH227" s="1">
        <f t="shared" si="431"/>
        <v>6271.9256850900001</v>
      </c>
      <c r="DI227" s="1">
        <f t="shared" si="431"/>
        <v>6861.4450462200002</v>
      </c>
      <c r="DJ227" s="1">
        <f t="shared" si="431"/>
        <v>7008.3774970999875</v>
      </c>
      <c r="DK227" s="1">
        <f t="shared" si="431"/>
        <v>7308.2801756500048</v>
      </c>
      <c r="DL227" s="1">
        <f t="shared" si="431"/>
        <v>7241.9080180200108</v>
      </c>
      <c r="DM227" s="1">
        <f t="shared" si="431"/>
        <v>8148.0614005099851</v>
      </c>
      <c r="DN227" s="1">
        <f t="shared" si="431"/>
        <v>6892.7025248600185</v>
      </c>
      <c r="DO227" s="1">
        <f t="shared" si="431"/>
        <v>7705.2002307799994</v>
      </c>
      <c r="DP227" s="1">
        <f t="shared" si="431"/>
        <v>8083.4633488299878</v>
      </c>
      <c r="DQ227" s="1">
        <f t="shared" si="431"/>
        <v>10975.534232489998</v>
      </c>
      <c r="DR227" s="1">
        <f>+DR193</f>
        <v>7479.9804444500014</v>
      </c>
      <c r="DS227" s="1">
        <f t="shared" ref="DS227:EC227" si="432">+DS193-DR193</f>
        <v>7942.9995987499979</v>
      </c>
      <c r="DT227" s="1">
        <f t="shared" si="432"/>
        <v>8583.8371974500023</v>
      </c>
      <c r="DU227" s="1">
        <f t="shared" si="432"/>
        <v>10081.761250409996</v>
      </c>
      <c r="DV227" s="1">
        <f t="shared" si="432"/>
        <v>10058.252398320001</v>
      </c>
      <c r="DW227" s="1">
        <f t="shared" si="432"/>
        <v>10212.805028210001</v>
      </c>
      <c r="DX227" s="1">
        <f t="shared" si="432"/>
        <v>10139.137244190009</v>
      </c>
      <c r="DY227" s="1">
        <f t="shared" si="432"/>
        <v>11360.066083089994</v>
      </c>
      <c r="DZ227" s="1">
        <f t="shared" si="432"/>
        <v>10135.138932290007</v>
      </c>
      <c r="EA227" s="1">
        <f t="shared" si="432"/>
        <v>11631.690054009974</v>
      </c>
      <c r="EB227" s="1">
        <f t="shared" si="432"/>
        <v>7325.2313967400114</v>
      </c>
      <c r="EC227" s="1">
        <f t="shared" si="432"/>
        <v>-10018.82349468999</v>
      </c>
      <c r="ED227" s="1">
        <f>+ED193</f>
        <v>8118.1477612299996</v>
      </c>
      <c r="EE227" s="1">
        <f t="shared" ref="EE227:EO227" si="433">+EE193-ED193</f>
        <v>8071.9638311400004</v>
      </c>
      <c r="EF227" s="1">
        <f t="shared" si="433"/>
        <v>9512.0465199800001</v>
      </c>
      <c r="EG227" s="1">
        <f t="shared" si="433"/>
        <v>8909.7478587099977</v>
      </c>
      <c r="EH227" s="1">
        <f t="shared" si="433"/>
        <v>9663.3727621199941</v>
      </c>
      <c r="EI227" s="1">
        <f t="shared" si="433"/>
        <v>9474.1224170700079</v>
      </c>
      <c r="EJ227" s="1">
        <f t="shared" si="433"/>
        <v>9522.1316171200015</v>
      </c>
      <c r="EK227" s="1">
        <f t="shared" si="433"/>
        <v>9709.1895523799976</v>
      </c>
      <c r="EL227" s="1">
        <f t="shared" si="433"/>
        <v>9160.0855033900007</v>
      </c>
      <c r="EM227" s="1">
        <f t="shared" si="433"/>
        <v>9500.462453250002</v>
      </c>
      <c r="EN227" s="1">
        <f t="shared" si="433"/>
        <v>9607.4277446100023</v>
      </c>
      <c r="EO227" s="1">
        <f t="shared" si="433"/>
        <v>12123.405243529996</v>
      </c>
      <c r="EP227" s="1">
        <f>+EP193</f>
        <v>10236.29853912</v>
      </c>
      <c r="EQ227" s="1">
        <f t="shared" ref="EQ227:FA227" si="434">+EQ193-EP193</f>
        <v>10367.54571919</v>
      </c>
      <c r="ER227" s="1">
        <f t="shared" si="434"/>
        <v>12601.657526999999</v>
      </c>
      <c r="ES227" s="1">
        <f t="shared" si="434"/>
        <v>11336.850192420003</v>
      </c>
      <c r="ET227" s="1">
        <f t="shared" si="434"/>
        <v>6574.4365466599847</v>
      </c>
      <c r="EU227" s="1">
        <f t="shared" si="434"/>
        <v>10770.726959900021</v>
      </c>
      <c r="EV227" s="1">
        <f t="shared" si="434"/>
        <v>10137.548702109983</v>
      </c>
      <c r="EW227" s="1">
        <f t="shared" si="434"/>
        <v>11986.881278009998</v>
      </c>
      <c r="EX227" s="1">
        <f t="shared" si="434"/>
        <v>10827.700357769994</v>
      </c>
      <c r="EY227" s="1">
        <f t="shared" si="434"/>
        <v>12172.036086970009</v>
      </c>
      <c r="EZ227" s="1">
        <f t="shared" si="434"/>
        <v>12589.564868280009</v>
      </c>
      <c r="FA227" s="1">
        <f t="shared" si="434"/>
        <v>12849.189753960003</v>
      </c>
      <c r="FB227" s="1">
        <f>+FB193</f>
        <v>11188.622440630001</v>
      </c>
      <c r="FC227" s="1">
        <f t="shared" ref="FC227:FM227" si="435">+FC193-FB193</f>
        <v>11228.273626239998</v>
      </c>
      <c r="FD227" s="1">
        <f t="shared" si="435"/>
        <v>12286.538335200003</v>
      </c>
      <c r="FE227" s="1">
        <f t="shared" si="435"/>
        <v>12804.795588309986</v>
      </c>
      <c r="FF227" s="1">
        <f t="shared" si="435"/>
        <v>11952.054977740016</v>
      </c>
      <c r="FG227" s="1">
        <f t="shared" si="435"/>
        <v>11809.250193340005</v>
      </c>
      <c r="FH227" s="1">
        <f t="shared" si="435"/>
        <v>12623.45615519998</v>
      </c>
      <c r="FI227" s="1">
        <f t="shared" si="435"/>
        <v>13309.305370530012</v>
      </c>
      <c r="FJ227" s="1">
        <f t="shared" si="435"/>
        <v>12966.422275100005</v>
      </c>
      <c r="FK227" s="1">
        <f t="shared" si="435"/>
        <v>14403.10611601999</v>
      </c>
      <c r="FL227" s="1">
        <f t="shared" si="435"/>
        <v>15751.892857779996</v>
      </c>
      <c r="FM227" s="1">
        <f t="shared" si="435"/>
        <v>14431.125229890022</v>
      </c>
      <c r="FN227" s="1">
        <f>+FN193</f>
        <v>13600.88434957</v>
      </c>
      <c r="FO227" s="1">
        <f t="shared" ref="FO227:FY227" si="436">+FO193-FN193</f>
        <v>13481.172871180001</v>
      </c>
      <c r="FP227" s="1">
        <f t="shared" si="436"/>
        <v>14523.771538909998</v>
      </c>
      <c r="FQ227" s="1">
        <f t="shared" si="436"/>
        <v>14899.266574959991</v>
      </c>
      <c r="FR227" s="1">
        <f t="shared" si="436"/>
        <v>16135.207554090004</v>
      </c>
      <c r="FS227" s="1">
        <f t="shared" si="436"/>
        <v>15676.501240650017</v>
      </c>
      <c r="FT227" s="1">
        <f t="shared" si="436"/>
        <v>15215.245577009991</v>
      </c>
      <c r="FU227" s="1">
        <f t="shared" si="436"/>
        <v>15196.539224890003</v>
      </c>
      <c r="FV227" s="1">
        <f t="shared" si="436"/>
        <v>15189.985675449992</v>
      </c>
      <c r="FW227" s="1">
        <f t="shared" si="436"/>
        <v>13750.752864590002</v>
      </c>
      <c r="FX227" s="1">
        <f t="shared" si="436"/>
        <v>15523.911077430006</v>
      </c>
      <c r="FY227" s="1">
        <f t="shared" si="436"/>
        <v>17279.282386050007</v>
      </c>
      <c r="FZ227" s="1">
        <f>+FZ193</f>
        <v>15483.33096205</v>
      </c>
      <c r="GA227" s="1">
        <f t="shared" ref="GA227:GK227" si="437">+GA193-FZ193</f>
        <v>7152.4927539499986</v>
      </c>
      <c r="GB227" s="1">
        <f t="shared" si="437"/>
        <v>12620.779772000002</v>
      </c>
      <c r="GC227" s="1">
        <f t="shared" si="437"/>
        <v>6244.3574169999993</v>
      </c>
      <c r="GD227" s="1">
        <f t="shared" si="437"/>
        <v>10527.833803000009</v>
      </c>
      <c r="GE227" s="1">
        <f t="shared" si="437"/>
        <v>11363.984247999979</v>
      </c>
      <c r="GF227" s="1">
        <f t="shared" si="437"/>
        <v>11573.024257000019</v>
      </c>
      <c r="GG227" s="1">
        <f t="shared" si="437"/>
        <v>10449.338450999989</v>
      </c>
      <c r="GH227" s="1">
        <f t="shared" si="437"/>
        <v>9611.6034760000039</v>
      </c>
      <c r="GI227" s="1">
        <f t="shared" si="437"/>
        <v>11567.172092000008</v>
      </c>
      <c r="GJ227" s="1">
        <f t="shared" si="437"/>
        <v>11730.47567</v>
      </c>
      <c r="GK227" s="1">
        <f t="shared" si="437"/>
        <v>13850.42064099999</v>
      </c>
      <c r="GL227" s="1">
        <f>+GL193</f>
        <v>10593.14991</v>
      </c>
      <c r="GM227" s="1">
        <f t="shared" ref="GM227:GW227" si="438">+GM193-GL193</f>
        <v>11582.824123000009</v>
      </c>
      <c r="GN227" s="1">
        <f t="shared" si="438"/>
        <v>11984.513264429992</v>
      </c>
      <c r="GO227" s="1">
        <f t="shared" si="438"/>
        <v>12642.246350569985</v>
      </c>
      <c r="GP227" s="1">
        <f t="shared" si="438"/>
        <v>12268.19387000001</v>
      </c>
      <c r="GQ227" s="1">
        <f t="shared" si="438"/>
        <v>12898.951633999983</v>
      </c>
      <c r="GR227" s="1">
        <f t="shared" si="438"/>
        <v>9445.058377000023</v>
      </c>
      <c r="GS227" s="1">
        <f t="shared" si="438"/>
        <v>10860.856020999985</v>
      </c>
      <c r="GT227" s="1">
        <f t="shared" si="438"/>
        <v>12318.676307000016</v>
      </c>
      <c r="GU227" s="1">
        <f t="shared" si="438"/>
        <v>11626.873307100002</v>
      </c>
      <c r="GV227" s="1">
        <f t="shared" si="438"/>
        <v>10719.233772899999</v>
      </c>
      <c r="GW227" s="1">
        <f t="shared" si="438"/>
        <v>15607.013051219983</v>
      </c>
      <c r="GX227" s="1">
        <f>+GX193</f>
        <v>10839.423731999999</v>
      </c>
      <c r="GY227" s="1">
        <f t="shared" ref="GY227:HI227" si="439">+GY193-GX193</f>
        <v>10662.529725</v>
      </c>
      <c r="GZ227" s="1">
        <f t="shared" si="439"/>
        <v>11395.918654999998</v>
      </c>
      <c r="HA227" s="1">
        <f t="shared" si="439"/>
        <v>11344.861340999996</v>
      </c>
      <c r="HB227" s="1">
        <f t="shared" si="439"/>
        <v>11520.218399000005</v>
      </c>
      <c r="HC227" s="1">
        <f t="shared" si="439"/>
        <v>11041.11340799999</v>
      </c>
      <c r="HD227" s="1">
        <f t="shared" si="439"/>
        <v>11007.74438600002</v>
      </c>
      <c r="HE227" s="1">
        <f t="shared" si="439"/>
        <v>11881.725230000011</v>
      </c>
      <c r="HF227" s="1">
        <f t="shared" si="439"/>
        <v>12612.482508999979</v>
      </c>
      <c r="HG227" s="1">
        <f t="shared" si="439"/>
        <v>12292.832985999994</v>
      </c>
      <c r="HH227" s="1">
        <f t="shared" si="439"/>
        <v>12799.89142</v>
      </c>
      <c r="HI227" s="1">
        <f t="shared" si="439"/>
        <v>12657.563725</v>
      </c>
      <c r="HJ227" s="1">
        <f>+HJ193</f>
        <v>11405.190159</v>
      </c>
      <c r="HK227" s="1">
        <f t="shared" ref="HK227:HU227" si="440">+HK193-HJ193</f>
        <v>10690.100775000001</v>
      </c>
      <c r="HL227" s="1">
        <f t="shared" si="440"/>
        <v>11607.967630000003</v>
      </c>
      <c r="HM227" s="1">
        <f t="shared" si="440"/>
        <v>12105.088692999998</v>
      </c>
      <c r="HN227" s="1">
        <f t="shared" si="440"/>
        <v>11978.386677999995</v>
      </c>
      <c r="HO227" s="1">
        <f t="shared" si="440"/>
        <v>10963.876598999996</v>
      </c>
      <c r="HP227" s="1">
        <f t="shared" si="440"/>
        <v>11196.786182000011</v>
      </c>
      <c r="HQ227" s="1">
        <f t="shared" si="440"/>
        <v>12102.273480000003</v>
      </c>
      <c r="HR227" s="1">
        <f t="shared" si="440"/>
        <v>11793.913654999997</v>
      </c>
      <c r="HS227" s="1">
        <f t="shared" si="440"/>
        <v>12652.419110999996</v>
      </c>
      <c r="HT227" s="1">
        <f t="shared" si="440"/>
        <v>12604.588392000005</v>
      </c>
      <c r="HU227" s="1">
        <f t="shared" si="440"/>
        <v>15252.394350999995</v>
      </c>
      <c r="HV227" s="1">
        <f t="shared" ref="HV227:JF227" si="441">+HV193</f>
        <v>11877.57224</v>
      </c>
      <c r="HW227" s="1">
        <f t="shared" si="441"/>
        <v>20175.055936000001</v>
      </c>
      <c r="HX227" s="1">
        <f t="shared" si="441"/>
        <v>31359.953076999998</v>
      </c>
      <c r="HY227" s="1">
        <f t="shared" si="441"/>
        <v>42484.870676999999</v>
      </c>
      <c r="HZ227" s="1">
        <f t="shared" si="441"/>
        <v>54487.797050000008</v>
      </c>
      <c r="IA227" s="1">
        <f t="shared" si="441"/>
        <v>65655.836668000004</v>
      </c>
      <c r="IB227" s="1">
        <f t="shared" si="441"/>
        <v>76350.820534000013</v>
      </c>
      <c r="IC227" s="1">
        <f t="shared" si="441"/>
        <v>87277.264983000015</v>
      </c>
      <c r="ID227" s="1">
        <f t="shared" si="441"/>
        <v>98599.429726999995</v>
      </c>
      <c r="IE227" s="1">
        <f t="shared" si="441"/>
        <v>109952.59155</v>
      </c>
      <c r="IF227" s="1">
        <f t="shared" si="441"/>
        <v>122625.226123</v>
      </c>
      <c r="IG227" s="1">
        <f t="shared" si="441"/>
        <v>134271.68681300001</v>
      </c>
      <c r="IH227" s="1">
        <f t="shared" si="441"/>
        <v>10717.674043000001</v>
      </c>
      <c r="II227" s="1">
        <f t="shared" si="441"/>
        <v>21714.243417999998</v>
      </c>
      <c r="IJ227" s="1">
        <f t="shared" si="441"/>
        <v>31982.31885</v>
      </c>
      <c r="IK227" s="1">
        <f t="shared" si="441"/>
        <v>41100.197934999997</v>
      </c>
      <c r="IL227" s="1">
        <f t="shared" si="441"/>
        <v>50383.940947000003</v>
      </c>
      <c r="IM227" s="1">
        <f t="shared" si="441"/>
        <v>60989.099369000003</v>
      </c>
      <c r="IN227" s="1">
        <f t="shared" si="441"/>
        <v>71758.954868999994</v>
      </c>
      <c r="IO227" s="1">
        <f t="shared" si="441"/>
        <v>82648.763744000011</v>
      </c>
      <c r="IP227" s="1">
        <f t="shared" si="441"/>
        <v>93977.418275000004</v>
      </c>
      <c r="IQ227" s="1">
        <f t="shared" si="441"/>
        <v>105370.809243</v>
      </c>
      <c r="IR227" s="1">
        <f t="shared" si="441"/>
        <v>117296.98463200001</v>
      </c>
      <c r="IS227" s="1">
        <f t="shared" si="441"/>
        <v>129449.266164</v>
      </c>
      <c r="IT227" s="1">
        <f t="shared" si="441"/>
        <v>11544.014295499999</v>
      </c>
      <c r="IU227" s="1">
        <f t="shared" si="441"/>
        <v>24656.290523</v>
      </c>
      <c r="IV227" s="1">
        <f t="shared" si="441"/>
        <v>38720.418827009998</v>
      </c>
      <c r="IW227" s="1">
        <f t="shared" si="441"/>
        <v>52020.072522009992</v>
      </c>
      <c r="IX227" s="1">
        <f t="shared" si="441"/>
        <v>65620.783445010005</v>
      </c>
      <c r="IY227" s="1">
        <f t="shared" si="441"/>
        <v>79779.909165010002</v>
      </c>
      <c r="IZ227" s="1">
        <f t="shared" si="441"/>
        <v>94286.057896490005</v>
      </c>
      <c r="JA227" s="1">
        <f t="shared" si="441"/>
        <v>109003</v>
      </c>
      <c r="JB227" s="1">
        <f t="shared" si="441"/>
        <v>125636.49799937999</v>
      </c>
      <c r="JC227" s="1">
        <f t="shared" si="441"/>
        <v>142817.56690147999</v>
      </c>
      <c r="JD227" s="1">
        <f t="shared" si="441"/>
        <v>161878.91382928001</v>
      </c>
      <c r="JE227" s="1">
        <f t="shared" si="441"/>
        <v>178931.84803821001</v>
      </c>
      <c r="JF227" s="1">
        <f t="shared" si="441"/>
        <v>18084.867450109999</v>
      </c>
    </row>
    <row r="228" spans="1:266" ht="12.9" customHeight="1" x14ac:dyDescent="0.2">
      <c r="A228" s="23" t="s">
        <v>191</v>
      </c>
      <c r="Z228" s="24">
        <f t="shared" ref="Z228:CK228" si="442">SUM(Z225:Z227)</f>
        <v>12356</v>
      </c>
      <c r="AA228" s="24">
        <f t="shared" si="442"/>
        <v>12657</v>
      </c>
      <c r="AB228" s="24">
        <f t="shared" si="442"/>
        <v>12359</v>
      </c>
      <c r="AC228" s="24">
        <f t="shared" si="442"/>
        <v>13049</v>
      </c>
      <c r="AD228" s="24">
        <f t="shared" si="442"/>
        <v>14182</v>
      </c>
      <c r="AE228" s="24">
        <f t="shared" si="442"/>
        <v>13476</v>
      </c>
      <c r="AF228" s="24">
        <f t="shared" si="442"/>
        <v>14873</v>
      </c>
      <c r="AG228" s="24">
        <f t="shared" si="442"/>
        <v>14036</v>
      </c>
      <c r="AH228" s="24">
        <f t="shared" si="442"/>
        <v>-16746</v>
      </c>
      <c r="AI228" s="24">
        <f t="shared" si="442"/>
        <v>11235</v>
      </c>
      <c r="AJ228" s="24">
        <f t="shared" si="442"/>
        <v>9970</v>
      </c>
      <c r="AK228" s="24">
        <f t="shared" si="442"/>
        <v>14583</v>
      </c>
      <c r="AL228" s="24">
        <f t="shared" si="442"/>
        <v>10431</v>
      </c>
      <c r="AM228" s="24">
        <f t="shared" si="442"/>
        <v>10826</v>
      </c>
      <c r="AN228" s="24">
        <f t="shared" si="442"/>
        <v>11826</v>
      </c>
      <c r="AO228" s="24">
        <f t="shared" si="442"/>
        <v>9361</v>
      </c>
      <c r="AP228" s="24">
        <f t="shared" si="442"/>
        <v>11605</v>
      </c>
      <c r="AQ228" s="24">
        <f t="shared" si="442"/>
        <v>11404</v>
      </c>
      <c r="AR228" s="24">
        <f t="shared" si="442"/>
        <v>11848.430725599999</v>
      </c>
      <c r="AS228" s="24">
        <f t="shared" si="442"/>
        <v>11939.520613200006</v>
      </c>
      <c r="AT228" s="24">
        <f t="shared" si="442"/>
        <v>11782.727875800007</v>
      </c>
      <c r="AU228" s="24">
        <f t="shared" si="442"/>
        <v>12791.098244149982</v>
      </c>
      <c r="AV228" s="24">
        <f t="shared" si="442"/>
        <v>24625.227626499982</v>
      </c>
      <c r="AW228" s="24">
        <f t="shared" si="442"/>
        <v>16997.801879900035</v>
      </c>
      <c r="AX228" s="24">
        <f t="shared" si="442"/>
        <v>12540.233262150001</v>
      </c>
      <c r="AY228" s="24">
        <f t="shared" si="442"/>
        <v>12442.168967150001</v>
      </c>
      <c r="AZ228" s="24">
        <f t="shared" si="442"/>
        <v>13215.668831479999</v>
      </c>
      <c r="BA228" s="24">
        <f t="shared" si="442"/>
        <v>12156.991472999998</v>
      </c>
      <c r="BB228" s="24">
        <f t="shared" si="442"/>
        <v>10932.581402750004</v>
      </c>
      <c r="BC228" s="24">
        <f t="shared" si="442"/>
        <v>12071.308019820006</v>
      </c>
      <c r="BD228" s="24">
        <f t="shared" si="442"/>
        <v>11257.412186080002</v>
      </c>
      <c r="BE228" s="24">
        <f t="shared" si="442"/>
        <v>11581.970706619997</v>
      </c>
      <c r="BF228" s="24">
        <f t="shared" si="442"/>
        <v>12961.824672489991</v>
      </c>
      <c r="BG228" s="24">
        <f t="shared" si="442"/>
        <v>14364.690275839986</v>
      </c>
      <c r="BH228" s="24">
        <f t="shared" si="442"/>
        <v>13714.354876350004</v>
      </c>
      <c r="BI228" s="24">
        <f t="shared" si="442"/>
        <v>12971.79532627001</v>
      </c>
      <c r="BJ228" s="24">
        <f t="shared" si="442"/>
        <v>13394.243988819999</v>
      </c>
      <c r="BK228" s="24">
        <f t="shared" si="442"/>
        <v>13353.342661750001</v>
      </c>
      <c r="BL228" s="24">
        <f t="shared" si="442"/>
        <v>13337.639268669991</v>
      </c>
      <c r="BM228" s="24">
        <f t="shared" si="442"/>
        <v>14683.407416160011</v>
      </c>
      <c r="BN228" s="24">
        <f t="shared" si="442"/>
        <v>14938.27560234</v>
      </c>
      <c r="BO228" s="24">
        <f t="shared" si="442"/>
        <v>14252.735525259992</v>
      </c>
      <c r="BP228" s="24">
        <f t="shared" si="442"/>
        <v>14841.438266229999</v>
      </c>
      <c r="BQ228" s="24">
        <f t="shared" si="442"/>
        <v>14493.90235115002</v>
      </c>
      <c r="BR228" s="24">
        <f t="shared" si="442"/>
        <v>15223.231735229976</v>
      </c>
      <c r="BS228" s="24">
        <f t="shared" si="442"/>
        <v>15613.36910485001</v>
      </c>
      <c r="BT228" s="24">
        <f t="shared" si="442"/>
        <v>16517.983200700008</v>
      </c>
      <c r="BU228" s="24">
        <f t="shared" si="442"/>
        <v>19712.925392090008</v>
      </c>
      <c r="BV228" s="24">
        <f t="shared" si="442"/>
        <v>15751.602365409999</v>
      </c>
      <c r="BW228" s="24">
        <f t="shared" si="442"/>
        <v>15786.782029490001</v>
      </c>
      <c r="BX228" s="24">
        <f t="shared" si="442"/>
        <v>16314.875732819999</v>
      </c>
      <c r="BY228" s="24">
        <f t="shared" si="442"/>
        <v>16887.886368740015</v>
      </c>
      <c r="BZ228" s="24">
        <f t="shared" si="442"/>
        <v>17390.500378970002</v>
      </c>
      <c r="CA228" s="24">
        <f t="shared" si="442"/>
        <v>17157.482910899991</v>
      </c>
      <c r="CB228" s="24">
        <f t="shared" si="442"/>
        <v>17543.566525909991</v>
      </c>
      <c r="CC228" s="24">
        <f t="shared" si="442"/>
        <v>18303.847827539983</v>
      </c>
      <c r="CD228" s="24">
        <f t="shared" si="442"/>
        <v>17514.588757400023</v>
      </c>
      <c r="CE228" s="24">
        <f t="shared" si="442"/>
        <v>17834.699688100001</v>
      </c>
      <c r="CF228" s="24">
        <f t="shared" si="442"/>
        <v>19635.441452389994</v>
      </c>
      <c r="CG228" s="24">
        <f t="shared" si="442"/>
        <v>22034.689597649995</v>
      </c>
      <c r="CH228" s="24">
        <f t="shared" si="442"/>
        <v>18376.032335899999</v>
      </c>
      <c r="CI228" s="24">
        <f t="shared" si="442"/>
        <v>19023.775946049998</v>
      </c>
      <c r="CJ228" s="24">
        <f t="shared" si="442"/>
        <v>19924.906301890005</v>
      </c>
      <c r="CK228" s="24">
        <f t="shared" si="442"/>
        <v>20169.972912489997</v>
      </c>
      <c r="CL228" s="24">
        <f t="shared" ref="CL228:EW228" si="443">SUM(CL225:CL227)</f>
        <v>20541.416334369984</v>
      </c>
      <c r="CM228" s="24">
        <f t="shared" si="443"/>
        <v>20307.14603870003</v>
      </c>
      <c r="CN228" s="24">
        <f t="shared" si="443"/>
        <v>20991.896238189991</v>
      </c>
      <c r="CO228" s="24">
        <f t="shared" si="443"/>
        <v>21797.354222999991</v>
      </c>
      <c r="CP228" s="24">
        <f t="shared" si="443"/>
        <v>19956.946682909991</v>
      </c>
      <c r="CQ228" s="24">
        <f t="shared" si="443"/>
        <v>22801.473410460014</v>
      </c>
      <c r="CR228" s="24">
        <f t="shared" si="443"/>
        <v>24171.684816800011</v>
      </c>
      <c r="CS228" s="24">
        <f t="shared" si="443"/>
        <v>27507.501055279979</v>
      </c>
      <c r="CT228" s="24">
        <f t="shared" si="443"/>
        <v>17554.733919129998</v>
      </c>
      <c r="CU228" s="24">
        <f t="shared" si="443"/>
        <v>17724.158143020002</v>
      </c>
      <c r="CV228" s="24">
        <f t="shared" si="443"/>
        <v>17676.061223229997</v>
      </c>
      <c r="CW228" s="24">
        <f t="shared" si="443"/>
        <v>18893.360793029991</v>
      </c>
      <c r="CX228" s="24">
        <f t="shared" si="443"/>
        <v>20249.385098630017</v>
      </c>
      <c r="CY228" s="24">
        <f t="shared" si="443"/>
        <v>19228.23484628999</v>
      </c>
      <c r="CZ228" s="24">
        <f t="shared" si="443"/>
        <v>20737.955990399998</v>
      </c>
      <c r="DA228" s="24">
        <f t="shared" si="443"/>
        <v>21073.134754229992</v>
      </c>
      <c r="DB228" s="24">
        <f t="shared" si="443"/>
        <v>21112.946774209991</v>
      </c>
      <c r="DC228" s="24">
        <f t="shared" si="443"/>
        <v>22980.409132990033</v>
      </c>
      <c r="DD228" s="24">
        <f t="shared" si="443"/>
        <v>22428.838068209996</v>
      </c>
      <c r="DE228" s="24">
        <f t="shared" si="443"/>
        <v>14519.105523019998</v>
      </c>
      <c r="DF228" s="24">
        <f t="shared" si="443"/>
        <v>13639.427009480001</v>
      </c>
      <c r="DG228" s="24">
        <f t="shared" si="443"/>
        <v>17549.02693054</v>
      </c>
      <c r="DH228" s="24">
        <f t="shared" si="443"/>
        <v>15647.169765630002</v>
      </c>
      <c r="DI228" s="24">
        <f t="shared" si="443"/>
        <v>17526.613682220002</v>
      </c>
      <c r="DJ228" s="24">
        <f t="shared" si="443"/>
        <v>15568.558410799982</v>
      </c>
      <c r="DK228" s="24">
        <f t="shared" si="443"/>
        <v>16886.108026500006</v>
      </c>
      <c r="DL228" s="24">
        <f t="shared" si="443"/>
        <v>18117.299983480003</v>
      </c>
      <c r="DM228" s="24">
        <f t="shared" si="443"/>
        <v>18456.162602479999</v>
      </c>
      <c r="DN228" s="24">
        <f t="shared" si="443"/>
        <v>17048.594329490013</v>
      </c>
      <c r="DO228" s="24">
        <f t="shared" si="443"/>
        <v>18395.861503189997</v>
      </c>
      <c r="DP228" s="24">
        <f t="shared" si="443"/>
        <v>18976.308531909996</v>
      </c>
      <c r="DQ228" s="24">
        <f t="shared" si="443"/>
        <v>23223.317397569997</v>
      </c>
      <c r="DR228" s="24">
        <f t="shared" si="443"/>
        <v>18071.460235590002</v>
      </c>
      <c r="DS228" s="24">
        <f t="shared" si="443"/>
        <v>19333.611285119998</v>
      </c>
      <c r="DT228" s="24">
        <f t="shared" si="443"/>
        <v>20481.518727710005</v>
      </c>
      <c r="DU228" s="24">
        <f t="shared" si="443"/>
        <v>22465.656061659996</v>
      </c>
      <c r="DV228" s="24">
        <f t="shared" si="443"/>
        <v>23200.041728549986</v>
      </c>
      <c r="DW228" s="24">
        <f t="shared" si="443"/>
        <v>23621.802329650014</v>
      </c>
      <c r="DX228" s="24">
        <f t="shared" si="443"/>
        <v>23406.593120229998</v>
      </c>
      <c r="DY228" s="24">
        <f t="shared" si="443"/>
        <v>25336.28076586001</v>
      </c>
      <c r="DZ228" s="24">
        <f t="shared" si="443"/>
        <v>23787.67505229</v>
      </c>
      <c r="EA228" s="24">
        <f t="shared" si="443"/>
        <v>25899.01462610998</v>
      </c>
      <c r="EB228" s="24">
        <f t="shared" si="443"/>
        <v>18188.106985500002</v>
      </c>
      <c r="EC228" s="24">
        <f t="shared" si="443"/>
        <v>-17673.161746129979</v>
      </c>
      <c r="ED228" s="24">
        <f t="shared" si="443"/>
        <v>20463.927925579999</v>
      </c>
      <c r="EE228" s="24">
        <f t="shared" si="443"/>
        <v>20888.562479910001</v>
      </c>
      <c r="EF228" s="24">
        <f t="shared" si="443"/>
        <v>22376.965816459997</v>
      </c>
      <c r="EG228" s="24">
        <f t="shared" si="443"/>
        <v>23000.50994262001</v>
      </c>
      <c r="EH228" s="24">
        <f t="shared" si="443"/>
        <v>23640.687119239981</v>
      </c>
      <c r="EI228" s="24">
        <f t="shared" si="443"/>
        <v>23674.847492130037</v>
      </c>
      <c r="EJ228" s="24">
        <f t="shared" si="443"/>
        <v>23898.484923759992</v>
      </c>
      <c r="EK228" s="24">
        <f t="shared" si="443"/>
        <v>24261.341045159985</v>
      </c>
      <c r="EL228" s="24">
        <f t="shared" si="443"/>
        <v>23698.670649929998</v>
      </c>
      <c r="EM228" s="24">
        <f t="shared" si="443"/>
        <v>24332.889444869994</v>
      </c>
      <c r="EN228" s="24">
        <f t="shared" si="443"/>
        <v>24751.598045709994</v>
      </c>
      <c r="EO228" s="24">
        <f t="shared" si="443"/>
        <v>26727.860248250003</v>
      </c>
      <c r="EP228" s="24">
        <f t="shared" si="443"/>
        <v>25409.041274130002</v>
      </c>
      <c r="EQ228" s="24">
        <f t="shared" si="443"/>
        <v>25054.2912593</v>
      </c>
      <c r="ER228" s="24">
        <f t="shared" si="443"/>
        <v>30396.62525886999</v>
      </c>
      <c r="ES228" s="24">
        <f t="shared" si="443"/>
        <v>28413.885334150011</v>
      </c>
      <c r="ET228" s="24">
        <f t="shared" si="443"/>
        <v>17784.040061179978</v>
      </c>
      <c r="EU228" s="24">
        <f t="shared" si="443"/>
        <v>26643.672844100034</v>
      </c>
      <c r="EV228" s="24">
        <f t="shared" si="443"/>
        <v>26076.453847539982</v>
      </c>
      <c r="EW228" s="24">
        <f t="shared" si="443"/>
        <v>28867.48020677</v>
      </c>
      <c r="EX228" s="24">
        <f t="shared" ref="EX228:HI228" si="444">SUM(EX225:EX227)</f>
        <v>27406.59583423999</v>
      </c>
      <c r="EY228" s="24">
        <f t="shared" si="444"/>
        <v>29121.633500420001</v>
      </c>
      <c r="EZ228" s="24">
        <f t="shared" si="444"/>
        <v>30696.510719160015</v>
      </c>
      <c r="FA228" s="24">
        <f t="shared" si="444"/>
        <v>29699.321844530015</v>
      </c>
      <c r="FB228" s="24">
        <f t="shared" si="444"/>
        <v>28404.897481690001</v>
      </c>
      <c r="FC228" s="24">
        <f t="shared" si="444"/>
        <v>29016.745244589998</v>
      </c>
      <c r="FD228" s="24">
        <f t="shared" si="444"/>
        <v>29831.614736680011</v>
      </c>
      <c r="FE228" s="24">
        <f t="shared" si="444"/>
        <v>31109.990804889996</v>
      </c>
      <c r="FF228" s="24">
        <f t="shared" si="444"/>
        <v>30319.558317209994</v>
      </c>
      <c r="FG228" s="24">
        <f t="shared" si="444"/>
        <v>30040.653951130007</v>
      </c>
      <c r="FH228" s="24">
        <f t="shared" si="444"/>
        <v>31529.09240927998</v>
      </c>
      <c r="FI228" s="24">
        <f t="shared" si="444"/>
        <v>32335.303188280006</v>
      </c>
      <c r="FJ228" s="24">
        <f t="shared" si="444"/>
        <v>32321.446335150016</v>
      </c>
      <c r="FK228" s="24">
        <f t="shared" si="444"/>
        <v>33790.838208410001</v>
      </c>
      <c r="FL228" s="24">
        <f t="shared" si="444"/>
        <v>35624.175842729972</v>
      </c>
      <c r="FM228" s="24">
        <f t="shared" si="444"/>
        <v>35831.223887699925</v>
      </c>
      <c r="FN228" s="24">
        <f t="shared" si="444"/>
        <v>34333.195374169998</v>
      </c>
      <c r="FO228" s="24">
        <f t="shared" si="444"/>
        <v>34418.25999043</v>
      </c>
      <c r="FP228" s="24">
        <f t="shared" si="444"/>
        <v>36372.021068470014</v>
      </c>
      <c r="FQ228" s="24">
        <f t="shared" si="444"/>
        <v>36631.26462515998</v>
      </c>
      <c r="FR228" s="24">
        <f t="shared" si="444"/>
        <v>38247.033527280008</v>
      </c>
      <c r="FS228" s="24">
        <f t="shared" si="444"/>
        <v>38090.19638341001</v>
      </c>
      <c r="FT228" s="24">
        <f t="shared" si="444"/>
        <v>38864.025859999987</v>
      </c>
      <c r="FU228" s="24">
        <f t="shared" si="444"/>
        <v>38861.981847250005</v>
      </c>
      <c r="FV228" s="24">
        <f t="shared" si="444"/>
        <v>39503.824456410002</v>
      </c>
      <c r="FW228" s="24">
        <f t="shared" si="444"/>
        <v>38719.485556180014</v>
      </c>
      <c r="FX228" s="24">
        <f t="shared" si="444"/>
        <v>41164.924265749985</v>
      </c>
      <c r="FY228" s="24">
        <f t="shared" si="444"/>
        <v>43682.90640235001</v>
      </c>
      <c r="FZ228" s="24">
        <f t="shared" si="444"/>
        <v>40214.6901908</v>
      </c>
      <c r="GA228" s="24">
        <f t="shared" si="444"/>
        <v>21615.901648199986</v>
      </c>
      <c r="GB228" s="24">
        <f t="shared" si="444"/>
        <v>33681.529267000005</v>
      </c>
      <c r="GC228" s="24">
        <f t="shared" si="444"/>
        <v>18373.505651000007</v>
      </c>
      <c r="GD228" s="24">
        <f t="shared" si="444"/>
        <v>27325.669504999998</v>
      </c>
      <c r="GE228" s="24">
        <f t="shared" si="444"/>
        <v>29197.413579</v>
      </c>
      <c r="GF228" s="24">
        <f t="shared" si="444"/>
        <v>29736.056966000015</v>
      </c>
      <c r="GG228" s="24">
        <f t="shared" si="444"/>
        <v>28294.02300999999</v>
      </c>
      <c r="GH228" s="24">
        <f t="shared" si="444"/>
        <v>25327.704790000011</v>
      </c>
      <c r="GI228" s="24">
        <f t="shared" si="444"/>
        <v>30440.416970999995</v>
      </c>
      <c r="GJ228" s="24">
        <f t="shared" si="444"/>
        <v>30790.275482000015</v>
      </c>
      <c r="GK228" s="24">
        <f t="shared" si="444"/>
        <v>32253.87148799999</v>
      </c>
      <c r="GL228" s="24">
        <f t="shared" si="444"/>
        <v>28697.898146</v>
      </c>
      <c r="GM228" s="24">
        <f t="shared" si="444"/>
        <v>29654.138304000007</v>
      </c>
      <c r="GN228" s="24">
        <f t="shared" si="444"/>
        <v>30446.594610429995</v>
      </c>
      <c r="GO228" s="24">
        <f t="shared" si="444"/>
        <v>31563.784427569983</v>
      </c>
      <c r="GP228" s="24">
        <f t="shared" si="444"/>
        <v>31412.34158</v>
      </c>
      <c r="GQ228" s="24">
        <f t="shared" si="444"/>
        <v>32209.955399999992</v>
      </c>
      <c r="GR228" s="24">
        <f t="shared" si="444"/>
        <v>28764.931493000022</v>
      </c>
      <c r="GS228" s="24">
        <f t="shared" si="444"/>
        <v>29303.327579999994</v>
      </c>
      <c r="GT228" s="24">
        <f t="shared" si="444"/>
        <v>31491.103796000003</v>
      </c>
      <c r="GU228" s="24">
        <f t="shared" si="444"/>
        <v>31119.868662100009</v>
      </c>
      <c r="GV228" s="24">
        <f t="shared" si="444"/>
        <v>30425.984998900003</v>
      </c>
      <c r="GW228" s="24">
        <f t="shared" si="444"/>
        <v>37090.353868219972</v>
      </c>
      <c r="GX228" s="24">
        <f t="shared" si="444"/>
        <v>29234.390077</v>
      </c>
      <c r="GY228" s="24">
        <f t="shared" si="444"/>
        <v>29986.77044</v>
      </c>
      <c r="GZ228" s="24">
        <f t="shared" si="444"/>
        <v>30454.331545000005</v>
      </c>
      <c r="HA228" s="24">
        <f t="shared" si="444"/>
        <v>30316.127831000005</v>
      </c>
      <c r="HB228" s="24">
        <f t="shared" si="444"/>
        <v>29548.733581999993</v>
      </c>
      <c r="HC228" s="24">
        <f t="shared" si="444"/>
        <v>29218.792406999994</v>
      </c>
      <c r="HD228" s="24">
        <f t="shared" si="444"/>
        <v>29972.180773000015</v>
      </c>
      <c r="HE228" s="24">
        <f t="shared" si="444"/>
        <v>30910.707533000015</v>
      </c>
      <c r="HF228" s="24">
        <f t="shared" si="444"/>
        <v>31894.556803999985</v>
      </c>
      <c r="HG228" s="24">
        <f t="shared" si="444"/>
        <v>30504.978669999997</v>
      </c>
      <c r="HH228" s="24">
        <f t="shared" si="444"/>
        <v>32555.798506999974</v>
      </c>
      <c r="HI228" s="24">
        <f t="shared" si="444"/>
        <v>33319.850977000009</v>
      </c>
      <c r="HJ228" s="24">
        <f t="shared" ref="HJ228:JU228" si="445">SUM(HJ225:HJ227)</f>
        <v>30051.370407000002</v>
      </c>
      <c r="HK228" s="24">
        <f t="shared" si="445"/>
        <v>28851.771994000002</v>
      </c>
      <c r="HL228" s="24">
        <f t="shared" si="445"/>
        <v>30189.651619</v>
      </c>
      <c r="HM228" s="24">
        <f t="shared" si="445"/>
        <v>30889.290062999989</v>
      </c>
      <c r="HN228" s="24">
        <f t="shared" si="445"/>
        <v>31319.191496999993</v>
      </c>
      <c r="HO228" s="24">
        <f t="shared" si="445"/>
        <v>29704.164200000014</v>
      </c>
      <c r="HP228" s="24">
        <f t="shared" si="445"/>
        <v>31220.67651500001</v>
      </c>
      <c r="HQ228" s="24">
        <f t="shared" si="445"/>
        <v>31701.593270000001</v>
      </c>
      <c r="HR228" s="24">
        <f t="shared" si="445"/>
        <v>31018.376838999997</v>
      </c>
      <c r="HS228" s="24">
        <f t="shared" si="445"/>
        <v>32390.531604999996</v>
      </c>
      <c r="HT228" s="24">
        <f t="shared" si="445"/>
        <v>33265.947185000012</v>
      </c>
      <c r="HU228" s="24">
        <f t="shared" si="445"/>
        <v>37171.065648999982</v>
      </c>
      <c r="HV228" s="24">
        <f t="shared" si="445"/>
        <v>31280.826916999999</v>
      </c>
      <c r="HW228" s="24">
        <f t="shared" si="445"/>
        <v>54982.018225000007</v>
      </c>
      <c r="HX228" s="24">
        <f t="shared" si="445"/>
        <v>84500.143640000009</v>
      </c>
      <c r="HY228" s="24">
        <f t="shared" si="445"/>
        <v>114712.227358</v>
      </c>
      <c r="HZ228" s="24">
        <f t="shared" si="445"/>
        <v>145475.91518700001</v>
      </c>
      <c r="IA228" s="24">
        <f t="shared" si="445"/>
        <v>175276.29496200001</v>
      </c>
      <c r="IB228" s="24">
        <f t="shared" si="445"/>
        <v>204305.335425</v>
      </c>
      <c r="IC228" s="24">
        <f t="shared" si="445"/>
        <v>233610.91165299999</v>
      </c>
      <c r="ID228" s="24">
        <f t="shared" si="445"/>
        <v>264697.60169799998</v>
      </c>
      <c r="IE228" s="24">
        <f t="shared" si="445"/>
        <v>296220.670392</v>
      </c>
      <c r="IF228" s="24">
        <f t="shared" si="445"/>
        <v>329685.63070900005</v>
      </c>
      <c r="IG228" s="24">
        <f t="shared" si="445"/>
        <v>363909.91907499998</v>
      </c>
      <c r="IH228" s="24">
        <f t="shared" si="445"/>
        <v>29492.309390000002</v>
      </c>
      <c r="II228" s="24">
        <f t="shared" si="445"/>
        <v>59987.985570999997</v>
      </c>
      <c r="IJ228" s="24">
        <f t="shared" si="445"/>
        <v>89529.88927</v>
      </c>
      <c r="IK228" s="24">
        <f t="shared" si="445"/>
        <v>115091.62876700002</v>
      </c>
      <c r="IL228" s="24">
        <f t="shared" si="445"/>
        <v>139771.49935100001</v>
      </c>
      <c r="IM228" s="24">
        <f t="shared" si="445"/>
        <v>167191.82037100001</v>
      </c>
      <c r="IN228" s="24">
        <f t="shared" si="445"/>
        <v>195474.275104</v>
      </c>
      <c r="IO228" s="24">
        <f t="shared" si="445"/>
        <v>224196.72697800002</v>
      </c>
      <c r="IP228" s="24">
        <f t="shared" si="445"/>
        <v>253813.596663</v>
      </c>
      <c r="IQ228" s="24">
        <f t="shared" si="445"/>
        <v>283392.40859999997</v>
      </c>
      <c r="IR228" s="24">
        <f t="shared" si="445"/>
        <v>313822.70461200003</v>
      </c>
      <c r="IS228" s="24">
        <f t="shared" si="445"/>
        <v>348362.10078800004</v>
      </c>
      <c r="IT228" s="24">
        <f t="shared" si="445"/>
        <v>30504.179920499999</v>
      </c>
      <c r="IU228" s="24">
        <f t="shared" si="445"/>
        <v>62438.536856999999</v>
      </c>
      <c r="IV228" s="24">
        <f t="shared" si="445"/>
        <v>97183.111648010003</v>
      </c>
      <c r="IW228" s="24">
        <f t="shared" si="445"/>
        <v>129840.76198000999</v>
      </c>
      <c r="IX228" s="24">
        <f t="shared" si="445"/>
        <v>163334.23977401</v>
      </c>
      <c r="IY228" s="24">
        <f t="shared" si="445"/>
        <v>198468.28196301</v>
      </c>
      <c r="IZ228" s="24">
        <f t="shared" si="445"/>
        <v>233391.00379649</v>
      </c>
      <c r="JA228" s="24">
        <f t="shared" si="445"/>
        <v>269532</v>
      </c>
      <c r="JB228" s="24">
        <f t="shared" si="445"/>
        <v>306533.97305337997</v>
      </c>
      <c r="JC228" s="24">
        <f t="shared" si="445"/>
        <v>344842.00651648</v>
      </c>
      <c r="JD228" s="24">
        <f t="shared" si="445"/>
        <v>384270.15016627999</v>
      </c>
      <c r="JE228" s="24">
        <f t="shared" si="445"/>
        <v>425225.28094421001</v>
      </c>
      <c r="JF228" s="24">
        <f t="shared" si="445"/>
        <v>33884.942698109997</v>
      </c>
    </row>
    <row r="229" spans="1:266" ht="12.9" customHeight="1" x14ac:dyDescent="0.2">
      <c r="A229" s="32" t="s">
        <v>192</v>
      </c>
      <c r="Z229" s="33">
        <f t="shared" ref="Z229:CK229" si="446">+Z223-Z228</f>
        <v>9447</v>
      </c>
      <c r="AA229" s="33">
        <f t="shared" si="446"/>
        <v>7551</v>
      </c>
      <c r="AB229" s="33">
        <f t="shared" si="446"/>
        <v>7489</v>
      </c>
      <c r="AC229" s="33">
        <f t="shared" si="446"/>
        <v>7610</v>
      </c>
      <c r="AD229" s="33">
        <f t="shared" si="446"/>
        <v>8706</v>
      </c>
      <c r="AE229" s="33">
        <f t="shared" si="446"/>
        <v>11658</v>
      </c>
      <c r="AF229" s="33">
        <f t="shared" si="446"/>
        <v>5937</v>
      </c>
      <c r="AG229" s="33">
        <f t="shared" si="446"/>
        <v>4679</v>
      </c>
      <c r="AH229" s="33">
        <f t="shared" si="446"/>
        <v>-8072</v>
      </c>
      <c r="AI229" s="33">
        <f t="shared" si="446"/>
        <v>7606</v>
      </c>
      <c r="AJ229" s="33">
        <f t="shared" si="446"/>
        <v>8434</v>
      </c>
      <c r="AK229" s="33">
        <f t="shared" si="446"/>
        <v>4770</v>
      </c>
      <c r="AL229" s="33">
        <f t="shared" si="446"/>
        <v>5127</v>
      </c>
      <c r="AM229" s="33">
        <f t="shared" si="446"/>
        <v>4204</v>
      </c>
      <c r="AN229" s="33">
        <f t="shared" si="446"/>
        <v>6167</v>
      </c>
      <c r="AO229" s="33">
        <f t="shared" si="446"/>
        <v>3331</v>
      </c>
      <c r="AP229" s="33">
        <f t="shared" si="446"/>
        <v>2257</v>
      </c>
      <c r="AQ229" s="33">
        <f t="shared" si="446"/>
        <v>6024</v>
      </c>
      <c r="AR229" s="33">
        <f t="shared" si="446"/>
        <v>3387.6273873098653</v>
      </c>
      <c r="AS229" s="33">
        <f t="shared" si="446"/>
        <v>5576.8914878200449</v>
      </c>
      <c r="AT229" s="33">
        <f t="shared" si="446"/>
        <v>5208.3849282502233</v>
      </c>
      <c r="AU229" s="33">
        <f t="shared" si="446"/>
        <v>4978.7051737395686</v>
      </c>
      <c r="AV229" s="33">
        <f t="shared" si="446"/>
        <v>7013.7833040904079</v>
      </c>
      <c r="AW229" s="33">
        <f t="shared" si="446"/>
        <v>4989.0604702199344</v>
      </c>
      <c r="AX229" s="33">
        <f t="shared" si="446"/>
        <v>4306.9061508000032</v>
      </c>
      <c r="AY229" s="33">
        <f t="shared" si="446"/>
        <v>3918.6127070799776</v>
      </c>
      <c r="AZ229" s="33">
        <f t="shared" si="446"/>
        <v>5709.9303322600081</v>
      </c>
      <c r="BA229" s="33">
        <f t="shared" si="446"/>
        <v>4432.5549626301836</v>
      </c>
      <c r="BB229" s="33">
        <f t="shared" si="446"/>
        <v>6386.9952506999161</v>
      </c>
      <c r="BC229" s="33">
        <f t="shared" si="446"/>
        <v>7379.2176023898701</v>
      </c>
      <c r="BD229" s="33">
        <f t="shared" si="446"/>
        <v>7108.8246917901433</v>
      </c>
      <c r="BE229" s="33">
        <f t="shared" si="446"/>
        <v>6417.4438390999039</v>
      </c>
      <c r="BF229" s="33">
        <f t="shared" si="446"/>
        <v>7010.2762956001061</v>
      </c>
      <c r="BG229" s="33">
        <f t="shared" si="446"/>
        <v>7443.2039359598912</v>
      </c>
      <c r="BH229" s="33">
        <f t="shared" si="446"/>
        <v>9064.5975731900398</v>
      </c>
      <c r="BI229" s="33">
        <f t="shared" si="446"/>
        <v>8652.4366584999552</v>
      </c>
      <c r="BJ229" s="33">
        <f t="shared" si="446"/>
        <v>7830.5821608499973</v>
      </c>
      <c r="BK229" s="33">
        <f t="shared" si="446"/>
        <v>7663.463481800005</v>
      </c>
      <c r="BL229" s="33">
        <f t="shared" si="446"/>
        <v>10259.841360250004</v>
      </c>
      <c r="BM229" s="33">
        <f t="shared" si="446"/>
        <v>6897.317263949979</v>
      </c>
      <c r="BN229" s="33">
        <f t="shared" si="446"/>
        <v>7918.4097209300271</v>
      </c>
      <c r="BO229" s="33">
        <f t="shared" si="446"/>
        <v>7496.210862579992</v>
      </c>
      <c r="BP229" s="33">
        <f t="shared" si="446"/>
        <v>7424.6270931599993</v>
      </c>
      <c r="BQ229" s="33">
        <f t="shared" si="446"/>
        <v>8565.8317170198679</v>
      </c>
      <c r="BR229" s="33">
        <f t="shared" si="446"/>
        <v>9533.2578098500453</v>
      </c>
      <c r="BS229" s="33">
        <f t="shared" si="446"/>
        <v>10492.570814770106</v>
      </c>
      <c r="BT229" s="33">
        <f t="shared" si="446"/>
        <v>10055.94631083998</v>
      </c>
      <c r="BU229" s="33">
        <f t="shared" si="446"/>
        <v>8636.6610533998719</v>
      </c>
      <c r="BV229" s="33">
        <f t="shared" si="446"/>
        <v>11449.644547080003</v>
      </c>
      <c r="BW229" s="33">
        <f t="shared" si="446"/>
        <v>9006.2812973400032</v>
      </c>
      <c r="BX229" s="33">
        <f t="shared" si="446"/>
        <v>11840.137188879986</v>
      </c>
      <c r="BY229" s="33">
        <f t="shared" si="446"/>
        <v>9749.9736942900126</v>
      </c>
      <c r="BZ229" s="33">
        <f t="shared" si="446"/>
        <v>11693.697828119988</v>
      </c>
      <c r="CA229" s="33">
        <f t="shared" si="446"/>
        <v>11792.563864600128</v>
      </c>
      <c r="CB229" s="33">
        <f t="shared" si="446"/>
        <v>11387.648124079904</v>
      </c>
      <c r="CC229" s="33">
        <f t="shared" si="446"/>
        <v>10242.296826869999</v>
      </c>
      <c r="CD229" s="33">
        <f t="shared" si="446"/>
        <v>12016.148987170003</v>
      </c>
      <c r="CE229" s="33">
        <f t="shared" si="446"/>
        <v>13367.674649179964</v>
      </c>
      <c r="CF229" s="33">
        <f t="shared" si="446"/>
        <v>12703.951852750084</v>
      </c>
      <c r="CG229" s="33">
        <f t="shared" si="446"/>
        <v>11502.219769009884</v>
      </c>
      <c r="CH229" s="33">
        <f t="shared" si="446"/>
        <v>14584.212429770003</v>
      </c>
      <c r="CI229" s="33">
        <f t="shared" si="446"/>
        <v>10949.983350389968</v>
      </c>
      <c r="CJ229" s="33">
        <f t="shared" si="446"/>
        <v>14290.505402920026</v>
      </c>
      <c r="CK229" s="33">
        <f t="shared" si="446"/>
        <v>13308.882863609986</v>
      </c>
      <c r="CL229" s="33">
        <f t="shared" ref="CL229:EW229" si="447">+CL223-CL228</f>
        <v>12590.782606900051</v>
      </c>
      <c r="CM229" s="33">
        <f t="shared" si="447"/>
        <v>12394.177146539932</v>
      </c>
      <c r="CN229" s="33">
        <f t="shared" si="447"/>
        <v>13294.638200950045</v>
      </c>
      <c r="CO229" s="33">
        <f t="shared" si="447"/>
        <v>12986.381300929996</v>
      </c>
      <c r="CP229" s="33">
        <f t="shared" si="447"/>
        <v>15942.921471789981</v>
      </c>
      <c r="CQ229" s="33">
        <f t="shared" si="447"/>
        <v>14105.717964279938</v>
      </c>
      <c r="CR229" s="33">
        <f t="shared" si="447"/>
        <v>13677.608683220064</v>
      </c>
      <c r="CS229" s="33">
        <f t="shared" si="447"/>
        <v>15358.86181104002</v>
      </c>
      <c r="CT229" s="33">
        <f t="shared" si="447"/>
        <v>10821.407590980001</v>
      </c>
      <c r="CU229" s="33">
        <f t="shared" si="447"/>
        <v>12499.65814247002</v>
      </c>
      <c r="CV229" s="33">
        <f t="shared" si="447"/>
        <v>12274.194971279969</v>
      </c>
      <c r="CW229" s="33">
        <f t="shared" si="447"/>
        <v>14029.649022660022</v>
      </c>
      <c r="CX229" s="33">
        <f t="shared" si="447"/>
        <v>12467.170984309938</v>
      </c>
      <c r="CY229" s="33">
        <f t="shared" si="447"/>
        <v>13429.850297900062</v>
      </c>
      <c r="CZ229" s="33">
        <f t="shared" si="447"/>
        <v>15594.92285245988</v>
      </c>
      <c r="DA229" s="33">
        <f t="shared" si="447"/>
        <v>14021.156522749974</v>
      </c>
      <c r="DB229" s="33">
        <f t="shared" si="447"/>
        <v>15749.781246750146</v>
      </c>
      <c r="DC229" s="33">
        <f t="shared" si="447"/>
        <v>19234.077946469981</v>
      </c>
      <c r="DD229" s="33">
        <f t="shared" si="447"/>
        <v>16228.614295569831</v>
      </c>
      <c r="DE229" s="33">
        <f t="shared" si="447"/>
        <v>6047.8332904499093</v>
      </c>
      <c r="DF229" s="33">
        <f t="shared" si="447"/>
        <v>11357.314502129993</v>
      </c>
      <c r="DG229" s="33">
        <f t="shared" si="447"/>
        <v>7244.219409399986</v>
      </c>
      <c r="DH229" s="33">
        <f t="shared" si="447"/>
        <v>16063.212624079999</v>
      </c>
      <c r="DI229" s="33">
        <f t="shared" si="447"/>
        <v>11730.201632560002</v>
      </c>
      <c r="DJ229" s="33">
        <f t="shared" si="447"/>
        <v>11324.198446910086</v>
      </c>
      <c r="DK229" s="33">
        <f t="shared" si="447"/>
        <v>10387.269306429902</v>
      </c>
      <c r="DL229" s="33">
        <f t="shared" si="447"/>
        <v>11931.787108470115</v>
      </c>
      <c r="DM229" s="33">
        <f t="shared" si="447"/>
        <v>10575.908553809932</v>
      </c>
      <c r="DN229" s="33">
        <f t="shared" si="447"/>
        <v>11926.105637339999</v>
      </c>
      <c r="DO229" s="33">
        <f t="shared" si="447"/>
        <v>12266.432270520047</v>
      </c>
      <c r="DP229" s="33">
        <f t="shared" si="447"/>
        <v>11131.856020609954</v>
      </c>
      <c r="DQ229" s="33">
        <f t="shared" si="447"/>
        <v>11696.354992659843</v>
      </c>
      <c r="DR229" s="33">
        <f t="shared" si="447"/>
        <v>12795.33618201999</v>
      </c>
      <c r="DS229" s="33">
        <f t="shared" si="447"/>
        <v>12012.041639959996</v>
      </c>
      <c r="DT229" s="33">
        <f t="shared" si="447"/>
        <v>15945.191102480043</v>
      </c>
      <c r="DU229" s="33">
        <f t="shared" si="447"/>
        <v>12188.072577569983</v>
      </c>
      <c r="DV229" s="33">
        <f t="shared" si="447"/>
        <v>11130.688480570025</v>
      </c>
      <c r="DW229" s="33">
        <f t="shared" si="447"/>
        <v>10944.347563229854</v>
      </c>
      <c r="DX229" s="33">
        <f t="shared" si="447"/>
        <v>11431.604931560221</v>
      </c>
      <c r="DY229" s="33">
        <f t="shared" si="447"/>
        <v>11113.93018067993</v>
      </c>
      <c r="DZ229" s="33">
        <f t="shared" si="447"/>
        <v>12571.512051279959</v>
      </c>
      <c r="EA229" s="33">
        <f t="shared" si="447"/>
        <v>12098.303166690042</v>
      </c>
      <c r="EB229" s="33">
        <f t="shared" si="447"/>
        <v>14144.994016300239</v>
      </c>
      <c r="EC229" s="33">
        <f t="shared" si="447"/>
        <v>-15812.780936870175</v>
      </c>
      <c r="ED229" s="33">
        <f t="shared" si="447"/>
        <v>11885.956731809994</v>
      </c>
      <c r="EE229" s="33">
        <f t="shared" si="447"/>
        <v>10439.059480109991</v>
      </c>
      <c r="EF229" s="33">
        <f t="shared" si="447"/>
        <v>14196.819722710046</v>
      </c>
      <c r="EG229" s="33">
        <f t="shared" si="447"/>
        <v>14555.94109571998</v>
      </c>
      <c r="EH229" s="33">
        <f t="shared" si="447"/>
        <v>12692.125633880078</v>
      </c>
      <c r="EI229" s="33">
        <f t="shared" si="447"/>
        <v>12301.025502069999</v>
      </c>
      <c r="EJ229" s="33">
        <f t="shared" si="447"/>
        <v>10990.441082949845</v>
      </c>
      <c r="EK229" s="33">
        <f t="shared" si="447"/>
        <v>14846.861622709992</v>
      </c>
      <c r="EL229" s="33">
        <f t="shared" si="447"/>
        <v>13127.212484730022</v>
      </c>
      <c r="EM229" s="33">
        <f t="shared" si="447"/>
        <v>14648.365786210423</v>
      </c>
      <c r="EN229" s="33">
        <f t="shared" si="447"/>
        <v>13163.380287649597</v>
      </c>
      <c r="EO229" s="33">
        <f t="shared" si="447"/>
        <v>16062.254214180091</v>
      </c>
      <c r="EP229" s="33">
        <f t="shared" si="447"/>
        <v>12722.220499900017</v>
      </c>
      <c r="EQ229" s="33">
        <f t="shared" si="447"/>
        <v>9484.8357164999106</v>
      </c>
      <c r="ER229" s="33">
        <f t="shared" si="447"/>
        <v>13247.577241809977</v>
      </c>
      <c r="ES229" s="33">
        <f t="shared" si="447"/>
        <v>12224.437092220189</v>
      </c>
      <c r="ET229" s="33">
        <f t="shared" si="447"/>
        <v>12205.749110809971</v>
      </c>
      <c r="EU229" s="33">
        <f t="shared" si="447"/>
        <v>11544.763357969856</v>
      </c>
      <c r="EV229" s="33">
        <f t="shared" si="447"/>
        <v>15550.174799480221</v>
      </c>
      <c r="EW229" s="33">
        <f t="shared" si="447"/>
        <v>9765.2292045298454</v>
      </c>
      <c r="EX229" s="33">
        <f t="shared" ref="EX229:HI229" si="448">+EX223-EX228</f>
        <v>12300.800539999975</v>
      </c>
      <c r="EY229" s="33">
        <f t="shared" si="448"/>
        <v>12980.058060680043</v>
      </c>
      <c r="EZ229" s="33">
        <f t="shared" si="448"/>
        <v>12472.277995669774</v>
      </c>
      <c r="FA229" s="33">
        <f t="shared" si="448"/>
        <v>13282.200034140158</v>
      </c>
      <c r="FB229" s="33">
        <f t="shared" si="448"/>
        <v>13382.076852119986</v>
      </c>
      <c r="FC229" s="33">
        <f t="shared" si="448"/>
        <v>11353.39889675998</v>
      </c>
      <c r="FD229" s="33">
        <f t="shared" si="448"/>
        <v>14473.968271610011</v>
      </c>
      <c r="FE229" s="33">
        <f t="shared" si="448"/>
        <v>19235.435720780195</v>
      </c>
      <c r="FF229" s="33">
        <f t="shared" si="448"/>
        <v>16284.979106339866</v>
      </c>
      <c r="FG229" s="33">
        <f t="shared" si="448"/>
        <v>15000.072944999978</v>
      </c>
      <c r="FH229" s="33">
        <f t="shared" si="448"/>
        <v>14229.111909709802</v>
      </c>
      <c r="FI229" s="33">
        <f t="shared" si="448"/>
        <v>14733.818717080132</v>
      </c>
      <c r="FJ229" s="33">
        <f t="shared" si="448"/>
        <v>17694.264764280175</v>
      </c>
      <c r="FK229" s="33">
        <f t="shared" si="448"/>
        <v>17123.918750269673</v>
      </c>
      <c r="FL229" s="33">
        <f t="shared" si="448"/>
        <v>20425.505903120436</v>
      </c>
      <c r="FM229" s="33">
        <f t="shared" si="448"/>
        <v>20075.506328590047</v>
      </c>
      <c r="FN229" s="33">
        <f t="shared" si="448"/>
        <v>15355.943309459995</v>
      </c>
      <c r="FO229" s="33">
        <f t="shared" si="448"/>
        <v>16473.166243549873</v>
      </c>
      <c r="FP229" s="33">
        <f t="shared" si="448"/>
        <v>18716.678484030024</v>
      </c>
      <c r="FQ229" s="33">
        <f t="shared" si="448"/>
        <v>23567.77823430991</v>
      </c>
      <c r="FR229" s="33">
        <f t="shared" si="448"/>
        <v>16008.681229950271</v>
      </c>
      <c r="FS229" s="33">
        <f t="shared" si="448"/>
        <v>19662.189100579948</v>
      </c>
      <c r="FT229" s="33">
        <f t="shared" si="448"/>
        <v>19948.251517540084</v>
      </c>
      <c r="FU229" s="33">
        <f t="shared" si="448"/>
        <v>20776.917620770211</v>
      </c>
      <c r="FV229" s="33">
        <f t="shared" si="448"/>
        <v>23609.595063090164</v>
      </c>
      <c r="FW229" s="33">
        <f t="shared" si="448"/>
        <v>24918.173737279016</v>
      </c>
      <c r="FX229" s="33">
        <f t="shared" si="448"/>
        <v>21963.418114860309</v>
      </c>
      <c r="FY229" s="33">
        <f t="shared" si="448"/>
        <v>24125.657393499787</v>
      </c>
      <c r="FZ229" s="33">
        <f t="shared" si="448"/>
        <v>21643.453782950004</v>
      </c>
      <c r="GA229" s="33">
        <f t="shared" si="448"/>
        <v>10608.318541480068</v>
      </c>
      <c r="GB229" s="33">
        <f t="shared" si="448"/>
        <v>22113.067916650121</v>
      </c>
      <c r="GC229" s="33">
        <f t="shared" si="448"/>
        <v>21869.618342529699</v>
      </c>
      <c r="GD229" s="33">
        <f t="shared" si="448"/>
        <v>19181.956119460287</v>
      </c>
      <c r="GE229" s="33">
        <f t="shared" si="448"/>
        <v>17926.313118338454</v>
      </c>
      <c r="GF229" s="33">
        <f t="shared" si="448"/>
        <v>19908.180366131815</v>
      </c>
      <c r="GG229" s="33">
        <f t="shared" si="448"/>
        <v>22306.557523510317</v>
      </c>
      <c r="GH229" s="33">
        <f t="shared" si="448"/>
        <v>22241.096659720388</v>
      </c>
      <c r="GI229" s="33">
        <f t="shared" si="448"/>
        <v>19280.898568560111</v>
      </c>
      <c r="GJ229" s="33">
        <f t="shared" si="448"/>
        <v>23743.777182376838</v>
      </c>
      <c r="GK229" s="33">
        <f t="shared" si="448"/>
        <v>20167.011331832546</v>
      </c>
      <c r="GL229" s="33">
        <f t="shared" si="448"/>
        <v>10749.579534420096</v>
      </c>
      <c r="GM229" s="33">
        <f t="shared" si="448"/>
        <v>22754.145591180204</v>
      </c>
      <c r="GN229" s="33">
        <f t="shared" si="448"/>
        <v>33303.569370089637</v>
      </c>
      <c r="GO229" s="33">
        <f t="shared" si="448"/>
        <v>23816.882739810528</v>
      </c>
      <c r="GP229" s="33">
        <f t="shared" si="448"/>
        <v>22110.558795529716</v>
      </c>
      <c r="GQ229" s="33">
        <f t="shared" si="448"/>
        <v>21766.190406847905</v>
      </c>
      <c r="GR229" s="33">
        <f t="shared" si="448"/>
        <v>30115.907011322259</v>
      </c>
      <c r="GS229" s="33">
        <f t="shared" si="448"/>
        <v>22471.741391239037</v>
      </c>
      <c r="GT229" s="33">
        <f t="shared" si="448"/>
        <v>26200.748272100558</v>
      </c>
      <c r="GU229" s="33">
        <f t="shared" si="448"/>
        <v>21730.710800170258</v>
      </c>
      <c r="GV229" s="33">
        <f t="shared" si="448"/>
        <v>24061.854292190157</v>
      </c>
      <c r="GW229" s="33">
        <f t="shared" si="448"/>
        <v>12292.19751533799</v>
      </c>
      <c r="GX229" s="33">
        <f t="shared" si="448"/>
        <v>20361.915944490003</v>
      </c>
      <c r="GY229" s="33">
        <f t="shared" si="448"/>
        <v>16430.283805489998</v>
      </c>
      <c r="GZ229" s="33">
        <f t="shared" si="448"/>
        <v>30073.942154179957</v>
      </c>
      <c r="HA229" s="33">
        <f t="shared" si="448"/>
        <v>25913.615550699949</v>
      </c>
      <c r="HB229" s="33">
        <f t="shared" si="448"/>
        <v>25873.219806860165</v>
      </c>
      <c r="HC229" s="33">
        <f t="shared" si="448"/>
        <v>28679.326688329784</v>
      </c>
      <c r="HD229" s="33">
        <f t="shared" si="448"/>
        <v>24525.278076999981</v>
      </c>
      <c r="HE229" s="33">
        <f t="shared" si="448"/>
        <v>25342.091152770452</v>
      </c>
      <c r="HF229" s="33">
        <f t="shared" si="448"/>
        <v>26252.146897309787</v>
      </c>
      <c r="HG229" s="33">
        <f t="shared" si="448"/>
        <v>24693.808202349901</v>
      </c>
      <c r="HH229" s="33">
        <f t="shared" si="448"/>
        <v>21474.387803330053</v>
      </c>
      <c r="HI229" s="33">
        <f t="shared" si="448"/>
        <v>29504.900478230164</v>
      </c>
      <c r="HJ229" s="33">
        <f t="shared" ref="HJ229:JU229" si="449">+HJ223-HJ228</f>
        <v>24185.817872250016</v>
      </c>
      <c r="HK229" s="33">
        <f t="shared" si="449"/>
        <v>20122.958164699943</v>
      </c>
      <c r="HL229" s="33">
        <f t="shared" si="449"/>
        <v>28465.859198280024</v>
      </c>
      <c r="HM229" s="33">
        <f t="shared" si="449"/>
        <v>31476.570635140033</v>
      </c>
      <c r="HN229" s="33">
        <f t="shared" si="449"/>
        <v>38115.602221810026</v>
      </c>
      <c r="HO229" s="33">
        <f t="shared" si="449"/>
        <v>27863.983765170065</v>
      </c>
      <c r="HP229" s="33">
        <f t="shared" si="449"/>
        <v>27076.338902549836</v>
      </c>
      <c r="HQ229" s="33">
        <f t="shared" si="449"/>
        <v>29022.139275680031</v>
      </c>
      <c r="HR229" s="33">
        <f t="shared" si="449"/>
        <v>27919.879508360005</v>
      </c>
      <c r="HS229" s="33">
        <f t="shared" si="449"/>
        <v>31085.506811960106</v>
      </c>
      <c r="HT229" s="33">
        <f t="shared" si="449"/>
        <v>27599.603443149943</v>
      </c>
      <c r="HU229" s="33">
        <f t="shared" si="449"/>
        <v>28812.970613809506</v>
      </c>
      <c r="HV229" s="33">
        <f t="shared" si="449"/>
        <v>32273.746151799991</v>
      </c>
      <c r="HW229" s="33">
        <f t="shared" si="449"/>
        <v>49732.26731546002</v>
      </c>
      <c r="HX229" s="33">
        <f t="shared" si="449"/>
        <v>87751.61956541003</v>
      </c>
      <c r="HY229" s="33">
        <f t="shared" si="449"/>
        <v>114624.40576656</v>
      </c>
      <c r="HZ229" s="33">
        <f t="shared" si="449"/>
        <v>145235.79485907004</v>
      </c>
      <c r="IA229" s="33">
        <f t="shared" si="449"/>
        <v>168492.17055913995</v>
      </c>
      <c r="IB229" s="33">
        <f t="shared" si="449"/>
        <v>194138.98263340001</v>
      </c>
      <c r="IC229" s="33">
        <f t="shared" si="449"/>
        <v>219118.6140071798</v>
      </c>
      <c r="ID229" s="33">
        <f t="shared" si="449"/>
        <v>242858.72214446019</v>
      </c>
      <c r="IE229" s="33">
        <f t="shared" si="449"/>
        <v>271491.51476867998</v>
      </c>
      <c r="IF229" s="33">
        <f t="shared" si="449"/>
        <v>292783.49721373001</v>
      </c>
      <c r="IG229" s="33">
        <f t="shared" si="449"/>
        <v>322070.29107959999</v>
      </c>
      <c r="IH229" s="33">
        <f t="shared" si="449"/>
        <v>27252.603731329997</v>
      </c>
      <c r="II229" s="33">
        <f t="shared" si="449"/>
        <v>57091.194334060041</v>
      </c>
      <c r="IJ229" s="33">
        <f t="shared" si="449"/>
        <v>88916.189002040061</v>
      </c>
      <c r="IK229" s="33">
        <f t="shared" si="449"/>
        <v>103148.57067005997</v>
      </c>
      <c r="IL229" s="33">
        <f t="shared" si="449"/>
        <v>121599.4514061301</v>
      </c>
      <c r="IM229" s="33">
        <f t="shared" si="449"/>
        <v>142112.69660780006</v>
      </c>
      <c r="IN229" s="33">
        <f t="shared" si="449"/>
        <v>166399.48772076971</v>
      </c>
      <c r="IO229" s="33">
        <f t="shared" si="449"/>
        <v>187507.86596710014</v>
      </c>
      <c r="IP229" s="33">
        <f t="shared" si="449"/>
        <v>208585.71403568989</v>
      </c>
      <c r="IQ229" s="33">
        <f t="shared" si="449"/>
        <v>230388.09679975989</v>
      </c>
      <c r="IR229" s="33">
        <f t="shared" si="449"/>
        <v>251903.0035594498</v>
      </c>
      <c r="IS229" s="33">
        <f t="shared" si="449"/>
        <v>273976.50609013985</v>
      </c>
      <c r="IT229" s="33">
        <f t="shared" si="449"/>
        <v>20820.046351619967</v>
      </c>
      <c r="IU229" s="33">
        <f t="shared" si="449"/>
        <v>42140.176168040052</v>
      </c>
      <c r="IV229" s="33">
        <f t="shared" si="449"/>
        <v>76907.624881350057</v>
      </c>
      <c r="IW229" s="33">
        <f t="shared" si="449"/>
        <v>106682.91966345007</v>
      </c>
      <c r="IX229" s="33">
        <f t="shared" si="449"/>
        <v>140712.80151287015</v>
      </c>
      <c r="IY229" s="33">
        <f t="shared" si="449"/>
        <v>174644.63331904993</v>
      </c>
      <c r="IZ229" s="33">
        <f t="shared" si="449"/>
        <v>213910.67525441051</v>
      </c>
      <c r="JA229" s="33">
        <f t="shared" si="449"/>
        <v>245740</v>
      </c>
      <c r="JB229" s="33">
        <f t="shared" si="449"/>
        <v>273539.2657747601</v>
      </c>
      <c r="JC229" s="33">
        <f t="shared" si="449"/>
        <v>303251.87919275986</v>
      </c>
      <c r="JD229" s="33">
        <f t="shared" si="449"/>
        <v>333970.28819003014</v>
      </c>
      <c r="JE229" s="33">
        <f t="shared" si="449"/>
        <v>372398.61735805031</v>
      </c>
      <c r="JF229" s="33">
        <f t="shared" si="449"/>
        <v>25111.036275049955</v>
      </c>
    </row>
    <row r="230" spans="1:266" ht="12.9" customHeight="1" x14ac:dyDescent="0.2">
      <c r="A230" s="22" t="s">
        <v>214</v>
      </c>
      <c r="Z230" s="74">
        <f>+Z196</f>
        <v>84</v>
      </c>
      <c r="AA230" s="1">
        <f t="shared" ref="AA230:AK230" si="450">+AA196-Z196</f>
        <v>-24</v>
      </c>
      <c r="AB230" s="1">
        <f t="shared" si="450"/>
        <v>123</v>
      </c>
      <c r="AC230" s="1">
        <f t="shared" si="450"/>
        <v>553</v>
      </c>
      <c r="AD230" s="1">
        <f t="shared" si="450"/>
        <v>-162</v>
      </c>
      <c r="AE230" s="1">
        <f t="shared" si="450"/>
        <v>497</v>
      </c>
      <c r="AF230" s="1">
        <f t="shared" si="450"/>
        <v>17</v>
      </c>
      <c r="AG230" s="1">
        <f t="shared" si="450"/>
        <v>716</v>
      </c>
      <c r="AH230" s="1">
        <f t="shared" si="450"/>
        <v>444</v>
      </c>
      <c r="AI230" s="1">
        <f t="shared" si="450"/>
        <v>71</v>
      </c>
      <c r="AJ230" s="1">
        <f t="shared" si="450"/>
        <v>-487</v>
      </c>
      <c r="AK230" s="1">
        <f t="shared" si="450"/>
        <v>1242</v>
      </c>
      <c r="AL230" s="74">
        <f>+AL196</f>
        <v>187</v>
      </c>
      <c r="AM230" s="1">
        <f t="shared" ref="AM230:AW230" si="451">+AM196-AL196</f>
        <v>-19</v>
      </c>
      <c r="AN230" s="1">
        <f t="shared" si="451"/>
        <v>954</v>
      </c>
      <c r="AO230" s="1">
        <f t="shared" si="451"/>
        <v>282</v>
      </c>
      <c r="AP230" s="1">
        <f t="shared" si="451"/>
        <v>256</v>
      </c>
      <c r="AQ230" s="1">
        <f t="shared" si="451"/>
        <v>-3916</v>
      </c>
      <c r="AR230" s="1">
        <f t="shared" si="451"/>
        <v>148.98403179999877</v>
      </c>
      <c r="AS230" s="1">
        <f t="shared" si="451"/>
        <v>191.26147300000025</v>
      </c>
      <c r="AT230" s="1">
        <f t="shared" si="451"/>
        <v>562.24158700000089</v>
      </c>
      <c r="AU230" s="1">
        <f t="shared" si="451"/>
        <v>68.565337</v>
      </c>
      <c r="AV230" s="1">
        <f t="shared" si="451"/>
        <v>315.58757400000013</v>
      </c>
      <c r="AW230" s="1">
        <f t="shared" si="451"/>
        <v>-266.44911279999997</v>
      </c>
      <c r="AX230" s="74">
        <f>+AX196</f>
        <v>130.038026</v>
      </c>
      <c r="AY230" s="1">
        <f t="shared" ref="AY230:BI230" si="452">+AY196-AX196</f>
        <v>-424.11204700000002</v>
      </c>
      <c r="AZ230" s="1">
        <f t="shared" si="452"/>
        <v>690.9725494999999</v>
      </c>
      <c r="BA230" s="1">
        <f t="shared" si="452"/>
        <v>689.79499550000014</v>
      </c>
      <c r="BB230" s="1">
        <f t="shared" si="452"/>
        <v>-616.25756999999976</v>
      </c>
      <c r="BC230" s="1">
        <f t="shared" si="452"/>
        <v>12.037399999999764</v>
      </c>
      <c r="BD230" s="1">
        <f t="shared" si="452"/>
        <v>-48.402890999999897</v>
      </c>
      <c r="BE230" s="1">
        <f t="shared" si="452"/>
        <v>-30.80791500000015</v>
      </c>
      <c r="BF230" s="1">
        <f t="shared" si="452"/>
        <v>1662.080103</v>
      </c>
      <c r="BG230" s="1">
        <f t="shared" si="452"/>
        <v>-1287.5393629999999</v>
      </c>
      <c r="BH230" s="1">
        <f t="shared" si="452"/>
        <v>-1650.5375170000002</v>
      </c>
      <c r="BI230" s="1">
        <f t="shared" si="452"/>
        <v>420.73422899999991</v>
      </c>
      <c r="BJ230" s="74">
        <f>+BJ196</f>
        <v>-11.369648</v>
      </c>
      <c r="BK230" s="1">
        <f t="shared" ref="BK230:BU230" si="453">+BK196-BJ196</f>
        <v>-18.460526000000009</v>
      </c>
      <c r="BL230" s="1">
        <f t="shared" si="453"/>
        <v>-200.34453199999999</v>
      </c>
      <c r="BM230" s="1">
        <f t="shared" si="453"/>
        <v>46.327464000000077</v>
      </c>
      <c r="BN230" s="1">
        <f t="shared" si="453"/>
        <v>30.88568880999992</v>
      </c>
      <c r="BO230" s="1">
        <f t="shared" si="453"/>
        <v>-169.96288436000012</v>
      </c>
      <c r="BP230" s="1">
        <f t="shared" si="453"/>
        <v>115.74240600000022</v>
      </c>
      <c r="BQ230" s="1">
        <f t="shared" si="453"/>
        <v>-519.45781919000024</v>
      </c>
      <c r="BR230" s="1">
        <f t="shared" si="453"/>
        <v>-65.610941999999909</v>
      </c>
      <c r="BS230" s="1">
        <f t="shared" si="453"/>
        <v>-116.75960099999998</v>
      </c>
      <c r="BT230" s="1">
        <f t="shared" si="453"/>
        <v>-354.58798300000001</v>
      </c>
      <c r="BU230" s="1">
        <f t="shared" si="453"/>
        <v>202.49793100000011</v>
      </c>
      <c r="BV230" s="74">
        <f>+BV196</f>
        <v>157.90967000000001</v>
      </c>
      <c r="BW230" s="1">
        <f t="shared" ref="BW230:CG230" si="454">+BW196-BV196</f>
        <v>-169.94691100000003</v>
      </c>
      <c r="BX230" s="1">
        <f t="shared" si="454"/>
        <v>93.580033000000014</v>
      </c>
      <c r="BY230" s="1">
        <f t="shared" si="454"/>
        <v>758.41636400000004</v>
      </c>
      <c r="BZ230" s="1">
        <f t="shared" si="454"/>
        <v>-4.0651869999998098</v>
      </c>
      <c r="CA230" s="1">
        <f t="shared" si="454"/>
        <v>322.26727799999981</v>
      </c>
      <c r="CB230" s="1">
        <f t="shared" si="454"/>
        <v>50.211385999999948</v>
      </c>
      <c r="CC230" s="1">
        <f t="shared" si="454"/>
        <v>148.74494100000015</v>
      </c>
      <c r="CD230" s="1">
        <f t="shared" si="454"/>
        <v>-103.49820600000021</v>
      </c>
      <c r="CE230" s="1">
        <f t="shared" si="454"/>
        <v>-312.01613599999996</v>
      </c>
      <c r="CF230" s="1">
        <f t="shared" si="454"/>
        <v>-191.89010900000005</v>
      </c>
      <c r="CG230" s="1">
        <f t="shared" si="454"/>
        <v>-195.37418099999991</v>
      </c>
      <c r="CH230" s="74">
        <f>+CH196</f>
        <v>-240.4477250000001</v>
      </c>
      <c r="CI230" s="1">
        <f t="shared" ref="CI230:CS230" si="455">+CI196-CH196</f>
        <v>-287.71664599999986</v>
      </c>
      <c r="CJ230" s="1">
        <f t="shared" si="455"/>
        <v>-120.38096199999995</v>
      </c>
      <c r="CK230" s="1">
        <f t="shared" si="455"/>
        <v>934.69780999999989</v>
      </c>
      <c r="CL230" s="1">
        <f t="shared" si="455"/>
        <v>365.84752300000008</v>
      </c>
      <c r="CM230" s="1">
        <f t="shared" si="455"/>
        <v>96.907850589999839</v>
      </c>
      <c r="CN230" s="1">
        <f t="shared" si="455"/>
        <v>233.26748100000009</v>
      </c>
      <c r="CO230" s="1">
        <f t="shared" si="455"/>
        <v>-36.247985000000199</v>
      </c>
      <c r="CP230" s="1">
        <f t="shared" si="455"/>
        <v>192.42860400000029</v>
      </c>
      <c r="CQ230" s="1">
        <f t="shared" si="455"/>
        <v>62.808127999999897</v>
      </c>
      <c r="CR230" s="1">
        <f t="shared" si="455"/>
        <v>183.33179000000018</v>
      </c>
      <c r="CS230" s="1">
        <f t="shared" si="455"/>
        <v>230.55343271999982</v>
      </c>
      <c r="CT230" s="1">
        <f>+CT196</f>
        <v>231.61808500000009</v>
      </c>
      <c r="CU230" s="1">
        <f t="shared" ref="CU230:DE230" si="456">+CU196-CT196</f>
        <v>7.1266229999999098</v>
      </c>
      <c r="CV230" s="1">
        <f t="shared" si="456"/>
        <v>-14.183481999999998</v>
      </c>
      <c r="CW230" s="1">
        <f t="shared" si="456"/>
        <v>1975.4537769999999</v>
      </c>
      <c r="CX230" s="1">
        <f t="shared" si="456"/>
        <v>1973.0722329999994</v>
      </c>
      <c r="CY230" s="1">
        <f t="shared" si="456"/>
        <v>520.80260599999929</v>
      </c>
      <c r="CZ230" s="1">
        <f t="shared" si="456"/>
        <v>236.68241194000075</v>
      </c>
      <c r="DA230" s="1">
        <f t="shared" si="456"/>
        <v>537.90926200000013</v>
      </c>
      <c r="DB230" s="1">
        <f t="shared" si="456"/>
        <v>227.29259100000127</v>
      </c>
      <c r="DC230" s="1">
        <f t="shared" si="456"/>
        <v>-164.80922800000099</v>
      </c>
      <c r="DD230" s="1">
        <f t="shared" si="456"/>
        <v>734.21050200000082</v>
      </c>
      <c r="DE230" s="1">
        <f t="shared" si="456"/>
        <v>-172.62739000000147</v>
      </c>
      <c r="DF230" s="1">
        <f>+DF196</f>
        <v>323.78914902999998</v>
      </c>
      <c r="DG230" s="1">
        <f t="shared" ref="DG230:DQ230" si="457">+DG196-DF196</f>
        <v>313.81896299999994</v>
      </c>
      <c r="DH230" s="1">
        <f t="shared" si="457"/>
        <v>1372.1713489900003</v>
      </c>
      <c r="DI230" s="1">
        <f t="shared" si="457"/>
        <v>-587.75480500000003</v>
      </c>
      <c r="DJ230" s="1">
        <f t="shared" si="457"/>
        <v>2196.4511890000003</v>
      </c>
      <c r="DK230" s="1">
        <f t="shared" si="457"/>
        <v>-323.92696500000011</v>
      </c>
      <c r="DL230" s="1">
        <f t="shared" si="457"/>
        <v>539.21339838999893</v>
      </c>
      <c r="DM230" s="1">
        <f t="shared" si="457"/>
        <v>131.53974430000108</v>
      </c>
      <c r="DN230" s="1">
        <f t="shared" si="457"/>
        <v>-567.18119550000029</v>
      </c>
      <c r="DO230" s="1">
        <f t="shared" si="457"/>
        <v>24.317397000000256</v>
      </c>
      <c r="DP230" s="1">
        <f t="shared" si="457"/>
        <v>-241.05247550000013</v>
      </c>
      <c r="DQ230" s="1">
        <f t="shared" si="457"/>
        <v>1334.1894740000021</v>
      </c>
      <c r="DR230" s="1">
        <f>+DR196</f>
        <v>-82.265662000000006</v>
      </c>
      <c r="DS230" s="1">
        <f t="shared" ref="DS230:EC230" si="458">+DS196-DR196</f>
        <v>-23.484916699999999</v>
      </c>
      <c r="DT230" s="1">
        <f t="shared" si="458"/>
        <v>272.35893129999999</v>
      </c>
      <c r="DU230" s="1">
        <f t="shared" si="458"/>
        <v>589.74248839999996</v>
      </c>
      <c r="DV230" s="1">
        <f t="shared" si="458"/>
        <v>1926.47747871</v>
      </c>
      <c r="DW230" s="1">
        <f t="shared" si="458"/>
        <v>920.41121182999905</v>
      </c>
      <c r="DX230" s="1">
        <f t="shared" si="458"/>
        <v>367.67895429999999</v>
      </c>
      <c r="DY230" s="1">
        <f t="shared" si="458"/>
        <v>106.81607072000088</v>
      </c>
      <c r="DZ230" s="1">
        <f t="shared" si="458"/>
        <v>105.62641299999996</v>
      </c>
      <c r="EA230" s="1">
        <f t="shared" si="458"/>
        <v>-72.019143400000758</v>
      </c>
      <c r="EB230" s="1">
        <f t="shared" si="458"/>
        <v>254.00583315000131</v>
      </c>
      <c r="EC230" s="1">
        <f t="shared" si="458"/>
        <v>-1244.9198106000003</v>
      </c>
      <c r="ED230" s="1">
        <f>+ED196</f>
        <v>-195.89012001</v>
      </c>
      <c r="EE230" s="1">
        <f t="shared" ref="EE230:EO230" si="459">+EE196-ED196</f>
        <v>266.54933504000002</v>
      </c>
      <c r="EF230" s="1">
        <f t="shared" si="459"/>
        <v>42.256403879999993</v>
      </c>
      <c r="EG230" s="1">
        <f t="shared" si="459"/>
        <v>1554.9861573800001</v>
      </c>
      <c r="EH230" s="1">
        <f t="shared" si="459"/>
        <v>311.04753949999986</v>
      </c>
      <c r="EI230" s="1">
        <f t="shared" si="459"/>
        <v>-1082.4725367199999</v>
      </c>
      <c r="EJ230" s="1">
        <f t="shared" si="459"/>
        <v>-867.22577874000012</v>
      </c>
      <c r="EK230" s="1">
        <f t="shared" si="459"/>
        <v>902.77682730000083</v>
      </c>
      <c r="EL230" s="1">
        <f t="shared" si="459"/>
        <v>282.84611883999924</v>
      </c>
      <c r="EM230" s="1">
        <f t="shared" si="459"/>
        <v>1059.7769529</v>
      </c>
      <c r="EN230" s="1">
        <f t="shared" si="459"/>
        <v>308.37469719999808</v>
      </c>
      <c r="EO230" s="1">
        <f t="shared" si="459"/>
        <v>-1371.3677507299981</v>
      </c>
      <c r="EP230" s="1">
        <f>+EP196</f>
        <v>283.49270242</v>
      </c>
      <c r="EQ230" s="1">
        <f t="shared" ref="EQ230:FA230" si="460">+EQ196-EP196</f>
        <v>546.46435619999988</v>
      </c>
      <c r="ER230" s="1">
        <f t="shared" si="460"/>
        <v>922.13561913000001</v>
      </c>
      <c r="ES230" s="1">
        <f t="shared" si="460"/>
        <v>-176.05986875999997</v>
      </c>
      <c r="ET230" s="1">
        <f t="shared" si="460"/>
        <v>-631.41776710000033</v>
      </c>
      <c r="EU230" s="1">
        <f t="shared" si="460"/>
        <v>1456.2775560000014</v>
      </c>
      <c r="EV230" s="1">
        <f t="shared" si="460"/>
        <v>-4112.5825059400004</v>
      </c>
      <c r="EW230" s="1">
        <f t="shared" si="460"/>
        <v>717.09109662999776</v>
      </c>
      <c r="EX230" s="1">
        <f t="shared" si="460"/>
        <v>593.52601193000191</v>
      </c>
      <c r="EY230" s="1">
        <f t="shared" si="460"/>
        <v>97.846405049999305</v>
      </c>
      <c r="EZ230" s="1">
        <f t="shared" si="460"/>
        <v>-40.213122329999408</v>
      </c>
      <c r="FA230" s="1">
        <f t="shared" si="460"/>
        <v>7938.9022128499992</v>
      </c>
      <c r="FB230" s="1">
        <f>+FB196</f>
        <v>277.18909335000001</v>
      </c>
      <c r="FC230" s="1">
        <f t="shared" ref="FC230:FM230" si="461">+FC196-FB196</f>
        <v>-866.96197930000017</v>
      </c>
      <c r="FD230" s="1">
        <f t="shared" si="461"/>
        <v>128.48212780000006</v>
      </c>
      <c r="FE230" s="1">
        <f t="shared" si="461"/>
        <v>374.49900800000023</v>
      </c>
      <c r="FF230" s="1">
        <f t="shared" si="461"/>
        <v>452.40693569999962</v>
      </c>
      <c r="FG230" s="1">
        <f t="shared" si="461"/>
        <v>129.46887880000031</v>
      </c>
      <c r="FH230" s="1">
        <f t="shared" si="461"/>
        <v>465.24687500000044</v>
      </c>
      <c r="FI230" s="1">
        <f t="shared" si="461"/>
        <v>231.24211965999939</v>
      </c>
      <c r="FJ230" s="1">
        <f t="shared" si="461"/>
        <v>-60.96783819999996</v>
      </c>
      <c r="FK230" s="1">
        <f t="shared" si="461"/>
        <v>1283.360099330001</v>
      </c>
      <c r="FL230" s="1">
        <f t="shared" si="461"/>
        <v>1847.950886699999</v>
      </c>
      <c r="FM230" s="1">
        <f t="shared" si="461"/>
        <v>1951.5580018799992</v>
      </c>
      <c r="FN230" s="1">
        <f>+FN196</f>
        <v>537.18580729999996</v>
      </c>
      <c r="FO230" s="1">
        <f t="shared" ref="FO230:FY230" si="462">+FO196-FN196</f>
        <v>329.04759620000038</v>
      </c>
      <c r="FP230" s="1">
        <f t="shared" si="462"/>
        <v>1100.6532405999997</v>
      </c>
      <c r="FQ230" s="1">
        <f t="shared" si="462"/>
        <v>2619.3315175999996</v>
      </c>
      <c r="FR230" s="1">
        <f t="shared" si="462"/>
        <v>2011.8142591000005</v>
      </c>
      <c r="FS230" s="1">
        <f t="shared" si="462"/>
        <v>733.76834459999918</v>
      </c>
      <c r="FT230" s="1">
        <f t="shared" si="462"/>
        <v>1031.6295628000025</v>
      </c>
      <c r="FU230" s="1">
        <f t="shared" si="462"/>
        <v>1102.0872496999982</v>
      </c>
      <c r="FV230" s="1">
        <f t="shared" si="462"/>
        <v>605.37489529999948</v>
      </c>
      <c r="FW230" s="1">
        <f t="shared" si="462"/>
        <v>3966.078355900001</v>
      </c>
      <c r="FX230" s="1">
        <f t="shared" si="462"/>
        <v>421.79557632998876</v>
      </c>
      <c r="FY230" s="1">
        <f t="shared" si="462"/>
        <v>1061.6655953800109</v>
      </c>
      <c r="FZ230" s="1">
        <f>+FZ196</f>
        <v>108.9482919199999</v>
      </c>
      <c r="GA230" s="1">
        <f t="shared" ref="GA230:GK230" si="463">+GA196-FZ196</f>
        <v>458.47595308000058</v>
      </c>
      <c r="GB230" s="1">
        <f t="shared" si="463"/>
        <v>363.20020199999954</v>
      </c>
      <c r="GC230" s="1">
        <f t="shared" si="463"/>
        <v>-1214.3577140000002</v>
      </c>
      <c r="GD230" s="1">
        <f t="shared" si="463"/>
        <v>474.26886399999989</v>
      </c>
      <c r="GE230" s="1">
        <f t="shared" si="463"/>
        <v>-130.0471019999994</v>
      </c>
      <c r="GF230" s="1">
        <f t="shared" si="463"/>
        <v>470.08160499999997</v>
      </c>
      <c r="GG230" s="1">
        <f t="shared" si="463"/>
        <v>-260.35752599999938</v>
      </c>
      <c r="GH230" s="1">
        <f t="shared" si="463"/>
        <v>2902.9545559999979</v>
      </c>
      <c r="GI230" s="1">
        <f t="shared" si="463"/>
        <v>107.99362200000087</v>
      </c>
      <c r="GJ230" s="1">
        <f t="shared" si="463"/>
        <v>2606.5006560000011</v>
      </c>
      <c r="GK230" s="1">
        <f t="shared" si="463"/>
        <v>186.15712900000017</v>
      </c>
      <c r="GL230" s="1">
        <f>+GL196</f>
        <v>107.53115200000001</v>
      </c>
      <c r="GM230" s="1">
        <f t="shared" ref="GM230:GW230" si="464">+GM196-GL196</f>
        <v>704.62781510000002</v>
      </c>
      <c r="GN230" s="1">
        <f t="shared" si="464"/>
        <v>1339.3490199000007</v>
      </c>
      <c r="GO230" s="1">
        <f t="shared" si="464"/>
        <v>364.03877099999909</v>
      </c>
      <c r="GP230" s="1">
        <f t="shared" si="464"/>
        <v>1075.3036240000001</v>
      </c>
      <c r="GQ230" s="1">
        <f t="shared" si="464"/>
        <v>-70.81048699999792</v>
      </c>
      <c r="GR230" s="1">
        <f t="shared" si="464"/>
        <v>119.60182699999905</v>
      </c>
      <c r="GS230" s="1">
        <f t="shared" si="464"/>
        <v>512.67458700000134</v>
      </c>
      <c r="GT230" s="1">
        <f t="shared" si="464"/>
        <v>485.20908899999904</v>
      </c>
      <c r="GU230" s="1">
        <f t="shared" si="464"/>
        <v>1586.9964679999966</v>
      </c>
      <c r="GV230" s="1">
        <f t="shared" si="464"/>
        <v>2157.8460210000021</v>
      </c>
      <c r="GW230" s="1">
        <f t="shared" si="464"/>
        <v>7651.7179739999992</v>
      </c>
      <c r="GX230" s="1">
        <f>+GX196</f>
        <v>1384.8205029999999</v>
      </c>
      <c r="GY230" s="1">
        <f t="shared" ref="GY230:HI230" si="465">+GY196-GX196</f>
        <v>1012.0085119999999</v>
      </c>
      <c r="GZ230" s="1">
        <f t="shared" si="465"/>
        <v>1392.5877279999982</v>
      </c>
      <c r="HA230" s="1">
        <f t="shared" si="465"/>
        <v>3462.1753450000015</v>
      </c>
      <c r="HB230" s="1">
        <f t="shared" si="465"/>
        <v>1717.2392310000032</v>
      </c>
      <c r="HC230" s="1">
        <f t="shared" si="465"/>
        <v>1863.2531579999977</v>
      </c>
      <c r="HD230" s="1">
        <f t="shared" si="465"/>
        <v>1034.8494879999889</v>
      </c>
      <c r="HE230" s="1">
        <f t="shared" si="465"/>
        <v>575.48074300001099</v>
      </c>
      <c r="HF230" s="1">
        <f t="shared" si="465"/>
        <v>4476.939706000001</v>
      </c>
      <c r="HG230" s="1">
        <f t="shared" si="465"/>
        <v>2223.8557889999975</v>
      </c>
      <c r="HH230" s="1">
        <f t="shared" si="465"/>
        <v>867.0842300000113</v>
      </c>
      <c r="HI230" s="1">
        <f t="shared" si="465"/>
        <v>9935.5256939999999</v>
      </c>
      <c r="HJ230" s="1">
        <f>+HJ196</f>
        <v>1016.848696</v>
      </c>
      <c r="HK230" s="1">
        <f t="shared" ref="HK230:HU230" si="466">+HK196-HJ196</f>
        <v>600.45821999999998</v>
      </c>
      <c r="HL230" s="1">
        <f t="shared" si="466"/>
        <v>4299.5652559999999</v>
      </c>
      <c r="HM230" s="1">
        <f t="shared" si="466"/>
        <v>2256.0526120000004</v>
      </c>
      <c r="HN230" s="1">
        <f t="shared" si="466"/>
        <v>-3256.2632090000016</v>
      </c>
      <c r="HO230" s="1">
        <f t="shared" si="466"/>
        <v>232.97816799999782</v>
      </c>
      <c r="HP230" s="1">
        <f t="shared" si="466"/>
        <v>267.57962400000361</v>
      </c>
      <c r="HQ230" s="1">
        <f t="shared" si="466"/>
        <v>211.99267099999634</v>
      </c>
      <c r="HR230" s="1">
        <f t="shared" si="466"/>
        <v>5188.0234800000026</v>
      </c>
      <c r="HS230" s="1">
        <f t="shared" si="466"/>
        <v>1774.6317529999997</v>
      </c>
      <c r="HT230" s="1">
        <f t="shared" si="466"/>
        <v>738.7472570000009</v>
      </c>
      <c r="HU230" s="1">
        <f t="shared" si="466"/>
        <v>2967.5460280000007</v>
      </c>
      <c r="HV230" s="1">
        <f t="shared" ref="HV230:JF230" si="467">+HV196</f>
        <v>900.57390699999996</v>
      </c>
      <c r="HW230" s="1">
        <f t="shared" si="467"/>
        <v>1403.882423</v>
      </c>
      <c r="HX230" s="1">
        <f t="shared" si="467"/>
        <v>3842.238265</v>
      </c>
      <c r="HY230" s="1">
        <f t="shared" si="467"/>
        <v>5867.6673939999991</v>
      </c>
      <c r="HZ230" s="1">
        <f t="shared" si="467"/>
        <v>7912.829052000001</v>
      </c>
      <c r="IA230" s="1">
        <f t="shared" si="467"/>
        <v>9943.4723860000013</v>
      </c>
      <c r="IB230" s="1">
        <f t="shared" si="467"/>
        <v>10773.508784</v>
      </c>
      <c r="IC230" s="1">
        <f t="shared" si="467"/>
        <v>12846.044608</v>
      </c>
      <c r="ID230" s="1">
        <f t="shared" si="467"/>
        <v>13239.408936</v>
      </c>
      <c r="IE230" s="1">
        <f t="shared" si="467"/>
        <v>14886.573971</v>
      </c>
      <c r="IF230" s="1">
        <f t="shared" si="467"/>
        <v>16722.696467000002</v>
      </c>
      <c r="IG230" s="1">
        <f t="shared" si="467"/>
        <v>19067.844011000001</v>
      </c>
      <c r="IH230" s="1">
        <f t="shared" si="467"/>
        <v>1237.524523</v>
      </c>
      <c r="II230" s="1">
        <f t="shared" si="467"/>
        <v>3789.6829710000002</v>
      </c>
      <c r="IJ230" s="1">
        <f t="shared" si="467"/>
        <v>4045.7252030000009</v>
      </c>
      <c r="IK230" s="1">
        <f t="shared" si="467"/>
        <v>4362.3274579999998</v>
      </c>
      <c r="IL230" s="1">
        <f t="shared" si="467"/>
        <v>5112.0442889999986</v>
      </c>
      <c r="IM230" s="1">
        <f t="shared" si="467"/>
        <v>5425.8876690000006</v>
      </c>
      <c r="IN230" s="1">
        <f t="shared" si="467"/>
        <v>5778.3108949999996</v>
      </c>
      <c r="IO230" s="1">
        <f t="shared" si="467"/>
        <v>8062.8943669999999</v>
      </c>
      <c r="IP230" s="1">
        <f t="shared" si="467"/>
        <v>10310.740182</v>
      </c>
      <c r="IQ230" s="1">
        <f t="shared" si="467"/>
        <v>12072.357688</v>
      </c>
      <c r="IR230" s="1">
        <f t="shared" si="467"/>
        <v>12141.022881000001</v>
      </c>
      <c r="IS230" s="1">
        <f t="shared" si="467"/>
        <v>12935.000137000001</v>
      </c>
      <c r="IT230" s="1">
        <f t="shared" si="467"/>
        <v>6780.0198620000001</v>
      </c>
      <c r="IU230" s="1">
        <f t="shared" si="467"/>
        <v>7490.6335979999994</v>
      </c>
      <c r="IV230" s="1">
        <f t="shared" si="467"/>
        <v>7787.9702379999999</v>
      </c>
      <c r="IW230" s="1">
        <f t="shared" si="467"/>
        <v>8577.3905580000028</v>
      </c>
      <c r="IX230" s="1">
        <f t="shared" si="467"/>
        <v>9652.6970529999999</v>
      </c>
      <c r="IY230" s="1">
        <f t="shared" si="467"/>
        <v>9679.9608660000013</v>
      </c>
      <c r="IZ230" s="1">
        <f t="shared" si="467"/>
        <v>10798.957516</v>
      </c>
      <c r="JA230" s="1">
        <f t="shared" si="467"/>
        <v>11273</v>
      </c>
      <c r="JB230" s="1">
        <f t="shared" si="467"/>
        <v>13048.897739</v>
      </c>
      <c r="JC230" s="1">
        <f t="shared" si="467"/>
        <v>15048.068015000001</v>
      </c>
      <c r="JD230" s="1">
        <f t="shared" si="467"/>
        <v>16544.908381000001</v>
      </c>
      <c r="JE230" s="1">
        <f t="shared" si="467"/>
        <v>31299.483058999998</v>
      </c>
      <c r="JF230" s="1">
        <f t="shared" si="467"/>
        <v>2668.6975400000001</v>
      </c>
    </row>
    <row r="231" spans="1:266" ht="12.9" customHeight="1" x14ac:dyDescent="0.2">
      <c r="A231" s="23" t="s">
        <v>215</v>
      </c>
      <c r="Z231" s="74">
        <f>+Z197</f>
        <v>-3503</v>
      </c>
      <c r="AA231" s="1">
        <f t="shared" ref="AA231:AK231" si="468">+AA197-Z197</f>
        <v>-2640</v>
      </c>
      <c r="AB231" s="1">
        <f t="shared" si="468"/>
        <v>-3665</v>
      </c>
      <c r="AC231" s="1">
        <f t="shared" si="468"/>
        <v>-3487</v>
      </c>
      <c r="AD231" s="1">
        <f t="shared" si="468"/>
        <v>-3813</v>
      </c>
      <c r="AE231" s="1">
        <f t="shared" si="468"/>
        <v>-31318</v>
      </c>
      <c r="AF231" s="1">
        <f t="shared" si="468"/>
        <v>-4664</v>
      </c>
      <c r="AG231" s="1">
        <f t="shared" si="468"/>
        <v>-9170</v>
      </c>
      <c r="AH231" s="1">
        <f t="shared" si="468"/>
        <v>31099</v>
      </c>
      <c r="AI231" s="1">
        <f t="shared" si="468"/>
        <v>-5194</v>
      </c>
      <c r="AJ231" s="1">
        <f t="shared" si="468"/>
        <v>-5423</v>
      </c>
      <c r="AK231" s="1">
        <f t="shared" si="468"/>
        <v>-10736</v>
      </c>
      <c r="AL231" s="74">
        <f>+AL197</f>
        <v>-2329</v>
      </c>
      <c r="AM231" s="1">
        <f t="shared" ref="AM231:AW231" si="469">+AM197-AL197</f>
        <v>-4030</v>
      </c>
      <c r="AN231" s="1">
        <f t="shared" si="469"/>
        <v>-4701</v>
      </c>
      <c r="AO231" s="1">
        <f t="shared" si="469"/>
        <v>391</v>
      </c>
      <c r="AP231" s="1">
        <f t="shared" si="469"/>
        <v>-1711</v>
      </c>
      <c r="AQ231" s="1">
        <f t="shared" si="469"/>
        <v>-624</v>
      </c>
      <c r="AR231" s="1">
        <f t="shared" si="469"/>
        <v>-2897.5035705999999</v>
      </c>
      <c r="AS231" s="1">
        <f t="shared" si="469"/>
        <v>-5290.7588779999915</v>
      </c>
      <c r="AT231" s="1">
        <f t="shared" si="469"/>
        <v>-2493.6144560000103</v>
      </c>
      <c r="AU231" s="1">
        <f t="shared" si="469"/>
        <v>-3541.0031295999397</v>
      </c>
      <c r="AV231" s="1">
        <f t="shared" si="469"/>
        <v>-8021.4297137999856</v>
      </c>
      <c r="AW231" s="1">
        <f t="shared" si="469"/>
        <v>2199.0413333899705</v>
      </c>
      <c r="AX231" s="74">
        <f>+AX197</f>
        <v>-2269.981764999975</v>
      </c>
      <c r="AY231" s="1">
        <f t="shared" ref="AY231:BI231" si="470">+AY197-AX197</f>
        <v>-4688.5580520000231</v>
      </c>
      <c r="AZ231" s="1">
        <f t="shared" si="470"/>
        <v>-1470.1688679999652</v>
      </c>
      <c r="BA231" s="1">
        <f t="shared" si="470"/>
        <v>-1871.3249910000559</v>
      </c>
      <c r="BB231" s="1">
        <f t="shared" si="470"/>
        <v>70.278306999998676</v>
      </c>
      <c r="BC231" s="1">
        <f t="shared" si="470"/>
        <v>-3658.5359839999801</v>
      </c>
      <c r="BD231" s="1">
        <f t="shared" si="470"/>
        <v>-4018.6454629</v>
      </c>
      <c r="BE231" s="1">
        <f t="shared" si="470"/>
        <v>-2685.4445469999991</v>
      </c>
      <c r="BF231" s="1">
        <f t="shared" si="470"/>
        <v>-4320.9665281999987</v>
      </c>
      <c r="BG231" s="1">
        <f t="shared" si="470"/>
        <v>-1465.8238094000008</v>
      </c>
      <c r="BH231" s="1">
        <f t="shared" si="470"/>
        <v>-2370.4229919999998</v>
      </c>
      <c r="BI231" s="1">
        <f t="shared" si="470"/>
        <v>-2026.4053075000011</v>
      </c>
      <c r="BJ231" s="74">
        <f>+BJ197</f>
        <v>-3488.1306450000002</v>
      </c>
      <c r="BK231" s="1">
        <f t="shared" ref="BK231:BU231" si="471">+BK197-BJ197</f>
        <v>-2459.8174010000002</v>
      </c>
      <c r="BL231" s="1">
        <f t="shared" si="471"/>
        <v>-2345.8791499999961</v>
      </c>
      <c r="BM231" s="1">
        <f t="shared" si="471"/>
        <v>-2461.4359310000036</v>
      </c>
      <c r="BN231" s="1">
        <f t="shared" si="471"/>
        <v>-2846.573855749999</v>
      </c>
      <c r="BO231" s="1">
        <f t="shared" si="471"/>
        <v>-3455.0597710600014</v>
      </c>
      <c r="BP231" s="1">
        <f t="shared" si="471"/>
        <v>-3368.6957770000008</v>
      </c>
      <c r="BQ231" s="1">
        <f t="shared" si="471"/>
        <v>-4204.9919389999995</v>
      </c>
      <c r="BR231" s="1">
        <f t="shared" si="471"/>
        <v>-3440.6957309999889</v>
      </c>
      <c r="BS231" s="1">
        <f t="shared" si="471"/>
        <v>-3750.977895</v>
      </c>
      <c r="BT231" s="1">
        <f t="shared" si="471"/>
        <v>-3214.352820000011</v>
      </c>
      <c r="BU231" s="1">
        <f t="shared" si="471"/>
        <v>-4119.882376800022</v>
      </c>
      <c r="BV231" s="74">
        <f>+BV197</f>
        <v>-4767.1697910000003</v>
      </c>
      <c r="BW231" s="1">
        <f t="shared" ref="BW231:CG231" si="472">+BW197-BV197</f>
        <v>-3281.6796659999982</v>
      </c>
      <c r="BX231" s="1">
        <f t="shared" si="472"/>
        <v>-5139.4886490000008</v>
      </c>
      <c r="BY231" s="1">
        <f t="shared" si="472"/>
        <v>-5237.3672870000009</v>
      </c>
      <c r="BZ231" s="1">
        <f t="shared" si="472"/>
        <v>-6661.0711689999989</v>
      </c>
      <c r="CA231" s="1">
        <f t="shared" si="472"/>
        <v>-6574.3595449999993</v>
      </c>
      <c r="CB231" s="1">
        <f t="shared" si="472"/>
        <v>-6139.4837539999935</v>
      </c>
      <c r="CC231" s="1">
        <f t="shared" si="472"/>
        <v>-4320.535784000007</v>
      </c>
      <c r="CD231" s="1">
        <f t="shared" si="472"/>
        <v>-6311.9735620000138</v>
      </c>
      <c r="CE231" s="1">
        <f t="shared" si="472"/>
        <v>-5183.4583929999862</v>
      </c>
      <c r="CF231" s="1">
        <f t="shared" si="472"/>
        <v>-4725.971451999998</v>
      </c>
      <c r="CG231" s="1">
        <f t="shared" si="472"/>
        <v>-3818.6326400000107</v>
      </c>
      <c r="CH231" s="74">
        <f>+CH197</f>
        <v>-6033.8510260000003</v>
      </c>
      <c r="CI231" s="1">
        <f t="shared" ref="CI231:CS231" si="473">+CI197-CH197</f>
        <v>-4140.6518319999996</v>
      </c>
      <c r="CJ231" s="1">
        <f t="shared" si="473"/>
        <v>-5490.444399</v>
      </c>
      <c r="CK231" s="1">
        <f t="shared" si="473"/>
        <v>-4916.5807490000007</v>
      </c>
      <c r="CL231" s="1">
        <f t="shared" si="473"/>
        <v>-5598.7826029999997</v>
      </c>
      <c r="CM231" s="1">
        <f t="shared" si="473"/>
        <v>-6353.8592759999992</v>
      </c>
      <c r="CN231" s="1">
        <f t="shared" si="473"/>
        <v>-4773.9019574499871</v>
      </c>
      <c r="CO231" s="1">
        <f t="shared" si="473"/>
        <v>-4565.048429000024</v>
      </c>
      <c r="CP231" s="1">
        <f t="shared" si="473"/>
        <v>-5999.573956999986</v>
      </c>
      <c r="CQ231" s="1">
        <f t="shared" si="473"/>
        <v>-4741.270337499991</v>
      </c>
      <c r="CR231" s="1">
        <f t="shared" si="473"/>
        <v>-4891.9520709999997</v>
      </c>
      <c r="CS231" s="1">
        <f t="shared" si="473"/>
        <v>-3273.548761500002</v>
      </c>
      <c r="CT231" s="1">
        <f>+CT197</f>
        <v>-3837.2494680999989</v>
      </c>
      <c r="CU231" s="1">
        <f t="shared" ref="CU231:DE231" si="474">+CU197-CT197</f>
        <v>-4121.4717290000008</v>
      </c>
      <c r="CV231" s="1">
        <f t="shared" si="474"/>
        <v>-3314.0437440000005</v>
      </c>
      <c r="CW231" s="1">
        <f t="shared" si="474"/>
        <v>-4356.2719089999991</v>
      </c>
      <c r="CX231" s="1">
        <f t="shared" si="474"/>
        <v>-4623.1296186999989</v>
      </c>
      <c r="CY231" s="1">
        <f t="shared" si="474"/>
        <v>-3588.5115895000017</v>
      </c>
      <c r="CZ231" s="1">
        <f t="shared" si="474"/>
        <v>-5219.7069947400087</v>
      </c>
      <c r="DA231" s="1">
        <f t="shared" si="474"/>
        <v>-4551.4365894100047</v>
      </c>
      <c r="DB231" s="1">
        <f t="shared" si="474"/>
        <v>-6436.905706499987</v>
      </c>
      <c r="DC231" s="1">
        <f t="shared" si="474"/>
        <v>-9087.0583350000088</v>
      </c>
      <c r="DD231" s="1">
        <f t="shared" si="474"/>
        <v>-7265.7432175999929</v>
      </c>
      <c r="DE231" s="1">
        <f t="shared" si="474"/>
        <v>-4311.0701249999984</v>
      </c>
      <c r="DF231" s="1">
        <f>+DF197</f>
        <v>-5535.3115930000004</v>
      </c>
      <c r="DG231" s="1">
        <f t="shared" ref="DG231:DQ231" si="475">+DG197-DF197</f>
        <v>-2469.6188662000004</v>
      </c>
      <c r="DH231" s="1">
        <f t="shared" si="475"/>
        <v>-9793.3586832000001</v>
      </c>
      <c r="DI231" s="1">
        <f t="shared" si="475"/>
        <v>-5924.15997099999</v>
      </c>
      <c r="DJ231" s="1">
        <f t="shared" si="475"/>
        <v>-7561.269872000008</v>
      </c>
      <c r="DK231" s="1">
        <f t="shared" si="475"/>
        <v>-4889.0379700000085</v>
      </c>
      <c r="DL231" s="1">
        <f t="shared" si="475"/>
        <v>-6732.4220269999932</v>
      </c>
      <c r="DM231" s="1">
        <f t="shared" si="475"/>
        <v>-7936.008461999998</v>
      </c>
      <c r="DN231" s="1">
        <f t="shared" si="475"/>
        <v>-6141.9798430000083</v>
      </c>
      <c r="DO231" s="1">
        <f t="shared" si="475"/>
        <v>-5042.9238585999847</v>
      </c>
      <c r="DP231" s="1">
        <f t="shared" si="475"/>
        <v>-6731.7844569199951</v>
      </c>
      <c r="DQ231" s="1">
        <f t="shared" si="475"/>
        <v>2067.4501795199903</v>
      </c>
      <c r="DR231" s="1">
        <f>+DR197</f>
        <v>-6163.587669999999</v>
      </c>
      <c r="DS231" s="1">
        <f t="shared" ref="DS231:EC231" si="476">+DS197-DR197</f>
        <v>-4866.0969489000017</v>
      </c>
      <c r="DT231" s="1">
        <f t="shared" si="476"/>
        <v>-7545.3733841599987</v>
      </c>
      <c r="DU231" s="1">
        <f t="shared" si="476"/>
        <v>-4752.1605460000101</v>
      </c>
      <c r="DV231" s="1">
        <f t="shared" si="476"/>
        <v>-4469.7372579999901</v>
      </c>
      <c r="DW231" s="1">
        <f t="shared" si="476"/>
        <v>-5313.4408787600005</v>
      </c>
      <c r="DX231" s="1">
        <f t="shared" si="476"/>
        <v>-4630.0924980000127</v>
      </c>
      <c r="DY231" s="1">
        <f t="shared" si="476"/>
        <v>-5831.160228689987</v>
      </c>
      <c r="DZ231" s="1">
        <f t="shared" si="476"/>
        <v>-5260.8343890000033</v>
      </c>
      <c r="EA231" s="1">
        <f t="shared" si="476"/>
        <v>-6422.8094549999951</v>
      </c>
      <c r="EB231" s="1">
        <f t="shared" si="476"/>
        <v>-3358.9544766500039</v>
      </c>
      <c r="EC231" s="1">
        <f t="shared" si="476"/>
        <v>8397.2136959999989</v>
      </c>
      <c r="ED231" s="1">
        <f>+ED197</f>
        <v>-6135.4618369999998</v>
      </c>
      <c r="EE231" s="1">
        <f t="shared" ref="EE231:EO231" si="477">+EE197-ED197</f>
        <v>-5326.3152529000008</v>
      </c>
      <c r="EF231" s="1">
        <f t="shared" si="477"/>
        <v>-5691.3177630000009</v>
      </c>
      <c r="EG231" s="1">
        <f t="shared" si="477"/>
        <v>-5616.4904040000001</v>
      </c>
      <c r="EH231" s="1">
        <f t="shared" si="477"/>
        <v>-7005.5617729999976</v>
      </c>
      <c r="EI231" s="1">
        <f t="shared" si="477"/>
        <v>-5212.5127313300036</v>
      </c>
      <c r="EJ231" s="1">
        <f t="shared" si="477"/>
        <v>-4553.3672850000003</v>
      </c>
      <c r="EK231" s="1">
        <f t="shared" si="477"/>
        <v>-10409.087327999994</v>
      </c>
      <c r="EL231" s="1">
        <f t="shared" si="477"/>
        <v>-8745.3611962499999</v>
      </c>
      <c r="EM231" s="1">
        <f t="shared" si="477"/>
        <v>-10008.094885999999</v>
      </c>
      <c r="EN231" s="1">
        <f t="shared" si="477"/>
        <v>-6811.1983879999898</v>
      </c>
      <c r="EO231" s="1">
        <f t="shared" si="477"/>
        <v>-8003.9385830000101</v>
      </c>
      <c r="EP231" s="1">
        <f>+EP197</f>
        <v>-10050.1991213</v>
      </c>
      <c r="EQ231" s="1">
        <f t="shared" ref="EQ231:FA231" si="478">+EQ197-EP197</f>
        <v>-5927.2546184999992</v>
      </c>
      <c r="ER231" s="1">
        <f t="shared" si="478"/>
        <v>-11227.366055680002</v>
      </c>
      <c r="ES231" s="1">
        <f t="shared" si="478"/>
        <v>-10092.776242100012</v>
      </c>
      <c r="ET231" s="1">
        <f t="shared" si="478"/>
        <v>-5327.4129569699871</v>
      </c>
      <c r="EU231" s="1">
        <f t="shared" si="478"/>
        <v>-6388.7128345599995</v>
      </c>
      <c r="EV231" s="1">
        <f t="shared" si="478"/>
        <v>-8677.4044498800067</v>
      </c>
      <c r="EW231" s="1">
        <f t="shared" si="478"/>
        <v>-6601.323556880001</v>
      </c>
      <c r="EX231" s="1">
        <f t="shared" si="478"/>
        <v>-8505.6414310000109</v>
      </c>
      <c r="EY231" s="1">
        <f t="shared" si="478"/>
        <v>-10301.621622999985</v>
      </c>
      <c r="EZ231" s="1">
        <f t="shared" si="478"/>
        <v>-5795.1040159000113</v>
      </c>
      <c r="FA231" s="1">
        <f t="shared" si="478"/>
        <v>-2981.2710270999814</v>
      </c>
      <c r="FB231" s="1">
        <f>+FB197</f>
        <v>-8554.8023020000001</v>
      </c>
      <c r="FC231" s="1">
        <f t="shared" ref="FC231:FM231" si="479">+FC197-FB197</f>
        <v>-6981.2453760000008</v>
      </c>
      <c r="FD231" s="1">
        <f t="shared" si="479"/>
        <v>-10980.996133999999</v>
      </c>
      <c r="FE231" s="1">
        <f t="shared" si="479"/>
        <v>-9203.677507999997</v>
      </c>
      <c r="FF231" s="1">
        <f t="shared" si="479"/>
        <v>-11856.361491000011</v>
      </c>
      <c r="FG231" s="1">
        <f t="shared" si="479"/>
        <v>-11734.487994229981</v>
      </c>
      <c r="FH231" s="1">
        <f t="shared" si="479"/>
        <v>-13162.686275</v>
      </c>
      <c r="FI231" s="1">
        <f t="shared" si="479"/>
        <v>-10062.594838000005</v>
      </c>
      <c r="FJ231" s="1">
        <f t="shared" si="479"/>
        <v>-6970.9545590000198</v>
      </c>
      <c r="FK231" s="1">
        <f t="shared" si="479"/>
        <v>-10386.979777999979</v>
      </c>
      <c r="FL231" s="1">
        <f t="shared" si="479"/>
        <v>-10992.391594000015</v>
      </c>
      <c r="FM231" s="1">
        <f t="shared" si="479"/>
        <v>-4069.6924519999884</v>
      </c>
      <c r="FN231" s="1">
        <f>+FN197</f>
        <v>-11993.93989</v>
      </c>
      <c r="FO231" s="1">
        <f t="shared" ref="FO231:FY231" si="480">+FO197-FN197</f>
        <v>-10739.306379</v>
      </c>
      <c r="FP231" s="1">
        <f t="shared" si="480"/>
        <v>-9675.4591770000006</v>
      </c>
      <c r="FQ231" s="1">
        <f t="shared" si="480"/>
        <v>-13305.119183000003</v>
      </c>
      <c r="FR231" s="1">
        <f t="shared" si="480"/>
        <v>-13373.422888000001</v>
      </c>
      <c r="FS231" s="1">
        <f t="shared" si="480"/>
        <v>-13303.122870399988</v>
      </c>
      <c r="FT231" s="1">
        <f t="shared" si="480"/>
        <v>-1754.7160500000173</v>
      </c>
      <c r="FU231" s="1">
        <f t="shared" si="480"/>
        <v>-13329.814774999992</v>
      </c>
      <c r="FV231" s="1">
        <f t="shared" si="480"/>
        <v>-12453.301666359985</v>
      </c>
      <c r="FW231" s="1">
        <f t="shared" si="480"/>
        <v>-14862.217564000021</v>
      </c>
      <c r="FX231" s="1">
        <f t="shared" si="480"/>
        <v>-15067.658702000001</v>
      </c>
      <c r="FY231" s="1">
        <f t="shared" si="480"/>
        <v>-3083.9953567000048</v>
      </c>
      <c r="FZ231" s="1">
        <f>+FZ197</f>
        <v>-17337.538962999999</v>
      </c>
      <c r="GA231" s="1">
        <f t="shared" ref="GA231:GK231" si="481">+GA197-FZ197</f>
        <v>-8391.0076990000016</v>
      </c>
      <c r="GB231" s="1">
        <f t="shared" si="481"/>
        <v>-15632.013506999996</v>
      </c>
      <c r="GC231" s="1">
        <f t="shared" si="481"/>
        <v>-7681.9081189999997</v>
      </c>
      <c r="GD231" s="1">
        <f t="shared" si="481"/>
        <v>-16150.764062000017</v>
      </c>
      <c r="GE231" s="1">
        <f t="shared" si="481"/>
        <v>-15437.719167999974</v>
      </c>
      <c r="GF231" s="1">
        <f t="shared" si="481"/>
        <v>-13983.39777000001</v>
      </c>
      <c r="GG231" s="1">
        <f t="shared" si="481"/>
        <v>-13333.701327999996</v>
      </c>
      <c r="GH231" s="1">
        <f t="shared" si="481"/>
        <v>-7450.8986000000004</v>
      </c>
      <c r="GI231" s="1">
        <f t="shared" si="481"/>
        <v>-9287.2441930000059</v>
      </c>
      <c r="GJ231" s="1">
        <f t="shared" si="481"/>
        <v>-23709.908579999988</v>
      </c>
      <c r="GK231" s="1">
        <f t="shared" si="481"/>
        <v>5328.0433959999937</v>
      </c>
      <c r="GL231" s="1">
        <f>+GL197</f>
        <v>-21335.971357999999</v>
      </c>
      <c r="GM231" s="1">
        <f t="shared" ref="GM231:GW231" si="482">+GM197-GL197</f>
        <v>-18930.236575999999</v>
      </c>
      <c r="GN231" s="1">
        <f t="shared" si="482"/>
        <v>-17381.641587999999</v>
      </c>
      <c r="GO231" s="1">
        <f t="shared" si="482"/>
        <v>-27732.749373999999</v>
      </c>
      <c r="GP231" s="1">
        <f t="shared" si="482"/>
        <v>-13761.994740000009</v>
      </c>
      <c r="GQ231" s="1">
        <f t="shared" si="482"/>
        <v>-2987.6330949999974</v>
      </c>
      <c r="GR231" s="1">
        <f t="shared" si="482"/>
        <v>-24345.397110999998</v>
      </c>
      <c r="GS231" s="1">
        <f t="shared" si="482"/>
        <v>-16889.036595999991</v>
      </c>
      <c r="GT231" s="1">
        <f t="shared" si="482"/>
        <v>-19825.112630999996</v>
      </c>
      <c r="GU231" s="1">
        <f t="shared" si="482"/>
        <v>-14323.608835000021</v>
      </c>
      <c r="GV231" s="1">
        <f t="shared" si="482"/>
        <v>-13709.785965999996</v>
      </c>
      <c r="GW231" s="1">
        <f t="shared" si="482"/>
        <v>-13721.083780999994</v>
      </c>
      <c r="GX231" s="1">
        <f>+GX197</f>
        <v>-17233.695299999999</v>
      </c>
      <c r="GY231" s="1">
        <f t="shared" ref="GY231:HI231" si="483">+GY197-GX197</f>
        <v>-13911.717676</v>
      </c>
      <c r="GZ231" s="1">
        <f t="shared" si="483"/>
        <v>-20027.147865000014</v>
      </c>
      <c r="HA231" s="1">
        <f t="shared" si="483"/>
        <v>-22382.876062709984</v>
      </c>
      <c r="HB231" s="1">
        <f t="shared" si="483"/>
        <v>-20517.016670290002</v>
      </c>
      <c r="HC231" s="1">
        <f t="shared" si="483"/>
        <v>-26908.043533000004</v>
      </c>
      <c r="HD231" s="1">
        <f t="shared" si="483"/>
        <v>-25138.251176999998</v>
      </c>
      <c r="HE231" s="1">
        <f t="shared" si="483"/>
        <v>-24120.699345000001</v>
      </c>
      <c r="HF231" s="1">
        <f t="shared" si="483"/>
        <v>-26823.818545999995</v>
      </c>
      <c r="HG231" s="1">
        <f t="shared" si="483"/>
        <v>-24554.127649000002</v>
      </c>
      <c r="HH231" s="1">
        <f t="shared" si="483"/>
        <v>-18541.360573000013</v>
      </c>
      <c r="HI231" s="1">
        <f t="shared" si="483"/>
        <v>-13462.569051999977</v>
      </c>
      <c r="HJ231" s="1">
        <f>+HJ197</f>
        <v>-19543.041125</v>
      </c>
      <c r="HK231" s="1">
        <f t="shared" ref="HK231:HU231" si="484">+HK197-HJ197</f>
        <v>-18783.047176000004</v>
      </c>
      <c r="HL231" s="1">
        <f t="shared" si="484"/>
        <v>-17536.42738400001</v>
      </c>
      <c r="HM231" s="1">
        <f t="shared" si="484"/>
        <v>-22912.159037999991</v>
      </c>
      <c r="HN231" s="1">
        <f t="shared" si="484"/>
        <v>-19943.20597499999</v>
      </c>
      <c r="HO231" s="1">
        <f t="shared" si="484"/>
        <v>-17525.499968000004</v>
      </c>
      <c r="HP231" s="1">
        <f t="shared" si="484"/>
        <v>-19019.712027999994</v>
      </c>
      <c r="HQ231" s="1">
        <f t="shared" si="484"/>
        <v>-18297.462743000011</v>
      </c>
      <c r="HR231" s="1">
        <f t="shared" si="484"/>
        <v>-19985.811585999996</v>
      </c>
      <c r="HS231" s="1">
        <f t="shared" si="484"/>
        <v>-19886.791129999998</v>
      </c>
      <c r="HT231" s="1">
        <f t="shared" si="484"/>
        <v>-18954.748731</v>
      </c>
      <c r="HU231" s="1">
        <f t="shared" si="484"/>
        <v>-17571.334606999997</v>
      </c>
      <c r="HV231" s="1">
        <f t="shared" ref="HV231:JF231" si="485">+HV197</f>
        <v>-21140.060211</v>
      </c>
      <c r="HW231" s="1">
        <f t="shared" si="485"/>
        <v>-39299.498103999998</v>
      </c>
      <c r="HX231" s="1">
        <f t="shared" si="485"/>
        <v>-62380.271347000002</v>
      </c>
      <c r="HY231" s="1">
        <f t="shared" si="485"/>
        <v>-85064.118387000024</v>
      </c>
      <c r="HZ231" s="1">
        <f t="shared" si="485"/>
        <v>-107458.586209</v>
      </c>
      <c r="IA231" s="1">
        <f t="shared" si="485"/>
        <v>-126082.086515</v>
      </c>
      <c r="IB231" s="1">
        <f t="shared" si="485"/>
        <v>-146424.39271300001</v>
      </c>
      <c r="IC231" s="1">
        <f t="shared" si="485"/>
        <v>-164457.67917300001</v>
      </c>
      <c r="ID231" s="1">
        <f t="shared" si="485"/>
        <v>-189111.76228699999</v>
      </c>
      <c r="IE231" s="1">
        <f t="shared" si="485"/>
        <v>-204923.35075099999</v>
      </c>
      <c r="IF231" s="1">
        <f t="shared" si="485"/>
        <v>-221036.73158299999</v>
      </c>
      <c r="IG231" s="1">
        <f t="shared" si="485"/>
        <v>-236423.91776800001</v>
      </c>
      <c r="IH231" s="1">
        <f t="shared" si="485"/>
        <v>-24785.640939000001</v>
      </c>
      <c r="II231" s="1">
        <f t="shared" si="485"/>
        <v>-56695.114466999999</v>
      </c>
      <c r="IJ231" s="1">
        <f t="shared" si="485"/>
        <v>-86909.712614999997</v>
      </c>
      <c r="IK231" s="1">
        <f t="shared" si="485"/>
        <v>-100855.73807855</v>
      </c>
      <c r="IL231" s="1">
        <f t="shared" si="485"/>
        <v>-116677.82777389001</v>
      </c>
      <c r="IM231" s="1">
        <f t="shared" si="485"/>
        <v>-130577.4305784</v>
      </c>
      <c r="IN231" s="1">
        <f t="shared" si="485"/>
        <v>-146578.78616372999</v>
      </c>
      <c r="IO231" s="1">
        <f t="shared" si="485"/>
        <v>-159724.18739331001</v>
      </c>
      <c r="IP231" s="1">
        <f t="shared" si="485"/>
        <v>-171493.40301343001</v>
      </c>
      <c r="IQ231" s="1">
        <f t="shared" si="485"/>
        <v>-185764.81376721</v>
      </c>
      <c r="IR231" s="1">
        <f t="shared" si="485"/>
        <v>-202163.25430226</v>
      </c>
      <c r="IS231" s="1">
        <f t="shared" si="485"/>
        <v>-203299.49929713999</v>
      </c>
      <c r="IT231" s="1">
        <f t="shared" si="485"/>
        <v>-24302.35632413</v>
      </c>
      <c r="IU231" s="1">
        <f t="shared" si="485"/>
        <v>-44056.58920563</v>
      </c>
      <c r="IV231" s="1">
        <f t="shared" si="485"/>
        <v>-62308.339067579996</v>
      </c>
      <c r="IW231" s="1">
        <f t="shared" si="485"/>
        <v>-79091.026391980005</v>
      </c>
      <c r="IX231" s="1">
        <f t="shared" si="485"/>
        <v>-105682.54028414001</v>
      </c>
      <c r="IY231" s="1">
        <f t="shared" si="485"/>
        <v>-127063.71192745</v>
      </c>
      <c r="IZ231" s="1">
        <f t="shared" si="485"/>
        <v>-155851.29111245001</v>
      </c>
      <c r="JA231" s="1">
        <f t="shared" si="485"/>
        <v>-174234</v>
      </c>
      <c r="JB231" s="1">
        <f t="shared" si="485"/>
        <v>-190565.2067754</v>
      </c>
      <c r="JC231" s="1">
        <f t="shared" si="485"/>
        <v>-213279.82949296001</v>
      </c>
      <c r="JD231" s="1">
        <f t="shared" si="485"/>
        <v>-236054.91926905999</v>
      </c>
      <c r="JE231" s="1">
        <f t="shared" si="485"/>
        <v>-282444.33296024997</v>
      </c>
      <c r="JF231" s="1">
        <f t="shared" si="485"/>
        <v>-27956.533915939999</v>
      </c>
    </row>
    <row r="232" spans="1:266" ht="12.9" customHeight="1" x14ac:dyDescent="0.2">
      <c r="A232" s="69" t="s">
        <v>195</v>
      </c>
      <c r="Z232" s="71">
        <f t="shared" ref="Z232:CK232" si="486">Z223-Z228+Z230+Z231</f>
        <v>6028</v>
      </c>
      <c r="AA232" s="71">
        <f t="shared" si="486"/>
        <v>4887</v>
      </c>
      <c r="AB232" s="71">
        <f t="shared" si="486"/>
        <v>3947</v>
      </c>
      <c r="AC232" s="71">
        <f t="shared" si="486"/>
        <v>4676</v>
      </c>
      <c r="AD232" s="71">
        <f t="shared" si="486"/>
        <v>4731</v>
      </c>
      <c r="AE232" s="71">
        <f t="shared" si="486"/>
        <v>-19163</v>
      </c>
      <c r="AF232" s="71">
        <f t="shared" si="486"/>
        <v>1290</v>
      </c>
      <c r="AG232" s="71">
        <f t="shared" si="486"/>
        <v>-3775</v>
      </c>
      <c r="AH232" s="71">
        <f t="shared" si="486"/>
        <v>23471</v>
      </c>
      <c r="AI232" s="71">
        <f t="shared" si="486"/>
        <v>2483</v>
      </c>
      <c r="AJ232" s="71">
        <f t="shared" si="486"/>
        <v>2524</v>
      </c>
      <c r="AK232" s="71">
        <f t="shared" si="486"/>
        <v>-4724</v>
      </c>
      <c r="AL232" s="71">
        <f t="shared" si="486"/>
        <v>2985</v>
      </c>
      <c r="AM232" s="71">
        <f t="shared" si="486"/>
        <v>155</v>
      </c>
      <c r="AN232" s="71">
        <f t="shared" si="486"/>
        <v>2420</v>
      </c>
      <c r="AO232" s="71">
        <f t="shared" si="486"/>
        <v>4004</v>
      </c>
      <c r="AP232" s="71">
        <f t="shared" si="486"/>
        <v>802</v>
      </c>
      <c r="AQ232" s="71">
        <f t="shared" si="486"/>
        <v>1484</v>
      </c>
      <c r="AR232" s="71">
        <f t="shared" si="486"/>
        <v>639.1078485098642</v>
      </c>
      <c r="AS232" s="71">
        <f t="shared" si="486"/>
        <v>477.39408282005388</v>
      </c>
      <c r="AT232" s="71">
        <f t="shared" si="486"/>
        <v>3277.0120592502135</v>
      </c>
      <c r="AU232" s="71">
        <f t="shared" si="486"/>
        <v>1506.2673811396289</v>
      </c>
      <c r="AV232" s="71">
        <f t="shared" si="486"/>
        <v>-692.05883570957758</v>
      </c>
      <c r="AW232" s="71">
        <f t="shared" si="486"/>
        <v>6921.6526908099049</v>
      </c>
      <c r="AX232" s="71">
        <f t="shared" si="486"/>
        <v>2166.9624118000283</v>
      </c>
      <c r="AY232" s="71">
        <f t="shared" si="486"/>
        <v>-1194.0573919200456</v>
      </c>
      <c r="AZ232" s="71">
        <f t="shared" si="486"/>
        <v>4930.7340137600431</v>
      </c>
      <c r="BA232" s="71">
        <f t="shared" si="486"/>
        <v>3251.0249671301281</v>
      </c>
      <c r="BB232" s="71">
        <f t="shared" si="486"/>
        <v>5841.0159876999151</v>
      </c>
      <c r="BC232" s="71">
        <f t="shared" si="486"/>
        <v>3732.7190183898902</v>
      </c>
      <c r="BD232" s="71">
        <f t="shared" si="486"/>
        <v>3041.7763378901436</v>
      </c>
      <c r="BE232" s="71">
        <f t="shared" si="486"/>
        <v>3701.1913770999045</v>
      </c>
      <c r="BF232" s="71">
        <f t="shared" si="486"/>
        <v>4351.3898704001076</v>
      </c>
      <c r="BG232" s="71">
        <f t="shared" si="486"/>
        <v>4689.8407635598905</v>
      </c>
      <c r="BH232" s="71">
        <f t="shared" si="486"/>
        <v>5043.6370641900394</v>
      </c>
      <c r="BI232" s="71">
        <f t="shared" si="486"/>
        <v>7046.7655799999538</v>
      </c>
      <c r="BJ232" s="71">
        <f t="shared" si="486"/>
        <v>4331.0818678499973</v>
      </c>
      <c r="BK232" s="71">
        <f t="shared" si="486"/>
        <v>5185.1855548000049</v>
      </c>
      <c r="BL232" s="71">
        <f t="shared" si="486"/>
        <v>7713.6176782500088</v>
      </c>
      <c r="BM232" s="71">
        <f t="shared" si="486"/>
        <v>4482.2087969499753</v>
      </c>
      <c r="BN232" s="71">
        <f t="shared" si="486"/>
        <v>5102.721553990028</v>
      </c>
      <c r="BO232" s="71">
        <f t="shared" si="486"/>
        <v>3871.1882071599903</v>
      </c>
      <c r="BP232" s="71">
        <f t="shared" si="486"/>
        <v>4171.6737221599988</v>
      </c>
      <c r="BQ232" s="71">
        <f t="shared" si="486"/>
        <v>3841.3819588298684</v>
      </c>
      <c r="BR232" s="71">
        <f t="shared" si="486"/>
        <v>6026.9511368500571</v>
      </c>
      <c r="BS232" s="71">
        <f t="shared" si="486"/>
        <v>6624.8333187701064</v>
      </c>
      <c r="BT232" s="71">
        <f t="shared" si="486"/>
        <v>6487.0055078399691</v>
      </c>
      <c r="BU232" s="71">
        <f t="shared" si="486"/>
        <v>4719.2766075998497</v>
      </c>
      <c r="BV232" s="71">
        <f t="shared" si="486"/>
        <v>6840.3844260800033</v>
      </c>
      <c r="BW232" s="71">
        <f t="shared" si="486"/>
        <v>5554.6547203400041</v>
      </c>
      <c r="BX232" s="71">
        <f t="shared" si="486"/>
        <v>6794.2285728799852</v>
      </c>
      <c r="BY232" s="71">
        <f t="shared" si="486"/>
        <v>5271.0227712900123</v>
      </c>
      <c r="BZ232" s="71">
        <f t="shared" si="486"/>
        <v>5028.561472119989</v>
      </c>
      <c r="CA232" s="71">
        <f t="shared" si="486"/>
        <v>5540.471597600128</v>
      </c>
      <c r="CB232" s="71">
        <f t="shared" si="486"/>
        <v>5298.3757560799095</v>
      </c>
      <c r="CC232" s="71">
        <f t="shared" si="486"/>
        <v>6070.5059838699926</v>
      </c>
      <c r="CD232" s="71">
        <f t="shared" si="486"/>
        <v>5600.6772191699893</v>
      </c>
      <c r="CE232" s="71">
        <f t="shared" si="486"/>
        <v>7872.2001201799776</v>
      </c>
      <c r="CF232" s="71">
        <f t="shared" si="486"/>
        <v>7786.0902917500862</v>
      </c>
      <c r="CG232" s="71">
        <f t="shared" si="486"/>
        <v>7488.2129480098738</v>
      </c>
      <c r="CH232" s="71">
        <f t="shared" si="486"/>
        <v>8309.9136787700027</v>
      </c>
      <c r="CI232" s="71">
        <f t="shared" si="486"/>
        <v>6521.6148723899678</v>
      </c>
      <c r="CJ232" s="71">
        <f t="shared" si="486"/>
        <v>8679.6800419200263</v>
      </c>
      <c r="CK232" s="71">
        <f t="shared" si="486"/>
        <v>9326.9999246099851</v>
      </c>
      <c r="CL232" s="71">
        <f t="shared" ref="CL232:EW232" si="487">CL223-CL228+CL230+CL231</f>
        <v>7357.8475269000519</v>
      </c>
      <c r="CM232" s="71">
        <f t="shared" si="487"/>
        <v>6137.2257211299329</v>
      </c>
      <c r="CN232" s="71">
        <f t="shared" si="487"/>
        <v>8754.0037245000585</v>
      </c>
      <c r="CO232" s="71">
        <f t="shared" si="487"/>
        <v>8385.0848869299716</v>
      </c>
      <c r="CP232" s="71">
        <f t="shared" si="487"/>
        <v>10135.776118789996</v>
      </c>
      <c r="CQ232" s="71">
        <f t="shared" si="487"/>
        <v>9427.2557547799479</v>
      </c>
      <c r="CR232" s="71">
        <f t="shared" si="487"/>
        <v>8968.988402220064</v>
      </c>
      <c r="CS232" s="71">
        <f t="shared" si="487"/>
        <v>12315.866482260019</v>
      </c>
      <c r="CT232" s="71">
        <f t="shared" si="487"/>
        <v>7215.7762078800024</v>
      </c>
      <c r="CU232" s="71">
        <f t="shared" si="487"/>
        <v>8385.3130364700191</v>
      </c>
      <c r="CV232" s="71">
        <f t="shared" si="487"/>
        <v>8945.9677452799679</v>
      </c>
      <c r="CW232" s="71">
        <f t="shared" si="487"/>
        <v>11648.830890660023</v>
      </c>
      <c r="CX232" s="71">
        <f t="shared" si="487"/>
        <v>9817.113598609938</v>
      </c>
      <c r="CY232" s="71">
        <f t="shared" si="487"/>
        <v>10362.14131440006</v>
      </c>
      <c r="CZ232" s="71">
        <f t="shared" si="487"/>
        <v>10611.898269659872</v>
      </c>
      <c r="DA232" s="71">
        <f t="shared" si="487"/>
        <v>10007.62919533997</v>
      </c>
      <c r="DB232" s="71">
        <f t="shared" si="487"/>
        <v>9540.1681312501605</v>
      </c>
      <c r="DC232" s="71">
        <f t="shared" si="487"/>
        <v>9982.2103834699701</v>
      </c>
      <c r="DD232" s="71">
        <f t="shared" si="487"/>
        <v>9697.0815799698394</v>
      </c>
      <c r="DE232" s="71">
        <f t="shared" si="487"/>
        <v>1564.1357754499095</v>
      </c>
      <c r="DF232" s="71">
        <f t="shared" si="487"/>
        <v>6145.7920581599938</v>
      </c>
      <c r="DG232" s="71">
        <f t="shared" si="487"/>
        <v>5088.4195061999853</v>
      </c>
      <c r="DH232" s="71">
        <f t="shared" si="487"/>
        <v>7642.0252898699982</v>
      </c>
      <c r="DI232" s="71">
        <f t="shared" si="487"/>
        <v>5218.2868565600111</v>
      </c>
      <c r="DJ232" s="71">
        <f t="shared" si="487"/>
        <v>5959.3797639100776</v>
      </c>
      <c r="DK232" s="71">
        <f t="shared" si="487"/>
        <v>5174.3043714298929</v>
      </c>
      <c r="DL232" s="71">
        <f t="shared" si="487"/>
        <v>5738.5784798601198</v>
      </c>
      <c r="DM232" s="71">
        <f t="shared" si="487"/>
        <v>2771.4398361099338</v>
      </c>
      <c r="DN232" s="71">
        <f t="shared" si="487"/>
        <v>5216.9445988399893</v>
      </c>
      <c r="DO232" s="71">
        <f t="shared" si="487"/>
        <v>7247.8258089200626</v>
      </c>
      <c r="DP232" s="71">
        <f t="shared" si="487"/>
        <v>4159.019088189958</v>
      </c>
      <c r="DQ232" s="71">
        <f t="shared" si="487"/>
        <v>15097.994646179835</v>
      </c>
      <c r="DR232" s="71">
        <f t="shared" si="487"/>
        <v>6549.482850019991</v>
      </c>
      <c r="DS232" s="71">
        <f t="shared" si="487"/>
        <v>7122.4597743599952</v>
      </c>
      <c r="DT232" s="71">
        <f t="shared" si="487"/>
        <v>8672.1766496200435</v>
      </c>
      <c r="DU232" s="71">
        <f t="shared" si="487"/>
        <v>8025.6545199699722</v>
      </c>
      <c r="DV232" s="71">
        <f t="shared" si="487"/>
        <v>8587.4287012800341</v>
      </c>
      <c r="DW232" s="71">
        <f t="shared" si="487"/>
        <v>6551.3178962998536</v>
      </c>
      <c r="DX232" s="71">
        <f t="shared" si="487"/>
        <v>7169.1913878602081</v>
      </c>
      <c r="DY232" s="71">
        <f t="shared" si="487"/>
        <v>5389.5860227099438</v>
      </c>
      <c r="DZ232" s="71">
        <f t="shared" si="487"/>
        <v>7416.3040752799552</v>
      </c>
      <c r="EA232" s="71">
        <f t="shared" si="487"/>
        <v>5603.4745682900466</v>
      </c>
      <c r="EB232" s="71">
        <f t="shared" si="487"/>
        <v>11040.045372800236</v>
      </c>
      <c r="EC232" s="71">
        <f t="shared" si="487"/>
        <v>-8660.4870514701761</v>
      </c>
      <c r="ED232" s="71">
        <f t="shared" si="487"/>
        <v>5554.6047747999937</v>
      </c>
      <c r="EE232" s="71">
        <f t="shared" si="487"/>
        <v>5379.293562249989</v>
      </c>
      <c r="EF232" s="71">
        <f t="shared" si="487"/>
        <v>8547.7583635900446</v>
      </c>
      <c r="EG232" s="71">
        <f t="shared" si="487"/>
        <v>10494.43684909998</v>
      </c>
      <c r="EH232" s="71">
        <f t="shared" si="487"/>
        <v>5997.6114003800794</v>
      </c>
      <c r="EI232" s="71">
        <f t="shared" si="487"/>
        <v>6006.0402340199944</v>
      </c>
      <c r="EJ232" s="71">
        <f t="shared" si="487"/>
        <v>5569.848019209845</v>
      </c>
      <c r="EK232" s="71">
        <f t="shared" si="487"/>
        <v>5340.5511220099979</v>
      </c>
      <c r="EL232" s="71">
        <f t="shared" si="487"/>
        <v>4664.6974073200217</v>
      </c>
      <c r="EM232" s="71">
        <f t="shared" si="487"/>
        <v>5700.0478531104236</v>
      </c>
      <c r="EN232" s="71">
        <f t="shared" si="487"/>
        <v>6660.5565968496048</v>
      </c>
      <c r="EO232" s="71">
        <f t="shared" si="487"/>
        <v>6686.9478804500832</v>
      </c>
      <c r="EP232" s="71">
        <f t="shared" si="487"/>
        <v>2955.5140810200173</v>
      </c>
      <c r="EQ232" s="71">
        <f t="shared" si="487"/>
        <v>4104.0454541999115</v>
      </c>
      <c r="ER232" s="71">
        <f t="shared" si="487"/>
        <v>2942.3468052599746</v>
      </c>
      <c r="ES232" s="71">
        <f t="shared" si="487"/>
        <v>1955.6009813601777</v>
      </c>
      <c r="ET232" s="71">
        <f t="shared" si="487"/>
        <v>6246.9183867399843</v>
      </c>
      <c r="EU232" s="71">
        <f t="shared" si="487"/>
        <v>6612.3280794098573</v>
      </c>
      <c r="EV232" s="71">
        <f t="shared" si="487"/>
        <v>2760.1878436602128</v>
      </c>
      <c r="EW232" s="71">
        <f t="shared" si="487"/>
        <v>3880.9967442798425</v>
      </c>
      <c r="EX232" s="71">
        <f t="shared" ref="EX232:HI232" si="488">EX223-EX228+EX230+EX231</f>
        <v>4388.6851209299657</v>
      </c>
      <c r="EY232" s="71">
        <f t="shared" si="488"/>
        <v>2776.2828427300574</v>
      </c>
      <c r="EZ232" s="71">
        <f t="shared" si="488"/>
        <v>6636.9608574397625</v>
      </c>
      <c r="FA232" s="71">
        <f t="shared" si="488"/>
        <v>18239.831219890177</v>
      </c>
      <c r="FB232" s="71">
        <f t="shared" si="488"/>
        <v>5104.463643469986</v>
      </c>
      <c r="FC232" s="71">
        <f t="shared" si="488"/>
        <v>3505.1915414599789</v>
      </c>
      <c r="FD232" s="71">
        <f t="shared" si="488"/>
        <v>3621.4542654100114</v>
      </c>
      <c r="FE232" s="71">
        <f t="shared" si="488"/>
        <v>10406.257220780197</v>
      </c>
      <c r="FF232" s="71">
        <f t="shared" si="488"/>
        <v>4881.0245510398563</v>
      </c>
      <c r="FG232" s="71">
        <f t="shared" si="488"/>
        <v>3395.0538295699971</v>
      </c>
      <c r="FH232" s="71">
        <f t="shared" si="488"/>
        <v>1531.6725097098024</v>
      </c>
      <c r="FI232" s="71">
        <f t="shared" si="488"/>
        <v>4902.4659987401265</v>
      </c>
      <c r="FJ232" s="71">
        <f t="shared" si="488"/>
        <v>10662.342367080157</v>
      </c>
      <c r="FK232" s="71">
        <f t="shared" si="488"/>
        <v>8020.2990715996966</v>
      </c>
      <c r="FL232" s="71">
        <f t="shared" si="488"/>
        <v>11281.065195820422</v>
      </c>
      <c r="FM232" s="71">
        <f t="shared" si="488"/>
        <v>17957.371878470058</v>
      </c>
      <c r="FN232" s="71">
        <f t="shared" si="488"/>
        <v>3899.189226759996</v>
      </c>
      <c r="FO232" s="71">
        <f t="shared" si="488"/>
        <v>6062.9074607498751</v>
      </c>
      <c r="FP232" s="71">
        <f t="shared" si="488"/>
        <v>10141.872547630024</v>
      </c>
      <c r="FQ232" s="71">
        <f t="shared" si="488"/>
        <v>12881.990568909907</v>
      </c>
      <c r="FR232" s="71">
        <f t="shared" si="488"/>
        <v>4647.0726010502694</v>
      </c>
      <c r="FS232" s="71">
        <f t="shared" si="488"/>
        <v>7092.8345747799613</v>
      </c>
      <c r="FT232" s="71">
        <f t="shared" si="488"/>
        <v>19225.165030340067</v>
      </c>
      <c r="FU232" s="71">
        <f t="shared" si="488"/>
        <v>8549.1900954702178</v>
      </c>
      <c r="FV232" s="71">
        <f t="shared" si="488"/>
        <v>11761.668292030179</v>
      </c>
      <c r="FW232" s="71">
        <f t="shared" si="488"/>
        <v>14022.034529178996</v>
      </c>
      <c r="FX232" s="71">
        <f t="shared" si="488"/>
        <v>7317.5549891902992</v>
      </c>
      <c r="FY232" s="71">
        <f t="shared" si="488"/>
        <v>22103.327632179793</v>
      </c>
      <c r="FZ232" s="71">
        <f t="shared" si="488"/>
        <v>4414.8631118700032</v>
      </c>
      <c r="GA232" s="71">
        <f t="shared" si="488"/>
        <v>2675.7867955600668</v>
      </c>
      <c r="GB232" s="71">
        <f t="shared" si="488"/>
        <v>6844.2546116501253</v>
      </c>
      <c r="GC232" s="71">
        <f t="shared" si="488"/>
        <v>12973.352509529697</v>
      </c>
      <c r="GD232" s="71">
        <f t="shared" si="488"/>
        <v>3505.4609214602715</v>
      </c>
      <c r="GE232" s="71">
        <f t="shared" si="488"/>
        <v>2358.5468483384793</v>
      </c>
      <c r="GF232" s="71">
        <f t="shared" si="488"/>
        <v>6394.8642011318043</v>
      </c>
      <c r="GG232" s="71">
        <f t="shared" si="488"/>
        <v>8712.4986695103216</v>
      </c>
      <c r="GH232" s="71">
        <f t="shared" si="488"/>
        <v>17693.152615720384</v>
      </c>
      <c r="GI232" s="71">
        <f t="shared" si="488"/>
        <v>10101.647997560107</v>
      </c>
      <c r="GJ232" s="71">
        <f t="shared" si="488"/>
        <v>2640.3692583768498</v>
      </c>
      <c r="GK232" s="71">
        <f t="shared" si="488"/>
        <v>25681.211856832539</v>
      </c>
      <c r="GL232" s="71">
        <f t="shared" si="488"/>
        <v>-10478.860671579903</v>
      </c>
      <c r="GM232" s="71">
        <f t="shared" si="488"/>
        <v>4528.5368302802053</v>
      </c>
      <c r="GN232" s="71">
        <f t="shared" si="488"/>
        <v>17261.276801989639</v>
      </c>
      <c r="GO232" s="71">
        <f t="shared" si="488"/>
        <v>-3551.8278631894718</v>
      </c>
      <c r="GP232" s="71">
        <f t="shared" si="488"/>
        <v>9423.8676795297069</v>
      </c>
      <c r="GQ232" s="71">
        <f t="shared" si="488"/>
        <v>18707.746824847909</v>
      </c>
      <c r="GR232" s="71">
        <f t="shared" si="488"/>
        <v>5890.111727322259</v>
      </c>
      <c r="GS232" s="71">
        <f t="shared" si="488"/>
        <v>6095.3793822390471</v>
      </c>
      <c r="GT232" s="71">
        <f t="shared" si="488"/>
        <v>6860.8447301005617</v>
      </c>
      <c r="GU232" s="71">
        <f t="shared" si="488"/>
        <v>8994.0984331702348</v>
      </c>
      <c r="GV232" s="71">
        <f t="shared" si="488"/>
        <v>12509.914347190163</v>
      </c>
      <c r="GW232" s="71">
        <f t="shared" si="488"/>
        <v>6222.8317083379952</v>
      </c>
      <c r="GX232" s="71">
        <f t="shared" si="488"/>
        <v>4513.0411474900029</v>
      </c>
      <c r="GY232" s="71">
        <f t="shared" si="488"/>
        <v>3530.5746414899986</v>
      </c>
      <c r="GZ232" s="71">
        <f t="shared" si="488"/>
        <v>11439.382017179942</v>
      </c>
      <c r="HA232" s="71">
        <f t="shared" si="488"/>
        <v>6992.914832989969</v>
      </c>
      <c r="HB232" s="71">
        <f t="shared" si="488"/>
        <v>7073.4423675701655</v>
      </c>
      <c r="HC232" s="71">
        <f t="shared" si="488"/>
        <v>3634.5363133297797</v>
      </c>
      <c r="HD232" s="71">
        <f t="shared" si="488"/>
        <v>421.87638799997148</v>
      </c>
      <c r="HE232" s="71">
        <f t="shared" si="488"/>
        <v>1796.8725507704621</v>
      </c>
      <c r="HF232" s="71">
        <f t="shared" si="488"/>
        <v>3905.2680573097932</v>
      </c>
      <c r="HG232" s="71">
        <f t="shared" si="488"/>
        <v>2363.5363423498966</v>
      </c>
      <c r="HH232" s="71">
        <f t="shared" si="488"/>
        <v>3800.1114603300521</v>
      </c>
      <c r="HI232" s="71">
        <f t="shared" si="488"/>
        <v>25977.857120230183</v>
      </c>
      <c r="HJ232" s="71">
        <f t="shared" ref="HJ232:JU232" si="489">HJ223-HJ228+HJ230+HJ231</f>
        <v>5659.6254432500173</v>
      </c>
      <c r="HK232" s="71">
        <f t="shared" si="489"/>
        <v>1940.3692086999399</v>
      </c>
      <c r="HL232" s="71">
        <f t="shared" si="489"/>
        <v>15228.997070280013</v>
      </c>
      <c r="HM232" s="71">
        <f t="shared" si="489"/>
        <v>10820.464209140046</v>
      </c>
      <c r="HN232" s="71">
        <f t="shared" si="489"/>
        <v>14916.133037810032</v>
      </c>
      <c r="HO232" s="71">
        <f t="shared" si="489"/>
        <v>10571.46196517006</v>
      </c>
      <c r="HP232" s="71">
        <f t="shared" si="489"/>
        <v>8324.2064985498437</v>
      </c>
      <c r="HQ232" s="71">
        <f t="shared" si="489"/>
        <v>10936.669203680016</v>
      </c>
      <c r="HR232" s="71">
        <f t="shared" si="489"/>
        <v>13122.091402360013</v>
      </c>
      <c r="HS232" s="71">
        <f t="shared" si="489"/>
        <v>12973.347434960109</v>
      </c>
      <c r="HT232" s="71">
        <f t="shared" si="489"/>
        <v>9383.6019691499459</v>
      </c>
      <c r="HU232" s="71">
        <f t="shared" si="489"/>
        <v>14209.18203480951</v>
      </c>
      <c r="HV232" s="71">
        <f t="shared" si="489"/>
        <v>12034.259847799989</v>
      </c>
      <c r="HW232" s="71">
        <f t="shared" si="489"/>
        <v>11836.651634460024</v>
      </c>
      <c r="HX232" s="71">
        <f t="shared" si="489"/>
        <v>29213.586483410036</v>
      </c>
      <c r="HY232" s="71">
        <f t="shared" si="489"/>
        <v>35427.954773559977</v>
      </c>
      <c r="HZ232" s="71">
        <f t="shared" si="489"/>
        <v>45690.037702070054</v>
      </c>
      <c r="IA232" s="71">
        <f t="shared" si="489"/>
        <v>52353.556430139957</v>
      </c>
      <c r="IB232" s="71">
        <f t="shared" si="489"/>
        <v>58488.098704400007</v>
      </c>
      <c r="IC232" s="71">
        <f t="shared" si="489"/>
        <v>67506.979442179785</v>
      </c>
      <c r="ID232" s="71">
        <f t="shared" si="489"/>
        <v>66986.368793460191</v>
      </c>
      <c r="IE232" s="71">
        <f t="shared" si="489"/>
        <v>81454.737988679961</v>
      </c>
      <c r="IF232" s="71">
        <f t="shared" si="489"/>
        <v>88469.462097730022</v>
      </c>
      <c r="IG232" s="71">
        <f t="shared" si="489"/>
        <v>104714.21732259999</v>
      </c>
      <c r="IH232" s="71">
        <f t="shared" si="489"/>
        <v>3704.4873153299959</v>
      </c>
      <c r="II232" s="71">
        <f t="shared" si="489"/>
        <v>4185.7628380600436</v>
      </c>
      <c r="IJ232" s="71">
        <f t="shared" si="489"/>
        <v>6052.2015900400584</v>
      </c>
      <c r="IK232" s="71">
        <f t="shared" si="489"/>
        <v>6655.1600495099701</v>
      </c>
      <c r="IL232" s="71">
        <f t="shared" si="489"/>
        <v>10033.667921240092</v>
      </c>
      <c r="IM232" s="71">
        <f t="shared" si="489"/>
        <v>16961.153698400041</v>
      </c>
      <c r="IN232" s="71">
        <f t="shared" si="489"/>
        <v>25599.012452039722</v>
      </c>
      <c r="IO232" s="71">
        <f t="shared" si="489"/>
        <v>35846.572940790124</v>
      </c>
      <c r="IP232" s="71">
        <f t="shared" si="489"/>
        <v>47403.051204259886</v>
      </c>
      <c r="IQ232" s="71">
        <f t="shared" si="489"/>
        <v>56695.640720549884</v>
      </c>
      <c r="IR232" s="71">
        <f t="shared" si="489"/>
        <v>61880.772138189815</v>
      </c>
      <c r="IS232" s="71">
        <f t="shared" si="489"/>
        <v>83612.006929999858</v>
      </c>
      <c r="IT232" s="71">
        <f t="shared" si="489"/>
        <v>3297.7098894899682</v>
      </c>
      <c r="IU232" s="71">
        <f t="shared" si="489"/>
        <v>5574.2205604100527</v>
      </c>
      <c r="IV232" s="71">
        <f t="shared" si="489"/>
        <v>22387.256051770055</v>
      </c>
      <c r="IW232" s="71">
        <f t="shared" si="489"/>
        <v>36169.283829470063</v>
      </c>
      <c r="IX232" s="71">
        <f t="shared" si="489"/>
        <v>44682.958281730156</v>
      </c>
      <c r="IY232" s="71">
        <f t="shared" si="489"/>
        <v>57260.882257599937</v>
      </c>
      <c r="IZ232" s="71">
        <f t="shared" si="489"/>
        <v>68858.341657960496</v>
      </c>
      <c r="JA232" s="71">
        <f t="shared" si="489"/>
        <v>82779</v>
      </c>
      <c r="JB232" s="71">
        <f t="shared" si="489"/>
        <v>96022.956738360081</v>
      </c>
      <c r="JC232" s="71">
        <f t="shared" si="489"/>
        <v>105020.11771479988</v>
      </c>
      <c r="JD232" s="71">
        <f t="shared" si="489"/>
        <v>114460.27730197014</v>
      </c>
      <c r="JE232" s="71">
        <f t="shared" si="489"/>
        <v>121253.76745680033</v>
      </c>
      <c r="JF232" s="71">
        <f t="shared" si="489"/>
        <v>-176.80010089004281</v>
      </c>
    </row>
    <row r="233" spans="1:266" ht="12.9" customHeight="1" x14ac:dyDescent="0.2">
      <c r="A233" s="23" t="s">
        <v>216</v>
      </c>
      <c r="Z233" s="74">
        <f>+Z199</f>
        <v>293</v>
      </c>
      <c r="AA233" s="1">
        <f t="shared" ref="AA233:AK233" si="490">+AA199-Z199</f>
        <v>179</v>
      </c>
      <c r="AB233" s="1">
        <f t="shared" si="490"/>
        <v>168</v>
      </c>
      <c r="AC233" s="1">
        <f t="shared" si="490"/>
        <v>232</v>
      </c>
      <c r="AD233" s="1">
        <f t="shared" si="490"/>
        <v>175</v>
      </c>
      <c r="AE233" s="1">
        <f t="shared" si="490"/>
        <v>-306</v>
      </c>
      <c r="AF233" s="1">
        <f t="shared" si="490"/>
        <v>119</v>
      </c>
      <c r="AG233" s="1">
        <f t="shared" si="490"/>
        <v>57</v>
      </c>
      <c r="AH233" s="1">
        <f t="shared" si="490"/>
        <v>4</v>
      </c>
      <c r="AI233" s="1">
        <f t="shared" si="490"/>
        <v>87</v>
      </c>
      <c r="AJ233" s="1">
        <f t="shared" si="490"/>
        <v>76</v>
      </c>
      <c r="AK233" s="1">
        <f t="shared" si="490"/>
        <v>1066</v>
      </c>
      <c r="AL233" s="74">
        <f>+AL199</f>
        <v>86</v>
      </c>
      <c r="AM233" s="1">
        <f t="shared" ref="AM233:AW233" si="491">+AM199-AL199</f>
        <v>63</v>
      </c>
      <c r="AN233" s="1">
        <f t="shared" si="491"/>
        <v>107</v>
      </c>
      <c r="AO233" s="1">
        <f t="shared" si="491"/>
        <v>113</v>
      </c>
      <c r="AP233" s="1">
        <f t="shared" si="491"/>
        <v>-28</v>
      </c>
      <c r="AQ233" s="1">
        <f t="shared" si="491"/>
        <v>81</v>
      </c>
      <c r="AR233" s="1">
        <f t="shared" si="491"/>
        <v>-51.035755999999992</v>
      </c>
      <c r="AS233" s="1">
        <f t="shared" si="491"/>
        <v>90.558770999999979</v>
      </c>
      <c r="AT233" s="1">
        <f t="shared" si="491"/>
        <v>108.95487900000012</v>
      </c>
      <c r="AU233" s="1">
        <f t="shared" si="491"/>
        <v>96.778619999999933</v>
      </c>
      <c r="AV233" s="1">
        <f t="shared" si="491"/>
        <v>77.923187999999868</v>
      </c>
      <c r="AW233" s="1">
        <f t="shared" si="491"/>
        <v>2160.6158190000001</v>
      </c>
      <c r="AX233" s="74">
        <f>+AX199</f>
        <v>110.281555</v>
      </c>
      <c r="AY233" s="1">
        <f t="shared" ref="AY233:BI233" si="492">+AY199-AX199</f>
        <v>85.325632000000013</v>
      </c>
      <c r="AZ233" s="1">
        <f t="shared" si="492"/>
        <v>124.53868499999999</v>
      </c>
      <c r="BA233" s="1">
        <f t="shared" si="492"/>
        <v>309.32394500000004</v>
      </c>
      <c r="BB233" s="1">
        <f t="shared" si="492"/>
        <v>210.82241399999987</v>
      </c>
      <c r="BC233" s="1">
        <f t="shared" si="492"/>
        <v>152.41492800000015</v>
      </c>
      <c r="BD233" s="1">
        <f t="shared" si="492"/>
        <v>222.97098600000004</v>
      </c>
      <c r="BE233" s="1">
        <f t="shared" si="492"/>
        <v>183.11403699999983</v>
      </c>
      <c r="BF233" s="1">
        <f t="shared" si="492"/>
        <v>712.53433400000017</v>
      </c>
      <c r="BG233" s="1">
        <f t="shared" si="492"/>
        <v>191.20900399999982</v>
      </c>
      <c r="BH233" s="1">
        <f t="shared" si="492"/>
        <v>181.16313300000002</v>
      </c>
      <c r="BI233" s="1">
        <f t="shared" si="492"/>
        <v>3313.3013470000001</v>
      </c>
      <c r="BJ233" s="74">
        <f>+BJ199</f>
        <v>201.424127</v>
      </c>
      <c r="BK233" s="1">
        <f t="shared" ref="BK233:BU233" si="493">+BK199-BJ199</f>
        <v>194.60548599999998</v>
      </c>
      <c r="BL233" s="1">
        <f t="shared" si="493"/>
        <v>350.51304500000009</v>
      </c>
      <c r="BM233" s="1">
        <f t="shared" si="493"/>
        <v>262.14676799999995</v>
      </c>
      <c r="BN233" s="1">
        <f t="shared" si="493"/>
        <v>224.11042400000008</v>
      </c>
      <c r="BO233" s="1">
        <f t="shared" si="493"/>
        <v>201.01389199999994</v>
      </c>
      <c r="BP233" s="1">
        <f t="shared" si="493"/>
        <v>250.77160800000001</v>
      </c>
      <c r="BQ233" s="1">
        <f t="shared" si="493"/>
        <v>285.85303899999985</v>
      </c>
      <c r="BR233" s="1">
        <f t="shared" si="493"/>
        <v>248.30973100000028</v>
      </c>
      <c r="BS233" s="1">
        <f t="shared" si="493"/>
        <v>332.92193699999962</v>
      </c>
      <c r="BT233" s="1">
        <f t="shared" si="493"/>
        <v>296.9035700000004</v>
      </c>
      <c r="BU233" s="1">
        <f t="shared" si="493"/>
        <v>3607.3651299999997</v>
      </c>
      <c r="BV233" s="74">
        <f>+BV199</f>
        <v>274.99664999999999</v>
      </c>
      <c r="BW233" s="1">
        <f t="shared" ref="BW233:CG233" si="494">+BW199-BV199</f>
        <v>278.81619700000005</v>
      </c>
      <c r="BX233" s="1">
        <f t="shared" si="494"/>
        <v>291.68441399999995</v>
      </c>
      <c r="BY233" s="1">
        <f t="shared" si="494"/>
        <v>304.26094200000011</v>
      </c>
      <c r="BZ233" s="1">
        <f t="shared" si="494"/>
        <v>298.60678999999982</v>
      </c>
      <c r="CA233" s="1">
        <f t="shared" si="494"/>
        <v>228.49681400000009</v>
      </c>
      <c r="CB233" s="1">
        <f t="shared" si="494"/>
        <v>165.98270699999989</v>
      </c>
      <c r="CC233" s="1">
        <f t="shared" si="494"/>
        <v>282.83678099999997</v>
      </c>
      <c r="CD233" s="1">
        <f t="shared" si="494"/>
        <v>266.47736000000032</v>
      </c>
      <c r="CE233" s="1">
        <f t="shared" si="494"/>
        <v>274.34231699999964</v>
      </c>
      <c r="CF233" s="1">
        <f t="shared" si="494"/>
        <v>311.87580200000002</v>
      </c>
      <c r="CG233" s="1">
        <f t="shared" si="494"/>
        <v>4404.9845380000006</v>
      </c>
      <c r="CH233" s="74">
        <f>+CH199</f>
        <v>224.86140900000001</v>
      </c>
      <c r="CI233" s="1">
        <f t="shared" ref="CI233:CS233" si="495">+CI199-CH199</f>
        <v>272.91173600000002</v>
      </c>
      <c r="CJ233" s="1">
        <f t="shared" si="495"/>
        <v>813.99797700000011</v>
      </c>
      <c r="CK233" s="1">
        <f t="shared" si="495"/>
        <v>531.01933799999983</v>
      </c>
      <c r="CL233" s="1">
        <f t="shared" si="495"/>
        <v>545.30354300000022</v>
      </c>
      <c r="CM233" s="1">
        <f t="shared" si="495"/>
        <v>417.05044499999985</v>
      </c>
      <c r="CN233" s="1">
        <f t="shared" si="495"/>
        <v>418.25120400000014</v>
      </c>
      <c r="CO233" s="1">
        <f t="shared" si="495"/>
        <v>514.60434799999985</v>
      </c>
      <c r="CP233" s="1">
        <f t="shared" si="495"/>
        <v>696.38643899999988</v>
      </c>
      <c r="CQ233" s="1">
        <f t="shared" si="495"/>
        <v>606.08073500000046</v>
      </c>
      <c r="CR233" s="1">
        <f t="shared" si="495"/>
        <v>373.62921299999925</v>
      </c>
      <c r="CS233" s="1">
        <f t="shared" si="495"/>
        <v>5652.5641250000008</v>
      </c>
      <c r="CT233" s="1">
        <f>+CT199</f>
        <v>342.12240500000001</v>
      </c>
      <c r="CU233" s="1">
        <f t="shared" ref="CU233:DE233" si="496">+CU199-CT199</f>
        <v>473.70148</v>
      </c>
      <c r="CV233" s="1">
        <f t="shared" si="496"/>
        <v>400.29757399999994</v>
      </c>
      <c r="CW233" s="1">
        <f t="shared" si="496"/>
        <v>805.46225600000002</v>
      </c>
      <c r="CX233" s="1">
        <f t="shared" si="496"/>
        <v>423.2044699999999</v>
      </c>
      <c r="CY233" s="1">
        <f t="shared" si="496"/>
        <v>418.97347300000001</v>
      </c>
      <c r="CZ233" s="1">
        <f t="shared" si="496"/>
        <v>483.51577100000031</v>
      </c>
      <c r="DA233" s="1">
        <f t="shared" si="496"/>
        <v>458.60257199999978</v>
      </c>
      <c r="DB233" s="1">
        <f t="shared" si="496"/>
        <v>505.49775600000021</v>
      </c>
      <c r="DC233" s="1">
        <f t="shared" si="496"/>
        <v>533.67640500000016</v>
      </c>
      <c r="DD233" s="1">
        <f t="shared" si="496"/>
        <v>581.21152400000028</v>
      </c>
      <c r="DE233" s="1">
        <f t="shared" si="496"/>
        <v>5542.9154119999985</v>
      </c>
      <c r="DF233" s="1">
        <f>+DF199</f>
        <v>161.97897499999999</v>
      </c>
      <c r="DG233" s="1">
        <f t="shared" ref="DG233:DQ233" si="497">+DG199-DF199</f>
        <v>171.43014099999999</v>
      </c>
      <c r="DH233" s="1">
        <f t="shared" si="497"/>
        <v>341.85682100000002</v>
      </c>
      <c r="DI233" s="1">
        <f t="shared" si="497"/>
        <v>335.24847399999999</v>
      </c>
      <c r="DJ233" s="1">
        <f t="shared" si="497"/>
        <v>200.16473800000006</v>
      </c>
      <c r="DK233" s="1">
        <f t="shared" si="497"/>
        <v>188.75316199999997</v>
      </c>
      <c r="DL233" s="1">
        <f t="shared" si="497"/>
        <v>331.78634899999997</v>
      </c>
      <c r="DM233" s="1">
        <f t="shared" si="497"/>
        <v>270.79478799999993</v>
      </c>
      <c r="DN233" s="1">
        <f t="shared" si="497"/>
        <v>155.27570399999991</v>
      </c>
      <c r="DO233" s="1">
        <f t="shared" si="497"/>
        <v>180.79315600000018</v>
      </c>
      <c r="DP233" s="1">
        <f t="shared" si="497"/>
        <v>45.541799999999967</v>
      </c>
      <c r="DQ233" s="1">
        <f t="shared" si="497"/>
        <v>6810.0532239999993</v>
      </c>
      <c r="DR233" s="1">
        <f>+DR199</f>
        <v>221.654651</v>
      </c>
      <c r="DS233" s="1">
        <f t="shared" ref="DS233:EC233" si="498">+DS199-DR199</f>
        <v>389.13051999999999</v>
      </c>
      <c r="DT233" s="1">
        <f t="shared" si="498"/>
        <v>275.01093900000001</v>
      </c>
      <c r="DU233" s="1">
        <f t="shared" si="498"/>
        <v>225.08720599999992</v>
      </c>
      <c r="DV233" s="1">
        <f t="shared" si="498"/>
        <v>307.96598100000006</v>
      </c>
      <c r="DW233" s="1">
        <f t="shared" si="498"/>
        <v>1147.5724299999999</v>
      </c>
      <c r="DX233" s="1">
        <f t="shared" si="498"/>
        <v>447.24352399999907</v>
      </c>
      <c r="DY233" s="1">
        <f t="shared" si="498"/>
        <v>271.70821000000115</v>
      </c>
      <c r="DZ233" s="1">
        <f t="shared" si="498"/>
        <v>378.54897099999971</v>
      </c>
      <c r="EA233" s="1">
        <f t="shared" si="498"/>
        <v>247.35894499999995</v>
      </c>
      <c r="EB233" s="1">
        <f t="shared" si="498"/>
        <v>653.90304300000162</v>
      </c>
      <c r="EC233" s="1">
        <f t="shared" si="498"/>
        <v>3463.8063349999993</v>
      </c>
      <c r="ED233" s="1">
        <f>+ED199</f>
        <v>259.236738</v>
      </c>
      <c r="EE233" s="1">
        <f t="shared" ref="EE233:EO233" si="499">+EE199-ED199</f>
        <v>350.215307</v>
      </c>
      <c r="EF233" s="1">
        <f t="shared" si="499"/>
        <v>503.66973000000007</v>
      </c>
      <c r="EG233" s="1">
        <f t="shared" si="499"/>
        <v>382.496218</v>
      </c>
      <c r="EH233" s="1">
        <f t="shared" si="499"/>
        <v>282.79954599999996</v>
      </c>
      <c r="EI233" s="1">
        <f t="shared" si="499"/>
        <v>431.88239999999996</v>
      </c>
      <c r="EJ233" s="1">
        <f t="shared" si="499"/>
        <v>400.38848400000006</v>
      </c>
      <c r="EK233" s="1">
        <f t="shared" si="499"/>
        <v>453.68196799999987</v>
      </c>
      <c r="EL233" s="1">
        <f t="shared" si="499"/>
        <v>368.91690700000026</v>
      </c>
      <c r="EM233" s="1">
        <f t="shared" si="499"/>
        <v>429.74060199999985</v>
      </c>
      <c r="EN233" s="1">
        <f t="shared" si="499"/>
        <v>761.29836700000033</v>
      </c>
      <c r="EO233" s="1">
        <f t="shared" si="499"/>
        <v>4339.5321629999999</v>
      </c>
      <c r="EP233" s="1">
        <f>+EP199</f>
        <v>147.84559300000001</v>
      </c>
      <c r="EQ233" s="1">
        <f t="shared" ref="EQ233:FA233" si="500">+EQ199-EP199</f>
        <v>387.63423699999998</v>
      </c>
      <c r="ER233" s="1">
        <f t="shared" si="500"/>
        <v>397.58680599999991</v>
      </c>
      <c r="ES233" s="1">
        <f t="shared" si="500"/>
        <v>129.24170300000003</v>
      </c>
      <c r="ET233" s="1">
        <f t="shared" si="500"/>
        <v>130.03665599999999</v>
      </c>
      <c r="EU233" s="1">
        <f t="shared" si="500"/>
        <v>88.788688000000093</v>
      </c>
      <c r="EV233" s="1">
        <f t="shared" si="500"/>
        <v>347.41767299999992</v>
      </c>
      <c r="EW233" s="1">
        <f t="shared" si="500"/>
        <v>327.73599300000001</v>
      </c>
      <c r="EX233" s="1">
        <f t="shared" si="500"/>
        <v>513.64094600000021</v>
      </c>
      <c r="EY233" s="1">
        <f t="shared" si="500"/>
        <v>487.5</v>
      </c>
      <c r="EZ233" s="1">
        <f t="shared" si="500"/>
        <v>660.65350099999978</v>
      </c>
      <c r="FA233" s="1">
        <f t="shared" si="500"/>
        <v>3728.2940109999995</v>
      </c>
      <c r="FB233" s="1">
        <f>+FB199</f>
        <v>444.01334400000002</v>
      </c>
      <c r="FC233" s="1">
        <f t="shared" ref="FC233:FM233" si="501">+FC199-FB199</f>
        <v>286.3683190000001</v>
      </c>
      <c r="FD233" s="1">
        <f t="shared" si="501"/>
        <v>161.8613009999998</v>
      </c>
      <c r="FE233" s="1">
        <f t="shared" si="501"/>
        <v>571.06645200000014</v>
      </c>
      <c r="FF233" s="1">
        <f t="shared" si="501"/>
        <v>256.43848899999989</v>
      </c>
      <c r="FG233" s="1">
        <f t="shared" si="501"/>
        <v>304.49192200000016</v>
      </c>
      <c r="FH233" s="1">
        <f t="shared" si="501"/>
        <v>480.82116199999996</v>
      </c>
      <c r="FI233" s="1">
        <f t="shared" si="501"/>
        <v>244.96648099999993</v>
      </c>
      <c r="FJ233" s="1">
        <f t="shared" si="501"/>
        <v>538.4364999999998</v>
      </c>
      <c r="FK233" s="1">
        <f t="shared" si="501"/>
        <v>520.33618999999999</v>
      </c>
      <c r="FL233" s="1">
        <f t="shared" si="501"/>
        <v>855.32685700000093</v>
      </c>
      <c r="FM233" s="1">
        <f t="shared" si="501"/>
        <v>4582.0989139999983</v>
      </c>
      <c r="FN233" s="1">
        <f>+FN199</f>
        <v>271.912352</v>
      </c>
      <c r="FO233" s="1">
        <f t="shared" ref="FO233:FY233" si="502">+FO199-FN199</f>
        <v>463.41174700000005</v>
      </c>
      <c r="FP233" s="1">
        <f t="shared" si="502"/>
        <v>387.64296200000001</v>
      </c>
      <c r="FQ233" s="1">
        <f t="shared" si="502"/>
        <v>554.44725700000004</v>
      </c>
      <c r="FR233" s="1">
        <f t="shared" si="502"/>
        <v>294.53837499999986</v>
      </c>
      <c r="FS233" s="1">
        <f t="shared" si="502"/>
        <v>642.43249700000001</v>
      </c>
      <c r="FT233" s="1">
        <f t="shared" si="502"/>
        <v>727.99100099999987</v>
      </c>
      <c r="FU233" s="1">
        <f t="shared" si="502"/>
        <v>367.36952100000008</v>
      </c>
      <c r="FV233" s="1">
        <f t="shared" si="502"/>
        <v>596.02161739999974</v>
      </c>
      <c r="FW233" s="1">
        <f t="shared" si="502"/>
        <v>561.75255300000026</v>
      </c>
      <c r="FX233" s="1">
        <f t="shared" si="502"/>
        <v>582.32298600000013</v>
      </c>
      <c r="FY233" s="1">
        <f t="shared" si="502"/>
        <v>8259.1022162000008</v>
      </c>
      <c r="FZ233" s="1">
        <f>+FZ199</f>
        <v>283.06569999999999</v>
      </c>
      <c r="GA233" s="1">
        <f t="shared" ref="GA233:GK233" si="503">+GA199-FZ199</f>
        <v>654.35614600000008</v>
      </c>
      <c r="GB233" s="1">
        <f t="shared" si="503"/>
        <v>889.42722500000002</v>
      </c>
      <c r="GC233" s="1">
        <f t="shared" si="503"/>
        <v>423.13658899999973</v>
      </c>
      <c r="GD233" s="1">
        <f t="shared" si="503"/>
        <v>-125.75836799999979</v>
      </c>
      <c r="GE233" s="1">
        <f t="shared" si="503"/>
        <v>809.28571699999975</v>
      </c>
      <c r="GF233" s="1">
        <f t="shared" si="503"/>
        <v>777.57031600000028</v>
      </c>
      <c r="GG233" s="1">
        <f t="shared" si="503"/>
        <v>613.0789809999992</v>
      </c>
      <c r="GH233" s="1">
        <f t="shared" si="503"/>
        <v>646.53875500000049</v>
      </c>
      <c r="GI233" s="1">
        <f t="shared" si="503"/>
        <v>1228.0206190000008</v>
      </c>
      <c r="GJ233" s="1">
        <f t="shared" si="503"/>
        <v>1181.9074889999993</v>
      </c>
      <c r="GK233" s="1">
        <f t="shared" si="503"/>
        <v>4699.5717390000009</v>
      </c>
      <c r="GL233" s="1">
        <f>+GL199</f>
        <v>275.05024100000003</v>
      </c>
      <c r="GM233" s="1">
        <f t="shared" ref="GM233:GW233" si="504">+GM199-GL199</f>
        <v>67.781796999999983</v>
      </c>
      <c r="GN233" s="1">
        <f t="shared" si="504"/>
        <v>1002.7433579999999</v>
      </c>
      <c r="GO233" s="1">
        <f t="shared" si="504"/>
        <v>663.39696400000003</v>
      </c>
      <c r="GP233" s="1">
        <f t="shared" si="504"/>
        <v>364.55199299999981</v>
      </c>
      <c r="GQ233" s="1">
        <f t="shared" si="504"/>
        <v>529.41978900000004</v>
      </c>
      <c r="GR233" s="1">
        <f t="shared" si="504"/>
        <v>292.76381100000026</v>
      </c>
      <c r="GS233" s="1">
        <f t="shared" si="504"/>
        <v>215.88050900000007</v>
      </c>
      <c r="GT233" s="1">
        <f t="shared" si="504"/>
        <v>584.47442799999999</v>
      </c>
      <c r="GU233" s="1">
        <f t="shared" si="504"/>
        <v>771.39972599999965</v>
      </c>
      <c r="GV233" s="1">
        <f t="shared" si="504"/>
        <v>749.03942600000028</v>
      </c>
      <c r="GW233" s="1">
        <f t="shared" si="504"/>
        <v>2384.0381660000003</v>
      </c>
      <c r="GX233" s="1">
        <f>+GX199</f>
        <v>493.22837199999992</v>
      </c>
      <c r="GY233" s="1">
        <f t="shared" ref="GY233:HI233" si="505">+GY199-GX199</f>
        <v>481.40223200000003</v>
      </c>
      <c r="GZ233" s="1">
        <f t="shared" si="505"/>
        <v>686.87148200000001</v>
      </c>
      <c r="HA233" s="1">
        <f t="shared" si="505"/>
        <v>332.08471099999997</v>
      </c>
      <c r="HB233" s="1">
        <f t="shared" si="505"/>
        <v>653.15877799999998</v>
      </c>
      <c r="HC233" s="1">
        <f t="shared" si="505"/>
        <v>245.99929500000007</v>
      </c>
      <c r="HD233" s="1">
        <f t="shared" si="505"/>
        <v>299.79000399999995</v>
      </c>
      <c r="HE233" s="1">
        <f t="shared" si="505"/>
        <v>649.62696099999994</v>
      </c>
      <c r="HF233" s="1">
        <f t="shared" si="505"/>
        <v>266.47912999999971</v>
      </c>
      <c r="HG233" s="1">
        <f t="shared" si="505"/>
        <v>448.15896100000009</v>
      </c>
      <c r="HH233" s="1">
        <f t="shared" si="505"/>
        <v>546.17105600000014</v>
      </c>
      <c r="HI233" s="1">
        <f t="shared" si="505"/>
        <v>2418.6898219999994</v>
      </c>
      <c r="HJ233" s="1">
        <f>+HJ199</f>
        <v>382.90614699999998</v>
      </c>
      <c r="HK233" s="1">
        <f t="shared" ref="HK233:HU233" si="506">+HK199-HJ199</f>
        <v>440.74433000000005</v>
      </c>
      <c r="HL233" s="1">
        <f t="shared" si="506"/>
        <v>545.49129899999991</v>
      </c>
      <c r="HM233" s="1">
        <f t="shared" si="506"/>
        <v>702.44789700000001</v>
      </c>
      <c r="HN233" s="1">
        <f t="shared" si="506"/>
        <v>873.25233900000012</v>
      </c>
      <c r="HO233" s="1">
        <f t="shared" si="506"/>
        <v>643.79736199999979</v>
      </c>
      <c r="HP233" s="1">
        <f t="shared" si="506"/>
        <v>519.86649400000033</v>
      </c>
      <c r="HQ233" s="1">
        <f t="shared" si="506"/>
        <v>815.46215499999926</v>
      </c>
      <c r="HR233" s="1">
        <f t="shared" si="506"/>
        <v>1143.9882750000006</v>
      </c>
      <c r="HS233" s="1">
        <f t="shared" si="506"/>
        <v>990.38549599999988</v>
      </c>
      <c r="HT233" s="1">
        <f t="shared" si="506"/>
        <v>971.34387199999946</v>
      </c>
      <c r="HU233" s="1">
        <f t="shared" si="506"/>
        <v>4398.48308</v>
      </c>
      <c r="HV233" s="1">
        <f t="shared" ref="HV233:JF233" si="507">+HV199</f>
        <v>693.42973399999994</v>
      </c>
      <c r="HW233" s="1">
        <f t="shared" si="507"/>
        <v>1146</v>
      </c>
      <c r="HX233" s="1">
        <f t="shared" si="507"/>
        <v>2226.0709809999998</v>
      </c>
      <c r="HY233" s="1">
        <f t="shared" si="507"/>
        <v>2573.4344540000002</v>
      </c>
      <c r="HZ233" s="1">
        <f t="shared" si="507"/>
        <v>3067.438768</v>
      </c>
      <c r="IA233" s="1">
        <f t="shared" si="507"/>
        <v>3462.5386549999998</v>
      </c>
      <c r="IB233" s="1">
        <f t="shared" si="507"/>
        <v>3974.085274</v>
      </c>
      <c r="IC233" s="1">
        <f t="shared" si="507"/>
        <v>4465.5882860000002</v>
      </c>
      <c r="ID233" s="1">
        <f t="shared" si="507"/>
        <v>4766.3288750000002</v>
      </c>
      <c r="IE233" s="1">
        <f t="shared" si="507"/>
        <v>5258.036642</v>
      </c>
      <c r="IF233" s="1">
        <f t="shared" si="507"/>
        <v>5877.7228590000004</v>
      </c>
      <c r="IG233" s="1">
        <f t="shared" si="507"/>
        <v>10292.039651999999</v>
      </c>
      <c r="IH233" s="1">
        <f t="shared" si="507"/>
        <v>395.44064600000002</v>
      </c>
      <c r="II233" s="1">
        <f t="shared" si="507"/>
        <v>871.75821799999994</v>
      </c>
      <c r="IJ233" s="1">
        <f t="shared" si="507"/>
        <v>1113.879457</v>
      </c>
      <c r="IK233" s="1">
        <f t="shared" si="507"/>
        <v>1255.986034</v>
      </c>
      <c r="IL233" s="1">
        <f t="shared" si="507"/>
        <v>1431.6922059999999</v>
      </c>
      <c r="IM233" s="1">
        <f t="shared" si="507"/>
        <v>1754.6730230000001</v>
      </c>
      <c r="IN233" s="1">
        <f t="shared" si="507"/>
        <v>2305.6345339999998</v>
      </c>
      <c r="IO233" s="1">
        <f t="shared" si="507"/>
        <v>2871.2138799999998</v>
      </c>
      <c r="IP233" s="1">
        <f t="shared" si="507"/>
        <v>3551.3355029999998</v>
      </c>
      <c r="IQ233" s="1">
        <f t="shared" si="507"/>
        <v>3966.8422949999999</v>
      </c>
      <c r="IR233" s="1">
        <f t="shared" si="507"/>
        <v>4355.3497700000007</v>
      </c>
      <c r="IS233" s="1">
        <f t="shared" si="507"/>
        <v>7340.5125950000001</v>
      </c>
      <c r="IT233" s="1">
        <f t="shared" si="507"/>
        <v>365.92191400000002</v>
      </c>
      <c r="IU233" s="1">
        <f t="shared" si="507"/>
        <v>498.88375300000001</v>
      </c>
      <c r="IV233" s="1">
        <f t="shared" si="507"/>
        <v>1706.5776049999999</v>
      </c>
      <c r="IW233" s="1">
        <f t="shared" si="507"/>
        <v>2679.7014260000001</v>
      </c>
      <c r="IX233" s="1">
        <f t="shared" si="507"/>
        <v>3445.4694880000002</v>
      </c>
      <c r="IY233" s="1">
        <f t="shared" si="507"/>
        <v>4446.2981250000003</v>
      </c>
      <c r="IZ233" s="1">
        <f t="shared" si="507"/>
        <v>5413.4206740000009</v>
      </c>
      <c r="JA233" s="1">
        <f t="shared" si="507"/>
        <v>6540</v>
      </c>
      <c r="JB233" s="1">
        <f t="shared" si="507"/>
        <v>7699.9357030000001</v>
      </c>
      <c r="JC233" s="1">
        <f t="shared" si="507"/>
        <v>8197.1167349999996</v>
      </c>
      <c r="JD233" s="1">
        <f t="shared" si="507"/>
        <v>9015.2650489999996</v>
      </c>
      <c r="JE233" s="1">
        <f t="shared" si="507"/>
        <v>11052.495862</v>
      </c>
      <c r="JF233" s="1">
        <f t="shared" si="507"/>
        <v>372.66182800000001</v>
      </c>
    </row>
    <row r="234" spans="1:266" ht="12.9" customHeight="1" x14ac:dyDescent="0.2">
      <c r="A234" s="69" t="s">
        <v>197</v>
      </c>
      <c r="Z234" s="71">
        <f t="shared" ref="Z234:CK234" si="508">+Z232-Z233</f>
        <v>5735</v>
      </c>
      <c r="AA234" s="71">
        <f t="shared" si="508"/>
        <v>4708</v>
      </c>
      <c r="AB234" s="71">
        <f t="shared" si="508"/>
        <v>3779</v>
      </c>
      <c r="AC234" s="71">
        <f t="shared" si="508"/>
        <v>4444</v>
      </c>
      <c r="AD234" s="71">
        <f t="shared" si="508"/>
        <v>4556</v>
      </c>
      <c r="AE234" s="71">
        <f t="shared" si="508"/>
        <v>-18857</v>
      </c>
      <c r="AF234" s="71">
        <f t="shared" si="508"/>
        <v>1171</v>
      </c>
      <c r="AG234" s="71">
        <f t="shared" si="508"/>
        <v>-3832</v>
      </c>
      <c r="AH234" s="71">
        <f t="shared" si="508"/>
        <v>23467</v>
      </c>
      <c r="AI234" s="71">
        <f t="shared" si="508"/>
        <v>2396</v>
      </c>
      <c r="AJ234" s="71">
        <f t="shared" si="508"/>
        <v>2448</v>
      </c>
      <c r="AK234" s="71">
        <f t="shared" si="508"/>
        <v>-5790</v>
      </c>
      <c r="AL234" s="71">
        <f t="shared" si="508"/>
        <v>2899</v>
      </c>
      <c r="AM234" s="71">
        <f t="shared" si="508"/>
        <v>92</v>
      </c>
      <c r="AN234" s="71">
        <f t="shared" si="508"/>
        <v>2313</v>
      </c>
      <c r="AO234" s="71">
        <f t="shared" si="508"/>
        <v>3891</v>
      </c>
      <c r="AP234" s="71">
        <f t="shared" si="508"/>
        <v>830</v>
      </c>
      <c r="AQ234" s="71">
        <f t="shared" si="508"/>
        <v>1403</v>
      </c>
      <c r="AR234" s="71">
        <f t="shared" si="508"/>
        <v>690.14360450986419</v>
      </c>
      <c r="AS234" s="71">
        <f t="shared" si="508"/>
        <v>386.8353118200539</v>
      </c>
      <c r="AT234" s="71">
        <f t="shared" si="508"/>
        <v>3168.0571802502136</v>
      </c>
      <c r="AU234" s="71">
        <f t="shared" si="508"/>
        <v>1409.4887611396289</v>
      </c>
      <c r="AV234" s="71">
        <f t="shared" si="508"/>
        <v>-769.98202370957745</v>
      </c>
      <c r="AW234" s="71">
        <f t="shared" si="508"/>
        <v>4761.0368718099053</v>
      </c>
      <c r="AX234" s="71">
        <f t="shared" si="508"/>
        <v>2056.6808568000283</v>
      </c>
      <c r="AY234" s="71">
        <f t="shared" si="508"/>
        <v>-1279.3830239200456</v>
      </c>
      <c r="AZ234" s="71">
        <f t="shared" si="508"/>
        <v>4806.1953287600427</v>
      </c>
      <c r="BA234" s="71">
        <f t="shared" si="508"/>
        <v>2941.701022130128</v>
      </c>
      <c r="BB234" s="71">
        <f t="shared" si="508"/>
        <v>5630.1935736999149</v>
      </c>
      <c r="BC234" s="71">
        <f t="shared" si="508"/>
        <v>3580.30409038989</v>
      </c>
      <c r="BD234" s="71">
        <f t="shared" si="508"/>
        <v>2818.8053518901434</v>
      </c>
      <c r="BE234" s="71">
        <f t="shared" si="508"/>
        <v>3518.0773400999046</v>
      </c>
      <c r="BF234" s="71">
        <f t="shared" si="508"/>
        <v>3638.8555364001077</v>
      </c>
      <c r="BG234" s="71">
        <f t="shared" si="508"/>
        <v>4498.6317595598903</v>
      </c>
      <c r="BH234" s="71">
        <f t="shared" si="508"/>
        <v>4862.4739311900394</v>
      </c>
      <c r="BI234" s="71">
        <f t="shared" si="508"/>
        <v>3733.4642329999538</v>
      </c>
      <c r="BJ234" s="71">
        <f t="shared" si="508"/>
        <v>4129.657740849997</v>
      </c>
      <c r="BK234" s="71">
        <f t="shared" si="508"/>
        <v>4990.5800688000045</v>
      </c>
      <c r="BL234" s="71">
        <f t="shared" si="508"/>
        <v>7363.1046332500091</v>
      </c>
      <c r="BM234" s="71">
        <f t="shared" si="508"/>
        <v>4220.0620289499757</v>
      </c>
      <c r="BN234" s="71">
        <f t="shared" si="508"/>
        <v>4878.6111299900276</v>
      </c>
      <c r="BO234" s="71">
        <f t="shared" si="508"/>
        <v>3670.1743151599903</v>
      </c>
      <c r="BP234" s="71">
        <f t="shared" si="508"/>
        <v>3920.9021141599987</v>
      </c>
      <c r="BQ234" s="71">
        <f t="shared" si="508"/>
        <v>3555.5289198298688</v>
      </c>
      <c r="BR234" s="71">
        <f t="shared" si="508"/>
        <v>5778.6414058500568</v>
      </c>
      <c r="BS234" s="71">
        <f t="shared" si="508"/>
        <v>6291.9113817701073</v>
      </c>
      <c r="BT234" s="71">
        <f t="shared" si="508"/>
        <v>6190.1019378399687</v>
      </c>
      <c r="BU234" s="71">
        <f t="shared" si="508"/>
        <v>1111.9114775998501</v>
      </c>
      <c r="BV234" s="71">
        <f t="shared" si="508"/>
        <v>6565.3877760800033</v>
      </c>
      <c r="BW234" s="71">
        <f t="shared" si="508"/>
        <v>5275.838523340004</v>
      </c>
      <c r="BX234" s="71">
        <f t="shared" si="508"/>
        <v>6502.5441588799849</v>
      </c>
      <c r="BY234" s="71">
        <f t="shared" si="508"/>
        <v>4966.7618292900124</v>
      </c>
      <c r="BZ234" s="71">
        <f t="shared" si="508"/>
        <v>4729.9546821199892</v>
      </c>
      <c r="CA234" s="71">
        <f t="shared" si="508"/>
        <v>5311.9747836001279</v>
      </c>
      <c r="CB234" s="71">
        <f t="shared" si="508"/>
        <v>5132.3930490799094</v>
      </c>
      <c r="CC234" s="71">
        <f t="shared" si="508"/>
        <v>5787.6692028699927</v>
      </c>
      <c r="CD234" s="71">
        <f t="shared" si="508"/>
        <v>5334.1998591699885</v>
      </c>
      <c r="CE234" s="71">
        <f t="shared" si="508"/>
        <v>7597.857803179978</v>
      </c>
      <c r="CF234" s="71">
        <f t="shared" si="508"/>
        <v>7474.2144897500857</v>
      </c>
      <c r="CG234" s="71">
        <f t="shared" si="508"/>
        <v>3083.2284100098732</v>
      </c>
      <c r="CH234" s="71">
        <f t="shared" si="508"/>
        <v>8085.0522697700026</v>
      </c>
      <c r="CI234" s="71">
        <f t="shared" si="508"/>
        <v>6248.7031363899678</v>
      </c>
      <c r="CJ234" s="71">
        <f t="shared" si="508"/>
        <v>7865.6820649200263</v>
      </c>
      <c r="CK234" s="71">
        <f t="shared" si="508"/>
        <v>8795.980586609985</v>
      </c>
      <c r="CL234" s="71">
        <f t="shared" ref="CL234:EW234" si="509">+CL232-CL233</f>
        <v>6812.5439839000519</v>
      </c>
      <c r="CM234" s="71">
        <f t="shared" si="509"/>
        <v>5720.1752761299331</v>
      </c>
      <c r="CN234" s="71">
        <f t="shared" si="509"/>
        <v>8335.7525205000584</v>
      </c>
      <c r="CO234" s="71">
        <f t="shared" si="509"/>
        <v>7870.4805389299718</v>
      </c>
      <c r="CP234" s="71">
        <f t="shared" si="509"/>
        <v>9439.3896797899961</v>
      </c>
      <c r="CQ234" s="71">
        <f t="shared" si="509"/>
        <v>8821.1750197799483</v>
      </c>
      <c r="CR234" s="71">
        <f t="shared" si="509"/>
        <v>8595.3591892200639</v>
      </c>
      <c r="CS234" s="71">
        <f t="shared" si="509"/>
        <v>6663.3023572600177</v>
      </c>
      <c r="CT234" s="71">
        <f t="shared" si="509"/>
        <v>6873.6538028800023</v>
      </c>
      <c r="CU234" s="71">
        <f t="shared" si="509"/>
        <v>7911.6115564700194</v>
      </c>
      <c r="CV234" s="71">
        <f t="shared" si="509"/>
        <v>8545.6701712799677</v>
      </c>
      <c r="CW234" s="71">
        <f t="shared" si="509"/>
        <v>10843.368634660023</v>
      </c>
      <c r="CX234" s="71">
        <f t="shared" si="509"/>
        <v>9393.9091286099374</v>
      </c>
      <c r="CY234" s="71">
        <f t="shared" si="509"/>
        <v>9943.1678414000598</v>
      </c>
      <c r="CZ234" s="71">
        <f t="shared" si="509"/>
        <v>10128.382498659872</v>
      </c>
      <c r="DA234" s="71">
        <f t="shared" si="509"/>
        <v>9549.0266233399707</v>
      </c>
      <c r="DB234" s="71">
        <f t="shared" si="509"/>
        <v>9034.6703752501599</v>
      </c>
      <c r="DC234" s="71">
        <f t="shared" si="509"/>
        <v>9448.53397846997</v>
      </c>
      <c r="DD234" s="71">
        <f t="shared" si="509"/>
        <v>9115.8700559698391</v>
      </c>
      <c r="DE234" s="71">
        <f t="shared" si="509"/>
        <v>-3978.779636550089</v>
      </c>
      <c r="DF234" s="71">
        <f t="shared" si="509"/>
        <v>5983.8130831599938</v>
      </c>
      <c r="DG234" s="71">
        <f t="shared" si="509"/>
        <v>4916.9893651999855</v>
      </c>
      <c r="DH234" s="71">
        <f t="shared" si="509"/>
        <v>7300.1684688699979</v>
      </c>
      <c r="DI234" s="71">
        <f t="shared" si="509"/>
        <v>4883.0383825600111</v>
      </c>
      <c r="DJ234" s="71">
        <f t="shared" si="509"/>
        <v>5759.2150259100772</v>
      </c>
      <c r="DK234" s="71">
        <f t="shared" si="509"/>
        <v>4985.5512094298929</v>
      </c>
      <c r="DL234" s="71">
        <f t="shared" si="509"/>
        <v>5406.7921308601199</v>
      </c>
      <c r="DM234" s="71">
        <f t="shared" si="509"/>
        <v>2500.6450481099337</v>
      </c>
      <c r="DN234" s="71">
        <f t="shared" si="509"/>
        <v>5061.6688948399897</v>
      </c>
      <c r="DO234" s="71">
        <f t="shared" si="509"/>
        <v>7067.0326529200629</v>
      </c>
      <c r="DP234" s="71">
        <f t="shared" si="509"/>
        <v>4113.477288189958</v>
      </c>
      <c r="DQ234" s="71">
        <f t="shared" si="509"/>
        <v>8287.9414221798361</v>
      </c>
      <c r="DR234" s="71">
        <f t="shared" si="509"/>
        <v>6327.8281990199912</v>
      </c>
      <c r="DS234" s="71">
        <f t="shared" si="509"/>
        <v>6733.3292543599955</v>
      </c>
      <c r="DT234" s="71">
        <f t="shared" si="509"/>
        <v>8397.1657106200437</v>
      </c>
      <c r="DU234" s="71">
        <f t="shared" si="509"/>
        <v>7800.567313969972</v>
      </c>
      <c r="DV234" s="71">
        <f t="shared" si="509"/>
        <v>8279.4627202800348</v>
      </c>
      <c r="DW234" s="71">
        <f t="shared" si="509"/>
        <v>5403.7454662998534</v>
      </c>
      <c r="DX234" s="71">
        <f t="shared" si="509"/>
        <v>6721.9478638602086</v>
      </c>
      <c r="DY234" s="71">
        <f t="shared" si="509"/>
        <v>5117.8778127099431</v>
      </c>
      <c r="DZ234" s="71">
        <f t="shared" si="509"/>
        <v>7037.755104279955</v>
      </c>
      <c r="EA234" s="71">
        <f t="shared" si="509"/>
        <v>5356.1156232900466</v>
      </c>
      <c r="EB234" s="71">
        <f t="shared" si="509"/>
        <v>10386.142329800234</v>
      </c>
      <c r="EC234" s="71">
        <f t="shared" si="509"/>
        <v>-12124.293386470175</v>
      </c>
      <c r="ED234" s="71">
        <f t="shared" si="509"/>
        <v>5295.3680367999941</v>
      </c>
      <c r="EE234" s="71">
        <f t="shared" si="509"/>
        <v>5029.0782552499886</v>
      </c>
      <c r="EF234" s="71">
        <f t="shared" si="509"/>
        <v>8044.088633590045</v>
      </c>
      <c r="EG234" s="71">
        <f t="shared" si="509"/>
        <v>10111.94063109998</v>
      </c>
      <c r="EH234" s="71">
        <f t="shared" si="509"/>
        <v>5714.8118543800792</v>
      </c>
      <c r="EI234" s="71">
        <f t="shared" si="509"/>
        <v>5574.157834019994</v>
      </c>
      <c r="EJ234" s="71">
        <f t="shared" si="509"/>
        <v>5169.4595352098449</v>
      </c>
      <c r="EK234" s="71">
        <f t="shared" si="509"/>
        <v>4886.8691540099981</v>
      </c>
      <c r="EL234" s="71">
        <f t="shared" si="509"/>
        <v>4295.780500320021</v>
      </c>
      <c r="EM234" s="71">
        <f t="shared" si="509"/>
        <v>5270.3072511104237</v>
      </c>
      <c r="EN234" s="71">
        <f t="shared" si="509"/>
        <v>5899.2582298496045</v>
      </c>
      <c r="EO234" s="71">
        <f t="shared" si="509"/>
        <v>2347.4157174500833</v>
      </c>
      <c r="EP234" s="71">
        <f t="shared" si="509"/>
        <v>2807.6684880200173</v>
      </c>
      <c r="EQ234" s="71">
        <f t="shared" si="509"/>
        <v>3716.4112171999113</v>
      </c>
      <c r="ER234" s="71">
        <f t="shared" si="509"/>
        <v>2544.7599992599748</v>
      </c>
      <c r="ES234" s="71">
        <f t="shared" si="509"/>
        <v>1826.3592783601775</v>
      </c>
      <c r="ET234" s="71">
        <f t="shared" si="509"/>
        <v>6116.8817307399841</v>
      </c>
      <c r="EU234" s="71">
        <f t="shared" si="509"/>
        <v>6523.5393914098568</v>
      </c>
      <c r="EV234" s="71">
        <f t="shared" si="509"/>
        <v>2412.7701706602129</v>
      </c>
      <c r="EW234" s="71">
        <f t="shared" si="509"/>
        <v>3553.2607512798422</v>
      </c>
      <c r="EX234" s="71">
        <f t="shared" ref="EX234:HI234" si="510">+EX232-EX233</f>
        <v>3875.0441749299653</v>
      </c>
      <c r="EY234" s="71">
        <f t="shared" si="510"/>
        <v>2288.7828427300574</v>
      </c>
      <c r="EZ234" s="71">
        <f t="shared" si="510"/>
        <v>5976.3073564397628</v>
      </c>
      <c r="FA234" s="71">
        <f t="shared" si="510"/>
        <v>14511.537208890177</v>
      </c>
      <c r="FB234" s="71">
        <f t="shared" si="510"/>
        <v>4660.450299469986</v>
      </c>
      <c r="FC234" s="71">
        <f t="shared" si="510"/>
        <v>3218.8232224599788</v>
      </c>
      <c r="FD234" s="71">
        <f t="shared" si="510"/>
        <v>3459.5929644100115</v>
      </c>
      <c r="FE234" s="71">
        <f t="shared" si="510"/>
        <v>9835.1907687801959</v>
      </c>
      <c r="FF234" s="71">
        <f t="shared" si="510"/>
        <v>4624.5860620398562</v>
      </c>
      <c r="FG234" s="71">
        <f t="shared" si="510"/>
        <v>3090.5619075699969</v>
      </c>
      <c r="FH234" s="71">
        <f t="shared" si="510"/>
        <v>1050.8513477098024</v>
      </c>
      <c r="FI234" s="71">
        <f t="shared" si="510"/>
        <v>4657.499517740127</v>
      </c>
      <c r="FJ234" s="71">
        <f t="shared" si="510"/>
        <v>10123.905867080157</v>
      </c>
      <c r="FK234" s="71">
        <f t="shared" si="510"/>
        <v>7499.9628815996966</v>
      </c>
      <c r="FL234" s="71">
        <f t="shared" si="510"/>
        <v>10425.738338820422</v>
      </c>
      <c r="FM234" s="71">
        <f t="shared" si="510"/>
        <v>13375.272964470059</v>
      </c>
      <c r="FN234" s="71">
        <f t="shared" si="510"/>
        <v>3627.2768747599962</v>
      </c>
      <c r="FO234" s="71">
        <f t="shared" si="510"/>
        <v>5599.495713749875</v>
      </c>
      <c r="FP234" s="71">
        <f t="shared" si="510"/>
        <v>9754.2295856300243</v>
      </c>
      <c r="FQ234" s="71">
        <f t="shared" si="510"/>
        <v>12327.543311909907</v>
      </c>
      <c r="FR234" s="71">
        <f t="shared" si="510"/>
        <v>4352.5342260502694</v>
      </c>
      <c r="FS234" s="71">
        <f t="shared" si="510"/>
        <v>6450.4020777799615</v>
      </c>
      <c r="FT234" s="71">
        <f t="shared" si="510"/>
        <v>18497.174029340069</v>
      </c>
      <c r="FU234" s="71">
        <f t="shared" si="510"/>
        <v>8181.8205744702173</v>
      </c>
      <c r="FV234" s="71">
        <f t="shared" si="510"/>
        <v>11165.646674630179</v>
      </c>
      <c r="FW234" s="71">
        <f t="shared" si="510"/>
        <v>13460.281976178996</v>
      </c>
      <c r="FX234" s="71">
        <f t="shared" si="510"/>
        <v>6735.2320031902991</v>
      </c>
      <c r="FY234" s="71">
        <f t="shared" si="510"/>
        <v>13844.225415979792</v>
      </c>
      <c r="FZ234" s="71">
        <f t="shared" si="510"/>
        <v>4131.7974118700031</v>
      </c>
      <c r="GA234" s="71">
        <f t="shared" si="510"/>
        <v>2021.4306495600667</v>
      </c>
      <c r="GB234" s="71">
        <f t="shared" si="510"/>
        <v>5954.8273866501249</v>
      </c>
      <c r="GC234" s="71">
        <f t="shared" si="510"/>
        <v>12550.215920529698</v>
      </c>
      <c r="GD234" s="71">
        <f t="shared" si="510"/>
        <v>3631.2192894602713</v>
      </c>
      <c r="GE234" s="71">
        <f t="shared" si="510"/>
        <v>1549.2611313384796</v>
      </c>
      <c r="GF234" s="71">
        <f t="shared" si="510"/>
        <v>5617.293885131804</v>
      </c>
      <c r="GG234" s="71">
        <f t="shared" si="510"/>
        <v>8099.4196885103229</v>
      </c>
      <c r="GH234" s="71">
        <f t="shared" si="510"/>
        <v>17046.613860720383</v>
      </c>
      <c r="GI234" s="71">
        <f t="shared" si="510"/>
        <v>8873.6273785601061</v>
      </c>
      <c r="GJ234" s="71">
        <f t="shared" si="510"/>
        <v>1458.4617693768505</v>
      </c>
      <c r="GK234" s="71">
        <f t="shared" si="510"/>
        <v>20981.64011783254</v>
      </c>
      <c r="GL234" s="71">
        <f t="shared" si="510"/>
        <v>-10753.910912579904</v>
      </c>
      <c r="GM234" s="71">
        <f t="shared" si="510"/>
        <v>4460.7550332802057</v>
      </c>
      <c r="GN234" s="71">
        <f t="shared" si="510"/>
        <v>16258.53344398964</v>
      </c>
      <c r="GO234" s="71">
        <f t="shared" si="510"/>
        <v>-4215.2248271894714</v>
      </c>
      <c r="GP234" s="71">
        <f t="shared" si="510"/>
        <v>9059.3156865297078</v>
      </c>
      <c r="GQ234" s="71">
        <f t="shared" si="510"/>
        <v>18178.327035847909</v>
      </c>
      <c r="GR234" s="71">
        <f t="shared" si="510"/>
        <v>5597.3479163222582</v>
      </c>
      <c r="GS234" s="71">
        <f t="shared" si="510"/>
        <v>5879.4988732390466</v>
      </c>
      <c r="GT234" s="71">
        <f t="shared" si="510"/>
        <v>6276.3703021005622</v>
      </c>
      <c r="GU234" s="71">
        <f t="shared" si="510"/>
        <v>8222.6987071702351</v>
      </c>
      <c r="GV234" s="71">
        <f t="shared" si="510"/>
        <v>11760.874921190163</v>
      </c>
      <c r="GW234" s="71">
        <f t="shared" si="510"/>
        <v>3838.7935423379949</v>
      </c>
      <c r="GX234" s="71">
        <f t="shared" si="510"/>
        <v>4019.8127754900029</v>
      </c>
      <c r="GY234" s="71">
        <f t="shared" si="510"/>
        <v>3049.1724094899987</v>
      </c>
      <c r="GZ234" s="71">
        <f t="shared" si="510"/>
        <v>10752.510535179941</v>
      </c>
      <c r="HA234" s="71">
        <f t="shared" si="510"/>
        <v>6660.8301219899695</v>
      </c>
      <c r="HB234" s="71">
        <f t="shared" si="510"/>
        <v>6420.2835895701655</v>
      </c>
      <c r="HC234" s="71">
        <f t="shared" si="510"/>
        <v>3388.5370183297796</v>
      </c>
      <c r="HD234" s="71">
        <f t="shared" si="510"/>
        <v>122.08638399997153</v>
      </c>
      <c r="HE234" s="71">
        <f t="shared" si="510"/>
        <v>1147.2455897704622</v>
      </c>
      <c r="HF234" s="71">
        <f t="shared" si="510"/>
        <v>3638.7889273097935</v>
      </c>
      <c r="HG234" s="71">
        <f t="shared" si="510"/>
        <v>1915.3773813498965</v>
      </c>
      <c r="HH234" s="71">
        <f t="shared" si="510"/>
        <v>3253.9404043300519</v>
      </c>
      <c r="HI234" s="71">
        <f t="shared" si="510"/>
        <v>23559.167298230182</v>
      </c>
      <c r="HJ234" s="71">
        <f t="shared" ref="HJ234:JU234" si="511">+HJ232-HJ233</f>
        <v>5276.7192962500176</v>
      </c>
      <c r="HK234" s="71">
        <f t="shared" si="511"/>
        <v>1499.6248786999399</v>
      </c>
      <c r="HL234" s="71">
        <f t="shared" si="511"/>
        <v>14683.505771280014</v>
      </c>
      <c r="HM234" s="71">
        <f t="shared" si="511"/>
        <v>10118.016312140046</v>
      </c>
      <c r="HN234" s="71">
        <f t="shared" si="511"/>
        <v>14042.880698810031</v>
      </c>
      <c r="HO234" s="71">
        <f t="shared" si="511"/>
        <v>9927.6646031700602</v>
      </c>
      <c r="HP234" s="71">
        <f t="shared" si="511"/>
        <v>7804.3400045498438</v>
      </c>
      <c r="HQ234" s="71">
        <f t="shared" si="511"/>
        <v>10121.207048680017</v>
      </c>
      <c r="HR234" s="71">
        <f t="shared" si="511"/>
        <v>11978.103127360013</v>
      </c>
      <c r="HS234" s="71">
        <f t="shared" si="511"/>
        <v>11982.96193896011</v>
      </c>
      <c r="HT234" s="71">
        <f t="shared" si="511"/>
        <v>8412.2580971499465</v>
      </c>
      <c r="HU234" s="71">
        <f t="shared" si="511"/>
        <v>9810.6989548095098</v>
      </c>
      <c r="HV234" s="71">
        <f t="shared" si="511"/>
        <v>11340.83011379999</v>
      </c>
      <c r="HW234" s="71">
        <f t="shared" si="511"/>
        <v>10690.651634460024</v>
      </c>
      <c r="HX234" s="71">
        <f t="shared" si="511"/>
        <v>26987.515502410035</v>
      </c>
      <c r="HY234" s="71">
        <f t="shared" si="511"/>
        <v>32854.520319559975</v>
      </c>
      <c r="HZ234" s="71">
        <f t="shared" si="511"/>
        <v>42622.598934070054</v>
      </c>
      <c r="IA234" s="71">
        <f t="shared" si="511"/>
        <v>48891.017775139961</v>
      </c>
      <c r="IB234" s="71">
        <f t="shared" si="511"/>
        <v>54514.013430400009</v>
      </c>
      <c r="IC234" s="71">
        <f t="shared" si="511"/>
        <v>63041.391156179787</v>
      </c>
      <c r="ID234" s="71">
        <f t="shared" si="511"/>
        <v>62220.039918460192</v>
      </c>
      <c r="IE234" s="71">
        <f t="shared" si="511"/>
        <v>76196.701346679954</v>
      </c>
      <c r="IF234" s="71">
        <f t="shared" si="511"/>
        <v>82591.739238730021</v>
      </c>
      <c r="IG234" s="71">
        <f t="shared" si="511"/>
        <v>94422.17767059998</v>
      </c>
      <c r="IH234" s="71">
        <f t="shared" si="511"/>
        <v>3309.0466693299959</v>
      </c>
      <c r="II234" s="71">
        <f t="shared" si="511"/>
        <v>3314.0046200600436</v>
      </c>
      <c r="IJ234" s="71">
        <f t="shared" si="511"/>
        <v>4938.3221330400584</v>
      </c>
      <c r="IK234" s="71">
        <f t="shared" si="511"/>
        <v>5399.1740155099706</v>
      </c>
      <c r="IL234" s="71">
        <f t="shared" si="511"/>
        <v>8601.9757152400925</v>
      </c>
      <c r="IM234" s="71">
        <f t="shared" si="511"/>
        <v>15206.480675400042</v>
      </c>
      <c r="IN234" s="71">
        <f t="shared" si="511"/>
        <v>23293.377918039721</v>
      </c>
      <c r="IO234" s="71">
        <f t="shared" si="511"/>
        <v>32975.359060790121</v>
      </c>
      <c r="IP234" s="71">
        <f t="shared" si="511"/>
        <v>43851.715701259884</v>
      </c>
      <c r="IQ234" s="71">
        <f t="shared" si="511"/>
        <v>52728.798425549881</v>
      </c>
      <c r="IR234" s="71">
        <f t="shared" si="511"/>
        <v>57525.422368189815</v>
      </c>
      <c r="IS234" s="71">
        <f t="shared" si="511"/>
        <v>76271.49433499985</v>
      </c>
      <c r="IT234" s="71">
        <f t="shared" si="511"/>
        <v>2931.7879754899682</v>
      </c>
      <c r="IU234" s="71">
        <f t="shared" si="511"/>
        <v>5075.3368074100526</v>
      </c>
      <c r="IV234" s="71">
        <f t="shared" si="511"/>
        <v>20680.678446770056</v>
      </c>
      <c r="IW234" s="71">
        <f t="shared" si="511"/>
        <v>33489.582403470064</v>
      </c>
      <c r="IX234" s="71">
        <f t="shared" si="511"/>
        <v>41237.488793730154</v>
      </c>
      <c r="IY234" s="71">
        <f t="shared" si="511"/>
        <v>52814.584132599935</v>
      </c>
      <c r="IZ234" s="71">
        <f t="shared" si="511"/>
        <v>63444.920983960496</v>
      </c>
      <c r="JA234" s="71">
        <f t="shared" si="511"/>
        <v>76239</v>
      </c>
      <c r="JB234" s="71">
        <f t="shared" si="511"/>
        <v>88323.021035360085</v>
      </c>
      <c r="JC234" s="71">
        <f t="shared" si="511"/>
        <v>96823.000979799879</v>
      </c>
      <c r="JD234" s="71">
        <f t="shared" si="511"/>
        <v>105445.01225297015</v>
      </c>
      <c r="JE234" s="71">
        <f t="shared" si="511"/>
        <v>110201.27159480033</v>
      </c>
      <c r="JF234" s="71">
        <f t="shared" si="511"/>
        <v>-549.46192889004283</v>
      </c>
    </row>
    <row r="235" spans="1:266" ht="12.9" customHeight="1" x14ac:dyDescent="0.2">
      <c r="A235" s="34" t="s">
        <v>217</v>
      </c>
      <c r="Z235" s="35">
        <f>+Z234</f>
        <v>5735</v>
      </c>
      <c r="AA235" s="35">
        <f t="shared" ref="AA235:AK235" si="512">+Z235+AA234</f>
        <v>10443</v>
      </c>
      <c r="AB235" s="35">
        <f t="shared" si="512"/>
        <v>14222</v>
      </c>
      <c r="AC235" s="35">
        <f t="shared" si="512"/>
        <v>18666</v>
      </c>
      <c r="AD235" s="35">
        <f t="shared" si="512"/>
        <v>23222</v>
      </c>
      <c r="AE235" s="35">
        <f t="shared" si="512"/>
        <v>4365</v>
      </c>
      <c r="AF235" s="35">
        <f t="shared" si="512"/>
        <v>5536</v>
      </c>
      <c r="AG235" s="35">
        <f t="shared" si="512"/>
        <v>1704</v>
      </c>
      <c r="AH235" s="35">
        <f t="shared" si="512"/>
        <v>25171</v>
      </c>
      <c r="AI235" s="35">
        <f t="shared" si="512"/>
        <v>27567</v>
      </c>
      <c r="AJ235" s="35">
        <f t="shared" si="512"/>
        <v>30015</v>
      </c>
      <c r="AK235" s="35">
        <f t="shared" si="512"/>
        <v>24225</v>
      </c>
      <c r="AL235" s="35">
        <f>+AL234</f>
        <v>2899</v>
      </c>
      <c r="AM235" s="35">
        <f t="shared" ref="AM235:AW235" si="513">+AL235+AM234</f>
        <v>2991</v>
      </c>
      <c r="AN235" s="35">
        <f t="shared" si="513"/>
        <v>5304</v>
      </c>
      <c r="AO235" s="35">
        <f t="shared" si="513"/>
        <v>9195</v>
      </c>
      <c r="AP235" s="35">
        <f t="shared" si="513"/>
        <v>10025</v>
      </c>
      <c r="AQ235" s="35">
        <f t="shared" si="513"/>
        <v>11428</v>
      </c>
      <c r="AR235" s="35">
        <f t="shared" si="513"/>
        <v>12118.143604509864</v>
      </c>
      <c r="AS235" s="35">
        <f t="shared" si="513"/>
        <v>12504.978916329917</v>
      </c>
      <c r="AT235" s="35">
        <f t="shared" si="513"/>
        <v>15673.03609658013</v>
      </c>
      <c r="AU235" s="35">
        <f t="shared" si="513"/>
        <v>17082.52485771976</v>
      </c>
      <c r="AV235" s="35">
        <f t="shared" si="513"/>
        <v>16312.542834010183</v>
      </c>
      <c r="AW235" s="35">
        <f t="shared" si="513"/>
        <v>21073.579705820088</v>
      </c>
      <c r="AX235" s="35">
        <f>+AX234</f>
        <v>2056.6808568000283</v>
      </c>
      <c r="AY235" s="35">
        <f t="shared" ref="AY235:BI235" si="514">+AX235+AY234</f>
        <v>777.29783287998271</v>
      </c>
      <c r="AZ235" s="35">
        <f t="shared" si="514"/>
        <v>5583.4931616400254</v>
      </c>
      <c r="BA235" s="35">
        <f t="shared" si="514"/>
        <v>8525.1941837701524</v>
      </c>
      <c r="BB235" s="35">
        <f t="shared" si="514"/>
        <v>14155.387757470067</v>
      </c>
      <c r="BC235" s="35">
        <f t="shared" si="514"/>
        <v>17735.691847859958</v>
      </c>
      <c r="BD235" s="35">
        <f t="shared" si="514"/>
        <v>20554.497199750102</v>
      </c>
      <c r="BE235" s="35">
        <f t="shared" si="514"/>
        <v>24072.574539850008</v>
      </c>
      <c r="BF235" s="35">
        <f t="shared" si="514"/>
        <v>27711.430076250115</v>
      </c>
      <c r="BG235" s="35">
        <f t="shared" si="514"/>
        <v>32210.061835810004</v>
      </c>
      <c r="BH235" s="35">
        <f t="shared" si="514"/>
        <v>37072.535767000045</v>
      </c>
      <c r="BI235" s="35">
        <f t="shared" si="514"/>
        <v>40806</v>
      </c>
      <c r="BJ235" s="35">
        <f>+BJ234</f>
        <v>4129.657740849997</v>
      </c>
      <c r="BK235" s="35">
        <f t="shared" ref="BK235:BU235" si="515">+BJ235+BK234</f>
        <v>9120.2378096500015</v>
      </c>
      <c r="BL235" s="35">
        <f t="shared" si="515"/>
        <v>16483.342442900012</v>
      </c>
      <c r="BM235" s="35">
        <f t="shared" si="515"/>
        <v>20703.404471849986</v>
      </c>
      <c r="BN235" s="35">
        <f t="shared" si="515"/>
        <v>25582.015601840016</v>
      </c>
      <c r="BO235" s="35">
        <f t="shared" si="515"/>
        <v>29252.189917000007</v>
      </c>
      <c r="BP235" s="35">
        <f t="shared" si="515"/>
        <v>33173.092031160006</v>
      </c>
      <c r="BQ235" s="35">
        <f t="shared" si="515"/>
        <v>36728.620950989876</v>
      </c>
      <c r="BR235" s="35">
        <f t="shared" si="515"/>
        <v>42507.262356839936</v>
      </c>
      <c r="BS235" s="35">
        <f t="shared" si="515"/>
        <v>48799.173738610043</v>
      </c>
      <c r="BT235" s="35">
        <f t="shared" si="515"/>
        <v>54989.275676450008</v>
      </c>
      <c r="BU235" s="35">
        <f t="shared" si="515"/>
        <v>56101.187154049861</v>
      </c>
      <c r="BV235" s="35">
        <f>+BV234</f>
        <v>6565.3877760800033</v>
      </c>
      <c r="BW235" s="35">
        <f t="shared" ref="BW235:CG235" si="516">+BV235+BW234</f>
        <v>11841.226299420006</v>
      </c>
      <c r="BX235" s="35">
        <f t="shared" si="516"/>
        <v>18343.77045829999</v>
      </c>
      <c r="BY235" s="35">
        <f t="shared" si="516"/>
        <v>23310.532287590002</v>
      </c>
      <c r="BZ235" s="35">
        <f t="shared" si="516"/>
        <v>28040.486969709993</v>
      </c>
      <c r="CA235" s="35">
        <f t="shared" si="516"/>
        <v>33352.461753310119</v>
      </c>
      <c r="CB235" s="35">
        <f t="shared" si="516"/>
        <v>38484.854802390029</v>
      </c>
      <c r="CC235" s="35">
        <f t="shared" si="516"/>
        <v>44272.52400526002</v>
      </c>
      <c r="CD235" s="35">
        <f t="shared" si="516"/>
        <v>49606.723864430009</v>
      </c>
      <c r="CE235" s="35">
        <f t="shared" si="516"/>
        <v>57204.581667609986</v>
      </c>
      <c r="CF235" s="35">
        <f t="shared" si="516"/>
        <v>64678.79615736007</v>
      </c>
      <c r="CG235" s="35">
        <f t="shared" si="516"/>
        <v>67762.024567369939</v>
      </c>
      <c r="CH235" s="35">
        <f>+CH234</f>
        <v>8085.0522697700026</v>
      </c>
      <c r="CI235" s="35">
        <f t="shared" ref="CI235:CS235" si="517">+CH235+CI234</f>
        <v>14333.755406159969</v>
      </c>
      <c r="CJ235" s="35">
        <f t="shared" si="517"/>
        <v>22199.437471079997</v>
      </c>
      <c r="CK235" s="35">
        <f t="shared" si="517"/>
        <v>30995.418057689982</v>
      </c>
      <c r="CL235" s="35">
        <f t="shared" si="517"/>
        <v>37807.962041590035</v>
      </c>
      <c r="CM235" s="35">
        <f t="shared" si="517"/>
        <v>43528.137317719971</v>
      </c>
      <c r="CN235" s="35">
        <f t="shared" si="517"/>
        <v>51863.889838220028</v>
      </c>
      <c r="CO235" s="35">
        <f t="shared" si="517"/>
        <v>59734.37037715</v>
      </c>
      <c r="CP235" s="35">
        <f t="shared" si="517"/>
        <v>69173.760056939995</v>
      </c>
      <c r="CQ235" s="35">
        <f t="shared" si="517"/>
        <v>77994.935076719936</v>
      </c>
      <c r="CR235" s="35">
        <f t="shared" si="517"/>
        <v>86590.29426594</v>
      </c>
      <c r="CS235" s="35">
        <f t="shared" si="517"/>
        <v>93253.596623200021</v>
      </c>
      <c r="CT235" s="35">
        <f>+CT234</f>
        <v>6873.6538028800023</v>
      </c>
      <c r="CU235" s="35">
        <f t="shared" ref="CU235:DE235" si="518">+CT235+CU234</f>
        <v>14785.265359350022</v>
      </c>
      <c r="CV235" s="35">
        <f t="shared" si="518"/>
        <v>23330.935530629991</v>
      </c>
      <c r="CW235" s="35">
        <f t="shared" si="518"/>
        <v>34174.304165290014</v>
      </c>
      <c r="CX235" s="35">
        <f t="shared" si="518"/>
        <v>43568.213293899949</v>
      </c>
      <c r="CY235" s="35">
        <f t="shared" si="518"/>
        <v>53511.381135300006</v>
      </c>
      <c r="CZ235" s="35">
        <f t="shared" si="518"/>
        <v>63639.763633959876</v>
      </c>
      <c r="DA235" s="35">
        <f t="shared" si="518"/>
        <v>73188.790257299843</v>
      </c>
      <c r="DB235" s="35">
        <f t="shared" si="518"/>
        <v>82223.460632550006</v>
      </c>
      <c r="DC235" s="35">
        <f t="shared" si="518"/>
        <v>91671.994611019982</v>
      </c>
      <c r="DD235" s="35">
        <f t="shared" si="518"/>
        <v>100787.86466698982</v>
      </c>
      <c r="DE235" s="35">
        <f t="shared" si="518"/>
        <v>96809.085030439732</v>
      </c>
      <c r="DF235" s="35">
        <f>+DF234</f>
        <v>5983.8130831599938</v>
      </c>
      <c r="DG235" s="35">
        <f t="shared" ref="DG235:DQ235" si="519">+DF235+DG234</f>
        <v>10900.80244835998</v>
      </c>
      <c r="DH235" s="35">
        <f t="shared" si="519"/>
        <v>18200.970917229977</v>
      </c>
      <c r="DI235" s="35">
        <f t="shared" si="519"/>
        <v>23084.009299789988</v>
      </c>
      <c r="DJ235" s="35">
        <f t="shared" si="519"/>
        <v>28843.224325700066</v>
      </c>
      <c r="DK235" s="35">
        <f t="shared" si="519"/>
        <v>33828.775535129957</v>
      </c>
      <c r="DL235" s="35">
        <f t="shared" si="519"/>
        <v>39235.567665990078</v>
      </c>
      <c r="DM235" s="35">
        <f t="shared" si="519"/>
        <v>41736.212714100009</v>
      </c>
      <c r="DN235" s="35">
        <f t="shared" si="519"/>
        <v>46797.881608939999</v>
      </c>
      <c r="DO235" s="35">
        <f t="shared" si="519"/>
        <v>53864.91426186006</v>
      </c>
      <c r="DP235" s="35">
        <f t="shared" si="519"/>
        <v>57978.391550050015</v>
      </c>
      <c r="DQ235" s="35">
        <f t="shared" si="519"/>
        <v>66266.332972229851</v>
      </c>
      <c r="DR235" s="35">
        <f>+DR234</f>
        <v>6327.8281990199912</v>
      </c>
      <c r="DS235" s="35">
        <f t="shared" ref="DS235:EC235" si="520">+DR235+DS234</f>
        <v>13061.157453379987</v>
      </c>
      <c r="DT235" s="35">
        <f t="shared" si="520"/>
        <v>21458.32316400003</v>
      </c>
      <c r="DU235" s="35">
        <f t="shared" si="520"/>
        <v>29258.890477970002</v>
      </c>
      <c r="DV235" s="35">
        <f t="shared" si="520"/>
        <v>37538.353198250035</v>
      </c>
      <c r="DW235" s="35">
        <f t="shared" si="520"/>
        <v>42942.098664549892</v>
      </c>
      <c r="DX235" s="35">
        <f t="shared" si="520"/>
        <v>49664.046528410101</v>
      </c>
      <c r="DY235" s="35">
        <f t="shared" si="520"/>
        <v>54781.924341120044</v>
      </c>
      <c r="DZ235" s="35">
        <f t="shared" si="520"/>
        <v>61819.679445399997</v>
      </c>
      <c r="EA235" s="35">
        <f t="shared" si="520"/>
        <v>67175.795068690044</v>
      </c>
      <c r="EB235" s="35">
        <f t="shared" si="520"/>
        <v>77561.937398490278</v>
      </c>
      <c r="EC235" s="35">
        <f t="shared" si="520"/>
        <v>65437.6440120201</v>
      </c>
      <c r="ED235" s="35">
        <f>+ED234</f>
        <v>5295.3680367999941</v>
      </c>
      <c r="EE235" s="35">
        <f t="shared" ref="EE235:EO235" si="521">+ED235+EE234</f>
        <v>10324.446292049983</v>
      </c>
      <c r="EF235" s="35">
        <f t="shared" si="521"/>
        <v>18368.53492564003</v>
      </c>
      <c r="EG235" s="35">
        <f t="shared" si="521"/>
        <v>28480.47555674001</v>
      </c>
      <c r="EH235" s="35">
        <f t="shared" si="521"/>
        <v>34195.287411120087</v>
      </c>
      <c r="EI235" s="35">
        <f t="shared" si="521"/>
        <v>39769.445245140079</v>
      </c>
      <c r="EJ235" s="35">
        <f t="shared" si="521"/>
        <v>44938.904780349927</v>
      </c>
      <c r="EK235" s="35">
        <f t="shared" si="521"/>
        <v>49825.773934359924</v>
      </c>
      <c r="EL235" s="35">
        <f t="shared" si="521"/>
        <v>54121.554434679943</v>
      </c>
      <c r="EM235" s="35">
        <f t="shared" si="521"/>
        <v>59391.861685790369</v>
      </c>
      <c r="EN235" s="35">
        <f t="shared" si="521"/>
        <v>65291.119915639974</v>
      </c>
      <c r="EO235" s="35">
        <f t="shared" si="521"/>
        <v>67638.535633090054</v>
      </c>
      <c r="EP235" s="35">
        <f>+EP234</f>
        <v>2807.6684880200173</v>
      </c>
      <c r="EQ235" s="35">
        <f t="shared" ref="EQ235:FA235" si="522">+EP235+EQ234</f>
        <v>6524.0797052199287</v>
      </c>
      <c r="ER235" s="35">
        <f t="shared" si="522"/>
        <v>9068.839704479904</v>
      </c>
      <c r="ES235" s="35">
        <f t="shared" si="522"/>
        <v>10895.198982840082</v>
      </c>
      <c r="ET235" s="35">
        <f t="shared" si="522"/>
        <v>17012.080713580064</v>
      </c>
      <c r="EU235" s="35">
        <f t="shared" si="522"/>
        <v>23535.620104989921</v>
      </c>
      <c r="EV235" s="35">
        <f t="shared" si="522"/>
        <v>25948.390275650134</v>
      </c>
      <c r="EW235" s="35">
        <f t="shared" si="522"/>
        <v>29501.651026929976</v>
      </c>
      <c r="EX235" s="35">
        <f t="shared" si="522"/>
        <v>33376.69520185994</v>
      </c>
      <c r="EY235" s="35">
        <f t="shared" si="522"/>
        <v>35665.478044589996</v>
      </c>
      <c r="EZ235" s="35">
        <f t="shared" si="522"/>
        <v>41641.78540102976</v>
      </c>
      <c r="FA235" s="35">
        <f t="shared" si="522"/>
        <v>56153.322609919938</v>
      </c>
      <c r="FB235" s="35">
        <f>+FB234</f>
        <v>4660.450299469986</v>
      </c>
      <c r="FC235" s="35">
        <f t="shared" ref="FC235:FM235" si="523">+FB235+FC234</f>
        <v>7879.2735219299648</v>
      </c>
      <c r="FD235" s="35">
        <f t="shared" si="523"/>
        <v>11338.866486339975</v>
      </c>
      <c r="FE235" s="35">
        <f t="shared" si="523"/>
        <v>21174.057255120169</v>
      </c>
      <c r="FF235" s="35">
        <f t="shared" si="523"/>
        <v>25798.643317160026</v>
      </c>
      <c r="FG235" s="35">
        <f t="shared" si="523"/>
        <v>28889.205224730023</v>
      </c>
      <c r="FH235" s="35">
        <f t="shared" si="523"/>
        <v>29940.056572439826</v>
      </c>
      <c r="FI235" s="35">
        <f t="shared" si="523"/>
        <v>34597.556090179954</v>
      </c>
      <c r="FJ235" s="35">
        <f t="shared" si="523"/>
        <v>44721.461957260108</v>
      </c>
      <c r="FK235" s="35">
        <f t="shared" si="523"/>
        <v>52221.424838859806</v>
      </c>
      <c r="FL235" s="35">
        <f t="shared" si="523"/>
        <v>62647.163177680224</v>
      </c>
      <c r="FM235" s="35">
        <f t="shared" si="523"/>
        <v>76022.436142150284</v>
      </c>
      <c r="FN235" s="35">
        <f>+FN234</f>
        <v>3627.2768747599962</v>
      </c>
      <c r="FO235" s="35">
        <f t="shared" ref="FO235:FY235" si="524">+FN235+FO234</f>
        <v>9226.7725885098716</v>
      </c>
      <c r="FP235" s="35">
        <f t="shared" si="524"/>
        <v>18981.002174139896</v>
      </c>
      <c r="FQ235" s="35">
        <f t="shared" si="524"/>
        <v>31308.545486049803</v>
      </c>
      <c r="FR235" s="35">
        <f t="shared" si="524"/>
        <v>35661.079712100072</v>
      </c>
      <c r="FS235" s="35">
        <f t="shared" si="524"/>
        <v>42111.481789880032</v>
      </c>
      <c r="FT235" s="35">
        <f t="shared" si="524"/>
        <v>60608.655819220105</v>
      </c>
      <c r="FU235" s="35">
        <f t="shared" si="524"/>
        <v>68790.476393690318</v>
      </c>
      <c r="FV235" s="35">
        <f t="shared" si="524"/>
        <v>79956.123068320492</v>
      </c>
      <c r="FW235" s="35">
        <f t="shared" si="524"/>
        <v>93416.405044499494</v>
      </c>
      <c r="FX235" s="35">
        <f t="shared" si="524"/>
        <v>100151.63704768979</v>
      </c>
      <c r="FY235" s="35">
        <f t="shared" si="524"/>
        <v>113995.86246366957</v>
      </c>
      <c r="FZ235" s="35">
        <f>+FZ234</f>
        <v>4131.7974118700031</v>
      </c>
      <c r="GA235" s="35">
        <f t="shared" ref="GA235:GK235" si="525">+FZ235+GA234</f>
        <v>6153.2280614300698</v>
      </c>
      <c r="GB235" s="35">
        <f t="shared" si="525"/>
        <v>12108.055448080195</v>
      </c>
      <c r="GC235" s="35">
        <f t="shared" si="525"/>
        <v>24658.271368609894</v>
      </c>
      <c r="GD235" s="35">
        <f t="shared" si="525"/>
        <v>28289.490658070164</v>
      </c>
      <c r="GE235" s="35">
        <f t="shared" si="525"/>
        <v>29838.751789408645</v>
      </c>
      <c r="GF235" s="35">
        <f t="shared" si="525"/>
        <v>35456.045674540452</v>
      </c>
      <c r="GG235" s="35">
        <f t="shared" si="525"/>
        <v>43555.465363050775</v>
      </c>
      <c r="GH235" s="35">
        <f t="shared" si="525"/>
        <v>60602.079223771158</v>
      </c>
      <c r="GI235" s="35">
        <f t="shared" si="525"/>
        <v>69475.706602331265</v>
      </c>
      <c r="GJ235" s="35">
        <f t="shared" si="525"/>
        <v>70934.168371708118</v>
      </c>
      <c r="GK235" s="35">
        <f t="shared" si="525"/>
        <v>91915.80848954065</v>
      </c>
      <c r="GL235" s="35">
        <f>+GL234</f>
        <v>-10753.910912579904</v>
      </c>
      <c r="GM235" s="35">
        <f t="shared" ref="GM235:GW235" si="526">+GL235+GM234</f>
        <v>-6293.1558792996984</v>
      </c>
      <c r="GN235" s="35">
        <f t="shared" si="526"/>
        <v>9965.3775646899412</v>
      </c>
      <c r="GO235" s="35">
        <f t="shared" si="526"/>
        <v>5750.1527375004698</v>
      </c>
      <c r="GP235" s="35">
        <f t="shared" si="526"/>
        <v>14809.468424030178</v>
      </c>
      <c r="GQ235" s="35">
        <f t="shared" si="526"/>
        <v>32987.795459878085</v>
      </c>
      <c r="GR235" s="35">
        <f t="shared" si="526"/>
        <v>38585.143376200343</v>
      </c>
      <c r="GS235" s="35">
        <f t="shared" si="526"/>
        <v>44464.642249439392</v>
      </c>
      <c r="GT235" s="35">
        <f t="shared" si="526"/>
        <v>50741.012551539956</v>
      </c>
      <c r="GU235" s="35">
        <f t="shared" si="526"/>
        <v>58963.711258710187</v>
      </c>
      <c r="GV235" s="35">
        <f t="shared" si="526"/>
        <v>70724.586179900347</v>
      </c>
      <c r="GW235" s="35">
        <f t="shared" si="526"/>
        <v>74563.379722238344</v>
      </c>
      <c r="GX235" s="35">
        <f>+GX234</f>
        <v>4019.8127754900029</v>
      </c>
      <c r="GY235" s="35">
        <f t="shared" ref="GY235:HI235" si="527">+GX235+GY234</f>
        <v>7068.9851849800016</v>
      </c>
      <c r="GZ235" s="35">
        <f t="shared" si="527"/>
        <v>17821.495720159943</v>
      </c>
      <c r="HA235" s="35">
        <f t="shared" si="527"/>
        <v>24482.325842149912</v>
      </c>
      <c r="HB235" s="35">
        <f t="shared" si="527"/>
        <v>30902.609431720077</v>
      </c>
      <c r="HC235" s="35">
        <f t="shared" si="527"/>
        <v>34291.146450049855</v>
      </c>
      <c r="HD235" s="35">
        <f t="shared" si="527"/>
        <v>34413.232834049828</v>
      </c>
      <c r="HE235" s="35">
        <f t="shared" si="527"/>
        <v>35560.478423820292</v>
      </c>
      <c r="HF235" s="35">
        <f t="shared" si="527"/>
        <v>39199.267351130082</v>
      </c>
      <c r="HG235" s="35">
        <f t="shared" si="527"/>
        <v>41114.644732479981</v>
      </c>
      <c r="HH235" s="35">
        <f t="shared" si="527"/>
        <v>44368.585136810034</v>
      </c>
      <c r="HI235" s="35">
        <f t="shared" si="527"/>
        <v>67927.752435040224</v>
      </c>
      <c r="HJ235" s="35">
        <f>+HJ234</f>
        <v>5276.7192962500176</v>
      </c>
      <c r="HK235" s="35">
        <f t="shared" ref="HK235:HU235" si="528">+HJ235+HK234</f>
        <v>6776.344174949958</v>
      </c>
      <c r="HL235" s="35">
        <f t="shared" si="528"/>
        <v>21459.849946229973</v>
      </c>
      <c r="HM235" s="35">
        <f t="shared" si="528"/>
        <v>31577.866258370021</v>
      </c>
      <c r="HN235" s="35">
        <f t="shared" si="528"/>
        <v>45620.746957180054</v>
      </c>
      <c r="HO235" s="35">
        <f t="shared" si="528"/>
        <v>55548.411560350112</v>
      </c>
      <c r="HP235" s="35">
        <f t="shared" si="528"/>
        <v>63352.751564899954</v>
      </c>
      <c r="HQ235" s="35">
        <f t="shared" si="528"/>
        <v>73473.958613579976</v>
      </c>
      <c r="HR235" s="35">
        <f t="shared" si="528"/>
        <v>85452.061740939986</v>
      </c>
      <c r="HS235" s="35">
        <f t="shared" si="528"/>
        <v>97435.0236799001</v>
      </c>
      <c r="HT235" s="35">
        <f t="shared" si="528"/>
        <v>105847.28177705004</v>
      </c>
      <c r="HU235" s="35">
        <f t="shared" si="528"/>
        <v>115657.98073185956</v>
      </c>
      <c r="HV235" s="35">
        <f t="shared" ref="HV235:JF235" si="529">+HV234</f>
        <v>11340.83011379999</v>
      </c>
      <c r="HW235" s="35">
        <f t="shared" si="529"/>
        <v>10690.651634460024</v>
      </c>
      <c r="HX235" s="35">
        <f t="shared" si="529"/>
        <v>26987.515502410035</v>
      </c>
      <c r="HY235" s="35">
        <f t="shared" si="529"/>
        <v>32854.520319559975</v>
      </c>
      <c r="HZ235" s="35">
        <f t="shared" si="529"/>
        <v>42622.598934070054</v>
      </c>
      <c r="IA235" s="35">
        <f t="shared" si="529"/>
        <v>48891.017775139961</v>
      </c>
      <c r="IB235" s="35">
        <f t="shared" si="529"/>
        <v>54514.013430400009</v>
      </c>
      <c r="IC235" s="35">
        <f t="shared" si="529"/>
        <v>63041.391156179787</v>
      </c>
      <c r="ID235" s="35">
        <f t="shared" si="529"/>
        <v>62220.039918460192</v>
      </c>
      <c r="IE235" s="35">
        <f t="shared" si="529"/>
        <v>76196.701346679954</v>
      </c>
      <c r="IF235" s="35">
        <f t="shared" si="529"/>
        <v>82591.739238730021</v>
      </c>
      <c r="IG235" s="35">
        <f t="shared" si="529"/>
        <v>94422.17767059998</v>
      </c>
      <c r="IH235" s="35">
        <f t="shared" si="529"/>
        <v>3309.0466693299959</v>
      </c>
      <c r="II235" s="35">
        <f t="shared" si="529"/>
        <v>3314.0046200600436</v>
      </c>
      <c r="IJ235" s="35">
        <f t="shared" si="529"/>
        <v>4938.3221330400584</v>
      </c>
      <c r="IK235" s="35">
        <f t="shared" si="529"/>
        <v>5399.1740155099706</v>
      </c>
      <c r="IL235" s="35">
        <f t="shared" si="529"/>
        <v>8601.9757152400925</v>
      </c>
      <c r="IM235" s="35">
        <f t="shared" si="529"/>
        <v>15206.480675400042</v>
      </c>
      <c r="IN235" s="35">
        <f t="shared" si="529"/>
        <v>23293.377918039721</v>
      </c>
      <c r="IO235" s="35">
        <f t="shared" si="529"/>
        <v>32975.359060790121</v>
      </c>
      <c r="IP235" s="35">
        <f t="shared" si="529"/>
        <v>43851.715701259884</v>
      </c>
      <c r="IQ235" s="35">
        <f t="shared" si="529"/>
        <v>52728.798425549881</v>
      </c>
      <c r="IR235" s="35">
        <f t="shared" si="529"/>
        <v>57525.422368189815</v>
      </c>
      <c r="IS235" s="35">
        <f t="shared" si="529"/>
        <v>76271.49433499985</v>
      </c>
      <c r="IT235" s="35">
        <f t="shared" si="529"/>
        <v>2931.7879754899682</v>
      </c>
      <c r="IU235" s="35">
        <f t="shared" si="529"/>
        <v>5075.3368074100526</v>
      </c>
      <c r="IV235" s="35">
        <f t="shared" si="529"/>
        <v>20680.678446770056</v>
      </c>
      <c r="IW235" s="35">
        <f t="shared" si="529"/>
        <v>33489.582403470064</v>
      </c>
      <c r="IX235" s="35">
        <f t="shared" si="529"/>
        <v>41237.488793730154</v>
      </c>
      <c r="IY235" s="35">
        <f t="shared" si="529"/>
        <v>52814.584132599935</v>
      </c>
      <c r="IZ235" s="35">
        <f t="shared" si="529"/>
        <v>63444.920983960496</v>
      </c>
      <c r="JA235" s="35">
        <f t="shared" si="529"/>
        <v>76239</v>
      </c>
      <c r="JB235" s="35">
        <f t="shared" si="529"/>
        <v>88323.021035360085</v>
      </c>
      <c r="JC235" s="35">
        <f t="shared" si="529"/>
        <v>96823.000979799879</v>
      </c>
      <c r="JD235" s="35">
        <f t="shared" si="529"/>
        <v>105445.01225297015</v>
      </c>
      <c r="JE235" s="35">
        <f t="shared" si="529"/>
        <v>110201.27159480033</v>
      </c>
      <c r="JF235" s="35">
        <f t="shared" si="529"/>
        <v>-549.46192889004283</v>
      </c>
    </row>
    <row r="236" spans="1:266" ht="12.9" customHeight="1" x14ac:dyDescent="0.2">
      <c r="A236" s="73" t="s">
        <v>218</v>
      </c>
      <c r="Z236" s="1">
        <f t="shared" ref="Z236:CK236" si="530">+Z235-Z200</f>
        <v>0</v>
      </c>
      <c r="AA236" s="1">
        <f t="shared" si="530"/>
        <v>0</v>
      </c>
      <c r="AB236" s="1">
        <f t="shared" si="530"/>
        <v>0</v>
      </c>
      <c r="AC236" s="1">
        <f t="shared" si="530"/>
        <v>0</v>
      </c>
      <c r="AD236" s="1">
        <f t="shared" si="530"/>
        <v>0</v>
      </c>
      <c r="AE236" s="1">
        <f t="shared" si="530"/>
        <v>0</v>
      </c>
      <c r="AF236" s="1">
        <f t="shared" si="530"/>
        <v>0</v>
      </c>
      <c r="AG236" s="1">
        <f t="shared" si="530"/>
        <v>0</v>
      </c>
      <c r="AH236" s="1">
        <f t="shared" si="530"/>
        <v>0</v>
      </c>
      <c r="AI236" s="1">
        <f t="shared" si="530"/>
        <v>0</v>
      </c>
      <c r="AJ236" s="1">
        <f t="shared" si="530"/>
        <v>0</v>
      </c>
      <c r="AK236" s="1">
        <f t="shared" si="530"/>
        <v>0</v>
      </c>
      <c r="AL236" s="1">
        <f t="shared" si="530"/>
        <v>0</v>
      </c>
      <c r="AM236" s="1">
        <f t="shared" si="530"/>
        <v>0</v>
      </c>
      <c r="AN236" s="1">
        <f t="shared" si="530"/>
        <v>0</v>
      </c>
      <c r="AO236" s="1">
        <f t="shared" si="530"/>
        <v>0</v>
      </c>
      <c r="AP236" s="1">
        <f t="shared" si="530"/>
        <v>0</v>
      </c>
      <c r="AQ236" s="1">
        <f t="shared" si="530"/>
        <v>0</v>
      </c>
      <c r="AR236" s="1">
        <f t="shared" si="530"/>
        <v>0</v>
      </c>
      <c r="AS236" s="1">
        <f t="shared" si="530"/>
        <v>0</v>
      </c>
      <c r="AT236" s="1">
        <f t="shared" si="530"/>
        <v>-1.8189894035458565E-11</v>
      </c>
      <c r="AU236" s="1">
        <f t="shared" si="530"/>
        <v>0</v>
      </c>
      <c r="AV236" s="1">
        <f t="shared" si="530"/>
        <v>0</v>
      </c>
      <c r="AW236" s="1">
        <f t="shared" si="530"/>
        <v>0</v>
      </c>
      <c r="AX236" s="1">
        <f t="shared" si="530"/>
        <v>0</v>
      </c>
      <c r="AY236" s="1">
        <f t="shared" si="530"/>
        <v>2.2737367544323206E-12</v>
      </c>
      <c r="AZ236" s="1">
        <f t="shared" si="530"/>
        <v>0</v>
      </c>
      <c r="BA236" s="1">
        <f t="shared" si="530"/>
        <v>0</v>
      </c>
      <c r="BB236" s="1">
        <f t="shared" si="530"/>
        <v>0</v>
      </c>
      <c r="BC236" s="1">
        <f t="shared" si="530"/>
        <v>0</v>
      </c>
      <c r="BD236" s="1">
        <f t="shared" si="530"/>
        <v>0</v>
      </c>
      <c r="BE236" s="1">
        <f t="shared" si="530"/>
        <v>0</v>
      </c>
      <c r="BF236" s="1">
        <f t="shared" si="530"/>
        <v>0</v>
      </c>
      <c r="BG236" s="1">
        <f t="shared" si="530"/>
        <v>0</v>
      </c>
      <c r="BH236" s="1">
        <f t="shared" si="530"/>
        <v>0</v>
      </c>
      <c r="BI236" s="1">
        <f t="shared" si="530"/>
        <v>0</v>
      </c>
      <c r="BJ236" s="1">
        <f t="shared" si="530"/>
        <v>0</v>
      </c>
      <c r="BK236" s="1">
        <f t="shared" si="530"/>
        <v>0</v>
      </c>
      <c r="BL236" s="1">
        <f t="shared" si="530"/>
        <v>0</v>
      </c>
      <c r="BM236" s="1">
        <f t="shared" si="530"/>
        <v>0</v>
      </c>
      <c r="BN236" s="1">
        <f t="shared" si="530"/>
        <v>0</v>
      </c>
      <c r="BO236" s="1">
        <f t="shared" si="530"/>
        <v>0</v>
      </c>
      <c r="BP236" s="1">
        <f t="shared" si="530"/>
        <v>0</v>
      </c>
      <c r="BQ236" s="1">
        <f t="shared" si="530"/>
        <v>0</v>
      </c>
      <c r="BR236" s="1">
        <f t="shared" si="530"/>
        <v>0</v>
      </c>
      <c r="BS236" s="1">
        <f t="shared" si="530"/>
        <v>0</v>
      </c>
      <c r="BT236" s="1">
        <f t="shared" si="530"/>
        <v>0</v>
      </c>
      <c r="BU236" s="1">
        <f t="shared" si="530"/>
        <v>0</v>
      </c>
      <c r="BV236" s="1">
        <f t="shared" si="530"/>
        <v>0</v>
      </c>
      <c r="BW236" s="1">
        <f t="shared" si="530"/>
        <v>0</v>
      </c>
      <c r="BX236" s="1">
        <f t="shared" si="530"/>
        <v>0</v>
      </c>
      <c r="BY236" s="1">
        <f t="shared" si="530"/>
        <v>0</v>
      </c>
      <c r="BZ236" s="1">
        <f t="shared" si="530"/>
        <v>0</v>
      </c>
      <c r="CA236" s="1">
        <f t="shared" si="530"/>
        <v>0</v>
      </c>
      <c r="CB236" s="1">
        <f t="shared" si="530"/>
        <v>0</v>
      </c>
      <c r="CC236" s="1">
        <f t="shared" si="530"/>
        <v>0</v>
      </c>
      <c r="CD236" s="1">
        <f t="shared" si="530"/>
        <v>0</v>
      </c>
      <c r="CE236" s="1">
        <f t="shared" si="530"/>
        <v>-5.8207660913467407E-11</v>
      </c>
      <c r="CF236" s="1">
        <f t="shared" si="530"/>
        <v>0</v>
      </c>
      <c r="CG236" s="1">
        <f t="shared" si="530"/>
        <v>0</v>
      </c>
      <c r="CH236" s="1">
        <f t="shared" si="530"/>
        <v>0</v>
      </c>
      <c r="CI236" s="1">
        <f t="shared" si="530"/>
        <v>0</v>
      </c>
      <c r="CJ236" s="1">
        <f t="shared" si="530"/>
        <v>0</v>
      </c>
      <c r="CK236" s="1">
        <f t="shared" si="530"/>
        <v>0</v>
      </c>
      <c r="CL236" s="1">
        <f t="shared" ref="CL236:EW236" si="531">+CL235-CL200</f>
        <v>0</v>
      </c>
      <c r="CM236" s="1">
        <f t="shared" si="531"/>
        <v>0</v>
      </c>
      <c r="CN236" s="1">
        <f t="shared" si="531"/>
        <v>0</v>
      </c>
      <c r="CO236" s="1">
        <f t="shared" si="531"/>
        <v>0</v>
      </c>
      <c r="CP236" s="1">
        <f t="shared" si="531"/>
        <v>0</v>
      </c>
      <c r="CQ236" s="1">
        <f t="shared" si="531"/>
        <v>0</v>
      </c>
      <c r="CR236" s="1">
        <f t="shared" si="531"/>
        <v>0</v>
      </c>
      <c r="CS236" s="1">
        <f t="shared" si="531"/>
        <v>0</v>
      </c>
      <c r="CT236" s="1">
        <f t="shared" si="531"/>
        <v>0</v>
      </c>
      <c r="CU236" s="1">
        <f t="shared" si="531"/>
        <v>0</v>
      </c>
      <c r="CV236" s="1">
        <f t="shared" si="531"/>
        <v>0</v>
      </c>
      <c r="CW236" s="1">
        <f t="shared" si="531"/>
        <v>0</v>
      </c>
      <c r="CX236" s="1">
        <f t="shared" si="531"/>
        <v>0</v>
      </c>
      <c r="CY236" s="1">
        <f t="shared" si="531"/>
        <v>0</v>
      </c>
      <c r="CZ236" s="1">
        <f t="shared" si="531"/>
        <v>0</v>
      </c>
      <c r="DA236" s="1">
        <f t="shared" si="531"/>
        <v>0</v>
      </c>
      <c r="DB236" s="1">
        <f t="shared" si="531"/>
        <v>0</v>
      </c>
      <c r="DC236" s="1">
        <f t="shared" si="531"/>
        <v>0</v>
      </c>
      <c r="DD236" s="1">
        <f t="shared" si="531"/>
        <v>0</v>
      </c>
      <c r="DE236" s="1">
        <f t="shared" si="531"/>
        <v>0</v>
      </c>
      <c r="DF236" s="1">
        <f t="shared" si="531"/>
        <v>0</v>
      </c>
      <c r="DG236" s="1">
        <f t="shared" si="531"/>
        <v>0</v>
      </c>
      <c r="DH236" s="1">
        <f t="shared" si="531"/>
        <v>0</v>
      </c>
      <c r="DI236" s="1">
        <f t="shared" si="531"/>
        <v>0</v>
      </c>
      <c r="DJ236" s="1">
        <f t="shared" si="531"/>
        <v>0</v>
      </c>
      <c r="DK236" s="1">
        <f t="shared" si="531"/>
        <v>0</v>
      </c>
      <c r="DL236" s="1">
        <f t="shared" si="531"/>
        <v>0</v>
      </c>
      <c r="DM236" s="1">
        <f t="shared" si="531"/>
        <v>0</v>
      </c>
      <c r="DN236" s="1">
        <f t="shared" si="531"/>
        <v>0</v>
      </c>
      <c r="DO236" s="1">
        <f t="shared" si="531"/>
        <v>0</v>
      </c>
      <c r="DP236" s="1">
        <f t="shared" si="531"/>
        <v>0</v>
      </c>
      <c r="DQ236" s="1">
        <f t="shared" si="531"/>
        <v>0</v>
      </c>
      <c r="DR236" s="1">
        <f t="shared" si="531"/>
        <v>0</v>
      </c>
      <c r="DS236" s="1">
        <f t="shared" si="531"/>
        <v>0</v>
      </c>
      <c r="DT236" s="1">
        <f t="shared" si="531"/>
        <v>0</v>
      </c>
      <c r="DU236" s="1">
        <f t="shared" si="531"/>
        <v>0</v>
      </c>
      <c r="DV236" s="1">
        <f t="shared" si="531"/>
        <v>0</v>
      </c>
      <c r="DW236" s="1">
        <f t="shared" si="531"/>
        <v>0</v>
      </c>
      <c r="DX236" s="1">
        <f t="shared" si="531"/>
        <v>0</v>
      </c>
      <c r="DY236" s="1">
        <f t="shared" si="531"/>
        <v>0</v>
      </c>
      <c r="DZ236" s="1">
        <f t="shared" si="531"/>
        <v>0</v>
      </c>
      <c r="EA236" s="1">
        <f t="shared" si="531"/>
        <v>0</v>
      </c>
      <c r="EB236" s="1">
        <f t="shared" si="531"/>
        <v>0</v>
      </c>
      <c r="EC236" s="1">
        <f t="shared" si="531"/>
        <v>9.4587448984384537E-11</v>
      </c>
      <c r="ED236" s="1">
        <f t="shared" si="531"/>
        <v>0</v>
      </c>
      <c r="EE236" s="1">
        <f t="shared" si="531"/>
        <v>0</v>
      </c>
      <c r="EF236" s="1">
        <f t="shared" si="531"/>
        <v>0</v>
      </c>
      <c r="EG236" s="1">
        <f t="shared" si="531"/>
        <v>0</v>
      </c>
      <c r="EH236" s="1">
        <f t="shared" si="531"/>
        <v>0</v>
      </c>
      <c r="EI236" s="1">
        <f t="shared" si="531"/>
        <v>0</v>
      </c>
      <c r="EJ236" s="1">
        <f t="shared" si="531"/>
        <v>0</v>
      </c>
      <c r="EK236" s="1">
        <f t="shared" si="531"/>
        <v>0</v>
      </c>
      <c r="EL236" s="1">
        <f t="shared" si="531"/>
        <v>5.8207660913467407E-11</v>
      </c>
      <c r="EM236" s="1">
        <f t="shared" si="531"/>
        <v>0</v>
      </c>
      <c r="EN236" s="1">
        <f t="shared" si="531"/>
        <v>0</v>
      </c>
      <c r="EO236" s="1">
        <f t="shared" si="531"/>
        <v>0</v>
      </c>
      <c r="EP236" s="1">
        <f t="shared" si="531"/>
        <v>0</v>
      </c>
      <c r="EQ236" s="1">
        <f t="shared" si="531"/>
        <v>0</v>
      </c>
      <c r="ER236" s="1">
        <f t="shared" si="531"/>
        <v>-3.092281986027956E-11</v>
      </c>
      <c r="ES236" s="1">
        <f t="shared" si="531"/>
        <v>2.3646862246096134E-11</v>
      </c>
      <c r="ET236" s="1">
        <f t="shared" si="531"/>
        <v>-2.9103830456733704E-11</v>
      </c>
      <c r="EU236" s="1">
        <f t="shared" si="531"/>
        <v>0</v>
      </c>
      <c r="EV236" s="1">
        <f t="shared" si="531"/>
        <v>0</v>
      </c>
      <c r="EW236" s="1">
        <f t="shared" si="531"/>
        <v>-6.5483618527650833E-11</v>
      </c>
      <c r="EX236" s="1">
        <f t="shared" ref="EX236:HI236" si="532">+EX235-EX200</f>
        <v>-6.5483618527650833E-11</v>
      </c>
      <c r="EY236" s="1">
        <f t="shared" si="532"/>
        <v>0</v>
      </c>
      <c r="EZ236" s="1">
        <f t="shared" si="532"/>
        <v>0</v>
      </c>
      <c r="FA236" s="1">
        <f t="shared" si="532"/>
        <v>0</v>
      </c>
      <c r="FB236" s="1">
        <f t="shared" si="532"/>
        <v>0</v>
      </c>
      <c r="FC236" s="1">
        <f t="shared" si="532"/>
        <v>1.2732925824820995E-11</v>
      </c>
      <c r="FD236" s="1">
        <f t="shared" si="532"/>
        <v>-3.092281986027956E-11</v>
      </c>
      <c r="FE236" s="1">
        <f t="shared" si="532"/>
        <v>0</v>
      </c>
      <c r="FF236" s="1">
        <f t="shared" si="532"/>
        <v>0</v>
      </c>
      <c r="FG236" s="1">
        <f t="shared" si="532"/>
        <v>0</v>
      </c>
      <c r="FH236" s="1">
        <f t="shared" si="532"/>
        <v>0</v>
      </c>
      <c r="FI236" s="1">
        <f t="shared" si="532"/>
        <v>1.0913936421275139E-10</v>
      </c>
      <c r="FJ236" s="1">
        <f t="shared" si="532"/>
        <v>0</v>
      </c>
      <c r="FK236" s="1">
        <f t="shared" si="532"/>
        <v>0</v>
      </c>
      <c r="FL236" s="1">
        <f t="shared" si="532"/>
        <v>0</v>
      </c>
      <c r="FM236" s="1">
        <f t="shared" si="532"/>
        <v>0</v>
      </c>
      <c r="FN236" s="1">
        <f t="shared" si="532"/>
        <v>0</v>
      </c>
      <c r="FO236" s="1">
        <f t="shared" si="532"/>
        <v>1.4551915228366852E-11</v>
      </c>
      <c r="FP236" s="1">
        <f t="shared" si="532"/>
        <v>0</v>
      </c>
      <c r="FQ236" s="1">
        <f t="shared" si="532"/>
        <v>-4.3655745685100555E-11</v>
      </c>
      <c r="FR236" s="1">
        <f t="shared" si="532"/>
        <v>0</v>
      </c>
      <c r="FS236" s="1">
        <f t="shared" si="532"/>
        <v>0</v>
      </c>
      <c r="FT236" s="1">
        <f t="shared" si="532"/>
        <v>-7.2759576141834259E-11</v>
      </c>
      <c r="FU236" s="1">
        <f t="shared" si="532"/>
        <v>0</v>
      </c>
      <c r="FV236" s="1">
        <f t="shared" si="532"/>
        <v>0</v>
      </c>
      <c r="FW236" s="1">
        <f t="shared" si="532"/>
        <v>0</v>
      </c>
      <c r="FX236" s="1">
        <f t="shared" si="532"/>
        <v>-2.1827872842550278E-10</v>
      </c>
      <c r="FY236" s="1">
        <f t="shared" si="532"/>
        <v>-1.1641532182693481E-10</v>
      </c>
      <c r="FZ236" s="1">
        <f t="shared" si="532"/>
        <v>0</v>
      </c>
      <c r="GA236" s="1">
        <f t="shared" si="532"/>
        <v>0</v>
      </c>
      <c r="GB236" s="1">
        <f t="shared" si="532"/>
        <v>1.127773430198431E-10</v>
      </c>
      <c r="GC236" s="1">
        <f t="shared" si="532"/>
        <v>1.0913936421275139E-10</v>
      </c>
      <c r="GD236" s="1">
        <f t="shared" si="532"/>
        <v>2.2919266484677792E-10</v>
      </c>
      <c r="GE236" s="1">
        <f t="shared" si="532"/>
        <v>-5.0931703299283981E-11</v>
      </c>
      <c r="GF236" s="1">
        <f t="shared" si="532"/>
        <v>0</v>
      </c>
      <c r="GG236" s="1">
        <f t="shared" si="532"/>
        <v>2.6921043172478676E-10</v>
      </c>
      <c r="GH236" s="1">
        <f t="shared" si="532"/>
        <v>0</v>
      </c>
      <c r="GI236" s="1">
        <f t="shared" si="532"/>
        <v>-2.3283064365386963E-10</v>
      </c>
      <c r="GJ236" s="1">
        <f t="shared" si="532"/>
        <v>-1.8917489796876907E-10</v>
      </c>
      <c r="GK236" s="1">
        <f t="shared" si="532"/>
        <v>0</v>
      </c>
      <c r="GL236" s="1">
        <f t="shared" si="532"/>
        <v>0</v>
      </c>
      <c r="GM236" s="1">
        <f t="shared" si="532"/>
        <v>-4.7293724492192268E-11</v>
      </c>
      <c r="GN236" s="1">
        <f t="shared" si="532"/>
        <v>-6.9121597334742546E-11</v>
      </c>
      <c r="GO236" s="1">
        <f t="shared" si="532"/>
        <v>1.8189894035458565E-11</v>
      </c>
      <c r="GP236" s="1">
        <f t="shared" si="532"/>
        <v>-1.837179297581315E-10</v>
      </c>
      <c r="GQ236" s="1">
        <f t="shared" si="532"/>
        <v>-1.0186340659856796E-10</v>
      </c>
      <c r="GR236" s="1">
        <f t="shared" si="532"/>
        <v>-1.5279510989785194E-10</v>
      </c>
      <c r="GS236" s="1">
        <f t="shared" si="532"/>
        <v>-1.7462298274040222E-10</v>
      </c>
      <c r="GT236" s="1">
        <f t="shared" si="532"/>
        <v>2.9103830456733704E-10</v>
      </c>
      <c r="GU236" s="1">
        <f t="shared" si="532"/>
        <v>-1.8189894035458565E-10</v>
      </c>
      <c r="GV236" s="1">
        <f t="shared" si="532"/>
        <v>-1.6007106751203537E-10</v>
      </c>
      <c r="GW236" s="1">
        <f t="shared" si="532"/>
        <v>0</v>
      </c>
      <c r="GX236" s="1">
        <f t="shared" si="532"/>
        <v>0</v>
      </c>
      <c r="GY236" s="1">
        <f t="shared" si="532"/>
        <v>-2.1827872842550278E-11</v>
      </c>
      <c r="GZ236" s="1">
        <f t="shared" si="532"/>
        <v>0</v>
      </c>
      <c r="HA236" s="1">
        <f t="shared" si="532"/>
        <v>-4.7293724492192268E-11</v>
      </c>
      <c r="HB236" s="1">
        <f t="shared" si="532"/>
        <v>8.0035533756017685E-11</v>
      </c>
      <c r="HC236" s="1">
        <f t="shared" si="532"/>
        <v>6.5483618527650833E-11</v>
      </c>
      <c r="HD236" s="1">
        <f t="shared" si="532"/>
        <v>0</v>
      </c>
      <c r="HE236" s="1">
        <f t="shared" si="532"/>
        <v>0</v>
      </c>
      <c r="HF236" s="1">
        <f t="shared" si="532"/>
        <v>0</v>
      </c>
      <c r="HG236" s="1">
        <f t="shared" si="532"/>
        <v>0</v>
      </c>
      <c r="HH236" s="1">
        <f t="shared" si="532"/>
        <v>0</v>
      </c>
      <c r="HI236" s="1">
        <f t="shared" si="532"/>
        <v>1.3096723705530167E-10</v>
      </c>
      <c r="HJ236" s="1">
        <f t="shared" ref="HJ236:JU236" si="533">+HJ235-HJ200</f>
        <v>0</v>
      </c>
      <c r="HK236" s="1">
        <f t="shared" si="533"/>
        <v>-1.3642420526593924E-11</v>
      </c>
      <c r="HL236" s="1">
        <f t="shared" si="533"/>
        <v>0</v>
      </c>
      <c r="HM236" s="1">
        <f t="shared" si="533"/>
        <v>0</v>
      </c>
      <c r="HN236" s="1">
        <f t="shared" si="533"/>
        <v>0</v>
      </c>
      <c r="HO236" s="1">
        <f t="shared" si="533"/>
        <v>6.5483618527650833E-11</v>
      </c>
      <c r="HP236" s="1">
        <f t="shared" si="533"/>
        <v>0</v>
      </c>
      <c r="HQ236" s="1">
        <f t="shared" si="533"/>
        <v>0</v>
      </c>
      <c r="HR236" s="1">
        <f t="shared" si="533"/>
        <v>0</v>
      </c>
      <c r="HS236" s="1">
        <f t="shared" si="533"/>
        <v>0</v>
      </c>
      <c r="HT236" s="1">
        <f t="shared" si="533"/>
        <v>-1.3096723705530167E-10</v>
      </c>
      <c r="HU236" s="1">
        <f t="shared" si="533"/>
        <v>0</v>
      </c>
      <c r="HV236" s="1">
        <f t="shared" si="533"/>
        <v>0</v>
      </c>
      <c r="HW236" s="1">
        <f t="shared" si="533"/>
        <v>0</v>
      </c>
      <c r="HX236" s="1">
        <f t="shared" si="533"/>
        <v>0</v>
      </c>
      <c r="HY236" s="1">
        <f t="shared" si="533"/>
        <v>0</v>
      </c>
      <c r="HZ236" s="1">
        <f t="shared" si="533"/>
        <v>0</v>
      </c>
      <c r="IA236" s="1">
        <f t="shared" si="533"/>
        <v>0</v>
      </c>
      <c r="IB236" s="1">
        <f t="shared" si="533"/>
        <v>0</v>
      </c>
      <c r="IC236" s="1">
        <f t="shared" si="533"/>
        <v>0</v>
      </c>
      <c r="ID236" s="1">
        <f t="shared" si="533"/>
        <v>0</v>
      </c>
      <c r="IE236" s="1">
        <f t="shared" si="533"/>
        <v>0</v>
      </c>
      <c r="IF236" s="1">
        <f t="shared" si="533"/>
        <v>0</v>
      </c>
      <c r="IG236" s="1">
        <f t="shared" si="533"/>
        <v>0</v>
      </c>
      <c r="IH236" s="1">
        <f t="shared" si="533"/>
        <v>0</v>
      </c>
      <c r="II236" s="1">
        <f t="shared" si="533"/>
        <v>0</v>
      </c>
      <c r="IJ236" s="1">
        <f t="shared" si="533"/>
        <v>0</v>
      </c>
      <c r="IK236" s="1">
        <f t="shared" si="533"/>
        <v>0</v>
      </c>
      <c r="IL236" s="1">
        <f t="shared" si="533"/>
        <v>0</v>
      </c>
      <c r="IM236" s="1">
        <f t="shared" si="533"/>
        <v>0</v>
      </c>
      <c r="IN236" s="1">
        <f t="shared" si="533"/>
        <v>0</v>
      </c>
      <c r="IO236" s="1">
        <f t="shared" si="533"/>
        <v>0</v>
      </c>
      <c r="IP236" s="1">
        <f t="shared" si="533"/>
        <v>0</v>
      </c>
      <c r="IQ236" s="1">
        <f t="shared" si="533"/>
        <v>0</v>
      </c>
      <c r="IR236" s="1">
        <f t="shared" si="533"/>
        <v>0</v>
      </c>
      <c r="IS236" s="1">
        <f t="shared" si="533"/>
        <v>0</v>
      </c>
      <c r="IT236" s="1">
        <f t="shared" si="533"/>
        <v>0</v>
      </c>
      <c r="IU236" s="1">
        <f t="shared" si="533"/>
        <v>0</v>
      </c>
      <c r="IV236" s="1">
        <f t="shared" si="533"/>
        <v>0</v>
      </c>
      <c r="IW236" s="1">
        <f t="shared" si="533"/>
        <v>0</v>
      </c>
      <c r="IX236" s="1">
        <f t="shared" si="533"/>
        <v>0</v>
      </c>
      <c r="IY236" s="1">
        <f t="shared" si="533"/>
        <v>0</v>
      </c>
      <c r="IZ236" s="1">
        <f t="shared" si="533"/>
        <v>0</v>
      </c>
      <c r="JA236" s="1">
        <f t="shared" si="533"/>
        <v>0</v>
      </c>
      <c r="JB236" s="1">
        <f t="shared" si="533"/>
        <v>0</v>
      </c>
      <c r="JC236" s="1">
        <f t="shared" si="533"/>
        <v>0</v>
      </c>
      <c r="JD236" s="1">
        <f t="shared" si="533"/>
        <v>0</v>
      </c>
      <c r="JE236" s="1">
        <f t="shared" si="533"/>
        <v>0</v>
      </c>
      <c r="JF236" s="1">
        <f t="shared" si="533"/>
        <v>0</v>
      </c>
    </row>
    <row r="237" spans="1:266" ht="12.9" customHeight="1" x14ac:dyDescent="0.2"/>
    <row r="238" spans="1:266" ht="12.9" customHeight="1" x14ac:dyDescent="0.2">
      <c r="A238" s="28" t="s">
        <v>219</v>
      </c>
    </row>
    <row r="239" spans="1:266" ht="12.9" customHeight="1" x14ac:dyDescent="0.2">
      <c r="A239" s="21" t="s">
        <v>220</v>
      </c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</row>
    <row r="240" spans="1:266" s="118" customFormat="1" ht="12.9" customHeight="1" x14ac:dyDescent="0.2">
      <c r="A240" s="128" t="s">
        <v>221</v>
      </c>
      <c r="B240" s="129"/>
      <c r="C240" s="129"/>
      <c r="D240" s="129"/>
      <c r="H240" s="129"/>
      <c r="I240" s="129"/>
      <c r="J240" s="129"/>
      <c r="K240" s="129"/>
      <c r="N240" s="129"/>
      <c r="O240" s="129"/>
      <c r="P240" s="129"/>
      <c r="T240" s="129"/>
      <c r="U240" s="129"/>
      <c r="V240" s="129"/>
      <c r="W240" s="129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118">
        <v>0.19789999999999999</v>
      </c>
      <c r="AM240" s="118">
        <v>0.19389999999999999</v>
      </c>
      <c r="AN240" s="118">
        <v>0.19270000000000001</v>
      </c>
      <c r="AO240" s="118">
        <v>0.18629999999999999</v>
      </c>
      <c r="AP240" s="118">
        <v>0.18029999999999999</v>
      </c>
      <c r="AQ240" s="118">
        <v>0.17280000000000001</v>
      </c>
      <c r="AR240" s="118">
        <v>0.16931358839526661</v>
      </c>
      <c r="AS240" s="118">
        <v>0.16535058851176379</v>
      </c>
      <c r="AT240" s="118">
        <v>0.16990409990907471</v>
      </c>
      <c r="AU240" s="118">
        <v>0.17264925601584791</v>
      </c>
      <c r="AV240" s="118">
        <v>0.18104141653920511</v>
      </c>
      <c r="AW240" s="118">
        <v>0.18598764157877731</v>
      </c>
      <c r="AX240" s="118">
        <v>0.21002352148646339</v>
      </c>
      <c r="AY240" s="118">
        <v>0.2080090850262144</v>
      </c>
      <c r="AZ240" s="118">
        <v>0.20764149307595231</v>
      </c>
      <c r="BA240" s="118">
        <v>0.2018610740869636</v>
      </c>
      <c r="BB240" s="118">
        <v>0.17757677565783239</v>
      </c>
      <c r="BC240" s="118">
        <v>0.1803078838644083</v>
      </c>
      <c r="BD240" s="118">
        <v>0.17494172219758691</v>
      </c>
      <c r="BE240" s="118">
        <v>0.17037591297643989</v>
      </c>
      <c r="BF240" s="118">
        <v>0.17317523834743309</v>
      </c>
      <c r="BG240" s="118">
        <v>0.17265718880427969</v>
      </c>
      <c r="BH240" s="118">
        <v>0.17435584065054491</v>
      </c>
      <c r="BI240" s="118">
        <v>0.16839999999999999</v>
      </c>
      <c r="BJ240" s="118">
        <v>0.16981897277482169</v>
      </c>
      <c r="BK240" s="118">
        <v>0.16929591187243281</v>
      </c>
      <c r="BL240" s="118">
        <v>0.17273578527999689</v>
      </c>
      <c r="BM240" s="118">
        <v>0.16558228220423479</v>
      </c>
      <c r="BN240" s="118">
        <v>0.1669248083155164</v>
      </c>
      <c r="BO240" s="118">
        <v>0.1653377603151413</v>
      </c>
      <c r="BP240" s="118">
        <v>0.1667088430175839</v>
      </c>
      <c r="BQ240" s="118">
        <v>0.16618321073223999</v>
      </c>
      <c r="BR240" s="118">
        <v>0.16779363786813961</v>
      </c>
      <c r="BS240" s="118">
        <v>0.16970679282734649</v>
      </c>
      <c r="BT240" s="118">
        <v>0.16771102113511219</v>
      </c>
      <c r="BU240" s="118">
        <v>0.16693479706194461</v>
      </c>
      <c r="BV240" s="118">
        <v>0.16662779716483811</v>
      </c>
      <c r="BW240" s="118">
        <v>0.16605325858364789</v>
      </c>
      <c r="BX240" s="118">
        <v>0.16942719723356811</v>
      </c>
      <c r="BY240" s="118">
        <v>0.16631289258349319</v>
      </c>
      <c r="BZ240" s="118">
        <v>0.1601991853572666</v>
      </c>
      <c r="CA240" s="118">
        <v>0.160615357337238</v>
      </c>
      <c r="CB240" s="118">
        <v>0.162098295818281</v>
      </c>
      <c r="CC240" s="118">
        <v>0.16344668348923039</v>
      </c>
      <c r="CD240" s="118">
        <v>0.1642825405802919</v>
      </c>
      <c r="CE240" s="118">
        <v>0.1678729026407009</v>
      </c>
      <c r="CF240" s="118">
        <v>0.16773514977680071</v>
      </c>
      <c r="CG240" s="118">
        <v>0.16663900062411341</v>
      </c>
      <c r="CH240" s="118">
        <v>0.16725373550246439</v>
      </c>
      <c r="CI240" s="118">
        <v>0.1663936223312821</v>
      </c>
      <c r="CJ240" s="118">
        <v>0.1664692480563891</v>
      </c>
      <c r="CK240" s="118">
        <v>0.160587922726351</v>
      </c>
      <c r="CL240" s="118">
        <v>0.156880369533829</v>
      </c>
      <c r="CM240" s="118">
        <v>0.1578228486901572</v>
      </c>
      <c r="CN240" s="118">
        <v>0.1601458041554866</v>
      </c>
      <c r="CO240" s="118">
        <v>0.16030620601571249</v>
      </c>
      <c r="CP240" s="118">
        <v>0.1601950289984983</v>
      </c>
      <c r="CQ240" s="118">
        <v>0.1630364167268574</v>
      </c>
      <c r="CR240" s="118">
        <v>0.16214822588391961</v>
      </c>
      <c r="CS240" s="118">
        <v>0.16206882482876209</v>
      </c>
      <c r="CT240" s="118">
        <v>0.1836449495131017</v>
      </c>
      <c r="CU240" s="118">
        <v>0.18588190538823099</v>
      </c>
      <c r="CV240" s="118">
        <v>0.1860007901404527</v>
      </c>
      <c r="CW240" s="118">
        <v>0.17819405509783101</v>
      </c>
      <c r="CX240" s="118">
        <v>0.1696718151179121</v>
      </c>
      <c r="CY240" s="118">
        <v>0.17180728472416579</v>
      </c>
      <c r="CZ240" s="118">
        <v>0.17265559187863269</v>
      </c>
      <c r="DA240" s="118">
        <v>0.17062195042101241</v>
      </c>
      <c r="DB240" s="118">
        <v>0.17616209086897111</v>
      </c>
      <c r="DC240" s="118">
        <v>0.17513309108383149</v>
      </c>
      <c r="DD240" s="118">
        <v>0.17596474226078501</v>
      </c>
      <c r="DE240" s="118">
        <v>0.16971449662540539</v>
      </c>
      <c r="DF240" s="118">
        <v>0.1760452304760835</v>
      </c>
      <c r="DG240" s="118">
        <v>0.174063179790065</v>
      </c>
      <c r="DH240" s="118">
        <v>0.17675174814285349</v>
      </c>
      <c r="DI240" s="118">
        <v>0.17261615849737949</v>
      </c>
      <c r="DJ240" s="118">
        <v>0.16141900686100491</v>
      </c>
      <c r="DK240" s="118">
        <v>0.16392911982932731</v>
      </c>
      <c r="DL240" s="118">
        <v>0.16789987078279159</v>
      </c>
      <c r="DM240" s="118">
        <v>0.16833704725506651</v>
      </c>
      <c r="DN240" s="118">
        <v>0.1678495468517873</v>
      </c>
      <c r="DO240" s="118">
        <v>0.17014697831847089</v>
      </c>
      <c r="DP240" s="118">
        <v>0.1700671219150281</v>
      </c>
      <c r="DQ240" s="118">
        <v>0.16789915317449769</v>
      </c>
      <c r="DR240" s="118">
        <v>0.16639889698426771</v>
      </c>
      <c r="DS240" s="118">
        <v>0.17527739748248869</v>
      </c>
      <c r="DT240" s="118">
        <v>0.17487061546167401</v>
      </c>
      <c r="DU240" s="118">
        <v>0.17358421856964401</v>
      </c>
      <c r="DV240" s="118">
        <v>0.16817530793927421</v>
      </c>
      <c r="DW240" s="118">
        <v>0.1679291742631395</v>
      </c>
      <c r="DX240" s="118">
        <v>0.16876870713690811</v>
      </c>
      <c r="DY240" s="118">
        <v>0.16927852493951931</v>
      </c>
      <c r="DZ240" s="118">
        <v>0.16604808696198919</v>
      </c>
      <c r="EA240" s="118">
        <v>0.16354986821920811</v>
      </c>
      <c r="EB240" s="118">
        <v>0.1614964650656171</v>
      </c>
      <c r="EC240" s="118">
        <v>0.16621527117409429</v>
      </c>
      <c r="ED240" s="118">
        <v>0.16603535077158429</v>
      </c>
      <c r="EE240" s="118">
        <v>0.1558027923153302</v>
      </c>
      <c r="EF240" s="118">
        <v>0.1764664719567704</v>
      </c>
      <c r="EG240" s="118">
        <v>0.17553384642823711</v>
      </c>
      <c r="EH240" s="118">
        <v>0.1672537152410167</v>
      </c>
      <c r="EI240" s="118">
        <v>0.1668463166704198</v>
      </c>
      <c r="EJ240" s="118">
        <v>0.16176550264426531</v>
      </c>
      <c r="EK240" s="118">
        <v>0.16175434985345269</v>
      </c>
      <c r="EL240" s="118">
        <v>0.15934766397119379</v>
      </c>
      <c r="EM240" s="118">
        <v>0.15566805418177929</v>
      </c>
      <c r="EN240" s="118">
        <v>0.15347157926072511</v>
      </c>
      <c r="EO240" s="118">
        <v>0.15284627920747831</v>
      </c>
      <c r="EP240" s="118">
        <v>0.14915642664137041</v>
      </c>
      <c r="EQ240" s="118">
        <v>0.15241039370618259</v>
      </c>
      <c r="ER240" s="118">
        <v>0.15680327188753251</v>
      </c>
      <c r="ES240" s="118">
        <v>0.15331094607576509</v>
      </c>
      <c r="ET240" s="118">
        <v>0.1504957616593694</v>
      </c>
      <c r="EU240" s="118">
        <v>0.1492639174381778</v>
      </c>
      <c r="EV240" s="118">
        <v>0.1474244102311083</v>
      </c>
      <c r="EW240" s="118">
        <v>0.14639504906296499</v>
      </c>
      <c r="EX240" s="118">
        <v>0.14492437657361759</v>
      </c>
      <c r="EY240" s="118">
        <v>0.1433464951763197</v>
      </c>
      <c r="EZ240" s="118">
        <v>0.141117532837157</v>
      </c>
      <c r="FA240" s="118">
        <v>0.14352458417051481</v>
      </c>
      <c r="FB240" s="118">
        <v>0.14229415409588789</v>
      </c>
      <c r="FC240" s="118">
        <v>0.14169359510746671</v>
      </c>
      <c r="FD240" s="118">
        <v>0.14092102758651759</v>
      </c>
      <c r="FE240" s="118">
        <v>0.1381273858211059</v>
      </c>
      <c r="FF240" s="118">
        <v>0.13501753218638321</v>
      </c>
      <c r="FG240" s="118">
        <v>0.13486193313589229</v>
      </c>
      <c r="FH240" s="118">
        <v>0.13323353902879409</v>
      </c>
      <c r="FI240" s="118">
        <v>0.1295632906608139</v>
      </c>
      <c r="FJ240" s="118">
        <v>0.129394863545026</v>
      </c>
      <c r="FK240" s="118">
        <v>0.1295671018882687</v>
      </c>
      <c r="FL240" s="118">
        <v>0.12915120585626971</v>
      </c>
      <c r="FM240" s="118">
        <v>0.12807255019178601</v>
      </c>
      <c r="FN240" s="118">
        <v>0.12794188378407989</v>
      </c>
      <c r="FO240" s="118">
        <v>0.12817312191507699</v>
      </c>
      <c r="FP240" s="118">
        <v>0.12623933792218561</v>
      </c>
      <c r="FQ240" s="118">
        <v>0.123677449068632</v>
      </c>
      <c r="FR240" s="118">
        <v>0.1208032184292515</v>
      </c>
      <c r="FS240" s="118">
        <v>0.1188392299548436</v>
      </c>
      <c r="FT240" s="118">
        <v>0.1249761653446384</v>
      </c>
      <c r="FU240" s="118">
        <v>0.1314939960719079</v>
      </c>
      <c r="FV240" s="118">
        <v>0.12869257035046811</v>
      </c>
      <c r="FW240" s="118">
        <v>0.12919755078237641</v>
      </c>
      <c r="FX240" s="118">
        <v>0.1283270505250684</v>
      </c>
      <c r="FY240" s="118">
        <v>0.12790744160036771</v>
      </c>
      <c r="FZ240" s="118">
        <v>0.1268413341186804</v>
      </c>
      <c r="GA240" s="118">
        <v>0.13066577459659129</v>
      </c>
      <c r="GB240" s="118">
        <v>0.13092796377495919</v>
      </c>
      <c r="GC240" s="118">
        <v>0.1305624106542575</v>
      </c>
      <c r="GD240" s="118">
        <v>0.12560516696225121</v>
      </c>
      <c r="GE240" s="118">
        <v>0.12670625953808651</v>
      </c>
      <c r="GF240" s="118">
        <v>0.12847084049495361</v>
      </c>
      <c r="GG240" s="118">
        <v>0.12729568315114401</v>
      </c>
      <c r="GH240" s="118">
        <v>0.120646225593373</v>
      </c>
      <c r="GI240" s="118">
        <v>0.1238689447052615</v>
      </c>
      <c r="GJ240" s="118">
        <v>0.12416035360737759</v>
      </c>
      <c r="GK240" s="118">
        <v>0.12990523487532471</v>
      </c>
      <c r="GL240" s="118">
        <v>0.12988612540430541</v>
      </c>
      <c r="GM240" s="118">
        <v>0.12984099407773961</v>
      </c>
      <c r="GN240" s="118">
        <v>0.1348564310717015</v>
      </c>
      <c r="GO240" s="118">
        <v>0.1307374551634638</v>
      </c>
      <c r="GP240" s="118">
        <v>0.12840131814262459</v>
      </c>
      <c r="GQ240" s="118">
        <v>0.1315501684150257</v>
      </c>
      <c r="GR240" s="118">
        <v>0.1335302539623815</v>
      </c>
      <c r="GS240" s="118">
        <v>0.13205695672157941</v>
      </c>
      <c r="GT240" s="118">
        <v>0.13258417578633311</v>
      </c>
      <c r="GU240" s="118">
        <v>0.13148963124295429</v>
      </c>
      <c r="GV240" s="118">
        <v>0.13014751442936559</v>
      </c>
      <c r="GW240" s="118">
        <v>0.1323036189717281</v>
      </c>
      <c r="GX240" s="118">
        <v>0.13415947875042389</v>
      </c>
      <c r="GY240" s="118">
        <v>0.13519627971815751</v>
      </c>
      <c r="GZ240" s="118">
        <v>0.13386884122773721</v>
      </c>
      <c r="HA240" s="118">
        <v>0.13463922310058091</v>
      </c>
      <c r="HB240" s="118">
        <v>0.1385131507716752</v>
      </c>
      <c r="HC240" s="118">
        <v>0.1358037225936394</v>
      </c>
      <c r="HD240" s="118">
        <v>0.1350539283854707</v>
      </c>
      <c r="HE240" s="118">
        <v>0.13355488999160861</v>
      </c>
      <c r="HF240" s="118">
        <v>0.13104396950595651</v>
      </c>
      <c r="HG240" s="118">
        <v>0.1295899423439677</v>
      </c>
      <c r="HH240" s="118">
        <v>0.12915782716277521</v>
      </c>
      <c r="HI240" s="118">
        <v>0.13168198620766861</v>
      </c>
      <c r="HJ240" s="118">
        <v>0.13250314184825721</v>
      </c>
      <c r="HK240" s="118">
        <v>0.13163532168779099</v>
      </c>
      <c r="HL240" s="118">
        <v>0.1329098795961165</v>
      </c>
      <c r="HM240" s="118">
        <v>0.1323825123890085</v>
      </c>
      <c r="HN240" s="118">
        <v>0.1334389429227564</v>
      </c>
      <c r="HO240" s="118">
        <v>0.1345658355926862</v>
      </c>
      <c r="HP240" s="118">
        <v>0.13390143838848931</v>
      </c>
      <c r="HQ240" s="118">
        <v>0.1336205393661494</v>
      </c>
      <c r="HR240" s="118">
        <v>0.1336205393661494</v>
      </c>
      <c r="HS240" s="118">
        <v>0.13843170730221599</v>
      </c>
      <c r="HT240" s="118">
        <v>0.1399917502649522</v>
      </c>
      <c r="HU240" s="118">
        <v>0.13787568259644911</v>
      </c>
      <c r="HV240" s="118">
        <v>0.13672579942826699</v>
      </c>
      <c r="HW240" s="118">
        <v>0.1416779870164859</v>
      </c>
      <c r="HX240" s="118">
        <v>0.1405606584320529</v>
      </c>
      <c r="HY240" s="118">
        <v>0.1381495957907716</v>
      </c>
      <c r="HZ240" s="118">
        <v>0.14191065015104379</v>
      </c>
      <c r="IA240" s="118">
        <v>0.14208630822802781</v>
      </c>
      <c r="IB240" s="118">
        <v>0.14441811874000149</v>
      </c>
      <c r="IC240" s="118">
        <v>0.14182493066250049</v>
      </c>
      <c r="ID240" s="118">
        <v>0.13966967505989741</v>
      </c>
      <c r="IE240" s="118">
        <v>0.14067148588691161</v>
      </c>
      <c r="IF240" s="118">
        <v>0.1458114853119864</v>
      </c>
      <c r="IG240" s="118">
        <v>0.14484408668098611</v>
      </c>
      <c r="IH240" s="118">
        <v>0.14507647228681431</v>
      </c>
      <c r="II240" s="118">
        <v>0.144329556682745</v>
      </c>
      <c r="IJ240" s="118">
        <v>0.13744124038031391</v>
      </c>
      <c r="IK240" s="118">
        <v>0.1380074553318385</v>
      </c>
      <c r="IL240" s="118">
        <v>0.13601425050523641</v>
      </c>
      <c r="IM240" s="118">
        <v>0.13599280565435989</v>
      </c>
      <c r="IN240" s="118">
        <v>0.13353504289601911</v>
      </c>
      <c r="IO240" s="118">
        <v>0.13215852918693491</v>
      </c>
      <c r="IP240" s="118">
        <v>0.1309223017422986</v>
      </c>
      <c r="IQ240" s="118">
        <v>0.13103593965025859</v>
      </c>
      <c r="IR240" s="118">
        <v>0.12970343737534451</v>
      </c>
      <c r="IS240" s="118">
        <v>0.13270572994367341</v>
      </c>
      <c r="IT240" s="118">
        <v>0.1303436575118872</v>
      </c>
      <c r="IU240" s="118">
        <v>0.13030551777404659</v>
      </c>
      <c r="IV240" s="118">
        <v>0.1287388389272294</v>
      </c>
      <c r="IW240" s="118">
        <v>0.12534340037878611</v>
      </c>
      <c r="IX240" s="118">
        <v>0.11914746502261669</v>
      </c>
      <c r="IY240" s="118">
        <v>0.11914746502261669</v>
      </c>
      <c r="IZ240" s="118">
        <v>0.11852851282341791</v>
      </c>
      <c r="JA240" s="118">
        <v>0.1188</v>
      </c>
      <c r="JB240" s="118">
        <v>0.1190676321667035</v>
      </c>
      <c r="JC240" s="118">
        <v>0.1195305886614902</v>
      </c>
      <c r="JD240" s="118">
        <v>0.12053044059428319</v>
      </c>
      <c r="JE240" s="118">
        <v>0.1245189470035311</v>
      </c>
      <c r="JF240" s="118">
        <v>0.1225283577564945</v>
      </c>
    </row>
    <row r="241" spans="1:266" ht="12.9" customHeight="1" x14ac:dyDescent="0.2">
      <c r="A241" s="22" t="s">
        <v>222</v>
      </c>
      <c r="Z241" s="21"/>
      <c r="AA241" s="21"/>
      <c r="AB241" s="21"/>
      <c r="AL241" s="73">
        <v>5</v>
      </c>
      <c r="AM241" s="73">
        <v>5</v>
      </c>
      <c r="AN241" s="73">
        <v>5</v>
      </c>
      <c r="AO241" s="73">
        <v>5</v>
      </c>
      <c r="AP241" s="73">
        <v>6</v>
      </c>
      <c r="AQ241" s="73">
        <v>6</v>
      </c>
      <c r="AR241" s="73">
        <v>6</v>
      </c>
      <c r="AS241" s="73">
        <v>6</v>
      </c>
      <c r="AT241" s="73">
        <v>6</v>
      </c>
      <c r="AU241" s="73">
        <v>6</v>
      </c>
      <c r="AV241" s="73">
        <v>6</v>
      </c>
      <c r="AW241" s="73">
        <v>5</v>
      </c>
      <c r="AX241" s="73">
        <v>5</v>
      </c>
      <c r="AY241" s="73">
        <v>5</v>
      </c>
      <c r="AZ241" s="73">
        <v>5</v>
      </c>
      <c r="BA241" s="73">
        <v>5</v>
      </c>
      <c r="BB241" s="73">
        <v>6</v>
      </c>
      <c r="BC241" s="73">
        <v>6</v>
      </c>
      <c r="BD241" s="73">
        <v>6</v>
      </c>
      <c r="BE241" s="73">
        <v>6</v>
      </c>
      <c r="BF241" s="73">
        <v>6</v>
      </c>
      <c r="BG241" s="50">
        <v>5.791823711050788</v>
      </c>
      <c r="BH241" s="73">
        <v>6</v>
      </c>
      <c r="BI241" s="73">
        <v>6</v>
      </c>
      <c r="BJ241" s="50">
        <v>5.8886235363464978</v>
      </c>
      <c r="BK241" s="50">
        <v>5.906817175558948</v>
      </c>
      <c r="BL241" s="50">
        <v>5.7891883744821326</v>
      </c>
      <c r="BM241" s="50">
        <v>6.0392934961879936</v>
      </c>
      <c r="BN241" s="50">
        <v>5.9907212719982823</v>
      </c>
      <c r="BO241" s="50">
        <v>6.0482251488949306</v>
      </c>
      <c r="BP241" s="50">
        <v>5.9984820355002002</v>
      </c>
      <c r="BQ241" s="50">
        <v>6.0174550461131364</v>
      </c>
      <c r="BR241" s="50">
        <v>5.9597015280510721</v>
      </c>
      <c r="BS241" s="50">
        <v>5.8925160468818909</v>
      </c>
      <c r="BT241" s="50">
        <v>5.9626373581875391</v>
      </c>
      <c r="BU241" s="50">
        <v>5.9903628099115211</v>
      </c>
      <c r="BV241" s="50">
        <v>6.0013996284830009</v>
      </c>
      <c r="BW241" s="50">
        <v>6.0221642654260767</v>
      </c>
      <c r="BX241" s="50">
        <v>5.9022401145043162</v>
      </c>
      <c r="BY241" s="50">
        <v>6.0127629582172961</v>
      </c>
      <c r="BZ241" s="50">
        <v>6.2422289961703612</v>
      </c>
      <c r="CA241" s="50">
        <v>6.2260546972500119</v>
      </c>
      <c r="CB241" s="50">
        <v>6.1690963186993777</v>
      </c>
      <c r="CC241" s="50">
        <v>6.1182030656858863</v>
      </c>
      <c r="CD241" s="50">
        <v>6.0870741130963761</v>
      </c>
      <c r="CE241" s="50">
        <v>5.9568875278239766</v>
      </c>
      <c r="CF241" s="50">
        <v>5.9617796349224639</v>
      </c>
      <c r="CG241" s="50">
        <v>6.0009961428879066</v>
      </c>
      <c r="CH241" s="50">
        <v>5.9789397049685942</v>
      </c>
      <c r="CI241" s="50">
        <v>6.0098457259921032</v>
      </c>
      <c r="CJ241" s="50">
        <v>6.0071154983607782</v>
      </c>
      <c r="CK241" s="50">
        <v>6.2271183475238336</v>
      </c>
      <c r="CL241" s="50">
        <v>6.3742838123820489</v>
      </c>
      <c r="CM241" s="50">
        <v>6.3362181604213204</v>
      </c>
      <c r="CN241" s="50">
        <v>6.244309710600306</v>
      </c>
      <c r="CO241" s="50">
        <v>6.2380616749296927</v>
      </c>
      <c r="CP241" s="50">
        <v>6.242390954649248</v>
      </c>
      <c r="CQ241" s="50">
        <v>6.1335989840561043</v>
      </c>
      <c r="CR241" s="50">
        <v>6.167196677908092</v>
      </c>
      <c r="CS241" s="50">
        <v>6.1702181221871326</v>
      </c>
      <c r="CT241" s="50">
        <v>5.445289961152227</v>
      </c>
      <c r="CU241" s="50">
        <v>5.3797597884065702</v>
      </c>
      <c r="CV241" s="50">
        <v>5.3763212470489039</v>
      </c>
      <c r="CW241" s="50">
        <v>5.6118594947007976</v>
      </c>
      <c r="CX241" s="50">
        <v>5.893730784367798</v>
      </c>
      <c r="CY241" s="50">
        <v>5.8204749676679102</v>
      </c>
      <c r="CZ241" s="50">
        <v>5.7918772807714474</v>
      </c>
      <c r="DA241" s="50">
        <v>5.8609106128049966</v>
      </c>
      <c r="DB241" s="50">
        <v>5.6765902077297508</v>
      </c>
      <c r="DC241" s="50">
        <v>5.7099431855589584</v>
      </c>
      <c r="DD241" s="50">
        <v>5.6829566375175924</v>
      </c>
      <c r="DE241" s="50">
        <v>5.8922485697094231</v>
      </c>
      <c r="DF241" s="50">
        <v>5.6803583788988492</v>
      </c>
      <c r="DG241" s="50">
        <v>5.7450403997335053</v>
      </c>
      <c r="DH241" s="50">
        <v>5.6576526710886306</v>
      </c>
      <c r="DI241" s="50">
        <v>5.7932004089592848</v>
      </c>
      <c r="DJ241" s="50">
        <v>6.1950573197435341</v>
      </c>
      <c r="DK241" s="50">
        <v>6.1001974575422411</v>
      </c>
      <c r="DL241" s="50">
        <v>5.9559307302486131</v>
      </c>
      <c r="DM241" s="50">
        <v>5.9404629955566888</v>
      </c>
      <c r="DN241" s="50">
        <v>5.9577164118471497</v>
      </c>
      <c r="DO241" s="50">
        <v>5.8772715794473873</v>
      </c>
      <c r="DP241" s="50">
        <v>5.8800313002276692</v>
      </c>
      <c r="DQ241" s="50">
        <v>5.9559561861559791</v>
      </c>
      <c r="DR241" s="50">
        <v>6.0096552208188374</v>
      </c>
      <c r="DS241" s="50">
        <v>5.7052421724820883</v>
      </c>
      <c r="DT241" s="50">
        <v>5.7185136414137459</v>
      </c>
      <c r="DU241" s="50">
        <v>5.7608923682125406</v>
      </c>
      <c r="DV241" s="50">
        <v>5.9461761197493166</v>
      </c>
      <c r="DW241" s="50">
        <v>5.9548914260307919</v>
      </c>
      <c r="DX241" s="50">
        <v>5.9252690677353037</v>
      </c>
      <c r="DY241" s="50">
        <v>5.9074238764620937</v>
      </c>
      <c r="DZ241" s="50">
        <v>6.0223518276902182</v>
      </c>
      <c r="EA241" s="50">
        <v>6.1143430495442939</v>
      </c>
      <c r="EB241" s="50">
        <v>6.1920859976327858</v>
      </c>
      <c r="EC241" s="50">
        <v>6.0162943689608239</v>
      </c>
      <c r="ED241" s="50">
        <v>6.0228137884666806</v>
      </c>
      <c r="EE241" s="50">
        <v>6.4183702046629181</v>
      </c>
      <c r="EF241" s="50">
        <v>5.6667988480269136</v>
      </c>
      <c r="EG241" s="50">
        <v>5.6969070088077114</v>
      </c>
      <c r="EH241" s="50">
        <v>5.9789404292692439</v>
      </c>
      <c r="EI241" s="50">
        <v>5.9935395635694606</v>
      </c>
      <c r="EJ241" s="50">
        <v>6.1817877338104434</v>
      </c>
      <c r="EK241" s="50">
        <v>6.1822139615162524</v>
      </c>
      <c r="EL241" s="50">
        <v>6.2755861935997759</v>
      </c>
      <c r="EM241" s="50">
        <v>6.4239256105319029</v>
      </c>
      <c r="EN241" s="50">
        <v>6.5158644018457039</v>
      </c>
      <c r="EO241" s="50">
        <v>6.5425210556978541</v>
      </c>
      <c r="EP241" s="50">
        <v>6.7043708576123651</v>
      </c>
      <c r="EQ241" s="50">
        <v>6.5612323128552754</v>
      </c>
      <c r="ER241" s="50">
        <v>6.3774179451896398</v>
      </c>
      <c r="ES241" s="50">
        <v>6.5226914685257231</v>
      </c>
      <c r="ET241" s="50">
        <v>6.6447053988363471</v>
      </c>
      <c r="EU241" s="50">
        <v>6.6995427774041962</v>
      </c>
      <c r="EV241" s="50">
        <v>6.7831371916791836</v>
      </c>
      <c r="EW241" s="50">
        <v>6.8308320971284822</v>
      </c>
      <c r="EX241" s="50">
        <v>6.9001504346097846</v>
      </c>
      <c r="EY241" s="50">
        <v>6.9761035926966741</v>
      </c>
      <c r="EZ241" s="50">
        <v>7.0862916881770666</v>
      </c>
      <c r="FA241" s="50">
        <v>6.9674474639964634</v>
      </c>
      <c r="FB241" s="50">
        <v>7.0276955954643698</v>
      </c>
      <c r="FC241" s="50">
        <v>7.057482021269597</v>
      </c>
      <c r="FD241" s="50">
        <v>7.0961730632148283</v>
      </c>
      <c r="FE241" s="50">
        <v>7.2396939539211917</v>
      </c>
      <c r="FF241" s="50">
        <v>7.4064455467869417</v>
      </c>
      <c r="FG241" s="50">
        <v>7.414990848398709</v>
      </c>
      <c r="FH241" s="50">
        <v>7.5056176341895586</v>
      </c>
      <c r="FI241" s="50">
        <v>7.7182355812335617</v>
      </c>
      <c r="FJ241" s="50">
        <v>7.7282820399746877</v>
      </c>
      <c r="FK241" s="50">
        <v>7.7180085486695784</v>
      </c>
      <c r="FL241" s="50">
        <v>7.7428622781337682</v>
      </c>
      <c r="FM241" s="50">
        <v>7.8080743961334447</v>
      </c>
      <c r="FN241" s="50">
        <v>7.8160487435658021</v>
      </c>
      <c r="FO241" s="50">
        <v>7.8019477489404112</v>
      </c>
      <c r="FP241" s="50">
        <v>7.921461063241666</v>
      </c>
      <c r="FQ241" s="50">
        <v>8.0855483964992914</v>
      </c>
      <c r="FR241" s="50">
        <v>8.2779251496983157</v>
      </c>
      <c r="FS241" s="50">
        <v>8.4147297182923406</v>
      </c>
      <c r="FT241" s="50">
        <v>8.001525708861104</v>
      </c>
      <c r="FU241" s="50">
        <v>7.6049099569013556</v>
      </c>
      <c r="FV241" s="50">
        <v>7.7704563462886993</v>
      </c>
      <c r="FW241" s="50">
        <v>7.7400848076789384</v>
      </c>
      <c r="FX241" s="50">
        <v>7.7925892935928749</v>
      </c>
      <c r="FY241" s="50">
        <v>7.8181534044312029</v>
      </c>
      <c r="FZ241" s="50">
        <v>7.8838653578362674</v>
      </c>
      <c r="GA241" s="50">
        <v>7.6531134728074948</v>
      </c>
      <c r="GB241" s="50">
        <v>7.637787766399649</v>
      </c>
      <c r="GC241" s="50">
        <v>7.6591723068602162</v>
      </c>
      <c r="GD241" s="50">
        <v>7.9614559192500076</v>
      </c>
      <c r="GE241" s="50">
        <v>7.8922699134639931</v>
      </c>
      <c r="GF241" s="50">
        <v>7.783867499794872</v>
      </c>
      <c r="GG241" s="50">
        <v>7.8557259385823324</v>
      </c>
      <c r="GH241" s="50">
        <v>8.2886969325539255</v>
      </c>
      <c r="GI241" s="50">
        <v>8.0730485141327257</v>
      </c>
      <c r="GJ241" s="50">
        <v>8.0541007732808225</v>
      </c>
      <c r="GK241" s="50">
        <v>7.6979191867035999</v>
      </c>
      <c r="GL241" s="50">
        <v>7.699051741571564</v>
      </c>
      <c r="GM241" s="50">
        <v>7.7017278487660894</v>
      </c>
      <c r="GN241" s="50">
        <v>7.4152933757257182</v>
      </c>
      <c r="GO241" s="50">
        <v>7.6489174334140051</v>
      </c>
      <c r="GP241" s="50">
        <v>7.7880820420334622</v>
      </c>
      <c r="GQ241" s="50">
        <v>7.6016626359999391</v>
      </c>
      <c r="GR241" s="50">
        <v>7.4889395498470526</v>
      </c>
      <c r="GS241" s="50">
        <v>7.5724901196105661</v>
      </c>
      <c r="GT241" s="50">
        <v>7.5423782217536797</v>
      </c>
      <c r="GU241" s="50">
        <v>7.6051624036597447</v>
      </c>
      <c r="GV241" s="50">
        <v>7.6835889212676856</v>
      </c>
      <c r="GW241" s="50">
        <v>7.558372233292344</v>
      </c>
      <c r="GX241" s="50">
        <v>7.4538154837370376</v>
      </c>
      <c r="GY241" s="50">
        <v>7.3966532369432887</v>
      </c>
      <c r="GZ241" s="50">
        <v>7.4699981775356026</v>
      </c>
      <c r="HA241" s="50">
        <v>7.427256166302743</v>
      </c>
      <c r="HB241" s="50">
        <v>7.2195311017680792</v>
      </c>
      <c r="HC241" s="50">
        <v>7.3635683978432898</v>
      </c>
      <c r="HD241" s="50">
        <v>7.4044495554827652</v>
      </c>
      <c r="HE241" s="50">
        <v>7.4875581123449031</v>
      </c>
      <c r="HF241" s="50">
        <v>7.6310264697418644</v>
      </c>
      <c r="HG241" s="50">
        <v>7.7166482360623494</v>
      </c>
      <c r="HH241" s="50">
        <v>7.7424653384708808</v>
      </c>
      <c r="HI241" s="50">
        <v>7.5940531336074608</v>
      </c>
      <c r="HJ241" s="50">
        <v>7.5469908566032444</v>
      </c>
      <c r="HK241" s="50">
        <v>7.5967452138094966</v>
      </c>
      <c r="HL241" s="50">
        <v>7.5238951614340284</v>
      </c>
      <c r="HM241" s="50">
        <v>7.5538678179900458</v>
      </c>
      <c r="HN241" s="50">
        <v>7.4940641622053956</v>
      </c>
      <c r="HO241" s="50">
        <v>7.4313067324671769</v>
      </c>
      <c r="HP241" s="50">
        <v>7.468179670323571</v>
      </c>
      <c r="HQ241" s="50">
        <v>7.4838793851877989</v>
      </c>
      <c r="HR241" s="50">
        <v>7.4838793851877989</v>
      </c>
      <c r="HS241" s="50">
        <v>7.2237785655337978</v>
      </c>
      <c r="HT241" s="50">
        <v>7.1432780725105074</v>
      </c>
      <c r="HU241" s="50">
        <v>7.25291060155197</v>
      </c>
      <c r="HV241" s="50">
        <v>7.3139085979500811</v>
      </c>
      <c r="HW241" s="50">
        <v>7.0582595155282517</v>
      </c>
      <c r="HX241" s="50">
        <v>7.1143662185063024</v>
      </c>
      <c r="HY241" s="50">
        <v>7.2385300461863524</v>
      </c>
      <c r="HZ241" s="50">
        <v>7.0466874680345812</v>
      </c>
      <c r="IA241" s="50">
        <v>7.0379758083034014</v>
      </c>
      <c r="IB241" s="50">
        <v>6.9243389176140564</v>
      </c>
      <c r="IC241" s="50">
        <v>7.0509465108055744</v>
      </c>
      <c r="ID241" s="50">
        <v>7.1597503149566961</v>
      </c>
      <c r="IE241" s="50">
        <v>7.1087611941763242</v>
      </c>
      <c r="IF241" s="50">
        <v>6.8581703139525958</v>
      </c>
      <c r="IG241" s="50">
        <v>6.903975322116283</v>
      </c>
      <c r="IH241" s="50">
        <v>6.8929164339136468</v>
      </c>
      <c r="II241" s="50">
        <v>6.9285877611204016</v>
      </c>
      <c r="IJ241" s="50">
        <v>7.2758365482798224</v>
      </c>
      <c r="IK241" s="50">
        <v>7.2459853534398047</v>
      </c>
      <c r="IL241" s="50">
        <v>7.3521707930265841</v>
      </c>
      <c r="IM241" s="50">
        <v>7.3533301646971383</v>
      </c>
      <c r="IN241" s="50">
        <v>7.4886709758926626</v>
      </c>
      <c r="IO241" s="50">
        <v>7.5666701661420994</v>
      </c>
      <c r="IP241" s="50">
        <v>7.6381180799001953</v>
      </c>
      <c r="IQ241" s="50">
        <v>7.6314940974899663</v>
      </c>
      <c r="IR241" s="50">
        <v>7.709895899721861</v>
      </c>
      <c r="IS241" s="50">
        <v>7.5354696471994673</v>
      </c>
      <c r="IT241" s="50">
        <v>7.6720265419036684</v>
      </c>
      <c r="IU241" s="50">
        <v>7.6742721036113597</v>
      </c>
      <c r="IV241" s="50">
        <v>7.767663654052817</v>
      </c>
      <c r="IW241" s="50">
        <v>7.9780825873401628</v>
      </c>
      <c r="IX241" s="50">
        <v>8.3929607718483918</v>
      </c>
      <c r="IY241" s="50">
        <v>8.3929607718483918</v>
      </c>
      <c r="IZ241" s="50">
        <v>8.4367885513740113</v>
      </c>
      <c r="JA241" s="50">
        <v>8</v>
      </c>
      <c r="JB241" s="50">
        <v>8.3985881116702341</v>
      </c>
      <c r="JC241" s="50">
        <v>8.366059359349368</v>
      </c>
      <c r="JD241" s="50">
        <v>8.2966592926188198</v>
      </c>
      <c r="JE241" s="50">
        <v>8.0309063324446708</v>
      </c>
      <c r="JF241" s="50">
        <v>8.1613760137660538</v>
      </c>
    </row>
    <row r="242" spans="1:266" ht="12.9" customHeight="1" x14ac:dyDescent="0.2">
      <c r="A242" s="22" t="s">
        <v>224</v>
      </c>
      <c r="Z242" s="21"/>
      <c r="AA242" s="21"/>
      <c r="AB242" s="21"/>
      <c r="BG242" s="50"/>
      <c r="BJ242" s="50"/>
      <c r="BK242" s="50"/>
      <c r="BL242" s="50"/>
      <c r="BM242" s="50"/>
      <c r="BN242" s="50"/>
      <c r="BO242" s="50"/>
      <c r="BP242" s="50"/>
      <c r="BQ242" s="50"/>
      <c r="BR242" s="50"/>
      <c r="BS242" s="50"/>
      <c r="BT242" s="50"/>
      <c r="BU242" s="50"/>
      <c r="BV242" s="50"/>
      <c r="BW242" s="50"/>
      <c r="BX242" s="50"/>
      <c r="BY242" s="50"/>
      <c r="BZ242" s="50"/>
      <c r="CA242" s="50"/>
      <c r="CB242" s="50"/>
      <c r="CC242" s="50"/>
      <c r="CD242" s="50"/>
      <c r="CE242" s="50"/>
      <c r="CF242" s="50"/>
      <c r="CG242" s="50"/>
      <c r="CH242" s="50"/>
      <c r="CI242" s="50"/>
      <c r="CJ242" s="50"/>
      <c r="CK242" s="50"/>
      <c r="CL242" s="50"/>
      <c r="CM242" s="50"/>
      <c r="CN242" s="50"/>
      <c r="CO242" s="50"/>
      <c r="CP242" s="50"/>
      <c r="CQ242" s="50"/>
      <c r="CR242" s="50"/>
      <c r="CS242" s="50"/>
      <c r="CT242" s="50"/>
      <c r="CU242" s="50"/>
      <c r="CV242" s="50"/>
      <c r="CW242" s="50"/>
      <c r="CX242" s="50"/>
      <c r="CY242" s="50"/>
      <c r="CZ242" s="50"/>
      <c r="DA242" s="50"/>
      <c r="DB242" s="50"/>
      <c r="DC242" s="50"/>
      <c r="DD242" s="50"/>
      <c r="DE242" s="50"/>
      <c r="DF242" s="50"/>
      <c r="DG242" s="50"/>
      <c r="DH242" s="50"/>
      <c r="DI242" s="50"/>
      <c r="DJ242" s="50"/>
      <c r="DK242" s="50"/>
      <c r="DL242" s="50"/>
      <c r="DM242" s="50"/>
      <c r="DN242" s="50"/>
      <c r="DO242" s="50"/>
      <c r="DP242" s="50"/>
      <c r="DQ242" s="50"/>
      <c r="DR242" s="50"/>
      <c r="DS242" s="50"/>
      <c r="DT242" s="50"/>
      <c r="DU242" s="50"/>
      <c r="DV242" s="50"/>
      <c r="DW242" s="50"/>
      <c r="DX242" s="50"/>
      <c r="DY242" s="50"/>
      <c r="DZ242" s="50"/>
      <c r="EA242" s="50"/>
      <c r="EB242" s="50"/>
      <c r="EC242" s="50"/>
      <c r="ED242" s="50"/>
      <c r="EE242" s="50"/>
      <c r="EF242" s="50"/>
      <c r="EG242" s="50"/>
      <c r="EH242" s="50"/>
      <c r="EI242" s="50"/>
      <c r="EJ242" s="50"/>
      <c r="EK242" s="50"/>
      <c r="EL242" s="50"/>
      <c r="EM242" s="50"/>
      <c r="EN242" s="50"/>
      <c r="EO242" s="50"/>
      <c r="EP242" s="50"/>
      <c r="EQ242" s="50"/>
      <c r="ER242" s="50"/>
      <c r="ES242" s="50"/>
      <c r="ET242" s="50"/>
      <c r="EU242" s="50"/>
      <c r="EV242" s="50"/>
      <c r="EW242" s="50"/>
      <c r="EX242" s="50"/>
      <c r="EY242" s="50"/>
      <c r="EZ242" s="50"/>
      <c r="FA242" s="50"/>
      <c r="FB242" s="50"/>
      <c r="FC242" s="50"/>
      <c r="FD242" s="50"/>
      <c r="FE242" s="50"/>
      <c r="FF242" s="50"/>
      <c r="FG242" s="50"/>
      <c r="FH242" s="50"/>
      <c r="FI242" s="50"/>
      <c r="FJ242" s="50"/>
      <c r="FK242" s="50"/>
      <c r="FL242" s="50"/>
      <c r="FM242" s="50"/>
      <c r="FN242" s="50"/>
      <c r="FO242" s="50"/>
      <c r="FP242" s="50"/>
      <c r="FQ242" s="50"/>
      <c r="FR242" s="50"/>
      <c r="FS242" s="50"/>
      <c r="FT242" s="50"/>
      <c r="FU242" s="50"/>
      <c r="FV242" s="50"/>
      <c r="FW242" s="50"/>
      <c r="FX242" s="50"/>
      <c r="FY242" s="50"/>
      <c r="FZ242" s="50"/>
      <c r="GA242" s="50"/>
      <c r="GB242" s="50"/>
      <c r="GC242" s="50"/>
      <c r="GD242" s="50"/>
      <c r="GE242" s="50"/>
      <c r="GF242" s="50"/>
      <c r="GG242" s="50"/>
      <c r="GH242" s="50"/>
      <c r="GI242" s="50"/>
      <c r="GJ242" s="50"/>
      <c r="GK242" s="50"/>
      <c r="GL242" s="50"/>
      <c r="GM242" s="50"/>
      <c r="GN242" s="50"/>
      <c r="GO242" s="50"/>
      <c r="GP242" s="50"/>
      <c r="GQ242" s="50"/>
      <c r="GR242" s="50"/>
      <c r="GS242" s="50"/>
      <c r="GT242" s="50"/>
      <c r="GU242" s="50"/>
      <c r="GV242" s="50"/>
      <c r="GW242" s="50"/>
      <c r="GX242" s="50"/>
      <c r="GY242" s="50"/>
      <c r="GZ242" s="50"/>
      <c r="HA242" s="50"/>
      <c r="HB242" s="50"/>
      <c r="HC242" s="50"/>
      <c r="HD242" s="50"/>
      <c r="HE242" s="50"/>
      <c r="HF242" s="50"/>
      <c r="HG242" s="50"/>
      <c r="HH242" s="50"/>
      <c r="HI242" s="50"/>
      <c r="HJ242" s="50"/>
      <c r="HK242" s="50"/>
      <c r="HL242" s="50"/>
      <c r="HM242" s="50"/>
      <c r="HN242" s="50"/>
      <c r="HO242" s="50"/>
      <c r="HP242" s="130">
        <v>624702</v>
      </c>
      <c r="HQ242" s="130">
        <v>624702</v>
      </c>
      <c r="HR242" s="130">
        <v>654671</v>
      </c>
      <c r="HS242" s="130">
        <v>655731</v>
      </c>
      <c r="HT242" s="130">
        <v>659415</v>
      </c>
      <c r="HU242" s="130">
        <v>660292</v>
      </c>
      <c r="HV242" s="130">
        <v>664472</v>
      </c>
      <c r="HW242" s="130">
        <v>503321</v>
      </c>
      <c r="HX242" s="130">
        <v>528331</v>
      </c>
      <c r="HY242" s="130">
        <v>551388</v>
      </c>
      <c r="HZ242" s="130">
        <v>548145</v>
      </c>
      <c r="IA242" s="130">
        <v>549738</v>
      </c>
      <c r="IB242" s="130">
        <v>551192</v>
      </c>
      <c r="IC242" s="130">
        <v>557361</v>
      </c>
      <c r="ID242" s="130">
        <v>558228</v>
      </c>
      <c r="IE242" s="130">
        <v>559308</v>
      </c>
      <c r="IF242" s="130">
        <v>584308</v>
      </c>
      <c r="IG242" s="130">
        <v>584328.39</v>
      </c>
      <c r="IH242" s="130">
        <v>588819</v>
      </c>
      <c r="II242" s="130">
        <v>588821</v>
      </c>
      <c r="IJ242" s="130">
        <v>567505</v>
      </c>
      <c r="IK242" s="130">
        <v>568267</v>
      </c>
      <c r="IL242" s="130">
        <v>568269</v>
      </c>
      <c r="IM242" s="130">
        <v>618560</v>
      </c>
      <c r="IN242" s="130">
        <v>619734</v>
      </c>
      <c r="IO242" s="130">
        <v>624142</v>
      </c>
      <c r="IP242" s="130">
        <v>624393</v>
      </c>
      <c r="IQ242" s="130">
        <v>624393</v>
      </c>
      <c r="IR242" s="130">
        <v>624393</v>
      </c>
      <c r="IS242" s="130">
        <v>624391</v>
      </c>
      <c r="IT242" s="130">
        <v>624390.78</v>
      </c>
      <c r="IU242" s="130">
        <v>624390</v>
      </c>
      <c r="IV242" s="130">
        <v>620225</v>
      </c>
      <c r="IW242" s="130">
        <v>658657.35</v>
      </c>
      <c r="IX242" s="130">
        <v>673209</v>
      </c>
      <c r="IY242" s="130">
        <v>673209</v>
      </c>
      <c r="IZ242" s="130">
        <v>679064.31</v>
      </c>
      <c r="JA242" s="130">
        <v>683694</v>
      </c>
      <c r="JB242" s="130">
        <v>687864.35</v>
      </c>
      <c r="JC242" s="130">
        <v>693502.35</v>
      </c>
      <c r="JD242" s="130">
        <v>697606</v>
      </c>
      <c r="JE242" s="130">
        <v>722201</v>
      </c>
      <c r="JF242" s="130">
        <v>733543.09</v>
      </c>
    </row>
    <row r="243" spans="1:266" ht="12.9" customHeight="1" x14ac:dyDescent="0.2">
      <c r="A243" s="22" t="s">
        <v>225</v>
      </c>
      <c r="Z243" s="21"/>
      <c r="AA243" s="21"/>
      <c r="AB243" s="21"/>
      <c r="BG243" s="50"/>
      <c r="BJ243" s="50"/>
      <c r="BK243" s="50"/>
      <c r="BL243" s="50"/>
      <c r="BM243" s="50"/>
      <c r="BN243" s="50"/>
      <c r="BO243" s="50"/>
      <c r="BP243" s="50"/>
      <c r="BQ243" s="50"/>
      <c r="BR243" s="50"/>
      <c r="BS243" s="50"/>
      <c r="BT243" s="50"/>
      <c r="BU243" s="50"/>
      <c r="BV243" s="50"/>
      <c r="BW243" s="50"/>
      <c r="BX243" s="50"/>
      <c r="BY243" s="50"/>
      <c r="BZ243" s="50"/>
      <c r="CA243" s="50"/>
      <c r="CB243" s="50"/>
      <c r="CC243" s="50"/>
      <c r="CD243" s="50"/>
      <c r="CE243" s="50"/>
      <c r="CF243" s="50"/>
      <c r="CG243" s="50"/>
      <c r="CH243" s="50"/>
      <c r="CI243" s="50"/>
      <c r="CJ243" s="50"/>
      <c r="CK243" s="50"/>
      <c r="CL243" s="50"/>
      <c r="CM243" s="50"/>
      <c r="CN243" s="50"/>
      <c r="CO243" s="50"/>
      <c r="CP243" s="50"/>
      <c r="CQ243" s="50"/>
      <c r="CR243" s="50"/>
      <c r="CS243" s="50"/>
      <c r="CT243" s="50"/>
      <c r="CU243" s="50"/>
      <c r="CV243" s="50"/>
      <c r="CW243" s="50"/>
      <c r="CX243" s="50"/>
      <c r="CY243" s="50"/>
      <c r="CZ243" s="50"/>
      <c r="DA243" s="50"/>
      <c r="DB243" s="50"/>
      <c r="DC243" s="50"/>
      <c r="DD243" s="50"/>
      <c r="DE243" s="50"/>
      <c r="DF243" s="50"/>
      <c r="DG243" s="50"/>
      <c r="DH243" s="50"/>
      <c r="DI243" s="50"/>
      <c r="DJ243" s="50"/>
      <c r="DK243" s="50"/>
      <c r="DL243" s="50"/>
      <c r="DM243" s="50"/>
      <c r="DN243" s="50"/>
      <c r="DO243" s="50"/>
      <c r="DP243" s="50"/>
      <c r="DQ243" s="50"/>
      <c r="DR243" s="50"/>
      <c r="DS243" s="50"/>
      <c r="DT243" s="50"/>
      <c r="DU243" s="50"/>
      <c r="DV243" s="50"/>
      <c r="DW243" s="50"/>
      <c r="DX243" s="50"/>
      <c r="DY243" s="50"/>
      <c r="DZ243" s="50"/>
      <c r="EA243" s="50"/>
      <c r="EB243" s="50"/>
      <c r="EC243" s="50"/>
      <c r="ED243" s="50"/>
      <c r="EE243" s="50"/>
      <c r="EF243" s="50"/>
      <c r="EG243" s="50"/>
      <c r="EH243" s="50"/>
      <c r="EI243" s="50"/>
      <c r="EJ243" s="50"/>
      <c r="EK243" s="50"/>
      <c r="EL243" s="50"/>
      <c r="EM243" s="50"/>
      <c r="EN243" s="50"/>
      <c r="EO243" s="50"/>
      <c r="EP243" s="50"/>
      <c r="EQ243" s="50"/>
      <c r="ER243" s="50"/>
      <c r="ES243" s="50"/>
      <c r="ET243" s="50"/>
      <c r="EU243" s="50"/>
      <c r="EV243" s="50"/>
      <c r="EW243" s="50"/>
      <c r="EX243" s="50"/>
      <c r="EY243" s="50"/>
      <c r="EZ243" s="50"/>
      <c r="FA243" s="50"/>
      <c r="FB243" s="50"/>
      <c r="FC243" s="50"/>
      <c r="FD243" s="50"/>
      <c r="FE243" s="50"/>
      <c r="FF243" s="50"/>
      <c r="FG243" s="50"/>
      <c r="FH243" s="50"/>
      <c r="FI243" s="50"/>
      <c r="FJ243" s="50"/>
      <c r="FK243" s="50"/>
      <c r="FL243" s="50"/>
      <c r="FM243" s="50"/>
      <c r="FN243" s="50"/>
      <c r="FO243" s="50"/>
      <c r="FP243" s="50"/>
      <c r="FQ243" s="50"/>
      <c r="FR243" s="50"/>
      <c r="FS243" s="50"/>
      <c r="FT243" s="50"/>
      <c r="FU243" s="50"/>
      <c r="FV243" s="50"/>
      <c r="FW243" s="50"/>
      <c r="FX243" s="50"/>
      <c r="FY243" s="50"/>
      <c r="FZ243" s="50"/>
      <c r="GA243" s="50"/>
      <c r="GB243" s="50"/>
      <c r="GC243" s="50"/>
      <c r="GD243" s="50"/>
      <c r="GE243" s="50"/>
      <c r="GF243" s="50"/>
      <c r="GG243" s="50"/>
      <c r="GH243" s="50"/>
      <c r="GI243" s="50"/>
      <c r="GJ243" s="50"/>
      <c r="GK243" s="50"/>
      <c r="GL243" s="50"/>
      <c r="GM243" s="50"/>
      <c r="GN243" s="50"/>
      <c r="GO243" s="50"/>
      <c r="GP243" s="50"/>
      <c r="GQ243" s="50"/>
      <c r="GR243" s="50"/>
      <c r="GS243" s="50"/>
      <c r="GT243" s="50"/>
      <c r="GU243" s="50"/>
      <c r="GV243" s="50"/>
      <c r="GW243" s="50"/>
      <c r="GX243" s="50"/>
      <c r="GY243" s="50"/>
      <c r="GZ243" s="50"/>
      <c r="HA243" s="50"/>
      <c r="HB243" s="50"/>
      <c r="HC243" s="50"/>
      <c r="HD243" s="50"/>
      <c r="HE243" s="50"/>
      <c r="HF243" s="50"/>
      <c r="HG243" s="50"/>
      <c r="HH243" s="50"/>
      <c r="HI243" s="50"/>
      <c r="HJ243" s="50"/>
      <c r="HK243" s="50"/>
      <c r="HL243" s="50"/>
      <c r="HM243" s="50"/>
      <c r="HN243" s="50"/>
      <c r="HO243" s="50"/>
      <c r="HP243" s="130">
        <v>790058</v>
      </c>
      <c r="HQ243" s="130">
        <v>799818</v>
      </c>
      <c r="HR243" s="130">
        <v>810299</v>
      </c>
      <c r="HS243" s="130">
        <v>811381</v>
      </c>
      <c r="HT243" s="130">
        <v>817108</v>
      </c>
      <c r="HU243" s="130">
        <v>817580</v>
      </c>
      <c r="HV243" s="130">
        <v>824609</v>
      </c>
      <c r="HW243" s="130">
        <v>646365</v>
      </c>
      <c r="HX243" s="130">
        <v>645418</v>
      </c>
      <c r="HY243" s="130">
        <v>657475</v>
      </c>
      <c r="HZ243" s="130">
        <v>666433</v>
      </c>
      <c r="IA243" s="130">
        <v>668042</v>
      </c>
      <c r="IB243" s="130">
        <v>666175</v>
      </c>
      <c r="IC243" s="130">
        <v>672344</v>
      </c>
      <c r="ID243" s="130">
        <v>671223</v>
      </c>
      <c r="IE243" s="130">
        <v>669596</v>
      </c>
      <c r="IF243" s="130">
        <v>701607</v>
      </c>
      <c r="IG243" s="130">
        <v>701235.29</v>
      </c>
      <c r="IH243" s="130">
        <v>706560</v>
      </c>
      <c r="II243" s="130">
        <v>742116</v>
      </c>
      <c r="IJ243" s="130">
        <v>719167</v>
      </c>
      <c r="IK243" s="130">
        <v>712436</v>
      </c>
      <c r="IL243" s="130">
        <v>711060</v>
      </c>
      <c r="IM243" s="130">
        <v>718566</v>
      </c>
      <c r="IN243" s="130">
        <v>720203</v>
      </c>
      <c r="IO243" s="130">
        <v>723307</v>
      </c>
      <c r="IP243" s="130">
        <v>762739</v>
      </c>
      <c r="IQ243" s="130">
        <v>770050</v>
      </c>
      <c r="IR243" s="130">
        <v>766873</v>
      </c>
      <c r="IS243" s="130">
        <v>779386</v>
      </c>
      <c r="IT243" s="130">
        <v>776283.86</v>
      </c>
      <c r="IU243" s="130">
        <v>785319</v>
      </c>
      <c r="IV243" s="130">
        <v>843740</v>
      </c>
      <c r="IW243" s="130">
        <v>844166.65</v>
      </c>
      <c r="IX243" s="130">
        <v>872924</v>
      </c>
      <c r="IY243" s="130">
        <v>872924</v>
      </c>
      <c r="IZ243" s="130">
        <v>878280.4</v>
      </c>
      <c r="JA243" s="130">
        <v>895113</v>
      </c>
      <c r="JB243" s="130">
        <v>905371.19</v>
      </c>
      <c r="JC243" s="130">
        <v>906871.19</v>
      </c>
      <c r="JD243" s="130">
        <v>910277</v>
      </c>
      <c r="JE243" s="130">
        <v>932256</v>
      </c>
      <c r="JF243" s="130">
        <v>957368.39</v>
      </c>
    </row>
    <row r="244" spans="1:266" ht="12.9" customHeight="1" x14ac:dyDescent="0.2">
      <c r="A244" s="22" t="s">
        <v>226</v>
      </c>
      <c r="Z244" s="21"/>
      <c r="AA244" s="21"/>
      <c r="AB244" s="21"/>
      <c r="BG244" s="50"/>
      <c r="BJ244" s="50"/>
      <c r="BK244" s="50"/>
      <c r="BL244" s="50"/>
      <c r="BM244" s="50"/>
      <c r="BN244" s="50"/>
      <c r="BO244" s="50"/>
      <c r="BP244" s="50"/>
      <c r="BQ244" s="50"/>
      <c r="BR244" s="50"/>
      <c r="BS244" s="50"/>
      <c r="BT244" s="50"/>
      <c r="BU244" s="50"/>
      <c r="BV244" s="50"/>
      <c r="BW244" s="50"/>
      <c r="BX244" s="50"/>
      <c r="BY244" s="50"/>
      <c r="BZ244" s="50"/>
      <c r="CA244" s="50"/>
      <c r="CB244" s="50"/>
      <c r="CC244" s="50"/>
      <c r="CD244" s="50"/>
      <c r="CE244" s="50"/>
      <c r="CF244" s="50"/>
      <c r="CG244" s="50"/>
      <c r="CH244" s="50"/>
      <c r="CI244" s="50"/>
      <c r="CJ244" s="50"/>
      <c r="CK244" s="50"/>
      <c r="CL244" s="50"/>
      <c r="CM244" s="50"/>
      <c r="CN244" s="50"/>
      <c r="CO244" s="50"/>
      <c r="CP244" s="50"/>
      <c r="CQ244" s="50"/>
      <c r="CR244" s="50"/>
      <c r="CS244" s="50"/>
      <c r="CT244" s="50"/>
      <c r="CU244" s="50"/>
      <c r="CV244" s="50"/>
      <c r="CW244" s="50"/>
      <c r="CX244" s="50"/>
      <c r="CY244" s="50"/>
      <c r="CZ244" s="50"/>
      <c r="DA244" s="50"/>
      <c r="DB244" s="50"/>
      <c r="DC244" s="50"/>
      <c r="DD244" s="50"/>
      <c r="DE244" s="50"/>
      <c r="DF244" s="50"/>
      <c r="DG244" s="50"/>
      <c r="DH244" s="50"/>
      <c r="DI244" s="50"/>
      <c r="DJ244" s="50"/>
      <c r="DK244" s="50"/>
      <c r="DL244" s="50"/>
      <c r="DM244" s="50"/>
      <c r="DN244" s="50"/>
      <c r="DO244" s="50"/>
      <c r="DP244" s="50"/>
      <c r="DQ244" s="50"/>
      <c r="DR244" s="50"/>
      <c r="DS244" s="50"/>
      <c r="DT244" s="50"/>
      <c r="DU244" s="50"/>
      <c r="DV244" s="50"/>
      <c r="DW244" s="50"/>
      <c r="DX244" s="50"/>
      <c r="DY244" s="50"/>
      <c r="DZ244" s="50"/>
      <c r="EA244" s="50"/>
      <c r="EB244" s="50"/>
      <c r="EC244" s="50"/>
      <c r="ED244" s="50"/>
      <c r="EE244" s="50"/>
      <c r="EF244" s="50"/>
      <c r="EG244" s="50"/>
      <c r="EH244" s="50"/>
      <c r="EI244" s="50"/>
      <c r="EJ244" s="50"/>
      <c r="EK244" s="50"/>
      <c r="EL244" s="50"/>
      <c r="EM244" s="50"/>
      <c r="EN244" s="50"/>
      <c r="EO244" s="50"/>
      <c r="EP244" s="50"/>
      <c r="EQ244" s="50"/>
      <c r="ER244" s="50"/>
      <c r="ES244" s="50"/>
      <c r="ET244" s="50"/>
      <c r="EU244" s="50"/>
      <c r="EV244" s="50"/>
      <c r="EW244" s="50"/>
      <c r="EX244" s="50"/>
      <c r="EY244" s="50"/>
      <c r="EZ244" s="50"/>
      <c r="FA244" s="50"/>
      <c r="FB244" s="50"/>
      <c r="FC244" s="50"/>
      <c r="FD244" s="50"/>
      <c r="FE244" s="50"/>
      <c r="FF244" s="50"/>
      <c r="FG244" s="50"/>
      <c r="FH244" s="50"/>
      <c r="FI244" s="50"/>
      <c r="FJ244" s="50"/>
      <c r="FK244" s="50"/>
      <c r="FL244" s="50"/>
      <c r="FM244" s="50"/>
      <c r="FN244" s="50"/>
      <c r="FO244" s="50"/>
      <c r="FP244" s="50"/>
      <c r="FQ244" s="50"/>
      <c r="FR244" s="50"/>
      <c r="FS244" s="50"/>
      <c r="FT244" s="50"/>
      <c r="FU244" s="50"/>
      <c r="FV244" s="50"/>
      <c r="FW244" s="50"/>
      <c r="FX244" s="50"/>
      <c r="FY244" s="50"/>
      <c r="FZ244" s="50"/>
      <c r="GA244" s="50"/>
      <c r="GB244" s="50"/>
      <c r="GC244" s="50"/>
      <c r="GD244" s="50"/>
      <c r="GE244" s="50"/>
      <c r="GF244" s="50"/>
      <c r="GG244" s="50"/>
      <c r="GH244" s="50"/>
      <c r="GI244" s="50"/>
      <c r="GJ244" s="50"/>
      <c r="GK244" s="50"/>
      <c r="GL244" s="50"/>
      <c r="GM244" s="50"/>
      <c r="GN244" s="50"/>
      <c r="GO244" s="50"/>
      <c r="GP244" s="50"/>
      <c r="GQ244" s="50"/>
      <c r="GR244" s="50"/>
      <c r="GS244" s="50"/>
      <c r="GT244" s="50"/>
      <c r="GU244" s="50"/>
      <c r="GV244" s="50"/>
      <c r="GW244" s="50"/>
      <c r="GX244" s="50"/>
      <c r="GY244" s="50"/>
      <c r="GZ244" s="50"/>
      <c r="HA244" s="50"/>
      <c r="HB244" s="50"/>
      <c r="HC244" s="50"/>
      <c r="HD244" s="50"/>
      <c r="HE244" s="50"/>
      <c r="HF244" s="50"/>
      <c r="HG244" s="50"/>
      <c r="HH244" s="50"/>
      <c r="HI244" s="50"/>
      <c r="HJ244" s="50"/>
      <c r="HK244" s="50"/>
      <c r="HL244" s="50"/>
      <c r="HM244" s="50"/>
      <c r="HN244" s="50"/>
      <c r="HO244" s="50"/>
      <c r="HP244" s="118">
        <v>0.1340404978669133</v>
      </c>
      <c r="HQ244" s="102">
        <v>0.13003389529638501</v>
      </c>
      <c r="HR244" s="102">
        <v>0.13381889101148961</v>
      </c>
      <c r="HS244" s="102">
        <v>0.13424986627343161</v>
      </c>
      <c r="HT244" s="102">
        <v>0.13407756550284269</v>
      </c>
      <c r="HU244" s="102">
        <v>0.13017967042871351</v>
      </c>
      <c r="HV244" s="102">
        <v>0.12912899087825069</v>
      </c>
      <c r="HW244" s="102">
        <v>0.13208380739242201</v>
      </c>
      <c r="HX244" s="102">
        <v>0.1385891211903475</v>
      </c>
      <c r="HY244" s="102">
        <v>0.14373876576546701</v>
      </c>
      <c r="HZ244" s="102">
        <v>0.14340302524933951</v>
      </c>
      <c r="IA244" s="102">
        <v>0.1437258775130224</v>
      </c>
      <c r="IB244" s="102">
        <v>0.14403846279984159</v>
      </c>
      <c r="IC244" s="102">
        <v>0.14094911722226139</v>
      </c>
      <c r="ID244" s="102">
        <v>0.13910604602001231</v>
      </c>
      <c r="IE244" s="102">
        <v>0.13766627617064811</v>
      </c>
      <c r="IF244" s="102">
        <v>0.14035274825077901</v>
      </c>
      <c r="IG244" s="102">
        <v>0.13606741816491419</v>
      </c>
      <c r="IH244" s="102">
        <v>0.136846687385132</v>
      </c>
      <c r="II244" s="102">
        <v>0.1363368353686075</v>
      </c>
      <c r="IJ244" s="102">
        <v>0.1358136898610314</v>
      </c>
      <c r="IK244" s="102">
        <v>0.14069204103246971</v>
      </c>
      <c r="IL244" s="102">
        <v>0.13863927943847809</v>
      </c>
      <c r="IM244" s="102">
        <v>0.14931006012013409</v>
      </c>
      <c r="IN244" s="102">
        <v>0.14857960464218059</v>
      </c>
      <c r="IO244" s="102">
        <v>0.1469578960643175</v>
      </c>
      <c r="IP244" s="102">
        <v>0.147149736103173</v>
      </c>
      <c r="IQ244" s="102">
        <v>0.14606315955045629</v>
      </c>
      <c r="IR244" s="102">
        <v>0.1444192861767776</v>
      </c>
      <c r="IS244" s="102">
        <v>0.14696576749812271</v>
      </c>
      <c r="IT244" s="102">
        <v>0.1432919348994923</v>
      </c>
      <c r="IU244" s="102">
        <v>0.13991865361320949</v>
      </c>
      <c r="IV244" s="102">
        <v>0.13903339193258199</v>
      </c>
      <c r="IW244" s="102">
        <v>0.13832197484066711</v>
      </c>
      <c r="IX244" s="102">
        <v>0.13222383074067509</v>
      </c>
      <c r="IY244" s="102">
        <v>0.13222383074067509</v>
      </c>
      <c r="IZ244" s="102">
        <v>0.12754619133921929</v>
      </c>
      <c r="JA244" s="102">
        <v>0.1236</v>
      </c>
      <c r="JB244" s="102">
        <v>0.12213069215293509</v>
      </c>
      <c r="JC244" s="102">
        <v>0.119392693470262</v>
      </c>
      <c r="JD244" s="102">
        <v>0.117977506807663</v>
      </c>
      <c r="JE244" s="102">
        <v>0.1207691980576821</v>
      </c>
      <c r="JF244" s="102">
        <v>0.1198508353119782</v>
      </c>
    </row>
    <row r="245" spans="1:266" ht="12.9" customHeight="1" x14ac:dyDescent="0.2">
      <c r="A245" s="22" t="s">
        <v>227</v>
      </c>
      <c r="Z245" s="21"/>
      <c r="AA245" s="21"/>
      <c r="AB245" s="21"/>
      <c r="BG245" s="50"/>
      <c r="BJ245" s="50"/>
      <c r="BK245" s="50"/>
      <c r="BL245" s="50"/>
      <c r="BM245" s="50"/>
      <c r="BN245" s="50"/>
      <c r="BO245" s="50"/>
      <c r="BP245" s="50"/>
      <c r="BQ245" s="50"/>
      <c r="BR245" s="50"/>
      <c r="BS245" s="50"/>
      <c r="BT245" s="50"/>
      <c r="BU245" s="50"/>
      <c r="BV245" s="50"/>
      <c r="BW245" s="50"/>
      <c r="BX245" s="50"/>
      <c r="BY245" s="50"/>
      <c r="BZ245" s="50"/>
      <c r="CA245" s="50"/>
      <c r="CB245" s="50"/>
      <c r="CC245" s="50"/>
      <c r="CD245" s="50"/>
      <c r="CE245" s="50"/>
      <c r="CF245" s="50"/>
      <c r="CG245" s="50"/>
      <c r="CH245" s="50"/>
      <c r="CI245" s="50"/>
      <c r="CJ245" s="50"/>
      <c r="CK245" s="50"/>
      <c r="CL245" s="50"/>
      <c r="CM245" s="50"/>
      <c r="CN245" s="50"/>
      <c r="CO245" s="50"/>
      <c r="CP245" s="50"/>
      <c r="CQ245" s="50"/>
      <c r="CR245" s="50"/>
      <c r="CS245" s="50"/>
      <c r="CT245" s="50"/>
      <c r="CU245" s="50"/>
      <c r="CV245" s="50"/>
      <c r="CW245" s="50"/>
      <c r="CX245" s="50"/>
      <c r="CY245" s="50"/>
      <c r="CZ245" s="50"/>
      <c r="DA245" s="50"/>
      <c r="DB245" s="50"/>
      <c r="DC245" s="50"/>
      <c r="DD245" s="50"/>
      <c r="DE245" s="50"/>
      <c r="DF245" s="50"/>
      <c r="DG245" s="50"/>
      <c r="DH245" s="50"/>
      <c r="DI245" s="50"/>
      <c r="DJ245" s="50"/>
      <c r="DK245" s="50"/>
      <c r="DL245" s="50"/>
      <c r="DM245" s="50"/>
      <c r="DN245" s="50"/>
      <c r="DO245" s="50"/>
      <c r="DP245" s="50"/>
      <c r="DQ245" s="50"/>
      <c r="DR245" s="50"/>
      <c r="DS245" s="50"/>
      <c r="DT245" s="50"/>
      <c r="DU245" s="50"/>
      <c r="DV245" s="50"/>
      <c r="DW245" s="50"/>
      <c r="DX245" s="50"/>
      <c r="DY245" s="50"/>
      <c r="DZ245" s="50"/>
      <c r="EA245" s="50"/>
      <c r="EB245" s="50"/>
      <c r="EC245" s="50"/>
      <c r="ED245" s="50"/>
      <c r="EE245" s="50"/>
      <c r="EF245" s="50"/>
      <c r="EG245" s="50"/>
      <c r="EH245" s="50"/>
      <c r="EI245" s="50"/>
      <c r="EJ245" s="50"/>
      <c r="EK245" s="50"/>
      <c r="EL245" s="50"/>
      <c r="EM245" s="50"/>
      <c r="EN245" s="50"/>
      <c r="EO245" s="50"/>
      <c r="EP245" s="50"/>
      <c r="EQ245" s="50"/>
      <c r="ER245" s="50"/>
      <c r="ES245" s="50"/>
      <c r="ET245" s="50"/>
      <c r="EU245" s="50"/>
      <c r="EV245" s="50"/>
      <c r="EW245" s="50"/>
      <c r="EX245" s="50"/>
      <c r="EY245" s="50"/>
      <c r="EZ245" s="50"/>
      <c r="FA245" s="50"/>
      <c r="FB245" s="50"/>
      <c r="FC245" s="50"/>
      <c r="FD245" s="50"/>
      <c r="FE245" s="50"/>
      <c r="FF245" s="50"/>
      <c r="FG245" s="50"/>
      <c r="FH245" s="50"/>
      <c r="FI245" s="50"/>
      <c r="FJ245" s="50"/>
      <c r="FK245" s="50"/>
      <c r="FL245" s="50"/>
      <c r="FM245" s="50"/>
      <c r="FN245" s="50"/>
      <c r="FO245" s="50"/>
      <c r="FP245" s="50"/>
      <c r="FQ245" s="50"/>
      <c r="FR245" s="50"/>
      <c r="FS245" s="50"/>
      <c r="FT245" s="50"/>
      <c r="FU245" s="50"/>
      <c r="FV245" s="50"/>
      <c r="FW245" s="50"/>
      <c r="FX245" s="50"/>
      <c r="FY245" s="50"/>
      <c r="FZ245" s="50"/>
      <c r="GA245" s="50"/>
      <c r="GB245" s="50"/>
      <c r="GC245" s="50"/>
      <c r="GD245" s="50"/>
      <c r="GE245" s="50"/>
      <c r="GF245" s="50"/>
      <c r="GG245" s="50"/>
      <c r="GH245" s="50"/>
      <c r="GI245" s="50"/>
      <c r="GJ245" s="50"/>
      <c r="GK245" s="50"/>
      <c r="GL245" s="50"/>
      <c r="GM245" s="50"/>
      <c r="GN245" s="50"/>
      <c r="GO245" s="50"/>
      <c r="GP245" s="50"/>
      <c r="GQ245" s="50"/>
      <c r="GR245" s="50"/>
      <c r="GS245" s="50"/>
      <c r="GT245" s="50"/>
      <c r="GU245" s="50"/>
      <c r="GV245" s="50"/>
      <c r="GW245" s="50"/>
      <c r="GX245" s="50"/>
      <c r="GY245" s="50"/>
      <c r="GZ245" s="50"/>
      <c r="HA245" s="50"/>
      <c r="HB245" s="50"/>
      <c r="HC245" s="50"/>
      <c r="HD245" s="50"/>
      <c r="HE245" s="50"/>
      <c r="HF245" s="50"/>
      <c r="HG245" s="50"/>
      <c r="HH245" s="50"/>
      <c r="HI245" s="50"/>
      <c r="HJ245" s="50"/>
      <c r="HK245" s="50"/>
      <c r="HL245" s="50"/>
      <c r="HM245" s="50"/>
      <c r="HN245" s="50"/>
      <c r="HO245" s="50"/>
      <c r="HP245" s="118">
        <v>0.16952045561521781</v>
      </c>
      <c r="HQ245" s="102">
        <v>0.16648490010943459</v>
      </c>
      <c r="HR245" s="102">
        <v>0.16563023803974669</v>
      </c>
      <c r="HS245" s="102">
        <v>0.16611657943089961</v>
      </c>
      <c r="HT245" s="102">
        <v>0.1661409755509001</v>
      </c>
      <c r="HU245" s="102">
        <v>0.1611897387051601</v>
      </c>
      <c r="HV245" s="102">
        <v>0.16024893154131931</v>
      </c>
      <c r="HW245" s="102">
        <v>0.16962207053789299</v>
      </c>
      <c r="HX245" s="102">
        <v>0.16930279203838439</v>
      </c>
      <c r="HY245" s="102">
        <v>0.1713940909516537</v>
      </c>
      <c r="HZ245" s="102">
        <v>0.17434895570696271</v>
      </c>
      <c r="IA245" s="102">
        <v>0.17465578633013271</v>
      </c>
      <c r="IB245" s="102">
        <v>0.1740860225759526</v>
      </c>
      <c r="IC245" s="102">
        <v>0.17002677487245099</v>
      </c>
      <c r="ID245" s="102">
        <v>0.1672635151366301</v>
      </c>
      <c r="IE245" s="102">
        <v>0.16481221055082579</v>
      </c>
      <c r="IF245" s="102">
        <v>0.168528362853126</v>
      </c>
      <c r="IG245" s="102">
        <v>0.16329050080285309</v>
      </c>
      <c r="IH245" s="102">
        <v>0.16421072594267311</v>
      </c>
      <c r="II245" s="102">
        <v>0.17183107755397559</v>
      </c>
      <c r="IJ245" s="102">
        <v>0.1721090103105494</v>
      </c>
      <c r="IK245" s="102">
        <v>0.17638552818482961</v>
      </c>
      <c r="IL245" s="102">
        <v>0.1734756709190968</v>
      </c>
      <c r="IM245" s="102">
        <v>0.1734498394016494</v>
      </c>
      <c r="IN245" s="102">
        <v>0.17266678446254749</v>
      </c>
      <c r="IO245" s="102">
        <v>0.1703068771667238</v>
      </c>
      <c r="IP245" s="102">
        <v>0.17975352472817291</v>
      </c>
      <c r="IQ245" s="102">
        <v>0.18013644613541299</v>
      </c>
      <c r="IR245" s="102">
        <v>0.1773742678861614</v>
      </c>
      <c r="IS245" s="102">
        <v>0.1834476500578833</v>
      </c>
      <c r="IT245" s="102">
        <v>0.1781499981960761</v>
      </c>
      <c r="IU245" s="102">
        <v>0.17598100087585011</v>
      </c>
      <c r="IV245" s="102">
        <v>0.18913786788535891</v>
      </c>
      <c r="IW245" s="102">
        <v>0.1772800350935585</v>
      </c>
      <c r="IX245" s="102">
        <v>0.17144951304197231</v>
      </c>
      <c r="IY245" s="102">
        <v>0.17144951304197231</v>
      </c>
      <c r="IZ245" s="102">
        <v>0.16496422842173239</v>
      </c>
      <c r="JA245" s="102">
        <v>0.1618</v>
      </c>
      <c r="JB245" s="102">
        <v>0.16074915074465851</v>
      </c>
      <c r="JC245" s="102">
        <v>0.15612606648655439</v>
      </c>
      <c r="JD245" s="102">
        <v>0.1539439324838936</v>
      </c>
      <c r="JE245" s="102">
        <v>0.1558953940862205</v>
      </c>
      <c r="JF245" s="102">
        <v>0.15642080582175991</v>
      </c>
    </row>
    <row r="246" spans="1:266" ht="12.9" customHeight="1" x14ac:dyDescent="0.2">
      <c r="A246" s="22"/>
      <c r="Z246" s="21"/>
      <c r="AA246" s="21"/>
      <c r="AB246" s="21"/>
      <c r="BG246" s="50"/>
      <c r="BJ246" s="50"/>
      <c r="BK246" s="50"/>
      <c r="BL246" s="50"/>
      <c r="BM246" s="50"/>
      <c r="BN246" s="50"/>
      <c r="BO246" s="50"/>
      <c r="BP246" s="50"/>
      <c r="BQ246" s="50"/>
      <c r="BR246" s="50"/>
      <c r="BS246" s="50"/>
      <c r="BT246" s="50"/>
      <c r="BU246" s="50"/>
      <c r="BV246" s="50"/>
      <c r="BW246" s="50"/>
      <c r="BX246" s="50"/>
      <c r="BY246" s="50"/>
      <c r="BZ246" s="50"/>
      <c r="CA246" s="50"/>
      <c r="CB246" s="50"/>
      <c r="CC246" s="50"/>
      <c r="CD246" s="50"/>
      <c r="CE246" s="50"/>
      <c r="CF246" s="50"/>
      <c r="CG246" s="50"/>
      <c r="CH246" s="50"/>
      <c r="CI246" s="50"/>
      <c r="CJ246" s="50"/>
      <c r="CK246" s="50"/>
      <c r="CL246" s="50"/>
      <c r="CM246" s="50"/>
      <c r="CN246" s="50"/>
      <c r="CO246" s="50"/>
      <c r="CP246" s="50"/>
      <c r="CQ246" s="50"/>
      <c r="CR246" s="50"/>
      <c r="CS246" s="50"/>
      <c r="CT246" s="50"/>
      <c r="CU246" s="50"/>
      <c r="CV246" s="50"/>
      <c r="CW246" s="50"/>
      <c r="CX246" s="50"/>
      <c r="CY246" s="50"/>
      <c r="CZ246" s="50"/>
      <c r="DA246" s="50"/>
      <c r="DB246" s="50"/>
      <c r="DC246" s="50"/>
      <c r="DD246" s="50"/>
      <c r="DE246" s="50"/>
      <c r="DF246" s="50"/>
      <c r="DG246" s="50"/>
      <c r="DH246" s="50"/>
      <c r="DI246" s="50"/>
      <c r="DJ246" s="50"/>
      <c r="DK246" s="50"/>
      <c r="DL246" s="50"/>
      <c r="DM246" s="50"/>
      <c r="DN246" s="50"/>
      <c r="DO246" s="50"/>
      <c r="DP246" s="50"/>
      <c r="DQ246" s="50"/>
      <c r="DR246" s="50"/>
      <c r="DS246" s="50"/>
      <c r="DT246" s="50"/>
      <c r="DU246" s="50"/>
      <c r="DV246" s="50"/>
      <c r="DW246" s="50"/>
      <c r="DX246" s="50"/>
      <c r="DY246" s="50"/>
      <c r="DZ246" s="50"/>
      <c r="EA246" s="50"/>
      <c r="EB246" s="50"/>
      <c r="EC246" s="50"/>
      <c r="ED246" s="50"/>
      <c r="EE246" s="50"/>
      <c r="EF246" s="50"/>
      <c r="EG246" s="50"/>
      <c r="EH246" s="50"/>
      <c r="EI246" s="50"/>
      <c r="EJ246" s="50"/>
      <c r="EK246" s="50"/>
      <c r="EL246" s="50"/>
      <c r="EM246" s="50"/>
      <c r="EN246" s="50"/>
      <c r="EO246" s="50"/>
      <c r="EP246" s="50"/>
      <c r="EQ246" s="50"/>
      <c r="ER246" s="50"/>
      <c r="ES246" s="50"/>
      <c r="ET246" s="50"/>
      <c r="EU246" s="50"/>
      <c r="EV246" s="50"/>
      <c r="EW246" s="50"/>
      <c r="EX246" s="50"/>
      <c r="EY246" s="50"/>
      <c r="EZ246" s="50"/>
      <c r="FA246" s="50"/>
      <c r="FB246" s="50"/>
      <c r="FC246" s="50"/>
      <c r="FD246" s="50"/>
      <c r="FE246" s="50"/>
      <c r="FF246" s="50"/>
      <c r="FG246" s="50"/>
      <c r="FH246" s="50"/>
      <c r="FI246" s="50"/>
      <c r="FJ246" s="50"/>
      <c r="FK246" s="50"/>
      <c r="FL246" s="50"/>
      <c r="FM246" s="50"/>
      <c r="FN246" s="50"/>
      <c r="FO246" s="50"/>
      <c r="FP246" s="50"/>
      <c r="FQ246" s="50"/>
      <c r="FR246" s="50"/>
      <c r="FS246" s="50"/>
      <c r="FT246" s="50"/>
      <c r="FU246" s="50"/>
      <c r="FV246" s="50"/>
      <c r="FW246" s="50"/>
      <c r="FX246" s="50"/>
      <c r="FY246" s="50"/>
      <c r="FZ246" s="50"/>
      <c r="GA246" s="50"/>
      <c r="GB246" s="50"/>
      <c r="GC246" s="50"/>
      <c r="GD246" s="50"/>
      <c r="GE246" s="50"/>
      <c r="GF246" s="50"/>
      <c r="GG246" s="50"/>
      <c r="GH246" s="50"/>
      <c r="GI246" s="50"/>
      <c r="GJ246" s="50"/>
      <c r="GK246" s="50"/>
      <c r="GL246" s="50"/>
      <c r="GM246" s="50"/>
      <c r="GN246" s="50"/>
      <c r="GO246" s="50"/>
      <c r="GP246" s="50"/>
      <c r="GQ246" s="50"/>
      <c r="GR246" s="50"/>
      <c r="GS246" s="50"/>
      <c r="GT246" s="50"/>
      <c r="GU246" s="50"/>
      <c r="GV246" s="50"/>
      <c r="GW246" s="50"/>
      <c r="GX246" s="50"/>
      <c r="GY246" s="50"/>
      <c r="GZ246" s="50"/>
      <c r="HA246" s="50"/>
      <c r="HB246" s="50"/>
      <c r="HC246" s="50"/>
      <c r="HD246" s="50"/>
      <c r="HE246" s="50"/>
      <c r="HF246" s="50"/>
      <c r="HG246" s="50"/>
      <c r="HH246" s="50"/>
      <c r="HI246" s="50"/>
      <c r="HJ246" s="50"/>
      <c r="HK246" s="50"/>
      <c r="HL246" s="50"/>
      <c r="HM246" s="50"/>
      <c r="HN246" s="50"/>
      <c r="HO246" s="50"/>
      <c r="HQ246" s="118"/>
      <c r="HR246" s="118"/>
      <c r="HS246" s="118"/>
      <c r="HT246" s="118"/>
      <c r="HU246" s="118"/>
      <c r="HV246" s="118"/>
      <c r="HW246" s="118"/>
      <c r="HX246" s="118"/>
      <c r="HY246" s="118"/>
      <c r="HZ246" s="118"/>
      <c r="IA246" s="118"/>
      <c r="IB246" s="118"/>
      <c r="IC246" s="118"/>
      <c r="ID246" s="118"/>
      <c r="IE246" s="118"/>
      <c r="IF246" s="118"/>
      <c r="IG246" s="118"/>
      <c r="IH246" s="118"/>
      <c r="II246" s="118"/>
      <c r="IJ246" s="118"/>
      <c r="IK246" s="118"/>
      <c r="IL246" s="118"/>
      <c r="IM246" s="118"/>
      <c r="IN246" s="118"/>
      <c r="IO246" s="118"/>
      <c r="IP246" s="118"/>
      <c r="IQ246" s="118"/>
      <c r="IR246" s="118"/>
      <c r="IS246" s="118"/>
      <c r="IT246" s="118"/>
      <c r="IU246" s="118"/>
      <c r="IV246" s="118"/>
      <c r="IW246" s="118"/>
      <c r="IX246" s="118"/>
      <c r="IY246" s="118"/>
      <c r="IZ246" s="118"/>
      <c r="JA246" s="118"/>
      <c r="JB246" s="118"/>
    </row>
    <row r="247" spans="1:266" ht="12.9" customHeight="1" x14ac:dyDescent="0.2">
      <c r="A247" s="22"/>
      <c r="Z247" s="21"/>
      <c r="AA247" s="21"/>
      <c r="AB247" s="21"/>
    </row>
    <row r="248" spans="1:266" ht="12.9" customHeight="1" x14ac:dyDescent="0.2">
      <c r="A248" s="21" t="s">
        <v>228</v>
      </c>
    </row>
    <row r="249" spans="1:266" s="131" customFormat="1" ht="12.9" customHeight="1" x14ac:dyDescent="0.2">
      <c r="A249" s="124" t="s">
        <v>229</v>
      </c>
      <c r="B249" s="132"/>
      <c r="C249" s="132"/>
      <c r="D249" s="132"/>
      <c r="H249" s="132"/>
      <c r="I249" s="132"/>
      <c r="J249" s="132"/>
      <c r="K249" s="132"/>
      <c r="N249" s="132"/>
      <c r="O249" s="132"/>
      <c r="P249" s="132"/>
      <c r="T249" s="132"/>
      <c r="U249" s="132"/>
      <c r="V249" s="132"/>
      <c r="W249" s="132"/>
      <c r="Z249" s="123"/>
      <c r="AA249" s="123"/>
      <c r="AB249" s="123"/>
      <c r="AC249" s="123"/>
      <c r="AD249" s="123"/>
      <c r="AE249" s="123"/>
      <c r="AF249" s="123"/>
      <c r="AG249" s="123"/>
      <c r="AH249" s="123"/>
      <c r="AI249" s="123"/>
      <c r="AJ249" s="123"/>
      <c r="AK249" s="123"/>
      <c r="AL249" s="131">
        <v>0.46400000000000002</v>
      </c>
      <c r="AM249" s="131">
        <v>0.48380000000000001</v>
      </c>
      <c r="AN249" s="131">
        <v>0.48849999999999999</v>
      </c>
      <c r="AO249" s="131">
        <v>0.4955</v>
      </c>
      <c r="AP249" s="131">
        <v>0.46189999999999998</v>
      </c>
      <c r="AQ249" s="131">
        <v>0.4546</v>
      </c>
      <c r="AR249" s="131">
        <v>0.46010123759359561</v>
      </c>
      <c r="AS249" s="131">
        <v>0.46335978992299098</v>
      </c>
      <c r="AT249" s="131">
        <v>0.41245730784824369</v>
      </c>
      <c r="AU249" s="131">
        <v>0.40175648057773378</v>
      </c>
      <c r="AV249" s="131">
        <v>0.38620407402151979</v>
      </c>
      <c r="AW249" s="131">
        <v>0.32479173161208819</v>
      </c>
      <c r="AX249" s="131">
        <v>0.34617362856265688</v>
      </c>
      <c r="AY249" s="131">
        <v>0.36015967451082398</v>
      </c>
      <c r="AZ249" s="131">
        <v>0.35723380223056689</v>
      </c>
      <c r="BA249" s="131">
        <v>0.35829849973519062</v>
      </c>
      <c r="BB249" s="131">
        <v>0.38288643378451542</v>
      </c>
      <c r="BC249" s="131">
        <v>0.34879354353587388</v>
      </c>
      <c r="BD249" s="131">
        <v>0.3792637870080201</v>
      </c>
      <c r="BE249" s="131">
        <v>0.37407012614676127</v>
      </c>
      <c r="BF249" s="131">
        <v>0.35364506121278899</v>
      </c>
      <c r="BG249" s="131">
        <v>0.33805469469458133</v>
      </c>
      <c r="BH249" s="131">
        <v>0.30934514392899398</v>
      </c>
      <c r="BI249" s="131">
        <v>0.26329999999999998</v>
      </c>
      <c r="BJ249" s="131">
        <v>0.28380681018377218</v>
      </c>
      <c r="BK249" s="131">
        <v>0.2935540579431381</v>
      </c>
      <c r="BL249" s="131">
        <v>0.2802186196044128</v>
      </c>
      <c r="BM249" s="131">
        <v>0.30867108948895278</v>
      </c>
      <c r="BN249" s="131">
        <v>0.30582289623524261</v>
      </c>
      <c r="BO249" s="131">
        <v>0.29312189994718391</v>
      </c>
      <c r="BP249" s="131">
        <v>0.29889004587997459</v>
      </c>
      <c r="BQ249" s="131">
        <v>0.29756111473099678</v>
      </c>
      <c r="BR249" s="131">
        <v>0.24873362969270191</v>
      </c>
      <c r="BS249" s="131">
        <v>0.23820494074160839</v>
      </c>
      <c r="BT249" s="131">
        <v>0.22590464965909429</v>
      </c>
      <c r="BU249" s="131">
        <v>0.20779229435408511</v>
      </c>
      <c r="BV249" s="131">
        <v>0.21556201657113691</v>
      </c>
      <c r="BW249" s="131">
        <v>0.2168648171474698</v>
      </c>
      <c r="BX249" s="131">
        <v>0.2087658030567564</v>
      </c>
      <c r="BY249" s="131">
        <v>0.23270013920901189</v>
      </c>
      <c r="BZ249" s="131">
        <v>0.25475733261138939</v>
      </c>
      <c r="CA249" s="131">
        <v>0.2531531770768855</v>
      </c>
      <c r="CB249" s="131">
        <v>0.28066109802361938</v>
      </c>
      <c r="CC249" s="131">
        <v>0.25584683638360273</v>
      </c>
      <c r="CD249" s="131">
        <v>0.25388572883714222</v>
      </c>
      <c r="CE249" s="131">
        <v>0.25326771823590422</v>
      </c>
      <c r="CF249" s="131">
        <v>0.24260842161432289</v>
      </c>
      <c r="CG249" s="131">
        <v>0.21808418725731391</v>
      </c>
      <c r="CH249" s="131">
        <v>0.23198828503565211</v>
      </c>
      <c r="CI249" s="131">
        <v>0.24152280171704449</v>
      </c>
      <c r="CJ249" s="131">
        <v>0.22367686671140449</v>
      </c>
      <c r="CK249" s="131">
        <v>0.24388807774444829</v>
      </c>
      <c r="CL249" s="131">
        <v>0.24777246036421199</v>
      </c>
      <c r="CM249" s="131">
        <v>0.23332341688150779</v>
      </c>
      <c r="CN249" s="131">
        <v>0.24590778864792351</v>
      </c>
      <c r="CO249" s="131">
        <v>0.24253066636381079</v>
      </c>
      <c r="CP249" s="131">
        <v>0.20932032226135949</v>
      </c>
      <c r="CQ249" s="131">
        <v>0.20343113371605651</v>
      </c>
      <c r="CR249" s="131">
        <v>0.18850418792637211</v>
      </c>
      <c r="CS249" s="131">
        <v>0.16962661819199651</v>
      </c>
      <c r="CT249" s="131">
        <v>0.18618007182953719</v>
      </c>
      <c r="CU249" s="131">
        <v>0.18480283726356239</v>
      </c>
      <c r="CV249" s="131">
        <v>0.18416086562491199</v>
      </c>
      <c r="CW249" s="131">
        <v>0.19263563948786039</v>
      </c>
      <c r="CX249" s="131">
        <v>0.19971164021521179</v>
      </c>
      <c r="CY249" s="131">
        <v>0.18418720898404689</v>
      </c>
      <c r="CZ249" s="131">
        <v>0.17926732526319861</v>
      </c>
      <c r="DA249" s="131">
        <v>0.17536064037042109</v>
      </c>
      <c r="DB249" s="131">
        <v>0.17088448431777931</v>
      </c>
      <c r="DC249" s="131">
        <v>0.1722877250305889</v>
      </c>
      <c r="DD249" s="131">
        <v>0.1713361109473838</v>
      </c>
      <c r="DE249" s="131">
        <v>0.18695913044906429</v>
      </c>
      <c r="DF249" s="131">
        <v>0.20158498527435981</v>
      </c>
      <c r="DG249" s="131">
        <v>0.21088659743452459</v>
      </c>
      <c r="DH249" s="131">
        <v>0.22310152626386989</v>
      </c>
      <c r="DI249" s="131">
        <v>0.25157307978407961</v>
      </c>
      <c r="DJ249" s="131">
        <v>0.28767449437205678</v>
      </c>
      <c r="DK249" s="131">
        <v>0.28943401278386571</v>
      </c>
      <c r="DL249" s="131">
        <v>0.2774819186426386</v>
      </c>
      <c r="DM249" s="131">
        <v>0.27730759677340888</v>
      </c>
      <c r="DN249" s="131">
        <v>0.27536925017569303</v>
      </c>
      <c r="DO249" s="131">
        <v>0.25729541873711198</v>
      </c>
      <c r="DP249" s="131">
        <v>0.25539886274580997</v>
      </c>
      <c r="DQ249" s="131">
        <v>0.21143163366426021</v>
      </c>
      <c r="DR249" s="131">
        <v>0.23840089762336289</v>
      </c>
      <c r="DS249" s="131">
        <v>0.231855914409588</v>
      </c>
      <c r="DT249" s="131">
        <v>0.21520134553964479</v>
      </c>
      <c r="DU249" s="131">
        <v>0.21818999896828201</v>
      </c>
      <c r="DV249" s="131">
        <v>0.22503207924382801</v>
      </c>
      <c r="DW249" s="131">
        <v>0.22627653142626791</v>
      </c>
      <c r="DX249" s="131">
        <v>0.230675714306212</v>
      </c>
      <c r="DY249" s="131">
        <v>0.2336847062328222</v>
      </c>
      <c r="DZ249" s="131">
        <v>0.2236826019415051</v>
      </c>
      <c r="EA249" s="131">
        <v>0.28158363648996948</v>
      </c>
      <c r="EB249" s="131">
        <v>0.27490637998934242</v>
      </c>
      <c r="EC249" s="131">
        <v>0.2466901318134152</v>
      </c>
      <c r="ED249" s="131">
        <v>0.2836103047284364</v>
      </c>
      <c r="EE249" s="131">
        <v>0.28159793454106141</v>
      </c>
      <c r="EF249" s="131">
        <v>0.27433433079168429</v>
      </c>
      <c r="EG249" s="131">
        <v>0.2137169316291628</v>
      </c>
      <c r="EH249" s="131">
        <v>0.23464483767722349</v>
      </c>
      <c r="EI249" s="131">
        <v>0.2246532854678045</v>
      </c>
      <c r="EJ249" s="131">
        <v>0.23293101976052361</v>
      </c>
      <c r="EK249" s="131">
        <v>0.23637749961001309</v>
      </c>
      <c r="EL249" s="131">
        <v>0.22912912818363601</v>
      </c>
      <c r="EM249" s="131">
        <v>0.23917131310189399</v>
      </c>
      <c r="EN249" s="131">
        <v>0.24504083052921691</v>
      </c>
      <c r="EO249" s="131">
        <v>0.2123083565704699</v>
      </c>
      <c r="EP249" s="131">
        <v>0.24724141649343709</v>
      </c>
      <c r="EQ249" s="131">
        <v>0.25670318625845118</v>
      </c>
      <c r="ER249" s="131">
        <v>0.2456986172362246</v>
      </c>
      <c r="ES249" s="131">
        <v>0.25237134431550351</v>
      </c>
      <c r="ET249" s="131">
        <v>0.26672410143709763</v>
      </c>
      <c r="EU249" s="131">
        <v>0.26926869609393611</v>
      </c>
      <c r="EV249" s="131">
        <v>0.30881139033719368</v>
      </c>
      <c r="EW249" s="131">
        <v>0.30445437411059317</v>
      </c>
      <c r="EX249" s="131">
        <v>0.31800797783976892</v>
      </c>
      <c r="EY249" s="131">
        <v>0.31810347786352711</v>
      </c>
      <c r="EZ249" s="131">
        <v>0.29519523655793511</v>
      </c>
      <c r="FA249" s="131">
        <v>0.22935604907462909</v>
      </c>
      <c r="FB249" s="131">
        <v>0.24175525180176241</v>
      </c>
      <c r="FC249" s="131">
        <v>0.25608809022190748</v>
      </c>
      <c r="FD249" s="131">
        <v>0.28355777372925578</v>
      </c>
      <c r="FE249" s="131">
        <v>0.29355326182295549</v>
      </c>
      <c r="FF249" s="131">
        <v>0.29320244998948702</v>
      </c>
      <c r="FG249" s="131">
        <v>0.29639927979680181</v>
      </c>
      <c r="FH249" s="131">
        <v>0.30891531447532278</v>
      </c>
      <c r="FI249" s="131">
        <v>0.31297396210266371</v>
      </c>
      <c r="FJ249" s="131">
        <v>0.2896014585701544</v>
      </c>
      <c r="FK249" s="131">
        <v>0.2849336361950936</v>
      </c>
      <c r="FL249" s="131">
        <v>0.26786546344942369</v>
      </c>
      <c r="FM249" s="131">
        <v>0.24449706248877839</v>
      </c>
      <c r="FN249" s="131">
        <v>0.267260783968847</v>
      </c>
      <c r="FO249" s="131">
        <v>0.27211874742123621</v>
      </c>
      <c r="FP249" s="131">
        <v>0.27689303605924193</v>
      </c>
      <c r="FQ249" s="131">
        <v>0.30146266572800579</v>
      </c>
      <c r="FR249" s="131">
        <v>0.3075734854178423</v>
      </c>
      <c r="FS249" s="131">
        <v>0.3044728670162819</v>
      </c>
      <c r="FT249" s="131">
        <v>0.28133568895916572</v>
      </c>
      <c r="FU249" s="131">
        <v>0.28088342483626749</v>
      </c>
      <c r="FV249" s="131">
        <v>0.27180250171411591</v>
      </c>
      <c r="FW249" s="131">
        <v>0.2699639002376743</v>
      </c>
      <c r="FX249" s="131">
        <v>0.27848006661221769</v>
      </c>
      <c r="FY249" s="131">
        <v>0.25271228671066792</v>
      </c>
      <c r="FZ249" s="131">
        <v>0.28126305841674448</v>
      </c>
      <c r="GA249" s="131">
        <v>0.30354361186662793</v>
      </c>
      <c r="GB249" s="131">
        <v>0.30656640986962269</v>
      </c>
      <c r="GC249" s="131">
        <v>0.30767028965492432</v>
      </c>
      <c r="GD249" s="131">
        <v>0.34330800305285958</v>
      </c>
      <c r="GE249" s="131">
        <v>0.35055374289386593</v>
      </c>
      <c r="GF249" s="131">
        <v>0.35795135415192841</v>
      </c>
      <c r="GG249" s="131">
        <v>0.37131483545350491</v>
      </c>
      <c r="GH249" s="131">
        <v>0.35169092153219461</v>
      </c>
      <c r="GI249" s="131">
        <v>0.33230632894791029</v>
      </c>
      <c r="GJ249" s="131">
        <v>0.35742686135491442</v>
      </c>
      <c r="GK249" s="131">
        <v>0.31933304244615818</v>
      </c>
      <c r="GL249" s="131">
        <v>0.37200360226398133</v>
      </c>
      <c r="GM249" s="131">
        <v>0.38422863559502268</v>
      </c>
      <c r="GN249" s="131">
        <v>0.30373779634339582</v>
      </c>
      <c r="GO249" s="131">
        <v>0.34918196076418978</v>
      </c>
      <c r="GP249" s="131">
        <v>0.3924580687000061</v>
      </c>
      <c r="GQ249" s="131">
        <v>0.37981427564189579</v>
      </c>
      <c r="GR249" s="131">
        <v>0.39757640556806728</v>
      </c>
      <c r="GS249" s="131">
        <v>0.41173171794308228</v>
      </c>
      <c r="GT249" s="131">
        <v>0.38777501608341602</v>
      </c>
      <c r="GU249" s="131">
        <v>0.38964021191557607</v>
      </c>
      <c r="GV249" s="131">
        <v>0.37636093923971597</v>
      </c>
      <c r="GW249" s="131">
        <v>0.34310324136469789</v>
      </c>
      <c r="GX249" s="131">
        <v>0.34536956489249537</v>
      </c>
      <c r="GY249" s="133">
        <f>+GY84/GY19</f>
        <v>0.33212559254315605</v>
      </c>
      <c r="GZ249" s="133">
        <f>+GZ84/GZ19</f>
        <v>0.33445261981156937</v>
      </c>
      <c r="HA249" s="131">
        <v>0.36336903046872582</v>
      </c>
      <c r="HB249" s="131">
        <v>0.39361200710548422</v>
      </c>
      <c r="HC249" s="131">
        <v>0.39020788685030972</v>
      </c>
      <c r="HD249" s="131">
        <v>0.40961376720094972</v>
      </c>
      <c r="HE249" s="131">
        <v>0.39830457043137379</v>
      </c>
      <c r="HF249" s="131">
        <v>0.37509048103403309</v>
      </c>
      <c r="HG249" s="131">
        <v>0.36366630675034473</v>
      </c>
      <c r="HH249" s="131">
        <v>0.36204682456760839</v>
      </c>
      <c r="HI249" s="131">
        <v>0.31480352226390412</v>
      </c>
      <c r="HJ249" s="131">
        <v>0.35268097047619151</v>
      </c>
      <c r="HK249" s="131">
        <v>0.34425830725978868</v>
      </c>
      <c r="HL249" s="131">
        <v>0.32486942373704319</v>
      </c>
      <c r="HM249" s="131">
        <v>0.33147209364197411</v>
      </c>
      <c r="HN249" s="131">
        <v>0.33580719813392362</v>
      </c>
      <c r="HO249" s="131">
        <v>0.34275471016026232</v>
      </c>
      <c r="HP249" s="131">
        <v>0.3581062899213463</v>
      </c>
      <c r="HQ249" s="131">
        <v>0.34629103843483511</v>
      </c>
      <c r="HR249" s="131">
        <v>0.32768525479101862</v>
      </c>
      <c r="HS249" s="131">
        <v>0.32993785557701161</v>
      </c>
      <c r="HT249" s="131">
        <v>0.32407701369372099</v>
      </c>
      <c r="HU249" s="131">
        <v>0.27899221526487122</v>
      </c>
      <c r="HV249" s="131">
        <v>0.30361682145661051</v>
      </c>
      <c r="HW249" s="131">
        <v>0.33554310929991221</v>
      </c>
      <c r="HX249" s="131">
        <v>0.33645891994638027</v>
      </c>
      <c r="HY249" s="131">
        <v>0.35683364213223889</v>
      </c>
      <c r="HZ249" s="131">
        <v>0.3323879359647251</v>
      </c>
      <c r="IA249" s="131">
        <v>0.34875623221848501</v>
      </c>
      <c r="IB249" s="131">
        <v>0.35249107370330812</v>
      </c>
      <c r="IC249" s="131">
        <v>0.33378602467320539</v>
      </c>
      <c r="ID249" s="131">
        <v>0.35329104546366941</v>
      </c>
      <c r="IE249" s="131">
        <v>0.35960295327407699</v>
      </c>
      <c r="IF249" s="131">
        <v>0.33190498029085569</v>
      </c>
      <c r="IG249" s="131">
        <v>0.28028746767940432</v>
      </c>
      <c r="IH249" s="131">
        <v>0.30922455550086397</v>
      </c>
      <c r="II249" s="131">
        <v>0.34646779632804331</v>
      </c>
      <c r="IJ249" s="131">
        <v>0.41351819519583027</v>
      </c>
      <c r="IK249" s="131">
        <v>0.39601194781855809</v>
      </c>
      <c r="IL249" s="131">
        <v>0.37920876433750977</v>
      </c>
      <c r="IM249" s="131">
        <v>0.3484303847796672</v>
      </c>
      <c r="IN249" s="131">
        <v>0.30736782655371631</v>
      </c>
      <c r="IO249" s="131">
        <v>0.33266993041807319</v>
      </c>
      <c r="IP249" s="131">
        <v>0.30176047213683732</v>
      </c>
      <c r="IQ249" s="131">
        <v>0.30821807069287699</v>
      </c>
      <c r="IR249" s="131">
        <v>0.28955580301062528</v>
      </c>
      <c r="IS249" s="131">
        <v>0.2331987488270667</v>
      </c>
      <c r="IT249" s="131">
        <v>0.2732522012417965</v>
      </c>
      <c r="IU249" s="131">
        <v>0.29878490650473971</v>
      </c>
      <c r="IV249" s="131">
        <v>0.29108702107869699</v>
      </c>
      <c r="IW249" s="131">
        <v>0.30226611975511108</v>
      </c>
      <c r="IX249" s="131">
        <v>0.32571320418539879</v>
      </c>
      <c r="IY249" s="131">
        <v>0.32571320418539879</v>
      </c>
      <c r="IZ249" s="131">
        <v>0.34496054147813399</v>
      </c>
      <c r="JA249" s="131">
        <v>0.32929999999999998</v>
      </c>
      <c r="JB249" s="131">
        <v>0.31570847009387049</v>
      </c>
      <c r="JC249" s="131">
        <v>0.29802851307083777</v>
      </c>
      <c r="JD249" s="131">
        <v>0.30342042323828272</v>
      </c>
      <c r="JE249" s="131">
        <v>0.27853648193787611</v>
      </c>
      <c r="JF249" s="131">
        <v>0.34868330961663729</v>
      </c>
    </row>
    <row r="250" spans="1:266" s="131" customFormat="1" ht="12.9" customHeight="1" x14ac:dyDescent="0.2">
      <c r="A250" s="124" t="s">
        <v>230</v>
      </c>
      <c r="B250" s="132"/>
      <c r="C250" s="132"/>
      <c r="D250" s="132"/>
      <c r="H250" s="132"/>
      <c r="I250" s="132"/>
      <c r="J250" s="132"/>
      <c r="K250" s="132"/>
      <c r="N250" s="132"/>
      <c r="O250" s="132"/>
      <c r="P250" s="132"/>
      <c r="T250" s="132"/>
      <c r="U250" s="132"/>
      <c r="V250" s="132"/>
      <c r="W250" s="132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131">
        <v>0.83620000000000005</v>
      </c>
      <c r="AM250" s="131">
        <v>0.83530000000000004</v>
      </c>
      <c r="AN250" s="131">
        <v>0.83399999999999996</v>
      </c>
      <c r="AO250" s="131">
        <v>0.83109999999999995</v>
      </c>
      <c r="AP250" s="131">
        <v>0.8448</v>
      </c>
      <c r="AQ250" s="131">
        <v>0.84889999999999999</v>
      </c>
      <c r="AR250" s="131">
        <v>0.85324750038206165</v>
      </c>
      <c r="AS250" s="131">
        <v>0.85592637435090868</v>
      </c>
      <c r="AT250" s="131">
        <v>0.87681107584954465</v>
      </c>
      <c r="AU250" s="131">
        <v>0.88082602193485682</v>
      </c>
      <c r="AV250" s="131">
        <v>0.87989231667692935</v>
      </c>
      <c r="AW250" s="131">
        <v>0.89641233538749499</v>
      </c>
      <c r="AX250" s="131">
        <v>0.87186226901347463</v>
      </c>
      <c r="AY250" s="131">
        <v>0.87099393022738647</v>
      </c>
      <c r="AZ250" s="131">
        <v>0.87225925348876465</v>
      </c>
      <c r="BA250" s="131">
        <v>0.87484064131107631</v>
      </c>
      <c r="BB250" s="131">
        <v>0.88308267571680443</v>
      </c>
      <c r="BC250" s="131">
        <v>0.8931279019538011</v>
      </c>
      <c r="BD250" s="131">
        <v>0.8889952992685568</v>
      </c>
      <c r="BE250" s="131">
        <v>0.89360456333409277</v>
      </c>
      <c r="BF250" s="131">
        <v>0.90160530420464724</v>
      </c>
      <c r="BG250" s="131">
        <v>0.90698793534811573</v>
      </c>
      <c r="BH250" s="131">
        <v>0.91392370482741692</v>
      </c>
      <c r="BI250" s="131">
        <v>0.92989999999999995</v>
      </c>
      <c r="BJ250" s="131">
        <v>0.92483758686116257</v>
      </c>
      <c r="BK250" s="131">
        <v>0.92359601043515838</v>
      </c>
      <c r="BL250" s="131">
        <v>0.92354697807729014</v>
      </c>
      <c r="BM250" s="131">
        <v>0.91911290807486012</v>
      </c>
      <c r="BN250" s="131">
        <v>0.91811358073653537</v>
      </c>
      <c r="BO250" s="131">
        <v>0.92300215038584443</v>
      </c>
      <c r="BP250" s="131">
        <v>0.92186024988133175</v>
      </c>
      <c r="BQ250" s="131">
        <v>0.92367280650716854</v>
      </c>
      <c r="BR250" s="131">
        <v>0.93606202055390841</v>
      </c>
      <c r="BS250" s="131">
        <v>0.93915834007574372</v>
      </c>
      <c r="BT250" s="131">
        <v>0.94418017523883224</v>
      </c>
      <c r="BU250" s="131">
        <v>0.94952488395794132</v>
      </c>
      <c r="BV250" s="131">
        <v>0.94655894184319944</v>
      </c>
      <c r="BW250" s="131">
        <v>0.94564530857423723</v>
      </c>
      <c r="BX250" s="131">
        <v>0.94628824506935572</v>
      </c>
      <c r="BY250" s="131">
        <v>0.94057625834521064</v>
      </c>
      <c r="BZ250" s="131">
        <v>0.93613837216363938</v>
      </c>
      <c r="CA250" s="131">
        <v>0.93647370327638857</v>
      </c>
      <c r="CB250" s="131">
        <v>0.92995917382051319</v>
      </c>
      <c r="CC250" s="131">
        <v>0.93602600699518068</v>
      </c>
      <c r="CD250" s="131">
        <v>0.93702213921461985</v>
      </c>
      <c r="CE250" s="131">
        <v>0.93755761892943001</v>
      </c>
      <c r="CF250" s="131">
        <v>0.94065589482755851</v>
      </c>
      <c r="CG250" s="131">
        <v>0.94663593134397161</v>
      </c>
      <c r="CH250" s="131">
        <v>0.94328051714500605</v>
      </c>
      <c r="CI250" s="131">
        <v>0.94109938349924793</v>
      </c>
      <c r="CJ250" s="131">
        <v>0.94426059271268226</v>
      </c>
      <c r="CK250" s="131">
        <v>0.94046491229977403</v>
      </c>
      <c r="CL250" s="131">
        <v>0.94060340765389094</v>
      </c>
      <c r="CM250" s="131">
        <v>0.94471488037087048</v>
      </c>
      <c r="CN250" s="131">
        <v>0.9425944496012898</v>
      </c>
      <c r="CO250" s="131">
        <v>0.94399617579555761</v>
      </c>
      <c r="CP250" s="131">
        <v>0.95143151481403665</v>
      </c>
      <c r="CQ250" s="131">
        <v>0.95292599080842488</v>
      </c>
      <c r="CR250" s="131">
        <v>0.9572328323359387</v>
      </c>
      <c r="CS250" s="131">
        <v>0.96179700689499914</v>
      </c>
      <c r="CT250" s="131">
        <v>0.9514704423378465</v>
      </c>
      <c r="CU250" s="131">
        <v>0.95184821646853657</v>
      </c>
      <c r="CV250" s="131">
        <v>0.95094110690850298</v>
      </c>
      <c r="CW250" s="131">
        <v>0.95002914395180305</v>
      </c>
      <c r="CX250" s="131">
        <v>0.95100253186280503</v>
      </c>
      <c r="CY250" s="131">
        <v>0.95484249808695931</v>
      </c>
      <c r="CZ250" s="131">
        <v>0.95681281914804284</v>
      </c>
      <c r="DA250" s="131">
        <v>0.95848779599504452</v>
      </c>
      <c r="DB250" s="131">
        <v>0.95914700015496246</v>
      </c>
      <c r="DC250" s="131">
        <v>0.95958867250719626</v>
      </c>
      <c r="DD250" s="131">
        <v>0.95940654433648909</v>
      </c>
      <c r="DE250" s="131">
        <v>0.95624594773192662</v>
      </c>
      <c r="DF250" s="131">
        <v>0.95016055247028131</v>
      </c>
      <c r="DG250" s="131">
        <v>0.94856626845897718</v>
      </c>
      <c r="DH250" s="131">
        <v>0.94449229895310882</v>
      </c>
      <c r="DI250" s="131">
        <v>0.93766588659109462</v>
      </c>
      <c r="DJ250" s="131">
        <v>0.93376313678188039</v>
      </c>
      <c r="DK250" s="131">
        <v>0.93312703581042711</v>
      </c>
      <c r="DL250" s="131">
        <v>0.93481133898238189</v>
      </c>
      <c r="DM250" s="131">
        <v>0.93652971682833586</v>
      </c>
      <c r="DN250" s="131">
        <v>0.93799620460839483</v>
      </c>
      <c r="DO250" s="131">
        <v>0.9424628225390147</v>
      </c>
      <c r="DP250" s="131">
        <v>0.94347274995839214</v>
      </c>
      <c r="DQ250" s="131">
        <v>0.95261265220769031</v>
      </c>
      <c r="DR250" s="131">
        <v>0.94677747288638903</v>
      </c>
      <c r="DS250" s="131">
        <v>0.94582369739216854</v>
      </c>
      <c r="DT250" s="131">
        <v>0.94824713867765653</v>
      </c>
      <c r="DU250" s="131">
        <v>0.94742527368778928</v>
      </c>
      <c r="DV250" s="131">
        <v>0.94650725885860998</v>
      </c>
      <c r="DW250" s="131">
        <v>0.9472329703139527</v>
      </c>
      <c r="DX250" s="131">
        <v>0.94635096974544008</v>
      </c>
      <c r="DY250" s="131">
        <v>0.94742085170194512</v>
      </c>
      <c r="DZ250" s="131">
        <v>0.9506584371998823</v>
      </c>
      <c r="EA250" s="131">
        <v>0.95139662614833254</v>
      </c>
      <c r="EB250" s="131">
        <v>0.95361163270918836</v>
      </c>
      <c r="EC250" s="131">
        <v>0.95962039903767826</v>
      </c>
      <c r="ED250" s="131">
        <v>0.95368039173434016</v>
      </c>
      <c r="EE250" s="131">
        <v>0.95414297608684817</v>
      </c>
      <c r="EF250" s="131">
        <v>0.95431751345496074</v>
      </c>
      <c r="EG250" s="131">
        <v>0.95127102401573971</v>
      </c>
      <c r="EH250" s="131">
        <v>0.94840280594604887</v>
      </c>
      <c r="EI250" s="131">
        <v>0.95099732753318345</v>
      </c>
      <c r="EJ250" s="131">
        <v>0.94869521350192798</v>
      </c>
      <c r="EK250" s="131">
        <v>0.94852620528691789</v>
      </c>
      <c r="EL250" s="131">
        <v>0.95092259261887024</v>
      </c>
      <c r="EM250" s="131">
        <v>0.95005882154781696</v>
      </c>
      <c r="EN250" s="131">
        <v>0.95013014295102038</v>
      </c>
      <c r="EO250" s="131">
        <v>0.95694966852361674</v>
      </c>
      <c r="EP250" s="131">
        <v>0.94981239380790872</v>
      </c>
      <c r="EQ250" s="131">
        <v>0.94717052033403015</v>
      </c>
      <c r="ER250" s="131">
        <v>0.94704584984400031</v>
      </c>
      <c r="ES250" s="131">
        <v>0.94552610790452218</v>
      </c>
      <c r="ET250" s="131">
        <v>0.94419373978947141</v>
      </c>
      <c r="EU250" s="131">
        <v>0.94388090384484735</v>
      </c>
      <c r="EV250" s="131">
        <v>0.93673584611161664</v>
      </c>
      <c r="EW250" s="131">
        <v>0.93946031859999346</v>
      </c>
      <c r="EX250" s="131">
        <v>0.93851245634431313</v>
      </c>
      <c r="EY250" s="131">
        <v>0.93969976274192302</v>
      </c>
      <c r="EZ250" s="131">
        <v>0.94513471392965187</v>
      </c>
      <c r="FA250" s="131">
        <v>0.95680375884835689</v>
      </c>
      <c r="FB250" s="131">
        <v>0.9546220042623772</v>
      </c>
      <c r="FC250" s="131">
        <v>0.95190714511731633</v>
      </c>
      <c r="FD250" s="131">
        <v>0.9471750770746834</v>
      </c>
      <c r="FE250" s="131">
        <v>0.9465070170473967</v>
      </c>
      <c r="FF250" s="131">
        <v>0.94714849582062222</v>
      </c>
      <c r="FG250" s="131">
        <v>0.94706024216611207</v>
      </c>
      <c r="FH250" s="131">
        <v>0.94601423623217451</v>
      </c>
      <c r="FI250" s="131">
        <v>0.94631143528797301</v>
      </c>
      <c r="FJ250" s="131">
        <v>0.95076945432678883</v>
      </c>
      <c r="FK250" s="131">
        <v>0.95232090343708686</v>
      </c>
      <c r="FL250" s="131">
        <v>0.95552187594823812</v>
      </c>
      <c r="FM250" s="131">
        <v>0.95886050976783288</v>
      </c>
      <c r="FN250" s="131">
        <v>0.95493647889462152</v>
      </c>
      <c r="FO250" s="131">
        <v>0.9537068477800944</v>
      </c>
      <c r="FP250" s="131">
        <v>0.95268716498957984</v>
      </c>
      <c r="FQ250" s="131">
        <v>0.94852927296658629</v>
      </c>
      <c r="FR250" s="131">
        <v>0.94924158221918453</v>
      </c>
      <c r="FS250" s="131">
        <v>0.94996128609982566</v>
      </c>
      <c r="FT250" s="131">
        <v>0.95118970480878595</v>
      </c>
      <c r="FU250" s="131">
        <v>0.95221208742695473</v>
      </c>
      <c r="FV250" s="131">
        <v>0.95466087708545266</v>
      </c>
      <c r="FW250" s="131">
        <v>0.95560676110842901</v>
      </c>
      <c r="FX250" s="131">
        <v>0.95499238528239927</v>
      </c>
      <c r="FY250" s="131">
        <v>0.95823555764509438</v>
      </c>
      <c r="FZ250" s="131">
        <v>0.95409594652931573</v>
      </c>
      <c r="GA250" s="131">
        <v>0.94978684705877625</v>
      </c>
      <c r="GB250" s="131">
        <v>0.94890699850859528</v>
      </c>
      <c r="GC250" s="131">
        <v>0.94863950338341363</v>
      </c>
      <c r="GD250" s="131">
        <v>0.94488661690245501</v>
      </c>
      <c r="GE250" s="131">
        <v>0.94380599941785848</v>
      </c>
      <c r="GF250" s="131">
        <v>0.94259404645456035</v>
      </c>
      <c r="GG250" s="131">
        <v>0.9415348656166429</v>
      </c>
      <c r="GH250" s="131">
        <v>0.94703939438395379</v>
      </c>
      <c r="GI250" s="131">
        <v>0.94879340349222985</v>
      </c>
      <c r="GJ250" s="131">
        <v>0.94580220138591486</v>
      </c>
      <c r="GK250" s="131">
        <v>0.94865349135062815</v>
      </c>
      <c r="GL250" s="131">
        <v>0.94086169450327928</v>
      </c>
      <c r="GM250" s="131">
        <v>0.9383259882717202</v>
      </c>
      <c r="GN250" s="131">
        <v>0.94811199736078433</v>
      </c>
      <c r="GO250" s="131">
        <v>0.94246202922294176</v>
      </c>
      <c r="GP250" s="131">
        <v>0.93542751029834681</v>
      </c>
      <c r="GQ250" s="131">
        <v>0.93532665223185396</v>
      </c>
      <c r="GR250" s="131">
        <v>0.93167765681420422</v>
      </c>
      <c r="GS250" s="131">
        <v>0.93016385124765555</v>
      </c>
      <c r="GT250" s="131">
        <v>0.93559424758950072</v>
      </c>
      <c r="GU250" s="131">
        <v>0.93585080083080341</v>
      </c>
      <c r="GV250" s="131">
        <v>0.93937818499493975</v>
      </c>
      <c r="GW250" s="131">
        <v>0.9426636351551525</v>
      </c>
      <c r="GX250" s="131">
        <v>0.94181480214661994</v>
      </c>
      <c r="GY250" s="133">
        <f>+GY83/GY85</f>
        <v>0.94284226661376391</v>
      </c>
      <c r="GZ250" s="133">
        <f>+GZ83/GZ85</f>
        <v>0.94290664178787997</v>
      </c>
      <c r="HA250" s="131">
        <v>0.93691474889429793</v>
      </c>
      <c r="HB250" s="131">
        <v>0.92999398787037157</v>
      </c>
      <c r="HC250" s="131">
        <v>0.93140406425422828</v>
      </c>
      <c r="HD250" s="131">
        <v>0.92894242209298206</v>
      </c>
      <c r="HE250" s="131">
        <v>0.93254263820191907</v>
      </c>
      <c r="HF250" s="131">
        <v>0.93746550878597645</v>
      </c>
      <c r="HG250" s="131">
        <v>0.9402738425231395</v>
      </c>
      <c r="HH250" s="131">
        <v>0.94154040683943263</v>
      </c>
      <c r="HI250" s="131">
        <v>0.94798910266268843</v>
      </c>
      <c r="HJ250" s="131">
        <v>0.94058518647349287</v>
      </c>
      <c r="HK250" s="131">
        <v>0.94216431392982269</v>
      </c>
      <c r="HL250" s="131">
        <v>0.94473279532336707</v>
      </c>
      <c r="HM250" s="131">
        <v>0.94426248986824535</v>
      </c>
      <c r="HN250" s="131">
        <v>0.94342505490075812</v>
      </c>
      <c r="HO250" s="131">
        <v>0.94225968282477768</v>
      </c>
      <c r="HP250" s="131">
        <v>0.93998078949949415</v>
      </c>
      <c r="HQ250" s="131">
        <v>0.94286247349182395</v>
      </c>
      <c r="HR250" s="131">
        <v>0.94517610018046438</v>
      </c>
      <c r="HS250" s="131">
        <v>0.94442345461928146</v>
      </c>
      <c r="HT250" s="131">
        <v>0.94470266281464799</v>
      </c>
      <c r="HU250" s="131">
        <v>0.95291756200911304</v>
      </c>
      <c r="HV250" s="131">
        <v>0.94788130953664151</v>
      </c>
      <c r="HW250" s="131">
        <v>0.94137319040779355</v>
      </c>
      <c r="HX250" s="131">
        <v>0.94182360897787487</v>
      </c>
      <c r="HY250" s="131">
        <v>0.93865394857075157</v>
      </c>
      <c r="HZ250" s="131">
        <v>0.94109186371183218</v>
      </c>
      <c r="IA250" s="131">
        <v>0.93775022670969277</v>
      </c>
      <c r="IB250" s="131">
        <v>0.93609742523197559</v>
      </c>
      <c r="IC250" s="131">
        <v>0.93991696554120552</v>
      </c>
      <c r="ID250" s="131">
        <v>0.93782787868256756</v>
      </c>
      <c r="IE250" s="131">
        <v>0.93680646888974584</v>
      </c>
      <c r="IF250" s="131">
        <v>0.94040571315998167</v>
      </c>
      <c r="IG250" s="131">
        <v>0.94937555145803021</v>
      </c>
      <c r="IH250" s="131">
        <v>0.94382694037045556</v>
      </c>
      <c r="II250" s="131">
        <v>0.93647984102943949</v>
      </c>
      <c r="IJ250" s="131">
        <v>0.92731674186340141</v>
      </c>
      <c r="IK250" s="131">
        <v>0.93064250024238249</v>
      </c>
      <c r="IL250" s="131">
        <v>0.93463997627741568</v>
      </c>
      <c r="IM250" s="131">
        <v>0.93962394569350194</v>
      </c>
      <c r="IN250" s="131">
        <v>0.9473949729321236</v>
      </c>
      <c r="IO250" s="131">
        <v>0.94279678256085131</v>
      </c>
      <c r="IP250" s="131">
        <v>0.94766339029327906</v>
      </c>
      <c r="IQ250" s="131">
        <v>0.94723344678531685</v>
      </c>
      <c r="IR250" s="131">
        <v>0.95084586670422566</v>
      </c>
      <c r="IS250" s="131">
        <v>0.95985703151155544</v>
      </c>
      <c r="IT250" s="131">
        <v>0.9533415122440424</v>
      </c>
      <c r="IU250" s="131">
        <v>0.94911559284207681</v>
      </c>
      <c r="IV250" s="131">
        <v>0.95022310970506363</v>
      </c>
      <c r="IW250" s="131">
        <v>0.94941324335984723</v>
      </c>
      <c r="IX250" s="131">
        <v>0.94722450808489866</v>
      </c>
      <c r="IY250" s="131">
        <v>0.94722450808489866</v>
      </c>
      <c r="IZ250" s="131">
        <v>0.94556731151210771</v>
      </c>
      <c r="JA250" s="131">
        <v>0.94830000000000003</v>
      </c>
      <c r="JB250" s="131">
        <v>0.95012903492133105</v>
      </c>
      <c r="JC250" s="131">
        <v>0.95310802785561755</v>
      </c>
      <c r="JD250" s="131">
        <v>0.95211254961584324</v>
      </c>
      <c r="JE250" s="131">
        <v>0.95585612506124362</v>
      </c>
      <c r="JF250" s="131">
        <v>0.94505606587149449</v>
      </c>
    </row>
    <row r="251" spans="1:266" s="131" customFormat="1" ht="12.9" customHeight="1" x14ac:dyDescent="0.2">
      <c r="A251" s="124" t="s">
        <v>320</v>
      </c>
      <c r="B251" s="132"/>
      <c r="C251" s="132"/>
      <c r="D251" s="132"/>
      <c r="H251" s="132"/>
      <c r="I251" s="132"/>
      <c r="J251" s="132"/>
      <c r="K251" s="132"/>
      <c r="N251" s="132"/>
      <c r="O251" s="132"/>
      <c r="P251" s="132"/>
      <c r="T251" s="132"/>
      <c r="U251" s="132"/>
      <c r="V251" s="132"/>
      <c r="W251" s="132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131">
        <v>0.1638</v>
      </c>
      <c r="AM251" s="131">
        <v>0.16470000000000001</v>
      </c>
      <c r="AN251" s="131">
        <v>0.16600000000000001</v>
      </c>
      <c r="AO251" s="131">
        <v>0.16889999999999999</v>
      </c>
      <c r="AP251" s="131">
        <v>0.1552</v>
      </c>
      <c r="AQ251" s="131">
        <v>0.15110000000000001</v>
      </c>
      <c r="AR251" s="131">
        <v>0.14675249961793849</v>
      </c>
      <c r="AS251" s="131">
        <v>0.14407362564909129</v>
      </c>
      <c r="AT251" s="131">
        <v>0.12318892415045569</v>
      </c>
      <c r="AU251" s="131">
        <v>0.1191739780651431</v>
      </c>
      <c r="AV251" s="131">
        <v>0.1201076833230708</v>
      </c>
      <c r="AW251" s="131">
        <v>0.1035876646125049</v>
      </c>
      <c r="AX251" s="131">
        <v>0.1281377309865252</v>
      </c>
      <c r="AY251" s="131">
        <v>0.12900606977261339</v>
      </c>
      <c r="AZ251" s="131">
        <v>0.12774074651123529</v>
      </c>
      <c r="BA251" s="131">
        <v>0.12515935868892389</v>
      </c>
      <c r="BB251" s="131">
        <v>0.1169173242831955</v>
      </c>
      <c r="BC251" s="131">
        <v>0.1068720980461989</v>
      </c>
      <c r="BD251" s="131">
        <v>0.1110047007314432</v>
      </c>
      <c r="BE251" s="131">
        <v>0.10639543666590739</v>
      </c>
      <c r="BF251" s="131">
        <v>9.8394695795352635E-2</v>
      </c>
      <c r="BG251" s="131">
        <v>9.3012064651884316E-2</v>
      </c>
      <c r="BH251" s="131">
        <v>8.607629517258325E-2</v>
      </c>
      <c r="BI251" s="131">
        <v>7.0099999999999996E-2</v>
      </c>
      <c r="BJ251" s="131">
        <v>7.5162413138837508E-2</v>
      </c>
      <c r="BK251" s="131">
        <v>7.6403989564841637E-2</v>
      </c>
      <c r="BL251" s="131">
        <v>7.645302192270996E-2</v>
      </c>
      <c r="BM251" s="131">
        <v>8.0887091925140014E-2</v>
      </c>
      <c r="BN251" s="131">
        <v>8.1886419263464696E-2</v>
      </c>
      <c r="BO251" s="131">
        <v>7.6997849614155484E-2</v>
      </c>
      <c r="BP251" s="131">
        <v>7.8139750118668388E-2</v>
      </c>
      <c r="BQ251" s="131">
        <v>7.6327193492831277E-2</v>
      </c>
      <c r="BR251" s="131">
        <v>6.3937979446091753E-2</v>
      </c>
      <c r="BS251" s="131">
        <v>6.0841659924256157E-2</v>
      </c>
      <c r="BT251" s="131">
        <v>5.5819824761168133E-2</v>
      </c>
      <c r="BU251" s="131">
        <v>5.0475116042058843E-2</v>
      </c>
      <c r="BV251" s="131">
        <v>5.344105815680051E-2</v>
      </c>
      <c r="BW251" s="131">
        <v>5.435469142576245E-2</v>
      </c>
      <c r="BX251" s="131">
        <v>5.3711754930644257E-2</v>
      </c>
      <c r="BY251" s="131">
        <v>5.9423741654789398E-2</v>
      </c>
      <c r="BZ251" s="131">
        <v>6.3861627836360818E-2</v>
      </c>
      <c r="CA251" s="131">
        <v>6.3526296723611625E-2</v>
      </c>
      <c r="CB251" s="131">
        <v>7.0040826179486662E-2</v>
      </c>
      <c r="CC251" s="131">
        <v>6.3973993004819499E-2</v>
      </c>
      <c r="CD251" s="131">
        <v>6.2977860785380133E-2</v>
      </c>
      <c r="CE251" s="131">
        <v>6.2442381070570097E-2</v>
      </c>
      <c r="CF251" s="131">
        <v>5.9344105172441722E-2</v>
      </c>
      <c r="CG251" s="131">
        <v>5.3364068656028461E-2</v>
      </c>
      <c r="CH251" s="131">
        <v>5.6719482854994063E-2</v>
      </c>
      <c r="CI251" s="131">
        <v>5.890061650075213E-2</v>
      </c>
      <c r="CJ251" s="131">
        <v>5.5739407287317563E-2</v>
      </c>
      <c r="CK251" s="131">
        <v>5.9535087700226162E-2</v>
      </c>
      <c r="CL251" s="131">
        <v>5.9396592346109257E-2</v>
      </c>
      <c r="CM251" s="131">
        <v>5.5285119629129582E-2</v>
      </c>
      <c r="CN251" s="131">
        <v>5.7405550398710363E-2</v>
      </c>
      <c r="CO251" s="131">
        <v>5.6003824204442353E-2</v>
      </c>
      <c r="CP251" s="131">
        <v>4.8568485185963163E-2</v>
      </c>
      <c r="CQ251" s="131">
        <v>4.7074009191575061E-2</v>
      </c>
      <c r="CR251" s="131">
        <v>4.2767167664061252E-2</v>
      </c>
      <c r="CS251" s="131">
        <v>3.8202993105000652E-2</v>
      </c>
      <c r="CT251" s="131">
        <v>4.8529557662153583E-2</v>
      </c>
      <c r="CU251" s="131">
        <v>4.8151783531463412E-2</v>
      </c>
      <c r="CV251" s="131">
        <v>4.9058893091497233E-2</v>
      </c>
      <c r="CW251" s="131">
        <v>4.9970856048196947E-2</v>
      </c>
      <c r="CX251" s="131">
        <v>4.8997468137194973E-2</v>
      </c>
      <c r="CY251" s="131">
        <v>4.5157501913040528E-2</v>
      </c>
      <c r="CZ251" s="131">
        <v>4.3187180851956927E-2</v>
      </c>
      <c r="DA251" s="131">
        <v>4.1512204004955533E-2</v>
      </c>
      <c r="DB251" s="131">
        <v>4.0852999845037243E-2</v>
      </c>
      <c r="DC251" s="131">
        <v>4.0411327492803982E-2</v>
      </c>
      <c r="DD251" s="131">
        <v>4.0593455663510719E-2</v>
      </c>
      <c r="DE251" s="131">
        <v>4.3754052268073343E-2</v>
      </c>
      <c r="DF251" s="131">
        <v>4.9839447529718472E-2</v>
      </c>
      <c r="DG251" s="131">
        <v>5.1433731541022792E-2</v>
      </c>
      <c r="DH251" s="131">
        <v>5.5507701046891712E-2</v>
      </c>
      <c r="DI251" s="131">
        <v>6.2334113408905233E-2</v>
      </c>
      <c r="DJ251" s="131">
        <v>6.6236863218119696E-2</v>
      </c>
      <c r="DK251" s="131">
        <v>6.6872964189572712E-2</v>
      </c>
      <c r="DL251" s="131">
        <v>6.518866101761818E-2</v>
      </c>
      <c r="DM251" s="131">
        <v>6.3470283171663811E-2</v>
      </c>
      <c r="DN251" s="131">
        <v>6.2003795391605193E-2</v>
      </c>
      <c r="DO251" s="131">
        <v>5.753717746098512E-2</v>
      </c>
      <c r="DP251" s="131">
        <v>5.6527250041607732E-2</v>
      </c>
      <c r="DQ251" s="131">
        <v>4.7387347792309527E-2</v>
      </c>
      <c r="DR251" s="131">
        <v>5.3222527113610973E-2</v>
      </c>
      <c r="DS251" s="131">
        <v>5.4176302607831649E-2</v>
      </c>
      <c r="DT251" s="131">
        <v>5.175286132234326E-2</v>
      </c>
      <c r="DU251" s="131">
        <v>5.2574726312210718E-2</v>
      </c>
      <c r="DV251" s="131">
        <v>5.3492741141390333E-2</v>
      </c>
      <c r="DW251" s="131">
        <v>5.2767029686047177E-2</v>
      </c>
      <c r="DX251" s="131">
        <v>5.3649030254559797E-2</v>
      </c>
      <c r="DY251" s="131">
        <v>5.2579148298054983E-2</v>
      </c>
      <c r="DZ251" s="131">
        <v>4.9341562800117797E-2</v>
      </c>
      <c r="EA251" s="131">
        <v>4.8603373851667499E-2</v>
      </c>
      <c r="EB251" s="131">
        <v>4.6388367290811548E-2</v>
      </c>
      <c r="EC251" s="131">
        <v>4.0379600962321668E-2</v>
      </c>
      <c r="ED251" s="131">
        <v>4.6319608265660027E-2</v>
      </c>
      <c r="EE251" s="131">
        <v>4.5857023913151843E-2</v>
      </c>
      <c r="EF251" s="131">
        <v>4.568248654503939E-2</v>
      </c>
      <c r="EG251" s="131">
        <v>4.8728975984260063E-2</v>
      </c>
      <c r="EH251" s="131">
        <v>5.159719405395103E-2</v>
      </c>
      <c r="EI251" s="131">
        <v>4.9002672466816638E-2</v>
      </c>
      <c r="EJ251" s="131">
        <v>5.1304786498071978E-2</v>
      </c>
      <c r="EK251" s="131">
        <v>5.1473794713082083E-2</v>
      </c>
      <c r="EL251" s="131">
        <v>4.9077407381129617E-2</v>
      </c>
      <c r="EM251" s="131">
        <v>4.9941178452182919E-2</v>
      </c>
      <c r="EN251" s="131">
        <v>4.9869857048979657E-2</v>
      </c>
      <c r="EO251" s="131">
        <v>4.3050331476383208E-2</v>
      </c>
      <c r="EP251" s="131">
        <v>5.0187606192091311E-2</v>
      </c>
      <c r="EQ251" s="131">
        <v>5.2829479665969958E-2</v>
      </c>
      <c r="ER251" s="131">
        <v>5.2954150155999753E-2</v>
      </c>
      <c r="ES251" s="131">
        <v>5.4473892095477539E-2</v>
      </c>
      <c r="ET251" s="131">
        <v>5.5806260210528549E-2</v>
      </c>
      <c r="EU251" s="131">
        <v>5.6119096155152662E-2</v>
      </c>
      <c r="EV251" s="131">
        <v>6.3264153888383426E-2</v>
      </c>
      <c r="EW251" s="131">
        <v>6.0539681400006477E-2</v>
      </c>
      <c r="EX251" s="131">
        <v>6.148754365568683E-2</v>
      </c>
      <c r="EY251" s="131">
        <v>6.0300237258077073E-2</v>
      </c>
      <c r="EZ251" s="131">
        <v>5.4865286070348261E-2</v>
      </c>
      <c r="FA251" s="131">
        <v>4.3196241151643167E-2</v>
      </c>
      <c r="FB251" s="131">
        <v>4.5377995737622731E-2</v>
      </c>
      <c r="FC251" s="131">
        <v>4.8092854882683667E-2</v>
      </c>
      <c r="FD251" s="131">
        <v>5.2824922925316702E-2</v>
      </c>
      <c r="FE251" s="131">
        <v>5.3492982952603102E-2</v>
      </c>
      <c r="FF251" s="131">
        <v>5.2851504179377833E-2</v>
      </c>
      <c r="FG251" s="131">
        <v>5.2939757833887997E-2</v>
      </c>
      <c r="FH251" s="131">
        <v>5.3985763767825469E-2</v>
      </c>
      <c r="FI251" s="131">
        <v>5.3688564712027008E-2</v>
      </c>
      <c r="FJ251" s="131">
        <v>4.9230545673211099E-2</v>
      </c>
      <c r="FK251" s="131">
        <v>4.7679096562913088E-2</v>
      </c>
      <c r="FL251" s="131">
        <v>4.4478124051761887E-2</v>
      </c>
      <c r="FM251" s="131">
        <v>4.1139490232167147E-2</v>
      </c>
      <c r="FN251" s="131">
        <v>4.5063521105378673E-2</v>
      </c>
      <c r="FO251" s="131">
        <v>4.6293152219905452E-2</v>
      </c>
      <c r="FP251" s="131">
        <v>4.7312835010420162E-2</v>
      </c>
      <c r="FQ251" s="131">
        <v>5.147072703341387E-2</v>
      </c>
      <c r="FR251" s="131">
        <v>5.0758417780815329E-2</v>
      </c>
      <c r="FS251" s="131">
        <v>5.0038713900174191E-2</v>
      </c>
      <c r="FT251" s="131">
        <v>4.881029519121409E-2</v>
      </c>
      <c r="FU251" s="131">
        <v>4.7787912573045481E-2</v>
      </c>
      <c r="FV251" s="131">
        <v>5.0753946658691977E-2</v>
      </c>
      <c r="FW251" s="131">
        <v>5.068416714774613E-2</v>
      </c>
      <c r="FX251" s="131">
        <v>5.0806016689446377E-2</v>
      </c>
      <c r="FY251" s="131">
        <v>4.7775663198358312E-2</v>
      </c>
      <c r="FZ251" s="131">
        <v>4.5904053470684353E-2</v>
      </c>
      <c r="GA251" s="131">
        <v>5.2690861186371639E-2</v>
      </c>
      <c r="GB251" s="131">
        <v>5.1093001491404798E-2</v>
      </c>
      <c r="GC251" s="131">
        <v>5.1360496616586267E-2</v>
      </c>
      <c r="GD251" s="131">
        <v>5.5113383097545092E-2</v>
      </c>
      <c r="GE251" s="131">
        <v>5.6194000582141378E-2</v>
      </c>
      <c r="GF251" s="131">
        <v>5.7405953545439668E-2</v>
      </c>
      <c r="GG251" s="131">
        <v>5.8465134383357167E-2</v>
      </c>
      <c r="GH251" s="131">
        <v>5.2960605616046229E-2</v>
      </c>
      <c r="GI251" s="131">
        <v>5.120659650777E-2</v>
      </c>
      <c r="GJ251" s="131">
        <v>6.052547891146192E-2</v>
      </c>
      <c r="GK251" s="131">
        <v>5.4597706998490682E-2</v>
      </c>
      <c r="GL251" s="131">
        <v>5.9138305496720667E-2</v>
      </c>
      <c r="GM251" s="131">
        <v>6.1674011728279993E-2</v>
      </c>
      <c r="GN251" s="131">
        <v>5.188800263921553E-2</v>
      </c>
      <c r="GO251" s="131">
        <v>5.7537970777058037E-2</v>
      </c>
      <c r="GP251" s="131">
        <v>6.4572489701653094E-2</v>
      </c>
      <c r="GQ251" s="131">
        <v>6.4673347768146039E-2</v>
      </c>
      <c r="GR251" s="131">
        <v>6.8322343185795761E-2</v>
      </c>
      <c r="GS251" s="131">
        <v>6.9836148752344368E-2</v>
      </c>
      <c r="GT251" s="131">
        <v>6.4405752410499117E-2</v>
      </c>
      <c r="GU251" s="131">
        <v>6.414919916919648E-2</v>
      </c>
      <c r="GV251" s="131">
        <v>6.0621815005060538E-2</v>
      </c>
      <c r="GW251" s="131">
        <v>5.7336364844847713E-2</v>
      </c>
      <c r="GX251" s="131">
        <v>5.8185197853380187E-2</v>
      </c>
      <c r="GY251" s="133">
        <f>+GY84/GY85</f>
        <v>5.7157733386236073E-2</v>
      </c>
      <c r="GZ251" s="133">
        <f>+GZ84/GZ85</f>
        <v>5.7093358212119978E-2</v>
      </c>
      <c r="HA251" s="131">
        <v>6.3085251105701817E-2</v>
      </c>
      <c r="HB251" s="131">
        <v>7.0006012129628384E-2</v>
      </c>
      <c r="HC251" s="131">
        <v>6.8595935745771608E-2</v>
      </c>
      <c r="HD251" s="131">
        <v>7.105757790701786E-2</v>
      </c>
      <c r="HE251" s="131">
        <v>6.7457361798080873E-2</v>
      </c>
      <c r="HF251" s="131">
        <v>6.2534491214023477E-2</v>
      </c>
      <c r="HG251" s="131">
        <v>5.9726157476860407E-2</v>
      </c>
      <c r="HH251" s="131">
        <v>5.8459593160567327E-2</v>
      </c>
      <c r="HI251" s="131">
        <v>5.2010897337311651E-2</v>
      </c>
      <c r="HJ251" s="131">
        <v>5.9414813526507022E-2</v>
      </c>
      <c r="HK251" s="131">
        <v>5.7835686070177361E-2</v>
      </c>
      <c r="HL251" s="131">
        <v>5.5267204676632938E-2</v>
      </c>
      <c r="HM251" s="131">
        <v>5.5737510131754743E-2</v>
      </c>
      <c r="HN251" s="131">
        <v>5.6574945099242033E-2</v>
      </c>
      <c r="HO251" s="131">
        <v>5.7740317175222482E-2</v>
      </c>
      <c r="HP251" s="131">
        <v>6.0019210500505973E-2</v>
      </c>
      <c r="HQ251" s="131">
        <v>5.7137526508176287E-2</v>
      </c>
      <c r="HR251" s="131">
        <v>5.482389981953549E-2</v>
      </c>
      <c r="HS251" s="131">
        <v>5.5576545380718642E-2</v>
      </c>
      <c r="HT251" s="131">
        <v>5.529733718535184E-2</v>
      </c>
      <c r="HU251" s="131">
        <v>4.7082437990886988E-2</v>
      </c>
      <c r="HV251" s="131">
        <v>5.2118690463358562E-2</v>
      </c>
      <c r="HW251" s="131">
        <v>5.8626809592206258E-2</v>
      </c>
      <c r="HX251" s="131">
        <v>5.8176391022125129E-2</v>
      </c>
      <c r="HY251" s="131">
        <v>6.1346051429248323E-2</v>
      </c>
      <c r="HZ251" s="131">
        <v>5.8908136288167781E-2</v>
      </c>
      <c r="IA251" s="131">
        <v>6.2249773290307238E-2</v>
      </c>
      <c r="IB251" s="131">
        <v>6.3902574768024564E-2</v>
      </c>
      <c r="IC251" s="131">
        <v>6.0083034458794503E-2</v>
      </c>
      <c r="ID251" s="131">
        <v>6.2172121317432313E-2</v>
      </c>
      <c r="IE251" s="131">
        <v>6.3193531110254192E-2</v>
      </c>
      <c r="IF251" s="131">
        <v>5.9594286840018433E-2</v>
      </c>
      <c r="IG251" s="131">
        <v>5.0624448541969722E-2</v>
      </c>
      <c r="IH251" s="131">
        <v>5.6173059629544282E-2</v>
      </c>
      <c r="II251" s="131">
        <v>6.35201589705605E-2</v>
      </c>
      <c r="IJ251" s="131">
        <v>7.2683258136598441E-2</v>
      </c>
      <c r="IK251" s="131">
        <v>6.9357499757617597E-2</v>
      </c>
      <c r="IL251" s="131">
        <v>6.5000000000000002E-2</v>
      </c>
      <c r="IM251" s="131">
        <v>6.0376054306497992E-2</v>
      </c>
      <c r="IN251" s="131">
        <v>5.2605027067876578E-2</v>
      </c>
      <c r="IO251" s="131">
        <v>5.7203217439148552E-2</v>
      </c>
      <c r="IP251" s="131">
        <v>5.2336609706720792E-2</v>
      </c>
      <c r="IQ251" s="131">
        <v>5.2766553214683057E-2</v>
      </c>
      <c r="IR251" s="131">
        <v>4.9154133295774158E-2</v>
      </c>
      <c r="IS251" s="131">
        <v>4.0142968488444453E-2</v>
      </c>
      <c r="IT251" s="131">
        <v>4.6658487755957712E-2</v>
      </c>
      <c r="IU251" s="131">
        <v>5.0884407157923237E-2</v>
      </c>
      <c r="IV251" s="131">
        <v>4.9776890294936538E-2</v>
      </c>
      <c r="IW251" s="131">
        <v>5.0586756640152893E-2</v>
      </c>
      <c r="IX251" s="131">
        <v>5.2775491915101433E-2</v>
      </c>
      <c r="IY251" s="131">
        <v>5.2775491915101433E-2</v>
      </c>
      <c r="IZ251" s="131">
        <v>5.4432688487892407E-2</v>
      </c>
      <c r="JA251" s="131">
        <v>5.1700000000000003E-2</v>
      </c>
      <c r="JB251" s="131">
        <v>4.9870965078668859E-2</v>
      </c>
      <c r="JC251" s="131">
        <v>4.6891972144382413E-2</v>
      </c>
      <c r="JD251" s="131">
        <v>4.7887450384156961E-2</v>
      </c>
      <c r="JE251" s="131">
        <v>4.4143874938756378E-2</v>
      </c>
      <c r="JF251" s="131">
        <v>5.4943934128505158E-2</v>
      </c>
    </row>
    <row r="252" spans="1:266" s="131" customFormat="1" ht="12.9" customHeight="1" x14ac:dyDescent="0.2">
      <c r="A252" s="124" t="s">
        <v>321</v>
      </c>
      <c r="B252" s="132"/>
      <c r="C252" s="132"/>
      <c r="D252" s="132"/>
      <c r="H252" s="132"/>
      <c r="I252" s="132"/>
      <c r="J252" s="132"/>
      <c r="K252" s="132"/>
      <c r="N252" s="132"/>
      <c r="O252" s="132"/>
      <c r="P252" s="132"/>
      <c r="T252" s="132"/>
      <c r="U252" s="132"/>
      <c r="V252" s="132"/>
      <c r="W252" s="132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131">
        <v>0.4168</v>
      </c>
      <c r="AM252" s="131">
        <v>0.39860000000000001</v>
      </c>
      <c r="AN252" s="131">
        <v>0.39839999999999998</v>
      </c>
      <c r="AO252" s="131">
        <v>0.3725</v>
      </c>
      <c r="AP252" s="131">
        <v>0.37880000000000003</v>
      </c>
      <c r="AQ252" s="131">
        <v>0.39539999999999997</v>
      </c>
      <c r="AR252" s="131">
        <v>0.39014118125279962</v>
      </c>
      <c r="AS252" s="131">
        <v>0.38807480654508308</v>
      </c>
      <c r="AT252" s="131">
        <v>0.41298601461225271</v>
      </c>
      <c r="AU252" s="131">
        <v>0.41234879280885439</v>
      </c>
      <c r="AV252" s="131">
        <v>0.42839134372316329</v>
      </c>
      <c r="AW252" s="131">
        <v>0.45789556581713931</v>
      </c>
      <c r="AX252" s="131">
        <v>0.43780425157799641</v>
      </c>
      <c r="AY252" s="131">
        <v>0.47465801995853701</v>
      </c>
      <c r="AZ252" s="131">
        <v>0.49236445179830801</v>
      </c>
      <c r="BA252" s="131">
        <v>0.48470554631287072</v>
      </c>
      <c r="BB252" s="131">
        <v>0.45250861856671221</v>
      </c>
      <c r="BC252" s="131">
        <v>0.47215151411730288</v>
      </c>
      <c r="BD252" s="131">
        <v>0.43180918214058911</v>
      </c>
      <c r="BE252" s="131">
        <v>0.4614740556934015</v>
      </c>
      <c r="BF252" s="131">
        <v>0.48171574272556922</v>
      </c>
      <c r="BG252" s="131">
        <v>0.48942468754606561</v>
      </c>
      <c r="BH252" s="131">
        <v>0.5110495408096285</v>
      </c>
      <c r="BI252" s="131">
        <v>0.57540000000000002</v>
      </c>
      <c r="BJ252" s="131">
        <v>0.55775405037661718</v>
      </c>
      <c r="BK252" s="131">
        <v>0.59904442089701526</v>
      </c>
      <c r="BL252" s="131">
        <v>0.56668124041885914</v>
      </c>
      <c r="BM252" s="131">
        <v>0.53799399299547446</v>
      </c>
      <c r="BN252" s="131">
        <v>0.54502406196008613</v>
      </c>
      <c r="BO252" s="131">
        <v>0.56582298596197966</v>
      </c>
      <c r="BP252" s="131">
        <v>0.5766456511091157</v>
      </c>
      <c r="BQ252" s="131">
        <v>0.58180463272832394</v>
      </c>
      <c r="BR252" s="131">
        <v>0.57641743468761031</v>
      </c>
      <c r="BS252" s="131">
        <v>0.56286855469376185</v>
      </c>
      <c r="BT252" s="131">
        <v>0.57541792182434526</v>
      </c>
      <c r="BU252" s="131">
        <v>0.64344121984170188</v>
      </c>
      <c r="BV252" s="131">
        <v>0.61896497846154308</v>
      </c>
      <c r="BW252" s="131">
        <v>0.59164196763397869</v>
      </c>
      <c r="BX252" s="131">
        <v>0.64876110946496068</v>
      </c>
      <c r="BY252" s="131">
        <v>0.63386343537012202</v>
      </c>
      <c r="BZ252" s="131">
        <v>0.63823825928183719</v>
      </c>
      <c r="CA252" s="131">
        <v>0.67134765282880016</v>
      </c>
      <c r="CB252" s="131">
        <v>0.63347760928505392</v>
      </c>
      <c r="CC252" s="131">
        <v>0.64397987053363659</v>
      </c>
      <c r="CD252" s="131">
        <v>0.6710726622849521</v>
      </c>
      <c r="CE252" s="131">
        <v>0.68986771469305597</v>
      </c>
      <c r="CF252" s="131">
        <v>0.72369209823558844</v>
      </c>
      <c r="CG252" s="131">
        <v>0.73081263989855527</v>
      </c>
      <c r="CH252" s="131">
        <v>0.76195691963421941</v>
      </c>
      <c r="CI252" s="131">
        <v>0.74629917448582517</v>
      </c>
      <c r="CJ252" s="131">
        <v>0.75263680590978932</v>
      </c>
      <c r="CK252" s="131">
        <v>0.73567721211868875</v>
      </c>
      <c r="CL252" s="131">
        <v>0.77078512714936998</v>
      </c>
      <c r="CM252" s="131">
        <v>0.81420202647922135</v>
      </c>
      <c r="CN252" s="131">
        <v>0.78029581744145082</v>
      </c>
      <c r="CO252" s="131">
        <v>0.77834500454184752</v>
      </c>
      <c r="CP252" s="131">
        <v>0.79698184584081344</v>
      </c>
      <c r="CQ252" s="131">
        <v>0.80909040992586423</v>
      </c>
      <c r="CR252" s="131">
        <v>0.8210344700659018</v>
      </c>
      <c r="CS252" s="131">
        <v>0.84755318066599727</v>
      </c>
      <c r="CT252" s="131">
        <v>0.73207635348758937</v>
      </c>
      <c r="CU252" s="131">
        <v>0.76205069906274514</v>
      </c>
      <c r="CV252" s="131">
        <v>0.78010661352892152</v>
      </c>
      <c r="CW252" s="131">
        <v>0.78470308797523558</v>
      </c>
      <c r="CX252" s="131">
        <v>0.80181404273952839</v>
      </c>
      <c r="CY252" s="131">
        <v>0.80423022185722548</v>
      </c>
      <c r="CZ252" s="131">
        <v>0.81033991358736812</v>
      </c>
      <c r="DA252" s="131">
        <v>0.82811062087177745</v>
      </c>
      <c r="DB252" s="131">
        <v>0.84438440994862196</v>
      </c>
      <c r="DC252" s="131">
        <v>0.87605806227444583</v>
      </c>
      <c r="DD252" s="131">
        <v>0.84965486061943463</v>
      </c>
      <c r="DE252" s="131">
        <v>0.82574059254124299</v>
      </c>
      <c r="DF252" s="131">
        <v>0.85557456852300395</v>
      </c>
      <c r="DG252" s="131">
        <v>0.82924681368259145</v>
      </c>
      <c r="DH252" s="131">
        <v>0.82245424730386618</v>
      </c>
      <c r="DI252" s="131">
        <v>0.80949982609870963</v>
      </c>
      <c r="DJ252" s="131">
        <v>0.83942231398571698</v>
      </c>
      <c r="DK252" s="131">
        <v>0.82850090268108523</v>
      </c>
      <c r="DL252" s="131">
        <v>0.87423886193302236</v>
      </c>
      <c r="DM252" s="131">
        <v>0.92217141099360045</v>
      </c>
      <c r="DN252" s="131">
        <v>0.94387058568004101</v>
      </c>
      <c r="DO252" s="131">
        <v>0.97310210748183901</v>
      </c>
      <c r="DP252" s="131">
        <v>0.99266805279428527</v>
      </c>
      <c r="DQ252" s="131">
        <v>1.104116130916055</v>
      </c>
      <c r="DR252" s="131">
        <v>1.0177413603174561</v>
      </c>
      <c r="DS252" s="131">
        <v>0.98442366755283972</v>
      </c>
      <c r="DT252" s="131">
        <v>1.035804868989149</v>
      </c>
      <c r="DU252" s="131">
        <v>1.047253941323564</v>
      </c>
      <c r="DV252" s="131">
        <v>1.0429252386849559</v>
      </c>
      <c r="DW252" s="131">
        <v>1.051478462881291</v>
      </c>
      <c r="DX252" s="131">
        <v>1.03031276288412</v>
      </c>
      <c r="DY252" s="131">
        <v>1.0511472756407749</v>
      </c>
      <c r="DZ252" s="131">
        <v>1.081400073647655</v>
      </c>
      <c r="EA252" s="131">
        <v>1.1139543943239369</v>
      </c>
      <c r="EB252" s="131">
        <v>1.0653582316141821</v>
      </c>
      <c r="EC252" s="131">
        <v>1.14870957519399</v>
      </c>
      <c r="ED252" s="131">
        <v>1.0681713886353179</v>
      </c>
      <c r="EE252" s="131">
        <v>1.0833762269349201</v>
      </c>
      <c r="EF252" s="131">
        <v>1.1314809675300861</v>
      </c>
      <c r="EG252" s="131">
        <v>1.0748352510647801</v>
      </c>
      <c r="EH252" s="131">
        <v>1.0509989042805941</v>
      </c>
      <c r="EI252" s="131">
        <v>1.0810315222628339</v>
      </c>
      <c r="EJ252" s="131">
        <v>1.0571089137223739</v>
      </c>
      <c r="EK252" s="131">
        <v>1.055078359482442</v>
      </c>
      <c r="EL252" s="131">
        <v>1.0807327060188781</v>
      </c>
      <c r="EM252" s="131">
        <v>1.0610886233189349</v>
      </c>
      <c r="EN252" s="131">
        <v>1.0484042175528221</v>
      </c>
      <c r="EO252" s="131">
        <v>1.129149775963737</v>
      </c>
      <c r="EP252" s="131">
        <v>1.039553763950146</v>
      </c>
      <c r="EQ252" s="131">
        <v>1.0057179267970471</v>
      </c>
      <c r="ER252" s="131">
        <v>1.027651252724469</v>
      </c>
      <c r="ES252" s="131">
        <v>1.025896548692768</v>
      </c>
      <c r="ET252" s="131">
        <v>1.0837035813590601</v>
      </c>
      <c r="EU252" s="131">
        <v>1.0677048833371869</v>
      </c>
      <c r="EV252" s="131">
        <v>0.94122323640975014</v>
      </c>
      <c r="EW252" s="131">
        <v>0.93363901458618048</v>
      </c>
      <c r="EX252" s="131">
        <v>0.88874666935039204</v>
      </c>
      <c r="EY252" s="131">
        <v>0.92618272386276257</v>
      </c>
      <c r="EZ252" s="131">
        <v>0.91790148690256945</v>
      </c>
      <c r="FA252" s="131">
        <v>1.0677558025291889</v>
      </c>
      <c r="FB252" s="131">
        <v>1.041795811079951</v>
      </c>
      <c r="FC252" s="131">
        <v>1.0141148447307879</v>
      </c>
      <c r="FD252" s="131">
        <v>0.97247982004562616</v>
      </c>
      <c r="FE252" s="131">
        <v>0.95419513641588383</v>
      </c>
      <c r="FF252" s="131">
        <v>1.0051217548683951</v>
      </c>
      <c r="FG252" s="131">
        <v>1.0042395413332721</v>
      </c>
      <c r="FH252" s="131">
        <v>1.010988774560718</v>
      </c>
      <c r="FI252" s="131">
        <v>1.024109610280006</v>
      </c>
      <c r="FJ252" s="131">
        <v>1.116747936859195</v>
      </c>
      <c r="FK252" s="131">
        <v>1.1275515602690711</v>
      </c>
      <c r="FL252" s="131">
        <v>1.15724312104094</v>
      </c>
      <c r="FM252" s="131">
        <v>1.199440645594541</v>
      </c>
      <c r="FN252" s="131">
        <v>1.1320026764253699</v>
      </c>
      <c r="FO252" s="131">
        <v>1.1373455362406011</v>
      </c>
      <c r="FP252" s="131">
        <v>1.114003459139314</v>
      </c>
      <c r="FQ252" s="131">
        <v>1.053625958771256</v>
      </c>
      <c r="FR252" s="131">
        <v>1.0710668596418771</v>
      </c>
      <c r="FS252" s="131">
        <v>1.0782900785535281</v>
      </c>
      <c r="FT252" s="131">
        <v>1.0581644389063429</v>
      </c>
      <c r="FU252" s="131">
        <v>1.062961429336714</v>
      </c>
      <c r="FV252" s="131">
        <v>1.068675442267734</v>
      </c>
      <c r="FW252" s="131">
        <v>1.091024985264865</v>
      </c>
      <c r="FX252" s="131">
        <v>1.0780255601054469</v>
      </c>
      <c r="FY252" s="131">
        <v>1.096155884896328</v>
      </c>
      <c r="FZ252" s="131">
        <v>1.051483393653238</v>
      </c>
      <c r="GA252" s="131">
        <v>0.99665294815474026</v>
      </c>
      <c r="GB252" s="131">
        <v>0.97884492232474696</v>
      </c>
      <c r="GC252" s="131">
        <v>0.99492618021461054</v>
      </c>
      <c r="GD252" s="131">
        <v>0.99889175795780505</v>
      </c>
      <c r="GE252" s="131">
        <v>1.0111558792888931</v>
      </c>
      <c r="GF252" s="131">
        <v>1.0111061434388</v>
      </c>
      <c r="GG252" s="131">
        <v>0.99345617953169407</v>
      </c>
      <c r="GH252" s="131">
        <v>1.0479117748824109</v>
      </c>
      <c r="GI252" s="131">
        <v>1.0649042751706499</v>
      </c>
      <c r="GJ252" s="131">
        <v>1.056226132024493</v>
      </c>
      <c r="GK252" s="131">
        <v>1.008721074251469</v>
      </c>
      <c r="GL252" s="131">
        <v>0.96271703524035357</v>
      </c>
      <c r="GM252" s="131">
        <v>0.98091306298028125</v>
      </c>
      <c r="GN252" s="131">
        <v>0.95752970043876917</v>
      </c>
      <c r="GO252" s="131">
        <v>0.96186992474045152</v>
      </c>
      <c r="GP252" s="131">
        <v>0.84893675599546303</v>
      </c>
      <c r="GQ252" s="131">
        <v>0.75003902701138314</v>
      </c>
      <c r="GR252" s="131">
        <v>0.75693344031314647</v>
      </c>
      <c r="GS252" s="131">
        <v>0.77401016206975337</v>
      </c>
      <c r="GT252" s="131">
        <v>0.85341932758535943</v>
      </c>
      <c r="GU252" s="131">
        <v>0.84344942736693562</v>
      </c>
      <c r="GV252" s="131">
        <v>0.83759156152145298</v>
      </c>
      <c r="GW252" s="131">
        <v>0.8587536701036963</v>
      </c>
      <c r="GX252" s="131">
        <v>0.77009502119454043</v>
      </c>
      <c r="GY252" s="133">
        <f>-GY38/GY84</f>
        <v>0.72073207336137812</v>
      </c>
      <c r="GZ252" s="133">
        <f>-GZ38/GZ84</f>
        <v>0.70891692652436611</v>
      </c>
      <c r="HA252" s="131">
        <v>0.69140378166186589</v>
      </c>
      <c r="HB252" s="131">
        <v>0.61355258940809787</v>
      </c>
      <c r="HC252" s="131">
        <v>0.58956101002583627</v>
      </c>
      <c r="HD252" s="131">
        <v>0.60547230946409669</v>
      </c>
      <c r="HE252" s="131">
        <v>0.64408493927944488</v>
      </c>
      <c r="HF252" s="131">
        <v>0.70574972882242204</v>
      </c>
      <c r="HG252" s="131">
        <v>0.73577831358260293</v>
      </c>
      <c r="HH252" s="131">
        <v>0.75232491415746805</v>
      </c>
      <c r="HI252" s="131">
        <v>0.79248717934536239</v>
      </c>
      <c r="HJ252" s="131">
        <v>0.74518970983778954</v>
      </c>
      <c r="HK252" s="131">
        <v>0.76185384681206469</v>
      </c>
      <c r="HL252" s="131">
        <v>0.77634904427038254</v>
      </c>
      <c r="HM252" s="131">
        <v>0.80042237712526199</v>
      </c>
      <c r="HN252" s="131">
        <v>0.81218142723260101</v>
      </c>
      <c r="HO252" s="131">
        <v>0.77774468815689302</v>
      </c>
      <c r="HP252" s="131">
        <v>0.76694315841831051</v>
      </c>
      <c r="HQ252" s="131">
        <v>0.808819561726422</v>
      </c>
      <c r="HR252" s="131">
        <v>0.82360934382197826</v>
      </c>
      <c r="HS252" s="131">
        <v>0.83569849647852201</v>
      </c>
      <c r="HT252" s="131">
        <v>0.82563995860251527</v>
      </c>
      <c r="HU252" s="131">
        <v>0.84941464005235534</v>
      </c>
      <c r="HV252" s="131">
        <v>0.79753321687014045</v>
      </c>
      <c r="HW252" s="131">
        <v>0.78816712248331011</v>
      </c>
      <c r="HX252" s="131">
        <v>0.80865477997089907</v>
      </c>
      <c r="HY252" s="131">
        <v>0.77781186983196149</v>
      </c>
      <c r="HZ252" s="131">
        <v>0.7676233319650988</v>
      </c>
      <c r="IA252" s="131">
        <v>0.72303715548388714</v>
      </c>
      <c r="IB252" s="131">
        <v>0.71468582298695549</v>
      </c>
      <c r="IC252" s="131">
        <v>0.75564543863317335</v>
      </c>
      <c r="ID252" s="131">
        <v>0.77629321679746754</v>
      </c>
      <c r="IE252" s="131">
        <v>0.76018024952432128</v>
      </c>
      <c r="IF252" s="131">
        <v>0.74706193989320757</v>
      </c>
      <c r="IG252" s="131">
        <v>0.80865114088611811</v>
      </c>
      <c r="IH252" s="131">
        <v>0.75068629081777916</v>
      </c>
      <c r="II252" s="131">
        <v>0.6550504892334591</v>
      </c>
      <c r="IJ252" s="131">
        <v>0.74545300546410553</v>
      </c>
      <c r="IK252" s="131">
        <v>0.81268102314353863</v>
      </c>
      <c r="IL252" s="131">
        <v>0.90910000000000002</v>
      </c>
      <c r="IM252" s="131">
        <v>0.96033665990224371</v>
      </c>
      <c r="IN252" s="131">
        <v>1.104049757696453</v>
      </c>
      <c r="IO252" s="131">
        <v>0.95471072540397672</v>
      </c>
      <c r="IP252" s="131">
        <v>0.96593765357145744</v>
      </c>
      <c r="IQ252" s="131">
        <v>0.92215783079673797</v>
      </c>
      <c r="IR252" s="131">
        <v>0.99849136613340239</v>
      </c>
      <c r="IS252" s="131">
        <v>1.1246814450429281</v>
      </c>
      <c r="IT252" s="131">
        <v>0.94930855305106754</v>
      </c>
      <c r="IU252" s="131">
        <v>0.89537868913920182</v>
      </c>
      <c r="IV252" s="131">
        <v>0.92151927568691816</v>
      </c>
      <c r="IW252" s="131">
        <v>0.93544324536617052</v>
      </c>
      <c r="IX252" s="131">
        <v>0.93598769970972018</v>
      </c>
      <c r="IY252" s="131">
        <v>0.93598769970972018</v>
      </c>
      <c r="IZ252" s="131">
        <v>0.93867734638476852</v>
      </c>
      <c r="JA252" s="131">
        <v>0.98619999999999997</v>
      </c>
      <c r="JB252" s="131">
        <v>1.0005484550008501</v>
      </c>
      <c r="JC252" s="131">
        <v>0.97024632306047132</v>
      </c>
      <c r="JD252" s="131">
        <v>0.94391824874495278</v>
      </c>
      <c r="JE252" s="131">
        <v>1.068327024427177</v>
      </c>
      <c r="JF252" s="131">
        <v>0.87816222731855154</v>
      </c>
    </row>
    <row r="253" spans="1:266" s="131" customFormat="1" ht="12.9" customHeight="1" x14ac:dyDescent="0.2">
      <c r="A253" s="124" t="s">
        <v>322</v>
      </c>
      <c r="B253" s="132"/>
      <c r="C253" s="132"/>
      <c r="D253" s="132"/>
      <c r="H253" s="132"/>
      <c r="I253" s="132"/>
      <c r="J253" s="132"/>
      <c r="K253" s="132"/>
      <c r="N253" s="132"/>
      <c r="O253" s="132"/>
      <c r="P253" s="132"/>
      <c r="T253" s="132"/>
      <c r="U253" s="132"/>
      <c r="V253" s="132"/>
      <c r="W253" s="132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EP253" s="131">
        <v>5.4929494772614669E-2</v>
      </c>
      <c r="EQ253" s="131">
        <v>5.6095025787636033E-2</v>
      </c>
      <c r="ER253" s="131">
        <v>5.7461208191490122E-2</v>
      </c>
      <c r="ES253" s="131">
        <v>5.9104214497539588E-2</v>
      </c>
      <c r="ET253" s="131">
        <v>6.4051943477077239E-2</v>
      </c>
      <c r="EU253" s="131">
        <v>6.3481137047322778E-2</v>
      </c>
      <c r="EV253" s="131">
        <v>6.3567217928856307E-2</v>
      </c>
      <c r="EW253" s="131">
        <v>6.0164551249907113E-2</v>
      </c>
      <c r="EX253" s="131">
        <v>5.8227090393012479E-2</v>
      </c>
      <c r="EY253" s="131">
        <v>5.9432853138428339E-2</v>
      </c>
      <c r="EZ253" s="131">
        <v>5.3284391019686912E-2</v>
      </c>
      <c r="FA253" s="131">
        <v>4.8205326024881513E-2</v>
      </c>
      <c r="FB253" s="131">
        <v>4.9521806184624498E-2</v>
      </c>
      <c r="FC253" s="131">
        <v>5.1235751629957867E-2</v>
      </c>
      <c r="FD253" s="131">
        <v>5.4236194325334337E-2</v>
      </c>
      <c r="FE253" s="131">
        <v>5.3927486269439537E-2</v>
      </c>
      <c r="FF253" s="131">
        <v>5.6086449867805338E-2</v>
      </c>
      <c r="FG253" s="131">
        <v>5.6136025733485813E-2</v>
      </c>
      <c r="FH253" s="131">
        <v>5.7693636168455402E-2</v>
      </c>
      <c r="FI253" s="131">
        <v>5.8102410087641963E-2</v>
      </c>
      <c r="FJ253" s="131">
        <v>5.7824859707908058E-2</v>
      </c>
      <c r="FK253" s="131">
        <v>5.6452231099518177E-2</v>
      </c>
      <c r="FL253" s="131">
        <v>5.386794838645359E-2</v>
      </c>
      <c r="FM253" s="131">
        <v>5.1461475596120389E-2</v>
      </c>
      <c r="FN253" s="131">
        <v>5.3419287699102598E-2</v>
      </c>
      <c r="FO253" s="131">
        <v>5.5207016871453213E-2</v>
      </c>
      <c r="FP253" s="131">
        <v>5.5324206938247307E-2</v>
      </c>
      <c r="FQ253" s="131">
        <v>5.7173664181837718E-2</v>
      </c>
      <c r="FR253" s="131">
        <v>5.7272732412111053E-2</v>
      </c>
      <c r="FS253" s="131">
        <v>5.6798365924636662E-2</v>
      </c>
      <c r="FT253" s="131">
        <v>5.4299703164098989E-2</v>
      </c>
      <c r="FU253" s="131">
        <v>5.3346001930015437E-2</v>
      </c>
      <c r="FV253" s="131">
        <v>4.5339122914547468E-2</v>
      </c>
      <c r="FW253" s="131">
        <v>4.4393238891571027E-2</v>
      </c>
      <c r="FX253" s="131">
        <v>4.5007614717600827E-2</v>
      </c>
      <c r="FY253" s="131">
        <v>4.1764442354905479E-2</v>
      </c>
      <c r="FZ253" s="131">
        <v>5.0589618477445017E-2</v>
      </c>
      <c r="GA253" s="131">
        <v>5.0213152941223797E-2</v>
      </c>
      <c r="GB253" s="131">
        <v>5.2704980735516507E-2</v>
      </c>
      <c r="GC253" s="131">
        <v>5.3866513602282971E-2</v>
      </c>
      <c r="GD253" s="131">
        <v>5.826339705157671E-2</v>
      </c>
      <c r="GE253" s="131">
        <v>6.0203997542337073E-2</v>
      </c>
      <c r="GF253" s="131">
        <v>6.1578483885060827E-2</v>
      </c>
      <c r="GG253" s="131">
        <v>6.1689217427181392E-2</v>
      </c>
      <c r="GH253" s="131">
        <v>5.8601619488130918E-2</v>
      </c>
      <c r="GI253" s="131">
        <v>5.7473126749567782E-2</v>
      </c>
      <c r="GJ253" s="131">
        <v>6.052547891146192E-2</v>
      </c>
      <c r="GK253" s="131">
        <v>5.1346508649371972E-2</v>
      </c>
      <c r="GL253" s="131">
        <v>6.0512033245225069E-2</v>
      </c>
      <c r="GM253" s="131">
        <v>6.4473162319735572E-2</v>
      </c>
      <c r="GN253" s="131">
        <v>5.240341200385399E-2</v>
      </c>
      <c r="GO253" s="131">
        <v>5.8722836469791977E-2</v>
      </c>
      <c r="GP253" s="131">
        <v>5.8602039527774923E-2</v>
      </c>
      <c r="GQ253" s="131">
        <v>5.1861597996637379E-2</v>
      </c>
      <c r="GR253" s="131">
        <v>5.5507895783093772E-2</v>
      </c>
      <c r="GS253" s="131">
        <v>5.811222263865172E-2</v>
      </c>
      <c r="GT253" s="131">
        <v>5.8748879716192602E-2</v>
      </c>
      <c r="GU253" s="131">
        <v>5.7815418074412102E-2</v>
      </c>
      <c r="GV253" s="131">
        <v>5.4053118864610228E-2</v>
      </c>
      <c r="GW253" s="131">
        <v>5.2232643654290853E-2</v>
      </c>
      <c r="GX253" s="131">
        <v>4.7576371779227668E-2</v>
      </c>
      <c r="GY253" s="133">
        <f>-GY38/GY83</f>
        <v>4.3692792687426811E-2</v>
      </c>
      <c r="GZ253" s="133">
        <f>-GZ38/GZ83</f>
        <v>4.2925191355048346E-2</v>
      </c>
      <c r="HA253" s="131">
        <v>4.6554268926864248E-2</v>
      </c>
      <c r="HB253" s="131">
        <v>4.6185642677783807E-2</v>
      </c>
      <c r="HC253" s="131">
        <v>4.3419919145753161E-2</v>
      </c>
      <c r="HD253" s="131">
        <v>4.6314383730427462E-2</v>
      </c>
      <c r="HE253" s="131">
        <v>4.6591189504689233E-2</v>
      </c>
      <c r="HF253" s="131">
        <v>4.7077678914820689E-2</v>
      </c>
      <c r="HG253" s="131">
        <v>4.6736609525550921E-2</v>
      </c>
      <c r="HH253" s="131">
        <v>4.6711333987076178E-2</v>
      </c>
      <c r="HI253" s="131">
        <v>4.3479370396025993E-2</v>
      </c>
      <c r="HJ253" s="131">
        <v>4.7072086918447213E-2</v>
      </c>
      <c r="HK253" s="131">
        <v>4.6767150128827283E-2</v>
      </c>
      <c r="HL253" s="131">
        <v>4.5416695326548219E-2</v>
      </c>
      <c r="HM253" s="131">
        <v>4.7246979344617947E-2</v>
      </c>
      <c r="HN253" s="131">
        <v>4.8704578511688953E-2</v>
      </c>
      <c r="HO253" s="131">
        <v>4.7659075087344523E-2</v>
      </c>
      <c r="HP253" s="131">
        <v>4.897049320714468E-2</v>
      </c>
      <c r="HQ253" s="131">
        <v>4.9014517437866521E-2</v>
      </c>
      <c r="HR253" s="131">
        <v>4.7772553863251778E-2</v>
      </c>
      <c r="HS253" s="131">
        <v>4.9178401051951898E-2</v>
      </c>
      <c r="HT253" s="131">
        <v>4.832810680189744E-2</v>
      </c>
      <c r="HU253" s="131">
        <v>4.196849099359358E-2</v>
      </c>
      <c r="HV253" s="131">
        <v>4.3851889942445023E-2</v>
      </c>
      <c r="HW253" s="131">
        <v>4.9085446969919969E-2</v>
      </c>
      <c r="HX253" s="131">
        <v>4.9950559991327151E-2</v>
      </c>
      <c r="HY253" s="131">
        <v>5.0834162090987803E-2</v>
      </c>
      <c r="HZ253" s="131">
        <v>4.8049783024395477E-2</v>
      </c>
      <c r="IA253" s="131">
        <v>4.7996681554814888E-2</v>
      </c>
      <c r="IB253" s="131">
        <v>4.8787939169636627E-2</v>
      </c>
      <c r="IC253" s="131">
        <v>4.8303704042500832E-2</v>
      </c>
      <c r="ID253" s="131">
        <v>5.1463383793230233E-2</v>
      </c>
      <c r="IE253" s="131">
        <v>5.1278973665338463E-2</v>
      </c>
      <c r="IF253" s="131">
        <v>4.7341932221633118E-2</v>
      </c>
      <c r="IG253" s="131">
        <v>4.3120467982689731E-2</v>
      </c>
      <c r="IH253" s="131">
        <v>4.4678048457312838E-2</v>
      </c>
      <c r="II253" s="131">
        <v>4.4431187289748313E-2</v>
      </c>
      <c r="IJ253" s="131">
        <v>5.8428744763061757E-2</v>
      </c>
      <c r="IK253" s="131">
        <v>6.0566247351714758E-2</v>
      </c>
      <c r="IL253" s="131">
        <v>6.3100000000000003E-2</v>
      </c>
      <c r="IM253" s="131">
        <v>6.170696116943343E-2</v>
      </c>
      <c r="IN253" s="131">
        <v>6.1303436314587158E-2</v>
      </c>
      <c r="IO253" s="131">
        <v>5.7926083570661778E-2</v>
      </c>
      <c r="IP253" s="131">
        <v>5.3345842515188667E-2</v>
      </c>
      <c r="IQ253" s="131">
        <v>5.136969182856671E-2</v>
      </c>
      <c r="IR253" s="131">
        <v>5.1617175216546372E-2</v>
      </c>
      <c r="IS253" s="131">
        <v>4.703622552704393E-2</v>
      </c>
      <c r="IT253" s="131">
        <v>4.646110646634749E-2</v>
      </c>
      <c r="IU253" s="131">
        <v>4.8003440384176248E-2</v>
      </c>
      <c r="IV253" s="131">
        <v>4.8273256482653473E-2</v>
      </c>
      <c r="IW253" s="131">
        <v>4.9842405438279357E-2</v>
      </c>
      <c r="IX253" s="131">
        <v>5.2149422715567363E-2</v>
      </c>
      <c r="IY253" s="131">
        <v>5.2149422715567363E-2</v>
      </c>
      <c r="IZ253" s="131">
        <v>5.4036059584901729E-2</v>
      </c>
      <c r="JA253" s="131">
        <v>5.3800000000000001E-2</v>
      </c>
      <c r="JB253" s="131">
        <v>5.2517411030381773E-2</v>
      </c>
      <c r="JC253" s="131">
        <v>4.7735159315050062E-2</v>
      </c>
      <c r="JD253" s="131">
        <v>4.7475309848307549E-2</v>
      </c>
      <c r="JE253" s="131">
        <v>4.9338068066452363E-2</v>
      </c>
      <c r="JF253" s="131">
        <v>5.1054841415612583E-2</v>
      </c>
    </row>
    <row r="254" spans="1:266" ht="12.9" customHeight="1" x14ac:dyDescent="0.2">
      <c r="A254" s="22"/>
      <c r="Z254" s="21"/>
      <c r="AA254" s="21"/>
      <c r="AB254" s="21"/>
      <c r="AC254" s="5"/>
      <c r="AD254" s="5"/>
      <c r="AE254" s="5"/>
      <c r="AF254" s="5"/>
      <c r="AG254" s="5"/>
      <c r="AH254" s="5"/>
      <c r="AI254" s="5"/>
      <c r="AJ254" s="5"/>
      <c r="AK254" s="5"/>
    </row>
    <row r="255" spans="1:266" ht="12.9" customHeight="1" x14ac:dyDescent="0.2">
      <c r="A255" s="21" t="s">
        <v>234</v>
      </c>
      <c r="AI255" s="5"/>
      <c r="AJ255" s="5"/>
    </row>
    <row r="256" spans="1:266" s="102" customFormat="1" ht="12.9" customHeight="1" x14ac:dyDescent="0.2">
      <c r="A256" s="42" t="s">
        <v>235</v>
      </c>
      <c r="B256" s="43"/>
      <c r="C256" s="43"/>
      <c r="D256" s="43"/>
      <c r="H256" s="43"/>
      <c r="I256" s="43"/>
      <c r="J256" s="43"/>
      <c r="K256" s="43"/>
      <c r="N256" s="43"/>
      <c r="O256" s="43"/>
      <c r="P256" s="43"/>
      <c r="T256" s="43"/>
      <c r="U256" s="43"/>
      <c r="V256" s="43"/>
      <c r="W256" s="43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102">
        <v>3.1600000000000003E-2</v>
      </c>
      <c r="AM256" s="102">
        <v>1.6500000000000001E-2</v>
      </c>
      <c r="AN256" s="102">
        <v>1.9400000000000001E-2</v>
      </c>
      <c r="AO256" s="102">
        <v>2.3900000000000001E-2</v>
      </c>
      <c r="AP256" s="102">
        <v>2.1399999999999999E-2</v>
      </c>
      <c r="AQ256" s="102">
        <v>1.9900000000000001E-2</v>
      </c>
      <c r="AR256" s="102">
        <v>1.7609607377759968E-2</v>
      </c>
      <c r="AS256" s="102">
        <v>1.551260793985028E-2</v>
      </c>
      <c r="AT256" s="102">
        <v>1.69262423230871E-2</v>
      </c>
      <c r="AU256" s="102">
        <v>1.65092989918477E-2</v>
      </c>
      <c r="AV256" s="102">
        <v>1.275619472617914E-2</v>
      </c>
      <c r="AW256" s="102">
        <v>1.6216467915499268E-2</v>
      </c>
      <c r="AX256" s="102">
        <v>1.9532835889431669E-2</v>
      </c>
      <c r="AY256" s="102">
        <v>4.4076845146541954E-3</v>
      </c>
      <c r="AZ256" s="102">
        <v>1.8056616846976299E-2</v>
      </c>
      <c r="BA256" s="102">
        <v>2.1085644477885478E-2</v>
      </c>
      <c r="BB256" s="102">
        <v>2.810517310006716E-2</v>
      </c>
      <c r="BC256" s="102">
        <v>2.899849365006606E-2</v>
      </c>
      <c r="BD256" s="102">
        <v>2.8886297542167049E-2</v>
      </c>
      <c r="BE256" s="102">
        <v>3.001878048242167E-2</v>
      </c>
      <c r="BF256" s="102">
        <v>3.1079942711458159E-2</v>
      </c>
      <c r="BG256" s="49">
        <v>0.48942468754606561</v>
      </c>
      <c r="BH256" s="102">
        <v>3.208932418376053E-2</v>
      </c>
      <c r="BI256" s="102">
        <v>3.1600000000000003E-2</v>
      </c>
      <c r="BJ256" s="102">
        <v>3.7551159498470918E-2</v>
      </c>
      <c r="BK256" s="102">
        <v>4.0632854880902479E-2</v>
      </c>
      <c r="BL256" s="102">
        <v>4.840727111274102E-2</v>
      </c>
      <c r="BM256" s="102">
        <v>4.5293951086304039E-2</v>
      </c>
      <c r="BN256" s="102">
        <v>4.4187288847191163E-2</v>
      </c>
      <c r="BO256" s="102">
        <v>4.1886847613284081E-2</v>
      </c>
      <c r="BP256" s="102">
        <v>4.0706863668379202E-2</v>
      </c>
      <c r="BQ256" s="102">
        <v>3.9049752640435302E-2</v>
      </c>
      <c r="BR256" s="102">
        <v>3.9454618507065352E-2</v>
      </c>
      <c r="BS256" s="102">
        <v>4.018535997309975E-2</v>
      </c>
      <c r="BT256" s="102">
        <v>4.0285675507244621E-2</v>
      </c>
      <c r="BU256" s="102">
        <v>3.9584327989666053E-2</v>
      </c>
      <c r="BV256" s="102">
        <v>5.0505198579968748E-2</v>
      </c>
      <c r="BW256" s="102">
        <v>4.503182360674117E-2</v>
      </c>
      <c r="BX256" s="102">
        <v>4.6409244967780129E-2</v>
      </c>
      <c r="BY256" s="102">
        <v>4.3872528440945469E-2</v>
      </c>
      <c r="BZ256" s="102">
        <v>4.1883356439878547E-2</v>
      </c>
      <c r="CA256" s="102">
        <v>4.1118852553550481E-2</v>
      </c>
      <c r="CB256" s="102">
        <v>4.0199110024115803E-2</v>
      </c>
      <c r="CC256" s="102">
        <v>4.0014461481475659E-2</v>
      </c>
      <c r="CD256" s="102">
        <v>3.9210824948435932E-2</v>
      </c>
      <c r="CE256" s="102">
        <v>4.0080073515155031E-2</v>
      </c>
      <c r="CF256" s="102">
        <v>4.0126270252153963E-2</v>
      </c>
      <c r="CG256" s="102">
        <v>4.0102454471036143E-2</v>
      </c>
      <c r="CH256" s="102">
        <v>5.1783922063728068E-2</v>
      </c>
      <c r="CI256" s="102">
        <v>4.5061851550621521E-2</v>
      </c>
      <c r="CJ256" s="102">
        <v>4.6855218810537239E-2</v>
      </c>
      <c r="CK256" s="102">
        <v>4.818700084939527E-2</v>
      </c>
      <c r="CL256" s="102">
        <v>4.6375159364820097E-2</v>
      </c>
      <c r="CM256" s="102">
        <v>4.3447120913569337E-2</v>
      </c>
      <c r="CN256" s="102">
        <v>4.3935959343132762E-2</v>
      </c>
      <c r="CO256" s="102">
        <v>4.3137957369961392E-2</v>
      </c>
      <c r="CP256" s="102">
        <v>4.3185271026904871E-2</v>
      </c>
      <c r="CQ256" s="102">
        <v>4.3296962899205239E-2</v>
      </c>
      <c r="CR256" s="102">
        <v>4.2752302359332008E-2</v>
      </c>
      <c r="CS256" s="102">
        <v>4.3147698782032257E-2</v>
      </c>
      <c r="CT256" s="102">
        <v>4.6726762850928132E-2</v>
      </c>
      <c r="CU256" s="102">
        <v>4.9823165200558878E-2</v>
      </c>
      <c r="CV256" s="102">
        <v>5.1351387758299817E-2</v>
      </c>
      <c r="CW256" s="102">
        <v>5.546844595750558E-2</v>
      </c>
      <c r="CX256" s="102">
        <v>5.5320208256810798E-2</v>
      </c>
      <c r="CY256" s="102">
        <v>5.5591138668350693E-2</v>
      </c>
      <c r="CZ256" s="102">
        <v>5.5156193883856397E-2</v>
      </c>
      <c r="DA256" s="102">
        <v>5.3574828376181487E-2</v>
      </c>
      <c r="DB256" s="102">
        <v>5.2128356628213253E-2</v>
      </c>
      <c r="DC256" s="102">
        <v>5.0805109684744588E-2</v>
      </c>
      <c r="DD256" s="102">
        <v>4.9787617992695987E-2</v>
      </c>
      <c r="DE256" s="102">
        <v>5.0490800775685789E-2</v>
      </c>
      <c r="DF256" s="102">
        <v>4.5247427017317723E-2</v>
      </c>
      <c r="DG256" s="102">
        <v>4.0686613239980997E-2</v>
      </c>
      <c r="DH256" s="102">
        <v>4.457002724112899E-2</v>
      </c>
      <c r="DI256" s="102">
        <v>4.1737970039280502E-2</v>
      </c>
      <c r="DJ256" s="102">
        <v>4.1413775350694043E-2</v>
      </c>
      <c r="DK256" s="102">
        <v>3.9644591033449299E-2</v>
      </c>
      <c r="DL256" s="102">
        <v>3.8593820564603427E-2</v>
      </c>
      <c r="DM256" s="102">
        <v>3.5778596897577931E-2</v>
      </c>
      <c r="DN256" s="102">
        <v>3.4991745261049673E-2</v>
      </c>
      <c r="DO256" s="102">
        <v>3.5834370557191818E-2</v>
      </c>
      <c r="DP256" s="102">
        <v>3.4523529911592972E-2</v>
      </c>
      <c r="DQ256" s="102">
        <v>3.8022170069047963E-2</v>
      </c>
      <c r="DR256" s="102">
        <v>3.8552539663469582E-2</v>
      </c>
      <c r="DS256" s="102">
        <v>3.9317380745167663E-2</v>
      </c>
      <c r="DT256" s="102">
        <v>4.1827539059396852E-2</v>
      </c>
      <c r="DU256" s="102">
        <v>4.2311420233422312E-2</v>
      </c>
      <c r="DV256" s="102">
        <v>4.2532190452898203E-2</v>
      </c>
      <c r="DW256" s="102">
        <v>4.0880684835375068E-2</v>
      </c>
      <c r="DX256" s="102">
        <v>3.9793215868916029E-2</v>
      </c>
      <c r="DY256" s="102">
        <v>3.8074189448592782E-2</v>
      </c>
      <c r="DZ256" s="102">
        <v>3.6745697030848408E-2</v>
      </c>
      <c r="EA256" s="102">
        <v>3.490995935871153E-2</v>
      </c>
      <c r="EB256" s="102">
        <v>3.6659885483101153E-2</v>
      </c>
      <c r="EC256" s="102">
        <v>3.5613018219835091E-2</v>
      </c>
      <c r="ED256" s="102">
        <v>3.1804494188837462E-2</v>
      </c>
      <c r="EE256" s="102">
        <v>3.0809091483807151E-2</v>
      </c>
      <c r="EF256" s="102">
        <v>3.6662899176837099E-2</v>
      </c>
      <c r="EG256" s="102">
        <v>4.1673884471283083E-2</v>
      </c>
      <c r="EH256" s="102">
        <v>3.9648826047906961E-2</v>
      </c>
      <c r="EI256" s="102">
        <v>3.7738797795907379E-2</v>
      </c>
      <c r="EJ256" s="102">
        <v>3.6035944379889322E-2</v>
      </c>
      <c r="EK256" s="102">
        <v>3.4241693216074218E-2</v>
      </c>
      <c r="EL256" s="102">
        <v>3.2213085295415722E-2</v>
      </c>
      <c r="EM256" s="102">
        <v>3.087850765069881E-2</v>
      </c>
      <c r="EN256" s="102">
        <v>3.023507251860702E-2</v>
      </c>
      <c r="EO256" s="102">
        <v>2.9918965576333251E-2</v>
      </c>
      <c r="EP256" s="102">
        <v>1.34014272336615E-2</v>
      </c>
      <c r="EQ256" s="102">
        <v>1.6267726233268848E-2</v>
      </c>
      <c r="ER256" s="102">
        <v>1.500973815414092E-2</v>
      </c>
      <c r="ES256" s="102">
        <v>1.3310769430101239E-2</v>
      </c>
      <c r="ET256" s="102">
        <v>1.7238487913975059E-2</v>
      </c>
      <c r="EU256" s="102">
        <v>1.9253421242298289E-2</v>
      </c>
      <c r="EV256" s="102">
        <v>1.8066249048099271E-2</v>
      </c>
      <c r="EW256" s="102">
        <v>1.7758937039769961E-2</v>
      </c>
      <c r="EX256" s="102">
        <v>1.769546080009125E-2</v>
      </c>
      <c r="EY256" s="102">
        <v>1.6620028637200489E-2</v>
      </c>
      <c r="EZ256" s="102">
        <v>1.7156497081875988E-2</v>
      </c>
      <c r="FA256" s="102">
        <v>2.1620035360005469E-2</v>
      </c>
      <c r="FB256" s="102">
        <v>2.0420722837218689E-2</v>
      </c>
      <c r="FC256" s="102">
        <v>1.707214406524608E-2</v>
      </c>
      <c r="FD256" s="102">
        <v>1.598187250996683E-2</v>
      </c>
      <c r="FE256" s="102">
        <v>2.1952949808942399E-2</v>
      </c>
      <c r="FF256" s="102">
        <v>2.080677734720238E-2</v>
      </c>
      <c r="FG256" s="102">
        <v>1.917647564784826E-2</v>
      </c>
      <c r="FH256" s="102">
        <v>1.68763326637777E-2</v>
      </c>
      <c r="FI256" s="102">
        <v>1.6404544842053451E-2</v>
      </c>
      <c r="FJ256" s="102">
        <v>1.818391905306951E-2</v>
      </c>
      <c r="FK256" s="102">
        <v>1.8759510208023539E-2</v>
      </c>
      <c r="FL256" s="102">
        <v>1.9926722747431819E-2</v>
      </c>
      <c r="FM256" s="102">
        <v>2.2367265137240071E-2</v>
      </c>
      <c r="FN256" s="102">
        <v>1.2171332705648481E-2</v>
      </c>
      <c r="FO256" s="102">
        <v>1.5405707350982571E-2</v>
      </c>
      <c r="FP256" s="102">
        <v>2.0089071895471381E-2</v>
      </c>
      <c r="FQ256" s="102">
        <v>2.4455731561927149E-2</v>
      </c>
      <c r="FR256" s="102">
        <v>2.2145657938521451E-2</v>
      </c>
      <c r="FS256" s="102">
        <v>2.1351923825201301E-2</v>
      </c>
      <c r="FT256" s="102">
        <v>2.552498729090618E-2</v>
      </c>
      <c r="FU256" s="102">
        <v>2.493320970658373E-2</v>
      </c>
      <c r="FV256" s="102">
        <v>2.451972224355603E-2</v>
      </c>
      <c r="FW256" s="102">
        <v>2.5109443779028701E-2</v>
      </c>
      <c r="FX256" s="102">
        <v>2.403667995508333E-2</v>
      </c>
      <c r="FY256" s="102">
        <v>2.5859958450982379E-2</v>
      </c>
      <c r="FZ256" s="102">
        <v>1.0519068628779179E-2</v>
      </c>
      <c r="GA256" s="102">
        <v>1.0692378885760729E-2</v>
      </c>
      <c r="GB256" s="102">
        <v>1.385628973700789E-2</v>
      </c>
      <c r="GC256" s="102">
        <v>2.1483077427416331E-2</v>
      </c>
      <c r="GD256" s="102">
        <v>1.9123369228009508E-2</v>
      </c>
      <c r="GE256" s="102">
        <v>1.7262839717060611E-2</v>
      </c>
      <c r="GF256" s="102">
        <v>1.7726569996590079E-2</v>
      </c>
      <c r="GG256" s="102">
        <v>1.84384213997268E-2</v>
      </c>
      <c r="GH256" s="102">
        <v>2.1641720383783859E-2</v>
      </c>
      <c r="GI256" s="102">
        <v>2.243355220527737E-2</v>
      </c>
      <c r="GJ256" s="102">
        <v>2.109626442159503E-2</v>
      </c>
      <c r="GK256" s="102">
        <v>2.521530165308913E-2</v>
      </c>
      <c r="GL256" s="102">
        <v>-1.3445750398112801E-2</v>
      </c>
      <c r="GM256" s="102">
        <v>-8.7272553850972073E-3</v>
      </c>
      <c r="GN256" s="102">
        <v>1.114304535898631E-2</v>
      </c>
      <c r="GO256" s="102">
        <v>5.7896862516897659E-3</v>
      </c>
      <c r="GP256" s="102">
        <v>1.001281129410294E-2</v>
      </c>
      <c r="GQ256" s="102">
        <v>1.7261268164240499E-2</v>
      </c>
      <c r="GR256" s="102">
        <v>1.729781524566941E-2</v>
      </c>
      <c r="GS256" s="102">
        <v>1.7191377124586359E-2</v>
      </c>
      <c r="GT256" s="102">
        <v>1.7349063079232601E-2</v>
      </c>
      <c r="GU256" s="102">
        <v>1.7759405158788211E-2</v>
      </c>
      <c r="GV256" s="102">
        <v>1.8718958241426061E-2</v>
      </c>
      <c r="GW256" s="102">
        <v>1.814333304466163E-2</v>
      </c>
      <c r="GX256" s="102">
        <v>1.1993985522065801E-2</v>
      </c>
      <c r="GY256" s="102">
        <v>1.072235891132706E-2</v>
      </c>
      <c r="GZ256" s="102">
        <v>1.682716714578782E-2</v>
      </c>
      <c r="HA256" s="102">
        <v>1.718447870477079E-2</v>
      </c>
      <c r="HB256" s="102">
        <v>1.717547438805141E-2</v>
      </c>
      <c r="HC256" s="102">
        <v>1.5550066770774751E-2</v>
      </c>
      <c r="HD256" s="102">
        <v>1.3376497620878589E-2</v>
      </c>
      <c r="HE256" s="102">
        <v>1.203906469793241E-2</v>
      </c>
      <c r="HF256" s="102">
        <v>1.146600215411276E-2</v>
      </c>
      <c r="HG256" s="102">
        <v>1.0707596786240829E-2</v>
      </c>
      <c r="HH256" s="102">
        <v>1.0443408710005059E-2</v>
      </c>
      <c r="HI256" s="102">
        <v>1.4488954871575239E-2</v>
      </c>
      <c r="HJ256" s="102">
        <v>1.300254174333557E-2</v>
      </c>
      <c r="HK256" s="102">
        <v>8.6382599046329004E-3</v>
      </c>
      <c r="HL256" s="102">
        <v>1.711089442356177E-2</v>
      </c>
      <c r="HM256" s="102">
        <v>1.8770300544774281E-2</v>
      </c>
      <c r="HN256" s="102">
        <v>2.1416283594968739E-2</v>
      </c>
      <c r="HO256" s="102">
        <v>2.1577495632397539E-2</v>
      </c>
      <c r="HP256" s="102">
        <v>2.0737234866848069E-2</v>
      </c>
      <c r="HQ256" s="102">
        <v>2.0715255456648981E-2</v>
      </c>
      <c r="HR256" s="102">
        <v>2.13014094299586E-2</v>
      </c>
      <c r="HS256" s="102">
        <v>2.1722589564759091E-2</v>
      </c>
      <c r="HT256" s="102">
        <v>2.1405056629981749E-2</v>
      </c>
      <c r="HU256" s="102">
        <v>2.141024296876334E-2</v>
      </c>
      <c r="HV256" s="102">
        <v>2.3559257806209748E-2</v>
      </c>
      <c r="HW256" s="102">
        <v>1.5728666098196249E-2</v>
      </c>
      <c r="HX256" s="102">
        <v>2.588284398911635E-2</v>
      </c>
      <c r="HY256" s="102">
        <v>2.3216891879315658E-2</v>
      </c>
      <c r="HZ256" s="102">
        <v>2.398179725795423E-2</v>
      </c>
      <c r="IA256" s="102">
        <v>2.2731000937979029E-2</v>
      </c>
      <c r="IB256" s="102">
        <v>2.1891237390727649E-2</v>
      </c>
      <c r="IC256" s="102">
        <v>2.123109101418973E-2</v>
      </c>
      <c r="ID256" s="102">
        <v>1.842942294982277E-2</v>
      </c>
      <c r="IE256" s="102">
        <v>1.9854864781316619E-2</v>
      </c>
      <c r="IF256" s="102">
        <v>1.944314432666432E-2</v>
      </c>
      <c r="IG256" s="102">
        <v>2.0677406161046401E-2</v>
      </c>
      <c r="IH256" s="102">
        <v>8.7338012021414644E-3</v>
      </c>
      <c r="II256" s="102">
        <v>4.9107894272462727E-3</v>
      </c>
      <c r="IJ256" s="102">
        <v>4.7760058615564571E-3</v>
      </c>
      <c r="IK256" s="102">
        <v>3.9749560419631499E-3</v>
      </c>
      <c r="IL256" s="102">
        <v>4.7000000000000002E-3</v>
      </c>
      <c r="IM256" s="102">
        <v>6.4061766782395266E-3</v>
      </c>
      <c r="IN256" s="102">
        <v>8.0348827333961512E-3</v>
      </c>
      <c r="IO256" s="102">
        <v>9.5619193102263293E-3</v>
      </c>
      <c r="IP256" s="102">
        <v>1.0962289423942961E-2</v>
      </c>
      <c r="IQ256" s="102">
        <v>1.1675003440105591E-2</v>
      </c>
      <c r="IR256" s="102">
        <v>1.139000209110662E-2</v>
      </c>
      <c r="IS256" s="102">
        <v>1.408254889337273E-2</v>
      </c>
      <c r="IT256" s="102">
        <v>6.5207132455726872E-3</v>
      </c>
      <c r="IU256" s="102">
        <v>5.4959376590295759E-3</v>
      </c>
      <c r="IV256" s="102">
        <v>1.42643309776504E-2</v>
      </c>
      <c r="IW256" s="102">
        <v>1.6772263087454439E-2</v>
      </c>
      <c r="IX256" s="102">
        <v>1.635721482827061E-2</v>
      </c>
      <c r="IY256" s="102">
        <v>1.635721482827061E-2</v>
      </c>
      <c r="IZ256" s="102">
        <v>1.647764430849773E-2</v>
      </c>
      <c r="JA256" s="102">
        <v>1.7000000000000001E-2</v>
      </c>
      <c r="JB256" s="102">
        <v>1.7268908489735321E-2</v>
      </c>
      <c r="JC256" s="102">
        <v>1.6801260784187231E-2</v>
      </c>
      <c r="JD256" s="102">
        <v>1.6551100161130709E-2</v>
      </c>
      <c r="JE256" s="102">
        <v>1.621730663471508E-2</v>
      </c>
      <c r="JF256" s="102">
        <v>-2.7746258510104229E-4</v>
      </c>
    </row>
    <row r="257" spans="1:266" s="102" customFormat="1" ht="12.9" customHeight="1" x14ac:dyDescent="0.2">
      <c r="A257" s="42" t="s">
        <v>236</v>
      </c>
      <c r="B257" s="43"/>
      <c r="C257" s="43"/>
      <c r="D257" s="43"/>
      <c r="H257" s="43"/>
      <c r="I257" s="43"/>
      <c r="J257" s="43"/>
      <c r="K257" s="43"/>
      <c r="N257" s="43"/>
      <c r="O257" s="43"/>
      <c r="P257" s="43"/>
      <c r="T257" s="43"/>
      <c r="U257" s="43"/>
      <c r="V257" s="43"/>
      <c r="W257" s="43"/>
      <c r="Z257" s="5"/>
      <c r="AA257" s="5"/>
      <c r="AB257" s="5"/>
      <c r="AC257" s="5"/>
      <c r="AD257" s="5"/>
      <c r="AE257" s="5"/>
      <c r="AF257" s="5"/>
      <c r="AG257" s="5"/>
      <c r="AH257" s="5"/>
      <c r="AI257" s="73"/>
      <c r="AJ257" s="73"/>
      <c r="AK257" s="5"/>
      <c r="AL257" s="102">
        <v>0.1308</v>
      </c>
      <c r="AM257" s="102">
        <v>7.0400000000000004E-2</v>
      </c>
      <c r="AN257" s="102">
        <v>8.43E-2</v>
      </c>
      <c r="AO257" s="102">
        <v>0.1105</v>
      </c>
      <c r="AP257" s="102">
        <v>0.1023</v>
      </c>
      <c r="AQ257" s="102">
        <v>9.6799999999999997E-2</v>
      </c>
      <c r="AR257" s="102">
        <v>8.7375870540350314E-2</v>
      </c>
      <c r="AS257" s="102">
        <v>7.9519866978157258E-2</v>
      </c>
      <c r="AT257" s="102">
        <v>9.1454697879497587E-2</v>
      </c>
      <c r="AU257" s="102">
        <v>8.8511282386049855E-2</v>
      </c>
      <c r="AV257" s="102">
        <v>6.4644463926313858E-2</v>
      </c>
      <c r="AW257" s="102">
        <v>8.2775318154711508E-2</v>
      </c>
      <c r="AX257" s="102">
        <v>8.2931028293586367E-2</v>
      </c>
      <c r="AY257" s="102">
        <v>1.8799755642619931E-2</v>
      </c>
      <c r="AZ257" s="102">
        <v>7.7882999873613051E-2</v>
      </c>
      <c r="BA257" s="102">
        <v>9.4067954557427655E-2</v>
      </c>
      <c r="BB257" s="102">
        <v>0.14595521790881119</v>
      </c>
      <c r="BC257" s="102">
        <v>0.15005199079278969</v>
      </c>
      <c r="BD257" s="102">
        <v>0.15613147553488929</v>
      </c>
      <c r="BE257" s="102">
        <v>0.16708527532143261</v>
      </c>
      <c r="BF257" s="102">
        <v>0.1743393197988308</v>
      </c>
      <c r="BG257" s="102">
        <v>0.1817331853196438</v>
      </c>
      <c r="BH257" s="102">
        <v>0.18508419758568759</v>
      </c>
      <c r="BI257" s="102">
        <v>0.1923</v>
      </c>
      <c r="BJ257" s="102">
        <v>0.19794768615983249</v>
      </c>
      <c r="BK257" s="102">
        <v>0.2211384073637391</v>
      </c>
      <c r="BL257" s="102">
        <v>0.2652045287426042</v>
      </c>
      <c r="BM257" s="102">
        <v>0.26386177155467122</v>
      </c>
      <c r="BN257" s="102">
        <v>0.26021637802860809</v>
      </c>
      <c r="BO257" s="102">
        <v>0.25226317326781272</v>
      </c>
      <c r="BP257" s="102">
        <v>0.2454914507937247</v>
      </c>
      <c r="BQ257" s="102">
        <v>0.23953411018049381</v>
      </c>
      <c r="BR257" s="102">
        <v>0.24531735869620691</v>
      </c>
      <c r="BS257" s="102">
        <v>0.25265502099236958</v>
      </c>
      <c r="BT257" s="102">
        <v>0.26181432759237111</v>
      </c>
      <c r="BU257" s="102">
        <v>0.25895548159561821</v>
      </c>
      <c r="BV257" s="102">
        <v>0.27511462379643292</v>
      </c>
      <c r="BW257" s="102">
        <v>0.24902495400983529</v>
      </c>
      <c r="BX257" s="102">
        <v>0.25627619778415173</v>
      </c>
      <c r="BY257" s="102">
        <v>0.25159286362443961</v>
      </c>
      <c r="BZ257" s="102">
        <v>0.25409858240753469</v>
      </c>
      <c r="CA257" s="102">
        <v>0.25287980193613929</v>
      </c>
      <c r="CB257" s="102">
        <v>0.25061129313272568</v>
      </c>
      <c r="CC257" s="102">
        <v>0.25235149789963263</v>
      </c>
      <c r="CD257" s="102">
        <v>0.25037622524433012</v>
      </c>
      <c r="CE257" s="102">
        <v>0.25812460167673479</v>
      </c>
      <c r="CF257" s="102">
        <v>0.26414770275884231</v>
      </c>
      <c r="CG257" s="102">
        <v>0.26765856221095669</v>
      </c>
      <c r="CH257" s="102">
        <v>0.28584314639910041</v>
      </c>
      <c r="CI257" s="102">
        <v>0.25507420686513937</v>
      </c>
      <c r="CJ257" s="102">
        <v>0.26993480130682018</v>
      </c>
      <c r="CK257" s="102">
        <v>0.29561965611825208</v>
      </c>
      <c r="CL257" s="102">
        <v>0.2986148851645215</v>
      </c>
      <c r="CM257" s="102">
        <v>0.2852764310209987</v>
      </c>
      <c r="CN257" s="102">
        <v>0.29119498335212002</v>
      </c>
      <c r="CO257" s="102">
        <v>0.29160539520869821</v>
      </c>
      <c r="CP257" s="102">
        <v>0.29886613658182198</v>
      </c>
      <c r="CQ257" s="102">
        <v>0.30075447695141688</v>
      </c>
      <c r="CR257" s="102">
        <v>0.30477123910940429</v>
      </c>
      <c r="CS257" s="102">
        <v>0.31233623424975882</v>
      </c>
      <c r="CT257" s="102">
        <v>0.2363577898014104</v>
      </c>
      <c r="CU257" s="102">
        <v>0.25482022376177638</v>
      </c>
      <c r="CV257" s="102">
        <v>0.26682402229536101</v>
      </c>
      <c r="CW257" s="102">
        <v>0.31143019532338589</v>
      </c>
      <c r="CX257" s="102">
        <v>0.33583740764694719</v>
      </c>
      <c r="CY257" s="102">
        <v>0.34193386918948698</v>
      </c>
      <c r="CZ257" s="102">
        <v>0.34777706280275339</v>
      </c>
      <c r="DA257" s="102">
        <v>0.34920692380010931</v>
      </c>
      <c r="DB257" s="102">
        <v>0.33530837885355003</v>
      </c>
      <c r="DC257" s="102">
        <v>0.33659882718356432</v>
      </c>
      <c r="DD257" s="102">
        <v>0.33606013312370159</v>
      </c>
      <c r="DE257" s="102">
        <v>0.36149648384803879</v>
      </c>
      <c r="DF257" s="102">
        <v>0.24045076939471591</v>
      </c>
      <c r="DG257" s="102">
        <v>0.222654502045215</v>
      </c>
      <c r="DH257" s="102">
        <v>0.24677865956214351</v>
      </c>
      <c r="DI257" s="102">
        <v>0.24097034294963601</v>
      </c>
      <c r="DJ257" s="102">
        <v>0.26325618125151562</v>
      </c>
      <c r="DK257" s="102">
        <v>0.25171563960427368</v>
      </c>
      <c r="DL257" s="102">
        <v>0.24322995319502549</v>
      </c>
      <c r="DM257" s="102">
        <v>0.22622874384563729</v>
      </c>
      <c r="DN257" s="102">
        <v>0.22480286036827321</v>
      </c>
      <c r="DO257" s="102">
        <v>0.23193438335971781</v>
      </c>
      <c r="DP257" s="102">
        <v>0.2263702555999583</v>
      </c>
      <c r="DQ257" s="102">
        <v>0.25990145968725942</v>
      </c>
      <c r="DR257" s="102">
        <v>0.22010403195070569</v>
      </c>
      <c r="DS257" s="102">
        <v>0.21703404769715071</v>
      </c>
      <c r="DT257" s="102">
        <v>0.23604043533122571</v>
      </c>
      <c r="DU257" s="102">
        <v>0.24403037072337949</v>
      </c>
      <c r="DV257" s="102">
        <v>0.25941196453064941</v>
      </c>
      <c r="DW257" s="102">
        <v>0.25215382581566043</v>
      </c>
      <c r="DX257" s="102">
        <v>0.24947905603095469</v>
      </c>
      <c r="DY257" s="102">
        <v>0.24099044943610981</v>
      </c>
      <c r="DZ257" s="102">
        <v>0.24131893464603901</v>
      </c>
      <c r="EA257" s="102">
        <v>0.23490176811433119</v>
      </c>
      <c r="EB257" s="102">
        <v>0.25908644152694849</v>
      </c>
      <c r="EC257" s="102">
        <v>0.2452371740868112</v>
      </c>
      <c r="ED257" s="102">
        <v>0.18222332690060741</v>
      </c>
      <c r="EE257" s="102">
        <v>0.17183971454527949</v>
      </c>
      <c r="EF257" s="102">
        <v>0.2036939320319065</v>
      </c>
      <c r="EG257" s="102">
        <v>0.23937724911232869</v>
      </c>
      <c r="EH257" s="102">
        <v>0.24158378835616709</v>
      </c>
      <c r="EI257" s="102">
        <v>0.23506450135639159</v>
      </c>
      <c r="EJ257" s="102">
        <v>0.22813001254828441</v>
      </c>
      <c r="EK257" s="102">
        <v>0.2210223466577558</v>
      </c>
      <c r="EL257" s="102">
        <v>0.2135821403007363</v>
      </c>
      <c r="EM257" s="102">
        <v>0.2118551169607602</v>
      </c>
      <c r="EN257" s="102">
        <v>0.2128559123168477</v>
      </c>
      <c r="EO257" s="102">
        <v>0.2126253603855372</v>
      </c>
      <c r="EP257" s="102">
        <v>8.2910276877764588E-2</v>
      </c>
      <c r="EQ257" s="102">
        <v>9.8929667297536633E-2</v>
      </c>
      <c r="ER257" s="102">
        <v>8.9192662139627038E-2</v>
      </c>
      <c r="ES257" s="102">
        <v>8.1476105794314774E-2</v>
      </c>
      <c r="ET257" s="102">
        <v>0.10890672362966811</v>
      </c>
      <c r="EU257" s="102">
        <v>0.12486511283929</v>
      </c>
      <c r="EV257" s="102">
        <v>0.1193976757773757</v>
      </c>
      <c r="EW257" s="102">
        <v>0.1191185468156177</v>
      </c>
      <c r="EX257" s="102">
        <v>0.1208929058740725</v>
      </c>
      <c r="EY257" s="102">
        <v>0.1172538182672144</v>
      </c>
      <c r="EZ257" s="102">
        <v>0.1246848618432948</v>
      </c>
      <c r="FA257" s="102">
        <v>0.16007190734738791</v>
      </c>
      <c r="FB257" s="102">
        <v>0.13510359067583519</v>
      </c>
      <c r="FC257" s="102">
        <v>0.1143304439458501</v>
      </c>
      <c r="FD257" s="102">
        <v>0.1083166922867701</v>
      </c>
      <c r="FE257" s="102">
        <v>0.15568438823471331</v>
      </c>
      <c r="FF257" s="102">
        <v>0.15240225953673281</v>
      </c>
      <c r="FG257" s="102">
        <v>0.14131175748751831</v>
      </c>
      <c r="FH257" s="102">
        <v>0.12625680654465171</v>
      </c>
      <c r="FI257" s="102">
        <v>0.12685468454065449</v>
      </c>
      <c r="FJ257" s="102">
        <v>0.14425551757658661</v>
      </c>
      <c r="FK257" s="102">
        <v>0.15080447094926261</v>
      </c>
      <c r="FL257" s="102">
        <v>0.16400952986608211</v>
      </c>
      <c r="FM257" s="102">
        <v>0.18989773438583929</v>
      </c>
      <c r="FN257" s="102">
        <v>8.8819960415268503E-2</v>
      </c>
      <c r="FO257" s="102">
        <v>0.1133229820626085</v>
      </c>
      <c r="FP257" s="102">
        <v>0.15237571421905011</v>
      </c>
      <c r="FQ257" s="102">
        <v>0.1934995203247592</v>
      </c>
      <c r="FR257" s="102">
        <v>0.18075564510328779</v>
      </c>
      <c r="FS257" s="102">
        <v>0.17814478679272669</v>
      </c>
      <c r="FT257" s="102">
        <v>0.20785004989903111</v>
      </c>
      <c r="FU257" s="102">
        <v>0.2062661520686781</v>
      </c>
      <c r="FV257" s="102">
        <v>0.21127135467578989</v>
      </c>
      <c r="FW257" s="102">
        <v>0.22022223587438361</v>
      </c>
      <c r="FX257" s="102">
        <v>0.21454503296388261</v>
      </c>
      <c r="FY257" s="102">
        <v>0.23613536074459529</v>
      </c>
      <c r="FZ257" s="102">
        <v>8.0571473644528907E-2</v>
      </c>
      <c r="GA257" s="102">
        <v>8.0699960546476684E-2</v>
      </c>
      <c r="GB257" s="102">
        <v>0.1055030250160173</v>
      </c>
      <c r="GC257" s="102">
        <v>0.16819055875413819</v>
      </c>
      <c r="GD257" s="102">
        <v>0.15696954904896779</v>
      </c>
      <c r="GE257" s="102">
        <v>0.14068956555869341</v>
      </c>
      <c r="GF257" s="102">
        <v>0.1438044089371216</v>
      </c>
      <c r="GG257" s="102">
        <v>0.15379034356045121</v>
      </c>
      <c r="GH257" s="102">
        <v>0.1983334050317499</v>
      </c>
      <c r="GI257" s="102">
        <v>0.20325346559021759</v>
      </c>
      <c r="GJ257" s="102">
        <v>0.1912318286909411</v>
      </c>
      <c r="GK257" s="102">
        <v>0.2262070173448236</v>
      </c>
      <c r="GL257" s="102">
        <v>-0.10063165602812391</v>
      </c>
      <c r="GM257" s="102">
        <v>-6.5321806122642739E-2</v>
      </c>
      <c r="GN257" s="102">
        <v>8.1823846344592652E-2</v>
      </c>
      <c r="GO257" s="102">
        <v>4.3531725653077842E-2</v>
      </c>
      <c r="GP257" s="102">
        <v>7.798327207013353E-2</v>
      </c>
      <c r="GQ257" s="102">
        <v>0.13568845503715021</v>
      </c>
      <c r="GR257" s="102">
        <v>0.13542107409724261</v>
      </c>
      <c r="GS257" s="102">
        <v>0.13780378008670829</v>
      </c>
      <c r="GT257" s="102">
        <v>0.1399428134951782</v>
      </c>
      <c r="GU257" s="102">
        <v>0.1465506676575834</v>
      </c>
      <c r="GV257" s="102">
        <v>0.1592682351383797</v>
      </c>
      <c r="GW257" s="102">
        <v>0.1519982010672358</v>
      </c>
      <c r="GX257" s="102">
        <v>8.7739654751879864E-2</v>
      </c>
      <c r="GY257" s="102">
        <v>7.7890815637019453E-2</v>
      </c>
      <c r="GZ257" s="102">
        <v>0.12545802614673651</v>
      </c>
      <c r="HA257" s="102">
        <v>0.128801819586989</v>
      </c>
      <c r="HB257" s="102">
        <v>0.12656162644993749</v>
      </c>
      <c r="HC257" s="102">
        <v>0.117781108113792</v>
      </c>
      <c r="HD257" s="102">
        <v>0.1019903479030726</v>
      </c>
      <c r="HE257" s="102">
        <v>9.3043736392683485E-2</v>
      </c>
      <c r="HF257" s="102">
        <v>9.0778818037490452E-2</v>
      </c>
      <c r="HG257" s="102">
        <v>8.6030389452724607E-2</v>
      </c>
      <c r="HH257" s="102">
        <v>8.4661116015967292E-2</v>
      </c>
      <c r="HI257" s="102">
        <v>0.1193002304261066</v>
      </c>
      <c r="HJ257" s="102">
        <v>9.6890360360979672E-2</v>
      </c>
      <c r="HK257" s="102">
        <v>6.4929668814885155E-2</v>
      </c>
      <c r="HL257" s="102">
        <v>0.13003468198610249</v>
      </c>
      <c r="HM257" s="102">
        <v>0.14526066647760749</v>
      </c>
      <c r="HN257" s="102">
        <v>0.16768879833756939</v>
      </c>
      <c r="HO257" s="102">
        <v>0.16988944096118549</v>
      </c>
      <c r="HP257" s="102">
        <v>0.16583852623690271</v>
      </c>
      <c r="HQ257" s="102">
        <v>0.16830711912240809</v>
      </c>
      <c r="HR257" s="102">
        <v>0.17070619066215581</v>
      </c>
      <c r="HS257" s="102">
        <v>0.17521155201157829</v>
      </c>
      <c r="HT257" s="102">
        <v>0.17237252628666239</v>
      </c>
      <c r="HU257" s="102">
        <v>0.17717826688647881</v>
      </c>
      <c r="HV257" s="102">
        <v>0.17187402365455479</v>
      </c>
      <c r="HW257" s="102">
        <v>0.1107922084627838</v>
      </c>
      <c r="HX257" s="102">
        <v>0.18836665915999981</v>
      </c>
      <c r="HY257" s="102">
        <v>0.1736916012540492</v>
      </c>
      <c r="HZ257" s="102">
        <v>0.17721839429222891</v>
      </c>
      <c r="IA257" s="102">
        <v>0.16947123776884071</v>
      </c>
      <c r="IB257" s="102">
        <v>0.1619146666287031</v>
      </c>
      <c r="IC257" s="102">
        <v>0.16192065047123311</v>
      </c>
      <c r="ID257" s="102">
        <v>0.1426037062373931</v>
      </c>
      <c r="IE257" s="102">
        <v>0.155845301506634</v>
      </c>
      <c r="IF257" s="102">
        <v>0.14795095495425251</v>
      </c>
      <c r="IG257" s="102">
        <v>0.16055515432029649</v>
      </c>
      <c r="IH257" s="102">
        <v>5.9558592182301563E-2</v>
      </c>
      <c r="II257" s="102">
        <v>3.3661792573995937E-2</v>
      </c>
      <c r="IJ257" s="102">
        <v>3.4453515890177908E-2</v>
      </c>
      <c r="IK257" s="102">
        <v>2.8602109494903431E-2</v>
      </c>
      <c r="IL257" s="102">
        <v>3.4500000000000003E-2</v>
      </c>
      <c r="IM257" s="102">
        <v>4.7453990126266513E-2</v>
      </c>
      <c r="IN257" s="102">
        <v>6.1291093526155541E-2</v>
      </c>
      <c r="IO257" s="102">
        <v>7.4668537116649586E-2</v>
      </c>
      <c r="IP257" s="102">
        <v>8.7685485698572666E-2</v>
      </c>
      <c r="IQ257" s="102">
        <v>9.4394732749251989E-2</v>
      </c>
      <c r="IR257" s="102">
        <v>9.3636443864823005E-2</v>
      </c>
      <c r="IS257" s="102">
        <v>0.11584852007716399</v>
      </c>
      <c r="IT257" s="102">
        <v>4.9589263475071872E-2</v>
      </c>
      <c r="IU257" s="102">
        <v>4.1912312637527177E-2</v>
      </c>
      <c r="IV257" s="102">
        <v>0.1122534180135186</v>
      </c>
      <c r="IW257" s="102">
        <v>0.13779884783428231</v>
      </c>
      <c r="IX257" s="102">
        <v>0.14479567150095721</v>
      </c>
      <c r="IY257" s="102">
        <v>0.14479567150095721</v>
      </c>
      <c r="IZ257" s="102">
        <v>0.14843088305001029</v>
      </c>
      <c r="JA257" s="102">
        <v>0.1552</v>
      </c>
      <c r="JB257" s="102">
        <v>0.15922787265603361</v>
      </c>
      <c r="JC257" s="102">
        <v>0.15564119988489691</v>
      </c>
      <c r="JD257" s="102">
        <v>0.15343291024003489</v>
      </c>
      <c r="JE257" s="102">
        <v>0.14584140440515089</v>
      </c>
      <c r="JF257" s="102">
        <v>-2.2399784010077371E-3</v>
      </c>
    </row>
    <row r="258" spans="1:266" ht="12.9" customHeight="1" x14ac:dyDescent="0.2">
      <c r="A258" s="22"/>
      <c r="Z258" s="21"/>
      <c r="AA258" s="21"/>
      <c r="AB258" s="21"/>
      <c r="AC258" s="5"/>
      <c r="AD258" s="5"/>
      <c r="AE258" s="5"/>
      <c r="AF258" s="5"/>
      <c r="AG258" s="5"/>
      <c r="AH258" s="5"/>
      <c r="AI258" s="5"/>
      <c r="AJ258" s="5"/>
      <c r="AK258" s="5"/>
    </row>
    <row r="259" spans="1:266" ht="12.9" customHeight="1" x14ac:dyDescent="0.2">
      <c r="A259" s="21" t="s">
        <v>237</v>
      </c>
      <c r="AI259" s="5"/>
      <c r="AJ259" s="5"/>
    </row>
    <row r="260" spans="1:266" s="102" customFormat="1" ht="12.9" customHeight="1" x14ac:dyDescent="0.2">
      <c r="A260" s="42" t="s">
        <v>238</v>
      </c>
      <c r="B260" s="43"/>
      <c r="C260" s="43"/>
      <c r="D260" s="43"/>
      <c r="H260" s="43"/>
      <c r="I260" s="43"/>
      <c r="J260" s="43"/>
      <c r="K260" s="43"/>
      <c r="N260" s="43"/>
      <c r="O260" s="43"/>
      <c r="P260" s="43"/>
      <c r="T260" s="43"/>
      <c r="U260" s="43"/>
      <c r="V260" s="43"/>
      <c r="W260" s="43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102">
        <v>0.32769999999999999</v>
      </c>
      <c r="AM260" s="102">
        <v>0.31509999999999999</v>
      </c>
      <c r="AN260" s="102">
        <v>0.33250000000000002</v>
      </c>
      <c r="AO260" s="102">
        <v>0.38269999999999998</v>
      </c>
      <c r="AP260" s="102">
        <v>0.37469999999999998</v>
      </c>
      <c r="AQ260" s="102">
        <v>0.3826</v>
      </c>
      <c r="AR260" s="102">
        <v>0.35704766252314951</v>
      </c>
      <c r="AS260" s="102">
        <v>0.35626643853651302</v>
      </c>
      <c r="AT260" s="102">
        <v>0.34537934420101762</v>
      </c>
      <c r="AU260" s="102">
        <v>0.32646621569865791</v>
      </c>
      <c r="AV260" s="102">
        <v>0.30461886488641299</v>
      </c>
      <c r="AW260" s="102">
        <v>0.32631358529090509</v>
      </c>
      <c r="AX260" s="102">
        <v>0.35402495897260361</v>
      </c>
      <c r="AY260" s="102">
        <v>0.34352463741990269</v>
      </c>
      <c r="AZ260" s="102">
        <v>0.34211348542635572</v>
      </c>
      <c r="BA260" s="102">
        <v>0.34933212491852561</v>
      </c>
      <c r="BB260" s="102">
        <v>0.31441585633257602</v>
      </c>
      <c r="BC260" s="102">
        <v>0.30995947382198619</v>
      </c>
      <c r="BD260" s="102">
        <v>0.30402358435583399</v>
      </c>
      <c r="BE260" s="102">
        <v>0.29738645391685109</v>
      </c>
      <c r="BF260" s="102">
        <v>0.27384843693390609</v>
      </c>
      <c r="BG260" s="102">
        <v>0.26422765755987809</v>
      </c>
      <c r="BH260" s="102">
        <v>0.27693891377313551</v>
      </c>
      <c r="BI260" s="102">
        <v>0.27189999999999998</v>
      </c>
      <c r="BJ260" s="102">
        <v>0.28310578107515288</v>
      </c>
      <c r="BK260" s="102">
        <v>0.28348072770925531</v>
      </c>
      <c r="BL260" s="102">
        <v>0.306054908804196</v>
      </c>
      <c r="BM260" s="102">
        <v>0.30888748110978359</v>
      </c>
      <c r="BN260" s="102">
        <v>0.31793505716754961</v>
      </c>
      <c r="BO260" s="102">
        <v>0.31239598084052822</v>
      </c>
      <c r="BP260" s="102">
        <v>0.30139130952800858</v>
      </c>
      <c r="BQ260" s="102">
        <v>0.29259524678332782</v>
      </c>
      <c r="BR260" s="102">
        <v>0.28158012313467468</v>
      </c>
      <c r="BS260" s="102">
        <v>0.26471539544880901</v>
      </c>
      <c r="BT260" s="102">
        <v>0.24422620693146649</v>
      </c>
      <c r="BU260" s="102">
        <v>0.23315134009351829</v>
      </c>
      <c r="BV260" s="102">
        <v>0.26083821823955788</v>
      </c>
      <c r="BW260" s="102">
        <v>0.27171090691282668</v>
      </c>
      <c r="BX260" s="102">
        <v>0.27142298601635467</v>
      </c>
      <c r="BY260" s="102">
        <v>0.28707639841164018</v>
      </c>
      <c r="BZ260" s="102">
        <v>0.30481303401000942</v>
      </c>
      <c r="CA260" s="102">
        <v>0.29899890655988831</v>
      </c>
      <c r="CB260" s="102">
        <v>0.28967193801119612</v>
      </c>
      <c r="CC260" s="102">
        <v>0.2834347046933231</v>
      </c>
      <c r="CD260" s="102">
        <v>0.27865392488473462</v>
      </c>
      <c r="CE260" s="102">
        <v>0.26467793060375072</v>
      </c>
      <c r="CF260" s="102">
        <v>0.25728849901994483</v>
      </c>
      <c r="CG260" s="102">
        <v>0.25994148460259009</v>
      </c>
      <c r="CH260" s="102">
        <v>0.26718553826288832</v>
      </c>
      <c r="CI260" s="102">
        <v>0.26997500671940389</v>
      </c>
      <c r="CJ260" s="102">
        <v>0.28545465908778478</v>
      </c>
      <c r="CK260" s="102">
        <v>0.30120770984213052</v>
      </c>
      <c r="CL260" s="102">
        <v>0.30452526642722438</v>
      </c>
      <c r="CM260" s="102">
        <v>0.29527565437605707</v>
      </c>
      <c r="CN260" s="102">
        <v>0.26932983767161028</v>
      </c>
      <c r="CO260" s="102">
        <v>0.25936748639127788</v>
      </c>
      <c r="CP260" s="102">
        <v>0.2620163743706353</v>
      </c>
      <c r="CQ260" s="102">
        <v>0.24431294457970951</v>
      </c>
      <c r="CR260" s="102">
        <v>0.23158771494371991</v>
      </c>
      <c r="CS260" s="102">
        <v>0.2326763253682759</v>
      </c>
      <c r="CT260" s="102">
        <v>0.25611163364362483</v>
      </c>
      <c r="CU260" s="102">
        <v>0.24848198697200849</v>
      </c>
      <c r="CV260" s="102">
        <v>0.26985996312934529</v>
      </c>
      <c r="CW260" s="102">
        <v>0.28599235781038951</v>
      </c>
      <c r="CX260" s="102">
        <v>0.27377821249436091</v>
      </c>
      <c r="CY260" s="102">
        <v>0.25419497584971112</v>
      </c>
      <c r="CZ260" s="102">
        <v>0.23536653508956329</v>
      </c>
      <c r="DA260" s="102">
        <v>0.23076216342458819</v>
      </c>
      <c r="DB260" s="102">
        <v>0.21909625462991009</v>
      </c>
      <c r="DC260" s="102">
        <v>0.2062557015869754</v>
      </c>
      <c r="DD260" s="102">
        <v>0.21178379424753779</v>
      </c>
      <c r="DE260" s="102">
        <v>0.2479949447846804</v>
      </c>
      <c r="DF260" s="102">
        <v>0.26581764166486249</v>
      </c>
      <c r="DG260" s="102">
        <v>0.270625817382667</v>
      </c>
      <c r="DH260" s="102">
        <v>0.28390532542057689</v>
      </c>
      <c r="DI260" s="102">
        <v>0.29879170988157872</v>
      </c>
      <c r="DJ260" s="102">
        <v>0.29790594145713217</v>
      </c>
      <c r="DK260" s="102">
        <v>0.28170743765110229</v>
      </c>
      <c r="DL260" s="102">
        <v>0.27609968262360007</v>
      </c>
      <c r="DM260" s="102">
        <v>0.25077512452062289</v>
      </c>
      <c r="DN260" s="102">
        <v>0.23614816754561341</v>
      </c>
      <c r="DO260" s="102">
        <v>0.2088665686406759</v>
      </c>
      <c r="DP260" s="102">
        <v>0.20940572298403001</v>
      </c>
      <c r="DQ260" s="102">
        <v>0.24339040109538301</v>
      </c>
      <c r="DR260" s="102">
        <v>0.24152444807468479</v>
      </c>
      <c r="DS260" s="102">
        <v>0.23260951914913461</v>
      </c>
      <c r="DT260" s="102">
        <v>0.25280010738082193</v>
      </c>
      <c r="DU260" s="102">
        <v>0.25883361774095193</v>
      </c>
      <c r="DV260" s="102">
        <v>0.26818396955296531</v>
      </c>
      <c r="DW260" s="102">
        <v>0.24435961003164139</v>
      </c>
      <c r="DX260" s="102">
        <v>0.23346296470266431</v>
      </c>
      <c r="DY260" s="102">
        <v>0.20073019252776131</v>
      </c>
      <c r="DZ260" s="102">
        <v>0.2080438793940711</v>
      </c>
      <c r="EA260" s="102">
        <v>0.20153301995390591</v>
      </c>
      <c r="EB260" s="102">
        <v>0.20830623329370751</v>
      </c>
      <c r="EC260" s="102">
        <v>0.19417578985489831</v>
      </c>
      <c r="ED260" s="102">
        <v>0.19428319119309331</v>
      </c>
      <c r="EE260" s="102">
        <v>0.20053316339483951</v>
      </c>
      <c r="EF260" s="102">
        <v>0.19747091589924309</v>
      </c>
      <c r="EG260" s="102">
        <v>0.2171402425689555</v>
      </c>
      <c r="EH260" s="102">
        <v>0.22399764605707859</v>
      </c>
      <c r="EI260" s="102">
        <v>0.2241402147896506</v>
      </c>
      <c r="EJ260" s="102">
        <v>0.23277573477747779</v>
      </c>
      <c r="EK260" s="102">
        <v>0.23575082138646419</v>
      </c>
      <c r="EL260" s="102">
        <v>0.23664184343047859</v>
      </c>
      <c r="EM260" s="102">
        <v>0.23394569983921959</v>
      </c>
      <c r="EN260" s="102">
        <v>0.2176908642158919</v>
      </c>
      <c r="EO260" s="102">
        <v>0.22026483201772301</v>
      </c>
      <c r="EP260" s="102">
        <v>0.25693870966770282</v>
      </c>
      <c r="EQ260" s="102">
        <v>0.24030695682798869</v>
      </c>
      <c r="ER260" s="102">
        <v>0.25321202963952288</v>
      </c>
      <c r="ES260" s="102">
        <v>0.27956938583129742</v>
      </c>
      <c r="ET260" s="102">
        <v>0.26653251968538039</v>
      </c>
      <c r="EU260" s="102">
        <v>0.2699256802746785</v>
      </c>
      <c r="EV260" s="102">
        <v>0.2695716972996981</v>
      </c>
      <c r="EW260" s="102">
        <v>0.2452651748414707</v>
      </c>
      <c r="EX260" s="102">
        <v>0.22588495334830619</v>
      </c>
      <c r="EY260" s="102">
        <v>0.24211017318641151</v>
      </c>
      <c r="EZ260" s="102">
        <v>0.23716855903308229</v>
      </c>
      <c r="FA260" s="102">
        <v>0.22690218122192921</v>
      </c>
      <c r="FB260" s="102">
        <v>0.22690741611134449</v>
      </c>
      <c r="FC260" s="102">
        <v>0.23746169991197011</v>
      </c>
      <c r="FD260" s="102">
        <v>0.23545448254249521</v>
      </c>
      <c r="FE260" s="102">
        <v>0.24123754529288399</v>
      </c>
      <c r="FF260" s="102">
        <v>0.25230760551507397</v>
      </c>
      <c r="FG260" s="102">
        <v>0.24218209218714959</v>
      </c>
      <c r="FH260" s="102">
        <v>0.2332169019823242</v>
      </c>
      <c r="FI260" s="102">
        <v>0.23706754643715311</v>
      </c>
      <c r="FJ260" s="102">
        <v>0.23311380161032899</v>
      </c>
      <c r="FK260" s="102">
        <v>0.2098312179576064</v>
      </c>
      <c r="FL260" s="102">
        <v>0.20758711919026809</v>
      </c>
      <c r="FM260" s="102">
        <v>0.23139904545234519</v>
      </c>
      <c r="FN260" s="102">
        <v>0.21689206035993941</v>
      </c>
      <c r="FO260" s="102">
        <v>0.21879291085794511</v>
      </c>
      <c r="FP260" s="102">
        <v>0.23579647287182831</v>
      </c>
      <c r="FQ260" s="102">
        <v>0.25053424043741152</v>
      </c>
      <c r="FR260" s="102">
        <v>0.23735028764926841</v>
      </c>
      <c r="FS260" s="102">
        <v>0.2330500401812314</v>
      </c>
      <c r="FT260" s="102">
        <v>0.23024301592251351</v>
      </c>
      <c r="FU260" s="102">
        <v>0.21447246499896311</v>
      </c>
      <c r="FV260" s="102">
        <v>0.2187780013845704</v>
      </c>
      <c r="FW260" s="102">
        <v>0.20596676953871301</v>
      </c>
      <c r="FX260" s="102">
        <v>0.2052857828129212</v>
      </c>
      <c r="FY260" s="102">
        <v>0.22963356466499929</v>
      </c>
      <c r="FZ260" s="102">
        <v>0.2219613266071504</v>
      </c>
      <c r="GA260" s="102">
        <v>0.2032187211342332</v>
      </c>
      <c r="GB260" s="102">
        <v>0.21304438672535081</v>
      </c>
      <c r="GC260" s="102">
        <v>0.22858045619015149</v>
      </c>
      <c r="GD260" s="102">
        <v>0.2197443974410016</v>
      </c>
      <c r="GE260" s="102">
        <v>0.19884003352925331</v>
      </c>
      <c r="GF260" s="102">
        <v>0.1912866374899638</v>
      </c>
      <c r="GG260" s="102">
        <v>0.18927711774384329</v>
      </c>
      <c r="GH260" s="102">
        <v>0.18914418449787321</v>
      </c>
      <c r="GI260" s="102">
        <v>0.1799252300498318</v>
      </c>
      <c r="GJ260" s="102">
        <v>0.17819931076050269</v>
      </c>
      <c r="GK260" s="102">
        <v>0.18746657963573191</v>
      </c>
      <c r="GL260" s="102">
        <v>0.19236887291774429</v>
      </c>
      <c r="GM260" s="102">
        <v>0.19011804530827189</v>
      </c>
      <c r="GN260" s="102">
        <v>0.2083185373968619</v>
      </c>
      <c r="GO260" s="102">
        <v>0.1930308748248282</v>
      </c>
      <c r="GP260" s="102">
        <v>0.21782348946911151</v>
      </c>
      <c r="GQ260" s="102">
        <v>0.2053164107228701</v>
      </c>
      <c r="GR260" s="102">
        <v>0.1987787812369089</v>
      </c>
      <c r="GS260" s="102">
        <v>0.20454067043183721</v>
      </c>
      <c r="GT260" s="102">
        <v>0.18140841018903181</v>
      </c>
      <c r="GU260" s="102">
        <v>0.18453488088435629</v>
      </c>
      <c r="GV260" s="102">
        <v>0.16952778746091871</v>
      </c>
      <c r="GW260" s="102">
        <v>0.19757996355141499</v>
      </c>
      <c r="GX260" s="102">
        <v>0.1907907068205075</v>
      </c>
      <c r="GY260" s="102">
        <v>0.1914653005451683</v>
      </c>
      <c r="GZ260" s="102">
        <v>0.18624535445914461</v>
      </c>
      <c r="HA260" s="102">
        <v>0.1955552035128505</v>
      </c>
      <c r="HB260" s="102">
        <v>0.1936203694761576</v>
      </c>
      <c r="HC260" s="102">
        <v>0.20036693780285661</v>
      </c>
      <c r="HD260" s="102">
        <v>0.18937798388657109</v>
      </c>
      <c r="HE260" s="102">
        <v>0.18017008418407809</v>
      </c>
      <c r="HF260" s="102">
        <v>0.17577011035685219</v>
      </c>
      <c r="HG260" s="102">
        <v>0.17698514797467829</v>
      </c>
      <c r="HH260" s="102">
        <v>0.1672040021605701</v>
      </c>
      <c r="HI260" s="102">
        <v>0.16852142304927931</v>
      </c>
      <c r="HJ260" s="102">
        <v>0.18345965485561741</v>
      </c>
      <c r="HK260" s="102">
        <v>0.16019850294478771</v>
      </c>
      <c r="HL260" s="102">
        <v>0.15861357713499041</v>
      </c>
      <c r="HM260" s="102">
        <v>0.16123750492053041</v>
      </c>
      <c r="HN260" s="102">
        <v>0.16456939097482479</v>
      </c>
      <c r="HO260" s="102">
        <v>0.14516274418125799</v>
      </c>
      <c r="HP260" s="102">
        <v>0.15326270284826499</v>
      </c>
      <c r="HQ260" s="102">
        <v>0.13611341040086641</v>
      </c>
      <c r="HR260" s="102">
        <v>0.1193180206305086</v>
      </c>
      <c r="HS260" s="102">
        <v>0.12790647237862371</v>
      </c>
      <c r="HT260" s="102">
        <v>0.13043648640697919</v>
      </c>
      <c r="HU260" s="102">
        <v>0.13790079700632951</v>
      </c>
      <c r="HV260" s="102">
        <v>0.15214862991622341</v>
      </c>
      <c r="HW260" s="102">
        <v>0.17280530075143291</v>
      </c>
      <c r="HX260" s="102">
        <v>0.16892524439813569</v>
      </c>
      <c r="HY260" s="102">
        <v>0.18545138266994049</v>
      </c>
      <c r="HZ260" s="102">
        <v>0.18514291232073321</v>
      </c>
      <c r="IA260" s="102">
        <v>0.18755121149787321</v>
      </c>
      <c r="IB260" s="102">
        <v>0.17571827548195371</v>
      </c>
      <c r="IC260" s="102">
        <v>0.1799494062495752</v>
      </c>
      <c r="ID260" s="102">
        <v>0.18463750946659821</v>
      </c>
      <c r="IE260" s="102">
        <v>0.18208991532456889</v>
      </c>
      <c r="IF260" s="102">
        <v>0.1690448232818193</v>
      </c>
      <c r="IG260" s="102">
        <v>0.1690448232818193</v>
      </c>
      <c r="IH260" s="102">
        <v>0.16420725812161219</v>
      </c>
      <c r="II260" s="102">
        <v>0.17053857219048141</v>
      </c>
      <c r="IJ260" s="102">
        <v>0.1881300893567725</v>
      </c>
      <c r="IK260" s="102">
        <v>0.17429627169308751</v>
      </c>
      <c r="IL260" s="102">
        <v>0.17960000000000001</v>
      </c>
      <c r="IM260" s="102">
        <v>0.20024192427664961</v>
      </c>
      <c r="IN260" s="102">
        <v>0.20237525485508201</v>
      </c>
      <c r="IO260" s="102">
        <v>0.21175122758192599</v>
      </c>
      <c r="IP260" s="102">
        <v>0.21177741853503909</v>
      </c>
      <c r="IQ260" s="102">
        <v>0.20259441770493131</v>
      </c>
      <c r="IR260" s="102">
        <v>0.19320295175275179</v>
      </c>
      <c r="IS260" s="102">
        <v>0.17660228790657689</v>
      </c>
      <c r="IT260" s="102">
        <v>0.17528867973290521</v>
      </c>
      <c r="IU260" s="102">
        <v>0.15986862615802719</v>
      </c>
      <c r="IV260" s="102">
        <v>0.20043890067294939</v>
      </c>
      <c r="IW260" s="102">
        <v>0.19424922243672241</v>
      </c>
      <c r="IX260" s="102">
        <v>0.22410681872869931</v>
      </c>
      <c r="IY260" s="102">
        <v>0.22410681872869931</v>
      </c>
      <c r="IZ260" s="102">
        <v>0.2221951025975194</v>
      </c>
      <c r="JA260" s="102">
        <v>0.20910000000000001</v>
      </c>
      <c r="JB260" s="102">
        <v>0.21139511352664819</v>
      </c>
      <c r="JC260" s="102">
        <v>0.2019971979847206</v>
      </c>
      <c r="JD260" s="102">
        <v>0.20102905268941751</v>
      </c>
      <c r="JE260" s="102">
        <v>0.1769637745306071</v>
      </c>
      <c r="JF260" s="102">
        <v>0.17925025097853931</v>
      </c>
    </row>
    <row r="261" spans="1:266" s="102" customFormat="1" ht="12.9" customHeight="1" x14ac:dyDescent="0.2">
      <c r="A261" s="42" t="s">
        <v>239</v>
      </c>
      <c r="B261" s="43"/>
      <c r="C261" s="43"/>
      <c r="D261" s="43"/>
      <c r="H261" s="43"/>
      <c r="I261" s="43"/>
      <c r="J261" s="43"/>
      <c r="K261" s="43"/>
      <c r="N261" s="43"/>
      <c r="O261" s="43"/>
      <c r="P261" s="43"/>
      <c r="T261" s="43"/>
      <c r="U261" s="43"/>
      <c r="V261" s="43"/>
      <c r="W261" s="43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102">
        <v>0.2868</v>
      </c>
      <c r="AM261" s="102">
        <v>0.2767</v>
      </c>
      <c r="AN261" s="102">
        <v>0.2888</v>
      </c>
      <c r="AO261" s="102">
        <v>0.32569999999999999</v>
      </c>
      <c r="AP261" s="102">
        <v>0.32269999999999999</v>
      </c>
      <c r="AQ261" s="102">
        <v>0.3286</v>
      </c>
      <c r="AR261" s="102">
        <v>0.30685923531938342</v>
      </c>
      <c r="AS261" s="102">
        <v>0.30788194086859</v>
      </c>
      <c r="AT261" s="102">
        <v>0.30089508889122818</v>
      </c>
      <c r="AU261" s="102">
        <v>0.28823572538924802</v>
      </c>
      <c r="AV261" s="102">
        <v>0.27211805931660288</v>
      </c>
      <c r="AW261" s="102">
        <v>0.29644563844003968</v>
      </c>
      <c r="AX261" s="102">
        <v>0.32448772912520202</v>
      </c>
      <c r="AY261" s="102">
        <v>0.31557285585313211</v>
      </c>
      <c r="AZ261" s="102">
        <v>0.31556950615099932</v>
      </c>
      <c r="BA261" s="102">
        <v>0.3229623877247722</v>
      </c>
      <c r="BB261" s="102">
        <v>0.29088216573395559</v>
      </c>
      <c r="BC261" s="102">
        <v>0.28844368030485401</v>
      </c>
      <c r="BD261" s="102">
        <v>0.28407926163770608</v>
      </c>
      <c r="BE261" s="102">
        <v>0.27645681091974539</v>
      </c>
      <c r="BF261" s="102">
        <v>0.25323690097987839</v>
      </c>
      <c r="BG261" s="102">
        <v>0.24558292005472121</v>
      </c>
      <c r="BH261" s="102">
        <v>0.25677317694400509</v>
      </c>
      <c r="BI261" s="102">
        <v>0.25509999999999999</v>
      </c>
      <c r="BJ261" s="102">
        <v>0.26462106776615463</v>
      </c>
      <c r="BK261" s="102">
        <v>0.26271905585349498</v>
      </c>
      <c r="BL261" s="102">
        <v>0.2855733930570073</v>
      </c>
      <c r="BM261" s="102">
        <v>0.28519312379880662</v>
      </c>
      <c r="BN261" s="102">
        <v>0.29563913950840093</v>
      </c>
      <c r="BO261" s="102">
        <v>0.29179583706411372</v>
      </c>
      <c r="BP261" s="102">
        <v>0.28258422026040758</v>
      </c>
      <c r="BQ261" s="102">
        <v>0.27314423822824913</v>
      </c>
      <c r="BR261" s="102">
        <v>0.26252204681559538</v>
      </c>
      <c r="BS261" s="102">
        <v>0.2464761127803477</v>
      </c>
      <c r="BT261" s="102">
        <v>0.2267043397811522</v>
      </c>
      <c r="BU261" s="102">
        <v>0.21854329961172961</v>
      </c>
      <c r="BV261" s="102">
        <v>0.24167066161017431</v>
      </c>
      <c r="BW261" s="102">
        <v>0.2489086422030444</v>
      </c>
      <c r="BX261" s="102">
        <v>0.25030197255410153</v>
      </c>
      <c r="BY261" s="102">
        <v>0.26318356916778818</v>
      </c>
      <c r="BZ261" s="102">
        <v>0.28024224625457722</v>
      </c>
      <c r="CA261" s="102">
        <v>0.27562851987981329</v>
      </c>
      <c r="CB261" s="102">
        <v>0.26698547630360892</v>
      </c>
      <c r="CC261" s="102">
        <v>0.26122734603718162</v>
      </c>
      <c r="CD261" s="102">
        <v>0.2553532767525265</v>
      </c>
      <c r="CE261" s="102">
        <v>0.24078245743978441</v>
      </c>
      <c r="CF261" s="102">
        <v>0.23226794762821079</v>
      </c>
      <c r="CG261" s="102">
        <v>0.23668929005963421</v>
      </c>
      <c r="CH261" s="102">
        <v>0.243547785908554</v>
      </c>
      <c r="CI261" s="102">
        <v>0.24348239019261489</v>
      </c>
      <c r="CJ261" s="102">
        <v>0.25932920950157329</v>
      </c>
      <c r="CK261" s="102">
        <v>0.27157182253479473</v>
      </c>
      <c r="CL261" s="102">
        <v>0.27868718805420267</v>
      </c>
      <c r="CM261" s="102">
        <v>0.27084990003837561</v>
      </c>
      <c r="CN261" s="102">
        <v>0.24633209162244721</v>
      </c>
      <c r="CO261" s="102">
        <v>0.23403675188945941</v>
      </c>
      <c r="CP261" s="102">
        <v>0.23520708300615309</v>
      </c>
      <c r="CQ261" s="102">
        <v>0.21857726274030609</v>
      </c>
      <c r="CR261" s="102">
        <v>0.20683080280268701</v>
      </c>
      <c r="CS261" s="102">
        <v>0.2079983698835742</v>
      </c>
      <c r="CT261" s="102">
        <v>0.23599015443823951</v>
      </c>
      <c r="CU261" s="102">
        <v>0.23015502648813321</v>
      </c>
      <c r="CV261" s="102">
        <v>0.2487985152868582</v>
      </c>
      <c r="CW261" s="102">
        <v>0.26093382644851798</v>
      </c>
      <c r="CX261" s="102">
        <v>0.25216218445128108</v>
      </c>
      <c r="CY261" s="102">
        <v>0.2306131426995818</v>
      </c>
      <c r="CZ261" s="102">
        <v>0.21260908916778071</v>
      </c>
      <c r="DA261" s="102">
        <v>0.20827663081819381</v>
      </c>
      <c r="DB261" s="102">
        <v>0.19928087836590799</v>
      </c>
      <c r="DC261" s="102">
        <v>0.18856758741477181</v>
      </c>
      <c r="DD261" s="102">
        <v>0.19305507476109621</v>
      </c>
      <c r="DE261" s="102">
        <v>0.22387413017404839</v>
      </c>
      <c r="DF261" s="102">
        <v>0.2443574746868524</v>
      </c>
      <c r="DG261" s="102">
        <v>0.24733144562869139</v>
      </c>
      <c r="DH261" s="102">
        <v>0.25696570681909831</v>
      </c>
      <c r="DI261" s="102">
        <v>0.27080789892171991</v>
      </c>
      <c r="DJ261" s="102">
        <v>0.27026549801082728</v>
      </c>
      <c r="DK261" s="102">
        <v>0.25358315345508942</v>
      </c>
      <c r="DL261" s="102">
        <v>0.25022087352742978</v>
      </c>
      <c r="DM261" s="102">
        <v>0.22637299468241309</v>
      </c>
      <c r="DN261" s="102">
        <v>0.21289968861055461</v>
      </c>
      <c r="DO261" s="102">
        <v>0.18983244660011001</v>
      </c>
      <c r="DP261" s="102">
        <v>0.18712513574107301</v>
      </c>
      <c r="DQ261" s="102">
        <v>0.21751860335845569</v>
      </c>
      <c r="DR261" s="102">
        <v>0.21893317657406081</v>
      </c>
      <c r="DS261" s="102">
        <v>0.21069985081079351</v>
      </c>
      <c r="DT261" s="102">
        <v>0.22931949155434789</v>
      </c>
      <c r="DU261" s="102">
        <v>0.23376041445009821</v>
      </c>
      <c r="DV261" s="102">
        <v>0.242593222658253</v>
      </c>
      <c r="DW261" s="102">
        <v>0.22237511551238889</v>
      </c>
      <c r="DX261" s="102">
        <v>0.21182229681515799</v>
      </c>
      <c r="DY261" s="102">
        <v>0.18267227927434021</v>
      </c>
      <c r="DZ261" s="102">
        <v>0.18758760257900939</v>
      </c>
      <c r="EA261" s="102">
        <v>0.1802004037224971</v>
      </c>
      <c r="EB261" s="102">
        <v>0.18290251048280581</v>
      </c>
      <c r="EC261" s="102">
        <v>0.16874853507139359</v>
      </c>
      <c r="ED261" s="102">
        <v>0.1698096018667514</v>
      </c>
      <c r="EE261" s="102">
        <v>0.17351157306339229</v>
      </c>
      <c r="EF261" s="102">
        <v>0.17175829911617541</v>
      </c>
      <c r="EG261" s="102">
        <v>0.18684405210812241</v>
      </c>
      <c r="EH261" s="102">
        <v>0.19189219382809469</v>
      </c>
      <c r="EI261" s="102">
        <v>0.1926133495907244</v>
      </c>
      <c r="EJ261" s="102">
        <v>0.19972720714836609</v>
      </c>
      <c r="EK261" s="102">
        <v>0.2026736997687329</v>
      </c>
      <c r="EL261" s="102">
        <v>0.20165414917705771</v>
      </c>
      <c r="EM261" s="102">
        <v>0.19939660251455241</v>
      </c>
      <c r="EN261" s="102">
        <v>0.18555752273959319</v>
      </c>
      <c r="EO261" s="102">
        <v>0.1878632492466337</v>
      </c>
      <c r="EP261" s="102">
        <v>0.21570404002877039</v>
      </c>
      <c r="EQ261" s="102">
        <v>0.20658850097909129</v>
      </c>
      <c r="ER261" s="102">
        <v>0.217524109973946</v>
      </c>
      <c r="ES261" s="102">
        <v>0.24162943807161219</v>
      </c>
      <c r="ET261" s="102">
        <v>0.22944486636118569</v>
      </c>
      <c r="EU261" s="102">
        <v>0.23216345444308631</v>
      </c>
      <c r="EV261" s="102">
        <v>0.2302794127604291</v>
      </c>
      <c r="EW261" s="102">
        <v>0.20955726120595661</v>
      </c>
      <c r="EX261" s="102">
        <v>0.19113964782309881</v>
      </c>
      <c r="EY261" s="102">
        <v>0.2007183351945673</v>
      </c>
      <c r="EZ261" s="102">
        <v>0.1955003451295283</v>
      </c>
      <c r="FA261" s="102">
        <v>0.19019818108112191</v>
      </c>
      <c r="FB261" s="102">
        <v>0.19082697138422561</v>
      </c>
      <c r="FC261" s="102">
        <v>0.20194753844029381</v>
      </c>
      <c r="FD261" s="102">
        <v>0.20098800851412171</v>
      </c>
      <c r="FE261" s="102">
        <v>0.20833138346761709</v>
      </c>
      <c r="FF261" s="102">
        <v>0.21917680316436711</v>
      </c>
      <c r="FG261" s="102">
        <v>0.21290933748797261</v>
      </c>
      <c r="FH261" s="102">
        <v>0.20445551471788159</v>
      </c>
      <c r="FI261" s="102">
        <v>0.2052622675519549</v>
      </c>
      <c r="FJ261" s="102">
        <v>0.20085350692904319</v>
      </c>
      <c r="FK261" s="102">
        <v>0.181198948780214</v>
      </c>
      <c r="FL261" s="102">
        <v>0.17759387341651309</v>
      </c>
      <c r="FM261" s="102">
        <v>0.1962205062238159</v>
      </c>
      <c r="FN261" s="102">
        <v>0.18595578521226219</v>
      </c>
      <c r="FO261" s="102">
        <v>0.1889154792920818</v>
      </c>
      <c r="FP261" s="102">
        <v>0.20321691001207251</v>
      </c>
      <c r="FQ261" s="102">
        <v>0.21931842425730441</v>
      </c>
      <c r="FR261" s="102">
        <v>0.2094750504463691</v>
      </c>
      <c r="FS261" s="102">
        <v>0.20319450710811859</v>
      </c>
      <c r="FT261" s="102">
        <v>0.20230572102539299</v>
      </c>
      <c r="FU261" s="102">
        <v>0.1895825017145249</v>
      </c>
      <c r="FV261" s="102">
        <v>0.1904826966948322</v>
      </c>
      <c r="FW261" s="102">
        <v>0.17871419844825401</v>
      </c>
      <c r="FX261" s="102">
        <v>0.1767785533671363</v>
      </c>
      <c r="FY261" s="102">
        <v>0.19639967415079199</v>
      </c>
      <c r="FZ261" s="102">
        <v>0.19101052380777511</v>
      </c>
      <c r="GA261" s="102">
        <v>0.17245740998658959</v>
      </c>
      <c r="GB261" s="102">
        <v>0.18194528209601829</v>
      </c>
      <c r="GC261" s="102">
        <v>0.1922352798029974</v>
      </c>
      <c r="GD261" s="102">
        <v>0.18620348324324171</v>
      </c>
      <c r="GE261" s="102">
        <v>0.16872362678834421</v>
      </c>
      <c r="GF261" s="102">
        <v>0.16411820644181219</v>
      </c>
      <c r="GG261" s="102">
        <v>0.1613521831354518</v>
      </c>
      <c r="GH261" s="102">
        <v>0.15810626879915421</v>
      </c>
      <c r="GI261" s="102">
        <v>0.15081353087385471</v>
      </c>
      <c r="GJ261" s="102">
        <v>0.14863622956908221</v>
      </c>
      <c r="GK261" s="102">
        <v>0.155922438907243</v>
      </c>
      <c r="GL261" s="102">
        <v>0.16047939876639769</v>
      </c>
      <c r="GM261" s="102">
        <v>0.15892793552035131</v>
      </c>
      <c r="GN261" s="102">
        <v>0.1742723638409002</v>
      </c>
      <c r="GO261" s="102">
        <v>0.16262561609213591</v>
      </c>
      <c r="GP261" s="102">
        <v>0.1843163940308262</v>
      </c>
      <c r="GQ261" s="102">
        <v>0.1725740583620517</v>
      </c>
      <c r="GR261" s="102">
        <v>0.1673730939206981</v>
      </c>
      <c r="GS261" s="102">
        <v>0.17267188199633779</v>
      </c>
      <c r="GT261" s="102">
        <v>0.15336171428573581</v>
      </c>
      <c r="GU261" s="102">
        <v>0.15434805822808331</v>
      </c>
      <c r="GV261" s="102">
        <v>0.1410317328705035</v>
      </c>
      <c r="GW261" s="102">
        <v>0.16375270630084521</v>
      </c>
      <c r="GX261" s="102">
        <v>0.16187870265861909</v>
      </c>
      <c r="GY261" s="102">
        <v>0.162560918584471</v>
      </c>
      <c r="GZ261" s="102">
        <v>0.15841498559453521</v>
      </c>
      <c r="HA261" s="102">
        <v>0.16828005333400059</v>
      </c>
      <c r="HB261" s="102">
        <v>0.16642584564167351</v>
      </c>
      <c r="HC261" s="102">
        <v>0.17308476608968129</v>
      </c>
      <c r="HD261" s="102">
        <v>0.16294823172076769</v>
      </c>
      <c r="HE261" s="102">
        <v>0.1565367595346748</v>
      </c>
      <c r="HF261" s="102">
        <v>0.1524975426167805</v>
      </c>
      <c r="HG261" s="102">
        <v>0.15316565273136329</v>
      </c>
      <c r="HH261" s="102">
        <v>0.14416406499517881</v>
      </c>
      <c r="HI261" s="102">
        <v>0.14582381294190611</v>
      </c>
      <c r="HJ261" s="102">
        <v>0.16041154121914389</v>
      </c>
      <c r="HK261" s="102">
        <v>0.13929703000749</v>
      </c>
      <c r="HL261" s="102">
        <v>0.13747493552170501</v>
      </c>
      <c r="HM261" s="102">
        <v>0.13967709107898499</v>
      </c>
      <c r="HN261" s="102">
        <v>0.14407827441143081</v>
      </c>
      <c r="HO261" s="102">
        <v>0.12847260416513909</v>
      </c>
      <c r="HP261" s="102">
        <v>0.13368030189574021</v>
      </c>
      <c r="HQ261" s="102">
        <v>0.11727081902314331</v>
      </c>
      <c r="HR261" s="102">
        <v>0.1017522754236057</v>
      </c>
      <c r="HS261" s="102">
        <v>0.1095871165389239</v>
      </c>
      <c r="HT261" s="102">
        <v>0.1122996269968846</v>
      </c>
      <c r="HU261" s="102">
        <v>0.1163918017978597</v>
      </c>
      <c r="HV261" s="102">
        <v>0.12779379046026529</v>
      </c>
      <c r="HW261" s="102">
        <v>0.14917375490455481</v>
      </c>
      <c r="HX261" s="102">
        <v>0.1471326850471299</v>
      </c>
      <c r="HY261" s="102">
        <v>0.16222492860869789</v>
      </c>
      <c r="HZ261" s="102">
        <v>0.16238312443817471</v>
      </c>
      <c r="IA261" s="102">
        <v>0.1652533496507364</v>
      </c>
      <c r="IB261" s="102">
        <v>0.15520796505258849</v>
      </c>
      <c r="IC261" s="102">
        <v>0.15814940030770261</v>
      </c>
      <c r="ID261" s="102">
        <v>0.16300688804904509</v>
      </c>
      <c r="IE261" s="102">
        <v>0.16070009748938119</v>
      </c>
      <c r="IF261" s="102">
        <v>0.14816783585258961</v>
      </c>
      <c r="IG261" s="102">
        <v>0.14816783585258961</v>
      </c>
      <c r="IH261" s="102">
        <v>0.1430632769651575</v>
      </c>
      <c r="II261" s="102">
        <v>0.14723572850122521</v>
      </c>
      <c r="IJ261" s="102">
        <v>0.16470785529917989</v>
      </c>
      <c r="IK261" s="102">
        <v>0.15434716087543349</v>
      </c>
      <c r="IL261" s="102">
        <v>0.15790000000000001</v>
      </c>
      <c r="IM261" s="102">
        <v>0.1755271281399445</v>
      </c>
      <c r="IN261" s="102">
        <v>0.17723603001522159</v>
      </c>
      <c r="IO261" s="102">
        <v>0.186564764131222</v>
      </c>
      <c r="IP261" s="102">
        <v>0.18163225917837511</v>
      </c>
      <c r="IQ261" s="102">
        <v>0.17522743156189699</v>
      </c>
      <c r="IR261" s="102">
        <v>0.1670365008253209</v>
      </c>
      <c r="IS261" s="102">
        <v>0.1526305703890076</v>
      </c>
      <c r="IT261" s="102">
        <v>0.15273412689871771</v>
      </c>
      <c r="IU261" s="102">
        <v>0.13915296810850719</v>
      </c>
      <c r="IV261" s="102">
        <v>0.17412855233860841</v>
      </c>
      <c r="IW261" s="102">
        <v>0.1671448193835248</v>
      </c>
      <c r="IX261" s="102">
        <v>0.19130756490032591</v>
      </c>
      <c r="IY261" s="102">
        <v>0.19130756490032591</v>
      </c>
      <c r="IZ261" s="102">
        <v>0.18996616080574219</v>
      </c>
      <c r="JA261" s="102">
        <v>0.1769</v>
      </c>
      <c r="JB261" s="102">
        <v>0.1786224274048227</v>
      </c>
      <c r="JC261" s="102">
        <v>0.1730023433712399</v>
      </c>
      <c r="JD261" s="102">
        <v>0.168440370770087</v>
      </c>
      <c r="JE261" s="102">
        <v>0.1501254828943947</v>
      </c>
      <c r="JF261" s="102">
        <v>0.15181873902275031</v>
      </c>
    </row>
    <row r="262" spans="1:266" s="102" customFormat="1" ht="12.9" customHeight="1" x14ac:dyDescent="0.2">
      <c r="A262" s="42" t="s">
        <v>240</v>
      </c>
      <c r="B262" s="43"/>
      <c r="C262" s="43"/>
      <c r="D262" s="43"/>
      <c r="H262" s="43"/>
      <c r="I262" s="43"/>
      <c r="J262" s="43"/>
      <c r="K262" s="43"/>
      <c r="N262" s="43"/>
      <c r="O262" s="43"/>
      <c r="P262" s="43"/>
      <c r="T262" s="43"/>
      <c r="U262" s="43"/>
      <c r="V262" s="43"/>
      <c r="W262" s="43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102">
        <v>1.3230999999999999</v>
      </c>
      <c r="AM262" s="102">
        <v>1.3103</v>
      </c>
      <c r="AN262" s="102">
        <v>1.3069</v>
      </c>
      <c r="AO262" s="102">
        <v>1.2891999999999999</v>
      </c>
      <c r="AP262" s="102">
        <v>1.2787999999999999</v>
      </c>
      <c r="AQ262" s="102">
        <v>1.2743</v>
      </c>
      <c r="AR262" s="102">
        <v>1.2682400122993751</v>
      </c>
      <c r="AS262" s="102">
        <v>1.257943969745817</v>
      </c>
      <c r="AT262" s="102">
        <v>1.2458369237775579</v>
      </c>
      <c r="AU262" s="102">
        <v>1.24962907147563</v>
      </c>
      <c r="AV262" s="102">
        <v>1.2634411937458729</v>
      </c>
      <c r="AW262" s="102">
        <v>1.2660805424152699</v>
      </c>
      <c r="AX262" s="102">
        <v>1.310746535093154</v>
      </c>
      <c r="AY262" s="102">
        <v>1.3072600623659101</v>
      </c>
      <c r="AZ262" s="102">
        <v>1.309092793211871</v>
      </c>
      <c r="BA262" s="102">
        <v>1.299880629103717</v>
      </c>
      <c r="BB262" s="102">
        <v>1.2556733413274479</v>
      </c>
      <c r="BC262" s="102">
        <v>1.2610133995966299</v>
      </c>
      <c r="BD262" s="102">
        <v>1.25144234931858</v>
      </c>
      <c r="BE262" s="102">
        <v>1.247777308493611</v>
      </c>
      <c r="BF262" s="102">
        <v>1.24989441180903</v>
      </c>
      <c r="BG262" s="102">
        <v>1.250288535458004</v>
      </c>
      <c r="BH262" s="102">
        <v>1.251478557845938</v>
      </c>
      <c r="BI262" s="102">
        <v>1.2371000000000001</v>
      </c>
      <c r="BJ262" s="102">
        <v>1.2386756769678131</v>
      </c>
      <c r="BK262" s="102">
        <v>1.234925129474904</v>
      </c>
      <c r="BL262" s="102">
        <v>1.2408572660931649</v>
      </c>
      <c r="BM262" s="102">
        <v>1.228583402576894</v>
      </c>
      <c r="BN262" s="102">
        <v>1.230579466567701</v>
      </c>
      <c r="BO262" s="102">
        <v>1.228514929671525</v>
      </c>
      <c r="BP262" s="102">
        <v>1.23215826710918</v>
      </c>
      <c r="BQ262" s="102">
        <v>1.2311198602438169</v>
      </c>
      <c r="BR262" s="102">
        <v>1.232975622309131</v>
      </c>
      <c r="BS262" s="102">
        <v>1.235904588490619</v>
      </c>
      <c r="BT262" s="102">
        <v>1.233016632525467</v>
      </c>
      <c r="BU262" s="102">
        <v>1.23207441962299</v>
      </c>
      <c r="BV262" s="102">
        <v>1.230948480229775</v>
      </c>
      <c r="BW262" s="102">
        <v>1.2315309461898449</v>
      </c>
      <c r="BX262" s="102">
        <v>1.23790234746878</v>
      </c>
      <c r="BY262" s="102">
        <v>1.232006287730159</v>
      </c>
      <c r="BZ262" s="102">
        <v>1.221635742347335</v>
      </c>
      <c r="CA262" s="102">
        <v>1.2227593692855301</v>
      </c>
      <c r="CB262" s="102">
        <v>1.223663907747885</v>
      </c>
      <c r="CC262" s="102">
        <v>1.2255210364895439</v>
      </c>
      <c r="CD262" s="102">
        <v>1.2264864868083609</v>
      </c>
      <c r="CE262" s="102">
        <v>1.2302947417601979</v>
      </c>
      <c r="CF262" s="102">
        <v>1.230120714077203</v>
      </c>
      <c r="CG262" s="102">
        <v>1.2284848093528089</v>
      </c>
      <c r="CH262" s="102">
        <v>1.2275369597968631</v>
      </c>
      <c r="CI262" s="102">
        <v>1.2253700353598971</v>
      </c>
      <c r="CJ262" s="102">
        <v>1.226452140652466</v>
      </c>
      <c r="CK262" s="102">
        <v>1.216788268605157</v>
      </c>
      <c r="CL262" s="102">
        <v>1.209886049094161</v>
      </c>
      <c r="CM262" s="102">
        <v>1.2087611131590741</v>
      </c>
      <c r="CN262" s="102">
        <v>1.2121376799829049</v>
      </c>
      <c r="CO262" s="102">
        <v>1.2121180656357271</v>
      </c>
      <c r="CP262" s="102">
        <v>1.2120253919068911</v>
      </c>
      <c r="CQ262" s="102">
        <v>1.216325661123892</v>
      </c>
      <c r="CR262" s="102">
        <v>1.215303320781512</v>
      </c>
      <c r="CS262" s="102">
        <v>1.214646897201241</v>
      </c>
      <c r="CT262" s="102">
        <v>1.252198101871514</v>
      </c>
      <c r="CU262" s="102">
        <v>1.255323253540171</v>
      </c>
      <c r="CV262" s="102">
        <v>1.2573175386457529</v>
      </c>
      <c r="CW262" s="102">
        <v>1.2431094171427459</v>
      </c>
      <c r="CX262" s="102">
        <v>1.22932968843755</v>
      </c>
      <c r="CY262" s="102">
        <v>1.232988196210719</v>
      </c>
      <c r="CZ262" s="102">
        <v>1.233293697615214</v>
      </c>
      <c r="DA262" s="102">
        <v>1.230571796816196</v>
      </c>
      <c r="DB262" s="102">
        <v>1.2385623726795161</v>
      </c>
      <c r="DC262" s="102">
        <v>1.236321599869123</v>
      </c>
      <c r="DD262" s="102">
        <v>1.236794105496251</v>
      </c>
      <c r="DE262" s="102">
        <v>1.227029547464082</v>
      </c>
      <c r="DF262" s="102">
        <v>1.23739213421476</v>
      </c>
      <c r="DG262" s="102">
        <v>1.2335234366704431</v>
      </c>
      <c r="DH262" s="102">
        <v>1.2366307869390061</v>
      </c>
      <c r="DI262" s="102">
        <v>1.2293123298751161</v>
      </c>
      <c r="DJ262" s="102">
        <v>1.2104694100344091</v>
      </c>
      <c r="DK262" s="102">
        <v>1.2143768436766249</v>
      </c>
      <c r="DL262" s="102">
        <v>1.21986005550733</v>
      </c>
      <c r="DM262" s="102">
        <v>1.220871403597998</v>
      </c>
      <c r="DN262" s="102">
        <v>1.2206175716592449</v>
      </c>
      <c r="DO262" s="102">
        <v>1.2241728435331349</v>
      </c>
      <c r="DP262" s="102">
        <v>1.223849413125434</v>
      </c>
      <c r="DQ262" s="102">
        <v>1.2190428590547571</v>
      </c>
      <c r="DR262" s="102">
        <v>1.2169298903635719</v>
      </c>
      <c r="DS262" s="102">
        <v>1.230644746759872</v>
      </c>
      <c r="DT262" s="102">
        <v>1.230386579829823</v>
      </c>
      <c r="DU262" s="102">
        <v>1.2299726445785151</v>
      </c>
      <c r="DV262" s="102">
        <v>1.2210496317206061</v>
      </c>
      <c r="DW262" s="102">
        <v>1.22161814302274</v>
      </c>
      <c r="DX262" s="102">
        <v>1.2215828652865071</v>
      </c>
      <c r="DY262" s="102">
        <v>1.2223999160096359</v>
      </c>
      <c r="DZ262" s="102">
        <v>1.216970720301142</v>
      </c>
      <c r="EA262" s="102">
        <v>1.2137485520514779</v>
      </c>
      <c r="EB262" s="102">
        <v>1.2095315551267369</v>
      </c>
      <c r="EC262" s="102">
        <v>1.214977714027663</v>
      </c>
      <c r="ED262" s="102">
        <v>1.215159080686725</v>
      </c>
      <c r="EE262" s="102">
        <v>1.2256979899181439</v>
      </c>
      <c r="EF262" s="102">
        <v>1.2324866158936509</v>
      </c>
      <c r="EG262" s="102">
        <v>1.230452913707401</v>
      </c>
      <c r="EH262" s="102">
        <v>1.219250541880315</v>
      </c>
      <c r="EI262" s="102">
        <v>1.2171705642492561</v>
      </c>
      <c r="EJ262" s="102">
        <v>1.216292185799976</v>
      </c>
      <c r="EK262" s="102">
        <v>1.2142248566768239</v>
      </c>
      <c r="EL262" s="102">
        <v>1.2099821939149611</v>
      </c>
      <c r="EM262" s="102">
        <v>1.2046938104245639</v>
      </c>
      <c r="EN262" s="102">
        <v>1.201817802410132</v>
      </c>
      <c r="EO262" s="102">
        <v>1.2006676142943939</v>
      </c>
      <c r="EP262" s="102">
        <v>1.1943132081244969</v>
      </c>
      <c r="EQ262" s="102">
        <v>1.2003979370605899</v>
      </c>
      <c r="ER262" s="102">
        <v>1.207272840712404</v>
      </c>
      <c r="ES262" s="102">
        <v>1.201075635607578</v>
      </c>
      <c r="ET262" s="102">
        <v>1.1976033167456039</v>
      </c>
      <c r="EU262" s="102">
        <v>1.1952050817127859</v>
      </c>
      <c r="EV262" s="102">
        <v>1.1922188899935759</v>
      </c>
      <c r="EW262" s="102">
        <v>1.1907445094204261</v>
      </c>
      <c r="EX262" s="102">
        <v>1.1886792696865249</v>
      </c>
      <c r="EY262" s="102">
        <v>1.182779017722178</v>
      </c>
      <c r="EZ262" s="102">
        <v>1.179340498916263</v>
      </c>
      <c r="FA262" s="102">
        <v>1.1822892610892921</v>
      </c>
      <c r="FB262" s="102">
        <v>1.180222770702825</v>
      </c>
      <c r="FC262" s="102">
        <v>1.17914349217323</v>
      </c>
      <c r="FD262" s="102">
        <v>1.1782055247936061</v>
      </c>
      <c r="FE262" s="102">
        <v>1.1735077543888941</v>
      </c>
      <c r="FF262" s="102">
        <v>1.169116271114826</v>
      </c>
      <c r="FG262" s="102">
        <v>1.1691308105729941</v>
      </c>
      <c r="FH262" s="102">
        <v>1.1665224234778151</v>
      </c>
      <c r="FI262" s="102">
        <v>1.1620457641372139</v>
      </c>
      <c r="FJ262" s="102">
        <v>1.161112949614691</v>
      </c>
      <c r="FK262" s="102">
        <v>1.161394975594084</v>
      </c>
      <c r="FL262" s="102">
        <v>1.160763158076952</v>
      </c>
      <c r="FM262" s="102">
        <v>1.159726437189746</v>
      </c>
      <c r="FN262" s="102">
        <v>1.1600622603341211</v>
      </c>
      <c r="FO262" s="102">
        <v>1.1605279715472081</v>
      </c>
      <c r="FP262" s="102">
        <v>1.1581859665318071</v>
      </c>
      <c r="FQ262" s="102">
        <v>1.1548996303554639</v>
      </c>
      <c r="FR262" s="102">
        <v>1.1510936469332591</v>
      </c>
      <c r="FS262" s="102">
        <v>1.149305138107334</v>
      </c>
      <c r="FT262" s="102">
        <v>1.158636037258409</v>
      </c>
      <c r="FU262" s="102">
        <v>1.1582793729765171</v>
      </c>
      <c r="FV262" s="102">
        <v>1.1540787927526119</v>
      </c>
      <c r="FW262" s="102">
        <v>1.154610290380208</v>
      </c>
      <c r="FX262" s="102">
        <v>1.153312231775464</v>
      </c>
      <c r="FY262" s="102">
        <v>1.1528669369800659</v>
      </c>
      <c r="FZ262" s="102">
        <v>1.151246279076926</v>
      </c>
      <c r="GA262" s="102">
        <v>1.154790325010987</v>
      </c>
      <c r="GB262" s="102">
        <v>1.1551951687560389</v>
      </c>
      <c r="GC262" s="102">
        <v>1.155124995018264</v>
      </c>
      <c r="GD262" s="102">
        <v>1.148422166160967</v>
      </c>
      <c r="GE262" s="102">
        <v>1.1501662041116889</v>
      </c>
      <c r="GF262" s="102">
        <v>1.1529096588763621</v>
      </c>
      <c r="GG262" s="102">
        <v>1.1508477856418049</v>
      </c>
      <c r="GH262" s="102">
        <v>1.141707302113081</v>
      </c>
      <c r="GI262" s="102">
        <v>1.146178561314537</v>
      </c>
      <c r="GJ262" s="102">
        <v>1.146570055270101</v>
      </c>
      <c r="GK262" s="102">
        <v>1.1544095638151759</v>
      </c>
      <c r="GL262" s="102">
        <v>1.1542193121807129</v>
      </c>
      <c r="GM262" s="102">
        <v>1.1542066377657001</v>
      </c>
      <c r="GN262" s="102">
        <v>1.160951681859836</v>
      </c>
      <c r="GO262" s="102">
        <v>1.155307325991465</v>
      </c>
      <c r="GP262" s="102">
        <v>1.152063948438008</v>
      </c>
      <c r="GQ262" s="102">
        <v>1.1562632799924939</v>
      </c>
      <c r="GR262" s="102">
        <v>1.1588185906058219</v>
      </c>
      <c r="GS262" s="102">
        <v>1.1565999432412939</v>
      </c>
      <c r="GT262" s="102">
        <v>1.1574534831337411</v>
      </c>
      <c r="GU262" s="102">
        <v>1.155902476301474</v>
      </c>
      <c r="GV262" s="102">
        <v>1.153999509917027</v>
      </c>
      <c r="GW262" s="102">
        <v>1.1571001040528599</v>
      </c>
      <c r="GX262" s="102">
        <v>1.1595412529784179</v>
      </c>
      <c r="GY262" s="102">
        <v>1.1617496613978719</v>
      </c>
      <c r="GZ262" s="102">
        <v>1.160057696460397</v>
      </c>
      <c r="HA262" s="102">
        <v>1.1610556225513811</v>
      </c>
      <c r="HB262" s="102">
        <v>1.165909174265862</v>
      </c>
      <c r="HC262" s="102">
        <v>1.161703701305639</v>
      </c>
      <c r="HD262" s="102">
        <v>1.160490054215537</v>
      </c>
      <c r="HE262" s="102">
        <v>1.1582585121514379</v>
      </c>
      <c r="HF262" s="102">
        <v>1.1548553439672029</v>
      </c>
      <c r="HG262" s="102">
        <v>1.1527320078633969</v>
      </c>
      <c r="HH262" s="102">
        <v>1.151995554598221</v>
      </c>
      <c r="HI262" s="102">
        <v>1.1553935496919021</v>
      </c>
      <c r="HJ262" s="102">
        <v>1.1563484177870109</v>
      </c>
      <c r="HK262" s="102">
        <v>1.155166517294359</v>
      </c>
      <c r="HL262" s="102">
        <v>1.1568829692912519</v>
      </c>
      <c r="HM262" s="102">
        <v>1.156189166176482</v>
      </c>
      <c r="HN262" s="102">
        <v>1.157537122892393</v>
      </c>
      <c r="HO262" s="102">
        <v>1.158940716056071</v>
      </c>
      <c r="HP262" s="102">
        <v>1.1579498562692661</v>
      </c>
      <c r="HQ262" s="102">
        <v>1.1574380584445709</v>
      </c>
      <c r="HR262" s="102">
        <v>1.162386377623607</v>
      </c>
      <c r="HS262" s="102">
        <v>1.163952752786795</v>
      </c>
      <c r="HT262" s="102">
        <v>1.1660676410132249</v>
      </c>
      <c r="HU262" s="102">
        <v>1.163024562721338</v>
      </c>
      <c r="HV262" s="102">
        <v>1.1613362850660121</v>
      </c>
      <c r="HW262" s="102">
        <v>1.1686789464849281</v>
      </c>
      <c r="HX262" s="102">
        <v>1.167384708766565</v>
      </c>
      <c r="HY262" s="102">
        <v>1.163933169763351</v>
      </c>
      <c r="HZ262" s="102">
        <v>1.1691051916999391</v>
      </c>
      <c r="IA262" s="102">
        <v>1.169238878671385</v>
      </c>
      <c r="IB262" s="102">
        <v>1.172476618083264</v>
      </c>
      <c r="IC262" s="102">
        <v>1.168685917583941</v>
      </c>
      <c r="ID262" s="102">
        <v>1.165601433084505</v>
      </c>
      <c r="IE262" s="102">
        <v>1.166696117625978</v>
      </c>
      <c r="IF262" s="102">
        <v>1.1737845743429121</v>
      </c>
      <c r="IG262" s="102">
        <v>1.1737845743429121</v>
      </c>
      <c r="IH262" s="102">
        <v>1.1727348001316089</v>
      </c>
      <c r="II262" s="102">
        <v>1.171693055920108</v>
      </c>
      <c r="IJ262" s="102">
        <v>1.1622446828382289</v>
      </c>
      <c r="IK262" s="102">
        <v>1.162857164076484</v>
      </c>
      <c r="IL262" s="102">
        <v>1.1600999999999999</v>
      </c>
      <c r="IM262" s="102">
        <v>1.159917018146096</v>
      </c>
      <c r="IN262" s="102">
        <v>1.156548929766362</v>
      </c>
      <c r="IO262" s="102">
        <v>1.154630727582632</v>
      </c>
      <c r="IP262" s="102">
        <v>1.152902617795863</v>
      </c>
      <c r="IQ262" s="102">
        <v>1.1530450943270469</v>
      </c>
      <c r="IR262" s="102">
        <v>1.1512072417470269</v>
      </c>
      <c r="IS262" s="102">
        <v>1.155276336946945</v>
      </c>
      <c r="IT262" s="102">
        <v>1.1520439401982721</v>
      </c>
      <c r="IU262" s="102">
        <v>1.15202520942625</v>
      </c>
      <c r="IV262" s="102">
        <v>1.149910121974016</v>
      </c>
      <c r="IW262" s="102">
        <v>1.145333814973525</v>
      </c>
      <c r="IX262" s="102">
        <v>1.137024024601204</v>
      </c>
      <c r="IY262" s="102">
        <v>1.137024024601204</v>
      </c>
      <c r="IZ262" s="102">
        <v>1.136193897468891</v>
      </c>
      <c r="JA262" s="102">
        <v>1.1365000000000001</v>
      </c>
      <c r="JB262" s="102">
        <v>1.136837957221613</v>
      </c>
      <c r="JC262" s="102">
        <v>1.1374712500036761</v>
      </c>
      <c r="JD262" s="102">
        <v>1.1387560100608449</v>
      </c>
      <c r="JE262" s="102">
        <v>1.1440826901546071</v>
      </c>
      <c r="JF262" s="102">
        <v>1.141381069570057</v>
      </c>
    </row>
    <row r="263" spans="1:266" s="102" customFormat="1" ht="12.9" customHeight="1" x14ac:dyDescent="0.2">
      <c r="A263" s="42" t="s">
        <v>241</v>
      </c>
      <c r="B263" s="43"/>
      <c r="C263" s="43"/>
      <c r="D263" s="43"/>
      <c r="H263" s="43"/>
      <c r="I263" s="43"/>
      <c r="J263" s="43"/>
      <c r="K263" s="43"/>
      <c r="N263" s="43"/>
      <c r="O263" s="43"/>
      <c r="P263" s="43"/>
      <c r="T263" s="43"/>
      <c r="U263" s="43"/>
      <c r="V263" s="43"/>
      <c r="W263" s="43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102">
        <v>1.0103</v>
      </c>
      <c r="AM263" s="102">
        <v>1.0157</v>
      </c>
      <c r="AN263" s="102">
        <v>1.0163</v>
      </c>
      <c r="AO263" s="102">
        <v>1.0203</v>
      </c>
      <c r="AP263" s="102">
        <v>1.0087999999999999</v>
      </c>
      <c r="AQ263" s="102">
        <v>0.97030000000000005</v>
      </c>
      <c r="AR263" s="102">
        <v>0.96367945080840989</v>
      </c>
      <c r="AS263" s="102">
        <v>0.96613445770548867</v>
      </c>
      <c r="AT263" s="102">
        <v>1.037264884043875</v>
      </c>
      <c r="AU263" s="102">
        <v>1.24962907147563</v>
      </c>
      <c r="AV263" s="102">
        <v>1.060198894437359</v>
      </c>
      <c r="AW263" s="102">
        <v>1.0871796288899691</v>
      </c>
      <c r="AX263" s="102">
        <v>1.121414582378234</v>
      </c>
      <c r="AY263" s="102">
        <v>1.1174239692412229</v>
      </c>
      <c r="AZ263" s="102">
        <v>1.1098747493421921</v>
      </c>
      <c r="BA263" s="102">
        <v>1.0962993237046761</v>
      </c>
      <c r="BB263" s="102">
        <v>1.060430052437324</v>
      </c>
      <c r="BC263" s="102">
        <v>1.0627249006502719</v>
      </c>
      <c r="BD263" s="102">
        <v>1.0553127700458671</v>
      </c>
      <c r="BE263" s="102">
        <v>1.0341949094845611</v>
      </c>
      <c r="BF263" s="102">
        <v>1.047584590700527</v>
      </c>
      <c r="BG263" s="102">
        <v>1.0424817472276331</v>
      </c>
      <c r="BH263" s="102">
        <v>1.050911244788201</v>
      </c>
      <c r="BI263" s="102">
        <v>1.0565</v>
      </c>
      <c r="BJ263" s="102">
        <v>1.0616047482352411</v>
      </c>
      <c r="BK263" s="102">
        <v>1.071300423271059</v>
      </c>
      <c r="BL263" s="102">
        <v>1.07572226111408</v>
      </c>
      <c r="BM263" s="102">
        <v>1.0665722935413831</v>
      </c>
      <c r="BN263" s="102">
        <v>1.06936439145164</v>
      </c>
      <c r="BO263" s="102">
        <v>1.0649449129281079</v>
      </c>
      <c r="BP263" s="102">
        <v>1.061803631254632</v>
      </c>
      <c r="BQ263" s="102">
        <v>1.0616456411869799</v>
      </c>
      <c r="BR263" s="102">
        <v>1.0670590853428441</v>
      </c>
      <c r="BS263" s="102">
        <v>1.0708195649755019</v>
      </c>
      <c r="BT263" s="102">
        <v>1.066275603760751</v>
      </c>
      <c r="BU263" s="102">
        <v>1.0638430161518571</v>
      </c>
      <c r="BV263" s="102">
        <v>1.0656956922364449</v>
      </c>
      <c r="BW263" s="102">
        <v>1.0591204878868361</v>
      </c>
      <c r="BX263" s="102">
        <v>1.061434207204031</v>
      </c>
      <c r="BY263" s="102">
        <v>1.0593415357597551</v>
      </c>
      <c r="BZ263" s="102">
        <v>1.0514435076497419</v>
      </c>
      <c r="CA263" s="102">
        <v>1.050342814719782</v>
      </c>
      <c r="CB263" s="102">
        <v>1.058404353367826</v>
      </c>
      <c r="CC263" s="102">
        <v>1.0617351586841599</v>
      </c>
      <c r="CD263" s="102">
        <v>1.0645165248902171</v>
      </c>
      <c r="CE263" s="102">
        <v>1.077745159633219</v>
      </c>
      <c r="CF263" s="102">
        <v>1.0773443698981751</v>
      </c>
      <c r="CG263" s="102">
        <v>1.0751175207682599</v>
      </c>
      <c r="CH263" s="102">
        <v>1.083542022710055</v>
      </c>
      <c r="CI263" s="102">
        <v>1.0852923228770841</v>
      </c>
      <c r="CJ263" s="102">
        <v>1.0816495298134119</v>
      </c>
      <c r="CK263" s="102">
        <v>1.0737839394581199</v>
      </c>
      <c r="CL263" s="102">
        <v>1.0726061902886539</v>
      </c>
      <c r="CM263" s="102">
        <v>1.0850688587167461</v>
      </c>
      <c r="CN263" s="102">
        <v>1.08954658824271</v>
      </c>
      <c r="CO263" s="102">
        <v>1.0909294313405109</v>
      </c>
      <c r="CP263" s="102">
        <v>1.090421580824152</v>
      </c>
      <c r="CQ263" s="102">
        <v>1.0952667138408749</v>
      </c>
      <c r="CR263" s="102">
        <v>1.0923931394138791</v>
      </c>
      <c r="CS263" s="102">
        <v>1.094502012729899</v>
      </c>
      <c r="CT263" s="102">
        <v>1.1169433139395659</v>
      </c>
      <c r="CU263" s="102">
        <v>1.122573825835804</v>
      </c>
      <c r="CV263" s="102">
        <v>1.116519701887968</v>
      </c>
      <c r="CW263" s="102">
        <v>1.108744572202462</v>
      </c>
      <c r="CX263" s="102">
        <v>1.0953880906768669</v>
      </c>
      <c r="CY263" s="102">
        <v>1.0978301858502231</v>
      </c>
      <c r="CZ263" s="102">
        <v>1.1032090562081449</v>
      </c>
      <c r="DA263" s="102">
        <v>1.097951454757558</v>
      </c>
      <c r="DB263" s="102">
        <v>1.1101626721082101</v>
      </c>
      <c r="DC263" s="102">
        <v>1.1107398936420929</v>
      </c>
      <c r="DD263" s="102">
        <v>1.11533770212217</v>
      </c>
      <c r="DE263" s="102">
        <v>1.1047502854682161</v>
      </c>
      <c r="DF263" s="102">
        <v>1.1136838388717021</v>
      </c>
      <c r="DG263" s="102">
        <v>1.113209791539622</v>
      </c>
      <c r="DH263" s="102">
        <v>1.122022864557505</v>
      </c>
      <c r="DI263" s="102">
        <v>1.1184311207532041</v>
      </c>
      <c r="DJ263" s="102">
        <v>1.1070684940060189</v>
      </c>
      <c r="DK263" s="102">
        <v>1.110679137784474</v>
      </c>
      <c r="DL263" s="102">
        <v>1.1195369957777179</v>
      </c>
      <c r="DM263" s="102">
        <v>1.11882659091329</v>
      </c>
      <c r="DN263" s="102">
        <v>1.1159836624341839</v>
      </c>
      <c r="DO263" s="102">
        <v>1.1196513329568549</v>
      </c>
      <c r="DP263" s="102">
        <v>1.1203389015816949</v>
      </c>
      <c r="DQ263" s="102">
        <v>1.122955165143787</v>
      </c>
      <c r="DR263" s="102">
        <v>1.1197944848151831</v>
      </c>
      <c r="DS263" s="102">
        <v>1.1339845925934551</v>
      </c>
      <c r="DT263" s="102">
        <v>1.131824766796673</v>
      </c>
      <c r="DU263" s="102">
        <v>1.123390921394406</v>
      </c>
      <c r="DV263" s="102">
        <v>1.1167962447284261</v>
      </c>
      <c r="DW263" s="102">
        <v>1.1124897546787871</v>
      </c>
      <c r="DX263" s="102">
        <v>1.119326530072148</v>
      </c>
      <c r="DY263" s="102">
        <v>1.1200183057649049</v>
      </c>
      <c r="DZ263" s="102">
        <v>1.1167908983866781</v>
      </c>
      <c r="EA263" s="102">
        <v>1.110288107322001</v>
      </c>
      <c r="EB263" s="102">
        <v>1.1117980028390111</v>
      </c>
      <c r="EC263" s="102">
        <v>1.1266573578923611</v>
      </c>
      <c r="ED263" s="102">
        <v>1.1244143482855551</v>
      </c>
      <c r="EE263" s="102">
        <v>1.0022754856167679</v>
      </c>
      <c r="EF263" s="102">
        <v>1.135965584036553</v>
      </c>
      <c r="EG263" s="102">
        <v>1.1367653665749891</v>
      </c>
      <c r="EH263" s="102">
        <v>1.1169027280357879</v>
      </c>
      <c r="EI263" s="102">
        <v>1.122385341453616</v>
      </c>
      <c r="EJ263" s="102">
        <v>1.08521919900384</v>
      </c>
      <c r="EK263" s="102">
        <v>1.09373955393346</v>
      </c>
      <c r="EL263" s="102">
        <v>1.0922593908587279</v>
      </c>
      <c r="EM263" s="102">
        <v>1.085071218297629</v>
      </c>
      <c r="EN263" s="102">
        <v>1.0796067191293499</v>
      </c>
      <c r="EO263" s="102">
        <v>1.079538554885163</v>
      </c>
      <c r="EP263" s="102">
        <v>1.0774779401798971</v>
      </c>
      <c r="EQ263" s="102">
        <v>1.077112228268293</v>
      </c>
      <c r="ER263" s="102">
        <v>1.0831515836060479</v>
      </c>
      <c r="ES263" s="102">
        <v>1.081583679659619</v>
      </c>
      <c r="ET263" s="102">
        <v>1.0736864677692981</v>
      </c>
      <c r="EU263" s="102">
        <v>1.0742646725577649</v>
      </c>
      <c r="EV263" s="102">
        <v>1.0724978706754129</v>
      </c>
      <c r="EW263" s="102">
        <v>1.070621612553136</v>
      </c>
      <c r="EX263" s="102">
        <v>1.067769268652937</v>
      </c>
      <c r="EY263" s="102">
        <v>1.082827197425323</v>
      </c>
      <c r="EZ263" s="102">
        <v>1.0804584658306531</v>
      </c>
      <c r="FA263" s="102">
        <v>1.086861127305714</v>
      </c>
      <c r="FB263" s="102">
        <v>1.0864331669938401</v>
      </c>
      <c r="FC263" s="102">
        <v>1.086609477392487</v>
      </c>
      <c r="FD263" s="102">
        <v>1.084532580463258</v>
      </c>
      <c r="FE263" s="102">
        <v>1.0839363630057139</v>
      </c>
      <c r="FF263" s="102">
        <v>1.079083797214172</v>
      </c>
      <c r="FG263" s="102">
        <v>1.0775671278788279</v>
      </c>
      <c r="FH263" s="102">
        <v>1.076792035239442</v>
      </c>
      <c r="FI263" s="102">
        <v>1.067407672394344</v>
      </c>
      <c r="FJ263" s="102">
        <v>1.0711242008473649</v>
      </c>
      <c r="FK263" s="102">
        <v>1.071147750790602</v>
      </c>
      <c r="FL263" s="102">
        <v>1.070810933814663</v>
      </c>
      <c r="FM263" s="102">
        <v>1.066484284212323</v>
      </c>
      <c r="FN263" s="102">
        <v>1.0633094296084891</v>
      </c>
      <c r="FO263" s="102">
        <v>1.062849085233966</v>
      </c>
      <c r="FP263" s="102">
        <v>1.0578219289840809</v>
      </c>
      <c r="FQ263" s="102">
        <v>1.0522535320851889</v>
      </c>
      <c r="FR263" s="102">
        <v>1.046783499922697</v>
      </c>
      <c r="FS263" s="102">
        <v>1.0381623386636269</v>
      </c>
      <c r="FT263" s="102">
        <v>1.043163761923154</v>
      </c>
      <c r="FU263" s="102">
        <v>1.1079549442045691</v>
      </c>
      <c r="FV263" s="102">
        <v>1.106304429657571</v>
      </c>
      <c r="FW263" s="102">
        <v>1.1079793514189451</v>
      </c>
      <c r="FX263" s="102">
        <v>1.107477052283808</v>
      </c>
      <c r="FY263" s="102">
        <v>1.1061113589749969</v>
      </c>
      <c r="FZ263" s="102">
        <v>1.1057352967347429</v>
      </c>
      <c r="GA263" s="102">
        <v>1.12133245922417</v>
      </c>
      <c r="GB263" s="102">
        <v>1.121382576799169</v>
      </c>
      <c r="GC263" s="102">
        <v>1.118219208934162</v>
      </c>
      <c r="GD263" s="102">
        <v>1.111482740655815</v>
      </c>
      <c r="GE263" s="102">
        <v>1.1112867152907879</v>
      </c>
      <c r="GF263" s="102">
        <v>1.1114322678318931</v>
      </c>
      <c r="GG263" s="102">
        <v>1.112821477468072</v>
      </c>
      <c r="GH263" s="102">
        <v>1.105382682612013</v>
      </c>
      <c r="GI263" s="102">
        <v>1.108567036912995</v>
      </c>
      <c r="GJ263" s="102">
        <v>1.1089543886980591</v>
      </c>
      <c r="GK263" s="102">
        <v>1.11620976257816</v>
      </c>
      <c r="GL263" s="102">
        <v>1.1172136740096399</v>
      </c>
      <c r="GM263" s="102">
        <v>1.11684707690753</v>
      </c>
      <c r="GN263" s="102">
        <v>1.124351501206915</v>
      </c>
      <c r="GO263" s="102">
        <v>1.1188056350493081</v>
      </c>
      <c r="GP263" s="102">
        <v>1.1161003408800769</v>
      </c>
      <c r="GQ263" s="102">
        <v>1.12084735402629</v>
      </c>
      <c r="GR263" s="102">
        <v>1.1244506189543391</v>
      </c>
      <c r="GS263" s="102">
        <v>1.123729092157711</v>
      </c>
      <c r="GT263" s="102">
        <v>1.1236100790182659</v>
      </c>
      <c r="GU263" s="102">
        <v>1.122495685647491</v>
      </c>
      <c r="GV263" s="102">
        <v>1.1211831317726459</v>
      </c>
      <c r="GW263" s="102">
        <v>1.1230482040783809</v>
      </c>
      <c r="GX263" s="102">
        <v>1.1261510885599539</v>
      </c>
      <c r="GY263" s="102">
        <v>1.122836097620622</v>
      </c>
      <c r="GZ263" s="102">
        <v>1.1202085140615361</v>
      </c>
      <c r="HA263" s="102">
        <v>1.121634929402108</v>
      </c>
      <c r="HB263" s="102">
        <v>1.129891324117098</v>
      </c>
      <c r="HC263" s="102">
        <v>1.128949968714499</v>
      </c>
      <c r="HD263" s="102">
        <v>1.1290456184672659</v>
      </c>
      <c r="HE263" s="102">
        <v>1.128124837545782</v>
      </c>
      <c r="HF263" s="102">
        <v>1.124658395575711</v>
      </c>
      <c r="HG263" s="102">
        <v>1.1236878554807459</v>
      </c>
      <c r="HH263" s="102">
        <v>1.124090284768936</v>
      </c>
      <c r="HI263" s="102">
        <v>1.1275725867285551</v>
      </c>
      <c r="HJ263" s="102">
        <v>1.12967491584762</v>
      </c>
      <c r="HK263" s="102">
        <v>1.128539772137088</v>
      </c>
      <c r="HL263" s="102">
        <v>1.130333642652088</v>
      </c>
      <c r="HM263" s="102">
        <v>1.1294845928384689</v>
      </c>
      <c r="HN263" s="102">
        <v>1.1314501989276331</v>
      </c>
      <c r="HO263" s="102">
        <v>1.1337748849574949</v>
      </c>
      <c r="HP263" s="102">
        <v>1.1334136615028449</v>
      </c>
      <c r="HQ263" s="102">
        <v>1.133843476867979</v>
      </c>
      <c r="HR263" s="102">
        <v>1.1385909848225171</v>
      </c>
      <c r="HS263" s="102">
        <v>1.140676531190244</v>
      </c>
      <c r="HT263" s="102">
        <v>1.142979794806547</v>
      </c>
      <c r="HU263" s="102">
        <v>1.140915875990103</v>
      </c>
      <c r="HV263" s="102">
        <v>1.140059852582592</v>
      </c>
      <c r="HW263" s="102">
        <v>1.1436324437648431</v>
      </c>
      <c r="HX263" s="102">
        <v>1.1406352062789109</v>
      </c>
      <c r="HY263" s="102">
        <v>1.1380961061178789</v>
      </c>
      <c r="HZ263" s="102">
        <v>1.143349815430079</v>
      </c>
      <c r="IA263" s="102">
        <v>1.1442258104012819</v>
      </c>
      <c r="IB263" s="102">
        <v>1.1474507843043911</v>
      </c>
      <c r="IC263" s="102">
        <v>1.1449741168418459</v>
      </c>
      <c r="ID263" s="102">
        <v>1.142675388733726</v>
      </c>
      <c r="IE263" s="102">
        <v>1.145721649661724</v>
      </c>
      <c r="IF263" s="102">
        <v>1.1529624931944791</v>
      </c>
      <c r="IG263" s="102">
        <v>1.1529624931944791</v>
      </c>
      <c r="IH263" s="102">
        <v>1.1520987049049689</v>
      </c>
      <c r="II263" s="102">
        <v>1.151091567261866</v>
      </c>
      <c r="IJ263" s="102">
        <v>1.1414462645276591</v>
      </c>
      <c r="IK263" s="102">
        <v>1.1431903331647491</v>
      </c>
      <c r="IL263" s="102">
        <v>1.1407</v>
      </c>
      <c r="IM263" s="102">
        <v>1.1416442987636941</v>
      </c>
      <c r="IN263" s="102">
        <v>1.1385658549208051</v>
      </c>
      <c r="IO263" s="102">
        <v>1.137109030915862</v>
      </c>
      <c r="IP263" s="102">
        <v>1.1358807276081579</v>
      </c>
      <c r="IQ263" s="102">
        <v>1.136097205573297</v>
      </c>
      <c r="IR263" s="102">
        <v>1.134658417332943</v>
      </c>
      <c r="IS263" s="102">
        <v>1.138423359958971</v>
      </c>
      <c r="IT263" s="102">
        <v>1.1356438747205559</v>
      </c>
      <c r="IU263" s="102">
        <v>1.1353832003706139</v>
      </c>
      <c r="IV263" s="102">
        <v>1.133428614753899</v>
      </c>
      <c r="IW263" s="102">
        <v>1.129351944947343</v>
      </c>
      <c r="IX263" s="102">
        <v>1.122417734723401</v>
      </c>
      <c r="IY263" s="102">
        <v>1.122417734723401</v>
      </c>
      <c r="IZ263" s="102">
        <v>1.121784333754491</v>
      </c>
      <c r="JA263" s="102">
        <v>1.1228</v>
      </c>
      <c r="JB263" s="102">
        <v>1.122905303586095</v>
      </c>
      <c r="JC263" s="102">
        <v>1.1232937243725321</v>
      </c>
      <c r="JD263" s="102">
        <v>1.1247469158136369</v>
      </c>
      <c r="JE263" s="102">
        <v>1.129364921017346</v>
      </c>
      <c r="JF263" s="102">
        <v>1.1273088724423419</v>
      </c>
    </row>
    <row r="264" spans="1:266" ht="12.9" customHeight="1" x14ac:dyDescent="0.2">
      <c r="A264" s="22"/>
      <c r="Z264" s="21"/>
      <c r="AA264" s="21"/>
      <c r="AB264" s="21"/>
      <c r="AC264" s="5"/>
      <c r="AD264" s="5"/>
      <c r="AE264" s="5"/>
      <c r="AF264" s="5"/>
      <c r="AG264" s="5"/>
      <c r="AH264" s="5"/>
      <c r="AI264" s="5"/>
      <c r="AJ264" s="5"/>
      <c r="AK264" s="5"/>
    </row>
    <row r="265" spans="1:266" ht="12.9" customHeight="1" x14ac:dyDescent="0.2">
      <c r="A265" s="21" t="s">
        <v>242</v>
      </c>
      <c r="AI265" s="5"/>
      <c r="AJ265" s="5"/>
      <c r="AK265" s="5"/>
    </row>
    <row r="266" spans="1:266" s="102" customFormat="1" ht="12.9" customHeight="1" x14ac:dyDescent="0.2">
      <c r="A266" s="42" t="s">
        <v>243</v>
      </c>
      <c r="B266" s="43"/>
      <c r="C266" s="43"/>
      <c r="D266" s="43"/>
      <c r="H266" s="43"/>
      <c r="I266" s="43"/>
      <c r="J266" s="43"/>
      <c r="K266" s="43"/>
      <c r="N266" s="43"/>
      <c r="O266" s="43"/>
      <c r="P266" s="43"/>
      <c r="T266" s="43"/>
      <c r="U266" s="43"/>
      <c r="V266" s="43"/>
      <c r="W266" s="43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102">
        <v>0.50719999999999998</v>
      </c>
      <c r="AM266" s="102">
        <v>0.50560000000000005</v>
      </c>
      <c r="AN266" s="102">
        <v>0.49790000000000001</v>
      </c>
      <c r="AO266" s="102">
        <v>0.48930000000000001</v>
      </c>
      <c r="AP266" s="102">
        <v>0.48659999999999998</v>
      </c>
      <c r="AQ266" s="102">
        <v>0.48630000000000001</v>
      </c>
      <c r="AR266" s="102">
        <v>0.48701938906458431</v>
      </c>
      <c r="AS266" s="102">
        <v>0.48592178192016011</v>
      </c>
      <c r="AT266" s="102">
        <v>0.48595636089944583</v>
      </c>
      <c r="AU266" s="102">
        <v>0.48702592723418359</v>
      </c>
      <c r="AV266" s="102">
        <v>0.488787334030585</v>
      </c>
      <c r="AW266" s="102">
        <v>0.48261447436413663</v>
      </c>
      <c r="AX266" s="102">
        <v>0.53301951792035551</v>
      </c>
      <c r="AY266" s="102">
        <v>0.52554517345820018</v>
      </c>
      <c r="AZ266" s="102">
        <v>0.51948699075473159</v>
      </c>
      <c r="BA266" s="102">
        <v>0.52127229323548996</v>
      </c>
      <c r="BB266" s="49">
        <v>1.060430052437324</v>
      </c>
      <c r="BC266" s="102">
        <v>0.51919805859089985</v>
      </c>
      <c r="BD266" s="102">
        <v>0.51598336645035336</v>
      </c>
      <c r="BE266" s="102">
        <v>0.51629892658677856</v>
      </c>
      <c r="BF266" s="102">
        <v>0.51749125283985353</v>
      </c>
      <c r="BG266" s="102">
        <v>0.51276397202584123</v>
      </c>
      <c r="BH266" s="102">
        <v>0.51058220446254876</v>
      </c>
      <c r="BI266" s="102">
        <v>0.51070000000000004</v>
      </c>
      <c r="BJ266" s="102">
        <v>0.50720609342868195</v>
      </c>
      <c r="BK266" s="102">
        <v>0.50417256103038444</v>
      </c>
      <c r="BL266" s="102">
        <v>0.50118879458172438</v>
      </c>
      <c r="BM266" s="102">
        <v>0.49665580306562779</v>
      </c>
      <c r="BN266" s="102">
        <v>0.4948010758991811</v>
      </c>
      <c r="BO266" s="102">
        <v>0.49601496734961231</v>
      </c>
      <c r="BP266" s="102">
        <v>0.49879027263352421</v>
      </c>
      <c r="BQ266" s="102">
        <v>0.50049383809680803</v>
      </c>
      <c r="BR266" s="102">
        <v>0.50058738411616222</v>
      </c>
      <c r="BS266" s="102">
        <v>0.50026828520981736</v>
      </c>
      <c r="BT266" s="102">
        <v>0.49839517423550928</v>
      </c>
      <c r="BU266" s="102">
        <v>0.49490676035999548</v>
      </c>
      <c r="BV266" s="102">
        <v>0.51815956590696699</v>
      </c>
      <c r="BW266" s="102">
        <v>0.51401250872639703</v>
      </c>
      <c r="BX266" s="102">
        <v>0.51320056983482487</v>
      </c>
      <c r="BY266" s="102">
        <v>0.51402012457131319</v>
      </c>
      <c r="BZ266" s="102">
        <v>0.50969396703432213</v>
      </c>
      <c r="CA266" s="102">
        <v>0.51104008811633184</v>
      </c>
      <c r="CB266" s="102">
        <v>0.51303814519361057</v>
      </c>
      <c r="CC266" s="102">
        <v>0.5122755597730404</v>
      </c>
      <c r="CD266" s="102">
        <v>0.51223051988528345</v>
      </c>
      <c r="CE266" s="102">
        <v>0.51338249085781806</v>
      </c>
      <c r="CF266" s="102">
        <v>0.51280075555501903</v>
      </c>
      <c r="CG266" s="102">
        <v>0.50706493672511799</v>
      </c>
      <c r="CH266" s="102">
        <v>0.52825244228786739</v>
      </c>
      <c r="CI266" s="102">
        <v>0.52872707215302805</v>
      </c>
      <c r="CJ266" s="102">
        <v>0.52161054897653558</v>
      </c>
      <c r="CK266" s="102">
        <v>0.51878543774892882</v>
      </c>
      <c r="CL266" s="102">
        <v>0.51545142612221639</v>
      </c>
      <c r="CM266" s="102">
        <v>0.51490653051396496</v>
      </c>
      <c r="CN266" s="102">
        <v>0.51468137831947602</v>
      </c>
      <c r="CO266" s="102">
        <v>0.51396746519843917</v>
      </c>
      <c r="CP266" s="102">
        <v>0.51896753324888067</v>
      </c>
      <c r="CQ266" s="102">
        <v>0.51753869827834553</v>
      </c>
      <c r="CR266" s="102">
        <v>0.51503678209279313</v>
      </c>
      <c r="CS266" s="102">
        <v>0.51292604342056092</v>
      </c>
      <c r="CT266" s="102">
        <v>0.52218796310040017</v>
      </c>
      <c r="CU266" s="102">
        <v>0.51976427787745305</v>
      </c>
      <c r="CV266" s="102">
        <v>0.52775722451096585</v>
      </c>
      <c r="CW266" s="102">
        <v>0.5281519427454846</v>
      </c>
      <c r="CX266" s="102">
        <v>0.52651874919573327</v>
      </c>
      <c r="CY266" s="102">
        <v>0.52752919398091691</v>
      </c>
      <c r="CZ266" s="102">
        <v>0.52773807782925486</v>
      </c>
      <c r="DA266" s="102">
        <v>0.52726445078743323</v>
      </c>
      <c r="DB266" s="102">
        <v>0.52797793526316383</v>
      </c>
      <c r="DC266" s="102">
        <v>0.52358724636131038</v>
      </c>
      <c r="DD266" s="102">
        <v>0.5225554758259584</v>
      </c>
      <c r="DE266" s="102">
        <v>0.5152929403138572</v>
      </c>
      <c r="DF266" s="102">
        <v>0.55737814416368492</v>
      </c>
      <c r="DG266" s="102">
        <v>0.50473724559332556</v>
      </c>
      <c r="DH266" s="102">
        <v>0.51739690239412162</v>
      </c>
      <c r="DI266" s="102">
        <v>0.53066980945937448</v>
      </c>
      <c r="DJ266" s="102">
        <v>0.52485784870289098</v>
      </c>
      <c r="DK266" s="102">
        <v>0.52438972575160081</v>
      </c>
      <c r="DL266" s="102">
        <v>0.52999668729958627</v>
      </c>
      <c r="DM266" s="102">
        <v>0.52794213106025323</v>
      </c>
      <c r="DN266" s="102">
        <v>0.5304909709367025</v>
      </c>
      <c r="DO266" s="102">
        <v>0.53128665373584483</v>
      </c>
      <c r="DP266" s="102">
        <v>0.53173311503968901</v>
      </c>
      <c r="DQ266" s="102">
        <v>0.52668951562936295</v>
      </c>
      <c r="DR266" s="102">
        <v>0.54239640622378238</v>
      </c>
      <c r="DS266" s="102">
        <v>0.54571166641663316</v>
      </c>
      <c r="DT266" s="102">
        <v>0.54392576605182585</v>
      </c>
      <c r="DU266" s="102">
        <v>0.53571121787792553</v>
      </c>
      <c r="DV266" s="102">
        <v>0.53468429349764957</v>
      </c>
      <c r="DW266" s="102">
        <v>0.53505122059022669</v>
      </c>
      <c r="DX266" s="102">
        <v>0.53481230494710152</v>
      </c>
      <c r="DY266" s="102">
        <v>0.53173102261197269</v>
      </c>
      <c r="DZ266" s="102">
        <v>0.53253021226494524</v>
      </c>
      <c r="EA266" s="102">
        <v>0.53080882156703135</v>
      </c>
      <c r="EB266" s="102">
        <v>0.53432216907420482</v>
      </c>
      <c r="EC266" s="102">
        <v>0.54404750238001276</v>
      </c>
      <c r="ED266" s="102">
        <v>0.55898971451619728</v>
      </c>
      <c r="EE266" s="102">
        <v>0.56427262708855241</v>
      </c>
      <c r="EF266" s="102">
        <v>0.55309345841585267</v>
      </c>
      <c r="EG266" s="102">
        <v>0.55789816410105264</v>
      </c>
      <c r="EH266" s="102">
        <v>0.55569912915208575</v>
      </c>
      <c r="EI266" s="102">
        <v>0.55601266244169001</v>
      </c>
      <c r="EJ266" s="102">
        <v>0.55659328382978113</v>
      </c>
      <c r="EK266" s="102">
        <v>0.5568983927887412</v>
      </c>
      <c r="EL266" s="102">
        <v>0.5584911358047765</v>
      </c>
      <c r="EM266" s="102">
        <v>0.55956492655966394</v>
      </c>
      <c r="EN266" s="102">
        <v>0.5608358979745639</v>
      </c>
      <c r="EO266" s="102">
        <v>0.55609495742447812</v>
      </c>
      <c r="EP266" s="102">
        <v>0.55697876997071272</v>
      </c>
      <c r="EQ266" s="102">
        <v>0.55078901871149966</v>
      </c>
      <c r="ER266" s="102">
        <v>0.5464091543010593</v>
      </c>
      <c r="ES266" s="102">
        <v>0.54973272512751559</v>
      </c>
      <c r="ET266" s="102">
        <v>0.5547052997956895</v>
      </c>
      <c r="EU266" s="102">
        <v>0.55458986841150049</v>
      </c>
      <c r="EV266" s="102">
        <v>0.55677602165592766</v>
      </c>
      <c r="EW266" s="102">
        <v>0.5548480489798312</v>
      </c>
      <c r="EX266" s="102">
        <v>0.55617597669922014</v>
      </c>
      <c r="EY266" s="102">
        <v>0.55467305382329035</v>
      </c>
      <c r="EZ266" s="102">
        <v>0.55352694493401278</v>
      </c>
      <c r="FA266" s="102">
        <v>0.55219305999852764</v>
      </c>
      <c r="FB266" s="102">
        <v>0.5646004194994132</v>
      </c>
      <c r="FC266" s="102">
        <v>0.56823248003434157</v>
      </c>
      <c r="FD266" s="102">
        <v>0.56149463760212937</v>
      </c>
      <c r="FE266" s="102">
        <v>0.55891708399979079</v>
      </c>
      <c r="FF266" s="102">
        <v>0.56080870542289374</v>
      </c>
      <c r="FG266" s="102">
        <v>0.56226885859935272</v>
      </c>
      <c r="FH266" s="102">
        <v>0.56213119866498373</v>
      </c>
      <c r="FI266" s="102">
        <v>0.56046135125003249</v>
      </c>
      <c r="FJ266" s="102">
        <v>0.56064899843233273</v>
      </c>
      <c r="FK266" s="102">
        <v>0.55816138474644594</v>
      </c>
      <c r="FL266" s="102">
        <v>0.5546852073886398</v>
      </c>
      <c r="FM266" s="102">
        <v>0.55624399592352913</v>
      </c>
      <c r="FN266" s="102">
        <v>0.56616939058996396</v>
      </c>
      <c r="FO266" s="102">
        <v>0.56820288323313639</v>
      </c>
      <c r="FP266" s="102">
        <v>0.5665831419172237</v>
      </c>
      <c r="FQ266" s="102">
        <v>0.56336634219292303</v>
      </c>
      <c r="FR266" s="102">
        <v>0.55866917841778396</v>
      </c>
      <c r="FS266" s="102">
        <v>0.5577014839213561</v>
      </c>
      <c r="FT266" s="102">
        <v>0.56013625411477797</v>
      </c>
      <c r="FU266" s="102">
        <v>0.56205762685678795</v>
      </c>
      <c r="FV266" s="102">
        <v>0.56434609866432983</v>
      </c>
      <c r="FW266" s="102">
        <v>0.56889061574445998</v>
      </c>
      <c r="FX266" s="102">
        <v>0.57052052544371001</v>
      </c>
      <c r="FY266" s="102">
        <v>0.57093861764853659</v>
      </c>
      <c r="FZ266" s="102">
        <v>0.57917128025838616</v>
      </c>
      <c r="GA266" s="102">
        <v>0.59808995888786709</v>
      </c>
      <c r="GB266" s="102">
        <v>0.59571389933696817</v>
      </c>
      <c r="GC266" s="102">
        <v>0.60467088255074564</v>
      </c>
      <c r="GD266" s="102">
        <v>0.60397296442034687</v>
      </c>
      <c r="GE266" s="102">
        <v>0.598855986012793</v>
      </c>
      <c r="GF266" s="102">
        <v>0.59607452262812533</v>
      </c>
      <c r="GG266" s="102">
        <v>0.59629386973692955</v>
      </c>
      <c r="GH266" s="102">
        <v>0.59562156591664817</v>
      </c>
      <c r="GI266" s="102">
        <v>0.59460476097049741</v>
      </c>
      <c r="GJ266" s="102">
        <v>0.5939650905528947</v>
      </c>
      <c r="GK266" s="102">
        <v>0.58926140100078472</v>
      </c>
      <c r="GL266" s="102">
        <v>0.59241393949855015</v>
      </c>
      <c r="GM266" s="102">
        <v>0.58219992587765113</v>
      </c>
      <c r="GN266" s="102">
        <v>0.57748109665229885</v>
      </c>
      <c r="GO266" s="102">
        <v>0.56794226717571406</v>
      </c>
      <c r="GP266" s="102">
        <v>0.56462602984503829</v>
      </c>
      <c r="GQ266" s="102">
        <v>0.55927858456662216</v>
      </c>
      <c r="GR266" s="102">
        <v>0.56418913926832881</v>
      </c>
      <c r="GS266" s="102">
        <v>0.56269562871666512</v>
      </c>
      <c r="GT266" s="102">
        <v>0.55952581736394702</v>
      </c>
      <c r="GU266" s="102">
        <v>0.55779484061790396</v>
      </c>
      <c r="GV266" s="102">
        <v>0.55954031678200367</v>
      </c>
      <c r="GW266" s="102">
        <v>0.55407045853937287</v>
      </c>
      <c r="GX266" s="102">
        <v>0.55904399038097297</v>
      </c>
      <c r="GY266" s="100">
        <f>+GY191/GY194</f>
        <v>0.56973907072142627</v>
      </c>
      <c r="GZ266" s="100">
        <f>+GZ191/GZ194</f>
        <v>0.56301673955792697</v>
      </c>
      <c r="HA266" s="102">
        <v>0.55777413870803505</v>
      </c>
      <c r="HB266" s="102">
        <v>0.5539971257380365</v>
      </c>
      <c r="HC266" s="102">
        <v>0.55105404785847656</v>
      </c>
      <c r="HD266" s="102">
        <v>0.55028396021670456</v>
      </c>
      <c r="HE266" s="102">
        <v>0.54820884424615057</v>
      </c>
      <c r="HF266" s="102">
        <v>0.54565714279872235</v>
      </c>
      <c r="HG266" s="102">
        <v>0.54231487544678847</v>
      </c>
      <c r="HH266" s="102">
        <v>0.54023139357958394</v>
      </c>
      <c r="HI266" s="102">
        <v>0.53843338716470557</v>
      </c>
      <c r="HJ266" s="102">
        <v>0.54137032110889716</v>
      </c>
      <c r="HK266" s="102">
        <v>0.54689433502028406</v>
      </c>
      <c r="HL266" s="102">
        <v>0.54196014208692112</v>
      </c>
      <c r="HM266" s="102">
        <v>0.53881518890168911</v>
      </c>
      <c r="HN266" s="102">
        <v>0.53764475471317763</v>
      </c>
      <c r="HO266" s="102">
        <v>0.53731540826181456</v>
      </c>
      <c r="HP266" s="102">
        <v>0.53947914537932562</v>
      </c>
      <c r="HQ266" s="102">
        <v>0.53875129878174477</v>
      </c>
      <c r="HR266" s="102">
        <v>0.53812922433307819</v>
      </c>
      <c r="HS266" s="102">
        <v>0.53573565762404007</v>
      </c>
      <c r="HT266" s="102">
        <v>0.53511612561164201</v>
      </c>
      <c r="HU266" s="102">
        <v>0.52929004265810853</v>
      </c>
      <c r="HV266" s="102">
        <v>0.52570839615697484</v>
      </c>
      <c r="HW266" s="102">
        <v>0.52578436014659402</v>
      </c>
      <c r="HX266" s="102">
        <v>0.51940426999728595</v>
      </c>
      <c r="HY266" s="102">
        <v>0.51687951232920559</v>
      </c>
      <c r="HZ266" s="102">
        <v>0.51364050289664254</v>
      </c>
      <c r="IA266" s="102">
        <v>0.51252364139415374</v>
      </c>
      <c r="IB266" s="102">
        <v>0.51453962316902135</v>
      </c>
      <c r="IC266" s="102">
        <v>0.51403477446879731</v>
      </c>
      <c r="ID266" s="102">
        <v>0.51463868771059318</v>
      </c>
      <c r="IE266" s="102">
        <v>0.51387850572871774</v>
      </c>
      <c r="IF266" s="102">
        <v>0.51154408083032077</v>
      </c>
      <c r="IG266" s="102">
        <v>0.51230478648364941</v>
      </c>
      <c r="IH266" s="102">
        <v>0.52058562749263215</v>
      </c>
      <c r="II266" s="102">
        <v>0.50961497166490677</v>
      </c>
      <c r="IJ266" s="102">
        <v>0.50995500482874656</v>
      </c>
      <c r="IK266" s="102">
        <v>0.51201117006779528</v>
      </c>
      <c r="IL266" s="102">
        <v>0.51970000000000005</v>
      </c>
      <c r="IM266" s="102">
        <v>0.51698637905968159</v>
      </c>
      <c r="IN266" s="102">
        <v>0.5128120268852131</v>
      </c>
      <c r="IO266" s="102">
        <v>0.50930933963279856</v>
      </c>
      <c r="IP266" s="102">
        <v>0.50883732337821985</v>
      </c>
      <c r="IQ266" s="102">
        <v>0.5066854725867912</v>
      </c>
      <c r="IR266" s="102">
        <v>0.50406827908636653</v>
      </c>
      <c r="IS266" s="102">
        <v>0.50672894698274473</v>
      </c>
      <c r="IT266" s="102">
        <v>0.4478646634528527</v>
      </c>
      <c r="IU266" s="102">
        <v>0.45935026226971148</v>
      </c>
      <c r="IV266" s="102">
        <v>0.46693431723359718</v>
      </c>
      <c r="IW266" s="102">
        <v>0.46877512601451621</v>
      </c>
      <c r="IX266" s="102">
        <v>0.46818941706422562</v>
      </c>
      <c r="IY266" s="102">
        <v>0.46818941706422562</v>
      </c>
      <c r="IZ266" s="102">
        <v>0.46679642578253677</v>
      </c>
      <c r="JA266" s="102">
        <v>0.46710000000000002</v>
      </c>
      <c r="JB266" s="102">
        <v>0.46228857797214867</v>
      </c>
      <c r="JC266" s="102">
        <v>0.45944274007241159</v>
      </c>
      <c r="JD266" s="102">
        <v>0.45190748757575061</v>
      </c>
      <c r="JE266" s="102">
        <v>0.44960588468182711</v>
      </c>
      <c r="JF266" s="102">
        <v>0.4356070485497176</v>
      </c>
    </row>
    <row r="267" spans="1:266" s="102" customFormat="1" ht="12.9" customHeight="1" x14ac:dyDescent="0.2">
      <c r="A267" s="42" t="s">
        <v>244</v>
      </c>
      <c r="B267" s="43"/>
      <c r="C267" s="43"/>
      <c r="D267" s="43"/>
      <c r="H267" s="43"/>
      <c r="I267" s="43"/>
      <c r="J267" s="43"/>
      <c r="K267" s="43"/>
      <c r="N267" s="43"/>
      <c r="O267" s="43"/>
      <c r="P267" s="43"/>
      <c r="T267" s="43"/>
      <c r="U267" s="43"/>
      <c r="V267" s="43"/>
      <c r="W267" s="43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102">
        <v>0.34</v>
      </c>
      <c r="AM267" s="102">
        <v>0.35139999999999999</v>
      </c>
      <c r="AN267" s="102">
        <v>0.39910000000000001</v>
      </c>
      <c r="AO267" s="102">
        <v>0.33889999999999998</v>
      </c>
      <c r="AP267" s="102">
        <v>0.35</v>
      </c>
      <c r="AQ267" s="102">
        <v>0.34389999999999998</v>
      </c>
      <c r="AR267" s="102">
        <v>0.34923584885470699</v>
      </c>
      <c r="AS267" s="102">
        <v>0.34603965512615259</v>
      </c>
      <c r="AT267" s="102">
        <v>0.34498122626974498</v>
      </c>
      <c r="AU267" s="102">
        <v>0.34627685418802701</v>
      </c>
      <c r="AV267" s="102">
        <v>0.35295924030272102</v>
      </c>
      <c r="AW267" s="102">
        <v>0.35103295400006412</v>
      </c>
      <c r="AX267" s="102">
        <v>0.39675513594088407</v>
      </c>
      <c r="AY267" s="102">
        <v>0.39536895063475191</v>
      </c>
      <c r="AZ267" s="102">
        <v>0.38062653150014059</v>
      </c>
      <c r="BA267" s="102">
        <v>0.38194888832190588</v>
      </c>
      <c r="BB267" s="102">
        <v>0.36839097356350448</v>
      </c>
      <c r="BC267" s="102">
        <v>0.36104541943984941</v>
      </c>
      <c r="BD267" s="102">
        <v>0.352501581376646</v>
      </c>
      <c r="BE267" s="102">
        <v>0.35011638251978339</v>
      </c>
      <c r="BF267" s="102">
        <v>0.34906448803729889</v>
      </c>
      <c r="BG267" s="102">
        <v>0.3449112456475345</v>
      </c>
      <c r="BH267" s="102">
        <v>0.3394663954307941</v>
      </c>
      <c r="BI267" s="102">
        <v>0.33639999999999998</v>
      </c>
      <c r="BJ267" s="102">
        <v>0.32007999123731928</v>
      </c>
      <c r="BK267" s="102">
        <v>0.31924427468595901</v>
      </c>
      <c r="BL267" s="102">
        <v>0.30514180959209358</v>
      </c>
      <c r="BM267" s="102">
        <v>0.3111554575949006</v>
      </c>
      <c r="BN267" s="102">
        <v>0.31276878001761999</v>
      </c>
      <c r="BO267" s="102">
        <v>0.31543338208596561</v>
      </c>
      <c r="BP267" s="102">
        <v>0.31940196262565079</v>
      </c>
      <c r="BQ267" s="102">
        <v>0.31972391470643541</v>
      </c>
      <c r="BR267" s="102">
        <v>0.31831829966646291</v>
      </c>
      <c r="BS267" s="102">
        <v>0.31595150466399291</v>
      </c>
      <c r="BT267" s="102">
        <v>0.31424983508964738</v>
      </c>
      <c r="BU267" s="102">
        <v>0.3152627538346921</v>
      </c>
      <c r="BV267" s="102">
        <v>0.30005401848884822</v>
      </c>
      <c r="BW267" s="102">
        <v>0.31178650143416181</v>
      </c>
      <c r="BX267" s="102">
        <v>0.30640708364638758</v>
      </c>
      <c r="BY267" s="102">
        <v>0.31163151964762442</v>
      </c>
      <c r="BZ267" s="102">
        <v>0.30810023769586681</v>
      </c>
      <c r="CA267" s="102">
        <v>0.30785272392728757</v>
      </c>
      <c r="CB267" s="102">
        <v>0.30936161143542779</v>
      </c>
      <c r="CC267" s="102">
        <v>0.31141487351370267</v>
      </c>
      <c r="CD267" s="102">
        <v>0.31049802077668848</v>
      </c>
      <c r="CE267" s="102">
        <v>0.3092387872691883</v>
      </c>
      <c r="CF267" s="102">
        <v>0.30914143160494678</v>
      </c>
      <c r="CG267" s="102">
        <v>0.30832422275641908</v>
      </c>
      <c r="CH267" s="102">
        <v>0.29451188939927397</v>
      </c>
      <c r="CI267" s="102">
        <v>0.31420678577013178</v>
      </c>
      <c r="CJ267" s="102">
        <v>0.30778544171319189</v>
      </c>
      <c r="CK267" s="102">
        <v>0.30776733781369731</v>
      </c>
      <c r="CL267" s="102">
        <v>0.30857782333892197</v>
      </c>
      <c r="CM267" s="102">
        <v>0.31016571243618218</v>
      </c>
      <c r="CN267" s="102">
        <v>0.31078537224862118</v>
      </c>
      <c r="CO267" s="102">
        <v>0.31189025394156722</v>
      </c>
      <c r="CP267" s="102">
        <v>0.31177700072039799</v>
      </c>
      <c r="CQ267" s="102">
        <v>0.31188069697884979</v>
      </c>
      <c r="CR267" s="102">
        <v>0.3122388279818249</v>
      </c>
      <c r="CS267" s="102">
        <v>0.31281963562504173</v>
      </c>
      <c r="CT267" s="102">
        <v>0.3230485281000583</v>
      </c>
      <c r="CU267" s="102">
        <v>0.31291332872558519</v>
      </c>
      <c r="CV267" s="102">
        <v>0.31561029511595973</v>
      </c>
      <c r="CW267" s="102">
        <v>0.3123884052354271</v>
      </c>
      <c r="CX267" s="102">
        <v>0.31449013942097959</v>
      </c>
      <c r="CY267" s="102">
        <v>0.31430747273537141</v>
      </c>
      <c r="CZ267" s="102">
        <v>0.31228116842055348</v>
      </c>
      <c r="DA267" s="102">
        <v>0.31262684452541067</v>
      </c>
      <c r="DB267" s="102">
        <v>0.31171931102677969</v>
      </c>
      <c r="DC267" s="102">
        <v>0.30611122895725668</v>
      </c>
      <c r="DD267" s="102">
        <v>0.30526905760973722</v>
      </c>
      <c r="DE267" s="102">
        <v>0.30428024412568871</v>
      </c>
      <c r="DF267" s="102">
        <v>0.30413238103330481</v>
      </c>
      <c r="DG267" s="102">
        <v>0.31616746689987257</v>
      </c>
      <c r="DH267" s="102">
        <v>0.29733124592275922</v>
      </c>
      <c r="DI267" s="102">
        <v>0.30837815243796057</v>
      </c>
      <c r="DJ267" s="102">
        <v>0.30477532204044971</v>
      </c>
      <c r="DK267" s="102">
        <v>0.30783875635647961</v>
      </c>
      <c r="DL267" s="102">
        <v>0.31242752891908659</v>
      </c>
      <c r="DM267" s="102">
        <v>0.31437940409207832</v>
      </c>
      <c r="DN267" s="102">
        <v>0.31546671545460792</v>
      </c>
      <c r="DO267" s="102">
        <v>0.31624320377119952</v>
      </c>
      <c r="DP267" s="102">
        <v>0.31829645697130621</v>
      </c>
      <c r="DQ267" s="102">
        <v>0.31878237780911489</v>
      </c>
      <c r="DR267" s="102">
        <v>0.31755466146813538</v>
      </c>
      <c r="DS267" s="102">
        <v>0.32810770396710748</v>
      </c>
      <c r="DT267" s="102">
        <v>0.31920393694573201</v>
      </c>
      <c r="DU267" s="102">
        <v>0.32293995903725331</v>
      </c>
      <c r="DV267" s="102">
        <v>0.33031014736233372</v>
      </c>
      <c r="DW267" s="102">
        <v>0.33653855474974032</v>
      </c>
      <c r="DX267" s="102">
        <v>0.339759074794515</v>
      </c>
      <c r="DY267" s="102">
        <v>0.34204011579219729</v>
      </c>
      <c r="DZ267" s="102">
        <v>0.34324057170449818</v>
      </c>
      <c r="EA267" s="102">
        <v>0.34427967062552112</v>
      </c>
      <c r="EB267" s="102">
        <v>0.34264697953420181</v>
      </c>
      <c r="EC267" s="102">
        <v>0.35484771592301428</v>
      </c>
      <c r="ED267" s="102">
        <v>0.35360636831163622</v>
      </c>
      <c r="EE267" s="102">
        <v>0.36644145848795301</v>
      </c>
      <c r="EF267" s="102">
        <v>0.35159991045009659</v>
      </c>
      <c r="EG267" s="102">
        <v>0.35111589359184608</v>
      </c>
      <c r="EH267" s="102">
        <v>0.35220328532809142</v>
      </c>
      <c r="EI267" s="102">
        <v>0.35471284254144758</v>
      </c>
      <c r="EJ267" s="102">
        <v>0.35881077652395532</v>
      </c>
      <c r="EK267" s="102">
        <v>0.35714541211233208</v>
      </c>
      <c r="EL267" s="102">
        <v>0.35830920968297869</v>
      </c>
      <c r="EM267" s="102">
        <v>0.35794687027945332</v>
      </c>
      <c r="EN267" s="102">
        <v>0.35946172031897478</v>
      </c>
      <c r="EO267" s="102">
        <v>0.35554214697058029</v>
      </c>
      <c r="EP267" s="102">
        <v>0.3711468201306331</v>
      </c>
      <c r="EQ267" s="102">
        <v>0.38247558441835122</v>
      </c>
      <c r="ER267" s="102">
        <v>0.37985450216604932</v>
      </c>
      <c r="ES267" s="102">
        <v>0.38273521758716372</v>
      </c>
      <c r="ET267" s="102">
        <v>0.37701220807734781</v>
      </c>
      <c r="EU267" s="102">
        <v>0.37862965600237392</v>
      </c>
      <c r="EV267" s="102">
        <v>0.37523212907949938</v>
      </c>
      <c r="EW267" s="102">
        <v>0.37907712184902898</v>
      </c>
      <c r="EX267" s="102">
        <v>0.3804326526656418</v>
      </c>
      <c r="EY267" s="102">
        <v>0.37986798029542701</v>
      </c>
      <c r="EZ267" s="102">
        <v>0.38053946847073788</v>
      </c>
      <c r="FA267" s="102">
        <v>0.3797978121579963</v>
      </c>
      <c r="FB267" s="102">
        <v>0.38378986011016508</v>
      </c>
      <c r="FC267" s="102">
        <v>0.39715173876096022</v>
      </c>
      <c r="FD267" s="102">
        <v>0.38740463080477172</v>
      </c>
      <c r="FE267" s="102">
        <v>0.37416402921927677</v>
      </c>
      <c r="FF267" s="102">
        <v>0.37322240490765313</v>
      </c>
      <c r="FG267" s="102">
        <v>0.37433177986266503</v>
      </c>
      <c r="FH267" s="102">
        <v>0.37614626853537958</v>
      </c>
      <c r="FI267" s="102">
        <v>0.37633095447236831</v>
      </c>
      <c r="FJ267" s="102">
        <v>0.37473611239249233</v>
      </c>
      <c r="FK267" s="102">
        <v>0.3727830545494471</v>
      </c>
      <c r="FL267" s="102">
        <v>0.36852407075092242</v>
      </c>
      <c r="FM267" s="102">
        <v>0.36828834889720358</v>
      </c>
      <c r="FN267" s="102">
        <v>0.39120026663702162</v>
      </c>
      <c r="FO267" s="102">
        <v>0.3883928788493054</v>
      </c>
      <c r="FP267" s="102">
        <v>0.38261367630568038</v>
      </c>
      <c r="FQ267" s="102">
        <v>0.36994707998776688</v>
      </c>
      <c r="FR267" s="102">
        <v>0.37227878788622693</v>
      </c>
      <c r="FS267" s="102">
        <v>0.37096361016593038</v>
      </c>
      <c r="FT267" s="102">
        <v>0.37221251911032349</v>
      </c>
      <c r="FU267" s="102">
        <v>0.37252179090324122</v>
      </c>
      <c r="FV267" s="102">
        <v>0.37146117005294182</v>
      </c>
      <c r="FW267" s="102">
        <v>0.37130780238253552</v>
      </c>
      <c r="FX267" s="102">
        <v>0.37233740699727153</v>
      </c>
      <c r="FY267" s="102">
        <v>0.37214733714013942</v>
      </c>
      <c r="FZ267" s="102">
        <v>0.37652590438025108</v>
      </c>
      <c r="GA267" s="102">
        <v>0.39306257298936148</v>
      </c>
      <c r="GB267" s="102">
        <v>0.3796307156657508</v>
      </c>
      <c r="GC267" s="102">
        <v>0.36220961250689448</v>
      </c>
      <c r="GD267" s="102">
        <v>0.36043033533629459</v>
      </c>
      <c r="GE267" s="102">
        <v>0.35964672742350312</v>
      </c>
      <c r="GF267" s="102">
        <v>0.35783666459666502</v>
      </c>
      <c r="GG267" s="102">
        <v>0.35473431841329378</v>
      </c>
      <c r="GH267" s="102">
        <v>0.35023409437614911</v>
      </c>
      <c r="GI267" s="102">
        <v>0.35112314076358941</v>
      </c>
      <c r="GJ267" s="102">
        <v>0.34917917261655501</v>
      </c>
      <c r="GK267" s="102">
        <v>0.34785324062699918</v>
      </c>
      <c r="GL267" s="102">
        <v>0.37498909938785041</v>
      </c>
      <c r="GM267" s="102">
        <v>0.36984671090054161</v>
      </c>
      <c r="GN267" s="102">
        <v>0.32954741705839402</v>
      </c>
      <c r="GO267" s="102">
        <v>0.32399643149166812</v>
      </c>
      <c r="GP267" s="102">
        <v>0.32398072942477052</v>
      </c>
      <c r="GQ267" s="102">
        <v>0.32308743943524898</v>
      </c>
      <c r="GR267" s="102">
        <v>0.31807551992893468</v>
      </c>
      <c r="GS267" s="102">
        <v>0.31738280796270768</v>
      </c>
      <c r="GT267" s="102">
        <v>0.31438880903702898</v>
      </c>
      <c r="GU267" s="102">
        <v>0.31488794005437382</v>
      </c>
      <c r="GV267" s="102">
        <v>0.31555910191878561</v>
      </c>
      <c r="GW267" s="102">
        <v>0.32042995907236338</v>
      </c>
      <c r="GX267" s="102">
        <v>0.32952676108415158</v>
      </c>
      <c r="GY267" s="100">
        <f>+GY191/GY189</f>
        <v>0.35141577032799404</v>
      </c>
      <c r="GZ267" s="100">
        <f>+GZ191/GZ189</f>
        <v>0.32252635851440209</v>
      </c>
      <c r="HA267" s="102">
        <v>0.31455463264017441</v>
      </c>
      <c r="HB267" s="102">
        <v>0.30890002290298257</v>
      </c>
      <c r="HC267" s="102">
        <v>0.30208075366813342</v>
      </c>
      <c r="HD267" s="102">
        <v>0.30179939150291191</v>
      </c>
      <c r="HE267" s="102">
        <v>0.30073566781567262</v>
      </c>
      <c r="HF267" s="102">
        <v>0.29933201887691718</v>
      </c>
      <c r="HG267" s="102">
        <v>0.29771982489571208</v>
      </c>
      <c r="HH267" s="102">
        <v>0.29916385593213518</v>
      </c>
      <c r="HI267" s="102">
        <v>0.29698111093240392</v>
      </c>
      <c r="HJ267" s="102">
        <v>0.29995876562104418</v>
      </c>
      <c r="HK267" s="102">
        <v>0.31211312977741629</v>
      </c>
      <c r="HL267" s="102">
        <v>0.2982980796579241</v>
      </c>
      <c r="HM267" s="102">
        <v>0.28830763404240178</v>
      </c>
      <c r="HN267" s="102">
        <v>0.27700094671440861</v>
      </c>
      <c r="HO267" s="102">
        <v>0.27689914368918939</v>
      </c>
      <c r="HP267" s="102">
        <v>0.27956598070938032</v>
      </c>
      <c r="HQ267" s="102">
        <v>0.27945650152523099</v>
      </c>
      <c r="HR267" s="102">
        <v>0.2795877856779409</v>
      </c>
      <c r="HS267" s="102">
        <v>0.27781198833609472</v>
      </c>
      <c r="HT267" s="102">
        <v>0.27888547070310582</v>
      </c>
      <c r="HU267" s="102">
        <v>0.27789579420255001</v>
      </c>
      <c r="HV267" s="102">
        <v>0.25874760154864318</v>
      </c>
      <c r="HW267" s="102">
        <v>0.27607202897669703</v>
      </c>
      <c r="HX267" s="102">
        <v>0.25479991963659349</v>
      </c>
      <c r="HY267" s="102">
        <v>0.25853872243252313</v>
      </c>
      <c r="HZ267" s="102">
        <v>0.25703237831100262</v>
      </c>
      <c r="IA267" s="102">
        <v>0.26131903869604839</v>
      </c>
      <c r="IB267" s="102">
        <v>0.26383408053918361</v>
      </c>
      <c r="IC267" s="102">
        <v>0.26524475537549869</v>
      </c>
      <c r="ID267" s="102">
        <v>0.26839115183654438</v>
      </c>
      <c r="IE267" s="102">
        <v>0.26813135149444889</v>
      </c>
      <c r="IF267" s="102">
        <v>0.27093509598910609</v>
      </c>
      <c r="IG267" s="102">
        <v>0.27177576062869729</v>
      </c>
      <c r="IH267" s="102">
        <v>0.27056649742633609</v>
      </c>
      <c r="II267" s="102">
        <v>0.26111197218660032</v>
      </c>
      <c r="IJ267" s="102">
        <v>0.25585440463083409</v>
      </c>
      <c r="IK267" s="102">
        <v>0.27001533018207657</v>
      </c>
      <c r="IL267" s="102">
        <v>0.27789999999999998</v>
      </c>
      <c r="IM267" s="102">
        <v>0.27945241364814721</v>
      </c>
      <c r="IN267" s="102">
        <v>0.27700698287026659</v>
      </c>
      <c r="IO267" s="102">
        <v>0.27734810085110317</v>
      </c>
      <c r="IP267" s="102">
        <v>0.27930368444505971</v>
      </c>
      <c r="IQ267" s="102">
        <v>0.27947891165562139</v>
      </c>
      <c r="IR267" s="102">
        <v>0.27961973155382802</v>
      </c>
      <c r="IS267" s="102">
        <v>0.28364809534557028</v>
      </c>
      <c r="IT267" s="102">
        <v>0.26618509944145519</v>
      </c>
      <c r="IU267" s="102">
        <v>0.27425426696666932</v>
      </c>
      <c r="IV267" s="102">
        <v>0.26065792349811268</v>
      </c>
      <c r="IW267" s="102">
        <v>0.25733625967631713</v>
      </c>
      <c r="IX267" s="102">
        <v>0.2490418997363178</v>
      </c>
      <c r="IY267" s="102">
        <v>0.2490418997363178</v>
      </c>
      <c r="IZ267" s="102">
        <v>0.24356288269063819</v>
      </c>
      <c r="JA267" s="102">
        <v>0.24429999999999999</v>
      </c>
      <c r="JB267" s="102">
        <v>0.24429183250941891</v>
      </c>
      <c r="JC267" s="102">
        <v>0.2444632789470261</v>
      </c>
      <c r="JD267" s="102">
        <v>0.24177775134662111</v>
      </c>
      <c r="JE267" s="102">
        <v>0.23969165045698099</v>
      </c>
      <c r="JF267" s="102">
        <v>0.25019535459722181</v>
      </c>
    </row>
    <row r="268" spans="1:266" s="102" customFormat="1" ht="12.9" customHeight="1" x14ac:dyDescent="0.2">
      <c r="A268" s="42" t="s">
        <v>245</v>
      </c>
      <c r="B268" s="43"/>
      <c r="C268" s="43"/>
      <c r="D268" s="43"/>
      <c r="H268" s="43"/>
      <c r="I268" s="43"/>
      <c r="J268" s="43"/>
      <c r="K268" s="43"/>
      <c r="N268" s="43"/>
      <c r="O268" s="43"/>
      <c r="P268" s="43"/>
      <c r="T268" s="43"/>
      <c r="U268" s="43"/>
      <c r="V268" s="43"/>
      <c r="W268" s="43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102">
        <v>0.67049999999999998</v>
      </c>
      <c r="AM268" s="102">
        <v>0.69489999999999996</v>
      </c>
      <c r="AN268" s="102">
        <v>0.68100000000000005</v>
      </c>
      <c r="AO268" s="102">
        <v>0.69269999999999998</v>
      </c>
      <c r="AP268" s="102">
        <v>0.71930000000000005</v>
      </c>
      <c r="AQ268" s="102">
        <v>0.70709999999999995</v>
      </c>
      <c r="AR268" s="102">
        <v>0.71708818313267264</v>
      </c>
      <c r="AS268" s="102">
        <v>0.7121303633657835</v>
      </c>
      <c r="AT268" s="102">
        <v>0.70990165790036552</v>
      </c>
      <c r="AU268" s="102">
        <v>0.71100291550088601</v>
      </c>
      <c r="AV268" s="102">
        <v>0.72211208378127745</v>
      </c>
      <c r="AW268" s="102">
        <v>0.72735687105647573</v>
      </c>
      <c r="AX268" s="102">
        <v>0.74435386060322062</v>
      </c>
      <c r="AY268" s="102">
        <v>0.75230250528824982</v>
      </c>
      <c r="AZ268" s="102">
        <v>0.73269694578328337</v>
      </c>
      <c r="BA268" s="102">
        <v>0.73272432331130377</v>
      </c>
      <c r="BB268" s="102">
        <v>0.71229382963456966</v>
      </c>
      <c r="BC268" s="102">
        <v>0.69539054213670259</v>
      </c>
      <c r="BD268" s="102">
        <v>0.68316462176220716</v>
      </c>
      <c r="BE268" s="102">
        <v>0.67812727180043153</v>
      </c>
      <c r="BF268" s="102">
        <v>0.67453215126193233</v>
      </c>
      <c r="BG268" s="102">
        <v>0.67265109185586935</v>
      </c>
      <c r="BH268" s="102">
        <v>0.66486139247278453</v>
      </c>
      <c r="BI268" s="102">
        <v>0.65869999999999995</v>
      </c>
      <c r="BJ268" s="102">
        <v>0.63106495640381266</v>
      </c>
      <c r="BK268" s="102">
        <v>0.63320438151873049</v>
      </c>
      <c r="BL268" s="102">
        <v>0.60883605717233757</v>
      </c>
      <c r="BM268" s="102">
        <v>0.62650120198793835</v>
      </c>
      <c r="BN268" s="102">
        <v>0.63211014537354937</v>
      </c>
      <c r="BO268" s="102">
        <v>0.63593520931725189</v>
      </c>
      <c r="BP268" s="102">
        <v>0.64035323090657947</v>
      </c>
      <c r="BQ268" s="102">
        <v>0.63881688518329527</v>
      </c>
      <c r="BR268" s="102">
        <v>0.63588957645923516</v>
      </c>
      <c r="BS268" s="102">
        <v>0.63156413069735129</v>
      </c>
      <c r="BT268" s="102">
        <v>0.63052343067261185</v>
      </c>
      <c r="BU268" s="102">
        <v>0.637014442084747</v>
      </c>
      <c r="BV268" s="102">
        <v>0.57907648190117844</v>
      </c>
      <c r="BW268" s="102">
        <v>0.60657376258545925</v>
      </c>
      <c r="BX268" s="102">
        <v>0.59705133169475166</v>
      </c>
      <c r="BY268" s="102">
        <v>0.60626326626320604</v>
      </c>
      <c r="BZ268" s="102">
        <v>0.6044808407063601</v>
      </c>
      <c r="CA268" s="102">
        <v>0.60240425572486356</v>
      </c>
      <c r="CB268" s="102">
        <v>0.60299923959587998</v>
      </c>
      <c r="CC268" s="102">
        <v>0.60790499873090287</v>
      </c>
      <c r="CD268" s="102">
        <v>0.60616852905646101</v>
      </c>
      <c r="CE268" s="102">
        <v>0.60235553953637344</v>
      </c>
      <c r="CF268" s="102">
        <v>0.60284901739342045</v>
      </c>
      <c r="CG268" s="102">
        <v>0.6080566815519387</v>
      </c>
      <c r="CH268" s="102">
        <v>0.55752111267813476</v>
      </c>
      <c r="CI268" s="102">
        <v>0.59427028105568958</v>
      </c>
      <c r="CJ268" s="102">
        <v>0.59006751745551356</v>
      </c>
      <c r="CK268" s="102">
        <v>0.59324590749720352</v>
      </c>
      <c r="CL268" s="102">
        <v>0.59865548468917518</v>
      </c>
      <c r="CM268" s="102">
        <v>0.60237284643988431</v>
      </c>
      <c r="CN268" s="102">
        <v>0.60384032790032027</v>
      </c>
      <c r="CO268" s="102">
        <v>0.60682878792950179</v>
      </c>
      <c r="CP268" s="102">
        <v>0.60076397991332431</v>
      </c>
      <c r="CQ268" s="102">
        <v>0.60262294977430353</v>
      </c>
      <c r="CR268" s="102">
        <v>0.60624568737222617</v>
      </c>
      <c r="CS268" s="102">
        <v>0.60987278699855962</v>
      </c>
      <c r="CT268" s="102">
        <v>0.61864414909530629</v>
      </c>
      <c r="CU268" s="102">
        <v>0.60202930836921054</v>
      </c>
      <c r="CV268" s="102">
        <v>0.59802174268369845</v>
      </c>
      <c r="CW268" s="102">
        <v>0.59147449806118857</v>
      </c>
      <c r="CX268" s="102">
        <v>0.59730093164083697</v>
      </c>
      <c r="CY268" s="102">
        <v>0.59581057564511086</v>
      </c>
      <c r="CZ268" s="102">
        <v>0.59173514578493136</v>
      </c>
      <c r="DA268" s="102">
        <v>0.592922287968635</v>
      </c>
      <c r="DB268" s="102">
        <v>0.59040215548289388</v>
      </c>
      <c r="DC268" s="102">
        <v>0.58464225606064402</v>
      </c>
      <c r="DD268" s="102">
        <v>0.58418497505403555</v>
      </c>
      <c r="DE268" s="102">
        <v>0.59049953981584957</v>
      </c>
      <c r="DF268" s="102">
        <v>0.54564819991217739</v>
      </c>
      <c r="DG268" s="102">
        <v>0.62640011146435892</v>
      </c>
      <c r="DH268" s="102">
        <v>0.57466761889554241</v>
      </c>
      <c r="DI268" s="102">
        <v>0.58111116732290491</v>
      </c>
      <c r="DJ268" s="102">
        <v>0.58068165083871204</v>
      </c>
      <c r="DK268" s="102">
        <v>0.5870419293880299</v>
      </c>
      <c r="DL268" s="102">
        <v>0.58948958815375319</v>
      </c>
      <c r="DM268" s="102">
        <v>0.59548080290678407</v>
      </c>
      <c r="DN268" s="102">
        <v>0.59466933979588699</v>
      </c>
      <c r="DO268" s="102">
        <v>0.5952402559851151</v>
      </c>
      <c r="DP268" s="102">
        <v>0.59860190755196485</v>
      </c>
      <c r="DQ268" s="102">
        <v>0.60525673731740937</v>
      </c>
      <c r="DR268" s="102">
        <v>0.58546601309360169</v>
      </c>
      <c r="DS268" s="102">
        <v>0.60124736955249158</v>
      </c>
      <c r="DT268" s="102">
        <v>0.58685202442738826</v>
      </c>
      <c r="DU268" s="102">
        <v>0.60282470902232022</v>
      </c>
      <c r="DV268" s="102">
        <v>0.61776669219438307</v>
      </c>
      <c r="DW268" s="102">
        <v>0.62898380902392337</v>
      </c>
      <c r="DX268" s="102">
        <v>0.63528656998294131</v>
      </c>
      <c r="DY268" s="102">
        <v>0.64325777742292634</v>
      </c>
      <c r="DZ268" s="102">
        <v>0.64454666383083747</v>
      </c>
      <c r="EA268" s="102">
        <v>0.64859447815722648</v>
      </c>
      <c r="EB268" s="102">
        <v>0.64127412143106521</v>
      </c>
      <c r="EC268" s="102">
        <v>0.65223664178345231</v>
      </c>
      <c r="ED268" s="102">
        <v>0.63258117122545032</v>
      </c>
      <c r="EE268" s="102">
        <v>0.64940498776036959</v>
      </c>
      <c r="EF268" s="102">
        <v>0.63569710525438938</v>
      </c>
      <c r="EG268" s="102">
        <v>0.6293548109404572</v>
      </c>
      <c r="EH268" s="102">
        <v>0.63380211854119917</v>
      </c>
      <c r="EI268" s="102">
        <v>0.63795820941154724</v>
      </c>
      <c r="EJ268" s="102">
        <v>0.6446552391991992</v>
      </c>
      <c r="EK268" s="102">
        <v>0.64131162297646427</v>
      </c>
      <c r="EL268" s="102">
        <v>0.64156651146604338</v>
      </c>
      <c r="EM268" s="102">
        <v>0.63968782403892677</v>
      </c>
      <c r="EN268" s="102">
        <v>0.64093921522704989</v>
      </c>
      <c r="EO268" s="102">
        <v>0.63935509974277305</v>
      </c>
      <c r="EP268" s="102">
        <v>0.66635721169435025</v>
      </c>
      <c r="EQ268" s="102">
        <v>0.69441396147131584</v>
      </c>
      <c r="ER268" s="102">
        <v>0.69518326912355832</v>
      </c>
      <c r="ES268" s="102">
        <v>0.69622054517199206</v>
      </c>
      <c r="ET268" s="102">
        <v>0.67966217055472489</v>
      </c>
      <c r="EU268" s="102">
        <v>0.68272011006417133</v>
      </c>
      <c r="EV268" s="102">
        <v>0.67393730061059021</v>
      </c>
      <c r="EW268" s="102">
        <v>0.68320889394135453</v>
      </c>
      <c r="EX268" s="102">
        <v>0.68401489565123685</v>
      </c>
      <c r="EY268" s="102">
        <v>0.6848502512913609</v>
      </c>
      <c r="EZ268" s="102">
        <v>0.68748138090387423</v>
      </c>
      <c r="FA268" s="102">
        <v>0.6877989595867231</v>
      </c>
      <c r="FB268" s="102">
        <v>0.67975482634327733</v>
      </c>
      <c r="FC268" s="102">
        <v>0.69892474069232724</v>
      </c>
      <c r="FD268" s="102">
        <v>0.68995250330294977</v>
      </c>
      <c r="FE268" s="102">
        <v>0.66944460981875598</v>
      </c>
      <c r="FF268" s="102">
        <v>0.66550750959939919</v>
      </c>
      <c r="FG268" s="102">
        <v>0.66575228938545372</v>
      </c>
      <c r="FH268" s="102">
        <v>0.66914319900531527</v>
      </c>
      <c r="FI268" s="102">
        <v>0.67146637967633893</v>
      </c>
      <c r="FJ268" s="102">
        <v>0.66839700675523606</v>
      </c>
      <c r="FK268" s="102">
        <v>0.66787682691232753</v>
      </c>
      <c r="FL268" s="102">
        <v>0.66438416933068889</v>
      </c>
      <c r="FM268" s="102">
        <v>0.66209856033724246</v>
      </c>
      <c r="FN268" s="102">
        <v>0.69095976069879061</v>
      </c>
      <c r="FO268" s="102">
        <v>0.68354612465059594</v>
      </c>
      <c r="FP268" s="102">
        <v>0.67530014220151169</v>
      </c>
      <c r="FQ268" s="102">
        <v>0.65667231476366705</v>
      </c>
      <c r="FR268" s="102">
        <v>0.66636714941132724</v>
      </c>
      <c r="FS268" s="102">
        <v>0.66516518399338098</v>
      </c>
      <c r="FT268" s="102">
        <v>0.66450353173185828</v>
      </c>
      <c r="FU268" s="102">
        <v>0.66278220079764094</v>
      </c>
      <c r="FV268" s="102">
        <v>0.65821518201702855</v>
      </c>
      <c r="FW268" s="102">
        <v>0.65268751515022927</v>
      </c>
      <c r="FX268" s="102">
        <v>0.65262753992539391</v>
      </c>
      <c r="FY268" s="102">
        <v>0.651816720110583</v>
      </c>
      <c r="FZ268" s="102">
        <v>0.65011149070145757</v>
      </c>
      <c r="GA268" s="102">
        <v>0.65719640858082828</v>
      </c>
      <c r="GB268" s="102">
        <v>0.63727019981954636</v>
      </c>
      <c r="GC268" s="102">
        <v>0.59901943844054184</v>
      </c>
      <c r="GD268" s="102">
        <v>0.59676567755348398</v>
      </c>
      <c r="GE268" s="102">
        <v>0.60055628702661112</v>
      </c>
      <c r="GF268" s="102">
        <v>0.60032202520406919</v>
      </c>
      <c r="GG268" s="102">
        <v>0.59489848280646251</v>
      </c>
      <c r="GH268" s="102">
        <v>0.58801446156024717</v>
      </c>
      <c r="GI268" s="102">
        <v>0.59051518556712501</v>
      </c>
      <c r="GJ268" s="102">
        <v>0.58787827461630826</v>
      </c>
      <c r="GK268" s="102">
        <v>0.59032076432668967</v>
      </c>
      <c r="GL268" s="102">
        <v>0.6329849356773416</v>
      </c>
      <c r="GM268" s="102">
        <v>0.63525722773496984</v>
      </c>
      <c r="GN268" s="102">
        <v>0.57066355759314891</v>
      </c>
      <c r="GO268" s="102">
        <v>0.57047423693758603</v>
      </c>
      <c r="GP268" s="102">
        <v>0.5737970130666612</v>
      </c>
      <c r="GQ268" s="102">
        <v>0.57768605548450469</v>
      </c>
      <c r="GR268" s="102">
        <v>0.56377462412947599</v>
      </c>
      <c r="GS268" s="102">
        <v>0.56403993876149328</v>
      </c>
      <c r="GT268" s="102">
        <v>0.56188436579778567</v>
      </c>
      <c r="GU268" s="102">
        <v>0.56452286239426819</v>
      </c>
      <c r="GV268" s="102">
        <v>0.56396133121132541</v>
      </c>
      <c r="GW268" s="102">
        <v>0.57831987635123716</v>
      </c>
      <c r="GX268" s="102">
        <v>0.5894469250256823</v>
      </c>
      <c r="GY268" s="100">
        <f>+GY194/GY189</f>
        <v>0.61680124882960441</v>
      </c>
      <c r="GZ268" s="100">
        <f>+GZ194/GZ189</f>
        <v>0.57285394172763915</v>
      </c>
      <c r="HA268" s="102">
        <v>0.56394624779265157</v>
      </c>
      <c r="HB268" s="102">
        <v>0.55758416163525248</v>
      </c>
      <c r="HC268" s="102">
        <v>0.54818716030140613</v>
      </c>
      <c r="HD268" s="102">
        <v>0.54844301001261553</v>
      </c>
      <c r="HE268" s="102">
        <v>0.54857865022082641</v>
      </c>
      <c r="HF268" s="102">
        <v>0.54857161282928979</v>
      </c>
      <c r="HG268" s="102">
        <v>0.54897963964280783</v>
      </c>
      <c r="HH268" s="102">
        <v>0.55376984656494965</v>
      </c>
      <c r="HI268" s="102">
        <v>0.55156518524279041</v>
      </c>
      <c r="HJ268" s="102">
        <v>0.55407316198389689</v>
      </c>
      <c r="HK268" s="102">
        <v>0.57070097419429322</v>
      </c>
      <c r="HL268" s="102">
        <v>0.55040593669724558</v>
      </c>
      <c r="HM268" s="102">
        <v>0.5350770356531388</v>
      </c>
      <c r="HN268" s="102">
        <v>0.51521184627232686</v>
      </c>
      <c r="HO268" s="102">
        <v>0.51533817834285212</v>
      </c>
      <c r="HP268" s="102">
        <v>0.51821462072052504</v>
      </c>
      <c r="HQ268" s="102">
        <v>0.51871151337760857</v>
      </c>
      <c r="HR268" s="102">
        <v>0.51955510504831548</v>
      </c>
      <c r="HS268" s="102">
        <v>0.51856169060722312</v>
      </c>
      <c r="HT268" s="102">
        <v>0.52116813034617004</v>
      </c>
      <c r="HU268" s="102">
        <v>0.52503499368125262</v>
      </c>
      <c r="HV268" s="102">
        <v>0.49218845169705461</v>
      </c>
      <c r="HW268" s="102">
        <v>0.52506702348416245</v>
      </c>
      <c r="HX268" s="102">
        <v>0.49056185009400283</v>
      </c>
      <c r="HY268" s="102">
        <v>0.50019146873799325</v>
      </c>
      <c r="HZ268" s="102">
        <v>0.50041298702396919</v>
      </c>
      <c r="IA268" s="102">
        <v>0.50986728726350083</v>
      </c>
      <c r="IB268" s="102">
        <v>0.51275755774500698</v>
      </c>
      <c r="IC268" s="102">
        <v>0.51600546995989172</v>
      </c>
      <c r="ID268" s="102">
        <v>0.52151374983194831</v>
      </c>
      <c r="IE268" s="102">
        <v>0.52177965901535206</v>
      </c>
      <c r="IF268" s="102">
        <v>0.52964173791109759</v>
      </c>
      <c r="IG268" s="102">
        <v>0.53049623544239755</v>
      </c>
      <c r="IH268" s="102">
        <v>0.51973485846987855</v>
      </c>
      <c r="II268" s="102">
        <v>0.51237107758736022</v>
      </c>
      <c r="IJ268" s="102">
        <v>0.5017195678209988</v>
      </c>
      <c r="IK268" s="102">
        <v>0.52736218654433642</v>
      </c>
      <c r="IL268" s="102">
        <v>0.53480000000000005</v>
      </c>
      <c r="IM268" s="102">
        <v>0.54054115343701703</v>
      </c>
      <c r="IN268" s="102">
        <v>0.54017255514225937</v>
      </c>
      <c r="IO268" s="102">
        <v>0.54455726464993848</v>
      </c>
      <c r="IP268" s="102">
        <v>0.54890565532955737</v>
      </c>
      <c r="IQ268" s="102">
        <v>0.55158264204574936</v>
      </c>
      <c r="IR268" s="102">
        <v>0.55472590352371332</v>
      </c>
      <c r="IS268" s="102">
        <v>0.55976296012793036</v>
      </c>
      <c r="IT268" s="102">
        <v>0.59434271368782998</v>
      </c>
      <c r="IU268" s="102">
        <v>0.59704824290627811</v>
      </c>
      <c r="IV268" s="102">
        <v>0.55823252624139674</v>
      </c>
      <c r="IW268" s="102">
        <v>0.54895459548838854</v>
      </c>
      <c r="IX268" s="102">
        <v>0.53192552129420423</v>
      </c>
      <c r="IY268" s="102">
        <v>0.53192552129420423</v>
      </c>
      <c r="IZ268" s="102">
        <v>0.5217753805255253</v>
      </c>
      <c r="JA268" s="102">
        <v>0.52310000000000001</v>
      </c>
      <c r="JB268" s="102">
        <v>0.52844012192777257</v>
      </c>
      <c r="JC268" s="102">
        <v>0.53208649876260272</v>
      </c>
      <c r="JD268" s="102">
        <v>0.53501603313464319</v>
      </c>
      <c r="JE268" s="102">
        <v>0.53311502056207249</v>
      </c>
      <c r="JF268" s="102">
        <v>0.57436020704946411</v>
      </c>
    </row>
    <row r="269" spans="1:266" s="102" customFormat="1" ht="12.9" customHeight="1" x14ac:dyDescent="0.2">
      <c r="A269" s="42" t="s">
        <v>246</v>
      </c>
      <c r="B269" s="43"/>
      <c r="C269" s="43"/>
      <c r="D269" s="43"/>
      <c r="H269" s="43"/>
      <c r="I269" s="43"/>
      <c r="J269" s="43"/>
      <c r="K269" s="43"/>
      <c r="N269" s="43"/>
      <c r="O269" s="43"/>
      <c r="P269" s="43"/>
      <c r="T269" s="43"/>
      <c r="U269" s="43"/>
      <c r="V269" s="43"/>
      <c r="W269" s="43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102">
        <v>8.4699999999999998E-2</v>
      </c>
      <c r="AM269" s="102">
        <v>8.4199999999999997E-2</v>
      </c>
      <c r="AN269" s="102">
        <v>8.6499999999999994E-2</v>
      </c>
      <c r="AO269" s="102">
        <v>7.8799999999999995E-2</v>
      </c>
      <c r="AP269" s="102">
        <v>8.0600000000000005E-2</v>
      </c>
      <c r="AQ269" s="102">
        <v>7.9399999999999998E-2</v>
      </c>
      <c r="AR269" s="102">
        <v>7.8332229453375854E-2</v>
      </c>
      <c r="AS269" s="102">
        <v>7.5516967195183721E-2</v>
      </c>
      <c r="AT269" s="102">
        <v>7.3154909777187929E-2</v>
      </c>
      <c r="AU269" s="102">
        <v>7.2972280169842141E-2</v>
      </c>
      <c r="AV269" s="102">
        <v>7.1570838883420848E-2</v>
      </c>
      <c r="AW269" s="102">
        <v>7.0701207515592709E-2</v>
      </c>
      <c r="AX269" s="102">
        <v>8.616223813483459E-2</v>
      </c>
      <c r="AY269" s="102">
        <v>8.4645631454706133E-2</v>
      </c>
      <c r="AZ269" s="102">
        <v>8.6134728859031923E-2</v>
      </c>
      <c r="BA269" s="102">
        <v>8.5004575363368806E-2</v>
      </c>
      <c r="BB269" s="102">
        <v>8.0631890764062339E-2</v>
      </c>
      <c r="BC269" s="102">
        <v>7.9914309553835064E-2</v>
      </c>
      <c r="BD269" s="102">
        <v>7.7588723588036645E-2</v>
      </c>
      <c r="BE269" s="102">
        <v>7.8567067788663514E-2</v>
      </c>
      <c r="BF269" s="102">
        <v>7.9571254172806291E-2</v>
      </c>
      <c r="BG269" s="102">
        <v>7.8692662750371525E-2</v>
      </c>
      <c r="BH269" s="102">
        <v>7.6726826987829927E-2</v>
      </c>
      <c r="BI269" s="102">
        <v>7.4800000000000005E-2</v>
      </c>
      <c r="BJ269" s="102">
        <v>7.8056946255303392E-2</v>
      </c>
      <c r="BK269" s="102">
        <v>7.672680265960663E-2</v>
      </c>
      <c r="BL269" s="102">
        <v>7.5061518078587963E-2</v>
      </c>
      <c r="BM269" s="102">
        <v>7.550780009820135E-2</v>
      </c>
      <c r="BN269" s="102">
        <v>7.5216852558636346E-2</v>
      </c>
      <c r="BO269" s="102">
        <v>7.4766921910415216E-2</v>
      </c>
      <c r="BP269" s="102">
        <v>7.5630712148396978E-2</v>
      </c>
      <c r="BQ269" s="102">
        <v>7.5457577810252266E-2</v>
      </c>
      <c r="BR269" s="102">
        <v>7.5053851139615838E-2</v>
      </c>
      <c r="BS269" s="102">
        <v>7.4898259222740557E-2</v>
      </c>
      <c r="BT269" s="102">
        <v>7.4078686655651094E-2</v>
      </c>
      <c r="BU269" s="102">
        <v>7.4242650731801849E-2</v>
      </c>
      <c r="BV269" s="102">
        <v>8.0062842322164318E-2</v>
      </c>
      <c r="BW269" s="102">
        <v>7.9176661820625355E-2</v>
      </c>
      <c r="BX269" s="102">
        <v>7.9728482814358501E-2</v>
      </c>
      <c r="BY269" s="102">
        <v>8.0212712599394692E-2</v>
      </c>
      <c r="BZ269" s="102">
        <v>7.9003311590207417E-2</v>
      </c>
      <c r="CA269" s="102">
        <v>7.9004595916403589E-2</v>
      </c>
      <c r="CB269" s="102">
        <v>7.9324617566303032E-2</v>
      </c>
      <c r="CC269" s="102">
        <v>7.9386635647404113E-2</v>
      </c>
      <c r="CD269" s="102">
        <v>7.8915797324430409E-2</v>
      </c>
      <c r="CE269" s="102">
        <v>7.9239696104023677E-2</v>
      </c>
      <c r="CF269" s="102">
        <v>7.8790370374820964E-2</v>
      </c>
      <c r="CG269" s="102">
        <v>7.7455852563700106E-2</v>
      </c>
      <c r="CH269" s="102">
        <v>8.1461992244227122E-2</v>
      </c>
      <c r="CI269" s="102">
        <v>8.1629531618473472E-2</v>
      </c>
      <c r="CJ269" s="102">
        <v>8.0446580391201145E-2</v>
      </c>
      <c r="CK269" s="102">
        <v>7.9617133952083335E-2</v>
      </c>
      <c r="CL269" s="102">
        <v>7.707712171320473E-2</v>
      </c>
      <c r="CM269" s="102">
        <v>7.5297277315470451E-2</v>
      </c>
      <c r="CN269" s="102">
        <v>7.5802460108142164E-2</v>
      </c>
      <c r="CO269" s="102">
        <v>7.5608396808441142E-2</v>
      </c>
      <c r="CP269" s="102">
        <v>7.4444540644327623E-2</v>
      </c>
      <c r="CQ269" s="102">
        <v>7.4804240792724283E-2</v>
      </c>
      <c r="CR269" s="102">
        <v>7.4272538268615365E-2</v>
      </c>
      <c r="CS269" s="102">
        <v>7.3670921760626146E-2</v>
      </c>
      <c r="CT269" s="102">
        <v>8.0670028499329055E-2</v>
      </c>
      <c r="CU269" s="102">
        <v>7.9364773227382474E-2</v>
      </c>
      <c r="CV269" s="102">
        <v>7.9731360779026761E-2</v>
      </c>
      <c r="CW269" s="102">
        <v>7.923108977766502E-2</v>
      </c>
      <c r="CX269" s="102">
        <v>7.7813179235737037E-2</v>
      </c>
      <c r="CY269" s="102">
        <v>7.8705048077527054E-2</v>
      </c>
      <c r="CZ269" s="102">
        <v>7.8349352291898905E-2</v>
      </c>
      <c r="DA269" s="102">
        <v>7.6601952079173141E-2</v>
      </c>
      <c r="DB269" s="102">
        <v>7.5467287899522617E-2</v>
      </c>
      <c r="DC269" s="102">
        <v>7.3508338531402581E-2</v>
      </c>
      <c r="DD269" s="102">
        <v>7.3001166182738539E-2</v>
      </c>
      <c r="DE269" s="102">
        <v>7.6837971290772078E-2</v>
      </c>
      <c r="DF269" s="102">
        <v>7.5340346098345751E-2</v>
      </c>
      <c r="DG269" s="102">
        <v>7.6949435330484151E-2</v>
      </c>
      <c r="DH269" s="102">
        <v>7.8174666727877665E-2</v>
      </c>
      <c r="DI269" s="102">
        <v>8.0248688632044665E-2</v>
      </c>
      <c r="DJ269" s="102">
        <v>7.7133341397415123E-2</v>
      </c>
      <c r="DK269" s="102">
        <v>7.7077948772888344E-2</v>
      </c>
      <c r="DL269" s="102">
        <v>7.7243279709577145E-2</v>
      </c>
      <c r="DM269" s="102">
        <v>7.7911700953076646E-2</v>
      </c>
      <c r="DN269" s="102">
        <v>7.7231510109123491E-2</v>
      </c>
      <c r="DO269" s="102">
        <v>7.7032229604416899E-2</v>
      </c>
      <c r="DP269" s="102">
        <v>7.8225959423155828E-2</v>
      </c>
      <c r="DQ269" s="102">
        <v>7.6393090767328239E-2</v>
      </c>
      <c r="DR269" s="102">
        <v>7.7458861880674912E-2</v>
      </c>
      <c r="DS269" s="102">
        <v>7.9752450549593915E-2</v>
      </c>
      <c r="DT269" s="102">
        <v>7.9945595631819757E-2</v>
      </c>
      <c r="DU269" s="102">
        <v>8.1675156543628447E-2</v>
      </c>
      <c r="DV269" s="102">
        <v>8.1597073155851893E-2</v>
      </c>
      <c r="DW269" s="102">
        <v>8.2053697645573173E-2</v>
      </c>
      <c r="DX269" s="102">
        <v>8.1907193795498281E-2</v>
      </c>
      <c r="DY269" s="102">
        <v>8.2385756881388272E-2</v>
      </c>
      <c r="DZ269" s="102">
        <v>8.0544757114792559E-2</v>
      </c>
      <c r="EA269" s="102">
        <v>7.9829264640214184E-2</v>
      </c>
      <c r="EB269" s="102">
        <v>8.0098894298200496E-2</v>
      </c>
      <c r="EC269" s="102">
        <v>8.337102158089596E-2</v>
      </c>
      <c r="ED269" s="102">
        <v>9.10613879695302E-2</v>
      </c>
      <c r="EE269" s="102">
        <v>9.3139895107369475E-2</v>
      </c>
      <c r="EF269" s="102">
        <v>9.3995545966857427E-2</v>
      </c>
      <c r="EG269" s="102">
        <v>9.6192031673385234E-2</v>
      </c>
      <c r="EH269" s="102">
        <v>9.6209420257782965E-2</v>
      </c>
      <c r="EI269" s="102">
        <v>9.4900833701226164E-2</v>
      </c>
      <c r="EJ269" s="102">
        <v>9.4442733923484498E-2</v>
      </c>
      <c r="EK269" s="102">
        <v>9.278386337361795E-2</v>
      </c>
      <c r="EL269" s="102">
        <v>9.1389200463576126E-2</v>
      </c>
      <c r="EM269" s="102">
        <v>8.8891775745670573E-2</v>
      </c>
      <c r="EN269" s="102">
        <v>8.7195590695875194E-2</v>
      </c>
      <c r="EO269" s="102">
        <v>8.6137321472395736E-2</v>
      </c>
      <c r="EP269" s="102">
        <v>9.1292360171615836E-2</v>
      </c>
      <c r="EQ269" s="102">
        <v>8.9432606852763719E-2</v>
      </c>
      <c r="ER269" s="102">
        <v>9.3180315006373179E-2</v>
      </c>
      <c r="ES269" s="102">
        <v>9.2926683793769504E-2</v>
      </c>
      <c r="ET269" s="102">
        <v>9.2847660797975171E-2</v>
      </c>
      <c r="EU269" s="102">
        <v>9.1897969297664431E-2</v>
      </c>
      <c r="EV269" s="102">
        <v>9.1519610560548706E-2</v>
      </c>
      <c r="EW269" s="102">
        <v>9.1079688419911375E-2</v>
      </c>
      <c r="EX269" s="102">
        <v>9.1040555838168308E-2</v>
      </c>
      <c r="EY269" s="102">
        <v>9.0299213799199002E-2</v>
      </c>
      <c r="EZ269" s="102">
        <v>8.8818652630001937E-2</v>
      </c>
      <c r="FA269" s="102">
        <v>8.6332738986930294E-2</v>
      </c>
      <c r="FB269" s="102">
        <v>9.003851856084899E-2</v>
      </c>
      <c r="FC269" s="102">
        <v>8.970685734102285E-2</v>
      </c>
      <c r="FD269" s="102">
        <v>8.8358216847624738E-2</v>
      </c>
      <c r="FE269" s="102">
        <v>8.7178101126958757E-2</v>
      </c>
      <c r="FF269" s="102">
        <v>8.4849782773328497E-2</v>
      </c>
      <c r="FG269" s="102">
        <v>8.290054896337852E-2</v>
      </c>
      <c r="FH269" s="102">
        <v>8.1801633668846435E-2</v>
      </c>
      <c r="FI269" s="102">
        <v>8.0149832294441031E-2</v>
      </c>
      <c r="FJ269" s="102">
        <v>7.866833828345593E-2</v>
      </c>
      <c r="FK269" s="102">
        <v>7.7587206244649987E-2</v>
      </c>
      <c r="FL269" s="102">
        <v>7.6714644922662167E-2</v>
      </c>
      <c r="FM269" s="102">
        <v>7.5861744690755697E-2</v>
      </c>
      <c r="FN269" s="102">
        <v>8.2099344877993613E-2</v>
      </c>
      <c r="FO269" s="102">
        <v>8.1196542125655274E-2</v>
      </c>
      <c r="FP269" s="102">
        <v>7.9982906958745256E-2</v>
      </c>
      <c r="FQ269" s="102">
        <v>7.8111726617822133E-2</v>
      </c>
      <c r="FR269" s="102">
        <v>7.7182525954841597E-2</v>
      </c>
      <c r="FS269" s="102">
        <v>7.6540674986310578E-2</v>
      </c>
      <c r="FT269" s="102">
        <v>7.5752287349814429E-2</v>
      </c>
      <c r="FU269" s="102">
        <v>7.4925712076909776E-2</v>
      </c>
      <c r="FV269" s="102">
        <v>7.2991997425073257E-2</v>
      </c>
      <c r="FW269" s="102">
        <v>7.233965594758146E-2</v>
      </c>
      <c r="FX269" s="102">
        <v>7.2213066739660006E-2</v>
      </c>
      <c r="FY269" s="102">
        <v>7.1514078066239231E-2</v>
      </c>
      <c r="FZ269" s="102">
        <v>7.4240356286110559E-2</v>
      </c>
      <c r="GA269" s="102">
        <v>7.5882774661137561E-2</v>
      </c>
      <c r="GB269" s="102">
        <v>7.6528613121050609E-2</v>
      </c>
      <c r="GC269" s="102">
        <v>7.5515113740010881E-2</v>
      </c>
      <c r="GD269" s="102">
        <v>7.2679747763730068E-2</v>
      </c>
      <c r="GE269" s="102">
        <v>7.2863242547743082E-2</v>
      </c>
      <c r="GF269" s="102">
        <v>7.2555596809092973E-2</v>
      </c>
      <c r="GG269" s="102">
        <v>7.0818108304399843E-2</v>
      </c>
      <c r="GH269" s="102">
        <v>6.8135203896572516E-2</v>
      </c>
      <c r="GI269" s="102">
        <v>6.8504003843701144E-2</v>
      </c>
      <c r="GJ269" s="102">
        <v>6.9280539671195018E-2</v>
      </c>
      <c r="GK269" s="102">
        <v>6.886114157764564E-2</v>
      </c>
      <c r="GL269" s="102">
        <v>6.8921237044423642E-2</v>
      </c>
      <c r="GM269" s="102">
        <v>6.8797381933239227E-2</v>
      </c>
      <c r="GN269" s="102">
        <v>7.010714572094412E-2</v>
      </c>
      <c r="GO269" s="102">
        <v>6.9947583045796707E-2</v>
      </c>
      <c r="GP269" s="102">
        <v>6.7988427748785787E-2</v>
      </c>
      <c r="GQ269" s="102">
        <v>6.807773608915299E-2</v>
      </c>
      <c r="GR269" s="102">
        <v>6.839232471117683E-2</v>
      </c>
      <c r="GS269" s="102">
        <v>6.700633982338948E-2</v>
      </c>
      <c r="GT269" s="102">
        <v>6.6418014495499125E-2</v>
      </c>
      <c r="GU269" s="102">
        <v>6.5444106525749238E-2</v>
      </c>
      <c r="GV269" s="102">
        <v>6.385795772021112E-2</v>
      </c>
      <c r="GW269" s="102">
        <v>6.3342733636612941E-2</v>
      </c>
      <c r="GX269" s="102">
        <v>5.9359188313443063E-2</v>
      </c>
      <c r="GY269" s="102">
        <v>6.1542966553261177E-2</v>
      </c>
      <c r="GZ269" s="102">
        <v>5.9472894984109743E-2</v>
      </c>
      <c r="HA269" s="102">
        <v>5.8611721178603263E-2</v>
      </c>
      <c r="HB269" s="102">
        <v>5.7528820807027592E-2</v>
      </c>
      <c r="HC269" s="102">
        <v>5.5399070426274039E-2</v>
      </c>
      <c r="HD269" s="102">
        <v>5.5104073489620459E-2</v>
      </c>
      <c r="HE269" s="102">
        <v>5.3511645101776383E-2</v>
      </c>
      <c r="HF269" s="102">
        <v>5.2215902002479907E-2</v>
      </c>
      <c r="HG269" s="102">
        <v>5.1152785115966937E-2</v>
      </c>
      <c r="HH269" s="102">
        <v>5.0983482138046203E-2</v>
      </c>
      <c r="HI269" s="102">
        <v>5.0794874950541219E-2</v>
      </c>
      <c r="HJ269" s="102">
        <v>4.9430267684200807E-2</v>
      </c>
      <c r="HK269" s="102">
        <v>4.8642519099975731E-2</v>
      </c>
      <c r="HL269" s="102">
        <v>4.8306121652534971E-2</v>
      </c>
      <c r="HM269" s="102">
        <v>4.8130369270196413E-2</v>
      </c>
      <c r="HN269" s="102">
        <v>4.7428451265532773E-2</v>
      </c>
      <c r="HO269" s="102">
        <v>4.6469517039910882E-2</v>
      </c>
      <c r="HP269" s="102">
        <v>4.6722784562820668E-2</v>
      </c>
      <c r="HQ269" s="102">
        <v>4.6649167743492627E-2</v>
      </c>
      <c r="HR269" s="102">
        <v>4.693953524402706E-2</v>
      </c>
      <c r="HS269" s="102">
        <v>4.6500338457841711E-2</v>
      </c>
      <c r="HT269" s="102">
        <v>4.64003185731598E-2</v>
      </c>
      <c r="HU269" s="102">
        <v>4.6055135213224081E-2</v>
      </c>
      <c r="HV269" s="102">
        <v>4.4512465284011787E-2</v>
      </c>
      <c r="HW269" s="102">
        <v>5.2005733584520153E-2</v>
      </c>
      <c r="HX269" s="102">
        <v>5.211820809141892E-2</v>
      </c>
      <c r="HY269" s="102">
        <v>5.1700834955294747E-2</v>
      </c>
      <c r="HZ269" s="102">
        <v>5.2279371494115642E-2</v>
      </c>
      <c r="IA269" s="102">
        <v>5.1758574717847193E-2</v>
      </c>
      <c r="IB269" s="102">
        <v>5.2228608746452528E-2</v>
      </c>
      <c r="IC269" s="102">
        <v>5.0221530031286141E-2</v>
      </c>
      <c r="ID269" s="102">
        <v>4.9481378260822689E-2</v>
      </c>
      <c r="IE269" s="102">
        <v>4.9051681781044063E-2</v>
      </c>
      <c r="IF269" s="102">
        <v>4.9635514942642261E-2</v>
      </c>
      <c r="IG269" s="102">
        <v>4.9638962991869373E-2</v>
      </c>
      <c r="IH269" s="102">
        <v>4.8723686353328209E-2</v>
      </c>
      <c r="II269" s="102">
        <v>4.8675051545728931E-2</v>
      </c>
      <c r="IJ269" s="102">
        <v>4.7829174929363949E-2</v>
      </c>
      <c r="IK269" s="102">
        <v>4.6218178204291561E-2</v>
      </c>
      <c r="IL269" s="102">
        <v>4.4999999999999998E-2</v>
      </c>
      <c r="IM269" s="102">
        <v>4.319916306860716E-2</v>
      </c>
      <c r="IN269" s="102">
        <v>4.1550241341125178E-2</v>
      </c>
      <c r="IO269" s="102">
        <v>3.9916069054965933E-2</v>
      </c>
      <c r="IP269" s="102">
        <v>4.0148386884485771E-2</v>
      </c>
      <c r="IQ269" s="102">
        <v>3.9419007591684298E-2</v>
      </c>
      <c r="IR269" s="102">
        <v>3.8770169122872539E-2</v>
      </c>
      <c r="IS269" s="102">
        <v>3.9742932697292392E-2</v>
      </c>
      <c r="IT269" s="102">
        <v>3.5717054333522028E-2</v>
      </c>
      <c r="IU269" s="102">
        <v>3.7427178337570539E-2</v>
      </c>
      <c r="IV269" s="102">
        <v>3.8271285865751778E-2</v>
      </c>
      <c r="IW269" s="102">
        <v>3.7568670219997657E-2</v>
      </c>
      <c r="IX269" s="102">
        <v>3.5355468245602373E-2</v>
      </c>
      <c r="IY269" s="102">
        <v>3.5355468245602373E-2</v>
      </c>
      <c r="IZ269" s="102">
        <v>3.4646621172319828E-2</v>
      </c>
      <c r="JA269" s="102">
        <v>3.4799999999999998E-2</v>
      </c>
      <c r="JB269" s="102">
        <v>3.4287759994631503E-2</v>
      </c>
      <c r="JC269" s="102">
        <v>3.3663147248324872E-2</v>
      </c>
      <c r="JD269" s="102">
        <v>3.4127272470720782E-2</v>
      </c>
      <c r="JE269" s="102">
        <v>3.4484340210595973E-2</v>
      </c>
      <c r="JF269" s="102">
        <v>3.1216817936785268E-2</v>
      </c>
    </row>
    <row r="270" spans="1:266" s="102" customFormat="1" ht="12.9" customHeight="1" x14ac:dyDescent="0.2">
      <c r="A270" s="42" t="s">
        <v>247</v>
      </c>
      <c r="B270" s="43"/>
      <c r="C270" s="43"/>
      <c r="D270" s="43"/>
      <c r="H270" s="43"/>
      <c r="I270" s="43"/>
      <c r="J270" s="43"/>
      <c r="K270" s="43"/>
      <c r="N270" s="43"/>
      <c r="O270" s="43"/>
      <c r="P270" s="43"/>
      <c r="T270" s="43"/>
      <c r="U270" s="43"/>
      <c r="V270" s="43"/>
      <c r="W270" s="43"/>
      <c r="Z270" s="5"/>
      <c r="AA270" s="5"/>
      <c r="AB270" s="5"/>
      <c r="AC270" s="5"/>
      <c r="AD270" s="5"/>
      <c r="AE270" s="5"/>
      <c r="AF270" s="5"/>
      <c r="AG270" s="5"/>
      <c r="AH270" s="5"/>
      <c r="AL270" s="102">
        <v>0.1671</v>
      </c>
      <c r="AM270" s="102">
        <v>0.16639999999999999</v>
      </c>
      <c r="AN270" s="102">
        <v>0.17380000000000001</v>
      </c>
      <c r="AO270" s="102">
        <v>0.161</v>
      </c>
      <c r="AP270" s="102">
        <v>0.16569999999999999</v>
      </c>
      <c r="AQ270" s="102">
        <v>0.16320000000000001</v>
      </c>
      <c r="AR270" s="102">
        <v>0.16084006348048721</v>
      </c>
      <c r="AS270" s="102">
        <v>0.15540971819944391</v>
      </c>
      <c r="AT270" s="102">
        <v>0.15053802288293361</v>
      </c>
      <c r="AU270" s="102">
        <v>0.14983243414627051</v>
      </c>
      <c r="AV270" s="102">
        <v>0.1464253140384002</v>
      </c>
      <c r="AW270" s="102">
        <v>0.14649624342233891</v>
      </c>
      <c r="AX270" s="102">
        <v>0.16164931158807791</v>
      </c>
      <c r="AY270" s="102">
        <v>0.16106252274703561</v>
      </c>
      <c r="AZ270" s="102">
        <v>0.16580728755862001</v>
      </c>
      <c r="BA270" s="102">
        <v>0.16307134767465409</v>
      </c>
      <c r="BB270" s="102">
        <v>0.15590392377816939</v>
      </c>
      <c r="BC270" s="102">
        <v>0.15391873723627161</v>
      </c>
      <c r="BD270" s="102">
        <v>0.15037059066806571</v>
      </c>
      <c r="BE270" s="102">
        <v>0.15217360281584491</v>
      </c>
      <c r="BF270" s="102">
        <v>0.15376347665035989</v>
      </c>
      <c r="BG270" s="102">
        <v>0.15346761286576069</v>
      </c>
      <c r="BH270" s="102">
        <v>7.6726826987829927E-2</v>
      </c>
      <c r="BI270" s="102">
        <v>0.14649999999999999</v>
      </c>
      <c r="BJ270" s="102">
        <v>0.15389591581529169</v>
      </c>
      <c r="BK270" s="102">
        <v>0.1521836144807226</v>
      </c>
      <c r="BL270" s="102">
        <v>0.1497669518753543</v>
      </c>
      <c r="BM270" s="102">
        <v>0.1520324531237256</v>
      </c>
      <c r="BN270" s="102">
        <v>0.1520143270140388</v>
      </c>
      <c r="BO270" s="102">
        <v>0.15073521331406989</v>
      </c>
      <c r="BP270" s="102">
        <v>0.15162828206147691</v>
      </c>
      <c r="BQ270" s="102">
        <v>0.15076624738715941</v>
      </c>
      <c r="BR270" s="102">
        <v>0.14993156743678429</v>
      </c>
      <c r="BS270" s="102">
        <v>0.14971618516917881</v>
      </c>
      <c r="BT270" s="102">
        <v>0.14863443806268939</v>
      </c>
      <c r="BU270" s="102">
        <v>0.15001340995584239</v>
      </c>
      <c r="BV270" s="102">
        <v>0.15451387485633961</v>
      </c>
      <c r="BW270" s="102">
        <v>0.15403644945685591</v>
      </c>
      <c r="BX270" s="102">
        <v>0.15535540586016761</v>
      </c>
      <c r="BY270" s="102">
        <v>0.1560497512938645</v>
      </c>
      <c r="BZ270" s="102">
        <v>0.15500146499651901</v>
      </c>
      <c r="CA270" s="102">
        <v>0.15459569171493101</v>
      </c>
      <c r="CB270" s="102">
        <v>0.15461738724392021</v>
      </c>
      <c r="CC270" s="102">
        <v>0.15496861822292621</v>
      </c>
      <c r="CD270" s="102">
        <v>0.15406305220177821</v>
      </c>
      <c r="CE270" s="102">
        <v>0.15434826375091401</v>
      </c>
      <c r="CF270" s="102">
        <v>0.1536471417432759</v>
      </c>
      <c r="CG270" s="102">
        <v>0.15275332004604619</v>
      </c>
      <c r="CH270" s="102">
        <v>0.1542103466505792</v>
      </c>
      <c r="CI270" s="102">
        <v>0.15438878755738769</v>
      </c>
      <c r="CJ270" s="102">
        <v>0.15422728805820221</v>
      </c>
      <c r="CK270" s="102">
        <v>0.153468328443357</v>
      </c>
      <c r="CL270" s="102">
        <v>0.1495332398109018</v>
      </c>
      <c r="CM270" s="102">
        <v>0.14623484623570579</v>
      </c>
      <c r="CN270" s="102">
        <v>0.14728036276667</v>
      </c>
      <c r="CO270" s="102">
        <v>0.14710735976108771</v>
      </c>
      <c r="CP270" s="102">
        <v>0.14344739482696381</v>
      </c>
      <c r="CQ270" s="102">
        <v>0.14453844908906241</v>
      </c>
      <c r="CR270" s="102">
        <v>0.14420822133677019</v>
      </c>
      <c r="CS270" s="102">
        <v>0.14362874084017119</v>
      </c>
      <c r="CT270" s="102">
        <v>0.15448465724940269</v>
      </c>
      <c r="CU270" s="102">
        <v>0.15269378178793319</v>
      </c>
      <c r="CV270" s="102">
        <v>0.15107583009007219</v>
      </c>
      <c r="CW270" s="102">
        <v>0.15001571208050321</v>
      </c>
      <c r="CX270" s="102">
        <v>0.14778805000695239</v>
      </c>
      <c r="CY270" s="102">
        <v>0.14919562552281071</v>
      </c>
      <c r="CZ270" s="102">
        <v>0.14846257183899511</v>
      </c>
      <c r="DA270" s="102">
        <v>0.14528184474559849</v>
      </c>
      <c r="DB270" s="102">
        <v>0.14293644271688541</v>
      </c>
      <c r="DC270" s="102">
        <v>0.14039367658828891</v>
      </c>
      <c r="DD270" s="102">
        <v>0.13970031807120939</v>
      </c>
      <c r="DE270" s="102">
        <v>0.1491151251635065</v>
      </c>
      <c r="DF270" s="102">
        <v>0.13516917892679439</v>
      </c>
      <c r="DG270" s="102">
        <v>0.15245444239017669</v>
      </c>
      <c r="DH270" s="102">
        <v>0.15109225889475639</v>
      </c>
      <c r="DI270" s="102">
        <v>0.15122150761468581</v>
      </c>
      <c r="DJ270" s="102">
        <v>0.14696044193306601</v>
      </c>
      <c r="DK270" s="102">
        <v>0.14698600103656409</v>
      </c>
      <c r="DL270" s="102">
        <v>0.14574294813641839</v>
      </c>
      <c r="DM270" s="102">
        <v>0.14757621407597929</v>
      </c>
      <c r="DN270" s="102">
        <v>0.14558496626767031</v>
      </c>
      <c r="DO270" s="102">
        <v>0.14499184021045869</v>
      </c>
      <c r="DP270" s="102">
        <v>0.14711507937081739</v>
      </c>
      <c r="DQ270" s="102">
        <v>0.14504387974391891</v>
      </c>
      <c r="DR270" s="102">
        <v>0.14280858241659669</v>
      </c>
      <c r="DS270" s="102">
        <v>0.14614393544723209</v>
      </c>
      <c r="DT270" s="102">
        <v>0.14697887215771729</v>
      </c>
      <c r="DU270" s="102">
        <v>0.15246116530313181</v>
      </c>
      <c r="DV270" s="102">
        <v>0.15260794855611479</v>
      </c>
      <c r="DW270" s="102">
        <v>0.1533567151852451</v>
      </c>
      <c r="DX270" s="102">
        <v>0.1531512888500195</v>
      </c>
      <c r="DY270" s="102">
        <v>0.15493878178612261</v>
      </c>
      <c r="DZ270" s="102">
        <v>0.15124917846861949</v>
      </c>
      <c r="EA270" s="102">
        <v>0.1503917444411447</v>
      </c>
      <c r="EB270" s="102">
        <v>0.14990748827993439</v>
      </c>
      <c r="EC270" s="102">
        <v>0.15324217318557229</v>
      </c>
      <c r="ED270" s="102">
        <v>0.1629035125419854</v>
      </c>
      <c r="EE270" s="102">
        <v>0.1650618701600651</v>
      </c>
      <c r="EF270" s="102">
        <v>0.16994514134387989</v>
      </c>
      <c r="EG270" s="102">
        <v>0.17241862021249069</v>
      </c>
      <c r="EH270" s="102">
        <v>0.1731322134777937</v>
      </c>
      <c r="EI270" s="102">
        <v>0.17068106557947069</v>
      </c>
      <c r="EJ270" s="102">
        <v>0.16967997399042861</v>
      </c>
      <c r="EK270" s="102">
        <v>0.16660824411611369</v>
      </c>
      <c r="EL270" s="102">
        <v>0.1636359014577479</v>
      </c>
      <c r="EM270" s="102">
        <v>0.15885873385988999</v>
      </c>
      <c r="EN270" s="102">
        <v>0.15547433930456039</v>
      </c>
      <c r="EO270" s="102">
        <v>0.15489678574201751</v>
      </c>
      <c r="EP270" s="102">
        <v>0.1639063553112019</v>
      </c>
      <c r="EQ270" s="102">
        <v>0.1623718044742066</v>
      </c>
      <c r="ER270" s="102">
        <v>0.1705321264713528</v>
      </c>
      <c r="ES270" s="102">
        <v>0.16903975249465869</v>
      </c>
      <c r="ET270" s="102">
        <v>0.16738196089378099</v>
      </c>
      <c r="EU270" s="102">
        <v>0.16570437819371961</v>
      </c>
      <c r="EV270" s="102">
        <v>0.16437419536918441</v>
      </c>
      <c r="EW270" s="102">
        <v>0.16415248929391499</v>
      </c>
      <c r="EX270" s="102">
        <v>0.16369019816079369</v>
      </c>
      <c r="EY270" s="102">
        <v>0.16279718868039131</v>
      </c>
      <c r="EZ270" s="102">
        <v>0.16045949242920821</v>
      </c>
      <c r="FA270" s="102">
        <v>0.15634520829935911</v>
      </c>
      <c r="FB270" s="102">
        <v>0.15947299267095669</v>
      </c>
      <c r="FC270" s="102">
        <v>0.15786999246435429</v>
      </c>
      <c r="FD270" s="102">
        <v>0.15736253016584401</v>
      </c>
      <c r="FE270" s="102">
        <v>0.15597680518742449</v>
      </c>
      <c r="FF270" s="102">
        <v>0.15129897584122751</v>
      </c>
      <c r="FG270" s="102">
        <v>0.14743933919777991</v>
      </c>
      <c r="FH270" s="102">
        <v>0.14552053659914041</v>
      </c>
      <c r="FI270" s="102">
        <v>0.14300688551615159</v>
      </c>
      <c r="FJ270" s="102">
        <v>0.1403165590296703</v>
      </c>
      <c r="FK270" s="102">
        <v>0.13900496946755869</v>
      </c>
      <c r="FL270" s="102">
        <v>0.1383030300804689</v>
      </c>
      <c r="FM270" s="102">
        <v>0.13638213670028529</v>
      </c>
      <c r="FN270" s="102">
        <v>0.14500844842997229</v>
      </c>
      <c r="FO270" s="102">
        <v>0.14290061617364219</v>
      </c>
      <c r="FP270" s="102">
        <v>0.1411671139527666</v>
      </c>
      <c r="FQ270" s="102">
        <v>0.13865174535235719</v>
      </c>
      <c r="FR270" s="102">
        <v>0.1381542582560783</v>
      </c>
      <c r="FS270" s="102">
        <v>0.1372430900634001</v>
      </c>
      <c r="FT270" s="102">
        <v>0.13523903656179331</v>
      </c>
      <c r="FU270" s="102">
        <v>0.13330610331883419</v>
      </c>
      <c r="FV270" s="102">
        <v>0.12933906621810201</v>
      </c>
      <c r="FW270" s="102">
        <v>0.1271591654801979</v>
      </c>
      <c r="FX270" s="102">
        <v>0.12657400307113911</v>
      </c>
      <c r="FY270" s="102">
        <v>0.12525703439150179</v>
      </c>
      <c r="FZ270" s="102">
        <v>0.12818376673130211</v>
      </c>
      <c r="GA270" s="102">
        <v>0.12687518580355309</v>
      </c>
      <c r="GB270" s="102">
        <v>0.12846538112712699</v>
      </c>
      <c r="GC270" s="102">
        <v>0.1248863074429145</v>
      </c>
      <c r="GD270" s="102">
        <v>0.1203360945692052</v>
      </c>
      <c r="GE270" s="102">
        <v>0.12167072593340759</v>
      </c>
      <c r="GF270" s="102">
        <v>0.1217223586225282</v>
      </c>
      <c r="GG270" s="102">
        <v>0.11876377051409751</v>
      </c>
      <c r="GH270" s="102">
        <v>0.11439344677138071</v>
      </c>
      <c r="GI270" s="102">
        <v>0.1152093093433877</v>
      </c>
      <c r="GJ270" s="102">
        <v>0.1166407601610138</v>
      </c>
      <c r="GK270" s="102">
        <v>0.11686009207576439</v>
      </c>
      <c r="GL270" s="102">
        <v>0.1163396612557128</v>
      </c>
      <c r="GM270" s="102">
        <v>0.1181679675234053</v>
      </c>
      <c r="GN270" s="102">
        <v>0.12140162877600751</v>
      </c>
      <c r="GO270" s="102">
        <v>0.1231596714814603</v>
      </c>
      <c r="GP270" s="102">
        <v>0.1204132012253229</v>
      </c>
      <c r="GQ270" s="102">
        <v>0.1217241960764608</v>
      </c>
      <c r="GR270" s="102">
        <v>0.12122233476502529</v>
      </c>
      <c r="GS270" s="102">
        <v>0.1190809674072113</v>
      </c>
      <c r="GT270" s="102">
        <v>0.1187041105777915</v>
      </c>
      <c r="GU270" s="102">
        <v>0.1173264823555068</v>
      </c>
      <c r="GV270" s="102">
        <v>0.11412574894954371</v>
      </c>
      <c r="GW270" s="102">
        <v>0.11432252461825081</v>
      </c>
      <c r="GX270" s="102">
        <v>0.1061798164988616</v>
      </c>
      <c r="GY270" s="102">
        <v>0.10801956494809641</v>
      </c>
      <c r="GZ270" s="102">
        <v>0.1056325519394096</v>
      </c>
      <c r="HA270" s="102">
        <v>0.10508146059687309</v>
      </c>
      <c r="HB270" s="102">
        <v>0.10384317559479669</v>
      </c>
      <c r="HC270" s="102">
        <v>0.10053291622041</v>
      </c>
      <c r="HD270" s="102">
        <v>0.10013752439362431</v>
      </c>
      <c r="HE270" s="102">
        <v>9.7611787302266106E-2</v>
      </c>
      <c r="HF270" s="102">
        <v>9.5693610340478755E-2</v>
      </c>
      <c r="HG270" s="102">
        <v>9.4323035254794532E-2</v>
      </c>
      <c r="HH270" s="102">
        <v>9.4373416176776831E-2</v>
      </c>
      <c r="HI270" s="102">
        <v>9.4338271291121073E-2</v>
      </c>
      <c r="HJ270" s="102">
        <v>9.1305832175934659E-2</v>
      </c>
      <c r="HK270" s="102">
        <v>8.8943176012550224E-2</v>
      </c>
      <c r="HL270" s="102">
        <v>8.9132240364619836E-2</v>
      </c>
      <c r="HM270" s="102">
        <v>8.932630382655779E-2</v>
      </c>
      <c r="HN270" s="102">
        <v>8.8215221760760715E-2</v>
      </c>
      <c r="HO270" s="102">
        <v>8.648461653135385E-2</v>
      </c>
      <c r="HP270" s="102">
        <v>8.6607211720794761E-2</v>
      </c>
      <c r="HQ270" s="102">
        <v>8.6587573615095489E-2</v>
      </c>
      <c r="HR270" s="102">
        <v>8.7227255316231558E-2</v>
      </c>
      <c r="HS270" s="102">
        <v>8.6797169081610712E-2</v>
      </c>
      <c r="HT270" s="102">
        <v>8.6710746233116906E-2</v>
      </c>
      <c r="HU270" s="102">
        <v>8.7013039168343284E-2</v>
      </c>
      <c r="HV270" s="102">
        <v>8.4671398838987749E-2</v>
      </c>
      <c r="HW270" s="102">
        <v>9.8910765565602632E-2</v>
      </c>
      <c r="HX270" s="102">
        <v>0.10034227884127959</v>
      </c>
      <c r="HY270" s="102">
        <v>0.1000249259683676</v>
      </c>
      <c r="HZ270" s="102">
        <v>0.1017820269221167</v>
      </c>
      <c r="IA270" s="102">
        <v>0.1009876823965717</v>
      </c>
      <c r="IB270" s="102">
        <v>0.1015055136566148</v>
      </c>
      <c r="IC270" s="102">
        <v>9.7700646971180083E-2</v>
      </c>
      <c r="ID270" s="102">
        <v>9.6147801248569392E-2</v>
      </c>
      <c r="IE270" s="102">
        <v>9.5453849955224629E-2</v>
      </c>
      <c r="IF270" s="102">
        <v>9.7030767831533887E-2</v>
      </c>
      <c r="IG270" s="102">
        <v>9.689342028713141E-2</v>
      </c>
      <c r="IH270" s="102">
        <v>9.3593990652417275E-2</v>
      </c>
      <c r="II270" s="102">
        <v>9.5513386089714075E-2</v>
      </c>
      <c r="IJ270" s="102">
        <v>9.379097072579172E-2</v>
      </c>
      <c r="IK270" s="102">
        <v>9.0267909971909061E-2</v>
      </c>
      <c r="IL270" s="102">
        <v>8.6499999999999994E-2</v>
      </c>
      <c r="IM270" s="102">
        <v>8.3559576844519118E-2</v>
      </c>
      <c r="IN270" s="102">
        <v>8.1024311370968896E-2</v>
      </c>
      <c r="IO270" s="102">
        <v>7.8372937523086827E-2</v>
      </c>
      <c r="IP270" s="102">
        <v>7.8902205164386868E-2</v>
      </c>
      <c r="IQ270" s="102">
        <v>7.7797785262004204E-2</v>
      </c>
      <c r="IR270" s="102">
        <v>7.6914518789288275E-2</v>
      </c>
      <c r="IS270" s="102">
        <v>7.8430357953570243E-2</v>
      </c>
      <c r="IT270" s="102">
        <v>7.9749659323774758E-2</v>
      </c>
      <c r="IU270" s="102">
        <v>8.1478517401160966E-2</v>
      </c>
      <c r="IV270" s="102">
        <v>8.1962889539783992E-2</v>
      </c>
      <c r="IW270" s="102">
        <v>8.0142200673920375E-2</v>
      </c>
      <c r="IX270" s="102">
        <v>7.5515308456347172E-2</v>
      </c>
      <c r="IY270" s="102">
        <v>7.5515308456347172E-2</v>
      </c>
      <c r="IZ270" s="102">
        <v>7.4222121804463886E-2</v>
      </c>
      <c r="JA270" s="102">
        <v>7.4399999999999994E-2</v>
      </c>
      <c r="JB270" s="102">
        <v>7.416960234024475E-2</v>
      </c>
      <c r="JC270" s="102">
        <v>7.3269516116457295E-2</v>
      </c>
      <c r="JD270" s="102">
        <v>7.551827179008673E-2</v>
      </c>
      <c r="JE270" s="102">
        <v>7.6699041061260867E-2</v>
      </c>
      <c r="JF270" s="102">
        <v>7.1662793429804583E-2</v>
      </c>
    </row>
    <row r="271" spans="1:266" ht="12.9" customHeight="1" x14ac:dyDescent="0.2">
      <c r="A271" s="22"/>
    </row>
    <row r="272" spans="1:266" ht="12.9" customHeight="1" x14ac:dyDescent="0.2">
      <c r="A272" s="21" t="s">
        <v>248</v>
      </c>
    </row>
    <row r="273" spans="1:266 16384:16384" ht="12.9" customHeight="1" x14ac:dyDescent="0.2">
      <c r="A273" s="72" t="s">
        <v>249</v>
      </c>
      <c r="Z273" s="134"/>
      <c r="AA273" s="134"/>
      <c r="AB273" s="134"/>
      <c r="AC273" s="134"/>
      <c r="AD273" s="134"/>
      <c r="AE273" s="134"/>
      <c r="AF273" s="134"/>
      <c r="AG273" s="134"/>
      <c r="AH273" s="134"/>
      <c r="AI273" s="134"/>
      <c r="AJ273" s="134"/>
      <c r="AK273" s="134"/>
      <c r="AL273" s="134">
        <f>+AL203/AL14</f>
        <v>35.052535125229078</v>
      </c>
      <c r="AM273" s="134">
        <f>+AM203/AM14</f>
        <v>21.291819291819291</v>
      </c>
      <c r="AN273" s="134">
        <f>+AN203/AN14</f>
        <v>22.408028759736368</v>
      </c>
      <c r="AO273" s="134">
        <f>+AO203/AO14</f>
        <v>10.812313209802749</v>
      </c>
      <c r="AP273" s="134">
        <f>+AP203/AP14</f>
        <v>68.95209217707702</v>
      </c>
      <c r="AQ273" s="134">
        <f>+AQ203/AQ14</f>
        <v>37.506542056074764</v>
      </c>
      <c r="AR273" s="134">
        <f>+AR203/AR14</f>
        <v>64.277387835489151</v>
      </c>
      <c r="AS273" s="134">
        <f>+AS203/AS14</f>
        <v>68.825844218080505</v>
      </c>
      <c r="AT273" s="134">
        <f>+AT203/AT14</f>
        <v>31.796662397359242</v>
      </c>
      <c r="AU273" s="134">
        <f>+AU203/AU14</f>
        <v>29.129424907009803</v>
      </c>
      <c r="AV273" s="134">
        <f>+AV203/AV14</f>
        <v>37.005856317307369</v>
      </c>
      <c r="AW273" s="134">
        <f>+AW203/AW14</f>
        <v>44.778568560280405</v>
      </c>
      <c r="AX273" s="134">
        <f>+AX203/AX14</f>
        <v>24.939567836166848</v>
      </c>
      <c r="AY273" s="134">
        <f>+AY203/AY14</f>
        <v>26.19388983827238</v>
      </c>
      <c r="AZ273" s="134">
        <f>+AZ203/AZ14</f>
        <v>23.998880412926827</v>
      </c>
      <c r="BA273" s="134">
        <f>+BA203/BA14</f>
        <v>24.118646550476754</v>
      </c>
      <c r="BB273" s="134">
        <f>+BB203/BB14</f>
        <v>23.500741421338954</v>
      </c>
      <c r="BC273" s="134">
        <f>+BC203/BC14</f>
        <v>20.546027634449633</v>
      </c>
      <c r="BD273" s="134">
        <f>+BD203/BD14</f>
        <v>13.831968199094847</v>
      </c>
      <c r="BE273" s="134">
        <f>+BE203/BE14</f>
        <v>12.180689817737973</v>
      </c>
      <c r="BF273" s="134">
        <f>+BF203/BF14</f>
        <v>16.083139208078226</v>
      </c>
      <c r="BG273" s="134">
        <f>+BG203/BG14</f>
        <v>19.779830746679295</v>
      </c>
      <c r="BH273" s="134">
        <f>+BH203/BH14</f>
        <v>19.476930962194231</v>
      </c>
      <c r="BI273" s="134">
        <f>+BI203/BI14</f>
        <v>18.552165232616961</v>
      </c>
      <c r="BJ273" s="134">
        <f>+BJ203/BJ14</f>
        <v>22.530544723213133</v>
      </c>
      <c r="BK273" s="134">
        <f>+BK203/BK14</f>
        <v>17.614299438578918</v>
      </c>
      <c r="BL273" s="134">
        <f>+BL203/BL14</f>
        <v>19.339582159973563</v>
      </c>
      <c r="BM273" s="134">
        <f>+BM203/BM14</f>
        <v>16.481090744427437</v>
      </c>
      <c r="BN273" s="134">
        <f>+BN203/BN14</f>
        <v>15.725221748869116</v>
      </c>
      <c r="BO273" s="134">
        <f>+BO203/BO14</f>
        <v>22.258647510822058</v>
      </c>
      <c r="BP273" s="134">
        <f>+BP203/BP14</f>
        <v>21.682241269346132</v>
      </c>
      <c r="BQ273" s="134">
        <f>+BQ203/BQ14</f>
        <v>24.293215610143974</v>
      </c>
      <c r="BR273" s="134">
        <f>+BR203/BR14</f>
        <v>21.791269764322141</v>
      </c>
      <c r="BS273" s="134">
        <f>+BS203/BS14</f>
        <v>26.672450740910534</v>
      </c>
      <c r="BT273" s="134">
        <f>+BT203/BT14</f>
        <v>20.371760259511333</v>
      </c>
      <c r="BU273" s="134">
        <f>+BU203/BU14</f>
        <v>28.399040828630621</v>
      </c>
      <c r="BV273" s="134">
        <f>+BV203/BV14</f>
        <v>18.351849135066338</v>
      </c>
      <c r="BW273" s="134">
        <f>+BW203/BW14</f>
        <v>24.975069656963147</v>
      </c>
      <c r="BX273" s="134">
        <f>+BX203/BX14</f>
        <v>25.094635808945327</v>
      </c>
      <c r="BY273" s="134">
        <f>+BY203/BY14</f>
        <v>33.585439369730643</v>
      </c>
      <c r="BZ273" s="134">
        <f>+BZ203/BZ14</f>
        <v>38.055648055403999</v>
      </c>
      <c r="CA273" s="134">
        <f>+CA203/CA14</f>
        <v>23.477595857978578</v>
      </c>
      <c r="CB273" s="134">
        <f>+CB203/CB14</f>
        <v>20.558889360161395</v>
      </c>
      <c r="CC273" s="134">
        <f>+CC203/CC14</f>
        <v>20.033838445219295</v>
      </c>
      <c r="CD273" s="134">
        <f>+CD203/CD14</f>
        <v>24.501230479986774</v>
      </c>
      <c r="CE273" s="134">
        <f>+CE203/CE14</f>
        <v>18.896271315229775</v>
      </c>
      <c r="CF273" s="134">
        <f>+CF203/CF14</f>
        <v>15.520133397839242</v>
      </c>
      <c r="CG273" s="134">
        <f>+CG203/CG14</f>
        <v>26.532019035934976</v>
      </c>
      <c r="CH273" s="134">
        <f>+CH203/CH14</f>
        <v>19.133651656172891</v>
      </c>
      <c r="CI273" s="134">
        <f>+CI203/CI14</f>
        <v>16.612812801120285</v>
      </c>
      <c r="CJ273" s="134">
        <f>+CJ203/CJ14</f>
        <v>21.488162682072439</v>
      </c>
      <c r="CK273" s="134">
        <f>+CK203/CK14</f>
        <v>21.064824724655036</v>
      </c>
      <c r="CL273" s="134">
        <f>+CL203/CL14</f>
        <v>18.87425099933154</v>
      </c>
      <c r="CM273" s="134">
        <f>+CM203/CM14</f>
        <v>23.132965712450375</v>
      </c>
      <c r="CN273" s="134">
        <f>+CN203/CN14</f>
        <v>19.299073917291203</v>
      </c>
      <c r="CO273" s="134">
        <f>+CO203/CO14</f>
        <v>18.77084067173816</v>
      </c>
      <c r="CP273" s="134">
        <f>+CP203/CP14</f>
        <v>24.607059929126571</v>
      </c>
      <c r="CQ273" s="134">
        <f>+CQ203/CQ14</f>
        <v>26.132322529890121</v>
      </c>
      <c r="CR273" s="134">
        <f>+CR203/CR14</f>
        <v>35.148085348708662</v>
      </c>
      <c r="CS273" s="134">
        <f>+CS203/CS14</f>
        <v>27.27144655639912</v>
      </c>
      <c r="CT273" s="134">
        <f>+CT203/CT14</f>
        <v>29.571253963757993</v>
      </c>
      <c r="CU273" s="134">
        <f>+CU203/CU14</f>
        <v>21.902313391652331</v>
      </c>
      <c r="CV273" s="134">
        <f>+CV203/CV14</f>
        <v>28.750766641791987</v>
      </c>
      <c r="CW273" s="134">
        <f>+CW203/CW14</f>
        <v>28.729592651150167</v>
      </c>
      <c r="CX273" s="134">
        <f>+CX203/CX14</f>
        <v>18.060270537388377</v>
      </c>
      <c r="CY273" s="134">
        <f>+CY203/CY14</f>
        <v>28.169860204782438</v>
      </c>
      <c r="CZ273" s="134">
        <f>+CZ203/CZ14</f>
        <v>24.425453118410353</v>
      </c>
      <c r="DA273" s="134">
        <f>+DA203/DA14</f>
        <v>21.523601715066935</v>
      </c>
      <c r="DB273" s="134">
        <f>+DB203/DB14</f>
        <v>19.079148950189101</v>
      </c>
      <c r="DC273" s="134">
        <f>+DC203/DC14</f>
        <v>66.524898317815683</v>
      </c>
      <c r="DD273" s="134">
        <f>+DD203/DD14</f>
        <v>45.501473003660799</v>
      </c>
      <c r="DE273" s="134">
        <f>+DE203/DE14</f>
        <v>7.976968095649716</v>
      </c>
      <c r="DF273" s="134">
        <f>+DF203/DF14</f>
        <v>43.02518874380165</v>
      </c>
      <c r="DG273" s="134">
        <f>+DG203/DG14</f>
        <v>43.443929563034558</v>
      </c>
      <c r="DH273" s="134">
        <f>+DH203/DH14</f>
        <v>28.385314587609809</v>
      </c>
      <c r="DI273" s="134">
        <f>+DI203/DI14</f>
        <v>32.255140337144489</v>
      </c>
      <c r="DJ273" s="134">
        <f>+DJ203/DJ14</f>
        <v>25.389369055804472</v>
      </c>
      <c r="DK273" s="134">
        <f>+DK203/DK14</f>
        <v>21.648760263070251</v>
      </c>
      <c r="DL273" s="134">
        <f>+DL203/DL14</f>
        <v>21.430790243200612</v>
      </c>
      <c r="DM273" s="134">
        <f>+DM203/DM14</f>
        <v>21.392914140237295</v>
      </c>
      <c r="DN273" s="134">
        <f>+DN203/DN14</f>
        <v>22.326511380206583</v>
      </c>
      <c r="DO273" s="134">
        <f>+DO203/DO14</f>
        <v>19.186963395110819</v>
      </c>
      <c r="DP273" s="134">
        <f>+DP203/DP14</f>
        <v>21.765429779923483</v>
      </c>
      <c r="DQ273" s="134">
        <f>+DQ203/DQ14</f>
        <v>58.340857066283078</v>
      </c>
      <c r="DR273" s="134">
        <f>+DR203/DR14</f>
        <v>48.72931260408027</v>
      </c>
      <c r="DS273" s="134">
        <f>+DS203/DS14</f>
        <v>36.459702753705884</v>
      </c>
      <c r="DT273" s="134">
        <f>+DT203/DT14</f>
        <v>29.365799892065315</v>
      </c>
      <c r="DU273" s="134">
        <f>+DU203/DU14</f>
        <v>24.484951538545218</v>
      </c>
      <c r="DV273" s="134">
        <f>+DV203/DV14</f>
        <v>26.672523070756991</v>
      </c>
      <c r="DW273" s="134">
        <f>+DW203/DW14</f>
        <v>20.850719920773724</v>
      </c>
      <c r="DX273" s="134">
        <f>+DX203/DX14</f>
        <v>21.559947631330928</v>
      </c>
      <c r="DY273" s="134">
        <f>+DY203/DY14</f>
        <v>20.926573048564293</v>
      </c>
      <c r="DZ273" s="134">
        <f>+DZ203/DZ14</f>
        <v>25.1325157675296</v>
      </c>
      <c r="EA273" s="134">
        <f>+EA203/EA14</f>
        <v>24.988795212927336</v>
      </c>
      <c r="EB273" s="134">
        <f>+EB203/EB14</f>
        <v>44.645035042084864</v>
      </c>
      <c r="EC273" s="134">
        <f>+EC203/EC14</f>
        <v>18.393476047149427</v>
      </c>
      <c r="ED273" s="134">
        <f>+ED203/ED14</f>
        <v>35.48897390185963</v>
      </c>
      <c r="EE273" s="134">
        <f>+EE203/EE14</f>
        <v>26.723384903724607</v>
      </c>
      <c r="EF273" s="134">
        <f>+EF203/EF14</f>
        <v>61.530555387054569</v>
      </c>
      <c r="EG273" s="134">
        <f>+EG203/EG14</f>
        <v>48.581542032478232</v>
      </c>
      <c r="EH273" s="134">
        <f>+EH203/EH14</f>
        <v>36.543050192818541</v>
      </c>
      <c r="EI273" s="134">
        <f>+EI203/EI14</f>
        <v>34.614030967832804</v>
      </c>
      <c r="EJ273" s="134">
        <f>+EJ203/EJ14</f>
        <v>40.262767048170893</v>
      </c>
      <c r="EK273" s="134">
        <f>+EK203/EK14</f>
        <v>54.704177273439861</v>
      </c>
      <c r="EL273" s="134">
        <f>+EL203/EL14</f>
        <v>38.471953102103967</v>
      </c>
      <c r="EM273" s="134">
        <f>+EM203/EM14</f>
        <v>24.563480838817199</v>
      </c>
      <c r="EN273" s="134">
        <f>+EN203/EN14</f>
        <v>35.958825561144913</v>
      </c>
      <c r="EO273" s="134">
        <f>+EO203/EO14</f>
        <v>38.529022926803322</v>
      </c>
      <c r="EP273" s="134">
        <f>+EP203/EP14</f>
        <v>34.844378785335422</v>
      </c>
      <c r="EQ273" s="134">
        <f>+EQ203/EQ14</f>
        <v>103.50573133177035</v>
      </c>
      <c r="ER273" s="134">
        <f>+ER203/ER14</f>
        <v>50.666280934417244</v>
      </c>
      <c r="ES273" s="134">
        <f>+ES203/ES14</f>
        <v>32.84377925314125</v>
      </c>
      <c r="ET273" s="134">
        <f>+ET203/ET14</f>
        <v>70.463554891324037</v>
      </c>
      <c r="EU273" s="134">
        <f>+EU203/EU14</f>
        <v>54.241810862064938</v>
      </c>
      <c r="EV273" s="134">
        <f>+EV203/EV14</f>
        <v>56.485870492596568</v>
      </c>
      <c r="EW273" s="134">
        <f>+EW203/EW14</f>
        <v>27.915824646032824</v>
      </c>
      <c r="EX273" s="134">
        <f>+EX203/EX14</f>
        <v>32.011050144057172</v>
      </c>
      <c r="EY273" s="134">
        <f>+EY203/EY14</f>
        <v>34.554029972803683</v>
      </c>
      <c r="EZ273" s="134">
        <f>+EZ203/EZ14</f>
        <v>32.152491307414486</v>
      </c>
      <c r="FA273" s="134">
        <f>+FA203/FA14</f>
        <v>75.240516861504602</v>
      </c>
      <c r="FB273" s="134">
        <f>+FB203/FB14</f>
        <v>63.099025682249469</v>
      </c>
      <c r="FC273" s="134">
        <f>+FC203/FC14</f>
        <v>55.632459633013035</v>
      </c>
      <c r="FD273" s="134">
        <f>+FD203/FD14</f>
        <v>32.304523453468981</v>
      </c>
      <c r="FE273" s="134">
        <f>+FE203/FE14</f>
        <v>61.458101726166149</v>
      </c>
      <c r="FF273" s="134">
        <f>+FF203/FF14</f>
        <v>57.458739587936499</v>
      </c>
      <c r="FG273" s="134">
        <f>+FG203/FG14</f>
        <v>53.731042923956878</v>
      </c>
      <c r="FH273" s="134">
        <f>+FH203/FH14</f>
        <v>58.480217552361111</v>
      </c>
      <c r="FI273" s="134">
        <f>+FI203/FI14</f>
        <v>40.819249558784193</v>
      </c>
      <c r="FJ273" s="134">
        <f>+FJ203/FJ14</f>
        <v>43.428621423732707</v>
      </c>
      <c r="FK273" s="134">
        <f>+FK203/FK14</f>
        <v>35.782717491702947</v>
      </c>
      <c r="FL273" s="134">
        <f>+FL203/FL14</f>
        <v>30.944104700230721</v>
      </c>
      <c r="FM273" s="134">
        <f>+FM203/FM14</f>
        <v>69.270990008186374</v>
      </c>
      <c r="FN273" s="134">
        <f>+FN203/FN14</f>
        <v>49.607266235746131</v>
      </c>
      <c r="FO273" s="134">
        <f>+FO203/FO14</f>
        <v>84.711881126932113</v>
      </c>
      <c r="FP273" s="134">
        <f>+FP203/FP14</f>
        <v>45.614617989017702</v>
      </c>
      <c r="FQ273" s="134">
        <f>+FQ203/FQ14</f>
        <v>34.952421759138431</v>
      </c>
      <c r="FR273" s="134">
        <f>+FR203/FR14</f>
        <v>33.114766526099409</v>
      </c>
      <c r="FS273" s="134">
        <f>+FS203/FS14</f>
        <v>37.281918983051369</v>
      </c>
      <c r="FT273" s="134">
        <f>+FT203/FT14</f>
        <v>127.72462716981531</v>
      </c>
      <c r="FU273" s="134">
        <f>+FU203/FU14</f>
        <v>63.679685288910058</v>
      </c>
      <c r="FV273" s="134">
        <f>+FV203/FV14</f>
        <v>74.470316279294948</v>
      </c>
      <c r="FW273" s="134">
        <f>+FW203/FW14</f>
        <v>97.352311652053857</v>
      </c>
      <c r="FX273" s="134">
        <f>+FX203/FX14</f>
        <v>59.802624474210759</v>
      </c>
      <c r="FY273" s="134">
        <f>+FY203/FY14</f>
        <v>51.048157011389961</v>
      </c>
      <c r="FZ273" s="134">
        <f>+FZ203/FZ14</f>
        <v>84.538848974006896</v>
      </c>
      <c r="GA273" s="134">
        <f>+GA203/GA14</f>
        <v>50.752136241349739</v>
      </c>
      <c r="GB273" s="134">
        <f>+GB203/GB14</f>
        <v>139.04926380931028</v>
      </c>
      <c r="GC273" s="134">
        <f>+GC203/GC14</f>
        <v>151.40572084794087</v>
      </c>
      <c r="GD273" s="134">
        <f>+GD203/GD14</f>
        <v>85.79597794161181</v>
      </c>
      <c r="GE273" s="134">
        <f>+GE203/GE14</f>
        <v>126.55454373320542</v>
      </c>
      <c r="GF273" s="134">
        <f>+GF203/GF14</f>
        <v>88.243305584423993</v>
      </c>
      <c r="GG273" s="134">
        <f>+GG203/GG14</f>
        <v>145.84739944269324</v>
      </c>
      <c r="GH273" s="134">
        <f>+GH203/GH14</f>
        <v>184.27677608340161</v>
      </c>
      <c r="GI273" s="134">
        <f>+GI203/GI14</f>
        <v>80.193681049696451</v>
      </c>
      <c r="GJ273" s="134">
        <f>+GJ203/GJ14</f>
        <v>96.324953664935506</v>
      </c>
      <c r="GK273" s="134">
        <f>+GK203/GK14</f>
        <v>118.7132435518832</v>
      </c>
      <c r="GL273" s="134">
        <f>+GL203/GL14</f>
        <v>107.60620330985519</v>
      </c>
      <c r="GM273" s="134">
        <f>+GM203/GM14</f>
        <v>181.50945448490305</v>
      </c>
      <c r="GN273" s="134">
        <f>+GN203/GN14</f>
        <v>94.685938377930412</v>
      </c>
      <c r="GO273" s="134">
        <f>+GO203/GO14</f>
        <v>89.767560284786043</v>
      </c>
      <c r="GP273" s="134">
        <f>+GP203/GP14</f>
        <v>76.047962705686089</v>
      </c>
      <c r="GQ273" s="134">
        <f>+GQ203/GQ14</f>
        <v>56.959765332626588</v>
      </c>
      <c r="GR273" s="134">
        <f>+GR203/GR14</f>
        <v>54.566636149055</v>
      </c>
      <c r="GS273" s="134">
        <f>+GS203/GS14</f>
        <v>43.402288226517456</v>
      </c>
      <c r="GT273" s="134">
        <f>+GT203/GT14</f>
        <v>53.836349372024642</v>
      </c>
      <c r="GU273" s="134">
        <f>+GU203/GU14</f>
        <v>49.806263278510876</v>
      </c>
      <c r="GV273" s="134">
        <f>+GV203/GV14</f>
        <v>43.74325327121052</v>
      </c>
      <c r="GW273" s="134">
        <f>+GW203/GW14</f>
        <v>57.017329371853002</v>
      </c>
      <c r="GX273" s="134">
        <f>+GX203/GX14</f>
        <v>60.588840533022541</v>
      </c>
      <c r="GY273" s="134">
        <f>+GY203/GY14</f>
        <v>81.747415991154355</v>
      </c>
      <c r="GZ273" s="134">
        <f>+GZ203/GZ14</f>
        <v>81.991787449547218</v>
      </c>
      <c r="HA273" s="134">
        <f>+HA203/HA14</f>
        <v>71.648540535336309</v>
      </c>
      <c r="HB273" s="134">
        <f>+HB203/HB14</f>
        <v>51.118515721471489</v>
      </c>
      <c r="HC273" s="134">
        <f>+HC203/HC14</f>
        <v>53.249717006328204</v>
      </c>
      <c r="HD273" s="134">
        <f>+HD203/HD14</f>
        <v>45.632252157527226</v>
      </c>
      <c r="HE273" s="134">
        <f>+HE203/HE14</f>
        <v>55.640506159995596</v>
      </c>
      <c r="HF273" s="134">
        <f>+HF203/HF14</f>
        <v>48.88715473669366</v>
      </c>
      <c r="HG273" s="134">
        <f>+HG203/HG14</f>
        <v>48.032153201708113</v>
      </c>
      <c r="HH273" s="134">
        <f>+HH203/HH14</f>
        <v>48.58230006626475</v>
      </c>
      <c r="HI273" s="134">
        <f>+HI203/HI14</f>
        <v>49.61668653131192</v>
      </c>
      <c r="HJ273" s="134">
        <f>+HJ203/HJ14</f>
        <v>58.548283000548373</v>
      </c>
      <c r="HK273" s="134">
        <f>+HK203/HK14</f>
        <v>44.118123410301301</v>
      </c>
      <c r="HL273" s="134">
        <f>+HL203/HL14</f>
        <v>58.048184082416256</v>
      </c>
      <c r="HM273" s="134">
        <f>+HM203/HM14</f>
        <v>50.037420214757482</v>
      </c>
      <c r="HN273" s="134">
        <f>+HN203/HN14</f>
        <v>76.305894363765006</v>
      </c>
      <c r="HO273" s="134">
        <f>+HO203/HO14</f>
        <v>65.272129889881072</v>
      </c>
      <c r="HP273" s="134">
        <f>+HP203/HP14</f>
        <v>54.547679115587201</v>
      </c>
      <c r="HQ273" s="134">
        <f>+HQ203/HQ14</f>
        <v>62.753025586072681</v>
      </c>
      <c r="HR273" s="134">
        <f>+HR203/HR14</f>
        <v>57.344289489941133</v>
      </c>
      <c r="HS273" s="134">
        <f>+HS203/HS14</f>
        <v>67.920450532516014</v>
      </c>
      <c r="HT273" s="134">
        <f>+HT203/HT14</f>
        <v>71.785260461568683</v>
      </c>
      <c r="HU273" s="134">
        <f>+HU203/HU14</f>
        <v>81.211325363622933</v>
      </c>
      <c r="HV273" s="134">
        <f>+HV203/HV14</f>
        <v>89.42409764105264</v>
      </c>
      <c r="HW273" s="134">
        <f>+HW203/HW14</f>
        <v>131.65109660669762</v>
      </c>
      <c r="HX273" s="134">
        <f>+HX203/HX14</f>
        <v>198.23950517510596</v>
      </c>
      <c r="HY273" s="134">
        <f>+HY203/HY14</f>
        <v>254.30878320708527</v>
      </c>
      <c r="HZ273" s="134">
        <f>+HZ203/HZ14</f>
        <v>348.96813521285202</v>
      </c>
      <c r="IA273" s="134">
        <f>+IA203/IA14</f>
        <v>411.84331954328098</v>
      </c>
      <c r="IB273" s="134">
        <f>+IB203/IB14</f>
        <v>499.86914348507742</v>
      </c>
      <c r="IC273" s="134">
        <f>+IC203/IC14</f>
        <v>607.48707823355892</v>
      </c>
      <c r="ID273" s="134">
        <f>+ID203/ID14</f>
        <v>677.37706169649516</v>
      </c>
      <c r="IE273" s="134">
        <f>+IE203/IE14</f>
        <v>748.2467410848368</v>
      </c>
      <c r="IF273" s="134">
        <f>+IF203/IF14</f>
        <v>819.97819848293716</v>
      </c>
      <c r="IG273" s="134">
        <f>+IG203/IG14</f>
        <v>894.02156116649871</v>
      </c>
      <c r="IH273" s="134">
        <f>+IH203/IH14</f>
        <v>57.019180866669949</v>
      </c>
      <c r="II273" s="134">
        <f>+II203/II14</f>
        <v>126.09615332581539</v>
      </c>
      <c r="IJ273" s="134">
        <f>+IJ203/IJ14</f>
        <v>212.20755448177644</v>
      </c>
      <c r="IK273" s="134">
        <f>+IK203/IK14</f>
        <v>311.53899056285792</v>
      </c>
      <c r="IL273" s="134">
        <f>+IL203/IL14</f>
        <v>348.93200871325871</v>
      </c>
      <c r="IM273" s="134">
        <f>+IM203/IM14</f>
        <v>441.14465568605834</v>
      </c>
      <c r="IN273" s="134">
        <f>+IN203/IN14</f>
        <v>531.9431055172945</v>
      </c>
      <c r="IO273" s="134">
        <f>+IO203/IO14</f>
        <v>649.51671243112526</v>
      </c>
      <c r="IP273" s="134">
        <f>+IP203/IP14</f>
        <v>705.56912139840131</v>
      </c>
      <c r="IQ273" s="134">
        <f>+IQ203/IQ14</f>
        <v>761.01998595282009</v>
      </c>
      <c r="IR273" s="134">
        <f>+IR203/IR14</f>
        <v>817.10297962244783</v>
      </c>
      <c r="IS273" s="134">
        <f>+IS203/IS14</f>
        <v>971.87534805539451</v>
      </c>
      <c r="IT273" s="134">
        <f>+IT203/IT14</f>
        <v>123.44939992929412</v>
      </c>
      <c r="IU273" s="134">
        <f>+IU203/IU14</f>
        <v>238.67513800930479</v>
      </c>
      <c r="IV273" s="134">
        <f>+IV203/IV14</f>
        <v>451.96671460451807</v>
      </c>
      <c r="IW273" s="134">
        <f>+IW203/IW14</f>
        <v>668.31911446174172</v>
      </c>
      <c r="IX273" s="134">
        <f>+IX203/IX14</f>
        <v>898.07657887642972</v>
      </c>
      <c r="IY273" s="134">
        <f>+IY203/IY14</f>
        <v>996.62354213240997</v>
      </c>
      <c r="IZ273" s="134">
        <f>+IZ203/IZ14</f>
        <v>1149.0228305111775</v>
      </c>
      <c r="JA273" s="134">
        <f>+JA203/JA14</f>
        <v>1228.1978759083286</v>
      </c>
      <c r="JB273" s="134">
        <f>+JB203/JB14</f>
        <v>1796.0575513138667</v>
      </c>
      <c r="JC273" s="134">
        <f>+JC203/JC14</f>
        <v>1656.036846756431</v>
      </c>
      <c r="JD273" s="134">
        <f>+JD203/JD14</f>
        <v>1774.6892730853035</v>
      </c>
      <c r="JE273" s="134">
        <f>+JE203/JE14</f>
        <v>1969.9237389237433</v>
      </c>
      <c r="JF273" s="134">
        <f>+JF203/JF14</f>
        <v>151.79279688308108</v>
      </c>
    </row>
    <row r="274" spans="1:266 16384:16384" ht="12.9" customHeight="1" x14ac:dyDescent="0.2">
      <c r="A274" s="22"/>
      <c r="AB274" s="73"/>
    </row>
    <row r="275" spans="1:266 16384:16384" ht="12.9" customHeight="1" x14ac:dyDescent="0.2">
      <c r="A275" s="21" t="s">
        <v>250</v>
      </c>
      <c r="AB275" s="73"/>
    </row>
    <row r="276" spans="1:266 16384:16384" ht="12.9" customHeight="1" x14ac:dyDescent="0.2">
      <c r="A276" s="72" t="s">
        <v>251</v>
      </c>
      <c r="Z276" s="134">
        <f>+Z17/Z19</f>
        <v>2.8590087286527512</v>
      </c>
      <c r="AA276" s="134">
        <f>+AA17/AA19</f>
        <v>2.8251485337891955</v>
      </c>
      <c r="AB276" s="134">
        <f>+AB17/AB19</f>
        <v>2.8275906864892462</v>
      </c>
      <c r="AC276" s="134">
        <f>+AC17/AC19</f>
        <v>2.8175129496531821</v>
      </c>
      <c r="AD276" s="134">
        <f>+AD17/AD19</f>
        <v>2.9737853886573213</v>
      </c>
      <c r="AE276" s="134">
        <f>+AE17/AE19</f>
        <v>3.2787419824287176</v>
      </c>
      <c r="AF276" s="134">
        <f>+AF17/AF19</f>
        <v>3.2860531007790836</v>
      </c>
      <c r="AG276" s="134">
        <f>+AG17/AG19</f>
        <v>3.4389953402845981</v>
      </c>
      <c r="AH276" s="134">
        <f>+AH17/AH19</f>
        <v>3.2022667123101103</v>
      </c>
      <c r="AI276" s="134">
        <f>+AI17/AI19</f>
        <v>3.1957847808480055</v>
      </c>
      <c r="AJ276" s="134">
        <f>+AJ17/AJ19</f>
        <v>3.1682963244873164</v>
      </c>
      <c r="AK276" s="134">
        <f>+AK17/AK19</f>
        <v>3.2086618980835624</v>
      </c>
      <c r="AL276" s="134">
        <f>+AL17/AL19</f>
        <v>3.4561815053639071</v>
      </c>
      <c r="AM276" s="134">
        <f>+AM17/AM19</f>
        <v>3.2225123059936558</v>
      </c>
      <c r="AN276" s="134">
        <f>+AN17/AN19</f>
        <v>3.2581440126081658</v>
      </c>
      <c r="AO276" s="134">
        <f>+AO17/AO19</f>
        <v>3.4574983442846192</v>
      </c>
      <c r="AP276" s="134">
        <f>+AP17/AP19</f>
        <v>3.5871076219909299</v>
      </c>
      <c r="AQ276" s="134">
        <f>+AQ17/AQ19</f>
        <v>3.6460860365337093</v>
      </c>
      <c r="AR276" s="134">
        <f>+AR17/AR19</f>
        <v>3.7280046009091494</v>
      </c>
      <c r="AS276" s="134">
        <f>+AS17/AS19</f>
        <v>3.8768109251998339</v>
      </c>
      <c r="AT276" s="134">
        <f>+AT17/AT19</f>
        <v>4.0677372000669543</v>
      </c>
      <c r="AU276" s="134">
        <f>+AU17/AU19</f>
        <v>4.0059436751044633</v>
      </c>
      <c r="AV276" s="134">
        <f>+AV17/AV19</f>
        <v>3.7959135615087019</v>
      </c>
      <c r="AW276" s="134">
        <f>+AW17/AW19</f>
        <v>3.7582605286458861</v>
      </c>
      <c r="AX276" s="134">
        <f>+AX17/AX19</f>
        <v>3.2180567989285112</v>
      </c>
      <c r="AY276" s="134">
        <f>+AY17/AY19</f>
        <v>3.2545720140130658</v>
      </c>
      <c r="AZ276" s="134">
        <f>+AZ17/AZ19</f>
        <v>3.2352743964319401</v>
      </c>
      <c r="BA276" s="134">
        <f>+BA17/BA19</f>
        <v>3.3346602045914042</v>
      </c>
      <c r="BB276" s="134">
        <f>+BB17/BB19</f>
        <v>3.9112407840724908</v>
      </c>
      <c r="BC276" s="134">
        <f>+BC17/BC19</f>
        <v>3.8312209317429584</v>
      </c>
      <c r="BD276" s="134">
        <f>+BD17/BD19</f>
        <v>3.977054790929385</v>
      </c>
      <c r="BE276" s="134">
        <f>+BE17/BE19</f>
        <v>4.0358820833094446</v>
      </c>
      <c r="BF276" s="134">
        <f>+BF17/BF19</f>
        <v>4.0016901248844361</v>
      </c>
      <c r="BG276" s="134">
        <f>+BG17/BG19</f>
        <v>3.9953887547030256</v>
      </c>
      <c r="BH276" s="134">
        <f>+BH17/BH19</f>
        <v>3.9764821643864585</v>
      </c>
      <c r="BI276" s="134">
        <f>+BI17/BI19</f>
        <v>4.2183892513802554</v>
      </c>
      <c r="BJ276" s="134">
        <f>+BJ17/BJ19</f>
        <v>4.1897859585199999</v>
      </c>
      <c r="BK276" s="134">
        <f>+BK17/BK19</f>
        <v>4.2566753170900045</v>
      </c>
      <c r="BL276" s="134">
        <f>+BL17/BL19</f>
        <v>4.1518365470991885</v>
      </c>
      <c r="BM276" s="134">
        <f>+BM17/BM19</f>
        <v>4.3747708220574042</v>
      </c>
      <c r="BN276" s="134">
        <f>+BN17/BN19</f>
        <v>4.3368996159351925</v>
      </c>
      <c r="BO276" s="134">
        <f>+BO17/BO19</f>
        <v>4.3760816916313985</v>
      </c>
      <c r="BP276" s="134">
        <f>+BP17/BP19</f>
        <v>4.3074063760551589</v>
      </c>
      <c r="BQ276" s="134">
        <f>+BQ17/BQ19</f>
        <v>4.3267592795576322</v>
      </c>
      <c r="BR276" s="134">
        <f>+BR17/BR19</f>
        <v>4.2922945760956885</v>
      </c>
      <c r="BS276" s="134">
        <f>+BS17/BS19</f>
        <v>4.2390019049577257</v>
      </c>
      <c r="BT276" s="134">
        <f>+BT17/BT19</f>
        <v>4.2915391453470804</v>
      </c>
      <c r="BU276" s="134">
        <f>+BU17/BU19</f>
        <v>4.3089626233883269</v>
      </c>
      <c r="BV276" s="134">
        <f>+BV17/BV19</f>
        <v>4.3299700392272902</v>
      </c>
      <c r="BW276" s="134">
        <f>+BW17/BW19</f>
        <v>4.3190770670459004</v>
      </c>
      <c r="BX276" s="134">
        <f>+BX17/BX19</f>
        <v>4.2034053494626873</v>
      </c>
      <c r="BY276" s="134">
        <f>+BY17/BY19</f>
        <v>4.3102280105575224</v>
      </c>
      <c r="BZ276" s="134">
        <f>+BZ17/BZ19</f>
        <v>4.5119076436365502</v>
      </c>
      <c r="CA276" s="134">
        <f>+CA17/CA19</f>
        <v>4.4891490005891148</v>
      </c>
      <c r="CB276" s="134">
        <f>+CB17/CB19</f>
        <v>4.470994046689027</v>
      </c>
      <c r="CC276" s="134">
        <f>+CC17/CC19</f>
        <v>4.4341761441237573</v>
      </c>
      <c r="CD276" s="134">
        <f>+CD17/CD19</f>
        <v>4.4152744567323357</v>
      </c>
      <c r="CE276" s="134">
        <f>+CE17/CE19</f>
        <v>4.3422615399585691</v>
      </c>
      <c r="CF276" s="134">
        <f>+CF17/CF19</f>
        <v>4.3455453543591371</v>
      </c>
      <c r="CG276" s="134">
        <f>+CG17/CG19</f>
        <v>4.3766585745132733</v>
      </c>
      <c r="CH276" s="134">
        <f>+CH17/CH19</f>
        <v>4.3948903988730716</v>
      </c>
      <c r="CI276" s="134">
        <f>+CI17/CI19</f>
        <v>4.4371471052178029</v>
      </c>
      <c r="CJ276" s="134">
        <f>+CJ17/CJ19</f>
        <v>4.4159441245233868</v>
      </c>
      <c r="CK276" s="134">
        <f>+CK17/CK19</f>
        <v>4.612795731217961</v>
      </c>
      <c r="CL276" s="134">
        <f>+CL17/CL19</f>
        <v>4.7644900855290926</v>
      </c>
      <c r="CM276" s="134">
        <f>+CM17/CM19</f>
        <v>4.7901641491919369</v>
      </c>
      <c r="CN276" s="134">
        <f>+CN17/CN19</f>
        <v>4.7139197528726804</v>
      </c>
      <c r="CO276" s="134">
        <f>+CO17/CO19</f>
        <v>4.7143556443575774</v>
      </c>
      <c r="CP276" s="134">
        <f>+CP17/CP19</f>
        <v>4.7164162320668677</v>
      </c>
      <c r="CQ276" s="134">
        <f>+CQ17/CQ19</f>
        <v>4.6226600894439818</v>
      </c>
      <c r="CR276" s="134">
        <f>+CR17/CR19</f>
        <v>4.6446102009489865</v>
      </c>
      <c r="CS276" s="134">
        <f>+CS17/CS19</f>
        <v>4.658814140986415</v>
      </c>
      <c r="CT276" s="134">
        <f>+CT17/CT19</f>
        <v>3.9651369006316513</v>
      </c>
      <c r="CU276" s="134">
        <f>+CU17/CU19</f>
        <v>3.9166037019133753</v>
      </c>
      <c r="CV276" s="134">
        <f>+CV17/CV19</f>
        <v>3.8862488941210209</v>
      </c>
      <c r="CW276" s="134">
        <f>+CW17/CW19</f>
        <v>4.1133741825098973</v>
      </c>
      <c r="CX276" s="134">
        <f>+CX17/CX19</f>
        <v>4.3605344201752478</v>
      </c>
      <c r="CY276" s="134">
        <f>+CY17/CY19</f>
        <v>4.2920629296412072</v>
      </c>
      <c r="CZ276" s="134">
        <f>+CZ17/CZ19</f>
        <v>4.286442412385119</v>
      </c>
      <c r="DA276" s="134">
        <f>+DA17/DA19</f>
        <v>4.3370438787756989</v>
      </c>
      <c r="DB276" s="134">
        <f>+DB17/DB19</f>
        <v>4.191775881368347</v>
      </c>
      <c r="DC276" s="134">
        <f>+DC17/DC19</f>
        <v>4.2315217929880564</v>
      </c>
      <c r="DD276" s="134">
        <f>+DD17/DD19</f>
        <v>4.223078095226632</v>
      </c>
      <c r="DE276" s="134">
        <f>+DE17/DE19</f>
        <v>4.404713003967955</v>
      </c>
      <c r="DF276" s="134">
        <f>+DF17/DF19</f>
        <v>4.212439486707404</v>
      </c>
      <c r="DG276" s="134">
        <f>+DG17/DG19</f>
        <v>4.2822254342344213</v>
      </c>
      <c r="DH276" s="134">
        <f>+DH17/DH19</f>
        <v>4.2259927921287774</v>
      </c>
      <c r="DI276" s="134">
        <f>+DI17/DI19</f>
        <v>4.3608645053870472</v>
      </c>
      <c r="DJ276" s="134">
        <f>+DJ17/DJ19</f>
        <v>4.7512842832434199</v>
      </c>
      <c r="DK276" s="134">
        <f>+DK17/DK19</f>
        <v>4.6646829146735795</v>
      </c>
      <c r="DL276" s="134">
        <f>+DL17/DL19</f>
        <v>4.5483478010250078</v>
      </c>
      <c r="DM276" s="134">
        <f>+DM17/DM19</f>
        <v>4.5275213708519511</v>
      </c>
      <c r="DN276" s="134">
        <f>+DN17/DN19</f>
        <v>4.5327305186032438</v>
      </c>
      <c r="DO276" s="134">
        <f>+DO17/DO19</f>
        <v>4.4608436251208552</v>
      </c>
      <c r="DP276" s="134">
        <f>+DP17/DP19</f>
        <v>4.4672889065813566</v>
      </c>
      <c r="DQ276" s="134">
        <f>+DQ17/DQ19</f>
        <v>4.5653165974701642</v>
      </c>
      <c r="DR276" s="134">
        <f>+DR17/DR19</f>
        <v>4.6097842870985195</v>
      </c>
      <c r="DS276" s="134">
        <f>+DS17/DS19</f>
        <v>4.3356721280156405</v>
      </c>
      <c r="DT276" s="134">
        <f>+DT17/DT19</f>
        <v>4.3405306018200287</v>
      </c>
      <c r="DU276" s="134">
        <f>+DU17/DU19</f>
        <v>4.3483432641858855</v>
      </c>
      <c r="DV276" s="134">
        <f>+DV17/DV19</f>
        <v>4.5238709163014574</v>
      </c>
      <c r="DW276" s="134">
        <f>+DW17/DW19</f>
        <v>4.5122659470050213</v>
      </c>
      <c r="DX276" s="134">
        <f>+DX17/DX19</f>
        <v>4.5129843352598398</v>
      </c>
      <c r="DY276" s="134">
        <f>+DY17/DY19</f>
        <v>4.4964045757853173</v>
      </c>
      <c r="DZ276" s="134">
        <f>+DZ17/DZ19</f>
        <v>4.6089168096601352</v>
      </c>
      <c r="EA276" s="134">
        <f>+EA17/EA19</f>
        <v>4.6783942646739627</v>
      </c>
      <c r="EB276" s="134">
        <f>+EB17/EB19</f>
        <v>4.7725508427365222</v>
      </c>
      <c r="EC276" s="134">
        <f>+EC17/EC19</f>
        <v>0.21497771402766325</v>
      </c>
      <c r="ED276" s="134">
        <f>+ED17/ED19</f>
        <v>4.6477238925184619</v>
      </c>
      <c r="EE276" s="134">
        <f>+EE17/EE19</f>
        <v>4.430699628129954</v>
      </c>
      <c r="EF276" s="134">
        <f>+EF17/EF19</f>
        <v>4.3013228789800051</v>
      </c>
      <c r="EG276" s="134">
        <f>+EG17/EG19</f>
        <v>4.339281217635933</v>
      </c>
      <c r="EH276" s="134">
        <f>+EH17/EH19</f>
        <v>4.5609921481784985</v>
      </c>
      <c r="EI276" s="134">
        <f>+EI17/EI19</f>
        <v>4.6046756081190505</v>
      </c>
      <c r="EJ276" s="134">
        <f>+EJ17/EJ19</f>
        <v>4.6233755338936957</v>
      </c>
      <c r="EK276" s="134">
        <f>+EK17/EK19</f>
        <v>4.6679923866565325</v>
      </c>
      <c r="EL276" s="134">
        <f>+EL17/EL19</f>
        <v>4.7623085622440069</v>
      </c>
      <c r="EM276" s="134">
        <f>+EM17/EM19</f>
        <v>4.8853455701755655</v>
      </c>
      <c r="EN276" s="134">
        <f>+EN17/EN19</f>
        <v>4.9549642700390191</v>
      </c>
      <c r="EO276" s="134">
        <f>+EO17/EO19</f>
        <v>4.9833651708886499</v>
      </c>
      <c r="EP276" s="134">
        <f>+EP17/EP19</f>
        <v>5.1463328391676821</v>
      </c>
      <c r="EQ276" s="134">
        <f>+EQ17/EQ19</f>
        <v>4.9900713284171747</v>
      </c>
      <c r="ER276" s="134">
        <f>+ER17/ER19</f>
        <v>4.8245557943068293</v>
      </c>
      <c r="ES276" s="134">
        <f>+ES17/ES19</f>
        <v>4.9732529601528341</v>
      </c>
      <c r="ET276" s="134">
        <f>+ET17/ET19</f>
        <v>5.0606438012748853</v>
      </c>
      <c r="EU276" s="134">
        <f>+EU17/EU19</f>
        <v>5.1228174554970938</v>
      </c>
      <c r="EV276" s="134">
        <f>+EV17/EV19</f>
        <v>5.2024023238997099</v>
      </c>
      <c r="EW276" s="134">
        <f>+EW17/EW19</f>
        <v>5.2426148623542783</v>
      </c>
      <c r="EX276" s="134">
        <f>+EX17/EX19</f>
        <v>5.2999993145056017</v>
      </c>
      <c r="EY276" s="134">
        <f>+EY17/EY19</f>
        <v>5.4710875048031395</v>
      </c>
      <c r="EZ276" s="134">
        <f>+EZ17/EZ19</f>
        <v>5.5759853800056511</v>
      </c>
      <c r="FA276" s="134">
        <f>+FA17/FA19</f>
        <v>5.4857866778568214</v>
      </c>
      <c r="FB276" s="134">
        <f>+FB17/FB19</f>
        <v>5.5486884154551737</v>
      </c>
      <c r="FC276" s="134">
        <f>+FC17/FC19</f>
        <v>5.5821173734461436</v>
      </c>
      <c r="FD276" s="134">
        <f>+FD17/FD19</f>
        <v>5.6114983031989807</v>
      </c>
      <c r="FE276" s="134">
        <f>+FE17/FE19</f>
        <v>5.7634311706820807</v>
      </c>
      <c r="FF276" s="134">
        <f>+FF17/FF19</f>
        <v>5.9130915872726773</v>
      </c>
      <c r="FG276" s="134">
        <f>+FG17/FG19</f>
        <v>5.9125832638779654</v>
      </c>
      <c r="FH276" s="134">
        <f>+FH17/FH19</f>
        <v>6.0051972528085757</v>
      </c>
      <c r="FI276" s="134">
        <f>+FI17/FI19</f>
        <v>6.1710962043613771</v>
      </c>
      <c r="FJ276" s="134">
        <f>+FJ17/FJ19</f>
        <v>6.2068257231435666</v>
      </c>
      <c r="FK276" s="134">
        <f>+FK17/FK19</f>
        <v>6.1959797466994564</v>
      </c>
      <c r="FL276" s="134">
        <f>+FL17/FL19</f>
        <v>6.2203306526320858</v>
      </c>
      <c r="FM276" s="134">
        <f>+FM17/FM19</f>
        <v>6.2607043492246186</v>
      </c>
      <c r="FN276" s="134">
        <f>+FN17/FN19</f>
        <v>6.2475689017046108</v>
      </c>
      <c r="FO276" s="134">
        <f>+FO17/FO19</f>
        <v>6.2294439427705521</v>
      </c>
      <c r="FP276" s="134">
        <f>+FP17/FP19</f>
        <v>6.3216732933065067</v>
      </c>
      <c r="FQ276" s="134">
        <f>+FQ17/FQ19</f>
        <v>6.455793326976929</v>
      </c>
      <c r="FR276" s="134">
        <f>+FR17/FR19</f>
        <v>6.6184119603766174</v>
      </c>
      <c r="FS276" s="134">
        <f>+FS17/FS19</f>
        <v>6.6976931449010699</v>
      </c>
      <c r="FT276" s="134">
        <f>+FT17/FT19</f>
        <v>6.303737897657232</v>
      </c>
      <c r="FU276" s="134">
        <f>+FU17/FU19</f>
        <v>6.3179426427748426</v>
      </c>
      <c r="FV276" s="134">
        <f>+FV17/FV19</f>
        <v>6.4901858467024045</v>
      </c>
      <c r="FW276" s="134">
        <f>+FW17/FW19</f>
        <v>6.4678747937207932</v>
      </c>
      <c r="FX276" s="134">
        <f>+FX17/FX19</f>
        <v>6.5226367682427888</v>
      </c>
      <c r="FY276" s="134">
        <f>+FY17/FY19</f>
        <v>6.5416369278753983</v>
      </c>
      <c r="FZ276" s="134">
        <f>+FZ17/FZ19</f>
        <v>6.6117329041291004</v>
      </c>
      <c r="GA276" s="134">
        <f>+GA17/GA19</f>
        <v>6.4603520919606776</v>
      </c>
      <c r="GB276" s="134">
        <f>+GB17/GB19</f>
        <v>6.4434995497312411</v>
      </c>
      <c r="GC276" s="134">
        <f>+GC17/GC19</f>
        <v>6.4464143891335111</v>
      </c>
      <c r="GD276" s="134">
        <f>+GD17/GD19</f>
        <v>6.7375381040826428</v>
      </c>
      <c r="GE276" s="134">
        <f>+GE17/GE19</f>
        <v>6.6592879930309286</v>
      </c>
      <c r="GF276" s="134">
        <f>+GF17/GF19</f>
        <v>6.5398092399680916</v>
      </c>
      <c r="GG276" s="134">
        <f>+GG17/GG19</f>
        <v>6.6291990680893731</v>
      </c>
      <c r="GH276" s="134">
        <f>+GH17/GH19</f>
        <v>7.0567993680524097</v>
      </c>
      <c r="GI276" s="134">
        <f>+GI17/GI19</f>
        <v>6.8409484332539732</v>
      </c>
      <c r="GJ276" s="134">
        <f>+GJ17/GJ19</f>
        <v>6.8226760108481344</v>
      </c>
      <c r="GK276" s="134">
        <f>+GK17/GK19</f>
        <v>6.4762827851581264</v>
      </c>
      <c r="GL276" s="134">
        <f>+GL17/GL19</f>
        <v>6.4842722085818378</v>
      </c>
      <c r="GM276" s="134">
        <f>+GM17/GM19</f>
        <v>6.4848051581241961</v>
      </c>
      <c r="GN276" s="134">
        <f>+GN17/GN19</f>
        <v>6.2130447376799891</v>
      </c>
      <c r="GO276" s="134">
        <f>+GO17/GO19</f>
        <v>6.4388462914811706</v>
      </c>
      <c r="GP276" s="134">
        <f>+GP17/GP19</f>
        <v>6.5761806810354786</v>
      </c>
      <c r="GQ276" s="134">
        <f>+GQ17/GQ19</f>
        <v>6.3994560977347517</v>
      </c>
      <c r="GR276" s="134">
        <f>+GR17/GR19</f>
        <v>6.2964920931828132</v>
      </c>
      <c r="GS276" s="134">
        <f>+GS17/GS19</f>
        <v>6.3856983553255064</v>
      </c>
      <c r="GT276" s="134">
        <f>+GT17/GT19</f>
        <v>6.3510821107120314</v>
      </c>
      <c r="GU276" s="134">
        <f>+GU17/GU19</f>
        <v>6.4142663011090573</v>
      </c>
      <c r="GV276" s="134">
        <f>+GV17/GV19</f>
        <v>6.4935271582278693</v>
      </c>
      <c r="GW276" s="134">
        <f>+GW17/GW19</f>
        <v>6.3653681582764969</v>
      </c>
      <c r="GX276" s="134">
        <f>+GX17/GX19</f>
        <v>6.2679713323755593</v>
      </c>
      <c r="GY276" s="134">
        <f>+GY17/GY19</f>
        <v>6.1823931584017213</v>
      </c>
      <c r="GZ276" s="134">
        <f>+GZ17/GZ19</f>
        <v>6.2477470444380021</v>
      </c>
      <c r="HA276" s="134">
        <f>+HA17/HA19</f>
        <v>6.209035016340235</v>
      </c>
      <c r="HB276" s="134">
        <f>+HB17/HB19</f>
        <v>6.0273942319642062</v>
      </c>
      <c r="HC276" s="134">
        <f>+HC17/HC19</f>
        <v>6.1841503436577634</v>
      </c>
      <c r="HD276" s="134">
        <f>+HD17/HD19</f>
        <v>6.2309157093124607</v>
      </c>
      <c r="HE276" s="134">
        <f>+HE17/HE19</f>
        <v>6.3187754415579001</v>
      </c>
      <c r="HF276" s="134">
        <f>+HF17/HF19</f>
        <v>6.4576395904799622</v>
      </c>
      <c r="HG276" s="134">
        <f>+HG17/HG19</f>
        <v>6.5474160523994378</v>
      </c>
      <c r="HH276" s="134">
        <f>+HH17/HH19</f>
        <v>6.5791397823664246</v>
      </c>
      <c r="HI276" s="134">
        <f>+HI17/HI19</f>
        <v>6.4352735488873005</v>
      </c>
      <c r="HJ276" s="134">
        <f>+HJ17/HJ19</f>
        <v>6.3959713449884124</v>
      </c>
      <c r="HK276" s="134">
        <f>+HK17/HK19</f>
        <v>6.444689340438984</v>
      </c>
      <c r="HL276" s="134">
        <f>+HL17/HL19</f>
        <v>6.374178182104048</v>
      </c>
      <c r="HM276" s="134">
        <f>+HM17/HM19</f>
        <v>6.4024927239196439</v>
      </c>
      <c r="HN276" s="134">
        <f>+HN17/HN19</f>
        <v>6.3477101881761264</v>
      </c>
      <c r="HO276" s="134">
        <f>+HO17/HO19</f>
        <v>6.2916540507293375</v>
      </c>
      <c r="HP276" s="134">
        <f>+HP17/HP19</f>
        <v>6.3311232033996951</v>
      </c>
      <c r="HQ276" s="134">
        <f>+HQ17/HQ19</f>
        <v>6.3517043456939541</v>
      </c>
      <c r="HR276" s="134">
        <f>+HR17/HR19</f>
        <v>6.1581520237977534</v>
      </c>
      <c r="HS276" s="134">
        <f>+HS17/HS19</f>
        <v>6.0993181450292822</v>
      </c>
      <c r="HT276" s="134">
        <f>+HT17/HT19</f>
        <v>6.0216427107576127</v>
      </c>
      <c r="HU276" s="134">
        <f>+HU17/HU19</f>
        <v>6.1340449764574689</v>
      </c>
      <c r="HV276" s="134">
        <f>+HV17/HV19</f>
        <v>6.1982337053989172</v>
      </c>
      <c r="HW276" s="134">
        <f>+HW17/HW19</f>
        <v>5.9284221347052002</v>
      </c>
      <c r="HX276" s="134">
        <f>+HX17/HX19</f>
        <v>5.9742613729107372</v>
      </c>
      <c r="HY276" s="134">
        <f>+HY17/HY19</f>
        <v>6.1000467534640528</v>
      </c>
      <c r="HZ276" s="134">
        <f>+HZ17/HZ19</f>
        <v>5.9134790005407112</v>
      </c>
      <c r="IA276" s="134">
        <f>+IA17/IA19</f>
        <v>5.9088077624393058</v>
      </c>
      <c r="IB276" s="134">
        <f>+IB17/IB19</f>
        <v>5.7978873375012689</v>
      </c>
      <c r="IC276" s="134">
        <f>+IC17/IC19</f>
        <v>5.9281771372668599</v>
      </c>
      <c r="ID276" s="134">
        <f>+ID17/ID19</f>
        <v>6.0385950856458317</v>
      </c>
      <c r="IE276" s="134">
        <f>+IE17/IE19</f>
        <v>5.9989399527812202</v>
      </c>
      <c r="IF276" s="134">
        <f>+IF17/IF19</f>
        <v>5.7542506507326809</v>
      </c>
      <c r="IG276" s="134">
        <f>+IG17/IG19</f>
        <v>5.7827869913923085</v>
      </c>
      <c r="IH276" s="134">
        <f>+IH17/IH19</f>
        <v>5.7892213916251247</v>
      </c>
      <c r="II276" s="134">
        <f>+II17/II19</f>
        <v>5.8243473775976096</v>
      </c>
      <c r="IJ276" s="134">
        <f>+IJ17/IJ19</f>
        <v>6.1635301848201642</v>
      </c>
      <c r="IK276" s="134">
        <f>+IK17/IK19</f>
        <v>6.1403500771409876</v>
      </c>
      <c r="IL276" s="134">
        <f>+IL17/IL19</f>
        <v>6.2456305389662177</v>
      </c>
      <c r="IM276" s="134">
        <f>+IM17/IM19</f>
        <v>6.2532431606898937</v>
      </c>
      <c r="IN276" s="134">
        <f>+IN17/IN19</f>
        <v>6.3877792169670427</v>
      </c>
      <c r="IO276" s="134">
        <f>+IO17/IO19</f>
        <v>6.4670199489659428</v>
      </c>
      <c r="IP276" s="134">
        <f>+IP17/IP19</f>
        <v>6.5401103945459065</v>
      </c>
      <c r="IQ276" s="134">
        <f>+IQ17/IQ19</f>
        <v>6.5340219129341719</v>
      </c>
      <c r="IR276" s="134">
        <f>+IR17/IR19</f>
        <v>6.6134398620472066</v>
      </c>
      <c r="IS276" s="134">
        <f>+IS17/IS19</f>
        <v>6.4401313146746766</v>
      </c>
      <c r="IT276" s="134">
        <f>+IT17/IT19</f>
        <v>6.5770460742858656</v>
      </c>
      <c r="IU276" s="134">
        <f>+IU17/IU19</f>
        <v>6.5778564211425596</v>
      </c>
      <c r="IV276" s="134">
        <f>+IV17/IV19</f>
        <v>6.6706636405334008</v>
      </c>
      <c r="IW276" s="134">
        <f>+IW17/IW19</f>
        <v>6.8807111420158007</v>
      </c>
      <c r="IX276" s="134">
        <f>+IX17/IX19</f>
        <v>7.1490308555477071</v>
      </c>
      <c r="IY276" s="134">
        <f>+IY17/IY19</f>
        <v>7.2979902824370217</v>
      </c>
      <c r="IZ276" s="134">
        <f>+IZ17/IZ19</f>
        <v>7.3424728903761176</v>
      </c>
      <c r="JA276" s="134">
        <f>+JA17/JA19</f>
        <v>7.3276306808713656</v>
      </c>
      <c r="JB276" s="134">
        <f>+JB17/JB19</f>
        <v>7.307913829643538</v>
      </c>
      <c r="JC276" s="134">
        <f>+JC17/JC19</f>
        <v>7.2742482517127014</v>
      </c>
      <c r="JD276" s="134">
        <f>+JD17/JD19</f>
        <v>7.2068950351159335</v>
      </c>
      <c r="JE276" s="134">
        <f>+JE17/JE19</f>
        <v>6.9404589748217376</v>
      </c>
      <c r="JF276" s="134">
        <f>+JF17/JF19</f>
        <v>7.0730827192142423</v>
      </c>
    </row>
    <row r="277" spans="1:266 16384:16384" ht="12.9" customHeight="1" x14ac:dyDescent="0.2">
      <c r="A277" s="22"/>
    </row>
    <row r="278" spans="1:266 16384:16384" ht="12.9" customHeight="1" x14ac:dyDescent="0.2">
      <c r="A278" s="21" t="s">
        <v>252</v>
      </c>
    </row>
    <row r="279" spans="1:266 16384:16384" ht="12.9" customHeight="1" x14ac:dyDescent="0.2">
      <c r="A279" s="22" t="s">
        <v>253</v>
      </c>
      <c r="Z279" s="118">
        <f t="shared" ref="Z279:BF279" si="534">+Z234/Z223</f>
        <v>0.26303719671604825</v>
      </c>
      <c r="AA279" s="118">
        <f t="shared" si="534"/>
        <v>0.23297703879651624</v>
      </c>
      <c r="AB279" s="118">
        <f t="shared" si="534"/>
        <v>0.19039701733172107</v>
      </c>
      <c r="AC279" s="118">
        <f t="shared" si="534"/>
        <v>0.21511205769882374</v>
      </c>
      <c r="AD279" s="118">
        <f t="shared" si="534"/>
        <v>0.19905627403005943</v>
      </c>
      <c r="AE279" s="118">
        <f t="shared" si="534"/>
        <v>-0.75025861382987191</v>
      </c>
      <c r="AF279" s="118">
        <f t="shared" si="534"/>
        <v>5.6271023546371937E-2</v>
      </c>
      <c r="AG279" s="118">
        <f t="shared" si="534"/>
        <v>-0.20475554368153887</v>
      </c>
      <c r="AH279" s="118">
        <f t="shared" si="534"/>
        <v>-0.94556370376339749</v>
      </c>
      <c r="AI279" s="118">
        <f t="shared" si="534"/>
        <v>0.12716947083488137</v>
      </c>
      <c r="AJ279" s="118">
        <f t="shared" si="534"/>
        <v>0.13301456205172787</v>
      </c>
      <c r="AK279" s="118">
        <f t="shared" si="534"/>
        <v>-0.29917842195008526</v>
      </c>
      <c r="AL279" s="118">
        <f t="shared" si="534"/>
        <v>0.18633500449929297</v>
      </c>
      <c r="AM279" s="118">
        <f t="shared" si="534"/>
        <v>6.1210911510312712E-3</v>
      </c>
      <c r="AN279" s="118">
        <f t="shared" si="534"/>
        <v>0.12854999166342468</v>
      </c>
      <c r="AO279" s="118">
        <f t="shared" si="534"/>
        <v>0.30657106838953674</v>
      </c>
      <c r="AP279" s="118">
        <f t="shared" si="534"/>
        <v>5.9875919780695425E-2</v>
      </c>
      <c r="AQ279" s="118">
        <f t="shared" si="534"/>
        <v>8.0502639430801007E-2</v>
      </c>
      <c r="AR279" s="118">
        <f t="shared" si="534"/>
        <v>4.5296729599967167E-2</v>
      </c>
      <c r="AS279" s="118">
        <f t="shared" si="534"/>
        <v>2.2084163673993885E-2</v>
      </c>
      <c r="AT279" s="118">
        <f t="shared" si="534"/>
        <v>0.18645377832433865</v>
      </c>
      <c r="AU279" s="118">
        <f t="shared" si="534"/>
        <v>7.9319322110262727E-2</v>
      </c>
      <c r="AV279" s="118">
        <f t="shared" si="534"/>
        <v>-2.4336475795617086E-2</v>
      </c>
      <c r="AW279" s="118">
        <f t="shared" si="534"/>
        <v>0.21654007725135585</v>
      </c>
      <c r="AX279" s="118">
        <f t="shared" si="534"/>
        <v>0.12207893615571945</v>
      </c>
      <c r="AY279" s="118">
        <f t="shared" si="534"/>
        <v>-7.8198160050947554E-2</v>
      </c>
      <c r="AZ279" s="118">
        <f t="shared" si="534"/>
        <v>0.25395208295272065</v>
      </c>
      <c r="BA279" s="118">
        <f t="shared" si="534"/>
        <v>0.17732257078542502</v>
      </c>
      <c r="BB279" s="118">
        <f t="shared" si="534"/>
        <v>0.32507685876827858</v>
      </c>
      <c r="BC279" s="118">
        <f t="shared" si="534"/>
        <v>0.1840723567028783</v>
      </c>
      <c r="BD279" s="118">
        <f t="shared" si="534"/>
        <v>0.15347756705057961</v>
      </c>
      <c r="BE279" s="118">
        <f t="shared" si="534"/>
        <v>0.19545509834021083</v>
      </c>
      <c r="BF279" s="118">
        <f t="shared" si="534"/>
        <v>0.18219693272200027</v>
      </c>
      <c r="BG279" s="118">
        <f>+BG200/BG189</f>
        <v>0.17539898488556754</v>
      </c>
      <c r="BH279" s="118">
        <f>+BH234/BH223</f>
        <v>0.21346345675734632</v>
      </c>
      <c r="BI279" s="118">
        <f>+BI234/BI223</f>
        <v>0.1726518766367956</v>
      </c>
      <c r="BJ279" s="118">
        <f>+BJ234/BJ223</f>
        <v>0.1945673293966747</v>
      </c>
      <c r="BK279" s="118">
        <f>+BK234/BK223</f>
        <v>0.23745663516678525</v>
      </c>
      <c r="BL279" s="118">
        <f>+BL234/BL223</f>
        <v>0.31202926910028372</v>
      </c>
      <c r="BM279" s="118">
        <f>+BM234/BM223</f>
        <v>0.19554774417929635</v>
      </c>
      <c r="BN279" s="118">
        <f>+BN234/BN223</f>
        <v>0.2134435094586174</v>
      </c>
      <c r="BO279" s="118">
        <f>+BO234/BO223</f>
        <v>0.16875182133935532</v>
      </c>
      <c r="BP279" s="118">
        <f>+BP234/BP223</f>
        <v>0.17609317366467192</v>
      </c>
      <c r="BQ279" s="118">
        <f>+BQ234/BQ223</f>
        <v>0.1541877677044716</v>
      </c>
      <c r="BR279" s="118">
        <f>+BR234/BR223</f>
        <v>0.23341925741642455</v>
      </c>
      <c r="BS279" s="118">
        <f>+BS234/BS223</f>
        <v>0.24101455075522388</v>
      </c>
      <c r="BT279" s="118">
        <f>+BT234/BT223</f>
        <v>0.23293890108167317</v>
      </c>
      <c r="BU279" s="118">
        <f>+BU234/BU223</f>
        <v>3.922143554855078E-2</v>
      </c>
      <c r="BV279" s="118">
        <f>+BV234/BV223</f>
        <v>0.24136348591671997</v>
      </c>
      <c r="BW279" s="118">
        <f>+BW234/BW223</f>
        <v>0.21279494404512389</v>
      </c>
      <c r="BX279" s="118">
        <f>+BX234/BX223</f>
        <v>0.23095511186458248</v>
      </c>
      <c r="BY279" s="118">
        <f>+BY234/BY223</f>
        <v>0.18645498615646111</v>
      </c>
      <c r="BZ279" s="118">
        <f>+BZ234/BZ223</f>
        <v>0.16262970869752036</v>
      </c>
      <c r="CA279" s="118">
        <f>+CA234/CA223</f>
        <v>0.18348760624786115</v>
      </c>
      <c r="CB279" s="118">
        <f>+CB234/CB223</f>
        <v>0.17739984688412319</v>
      </c>
      <c r="CC279" s="118">
        <f>+CC234/CC223</f>
        <v>0.20274784118617847</v>
      </c>
      <c r="CD279" s="118">
        <f>+CD234/CD223</f>
        <v>0.18063212322390476</v>
      </c>
      <c r="CE279" s="118">
        <f>+CE234/CE223</f>
        <v>0.24350255275612828</v>
      </c>
      <c r="CF279" s="118">
        <f>+CF234/CF223</f>
        <v>0.23111795633352594</v>
      </c>
      <c r="CG279" s="118">
        <f>+CG234/CG223</f>
        <v>9.1935377118411807E-2</v>
      </c>
      <c r="CH279" s="118">
        <f>+CH234/CH223</f>
        <v>0.24529709434048413</v>
      </c>
      <c r="CI279" s="118">
        <f>+CI234/CI223</f>
        <v>0.20847245334128431</v>
      </c>
      <c r="CJ279" s="118">
        <f>+CJ234/CJ223</f>
        <v>0.22988710855740666</v>
      </c>
      <c r="CK279" s="118">
        <f>+CK234/CK223</f>
        <v>0.26273241371914791</v>
      </c>
      <c r="CL279" s="118">
        <f>+CL234/CL223</f>
        <v>0.20561701914128708</v>
      </c>
      <c r="CM279" s="118">
        <f>+CM234/CM223</f>
        <v>0.17492182942345849</v>
      </c>
      <c r="CN279" s="118">
        <f>+CN234/CN223</f>
        <v>0.24312029946614613</v>
      </c>
      <c r="CO279" s="118">
        <f>+CO234/CO223</f>
        <v>0.22626898521337244</v>
      </c>
      <c r="CP279" s="118">
        <f>+CP234/CP223</f>
        <v>0.26293661132998342</v>
      </c>
      <c r="CQ279" s="118">
        <f>+CQ234/CQ223</f>
        <v>0.23900965343619573</v>
      </c>
      <c r="CR279" s="118">
        <f>+CR234/CR223</f>
        <v>0.22709430994307742</v>
      </c>
      <c r="CS279" s="118">
        <f>+CS234/CS223</f>
        <v>0.15544361386665156</v>
      </c>
      <c r="CT279" s="118">
        <f>+CT234/CT223</f>
        <v>0.24223356090999973</v>
      </c>
      <c r="CU279" s="118">
        <f>+CU234/CU223</f>
        <v>0.26176745787950872</v>
      </c>
      <c r="CV279" s="118">
        <f>+CV234/CV223</f>
        <v>0.28532878369322373</v>
      </c>
      <c r="CW279" s="118">
        <f>+CW234/CW223</f>
        <v>0.32935532611882989</v>
      </c>
      <c r="CX279" s="118">
        <f>+CX234/CX223</f>
        <v>0.28713013389292497</v>
      </c>
      <c r="CY279" s="118">
        <f>+CY234/CY223</f>
        <v>0.30446267126500443</v>
      </c>
      <c r="CZ279" s="118">
        <f>+CZ234/CZ223</f>
        <v>0.2787663081272817</v>
      </c>
      <c r="DA279" s="118">
        <f>+DA234/DA223</f>
        <v>0.2720962947498996</v>
      </c>
      <c r="DB279" s="118">
        <f>+DB234/DB223</f>
        <v>0.24508957584780619</v>
      </c>
      <c r="DC279" s="118">
        <f>+DC234/DC223</f>
        <v>0.22382207228255704</v>
      </c>
      <c r="DD279" s="118">
        <f>+DD234/DD223</f>
        <v>0.23581145415860283</v>
      </c>
      <c r="DE279" s="118">
        <f>+DE234/DE223</f>
        <v>-0.19345512098982209</v>
      </c>
      <c r="DF279" s="118">
        <f>+DF234/DF223</f>
        <v>0.23938372448988002</v>
      </c>
      <c r="DG279" s="118">
        <f>+DG234/DG223</f>
        <v>0.1983197076245356</v>
      </c>
      <c r="DH279" s="118">
        <f>+DH234/DH223</f>
        <v>0.23021382647340444</v>
      </c>
      <c r="DI279" s="118">
        <f>+DI234/DI223</f>
        <v>0.16690259449028924</v>
      </c>
      <c r="DJ279" s="118">
        <f>+DJ234/DJ223</f>
        <v>0.2141548765856234</v>
      </c>
      <c r="DK279" s="118">
        <f>+DK234/DK223</f>
        <v>0.18279918722828406</v>
      </c>
      <c r="DL279" s="118">
        <f>+DL234/DL223</f>
        <v>0.17993199308569183</v>
      </c>
      <c r="DM279" s="118">
        <f>+DM234/DM223</f>
        <v>8.6133883960537116E-2</v>
      </c>
      <c r="DN279" s="118">
        <f>+DN234/DN223</f>
        <v>0.1746927112492811</v>
      </c>
      <c r="DO279" s="118">
        <f>+DO234/DO223</f>
        <v>0.23047958202590052</v>
      </c>
      <c r="DP279" s="118">
        <f>+DP234/DP223</f>
        <v>0.13662331627736751</v>
      </c>
      <c r="DQ279" s="118">
        <f>+DQ234/DQ223</f>
        <v>0.23734304633678968</v>
      </c>
      <c r="DR279" s="118">
        <f>+DR234/DR223</f>
        <v>0.20500437147438683</v>
      </c>
      <c r="DS279" s="118">
        <f>+DS234/DS223</f>
        <v>0.21480902855823386</v>
      </c>
      <c r="DT279" s="118">
        <f>+DT234/DT223</f>
        <v>0.23052221157949784</v>
      </c>
      <c r="DU279" s="118">
        <f>+DU234/DU223</f>
        <v>0.22510037506149594</v>
      </c>
      <c r="DV279" s="118">
        <f>+DV234/DV223</f>
        <v>0.24116768474911679</v>
      </c>
      <c r="DW279" s="118">
        <f>+DW234/DW223</f>
        <v>0.15633055700579912</v>
      </c>
      <c r="DX279" s="118">
        <f>+DX234/DX223</f>
        <v>0.19294763333819415</v>
      </c>
      <c r="DY279" s="118">
        <f>+DY234/DY223</f>
        <v>0.14040735786731465</v>
      </c>
      <c r="DZ279" s="118">
        <f>+DZ234/DZ223</f>
        <v>0.19356194857252315</v>
      </c>
      <c r="EA279" s="118">
        <f>+EA234/EA223</f>
        <v>0.1409603607416984</v>
      </c>
      <c r="EB279" s="118">
        <f>+EB234/EB223</f>
        <v>0.32122320495092488</v>
      </c>
      <c r="EC279" s="118">
        <f>+EC234/EC223</f>
        <v>0.3620711383653335</v>
      </c>
      <c r="ED279" s="118">
        <f>+ED234/ED223</f>
        <v>0.16369047657764438</v>
      </c>
      <c r="EE279" s="118">
        <f>+EE234/EE223</f>
        <v>0.16053175889533045</v>
      </c>
      <c r="EF279" s="118">
        <f>+EF234/EF223</f>
        <v>0.21994137371902431</v>
      </c>
      <c r="EG279" s="118">
        <f>+EG234/EG223</f>
        <v>0.26924643707087964</v>
      </c>
      <c r="EH279" s="118">
        <f>+EH234/EH223</f>
        <v>0.15729065330592448</v>
      </c>
      <c r="EI279" s="118">
        <f>+EI234/EI223</f>
        <v>0.15494155860842207</v>
      </c>
      <c r="EJ279" s="118">
        <f>+EJ234/EJ223</f>
        <v>0.14816906471169833</v>
      </c>
      <c r="EK279" s="118">
        <f>+EK234/EK223</f>
        <v>0.12495765135289355</v>
      </c>
      <c r="EL279" s="118">
        <f>+EL234/EL223</f>
        <v>0.11665111966525769</v>
      </c>
      <c r="EM279" s="118">
        <f>+EM234/EM223</f>
        <v>0.13520106573962551</v>
      </c>
      <c r="EN279" s="118">
        <f>+EN234/EN223</f>
        <v>0.15559176054332932</v>
      </c>
      <c r="EO279" s="118">
        <f>+EO234/EO223</f>
        <v>5.4858832394830928E-2</v>
      </c>
      <c r="EP279" s="118">
        <f>+EP234/EP223</f>
        <v>7.3631670115155493E-2</v>
      </c>
      <c r="EQ279" s="118">
        <f>+EQ234/EQ223</f>
        <v>0.10760003342886582</v>
      </c>
      <c r="ER279" s="118">
        <f>+ER234/ER223</f>
        <v>5.8306942353233013E-2</v>
      </c>
      <c r="ES279" s="118">
        <f>+ES234/ES223</f>
        <v>4.4941798020064268E-2</v>
      </c>
      <c r="ET279" s="118">
        <f>+ET234/ET223</f>
        <v>0.20396547957239619</v>
      </c>
      <c r="EU279" s="118">
        <f>+EU234/EU223</f>
        <v>0.17082499416554447</v>
      </c>
      <c r="EV279" s="118">
        <f>+EV234/EV223</f>
        <v>5.7962180678134939E-2</v>
      </c>
      <c r="EW279" s="118">
        <f>+EW234/EW223</f>
        <v>9.1975447889257642E-2</v>
      </c>
      <c r="EX279" s="118">
        <f>+EX234/EX223</f>
        <v>9.7589983951803169E-2</v>
      </c>
      <c r="EY279" s="118">
        <f>+EY234/EY223</f>
        <v>5.4363203896652543E-2</v>
      </c>
      <c r="EZ279" s="118">
        <f>+EZ234/EZ223</f>
        <v>0.13844046901382526</v>
      </c>
      <c r="FA279" s="118">
        <f>+FA234/FA223</f>
        <v>0.3376226939998514</v>
      </c>
      <c r="FB279" s="118">
        <f>+FB234/FB223</f>
        <v>0.11152878076887227</v>
      </c>
      <c r="FC279" s="118">
        <f>+FC234/FC223</f>
        <v>7.9732765164022057E-2</v>
      </c>
      <c r="FD279" s="118">
        <f>+FD234/FD223</f>
        <v>7.8084808493834437E-2</v>
      </c>
      <c r="FE279" s="118">
        <f>+FE234/FE223</f>
        <v>0.19535420489019825</v>
      </c>
      <c r="FF279" s="118">
        <f>+FF234/FF223</f>
        <v>9.9230382226752761E-2</v>
      </c>
      <c r="FG279" s="118">
        <f>+FG234/FG223</f>
        <v>6.8617052178071E-2</v>
      </c>
      <c r="FH279" s="118">
        <f>+FH234/FH223</f>
        <v>2.2965310010508787E-2</v>
      </c>
      <c r="FI279" s="118">
        <f>+FI234/FI223</f>
        <v>9.8950210439548061E-2</v>
      </c>
      <c r="FJ279" s="118">
        <f>+FJ234/FJ223</f>
        <v>0.2024145142504131</v>
      </c>
      <c r="FK279" s="118">
        <f>+FK234/FK223</f>
        <v>0.14730430487346446</v>
      </c>
      <c r="FL279" s="118">
        <f>+FL234/FL223</f>
        <v>0.1860088766622173</v>
      </c>
      <c r="FM279" s="118">
        <f>+FM234/FM223</f>
        <v>0.23924262629426329</v>
      </c>
      <c r="FN279" s="118">
        <f>+FN234/FN223</f>
        <v>7.2999391232253269E-2</v>
      </c>
      <c r="FO279" s="118">
        <f>+FO234/FO223</f>
        <v>0.11002827250322036</v>
      </c>
      <c r="FP279" s="118">
        <f>+FP234/FP223</f>
        <v>0.17706407420879763</v>
      </c>
      <c r="FQ279" s="118">
        <f>+FQ234/FQ223</f>
        <v>0.20477972283857776</v>
      </c>
      <c r="FR279" s="118">
        <f>+FR234/FR223</f>
        <v>8.022259490130923E-2</v>
      </c>
      <c r="FS279" s="118">
        <f>+FS234/FS223</f>
        <v>0.11169066045883305</v>
      </c>
      <c r="FT279" s="118">
        <f>+FT234/FT223</f>
        <v>0.31451211981809751</v>
      </c>
      <c r="FU279" s="118">
        <f>+FU234/FU223</f>
        <v>0.13718932856662625</v>
      </c>
      <c r="FV279" s="118">
        <f>+FV234/FV223</f>
        <v>0.17691398690860549</v>
      </c>
      <c r="FW279" s="118">
        <f>+FW234/FW223</f>
        <v>0.21151441026622589</v>
      </c>
      <c r="FX279" s="118">
        <f>+FX234/FX223</f>
        <v>0.10669109546046006</v>
      </c>
      <c r="FY279" s="118">
        <f>+FY234/FY223</f>
        <v>0.20416632709786317</v>
      </c>
      <c r="FZ279" s="118">
        <f>+FZ234/FZ223</f>
        <v>6.6794720087679393E-2</v>
      </c>
      <c r="GA279" s="118">
        <f>+GA234/GA223</f>
        <v>6.2730165002020388E-2</v>
      </c>
      <c r="GB279" s="118">
        <f>+GB234/GB223</f>
        <v>0.10672767054934683</v>
      </c>
      <c r="GC279" s="118">
        <f>+GC234/GC223</f>
        <v>0.31185988251179314</v>
      </c>
      <c r="GD279" s="118">
        <f>+GD234/GD223</f>
        <v>7.8077933257260562E-2</v>
      </c>
      <c r="GE279" s="118">
        <f>+GE234/GE223</f>
        <v>3.2876456085252311E-2</v>
      </c>
      <c r="GF279" s="118">
        <f>+GF234/GF223</f>
        <v>0.11315097556138819</v>
      </c>
      <c r="GG279" s="118">
        <f>+GG234/GG223</f>
        <v>0.16006574634349247</v>
      </c>
      <c r="GH279" s="118">
        <f>+GH234/GH223</f>
        <v>0.35835701849117285</v>
      </c>
      <c r="GI279" s="118">
        <f>+GI234/GI223</f>
        <v>0.17846726866065968</v>
      </c>
      <c r="GJ279" s="118">
        <f>+GJ234/GJ223</f>
        <v>2.6744056201962008E-2</v>
      </c>
      <c r="GK279" s="118">
        <f>+GK234/GK223</f>
        <v>0.40025346749586788</v>
      </c>
      <c r="GL279" s="118">
        <f>+GL234/GL223</f>
        <v>-0.27261339748263924</v>
      </c>
      <c r="GM279" s="118">
        <f>+GM234/GM223</f>
        <v>8.511545698008334E-2</v>
      </c>
      <c r="GN279" s="118">
        <f>+GN234/GN223</f>
        <v>0.25503516271672366</v>
      </c>
      <c r="GO279" s="118">
        <f>+GO234/GO223</f>
        <v>-7.6113651979842156E-2</v>
      </c>
      <c r="GP279" s="118">
        <f>+GP234/GP223</f>
        <v>0.16926055245450713</v>
      </c>
      <c r="GQ279" s="118">
        <f>+GQ234/GQ223</f>
        <v>0.33678445846983102</v>
      </c>
      <c r="GR279" s="118">
        <f>+GR234/GR223</f>
        <v>9.5062299697232955E-2</v>
      </c>
      <c r="GS279" s="118">
        <f>+GS234/GS223</f>
        <v>0.11355849427269907</v>
      </c>
      <c r="GT279" s="118">
        <f>+GT234/GT223</f>
        <v>0.10879127774736397</v>
      </c>
      <c r="GU279" s="118">
        <f>+GU234/GU223</f>
        <v>0.15558388935054862</v>
      </c>
      <c r="GV279" s="118">
        <f>+GV234/GV223</f>
        <v>0.21584403188315265</v>
      </c>
      <c r="GW279" s="118">
        <f>+GW234/GW223</f>
        <v>7.7735828441139035E-2</v>
      </c>
      <c r="GX279" s="118">
        <f>+GX234/GX223</f>
        <v>8.1050648686380483E-2</v>
      </c>
      <c r="GY279" s="118">
        <f>+GY234/GY223</f>
        <v>6.5690778078323755E-2</v>
      </c>
      <c r="GZ279" s="118">
        <f>+GZ234/GZ223</f>
        <v>0.17764442760450999</v>
      </c>
      <c r="HA279" s="118">
        <f>+HA234/HA223</f>
        <v>0.11845741633168728</v>
      </c>
      <c r="HB279" s="118">
        <f>+HB234/HB223</f>
        <v>0.11584369003602543</v>
      </c>
      <c r="HC279" s="118">
        <f>+HC234/HC223</f>
        <v>5.8525856647441733E-2</v>
      </c>
      <c r="HD279" s="118">
        <f>+HD234/HD223</f>
        <v>2.2402215915425486E-3</v>
      </c>
      <c r="HE279" s="118">
        <f>+HE234/HE223</f>
        <v>2.0394462436953663E-2</v>
      </c>
      <c r="HF279" s="118">
        <f>+HF234/HF223</f>
        <v>6.2579453273940766E-2</v>
      </c>
      <c r="HG279" s="118">
        <f>+HG234/HG223</f>
        <v>3.4699628196165025E-2</v>
      </c>
      <c r="HH279" s="118">
        <f>+HH234/HH223</f>
        <v>6.0224489799842337E-2</v>
      </c>
      <c r="HI279" s="118">
        <f>+HI234/HI223</f>
        <v>0.37499817751000236</v>
      </c>
      <c r="HJ279" s="118">
        <f>+HJ234/HJ223</f>
        <v>9.7289691144789248E-2</v>
      </c>
      <c r="HK279" s="118">
        <f>+HK234/HK223</f>
        <v>3.0620380629775543E-2</v>
      </c>
      <c r="HL279" s="118">
        <f>+HL234/HL223</f>
        <v>0.25033463295582153</v>
      </c>
      <c r="HM279" s="118">
        <f>+HM234/HM223</f>
        <v>0.16223645755668697</v>
      </c>
      <c r="HN279" s="118">
        <f>+HN234/HN223</f>
        <v>0.20224558822309555</v>
      </c>
      <c r="HO279" s="118">
        <f>+HO234/HO223</f>
        <v>0.17245065116870709</v>
      </c>
      <c r="HP279" s="118">
        <f>+HP234/HP223</f>
        <v>0.13387203356212315</v>
      </c>
      <c r="HQ279" s="118">
        <f>+HQ234/HQ223</f>
        <v>0.16667629976576684</v>
      </c>
      <c r="HR279" s="118">
        <f>+HR234/HR223</f>
        <v>0.20323137923805484</v>
      </c>
      <c r="HS279" s="118">
        <f>+HS234/HS223</f>
        <v>0.18877929747673722</v>
      </c>
      <c r="HT279" s="118">
        <f>+HT234/HT223</f>
        <v>0.13821049855514372</v>
      </c>
      <c r="HU279" s="118">
        <f>+HU234/HU223</f>
        <v>0.14868291651232471</v>
      </c>
      <c r="HV279" s="118">
        <f>+HV234/HV223</f>
        <v>0.17844239314648774</v>
      </c>
      <c r="HW279" s="118">
        <f>+HW234/HW223</f>
        <v>0.10209353555995296</v>
      </c>
      <c r="HX279" s="118">
        <f>+HX234/HX223</f>
        <v>0.15667482875183955</v>
      </c>
      <c r="HY279" s="118">
        <f>+HY234/HY223</f>
        <v>0.14325892846659016</v>
      </c>
      <c r="HZ279" s="118">
        <f>+HZ234/HZ223</f>
        <v>0.14661466140223767</v>
      </c>
      <c r="IA279" s="118">
        <f>+IA234/IA223</f>
        <v>0.14222077554735288</v>
      </c>
      <c r="IB279" s="118">
        <f>+IB234/IB223</f>
        <v>0.13681714347451152</v>
      </c>
      <c r="IC279" s="118">
        <f>+IC234/IC223</f>
        <v>0.13924735980992514</v>
      </c>
      <c r="ID279" s="118">
        <f>+ID234/ID223</f>
        <v>0.12258745876205968</v>
      </c>
      <c r="IE279" s="118">
        <f>+IE234/IE223</f>
        <v>0.13421713209328764</v>
      </c>
      <c r="IF279" s="118">
        <f>+IF234/IF223</f>
        <v>0.13268407304688451</v>
      </c>
      <c r="IG279" s="118">
        <f>+IG234/IG223</f>
        <v>0.1376456292366218</v>
      </c>
      <c r="IH279" s="118">
        <f>+IH234/IH223</f>
        <v>5.831441951906257E-2</v>
      </c>
      <c r="II279" s="118">
        <f>+II234/II223</f>
        <v>2.8305669912851994E-2</v>
      </c>
      <c r="IJ279" s="118">
        <f>+IJ234/IJ223</f>
        <v>2.7674030053558327E-2</v>
      </c>
      <c r="IK279" s="118">
        <f>+IK234/IK223</f>
        <v>2.4739594398451241E-2</v>
      </c>
      <c r="IL279" s="118">
        <f>+IL234/IL223</f>
        <v>3.2910986053814296E-2</v>
      </c>
      <c r="IM279" s="118">
        <f>+IM234/IM223</f>
        <v>4.9163461380818778E-2</v>
      </c>
      <c r="IN279" s="118">
        <f>+IN234/IN223</f>
        <v>6.4368794621120634E-2</v>
      </c>
      <c r="IO279" s="118">
        <f>+IO234/IO223</f>
        <v>8.0094707773122428E-2</v>
      </c>
      <c r="IP279" s="118">
        <f>+IP234/IP223</f>
        <v>9.4835166676610114E-2</v>
      </c>
      <c r="IQ279" s="118">
        <f>+IQ234/IQ223</f>
        <v>0.10262903685791447</v>
      </c>
      <c r="IR279" s="118">
        <f>+IR234/IR223</f>
        <v>0.10168429954177734</v>
      </c>
      <c r="IS279" s="118">
        <f>+IS234/IS223</f>
        <v>0.12255626357105397</v>
      </c>
      <c r="IT279" s="118">
        <f>+IT234/IT223</f>
        <v>5.7122886956847439E-2</v>
      </c>
      <c r="IU279" s="118">
        <f>+IU234/IU223</f>
        <v>4.8531260909615778E-2</v>
      </c>
      <c r="IV279" s="118">
        <f>+IV234/IV223</f>
        <v>0.11879252658157546</v>
      </c>
      <c r="IW279" s="118">
        <f>+IW234/IW223</f>
        <v>0.14159082156497482</v>
      </c>
      <c r="IX279" s="118">
        <f>+IX234/IX223</f>
        <v>0.13562864686724904</v>
      </c>
      <c r="IY279" s="118">
        <f>+IY234/IY223</f>
        <v>0.14155120868081988</v>
      </c>
      <c r="IZ279" s="118">
        <f>+IZ234/IZ223</f>
        <v>0.14183921938003904</v>
      </c>
      <c r="JA279" s="118">
        <f>+JA234/JA223</f>
        <v>0.14795874800105574</v>
      </c>
      <c r="JB279" s="118">
        <f>+JB234/JB223</f>
        <v>0.15226184406263876</v>
      </c>
      <c r="JC279" s="118">
        <f>+JC234/JC223</f>
        <v>0.14939656601426177</v>
      </c>
      <c r="JD279" s="118">
        <f>+JD234/JD223</f>
        <v>0.1468101858679533</v>
      </c>
      <c r="JE279" s="118">
        <f>+JE234/JE223</f>
        <v>0.13816194804263432</v>
      </c>
      <c r="JF279" s="118">
        <f>+JF234/JF223</f>
        <v>-9.3135487952495707E-3</v>
      </c>
    </row>
    <row r="280" spans="1:266 16384:16384" ht="12.9" customHeight="1" x14ac:dyDescent="0.2">
      <c r="A280" s="22" t="s">
        <v>254</v>
      </c>
      <c r="Z280" s="118">
        <f t="shared" ref="Z280:BF280" si="535">+Z234/Z203</f>
        <v>0.10968309522443437</v>
      </c>
      <c r="AA280" s="118">
        <f t="shared" si="535"/>
        <v>0.11072176101220574</v>
      </c>
      <c r="AB280" s="118">
        <f t="shared" si="535"/>
        <v>7.8347223949910852E-2</v>
      </c>
      <c r="AC280" s="118">
        <f t="shared" si="535"/>
        <v>0.12994911983156909</v>
      </c>
      <c r="AD280" s="118">
        <f t="shared" si="535"/>
        <v>7.1769505836391995E-2</v>
      </c>
      <c r="AE280" s="118">
        <f t="shared" si="535"/>
        <v>-0.19995334386630897</v>
      </c>
      <c r="AF280" s="118">
        <f t="shared" si="535"/>
        <v>6.4922104562843046E-3</v>
      </c>
      <c r="AG280" s="118">
        <f t="shared" si="535"/>
        <v>-5.3485191078357482E-2</v>
      </c>
      <c r="AH280" s="118">
        <f t="shared" si="535"/>
        <v>-0.32748154453732259</v>
      </c>
      <c r="AI280" s="118">
        <f t="shared" si="535"/>
        <v>4.1365974931804841E-2</v>
      </c>
      <c r="AJ280" s="118">
        <f t="shared" si="535"/>
        <v>4.0168682211246573E-2</v>
      </c>
      <c r="AK280" s="118">
        <f t="shared" si="535"/>
        <v>-7.4057020068301296E-2</v>
      </c>
      <c r="AL280" s="118">
        <f t="shared" si="535"/>
        <v>5.0521949774315539E-2</v>
      </c>
      <c r="AM280" s="118">
        <f t="shared" si="535"/>
        <v>2.6379171923385709E-3</v>
      </c>
      <c r="AN280" s="118">
        <f t="shared" si="535"/>
        <v>6.1846573437792457E-2</v>
      </c>
      <c r="AO280" s="118">
        <f t="shared" si="535"/>
        <v>0.2151031013323014</v>
      </c>
      <c r="AP280" s="118">
        <f t="shared" si="535"/>
        <v>7.2997836449666675E-3</v>
      </c>
      <c r="AQ280" s="118">
        <f t="shared" si="535"/>
        <v>2.3306422140270441E-2</v>
      </c>
      <c r="AR280" s="118">
        <f t="shared" si="535"/>
        <v>6.6073586827833921E-3</v>
      </c>
      <c r="AS280" s="118">
        <f t="shared" si="535"/>
        <v>3.4801826492377843E-3</v>
      </c>
      <c r="AT280" s="118">
        <f t="shared" si="535"/>
        <v>6.1050794679238997E-2</v>
      </c>
      <c r="AU280" s="118">
        <f t="shared" si="535"/>
        <v>2.847976017533517E-2</v>
      </c>
      <c r="AV280" s="118">
        <f t="shared" si="535"/>
        <v>-1.0836995652167763E-2</v>
      </c>
      <c r="AW280" s="118">
        <f t="shared" si="535"/>
        <v>5.5204573092518111E-2</v>
      </c>
      <c r="AX280" s="118">
        <f t="shared" si="535"/>
        <v>4.3540960731800381E-2</v>
      </c>
      <c r="AY280" s="118">
        <f t="shared" si="535"/>
        <v>-2.5883838827957292E-2</v>
      </c>
      <c r="AZ280" s="118">
        <f t="shared" si="535"/>
        <v>0.10618636323884376</v>
      </c>
      <c r="BA280" s="118">
        <f t="shared" si="535"/>
        <v>6.5328288470741291E-2</v>
      </c>
      <c r="BB280" s="118">
        <f t="shared" si="535"/>
        <v>0.12729816509313011</v>
      </c>
      <c r="BC280" s="118">
        <f t="shared" si="535"/>
        <v>9.0476494172069502E-2</v>
      </c>
      <c r="BD280" s="118">
        <f t="shared" si="535"/>
        <v>0.10851393631266841</v>
      </c>
      <c r="BE280" s="118">
        <f t="shared" si="535"/>
        <v>0.16666136553735281</v>
      </c>
      <c r="BF280" s="118">
        <f t="shared" si="535"/>
        <v>0.12282997612819152</v>
      </c>
      <c r="BG280" s="118">
        <f>+BG200/BG169</f>
        <v>8.3923834700680447E-2</v>
      </c>
      <c r="BH280" s="118">
        <f>+BH234/BH203</f>
        <v>0.1339340042179234</v>
      </c>
      <c r="BI280" s="118">
        <f>+BI234/BI203</f>
        <v>0.10948935173574649</v>
      </c>
      <c r="BJ280" s="118">
        <f>+BJ234/BJ203</f>
        <v>9.8649901977495874E-2</v>
      </c>
      <c r="BK280" s="118">
        <f>+BK234/BK203</f>
        <v>0.1485713124290246</v>
      </c>
      <c r="BL280" s="118">
        <f>+BL234/BL203</f>
        <v>0.20133642667865462</v>
      </c>
      <c r="BM280" s="118">
        <f>+BM234/BM203</f>
        <v>0.13512125479122178</v>
      </c>
      <c r="BN280" s="118">
        <f>+BN234/BN203</f>
        <v>0.16242992981004764</v>
      </c>
      <c r="BO280" s="118">
        <f>+BO234/BO203</f>
        <v>8.578957892896974E-2</v>
      </c>
      <c r="BP280" s="118">
        <f>+BP234/BP203</f>
        <v>9.3842617504709111E-2</v>
      </c>
      <c r="BQ280" s="118">
        <f>+BQ234/BQ203</f>
        <v>7.5287512824847011E-2</v>
      </c>
      <c r="BR280" s="118">
        <f>+BR234/BR203</f>
        <v>0.13515876195334003</v>
      </c>
      <c r="BS280" s="118">
        <f>+BS234/BS203</f>
        <v>0.12066266517821017</v>
      </c>
      <c r="BT280" s="118">
        <f>+BT234/BT203</f>
        <v>0.15307657382918041</v>
      </c>
      <c r="BU280" s="118">
        <f>+BU234/BU203</f>
        <v>1.9566784075671698E-2</v>
      </c>
      <c r="BV280" s="118">
        <f>+BV234/BV203</f>
        <v>0.17579889392376649</v>
      </c>
      <c r="BW280" s="118">
        <f>+BW234/BW203</f>
        <v>0.10380550198770348</v>
      </c>
      <c r="BX280" s="118">
        <f>+BX234/BX203</f>
        <v>0.12536085233899685</v>
      </c>
      <c r="BY280" s="118">
        <f>+BY234/BY203</f>
        <v>7.1132457211694491E-2</v>
      </c>
      <c r="BZ280" s="118">
        <f>+BZ234/BZ203</f>
        <v>5.9073421036644307E-2</v>
      </c>
      <c r="CA280" s="118">
        <f>+CA234/CA203</f>
        <v>0.10118836603621355</v>
      </c>
      <c r="CB280" s="118">
        <f>+CB234/CB203</f>
        <v>0.11194775682447358</v>
      </c>
      <c r="CC280" s="118">
        <f>+CC234/CC203</f>
        <v>0.12799941196964509</v>
      </c>
      <c r="CD280" s="118">
        <f>+CD234/CD203</f>
        <v>9.6162327279067636E-2</v>
      </c>
      <c r="CE280" s="118">
        <f>+CE234/CE203</f>
        <v>0.17109888644913712</v>
      </c>
      <c r="CF280" s="118">
        <f>+CF234/CF203</f>
        <v>0.20484127854599132</v>
      </c>
      <c r="CG280" s="118">
        <f>+CG234/CG203</f>
        <v>4.905353819001778E-2</v>
      </c>
      <c r="CH280" s="118">
        <f>+CH234/CH203</f>
        <v>0.17732130816999159</v>
      </c>
      <c r="CI280" s="118">
        <f>+CI234/CI203</f>
        <v>0.15549300369155111</v>
      </c>
      <c r="CJ280" s="118">
        <f>+CJ234/CJ203</f>
        <v>0.1473027014582054</v>
      </c>
      <c r="CK280" s="118">
        <f>+CK234/CK203</f>
        <v>0.16556987851037902</v>
      </c>
      <c r="CL280" s="118">
        <f>+CL234/CL203</f>
        <v>0.13946824019267198</v>
      </c>
      <c r="CM280" s="118">
        <f>+CM234/CM203</f>
        <v>9.4379295473619521E-2</v>
      </c>
      <c r="CN280" s="118">
        <f>+CN234/CN203</f>
        <v>0.16250000036598783</v>
      </c>
      <c r="CO280" s="118">
        <f>+CO234/CO203</f>
        <v>0.15506394857762526</v>
      </c>
      <c r="CP280" s="118">
        <f>+CP234/CP203</f>
        <v>0.14197073917123232</v>
      </c>
      <c r="CQ280" s="118">
        <f>+CQ234/CQ203</f>
        <v>0.12360235034712419</v>
      </c>
      <c r="CR280" s="118">
        <f>+CR234/CR203</f>
        <v>8.8958534115538682E-2</v>
      </c>
      <c r="CS280" s="118">
        <f>+CS234/CS203</f>
        <v>8.9139934400526449E-2</v>
      </c>
      <c r="CT280" s="118">
        <f>+CT234/CT203</f>
        <v>0.10613870850245635</v>
      </c>
      <c r="CU280" s="118">
        <f>+CU234/CU203</f>
        <v>0.16352315262842121</v>
      </c>
      <c r="CV280" s="118">
        <f>+CV234/CV203</f>
        <v>0.13382835464185266</v>
      </c>
      <c r="CW280" s="118">
        <f>+CW234/CW203</f>
        <v>0.16381447691491482</v>
      </c>
      <c r="CX280" s="118">
        <f>+CX234/CX203</f>
        <v>0.2190995010242324</v>
      </c>
      <c r="CY280" s="118">
        <f>+CY234/CY203</f>
        <v>0.14768696906227538</v>
      </c>
      <c r="CZ280" s="118">
        <f>+CZ234/CZ203</f>
        <v>0.17120771309528721</v>
      </c>
      <c r="DA280" s="118">
        <f>+DA234/DA203</f>
        <v>0.17998123749109463</v>
      </c>
      <c r="DB280" s="118">
        <f>+DB234/DB203</f>
        <v>0.19048123112624121</v>
      </c>
      <c r="DC280" s="118">
        <f>+DC234/DC203</f>
        <v>5.6925867792072322E-2</v>
      </c>
      <c r="DD280" s="118">
        <f>+DD234/DD203</f>
        <v>8.8686280042406987E-2</v>
      </c>
      <c r="DE280" s="118">
        <f>+DE234/DE203</f>
        <v>-0.23740287774709923</v>
      </c>
      <c r="DF280" s="118">
        <f>+DF234/DF203</f>
        <v>8.2099748893185998E-2</v>
      </c>
      <c r="DG280" s="118">
        <f>+DG234/DG203</f>
        <v>6.6303529405590991E-2</v>
      </c>
      <c r="DH280" s="118">
        <f>+DH234/DH203</f>
        <v>0.14670916819531818</v>
      </c>
      <c r="DI280" s="118">
        <f>+DI234/DI203</f>
        <v>8.5772188728235041E-2</v>
      </c>
      <c r="DJ280" s="118">
        <f>+DJ234/DJ203</f>
        <v>0.12672384866631303</v>
      </c>
      <c r="DK280" s="118">
        <f>+DK234/DK203</f>
        <v>0.1244825344680309</v>
      </c>
      <c r="DL280" s="118">
        <f>+DL234/DL203</f>
        <v>0.12878552462049414</v>
      </c>
      <c r="DM280" s="118">
        <f>+DM234/DM203</f>
        <v>5.7781155111192105E-2</v>
      </c>
      <c r="DN280" s="118">
        <f>+DN234/DN203</f>
        <v>0.11151556425600566</v>
      </c>
      <c r="DO280" s="118">
        <f>+DO234/DO203</f>
        <v>0.1774203786474402</v>
      </c>
      <c r="DP280" s="118">
        <f>+DP234/DP203</f>
        <v>9.0340018762806409E-2</v>
      </c>
      <c r="DQ280" s="118">
        <f>+DQ234/DQ203</f>
        <v>6.8397050104791357E-2</v>
      </c>
      <c r="DR280" s="118">
        <f>+DR234/DR203</f>
        <v>6.2043339543882997E-2</v>
      </c>
      <c r="DS280" s="118">
        <f>+DS234/DS203</f>
        <v>8.3565007079089482E-2</v>
      </c>
      <c r="DT280" s="118">
        <f>+DT234/DT203</f>
        <v>0.12619175581688064</v>
      </c>
      <c r="DU280" s="118">
        <f>+DU234/DU203</f>
        <v>0.13918138293886828</v>
      </c>
      <c r="DV280" s="118">
        <f>+DV234/DV203</f>
        <v>0.13351040038777931</v>
      </c>
      <c r="DW280" s="118">
        <f>+DW234/DW203</f>
        <v>0.10958287352255115</v>
      </c>
      <c r="DX280" s="118">
        <f>+DX234/DX203</f>
        <v>0.13007067800685507</v>
      </c>
      <c r="DY280" s="118">
        <f>+DY234/DY203</f>
        <v>0.10118477001184266</v>
      </c>
      <c r="DZ280" s="118">
        <f>+DZ234/DZ203</f>
        <v>0.11845426833322208</v>
      </c>
      <c r="EA280" s="118">
        <f>+EA234/EA203</f>
        <v>8.7024234918217896E-2</v>
      </c>
      <c r="EB280" s="118">
        <f>+EB234/EB203</f>
        <v>9.3995248058330608E-2</v>
      </c>
      <c r="EC280" s="118">
        <f>+EC234/EC203</f>
        <v>-0.30404183711857691</v>
      </c>
      <c r="ED280" s="118">
        <f>+ED234/ED203</f>
        <v>6.6701672373065443E-2</v>
      </c>
      <c r="EE280" s="118">
        <f>+EE234/EE203</f>
        <v>8.4961700464551204E-2</v>
      </c>
      <c r="EF280" s="118">
        <f>+EF234/EF203</f>
        <v>5.5726017153956836E-2</v>
      </c>
      <c r="EG280" s="118">
        <f>+EG234/EG203</f>
        <v>8.2400504223307289E-2</v>
      </c>
      <c r="EH280" s="118">
        <f>+EH234/EH203</f>
        <v>6.4066258699581366E-2</v>
      </c>
      <c r="EI280" s="118">
        <f>+EI234/EI203</f>
        <v>6.5971947459517469E-2</v>
      </c>
      <c r="EJ280" s="118">
        <f>+EJ234/EJ203</f>
        <v>5.5127974151812136E-2</v>
      </c>
      <c r="EK280" s="118">
        <f>+EK234/EK203</f>
        <v>3.6581756997077268E-2</v>
      </c>
      <c r="EL280" s="118">
        <f>+EL234/EL203</f>
        <v>4.5353394648583553E-2</v>
      </c>
      <c r="EM280" s="118">
        <f>+EM234/EM203</f>
        <v>8.6620366772321267E-2</v>
      </c>
      <c r="EN280" s="118">
        <f>+EN234/EN203</f>
        <v>6.2616763574212253E-2</v>
      </c>
      <c r="EO280" s="118">
        <f>+EO234/EO203</f>
        <v>2.4014942172965053E-2</v>
      </c>
      <c r="EP280" s="118">
        <f>+EP234/EP203</f>
        <v>3.1611366211948003E-2</v>
      </c>
      <c r="EQ280" s="118">
        <f>+EQ234/EQ203</f>
        <v>1.4414037129345745E-2</v>
      </c>
      <c r="ER280" s="118">
        <f>+ER234/ER203</f>
        <v>1.9512785034142346E-2</v>
      </c>
      <c r="ES280" s="118">
        <f>+ES234/ES203</f>
        <v>1.8965710839072756E-2</v>
      </c>
      <c r="ET280" s="118">
        <f>+ET234/ET203</f>
        <v>3.1926868711460138E-2</v>
      </c>
      <c r="EU280" s="118">
        <f>+EU234/EU203</f>
        <v>4.4909532737678809E-2</v>
      </c>
      <c r="EV280" s="118">
        <f>+EV234/EV203</f>
        <v>1.5709664905556163E-2</v>
      </c>
      <c r="EW280" s="118">
        <f>+EW234/EW203</f>
        <v>4.6454314340024991E-2</v>
      </c>
      <c r="EX280" s="118">
        <f>+EX234/EX203</f>
        <v>4.381227965763318E-2</v>
      </c>
      <c r="EY280" s="118">
        <f>+EY234/EY203</f>
        <v>2.359736286951894E-2</v>
      </c>
      <c r="EZ280" s="118">
        <f>+EZ234/EZ203</f>
        <v>6.5563968364103678E-2</v>
      </c>
      <c r="FA280" s="118">
        <f>+FA234/FA203</f>
        <v>6.7959356568295576E-2</v>
      </c>
      <c r="FB280" s="118">
        <f>+FB234/FB203</f>
        <v>2.5879224542659212E-2</v>
      </c>
      <c r="FC280" s="118">
        <f>+FC234/FC203</f>
        <v>1.985543092301147E-2</v>
      </c>
      <c r="FD280" s="118">
        <f>+FD234/FD203</f>
        <v>3.5721528837168545E-2</v>
      </c>
      <c r="FE280" s="118">
        <f>+FE234/FE203</f>
        <v>5.3166387295139117E-2</v>
      </c>
      <c r="FF280" s="118">
        <f>+FF234/FF203</f>
        <v>2.6873234638834086E-2</v>
      </c>
      <c r="FG280" s="118">
        <f>+FG234/FG203</f>
        <v>1.9077649283883318E-2</v>
      </c>
      <c r="FH280" s="118">
        <f>+FH234/FH203</f>
        <v>5.9422445246274146E-3</v>
      </c>
      <c r="FI280" s="118">
        <f>+FI234/FI203</f>
        <v>3.7594914980206624E-2</v>
      </c>
      <c r="FJ280" s="118">
        <f>+FJ234/FJ203</f>
        <v>7.5077611965910437E-2</v>
      </c>
      <c r="FK280" s="118">
        <f>+FK234/FK203</f>
        <v>6.7092622708297689E-2</v>
      </c>
      <c r="FL280" s="118">
        <f>+FL234/FL203</f>
        <v>0.10648597808601536</v>
      </c>
      <c r="FM280" s="118">
        <f>+FM234/FM203</f>
        <v>6.0377176544587241E-2</v>
      </c>
      <c r="FN280" s="118">
        <f>+FN234/FN203</f>
        <v>2.2637730753423211E-2</v>
      </c>
      <c r="FO280" s="118">
        <f>+FO234/FO203</f>
        <v>2.0018315133676121E-2</v>
      </c>
      <c r="FP280" s="118">
        <f>+FP234/FP203</f>
        <v>6.4043124549861788E-2</v>
      </c>
      <c r="FQ280" s="118">
        <f>+FQ234/FQ203</f>
        <v>0.10478163074526665</v>
      </c>
      <c r="FR280" s="118">
        <f>+FR234/FR203</f>
        <v>3.8635468965120073E-2</v>
      </c>
      <c r="FS280" s="118">
        <f>+FS234/FS203</f>
        <v>4.9947142259064985E-2</v>
      </c>
      <c r="FT280" s="118">
        <f>+FT234/FT203</f>
        <v>4.1153944933399682E-2</v>
      </c>
      <c r="FU280" s="118">
        <f>+FU234/FU203</f>
        <v>3.5999999515163694E-2</v>
      </c>
      <c r="FV280" s="118">
        <f>+FV234/FV203</f>
        <v>4.050086214707016E-2</v>
      </c>
      <c r="FW280" s="118">
        <f>+FW234/FW203</f>
        <v>3.8068174348265205E-2</v>
      </c>
      <c r="FX280" s="118">
        <f>+FX234/FX203</f>
        <v>3.0654424308006096E-2</v>
      </c>
      <c r="FY280" s="118">
        <f>+FY234/FY203</f>
        <v>7.306016135948791E-2</v>
      </c>
      <c r="FZ280" s="118">
        <f>+FZ234/FZ203</f>
        <v>1.2960631308412998E-2</v>
      </c>
      <c r="GA280" s="118">
        <f>+GA234/GA203</f>
        <v>1.3999813443001215E-2</v>
      </c>
      <c r="GB280" s="118">
        <f>+GB234/GB203</f>
        <v>1.4844127149610274E-2</v>
      </c>
      <c r="GC280" s="118">
        <f>+GC234/GC203</f>
        <v>3.1783471120383176E-2</v>
      </c>
      <c r="GD280" s="118">
        <f>+GD234/GD203</f>
        <v>1.6203632145189929E-2</v>
      </c>
      <c r="GE280" s="118">
        <f>+GE234/GE203</f>
        <v>4.699364752796714E-3</v>
      </c>
      <c r="GF280" s="118">
        <f>+GF234/GF203</f>
        <v>2.4361608955739592E-2</v>
      </c>
      <c r="GG280" s="118">
        <f>+GG234/GG203</f>
        <v>2.1244652437444524E-2</v>
      </c>
      <c r="GH280" s="118">
        <f>+GH234/GH203</f>
        <v>3.5757824559490614E-2</v>
      </c>
      <c r="GI280" s="118">
        <f>+GI234/GI203</f>
        <v>4.1977409406586806E-2</v>
      </c>
      <c r="GJ280" s="118">
        <f>+GJ234/GJ203</f>
        <v>5.739597654826149E-3</v>
      </c>
      <c r="GK280" s="118">
        <f>+GK234/GK203</f>
        <v>6.7925519748936819E-2</v>
      </c>
      <c r="GL280" s="118">
        <f>+GL234/GL203</f>
        <v>-3.9114539493160322E-2</v>
      </c>
      <c r="GM280" s="118">
        <f>+GM234/GM203</f>
        <v>9.1701054252903962E-3</v>
      </c>
      <c r="GN280" s="118">
        <f>+GN234/GN203</f>
        <v>7.0229086218857595E-2</v>
      </c>
      <c r="GO280" s="118">
        <f>+GO234/GO203</f>
        <v>-1.9696772574071358E-2</v>
      </c>
      <c r="GP280" s="118">
        <f>+GP234/GP203</f>
        <v>4.9083783666227294E-2</v>
      </c>
      <c r="GQ280" s="118">
        <f>+GQ234/GQ203</f>
        <v>0.12936493404203786</v>
      </c>
      <c r="GR280" s="118">
        <f>+GR234/GR203</f>
        <v>4.1783385335035651E-2</v>
      </c>
      <c r="GS280" s="118">
        <f>+GS234/GS203</f>
        <v>5.5632518269641391E-2</v>
      </c>
      <c r="GT280" s="118">
        <f>+GT234/GT203</f>
        <v>4.7877778412853962E-2</v>
      </c>
      <c r="GU280" s="118">
        <f>+GU234/GU203</f>
        <v>6.8107948953781416E-2</v>
      </c>
      <c r="GV280" s="118">
        <f>+GV234/GV203</f>
        <v>0.11146826682340565</v>
      </c>
      <c r="GW280" s="118">
        <f>+GW234/GW203</f>
        <v>2.9426042904435557E-2</v>
      </c>
      <c r="GX280" s="118">
        <f>+GX234/GX203</f>
        <v>2.9317614536814453E-2</v>
      </c>
      <c r="GY280" s="118">
        <f>+GY234/GY203</f>
        <v>1.6309542663418636E-2</v>
      </c>
      <c r="GZ280" s="118">
        <f>+GZ234/GZ203</f>
        <v>5.7092429891676101E-2</v>
      </c>
      <c r="HA280" s="118">
        <f>+HA234/HA203</f>
        <v>4.1688488207824913E-2</v>
      </c>
      <c r="HB280" s="118">
        <f>+HB234/HB203</f>
        <v>5.4678297209877956E-2</v>
      </c>
      <c r="HC280" s="118">
        <f>+HC234/HC203</f>
        <v>2.7264282853476266E-2</v>
      </c>
      <c r="HD280" s="118">
        <f>+HD234/HD203</f>
        <v>1.164754325488655E-3</v>
      </c>
      <c r="HE280" s="118">
        <f>+HE234/HE203</f>
        <v>9.0832123540583124E-3</v>
      </c>
      <c r="HF280" s="118">
        <f>+HF234/HF203</f>
        <v>3.3437742015836699E-2</v>
      </c>
      <c r="HG280" s="118">
        <f>+HG234/HG203</f>
        <v>1.7738871669775641E-2</v>
      </c>
      <c r="HH280" s="118">
        <f>+HH234/HH203</f>
        <v>3.0361695084397421E-2</v>
      </c>
      <c r="HI280" s="118">
        <f>+HI234/HI203</f>
        <v>0.2097276813582909</v>
      </c>
      <c r="HJ280" s="118">
        <f>+HJ234/HJ203</f>
        <v>4.0180982774359136E-2</v>
      </c>
      <c r="HK280" s="118">
        <f>+HK234/HK203</f>
        <v>1.4843288313579003E-2</v>
      </c>
      <c r="HL280" s="118">
        <f>+HL234/HL203</f>
        <v>0.11297621649907715</v>
      </c>
      <c r="HM280" s="118">
        <f>+HM234/HM203</f>
        <v>8.9990650718534529E-2</v>
      </c>
      <c r="HN280" s="118">
        <f>+HN234/HN203</f>
        <v>8.1902101799544255E-2</v>
      </c>
      <c r="HO280" s="118">
        <f>+HO234/HO203</f>
        <v>6.7002877605022979E-2</v>
      </c>
      <c r="HP280" s="118">
        <f>+HP234/HP203</f>
        <v>6.3644898426005209E-2</v>
      </c>
      <c r="HQ280" s="118">
        <f>+HQ234/HQ203</f>
        <v>7.2390646125850583E-2</v>
      </c>
      <c r="HR280" s="118">
        <f>+HR234/HR203</f>
        <v>9.455884436841222E-2</v>
      </c>
      <c r="HS280" s="118">
        <f>+HS234/HS203</f>
        <v>8.0120990054022331E-2</v>
      </c>
      <c r="HT280" s="118">
        <f>+HT234/HT203</f>
        <v>5.2977588507963358E-2</v>
      </c>
      <c r="HU280" s="118">
        <f>+HU234/HU203</f>
        <v>5.4986147697860921E-2</v>
      </c>
      <c r="HV280" s="118">
        <f>+HV234/HV203</f>
        <v>5.7541169975489706E-2</v>
      </c>
      <c r="HW280" s="118">
        <f>+HW234/HW203</f>
        <v>4.1901148223658868E-2</v>
      </c>
      <c r="HX280" s="118">
        <f>+HX234/HX203</f>
        <v>7.0354475628026492E-2</v>
      </c>
      <c r="HY280" s="118">
        <f>+HY234/HY203</f>
        <v>6.6765606969540939E-2</v>
      </c>
      <c r="HZ280" s="118">
        <f>+HZ234/HZ203</f>
        <v>6.2539140966684378E-2</v>
      </c>
      <c r="IA280" s="118">
        <f>+IA234/IA203</f>
        <v>6.0107678173301309E-2</v>
      </c>
      <c r="IB280" s="118">
        <f>+IB234/IB203</f>
        <v>5.4501033676030368E-2</v>
      </c>
      <c r="IC280" s="118">
        <f>+IC234/IC203</f>
        <v>5.2017064967065298E-2</v>
      </c>
      <c r="ID280" s="118">
        <f>+ID234/ID203</f>
        <v>4.5472457957891219E-2</v>
      </c>
      <c r="IE280" s="118">
        <f>+IE234/IE203</f>
        <v>5.0362836869230383E-2</v>
      </c>
      <c r="IF280" s="118">
        <f>+IF234/IF203</f>
        <v>5.0311843754732598E-2</v>
      </c>
      <c r="IG280" s="118">
        <f>+IG234/IG203</f>
        <v>5.3206600108091397E-2</v>
      </c>
      <c r="IH280" s="118">
        <f>+IH234/IH203</f>
        <v>2.8588138695172311E-2</v>
      </c>
      <c r="II280" s="118">
        <f>+II234/II203</f>
        <v>1.3477727146501365E-2</v>
      </c>
      <c r="IJ280" s="118">
        <f>+IJ234/IJ203</f>
        <v>1.1879116447171576E-2</v>
      </c>
      <c r="IK280" s="118">
        <f>+IK234/IK203</f>
        <v>9.6927587225170888E-3</v>
      </c>
      <c r="IL280" s="118">
        <f>+IL234/IL203</f>
        <v>1.2552086346024911E-2</v>
      </c>
      <c r="IM280" s="118">
        <f>+IM234/IM203</f>
        <v>1.8612585671089948E-2</v>
      </c>
      <c r="IN280" s="118">
        <f>+IN234/IN203</f>
        <v>2.398095727082649E-2</v>
      </c>
      <c r="IO280" s="118">
        <f>+IO234/IO203</f>
        <v>2.9144127104939153E-2</v>
      </c>
      <c r="IP280" s="118">
        <f>+IP234/IP203</f>
        <v>3.5232904204315275E-2</v>
      </c>
      <c r="IQ280" s="118">
        <f>+IQ234/IQ203</f>
        <v>3.9078967146014838E-2</v>
      </c>
      <c r="IR280" s="118">
        <f>+IR234/IR203</f>
        <v>3.9707659244564104E-2</v>
      </c>
      <c r="IS280" s="118">
        <f>+IS234/IS203</f>
        <v>4.423826374973814E-2</v>
      </c>
      <c r="IT280" s="118">
        <f>+IT234/IT203</f>
        <v>1.3304708249006744E-2</v>
      </c>
      <c r="IU280" s="118">
        <f>+IU234/IU203</f>
        <v>1.18268203050798E-2</v>
      </c>
      <c r="IV280" s="118">
        <f>+IV234/IV203</f>
        <v>2.5491411109241316E-2</v>
      </c>
      <c r="IW280" s="118">
        <f>+IW234/IW203</f>
        <v>2.7885457402819662E-2</v>
      </c>
      <c r="IX280" s="118">
        <f>+IX234/IX203</f>
        <v>2.5298933337180331E-2</v>
      </c>
      <c r="IY280" s="118">
        <f>+IY234/IY203</f>
        <v>2.8895046075010908E-2</v>
      </c>
      <c r="IZ280" s="118">
        <f>+IZ234/IZ203</f>
        <v>3.1107839206163352E-2</v>
      </c>
      <c r="JA280" s="118">
        <f>+JA234/JA203</f>
        <v>3.4697525902880243E-2</v>
      </c>
      <c r="JB280" s="118">
        <f>+JB234/JB203</f>
        <v>3.7282830048118359E-2</v>
      </c>
      <c r="JC280" s="118">
        <f>+JC234/JC203</f>
        <v>3.8642891506993904E-2</v>
      </c>
      <c r="JD280" s="118">
        <f>+JD234/JD203</f>
        <v>3.9637119362715384E-2</v>
      </c>
      <c r="JE280" s="118">
        <f>+JE234/JE203</f>
        <v>3.8421632796933489E-2</v>
      </c>
      <c r="JF280" s="118">
        <f>+JF234/JF203</f>
        <v>-2.445821328048936E-3</v>
      </c>
    </row>
    <row r="281" spans="1:266 16384:16384" ht="12.9" customHeight="1" x14ac:dyDescent="0.2">
      <c r="A281" s="22" t="s">
        <v>323</v>
      </c>
      <c r="B281" s="102"/>
      <c r="C281" s="102"/>
      <c r="D281" s="102"/>
      <c r="E281" s="102"/>
      <c r="F281" s="102"/>
      <c r="G281" s="102"/>
      <c r="H281" s="102"/>
      <c r="I281" s="102"/>
      <c r="J281" s="102"/>
      <c r="K281" s="102"/>
      <c r="L281" s="102"/>
      <c r="M281" s="102"/>
      <c r="N281" s="102"/>
      <c r="O281" s="102"/>
      <c r="P281" s="102"/>
      <c r="Q281" s="102"/>
      <c r="R281" s="102"/>
      <c r="S281" s="102"/>
      <c r="T281" s="102"/>
      <c r="U281" s="102"/>
      <c r="V281" s="102"/>
      <c r="W281" s="102"/>
      <c r="X281" s="102"/>
      <c r="Y281" s="102"/>
      <c r="Z281" s="102">
        <f t="shared" ref="Z281:BF281" si="536">+Z228/Z282</f>
        <v>1.4451276065454129E-2</v>
      </c>
      <c r="AA281" s="102">
        <f t="shared" si="536"/>
        <v>1.4656879973273225E-2</v>
      </c>
      <c r="AB281" s="102">
        <f t="shared" si="536"/>
        <v>1.429958748445739E-2</v>
      </c>
      <c r="AC281" s="102">
        <f t="shared" si="536"/>
        <v>1.506322421567111E-2</v>
      </c>
      <c r="AD281" s="102">
        <f t="shared" si="536"/>
        <v>1.631536066702698E-2</v>
      </c>
      <c r="AE281" s="102">
        <f t="shared" si="536"/>
        <v>1.5445773788260555E-2</v>
      </c>
      <c r="AF281" s="102">
        <f t="shared" si="536"/>
        <v>1.6959017269329607E-2</v>
      </c>
      <c r="AG281" s="102">
        <f t="shared" si="536"/>
        <v>1.5958902075063747E-2</v>
      </c>
      <c r="AH281" s="102">
        <f t="shared" si="536"/>
        <v>-1.9264083235605207E-2</v>
      </c>
      <c r="AI281" s="102">
        <f t="shared" si="536"/>
        <v>1.3038852181776571E-2</v>
      </c>
      <c r="AJ281" s="102">
        <f t="shared" si="536"/>
        <v>1.1661283676914285E-2</v>
      </c>
      <c r="AK281" s="102">
        <f t="shared" si="536"/>
        <v>1.7186818803280969E-2</v>
      </c>
      <c r="AL281" s="102">
        <f t="shared" si="536"/>
        <v>1.3313133685253066E-2</v>
      </c>
      <c r="AM281" s="102">
        <f t="shared" si="536"/>
        <v>1.371259783177305E-2</v>
      </c>
      <c r="AN281" s="102">
        <f t="shared" si="536"/>
        <v>1.4966317559458398E-2</v>
      </c>
      <c r="AO281" s="102">
        <f t="shared" si="536"/>
        <v>1.1852596546084233E-2</v>
      </c>
      <c r="AP281" s="102">
        <f t="shared" si="536"/>
        <v>1.4827290493771132E-2</v>
      </c>
      <c r="AQ281" s="102">
        <f t="shared" si="536"/>
        <v>1.4608070989110556E-2</v>
      </c>
      <c r="AR281" s="102">
        <f t="shared" si="536"/>
        <v>1.7034943932929748E-2</v>
      </c>
      <c r="AS281" s="102">
        <f t="shared" si="536"/>
        <v>1.6770141829708363E-2</v>
      </c>
      <c r="AT281" s="102">
        <f t="shared" si="536"/>
        <v>1.6212314943783741E-2</v>
      </c>
      <c r="AU281" s="102">
        <f t="shared" si="536"/>
        <v>1.7262336487006261E-2</v>
      </c>
      <c r="AV281" s="102">
        <f t="shared" si="536"/>
        <v>3.229389817885045E-2</v>
      </c>
      <c r="AW281" s="102">
        <f t="shared" si="536"/>
        <v>2.1786771454766908E-2</v>
      </c>
      <c r="AX281" s="102">
        <f t="shared" si="536"/>
        <v>1.4707327543217229E-2</v>
      </c>
      <c r="AY281" s="102">
        <f t="shared" si="536"/>
        <v>1.44534114243015E-2</v>
      </c>
      <c r="AZ281" s="102">
        <f t="shared" si="536"/>
        <v>1.5335921333167479E-2</v>
      </c>
      <c r="BA281" s="102">
        <f t="shared" si="536"/>
        <v>1.411369341756522E-2</v>
      </c>
      <c r="BB281" s="102">
        <f t="shared" si="536"/>
        <v>1.2714331217662548E-2</v>
      </c>
      <c r="BC281" s="102">
        <f t="shared" si="536"/>
        <v>1.4004139053188933E-2</v>
      </c>
      <c r="BD281" s="102">
        <f t="shared" si="536"/>
        <v>1.3006184132668708E-2</v>
      </c>
      <c r="BE281" s="102">
        <f t="shared" si="536"/>
        <v>1.3336757036346005E-2</v>
      </c>
      <c r="BF281" s="102">
        <f t="shared" si="536"/>
        <v>1.4829033767578584E-2</v>
      </c>
      <c r="BG281" s="102">
        <f>+BG194/BG282</f>
        <v>0.14017644954902109</v>
      </c>
      <c r="BH281" s="102">
        <f>+BH228/BH282</f>
        <v>1.5420045193061071E-2</v>
      </c>
      <c r="BI281" s="102">
        <f>+BI228/BI282</f>
        <v>1.4452784753024566E-2</v>
      </c>
      <c r="BJ281" s="102">
        <f>+BJ228/BJ282</f>
        <v>1.3301213591904571E-2</v>
      </c>
      <c r="BK281" s="102">
        <f>+BK228/BK282</f>
        <v>1.3129695030490166E-2</v>
      </c>
      <c r="BL281" s="102">
        <f>+BL228/BL282</f>
        <v>1.313199148084942E-2</v>
      </c>
      <c r="BM281" s="102">
        <f>+BM228/BM282</f>
        <v>1.4437917276608377E-2</v>
      </c>
      <c r="BN281" s="102">
        <f>+BN228/BN282</f>
        <v>1.4682192378286213E-2</v>
      </c>
      <c r="BO281" s="102">
        <f>+BO228/BO282</f>
        <v>1.3962481716133696E-2</v>
      </c>
      <c r="BP281" s="102">
        <f>+BP228/BP282</f>
        <v>1.4463943269529886E-2</v>
      </c>
      <c r="BQ281" s="102">
        <f>+BQ228/BQ282</f>
        <v>1.4019620528301814E-2</v>
      </c>
      <c r="BR281" s="102">
        <f>+BR228/BR282</f>
        <v>1.4603886698947483E-2</v>
      </c>
      <c r="BS281" s="102">
        <f>+BS228/BS282</f>
        <v>1.483085314984137E-2</v>
      </c>
      <c r="BT281" s="102">
        <f>+BT228/BT282</f>
        <v>1.5495976497121032E-2</v>
      </c>
      <c r="BU281" s="102">
        <f>+BU228/BU282</f>
        <v>1.826548549389484E-2</v>
      </c>
      <c r="BV281" s="102">
        <f>+BV228/BV282</f>
        <v>1.2806387720065851E-2</v>
      </c>
      <c r="BW281" s="102">
        <f>+BW228/BW282</f>
        <v>1.2789221343480352E-2</v>
      </c>
      <c r="BX281" s="102">
        <f>+BX228/BX282</f>
        <v>1.3213320829338831E-2</v>
      </c>
      <c r="BY281" s="102">
        <f>+BY228/BY282</f>
        <v>1.3681004635664417E-2</v>
      </c>
      <c r="BZ281" s="102">
        <f>+BZ228/BZ282</f>
        <v>1.4114345441206969E-2</v>
      </c>
      <c r="CA281" s="102">
        <f>+CA228/CA282</f>
        <v>1.3916159737944881E-2</v>
      </c>
      <c r="CB281" s="102">
        <f>+CB228/CB282</f>
        <v>1.4185439008283812E-2</v>
      </c>
      <c r="CC281" s="102">
        <f>+CC228/CC282</f>
        <v>1.4735708543584537E-2</v>
      </c>
      <c r="CD281" s="102">
        <f>+CD228/CD282</f>
        <v>1.4007382437841826E-2</v>
      </c>
      <c r="CE281" s="102">
        <f>+CE228/CE282</f>
        <v>1.4138361520470233E-2</v>
      </c>
      <c r="CF281" s="102">
        <f>+CF228/CF282</f>
        <v>1.5404596172213063E-2</v>
      </c>
      <c r="CG281" s="102">
        <f>+CG228/CG282</f>
        <v>1.7119411687968097E-2</v>
      </c>
      <c r="CH281" s="102">
        <f>+CH228/CH282</f>
        <v>1.2586870455420784E-2</v>
      </c>
      <c r="CI281" s="102">
        <f>+CI228/CI282</f>
        <v>1.2900616540113596E-2</v>
      </c>
      <c r="CJ281" s="102">
        <f>+CJ228/CJ282</f>
        <v>1.3473532776325068E-2</v>
      </c>
      <c r="CK281" s="102">
        <f>+CK228/CK282</f>
        <v>1.3608606150823578E-2</v>
      </c>
      <c r="CL281" s="102">
        <f>+CL228/CL282</f>
        <v>1.3815940134729029E-2</v>
      </c>
      <c r="CM281" s="102">
        <f>+CM228/CM282</f>
        <v>1.3555320762316759E-2</v>
      </c>
      <c r="CN281" s="102">
        <f>+CN228/CN282</f>
        <v>1.3862641771994403E-2</v>
      </c>
      <c r="CO281" s="102">
        <f>+CO228/CO282</f>
        <v>1.4208827129097591E-2</v>
      </c>
      <c r="CP281" s="102">
        <f>+CP228/CP282</f>
        <v>1.2842323458854809E-2</v>
      </c>
      <c r="CQ281" s="102">
        <f>+CQ228/CQ282</f>
        <v>1.4472720278501409E-2</v>
      </c>
      <c r="CR281" s="102">
        <f>+CR228/CR282</f>
        <v>1.5117599527019103E-2</v>
      </c>
      <c r="CS281" s="102">
        <f>+CS228/CS282</f>
        <v>1.6940656766274095E-2</v>
      </c>
      <c r="CT281" s="102">
        <f>+CT228/CT282</f>
        <v>1.22602693492486E-2</v>
      </c>
      <c r="CU281" s="102">
        <f>+CU228/CU282</f>
        <v>1.2230222026692434E-2</v>
      </c>
      <c r="CV281" s="102">
        <f>+CV228/CV282</f>
        <v>1.2141864165038848E-2</v>
      </c>
      <c r="CW281" s="102">
        <f>+CW228/CW282</f>
        <v>1.2933461667845243E-2</v>
      </c>
      <c r="CX281" s="102">
        <f>+CX228/CX282</f>
        <v>1.3754315856095082E-2</v>
      </c>
      <c r="CY281" s="102">
        <f>+CY228/CY282</f>
        <v>1.2927544180224137E-2</v>
      </c>
      <c r="CZ281" s="102">
        <f>+CZ228/CZ282</f>
        <v>1.374792057151015E-2</v>
      </c>
      <c r="DA281" s="102">
        <f>+DA228/DA282</f>
        <v>1.3744804408734651E-2</v>
      </c>
      <c r="DB281" s="102">
        <f>+DB228/DB282</f>
        <v>1.3525613882336619E-2</v>
      </c>
      <c r="DC281" s="102">
        <f>+DC228/DC282</f>
        <v>1.4447224990534894E-2</v>
      </c>
      <c r="DD281" s="102">
        <f>+DD228/DD282</f>
        <v>1.3870541934303319E-2</v>
      </c>
      <c r="DE281" s="102">
        <f>+DE228/DE282</f>
        <v>8.9464157225807583E-3</v>
      </c>
      <c r="DF281" s="102">
        <f>+DF228/DF282</f>
        <v>1.0784176090918652E-2</v>
      </c>
      <c r="DG281" s="102">
        <f>+DG228/DG282</f>
        <v>1.3760059439373185E-2</v>
      </c>
      <c r="DH281" s="102">
        <f>+DH228/DH282</f>
        <v>1.2181129304209308E-2</v>
      </c>
      <c r="DI281" s="102">
        <f>+DI228/DI282</f>
        <v>1.3593297934517148E-2</v>
      </c>
      <c r="DJ281" s="102">
        <f>+DJ228/DJ282</f>
        <v>1.202638954327858E-2</v>
      </c>
      <c r="DK281" s="102">
        <f>+DK228/DK282</f>
        <v>1.2938652847209199E-2</v>
      </c>
      <c r="DL281" s="102">
        <f>+DL228/DL282</f>
        <v>1.3745196995115382E-2</v>
      </c>
      <c r="DM281" s="102">
        <f>+DM228/DM282</f>
        <v>1.3830044603994691E-2</v>
      </c>
      <c r="DN281" s="102">
        <f>+DN228/DN282</f>
        <v>1.2604362797609474E-2</v>
      </c>
      <c r="DO281" s="102">
        <f>+DO228/DO282</f>
        <v>1.341336849569792E-2</v>
      </c>
      <c r="DP281" s="102">
        <f>+DP228/DP282</f>
        <v>1.3651282664954613E-2</v>
      </c>
      <c r="DQ281" s="102">
        <f>+DQ228/DQ282</f>
        <v>1.6507582794806481E-2</v>
      </c>
      <c r="DR281" s="102">
        <f>+DR228/DR282</f>
        <v>1.1101757868850551E-2</v>
      </c>
      <c r="DS281" s="102">
        <f>+DS228/DS282</f>
        <v>1.1712844963786705E-2</v>
      </c>
      <c r="DT281" s="102">
        <f>+DT228/DT282</f>
        <v>1.2375507905314331E-2</v>
      </c>
      <c r="DU281" s="102">
        <f>+DU228/DU282</f>
        <v>1.3541915800193328E-2</v>
      </c>
      <c r="DV281" s="102">
        <f>+DV228/DV282</f>
        <v>1.3959093918673634E-2</v>
      </c>
      <c r="DW281" s="102">
        <f>+DW228/DW282</f>
        <v>1.4113770658260602E-2</v>
      </c>
      <c r="DX281" s="102">
        <f>+DX228/DX282</f>
        <v>1.3871224190879741E-2</v>
      </c>
      <c r="DY281" s="102">
        <f>+DY228/DY282</f>
        <v>1.4836309995182794E-2</v>
      </c>
      <c r="DZ281" s="102">
        <f>+DZ228/DZ282</f>
        <v>1.373931028015413E-2</v>
      </c>
      <c r="EA281" s="102">
        <f>+EA228/EA282</f>
        <v>1.4722734229067265E-2</v>
      </c>
      <c r="EB281" s="102">
        <f>+EB228/EB282</f>
        <v>1.0207811298249572E-2</v>
      </c>
      <c r="EC281" s="102">
        <f>+EC228/EC282</f>
        <v>-9.9563000803019643E-3</v>
      </c>
      <c r="ED281" s="102">
        <f>+ED228/ED282</f>
        <v>1.1821526800716971E-2</v>
      </c>
      <c r="EE281" s="102">
        <f>+EE228/EE282</f>
        <v>1.1951164332276771E-2</v>
      </c>
      <c r="EF281" s="102">
        <f>+EF228/EF282</f>
        <v>1.274837457235182E-2</v>
      </c>
      <c r="EG281" s="102">
        <f>+EG228/EG282</f>
        <v>1.2893037925196218E-2</v>
      </c>
      <c r="EH281" s="102">
        <f>+EH228/EH282</f>
        <v>1.3256670917098217E-2</v>
      </c>
      <c r="EI281" s="102">
        <f>+EI228/EI282</f>
        <v>1.3230696144592555E-2</v>
      </c>
      <c r="EJ281" s="102">
        <f>+EJ228/EJ282</f>
        <v>1.3316458939392645E-2</v>
      </c>
      <c r="EK281" s="102">
        <f>+EK228/EK282</f>
        <v>1.3441405548868288E-2</v>
      </c>
      <c r="EL281" s="102">
        <f>+EL228/EL282</f>
        <v>1.3029272266646859E-2</v>
      </c>
      <c r="EM281" s="102">
        <f>+EM228/EM282</f>
        <v>1.3245833103277807E-2</v>
      </c>
      <c r="EN281" s="102">
        <f>+EN228/EN282</f>
        <v>1.3312711266008415E-2</v>
      </c>
      <c r="EO281" s="102">
        <f>+EO228/EO282</f>
        <v>1.4215696871055953E-2</v>
      </c>
      <c r="EP281" s="102">
        <f>+EP228/EP282</f>
        <v>1.1978885588923615E-2</v>
      </c>
      <c r="EQ281" s="102">
        <f>+EQ228/EQ282</f>
        <v>1.1836757298592068E-2</v>
      </c>
      <c r="ER281" s="102">
        <f>+ER228/ER282</f>
        <v>1.4345714966272287E-2</v>
      </c>
      <c r="ES281" s="102">
        <f>+ES228/ES282</f>
        <v>1.345537694031735E-2</v>
      </c>
      <c r="ET281" s="102">
        <f>+ET228/ET282</f>
        <v>8.5127280933016605E-3</v>
      </c>
      <c r="EU281" s="102">
        <f>+EU228/EU282</f>
        <v>1.2824108520185711E-2</v>
      </c>
      <c r="EV281" s="102">
        <f>+EV228/EV282</f>
        <v>1.2566857525814913E-2</v>
      </c>
      <c r="EW281" s="102">
        <f>+EW228/EW282</f>
        <v>1.3857236620356603E-2</v>
      </c>
      <c r="EX281" s="102">
        <f>+EX228/EX282</f>
        <v>1.30625056016623E-2</v>
      </c>
      <c r="EY281" s="102">
        <f>+EY228/EY282</f>
        <v>1.3764956814211174E-2</v>
      </c>
      <c r="EZ281" s="102">
        <f>+EZ228/EZ282</f>
        <v>1.4361860458215723E-2</v>
      </c>
      <c r="FA281" s="102">
        <f>+FA228/FA282</f>
        <v>1.3752099949839615E-2</v>
      </c>
      <c r="FB281" s="102">
        <f>+FB228/FB282</f>
        <v>1.1640099590489434E-2</v>
      </c>
      <c r="FC281" s="102">
        <f>+FC228/FC282</f>
        <v>1.1872271826932065E-2</v>
      </c>
      <c r="FD281" s="102">
        <f>+FD228/FD282</f>
        <v>1.2137230095244167E-2</v>
      </c>
      <c r="FE281" s="102">
        <f>+FE228/FE282</f>
        <v>1.2590548747444268E-2</v>
      </c>
      <c r="FF281" s="102">
        <f>+FF228/FF282</f>
        <v>1.2195310471074514E-2</v>
      </c>
      <c r="FG281" s="102">
        <f>+FG228/FG282</f>
        <v>1.1982577133750009E-2</v>
      </c>
      <c r="FH281" s="102">
        <f>+FH228/FH282</f>
        <v>1.2445025748909509E-2</v>
      </c>
      <c r="FI281" s="102">
        <f>+FI228/FI282</f>
        <v>1.2612283365597041E-2</v>
      </c>
      <c r="FJ281" s="102">
        <f>+FJ228/FJ282</f>
        <v>1.2439931917140105E-2</v>
      </c>
      <c r="FK281" s="102">
        <f>+FK228/FK282</f>
        <v>1.2818824712768353E-2</v>
      </c>
      <c r="FL281" s="102">
        <f>+FL228/FL282</f>
        <v>1.3313390332073063E-2</v>
      </c>
      <c r="FM281" s="102">
        <f>+FM228/FM282</f>
        <v>1.3207887839161811E-2</v>
      </c>
      <c r="FN281" s="102">
        <f>+FN228/FN282</f>
        <v>1.0913876594452377E-2</v>
      </c>
      <c r="FO281" s="102">
        <f>+FO228/FO282</f>
        <v>1.0925524647548529E-2</v>
      </c>
      <c r="FP281" s="102">
        <f>+FP228/FP282</f>
        <v>1.1485672830136811E-2</v>
      </c>
      <c r="FQ281" s="102">
        <f>+FQ228/FQ282</f>
        <v>1.1556619508003258E-2</v>
      </c>
      <c r="FR281" s="102">
        <f>+FR228/FR282</f>
        <v>1.2010153306754708E-2</v>
      </c>
      <c r="FS281" s="102">
        <f>+FS228/FS282</f>
        <v>1.1881923247088014E-2</v>
      </c>
      <c r="FT281" s="102">
        <f>+FT228/FT282</f>
        <v>1.2024844481756562E-2</v>
      </c>
      <c r="FU281" s="102">
        <f>+FU228/FU282</f>
        <v>1.1899365765904014E-2</v>
      </c>
      <c r="FV281" s="102">
        <f>+FV228/FV282</f>
        <v>1.1859213680749055E-2</v>
      </c>
      <c r="FW281" s="102">
        <f>+FW228/FW282</f>
        <v>1.1338593945105989E-2</v>
      </c>
      <c r="FX281" s="102">
        <f>+FX228/FX282</f>
        <v>1.173579572475791E-2</v>
      </c>
      <c r="FY281" s="102">
        <f>+FY228/FY282</f>
        <v>1.211538643459086E-2</v>
      </c>
      <c r="FZ281" s="102">
        <f>+FZ228/FZ282</f>
        <v>1.0848742633340557E-2</v>
      </c>
      <c r="GA281" s="102">
        <f>+GA228/GA282</f>
        <v>5.8485879730365503E-3</v>
      </c>
      <c r="GB281" s="102">
        <f>+GB228/GB282</f>
        <v>9.1586454986425092E-3</v>
      </c>
      <c r="GC281" s="102">
        <f>+GC228/GC282</f>
        <v>5.0790352536510264E-3</v>
      </c>
      <c r="GD281" s="102">
        <f>+GD228/GD282</f>
        <v>7.7121088241755356E-3</v>
      </c>
      <c r="GE281" s="102">
        <f>+GE228/GE282</f>
        <v>8.4589487649224145E-3</v>
      </c>
      <c r="GF281" s="102">
        <f>+GF228/GF282</f>
        <v>8.8752099502154673E-3</v>
      </c>
      <c r="GG281" s="102">
        <f>+GG228/GG282</f>
        <v>8.6777970075603301E-3</v>
      </c>
      <c r="GH281" s="102">
        <f>+GH228/GH282</f>
        <v>7.9899065796945768E-3</v>
      </c>
      <c r="GI281" s="102">
        <f>+GI228/GI282</f>
        <v>9.5552354257150227E-3</v>
      </c>
      <c r="GJ281" s="102">
        <f>+GJ228/GJ282</f>
        <v>9.600476902811626E-3</v>
      </c>
      <c r="GK281" s="102">
        <f>+GK228/GK282</f>
        <v>9.8994234673481993E-3</v>
      </c>
      <c r="GL281" s="102">
        <f>+GL228/GL282</f>
        <v>8.6849472277693105E-3</v>
      </c>
      <c r="GM281" s="102">
        <f>+GM228/GM282</f>
        <v>8.8694534459075915E-3</v>
      </c>
      <c r="GN281" s="102">
        <f>+GN228/GN282</f>
        <v>9.0514395638749186E-3</v>
      </c>
      <c r="GO281" s="102">
        <f>+GO228/GO282</f>
        <v>9.3705302698535945E-3</v>
      </c>
      <c r="GP281" s="102">
        <f>+GP228/GP282</f>
        <v>9.3344777239223499E-3</v>
      </c>
      <c r="GQ281" s="102">
        <f>+GQ228/GQ282</f>
        <v>9.5891981228991077E-3</v>
      </c>
      <c r="GR281" s="102">
        <f>+GR228/GR282</f>
        <v>8.5993712080968156E-3</v>
      </c>
      <c r="GS281" s="102">
        <f>+GS228/GS282</f>
        <v>8.7919458381638046E-3</v>
      </c>
      <c r="GT281" s="102">
        <f>+GT228/GT282</f>
        <v>9.4471916014708841E-3</v>
      </c>
      <c r="GU281" s="102">
        <f>+GU228/GU282</f>
        <v>9.2930255470747569E-3</v>
      </c>
      <c r="GV281" s="102">
        <f>+GV228/GV282</f>
        <v>8.9567432653619751E-3</v>
      </c>
      <c r="GW281" s="102">
        <f>+GW228/GW282</f>
        <v>1.0755236030818795E-2</v>
      </c>
      <c r="GX281" s="102">
        <f>+GX228/GX282</f>
        <v>8.3609758001041111E-3</v>
      </c>
      <c r="GY281" s="102">
        <f>+GY228/GY282</f>
        <v>8.47290398313587E-3</v>
      </c>
      <c r="GZ281" s="102">
        <f>+GZ228/GZ282</f>
        <v>8.4730428468958105E-3</v>
      </c>
      <c r="HA281" s="102">
        <f>+HA228/HA282</f>
        <v>8.3307542124223186E-3</v>
      </c>
      <c r="HB281" s="102">
        <f>+HB228/HB282</f>
        <v>8.0355963525784689E-3</v>
      </c>
      <c r="HC281" s="102">
        <f>+HC228/HC282</f>
        <v>7.8765299386514536E-3</v>
      </c>
      <c r="HD281" s="102">
        <f>+HD228/HD282</f>
        <v>8.0360486914095898E-3</v>
      </c>
      <c r="HE281" s="102">
        <f>+HE228/HE282</f>
        <v>8.2139156036918314E-3</v>
      </c>
      <c r="HF281" s="102">
        <f>+HF228/HF282</f>
        <v>8.3744103453928225E-3</v>
      </c>
      <c r="HG281" s="102">
        <f>+HG228/HG282</f>
        <v>7.8833275501827248E-3</v>
      </c>
      <c r="HH281" s="102">
        <f>+HH228/HH282</f>
        <v>8.2850014581506495E-3</v>
      </c>
      <c r="HI281" s="102">
        <f>+HI228/HI282</f>
        <v>8.3346693155785436E-3</v>
      </c>
      <c r="HJ281" s="102">
        <f>+HJ228/HJ282</f>
        <v>7.4147757276754982E-3</v>
      </c>
      <c r="HK281" s="102">
        <f>+HK228/HK282</f>
        <v>7.0247958809893565E-3</v>
      </c>
      <c r="HL281" s="102">
        <f>+HL228/HL282</f>
        <v>7.2595208646053181E-3</v>
      </c>
      <c r="HM281" s="102">
        <f>+HM228/HM282</f>
        <v>7.3482530623215775E-3</v>
      </c>
      <c r="HN281" s="102">
        <f>+HN228/HN282</f>
        <v>7.3746415067738828E-3</v>
      </c>
      <c r="HO281" s="102">
        <f>+HO228/HO282</f>
        <v>6.9264460112037239E-3</v>
      </c>
      <c r="HP281" s="102">
        <f>+HP228/HP282</f>
        <v>7.2136129326439268E-3</v>
      </c>
      <c r="HQ281" s="102">
        <f>+HQ228/HQ282</f>
        <v>7.2326362145711436E-3</v>
      </c>
      <c r="HR281" s="102">
        <f>+HR228/HR282</f>
        <v>6.9594170963608055E-3</v>
      </c>
      <c r="HS281" s="102">
        <f>+HS228/HS282</f>
        <v>7.1457537042074297E-3</v>
      </c>
      <c r="HT281" s="102">
        <f>+HT228/HT282</f>
        <v>7.2213760499432915E-3</v>
      </c>
      <c r="HU281" s="102">
        <f>+HU228/HU282</f>
        <v>7.9295737850064423E-3</v>
      </c>
      <c r="HV281" s="102">
        <f>+HV228/HV282</f>
        <v>6.5741226209402436E-3</v>
      </c>
      <c r="HW281" s="102">
        <f>+HW228/HW282</f>
        <v>1.1781968277131127E-2</v>
      </c>
      <c r="HX281" s="102">
        <f>+HX228/HX282</f>
        <v>1.8501272827566747E-2</v>
      </c>
      <c r="HY281" s="102">
        <f>+HY228/HY282</f>
        <v>2.5771794110563736E-2</v>
      </c>
      <c r="HZ281" s="102">
        <f>+HZ228/HZ282</f>
        <v>3.367779731689699E-2</v>
      </c>
      <c r="IA281" s="102">
        <f>+IA228/IA282</f>
        <v>4.1900217691896884E-2</v>
      </c>
      <c r="IB281" s="102">
        <f>+IB228/IB282</f>
        <v>5.0542663349539683E-2</v>
      </c>
      <c r="IC281" s="102">
        <f>+IC228/IC282</f>
        <v>5.9913301934012675E-2</v>
      </c>
      <c r="ID281" s="102">
        <f>+ID228/ID282</f>
        <v>7.0246369062923308E-2</v>
      </c>
      <c r="IE281" s="102">
        <f>+IE228/IE282</f>
        <v>7.790733230861864E-2</v>
      </c>
      <c r="IF281" s="102">
        <f>+IF228/IF282</f>
        <v>8.5724658464950587E-2</v>
      </c>
      <c r="IG281" s="102">
        <f>+IG228/IG282</f>
        <v>9.3459232124193617E-2</v>
      </c>
      <c r="IH281" s="102">
        <f>+IH228/IH282</f>
        <v>7.4793342496428704E-3</v>
      </c>
      <c r="II281" s="102">
        <f>+II228/II282</f>
        <v>1.5045170897447372E-2</v>
      </c>
      <c r="IJ281" s="102">
        <f>+IJ228/IJ282</f>
        <v>2.2238808912452532E-2</v>
      </c>
      <c r="IK281" s="102">
        <f>+IK228/IK282</f>
        <v>2.8418773219835037E-2</v>
      </c>
      <c r="IL281" s="102">
        <f>+IL228/IL282</f>
        <v>3.4315016985842522E-2</v>
      </c>
      <c r="IM281" s="102">
        <f>+IM228/IM282</f>
        <v>4.0783498961362651E-2</v>
      </c>
      <c r="IN281" s="102">
        <f>+IN228/IN282</f>
        <v>4.7355377667790487E-2</v>
      </c>
      <c r="IO281" s="102">
        <f>+IO228/IO282</f>
        <v>5.3912198693244213E-2</v>
      </c>
      <c r="IP281" s="102">
        <f>+IP228/IP282</f>
        <v>6.0521382065481029E-2</v>
      </c>
      <c r="IQ281" s="102">
        <f>+IQ228/IQ282</f>
        <v>6.6718425083672039E-2</v>
      </c>
      <c r="IR281" s="102">
        <f>+IR228/IR282</f>
        <v>7.2684588522492294E-2</v>
      </c>
      <c r="IS281" s="102">
        <f>+IS228/IS282</f>
        <v>7.9263043792434165E-2</v>
      </c>
      <c r="IT281" s="102">
        <f>+IT228/IT282</f>
        <v>6.8258412692550185E-3</v>
      </c>
      <c r="IU281" s="102">
        <f>+IU228/IU282</f>
        <v>1.3778132663845174E-2</v>
      </c>
      <c r="IV281" s="102">
        <f>+IV228/IV282</f>
        <v>2.1172743671728105E-2</v>
      </c>
      <c r="IW281" s="102">
        <f>+IW228/IW282</f>
        <v>2.788853571613225E-2</v>
      </c>
      <c r="IX281" s="102">
        <f>+IX228/IX282</f>
        <v>3.4470149099148029E-2</v>
      </c>
      <c r="IY281" s="102">
        <f>+IY228/IY282</f>
        <v>4.1136883752819785E-2</v>
      </c>
      <c r="IZ281" s="102">
        <f>+IZ228/IZ282</f>
        <v>4.7325488831753193E-2</v>
      </c>
      <c r="JA281" s="102">
        <f>+JA228/JA282</f>
        <v>5.3380832443304299E-2</v>
      </c>
      <c r="JB281" s="102">
        <f>+JB228/JB282</f>
        <v>5.9301658055176655E-2</v>
      </c>
      <c r="JC281" s="102">
        <f>+JC228/JC282</f>
        <v>6.5066578379755699E-2</v>
      </c>
      <c r="JD281" s="102">
        <f>+JD228/JD282</f>
        <v>7.0772537744168598E-2</v>
      </c>
      <c r="JE281" s="102">
        <f>+JE228/JE282</f>
        <v>7.6490856171163954E-2</v>
      </c>
      <c r="JF281" s="102">
        <f>+JF228/JF282</f>
        <v>5.9691392292417983E-3</v>
      </c>
    </row>
    <row r="282" spans="1:266 16384:16384" ht="12.9" customHeight="1" x14ac:dyDescent="0.2">
      <c r="A282" s="73" t="s">
        <v>324</v>
      </c>
      <c r="B282" s="1"/>
      <c r="C282" s="1"/>
      <c r="D282" s="1"/>
      <c r="H282" s="1"/>
      <c r="I282" s="1"/>
      <c r="J282" s="1"/>
      <c r="K282" s="1"/>
      <c r="L282" s="1"/>
      <c r="M282" s="1"/>
      <c r="N282" s="1"/>
      <c r="O282" s="1"/>
      <c r="P282" s="1"/>
      <c r="T282" s="1"/>
      <c r="U282" s="1"/>
      <c r="V282" s="1"/>
      <c r="W282" s="1"/>
      <c r="X282" s="1"/>
      <c r="Y282" s="1"/>
      <c r="Z282" s="1">
        <f>+Z85</f>
        <v>855011</v>
      </c>
      <c r="AA282" s="1">
        <f>AVERAGE($Z$85:AA85)</f>
        <v>863553.5</v>
      </c>
      <c r="AB282" s="1">
        <f>AVERAGE($Z$85:AB85)</f>
        <v>864290.66666666663</v>
      </c>
      <c r="AC282" s="1">
        <f>AVERAGE($Z$85:AC85)</f>
        <v>866282</v>
      </c>
      <c r="AD282" s="1">
        <f>AVERAGE($Z$85:AD85)</f>
        <v>869242.2</v>
      </c>
      <c r="AE282" s="1">
        <f>AVERAGE($Z$85:AE85)</f>
        <v>872471.66666666663</v>
      </c>
      <c r="AF282" s="1">
        <f>AVERAGE($Z$85:AF85)</f>
        <v>876996.57142857148</v>
      </c>
      <c r="AG282" s="1">
        <f>AVERAGE($Z$85:AG85)</f>
        <v>879509.125</v>
      </c>
      <c r="AH282" s="1">
        <f>AVERAGE($Z$85:AH85)</f>
        <v>869286.11111111112</v>
      </c>
      <c r="AI282" s="1">
        <f>AVERAGE($Z$85:AI85)</f>
        <v>861655.6</v>
      </c>
      <c r="AJ282" s="1">
        <f>AVERAGE($Z$85:AJ85)</f>
        <v>854965.90909090906</v>
      </c>
      <c r="AK282" s="1">
        <f>AVERAGE($Z$85:AK85)</f>
        <v>848499.08333333337</v>
      </c>
      <c r="AL282" s="1">
        <f>+AL85</f>
        <v>783512</v>
      </c>
      <c r="AM282" s="1">
        <f>AVERAGE(AL85:AM85)</f>
        <v>789493</v>
      </c>
      <c r="AN282" s="1">
        <f>AVERAGE(AL85:AN85)</f>
        <v>790174.33333333337</v>
      </c>
      <c r="AO282" s="1">
        <f>AVERAGE(AL85:AO85)</f>
        <v>789784.75</v>
      </c>
      <c r="AP282" s="1">
        <f>AVERAGE(AL85:AP85)</f>
        <v>782678.4</v>
      </c>
      <c r="AQ282" s="1">
        <f>AVERAGE(AL85:AQ85)</f>
        <v>780664.33333333337</v>
      </c>
      <c r="AR282" s="1">
        <f>AVERAGE(AL85:AR85)</f>
        <v>695536.81962499139</v>
      </c>
      <c r="AS282" s="1">
        <f>AVERAGE(AL85:AS85)</f>
        <v>711951.08153761132</v>
      </c>
      <c r="AT282" s="1">
        <f>AVERAGE(AL85:AT85)</f>
        <v>726776.39909270557</v>
      </c>
      <c r="AU282" s="1">
        <f>AVERAGE(AL85:AU85)</f>
        <v>740983.02126007807</v>
      </c>
      <c r="AV282" s="1">
        <f>AVERAGE(AL85:AV85)</f>
        <v>762534.99934013095</v>
      </c>
      <c r="AW282" s="1">
        <f>AVERAGE(AL85:AW85)</f>
        <v>780189.11224136176</v>
      </c>
      <c r="AX282" s="1">
        <f>+AX85</f>
        <v>852652.06920160993</v>
      </c>
      <c r="AY282" s="1">
        <f>AVERAGE(AX85:AY85)</f>
        <v>860846.52279600501</v>
      </c>
      <c r="AZ282" s="1">
        <f>AVERAGE(AX85:AZ85)</f>
        <v>861745.99780308327</v>
      </c>
      <c r="BA282" s="1">
        <f>AVERAGE(AX85:BA85)</f>
        <v>861361.4532585775</v>
      </c>
      <c r="BB282" s="1">
        <f>AVERAGE(AX85:BB85)</f>
        <v>859862.87564717792</v>
      </c>
      <c r="BC282" s="1">
        <f>AVERAGE(AX85:BC85)</f>
        <v>861981.44519788993</v>
      </c>
      <c r="BD282" s="1">
        <f>AVERAGE(AX85:BD85)</f>
        <v>865543.04254418705</v>
      </c>
      <c r="BE282" s="1">
        <f>AVERAGE(AX85:BE85)</f>
        <v>868424.81084841117</v>
      </c>
      <c r="BF282" s="1">
        <f>AVERAGE(AX85:BF85)</f>
        <v>874084.23742543766</v>
      </c>
      <c r="BG282" s="1">
        <f>AVERAGE(AX85:BG85)</f>
        <v>881209.71956977784</v>
      </c>
      <c r="BH282" s="1">
        <f>AVERAGE(AX85:BH85)</f>
        <v>889384.86915209447</v>
      </c>
      <c r="BI282" s="1">
        <f>AVERAGE(AX85:BI85)</f>
        <v>897529.13005608658</v>
      </c>
      <c r="BJ282" s="1">
        <f>+BJ85</f>
        <v>1006994.12848855</v>
      </c>
      <c r="BK282" s="1">
        <f>AVERAGE(BJ85:BK85)</f>
        <v>1017033.72627776</v>
      </c>
      <c r="BL282" s="1">
        <f>AVERAGE(BJ85:BL85)</f>
        <v>1015660.06101363</v>
      </c>
      <c r="BM282" s="1">
        <f>AVERAGE(BJ85:BM85)</f>
        <v>1017003.154599685</v>
      </c>
      <c r="BN282" s="1">
        <f>AVERAGE(BJ85:BN85)</f>
        <v>1017441.756479946</v>
      </c>
      <c r="BO282" s="1">
        <f>AVERAGE(BJ85:BO85)</f>
        <v>1020788.1245631933</v>
      </c>
      <c r="BP282" s="1">
        <f>AVERAGE(BJ85:BP85)</f>
        <v>1026099.0374246942</v>
      </c>
      <c r="BQ282" s="1">
        <f>AVERAGE(BJ85:BQ85)</f>
        <v>1033829.861649305</v>
      </c>
      <c r="BR282" s="1">
        <f>AVERAGE(BJ85:BR85)</f>
        <v>1042409.6029399578</v>
      </c>
      <c r="BS282" s="1">
        <f>AVERAGE(BJ85:BS85)</f>
        <v>1052762.706710302</v>
      </c>
      <c r="BT282" s="1">
        <f>AVERAGE(BJ85:BT85)</f>
        <v>1065953.0365039501</v>
      </c>
      <c r="BU282" s="1">
        <f>AVERAGE(BJ85:BU85)</f>
        <v>1079244.5346541142</v>
      </c>
      <c r="BV282" s="1">
        <f>+BV85</f>
        <v>1229980.1247411401</v>
      </c>
      <c r="BW282" s="1">
        <f>AVERAGE(BV85:BW85)</f>
        <v>1234381.7974139401</v>
      </c>
      <c r="BX282" s="1">
        <f>AVERAGE(BV85:BX85)</f>
        <v>1234729.40251284</v>
      </c>
      <c r="BY282" s="1">
        <f>AVERAGE(BV85:BY85)</f>
        <v>1234403.9650944725</v>
      </c>
      <c r="BZ282" s="1">
        <f>AVERAGE(BV85:BZ85)</f>
        <v>1232115.2582958802</v>
      </c>
      <c r="CA282" s="1">
        <f>AVERAGE(BV85:CA85)</f>
        <v>1232917.93382603</v>
      </c>
      <c r="CB282" s="1">
        <f>AVERAGE(BV85:CB85)</f>
        <v>1236730.6021100332</v>
      </c>
      <c r="CC282" s="1">
        <f>AVERAGE(BV85:CC85)</f>
        <v>1242142.3627782664</v>
      </c>
      <c r="CD282" s="1">
        <f>AVERAGE(BV85:CD85)</f>
        <v>1250382.7060567189</v>
      </c>
      <c r="CE282" s="1">
        <f>AVERAGE(BV85:CE85)</f>
        <v>1261440.3488182151</v>
      </c>
      <c r="CF282" s="1">
        <f>AVERAGE(BV85:CF85)</f>
        <v>1274648.2434773957</v>
      </c>
      <c r="CG282" s="1">
        <f>AVERAGE(BV85:CG85)</f>
        <v>1287117.2210395795</v>
      </c>
      <c r="CH282" s="1">
        <f>+CH85</f>
        <v>1459936.5585737</v>
      </c>
      <c r="CI282" s="1">
        <f>AVERAGE(CH85:CI85)</f>
        <v>1474640.8349474501</v>
      </c>
      <c r="CJ282" s="1">
        <f>AVERAGE(CH85:CJ85)</f>
        <v>1478818.2604120669</v>
      </c>
      <c r="CK282" s="1">
        <f>AVERAGE(CH85:CK85)</f>
        <v>1482148.3323822501</v>
      </c>
      <c r="CL282" s="1">
        <f>AVERAGE(CH85:CL85)</f>
        <v>1486791.0640937979</v>
      </c>
      <c r="CM282" s="1">
        <f>AVERAGE(CH85:CM85)</f>
        <v>1498094.0986031899</v>
      </c>
      <c r="CN282" s="1">
        <f>AVERAGE(CH85:CN85)</f>
        <v>1514278.2006095157</v>
      </c>
      <c r="CO282" s="1">
        <f>AVERAGE(CH85:CO85)</f>
        <v>1534071.3223515972</v>
      </c>
      <c r="CP282" s="1">
        <f>AVERAGE(CH85:CP85)</f>
        <v>1553998.1333478743</v>
      </c>
      <c r="CQ282" s="1">
        <f>AVERAGE(CH85:CQ85)</f>
        <v>1575479.451802202</v>
      </c>
      <c r="CR282" s="1">
        <f>AVERAGE(CH85:CR85)</f>
        <v>1598910.2485218563</v>
      </c>
      <c r="CS282" s="1">
        <f>AVERAGE(CH85:CS85)</f>
        <v>1623756.4714753348</v>
      </c>
      <c r="CT282" s="1">
        <f>+CT85</f>
        <v>1431839.17245716</v>
      </c>
      <c r="CU282" s="1">
        <f>AVERAGE(CT85:CU85)</f>
        <v>1449209.8429887099</v>
      </c>
      <c r="CV282" s="1">
        <f>AVERAGE(CT85:CV85)</f>
        <v>1455794.6772396166</v>
      </c>
      <c r="CW282" s="1">
        <f>AVERAGE(CT85:CW85)</f>
        <v>1460812.3701330526</v>
      </c>
      <c r="CX282" s="1">
        <f>AVERAGE(CT85:CX85)</f>
        <v>1472220.4514197421</v>
      </c>
      <c r="CY282" s="1">
        <f>AVERAGE(CT85:CY85)</f>
        <v>1487384.9648647353</v>
      </c>
      <c r="CZ282" s="1">
        <f>AVERAGE(CT85:CZ85)</f>
        <v>1508443.1047248931</v>
      </c>
      <c r="DA282" s="1">
        <f>AVERAGE(CT85:DA85)</f>
        <v>1533170.9442760989</v>
      </c>
      <c r="DB282" s="1">
        <f>AVERAGE(CT85:DB85)</f>
        <v>1560960.3348046057</v>
      </c>
      <c r="DC282" s="1">
        <f>AVERAGE(CT85:DC85)</f>
        <v>1590645.2033553612</v>
      </c>
      <c r="DD282" s="1">
        <f>AVERAGE(CT85:DD85)</f>
        <v>1617012.3831096394</v>
      </c>
      <c r="DE282" s="1">
        <f>AVERAGE(CT85:DE85)</f>
        <v>1622896.3613186192</v>
      </c>
      <c r="DF282" s="1">
        <f>+DF85</f>
        <v>1264763.00966244</v>
      </c>
      <c r="DG282" s="1">
        <f>AVERAGE(DF85:DG85)</f>
        <v>1275359.8200546301</v>
      </c>
      <c r="DH282" s="1">
        <f>AVERAGE(DF85:DH85)</f>
        <v>1284541.8002600933</v>
      </c>
      <c r="DI282" s="1">
        <f>AVERAGE(DF85:DI85)</f>
        <v>1289356.9880282751</v>
      </c>
      <c r="DJ282" s="1">
        <f>AVERAGE(DF85:DJ85)</f>
        <v>1294533.0229637441</v>
      </c>
      <c r="DK282" s="1">
        <f>AVERAGE(DF85:DK85)</f>
        <v>1305090.12227979</v>
      </c>
      <c r="DL282" s="1">
        <f>AVERAGE(DF85:DL85)</f>
        <v>1318082.2355560514</v>
      </c>
      <c r="DM282" s="1">
        <f>AVERAGE(DF85:DM85)</f>
        <v>1334497.6918692724</v>
      </c>
      <c r="DN282" s="1">
        <f>AVERAGE(DF85:DN85)</f>
        <v>1352594.7009969775</v>
      </c>
      <c r="DO282" s="1">
        <f>AVERAGE(DF85:DO85)</f>
        <v>1371457.2524485639</v>
      </c>
      <c r="DP282" s="1">
        <f>AVERAGE(DF85:DP85)</f>
        <v>1390075.1304949326</v>
      </c>
      <c r="DQ282" s="1">
        <f>AVERAGE(DF85:DQ85)</f>
        <v>1406827.2554644633</v>
      </c>
      <c r="DR282" s="1">
        <f>+DR85</f>
        <v>1627801.6913244999</v>
      </c>
      <c r="DS282" s="1">
        <f>AVERAGE(DR85:DS85)</f>
        <v>1650633.2445187198</v>
      </c>
      <c r="DT282" s="1">
        <f>AVERAGE(DR85:DT85)</f>
        <v>1655004.2943219133</v>
      </c>
      <c r="DU282" s="1">
        <f>AVERAGE(DR85:DU85)</f>
        <v>1658971.7727634425</v>
      </c>
      <c r="DV282" s="1">
        <f>AVERAGE(DR85:DV85)</f>
        <v>1662001.9797642</v>
      </c>
      <c r="DW282" s="1">
        <f>AVERAGE(DR85:DW85)</f>
        <v>1673670.5520876867</v>
      </c>
      <c r="DX282" s="1">
        <f>AVERAGE(DR85:DX85)</f>
        <v>1687420.8648159341</v>
      </c>
      <c r="DY282" s="1">
        <f>AVERAGE(DR85:DY85)</f>
        <v>1707721.1769022387</v>
      </c>
      <c r="DZ282" s="1">
        <f>AVERAGE(DR85:DZ85)</f>
        <v>1731358.7485283245</v>
      </c>
      <c r="EA282" s="1">
        <f>AVERAGE(DR85:EA85)</f>
        <v>1759117.1736957158</v>
      </c>
      <c r="EB282" s="1">
        <f>AVERAGE(DR85:EB85)</f>
        <v>1781783.2299289161</v>
      </c>
      <c r="EC282" s="1">
        <f>AVERAGE(DR85:EC85)</f>
        <v>1775073.2303755523</v>
      </c>
      <c r="ED282" s="1">
        <f>+ED85</f>
        <v>1731073.1744345299</v>
      </c>
      <c r="EE282" s="1">
        <f>AVERAGE(ED85:EE85)</f>
        <v>1747826.5630986099</v>
      </c>
      <c r="EF282" s="1">
        <f>AVERAGE(ED85:EF85)</f>
        <v>1755279.9134871901</v>
      </c>
      <c r="EG282" s="1">
        <f>AVERAGE(ED85:EG85)</f>
        <v>1783948.0560024776</v>
      </c>
      <c r="EH282" s="1">
        <f>AVERAGE(ED85:EH85)</f>
        <v>1783304.969028736</v>
      </c>
      <c r="EI282" s="1">
        <f>AVERAGE(ED85:EI85)</f>
        <v>1789387.8926246865</v>
      </c>
      <c r="EJ282" s="1">
        <f>AVERAGE(ED85:EJ85)</f>
        <v>1794657.6512967483</v>
      </c>
      <c r="EK282" s="1">
        <f>AVERAGE(ED85:EK85)</f>
        <v>1804970.5409865186</v>
      </c>
      <c r="EL282" s="1">
        <f>AVERAGE(ED85:EL85)</f>
        <v>1818879.07205649</v>
      </c>
      <c r="EM282" s="1">
        <f>AVERAGE(ED85:EM85)</f>
        <v>1837022.1982374662</v>
      </c>
      <c r="EN282" s="1">
        <f>AVERAGE(ED85:EN85)</f>
        <v>1859245.464814421</v>
      </c>
      <c r="EO282" s="1">
        <f>AVERAGE(ED85:EO85)</f>
        <v>1880165.31941319</v>
      </c>
      <c r="EP282" s="1">
        <f>+EP85</f>
        <v>2121152.3463939503</v>
      </c>
      <c r="EQ282" s="1">
        <f>AVERAGE(EP85:EQ85)</f>
        <v>2116651.5986840501</v>
      </c>
      <c r="ER282" s="1">
        <f>AVERAGE(EP85:ER85)</f>
        <v>2118864.4365466931</v>
      </c>
      <c r="ES282" s="1">
        <f>AVERAGE(EP85:ES85)</f>
        <v>2111712.32587408</v>
      </c>
      <c r="ET282" s="1">
        <f>AVERAGE(EP85:ET85)</f>
        <v>2089111.7237931699</v>
      </c>
      <c r="EU282" s="1">
        <f>AVERAGE(EP85:EU85)</f>
        <v>2077623.7819698516</v>
      </c>
      <c r="EV282" s="1">
        <f>AVERAGE(EP85:EV85)</f>
        <v>2075017.8629759729</v>
      </c>
      <c r="EW282" s="1">
        <f>AVERAGE(EP85:EW85)</f>
        <v>2083206.1252647587</v>
      </c>
      <c r="EX282" s="1">
        <f>AVERAGE(EP85:EX85)</f>
        <v>2098111.7000058778</v>
      </c>
      <c r="EY282" s="1">
        <f>AVERAGE(EP85:EY85)</f>
        <v>2115635.6604297031</v>
      </c>
      <c r="EZ282" s="1">
        <f>AVERAGE(EP85:EZ85)</f>
        <v>2137363.1089417827</v>
      </c>
      <c r="FA282" s="1">
        <f>AVERAGE(EP85:FA85)</f>
        <v>2159620.854477311</v>
      </c>
      <c r="FB282" s="1">
        <f>+FB85</f>
        <v>2440262.41020294</v>
      </c>
      <c r="FC282" s="1">
        <f>AVERAGE(FB85:FC85)</f>
        <v>2444076.8934186599</v>
      </c>
      <c r="FD282" s="1">
        <f>AVERAGE(FB85:FD85)</f>
        <v>2457860.1956610498</v>
      </c>
      <c r="FE282" s="1">
        <f>AVERAGE(FB85:FE85)</f>
        <v>2470900.3101397748</v>
      </c>
      <c r="FF282" s="1">
        <f>AVERAGE(FB85:FF85)</f>
        <v>2486165.3493056642</v>
      </c>
      <c r="FG282" s="1">
        <f>AVERAGE(FB85:FG85)</f>
        <v>2507027.7967598303</v>
      </c>
      <c r="FH282" s="1">
        <f>AVERAGE(FB85:FH85)</f>
        <v>2533469.4395503928</v>
      </c>
      <c r="FI282" s="1">
        <f>AVERAGE(FB85:FI85)</f>
        <v>2563794.5367198237</v>
      </c>
      <c r="FJ282" s="1">
        <f>AVERAGE(FB85:FJ85)</f>
        <v>2598201.2241253969</v>
      </c>
      <c r="FK282" s="1">
        <f>AVERAGE(FB85:FK85)</f>
        <v>2636032.4729889012</v>
      </c>
      <c r="FL282" s="1">
        <f>AVERAGE(FB85:FL85)</f>
        <v>2675815.4725553547</v>
      </c>
      <c r="FM282" s="1">
        <f>AVERAGE(FB85:FM85)</f>
        <v>2712865.5485292054</v>
      </c>
      <c r="FN282" s="1">
        <f>+FN85</f>
        <v>3145829.5388479903</v>
      </c>
      <c r="FO282" s="1">
        <f>AVERAGE(FN85:FO85)</f>
        <v>3150261.5298344297</v>
      </c>
      <c r="FP282" s="1">
        <f>AVERAGE(FN85:FP85)</f>
        <v>3166729.6819595001</v>
      </c>
      <c r="FQ282" s="1">
        <f>AVERAGE(FN85:FQ85)</f>
        <v>3169721.4397161626</v>
      </c>
      <c r="FR282" s="1">
        <f>AVERAGE(FN85:FR85)</f>
        <v>3184558.3108226643</v>
      </c>
      <c r="FS282" s="1">
        <f>AVERAGE(FN85:FS85)</f>
        <v>3205726.5134030418</v>
      </c>
      <c r="FT282" s="1">
        <f>AVERAGE(FN85:FT85)</f>
        <v>3231977.4213265185</v>
      </c>
      <c r="FU282" s="1">
        <f>AVERAGE(FN85:FU85)</f>
        <v>3265886.8221870814</v>
      </c>
      <c r="FV282" s="1">
        <f>AVERAGE(FO85:FV85)</f>
        <v>3331066.0824449239</v>
      </c>
      <c r="FW282" s="1">
        <f>AVERAGE(FP85:FW85)</f>
        <v>3414840.124237122</v>
      </c>
      <c r="FX282" s="1">
        <f>AVERAGE(FQ85:FX85)</f>
        <v>3507638.1040706253</v>
      </c>
      <c r="FY282" s="1">
        <f>AVERAGE(FR85:FY85)</f>
        <v>3605572.6854597181</v>
      </c>
      <c r="FZ282" s="1">
        <f>AVERAGE(FS85:FZ85)</f>
        <v>3706852.6326001566</v>
      </c>
      <c r="GA282" s="1">
        <f>AVERAGE(FT85:GA85)</f>
        <v>3695918.0143745267</v>
      </c>
      <c r="GB282" s="1">
        <f>AVERAGE(FU85:GB85)</f>
        <v>3677566.6524042524</v>
      </c>
      <c r="GC282" s="1">
        <f>AVERAGE(FV85:GC85)</f>
        <v>3617518.8265906111</v>
      </c>
      <c r="GD282" s="1">
        <f>AVERAGE(FW85:GD85)</f>
        <v>3543216.2755977777</v>
      </c>
      <c r="GE282" s="1">
        <f>AVERAGE(FX85:GE85)</f>
        <v>3451659.8209077581</v>
      </c>
      <c r="GF282" s="1">
        <f>AVERAGE(FY85:GF85)</f>
        <v>3350462.3702201098</v>
      </c>
      <c r="GG282" s="1">
        <f>AVERAGE(FZ85:GG85)</f>
        <v>3260507.5902731391</v>
      </c>
      <c r="GH282" s="1">
        <f>AVERAGE(GA85:GH85)</f>
        <v>3169962.5693205777</v>
      </c>
      <c r="GI282" s="1">
        <f>AVERAGE(GB85:GI85)</f>
        <v>3185731.760107012</v>
      </c>
      <c r="GJ282" s="1">
        <f>AVERAGE(GC85:GJ85)</f>
        <v>3207161.0393628133</v>
      </c>
      <c r="GK282" s="1">
        <f>AVERAGE(GD85:GK85)</f>
        <v>3258156.5577414348</v>
      </c>
      <c r="GL282" s="1">
        <f>AVERAGE(GE85:GL85)</f>
        <v>3304326.1396270944</v>
      </c>
      <c r="GM282" s="1">
        <f>AVERAGE(GF85:GM85)</f>
        <v>3343400.8628437608</v>
      </c>
      <c r="GN282" s="1">
        <f>AVERAGE(GG85:GN85)</f>
        <v>3363729.5366744753</v>
      </c>
      <c r="GO282" s="1">
        <f>AVERAGE(GH85:GO85)</f>
        <v>3368409.6330295657</v>
      </c>
      <c r="GP282" s="1">
        <f>AVERAGE(GI85:GP85)</f>
        <v>3365195.4087904263</v>
      </c>
      <c r="GQ282" s="1">
        <f>AVERAGE(GJ85:GQ85)</f>
        <v>3358983.2003869303</v>
      </c>
      <c r="GR282" s="1">
        <f>AVERAGE(GK85:GR85)</f>
        <v>3345004.047030339</v>
      </c>
      <c r="GS282" s="1">
        <f>AVERAGE(GL85:GS85)</f>
        <v>3332974.078707471</v>
      </c>
      <c r="GT282" s="1">
        <f>AVERAGE(GM85:GT85)</f>
        <v>3333382.5674814284</v>
      </c>
      <c r="GU282" s="1">
        <f>AVERAGE(GN85:GU85)</f>
        <v>3348733.7901374726</v>
      </c>
      <c r="GV282" s="1">
        <f>AVERAGE(GO85:GV85)</f>
        <v>3396991.9754834436</v>
      </c>
      <c r="GW282" s="1">
        <f>AVERAGE(GP85:GW85)</f>
        <v>3448585.7643606067</v>
      </c>
      <c r="GX282" s="1">
        <f>AVERAGE(GQ85:GX85)</f>
        <v>3496528.4885331173</v>
      </c>
      <c r="GY282" s="1">
        <f>AVERAGE(GR85:GY85)</f>
        <v>3539137.2898458983</v>
      </c>
      <c r="GZ282" s="1">
        <f>AVERAGE(GS85:GZ85)</f>
        <v>3594261.4825979872</v>
      </c>
      <c r="HA282" s="1">
        <f>AVERAGE(GT85:HA85)</f>
        <v>3639061.6093071648</v>
      </c>
      <c r="HB282" s="1">
        <f>AVERAGE(GU85:HB85)</f>
        <v>3677229.7021263852</v>
      </c>
      <c r="HC282" s="1">
        <f>AVERAGE(GV85:HC85)</f>
        <v>3709602.1515284898</v>
      </c>
      <c r="HD282" s="1">
        <f>AVERAGE(GW85:HD85)</f>
        <v>3729716.1732033566</v>
      </c>
      <c r="HE282" s="1">
        <f>AVERAGE(GX85:HE85)</f>
        <v>3763212.2150253002</v>
      </c>
      <c r="HF282" s="1">
        <f>AVERAGE(GY85:HF85)</f>
        <v>3808573.4384328034</v>
      </c>
      <c r="HG282" s="1">
        <f>AVERAGE(GZ85:HG85)</f>
        <v>3869556.1583373426</v>
      </c>
      <c r="HH282" s="1">
        <f>AVERAGE(HA85:HH85)</f>
        <v>3929486.1529531907</v>
      </c>
      <c r="HI282" s="1">
        <f>AVERAGE(HB85:HI85)</f>
        <v>3997741.2078870395</v>
      </c>
      <c r="HJ282" s="1">
        <f>AVERAGE(HC85:HJ85)</f>
        <v>4052903.4876717688</v>
      </c>
      <c r="HK282" s="1">
        <f>AVERAGE(HD85:HK85)</f>
        <v>4107133.1441927371</v>
      </c>
      <c r="HL282" s="1">
        <f>AVERAGE(HE85:HL85)</f>
        <v>4158628.6728912564</v>
      </c>
      <c r="HM282" s="1">
        <f>AVERAGE(HF85:HM85)</f>
        <v>4203623.6097237719</v>
      </c>
      <c r="HN282" s="1">
        <f>AVERAGE(HG85:HN85)</f>
        <v>4246876.4709758637</v>
      </c>
      <c r="HO282" s="1">
        <f>AVERAGE(HH85:HO85)</f>
        <v>4288514.5068557067</v>
      </c>
      <c r="HP282" s="1">
        <f>AVERAGE(HI85:HP85)</f>
        <v>4328022.1445922572</v>
      </c>
      <c r="HQ282" s="1">
        <f>AVERAGE(HJ85:HQ85)</f>
        <v>4383131.1750662597</v>
      </c>
      <c r="HR282" s="1">
        <f>AVERAGE(HK85:HR85)</f>
        <v>4457036.6180840088</v>
      </c>
      <c r="HS282" s="1">
        <f>AVERAGE(HL85:HS85)</f>
        <v>4532836.2753292779</v>
      </c>
      <c r="HT282" s="1">
        <f>AVERAGE(HM85:HT85)</f>
        <v>4606593.9448287347</v>
      </c>
      <c r="HU282" s="1">
        <f>AVERAGE(HN85:HU85)</f>
        <v>4687649.8859603945</v>
      </c>
      <c r="HV282" s="1">
        <f>AVERAGE(HO85:HV85)</f>
        <v>4758175.1544096014</v>
      </c>
      <c r="HW282" s="1">
        <f>AVERAGE(HP85:HW85)</f>
        <v>4666624.1948487032</v>
      </c>
      <c r="HX282" s="1">
        <f>AVERAGE(HQ85:HX85)</f>
        <v>4567261.0975227328</v>
      </c>
      <c r="HY282" s="1">
        <f>AVERAGE(HR85:HY85)</f>
        <v>4451076.508910181</v>
      </c>
      <c r="HZ282" s="1">
        <f>AVERAGE(HS85:HZ85)</f>
        <v>4319638.6574252322</v>
      </c>
      <c r="IA282" s="1">
        <f>AVERAGE(HT85:IA85)</f>
        <v>4183183.3965840433</v>
      </c>
      <c r="IB282" s="1">
        <f>AVERAGE(HU85:IB85)</f>
        <v>4042235.250091163</v>
      </c>
      <c r="IC282" s="1">
        <f>AVERAGE(HV85:IC85)</f>
        <v>3899149.3393285922</v>
      </c>
      <c r="ID282" s="1">
        <f>AVERAGE(HW85:ID85)</f>
        <v>3768132.1501599131</v>
      </c>
      <c r="IE282" s="1">
        <f>AVERAGE(HX85:IE85)</f>
        <v>3802218.1175266611</v>
      </c>
      <c r="IF282" s="1">
        <f>AVERAGE(HY85:IF85)</f>
        <v>3845866.9490505513</v>
      </c>
      <c r="IG282" s="1">
        <f>AVERAGE(HZ85:IG85)</f>
        <v>3893782.463260741</v>
      </c>
      <c r="IH282" s="1">
        <f>AVERAGE(IA85:IH85)</f>
        <v>3943173.0693688714</v>
      </c>
      <c r="II282" s="1">
        <f>AVERAGE(IB85:II85)</f>
        <v>3987192.0352315716</v>
      </c>
      <c r="IJ282" s="1">
        <f>AVERAGE(IC85:IJ85)</f>
        <v>4025840.1258112388</v>
      </c>
      <c r="IK282" s="1">
        <f>AVERAGE(ID85:IK85)</f>
        <v>4049845.0751797827</v>
      </c>
      <c r="IL282" s="1">
        <f>AVERAGE(IE85:IL85)</f>
        <v>4073187.5321135954</v>
      </c>
      <c r="IM282" s="1">
        <f>AVERAGE(IF85:IM85)</f>
        <v>4099496.7236478091</v>
      </c>
      <c r="IN282" s="1">
        <f>AVERAGE(IG85:IN85)</f>
        <v>4127815.7778679263</v>
      </c>
      <c r="IO282" s="1">
        <f>AVERAGE(IH85:IO85)</f>
        <v>4158552.8398435423</v>
      </c>
      <c r="IP282" s="1">
        <f>AVERAGE(II85:IP85)</f>
        <v>4193783.8826678926</v>
      </c>
      <c r="IQ282" s="1">
        <f>AVERAGE(IJ85:IQ85)</f>
        <v>4247588.4022231577</v>
      </c>
      <c r="IR282" s="1">
        <f>AVERAGE(IK85:IR85)</f>
        <v>4317596.2193813259</v>
      </c>
      <c r="IS282" s="1">
        <f>AVERAGE(IL85:IS85)</f>
        <v>4395012.9104334498</v>
      </c>
      <c r="IT282" s="1">
        <f>AVERAGE(IM85:IT85)</f>
        <v>4468926.0586672369</v>
      </c>
      <c r="IU282" s="1">
        <f>AVERAGE(IN85:IU85)</f>
        <v>4531712.5607915856</v>
      </c>
      <c r="IV282" s="1">
        <f>AVERAGE(IO85:IV85)</f>
        <v>4590010.3054559855</v>
      </c>
      <c r="IW282" s="1">
        <f>AVERAGE(IP85:IW85)</f>
        <v>4655703.8096805857</v>
      </c>
      <c r="IX282" s="1">
        <f>AVERAGE(IQ85:IX85)</f>
        <v>4738425.6825871114</v>
      </c>
      <c r="IY282" s="1">
        <f>AVERAGE(IR85:IY85)</f>
        <v>4824582.3177942038</v>
      </c>
      <c r="IZ282" s="1">
        <f>AVERAGE(IS85:IZ85)</f>
        <v>4931613.1657132618</v>
      </c>
      <c r="JA282" s="1">
        <f>AVERAGE(IT85:JA85)</f>
        <v>5049228.1154714013</v>
      </c>
      <c r="JB282" s="1">
        <f>AVERAGE(IU85:JB85)</f>
        <v>5169062.4361323658</v>
      </c>
      <c r="JC282" s="1">
        <f>AVERAGE(IV85:JC85)</f>
        <v>5299833.110999601</v>
      </c>
      <c r="JD282" s="1">
        <f>AVERAGE(IW85:JD85)</f>
        <v>5429650.5737204887</v>
      </c>
      <c r="JE282" s="1">
        <f>AVERAGE(IX85:JE85)</f>
        <v>5559164.8757686978</v>
      </c>
      <c r="JF282" s="1">
        <f>AVERAGE(IY85:JF85)</f>
        <v>5676688.2789587853</v>
      </c>
    </row>
    <row r="283" spans="1:266 16384:16384" ht="12.9" customHeight="1" x14ac:dyDescent="0.2">
      <c r="A283" s="22"/>
    </row>
    <row r="284" spans="1:266 16384:16384" ht="12.9" customHeight="1" x14ac:dyDescent="0.2">
      <c r="A284" s="21" t="s">
        <v>325</v>
      </c>
    </row>
    <row r="285" spans="1:266 16384:16384" ht="12.9" customHeight="1" x14ac:dyDescent="0.2">
      <c r="A285" s="22" t="s">
        <v>326</v>
      </c>
      <c r="B285" s="118"/>
      <c r="C285" s="118"/>
      <c r="D285" s="118"/>
      <c r="E285" s="118"/>
      <c r="F285" s="118"/>
      <c r="G285" s="118"/>
      <c r="H285" s="118"/>
      <c r="I285" s="118"/>
      <c r="J285" s="118"/>
      <c r="K285" s="118"/>
      <c r="L285" s="118"/>
      <c r="M285" s="118"/>
      <c r="N285" s="118"/>
      <c r="O285" s="118"/>
      <c r="P285" s="118"/>
      <c r="Q285" s="118"/>
      <c r="R285" s="118"/>
      <c r="S285" s="118"/>
      <c r="T285" s="118"/>
      <c r="U285" s="118"/>
      <c r="V285" s="118"/>
      <c r="W285" s="118"/>
      <c r="X285" s="118"/>
      <c r="Y285" s="118"/>
      <c r="Z285" s="118">
        <f t="shared" ref="Z285:BF285" si="537">+Z209/Z282</f>
        <v>1.8582217070891485E-2</v>
      </c>
      <c r="AA285" s="118">
        <f t="shared" si="537"/>
        <v>1.6822350902405005E-2</v>
      </c>
      <c r="AB285" s="118">
        <f t="shared" si="537"/>
        <v>1.7192132893563587E-2</v>
      </c>
      <c r="AC285" s="118">
        <f t="shared" si="537"/>
        <v>1.7066036233004955E-2</v>
      </c>
      <c r="AD285" s="118">
        <f t="shared" si="537"/>
        <v>1.9712572629354629E-2</v>
      </c>
      <c r="AE285" s="118">
        <f t="shared" si="537"/>
        <v>2.1660302244772039E-2</v>
      </c>
      <c r="AF285" s="118">
        <f t="shared" si="537"/>
        <v>1.6427658293500413E-2</v>
      </c>
      <c r="AG285" s="118">
        <f t="shared" si="537"/>
        <v>1.2514935532931509E-2</v>
      </c>
      <c r="AH285" s="118">
        <f t="shared" si="537"/>
        <v>-8.4172517039844321E-3</v>
      </c>
      <c r="AI285" s="118">
        <f t="shared" si="537"/>
        <v>1.6367328199340898E-2</v>
      </c>
      <c r="AJ285" s="118">
        <f t="shared" si="537"/>
        <v>1.6963249465023859E-2</v>
      </c>
      <c r="AK285" s="118">
        <f t="shared" si="537"/>
        <v>1.8035375995790213E-2</v>
      </c>
      <c r="AL285" s="118">
        <f t="shared" si="537"/>
        <v>1.5763638591368097E-2</v>
      </c>
      <c r="AM285" s="118">
        <f t="shared" si="537"/>
        <v>1.4908301910213263E-2</v>
      </c>
      <c r="AN285" s="118">
        <f t="shared" si="537"/>
        <v>1.8208640034287793E-2</v>
      </c>
      <c r="AO285" s="118">
        <f t="shared" si="537"/>
        <v>1.2611031043584978E-2</v>
      </c>
      <c r="AP285" s="118">
        <f t="shared" si="537"/>
        <v>1.4318780229529779E-2</v>
      </c>
      <c r="AQ285" s="118">
        <f t="shared" si="537"/>
        <v>1.7035490712397516E-2</v>
      </c>
      <c r="AR285" s="118">
        <f t="shared" si="537"/>
        <v>1.6852753111718511E-2</v>
      </c>
      <c r="AS285" s="118">
        <f t="shared" si="537"/>
        <v>1.9605335101429502E-2</v>
      </c>
      <c r="AT285" s="118">
        <f t="shared" si="537"/>
        <v>1.7951667089682197E-2</v>
      </c>
      <c r="AU285" s="118">
        <f t="shared" si="537"/>
        <v>1.6779295612234572E-2</v>
      </c>
      <c r="AV285" s="118">
        <f t="shared" si="537"/>
        <v>3.2923233108703778E-2</v>
      </c>
      <c r="AW285" s="118">
        <f t="shared" si="537"/>
        <v>2.2150766580505167E-2</v>
      </c>
      <c r="AX285" s="118">
        <f t="shared" si="537"/>
        <v>1.5364026654338021E-2</v>
      </c>
      <c r="AY285" s="118">
        <f t="shared" si="537"/>
        <v>1.4931949618464131E-2</v>
      </c>
      <c r="AZ285" s="118">
        <f t="shared" si="537"/>
        <v>1.7742236048473942E-2</v>
      </c>
      <c r="BA285" s="118">
        <f t="shared" si="537"/>
        <v>1.3856696893014041E-2</v>
      </c>
      <c r="BB285" s="118">
        <f t="shared" si="537"/>
        <v>1.4634387713981553E-2</v>
      </c>
      <c r="BC285" s="118">
        <f t="shared" si="537"/>
        <v>1.6004740501325665E-2</v>
      </c>
      <c r="BD285" s="118">
        <f t="shared" si="537"/>
        <v>1.5774706408679937E-2</v>
      </c>
      <c r="BE285" s="118">
        <f t="shared" si="537"/>
        <v>1.524784432648057E-2</v>
      </c>
      <c r="BF285" s="118">
        <f t="shared" si="537"/>
        <v>1.7382201566878339E-2</v>
      </c>
      <c r="BG285" s="118">
        <f>+BG175/BG282</f>
        <v>0.15636955932192129</v>
      </c>
      <c r="BH285" s="118">
        <f>+BH209/BH282</f>
        <v>1.8821750252395356E-2</v>
      </c>
      <c r="BI285" s="118">
        <f>+BI209/BI282</f>
        <v>1.8407028855105322E-2</v>
      </c>
      <c r="BJ285" s="118">
        <f>+BJ209/BJ282</f>
        <v>1.5754286499695701E-2</v>
      </c>
      <c r="BK285" s="118">
        <f>+BK209/BK282</f>
        <v>1.482145884535121E-2</v>
      </c>
      <c r="BL285" s="118">
        <f>+BL209/BL282</f>
        <v>1.7079277663904522E-2</v>
      </c>
      <c r="BM285" s="118">
        <f>+BM209/BM282</f>
        <v>1.5384947303480898E-2</v>
      </c>
      <c r="BN285" s="118">
        <f>+BN209/BN282</f>
        <v>1.6457867301055751E-2</v>
      </c>
      <c r="BO285" s="118">
        <f>+BO209/BO282</f>
        <v>1.5652197832176949E-2</v>
      </c>
      <c r="BP285" s="118">
        <f>+BP209/BP282</f>
        <v>1.6484731132253298E-2</v>
      </c>
      <c r="BQ285" s="118">
        <f>+BQ209/BQ282</f>
        <v>1.6860080485218781E-2</v>
      </c>
      <c r="BR285" s="118">
        <f>+BR209/BR282</f>
        <v>1.8039195535627793E-2</v>
      </c>
      <c r="BS285" s="118">
        <f>+BS209/BS282</f>
        <v>1.8775696945588515E-2</v>
      </c>
      <c r="BT285" s="118">
        <f>+BT209/BT282</f>
        <v>1.8387090836527072E-2</v>
      </c>
      <c r="BU285" s="118">
        <f>+BU209/BU282</f>
        <v>1.872438880778431E-2</v>
      </c>
      <c r="BV285" s="118">
        <f>+BV209/BV282</f>
        <v>1.6569697851865069E-2</v>
      </c>
      <c r="BW285" s="118">
        <f>+BW209/BW282</f>
        <v>1.4806765204202771E-2</v>
      </c>
      <c r="BX285" s="118">
        <f>+BX209/BX282</f>
        <v>1.6822583678996809E-2</v>
      </c>
      <c r="BY285" s="118">
        <f>+BY209/BY282</f>
        <v>1.5245753659143282E-2</v>
      </c>
      <c r="BZ285" s="118">
        <f>+BZ209/BZ282</f>
        <v>1.6468135895406147E-2</v>
      </c>
      <c r="CA285" s="118">
        <f>+CA209/CA282</f>
        <v>1.6711477972172484E-2</v>
      </c>
      <c r="CB285" s="118">
        <f>+CB209/CB282</f>
        <v>1.7639913144769835E-2</v>
      </c>
      <c r="CC285" s="118">
        <f>+CC209/CC282</f>
        <v>1.7389900332073216E-2</v>
      </c>
      <c r="CD285" s="118">
        <f>+CD209/CD282</f>
        <v>1.7159403429782213E-2</v>
      </c>
      <c r="CE285" s="118">
        <f>+CE209/CE282</f>
        <v>1.801054389061247E-2</v>
      </c>
      <c r="CF285" s="118">
        <f>+CF209/CF282</f>
        <v>1.7923209045621863E-2</v>
      </c>
      <c r="CG285" s="118">
        <f>+CG209/CG282</f>
        <v>1.7943632977411361E-2</v>
      </c>
      <c r="CH285" s="118">
        <f>+CH209/CH282</f>
        <v>1.5946360794974745E-2</v>
      </c>
      <c r="CI285" s="118">
        <f>+CI209/CI282</f>
        <v>1.4341333875325378E-2</v>
      </c>
      <c r="CJ285" s="118">
        <f>+CJ209/CJ282</f>
        <v>1.6381881666784125E-2</v>
      </c>
      <c r="CK285" s="118">
        <f>+CK209/CK282</f>
        <v>1.529747192252855E-2</v>
      </c>
      <c r="CL285" s="118">
        <f>+CL209/CL282</f>
        <v>1.5719260805965939E-2</v>
      </c>
      <c r="CM285" s="118">
        <f>+CM209/CM282</f>
        <v>1.5294999191161746E-2</v>
      </c>
      <c r="CN285" s="118">
        <f>+CN209/CN282</f>
        <v>1.5920122185154918E-2</v>
      </c>
      <c r="CO285" s="118">
        <f>+CO209/CO282</f>
        <v>1.6401530663972114E-2</v>
      </c>
      <c r="CP285" s="118">
        <f>+CP209/CP282</f>
        <v>1.7119191091869004E-2</v>
      </c>
      <c r="CQ285" s="118">
        <f>+CQ209/CQ282</f>
        <v>1.6084879854543169E-2</v>
      </c>
      <c r="CR285" s="118">
        <f>+CR209/CR282</f>
        <v>1.6244960717133727E-2</v>
      </c>
      <c r="CS285" s="118">
        <f>+CS209/CS282</f>
        <v>1.8906475078653038E-2</v>
      </c>
      <c r="CT285" s="118">
        <f>+CT209/CT282</f>
        <v>1.3943470887843264E-2</v>
      </c>
      <c r="CU285" s="118">
        <f>+CU209/CU282</f>
        <v>1.4740219877989352E-2</v>
      </c>
      <c r="CV285" s="118">
        <f>+CV209/CV282</f>
        <v>1.5081738520751682E-2</v>
      </c>
      <c r="CW285" s="118">
        <f>+CW209/CW282</f>
        <v>1.5136339908263559E-2</v>
      </c>
      <c r="CX285" s="118">
        <f>+CX209/CX282</f>
        <v>1.5257987411082065E-2</v>
      </c>
      <c r="CY285" s="118">
        <f>+CY209/CY282</f>
        <v>1.5324517636987752E-2</v>
      </c>
      <c r="CZ285" s="118">
        <f>+CZ209/CZ282</f>
        <v>1.6851109783650561E-2</v>
      </c>
      <c r="DA285" s="118">
        <f>+DA209/DA282</f>
        <v>1.5913409190714673E-2</v>
      </c>
      <c r="DB285" s="118">
        <f>+DB209/DB282</f>
        <v>1.6864931932434688E-2</v>
      </c>
      <c r="DC285" s="118">
        <f>+DC209/DC282</f>
        <v>1.9472226493301988E-2</v>
      </c>
      <c r="DD285" s="118">
        <f>+DD209/DD282</f>
        <v>1.7129987171200119E-2</v>
      </c>
      <c r="DE285" s="118">
        <f>+DE209/DE282</f>
        <v>5.5945590925491348E-3</v>
      </c>
      <c r="DF285" s="118">
        <f>+DF209/DF282</f>
        <v>1.4070196240700878E-2</v>
      </c>
      <c r="DG285" s="118">
        <f>+DG209/DG282</f>
        <v>1.3774202634467122E-2</v>
      </c>
      <c r="DH285" s="118">
        <f>+DH209/DH282</f>
        <v>1.7006430645275013E-2</v>
      </c>
      <c r="DI285" s="118">
        <f>+DI209/DI282</f>
        <v>1.4129219571849497E-2</v>
      </c>
      <c r="DJ285" s="118">
        <f>+DJ209/DJ282</f>
        <v>1.4442787945776229E-2</v>
      </c>
      <c r="DK285" s="118">
        <f>+DK209/DK282</f>
        <v>1.4870046576269655E-2</v>
      </c>
      <c r="DL285" s="118">
        <f>+DL209/DL282</f>
        <v>1.5148152308271535E-2</v>
      </c>
      <c r="DM285" s="118">
        <f>+DM209/DM282</f>
        <v>1.4711178621553656E-2</v>
      </c>
      <c r="DN285" s="118">
        <f>+DN209/DN282</f>
        <v>1.5545052100286887E-2</v>
      </c>
      <c r="DO285" s="118">
        <f>+DO209/DO282</f>
        <v>1.6010912557264438E-2</v>
      </c>
      <c r="DP285" s="118">
        <f>+DP209/DP282</f>
        <v>1.5717555578705137E-2</v>
      </c>
      <c r="DQ285" s="118">
        <f>+DQ209/DQ282</f>
        <v>1.61906767768157E-2</v>
      </c>
      <c r="DR285" s="118">
        <f>+DR209/DR282</f>
        <v>1.3226860872051936E-2</v>
      </c>
      <c r="DS285" s="118">
        <f>+DS209/DS282</f>
        <v>1.2620717029490167E-2</v>
      </c>
      <c r="DT285" s="118">
        <f>+DT209/DT282</f>
        <v>1.5072805087892946E-2</v>
      </c>
      <c r="DU285" s="118">
        <f>+DU209/DU282</f>
        <v>1.3189875630825545E-2</v>
      </c>
      <c r="DV285" s="118">
        <f>+DV209/DV282</f>
        <v>1.3584620504641799E-2</v>
      </c>
      <c r="DW285" s="118">
        <f>+DW209/DW282</f>
        <v>1.3934597480608586E-2</v>
      </c>
      <c r="DX285" s="118">
        <f>+DX209/DX282</f>
        <v>1.3832948770445835E-2</v>
      </c>
      <c r="DY285" s="118">
        <f>+DY209/DY282</f>
        <v>1.4427195280140489E-2</v>
      </c>
      <c r="DZ285" s="118">
        <f>+DZ209/DZ282</f>
        <v>1.4362624751523664E-2</v>
      </c>
      <c r="EA285" s="118">
        <f>+EA209/EA282</f>
        <v>1.4444221286276402E-2</v>
      </c>
      <c r="EB285" s="118">
        <f>+EB209/EB282</f>
        <v>1.2397368679163908E-2</v>
      </c>
      <c r="EC285" s="118">
        <f>+EC209/EC282</f>
        <v>-1.4199559953212452E-2</v>
      </c>
      <c r="ED285" s="118">
        <f>+ED209/ED282</f>
        <v>1.2831870871054332E-2</v>
      </c>
      <c r="EE285" s="118">
        <f>+EE209/EE282</f>
        <v>1.239361444272081E-2</v>
      </c>
      <c r="EF285" s="118">
        <f>+EF209/EF282</f>
        <v>1.3626382981619289E-2</v>
      </c>
      <c r="EG285" s="118">
        <f>+EG209/EG282</f>
        <v>1.2741004378004404E-2</v>
      </c>
      <c r="EH285" s="118">
        <f>+EH209/EH282</f>
        <v>1.3933629282344944E-2</v>
      </c>
      <c r="EI285" s="118">
        <f>+EI209/EI282</f>
        <v>1.3051186337633381E-2</v>
      </c>
      <c r="EJ285" s="118">
        <f>+EJ209/EJ282</f>
        <v>1.263364296721292E-2</v>
      </c>
      <c r="EK285" s="118">
        <f>+EK209/EK282</f>
        <v>1.3461578175907435E-2</v>
      </c>
      <c r="EL285" s="118">
        <f>+EL209/EL282</f>
        <v>1.1909027243614003E-2</v>
      </c>
      <c r="EM285" s="118">
        <f>+EM209/EM282</f>
        <v>1.3454103962741248E-2</v>
      </c>
      <c r="EN285" s="118">
        <f>+EN209/EN282</f>
        <v>1.3348406835063458E-2</v>
      </c>
      <c r="EO285" s="118">
        <f>+EO209/EO282</f>
        <v>1.4100104499701218E-2</v>
      </c>
      <c r="EP285" s="118">
        <f>+EP209/EP282</f>
        <v>1.1583781499481492E-2</v>
      </c>
      <c r="EQ285" s="118">
        <f>+EQ209/EQ282</f>
        <v>9.6122974658367239E-3</v>
      </c>
      <c r="ER285" s="118">
        <f>+ER209/ER282</f>
        <v>1.2785823232813017E-2</v>
      </c>
      <c r="ES285" s="118">
        <f>+ES209/ES282</f>
        <v>1.1923383143159966E-2</v>
      </c>
      <c r="ET285" s="118">
        <f>+ET209/ET282</f>
        <v>1.1115180400064109E-2</v>
      </c>
      <c r="EU285" s="118">
        <f>+EU209/EU282</f>
        <v>1.135024475143984E-2</v>
      </c>
      <c r="EV285" s="118">
        <f>+EV209/EV282</f>
        <v>1.1059521499336573E-2</v>
      </c>
      <c r="EW285" s="118">
        <f>+EW209/EW282</f>
        <v>1.1667134969172053E-2</v>
      </c>
      <c r="EX285" s="118">
        <f>+EX209/EX282</f>
        <v>1.2367345591394076E-2</v>
      </c>
      <c r="EY285" s="118">
        <f>+EY209/EY282</f>
        <v>1.2656562493624925E-2</v>
      </c>
      <c r="EZ285" s="118">
        <f>+EZ209/EZ282</f>
        <v>1.2722753739622323E-2</v>
      </c>
      <c r="FA285" s="118">
        <f>+FA209/FA282</f>
        <v>1.2720432465257364E-2</v>
      </c>
      <c r="FB285" s="118">
        <f>+FB209/FB282</f>
        <v>1.1319127655985518E-2</v>
      </c>
      <c r="FC285" s="118">
        <f>+FC209/FC282</f>
        <v>1.0559368918721342E-2</v>
      </c>
      <c r="FD285" s="118">
        <f>+FD209/FD282</f>
        <v>1.1595404802194157E-2</v>
      </c>
      <c r="FE285" s="118">
        <f>+FE209/FE282</f>
        <v>1.2392268591660857E-2</v>
      </c>
      <c r="FF285" s="118">
        <f>+FF209/FF282</f>
        <v>1.1441906225993521E-2</v>
      </c>
      <c r="FG285" s="118">
        <f>+FG209/FG282</f>
        <v>1.1361912107841212E-2</v>
      </c>
      <c r="FH285" s="118">
        <f>+FH209/FH282</f>
        <v>1.1309430794039722E-2</v>
      </c>
      <c r="FI285" s="118">
        <f>+FI209/FI282</f>
        <v>1.1507155107645878E-2</v>
      </c>
      <c r="FJ285" s="118">
        <f>+FJ209/FJ282</f>
        <v>1.2720165938088704E-2</v>
      </c>
      <c r="FK285" s="118">
        <f>+FK209/FK282</f>
        <v>1.2006767714178659E-2</v>
      </c>
      <c r="FL285" s="118">
        <f>+FL209/FL282</f>
        <v>1.2506049058910977E-2</v>
      </c>
      <c r="FM285" s="118">
        <f>+FM209/FM282</f>
        <v>1.3398989796813634E-2</v>
      </c>
      <c r="FN285" s="118">
        <f>+FN209/FN282</f>
        <v>1.0783960719802138E-2</v>
      </c>
      <c r="FO285" s="118">
        <f>+FO209/FO282</f>
        <v>1.1527780459614254E-2</v>
      </c>
      <c r="FP285" s="118">
        <f>+FP209/FP282</f>
        <v>1.0710798818578752E-2</v>
      </c>
      <c r="FQ285" s="118">
        <f>+FQ209/FQ282</f>
        <v>1.1667687674864459E-2</v>
      </c>
      <c r="FR285" s="118">
        <f>+FR209/FR282</f>
        <v>1.0901520440507169E-2</v>
      </c>
      <c r="FS285" s="118">
        <f>+FS209/FS282</f>
        <v>1.1388086793809456E-2</v>
      </c>
      <c r="FT285" s="118">
        <f>+FT209/FT282</f>
        <v>1.1512521008976739E-2</v>
      </c>
      <c r="FU285" s="118">
        <f>+FU209/FU282</f>
        <v>1.2199495264872327E-2</v>
      </c>
      <c r="FV285" s="118">
        <f>+FV209/FV282</f>
        <v>1.2503225040014958E-2</v>
      </c>
      <c r="FW285" s="118">
        <f>+FW209/FW282</f>
        <v>1.5429245071260846E-2</v>
      </c>
      <c r="FX285" s="118">
        <f>+FX209/FX282</f>
        <v>1.2355568709210766E-2</v>
      </c>
      <c r="FY285" s="118">
        <f>+FY209/FY282</f>
        <v>1.2551645895181637E-2</v>
      </c>
      <c r="FZ285" s="118">
        <f>+FZ209/FZ282</f>
        <v>1.1963787256846589E-2</v>
      </c>
      <c r="GA285" s="118">
        <f>+GA209/GA282</f>
        <v>5.8308412973730548E-3</v>
      </c>
      <c r="GB285" s="118">
        <f>+GB209/GB282</f>
        <v>9.7776595512530772E-3</v>
      </c>
      <c r="GC285" s="118">
        <f>+GC209/GC282</f>
        <v>8.4053341984088002E-3</v>
      </c>
      <c r="GD285" s="118">
        <f>+GD209/GD282</f>
        <v>9.3058600491151989E-3</v>
      </c>
      <c r="GE285" s="118">
        <f>+GE209/GE282</f>
        <v>9.0737849328684124E-3</v>
      </c>
      <c r="GF285" s="118">
        <f>+GF209/GF282</f>
        <v>1.0268935123981008E-2</v>
      </c>
      <c r="GG285" s="118">
        <f>+GG209/GG282</f>
        <v>1.0772044504152641E-2</v>
      </c>
      <c r="GH285" s="118">
        <f>+GH209/GH282</f>
        <v>1.0613583466675234E-2</v>
      </c>
      <c r="GI285" s="118">
        <f>+GI209/GI282</f>
        <v>1.0111186466771995E-2</v>
      </c>
      <c r="GJ285" s="118">
        <f>+GJ209/GJ282</f>
        <v>1.1644925042338699E-2</v>
      </c>
      <c r="GK285" s="118">
        <f>+GK209/GK282</f>
        <v>1.0420610217811896E-2</v>
      </c>
      <c r="GL285" s="118">
        <f>+GL209/GL282</f>
        <v>9.6011761630558495E-3</v>
      </c>
      <c r="GM285" s="118">
        <f>+GM209/GM282</f>
        <v>9.4789530392608273E-3</v>
      </c>
      <c r="GN285" s="118">
        <f>+GN209/GN282</f>
        <v>1.062458889328903E-2</v>
      </c>
      <c r="GO285" s="118">
        <f>+GO209/GO282</f>
        <v>8.8653107248485297E-3</v>
      </c>
      <c r="GP285" s="118">
        <f>+GP209/GP282</f>
        <v>1.1680855002630858E-2</v>
      </c>
      <c r="GQ285" s="118">
        <f>+GQ209/GQ282</f>
        <v>7.8270883562266743E-3</v>
      </c>
      <c r="GR285" s="118">
        <f>+GR209/GR282</f>
        <v>1.1213078768911876E-2</v>
      </c>
      <c r="GS285" s="118">
        <f>+GS209/GS282</f>
        <v>9.6206287736071514E-3</v>
      </c>
      <c r="GT285" s="118">
        <f>+GT209/GT282</f>
        <v>1.0100450871397864E-2</v>
      </c>
      <c r="GU285" s="118">
        <f>+GU209/GU282</f>
        <v>1.1499164708347687E-2</v>
      </c>
      <c r="GV285" s="118">
        <f>+GV209/GV282</f>
        <v>1.100362260836962E-2</v>
      </c>
      <c r="GW285" s="118">
        <f>+GW209/GW282</f>
        <v>8.339074289683935E-3</v>
      </c>
      <c r="GX285" s="118">
        <f>+GX209/GX282</f>
        <v>9.5669042475422638E-3</v>
      </c>
      <c r="GY285" s="118">
        <f>+GY209/GY282</f>
        <v>7.3702155599382636E-3</v>
      </c>
      <c r="GZ285" s="118">
        <f>+GZ209/GZ282</f>
        <v>1.0906645268422329E-2</v>
      </c>
      <c r="HA285" s="118">
        <f>+HA209/HA282</f>
        <v>8.5106863474994909E-3</v>
      </c>
      <c r="HB285" s="118">
        <f>+HB209/HB282</f>
        <v>9.4078594117401031E-3</v>
      </c>
      <c r="HC285" s="118">
        <f>+HC209/HC282</f>
        <v>9.2031760586544567E-3</v>
      </c>
      <c r="HD285" s="118">
        <f>+HD209/HD282</f>
        <v>8.7610971401008795E-3</v>
      </c>
      <c r="HE285" s="118">
        <f>+HE209/HE282</f>
        <v>9.6387624308123931E-3</v>
      </c>
      <c r="HF285" s="118">
        <f>+HF209/HF282</f>
        <v>9.5685087734203624E-3</v>
      </c>
      <c r="HG285" s="118">
        <f>+HG209/HG282</f>
        <v>9.1580740697782288E-3</v>
      </c>
      <c r="HH285" s="118">
        <f>+HH209/HH282</f>
        <v>8.8936760123598715E-3</v>
      </c>
      <c r="HI285" s="118">
        <f>+HI209/HI282</f>
        <v>9.0128215514690118E-3</v>
      </c>
      <c r="HJ285" s="118">
        <f>+HJ209/HJ282</f>
        <v>8.7076868547500286E-3</v>
      </c>
      <c r="HK285" s="118">
        <f>+HK209/HK282</f>
        <v>7.4659610605384867E-3</v>
      </c>
      <c r="HL285" s="118">
        <f>+HL209/HL282</f>
        <v>8.3743163414462043E-3</v>
      </c>
      <c r="HM285" s="118">
        <f>+HM209/HM282</f>
        <v>8.6352495347354272E-3</v>
      </c>
      <c r="HN285" s="118">
        <f>+HN209/HN282</f>
        <v>1.0450845945349898E-2</v>
      </c>
      <c r="HO285" s="118">
        <f>+HO209/HO282</f>
        <v>7.6367778228788787E-3</v>
      </c>
      <c r="HP285" s="118">
        <f>+HP209/HP282</f>
        <v>8.586992448824729E-3</v>
      </c>
      <c r="HQ285" s="118">
        <f>+HQ209/HQ282</f>
        <v>8.4788796694039766E-3</v>
      </c>
      <c r="HR285" s="118">
        <f>+HR209/HR282</f>
        <v>8.7155127015422218E-3</v>
      </c>
      <c r="HS285" s="118">
        <f>+HS209/HS282</f>
        <v>9.1179189292200629E-3</v>
      </c>
      <c r="HT285" s="118">
        <f>+HT209/HT282</f>
        <v>7.7118093888283341E-3</v>
      </c>
      <c r="HU285" s="118">
        <f>+HU209/HU282</f>
        <v>9.2285546433927713E-3</v>
      </c>
      <c r="HV285" s="118">
        <f>+HV209/HV282</f>
        <v>9.0877732287989697E-3</v>
      </c>
      <c r="HW285" s="118">
        <f>+HW209/HW282</f>
        <v>1.3923460595289393E-2</v>
      </c>
      <c r="HX285" s="118">
        <f>+HX209/HX282</f>
        <v>2.21030809942999E-2</v>
      </c>
      <c r="HY285" s="118">
        <f>+HY209/HY282</f>
        <v>3.0283534954134862E-2</v>
      </c>
      <c r="HZ285" s="118">
        <f>+HZ209/HZ282</f>
        <v>3.894113592177046E-2</v>
      </c>
      <c r="IA285" s="118">
        <f>+IA209/IA282</f>
        <v>4.7037287294692191E-2</v>
      </c>
      <c r="IB285" s="118">
        <f>+IB209/IB282</f>
        <v>5.5148160419842572E-2</v>
      </c>
      <c r="IC285" s="118">
        <f>+IC209/IC282</f>
        <v>6.6575567217209794E-2</v>
      </c>
      <c r="ID285" s="118">
        <f>+ID209/ID282</f>
        <v>7.798915863116386E-2</v>
      </c>
      <c r="IE285" s="118">
        <f>+IE209/IE282</f>
        <v>8.702822451740623E-2</v>
      </c>
      <c r="IF285" s="118">
        <f>+IF209/IF282</f>
        <v>9.391092760032263E-2</v>
      </c>
      <c r="IG285" s="118">
        <f>+IG209/IG282</f>
        <v>0.10198609429085817</v>
      </c>
      <c r="IH285" s="118">
        <f>+IH209/IH282</f>
        <v>8.7545886735489568E-3</v>
      </c>
      <c r="II285" s="118">
        <f>+II209/II282</f>
        <v>1.6058579324442119E-2</v>
      </c>
      <c r="IJ285" s="118">
        <f>+IJ209/IJ282</f>
        <v>2.4518081939878335E-2</v>
      </c>
      <c r="IK285" s="118">
        <f>+IK209/IK282</f>
        <v>3.0668073205006821E-2</v>
      </c>
      <c r="IL285" s="118">
        <f>+IL209/IL282</f>
        <v>3.8227385435497689E-2</v>
      </c>
      <c r="IM285" s="118">
        <f>+IM209/IM282</f>
        <v>4.588398003758716E-2</v>
      </c>
      <c r="IN285" s="118">
        <f>+IN209/IN282</f>
        <v>5.390474216650689E-2</v>
      </c>
      <c r="IO285" s="118">
        <f>+IO209/IO282</f>
        <v>6.1110409041687526E-2</v>
      </c>
      <c r="IP285" s="118">
        <f>+IP209/IP282</f>
        <v>6.8150549044370776E-2</v>
      </c>
      <c r="IQ285" s="118">
        <f>+IQ209/IQ282</f>
        <v>7.4643883793470867E-2</v>
      </c>
      <c r="IR285" s="118">
        <f>+IR209/IR282</f>
        <v>8.0492429934144835E-2</v>
      </c>
      <c r="IS285" s="118">
        <f>+IS209/IS282</f>
        <v>8.5552917570591858E-2</v>
      </c>
      <c r="IT285" s="118">
        <f>+IT209/IT282</f>
        <v>7.801723867106862E-3</v>
      </c>
      <c r="IU285" s="118">
        <f>+IU209/IU282</f>
        <v>9.7627262110159055E-3</v>
      </c>
      <c r="IV285" s="118">
        <f>+IV209/IV282</f>
        <v>1.3251041039668796E-2</v>
      </c>
      <c r="IW285" s="118">
        <f>+IW209/IW282</f>
        <v>2.375498338580901E-2</v>
      </c>
      <c r="IX285" s="118">
        <f>+IX209/IX282</f>
        <v>3.3070581977333618E-2</v>
      </c>
      <c r="IY285" s="118">
        <f>+IY209/IY282</f>
        <v>3.9422029439969634E-2</v>
      </c>
      <c r="IZ285" s="118">
        <f>+IZ209/IZ282</f>
        <v>4.8775720927565915E-2</v>
      </c>
      <c r="JA285" s="118">
        <f>+JA209/JA282</f>
        <v>5.5850516861362283E-2</v>
      </c>
      <c r="JB285" s="118">
        <f>+JB209/JB282</f>
        <v>6.1758280380528469E-2</v>
      </c>
      <c r="JC285" s="118">
        <f>+JC209/JC282</f>
        <v>6.7653647069662787E-2</v>
      </c>
      <c r="JD285" s="118">
        <f>+JD209/JD282</f>
        <v>7.2395933879625632E-2</v>
      </c>
      <c r="JE285" s="118">
        <f>+JE209/JE282</f>
        <v>7.9141780087253505E-2</v>
      </c>
      <c r="JF285" s="118">
        <f>+JF209/JF282</f>
        <v>9.1731596923446367E-3</v>
      </c>
      <c r="XFD285" s="118"/>
    </row>
    <row r="286" spans="1:266 16384:16384" ht="12.9" customHeight="1" x14ac:dyDescent="0.2">
      <c r="A286" s="22"/>
    </row>
    <row r="287" spans="1:266 16384:16384" ht="12.9" customHeight="1" x14ac:dyDescent="0.2">
      <c r="A287" s="21" t="s">
        <v>255</v>
      </c>
    </row>
    <row r="288" spans="1:266 16384:16384" ht="15" customHeight="1" x14ac:dyDescent="0.2">
      <c r="A288" s="73" t="s">
        <v>256</v>
      </c>
      <c r="FB288" s="103">
        <v>120593.810247</v>
      </c>
      <c r="FC288" s="103">
        <v>122546.640031</v>
      </c>
      <c r="FD288" s="103">
        <v>122496.396226</v>
      </c>
      <c r="FE288" s="103">
        <v>125042.65702499999</v>
      </c>
      <c r="FF288" s="103">
        <v>127469.035884</v>
      </c>
      <c r="FG288" s="103">
        <v>125305.13773</v>
      </c>
      <c r="FH288" s="103">
        <v>129542.447745</v>
      </c>
      <c r="FI288" s="103">
        <v>131060.98856899999</v>
      </c>
      <c r="FJ288" s="103">
        <v>135967.11536600001</v>
      </c>
      <c r="FK288" s="103">
        <v>138306.62439800001</v>
      </c>
      <c r="FL288" s="103">
        <v>142293.173694</v>
      </c>
      <c r="FM288" s="103">
        <v>140732.806621</v>
      </c>
      <c r="FN288" s="103">
        <v>146092.42115000001</v>
      </c>
      <c r="FO288" s="103">
        <v>148032.150608</v>
      </c>
      <c r="FP288" s="103">
        <v>147873.32230599999</v>
      </c>
      <c r="FQ288" s="103">
        <v>150093.73742300001</v>
      </c>
      <c r="FR288" s="103">
        <v>153359.213028</v>
      </c>
      <c r="FS288" s="103">
        <v>151706.537515</v>
      </c>
      <c r="FT288" s="103">
        <v>157726.939736</v>
      </c>
      <c r="FU288" s="103">
        <v>162569.70573399999</v>
      </c>
      <c r="FV288" s="103">
        <v>166549.62618299999</v>
      </c>
      <c r="FW288" s="103">
        <v>171638.405994</v>
      </c>
      <c r="FX288" s="103">
        <v>177286.80493899999</v>
      </c>
      <c r="FY288" s="103">
        <v>172272.50904800001</v>
      </c>
      <c r="FZ288" s="103">
        <v>177185.96939300001</v>
      </c>
      <c r="GA288" s="103">
        <v>129449.20097200001</v>
      </c>
      <c r="GB288" s="103">
        <v>129737.60999700001</v>
      </c>
      <c r="GC288" s="103">
        <v>124662.753843</v>
      </c>
      <c r="GD288" s="103">
        <v>129997.88952300001</v>
      </c>
      <c r="GE288" s="103">
        <v>130914.570582</v>
      </c>
      <c r="GF288" s="103">
        <v>133107.06660600001</v>
      </c>
      <c r="GG288" s="103">
        <v>137737.01407999999</v>
      </c>
      <c r="GH288" s="103">
        <v>142385.89210299999</v>
      </c>
      <c r="GI288" s="103">
        <v>138625.893709</v>
      </c>
      <c r="GJ288" s="103">
        <v>135047.363492</v>
      </c>
      <c r="GK288" s="103">
        <v>129618.746579</v>
      </c>
      <c r="GL288" s="103">
        <v>128592.99456799999</v>
      </c>
      <c r="GM288" s="103">
        <v>121002.823248</v>
      </c>
      <c r="GN288" s="103">
        <v>115494.89806599999</v>
      </c>
      <c r="GO288" s="103">
        <v>115760.059215</v>
      </c>
      <c r="GP288" s="103">
        <v>113800.796459</v>
      </c>
      <c r="GQ288" s="103">
        <v>111449.27376700001</v>
      </c>
      <c r="GR288" s="103">
        <v>112087.149183</v>
      </c>
      <c r="GS288" s="103">
        <v>113633.04713599999</v>
      </c>
      <c r="GT288" s="103">
        <v>114802.185776</v>
      </c>
      <c r="GU288" s="103">
        <v>106458.136719</v>
      </c>
      <c r="GV288" s="103">
        <v>106813.715339</v>
      </c>
      <c r="GW288" s="103">
        <v>105981.543938</v>
      </c>
      <c r="GX288" s="103">
        <v>107133.285195</v>
      </c>
      <c r="GY288" s="103">
        <v>105713.484148</v>
      </c>
      <c r="GZ288" s="103">
        <v>106786.52796399999</v>
      </c>
      <c r="HA288" s="103">
        <v>104646.636313</v>
      </c>
      <c r="HB288" s="103">
        <v>104112.781795</v>
      </c>
      <c r="HC288" s="103">
        <v>100932.062293</v>
      </c>
      <c r="HD288" s="103">
        <v>99112.750736999995</v>
      </c>
      <c r="HE288" s="103">
        <v>99302.208226000002</v>
      </c>
      <c r="HF288" s="103">
        <v>97753.04697299999</v>
      </c>
      <c r="HG288" s="103">
        <v>95123.473308999994</v>
      </c>
      <c r="HH288" s="103">
        <v>94490.379760999989</v>
      </c>
      <c r="HI288" s="103">
        <v>90681.661267999996</v>
      </c>
      <c r="HJ288" s="103">
        <v>90917.622147999995</v>
      </c>
      <c r="HK288" s="103">
        <v>89451.429080999995</v>
      </c>
      <c r="HL288" s="103">
        <v>89049.575178999992</v>
      </c>
      <c r="HM288" s="103">
        <v>88087.379419000004</v>
      </c>
      <c r="HN288" s="103">
        <v>87556.836345999996</v>
      </c>
      <c r="HO288" s="103">
        <v>86113.236603999991</v>
      </c>
      <c r="HP288" s="103">
        <v>87691.803132910005</v>
      </c>
      <c r="HQ288" s="103">
        <v>87492.615743910006</v>
      </c>
      <c r="HR288" s="103">
        <v>88394.28658290999</v>
      </c>
      <c r="HS288" s="103">
        <v>89847.177084910014</v>
      </c>
      <c r="HT288" s="103">
        <v>90696.663076910001</v>
      </c>
      <c r="HU288" s="103">
        <v>89861.325765910005</v>
      </c>
      <c r="HV288" s="103">
        <v>90841.292157910008</v>
      </c>
      <c r="HW288" s="103">
        <v>75158</v>
      </c>
      <c r="HX288" s="103">
        <v>75410.016785</v>
      </c>
      <c r="HY288" s="103">
        <v>78645.344519000006</v>
      </c>
      <c r="HZ288" s="103">
        <v>78314.423014999993</v>
      </c>
      <c r="IA288" s="103">
        <v>78156.873965999999</v>
      </c>
      <c r="IB288" s="103">
        <v>78532.93260700001</v>
      </c>
      <c r="IC288" s="103">
        <v>79401.423978999985</v>
      </c>
      <c r="ID288" s="103">
        <v>80084.070852000004</v>
      </c>
      <c r="IE288" s="103">
        <v>81168.800671000005</v>
      </c>
      <c r="IF288" s="103">
        <v>82071.907286000001</v>
      </c>
      <c r="IG288" s="103">
        <v>80477.434860999987</v>
      </c>
      <c r="IH288" s="103">
        <v>80806.697331999996</v>
      </c>
      <c r="II288" s="103">
        <v>80461.924093000009</v>
      </c>
      <c r="IJ288" s="103">
        <v>78861.040604000009</v>
      </c>
      <c r="IK288" s="103">
        <v>78762.729087999993</v>
      </c>
      <c r="IL288" s="103">
        <v>79081</v>
      </c>
      <c r="IM288" s="103">
        <v>80206.869500999994</v>
      </c>
      <c r="IN288" s="103">
        <v>78970.739019000001</v>
      </c>
      <c r="IO288" s="103">
        <v>78619.185637999995</v>
      </c>
      <c r="IP288" s="103">
        <v>75960.103231999994</v>
      </c>
      <c r="IQ288" s="103">
        <v>74358.423257999995</v>
      </c>
      <c r="IR288" s="103">
        <v>74680.470215000008</v>
      </c>
      <c r="IS288" s="103">
        <v>72758.921344000002</v>
      </c>
      <c r="IT288" s="103">
        <v>72147.914797000005</v>
      </c>
      <c r="IU288" s="103">
        <v>72341.86849600001</v>
      </c>
      <c r="IV288" s="103">
        <v>71877.646991000001</v>
      </c>
      <c r="IW288" s="103">
        <v>67131.114451000001</v>
      </c>
      <c r="IX288" s="103">
        <v>68097.499873000008</v>
      </c>
      <c r="IY288" s="103">
        <v>67410.627248000004</v>
      </c>
      <c r="IZ288" s="103">
        <v>68903.400972000003</v>
      </c>
      <c r="JA288" s="103">
        <v>69545</v>
      </c>
      <c r="JB288" s="103">
        <v>70523.395521999992</v>
      </c>
      <c r="JC288" s="103">
        <v>70911.841847000003</v>
      </c>
      <c r="JD288" s="103">
        <v>74517.750174999994</v>
      </c>
      <c r="JE288" s="103">
        <v>75793.046180000005</v>
      </c>
      <c r="JF288" s="103">
        <v>78786.020209999988</v>
      </c>
    </row>
    <row r="289" spans="1:266" x14ac:dyDescent="0.2">
      <c r="A289" s="73" t="s">
        <v>257</v>
      </c>
      <c r="FB289" s="103">
        <v>76326</v>
      </c>
      <c r="FC289" s="103">
        <v>77386</v>
      </c>
      <c r="FD289" s="103">
        <v>77592</v>
      </c>
      <c r="FE289" s="103">
        <v>75480</v>
      </c>
      <c r="FF289" s="103">
        <v>75998</v>
      </c>
      <c r="FG289" s="103">
        <v>74705</v>
      </c>
      <c r="FH289" s="103">
        <v>75551</v>
      </c>
      <c r="FI289" s="103">
        <v>76285</v>
      </c>
      <c r="FJ289" s="103">
        <v>77683</v>
      </c>
      <c r="FK289" s="103">
        <v>79487</v>
      </c>
      <c r="FL289" s="103">
        <v>80361</v>
      </c>
      <c r="FM289" s="103">
        <v>87622</v>
      </c>
      <c r="FN289" s="103">
        <v>86588</v>
      </c>
      <c r="FO289" s="103">
        <v>87369</v>
      </c>
      <c r="FP289" s="103">
        <v>88968</v>
      </c>
      <c r="FQ289" s="103">
        <v>90365</v>
      </c>
      <c r="FR289" s="103">
        <v>91866</v>
      </c>
      <c r="FS289" s="103">
        <v>94283</v>
      </c>
      <c r="FT289" s="103">
        <v>96732</v>
      </c>
      <c r="FU289" s="103">
        <v>97487</v>
      </c>
      <c r="FV289" s="103">
        <v>98665</v>
      </c>
      <c r="FW289" s="103">
        <v>99163</v>
      </c>
      <c r="FX289" s="103">
        <v>100730</v>
      </c>
      <c r="FY289" s="103">
        <v>101266</v>
      </c>
      <c r="FZ289" s="103">
        <v>101586</v>
      </c>
      <c r="GA289" s="103">
        <v>71942</v>
      </c>
      <c r="GB289" s="103">
        <v>73843</v>
      </c>
      <c r="GC289" s="103">
        <v>72143</v>
      </c>
      <c r="GD289" s="103">
        <v>73818</v>
      </c>
      <c r="GE289" s="103">
        <v>77382</v>
      </c>
      <c r="GF289" s="103">
        <v>80139</v>
      </c>
      <c r="GG289" s="103">
        <v>81338</v>
      </c>
      <c r="GH289" s="103">
        <v>82955</v>
      </c>
      <c r="GI289" s="103">
        <v>84207</v>
      </c>
      <c r="GJ289" s="103">
        <v>82354</v>
      </c>
      <c r="GK289" s="103">
        <v>81439</v>
      </c>
      <c r="GL289" s="103">
        <v>79188</v>
      </c>
      <c r="GM289" s="103">
        <v>77336</v>
      </c>
      <c r="GN289" s="103">
        <v>73175</v>
      </c>
      <c r="GO289" s="103">
        <v>72452</v>
      </c>
      <c r="GP289" s="103">
        <v>71779</v>
      </c>
      <c r="GQ289" s="103">
        <v>71613</v>
      </c>
      <c r="GR289" s="103">
        <v>71855</v>
      </c>
      <c r="GS289" s="103">
        <v>71235</v>
      </c>
      <c r="GT289" s="103">
        <v>71530</v>
      </c>
      <c r="GU289" s="103">
        <v>67253</v>
      </c>
      <c r="GV289" s="103">
        <v>66507</v>
      </c>
      <c r="GW289" s="103">
        <v>66878</v>
      </c>
      <c r="GX289" s="103">
        <v>66026</v>
      </c>
      <c r="GY289" s="103">
        <v>67200</v>
      </c>
      <c r="GZ289" s="103">
        <v>68057</v>
      </c>
      <c r="HA289" s="103">
        <v>66909</v>
      </c>
      <c r="HB289" s="103">
        <v>65136</v>
      </c>
      <c r="HC289" s="103">
        <v>63433</v>
      </c>
      <c r="HD289" s="103">
        <v>61882</v>
      </c>
      <c r="HE289" s="103">
        <v>60183</v>
      </c>
      <c r="HF289" s="103">
        <v>58374</v>
      </c>
      <c r="HG289" s="103">
        <v>56774</v>
      </c>
      <c r="HH289" s="103">
        <v>55210</v>
      </c>
      <c r="HI289" s="103">
        <v>53865</v>
      </c>
      <c r="HJ289" s="103">
        <v>51542</v>
      </c>
      <c r="HK289" s="103">
        <v>50455</v>
      </c>
      <c r="HL289" s="103">
        <v>49578</v>
      </c>
      <c r="HM289" s="103">
        <v>48404</v>
      </c>
      <c r="HN289" s="103">
        <v>47648</v>
      </c>
      <c r="HO289" s="103">
        <v>45014</v>
      </c>
      <c r="HP289" s="103">
        <v>44362</v>
      </c>
      <c r="HQ289" s="103">
        <v>43171</v>
      </c>
      <c r="HR289" s="103">
        <v>42977</v>
      </c>
      <c r="HS289" s="103">
        <v>43130</v>
      </c>
      <c r="HT289" s="103">
        <v>46994</v>
      </c>
      <c r="HU289" s="103">
        <v>46397</v>
      </c>
      <c r="HV289" s="103">
        <v>45759</v>
      </c>
      <c r="HW289" s="103">
        <v>38002</v>
      </c>
      <c r="HX289" s="103">
        <v>37329</v>
      </c>
      <c r="HY289" s="103">
        <v>37797</v>
      </c>
      <c r="HZ289" s="103">
        <v>37498</v>
      </c>
      <c r="IA289" s="103">
        <v>37064</v>
      </c>
      <c r="IB289" s="103">
        <v>36804</v>
      </c>
      <c r="IC289" s="103">
        <v>36661</v>
      </c>
      <c r="ID289" s="103">
        <v>36128</v>
      </c>
      <c r="IE289" s="103">
        <v>32940</v>
      </c>
      <c r="IF289" s="103">
        <v>33165</v>
      </c>
      <c r="IG289" s="103">
        <v>33694</v>
      </c>
      <c r="IH289" s="103">
        <v>34049</v>
      </c>
      <c r="II289" s="103">
        <v>34783</v>
      </c>
      <c r="IJ289" s="103">
        <v>35128</v>
      </c>
      <c r="IK289" s="103">
        <v>35219</v>
      </c>
      <c r="IL289" s="103">
        <v>35233</v>
      </c>
      <c r="IM289" s="103">
        <v>33590</v>
      </c>
      <c r="IN289" s="103">
        <v>33835</v>
      </c>
      <c r="IO289" s="103">
        <v>34108</v>
      </c>
      <c r="IP289" s="103">
        <v>34273</v>
      </c>
      <c r="IQ289" s="103">
        <v>34675</v>
      </c>
      <c r="IR289" s="103">
        <v>34914</v>
      </c>
      <c r="IS289" s="103">
        <v>34987</v>
      </c>
      <c r="IT289" s="103">
        <v>35276</v>
      </c>
      <c r="IU289" s="103">
        <v>36592</v>
      </c>
      <c r="IV289" s="103">
        <v>36674</v>
      </c>
      <c r="IW289" s="103">
        <v>35815</v>
      </c>
      <c r="IX289" s="103">
        <v>36286</v>
      </c>
      <c r="IY289" s="103">
        <v>35524</v>
      </c>
      <c r="IZ289" s="103">
        <v>36825</v>
      </c>
      <c r="JA289" s="103">
        <v>36915</v>
      </c>
      <c r="JB289" s="103">
        <v>37627</v>
      </c>
      <c r="JC289" s="103">
        <v>38175</v>
      </c>
      <c r="JD289" s="103">
        <v>38149</v>
      </c>
      <c r="JE289" s="103">
        <v>38887</v>
      </c>
      <c r="JF289" s="103">
        <v>39582</v>
      </c>
    </row>
    <row r="290" spans="1:266" x14ac:dyDescent="0.2">
      <c r="HP290" s="104"/>
      <c r="HQ290" s="104"/>
      <c r="HR290" s="104"/>
      <c r="HS290" s="104"/>
      <c r="HT290" s="104"/>
      <c r="HU290" s="104"/>
      <c r="HV290" s="104"/>
      <c r="HW290" s="104"/>
      <c r="HX290" s="104"/>
      <c r="HY290" s="104"/>
      <c r="HZ290" s="104"/>
      <c r="IA290" s="104"/>
      <c r="IB290" s="104"/>
      <c r="IC290" s="104"/>
      <c r="ID290" s="104"/>
      <c r="IE290" s="104"/>
      <c r="IF290" s="104"/>
      <c r="IG290" s="104"/>
      <c r="IH290" s="104"/>
      <c r="II290" s="104"/>
      <c r="IJ290" s="104"/>
      <c r="IK290" s="104"/>
      <c r="IL290" s="104"/>
      <c r="IM290" s="104"/>
      <c r="IN290" s="104"/>
      <c r="IO290" s="104"/>
      <c r="IP290" s="104"/>
      <c r="IQ290" s="104"/>
      <c r="IR290" s="104"/>
      <c r="IS290" s="104"/>
      <c r="IT290" s="104"/>
      <c r="IU290" s="104"/>
      <c r="IV290" s="104"/>
      <c r="IW290" s="104"/>
      <c r="IX290" s="104"/>
      <c r="IY290" s="104"/>
      <c r="IZ290" s="104"/>
      <c r="JA290" s="104"/>
      <c r="JB290" s="104"/>
    </row>
  </sheetData>
  <hyperlinks>
    <hyperlink ref="A2" location="Índice!A1" display="Volver al índice" xr:uid="{00000000-0004-0000-0200-000000000000}"/>
  </hyperlinks>
  <printOptions gridLines="1"/>
  <pageMargins left="0.78740157480314965" right="0.75" top="0.39370078740157483" bottom="1" header="0" footer="0"/>
  <pageSetup paperSize="9" scale="80" orientation="portrait" horizontalDpi="300" verticalDpi="300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F464"/>
  <sheetViews>
    <sheetView zoomScaleNormal="100" workbookViewId="0">
      <pane xSplit="1" ySplit="8" topLeftCell="IV9" activePane="bottomRight" state="frozen"/>
      <selection activeCell="JB6" sqref="JB6"/>
      <selection pane="topRight" activeCell="JB6" sqref="JB6"/>
      <selection pane="bottomLeft" activeCell="JB6" sqref="JB6"/>
      <selection pane="bottomRight" activeCell="JG10" sqref="JG10"/>
    </sheetView>
  </sheetViews>
  <sheetFormatPr baseColWidth="10" defaultColWidth="11.44140625" defaultRowHeight="10.199999999999999" x14ac:dyDescent="0.2"/>
  <cols>
    <col min="1" max="1" width="40" style="73" customWidth="1"/>
    <col min="2" max="4" width="9.6640625" style="70" customWidth="1"/>
    <col min="5" max="7" width="9.6640625" style="1" customWidth="1"/>
    <col min="8" max="11" width="9.6640625" style="70" customWidth="1"/>
    <col min="12" max="13" width="9.6640625" style="73" customWidth="1"/>
    <col min="14" max="16" width="9.6640625" style="70" customWidth="1"/>
    <col min="17" max="19" width="9.6640625" style="1" customWidth="1"/>
    <col min="20" max="23" width="9.6640625" style="70" customWidth="1"/>
    <col min="24" max="27" width="9.6640625" style="73" customWidth="1"/>
    <col min="28" max="28" width="9.6640625" style="1" customWidth="1"/>
    <col min="29" max="31" width="9.6640625" style="73" customWidth="1"/>
    <col min="32" max="32" width="10" style="73" customWidth="1"/>
    <col min="33" max="166" width="9.6640625" style="73" customWidth="1"/>
    <col min="167" max="174" width="11.44140625" style="73" customWidth="1"/>
    <col min="175" max="16384" width="11.44140625" style="73"/>
  </cols>
  <sheetData>
    <row r="1" spans="1:266" x14ac:dyDescent="0.2">
      <c r="A1" s="51" t="str">
        <f>+Índice!$B$2</f>
        <v>Última actualización: Enero 2022</v>
      </c>
    </row>
    <row r="2" spans="1:266" ht="13.2" customHeight="1" x14ac:dyDescent="0.25">
      <c r="A2" s="62" t="s">
        <v>12</v>
      </c>
    </row>
    <row r="3" spans="1:266" ht="19.5" customHeight="1" x14ac:dyDescent="0.2">
      <c r="A3" s="31" t="s">
        <v>14</v>
      </c>
      <c r="AR3" s="73" t="s">
        <v>15</v>
      </c>
    </row>
    <row r="4" spans="1:266" s="92" customFormat="1" ht="13.5" customHeight="1" x14ac:dyDescent="0.2">
      <c r="A4" s="86" t="s">
        <v>18</v>
      </c>
      <c r="B4" s="95">
        <f>+BANCOS!B4</f>
        <v>22</v>
      </c>
      <c r="C4" s="95">
        <f>+BANCOS!C4</f>
        <v>22</v>
      </c>
      <c r="D4" s="95">
        <f>+BANCOS!D4</f>
        <v>22</v>
      </c>
      <c r="E4" s="95">
        <f>+BANCOS!E4</f>
        <v>22</v>
      </c>
      <c r="F4" s="95">
        <f>+BANCOS!F4</f>
        <v>22</v>
      </c>
      <c r="G4" s="95">
        <f>+BANCOS!G4</f>
        <v>22</v>
      </c>
      <c r="H4" s="95">
        <f>+BANCOS!H4</f>
        <v>22</v>
      </c>
      <c r="I4" s="95">
        <f>+BANCOS!I4</f>
        <v>22</v>
      </c>
      <c r="J4" s="95">
        <f>+BANCOS!J4</f>
        <v>22</v>
      </c>
      <c r="K4" s="95">
        <f>+BANCOS!K4</f>
        <v>22</v>
      </c>
      <c r="L4" s="95">
        <f>+BANCOS!L4</f>
        <v>22</v>
      </c>
      <c r="M4" s="95">
        <f>+BANCOS!M4</f>
        <v>22</v>
      </c>
      <c r="N4" s="95">
        <f>+BANCOS!N4</f>
        <v>22</v>
      </c>
      <c r="O4" s="95">
        <f>+BANCOS!O4</f>
        <v>22</v>
      </c>
      <c r="P4" s="95">
        <f>+BANCOS!P4</f>
        <v>22</v>
      </c>
      <c r="Q4" s="95">
        <f>+BANCOS!Q4</f>
        <v>22</v>
      </c>
      <c r="R4" s="95">
        <f>+BANCOS!R4</f>
        <v>22</v>
      </c>
      <c r="S4" s="95">
        <f>+BANCOS!S4</f>
        <v>22</v>
      </c>
      <c r="T4" s="95">
        <f>+BANCOS!T4</f>
        <v>20</v>
      </c>
      <c r="U4" s="95">
        <f>+BANCOS!U4</f>
        <v>20</v>
      </c>
      <c r="V4" s="95">
        <f>+BANCOS!V4</f>
        <v>20</v>
      </c>
      <c r="W4" s="95">
        <f>+BANCOS!W4</f>
        <v>20</v>
      </c>
      <c r="X4" s="95">
        <f>+BANCOS!X4</f>
        <v>20</v>
      </c>
      <c r="Y4" s="95">
        <f>+BANCOS!Y4</f>
        <v>20</v>
      </c>
      <c r="Z4" s="95">
        <f>+BANCOS!Z4</f>
        <v>20</v>
      </c>
      <c r="AA4" s="95">
        <f>+BANCOS!AA4</f>
        <v>20</v>
      </c>
      <c r="AB4" s="95">
        <f>+BANCOS!AB4</f>
        <v>20</v>
      </c>
      <c r="AC4" s="95">
        <f>+BANCOS!AC4</f>
        <v>20</v>
      </c>
      <c r="AD4" s="95">
        <f>+BANCOS!AD4</f>
        <v>20</v>
      </c>
      <c r="AE4" s="95">
        <f>+BANCOS!AE4</f>
        <v>18</v>
      </c>
      <c r="AF4" s="95">
        <f>+BANCOS!AF4</f>
        <v>18</v>
      </c>
      <c r="AG4" s="95">
        <f>+BANCOS!AG4</f>
        <v>18</v>
      </c>
      <c r="AH4" s="95">
        <f>+BANCOS!AH4</f>
        <v>18</v>
      </c>
      <c r="AI4" s="95">
        <f>+BANCOS!AI4</f>
        <v>18</v>
      </c>
      <c r="AJ4" s="95">
        <f>+BANCOS!AJ4</f>
        <v>18</v>
      </c>
      <c r="AK4" s="95">
        <f>+BANCOS!AK4</f>
        <v>18</v>
      </c>
      <c r="AL4" s="95">
        <f>+BANCOS!AL4</f>
        <v>18</v>
      </c>
      <c r="AM4" s="95">
        <f>+BANCOS!AM4</f>
        <v>18</v>
      </c>
      <c r="AN4" s="95">
        <f>+BANCOS!AN4</f>
        <v>18</v>
      </c>
      <c r="AO4" s="95">
        <f>+BANCOS!AO4</f>
        <v>18</v>
      </c>
      <c r="AP4" s="95">
        <f>+BANCOS!AP4</f>
        <v>17</v>
      </c>
      <c r="AQ4" s="95">
        <f>+BANCOS!AQ4</f>
        <v>17</v>
      </c>
      <c r="AR4" s="95">
        <f>+BANCOS!AR4</f>
        <v>16</v>
      </c>
      <c r="AS4" s="95">
        <f>+BANCOS!AS4</f>
        <v>16</v>
      </c>
      <c r="AT4" s="95">
        <f>+BANCOS!AT4</f>
        <v>15</v>
      </c>
      <c r="AU4" s="95">
        <f>+BANCOS!AU4</f>
        <v>15</v>
      </c>
      <c r="AV4" s="95">
        <f>+BANCOS!AV4</f>
        <v>15</v>
      </c>
      <c r="AW4" s="95">
        <f>+BANCOS!AW4</f>
        <v>14</v>
      </c>
      <c r="AX4" s="95">
        <f>+BANCOS!AX4</f>
        <v>14</v>
      </c>
      <c r="AY4" s="95">
        <f>+BANCOS!AY4</f>
        <v>14</v>
      </c>
      <c r="AZ4" s="95">
        <f>+BANCOS!AZ4</f>
        <v>14</v>
      </c>
      <c r="BA4" s="95">
        <f>+BANCOS!BA4</f>
        <v>14</v>
      </c>
      <c r="BB4" s="95">
        <f>+BANCOS!BB4</f>
        <v>14</v>
      </c>
      <c r="BC4" s="95">
        <f>+BANCOS!BC4</f>
        <v>14</v>
      </c>
      <c r="BD4" s="95">
        <f>+BANCOS!BD4</f>
        <v>14</v>
      </c>
      <c r="BE4" s="95">
        <f>+BANCOS!BE4</f>
        <v>14</v>
      </c>
      <c r="BF4" s="95">
        <f>+BANCOS!BF4</f>
        <v>14</v>
      </c>
      <c r="BG4" s="95">
        <f>+BANCOS!BG4</f>
        <v>14</v>
      </c>
      <c r="BH4" s="95">
        <f>+BANCOS!BH4</f>
        <v>14</v>
      </c>
      <c r="BI4" s="95">
        <f>+BANCOS!BI4</f>
        <v>14</v>
      </c>
      <c r="BJ4" s="95">
        <f>+BANCOS!BJ4</f>
        <v>14</v>
      </c>
      <c r="BK4" s="95">
        <f>+BANCOS!BK4</f>
        <v>14</v>
      </c>
      <c r="BL4" s="95">
        <f>+BANCOS!BL4</f>
        <v>14</v>
      </c>
      <c r="BM4" s="95">
        <f>+BANCOS!BM4</f>
        <v>14</v>
      </c>
      <c r="BN4" s="95">
        <f>+BANCOS!BN4</f>
        <v>14</v>
      </c>
      <c r="BO4" s="95">
        <f>+BANCOS!BO4</f>
        <v>13</v>
      </c>
      <c r="BP4" s="95">
        <f>+BANCOS!BP4</f>
        <v>13</v>
      </c>
      <c r="BQ4" s="95">
        <f>+BANCOS!BQ4</f>
        <v>13</v>
      </c>
      <c r="BR4" s="95">
        <f>+BANCOS!BR4</f>
        <v>13</v>
      </c>
      <c r="BS4" s="95">
        <f>+BANCOS!BS4</f>
        <v>13</v>
      </c>
      <c r="BT4" s="95">
        <f>+BANCOS!BT4</f>
        <v>13</v>
      </c>
      <c r="BU4" s="95">
        <f>+BANCOS!BU4</f>
        <v>13</v>
      </c>
      <c r="BV4" s="95">
        <f>+BANCOS!BV4</f>
        <v>13</v>
      </c>
      <c r="BW4" s="95">
        <f>+BANCOS!BW4</f>
        <v>13</v>
      </c>
      <c r="BX4" s="95">
        <f>+BANCOS!BX4</f>
        <v>13</v>
      </c>
      <c r="BY4" s="95">
        <f>+BANCOS!BY4</f>
        <v>13</v>
      </c>
      <c r="BZ4" s="95">
        <f>+BANCOS!BZ4</f>
        <v>13</v>
      </c>
      <c r="CA4" s="95">
        <f>+BANCOS!CA4</f>
        <v>13</v>
      </c>
      <c r="CB4" s="95">
        <f>+BANCOS!CB4</f>
        <v>13</v>
      </c>
      <c r="CC4" s="95">
        <f>+BANCOS!CC4</f>
        <v>13</v>
      </c>
      <c r="CD4" s="95">
        <f>+BANCOS!CD4</f>
        <v>13</v>
      </c>
      <c r="CE4" s="95">
        <f>+BANCOS!CE4</f>
        <v>13</v>
      </c>
      <c r="CF4" s="95">
        <f>+BANCOS!CF4</f>
        <v>13</v>
      </c>
      <c r="CG4" s="95">
        <f>+BANCOS!CG4</f>
        <v>13</v>
      </c>
      <c r="CH4" s="95">
        <f>+BANCOS!CH4</f>
        <v>13</v>
      </c>
      <c r="CI4" s="95">
        <f>+BANCOS!CI4</f>
        <v>13</v>
      </c>
      <c r="CJ4" s="95">
        <f>+BANCOS!CJ4</f>
        <v>13</v>
      </c>
      <c r="CK4" s="95">
        <f>+BANCOS!CK4</f>
        <v>13</v>
      </c>
      <c r="CL4" s="95">
        <f>+BANCOS!CL4</f>
        <v>13</v>
      </c>
      <c r="CM4" s="95">
        <f>+BANCOS!CM4</f>
        <v>13</v>
      </c>
      <c r="CN4" s="95">
        <f>+BANCOS!CN4</f>
        <v>13</v>
      </c>
      <c r="CO4" s="95">
        <f>+BANCOS!CO4</f>
        <v>13</v>
      </c>
      <c r="CP4" s="95">
        <f>+BANCOS!CP4</f>
        <v>13</v>
      </c>
      <c r="CQ4" s="95">
        <f>+BANCOS!CQ4</f>
        <v>13</v>
      </c>
      <c r="CR4" s="95">
        <f>+BANCOS!CR4</f>
        <v>13</v>
      </c>
      <c r="CS4" s="95">
        <f>+BANCOS!CS4</f>
        <v>13</v>
      </c>
      <c r="CT4" s="95">
        <f>+BANCOS!CT4</f>
        <v>14</v>
      </c>
      <c r="CU4" s="95">
        <f>+BANCOS!CU4</f>
        <v>14</v>
      </c>
      <c r="CV4" s="95">
        <f>+BANCOS!CV4</f>
        <v>14</v>
      </c>
      <c r="CW4" s="95">
        <f>+BANCOS!CW4</f>
        <v>14</v>
      </c>
      <c r="CX4" s="95">
        <f>+BANCOS!CX4</f>
        <v>14</v>
      </c>
      <c r="CY4" s="95">
        <f>+BANCOS!CY4</f>
        <v>14</v>
      </c>
      <c r="CZ4" s="95">
        <f>+BANCOS!CZ4</f>
        <v>14</v>
      </c>
      <c r="DA4" s="95">
        <f>+BANCOS!DA4</f>
        <v>14</v>
      </c>
      <c r="DB4" s="95">
        <f>+BANCOS!DB4</f>
        <v>14</v>
      </c>
      <c r="DC4" s="95">
        <f>+BANCOS!DC4</f>
        <v>14</v>
      </c>
      <c r="DD4" s="95">
        <f>+BANCOS!DD4</f>
        <v>14</v>
      </c>
      <c r="DE4" s="95">
        <f>+BANCOS!DE4</f>
        <v>15</v>
      </c>
      <c r="DF4" s="95">
        <f>+BANCOS!DF4</f>
        <v>16</v>
      </c>
      <c r="DG4" s="95">
        <f>+BANCOS!DG4</f>
        <v>16</v>
      </c>
      <c r="DH4" s="95">
        <f>+BANCOS!DH4</f>
        <v>16</v>
      </c>
      <c r="DI4" s="95">
        <f>+BANCOS!DI4</f>
        <v>16</v>
      </c>
      <c r="DJ4" s="95">
        <f>+BANCOS!DJ4</f>
        <v>16</v>
      </c>
      <c r="DK4" s="95">
        <f>+BANCOS!DK4</f>
        <v>16</v>
      </c>
      <c r="DL4" s="95">
        <f>+BANCOS!DL4</f>
        <v>16</v>
      </c>
      <c r="DM4" s="95">
        <f>+BANCOS!DM4</f>
        <v>16</v>
      </c>
      <c r="DN4" s="95">
        <f>+BANCOS!DN4</f>
        <v>16</v>
      </c>
      <c r="DO4" s="95">
        <f>+BANCOS!DO4</f>
        <v>16</v>
      </c>
      <c r="DP4" s="95">
        <f>+BANCOS!DP4</f>
        <v>15</v>
      </c>
      <c r="DQ4" s="95">
        <f>+BANCOS!DQ4</f>
        <v>15</v>
      </c>
      <c r="DR4" s="95">
        <f>+BANCOS!DR4</f>
        <v>15</v>
      </c>
      <c r="DS4" s="95">
        <f>+BANCOS!DS4</f>
        <v>15</v>
      </c>
      <c r="DT4" s="95">
        <f>+BANCOS!DT4</f>
        <v>15</v>
      </c>
      <c r="DU4" s="95">
        <f>+BANCOS!DU4</f>
        <v>15</v>
      </c>
      <c r="DV4" s="95">
        <f>+BANCOS!DV4</f>
        <v>15</v>
      </c>
      <c r="DW4" s="95">
        <f>+BANCOS!DW4</f>
        <v>15</v>
      </c>
      <c r="DX4" s="95">
        <f>+BANCOS!DX4</f>
        <v>15</v>
      </c>
      <c r="DY4" s="95">
        <f>+BANCOS!DY4</f>
        <v>15</v>
      </c>
      <c r="DZ4" s="95">
        <f>+BANCOS!DZ4</f>
        <v>15</v>
      </c>
      <c r="EA4" s="95">
        <f>+BANCOS!EA4</f>
        <v>15</v>
      </c>
      <c r="EB4" s="95">
        <f>+BANCOS!EB4</f>
        <v>15</v>
      </c>
      <c r="EC4" s="95">
        <f>+BANCOS!EC4</f>
        <v>16</v>
      </c>
      <c r="ED4" s="95">
        <f>+BANCOS!ED4</f>
        <v>16</v>
      </c>
      <c r="EE4" s="95">
        <f>+BANCOS!EE4</f>
        <v>16</v>
      </c>
      <c r="EF4" s="95">
        <f>+BANCOS!EF4</f>
        <v>16</v>
      </c>
      <c r="EG4" s="95">
        <f>+BANCOS!EG4</f>
        <v>16</v>
      </c>
      <c r="EH4" s="95">
        <f>+BANCOS!EH4</f>
        <v>16</v>
      </c>
      <c r="EI4" s="95">
        <f>+BANCOS!EI4</f>
        <v>16</v>
      </c>
      <c r="EJ4" s="95">
        <f>+BANCOS!EJ4</f>
        <v>16</v>
      </c>
      <c r="EK4" s="95">
        <f>+BANCOS!EK4</f>
        <v>16</v>
      </c>
      <c r="EL4" s="95">
        <f>+BANCOS!EL4</f>
        <v>16</v>
      </c>
      <c r="EM4" s="95">
        <f>+BANCOS!EM4</f>
        <v>15</v>
      </c>
      <c r="EN4" s="95">
        <f>+BANCOS!EN4</f>
        <v>15</v>
      </c>
      <c r="EO4" s="95">
        <f>+BANCOS!EO4</f>
        <v>15</v>
      </c>
      <c r="EP4" s="95">
        <f>+BANCOS!EP4</f>
        <v>15</v>
      </c>
      <c r="EQ4" s="95">
        <f>+BANCOS!EQ4</f>
        <v>15</v>
      </c>
      <c r="ER4" s="95">
        <f>+BANCOS!ER4</f>
        <v>15</v>
      </c>
      <c r="ES4" s="95">
        <f>+BANCOS!ES4</f>
        <v>15</v>
      </c>
      <c r="ET4" s="95">
        <f>+BANCOS!ET4</f>
        <v>15</v>
      </c>
      <c r="EU4" s="95">
        <f>+BANCOS!EU4</f>
        <v>15</v>
      </c>
      <c r="EV4" s="95">
        <f>+BANCOS!EV4</f>
        <v>16</v>
      </c>
      <c r="EW4" s="95">
        <f>+BANCOS!EW4</f>
        <v>16</v>
      </c>
      <c r="EX4" s="95">
        <f>+BANCOS!EX4</f>
        <v>16</v>
      </c>
      <c r="EY4" s="95">
        <f>+BANCOS!EY4</f>
        <v>16</v>
      </c>
      <c r="EZ4" s="95">
        <f>+BANCOS!EZ4</f>
        <v>16</v>
      </c>
      <c r="FA4" s="95">
        <f>+BANCOS!FA4</f>
        <v>16</v>
      </c>
      <c r="FB4" s="95">
        <f>+BANCOS!FB4</f>
        <v>16</v>
      </c>
      <c r="FC4" s="95">
        <f>+BANCOS!FC4</f>
        <v>16</v>
      </c>
      <c r="FD4" s="95">
        <f>+BANCOS!FD4</f>
        <v>16</v>
      </c>
      <c r="FE4" s="95">
        <f>+BANCOS!FE4</f>
        <v>16</v>
      </c>
      <c r="FF4" s="95">
        <f>+BANCOS!FF4</f>
        <v>16</v>
      </c>
      <c r="FG4" s="95">
        <f>+BANCOS!FG4</f>
        <v>16</v>
      </c>
      <c r="FH4" s="95">
        <f>+BANCOS!FH4</f>
        <v>16</v>
      </c>
      <c r="FI4" s="95">
        <f>+BANCOS!FI4</f>
        <v>16</v>
      </c>
      <c r="FJ4" s="95">
        <f>+BANCOS!FJ4</f>
        <v>16</v>
      </c>
      <c r="FK4" s="95">
        <f>+BANCOS!FK4</f>
        <v>16</v>
      </c>
      <c r="FL4" s="95">
        <f>+BANCOS!FL4</f>
        <v>16</v>
      </c>
      <c r="FM4" s="95">
        <f>+BANCOS!FM4</f>
        <v>16</v>
      </c>
      <c r="FN4" s="95">
        <f>+BANCOS!FN4</f>
        <v>16</v>
      </c>
      <c r="FO4" s="95">
        <f>+BANCOS!FO4</f>
        <v>16</v>
      </c>
      <c r="FP4" s="95">
        <f>+BANCOS!FP4</f>
        <v>16</v>
      </c>
      <c r="FQ4" s="95">
        <f>+BANCOS!FQ4</f>
        <v>16</v>
      </c>
      <c r="FR4" s="95">
        <f>+BANCOS!FR4</f>
        <v>16</v>
      </c>
      <c r="FS4" s="95">
        <f>+BANCOS!FS4</f>
        <v>16</v>
      </c>
      <c r="FT4" s="95">
        <f>+BANCOS!FT4</f>
        <v>16</v>
      </c>
      <c r="FU4" s="95">
        <f>+BANCOS!FU4</f>
        <v>16</v>
      </c>
      <c r="FV4" s="95">
        <f>+BANCOS!FV4</f>
        <v>16</v>
      </c>
      <c r="FW4" s="95">
        <f>+BANCOS!FW4</f>
        <v>16</v>
      </c>
      <c r="FX4" s="95">
        <f>+BANCOS!FX4</f>
        <v>16</v>
      </c>
      <c r="FY4" s="95">
        <f>+BANCOS!FY4</f>
        <v>16</v>
      </c>
      <c r="FZ4" s="95">
        <f>+BANCOS!FZ4</f>
        <v>16</v>
      </c>
      <c r="GA4" s="95">
        <f>+BANCOS!GA4</f>
        <v>17</v>
      </c>
      <c r="GB4" s="95">
        <f>+BANCOS!GB4</f>
        <v>17</v>
      </c>
      <c r="GC4" s="95">
        <f>+BANCOS!GC4</f>
        <v>17</v>
      </c>
      <c r="GD4" s="95">
        <f>+BANCOS!GD4</f>
        <v>17</v>
      </c>
      <c r="GE4" s="95">
        <f>+BANCOS!GE4</f>
        <v>17</v>
      </c>
      <c r="GF4" s="95">
        <f>+BANCOS!GF4</f>
        <v>17</v>
      </c>
      <c r="GG4" s="95">
        <f>+BANCOS!GG4</f>
        <v>17</v>
      </c>
      <c r="GH4" s="95">
        <f>+BANCOS!GH4</f>
        <v>17</v>
      </c>
      <c r="GI4" s="95">
        <f>+BANCOS!GI4</f>
        <v>17</v>
      </c>
      <c r="GJ4" s="95">
        <f>+BANCOS!GJ4</f>
        <v>17</v>
      </c>
      <c r="GK4" s="95">
        <f>+BANCOS!GK4</f>
        <v>17</v>
      </c>
      <c r="GL4" s="95">
        <f>+BANCOS!GL4</f>
        <v>17</v>
      </c>
      <c r="GM4" s="95">
        <f>+BANCOS!GM4</f>
        <v>17</v>
      </c>
      <c r="GN4" s="95">
        <f>+BANCOS!GN4</f>
        <v>17</v>
      </c>
      <c r="GO4" s="95">
        <f>+BANCOS!GO4</f>
        <v>17</v>
      </c>
      <c r="GP4" s="95">
        <f>+BANCOS!GP4</f>
        <v>17</v>
      </c>
      <c r="GQ4" s="95">
        <f>+BANCOS!GQ4</f>
        <v>17</v>
      </c>
      <c r="GR4" s="95">
        <f>+BANCOS!GR4</f>
        <v>17</v>
      </c>
      <c r="GS4" s="95">
        <f>+BANCOS!GS4</f>
        <v>17</v>
      </c>
      <c r="GT4" s="95">
        <f>+BANCOS!GT4</f>
        <v>17</v>
      </c>
      <c r="GU4" s="95">
        <f>+BANCOS!GU4</f>
        <v>17</v>
      </c>
      <c r="GV4" s="95">
        <f>+BANCOS!GV4</f>
        <v>17</v>
      </c>
      <c r="GW4" s="95">
        <f>+BANCOS!GW4</f>
        <v>17</v>
      </c>
      <c r="GX4" s="95">
        <f>+BANCOS!GX4</f>
        <v>17</v>
      </c>
      <c r="GY4" s="95">
        <f>+BANCOS!GY4</f>
        <v>17</v>
      </c>
      <c r="GZ4" s="95">
        <f>+BANCOS!GZ4</f>
        <v>17</v>
      </c>
      <c r="HA4" s="95">
        <f>+BANCOS!HA4</f>
        <v>17</v>
      </c>
      <c r="HB4" s="95">
        <f>+BANCOS!HB4</f>
        <v>17</v>
      </c>
      <c r="HC4" s="95">
        <f>+BANCOS!HC4</f>
        <v>17</v>
      </c>
      <c r="HD4" s="95">
        <f>+BANCOS!HD4</f>
        <v>17</v>
      </c>
      <c r="HE4" s="95">
        <f>+BANCOS!HE4</f>
        <v>17</v>
      </c>
      <c r="HF4" s="95">
        <f>+BANCOS!HF4</f>
        <v>17</v>
      </c>
      <c r="HG4" s="95">
        <f>+BANCOS!HG4</f>
        <v>17</v>
      </c>
      <c r="HH4" s="95">
        <f>+BANCOS!HH4</f>
        <v>17</v>
      </c>
      <c r="HI4" s="95">
        <f>+BANCOS!HI4</f>
        <v>17</v>
      </c>
      <c r="HJ4" s="95">
        <f>+BANCOS!HJ4</f>
        <v>17</v>
      </c>
      <c r="HK4" s="95">
        <f>+BANCOS!HK4</f>
        <v>17</v>
      </c>
      <c r="HL4" s="95">
        <f>+BANCOS!HL4</f>
        <v>17</v>
      </c>
      <c r="HM4" s="95">
        <f>+BANCOS!HM4</f>
        <v>17</v>
      </c>
      <c r="HN4" s="95">
        <f>+BANCOS!HN4</f>
        <v>17</v>
      </c>
      <c r="HO4" s="95">
        <f>+BANCOS!HO4</f>
        <v>17</v>
      </c>
      <c r="HP4" s="95">
        <f>+BANCOS!HP4</f>
        <v>17</v>
      </c>
      <c r="HQ4" s="95">
        <f>+BANCOS!HQ4</f>
        <v>17</v>
      </c>
      <c r="HR4" s="95">
        <f>+BANCOS!HR4</f>
        <v>17</v>
      </c>
      <c r="HS4" s="95">
        <f>+BANCOS!HS4</f>
        <v>17</v>
      </c>
      <c r="HT4" s="95">
        <f>+BANCOS!HT4</f>
        <v>17</v>
      </c>
      <c r="HU4" s="95">
        <f>+BANCOS!HU4</f>
        <v>17</v>
      </c>
      <c r="HV4" s="95">
        <f>+BANCOS!HV4</f>
        <v>17</v>
      </c>
      <c r="HW4" s="95">
        <f>+BANCOS!HW4</f>
        <v>17</v>
      </c>
      <c r="HX4" s="95">
        <f>+BANCOS!HX4</f>
        <v>17</v>
      </c>
      <c r="HY4" s="95">
        <f>+BANCOS!HY4</f>
        <v>17</v>
      </c>
      <c r="HZ4" s="95">
        <f>+BANCOS!HZ4</f>
        <v>17</v>
      </c>
      <c r="IA4" s="95">
        <f>+BANCOS!IA4</f>
        <v>17</v>
      </c>
      <c r="IB4" s="95">
        <f>+BANCOS!IB4</f>
        <v>17</v>
      </c>
      <c r="IC4" s="95">
        <f>+BANCOS!IC4</f>
        <v>17</v>
      </c>
      <c r="ID4" s="95">
        <f>+BANCOS!ID4</f>
        <v>17</v>
      </c>
      <c r="IE4" s="95">
        <f>+BANCOS!IE4</f>
        <v>17</v>
      </c>
      <c r="IF4" s="95">
        <f>+BANCOS!IF4</f>
        <v>17</v>
      </c>
      <c r="IG4" s="95">
        <f>+BANCOS!IG4</f>
        <v>17</v>
      </c>
      <c r="IH4" s="95">
        <f>+BANCOS!IH4</f>
        <v>17</v>
      </c>
      <c r="II4" s="95">
        <f>+BANCOS!II4</f>
        <v>17</v>
      </c>
      <c r="IJ4" s="95">
        <f>+BANCOS!IJ4</f>
        <v>17</v>
      </c>
      <c r="IK4" s="95">
        <f>+BANCOS!IK4</f>
        <v>17</v>
      </c>
      <c r="IL4" s="95">
        <f>+BANCOS!IL4</f>
        <v>17</v>
      </c>
      <c r="IM4" s="95">
        <f>+BANCOS!IM4</f>
        <v>17</v>
      </c>
      <c r="IN4" s="95">
        <f>+BANCOS!IN4</f>
        <v>17</v>
      </c>
      <c r="IO4" s="95">
        <f>+BANCOS!IO4</f>
        <v>17</v>
      </c>
      <c r="IP4" s="95">
        <f>+BANCOS!IP4</f>
        <v>17</v>
      </c>
      <c r="IQ4" s="95">
        <f>+BANCOS!IQ4</f>
        <v>17</v>
      </c>
      <c r="IR4" s="95">
        <f>+BANCOS!IR4</f>
        <v>17</v>
      </c>
      <c r="IS4" s="95">
        <f>+BANCOS!IS4</f>
        <v>17</v>
      </c>
      <c r="IT4" s="95">
        <f>+BANCOS!IT4</f>
        <v>17</v>
      </c>
      <c r="IU4" s="95">
        <f>+BANCOS!IU4</f>
        <v>17</v>
      </c>
      <c r="IV4" s="95">
        <f>+BANCOS!IV4</f>
        <v>17</v>
      </c>
      <c r="IW4" s="95">
        <f>+BANCOS!IW4</f>
        <v>16</v>
      </c>
      <c r="IX4" s="95">
        <f>+BANCOS!IX4</f>
        <v>16</v>
      </c>
      <c r="IY4" s="95">
        <f>+BANCOS!IY4</f>
        <v>16</v>
      </c>
      <c r="IZ4" s="95">
        <f>+BANCOS!IZ4</f>
        <v>16</v>
      </c>
      <c r="JA4" s="95">
        <f>+BANCOS!JA4</f>
        <v>16</v>
      </c>
      <c r="JB4" s="95">
        <f>+BANCOS!JB4</f>
        <v>16</v>
      </c>
      <c r="JC4" s="95">
        <f>+BANCOS!JC4</f>
        <v>16</v>
      </c>
      <c r="JD4" s="95">
        <f>+BANCOS!JD4</f>
        <v>16</v>
      </c>
      <c r="JE4" s="95">
        <f>+BANCOS!JE4</f>
        <v>16</v>
      </c>
      <c r="JF4" s="95" t="e">
        <f>+BANCOS!#REF!</f>
        <v>#REF!</v>
      </c>
    </row>
    <row r="5" spans="1:266" s="92" customFormat="1" ht="20.25" customHeight="1" x14ac:dyDescent="0.2">
      <c r="A5" s="86" t="s">
        <v>19</v>
      </c>
      <c r="B5" s="95">
        <f>+BANCOS!B5</f>
        <v>0</v>
      </c>
      <c r="C5" s="95">
        <f>+BANCOS!C5</f>
        <v>0</v>
      </c>
      <c r="D5" s="95">
        <f>+BANCOS!D5</f>
        <v>0</v>
      </c>
      <c r="E5" s="95">
        <f>+BANCOS!E5</f>
        <v>0</v>
      </c>
      <c r="F5" s="95">
        <f>+BANCOS!F5</f>
        <v>0</v>
      </c>
      <c r="G5" s="95">
        <f>+BANCOS!G5</f>
        <v>0</v>
      </c>
      <c r="H5" s="95">
        <f>+BANCOS!H5</f>
        <v>0</v>
      </c>
      <c r="I5" s="95">
        <f>+BANCOS!I5</f>
        <v>0</v>
      </c>
      <c r="J5" s="95">
        <f>+BANCOS!J5</f>
        <v>0</v>
      </c>
      <c r="K5" s="95">
        <f>+BANCOS!K5</f>
        <v>0</v>
      </c>
      <c r="L5" s="95">
        <f>+BANCOS!L5</f>
        <v>0</v>
      </c>
      <c r="M5" s="95">
        <f>+BANCOS!M5</f>
        <v>0</v>
      </c>
      <c r="N5" s="95">
        <f>+BANCOS!N5</f>
        <v>0</v>
      </c>
      <c r="O5" s="95">
        <f>+BANCOS!O5</f>
        <v>0</v>
      </c>
      <c r="P5" s="95">
        <f>+BANCOS!P5</f>
        <v>0</v>
      </c>
      <c r="Q5" s="95">
        <f>+BANCOS!Q5</f>
        <v>0</v>
      </c>
      <c r="R5" s="95">
        <f>+BANCOS!R5</f>
        <v>0</v>
      </c>
      <c r="S5" s="95">
        <f>+BANCOS!S5</f>
        <v>0</v>
      </c>
      <c r="T5" s="95" t="str">
        <f>+BANCOS!T5</f>
        <v>salen Banespa y Bancoplus</v>
      </c>
      <c r="U5" s="95">
        <f>+BANCOS!U5</f>
        <v>0</v>
      </c>
      <c r="V5" s="95">
        <f>+BANCOS!V5</f>
        <v>0</v>
      </c>
      <c r="W5" s="95">
        <f>+BANCOS!W5</f>
        <v>0</v>
      </c>
      <c r="X5" s="95">
        <f>+BANCOS!X5</f>
        <v>0</v>
      </c>
      <c r="Y5" s="95">
        <f>+BANCOS!Y5</f>
        <v>0</v>
      </c>
      <c r="Z5" s="95">
        <f>+BANCOS!Z5</f>
        <v>0</v>
      </c>
      <c r="AA5" s="95">
        <f>+BANCOS!AA5</f>
        <v>0</v>
      </c>
      <c r="AB5" s="95">
        <f>+BANCOS!AB5</f>
        <v>0</v>
      </c>
      <c r="AC5" s="95">
        <f>+BANCOS!AC5</f>
        <v>0</v>
      </c>
      <c r="AD5" s="95">
        <f>+BANCOS!AD5</f>
        <v>0</v>
      </c>
      <c r="AE5" s="95" t="str">
        <f>+BANCOS!AE5</f>
        <v>salen Banco Aleman y Banco de la República Oriental del Uruguay</v>
      </c>
      <c r="AF5" s="95">
        <f>+BANCOS!AF5</f>
        <v>0</v>
      </c>
      <c r="AG5" s="95">
        <f>+BANCOS!AG5</f>
        <v>0</v>
      </c>
      <c r="AH5" s="95">
        <f>+BANCOS!AH5</f>
        <v>0</v>
      </c>
      <c r="AI5" s="95">
        <f>+BANCOS!AI5</f>
        <v>0</v>
      </c>
      <c r="AJ5" s="95">
        <f>+BANCOS!AJ5</f>
        <v>0</v>
      </c>
      <c r="AK5" s="95">
        <f>+BANCOS!AK5</f>
        <v>0</v>
      </c>
      <c r="AL5" s="95">
        <f>+BANCOS!AL5</f>
        <v>0</v>
      </c>
      <c r="AM5" s="95">
        <f>+BANCOS!AM5</f>
        <v>0</v>
      </c>
      <c r="AN5" s="95">
        <f>+BANCOS!AN5</f>
        <v>0</v>
      </c>
      <c r="AO5" s="95">
        <f>+BANCOS!AO5</f>
        <v>0</v>
      </c>
      <c r="AP5" s="95" t="str">
        <f>+BANCOS!AP5</f>
        <v>sale Multibanco</v>
      </c>
      <c r="AQ5" s="95">
        <f>+BANCOS!AQ5</f>
        <v>0</v>
      </c>
      <c r="AR5" s="95" t="str">
        <f>+BANCOS!AR5</f>
        <v>sale ING</v>
      </c>
      <c r="AS5" s="95">
        <f>+BANCOS!AS5</f>
        <v>0</v>
      </c>
      <c r="AT5" s="95" t="str">
        <f>+BANCOS!AT5</f>
        <v>sale Banco Asuncion</v>
      </c>
      <c r="AU5" s="95">
        <f>+BANCOS!AU5</f>
        <v>0</v>
      </c>
      <c r="AV5" s="95">
        <f>+BANCOS!AV5</f>
        <v>0</v>
      </c>
      <c r="AW5" s="95" t="str">
        <f>+BANCOS!AW5</f>
        <v>sale Banco del Paraná</v>
      </c>
      <c r="AX5" s="95" t="str">
        <f>+BANCOS!AX5</f>
        <v>Citibank empieza a vender su cartera</v>
      </c>
      <c r="AY5" s="95">
        <f>+BANCOS!AY5</f>
        <v>0</v>
      </c>
      <c r="AZ5" s="95">
        <f>+BANCOS!AZ5</f>
        <v>0</v>
      </c>
      <c r="BA5" s="95">
        <f>+BANCOS!BA5</f>
        <v>0</v>
      </c>
      <c r="BB5" s="95">
        <f>+BANCOS!BB5</f>
        <v>0</v>
      </c>
      <c r="BC5" s="95">
        <f>+BANCOS!BC5</f>
        <v>0</v>
      </c>
      <c r="BD5" s="95">
        <f>+BANCOS!BD5</f>
        <v>0</v>
      </c>
      <c r="BE5" s="95">
        <f>+BANCOS!BE5</f>
        <v>0</v>
      </c>
      <c r="BF5" s="95">
        <f>+BANCOS!BF5</f>
        <v>0</v>
      </c>
      <c r="BG5" s="95">
        <f>+BANCOS!BG5</f>
        <v>0</v>
      </c>
      <c r="BH5" s="95">
        <f>+BANCOS!BH5</f>
        <v>0</v>
      </c>
      <c r="BI5" s="95">
        <f>+BANCOS!BI5</f>
        <v>0</v>
      </c>
      <c r="BJ5" s="95">
        <f>+BANCOS!BJ5</f>
        <v>0</v>
      </c>
      <c r="BK5" s="95">
        <f>+BANCOS!BK5</f>
        <v>0</v>
      </c>
      <c r="BL5" s="95">
        <f>+BANCOS!BL5</f>
        <v>0</v>
      </c>
      <c r="BM5" s="95">
        <f>+BANCOS!BM5</f>
        <v>0</v>
      </c>
      <c r="BN5" s="95">
        <f>+BANCOS!BN5</f>
        <v>0</v>
      </c>
      <c r="BO5" s="95" t="str">
        <f>+BANCOS!BO5</f>
        <v>sale Chinatrust</v>
      </c>
      <c r="BP5" s="95">
        <f>+BANCOS!BP5</f>
        <v>0</v>
      </c>
      <c r="BQ5" s="95">
        <f>+BANCOS!BQ5</f>
        <v>0</v>
      </c>
      <c r="BR5" s="95">
        <f>+BANCOS!BR5</f>
        <v>0</v>
      </c>
      <c r="BS5" s="95">
        <f>+BANCOS!BS5</f>
        <v>0</v>
      </c>
      <c r="BT5" s="95">
        <f>+BANCOS!BT5</f>
        <v>0</v>
      </c>
      <c r="BU5" s="95">
        <f>+BANCOS!BU5</f>
        <v>0</v>
      </c>
      <c r="BV5" s="95">
        <f>+BANCOS!BV5</f>
        <v>0</v>
      </c>
      <c r="BW5" s="95">
        <f>+BANCOS!BW5</f>
        <v>0</v>
      </c>
      <c r="BX5" s="95">
        <f>+BANCOS!BX5</f>
        <v>0</v>
      </c>
      <c r="BY5" s="95">
        <f>+BANCOS!BY5</f>
        <v>0</v>
      </c>
      <c r="BZ5" s="95">
        <f>+BANCOS!BZ5</f>
        <v>0</v>
      </c>
      <c r="CA5" s="95">
        <f>+BANCOS!CA5</f>
        <v>0</v>
      </c>
      <c r="CB5" s="95">
        <f>+BANCOS!CB5</f>
        <v>0</v>
      </c>
      <c r="CC5" s="95">
        <f>+BANCOS!CC5</f>
        <v>0</v>
      </c>
      <c r="CD5" s="95">
        <f>+BANCOS!CD5</f>
        <v>0</v>
      </c>
      <c r="CE5" s="95">
        <f>+BANCOS!CE5</f>
        <v>0</v>
      </c>
      <c r="CF5" s="95">
        <f>+BANCOS!CF5</f>
        <v>0</v>
      </c>
      <c r="CG5" s="95">
        <f>+BANCOS!CG5</f>
        <v>0</v>
      </c>
      <c r="CH5" s="95">
        <f>+BANCOS!CH5</f>
        <v>0</v>
      </c>
      <c r="CI5" s="95">
        <f>+BANCOS!CI5</f>
        <v>0</v>
      </c>
      <c r="CJ5" s="95">
        <f>+BANCOS!CJ5</f>
        <v>0</v>
      </c>
      <c r="CK5" s="95">
        <f>+BANCOS!CK5</f>
        <v>0</v>
      </c>
      <c r="CL5" s="95">
        <f>+BANCOS!CL5</f>
        <v>0</v>
      </c>
      <c r="CM5" s="95" t="str">
        <f>+BANCOS!CM5</f>
        <v>Lloyds pasa a ser HSBC</v>
      </c>
      <c r="CN5" s="95">
        <f>+BANCOS!CN5</f>
        <v>0</v>
      </c>
      <c r="CO5" s="95">
        <f>+BANCOS!CO5</f>
        <v>0</v>
      </c>
      <c r="CP5" s="95">
        <f>+BANCOS!CP5</f>
        <v>0</v>
      </c>
      <c r="CQ5" s="95">
        <f>+BANCOS!CQ5</f>
        <v>0</v>
      </c>
      <c r="CR5" s="95">
        <f>+BANCOS!CR5</f>
        <v>0</v>
      </c>
      <c r="CS5" s="95">
        <f>+BANCOS!CS5</f>
        <v>0</v>
      </c>
      <c r="CT5" s="95" t="str">
        <f>+BANCOS!CT5</f>
        <v>entra Vision deja de ser financiera</v>
      </c>
      <c r="CU5" s="95">
        <f>+BANCOS!CU5</f>
        <v>0</v>
      </c>
      <c r="CV5" s="95">
        <f>+BANCOS!CV5</f>
        <v>0</v>
      </c>
      <c r="CW5" s="95">
        <f>+BANCOS!CW5</f>
        <v>0</v>
      </c>
      <c r="CX5" s="95">
        <f>+BANCOS!CX5</f>
        <v>0</v>
      </c>
      <c r="CY5" s="95">
        <f>+BANCOS!CY5</f>
        <v>0</v>
      </c>
      <c r="CZ5" s="95">
        <f>+BANCOS!CZ5</f>
        <v>0</v>
      </c>
      <c r="DA5" s="95">
        <f>+BANCOS!DA5</f>
        <v>0</v>
      </c>
      <c r="DB5" s="95">
        <f>+BANCOS!DB5</f>
        <v>0</v>
      </c>
      <c r="DC5" s="95">
        <f>+BANCOS!DC5</f>
        <v>0</v>
      </c>
      <c r="DD5" s="95">
        <f>+BANCOS!DD5</f>
        <v>0</v>
      </c>
      <c r="DE5" s="95" t="str">
        <f>+BANCOS!DE5</f>
        <v>entra Itapúa, deja de ser financiera</v>
      </c>
      <c r="DF5" s="95" t="str">
        <f>+BANCOS!DF5</f>
        <v>entra Familiar, deja de ser financiera</v>
      </c>
      <c r="DG5" s="95">
        <f>+BANCOS!DG5</f>
        <v>0</v>
      </c>
      <c r="DH5" s="95">
        <f>+BANCOS!DH5</f>
        <v>0</v>
      </c>
      <c r="DI5" s="95">
        <f>+BANCOS!DI5</f>
        <v>0</v>
      </c>
      <c r="DJ5" s="95">
        <f>+BANCOS!DJ5</f>
        <v>0</v>
      </c>
      <c r="DK5" s="95">
        <f>+BANCOS!DK5</f>
        <v>0</v>
      </c>
      <c r="DL5" s="95">
        <f>+BANCOS!DL5</f>
        <v>0</v>
      </c>
      <c r="DM5" s="95">
        <f>+BANCOS!DM5</f>
        <v>0</v>
      </c>
      <c r="DN5" s="95">
        <f>+BANCOS!DN5</f>
        <v>0</v>
      </c>
      <c r="DO5" s="95">
        <f>+BANCOS!DO5</f>
        <v>0</v>
      </c>
      <c r="DP5" s="95" t="str">
        <f>+BANCOS!DP5</f>
        <v>Regional absorbe al ABN</v>
      </c>
      <c r="DQ5" s="95">
        <f>+BANCOS!DQ5</f>
        <v>0</v>
      </c>
      <c r="DR5" s="95">
        <f>+BANCOS!DR5</f>
        <v>0</v>
      </c>
      <c r="DS5" s="95">
        <f>+BANCOS!DS5</f>
        <v>0</v>
      </c>
      <c r="DT5" s="95">
        <f>+BANCOS!DT5</f>
        <v>0</v>
      </c>
      <c r="DU5" s="95">
        <f>+BANCOS!DU5</f>
        <v>0</v>
      </c>
      <c r="DV5" s="95">
        <f>+BANCOS!DV5</f>
        <v>0</v>
      </c>
      <c r="DW5" s="95">
        <f>+BANCOS!DW5</f>
        <v>0</v>
      </c>
      <c r="DX5" s="95">
        <f>+BANCOS!DX5</f>
        <v>0</v>
      </c>
      <c r="DY5" s="95">
        <f>+BANCOS!DY5</f>
        <v>0</v>
      </c>
      <c r="DZ5" s="95">
        <f>+BANCOS!DZ5</f>
        <v>0</v>
      </c>
      <c r="EA5" s="95">
        <f>+BANCOS!EA5</f>
        <v>0</v>
      </c>
      <c r="EB5" s="95">
        <f>+BANCOS!EB5</f>
        <v>0</v>
      </c>
      <c r="EC5" s="95" t="str">
        <f>+BANCOS!EC5</f>
        <v>entra Atlas, deja de ser financiera</v>
      </c>
      <c r="ED5" s="95">
        <f>+BANCOS!ED5</f>
        <v>0</v>
      </c>
      <c r="EE5" s="95">
        <f>+BANCOS!EE5</f>
        <v>0</v>
      </c>
      <c r="EF5" s="95">
        <f>+BANCOS!EF5</f>
        <v>0</v>
      </c>
      <c r="EG5" s="95">
        <f>+BANCOS!EG5</f>
        <v>0</v>
      </c>
      <c r="EH5" s="95">
        <f>+BANCOS!EH5</f>
        <v>0</v>
      </c>
      <c r="EI5" s="95">
        <f>+BANCOS!EI5</f>
        <v>0</v>
      </c>
      <c r="EJ5" s="95">
        <f>+BANCOS!EJ5</f>
        <v>0</v>
      </c>
      <c r="EK5" s="95">
        <f>+BANCOS!EK5</f>
        <v>0</v>
      </c>
      <c r="EL5" s="95">
        <f>+BANCOS!EL5</f>
        <v>0</v>
      </c>
      <c r="EM5" s="95" t="str">
        <f>+BANCOS!EM5</f>
        <v>Atlas absorbe a Integracion</v>
      </c>
      <c r="EN5" s="95">
        <f>+BANCOS!EN5</f>
        <v>0</v>
      </c>
      <c r="EO5" s="95">
        <f>+BANCOS!EO5</f>
        <v>0</v>
      </c>
      <c r="EP5" s="95">
        <f>+BANCOS!EP5</f>
        <v>0</v>
      </c>
      <c r="EQ5" s="95">
        <f>+BANCOS!EQ5</f>
        <v>0</v>
      </c>
      <c r="ER5" s="95">
        <f>+BANCOS!ER5</f>
        <v>0</v>
      </c>
      <c r="ES5" s="95">
        <f>+BANCOS!ES5</f>
        <v>0</v>
      </c>
      <c r="ET5" s="95">
        <f>+BANCOS!ET5</f>
        <v>0</v>
      </c>
      <c r="EU5" s="95">
        <f>+BANCOS!EU5</f>
        <v>0</v>
      </c>
      <c r="EV5" s="95" t="str">
        <f>+BANCOS!EV5</f>
        <v>entra Bancop</v>
      </c>
      <c r="EW5" s="95">
        <f>+BANCOS!EW5</f>
        <v>0</v>
      </c>
      <c r="EX5" s="95">
        <f>+BANCOS!EX5</f>
        <v>0</v>
      </c>
      <c r="EY5" s="95">
        <f>+BANCOS!EY5</f>
        <v>0</v>
      </c>
      <c r="EZ5" s="95">
        <f>+BANCOS!EZ5</f>
        <v>0</v>
      </c>
      <c r="FA5" s="95">
        <f>+BANCOS!FA5</f>
        <v>0</v>
      </c>
      <c r="FB5" s="95">
        <f>+BANCOS!FB5</f>
        <v>0</v>
      </c>
      <c r="FC5" s="95">
        <f>+BANCOS!FC5</f>
        <v>0</v>
      </c>
      <c r="FD5" s="95">
        <f>+BANCOS!FD5</f>
        <v>0</v>
      </c>
      <c r="FE5" s="95">
        <f>+BANCOS!FE5</f>
        <v>0</v>
      </c>
      <c r="FF5" s="95">
        <f>+BANCOS!FF5</f>
        <v>0</v>
      </c>
      <c r="FG5" s="95">
        <f>+BANCOS!FG5</f>
        <v>0</v>
      </c>
      <c r="FH5" s="95">
        <f>+BANCOS!FH5</f>
        <v>0</v>
      </c>
      <c r="FI5" s="95">
        <f>+BANCOS!FI5</f>
        <v>0</v>
      </c>
      <c r="FJ5" s="95">
        <f>+BANCOS!FJ5</f>
        <v>0</v>
      </c>
      <c r="FK5" s="95">
        <f>+BANCOS!FK5</f>
        <v>0</v>
      </c>
      <c r="FL5" s="95">
        <f>+BANCOS!FL5</f>
        <v>0</v>
      </c>
      <c r="FM5" s="95">
        <f>+BANCOS!FM5</f>
        <v>0</v>
      </c>
      <c r="FN5" s="95" t="str">
        <f>+BANCOS!FN5</f>
        <v>HSBC pasa a ser GNB</v>
      </c>
      <c r="FO5" s="95">
        <f>+BANCOS!FO5</f>
        <v>0</v>
      </c>
      <c r="FP5" s="95">
        <f>+BANCOS!FP5</f>
        <v>0</v>
      </c>
      <c r="FQ5" s="95">
        <f>+BANCOS!FQ5</f>
        <v>0</v>
      </c>
      <c r="FR5" s="95">
        <f>+BANCOS!FR5</f>
        <v>0</v>
      </c>
      <c r="FS5" s="95">
        <f>+BANCOS!FS5</f>
        <v>0</v>
      </c>
      <c r="FT5" s="95">
        <f>+BANCOS!FT5</f>
        <v>0</v>
      </c>
      <c r="FU5" s="95">
        <f>+BANCOS!FU5</f>
        <v>0</v>
      </c>
      <c r="FV5" s="95">
        <f>+BANCOS!FV5</f>
        <v>0</v>
      </c>
      <c r="FW5" s="95">
        <f>+BANCOS!FW5</f>
        <v>0</v>
      </c>
      <c r="FX5" s="95">
        <f>+BANCOS!FX5</f>
        <v>0</v>
      </c>
      <c r="FY5" s="95">
        <f>+BANCOS!FY5</f>
        <v>0</v>
      </c>
      <c r="FZ5" s="95">
        <f>+BANCOS!FZ5</f>
        <v>0</v>
      </c>
      <c r="GA5" s="95" t="str">
        <f>+BANCOS!GA5</f>
        <v>entra Interfisa</v>
      </c>
      <c r="GB5" s="95">
        <f>+BANCOS!GB5</f>
        <v>0</v>
      </c>
      <c r="GC5" s="95">
        <f>+BANCOS!GC5</f>
        <v>0</v>
      </c>
      <c r="GD5" s="95">
        <f>+BANCOS!GD5</f>
        <v>0</v>
      </c>
      <c r="GE5" s="95">
        <f>+BANCOS!GE5</f>
        <v>0</v>
      </c>
      <c r="GF5" s="95">
        <f>+BANCOS!GF5</f>
        <v>0</v>
      </c>
      <c r="GG5" s="95">
        <f>+BANCOS!GG5</f>
        <v>0</v>
      </c>
      <c r="GH5" s="95">
        <f>+BANCOS!GH5</f>
        <v>0</v>
      </c>
      <c r="GI5" s="95">
        <f>+BANCOS!GI5</f>
        <v>0</v>
      </c>
      <c r="GJ5" s="95">
        <f>+BANCOS!GJ5</f>
        <v>0</v>
      </c>
      <c r="GK5" s="95">
        <f>+BANCOS!GK5</f>
        <v>0</v>
      </c>
      <c r="GL5" s="95">
        <f>+BANCOS!GL5</f>
        <v>0</v>
      </c>
      <c r="GM5" s="95">
        <f>+BANCOS!GM5</f>
        <v>0</v>
      </c>
      <c r="GN5" s="95">
        <f>+BANCOS!GN5</f>
        <v>0</v>
      </c>
      <c r="GO5" s="95">
        <f>+BANCOS!GO5</f>
        <v>0</v>
      </c>
      <c r="GP5" s="95">
        <f>+BANCOS!GP5</f>
        <v>0</v>
      </c>
      <c r="GQ5" s="95">
        <f>+BANCOS!GQ5</f>
        <v>0</v>
      </c>
      <c r="GR5" s="95">
        <f>+BANCOS!GR5</f>
        <v>0</v>
      </c>
      <c r="GS5" s="95">
        <f>+BANCOS!GS5</f>
        <v>0</v>
      </c>
      <c r="GT5" s="95">
        <f>+BANCOS!GT5</f>
        <v>0</v>
      </c>
      <c r="GU5" s="95">
        <f>+BANCOS!GU5</f>
        <v>0</v>
      </c>
      <c r="GV5" s="95">
        <f>+BANCOS!GV5</f>
        <v>0</v>
      </c>
      <c r="GW5" s="95">
        <f>+BANCOS!GW5</f>
        <v>0</v>
      </c>
      <c r="GX5" s="95">
        <f>+BANCOS!GX5</f>
        <v>0</v>
      </c>
      <c r="GY5" s="95">
        <f>+BANCOS!GY5</f>
        <v>0</v>
      </c>
      <c r="GZ5" s="95">
        <f>+BANCOS!GZ5</f>
        <v>0</v>
      </c>
      <c r="HA5" s="95">
        <f>+BANCOS!HA5</f>
        <v>0</v>
      </c>
      <c r="HB5" s="95">
        <f>+BANCOS!HB5</f>
        <v>0</v>
      </c>
      <c r="HC5" s="95">
        <f>+BANCOS!HC5</f>
        <v>0</v>
      </c>
      <c r="HD5" s="95">
        <f>+BANCOS!HD5</f>
        <v>0</v>
      </c>
      <c r="HE5" s="95">
        <f>+BANCOS!HE5</f>
        <v>0</v>
      </c>
      <c r="HF5" s="95">
        <f>+BANCOS!HF5</f>
        <v>0</v>
      </c>
      <c r="HG5" s="95">
        <f>+BANCOS!HG5</f>
        <v>0</v>
      </c>
      <c r="HH5" s="95">
        <f>+BANCOS!HH5</f>
        <v>0</v>
      </c>
      <c r="HI5" s="95">
        <f>+BANCOS!HI5</f>
        <v>0</v>
      </c>
      <c r="HJ5" s="95">
        <f>+BANCOS!HJ5</f>
        <v>0</v>
      </c>
      <c r="HK5" s="95">
        <f>+BANCOS!HK5</f>
        <v>0</v>
      </c>
      <c r="HL5" s="95">
        <f>+BANCOS!HL5</f>
        <v>0</v>
      </c>
      <c r="HM5" s="95">
        <f>+BANCOS!HM5</f>
        <v>0</v>
      </c>
      <c r="HN5" s="95">
        <f>+BANCOS!HN5</f>
        <v>0</v>
      </c>
      <c r="HO5" s="95">
        <f>+BANCOS!HO5</f>
        <v>0</v>
      </c>
      <c r="HP5" s="95">
        <f>+BANCOS!HP5</f>
        <v>0</v>
      </c>
      <c r="HQ5" s="95">
        <f>+BANCOS!HQ5</f>
        <v>0</v>
      </c>
      <c r="HR5" s="95">
        <f>+BANCOS!HR5</f>
        <v>0</v>
      </c>
      <c r="HS5" s="95">
        <f>+BANCOS!HS5</f>
        <v>0</v>
      </c>
      <c r="HT5" s="95">
        <f>+BANCOS!HT5</f>
        <v>0</v>
      </c>
      <c r="HU5" s="95">
        <f>+BANCOS!HU5</f>
        <v>0</v>
      </c>
      <c r="HV5" s="95">
        <f>+BANCOS!HV5</f>
        <v>0</v>
      </c>
      <c r="HW5" s="95">
        <f>+BANCOS!HW5</f>
        <v>0</v>
      </c>
      <c r="HX5" s="95">
        <f>+BANCOS!HX5</f>
        <v>0</v>
      </c>
      <c r="HY5" s="95">
        <f>+BANCOS!HY5</f>
        <v>0</v>
      </c>
      <c r="HZ5" s="95">
        <f>+BANCOS!HZ5</f>
        <v>0</v>
      </c>
      <c r="IA5" s="95">
        <f>+BANCOS!IA5</f>
        <v>0</v>
      </c>
      <c r="IB5" s="95">
        <f>+BANCOS!IB5</f>
        <v>0</v>
      </c>
      <c r="IC5" s="95">
        <f>+BANCOS!IC5</f>
        <v>0</v>
      </c>
      <c r="ID5" s="95">
        <f>+BANCOS!ID5</f>
        <v>0</v>
      </c>
      <c r="IE5" s="95">
        <f>+BANCOS!IE5</f>
        <v>0</v>
      </c>
      <c r="IF5" s="95">
        <f>+BANCOS!IF5</f>
        <v>0</v>
      </c>
      <c r="IG5" s="95">
        <f>+BANCOS!IG5</f>
        <v>0</v>
      </c>
      <c r="IH5" s="95">
        <f>+BANCOS!IH5</f>
        <v>0</v>
      </c>
      <c r="II5" s="95">
        <f>+BANCOS!II5</f>
        <v>0</v>
      </c>
      <c r="IJ5" s="95">
        <f>+BANCOS!IJ5</f>
        <v>0</v>
      </c>
      <c r="IK5" s="95" t="str">
        <f>+BANCOS!IK5</f>
        <v>Financiera Rio se fusiona con Banco Itapua volviendose Banco Rio</v>
      </c>
      <c r="IL5" s="95">
        <f>+BANCOS!IL5</f>
        <v>0</v>
      </c>
      <c r="IM5" s="95">
        <f>+BANCOS!IM5</f>
        <v>0</v>
      </c>
      <c r="IN5" s="95">
        <f>+BANCOS!IN5</f>
        <v>0</v>
      </c>
      <c r="IO5" s="95">
        <f>+BANCOS!IO5</f>
        <v>0</v>
      </c>
      <c r="IP5" s="95">
        <f>+BANCOS!IP5</f>
        <v>0</v>
      </c>
      <c r="IQ5" s="95">
        <f>+BANCOS!IQ5</f>
        <v>0</v>
      </c>
      <c r="IR5" s="95">
        <f>+BANCOS!IR5</f>
        <v>0</v>
      </c>
      <c r="IS5" s="95">
        <f>+BANCOS!IS5</f>
        <v>0</v>
      </c>
      <c r="IT5" s="95">
        <f>+BANCOS!IT5</f>
        <v>0</v>
      </c>
      <c r="IU5" s="95">
        <f>+BANCOS!IU5</f>
        <v>0</v>
      </c>
      <c r="IV5" s="95">
        <f>+BANCOS!IV5</f>
        <v>0</v>
      </c>
      <c r="IW5" s="95">
        <f>+BANCOS!IW5</f>
        <v>0</v>
      </c>
      <c r="IX5" s="95">
        <f>+BANCOS!IX5</f>
        <v>0</v>
      </c>
      <c r="IY5" s="95">
        <f>+BANCOS!IY5</f>
        <v>0</v>
      </c>
      <c r="IZ5" s="95">
        <f>+BANCOS!IZ5</f>
        <v>0</v>
      </c>
      <c r="JA5" s="95">
        <f>+BANCOS!JA5</f>
        <v>0</v>
      </c>
      <c r="JB5" s="95">
        <f>+BANCOS!JB5</f>
        <v>0</v>
      </c>
      <c r="JC5" s="95">
        <f>+BANCOS!JC5</f>
        <v>0</v>
      </c>
      <c r="JD5" s="95">
        <f>+BANCOS!JD5</f>
        <v>0</v>
      </c>
      <c r="JE5" s="95">
        <f>+BANCOS!JE5</f>
        <v>0</v>
      </c>
      <c r="JF5" s="95" t="e">
        <f>+BANCOS!#REF!</f>
        <v>#REF!</v>
      </c>
    </row>
    <row r="6" spans="1:266" ht="12" customHeight="1" x14ac:dyDescent="0.2">
      <c r="A6" s="86" t="s">
        <v>258</v>
      </c>
      <c r="B6" s="95">
        <f>+FINANCIERAS!B4</f>
        <v>31</v>
      </c>
      <c r="C6" s="95">
        <f>+FINANCIERAS!C4</f>
        <v>29</v>
      </c>
      <c r="D6" s="95">
        <f>+FINANCIERAS!D4</f>
        <v>29</v>
      </c>
      <c r="E6" s="95">
        <f>+FINANCIERAS!E4</f>
        <v>29</v>
      </c>
      <c r="F6" s="95">
        <f>+FINANCIERAS!F4</f>
        <v>28</v>
      </c>
      <c r="G6" s="95">
        <f>+FINANCIERAS!G4</f>
        <v>28</v>
      </c>
      <c r="H6" s="95">
        <f>+FINANCIERAS!H4</f>
        <v>28</v>
      </c>
      <c r="I6" s="95">
        <f>+FINANCIERAS!I4</f>
        <v>28</v>
      </c>
      <c r="J6" s="95">
        <f>+FINANCIERAS!J4</f>
        <v>28</v>
      </c>
      <c r="K6" s="95">
        <f>+FINANCIERAS!K4</f>
        <v>28</v>
      </c>
      <c r="L6" s="95">
        <f>+FINANCIERAS!L4</f>
        <v>28</v>
      </c>
      <c r="M6" s="95">
        <f>+FINANCIERAS!M4</f>
        <v>28</v>
      </c>
      <c r="N6" s="95">
        <f>+FINANCIERAS!N4</f>
        <v>28</v>
      </c>
      <c r="O6" s="95">
        <f>+FINANCIERAS!O4</f>
        <v>28</v>
      </c>
      <c r="P6" s="95">
        <f>+FINANCIERAS!P4</f>
        <v>28</v>
      </c>
      <c r="Q6" s="95">
        <f>+FINANCIERAS!Q4</f>
        <v>28</v>
      </c>
      <c r="R6" s="95">
        <f>+FINANCIERAS!R4</f>
        <v>28</v>
      </c>
      <c r="S6" s="95">
        <f>+FINANCIERAS!S4</f>
        <v>28</v>
      </c>
      <c r="T6" s="95">
        <f>+FINANCIERAS!T4</f>
        <v>26</v>
      </c>
      <c r="U6" s="95">
        <f>+FINANCIERAS!U4</f>
        <v>27</v>
      </c>
      <c r="V6" s="95">
        <f>+FINANCIERAS!V4</f>
        <v>27</v>
      </c>
      <c r="W6" s="95">
        <f>+FINANCIERAS!W4</f>
        <v>26</v>
      </c>
      <c r="X6" s="95">
        <f>+FINANCIERAS!X4</f>
        <v>25</v>
      </c>
      <c r="Y6" s="95">
        <f>+FINANCIERAS!Y4</f>
        <v>25</v>
      </c>
      <c r="Z6" s="95">
        <f>+FINANCIERAS!Z4</f>
        <v>25</v>
      </c>
      <c r="AA6" s="95">
        <f>+FINANCIERAS!AA4</f>
        <v>25</v>
      </c>
      <c r="AB6" s="95">
        <f>+FINANCIERAS!AB4</f>
        <v>24</v>
      </c>
      <c r="AC6" s="95">
        <f>+FINANCIERAS!AC4</f>
        <v>24</v>
      </c>
      <c r="AD6" s="95">
        <f>+FINANCIERAS!AD4</f>
        <v>24</v>
      </c>
      <c r="AE6" s="95">
        <f>+FINANCIERAS!AE4</f>
        <v>24</v>
      </c>
      <c r="AF6" s="95">
        <f>+FINANCIERAS!AF4</f>
        <v>23</v>
      </c>
      <c r="AG6" s="95">
        <f>+FINANCIERAS!AG4</f>
        <v>23</v>
      </c>
      <c r="AH6" s="95">
        <f>+FINANCIERAS!AH4</f>
        <v>22</v>
      </c>
      <c r="AI6" s="95">
        <f>+FINANCIERAS!AI4</f>
        <v>21</v>
      </c>
      <c r="AJ6" s="95">
        <f>+FINANCIERAS!AJ4</f>
        <v>21</v>
      </c>
      <c r="AK6" s="95">
        <f>+FINANCIERAS!AK4</f>
        <v>21</v>
      </c>
      <c r="AL6" s="95">
        <f>+FINANCIERAS!AL4</f>
        <v>21</v>
      </c>
      <c r="AM6" s="95">
        <f>+FINANCIERAS!AM4</f>
        <v>20</v>
      </c>
      <c r="AN6" s="95">
        <f>+FINANCIERAS!AN4</f>
        <v>20</v>
      </c>
      <c r="AO6" s="95">
        <f>+FINANCIERAS!AO4</f>
        <v>19</v>
      </c>
      <c r="AP6" s="95">
        <f>+FINANCIERAS!AP4</f>
        <v>18</v>
      </c>
      <c r="AQ6" s="95">
        <f>+FINANCIERAS!AQ4</f>
        <v>18</v>
      </c>
      <c r="AR6" s="95">
        <f>+FINANCIERAS!AR4</f>
        <v>18</v>
      </c>
      <c r="AS6" s="95">
        <f>+FINANCIERAS!AS4</f>
        <v>18</v>
      </c>
      <c r="AT6" s="95">
        <f>+FINANCIERAS!AT4</f>
        <v>17</v>
      </c>
      <c r="AU6" s="95">
        <f>+FINANCIERAS!AU4</f>
        <v>17</v>
      </c>
      <c r="AV6" s="95">
        <f>+FINANCIERAS!AV4</f>
        <v>20</v>
      </c>
      <c r="AW6" s="95">
        <f>+FINANCIERAS!AW4</f>
        <v>20</v>
      </c>
      <c r="AX6" s="95">
        <f>+FINANCIERAS!AX4</f>
        <v>20</v>
      </c>
      <c r="AY6" s="95">
        <f>+FINANCIERAS!AY4</f>
        <v>20</v>
      </c>
      <c r="AZ6" s="95">
        <f>+FINANCIERAS!AZ4</f>
        <v>20</v>
      </c>
      <c r="BA6" s="95">
        <f>+FINANCIERAS!BA4</f>
        <v>19</v>
      </c>
      <c r="BB6" s="95">
        <f>+FINANCIERAS!BB4</f>
        <v>17</v>
      </c>
      <c r="BC6" s="95">
        <f>+FINANCIERAS!BC4</f>
        <v>17</v>
      </c>
      <c r="BD6" s="95">
        <f>+FINANCIERAS!BD4</f>
        <v>16</v>
      </c>
      <c r="BE6" s="95">
        <f>+FINANCIERAS!BE4</f>
        <v>15</v>
      </c>
      <c r="BF6" s="95">
        <f>+FINANCIERAS!BF4</f>
        <v>15</v>
      </c>
      <c r="BG6" s="95">
        <f>+FINANCIERAS!BG4</f>
        <v>15</v>
      </c>
      <c r="BH6" s="95">
        <f>+FINANCIERAS!BH4</f>
        <v>15</v>
      </c>
      <c r="BI6" s="95">
        <f>+FINANCIERAS!BI4</f>
        <v>14</v>
      </c>
      <c r="BJ6" s="95">
        <f>+FINANCIERAS!BJ4</f>
        <v>14</v>
      </c>
      <c r="BK6" s="95">
        <f>+FINANCIERAS!BK4</f>
        <v>14</v>
      </c>
      <c r="BL6" s="95">
        <f>+FINANCIERAS!BL4</f>
        <v>14</v>
      </c>
      <c r="BM6" s="95">
        <f>+FINANCIERAS!BM4</f>
        <v>14</v>
      </c>
      <c r="BN6" s="95">
        <f>+FINANCIERAS!BN4</f>
        <v>14</v>
      </c>
      <c r="BO6" s="95">
        <f>+FINANCIERAS!BO4</f>
        <v>14</v>
      </c>
      <c r="BP6" s="95">
        <f>+FINANCIERAS!BP4</f>
        <v>14</v>
      </c>
      <c r="BQ6" s="95">
        <f>+FINANCIERAS!BQ4</f>
        <v>14</v>
      </c>
      <c r="BR6" s="95">
        <f>+FINANCIERAS!BR4</f>
        <v>14</v>
      </c>
      <c r="BS6" s="95">
        <f>+FINANCIERAS!BS4</f>
        <v>14</v>
      </c>
      <c r="BT6" s="95">
        <f>+FINANCIERAS!BT4</f>
        <v>14</v>
      </c>
      <c r="BU6" s="95">
        <f>+FINANCIERAS!BU4</f>
        <v>14</v>
      </c>
      <c r="BV6" s="95">
        <f>+FINANCIERAS!BV4</f>
        <v>14</v>
      </c>
      <c r="BW6" s="95">
        <f>+FINANCIERAS!BW4</f>
        <v>14</v>
      </c>
      <c r="BX6" s="95">
        <f>+FINANCIERAS!BX4</f>
        <v>14</v>
      </c>
      <c r="BY6" s="95">
        <f>+FINANCIERAS!BY4</f>
        <v>14</v>
      </c>
      <c r="BZ6" s="95">
        <f>+FINANCIERAS!BZ4</f>
        <v>14</v>
      </c>
      <c r="CA6" s="95">
        <f>+FINANCIERAS!CA4</f>
        <v>14</v>
      </c>
      <c r="CB6" s="95">
        <f>+FINANCIERAS!CB4</f>
        <v>14</v>
      </c>
      <c r="CC6" s="95">
        <f>+FINANCIERAS!CC4</f>
        <v>14</v>
      </c>
      <c r="CD6" s="95">
        <f>+FINANCIERAS!CD4</f>
        <v>14</v>
      </c>
      <c r="CE6" s="95">
        <f>+FINANCIERAS!CE4</f>
        <v>14</v>
      </c>
      <c r="CF6" s="95">
        <f>+FINANCIERAS!CF4</f>
        <v>14</v>
      </c>
      <c r="CG6" s="95">
        <f>+FINANCIERAS!CG4</f>
        <v>14</v>
      </c>
      <c r="CH6" s="95">
        <f>+FINANCIERAS!CH4</f>
        <v>14</v>
      </c>
      <c r="CI6" s="95">
        <f>+FINANCIERAS!CI4</f>
        <v>14</v>
      </c>
      <c r="CJ6" s="95">
        <f>+FINANCIERAS!CJ4</f>
        <v>14</v>
      </c>
      <c r="CK6" s="95">
        <f>+FINANCIERAS!CK4</f>
        <v>14</v>
      </c>
      <c r="CL6" s="95">
        <f>+FINANCIERAS!CL4</f>
        <v>14</v>
      </c>
      <c r="CM6" s="95">
        <f>+FINANCIERAS!CM4</f>
        <v>14</v>
      </c>
      <c r="CN6" s="95">
        <f>+FINANCIERAS!CN4</f>
        <v>14</v>
      </c>
      <c r="CO6" s="95">
        <f>+FINANCIERAS!CO4</f>
        <v>14</v>
      </c>
      <c r="CP6" s="95">
        <f>+FINANCIERAS!CP4</f>
        <v>14</v>
      </c>
      <c r="CQ6" s="95">
        <f>+FINANCIERAS!CQ4</f>
        <v>14</v>
      </c>
      <c r="CR6" s="95">
        <f>+FINANCIERAS!CR4</f>
        <v>14</v>
      </c>
      <c r="CS6" s="95">
        <f>+FINANCIERAS!CS4</f>
        <v>14</v>
      </c>
      <c r="CT6" s="95">
        <f>+FINANCIERAS!CT4</f>
        <v>13</v>
      </c>
      <c r="CU6" s="95">
        <f>+FINANCIERAS!CU4</f>
        <v>13</v>
      </c>
      <c r="CV6" s="95">
        <f>+FINANCIERAS!CV4</f>
        <v>13</v>
      </c>
      <c r="CW6" s="95">
        <f>+FINANCIERAS!CW4</f>
        <v>13</v>
      </c>
      <c r="CX6" s="95">
        <f>+FINANCIERAS!CX4</f>
        <v>13</v>
      </c>
      <c r="CY6" s="95">
        <f>+FINANCIERAS!CY4</f>
        <v>13</v>
      </c>
      <c r="CZ6" s="95">
        <f>+FINANCIERAS!CZ4</f>
        <v>13</v>
      </c>
      <c r="DA6" s="95">
        <f>+FINANCIERAS!DA4</f>
        <v>13</v>
      </c>
      <c r="DB6" s="95">
        <f>+FINANCIERAS!DB4</f>
        <v>13</v>
      </c>
      <c r="DC6" s="95">
        <f>+FINANCIERAS!DC4</f>
        <v>13</v>
      </c>
      <c r="DD6" s="95">
        <f>+FINANCIERAS!DD4</f>
        <v>13</v>
      </c>
      <c r="DE6" s="95">
        <f>+FINANCIERAS!DE4</f>
        <v>12</v>
      </c>
      <c r="DF6" s="95">
        <f>+FINANCIERAS!DF4</f>
        <v>11</v>
      </c>
      <c r="DG6" s="95">
        <f>+FINANCIERAS!DG4</f>
        <v>11</v>
      </c>
      <c r="DH6" s="95">
        <f>+FINANCIERAS!DH4</f>
        <v>11</v>
      </c>
      <c r="DI6" s="95">
        <f>+FINANCIERAS!DI4</f>
        <v>11</v>
      </c>
      <c r="DJ6" s="95">
        <f>+FINANCIERAS!DJ4</f>
        <v>11</v>
      </c>
      <c r="DK6" s="95">
        <f>+FINANCIERAS!DK4</f>
        <v>11</v>
      </c>
      <c r="DL6" s="95">
        <f>+FINANCIERAS!DL4</f>
        <v>11</v>
      </c>
      <c r="DM6" s="95">
        <f>+FINANCIERAS!DM4</f>
        <v>11</v>
      </c>
      <c r="DN6" s="95">
        <f>+FINANCIERAS!DN4</f>
        <v>11</v>
      </c>
      <c r="DO6" s="95">
        <f>+FINANCIERAS!DO4</f>
        <v>11</v>
      </c>
      <c r="DP6" s="95">
        <f>+FINANCIERAS!DP4</f>
        <v>11</v>
      </c>
      <c r="DQ6" s="95">
        <f>+FINANCIERAS!DQ4</f>
        <v>11</v>
      </c>
      <c r="DR6" s="95">
        <f>+FINANCIERAS!DR4</f>
        <v>11</v>
      </c>
      <c r="DS6" s="95">
        <f>+FINANCIERAS!DS4</f>
        <v>12</v>
      </c>
      <c r="DT6" s="95">
        <f>+FINANCIERAS!DT4</f>
        <v>12</v>
      </c>
      <c r="DU6" s="95">
        <f>+FINANCIERAS!DU4</f>
        <v>12</v>
      </c>
      <c r="DV6" s="95">
        <f>+FINANCIERAS!DV4</f>
        <v>12</v>
      </c>
      <c r="DW6" s="95">
        <f>+FINANCIERAS!DW4</f>
        <v>12</v>
      </c>
      <c r="DX6" s="95">
        <f>+FINANCIERAS!DX4</f>
        <v>12</v>
      </c>
      <c r="DY6" s="95">
        <f>+FINANCIERAS!DY4</f>
        <v>12</v>
      </c>
      <c r="DZ6" s="95">
        <f>+FINANCIERAS!DZ4</f>
        <v>12</v>
      </c>
      <c r="EA6" s="95">
        <f>+FINANCIERAS!EA4</f>
        <v>12</v>
      </c>
      <c r="EB6" s="95">
        <f>+FINANCIERAS!EB4</f>
        <v>12</v>
      </c>
      <c r="EC6" s="95">
        <f>+FINANCIERAS!EC4</f>
        <v>10</v>
      </c>
      <c r="ED6" s="95">
        <f>+FINANCIERAS!ED4</f>
        <v>10</v>
      </c>
      <c r="EE6" s="95">
        <f>+FINANCIERAS!EE4</f>
        <v>11</v>
      </c>
      <c r="EF6" s="95">
        <f>+FINANCIERAS!EF4</f>
        <v>11</v>
      </c>
      <c r="EG6" s="95">
        <f>+FINANCIERAS!EG4</f>
        <v>11</v>
      </c>
      <c r="EH6" s="95">
        <f>+FINANCIERAS!EH4</f>
        <v>11</v>
      </c>
      <c r="EI6" s="95">
        <f>+FINANCIERAS!EI4</f>
        <v>11</v>
      </c>
      <c r="EJ6" s="95">
        <f>+FINANCIERAS!EJ4</f>
        <v>11</v>
      </c>
      <c r="EK6" s="95">
        <f>+FINANCIERAS!EK4</f>
        <v>11</v>
      </c>
      <c r="EL6" s="95">
        <f>+FINANCIERAS!EL4</f>
        <v>11</v>
      </c>
      <c r="EM6" s="95">
        <f>+FINANCIERAS!EM4</f>
        <v>11</v>
      </c>
      <c r="EN6" s="95">
        <f>+FINANCIERAS!EN4</f>
        <v>11</v>
      </c>
      <c r="EO6" s="95">
        <f>+FINANCIERAS!EO4</f>
        <v>11</v>
      </c>
      <c r="EP6" s="95">
        <f>+FINANCIERAS!EP4</f>
        <v>11</v>
      </c>
      <c r="EQ6" s="95">
        <f>+FINANCIERAS!EQ4</f>
        <v>11</v>
      </c>
      <c r="ER6" s="95">
        <f>+FINANCIERAS!ER4</f>
        <v>12</v>
      </c>
      <c r="ES6" s="95">
        <f>+FINANCIERAS!ES4</f>
        <v>12</v>
      </c>
      <c r="ET6" s="95">
        <f>+FINANCIERAS!ET4</f>
        <v>11</v>
      </c>
      <c r="EU6" s="95">
        <f>+FINANCIERAS!EU4</f>
        <v>11</v>
      </c>
      <c r="EV6" s="95">
        <f>+FINANCIERAS!EV4</f>
        <v>11</v>
      </c>
      <c r="EW6" s="95">
        <f>+FINANCIERAS!EW4</f>
        <v>11</v>
      </c>
      <c r="EX6" s="95">
        <f>+FINANCIERAS!EX4</f>
        <v>11</v>
      </c>
      <c r="EY6" s="95">
        <f>+FINANCIERAS!EY4</f>
        <v>11</v>
      </c>
      <c r="EZ6" s="95">
        <f>+FINANCIERAS!EZ4</f>
        <v>11</v>
      </c>
      <c r="FA6" s="95">
        <f>+FINANCIERAS!FA4</f>
        <v>11</v>
      </c>
      <c r="FB6" s="95">
        <f>+FINANCIERAS!FB4</f>
        <v>11</v>
      </c>
      <c r="FC6" s="95">
        <f>+FINANCIERAS!FC4</f>
        <v>11</v>
      </c>
      <c r="FD6" s="95">
        <f>+FINANCIERAS!FD4</f>
        <v>11</v>
      </c>
      <c r="FE6" s="95">
        <f>+FINANCIERAS!FE4</f>
        <v>11</v>
      </c>
      <c r="FF6" s="95">
        <f>+FINANCIERAS!FF4</f>
        <v>11</v>
      </c>
      <c r="FG6" s="95">
        <f>+FINANCIERAS!FG4</f>
        <v>11</v>
      </c>
      <c r="FH6" s="95">
        <f>+FINANCIERAS!FH4</f>
        <v>11</v>
      </c>
      <c r="FI6" s="95">
        <f>+FINANCIERAS!FI4</f>
        <v>11</v>
      </c>
      <c r="FJ6" s="95">
        <f>+FINANCIERAS!FJ4</f>
        <v>11</v>
      </c>
      <c r="FK6" s="95">
        <f>+FINANCIERAS!FK4</f>
        <v>11</v>
      </c>
      <c r="FL6" s="95">
        <f>+FINANCIERAS!FL4</f>
        <v>11</v>
      </c>
      <c r="FM6" s="95">
        <f>+FINANCIERAS!FM4</f>
        <v>11</v>
      </c>
      <c r="FN6" s="95">
        <f>+FINANCIERAS!FN4</f>
        <v>11</v>
      </c>
      <c r="FO6" s="95">
        <f>+FINANCIERAS!FO4</f>
        <v>11</v>
      </c>
      <c r="FP6" s="95">
        <f>+FINANCIERAS!FP4</f>
        <v>11</v>
      </c>
      <c r="FQ6" s="95">
        <f>+FINANCIERAS!FQ4</f>
        <v>11</v>
      </c>
      <c r="FR6" s="95">
        <f>+FINANCIERAS!FR4</f>
        <v>11</v>
      </c>
      <c r="FS6" s="95">
        <f>+FINANCIERAS!FS4</f>
        <v>11</v>
      </c>
      <c r="FT6" s="95">
        <f>+FINANCIERAS!FT4</f>
        <v>12</v>
      </c>
      <c r="FU6" s="95">
        <f>+FINANCIERAS!FU4</f>
        <v>12</v>
      </c>
      <c r="FV6" s="95">
        <f>+FINANCIERAS!FV4</f>
        <v>12</v>
      </c>
      <c r="FW6" s="95">
        <f>+FINANCIERAS!FW4</f>
        <v>12</v>
      </c>
      <c r="FX6" s="95">
        <f>+FINANCIERAS!FX4</f>
        <v>12</v>
      </c>
      <c r="FY6" s="95">
        <f>+FINANCIERAS!FY4</f>
        <v>12</v>
      </c>
      <c r="FZ6" s="95">
        <f>+FINANCIERAS!FZ4</f>
        <v>12</v>
      </c>
      <c r="GA6" s="95">
        <f>+FINANCIERAS!GA4</f>
        <v>11</v>
      </c>
      <c r="GB6" s="95">
        <f>+FINANCIERAS!GB4</f>
        <v>10</v>
      </c>
      <c r="GC6" s="95">
        <f>+FINANCIERAS!GC4</f>
        <v>9</v>
      </c>
      <c r="GD6" s="95">
        <f>+FINANCIERAS!GD4</f>
        <v>9</v>
      </c>
      <c r="GE6" s="95">
        <f>+FINANCIERAS!GE4</f>
        <v>9</v>
      </c>
      <c r="GF6" s="95">
        <f>+FINANCIERAS!GF4</f>
        <v>9</v>
      </c>
      <c r="GG6" s="95">
        <f>+FINANCIERAS!GG4</f>
        <v>9</v>
      </c>
      <c r="GH6" s="95">
        <f>+FINANCIERAS!GH4</f>
        <v>9</v>
      </c>
      <c r="GI6" s="95">
        <f>+FINANCIERAS!GI4</f>
        <v>9</v>
      </c>
      <c r="GJ6" s="95">
        <f>+FINANCIERAS!GJ4</f>
        <v>9</v>
      </c>
      <c r="GK6" s="95">
        <f>+FINANCIERAS!GK4</f>
        <v>9</v>
      </c>
      <c r="GL6" s="95">
        <f>+FINANCIERAS!GL4</f>
        <v>9</v>
      </c>
      <c r="GM6" s="95">
        <f>+FINANCIERAS!GM4</f>
        <v>9</v>
      </c>
      <c r="GN6" s="95">
        <f>+FINANCIERAS!GN4</f>
        <v>9</v>
      </c>
      <c r="GO6" s="95">
        <f>+FINANCIERAS!GO4</f>
        <v>9</v>
      </c>
      <c r="GP6" s="95">
        <f>+FINANCIERAS!GP4</f>
        <v>9</v>
      </c>
      <c r="GQ6" s="95">
        <f>+FINANCIERAS!GQ4</f>
        <v>9</v>
      </c>
      <c r="GR6" s="95">
        <f>+FINANCIERAS!GR4</f>
        <v>9</v>
      </c>
      <c r="GS6" s="95">
        <f>+FINANCIERAS!GS4</f>
        <v>9</v>
      </c>
      <c r="GT6" s="95">
        <f>+FINANCIERAS!GT4</f>
        <v>9</v>
      </c>
      <c r="GU6" s="95">
        <f>+FINANCIERAS!GU4</f>
        <v>9</v>
      </c>
      <c r="GV6" s="95">
        <f>+FINANCIERAS!GV4</f>
        <v>9</v>
      </c>
      <c r="GW6" s="95">
        <f>+FINANCIERAS!GW4</f>
        <v>9</v>
      </c>
      <c r="GX6" s="95">
        <f>+FINANCIERAS!GX4</f>
        <v>9</v>
      </c>
      <c r="GY6" s="95">
        <f>+FINANCIERAS!GY4</f>
        <v>9</v>
      </c>
      <c r="GZ6" s="95">
        <f>+FINANCIERAS!GZ4</f>
        <v>9</v>
      </c>
      <c r="HA6" s="95">
        <f>+FINANCIERAS!HA4</f>
        <v>9</v>
      </c>
      <c r="HB6" s="95">
        <f>+FINANCIERAS!HB4</f>
        <v>9</v>
      </c>
      <c r="HC6" s="95">
        <f>+FINANCIERAS!HC4</f>
        <v>9</v>
      </c>
      <c r="HD6" s="95">
        <f>+FINANCIERAS!HD4</f>
        <v>9</v>
      </c>
      <c r="HE6" s="95">
        <f>+FINANCIERAS!HE4</f>
        <v>9</v>
      </c>
      <c r="HF6" s="95">
        <f>+FINANCIERAS!HF4</f>
        <v>9</v>
      </c>
      <c r="HG6" s="95">
        <f>+FINANCIERAS!HG4</f>
        <v>9</v>
      </c>
      <c r="HH6" s="95">
        <f>+FINANCIERAS!HH4</f>
        <v>9</v>
      </c>
      <c r="HI6" s="95">
        <f>+FINANCIERAS!HI4</f>
        <v>9</v>
      </c>
      <c r="HJ6" s="95">
        <f>+FINANCIERAS!HJ4</f>
        <v>9</v>
      </c>
      <c r="HK6" s="95">
        <f>+FINANCIERAS!HK4</f>
        <v>9</v>
      </c>
      <c r="HL6" s="95">
        <f>+FINANCIERAS!HL4</f>
        <v>9</v>
      </c>
      <c r="HM6" s="95">
        <f>+FINANCIERAS!HM4</f>
        <v>9</v>
      </c>
      <c r="HN6" s="95">
        <f>+FINANCIERAS!HN4</f>
        <v>9</v>
      </c>
      <c r="HO6" s="95">
        <f>+FINANCIERAS!HO4</f>
        <v>9</v>
      </c>
      <c r="HP6" s="95">
        <f>+FINANCIERAS!HP4</f>
        <v>9</v>
      </c>
      <c r="HQ6" s="95">
        <f>+FINANCIERAS!HQ4</f>
        <v>9</v>
      </c>
      <c r="HR6" s="95">
        <f>+FINANCIERAS!HR4</f>
        <v>9</v>
      </c>
      <c r="HS6" s="95">
        <f>+FINANCIERAS!HS4</f>
        <v>9</v>
      </c>
      <c r="HT6" s="95">
        <f>+FINANCIERAS!HT4</f>
        <v>9</v>
      </c>
      <c r="HU6" s="95">
        <f>+FINANCIERAS!HU4</f>
        <v>9</v>
      </c>
      <c r="HV6" s="95">
        <f>+FINANCIERAS!HV4</f>
        <v>9</v>
      </c>
      <c r="HW6" s="95">
        <f>+FINANCIERAS!HW4</f>
        <v>8</v>
      </c>
      <c r="HX6" s="95">
        <f>+FINANCIERAS!HX4</f>
        <v>8</v>
      </c>
      <c r="HY6" s="95">
        <f>+FINANCIERAS!HY4</f>
        <v>8</v>
      </c>
      <c r="HZ6" s="95">
        <f>+FINANCIERAS!HZ4</f>
        <v>8</v>
      </c>
      <c r="IA6" s="95">
        <f>+FINANCIERAS!IA4</f>
        <v>8</v>
      </c>
      <c r="IB6" s="95">
        <f>+FINANCIERAS!IB4</f>
        <v>8</v>
      </c>
      <c r="IC6" s="95">
        <f>+FINANCIERAS!IC4</f>
        <v>8</v>
      </c>
      <c r="ID6" s="95">
        <f>+FINANCIERAS!ID4</f>
        <v>8</v>
      </c>
      <c r="IE6" s="95">
        <f>+FINANCIERAS!IE4</f>
        <v>8</v>
      </c>
      <c r="IF6" s="95">
        <f>+FINANCIERAS!IF4</f>
        <v>8</v>
      </c>
      <c r="IG6" s="95">
        <f>+FINANCIERAS!IG4</f>
        <v>8</v>
      </c>
      <c r="IH6" s="95">
        <f>+FINANCIERAS!IH4</f>
        <v>8</v>
      </c>
      <c r="II6" s="95">
        <f>+FINANCIERAS!II4</f>
        <v>8</v>
      </c>
      <c r="IJ6" s="95">
        <f>+FINANCIERAS!IJ4</f>
        <v>8</v>
      </c>
      <c r="IK6" s="95">
        <f>+FINANCIERAS!IK4</f>
        <v>8</v>
      </c>
      <c r="IL6" s="95">
        <f>+FINANCIERAS!IL4</f>
        <v>8</v>
      </c>
      <c r="IM6" s="95">
        <f>+FINANCIERAS!IM4</f>
        <v>8</v>
      </c>
      <c r="IN6" s="95">
        <f>+FINANCIERAS!IN4</f>
        <v>8</v>
      </c>
      <c r="IO6" s="95">
        <f>+FINANCIERAS!IO4</f>
        <v>8</v>
      </c>
      <c r="IP6" s="95">
        <f>+FINANCIERAS!IP4</f>
        <v>8</v>
      </c>
      <c r="IQ6" s="95">
        <f>+FINANCIERAS!IQ4</f>
        <v>8</v>
      </c>
      <c r="IR6" s="95">
        <f>+FINANCIERAS!IR4</f>
        <v>8</v>
      </c>
      <c r="IS6" s="95">
        <f>+FINANCIERAS!IS4</f>
        <v>8</v>
      </c>
      <c r="IT6" s="95">
        <f>+FINANCIERAS!IT4</f>
        <v>8</v>
      </c>
      <c r="IU6" s="95">
        <f>+FINANCIERAS!IU4</f>
        <v>8</v>
      </c>
      <c r="IV6" s="95">
        <f>+FINANCIERAS!IV4</f>
        <v>8</v>
      </c>
      <c r="IW6" s="95">
        <f>+FINANCIERAS!IW4</f>
        <v>8</v>
      </c>
      <c r="IX6" s="95">
        <f>+FINANCIERAS!IX4</f>
        <v>8</v>
      </c>
      <c r="IY6" s="95">
        <f>+FINANCIERAS!IY4</f>
        <v>8</v>
      </c>
      <c r="IZ6" s="95">
        <f>+FINANCIERAS!IZ4</f>
        <v>8</v>
      </c>
      <c r="JA6" s="95">
        <f>+FINANCIERAS!JA4</f>
        <v>8</v>
      </c>
      <c r="JB6" s="95">
        <f>+FINANCIERAS!JB4</f>
        <v>8</v>
      </c>
      <c r="JC6" s="95">
        <f>+FINANCIERAS!JC4</f>
        <v>8</v>
      </c>
      <c r="JD6" s="95">
        <f>+FINANCIERAS!JD4</f>
        <v>8</v>
      </c>
      <c r="JE6" s="95">
        <f>+FINANCIERAS!JE4</f>
        <v>8</v>
      </c>
      <c r="JF6" s="95">
        <f>+FINANCIERAS!JF4</f>
        <v>8</v>
      </c>
    </row>
    <row r="7" spans="1:266" ht="24" customHeight="1" x14ac:dyDescent="0.2">
      <c r="A7" s="86" t="s">
        <v>19</v>
      </c>
      <c r="B7" s="95">
        <f>+FINANCIERAS!B5</f>
        <v>0</v>
      </c>
      <c r="C7" s="95" t="str">
        <f>+FINANCIERAS!C5</f>
        <v>sale Finanplan y Rural</v>
      </c>
      <c r="D7" s="95">
        <f>+FINANCIERAS!D5</f>
        <v>0</v>
      </c>
      <c r="E7" s="95">
        <f>+FINANCIERAS!E5</f>
        <v>0</v>
      </c>
      <c r="F7" s="95" t="str">
        <f>+FINANCIERAS!F5</f>
        <v>sale Prudencia</v>
      </c>
      <c r="G7" s="95">
        <f>+FINANCIERAS!G5</f>
        <v>0</v>
      </c>
      <c r="H7" s="95">
        <f>+FINANCIERAS!H5</f>
        <v>0</v>
      </c>
      <c r="I7" s="95">
        <f>+FINANCIERAS!I5</f>
        <v>0</v>
      </c>
      <c r="J7" s="95">
        <f>+FINANCIERAS!J5</f>
        <v>0</v>
      </c>
      <c r="K7" s="95">
        <f>+FINANCIERAS!K5</f>
        <v>0</v>
      </c>
      <c r="L7" s="95">
        <f>+FINANCIERAS!L5</f>
        <v>0</v>
      </c>
      <c r="M7" s="95">
        <f>+FINANCIERAS!M5</f>
        <v>0</v>
      </c>
      <c r="N7" s="95">
        <f>+FINANCIERAS!N5</f>
        <v>0</v>
      </c>
      <c r="O7" s="95">
        <f>+FINANCIERAS!O5</f>
        <v>0</v>
      </c>
      <c r="P7" s="95">
        <f>+FINANCIERAS!P5</f>
        <v>0</v>
      </c>
      <c r="Q7" s="95">
        <f>+FINANCIERAS!Q5</f>
        <v>0</v>
      </c>
      <c r="R7" s="95">
        <f>+FINANCIERAS!R5</f>
        <v>0</v>
      </c>
      <c r="S7" s="95">
        <f>+FINANCIERAS!S5</f>
        <v>0</v>
      </c>
      <c r="T7" s="95" t="str">
        <f>+FINANCIERAS!T5</f>
        <v>sale Encrnacion y Tecnica</v>
      </c>
      <c r="U7" s="95" t="str">
        <f>+FINANCIERAS!U5</f>
        <v>Entra Crisol</v>
      </c>
      <c r="V7" s="95">
        <f>+FINANCIERAS!V5</f>
        <v>0</v>
      </c>
      <c r="W7" s="95" t="str">
        <f>+FINANCIERAS!W5</f>
        <v>Sale Agro Amambay</v>
      </c>
      <c r="X7" s="95" t="str">
        <f>+FINANCIERAS!X5</f>
        <v>sale Guarani</v>
      </c>
      <c r="Y7" s="95">
        <f>+FINANCIERAS!Y5</f>
        <v>0</v>
      </c>
      <c r="Z7" s="95">
        <f>+FINANCIERAS!Z5</f>
        <v>0</v>
      </c>
      <c r="AA7" s="95">
        <f>+FINANCIERAS!AA5</f>
        <v>0</v>
      </c>
      <c r="AB7" s="95" t="str">
        <f>+FINANCIERAS!AB5</f>
        <v>sale la Paraguaya</v>
      </c>
      <c r="AC7" s="95">
        <f>+FINANCIERAS!AC5</f>
        <v>0</v>
      </c>
      <c r="AD7" s="95">
        <f>+FINANCIERAS!AD5</f>
        <v>0</v>
      </c>
      <c r="AE7" s="95">
        <f>+FINANCIERAS!AE5</f>
        <v>0</v>
      </c>
      <c r="AF7" s="95">
        <f>+FINANCIERAS!AF5</f>
        <v>0</v>
      </c>
      <c r="AG7" s="95">
        <f>+FINANCIERAS!AG5</f>
        <v>0</v>
      </c>
      <c r="AH7" s="95" t="str">
        <f>+FINANCIERAS!AH5</f>
        <v>sale Parapiti y Prime</v>
      </c>
      <c r="AI7" s="95" t="str">
        <f>+FINANCIERAS!AI5</f>
        <v>sale Agrocenter</v>
      </c>
      <c r="AJ7" s="95">
        <f>+FINANCIERAS!AJ5</f>
        <v>0</v>
      </c>
      <c r="AK7" s="95">
        <f>+FINANCIERAS!AK5</f>
        <v>0</v>
      </c>
      <c r="AL7" s="95">
        <f>+FINANCIERAS!AL5</f>
        <v>0</v>
      </c>
      <c r="AM7" s="95">
        <f>+FINANCIERAS!AM5</f>
        <v>0</v>
      </c>
      <c r="AN7" s="95">
        <f>+FINANCIERAS!AN5</f>
        <v>0</v>
      </c>
      <c r="AO7" s="95" t="str">
        <f>+FINANCIERAS!AO5</f>
        <v>sale Figesa</v>
      </c>
      <c r="AP7" s="95" t="str">
        <f>+FINANCIERAS!AP5</f>
        <v>sale Corporacion</v>
      </c>
      <c r="AQ7" s="95">
        <f>+FINANCIERAS!AQ5</f>
        <v>0</v>
      </c>
      <c r="AR7" s="95">
        <f>+FINANCIERAS!AR5</f>
        <v>0</v>
      </c>
      <c r="AS7" s="95">
        <f>+FINANCIERAS!AS5</f>
        <v>0</v>
      </c>
      <c r="AT7" s="95" t="str">
        <f>+FINANCIERAS!AT5</f>
        <v>sale Vencedora</v>
      </c>
      <c r="AU7" s="95">
        <f>+FINANCIERAS!AU5</f>
        <v>0</v>
      </c>
      <c r="AV7" s="95" t="str">
        <f>+FINANCIERAS!AV5</f>
        <v>entra Itapua, Capital y Solar</v>
      </c>
      <c r="AW7" s="95">
        <f>+FINANCIERAS!AW5</f>
        <v>0</v>
      </c>
      <c r="AX7" s="95">
        <f>+FINANCIERAS!AX5</f>
        <v>0</v>
      </c>
      <c r="AY7" s="95">
        <f>+FINANCIERAS!AY5</f>
        <v>0</v>
      </c>
      <c r="AZ7" s="95">
        <f>+FINANCIERAS!AZ5</f>
        <v>0</v>
      </c>
      <c r="BA7" s="95" t="str">
        <f>+FINANCIERAS!BA5</f>
        <v>sale Porvenir</v>
      </c>
      <c r="BB7" s="95" t="str">
        <f>+FINANCIERAS!BB5</f>
        <v>sale Itacua y Pacifico</v>
      </c>
      <c r="BC7" s="95">
        <f>+FINANCIERAS!BC5</f>
        <v>0</v>
      </c>
      <c r="BD7" s="95" t="str">
        <f>+FINANCIERAS!BD5</f>
        <v>sale Capital</v>
      </c>
      <c r="BE7" s="95" t="str">
        <f>+FINANCIERAS!BE5</f>
        <v>sale Financentro</v>
      </c>
      <c r="BF7" s="95">
        <f>+FINANCIERAS!BF5</f>
        <v>0</v>
      </c>
      <c r="BG7" s="95">
        <f>+FINANCIERAS!BG5</f>
        <v>0</v>
      </c>
      <c r="BH7" s="95">
        <f>+FINANCIERAS!BH5</f>
        <v>0</v>
      </c>
      <c r="BI7" s="95" t="str">
        <f>+FINANCIERAS!BI5</f>
        <v>sale el Pais</v>
      </c>
      <c r="BJ7" s="95">
        <f>+FINANCIERAS!BJ5</f>
        <v>0</v>
      </c>
      <c r="BK7" s="95">
        <f>+FINANCIERAS!BK5</f>
        <v>0</v>
      </c>
      <c r="BL7" s="95">
        <f>+FINANCIERAS!BL5</f>
        <v>0</v>
      </c>
      <c r="BM7" s="95">
        <f>+FINANCIERAS!BM5</f>
        <v>0</v>
      </c>
      <c r="BN7" s="95">
        <f>+FINANCIERAS!BN5</f>
        <v>0</v>
      </c>
      <c r="BO7" s="95">
        <f>+FINANCIERAS!BO5</f>
        <v>0</v>
      </c>
      <c r="BP7" s="95">
        <f>+FINANCIERAS!BP5</f>
        <v>0</v>
      </c>
      <c r="BQ7" s="95">
        <f>+FINANCIERAS!BQ5</f>
        <v>0</v>
      </c>
      <c r="BR7" s="95">
        <f>+FINANCIERAS!BR5</f>
        <v>0</v>
      </c>
      <c r="BS7" s="95">
        <f>+FINANCIERAS!BS5</f>
        <v>0</v>
      </c>
      <c r="BT7" s="95">
        <f>+FINANCIERAS!BT5</f>
        <v>0</v>
      </c>
      <c r="BU7" s="95">
        <f>+FINANCIERAS!BU5</f>
        <v>0</v>
      </c>
      <c r="BV7" s="95">
        <f>+FINANCIERAS!BV5</f>
        <v>0</v>
      </c>
      <c r="BW7" s="95">
        <f>+FINANCIERAS!BW5</f>
        <v>0</v>
      </c>
      <c r="BX7" s="95">
        <f>+FINANCIERAS!BX5</f>
        <v>0</v>
      </c>
      <c r="BY7" s="95">
        <f>+FINANCIERAS!BY5</f>
        <v>0</v>
      </c>
      <c r="BZ7" s="95">
        <f>+FINANCIERAS!BZ5</f>
        <v>0</v>
      </c>
      <c r="CA7" s="95">
        <f>+FINANCIERAS!CA5</f>
        <v>0</v>
      </c>
      <c r="CB7" s="95">
        <f>+FINANCIERAS!CB5</f>
        <v>0</v>
      </c>
      <c r="CC7" s="95">
        <f>+FINANCIERAS!CC5</f>
        <v>0</v>
      </c>
      <c r="CD7" s="95">
        <f>+FINANCIERAS!CD5</f>
        <v>0</v>
      </c>
      <c r="CE7" s="95">
        <f>+FINANCIERAS!CE5</f>
        <v>0</v>
      </c>
      <c r="CF7" s="95">
        <f>+FINANCIERAS!CF5</f>
        <v>0</v>
      </c>
      <c r="CG7" s="95">
        <f>+FINANCIERAS!CG5</f>
        <v>0</v>
      </c>
      <c r="CH7" s="95">
        <f>+FINANCIERAS!CH5</f>
        <v>0</v>
      </c>
      <c r="CI7" s="95">
        <f>+FINANCIERAS!CI5</f>
        <v>0</v>
      </c>
      <c r="CJ7" s="95">
        <f>+FINANCIERAS!CJ5</f>
        <v>0</v>
      </c>
      <c r="CK7" s="95">
        <f>+FINANCIERAS!CK5</f>
        <v>0</v>
      </c>
      <c r="CL7" s="95">
        <f>+FINANCIERAS!CL5</f>
        <v>0</v>
      </c>
      <c r="CM7" s="95">
        <f>+FINANCIERAS!CM5</f>
        <v>0</v>
      </c>
      <c r="CN7" s="95">
        <f>+FINANCIERAS!CN5</f>
        <v>0</v>
      </c>
      <c r="CO7" s="95">
        <f>+FINANCIERAS!CO5</f>
        <v>0</v>
      </c>
      <c r="CP7" s="95">
        <f>+FINANCIERAS!CP5</f>
        <v>0</v>
      </c>
      <c r="CQ7" s="95">
        <f>+FINANCIERAS!CQ5</f>
        <v>0</v>
      </c>
      <c r="CR7" s="95">
        <f>+FINANCIERAS!CR5</f>
        <v>0</v>
      </c>
      <c r="CS7" s="95">
        <f>+FINANCIERAS!CS5</f>
        <v>0</v>
      </c>
      <c r="CT7" s="95" t="str">
        <f>+FINANCIERAS!CT5</f>
        <v>sale Vision, pasa a ser Banco</v>
      </c>
      <c r="CU7" s="95">
        <f>+FINANCIERAS!CU5</f>
        <v>0</v>
      </c>
      <c r="CV7" s="95">
        <f>+FINANCIERAS!CV5</f>
        <v>0</v>
      </c>
      <c r="CW7" s="95">
        <f>+FINANCIERAS!CW5</f>
        <v>0</v>
      </c>
      <c r="CX7" s="95">
        <f>+FINANCIERAS!CX5</f>
        <v>0</v>
      </c>
      <c r="CY7" s="95">
        <f>+FINANCIERAS!CY5</f>
        <v>0</v>
      </c>
      <c r="CZ7" s="95">
        <f>+FINANCIERAS!CZ5</f>
        <v>0</v>
      </c>
      <c r="DA7" s="95">
        <f>+FINANCIERAS!DA5</f>
        <v>0</v>
      </c>
      <c r="DB7" s="95">
        <f>+FINANCIERAS!DB5</f>
        <v>0</v>
      </c>
      <c r="DC7" s="95">
        <f>+FINANCIERAS!DC5</f>
        <v>0</v>
      </c>
      <c r="DD7" s="95">
        <f>+FINANCIERAS!DD5</f>
        <v>0</v>
      </c>
      <c r="DE7" s="95" t="str">
        <f>+FINANCIERAS!DE5</f>
        <v>sale Itapúa, pasa a ser Banco</v>
      </c>
      <c r="DF7" s="95" t="str">
        <f>+FINANCIERAS!DF5</f>
        <v>sale Familiar, pasa a ser Banco</v>
      </c>
      <c r="DG7" s="95">
        <f>+FINANCIERAS!DG5</f>
        <v>0</v>
      </c>
      <c r="DH7" s="95">
        <f>+FINANCIERAS!DH5</f>
        <v>0</v>
      </c>
      <c r="DI7" s="95">
        <f>+FINANCIERAS!DI5</f>
        <v>0</v>
      </c>
      <c r="DJ7" s="95">
        <f>+FINANCIERAS!DJ5</f>
        <v>0</v>
      </c>
      <c r="DK7" s="95">
        <f>+FINANCIERAS!DK5</f>
        <v>0</v>
      </c>
      <c r="DL7" s="95">
        <f>+FINANCIERAS!DL5</f>
        <v>0</v>
      </c>
      <c r="DM7" s="95">
        <f>+FINANCIERAS!DM5</f>
        <v>0</v>
      </c>
      <c r="DN7" s="95">
        <f>+FINANCIERAS!DN5</f>
        <v>0</v>
      </c>
      <c r="DO7" s="95">
        <f>+FINANCIERAS!DO5</f>
        <v>0</v>
      </c>
      <c r="DP7" s="95">
        <f>+FINANCIERAS!DP5</f>
        <v>0</v>
      </c>
      <c r="DQ7" s="95">
        <f>+FINANCIERAS!DQ5</f>
        <v>0</v>
      </c>
      <c r="DR7" s="95">
        <f>+FINANCIERAS!DR5</f>
        <v>0</v>
      </c>
      <c r="DS7" s="95" t="str">
        <f>+FINANCIERAS!DS5</f>
        <v>entra Rio</v>
      </c>
      <c r="DT7" s="95">
        <f>+FINANCIERAS!DT5</f>
        <v>0</v>
      </c>
      <c r="DU7" s="95">
        <f>+FINANCIERAS!DU5</f>
        <v>0</v>
      </c>
      <c r="DV7" s="95">
        <f>+FINANCIERAS!DV5</f>
        <v>0</v>
      </c>
      <c r="DW7" s="95">
        <f>+FINANCIERAS!DW5</f>
        <v>0</v>
      </c>
      <c r="DX7" s="95">
        <f>+FINANCIERAS!DX5</f>
        <v>0</v>
      </c>
      <c r="DY7" s="95">
        <f>+FINANCIERAS!DY5</f>
        <v>0</v>
      </c>
      <c r="DZ7" s="95">
        <f>+FINANCIERAS!DZ5</f>
        <v>0</v>
      </c>
      <c r="EA7" s="95">
        <f>+FINANCIERAS!EA5</f>
        <v>0</v>
      </c>
      <c r="EB7" s="95">
        <f>+FINANCIERAS!EB5</f>
        <v>0</v>
      </c>
      <c r="EC7" s="95" t="str">
        <f>+FINANCIERAS!EC5</f>
        <v>sale Agrofinanciera Chaco y sale Atlas para ser banco</v>
      </c>
      <c r="ED7" s="95">
        <f>+FINANCIERAS!ED5</f>
        <v>0</v>
      </c>
      <c r="EE7" s="95" t="str">
        <f>+FINANCIERAS!EE5</f>
        <v>entra Tu</v>
      </c>
      <c r="EF7" s="95">
        <f>+FINANCIERAS!EF5</f>
        <v>0</v>
      </c>
      <c r="EG7" s="95">
        <f>+FINANCIERAS!EG5</f>
        <v>0</v>
      </c>
      <c r="EH7" s="95">
        <f>+FINANCIERAS!EH5</f>
        <v>0</v>
      </c>
      <c r="EI7" s="95">
        <f>+FINANCIERAS!EI5</f>
        <v>0</v>
      </c>
      <c r="EJ7" s="95">
        <f>+FINANCIERAS!EJ5</f>
        <v>0</v>
      </c>
      <c r="EK7" s="95">
        <f>+FINANCIERAS!EK5</f>
        <v>0</v>
      </c>
      <c r="EL7" s="95">
        <f>+FINANCIERAS!EL5</f>
        <v>0</v>
      </c>
      <c r="EM7" s="95">
        <f>+FINANCIERAS!EM5</f>
        <v>0</v>
      </c>
      <c r="EN7" s="95">
        <f>+FINANCIERAS!EN5</f>
        <v>0</v>
      </c>
      <c r="EO7" s="95">
        <f>+FINANCIERAS!EO5</f>
        <v>0</v>
      </c>
      <c r="EP7" s="95">
        <f>+FINANCIERAS!EP5</f>
        <v>0</v>
      </c>
      <c r="EQ7" s="95">
        <f>+FINANCIERAS!EQ5</f>
        <v>0</v>
      </c>
      <c r="ER7" s="95" t="str">
        <f>+FINANCIERAS!ER5</f>
        <v>entra Ara</v>
      </c>
      <c r="ES7" s="95">
        <f>+FINANCIERAS!ES5</f>
        <v>0</v>
      </c>
      <c r="ET7" s="96" t="str">
        <f>+FINANCIERAS!ET5</f>
        <v>Familiar absorbe Brios</v>
      </c>
      <c r="EU7" s="95">
        <f>+FINANCIERAS!EU5</f>
        <v>0</v>
      </c>
      <c r="EV7" s="95">
        <f>+FINANCIERAS!EV5</f>
        <v>0</v>
      </c>
      <c r="EW7" s="95">
        <f>+FINANCIERAS!EW5</f>
        <v>0</v>
      </c>
      <c r="EX7" s="95">
        <f>+FINANCIERAS!EX5</f>
        <v>0</v>
      </c>
      <c r="EY7" s="95">
        <f>+FINANCIERAS!EY5</f>
        <v>0</v>
      </c>
      <c r="EZ7" s="95">
        <f>+FINANCIERAS!EZ5</f>
        <v>0</v>
      </c>
      <c r="FA7" s="95">
        <f>+FINANCIERAS!FA5</f>
        <v>0</v>
      </c>
      <c r="FB7" s="95">
        <f>+FINANCIERAS!FB5</f>
        <v>0</v>
      </c>
      <c r="FC7" s="95">
        <f>+FINANCIERAS!FC5</f>
        <v>0</v>
      </c>
      <c r="FD7" s="95">
        <f>+FINANCIERAS!FD5</f>
        <v>0</v>
      </c>
      <c r="FE7" s="95">
        <f>+FINANCIERAS!FE5</f>
        <v>0</v>
      </c>
      <c r="FF7" s="95">
        <f>+FINANCIERAS!FF5</f>
        <v>0</v>
      </c>
      <c r="FG7" s="95">
        <f>+FINANCIERAS!FG5</f>
        <v>0</v>
      </c>
      <c r="FH7" s="95">
        <f>+FINANCIERAS!FH5</f>
        <v>0</v>
      </c>
      <c r="FI7" s="95">
        <f>+FINANCIERAS!FI5</f>
        <v>0</v>
      </c>
      <c r="FJ7" s="95">
        <f>+FINANCIERAS!FJ5</f>
        <v>0</v>
      </c>
      <c r="FK7" s="95">
        <f>+FINANCIERAS!FK5</f>
        <v>0</v>
      </c>
      <c r="FL7" s="95">
        <f>+FINANCIERAS!FL5</f>
        <v>0</v>
      </c>
      <c r="FM7" s="95">
        <f>+FINANCIERAS!FM5</f>
        <v>0</v>
      </c>
      <c r="FN7" s="95">
        <f>+FINANCIERAS!FN5</f>
        <v>0</v>
      </c>
      <c r="FO7" s="95">
        <f>+FINANCIERAS!FO5</f>
        <v>0</v>
      </c>
      <c r="FP7" s="95">
        <f>+FINANCIERAS!FP5</f>
        <v>0</v>
      </c>
      <c r="FQ7" s="95">
        <f>+FINANCIERAS!FQ5</f>
        <v>0</v>
      </c>
      <c r="FR7" s="95">
        <f>+FINANCIERAS!FR5</f>
        <v>0</v>
      </c>
      <c r="FS7" s="95">
        <f>+FINANCIERAS!FS5</f>
        <v>0</v>
      </c>
      <c r="FT7" s="95" t="str">
        <f>+FINANCIERAS!FT5</f>
        <v>entra Fic</v>
      </c>
      <c r="FU7" s="95">
        <f>+FINANCIERAS!FU5</f>
        <v>0</v>
      </c>
      <c r="FV7" s="95">
        <f>+FINANCIERAS!FV5</f>
        <v>0</v>
      </c>
      <c r="FW7" s="95">
        <f>+FINANCIERAS!FW5</f>
        <v>0</v>
      </c>
      <c r="FX7" s="95">
        <f>+FINANCIERAS!FX5</f>
        <v>0</v>
      </c>
      <c r="FY7" s="95">
        <f>+FINANCIERAS!FY5</f>
        <v>0</v>
      </c>
      <c r="FZ7" s="95">
        <f>+FINANCIERAS!FZ5</f>
        <v>0</v>
      </c>
      <c r="GA7" s="95" t="str">
        <f>+FINANCIERAS!GA5</f>
        <v>Interfisa pasa a ser banco</v>
      </c>
      <c r="GB7" s="95" t="str">
        <f>+FINANCIERAS!GB5</f>
        <v>Solar compra cartera de créditos y depósitos de Santa Ana</v>
      </c>
      <c r="GC7" s="95" t="str">
        <f>+FINANCIERAS!GC5</f>
        <v>Financiera Ara sale</v>
      </c>
      <c r="GD7" s="95">
        <f>+FINANCIERAS!GD5</f>
        <v>0</v>
      </c>
      <c r="GE7" s="95">
        <f>+FINANCIERAS!GE5</f>
        <v>0</v>
      </c>
      <c r="GF7" s="95">
        <f>+FINANCIERAS!GF5</f>
        <v>0</v>
      </c>
      <c r="GG7" s="95">
        <f>+FINANCIERAS!GG5</f>
        <v>0</v>
      </c>
      <c r="GH7" s="95">
        <f>+FINANCIERAS!GH5</f>
        <v>0</v>
      </c>
      <c r="GI7" s="95">
        <f>+FINANCIERAS!GI5</f>
        <v>0</v>
      </c>
      <c r="GJ7" s="95">
        <f>+FINANCIERAS!GJ5</f>
        <v>0</v>
      </c>
      <c r="GK7" s="95">
        <f>+FINANCIERAS!GK5</f>
        <v>0</v>
      </c>
      <c r="GL7" s="95">
        <f>+FINANCIERAS!GL5</f>
        <v>0</v>
      </c>
      <c r="GM7" s="95">
        <f>+FINANCIERAS!GM5</f>
        <v>0</v>
      </c>
      <c r="GN7" s="95">
        <f>+FINANCIERAS!GN5</f>
        <v>0</v>
      </c>
      <c r="GO7" s="95">
        <f>+FINANCIERAS!GO5</f>
        <v>0</v>
      </c>
      <c r="GP7" s="95">
        <f>+FINANCIERAS!GP5</f>
        <v>0</v>
      </c>
      <c r="GQ7" s="95">
        <f>+FINANCIERAS!GQ5</f>
        <v>0</v>
      </c>
      <c r="GR7" s="95">
        <f>+FINANCIERAS!GR5</f>
        <v>0</v>
      </c>
      <c r="GS7" s="95">
        <f>+FINANCIERAS!GS5</f>
        <v>0</v>
      </c>
      <c r="GT7" s="95">
        <f>+FINANCIERAS!GT5</f>
        <v>0</v>
      </c>
      <c r="GU7" s="95">
        <f>+FINANCIERAS!GU5</f>
        <v>0</v>
      </c>
      <c r="GV7" s="95">
        <f>+FINANCIERAS!GV5</f>
        <v>0</v>
      </c>
      <c r="GW7" s="95" t="str">
        <f>+FINANCIERAS!GW5</f>
        <v>Financiera Río compra activos y pasivos de CEFISA</v>
      </c>
      <c r="GX7" s="95">
        <f>+FINANCIERAS!GX5</f>
        <v>0</v>
      </c>
      <c r="GY7" s="95">
        <f>+FINANCIERAS!GY5</f>
        <v>0</v>
      </c>
      <c r="GZ7" s="95">
        <f>+FINANCIERAS!GZ5</f>
        <v>0</v>
      </c>
      <c r="HA7" s="95">
        <f>+FINANCIERAS!HA5</f>
        <v>0</v>
      </c>
      <c r="HB7" s="95">
        <f>+FINANCIERAS!HB5</f>
        <v>0</v>
      </c>
      <c r="HC7" s="95">
        <f>+FINANCIERAS!HC5</f>
        <v>0</v>
      </c>
      <c r="HD7" s="95">
        <f>+FINANCIERAS!HD5</f>
        <v>0</v>
      </c>
      <c r="HE7" s="95">
        <f>+FINANCIERAS!HE5</f>
        <v>0</v>
      </c>
      <c r="HF7" s="95">
        <f>+FINANCIERAS!HF5</f>
        <v>0</v>
      </c>
      <c r="HG7" s="95">
        <f>+FINANCIERAS!HG5</f>
        <v>0</v>
      </c>
      <c r="HH7" s="95">
        <f>+FINANCIERAS!HH5</f>
        <v>0</v>
      </c>
      <c r="HI7" s="95">
        <f>+FINANCIERAS!HI5</f>
        <v>0</v>
      </c>
      <c r="HJ7" s="95">
        <f>+FINANCIERAS!HJ5</f>
        <v>0</v>
      </c>
      <c r="HK7" s="95">
        <f>+FINANCIERAS!HK5</f>
        <v>0</v>
      </c>
      <c r="HL7" s="95">
        <f>+FINANCIERAS!HL5</f>
        <v>0</v>
      </c>
      <c r="HM7" s="95">
        <f>+FINANCIERAS!HM5</f>
        <v>0</v>
      </c>
      <c r="HN7" s="95">
        <f>+FINANCIERAS!HN5</f>
        <v>0</v>
      </c>
      <c r="HO7" s="95">
        <f>+FINANCIERAS!HO5</f>
        <v>0</v>
      </c>
      <c r="HP7" s="95">
        <f>+FINANCIERAS!HP5</f>
        <v>0</v>
      </c>
      <c r="HQ7" s="95">
        <f>+FINANCIERAS!HQ5</f>
        <v>0</v>
      </c>
      <c r="HR7" s="95">
        <f>+FINANCIERAS!HR5</f>
        <v>0</v>
      </c>
      <c r="HS7" s="95">
        <f>+FINANCIERAS!HS5</f>
        <v>0</v>
      </c>
      <c r="HT7" s="95">
        <f>+FINANCIERAS!HT5</f>
        <v>0</v>
      </c>
      <c r="HU7" s="95">
        <f>+FINANCIERAS!HU5</f>
        <v>0</v>
      </c>
      <c r="HV7" s="95">
        <f>+FINANCIERAS!HV5</f>
        <v>0</v>
      </c>
      <c r="HW7" s="95">
        <f>+FINANCIERAS!HW5</f>
        <v>0</v>
      </c>
      <c r="HX7" s="95">
        <f>+FINANCIERAS!HX5</f>
        <v>0</v>
      </c>
      <c r="HY7" s="95">
        <f>+FINANCIERAS!HY5</f>
        <v>0</v>
      </c>
      <c r="HZ7" s="95">
        <f>+FINANCIERAS!HZ5</f>
        <v>0</v>
      </c>
      <c r="IA7" s="95">
        <f>+FINANCIERAS!IA5</f>
        <v>0</v>
      </c>
      <c r="IB7" s="95">
        <f>+FINANCIERAS!IB5</f>
        <v>0</v>
      </c>
      <c r="IC7" s="95">
        <f>+FINANCIERAS!IC5</f>
        <v>0</v>
      </c>
      <c r="ID7" s="95">
        <f>+FINANCIERAS!ID5</f>
        <v>0</v>
      </c>
      <c r="IE7" s="95">
        <f>+FINANCIERAS!IE5</f>
        <v>0</v>
      </c>
      <c r="IF7" s="95">
        <f>+FINANCIERAS!IF5</f>
        <v>0</v>
      </c>
      <c r="IG7" s="95">
        <f>+FINANCIERAS!IG5</f>
        <v>0</v>
      </c>
      <c r="IH7" s="95">
        <f>+FINANCIERAS!IH5</f>
        <v>0</v>
      </c>
      <c r="II7" s="95">
        <f>+FINANCIERAS!II5</f>
        <v>0</v>
      </c>
      <c r="IJ7" s="95">
        <f>+FINANCIERAS!IJ5</f>
        <v>0</v>
      </c>
      <c r="IK7" s="95">
        <f>+FINANCIERAS!IK5</f>
        <v>0</v>
      </c>
      <c r="IL7" s="95">
        <f>+FINANCIERAS!IL5</f>
        <v>0</v>
      </c>
      <c r="IM7" s="95">
        <f>+FINANCIERAS!IM5</f>
        <v>0</v>
      </c>
      <c r="IN7" s="95">
        <f>+FINANCIERAS!IN5</f>
        <v>0</v>
      </c>
      <c r="IO7" s="95">
        <f>+FINANCIERAS!IO5</f>
        <v>0</v>
      </c>
      <c r="IP7" s="95">
        <f>+FINANCIERAS!IP5</f>
        <v>0</v>
      </c>
      <c r="IQ7" s="95">
        <f>+FINANCIERAS!IQ5</f>
        <v>0</v>
      </c>
      <c r="IR7" s="95">
        <f>+FINANCIERAS!IR5</f>
        <v>0</v>
      </c>
      <c r="IS7" s="95">
        <f>+FINANCIERAS!IS5</f>
        <v>0</v>
      </c>
      <c r="IT7" s="95">
        <f>+FINANCIERAS!IT5</f>
        <v>0</v>
      </c>
      <c r="IU7" s="95">
        <f>+FINANCIERAS!IU5</f>
        <v>0</v>
      </c>
      <c r="IV7" s="95">
        <f>+FINANCIERAS!IV5</f>
        <v>0</v>
      </c>
      <c r="IW7" s="95">
        <f>+FINANCIERAS!IW5</f>
        <v>0</v>
      </c>
      <c r="IX7" s="95">
        <f>+FINANCIERAS!IX5</f>
        <v>0</v>
      </c>
      <c r="IY7" s="95">
        <f>+FINANCIERAS!IY5</f>
        <v>0</v>
      </c>
      <c r="IZ7" s="95">
        <f>+FINANCIERAS!IZ5</f>
        <v>0</v>
      </c>
      <c r="JA7" s="95">
        <f>+FINANCIERAS!JA5</f>
        <v>0</v>
      </c>
      <c r="JB7" s="95">
        <f>+FINANCIERAS!JB5</f>
        <v>0</v>
      </c>
      <c r="JC7" s="95">
        <f>+FINANCIERAS!JC5</f>
        <v>0</v>
      </c>
      <c r="JD7" s="95" t="str">
        <f>+FINANCIERAS!JD5</f>
        <v>El comercio cambia a UENO</v>
      </c>
      <c r="JE7" s="95">
        <f>+FINANCIERAS!JE5</f>
        <v>0</v>
      </c>
      <c r="JF7" s="95">
        <f>+FINANCIERAS!JF5</f>
        <v>0</v>
      </c>
    </row>
    <row r="8" spans="1:266" s="37" customFormat="1" ht="15" customHeight="1" x14ac:dyDescent="0.3">
      <c r="A8" s="48" t="s">
        <v>327</v>
      </c>
      <c r="B8" s="4">
        <v>36526</v>
      </c>
      <c r="C8" s="4">
        <v>36557</v>
      </c>
      <c r="D8" s="4">
        <v>36586</v>
      </c>
      <c r="E8" s="4">
        <v>36617</v>
      </c>
      <c r="F8" s="4">
        <v>36647</v>
      </c>
      <c r="G8" s="4">
        <v>36678</v>
      </c>
      <c r="H8" s="4">
        <v>36708</v>
      </c>
      <c r="I8" s="4">
        <v>36739</v>
      </c>
      <c r="J8" s="4">
        <v>36770</v>
      </c>
      <c r="K8" s="4">
        <v>36800</v>
      </c>
      <c r="L8" s="4">
        <v>36831</v>
      </c>
      <c r="M8" s="4">
        <v>36861</v>
      </c>
      <c r="N8" s="4">
        <v>36892</v>
      </c>
      <c r="O8" s="4">
        <v>36923</v>
      </c>
      <c r="P8" s="4">
        <v>36951</v>
      </c>
      <c r="Q8" s="4">
        <v>36982</v>
      </c>
      <c r="R8" s="4">
        <v>37012</v>
      </c>
      <c r="S8" s="4">
        <v>37043</v>
      </c>
      <c r="T8" s="4">
        <v>37073</v>
      </c>
      <c r="U8" s="4">
        <v>37104</v>
      </c>
      <c r="V8" s="4">
        <v>37135</v>
      </c>
      <c r="W8" s="4">
        <v>37165</v>
      </c>
      <c r="X8" s="4">
        <v>37196</v>
      </c>
      <c r="Y8" s="4">
        <v>37226</v>
      </c>
      <c r="Z8" s="4">
        <v>37257</v>
      </c>
      <c r="AA8" s="4">
        <v>37288</v>
      </c>
      <c r="AB8" s="4">
        <v>37316</v>
      </c>
      <c r="AC8" s="4">
        <v>37347</v>
      </c>
      <c r="AD8" s="4">
        <v>37377</v>
      </c>
      <c r="AE8" s="4">
        <v>37408</v>
      </c>
      <c r="AF8" s="4">
        <v>37438</v>
      </c>
      <c r="AG8" s="4">
        <v>37469</v>
      </c>
      <c r="AH8" s="4">
        <v>37500</v>
      </c>
      <c r="AI8" s="4">
        <v>37530</v>
      </c>
      <c r="AJ8" s="4">
        <v>37561</v>
      </c>
      <c r="AK8" s="4">
        <v>37591</v>
      </c>
      <c r="AL8" s="4">
        <v>37622</v>
      </c>
      <c r="AM8" s="4">
        <v>37653</v>
      </c>
      <c r="AN8" s="4">
        <v>37681</v>
      </c>
      <c r="AO8" s="4">
        <v>37712</v>
      </c>
      <c r="AP8" s="4">
        <v>37742</v>
      </c>
      <c r="AQ8" s="4">
        <v>37773</v>
      </c>
      <c r="AR8" s="4">
        <v>37803</v>
      </c>
      <c r="AS8" s="4">
        <v>37834</v>
      </c>
      <c r="AT8" s="4">
        <v>37865</v>
      </c>
      <c r="AU8" s="4">
        <v>37895</v>
      </c>
      <c r="AV8" s="4">
        <v>37926</v>
      </c>
      <c r="AW8" s="4">
        <v>37956</v>
      </c>
      <c r="AX8" s="4">
        <v>37987</v>
      </c>
      <c r="AY8" s="4">
        <v>38018</v>
      </c>
      <c r="AZ8" s="4">
        <v>38047</v>
      </c>
      <c r="BA8" s="4">
        <v>38078</v>
      </c>
      <c r="BB8" s="4">
        <v>38108</v>
      </c>
      <c r="BC8" s="4">
        <v>38139</v>
      </c>
      <c r="BD8" s="4">
        <v>38169</v>
      </c>
      <c r="BE8" s="4">
        <v>38200</v>
      </c>
      <c r="BF8" s="4">
        <v>38231</v>
      </c>
      <c r="BG8" s="4">
        <v>38261</v>
      </c>
      <c r="BH8" s="4">
        <v>38292</v>
      </c>
      <c r="BI8" s="4">
        <v>38322</v>
      </c>
      <c r="BJ8" s="4">
        <v>38353</v>
      </c>
      <c r="BK8" s="4">
        <v>38384</v>
      </c>
      <c r="BL8" s="4">
        <v>38412</v>
      </c>
      <c r="BM8" s="4">
        <v>38443</v>
      </c>
      <c r="BN8" s="4">
        <v>38473</v>
      </c>
      <c r="BO8" s="4">
        <v>38504</v>
      </c>
      <c r="BP8" s="4">
        <v>38534</v>
      </c>
      <c r="BQ8" s="4">
        <v>38565</v>
      </c>
      <c r="BR8" s="4">
        <v>38596</v>
      </c>
      <c r="BS8" s="4">
        <v>38626</v>
      </c>
      <c r="BT8" s="4">
        <v>38657</v>
      </c>
      <c r="BU8" s="4">
        <v>38687</v>
      </c>
      <c r="BV8" s="4">
        <v>38718</v>
      </c>
      <c r="BW8" s="4">
        <v>38749</v>
      </c>
      <c r="BX8" s="4">
        <v>38777</v>
      </c>
      <c r="BY8" s="4">
        <v>38808</v>
      </c>
      <c r="BZ8" s="4">
        <v>38838</v>
      </c>
      <c r="CA8" s="4">
        <v>38869</v>
      </c>
      <c r="CB8" s="4">
        <v>38899</v>
      </c>
      <c r="CC8" s="4">
        <v>38930</v>
      </c>
      <c r="CD8" s="4">
        <v>38961</v>
      </c>
      <c r="CE8" s="4">
        <v>38991</v>
      </c>
      <c r="CF8" s="4">
        <v>39022</v>
      </c>
      <c r="CG8" s="4">
        <v>39052</v>
      </c>
      <c r="CH8" s="4">
        <v>39083</v>
      </c>
      <c r="CI8" s="4">
        <v>39114</v>
      </c>
      <c r="CJ8" s="4">
        <v>39142</v>
      </c>
      <c r="CK8" s="4">
        <v>39173</v>
      </c>
      <c r="CL8" s="4">
        <v>39203</v>
      </c>
      <c r="CM8" s="4">
        <v>39234</v>
      </c>
      <c r="CN8" s="4">
        <v>39264</v>
      </c>
      <c r="CO8" s="4">
        <v>39295</v>
      </c>
      <c r="CP8" s="4">
        <v>39326</v>
      </c>
      <c r="CQ8" s="4">
        <v>39356</v>
      </c>
      <c r="CR8" s="4">
        <v>39387</v>
      </c>
      <c r="CS8" s="4">
        <v>39417</v>
      </c>
      <c r="CT8" s="4">
        <v>39448</v>
      </c>
      <c r="CU8" s="4">
        <v>39479</v>
      </c>
      <c r="CV8" s="4">
        <v>39508</v>
      </c>
      <c r="CW8" s="4">
        <v>39539</v>
      </c>
      <c r="CX8" s="4">
        <v>39569</v>
      </c>
      <c r="CY8" s="4">
        <v>39600</v>
      </c>
      <c r="CZ8" s="4">
        <v>39630</v>
      </c>
      <c r="DA8" s="4">
        <v>39661</v>
      </c>
      <c r="DB8" s="4">
        <v>39692</v>
      </c>
      <c r="DC8" s="4">
        <v>39722</v>
      </c>
      <c r="DD8" s="4">
        <v>39753</v>
      </c>
      <c r="DE8" s="4">
        <v>39783</v>
      </c>
      <c r="DF8" s="4">
        <v>39814</v>
      </c>
      <c r="DG8" s="4">
        <v>39845</v>
      </c>
      <c r="DH8" s="4">
        <v>39873</v>
      </c>
      <c r="DI8" s="4">
        <v>39904</v>
      </c>
      <c r="DJ8" s="4">
        <v>39934</v>
      </c>
      <c r="DK8" s="4">
        <f>+BANCOS!DK6</f>
        <v>39965</v>
      </c>
      <c r="DL8" s="4">
        <f>+BANCOS!DL6</f>
        <v>39995</v>
      </c>
      <c r="DM8" s="4">
        <f>+BANCOS!DM6</f>
        <v>40026</v>
      </c>
      <c r="DN8" s="4">
        <f>+BANCOS!DN6</f>
        <v>40057</v>
      </c>
      <c r="DO8" s="4">
        <f>+BANCOS!DO6</f>
        <v>40087</v>
      </c>
      <c r="DP8" s="4">
        <f>+BANCOS!DP6</f>
        <v>40118</v>
      </c>
      <c r="DQ8" s="4">
        <f>+BANCOS!DQ6</f>
        <v>40148</v>
      </c>
      <c r="DR8" s="4">
        <f>+BANCOS!DR6</f>
        <v>40179</v>
      </c>
      <c r="DS8" s="4">
        <f>+BANCOS!DS6</f>
        <v>40210</v>
      </c>
      <c r="DT8" s="4">
        <f>+BANCOS!DT6</f>
        <v>40238</v>
      </c>
      <c r="DU8" s="4">
        <f>+BANCOS!DU6</f>
        <v>40269</v>
      </c>
      <c r="DV8" s="4">
        <f>+BANCOS!DV6</f>
        <v>40299</v>
      </c>
      <c r="DW8" s="4">
        <f>+BANCOS!DW6</f>
        <v>40330</v>
      </c>
      <c r="DX8" s="4">
        <f>+BANCOS!DX6</f>
        <v>40360</v>
      </c>
      <c r="DY8" s="4">
        <f>+BANCOS!DY6</f>
        <v>40391</v>
      </c>
      <c r="DZ8" s="4">
        <f>+BANCOS!DZ6</f>
        <v>40422</v>
      </c>
      <c r="EA8" s="4">
        <f>+BANCOS!EA6</f>
        <v>40452</v>
      </c>
      <c r="EB8" s="4">
        <f>+BANCOS!EB6</f>
        <v>40483</v>
      </c>
      <c r="EC8" s="4">
        <f>+BANCOS!EC6</f>
        <v>40513</v>
      </c>
      <c r="ED8" s="4">
        <f>+BANCOS!ED6</f>
        <v>40544</v>
      </c>
      <c r="EE8" s="4">
        <f>+BANCOS!EE6</f>
        <v>40575</v>
      </c>
      <c r="EF8" s="4">
        <f>+BANCOS!EF6</f>
        <v>40603</v>
      </c>
      <c r="EG8" s="4">
        <f>+BANCOS!EG6</f>
        <v>40634</v>
      </c>
      <c r="EH8" s="4">
        <f>+BANCOS!EH6</f>
        <v>40664</v>
      </c>
      <c r="EI8" s="4">
        <f>+BANCOS!EI6</f>
        <v>40695</v>
      </c>
      <c r="EJ8" s="4">
        <f>+BANCOS!EJ6</f>
        <v>40725</v>
      </c>
      <c r="EK8" s="4">
        <f>+BANCOS!EK6</f>
        <v>40756</v>
      </c>
      <c r="EL8" s="4">
        <f>+BANCOS!EL6</f>
        <v>40787</v>
      </c>
      <c r="EM8" s="4">
        <f>+BANCOS!EM6</f>
        <v>40817</v>
      </c>
      <c r="EN8" s="4">
        <f>+BANCOS!EN6</f>
        <v>40848</v>
      </c>
      <c r="EO8" s="4">
        <f>+BANCOS!EO6</f>
        <v>40878</v>
      </c>
      <c r="EP8" s="4">
        <f>+BANCOS!EP6</f>
        <v>40909</v>
      </c>
      <c r="EQ8" s="4">
        <f>+BANCOS!EQ6</f>
        <v>40940</v>
      </c>
      <c r="ER8" s="4">
        <f>+BANCOS!ER6</f>
        <v>40969</v>
      </c>
      <c r="ES8" s="4">
        <f>+BANCOS!ES6</f>
        <v>41000</v>
      </c>
      <c r="ET8" s="4">
        <f>+BANCOS!ET6</f>
        <v>41030</v>
      </c>
      <c r="EU8" s="4">
        <f>+BANCOS!EU6</f>
        <v>41061</v>
      </c>
      <c r="EV8" s="4">
        <f>+BANCOS!EV6</f>
        <v>41091</v>
      </c>
      <c r="EW8" s="4">
        <f>+BANCOS!EW6</f>
        <v>41122</v>
      </c>
      <c r="EX8" s="4">
        <f>+BANCOS!EX6</f>
        <v>41153</v>
      </c>
      <c r="EY8" s="4">
        <f>+BANCOS!EY6</f>
        <v>41183</v>
      </c>
      <c r="EZ8" s="4">
        <f>+BANCOS!EZ6</f>
        <v>41214</v>
      </c>
      <c r="FA8" s="4">
        <f>+BANCOS!FA6</f>
        <v>41244</v>
      </c>
      <c r="FB8" s="4">
        <f>+BANCOS!FB6</f>
        <v>41275</v>
      </c>
      <c r="FC8" s="4">
        <f>+BANCOS!FC6</f>
        <v>41306</v>
      </c>
      <c r="FD8" s="4">
        <f>+BANCOS!FD6</f>
        <v>41334</v>
      </c>
      <c r="FE8" s="4">
        <f>+BANCOS!FE6</f>
        <v>41365</v>
      </c>
      <c r="FF8" s="4">
        <f>+BANCOS!FF6</f>
        <v>41395</v>
      </c>
      <c r="FG8" s="4">
        <f>+BANCOS!FG6</f>
        <v>41426</v>
      </c>
      <c r="FH8" s="4">
        <f>+BANCOS!FH6</f>
        <v>41456</v>
      </c>
      <c r="FI8" s="4">
        <f>+BANCOS!FI6</f>
        <v>41487</v>
      </c>
      <c r="FJ8" s="4">
        <f>+BANCOS!FJ6</f>
        <v>41518</v>
      </c>
      <c r="FK8" s="4">
        <f>+BANCOS!FK6</f>
        <v>41548</v>
      </c>
      <c r="FL8" s="4">
        <f>+BANCOS!FL6</f>
        <v>41579</v>
      </c>
      <c r="FM8" s="4">
        <f>+BANCOS!FM6</f>
        <v>41609</v>
      </c>
      <c r="FN8" s="4">
        <f>+BANCOS!FN6</f>
        <v>41640</v>
      </c>
      <c r="FO8" s="4">
        <f>+BANCOS!FO6</f>
        <v>41671</v>
      </c>
      <c r="FP8" s="4">
        <f>+BANCOS!FP6</f>
        <v>41699</v>
      </c>
      <c r="FQ8" s="4">
        <f>+BANCOS!FQ6</f>
        <v>41730</v>
      </c>
      <c r="FR8" s="4">
        <f>+BANCOS!FR6</f>
        <v>41760</v>
      </c>
      <c r="FS8" s="4">
        <f>+BANCOS!FS6</f>
        <v>41791</v>
      </c>
      <c r="FT8" s="4">
        <v>41821</v>
      </c>
      <c r="FU8" s="4">
        <f>+BANCOS!FU6</f>
        <v>41852</v>
      </c>
      <c r="FV8" s="4">
        <f>+BANCOS!FV6</f>
        <v>41883</v>
      </c>
      <c r="FW8" s="4">
        <f>+BANCOS!FW6</f>
        <v>41913</v>
      </c>
      <c r="FX8" s="4">
        <f>+BANCOS!FX6</f>
        <v>41944</v>
      </c>
      <c r="FY8" s="4">
        <f>+BANCOS!FY6</f>
        <v>41974</v>
      </c>
      <c r="FZ8" s="4">
        <f>+BANCOS!FZ6</f>
        <v>42005</v>
      </c>
      <c r="GA8" s="4">
        <f>+BANCOS!GA6</f>
        <v>42036</v>
      </c>
      <c r="GB8" s="4">
        <f>+BANCOS!GB6</f>
        <v>42064</v>
      </c>
      <c r="GC8" s="4">
        <f>+BANCOS!GC6</f>
        <v>42095</v>
      </c>
      <c r="GD8" s="4">
        <f>+BANCOS!GD6</f>
        <v>42125</v>
      </c>
      <c r="GE8" s="4">
        <f>+BANCOS!GE6</f>
        <v>42156</v>
      </c>
      <c r="GF8" s="4">
        <f>+BANCOS!GF6</f>
        <v>42186</v>
      </c>
      <c r="GG8" s="4">
        <f>+BANCOS!GG6</f>
        <v>42217</v>
      </c>
      <c r="GH8" s="4">
        <v>42248</v>
      </c>
      <c r="GI8" s="4">
        <f>+BANCOS!GI6</f>
        <v>42278</v>
      </c>
      <c r="GJ8" s="4">
        <v>42309</v>
      </c>
      <c r="GK8" s="4">
        <f>+BANCOS!GK6</f>
        <v>42339</v>
      </c>
      <c r="GL8" s="4">
        <f>+BANCOS!GL6</f>
        <v>42370</v>
      </c>
      <c r="GM8" s="4">
        <f>+BANCOS!GM6</f>
        <v>42401</v>
      </c>
      <c r="GN8" s="4">
        <f>+BANCOS!GN6</f>
        <v>42430</v>
      </c>
      <c r="GO8" s="4">
        <f>+BANCOS!GO6</f>
        <v>42461</v>
      </c>
      <c r="GP8" s="4">
        <f>+BANCOS!GP6</f>
        <v>42491</v>
      </c>
      <c r="GQ8" s="4">
        <f>+BANCOS!GQ6</f>
        <v>42522</v>
      </c>
      <c r="GR8" s="4">
        <f>+BANCOS!GR6</f>
        <v>42552</v>
      </c>
      <c r="GS8" s="4">
        <f>+BANCOS!GS6</f>
        <v>42583</v>
      </c>
      <c r="GT8" s="4">
        <f>+BANCOS!GT6</f>
        <v>42614</v>
      </c>
      <c r="GU8" s="4">
        <f>+BANCOS!GU6</f>
        <v>42644</v>
      </c>
      <c r="GV8" s="4">
        <f>+BANCOS!GV6</f>
        <v>42675</v>
      </c>
      <c r="GW8" s="4">
        <f>+BANCOS!GW6</f>
        <v>42705</v>
      </c>
      <c r="GX8" s="4">
        <f>+BANCOS!GX6</f>
        <v>42736</v>
      </c>
      <c r="GY8" s="4">
        <f>+BANCOS!GY6</f>
        <v>42767</v>
      </c>
      <c r="GZ8" s="4">
        <f>+BANCOS!GZ6</f>
        <v>42795</v>
      </c>
      <c r="HA8" s="4">
        <f>+BANCOS!HA6</f>
        <v>42826</v>
      </c>
      <c r="HB8" s="4">
        <f>+BANCOS!HB6</f>
        <v>42856</v>
      </c>
      <c r="HC8" s="4">
        <f>+BANCOS!HC6</f>
        <v>42887</v>
      </c>
      <c r="HD8" s="4">
        <f>+BANCOS!HD6</f>
        <v>42917</v>
      </c>
      <c r="HE8" s="4">
        <f>+BANCOS!HE6</f>
        <v>42948</v>
      </c>
      <c r="HF8" s="4">
        <f>+BANCOS!HF6</f>
        <v>42979</v>
      </c>
      <c r="HG8" s="4">
        <f>+BANCOS!HG6</f>
        <v>43009</v>
      </c>
      <c r="HH8" s="4">
        <f>+BANCOS!HH6</f>
        <v>43040</v>
      </c>
      <c r="HI8" s="4">
        <f>+BANCOS!HI6</f>
        <v>43070</v>
      </c>
      <c r="HJ8" s="4">
        <f>+BANCOS!HJ6</f>
        <v>43101</v>
      </c>
      <c r="HK8" s="4">
        <f>+BANCOS!HK6</f>
        <v>43132</v>
      </c>
      <c r="HL8" s="4">
        <f>+BANCOS!HL6</f>
        <v>43160</v>
      </c>
      <c r="HM8" s="4">
        <f>+BANCOS!HM6</f>
        <v>43191</v>
      </c>
      <c r="HN8" s="4">
        <f>+BANCOS!HN6</f>
        <v>43221</v>
      </c>
      <c r="HO8" s="4">
        <f>+BANCOS!HO6</f>
        <v>43252</v>
      </c>
      <c r="HP8" s="4">
        <f>+BANCOS!HP6</f>
        <v>43282</v>
      </c>
      <c r="HQ8" s="4">
        <f>+BANCOS!HQ6</f>
        <v>43313</v>
      </c>
      <c r="HR8" s="4">
        <f>+BANCOS!HR6</f>
        <v>43344</v>
      </c>
      <c r="HS8" s="4">
        <f>+BANCOS!HS6</f>
        <v>43374</v>
      </c>
      <c r="HT8" s="4">
        <f>+BANCOS!HT6</f>
        <v>43405</v>
      </c>
      <c r="HU8" s="4">
        <f>+BANCOS!HU6</f>
        <v>43435</v>
      </c>
      <c r="HV8" s="4">
        <f>+BANCOS!HV6</f>
        <v>43466</v>
      </c>
      <c r="HW8" s="4">
        <f>+BANCOS!HW6</f>
        <v>43497</v>
      </c>
      <c r="HX8" s="4">
        <f>+BANCOS!HX6</f>
        <v>43525</v>
      </c>
      <c r="HY8" s="4">
        <f>+BANCOS!HY6</f>
        <v>43556</v>
      </c>
      <c r="HZ8" s="4">
        <f>+BANCOS!HZ6</f>
        <v>43586</v>
      </c>
      <c r="IA8" s="4">
        <f>+BANCOS!IA6</f>
        <v>43617</v>
      </c>
      <c r="IB8" s="4">
        <f>+BANCOS!IB6</f>
        <v>43647</v>
      </c>
      <c r="IC8" s="4">
        <f>+BANCOS!IC6</f>
        <v>43678</v>
      </c>
      <c r="ID8" s="4">
        <f>+BANCOS!ID6</f>
        <v>43709</v>
      </c>
      <c r="IE8" s="4">
        <f>+BANCOS!IE6</f>
        <v>43739</v>
      </c>
      <c r="IF8" s="4">
        <f>+BANCOS!IF6</f>
        <v>43770</v>
      </c>
      <c r="IG8" s="4">
        <f>+BANCOS!IG6</f>
        <v>43800</v>
      </c>
      <c r="IH8" s="4">
        <f>+BANCOS!IH6</f>
        <v>43831</v>
      </c>
      <c r="II8" s="4">
        <f>+BANCOS!II6</f>
        <v>43862</v>
      </c>
      <c r="IJ8" s="4">
        <f>+BANCOS!IJ6</f>
        <v>43891</v>
      </c>
      <c r="IK8" s="4">
        <f>+BANCOS!IK6</f>
        <v>43922</v>
      </c>
      <c r="IL8" s="4">
        <f>+BANCOS!IL6</f>
        <v>43952</v>
      </c>
      <c r="IM8" s="4">
        <f>+BANCOS!IM6</f>
        <v>43983</v>
      </c>
      <c r="IN8" s="4">
        <f>+BANCOS!IN6</f>
        <v>44013</v>
      </c>
      <c r="IO8" s="4">
        <f>+BANCOS!IO6</f>
        <v>44044</v>
      </c>
      <c r="IP8" s="4">
        <f>+BANCOS!IP6</f>
        <v>44075</v>
      </c>
      <c r="IQ8" s="4">
        <f>+BANCOS!IQ6</f>
        <v>44105</v>
      </c>
      <c r="IR8" s="4">
        <f>+BANCOS!IR6</f>
        <v>44136</v>
      </c>
      <c r="IS8" s="4">
        <f>+BANCOS!IS6</f>
        <v>44166</v>
      </c>
      <c r="IT8" s="4">
        <f>+BANCOS!IT6</f>
        <v>44197</v>
      </c>
      <c r="IU8" s="4">
        <f>+BANCOS!IU6</f>
        <v>44228</v>
      </c>
      <c r="IV8" s="4">
        <f>+BANCOS!IV6</f>
        <v>44256</v>
      </c>
      <c r="IW8" s="4">
        <f>+BANCOS!IW6</f>
        <v>44287</v>
      </c>
      <c r="IX8" s="4">
        <f>+BANCOS!IX6</f>
        <v>44317</v>
      </c>
      <c r="IY8" s="4">
        <f>+BANCOS!IY6</f>
        <v>44348</v>
      </c>
      <c r="IZ8" s="4">
        <f>+BANCOS!IZ6</f>
        <v>44378</v>
      </c>
      <c r="JA8" s="4">
        <f>+BANCOS!JA6</f>
        <v>44409</v>
      </c>
      <c r="JB8" s="4">
        <f>+BANCOS!JB6</f>
        <v>44440</v>
      </c>
      <c r="JC8" s="4">
        <f>+BANCOS!JC6</f>
        <v>44470</v>
      </c>
      <c r="JD8" s="4">
        <f>+BANCOS!JD6</f>
        <v>44501</v>
      </c>
      <c r="JE8" s="4">
        <f>+BANCOS!JE6</f>
        <v>44531</v>
      </c>
      <c r="JF8" s="4" t="e">
        <f>+BANCOS!#REF!</f>
        <v>#REF!</v>
      </c>
    </row>
    <row r="9" spans="1:266" ht="12.9" customHeight="1" x14ac:dyDescent="0.2">
      <c r="A9" s="2" t="s">
        <v>328</v>
      </c>
      <c r="B9" s="73"/>
      <c r="C9" s="73"/>
      <c r="D9" s="73"/>
      <c r="E9" s="73"/>
      <c r="F9" s="73"/>
      <c r="G9" s="73"/>
      <c r="H9" s="73"/>
      <c r="I9" s="73"/>
      <c r="J9" s="73"/>
      <c r="K9" s="73"/>
      <c r="N9" s="73"/>
      <c r="O9" s="73"/>
      <c r="P9" s="73"/>
      <c r="Q9" s="73"/>
      <c r="R9" s="73"/>
      <c r="S9" s="73"/>
      <c r="T9" s="73"/>
      <c r="U9" s="73"/>
      <c r="V9" s="73"/>
      <c r="W9" s="73"/>
    </row>
    <row r="10" spans="1:266" s="1" customFormat="1" ht="12.9" customHeight="1" x14ac:dyDescent="0.2">
      <c r="A10" s="73" t="s">
        <v>329</v>
      </c>
      <c r="B10" s="1">
        <f>+BANCOS!B16</f>
        <v>10140526</v>
      </c>
      <c r="C10" s="1">
        <f>+BANCOS!C16</f>
        <v>10348644</v>
      </c>
      <c r="D10" s="1">
        <f>+BANCOS!D16</f>
        <v>10276379</v>
      </c>
      <c r="E10" s="1">
        <f>+BANCOS!E16</f>
        <v>10458865</v>
      </c>
      <c r="F10" s="1">
        <f>+BANCOS!F16</f>
        <v>10869276</v>
      </c>
      <c r="G10" s="1">
        <f>+BANCOS!G16</f>
        <v>10593504</v>
      </c>
      <c r="H10" s="1">
        <f>+BANCOS!H16</f>
        <v>10791933</v>
      </c>
      <c r="I10" s="1">
        <f>+BANCOS!I16</f>
        <v>10489088</v>
      </c>
      <c r="J10" s="1">
        <f>+BANCOS!J16</f>
        <v>10321731</v>
      </c>
      <c r="K10" s="1">
        <f>+BANCOS!K16</f>
        <v>10401605</v>
      </c>
      <c r="L10" s="1">
        <f>+BANCOS!L16</f>
        <v>10396356</v>
      </c>
      <c r="M10" s="1">
        <f>+BANCOS!M16</f>
        <v>10331961</v>
      </c>
      <c r="N10" s="1">
        <f>+BANCOS!N16</f>
        <v>10530780</v>
      </c>
      <c r="O10" s="1">
        <f>+BANCOS!O16</f>
        <v>10705959</v>
      </c>
      <c r="P10" s="1">
        <f>+BANCOS!P16</f>
        <v>10786312</v>
      </c>
      <c r="Q10" s="1">
        <f>+BANCOS!Q16</f>
        <v>10969100</v>
      </c>
      <c r="R10" s="1">
        <f>+BANCOS!R16</f>
        <v>11128188</v>
      </c>
      <c r="S10" s="1">
        <f>+BANCOS!S16</f>
        <v>11180721</v>
      </c>
      <c r="T10" s="1">
        <f>+BANCOS!T16</f>
        <v>11585027</v>
      </c>
      <c r="U10" s="1">
        <f>+BANCOS!U16</f>
        <v>11425978</v>
      </c>
      <c r="V10" s="1">
        <f>+BANCOS!V16</f>
        <v>11596708</v>
      </c>
      <c r="W10" s="1">
        <f>+BANCOS!W16</f>
        <v>11935025</v>
      </c>
      <c r="X10" s="1">
        <f>+BANCOS!X16</f>
        <v>12221072</v>
      </c>
      <c r="Y10" s="1">
        <f>+BANCOS!Y16</f>
        <v>11788922</v>
      </c>
      <c r="Z10" s="1">
        <f>+BANCOS!Z16</f>
        <v>12237168</v>
      </c>
      <c r="AA10" s="1">
        <f>+BANCOS!AA16</f>
        <v>11992912</v>
      </c>
      <c r="AB10" s="1">
        <f>+BANCOS!AB16</f>
        <v>11755560</v>
      </c>
      <c r="AC10" s="1">
        <f>+BANCOS!AC16</f>
        <v>11822461</v>
      </c>
      <c r="AD10" s="1">
        <f>+BANCOS!AD16</f>
        <v>12007322</v>
      </c>
      <c r="AE10" s="1">
        <f>+BANCOS!AE16</f>
        <v>11137762</v>
      </c>
      <c r="AF10" s="1">
        <f>+BANCOS!AF16</f>
        <v>10978933</v>
      </c>
      <c r="AG10" s="1">
        <f>+BANCOS!AG16</f>
        <v>11170316</v>
      </c>
      <c r="AH10" s="1">
        <f>+BANCOS!AH16</f>
        <v>11179114</v>
      </c>
      <c r="AI10" s="1">
        <f>+BANCOS!AI16</f>
        <v>11805662</v>
      </c>
      <c r="AJ10" s="1">
        <f>+BANCOS!AJ16</f>
        <v>12197512</v>
      </c>
      <c r="AK10" s="1">
        <f>+BANCOS!AK16</f>
        <v>12030059</v>
      </c>
      <c r="AL10" s="1">
        <f>+BANCOS!AL16</f>
        <v>12102775</v>
      </c>
      <c r="AM10" s="1">
        <f>+BANCOS!AM16</f>
        <v>12074627</v>
      </c>
      <c r="AN10" s="1">
        <f>+BANCOS!AN16</f>
        <v>12662268</v>
      </c>
      <c r="AO10" s="1">
        <f>+BANCOS!AO16</f>
        <v>13320953.466113091</v>
      </c>
      <c r="AP10" s="1">
        <f>+BANCOS!AP16</f>
        <v>12173555.13526384</v>
      </c>
      <c r="AQ10" s="1">
        <f>+BANCOS!AQ16</f>
        <v>12153436.941689899</v>
      </c>
      <c r="AR10" s="1">
        <f>+BANCOS!AR16</f>
        <v>11939519.410828071</v>
      </c>
      <c r="AS10" s="1">
        <f>+BANCOS!AS16</f>
        <v>12190721.842215089</v>
      </c>
      <c r="AT10" s="1">
        <f>+BANCOS!AT16</f>
        <v>12290796.1784446</v>
      </c>
      <c r="AU10" s="1">
        <f>+BANCOS!AU16</f>
        <v>12161577.680281039</v>
      </c>
      <c r="AV10" s="1">
        <f>+BANCOS!AV16</f>
        <v>11774028.62780825</v>
      </c>
      <c r="AW10" s="1">
        <f>+BANCOS!AW16</f>
        <v>11712689.77874467</v>
      </c>
      <c r="AX10" s="1">
        <f>+BANCOS!AX16</f>
        <v>12307189.13147603</v>
      </c>
      <c r="AY10" s="1">
        <f>+BANCOS!AY16</f>
        <v>12279331.26859637</v>
      </c>
      <c r="AZ10" s="1">
        <f>+BANCOS!AZ16</f>
        <v>12702821.193961021</v>
      </c>
      <c r="BA10" s="1">
        <f>+BANCOS!BA16</f>
        <v>12864724.03590716</v>
      </c>
      <c r="BB10" s="1">
        <f>+BANCOS!BB16</f>
        <v>13154339.19327718</v>
      </c>
      <c r="BC10" s="1">
        <f>+BANCOS!BC16</f>
        <v>13146547.79202619</v>
      </c>
      <c r="BD10" s="1">
        <f>+BANCOS!BD16</f>
        <v>13042508.26754746</v>
      </c>
      <c r="BE10" s="1">
        <f>+BANCOS!BE16</f>
        <v>13060718.402028579</v>
      </c>
      <c r="BF10" s="1">
        <f>+BANCOS!BF16</f>
        <v>13294016.503056729</v>
      </c>
      <c r="BG10" s="1">
        <f>+BANCOS!BG16</f>
        <v>13330249.2073822</v>
      </c>
      <c r="BH10" s="1">
        <f>+BANCOS!BH16</f>
        <v>13568162.88878368</v>
      </c>
      <c r="BI10" s="1">
        <f>+BANCOS!BI16</f>
        <v>13581889.018157961</v>
      </c>
      <c r="BJ10" s="1">
        <f>+BANCOS!BJ16</f>
        <v>14144738.6149882</v>
      </c>
      <c r="BK10" s="1">
        <f>+BANCOS!BK16</f>
        <v>14073957.2202638</v>
      </c>
      <c r="BL10" s="1">
        <f>+BANCOS!BL16</f>
        <v>14042554.18395997</v>
      </c>
      <c r="BM10" s="1">
        <f>+BANCOS!BM16</f>
        <v>14290927.412257571</v>
      </c>
      <c r="BN10" s="1">
        <f>+BANCOS!BN16</f>
        <v>14262069.09964353</v>
      </c>
      <c r="BO10" s="1">
        <f>+BANCOS!BO16</f>
        <v>14297280.77240398</v>
      </c>
      <c r="BP10" s="1">
        <f>+BANCOS!BP16</f>
        <v>14092331.613407319</v>
      </c>
      <c r="BQ10" s="1">
        <f>+BANCOS!BQ16</f>
        <v>14395143.689280599</v>
      </c>
      <c r="BR10" s="1">
        <f>+BANCOS!BR16</f>
        <v>14404616.455482081</v>
      </c>
      <c r="BS10" s="1">
        <f>+BANCOS!BS16</f>
        <v>14655959.017799569</v>
      </c>
      <c r="BT10" s="1">
        <f>+BANCOS!BT16</f>
        <v>14822892.20603488</v>
      </c>
      <c r="BU10" s="1">
        <f>+BANCOS!BU16</f>
        <v>14556973.91346083</v>
      </c>
      <c r="BV10" s="1">
        <f>+BANCOS!BV16</f>
        <v>14947063.17625686</v>
      </c>
      <c r="BW10" s="1">
        <f>+BANCOS!BW16</f>
        <v>14996486.03807891</v>
      </c>
      <c r="BX10" s="1">
        <f>+BANCOS!BX16</f>
        <v>15102669.7131069</v>
      </c>
      <c r="BY10" s="1">
        <f>+BANCOS!BY16</f>
        <v>15096878.94194375</v>
      </c>
      <c r="BZ10" s="1">
        <f>+BANCOS!BZ16</f>
        <v>15504196.573923159</v>
      </c>
      <c r="CA10" s="1">
        <f>+BANCOS!CA16</f>
        <v>15413250.22254953</v>
      </c>
      <c r="CB10" s="1">
        <f>+BANCOS!CB16</f>
        <v>15584819.02173092</v>
      </c>
      <c r="CC10" s="1">
        <f>+BANCOS!CC16</f>
        <v>15686018.62565808</v>
      </c>
      <c r="CD10" s="1">
        <f>+BANCOS!CD16</f>
        <v>15758715.86893346</v>
      </c>
      <c r="CE10" s="1">
        <f>+BANCOS!CE16</f>
        <v>16427805.800615851</v>
      </c>
      <c r="CF10" s="1">
        <f>+BANCOS!CF16</f>
        <v>16340970.52215928</v>
      </c>
      <c r="CG10" s="1">
        <f>+BANCOS!CG16</f>
        <v>16254446.17054644</v>
      </c>
      <c r="CH10" s="1">
        <f>+BANCOS!CH16</f>
        <v>17005995.679337531</v>
      </c>
      <c r="CI10" s="1">
        <f>+BANCOS!CI16</f>
        <v>17450835.49068249</v>
      </c>
      <c r="CJ10" s="1">
        <f>+BANCOS!CJ16</f>
        <v>18111354.26559294</v>
      </c>
      <c r="CK10" s="1">
        <f>+BANCOS!CK16</f>
        <v>18861538.96363296</v>
      </c>
      <c r="CL10" s="1">
        <f>+BANCOS!CL16</f>
        <v>18762665.771098949</v>
      </c>
      <c r="CM10" s="1">
        <f>+BANCOS!CM16</f>
        <v>19545350.475587841</v>
      </c>
      <c r="CN10" s="1">
        <f>+BANCOS!CN16</f>
        <v>19818402.675817359</v>
      </c>
      <c r="CO10" s="1">
        <f>+BANCOS!CO16</f>
        <v>20165428.77997807</v>
      </c>
      <c r="CP10" s="1">
        <f>+BANCOS!CP16</f>
        <v>20582411.804937471</v>
      </c>
      <c r="CQ10" s="1">
        <f>+BANCOS!CQ16</f>
        <v>20821760.110763852</v>
      </c>
      <c r="CR10" s="1">
        <f>+BANCOS!CR16</f>
        <v>21490217.71202559</v>
      </c>
      <c r="CS10" s="1">
        <f>+BANCOS!CS16</f>
        <v>21861092.541175921</v>
      </c>
      <c r="CT10" s="1">
        <f>+BANCOS!CT16</f>
        <v>23431787.60769492</v>
      </c>
      <c r="CU10" s="1">
        <f>+BANCOS!CU16</f>
        <v>23972174.7761393</v>
      </c>
      <c r="CV10" s="1">
        <f>+BANCOS!CV16</f>
        <v>25097228.53563948</v>
      </c>
      <c r="CW10" s="1">
        <f>+BANCOS!CW16</f>
        <v>25609293.352693919</v>
      </c>
      <c r="CX10" s="1">
        <f>+BANCOS!CX16</f>
        <v>26276890.250470039</v>
      </c>
      <c r="CY10" s="1">
        <f>+BANCOS!CY16</f>
        <v>26509086.495116562</v>
      </c>
      <c r="CZ10" s="1">
        <f>+BANCOS!CZ16</f>
        <v>26698612.345763732</v>
      </c>
      <c r="DA10" s="1">
        <f>+BANCOS!DA16</f>
        <v>26721837.85550613</v>
      </c>
      <c r="DB10" s="1">
        <f>+BANCOS!DB16</f>
        <v>27245857.336618651</v>
      </c>
      <c r="DC10" s="1">
        <f>+BANCOS!DC16</f>
        <v>27986496.498584159</v>
      </c>
      <c r="DD10" s="1">
        <f>+BANCOS!DD16</f>
        <v>28469627.270530868</v>
      </c>
      <c r="DE10" s="1">
        <f>+BANCOS!DE16</f>
        <v>29724563.637966208</v>
      </c>
      <c r="DF10" s="1">
        <f>+BANCOS!DF16</f>
        <v>31070333.056228392</v>
      </c>
      <c r="DG10" s="1">
        <f>+BANCOS!DG16</f>
        <v>31557551.462700989</v>
      </c>
      <c r="DH10" s="1">
        <f>+BANCOS!DH16</f>
        <v>32100566.89225632</v>
      </c>
      <c r="DI10" s="1">
        <f>+BANCOS!DI16</f>
        <v>32153536.755891569</v>
      </c>
      <c r="DJ10" s="1">
        <f>+BANCOS!DJ16</f>
        <v>33121162.368131649</v>
      </c>
      <c r="DK10" s="1">
        <f>+BANCOS!DK16</f>
        <v>33877579.96724128</v>
      </c>
      <c r="DL10" s="1">
        <f>+BANCOS!DL16</f>
        <v>34347047.061978921</v>
      </c>
      <c r="DM10" s="1">
        <f>+BANCOS!DM16</f>
        <v>34698121.930383891</v>
      </c>
      <c r="DN10" s="1">
        <f>+BANCOS!DN16</f>
        <v>35306296.639180318</v>
      </c>
      <c r="DO10" s="1">
        <f>+BANCOS!DO16</f>
        <v>35911998.837404832</v>
      </c>
      <c r="DP10" s="1">
        <f>+BANCOS!DP16</f>
        <v>36595940.185606547</v>
      </c>
      <c r="DQ10" s="1">
        <f>+BANCOS!DQ16</f>
        <v>36944872.580718637</v>
      </c>
      <c r="DR10" s="1">
        <f>+BANCOS!DR16</f>
        <v>38162303.111975983</v>
      </c>
      <c r="DS10" s="1">
        <f>+BANCOS!DS16</f>
        <v>38774569.904463977</v>
      </c>
      <c r="DT10" s="1">
        <f>+BANCOS!DT16</f>
        <v>39850058.162639439</v>
      </c>
      <c r="DU10" s="1">
        <f>+BANCOS!DU16</f>
        <v>41041311.767622232</v>
      </c>
      <c r="DV10" s="1">
        <f>+BANCOS!DV16</f>
        <v>41245632.218525536</v>
      </c>
      <c r="DW10" s="1">
        <f>+BANCOS!DW16</f>
        <v>41193903.457706071</v>
      </c>
      <c r="DX10" s="1">
        <f>+BANCOS!DX16</f>
        <v>42309176.655732453</v>
      </c>
      <c r="DY10" s="1">
        <f>+BANCOS!DY16</f>
        <v>42836091.786464743</v>
      </c>
      <c r="DZ10" s="1">
        <f>+BANCOS!DZ16</f>
        <v>43874501.5648624</v>
      </c>
      <c r="EA10" s="1">
        <f>+BANCOS!EA16</f>
        <v>44919751.276395433</v>
      </c>
      <c r="EB10" s="1">
        <f>+BANCOS!EB16</f>
        <v>45034374.196667872</v>
      </c>
      <c r="EC10" s="1">
        <f>+BANCOS!EC16</f>
        <v>44951074.898187488</v>
      </c>
      <c r="ED10" s="1">
        <f>+BANCOS!ED16</f>
        <v>46743903.539729863</v>
      </c>
      <c r="EE10" s="1">
        <f>+BANCOS!EE16</f>
        <v>48072527.283353537</v>
      </c>
      <c r="EF10" s="1">
        <f>+BANCOS!EF16</f>
        <v>47760790.088711537</v>
      </c>
      <c r="EG10" s="1">
        <f>+BANCOS!EG16</f>
        <v>48592809.733887851</v>
      </c>
      <c r="EH10" s="1">
        <f>+BANCOS!EH16</f>
        <v>49603721.108458549</v>
      </c>
      <c r="EI10" s="1">
        <f>+BANCOS!EI16</f>
        <v>49067307.460885748</v>
      </c>
      <c r="EJ10" s="1">
        <f>+BANCOS!EJ16</f>
        <v>48821169.822627202</v>
      </c>
      <c r="EK10" s="1">
        <f>+BANCOS!EK16</f>
        <v>49947841.753065802</v>
      </c>
      <c r="EL10" s="1">
        <f>+BANCOS!EL16</f>
        <v>51758018.216619536</v>
      </c>
      <c r="EM10" s="1">
        <f>+BANCOS!EM16</f>
        <v>52687937.125587948</v>
      </c>
      <c r="EN10" s="1">
        <f>+BANCOS!EN16</f>
        <v>53516873.345554903</v>
      </c>
      <c r="EO10" s="1">
        <f>+BANCOS!EO16</f>
        <v>54377027.805699401</v>
      </c>
      <c r="EP10" s="1">
        <f>+BANCOS!EP16</f>
        <v>57024197.654146649</v>
      </c>
      <c r="EQ10" s="1">
        <f>+BANCOS!EQ16</f>
        <v>55241677.110417686</v>
      </c>
      <c r="ER10" s="1">
        <f>+BANCOS!ER16</f>
        <v>56257338.746514097</v>
      </c>
      <c r="ES10" s="1">
        <f>+BANCOS!ES16</f>
        <v>57019258.621727213</v>
      </c>
      <c r="ET10" s="1">
        <f>+BANCOS!ET16</f>
        <v>57551841.811220959</v>
      </c>
      <c r="EU10" s="1">
        <f>+BANCOS!EU16</f>
        <v>57481488.97163336</v>
      </c>
      <c r="EV10" s="1">
        <f>+BANCOS!EV16</f>
        <v>57961860.466941707</v>
      </c>
      <c r="EW10" s="1">
        <f>+BANCOS!EW16</f>
        <v>58195184.025849253</v>
      </c>
      <c r="EX10" s="1">
        <f>+BANCOS!EX16</f>
        <v>58311865.258470938</v>
      </c>
      <c r="EY10" s="1">
        <f>+BANCOS!EY16</f>
        <v>60705004.959960803</v>
      </c>
      <c r="EZ10" s="1">
        <f>+BANCOS!EZ16</f>
        <v>61028514.136673801</v>
      </c>
      <c r="FA10" s="1">
        <f>+BANCOS!FA16</f>
        <v>60423146.618413977</v>
      </c>
      <c r="FB10" s="1">
        <f>+BANCOS!FB16</f>
        <v>61938555.419135883</v>
      </c>
      <c r="FC10" s="1">
        <f>+BANCOS!FC16</f>
        <v>63405233.381534308</v>
      </c>
      <c r="FD10" s="1">
        <f>+BANCOS!FD16</f>
        <v>64403214.43683701</v>
      </c>
      <c r="FE10" s="1">
        <f>+BANCOS!FE16</f>
        <v>65535040.213313602</v>
      </c>
      <c r="FF10" s="1">
        <f>+BANCOS!FF16</f>
        <v>66654167.1018693</v>
      </c>
      <c r="FG10" s="1">
        <f>+BANCOS!FG16</f>
        <v>68206208.463416189</v>
      </c>
      <c r="FH10" s="1">
        <f>+BANCOS!FH16</f>
        <v>68384557.075389385</v>
      </c>
      <c r="FI10" s="1">
        <f>+BANCOS!FI16</f>
        <v>69229329.605420426</v>
      </c>
      <c r="FJ10" s="1">
        <f>+BANCOS!FJ16</f>
        <v>70122069.533174783</v>
      </c>
      <c r="FK10" s="1">
        <f>+BANCOS!FK16</f>
        <v>70943701.293727055</v>
      </c>
      <c r="FL10" s="1">
        <f>+BANCOS!FL16</f>
        <v>71498955.742110342</v>
      </c>
      <c r="FM10" s="1">
        <f>+BANCOS!FM16</f>
        <v>76082240.25502336</v>
      </c>
      <c r="FN10" s="1">
        <f>+BANCOS!FN16</f>
        <v>78930073.37698105</v>
      </c>
      <c r="FO10" s="1">
        <f>+BANCOS!FO16</f>
        <v>79201564.727348298</v>
      </c>
      <c r="FP10" s="1">
        <f>+BANCOS!FP16</f>
        <v>80556312</v>
      </c>
      <c r="FQ10" s="1">
        <f>+BANCOS!FQ16</f>
        <v>81101871.8538872</v>
      </c>
      <c r="FR10" s="1">
        <f>+BANCOS!FR16</f>
        <v>80833066.715382785</v>
      </c>
      <c r="FS10" s="1">
        <f>+BANCOS!FS16</f>
        <v>82142704.433241427</v>
      </c>
      <c r="FT10" s="1">
        <f>+BANCOS!FT16</f>
        <v>82144801.336420134</v>
      </c>
      <c r="FU10" s="1">
        <f>+BANCOS!FU16</f>
        <v>82533885.403798446</v>
      </c>
      <c r="FV10" s="1">
        <f>+BANCOS!FV16</f>
        <v>84917738.657715797</v>
      </c>
      <c r="FW10" s="1">
        <f>+BANCOS!FW16</f>
        <v>87185886.497756213</v>
      </c>
      <c r="FX10" s="1">
        <f>+BANCOS!FX16</f>
        <v>88574064.140320271</v>
      </c>
      <c r="FY10" s="1">
        <f>+BANCOS!FY16</f>
        <v>89391752.658040926</v>
      </c>
      <c r="FZ10" s="1">
        <f>+BANCOS!FZ16</f>
        <v>92847852.100358188</v>
      </c>
      <c r="GA10" s="1">
        <f>+BANCOS!GA16</f>
        <v>94042737.83024323</v>
      </c>
      <c r="GB10" s="1">
        <f>+BANCOS!GB16</f>
        <v>95696544.012329966</v>
      </c>
      <c r="GC10" s="1">
        <f>+BANCOS!GC16</f>
        <v>96643429.784954056</v>
      </c>
      <c r="GD10" s="1">
        <f>+BANCOS!GD16</f>
        <v>97162553.929956377</v>
      </c>
      <c r="GE10" s="1">
        <f>+BANCOS!GE16</f>
        <v>99446741.734213471</v>
      </c>
      <c r="GF10" s="1">
        <f>+BANCOS!GF16</f>
        <v>99551641.999376759</v>
      </c>
      <c r="GG10" s="1">
        <f>+BANCOS!GG16</f>
        <v>103569256.25438491</v>
      </c>
      <c r="GH10" s="1">
        <f>+BANCOS!GH16</f>
        <v>106269403.2709139</v>
      </c>
      <c r="GI10" s="1">
        <f>+BANCOS!GI16</f>
        <v>104696795.815495</v>
      </c>
      <c r="GJ10" s="1">
        <f>+BANCOS!GJ16</f>
        <v>104261206.0143618</v>
      </c>
      <c r="GK10" s="1">
        <f>+BANCOS!GK16</f>
        <v>106089594.73813289</v>
      </c>
      <c r="GL10" s="1">
        <f>+BANCOS!GL16</f>
        <v>108268231.7142303</v>
      </c>
      <c r="GM10" s="1">
        <f>+BANCOS!GM16</f>
        <v>106653658.37577499</v>
      </c>
      <c r="GN10" s="1">
        <f>+BANCOS!GN16</f>
        <v>106713928.65071949</v>
      </c>
      <c r="GO10" s="1">
        <f>+BANCOS!GO16</f>
        <v>106289309.90227289</v>
      </c>
      <c r="GP10" s="1">
        <f>+BANCOS!GP16</f>
        <v>107634130.2254252</v>
      </c>
      <c r="GQ10" s="1">
        <f>+BANCOS!GQ16</f>
        <v>107414016.5359896</v>
      </c>
      <c r="GR10" s="1">
        <f>+BANCOS!GR16</f>
        <v>106762114.4449974</v>
      </c>
      <c r="GS10" s="1">
        <f>+BANCOS!GS16</f>
        <v>106923996.03782441</v>
      </c>
      <c r="GT10" s="1">
        <f>+BANCOS!GT16</f>
        <v>107159895.84344859</v>
      </c>
      <c r="GU10" s="1">
        <f>+BANCOS!GU16</f>
        <v>107989239.4818095</v>
      </c>
      <c r="GV10" s="1">
        <f>+BANCOS!GV16</f>
        <v>109500598.9212489</v>
      </c>
      <c r="GW10" s="1">
        <f>+BANCOS!GW16</f>
        <v>109306498.1549013</v>
      </c>
      <c r="GX10" s="1">
        <f>+BANCOS!GX16</f>
        <v>111156303.21735629</v>
      </c>
      <c r="GY10" s="1">
        <f>+BANCOS!GY16</f>
        <v>110296253.1314916</v>
      </c>
      <c r="GZ10" s="1">
        <f>+BANCOS!GZ16</f>
        <v>112196128.76218989</v>
      </c>
      <c r="HA10" s="1">
        <f>+BANCOS!HA16</f>
        <v>112077570.3231886</v>
      </c>
      <c r="HB10" s="1">
        <f>+BANCOS!HB16</f>
        <v>111945445.00231069</v>
      </c>
      <c r="HC10" s="1">
        <f>+BANCOS!HC16</f>
        <v>111936962.0712422</v>
      </c>
      <c r="HD10" s="1">
        <f>+BANCOS!HD16</f>
        <v>113094372.9651911</v>
      </c>
      <c r="HE10" s="1">
        <f>+BANCOS!HE16</f>
        <v>114641688.28816099</v>
      </c>
      <c r="HF10" s="1">
        <f>+BANCOS!HF16</f>
        <v>114446315.97687881</v>
      </c>
      <c r="HG10" s="1">
        <f>+BANCOS!HG16</f>
        <v>115282290.71495339</v>
      </c>
      <c r="HH10" s="1">
        <f>+BANCOS!HH16</f>
        <v>116942127.4749227</v>
      </c>
      <c r="HI10" s="1">
        <f>+BANCOS!HI16</f>
        <v>116574018.96663091</v>
      </c>
      <c r="HJ10" s="1">
        <f>+BANCOS!HJ16</f>
        <v>117573036.27226</v>
      </c>
      <c r="HK10" s="1">
        <f>+BANCOS!HK16</f>
        <v>119468991.9897767</v>
      </c>
      <c r="HL10" s="1">
        <f>+BANCOS!HL16</f>
        <v>120084017.68596549</v>
      </c>
      <c r="HM10" s="1">
        <f>+BANCOS!HM16</f>
        <v>120456486.5408714</v>
      </c>
      <c r="HN10" s="1">
        <f>+BANCOS!HN16</f>
        <v>121576505.487707</v>
      </c>
      <c r="HO10" s="1">
        <f>+BANCOS!HO16</f>
        <v>119362897.324221</v>
      </c>
      <c r="HP10" s="1">
        <f>+BANCOS!HP16</f>
        <v>119816817.893773</v>
      </c>
      <c r="HQ10" s="1">
        <f>+BANCOS!HQ16</f>
        <v>121110125.90913799</v>
      </c>
      <c r="HR10" s="1">
        <f>+BANCOS!HR16</f>
        <v>122318304.60471641</v>
      </c>
      <c r="HS10" s="1">
        <f>+BANCOS!HS16</f>
        <v>124110126.39137921</v>
      </c>
      <c r="HT10" s="1">
        <f>+BANCOS!HT16</f>
        <v>124825049.4800183</v>
      </c>
      <c r="HU10" s="1">
        <f>+BANCOS!HU16</f>
        <v>127374043.3314168</v>
      </c>
      <c r="HV10" s="1">
        <f>+BANCOS!HV16</f>
        <v>129188807.91583949</v>
      </c>
      <c r="HW10" s="1">
        <f>+BANCOS!HW16</f>
        <v>131601991.6919322</v>
      </c>
      <c r="HX10" s="1">
        <f>+BANCOS!HX16</f>
        <v>133079728.11364309</v>
      </c>
      <c r="HY10" s="1">
        <f>+BANCOS!HY16</f>
        <v>133777206.0029452</v>
      </c>
      <c r="HZ10" s="1">
        <f>+BANCOS!HZ16</f>
        <v>132119410.2987927</v>
      </c>
      <c r="IA10" s="1">
        <f>+BANCOS!IA16</f>
        <v>132852976.9383588</v>
      </c>
      <c r="IB10" s="1">
        <f>+BANCOS!IB16</f>
        <v>131219383.8352599</v>
      </c>
      <c r="IC10" s="1">
        <f>+BANCOS!IC16</f>
        <v>134650975.79895759</v>
      </c>
      <c r="ID10" s="1">
        <f>+BANCOS!ID16</f>
        <v>136010344.78502771</v>
      </c>
      <c r="IE10" s="1">
        <f>+BANCOS!IE16</f>
        <v>137232396.67420569</v>
      </c>
      <c r="IF10" s="1">
        <f>+BANCOS!IF16</f>
        <v>136941399.09004569</v>
      </c>
      <c r="IG10" s="1">
        <f>+BANCOS!IG16</f>
        <v>138665127.96022251</v>
      </c>
      <c r="IH10" s="1">
        <f>+BANCOS!IH16</f>
        <v>139731700.89862981</v>
      </c>
      <c r="II10" s="1">
        <f>+BANCOS!II16</f>
        <v>141262565.86093509</v>
      </c>
      <c r="IJ10" s="1">
        <f>+BANCOS!IJ16</f>
        <v>143384479.50900131</v>
      </c>
      <c r="IK10" s="1">
        <f>+BANCOS!IK16</f>
        <v>148783814.77685621</v>
      </c>
      <c r="IL10" s="1">
        <f>+BANCOS!IL16</f>
        <v>149706605.64295501</v>
      </c>
      <c r="IM10" s="1">
        <f>+BANCOS!IM16</f>
        <v>152149046.34618399</v>
      </c>
      <c r="IN10" s="1">
        <f>+BANCOS!IN16</f>
        <v>153817090.9957155</v>
      </c>
      <c r="IO10" s="1">
        <f>+BANCOS!IO16</f>
        <v>155587318.73534399</v>
      </c>
      <c r="IP10" s="1">
        <f>+BANCOS!IP16</f>
        <v>155925597.05663249</v>
      </c>
      <c r="IQ10" s="1">
        <f>+BANCOS!IQ16</f>
        <v>156913206.87876689</v>
      </c>
      <c r="IR10" s="1">
        <f>+BANCOS!IR16</f>
        <v>158690795.17177269</v>
      </c>
      <c r="IS10" s="1">
        <f>+BANCOS!IS16</f>
        <v>162510737.92756671</v>
      </c>
      <c r="IT10" s="1">
        <f>+BANCOS!IT16</f>
        <v>164646268.3498261</v>
      </c>
      <c r="IU10" s="1">
        <f>+BANCOS!IU16</f>
        <v>163044841.80428159</v>
      </c>
      <c r="IV10" s="1">
        <f>+BANCOS!IV16</f>
        <v>163302327.17187899</v>
      </c>
      <c r="IW10" s="1">
        <f>+BANCOS!IW16</f>
        <v>167839453.14479429</v>
      </c>
      <c r="IX10" s="1">
        <f>+BANCOS!IX16</f>
        <v>169175324.82431859</v>
      </c>
      <c r="IY10" s="1">
        <f>+BANCOS!IY16</f>
        <v>169339782.1271812</v>
      </c>
      <c r="IZ10" s="1">
        <f>+BANCOS!IZ16</f>
        <v>170071185.26603469</v>
      </c>
      <c r="JA10" s="1">
        <f>+BANCOS!JA16</f>
        <v>172838797.85853949</v>
      </c>
      <c r="JB10" s="1">
        <f>+BANCOS!JB16</f>
        <v>173715842.0595136</v>
      </c>
      <c r="JC10" s="1">
        <f>+BANCOS!JC16</f>
        <v>173163546.6135557</v>
      </c>
      <c r="JD10" s="1">
        <f>+BANCOS!JD16</f>
        <v>173665674.7852942</v>
      </c>
      <c r="JE10" s="1">
        <f>+BANCOS!JE16</f>
        <v>174573475.24799609</v>
      </c>
      <c r="JF10" s="1" t="e">
        <f>+BANCOS!#REF!</f>
        <v>#REF!</v>
      </c>
    </row>
    <row r="11" spans="1:266" s="1" customFormat="1" ht="12.9" customHeight="1" x14ac:dyDescent="0.2">
      <c r="A11" s="73" t="s">
        <v>330</v>
      </c>
      <c r="B11" s="1">
        <f>+FINANCIERAS!B16</f>
        <v>898765</v>
      </c>
      <c r="C11" s="1">
        <f>+FINANCIERAS!C16</f>
        <v>911560</v>
      </c>
      <c r="D11" s="1">
        <f>+FINANCIERAS!D16</f>
        <v>922004</v>
      </c>
      <c r="E11" s="1">
        <f>+FINANCIERAS!E16</f>
        <v>934715</v>
      </c>
      <c r="F11" s="1">
        <f>+FINANCIERAS!F16</f>
        <v>949866</v>
      </c>
      <c r="G11" s="1">
        <f>+FINANCIERAS!G16</f>
        <v>965447</v>
      </c>
      <c r="H11" s="1">
        <f>+FINANCIERAS!H16</f>
        <v>987983</v>
      </c>
      <c r="I11" s="1">
        <f>+FINANCIERAS!I16</f>
        <v>997266</v>
      </c>
      <c r="J11" s="1">
        <f>+FINANCIERAS!J16</f>
        <v>1007951</v>
      </c>
      <c r="K11" s="1">
        <f>+FINANCIERAS!K16</f>
        <v>1049074</v>
      </c>
      <c r="L11" s="1">
        <f>+FINANCIERAS!L16</f>
        <v>1084507</v>
      </c>
      <c r="M11" s="1">
        <f>+FINANCIERAS!M16</f>
        <v>1093491</v>
      </c>
      <c r="N11" s="1">
        <f>+FINANCIERAS!N16</f>
        <v>1125607</v>
      </c>
      <c r="O11" s="1">
        <f>+FINANCIERAS!O16</f>
        <v>1164628</v>
      </c>
      <c r="P11" s="1">
        <f>+FINANCIERAS!P16</f>
        <v>1177501</v>
      </c>
      <c r="Q11" s="1">
        <f>+FINANCIERAS!Q16</f>
        <v>1186262</v>
      </c>
      <c r="R11" s="1">
        <f>+FINANCIERAS!R16</f>
        <v>1180183</v>
      </c>
      <c r="S11" s="1">
        <f>+FINANCIERAS!S16</f>
        <v>1198347</v>
      </c>
      <c r="T11" s="1">
        <f>+FINANCIERAS!T16</f>
        <v>1218889</v>
      </c>
      <c r="U11" s="1">
        <f>+FINANCIERAS!U16</f>
        <v>1236566</v>
      </c>
      <c r="V11" s="1">
        <f>+FINANCIERAS!V16</f>
        <v>1254203</v>
      </c>
      <c r="W11" s="1">
        <f>+FINANCIERAS!W16</f>
        <v>1210354</v>
      </c>
      <c r="X11" s="1">
        <f>+FINANCIERAS!X16</f>
        <v>1258676</v>
      </c>
      <c r="Y11" s="1">
        <f>+FINANCIERAS!Y16</f>
        <v>1260179</v>
      </c>
      <c r="Z11" s="1">
        <f>+FINANCIERAS!Z16</f>
        <v>1271059</v>
      </c>
      <c r="AA11" s="1">
        <f>+FINANCIERAS!AA16</f>
        <v>1279910</v>
      </c>
      <c r="AB11" s="1">
        <f>+FINANCIERAS!AB16</f>
        <v>1266944</v>
      </c>
      <c r="AC11" s="1">
        <f>+FINANCIERAS!AC16</f>
        <v>1277942</v>
      </c>
      <c r="AD11" s="1">
        <f>+FINANCIERAS!AD16</f>
        <v>1302279</v>
      </c>
      <c r="AE11" s="1">
        <f>+FINANCIERAS!AE16</f>
        <v>1270137</v>
      </c>
      <c r="AF11" s="1">
        <f>+FINANCIERAS!AF16</f>
        <v>1281277</v>
      </c>
      <c r="AG11" s="1">
        <f>+FINANCIERAS!AG16</f>
        <v>1274622</v>
      </c>
      <c r="AH11" s="1">
        <f>+FINANCIERAS!AH16</f>
        <v>1141636</v>
      </c>
      <c r="AI11" s="1">
        <f>+FINANCIERAS!AI16</f>
        <v>1150075</v>
      </c>
      <c r="AJ11" s="1">
        <f>+FINANCIERAS!AJ16</f>
        <v>1139063</v>
      </c>
      <c r="AK11" s="1">
        <f>+FINANCIERAS!AK16</f>
        <v>1137354</v>
      </c>
      <c r="AL11" s="1">
        <f>+FINANCIERAS!AL16</f>
        <v>1132865</v>
      </c>
      <c r="AM11" s="1">
        <f>+FINANCIERAS!AM16</f>
        <v>1143469</v>
      </c>
      <c r="AN11" s="1">
        <f>+FINANCIERAS!AN16</f>
        <v>1145580</v>
      </c>
      <c r="AO11" s="1">
        <f>+FINANCIERAS!AO16</f>
        <v>1198023</v>
      </c>
      <c r="AP11" s="1">
        <f>+FINANCIERAS!AP16</f>
        <v>1162185</v>
      </c>
      <c r="AQ11" s="1">
        <f>+FINANCIERAS!AQ16</f>
        <v>1190082</v>
      </c>
      <c r="AR11" s="1">
        <f>+FINANCIERAS!AR16</f>
        <v>1215807.8661034701</v>
      </c>
      <c r="AS11" s="1">
        <f>+FINANCIERAS!AS16</f>
        <v>1253802.90486364</v>
      </c>
      <c r="AT11" s="1">
        <f>+FINANCIERAS!AT16</f>
        <v>1279552.67570319</v>
      </c>
      <c r="AU11" s="1">
        <f>+FINANCIERAS!AU16</f>
        <v>1290166.0849792501</v>
      </c>
      <c r="AV11" s="1">
        <f>+FINANCIERAS!AV16</f>
        <v>1458775.5192031299</v>
      </c>
      <c r="AW11" s="1">
        <f>+FINANCIERAS!AW16</f>
        <v>1478705.1873300499</v>
      </c>
      <c r="AX11" s="1">
        <f>+FINANCIERAS!AX16</f>
        <v>1331273.6096692199</v>
      </c>
      <c r="AY11" s="1">
        <f>+FINANCIERAS!AY16</f>
        <v>1324375.6670588099</v>
      </c>
      <c r="AZ11" s="1">
        <f>+FINANCIERAS!AZ16</f>
        <v>1307806.2371642101</v>
      </c>
      <c r="BA11" s="1">
        <f>+FINANCIERAS!BA16</f>
        <v>1302497.1577754801</v>
      </c>
      <c r="BB11" s="1">
        <f>+FINANCIERAS!BB16</f>
        <v>1280534.07976491</v>
      </c>
      <c r="BC11" s="1">
        <f>+FINANCIERAS!BC16</f>
        <v>1291680.81851847</v>
      </c>
      <c r="BD11" s="1">
        <f>+FINANCIERAS!BD16</f>
        <v>1291972.4494467101</v>
      </c>
      <c r="BE11" s="1">
        <f>+FINANCIERAS!BE16</f>
        <v>1272771.56062846</v>
      </c>
      <c r="BF11" s="1">
        <f>+FINANCIERAS!BF16</f>
        <v>1279399.8954725801</v>
      </c>
      <c r="BG11" s="1">
        <f>+FINANCIERAS!BG16</f>
        <v>1299299.3084007199</v>
      </c>
      <c r="BH11" s="1">
        <f>+FINANCIERAS!BH16</f>
        <v>1344754.27041705</v>
      </c>
      <c r="BI11" s="1">
        <f>+FINANCIERAS!BI16</f>
        <v>1351614</v>
      </c>
      <c r="BJ11" s="1">
        <f>+FINANCIERAS!BJ16</f>
        <v>1384057.99203927</v>
      </c>
      <c r="BK11" s="1">
        <f>+FINANCIERAS!BK16</f>
        <v>1405207.79805546</v>
      </c>
      <c r="BL11" s="1">
        <f>+FINANCIERAS!BL16</f>
        <v>1423743.5579271901</v>
      </c>
      <c r="BM11" s="1">
        <f>+FINANCIERAS!BM16</f>
        <v>1438079.03994593</v>
      </c>
      <c r="BN11" s="1">
        <f>+FINANCIERAS!BN16</f>
        <v>1456426.9219361001</v>
      </c>
      <c r="BO11" s="1">
        <f>+FINANCIERAS!BO16</f>
        <v>1465185.63260264</v>
      </c>
      <c r="BP11" s="1">
        <f>+FINANCIERAS!BP16</f>
        <v>1467959.28211293</v>
      </c>
      <c r="BQ11" s="1">
        <f>+FINANCIERAS!BQ16</f>
        <v>1486528.98123295</v>
      </c>
      <c r="BR11" s="1">
        <f>+FINANCIERAS!BR16</f>
        <v>1511475.282041</v>
      </c>
      <c r="BS11" s="1">
        <f>+FINANCIERAS!BS16</f>
        <v>1533419.44917207</v>
      </c>
      <c r="BT11" s="1">
        <f>+FINANCIERAS!BT16</f>
        <v>1566210.1928120099</v>
      </c>
      <c r="BU11" s="1">
        <f>+FINANCIERAS!BU16</f>
        <v>1580350.8380231</v>
      </c>
      <c r="BV11" s="1">
        <f>+FINANCIERAS!BV16</f>
        <v>1625270.5745328199</v>
      </c>
      <c r="BW11" s="1">
        <f>+FINANCIERAS!BW16</f>
        <v>1651503.9570235601</v>
      </c>
      <c r="BX11" s="1">
        <f>+FINANCIERAS!BX16</f>
        <v>1653917.68236025</v>
      </c>
      <c r="BY11" s="1">
        <f>+FINANCIERAS!BY16</f>
        <v>1672592.7152920801</v>
      </c>
      <c r="BZ11" s="1">
        <f>+FINANCIERAS!BZ16</f>
        <v>1689770.1312953599</v>
      </c>
      <c r="CA11" s="1">
        <f>+FINANCIERAS!CA16</f>
        <v>1703808.41803356</v>
      </c>
      <c r="CB11" s="1">
        <f>+FINANCIERAS!CB16</f>
        <v>1719769.3875964801</v>
      </c>
      <c r="CC11" s="1">
        <f>+FINANCIERAS!CC16</f>
        <v>1739303.8759901701</v>
      </c>
      <c r="CD11" s="1">
        <f>+FINANCIERAS!CD16</f>
        <v>1768181.1961471001</v>
      </c>
      <c r="CE11" s="1">
        <f>+FINANCIERAS!CE16</f>
        <v>1792544.09651634</v>
      </c>
      <c r="CF11" s="1">
        <f>+FINANCIERAS!CF16</f>
        <v>1839389.1221940101</v>
      </c>
      <c r="CG11" s="1">
        <f>+FINANCIERAS!CG16</f>
        <v>1873835.0774425401</v>
      </c>
      <c r="CH11" s="1">
        <f>+FINANCIERAS!CH16</f>
        <v>1925674.2280455399</v>
      </c>
      <c r="CI11" s="1">
        <f>+FINANCIERAS!CI16</f>
        <v>1974822.78789613</v>
      </c>
      <c r="CJ11" s="1">
        <f>+FINANCIERAS!CJ16</f>
        <v>2007136.80908412</v>
      </c>
      <c r="CK11" s="1">
        <f>+FINANCIERAS!CK16</f>
        <v>2044423.26387919</v>
      </c>
      <c r="CL11" s="1">
        <f>+FINANCIERAS!CL16</f>
        <v>2080225.1331132699</v>
      </c>
      <c r="CM11" s="1">
        <f>+FINANCIERAS!CM16</f>
        <v>2132858.5550187398</v>
      </c>
      <c r="CN11" s="1">
        <f>+FINANCIERAS!CN16</f>
        <v>2149386.2423064001</v>
      </c>
      <c r="CO11" s="1">
        <f>+FINANCIERAS!CO16</f>
        <v>2207071.4834546698</v>
      </c>
      <c r="CP11" s="1">
        <f>+FINANCIERAS!CP16</f>
        <v>2272631.2234274298</v>
      </c>
      <c r="CQ11" s="1">
        <f>+FINANCIERAS!CQ16</f>
        <v>2301373.4920121399</v>
      </c>
      <c r="CR11" s="1">
        <f>+FINANCIERAS!CR16</f>
        <v>2347673.0053799101</v>
      </c>
      <c r="CS11" s="1">
        <f>+FINANCIERAS!CS16</f>
        <v>2417747.8771739602</v>
      </c>
      <c r="CT11" s="1">
        <f>+FINANCIERAS!CT16</f>
        <v>1853098.935417481</v>
      </c>
      <c r="CU11" s="1">
        <f>+FINANCIERAS!CU16</f>
        <v>1878775.3666250401</v>
      </c>
      <c r="CV11" s="1">
        <f>+FINANCIERAS!CV16</f>
        <v>1912085.1888301701</v>
      </c>
      <c r="CW11" s="1">
        <f>+FINANCIERAS!CW16</f>
        <v>1957647.4834730199</v>
      </c>
      <c r="CX11" s="1">
        <f>+FINANCIERAS!CX16</f>
        <v>1996218.14575805</v>
      </c>
      <c r="CY11" s="1">
        <f>+FINANCIERAS!CY16</f>
        <v>2028206.08261423</v>
      </c>
      <c r="CZ11" s="1">
        <f>+FINANCIERAS!CZ16</f>
        <v>2081995.13872029</v>
      </c>
      <c r="DA11" s="1">
        <f>+FINANCIERAS!DA16</f>
        <v>2155713.9591098698</v>
      </c>
      <c r="DB11" s="1">
        <f>+FINANCIERAS!DB16</f>
        <v>2213378.5137771498</v>
      </c>
      <c r="DC11" s="1">
        <f>+FINANCIERAS!DC16</f>
        <v>2279700.9837457701</v>
      </c>
      <c r="DD11" s="1">
        <f>+FINANCIERAS!DD16</f>
        <v>2327284.6755206999</v>
      </c>
      <c r="DE11" s="1">
        <f>+FINANCIERAS!DE16</f>
        <v>2134611.9386631199</v>
      </c>
      <c r="DF11" s="1">
        <f>+FINANCIERAS!DF16</f>
        <v>1629915.9877023201</v>
      </c>
      <c r="DG11" s="1">
        <f>+FINANCIERAS!DG16</f>
        <v>1656694.0332090301</v>
      </c>
      <c r="DH11" s="1">
        <f>+FINANCIERAS!DH16</f>
        <v>1694074.5180259701</v>
      </c>
      <c r="DI11" s="1">
        <f>+FINANCIERAS!DI16</f>
        <v>1731842.0388998899</v>
      </c>
      <c r="DJ11" s="1">
        <f>+FINANCIERAS!DJ16</f>
        <v>1741675.75229461</v>
      </c>
      <c r="DK11" s="1">
        <f>+FINANCIERAS!DK16</f>
        <v>1777201.223561971</v>
      </c>
      <c r="DL11" s="1">
        <f>+FINANCIERAS!DL16</f>
        <v>1819689.66874585</v>
      </c>
      <c r="DM11" s="1">
        <f>+FINANCIERAS!DM16</f>
        <v>1833703.5247905799</v>
      </c>
      <c r="DN11" s="1">
        <f>+FINANCIERAS!DN16</f>
        <v>1865398.8398585101</v>
      </c>
      <c r="DO11" s="1">
        <f>+FINANCIERAS!DO16</f>
        <v>1882092.3832383701</v>
      </c>
      <c r="DP11" s="1">
        <f>+FINANCIERAS!DP16</f>
        <v>1907379.4538272701</v>
      </c>
      <c r="DQ11" s="1">
        <f>+FINANCIERAS!DQ16</f>
        <v>1984631.86523008</v>
      </c>
      <c r="DR11" s="1">
        <f>+FINANCIERAS!DR16</f>
        <v>2038615.22188411</v>
      </c>
      <c r="DS11" s="1">
        <f>+FINANCIERAS!DS16</f>
        <v>2086396.75867427</v>
      </c>
      <c r="DT11" s="1">
        <f>+FINANCIERAS!DT16</f>
        <v>2136785.4553690501</v>
      </c>
      <c r="DU11" s="1">
        <f>+FINANCIERAS!DU16</f>
        <v>2153303.3133674301</v>
      </c>
      <c r="DV11" s="1">
        <f>+FINANCIERAS!DV16</f>
        <v>2198271.1210734001</v>
      </c>
      <c r="DW11" s="1">
        <f>+FINANCIERAS!DW16</f>
        <v>2226406.94865123</v>
      </c>
      <c r="DX11" s="1">
        <f>+FINANCIERAS!DX16</f>
        <v>2269347.8471852602</v>
      </c>
      <c r="DY11" s="1">
        <f>+FINANCIERAS!DY16</f>
        <v>2287663.84694236</v>
      </c>
      <c r="DZ11" s="1">
        <f>+FINANCIERAS!DZ16</f>
        <v>2376100.5022320799</v>
      </c>
      <c r="EA11" s="1">
        <f>+FINANCIERAS!EA16</f>
        <v>2443557.4633099898</v>
      </c>
      <c r="EB11" s="1">
        <f>+FINANCIERAS!EB16</f>
        <v>2443903.53710429</v>
      </c>
      <c r="EC11" s="1">
        <f>+FINANCIERAS!EC16</f>
        <v>2062915.1484302401</v>
      </c>
      <c r="ED11" s="1">
        <f>+FINANCIERAS!ED16</f>
        <v>2095781.0836996201</v>
      </c>
      <c r="EE11" s="1">
        <f>+FINANCIERAS!EE16</f>
        <v>2129351.6576683298</v>
      </c>
      <c r="EF11" s="1">
        <f>+FINANCIERAS!EF16</f>
        <v>2125490.0335812098</v>
      </c>
      <c r="EG11" s="1">
        <f>+FINANCIERAS!EG16</f>
        <v>2157904.92751374</v>
      </c>
      <c r="EH11" s="1">
        <f>+FINANCIERAS!EH16</f>
        <v>2177539.6773656998</v>
      </c>
      <c r="EI11" s="1">
        <f>+FINANCIERAS!EI16</f>
        <v>2224752.6490466301</v>
      </c>
      <c r="EJ11" s="1">
        <f>+FINANCIERAS!EJ16</f>
        <v>2262007.8299957202</v>
      </c>
      <c r="EK11" s="1">
        <f>+FINANCIERAS!EK16</f>
        <v>2316918.6169449501</v>
      </c>
      <c r="EL11" s="1">
        <f>+FINANCIERAS!EL16</f>
        <v>2382255.1696973802</v>
      </c>
      <c r="EM11" s="1">
        <f>+FINANCIERAS!EM16</f>
        <v>2458210.3630655999</v>
      </c>
      <c r="EN11" s="1">
        <f>+FINANCIERAS!EN16</f>
        <v>2522613.2925154702</v>
      </c>
      <c r="EO11" s="1">
        <f>+FINANCIERAS!EO16</f>
        <v>2560328.96149607</v>
      </c>
      <c r="EP11" s="1">
        <f>+FINANCIERAS!EP16</f>
        <v>2646447.15475951</v>
      </c>
      <c r="EQ11" s="1">
        <f>+FINANCIERAS!EQ16</f>
        <v>2603766.2918555699</v>
      </c>
      <c r="ER11" s="1">
        <f>+FINANCIERAS!ER16</f>
        <v>2665445</v>
      </c>
      <c r="ES11" s="1">
        <f>+FINANCIERAS!ES16</f>
        <v>2694999.8761451901</v>
      </c>
      <c r="ET11" s="1">
        <f>+FINANCIERAS!ET16</f>
        <v>2534481.0936214798</v>
      </c>
      <c r="EU11" s="1">
        <f>+FINANCIERAS!EU16</f>
        <v>2577905.86677338</v>
      </c>
      <c r="EV11" s="1">
        <f>+FINANCIERAS!EV16</f>
        <v>2616744.45851848</v>
      </c>
      <c r="EW11" s="1">
        <f>+FINANCIERAS!EW16</f>
        <v>2657079.5007732101</v>
      </c>
      <c r="EX11" s="1">
        <f>+FINANCIERAS!EX16</f>
        <v>2701003.29885543</v>
      </c>
      <c r="EY11" s="1">
        <f>+FINANCIERAS!EY16</f>
        <v>2788652.6924369298</v>
      </c>
      <c r="EZ11" s="1">
        <f>+FINANCIERAS!EZ16</f>
        <v>2877883.5413166601</v>
      </c>
      <c r="FA11" s="1">
        <f>+FINANCIERAS!FA16</f>
        <v>2937076.5292265401</v>
      </c>
      <c r="FB11" s="1">
        <f>+FINANCIERAS!FB16</f>
        <v>2999578.6246116399</v>
      </c>
      <c r="FC11" s="1">
        <f>+FINANCIERAS!FC16</f>
        <v>3025860.7771908701</v>
      </c>
      <c r="FD11" s="1">
        <f>+FINANCIERAS!FD16</f>
        <v>3061245.6563427811</v>
      </c>
      <c r="FE11" s="1">
        <f>+FINANCIERAS!FE16</f>
        <v>3093529.5987282898</v>
      </c>
      <c r="FF11" s="1">
        <f>+FINANCIERAS!FF16</f>
        <v>3174164.736379229</v>
      </c>
      <c r="FG11" s="1">
        <f>+FINANCIERAS!FG16</f>
        <v>3224100.7804996399</v>
      </c>
      <c r="FH11" s="1">
        <f>+FINANCIERAS!FH16</f>
        <v>3295751.6684461199</v>
      </c>
      <c r="FI11" s="1">
        <f>+FINANCIERAS!FI16</f>
        <v>3414991.1429823898</v>
      </c>
      <c r="FJ11" s="1">
        <f>+FINANCIERAS!FJ16</f>
        <v>3520321.1355515998</v>
      </c>
      <c r="FK11" s="1">
        <f>+FINANCIERAS!FK16</f>
        <v>3584116.496275831</v>
      </c>
      <c r="FL11" s="1">
        <f>+FINANCIERAS!FL16</f>
        <v>3685026.3500384199</v>
      </c>
      <c r="FM11" s="1">
        <f>+FINANCIERAS!FM16</f>
        <v>3812207.77551312</v>
      </c>
      <c r="FN11" s="1">
        <f>+FINANCIERAS!FN16</f>
        <v>3844301.3474938101</v>
      </c>
      <c r="FO11" s="1">
        <f>+FINANCIERAS!FO16</f>
        <v>3879898.45342919</v>
      </c>
      <c r="FP11" s="1">
        <f>+FINANCIERAS!FP16</f>
        <v>4002966.2574251499</v>
      </c>
      <c r="FQ11" s="1">
        <f>+FINANCIERAS!FQ16</f>
        <v>4046408.47326802</v>
      </c>
      <c r="FR11" s="1">
        <f>+FINANCIERAS!FR16</f>
        <v>4078419.2559541599</v>
      </c>
      <c r="FS11" s="1">
        <f>+FINANCIERAS!FS16</f>
        <v>4189399.2640692098</v>
      </c>
      <c r="FT11" s="1">
        <f>+FINANCIERAS!FT16</f>
        <v>4295020.3790309886</v>
      </c>
      <c r="FU11" s="1">
        <f>+FINANCIERAS!FU16</f>
        <v>4361666.0044301897</v>
      </c>
      <c r="FV11" s="1">
        <f>+FINANCIERAS!FV16</f>
        <v>4581992.653953759</v>
      </c>
      <c r="FW11" s="1">
        <f>+FINANCIERAS!FW16</f>
        <v>4697065.8111823099</v>
      </c>
      <c r="FX11" s="1">
        <f>+FINANCIERAS!FX16</f>
        <v>4792742.3699608501</v>
      </c>
      <c r="FY11" s="1">
        <f>+FINANCIERAS!FY16</f>
        <v>4938322.2246986507</v>
      </c>
      <c r="FZ11" s="1">
        <f>+FINANCIERAS!FZ16</f>
        <v>5036411.4174040314</v>
      </c>
      <c r="GA11" s="1">
        <f>+FINANCIERAS!GA16</f>
        <v>3978899.3543091011</v>
      </c>
      <c r="GB11" s="1">
        <f>+FINANCIERAS!GB16</f>
        <v>4022694.3239681199</v>
      </c>
      <c r="GC11" s="1">
        <f>+FINANCIERAS!GC16</f>
        <v>3757598.10756023</v>
      </c>
      <c r="GD11" s="1">
        <f>+FINANCIERAS!GD16</f>
        <v>3816948.8969159899</v>
      </c>
      <c r="GE11" s="1">
        <f>+FINANCIERAS!GE16</f>
        <v>3796856.7553832899</v>
      </c>
      <c r="GF11" s="1">
        <f>+FINANCIERAS!GF16</f>
        <v>3787740.6473115399</v>
      </c>
      <c r="GG11" s="1">
        <f>+FINANCIERAS!GG16</f>
        <v>3895097.0881184009</v>
      </c>
      <c r="GH11" s="1">
        <f>+FINANCIERAS!GH16</f>
        <v>4039899.4240095802</v>
      </c>
      <c r="GI11" s="1">
        <f>+FINANCIERAS!GI16</f>
        <v>4047923.980466831</v>
      </c>
      <c r="GJ11" s="1">
        <f>+FINANCIERAS!GJ16</f>
        <v>4049737.0948010399</v>
      </c>
      <c r="GK11" s="1">
        <f>+FINANCIERAS!GK16</f>
        <v>4124321.4468861311</v>
      </c>
      <c r="GL11" s="1">
        <f>+FINANCIERAS!GL16</f>
        <v>4095504.32995462</v>
      </c>
      <c r="GM11" s="1">
        <f>+FINANCIERAS!GM16</f>
        <v>4090855.7699325988</v>
      </c>
      <c r="GN11" s="1">
        <f>+FINANCIERAS!GN16</f>
        <v>4060273.5055971202</v>
      </c>
      <c r="GO11" s="1">
        <f>+FINANCIERAS!GO16</f>
        <v>4020489.9334064601</v>
      </c>
      <c r="GP11" s="1">
        <f>+FINANCIERAS!GP16</f>
        <v>4118641.7534064199</v>
      </c>
      <c r="GQ11" s="1">
        <f>+FINANCIERAS!GQ16</f>
        <v>4158528.7083637598</v>
      </c>
      <c r="GR11" s="1">
        <f>+FINANCIERAS!GR16</f>
        <v>4140656.8140028389</v>
      </c>
      <c r="GS11" s="1">
        <f>+FINANCIERAS!GS16</f>
        <v>4177346.9075059998</v>
      </c>
      <c r="GT11" s="1">
        <f>+FINANCIERAS!GT16</f>
        <v>4206726.7219028315</v>
      </c>
      <c r="GU11" s="1">
        <f>+FINANCIERAS!GU16</f>
        <v>4306304.6293421201</v>
      </c>
      <c r="GV11" s="1">
        <f>+FINANCIERAS!GV16</f>
        <v>4443201.1209902</v>
      </c>
      <c r="GW11" s="1">
        <f>+FINANCIERAS!GW16</f>
        <v>4545136.2066300996</v>
      </c>
      <c r="GX11" s="1">
        <f>+FINANCIERAS!GX16</f>
        <v>4515304.2473034495</v>
      </c>
      <c r="GY11" s="1">
        <f>+FINANCIERAS!GY16</f>
        <v>4501033.3204661198</v>
      </c>
      <c r="GZ11" s="1">
        <f>+FINANCIERAS!GZ16</f>
        <v>4631319.73132791</v>
      </c>
      <c r="HA11" s="1">
        <f>+FINANCIERAS!HA16</f>
        <v>4622062.6928531202</v>
      </c>
      <c r="HB11" s="1">
        <f>+FINANCIERAS!HB16</f>
        <v>4687989.9906661604</v>
      </c>
      <c r="HC11" s="1">
        <f>+FINANCIERAS!HC16</f>
        <v>4782473.5247998592</v>
      </c>
      <c r="HD11" s="1">
        <f>+FINANCIERAS!HD16</f>
        <v>4819425.2474604696</v>
      </c>
      <c r="HE11" s="1">
        <f>+FINANCIERAS!HE16</f>
        <v>4909348.182037821</v>
      </c>
      <c r="HF11" s="1">
        <f>+FINANCIERAS!HF16</f>
        <v>5036095.1427283194</v>
      </c>
      <c r="HG11" s="1">
        <f>+FINANCIERAS!HG16</f>
        <v>5118397.2168807397</v>
      </c>
      <c r="HH11" s="1">
        <f>+FINANCIERAS!HH16</f>
        <v>5167754.3041789886</v>
      </c>
      <c r="HI11" s="1">
        <f>+FINANCIERAS!HI16</f>
        <v>5207374.4385151099</v>
      </c>
      <c r="HJ11" s="1">
        <f>+FINANCIERAS!HJ16</f>
        <v>5223248.3970920602</v>
      </c>
      <c r="HK11" s="1">
        <f>+FINANCIERAS!HK16</f>
        <v>5278837.2212838512</v>
      </c>
      <c r="HL11" s="1">
        <f>+FINANCIERAS!HL16</f>
        <v>5336714.9973865515</v>
      </c>
      <c r="HM11" s="1">
        <f>+FINANCIERAS!HM16</f>
        <v>5378090.1138641899</v>
      </c>
      <c r="HN11" s="1">
        <f>+FINANCIERAS!HN16</f>
        <v>5442466.8504770091</v>
      </c>
      <c r="HO11" s="1">
        <f>+FINANCIERAS!HO16</f>
        <v>5481363.7265261402</v>
      </c>
      <c r="HP11" s="1">
        <f>+FINANCIERAS!HP16</f>
        <v>5576822.1090003494</v>
      </c>
      <c r="HQ11" s="1">
        <f>+FINANCIERAS!HQ16</f>
        <v>5676825.4777724594</v>
      </c>
      <c r="HR11" s="1">
        <f>+FINANCIERAS!HR16</f>
        <v>5728573.55377464</v>
      </c>
      <c r="HS11" s="1">
        <f>+FINANCIERAS!HS16</f>
        <v>5772425.8976980206</v>
      </c>
      <c r="HT11" s="1">
        <f>+FINANCIERAS!HT16</f>
        <v>5803741.6661059204</v>
      </c>
      <c r="HU11" s="1">
        <f>+FINANCIERAS!HU16</f>
        <v>5982470.6176727004</v>
      </c>
      <c r="HV11" s="1">
        <f>+FINANCIERAS!HV16</f>
        <v>6129697.2664196705</v>
      </c>
      <c r="HW11" s="1">
        <f>+FINANCIERAS!HW16</f>
        <v>4515316.7702443991</v>
      </c>
      <c r="HX11" s="1">
        <f>+FINANCIERAS!HX16</f>
        <v>4514741.3469237303</v>
      </c>
      <c r="HY11" s="1">
        <f>+FINANCIERAS!HY16</f>
        <v>4577867.9107073015</v>
      </c>
      <c r="HZ11" s="1">
        <f>+FINANCIERAS!HZ16</f>
        <v>4572471.7503646603</v>
      </c>
      <c r="IA11" s="1">
        <f>+FINANCIERAS!IA16</f>
        <v>4606357.3331403593</v>
      </c>
      <c r="IB11" s="1">
        <f>+FINANCIERAS!IB16</f>
        <v>4580157.3604585091</v>
      </c>
      <c r="IC11" s="1">
        <f>+FINANCIERAS!IC16</f>
        <v>4769442.5640016701</v>
      </c>
      <c r="ID11" s="1">
        <f>+FINANCIERAS!ID16</f>
        <v>4846335.0499066403</v>
      </c>
      <c r="IE11" s="1">
        <f>+FINANCIERAS!IE16</f>
        <v>4923009.38147886</v>
      </c>
      <c r="IF11" s="1">
        <f>+FINANCIERAS!IF16</f>
        <v>4963813.4063477693</v>
      </c>
      <c r="IG11" s="1">
        <f>+FINANCIERAS!IG16</f>
        <v>5064185.3483474301</v>
      </c>
      <c r="IH11" s="1">
        <f>+FINANCIERAS!IH16</f>
        <v>5089862.5644307286</v>
      </c>
      <c r="II11" s="1">
        <f>+FINANCIERAS!II16</f>
        <v>5114162.8857099991</v>
      </c>
      <c r="IJ11" s="1">
        <f>+FINANCIERAS!IJ16</f>
        <v>5068839.3318408392</v>
      </c>
      <c r="IK11" s="1">
        <f>+FINANCIERAS!IK16</f>
        <v>5022817.8469791096</v>
      </c>
      <c r="IL11" s="1">
        <f>+FINANCIERAS!IL16</f>
        <v>5119445.4419848993</v>
      </c>
      <c r="IM11" s="1">
        <f>+FINANCIERAS!IM16</f>
        <v>5295250.0532848602</v>
      </c>
      <c r="IN11" s="1">
        <f>+FINANCIERAS!IN16</f>
        <v>5461687.8431784697</v>
      </c>
      <c r="IO11" s="1">
        <f>+FINANCIERAS!IO16</f>
        <v>5623333.3148585493</v>
      </c>
      <c r="IP11" s="1">
        <f>+FINANCIERAS!IP16</f>
        <v>5765590.1817645198</v>
      </c>
      <c r="IQ11" s="1">
        <f>+FINANCIERAS!IQ16</f>
        <v>5827387.4790433999</v>
      </c>
      <c r="IR11" s="1">
        <f>+FINANCIERAS!IR16</f>
        <v>5926802.8520147903</v>
      </c>
      <c r="IS11" s="1">
        <f>+FINANCIERAS!IS16</f>
        <v>5937277.9432953307</v>
      </c>
      <c r="IT11" s="1">
        <f>+FINANCIERAS!IT16</f>
        <v>6068740.8238274902</v>
      </c>
      <c r="IU11" s="1">
        <f>+FINANCIERAS!IU16</f>
        <v>6085462.6521300804</v>
      </c>
      <c r="IV11" s="1">
        <f>+FINANCIERAS!IV16</f>
        <v>6277828.54642021</v>
      </c>
      <c r="IW11" s="1">
        <f>+FINANCIERAS!IW16</f>
        <v>6469481.8416945403</v>
      </c>
      <c r="IX11" s="1">
        <f>+FINANCIERAS!IX16</f>
        <v>6736374.9757948406</v>
      </c>
      <c r="IY11" s="1">
        <f>+FINANCIERAS!IY16</f>
        <v>7001299.7761250213</v>
      </c>
      <c r="IZ11" s="1">
        <f>+FINANCIERAS!IZ16</f>
        <v>7163819.60938254</v>
      </c>
      <c r="JA11" s="1">
        <f>+FINANCIERAS!JA16</f>
        <v>7296187</v>
      </c>
      <c r="JB11" s="1">
        <f>+FINANCIERAS!JB16</f>
        <v>7413937.5433358196</v>
      </c>
      <c r="JC11" s="1">
        <f>+FINANCIERAS!JC16</f>
        <v>7500874.0639494006</v>
      </c>
      <c r="JD11" s="1">
        <f>+FINANCIERAS!JD16</f>
        <v>7544257.2300984599</v>
      </c>
      <c r="JE11" s="1">
        <f>+FINANCIERAS!JE16</f>
        <v>7476812.9004382398</v>
      </c>
      <c r="JF11" s="1">
        <f>+FINANCIERAS!JF16</f>
        <v>7646440.7260804214</v>
      </c>
    </row>
    <row r="12" spans="1:266" s="1" customFormat="1" ht="12.9" customHeight="1" x14ac:dyDescent="0.2">
      <c r="A12" s="73" t="s">
        <v>331</v>
      </c>
      <c r="B12" s="1">
        <f t="shared" ref="B12:BM12" si="0">+B10+B11</f>
        <v>11039291</v>
      </c>
      <c r="C12" s="1">
        <f t="shared" si="0"/>
        <v>11260204</v>
      </c>
      <c r="D12" s="1">
        <f t="shared" si="0"/>
        <v>11198383</v>
      </c>
      <c r="E12" s="1">
        <f t="shared" si="0"/>
        <v>11393580</v>
      </c>
      <c r="F12" s="1">
        <f t="shared" si="0"/>
        <v>11819142</v>
      </c>
      <c r="G12" s="1">
        <f t="shared" si="0"/>
        <v>11558951</v>
      </c>
      <c r="H12" s="1">
        <f t="shared" si="0"/>
        <v>11779916</v>
      </c>
      <c r="I12" s="1">
        <f t="shared" si="0"/>
        <v>11486354</v>
      </c>
      <c r="J12" s="1">
        <f t="shared" si="0"/>
        <v>11329682</v>
      </c>
      <c r="K12" s="1">
        <f t="shared" si="0"/>
        <v>11450679</v>
      </c>
      <c r="L12" s="1">
        <f t="shared" si="0"/>
        <v>11480863</v>
      </c>
      <c r="M12" s="1">
        <f t="shared" si="0"/>
        <v>11425452</v>
      </c>
      <c r="N12" s="1">
        <f t="shared" si="0"/>
        <v>11656387</v>
      </c>
      <c r="O12" s="1">
        <f t="shared" si="0"/>
        <v>11870587</v>
      </c>
      <c r="P12" s="1">
        <f t="shared" si="0"/>
        <v>11963813</v>
      </c>
      <c r="Q12" s="1">
        <f t="shared" si="0"/>
        <v>12155362</v>
      </c>
      <c r="R12" s="1">
        <f t="shared" si="0"/>
        <v>12308371</v>
      </c>
      <c r="S12" s="1">
        <f t="shared" si="0"/>
        <v>12379068</v>
      </c>
      <c r="T12" s="1">
        <f t="shared" si="0"/>
        <v>12803916</v>
      </c>
      <c r="U12" s="1">
        <f t="shared" si="0"/>
        <v>12662544</v>
      </c>
      <c r="V12" s="1">
        <f t="shared" si="0"/>
        <v>12850911</v>
      </c>
      <c r="W12" s="1">
        <f t="shared" si="0"/>
        <v>13145379</v>
      </c>
      <c r="X12" s="1">
        <f t="shared" si="0"/>
        <v>13479748</v>
      </c>
      <c r="Y12" s="1">
        <f t="shared" si="0"/>
        <v>13049101</v>
      </c>
      <c r="Z12" s="1">
        <f t="shared" si="0"/>
        <v>13508227</v>
      </c>
      <c r="AA12" s="1">
        <f t="shared" si="0"/>
        <v>13272822</v>
      </c>
      <c r="AB12" s="1">
        <f t="shared" si="0"/>
        <v>13022504</v>
      </c>
      <c r="AC12" s="1">
        <f t="shared" si="0"/>
        <v>13100403</v>
      </c>
      <c r="AD12" s="1">
        <f t="shared" si="0"/>
        <v>13309601</v>
      </c>
      <c r="AE12" s="1">
        <f t="shared" si="0"/>
        <v>12407899</v>
      </c>
      <c r="AF12" s="1">
        <f t="shared" si="0"/>
        <v>12260210</v>
      </c>
      <c r="AG12" s="1">
        <f t="shared" si="0"/>
        <v>12444938</v>
      </c>
      <c r="AH12" s="1">
        <f t="shared" si="0"/>
        <v>12320750</v>
      </c>
      <c r="AI12" s="1">
        <f t="shared" si="0"/>
        <v>12955737</v>
      </c>
      <c r="AJ12" s="1">
        <f t="shared" si="0"/>
        <v>13336575</v>
      </c>
      <c r="AK12" s="1">
        <f t="shared" si="0"/>
        <v>13167413</v>
      </c>
      <c r="AL12" s="1">
        <f t="shared" si="0"/>
        <v>13235640</v>
      </c>
      <c r="AM12" s="1">
        <f t="shared" si="0"/>
        <v>13218096</v>
      </c>
      <c r="AN12" s="1">
        <f t="shared" si="0"/>
        <v>13807848</v>
      </c>
      <c r="AO12" s="1">
        <f t="shared" si="0"/>
        <v>14518976.466113091</v>
      </c>
      <c r="AP12" s="1">
        <f t="shared" si="0"/>
        <v>13335740.13526384</v>
      </c>
      <c r="AQ12" s="1">
        <f t="shared" si="0"/>
        <v>13343518.941689899</v>
      </c>
      <c r="AR12" s="1">
        <f t="shared" si="0"/>
        <v>13155327.276931541</v>
      </c>
      <c r="AS12" s="1">
        <f t="shared" si="0"/>
        <v>13444524.74707873</v>
      </c>
      <c r="AT12" s="1">
        <f t="shared" si="0"/>
        <v>13570348.85414779</v>
      </c>
      <c r="AU12" s="1">
        <f t="shared" si="0"/>
        <v>13451743.76526029</v>
      </c>
      <c r="AV12" s="1">
        <f t="shared" si="0"/>
        <v>13232804.147011381</v>
      </c>
      <c r="AW12" s="1">
        <f t="shared" si="0"/>
        <v>13191394.96607472</v>
      </c>
      <c r="AX12" s="1">
        <f t="shared" si="0"/>
        <v>13638462.741145249</v>
      </c>
      <c r="AY12" s="1">
        <f t="shared" si="0"/>
        <v>13603706.93565518</v>
      </c>
      <c r="AZ12" s="1">
        <f t="shared" si="0"/>
        <v>14010627.431125231</v>
      </c>
      <c r="BA12" s="1">
        <f t="shared" si="0"/>
        <v>14167221.193682641</v>
      </c>
      <c r="BB12" s="1">
        <f t="shared" si="0"/>
        <v>14434873.27304209</v>
      </c>
      <c r="BC12" s="1">
        <f t="shared" si="0"/>
        <v>14438228.610544659</v>
      </c>
      <c r="BD12" s="1">
        <f t="shared" si="0"/>
        <v>14334480.71699417</v>
      </c>
      <c r="BE12" s="1">
        <f t="shared" si="0"/>
        <v>14333489.96265704</v>
      </c>
      <c r="BF12" s="1">
        <f t="shared" si="0"/>
        <v>14573416.39852931</v>
      </c>
      <c r="BG12" s="1">
        <f t="shared" si="0"/>
        <v>14629548.515782921</v>
      </c>
      <c r="BH12" s="1">
        <f t="shared" si="0"/>
        <v>14912917.15920073</v>
      </c>
      <c r="BI12" s="1">
        <f t="shared" si="0"/>
        <v>14933503.018157961</v>
      </c>
      <c r="BJ12" s="1">
        <f t="shared" si="0"/>
        <v>15528796.607027471</v>
      </c>
      <c r="BK12" s="1">
        <f t="shared" si="0"/>
        <v>15479165.01831926</v>
      </c>
      <c r="BL12" s="1">
        <f t="shared" si="0"/>
        <v>15466297.74188716</v>
      </c>
      <c r="BM12" s="1">
        <f t="shared" si="0"/>
        <v>15729006.452203501</v>
      </c>
      <c r="BN12" s="1">
        <f t="shared" ref="BN12:DY12" si="1">+BN10+BN11</f>
        <v>15718496.021579631</v>
      </c>
      <c r="BO12" s="1">
        <f t="shared" si="1"/>
        <v>15762466.405006619</v>
      </c>
      <c r="BP12" s="1">
        <f t="shared" si="1"/>
        <v>15560290.895520249</v>
      </c>
      <c r="BQ12" s="1">
        <f t="shared" si="1"/>
        <v>15881672.67051355</v>
      </c>
      <c r="BR12" s="1">
        <f t="shared" si="1"/>
        <v>15916091.737523081</v>
      </c>
      <c r="BS12" s="1">
        <f t="shared" si="1"/>
        <v>16189378.46697164</v>
      </c>
      <c r="BT12" s="1">
        <f t="shared" si="1"/>
        <v>16389102.398846891</v>
      </c>
      <c r="BU12" s="1">
        <f t="shared" si="1"/>
        <v>16137324.75148393</v>
      </c>
      <c r="BV12" s="1">
        <f t="shared" si="1"/>
        <v>16572333.75078968</v>
      </c>
      <c r="BW12" s="1">
        <f t="shared" si="1"/>
        <v>16647989.995102469</v>
      </c>
      <c r="BX12" s="1">
        <f t="shared" si="1"/>
        <v>16756587.395467151</v>
      </c>
      <c r="BY12" s="1">
        <f t="shared" si="1"/>
        <v>16769471.657235829</v>
      </c>
      <c r="BZ12" s="1">
        <f t="shared" si="1"/>
        <v>17193966.70521852</v>
      </c>
      <c r="CA12" s="1">
        <f t="shared" si="1"/>
        <v>17117058.64058309</v>
      </c>
      <c r="CB12" s="1">
        <f t="shared" si="1"/>
        <v>17304588.409327399</v>
      </c>
      <c r="CC12" s="1">
        <f t="shared" si="1"/>
        <v>17425322.501648251</v>
      </c>
      <c r="CD12" s="1">
        <f t="shared" si="1"/>
        <v>17526897.065080561</v>
      </c>
      <c r="CE12" s="1">
        <f t="shared" si="1"/>
        <v>18220349.897132192</v>
      </c>
      <c r="CF12" s="1">
        <f t="shared" si="1"/>
        <v>18180359.644353289</v>
      </c>
      <c r="CG12" s="1">
        <f t="shared" si="1"/>
        <v>18128281.24798898</v>
      </c>
      <c r="CH12" s="1">
        <f t="shared" si="1"/>
        <v>18931669.907383069</v>
      </c>
      <c r="CI12" s="1">
        <f t="shared" si="1"/>
        <v>19425658.27857862</v>
      </c>
      <c r="CJ12" s="1">
        <f t="shared" si="1"/>
        <v>20118491.074677061</v>
      </c>
      <c r="CK12" s="1">
        <f t="shared" si="1"/>
        <v>20905962.227512151</v>
      </c>
      <c r="CL12" s="1">
        <f t="shared" si="1"/>
        <v>20842890.904212218</v>
      </c>
      <c r="CM12" s="1">
        <f t="shared" si="1"/>
        <v>21678209.030606583</v>
      </c>
      <c r="CN12" s="1">
        <f t="shared" si="1"/>
        <v>21967788.918123759</v>
      </c>
      <c r="CO12" s="1">
        <f t="shared" si="1"/>
        <v>22372500.263432741</v>
      </c>
      <c r="CP12" s="1">
        <f t="shared" si="1"/>
        <v>22855043.0283649</v>
      </c>
      <c r="CQ12" s="1">
        <f t="shared" si="1"/>
        <v>23123133.602775991</v>
      </c>
      <c r="CR12" s="1">
        <f t="shared" si="1"/>
        <v>23837890.717405502</v>
      </c>
      <c r="CS12" s="1">
        <f t="shared" si="1"/>
        <v>24278840.418349881</v>
      </c>
      <c r="CT12" s="1">
        <f t="shared" si="1"/>
        <v>25284886.543112401</v>
      </c>
      <c r="CU12" s="1">
        <f t="shared" si="1"/>
        <v>25850950.142764341</v>
      </c>
      <c r="CV12" s="1">
        <f t="shared" si="1"/>
        <v>27009313.724469651</v>
      </c>
      <c r="CW12" s="1">
        <f t="shared" si="1"/>
        <v>27566940.836166941</v>
      </c>
      <c r="CX12" s="1">
        <f t="shared" si="1"/>
        <v>28273108.39622809</v>
      </c>
      <c r="CY12" s="1">
        <f t="shared" si="1"/>
        <v>28537292.57773079</v>
      </c>
      <c r="CZ12" s="1">
        <f t="shared" si="1"/>
        <v>28780607.484484021</v>
      </c>
      <c r="DA12" s="1">
        <f t="shared" si="1"/>
        <v>28877551.814615998</v>
      </c>
      <c r="DB12" s="1">
        <f t="shared" si="1"/>
        <v>29459235.850395799</v>
      </c>
      <c r="DC12" s="1">
        <f t="shared" si="1"/>
        <v>30266197.482329927</v>
      </c>
      <c r="DD12" s="1">
        <f t="shared" si="1"/>
        <v>30796911.946051568</v>
      </c>
      <c r="DE12" s="1">
        <f t="shared" si="1"/>
        <v>31859175.576629329</v>
      </c>
      <c r="DF12" s="1">
        <f t="shared" si="1"/>
        <v>32700249.043930713</v>
      </c>
      <c r="DG12" s="1">
        <f t="shared" si="1"/>
        <v>33214245.495910019</v>
      </c>
      <c r="DH12" s="1">
        <f t="shared" si="1"/>
        <v>33794641.410282291</v>
      </c>
      <c r="DI12" s="1">
        <f t="shared" si="1"/>
        <v>33885378.79479146</v>
      </c>
      <c r="DJ12" s="1">
        <f t="shared" si="1"/>
        <v>34862838.12042626</v>
      </c>
      <c r="DK12" s="1">
        <f t="shared" si="1"/>
        <v>35654781.190803252</v>
      </c>
      <c r="DL12" s="1">
        <f t="shared" si="1"/>
        <v>36166736.730724774</v>
      </c>
      <c r="DM12" s="1">
        <f t="shared" si="1"/>
        <v>36531825.455174468</v>
      </c>
      <c r="DN12" s="1">
        <f t="shared" si="1"/>
        <v>37171695.479038827</v>
      </c>
      <c r="DO12" s="1">
        <f t="shared" si="1"/>
        <v>37794091.2206432</v>
      </c>
      <c r="DP12" s="1">
        <f t="shared" si="1"/>
        <v>38503319.639433816</v>
      </c>
      <c r="DQ12" s="1">
        <f t="shared" si="1"/>
        <v>38929504.44594872</v>
      </c>
      <c r="DR12" s="1">
        <f t="shared" si="1"/>
        <v>40200918.333860092</v>
      </c>
      <c r="DS12" s="1">
        <f t="shared" si="1"/>
        <v>40860966.663138248</v>
      </c>
      <c r="DT12" s="1">
        <f t="shared" si="1"/>
        <v>41986843.618008487</v>
      </c>
      <c r="DU12" s="1">
        <f t="shared" si="1"/>
        <v>43194615.080989659</v>
      </c>
      <c r="DV12" s="1">
        <f t="shared" si="1"/>
        <v>43443903.339598939</v>
      </c>
      <c r="DW12" s="1">
        <f t="shared" si="1"/>
        <v>43420310.406357303</v>
      </c>
      <c r="DX12" s="1">
        <f t="shared" si="1"/>
        <v>44578524.502917714</v>
      </c>
      <c r="DY12" s="1">
        <f t="shared" si="1"/>
        <v>45123755.633407101</v>
      </c>
      <c r="DZ12" s="1">
        <f t="shared" ref="DZ12:GK12" si="2">+DZ10+DZ11</f>
        <v>46250602.067094482</v>
      </c>
      <c r="EA12" s="1">
        <f t="shared" si="2"/>
        <v>47363308.739705421</v>
      </c>
      <c r="EB12" s="1">
        <f t="shared" si="2"/>
        <v>47478277.733772159</v>
      </c>
      <c r="EC12" s="1">
        <f t="shared" si="2"/>
        <v>47013990.046617731</v>
      </c>
      <c r="ED12" s="1">
        <f t="shared" si="2"/>
        <v>48839684.623429485</v>
      </c>
      <c r="EE12" s="1">
        <f t="shared" si="2"/>
        <v>50201878.941021867</v>
      </c>
      <c r="EF12" s="1">
        <f t="shared" si="2"/>
        <v>49886280.12229275</v>
      </c>
      <c r="EG12" s="1">
        <f t="shared" si="2"/>
        <v>50750714.661401592</v>
      </c>
      <c r="EH12" s="1">
        <f t="shared" si="2"/>
        <v>51781260.785824247</v>
      </c>
      <c r="EI12" s="1">
        <f t="shared" si="2"/>
        <v>51292060.109932378</v>
      </c>
      <c r="EJ12" s="1">
        <f t="shared" si="2"/>
        <v>51083177.652622923</v>
      </c>
      <c r="EK12" s="1">
        <f t="shared" si="2"/>
        <v>52264760.370010749</v>
      </c>
      <c r="EL12" s="1">
        <f t="shared" si="2"/>
        <v>54140273.386316918</v>
      </c>
      <c r="EM12" s="1">
        <f t="shared" si="2"/>
        <v>55146147.488653548</v>
      </c>
      <c r="EN12" s="1">
        <f t="shared" si="2"/>
        <v>56039486.638070375</v>
      </c>
      <c r="EO12" s="1">
        <f t="shared" si="2"/>
        <v>56937356.767195471</v>
      </c>
      <c r="EP12" s="1">
        <f t="shared" si="2"/>
        <v>59670644.80890616</v>
      </c>
      <c r="EQ12" s="1">
        <f t="shared" si="2"/>
        <v>57845443.402273253</v>
      </c>
      <c r="ER12" s="1">
        <f t="shared" si="2"/>
        <v>58922783.746514097</v>
      </c>
      <c r="ES12" s="1">
        <f t="shared" si="2"/>
        <v>59714258.497872405</v>
      </c>
      <c r="ET12" s="1">
        <f t="shared" si="2"/>
        <v>60086322.904842436</v>
      </c>
      <c r="EU12" s="1">
        <f t="shared" si="2"/>
        <v>60059394.838406742</v>
      </c>
      <c r="EV12" s="1">
        <f t="shared" si="2"/>
        <v>60578604.92546019</v>
      </c>
      <c r="EW12" s="1">
        <f t="shared" si="2"/>
        <v>60852263.526622459</v>
      </c>
      <c r="EX12" s="1">
        <f t="shared" si="2"/>
        <v>61012868.557326369</v>
      </c>
      <c r="EY12" s="1">
        <f t="shared" si="2"/>
        <v>63493657.652397737</v>
      </c>
      <c r="EZ12" s="1">
        <f t="shared" si="2"/>
        <v>63906397.677990459</v>
      </c>
      <c r="FA12" s="1">
        <f t="shared" si="2"/>
        <v>63360223.147640519</v>
      </c>
      <c r="FB12" s="1">
        <f t="shared" si="2"/>
        <v>64938134.043747522</v>
      </c>
      <c r="FC12" s="1">
        <f t="shared" si="2"/>
        <v>66431094.15872518</v>
      </c>
      <c r="FD12" s="1">
        <f t="shared" si="2"/>
        <v>67464460.093179792</v>
      </c>
      <c r="FE12" s="1">
        <f t="shared" si="2"/>
        <v>68628569.812041894</v>
      </c>
      <c r="FF12" s="1">
        <f t="shared" si="2"/>
        <v>69828331.838248536</v>
      </c>
      <c r="FG12" s="1">
        <f t="shared" si="2"/>
        <v>71430309.243915826</v>
      </c>
      <c r="FH12" s="1">
        <f t="shared" si="2"/>
        <v>71680308.743835509</v>
      </c>
      <c r="FI12" s="1">
        <f t="shared" si="2"/>
        <v>72644320.748402819</v>
      </c>
      <c r="FJ12" s="1">
        <f t="shared" si="2"/>
        <v>73642390.668726385</v>
      </c>
      <c r="FK12" s="1">
        <f t="shared" si="2"/>
        <v>74527817.790002882</v>
      </c>
      <c r="FL12" s="1">
        <f t="shared" si="2"/>
        <v>75183982.092148766</v>
      </c>
      <c r="FM12" s="1">
        <f t="shared" si="2"/>
        <v>79894448.030536473</v>
      </c>
      <c r="FN12" s="1">
        <f t="shared" si="2"/>
        <v>82774374.724474862</v>
      </c>
      <c r="FO12" s="1">
        <f t="shared" si="2"/>
        <v>83081463.18077749</v>
      </c>
      <c r="FP12" s="1">
        <f t="shared" si="2"/>
        <v>84559278.257425144</v>
      </c>
      <c r="FQ12" s="1">
        <f t="shared" si="2"/>
        <v>85148280.327155218</v>
      </c>
      <c r="FR12" s="1">
        <f t="shared" si="2"/>
        <v>84911485.971336946</v>
      </c>
      <c r="FS12" s="1">
        <f t="shared" si="2"/>
        <v>86332103.697310641</v>
      </c>
      <c r="FT12" s="1">
        <f t="shared" si="2"/>
        <v>86439821.715451121</v>
      </c>
      <c r="FU12" s="1">
        <f t="shared" si="2"/>
        <v>86895551.408228636</v>
      </c>
      <c r="FV12" s="1">
        <f t="shared" si="2"/>
        <v>89499731.311669558</v>
      </c>
      <c r="FW12" s="1">
        <f t="shared" si="2"/>
        <v>91882952.308938518</v>
      </c>
      <c r="FX12" s="1">
        <f t="shared" si="2"/>
        <v>93366806.510281116</v>
      </c>
      <c r="FY12" s="1">
        <f t="shared" si="2"/>
        <v>94330074.882739574</v>
      </c>
      <c r="FZ12" s="1">
        <f t="shared" si="2"/>
        <v>97884263.517762214</v>
      </c>
      <c r="GA12" s="1">
        <f t="shared" si="2"/>
        <v>98021637.184552327</v>
      </c>
      <c r="GB12" s="1">
        <f t="shared" si="2"/>
        <v>99719238.336298078</v>
      </c>
      <c r="GC12" s="1">
        <f t="shared" si="2"/>
        <v>100401027.89251429</v>
      </c>
      <c r="GD12" s="1">
        <f t="shared" si="2"/>
        <v>100979502.82687236</v>
      </c>
      <c r="GE12" s="1">
        <f t="shared" si="2"/>
        <v>103243598.48959675</v>
      </c>
      <c r="GF12" s="1">
        <f t="shared" si="2"/>
        <v>103339382.6466883</v>
      </c>
      <c r="GG12" s="1">
        <f t="shared" si="2"/>
        <v>107464353.34250331</v>
      </c>
      <c r="GH12" s="1">
        <f t="shared" si="2"/>
        <v>110309302.69492348</v>
      </c>
      <c r="GI12" s="1">
        <f t="shared" si="2"/>
        <v>108744719.79596183</v>
      </c>
      <c r="GJ12" s="1">
        <f t="shared" si="2"/>
        <v>108310943.10916284</v>
      </c>
      <c r="GK12" s="1">
        <f t="shared" si="2"/>
        <v>110213916.18501903</v>
      </c>
      <c r="GL12" s="1">
        <f t="shared" ref="GL12:IW12" si="3">+GL10+GL11</f>
        <v>112363736.04418492</v>
      </c>
      <c r="GM12" s="1">
        <f t="shared" si="3"/>
        <v>110744514.14570759</v>
      </c>
      <c r="GN12" s="1">
        <f t="shared" si="3"/>
        <v>110774202.15631661</v>
      </c>
      <c r="GO12" s="1">
        <f t="shared" si="3"/>
        <v>110309799.83567935</v>
      </c>
      <c r="GP12" s="1">
        <f t="shared" si="3"/>
        <v>111752771.97883162</v>
      </c>
      <c r="GQ12" s="1">
        <f t="shared" si="3"/>
        <v>111572545.24435335</v>
      </c>
      <c r="GR12" s="1">
        <f t="shared" si="3"/>
        <v>110902771.25900024</v>
      </c>
      <c r="GS12" s="1">
        <f t="shared" si="3"/>
        <v>111101342.94533041</v>
      </c>
      <c r="GT12" s="1">
        <f t="shared" si="3"/>
        <v>111366622.56535143</v>
      </c>
      <c r="GU12" s="1">
        <f t="shared" si="3"/>
        <v>112295544.11115162</v>
      </c>
      <c r="GV12" s="1">
        <f t="shared" si="3"/>
        <v>113943800.0422391</v>
      </c>
      <c r="GW12" s="1">
        <f t="shared" si="3"/>
        <v>113851634.36153139</v>
      </c>
      <c r="GX12" s="1">
        <f t="shared" si="3"/>
        <v>115671607.46465975</v>
      </c>
      <c r="GY12" s="1">
        <f t="shared" si="3"/>
        <v>114797286.45195772</v>
      </c>
      <c r="GZ12" s="1">
        <f t="shared" si="3"/>
        <v>116827448.4935178</v>
      </c>
      <c r="HA12" s="1">
        <f t="shared" si="3"/>
        <v>116699633.01604173</v>
      </c>
      <c r="HB12" s="1">
        <f t="shared" si="3"/>
        <v>116633434.99297686</v>
      </c>
      <c r="HC12" s="1">
        <f t="shared" si="3"/>
        <v>116719435.59604205</v>
      </c>
      <c r="HD12" s="1">
        <f t="shared" si="3"/>
        <v>117913798.21265157</v>
      </c>
      <c r="HE12" s="1">
        <f t="shared" si="3"/>
        <v>119551036.47019881</v>
      </c>
      <c r="HF12" s="1">
        <f t="shared" si="3"/>
        <v>119482411.11960712</v>
      </c>
      <c r="HG12" s="1">
        <f t="shared" si="3"/>
        <v>120400687.93183413</v>
      </c>
      <c r="HH12" s="1">
        <f t="shared" si="3"/>
        <v>122109881.77910168</v>
      </c>
      <c r="HI12" s="1">
        <f t="shared" si="3"/>
        <v>121781393.40514602</v>
      </c>
      <c r="HJ12" s="1">
        <f t="shared" si="3"/>
        <v>122796284.66935205</v>
      </c>
      <c r="HK12" s="1">
        <f t="shared" si="3"/>
        <v>124747829.21106055</v>
      </c>
      <c r="HL12" s="1">
        <f t="shared" si="3"/>
        <v>125420732.68335204</v>
      </c>
      <c r="HM12" s="1">
        <f t="shared" si="3"/>
        <v>125834576.65473558</v>
      </c>
      <c r="HN12" s="1">
        <f t="shared" si="3"/>
        <v>127018972.33818401</v>
      </c>
      <c r="HO12" s="1">
        <f t="shared" si="3"/>
        <v>124844261.05074714</v>
      </c>
      <c r="HP12" s="1">
        <f t="shared" si="3"/>
        <v>125393640.00277336</v>
      </c>
      <c r="HQ12" s="1">
        <f t="shared" si="3"/>
        <v>126786951.38691045</v>
      </c>
      <c r="HR12" s="1">
        <f t="shared" si="3"/>
        <v>128046878.15849105</v>
      </c>
      <c r="HS12" s="1">
        <f t="shared" si="3"/>
        <v>129882552.28907722</v>
      </c>
      <c r="HT12" s="1">
        <f t="shared" si="3"/>
        <v>130628791.14612423</v>
      </c>
      <c r="HU12" s="106">
        <f t="shared" si="3"/>
        <v>133356513.9490895</v>
      </c>
      <c r="HV12" s="1">
        <f t="shared" si="3"/>
        <v>135318505.18225917</v>
      </c>
      <c r="HW12" s="1">
        <f t="shared" si="3"/>
        <v>136117308.46217659</v>
      </c>
      <c r="HX12" s="1">
        <f t="shared" si="3"/>
        <v>137594469.46056682</v>
      </c>
      <c r="HY12" s="1">
        <f t="shared" si="3"/>
        <v>138355073.91365251</v>
      </c>
      <c r="HZ12" s="1">
        <f t="shared" si="3"/>
        <v>136691882.04915735</v>
      </c>
      <c r="IA12" s="1">
        <f t="shared" si="3"/>
        <v>137459334.27149916</v>
      </c>
      <c r="IB12" s="1">
        <f t="shared" si="3"/>
        <v>135799541.19571841</v>
      </c>
      <c r="IC12" s="1">
        <f t="shared" si="3"/>
        <v>139420418.36295927</v>
      </c>
      <c r="ID12" s="1">
        <f t="shared" si="3"/>
        <v>140856679.83493435</v>
      </c>
      <c r="IE12" s="1">
        <f t="shared" si="3"/>
        <v>142155406.05568454</v>
      </c>
      <c r="IF12" s="1">
        <f t="shared" si="3"/>
        <v>141905212.49639347</v>
      </c>
      <c r="IG12" s="1">
        <f t="shared" si="3"/>
        <v>143729313.30856994</v>
      </c>
      <c r="IH12" s="1">
        <f t="shared" si="3"/>
        <v>144821563.46306056</v>
      </c>
      <c r="II12" s="1">
        <f t="shared" si="3"/>
        <v>146376728.74664509</v>
      </c>
      <c r="IJ12" s="1">
        <f t="shared" si="3"/>
        <v>148453318.84084216</v>
      </c>
      <c r="IK12" s="1">
        <f t="shared" si="3"/>
        <v>153806632.62383533</v>
      </c>
      <c r="IL12" s="1">
        <f t="shared" si="3"/>
        <v>154826051.0849399</v>
      </c>
      <c r="IM12" s="1">
        <f t="shared" si="3"/>
        <v>157444296.39946884</v>
      </c>
      <c r="IN12" s="1">
        <f t="shared" si="3"/>
        <v>159278778.83889398</v>
      </c>
      <c r="IO12" s="1">
        <f t="shared" si="3"/>
        <v>161210652.05020255</v>
      </c>
      <c r="IP12" s="1">
        <f t="shared" si="3"/>
        <v>161691187.238397</v>
      </c>
      <c r="IQ12" s="1">
        <f t="shared" si="3"/>
        <v>162740594.35781029</v>
      </c>
      <c r="IR12" s="1">
        <f t="shared" si="3"/>
        <v>164617598.02378747</v>
      </c>
      <c r="IS12" s="1">
        <f t="shared" si="3"/>
        <v>168448015.87086204</v>
      </c>
      <c r="IT12" s="1">
        <f t="shared" si="3"/>
        <v>170715009.1736536</v>
      </c>
      <c r="IU12" s="1">
        <f t="shared" si="3"/>
        <v>169130304.45641166</v>
      </c>
      <c r="IV12" s="1">
        <f t="shared" si="3"/>
        <v>169580155.71829921</v>
      </c>
      <c r="IW12" s="1">
        <f t="shared" si="3"/>
        <v>174308934.98648882</v>
      </c>
      <c r="IX12" s="1">
        <f t="shared" ref="IX12:LI12" si="4">+IX10+IX11</f>
        <v>175911699.80011344</v>
      </c>
      <c r="IY12" s="1">
        <f t="shared" si="4"/>
        <v>176341081.90330622</v>
      </c>
      <c r="IZ12" s="1">
        <f t="shared" si="4"/>
        <v>177235004.87541723</v>
      </c>
      <c r="JA12" s="1">
        <f t="shared" si="4"/>
        <v>180134984.85853949</v>
      </c>
      <c r="JB12" s="1">
        <f t="shared" si="4"/>
        <v>181129779.60284942</v>
      </c>
      <c r="JC12" s="1">
        <f t="shared" si="4"/>
        <v>180664420.67750511</v>
      </c>
      <c r="JD12" s="1">
        <f t="shared" si="4"/>
        <v>181209932.01539266</v>
      </c>
      <c r="JE12" s="1">
        <f t="shared" si="4"/>
        <v>182050288.14843434</v>
      </c>
      <c r="JF12" s="1" t="e">
        <f t="shared" si="4"/>
        <v>#REF!</v>
      </c>
    </row>
    <row r="13" spans="1:266" s="1" customFormat="1" ht="12.9" customHeight="1" x14ac:dyDescent="0.2">
      <c r="A13" s="73"/>
      <c r="HU13" s="1">
        <f>+HU12/HV200</f>
        <v>22181.722213754074</v>
      </c>
      <c r="IS13" s="1">
        <f>+IS12/IT200</f>
        <v>24304.810295539784</v>
      </c>
    </row>
    <row r="14" spans="1:266" s="1" customFormat="1" ht="12.9" customHeight="1" x14ac:dyDescent="0.2">
      <c r="A14" s="2" t="s">
        <v>332</v>
      </c>
    </row>
    <row r="15" spans="1:266" s="1" customFormat="1" ht="12.9" customHeight="1" x14ac:dyDescent="0.2">
      <c r="A15" s="73" t="s">
        <v>329</v>
      </c>
      <c r="B15" s="1">
        <f>+BANCOS!B17</f>
        <v>8851952</v>
      </c>
      <c r="C15" s="1">
        <f>+BANCOS!C17</f>
        <v>9026614</v>
      </c>
      <c r="D15" s="1">
        <f>+BANCOS!D17</f>
        <v>8930626</v>
      </c>
      <c r="E15" s="1">
        <f>+BANCOS!E17</f>
        <v>9115379</v>
      </c>
      <c r="F15" s="1">
        <f>+BANCOS!F17</f>
        <v>9520244</v>
      </c>
      <c r="G15" s="1">
        <f>+BANCOS!G17</f>
        <v>9229003</v>
      </c>
      <c r="H15" s="1">
        <f>+BANCOS!H17</f>
        <v>9435369</v>
      </c>
      <c r="I15" s="1">
        <f>+BANCOS!I17</f>
        <v>9123425</v>
      </c>
      <c r="J15" s="1">
        <f>+BANCOS!J17</f>
        <v>8946629</v>
      </c>
      <c r="K15" s="1">
        <f>+BANCOS!K17</f>
        <v>9024058</v>
      </c>
      <c r="L15" s="1">
        <f>+BANCOS!L17</f>
        <v>9052427</v>
      </c>
      <c r="M15" s="1">
        <f>+BANCOS!M17</f>
        <v>8986100</v>
      </c>
      <c r="N15" s="1">
        <f>+BANCOS!N17</f>
        <v>9138079</v>
      </c>
      <c r="O15" s="1">
        <f>+BANCOS!O17</f>
        <v>9292908</v>
      </c>
      <c r="P15" s="1">
        <f>+BANCOS!P17</f>
        <v>9397705</v>
      </c>
      <c r="Q15" s="1">
        <f>+BANCOS!Q17</f>
        <v>9571801</v>
      </c>
      <c r="R15" s="1">
        <f>+BANCOS!R17</f>
        <v>9734510</v>
      </c>
      <c r="S15" s="1">
        <f>+BANCOS!S17</f>
        <v>9771802</v>
      </c>
      <c r="T15" s="1">
        <f>+BANCOS!T17</f>
        <v>10149629</v>
      </c>
      <c r="U15" s="1">
        <f>+BANCOS!U17</f>
        <v>9973428</v>
      </c>
      <c r="V15" s="1">
        <f>+BANCOS!V17</f>
        <v>10115267</v>
      </c>
      <c r="W15" s="1">
        <f>+BANCOS!W17</f>
        <v>10420689</v>
      </c>
      <c r="X15" s="1">
        <f>+BANCOS!X17</f>
        <v>10675518</v>
      </c>
      <c r="Y15" s="1">
        <f>+BANCOS!Y17</f>
        <v>10286905</v>
      </c>
      <c r="Z15" s="1">
        <f>+BANCOS!Z17</f>
        <v>10689872</v>
      </c>
      <c r="AA15" s="1">
        <f>+BANCOS!AA17</f>
        <v>10455054</v>
      </c>
      <c r="AB15" s="1">
        <f>+BANCOS!AB17</f>
        <v>10256546</v>
      </c>
      <c r="AC15" s="1">
        <f>+BANCOS!AC17</f>
        <v>10331823</v>
      </c>
      <c r="AD15" s="1">
        <f>+BANCOS!AD17</f>
        <v>10479812</v>
      </c>
      <c r="AE15" s="1">
        <f>+BANCOS!AE17</f>
        <v>9702673</v>
      </c>
      <c r="AF15" s="1">
        <f>+BANCOS!AF17</f>
        <v>9529733</v>
      </c>
      <c r="AG15" s="1">
        <f>+BANCOS!AG17</f>
        <v>9682502</v>
      </c>
      <c r="AH15" s="1">
        <f>+BANCOS!AH17</f>
        <v>9740678</v>
      </c>
      <c r="AI15" s="1">
        <f>+BANCOS!AI17</f>
        <v>10314395</v>
      </c>
      <c r="AJ15" s="1">
        <f>+BANCOS!AJ17</f>
        <v>10735171</v>
      </c>
      <c r="AK15" s="1">
        <f>+BANCOS!AK17</f>
        <v>10615135</v>
      </c>
      <c r="AL15" s="1">
        <f>+BANCOS!AL17</f>
        <v>10640099</v>
      </c>
      <c r="AM15" s="1">
        <f>+BANCOS!AM17</f>
        <v>10636705</v>
      </c>
      <c r="AN15" s="1">
        <f>+BANCOS!AN17</f>
        <v>11220493</v>
      </c>
      <c r="AO15" s="1">
        <f>+BANCOS!AO17</f>
        <v>11881890.640164761</v>
      </c>
      <c r="AP15" s="1">
        <f>+BANCOS!AP17</f>
        <v>10824309.51109726</v>
      </c>
      <c r="AQ15" s="1">
        <f>+BANCOS!AQ17</f>
        <v>10754917.306108201</v>
      </c>
      <c r="AR15" s="1">
        <f>+BANCOS!AR17</f>
        <v>10558108.604137409</v>
      </c>
      <c r="AS15" s="1">
        <f>+BANCOS!AS17</f>
        <v>10819106.662827739</v>
      </c>
      <c r="AT15" s="1">
        <f>+BANCOS!AT17</f>
        <v>10966432.53489949</v>
      </c>
      <c r="AU15" s="1">
        <f>+BANCOS!AU17</f>
        <v>10857950.480720909</v>
      </c>
      <c r="AV15" s="1">
        <f>+BANCOS!AV17</f>
        <v>10448504.187021689</v>
      </c>
      <c r="AW15" s="1">
        <f>+BANCOS!AW17</f>
        <v>10516619.29048063</v>
      </c>
      <c r="AX15" s="1">
        <f>+BANCOS!AX17</f>
        <v>11096437.67508423</v>
      </c>
      <c r="AY15" s="1">
        <f>+BANCOS!AY17</f>
        <v>11067559.14971309</v>
      </c>
      <c r="AZ15" s="1">
        <f>+BANCOS!AZ17</f>
        <v>11442728.87574048</v>
      </c>
      <c r="BA15" s="1">
        <f>+BANCOS!BA17</f>
        <v>11592213.826519821</v>
      </c>
      <c r="BB15" s="1">
        <f>+BANCOS!BB17</f>
        <v>11836187.744479841</v>
      </c>
      <c r="BC15" s="1">
        <f>+BANCOS!BC17</f>
        <v>11704324.813498819</v>
      </c>
      <c r="BD15" s="1">
        <f>+BANCOS!BD17</f>
        <v>11564847.6204204</v>
      </c>
      <c r="BE15" s="1">
        <f>+BANCOS!BE17</f>
        <v>11589225.326567389</v>
      </c>
      <c r="BF15" s="1">
        <f>+BANCOS!BF17</f>
        <v>11757759.95765836</v>
      </c>
      <c r="BG15" s="1">
        <f>+BANCOS!BG17</f>
        <v>11863092.795602851</v>
      </c>
      <c r="BH15" s="1">
        <f>+BANCOS!BH17</f>
        <v>12107698.884625649</v>
      </c>
      <c r="BI15" s="1">
        <f>+BANCOS!BI17</f>
        <v>12103069.99716671</v>
      </c>
      <c r="BJ15" s="1">
        <f>+BANCOS!BJ17</f>
        <v>12631203.15928722</v>
      </c>
      <c r="BK15" s="1">
        <f>+BANCOS!BK17</f>
        <v>12562670.77999465</v>
      </c>
      <c r="BL15" s="1">
        <f>+BANCOS!BL17</f>
        <v>12505743.302872621</v>
      </c>
      <c r="BM15" s="1">
        <f>+BANCOS!BM17</f>
        <v>12736390.715778209</v>
      </c>
      <c r="BN15" s="1">
        <f>+BANCOS!BN17</f>
        <v>12691094.29310534</v>
      </c>
      <c r="BO15" s="1">
        <f>+BANCOS!BO17</f>
        <v>12707277.89784042</v>
      </c>
      <c r="BP15" s="1">
        <f>+BANCOS!BP17</f>
        <v>12481659.12626498</v>
      </c>
      <c r="BQ15" s="1">
        <f>+BANCOS!BQ17</f>
        <v>12748936.834155049</v>
      </c>
      <c r="BR15" s="1">
        <f>+BANCOS!BR17</f>
        <v>12719893.537317259</v>
      </c>
      <c r="BS15" s="1">
        <f>+BANCOS!BS17</f>
        <v>12955178.757279851</v>
      </c>
      <c r="BT15" s="1">
        <f>+BANCOS!BT17</f>
        <v>13082256.36538906</v>
      </c>
      <c r="BU15" s="1">
        <f>+BANCOS!BU17</f>
        <v>12892949.77477105</v>
      </c>
      <c r="BV15" s="1">
        <f>+BANCOS!BV17</f>
        <v>13249490.88005084</v>
      </c>
      <c r="BW15" s="1">
        <f>+BANCOS!BW17</f>
        <v>13261091.583859909</v>
      </c>
      <c r="BX15" s="1">
        <f>+BANCOS!BX17</f>
        <v>13398065.20988794</v>
      </c>
      <c r="BY15" s="1">
        <f>+BANCOS!BY17</f>
        <v>13353768.338706311</v>
      </c>
      <c r="BZ15" s="1">
        <f>+BANCOS!BZ17</f>
        <v>13721899.608373441</v>
      </c>
      <c r="CA15" s="1">
        <f>+BANCOS!CA17</f>
        <v>13578508.630060291</v>
      </c>
      <c r="CB15" s="1">
        <f>+BANCOS!CB17</f>
        <v>13693645.42512076</v>
      </c>
      <c r="CC15" s="1">
        <f>+BANCOS!CC17</f>
        <v>13752165.08685375</v>
      </c>
      <c r="CD15" s="1">
        <f>+BANCOS!CD17</f>
        <v>13821087.37219926</v>
      </c>
      <c r="CE15" s="1">
        <f>+BANCOS!CE17</f>
        <v>14443644.453390419</v>
      </c>
      <c r="CF15" s="1">
        <f>+BANCOS!CF17</f>
        <v>14303194.161491919</v>
      </c>
      <c r="CG15" s="1">
        <f>+BANCOS!CG17</f>
        <v>14230756.150466651</v>
      </c>
      <c r="CH15" s="1">
        <f>+BANCOS!CH17</f>
        <v>14928304.858551729</v>
      </c>
      <c r="CI15" s="1">
        <f>+BANCOS!CI17</f>
        <v>15319120.31316565</v>
      </c>
      <c r="CJ15" s="1">
        <f>+BANCOS!CJ17</f>
        <v>15989541.164126961</v>
      </c>
      <c r="CK15" s="1">
        <f>+BANCOS!CK17</f>
        <v>16696676.09808653</v>
      </c>
      <c r="CL15" s="1">
        <f>+BANCOS!CL17</f>
        <v>16555002.483555339</v>
      </c>
      <c r="CM15" s="1">
        <f>+BANCOS!CM17</f>
        <v>17329290.534169301</v>
      </c>
      <c r="CN15" s="1">
        <f>+BANCOS!CN17</f>
        <v>17546725.702703081</v>
      </c>
      <c r="CO15" s="1">
        <f>+BANCOS!CO17</f>
        <v>17832848.136742901</v>
      </c>
      <c r="CP15" s="1">
        <f>+BANCOS!CP17</f>
        <v>18295174.192774542</v>
      </c>
      <c r="CQ15" s="1">
        <f>+BANCOS!CQ17</f>
        <v>18477695.999897409</v>
      </c>
      <c r="CR15" s="1">
        <f>+BANCOS!CR17</f>
        <v>19089957.054049779</v>
      </c>
      <c r="CS15" s="1">
        <f>+BANCOS!CS17</f>
        <v>19464547.376329608</v>
      </c>
      <c r="CT15" s="1">
        <f>+BANCOS!CT17</f>
        <v>20799292.48571464</v>
      </c>
      <c r="CU15" s="1">
        <f>+BANCOS!CU17</f>
        <v>21360522.810816489</v>
      </c>
      <c r="CV15" s="1">
        <f>+BANCOS!CV17</f>
        <v>22412861.188320909</v>
      </c>
      <c r="CW15" s="1">
        <f>+BANCOS!CW17</f>
        <v>22989318.592553891</v>
      </c>
      <c r="CX15" s="1">
        <f>+BANCOS!CX17</f>
        <v>23637458.10164978</v>
      </c>
      <c r="CY15" s="1">
        <f>+BANCOS!CY17</f>
        <v>23776255.23173007</v>
      </c>
      <c r="CZ15" s="1">
        <f>+BANCOS!CZ17</f>
        <v>23866111.075169578</v>
      </c>
      <c r="DA15" s="1">
        <f>+BANCOS!DA17</f>
        <v>23801554.602995969</v>
      </c>
      <c r="DB15" s="1">
        <f>+BANCOS!DB17</f>
        <v>24252196.609586678</v>
      </c>
      <c r="DC15" s="1">
        <f>+BANCOS!DC17</f>
        <v>24830736.094159689</v>
      </c>
      <c r="DD15" s="1">
        <f>+BANCOS!DD17</f>
        <v>25212731.647593498</v>
      </c>
      <c r="DE15" s="1">
        <f>+BANCOS!DE17</f>
        <v>26410614.312499981</v>
      </c>
      <c r="DF15" s="1">
        <f>+BANCOS!DF17</f>
        <v>27607401.95683708</v>
      </c>
      <c r="DG15" s="1">
        <f>+BANCOS!DG17</f>
        <v>28129075.962761462</v>
      </c>
      <c r="DH15" s="1">
        <f>+BANCOS!DH17</f>
        <v>28617484.345388722</v>
      </c>
      <c r="DI15" s="1">
        <f>+BANCOS!DI17</f>
        <v>28490214.552948609</v>
      </c>
      <c r="DJ15" s="1">
        <f>+BANCOS!DJ17</f>
        <v>29656616.807888921</v>
      </c>
      <c r="DK15" s="1">
        <f>+BANCOS!DK17</f>
        <v>30242281.80948795</v>
      </c>
      <c r="DL15" s="1">
        <f>+BANCOS!DL17</f>
        <v>30637193.566149309</v>
      </c>
      <c r="DM15" s="1">
        <f>+BANCOS!DM17</f>
        <v>30920207.466743831</v>
      </c>
      <c r="DN15" s="1">
        <f>+BANCOS!DN17</f>
        <v>31460392.406005431</v>
      </c>
      <c r="DO15" s="1">
        <f>+BANCOS!DO17</f>
        <v>31985255.853750959</v>
      </c>
      <c r="DP15" s="1">
        <f>+BANCOS!DP17</f>
        <v>32836700.588246051</v>
      </c>
      <c r="DQ15" s="1">
        <f>+BANCOS!DQ17</f>
        <v>33117876.649814349</v>
      </c>
      <c r="DR15" s="1">
        <f>+BANCOS!DR17</f>
        <v>34258072.43887651</v>
      </c>
      <c r="DS15" s="1">
        <f>+BANCOS!DS17</f>
        <v>34955748.988356113</v>
      </c>
      <c r="DT15" s="1">
        <f>+BANCOS!DT17</f>
        <v>35899502.78755565</v>
      </c>
      <c r="DU15" s="1">
        <f>+BANCOS!DU17</f>
        <v>37066934.386009142</v>
      </c>
      <c r="DV15" s="1">
        <f>+BANCOS!DV17</f>
        <v>37370535.019084267</v>
      </c>
      <c r="DW15" s="1">
        <f>+BANCOS!DW17</f>
        <v>37210247.05844444</v>
      </c>
      <c r="DX15" s="1">
        <f>+BANCOS!DX17</f>
        <v>38151221.023725197</v>
      </c>
      <c r="DY15" s="1">
        <f>+BANCOS!DY17</f>
        <v>38563214.791431852</v>
      </c>
      <c r="DZ15" s="1">
        <f>+BANCOS!DZ17</f>
        <v>39448360.61911539</v>
      </c>
      <c r="EA15" s="1">
        <f>+BANCOS!EA17</f>
        <v>40378987.151017621</v>
      </c>
      <c r="EB15" s="1">
        <f>+BANCOS!EB17</f>
        <v>40395348.513406143</v>
      </c>
      <c r="EC15" s="1">
        <f>+BANCOS!EC17</f>
        <v>40134546.448934004</v>
      </c>
      <c r="ED15" s="1">
        <f>+BANCOS!ED17</f>
        <v>41773882.529594243</v>
      </c>
      <c r="EE15" s="1">
        <f>+BANCOS!EE17</f>
        <v>42986564.876912139</v>
      </c>
      <c r="EF15" s="1">
        <f>+BANCOS!EF17</f>
        <v>42565143.124038443</v>
      </c>
      <c r="EG15" s="1">
        <f>+BANCOS!EG17</f>
        <v>43301611.097345062</v>
      </c>
      <c r="EH15" s="1">
        <f>+BANCOS!EH17</f>
        <v>44418437.279946618</v>
      </c>
      <c r="EI15" s="1">
        <f>+BANCOS!EI17</f>
        <v>43767778.573552489</v>
      </c>
      <c r="EJ15" s="1">
        <f>+BANCOS!EJ17</f>
        <v>43418865.159647413</v>
      </c>
      <c r="EK15" s="1">
        <f>+BANCOS!EK17</f>
        <v>44586257.025811791</v>
      </c>
      <c r="EL15" s="1">
        <f>+BANCOS!EL17</f>
        <v>46280805.538545333</v>
      </c>
      <c r="EM15" s="1">
        <f>+BANCOS!EM17</f>
        <v>47197571.438309208</v>
      </c>
      <c r="EN15" s="1">
        <f>+BANCOS!EN17</f>
        <v>47899982.68524304</v>
      </c>
      <c r="EO15" s="1">
        <f>+BANCOS!EO17</f>
        <v>48722016.366619863</v>
      </c>
      <c r="EP15" s="1">
        <f>+BANCOS!EP17</f>
        <v>51245921.624388993</v>
      </c>
      <c r="EQ15" s="1">
        <f>+BANCOS!EQ17</f>
        <v>49372379.585506402</v>
      </c>
      <c r="ER15" s="1">
        <f>+BANCOS!ER17</f>
        <v>50298825.149903253</v>
      </c>
      <c r="ES15" s="1">
        <f>+BANCOS!ES17</f>
        <v>51046765.678386912</v>
      </c>
      <c r="ET15" s="1">
        <f>+BANCOS!ET17</f>
        <v>51535562.41516266</v>
      </c>
      <c r="EU15" s="1">
        <f>+BANCOS!EU17</f>
        <v>51332736.598813906</v>
      </c>
      <c r="EV15" s="1">
        <f>+BANCOS!EV17</f>
        <v>51668874.154388733</v>
      </c>
      <c r="EW15" s="1">
        <f>+BANCOS!EW17</f>
        <v>51785346.322905079</v>
      </c>
      <c r="EX15" s="1">
        <f>+BANCOS!EX17</f>
        <v>51775585.642475419</v>
      </c>
      <c r="EY15" s="1">
        <f>+BANCOS!EY17</f>
        <v>54023712.371841297</v>
      </c>
      <c r="EZ15" s="1">
        <f>+BANCOS!EZ17</f>
        <v>54212325.583772443</v>
      </c>
      <c r="FA15" s="1">
        <f>+BANCOS!FA17</f>
        <v>53470451.00794398</v>
      </c>
      <c r="FB15" s="1">
        <f>+BANCOS!FB17</f>
        <v>54825381.566180021</v>
      </c>
      <c r="FC15" s="1">
        <f>+BANCOS!FC17</f>
        <v>56194812.72879748</v>
      </c>
      <c r="FD15" s="1">
        <f>+BANCOS!FD17</f>
        <v>57083306.38460581</v>
      </c>
      <c r="FE15" s="1">
        <f>+BANCOS!FE17</f>
        <v>58568950.654174693</v>
      </c>
      <c r="FF15" s="1">
        <f>+BANCOS!FF17</f>
        <v>59652450.854063272</v>
      </c>
      <c r="FG15" s="1">
        <f>+BANCOS!FG17</f>
        <v>61021145.66427964</v>
      </c>
      <c r="FH15" s="1">
        <f>+BANCOS!FH17</f>
        <v>61035093.374762557</v>
      </c>
      <c r="FI15" s="1">
        <f>+BANCOS!FI17</f>
        <v>61725973.205271959</v>
      </c>
      <c r="FJ15" s="1">
        <f>+BANCOS!FJ17</f>
        <v>62497445.895669967</v>
      </c>
      <c r="FK15" s="1">
        <f>+BANCOS!FK17</f>
        <v>63170835.393771678</v>
      </c>
      <c r="FL15" s="1">
        <f>+BANCOS!FL17</f>
        <v>63592087.860030167</v>
      </c>
      <c r="FM15" s="1">
        <f>+BANCOS!FM17</f>
        <v>68063648.096608698</v>
      </c>
      <c r="FN15" s="1">
        <f>+BANCOS!FN17</f>
        <v>70666069.524982065</v>
      </c>
      <c r="FO15" s="1">
        <f>+BANCOS!FO17</f>
        <v>70814917.775292486</v>
      </c>
      <c r="FP15" s="1">
        <f>+BANCOS!FP17</f>
        <v>72050132</v>
      </c>
      <c r="FQ15" s="1">
        <f>+BANCOS!FQ17</f>
        <v>72456369.761600032</v>
      </c>
      <c r="FR15" s="1">
        <f>+BANCOS!FR17</f>
        <v>72324059.258056775</v>
      </c>
      <c r="FS15" s="1">
        <f>+BANCOS!FS17</f>
        <v>73444960.642670006</v>
      </c>
      <c r="FT15" s="1">
        <f>+BANCOS!FT17</f>
        <v>73275914.470121711</v>
      </c>
      <c r="FU15" s="1">
        <f>+BANCOS!FU17</f>
        <v>73480033.139112115</v>
      </c>
      <c r="FV15" s="1">
        <f>+BANCOS!FV17</f>
        <v>75646453.543361932</v>
      </c>
      <c r="FW15" s="1">
        <f>+BANCOS!FW17</f>
        <v>77840431.2032772</v>
      </c>
      <c r="FX15" s="1">
        <f>+BANCOS!FX17</f>
        <v>79083353.954243615</v>
      </c>
      <c r="FY15" s="1">
        <f>+BANCOS!FY17</f>
        <v>79753076.473433524</v>
      </c>
      <c r="FZ15" s="1">
        <f>+BANCOS!FZ17</f>
        <v>83005519.293468133</v>
      </c>
      <c r="GA15" s="1">
        <f>+BANCOS!GA17</f>
        <v>83877332.271699324</v>
      </c>
      <c r="GB15" s="1">
        <f>+BANCOS!GB17</f>
        <v>85682738.702420697</v>
      </c>
      <c r="GC15" s="1">
        <f>+BANCOS!GC17</f>
        <v>86703210.965765938</v>
      </c>
      <c r="GD15" s="1">
        <f>+BANCOS!GD17</f>
        <v>87082876.6268709</v>
      </c>
      <c r="GE15" s="1">
        <f>+BANCOS!GE17</f>
        <v>89179196.629040033</v>
      </c>
      <c r="GF15" s="1">
        <f>+BANCOS!GF17</f>
        <v>89079349.583012179</v>
      </c>
      <c r="GG15" s="1">
        <f>+BANCOS!GG17</f>
        <v>92865323.965151444</v>
      </c>
      <c r="GH15" s="1">
        <f>+BANCOS!GH17</f>
        <v>95369983.661080003</v>
      </c>
      <c r="GI15" s="1">
        <f>+BANCOS!GI17</f>
        <v>93915512.534586057</v>
      </c>
      <c r="GJ15" s="1">
        <f>+BANCOS!GJ17</f>
        <v>93379762.912667587</v>
      </c>
      <c r="GK15" s="1">
        <f>+BANCOS!GK17</f>
        <v>95061872.646262079</v>
      </c>
      <c r="GL15" s="1">
        <f>+BANCOS!GL17</f>
        <v>97071396.671879753</v>
      </c>
      <c r="GM15" s="1">
        <f>+BANCOS!GM17</f>
        <v>95296593.037713617</v>
      </c>
      <c r="GN15" s="1">
        <f>+BANCOS!GN17</f>
        <v>95296593.037713617</v>
      </c>
      <c r="GO15" s="1">
        <f>+BANCOS!GO17</f>
        <v>94577570.280317336</v>
      </c>
      <c r="GP15" s="1">
        <f>+BANCOS!GP17</f>
        <v>95928048.432279766</v>
      </c>
      <c r="GQ15" s="1">
        <f>+BANCOS!GQ17</f>
        <v>95816333.070836157</v>
      </c>
      <c r="GR15" s="1">
        <f>+BANCOS!GR17</f>
        <v>94985736.360888362</v>
      </c>
      <c r="GS15" s="1">
        <f>+BANCOS!GS17</f>
        <v>94996974.192087173</v>
      </c>
      <c r="GT15" s="1">
        <f>+BANCOS!GT17</f>
        <v>94996201.103316396</v>
      </c>
      <c r="GU15" s="1">
        <f>+BANCOS!GU17</f>
        <v>96162554.996771455</v>
      </c>
      <c r="GV15" s="1">
        <f>+BANCOS!GV17</f>
        <v>97518468.508198783</v>
      </c>
      <c r="GW15" s="1">
        <f>+BANCOS!GW17</f>
        <v>97162261.923935845</v>
      </c>
      <c r="GX15" s="1">
        <f>+BANCOS!GX17</f>
        <v>98807089.826595753</v>
      </c>
      <c r="GY15" s="1">
        <f>+BANCOS!GY17</f>
        <v>97816654.977187738</v>
      </c>
      <c r="GZ15" s="1">
        <f>+BANCOS!GZ17</f>
        <v>99691939.991844893</v>
      </c>
      <c r="HA15" s="1">
        <f>+BANCOS!HA17</f>
        <v>99494256.275277495</v>
      </c>
      <c r="HB15" s="1">
        <f>+BANCOS!HB17</f>
        <v>99417515.471356615</v>
      </c>
      <c r="HC15" s="1">
        <f>+BANCOS!HC17</f>
        <v>99519064.540913776</v>
      </c>
      <c r="HD15" s="1">
        <f>+BANCOS!HD17</f>
        <v>100487714.7494185</v>
      </c>
      <c r="HE15" s="1">
        <f>+BANCOS!HE17</f>
        <v>101843128.7356094</v>
      </c>
      <c r="HF15" s="1">
        <f>+BANCOS!HF17</f>
        <v>101379058.7221866</v>
      </c>
      <c r="HG15" s="1">
        <f>+BANCOS!HG17</f>
        <v>102294503.6673521</v>
      </c>
      <c r="HH15" s="1">
        <f>+BANCOS!HH17</f>
        <v>103752408.5836499</v>
      </c>
      <c r="HI15" s="1">
        <f>+BANCOS!HI17</f>
        <v>103225304.81496111</v>
      </c>
      <c r="HJ15" s="1">
        <f>+BANCOS!HJ17</f>
        <v>103999714.44967569</v>
      </c>
      <c r="HK15" s="1">
        <f>+BANCOS!HK17</f>
        <v>105726713.0482589</v>
      </c>
      <c r="HL15" s="1">
        <f>+BANCOS!HL17</f>
        <v>106268826.7541555</v>
      </c>
      <c r="HM15" s="1">
        <f>+BANCOS!HM17</f>
        <v>106917474.57506929</v>
      </c>
      <c r="HN15" s="1">
        <f>+BANCOS!HN17</f>
        <v>108059385.9312975</v>
      </c>
      <c r="HO15" s="1">
        <f>+BANCOS!HO17</f>
        <v>105616260.0147621</v>
      </c>
      <c r="HP15" s="1">
        <f>+BANCOS!HP17</f>
        <v>105863427.5743863</v>
      </c>
      <c r="HQ15" s="1">
        <f>+BANCOS!HQ17</f>
        <v>106957895.72778469</v>
      </c>
      <c r="HR15" s="1">
        <f>+BANCOS!HR17</f>
        <v>107942335.493085</v>
      </c>
      <c r="HS15" s="1">
        <f>+BANCOS!HS17</f>
        <v>109609739.4757985</v>
      </c>
      <c r="HT15" s="1">
        <f>+BANCOS!HT17</f>
        <v>110114298.2372447</v>
      </c>
      <c r="HU15" s="1">
        <f>+BANCOS!HU17</f>
        <v>112590444.12932409</v>
      </c>
      <c r="HV15" s="1">
        <f>+BANCOS!HV17</f>
        <v>114172291.0827007</v>
      </c>
      <c r="HW15" s="1">
        <f>+BANCOS!HW17</f>
        <v>116179693.0620901</v>
      </c>
      <c r="HX15" s="1">
        <f>+BANCOS!HX17</f>
        <v>117526098.0667178</v>
      </c>
      <c r="HY15" s="1">
        <f>+BANCOS!HY17</f>
        <v>118122397.87834769</v>
      </c>
      <c r="HZ15" s="1">
        <f>+BANCOS!HZ17</f>
        <v>116562442.6472865</v>
      </c>
      <c r="IA15" s="1">
        <f>+BANCOS!IA17</f>
        <v>117074403.5705021</v>
      </c>
      <c r="IB15" s="1">
        <f>+BANCOS!IB17</f>
        <v>115416115.4870183</v>
      </c>
      <c r="IC15" s="1">
        <f>+BANCOS!IC17</f>
        <v>118608037.5949273</v>
      </c>
      <c r="ID15" s="1">
        <f>+BANCOS!ID17</f>
        <v>119934455.0632671</v>
      </c>
      <c r="IE15" s="1">
        <f>+BANCOS!IE17</f>
        <v>120873187.00227129</v>
      </c>
      <c r="IF15" s="1">
        <f>+BANCOS!IF17</f>
        <v>120369838.603797</v>
      </c>
      <c r="IG15" s="1">
        <f>+BANCOS!IG17</f>
        <v>121942743.0626702</v>
      </c>
      <c r="IH15" s="1">
        <f>+BANCOS!IH17</f>
        <v>122753398.10128739</v>
      </c>
      <c r="II15" s="1">
        <f>+BANCOS!II17</f>
        <v>124103162.6597032</v>
      </c>
      <c r="IJ15" s="1">
        <f>+BANCOS!IJ17</f>
        <v>126057370.5663255</v>
      </c>
      <c r="IK15" s="1">
        <f>+BANCOS!IK17</f>
        <v>131365335.48988751</v>
      </c>
      <c r="IL15" s="1">
        <f>+BANCOS!IL17</f>
        <v>132206155.43280859</v>
      </c>
      <c r="IM15" s="1">
        <f>+BANCOS!IM17</f>
        <v>134394755.6024206</v>
      </c>
      <c r="IN15" s="1">
        <f>+BANCOS!IN17</f>
        <v>135851628.4078179</v>
      </c>
      <c r="IO15" s="1">
        <f>+BANCOS!IO17</f>
        <v>137413962.4379454</v>
      </c>
      <c r="IP15" s="1">
        <f>+BANCOS!IP17</f>
        <v>137531942.8308492</v>
      </c>
      <c r="IQ15" s="1">
        <f>+BANCOS!IQ17</f>
        <v>138260311.56411701</v>
      </c>
      <c r="IR15" s="1">
        <f>+BANCOS!IR17</f>
        <v>139813813.0718998</v>
      </c>
      <c r="IS15" s="1">
        <f>+BANCOS!IS17</f>
        <v>143515920.09350479</v>
      </c>
      <c r="IT15" s="1">
        <f>+BANCOS!IT17</f>
        <v>143829570.34891471</v>
      </c>
      <c r="IU15" s="1">
        <f>+BANCOS!IU17</f>
        <v>142019218.2910322</v>
      </c>
      <c r="IV15" s="1">
        <f>+BANCOS!IV17</f>
        <v>142187645.47576249</v>
      </c>
      <c r="IW15" s="1">
        <f>+BANCOS!IW17</f>
        <v>146543840.49899399</v>
      </c>
      <c r="IX15" s="1">
        <f>+BANCOS!IX17</f>
        <v>148445893.50275809</v>
      </c>
      <c r="IY15" s="1">
        <f>+BANCOS!IY17</f>
        <v>148446384.31228471</v>
      </c>
      <c r="IZ15" s="1">
        <f>+BANCOS!IZ17</f>
        <v>148956962.55919749</v>
      </c>
      <c r="JA15" s="1">
        <f>+BANCOS!JA17</f>
        <v>151568917.9270584</v>
      </c>
      <c r="JB15" s="1">
        <f>+BANCOS!JB17</f>
        <v>152190575.47235391</v>
      </c>
      <c r="JC15" s="1">
        <f>+BANCOS!JC17</f>
        <v>151411438.6857245</v>
      </c>
      <c r="JD15" s="1">
        <f>+BANCOS!JD17</f>
        <v>151671142.5947713</v>
      </c>
      <c r="JE15" s="1">
        <f>+BANCOS!JE17</f>
        <v>152312524.72999999</v>
      </c>
      <c r="JF15" s="1" t="e">
        <f>+BANCOS!#REF!</f>
        <v>#REF!</v>
      </c>
    </row>
    <row r="16" spans="1:266" s="1" customFormat="1" ht="12.9" customHeight="1" x14ac:dyDescent="0.2">
      <c r="A16" s="73" t="s">
        <v>330</v>
      </c>
      <c r="B16" s="1">
        <f>+FINANCIERAS!B17</f>
        <v>709341</v>
      </c>
      <c r="C16" s="1">
        <f>+FINANCIERAS!C17</f>
        <v>643905</v>
      </c>
      <c r="D16" s="1">
        <f>+FINANCIERAS!D17</f>
        <v>646771</v>
      </c>
      <c r="E16" s="1">
        <f>+FINANCIERAS!E17</f>
        <v>654331</v>
      </c>
      <c r="F16" s="1">
        <f>+FINANCIERAS!F17</f>
        <v>677707</v>
      </c>
      <c r="G16" s="1">
        <f>+FINANCIERAS!G17</f>
        <v>687996</v>
      </c>
      <c r="H16" s="1">
        <f>+FINANCIERAS!H17</f>
        <v>709341</v>
      </c>
      <c r="I16" s="1">
        <f>+FINANCIERAS!I17</f>
        <v>709341</v>
      </c>
      <c r="J16" s="1">
        <f>+FINANCIERAS!J17</f>
        <v>722378</v>
      </c>
      <c r="K16" s="1">
        <f>+FINANCIERAS!K17</f>
        <v>760042</v>
      </c>
      <c r="L16" s="1">
        <f>+FINANCIERAS!L17</f>
        <v>789388</v>
      </c>
      <c r="M16" s="1">
        <f>+FINANCIERAS!M17</f>
        <v>790047</v>
      </c>
      <c r="N16" s="1">
        <f>+FINANCIERAS!N17</f>
        <v>816310</v>
      </c>
      <c r="O16" s="1">
        <f>+FINANCIERAS!O17</f>
        <v>852126</v>
      </c>
      <c r="P16" s="1">
        <f>+FINANCIERAS!P17</f>
        <v>859455</v>
      </c>
      <c r="Q16" s="1">
        <f>+FINANCIERAS!Q17</f>
        <v>861736</v>
      </c>
      <c r="R16" s="1">
        <f>+FINANCIERAS!R17</f>
        <v>859987</v>
      </c>
      <c r="S16" s="1">
        <f>+FINANCIERAS!S17</f>
        <v>869551</v>
      </c>
      <c r="T16" s="1">
        <f>+FINANCIERAS!T17</f>
        <v>882952</v>
      </c>
      <c r="U16" s="1">
        <f>+FINANCIERAS!U17</f>
        <v>896790</v>
      </c>
      <c r="V16" s="1">
        <f>+FINANCIERAS!V17</f>
        <v>907976</v>
      </c>
      <c r="W16" s="1">
        <f>+FINANCIERAS!W17</f>
        <v>935413</v>
      </c>
      <c r="X16" s="1">
        <f>+FINANCIERAS!X17</f>
        <v>935778</v>
      </c>
      <c r="Y16" s="1">
        <f>+FINANCIERAS!Y17</f>
        <v>937286</v>
      </c>
      <c r="Z16" s="1">
        <f>+FINANCIERAS!Z17</f>
        <v>941686</v>
      </c>
      <c r="AA16" s="1">
        <f>+FINANCIERAS!AA17</f>
        <v>945306</v>
      </c>
      <c r="AB16" s="1">
        <f>+FINANCIERAS!AB17</f>
        <v>935941</v>
      </c>
      <c r="AC16" s="1">
        <f>+FINANCIERAS!AC17</f>
        <v>943185</v>
      </c>
      <c r="AD16" s="1">
        <f>+FINANCIERAS!AD17</f>
        <v>974563</v>
      </c>
      <c r="AE16" s="1">
        <f>+FINANCIERAS!AE17</f>
        <v>973288</v>
      </c>
      <c r="AF16" s="1">
        <f>+FINANCIERAS!AF17</f>
        <v>982336</v>
      </c>
      <c r="AG16" s="1">
        <f>+FINANCIERAS!AG17</f>
        <v>987480</v>
      </c>
      <c r="AH16" s="1">
        <f>+FINANCIERAS!AH17</f>
        <v>869963</v>
      </c>
      <c r="AI16" s="1">
        <f>+FINANCIERAS!AI17</f>
        <v>875971</v>
      </c>
      <c r="AJ16" s="1">
        <f>+FINANCIERAS!AJ17</f>
        <v>865794</v>
      </c>
      <c r="AK16" s="1">
        <f>+FINANCIERAS!AK17</f>
        <v>867112</v>
      </c>
      <c r="AL16" s="1">
        <f>+FINANCIERAS!AL17</f>
        <v>956201</v>
      </c>
      <c r="AM16" s="1">
        <f>+FINANCIERAS!AM17</f>
        <v>872666</v>
      </c>
      <c r="AN16" s="1">
        <f>+FINANCIERAS!AN17</f>
        <v>876545</v>
      </c>
      <c r="AO16" s="1">
        <f>+FINANCIERAS!AO17</f>
        <v>929258</v>
      </c>
      <c r="AP16" s="1">
        <f>+FINANCIERAS!AP17</f>
        <v>908826</v>
      </c>
      <c r="AQ16" s="1">
        <f>+FINANCIERAS!AQ17</f>
        <v>933934</v>
      </c>
      <c r="AR16" s="1">
        <f>+FINANCIERAS!AR17</f>
        <v>958657.55244479026</v>
      </c>
      <c r="AS16" s="1">
        <f>+FINANCIERAS!AS17</f>
        <v>996708.06889514008</v>
      </c>
      <c r="AT16" s="1">
        <f>+FINANCIERAS!AT17</f>
        <v>1027062.73291644</v>
      </c>
      <c r="AU16" s="1">
        <f>+FINANCIERAS!AU17</f>
        <v>1032439.23691352</v>
      </c>
      <c r="AV16" s="1">
        <f>+FINANCIERAS!AV17</f>
        <v>1154604.9997611099</v>
      </c>
      <c r="AW16" s="1">
        <f>+FINANCIERAS!AW17</f>
        <v>1167939.27225922</v>
      </c>
      <c r="AX16" s="1">
        <f>+FINANCIERAS!AX17</f>
        <v>1015660.59800769</v>
      </c>
      <c r="AY16" s="1">
        <f>+FINANCIERAS!AY17</f>
        <v>1013092.7312672</v>
      </c>
      <c r="AZ16" s="1">
        <f>+FINANCIERAS!AZ17</f>
        <v>999017.21554474009</v>
      </c>
      <c r="BA16" s="1">
        <f>+FINANCIERAS!BA17</f>
        <v>1002012.89919488</v>
      </c>
      <c r="BB16" s="1">
        <f>+FINANCIERAS!BB17</f>
        <v>1019798.7307839</v>
      </c>
      <c r="BC16" s="1">
        <f>+FINANCIERAS!BC17</f>
        <v>1024319.66141807</v>
      </c>
      <c r="BD16" s="1">
        <f>+FINANCIERAS!BD17</f>
        <v>1032386.70974352</v>
      </c>
      <c r="BE16" s="1">
        <f>+FINANCIERAS!BE17</f>
        <v>1020031.01993017</v>
      </c>
      <c r="BF16" s="1">
        <f>+FINANCIERAS!BF17</f>
        <v>1023606.38097489</v>
      </c>
      <c r="BG16" s="1">
        <f>+FINANCIERAS!BG17</f>
        <v>1039199.56998147</v>
      </c>
      <c r="BH16" s="1">
        <f>+FINANCIERAS!BH17</f>
        <v>1074532.40967361</v>
      </c>
      <c r="BI16" s="1">
        <f>+FINANCIERAS!BI17</f>
        <v>1092605</v>
      </c>
      <c r="BJ16" s="1">
        <f>+FINANCIERAS!BJ17</f>
        <v>1117369.1530194101</v>
      </c>
      <c r="BK16" s="1">
        <f>+FINANCIERAS!BK17</f>
        <v>1137889.0626778</v>
      </c>
      <c r="BL16" s="1">
        <f>+FINANCIERAS!BL17</f>
        <v>1147387.0499302801</v>
      </c>
      <c r="BM16" s="1">
        <f>+FINANCIERAS!BM17</f>
        <v>1170518.04291807</v>
      </c>
      <c r="BN16" s="1">
        <f>+FINANCIERAS!BN17</f>
        <v>1183529.3546692501</v>
      </c>
      <c r="BO16" s="1">
        <f>+FINANCIERAS!BO17</f>
        <v>1192647.80363263</v>
      </c>
      <c r="BP16" s="1">
        <f>+FINANCIERAS!BP17</f>
        <v>1191372.34338976</v>
      </c>
      <c r="BQ16" s="1">
        <f>+FINANCIERAS!BQ17</f>
        <v>1207460.8080309499</v>
      </c>
      <c r="BR16" s="1">
        <f>+FINANCIERAS!BR17</f>
        <v>1225876.04709515</v>
      </c>
      <c r="BS16" s="1">
        <f>+FINANCIERAS!BS17</f>
        <v>1240726.39866545</v>
      </c>
      <c r="BT16" s="1">
        <f>+FINANCIERAS!BT17</f>
        <v>1270226.3306895499</v>
      </c>
      <c r="BU16" s="1">
        <f>+FINANCIERAS!BU17</f>
        <v>1282674.82292724</v>
      </c>
      <c r="BV16" s="1">
        <f>+FINANCIERAS!BV17</f>
        <v>1320340.0472369399</v>
      </c>
      <c r="BW16" s="1">
        <f>+FINANCIERAS!BW17</f>
        <v>1341017.01799134</v>
      </c>
      <c r="BX16" s="1">
        <f>+FINANCIERAS!BX17</f>
        <v>1336064.7435091501</v>
      </c>
      <c r="BY16" s="1">
        <f>+FINANCIERAS!BY17</f>
        <v>1357617.0283786899</v>
      </c>
      <c r="BZ16" s="1">
        <f>+FINANCIERAS!BZ17</f>
        <v>1383202.92434185</v>
      </c>
      <c r="CA16" s="1">
        <f>+FINANCIERAS!CA17</f>
        <v>1393412.6867734501</v>
      </c>
      <c r="CB16" s="1">
        <f>+FINANCIERAS!CB17</f>
        <v>1405426.2585562901</v>
      </c>
      <c r="CC16" s="1">
        <f>+FINANCIERAS!CC17</f>
        <v>1419236.24662726</v>
      </c>
      <c r="CD16" s="1">
        <f>+FINANCIERAS!CD17</f>
        <v>1441663.8219540201</v>
      </c>
      <c r="CE16" s="1">
        <f>+FINANCIERAS!CE17</f>
        <v>1457003.7858990801</v>
      </c>
      <c r="CF16" s="1">
        <f>+FINANCIERAS!CF17</f>
        <v>1495291.5605309999</v>
      </c>
      <c r="CG16" s="1">
        <f>+FINANCIERAS!CG17</f>
        <v>1525322.13925357</v>
      </c>
      <c r="CH16" s="1">
        <f>+FINANCIERAS!CH17</f>
        <v>1568730.14101686</v>
      </c>
      <c r="CI16" s="1">
        <f>+FINANCIERAS!CI17</f>
        <v>1611613.4154660599</v>
      </c>
      <c r="CJ16" s="1">
        <f>+FINANCIERAS!CJ17</f>
        <v>1636539.0401751299</v>
      </c>
      <c r="CK16" s="1">
        <f>+FINANCIERAS!CK17</f>
        <v>1680179.95951159</v>
      </c>
      <c r="CL16" s="1">
        <f>+FINANCIERAS!CL17</f>
        <v>1719356.2440617699</v>
      </c>
      <c r="CM16" s="1">
        <f>+FINANCIERAS!CM17</f>
        <v>1764499.6449667001</v>
      </c>
      <c r="CN16" s="1">
        <f>+FINANCIERAS!CN17</f>
        <v>1773219.5589668599</v>
      </c>
      <c r="CO16" s="1">
        <f>+FINANCIERAS!CO17</f>
        <v>1820838.7004752001</v>
      </c>
      <c r="CP16" s="1">
        <f>+FINANCIERAS!CP17</f>
        <v>1875068.98667517</v>
      </c>
      <c r="CQ16" s="1">
        <f>+FINANCIERAS!CQ17</f>
        <v>1892070.1630891</v>
      </c>
      <c r="CR16" s="1">
        <f>+FINANCIERAS!CR17</f>
        <v>1931758.89939165</v>
      </c>
      <c r="CS16" s="1">
        <f>+FINANCIERAS!CS17</f>
        <v>1990494.4249599399</v>
      </c>
      <c r="CT16" s="1">
        <f>+FINANCIERAS!CT17</f>
        <v>1479876.8123413301</v>
      </c>
      <c r="CU16" s="1">
        <f>+FINANCIERAS!CU17</f>
        <v>1496646.66955436</v>
      </c>
      <c r="CV16" s="1">
        <f>+FINANCIERAS!CV17</f>
        <v>1520765.5425610801</v>
      </c>
      <c r="CW16" s="1">
        <f>+FINANCIERAS!CW17</f>
        <v>1574799.0132458501</v>
      </c>
      <c r="CX16" s="1">
        <f>+FINANCIERAS!CX17</f>
        <v>1623826.51662403</v>
      </c>
      <c r="CY16" s="1">
        <f>+FINANCIERAS!CY17</f>
        <v>1644951.74312894</v>
      </c>
      <c r="CZ16" s="1">
        <f>+FINANCIERAS!CZ17</f>
        <v>1688158.4189931301</v>
      </c>
      <c r="DA16" s="1">
        <f>+FINANCIERAS!DA17</f>
        <v>1751798.6067023899</v>
      </c>
      <c r="DB16" s="1">
        <f>+FINANCIERAS!DB17</f>
        <v>1787054.5421049001</v>
      </c>
      <c r="DC16" s="1">
        <f>+FINANCIERAS!DC17</f>
        <v>1843938.4897805699</v>
      </c>
      <c r="DD16" s="1">
        <f>+FINANCIERAS!DD17</f>
        <v>1881707.4444148501</v>
      </c>
      <c r="DE16" s="1">
        <f>+FINANCIERAS!DE17</f>
        <v>1739658.1386933599</v>
      </c>
      <c r="DF16" s="1">
        <f>+FINANCIERAS!DF17</f>
        <v>1317218.6428489401</v>
      </c>
      <c r="DG16" s="1">
        <f>+FINANCIERAS!DG17</f>
        <v>1343058.4162071701</v>
      </c>
      <c r="DH16" s="1">
        <f>+FINANCIERAS!DH17</f>
        <v>1369911.3235076901</v>
      </c>
      <c r="DI16" s="1">
        <f>+FINANCIERAS!DI17</f>
        <v>1408789.2855315499</v>
      </c>
      <c r="DJ16" s="1">
        <f>+FINANCIERAS!DJ17</f>
        <v>1438843.26019036</v>
      </c>
      <c r="DK16" s="1">
        <f>+FINANCIERAS!DK17</f>
        <v>1463467.6482971699</v>
      </c>
      <c r="DL16" s="1">
        <f>+FINANCIERAS!DL17</f>
        <v>1491720.0219242</v>
      </c>
      <c r="DM16" s="1">
        <f>+FINANCIERAS!DM17</f>
        <v>1501962.8761772299</v>
      </c>
      <c r="DN16" s="1">
        <f>+FINANCIERAS!DN17</f>
        <v>1528241.8368947301</v>
      </c>
      <c r="DO16" s="1">
        <f>+FINANCIERAS!DO17</f>
        <v>1537440.0708043701</v>
      </c>
      <c r="DP16" s="1">
        <f>+FINANCIERAS!DP17</f>
        <v>1558508.2881694201</v>
      </c>
      <c r="DQ16" s="1">
        <f>+FINANCIERAS!DQ17</f>
        <v>1628024.6838646501</v>
      </c>
      <c r="DR16" s="1">
        <f>+FINANCIERAS!DR17</f>
        <v>1675211.7258579701</v>
      </c>
      <c r="DS16" s="1">
        <f>+FINANCIERAS!DS17</f>
        <v>1695368.8415503199</v>
      </c>
      <c r="DT16" s="1">
        <f>+FINANCIERAS!DT17</f>
        <v>1736678.122468299</v>
      </c>
      <c r="DU16" s="1">
        <f>+FINANCIERAS!DU17</f>
        <v>1750692.0360048499</v>
      </c>
      <c r="DV16" s="1">
        <f>+FINANCIERAS!DV17</f>
        <v>1800312.6686797901</v>
      </c>
      <c r="DW16" s="1">
        <f>+FINANCIERAS!DW17</f>
        <v>1822506.4529102901</v>
      </c>
      <c r="DX16" s="1">
        <f>+FINANCIERAS!DX17</f>
        <v>1857710.9352733199</v>
      </c>
      <c r="DY16" s="1">
        <f>+FINANCIERAS!DY17</f>
        <v>1871452.88295678</v>
      </c>
      <c r="DZ16" s="1">
        <f>+FINANCIERAS!DZ17</f>
        <v>1952471.38044875</v>
      </c>
      <c r="EA16" s="1">
        <f>+FINANCIERAS!EA17</f>
        <v>2013232.0316097499</v>
      </c>
      <c r="EB16" s="1">
        <f>+FINANCIERAS!EB17</f>
        <v>2020537.2292649399</v>
      </c>
      <c r="EC16" s="1">
        <f>+FINANCIERAS!EC17</f>
        <v>365011.45471419999</v>
      </c>
      <c r="ED16" s="1">
        <f>+FINANCIERAS!ED17</f>
        <v>1724696.8870242301</v>
      </c>
      <c r="EE16" s="1">
        <f>+FINANCIERAS!EE17</f>
        <v>1737256.3838589101</v>
      </c>
      <c r="EF16" s="1">
        <f>+FINANCIERAS!EF17</f>
        <v>1724554.2516825299</v>
      </c>
      <c r="EG16" s="1">
        <f>+FINANCIERAS!EG17</f>
        <v>1753748.48031518</v>
      </c>
      <c r="EH16" s="1">
        <f>+FINANCIERAS!EH17</f>
        <v>1785965.7244913101</v>
      </c>
      <c r="EI16" s="1">
        <f>+FINANCIERAS!EI17</f>
        <v>1827806.81228423</v>
      </c>
      <c r="EJ16" s="1">
        <f>+FINANCIERAS!EJ17</f>
        <v>1859756.93702904</v>
      </c>
      <c r="EK16" s="1">
        <f>+FINANCIERAS!EK17</f>
        <v>1908146.25825241</v>
      </c>
      <c r="EL16" s="1">
        <f>+FINANCIERAS!EL17</f>
        <v>1968834.8982967001</v>
      </c>
      <c r="EM16" s="1">
        <f>+FINANCIERAS!EM17</f>
        <v>2040527.0964240001</v>
      </c>
      <c r="EN16" s="1">
        <f>+FINANCIERAS!EN17</f>
        <v>2098998.1072477102</v>
      </c>
      <c r="EO16" s="1">
        <f>+FINANCIERAS!EO17</f>
        <v>2132421.1055702702</v>
      </c>
      <c r="EP16" s="1">
        <f>+FINANCIERAS!EP17</f>
        <v>2215873.6391397598</v>
      </c>
      <c r="EQ16" s="1">
        <f>+FINANCIERAS!EQ17</f>
        <v>2169085.9434758802</v>
      </c>
      <c r="ER16" s="1">
        <f>+FINANCIERAS!ER17</f>
        <v>2207822.8717022799</v>
      </c>
      <c r="ES16" s="1">
        <f>+FINANCIERAS!ES17</f>
        <v>2243821.95113124</v>
      </c>
      <c r="ET16" s="1">
        <f>+FINANCIERAS!ET17</f>
        <v>2116294.31731096</v>
      </c>
      <c r="EU16" s="1">
        <f>+FINANCIERAS!EU17</f>
        <v>2156873.2481283601</v>
      </c>
      <c r="EV16" s="1">
        <f>+FINANCIERAS!EV17</f>
        <v>2194852.3718933701</v>
      </c>
      <c r="EW16" s="1">
        <f>+FINANCIERAS!EW17</f>
        <v>2231443.8401790299</v>
      </c>
      <c r="EX16" s="1">
        <f>+FINANCIERAS!EX17</f>
        <v>2272272.5698478199</v>
      </c>
      <c r="EY16" s="1">
        <f>+FINANCIERAS!EY17</f>
        <v>2357712.3458001302</v>
      </c>
      <c r="EZ16" s="1">
        <f>+FINANCIERAS!EZ17</f>
        <v>2440248.2098776801</v>
      </c>
      <c r="FA16" s="1">
        <f>+FINANCIERAS!FA17</f>
        <v>2484228.3744677599</v>
      </c>
      <c r="FB16" s="1">
        <f>+FINANCIERAS!FB17</f>
        <v>2541535.9702180498</v>
      </c>
      <c r="FC16" s="1">
        <f>+FINANCIERAS!FC17</f>
        <v>2566151.4457532498</v>
      </c>
      <c r="FD16" s="1">
        <f>+FINANCIERAS!FD17</f>
        <v>2598227.2124203802</v>
      </c>
      <c r="FE16" s="1">
        <f>+FINANCIERAS!FE17</f>
        <v>2636139.0345812002</v>
      </c>
      <c r="FF16" s="1">
        <f>+FINANCIERAS!FF17</f>
        <v>2715012.0264364001</v>
      </c>
      <c r="FG16" s="1">
        <f>+FINANCIERAS!FG17</f>
        <v>2757690.3724909099</v>
      </c>
      <c r="FH16" s="1">
        <f>+FINANCIERAS!FH17</f>
        <v>2825279.3106371001</v>
      </c>
      <c r="FI16" s="1">
        <f>+FINANCIERAS!FI17</f>
        <v>2938775.0881893402</v>
      </c>
      <c r="FJ16" s="1">
        <f>+FINANCIERAS!FJ17</f>
        <v>3031850.72280849</v>
      </c>
      <c r="FK16" s="1">
        <f>+FINANCIERAS!FK17</f>
        <v>3086044.4307006402</v>
      </c>
      <c r="FL16" s="1">
        <f>+FINANCIERAS!FL17</f>
        <v>3174658.2620208589</v>
      </c>
      <c r="FM16" s="1">
        <f>+FINANCIERAS!FM17</f>
        <v>3287161.2246340411</v>
      </c>
      <c r="FN16" s="1">
        <f>+FINANCIERAS!FN17</f>
        <v>3313875.0211446201</v>
      </c>
      <c r="FO16" s="1">
        <f>+FINANCIERAS!FO17</f>
        <v>3343218.3872798299</v>
      </c>
      <c r="FP16" s="1">
        <f>+FINANCIERAS!FP17</f>
        <v>3456237.9212830998</v>
      </c>
      <c r="FQ16" s="1">
        <f>+FINANCIERAS!FQ17</f>
        <v>3503688.430502471</v>
      </c>
      <c r="FR16" s="1">
        <f>+FINANCIERAS!FR17</f>
        <v>3543082.06532099</v>
      </c>
      <c r="FS16" s="1">
        <f>+FINANCIERAS!FS17</f>
        <v>3645158.3875873699</v>
      </c>
      <c r="FT16" s="1">
        <f>+FINANCIERAS!FT17</f>
        <v>3706962.5325947599</v>
      </c>
      <c r="FU16" s="1">
        <f>+FINANCIERAS!FU17</f>
        <v>3765642.4746835399</v>
      </c>
      <c r="FV16" s="1">
        <f>+FINANCIERAS!FV17</f>
        <v>3970259.8147784802</v>
      </c>
      <c r="FW16" s="1">
        <f>+FINANCIERAS!FW17</f>
        <v>4068096.2661744389</v>
      </c>
      <c r="FX16" s="1">
        <f>+FINANCIERAS!FX17</f>
        <v>4155633.0002523898</v>
      </c>
      <c r="FY16" s="1">
        <f>+FINANCIERAS!FY17</f>
        <v>4283514.4857519995</v>
      </c>
      <c r="FZ16" s="1">
        <f>+FINANCIERAS!FZ17</f>
        <v>4374747.1839320501</v>
      </c>
      <c r="GA16" s="1">
        <f>+FINANCIERAS!GA17</f>
        <v>3445560.0017875489</v>
      </c>
      <c r="GB16" s="1">
        <f>+FINANCIERAS!GB17</f>
        <v>3482263.80508492</v>
      </c>
      <c r="GC16" s="1">
        <f>+FINANCIERAS!GC17</f>
        <v>3252979.6548128701</v>
      </c>
      <c r="GD16" s="1">
        <f>+FINANCIERAS!GD17</f>
        <v>3323646.1376181701</v>
      </c>
      <c r="GE16" s="1">
        <f>+FINANCIERAS!GE17</f>
        <v>3301137.47196713</v>
      </c>
      <c r="GF16" s="1">
        <f>+FINANCIERAS!GF17</f>
        <v>3285375.0665972498</v>
      </c>
      <c r="GG16" s="1">
        <f>+FINANCIERAS!GG17</f>
        <v>3384545.8423906001</v>
      </c>
      <c r="GH16" s="1">
        <f>+FINANCIERAS!GH17</f>
        <v>3538472.09046706</v>
      </c>
      <c r="GI16" s="1">
        <f>+FINANCIERAS!GI17</f>
        <v>3531669.59938975</v>
      </c>
      <c r="GJ16" s="1">
        <f>+FINANCIERAS!GJ17</f>
        <v>3532045.0557615799</v>
      </c>
      <c r="GK16" s="1">
        <f>+FINANCIERAS!GK17</f>
        <v>3572667.4277158398</v>
      </c>
      <c r="GL16" s="1">
        <f>+FINANCIERAS!GL17</f>
        <v>3548289.5553158089</v>
      </c>
      <c r="GM16" s="1">
        <f>+FINANCIERAS!GM17</f>
        <v>3544301.0255526099</v>
      </c>
      <c r="GN16" s="1">
        <f>+FINANCIERAS!GN17</f>
        <v>3497366.4873740398</v>
      </c>
      <c r="GO16" s="1">
        <f>+FINANCIERAS!GO17</f>
        <v>3480017.69135857</v>
      </c>
      <c r="GP16" s="1">
        <f>+FINANCIERAS!GP17</f>
        <v>3575011.4036556398</v>
      </c>
      <c r="GQ16" s="1">
        <f>+FINANCIERAS!GQ17</f>
        <v>3596524.0618821299</v>
      </c>
      <c r="GR16" s="1">
        <f>+FINANCIERAS!GR17</f>
        <v>3573170.8548428901</v>
      </c>
      <c r="GS16" s="1">
        <f>+FINANCIERAS!GS17</f>
        <v>3611747.4602318099</v>
      </c>
      <c r="GT16" s="1">
        <f>+FINANCIERAS!GT17</f>
        <v>3634467.2016652902</v>
      </c>
      <c r="GU16" s="1">
        <f>+FINANCIERAS!GU17</f>
        <v>3725491.308852409</v>
      </c>
      <c r="GV16" s="1">
        <f>+FINANCIERAS!GV17</f>
        <v>3850262.5718703</v>
      </c>
      <c r="GW16" s="1">
        <f>+FINANCIERAS!GW17</f>
        <v>3928040.61697886</v>
      </c>
      <c r="GX16" s="1">
        <f>+FINANCIERAS!GX17</f>
        <v>3894043.6450237199</v>
      </c>
      <c r="GY16" s="1">
        <f>+FINANCIERAS!GY17</f>
        <v>3874357.3336188998</v>
      </c>
      <c r="GZ16" s="1">
        <f>+FINANCIERAS!GZ17</f>
        <v>3992318.4385217498</v>
      </c>
      <c r="HA16" s="1">
        <f>+FINANCIERAS!HA17</f>
        <v>3980914.0949649699</v>
      </c>
      <c r="HB16" s="1">
        <f>+FINANCIERAS!HB17</f>
        <v>4020887.8136824402</v>
      </c>
      <c r="HC16" s="1">
        <f>+FINANCIERAS!HC17</f>
        <v>4116775.66269681</v>
      </c>
      <c r="HD16" s="1">
        <f>+FINANCIERAS!HD17</f>
        <v>4152922.491626421</v>
      </c>
      <c r="HE16" s="1">
        <f>+FINANCIERAS!HE17</f>
        <v>4238559.9851270001</v>
      </c>
      <c r="HF16" s="1">
        <f>+FINANCIERAS!HF17</f>
        <v>4360801.6961051896</v>
      </c>
      <c r="HG16" s="1">
        <f>+FINANCIERAS!HG17</f>
        <v>4440231.7121112598</v>
      </c>
      <c r="HH16" s="1">
        <f>+FINANCIERAS!HH17</f>
        <v>4485915.1439879797</v>
      </c>
      <c r="HI16" s="1">
        <f>+FINANCIERAS!HI17</f>
        <v>4507013.5971450703</v>
      </c>
      <c r="HJ16" s="1">
        <f>+FINANCIERAS!HJ17</f>
        <v>4517019.5390487704</v>
      </c>
      <c r="HK16" s="1">
        <f>+FINANCIERAS!HK17</f>
        <v>4569763.0101398602</v>
      </c>
      <c r="HL16" s="1">
        <f>+FINANCIERAS!HL17</f>
        <v>4613011.9805082902</v>
      </c>
      <c r="HM16" s="1">
        <f>+FINANCIERAS!HM17</f>
        <v>4651565.9125656206</v>
      </c>
      <c r="HN16" s="1">
        <f>+FINANCIERAS!HN17</f>
        <v>4701764.4124256307</v>
      </c>
      <c r="HO16" s="1">
        <f>+FINANCIERAS!HO17</f>
        <v>4729632.5433965903</v>
      </c>
      <c r="HP16" s="1">
        <f>+FINANCIERAS!HP17</f>
        <v>4816117.1045592586</v>
      </c>
      <c r="HQ16" s="1">
        <f>+FINANCIERAS!HQ17</f>
        <v>4904647.3254916901</v>
      </c>
      <c r="HR16" s="1">
        <f>+FINANCIERAS!HR17</f>
        <v>4928286.8967255</v>
      </c>
      <c r="HS16" s="1">
        <f>+FINANCIERAS!HS17</f>
        <v>4959330.0792299202</v>
      </c>
      <c r="HT16" s="1">
        <f>+FINANCIERAS!HT17</f>
        <v>4977191.2554428698</v>
      </c>
      <c r="HU16" s="1">
        <f>+FINANCIERAS!HU17</f>
        <v>5143890.1717384504</v>
      </c>
      <c r="HV16" s="1">
        <f>+FINANCIERAS!HV17</f>
        <v>5278141.5213176198</v>
      </c>
      <c r="HW16" s="1">
        <f>+FINANCIERAS!HW17</f>
        <v>3863607.5235420801</v>
      </c>
      <c r="HX16" s="1">
        <f>+FINANCIERAS!HX17</f>
        <v>3867398.0505483202</v>
      </c>
      <c r="HY16" s="1">
        <f>+FINANCIERAS!HY17</f>
        <v>3933102.0282187392</v>
      </c>
      <c r="HZ16" s="1">
        <f>+FINANCIERAS!HZ17</f>
        <v>3911086.6864905902</v>
      </c>
      <c r="IA16" s="1">
        <f>+FINANCIERAS!IA17</f>
        <v>3939620.3950852202</v>
      </c>
      <c r="IB16" s="1">
        <f>+FINANCIERAS!IB17</f>
        <v>3906395.4792941092</v>
      </c>
      <c r="IC16" s="1">
        <f>+FINANCIERAS!IC17</f>
        <v>4081030.2342494898</v>
      </c>
      <c r="ID16" s="1">
        <f>+FINANCIERAS!ID17</f>
        <v>4157797.7791961799</v>
      </c>
      <c r="IE16" s="1">
        <f>+FINANCIERAS!IE17</f>
        <v>4219615.8083531801</v>
      </c>
      <c r="IF16" s="1">
        <f>+FINANCIERAS!IF17</f>
        <v>4228896.4387920406</v>
      </c>
      <c r="IG16" s="1">
        <f>+FINANCIERAS!IG17</f>
        <v>4317562.2633568309</v>
      </c>
      <c r="IH16" s="1">
        <f>+FINANCIERAS!IH17</f>
        <v>4340165.0261077993</v>
      </c>
      <c r="II16" s="1">
        <f>+FINANCIERAS!II17</f>
        <v>4364763.3310363404</v>
      </c>
      <c r="IJ16" s="1">
        <f>+FINANCIERAS!IJ17</f>
        <v>4361249.7494612001</v>
      </c>
      <c r="IK16" s="1">
        <f>+FINANCIERAS!IK17</f>
        <v>4319376.4480679994</v>
      </c>
      <c r="IL16" s="1">
        <f>+FINANCIERAS!IL17</f>
        <v>4412889.2058570599</v>
      </c>
      <c r="IM16" s="1">
        <f>+FINANCIERAS!IM17</f>
        <v>4565197.3119148603</v>
      </c>
      <c r="IN16" s="1">
        <f>+FINANCIERAS!IN17</f>
        <v>4722401.0178988297</v>
      </c>
      <c r="IO16" s="1">
        <f>+FINANCIERAS!IO17</f>
        <v>4870243.9494501594</v>
      </c>
      <c r="IP16" s="1">
        <f>+FINANCIERAS!IP17</f>
        <v>5000934.2443746608</v>
      </c>
      <c r="IQ16" s="1">
        <f>+FINANCIERAS!IQ17</f>
        <v>5053911.1676672511</v>
      </c>
      <c r="IR16" s="1">
        <f>+FINANCIERAS!IR17</f>
        <v>5148337.0127349999</v>
      </c>
      <c r="IS16" s="1">
        <f>+FINANCIERAS!IS17</f>
        <v>5139270.7990417294</v>
      </c>
      <c r="IT16" s="1">
        <f>+FINANCIERAS!IT17</f>
        <v>5267803.2599893995</v>
      </c>
      <c r="IU16" s="1">
        <f>+FINANCIERAS!IU17</f>
        <v>5282404.0674950685</v>
      </c>
      <c r="IV16" s="1">
        <f>+FINANCIERAS!IV17</f>
        <v>5459408.0236838404</v>
      </c>
      <c r="IW16" s="1">
        <f>+FINANCIERAS!IW17</f>
        <v>5648555.6936464701</v>
      </c>
      <c r="IX16" s="1">
        <f>+FINANCIERAS!IX17</f>
        <v>5909727.5995355099</v>
      </c>
      <c r="IY16" s="1">
        <f>+FINANCIERAS!IY17</f>
        <v>6157565.3852878194</v>
      </c>
      <c r="IZ16" s="1">
        <f>+FINANCIERAS!IZ17</f>
        <v>6305103.0509329792</v>
      </c>
      <c r="JA16" s="1">
        <f>+FINANCIERAS!JA17</f>
        <v>6420045</v>
      </c>
      <c r="JB16" s="1">
        <f>+FINANCIERAS!JB17</f>
        <v>6521542.9307578607</v>
      </c>
      <c r="JC16" s="1">
        <f>+FINANCIERAS!JC17</f>
        <v>6594341.6714270003</v>
      </c>
      <c r="JD16" s="1">
        <f>+FINANCIERAS!JD17</f>
        <v>6624998.8263028907</v>
      </c>
      <c r="JE16" s="1">
        <f>+FINANCIERAS!JE17</f>
        <v>6535203.2373008393</v>
      </c>
      <c r="JF16" s="1">
        <f>+FINANCIERAS!JF17</f>
        <v>6699288.1956249094</v>
      </c>
    </row>
    <row r="17" spans="1:266" s="1" customFormat="1" ht="12.9" customHeight="1" x14ac:dyDescent="0.2">
      <c r="A17" s="73" t="s">
        <v>331</v>
      </c>
      <c r="B17" s="1">
        <f t="shared" ref="B17:BM17" si="5">+B15+B16</f>
        <v>9561293</v>
      </c>
      <c r="C17" s="1">
        <f t="shared" si="5"/>
        <v>9670519</v>
      </c>
      <c r="D17" s="1">
        <f t="shared" si="5"/>
        <v>9577397</v>
      </c>
      <c r="E17" s="1">
        <f t="shared" si="5"/>
        <v>9769710</v>
      </c>
      <c r="F17" s="1">
        <f t="shared" si="5"/>
        <v>10197951</v>
      </c>
      <c r="G17" s="1">
        <f t="shared" si="5"/>
        <v>9916999</v>
      </c>
      <c r="H17" s="1">
        <f t="shared" si="5"/>
        <v>10144710</v>
      </c>
      <c r="I17" s="1">
        <f t="shared" si="5"/>
        <v>9832766</v>
      </c>
      <c r="J17" s="1">
        <f t="shared" si="5"/>
        <v>9669007</v>
      </c>
      <c r="K17" s="1">
        <f t="shared" si="5"/>
        <v>9784100</v>
      </c>
      <c r="L17" s="1">
        <f t="shared" si="5"/>
        <v>9841815</v>
      </c>
      <c r="M17" s="1">
        <f t="shared" si="5"/>
        <v>9776147</v>
      </c>
      <c r="N17" s="1">
        <f t="shared" si="5"/>
        <v>9954389</v>
      </c>
      <c r="O17" s="1">
        <f t="shared" si="5"/>
        <v>10145034</v>
      </c>
      <c r="P17" s="1">
        <f t="shared" si="5"/>
        <v>10257160</v>
      </c>
      <c r="Q17" s="1">
        <f t="shared" si="5"/>
        <v>10433537</v>
      </c>
      <c r="R17" s="1">
        <f t="shared" si="5"/>
        <v>10594497</v>
      </c>
      <c r="S17" s="1">
        <f t="shared" si="5"/>
        <v>10641353</v>
      </c>
      <c r="T17" s="1">
        <f t="shared" si="5"/>
        <v>11032581</v>
      </c>
      <c r="U17" s="1">
        <f t="shared" si="5"/>
        <v>10870218</v>
      </c>
      <c r="V17" s="1">
        <f t="shared" si="5"/>
        <v>11023243</v>
      </c>
      <c r="W17" s="1">
        <f t="shared" si="5"/>
        <v>11356102</v>
      </c>
      <c r="X17" s="1">
        <f t="shared" si="5"/>
        <v>11611296</v>
      </c>
      <c r="Y17" s="1">
        <f t="shared" si="5"/>
        <v>11224191</v>
      </c>
      <c r="Z17" s="1">
        <f t="shared" si="5"/>
        <v>11631558</v>
      </c>
      <c r="AA17" s="1">
        <f t="shared" si="5"/>
        <v>11400360</v>
      </c>
      <c r="AB17" s="1">
        <f t="shared" si="5"/>
        <v>11192487</v>
      </c>
      <c r="AC17" s="1">
        <f t="shared" si="5"/>
        <v>11275008</v>
      </c>
      <c r="AD17" s="1">
        <f t="shared" si="5"/>
        <v>11454375</v>
      </c>
      <c r="AE17" s="1">
        <f t="shared" si="5"/>
        <v>10675961</v>
      </c>
      <c r="AF17" s="1">
        <f t="shared" si="5"/>
        <v>10512069</v>
      </c>
      <c r="AG17" s="1">
        <f t="shared" si="5"/>
        <v>10669982</v>
      </c>
      <c r="AH17" s="1">
        <f t="shared" si="5"/>
        <v>10610641</v>
      </c>
      <c r="AI17" s="1">
        <f t="shared" si="5"/>
        <v>11190366</v>
      </c>
      <c r="AJ17" s="1">
        <f t="shared" si="5"/>
        <v>11600965</v>
      </c>
      <c r="AK17" s="1">
        <f t="shared" si="5"/>
        <v>11482247</v>
      </c>
      <c r="AL17" s="1">
        <f t="shared" si="5"/>
        <v>11596300</v>
      </c>
      <c r="AM17" s="1">
        <f t="shared" si="5"/>
        <v>11509371</v>
      </c>
      <c r="AN17" s="1">
        <f t="shared" si="5"/>
        <v>12097038</v>
      </c>
      <c r="AO17" s="1">
        <f t="shared" si="5"/>
        <v>12811148.640164761</v>
      </c>
      <c r="AP17" s="1">
        <f t="shared" si="5"/>
        <v>11733135.51109726</v>
      </c>
      <c r="AQ17" s="1">
        <f t="shared" si="5"/>
        <v>11688851.306108201</v>
      </c>
      <c r="AR17" s="1">
        <f t="shared" si="5"/>
        <v>11516766.156582199</v>
      </c>
      <c r="AS17" s="1">
        <f t="shared" si="5"/>
        <v>11815814.73172288</v>
      </c>
      <c r="AT17" s="1">
        <f t="shared" si="5"/>
        <v>11993495.267815931</v>
      </c>
      <c r="AU17" s="1">
        <f t="shared" si="5"/>
        <v>11890389.71763443</v>
      </c>
      <c r="AV17" s="1">
        <f t="shared" si="5"/>
        <v>11603109.1867828</v>
      </c>
      <c r="AW17" s="1">
        <f t="shared" si="5"/>
        <v>11684558.562739851</v>
      </c>
      <c r="AX17" s="1">
        <f t="shared" si="5"/>
        <v>12112098.27309192</v>
      </c>
      <c r="AY17" s="1">
        <f t="shared" si="5"/>
        <v>12080651.88098029</v>
      </c>
      <c r="AZ17" s="1">
        <f t="shared" si="5"/>
        <v>12441746.091285219</v>
      </c>
      <c r="BA17" s="1">
        <f t="shared" si="5"/>
        <v>12594226.7257147</v>
      </c>
      <c r="BB17" s="1">
        <f t="shared" si="5"/>
        <v>12855986.475263741</v>
      </c>
      <c r="BC17" s="1">
        <f t="shared" si="5"/>
        <v>12728644.474916888</v>
      </c>
      <c r="BD17" s="1">
        <f t="shared" si="5"/>
        <v>12597234.33016392</v>
      </c>
      <c r="BE17" s="1">
        <f t="shared" si="5"/>
        <v>12609256.34649756</v>
      </c>
      <c r="BF17" s="1">
        <f t="shared" si="5"/>
        <v>12781366.33863325</v>
      </c>
      <c r="BG17" s="1">
        <f t="shared" si="5"/>
        <v>12902292.365584321</v>
      </c>
      <c r="BH17" s="1">
        <f t="shared" si="5"/>
        <v>13182231.29429926</v>
      </c>
      <c r="BI17" s="1">
        <f t="shared" si="5"/>
        <v>13195674.99716671</v>
      </c>
      <c r="BJ17" s="1">
        <f t="shared" si="5"/>
        <v>13748572.312306629</v>
      </c>
      <c r="BK17" s="1">
        <f t="shared" si="5"/>
        <v>13700559.84267245</v>
      </c>
      <c r="BL17" s="1">
        <f t="shared" si="5"/>
        <v>13653130.352802901</v>
      </c>
      <c r="BM17" s="1">
        <f t="shared" si="5"/>
        <v>13906908.758696279</v>
      </c>
      <c r="BN17" s="1">
        <f t="shared" ref="BN17:DY17" si="6">+BN15+BN16</f>
        <v>13874623.64777459</v>
      </c>
      <c r="BO17" s="1">
        <f t="shared" si="6"/>
        <v>13899925.70147305</v>
      </c>
      <c r="BP17" s="1">
        <f t="shared" si="6"/>
        <v>13673031.469654741</v>
      </c>
      <c r="BQ17" s="1">
        <f t="shared" si="6"/>
        <v>13956397.642185999</v>
      </c>
      <c r="BR17" s="1">
        <f t="shared" si="6"/>
        <v>13945769.584412409</v>
      </c>
      <c r="BS17" s="1">
        <f t="shared" si="6"/>
        <v>14195905.155945301</v>
      </c>
      <c r="BT17" s="1">
        <f t="shared" si="6"/>
        <v>14352482.69607861</v>
      </c>
      <c r="BU17" s="1">
        <f t="shared" si="6"/>
        <v>14175624.59769829</v>
      </c>
      <c r="BV17" s="1">
        <f t="shared" si="6"/>
        <v>14569830.92728778</v>
      </c>
      <c r="BW17" s="1">
        <f t="shared" si="6"/>
        <v>14602108.601851249</v>
      </c>
      <c r="BX17" s="1">
        <f t="shared" si="6"/>
        <v>14734129.953397091</v>
      </c>
      <c r="BY17" s="1">
        <f t="shared" si="6"/>
        <v>14711385.367085001</v>
      </c>
      <c r="BZ17" s="1">
        <f t="shared" si="6"/>
        <v>15105102.532715291</v>
      </c>
      <c r="CA17" s="1">
        <f t="shared" si="6"/>
        <v>14971921.316833742</v>
      </c>
      <c r="CB17" s="1">
        <f t="shared" si="6"/>
        <v>15099071.683677049</v>
      </c>
      <c r="CC17" s="1">
        <f t="shared" si="6"/>
        <v>15171401.33348101</v>
      </c>
      <c r="CD17" s="1">
        <f t="shared" si="6"/>
        <v>15262751.194153279</v>
      </c>
      <c r="CE17" s="1">
        <f t="shared" si="6"/>
        <v>15900648.2392895</v>
      </c>
      <c r="CF17" s="1">
        <f t="shared" si="6"/>
        <v>15798485.722022919</v>
      </c>
      <c r="CG17" s="1">
        <f t="shared" si="6"/>
        <v>15756078.28972022</v>
      </c>
      <c r="CH17" s="1">
        <f t="shared" si="6"/>
        <v>16497034.999568589</v>
      </c>
      <c r="CI17" s="1">
        <f t="shared" si="6"/>
        <v>16930733.728631709</v>
      </c>
      <c r="CJ17" s="1">
        <f t="shared" si="6"/>
        <v>17626080.204302091</v>
      </c>
      <c r="CK17" s="1">
        <f t="shared" si="6"/>
        <v>18376856.057598121</v>
      </c>
      <c r="CL17" s="1">
        <f t="shared" si="6"/>
        <v>18274358.727617107</v>
      </c>
      <c r="CM17" s="1">
        <f t="shared" si="6"/>
        <v>19093790.179136001</v>
      </c>
      <c r="CN17" s="1">
        <f t="shared" si="6"/>
        <v>19319945.261669941</v>
      </c>
      <c r="CO17" s="1">
        <f t="shared" si="6"/>
        <v>19653686.837218102</v>
      </c>
      <c r="CP17" s="1">
        <f t="shared" si="6"/>
        <v>20170243.179449711</v>
      </c>
      <c r="CQ17" s="1">
        <f t="shared" si="6"/>
        <v>20369766.16298651</v>
      </c>
      <c r="CR17" s="1">
        <f t="shared" si="6"/>
        <v>21021715.95344143</v>
      </c>
      <c r="CS17" s="1">
        <f t="shared" si="6"/>
        <v>21455041.801289547</v>
      </c>
      <c r="CT17" s="1">
        <f t="shared" si="6"/>
        <v>22279169.298055969</v>
      </c>
      <c r="CU17" s="1">
        <f t="shared" si="6"/>
        <v>22857169.480370849</v>
      </c>
      <c r="CV17" s="1">
        <f t="shared" si="6"/>
        <v>23933626.730881989</v>
      </c>
      <c r="CW17" s="1">
        <f t="shared" si="6"/>
        <v>24564117.605799742</v>
      </c>
      <c r="CX17" s="1">
        <f t="shared" si="6"/>
        <v>25261284.61827381</v>
      </c>
      <c r="CY17" s="1">
        <f t="shared" si="6"/>
        <v>25421206.97485901</v>
      </c>
      <c r="CZ17" s="1">
        <f t="shared" si="6"/>
        <v>25554269.494162709</v>
      </c>
      <c r="DA17" s="1">
        <f t="shared" si="6"/>
        <v>25553353.20969836</v>
      </c>
      <c r="DB17" s="1">
        <f t="shared" si="6"/>
        <v>26039251.151691578</v>
      </c>
      <c r="DC17" s="1">
        <f t="shared" si="6"/>
        <v>26674674.58394026</v>
      </c>
      <c r="DD17" s="1">
        <f t="shared" si="6"/>
        <v>27094439.092008349</v>
      </c>
      <c r="DE17" s="1">
        <f t="shared" si="6"/>
        <v>28150272.45119334</v>
      </c>
      <c r="DF17" s="1">
        <f t="shared" si="6"/>
        <v>28924620.599686019</v>
      </c>
      <c r="DG17" s="1">
        <f t="shared" si="6"/>
        <v>29472134.378968634</v>
      </c>
      <c r="DH17" s="1">
        <f t="shared" si="6"/>
        <v>29987395.668896411</v>
      </c>
      <c r="DI17" s="1">
        <f t="shared" si="6"/>
        <v>29899003.83848016</v>
      </c>
      <c r="DJ17" s="1">
        <f t="shared" si="6"/>
        <v>31095460.068079282</v>
      </c>
      <c r="DK17" s="1">
        <f t="shared" si="6"/>
        <v>31705749.457785118</v>
      </c>
      <c r="DL17" s="1">
        <f t="shared" si="6"/>
        <v>32128913.588073511</v>
      </c>
      <c r="DM17" s="1">
        <f t="shared" si="6"/>
        <v>32422170.34292106</v>
      </c>
      <c r="DN17" s="1">
        <f t="shared" si="6"/>
        <v>32988634.242900163</v>
      </c>
      <c r="DO17" s="1">
        <f t="shared" si="6"/>
        <v>33522695.924555328</v>
      </c>
      <c r="DP17" s="1">
        <f t="shared" si="6"/>
        <v>34395208.876415469</v>
      </c>
      <c r="DQ17" s="1">
        <f t="shared" si="6"/>
        <v>34745901.333678998</v>
      </c>
      <c r="DR17" s="1">
        <f t="shared" si="6"/>
        <v>35933284.164734483</v>
      </c>
      <c r="DS17" s="1">
        <f t="shared" si="6"/>
        <v>36651117.829906434</v>
      </c>
      <c r="DT17" s="1">
        <f t="shared" si="6"/>
        <v>37636180.91002395</v>
      </c>
      <c r="DU17" s="1">
        <f t="shared" si="6"/>
        <v>38817626.422013991</v>
      </c>
      <c r="DV17" s="1">
        <f t="shared" si="6"/>
        <v>39170847.687764056</v>
      </c>
      <c r="DW17" s="1">
        <f t="shared" si="6"/>
        <v>39032753.51135473</v>
      </c>
      <c r="DX17" s="1">
        <f t="shared" si="6"/>
        <v>40008931.958998516</v>
      </c>
      <c r="DY17" s="1">
        <f t="shared" si="6"/>
        <v>40434667.674388632</v>
      </c>
      <c r="DZ17" s="1">
        <f t="shared" ref="DZ17:GK17" si="7">+DZ15+DZ16</f>
        <v>41400831.999564141</v>
      </c>
      <c r="EA17" s="1">
        <f t="shared" si="7"/>
        <v>42392219.182627372</v>
      </c>
      <c r="EB17" s="1">
        <f t="shared" si="7"/>
        <v>42415885.74267108</v>
      </c>
      <c r="EC17" s="1">
        <f t="shared" si="7"/>
        <v>40499557.903648205</v>
      </c>
      <c r="ED17" s="1">
        <f t="shared" si="7"/>
        <v>43498579.416618474</v>
      </c>
      <c r="EE17" s="1">
        <f t="shared" si="7"/>
        <v>44723821.260771051</v>
      </c>
      <c r="EF17" s="1">
        <f t="shared" si="7"/>
        <v>44289697.37572097</v>
      </c>
      <c r="EG17" s="1">
        <f t="shared" si="7"/>
        <v>45055359.57766024</v>
      </c>
      <c r="EH17" s="1">
        <f t="shared" si="7"/>
        <v>46204403.004437931</v>
      </c>
      <c r="EI17" s="1">
        <f t="shared" si="7"/>
        <v>45595585.38583672</v>
      </c>
      <c r="EJ17" s="1">
        <f t="shared" si="7"/>
        <v>45278622.096676454</v>
      </c>
      <c r="EK17" s="1">
        <f t="shared" si="7"/>
        <v>46494403.284064204</v>
      </c>
      <c r="EL17" s="1">
        <f t="shared" si="7"/>
        <v>48249640.436842032</v>
      </c>
      <c r="EM17" s="1">
        <f t="shared" si="7"/>
        <v>49238098.534733206</v>
      </c>
      <c r="EN17" s="1">
        <f t="shared" si="7"/>
        <v>49998980.792490751</v>
      </c>
      <c r="EO17" s="1">
        <f t="shared" si="7"/>
        <v>50854437.472190134</v>
      </c>
      <c r="EP17" s="1">
        <f t="shared" si="7"/>
        <v>53461795.263528749</v>
      </c>
      <c r="EQ17" s="1">
        <f t="shared" si="7"/>
        <v>51541465.528982282</v>
      </c>
      <c r="ER17" s="1">
        <f t="shared" si="7"/>
        <v>52506648.021605536</v>
      </c>
      <c r="ES17" s="1">
        <f t="shared" si="7"/>
        <v>53290587.629518151</v>
      </c>
      <c r="ET17" s="1">
        <f t="shared" si="7"/>
        <v>53651856.732473619</v>
      </c>
      <c r="EU17" s="1">
        <f t="shared" si="7"/>
        <v>53489609.846942268</v>
      </c>
      <c r="EV17" s="1">
        <f t="shared" si="7"/>
        <v>53863726.526282102</v>
      </c>
      <c r="EW17" s="1">
        <f t="shared" si="7"/>
        <v>54016790.163084105</v>
      </c>
      <c r="EX17" s="1">
        <f t="shared" si="7"/>
        <v>54047858.212323241</v>
      </c>
      <c r="EY17" s="1">
        <f t="shared" si="7"/>
        <v>56381424.717641428</v>
      </c>
      <c r="EZ17" s="1">
        <f t="shared" si="7"/>
        <v>56652573.79365012</v>
      </c>
      <c r="FA17" s="1">
        <f t="shared" si="7"/>
        <v>55954679.382411741</v>
      </c>
      <c r="FB17" s="1">
        <f t="shared" si="7"/>
        <v>57366917.536398068</v>
      </c>
      <c r="FC17" s="1">
        <f t="shared" si="7"/>
        <v>58760964.174550727</v>
      </c>
      <c r="FD17" s="1">
        <f t="shared" si="7"/>
        <v>59681533.597026192</v>
      </c>
      <c r="FE17" s="1">
        <f t="shared" si="7"/>
        <v>61205089.688755892</v>
      </c>
      <c r="FF17" s="1">
        <f t="shared" si="7"/>
        <v>62367462.880499676</v>
      </c>
      <c r="FG17" s="1">
        <f t="shared" si="7"/>
        <v>63778836.036770552</v>
      </c>
      <c r="FH17" s="1">
        <f t="shared" si="7"/>
        <v>63860372.685399659</v>
      </c>
      <c r="FI17" s="1">
        <f t="shared" si="7"/>
        <v>64664748.2934613</v>
      </c>
      <c r="FJ17" s="1">
        <f t="shared" si="7"/>
        <v>65529296.618478455</v>
      </c>
      <c r="FK17" s="1">
        <f t="shared" si="7"/>
        <v>66256879.824472316</v>
      </c>
      <c r="FL17" s="1">
        <f t="shared" si="7"/>
        <v>66766746.122051023</v>
      </c>
      <c r="FM17" s="1">
        <f t="shared" si="7"/>
        <v>71350809.321242735</v>
      </c>
      <c r="FN17" s="1">
        <f t="shared" si="7"/>
        <v>73979944.546126679</v>
      </c>
      <c r="FO17" s="1">
        <f t="shared" si="7"/>
        <v>74158136.162572309</v>
      </c>
      <c r="FP17" s="1">
        <f t="shared" si="7"/>
        <v>75506369.921283096</v>
      </c>
      <c r="FQ17" s="1">
        <f t="shared" si="7"/>
        <v>75960058.192102507</v>
      </c>
      <c r="FR17" s="1">
        <f t="shared" si="7"/>
        <v>75867141.323377758</v>
      </c>
      <c r="FS17" s="1">
        <f t="shared" si="7"/>
        <v>77090119.030257374</v>
      </c>
      <c r="FT17" s="1">
        <f t="shared" si="7"/>
        <v>76982877.002716467</v>
      </c>
      <c r="FU17" s="1">
        <f t="shared" si="7"/>
        <v>77245675.613795653</v>
      </c>
      <c r="FV17" s="1">
        <f t="shared" si="7"/>
        <v>79616713.358140409</v>
      </c>
      <c r="FW17" s="1">
        <f t="shared" si="7"/>
        <v>81908527.469451636</v>
      </c>
      <c r="FX17" s="1">
        <f t="shared" si="7"/>
        <v>83238986.954496011</v>
      </c>
      <c r="FY17" s="1">
        <f t="shared" si="7"/>
        <v>84036590.959185526</v>
      </c>
      <c r="FZ17" s="1">
        <f t="shared" si="7"/>
        <v>87380266.477400184</v>
      </c>
      <c r="GA17" s="1">
        <f t="shared" si="7"/>
        <v>87322892.273486868</v>
      </c>
      <c r="GB17" s="1">
        <f t="shared" si="7"/>
        <v>89165002.507505611</v>
      </c>
      <c r="GC17" s="1">
        <f t="shared" si="7"/>
        <v>89956190.620578811</v>
      </c>
      <c r="GD17" s="1">
        <f t="shared" si="7"/>
        <v>90406522.76448907</v>
      </c>
      <c r="GE17" s="1">
        <f t="shared" si="7"/>
        <v>92480334.101007164</v>
      </c>
      <c r="GF17" s="1">
        <f t="shared" si="7"/>
        <v>92364724.649609432</v>
      </c>
      <c r="GG17" s="1">
        <f t="shared" si="7"/>
        <v>96249869.807542041</v>
      </c>
      <c r="GH17" s="1">
        <f t="shared" si="7"/>
        <v>98908455.751547068</v>
      </c>
      <c r="GI17" s="1">
        <f t="shared" si="7"/>
        <v>97447182.133975804</v>
      </c>
      <c r="GJ17" s="1">
        <f t="shared" si="7"/>
        <v>96911807.968429163</v>
      </c>
      <c r="GK17" s="1">
        <f t="shared" si="7"/>
        <v>98634540.073977917</v>
      </c>
      <c r="GL17" s="1">
        <f t="shared" ref="GL17:IW17" si="8">+GL15+GL16</f>
        <v>100619686.22719556</v>
      </c>
      <c r="GM17" s="1">
        <f t="shared" si="8"/>
        <v>98840894.063266233</v>
      </c>
      <c r="GN17" s="1">
        <f t="shared" si="8"/>
        <v>98793959.525087655</v>
      </c>
      <c r="GO17" s="1">
        <f t="shared" si="8"/>
        <v>98057587.971675903</v>
      </c>
      <c r="GP17" s="1">
        <f t="shared" si="8"/>
        <v>99503059.835935399</v>
      </c>
      <c r="GQ17" s="1">
        <f t="shared" si="8"/>
        <v>99412857.13271828</v>
      </c>
      <c r="GR17" s="1">
        <f t="shared" si="8"/>
        <v>98558907.215731248</v>
      </c>
      <c r="GS17" s="1">
        <f t="shared" si="8"/>
        <v>98608721.652318984</v>
      </c>
      <c r="GT17" s="1">
        <f t="shared" si="8"/>
        <v>98630668.304981694</v>
      </c>
      <c r="GU17" s="1">
        <f t="shared" si="8"/>
        <v>99888046.305623859</v>
      </c>
      <c r="GV17" s="1">
        <f t="shared" si="8"/>
        <v>101368731.08006908</v>
      </c>
      <c r="GW17" s="1">
        <f t="shared" si="8"/>
        <v>101090302.5409147</v>
      </c>
      <c r="GX17" s="1">
        <f t="shared" si="8"/>
        <v>102701133.47161947</v>
      </c>
      <c r="GY17" s="1">
        <f t="shared" si="8"/>
        <v>101691012.31080663</v>
      </c>
      <c r="GZ17" s="1">
        <f t="shared" si="8"/>
        <v>103684258.43036664</v>
      </c>
      <c r="HA17" s="1">
        <f t="shared" si="8"/>
        <v>103475170.37024246</v>
      </c>
      <c r="HB17" s="1">
        <f t="shared" si="8"/>
        <v>103438403.28503905</v>
      </c>
      <c r="HC17" s="1">
        <f t="shared" si="8"/>
        <v>103635840.20361058</v>
      </c>
      <c r="HD17" s="1">
        <f t="shared" si="8"/>
        <v>104640637.24104492</v>
      </c>
      <c r="HE17" s="1">
        <f t="shared" si="8"/>
        <v>106081688.7207364</v>
      </c>
      <c r="HF17" s="1">
        <f t="shared" si="8"/>
        <v>105739860.41829178</v>
      </c>
      <c r="HG17" s="1">
        <f t="shared" si="8"/>
        <v>106734735.37946336</v>
      </c>
      <c r="HH17" s="1">
        <f t="shared" si="8"/>
        <v>108238323.72763789</v>
      </c>
      <c r="HI17" s="1">
        <f t="shared" si="8"/>
        <v>107732318.41210617</v>
      </c>
      <c r="HJ17" s="1">
        <f t="shared" si="8"/>
        <v>108516733.98872447</v>
      </c>
      <c r="HK17" s="1">
        <f t="shared" si="8"/>
        <v>110296476.05839875</v>
      </c>
      <c r="HL17" s="1">
        <f t="shared" si="8"/>
        <v>110881838.73466378</v>
      </c>
      <c r="HM17" s="1">
        <f t="shared" si="8"/>
        <v>111569040.48763491</v>
      </c>
      <c r="HN17" s="1">
        <f t="shared" si="8"/>
        <v>112761150.34372313</v>
      </c>
      <c r="HO17" s="1">
        <f t="shared" si="8"/>
        <v>110345892.5581587</v>
      </c>
      <c r="HP17" s="1">
        <f t="shared" si="8"/>
        <v>110679544.67894556</v>
      </c>
      <c r="HQ17" s="1">
        <f t="shared" si="8"/>
        <v>111862543.05327639</v>
      </c>
      <c r="HR17" s="1">
        <f t="shared" si="8"/>
        <v>112870622.3898105</v>
      </c>
      <c r="HS17" s="1">
        <f t="shared" si="8"/>
        <v>114569069.55502842</v>
      </c>
      <c r="HT17" s="1">
        <f t="shared" si="8"/>
        <v>115091489.49268757</v>
      </c>
      <c r="HU17" s="1">
        <f t="shared" si="8"/>
        <v>117734334.30106254</v>
      </c>
      <c r="HV17" s="1">
        <f t="shared" si="8"/>
        <v>119450432.60401832</v>
      </c>
      <c r="HW17" s="1">
        <f t="shared" si="8"/>
        <v>120043300.58563218</v>
      </c>
      <c r="HX17" s="1">
        <f t="shared" si="8"/>
        <v>121393496.11726612</v>
      </c>
      <c r="HY17" s="1">
        <f t="shared" si="8"/>
        <v>122055499.90656644</v>
      </c>
      <c r="HZ17" s="1">
        <f t="shared" si="8"/>
        <v>120473529.3337771</v>
      </c>
      <c r="IA17" s="1">
        <f t="shared" si="8"/>
        <v>121014023.96558732</v>
      </c>
      <c r="IB17" s="1">
        <f t="shared" si="8"/>
        <v>119322510.96631241</v>
      </c>
      <c r="IC17" s="1">
        <f t="shared" si="8"/>
        <v>122689067.82917678</v>
      </c>
      <c r="ID17" s="1">
        <f t="shared" si="8"/>
        <v>124092252.84246327</v>
      </c>
      <c r="IE17" s="1">
        <f t="shared" si="8"/>
        <v>125092802.81062448</v>
      </c>
      <c r="IF17" s="1">
        <f t="shared" si="8"/>
        <v>124598735.04258904</v>
      </c>
      <c r="IG17" s="1">
        <f t="shared" si="8"/>
        <v>126260305.32602704</v>
      </c>
      <c r="IH17" s="1">
        <f t="shared" si="8"/>
        <v>127093563.1273952</v>
      </c>
      <c r="II17" s="1">
        <f t="shared" si="8"/>
        <v>128467925.99073954</v>
      </c>
      <c r="IJ17" s="1">
        <f t="shared" si="8"/>
        <v>130418620.3157867</v>
      </c>
      <c r="IK17" s="1">
        <f t="shared" si="8"/>
        <v>135684711.9379555</v>
      </c>
      <c r="IL17" s="1">
        <f t="shared" si="8"/>
        <v>136619044.63866565</v>
      </c>
      <c r="IM17" s="1">
        <f t="shared" si="8"/>
        <v>138959952.91433546</v>
      </c>
      <c r="IN17" s="1">
        <f t="shared" si="8"/>
        <v>140574029.42571673</v>
      </c>
      <c r="IO17" s="1">
        <f t="shared" si="8"/>
        <v>142284206.38739556</v>
      </c>
      <c r="IP17" s="1">
        <f t="shared" si="8"/>
        <v>142532877.07522386</v>
      </c>
      <c r="IQ17" s="1">
        <f t="shared" si="8"/>
        <v>143314222.73178425</v>
      </c>
      <c r="IR17" s="1">
        <f t="shared" si="8"/>
        <v>144962150.08463481</v>
      </c>
      <c r="IS17" s="1">
        <f t="shared" si="8"/>
        <v>148655190.8925465</v>
      </c>
      <c r="IT17" s="1">
        <f t="shared" si="8"/>
        <v>149097373.60890412</v>
      </c>
      <c r="IU17" s="1">
        <f t="shared" si="8"/>
        <v>147301622.35852727</v>
      </c>
      <c r="IV17" s="1">
        <f t="shared" si="8"/>
        <v>147647053.49944633</v>
      </c>
      <c r="IW17" s="1">
        <f t="shared" si="8"/>
        <v>152192396.19264045</v>
      </c>
      <c r="IX17" s="1">
        <f t="shared" ref="IX17:LI17" si="9">+IX15+IX16</f>
        <v>154355621.10229361</v>
      </c>
      <c r="IY17" s="1">
        <f t="shared" si="9"/>
        <v>154603949.69757253</v>
      </c>
      <c r="IZ17" s="1">
        <f t="shared" si="9"/>
        <v>155262065.61013046</v>
      </c>
      <c r="JA17" s="1">
        <f t="shared" si="9"/>
        <v>157988962.9270584</v>
      </c>
      <c r="JB17" s="1">
        <f t="shared" si="9"/>
        <v>158712118.40311176</v>
      </c>
      <c r="JC17" s="1">
        <f t="shared" si="9"/>
        <v>158005780.35715151</v>
      </c>
      <c r="JD17" s="1">
        <f t="shared" si="9"/>
        <v>158296141.42107418</v>
      </c>
      <c r="JE17" s="1">
        <f t="shared" si="9"/>
        <v>158847727.96730083</v>
      </c>
      <c r="JF17" s="1" t="e">
        <f t="shared" si="9"/>
        <v>#REF!</v>
      </c>
    </row>
    <row r="18" spans="1:266" s="1" customFormat="1" ht="12.9" customHeight="1" x14ac:dyDescent="0.2">
      <c r="A18" s="73"/>
    </row>
    <row r="19" spans="1:266" s="1" customFormat="1" ht="12.9" customHeight="1" x14ac:dyDescent="0.2">
      <c r="A19" s="2" t="s">
        <v>333</v>
      </c>
    </row>
    <row r="20" spans="1:266" s="1" customFormat="1" ht="12.9" customHeight="1" x14ac:dyDescent="0.2">
      <c r="A20" s="73" t="s">
        <v>329</v>
      </c>
      <c r="B20" s="1">
        <f>+BANCOS!B18</f>
        <v>603423</v>
      </c>
      <c r="C20" s="1">
        <f>+BANCOS!C18</f>
        <v>609625</v>
      </c>
      <c r="D20" s="1">
        <f>+BANCOS!D18</f>
        <v>612565</v>
      </c>
      <c r="E20" s="1">
        <f>+BANCOS!E18</f>
        <v>612572</v>
      </c>
      <c r="F20" s="1">
        <f>+BANCOS!F18</f>
        <v>613240</v>
      </c>
      <c r="G20" s="1">
        <f>+BANCOS!G18</f>
        <v>613879</v>
      </c>
      <c r="H20" s="1">
        <f>+BANCOS!H18</f>
        <v>617548</v>
      </c>
      <c r="I20" s="1">
        <f>+BANCOS!I18</f>
        <v>618353</v>
      </c>
      <c r="J20" s="1">
        <f>+BANCOS!J18</f>
        <v>618391</v>
      </c>
      <c r="K20" s="1">
        <f>+BANCOS!K18</f>
        <v>618410</v>
      </c>
      <c r="L20" s="1">
        <f>+BANCOS!L18</f>
        <v>618410</v>
      </c>
      <c r="M20" s="1">
        <f>+BANCOS!M18</f>
        <v>618410</v>
      </c>
      <c r="N20" s="1">
        <f>+BANCOS!N18</f>
        <v>626583</v>
      </c>
      <c r="O20" s="1">
        <f>+BANCOS!O18</f>
        <v>626659</v>
      </c>
      <c r="P20" s="1">
        <f>+BANCOS!P18</f>
        <v>627857</v>
      </c>
      <c r="Q20" s="1">
        <f>+BANCOS!Q18</f>
        <v>632494</v>
      </c>
      <c r="R20" s="1">
        <f>+BANCOS!R18</f>
        <v>636943</v>
      </c>
      <c r="S20" s="1">
        <f>+BANCOS!S18</f>
        <v>632406</v>
      </c>
      <c r="T20" s="1">
        <f>+BANCOS!T18</f>
        <v>616451</v>
      </c>
      <c r="U20" s="1">
        <f>+BANCOS!U18</f>
        <v>617630</v>
      </c>
      <c r="V20" s="1">
        <f>+BANCOS!V18</f>
        <v>617640</v>
      </c>
      <c r="W20" s="1">
        <f>+BANCOS!W18</f>
        <v>624507</v>
      </c>
      <c r="X20" s="1">
        <f>+BANCOS!X18</f>
        <v>625678</v>
      </c>
      <c r="Y20" s="1">
        <f>+BANCOS!Y18</f>
        <v>636465</v>
      </c>
      <c r="Z20" s="1">
        <f>+BANCOS!Z18</f>
        <v>651478</v>
      </c>
      <c r="AA20" s="1">
        <f>+BANCOS!AA18</f>
        <v>661338</v>
      </c>
      <c r="AB20" s="1">
        <f>+BANCOS!AB18</f>
        <v>662528</v>
      </c>
      <c r="AC20" s="1">
        <f>+BANCOS!AC18</f>
        <v>663031</v>
      </c>
      <c r="AD20" s="1">
        <f>+BANCOS!AD18</f>
        <v>663067</v>
      </c>
      <c r="AE20" s="1">
        <f>+BANCOS!AE18</f>
        <v>615072</v>
      </c>
      <c r="AF20" s="1">
        <f>+BANCOS!AF18</f>
        <v>622123</v>
      </c>
      <c r="AG20" s="1">
        <f>+BANCOS!AG18</f>
        <v>625123</v>
      </c>
      <c r="AH20" s="1">
        <f>+BANCOS!AH18</f>
        <v>628123</v>
      </c>
      <c r="AI20" s="1">
        <f>+BANCOS!AI18</f>
        <v>635154</v>
      </c>
      <c r="AJ20" s="1">
        <f>+BANCOS!AJ18</f>
        <v>635154</v>
      </c>
      <c r="AK20" s="1">
        <f>+BANCOS!AK18</f>
        <v>635154</v>
      </c>
      <c r="AL20" s="1">
        <f>+BANCOS!AL18</f>
        <v>667103</v>
      </c>
      <c r="AM20" s="1">
        <f>+BANCOS!AM18</f>
        <v>671603</v>
      </c>
      <c r="AN20" s="1">
        <f>+BANCOS!AN18</f>
        <v>689329</v>
      </c>
      <c r="AO20" s="1">
        <f>+BANCOS!AO18</f>
        <v>695072.85175554</v>
      </c>
      <c r="AP20" s="1">
        <f>+BANCOS!AP18</f>
        <v>649232.14246854</v>
      </c>
      <c r="AQ20" s="1">
        <f>+BANCOS!AQ18</f>
        <v>737042.04011654004</v>
      </c>
      <c r="AR20" s="1">
        <f>+BANCOS!AR18</f>
        <v>716467.79020053998</v>
      </c>
      <c r="AS20" s="1">
        <f>+BANCOS!AS18</f>
        <v>716467.79011854006</v>
      </c>
      <c r="AT20" s="1">
        <f>+BANCOS!AT18</f>
        <v>699514.66271654004</v>
      </c>
      <c r="AU20" s="1">
        <f>+BANCOS!AU18</f>
        <v>699514.66271654004</v>
      </c>
      <c r="AV20" s="1">
        <f>+BANCOS!AV18</f>
        <v>730014.66271654004</v>
      </c>
      <c r="AW20" s="1">
        <f>+BANCOS!AW18</f>
        <v>621893.35672788008</v>
      </c>
      <c r="AX20" s="1">
        <f>+BANCOS!AX18</f>
        <v>626870.82724488003</v>
      </c>
      <c r="AY20" s="1">
        <f>+BANCOS!AY18</f>
        <v>618310.90350288001</v>
      </c>
      <c r="AZ20" s="1">
        <f>+BANCOS!AZ18</f>
        <v>699766.45323087985</v>
      </c>
      <c r="BA20" s="1">
        <f>+BANCOS!BA18</f>
        <v>700120.45323087985</v>
      </c>
      <c r="BB20" s="1">
        <f>+BANCOS!BB18</f>
        <v>701509.82724487991</v>
      </c>
      <c r="BC20" s="1">
        <f>+BANCOS!BC18</f>
        <v>806294.69508087996</v>
      </c>
      <c r="BD20" s="1">
        <f>+BANCOS!BD18</f>
        <v>807156.34276487993</v>
      </c>
      <c r="BE20" s="1">
        <f>+BANCOS!BE18</f>
        <v>809219.05512887996</v>
      </c>
      <c r="BF20" s="1">
        <f>+BANCOS!BF18</f>
        <v>822804.30512887996</v>
      </c>
      <c r="BG20" s="1">
        <f>+BANCOS!BG18</f>
        <v>729214.47914287995</v>
      </c>
      <c r="BH20" s="1">
        <f>+BANCOS!BH18</f>
        <v>729583.70512887998</v>
      </c>
      <c r="BI20" s="1">
        <f>+BANCOS!BI18</f>
        <v>732622.10512888001</v>
      </c>
      <c r="BJ20" s="1">
        <f>+BANCOS!BJ18</f>
        <v>736314.89109787997</v>
      </c>
      <c r="BK20" s="1">
        <f>+BANCOS!BK18</f>
        <v>736413.53109787998</v>
      </c>
      <c r="BL20" s="1">
        <f>+BANCOS!BL18</f>
        <v>736451.76609787997</v>
      </c>
      <c r="BM20" s="1">
        <f>+BANCOS!BM18</f>
        <v>737061.76665188</v>
      </c>
      <c r="BN20" s="1">
        <f>+BANCOS!BN18</f>
        <v>737182.86165187997</v>
      </c>
      <c r="BO20" s="1">
        <f>+BANCOS!BO18</f>
        <v>725266.92597888003</v>
      </c>
      <c r="BP20" s="1">
        <f>+BANCOS!BP18</f>
        <v>728249.11097887997</v>
      </c>
      <c r="BQ20" s="1">
        <f>+BANCOS!BQ18</f>
        <v>729369.15097887989</v>
      </c>
      <c r="BR20" s="1">
        <f>+BANCOS!BR18</f>
        <v>730245.45000787999</v>
      </c>
      <c r="BS20" s="1">
        <f>+BANCOS!BS18</f>
        <v>731360.09500788001</v>
      </c>
      <c r="BT20" s="1">
        <f>+BANCOS!BT18</f>
        <v>734548.36500788003</v>
      </c>
      <c r="BU20" s="1">
        <f>+BANCOS!BU18</f>
        <v>734624.36500788003</v>
      </c>
      <c r="BV20" s="1">
        <f>+BANCOS!BV18</f>
        <v>737574.15162687993</v>
      </c>
      <c r="BW20" s="1">
        <f>+BANCOS!BW18</f>
        <v>738245.07162687997</v>
      </c>
      <c r="BX20" s="1">
        <f>+BANCOS!BX18</f>
        <v>739264.88662688003</v>
      </c>
      <c r="BY20" s="1">
        <f>+BANCOS!BY18</f>
        <v>753465.83662687999</v>
      </c>
      <c r="BZ20" s="1">
        <f>+BANCOS!BZ18</f>
        <v>780653.27064887993</v>
      </c>
      <c r="CA20" s="1">
        <f>+BANCOS!CA18</f>
        <v>790724.98570887989</v>
      </c>
      <c r="CB20" s="1">
        <f>+BANCOS!CB18</f>
        <v>791418.48270887986</v>
      </c>
      <c r="CC20" s="1">
        <f>+BANCOS!CC18</f>
        <v>792040.78270887991</v>
      </c>
      <c r="CD20" s="1">
        <f>+BANCOS!CD18</f>
        <v>797500.48270887986</v>
      </c>
      <c r="CE20" s="1">
        <f>+BANCOS!CE18</f>
        <v>797599.38270888</v>
      </c>
      <c r="CF20" s="1">
        <f>+BANCOS!CF18</f>
        <v>797974.68270887993</v>
      </c>
      <c r="CG20" s="1">
        <f>+BANCOS!CG18</f>
        <v>798641.48270887986</v>
      </c>
      <c r="CH20" s="1">
        <f>+BANCOS!CH18</f>
        <v>806946.77531387995</v>
      </c>
      <c r="CI20" s="1">
        <f>+BANCOS!CI18</f>
        <v>848942.90948687994</v>
      </c>
      <c r="CJ20" s="1">
        <f>+BANCOS!CJ18</f>
        <v>850177.97498687997</v>
      </c>
      <c r="CK20" s="1">
        <f>+BANCOS!CK18</f>
        <v>873180</v>
      </c>
      <c r="CL20" s="1">
        <f>+BANCOS!CL18</f>
        <v>920226</v>
      </c>
      <c r="CM20" s="1">
        <f>+BANCOS!CM18</f>
        <v>919925</v>
      </c>
      <c r="CN20" s="1">
        <f>+BANCOS!CN18</f>
        <v>919301</v>
      </c>
      <c r="CO20" s="1">
        <f>+BANCOS!CO18</f>
        <v>927951</v>
      </c>
      <c r="CP20" s="1">
        <f>+BANCOS!CP18</f>
        <v>927951</v>
      </c>
      <c r="CQ20" s="1">
        <f>+BANCOS!CQ18</f>
        <v>927951</v>
      </c>
      <c r="CR20" s="1">
        <f>+BANCOS!CR18</f>
        <v>927894</v>
      </c>
      <c r="CS20" s="1">
        <f>+BANCOS!CS18</f>
        <v>927958</v>
      </c>
      <c r="CT20" s="1">
        <f>+BANCOS!CT18</f>
        <v>1064589.5448038799</v>
      </c>
      <c r="CU20" s="1">
        <f>+BANCOS!CU18</f>
        <v>1065179</v>
      </c>
      <c r="CV20" s="1">
        <f>+BANCOS!CV18</f>
        <v>1067076</v>
      </c>
      <c r="CW20" s="1">
        <f>+BANCOS!CW18</f>
        <v>1068539</v>
      </c>
      <c r="CX20" s="1">
        <f>+BANCOS!CX18</f>
        <v>1109813</v>
      </c>
      <c r="CY20" s="1">
        <f>+BANCOS!CY18</f>
        <v>1115312</v>
      </c>
      <c r="CZ20" s="1">
        <f>+BANCOS!CZ18</f>
        <v>1140032</v>
      </c>
      <c r="DA20" s="1">
        <f>+BANCOS!DA18</f>
        <v>1140032</v>
      </c>
      <c r="DB20" s="1">
        <f>+BANCOS!DB18</f>
        <v>1140032</v>
      </c>
      <c r="DC20" s="1">
        <f>+BANCOS!DC18</f>
        <v>1196863</v>
      </c>
      <c r="DD20" s="1">
        <f>+BANCOS!DD18</f>
        <v>1202418</v>
      </c>
      <c r="DE20" s="1">
        <f>+BANCOS!DE18</f>
        <v>1276870</v>
      </c>
      <c r="DF20" s="1">
        <f>+BANCOS!DF18</f>
        <v>1335440</v>
      </c>
      <c r="DG20" s="1">
        <f>+BANCOS!DG18</f>
        <v>1384253</v>
      </c>
      <c r="DH20" s="1">
        <f>+BANCOS!DH18</f>
        <v>1428696</v>
      </c>
      <c r="DI20" s="1">
        <f>+BANCOS!DI18</f>
        <v>1561924</v>
      </c>
      <c r="DJ20" s="1">
        <f>+BANCOS!DJ18</f>
        <v>1615524</v>
      </c>
      <c r="DK20" s="1">
        <f>+BANCOS!DK18</f>
        <v>1746820</v>
      </c>
      <c r="DL20" s="1">
        <f>+BANCOS!DL18</f>
        <v>1750120</v>
      </c>
      <c r="DM20" s="1">
        <f>+BANCOS!DM18</f>
        <v>1750532</v>
      </c>
      <c r="DN20" s="1">
        <f>+BANCOS!DN18</f>
        <v>1750532</v>
      </c>
      <c r="DO20" s="1">
        <f>+BANCOS!DO18</f>
        <v>1755756</v>
      </c>
      <c r="DP20" s="1">
        <f>+BANCOS!DP18</f>
        <v>1685482</v>
      </c>
      <c r="DQ20" s="1">
        <f>+BANCOS!DQ18</f>
        <v>1685482</v>
      </c>
      <c r="DR20" s="1">
        <f>+BANCOS!DR18</f>
        <v>1685482</v>
      </c>
      <c r="DS20" s="1">
        <f>+BANCOS!DS18</f>
        <v>1685482</v>
      </c>
      <c r="DT20" s="1">
        <f>+BANCOS!DT18</f>
        <v>1685686</v>
      </c>
      <c r="DU20" s="1">
        <f>+BANCOS!DU18</f>
        <v>1707696</v>
      </c>
      <c r="DV20" s="1">
        <f>+BANCOS!DV18</f>
        <v>1711994</v>
      </c>
      <c r="DW20" s="1">
        <f>+BANCOS!DW18</f>
        <v>1757515</v>
      </c>
      <c r="DX20" s="1">
        <f>+BANCOS!DX18</f>
        <v>1842581</v>
      </c>
      <c r="DY20" s="1">
        <f>+BANCOS!DY18</f>
        <v>1864580</v>
      </c>
      <c r="DZ20" s="1">
        <f>+BANCOS!DZ18</f>
        <v>1864580</v>
      </c>
      <c r="EA20" s="1">
        <f>+BANCOS!EA18</f>
        <v>1875161</v>
      </c>
      <c r="EB20" s="1">
        <f>+BANCOS!EB18</f>
        <v>1878736</v>
      </c>
      <c r="EC20" s="1">
        <f>+BANCOS!EC18</f>
        <v>1908736</v>
      </c>
      <c r="ED20" s="1">
        <f>+BANCOS!ED18</f>
        <v>1909177</v>
      </c>
      <c r="EE20" s="1">
        <f>+BANCOS!EE18</f>
        <v>2098468</v>
      </c>
      <c r="EF20" s="1">
        <f>+BANCOS!EF18</f>
        <v>2094468</v>
      </c>
      <c r="EG20" s="1">
        <f>+BANCOS!EG18</f>
        <v>2335372</v>
      </c>
      <c r="EH20" s="1">
        <f>+BANCOS!EH18</f>
        <v>2387305</v>
      </c>
      <c r="EI20" s="1">
        <f>+BANCOS!EI18</f>
        <v>2404067</v>
      </c>
      <c r="EJ20" s="1">
        <f>+BANCOS!EJ18</f>
        <v>2405067</v>
      </c>
      <c r="EK20" s="1">
        <f>+BANCOS!EK18</f>
        <v>2447453</v>
      </c>
      <c r="EL20" s="1">
        <f>+BANCOS!EL18</f>
        <v>2447568</v>
      </c>
      <c r="EM20" s="1">
        <f>+BANCOS!EM18</f>
        <v>2427686</v>
      </c>
      <c r="EN20" s="1">
        <f>+BANCOS!EN18</f>
        <v>2449446</v>
      </c>
      <c r="EO20" s="1">
        <f>+BANCOS!EO18</f>
        <v>2994591</v>
      </c>
      <c r="EP20" s="1">
        <f>+BANCOS!EP18</f>
        <v>2994591</v>
      </c>
      <c r="EQ20" s="1">
        <f>+BANCOS!EQ18</f>
        <v>2994591</v>
      </c>
      <c r="ER20" s="1">
        <f>+BANCOS!ER18</f>
        <v>2994591</v>
      </c>
      <c r="ES20" s="1">
        <f>+BANCOS!ES18</f>
        <v>3040764</v>
      </c>
      <c r="ET20" s="1">
        <f>+BANCOS!ET18</f>
        <v>3222464</v>
      </c>
      <c r="EU20" s="1">
        <f>+BANCOS!EU18</f>
        <v>3254919</v>
      </c>
      <c r="EV20" s="1">
        <f>+BANCOS!EV18</f>
        <v>3297090</v>
      </c>
      <c r="EW20" s="1">
        <f>+BANCOS!EW18</f>
        <v>3297120</v>
      </c>
      <c r="EX20" s="1">
        <f>+BANCOS!EX18</f>
        <v>3298084</v>
      </c>
      <c r="EY20" s="1">
        <f>+BANCOS!EY18</f>
        <v>3312180</v>
      </c>
      <c r="EZ20" s="1">
        <f>+BANCOS!EZ18</f>
        <v>3316070</v>
      </c>
      <c r="FA20" s="1">
        <f>+BANCOS!FA18</f>
        <v>3333227</v>
      </c>
      <c r="FB20" s="1">
        <f>+BANCOS!FB18</f>
        <v>3348895</v>
      </c>
      <c r="FC20" s="1">
        <f>+BANCOS!FC18</f>
        <v>3350977</v>
      </c>
      <c r="FD20" s="1">
        <f>+BANCOS!FD18</f>
        <v>3365585</v>
      </c>
      <c r="FE20" s="1">
        <f>+BANCOS!FE18</f>
        <v>3425982.3671169998</v>
      </c>
      <c r="FF20" s="1">
        <f>+BANCOS!FF18</f>
        <v>3697430.7084340001</v>
      </c>
      <c r="FG20" s="1">
        <f>+BANCOS!FG18</f>
        <v>3726379.0074629998</v>
      </c>
      <c r="FH20" s="1">
        <f>+BANCOS!FH18</f>
        <v>3840252.4638410001</v>
      </c>
      <c r="FI20" s="1">
        <f>+BANCOS!FI18</f>
        <v>3841142.4638410001</v>
      </c>
      <c r="FJ20" s="1">
        <f>+BANCOS!FJ18</f>
        <v>3848342.4638410001</v>
      </c>
      <c r="FK20" s="1">
        <f>+BANCOS!FK18</f>
        <v>3850302.4638410001</v>
      </c>
      <c r="FL20" s="1">
        <f>+BANCOS!FL18</f>
        <v>3850404.0638410002</v>
      </c>
      <c r="FM20" s="1">
        <f>+BANCOS!FM18</f>
        <v>3851364.0638410002</v>
      </c>
      <c r="FN20" s="1">
        <f>+BANCOS!FN18</f>
        <v>3919540.2838409999</v>
      </c>
      <c r="FO20" s="1">
        <f>+BANCOS!FO18</f>
        <v>3949757.254832</v>
      </c>
      <c r="FP20" s="1">
        <f>+BANCOS!FP18</f>
        <v>3949598</v>
      </c>
      <c r="FQ20" s="1">
        <f>+BANCOS!FQ18</f>
        <v>3974597.6630819999</v>
      </c>
      <c r="FR20" s="1">
        <f>+BANCOS!FR18</f>
        <v>4276214.4803719996</v>
      </c>
      <c r="FS20" s="1">
        <f>+BANCOS!FS18</f>
        <v>4290878.4207980009</v>
      </c>
      <c r="FT20" s="1">
        <f>+BANCOS!FT18</f>
        <v>4291744.6557980012</v>
      </c>
      <c r="FU20" s="1">
        <f>+BANCOS!FU18</f>
        <v>4314541.1057979995</v>
      </c>
      <c r="FV20" s="1">
        <f>+BANCOS!FV18</f>
        <v>4333227.6057979995</v>
      </c>
      <c r="FW20" s="1">
        <f>+BANCOS!FW18</f>
        <v>4335026.2607980017</v>
      </c>
      <c r="FX20" s="1">
        <f>+BANCOS!FX18</f>
        <v>4429601.942512</v>
      </c>
      <c r="FY20" s="1">
        <f>+BANCOS!FY18</f>
        <v>4461480.4268120006</v>
      </c>
      <c r="FZ20" s="1">
        <f>+BANCOS!FZ18</f>
        <v>4461480.4268120006</v>
      </c>
      <c r="GA20" s="1">
        <f>+BANCOS!GA18</f>
        <v>4546742.5268120002</v>
      </c>
      <c r="GB20" s="1">
        <f>+BANCOS!GB18</f>
        <v>4546742.5268120002</v>
      </c>
      <c r="GC20" s="1">
        <f>+BANCOS!GC18</f>
        <v>4611883.2268119995</v>
      </c>
      <c r="GD20" s="1">
        <f>+BANCOS!GD18</f>
        <v>4852614.9118120009</v>
      </c>
      <c r="GE20" s="1">
        <f>+BANCOS!GE18</f>
        <v>4867932.9140070006</v>
      </c>
      <c r="GF20" s="1">
        <f>+BANCOS!GF18</f>
        <v>4881168.7140070004</v>
      </c>
      <c r="GG20" s="1">
        <f>+BANCOS!GG18</f>
        <v>4928397.7995948503</v>
      </c>
      <c r="GH20" s="1">
        <f>+BANCOS!GH18</f>
        <v>4928797.7995948503</v>
      </c>
      <c r="GI20" s="1">
        <f>+BANCOS!GI18</f>
        <v>5179568.1995948507</v>
      </c>
      <c r="GJ20" s="1">
        <f>+BANCOS!GJ18</f>
        <v>5315817.9781218506</v>
      </c>
      <c r="GK20" s="1">
        <f>+BANCOS!GK18</f>
        <v>5327199.2781218505</v>
      </c>
      <c r="GL20" s="1">
        <f>+BANCOS!GL18</f>
        <v>5327299.2781218505</v>
      </c>
      <c r="GM20" s="1">
        <f>+BANCOS!GM18</f>
        <v>5342119.7881218493</v>
      </c>
      <c r="GN20" s="1">
        <f>+BANCOS!GN18</f>
        <v>5391905.5881218491</v>
      </c>
      <c r="GO20" s="1">
        <f>+BANCOS!GO18</f>
        <v>5504740.3948108498</v>
      </c>
      <c r="GP20" s="1">
        <f>+BANCOS!GP18</f>
        <v>5814323.7948108492</v>
      </c>
      <c r="GQ20" s="1">
        <f>+BANCOS!GQ18</f>
        <v>5820634.9727878496</v>
      </c>
      <c r="GR20" s="1">
        <f>+BANCOS!GR18</f>
        <v>5876140.7560048494</v>
      </c>
      <c r="GS20" s="1">
        <f>+BANCOS!GS18</f>
        <v>5877165.7460048497</v>
      </c>
      <c r="GT20" s="1">
        <f>+BANCOS!GT18</f>
        <v>5889845.7460048497</v>
      </c>
      <c r="GU20" s="1">
        <f>+BANCOS!GU18</f>
        <v>5960144.9986268496</v>
      </c>
      <c r="GV20" s="1">
        <f>+BANCOS!GV18</f>
        <v>5965197.2586268503</v>
      </c>
      <c r="GW20" s="1">
        <f>+BANCOS!GW18</f>
        <v>5969628.0586268501</v>
      </c>
      <c r="GX20" s="1">
        <f>+BANCOS!GX18</f>
        <v>5969628.0586268501</v>
      </c>
      <c r="GY20" s="1">
        <f>+BANCOS!GY18</f>
        <v>5974808.0336268498</v>
      </c>
      <c r="GZ20" s="1">
        <f>+BANCOS!GZ18</f>
        <v>6006370.8836268503</v>
      </c>
      <c r="HA20" s="1">
        <f>+BANCOS!HA18</f>
        <v>6033574.6086268499</v>
      </c>
      <c r="HB20" s="1">
        <f>+BANCOS!HB18</f>
        <v>6396752.4119378496</v>
      </c>
      <c r="HC20" s="1">
        <f>+BANCOS!HC18</f>
        <v>6432628.8178698504</v>
      </c>
      <c r="HD20" s="1">
        <f>+BANCOS!HD18</f>
        <v>6432628.8178698504</v>
      </c>
      <c r="HE20" s="1">
        <f>+BANCOS!HE18</f>
        <v>6434198.8678698502</v>
      </c>
      <c r="HF20" s="1">
        <f>+BANCOS!HF18</f>
        <v>6451798.8678698502</v>
      </c>
      <c r="HG20" s="1">
        <f>+BANCOS!HG18</f>
        <v>6451798.8678698502</v>
      </c>
      <c r="HH20" s="1">
        <f>+BANCOS!HH18</f>
        <v>6451798.8678698502</v>
      </c>
      <c r="HI20" s="1">
        <f>+BANCOS!HI18</f>
        <v>6451798.8678698502</v>
      </c>
      <c r="HJ20" s="1">
        <f>+BANCOS!HJ18</f>
        <v>6481951.4873118494</v>
      </c>
      <c r="HK20" s="1">
        <f>+BANCOS!HK18</f>
        <v>6482442.4873118494</v>
      </c>
      <c r="HL20" s="1">
        <f>+BANCOS!HL18</f>
        <v>6569022.2873118492</v>
      </c>
      <c r="HM20" s="1">
        <f>+BANCOS!HM18</f>
        <v>6718880.6866068495</v>
      </c>
      <c r="HN20" s="1">
        <f>+BANCOS!HN18</f>
        <v>6894174.6366068497</v>
      </c>
      <c r="HO20" s="1">
        <f>+BANCOS!HO18</f>
        <v>6898701.2551248502</v>
      </c>
      <c r="HP20" s="1">
        <f>+BANCOS!HP18</f>
        <v>6898762.9551248504</v>
      </c>
      <c r="HQ20" s="1">
        <f>+BANCOS!HQ18</f>
        <v>6903202.6551248506</v>
      </c>
      <c r="HR20" s="1">
        <f>+BANCOS!HR18</f>
        <v>6905528.05512485</v>
      </c>
      <c r="HS20" s="1">
        <f>+BANCOS!HS18</f>
        <v>6907334.0551248509</v>
      </c>
      <c r="HT20" s="1">
        <f>+BANCOS!HT18</f>
        <v>6942449.7101248512</v>
      </c>
      <c r="HU20" s="1">
        <f>+BANCOS!HU18</f>
        <v>7365541.09190585</v>
      </c>
      <c r="HV20" s="1">
        <f>+BANCOS!HV18</f>
        <v>7367279.7919058511</v>
      </c>
      <c r="HW20" s="1">
        <f>+BANCOS!HW18</f>
        <v>7558098.7919058502</v>
      </c>
      <c r="HX20" s="1">
        <f>+BANCOS!HX18</f>
        <v>7590433.6159058502</v>
      </c>
      <c r="HY20" s="1">
        <f>+BANCOS!HY18</f>
        <v>7776729.0300738504</v>
      </c>
      <c r="HZ20" s="1">
        <f>+BANCOS!HZ18</f>
        <v>7942584.0300738504</v>
      </c>
      <c r="IA20" s="1">
        <f>+BANCOS!IA18</f>
        <v>7978198.9300738499</v>
      </c>
      <c r="IB20" s="1">
        <f>+BANCOS!IB18</f>
        <v>7979121.9300738499</v>
      </c>
      <c r="IC20" s="1">
        <f>+BANCOS!IC18</f>
        <v>7985824.2300738506</v>
      </c>
      <c r="ID20" s="1">
        <f>+BANCOS!ID18</f>
        <v>7990874.2300738506</v>
      </c>
      <c r="IE20" s="1">
        <f>+BANCOS!IE18</f>
        <v>7997130.0300738504</v>
      </c>
      <c r="IF20" s="1">
        <f>+BANCOS!IF18</f>
        <v>8051865.630073851</v>
      </c>
      <c r="IG20" s="1">
        <f>+BANCOS!IG18</f>
        <v>8615573.3864608482</v>
      </c>
      <c r="IH20" s="1">
        <f>+BANCOS!IH18</f>
        <v>8645323.1864608489</v>
      </c>
      <c r="II20" s="1">
        <f>+BANCOS!II18</f>
        <v>8655216.9864608496</v>
      </c>
      <c r="IJ20" s="1">
        <f>+BANCOS!IJ18</f>
        <v>8705326.9864608515</v>
      </c>
      <c r="IK20" s="1">
        <f>+BANCOS!IK18</f>
        <v>17418479.286968678</v>
      </c>
      <c r="IL20" s="1">
        <f>+BANCOS!IL18</f>
        <v>9649858.4648738503</v>
      </c>
      <c r="IM20" s="1">
        <f>+BANCOS!IM18</f>
        <v>9692762.5401608516</v>
      </c>
      <c r="IN20" s="1">
        <f>+BANCOS!IN18</f>
        <v>9692787.5401608516</v>
      </c>
      <c r="IO20" s="1">
        <f>+BANCOS!IO18</f>
        <v>9698066.9265038501</v>
      </c>
      <c r="IP20" s="1">
        <f>+BANCOS!IP18</f>
        <v>9706533.2753638495</v>
      </c>
      <c r="IQ20" s="1">
        <f>+BANCOS!IQ18</f>
        <v>9968781.555023849</v>
      </c>
      <c r="IR20" s="1">
        <f>+BANCOS!IR18</f>
        <v>9982394.1801198479</v>
      </c>
      <c r="IS20" s="1">
        <f>+BANCOS!IS18</f>
        <v>10043675.18011485</v>
      </c>
      <c r="IT20" s="1">
        <f>+BANCOS!IT18</f>
        <v>11767545.459716851</v>
      </c>
      <c r="IU20" s="1">
        <f>+BANCOS!IU18</f>
        <v>11767545.459716851</v>
      </c>
      <c r="IV20" s="1">
        <f>+BANCOS!IV18</f>
        <v>11767625.459716851</v>
      </c>
      <c r="IW20" s="1">
        <f>+BANCOS!IW18</f>
        <v>11898014.94023185</v>
      </c>
      <c r="IX20" s="1">
        <f>+BANCOS!IX18</f>
        <v>12023004.44023185</v>
      </c>
      <c r="IY20" s="1">
        <f>+BANCOS!IY18</f>
        <v>12055560.36661285</v>
      </c>
      <c r="IZ20" s="1">
        <f>+BANCOS!IZ18</f>
        <v>12061886.76661285</v>
      </c>
      <c r="JA20" s="1">
        <f>+BANCOS!JA18</f>
        <v>12060156.76661285</v>
      </c>
      <c r="JB20" s="1">
        <f>+BANCOS!JB18</f>
        <v>12102428.76661285</v>
      </c>
      <c r="JC20" s="1">
        <f>+BANCOS!JC18</f>
        <v>12103208.929612851</v>
      </c>
      <c r="JD20" s="1">
        <f>+BANCOS!JD18</f>
        <v>12248212.30485585</v>
      </c>
      <c r="JE20" s="1">
        <f>+BANCOS!JE18</f>
        <v>12250147.10485585</v>
      </c>
      <c r="JF20" s="1" t="e">
        <f>+BANCOS!#REF!</f>
        <v>#REF!</v>
      </c>
    </row>
    <row r="21" spans="1:266" s="1" customFormat="1" ht="12.9" customHeight="1" x14ac:dyDescent="0.2">
      <c r="A21" s="73" t="s">
        <v>330</v>
      </c>
      <c r="B21" s="1">
        <f>+FINANCIERAS!B18</f>
        <v>204844</v>
      </c>
      <c r="C21" s="1">
        <f>+FINANCIERAS!C18</f>
        <v>194887</v>
      </c>
      <c r="D21" s="1">
        <f>+FINANCIERAS!D18</f>
        <v>198754</v>
      </c>
      <c r="E21" s="1">
        <f>+FINANCIERAS!E18</f>
        <v>201303</v>
      </c>
      <c r="F21" s="1">
        <f>+FINANCIERAS!F18</f>
        <v>196617</v>
      </c>
      <c r="G21" s="1">
        <f>+FINANCIERAS!G18</f>
        <v>203840</v>
      </c>
      <c r="H21" s="1">
        <f>+FINANCIERAS!H18</f>
        <v>206025</v>
      </c>
      <c r="I21" s="1">
        <f>+FINANCIERAS!I18</f>
        <v>206029</v>
      </c>
      <c r="J21" s="1">
        <f>+FINANCIERAS!J18</f>
        <v>206379</v>
      </c>
      <c r="K21" s="1">
        <f>+FINANCIERAS!K18</f>
        <v>206580</v>
      </c>
      <c r="L21" s="1">
        <f>+FINANCIERAS!L18</f>
        <v>207845</v>
      </c>
      <c r="M21" s="1">
        <f>+FINANCIERAS!M18</f>
        <v>203900</v>
      </c>
      <c r="N21" s="1">
        <f>+FINANCIERAS!N18</f>
        <v>210402</v>
      </c>
      <c r="O21" s="1">
        <f>+FINANCIERAS!O18</f>
        <v>210644</v>
      </c>
      <c r="P21" s="1">
        <f>+FINANCIERAS!P18</f>
        <v>211207</v>
      </c>
      <c r="Q21" s="1">
        <f>+FINANCIERAS!Q18</f>
        <v>214850</v>
      </c>
      <c r="R21" s="1">
        <f>+FINANCIERAS!R18</f>
        <v>219190</v>
      </c>
      <c r="S21" s="1">
        <f>+FINANCIERAS!S18</f>
        <v>227187</v>
      </c>
      <c r="T21" s="1">
        <f>+FINANCIERAS!T18</f>
        <v>225005</v>
      </c>
      <c r="U21" s="1">
        <f>+FINANCIERAS!U18</f>
        <v>227566</v>
      </c>
      <c r="V21" s="1">
        <f>+FINANCIERAS!V18</f>
        <v>228559</v>
      </c>
      <c r="W21" s="1">
        <f>+FINANCIERAS!W18</f>
        <v>223625</v>
      </c>
      <c r="X21" s="1">
        <f>+FINANCIERAS!X18</f>
        <v>222542</v>
      </c>
      <c r="Y21" s="1">
        <f>+FINANCIERAS!Y18</f>
        <v>222888</v>
      </c>
      <c r="Z21" s="1">
        <f>+FINANCIERAS!Z18</f>
        <v>225703</v>
      </c>
      <c r="AA21" s="1">
        <f>+FINANCIERAS!AA18</f>
        <v>226435</v>
      </c>
      <c r="AB21" s="1">
        <f>+FINANCIERAS!AB18</f>
        <v>219558</v>
      </c>
      <c r="AC21" s="1">
        <f>+FINANCIERAS!AC18</f>
        <v>219661</v>
      </c>
      <c r="AD21" s="1">
        <f>+FINANCIERAS!AD18</f>
        <v>221191</v>
      </c>
      <c r="AE21" s="1">
        <f>+FINANCIERAS!AE18</f>
        <v>231435</v>
      </c>
      <c r="AF21" s="1">
        <f>+FINANCIERAS!AF18</f>
        <v>232016</v>
      </c>
      <c r="AG21" s="1">
        <f>+FINANCIERAS!AG18</f>
        <v>222738</v>
      </c>
      <c r="AH21" s="1">
        <f>+FINANCIERAS!AH18</f>
        <v>199625</v>
      </c>
      <c r="AI21" s="1">
        <f>+FINANCIERAS!AI18</f>
        <v>200625</v>
      </c>
      <c r="AJ21" s="1">
        <f>+FINANCIERAS!AJ18</f>
        <v>197325</v>
      </c>
      <c r="AK21" s="1">
        <f>+FINANCIERAS!AK18</f>
        <v>198053</v>
      </c>
      <c r="AL21" s="1">
        <f>+FINANCIERAS!AL18</f>
        <v>202542</v>
      </c>
      <c r="AM21" s="1">
        <f>+FINANCIERAS!AM18</f>
        <v>195539</v>
      </c>
      <c r="AN21" s="1">
        <f>+FINANCIERAS!AN18</f>
        <v>198553</v>
      </c>
      <c r="AO21" s="1">
        <f>+FINANCIERAS!AO18</f>
        <v>195140</v>
      </c>
      <c r="AP21" s="1">
        <f>+FINANCIERAS!AP18</f>
        <v>187614</v>
      </c>
      <c r="AQ21" s="1">
        <f>+FINANCIERAS!AQ18</f>
        <v>193665</v>
      </c>
      <c r="AR21" s="1">
        <f>+FINANCIERAS!AR18</f>
        <v>194228.56926700001</v>
      </c>
      <c r="AS21" s="1">
        <f>+FINANCIERAS!AS18</f>
        <v>194328.56926700001</v>
      </c>
      <c r="AT21" s="1">
        <f>+FINANCIERAS!AT18</f>
        <v>186754.75509300001</v>
      </c>
      <c r="AU21" s="1">
        <f>+FINANCIERAS!AU18</f>
        <v>189637.70509300011</v>
      </c>
      <c r="AV21" s="1">
        <f>+FINANCIERAS!AV18</f>
        <v>222696.74587399999</v>
      </c>
      <c r="AW21" s="1">
        <f>+FINANCIERAS!AW18</f>
        <v>223118.15659699999</v>
      </c>
      <c r="AX21" s="1">
        <f>+FINANCIERAS!AX18</f>
        <v>226537.35659700001</v>
      </c>
      <c r="AY21" s="1">
        <f>+FINANCIERAS!AY18</f>
        <v>232329.35659700001</v>
      </c>
      <c r="AZ21" s="1">
        <f>+FINANCIERAS!AZ18</f>
        <v>232329.35659700001</v>
      </c>
      <c r="BA21" s="1">
        <f>+FINANCIERAS!BA18</f>
        <v>224612.85659700001</v>
      </c>
      <c r="BB21" s="1">
        <f>+FINANCIERAS!BB18</f>
        <v>184202.15853300001</v>
      </c>
      <c r="BC21" s="1">
        <f>+FINANCIERAS!BC18</f>
        <v>191251.17327700011</v>
      </c>
      <c r="BD21" s="1">
        <f>+FINANCIERAS!BD18</f>
        <v>182445.03567700009</v>
      </c>
      <c r="BE21" s="1">
        <f>+FINANCIERAS!BE18</f>
        <v>172718.19640799999</v>
      </c>
      <c r="BF21" s="1">
        <f>+FINANCIERAS!BF18</f>
        <v>174918.22972800001</v>
      </c>
      <c r="BG21" s="1">
        <f>+FINANCIERAS!BG18</f>
        <v>174918.22972800001</v>
      </c>
      <c r="BH21" s="1">
        <f>+FINANCIERAS!BH18</f>
        <v>181855.11907700001</v>
      </c>
      <c r="BI21" s="1">
        <f>+FINANCIERAS!BI18</f>
        <v>172738</v>
      </c>
      <c r="BJ21" s="1">
        <f>+FINANCIERAS!BJ18</f>
        <v>173506.576978</v>
      </c>
      <c r="BK21" s="1">
        <f>+FINANCIERAS!BK18</f>
        <v>173452.73148700001</v>
      </c>
      <c r="BL21" s="1">
        <f>+FINANCIERAS!BL18</f>
        <v>175452.732109</v>
      </c>
      <c r="BM21" s="1">
        <f>+FINANCIERAS!BM18</f>
        <v>177408.732109</v>
      </c>
      <c r="BN21" s="1">
        <f>+FINANCIERAS!BN18</f>
        <v>179149.42110899999</v>
      </c>
      <c r="BO21" s="1">
        <f>+FINANCIERAS!BO18</f>
        <v>180241.920809</v>
      </c>
      <c r="BP21" s="1">
        <f>+FINANCIERAS!BP18</f>
        <v>180241.920809</v>
      </c>
      <c r="BQ21" s="1">
        <f>+FINANCIERAS!BQ18</f>
        <v>180341.920809</v>
      </c>
      <c r="BR21" s="1">
        <f>+FINANCIERAS!BR18</f>
        <v>180341.920809</v>
      </c>
      <c r="BS21" s="1">
        <f>+FINANCIERAS!BS18</f>
        <v>180341.920809</v>
      </c>
      <c r="BT21" s="1">
        <f>+FINANCIERAS!BT18</f>
        <v>180341.920809</v>
      </c>
      <c r="BU21" s="1">
        <f>+FINANCIERAS!BU18</f>
        <v>180957.420809</v>
      </c>
      <c r="BV21" s="1">
        <f>+FINANCIERAS!BV18</f>
        <v>181939.920809</v>
      </c>
      <c r="BW21" s="1">
        <f>+FINANCIERAS!BW18</f>
        <v>182919.169119</v>
      </c>
      <c r="BX21" s="1">
        <f>+FINANCIERAS!BX18</f>
        <v>183115.714573</v>
      </c>
      <c r="BY21" s="1">
        <f>+FINANCIERAS!BY18</f>
        <v>183170.714573</v>
      </c>
      <c r="BZ21" s="1">
        <f>+FINANCIERAS!BZ18</f>
        <v>188143.96626300001</v>
      </c>
      <c r="CA21" s="1">
        <f>+FINANCIERAS!CA18</f>
        <v>190947.80235899999</v>
      </c>
      <c r="CB21" s="1">
        <f>+FINANCIERAS!CB18</f>
        <v>190947.80235899999</v>
      </c>
      <c r="CC21" s="1">
        <f>+FINANCIERAS!CC18</f>
        <v>190947.80235899999</v>
      </c>
      <c r="CD21" s="1">
        <f>+FINANCIERAS!CD18</f>
        <v>191020.80235899999</v>
      </c>
      <c r="CE21" s="1">
        <f>+FINANCIERAS!CE18</f>
        <v>191300.30235899999</v>
      </c>
      <c r="CF21" s="1">
        <f>+FINANCIERAS!CF18</f>
        <v>191300.30235899999</v>
      </c>
      <c r="CG21" s="1">
        <f>+FINANCIERAS!CG18</f>
        <v>192151.80235899999</v>
      </c>
      <c r="CH21" s="1">
        <f>+FINANCIERAS!CH18</f>
        <v>193208.80235899999</v>
      </c>
      <c r="CI21" s="1">
        <f>+FINANCIERAS!CI18</f>
        <v>193439.80235899999</v>
      </c>
      <c r="CJ21" s="1">
        <f>+FINANCIERAS!CJ18</f>
        <v>193589.80235899999</v>
      </c>
      <c r="CK21" s="1">
        <f>+FINANCIERAS!CK18</f>
        <v>196589.80235899999</v>
      </c>
      <c r="CL21" s="1">
        <f>+FINANCIERAS!CL18</f>
        <v>204642</v>
      </c>
      <c r="CM21" s="1">
        <f>+FINANCIERAS!CM18</f>
        <v>208645</v>
      </c>
      <c r="CN21" s="1">
        <f>+FINANCIERAS!CN18</f>
        <v>208792</v>
      </c>
      <c r="CO21" s="1">
        <f>+FINANCIERAS!CO18</f>
        <v>209031</v>
      </c>
      <c r="CP21" s="1">
        <f>+FINANCIERAS!CP18</f>
        <v>210556</v>
      </c>
      <c r="CQ21" s="1">
        <f>+FINANCIERAS!CQ18</f>
        <v>210842</v>
      </c>
      <c r="CR21" s="1">
        <f>+FINANCIERAS!CR18</f>
        <v>211046</v>
      </c>
      <c r="CS21" s="1">
        <f>+FINANCIERAS!CS18</f>
        <v>214296</v>
      </c>
      <c r="CT21" s="1">
        <f>+FINANCIERAS!CT18</f>
        <v>185839.30059999999</v>
      </c>
      <c r="CU21" s="1">
        <f>+FINANCIERAS!CU18</f>
        <v>186050</v>
      </c>
      <c r="CV21" s="1">
        <f>+FINANCIERAS!CV18</f>
        <v>186839</v>
      </c>
      <c r="CW21" s="1">
        <f>+FINANCIERAS!CW18</f>
        <v>188251</v>
      </c>
      <c r="CX21" s="1">
        <f>+FINANCIERAS!CX18</f>
        <v>195485</v>
      </c>
      <c r="CY21" s="1">
        <f>+FINANCIERAS!CY18</f>
        <v>199533</v>
      </c>
      <c r="CZ21" s="1">
        <f>+FINANCIERAS!CZ18</f>
        <v>210873</v>
      </c>
      <c r="DA21" s="1">
        <f>+FINANCIERAS!DA18</f>
        <v>210873</v>
      </c>
      <c r="DB21" s="1">
        <f>+FINANCIERAS!DB18</f>
        <v>228499</v>
      </c>
      <c r="DC21" s="1">
        <f>+FINANCIERAS!DC18</f>
        <v>228499</v>
      </c>
      <c r="DD21" s="1">
        <f>+FINANCIERAS!DD18</f>
        <v>228725</v>
      </c>
      <c r="DE21" s="1">
        <f>+FINANCIERAS!DE18</f>
        <v>195725</v>
      </c>
      <c r="DF21" s="1">
        <f>+FINANCIERAS!DF18</f>
        <v>166697</v>
      </c>
      <c r="DG21" s="1">
        <f>+FINANCIERAS!DG18</f>
        <v>166697</v>
      </c>
      <c r="DH21" s="1">
        <f>+FINANCIERAS!DH18</f>
        <v>166697</v>
      </c>
      <c r="DI21" s="1">
        <f>+FINANCIERAS!DI18</f>
        <v>171642</v>
      </c>
      <c r="DJ21" s="1">
        <f>+FINANCIERAS!DJ18</f>
        <v>182652</v>
      </c>
      <c r="DK21" s="1">
        <f>+FINANCIERAS!DK18</f>
        <v>191362</v>
      </c>
      <c r="DL21" s="1">
        <f>+FINANCIERAS!DL18</f>
        <v>201731</v>
      </c>
      <c r="DM21" s="1">
        <f>+FINANCIERAS!DM18</f>
        <v>201731</v>
      </c>
      <c r="DN21" s="1">
        <f>+FINANCIERAS!DN18</f>
        <v>201731</v>
      </c>
      <c r="DO21" s="1">
        <f>+FINANCIERAS!DO18</f>
        <v>201731</v>
      </c>
      <c r="DP21" s="1">
        <f>+FINANCIERAS!DP18</f>
        <v>201866</v>
      </c>
      <c r="DQ21" s="1">
        <f>+FINANCIERAS!DQ18</f>
        <v>201866</v>
      </c>
      <c r="DR21" s="1">
        <f>+FINANCIERAS!DR18</f>
        <v>202066</v>
      </c>
      <c r="DS21" s="1">
        <f>+FINANCIERAS!DS18</f>
        <v>222793</v>
      </c>
      <c r="DT21" s="1">
        <f>+FINANCIERAS!DT18</f>
        <v>222793</v>
      </c>
      <c r="DU21" s="1">
        <f>+FINANCIERAS!DU18</f>
        <v>228361</v>
      </c>
      <c r="DV21" s="1">
        <f>+FINANCIERAS!DV18</f>
        <v>236233</v>
      </c>
      <c r="DW21" s="1">
        <f>+FINANCIERAS!DW18</f>
        <v>237714</v>
      </c>
      <c r="DX21" s="1">
        <f>+FINANCIERAS!DX18</f>
        <v>238607</v>
      </c>
      <c r="DY21" s="1">
        <f>+FINANCIERAS!DY18</f>
        <v>238690</v>
      </c>
      <c r="DZ21" s="1">
        <f>+FINANCIERAS!DZ18</f>
        <v>239065</v>
      </c>
      <c r="EA21" s="1">
        <f>+FINANCIERAS!EA18</f>
        <v>239465</v>
      </c>
      <c r="EB21" s="1">
        <f>+FINANCIERAS!EB18</f>
        <v>233949</v>
      </c>
      <c r="EC21" s="1">
        <f>+FINANCIERAS!EC18</f>
        <v>203989</v>
      </c>
      <c r="ED21" s="1">
        <f>+FINANCIERAS!ED18</f>
        <v>207989</v>
      </c>
      <c r="EE21" s="1">
        <f>+FINANCIERAS!EE18</f>
        <v>223414</v>
      </c>
      <c r="EF21" s="1">
        <f>+FINANCIERAS!EF18</f>
        <v>223414</v>
      </c>
      <c r="EG21" s="1">
        <f>+FINANCIERAS!EG18</f>
        <v>229095</v>
      </c>
      <c r="EH21" s="1">
        <f>+FINANCIERAS!EH18</f>
        <v>230038</v>
      </c>
      <c r="EI21" s="1">
        <f>+FINANCIERAS!EI18</f>
        <v>240038</v>
      </c>
      <c r="EJ21" s="1">
        <f>+FINANCIERAS!EJ18</f>
        <v>240228</v>
      </c>
      <c r="EK21" s="1">
        <f>+FINANCIERAS!EK18</f>
        <v>241285</v>
      </c>
      <c r="EL21" s="1">
        <f>+FINANCIERAS!EL18</f>
        <v>241285</v>
      </c>
      <c r="EM21" s="1">
        <f>+FINANCIERAS!EM18</f>
        <v>243560</v>
      </c>
      <c r="EN21" s="1">
        <f>+FINANCIERAS!EN18</f>
        <v>243785</v>
      </c>
      <c r="EO21" s="1">
        <f>+FINANCIERAS!EO18</f>
        <v>245610</v>
      </c>
      <c r="EP21" s="1">
        <f>+FINANCIERAS!EP18</f>
        <v>246303</v>
      </c>
      <c r="EQ21" s="1">
        <f>+FINANCIERAS!EQ18</f>
        <v>246528</v>
      </c>
      <c r="ER21" s="1">
        <f>+FINANCIERAS!ER18</f>
        <v>269965</v>
      </c>
      <c r="ES21" s="1">
        <f>+FINANCIERAS!ES18</f>
        <v>273740</v>
      </c>
      <c r="ET21" s="1">
        <f>+FINANCIERAS!ET18</f>
        <v>266649</v>
      </c>
      <c r="EU21" s="1">
        <f>+FINANCIERAS!EU18</f>
        <v>268949</v>
      </c>
      <c r="EV21" s="1">
        <f>+FINANCIERAS!EV18</f>
        <v>268974</v>
      </c>
      <c r="EW21" s="1">
        <f>+FINANCIERAS!EW18</f>
        <v>271124</v>
      </c>
      <c r="EX21" s="1">
        <f>+FINANCIERAS!EX18</f>
        <v>271344</v>
      </c>
      <c r="EY21" s="1">
        <f>+FINANCIERAS!EY18</f>
        <v>271344</v>
      </c>
      <c r="EZ21" s="1">
        <f>+FINANCIERAS!EZ18</f>
        <v>271344</v>
      </c>
      <c r="FA21" s="1">
        <f>+FINANCIERAS!FA18</f>
        <v>271344</v>
      </c>
      <c r="FB21" s="1">
        <f>+FINANCIERAS!FB18</f>
        <v>271344</v>
      </c>
      <c r="FC21" s="1">
        <f>+FINANCIERAS!FC18</f>
        <v>271369</v>
      </c>
      <c r="FD21" s="1">
        <f>+FINANCIERAS!FD18</f>
        <v>271369</v>
      </c>
      <c r="FE21" s="1">
        <f>+FINANCIERAS!FE18</f>
        <v>284796.90803400002</v>
      </c>
      <c r="FF21" s="1">
        <f>+FINANCIERAS!FF18</f>
        <v>294837.28474099998</v>
      </c>
      <c r="FG21" s="1">
        <f>+FINANCIERAS!FG18</f>
        <v>298839</v>
      </c>
      <c r="FH21" s="1">
        <f>+FINANCIERAS!FH18</f>
        <v>302395.23675600003</v>
      </c>
      <c r="FI21" s="1">
        <f>+FINANCIERAS!FI18</f>
        <v>303266.320534</v>
      </c>
      <c r="FJ21" s="1">
        <f>+FINANCIERAS!FJ18</f>
        <v>305043.320534</v>
      </c>
      <c r="FK21" s="1">
        <f>+FINANCIERAS!FK18</f>
        <v>306660.070534</v>
      </c>
      <c r="FL21" s="1">
        <f>+FINANCIERAS!FL18</f>
        <v>307844.72053400002</v>
      </c>
      <c r="FM21" s="1">
        <f>+FINANCIERAS!FM18</f>
        <v>309555.20803400001</v>
      </c>
      <c r="FN21" s="1">
        <f>+FINANCIERAS!FN18</f>
        <v>311705.20803400001</v>
      </c>
      <c r="FO21" s="1">
        <f>+FINANCIERAS!FO18</f>
        <v>311860.20803400001</v>
      </c>
      <c r="FP21" s="1">
        <f>+FINANCIERAS!FP18</f>
        <v>311915.20803400001</v>
      </c>
      <c r="FQ21" s="1">
        <f>+FINANCIERAS!FQ18</f>
        <v>328735.20803400001</v>
      </c>
      <c r="FR21" s="1">
        <f>+FINANCIERAS!FR18</f>
        <v>334996.40803400002</v>
      </c>
      <c r="FS21" s="1">
        <f>+FINANCIERAS!FS18</f>
        <v>338736.008034</v>
      </c>
      <c r="FT21" s="1">
        <f>+FINANCIERAS!FT18</f>
        <v>364236.008034</v>
      </c>
      <c r="FU21" s="1">
        <f>+FINANCIERAS!FU18</f>
        <v>364236.008034</v>
      </c>
      <c r="FV21" s="1">
        <f>+FINANCIERAS!FV18</f>
        <v>368986.008034</v>
      </c>
      <c r="FW21" s="1">
        <f>+FINANCIERAS!FW18</f>
        <v>372802.008034</v>
      </c>
      <c r="FX21" s="1">
        <f>+FINANCIERAS!FX18</f>
        <v>374057.10803399998</v>
      </c>
      <c r="FY21" s="1">
        <f>+FINANCIERAS!FY18</f>
        <v>377513.40803400002</v>
      </c>
      <c r="FZ21" s="1">
        <f>+FINANCIERAS!FZ18</f>
        <v>380013.40803400002</v>
      </c>
      <c r="GA21" s="1">
        <f>+FINANCIERAS!GA18</f>
        <v>322433.40803400002</v>
      </c>
      <c r="GB21" s="1">
        <f>+FINANCIERAS!GB18</f>
        <v>323513.40803400002</v>
      </c>
      <c r="GC21" s="1">
        <f>+FINANCIERAS!GC18</f>
        <v>321989.49130400002</v>
      </c>
      <c r="GD21" s="1">
        <f>+FINANCIERAS!GD18</f>
        <v>334137.49130400002</v>
      </c>
      <c r="GE21" s="1">
        <f>+FINANCIERAS!GE18</f>
        <v>334696.40803400002</v>
      </c>
      <c r="GF21" s="1">
        <f>+FINANCIERAS!GF18</f>
        <v>336487.40803400002</v>
      </c>
      <c r="GG21" s="1">
        <f>+FINANCIERAS!GG18</f>
        <v>336487.40803400002</v>
      </c>
      <c r="GH21" s="1">
        <f>+FINANCIERAS!GH18</f>
        <v>314838.90803400002</v>
      </c>
      <c r="GI21" s="1">
        <f>+FINANCIERAS!GI18</f>
        <v>322662.48847500002</v>
      </c>
      <c r="GJ21" s="1">
        <f>+FINANCIERAS!GJ18</f>
        <v>322662.48847500002</v>
      </c>
      <c r="GK21" s="1">
        <f>+FINANCIERAS!GK18</f>
        <v>332662.48847500002</v>
      </c>
      <c r="GL21" s="1">
        <f>+FINANCIERAS!GL18</f>
        <v>332662.48847500002</v>
      </c>
      <c r="GM21" s="1">
        <f>+FINANCIERAS!GM18</f>
        <v>332662.48847500002</v>
      </c>
      <c r="GN21" s="1">
        <f>+FINANCIERAS!GN18</f>
        <v>332662.48847500002</v>
      </c>
      <c r="GO21" s="1">
        <f>+FINANCIERAS!GO18</f>
        <v>345746.48847500002</v>
      </c>
      <c r="GP21" s="1">
        <f>+FINANCIERAS!GP18</f>
        <v>355722.48847500002</v>
      </c>
      <c r="GQ21" s="1">
        <f>+FINANCIERAS!GQ18</f>
        <v>366515.48847500002</v>
      </c>
      <c r="GR21" s="1">
        <f>+FINANCIERAS!GR18</f>
        <v>366515.48803399998</v>
      </c>
      <c r="GS21" s="1">
        <f>+FINANCIERAS!GS18</f>
        <v>366515.48803399998</v>
      </c>
      <c r="GT21" s="1">
        <f>+FINANCIERAS!GT18</f>
        <v>366515.48803399998</v>
      </c>
      <c r="GU21" s="1">
        <f>+FINANCIERAS!GU18</f>
        <v>366515.48803399998</v>
      </c>
      <c r="GV21" s="1">
        <f>+FINANCIERAS!GV18</f>
        <v>366515.48803399998</v>
      </c>
      <c r="GW21" s="1">
        <f>+FINANCIERAS!GW18</f>
        <v>385941.26483399997</v>
      </c>
      <c r="GX21" s="1">
        <f>+FINANCIERAS!GX18</f>
        <v>385941.26483399997</v>
      </c>
      <c r="GY21" s="1">
        <f>+FINANCIERAS!GY18</f>
        <v>388175.54563399998</v>
      </c>
      <c r="GZ21" s="1">
        <f>+FINANCIERAS!GZ18</f>
        <v>395073.58163400012</v>
      </c>
      <c r="HA21" s="1">
        <f>+FINANCIERAS!HA18</f>
        <v>417248.57242500002</v>
      </c>
      <c r="HB21" s="1">
        <f>+FINANCIERAS!HB18</f>
        <v>455251.48319200001</v>
      </c>
      <c r="HC21" s="1">
        <f>+FINANCIERAS!HC18</f>
        <v>456122.66693900002</v>
      </c>
      <c r="HD21" s="1">
        <f>+FINANCIERAS!HD18</f>
        <v>456122.66693900002</v>
      </c>
      <c r="HE21" s="1">
        <f>+FINANCIERAS!HE18</f>
        <v>458382.17093899997</v>
      </c>
      <c r="HF21" s="1">
        <f>+FINANCIERAS!HF18</f>
        <v>458382.17093899997</v>
      </c>
      <c r="HG21" s="1">
        <f>+FINANCIERAS!HG18</f>
        <v>458382.16242499999</v>
      </c>
      <c r="HH21" s="1">
        <f>+FINANCIERAS!HH18</f>
        <v>458382.16242499999</v>
      </c>
      <c r="HI21" s="1">
        <f>+FINANCIERAS!HI18</f>
        <v>458382.16242499999</v>
      </c>
      <c r="HJ21" s="1">
        <f>+FINANCIERAS!HJ18</f>
        <v>458382.16242499999</v>
      </c>
      <c r="HK21" s="1">
        <f>+FINANCIERAS!HK18</f>
        <v>458382.16242499999</v>
      </c>
      <c r="HL21" s="1">
        <f>+FINANCIERAS!HL18</f>
        <v>459132.16242499999</v>
      </c>
      <c r="HM21" s="1">
        <f>+FINANCIERAS!HM18</f>
        <v>491055.91001699999</v>
      </c>
      <c r="HN21" s="1">
        <f>+FINANCIERAS!HN18</f>
        <v>491055.91001699999</v>
      </c>
      <c r="HO21" s="1">
        <f>+FINANCIERAS!HO18</f>
        <v>492760.66001699999</v>
      </c>
      <c r="HP21" s="1">
        <f>+FINANCIERAS!HP18</f>
        <v>492991.66001699999</v>
      </c>
      <c r="HQ21" s="1">
        <f>+FINANCIERAS!HQ18</f>
        <v>492991.66001699999</v>
      </c>
      <c r="HR21" s="1">
        <f>+FINANCIERAS!HR18</f>
        <v>527272.09891000006</v>
      </c>
      <c r="HS21" s="1">
        <f>+FINANCIERAS!HS18</f>
        <v>528332.59131799999</v>
      </c>
      <c r="HT21" s="1">
        <f>+FINANCIERAS!HT18</f>
        <v>532016.59131799999</v>
      </c>
      <c r="HU21" s="1">
        <f>+FINANCIERAS!HU18</f>
        <v>532894.09131799999</v>
      </c>
      <c r="HV21" s="1">
        <f>+FINANCIERAS!HV18</f>
        <v>532894.09131799999</v>
      </c>
      <c r="HW21" s="1">
        <f>+FINANCIERAS!HW18</f>
        <v>376359.74882500002</v>
      </c>
      <c r="HX21" s="1">
        <f>+FINANCIERAS!HX18</f>
        <v>395484.712268</v>
      </c>
      <c r="HY21" s="1">
        <f>+FINANCIERAS!HY18</f>
        <v>406321.49585200002</v>
      </c>
      <c r="HZ21" s="1">
        <f>+FINANCIERAS!HZ18</f>
        <v>401723.77356</v>
      </c>
      <c r="IA21" s="1">
        <f>+FINANCIERAS!IA18</f>
        <v>403317.30964800011</v>
      </c>
      <c r="IB21" s="1">
        <f>+FINANCIERAS!IB18</f>
        <v>404770.40964600001</v>
      </c>
      <c r="IC21" s="1">
        <f>+FINANCIERAS!IC18</f>
        <v>410939.90964600001</v>
      </c>
      <c r="ID21" s="1">
        <f>+FINANCIERAS!ID18</f>
        <v>411805.90964600001</v>
      </c>
      <c r="IE21" s="1">
        <f>+FINANCIERAS!IE18</f>
        <v>412887.12382500002</v>
      </c>
      <c r="IF21" s="1">
        <f>+FINANCIERAS!IF18</f>
        <v>437887.12382500002</v>
      </c>
      <c r="IG21" s="1">
        <f>+FINANCIERAS!IG18</f>
        <v>437906.62382500002</v>
      </c>
      <c r="IH21" s="1">
        <f>+FINANCIERAS!IH18</f>
        <v>437906.62382500002</v>
      </c>
      <c r="II21" s="1">
        <f>+FINANCIERAS!II18</f>
        <v>437906.62382500002</v>
      </c>
      <c r="IJ21" s="1">
        <f>+FINANCIERAS!IJ18</f>
        <v>437906.62382500002</v>
      </c>
      <c r="IK21" s="1">
        <f>+FINANCIERAS!IK18</f>
        <v>437906.62382500002</v>
      </c>
      <c r="IL21" s="1">
        <f>+FINANCIERAS!IL18</f>
        <v>437906.62382500002</v>
      </c>
      <c r="IM21" s="1">
        <f>+FINANCIERAS!IM18</f>
        <v>485456.21417300001</v>
      </c>
      <c r="IN21" s="1">
        <f>+FINANCIERAS!IN18</f>
        <v>486078.62382500002</v>
      </c>
      <c r="IO21" s="1">
        <f>+FINANCIERAS!IO18</f>
        <v>490485.62382500002</v>
      </c>
      <c r="IP21" s="1">
        <f>+FINANCIERAS!IP18</f>
        <v>490735.62382500002</v>
      </c>
      <c r="IQ21" s="1">
        <f>+FINANCIERAS!IQ18</f>
        <v>490735.62382500002</v>
      </c>
      <c r="IR21" s="1">
        <f>+FINANCIERAS!IR18</f>
        <v>490735.62382500002</v>
      </c>
      <c r="IS21" s="1">
        <f>+FINANCIERAS!IS18</f>
        <v>490735.62382500002</v>
      </c>
      <c r="IT21" s="1">
        <f>+FINANCIERAS!IT18</f>
        <v>490735.62382500002</v>
      </c>
      <c r="IU21" s="1">
        <f>+FINANCIERAS!IU18</f>
        <v>490735.62382500002</v>
      </c>
      <c r="IV21" s="1">
        <f>+FINANCIERAS!IV18</f>
        <v>490735.62382500002</v>
      </c>
      <c r="IW21" s="1">
        <f>+FINANCIERAS!IW18</f>
        <v>500565.62382500002</v>
      </c>
      <c r="IX21" s="1">
        <f>+FINANCIERAS!IX18</f>
        <v>507605.87974800001</v>
      </c>
      <c r="IY21" s="1">
        <f>+FINANCIERAS!IY18</f>
        <v>514225.79898700002</v>
      </c>
      <c r="IZ21" s="1">
        <f>+FINANCIERAS!IZ18</f>
        <v>518577.62974800001</v>
      </c>
      <c r="JA21" s="1">
        <f>+FINANCIERAS!JA18</f>
        <v>523207</v>
      </c>
      <c r="JB21" s="1">
        <f>+FINANCIERAS!JB18</f>
        <v>527377.58382499998</v>
      </c>
      <c r="JC21" s="1">
        <f>+FINANCIERAS!JC18</f>
        <v>533015.38382500003</v>
      </c>
      <c r="JD21" s="1">
        <f>+FINANCIERAS!JD18</f>
        <v>537119.38382500003</v>
      </c>
      <c r="JE21" s="1">
        <f>+FINANCIERAS!JE18</f>
        <v>554714.38382500003</v>
      </c>
      <c r="JF21" s="1">
        <f>+FINANCIERAS!JF18</f>
        <v>560806.71307300008</v>
      </c>
    </row>
    <row r="22" spans="1:266" s="1" customFormat="1" ht="12.9" customHeight="1" x14ac:dyDescent="0.2">
      <c r="A22" s="73" t="s">
        <v>331</v>
      </c>
      <c r="B22" s="1">
        <f t="shared" ref="B22:BM22" si="10">+B20+B21</f>
        <v>808267</v>
      </c>
      <c r="C22" s="1">
        <f t="shared" si="10"/>
        <v>804512</v>
      </c>
      <c r="D22" s="1">
        <f t="shared" si="10"/>
        <v>811319</v>
      </c>
      <c r="E22" s="1">
        <f t="shared" si="10"/>
        <v>813875</v>
      </c>
      <c r="F22" s="1">
        <f t="shared" si="10"/>
        <v>809857</v>
      </c>
      <c r="G22" s="1">
        <f t="shared" si="10"/>
        <v>817719</v>
      </c>
      <c r="H22" s="1">
        <f t="shared" si="10"/>
        <v>823573</v>
      </c>
      <c r="I22" s="1">
        <f t="shared" si="10"/>
        <v>824382</v>
      </c>
      <c r="J22" s="1">
        <f t="shared" si="10"/>
        <v>824770</v>
      </c>
      <c r="K22" s="1">
        <f t="shared" si="10"/>
        <v>824990</v>
      </c>
      <c r="L22" s="1">
        <f t="shared" si="10"/>
        <v>826255</v>
      </c>
      <c r="M22" s="1">
        <f t="shared" si="10"/>
        <v>822310</v>
      </c>
      <c r="N22" s="1">
        <f t="shared" si="10"/>
        <v>836985</v>
      </c>
      <c r="O22" s="1">
        <f t="shared" si="10"/>
        <v>837303</v>
      </c>
      <c r="P22" s="1">
        <f t="shared" si="10"/>
        <v>839064</v>
      </c>
      <c r="Q22" s="1">
        <f t="shared" si="10"/>
        <v>847344</v>
      </c>
      <c r="R22" s="1">
        <f t="shared" si="10"/>
        <v>856133</v>
      </c>
      <c r="S22" s="1">
        <f t="shared" si="10"/>
        <v>859593</v>
      </c>
      <c r="T22" s="1">
        <f t="shared" si="10"/>
        <v>841456</v>
      </c>
      <c r="U22" s="1">
        <f t="shared" si="10"/>
        <v>845196</v>
      </c>
      <c r="V22" s="1">
        <f t="shared" si="10"/>
        <v>846199</v>
      </c>
      <c r="W22" s="1">
        <f t="shared" si="10"/>
        <v>848132</v>
      </c>
      <c r="X22" s="1">
        <f t="shared" si="10"/>
        <v>848220</v>
      </c>
      <c r="Y22" s="1">
        <f t="shared" si="10"/>
        <v>859353</v>
      </c>
      <c r="Z22" s="1">
        <f t="shared" si="10"/>
        <v>877181</v>
      </c>
      <c r="AA22" s="1">
        <f t="shared" si="10"/>
        <v>887773</v>
      </c>
      <c r="AB22" s="1">
        <f t="shared" si="10"/>
        <v>882086</v>
      </c>
      <c r="AC22" s="1">
        <f t="shared" si="10"/>
        <v>882692</v>
      </c>
      <c r="AD22" s="1">
        <f t="shared" si="10"/>
        <v>884258</v>
      </c>
      <c r="AE22" s="1">
        <f t="shared" si="10"/>
        <v>846507</v>
      </c>
      <c r="AF22" s="1">
        <f t="shared" si="10"/>
        <v>854139</v>
      </c>
      <c r="AG22" s="1">
        <f t="shared" si="10"/>
        <v>847861</v>
      </c>
      <c r="AH22" s="1">
        <f t="shared" si="10"/>
        <v>827748</v>
      </c>
      <c r="AI22" s="1">
        <f t="shared" si="10"/>
        <v>835779</v>
      </c>
      <c r="AJ22" s="1">
        <f t="shared" si="10"/>
        <v>832479</v>
      </c>
      <c r="AK22" s="1">
        <f t="shared" si="10"/>
        <v>833207</v>
      </c>
      <c r="AL22" s="1">
        <f t="shared" si="10"/>
        <v>869645</v>
      </c>
      <c r="AM22" s="1">
        <f t="shared" si="10"/>
        <v>867142</v>
      </c>
      <c r="AN22" s="1">
        <f t="shared" si="10"/>
        <v>887882</v>
      </c>
      <c r="AO22" s="1">
        <f t="shared" si="10"/>
        <v>890212.85175554</v>
      </c>
      <c r="AP22" s="1">
        <f t="shared" si="10"/>
        <v>836846.14246854</v>
      </c>
      <c r="AQ22" s="1">
        <f t="shared" si="10"/>
        <v>930707.04011654004</v>
      </c>
      <c r="AR22" s="1">
        <f t="shared" si="10"/>
        <v>910696.35946753994</v>
      </c>
      <c r="AS22" s="1">
        <f t="shared" si="10"/>
        <v>910796.35938554001</v>
      </c>
      <c r="AT22" s="1">
        <f t="shared" si="10"/>
        <v>886269.41780954006</v>
      </c>
      <c r="AU22" s="1">
        <f t="shared" si="10"/>
        <v>889152.36780954013</v>
      </c>
      <c r="AV22" s="1">
        <f t="shared" si="10"/>
        <v>952711.40859054006</v>
      </c>
      <c r="AW22" s="1">
        <f t="shared" si="10"/>
        <v>845011.51332488004</v>
      </c>
      <c r="AX22" s="1">
        <f t="shared" si="10"/>
        <v>853408.18384188006</v>
      </c>
      <c r="AY22" s="1">
        <f t="shared" si="10"/>
        <v>850640.26009988005</v>
      </c>
      <c r="AZ22" s="1">
        <f t="shared" si="10"/>
        <v>932095.80982787989</v>
      </c>
      <c r="BA22" s="1">
        <f t="shared" si="10"/>
        <v>924733.30982787989</v>
      </c>
      <c r="BB22" s="1">
        <f t="shared" si="10"/>
        <v>885711.98577787995</v>
      </c>
      <c r="BC22" s="1">
        <f t="shared" si="10"/>
        <v>997545.86835788004</v>
      </c>
      <c r="BD22" s="1">
        <f t="shared" si="10"/>
        <v>989601.37844187999</v>
      </c>
      <c r="BE22" s="1">
        <f t="shared" si="10"/>
        <v>981937.25153687992</v>
      </c>
      <c r="BF22" s="1">
        <f t="shared" si="10"/>
        <v>997722.53485687997</v>
      </c>
      <c r="BG22" s="1">
        <f t="shared" si="10"/>
        <v>904132.70887087996</v>
      </c>
      <c r="BH22" s="1">
        <f t="shared" si="10"/>
        <v>911438.82420588005</v>
      </c>
      <c r="BI22" s="1">
        <f t="shared" si="10"/>
        <v>905360.10512888001</v>
      </c>
      <c r="BJ22" s="1">
        <f t="shared" si="10"/>
        <v>909821.46807587997</v>
      </c>
      <c r="BK22" s="1">
        <f t="shared" si="10"/>
        <v>909866.26258487999</v>
      </c>
      <c r="BL22" s="1">
        <f t="shared" si="10"/>
        <v>911904.49820687994</v>
      </c>
      <c r="BM22" s="1">
        <f t="shared" si="10"/>
        <v>914470.49876087997</v>
      </c>
      <c r="BN22" s="1">
        <f t="shared" ref="BN22:DY22" si="11">+BN20+BN21</f>
        <v>916332.28276087996</v>
      </c>
      <c r="BO22" s="1">
        <f t="shared" si="11"/>
        <v>905508.84678788006</v>
      </c>
      <c r="BP22" s="1">
        <f t="shared" si="11"/>
        <v>908491.03178788</v>
      </c>
      <c r="BQ22" s="1">
        <f t="shared" si="11"/>
        <v>909711.07178787992</v>
      </c>
      <c r="BR22" s="1">
        <f t="shared" si="11"/>
        <v>910587.37081688002</v>
      </c>
      <c r="BS22" s="1">
        <f t="shared" si="11"/>
        <v>911702.01581688004</v>
      </c>
      <c r="BT22" s="1">
        <f t="shared" si="11"/>
        <v>914890.28581688006</v>
      </c>
      <c r="BU22" s="1">
        <f t="shared" si="11"/>
        <v>915581.78581688006</v>
      </c>
      <c r="BV22" s="1">
        <f t="shared" si="11"/>
        <v>919514.07243587996</v>
      </c>
      <c r="BW22" s="1">
        <f t="shared" si="11"/>
        <v>921164.24074587994</v>
      </c>
      <c r="BX22" s="1">
        <f t="shared" si="11"/>
        <v>922380.60119988001</v>
      </c>
      <c r="BY22" s="1">
        <f t="shared" si="11"/>
        <v>936636.55119987996</v>
      </c>
      <c r="BZ22" s="1">
        <f t="shared" si="11"/>
        <v>968797.23691187997</v>
      </c>
      <c r="CA22" s="1">
        <f t="shared" si="11"/>
        <v>981672.78806787985</v>
      </c>
      <c r="CB22" s="1">
        <f t="shared" si="11"/>
        <v>982366.28506787983</v>
      </c>
      <c r="CC22" s="1">
        <f t="shared" si="11"/>
        <v>982988.58506787987</v>
      </c>
      <c r="CD22" s="1">
        <f t="shared" si="11"/>
        <v>988521.28506787983</v>
      </c>
      <c r="CE22" s="1">
        <f t="shared" si="11"/>
        <v>988899.68506787997</v>
      </c>
      <c r="CF22" s="1">
        <f t="shared" si="11"/>
        <v>989274.9850678799</v>
      </c>
      <c r="CG22" s="1">
        <f t="shared" si="11"/>
        <v>990793.28506787983</v>
      </c>
      <c r="CH22" s="1">
        <f t="shared" si="11"/>
        <v>1000155.5776728799</v>
      </c>
      <c r="CI22" s="1">
        <f t="shared" si="11"/>
        <v>1042382.7118458799</v>
      </c>
      <c r="CJ22" s="1">
        <f t="shared" si="11"/>
        <v>1043767.7773458799</v>
      </c>
      <c r="CK22" s="1">
        <f t="shared" si="11"/>
        <v>1069769.8023590001</v>
      </c>
      <c r="CL22" s="1">
        <f t="shared" si="11"/>
        <v>1124868</v>
      </c>
      <c r="CM22" s="1">
        <f t="shared" si="11"/>
        <v>1128570</v>
      </c>
      <c r="CN22" s="1">
        <f t="shared" si="11"/>
        <v>1128093</v>
      </c>
      <c r="CO22" s="1">
        <f t="shared" si="11"/>
        <v>1136982</v>
      </c>
      <c r="CP22" s="1">
        <f t="shared" si="11"/>
        <v>1138507</v>
      </c>
      <c r="CQ22" s="1">
        <f t="shared" si="11"/>
        <v>1138793</v>
      </c>
      <c r="CR22" s="1">
        <f t="shared" si="11"/>
        <v>1138940</v>
      </c>
      <c r="CS22" s="1">
        <f t="shared" si="11"/>
        <v>1142254</v>
      </c>
      <c r="CT22" s="1">
        <f t="shared" si="11"/>
        <v>1250428.8454038799</v>
      </c>
      <c r="CU22" s="1">
        <f t="shared" si="11"/>
        <v>1251229</v>
      </c>
      <c r="CV22" s="1">
        <f t="shared" si="11"/>
        <v>1253915</v>
      </c>
      <c r="CW22" s="1">
        <f t="shared" si="11"/>
        <v>1256790</v>
      </c>
      <c r="CX22" s="1">
        <f t="shared" si="11"/>
        <v>1305298</v>
      </c>
      <c r="CY22" s="1">
        <f t="shared" si="11"/>
        <v>1314845</v>
      </c>
      <c r="CZ22" s="1">
        <f t="shared" si="11"/>
        <v>1350905</v>
      </c>
      <c r="DA22" s="1">
        <f t="shared" si="11"/>
        <v>1350905</v>
      </c>
      <c r="DB22" s="1">
        <f t="shared" si="11"/>
        <v>1368531</v>
      </c>
      <c r="DC22" s="1">
        <f t="shared" si="11"/>
        <v>1425362</v>
      </c>
      <c r="DD22" s="1">
        <f t="shared" si="11"/>
        <v>1431143</v>
      </c>
      <c r="DE22" s="1">
        <f t="shared" si="11"/>
        <v>1472595</v>
      </c>
      <c r="DF22" s="1">
        <f t="shared" si="11"/>
        <v>1502137</v>
      </c>
      <c r="DG22" s="1">
        <f t="shared" si="11"/>
        <v>1550950</v>
      </c>
      <c r="DH22" s="1">
        <f t="shared" si="11"/>
        <v>1595393</v>
      </c>
      <c r="DI22" s="1">
        <f t="shared" si="11"/>
        <v>1733566</v>
      </c>
      <c r="DJ22" s="1">
        <f t="shared" si="11"/>
        <v>1798176</v>
      </c>
      <c r="DK22" s="1">
        <f t="shared" si="11"/>
        <v>1938182</v>
      </c>
      <c r="DL22" s="1">
        <f t="shared" si="11"/>
        <v>1951851</v>
      </c>
      <c r="DM22" s="1">
        <f t="shared" si="11"/>
        <v>1952263</v>
      </c>
      <c r="DN22" s="1">
        <f t="shared" si="11"/>
        <v>1952263</v>
      </c>
      <c r="DO22" s="1">
        <f t="shared" si="11"/>
        <v>1957487</v>
      </c>
      <c r="DP22" s="1">
        <f t="shared" si="11"/>
        <v>1887348</v>
      </c>
      <c r="DQ22" s="1">
        <f t="shared" si="11"/>
        <v>1887348</v>
      </c>
      <c r="DR22" s="1">
        <f t="shared" si="11"/>
        <v>1887548</v>
      </c>
      <c r="DS22" s="1">
        <f t="shared" si="11"/>
        <v>1908275</v>
      </c>
      <c r="DT22" s="1">
        <f t="shared" si="11"/>
        <v>1908479</v>
      </c>
      <c r="DU22" s="1">
        <f t="shared" si="11"/>
        <v>1936057</v>
      </c>
      <c r="DV22" s="1">
        <f t="shared" si="11"/>
        <v>1948227</v>
      </c>
      <c r="DW22" s="1">
        <f t="shared" si="11"/>
        <v>1995229</v>
      </c>
      <c r="DX22" s="1">
        <f t="shared" si="11"/>
        <v>2081188</v>
      </c>
      <c r="DY22" s="1">
        <f t="shared" si="11"/>
        <v>2103270</v>
      </c>
      <c r="DZ22" s="1">
        <f t="shared" ref="DZ22:GK22" si="12">+DZ20+DZ21</f>
        <v>2103645</v>
      </c>
      <c r="EA22" s="1">
        <f t="shared" si="12"/>
        <v>2114626</v>
      </c>
      <c r="EB22" s="1">
        <f t="shared" si="12"/>
        <v>2112685</v>
      </c>
      <c r="EC22" s="1">
        <f t="shared" si="12"/>
        <v>2112725</v>
      </c>
      <c r="ED22" s="1">
        <f t="shared" si="12"/>
        <v>2117166</v>
      </c>
      <c r="EE22" s="1">
        <f t="shared" si="12"/>
        <v>2321882</v>
      </c>
      <c r="EF22" s="1">
        <f t="shared" si="12"/>
        <v>2317882</v>
      </c>
      <c r="EG22" s="1">
        <f t="shared" si="12"/>
        <v>2564467</v>
      </c>
      <c r="EH22" s="1">
        <f t="shared" si="12"/>
        <v>2617343</v>
      </c>
      <c r="EI22" s="1">
        <f t="shared" si="12"/>
        <v>2644105</v>
      </c>
      <c r="EJ22" s="1">
        <f t="shared" si="12"/>
        <v>2645295</v>
      </c>
      <c r="EK22" s="1">
        <f t="shared" si="12"/>
        <v>2688738</v>
      </c>
      <c r="EL22" s="1">
        <f t="shared" si="12"/>
        <v>2688853</v>
      </c>
      <c r="EM22" s="1">
        <f t="shared" si="12"/>
        <v>2671246</v>
      </c>
      <c r="EN22" s="1">
        <f t="shared" si="12"/>
        <v>2693231</v>
      </c>
      <c r="EO22" s="1">
        <f t="shared" si="12"/>
        <v>3240201</v>
      </c>
      <c r="EP22" s="1">
        <f t="shared" si="12"/>
        <v>3240894</v>
      </c>
      <c r="EQ22" s="1">
        <f t="shared" si="12"/>
        <v>3241119</v>
      </c>
      <c r="ER22" s="1">
        <f t="shared" si="12"/>
        <v>3264556</v>
      </c>
      <c r="ES22" s="1">
        <f t="shared" si="12"/>
        <v>3314504</v>
      </c>
      <c r="ET22" s="1">
        <f t="shared" si="12"/>
        <v>3489113</v>
      </c>
      <c r="EU22" s="1">
        <f t="shared" si="12"/>
        <v>3523868</v>
      </c>
      <c r="EV22" s="1">
        <f t="shared" si="12"/>
        <v>3566064</v>
      </c>
      <c r="EW22" s="1">
        <f t="shared" si="12"/>
        <v>3568244</v>
      </c>
      <c r="EX22" s="1">
        <f t="shared" si="12"/>
        <v>3569428</v>
      </c>
      <c r="EY22" s="1">
        <f t="shared" si="12"/>
        <v>3583524</v>
      </c>
      <c r="EZ22" s="1">
        <f t="shared" si="12"/>
        <v>3587414</v>
      </c>
      <c r="FA22" s="1">
        <f t="shared" si="12"/>
        <v>3604571</v>
      </c>
      <c r="FB22" s="1">
        <f t="shared" si="12"/>
        <v>3620239</v>
      </c>
      <c r="FC22" s="1">
        <f t="shared" si="12"/>
        <v>3622346</v>
      </c>
      <c r="FD22" s="1">
        <f t="shared" si="12"/>
        <v>3636954</v>
      </c>
      <c r="FE22" s="1">
        <f t="shared" si="12"/>
        <v>3710779.2751509999</v>
      </c>
      <c r="FF22" s="1">
        <f t="shared" si="12"/>
        <v>3992267.993175</v>
      </c>
      <c r="FG22" s="1">
        <f t="shared" si="12"/>
        <v>4025218.0074629998</v>
      </c>
      <c r="FH22" s="1">
        <f t="shared" si="12"/>
        <v>4142647.7005970003</v>
      </c>
      <c r="FI22" s="1">
        <f t="shared" si="12"/>
        <v>4144408.7843750003</v>
      </c>
      <c r="FJ22" s="1">
        <f t="shared" si="12"/>
        <v>4153385.7843750003</v>
      </c>
      <c r="FK22" s="1">
        <f t="shared" si="12"/>
        <v>4156962.5343750003</v>
      </c>
      <c r="FL22" s="1">
        <f t="shared" si="12"/>
        <v>4158248.7843750003</v>
      </c>
      <c r="FM22" s="1">
        <f t="shared" si="12"/>
        <v>4160919.2718750001</v>
      </c>
      <c r="FN22" s="1">
        <f t="shared" si="12"/>
        <v>4231245.4918750003</v>
      </c>
      <c r="FO22" s="1">
        <f t="shared" si="12"/>
        <v>4261617.4628659999</v>
      </c>
      <c r="FP22" s="1">
        <f t="shared" si="12"/>
        <v>4261513.2080340004</v>
      </c>
      <c r="FQ22" s="1">
        <f t="shared" si="12"/>
        <v>4303332.8711160002</v>
      </c>
      <c r="FR22" s="1">
        <f t="shared" si="12"/>
        <v>4611210.8884059992</v>
      </c>
      <c r="FS22" s="1">
        <f t="shared" si="12"/>
        <v>4629614.4288320011</v>
      </c>
      <c r="FT22" s="1">
        <f t="shared" si="12"/>
        <v>4655980.6638320014</v>
      </c>
      <c r="FU22" s="1">
        <f t="shared" si="12"/>
        <v>4678777.1138319997</v>
      </c>
      <c r="FV22" s="1">
        <f t="shared" si="12"/>
        <v>4702213.6138319997</v>
      </c>
      <c r="FW22" s="1">
        <f t="shared" si="12"/>
        <v>4707828.2688320018</v>
      </c>
      <c r="FX22" s="1">
        <f t="shared" si="12"/>
        <v>4803659.0505459998</v>
      </c>
      <c r="FY22" s="1">
        <f t="shared" si="12"/>
        <v>4838993.8348460002</v>
      </c>
      <c r="FZ22" s="1">
        <f t="shared" si="12"/>
        <v>4841493.8348460002</v>
      </c>
      <c r="GA22" s="1">
        <f t="shared" si="12"/>
        <v>4869175.9348459998</v>
      </c>
      <c r="GB22" s="1">
        <f t="shared" si="12"/>
        <v>4870255.9348459998</v>
      </c>
      <c r="GC22" s="1">
        <f t="shared" si="12"/>
        <v>4933872.7181159994</v>
      </c>
      <c r="GD22" s="1">
        <f t="shared" si="12"/>
        <v>5186752.4031160008</v>
      </c>
      <c r="GE22" s="1">
        <f t="shared" si="12"/>
        <v>5202629.3220410002</v>
      </c>
      <c r="GF22" s="1">
        <f t="shared" si="12"/>
        <v>5217656.1220410001</v>
      </c>
      <c r="GG22" s="1">
        <f t="shared" si="12"/>
        <v>5264885.2076288499</v>
      </c>
      <c r="GH22" s="1">
        <f t="shared" si="12"/>
        <v>5243636.7076288499</v>
      </c>
      <c r="GI22" s="1">
        <f t="shared" si="12"/>
        <v>5502230.6880698502</v>
      </c>
      <c r="GJ22" s="1">
        <f t="shared" si="12"/>
        <v>5638480.4665968511</v>
      </c>
      <c r="GK22" s="1">
        <f t="shared" si="12"/>
        <v>5659861.76659685</v>
      </c>
      <c r="GL22" s="1">
        <f t="shared" ref="GL22:IW22" si="13">+GL20+GL21</f>
        <v>5659961.76659685</v>
      </c>
      <c r="GM22" s="1">
        <f t="shared" si="13"/>
        <v>5674782.2765968498</v>
      </c>
      <c r="GN22" s="1">
        <f t="shared" si="13"/>
        <v>5724568.0765968487</v>
      </c>
      <c r="GO22" s="1">
        <f t="shared" si="13"/>
        <v>5850486.8832858503</v>
      </c>
      <c r="GP22" s="1">
        <f t="shared" si="13"/>
        <v>6170046.2832858488</v>
      </c>
      <c r="GQ22" s="1">
        <f t="shared" si="13"/>
        <v>6187150.4612628501</v>
      </c>
      <c r="GR22" s="1">
        <f t="shared" si="13"/>
        <v>6242656.2440388491</v>
      </c>
      <c r="GS22" s="1">
        <f t="shared" si="13"/>
        <v>6243681.2340388494</v>
      </c>
      <c r="GT22" s="1">
        <f t="shared" si="13"/>
        <v>6256361.2340388494</v>
      </c>
      <c r="GU22" s="1">
        <f t="shared" si="13"/>
        <v>6326660.4866608493</v>
      </c>
      <c r="GV22" s="1">
        <f t="shared" si="13"/>
        <v>6331712.74666085</v>
      </c>
      <c r="GW22" s="1">
        <f t="shared" si="13"/>
        <v>6355569.3234608499</v>
      </c>
      <c r="GX22" s="1">
        <f t="shared" si="13"/>
        <v>6355569.3234608499</v>
      </c>
      <c r="GY22" s="1">
        <f t="shared" si="13"/>
        <v>6362983.5792608494</v>
      </c>
      <c r="GZ22" s="1">
        <f t="shared" si="13"/>
        <v>6401444.4652608503</v>
      </c>
      <c r="HA22" s="1">
        <f t="shared" si="13"/>
        <v>6450823.1810518503</v>
      </c>
      <c r="HB22" s="1">
        <f t="shared" si="13"/>
        <v>6852003.8951298492</v>
      </c>
      <c r="HC22" s="1">
        <f t="shared" si="13"/>
        <v>6888751.4848088501</v>
      </c>
      <c r="HD22" s="1">
        <f t="shared" si="13"/>
        <v>6888751.4848088501</v>
      </c>
      <c r="HE22" s="1">
        <f t="shared" si="13"/>
        <v>6892581.0388088506</v>
      </c>
      <c r="HF22" s="1">
        <f t="shared" si="13"/>
        <v>6910181.0388088506</v>
      </c>
      <c r="HG22" s="1">
        <f t="shared" si="13"/>
        <v>6910181.0302948505</v>
      </c>
      <c r="HH22" s="1">
        <f t="shared" si="13"/>
        <v>6910181.0302948505</v>
      </c>
      <c r="HI22" s="1">
        <f t="shared" si="13"/>
        <v>6910181.0302948505</v>
      </c>
      <c r="HJ22" s="1">
        <f t="shared" si="13"/>
        <v>6940333.6497368496</v>
      </c>
      <c r="HK22" s="1">
        <f t="shared" si="13"/>
        <v>6940824.6497368496</v>
      </c>
      <c r="HL22" s="1">
        <f t="shared" si="13"/>
        <v>7028154.4497368494</v>
      </c>
      <c r="HM22" s="1">
        <f t="shared" si="13"/>
        <v>7209936.5966238491</v>
      </c>
      <c r="HN22" s="1">
        <f t="shared" si="13"/>
        <v>7385230.5466238493</v>
      </c>
      <c r="HO22" s="1">
        <f t="shared" si="13"/>
        <v>7391461.9151418498</v>
      </c>
      <c r="HP22" s="1">
        <f t="shared" si="13"/>
        <v>7391754.61514185</v>
      </c>
      <c r="HQ22" s="1">
        <f t="shared" si="13"/>
        <v>7396194.3151418502</v>
      </c>
      <c r="HR22" s="1">
        <f t="shared" si="13"/>
        <v>7432800.1540348502</v>
      </c>
      <c r="HS22" s="1">
        <f t="shared" si="13"/>
        <v>7435666.6464428511</v>
      </c>
      <c r="HT22" s="1">
        <f t="shared" si="13"/>
        <v>7474466.3014428513</v>
      </c>
      <c r="HU22" s="1">
        <f t="shared" si="13"/>
        <v>7898435.1832238501</v>
      </c>
      <c r="HV22" s="1">
        <f t="shared" si="13"/>
        <v>7900173.8832238512</v>
      </c>
      <c r="HW22" s="1">
        <f t="shared" si="13"/>
        <v>7934458.5407308498</v>
      </c>
      <c r="HX22" s="1">
        <f t="shared" si="13"/>
        <v>7985918.3281738497</v>
      </c>
      <c r="HY22" s="1">
        <f t="shared" si="13"/>
        <v>8183050.5259258505</v>
      </c>
      <c r="HZ22" s="1">
        <f t="shared" si="13"/>
        <v>8344307.8036338501</v>
      </c>
      <c r="IA22" s="1">
        <f t="shared" si="13"/>
        <v>8381516.2397218496</v>
      </c>
      <c r="IB22" s="1">
        <f t="shared" si="13"/>
        <v>8383892.3397198496</v>
      </c>
      <c r="IC22" s="1">
        <f t="shared" si="13"/>
        <v>8396764.1397198513</v>
      </c>
      <c r="ID22" s="1">
        <f t="shared" si="13"/>
        <v>8402680.1397198513</v>
      </c>
      <c r="IE22" s="1">
        <f t="shared" si="13"/>
        <v>8410017.1538988501</v>
      </c>
      <c r="IF22" s="1">
        <f t="shared" si="13"/>
        <v>8489752.7538988516</v>
      </c>
      <c r="IG22" s="1">
        <f t="shared" si="13"/>
        <v>9053480.0102858488</v>
      </c>
      <c r="IH22" s="1">
        <f t="shared" si="13"/>
        <v>9083229.8102858495</v>
      </c>
      <c r="II22" s="1">
        <f t="shared" si="13"/>
        <v>9093123.6102858502</v>
      </c>
      <c r="IJ22" s="1">
        <f t="shared" si="13"/>
        <v>9143233.6102858521</v>
      </c>
      <c r="IK22" s="1">
        <f t="shared" si="13"/>
        <v>17856385.910793677</v>
      </c>
      <c r="IL22" s="1">
        <f t="shared" si="13"/>
        <v>10087765.088698851</v>
      </c>
      <c r="IM22" s="1">
        <f t="shared" si="13"/>
        <v>10178218.754333852</v>
      </c>
      <c r="IN22" s="1">
        <f t="shared" si="13"/>
        <v>10178866.163985852</v>
      </c>
      <c r="IO22" s="1">
        <f t="shared" si="13"/>
        <v>10188552.550328851</v>
      </c>
      <c r="IP22" s="1">
        <f t="shared" si="13"/>
        <v>10197268.89918885</v>
      </c>
      <c r="IQ22" s="1">
        <f t="shared" si="13"/>
        <v>10459517.17884885</v>
      </c>
      <c r="IR22" s="1">
        <f t="shared" si="13"/>
        <v>10473129.803944848</v>
      </c>
      <c r="IS22" s="1">
        <f t="shared" si="13"/>
        <v>10534410.803939851</v>
      </c>
      <c r="IT22" s="1">
        <f t="shared" si="13"/>
        <v>12258281.083541851</v>
      </c>
      <c r="IU22" s="1">
        <f t="shared" si="13"/>
        <v>12258281.083541851</v>
      </c>
      <c r="IV22" s="1">
        <f t="shared" si="13"/>
        <v>12258361.083541851</v>
      </c>
      <c r="IW22" s="1">
        <f t="shared" si="13"/>
        <v>12398580.564056851</v>
      </c>
      <c r="IX22" s="1">
        <f t="shared" ref="IX22:LI22" si="14">+IX20+IX21</f>
        <v>12530610.31997985</v>
      </c>
      <c r="IY22" s="1">
        <f t="shared" si="14"/>
        <v>12569786.165599849</v>
      </c>
      <c r="IZ22" s="1">
        <f t="shared" si="14"/>
        <v>12580464.39636085</v>
      </c>
      <c r="JA22" s="1">
        <f t="shared" si="14"/>
        <v>12583363.76661285</v>
      </c>
      <c r="JB22" s="1">
        <f t="shared" si="14"/>
        <v>12629806.35043785</v>
      </c>
      <c r="JC22" s="1">
        <f t="shared" si="14"/>
        <v>12636224.313437851</v>
      </c>
      <c r="JD22" s="1">
        <f t="shared" si="14"/>
        <v>12785331.68868085</v>
      </c>
      <c r="JE22" s="1">
        <f t="shared" si="14"/>
        <v>12804861.488680851</v>
      </c>
      <c r="JF22" s="1" t="e">
        <f t="shared" si="14"/>
        <v>#REF!</v>
      </c>
    </row>
    <row r="23" spans="1:266" s="1" customFormat="1" ht="12.9" customHeight="1" x14ac:dyDescent="0.2">
      <c r="A23" s="73" t="s">
        <v>334</v>
      </c>
    </row>
    <row r="24" spans="1:266" s="1" customFormat="1" ht="12.9" customHeight="1" x14ac:dyDescent="0.2">
      <c r="A24" s="2" t="s">
        <v>335</v>
      </c>
    </row>
    <row r="25" spans="1:266" s="1" customFormat="1" ht="12.9" customHeight="1" x14ac:dyDescent="0.2">
      <c r="A25" s="73" t="s">
        <v>329</v>
      </c>
      <c r="B25" s="1">
        <f>+BANCOS!B19</f>
        <v>1288578</v>
      </c>
      <c r="C25" s="1">
        <f>+BANCOS!C19</f>
        <v>1322031</v>
      </c>
      <c r="D25" s="1">
        <f>+BANCOS!D19</f>
        <v>1345752</v>
      </c>
      <c r="E25" s="1">
        <f>+BANCOS!E19</f>
        <v>1343489</v>
      </c>
      <c r="F25" s="1">
        <f>+BANCOS!F19</f>
        <v>1349035</v>
      </c>
      <c r="G25" s="1">
        <f>+BANCOS!G19</f>
        <v>1364502</v>
      </c>
      <c r="H25" s="1">
        <f>+BANCOS!H19</f>
        <v>1356565</v>
      </c>
      <c r="I25" s="1">
        <f>+BANCOS!I19</f>
        <v>1365664</v>
      </c>
      <c r="J25" s="1">
        <f>+BANCOS!J19</f>
        <v>1375102</v>
      </c>
      <c r="K25" s="1">
        <f>+BANCOS!K19</f>
        <v>1377544</v>
      </c>
      <c r="L25" s="1">
        <f>+BANCOS!L19</f>
        <v>1343932</v>
      </c>
      <c r="M25" s="1">
        <f>+BANCOS!M19</f>
        <v>1345863</v>
      </c>
      <c r="N25" s="1">
        <f>+BANCOS!N19</f>
        <v>1392697</v>
      </c>
      <c r="O25" s="1">
        <f>+BANCOS!O19</f>
        <v>1413052</v>
      </c>
      <c r="P25" s="1">
        <f>+BANCOS!P19</f>
        <v>1388610</v>
      </c>
      <c r="Q25" s="1">
        <f>+BANCOS!Q19</f>
        <v>1397303</v>
      </c>
      <c r="R25" s="1">
        <f>+BANCOS!R19</f>
        <v>1393680</v>
      </c>
      <c r="S25" s="1">
        <f>+BANCOS!S19</f>
        <v>1408917</v>
      </c>
      <c r="T25" s="1">
        <f>+BANCOS!T19</f>
        <v>1435398</v>
      </c>
      <c r="U25" s="1">
        <f>+BANCOS!U19</f>
        <v>1452551</v>
      </c>
      <c r="V25" s="1">
        <f>+BANCOS!V19</f>
        <v>1481436</v>
      </c>
      <c r="W25" s="1">
        <f>+BANCOS!W19</f>
        <v>1514337</v>
      </c>
      <c r="X25" s="1">
        <f>+BANCOS!X19</f>
        <v>1545550</v>
      </c>
      <c r="Y25" s="1">
        <f>+BANCOS!Y19</f>
        <v>1502017</v>
      </c>
      <c r="Z25" s="1">
        <f>+BANCOS!Z19</f>
        <v>1547296</v>
      </c>
      <c r="AA25" s="1">
        <f>+BANCOS!AA19</f>
        <v>1537853</v>
      </c>
      <c r="AB25" s="1">
        <f>+BANCOS!AB19</f>
        <v>1499017</v>
      </c>
      <c r="AC25" s="1">
        <f>+BANCOS!AC19</f>
        <v>1490634</v>
      </c>
      <c r="AD25" s="1">
        <f>+BANCOS!AD19</f>
        <v>1527511</v>
      </c>
      <c r="AE25" s="1">
        <f>+BANCOS!AE19</f>
        <v>1435089</v>
      </c>
      <c r="AF25" s="1">
        <f>+BANCOS!AF19</f>
        <v>1449201</v>
      </c>
      <c r="AG25" s="1">
        <f>+BANCOS!AG19</f>
        <v>1487813</v>
      </c>
      <c r="AH25" s="1">
        <f>+BANCOS!AH19</f>
        <v>1438435</v>
      </c>
      <c r="AI25" s="1">
        <f>+BANCOS!AI19</f>
        <v>1491269</v>
      </c>
      <c r="AJ25" s="1">
        <f>+BANCOS!AJ19</f>
        <v>1462340</v>
      </c>
      <c r="AK25" s="1">
        <f>+BANCOS!AK19</f>
        <v>1414929</v>
      </c>
      <c r="AL25" s="1">
        <f>+BANCOS!AL19</f>
        <v>1462674</v>
      </c>
      <c r="AM25" s="1">
        <f>+BANCOS!AM19</f>
        <v>1437921</v>
      </c>
      <c r="AN25" s="1">
        <f>+BANCOS!AN19</f>
        <v>1441775</v>
      </c>
      <c r="AO25" s="1">
        <f>+BANCOS!AO19</f>
        <v>1439062.8259483301</v>
      </c>
      <c r="AP25" s="1">
        <f>+BANCOS!AP19</f>
        <v>1349245.6241665799</v>
      </c>
      <c r="AQ25" s="1">
        <f>+BANCOS!AQ19</f>
        <v>1398519.6355816999</v>
      </c>
      <c r="AR25" s="1">
        <f>+BANCOS!AR19</f>
        <v>1381410.8066906601</v>
      </c>
      <c r="AS25" s="1">
        <f>+BANCOS!AS19</f>
        <v>1371615.1793873501</v>
      </c>
      <c r="AT25" s="1">
        <f>+BANCOS!AT19</f>
        <v>1324363.64354511</v>
      </c>
      <c r="AU25" s="1">
        <f>+BANCOS!AU19</f>
        <v>1303627.19956013</v>
      </c>
      <c r="AV25" s="1">
        <f>+BANCOS!AV19</f>
        <v>1325524.4407865601</v>
      </c>
      <c r="AW25" s="1">
        <f>+BANCOS!AW19</f>
        <v>1196070.4882640401</v>
      </c>
      <c r="AX25" s="1">
        <f>+BANCOS!AX19</f>
        <v>1210751.4563918</v>
      </c>
      <c r="AY25" s="1">
        <f>+BANCOS!AY19</f>
        <v>1211772.1188832801</v>
      </c>
      <c r="AZ25" s="1">
        <f>+BANCOS!AZ19</f>
        <v>1260092.318220539</v>
      </c>
      <c r="BA25" s="1">
        <f>+BANCOS!BA19</f>
        <v>1272510.2093873399</v>
      </c>
      <c r="BB25" s="1">
        <f>+BANCOS!BB19</f>
        <v>1318151.4487763401</v>
      </c>
      <c r="BC25" s="1">
        <f>+BANCOS!BC19</f>
        <v>1442222.9785273699</v>
      </c>
      <c r="BD25" s="1">
        <f>+BANCOS!BD19</f>
        <v>1477660.64712706</v>
      </c>
      <c r="BE25" s="1">
        <f>+BANCOS!BE19</f>
        <v>1471493.07546119</v>
      </c>
      <c r="BF25" s="1">
        <f>+BANCOS!BF19</f>
        <v>1536256.5453983699</v>
      </c>
      <c r="BG25" s="1">
        <f>+BANCOS!BG19</f>
        <v>1467156.3121483501</v>
      </c>
      <c r="BH25" s="1">
        <f>+BANCOS!BH19</f>
        <v>1460464.14153266</v>
      </c>
      <c r="BI25" s="1">
        <f>+BANCOS!BI19</f>
        <v>1478819.0209912499</v>
      </c>
      <c r="BJ25" s="1">
        <f>+BANCOS!BJ19</f>
        <v>1513535.45570098</v>
      </c>
      <c r="BK25" s="1">
        <f>+BANCOS!BK19</f>
        <v>1511286.4402691501</v>
      </c>
      <c r="BL25" s="1">
        <f>+BANCOS!BL19</f>
        <v>1536810.88108735</v>
      </c>
      <c r="BM25" s="1">
        <f>+BANCOS!BM19</f>
        <v>1554536.6964793601</v>
      </c>
      <c r="BN25" s="1">
        <f>+BANCOS!BN19</f>
        <v>1570974.80653819</v>
      </c>
      <c r="BO25" s="1">
        <f>+BANCOS!BO19</f>
        <v>1590002.8745635599</v>
      </c>
      <c r="BP25" s="1">
        <f>+BANCOS!BP19</f>
        <v>1610672.48714234</v>
      </c>
      <c r="BQ25" s="1">
        <f>+BANCOS!BQ19</f>
        <v>1646206.8551255499</v>
      </c>
      <c r="BR25" s="1">
        <f>+BANCOS!BR19</f>
        <v>1684722.9181648199</v>
      </c>
      <c r="BS25" s="1">
        <f>+BANCOS!BS19</f>
        <v>1700780.2605197199</v>
      </c>
      <c r="BT25" s="1">
        <f>+BANCOS!BT19</f>
        <v>1740635.8406458199</v>
      </c>
      <c r="BU25" s="1">
        <f>+BANCOS!BU19</f>
        <v>1664024.1386897799</v>
      </c>
      <c r="BV25" s="1">
        <f>+BANCOS!BV19</f>
        <v>1697572.2962060201</v>
      </c>
      <c r="BW25" s="1">
        <f>+BANCOS!BW19</f>
        <v>1735394.4542189999</v>
      </c>
      <c r="BX25" s="1">
        <f>+BANCOS!BX19</f>
        <v>1704604.50321896</v>
      </c>
      <c r="BY25" s="1">
        <f>+BANCOS!BY19</f>
        <v>1743110.6032374401</v>
      </c>
      <c r="BZ25" s="1">
        <f>+BANCOS!BZ19</f>
        <v>1782296.96554972</v>
      </c>
      <c r="CA25" s="1">
        <f>+BANCOS!CA19</f>
        <v>1834741.59248924</v>
      </c>
      <c r="CB25" s="1">
        <f>+BANCOS!CB19</f>
        <v>1891173.5966101601</v>
      </c>
      <c r="CC25" s="1">
        <f>+BANCOS!CC19</f>
        <v>1933853.5388043299</v>
      </c>
      <c r="CD25" s="1">
        <f>+BANCOS!CD19</f>
        <v>1937628.4967342</v>
      </c>
      <c r="CE25" s="1">
        <f>+BANCOS!CE19</f>
        <v>1984161.34722543</v>
      </c>
      <c r="CF25" s="1">
        <f>+BANCOS!CF19</f>
        <v>2037776.36066736</v>
      </c>
      <c r="CG25" s="1">
        <f>+BANCOS!CG19</f>
        <v>2023690.0200797899</v>
      </c>
      <c r="CH25" s="1">
        <f>+BANCOS!CH19</f>
        <v>2077690.8207858</v>
      </c>
      <c r="CI25" s="1">
        <f>+BANCOS!CI19</f>
        <v>2131715.1775168399</v>
      </c>
      <c r="CJ25" s="1">
        <f>+BANCOS!CJ19</f>
        <v>2121813.1014659801</v>
      </c>
      <c r="CK25" s="1">
        <f>+BANCOS!CK19</f>
        <v>2164862.86554643</v>
      </c>
      <c r="CL25" s="1">
        <f>+BANCOS!CL19</f>
        <v>2207663.2875436102</v>
      </c>
      <c r="CM25" s="1">
        <f>+BANCOS!CM19</f>
        <v>2216059.9414185402</v>
      </c>
      <c r="CN25" s="1">
        <f>+BANCOS!CN19</f>
        <v>2271676.97311428</v>
      </c>
      <c r="CO25" s="1">
        <f>+BANCOS!CO19</f>
        <v>2332580.6432351698</v>
      </c>
      <c r="CP25" s="1">
        <f>+BANCOS!CP19</f>
        <v>2287237.61216293</v>
      </c>
      <c r="CQ25" s="1">
        <f>+BANCOS!CQ19</f>
        <v>2344064.11086644</v>
      </c>
      <c r="CR25" s="1">
        <f>+BANCOS!CR19</f>
        <v>2400260.6579758101</v>
      </c>
      <c r="CS25" s="1">
        <f>+BANCOS!CS19</f>
        <v>2396545.1648463099</v>
      </c>
      <c r="CT25" s="1">
        <f>+BANCOS!CT19</f>
        <v>2632495.1219802801</v>
      </c>
      <c r="CU25" s="1">
        <f>+BANCOS!CU19</f>
        <v>2611651.9653228102</v>
      </c>
      <c r="CV25" s="1">
        <f>+BANCOS!CV19</f>
        <v>2684367.3473185701</v>
      </c>
      <c r="CW25" s="1">
        <f>+BANCOS!CW19</f>
        <v>2619974.7601400302</v>
      </c>
      <c r="CX25" s="1">
        <f>+BANCOS!CX19</f>
        <v>2639432.19931291</v>
      </c>
      <c r="CY25" s="1">
        <f>+BANCOS!CY19</f>
        <v>2732831.2633864898</v>
      </c>
      <c r="CZ25" s="1">
        <f>+BANCOS!CZ19</f>
        <v>2832501.2705941498</v>
      </c>
      <c r="DA25" s="1">
        <f>+BANCOS!DA19</f>
        <v>2920283.2525101602</v>
      </c>
      <c r="DB25" s="1">
        <f>+BANCOS!DB19</f>
        <v>2993660.7270319699</v>
      </c>
      <c r="DC25" s="1">
        <f>+BANCOS!DC19</f>
        <v>3155760.4044244699</v>
      </c>
      <c r="DD25" s="1">
        <f>+BANCOS!DD19</f>
        <v>3256895.6229373701</v>
      </c>
      <c r="DE25" s="1">
        <f>+BANCOS!DE19</f>
        <v>3313949.32546623</v>
      </c>
      <c r="DF25" s="1">
        <f>+BANCOS!DF19</f>
        <v>3462931.09939131</v>
      </c>
      <c r="DG25" s="1">
        <f>+BANCOS!DG19</f>
        <v>3199218.99245353</v>
      </c>
      <c r="DH25" s="1">
        <f>+BANCOS!DH19</f>
        <v>3483082.5468676002</v>
      </c>
      <c r="DI25" s="1">
        <f>+BANCOS!DI19</f>
        <v>3663322.20294296</v>
      </c>
      <c r="DJ25" s="1">
        <f>+BANCOS!DJ19</f>
        <v>3464545.6005927301</v>
      </c>
      <c r="DK25" s="1">
        <f>+BANCOS!DK19</f>
        <v>3635298.1577533311</v>
      </c>
      <c r="DL25" s="1">
        <f>+BANCOS!DL19</f>
        <v>3709853.4958295999</v>
      </c>
      <c r="DM25" s="1">
        <f>+BANCOS!DM19</f>
        <v>3777914.4636400598</v>
      </c>
      <c r="DN25" s="1">
        <f>+BANCOS!DN19</f>
        <v>3845904.2331749001</v>
      </c>
      <c r="DO25" s="1">
        <f>+BANCOS!DO19</f>
        <v>3926742.9836538699</v>
      </c>
      <c r="DP25" s="1">
        <f>+BANCOS!DP19</f>
        <v>3759239.5973604899</v>
      </c>
      <c r="DQ25" s="1">
        <f>+BANCOS!DQ19</f>
        <v>3826995.9309042799</v>
      </c>
      <c r="DR25" s="1">
        <f>+BANCOS!DR19</f>
        <v>3904230.6730994699</v>
      </c>
      <c r="DS25" s="1">
        <f>+BANCOS!DS19</f>
        <v>3818820.9161078702</v>
      </c>
      <c r="DT25" s="1">
        <f>+BANCOS!DT19</f>
        <v>3950555.3750837902</v>
      </c>
      <c r="DU25" s="1">
        <f>+BANCOS!DU19</f>
        <v>3974377.3816130911</v>
      </c>
      <c r="DV25" s="1">
        <f>+BANCOS!DV19</f>
        <v>3875097.19944127</v>
      </c>
      <c r="DW25" s="1">
        <f>+BANCOS!DW19</f>
        <v>3983656.3992616301</v>
      </c>
      <c r="DX25" s="1">
        <f>+BANCOS!DX19</f>
        <v>4157955.6320072599</v>
      </c>
      <c r="DY25" s="1">
        <f>+BANCOS!DY19</f>
        <v>4272876.9950328907</v>
      </c>
      <c r="DZ25" s="1">
        <f>+BANCOS!DZ19</f>
        <v>4426140.9457470104</v>
      </c>
      <c r="EA25" s="1">
        <f>+BANCOS!EA19</f>
        <v>4540764.1253778003</v>
      </c>
      <c r="EB25" s="1">
        <f>+BANCOS!EB19</f>
        <v>4639025.6832617307</v>
      </c>
      <c r="EC25" s="1">
        <f>+BANCOS!EC19</f>
        <v>4816528.4492534902</v>
      </c>
      <c r="ED25" s="1">
        <f>+BANCOS!ED19</f>
        <v>4970021.0101356301</v>
      </c>
      <c r="EE25" s="1">
        <f>+BANCOS!EE19</f>
        <v>5085962.4064413914</v>
      </c>
      <c r="EF25" s="1">
        <f>+BANCOS!EF19</f>
        <v>5195646.9646731094</v>
      </c>
      <c r="EG25" s="1">
        <f>+BANCOS!EG19</f>
        <v>5291198.6365428008</v>
      </c>
      <c r="EH25" s="1">
        <f>+BANCOS!EH19</f>
        <v>5185283.8285119301</v>
      </c>
      <c r="EI25" s="1">
        <f>+BANCOS!EI19</f>
        <v>5299528.887333259</v>
      </c>
      <c r="EJ25" s="1">
        <f>+BANCOS!EJ19</f>
        <v>5402304.6629798012</v>
      </c>
      <c r="EK25" s="1">
        <f>+BANCOS!EK19</f>
        <v>5361584.7272540098</v>
      </c>
      <c r="EL25" s="1">
        <f>+BANCOS!EL19</f>
        <v>5477212.6780742193</v>
      </c>
      <c r="EM25" s="1">
        <f>+BANCOS!EM19</f>
        <v>5490365.6872787401</v>
      </c>
      <c r="EN25" s="1">
        <f>+BANCOS!EN19</f>
        <v>5616890.6603118395</v>
      </c>
      <c r="EO25" s="1">
        <f>+BANCOS!EO19</f>
        <v>5655011.439079551</v>
      </c>
      <c r="EP25" s="1">
        <f>+BANCOS!EP19</f>
        <v>5778276.0297576496</v>
      </c>
      <c r="EQ25" s="1">
        <f>+BANCOS!EQ19</f>
        <v>5869297.5249112891</v>
      </c>
      <c r="ER25" s="1">
        <f>+BANCOS!ER19</f>
        <v>5958513.5966108507</v>
      </c>
      <c r="ES25" s="1">
        <f>+BANCOS!ES19</f>
        <v>5972492.9433403006</v>
      </c>
      <c r="ET25" s="1">
        <f>+BANCOS!ET19</f>
        <v>6016279.3960582996</v>
      </c>
      <c r="EU25" s="1">
        <f>+BANCOS!EU19</f>
        <v>6148752.3728194498</v>
      </c>
      <c r="EV25" s="1">
        <f>+BANCOS!EV19</f>
        <v>6292986.3125529792</v>
      </c>
      <c r="EW25" s="1">
        <f>+BANCOS!EW19</f>
        <v>6409837.7029441698</v>
      </c>
      <c r="EX25" s="1">
        <f>+BANCOS!EX19</f>
        <v>6536279.6159955198</v>
      </c>
      <c r="EY25" s="1">
        <f>+BANCOS!EY19</f>
        <v>6681292.5881194994</v>
      </c>
      <c r="EZ25" s="1">
        <f>+BANCOS!EZ19</f>
        <v>6816188.5529013705</v>
      </c>
      <c r="FA25" s="1">
        <f>+BANCOS!FA19</f>
        <v>6952695.61047001</v>
      </c>
      <c r="FB25" s="1">
        <f>+BANCOS!FB19</f>
        <v>7113173.8529558703</v>
      </c>
      <c r="FC25" s="1">
        <f>+BANCOS!FC19</f>
        <v>7210420.6527368408</v>
      </c>
      <c r="FD25" s="1">
        <f>+BANCOS!FD19</f>
        <v>7319908.0522311907</v>
      </c>
      <c r="FE25" s="1">
        <f>+BANCOS!FE19</f>
        <v>6966089.5591389108</v>
      </c>
      <c r="FF25" s="1">
        <f>+BANCOS!FF19</f>
        <v>7001716.2478060303</v>
      </c>
      <c r="FG25" s="1">
        <f>+BANCOS!FG19</f>
        <v>7185062.7991365492</v>
      </c>
      <c r="FH25" s="1">
        <f>+BANCOS!FH19</f>
        <v>7349463.7006268399</v>
      </c>
      <c r="FI25" s="1">
        <f>+BANCOS!FI19</f>
        <v>7503356.40014847</v>
      </c>
      <c r="FJ25" s="1">
        <f>+BANCOS!FJ19</f>
        <v>7624623.6375048095</v>
      </c>
      <c r="FK25" s="1">
        <f>+BANCOS!FK19</f>
        <v>7772865.8999553807</v>
      </c>
      <c r="FL25" s="1">
        <f>+BANCOS!FL19</f>
        <v>7906867.882080161</v>
      </c>
      <c r="FM25" s="1">
        <f>+BANCOS!FM19</f>
        <v>8018592.1584146693</v>
      </c>
      <c r="FN25" s="1">
        <f>+BANCOS!FN19</f>
        <v>8264003.8519989802</v>
      </c>
      <c r="FO25" s="1">
        <f>+BANCOS!FO19</f>
        <v>8386646.9520558091</v>
      </c>
      <c r="FP25" s="1">
        <f>+BANCOS!FP19</f>
        <v>8506180</v>
      </c>
      <c r="FQ25" s="1">
        <f>+BANCOS!FQ19</f>
        <v>8645502.0922871493</v>
      </c>
      <c r="FR25" s="1">
        <f>+BANCOS!FR19</f>
        <v>8509007.4573260304</v>
      </c>
      <c r="FS25" s="1">
        <f>+BANCOS!FS19</f>
        <v>8697743.7905714307</v>
      </c>
      <c r="FT25" s="1">
        <f>+BANCOS!FT19</f>
        <v>8868886.866298439</v>
      </c>
      <c r="FU25" s="1">
        <f>+BANCOS!FU19</f>
        <v>9053852.2646863386</v>
      </c>
      <c r="FV25" s="1">
        <f>+BANCOS!FV19</f>
        <v>9271285.1143538691</v>
      </c>
      <c r="FW25" s="1">
        <f>+BANCOS!FW19</f>
        <v>9345455.2944790106</v>
      </c>
      <c r="FX25" s="1">
        <f>+BANCOS!FX19</f>
        <v>9490710.1860766411</v>
      </c>
      <c r="FY25" s="1">
        <f>+BANCOS!FY19</f>
        <v>9638676.184607381</v>
      </c>
      <c r="FZ25" s="1">
        <f>+BANCOS!FZ19</f>
        <v>9842332.8068900518</v>
      </c>
      <c r="GA25" s="1">
        <f>+BANCOS!GA19</f>
        <v>10165405.558543921</v>
      </c>
      <c r="GB25" s="1">
        <f>+BANCOS!GB19</f>
        <v>10013805.309909251</v>
      </c>
      <c r="GC25" s="1">
        <f>+BANCOS!GC19</f>
        <v>9940218.819188131</v>
      </c>
      <c r="GD25" s="1">
        <f>+BANCOS!GD19</f>
        <v>10079677.30308545</v>
      </c>
      <c r="GE25" s="1">
        <f>+BANCOS!GE19</f>
        <v>10267545.105173441</v>
      </c>
      <c r="GF25" s="1">
        <f>+BANCOS!GF19</f>
        <v>10472292.41636458</v>
      </c>
      <c r="GG25" s="1">
        <f>+BANCOS!GG19</f>
        <v>10703932.28923342</v>
      </c>
      <c r="GH25" s="1">
        <f>+BANCOS!GH19</f>
        <v>10899419.6098339</v>
      </c>
      <c r="GI25" s="1">
        <f>+BANCOS!GI19</f>
        <v>10781283.28090892</v>
      </c>
      <c r="GJ25" s="1">
        <f>+BANCOS!GJ19</f>
        <v>10881443.10169423</v>
      </c>
      <c r="GK25" s="1">
        <f>+BANCOS!GK19</f>
        <v>11027722.0918708</v>
      </c>
      <c r="GL25" s="1">
        <f>+BANCOS!GL19</f>
        <v>11196835.04235051</v>
      </c>
      <c r="GM25" s="1">
        <f>+BANCOS!GM19</f>
        <v>11357065.33806137</v>
      </c>
      <c r="GN25" s="1">
        <f>+BANCOS!GN19</f>
        <v>11581704.221451821</v>
      </c>
      <c r="GO25" s="1">
        <f>+BANCOS!GO19</f>
        <v>11711739.621955549</v>
      </c>
      <c r="GP25" s="1">
        <f>+BANCOS!GP19</f>
        <v>11706081.79314539</v>
      </c>
      <c r="GQ25" s="1">
        <f>+BANCOS!GQ19</f>
        <v>11597683.465153391</v>
      </c>
      <c r="GR25" s="1">
        <f>+BANCOS!GR19</f>
        <v>11776378.084109001</v>
      </c>
      <c r="GS25" s="1">
        <f>+BANCOS!GS19</f>
        <v>11927021.845737239</v>
      </c>
      <c r="GT25" s="1">
        <f>+BANCOS!GT19</f>
        <v>12163694.74013225</v>
      </c>
      <c r="GU25" s="1">
        <f>+BANCOS!GU19</f>
        <v>11826684.485038042</v>
      </c>
      <c r="GV25" s="1">
        <f>+BANCOS!GV19</f>
        <v>11982130.41305011</v>
      </c>
      <c r="GW25" s="1">
        <f>+BANCOS!GW19</f>
        <v>12144236.23096545</v>
      </c>
      <c r="GX25" s="1">
        <f>+BANCOS!GX19</f>
        <v>12349213.390760541</v>
      </c>
      <c r="GY25" s="1">
        <f>+BANCOS!GY19</f>
        <v>12479598.154303864</v>
      </c>
      <c r="GZ25" s="1">
        <f>+BANCOS!GZ19</f>
        <v>12504188.770345002</v>
      </c>
      <c r="HA25" s="1">
        <f>+BANCOS!HA19</f>
        <v>12583314.047911108</v>
      </c>
      <c r="HB25" s="1">
        <f>+BANCOS!HB19</f>
        <v>12527929.530954078</v>
      </c>
      <c r="HC25" s="1">
        <f>+BANCOS!HC19</f>
        <v>12417897.530328423</v>
      </c>
      <c r="HD25" s="1">
        <f>+BANCOS!HD19</f>
        <v>12606658.215772599</v>
      </c>
      <c r="HE25" s="1">
        <f>+BANCOS!HE19</f>
        <v>12798559.552551597</v>
      </c>
      <c r="HF25" s="1">
        <f>+BANCOS!HF19</f>
        <v>13067257.254692212</v>
      </c>
      <c r="HG25" s="1">
        <f>+BANCOS!HG19</f>
        <v>12987787.047601297</v>
      </c>
      <c r="HH25" s="1">
        <f>+BANCOS!HH19</f>
        <v>13189718.891272798</v>
      </c>
      <c r="HI25" s="1">
        <f>+BANCOS!HI19</f>
        <v>13348714.1516698</v>
      </c>
      <c r="HJ25" s="1">
        <f>+BANCOS!HJ19</f>
        <v>13573321.822584301</v>
      </c>
      <c r="HK25" s="1">
        <f>+BANCOS!HK19</f>
        <v>13742278.9415178</v>
      </c>
      <c r="HL25" s="1">
        <f>+BANCOS!HL19</f>
        <v>13815190.931809992</v>
      </c>
      <c r="HM25" s="1">
        <f>+BANCOS!HM19</f>
        <v>13539011.965802103</v>
      </c>
      <c r="HN25" s="1">
        <f>+BANCOS!HN19</f>
        <v>13517119.556409508</v>
      </c>
      <c r="HO25" s="1">
        <f>+BANCOS!HO19</f>
        <v>13746637.309458897</v>
      </c>
      <c r="HP25" s="1">
        <f>+BANCOS!HP19</f>
        <v>13953390.319386706</v>
      </c>
      <c r="HQ25" s="1">
        <f>+BANCOS!HQ19</f>
        <v>14152230.181353301</v>
      </c>
      <c r="HR25" s="1">
        <f>+BANCOS!HR19</f>
        <v>14375969.111631408</v>
      </c>
      <c r="HS25" s="1">
        <f>+BANCOS!HS19</f>
        <v>14500386.915580705</v>
      </c>
      <c r="HT25" s="1">
        <f>+BANCOS!HT19</f>
        <v>14710751.242773607</v>
      </c>
      <c r="HU25" s="1">
        <f>+BANCOS!HU19</f>
        <v>14783599.202092707</v>
      </c>
      <c r="HV25" s="1">
        <f>+BANCOS!HV19</f>
        <v>15016516.833138794</v>
      </c>
      <c r="HW25" s="1">
        <f>+BANCOS!HW19</f>
        <v>15422298.629842103</v>
      </c>
      <c r="HX25" s="1">
        <f>+BANCOS!HX19</f>
        <v>15553630.046925291</v>
      </c>
      <c r="HY25" s="1">
        <f>+BANCOS!HY19</f>
        <v>15654808.124597505</v>
      </c>
      <c r="HZ25" s="1">
        <f>+BANCOS!HZ19</f>
        <v>15556967.6515062</v>
      </c>
      <c r="IA25" s="1">
        <f>+BANCOS!IA19</f>
        <v>15778573.367856696</v>
      </c>
      <c r="IB25" s="1">
        <f>+BANCOS!IB19</f>
        <v>15803268.348241597</v>
      </c>
      <c r="IC25" s="1">
        <f>+BANCOS!IC19</f>
        <v>16042938.20403029</v>
      </c>
      <c r="ID25" s="1">
        <f>+BANCOS!ID19</f>
        <v>16075889.721760616</v>
      </c>
      <c r="IE25" s="1">
        <f>+BANCOS!IE19</f>
        <v>16359209.671934396</v>
      </c>
      <c r="IF25" s="1">
        <f>+BANCOS!IF19</f>
        <v>16571560.486248687</v>
      </c>
      <c r="IG25" s="1">
        <f>+BANCOS!IG19</f>
        <v>16722384.897552311</v>
      </c>
      <c r="IH25" s="1">
        <f>+BANCOS!IH19</f>
        <v>16978302.79734242</v>
      </c>
      <c r="II25" s="1">
        <f>+BANCOS!II19</f>
        <v>17159403.201231897</v>
      </c>
      <c r="IJ25" s="1">
        <f>+BANCOS!IJ19</f>
        <v>17327108.942675814</v>
      </c>
      <c r="IK25" s="1">
        <f>+BANCOS!IK19</f>
        <v>17418479.286968708</v>
      </c>
      <c r="IL25" s="1">
        <f>+BANCOS!IL19</f>
        <v>17500450.210146412</v>
      </c>
      <c r="IM25" s="1">
        <f>+BANCOS!IM19</f>
        <v>17754290.743763387</v>
      </c>
      <c r="IN25" s="1">
        <f>+BANCOS!IN19</f>
        <v>17965462.587897599</v>
      </c>
      <c r="IO25" s="1">
        <f>+BANCOS!IO19</f>
        <v>18173356.297398597</v>
      </c>
      <c r="IP25" s="1">
        <f>+BANCOS!IP19</f>
        <v>18393654.225783288</v>
      </c>
      <c r="IQ25" s="1">
        <f>+BANCOS!IQ19</f>
        <v>18652895.31464988</v>
      </c>
      <c r="IR25" s="1">
        <f>+BANCOS!IR19</f>
        <v>18876982.099872887</v>
      </c>
      <c r="IS25" s="1">
        <f>+BANCOS!IS19</f>
        <v>18994817.834061921</v>
      </c>
      <c r="IT25" s="1">
        <f>+BANCOS!IT19</f>
        <v>20816698.000911385</v>
      </c>
      <c r="IU25" s="1">
        <f>+BANCOS!IU19</f>
        <v>21025623.513249397</v>
      </c>
      <c r="IV25" s="1">
        <f>+BANCOS!IV19</f>
        <v>21114681.696116507</v>
      </c>
      <c r="IW25" s="1">
        <f>+BANCOS!IW19</f>
        <v>21295612.645800292</v>
      </c>
      <c r="IX25" s="1">
        <f>+BANCOS!IX19</f>
        <v>20729431.321560502</v>
      </c>
      <c r="IY25" s="1">
        <f>+BANCOS!IY19</f>
        <v>20893397.814896494</v>
      </c>
      <c r="IZ25" s="1">
        <f>+BANCOS!IZ19</f>
        <v>21114222.706837207</v>
      </c>
      <c r="JA25" s="1">
        <f>+BANCOS!JA19</f>
        <v>21269879.931481093</v>
      </c>
      <c r="JB25" s="1">
        <f>+BANCOS!JB19</f>
        <v>21525266.587159693</v>
      </c>
      <c r="JC25" s="1">
        <f>+BANCOS!JC19</f>
        <v>21752107.927831203</v>
      </c>
      <c r="JD25" s="1">
        <f>+BANCOS!JD19</f>
        <v>21994532.190522909</v>
      </c>
      <c r="JE25" s="1">
        <f>+BANCOS!JE19</f>
        <v>22260950.517996103</v>
      </c>
      <c r="JF25" s="1" t="e">
        <f>+BANCOS!#REF!</f>
        <v>#REF!</v>
      </c>
    </row>
    <row r="26" spans="1:266" s="1" customFormat="1" ht="12.9" customHeight="1" x14ac:dyDescent="0.2">
      <c r="A26" s="73" t="s">
        <v>330</v>
      </c>
      <c r="B26" s="1">
        <f>+FINANCIERAS!B19</f>
        <v>273365</v>
      </c>
      <c r="C26" s="1">
        <f>+FINANCIERAS!C19</f>
        <v>267653</v>
      </c>
      <c r="D26" s="1">
        <f>+FINANCIERAS!D19</f>
        <v>275236</v>
      </c>
      <c r="E26" s="1">
        <f>+FINANCIERAS!E19</f>
        <v>280385</v>
      </c>
      <c r="F26" s="1">
        <f>+FINANCIERAS!F19</f>
        <v>272160</v>
      </c>
      <c r="G26" s="1">
        <f>+FINANCIERAS!G19</f>
        <v>277450</v>
      </c>
      <c r="H26" s="1">
        <f>+FINANCIERAS!H19</f>
        <v>278642</v>
      </c>
      <c r="I26" s="1">
        <f>+FINANCIERAS!I19</f>
        <v>282558</v>
      </c>
      <c r="J26" s="1">
        <f>+FINANCIERAS!J19</f>
        <v>285572</v>
      </c>
      <c r="K26" s="1">
        <f>+FINANCIERAS!K19</f>
        <v>289031</v>
      </c>
      <c r="L26" s="1">
        <f>+FINANCIERAS!L19</f>
        <v>295120</v>
      </c>
      <c r="M26" s="1">
        <f>+FINANCIERAS!M19</f>
        <v>303444</v>
      </c>
      <c r="N26" s="1">
        <f>+FINANCIERAS!N19</f>
        <v>309295</v>
      </c>
      <c r="O26" s="1">
        <f>+FINANCIERAS!O19</f>
        <v>312501</v>
      </c>
      <c r="P26" s="1">
        <f>+FINANCIERAS!P19</f>
        <v>318047</v>
      </c>
      <c r="Q26" s="1">
        <f>+FINANCIERAS!Q19</f>
        <v>324526</v>
      </c>
      <c r="R26" s="1">
        <f>+FINANCIERAS!R19</f>
        <v>320196</v>
      </c>
      <c r="S26" s="1">
        <f>+FINANCIERAS!S19</f>
        <v>328796</v>
      </c>
      <c r="T26" s="1">
        <f>+FINANCIERAS!T19</f>
        <v>335936</v>
      </c>
      <c r="U26" s="1">
        <f>+FINANCIERAS!U19</f>
        <v>339806</v>
      </c>
      <c r="V26" s="1">
        <f>+FINANCIERAS!V19</f>
        <v>346226</v>
      </c>
      <c r="W26" s="1">
        <f>+FINANCIERAS!W19</f>
        <v>344067</v>
      </c>
      <c r="X26" s="1">
        <f>+FINANCIERAS!X19</f>
        <v>322897</v>
      </c>
      <c r="Y26" s="1">
        <f>+FINANCIERAS!Y19</f>
        <v>322893</v>
      </c>
      <c r="Z26" s="1">
        <f>+FINANCIERAS!Z19</f>
        <v>329375</v>
      </c>
      <c r="AA26" s="1">
        <f>+FINANCIERAS!AA19</f>
        <v>334604</v>
      </c>
      <c r="AB26" s="1">
        <f>+FINANCIERAS!AB19</f>
        <v>331003</v>
      </c>
      <c r="AC26" s="1">
        <f>+FINANCIERAS!AC19</f>
        <v>334758</v>
      </c>
      <c r="AD26" s="1">
        <f>+FINANCIERAS!AD19</f>
        <v>327718</v>
      </c>
      <c r="AE26" s="1">
        <f>+FINANCIERAS!AE19</f>
        <v>296848</v>
      </c>
      <c r="AF26" s="1">
        <f>+FINANCIERAS!AF19</f>
        <v>298941</v>
      </c>
      <c r="AG26" s="1">
        <f>+FINANCIERAS!AG19</f>
        <v>287142</v>
      </c>
      <c r="AH26" s="1">
        <f>+FINANCIERAS!AH19</f>
        <v>271671</v>
      </c>
      <c r="AI26" s="1">
        <f>+FINANCIERAS!AI19</f>
        <v>274102</v>
      </c>
      <c r="AJ26" s="1">
        <f>+FINANCIERAS!AJ19</f>
        <v>273268</v>
      </c>
      <c r="AK26" s="1">
        <f>+FINANCIERAS!AK19</f>
        <v>270241</v>
      </c>
      <c r="AL26" s="1">
        <f>+FINANCIERAS!AL19</f>
        <v>276664</v>
      </c>
      <c r="AM26" s="1">
        <f>+FINANCIERAS!AM19</f>
        <v>270803</v>
      </c>
      <c r="AN26" s="1">
        <f>+FINANCIERAS!AN19</f>
        <v>269032</v>
      </c>
      <c r="AO26" s="1">
        <f>+FINANCIERAS!AO19</f>
        <v>268766</v>
      </c>
      <c r="AP26" s="1">
        <f>+FINANCIERAS!AP19</f>
        <v>253359</v>
      </c>
      <c r="AQ26" s="1">
        <f>+FINANCIERAS!AQ19</f>
        <v>256147</v>
      </c>
      <c r="AR26" s="1">
        <f>+FINANCIERAS!AR19</f>
        <v>257150.3136586801</v>
      </c>
      <c r="AS26" s="1">
        <f>+FINANCIERAS!AS19</f>
        <v>257094.8359685</v>
      </c>
      <c r="AT26" s="1">
        <f>+FINANCIERAS!AT19</f>
        <v>252489.94278675001</v>
      </c>
      <c r="AU26" s="1">
        <f>+FINANCIERAS!AU19</f>
        <v>257726.84806573001</v>
      </c>
      <c r="AV26" s="1">
        <f>+FINANCIERAS!AV19</f>
        <v>304170.51944201998</v>
      </c>
      <c r="AW26" s="1">
        <f>+FINANCIERAS!AW19</f>
        <v>310765.91507082997</v>
      </c>
      <c r="AX26" s="1">
        <f>+FINANCIERAS!AX19</f>
        <v>315613.01166153001</v>
      </c>
      <c r="AY26" s="1">
        <f>+FINANCIERAS!AY19</f>
        <v>311282.93579160998</v>
      </c>
      <c r="AZ26" s="1">
        <f>+FINANCIERAS!AZ19</f>
        <v>308789.02161946998</v>
      </c>
      <c r="BA26" s="1">
        <f>+FINANCIERAS!BA19</f>
        <v>300484.25858060003</v>
      </c>
      <c r="BB26" s="1">
        <f>+FINANCIERAS!BB19</f>
        <v>260735.34898101</v>
      </c>
      <c r="BC26" s="1">
        <f>+FINANCIERAS!BC19</f>
        <v>267361.15710040001</v>
      </c>
      <c r="BD26" s="1">
        <f>+FINANCIERAS!BD19</f>
        <v>259585.73970318999</v>
      </c>
      <c r="BE26" s="1">
        <f>+FINANCIERAS!BE19</f>
        <v>252740.54069828999</v>
      </c>
      <c r="BF26" s="1">
        <f>+FINANCIERAS!BF19</f>
        <v>255793.51449768999</v>
      </c>
      <c r="BG26" s="1">
        <f>+FINANCIERAS!BG19</f>
        <v>260099.73841925</v>
      </c>
      <c r="BH26" s="1">
        <f>+FINANCIERAS!BH19</f>
        <v>270221.86074343987</v>
      </c>
      <c r="BI26" s="1">
        <f>+FINANCIERAS!BI19</f>
        <v>259010</v>
      </c>
      <c r="BJ26" s="1">
        <f>+FINANCIERAS!BJ19</f>
        <v>266688.83901986002</v>
      </c>
      <c r="BK26" s="1">
        <f>+FINANCIERAS!BK19</f>
        <v>267318.73537766002</v>
      </c>
      <c r="BL26" s="1">
        <f>+FINANCIERAS!BL19</f>
        <v>276356.50799691002</v>
      </c>
      <c r="BM26" s="1">
        <f>+FINANCIERAS!BM19</f>
        <v>267560.99702786002</v>
      </c>
      <c r="BN26" s="1">
        <f>+FINANCIERAS!BN19</f>
        <v>272897.56726684998</v>
      </c>
      <c r="BO26" s="1">
        <f>+FINANCIERAS!BO19</f>
        <v>272537.82897000998</v>
      </c>
      <c r="BP26" s="1">
        <f>+FINANCIERAS!BP19</f>
        <v>276586.93872317002</v>
      </c>
      <c r="BQ26" s="1">
        <f>+FINANCIERAS!BQ19</f>
        <v>279068.17320199998</v>
      </c>
      <c r="BR26" s="1">
        <f>+FINANCIERAS!BR19</f>
        <v>285599.23494584998</v>
      </c>
      <c r="BS26" s="1">
        <f>+FINANCIERAS!BS19</f>
        <v>292693.05050662003</v>
      </c>
      <c r="BT26" s="1">
        <f>+FINANCIERAS!BT19</f>
        <v>295983.86212245998</v>
      </c>
      <c r="BU26" s="1">
        <f>+FINANCIERAS!BU19</f>
        <v>297676.01509586</v>
      </c>
      <c r="BV26" s="1">
        <f>+FINANCIERAS!BV19</f>
        <v>304930.52729588002</v>
      </c>
      <c r="BW26" s="1">
        <f>+FINANCIERAS!BW19</f>
        <v>310486.93903221999</v>
      </c>
      <c r="BX26" s="1">
        <f>+FINANCIERAS!BX19</f>
        <v>317852.93885109999</v>
      </c>
      <c r="BY26" s="1">
        <f>+FINANCIERAS!BY19</f>
        <v>314975.68691339</v>
      </c>
      <c r="BZ26" s="1">
        <f>+FINANCIERAS!BZ19</f>
        <v>306567.20695351</v>
      </c>
      <c r="CA26" s="1">
        <f>+FINANCIERAS!CA19</f>
        <v>310395.73126010998</v>
      </c>
      <c r="CB26" s="1">
        <f>+FINANCIERAS!CB19</f>
        <v>314343.12904019002</v>
      </c>
      <c r="CC26" s="1">
        <f>+FINANCIERAS!CC19</f>
        <v>320067.62936291</v>
      </c>
      <c r="CD26" s="1">
        <f>+FINANCIERAS!CD19</f>
        <v>326517.37419308</v>
      </c>
      <c r="CE26" s="1">
        <f>+FINANCIERAS!CE19</f>
        <v>335540.31061725999</v>
      </c>
      <c r="CF26" s="1">
        <f>+FINANCIERAS!CF19</f>
        <v>344097.56166300998</v>
      </c>
      <c r="CG26" s="1">
        <f>+FINANCIERAS!CG19</f>
        <v>348512.93818896997</v>
      </c>
      <c r="CH26" s="1">
        <f>+FINANCIERAS!CH19</f>
        <v>356944.08702868002</v>
      </c>
      <c r="CI26" s="1">
        <f>+FINANCIERAS!CI19</f>
        <v>363209.37243007001</v>
      </c>
      <c r="CJ26" s="1">
        <f>+FINANCIERAS!CJ19</f>
        <v>370597.76890898991</v>
      </c>
      <c r="CK26" s="1">
        <f>+FINANCIERAS!CK19</f>
        <v>364243.30436760001</v>
      </c>
      <c r="CL26" s="1">
        <f>+FINANCIERAS!CL19</f>
        <v>360868.88905150001</v>
      </c>
      <c r="CM26" s="1">
        <f>+FINANCIERAS!CM19</f>
        <v>368358.91005204013</v>
      </c>
      <c r="CN26" s="1">
        <f>+FINANCIERAS!CN19</f>
        <v>376166.68333953997</v>
      </c>
      <c r="CO26" s="1">
        <f>+FINANCIERAS!CO19</f>
        <v>386232.7829794701</v>
      </c>
      <c r="CP26" s="1">
        <f>+FINANCIERAS!CP19</f>
        <v>397562.23675226001</v>
      </c>
      <c r="CQ26" s="1">
        <f>+FINANCIERAS!CQ19</f>
        <v>409303.32892304013</v>
      </c>
      <c r="CR26" s="1">
        <f>+FINANCIERAS!CR19</f>
        <v>415914.10598825989</v>
      </c>
      <c r="CS26" s="1">
        <f>+FINANCIERAS!CS19</f>
        <v>427253.45221402001</v>
      </c>
      <c r="CT26" s="1">
        <f>+FINANCIERAS!CT19</f>
        <v>373222.12307615002</v>
      </c>
      <c r="CU26" s="1">
        <f>+FINANCIERAS!CU19</f>
        <v>382128.69707067998</v>
      </c>
      <c r="CV26" s="1">
        <f>+FINANCIERAS!CV19</f>
        <v>391319.64626909001</v>
      </c>
      <c r="CW26" s="1">
        <f>+FINANCIERAS!CW19</f>
        <v>382848.47022716998</v>
      </c>
      <c r="CX26" s="1">
        <f>+FINANCIERAS!CX19</f>
        <v>372391.62913402001</v>
      </c>
      <c r="CY26" s="1">
        <f>+FINANCIERAS!CY19</f>
        <v>383254.33948529011</v>
      </c>
      <c r="CZ26" s="1">
        <f>+FINANCIERAS!CZ19</f>
        <v>393836.71972716012</v>
      </c>
      <c r="DA26" s="1">
        <f>+FINANCIERAS!DA19</f>
        <v>403915.35240747989</v>
      </c>
      <c r="DB26" s="1">
        <f>+FINANCIERAS!DB19</f>
        <v>426323.97167225007</v>
      </c>
      <c r="DC26" s="1">
        <f>+FINANCIERAS!DC19</f>
        <v>435762.49396519997</v>
      </c>
      <c r="DD26" s="1">
        <f>+FINANCIERAS!DD19</f>
        <v>445577.23110585002</v>
      </c>
      <c r="DE26" s="1">
        <f>+FINANCIERAS!DE19</f>
        <v>394953.79996975989</v>
      </c>
      <c r="DF26" s="1">
        <f>+FINANCIERAS!DF19</f>
        <v>312697.34485338</v>
      </c>
      <c r="DG26" s="1">
        <f>+FINANCIERAS!DG19</f>
        <v>313635.61700185988</v>
      </c>
      <c r="DH26" s="1">
        <f>+FINANCIERAS!DH19</f>
        <v>324163.19451827998</v>
      </c>
      <c r="DI26" s="1">
        <f>+FINANCIERAS!DI19</f>
        <v>323052.75336834003</v>
      </c>
      <c r="DJ26" s="1">
        <f>+FINANCIERAS!DJ19</f>
        <v>302832.49210425001</v>
      </c>
      <c r="DK26" s="1">
        <f>+FINANCIERAS!DK19</f>
        <v>313733.57526479999</v>
      </c>
      <c r="DL26" s="1">
        <f>+FINANCIERAS!DL19</f>
        <v>327969.64682164998</v>
      </c>
      <c r="DM26" s="1">
        <f>+FINANCIERAS!DM19</f>
        <v>331740.64861335</v>
      </c>
      <c r="DN26" s="1">
        <f>+FINANCIERAS!DN19</f>
        <v>337157.00296378002</v>
      </c>
      <c r="DO26" s="1">
        <f>+FINANCIERAS!DO19</f>
        <v>344652.31243400002</v>
      </c>
      <c r="DP26" s="1">
        <f>+FINANCIERAS!DP19</f>
        <v>348871.16565784998</v>
      </c>
      <c r="DQ26" s="1">
        <f>+FINANCIERAS!DQ19</f>
        <v>356607.18136542989</v>
      </c>
      <c r="DR26" s="1">
        <f>+FINANCIERAS!DR19</f>
        <v>363403.49602614011</v>
      </c>
      <c r="DS26" s="1">
        <f>+FINANCIERAS!DS19</f>
        <v>391027.91712395003</v>
      </c>
      <c r="DT26" s="1">
        <f>+FINANCIERAS!DT19</f>
        <v>400107.33290074999</v>
      </c>
      <c r="DU26" s="1">
        <f>+FINANCIERAS!DU19</f>
        <v>402611.27736258</v>
      </c>
      <c r="DV26" s="1">
        <f>+FINANCIERAS!DV19</f>
        <v>397958.45239360997</v>
      </c>
      <c r="DW26" s="1">
        <f>+FINANCIERAS!DW19</f>
        <v>403900.49574093998</v>
      </c>
      <c r="DX26" s="1">
        <f>+FINANCIERAS!DX19</f>
        <v>411636.91191194003</v>
      </c>
      <c r="DY26" s="1">
        <f>+FINANCIERAS!DY19</f>
        <v>416210.96398558002</v>
      </c>
      <c r="DZ26" s="1">
        <f>+FINANCIERAS!DZ19</f>
        <v>423629.12178332999</v>
      </c>
      <c r="EA26" s="1">
        <f>+FINANCIERAS!EA19</f>
        <v>430325.43170024001</v>
      </c>
      <c r="EB26" s="1">
        <f>+FINANCIERAS!EB19</f>
        <v>423366.30783935002</v>
      </c>
      <c r="EC26" s="1">
        <f>+FINANCIERAS!EC19</f>
        <v>1697903.6937160401</v>
      </c>
      <c r="ED26" s="1">
        <f>+FINANCIERAS!ED19</f>
        <v>371084.19667539001</v>
      </c>
      <c r="EE26" s="1">
        <f>+FINANCIERAS!EE19</f>
        <v>392095.27380942012</v>
      </c>
      <c r="EF26" s="1">
        <f>+FINANCIERAS!EF19</f>
        <v>400935.78189868003</v>
      </c>
      <c r="EG26" s="1">
        <f>+FINANCIERAS!EG19</f>
        <v>404156.44719856</v>
      </c>
      <c r="EH26" s="1">
        <f>+FINANCIERAS!EH19</f>
        <v>391573.95287439</v>
      </c>
      <c r="EI26" s="1">
        <f>+FINANCIERAS!EI19</f>
        <v>396945.83676240011</v>
      </c>
      <c r="EJ26" s="1">
        <f>+FINANCIERAS!EJ19</f>
        <v>402250.89296668</v>
      </c>
      <c r="EK26" s="1">
        <f>+FINANCIERAS!EK19</f>
        <v>408772.35869253997</v>
      </c>
      <c r="EL26" s="1">
        <f>+FINANCIERAS!EL19</f>
        <v>413420.27140068013</v>
      </c>
      <c r="EM26" s="1">
        <f>+FINANCIERAS!EM19</f>
        <v>417683.2666416</v>
      </c>
      <c r="EN26" s="1">
        <f>+FINANCIERAS!EN19</f>
        <v>423615.18526776001</v>
      </c>
      <c r="EO26" s="1">
        <f>+FINANCIERAS!EO19</f>
        <v>427907.85592579999</v>
      </c>
      <c r="EP26" s="1">
        <f>+FINANCIERAS!EP19</f>
        <v>430573.32442145998</v>
      </c>
      <c r="EQ26" s="1">
        <f>+FINANCIERAS!EQ19</f>
        <v>434680.34837969003</v>
      </c>
      <c r="ER26" s="1">
        <f>+FINANCIERAS!ER19</f>
        <v>457622</v>
      </c>
      <c r="ES26" s="1">
        <f>+FINANCIERAS!ES19</f>
        <v>451177.92501394998</v>
      </c>
      <c r="ET26" s="1">
        <f>+FINANCIERAS!ET19</f>
        <v>418186.77631052001</v>
      </c>
      <c r="EU26" s="1">
        <f>+FINANCIERAS!EU19</f>
        <v>421032.61864502012</v>
      </c>
      <c r="EV26" s="1">
        <f>+FINANCIERAS!EV19</f>
        <v>421892.08662511001</v>
      </c>
      <c r="EW26" s="1">
        <f>+FINANCIERAS!EW19</f>
        <v>425635.66059418011</v>
      </c>
      <c r="EX26" s="1">
        <f>+FINANCIERAS!EX19</f>
        <v>428730.72900761</v>
      </c>
      <c r="EY26" s="1">
        <f>+FINANCIERAS!EY19</f>
        <v>430940.34663679998</v>
      </c>
      <c r="EZ26" s="1">
        <f>+FINANCIERAS!EZ19</f>
        <v>437635.33143898001</v>
      </c>
      <c r="FA26" s="1">
        <f>+FINANCIERAS!FA19</f>
        <v>452848.15475878009</v>
      </c>
      <c r="FB26" s="1">
        <f>+FINANCIERAS!FB19</f>
        <v>458042.65439358988</v>
      </c>
      <c r="FC26" s="1">
        <f>+FINANCIERAS!FC19</f>
        <v>459709.33143761999</v>
      </c>
      <c r="FD26" s="1">
        <f>+FINANCIERAS!FD19</f>
        <v>463018.44392240001</v>
      </c>
      <c r="FE26" s="1">
        <f>+FINANCIERAS!FE19</f>
        <v>457390.56414709002</v>
      </c>
      <c r="FF26" s="1">
        <f>+FINANCIERAS!FF19</f>
        <v>459152.70994283003</v>
      </c>
      <c r="FG26" s="1">
        <f>+FINANCIERAS!FG19</f>
        <v>466410.40800872992</v>
      </c>
      <c r="FH26" s="1">
        <f>+FINANCIERAS!FH19</f>
        <v>470472.35780901997</v>
      </c>
      <c r="FI26" s="1">
        <f>+FINANCIERAS!FI19</f>
        <v>476216.05479304999</v>
      </c>
      <c r="FJ26" s="1">
        <f>+FINANCIERAS!FJ19</f>
        <v>488470.41274310998</v>
      </c>
      <c r="FK26" s="1">
        <f>+FINANCIERAS!FK19</f>
        <v>498072.06557518989</v>
      </c>
      <c r="FL26" s="1">
        <f>+FINANCIERAS!FL19</f>
        <v>510368.08801756002</v>
      </c>
      <c r="FM26" s="1">
        <f>+FINANCIERAS!FM19</f>
        <v>525046.55087907996</v>
      </c>
      <c r="FN26" s="1">
        <f>+FINANCIERAS!FN19</f>
        <v>530426.32634918997</v>
      </c>
      <c r="FO26" s="1">
        <f>+FINANCIERAS!FO19</f>
        <v>536680.06614936003</v>
      </c>
      <c r="FP26" s="1">
        <f>+FINANCIERAS!FP19</f>
        <v>546728.33614204999</v>
      </c>
      <c r="FQ26" s="1">
        <f>+FINANCIERAS!FQ19</f>
        <v>542720.04276554997</v>
      </c>
      <c r="FR26" s="1">
        <f>+FINANCIERAS!FR19</f>
        <v>535337.19063317007</v>
      </c>
      <c r="FS26" s="1">
        <f>+FINANCIERAS!FS19</f>
        <v>544240.87648184004</v>
      </c>
      <c r="FT26" s="1">
        <f>+FINANCIERAS!FT19</f>
        <v>588057.84643623</v>
      </c>
      <c r="FU26" s="1">
        <f>+FINANCIERAS!FU19</f>
        <v>596023.52974665002</v>
      </c>
      <c r="FV26" s="1">
        <f>+FINANCIERAS!FV19</f>
        <v>611732.83917527995</v>
      </c>
      <c r="FW26" s="1">
        <f>+FINANCIERAS!FW19</f>
        <v>628969.54500787007</v>
      </c>
      <c r="FX26" s="1">
        <f>+FINANCIERAS!FX19</f>
        <v>637109.36970846006</v>
      </c>
      <c r="FY26" s="1">
        <f>+FINANCIERAS!FY19</f>
        <v>654807.73894665006</v>
      </c>
      <c r="FZ26" s="1">
        <f>+FINANCIERAS!FZ19</f>
        <v>661664.23347198009</v>
      </c>
      <c r="GA26" s="1">
        <f>+FINANCIERAS!GA19</f>
        <v>533339.35252155003</v>
      </c>
      <c r="GB26" s="1">
        <f>+FINANCIERAS!GB19</f>
        <v>540430.51888320001</v>
      </c>
      <c r="GC26" s="1">
        <f>+FINANCIERAS!GC19</f>
        <v>504618.45274735999</v>
      </c>
      <c r="GD26" s="1">
        <f>+FINANCIERAS!GD19</f>
        <v>493302.75929781992</v>
      </c>
      <c r="GE26" s="1">
        <f>+FINANCIERAS!GE19</f>
        <v>495719.28341615997</v>
      </c>
      <c r="GF26" s="1">
        <f>+FINANCIERAS!GF19</f>
        <v>502365.58071428997</v>
      </c>
      <c r="GG26" s="1">
        <f>+FINANCIERAS!GG19</f>
        <v>510551.24572780001</v>
      </c>
      <c r="GH26" s="1">
        <f>+FINANCIERAS!GH19</f>
        <v>501427.33354252001</v>
      </c>
      <c r="GI26" s="1">
        <f>+FINANCIERAS!GI19</f>
        <v>516254.38107707998</v>
      </c>
      <c r="GJ26" s="1">
        <f>+FINANCIERAS!GJ19</f>
        <v>517692.03903946001</v>
      </c>
      <c r="GK26" s="1">
        <f>+FINANCIERAS!GK19</f>
        <v>551654.01917028998</v>
      </c>
      <c r="GL26" s="1">
        <f>+FINANCIERAS!GL19</f>
        <v>547214.77463880996</v>
      </c>
      <c r="GM26" s="1">
        <f>+FINANCIERAS!GM19</f>
        <v>546554.74437998992</v>
      </c>
      <c r="GN26" s="1">
        <f>+FINANCIERAS!GN19</f>
        <v>562907.01822307985</v>
      </c>
      <c r="GO26" s="1">
        <f>+FINANCIERAS!GO19</f>
        <v>540472.24204788997</v>
      </c>
      <c r="GP26" s="1">
        <f>+FINANCIERAS!GP19</f>
        <v>543630.34975078003</v>
      </c>
      <c r="GQ26" s="1">
        <f>+FINANCIERAS!GQ19</f>
        <v>562004.64648162993</v>
      </c>
      <c r="GR26" s="1">
        <f>+FINANCIERAS!GR19</f>
        <v>567485.95915995003</v>
      </c>
      <c r="GS26" s="1">
        <f>+FINANCIERAS!GS19</f>
        <v>565599.44727418991</v>
      </c>
      <c r="GT26" s="1">
        <f>+FINANCIERAS!GT19</f>
        <v>572259.52023754001</v>
      </c>
      <c r="GU26" s="1">
        <f>+FINANCIERAS!GU19</f>
        <v>580813.32048971113</v>
      </c>
      <c r="GV26" s="1">
        <f>+FINANCIERAS!GV19</f>
        <v>592938.54911989998</v>
      </c>
      <c r="GW26" s="1">
        <f>+FINANCIERAS!GW19</f>
        <v>617095.58965123957</v>
      </c>
      <c r="GX26" s="1">
        <f>+FINANCIERAS!GX19</f>
        <v>621260.60227972968</v>
      </c>
      <c r="GY26" s="1">
        <f>+FINANCIERAS!GY19</f>
        <v>626675.98684721999</v>
      </c>
      <c r="GZ26" s="1">
        <f>+FINANCIERAS!GZ19</f>
        <v>639001.29280616017</v>
      </c>
      <c r="HA26" s="1">
        <f>+FINANCIERAS!HA19</f>
        <v>641148.59788815025</v>
      </c>
      <c r="HB26" s="1">
        <f>+FINANCIERAS!HB19</f>
        <v>667102.17698372016</v>
      </c>
      <c r="HC26" s="1">
        <f>+FINANCIERAS!HC19</f>
        <v>665697.86210304918</v>
      </c>
      <c r="HD26" s="1">
        <f>+FINANCIERAS!HD19</f>
        <v>666502.75583404861</v>
      </c>
      <c r="HE26" s="1">
        <f>+FINANCIERAS!HE19</f>
        <v>670788.1969108209</v>
      </c>
      <c r="HF26" s="1">
        <f>+FINANCIERAS!HF19</f>
        <v>675293.44662312977</v>
      </c>
      <c r="HG26" s="1">
        <f>+FINANCIERAS!HG19</f>
        <v>678165.50476947986</v>
      </c>
      <c r="HH26" s="1">
        <f>+FINANCIERAS!HH19</f>
        <v>681839.16019100882</v>
      </c>
      <c r="HI26" s="1">
        <f>+FINANCIERAS!HI19</f>
        <v>700360.84137003962</v>
      </c>
      <c r="HJ26" s="1">
        <f>+FINANCIERAS!HJ19</f>
        <v>706228.85804328974</v>
      </c>
      <c r="HK26" s="1">
        <f>+FINANCIERAS!HK19</f>
        <v>709074.21114399098</v>
      </c>
      <c r="HL26" s="1">
        <f>+FINANCIERAS!HL19</f>
        <v>723703.01687826123</v>
      </c>
      <c r="HM26" s="1">
        <f>+FINANCIERAS!HM19</f>
        <v>726524.20129856933</v>
      </c>
      <c r="HN26" s="1">
        <f>+FINANCIERAS!HN19</f>
        <v>740702.43805137835</v>
      </c>
      <c r="HO26" s="1">
        <f>+FINANCIERAS!HO19</f>
        <v>751731.18312954996</v>
      </c>
      <c r="HP26" s="1">
        <f>+FINANCIERAS!HP19</f>
        <v>760705.00444109086</v>
      </c>
      <c r="HQ26" s="1">
        <f>+FINANCIERAS!HQ19</f>
        <v>772178.15228076931</v>
      </c>
      <c r="HR26" s="1">
        <f>+FINANCIERAS!HR19</f>
        <v>800286.65704913996</v>
      </c>
      <c r="HS26" s="1">
        <f>+FINANCIERAS!HS19</f>
        <v>813095.81846810039</v>
      </c>
      <c r="HT26" s="1">
        <f>+FINANCIERAS!HT19</f>
        <v>826550.4106630506</v>
      </c>
      <c r="HU26" s="1">
        <f>+FINANCIERAS!HU19</f>
        <v>838580.44593425002</v>
      </c>
      <c r="HV26" s="1">
        <f>+FINANCIERAS!HV19</f>
        <v>851555.74510205071</v>
      </c>
      <c r="HW26" s="1">
        <f>+FINANCIERAS!HW19</f>
        <v>651709.24670231901</v>
      </c>
      <c r="HX26" s="1">
        <f>+FINANCIERAS!HX19</f>
        <v>647343.29637541017</v>
      </c>
      <c r="HY26" s="1">
        <f>+FINANCIERAS!HY19</f>
        <v>644765.88248856226</v>
      </c>
      <c r="HZ26" s="1">
        <f>+FINANCIERAS!HZ19</f>
        <v>661385.06387407007</v>
      </c>
      <c r="IA26" s="1">
        <f>+FINANCIERAS!IA19</f>
        <v>666736.93805513903</v>
      </c>
      <c r="IB26" s="1">
        <f>+FINANCIERAS!IB19</f>
        <v>673761.88116439991</v>
      </c>
      <c r="IC26" s="1">
        <f>+FINANCIERAS!IC19</f>
        <v>688412.32975218026</v>
      </c>
      <c r="ID26" s="1">
        <f>+FINANCIERAS!ID19</f>
        <v>688537.27071046038</v>
      </c>
      <c r="IE26" s="1">
        <f>+FINANCIERAS!IE19</f>
        <v>703393.57312567998</v>
      </c>
      <c r="IF26" s="1">
        <f>+FINANCIERAS!IF19</f>
        <v>734916.96755572874</v>
      </c>
      <c r="IG26" s="1">
        <f>+FINANCIERAS!IG19</f>
        <v>746623.08499059919</v>
      </c>
      <c r="IH26" s="1">
        <f>+FINANCIERAS!IH19</f>
        <v>749697.53832292929</v>
      </c>
      <c r="II26" s="1">
        <f>+FINANCIERAS!II19</f>
        <v>749399.55467365868</v>
      </c>
      <c r="IJ26" s="1">
        <f>+FINANCIERAS!IJ19</f>
        <v>707589.58237963915</v>
      </c>
      <c r="IK26" s="1">
        <f>+FINANCIERAS!IK19</f>
        <v>703441.39891111013</v>
      </c>
      <c r="IL26" s="1">
        <f>+FINANCIERAS!IL19</f>
        <v>706556.23612783942</v>
      </c>
      <c r="IM26" s="1">
        <f>+FINANCIERAS!IM19</f>
        <v>730052.74136999995</v>
      </c>
      <c r="IN26" s="1">
        <f>+FINANCIERAS!IN19</f>
        <v>739286.82527964003</v>
      </c>
      <c r="IO26" s="1">
        <f>+FINANCIERAS!IO19</f>
        <v>753089.36540838983</v>
      </c>
      <c r="IP26" s="1">
        <f>+FINANCIERAS!IP19</f>
        <v>764655.937389859</v>
      </c>
      <c r="IQ26" s="1">
        <f>+FINANCIERAS!IQ19</f>
        <v>773476.31137614883</v>
      </c>
      <c r="IR26" s="1">
        <f>+FINANCIERAS!IR19</f>
        <v>778465.83927979041</v>
      </c>
      <c r="IS26" s="1">
        <f>+FINANCIERAS!IS19</f>
        <v>798007.14425360132</v>
      </c>
      <c r="IT26" s="1">
        <f>+FINANCIERAS!IT19</f>
        <v>800937.56383809075</v>
      </c>
      <c r="IU26" s="1">
        <f>+FINANCIERAS!IU19</f>
        <v>803058.58463501185</v>
      </c>
      <c r="IV26" s="1">
        <f>+FINANCIERAS!IV19</f>
        <v>818420.52273636963</v>
      </c>
      <c r="IW26" s="1">
        <f>+FINANCIERAS!IW19</f>
        <v>820926.14804807026</v>
      </c>
      <c r="IX26" s="1">
        <f>+FINANCIERAS!IX19</f>
        <v>826647.37625933066</v>
      </c>
      <c r="IY26" s="1">
        <f>+FINANCIERAS!IY19</f>
        <v>843734.39083720185</v>
      </c>
      <c r="IZ26" s="1">
        <f>+FINANCIERAS!IZ19</f>
        <v>858716.55844956078</v>
      </c>
      <c r="JA26" s="1">
        <f>+FINANCIERAS!JA19</f>
        <v>876142</v>
      </c>
      <c r="JB26" s="1">
        <f>+FINANCIERAS!JB19</f>
        <v>892394.6125779599</v>
      </c>
      <c r="JC26" s="1">
        <f>+FINANCIERAS!JC19</f>
        <v>906532.39252240001</v>
      </c>
      <c r="JD26" s="1">
        <f>+FINANCIERAS!JD19</f>
        <v>919258.4037955699</v>
      </c>
      <c r="JE26" s="1">
        <f>+FINANCIERAS!JE19</f>
        <v>941609.66313739982</v>
      </c>
      <c r="JF26" s="1">
        <f>+FINANCIERAS!JF19</f>
        <v>947152.53045551002</v>
      </c>
    </row>
    <row r="27" spans="1:266" s="1" customFormat="1" ht="12.9" customHeight="1" x14ac:dyDescent="0.2">
      <c r="A27" s="73" t="s">
        <v>331</v>
      </c>
      <c r="B27" s="1">
        <f t="shared" ref="B27:BM27" si="15">+B25+B26</f>
        <v>1561943</v>
      </c>
      <c r="C27" s="1">
        <f t="shared" si="15"/>
        <v>1589684</v>
      </c>
      <c r="D27" s="1">
        <f t="shared" si="15"/>
        <v>1620988</v>
      </c>
      <c r="E27" s="1">
        <f t="shared" si="15"/>
        <v>1623874</v>
      </c>
      <c r="F27" s="1">
        <f t="shared" si="15"/>
        <v>1621195</v>
      </c>
      <c r="G27" s="1">
        <f t="shared" si="15"/>
        <v>1641952</v>
      </c>
      <c r="H27" s="1">
        <f t="shared" si="15"/>
        <v>1635207</v>
      </c>
      <c r="I27" s="1">
        <f t="shared" si="15"/>
        <v>1648222</v>
      </c>
      <c r="J27" s="1">
        <f t="shared" si="15"/>
        <v>1660674</v>
      </c>
      <c r="K27" s="1">
        <f t="shared" si="15"/>
        <v>1666575</v>
      </c>
      <c r="L27" s="1">
        <f t="shared" si="15"/>
        <v>1639052</v>
      </c>
      <c r="M27" s="1">
        <f t="shared" si="15"/>
        <v>1649307</v>
      </c>
      <c r="N27" s="1">
        <f t="shared" si="15"/>
        <v>1701992</v>
      </c>
      <c r="O27" s="1">
        <f t="shared" si="15"/>
        <v>1725553</v>
      </c>
      <c r="P27" s="1">
        <f t="shared" si="15"/>
        <v>1706657</v>
      </c>
      <c r="Q27" s="1">
        <f t="shared" si="15"/>
        <v>1721829</v>
      </c>
      <c r="R27" s="1">
        <f t="shared" si="15"/>
        <v>1713876</v>
      </c>
      <c r="S27" s="1">
        <f t="shared" si="15"/>
        <v>1737713</v>
      </c>
      <c r="T27" s="1">
        <f t="shared" si="15"/>
        <v>1771334</v>
      </c>
      <c r="U27" s="1">
        <f t="shared" si="15"/>
        <v>1792357</v>
      </c>
      <c r="V27" s="1">
        <f t="shared" si="15"/>
        <v>1827662</v>
      </c>
      <c r="W27" s="1">
        <f t="shared" si="15"/>
        <v>1858404</v>
      </c>
      <c r="X27" s="1">
        <f t="shared" si="15"/>
        <v>1868447</v>
      </c>
      <c r="Y27" s="1">
        <f t="shared" si="15"/>
        <v>1824910</v>
      </c>
      <c r="Z27" s="1">
        <f t="shared" si="15"/>
        <v>1876671</v>
      </c>
      <c r="AA27" s="1">
        <f t="shared" si="15"/>
        <v>1872457</v>
      </c>
      <c r="AB27" s="1">
        <f t="shared" si="15"/>
        <v>1830020</v>
      </c>
      <c r="AC27" s="1">
        <f t="shared" si="15"/>
        <v>1825392</v>
      </c>
      <c r="AD27" s="1">
        <f t="shared" si="15"/>
        <v>1855229</v>
      </c>
      <c r="AE27" s="1">
        <f t="shared" si="15"/>
        <v>1731937</v>
      </c>
      <c r="AF27" s="1">
        <f t="shared" si="15"/>
        <v>1748142</v>
      </c>
      <c r="AG27" s="1">
        <f t="shared" si="15"/>
        <v>1774955</v>
      </c>
      <c r="AH27" s="1">
        <f t="shared" si="15"/>
        <v>1710106</v>
      </c>
      <c r="AI27" s="1">
        <f t="shared" si="15"/>
        <v>1765371</v>
      </c>
      <c r="AJ27" s="1">
        <f t="shared" si="15"/>
        <v>1735608</v>
      </c>
      <c r="AK27" s="1">
        <f t="shared" si="15"/>
        <v>1685170</v>
      </c>
      <c r="AL27" s="1">
        <f t="shared" si="15"/>
        <v>1739338</v>
      </c>
      <c r="AM27" s="1">
        <f t="shared" si="15"/>
        <v>1708724</v>
      </c>
      <c r="AN27" s="1">
        <f t="shared" si="15"/>
        <v>1710807</v>
      </c>
      <c r="AO27" s="1">
        <f t="shared" si="15"/>
        <v>1707828.8259483301</v>
      </c>
      <c r="AP27" s="1">
        <f t="shared" si="15"/>
        <v>1602604.6241665799</v>
      </c>
      <c r="AQ27" s="1">
        <f t="shared" si="15"/>
        <v>1654666.6355816999</v>
      </c>
      <c r="AR27" s="1">
        <f t="shared" si="15"/>
        <v>1638561.1203493401</v>
      </c>
      <c r="AS27" s="1">
        <f t="shared" si="15"/>
        <v>1628710.0153558501</v>
      </c>
      <c r="AT27" s="1">
        <f t="shared" si="15"/>
        <v>1576853.5863318599</v>
      </c>
      <c r="AU27" s="1">
        <f t="shared" si="15"/>
        <v>1561354.04762586</v>
      </c>
      <c r="AV27" s="1">
        <f t="shared" si="15"/>
        <v>1629694.9602285801</v>
      </c>
      <c r="AW27" s="1">
        <f t="shared" si="15"/>
        <v>1506836.40333487</v>
      </c>
      <c r="AX27" s="1">
        <f t="shared" si="15"/>
        <v>1526364.46805333</v>
      </c>
      <c r="AY27" s="1">
        <f t="shared" si="15"/>
        <v>1523055.0546748901</v>
      </c>
      <c r="AZ27" s="1">
        <f t="shared" si="15"/>
        <v>1568881.3398400089</v>
      </c>
      <c r="BA27" s="1">
        <f t="shared" si="15"/>
        <v>1572994.46796794</v>
      </c>
      <c r="BB27" s="1">
        <f t="shared" si="15"/>
        <v>1578886.7977573501</v>
      </c>
      <c r="BC27" s="1">
        <f t="shared" si="15"/>
        <v>1709584.1356277699</v>
      </c>
      <c r="BD27" s="1">
        <f t="shared" si="15"/>
        <v>1737246.38683025</v>
      </c>
      <c r="BE27" s="1">
        <f t="shared" si="15"/>
        <v>1724233.6161594801</v>
      </c>
      <c r="BF27" s="1">
        <f t="shared" si="15"/>
        <v>1792050.0598960598</v>
      </c>
      <c r="BG27" s="1">
        <f t="shared" si="15"/>
        <v>1727256.0505675999</v>
      </c>
      <c r="BH27" s="1">
        <f t="shared" si="15"/>
        <v>1730686.0022760998</v>
      </c>
      <c r="BI27" s="1">
        <f t="shared" si="15"/>
        <v>1737829.0209912499</v>
      </c>
      <c r="BJ27" s="1">
        <f t="shared" si="15"/>
        <v>1780224.2947208402</v>
      </c>
      <c r="BK27" s="1">
        <f t="shared" si="15"/>
        <v>1778605.1756468101</v>
      </c>
      <c r="BL27" s="1">
        <f t="shared" si="15"/>
        <v>1813167.38908426</v>
      </c>
      <c r="BM27" s="1">
        <f t="shared" si="15"/>
        <v>1822097.6935072201</v>
      </c>
      <c r="BN27" s="1">
        <f t="shared" ref="BN27:DY27" si="16">+BN25+BN26</f>
        <v>1843872.37380504</v>
      </c>
      <c r="BO27" s="1">
        <f t="shared" si="16"/>
        <v>1862540.7035335698</v>
      </c>
      <c r="BP27" s="1">
        <f t="shared" si="16"/>
        <v>1887259.42586551</v>
      </c>
      <c r="BQ27" s="1">
        <f t="shared" si="16"/>
        <v>1925275.0283275498</v>
      </c>
      <c r="BR27" s="1">
        <f t="shared" si="16"/>
        <v>1970322.1531106699</v>
      </c>
      <c r="BS27" s="1">
        <f t="shared" si="16"/>
        <v>1993473.3110263399</v>
      </c>
      <c r="BT27" s="1">
        <f t="shared" si="16"/>
        <v>2036619.7027682799</v>
      </c>
      <c r="BU27" s="1">
        <f t="shared" si="16"/>
        <v>1961700.1537856399</v>
      </c>
      <c r="BV27" s="1">
        <f t="shared" si="16"/>
        <v>2002502.8235019001</v>
      </c>
      <c r="BW27" s="1">
        <f t="shared" si="16"/>
        <v>2045881.39325122</v>
      </c>
      <c r="BX27" s="1">
        <f t="shared" si="16"/>
        <v>2022457.4420700599</v>
      </c>
      <c r="BY27" s="1">
        <f t="shared" si="16"/>
        <v>2058086.2901508301</v>
      </c>
      <c r="BZ27" s="1">
        <f t="shared" si="16"/>
        <v>2088864.1725032299</v>
      </c>
      <c r="CA27" s="1">
        <f t="shared" si="16"/>
        <v>2145137.3237493499</v>
      </c>
      <c r="CB27" s="1">
        <f t="shared" si="16"/>
        <v>2205516.7256503501</v>
      </c>
      <c r="CC27" s="1">
        <f t="shared" si="16"/>
        <v>2253921.16816724</v>
      </c>
      <c r="CD27" s="1">
        <f t="shared" si="16"/>
        <v>2264145.8709272798</v>
      </c>
      <c r="CE27" s="1">
        <f t="shared" si="16"/>
        <v>2319701.6578426901</v>
      </c>
      <c r="CF27" s="1">
        <f t="shared" si="16"/>
        <v>2381873.9223303702</v>
      </c>
      <c r="CG27" s="1">
        <f t="shared" si="16"/>
        <v>2372202.9582687598</v>
      </c>
      <c r="CH27" s="1">
        <f t="shared" si="16"/>
        <v>2434634.9078144799</v>
      </c>
      <c r="CI27" s="1">
        <f t="shared" si="16"/>
        <v>2494924.5499469098</v>
      </c>
      <c r="CJ27" s="1">
        <f t="shared" si="16"/>
        <v>2492410.8703749701</v>
      </c>
      <c r="CK27" s="1">
        <f t="shared" si="16"/>
        <v>2529106.16991403</v>
      </c>
      <c r="CL27" s="1">
        <f t="shared" si="16"/>
        <v>2568532.1765951104</v>
      </c>
      <c r="CM27" s="1">
        <f t="shared" si="16"/>
        <v>2584418.8514705803</v>
      </c>
      <c r="CN27" s="1">
        <f t="shared" si="16"/>
        <v>2647843.6564538199</v>
      </c>
      <c r="CO27" s="1">
        <f t="shared" si="16"/>
        <v>2718813.42621464</v>
      </c>
      <c r="CP27" s="1">
        <f t="shared" si="16"/>
        <v>2684799.84891519</v>
      </c>
      <c r="CQ27" s="1">
        <f t="shared" si="16"/>
        <v>2753367.4397894801</v>
      </c>
      <c r="CR27" s="1">
        <f t="shared" si="16"/>
        <v>2816174.76396407</v>
      </c>
      <c r="CS27" s="1">
        <f t="shared" si="16"/>
        <v>2823798.6170603298</v>
      </c>
      <c r="CT27" s="1">
        <f t="shared" si="16"/>
        <v>3005717.2450564303</v>
      </c>
      <c r="CU27" s="1">
        <f t="shared" si="16"/>
        <v>2993780.6623934903</v>
      </c>
      <c r="CV27" s="1">
        <f t="shared" si="16"/>
        <v>3075686.9935876601</v>
      </c>
      <c r="CW27" s="1">
        <f t="shared" si="16"/>
        <v>3002823.2303672</v>
      </c>
      <c r="CX27" s="1">
        <f t="shared" si="16"/>
        <v>3011823.8284469298</v>
      </c>
      <c r="CY27" s="1">
        <f t="shared" si="16"/>
        <v>3116085.6028717798</v>
      </c>
      <c r="CZ27" s="1">
        <f t="shared" si="16"/>
        <v>3226337.9903213098</v>
      </c>
      <c r="DA27" s="1">
        <f t="shared" si="16"/>
        <v>3324198.6049176399</v>
      </c>
      <c r="DB27" s="1">
        <f t="shared" si="16"/>
        <v>3419984.6987042199</v>
      </c>
      <c r="DC27" s="1">
        <f t="shared" si="16"/>
        <v>3591522.8983896701</v>
      </c>
      <c r="DD27" s="1">
        <f t="shared" si="16"/>
        <v>3702472.8540432202</v>
      </c>
      <c r="DE27" s="1">
        <f t="shared" si="16"/>
        <v>3708903.1254359898</v>
      </c>
      <c r="DF27" s="1">
        <f t="shared" si="16"/>
        <v>3775628.4442446902</v>
      </c>
      <c r="DG27" s="1">
        <f t="shared" si="16"/>
        <v>3512854.6094553899</v>
      </c>
      <c r="DH27" s="1">
        <f t="shared" si="16"/>
        <v>3807245.7413858799</v>
      </c>
      <c r="DI27" s="1">
        <f t="shared" si="16"/>
        <v>3986374.9563112999</v>
      </c>
      <c r="DJ27" s="1">
        <f t="shared" si="16"/>
        <v>3767378.0926969801</v>
      </c>
      <c r="DK27" s="1">
        <f t="shared" si="16"/>
        <v>3949031.733018131</v>
      </c>
      <c r="DL27" s="1">
        <f t="shared" si="16"/>
        <v>4037823.1426512497</v>
      </c>
      <c r="DM27" s="1">
        <f t="shared" si="16"/>
        <v>4109655.1122534098</v>
      </c>
      <c r="DN27" s="1">
        <f t="shared" si="16"/>
        <v>4183061.23613868</v>
      </c>
      <c r="DO27" s="1">
        <f t="shared" si="16"/>
        <v>4271395.2960878704</v>
      </c>
      <c r="DP27" s="1">
        <f t="shared" si="16"/>
        <v>4108110.7630183399</v>
      </c>
      <c r="DQ27" s="1">
        <f t="shared" si="16"/>
        <v>4183603.1122697098</v>
      </c>
      <c r="DR27" s="1">
        <f t="shared" si="16"/>
        <v>4267634.16912561</v>
      </c>
      <c r="DS27" s="1">
        <f t="shared" si="16"/>
        <v>4209848.8332318198</v>
      </c>
      <c r="DT27" s="1">
        <f t="shared" si="16"/>
        <v>4350662.7079845406</v>
      </c>
      <c r="DU27" s="1">
        <f t="shared" si="16"/>
        <v>4376988.658975671</v>
      </c>
      <c r="DV27" s="1">
        <f t="shared" si="16"/>
        <v>4273055.65183488</v>
      </c>
      <c r="DW27" s="1">
        <f t="shared" si="16"/>
        <v>4387556.89500257</v>
      </c>
      <c r="DX27" s="1">
        <f t="shared" si="16"/>
        <v>4569592.5439192001</v>
      </c>
      <c r="DY27" s="1">
        <f t="shared" si="16"/>
        <v>4689087.9590184707</v>
      </c>
      <c r="DZ27" s="1">
        <f t="shared" ref="DZ27:GK27" si="17">+DZ25+DZ26</f>
        <v>4849770.0675303405</v>
      </c>
      <c r="EA27" s="1">
        <f t="shared" si="17"/>
        <v>4971089.5570780402</v>
      </c>
      <c r="EB27" s="1">
        <f t="shared" si="17"/>
        <v>5062391.9911010806</v>
      </c>
      <c r="EC27" s="1">
        <f t="shared" si="17"/>
        <v>6514432.1429695301</v>
      </c>
      <c r="ED27" s="1">
        <f t="shared" si="17"/>
        <v>5341105.2068110202</v>
      </c>
      <c r="EE27" s="1">
        <f t="shared" si="17"/>
        <v>5478057.6802508114</v>
      </c>
      <c r="EF27" s="1">
        <f t="shared" si="17"/>
        <v>5596582.7465717895</v>
      </c>
      <c r="EG27" s="1">
        <f t="shared" si="17"/>
        <v>5695355.0837413613</v>
      </c>
      <c r="EH27" s="1">
        <f t="shared" si="17"/>
        <v>5576857.7813863205</v>
      </c>
      <c r="EI27" s="1">
        <f t="shared" si="17"/>
        <v>5696474.7240956593</v>
      </c>
      <c r="EJ27" s="1">
        <f t="shared" si="17"/>
        <v>5804555.5559464814</v>
      </c>
      <c r="EK27" s="1">
        <f t="shared" si="17"/>
        <v>5770357.0859465497</v>
      </c>
      <c r="EL27" s="1">
        <f t="shared" si="17"/>
        <v>5890632.9494748991</v>
      </c>
      <c r="EM27" s="1">
        <f t="shared" si="17"/>
        <v>5908048.9539203402</v>
      </c>
      <c r="EN27" s="1">
        <f t="shared" si="17"/>
        <v>6040505.8455796</v>
      </c>
      <c r="EO27" s="1">
        <f t="shared" si="17"/>
        <v>6082919.2950053513</v>
      </c>
      <c r="EP27" s="1">
        <f t="shared" si="17"/>
        <v>6208849.3541791094</v>
      </c>
      <c r="EQ27" s="1">
        <f t="shared" si="17"/>
        <v>6303977.8732909793</v>
      </c>
      <c r="ER27" s="1">
        <f t="shared" si="17"/>
        <v>6416135.5966108507</v>
      </c>
      <c r="ES27" s="1">
        <f t="shared" si="17"/>
        <v>6423670.8683542507</v>
      </c>
      <c r="ET27" s="1">
        <f t="shared" si="17"/>
        <v>6434466.1723688198</v>
      </c>
      <c r="EU27" s="1">
        <f t="shared" si="17"/>
        <v>6569784.9914644696</v>
      </c>
      <c r="EV27" s="1">
        <f t="shared" si="17"/>
        <v>6714878.3991780896</v>
      </c>
      <c r="EW27" s="1">
        <f t="shared" si="17"/>
        <v>6835473.36353835</v>
      </c>
      <c r="EX27" s="1">
        <f t="shared" si="17"/>
        <v>6965010.3450031299</v>
      </c>
      <c r="EY27" s="1">
        <f t="shared" si="17"/>
        <v>7112232.9347562995</v>
      </c>
      <c r="EZ27" s="1">
        <f t="shared" si="17"/>
        <v>7253823.8843403505</v>
      </c>
      <c r="FA27" s="1">
        <f t="shared" si="17"/>
        <v>7405543.7652287902</v>
      </c>
      <c r="FB27" s="1">
        <f t="shared" si="17"/>
        <v>7571216.5073494604</v>
      </c>
      <c r="FC27" s="1">
        <f t="shared" si="17"/>
        <v>7670129.9841744611</v>
      </c>
      <c r="FD27" s="1">
        <f t="shared" si="17"/>
        <v>7782926.4961535912</v>
      </c>
      <c r="FE27" s="1">
        <f t="shared" si="17"/>
        <v>7423480.1232860005</v>
      </c>
      <c r="FF27" s="1">
        <f t="shared" si="17"/>
        <v>7460868.9577488601</v>
      </c>
      <c r="FG27" s="1">
        <f t="shared" si="17"/>
        <v>7651473.2071452793</v>
      </c>
      <c r="FH27" s="1">
        <f t="shared" si="17"/>
        <v>7819936.0584358601</v>
      </c>
      <c r="FI27" s="1">
        <f t="shared" si="17"/>
        <v>7979572.4549415195</v>
      </c>
      <c r="FJ27" s="1">
        <f t="shared" si="17"/>
        <v>8113094.0502479197</v>
      </c>
      <c r="FK27" s="1">
        <f t="shared" si="17"/>
        <v>8270937.9655305706</v>
      </c>
      <c r="FL27" s="1">
        <f t="shared" si="17"/>
        <v>8417235.9700977206</v>
      </c>
      <c r="FM27" s="1">
        <f t="shared" si="17"/>
        <v>8543638.7092937492</v>
      </c>
      <c r="FN27" s="1">
        <f t="shared" si="17"/>
        <v>8794430.1783481706</v>
      </c>
      <c r="FO27" s="1">
        <f t="shared" si="17"/>
        <v>8923327.0182051696</v>
      </c>
      <c r="FP27" s="1">
        <f t="shared" si="17"/>
        <v>9052908.3361420501</v>
      </c>
      <c r="FQ27" s="1">
        <f t="shared" si="17"/>
        <v>9188222.1350526996</v>
      </c>
      <c r="FR27" s="1">
        <f t="shared" si="17"/>
        <v>9044344.6479592007</v>
      </c>
      <c r="FS27" s="1">
        <f t="shared" si="17"/>
        <v>9241984.6670532711</v>
      </c>
      <c r="FT27" s="1">
        <f t="shared" si="17"/>
        <v>9456944.7127346694</v>
      </c>
      <c r="FU27" s="1">
        <f t="shared" si="17"/>
        <v>9649875.7944329884</v>
      </c>
      <c r="FV27" s="1">
        <f t="shared" si="17"/>
        <v>9883017.9535291493</v>
      </c>
      <c r="FW27" s="1">
        <f t="shared" si="17"/>
        <v>9974424.8394868802</v>
      </c>
      <c r="FX27" s="1">
        <f t="shared" si="17"/>
        <v>10127819.555785101</v>
      </c>
      <c r="FY27" s="1">
        <f t="shared" si="17"/>
        <v>10293483.923554031</v>
      </c>
      <c r="FZ27" s="1">
        <f t="shared" si="17"/>
        <v>10503997.040362032</v>
      </c>
      <c r="GA27" s="1">
        <f t="shared" si="17"/>
        <v>10698744.91106547</v>
      </c>
      <c r="GB27" s="1">
        <f t="shared" si="17"/>
        <v>10554235.828792451</v>
      </c>
      <c r="GC27" s="1">
        <f t="shared" si="17"/>
        <v>10444837.271935491</v>
      </c>
      <c r="GD27" s="1">
        <f t="shared" si="17"/>
        <v>10572980.06238327</v>
      </c>
      <c r="GE27" s="1">
        <f t="shared" si="17"/>
        <v>10763264.3885896</v>
      </c>
      <c r="GF27" s="1">
        <f t="shared" si="17"/>
        <v>10974657.997078869</v>
      </c>
      <c r="GG27" s="1">
        <f t="shared" si="17"/>
        <v>11214483.53496122</v>
      </c>
      <c r="GH27" s="1">
        <f t="shared" si="17"/>
        <v>11400846.94337642</v>
      </c>
      <c r="GI27" s="1">
        <f t="shared" si="17"/>
        <v>11297537.661985999</v>
      </c>
      <c r="GJ27" s="1">
        <f t="shared" si="17"/>
        <v>11399135.140733689</v>
      </c>
      <c r="GK27" s="1">
        <f t="shared" si="17"/>
        <v>11579376.11104109</v>
      </c>
      <c r="GL27" s="1">
        <f t="shared" ref="GL27:IW27" si="18">+GL25+GL26</f>
        <v>11744049.816989319</v>
      </c>
      <c r="GM27" s="1">
        <f t="shared" si="18"/>
        <v>11903620.08244136</v>
      </c>
      <c r="GN27" s="1">
        <f t="shared" si="18"/>
        <v>12144611.2396749</v>
      </c>
      <c r="GO27" s="1">
        <f t="shared" si="18"/>
        <v>12252211.864003439</v>
      </c>
      <c r="GP27" s="1">
        <f t="shared" si="18"/>
        <v>12249712.14289617</v>
      </c>
      <c r="GQ27" s="1">
        <f t="shared" si="18"/>
        <v>12159688.11163502</v>
      </c>
      <c r="GR27" s="1">
        <f t="shared" si="18"/>
        <v>12343864.043268951</v>
      </c>
      <c r="GS27" s="1">
        <f t="shared" si="18"/>
        <v>12492621.293011429</v>
      </c>
      <c r="GT27" s="1">
        <f t="shared" si="18"/>
        <v>12735954.260369791</v>
      </c>
      <c r="GU27" s="1">
        <f t="shared" si="18"/>
        <v>12407497.805527754</v>
      </c>
      <c r="GV27" s="1">
        <f t="shared" si="18"/>
        <v>12575068.962170009</v>
      </c>
      <c r="GW27" s="1">
        <f t="shared" si="18"/>
        <v>12761331.82061669</v>
      </c>
      <c r="GX27" s="1">
        <f t="shared" si="18"/>
        <v>12970473.993040271</v>
      </c>
      <c r="GY27" s="1">
        <f t="shared" si="18"/>
        <v>13106274.141151084</v>
      </c>
      <c r="GZ27" s="1">
        <f t="shared" si="18"/>
        <v>13143190.063151162</v>
      </c>
      <c r="HA27" s="1">
        <f t="shared" si="18"/>
        <v>13224462.645799257</v>
      </c>
      <c r="HB27" s="1">
        <f t="shared" si="18"/>
        <v>13195031.707937798</v>
      </c>
      <c r="HC27" s="1">
        <f t="shared" si="18"/>
        <v>13083595.392431471</v>
      </c>
      <c r="HD27" s="1">
        <f t="shared" si="18"/>
        <v>13273160.971606648</v>
      </c>
      <c r="HE27" s="1">
        <f t="shared" si="18"/>
        <v>13469347.749462418</v>
      </c>
      <c r="HF27" s="1">
        <f t="shared" si="18"/>
        <v>13742550.701315342</v>
      </c>
      <c r="HG27" s="1">
        <f t="shared" si="18"/>
        <v>13665952.552370777</v>
      </c>
      <c r="HH27" s="1">
        <f t="shared" si="18"/>
        <v>13871558.051463807</v>
      </c>
      <c r="HI27" s="1">
        <f t="shared" si="18"/>
        <v>14049074.993039839</v>
      </c>
      <c r="HJ27" s="1">
        <f t="shared" si="18"/>
        <v>14279550.680627592</v>
      </c>
      <c r="HK27" s="1">
        <f t="shared" si="18"/>
        <v>14451353.152661791</v>
      </c>
      <c r="HL27" s="1">
        <f t="shared" si="18"/>
        <v>14538893.948688254</v>
      </c>
      <c r="HM27" s="1">
        <f t="shared" si="18"/>
        <v>14265536.167100672</v>
      </c>
      <c r="HN27" s="1">
        <f t="shared" si="18"/>
        <v>14257821.994460886</v>
      </c>
      <c r="HO27" s="1">
        <f t="shared" si="18"/>
        <v>14498368.492588446</v>
      </c>
      <c r="HP27" s="1">
        <f t="shared" si="18"/>
        <v>14714095.323827796</v>
      </c>
      <c r="HQ27" s="1">
        <f t="shared" si="18"/>
        <v>14924408.333634071</v>
      </c>
      <c r="HR27" s="1">
        <f t="shared" si="18"/>
        <v>15176255.768680548</v>
      </c>
      <c r="HS27" s="1">
        <f t="shared" si="18"/>
        <v>15313482.734048806</v>
      </c>
      <c r="HT27" s="1">
        <f t="shared" si="18"/>
        <v>15537301.653436657</v>
      </c>
      <c r="HU27" s="1">
        <f t="shared" si="18"/>
        <v>15622179.648026958</v>
      </c>
      <c r="HV27" s="1">
        <f t="shared" si="18"/>
        <v>15868072.578240845</v>
      </c>
      <c r="HW27" s="1">
        <f t="shared" si="18"/>
        <v>16074007.876544422</v>
      </c>
      <c r="HX27" s="1">
        <f t="shared" si="18"/>
        <v>16200973.343300702</v>
      </c>
      <c r="HY27" s="1">
        <f t="shared" si="18"/>
        <v>16299574.007086067</v>
      </c>
      <c r="HZ27" s="1">
        <f t="shared" si="18"/>
        <v>16218352.71538027</v>
      </c>
      <c r="IA27" s="1">
        <f t="shared" si="18"/>
        <v>16445310.305911835</v>
      </c>
      <c r="IB27" s="1">
        <f t="shared" si="18"/>
        <v>16477030.229405997</v>
      </c>
      <c r="IC27" s="1">
        <f t="shared" si="18"/>
        <v>16731350.533782471</v>
      </c>
      <c r="ID27" s="1">
        <f t="shared" si="18"/>
        <v>16764426.992471077</v>
      </c>
      <c r="IE27" s="1">
        <f t="shared" si="18"/>
        <v>17062603.245060075</v>
      </c>
      <c r="IF27" s="1">
        <f t="shared" si="18"/>
        <v>17306477.453804415</v>
      </c>
      <c r="IG27" s="1">
        <f t="shared" si="18"/>
        <v>17469007.98254291</v>
      </c>
      <c r="IH27" s="1">
        <f t="shared" si="18"/>
        <v>17728000.335665349</v>
      </c>
      <c r="II27" s="1">
        <f t="shared" si="18"/>
        <v>17908802.755905554</v>
      </c>
      <c r="IJ27" s="1">
        <f t="shared" si="18"/>
        <v>18034698.525055453</v>
      </c>
      <c r="IK27" s="1">
        <f t="shared" si="18"/>
        <v>18121920.685879819</v>
      </c>
      <c r="IL27" s="1">
        <f t="shared" si="18"/>
        <v>18207006.446274251</v>
      </c>
      <c r="IM27" s="1">
        <f t="shared" si="18"/>
        <v>18484343.485133387</v>
      </c>
      <c r="IN27" s="1">
        <f t="shared" si="18"/>
        <v>18704749.413177237</v>
      </c>
      <c r="IO27" s="1">
        <f t="shared" si="18"/>
        <v>18926445.662806988</v>
      </c>
      <c r="IP27" s="1">
        <f t="shared" si="18"/>
        <v>19158310.163173147</v>
      </c>
      <c r="IQ27" s="1">
        <f t="shared" si="18"/>
        <v>19426371.626026027</v>
      </c>
      <c r="IR27" s="1">
        <f t="shared" si="18"/>
        <v>19655447.939152677</v>
      </c>
      <c r="IS27" s="1">
        <f t="shared" si="18"/>
        <v>19792824.978315521</v>
      </c>
      <c r="IT27" s="1">
        <f t="shared" si="18"/>
        <v>21617635.564749476</v>
      </c>
      <c r="IU27" s="1">
        <f t="shared" si="18"/>
        <v>21828682.097884409</v>
      </c>
      <c r="IV27" s="1">
        <f t="shared" si="18"/>
        <v>21933102.218852878</v>
      </c>
      <c r="IW27" s="1">
        <f t="shared" si="18"/>
        <v>22116538.793848362</v>
      </c>
      <c r="IX27" s="1">
        <f t="shared" ref="IX27:LI27" si="19">+IX25+IX26</f>
        <v>21556078.697819833</v>
      </c>
      <c r="IY27" s="1">
        <f t="shared" si="19"/>
        <v>21737132.205733694</v>
      </c>
      <c r="IZ27" s="1">
        <f t="shared" si="19"/>
        <v>21972939.265286766</v>
      </c>
      <c r="JA27" s="1">
        <f t="shared" si="19"/>
        <v>22146021.931481093</v>
      </c>
      <c r="JB27" s="1">
        <f t="shared" si="19"/>
        <v>22417661.199737653</v>
      </c>
      <c r="JC27" s="1">
        <f t="shared" si="19"/>
        <v>22658640.320353601</v>
      </c>
      <c r="JD27" s="1">
        <f t="shared" si="19"/>
        <v>22913790.594318479</v>
      </c>
      <c r="JE27" s="1">
        <f t="shared" si="19"/>
        <v>23202560.181133501</v>
      </c>
      <c r="JF27" s="1" t="e">
        <f t="shared" si="19"/>
        <v>#REF!</v>
      </c>
    </row>
    <row r="28" spans="1:266" s="1" customFormat="1" ht="12.9" customHeight="1" x14ac:dyDescent="0.2">
      <c r="A28" s="73"/>
    </row>
    <row r="29" spans="1:266" s="1" customFormat="1" ht="12.9" customHeight="1" x14ac:dyDescent="0.2">
      <c r="A29" s="54" t="s">
        <v>336</v>
      </c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  <c r="EB29" s="11"/>
      <c r="EC29" s="11"/>
      <c r="ED29" s="11"/>
      <c r="EE29" s="11"/>
      <c r="EF29" s="11"/>
      <c r="EG29" s="11"/>
      <c r="EH29" s="11"/>
      <c r="EI29" s="11"/>
      <c r="EJ29" s="11"/>
      <c r="EK29" s="11"/>
      <c r="EL29" s="11"/>
      <c r="EM29" s="11"/>
      <c r="EN29" s="11"/>
      <c r="EO29" s="11"/>
      <c r="EP29" s="11"/>
      <c r="EQ29" s="11"/>
      <c r="ER29" s="11"/>
      <c r="ES29" s="11"/>
      <c r="ET29" s="11"/>
      <c r="EU29" s="11"/>
      <c r="EV29" s="11"/>
      <c r="EW29" s="11"/>
      <c r="EX29" s="11"/>
      <c r="EY29" s="11"/>
      <c r="EZ29" s="11"/>
      <c r="FA29" s="11"/>
      <c r="FB29" s="11"/>
      <c r="FC29" s="11"/>
      <c r="FD29" s="11"/>
      <c r="FE29" s="11"/>
      <c r="FF29" s="11"/>
      <c r="FG29" s="11"/>
      <c r="FH29" s="11"/>
      <c r="FI29" s="11"/>
      <c r="FJ29" s="11"/>
      <c r="FK29" s="11"/>
      <c r="FL29" s="11"/>
      <c r="FM29" s="11"/>
      <c r="FN29" s="11"/>
      <c r="FO29" s="11"/>
      <c r="FP29" s="11"/>
      <c r="FQ29" s="11"/>
      <c r="FR29" s="11"/>
      <c r="FS29" s="11"/>
      <c r="FT29" s="11"/>
      <c r="FU29" s="11"/>
      <c r="FV29" s="11"/>
      <c r="FW29" s="11"/>
      <c r="FX29" s="11"/>
      <c r="FY29" s="11"/>
      <c r="FZ29" s="11"/>
      <c r="GA29" s="11"/>
      <c r="GB29" s="11"/>
      <c r="GC29" s="11"/>
      <c r="GD29" s="11"/>
      <c r="GE29" s="11"/>
      <c r="GF29" s="11"/>
      <c r="GG29" s="11"/>
      <c r="GH29" s="11"/>
      <c r="GI29" s="11"/>
      <c r="GJ29" s="11"/>
      <c r="GK29" s="11"/>
      <c r="GL29" s="11"/>
      <c r="GM29" s="11"/>
      <c r="GN29" s="11"/>
      <c r="GO29" s="11"/>
      <c r="GP29" s="11"/>
      <c r="GQ29" s="11"/>
      <c r="GR29" s="11"/>
      <c r="GS29" s="11"/>
      <c r="GT29" s="11"/>
      <c r="GU29" s="11"/>
      <c r="GV29" s="11"/>
      <c r="GW29" s="11"/>
      <c r="GX29" s="11"/>
      <c r="GY29" s="11"/>
      <c r="GZ29" s="11"/>
      <c r="HA29" s="11"/>
      <c r="HB29" s="11"/>
      <c r="HC29" s="11"/>
      <c r="HD29" s="11"/>
      <c r="HE29" s="11"/>
      <c r="HF29" s="11"/>
      <c r="HG29" s="11"/>
      <c r="HH29" s="11"/>
      <c r="HI29" s="11"/>
      <c r="HJ29" s="11"/>
      <c r="HK29" s="11"/>
      <c r="HL29" s="11"/>
      <c r="HM29" s="11"/>
      <c r="HN29" s="11"/>
      <c r="HO29" s="11"/>
      <c r="HP29" s="11"/>
      <c r="HQ29" s="11"/>
      <c r="HR29" s="11"/>
      <c r="HS29" s="11"/>
      <c r="HT29" s="11"/>
      <c r="HU29" s="11"/>
      <c r="HV29" s="11"/>
      <c r="HW29" s="11"/>
      <c r="HX29" s="11"/>
      <c r="HY29" s="11"/>
      <c r="HZ29" s="11"/>
      <c r="IA29" s="11"/>
      <c r="IB29" s="11"/>
      <c r="IC29" s="11"/>
      <c r="ID29" s="11"/>
      <c r="IE29" s="11"/>
      <c r="IF29" s="11"/>
      <c r="IG29" s="11"/>
      <c r="IH29" s="11"/>
      <c r="II29" s="11"/>
      <c r="IJ29" s="11"/>
      <c r="IK29" s="11"/>
      <c r="IL29" s="11"/>
      <c r="IM29" s="11"/>
      <c r="IN29" s="11"/>
      <c r="IO29" s="11"/>
      <c r="IP29" s="11"/>
      <c r="IQ29" s="11"/>
      <c r="IR29" s="11"/>
      <c r="IS29" s="11"/>
      <c r="IT29" s="11"/>
      <c r="IU29" s="11"/>
      <c r="IV29" s="11"/>
      <c r="IW29" s="11"/>
      <c r="IX29" s="11"/>
      <c r="IY29" s="11"/>
      <c r="IZ29" s="11"/>
      <c r="JA29" s="11"/>
      <c r="JB29" s="11"/>
      <c r="JC29" s="11"/>
      <c r="JD29" s="11"/>
      <c r="JE29" s="11"/>
      <c r="JF29" s="11"/>
    </row>
    <row r="30" spans="1:266" s="1" customFormat="1" ht="12.9" customHeight="1" x14ac:dyDescent="0.2">
      <c r="A30" s="73" t="s">
        <v>329</v>
      </c>
      <c r="B30" s="1">
        <f>+BANCOS!B21</f>
        <v>1167091</v>
      </c>
      <c r="C30" s="1">
        <f>+BANCOS!C21</f>
        <v>861929</v>
      </c>
      <c r="D30" s="1">
        <f>+BANCOS!D21</f>
        <v>758886</v>
      </c>
      <c r="E30" s="1">
        <f>+BANCOS!E21</f>
        <v>868465</v>
      </c>
      <c r="F30" s="1">
        <f>+BANCOS!F21</f>
        <v>899732</v>
      </c>
      <c r="G30" s="1">
        <f>+BANCOS!G21</f>
        <v>787330</v>
      </c>
      <c r="H30" s="1">
        <f>+BANCOS!H21</f>
        <v>898828</v>
      </c>
      <c r="I30" s="1">
        <f>+BANCOS!I21</f>
        <v>913103</v>
      </c>
      <c r="J30" s="1">
        <f>+BANCOS!J21</f>
        <v>776323</v>
      </c>
      <c r="K30" s="1">
        <f>+BANCOS!K21</f>
        <v>823346</v>
      </c>
      <c r="L30" s="1">
        <f>+BANCOS!L21</f>
        <v>834986</v>
      </c>
      <c r="M30" s="1">
        <f>+BANCOS!M21</f>
        <v>756245</v>
      </c>
      <c r="N30" s="1">
        <f>+BANCOS!N21</f>
        <v>734977</v>
      </c>
      <c r="O30" s="1">
        <f>+BANCOS!O21</f>
        <v>730709</v>
      </c>
      <c r="P30" s="1">
        <f>+BANCOS!P21</f>
        <v>775981</v>
      </c>
      <c r="Q30" s="1">
        <f>+BANCOS!Q21</f>
        <v>772810</v>
      </c>
      <c r="R30" s="1">
        <f>+BANCOS!R21</f>
        <v>754074</v>
      </c>
      <c r="S30" s="1">
        <f>+BANCOS!S21</f>
        <v>743660</v>
      </c>
      <c r="T30" s="1">
        <f>+BANCOS!T21</f>
        <v>795624</v>
      </c>
      <c r="U30" s="1">
        <f>+BANCOS!U21</f>
        <v>727770</v>
      </c>
      <c r="V30" s="1">
        <f>+BANCOS!V21</f>
        <v>717469</v>
      </c>
      <c r="W30" s="1">
        <f>+BANCOS!W21</f>
        <v>813975</v>
      </c>
      <c r="X30" s="1">
        <f>+BANCOS!X21</f>
        <v>981624</v>
      </c>
      <c r="Y30" s="1">
        <f>+BANCOS!Y21</f>
        <v>891161</v>
      </c>
      <c r="Z30" s="1">
        <f>+BANCOS!Z21</f>
        <v>1014880</v>
      </c>
      <c r="AA30" s="1">
        <f>+BANCOS!AA21</f>
        <v>830237</v>
      </c>
      <c r="AB30" s="1">
        <f>+BANCOS!AB21</f>
        <v>729959</v>
      </c>
      <c r="AC30" s="1">
        <f>+BANCOS!AC21</f>
        <v>851313</v>
      </c>
      <c r="AD30" s="1">
        <f>+BANCOS!AD21</f>
        <v>1013216</v>
      </c>
      <c r="AE30" s="1">
        <f>+BANCOS!AE21</f>
        <v>634383</v>
      </c>
      <c r="AF30" s="1">
        <f>+BANCOS!AF21</f>
        <v>890689</v>
      </c>
      <c r="AG30" s="1">
        <f>+BANCOS!AG21</f>
        <v>1021286</v>
      </c>
      <c r="AH30" s="1">
        <f>+BANCOS!AH21</f>
        <v>886638</v>
      </c>
      <c r="AI30" s="1">
        <f>+BANCOS!AI21</f>
        <v>989224</v>
      </c>
      <c r="AJ30" s="1">
        <f>+BANCOS!AJ21</f>
        <v>1127937</v>
      </c>
      <c r="AK30" s="1">
        <f>+BANCOS!AK21</f>
        <v>1074611</v>
      </c>
      <c r="AL30" s="1">
        <f>+BANCOS!AL21</f>
        <v>1171118</v>
      </c>
      <c r="AM30" s="1">
        <f>+BANCOS!AM21</f>
        <v>1083594</v>
      </c>
      <c r="AN30" s="1">
        <f>+BANCOS!AN21</f>
        <v>1197171</v>
      </c>
      <c r="AO30" s="1">
        <f>+BANCOS!AO21</f>
        <v>1300723.8853569</v>
      </c>
      <c r="AP30" s="1">
        <f>+BANCOS!AP21</f>
        <v>1236117.4323539501</v>
      </c>
      <c r="AQ30" s="1">
        <f>+BANCOS!AQ21</f>
        <v>1354583.46259643</v>
      </c>
      <c r="AR30" s="1">
        <f>+BANCOS!AR21</f>
        <v>1282283.78658472</v>
      </c>
      <c r="AS30" s="1">
        <f>+BANCOS!AS21</f>
        <v>1306464.2421088</v>
      </c>
      <c r="AT30" s="1">
        <f>+BANCOS!AT21</f>
        <v>1462432.55104314</v>
      </c>
      <c r="AU30" s="1">
        <f>+BANCOS!AU21</f>
        <v>1453556.8469004401</v>
      </c>
      <c r="AV30" s="1">
        <f>+BANCOS!AV21</f>
        <v>1258989.6477060099</v>
      </c>
      <c r="AW30" s="1">
        <f>+BANCOS!AW21</f>
        <v>1136953.2522765701</v>
      </c>
      <c r="AX30" s="1">
        <f>+BANCOS!AX21</f>
        <v>1237659.2537341099</v>
      </c>
      <c r="AY30" s="1">
        <f>+BANCOS!AY21</f>
        <v>1189189.6770681001</v>
      </c>
      <c r="AZ30" s="1">
        <f>+BANCOS!AZ21</f>
        <v>1248791.3020411199</v>
      </c>
      <c r="BA30" s="1">
        <f>+BANCOS!BA21</f>
        <v>1388272.4954140801</v>
      </c>
      <c r="BB30" s="1">
        <f>+BANCOS!BB21</f>
        <v>1438877.9880665301</v>
      </c>
      <c r="BC30" s="1">
        <f>+BANCOS!BC21</f>
        <v>1234917.3753631499</v>
      </c>
      <c r="BD30" s="1">
        <f>+BANCOS!BD21</f>
        <v>1254217.7531746</v>
      </c>
      <c r="BE30" s="1">
        <f>+BANCOS!BE21</f>
        <v>1211685.9293326801</v>
      </c>
      <c r="BF30" s="1">
        <f>+BANCOS!BF21</f>
        <v>1256705.86140138</v>
      </c>
      <c r="BG30" s="1">
        <f>+BANCOS!BG21</f>
        <v>1157055.6943628599</v>
      </c>
      <c r="BH30" s="1">
        <f>+BANCOS!BH21</f>
        <v>1245164.87825925</v>
      </c>
      <c r="BI30" s="1">
        <f>+BANCOS!BI21</f>
        <v>1063790.30547335</v>
      </c>
      <c r="BJ30" s="1">
        <f>+BANCOS!BJ21</f>
        <v>1436520.51717423</v>
      </c>
      <c r="BK30" s="1">
        <f>+BANCOS!BK21</f>
        <v>1419500.8247526099</v>
      </c>
      <c r="BL30" s="1">
        <f>+BANCOS!BL21</f>
        <v>1420616.4240105101</v>
      </c>
      <c r="BM30" s="1">
        <f>+BANCOS!BM21</f>
        <v>1363381.8790505901</v>
      </c>
      <c r="BN30" s="1">
        <f>+BANCOS!BN21</f>
        <v>1362642.8559310699</v>
      </c>
      <c r="BO30" s="1">
        <f>+BANCOS!BO21</f>
        <v>1303410.0601953701</v>
      </c>
      <c r="BP30" s="1">
        <f>+BANCOS!BP21</f>
        <v>1331823.8895063901</v>
      </c>
      <c r="BQ30" s="1">
        <f>+BANCOS!BQ21</f>
        <v>1312145.36818199</v>
      </c>
      <c r="BR30" s="1">
        <f>+BANCOS!BR21</f>
        <v>1285294.14373582</v>
      </c>
      <c r="BS30" s="1">
        <f>+BANCOS!BS21</f>
        <v>1211489.0171781899</v>
      </c>
      <c r="BT30" s="1">
        <f>+BANCOS!BT21</f>
        <v>1223428.3268318099</v>
      </c>
      <c r="BU30" s="1">
        <f>+BANCOS!BU21</f>
        <v>989068.62681343989</v>
      </c>
      <c r="BV30" s="1">
        <f>+BANCOS!BV21</f>
        <v>1335653.0017182601</v>
      </c>
      <c r="BW30" s="1">
        <f>+BANCOS!BW21</f>
        <v>1407361.4003029901</v>
      </c>
      <c r="BX30" s="1">
        <f>+BANCOS!BX21</f>
        <v>1404370.17707562</v>
      </c>
      <c r="BY30" s="1">
        <f>+BANCOS!BY21</f>
        <v>1484448.8600872401</v>
      </c>
      <c r="BZ30" s="1">
        <f>+BANCOS!BZ21</f>
        <v>1496554.1780113101</v>
      </c>
      <c r="CA30" s="1">
        <f>+BANCOS!CA21</f>
        <v>1327135.9495572899</v>
      </c>
      <c r="CB30" s="1">
        <f>+BANCOS!CB21</f>
        <v>1494439.3030659501</v>
      </c>
      <c r="CC30" s="1">
        <f>+BANCOS!CC21</f>
        <v>1418723.8755361901</v>
      </c>
      <c r="CD30" s="1">
        <f>+BANCOS!CD21</f>
        <v>1175081.42916448</v>
      </c>
      <c r="CE30" s="1">
        <f>+BANCOS!CE21</f>
        <v>1576538.71907307</v>
      </c>
      <c r="CF30" s="1">
        <f>+BANCOS!CF21</f>
        <v>1529405.05060301</v>
      </c>
      <c r="CG30" s="1">
        <f>+BANCOS!CG21</f>
        <v>962192.86743002012</v>
      </c>
      <c r="CH30" s="1">
        <f>+BANCOS!CH21</f>
        <v>1341689.5862064599</v>
      </c>
      <c r="CI30" s="1">
        <f>+BANCOS!CI21</f>
        <v>1542186.2041553601</v>
      </c>
      <c r="CJ30" s="1">
        <f>+BANCOS!CJ21</f>
        <v>1524909.28345377</v>
      </c>
      <c r="CK30" s="1">
        <f>+BANCOS!CK21</f>
        <v>1895968</v>
      </c>
      <c r="CL30" s="1">
        <f>+BANCOS!CL21</f>
        <v>1651764.1136597099</v>
      </c>
      <c r="CM30" s="1">
        <f>+BANCOS!CM21</f>
        <v>1571260.3295289101</v>
      </c>
      <c r="CN30" s="1">
        <f>+BANCOS!CN21</f>
        <v>1707778.13420381</v>
      </c>
      <c r="CO30" s="1">
        <f>+BANCOS!CO21</f>
        <v>1428439</v>
      </c>
      <c r="CP30" s="1">
        <f>+BANCOS!CP21</f>
        <v>1456409.9234803701</v>
      </c>
      <c r="CQ30" s="1">
        <f>+BANCOS!CQ21</f>
        <v>1591166.5377286</v>
      </c>
      <c r="CR30" s="1">
        <f>+BANCOS!CR21</f>
        <v>1549565.5355799</v>
      </c>
      <c r="CS30" s="1">
        <f>+BANCOS!CS21</f>
        <v>1329399.6822627201</v>
      </c>
      <c r="CT30" s="1">
        <f>+BANCOS!CT21</f>
        <v>1786199.6749718899</v>
      </c>
      <c r="CU30" s="1">
        <f>+BANCOS!CU21</f>
        <v>2123306.7852362199</v>
      </c>
      <c r="CV30" s="1">
        <f>+BANCOS!CV21</f>
        <v>2417739.0093095899</v>
      </c>
      <c r="CW30" s="1">
        <f>+BANCOS!CW21</f>
        <v>2296789.7010642099</v>
      </c>
      <c r="CX30" s="1">
        <f>+BANCOS!CX21</f>
        <v>2103660.7916353098</v>
      </c>
      <c r="CY30" s="1">
        <f>+BANCOS!CY21</f>
        <v>2298676.8399016801</v>
      </c>
      <c r="CZ30" s="1">
        <f>+BANCOS!CZ21</f>
        <v>2047654.8741025</v>
      </c>
      <c r="DA30" s="1">
        <f>+BANCOS!DA21</f>
        <v>1913967.48751724</v>
      </c>
      <c r="DB30" s="1">
        <f>+BANCOS!DB21</f>
        <v>2286982.9716400299</v>
      </c>
      <c r="DC30" s="1">
        <f>+BANCOS!DC21</f>
        <v>2332994.74970192</v>
      </c>
      <c r="DD30" s="1">
        <f>+BANCOS!DD21</f>
        <v>2424533.4943969701</v>
      </c>
      <c r="DE30" s="1">
        <f>+BANCOS!DE21</f>
        <v>2387153.494548419</v>
      </c>
      <c r="DF30" s="1">
        <f>+BANCOS!DF21</f>
        <v>2989625.2925524702</v>
      </c>
      <c r="DG30" s="1">
        <f>+BANCOS!DG21</f>
        <v>2879122.9423013302</v>
      </c>
      <c r="DH30" s="1">
        <f>+BANCOS!DH21</f>
        <v>3161855.6782188201</v>
      </c>
      <c r="DI30" s="1">
        <f>+BANCOS!DI21</f>
        <v>3461531.75722476</v>
      </c>
      <c r="DJ30" s="1">
        <f>+BANCOS!DJ21</f>
        <v>3381751.3123851898</v>
      </c>
      <c r="DK30" s="1">
        <f>+BANCOS!DK21</f>
        <v>3664246.70639002</v>
      </c>
      <c r="DL30" s="1">
        <f>+BANCOS!DL21</f>
        <v>3661047.2737718099</v>
      </c>
      <c r="DM30" s="1">
        <f>+BANCOS!DM21</f>
        <v>3352498.5526468102</v>
      </c>
      <c r="DN30" s="1">
        <f>+BANCOS!DN21</f>
        <v>3644632.7127410001</v>
      </c>
      <c r="DO30" s="1">
        <f>+BANCOS!DO21</f>
        <v>3490810.4784824699</v>
      </c>
      <c r="DP30" s="1">
        <f>+BANCOS!DP21</f>
        <v>3800515.6360966899</v>
      </c>
      <c r="DQ30" s="1">
        <f>+BANCOS!DQ21</f>
        <v>3482406.98070106</v>
      </c>
      <c r="DR30" s="1">
        <f>+BANCOS!DR21</f>
        <v>3541401.3266233802</v>
      </c>
      <c r="DS30" s="1">
        <f>+BANCOS!DS21</f>
        <v>3796634.6570729311</v>
      </c>
      <c r="DT30" s="1">
        <f>+BANCOS!DT21</f>
        <v>3706790.8466445999</v>
      </c>
      <c r="DU30" s="1">
        <f>+BANCOS!DU21</f>
        <v>4122748.67896045</v>
      </c>
      <c r="DV30" s="1">
        <f>+BANCOS!DV21</f>
        <v>4101150.8777427301</v>
      </c>
      <c r="DW30" s="1">
        <f>+BANCOS!DW21</f>
        <v>3815166.06192652</v>
      </c>
      <c r="DX30" s="1">
        <f>+BANCOS!DX21</f>
        <v>3923142.04853155</v>
      </c>
      <c r="DY30" s="1">
        <f>+BANCOS!DY21</f>
        <v>3896315.408924541</v>
      </c>
      <c r="DZ30" s="1">
        <f>+BANCOS!DZ21</f>
        <v>4017457.7946620798</v>
      </c>
      <c r="EA30" s="1">
        <f>+BANCOS!EA21</f>
        <v>4170426.524408001</v>
      </c>
      <c r="EB30" s="1">
        <f>+BANCOS!EB21</f>
        <v>4795755.2073342605</v>
      </c>
      <c r="EC30" s="1">
        <f>+BANCOS!EC21</f>
        <v>4188721.43798566</v>
      </c>
      <c r="ED30" s="1">
        <f>+BANCOS!ED21</f>
        <v>4686076.8423247002</v>
      </c>
      <c r="EE30" s="1">
        <f>+BANCOS!EE21</f>
        <v>4756310.4564149706</v>
      </c>
      <c r="EF30" s="1">
        <f>+BANCOS!EF21</f>
        <v>4789942.0216673315</v>
      </c>
      <c r="EG30" s="1">
        <f>+BANCOS!EG21</f>
        <v>4811916.62170038</v>
      </c>
      <c r="EH30" s="1">
        <f>+BANCOS!EH21</f>
        <v>4765690.7607001904</v>
      </c>
      <c r="EI30" s="1">
        <f>+BANCOS!EI21</f>
        <v>4365917.0000122394</v>
      </c>
      <c r="EJ30" s="1">
        <f>+BANCOS!EJ21</f>
        <v>4172108.9795136098</v>
      </c>
      <c r="EK30" s="1">
        <f>+BANCOS!EK21</f>
        <v>4411634.5326650497</v>
      </c>
      <c r="EL30" s="1">
        <f>+BANCOS!EL21</f>
        <v>4692181.6913580596</v>
      </c>
      <c r="EM30" s="1">
        <f>+BANCOS!EM21</f>
        <v>4970354.5755590508</v>
      </c>
      <c r="EN30" s="1">
        <f>+BANCOS!EN21</f>
        <v>4693357.3263341291</v>
      </c>
      <c r="EO30" s="1">
        <f>+BANCOS!EO21</f>
        <v>4526987.1904448504</v>
      </c>
      <c r="EP30" s="1">
        <f>+BANCOS!EP21</f>
        <v>5760213.2598285498</v>
      </c>
      <c r="EQ30" s="1">
        <f>+BANCOS!EQ21</f>
        <v>5386867.7511093803</v>
      </c>
      <c r="ER30" s="1">
        <f>+BANCOS!ER21</f>
        <v>5300522.3921998991</v>
      </c>
      <c r="ES30" s="1">
        <f>+BANCOS!ES21</f>
        <v>5851707.8238456706</v>
      </c>
      <c r="ET30" s="1">
        <f>+BANCOS!ET21</f>
        <v>5885736.8365041902</v>
      </c>
      <c r="EU30" s="1">
        <f>+BANCOS!EU21</f>
        <v>5594056.5000453303</v>
      </c>
      <c r="EV30" s="1">
        <f>+BANCOS!EV21</f>
        <v>5964777.1156115606</v>
      </c>
      <c r="EW30" s="1">
        <f>+BANCOS!EW21</f>
        <v>5148289.7280274592</v>
      </c>
      <c r="EX30" s="1">
        <f>+BANCOS!EX21</f>
        <v>5096421.9448264008</v>
      </c>
      <c r="EY30" s="1">
        <f>+BANCOS!EY21</f>
        <v>6218969.7960640304</v>
      </c>
      <c r="EZ30" s="1">
        <f>+BANCOS!EZ21</f>
        <v>5750616.3789117504</v>
      </c>
      <c r="FA30" s="1">
        <f>+BANCOS!FA21</f>
        <v>5318807.5497939298</v>
      </c>
      <c r="FB30" s="1">
        <f>+BANCOS!FB21</f>
        <v>4894198.1042539403</v>
      </c>
      <c r="FC30" s="1">
        <f>+BANCOS!FC21</f>
        <v>5013419.1877622996</v>
      </c>
      <c r="FD30" s="1">
        <f>+BANCOS!FD21</f>
        <v>5044363.8964441204</v>
      </c>
      <c r="FE30" s="1">
        <f>+BANCOS!FE21</f>
        <v>5393074.2228781693</v>
      </c>
      <c r="FF30" s="1">
        <f>+BANCOS!FF21</f>
        <v>5242603.9827360809</v>
      </c>
      <c r="FG30" s="1">
        <f>+BANCOS!FG21</f>
        <v>5742717.9695564685</v>
      </c>
      <c r="FH30" s="1">
        <f>+BANCOS!FH21</f>
        <v>5701619.9683876215</v>
      </c>
      <c r="FI30" s="1">
        <f>+BANCOS!FI21</f>
        <v>5967566.1787883705</v>
      </c>
      <c r="FJ30" s="1">
        <f>+BANCOS!FJ21</f>
        <v>5950880.3574638898</v>
      </c>
      <c r="FK30" s="1">
        <f>+BANCOS!FK21</f>
        <v>5780562.447009909</v>
      </c>
      <c r="FL30" s="1">
        <f>+BANCOS!FL21</f>
        <v>5244367.55625703</v>
      </c>
      <c r="FM30" s="1">
        <f>+BANCOS!FM21</f>
        <v>6158402.2986910399</v>
      </c>
      <c r="FN30" s="1">
        <f>+BANCOS!FN21</f>
        <v>7019902.2800344583</v>
      </c>
      <c r="FO30" s="1">
        <f>+BANCOS!FO21</f>
        <v>8045152.0165345091</v>
      </c>
      <c r="FP30" s="1">
        <f>+BANCOS!FP21</f>
        <v>8378068</v>
      </c>
      <c r="FQ30" s="1">
        <f>+BANCOS!FQ21</f>
        <v>8329886.5296075791</v>
      </c>
      <c r="FR30" s="1">
        <f>+BANCOS!FR21</f>
        <v>7715111.307190381</v>
      </c>
      <c r="FS30" s="1">
        <f>+BANCOS!FS21</f>
        <v>7893543.2238496002</v>
      </c>
      <c r="FT30" s="1">
        <f>+BANCOS!FT21</f>
        <v>7056470.1707963999</v>
      </c>
      <c r="FU30" s="1">
        <f>+BANCOS!FU21</f>
        <v>6662819.1569999401</v>
      </c>
      <c r="FV30" s="1">
        <f>+BANCOS!FV21</f>
        <v>6383258.3787174691</v>
      </c>
      <c r="FW30" s="1">
        <f>+BANCOS!FW21</f>
        <v>6366338.9952966794</v>
      </c>
      <c r="FX30" s="1">
        <f>+BANCOS!FX21</f>
        <v>6335969.0351722799</v>
      </c>
      <c r="FY30" s="1">
        <f>+BANCOS!FY21</f>
        <v>6560302.3046939392</v>
      </c>
      <c r="FZ30" s="1">
        <f>+BANCOS!FZ21</f>
        <v>6600094.7009406602</v>
      </c>
      <c r="GA30" s="1">
        <f>+BANCOS!GA21</f>
        <v>6308947.6729056407</v>
      </c>
      <c r="GB30" s="1">
        <f>+BANCOS!GB21</f>
        <v>6141672.8086366504</v>
      </c>
      <c r="GC30" s="1">
        <f>+BANCOS!GC21</f>
        <v>6453729.9064421486</v>
      </c>
      <c r="GD30" s="1">
        <f>+BANCOS!GD21</f>
        <v>6429905.7094305102</v>
      </c>
      <c r="GE30" s="1">
        <f>+BANCOS!GE21</f>
        <v>7171824.7047570897</v>
      </c>
      <c r="GF30" s="1">
        <f>+BANCOS!GF21</f>
        <v>7551477.55260293</v>
      </c>
      <c r="GG30" s="1">
        <f>+BANCOS!GG21</f>
        <v>8280073.4469150901</v>
      </c>
      <c r="GH30" s="1">
        <f>+BANCOS!GH21</f>
        <v>7942880.1197906993</v>
      </c>
      <c r="GI30" s="1">
        <f>+BANCOS!GI21</f>
        <v>7761545.7066553887</v>
      </c>
      <c r="GJ30" s="1">
        <f>+BANCOS!GJ21</f>
        <v>7406685.6584258713</v>
      </c>
      <c r="GK30" s="1">
        <f>+BANCOS!GK21</f>
        <v>8306925.9651421309</v>
      </c>
      <c r="GL30" s="1">
        <f>+BANCOS!GL21</f>
        <v>8666267.7286304496</v>
      </c>
      <c r="GM30" s="1">
        <f>+BANCOS!GM21</f>
        <v>9151688.2009599991</v>
      </c>
      <c r="GN30" s="1">
        <f>+BANCOS!GN21</f>
        <v>9215999.1819248106</v>
      </c>
      <c r="GO30" s="1">
        <f>+BANCOS!GO21</f>
        <v>8825588.4403302111</v>
      </c>
      <c r="GP30" s="1">
        <f>+BANCOS!GP21</f>
        <v>8692071.5152404588</v>
      </c>
      <c r="GQ30" s="1">
        <f>+BANCOS!GQ21</f>
        <v>9267024.0468333699</v>
      </c>
      <c r="GR30" s="1">
        <f>+BANCOS!GR21</f>
        <v>9411678.4795908798</v>
      </c>
      <c r="GS30" s="1">
        <f>+BANCOS!GS21</f>
        <v>9243672.8101507574</v>
      </c>
      <c r="GT30" s="1">
        <f>+BANCOS!GT21</f>
        <v>8459919.5940547884</v>
      </c>
      <c r="GU30" s="1">
        <f>+BANCOS!GU21</f>
        <v>8144158.9107929189</v>
      </c>
      <c r="GV30" s="1">
        <f>+BANCOS!GV21</f>
        <v>8132163.4051476698</v>
      </c>
      <c r="GW30" s="1">
        <f>+BANCOS!GW21</f>
        <v>7444744.2543920688</v>
      </c>
      <c r="GX30" s="1">
        <f>+BANCOS!GX21</f>
        <v>7674341.015515781</v>
      </c>
      <c r="GY30" s="1">
        <f>+BANCOS!GY21</f>
        <v>8393239.1268376503</v>
      </c>
      <c r="GZ30" s="1">
        <f>+BANCOS!GZ21</f>
        <v>8334003.7439442705</v>
      </c>
      <c r="HA30" s="1">
        <f>+BANCOS!HA21</f>
        <v>7925832.7861999609</v>
      </c>
      <c r="HB30" s="1">
        <f>+BANCOS!HB21</f>
        <v>7684818.2075372292</v>
      </c>
      <c r="HC30" s="1">
        <f>+BANCOS!HC21</f>
        <v>7745036.0780635998</v>
      </c>
      <c r="HD30" s="1">
        <f>+BANCOS!HD21</f>
        <v>8167250.6587916017</v>
      </c>
      <c r="HE30" s="1">
        <f>+BANCOS!HE21</f>
        <v>7886719.7466847505</v>
      </c>
      <c r="HF30" s="1">
        <f>+BANCOS!HF21</f>
        <v>7043324.17241788</v>
      </c>
      <c r="HG30" s="1">
        <f>+BANCOS!HG21</f>
        <v>7383006.1338602304</v>
      </c>
      <c r="HH30" s="1">
        <f>+BANCOS!HH21</f>
        <v>7939265.9247722998</v>
      </c>
      <c r="HI30" s="1">
        <f>+BANCOS!HI21</f>
        <v>7694110.3064116091</v>
      </c>
      <c r="HJ30" s="1">
        <f>+BANCOS!HJ21</f>
        <v>7373261.8928467203</v>
      </c>
      <c r="HK30" s="1">
        <f>+BANCOS!HK21</f>
        <v>8559560.0115610212</v>
      </c>
      <c r="HL30" s="1">
        <f>+BANCOS!HL21</f>
        <v>8386439.3364920784</v>
      </c>
      <c r="HM30" s="1">
        <f>+BANCOS!HM21</f>
        <v>8850754.6421667486</v>
      </c>
      <c r="HN30" s="1">
        <f>+BANCOS!HN21</f>
        <v>8545226.2933491599</v>
      </c>
      <c r="HO30" s="1">
        <f>+BANCOS!HO21</f>
        <v>7759121.9185401201</v>
      </c>
      <c r="HP30" s="1">
        <f>+BANCOS!HP21</f>
        <v>7686758.9677609298</v>
      </c>
      <c r="HQ30" s="1">
        <f>+BANCOS!HQ21</f>
        <v>7763977.4191060597</v>
      </c>
      <c r="HR30" s="1">
        <f>+BANCOS!HR21</f>
        <v>7586108.5686189812</v>
      </c>
      <c r="HS30" s="1">
        <f>+BANCOS!HS21</f>
        <v>7236695.5972762909</v>
      </c>
      <c r="HT30" s="1">
        <f>+BANCOS!HT21</f>
        <v>7274382.2839997094</v>
      </c>
      <c r="HU30" s="1">
        <f>+BANCOS!HU21</f>
        <v>8219270.5715021286</v>
      </c>
      <c r="HV30" s="1">
        <f>+BANCOS!HV21</f>
        <v>8908681.8904688396</v>
      </c>
      <c r="HW30" s="1">
        <f>+BANCOS!HW21</f>
        <v>8711745.6249146201</v>
      </c>
      <c r="HX30" s="1">
        <f>+BANCOS!HX21</f>
        <v>8672168.1929241493</v>
      </c>
      <c r="HY30" s="1">
        <f>+BANCOS!HY21</f>
        <v>8678765.9438415412</v>
      </c>
      <c r="HZ30" s="1">
        <f>+BANCOS!HZ21</f>
        <v>8757421.6615635511</v>
      </c>
      <c r="IA30" s="1">
        <f>+BANCOS!IA21</f>
        <v>9688809.3177246898</v>
      </c>
      <c r="IB30" s="1">
        <f>+BANCOS!IB21</f>
        <v>8773481.9964102712</v>
      </c>
      <c r="IC30" s="1">
        <f>+BANCOS!IC21</f>
        <v>8719498.2023481913</v>
      </c>
      <c r="ID30" s="1">
        <f>+BANCOS!ID21</f>
        <v>8499298.6816500891</v>
      </c>
      <c r="IE30" s="1">
        <f>+BANCOS!IE21</f>
        <v>9158370.5446378496</v>
      </c>
      <c r="IF30" s="1">
        <f>+BANCOS!IF21</f>
        <v>8515565.3004506491</v>
      </c>
      <c r="IG30" s="1">
        <f>+BANCOS!IG21</f>
        <v>8003459.8087378303</v>
      </c>
      <c r="IH30" s="1">
        <f>+BANCOS!IH21</f>
        <v>8463806.6060007904</v>
      </c>
      <c r="II30" s="1">
        <f>+BANCOS!II21</f>
        <v>9214592.7669923194</v>
      </c>
      <c r="IJ30" s="1">
        <f>+BANCOS!IJ21</f>
        <v>10440633.38369903</v>
      </c>
      <c r="IK30" s="1">
        <f>+BANCOS!IK21</f>
        <v>11529262.679222209</v>
      </c>
      <c r="IL30" s="1">
        <f>+BANCOS!IL21</f>
        <v>11588020.214007819</v>
      </c>
      <c r="IM30" s="1">
        <f>+BANCOS!IM21</f>
        <v>12815266.88742944</v>
      </c>
      <c r="IN30" s="1">
        <f>+BANCOS!IN21</f>
        <v>14136564.29954984</v>
      </c>
      <c r="IO30" s="1">
        <f>+BANCOS!IO21</f>
        <v>13981462.89384453</v>
      </c>
      <c r="IP30" s="1">
        <f>+BANCOS!IP21</f>
        <v>12836670.003105581</v>
      </c>
      <c r="IQ30" s="1">
        <f>+BANCOS!IQ21</f>
        <v>12377585.94173757</v>
      </c>
      <c r="IR30" s="1">
        <f>+BANCOS!IR21</f>
        <v>12065406.27701591</v>
      </c>
      <c r="IS30" s="1">
        <f>+BANCOS!IS21</f>
        <v>13889308.034605181</v>
      </c>
      <c r="IT30" s="1">
        <f>+BANCOS!IT21</f>
        <v>12840463.439494779</v>
      </c>
      <c r="IU30" s="1">
        <f>+BANCOS!IU21</f>
        <v>11879893.33341586</v>
      </c>
      <c r="IV30" s="1">
        <f>+BANCOS!IV21</f>
        <v>12546124.51035987</v>
      </c>
      <c r="IW30" s="1">
        <f>+BANCOS!IW21</f>
        <v>13275732.715164389</v>
      </c>
      <c r="IX30" s="1">
        <f>+BANCOS!IX21</f>
        <v>13087751.5634041</v>
      </c>
      <c r="IY30" s="1">
        <f>+BANCOS!IY21</f>
        <v>12597457.4976376</v>
      </c>
      <c r="IZ30" s="1">
        <f>+BANCOS!IZ21</f>
        <v>12754927.116966819</v>
      </c>
      <c r="JA30" s="1">
        <f>+BANCOS!JA21</f>
        <v>12790753.74306442</v>
      </c>
      <c r="JB30" s="1">
        <f>+BANCOS!JB21</f>
        <v>11935991.568013631</v>
      </c>
      <c r="JC30" s="1">
        <f>+BANCOS!JC21</f>
        <v>10341779.425325749</v>
      </c>
      <c r="JD30" s="1">
        <f>+BANCOS!JD21</f>
        <v>9470117.0027313679</v>
      </c>
      <c r="JE30" s="1">
        <f>+BANCOS!JE21</f>
        <v>8541620.8000000007</v>
      </c>
      <c r="JF30" s="1" t="e">
        <f>+BANCOS!#REF!</f>
        <v>#REF!</v>
      </c>
    </row>
    <row r="31" spans="1:266" s="1" customFormat="1" ht="12.9" customHeight="1" x14ac:dyDescent="0.2">
      <c r="A31" s="73" t="s">
        <v>330</v>
      </c>
      <c r="B31" s="1">
        <f>+FINANCIERAS!B21</f>
        <v>115800</v>
      </c>
      <c r="C31" s="1">
        <f>+FINANCIERAS!C21</f>
        <v>117758</v>
      </c>
      <c r="D31" s="1">
        <f>+FINANCIERAS!D21</f>
        <v>120680</v>
      </c>
      <c r="E31" s="1">
        <f>+FINANCIERAS!E21</f>
        <v>124934</v>
      </c>
      <c r="F31" s="1">
        <f>+FINANCIERAS!F21</f>
        <v>144273</v>
      </c>
      <c r="G31" s="1">
        <f>+FINANCIERAS!G21</f>
        <v>136912</v>
      </c>
      <c r="H31" s="1">
        <f>+FINANCIERAS!H21</f>
        <v>143520</v>
      </c>
      <c r="I31" s="1">
        <f>+FINANCIERAS!I21</f>
        <v>146505</v>
      </c>
      <c r="J31" s="1">
        <f>+FINANCIERAS!J21</f>
        <v>146223</v>
      </c>
      <c r="K31" s="1">
        <f>+FINANCIERAS!K21</f>
        <v>137630</v>
      </c>
      <c r="L31" s="1">
        <f>+FINANCIERAS!L21</f>
        <v>142337</v>
      </c>
      <c r="M31" s="1">
        <f>+FINANCIERAS!M21</f>
        <v>130430</v>
      </c>
      <c r="N31" s="1">
        <f>+FINANCIERAS!N21</f>
        <v>122863</v>
      </c>
      <c r="O31" s="1">
        <f>+FINANCIERAS!O21</f>
        <v>137898</v>
      </c>
      <c r="P31" s="1">
        <f>+FINANCIERAS!P21</f>
        <v>146931</v>
      </c>
      <c r="Q31" s="1">
        <f>+FINANCIERAS!Q21</f>
        <v>153575</v>
      </c>
      <c r="R31" s="1">
        <f>+FINANCIERAS!R21</f>
        <v>139681</v>
      </c>
      <c r="S31" s="1">
        <f>+FINANCIERAS!S21</f>
        <v>149223</v>
      </c>
      <c r="T31" s="1">
        <f>+FINANCIERAS!T21</f>
        <v>142819</v>
      </c>
      <c r="U31" s="1">
        <f>+FINANCIERAS!U21</f>
        <v>148497</v>
      </c>
      <c r="V31" s="1">
        <f>+FINANCIERAS!V21</f>
        <v>143601</v>
      </c>
      <c r="W31" s="1">
        <f>+FINANCIERAS!W21</f>
        <v>151004</v>
      </c>
      <c r="X31" s="1">
        <f>+FINANCIERAS!X21</f>
        <v>139175</v>
      </c>
      <c r="Y31" s="1">
        <f>+FINANCIERAS!Y21</f>
        <v>178393</v>
      </c>
      <c r="Z31" s="1">
        <f>+FINANCIERAS!Z21</f>
        <v>160085</v>
      </c>
      <c r="AA31" s="1">
        <f>+FINANCIERAS!AA21</f>
        <v>140405</v>
      </c>
      <c r="AB31" s="1">
        <f>+FINANCIERAS!AB21</f>
        <v>128233</v>
      </c>
      <c r="AC31" s="1">
        <f>+FINANCIERAS!AC21</f>
        <v>132036</v>
      </c>
      <c r="AD31" s="1">
        <f>+FINANCIERAS!AD21</f>
        <v>167907</v>
      </c>
      <c r="AE31" s="1">
        <f>+FINANCIERAS!AE21</f>
        <v>126938</v>
      </c>
      <c r="AF31" s="1">
        <f>+FINANCIERAS!AF21</f>
        <v>125799</v>
      </c>
      <c r="AG31" s="1">
        <f>+FINANCIERAS!AG21</f>
        <v>123976</v>
      </c>
      <c r="AH31" s="1">
        <f>+FINANCIERAS!AH21</f>
        <v>104198</v>
      </c>
      <c r="AI31" s="1">
        <f>+FINANCIERAS!AI21</f>
        <v>99406</v>
      </c>
      <c r="AJ31" s="1">
        <f>+FINANCIERAS!AJ21</f>
        <v>104074</v>
      </c>
      <c r="AK31" s="1">
        <f>+FINANCIERAS!AK21</f>
        <v>119825</v>
      </c>
      <c r="AL31" s="1">
        <f>+FINANCIERAS!AL21</f>
        <v>108117</v>
      </c>
      <c r="AM31" s="1">
        <f>+FINANCIERAS!AM21</f>
        <v>106838</v>
      </c>
      <c r="AN31" s="1">
        <f>+FINANCIERAS!AN21</f>
        <v>125678</v>
      </c>
      <c r="AO31" s="1">
        <f>+FINANCIERAS!AO21</f>
        <v>170720</v>
      </c>
      <c r="AP31" s="1">
        <f>+FINANCIERAS!AP21</f>
        <v>161735</v>
      </c>
      <c r="AQ31" s="1">
        <f>+FINANCIERAS!AQ21</f>
        <v>175051</v>
      </c>
      <c r="AR31" s="1">
        <f>+FINANCIERAS!AR21</f>
        <v>165363.98521851</v>
      </c>
      <c r="AS31" s="1">
        <f>+FINANCIERAS!AS21</f>
        <v>174571.70077077</v>
      </c>
      <c r="AT31" s="1">
        <f>+FINANCIERAS!AT21</f>
        <v>172023.35594390999</v>
      </c>
      <c r="AU31" s="1">
        <f>+FINANCIERAS!AU21</f>
        <v>154437.29116409001</v>
      </c>
      <c r="AV31" s="1">
        <f>+FINANCIERAS!AV21</f>
        <v>158590.16427194001</v>
      </c>
      <c r="AW31" s="1">
        <f>+FINANCIERAS!AW21</f>
        <v>193840.13739267999</v>
      </c>
      <c r="AX31" s="1">
        <f>+FINANCIERAS!AX21</f>
        <v>191231.46765946</v>
      </c>
      <c r="AY31" s="1">
        <f>+FINANCIERAS!AY21</f>
        <v>183542.58183894001</v>
      </c>
      <c r="AZ31" s="1">
        <f>+FINANCIERAS!AZ21</f>
        <v>167845.66107460001</v>
      </c>
      <c r="BA31" s="1">
        <f>+FINANCIERAS!BA21</f>
        <v>182518.88686475001</v>
      </c>
      <c r="BB31" s="1">
        <f>+FINANCIERAS!BB21</f>
        <v>163467.16627726</v>
      </c>
      <c r="BC31" s="1">
        <f>+FINANCIERAS!BC21</f>
        <v>162933.47880474999</v>
      </c>
      <c r="BD31" s="1">
        <f>+FINANCIERAS!BD21</f>
        <v>152447.81876912</v>
      </c>
      <c r="BE31" s="1">
        <f>+FINANCIERAS!BE21</f>
        <v>141690.74141521001</v>
      </c>
      <c r="BF31" s="1">
        <f>+FINANCIERAS!BF21</f>
        <v>126489.49067496</v>
      </c>
      <c r="BG31" s="1">
        <f>+FINANCIERAS!BG21</f>
        <v>119946.36835801</v>
      </c>
      <c r="BH31" s="1">
        <f>+FINANCIERAS!BH21</f>
        <v>142588.11153868999</v>
      </c>
      <c r="BI31" s="1">
        <f>+FINANCIERAS!BI21</f>
        <v>140630</v>
      </c>
      <c r="BJ31" s="1">
        <f>+FINANCIERAS!BJ21</f>
        <v>152293.21659535999</v>
      </c>
      <c r="BK31" s="1">
        <f>+FINANCIERAS!BK21</f>
        <v>149207.69772863001</v>
      </c>
      <c r="BL31" s="1">
        <f>+FINANCIERAS!BL21</f>
        <v>174050.83920665999</v>
      </c>
      <c r="BM31" s="1">
        <f>+FINANCIERAS!BM21</f>
        <v>184462.15280156999</v>
      </c>
      <c r="BN31" s="1">
        <f>+FINANCIERAS!BN21</f>
        <v>188481.86519035001</v>
      </c>
      <c r="BO31" s="1">
        <f>+FINANCIERAS!BO21</f>
        <v>156900.04560946001</v>
      </c>
      <c r="BP31" s="1">
        <f>+FINANCIERAS!BP21</f>
        <v>145012.37192050999</v>
      </c>
      <c r="BQ31" s="1">
        <f>+FINANCIERAS!BQ21</f>
        <v>136558.42439268</v>
      </c>
      <c r="BR31" s="1">
        <f>+FINANCIERAS!BR21</f>
        <v>134680.73176562999</v>
      </c>
      <c r="BS31" s="1">
        <f>+FINANCIERAS!BS21</f>
        <v>123666.80484231999</v>
      </c>
      <c r="BT31" s="1">
        <f>+FINANCIERAS!BT21</f>
        <v>119466.93867761</v>
      </c>
      <c r="BU31" s="1">
        <f>+FINANCIERAS!BU21</f>
        <v>118297.49596720999</v>
      </c>
      <c r="BV31" s="1">
        <f>+FINANCIERAS!BV21</f>
        <v>146221.28634655999</v>
      </c>
      <c r="BW31" s="1">
        <f>+FINANCIERAS!BW21</f>
        <v>142848.19268479999</v>
      </c>
      <c r="BX31" s="1">
        <f>+FINANCIERAS!BX21</f>
        <v>138907.76449003001</v>
      </c>
      <c r="BY31" s="1">
        <f>+FINANCIERAS!BY21</f>
        <v>162570.81046767</v>
      </c>
      <c r="BZ31" s="1">
        <f>+FINANCIERAS!BZ21</f>
        <v>187575.14645776001</v>
      </c>
      <c r="CA31" s="1">
        <f>+FINANCIERAS!CA21</f>
        <v>178316.69420292001</v>
      </c>
      <c r="CB31" s="1">
        <f>+FINANCIERAS!CB21</f>
        <v>166837.28311075</v>
      </c>
      <c r="CC31" s="1">
        <f>+FINANCIERAS!CC21</f>
        <v>162391.57693801</v>
      </c>
      <c r="CD31" s="1">
        <f>+FINANCIERAS!CD21</f>
        <v>158077.32805422999</v>
      </c>
      <c r="CE31" s="1">
        <f>+FINANCIERAS!CE21</f>
        <v>151233.99236885001</v>
      </c>
      <c r="CF31" s="1">
        <f>+FINANCIERAS!CF21</f>
        <v>158821.65580912001</v>
      </c>
      <c r="CG31" s="1">
        <f>+FINANCIERAS!CG21</f>
        <v>174320.00956897001</v>
      </c>
      <c r="CH31" s="1">
        <f>+FINANCIERAS!CH21</f>
        <v>171660.99638416999</v>
      </c>
      <c r="CI31" s="1">
        <f>+FINANCIERAS!CI21</f>
        <v>168680.04851235999</v>
      </c>
      <c r="CJ31" s="1">
        <f>+FINANCIERAS!CJ21</f>
        <v>216161.17159858</v>
      </c>
      <c r="CK31" s="1">
        <f>+FINANCIERAS!CK21</f>
        <v>249224.68310669999</v>
      </c>
      <c r="CL31" s="1">
        <f>+FINANCIERAS!CL21</f>
        <v>262141.38178401001</v>
      </c>
      <c r="CM31" s="1">
        <f>+FINANCIERAS!CM21</f>
        <v>243573.68538498</v>
      </c>
      <c r="CN31" s="1">
        <f>+FINANCIERAS!CN21</f>
        <v>201838.20119513999</v>
      </c>
      <c r="CO31" s="1">
        <f>+FINANCIERAS!CO21</f>
        <v>200048.02124423999</v>
      </c>
      <c r="CP31" s="1">
        <f>+FINANCIERAS!CP21</f>
        <v>218112.82456996999</v>
      </c>
      <c r="CQ31" s="1">
        <f>+FINANCIERAS!CQ21</f>
        <v>191466.52663722</v>
      </c>
      <c r="CR31" s="1">
        <f>+FINANCIERAS!CR21</f>
        <v>184156.93155681001</v>
      </c>
      <c r="CS31" s="1">
        <f>+FINANCIERAS!CS21</f>
        <v>201601.56367951</v>
      </c>
      <c r="CT31" s="1">
        <f>+FINANCIERAS!CT21</f>
        <v>166154.5205937</v>
      </c>
      <c r="CU31" s="1">
        <f>+FINANCIERAS!CU21</f>
        <v>153704.16918666</v>
      </c>
      <c r="CV31" s="1">
        <f>+FINANCIERAS!CV21</f>
        <v>197072.00042540999</v>
      </c>
      <c r="CW31" s="1">
        <f>+FINANCIERAS!CW21</f>
        <v>222297.75129059001</v>
      </c>
      <c r="CX31" s="1">
        <f>+FINANCIERAS!CX21</f>
        <v>209003.83288152999</v>
      </c>
      <c r="CY31" s="1">
        <f>+FINANCIERAS!CY21</f>
        <v>162539.73712562001</v>
      </c>
      <c r="CZ31" s="1">
        <f>+FINANCIERAS!CZ21</f>
        <v>152697.36748675001</v>
      </c>
      <c r="DA31" s="1">
        <f>+FINANCIERAS!DA21</f>
        <v>173820.49214458</v>
      </c>
      <c r="DB31" s="1">
        <f>+FINANCIERAS!DB21</f>
        <v>170009.40185855</v>
      </c>
      <c r="DC31" s="1">
        <f>+FINANCIERAS!DC21</f>
        <v>177529.84263316001</v>
      </c>
      <c r="DD31" s="1">
        <f>+FINANCIERAS!DD21</f>
        <v>194329.03448422</v>
      </c>
      <c r="DE31" s="1">
        <f>+FINANCIERAS!DE21</f>
        <v>242873.47914308001</v>
      </c>
      <c r="DF31" s="1">
        <f>+FINANCIERAS!DF21</f>
        <v>198830.86389750999</v>
      </c>
      <c r="DG31" s="1">
        <f>+FINANCIERAS!DG21</f>
        <v>211231.9228759</v>
      </c>
      <c r="DH31" s="1">
        <f>+FINANCIERAS!DH21</f>
        <v>232326.39972264</v>
      </c>
      <c r="DI31" s="1">
        <f>+FINANCIERAS!DI21</f>
        <v>265108.67510323011</v>
      </c>
      <c r="DJ31" s="1">
        <f>+FINANCIERAS!DJ21</f>
        <v>274212.37018067</v>
      </c>
      <c r="DK31" s="1">
        <f>+FINANCIERAS!DK21</f>
        <v>254996.4363569</v>
      </c>
      <c r="DL31" s="1">
        <f>+FINANCIERAS!DL21</f>
        <v>256049.39576123</v>
      </c>
      <c r="DM31" s="1">
        <f>+FINANCIERAS!DM21</f>
        <v>222959.98163205001</v>
      </c>
      <c r="DN31" s="1">
        <f>+FINANCIERAS!DN21</f>
        <v>208151.96586271</v>
      </c>
      <c r="DO31" s="1">
        <f>+FINANCIERAS!DO21</f>
        <v>175834.05743623999</v>
      </c>
      <c r="DP31" s="1">
        <f>+FINANCIERAS!DP21</f>
        <v>171966.30236249001</v>
      </c>
      <c r="DQ31" s="1">
        <f>+FINANCIERAS!DQ21</f>
        <v>233327.53033432999</v>
      </c>
      <c r="DR31" s="1">
        <f>+FINANCIERAS!DR21</f>
        <v>241738.93749859999</v>
      </c>
      <c r="DS31" s="1">
        <f>+FINANCIERAS!DS21</f>
        <v>223920.59633865999</v>
      </c>
      <c r="DT31" s="1">
        <f>+FINANCIERAS!DT21</f>
        <v>277818.27520087</v>
      </c>
      <c r="DU31" s="1">
        <f>+FINANCIERAS!DU21</f>
        <v>288109.81926536001</v>
      </c>
      <c r="DV31" s="1">
        <f>+FINANCIERAS!DV21</f>
        <v>313364.68748507992</v>
      </c>
      <c r="DW31" s="1">
        <f>+FINANCIERAS!DW21</f>
        <v>281788.10199672001</v>
      </c>
      <c r="DX31" s="1">
        <f>+FINANCIERAS!DX21</f>
        <v>259462.46850213001</v>
      </c>
      <c r="DY31" s="1">
        <f>+FINANCIERAS!DY21</f>
        <v>201420.00716446</v>
      </c>
      <c r="DZ31" s="1">
        <f>+FINANCIERAS!DZ21</f>
        <v>233781.68387665</v>
      </c>
      <c r="EA31" s="1">
        <f>+FINANCIERAS!EA21</f>
        <v>230807.98421709001</v>
      </c>
      <c r="EB31" s="1">
        <f>+FINANCIERAS!EB21</f>
        <v>233513.63592227001</v>
      </c>
      <c r="EC31" s="1">
        <f>+FINANCIERAS!EC21</f>
        <v>183809.83508059999</v>
      </c>
      <c r="ED31" s="1">
        <f>+FINANCIERAS!ED21</f>
        <v>183960.02193685001</v>
      </c>
      <c r="EE31" s="1">
        <f>+FINANCIERAS!EE21</f>
        <v>190933.94452352001</v>
      </c>
      <c r="EF31" s="1">
        <f>+FINANCIERAS!EF21</f>
        <v>189352.20942085999</v>
      </c>
      <c r="EG31" s="1">
        <f>+FINANCIERAS!EG21</f>
        <v>209494.68984316001</v>
      </c>
      <c r="EH31" s="1">
        <f>+FINANCIERAS!EH21</f>
        <v>214777.74695607001</v>
      </c>
      <c r="EI31" s="1">
        <f>+FINANCIERAS!EI21</f>
        <v>222771.33654265999</v>
      </c>
      <c r="EJ31" s="1">
        <f>+FINANCIERAS!EJ21</f>
        <v>238008.09392079999</v>
      </c>
      <c r="EK31" s="1">
        <f>+FINANCIERAS!EK21</f>
        <v>250968.74949302999</v>
      </c>
      <c r="EL31" s="1">
        <f>+FINANCIERAS!EL21</f>
        <v>254934.29852315001</v>
      </c>
      <c r="EM31" s="1">
        <f>+FINANCIERAS!EM21</f>
        <v>250053.59667388999</v>
      </c>
      <c r="EN31" s="1">
        <f>+FINANCIERAS!EN21</f>
        <v>237756.76601947</v>
      </c>
      <c r="EO31" s="1">
        <f>+FINANCIERAS!EO21</f>
        <v>251776.77372448001</v>
      </c>
      <c r="EP31" s="1">
        <f>+FINANCIERAS!EP21</f>
        <v>313735.37062053999</v>
      </c>
      <c r="EQ31" s="1">
        <f>+FINANCIERAS!EQ21</f>
        <v>291744.85673823999</v>
      </c>
      <c r="ER31" s="1">
        <f>+FINANCIERAS!ER21</f>
        <v>330459.92084309988</v>
      </c>
      <c r="ES31" s="1">
        <f>+FINANCIERAS!ES21</f>
        <v>386142.99002456001</v>
      </c>
      <c r="ET31" s="1">
        <f>+FINANCIERAS!ET21</f>
        <v>339394.12554456998</v>
      </c>
      <c r="EU31" s="1">
        <f>+FINANCIERAS!EU21</f>
        <v>342719.82886452012</v>
      </c>
      <c r="EV31" s="1">
        <f>+FINANCIERAS!EV21</f>
        <v>350305.04229180003</v>
      </c>
      <c r="EW31" s="1">
        <f>+FINANCIERAS!EW21</f>
        <v>319951.82504561997</v>
      </c>
      <c r="EX31" s="1">
        <f>+FINANCIERAS!EX21</f>
        <v>292499.17258697998</v>
      </c>
      <c r="EY31" s="1">
        <f>+FINANCIERAS!EY21</f>
        <v>328716.23756207002</v>
      </c>
      <c r="EZ31" s="1">
        <f>+FINANCIERAS!EZ21</f>
        <v>335942.23947436002</v>
      </c>
      <c r="FA31" s="1">
        <f>+FINANCIERAS!FA21</f>
        <v>337989.54318246001</v>
      </c>
      <c r="FB31" s="1">
        <f>+FINANCIERAS!FB21</f>
        <v>342293.42773314001</v>
      </c>
      <c r="FC31" s="1">
        <f>+FINANCIERAS!FC21</f>
        <v>372097.89776716998</v>
      </c>
      <c r="FD31" s="1">
        <f>+FINANCIERAS!FD21</f>
        <v>368894.44735897012</v>
      </c>
      <c r="FE31" s="1">
        <f>+FINANCIERAS!FE21</f>
        <v>386628.56120643002</v>
      </c>
      <c r="FF31" s="1">
        <f>+FINANCIERAS!FF21</f>
        <v>402663.54243292997</v>
      </c>
      <c r="FG31" s="1">
        <f>+FINANCIERAS!FG21</f>
        <v>354197.10800629988</v>
      </c>
      <c r="FH31" s="1">
        <f>+FINANCIERAS!FH21</f>
        <v>353096.23166018998</v>
      </c>
      <c r="FI31" s="1">
        <f>+FINANCIERAS!FI21</f>
        <v>382150.54468003998</v>
      </c>
      <c r="FJ31" s="1">
        <f>+FINANCIERAS!FJ21</f>
        <v>395350.6754878299</v>
      </c>
      <c r="FK31" s="1">
        <f>+FINANCIERAS!FK21</f>
        <v>357517.20761848002</v>
      </c>
      <c r="FL31" s="1">
        <f>+FINANCIERAS!FL21</f>
        <v>347940.47541118012</v>
      </c>
      <c r="FM31" s="1">
        <f>+FINANCIERAS!FM21</f>
        <v>408809.18632028002</v>
      </c>
      <c r="FN31" s="1">
        <f>+FINANCIERAS!FN21</f>
        <v>362925.15280888998</v>
      </c>
      <c r="FO31" s="1">
        <f>+FINANCIERAS!FO21</f>
        <v>361475.41126482002</v>
      </c>
      <c r="FP31" s="1">
        <f>+FINANCIERAS!FP21</f>
        <v>404872.83855700999</v>
      </c>
      <c r="FQ31" s="1">
        <f>+FINANCIERAS!FQ21</f>
        <v>430046.98999318993</v>
      </c>
      <c r="FR31" s="1">
        <f>+FINANCIERAS!FR21</f>
        <v>408284.49092289997</v>
      </c>
      <c r="FS31" s="1">
        <f>+FINANCIERAS!FS21</f>
        <v>400210.07684709999</v>
      </c>
      <c r="FT31" s="1">
        <f>+FINANCIERAS!FT21</f>
        <v>364796.45040911011</v>
      </c>
      <c r="FU31" s="1">
        <f>+FINANCIERAS!FU21</f>
        <v>346749.39289824001</v>
      </c>
      <c r="FV31" s="1">
        <f>+FINANCIERAS!FV21</f>
        <v>385035.53755819012</v>
      </c>
      <c r="FW31" s="1">
        <f>+FINANCIERAS!FW21</f>
        <v>387749.83984711999</v>
      </c>
      <c r="FX31" s="1">
        <f>+FINANCIERAS!FX21</f>
        <v>401733.6629042899</v>
      </c>
      <c r="FY31" s="1">
        <f>+FINANCIERAS!FY21</f>
        <v>421155.69273395999</v>
      </c>
      <c r="FZ31" s="1">
        <f>+FINANCIERAS!FZ21</f>
        <v>403123.75985029002</v>
      </c>
      <c r="GA31" s="1">
        <f>+FINANCIERAS!GA21</f>
        <v>328768.86653330998</v>
      </c>
      <c r="GB31" s="1">
        <f>+FINANCIERAS!GB21</f>
        <v>322526.10557901999</v>
      </c>
      <c r="GC31" s="1">
        <f>+FINANCIERAS!GC21</f>
        <v>276497.59818377998</v>
      </c>
      <c r="GD31" s="1">
        <f>+FINANCIERAS!GD21</f>
        <v>258431.64416344999</v>
      </c>
      <c r="GE31" s="1">
        <f>+FINANCIERAS!GE21</f>
        <v>241387.59249799</v>
      </c>
      <c r="GF31" s="1">
        <f>+FINANCIERAS!GF21</f>
        <v>225261.88616376001</v>
      </c>
      <c r="GG31" s="1">
        <f>+FINANCIERAS!GG21</f>
        <v>234314.12279798</v>
      </c>
      <c r="GH31" s="1">
        <f>+FINANCIERAS!GH21</f>
        <v>262564.66829245997</v>
      </c>
      <c r="GI31" s="1">
        <f>+FINANCIERAS!GI21</f>
        <v>226906.84996162</v>
      </c>
      <c r="GJ31" s="1">
        <f>+FINANCIERAS!GJ21</f>
        <v>230921.33604945001</v>
      </c>
      <c r="GK31" s="1">
        <f>+FINANCIERAS!GK21</f>
        <v>202557.77306318001</v>
      </c>
      <c r="GL31" s="1">
        <f>+FINANCIERAS!GL21</f>
        <v>227702.55636431999</v>
      </c>
      <c r="GM31" s="1">
        <f>+FINANCIERAS!GM21</f>
        <v>242568.48313117999</v>
      </c>
      <c r="GN31" s="1">
        <f>+FINANCIERAS!GN21</f>
        <v>254108.00972082</v>
      </c>
      <c r="GO31" s="1">
        <f>+FINANCIERAS!GO21</f>
        <v>238280.44799136001</v>
      </c>
      <c r="GP31" s="1">
        <f>+FINANCIERAS!GP21</f>
        <v>268416.35800195002</v>
      </c>
      <c r="GQ31" s="1">
        <f>+FINANCIERAS!GQ21</f>
        <v>235901.71280196999</v>
      </c>
      <c r="GR31" s="1">
        <f>+FINANCIERAS!GR21</f>
        <v>236055.42209763001</v>
      </c>
      <c r="GS31" s="1">
        <f>+FINANCIERAS!GS21</f>
        <v>201029.62472776999</v>
      </c>
      <c r="GT31" s="1">
        <f>+FINANCIERAS!GT21</f>
        <v>239005.72014796999</v>
      </c>
      <c r="GU31" s="1">
        <f>+FINANCIERAS!GU21</f>
        <v>228924.84150921</v>
      </c>
      <c r="GV31" s="1">
        <f>+FINANCIERAS!GV21</f>
        <v>217893.67456042999</v>
      </c>
      <c r="GW31" s="1">
        <f>+FINANCIERAS!GW21</f>
        <v>199972.49055133999</v>
      </c>
      <c r="GX31" s="1">
        <f>+FINANCIERAS!GX21</f>
        <v>208371.53785716</v>
      </c>
      <c r="GY31" s="1">
        <f>+FINANCIERAS!GY21</f>
        <v>229975.48099141999</v>
      </c>
      <c r="GZ31" s="1">
        <f>+FINANCIERAS!GZ21</f>
        <v>224460.99695423001</v>
      </c>
      <c r="HA31" s="1">
        <f>+FINANCIERAS!HA21</f>
        <v>235061.87059770001</v>
      </c>
      <c r="HB31" s="1">
        <f>+FINANCIERAS!HB21</f>
        <v>231606.29216869999</v>
      </c>
      <c r="HC31" s="1">
        <f>+FINANCIERAS!HC21</f>
        <v>233931.91139756999</v>
      </c>
      <c r="HD31" s="1">
        <f>+FINANCIERAS!HD21</f>
        <v>238958.2504201</v>
      </c>
      <c r="HE31" s="1">
        <f>+FINANCIERAS!HE21</f>
        <v>225941.45769032001</v>
      </c>
      <c r="HF31" s="1">
        <f>+FINANCIERAS!HF21</f>
        <v>232332.98680233001</v>
      </c>
      <c r="HG31" s="1">
        <f>+FINANCIERAS!HG21</f>
        <v>221315.76292656001</v>
      </c>
      <c r="HH31" s="1">
        <f>+FINANCIERAS!HH21</f>
        <v>205760.02624862001</v>
      </c>
      <c r="HI31" s="1">
        <f>+FINANCIERAS!HI21</f>
        <v>199594.11330413001</v>
      </c>
      <c r="HJ31" s="1">
        <f>+FINANCIERAS!HJ21</f>
        <v>208907.04583975999</v>
      </c>
      <c r="HK31" s="1">
        <f>+FINANCIERAS!HK21</f>
        <v>236967.00329563001</v>
      </c>
      <c r="HL31" s="1">
        <f>+FINANCIERAS!HL21</f>
        <v>233426.96284269</v>
      </c>
      <c r="HM31" s="1">
        <f>+FINANCIERAS!HM21</f>
        <v>242625.94227547001</v>
      </c>
      <c r="HN31" s="1">
        <f>+FINANCIERAS!HN21</f>
        <v>217567.22849307</v>
      </c>
      <c r="HO31" s="1">
        <f>+FINANCIERAS!HO21</f>
        <v>198973.96736718001</v>
      </c>
      <c r="HP31" s="1">
        <f>+FINANCIERAS!HP21</f>
        <v>218689.61282477999</v>
      </c>
      <c r="HQ31" s="1">
        <f>+FINANCIERAS!HQ21</f>
        <v>198871.22352768001</v>
      </c>
      <c r="HR31" s="1">
        <f>+FINANCIERAS!HR21</f>
        <v>183919.26610061</v>
      </c>
      <c r="HS31" s="1">
        <f>+FINANCIERAS!HS21</f>
        <v>174079.97727084</v>
      </c>
      <c r="HT31" s="1">
        <f>+FINANCIERAS!HT21</f>
        <v>190702.22095146999</v>
      </c>
      <c r="HU31" s="1">
        <f>+FINANCIERAS!HU21</f>
        <v>193601.48461657</v>
      </c>
      <c r="HV31" s="1">
        <f>+FINANCIERAS!HV21</f>
        <v>209540.14308129001</v>
      </c>
      <c r="HW31" s="1">
        <f>+FINANCIERAS!HW21</f>
        <v>195366.30454253999</v>
      </c>
      <c r="HX31" s="1">
        <f>+FINANCIERAS!HX21</f>
        <v>320281.27209784999</v>
      </c>
      <c r="HY31" s="1">
        <f>+FINANCIERAS!HY21</f>
        <v>235165.72321716999</v>
      </c>
      <c r="HZ31" s="1">
        <f>+FINANCIERAS!HZ21</f>
        <v>196812.88253157999</v>
      </c>
      <c r="IA31" s="1">
        <f>+FINANCIERAS!IA21</f>
        <v>204006.47922795001</v>
      </c>
      <c r="IB31" s="1">
        <f>+FINANCIERAS!IB21</f>
        <v>182680.69634381999</v>
      </c>
      <c r="IC31" s="1">
        <f>+FINANCIERAS!IC21</f>
        <v>181312.29623643</v>
      </c>
      <c r="ID31" s="1">
        <f>+FINANCIERAS!ID21</f>
        <v>207745.37927929001</v>
      </c>
      <c r="IE31" s="1">
        <f>+FINANCIERAS!IE21</f>
        <v>185081.26744264</v>
      </c>
      <c r="IF31" s="1">
        <f>+FINANCIERAS!IF21</f>
        <v>199357.04739905999</v>
      </c>
      <c r="IG31" s="1">
        <f>+FINANCIERAS!IG21</f>
        <v>191804.74858849001</v>
      </c>
      <c r="IH31" s="1">
        <f>+FINANCIERAS!IH21</f>
        <v>194284.47844845999</v>
      </c>
      <c r="II31" s="1">
        <f>+FINANCIERAS!II21</f>
        <v>226213.55624701001</v>
      </c>
      <c r="IJ31" s="1">
        <f>+FINANCIERAS!IJ21</f>
        <v>227413.89600410999</v>
      </c>
      <c r="IK31" s="1">
        <f>+FINANCIERAS!IK21</f>
        <v>221936.16494849001</v>
      </c>
      <c r="IL31" s="1">
        <f>+FINANCIERAS!IL21</f>
        <v>210205.13198514</v>
      </c>
      <c r="IM31" s="1">
        <f>+FINANCIERAS!IM21</f>
        <v>252432.36900064</v>
      </c>
      <c r="IN31" s="1">
        <f>+FINANCIERAS!IN21</f>
        <v>249787.67113372</v>
      </c>
      <c r="IO31" s="1">
        <f>+FINANCIERAS!IO21</f>
        <v>288631.34649109002</v>
      </c>
      <c r="IP31" s="1">
        <f>+FINANCIERAS!IP21</f>
        <v>345669.73121716001</v>
      </c>
      <c r="IQ31" s="1">
        <f>+FINANCIERAS!IQ21</f>
        <v>265911.08286746999</v>
      </c>
      <c r="IR31" s="1">
        <f>+FINANCIERAS!IR21</f>
        <v>287665.73367506999</v>
      </c>
      <c r="IS31" s="1">
        <f>+FINANCIERAS!IS21</f>
        <v>223821.30576464001</v>
      </c>
      <c r="IT31" s="1">
        <f>+FINANCIERAS!IT21</f>
        <v>233165.32276231999</v>
      </c>
      <c r="IU31" s="1">
        <f>+FINANCIERAS!IU21</f>
        <v>243052.12833432</v>
      </c>
      <c r="IV31" s="1">
        <f>+FINANCIERAS!IV21</f>
        <v>246095.84324059001</v>
      </c>
      <c r="IW31" s="1">
        <f>+FINANCIERAS!IW21</f>
        <v>269205.22648517002</v>
      </c>
      <c r="IX31" s="1">
        <f>+FINANCIERAS!IX21</f>
        <v>288229.43714614998</v>
      </c>
      <c r="IY31" s="1">
        <f>+FINANCIERAS!IY21</f>
        <v>250993.02030790001</v>
      </c>
      <c r="IZ31" s="1">
        <f>+FINANCIERAS!IZ21</f>
        <v>299641.95639275998</v>
      </c>
      <c r="JA31" s="1">
        <f>+FINANCIERAS!JA21</f>
        <v>281363</v>
      </c>
      <c r="JB31" s="1">
        <f>+FINANCIERAS!JB21</f>
        <v>268589.47817010997</v>
      </c>
      <c r="JC31" s="1">
        <f>+FINANCIERAS!JC21</f>
        <v>273435.53146305989</v>
      </c>
      <c r="JD31" s="1">
        <f>+FINANCIERAS!JD21</f>
        <v>284469.59728084988</v>
      </c>
      <c r="JE31" s="1">
        <f>+FINANCIERAS!JE21</f>
        <v>186152.76272242999</v>
      </c>
      <c r="JF31" s="1">
        <f>+FINANCIERAS!JF21</f>
        <v>216041.01656588001</v>
      </c>
    </row>
    <row r="32" spans="1:266" s="1" customFormat="1" ht="12.9" customHeight="1" x14ac:dyDescent="0.2">
      <c r="A32" s="73" t="s">
        <v>331</v>
      </c>
      <c r="B32" s="1">
        <f t="shared" ref="B32:BM32" si="20">+B30+B31</f>
        <v>1282891</v>
      </c>
      <c r="C32" s="1">
        <f t="shared" si="20"/>
        <v>979687</v>
      </c>
      <c r="D32" s="1">
        <f t="shared" si="20"/>
        <v>879566</v>
      </c>
      <c r="E32" s="1">
        <f t="shared" si="20"/>
        <v>993399</v>
      </c>
      <c r="F32" s="1">
        <f t="shared" si="20"/>
        <v>1044005</v>
      </c>
      <c r="G32" s="1">
        <f t="shared" si="20"/>
        <v>924242</v>
      </c>
      <c r="H32" s="1">
        <f t="shared" si="20"/>
        <v>1042348</v>
      </c>
      <c r="I32" s="1">
        <f t="shared" si="20"/>
        <v>1059608</v>
      </c>
      <c r="J32" s="1">
        <f t="shared" si="20"/>
        <v>922546</v>
      </c>
      <c r="K32" s="1">
        <f t="shared" si="20"/>
        <v>960976</v>
      </c>
      <c r="L32" s="1">
        <f t="shared" si="20"/>
        <v>977323</v>
      </c>
      <c r="M32" s="1">
        <f t="shared" si="20"/>
        <v>886675</v>
      </c>
      <c r="N32" s="1">
        <f t="shared" si="20"/>
        <v>857840</v>
      </c>
      <c r="O32" s="1">
        <f t="shared" si="20"/>
        <v>868607</v>
      </c>
      <c r="P32" s="1">
        <f t="shared" si="20"/>
        <v>922912</v>
      </c>
      <c r="Q32" s="1">
        <f t="shared" si="20"/>
        <v>926385</v>
      </c>
      <c r="R32" s="1">
        <f t="shared" si="20"/>
        <v>893755</v>
      </c>
      <c r="S32" s="1">
        <f t="shared" si="20"/>
        <v>892883</v>
      </c>
      <c r="T32" s="1">
        <f t="shared" si="20"/>
        <v>938443</v>
      </c>
      <c r="U32" s="1">
        <f t="shared" si="20"/>
        <v>876267</v>
      </c>
      <c r="V32" s="1">
        <f t="shared" si="20"/>
        <v>861070</v>
      </c>
      <c r="W32" s="1">
        <f t="shared" si="20"/>
        <v>964979</v>
      </c>
      <c r="X32" s="1">
        <f t="shared" si="20"/>
        <v>1120799</v>
      </c>
      <c r="Y32" s="1">
        <f t="shared" si="20"/>
        <v>1069554</v>
      </c>
      <c r="Z32" s="1">
        <f t="shared" si="20"/>
        <v>1174965</v>
      </c>
      <c r="AA32" s="1">
        <f t="shared" si="20"/>
        <v>970642</v>
      </c>
      <c r="AB32" s="1">
        <f t="shared" si="20"/>
        <v>858192</v>
      </c>
      <c r="AC32" s="1">
        <f t="shared" si="20"/>
        <v>983349</v>
      </c>
      <c r="AD32" s="1">
        <f t="shared" si="20"/>
        <v>1181123</v>
      </c>
      <c r="AE32" s="1">
        <f t="shared" si="20"/>
        <v>761321</v>
      </c>
      <c r="AF32" s="1">
        <f t="shared" si="20"/>
        <v>1016488</v>
      </c>
      <c r="AG32" s="1">
        <f t="shared" si="20"/>
        <v>1145262</v>
      </c>
      <c r="AH32" s="1">
        <f t="shared" si="20"/>
        <v>990836</v>
      </c>
      <c r="AI32" s="1">
        <f t="shared" si="20"/>
        <v>1088630</v>
      </c>
      <c r="AJ32" s="1">
        <f t="shared" si="20"/>
        <v>1232011</v>
      </c>
      <c r="AK32" s="1">
        <f t="shared" si="20"/>
        <v>1194436</v>
      </c>
      <c r="AL32" s="1">
        <f t="shared" si="20"/>
        <v>1279235</v>
      </c>
      <c r="AM32" s="1">
        <f t="shared" si="20"/>
        <v>1190432</v>
      </c>
      <c r="AN32" s="1">
        <f t="shared" si="20"/>
        <v>1322849</v>
      </c>
      <c r="AO32" s="1">
        <f t="shared" si="20"/>
        <v>1471443.8853569</v>
      </c>
      <c r="AP32" s="1">
        <f t="shared" si="20"/>
        <v>1397852.4323539501</v>
      </c>
      <c r="AQ32" s="1">
        <f t="shared" si="20"/>
        <v>1529634.46259643</v>
      </c>
      <c r="AR32" s="1">
        <f t="shared" si="20"/>
        <v>1447647.77180323</v>
      </c>
      <c r="AS32" s="1">
        <f t="shared" si="20"/>
        <v>1481035.9428795699</v>
      </c>
      <c r="AT32" s="1">
        <f t="shared" si="20"/>
        <v>1634455.9069870501</v>
      </c>
      <c r="AU32" s="1">
        <f t="shared" si="20"/>
        <v>1607994.13806453</v>
      </c>
      <c r="AV32" s="1">
        <f t="shared" si="20"/>
        <v>1417579.8119779499</v>
      </c>
      <c r="AW32" s="1">
        <f t="shared" si="20"/>
        <v>1330793.38966925</v>
      </c>
      <c r="AX32" s="1">
        <f t="shared" si="20"/>
        <v>1428890.7213935698</v>
      </c>
      <c r="AY32" s="1">
        <f t="shared" si="20"/>
        <v>1372732.2589070401</v>
      </c>
      <c r="AZ32" s="1">
        <f t="shared" si="20"/>
        <v>1416636.9631157198</v>
      </c>
      <c r="BA32" s="1">
        <f t="shared" si="20"/>
        <v>1570791.38227883</v>
      </c>
      <c r="BB32" s="1">
        <f t="shared" si="20"/>
        <v>1602345.1543437901</v>
      </c>
      <c r="BC32" s="1">
        <f t="shared" si="20"/>
        <v>1397850.8541678998</v>
      </c>
      <c r="BD32" s="1">
        <f t="shared" si="20"/>
        <v>1406665.5719437199</v>
      </c>
      <c r="BE32" s="1">
        <f t="shared" si="20"/>
        <v>1353376.6707478901</v>
      </c>
      <c r="BF32" s="1">
        <f t="shared" si="20"/>
        <v>1383195.35207634</v>
      </c>
      <c r="BG32" s="1">
        <f t="shared" si="20"/>
        <v>1277002.0627208699</v>
      </c>
      <c r="BH32" s="1">
        <f t="shared" si="20"/>
        <v>1387752.98979794</v>
      </c>
      <c r="BI32" s="1">
        <f t="shared" si="20"/>
        <v>1204420.30547335</v>
      </c>
      <c r="BJ32" s="1">
        <f t="shared" si="20"/>
        <v>1588813.73376959</v>
      </c>
      <c r="BK32" s="1">
        <f t="shared" si="20"/>
        <v>1568708.5224812399</v>
      </c>
      <c r="BL32" s="1">
        <f t="shared" si="20"/>
        <v>1594667.26321717</v>
      </c>
      <c r="BM32" s="1">
        <f t="shared" si="20"/>
        <v>1547844.0318521601</v>
      </c>
      <c r="BN32" s="1">
        <f t="shared" ref="BN32:DY32" si="21">+BN30+BN31</f>
        <v>1551124.7211214199</v>
      </c>
      <c r="BO32" s="1">
        <f t="shared" si="21"/>
        <v>1460310.1058048301</v>
      </c>
      <c r="BP32" s="1">
        <f t="shared" si="21"/>
        <v>1476836.2614269</v>
      </c>
      <c r="BQ32" s="1">
        <f t="shared" si="21"/>
        <v>1448703.7925746699</v>
      </c>
      <c r="BR32" s="1">
        <f t="shared" si="21"/>
        <v>1419974.8755014499</v>
      </c>
      <c r="BS32" s="1">
        <f t="shared" si="21"/>
        <v>1335155.82202051</v>
      </c>
      <c r="BT32" s="1">
        <f t="shared" si="21"/>
        <v>1342895.2655094198</v>
      </c>
      <c r="BU32" s="1">
        <f t="shared" si="21"/>
        <v>1107366.1227806499</v>
      </c>
      <c r="BV32" s="1">
        <f t="shared" si="21"/>
        <v>1481874.2880648202</v>
      </c>
      <c r="BW32" s="1">
        <f t="shared" si="21"/>
        <v>1550209.59298779</v>
      </c>
      <c r="BX32" s="1">
        <f t="shared" si="21"/>
        <v>1543277.94156565</v>
      </c>
      <c r="BY32" s="1">
        <f t="shared" si="21"/>
        <v>1647019.6705549101</v>
      </c>
      <c r="BZ32" s="1">
        <f t="shared" si="21"/>
        <v>1684129.32446907</v>
      </c>
      <c r="CA32" s="1">
        <f t="shared" si="21"/>
        <v>1505452.6437602099</v>
      </c>
      <c r="CB32" s="1">
        <f t="shared" si="21"/>
        <v>1661276.5861767</v>
      </c>
      <c r="CC32" s="1">
        <f t="shared" si="21"/>
        <v>1581115.4524742002</v>
      </c>
      <c r="CD32" s="1">
        <f t="shared" si="21"/>
        <v>1333158.7572187099</v>
      </c>
      <c r="CE32" s="1">
        <f t="shared" si="21"/>
        <v>1727772.7114419199</v>
      </c>
      <c r="CF32" s="1">
        <f t="shared" si="21"/>
        <v>1688226.70641213</v>
      </c>
      <c r="CG32" s="1">
        <f t="shared" si="21"/>
        <v>1136512.8769989901</v>
      </c>
      <c r="CH32" s="1">
        <f t="shared" si="21"/>
        <v>1513350.5825906298</v>
      </c>
      <c r="CI32" s="1">
        <f t="shared" si="21"/>
        <v>1710866.2526677202</v>
      </c>
      <c r="CJ32" s="1">
        <f t="shared" si="21"/>
        <v>1741070.4550523499</v>
      </c>
      <c r="CK32" s="1">
        <f t="shared" si="21"/>
        <v>2145192.6831067</v>
      </c>
      <c r="CL32" s="1">
        <f t="shared" si="21"/>
        <v>1913905.4954437199</v>
      </c>
      <c r="CM32" s="1">
        <f t="shared" si="21"/>
        <v>1814834.01491389</v>
      </c>
      <c r="CN32" s="1">
        <f t="shared" si="21"/>
        <v>1909616.3353989499</v>
      </c>
      <c r="CO32" s="1">
        <f t="shared" si="21"/>
        <v>1628487.02124424</v>
      </c>
      <c r="CP32" s="1">
        <f t="shared" si="21"/>
        <v>1674522.74805034</v>
      </c>
      <c r="CQ32" s="1">
        <f t="shared" si="21"/>
        <v>1782633.06436582</v>
      </c>
      <c r="CR32" s="1">
        <f t="shared" si="21"/>
        <v>1733722.46713671</v>
      </c>
      <c r="CS32" s="1">
        <f t="shared" si="21"/>
        <v>1531001.2459422301</v>
      </c>
      <c r="CT32" s="1">
        <f t="shared" si="21"/>
        <v>1952354.1955655899</v>
      </c>
      <c r="CU32" s="1">
        <f t="shared" si="21"/>
        <v>2277010.95442288</v>
      </c>
      <c r="CV32" s="1">
        <f t="shared" si="21"/>
        <v>2614811.0097349999</v>
      </c>
      <c r="CW32" s="1">
        <f t="shared" si="21"/>
        <v>2519087.4523548</v>
      </c>
      <c r="CX32" s="1">
        <f t="shared" si="21"/>
        <v>2312664.6245168396</v>
      </c>
      <c r="CY32" s="1">
        <f t="shared" si="21"/>
        <v>2461216.5770273004</v>
      </c>
      <c r="CZ32" s="1">
        <f t="shared" si="21"/>
        <v>2200352.24158925</v>
      </c>
      <c r="DA32" s="1">
        <f t="shared" si="21"/>
        <v>2087787.97966182</v>
      </c>
      <c r="DB32" s="1">
        <f t="shared" si="21"/>
        <v>2456992.37349858</v>
      </c>
      <c r="DC32" s="1">
        <f t="shared" si="21"/>
        <v>2510524.5923350798</v>
      </c>
      <c r="DD32" s="1">
        <f t="shared" si="21"/>
        <v>2618862.5288811903</v>
      </c>
      <c r="DE32" s="1">
        <f t="shared" si="21"/>
        <v>2630026.9736914989</v>
      </c>
      <c r="DF32" s="1">
        <f t="shared" si="21"/>
        <v>3188456.1564499801</v>
      </c>
      <c r="DG32" s="1">
        <f t="shared" si="21"/>
        <v>3090354.86517723</v>
      </c>
      <c r="DH32" s="1">
        <f t="shared" si="21"/>
        <v>3394182.0779414601</v>
      </c>
      <c r="DI32" s="1">
        <f t="shared" si="21"/>
        <v>3726640.43232799</v>
      </c>
      <c r="DJ32" s="1">
        <f t="shared" si="21"/>
        <v>3655963.68256586</v>
      </c>
      <c r="DK32" s="1">
        <f t="shared" si="21"/>
        <v>3919243.1427469198</v>
      </c>
      <c r="DL32" s="1">
        <f t="shared" si="21"/>
        <v>3917096.6695330399</v>
      </c>
      <c r="DM32" s="1">
        <f t="shared" si="21"/>
        <v>3575458.5342788603</v>
      </c>
      <c r="DN32" s="1">
        <f t="shared" si="21"/>
        <v>3852784.6786037101</v>
      </c>
      <c r="DO32" s="1">
        <f t="shared" si="21"/>
        <v>3666644.5359187098</v>
      </c>
      <c r="DP32" s="1">
        <f t="shared" si="21"/>
        <v>3972481.9384591798</v>
      </c>
      <c r="DQ32" s="1">
        <f t="shared" si="21"/>
        <v>3715734.5110353902</v>
      </c>
      <c r="DR32" s="1">
        <f t="shared" si="21"/>
        <v>3783140.2641219804</v>
      </c>
      <c r="DS32" s="1">
        <f t="shared" si="21"/>
        <v>4020555.2534115911</v>
      </c>
      <c r="DT32" s="1">
        <f t="shared" si="21"/>
        <v>3984609.1218454698</v>
      </c>
      <c r="DU32" s="1">
        <f t="shared" si="21"/>
        <v>4410858.49822581</v>
      </c>
      <c r="DV32" s="1">
        <f t="shared" si="21"/>
        <v>4414515.5652278103</v>
      </c>
      <c r="DW32" s="1">
        <f t="shared" si="21"/>
        <v>4096954.1639232398</v>
      </c>
      <c r="DX32" s="1">
        <f t="shared" si="21"/>
        <v>4182604.5170336799</v>
      </c>
      <c r="DY32" s="1">
        <f t="shared" si="21"/>
        <v>4097735.4160890011</v>
      </c>
      <c r="DZ32" s="1">
        <f t="shared" ref="DZ32:GK32" si="22">+DZ30+DZ31</f>
        <v>4251239.4785387302</v>
      </c>
      <c r="EA32" s="1">
        <f t="shared" si="22"/>
        <v>4401234.5086250911</v>
      </c>
      <c r="EB32" s="1">
        <f t="shared" si="22"/>
        <v>5029268.8432565304</v>
      </c>
      <c r="EC32" s="1">
        <f t="shared" si="22"/>
        <v>4372531.2730662599</v>
      </c>
      <c r="ED32" s="1">
        <f t="shared" si="22"/>
        <v>4870036.8642615499</v>
      </c>
      <c r="EE32" s="1">
        <f t="shared" si="22"/>
        <v>4947244.4009384904</v>
      </c>
      <c r="EF32" s="1">
        <f t="shared" si="22"/>
        <v>4979294.2310881913</v>
      </c>
      <c r="EG32" s="1">
        <f t="shared" si="22"/>
        <v>5021411.3115435401</v>
      </c>
      <c r="EH32" s="1">
        <f t="shared" si="22"/>
        <v>4980468.5076562604</v>
      </c>
      <c r="EI32" s="1">
        <f t="shared" si="22"/>
        <v>4588688.3365548998</v>
      </c>
      <c r="EJ32" s="1">
        <f t="shared" si="22"/>
        <v>4410117.0734344097</v>
      </c>
      <c r="EK32" s="1">
        <f t="shared" si="22"/>
        <v>4662603.2821580796</v>
      </c>
      <c r="EL32" s="1">
        <f t="shared" si="22"/>
        <v>4947115.98988121</v>
      </c>
      <c r="EM32" s="1">
        <f t="shared" si="22"/>
        <v>5220408.1722329408</v>
      </c>
      <c r="EN32" s="1">
        <f t="shared" si="22"/>
        <v>4931114.0923535991</v>
      </c>
      <c r="EO32" s="1">
        <f t="shared" si="22"/>
        <v>4778763.96416933</v>
      </c>
      <c r="EP32" s="1">
        <f t="shared" si="22"/>
        <v>6073948.6304490902</v>
      </c>
      <c r="EQ32" s="1">
        <f t="shared" si="22"/>
        <v>5678612.6078476198</v>
      </c>
      <c r="ER32" s="1">
        <f t="shared" si="22"/>
        <v>5630982.3130429992</v>
      </c>
      <c r="ES32" s="1">
        <f t="shared" si="22"/>
        <v>6237850.8138702307</v>
      </c>
      <c r="ET32" s="1">
        <f t="shared" si="22"/>
        <v>6225130.9620487606</v>
      </c>
      <c r="EU32" s="1">
        <f t="shared" si="22"/>
        <v>5936776.3289098507</v>
      </c>
      <c r="EV32" s="1">
        <f t="shared" si="22"/>
        <v>6315082.1579033602</v>
      </c>
      <c r="EW32" s="1">
        <f t="shared" si="22"/>
        <v>5468241.5530730793</v>
      </c>
      <c r="EX32" s="1">
        <f t="shared" si="22"/>
        <v>5388921.1174133811</v>
      </c>
      <c r="EY32" s="1">
        <f t="shared" si="22"/>
        <v>6547686.0336261</v>
      </c>
      <c r="EZ32" s="1">
        <f t="shared" si="22"/>
        <v>6086558.6183861103</v>
      </c>
      <c r="FA32" s="1">
        <f t="shared" si="22"/>
        <v>5656797.0929763895</v>
      </c>
      <c r="FB32" s="1">
        <f t="shared" si="22"/>
        <v>5236491.5319870804</v>
      </c>
      <c r="FC32" s="1">
        <f t="shared" si="22"/>
        <v>5385517.0855294699</v>
      </c>
      <c r="FD32" s="1">
        <f t="shared" si="22"/>
        <v>5413258.343803091</v>
      </c>
      <c r="FE32" s="1">
        <f t="shared" si="22"/>
        <v>5779702.7840845995</v>
      </c>
      <c r="FF32" s="1">
        <f t="shared" si="22"/>
        <v>5645267.5251690112</v>
      </c>
      <c r="FG32" s="1">
        <f t="shared" si="22"/>
        <v>6096915.077562768</v>
      </c>
      <c r="FH32" s="1">
        <f t="shared" si="22"/>
        <v>6054716.2000478115</v>
      </c>
      <c r="FI32" s="1">
        <f t="shared" si="22"/>
        <v>6349716.7234684108</v>
      </c>
      <c r="FJ32" s="1">
        <f t="shared" si="22"/>
        <v>6346231.0329517201</v>
      </c>
      <c r="FK32" s="1">
        <f t="shared" si="22"/>
        <v>6138079.6546283886</v>
      </c>
      <c r="FL32" s="1">
        <f t="shared" si="22"/>
        <v>5592308.0316682104</v>
      </c>
      <c r="FM32" s="1">
        <f t="shared" si="22"/>
        <v>6567211.4850113196</v>
      </c>
      <c r="FN32" s="1">
        <f t="shared" si="22"/>
        <v>7382827.432843348</v>
      </c>
      <c r="FO32" s="1">
        <f t="shared" si="22"/>
        <v>8406627.4277993292</v>
      </c>
      <c r="FP32" s="1">
        <f t="shared" si="22"/>
        <v>8782940.8385570105</v>
      </c>
      <c r="FQ32" s="1">
        <f t="shared" si="22"/>
        <v>8759933.5196007695</v>
      </c>
      <c r="FR32" s="1">
        <f t="shared" si="22"/>
        <v>8123395.7981132809</v>
      </c>
      <c r="FS32" s="1">
        <f t="shared" si="22"/>
        <v>8293753.3006966999</v>
      </c>
      <c r="FT32" s="1">
        <f t="shared" si="22"/>
        <v>7421266.6212055096</v>
      </c>
      <c r="FU32" s="1">
        <f t="shared" si="22"/>
        <v>7009568.5498981802</v>
      </c>
      <c r="FV32" s="1">
        <f t="shared" si="22"/>
        <v>6768293.9162756596</v>
      </c>
      <c r="FW32" s="1">
        <f t="shared" si="22"/>
        <v>6754088.835143799</v>
      </c>
      <c r="FX32" s="1">
        <f t="shared" si="22"/>
        <v>6737702.6980765695</v>
      </c>
      <c r="FY32" s="1">
        <f t="shared" si="22"/>
        <v>6981457.9974278994</v>
      </c>
      <c r="FZ32" s="1">
        <f t="shared" si="22"/>
        <v>7003218.4607909499</v>
      </c>
      <c r="GA32" s="1">
        <f t="shared" si="22"/>
        <v>6637716.5394389508</v>
      </c>
      <c r="GB32" s="1">
        <f t="shared" si="22"/>
        <v>6464198.9142156709</v>
      </c>
      <c r="GC32" s="1">
        <f t="shared" si="22"/>
        <v>6730227.5046259286</v>
      </c>
      <c r="GD32" s="1">
        <f t="shared" si="22"/>
        <v>6688337.3535939604</v>
      </c>
      <c r="GE32" s="1">
        <f t="shared" si="22"/>
        <v>7413212.2972550802</v>
      </c>
      <c r="GF32" s="1">
        <f t="shared" si="22"/>
        <v>7776739.43876669</v>
      </c>
      <c r="GG32" s="1">
        <f t="shared" si="22"/>
        <v>8514387.569713071</v>
      </c>
      <c r="GH32" s="1">
        <f t="shared" si="22"/>
        <v>8205444.7880831594</v>
      </c>
      <c r="GI32" s="1">
        <f t="shared" si="22"/>
        <v>7988452.5566170085</v>
      </c>
      <c r="GJ32" s="1">
        <f t="shared" si="22"/>
        <v>7637606.9944753209</v>
      </c>
      <c r="GK32" s="1">
        <f t="shared" si="22"/>
        <v>8509483.73820531</v>
      </c>
      <c r="GL32" s="1">
        <f t="shared" ref="GL32:IW32" si="23">+GL30+GL31</f>
        <v>8893970.2849947698</v>
      </c>
      <c r="GM32" s="1">
        <f t="shared" si="23"/>
        <v>9394256.6840911787</v>
      </c>
      <c r="GN32" s="1">
        <f t="shared" si="23"/>
        <v>9470107.1916456297</v>
      </c>
      <c r="GO32" s="1">
        <f t="shared" si="23"/>
        <v>9063868.8883215711</v>
      </c>
      <c r="GP32" s="1">
        <f t="shared" si="23"/>
        <v>8960487.873242408</v>
      </c>
      <c r="GQ32" s="1">
        <f t="shared" si="23"/>
        <v>9502925.7596353404</v>
      </c>
      <c r="GR32" s="1">
        <f t="shared" si="23"/>
        <v>9647733.9016885106</v>
      </c>
      <c r="GS32" s="1">
        <f t="shared" si="23"/>
        <v>9444702.4348785281</v>
      </c>
      <c r="GT32" s="1">
        <f t="shared" si="23"/>
        <v>8698925.3142027576</v>
      </c>
      <c r="GU32" s="1">
        <f t="shared" si="23"/>
        <v>8373083.7523021288</v>
      </c>
      <c r="GV32" s="1">
        <f t="shared" si="23"/>
        <v>8350057.0797080994</v>
      </c>
      <c r="GW32" s="1">
        <f t="shared" si="23"/>
        <v>7644716.7449434092</v>
      </c>
      <c r="GX32" s="1">
        <f t="shared" si="23"/>
        <v>7882712.553372941</v>
      </c>
      <c r="GY32" s="1">
        <f t="shared" si="23"/>
        <v>8623214.6078290697</v>
      </c>
      <c r="GZ32" s="1">
        <f t="shared" si="23"/>
        <v>8558464.7408985011</v>
      </c>
      <c r="HA32" s="1">
        <f t="shared" si="23"/>
        <v>8160894.6567976605</v>
      </c>
      <c r="HB32" s="1">
        <f t="shared" si="23"/>
        <v>7916424.4997059293</v>
      </c>
      <c r="HC32" s="1">
        <f t="shared" si="23"/>
        <v>7978967.9894611696</v>
      </c>
      <c r="HD32" s="1">
        <f t="shared" si="23"/>
        <v>8406208.9092117008</v>
      </c>
      <c r="HE32" s="1">
        <f t="shared" si="23"/>
        <v>8112661.2043750705</v>
      </c>
      <c r="HF32" s="1">
        <f t="shared" si="23"/>
        <v>7275657.1592202103</v>
      </c>
      <c r="HG32" s="1">
        <f t="shared" si="23"/>
        <v>7604321.8967867903</v>
      </c>
      <c r="HH32" s="1">
        <f t="shared" si="23"/>
        <v>8145025.9510209197</v>
      </c>
      <c r="HI32" s="1">
        <f t="shared" si="23"/>
        <v>7893704.4197157389</v>
      </c>
      <c r="HJ32" s="1">
        <f t="shared" si="23"/>
        <v>7582168.9386864807</v>
      </c>
      <c r="HK32" s="1">
        <f t="shared" si="23"/>
        <v>8796527.0148566514</v>
      </c>
      <c r="HL32" s="1">
        <f t="shared" si="23"/>
        <v>8619866.2993347682</v>
      </c>
      <c r="HM32" s="1">
        <f t="shared" si="23"/>
        <v>9093380.5844422188</v>
      </c>
      <c r="HN32" s="1">
        <f t="shared" si="23"/>
        <v>8762793.5218422301</v>
      </c>
      <c r="HO32" s="1">
        <f t="shared" si="23"/>
        <v>7958095.8859072998</v>
      </c>
      <c r="HP32" s="1">
        <f t="shared" si="23"/>
        <v>7905448.5805857098</v>
      </c>
      <c r="HQ32" s="1">
        <f t="shared" si="23"/>
        <v>7962848.6426337399</v>
      </c>
      <c r="HR32" s="1">
        <f t="shared" si="23"/>
        <v>7770027.8347195908</v>
      </c>
      <c r="HS32" s="1">
        <f t="shared" si="23"/>
        <v>7410775.5745471306</v>
      </c>
      <c r="HT32" s="1">
        <f t="shared" si="23"/>
        <v>7465084.504951179</v>
      </c>
      <c r="HU32" s="1">
        <f t="shared" si="23"/>
        <v>8412872.0561186988</v>
      </c>
      <c r="HV32" s="1">
        <f t="shared" si="23"/>
        <v>9118222.0335501302</v>
      </c>
      <c r="HW32" s="1">
        <f t="shared" si="23"/>
        <v>8907111.9294571597</v>
      </c>
      <c r="HX32" s="1">
        <f t="shared" si="23"/>
        <v>8992449.4650219996</v>
      </c>
      <c r="HY32" s="1">
        <f t="shared" si="23"/>
        <v>8913931.6670587119</v>
      </c>
      <c r="HZ32" s="1">
        <f t="shared" si="23"/>
        <v>8954234.5440951306</v>
      </c>
      <c r="IA32" s="1">
        <f t="shared" si="23"/>
        <v>9892815.7969526406</v>
      </c>
      <c r="IB32" s="1">
        <f t="shared" si="23"/>
        <v>8956162.6927540917</v>
      </c>
      <c r="IC32" s="1">
        <f t="shared" si="23"/>
        <v>8900810.4985846207</v>
      </c>
      <c r="ID32" s="1">
        <f t="shared" si="23"/>
        <v>8707044.0609293785</v>
      </c>
      <c r="IE32" s="1">
        <f t="shared" si="23"/>
        <v>9343451.8120804895</v>
      </c>
      <c r="IF32" s="1">
        <f t="shared" si="23"/>
        <v>8714922.3478497099</v>
      </c>
      <c r="IG32" s="1">
        <f t="shared" si="23"/>
        <v>8195264.5573263206</v>
      </c>
      <c r="IH32" s="1">
        <f t="shared" si="23"/>
        <v>8658091.0844492503</v>
      </c>
      <c r="II32" s="1">
        <f t="shared" si="23"/>
        <v>9440806.3232393302</v>
      </c>
      <c r="IJ32" s="1">
        <f t="shared" si="23"/>
        <v>10668047.27970314</v>
      </c>
      <c r="IK32" s="1">
        <f t="shared" si="23"/>
        <v>11751198.844170699</v>
      </c>
      <c r="IL32" s="1">
        <f t="shared" si="23"/>
        <v>11798225.345992958</v>
      </c>
      <c r="IM32" s="1">
        <f t="shared" si="23"/>
        <v>13067699.25643008</v>
      </c>
      <c r="IN32" s="1">
        <f t="shared" si="23"/>
        <v>14386351.97068356</v>
      </c>
      <c r="IO32" s="1">
        <f t="shared" si="23"/>
        <v>14270094.240335621</v>
      </c>
      <c r="IP32" s="1">
        <f t="shared" si="23"/>
        <v>13182339.734322742</v>
      </c>
      <c r="IQ32" s="1">
        <f t="shared" si="23"/>
        <v>12643497.02460504</v>
      </c>
      <c r="IR32" s="1">
        <f t="shared" si="23"/>
        <v>12353072.01069098</v>
      </c>
      <c r="IS32" s="1">
        <f t="shared" si="23"/>
        <v>14113129.340369821</v>
      </c>
      <c r="IT32" s="1">
        <f t="shared" si="23"/>
        <v>13073628.762257099</v>
      </c>
      <c r="IU32" s="1">
        <f t="shared" si="23"/>
        <v>12122945.46175018</v>
      </c>
      <c r="IV32" s="1">
        <f t="shared" si="23"/>
        <v>12792220.353600461</v>
      </c>
      <c r="IW32" s="1">
        <f t="shared" si="23"/>
        <v>13544937.94164956</v>
      </c>
      <c r="IX32" s="1">
        <f t="shared" ref="IX32:LI32" si="24">+IX30+IX31</f>
        <v>13375981.00055025</v>
      </c>
      <c r="IY32" s="1">
        <f t="shared" si="24"/>
        <v>12848450.5179455</v>
      </c>
      <c r="IZ32" s="1">
        <f t="shared" si="24"/>
        <v>13054569.073359579</v>
      </c>
      <c r="JA32" s="1">
        <f t="shared" si="24"/>
        <v>13072116.74306442</v>
      </c>
      <c r="JB32" s="1">
        <f t="shared" si="24"/>
        <v>12204581.046183741</v>
      </c>
      <c r="JC32" s="1">
        <f t="shared" si="24"/>
        <v>10615214.95678881</v>
      </c>
      <c r="JD32" s="1">
        <f t="shared" si="24"/>
        <v>9754586.6000122186</v>
      </c>
      <c r="JE32" s="1">
        <f t="shared" si="24"/>
        <v>8727773.5627224315</v>
      </c>
      <c r="JF32" s="1" t="e">
        <f t="shared" si="24"/>
        <v>#REF!</v>
      </c>
    </row>
    <row r="33" spans="1:266" s="1" customFormat="1" ht="12.9" customHeight="1" x14ac:dyDescent="0.2">
      <c r="A33" s="73"/>
    </row>
    <row r="34" spans="1:266" s="1" customFormat="1" ht="12.9" customHeight="1" x14ac:dyDescent="0.2">
      <c r="A34" s="2" t="s">
        <v>337</v>
      </c>
    </row>
    <row r="35" spans="1:266" s="1" customFormat="1" ht="12.9" customHeight="1" x14ac:dyDescent="0.2">
      <c r="A35" s="73" t="s">
        <v>329</v>
      </c>
      <c r="B35" s="1">
        <f>+BANCOS!B22</f>
        <v>1340682</v>
      </c>
      <c r="C35" s="1">
        <f>+BANCOS!C22</f>
        <v>1374383</v>
      </c>
      <c r="D35" s="1">
        <f>+BANCOS!D22</f>
        <v>1374977</v>
      </c>
      <c r="E35" s="1">
        <f>+BANCOS!E22</f>
        <v>1410975</v>
      </c>
      <c r="F35" s="1">
        <f>+BANCOS!F22</f>
        <v>1464721</v>
      </c>
      <c r="G35" s="1">
        <f>+BANCOS!G22</f>
        <v>1428830</v>
      </c>
      <c r="H35" s="1">
        <f>+BANCOS!H22</f>
        <v>1438592</v>
      </c>
      <c r="I35" s="1">
        <f>+BANCOS!I22</f>
        <v>1377758</v>
      </c>
      <c r="J35" s="1">
        <f>+BANCOS!J22</f>
        <v>1357258</v>
      </c>
      <c r="K35" s="1">
        <f>+BANCOS!K22</f>
        <v>1375455</v>
      </c>
      <c r="L35" s="1">
        <f>+BANCOS!L22</f>
        <v>1387260</v>
      </c>
      <c r="M35" s="1">
        <f>+BANCOS!M22</f>
        <v>1373439</v>
      </c>
      <c r="N35" s="1">
        <f>+BANCOS!N22</f>
        <v>1417159</v>
      </c>
      <c r="O35" s="1">
        <f>+BANCOS!O22</f>
        <v>1432583</v>
      </c>
      <c r="P35" s="1">
        <f>+BANCOS!P22</f>
        <v>1456882</v>
      </c>
      <c r="Q35" s="1">
        <f>+BANCOS!Q22</f>
        <v>1457891</v>
      </c>
      <c r="R35" s="1">
        <f>+BANCOS!R22</f>
        <v>1503236</v>
      </c>
      <c r="S35" s="1">
        <f>+BANCOS!S22</f>
        <v>1533138</v>
      </c>
      <c r="T35" s="1">
        <f>+BANCOS!T22</f>
        <v>1586047</v>
      </c>
      <c r="U35" s="1">
        <f>+BANCOS!U22</f>
        <v>1578819</v>
      </c>
      <c r="V35" s="1">
        <f>+BANCOS!V22</f>
        <v>1598514</v>
      </c>
      <c r="W35" s="1">
        <f>+BANCOS!W22</f>
        <v>1655761</v>
      </c>
      <c r="X35" s="1">
        <f>+BANCOS!X22</f>
        <v>1716624</v>
      </c>
      <c r="Y35" s="1">
        <f>+BANCOS!Y22</f>
        <v>1678231</v>
      </c>
      <c r="Z35" s="1">
        <f>+BANCOS!Z22</f>
        <v>1734685</v>
      </c>
      <c r="AA35" s="1">
        <f>+BANCOS!AA22</f>
        <v>1684926</v>
      </c>
      <c r="AB35" s="1">
        <f>+BANCOS!AB22</f>
        <v>1654282</v>
      </c>
      <c r="AC35" s="1">
        <f>+BANCOS!AC22</f>
        <v>1661960</v>
      </c>
      <c r="AD35" s="1">
        <f>+BANCOS!AD22</f>
        <v>1648541</v>
      </c>
      <c r="AE35" s="1">
        <f>+BANCOS!AE22</f>
        <v>1626866</v>
      </c>
      <c r="AF35" s="1">
        <f>+BANCOS!AF22</f>
        <v>1426454</v>
      </c>
      <c r="AG35" s="1">
        <f>+BANCOS!AG22</f>
        <v>1625148</v>
      </c>
      <c r="AH35" s="1">
        <f>+BANCOS!AH22</f>
        <v>1552637</v>
      </c>
      <c r="AI35" s="1">
        <f>+BANCOS!AI22</f>
        <v>1707260</v>
      </c>
      <c r="AJ35" s="1">
        <f>+BANCOS!AJ22</f>
        <v>1753463</v>
      </c>
      <c r="AK35" s="1">
        <f>+BANCOS!AK22</f>
        <v>1730918</v>
      </c>
      <c r="AL35" s="1">
        <f>+BANCOS!AL22</f>
        <v>1708536</v>
      </c>
      <c r="AM35" s="1">
        <f>+BANCOS!AM22</f>
        <v>1713878</v>
      </c>
      <c r="AN35" s="1">
        <f>+BANCOS!AN22</f>
        <v>1824599</v>
      </c>
      <c r="AO35" s="1">
        <f>+BANCOS!AO22</f>
        <v>2010212.84692129</v>
      </c>
      <c r="AP35" s="1">
        <f>+BANCOS!AP22</f>
        <v>1923546.2798520101</v>
      </c>
      <c r="AQ35" s="1">
        <f>+BANCOS!AQ22</f>
        <v>1924557.54925228</v>
      </c>
      <c r="AR35" s="1">
        <f>+BANCOS!AR22</f>
        <v>1921678.43895289</v>
      </c>
      <c r="AS35" s="1">
        <f>+BANCOS!AS22</f>
        <v>1969766.14934834</v>
      </c>
      <c r="AT35" s="1">
        <f>+BANCOS!AT22</f>
        <v>1978601.6577337401</v>
      </c>
      <c r="AU35" s="1">
        <f>+BANCOS!AU22</f>
        <v>2009233.66896063</v>
      </c>
      <c r="AV35" s="1">
        <f>+BANCOS!AV22</f>
        <v>1906410.9701593099</v>
      </c>
      <c r="AW35" s="1">
        <f>+BANCOS!AW22</f>
        <v>2137255.6351141999</v>
      </c>
      <c r="AX35" s="1">
        <f>+BANCOS!AX22</f>
        <v>2250701.3051765901</v>
      </c>
      <c r="AY35" s="1">
        <f>+BANCOS!AY22</f>
        <v>2181437.726181041</v>
      </c>
      <c r="AZ35" s="1">
        <f>+BANCOS!AZ22</f>
        <v>2274047.4653183399</v>
      </c>
      <c r="BA35" s="1">
        <f>+BANCOS!BA22</f>
        <v>2110492.54401157</v>
      </c>
      <c r="BB35" s="1">
        <f>+BANCOS!BB22</f>
        <v>2146479.2775600702</v>
      </c>
      <c r="BC35" s="1">
        <f>+BANCOS!BC22</f>
        <v>2139574.9946975401</v>
      </c>
      <c r="BD35" s="1">
        <f>+BANCOS!BD22</f>
        <v>2123703.388653019</v>
      </c>
      <c r="BE35" s="1">
        <f>+BANCOS!BE22</f>
        <v>2116053.050730349</v>
      </c>
      <c r="BF35" s="1">
        <f>+BANCOS!BF22</f>
        <v>2133008.9874875098</v>
      </c>
      <c r="BG35" s="1">
        <f>+BANCOS!BG22</f>
        <v>2196638.76096485</v>
      </c>
      <c r="BH35" s="1">
        <f>+BANCOS!BH22</f>
        <v>2138075.8019868899</v>
      </c>
      <c r="BI35" s="1">
        <f>+BANCOS!BI22</f>
        <v>2145714.7177710002</v>
      </c>
      <c r="BJ35" s="1">
        <f>+BANCOS!BJ22</f>
        <v>2136997.5732652601</v>
      </c>
      <c r="BK35" s="1">
        <f>+BANCOS!BK22</f>
        <v>2126423.4310930502</v>
      </c>
      <c r="BL35" s="1">
        <f>+BANCOS!BL22</f>
        <v>2132996.80828455</v>
      </c>
      <c r="BM35" s="1">
        <f>+BANCOS!BM22</f>
        <v>2125410.4115802199</v>
      </c>
      <c r="BN35" s="1">
        <f>+BANCOS!BN22</f>
        <v>2163092.2372269798</v>
      </c>
      <c r="BO35" s="1">
        <f>+BANCOS!BO22</f>
        <v>2179523.7624829998</v>
      </c>
      <c r="BP35" s="1">
        <f>+BANCOS!BP22</f>
        <v>2172743.8385264999</v>
      </c>
      <c r="BQ35" s="1">
        <f>+BANCOS!BQ22</f>
        <v>2206313.8147249999</v>
      </c>
      <c r="BR35" s="1">
        <f>+BANCOS!BR22</f>
        <v>2231723.1845519999</v>
      </c>
      <c r="BS35" s="1">
        <f>+BANCOS!BS22</f>
        <v>2233679.2422815999</v>
      </c>
      <c r="BT35" s="1">
        <f>+BANCOS!BT22</f>
        <v>2245431.0171196</v>
      </c>
      <c r="BU35" s="1">
        <f>+BANCOS!BU22</f>
        <v>2224524.1153839999</v>
      </c>
      <c r="BV35" s="1">
        <f>+BANCOS!BV22</f>
        <v>2257524.9359275</v>
      </c>
      <c r="BW35" s="1">
        <f>+BANCOS!BW22</f>
        <v>2238139.4190572002</v>
      </c>
      <c r="BX35" s="1">
        <f>+BANCOS!BX22</f>
        <v>2210915.3339419998</v>
      </c>
      <c r="BY35" s="1">
        <f>+BANCOS!BY22</f>
        <v>2146569.2025013999</v>
      </c>
      <c r="BZ35" s="1">
        <f>+BANCOS!BZ22</f>
        <v>2216055.2973520001</v>
      </c>
      <c r="CA35" s="1">
        <f>+BANCOS!CA22</f>
        <v>2223593.0477645001</v>
      </c>
      <c r="CB35" s="1">
        <f>+BANCOS!CB22</f>
        <v>2218154.8591455999</v>
      </c>
      <c r="CC35" s="1">
        <f>+BANCOS!CC22</f>
        <v>2208295.6027270001</v>
      </c>
      <c r="CD35" s="1">
        <f>+BANCOS!CD22</f>
        <v>2235160.2533845999</v>
      </c>
      <c r="CE35" s="1">
        <f>+BANCOS!CE22</f>
        <v>2247845.6937778001</v>
      </c>
      <c r="CF35" s="1">
        <f>+BANCOS!CF22</f>
        <v>2286693.3957810001</v>
      </c>
      <c r="CG35" s="1">
        <f>+BANCOS!CG22</f>
        <v>2196848.6527914</v>
      </c>
      <c r="CH35" s="1">
        <f>+BANCOS!CH22</f>
        <v>2228231.9408470001</v>
      </c>
      <c r="CI35" s="1">
        <f>+BANCOS!CI22</f>
        <v>2272627.4294884</v>
      </c>
      <c r="CJ35" s="1">
        <f>+BANCOS!CJ22</f>
        <v>2288207.2502755001</v>
      </c>
      <c r="CK35" s="1">
        <f>+BANCOS!CK22</f>
        <v>2383750.6451070001</v>
      </c>
      <c r="CL35" s="1">
        <f>+BANCOS!CL22</f>
        <v>2472641.4993244</v>
      </c>
      <c r="CM35" s="1">
        <f>+BANCOS!CM22</f>
        <v>2623034.397806</v>
      </c>
      <c r="CN35" s="1">
        <f>+BANCOS!CN22</f>
        <v>2636762.5124980002</v>
      </c>
      <c r="CO35" s="1">
        <f>+BANCOS!CO22</f>
        <v>2704246.2198736998</v>
      </c>
      <c r="CP35" s="1">
        <f>+BANCOS!CP22</f>
        <v>2720992.0125167998</v>
      </c>
      <c r="CQ35" s="1">
        <f>+BANCOS!CQ22</f>
        <v>2729784.0610365998</v>
      </c>
      <c r="CR35" s="1">
        <f>+BANCOS!CR22</f>
        <v>2785197.0751858898</v>
      </c>
      <c r="CS35" s="1">
        <f>+BANCOS!CS22</f>
        <v>2948242.585601999</v>
      </c>
      <c r="CT35" s="1">
        <f>+BANCOS!CT22</f>
        <v>2931293.1331654</v>
      </c>
      <c r="CU35" s="1">
        <f>+BANCOS!CU22</f>
        <v>2955104.684353</v>
      </c>
      <c r="CV35" s="1">
        <f>+BANCOS!CV22</f>
        <v>2958025.7895065998</v>
      </c>
      <c r="CW35" s="1">
        <f>+BANCOS!CW22</f>
        <v>3025221.4421089999</v>
      </c>
      <c r="CX35" s="1">
        <f>+BANCOS!CX22</f>
        <v>3270117.1351888999</v>
      </c>
      <c r="CY35" s="1">
        <f>+BANCOS!CY22</f>
        <v>3348105.0300449999</v>
      </c>
      <c r="CZ35" s="1">
        <f>+BANCOS!CZ22</f>
        <v>3362820.7313118</v>
      </c>
      <c r="DA35" s="1">
        <f>+BANCOS!DA22</f>
        <v>3466920.7523626001</v>
      </c>
      <c r="DB35" s="1">
        <f>+BANCOS!DB22</f>
        <v>3500708.8901672</v>
      </c>
      <c r="DC35" s="1">
        <f>+BANCOS!DC22</f>
        <v>3217909.0662750001</v>
      </c>
      <c r="DD35" s="1">
        <f>+BANCOS!DD22</f>
        <v>3287521.0368365999</v>
      </c>
      <c r="DE35" s="1">
        <f>+BANCOS!DE22</f>
        <v>3286010.5213103001</v>
      </c>
      <c r="DF35" s="1">
        <f>+BANCOS!DF22</f>
        <v>3354378.771862499</v>
      </c>
      <c r="DG35" s="1">
        <f>+BANCOS!DG22</f>
        <v>3448537.8022554</v>
      </c>
      <c r="DH35" s="1">
        <f>+BANCOS!DH22</f>
        <v>3459117.7763760011</v>
      </c>
      <c r="DI35" s="1">
        <f>+BANCOS!DI22</f>
        <v>3452789.3297104002</v>
      </c>
      <c r="DJ35" s="1">
        <f>+BANCOS!DJ22</f>
        <v>3584119.5142036011</v>
      </c>
      <c r="DK35" s="1">
        <f>+BANCOS!DK22</f>
        <v>3714451.8695331998</v>
      </c>
      <c r="DL35" s="1">
        <f>+BANCOS!DL22</f>
        <v>3841504.2580261198</v>
      </c>
      <c r="DM35" s="1">
        <f>+BANCOS!DM22</f>
        <v>3877660.57901196</v>
      </c>
      <c r="DN35" s="1">
        <f>+BANCOS!DN22</f>
        <v>3909259.64172319</v>
      </c>
      <c r="DO35" s="1">
        <f>+BANCOS!DO22</f>
        <v>3943415.2406394798</v>
      </c>
      <c r="DP35" s="1">
        <f>+BANCOS!DP22</f>
        <v>3969390.9315272602</v>
      </c>
      <c r="DQ35" s="1">
        <f>+BANCOS!DQ22</f>
        <v>4002005.668569</v>
      </c>
      <c r="DR35" s="1">
        <f>+BANCOS!DR22</f>
        <v>4125982.0738261999</v>
      </c>
      <c r="DS35" s="1">
        <f>+BANCOS!DS22</f>
        <v>4087176.3156843102</v>
      </c>
      <c r="DT35" s="1">
        <f>+BANCOS!DT22</f>
        <v>4211571.4703257997</v>
      </c>
      <c r="DU35" s="1">
        <f>+BANCOS!DU22</f>
        <v>4280731.3019640585</v>
      </c>
      <c r="DV35" s="1">
        <f>+BANCOS!DV22</f>
        <v>4446850.2231232896</v>
      </c>
      <c r="DW35" s="1">
        <f>+BANCOS!DW22</f>
        <v>4546738.5130341994</v>
      </c>
      <c r="DX35" s="1">
        <f>+BANCOS!DX22</f>
        <v>4477197.7122166399</v>
      </c>
      <c r="DY35" s="1">
        <f>+BANCOS!DY22</f>
        <v>4577949.0031636804</v>
      </c>
      <c r="DZ35" s="1">
        <f>+BANCOS!DZ22</f>
        <v>4667461.8780782297</v>
      </c>
      <c r="EA35" s="1">
        <f>+BANCOS!EA22</f>
        <v>4715666.907420801</v>
      </c>
      <c r="EB35" s="1">
        <f>+BANCOS!EB22</f>
        <v>4580206.372342051</v>
      </c>
      <c r="EC35" s="1">
        <f>+BANCOS!EC22</f>
        <v>4633260.9963907199</v>
      </c>
      <c r="ED35" s="1">
        <f>+BANCOS!ED22</f>
        <v>4784993.7676006407</v>
      </c>
      <c r="EE35" s="1">
        <f>+BANCOS!EE22</f>
        <v>4756674.3421489997</v>
      </c>
      <c r="EF35" s="1">
        <f>+BANCOS!EF22</f>
        <v>4516520.143730741</v>
      </c>
      <c r="EG35" s="1">
        <f>+BANCOS!EG22</f>
        <v>4582550.4810494306</v>
      </c>
      <c r="EH35" s="1">
        <f>+BANCOS!EH22</f>
        <v>5768692.6467372002</v>
      </c>
      <c r="EI35" s="1">
        <f>+BANCOS!EI22</f>
        <v>5830822.8170722602</v>
      </c>
      <c r="EJ35" s="1">
        <f>+BANCOS!EJ22</f>
        <v>5583891.4455324588</v>
      </c>
      <c r="EK35" s="1">
        <f>+BANCOS!EK22</f>
        <v>5605672.5102494406</v>
      </c>
      <c r="EL35" s="1">
        <f>+BANCOS!EL22</f>
        <v>5850243.6971621094</v>
      </c>
      <c r="EM35" s="1">
        <f>+BANCOS!EM22</f>
        <v>5875456.5013802592</v>
      </c>
      <c r="EN35" s="1">
        <f>+BANCOS!EN22</f>
        <v>6005168.2593348008</v>
      </c>
      <c r="EO35" s="1">
        <f>+BANCOS!EO22</f>
        <v>5874031.1679314198</v>
      </c>
      <c r="EP35" s="1">
        <f>+BANCOS!EP22</f>
        <v>6003344.5335737504</v>
      </c>
      <c r="EQ35" s="1">
        <f>+BANCOS!EQ22</f>
        <v>5635253.1438414995</v>
      </c>
      <c r="ER35" s="1">
        <f>+BANCOS!ER22</f>
        <v>5816114.7669856008</v>
      </c>
      <c r="ES35" s="1">
        <f>+BANCOS!ES22</f>
        <v>5890437.4051153092</v>
      </c>
      <c r="ET35" s="1">
        <f>+BANCOS!ET22</f>
        <v>6172515.9747314006</v>
      </c>
      <c r="EU35" s="1">
        <f>+BANCOS!EU22</f>
        <v>6292133.5629838798</v>
      </c>
      <c r="EV35" s="1">
        <f>+BANCOS!EV22</f>
        <v>6029134.8885522801</v>
      </c>
      <c r="EW35" s="1">
        <f>+BANCOS!EW22</f>
        <v>6021203.5750790397</v>
      </c>
      <c r="EX35" s="1">
        <f>+BANCOS!EX22</f>
        <v>6079856.699296169</v>
      </c>
      <c r="EY35" s="1">
        <f>+BANCOS!EY22</f>
        <v>6023861.880808549</v>
      </c>
      <c r="EZ35" s="1">
        <f>+BANCOS!EZ22</f>
        <v>6224108.3253828492</v>
      </c>
      <c r="FA35" s="1">
        <f>+BANCOS!FA22</f>
        <v>6096418.8444366008</v>
      </c>
      <c r="FB35" s="1">
        <f>+BANCOS!FB22</f>
        <v>6176035.5341060609</v>
      </c>
      <c r="FC35" s="1">
        <f>+BANCOS!FC22</f>
        <v>6177009.2137204399</v>
      </c>
      <c r="FD35" s="1">
        <f>+BANCOS!FD22</f>
        <v>6442485.15842559</v>
      </c>
      <c r="FE35" s="1">
        <f>+BANCOS!FE22</f>
        <v>7394184.7653721198</v>
      </c>
      <c r="FF35" s="1">
        <f>+BANCOS!FF22</f>
        <v>7730589.8903615903</v>
      </c>
      <c r="FG35" s="1">
        <f>+BANCOS!FG22</f>
        <v>9348223.3629643191</v>
      </c>
      <c r="FH35" s="1">
        <f>+BANCOS!FH22</f>
        <v>8684756.2963144518</v>
      </c>
      <c r="FI35" s="1">
        <f>+BANCOS!FI22</f>
        <v>8724913.8561048396</v>
      </c>
      <c r="FJ35" s="1">
        <f>+BANCOS!FJ22</f>
        <v>9667822.9481066503</v>
      </c>
      <c r="FK35" s="1">
        <f>+BANCOS!FK22</f>
        <v>9638528.9467855785</v>
      </c>
      <c r="FL35" s="1">
        <f>+BANCOS!FL22</f>
        <v>8530015.0094924588</v>
      </c>
      <c r="FM35" s="1">
        <f>+BANCOS!FM22</f>
        <v>9450027.3631451502</v>
      </c>
      <c r="FN35" s="1">
        <f>+BANCOS!FN22</f>
        <v>10178759.245235249</v>
      </c>
      <c r="FO35" s="1">
        <f>+BANCOS!FO22</f>
        <v>9843103.1333613396</v>
      </c>
      <c r="FP35" s="1">
        <f>+BANCOS!FP22</f>
        <v>10034156</v>
      </c>
      <c r="FQ35" s="1">
        <f>+BANCOS!FQ22</f>
        <v>10064500.014851989</v>
      </c>
      <c r="FR35" s="1">
        <f>+BANCOS!FR22</f>
        <v>10074535.083526719</v>
      </c>
      <c r="FS35" s="1">
        <f>+BANCOS!FS22</f>
        <v>10343351.5794212</v>
      </c>
      <c r="FT35" s="1">
        <f>+BANCOS!FT22</f>
        <v>9861538.0305788405</v>
      </c>
      <c r="FU35" s="1">
        <f>+BANCOS!FU22</f>
        <v>10283197.2552306</v>
      </c>
      <c r="FV35" s="1">
        <f>+BANCOS!FV22</f>
        <v>10695787.66766236</v>
      </c>
      <c r="FW35" s="1">
        <f>+BANCOS!FW22</f>
        <v>10041426.186647439</v>
      </c>
      <c r="FX35" s="1">
        <f>+BANCOS!FX22</f>
        <v>9551490.8746690005</v>
      </c>
      <c r="FY35" s="1">
        <f>+BANCOS!FY22</f>
        <v>9846503.5411630105</v>
      </c>
      <c r="FZ35" s="1">
        <f>+BANCOS!FZ22</f>
        <v>11430706.382632701</v>
      </c>
      <c r="GA35" s="1">
        <f>+BANCOS!GA22</f>
        <v>11245857.00768625</v>
      </c>
      <c r="GB35" s="1">
        <f>+BANCOS!GB22</f>
        <v>11743166.46446275</v>
      </c>
      <c r="GC35" s="1">
        <f>+BANCOS!GC22</f>
        <v>11985743.079903871</v>
      </c>
      <c r="GD35" s="1">
        <f>+BANCOS!GD22</f>
        <v>11565989.000785749</v>
      </c>
      <c r="GE35" s="1">
        <f>+BANCOS!GE22</f>
        <v>11467549.89301673</v>
      </c>
      <c r="GF35" s="1">
        <f>+BANCOS!GF22</f>
        <v>10995604.029648811</v>
      </c>
      <c r="GG35" s="1">
        <f>+BANCOS!GG22</f>
        <v>10735635.03381413</v>
      </c>
      <c r="GH35" s="1">
        <f>+BANCOS!GH22</f>
        <v>11381345.91039533</v>
      </c>
      <c r="GI35" s="1">
        <f>+BANCOS!GI22</f>
        <v>10236616.16233805</v>
      </c>
      <c r="GJ35" s="1">
        <f>+BANCOS!GJ22</f>
        <v>10464322.54514944</v>
      </c>
      <c r="GK35" s="1">
        <f>+BANCOS!GK22</f>
        <v>10289775.676463811</v>
      </c>
      <c r="GL35" s="1">
        <f>+BANCOS!GL22</f>
        <v>10262815.023568889</v>
      </c>
      <c r="GM35" s="1">
        <f>+BANCOS!GM22</f>
        <v>9761200.9879183583</v>
      </c>
      <c r="GN35" s="1">
        <f>+BANCOS!GN22</f>
        <v>9937611.279878851</v>
      </c>
      <c r="GO35" s="1">
        <f>+BANCOS!GO22</f>
        <v>10033796.338987989</v>
      </c>
      <c r="GP35" s="1">
        <f>+BANCOS!GP22</f>
        <v>10398491.97954349</v>
      </c>
      <c r="GQ35" s="1">
        <f>+BANCOS!GQ22</f>
        <v>10176703.175522771</v>
      </c>
      <c r="GR35" s="1">
        <f>+BANCOS!GR22</f>
        <v>10239260.03941639</v>
      </c>
      <c r="GS35" s="1">
        <f>+BANCOS!GS22</f>
        <v>10237668.5258682</v>
      </c>
      <c r="GT35" s="1">
        <f>+BANCOS!GT22</f>
        <v>10273949.948606061</v>
      </c>
      <c r="GU35" s="1">
        <f>+BANCOS!GU22</f>
        <v>10366801.91974807</v>
      </c>
      <c r="GV35" s="1">
        <f>+BANCOS!GV22</f>
        <v>10482507.66044433</v>
      </c>
      <c r="GW35" s="1">
        <f>+BANCOS!GW22</f>
        <v>10618495.79199986</v>
      </c>
      <c r="GX35" s="1">
        <f>+BANCOS!GX22</f>
        <v>10620567.396149861</v>
      </c>
      <c r="GY35" s="1">
        <f>+BANCOS!GY22</f>
        <v>10366783.433043869</v>
      </c>
      <c r="GZ35" s="1">
        <f>+BANCOS!GZ22</f>
        <v>10714488.99445652</v>
      </c>
      <c r="HA35" s="1">
        <f>+BANCOS!HA22</f>
        <v>10979416.099197291</v>
      </c>
      <c r="HB35" s="1">
        <f>+BANCOS!HB22</f>
        <v>11069195.725086819</v>
      </c>
      <c r="HC35" s="1">
        <f>+BANCOS!HC22</f>
        <v>11016544.40210259</v>
      </c>
      <c r="HD35" s="1">
        <f>+BANCOS!HD22</f>
        <v>10936730.20552746</v>
      </c>
      <c r="HE35" s="1">
        <f>+BANCOS!HE22</f>
        <v>11327408.25008741</v>
      </c>
      <c r="HF35" s="1">
        <f>+BANCOS!HF22</f>
        <v>11458780.060443699</v>
      </c>
      <c r="HG35" s="1">
        <f>+BANCOS!HG22</f>
        <v>11450591.943298381</v>
      </c>
      <c r="HH35" s="1">
        <f>+BANCOS!HH22</f>
        <v>11449426.87672554</v>
      </c>
      <c r="HI35" s="1">
        <f>+BANCOS!HI22</f>
        <v>11483454.028203759</v>
      </c>
      <c r="HJ35" s="1">
        <f>+BANCOS!HJ22</f>
        <v>11648934.39671829</v>
      </c>
      <c r="HK35" s="1">
        <f>+BANCOS!HK22</f>
        <v>11610277.26365811</v>
      </c>
      <c r="HL35" s="1">
        <f>+BANCOS!HL22</f>
        <v>11954503.56261315</v>
      </c>
      <c r="HM35" s="1">
        <f>+BANCOS!HM22</f>
        <v>12455510.07598933</v>
      </c>
      <c r="HN35" s="1">
        <f>+BANCOS!HN22</f>
        <v>12882766.112006729</v>
      </c>
      <c r="HO35" s="1">
        <f>+BANCOS!HO22</f>
        <v>12605853.53365455</v>
      </c>
      <c r="HP35" s="1">
        <f>+BANCOS!HP22</f>
        <v>12327083.70444599</v>
      </c>
      <c r="HQ35" s="1">
        <f>+BANCOS!HQ22</f>
        <v>12621833.45829631</v>
      </c>
      <c r="HR35" s="1">
        <f>+BANCOS!HR22</f>
        <v>12687654.089770479</v>
      </c>
      <c r="HS35" s="1">
        <f>+BANCOS!HS22</f>
        <v>12593004.241971411</v>
      </c>
      <c r="HT35" s="1">
        <f>+BANCOS!HT22</f>
        <v>12275048.777403889</v>
      </c>
      <c r="HU35" s="1">
        <f>+BANCOS!HU22</f>
        <v>12333221.701261841</v>
      </c>
      <c r="HV35" s="1">
        <f>+BANCOS!HV22</f>
        <v>12481551.27536834</v>
      </c>
      <c r="HW35" s="1">
        <f>+BANCOS!HW22</f>
        <v>12725402.47340285</v>
      </c>
      <c r="HX35" s="1">
        <f>+BANCOS!HX22</f>
        <v>12754834.515885031</v>
      </c>
      <c r="HY35" s="1">
        <f>+BANCOS!HY22</f>
        <v>12977332.52647935</v>
      </c>
      <c r="HZ35" s="1">
        <f>+BANCOS!HZ22</f>
        <v>12767477.051695829</v>
      </c>
      <c r="IA35" s="1">
        <f>+BANCOS!IA22</f>
        <v>12497604.5743354</v>
      </c>
      <c r="IB35" s="1">
        <f>+BANCOS!IB22</f>
        <v>11859290.07842781</v>
      </c>
      <c r="IC35" s="1">
        <f>+BANCOS!IC22</f>
        <v>12275658.66792791</v>
      </c>
      <c r="ID35" s="1">
        <f>+BANCOS!ID22</f>
        <v>12352851.060947901</v>
      </c>
      <c r="IE35" s="1">
        <f>+BANCOS!IE22</f>
        <v>12433378.62325402</v>
      </c>
      <c r="IF35" s="1">
        <f>+BANCOS!IF22</f>
        <v>12539138.2958584</v>
      </c>
      <c r="IG35" s="1">
        <f>+BANCOS!IG22</f>
        <v>12463494.93409784</v>
      </c>
      <c r="IH35" s="1">
        <f>+BANCOS!IH22</f>
        <v>13047363.364344349</v>
      </c>
      <c r="II35" s="1">
        <f>+BANCOS!II22</f>
        <v>12797814.98001777</v>
      </c>
      <c r="IJ35" s="1">
        <f>+BANCOS!IJ22</f>
        <v>12413314.12640431</v>
      </c>
      <c r="IK35" s="1">
        <f>+BANCOS!IK22</f>
        <v>8011218.9637505598</v>
      </c>
      <c r="IL35" s="1">
        <f>+BANCOS!IL22</f>
        <v>7511406.5851657791</v>
      </c>
      <c r="IM35" s="1">
        <f>+BANCOS!IM22</f>
        <v>7809214.5130994013</v>
      </c>
      <c r="IN35" s="1">
        <f>+BANCOS!IN22</f>
        <v>8020785.1014452185</v>
      </c>
      <c r="IO35" s="1">
        <f>+BANCOS!IO22</f>
        <v>8318702.6970764799</v>
      </c>
      <c r="IP35" s="1">
        <f>+BANCOS!IP22</f>
        <v>8113676.9240362188</v>
      </c>
      <c r="IQ35" s="1">
        <f>+BANCOS!IQ22</f>
        <v>8286168.0483717816</v>
      </c>
      <c r="IR35" s="1">
        <f>+BANCOS!IR22</f>
        <v>8528107.236874219</v>
      </c>
      <c r="IS35" s="1">
        <f>+BANCOS!IS22</f>
        <v>8804445.5717296991</v>
      </c>
      <c r="IT35" s="1">
        <f>+BANCOS!IT22</f>
        <v>13039546.383804571</v>
      </c>
      <c r="IU35" s="1">
        <f>+BANCOS!IU22</f>
        <v>12316682.07062326</v>
      </c>
      <c r="IV35" s="1">
        <f>+BANCOS!IV22</f>
        <v>12002565.94367478</v>
      </c>
      <c r="IW35" s="1">
        <f>+BANCOS!IW22</f>
        <v>13146765.84580368</v>
      </c>
      <c r="IX35" s="1">
        <f>+BANCOS!IX22</f>
        <v>14526709.62967274</v>
      </c>
      <c r="IY35" s="1">
        <f>+BANCOS!IY22</f>
        <v>15002115.15701244</v>
      </c>
      <c r="IZ35" s="1">
        <f>+BANCOS!IZ22</f>
        <v>15427124.92993442</v>
      </c>
      <c r="JA35" s="1">
        <f>+BANCOS!JA22</f>
        <v>15629344.88379658</v>
      </c>
      <c r="JB35" s="1">
        <f>+BANCOS!JB22</f>
        <v>15792358.708057599</v>
      </c>
      <c r="JC35" s="1">
        <f>+BANCOS!JC22</f>
        <v>15770163.755866099</v>
      </c>
      <c r="JD35" s="1">
        <f>+BANCOS!JD22</f>
        <v>15939038.948111171</v>
      </c>
      <c r="JE35" s="1">
        <f>+BANCOS!JE22</f>
        <v>16602335.449999999</v>
      </c>
      <c r="JF35" s="1" t="e">
        <f>+BANCOS!#REF!</f>
        <v>#REF!</v>
      </c>
    </row>
    <row r="36" spans="1:266" s="1" customFormat="1" ht="12.9" customHeight="1" x14ac:dyDescent="0.2">
      <c r="A36" s="73" t="s">
        <v>330</v>
      </c>
      <c r="B36" s="1">
        <f>+FINANCIERAS!B22</f>
        <v>60507</v>
      </c>
      <c r="C36" s="1">
        <f>+FINANCIERAS!C22</f>
        <v>62108</v>
      </c>
      <c r="D36" s="1">
        <f>+FINANCIERAS!D22</f>
        <v>61760</v>
      </c>
      <c r="E36" s="1">
        <f>+FINANCIERAS!E22</f>
        <v>63669</v>
      </c>
      <c r="F36" s="1">
        <f>+FINANCIERAS!F22</f>
        <v>65930</v>
      </c>
      <c r="G36" s="1">
        <f>+FINANCIERAS!G22</f>
        <v>66710</v>
      </c>
      <c r="H36" s="1">
        <f>+FINANCIERAS!H22</f>
        <v>68024</v>
      </c>
      <c r="I36" s="1">
        <f>+FINANCIERAS!I22</f>
        <v>67715</v>
      </c>
      <c r="J36" s="1">
        <f>+FINANCIERAS!J22</f>
        <v>66839</v>
      </c>
      <c r="K36" s="1">
        <f>+FINANCIERAS!K22</f>
        <v>68495</v>
      </c>
      <c r="L36" s="1">
        <f>+FINANCIERAS!L22</f>
        <v>70849</v>
      </c>
      <c r="M36" s="1">
        <f>+FINANCIERAS!M22</f>
        <v>75781</v>
      </c>
      <c r="N36" s="1">
        <f>+FINANCIERAS!N22</f>
        <v>77824</v>
      </c>
      <c r="O36" s="1">
        <f>+FINANCIERAS!O22</f>
        <v>78560</v>
      </c>
      <c r="P36" s="1">
        <f>+FINANCIERAS!P22</f>
        <v>75183</v>
      </c>
      <c r="Q36" s="1">
        <f>+FINANCIERAS!Q22</f>
        <v>75136</v>
      </c>
      <c r="R36" s="1">
        <f>+FINANCIERAS!R22</f>
        <v>74933</v>
      </c>
      <c r="S36" s="1">
        <f>+FINANCIERAS!S22</f>
        <v>76310</v>
      </c>
      <c r="T36" s="1">
        <f>+FINANCIERAS!T22</f>
        <v>76696</v>
      </c>
      <c r="U36" s="1">
        <f>+FINANCIERAS!U22</f>
        <v>76176</v>
      </c>
      <c r="V36" s="1">
        <f>+FINANCIERAS!V22</f>
        <v>77054</v>
      </c>
      <c r="W36" s="1">
        <f>+FINANCIERAS!W22</f>
        <v>78509</v>
      </c>
      <c r="X36" s="1">
        <f>+FINANCIERAS!X22</f>
        <v>80220</v>
      </c>
      <c r="Y36" s="1">
        <f>+FINANCIERAS!Y22</f>
        <v>81288</v>
      </c>
      <c r="Z36" s="1">
        <f>+FINANCIERAS!Z22</f>
        <v>85834</v>
      </c>
      <c r="AA36" s="1">
        <f>+FINANCIERAS!AA22</f>
        <v>84803</v>
      </c>
      <c r="AB36" s="1">
        <f>+FINANCIERAS!AB22</f>
        <v>82498</v>
      </c>
      <c r="AC36" s="1">
        <f>+FINANCIERAS!AC22</f>
        <v>81404</v>
      </c>
      <c r="AD36" s="1">
        <f>+FINANCIERAS!AD22</f>
        <v>86107</v>
      </c>
      <c r="AE36" s="1">
        <f>+FINANCIERAS!AE22</f>
        <v>86156</v>
      </c>
      <c r="AF36" s="1">
        <f>+FINANCIERAS!AF22</f>
        <v>83808</v>
      </c>
      <c r="AG36" s="1">
        <f>+FINANCIERAS!AG22</f>
        <v>84846</v>
      </c>
      <c r="AH36" s="1">
        <f>+FINANCIERAS!AH22</f>
        <v>74281</v>
      </c>
      <c r="AI36" s="1">
        <f>+FINANCIERAS!AI22</f>
        <v>77292</v>
      </c>
      <c r="AJ36" s="1">
        <f>+FINANCIERAS!AJ22</f>
        <v>79580</v>
      </c>
      <c r="AK36" s="1">
        <f>+FINANCIERAS!AK22</f>
        <v>82105</v>
      </c>
      <c r="AL36" s="1">
        <f>+FINANCIERAS!AL22</f>
        <v>81612</v>
      </c>
      <c r="AM36" s="1">
        <f>+FINANCIERAS!AM22</f>
        <v>82684</v>
      </c>
      <c r="AN36" s="1">
        <f>+FINANCIERAS!AN22</f>
        <v>81604</v>
      </c>
      <c r="AO36" s="1">
        <f>+FINANCIERAS!AO22</f>
        <v>85289</v>
      </c>
      <c r="AP36" s="1">
        <f>+FINANCIERAS!AP22</f>
        <v>85251</v>
      </c>
      <c r="AQ36" s="1">
        <f>+FINANCIERAS!AQ22</f>
        <v>85323</v>
      </c>
      <c r="AR36" s="1">
        <f>+FINANCIERAS!AR22</f>
        <v>87892.531073999999</v>
      </c>
      <c r="AS36" s="1">
        <f>+FINANCIERAS!AS22</f>
        <v>90516.073453999998</v>
      </c>
      <c r="AT36" s="1">
        <f>+FINANCIERAS!AT22</f>
        <v>94626.768193000011</v>
      </c>
      <c r="AU36" s="1">
        <f>+FINANCIERAS!AU22</f>
        <v>96068.035315000016</v>
      </c>
      <c r="AV36" s="1">
        <f>+FINANCIERAS!AV22</f>
        <v>100684.715019</v>
      </c>
      <c r="AW36" s="1">
        <f>+FINANCIERAS!AW22</f>
        <v>102898.997311</v>
      </c>
      <c r="AX36" s="1">
        <f>+FINANCIERAS!AX22</f>
        <v>86571.399624999991</v>
      </c>
      <c r="AY36" s="1">
        <f>+FINANCIERAS!AY22</f>
        <v>85162.716558</v>
      </c>
      <c r="AZ36" s="1">
        <f>+FINANCIERAS!AZ22</f>
        <v>85355.357358000008</v>
      </c>
      <c r="BA36" s="1">
        <f>+FINANCIERAS!BA22</f>
        <v>84873.570326999994</v>
      </c>
      <c r="BB36" s="1">
        <f>+FINANCIERAS!BB22</f>
        <v>85650.245921999987</v>
      </c>
      <c r="BC36" s="1">
        <f>+FINANCIERAS!BC22</f>
        <v>85070.180854999999</v>
      </c>
      <c r="BD36" s="1">
        <f>+FINANCIERAS!BD22</f>
        <v>86173.339961999998</v>
      </c>
      <c r="BE36" s="1">
        <f>+FINANCIERAS!BE22</f>
        <v>84706.682093999989</v>
      </c>
      <c r="BF36" s="1">
        <f>+FINANCIERAS!BF22</f>
        <v>83089.892861</v>
      </c>
      <c r="BG36" s="1">
        <f>+FINANCIERAS!BG22</f>
        <v>87056.524718000001</v>
      </c>
      <c r="BH36" s="1">
        <f>+FINANCIERAS!BH22</f>
        <v>82711.193150000006</v>
      </c>
      <c r="BI36" s="1">
        <f>+FINANCIERAS!BI22</f>
        <v>86459</v>
      </c>
      <c r="BJ36" s="1">
        <f>+FINANCIERAS!BJ22</f>
        <v>89073.541087000005</v>
      </c>
      <c r="BK36" s="1">
        <f>+FINANCIERAS!BK22</f>
        <v>90641.387468000001</v>
      </c>
      <c r="BL36" s="1">
        <f>+FINANCIERAS!BL22</f>
        <v>92381.854532999991</v>
      </c>
      <c r="BM36" s="1">
        <f>+FINANCIERAS!BM22</f>
        <v>93348.522349999999</v>
      </c>
      <c r="BN36" s="1">
        <f>+FINANCIERAS!BN22</f>
        <v>93156.171463000006</v>
      </c>
      <c r="BO36" s="1">
        <f>+FINANCIERAS!BO22</f>
        <v>93435.057318999985</v>
      </c>
      <c r="BP36" s="1">
        <f>+FINANCIERAS!BP22</f>
        <v>93987.232739999992</v>
      </c>
      <c r="BQ36" s="1">
        <f>+FINANCIERAS!BQ22</f>
        <v>100449.37494199999</v>
      </c>
      <c r="BR36" s="1">
        <f>+FINANCIERAS!BR22</f>
        <v>100316.91910899999</v>
      </c>
      <c r="BS36" s="1">
        <f>+FINANCIERAS!BS22</f>
        <v>100783.753499</v>
      </c>
      <c r="BT36" s="1">
        <f>+FINANCIERAS!BT22</f>
        <v>101218.86822</v>
      </c>
      <c r="BU36" s="1">
        <f>+FINANCIERAS!BU22</f>
        <v>101624.004405</v>
      </c>
      <c r="BV36" s="1">
        <f>+FINANCIERAS!BV22</f>
        <v>103833.146889</v>
      </c>
      <c r="BW36" s="1">
        <f>+FINANCIERAS!BW22</f>
        <v>105771.858582</v>
      </c>
      <c r="BX36" s="1">
        <f>+FINANCIERAS!BX22</f>
        <v>105382.631599</v>
      </c>
      <c r="BY36" s="1">
        <f>+FINANCIERAS!BY22</f>
        <v>104954.64701</v>
      </c>
      <c r="BZ36" s="1">
        <f>+FINANCIERAS!BZ22</f>
        <v>106611.850339</v>
      </c>
      <c r="CA36" s="1">
        <f>+FINANCIERAS!CA22</f>
        <v>108066.3190435</v>
      </c>
      <c r="CB36" s="1">
        <f>+FINANCIERAS!CB22</f>
        <v>109657.51253560001</v>
      </c>
      <c r="CC36" s="1">
        <f>+FINANCIERAS!CC22</f>
        <v>110286.454048</v>
      </c>
      <c r="CD36" s="1">
        <f>+FINANCIERAS!CD22</f>
        <v>111938.9726749</v>
      </c>
      <c r="CE36" s="1">
        <f>+FINANCIERAS!CE22</f>
        <v>112757.2704558</v>
      </c>
      <c r="CF36" s="1">
        <f>+FINANCIERAS!CF22</f>
        <v>112932.28658299999</v>
      </c>
      <c r="CG36" s="1">
        <f>+FINANCIERAS!CG22</f>
        <v>111442.0893369</v>
      </c>
      <c r="CH36" s="1">
        <f>+FINANCIERAS!CH22</f>
        <v>114421.09441600001</v>
      </c>
      <c r="CI36" s="1">
        <f>+FINANCIERAS!CI22</f>
        <v>117167.0858538</v>
      </c>
      <c r="CJ36" s="1">
        <f>+FINANCIERAS!CJ22</f>
        <v>118314.2330845</v>
      </c>
      <c r="CK36" s="1">
        <f>+FINANCIERAS!CK22</f>
        <v>120342.97670280001</v>
      </c>
      <c r="CL36" s="1">
        <f>+FINANCIERAS!CL22</f>
        <v>120808.0540382</v>
      </c>
      <c r="CM36" s="1">
        <f>+FINANCIERAS!CM22</f>
        <v>127376.7869244</v>
      </c>
      <c r="CN36" s="1">
        <f>+FINANCIERAS!CN22</f>
        <v>129513.21524400001</v>
      </c>
      <c r="CO36" s="1">
        <f>+FINANCIERAS!CO22</f>
        <v>130590.1177722</v>
      </c>
      <c r="CP36" s="1">
        <f>+FINANCIERAS!CP22</f>
        <v>129758.7495656</v>
      </c>
      <c r="CQ36" s="1">
        <f>+FINANCIERAS!CQ22</f>
        <v>129787.7750108</v>
      </c>
      <c r="CR36" s="1">
        <f>+FINANCIERAS!CR22</f>
        <v>131651.8117084</v>
      </c>
      <c r="CS36" s="1">
        <f>+FINANCIERAS!CS22</f>
        <v>134719.87651100001</v>
      </c>
      <c r="CT36" s="1">
        <f>+FINANCIERAS!CT22</f>
        <v>105408.4118363</v>
      </c>
      <c r="CU36" s="1">
        <f>+FINANCIERAS!CU22</f>
        <v>107254.719459</v>
      </c>
      <c r="CV36" s="1">
        <f>+FINANCIERAS!CV22</f>
        <v>106743.33456800001</v>
      </c>
      <c r="CW36" s="1">
        <f>+FINANCIERAS!CW22</f>
        <v>106232.16242199999</v>
      </c>
      <c r="CX36" s="1">
        <f>+FINANCIERAS!CX22</f>
        <v>110234.4003234</v>
      </c>
      <c r="CY36" s="1">
        <f>+FINANCIERAS!CY22</f>
        <v>114383.693442</v>
      </c>
      <c r="CZ36" s="1">
        <f>+FINANCIERAS!CZ22</f>
        <v>117949.0475385</v>
      </c>
      <c r="DA36" s="1">
        <f>+FINANCIERAS!DA22</f>
        <v>125495.9381708</v>
      </c>
      <c r="DB36" s="1">
        <f>+FINANCIERAS!DB22</f>
        <v>126769.0173833</v>
      </c>
      <c r="DC36" s="1">
        <f>+FINANCIERAS!DC22</f>
        <v>124346.97972</v>
      </c>
      <c r="DD36" s="1">
        <f>+FINANCIERAS!DD22</f>
        <v>128779.74929940001</v>
      </c>
      <c r="DE36" s="1">
        <f>+FINANCIERAS!DE22</f>
        <v>112153.87799920001</v>
      </c>
      <c r="DF36" s="1">
        <f>+FINANCIERAS!DF22</f>
        <v>92208.103497000004</v>
      </c>
      <c r="DG36" s="1">
        <f>+FINANCIERAS!DG22</f>
        <v>96702.640817700012</v>
      </c>
      <c r="DH36" s="1">
        <f>+FINANCIERAS!DH22</f>
        <v>93486.478743999993</v>
      </c>
      <c r="DI36" s="1">
        <f>+FINANCIERAS!DI22</f>
        <v>87798.17000920001</v>
      </c>
      <c r="DJ36" s="1">
        <f>+FINANCIERAS!DJ22</f>
        <v>84922.877744799989</v>
      </c>
      <c r="DK36" s="1">
        <f>+FINANCIERAS!DK22</f>
        <v>88177.530487399999</v>
      </c>
      <c r="DL36" s="1">
        <f>+FINANCIERAS!DL22</f>
        <v>89853.050149200004</v>
      </c>
      <c r="DM36" s="1">
        <f>+FINANCIERAS!DM22</f>
        <v>89850.200679999994</v>
      </c>
      <c r="DN36" s="1">
        <f>+FINANCIERAS!DN22</f>
        <v>87988.362962799991</v>
      </c>
      <c r="DO36" s="1">
        <f>+FINANCIERAS!DO22</f>
        <v>88136.645329799998</v>
      </c>
      <c r="DP36" s="1">
        <f>+FINANCIERAS!DP22</f>
        <v>89478.670062400008</v>
      </c>
      <c r="DQ36" s="1">
        <f>+FINANCIERAS!DQ22</f>
        <v>85147.034493999992</v>
      </c>
      <c r="DR36" s="1">
        <f>+FINANCIERAS!DR22</f>
        <v>88695.685298599987</v>
      </c>
      <c r="DS36" s="1">
        <f>+FINANCIERAS!DS22</f>
        <v>90595.992781499997</v>
      </c>
      <c r="DT36" s="1">
        <f>+FINANCIERAS!DT22</f>
        <v>89824.729132720007</v>
      </c>
      <c r="DU36" s="1">
        <f>+FINANCIERAS!DU22</f>
        <v>89013.297860620019</v>
      </c>
      <c r="DV36" s="1">
        <f>+FINANCIERAS!DV22</f>
        <v>89102.473927769999</v>
      </c>
      <c r="DW36" s="1">
        <f>+FINANCIERAS!DW22</f>
        <v>89376.074864499999</v>
      </c>
      <c r="DX36" s="1">
        <f>+FINANCIERAS!DX22</f>
        <v>91053.657497349981</v>
      </c>
      <c r="DY36" s="1">
        <f>+FINANCIERAS!DY22</f>
        <v>95525.206268029986</v>
      </c>
      <c r="DZ36" s="1">
        <f>+FINANCIERAS!DZ22</f>
        <v>97005.956122170013</v>
      </c>
      <c r="EA36" s="1">
        <f>+FINANCIERAS!EA22</f>
        <v>97266.753478009996</v>
      </c>
      <c r="EB36" s="1">
        <f>+FINANCIERAS!EB22</f>
        <v>97860.887442359992</v>
      </c>
      <c r="EC36" s="1">
        <f>+FINANCIERAS!EC22</f>
        <v>77376.725759570007</v>
      </c>
      <c r="ED36" s="1">
        <f>+FINANCIERAS!ED22</f>
        <v>80137.504109320013</v>
      </c>
      <c r="EE36" s="1">
        <f>+FINANCIERAS!EE22</f>
        <v>81476.293658749986</v>
      </c>
      <c r="EF36" s="1">
        <f>+FINANCIERAS!EF22</f>
        <v>78466.500982309997</v>
      </c>
      <c r="EG36" s="1">
        <f>+FINANCIERAS!EG22</f>
        <v>74853.97990383998</v>
      </c>
      <c r="EH36" s="1">
        <f>+FINANCIERAS!EH22</f>
        <v>89535.483725159997</v>
      </c>
      <c r="EI36" s="1">
        <f>+FINANCIERAS!EI22</f>
        <v>90396.118581620016</v>
      </c>
      <c r="EJ36" s="1">
        <f>+FINANCIERAS!EJ22</f>
        <v>88529.253039730014</v>
      </c>
      <c r="EK36" s="1">
        <f>+FINANCIERAS!EK22</f>
        <v>89846.698059820017</v>
      </c>
      <c r="EL36" s="1">
        <f>+FINANCIERAS!EL22</f>
        <v>91955.946357580004</v>
      </c>
      <c r="EM36" s="1">
        <f>+FINANCIERAS!EM22</f>
        <v>91353.312585360007</v>
      </c>
      <c r="EN36" s="1">
        <f>+FINANCIERAS!EN22</f>
        <v>94116.199182480006</v>
      </c>
      <c r="EO36" s="1">
        <f>+FINANCIERAS!EO22</f>
        <v>96540.31347049</v>
      </c>
      <c r="EP36" s="1">
        <f>+FINANCIERAS!EP22</f>
        <v>101255.65970469</v>
      </c>
      <c r="EQ36" s="1">
        <f>+FINANCIERAS!EQ22</f>
        <v>97643.681779940016</v>
      </c>
      <c r="ER36" s="1">
        <f>+FINANCIERAS!ER22</f>
        <v>98080.460289440001</v>
      </c>
      <c r="ES36" s="1">
        <f>+FINANCIERAS!ES22</f>
        <v>99316.145572779991</v>
      </c>
      <c r="ET36" s="1">
        <f>+FINANCIERAS!ET22</f>
        <v>94641.861400480004</v>
      </c>
      <c r="EU36" s="1">
        <f>+FINANCIERAS!EU22</f>
        <v>98121.931770020004</v>
      </c>
      <c r="EV36" s="1">
        <f>+FINANCIERAS!EV22</f>
        <v>94894.25440238</v>
      </c>
      <c r="EW36" s="1">
        <f>+FINANCIERAS!EW22</f>
        <v>96303.150157179989</v>
      </c>
      <c r="EX36" s="1">
        <f>+FINANCIERAS!EX22</f>
        <v>97603.372174950011</v>
      </c>
      <c r="EY36" s="1">
        <f>+FINANCIERAS!EY22</f>
        <v>96642.291729790013</v>
      </c>
      <c r="EZ36" s="1">
        <f>+FINANCIERAS!EZ22</f>
        <v>95118.968274690007</v>
      </c>
      <c r="FA36" s="1">
        <f>+FINANCIERAS!FA22</f>
        <v>94236.92909903999</v>
      </c>
      <c r="FB36" s="1">
        <f>+FINANCIERAS!FB22</f>
        <v>99324.379577600004</v>
      </c>
      <c r="FC36" s="1">
        <f>+FINANCIERAS!FC22</f>
        <v>103324.70094908</v>
      </c>
      <c r="FD36" s="1">
        <f>+FINANCIERAS!FD22</f>
        <v>107923.46369185</v>
      </c>
      <c r="FE36" s="1">
        <f>+FINANCIERAS!FE22</f>
        <v>110506.54338112001</v>
      </c>
      <c r="FF36" s="1">
        <f>+FINANCIERAS!FF22</f>
        <v>119843.41534906</v>
      </c>
      <c r="FG36" s="1">
        <f>+FINANCIERAS!FG22</f>
        <v>125193.36151848</v>
      </c>
      <c r="FH36" s="1">
        <f>+FINANCIERAS!FH22</f>
        <v>127606.33139969999</v>
      </c>
      <c r="FI36" s="1">
        <f>+FINANCIERAS!FI22</f>
        <v>118543.52157732</v>
      </c>
      <c r="FJ36" s="1">
        <f>+FINANCIERAS!FJ22</f>
        <v>122782.85166612</v>
      </c>
      <c r="FK36" s="1">
        <f>+FINANCIERAS!FK22</f>
        <v>129287.517056</v>
      </c>
      <c r="FL36" s="1">
        <f>+FINANCIERAS!FL22</f>
        <v>136892.03973804999</v>
      </c>
      <c r="FM36" s="1">
        <f>+FINANCIERAS!FM22</f>
        <v>127529.24993169001</v>
      </c>
      <c r="FN36" s="1">
        <f>+FINANCIERAS!FN22</f>
        <v>144437.70320859001</v>
      </c>
      <c r="FO36" s="1">
        <f>+FINANCIERAS!FO22</f>
        <v>146961.56741690001</v>
      </c>
      <c r="FP36" s="1">
        <f>+FINANCIERAS!FP22</f>
        <v>154169.65356338999</v>
      </c>
      <c r="FQ36" s="1">
        <f>+FINANCIERAS!FQ22</f>
        <v>173786.22391877999</v>
      </c>
      <c r="FR36" s="1">
        <f>+FINANCIERAS!FR22</f>
        <v>183498.84277396</v>
      </c>
      <c r="FS36" s="1">
        <f>+FINANCIERAS!FS22</f>
        <v>191964.04314744001</v>
      </c>
      <c r="FT36" s="1">
        <f>+FINANCIERAS!FT22</f>
        <v>203540.53700041</v>
      </c>
      <c r="FU36" s="1">
        <f>+FINANCIERAS!FU22</f>
        <v>210763.35824596</v>
      </c>
      <c r="FV36" s="1">
        <f>+FINANCIERAS!FV22</f>
        <v>218402.56107751999</v>
      </c>
      <c r="FW36" s="1">
        <f>+FINANCIERAS!FW22</f>
        <v>215513.09824560001</v>
      </c>
      <c r="FX36" s="1">
        <f>+FINANCIERAS!FX22</f>
        <v>212214.83431107999</v>
      </c>
      <c r="FY36" s="1">
        <f>+FINANCIERAS!FY22</f>
        <v>234712.22558339001</v>
      </c>
      <c r="FZ36" s="1">
        <f>+FINANCIERAS!FZ22</f>
        <v>223361.12712394001</v>
      </c>
      <c r="GA36" s="1">
        <f>+FINANCIERAS!GA22</f>
        <v>181538.20172203999</v>
      </c>
      <c r="GB36" s="1">
        <f>+FINANCIERAS!GB22</f>
        <v>205320.67360904001</v>
      </c>
      <c r="GC36" s="1">
        <f>+FINANCIERAS!GC22</f>
        <v>230842.13844404</v>
      </c>
      <c r="GD36" s="1">
        <f>+FINANCIERAS!GD22</f>
        <v>231659.16352703999</v>
      </c>
      <c r="GE36" s="1">
        <f>+FINANCIERAS!GE22</f>
        <v>166078.06086403999</v>
      </c>
      <c r="GF36" s="1">
        <f>+FINANCIERAS!GF22</f>
        <v>182320.61370104001</v>
      </c>
      <c r="GG36" s="1">
        <f>+FINANCIERAS!GG22</f>
        <v>155642.36058303999</v>
      </c>
      <c r="GH36" s="1">
        <f>+FINANCIERAS!GH22</f>
        <v>163712.17065304</v>
      </c>
      <c r="GI36" s="1">
        <f>+FINANCIERAS!GI22</f>
        <v>129241.28134704</v>
      </c>
      <c r="GJ36" s="1">
        <f>+FINANCIERAS!GJ22</f>
        <v>132200.81415503999</v>
      </c>
      <c r="GK36" s="1">
        <f>+FINANCIERAS!GK22</f>
        <v>133690.14728204001</v>
      </c>
      <c r="GL36" s="1">
        <f>+FINANCIERAS!GL22</f>
        <v>133650.76665504</v>
      </c>
      <c r="GM36" s="1">
        <f>+FINANCIERAS!GM22</f>
        <v>130654.59249903999</v>
      </c>
      <c r="GN36" s="1">
        <f>+FINANCIERAS!GN22</f>
        <v>124790.56631104001</v>
      </c>
      <c r="GO36" s="1">
        <f>+FINANCIERAS!GO22</f>
        <v>125654.10518304</v>
      </c>
      <c r="GP36" s="1">
        <f>+FINANCIERAS!GP22</f>
        <v>129439.82630204</v>
      </c>
      <c r="GQ36" s="1">
        <f>+FINANCIERAS!GQ22</f>
        <v>128581.06629603999</v>
      </c>
      <c r="GR36" s="1">
        <f>+FINANCIERAS!GR22</f>
        <v>124799.08717004</v>
      </c>
      <c r="GS36" s="1">
        <f>+FINANCIERAS!GS22</f>
        <v>124057.34496704</v>
      </c>
      <c r="GT36" s="1">
        <f>+FINANCIERAS!GT22</f>
        <v>122184.32034000001</v>
      </c>
      <c r="GU36" s="1">
        <f>+FINANCIERAS!GU22</f>
        <v>123967.47109799999</v>
      </c>
      <c r="GV36" s="1">
        <f>+FINANCIERAS!GV22</f>
        <v>126932.955003</v>
      </c>
      <c r="GW36" s="1">
        <f>+FINANCIERAS!GW22</f>
        <v>125118.85937200001</v>
      </c>
      <c r="GX36" s="1">
        <f>+FINANCIERAS!GX22</f>
        <v>126512.09775299999</v>
      </c>
      <c r="GY36" s="1">
        <f>+FINANCIERAS!GY22</f>
        <v>125485.320597</v>
      </c>
      <c r="GZ36" s="1">
        <f>+FINANCIERAS!GZ22</f>
        <v>126840.022232</v>
      </c>
      <c r="HA36" s="1">
        <f>+FINANCIERAS!HA22</f>
        <v>126356.42637</v>
      </c>
      <c r="HB36" s="1">
        <f>+FINANCIERAS!HB22</f>
        <v>130066.71507999999</v>
      </c>
      <c r="HC36" s="1">
        <f>+FINANCIERAS!HC22</f>
        <v>134737.54876400001</v>
      </c>
      <c r="HD36" s="1">
        <f>+FINANCIERAS!HD22</f>
        <v>134515.56906400001</v>
      </c>
      <c r="HE36" s="1">
        <f>+FINANCIERAS!HE22</f>
        <v>142041.24667200001</v>
      </c>
      <c r="HF36" s="1">
        <f>+FINANCIERAS!HF22</f>
        <v>141325.83493400001</v>
      </c>
      <c r="HG36" s="1">
        <f>+FINANCIERAS!HG22</f>
        <v>143483.89530999999</v>
      </c>
      <c r="HH36" s="1">
        <f>+FINANCIERAS!HH22</f>
        <v>147755.63047500001</v>
      </c>
      <c r="HI36" s="1">
        <f>+FINANCIERAS!HI22</f>
        <v>147585.62954699999</v>
      </c>
      <c r="HJ36" s="1">
        <f>+FINANCIERAS!HJ22</f>
        <v>146902.91870400001</v>
      </c>
      <c r="HK36" s="1">
        <f>+FINANCIERAS!HK22</f>
        <v>146906.71100400001</v>
      </c>
      <c r="HL36" s="1">
        <f>+FINANCIERAS!HL22</f>
        <v>144479.72218099999</v>
      </c>
      <c r="HM36" s="1">
        <f>+FINANCIERAS!HM22</f>
        <v>147317.15999399999</v>
      </c>
      <c r="HN36" s="1">
        <f>+FINANCIERAS!HN22</f>
        <v>149712.855105</v>
      </c>
      <c r="HO36" s="1">
        <f>+FINANCIERAS!HO22</f>
        <v>148330.092626</v>
      </c>
      <c r="HP36" s="1">
        <f>+FINANCIERAS!HP22</f>
        <v>148972.559182</v>
      </c>
      <c r="HQ36" s="1">
        <f>+FINANCIERAS!HQ22</f>
        <v>148915.169754</v>
      </c>
      <c r="HR36" s="1">
        <f>+FINANCIERAS!HR22</f>
        <v>153934.702639</v>
      </c>
      <c r="HS36" s="1">
        <f>+FINANCIERAS!HS22</f>
        <v>150582.983764</v>
      </c>
      <c r="HT36" s="1">
        <f>+FINANCIERAS!HT22</f>
        <v>145457.5806749</v>
      </c>
      <c r="HU36" s="1">
        <f>+FINANCIERAS!HU22</f>
        <v>143821.39343294001</v>
      </c>
      <c r="HV36" s="1">
        <f>+FINANCIERAS!HV22</f>
        <v>148874.66057296001</v>
      </c>
      <c r="HW36" s="1">
        <f>+FINANCIERAS!HW22</f>
        <v>124787.94711666</v>
      </c>
      <c r="HX36" s="1">
        <f>+FINANCIERAS!HX22</f>
        <v>129855.53633155</v>
      </c>
      <c r="HY36" s="1">
        <f>+FINANCIERAS!HY22</f>
        <v>130265.22907053999</v>
      </c>
      <c r="HZ36" s="1">
        <f>+FINANCIERAS!HZ22</f>
        <v>130127.3003552</v>
      </c>
      <c r="IA36" s="1">
        <f>+FINANCIERAS!IA22</f>
        <v>129849.37938415</v>
      </c>
      <c r="IB36" s="1">
        <f>+FINANCIERAS!IB22</f>
        <v>127974.61969366</v>
      </c>
      <c r="IC36" s="1">
        <f>+FINANCIERAS!IC22</f>
        <v>124078.7150258</v>
      </c>
      <c r="ID36" s="1">
        <f>+FINANCIERAS!ID22</f>
        <v>129383.45050486</v>
      </c>
      <c r="IE36" s="1">
        <f>+FINANCIERAS!IE22</f>
        <v>136011.77067852</v>
      </c>
      <c r="IF36" s="1">
        <f>+FINANCIERAS!IF22</f>
        <v>134285.97747312</v>
      </c>
      <c r="IG36" s="1">
        <f>+FINANCIERAS!IG22</f>
        <v>129026.10037263</v>
      </c>
      <c r="IH36" s="1">
        <f>+FINANCIERAS!IH22</f>
        <v>128224.35923161999</v>
      </c>
      <c r="II36" s="1">
        <f>+FINANCIERAS!II22</f>
        <v>131739.69716444999</v>
      </c>
      <c r="IJ36" s="1">
        <f>+FINANCIERAS!IJ22</f>
        <v>126398.73631499</v>
      </c>
      <c r="IK36" s="1">
        <f>+FINANCIERAS!IK22</f>
        <v>91631.136521870008</v>
      </c>
      <c r="IL36" s="1">
        <f>+FINANCIERAS!IL22</f>
        <v>94758.151128890007</v>
      </c>
      <c r="IM36" s="1">
        <f>+FINANCIERAS!IM22</f>
        <v>98773.848529130017</v>
      </c>
      <c r="IN36" s="1">
        <f>+FINANCIERAS!IN22</f>
        <v>103059.70520677</v>
      </c>
      <c r="IO36" s="1">
        <f>+FINANCIERAS!IO22</f>
        <v>106308.18120685</v>
      </c>
      <c r="IP36" s="1">
        <f>+FINANCIERAS!IP22</f>
        <v>113515.23135451</v>
      </c>
      <c r="IQ36" s="1">
        <f>+FINANCIERAS!IQ22</f>
        <v>123178.21958179001</v>
      </c>
      <c r="IR36" s="1">
        <f>+FINANCIERAS!IR22</f>
        <v>120663.73158294</v>
      </c>
      <c r="IS36" s="1">
        <f>+FINANCIERAS!IS22</f>
        <v>109490.87051982</v>
      </c>
      <c r="IT36" s="1">
        <f>+FINANCIERAS!IT22</f>
        <v>126150.43192208</v>
      </c>
      <c r="IU36" s="1">
        <f>+FINANCIERAS!IU22</f>
        <v>131683.13039675</v>
      </c>
      <c r="IV36" s="1">
        <f>+FINANCIERAS!IV22</f>
        <v>133589.34988644</v>
      </c>
      <c r="IW36" s="1">
        <f>+FINANCIERAS!IW22</f>
        <v>152231.36706987</v>
      </c>
      <c r="IX36" s="1">
        <f>+FINANCIERAS!IX22</f>
        <v>172740.94929118999</v>
      </c>
      <c r="IY36" s="1">
        <f>+FINANCIERAS!IY22</f>
        <v>170936.14379599999</v>
      </c>
      <c r="IZ36" s="1">
        <f>+FINANCIERAS!IZ22</f>
        <v>187065.30846865001</v>
      </c>
      <c r="JA36" s="1">
        <f>+FINANCIERAS!JA22</f>
        <v>215970</v>
      </c>
      <c r="JB36" s="1">
        <f>+FINANCIERAS!JB22</f>
        <v>216784.00199106001</v>
      </c>
      <c r="JC36" s="1">
        <f>+FINANCIERAS!JC22</f>
        <v>206040.18883331001</v>
      </c>
      <c r="JD36" s="1">
        <f>+FINANCIERAS!JD22</f>
        <v>210197.74178667</v>
      </c>
      <c r="JE36" s="1">
        <f>+FINANCIERAS!JE22</f>
        <v>209016.91089791001</v>
      </c>
      <c r="JF36" s="1">
        <f>+FINANCIERAS!JF22</f>
        <v>200535.07943678999</v>
      </c>
    </row>
    <row r="37" spans="1:266" s="1" customFormat="1" ht="12.9" customHeight="1" x14ac:dyDescent="0.2">
      <c r="A37" s="73" t="s">
        <v>331</v>
      </c>
      <c r="B37" s="1">
        <f t="shared" ref="B37:BM37" si="25">+B35+B36</f>
        <v>1401189</v>
      </c>
      <c r="C37" s="1">
        <f t="shared" si="25"/>
        <v>1436491</v>
      </c>
      <c r="D37" s="1">
        <f t="shared" si="25"/>
        <v>1436737</v>
      </c>
      <c r="E37" s="1">
        <f t="shared" si="25"/>
        <v>1474644</v>
      </c>
      <c r="F37" s="1">
        <f t="shared" si="25"/>
        <v>1530651</v>
      </c>
      <c r="G37" s="1">
        <f t="shared" si="25"/>
        <v>1495540</v>
      </c>
      <c r="H37" s="1">
        <f t="shared" si="25"/>
        <v>1506616</v>
      </c>
      <c r="I37" s="1">
        <f t="shared" si="25"/>
        <v>1445473</v>
      </c>
      <c r="J37" s="1">
        <f t="shared" si="25"/>
        <v>1424097</v>
      </c>
      <c r="K37" s="1">
        <f t="shared" si="25"/>
        <v>1443950</v>
      </c>
      <c r="L37" s="1">
        <f t="shared" si="25"/>
        <v>1458109</v>
      </c>
      <c r="M37" s="1">
        <f t="shared" si="25"/>
        <v>1449220</v>
      </c>
      <c r="N37" s="1">
        <f t="shared" si="25"/>
        <v>1494983</v>
      </c>
      <c r="O37" s="1">
        <f t="shared" si="25"/>
        <v>1511143</v>
      </c>
      <c r="P37" s="1">
        <f t="shared" si="25"/>
        <v>1532065</v>
      </c>
      <c r="Q37" s="1">
        <f t="shared" si="25"/>
        <v>1533027</v>
      </c>
      <c r="R37" s="1">
        <f t="shared" si="25"/>
        <v>1578169</v>
      </c>
      <c r="S37" s="1">
        <f t="shared" si="25"/>
        <v>1609448</v>
      </c>
      <c r="T37" s="1">
        <f t="shared" si="25"/>
        <v>1662743</v>
      </c>
      <c r="U37" s="1">
        <f t="shared" si="25"/>
        <v>1654995</v>
      </c>
      <c r="V37" s="1">
        <f t="shared" si="25"/>
        <v>1675568</v>
      </c>
      <c r="W37" s="1">
        <f t="shared" si="25"/>
        <v>1734270</v>
      </c>
      <c r="X37" s="1">
        <f t="shared" si="25"/>
        <v>1796844</v>
      </c>
      <c r="Y37" s="1">
        <f t="shared" si="25"/>
        <v>1759519</v>
      </c>
      <c r="Z37" s="1">
        <f t="shared" si="25"/>
        <v>1820519</v>
      </c>
      <c r="AA37" s="1">
        <f t="shared" si="25"/>
        <v>1769729</v>
      </c>
      <c r="AB37" s="1">
        <f t="shared" si="25"/>
        <v>1736780</v>
      </c>
      <c r="AC37" s="1">
        <f t="shared" si="25"/>
        <v>1743364</v>
      </c>
      <c r="AD37" s="1">
        <f t="shared" si="25"/>
        <v>1734648</v>
      </c>
      <c r="AE37" s="1">
        <f t="shared" si="25"/>
        <v>1713022</v>
      </c>
      <c r="AF37" s="1">
        <f t="shared" si="25"/>
        <v>1510262</v>
      </c>
      <c r="AG37" s="1">
        <f t="shared" si="25"/>
        <v>1709994</v>
      </c>
      <c r="AH37" s="1">
        <f t="shared" si="25"/>
        <v>1626918</v>
      </c>
      <c r="AI37" s="1">
        <f t="shared" si="25"/>
        <v>1784552</v>
      </c>
      <c r="AJ37" s="1">
        <f t="shared" si="25"/>
        <v>1833043</v>
      </c>
      <c r="AK37" s="1">
        <f t="shared" si="25"/>
        <v>1813023</v>
      </c>
      <c r="AL37" s="1">
        <f t="shared" si="25"/>
        <v>1790148</v>
      </c>
      <c r="AM37" s="1">
        <f t="shared" si="25"/>
        <v>1796562</v>
      </c>
      <c r="AN37" s="1">
        <f t="shared" si="25"/>
        <v>1906203</v>
      </c>
      <c r="AO37" s="1">
        <f t="shared" si="25"/>
        <v>2095501.84692129</v>
      </c>
      <c r="AP37" s="1">
        <f t="shared" si="25"/>
        <v>2008797.2798520101</v>
      </c>
      <c r="AQ37" s="1">
        <f t="shared" si="25"/>
        <v>2009880.54925228</v>
      </c>
      <c r="AR37" s="1">
        <f t="shared" si="25"/>
        <v>2009570.97002689</v>
      </c>
      <c r="AS37" s="1">
        <f t="shared" si="25"/>
        <v>2060282.2228023401</v>
      </c>
      <c r="AT37" s="1">
        <f t="shared" si="25"/>
        <v>2073228.42592674</v>
      </c>
      <c r="AU37" s="1">
        <f t="shared" si="25"/>
        <v>2105301.7042756299</v>
      </c>
      <c r="AV37" s="1">
        <f t="shared" si="25"/>
        <v>2007095.6851783099</v>
      </c>
      <c r="AW37" s="1">
        <f t="shared" si="25"/>
        <v>2240154.6324251997</v>
      </c>
      <c r="AX37" s="1">
        <f t="shared" si="25"/>
        <v>2337272.7048015902</v>
      </c>
      <c r="AY37" s="1">
        <f t="shared" si="25"/>
        <v>2266600.4427390411</v>
      </c>
      <c r="AZ37" s="1">
        <f t="shared" si="25"/>
        <v>2359402.8226763401</v>
      </c>
      <c r="BA37" s="1">
        <f t="shared" si="25"/>
        <v>2195366.1143385703</v>
      </c>
      <c r="BB37" s="1">
        <f t="shared" si="25"/>
        <v>2232129.5234820703</v>
      </c>
      <c r="BC37" s="1">
        <f t="shared" si="25"/>
        <v>2224645.17555254</v>
      </c>
      <c r="BD37" s="1">
        <f t="shared" si="25"/>
        <v>2209876.728615019</v>
      </c>
      <c r="BE37" s="1">
        <f t="shared" si="25"/>
        <v>2200759.7328243488</v>
      </c>
      <c r="BF37" s="1">
        <f t="shared" si="25"/>
        <v>2216098.8803485096</v>
      </c>
      <c r="BG37" s="1">
        <f t="shared" si="25"/>
        <v>2283695.2856828501</v>
      </c>
      <c r="BH37" s="1">
        <f t="shared" si="25"/>
        <v>2220786.9951368901</v>
      </c>
      <c r="BI37" s="1">
        <f t="shared" si="25"/>
        <v>2232173.7177710002</v>
      </c>
      <c r="BJ37" s="1">
        <f t="shared" si="25"/>
        <v>2226071.1143522603</v>
      </c>
      <c r="BK37" s="1">
        <f t="shared" si="25"/>
        <v>2217064.8185610501</v>
      </c>
      <c r="BL37" s="1">
        <f t="shared" si="25"/>
        <v>2225378.6628175499</v>
      </c>
      <c r="BM37" s="1">
        <f t="shared" si="25"/>
        <v>2218758.9339302201</v>
      </c>
      <c r="BN37" s="1">
        <f t="shared" ref="BN37:DY37" si="26">+BN35+BN36</f>
        <v>2256248.4086899799</v>
      </c>
      <c r="BO37" s="1">
        <f t="shared" si="26"/>
        <v>2272958.8198019997</v>
      </c>
      <c r="BP37" s="1">
        <f t="shared" si="26"/>
        <v>2266731.0712664998</v>
      </c>
      <c r="BQ37" s="1">
        <f t="shared" si="26"/>
        <v>2306763.189667</v>
      </c>
      <c r="BR37" s="1">
        <f t="shared" si="26"/>
        <v>2332040.1036609998</v>
      </c>
      <c r="BS37" s="1">
        <f t="shared" si="26"/>
        <v>2334462.9957805998</v>
      </c>
      <c r="BT37" s="1">
        <f t="shared" si="26"/>
        <v>2346649.8853396</v>
      </c>
      <c r="BU37" s="1">
        <f t="shared" si="26"/>
        <v>2326148.1197889997</v>
      </c>
      <c r="BV37" s="1">
        <f t="shared" si="26"/>
        <v>2361358.0828165002</v>
      </c>
      <c r="BW37" s="1">
        <f t="shared" si="26"/>
        <v>2343911.2776392</v>
      </c>
      <c r="BX37" s="1">
        <f t="shared" si="26"/>
        <v>2316297.965541</v>
      </c>
      <c r="BY37" s="1">
        <f t="shared" si="26"/>
        <v>2251523.8495113999</v>
      </c>
      <c r="BZ37" s="1">
        <f t="shared" si="26"/>
        <v>2322667.1476910003</v>
      </c>
      <c r="CA37" s="1">
        <f t="shared" si="26"/>
        <v>2331659.366808</v>
      </c>
      <c r="CB37" s="1">
        <f t="shared" si="26"/>
        <v>2327812.3716811999</v>
      </c>
      <c r="CC37" s="1">
        <f t="shared" si="26"/>
        <v>2318582.0567749999</v>
      </c>
      <c r="CD37" s="1">
        <f t="shared" si="26"/>
        <v>2347099.2260595001</v>
      </c>
      <c r="CE37" s="1">
        <f t="shared" si="26"/>
        <v>2360602.9642336001</v>
      </c>
      <c r="CF37" s="1">
        <f t="shared" si="26"/>
        <v>2399625.682364</v>
      </c>
      <c r="CG37" s="1">
        <f t="shared" si="26"/>
        <v>2308290.7421283</v>
      </c>
      <c r="CH37" s="1">
        <f t="shared" si="26"/>
        <v>2342653.0352630001</v>
      </c>
      <c r="CI37" s="1">
        <f t="shared" si="26"/>
        <v>2389794.5153422002</v>
      </c>
      <c r="CJ37" s="1">
        <f t="shared" si="26"/>
        <v>2406521.48336</v>
      </c>
      <c r="CK37" s="1">
        <f t="shared" si="26"/>
        <v>2504093.6218098002</v>
      </c>
      <c r="CL37" s="1">
        <f t="shared" si="26"/>
        <v>2593449.5533626</v>
      </c>
      <c r="CM37" s="1">
        <f t="shared" si="26"/>
        <v>2750411.1847303999</v>
      </c>
      <c r="CN37" s="1">
        <f t="shared" si="26"/>
        <v>2766275.727742</v>
      </c>
      <c r="CO37" s="1">
        <f t="shared" si="26"/>
        <v>2834836.3376459</v>
      </c>
      <c r="CP37" s="1">
        <f t="shared" si="26"/>
        <v>2850750.7620823998</v>
      </c>
      <c r="CQ37" s="1">
        <f t="shared" si="26"/>
        <v>2859571.8360473998</v>
      </c>
      <c r="CR37" s="1">
        <f t="shared" si="26"/>
        <v>2916848.8868942899</v>
      </c>
      <c r="CS37" s="1">
        <f t="shared" si="26"/>
        <v>3082962.4621129991</v>
      </c>
      <c r="CT37" s="1">
        <f t="shared" si="26"/>
        <v>3036701.5450017001</v>
      </c>
      <c r="CU37" s="1">
        <f t="shared" si="26"/>
        <v>3062359.4038120001</v>
      </c>
      <c r="CV37" s="1">
        <f t="shared" si="26"/>
        <v>3064769.1240745997</v>
      </c>
      <c r="CW37" s="1">
        <f t="shared" si="26"/>
        <v>3131453.6045309999</v>
      </c>
      <c r="CX37" s="1">
        <f t="shared" si="26"/>
        <v>3380351.5355122997</v>
      </c>
      <c r="CY37" s="1">
        <f t="shared" si="26"/>
        <v>3462488.723487</v>
      </c>
      <c r="CZ37" s="1">
        <f t="shared" si="26"/>
        <v>3480769.7788502998</v>
      </c>
      <c r="DA37" s="1">
        <f t="shared" si="26"/>
        <v>3592416.6905334</v>
      </c>
      <c r="DB37" s="1">
        <f t="shared" si="26"/>
        <v>3627477.9075504998</v>
      </c>
      <c r="DC37" s="1">
        <f t="shared" si="26"/>
        <v>3342256.0459950003</v>
      </c>
      <c r="DD37" s="1">
        <f t="shared" si="26"/>
        <v>3416300.786136</v>
      </c>
      <c r="DE37" s="1">
        <f t="shared" si="26"/>
        <v>3398164.3993095001</v>
      </c>
      <c r="DF37" s="1">
        <f t="shared" si="26"/>
        <v>3446586.8753594989</v>
      </c>
      <c r="DG37" s="1">
        <f t="shared" si="26"/>
        <v>3545240.4430730999</v>
      </c>
      <c r="DH37" s="1">
        <f t="shared" si="26"/>
        <v>3552604.2551200013</v>
      </c>
      <c r="DI37" s="1">
        <f t="shared" si="26"/>
        <v>3540587.4997196002</v>
      </c>
      <c r="DJ37" s="1">
        <f t="shared" si="26"/>
        <v>3669042.391948401</v>
      </c>
      <c r="DK37" s="1">
        <f t="shared" si="26"/>
        <v>3802629.4000205998</v>
      </c>
      <c r="DL37" s="1">
        <f t="shared" si="26"/>
        <v>3931357.3081753198</v>
      </c>
      <c r="DM37" s="1">
        <f t="shared" si="26"/>
        <v>3967510.7796919597</v>
      </c>
      <c r="DN37" s="1">
        <f t="shared" si="26"/>
        <v>3997248.00468599</v>
      </c>
      <c r="DO37" s="1">
        <f t="shared" si="26"/>
        <v>4031551.8859692798</v>
      </c>
      <c r="DP37" s="1">
        <f t="shared" si="26"/>
        <v>4058869.6015896602</v>
      </c>
      <c r="DQ37" s="1">
        <f t="shared" si="26"/>
        <v>4087152.703063</v>
      </c>
      <c r="DR37" s="1">
        <f t="shared" si="26"/>
        <v>4214677.7591247996</v>
      </c>
      <c r="DS37" s="1">
        <f t="shared" si="26"/>
        <v>4177772.30846581</v>
      </c>
      <c r="DT37" s="1">
        <f t="shared" si="26"/>
        <v>4301396.1994585199</v>
      </c>
      <c r="DU37" s="1">
        <f t="shared" si="26"/>
        <v>4369744.5998246782</v>
      </c>
      <c r="DV37" s="1">
        <f t="shared" si="26"/>
        <v>4535952.6970510595</v>
      </c>
      <c r="DW37" s="1">
        <f t="shared" si="26"/>
        <v>4636114.5878986996</v>
      </c>
      <c r="DX37" s="1">
        <f t="shared" si="26"/>
        <v>4568251.36971399</v>
      </c>
      <c r="DY37" s="1">
        <f t="shared" si="26"/>
        <v>4673474.2094317107</v>
      </c>
      <c r="DZ37" s="1">
        <f t="shared" ref="DZ37:GK37" si="27">+DZ35+DZ36</f>
        <v>4764467.8342003999</v>
      </c>
      <c r="EA37" s="1">
        <f t="shared" si="27"/>
        <v>4812933.6608988112</v>
      </c>
      <c r="EB37" s="1">
        <f t="shared" si="27"/>
        <v>4678067.2597844107</v>
      </c>
      <c r="EC37" s="1">
        <f t="shared" si="27"/>
        <v>4710637.7221502895</v>
      </c>
      <c r="ED37" s="1">
        <f t="shared" si="27"/>
        <v>4865131.2717099609</v>
      </c>
      <c r="EE37" s="1">
        <f t="shared" si="27"/>
        <v>4838150.6358077498</v>
      </c>
      <c r="EF37" s="1">
        <f t="shared" si="27"/>
        <v>4594986.6447130507</v>
      </c>
      <c r="EG37" s="1">
        <f t="shared" si="27"/>
        <v>4657404.4609532701</v>
      </c>
      <c r="EH37" s="1">
        <f t="shared" si="27"/>
        <v>5858228.1304623606</v>
      </c>
      <c r="EI37" s="1">
        <f t="shared" si="27"/>
        <v>5921218.9356538802</v>
      </c>
      <c r="EJ37" s="1">
        <f t="shared" si="27"/>
        <v>5672420.6985721886</v>
      </c>
      <c r="EK37" s="1">
        <f t="shared" si="27"/>
        <v>5695519.2083092602</v>
      </c>
      <c r="EL37" s="1">
        <f t="shared" si="27"/>
        <v>5942199.6435196893</v>
      </c>
      <c r="EM37" s="1">
        <f t="shared" si="27"/>
        <v>5966809.8139656195</v>
      </c>
      <c r="EN37" s="1">
        <f t="shared" si="27"/>
        <v>6099284.4585172804</v>
      </c>
      <c r="EO37" s="1">
        <f t="shared" si="27"/>
        <v>5970571.4814019101</v>
      </c>
      <c r="EP37" s="1">
        <f t="shared" si="27"/>
        <v>6104600.1932784403</v>
      </c>
      <c r="EQ37" s="1">
        <f t="shared" si="27"/>
        <v>5732896.8256214391</v>
      </c>
      <c r="ER37" s="1">
        <f t="shared" si="27"/>
        <v>5914195.2272750409</v>
      </c>
      <c r="ES37" s="1">
        <f t="shared" si="27"/>
        <v>5989753.5506880889</v>
      </c>
      <c r="ET37" s="1">
        <f t="shared" si="27"/>
        <v>6267157.836131881</v>
      </c>
      <c r="EU37" s="1">
        <f t="shared" si="27"/>
        <v>6390255.4947539</v>
      </c>
      <c r="EV37" s="1">
        <f t="shared" si="27"/>
        <v>6124029.1429546606</v>
      </c>
      <c r="EW37" s="1">
        <f t="shared" si="27"/>
        <v>6117506.7252362194</v>
      </c>
      <c r="EX37" s="1">
        <f t="shared" si="27"/>
        <v>6177460.0714711193</v>
      </c>
      <c r="EY37" s="1">
        <f t="shared" si="27"/>
        <v>6120504.1725383392</v>
      </c>
      <c r="EZ37" s="1">
        <f t="shared" si="27"/>
        <v>6319227.2936575394</v>
      </c>
      <c r="FA37" s="1">
        <f t="shared" si="27"/>
        <v>6190655.7735356409</v>
      </c>
      <c r="FB37" s="1">
        <f t="shared" si="27"/>
        <v>6275359.9136836613</v>
      </c>
      <c r="FC37" s="1">
        <f t="shared" si="27"/>
        <v>6280333.9146695202</v>
      </c>
      <c r="FD37" s="1">
        <f t="shared" si="27"/>
        <v>6550408.6221174402</v>
      </c>
      <c r="FE37" s="1">
        <f t="shared" si="27"/>
        <v>7504691.3087532399</v>
      </c>
      <c r="FF37" s="1">
        <f t="shared" si="27"/>
        <v>7850433.30571065</v>
      </c>
      <c r="FG37" s="1">
        <f t="shared" si="27"/>
        <v>9473416.7244827989</v>
      </c>
      <c r="FH37" s="1">
        <f t="shared" si="27"/>
        <v>8812362.6277141515</v>
      </c>
      <c r="FI37" s="1">
        <f t="shared" si="27"/>
        <v>8843457.3776821587</v>
      </c>
      <c r="FJ37" s="1">
        <f t="shared" si="27"/>
        <v>9790605.7997727711</v>
      </c>
      <c r="FK37" s="1">
        <f t="shared" si="27"/>
        <v>9767816.463841578</v>
      </c>
      <c r="FL37" s="1">
        <f t="shared" si="27"/>
        <v>8666907.0492305085</v>
      </c>
      <c r="FM37" s="1">
        <f t="shared" si="27"/>
        <v>9577556.6130768396</v>
      </c>
      <c r="FN37" s="1">
        <f t="shared" si="27"/>
        <v>10323196.948443839</v>
      </c>
      <c r="FO37" s="1">
        <f t="shared" si="27"/>
        <v>9990064.7007782403</v>
      </c>
      <c r="FP37" s="1">
        <f t="shared" si="27"/>
        <v>10188325.65356339</v>
      </c>
      <c r="FQ37" s="1">
        <f t="shared" si="27"/>
        <v>10238286.23877077</v>
      </c>
      <c r="FR37" s="1">
        <f t="shared" si="27"/>
        <v>10258033.92630068</v>
      </c>
      <c r="FS37" s="1">
        <f t="shared" si="27"/>
        <v>10535315.622568639</v>
      </c>
      <c r="FT37" s="1">
        <f t="shared" si="27"/>
        <v>10065078.567579251</v>
      </c>
      <c r="FU37" s="1">
        <f t="shared" si="27"/>
        <v>10493960.61347656</v>
      </c>
      <c r="FV37" s="1">
        <f t="shared" si="27"/>
        <v>10914190.22873988</v>
      </c>
      <c r="FW37" s="1">
        <f t="shared" si="27"/>
        <v>10256939.28489304</v>
      </c>
      <c r="FX37" s="1">
        <f t="shared" si="27"/>
        <v>9763705.7089800797</v>
      </c>
      <c r="FY37" s="1">
        <f t="shared" si="27"/>
        <v>10081215.7667464</v>
      </c>
      <c r="FZ37" s="1">
        <f t="shared" si="27"/>
        <v>11654067.509756641</v>
      </c>
      <c r="GA37" s="1">
        <f t="shared" si="27"/>
        <v>11427395.209408291</v>
      </c>
      <c r="GB37" s="1">
        <f t="shared" si="27"/>
        <v>11948487.13807179</v>
      </c>
      <c r="GC37" s="1">
        <f t="shared" si="27"/>
        <v>12216585.218347911</v>
      </c>
      <c r="GD37" s="1">
        <f t="shared" si="27"/>
        <v>11797648.164312789</v>
      </c>
      <c r="GE37" s="1">
        <f t="shared" si="27"/>
        <v>11633627.95388077</v>
      </c>
      <c r="GF37" s="1">
        <f t="shared" si="27"/>
        <v>11177924.643349851</v>
      </c>
      <c r="GG37" s="1">
        <f t="shared" si="27"/>
        <v>10891277.394397171</v>
      </c>
      <c r="GH37" s="1">
        <f t="shared" si="27"/>
        <v>11545058.081048369</v>
      </c>
      <c r="GI37" s="1">
        <f t="shared" si="27"/>
        <v>10365857.44368509</v>
      </c>
      <c r="GJ37" s="1">
        <f t="shared" si="27"/>
        <v>10596523.35930448</v>
      </c>
      <c r="GK37" s="1">
        <f t="shared" si="27"/>
        <v>10423465.82374585</v>
      </c>
      <c r="GL37" s="1">
        <f t="shared" ref="GL37:IW37" si="28">+GL35+GL36</f>
        <v>10396465.79022393</v>
      </c>
      <c r="GM37" s="1">
        <f t="shared" si="28"/>
        <v>9891855.5804173984</v>
      </c>
      <c r="GN37" s="1">
        <f t="shared" si="28"/>
        <v>10062401.846189892</v>
      </c>
      <c r="GO37" s="1">
        <f t="shared" si="28"/>
        <v>10159450.44417103</v>
      </c>
      <c r="GP37" s="1">
        <f t="shared" si="28"/>
        <v>10527931.805845531</v>
      </c>
      <c r="GQ37" s="1">
        <f t="shared" si="28"/>
        <v>10305284.24181881</v>
      </c>
      <c r="GR37" s="1">
        <f t="shared" si="28"/>
        <v>10364059.12658643</v>
      </c>
      <c r="GS37" s="1">
        <f t="shared" si="28"/>
        <v>10361725.870835239</v>
      </c>
      <c r="GT37" s="1">
        <f t="shared" si="28"/>
        <v>10396134.268946061</v>
      </c>
      <c r="GU37" s="1">
        <f t="shared" si="28"/>
        <v>10490769.39084607</v>
      </c>
      <c r="GV37" s="1">
        <f t="shared" si="28"/>
        <v>10609440.615447331</v>
      </c>
      <c r="GW37" s="1">
        <f t="shared" si="28"/>
        <v>10743614.651371859</v>
      </c>
      <c r="GX37" s="1">
        <f t="shared" si="28"/>
        <v>10747079.49390286</v>
      </c>
      <c r="GY37" s="1">
        <f t="shared" si="28"/>
        <v>10492268.75364087</v>
      </c>
      <c r="GZ37" s="1">
        <f t="shared" si="28"/>
        <v>10841329.01668852</v>
      </c>
      <c r="HA37" s="1">
        <f t="shared" si="28"/>
        <v>11105772.525567291</v>
      </c>
      <c r="HB37" s="1">
        <f t="shared" si="28"/>
        <v>11199262.44016682</v>
      </c>
      <c r="HC37" s="1">
        <f t="shared" si="28"/>
        <v>11151281.950866589</v>
      </c>
      <c r="HD37" s="1">
        <f t="shared" si="28"/>
        <v>11071245.774591461</v>
      </c>
      <c r="HE37" s="1">
        <f t="shared" si="28"/>
        <v>11469449.496759411</v>
      </c>
      <c r="HF37" s="1">
        <f t="shared" si="28"/>
        <v>11600105.895377699</v>
      </c>
      <c r="HG37" s="1">
        <f t="shared" si="28"/>
        <v>11594075.83860838</v>
      </c>
      <c r="HH37" s="1">
        <f t="shared" si="28"/>
        <v>11597182.507200539</v>
      </c>
      <c r="HI37" s="1">
        <f t="shared" si="28"/>
        <v>11631039.657750759</v>
      </c>
      <c r="HJ37" s="1">
        <f t="shared" si="28"/>
        <v>11795837.315422289</v>
      </c>
      <c r="HK37" s="1">
        <f t="shared" si="28"/>
        <v>11757183.97466211</v>
      </c>
      <c r="HL37" s="1">
        <f t="shared" si="28"/>
        <v>12098983.28479415</v>
      </c>
      <c r="HM37" s="1">
        <f t="shared" si="28"/>
        <v>12602827.235983331</v>
      </c>
      <c r="HN37" s="1">
        <f t="shared" si="28"/>
        <v>13032478.967111729</v>
      </c>
      <c r="HO37" s="1">
        <f t="shared" si="28"/>
        <v>12754183.62628055</v>
      </c>
      <c r="HP37" s="1">
        <f t="shared" si="28"/>
        <v>12476056.263627989</v>
      </c>
      <c r="HQ37" s="1">
        <f t="shared" si="28"/>
        <v>12770748.628050311</v>
      </c>
      <c r="HR37" s="1">
        <f t="shared" si="28"/>
        <v>12841588.79240948</v>
      </c>
      <c r="HS37" s="1">
        <f t="shared" si="28"/>
        <v>12743587.225735411</v>
      </c>
      <c r="HT37" s="1">
        <f t="shared" si="28"/>
        <v>12420506.358078789</v>
      </c>
      <c r="HU37" s="1">
        <f t="shared" si="28"/>
        <v>12477043.09469478</v>
      </c>
      <c r="HV37" s="1">
        <f t="shared" si="28"/>
        <v>12630425.935941299</v>
      </c>
      <c r="HW37" s="1">
        <f t="shared" si="28"/>
        <v>12850190.42051951</v>
      </c>
      <c r="HX37" s="1">
        <f t="shared" si="28"/>
        <v>12884690.05221658</v>
      </c>
      <c r="HY37" s="1">
        <f t="shared" si="28"/>
        <v>13107597.755549891</v>
      </c>
      <c r="HZ37" s="1">
        <f t="shared" si="28"/>
        <v>12897604.352051029</v>
      </c>
      <c r="IA37" s="1">
        <f t="shared" si="28"/>
        <v>12627453.953719551</v>
      </c>
      <c r="IB37" s="1">
        <f t="shared" si="28"/>
        <v>11987264.698121469</v>
      </c>
      <c r="IC37" s="1">
        <f t="shared" si="28"/>
        <v>12399737.382953709</v>
      </c>
      <c r="ID37" s="1">
        <f t="shared" si="28"/>
        <v>12482234.511452761</v>
      </c>
      <c r="IE37" s="1">
        <f t="shared" si="28"/>
        <v>12569390.39393254</v>
      </c>
      <c r="IF37" s="1">
        <f t="shared" si="28"/>
        <v>12673424.273331519</v>
      </c>
      <c r="IG37" s="1">
        <f t="shared" si="28"/>
        <v>12592521.034470469</v>
      </c>
      <c r="IH37" s="1">
        <f t="shared" si="28"/>
        <v>13175587.723575968</v>
      </c>
      <c r="II37" s="1">
        <f t="shared" si="28"/>
        <v>12929554.67718222</v>
      </c>
      <c r="IJ37" s="1">
        <f t="shared" si="28"/>
        <v>12539712.862719299</v>
      </c>
      <c r="IK37" s="1">
        <f t="shared" si="28"/>
        <v>8102850.1002724301</v>
      </c>
      <c r="IL37" s="1">
        <f t="shared" si="28"/>
        <v>7606164.7362946691</v>
      </c>
      <c r="IM37" s="1">
        <f t="shared" si="28"/>
        <v>7907988.3616285315</v>
      </c>
      <c r="IN37" s="1">
        <f t="shared" si="28"/>
        <v>8123844.806651989</v>
      </c>
      <c r="IO37" s="1">
        <f t="shared" si="28"/>
        <v>8425010.8782833293</v>
      </c>
      <c r="IP37" s="1">
        <f t="shared" si="28"/>
        <v>8227192.1553907292</v>
      </c>
      <c r="IQ37" s="1">
        <f t="shared" si="28"/>
        <v>8409346.2679535709</v>
      </c>
      <c r="IR37" s="1">
        <f t="shared" si="28"/>
        <v>8648770.9684571587</v>
      </c>
      <c r="IS37" s="1">
        <f t="shared" si="28"/>
        <v>8913936.4422495198</v>
      </c>
      <c r="IT37" s="1">
        <f t="shared" si="28"/>
        <v>13165696.815726651</v>
      </c>
      <c r="IU37" s="1">
        <f t="shared" si="28"/>
        <v>12448365.20102001</v>
      </c>
      <c r="IV37" s="1">
        <f t="shared" si="28"/>
        <v>12136155.29356122</v>
      </c>
      <c r="IW37" s="1">
        <f t="shared" si="28"/>
        <v>13298997.21287355</v>
      </c>
      <c r="IX37" s="1">
        <f t="shared" ref="IX37:LI37" si="29">+IX35+IX36</f>
        <v>14699450.57896393</v>
      </c>
      <c r="IY37" s="1">
        <f t="shared" si="29"/>
        <v>15173051.300808441</v>
      </c>
      <c r="IZ37" s="1">
        <f t="shared" si="29"/>
        <v>15614190.238403069</v>
      </c>
      <c r="JA37" s="1">
        <f t="shared" si="29"/>
        <v>15845314.88379658</v>
      </c>
      <c r="JB37" s="1">
        <f t="shared" si="29"/>
        <v>16009142.710048659</v>
      </c>
      <c r="JC37" s="1">
        <f t="shared" si="29"/>
        <v>15976203.944699408</v>
      </c>
      <c r="JD37" s="1">
        <f t="shared" si="29"/>
        <v>16149236.689897841</v>
      </c>
      <c r="JE37" s="1">
        <f t="shared" si="29"/>
        <v>16811352.36089791</v>
      </c>
      <c r="JF37" s="1" t="e">
        <f t="shared" si="29"/>
        <v>#REF!</v>
      </c>
    </row>
    <row r="38" spans="1:266" s="1" customFormat="1" ht="12.9" customHeight="1" x14ac:dyDescent="0.2">
      <c r="A38" s="73"/>
    </row>
    <row r="39" spans="1:266" s="1" customFormat="1" ht="12.9" customHeight="1" x14ac:dyDescent="0.2">
      <c r="A39" s="54" t="s">
        <v>338</v>
      </c>
    </row>
    <row r="40" spans="1:266" s="1" customFormat="1" ht="12.9" customHeight="1" x14ac:dyDescent="0.2">
      <c r="A40" s="73" t="s">
        <v>329</v>
      </c>
      <c r="B40" s="1">
        <f>+BANCOS!B23</f>
        <v>132645</v>
      </c>
      <c r="C40" s="1">
        <f>+BANCOS!C23</f>
        <v>124638</v>
      </c>
      <c r="D40" s="1">
        <f>+BANCOS!D23</f>
        <v>188221</v>
      </c>
      <c r="E40" s="1">
        <f>+BANCOS!E23</f>
        <v>208607</v>
      </c>
      <c r="F40" s="1">
        <f>+BANCOS!F23</f>
        <v>179546</v>
      </c>
      <c r="G40" s="1">
        <f>+BANCOS!G23</f>
        <v>144485</v>
      </c>
      <c r="H40" s="1">
        <f>+BANCOS!H23</f>
        <v>105483</v>
      </c>
      <c r="I40" s="1">
        <f>+BANCOS!I23</f>
        <v>48940</v>
      </c>
      <c r="J40" s="1">
        <f>+BANCOS!J23</f>
        <v>121566</v>
      </c>
      <c r="K40" s="1">
        <f>+BANCOS!K23</f>
        <v>72220</v>
      </c>
      <c r="L40" s="1">
        <f>+BANCOS!L23</f>
        <v>97417</v>
      </c>
      <c r="M40" s="1">
        <f>+BANCOS!M23</f>
        <v>131368</v>
      </c>
      <c r="N40" s="1">
        <f>+BANCOS!N23</f>
        <v>120484</v>
      </c>
      <c r="O40" s="1">
        <f>+BANCOS!O23</f>
        <v>74248</v>
      </c>
      <c r="P40" s="1">
        <f>+BANCOS!P23</f>
        <v>71925</v>
      </c>
      <c r="Q40" s="1">
        <f>+BANCOS!Q23</f>
        <v>85431</v>
      </c>
      <c r="R40" s="1">
        <f>+BANCOS!R23</f>
        <v>88206</v>
      </c>
      <c r="S40" s="1">
        <f>+BANCOS!S23</f>
        <v>97496</v>
      </c>
      <c r="T40" s="1">
        <f>+BANCOS!T23</f>
        <v>82102</v>
      </c>
      <c r="U40" s="1">
        <f>+BANCOS!U23</f>
        <v>84805</v>
      </c>
      <c r="V40" s="1">
        <f>+BANCOS!V23</f>
        <v>76063</v>
      </c>
      <c r="W40" s="1">
        <f>+BANCOS!W23</f>
        <v>62730</v>
      </c>
      <c r="X40" s="1">
        <f>+BANCOS!X23</f>
        <v>59509</v>
      </c>
      <c r="Y40" s="1">
        <f>+BANCOS!Y23</f>
        <v>136923</v>
      </c>
      <c r="Z40" s="1">
        <f>+BANCOS!Z23</f>
        <v>64476</v>
      </c>
      <c r="AA40" s="1">
        <f>+BANCOS!AA23</f>
        <v>85608</v>
      </c>
      <c r="AB40" s="1">
        <f>+BANCOS!AB23</f>
        <v>83943</v>
      </c>
      <c r="AC40" s="1">
        <f>+BANCOS!AC23</f>
        <v>144168</v>
      </c>
      <c r="AD40" s="1">
        <f>+BANCOS!AD23</f>
        <v>160780</v>
      </c>
      <c r="AE40" s="1">
        <f>+BANCOS!AE23</f>
        <v>124453</v>
      </c>
      <c r="AF40" s="1">
        <f>+BANCOS!AF23</f>
        <v>176571</v>
      </c>
      <c r="AG40" s="1">
        <f>+BANCOS!AG23</f>
        <v>78832</v>
      </c>
      <c r="AH40" s="1">
        <f>+BANCOS!AH23</f>
        <v>111706</v>
      </c>
      <c r="AI40" s="1">
        <f>+BANCOS!AI23</f>
        <v>144316</v>
      </c>
      <c r="AJ40" s="1">
        <f>+BANCOS!AJ23</f>
        <v>248872</v>
      </c>
      <c r="AK40" s="1">
        <f>+BANCOS!AK23</f>
        <v>210677</v>
      </c>
      <c r="AL40" s="1">
        <f>+BANCOS!AL23</f>
        <v>137716</v>
      </c>
      <c r="AM40" s="1">
        <f>+BANCOS!AM23</f>
        <v>161684</v>
      </c>
      <c r="AN40" s="1">
        <f>+BANCOS!AN23</f>
        <v>335533</v>
      </c>
      <c r="AO40" s="1">
        <f>+BANCOS!AO23</f>
        <v>337980.88599039998</v>
      </c>
      <c r="AP40" s="1">
        <f>+BANCOS!AP23</f>
        <v>369132.07749900012</v>
      </c>
      <c r="AQ40" s="1">
        <f>+BANCOS!AQ23</f>
        <v>631924.82000399998</v>
      </c>
      <c r="AR40" s="1">
        <f>+BANCOS!AR23</f>
        <v>600041.41121799999</v>
      </c>
      <c r="AS40" s="1">
        <f>+BANCOS!AS23</f>
        <v>767067.03205880011</v>
      </c>
      <c r="AT40" s="1">
        <f>+BANCOS!AT23</f>
        <v>714648.86804979993</v>
      </c>
      <c r="AU40" s="1">
        <f>+BANCOS!AU23</f>
        <v>747046.52739970013</v>
      </c>
      <c r="AV40" s="1">
        <f>+BANCOS!AV23</f>
        <v>665919.57824000006</v>
      </c>
      <c r="AW40" s="1">
        <f>+BANCOS!AW23</f>
        <v>543870.36348370009</v>
      </c>
      <c r="AX40" s="1">
        <f>+BANCOS!AX23</f>
        <v>616860.14764900005</v>
      </c>
      <c r="AY40" s="1">
        <f>+BANCOS!AY23</f>
        <v>616675.4029608001</v>
      </c>
      <c r="AZ40" s="1">
        <f>+BANCOS!AZ23</f>
        <v>816079.49</v>
      </c>
      <c r="BA40" s="1">
        <f>+BANCOS!BA23</f>
        <v>959676.3723797499</v>
      </c>
      <c r="BB40" s="1">
        <f>+BANCOS!BB23</f>
        <v>933183.98982239992</v>
      </c>
      <c r="BC40" s="1">
        <f>+BANCOS!BC23</f>
        <v>1009946.6584419</v>
      </c>
      <c r="BD40" s="1">
        <f>+BANCOS!BD23</f>
        <v>1096941.0942096</v>
      </c>
      <c r="BE40" s="1">
        <f>+BANCOS!BE23</f>
        <v>1161775.701323</v>
      </c>
      <c r="BF40" s="1">
        <f>+BANCOS!BF23</f>
        <v>1203415.8213480001</v>
      </c>
      <c r="BG40" s="1">
        <f>+BANCOS!BG23</f>
        <v>1052099.6818240001</v>
      </c>
      <c r="BH40" s="1">
        <f>+BANCOS!BH23</f>
        <v>1048759.9371217501</v>
      </c>
      <c r="BI40" s="1">
        <f>+BANCOS!BI23</f>
        <v>979875.15780119994</v>
      </c>
      <c r="BJ40" s="1">
        <f>+BANCOS!BJ23</f>
        <v>967717.41422909987</v>
      </c>
      <c r="BK40" s="1">
        <f>+BANCOS!BK23</f>
        <v>1008142.830744</v>
      </c>
      <c r="BL40" s="1">
        <f>+BANCOS!BL23</f>
        <v>716575.10393665009</v>
      </c>
      <c r="BM40" s="1">
        <f>+BANCOS!BM23</f>
        <v>813280.8715192501</v>
      </c>
      <c r="BN40" s="1">
        <f>+BANCOS!BN23</f>
        <v>708927.35156500002</v>
      </c>
      <c r="BO40" s="1">
        <f>+BANCOS!BO23</f>
        <v>624332.97086460004</v>
      </c>
      <c r="BP40" s="1">
        <f>+BANCOS!BP23</f>
        <v>653593.67097870004</v>
      </c>
      <c r="BQ40" s="1">
        <f>+BANCOS!BQ23</f>
        <v>534843.16135559999</v>
      </c>
      <c r="BR40" s="1">
        <f>+BANCOS!BR23</f>
        <v>502780.56013699999</v>
      </c>
      <c r="BS40" s="1">
        <f>+BANCOS!BS23</f>
        <v>597666.61943680001</v>
      </c>
      <c r="BT40" s="1">
        <f>+BANCOS!BT23</f>
        <v>507571.57990980003</v>
      </c>
      <c r="BU40" s="1">
        <f>+BANCOS!BU23</f>
        <v>662676.41817299998</v>
      </c>
      <c r="BV40" s="1">
        <f>+BANCOS!BV23</f>
        <v>698748.13071260008</v>
      </c>
      <c r="BW40" s="1">
        <f>+BANCOS!BW23</f>
        <v>601187.46005559992</v>
      </c>
      <c r="BX40" s="1">
        <f>+BANCOS!BX23</f>
        <v>560773.62354349997</v>
      </c>
      <c r="BY40" s="1">
        <f>+BANCOS!BY23</f>
        <v>411884.4202232</v>
      </c>
      <c r="BZ40" s="1">
        <f>+BANCOS!BZ23</f>
        <v>604937.61605950003</v>
      </c>
      <c r="CA40" s="1">
        <f>+BANCOS!CA23</f>
        <v>598348.25207799999</v>
      </c>
      <c r="CB40" s="1">
        <f>+BANCOS!CB23</f>
        <v>493891.78153099999</v>
      </c>
      <c r="CC40" s="1">
        <f>+BANCOS!CC23</f>
        <v>472688.80879699998</v>
      </c>
      <c r="CD40" s="1">
        <f>+BANCOS!CD23</f>
        <v>515613.20494590001</v>
      </c>
      <c r="CE40" s="1">
        <f>+BANCOS!CE23</f>
        <v>570777.73970220005</v>
      </c>
      <c r="CF40" s="1">
        <f>+BANCOS!CF23</f>
        <v>565758.37555300002</v>
      </c>
      <c r="CG40" s="1">
        <f>+BANCOS!CG23</f>
        <v>625812.69807629997</v>
      </c>
      <c r="CH40" s="1">
        <f>+BANCOS!CH23</f>
        <v>810384.19554550003</v>
      </c>
      <c r="CI40" s="1">
        <f>+BANCOS!CI23</f>
        <v>725637.08222880005</v>
      </c>
      <c r="CJ40" s="1">
        <f>+BANCOS!CJ23</f>
        <v>1255196.750612</v>
      </c>
      <c r="CK40" s="1">
        <f>+BANCOS!CK23</f>
        <v>1107802.7120137</v>
      </c>
      <c r="CL40" s="1">
        <f>+BANCOS!CL23</f>
        <v>1008644.9162648</v>
      </c>
      <c r="CM40" s="1">
        <f>+BANCOS!CM23</f>
        <v>951495.51483920007</v>
      </c>
      <c r="CN40" s="1">
        <f>+BANCOS!CN23</f>
        <v>798561.23017499992</v>
      </c>
      <c r="CO40" s="1">
        <f>+BANCOS!CO23</f>
        <v>717459.91748799989</v>
      </c>
      <c r="CP40" s="1">
        <f>+BANCOS!CP23</f>
        <v>797414.00838649995</v>
      </c>
      <c r="CQ40" s="1">
        <f>+BANCOS!CQ23</f>
        <v>769251.39465139993</v>
      </c>
      <c r="CR40" s="1">
        <f>+BANCOS!CR23</f>
        <v>751158.55008068995</v>
      </c>
      <c r="CS40" s="1">
        <f>+BANCOS!CS23</f>
        <v>1041511.88681617</v>
      </c>
      <c r="CT40" s="1">
        <f>+BANCOS!CT23</f>
        <v>1185860.6739729999</v>
      </c>
      <c r="CU40" s="1">
        <f>+BANCOS!CU23</f>
        <v>798284.081259</v>
      </c>
      <c r="CV40" s="1">
        <f>+BANCOS!CV23</f>
        <v>1192726.0834013999</v>
      </c>
      <c r="CW40" s="1">
        <f>+BANCOS!CW23</f>
        <v>1042002.229679</v>
      </c>
      <c r="CX40" s="1">
        <f>+BANCOS!CX23</f>
        <v>912130.54954849998</v>
      </c>
      <c r="CY40" s="1">
        <f>+BANCOS!CY23</f>
        <v>1084762.9566154999</v>
      </c>
      <c r="CZ40" s="1">
        <f>+BANCOS!CZ23</f>
        <v>893997.44556439994</v>
      </c>
      <c r="DA40" s="1">
        <f>+BANCOS!DA23</f>
        <v>816288.01728659985</v>
      </c>
      <c r="DB40" s="1">
        <f>+BANCOS!DB23</f>
        <v>727786.2933134</v>
      </c>
      <c r="DC40" s="1">
        <f>+BANCOS!DC23</f>
        <v>898719.04720499995</v>
      </c>
      <c r="DD40" s="1">
        <f>+BANCOS!DD23</f>
        <v>1018260.2037516</v>
      </c>
      <c r="DE40" s="1">
        <f>+BANCOS!DE23</f>
        <v>1444020.6388182</v>
      </c>
      <c r="DF40" s="1">
        <f>+BANCOS!DF23</f>
        <v>2353816.117391</v>
      </c>
      <c r="DG40" s="1">
        <f>+BANCOS!DG23</f>
        <v>2836881.1996543999</v>
      </c>
      <c r="DH40" s="1">
        <f>+BANCOS!DH23</f>
        <v>2897352.7517619999</v>
      </c>
      <c r="DI40" s="1">
        <f>+BANCOS!DI23</f>
        <v>3320502.2376282001</v>
      </c>
      <c r="DJ40" s="1">
        <f>+BANCOS!DJ23</f>
        <v>3680043.0569926002</v>
      </c>
      <c r="DK40" s="1">
        <f>+BANCOS!DK23</f>
        <v>3886307.2045096001</v>
      </c>
      <c r="DL40" s="1">
        <f>+BANCOS!DL23</f>
        <v>3278129.1850259202</v>
      </c>
      <c r="DM40" s="1">
        <f>+BANCOS!DM23</f>
        <v>2910607.3437424698</v>
      </c>
      <c r="DN40" s="1">
        <f>+BANCOS!DN23</f>
        <v>2960536.6241243598</v>
      </c>
      <c r="DO40" s="1">
        <f>+BANCOS!DO23</f>
        <v>3198724.2821459598</v>
      </c>
      <c r="DP40" s="1">
        <f>+BANCOS!DP23</f>
        <v>2987873.6303064199</v>
      </c>
      <c r="DQ40" s="1">
        <f>+BANCOS!DQ23</f>
        <v>3042645.2246989701</v>
      </c>
      <c r="DR40" s="1">
        <f>+BANCOS!DR23</f>
        <v>2925277.4161565201</v>
      </c>
      <c r="DS40" s="1">
        <f>+BANCOS!DS23</f>
        <v>2437289.6796536501</v>
      </c>
      <c r="DT40" s="1">
        <f>+BANCOS!DT23</f>
        <v>2124020.0951872198</v>
      </c>
      <c r="DU40" s="1">
        <f>+BANCOS!DU23</f>
        <v>2286905.5505822198</v>
      </c>
      <c r="DV40" s="1">
        <f>+BANCOS!DV23</f>
        <v>2254084.3158195098</v>
      </c>
      <c r="DW40" s="1">
        <f>+BANCOS!DW23</f>
        <v>2507332.6523771202</v>
      </c>
      <c r="DX40" s="1">
        <f>+BANCOS!DX23</f>
        <v>2154987.2035662001</v>
      </c>
      <c r="DY40" s="1">
        <f>+BANCOS!DY23</f>
        <v>2471406.340524049</v>
      </c>
      <c r="DZ40" s="1">
        <f>+BANCOS!DZ23</f>
        <v>2173891.0547854598</v>
      </c>
      <c r="EA40" s="1">
        <f>+BANCOS!EA23</f>
        <v>1957101.5447454799</v>
      </c>
      <c r="EB40" s="1">
        <f>+BANCOS!EB23</f>
        <v>1499035.41578581</v>
      </c>
      <c r="EC40" s="1">
        <f>+BANCOS!EC23</f>
        <v>1696401.6583727901</v>
      </c>
      <c r="ED40" s="1">
        <f>+BANCOS!ED23</f>
        <v>2013499.2365634099</v>
      </c>
      <c r="EE40" s="1">
        <f>+BANCOS!EE23</f>
        <v>1846279.67388305</v>
      </c>
      <c r="EF40" s="1">
        <f>+BANCOS!EF23</f>
        <v>1610127.29893032</v>
      </c>
      <c r="EG40" s="1">
        <f>+BANCOS!EG23</f>
        <v>2096209.0892274501</v>
      </c>
      <c r="EH40" s="1">
        <f>+BANCOS!EH23</f>
        <v>1780373.5032045201</v>
      </c>
      <c r="EI40" s="1">
        <f>+BANCOS!EI23</f>
        <v>1550101.21342367</v>
      </c>
      <c r="EJ40" s="1">
        <f>+BANCOS!EJ23</f>
        <v>1777640.6468096999</v>
      </c>
      <c r="EK40" s="1">
        <f>+BANCOS!EK23</f>
        <v>1366977.2076401699</v>
      </c>
      <c r="EL40" s="1">
        <f>+BANCOS!EL23</f>
        <v>1495560.0558528099</v>
      </c>
      <c r="EM40" s="1">
        <f>+BANCOS!EM23</f>
        <v>1594692.75361515</v>
      </c>
      <c r="EN40" s="1">
        <f>+BANCOS!EN23</f>
        <v>1991366.0201832701</v>
      </c>
      <c r="EO40" s="1">
        <f>+BANCOS!EO23</f>
        <v>2353881.9322999599</v>
      </c>
      <c r="EP40" s="1">
        <f>+BANCOS!EP23</f>
        <v>2200658.5523716798</v>
      </c>
      <c r="EQ40" s="1">
        <f>+BANCOS!EQ23</f>
        <v>2172510.2177996198</v>
      </c>
      <c r="ER40" s="1">
        <f>+BANCOS!ER23</f>
        <v>2086869.1134886199</v>
      </c>
      <c r="ES40" s="1">
        <f>+BANCOS!ES23</f>
        <v>2015809.46871821</v>
      </c>
      <c r="ET40" s="1">
        <f>+BANCOS!ET23</f>
        <v>2470208.92708509</v>
      </c>
      <c r="EU40" s="1">
        <f>+BANCOS!EU23</f>
        <v>1909286.87706468</v>
      </c>
      <c r="EV40" s="1">
        <f>+BANCOS!EV23</f>
        <v>2022028.79646312</v>
      </c>
      <c r="EW40" s="1">
        <f>+BANCOS!EW23</f>
        <v>1993199.5656415599</v>
      </c>
      <c r="EX40" s="1">
        <f>+BANCOS!EX23</f>
        <v>1513172.4538620701</v>
      </c>
      <c r="EY40" s="1">
        <f>+BANCOS!EY23</f>
        <v>1743964.0380229901</v>
      </c>
      <c r="EZ40" s="1">
        <f>+BANCOS!EZ23</f>
        <v>1350727.6836832899</v>
      </c>
      <c r="FA40" s="1">
        <f>+BANCOS!FA23</f>
        <v>2539608.4005502602</v>
      </c>
      <c r="FB40" s="1">
        <f>+BANCOS!FB23</f>
        <v>1410773.8954974799</v>
      </c>
      <c r="FC40" s="1">
        <f>+BANCOS!FC23</f>
        <v>1588620.0678951801</v>
      </c>
      <c r="FD40" s="1">
        <f>+BANCOS!FD23</f>
        <v>1592138.1483582901</v>
      </c>
      <c r="FE40" s="1">
        <f>+BANCOS!FE23</f>
        <v>891600.89991271985</v>
      </c>
      <c r="FF40" s="1">
        <f>+BANCOS!FF23</f>
        <v>1246687.31847236</v>
      </c>
      <c r="FG40" s="1">
        <f>+BANCOS!FG23</f>
        <v>1244100.88896687</v>
      </c>
      <c r="FH40" s="1">
        <f>+BANCOS!FH23</f>
        <v>1550722.7333573899</v>
      </c>
      <c r="FI40" s="1">
        <f>+BANCOS!FI23</f>
        <v>1370699.34533996</v>
      </c>
      <c r="FJ40" s="1">
        <f>+BANCOS!FJ23</f>
        <v>1140890.2283034001</v>
      </c>
      <c r="FK40" s="1">
        <f>+BANCOS!FK23</f>
        <v>910425.30912027997</v>
      </c>
      <c r="FL40" s="1">
        <f>+BANCOS!FL23</f>
        <v>1931531.22219469</v>
      </c>
      <c r="FM40" s="1">
        <f>+BANCOS!FM23</f>
        <v>2260402.6717659398</v>
      </c>
      <c r="FN40" s="1">
        <f>+BANCOS!FN23</f>
        <v>2225773.36945609</v>
      </c>
      <c r="FO40" s="1">
        <f>+BANCOS!FO23</f>
        <v>2446193.89157617</v>
      </c>
      <c r="FP40" s="1">
        <f>+BANCOS!FP23</f>
        <v>3129848</v>
      </c>
      <c r="FQ40" s="1">
        <f>+BANCOS!FQ23</f>
        <v>3491118.5057305801</v>
      </c>
      <c r="FR40" s="1">
        <f>+BANCOS!FR23</f>
        <v>3324866.44787831</v>
      </c>
      <c r="FS40" s="1">
        <f>+BANCOS!FS23</f>
        <v>3322998.1489436701</v>
      </c>
      <c r="FT40" s="1">
        <f>+BANCOS!FT23</f>
        <v>3462745.260579559</v>
      </c>
      <c r="FU40" s="1">
        <f>+BANCOS!FU23</f>
        <v>3002963.1554704201</v>
      </c>
      <c r="FV40" s="1">
        <f>+BANCOS!FV23</f>
        <v>2895827.4553824891</v>
      </c>
      <c r="FW40" s="1">
        <f>+BANCOS!FW23</f>
        <v>2894861.7645358001</v>
      </c>
      <c r="FX40" s="1">
        <f>+BANCOS!FX23</f>
        <v>2750704.5772123612</v>
      </c>
      <c r="FY40" s="1">
        <f>+BANCOS!FY23</f>
        <v>2995594.2203704012</v>
      </c>
      <c r="FZ40" s="1">
        <f>+BANCOS!FZ23</f>
        <v>3035255.77746373</v>
      </c>
      <c r="GA40" s="1">
        <f>+BANCOS!GA23</f>
        <v>3008565.9294310901</v>
      </c>
      <c r="GB40" s="1">
        <f>+BANCOS!GB23</f>
        <v>2961511.3544380902</v>
      </c>
      <c r="GC40" s="1">
        <f>+BANCOS!GC23</f>
        <v>2279989.4126066002</v>
      </c>
      <c r="GD40" s="1">
        <f>+BANCOS!GD23</f>
        <v>2255479.4925142899</v>
      </c>
      <c r="GE40" s="1">
        <f>+BANCOS!GE23</f>
        <v>3033483.895406391</v>
      </c>
      <c r="GF40" s="1">
        <f>+BANCOS!GF23</f>
        <v>3052318.67926841</v>
      </c>
      <c r="GG40" s="1">
        <f>+BANCOS!GG23</f>
        <v>3569867.6345995399</v>
      </c>
      <c r="GH40" s="1">
        <f>+BANCOS!GH23</f>
        <v>3711079.0171375698</v>
      </c>
      <c r="GI40" s="1">
        <f>+BANCOS!GI23</f>
        <v>4325401.5609100806</v>
      </c>
      <c r="GJ40" s="1">
        <f>+BANCOS!GJ23</f>
        <v>4516072.1286630724</v>
      </c>
      <c r="GK40" s="1">
        <f>+BANCOS!GK23</f>
        <v>4416944.282095409</v>
      </c>
      <c r="GL40" s="1">
        <f>+BANCOS!GL23</f>
        <v>5201089.7151744505</v>
      </c>
      <c r="GM40" s="1">
        <f>+BANCOS!GM23</f>
        <v>96284.467940999661</v>
      </c>
      <c r="GN40" s="1">
        <f>+BANCOS!GN23</f>
        <v>71631.918601000216</v>
      </c>
      <c r="GO40" s="1">
        <f>+BANCOS!GO23</f>
        <v>73358.048713000258</v>
      </c>
      <c r="GP40" s="1">
        <f>+BANCOS!GP23</f>
        <v>75340.538308000425</v>
      </c>
      <c r="GQ40" s="1">
        <f>+BANCOS!GQ23</f>
        <v>72599.648835998494</v>
      </c>
      <c r="GR40" s="1">
        <f>+BANCOS!GR23</f>
        <v>30225.470178996678</v>
      </c>
      <c r="GS40" s="1">
        <f>+BANCOS!GS23</f>
        <v>29841.94551300025</v>
      </c>
      <c r="GT40" s="1">
        <f>+BANCOS!GT23</f>
        <v>56213.364089998882</v>
      </c>
      <c r="GU40" s="1">
        <f>+BANCOS!GU23</f>
        <v>51397.212486001197</v>
      </c>
      <c r="GV40" s="1">
        <f>+BANCOS!GV23</f>
        <v>61554.25106999767</v>
      </c>
      <c r="GW40" s="1">
        <f>+BANCOS!GW23</f>
        <v>55848.452154999133</v>
      </c>
      <c r="GX40" s="1">
        <f>+BANCOS!GX23</f>
        <v>56196.662532002199</v>
      </c>
      <c r="GY40" s="1">
        <f>+BANCOS!GY23</f>
        <v>62017.268152005207</v>
      </c>
      <c r="GZ40" s="1">
        <f>+BANCOS!GZ23</f>
        <v>53900.673752395902</v>
      </c>
      <c r="HA40" s="1">
        <f>+BANCOS!HA23</f>
        <v>43355.835268601782</v>
      </c>
      <c r="HB40" s="1">
        <f>+BANCOS!HB23</f>
        <v>44325.369407798862</v>
      </c>
      <c r="HC40" s="1">
        <f>+BANCOS!HC23</f>
        <v>44326.151770196389</v>
      </c>
      <c r="HD40" s="1">
        <f>+BANCOS!HD23</f>
        <v>46919.928339000093</v>
      </c>
      <c r="HE40" s="1">
        <f>+BANCOS!HE23</f>
        <v>46364.526818001643</v>
      </c>
      <c r="HF40" s="1">
        <f>+BANCOS!HF23</f>
        <v>46706.483874800382</v>
      </c>
      <c r="HG40" s="1">
        <f>+BANCOS!HG23</f>
        <v>50417.967879801057</v>
      </c>
      <c r="HH40" s="1">
        <f>+BANCOS!HH23</f>
        <v>54096.451314799953</v>
      </c>
      <c r="HI40" s="1">
        <f>+BANCOS!HI23</f>
        <v>50640.002295201179</v>
      </c>
      <c r="HJ40" s="1">
        <f>+BANCOS!HJ23</f>
        <v>49175.299523998052</v>
      </c>
      <c r="HK40" s="1">
        <f>+BANCOS!HK23</f>
        <v>49060.875390402507</v>
      </c>
      <c r="HL40" s="1">
        <f>+BANCOS!HL23</f>
        <v>48534.292400398292</v>
      </c>
      <c r="HM40" s="1">
        <f>+BANCOS!HM23</f>
        <v>44264.577501798507</v>
      </c>
      <c r="HN40" s="1">
        <f>+BANCOS!HN23</f>
        <v>51312.782908402267</v>
      </c>
      <c r="HO40" s="1">
        <f>+BANCOS!HO23</f>
        <v>52513.716994997107</v>
      </c>
      <c r="HP40" s="1">
        <f>+BANCOS!HP23</f>
        <v>51834.184231401188</v>
      </c>
      <c r="HQ40" s="1">
        <f>+BANCOS!HQ23</f>
        <v>52731.887883798452</v>
      </c>
      <c r="HR40" s="1">
        <f>+BANCOS!HR23</f>
        <v>54422.75954000256</v>
      </c>
      <c r="HS40" s="1">
        <f>+BANCOS!HS23</f>
        <v>680623.44001600146</v>
      </c>
      <c r="HT40" s="1">
        <f>+BANCOS!HT23</f>
        <v>49586.23066999999</v>
      </c>
      <c r="HU40" s="1">
        <f>+BANCOS!HU23</f>
        <v>53390.239824000011</v>
      </c>
      <c r="HV40" s="1">
        <f>+BANCOS!HV23</f>
        <v>52735.33378600001</v>
      </c>
      <c r="HW40" s="1">
        <f>+BANCOS!HW23</f>
        <v>53087.174544000009</v>
      </c>
      <c r="HX40" s="1">
        <f>+BANCOS!HX23</f>
        <v>38812.527827000013</v>
      </c>
      <c r="HY40" s="1">
        <f>+BANCOS!HY23</f>
        <v>40822.910364999982</v>
      </c>
      <c r="HZ40" s="1">
        <f>+BANCOS!HZ23</f>
        <v>44195.050708000039</v>
      </c>
      <c r="IA40" s="1">
        <f>+BANCOS!IA23</f>
        <v>43730.981200000009</v>
      </c>
      <c r="IB40" s="1">
        <f>+BANCOS!IB23</f>
        <v>394083.88405623997</v>
      </c>
      <c r="IC40" s="1">
        <f>+BANCOS!IC23</f>
        <v>407136.11358473008</v>
      </c>
      <c r="ID40" s="1">
        <f>+BANCOS!ID23</f>
        <v>420089.70789383003</v>
      </c>
      <c r="IE40" s="1">
        <f>+BANCOS!IE23</f>
        <v>418973.37740444002</v>
      </c>
      <c r="IF40" s="1">
        <f>+BANCOS!IF23</f>
        <v>430354.81086179998</v>
      </c>
      <c r="IG40" s="1">
        <f>+BANCOS!IG23</f>
        <v>445282.74108592008</v>
      </c>
      <c r="IH40" s="1">
        <f>+BANCOS!IH23</f>
        <v>41852.441612999988</v>
      </c>
      <c r="II40" s="1">
        <f>+BANCOS!II23</f>
        <v>42341.984671000013</v>
      </c>
      <c r="IJ40" s="1">
        <f>+BANCOS!IJ23</f>
        <v>791944.60000424995</v>
      </c>
      <c r="IK40" s="1">
        <f>+BANCOS!IK23</f>
        <v>4433448.8481477993</v>
      </c>
      <c r="IL40" s="1">
        <f>+BANCOS!IL23</f>
        <v>5083837.7066782992</v>
      </c>
      <c r="IM40" s="1">
        <f>+BANCOS!IM23</f>
        <v>4812141.1182143204</v>
      </c>
      <c r="IN40" s="1">
        <f>+BANCOS!IN23</f>
        <v>4738140.599068149</v>
      </c>
      <c r="IO40" s="1">
        <f>+BANCOS!IO23</f>
        <v>4579125.5485177599</v>
      </c>
      <c r="IP40" s="1">
        <f>+BANCOS!IP23</f>
        <v>4475929.3498257697</v>
      </c>
      <c r="IQ40" s="1">
        <f>+BANCOS!IQ23</f>
        <v>4555514.7744821608</v>
      </c>
      <c r="IR40" s="1">
        <f>+BANCOS!IR23</f>
        <v>4523439.0188701795</v>
      </c>
      <c r="IS40" s="1">
        <f>+BANCOS!IS23</f>
        <v>264162.12166209001</v>
      </c>
      <c r="IT40" s="1">
        <f>+BANCOS!IT23</f>
        <v>25553.83103000003</v>
      </c>
      <c r="IU40" s="1">
        <f>+BANCOS!IU23</f>
        <v>25716.30222099998</v>
      </c>
      <c r="IV40" s="1">
        <f>+BANCOS!IV23</f>
        <v>25497.484793000021</v>
      </c>
      <c r="IW40" s="1">
        <f>+BANCOS!IW23</f>
        <v>24373.06342599999</v>
      </c>
      <c r="IX40" s="1">
        <f>+BANCOS!IX23</f>
        <v>25406.101374999998</v>
      </c>
      <c r="IY40" s="1">
        <f>+BANCOS!IY23</f>
        <v>24078.469654999921</v>
      </c>
      <c r="IZ40" s="1">
        <f>+BANCOS!IZ23</f>
        <v>24343.050503999981</v>
      </c>
      <c r="JA40" s="1">
        <f>+BANCOS!JA23</f>
        <v>24281.419907999989</v>
      </c>
      <c r="JB40" s="1">
        <f>+BANCOS!JB23</f>
        <v>23946.011974999961</v>
      </c>
      <c r="JC40" s="1">
        <f>+BANCOS!JC23</f>
        <v>25056.006818999998</v>
      </c>
      <c r="JD40" s="1">
        <f>+BANCOS!JD23</f>
        <v>22387.34222199997</v>
      </c>
      <c r="JE40" s="1">
        <f>+BANCOS!JE23</f>
        <v>24113.97</v>
      </c>
      <c r="JF40" s="1" t="e">
        <f>+BANCOS!#REF!</f>
        <v>#REF!</v>
      </c>
    </row>
    <row r="41" spans="1:266" s="1" customFormat="1" ht="12.9" customHeight="1" x14ac:dyDescent="0.2">
      <c r="A41" s="73" t="s">
        <v>330</v>
      </c>
      <c r="B41" s="1">
        <f>+FINANCIERAS!B23</f>
        <v>391</v>
      </c>
      <c r="C41" s="1">
        <f>+FINANCIERAS!C23</f>
        <v>350</v>
      </c>
      <c r="D41" s="1">
        <f>+FINANCIERAS!D23</f>
        <v>375</v>
      </c>
      <c r="E41" s="1">
        <f>+FINANCIERAS!E23</f>
        <v>1218</v>
      </c>
      <c r="F41" s="1">
        <f>+FINANCIERAS!F23</f>
        <v>422</v>
      </c>
      <c r="G41" s="1">
        <f>+FINANCIERAS!G23</f>
        <v>493</v>
      </c>
      <c r="H41" s="1">
        <f>+FINANCIERAS!H23</f>
        <v>726</v>
      </c>
      <c r="I41" s="1">
        <f>+FINANCIERAS!I23</f>
        <v>666</v>
      </c>
      <c r="J41" s="1">
        <f>+FINANCIERAS!J23</f>
        <v>458</v>
      </c>
      <c r="K41" s="1">
        <f>+FINANCIERAS!K23</f>
        <v>466</v>
      </c>
      <c r="L41" s="1">
        <f>+FINANCIERAS!L23</f>
        <v>433</v>
      </c>
      <c r="M41" s="1">
        <f>+FINANCIERAS!M23</f>
        <v>539</v>
      </c>
      <c r="N41" s="1">
        <f>+FINANCIERAS!N23</f>
        <v>717</v>
      </c>
      <c r="O41" s="1">
        <f>+FINANCIERAS!O23</f>
        <v>553</v>
      </c>
      <c r="P41" s="1">
        <f>+FINANCIERAS!P23</f>
        <v>808</v>
      </c>
      <c r="Q41" s="1">
        <f>+FINANCIERAS!Q23</f>
        <v>497</v>
      </c>
      <c r="R41" s="1">
        <f>+FINANCIERAS!R23</f>
        <v>354</v>
      </c>
      <c r="S41" s="1">
        <f>+FINANCIERAS!S23</f>
        <v>354</v>
      </c>
      <c r="T41" s="1">
        <f>+FINANCIERAS!T23</f>
        <v>346</v>
      </c>
      <c r="U41" s="1">
        <f>+FINANCIERAS!U23</f>
        <v>389</v>
      </c>
      <c r="V41" s="1">
        <f>+FINANCIERAS!V23</f>
        <v>493</v>
      </c>
      <c r="W41" s="1">
        <f>+FINANCIERAS!W23</f>
        <v>439</v>
      </c>
      <c r="X41" s="1">
        <f>+FINANCIERAS!X23</f>
        <v>1455</v>
      </c>
      <c r="Y41" s="1">
        <f>+FINANCIERAS!Y23</f>
        <v>338</v>
      </c>
      <c r="Z41" s="1">
        <f>+FINANCIERAS!Z23</f>
        <v>374</v>
      </c>
      <c r="AA41" s="1">
        <f>+FINANCIERAS!AA23</f>
        <v>812</v>
      </c>
      <c r="AB41" s="1">
        <f>+FINANCIERAS!AB23</f>
        <v>357</v>
      </c>
      <c r="AC41" s="1">
        <f>+FINANCIERAS!AC23</f>
        <v>319</v>
      </c>
      <c r="AD41" s="1">
        <f>+FINANCIERAS!AD23</f>
        <v>356</v>
      </c>
      <c r="AE41" s="1">
        <f>+FINANCIERAS!AE23</f>
        <v>1451</v>
      </c>
      <c r="AF41" s="1">
        <f>+FINANCIERAS!AF23</f>
        <v>378</v>
      </c>
      <c r="AG41" s="1">
        <f>+FINANCIERAS!AG23</f>
        <v>436</v>
      </c>
      <c r="AH41" s="1">
        <f>+FINANCIERAS!AH23</f>
        <v>1138</v>
      </c>
      <c r="AI41" s="1">
        <f>+FINANCIERAS!AI23</f>
        <v>1456</v>
      </c>
      <c r="AJ41" s="1">
        <f>+FINANCIERAS!AJ23</f>
        <v>2168</v>
      </c>
      <c r="AK41" s="1">
        <f>+FINANCIERAS!AK23</f>
        <v>1373</v>
      </c>
      <c r="AL41" s="1">
        <f>+FINANCIERAS!AL23</f>
        <v>1777</v>
      </c>
      <c r="AM41" s="1">
        <f>+FINANCIERAS!AM23</f>
        <v>1529</v>
      </c>
      <c r="AN41" s="1">
        <f>+FINANCIERAS!AN23</f>
        <v>1407</v>
      </c>
      <c r="AO41" s="1">
        <f>+FINANCIERAS!AO23</f>
        <v>407</v>
      </c>
      <c r="AP41" s="1">
        <f>+FINANCIERAS!AP23</f>
        <v>748</v>
      </c>
      <c r="AQ41" s="1">
        <f>+FINANCIERAS!AQ23</f>
        <v>671</v>
      </c>
      <c r="AR41" s="1">
        <f>+FINANCIERAS!AR23</f>
        <v>631.78858185000001</v>
      </c>
      <c r="AS41" s="1">
        <f>+FINANCIERAS!AS23</f>
        <v>585.03131885000005</v>
      </c>
      <c r="AT41" s="1">
        <f>+FINANCIERAS!AT23</f>
        <v>589.91872484999999</v>
      </c>
      <c r="AU41" s="1">
        <f>+FINANCIERAS!AU23</f>
        <v>708.91891199999998</v>
      </c>
      <c r="AV41" s="1">
        <f>+FINANCIERAS!AV23</f>
        <v>540.0969070000001</v>
      </c>
      <c r="AW41" s="1">
        <f>+FINANCIERAS!AW23</f>
        <v>485.86568599999998</v>
      </c>
      <c r="AX41" s="1">
        <f>+FINANCIERAS!AX23</f>
        <v>459.47972199999998</v>
      </c>
      <c r="AY41" s="1">
        <f>+FINANCIERAS!AY23</f>
        <v>550.33171500000003</v>
      </c>
      <c r="AZ41" s="1">
        <f>+FINANCIERAS!AZ23</f>
        <v>10083.586601000001</v>
      </c>
      <c r="BA41" s="1">
        <f>+FINANCIERAS!BA23</f>
        <v>794.43327599999998</v>
      </c>
      <c r="BB41" s="1">
        <f>+FINANCIERAS!BB23</f>
        <v>752.30231400000002</v>
      </c>
      <c r="BC41" s="1">
        <f>+FINANCIERAS!BC23</f>
        <v>794.03273400000012</v>
      </c>
      <c r="BD41" s="1">
        <f>+FINANCIERAS!BD23</f>
        <v>6695.3692160000001</v>
      </c>
      <c r="BE41" s="1">
        <f>+FINANCIERAS!BE23</f>
        <v>6262.4872759999998</v>
      </c>
      <c r="BF41" s="1">
        <f>+FINANCIERAS!BF23</f>
        <v>1395.63879</v>
      </c>
      <c r="BG41" s="1">
        <f>+FINANCIERAS!BG23</f>
        <v>1349.030397</v>
      </c>
      <c r="BH41" s="1">
        <f>+FINANCIERAS!BH23</f>
        <v>6141.527423999999</v>
      </c>
      <c r="BI41" s="1">
        <f>+FINANCIERAS!BI23</f>
        <v>4907</v>
      </c>
      <c r="BJ41" s="1">
        <f>+FINANCIERAS!BJ23</f>
        <v>4618.1079575999993</v>
      </c>
      <c r="BK41" s="1">
        <f>+FINANCIERAS!BK23</f>
        <v>5242.4574823999992</v>
      </c>
      <c r="BL41" s="1">
        <f>+FINANCIERAS!BL23</f>
        <v>5874.1444447999993</v>
      </c>
      <c r="BM41" s="1">
        <f>+FINANCIERAS!BM23</f>
        <v>5393.7551348000006</v>
      </c>
      <c r="BN41" s="1">
        <f>+FINANCIERAS!BN23</f>
        <v>8193.4129190000003</v>
      </c>
      <c r="BO41" s="1">
        <f>+FINANCIERAS!BO23</f>
        <v>7193.8250586000004</v>
      </c>
      <c r="BP41" s="1">
        <f>+FINANCIERAS!BP23</f>
        <v>6717.3296280999994</v>
      </c>
      <c r="BQ41" s="1">
        <f>+FINANCIERAS!BQ23</f>
        <v>5683.0819814000006</v>
      </c>
      <c r="BR41" s="1">
        <f>+FINANCIERAS!BR23</f>
        <v>12459.014619</v>
      </c>
      <c r="BS41" s="1">
        <f>+FINANCIERAS!BS23</f>
        <v>7088.2307260000007</v>
      </c>
      <c r="BT41" s="1">
        <f>+FINANCIERAS!BT23</f>
        <v>4912.2143729999989</v>
      </c>
      <c r="BU41" s="1">
        <f>+FINANCIERAS!BU23</f>
        <v>6793.5017719999996</v>
      </c>
      <c r="BV41" s="1">
        <f>+FINANCIERAS!BV23</f>
        <v>7255.4539786999994</v>
      </c>
      <c r="BW41" s="1">
        <f>+FINANCIERAS!BW23</f>
        <v>3517.1182272000001</v>
      </c>
      <c r="BX41" s="1">
        <f>+FINANCIERAS!BX23</f>
        <v>4206.3178486999996</v>
      </c>
      <c r="BY41" s="1">
        <f>+FINANCIERAS!BY23</f>
        <v>4655.8156475999986</v>
      </c>
      <c r="BZ41" s="1">
        <f>+FINANCIERAS!BZ23</f>
        <v>6198.6855904999993</v>
      </c>
      <c r="CA41" s="1">
        <f>+FINANCIERAS!CA23</f>
        <v>5925.4929590000002</v>
      </c>
      <c r="CB41" s="1">
        <f>+FINANCIERAS!CB23</f>
        <v>6135.2123998999996</v>
      </c>
      <c r="CC41" s="1">
        <f>+FINANCIERAS!CC23</f>
        <v>4725.6134760000004</v>
      </c>
      <c r="CD41" s="1">
        <f>+FINANCIERAS!CD23</f>
        <v>5634.0177831999999</v>
      </c>
      <c r="CE41" s="1">
        <f>+FINANCIERAS!CE23</f>
        <v>4843.7151276000004</v>
      </c>
      <c r="CF41" s="1">
        <f>+FINANCIERAS!CF23</f>
        <v>9455.7459670000007</v>
      </c>
      <c r="CG41" s="1">
        <f>+FINANCIERAS!CG23</f>
        <v>4184.8317861999994</v>
      </c>
      <c r="CH41" s="1">
        <f>+FINANCIERAS!CH23</f>
        <v>4459.1072450000001</v>
      </c>
      <c r="CI41" s="1">
        <f>+FINANCIERAS!CI23</f>
        <v>5842.6797158000008</v>
      </c>
      <c r="CJ41" s="1">
        <f>+FINANCIERAS!CJ23</f>
        <v>11026.384485500001</v>
      </c>
      <c r="CK41" s="1">
        <f>+FINANCIERAS!CK23</f>
        <v>7299.6927140000007</v>
      </c>
      <c r="CL41" s="1">
        <f>+FINANCIERAS!CL23</f>
        <v>7200.1837925999989</v>
      </c>
      <c r="CM41" s="1">
        <f>+FINANCIERAS!CM23</f>
        <v>6630.3275094000001</v>
      </c>
      <c r="CN41" s="1">
        <f>+FINANCIERAS!CN23</f>
        <v>5440.9339019999998</v>
      </c>
      <c r="CO41" s="1">
        <f>+FINANCIERAS!CO23</f>
        <v>7072.9596946999991</v>
      </c>
      <c r="CP41" s="1">
        <f>+FINANCIERAS!CP23</f>
        <v>7559.3449776999996</v>
      </c>
      <c r="CQ41" s="1">
        <f>+FINANCIERAS!CQ23</f>
        <v>6339.97055</v>
      </c>
      <c r="CR41" s="1">
        <f>+FINANCIERAS!CR23</f>
        <v>6862.6612643999997</v>
      </c>
      <c r="CS41" s="1">
        <f>+FINANCIERAS!CS23</f>
        <v>13689.759324000001</v>
      </c>
      <c r="CT41" s="1">
        <f>+FINANCIERAS!CT23</f>
        <v>3264.8448385000002</v>
      </c>
      <c r="CU41" s="1">
        <f>+FINANCIERAS!CU23</f>
        <v>3414.5109710000002</v>
      </c>
      <c r="CV41" s="1">
        <f>+FINANCIERAS!CV23</f>
        <v>5720.4011315999996</v>
      </c>
      <c r="CW41" s="1">
        <f>+FINANCIERAS!CW23</f>
        <v>9972.4033309999995</v>
      </c>
      <c r="CX41" s="1">
        <f>+FINANCIERAS!CX23</f>
        <v>4244.3977042000006</v>
      </c>
      <c r="CY41" s="1">
        <f>+FINANCIERAS!CY23</f>
        <v>5939.5909299999994</v>
      </c>
      <c r="CZ41" s="1">
        <f>+FINANCIERAS!CZ23</f>
        <v>4778.7979772999997</v>
      </c>
      <c r="DA41" s="1">
        <f>+FINANCIERAS!DA23</f>
        <v>3096.1984687999998</v>
      </c>
      <c r="DB41" s="1">
        <f>+FINANCIERAS!DB23</f>
        <v>4074.1563255000001</v>
      </c>
      <c r="DC41" s="1">
        <f>+FINANCIERAS!DC23</f>
        <v>4811.919277</v>
      </c>
      <c r="DD41" s="1">
        <f>+FINANCIERAS!DD23</f>
        <v>8039.0936886</v>
      </c>
      <c r="DE41" s="1">
        <f>+FINANCIERAS!DE23</f>
        <v>8949.7181662999992</v>
      </c>
      <c r="DF41" s="1">
        <f>+FINANCIERAS!DF23</f>
        <v>11615.4872775</v>
      </c>
      <c r="DG41" s="1">
        <f>+FINANCIERAS!DG23</f>
        <v>9169.8661626000012</v>
      </c>
      <c r="DH41" s="1">
        <f>+FINANCIERAS!DH23</f>
        <v>8534.856554</v>
      </c>
      <c r="DI41" s="1">
        <f>+FINANCIERAS!DI23</f>
        <v>10981.1910438</v>
      </c>
      <c r="DJ41" s="1">
        <f>+FINANCIERAS!DJ23</f>
        <v>13479.1437874</v>
      </c>
      <c r="DK41" s="1">
        <f>+FINANCIERAS!DK23</f>
        <v>11146.7289984</v>
      </c>
      <c r="DL41" s="1">
        <f>+FINANCIERAS!DL23</f>
        <v>9884.219551799999</v>
      </c>
      <c r="DM41" s="1">
        <f>+FINANCIERAS!DM23</f>
        <v>9432.5075959999976</v>
      </c>
      <c r="DN41" s="1">
        <f>+FINANCIERAS!DN23</f>
        <v>10985.489143999999</v>
      </c>
      <c r="DO41" s="1">
        <f>+FINANCIERAS!DO23</f>
        <v>9050.4104898000005</v>
      </c>
      <c r="DP41" s="1">
        <f>+FINANCIERAS!DP23</f>
        <v>9635.425205399999</v>
      </c>
      <c r="DQ41" s="1">
        <f>+FINANCIERAS!DQ23</f>
        <v>14302.299201</v>
      </c>
      <c r="DR41" s="1">
        <f>+FINANCIERAS!DR23</f>
        <v>16005.170389999999</v>
      </c>
      <c r="DS41" s="1">
        <f>+FINANCIERAS!DS23</f>
        <v>10037.81229665</v>
      </c>
      <c r="DT41" s="1">
        <f>+FINANCIERAS!DT23</f>
        <v>8753.5454494000005</v>
      </c>
      <c r="DU41" s="1">
        <f>+FINANCIERAS!DU23</f>
        <v>9747.1616410000006</v>
      </c>
      <c r="DV41" s="1">
        <f>+FINANCIERAS!DV23</f>
        <v>10498.97531466</v>
      </c>
      <c r="DW41" s="1">
        <f>+FINANCIERAS!DW23</f>
        <v>10992.170284780001</v>
      </c>
      <c r="DX41" s="1">
        <f>+FINANCIERAS!DX23</f>
        <v>9571.5292837499983</v>
      </c>
      <c r="DY41" s="1">
        <f>+FINANCIERAS!DY23</f>
        <v>10662.24236376</v>
      </c>
      <c r="DZ41" s="1">
        <f>+FINANCIERAS!DZ23</f>
        <v>11210.52268969</v>
      </c>
      <c r="EA41" s="1">
        <f>+FINANCIERAS!EA23</f>
        <v>9275.7322200400013</v>
      </c>
      <c r="EB41" s="1">
        <f>+FINANCIERAS!EB23</f>
        <v>9148.4985938999998</v>
      </c>
      <c r="EC41" s="1">
        <f>+FINANCIERAS!EC23</f>
        <v>9735.3847127200006</v>
      </c>
      <c r="ED41" s="1">
        <f>+FINANCIERAS!ED23</f>
        <v>9929.8782472399998</v>
      </c>
      <c r="EE41" s="1">
        <f>+FINANCIERAS!EE23</f>
        <v>8292.328565509999</v>
      </c>
      <c r="EF41" s="1">
        <f>+FINANCIERAS!EF23</f>
        <v>9590.9921133900007</v>
      </c>
      <c r="EG41" s="1">
        <f>+FINANCIERAS!EG23</f>
        <v>20001.73753455</v>
      </c>
      <c r="EH41" s="1">
        <f>+FINANCIERAS!EH23</f>
        <v>7369.5414751900007</v>
      </c>
      <c r="EI41" s="1">
        <f>+FINANCIERAS!EI23</f>
        <v>5661.9577475299993</v>
      </c>
      <c r="EJ41" s="1">
        <f>+FINANCIERAS!EJ23</f>
        <v>6615.1588760799987</v>
      </c>
      <c r="EK41" s="1">
        <f>+FINANCIERAS!EK23</f>
        <v>10272.41919303</v>
      </c>
      <c r="EL41" s="1">
        <f>+FINANCIERAS!EL23</f>
        <v>15885.13684239</v>
      </c>
      <c r="EM41" s="1">
        <f>+FINANCIERAS!EM23</f>
        <v>7426.1154145799983</v>
      </c>
      <c r="EN41" s="1">
        <f>+FINANCIERAS!EN23</f>
        <v>9892.5181850299996</v>
      </c>
      <c r="EO41" s="1">
        <f>+FINANCIERAS!EO23</f>
        <v>8275.1617515599992</v>
      </c>
      <c r="EP41" s="1">
        <f>+FINANCIERAS!EP23</f>
        <v>8562.6328344700014</v>
      </c>
      <c r="EQ41" s="1">
        <f>+FINANCIERAS!EQ23</f>
        <v>8785.0195783199997</v>
      </c>
      <c r="ER41" s="1">
        <f>+FINANCIERAS!ER23</f>
        <v>9980.0040976199998</v>
      </c>
      <c r="ES41" s="1">
        <f>+FINANCIERAS!ES23</f>
        <v>8959.9101302500003</v>
      </c>
      <c r="ET41" s="1">
        <f>+FINANCIERAS!ET23</f>
        <v>11572.961536299999</v>
      </c>
      <c r="EU41" s="1">
        <f>+FINANCIERAS!EU23</f>
        <v>12676.849474819999</v>
      </c>
      <c r="EV41" s="1">
        <f>+FINANCIERAS!EV23</f>
        <v>15899.82357726</v>
      </c>
      <c r="EW41" s="1">
        <f>+FINANCIERAS!EW23</f>
        <v>11730.954294020001</v>
      </c>
      <c r="EX41" s="1">
        <f>+FINANCIERAS!EX23</f>
        <v>11510.16797887</v>
      </c>
      <c r="EY41" s="1">
        <f>+FINANCIERAS!EY23</f>
        <v>21285.015616820001</v>
      </c>
      <c r="EZ41" s="1">
        <f>+FINANCIERAS!EZ23</f>
        <v>12969.24739475</v>
      </c>
      <c r="FA41" s="1">
        <f>+FINANCIERAS!FA23</f>
        <v>10558.35782338</v>
      </c>
      <c r="FB41" s="1">
        <f>+FINANCIERAS!FB23</f>
        <v>14894.14452804</v>
      </c>
      <c r="FC41" s="1">
        <f>+FINANCIERAS!FC23</f>
        <v>9415.7735846199994</v>
      </c>
      <c r="FD41" s="1">
        <f>+FINANCIERAS!FD23</f>
        <v>13023.153704750001</v>
      </c>
      <c r="FE41" s="1">
        <f>+FINANCIERAS!FE23</f>
        <v>18118.405381740002</v>
      </c>
      <c r="FF41" s="1">
        <f>+FINANCIERAS!FF23</f>
        <v>15921.99914315</v>
      </c>
      <c r="FG41" s="1">
        <f>+FINANCIERAS!FG23</f>
        <v>33163.164721219997</v>
      </c>
      <c r="FH41" s="1">
        <f>+FINANCIERAS!FH23</f>
        <v>22910.486991199999</v>
      </c>
      <c r="FI41" s="1">
        <f>+FINANCIERAS!FI23</f>
        <v>24834.437919579999</v>
      </c>
      <c r="FJ41" s="1">
        <f>+FINANCIERAS!FJ23</f>
        <v>38743.356435490001</v>
      </c>
      <c r="FK41" s="1">
        <f>+FINANCIERAS!FK23</f>
        <v>21861.05717751</v>
      </c>
      <c r="FL41" s="1">
        <f>+FINANCIERAS!FL23</f>
        <v>25053.383073789999</v>
      </c>
      <c r="FM41" s="1">
        <f>+FINANCIERAS!FM23</f>
        <v>63322.273845019998</v>
      </c>
      <c r="FN41" s="1">
        <f>+FINANCIERAS!FN23</f>
        <v>60155.963006770013</v>
      </c>
      <c r="FO41" s="1">
        <f>+FINANCIERAS!FO23</f>
        <v>73485.400882350004</v>
      </c>
      <c r="FP41" s="1">
        <f>+FINANCIERAS!FP23</f>
        <v>88830.327933299995</v>
      </c>
      <c r="FQ41" s="1">
        <f>+FINANCIERAS!FQ23</f>
        <v>113830.56577738</v>
      </c>
      <c r="FR41" s="1">
        <f>+FINANCIERAS!FR23</f>
        <v>94408.765795879997</v>
      </c>
      <c r="FS41" s="1">
        <f>+FINANCIERAS!FS23</f>
        <v>88595.264705299982</v>
      </c>
      <c r="FT41" s="1">
        <f>+FINANCIERAS!FT23</f>
        <v>129153.38592818</v>
      </c>
      <c r="FU41" s="1">
        <f>+FINANCIERAS!FU23</f>
        <v>109195.14217078</v>
      </c>
      <c r="FV41" s="1">
        <f>+FINANCIERAS!FV23</f>
        <v>96492.98489041999</v>
      </c>
      <c r="FW41" s="1">
        <f>+FINANCIERAS!FW23</f>
        <v>74782.500408980006</v>
      </c>
      <c r="FX41" s="1">
        <f>+FINANCIERAS!FX23</f>
        <v>68223.025543980009</v>
      </c>
      <c r="FY41" s="1">
        <f>+FINANCIERAS!FY23</f>
        <v>112331.33106754</v>
      </c>
      <c r="FZ41" s="1">
        <f>+FINANCIERAS!FZ23</f>
        <v>134502.69288821999</v>
      </c>
      <c r="GA41" s="1">
        <f>+FINANCIERAS!GA23</f>
        <v>47206.430910319999</v>
      </c>
      <c r="GB41" s="1">
        <f>+FINANCIERAS!GB23</f>
        <v>63863.426200869988</v>
      </c>
      <c r="GC41" s="1">
        <f>+FINANCIERAS!GC23</f>
        <v>75581.427316589994</v>
      </c>
      <c r="GD41" s="1">
        <f>+FINANCIERAS!GD23</f>
        <v>68562.725503960013</v>
      </c>
      <c r="GE41" s="1">
        <f>+FINANCIERAS!GE23</f>
        <v>89443.578650169991</v>
      </c>
      <c r="GF41" s="1">
        <f>+FINANCIERAS!GF23</f>
        <v>81689.863100790011</v>
      </c>
      <c r="GG41" s="1">
        <f>+FINANCIERAS!GG23</f>
        <v>105606.65390272001</v>
      </c>
      <c r="GH41" s="1">
        <f>+FINANCIERAS!GH23</f>
        <v>70129.507333190006</v>
      </c>
      <c r="GI41" s="1">
        <f>+FINANCIERAS!GI23</f>
        <v>100716.27528216</v>
      </c>
      <c r="GJ41" s="1">
        <f>+FINANCIERAS!GJ23</f>
        <v>104839.18281303</v>
      </c>
      <c r="GK41" s="1">
        <f>+FINANCIERAS!GK23</f>
        <v>163273.65244470001</v>
      </c>
      <c r="GL41" s="1">
        <f>+FINANCIERAS!GL23</f>
        <v>157210.25448981</v>
      </c>
      <c r="GM41" s="1">
        <f>+FINANCIERAS!GM23</f>
        <v>323.06933599999701</v>
      </c>
      <c r="GN41" s="1">
        <f>+FINANCIERAS!GN23</f>
        <v>573.54116400000362</v>
      </c>
      <c r="GO41" s="1">
        <f>+FINANCIERAS!GO23</f>
        <v>663.13807599999154</v>
      </c>
      <c r="GP41" s="1">
        <f>+FINANCIERAS!GP23</f>
        <v>496.29376799999318</v>
      </c>
      <c r="GQ41" s="1">
        <f>+FINANCIERAS!GQ23</f>
        <v>476.28726400000608</v>
      </c>
      <c r="GR41" s="1">
        <f>+FINANCIERAS!GR23</f>
        <v>347.6459880000051</v>
      </c>
      <c r="GS41" s="1">
        <f>+FINANCIERAS!GS23</f>
        <v>297.47999999998848</v>
      </c>
      <c r="GT41" s="1">
        <f>+FINANCIERAS!GT23</f>
        <v>297.48000000000178</v>
      </c>
      <c r="GU41" s="1">
        <f>+FINANCIERAS!GU23</f>
        <v>192.48000000000289</v>
      </c>
      <c r="GV41" s="1">
        <f>+FINANCIERAS!GV23</f>
        <v>280.23818000000063</v>
      </c>
      <c r="GW41" s="1">
        <f>+FINANCIERAS!GW23</f>
        <v>201.1370199999993</v>
      </c>
      <c r="GX41" s="1">
        <f>+FINANCIERAS!GX23</f>
        <v>237.27645999999379</v>
      </c>
      <c r="GY41" s="1">
        <f>+FINANCIERAS!GY23</f>
        <v>256.08323000000092</v>
      </c>
      <c r="GZ41" s="1">
        <f>+FINANCIERAS!GZ23</f>
        <v>195.5073299999969</v>
      </c>
      <c r="HA41" s="1">
        <f>+FINANCIERAS!HA23</f>
        <v>185.7677659999965</v>
      </c>
      <c r="HB41" s="1">
        <f>+FINANCIERAS!HB23</f>
        <v>177.8440099999915</v>
      </c>
      <c r="HC41" s="1">
        <f>+FINANCIERAS!HC23</f>
        <v>197.0818190000077</v>
      </c>
      <c r="HD41" s="1">
        <f>+FINANCIERAS!HD23</f>
        <v>203.9501489999997</v>
      </c>
      <c r="HE41" s="1">
        <f>+FINANCIERAS!HE23</f>
        <v>205.33894899999771</v>
      </c>
      <c r="HF41" s="1">
        <f>+FINANCIERAS!HF23</f>
        <v>181.36806900000369</v>
      </c>
      <c r="HG41" s="1">
        <f>+FINANCIERAS!HG23</f>
        <v>185.549360999995</v>
      </c>
      <c r="HH41" s="1">
        <f>+FINANCIERAS!HH23</f>
        <v>1060.7638600000039</v>
      </c>
      <c r="HI41" s="1">
        <f>+FINANCIERAS!HI23</f>
        <v>1170.6310929999891</v>
      </c>
      <c r="HJ41" s="1">
        <f>+FINANCIERAS!HJ23</f>
        <v>684.04683300000374</v>
      </c>
      <c r="HK41" s="1">
        <f>+FINANCIERAS!HK23</f>
        <v>582.7438440000044</v>
      </c>
      <c r="HL41" s="1">
        <f>+FINANCIERAS!HL23</f>
        <v>952.14909899999714</v>
      </c>
      <c r="HM41" s="1">
        <f>+FINANCIERAS!HM23</f>
        <v>891.63787799999204</v>
      </c>
      <c r="HN41" s="1">
        <f>+FINANCIERAS!HN23</f>
        <v>921.92811500000585</v>
      </c>
      <c r="HO41" s="1">
        <f>+FINANCIERAS!HO23</f>
        <v>918.13669999999593</v>
      </c>
      <c r="HP41" s="1">
        <f>+FINANCIERAS!HP23</f>
        <v>610.68478000000312</v>
      </c>
      <c r="HQ41" s="1">
        <f>+FINANCIERAS!HQ23</f>
        <v>618.00042200000746</v>
      </c>
      <c r="HR41" s="1">
        <f>+FINANCIERAS!HR23</f>
        <v>569.24193300000104</v>
      </c>
      <c r="HS41" s="1">
        <f>+FINANCIERAS!HS23</f>
        <v>576.38795400000004</v>
      </c>
      <c r="HT41" s="1">
        <f>+FINANCIERAS!HT23</f>
        <v>550.35092900000018</v>
      </c>
      <c r="HU41" s="1">
        <f>+FINANCIERAS!HU23</f>
        <v>318.79345099999989</v>
      </c>
      <c r="HV41" s="1">
        <f>+FINANCIERAS!HV23</f>
        <v>321.29046599999998</v>
      </c>
      <c r="HW41" s="1">
        <f>+FINANCIERAS!HW23</f>
        <v>562.7393340000001</v>
      </c>
      <c r="HX41" s="1">
        <f>+FINANCIERAS!HX23</f>
        <v>148.50000000000011</v>
      </c>
      <c r="HY41" s="1">
        <f>+FINANCIERAS!HY23</f>
        <v>601.4340400000001</v>
      </c>
      <c r="HZ41" s="1">
        <f>+FINANCIERAS!HZ23</f>
        <v>580.26359999999988</v>
      </c>
      <c r="IA41" s="1">
        <f>+FINANCIERAS!IA23</f>
        <v>565.93260000000009</v>
      </c>
      <c r="IB41" s="1">
        <f>+FINANCIERAS!IB23</f>
        <v>669.45192799999995</v>
      </c>
      <c r="IC41" s="1">
        <f>+FINANCIERAS!IC23</f>
        <v>727.63631099999998</v>
      </c>
      <c r="ID41" s="1">
        <f>+FINANCIERAS!ID23</f>
        <v>1742.0188840000001</v>
      </c>
      <c r="IE41" s="1">
        <f>+FINANCIERAS!IE23</f>
        <v>1875.7333679999999</v>
      </c>
      <c r="IF41" s="1">
        <f>+FINANCIERAS!IF23</f>
        <v>1879.4784380000001</v>
      </c>
      <c r="IG41" s="1">
        <f>+FINANCIERAS!IG23</f>
        <v>1868.86175</v>
      </c>
      <c r="IH41" s="1">
        <f>+FINANCIERAS!IH23</f>
        <v>665.42760599999997</v>
      </c>
      <c r="II41" s="1">
        <f>+FINANCIERAS!II23</f>
        <v>729.29963699999985</v>
      </c>
      <c r="IJ41" s="1">
        <f>+FINANCIERAS!IJ23</f>
        <v>550.04942299999993</v>
      </c>
      <c r="IK41" s="1">
        <f>+FINANCIERAS!IK23</f>
        <v>561.90626200000008</v>
      </c>
      <c r="IL41" s="1">
        <f>+FINANCIERAS!IL23</f>
        <v>534.09793000000002</v>
      </c>
      <c r="IM41" s="1">
        <f>+FINANCIERAS!IM23</f>
        <v>1482.007797</v>
      </c>
      <c r="IN41" s="1">
        <f>+FINANCIERAS!IN23</f>
        <v>3693.8285179999998</v>
      </c>
      <c r="IO41" s="1">
        <f>+FINANCIERAS!IO23</f>
        <v>3577.6276149999999</v>
      </c>
      <c r="IP41" s="1">
        <f>+FINANCIERAS!IP23</f>
        <v>2747.4228520000001</v>
      </c>
      <c r="IQ41" s="1">
        <f>+FINANCIERAS!IQ23</f>
        <v>3478.0341330000001</v>
      </c>
      <c r="IR41" s="1">
        <f>+FINANCIERAS!IR23</f>
        <v>3876.6221730000002</v>
      </c>
      <c r="IS41" s="1">
        <f>+FINANCIERAS!IS23</f>
        <v>4224.9443389999997</v>
      </c>
      <c r="IT41" s="1">
        <f>+FINANCIERAS!IT23</f>
        <v>243.59566799999999</v>
      </c>
      <c r="IU41" s="1">
        <f>+FINANCIERAS!IU23</f>
        <v>242.1234350000002</v>
      </c>
      <c r="IV41" s="1">
        <f>+FINANCIERAS!IV23</f>
        <v>318.67121200000003</v>
      </c>
      <c r="IW41" s="1">
        <f>+FINANCIERAS!IW23</f>
        <v>321.29634800000008</v>
      </c>
      <c r="IX41" s="1">
        <f>+FINANCIERAS!IX23</f>
        <v>213.9999999999998</v>
      </c>
      <c r="IY41" s="1">
        <f>+FINANCIERAS!IY23</f>
        <v>218</v>
      </c>
      <c r="IZ41" s="1">
        <f>+FINANCIERAS!IZ23</f>
        <v>368.93783699999989</v>
      </c>
      <c r="JA41" s="1">
        <f>+FINANCIERAS!JA23</f>
        <v>377</v>
      </c>
      <c r="JB41" s="1">
        <f>+FINANCIERAS!JB23</f>
        <v>456.92610000000002</v>
      </c>
      <c r="JC41" s="1">
        <f>+FINANCIERAS!JC23</f>
        <v>450.77596899999998</v>
      </c>
      <c r="JD41" s="1">
        <f>+FINANCIERAS!JD23</f>
        <v>449.95159699999999</v>
      </c>
      <c r="JE41" s="1">
        <f>+FINANCIERAS!JE23</f>
        <v>897.60293799999999</v>
      </c>
      <c r="JF41" s="1">
        <f>+FINANCIERAS!JF23</f>
        <v>1603.5544959999979</v>
      </c>
    </row>
    <row r="42" spans="1:266" s="1" customFormat="1" ht="12.9" customHeight="1" x14ac:dyDescent="0.2">
      <c r="A42" s="73" t="s">
        <v>331</v>
      </c>
      <c r="B42" s="1">
        <f t="shared" ref="B42:BM42" si="30">SUM(B40:B41)</f>
        <v>133036</v>
      </c>
      <c r="C42" s="1">
        <f t="shared" si="30"/>
        <v>124988</v>
      </c>
      <c r="D42" s="1">
        <f t="shared" si="30"/>
        <v>188596</v>
      </c>
      <c r="E42" s="1">
        <f t="shared" si="30"/>
        <v>209825</v>
      </c>
      <c r="F42" s="1">
        <f t="shared" si="30"/>
        <v>179968</v>
      </c>
      <c r="G42" s="1">
        <f t="shared" si="30"/>
        <v>144978</v>
      </c>
      <c r="H42" s="1">
        <f t="shared" si="30"/>
        <v>106209</v>
      </c>
      <c r="I42" s="1">
        <f t="shared" si="30"/>
        <v>49606</v>
      </c>
      <c r="J42" s="1">
        <f t="shared" si="30"/>
        <v>122024</v>
      </c>
      <c r="K42" s="1">
        <f t="shared" si="30"/>
        <v>72686</v>
      </c>
      <c r="L42" s="1">
        <f t="shared" si="30"/>
        <v>97850</v>
      </c>
      <c r="M42" s="1">
        <f t="shared" si="30"/>
        <v>131907</v>
      </c>
      <c r="N42" s="1">
        <f t="shared" si="30"/>
        <v>121201</v>
      </c>
      <c r="O42" s="1">
        <f t="shared" si="30"/>
        <v>74801</v>
      </c>
      <c r="P42" s="1">
        <f t="shared" si="30"/>
        <v>72733</v>
      </c>
      <c r="Q42" s="1">
        <f t="shared" si="30"/>
        <v>85928</v>
      </c>
      <c r="R42" s="1">
        <f t="shared" si="30"/>
        <v>88560</v>
      </c>
      <c r="S42" s="1">
        <f t="shared" si="30"/>
        <v>97850</v>
      </c>
      <c r="T42" s="1">
        <f t="shared" si="30"/>
        <v>82448</v>
      </c>
      <c r="U42" s="1">
        <f t="shared" si="30"/>
        <v>85194</v>
      </c>
      <c r="V42" s="1">
        <f t="shared" si="30"/>
        <v>76556</v>
      </c>
      <c r="W42" s="1">
        <f t="shared" si="30"/>
        <v>63169</v>
      </c>
      <c r="X42" s="1">
        <f t="shared" si="30"/>
        <v>60964</v>
      </c>
      <c r="Y42" s="1">
        <f t="shared" si="30"/>
        <v>137261</v>
      </c>
      <c r="Z42" s="1">
        <f t="shared" si="30"/>
        <v>64850</v>
      </c>
      <c r="AA42" s="1">
        <f t="shared" si="30"/>
        <v>86420</v>
      </c>
      <c r="AB42" s="1">
        <f t="shared" si="30"/>
        <v>84300</v>
      </c>
      <c r="AC42" s="1">
        <f t="shared" si="30"/>
        <v>144487</v>
      </c>
      <c r="AD42" s="1">
        <f t="shared" si="30"/>
        <v>161136</v>
      </c>
      <c r="AE42" s="1">
        <f t="shared" si="30"/>
        <v>125904</v>
      </c>
      <c r="AF42" s="1">
        <f t="shared" si="30"/>
        <v>176949</v>
      </c>
      <c r="AG42" s="1">
        <f t="shared" si="30"/>
        <v>79268</v>
      </c>
      <c r="AH42" s="1">
        <f t="shared" si="30"/>
        <v>112844</v>
      </c>
      <c r="AI42" s="1">
        <f t="shared" si="30"/>
        <v>145772</v>
      </c>
      <c r="AJ42" s="1">
        <f t="shared" si="30"/>
        <v>251040</v>
      </c>
      <c r="AK42" s="1">
        <f t="shared" si="30"/>
        <v>212050</v>
      </c>
      <c r="AL42" s="1">
        <f t="shared" si="30"/>
        <v>139493</v>
      </c>
      <c r="AM42" s="1">
        <f t="shared" si="30"/>
        <v>163213</v>
      </c>
      <c r="AN42" s="1">
        <f t="shared" si="30"/>
        <v>336940</v>
      </c>
      <c r="AO42" s="1">
        <f t="shared" si="30"/>
        <v>338387.88599039998</v>
      </c>
      <c r="AP42" s="1">
        <f t="shared" si="30"/>
        <v>369880.07749900012</v>
      </c>
      <c r="AQ42" s="1">
        <f t="shared" si="30"/>
        <v>632595.82000399998</v>
      </c>
      <c r="AR42" s="1">
        <f t="shared" si="30"/>
        <v>600673.19979985</v>
      </c>
      <c r="AS42" s="1">
        <f t="shared" si="30"/>
        <v>767652.06337765011</v>
      </c>
      <c r="AT42" s="1">
        <f t="shared" si="30"/>
        <v>715238.78677464998</v>
      </c>
      <c r="AU42" s="1">
        <f t="shared" si="30"/>
        <v>747755.44631170016</v>
      </c>
      <c r="AV42" s="1">
        <f t="shared" si="30"/>
        <v>666459.67514700012</v>
      </c>
      <c r="AW42" s="1">
        <f t="shared" si="30"/>
        <v>544356.22916970006</v>
      </c>
      <c r="AX42" s="1">
        <f t="shared" si="30"/>
        <v>617319.62737100001</v>
      </c>
      <c r="AY42" s="1">
        <f t="shared" si="30"/>
        <v>617225.73467580008</v>
      </c>
      <c r="AZ42" s="1">
        <f t="shared" si="30"/>
        <v>826163.07660100004</v>
      </c>
      <c r="BA42" s="1">
        <f t="shared" si="30"/>
        <v>960470.80565574986</v>
      </c>
      <c r="BB42" s="1">
        <f t="shared" si="30"/>
        <v>933936.29213639989</v>
      </c>
      <c r="BC42" s="1">
        <f t="shared" si="30"/>
        <v>1010740.6911759001</v>
      </c>
      <c r="BD42" s="1">
        <f t="shared" si="30"/>
        <v>1103636.4634256</v>
      </c>
      <c r="BE42" s="1">
        <f t="shared" si="30"/>
        <v>1168038.188599</v>
      </c>
      <c r="BF42" s="1">
        <f t="shared" si="30"/>
        <v>1204811.4601380001</v>
      </c>
      <c r="BG42" s="1">
        <f t="shared" si="30"/>
        <v>1053448.7122210001</v>
      </c>
      <c r="BH42" s="1">
        <f t="shared" si="30"/>
        <v>1054901.4645457501</v>
      </c>
      <c r="BI42" s="1">
        <f t="shared" si="30"/>
        <v>984782.15780119994</v>
      </c>
      <c r="BJ42" s="1">
        <f t="shared" si="30"/>
        <v>972335.52218669991</v>
      </c>
      <c r="BK42" s="1">
        <f t="shared" si="30"/>
        <v>1013385.2882264</v>
      </c>
      <c r="BL42" s="1">
        <f t="shared" si="30"/>
        <v>722449.24838145007</v>
      </c>
      <c r="BM42" s="1">
        <f t="shared" si="30"/>
        <v>818674.62665405008</v>
      </c>
      <c r="BN42" s="1">
        <f t="shared" ref="BN42:DY42" si="31">SUM(BN40:BN41)</f>
        <v>717120.76448400004</v>
      </c>
      <c r="BO42" s="1">
        <f t="shared" si="31"/>
        <v>631526.79592320009</v>
      </c>
      <c r="BP42" s="1">
        <f t="shared" si="31"/>
        <v>660311.00060680008</v>
      </c>
      <c r="BQ42" s="1">
        <f t="shared" si="31"/>
        <v>540526.24333700002</v>
      </c>
      <c r="BR42" s="1">
        <f t="shared" si="31"/>
        <v>515239.57475600002</v>
      </c>
      <c r="BS42" s="1">
        <f t="shared" si="31"/>
        <v>604754.85016280005</v>
      </c>
      <c r="BT42" s="1">
        <f t="shared" si="31"/>
        <v>512483.79428280005</v>
      </c>
      <c r="BU42" s="1">
        <f t="shared" si="31"/>
        <v>669469.91994499997</v>
      </c>
      <c r="BV42" s="1">
        <f t="shared" si="31"/>
        <v>706003.58469130006</v>
      </c>
      <c r="BW42" s="1">
        <f t="shared" si="31"/>
        <v>604704.57828279992</v>
      </c>
      <c r="BX42" s="1">
        <f t="shared" si="31"/>
        <v>564979.94139219995</v>
      </c>
      <c r="BY42" s="1">
        <f t="shared" si="31"/>
        <v>416540.23587079998</v>
      </c>
      <c r="BZ42" s="1">
        <f t="shared" si="31"/>
        <v>611136.30165000004</v>
      </c>
      <c r="CA42" s="1">
        <f t="shared" si="31"/>
        <v>604273.74503700004</v>
      </c>
      <c r="CB42" s="1">
        <f t="shared" si="31"/>
        <v>500026.9939309</v>
      </c>
      <c r="CC42" s="1">
        <f t="shared" si="31"/>
        <v>477414.422273</v>
      </c>
      <c r="CD42" s="1">
        <f t="shared" si="31"/>
        <v>521247.22272910003</v>
      </c>
      <c r="CE42" s="1">
        <f t="shared" si="31"/>
        <v>575621.45482980006</v>
      </c>
      <c r="CF42" s="1">
        <f t="shared" si="31"/>
        <v>575214.12152000004</v>
      </c>
      <c r="CG42" s="1">
        <f t="shared" si="31"/>
        <v>629997.52986250003</v>
      </c>
      <c r="CH42" s="1">
        <f t="shared" si="31"/>
        <v>814843.30279049999</v>
      </c>
      <c r="CI42" s="1">
        <f t="shared" si="31"/>
        <v>731479.76194460003</v>
      </c>
      <c r="CJ42" s="1">
        <f t="shared" si="31"/>
        <v>1266223.1350974999</v>
      </c>
      <c r="CK42" s="1">
        <f t="shared" si="31"/>
        <v>1115102.4047276999</v>
      </c>
      <c r="CL42" s="1">
        <f t="shared" si="31"/>
        <v>1015845.1000573999</v>
      </c>
      <c r="CM42" s="1">
        <f t="shared" si="31"/>
        <v>958125.84234860004</v>
      </c>
      <c r="CN42" s="1">
        <f t="shared" si="31"/>
        <v>804002.16407699988</v>
      </c>
      <c r="CO42" s="1">
        <f t="shared" si="31"/>
        <v>724532.87718269986</v>
      </c>
      <c r="CP42" s="1">
        <f t="shared" si="31"/>
        <v>804973.35336419998</v>
      </c>
      <c r="CQ42" s="1">
        <f t="shared" si="31"/>
        <v>775591.36520139989</v>
      </c>
      <c r="CR42" s="1">
        <f t="shared" si="31"/>
        <v>758021.21134508995</v>
      </c>
      <c r="CS42" s="1">
        <f t="shared" si="31"/>
        <v>1055201.6461401701</v>
      </c>
      <c r="CT42" s="1">
        <f t="shared" si="31"/>
        <v>1189125.5188114999</v>
      </c>
      <c r="CU42" s="1">
        <f t="shared" si="31"/>
        <v>801698.59222999995</v>
      </c>
      <c r="CV42" s="1">
        <f t="shared" si="31"/>
        <v>1198446.4845329998</v>
      </c>
      <c r="CW42" s="1">
        <f t="shared" si="31"/>
        <v>1051974.63301</v>
      </c>
      <c r="CX42" s="1">
        <f t="shared" si="31"/>
        <v>916374.94725269999</v>
      </c>
      <c r="CY42" s="1">
        <f t="shared" si="31"/>
        <v>1090702.5475454999</v>
      </c>
      <c r="CZ42" s="1">
        <f t="shared" si="31"/>
        <v>898776.24354169995</v>
      </c>
      <c r="DA42" s="1">
        <f t="shared" si="31"/>
        <v>819384.2157553999</v>
      </c>
      <c r="DB42" s="1">
        <f t="shared" si="31"/>
        <v>731860.4496389</v>
      </c>
      <c r="DC42" s="1">
        <f t="shared" si="31"/>
        <v>903530.96648199996</v>
      </c>
      <c r="DD42" s="1">
        <f t="shared" si="31"/>
        <v>1026299.2974402</v>
      </c>
      <c r="DE42" s="1">
        <f t="shared" si="31"/>
        <v>1452970.3569845001</v>
      </c>
      <c r="DF42" s="1">
        <f t="shared" si="31"/>
        <v>2365431.6046684999</v>
      </c>
      <c r="DG42" s="1">
        <f t="shared" si="31"/>
        <v>2846051.0658169999</v>
      </c>
      <c r="DH42" s="1">
        <f t="shared" si="31"/>
        <v>2905887.6083160001</v>
      </c>
      <c r="DI42" s="1">
        <f t="shared" si="31"/>
        <v>3331483.4286720003</v>
      </c>
      <c r="DJ42" s="1">
        <f t="shared" si="31"/>
        <v>3693522.2007800001</v>
      </c>
      <c r="DK42" s="1">
        <f t="shared" si="31"/>
        <v>3897453.9335079999</v>
      </c>
      <c r="DL42" s="1">
        <f t="shared" si="31"/>
        <v>3288013.40457772</v>
      </c>
      <c r="DM42" s="1">
        <f t="shared" si="31"/>
        <v>2920039.8513384699</v>
      </c>
      <c r="DN42" s="1">
        <f t="shared" si="31"/>
        <v>2971522.11326836</v>
      </c>
      <c r="DO42" s="1">
        <f t="shared" si="31"/>
        <v>3207774.6926357597</v>
      </c>
      <c r="DP42" s="1">
        <f t="shared" si="31"/>
        <v>2997509.0555118201</v>
      </c>
      <c r="DQ42" s="1">
        <f t="shared" si="31"/>
        <v>3056947.5238999701</v>
      </c>
      <c r="DR42" s="1">
        <f t="shared" si="31"/>
        <v>2941282.5865465202</v>
      </c>
      <c r="DS42" s="1">
        <f t="shared" si="31"/>
        <v>2447327.4919503001</v>
      </c>
      <c r="DT42" s="1">
        <f t="shared" si="31"/>
        <v>2132773.6406366196</v>
      </c>
      <c r="DU42" s="1">
        <f t="shared" si="31"/>
        <v>2296652.7122232197</v>
      </c>
      <c r="DV42" s="1">
        <f t="shared" si="31"/>
        <v>2264583.2911341698</v>
      </c>
      <c r="DW42" s="1">
        <f t="shared" si="31"/>
        <v>2518324.8226619004</v>
      </c>
      <c r="DX42" s="1">
        <f t="shared" si="31"/>
        <v>2164558.73284995</v>
      </c>
      <c r="DY42" s="1">
        <f t="shared" si="31"/>
        <v>2482068.5828878088</v>
      </c>
      <c r="DZ42" s="1">
        <f t="shared" ref="DZ42:GK42" si="32">SUM(DZ40:DZ41)</f>
        <v>2185101.5774751497</v>
      </c>
      <c r="EA42" s="1">
        <f t="shared" si="32"/>
        <v>1966377.2769655199</v>
      </c>
      <c r="EB42" s="1">
        <f t="shared" si="32"/>
        <v>1508183.9143797099</v>
      </c>
      <c r="EC42" s="1">
        <f t="shared" si="32"/>
        <v>1706137.0430855101</v>
      </c>
      <c r="ED42" s="1">
        <f t="shared" si="32"/>
        <v>2023429.11481065</v>
      </c>
      <c r="EE42" s="1">
        <f t="shared" si="32"/>
        <v>1854572.00244856</v>
      </c>
      <c r="EF42" s="1">
        <f t="shared" si="32"/>
        <v>1619718.29104371</v>
      </c>
      <c r="EG42" s="1">
        <f t="shared" si="32"/>
        <v>2116210.8267620001</v>
      </c>
      <c r="EH42" s="1">
        <f t="shared" si="32"/>
        <v>1787743.0446797102</v>
      </c>
      <c r="EI42" s="1">
        <f t="shared" si="32"/>
        <v>1555763.1711712</v>
      </c>
      <c r="EJ42" s="1">
        <f t="shared" si="32"/>
        <v>1784255.80568578</v>
      </c>
      <c r="EK42" s="1">
        <f t="shared" si="32"/>
        <v>1377249.6268332</v>
      </c>
      <c r="EL42" s="1">
        <f t="shared" si="32"/>
        <v>1511445.1926952</v>
      </c>
      <c r="EM42" s="1">
        <f t="shared" si="32"/>
        <v>1602118.8690297301</v>
      </c>
      <c r="EN42" s="1">
        <f t="shared" si="32"/>
        <v>2001258.5383683001</v>
      </c>
      <c r="EO42" s="1">
        <f t="shared" si="32"/>
        <v>2362157.0940515199</v>
      </c>
      <c r="EP42" s="1">
        <f t="shared" si="32"/>
        <v>2209221.1852061497</v>
      </c>
      <c r="EQ42" s="1">
        <f t="shared" si="32"/>
        <v>2181295.2373779397</v>
      </c>
      <c r="ER42" s="1">
        <f t="shared" si="32"/>
        <v>2096849.1175862399</v>
      </c>
      <c r="ES42" s="1">
        <f t="shared" si="32"/>
        <v>2024769.37884846</v>
      </c>
      <c r="ET42" s="1">
        <f t="shared" si="32"/>
        <v>2481781.8886213899</v>
      </c>
      <c r="EU42" s="1">
        <f t="shared" si="32"/>
        <v>1921963.7265395001</v>
      </c>
      <c r="EV42" s="1">
        <f t="shared" si="32"/>
        <v>2037928.6200403799</v>
      </c>
      <c r="EW42" s="1">
        <f t="shared" si="32"/>
        <v>2004930.51993558</v>
      </c>
      <c r="EX42" s="1">
        <f t="shared" si="32"/>
        <v>1524682.6218409401</v>
      </c>
      <c r="EY42" s="1">
        <f t="shared" si="32"/>
        <v>1765249.0536398101</v>
      </c>
      <c r="EZ42" s="1">
        <f t="shared" si="32"/>
        <v>1363696.9310780398</v>
      </c>
      <c r="FA42" s="1">
        <f t="shared" si="32"/>
        <v>2550166.75837364</v>
      </c>
      <c r="FB42" s="1">
        <f t="shared" si="32"/>
        <v>1425668.0400255199</v>
      </c>
      <c r="FC42" s="1">
        <f t="shared" si="32"/>
        <v>1598035.8414798002</v>
      </c>
      <c r="FD42" s="1">
        <f t="shared" si="32"/>
        <v>1605161.30206304</v>
      </c>
      <c r="FE42" s="1">
        <f t="shared" si="32"/>
        <v>909719.3052944598</v>
      </c>
      <c r="FF42" s="1">
        <f t="shared" si="32"/>
        <v>1262609.31761551</v>
      </c>
      <c r="FG42" s="1">
        <f t="shared" si="32"/>
        <v>1277264.0536880901</v>
      </c>
      <c r="FH42" s="1">
        <f t="shared" si="32"/>
        <v>1573633.2203485898</v>
      </c>
      <c r="FI42" s="1">
        <f t="shared" si="32"/>
        <v>1395533.7832595399</v>
      </c>
      <c r="FJ42" s="1">
        <f t="shared" si="32"/>
        <v>1179633.5847388902</v>
      </c>
      <c r="FK42" s="1">
        <f t="shared" si="32"/>
        <v>932286.36629778997</v>
      </c>
      <c r="FL42" s="1">
        <f t="shared" si="32"/>
        <v>1956584.60526848</v>
      </c>
      <c r="FM42" s="1">
        <f t="shared" si="32"/>
        <v>2323724.94561096</v>
      </c>
      <c r="FN42" s="1">
        <f t="shared" si="32"/>
        <v>2285929.3324628603</v>
      </c>
      <c r="FO42" s="1">
        <f t="shared" si="32"/>
        <v>2519679.2924585198</v>
      </c>
      <c r="FP42" s="1">
        <f t="shared" si="32"/>
        <v>3218678.3279332998</v>
      </c>
      <c r="FQ42" s="1">
        <f t="shared" si="32"/>
        <v>3604949.0715079601</v>
      </c>
      <c r="FR42" s="1">
        <f t="shared" si="32"/>
        <v>3419275.21367419</v>
      </c>
      <c r="FS42" s="1">
        <f t="shared" si="32"/>
        <v>3411593.41364897</v>
      </c>
      <c r="FT42" s="1">
        <f t="shared" si="32"/>
        <v>3591898.6465077391</v>
      </c>
      <c r="FU42" s="1">
        <f t="shared" si="32"/>
        <v>3112158.2976412</v>
      </c>
      <c r="FV42" s="1">
        <f t="shared" si="32"/>
        <v>2992320.4402729091</v>
      </c>
      <c r="FW42" s="1">
        <f t="shared" si="32"/>
        <v>2969644.2649447802</v>
      </c>
      <c r="FX42" s="1">
        <f t="shared" si="32"/>
        <v>2818927.602756341</v>
      </c>
      <c r="FY42" s="1">
        <f t="shared" si="32"/>
        <v>3107925.5514379414</v>
      </c>
      <c r="FZ42" s="1">
        <f t="shared" si="32"/>
        <v>3169758.4703519498</v>
      </c>
      <c r="GA42" s="1">
        <f t="shared" si="32"/>
        <v>3055772.3603414102</v>
      </c>
      <c r="GB42" s="1">
        <f t="shared" si="32"/>
        <v>3025374.7806389602</v>
      </c>
      <c r="GC42" s="1">
        <f t="shared" si="32"/>
        <v>2355570.8399231904</v>
      </c>
      <c r="GD42" s="1">
        <f t="shared" si="32"/>
        <v>2324042.2180182501</v>
      </c>
      <c r="GE42" s="1">
        <f t="shared" si="32"/>
        <v>3122927.474056561</v>
      </c>
      <c r="GF42" s="1">
        <f t="shared" si="32"/>
        <v>3134008.5423691999</v>
      </c>
      <c r="GG42" s="1">
        <f t="shared" si="32"/>
        <v>3675474.2885022601</v>
      </c>
      <c r="GH42" s="1">
        <f t="shared" si="32"/>
        <v>3781208.52447076</v>
      </c>
      <c r="GI42" s="1">
        <f t="shared" si="32"/>
        <v>4426117.8361922409</v>
      </c>
      <c r="GJ42" s="1">
        <f t="shared" si="32"/>
        <v>4620911.3114761021</v>
      </c>
      <c r="GK42" s="1">
        <f t="shared" si="32"/>
        <v>4580217.9345401088</v>
      </c>
      <c r="GL42" s="1">
        <f t="shared" ref="GL42:IW42" si="33">SUM(GL40:GL41)</f>
        <v>5358299.9696642607</v>
      </c>
      <c r="GM42" s="1">
        <f t="shared" si="33"/>
        <v>96607.537276999661</v>
      </c>
      <c r="GN42" s="1">
        <f t="shared" si="33"/>
        <v>72205.459765000225</v>
      </c>
      <c r="GO42" s="1">
        <f t="shared" si="33"/>
        <v>74021.186789000247</v>
      </c>
      <c r="GP42" s="1">
        <f t="shared" si="33"/>
        <v>75836.832076000414</v>
      </c>
      <c r="GQ42" s="1">
        <f t="shared" si="33"/>
        <v>73075.936099998507</v>
      </c>
      <c r="GR42" s="1">
        <f t="shared" si="33"/>
        <v>30573.116166996682</v>
      </c>
      <c r="GS42" s="1">
        <f t="shared" si="33"/>
        <v>30139.425513000238</v>
      </c>
      <c r="GT42" s="1">
        <f t="shared" si="33"/>
        <v>56510.844089998885</v>
      </c>
      <c r="GU42" s="1">
        <f t="shared" si="33"/>
        <v>51589.6924860012</v>
      </c>
      <c r="GV42" s="1">
        <f t="shared" si="33"/>
        <v>61834.48924999767</v>
      </c>
      <c r="GW42" s="1">
        <f t="shared" si="33"/>
        <v>56049.589174999135</v>
      </c>
      <c r="GX42" s="1">
        <f t="shared" si="33"/>
        <v>56433.938992002193</v>
      </c>
      <c r="GY42" s="1">
        <f t="shared" si="33"/>
        <v>62273.35138200521</v>
      </c>
      <c r="GZ42" s="1">
        <f t="shared" si="33"/>
        <v>54096.181082395902</v>
      </c>
      <c r="HA42" s="1">
        <f t="shared" si="33"/>
        <v>43541.60303460178</v>
      </c>
      <c r="HB42" s="1">
        <f t="shared" si="33"/>
        <v>44503.213417798856</v>
      </c>
      <c r="HC42" s="1">
        <f t="shared" si="33"/>
        <v>44523.233589196396</v>
      </c>
      <c r="HD42" s="1">
        <f t="shared" si="33"/>
        <v>47123.878488000089</v>
      </c>
      <c r="HE42" s="1">
        <f t="shared" si="33"/>
        <v>46569.86576700164</v>
      </c>
      <c r="HF42" s="1">
        <f t="shared" si="33"/>
        <v>46887.851943800386</v>
      </c>
      <c r="HG42" s="1">
        <f t="shared" si="33"/>
        <v>50603.517240801055</v>
      </c>
      <c r="HH42" s="1">
        <f t="shared" si="33"/>
        <v>55157.21517479996</v>
      </c>
      <c r="HI42" s="1">
        <f t="shared" si="33"/>
        <v>51810.633388201168</v>
      </c>
      <c r="HJ42" s="1">
        <f t="shared" si="33"/>
        <v>49859.346356998052</v>
      </c>
      <c r="HK42" s="1">
        <f t="shared" si="33"/>
        <v>49643.619234402511</v>
      </c>
      <c r="HL42" s="1">
        <f t="shared" si="33"/>
        <v>49486.441499398286</v>
      </c>
      <c r="HM42" s="1">
        <f t="shared" si="33"/>
        <v>45156.215379798501</v>
      </c>
      <c r="HN42" s="1">
        <f t="shared" si="33"/>
        <v>52234.711023402269</v>
      </c>
      <c r="HO42" s="1">
        <f t="shared" si="33"/>
        <v>53431.853694997102</v>
      </c>
      <c r="HP42" s="1">
        <f t="shared" si="33"/>
        <v>52444.869011401192</v>
      </c>
      <c r="HQ42" s="1">
        <f t="shared" si="33"/>
        <v>53349.888305798457</v>
      </c>
      <c r="HR42" s="1">
        <f t="shared" si="33"/>
        <v>54992.001473002558</v>
      </c>
      <c r="HS42" s="1">
        <f t="shared" si="33"/>
        <v>681199.8279700015</v>
      </c>
      <c r="HT42" s="1">
        <f t="shared" si="33"/>
        <v>50136.58159899999</v>
      </c>
      <c r="HU42" s="1">
        <f t="shared" si="33"/>
        <v>53709.033275000009</v>
      </c>
      <c r="HV42" s="1">
        <f t="shared" si="33"/>
        <v>53056.624252000009</v>
      </c>
      <c r="HW42" s="1">
        <f t="shared" si="33"/>
        <v>53649.913878000007</v>
      </c>
      <c r="HX42" s="1">
        <f t="shared" si="33"/>
        <v>38961.027827000013</v>
      </c>
      <c r="HY42" s="1">
        <f t="shared" si="33"/>
        <v>41424.344404999982</v>
      </c>
      <c r="HZ42" s="1">
        <f t="shared" si="33"/>
        <v>44775.314308000037</v>
      </c>
      <c r="IA42" s="1">
        <f t="shared" si="33"/>
        <v>44296.913800000009</v>
      </c>
      <c r="IB42" s="1">
        <f t="shared" si="33"/>
        <v>394753.33598424</v>
      </c>
      <c r="IC42" s="1">
        <f t="shared" si="33"/>
        <v>407863.74989573006</v>
      </c>
      <c r="ID42" s="1">
        <f t="shared" si="33"/>
        <v>421831.72677783004</v>
      </c>
      <c r="IE42" s="1">
        <f t="shared" si="33"/>
        <v>420849.11077244004</v>
      </c>
      <c r="IF42" s="1">
        <f t="shared" si="33"/>
        <v>432234.2892998</v>
      </c>
      <c r="IG42" s="1">
        <f t="shared" si="33"/>
        <v>447151.60283592006</v>
      </c>
      <c r="IH42" s="1">
        <f t="shared" si="33"/>
        <v>42517.869218999986</v>
      </c>
      <c r="II42" s="1">
        <f t="shared" si="33"/>
        <v>43071.284308000009</v>
      </c>
      <c r="IJ42" s="1">
        <f t="shared" si="33"/>
        <v>792494.64942724991</v>
      </c>
      <c r="IK42" s="1">
        <f t="shared" si="33"/>
        <v>4434010.7544097994</v>
      </c>
      <c r="IL42" s="1">
        <f t="shared" si="33"/>
        <v>5084371.8046082994</v>
      </c>
      <c r="IM42" s="1">
        <f t="shared" si="33"/>
        <v>4813623.1260113204</v>
      </c>
      <c r="IN42" s="1">
        <f t="shared" si="33"/>
        <v>4741834.4275861494</v>
      </c>
      <c r="IO42" s="1">
        <f t="shared" si="33"/>
        <v>4582703.17613276</v>
      </c>
      <c r="IP42" s="1">
        <f t="shared" si="33"/>
        <v>4478676.7726777699</v>
      </c>
      <c r="IQ42" s="1">
        <f t="shared" si="33"/>
        <v>4558992.8086151611</v>
      </c>
      <c r="IR42" s="1">
        <f t="shared" si="33"/>
        <v>4527315.6410431797</v>
      </c>
      <c r="IS42" s="1">
        <f t="shared" si="33"/>
        <v>268387.06600108999</v>
      </c>
      <c r="IT42" s="1">
        <f t="shared" si="33"/>
        <v>25797.426698000032</v>
      </c>
      <c r="IU42" s="1">
        <f t="shared" si="33"/>
        <v>25958.425655999981</v>
      </c>
      <c r="IV42" s="1">
        <f t="shared" si="33"/>
        <v>25816.156005000023</v>
      </c>
      <c r="IW42" s="1">
        <f t="shared" si="33"/>
        <v>24694.35977399999</v>
      </c>
      <c r="IX42" s="1">
        <f t="shared" ref="IX42:LI42" si="34">SUM(IX40:IX41)</f>
        <v>25620.101374999998</v>
      </c>
      <c r="IY42" s="1">
        <f t="shared" si="34"/>
        <v>24296.469654999921</v>
      </c>
      <c r="IZ42" s="1">
        <f t="shared" si="34"/>
        <v>24711.988340999982</v>
      </c>
      <c r="JA42" s="1">
        <f t="shared" si="34"/>
        <v>24658.419907999989</v>
      </c>
      <c r="JB42" s="1">
        <f t="shared" si="34"/>
        <v>24402.938074999962</v>
      </c>
      <c r="JC42" s="1">
        <f t="shared" si="34"/>
        <v>25506.782787999997</v>
      </c>
      <c r="JD42" s="1">
        <f t="shared" si="34"/>
        <v>22837.29381899997</v>
      </c>
      <c r="JE42" s="1">
        <f t="shared" si="34"/>
        <v>25011.572938000001</v>
      </c>
      <c r="JF42" s="1" t="e">
        <f t="shared" si="34"/>
        <v>#REF!</v>
      </c>
    </row>
    <row r="43" spans="1:266" s="1" customFormat="1" ht="12.9" customHeight="1" x14ac:dyDescent="0.2">
      <c r="A43" s="73"/>
    </row>
    <row r="44" spans="1:266" s="1" customFormat="1" ht="12.9" customHeight="1" x14ac:dyDescent="0.2">
      <c r="A44" s="2" t="s">
        <v>339</v>
      </c>
    </row>
    <row r="45" spans="1:266" s="1" customFormat="1" ht="12.9" customHeight="1" x14ac:dyDescent="0.2">
      <c r="A45" s="73" t="s">
        <v>329</v>
      </c>
      <c r="B45" s="1">
        <f>+BANCOS!B24</f>
        <v>560861</v>
      </c>
      <c r="C45" s="1">
        <f>+BANCOS!C24</f>
        <v>609698</v>
      </c>
      <c r="D45" s="1">
        <f>+BANCOS!D24</f>
        <v>584778</v>
      </c>
      <c r="E45" s="1">
        <f>+BANCOS!E24</f>
        <v>670682</v>
      </c>
      <c r="F45" s="1">
        <f>+BANCOS!F24</f>
        <v>764561</v>
      </c>
      <c r="G45" s="1">
        <f>+BANCOS!G24</f>
        <v>680672</v>
      </c>
      <c r="H45" s="1">
        <f>+BANCOS!H24</f>
        <v>622567</v>
      </c>
      <c r="I45" s="1">
        <f>+BANCOS!I24</f>
        <v>527343</v>
      </c>
      <c r="J45" s="1">
        <f>+BANCOS!J24</f>
        <v>466885</v>
      </c>
      <c r="K45" s="1">
        <f>+BANCOS!K24</f>
        <v>392371</v>
      </c>
      <c r="L45" s="1">
        <f>+BANCOS!L24</f>
        <v>370004</v>
      </c>
      <c r="M45" s="1">
        <f>+BANCOS!M24</f>
        <v>404416</v>
      </c>
      <c r="N45" s="1">
        <f>+BANCOS!N24</f>
        <v>392236</v>
      </c>
      <c r="O45" s="1">
        <f>+BANCOS!O24</f>
        <v>382043</v>
      </c>
      <c r="P45" s="1">
        <f>+BANCOS!P24</f>
        <v>434260</v>
      </c>
      <c r="Q45" s="1">
        <f>+BANCOS!Q24</f>
        <v>525910</v>
      </c>
      <c r="R45" s="1">
        <f>+BANCOS!R24</f>
        <v>631173</v>
      </c>
      <c r="S45" s="1">
        <f>+BANCOS!S24</f>
        <v>742060</v>
      </c>
      <c r="T45" s="1">
        <f>+BANCOS!T24</f>
        <v>731233</v>
      </c>
      <c r="U45" s="1">
        <f>+BANCOS!U24</f>
        <v>788230</v>
      </c>
      <c r="V45" s="1">
        <f>+BANCOS!V24</f>
        <v>786085</v>
      </c>
      <c r="W45" s="1">
        <f>+BANCOS!W24</f>
        <v>788016</v>
      </c>
      <c r="X45" s="1">
        <f>+BANCOS!X24</f>
        <v>775548</v>
      </c>
      <c r="Y45" s="1">
        <f>+BANCOS!Y24</f>
        <v>562856</v>
      </c>
      <c r="Z45" s="1">
        <f>+BANCOS!Z24</f>
        <v>662010</v>
      </c>
      <c r="AA45" s="1">
        <f>+BANCOS!AA24</f>
        <v>648065</v>
      </c>
      <c r="AB45" s="1">
        <f>+BANCOS!AB24</f>
        <v>680096</v>
      </c>
      <c r="AC45" s="1">
        <f>+BANCOS!AC24</f>
        <v>727854</v>
      </c>
      <c r="AD45" s="1">
        <f>+BANCOS!AD24</f>
        <v>790299</v>
      </c>
      <c r="AE45" s="1">
        <f>+BANCOS!AE24</f>
        <v>732732</v>
      </c>
      <c r="AF45" s="1">
        <f>+BANCOS!AF24</f>
        <v>753052</v>
      </c>
      <c r="AG45" s="1">
        <f>+BANCOS!AG24</f>
        <v>848451</v>
      </c>
      <c r="AH45" s="1">
        <f>+BANCOS!AH24</f>
        <v>1006639</v>
      </c>
      <c r="AI45" s="1">
        <f>+BANCOS!AI24</f>
        <v>1069168</v>
      </c>
      <c r="AJ45" s="1">
        <f>+BANCOS!AJ24</f>
        <v>1050395</v>
      </c>
      <c r="AK45" s="1">
        <f>+BANCOS!AK24</f>
        <v>967364</v>
      </c>
      <c r="AL45" s="1">
        <f>+BANCOS!AL24</f>
        <v>976711</v>
      </c>
      <c r="AM45" s="1">
        <f>+BANCOS!AM24</f>
        <v>1088882</v>
      </c>
      <c r="AN45" s="1">
        <f>+BANCOS!AN24</f>
        <v>1294435</v>
      </c>
      <c r="AO45" s="1">
        <f>+BANCOS!AO24</f>
        <v>1457646.1094589999</v>
      </c>
      <c r="AP45" s="1">
        <f>+BANCOS!AP24</f>
        <v>1393730.0184510001</v>
      </c>
      <c r="AQ45" s="1">
        <f>+BANCOS!AQ24</f>
        <v>1317018.54669</v>
      </c>
      <c r="AR45" s="1">
        <f>+BANCOS!AR24</f>
        <v>1430065.6835759999</v>
      </c>
      <c r="AS45" s="1">
        <f>+BANCOS!AS24</f>
        <v>1367460.9852793</v>
      </c>
      <c r="AT45" s="1">
        <f>+BANCOS!AT24</f>
        <v>1347931.5350641999</v>
      </c>
      <c r="AU45" s="1">
        <f>+BANCOS!AU24</f>
        <v>1278473.3245365999</v>
      </c>
      <c r="AV45" s="1">
        <f>+BANCOS!AV24</f>
        <v>1368055.3806865001</v>
      </c>
      <c r="AW45" s="1">
        <f>+BANCOS!AW24</f>
        <v>1390371.8187665001</v>
      </c>
      <c r="AX45" s="1">
        <f>+BANCOS!AX24</f>
        <v>1474786.7083630001</v>
      </c>
      <c r="AY45" s="1">
        <f>+BANCOS!AY24</f>
        <v>1564688.5430645</v>
      </c>
      <c r="AZ45" s="1">
        <f>+BANCOS!AZ24</f>
        <v>1566088.4283636201</v>
      </c>
      <c r="BA45" s="1">
        <f>+BANCOS!BA24</f>
        <v>1670976.3021789901</v>
      </c>
      <c r="BB45" s="1">
        <f>+BANCOS!BB24</f>
        <v>1860890.5909237899</v>
      </c>
      <c r="BC45" s="1">
        <f>+BANCOS!BC24</f>
        <v>1882596.22367381</v>
      </c>
      <c r="BD45" s="1">
        <f>+BANCOS!BD24</f>
        <v>1797201.8863910299</v>
      </c>
      <c r="BE45" s="1">
        <f>+BANCOS!BE24</f>
        <v>1790560.0252814901</v>
      </c>
      <c r="BF45" s="1">
        <f>+BANCOS!BF24</f>
        <v>1790066.26277602</v>
      </c>
      <c r="BG45" s="1">
        <f>+BANCOS!BG24</f>
        <v>1747912.1817991999</v>
      </c>
      <c r="BH45" s="1">
        <f>+BANCOS!BH24</f>
        <v>1653914.8842632661</v>
      </c>
      <c r="BI45" s="1">
        <f>+BANCOS!BI24</f>
        <v>1789339.8548139301</v>
      </c>
      <c r="BJ45" s="1">
        <f>+BANCOS!BJ24</f>
        <v>2019381.0234431699</v>
      </c>
      <c r="BK45" s="1">
        <f>+BANCOS!BK24</f>
        <v>2053834.8911993401</v>
      </c>
      <c r="BL45" s="1">
        <f>+BANCOS!BL24</f>
        <v>2244361.1285751401</v>
      </c>
      <c r="BM45" s="1">
        <f>+BANCOS!BM24</f>
        <v>2331493.6104691201</v>
      </c>
      <c r="BN45" s="1">
        <f>+BANCOS!BN24</f>
        <v>2500149.9561997801</v>
      </c>
      <c r="BO45" s="1">
        <f>+BANCOS!BO24</f>
        <v>2676393.6413672511</v>
      </c>
      <c r="BP45" s="1">
        <f>+BANCOS!BP24</f>
        <v>2598918.5367801199</v>
      </c>
      <c r="BQ45" s="1">
        <f>+BANCOS!BQ24</f>
        <v>2757303.0087102298</v>
      </c>
      <c r="BR45" s="1">
        <f>+BANCOS!BR24</f>
        <v>2679048.1741531901</v>
      </c>
      <c r="BS45" s="1">
        <f>+BANCOS!BS24</f>
        <v>2578362.1658512498</v>
      </c>
      <c r="BT45" s="1">
        <f>+BANCOS!BT24</f>
        <v>2637251.1552504902</v>
      </c>
      <c r="BU45" s="1">
        <f>+BANCOS!BU24</f>
        <v>2512870.6148655298</v>
      </c>
      <c r="BV45" s="1">
        <f>+BANCOS!BV24</f>
        <v>2597914.2948376099</v>
      </c>
      <c r="BW45" s="1">
        <f>+BANCOS!BW24</f>
        <v>2736065.8781189602</v>
      </c>
      <c r="BX45" s="1">
        <f>+BANCOS!BX24</f>
        <v>2830126.1921148398</v>
      </c>
      <c r="BY45" s="1">
        <f>+BANCOS!BY24</f>
        <v>2686626.8081612601</v>
      </c>
      <c r="BZ45" s="1">
        <f>+BANCOS!BZ24</f>
        <v>2722691.8920557299</v>
      </c>
      <c r="CA45" s="1">
        <f>+BANCOS!CA24</f>
        <v>2905965.3714840799</v>
      </c>
      <c r="CB45" s="1">
        <f>+BANCOS!CB24</f>
        <v>3021050.3736096802</v>
      </c>
      <c r="CC45" s="1">
        <f>+BANCOS!CC24</f>
        <v>3157258.8583986699</v>
      </c>
      <c r="CD45" s="1">
        <f>+BANCOS!CD24</f>
        <v>3160011.1657115011</v>
      </c>
      <c r="CE45" s="1">
        <f>+BANCOS!CE24</f>
        <v>3338161.6918084398</v>
      </c>
      <c r="CF45" s="1">
        <f>+BANCOS!CF24</f>
        <v>3065742.0969181</v>
      </c>
      <c r="CG45" s="1">
        <f>+BANCOS!CG24</f>
        <v>3333540.8989552502</v>
      </c>
      <c r="CH45" s="1">
        <f>+BANCOS!CH24</f>
        <v>3461082.9147370299</v>
      </c>
      <c r="CI45" s="1">
        <f>+BANCOS!CI24</f>
        <v>3833234.2483358602</v>
      </c>
      <c r="CJ45" s="1">
        <f>+BANCOS!CJ24</f>
        <v>3908344.4264238998</v>
      </c>
      <c r="CK45" s="1">
        <f>+BANCOS!CK24</f>
        <v>4292206.7911895998</v>
      </c>
      <c r="CL45" s="1">
        <f>+BANCOS!CL24</f>
        <v>4476484.6521289693</v>
      </c>
      <c r="CM45" s="1">
        <f>+BANCOS!CM24</f>
        <v>4524653.9731390001</v>
      </c>
      <c r="CN45" s="1">
        <f>+BANCOS!CN24</f>
        <v>4557740.7924476899</v>
      </c>
      <c r="CO45" s="1">
        <f>+BANCOS!CO24</f>
        <v>4647056</v>
      </c>
      <c r="CP45" s="1">
        <f>+BANCOS!CP24</f>
        <v>4516182</v>
      </c>
      <c r="CQ45" s="1">
        <f>+BANCOS!CQ24</f>
        <v>4446828</v>
      </c>
      <c r="CR45" s="1">
        <f>+BANCOS!CR24</f>
        <v>4530885</v>
      </c>
      <c r="CS45" s="1">
        <f>+BANCOS!CS24</f>
        <v>4372868</v>
      </c>
      <c r="CT45" s="1">
        <f>+BANCOS!CT24</f>
        <v>4724277.0764259398</v>
      </c>
      <c r="CU45" s="1">
        <f>+BANCOS!CU24</f>
        <v>4970957</v>
      </c>
      <c r="CV45" s="1">
        <f>+BANCOS!CV24</f>
        <v>4918548</v>
      </c>
      <c r="CW45" s="1">
        <f>+BANCOS!CW24</f>
        <v>5555116</v>
      </c>
      <c r="CX45" s="1">
        <f>+BANCOS!CX24</f>
        <v>5857825</v>
      </c>
      <c r="CY45" s="1">
        <f>+BANCOS!CY24</f>
        <v>5781976</v>
      </c>
      <c r="CZ45" s="1">
        <f>+BANCOS!CZ24</f>
        <v>5924522</v>
      </c>
      <c r="DA45" s="1">
        <f>+BANCOS!DA24</f>
        <v>5729277</v>
      </c>
      <c r="DB45" s="1">
        <f>+BANCOS!DB24</f>
        <v>5155459.5713639902</v>
      </c>
      <c r="DC45" s="1">
        <f>+BANCOS!DC24</f>
        <v>4502410</v>
      </c>
      <c r="DD45" s="1">
        <f>+BANCOS!DD24</f>
        <v>4271316</v>
      </c>
      <c r="DE45" s="1">
        <f>+BANCOS!DE24</f>
        <v>3869172</v>
      </c>
      <c r="DF45" s="1">
        <f>+BANCOS!DF24</f>
        <v>3257335</v>
      </c>
      <c r="DG45" s="1">
        <f>+BANCOS!DG24</f>
        <v>3155801</v>
      </c>
      <c r="DH45" s="1">
        <f>+BANCOS!DH24</f>
        <v>3103976</v>
      </c>
      <c r="DI45" s="1">
        <f>+BANCOS!DI24</f>
        <v>3214469</v>
      </c>
      <c r="DJ45" s="1">
        <f>+BANCOS!DJ24</f>
        <v>3131801</v>
      </c>
      <c r="DK45" s="1">
        <f>+BANCOS!DK24</f>
        <v>3088775</v>
      </c>
      <c r="DL45" s="1">
        <f>+BANCOS!DL24</f>
        <v>3723613</v>
      </c>
      <c r="DM45" s="1">
        <f>+BANCOS!DM24</f>
        <v>4122096</v>
      </c>
      <c r="DN45" s="1">
        <f>+BANCOS!DN24</f>
        <v>4228178</v>
      </c>
      <c r="DO45" s="1">
        <f>+BANCOS!DO24</f>
        <v>4336389</v>
      </c>
      <c r="DP45" s="1">
        <f>+BANCOS!DP24</f>
        <v>4342214</v>
      </c>
      <c r="DQ45" s="1">
        <f>+BANCOS!DQ24</f>
        <v>4700839</v>
      </c>
      <c r="DR45" s="1">
        <f>+BANCOS!DR24</f>
        <v>5317600</v>
      </c>
      <c r="DS45" s="1">
        <f>+BANCOS!DS24</f>
        <v>5876454</v>
      </c>
      <c r="DT45" s="1">
        <f>+BANCOS!DT24</f>
        <v>6075412</v>
      </c>
      <c r="DU45" s="1">
        <f>+BANCOS!DU24</f>
        <v>5805299</v>
      </c>
      <c r="DV45" s="1">
        <f>+BANCOS!DV24</f>
        <v>5593318</v>
      </c>
      <c r="DW45" s="1">
        <f>+BANCOS!DW24</f>
        <v>5153174</v>
      </c>
      <c r="DX45" s="1">
        <f>+BANCOS!DX24</f>
        <v>5323336</v>
      </c>
      <c r="DY45" s="1">
        <f>+BANCOS!DY24</f>
        <v>5111903</v>
      </c>
      <c r="DZ45" s="1">
        <f>+BANCOS!DZ24</f>
        <v>5192990</v>
      </c>
      <c r="EA45" s="1">
        <f>+BANCOS!EA24</f>
        <v>5151346</v>
      </c>
      <c r="EB45" s="1">
        <f>+BANCOS!EB24</f>
        <v>4735175</v>
      </c>
      <c r="EC45" s="1">
        <f>+BANCOS!EC24</f>
        <v>4562060</v>
      </c>
      <c r="ED45" s="1">
        <f>+BANCOS!ED24</f>
        <v>5069872</v>
      </c>
      <c r="EE45" s="1">
        <f>+BANCOS!EE24</f>
        <v>5665604</v>
      </c>
      <c r="EF45" s="1">
        <f>+BANCOS!EF24</f>
        <v>5880637</v>
      </c>
      <c r="EG45" s="1">
        <f>+BANCOS!EG24</f>
        <v>5915626</v>
      </c>
      <c r="EH45" s="1">
        <f>+BANCOS!EH24</f>
        <v>5783027</v>
      </c>
      <c r="EI45" s="1">
        <f>+BANCOS!EI24</f>
        <v>6084500</v>
      </c>
      <c r="EJ45" s="1">
        <f>+BANCOS!EJ24</f>
        <v>5722154.6439706897</v>
      </c>
      <c r="EK45" s="1">
        <f>+BANCOS!EK24</f>
        <v>6673253.1276933802</v>
      </c>
      <c r="EL45" s="1">
        <f>+BANCOS!EL24</f>
        <v>6072250.0265209302</v>
      </c>
      <c r="EM45" s="1">
        <f>+BANCOS!EM24</f>
        <v>5911458</v>
      </c>
      <c r="EN45" s="1">
        <f>+BANCOS!EN24</f>
        <v>5147876.1181721808</v>
      </c>
      <c r="EO45" s="1">
        <f>+BANCOS!EO24</f>
        <v>4995902.8397205696</v>
      </c>
      <c r="EP45" s="1">
        <f>+BANCOS!EP24</f>
        <v>5376924.290733289</v>
      </c>
      <c r="EQ45" s="1">
        <f>+BANCOS!EQ24</f>
        <v>5788132.7630515397</v>
      </c>
      <c r="ER45" s="1">
        <f>+BANCOS!ER24</f>
        <v>5756782.5027134297</v>
      </c>
      <c r="ES45" s="1">
        <f>+BANCOS!ES24</f>
        <v>5991957.0138525106</v>
      </c>
      <c r="ET45" s="1">
        <f>+BANCOS!ET24</f>
        <v>5305510.4736227896</v>
      </c>
      <c r="EU45" s="1">
        <f>+BANCOS!EU24</f>
        <v>5560112.1002030699</v>
      </c>
      <c r="EV45" s="1">
        <f>+BANCOS!EV24</f>
        <v>5402217.7311134702</v>
      </c>
      <c r="EW45" s="1">
        <f>+BANCOS!EW24</f>
        <v>5665065.5318728685</v>
      </c>
      <c r="EX45" s="1">
        <f>+BANCOS!EX24</f>
        <v>5674998</v>
      </c>
      <c r="EY45" s="1">
        <f>+BANCOS!EY24</f>
        <v>5246892.0689436803</v>
      </c>
      <c r="EZ45" s="1">
        <f>+BANCOS!EZ24</f>
        <v>5404920.2010928094</v>
      </c>
      <c r="FA45" s="1">
        <f>+BANCOS!FA24</f>
        <v>5061861</v>
      </c>
      <c r="FB45" s="1">
        <f>+BANCOS!FB24</f>
        <v>5605579</v>
      </c>
      <c r="FC45" s="1">
        <f>+BANCOS!FC24</f>
        <v>6275984</v>
      </c>
      <c r="FD45" s="1">
        <f>+BANCOS!FD24</f>
        <v>6443266.7933965512</v>
      </c>
      <c r="FE45" s="1">
        <f>+BANCOS!FE24</f>
        <v>7890766.6969477599</v>
      </c>
      <c r="FF45" s="1">
        <f>+BANCOS!FF24</f>
        <v>8546054.6659075283</v>
      </c>
      <c r="FG45" s="1">
        <f>+BANCOS!FG24</f>
        <v>7503575.1051146593</v>
      </c>
      <c r="FH45" s="1">
        <f>+BANCOS!FH24</f>
        <v>7921160.5137200607</v>
      </c>
      <c r="FI45" s="1">
        <f>+BANCOS!FI24</f>
        <v>7819875.1376819611</v>
      </c>
      <c r="FJ45" s="1">
        <f>+BANCOS!FJ24</f>
        <v>6701311.1243297001</v>
      </c>
      <c r="FK45" s="1">
        <f>+BANCOS!FK24</f>
        <v>6753054.1766429599</v>
      </c>
      <c r="FL45" s="1">
        <f>+BANCOS!FL24</f>
        <v>7123313.2550721588</v>
      </c>
      <c r="FM45" s="1">
        <f>+BANCOS!FM24</f>
        <v>6509212.3654771</v>
      </c>
      <c r="FN45" s="1">
        <f>+BANCOS!FN24</f>
        <v>6592412.1820713496</v>
      </c>
      <c r="FO45" s="1">
        <f>+BANCOS!FO24</f>
        <v>7033726.576819201</v>
      </c>
      <c r="FP45" s="1">
        <f>+BANCOS!FP24</f>
        <v>7065233</v>
      </c>
      <c r="FQ45" s="1">
        <f>+BANCOS!FQ24</f>
        <v>7475951.3176435614</v>
      </c>
      <c r="FR45" s="1">
        <f>+BANCOS!FR24</f>
        <v>7313517.8789163902</v>
      </c>
      <c r="FS45" s="1">
        <f>+BANCOS!FS24</f>
        <v>7513205.6998934401</v>
      </c>
      <c r="FT45" s="1">
        <f>+BANCOS!FT24</f>
        <v>7810184.0943983393</v>
      </c>
      <c r="FU45" s="1">
        <f>+BANCOS!FU24</f>
        <v>7972904.9831461413</v>
      </c>
      <c r="FV45" s="1">
        <f>+BANCOS!FV24</f>
        <v>7777839.9748554695</v>
      </c>
      <c r="FW45" s="1">
        <f>+BANCOS!FW24</f>
        <v>8174502.5514230197</v>
      </c>
      <c r="FX45" s="1">
        <f>+BANCOS!FX24</f>
        <v>8268012.4362035003</v>
      </c>
      <c r="FY45" s="1">
        <f>+BANCOS!FY24</f>
        <v>7479133.5340060601</v>
      </c>
      <c r="FZ45" s="1">
        <f>+BANCOS!FZ24</f>
        <v>7645045.7146515604</v>
      </c>
      <c r="GA45" s="1">
        <f>+BANCOS!GA24</f>
        <v>8353282.6801174507</v>
      </c>
      <c r="GB45" s="1">
        <f>+BANCOS!GB24</f>
        <v>7708513.1639207304</v>
      </c>
      <c r="GC45" s="1">
        <f>+BANCOS!GC24</f>
        <v>9017009.8846745677</v>
      </c>
      <c r="GD45" s="1">
        <f>+BANCOS!GD24</f>
        <v>9250255.9415274523</v>
      </c>
      <c r="GE45" s="1">
        <f>+BANCOS!GE24</f>
        <v>9111880.62867916</v>
      </c>
      <c r="GF45" s="1">
        <f>+BANCOS!GF24</f>
        <v>8814064.9997596685</v>
      </c>
      <c r="GG45" s="1">
        <f>+BANCOS!GG24</f>
        <v>8734657.7050432898</v>
      </c>
      <c r="GH45" s="1">
        <f>+BANCOS!GH24</f>
        <v>8056342.30779259</v>
      </c>
      <c r="GI45" s="1">
        <f>+BANCOS!GI24</f>
        <v>7567376.3879607301</v>
      </c>
      <c r="GJ45" s="1">
        <f>+BANCOS!GJ24</f>
        <v>6848637.7706157994</v>
      </c>
      <c r="GK45" s="1">
        <f>+BANCOS!GK24</f>
        <v>6652966.9656424802</v>
      </c>
      <c r="GL45" s="1">
        <f>+BANCOS!GL24</f>
        <v>6671183.2557647908</v>
      </c>
      <c r="GM45" s="1">
        <f>+BANCOS!GM24</f>
        <v>6420935.1963008186</v>
      </c>
      <c r="GN45" s="1">
        <f>+BANCOS!GN24</f>
        <v>6868413.6053020004</v>
      </c>
      <c r="GO45" s="1">
        <f>+BANCOS!GO24</f>
        <v>7152688.4444598686</v>
      </c>
      <c r="GP45" s="1">
        <f>+BANCOS!GP24</f>
        <v>7671144.0308800712</v>
      </c>
      <c r="GQ45" s="1">
        <f>+BANCOS!GQ24</f>
        <v>8125613.852938259</v>
      </c>
      <c r="GR45" s="1">
        <f>+BANCOS!GR24</f>
        <v>8445371.1770858373</v>
      </c>
      <c r="GS45" s="1">
        <f>+BANCOS!GS24</f>
        <v>8837695.9132436831</v>
      </c>
      <c r="GT45" s="1">
        <f>+BANCOS!GT24</f>
        <v>9471611.7266847715</v>
      </c>
      <c r="GU45" s="1">
        <f>+BANCOS!GU24</f>
        <v>9478209.0108796805</v>
      </c>
      <c r="GV45" s="1">
        <f>+BANCOS!GV24</f>
        <v>8946347.3741355184</v>
      </c>
      <c r="GW45" s="1">
        <f>+BANCOS!GW24</f>
        <v>8467004.6682997197</v>
      </c>
      <c r="GX45" s="1">
        <f>+BANCOS!GX24</f>
        <v>9725223.2320879102</v>
      </c>
      <c r="GY45" s="1">
        <f>+BANCOS!GY24</f>
        <v>10564784.91039343</v>
      </c>
      <c r="GZ45" s="1">
        <f>+BANCOS!GZ24</f>
        <v>10634853.738731351</v>
      </c>
      <c r="HA45" s="1">
        <f>+BANCOS!HA24</f>
        <v>11146680.05388581</v>
      </c>
      <c r="HB45" s="1">
        <f>+BANCOS!HB24</f>
        <v>11682764.682522351</v>
      </c>
      <c r="HC45" s="1">
        <f>+BANCOS!HC24</f>
        <v>11883875.855343111</v>
      </c>
      <c r="HD45" s="1">
        <f>+BANCOS!HD24</f>
        <v>11882184.62099071</v>
      </c>
      <c r="HE45" s="1">
        <f>+BANCOS!HE24</f>
        <v>11629305.147325151</v>
      </c>
      <c r="HF45" s="1">
        <f>+BANCOS!HF24</f>
        <v>11922583.96518378</v>
      </c>
      <c r="HG45" s="1">
        <f>+BANCOS!HG24</f>
        <v>11703991.698047141</v>
      </c>
      <c r="HH45" s="1">
        <f>+BANCOS!HH24</f>
        <v>11450781.48626676</v>
      </c>
      <c r="HI45" s="1">
        <f>+BANCOS!HI24</f>
        <v>12196040.04983321</v>
      </c>
      <c r="HJ45" s="1">
        <f>+BANCOS!HJ24</f>
        <v>12423373.752993001</v>
      </c>
      <c r="HK45" s="1">
        <f>+BANCOS!HK24</f>
        <v>13048308.36369258</v>
      </c>
      <c r="HL45" s="1">
        <f>+BANCOS!HL24</f>
        <v>13390375.293565409</v>
      </c>
      <c r="HM45" s="1">
        <f>+BANCOS!HM24</f>
        <v>13494741.95840965</v>
      </c>
      <c r="HN45" s="1">
        <f>+BANCOS!HN24</f>
        <v>12971285.1627871</v>
      </c>
      <c r="HO45" s="1">
        <f>+BANCOS!HO24</f>
        <v>12466657.630899331</v>
      </c>
      <c r="HP45" s="1">
        <f>+BANCOS!HP24</f>
        <v>12132390.93388832</v>
      </c>
      <c r="HQ45" s="1">
        <f>+BANCOS!HQ24</f>
        <v>12012113.576809229</v>
      </c>
      <c r="HR45" s="1">
        <f>+BANCOS!HR24</f>
        <v>11472504.196637791</v>
      </c>
      <c r="HS45" s="1">
        <f>+BANCOS!HS24</f>
        <v>11472504.196637791</v>
      </c>
      <c r="HT45" s="1">
        <f>+BANCOS!HT24</f>
        <v>10228662.709232399</v>
      </c>
      <c r="HU45" s="1">
        <f>+BANCOS!HU24</f>
        <v>10295371.356755961</v>
      </c>
      <c r="HV45" s="1">
        <f>+BANCOS!HV24</f>
        <v>10355640.628747869</v>
      </c>
      <c r="HW45" s="1">
        <f>+BANCOS!HW24</f>
        <v>10796064.81223057</v>
      </c>
      <c r="HX45" s="1">
        <f>+BANCOS!HX24</f>
        <v>11407284.28406789</v>
      </c>
      <c r="HY45" s="1">
        <f>+BANCOS!HY24</f>
        <v>11266491.859640639</v>
      </c>
      <c r="HZ45" s="1">
        <f>+BANCOS!HZ24</f>
        <v>10816003.26724905</v>
      </c>
      <c r="IA45" s="1">
        <f>+BANCOS!IA24</f>
        <v>10476156.469449179</v>
      </c>
      <c r="IB45" s="1">
        <f>+BANCOS!IB24</f>
        <v>11231484.27993314</v>
      </c>
      <c r="IC45" s="1">
        <f>+BANCOS!IC24</f>
        <v>10593333.3692396</v>
      </c>
      <c r="ID45" s="1">
        <f>+BANCOS!ID24</f>
        <v>10376711.879477341</v>
      </c>
      <c r="IE45" s="1">
        <f>+BANCOS!IE24</f>
        <v>10853708.895245429</v>
      </c>
      <c r="IF45" s="1">
        <f>+BANCOS!IF24</f>
        <v>11053318.498649649</v>
      </c>
      <c r="IG45" s="1">
        <f>+BANCOS!IG24</f>
        <v>10950289.34864682</v>
      </c>
      <c r="IH45" s="1">
        <f>+BANCOS!IH24</f>
        <v>11293432.49462945</v>
      </c>
      <c r="II45" s="1">
        <f>+BANCOS!II24</f>
        <v>11553130.21185845</v>
      </c>
      <c r="IJ45" s="1">
        <f>+BANCOS!IJ24</f>
        <v>11289310.71040985</v>
      </c>
      <c r="IK45" s="1">
        <f>+BANCOS!IK24</f>
        <v>11459340.08480162</v>
      </c>
      <c r="IL45" s="1">
        <f>+BANCOS!IL24</f>
        <v>13262358.21548835</v>
      </c>
      <c r="IM45" s="1">
        <f>+BANCOS!IM24</f>
        <v>14003642.37053043</v>
      </c>
      <c r="IN45" s="1">
        <f>+BANCOS!IN24</f>
        <v>14024974.392108681</v>
      </c>
      <c r="IO45" s="1">
        <f>+BANCOS!IO24</f>
        <v>13594192.723175609</v>
      </c>
      <c r="IP45" s="1">
        <f>+BANCOS!IP24</f>
        <v>13908692.03243701</v>
      </c>
      <c r="IQ45" s="1">
        <f>+BANCOS!IQ24</f>
        <v>13732814.012361679</v>
      </c>
      <c r="IR45" s="1">
        <f>+BANCOS!IR24</f>
        <v>13197707.91181099</v>
      </c>
      <c r="IS45" s="1">
        <f>+BANCOS!IS24</f>
        <v>12622172.212433821</v>
      </c>
      <c r="IT45" s="1">
        <f>+BANCOS!IT24</f>
        <v>13054515.70246212</v>
      </c>
      <c r="IU45" s="1">
        <f>+BANCOS!IU24</f>
        <v>12971529.65411621</v>
      </c>
      <c r="IV45" s="1">
        <f>+BANCOS!IV24</f>
        <v>13077579.34035196</v>
      </c>
      <c r="IW45" s="1">
        <f>+BANCOS!IW24</f>
        <v>13105974.50863624</v>
      </c>
      <c r="IX45" s="1">
        <f>+BANCOS!IX24</f>
        <v>13560598.31188363</v>
      </c>
      <c r="IY45" s="1">
        <f>+BANCOS!IY24</f>
        <v>13924383.472789081</v>
      </c>
      <c r="IZ45" s="1">
        <f>+BANCOS!IZ24</f>
        <v>14355094.05240503</v>
      </c>
      <c r="JA45" s="1">
        <f>+BANCOS!JA24</f>
        <v>14200785.642042151</v>
      </c>
      <c r="JB45" s="1">
        <f>+BANCOS!JB24</f>
        <v>14171230.66707994</v>
      </c>
      <c r="JC45" s="1">
        <f>+BANCOS!JC24</f>
        <v>13608279.337031281</v>
      </c>
      <c r="JD45" s="1">
        <f>+BANCOS!JD24</f>
        <v>12044736.040444201</v>
      </c>
      <c r="JE45" s="1">
        <f>+BANCOS!JE24</f>
        <v>10163732.560000001</v>
      </c>
      <c r="JF45" s="1" t="e">
        <f>+BANCOS!#REF!</f>
        <v>#REF!</v>
      </c>
    </row>
    <row r="46" spans="1:266" s="1" customFormat="1" ht="12.9" customHeight="1" x14ac:dyDescent="0.2">
      <c r="A46" s="73" t="s">
        <v>330</v>
      </c>
      <c r="B46" s="1">
        <f>+FINANCIERAS!B24</f>
        <v>31626</v>
      </c>
      <c r="C46" s="1">
        <f>+FINANCIERAS!C24</f>
        <v>22855</v>
      </c>
      <c r="D46" s="1">
        <f>+FINANCIERAS!D24</f>
        <v>15190</v>
      </c>
      <c r="E46" s="1">
        <f>+FINANCIERAS!E24</f>
        <v>14039</v>
      </c>
      <c r="F46" s="1">
        <f>+FINANCIERAS!F24</f>
        <v>14514</v>
      </c>
      <c r="G46" s="1">
        <f>+FINANCIERAS!G24</f>
        <v>16522</v>
      </c>
      <c r="H46" s="1">
        <f>+FINANCIERAS!H24</f>
        <v>15416</v>
      </c>
      <c r="I46" s="1">
        <f>+FINANCIERAS!I24</f>
        <v>14687</v>
      </c>
      <c r="J46" s="1">
        <f>+FINANCIERAS!J24</f>
        <v>15062</v>
      </c>
      <c r="K46" s="1">
        <f>+FINANCIERAS!K24</f>
        <v>14799</v>
      </c>
      <c r="L46" s="1">
        <f>+FINANCIERAS!L24</f>
        <v>14316</v>
      </c>
      <c r="M46" s="1">
        <f>+FINANCIERAS!M24</f>
        <v>23005</v>
      </c>
      <c r="N46" s="1">
        <f>+FINANCIERAS!N24</f>
        <v>34532</v>
      </c>
      <c r="O46" s="1">
        <f>+FINANCIERAS!O24</f>
        <v>40859</v>
      </c>
      <c r="P46" s="1">
        <f>+FINANCIERAS!P24</f>
        <v>32805</v>
      </c>
      <c r="Q46" s="1">
        <f>+FINANCIERAS!Q24</f>
        <v>31429</v>
      </c>
      <c r="R46" s="1">
        <f>+FINANCIERAS!R24</f>
        <v>31969</v>
      </c>
      <c r="S46" s="1">
        <f>+FINANCIERAS!S24</f>
        <v>29466</v>
      </c>
      <c r="T46" s="1">
        <f>+FINANCIERAS!T24</f>
        <v>30868</v>
      </c>
      <c r="U46" s="1">
        <f>+FINANCIERAS!U24</f>
        <v>38935</v>
      </c>
      <c r="V46" s="1">
        <f>+FINANCIERAS!V24</f>
        <v>44437</v>
      </c>
      <c r="W46" s="1">
        <f>+FINANCIERAS!W24</f>
        <v>37755</v>
      </c>
      <c r="X46" s="1">
        <f>+FINANCIERAS!X24</f>
        <v>11582</v>
      </c>
      <c r="Y46" s="1">
        <f>+FINANCIERAS!Y24</f>
        <v>11507</v>
      </c>
      <c r="Z46" s="1">
        <f>+FINANCIERAS!Z24</f>
        <v>16891</v>
      </c>
      <c r="AA46" s="1">
        <f>+FINANCIERAS!AA24</f>
        <v>26751</v>
      </c>
      <c r="AB46" s="1">
        <f>+FINANCIERAS!AB24</f>
        <v>31725</v>
      </c>
      <c r="AC46" s="1">
        <f>+FINANCIERAS!AC24</f>
        <v>37696</v>
      </c>
      <c r="AD46" s="1">
        <f>+FINANCIERAS!AD24</f>
        <v>29080</v>
      </c>
      <c r="AE46" s="1">
        <f>+FINANCIERAS!AE24</f>
        <v>26168</v>
      </c>
      <c r="AF46" s="1">
        <f>+FINANCIERAS!AF24</f>
        <v>35046</v>
      </c>
      <c r="AG46" s="1">
        <f>+FINANCIERAS!AG24</f>
        <v>44598</v>
      </c>
      <c r="AH46" s="1">
        <f>+FINANCIERAS!AH24</f>
        <v>47346</v>
      </c>
      <c r="AI46" s="1">
        <f>+FINANCIERAS!AI24</f>
        <v>53232</v>
      </c>
      <c r="AJ46" s="1">
        <f>+FINANCIERAS!AJ24</f>
        <v>51773</v>
      </c>
      <c r="AK46" s="1">
        <f>+FINANCIERAS!AK24</f>
        <v>52794</v>
      </c>
      <c r="AL46" s="1">
        <f>+FINANCIERAS!AL24</f>
        <v>54040</v>
      </c>
      <c r="AM46" s="1">
        <f>+FINANCIERAS!AM24</f>
        <v>50404</v>
      </c>
      <c r="AN46" s="1">
        <f>+FINANCIERAS!AN24</f>
        <v>44473</v>
      </c>
      <c r="AO46" s="1">
        <f>+FINANCIERAS!AO24</f>
        <v>46223</v>
      </c>
      <c r="AP46" s="1">
        <f>+FINANCIERAS!AP24</f>
        <v>45513</v>
      </c>
      <c r="AQ46" s="1">
        <f>+FINANCIERAS!AQ24</f>
        <v>45870</v>
      </c>
      <c r="AR46" s="1">
        <f>+FINANCIERAS!AR24</f>
        <v>40284.618602000002</v>
      </c>
      <c r="AS46" s="1">
        <f>+FINANCIERAS!AS24</f>
        <v>41195.609187200003</v>
      </c>
      <c r="AT46" s="1">
        <f>+FINANCIERAS!AT24</f>
        <v>41798.089456000009</v>
      </c>
      <c r="AU46" s="1">
        <f>+FINANCIERAS!AU24</f>
        <v>46371.626981000001</v>
      </c>
      <c r="AV46" s="1">
        <f>+FINANCIERAS!AV24</f>
        <v>54373.895614300003</v>
      </c>
      <c r="AW46" s="1">
        <f>+FINANCIERAS!AW24</f>
        <v>49005.502834399987</v>
      </c>
      <c r="AX46" s="1">
        <f>+FINANCIERAS!AX24</f>
        <v>51307.054003000012</v>
      </c>
      <c r="AY46" s="1">
        <f>+FINANCIERAS!AY24</f>
        <v>50448.9363381</v>
      </c>
      <c r="AZ46" s="1">
        <f>+FINANCIERAS!AZ24</f>
        <v>51974.764312199994</v>
      </c>
      <c r="BA46" s="1">
        <f>+FINANCIERAS!BA24</f>
        <v>55425.587987250001</v>
      </c>
      <c r="BB46" s="1">
        <f>+FINANCIERAS!BB24</f>
        <v>46771.548909899997</v>
      </c>
      <c r="BC46" s="1">
        <f>+FINANCIERAS!BC24</f>
        <v>46660.840554299997</v>
      </c>
      <c r="BD46" s="1">
        <f>+FINANCIERAS!BD24</f>
        <v>47963.126281399993</v>
      </c>
      <c r="BE46" s="1">
        <f>+FINANCIERAS!BE24</f>
        <v>49334.612023900001</v>
      </c>
      <c r="BF46" s="1">
        <f>+FINANCIERAS!BF24</f>
        <v>48239.885415349992</v>
      </c>
      <c r="BG46" s="1">
        <f>+FINANCIERAS!BG24</f>
        <v>46857.741442650004</v>
      </c>
      <c r="BH46" s="1">
        <f>+FINANCIERAS!BH24</f>
        <v>44470.268448499992</v>
      </c>
      <c r="BI46" s="1">
        <f>+FINANCIERAS!BI24</f>
        <v>46752</v>
      </c>
      <c r="BJ46" s="1">
        <f>+FINANCIERAS!BJ24</f>
        <v>49694.552720999993</v>
      </c>
      <c r="BK46" s="1">
        <f>+FINANCIERAS!BK24</f>
        <v>53853.597533699998</v>
      </c>
      <c r="BL46" s="1">
        <f>+FINANCIERAS!BL24</f>
        <v>55356.374813800001</v>
      </c>
      <c r="BM46" s="1">
        <f>+FINANCIERAS!BM24</f>
        <v>50619.266836299998</v>
      </c>
      <c r="BN46" s="1">
        <f>+FINANCIERAS!BN24</f>
        <v>60066.150424999993</v>
      </c>
      <c r="BO46" s="1">
        <f>+FINANCIERAS!BO24</f>
        <v>90480.736196600003</v>
      </c>
      <c r="BP46" s="1">
        <f>+FINANCIERAS!BP24</f>
        <v>90946.090408000004</v>
      </c>
      <c r="BQ46" s="1">
        <f>+FINANCIERAS!BQ24</f>
        <v>87120.081284</v>
      </c>
      <c r="BR46" s="1">
        <f>+FINANCIERAS!BR24</f>
        <v>74362.823531999995</v>
      </c>
      <c r="BS46" s="1">
        <f>+FINANCIERAS!BS24</f>
        <v>74270.630699700007</v>
      </c>
      <c r="BT46" s="1">
        <f>+FINANCIERAS!BT24</f>
        <v>62367.800401</v>
      </c>
      <c r="BU46" s="1">
        <f>+FINANCIERAS!BU24</f>
        <v>53604.985987199987</v>
      </c>
      <c r="BV46" s="1">
        <f>+FINANCIERAS!BV24</f>
        <v>61777.565551900007</v>
      </c>
      <c r="BW46" s="1">
        <f>+FINANCIERAS!BW24</f>
        <v>81653.555625399997</v>
      </c>
      <c r="BX46" s="1">
        <f>+FINANCIERAS!BX24</f>
        <v>85922.926822599999</v>
      </c>
      <c r="BY46" s="1">
        <f>+FINANCIERAS!BY24</f>
        <v>85121.221966400015</v>
      </c>
      <c r="BZ46" s="1">
        <f>+FINANCIERAS!BZ24</f>
        <v>87246.212156199996</v>
      </c>
      <c r="CA46" s="1">
        <f>+FINANCIERAS!CA24</f>
        <v>91755.770231699993</v>
      </c>
      <c r="CB46" s="1">
        <f>+FINANCIERAS!CB24</f>
        <v>92598.39100399999</v>
      </c>
      <c r="CC46" s="1">
        <f>+FINANCIERAS!CC24</f>
        <v>93339.673644199996</v>
      </c>
      <c r="CD46" s="1">
        <f>+FINANCIERAS!CD24</f>
        <v>92483.262399199986</v>
      </c>
      <c r="CE46" s="1">
        <f>+FINANCIERAS!CE24</f>
        <v>81985.974115599995</v>
      </c>
      <c r="CF46" s="1">
        <f>+FINANCIERAS!CF24</f>
        <v>66098.613511200005</v>
      </c>
      <c r="CG46" s="1">
        <f>+FINANCIERAS!CG24</f>
        <v>71080.483560100009</v>
      </c>
      <c r="CH46" s="1">
        <f>+FINANCIERAS!CH24</f>
        <v>91519.554487500005</v>
      </c>
      <c r="CI46" s="1">
        <f>+FINANCIERAS!CI24</f>
        <v>100709.67238220001</v>
      </c>
      <c r="CJ46" s="1">
        <f>+FINANCIERAS!CJ24</f>
        <v>78900.586438500002</v>
      </c>
      <c r="CK46" s="1">
        <f>+FINANCIERAS!CK24</f>
        <v>79422.181267499996</v>
      </c>
      <c r="CL46" s="1">
        <f>+FINANCIERAS!CL24</f>
        <v>89012.937306199994</v>
      </c>
      <c r="CM46" s="1">
        <f>+FINANCIERAS!CM24</f>
        <v>100333.75263820001</v>
      </c>
      <c r="CN46" s="1">
        <f>+FINANCIERAS!CN24</f>
        <v>100008.532525</v>
      </c>
      <c r="CO46" s="1">
        <f>+FINANCIERAS!CO24</f>
        <v>88432</v>
      </c>
      <c r="CP46" s="1">
        <f>+FINANCIERAS!CP24</f>
        <v>85599</v>
      </c>
      <c r="CQ46" s="1">
        <f>+FINANCIERAS!CQ24</f>
        <v>85969</v>
      </c>
      <c r="CR46" s="1">
        <f>+FINANCIERAS!CR24</f>
        <v>78876</v>
      </c>
      <c r="CS46" s="1">
        <f>+FINANCIERAS!CS24</f>
        <v>64008</v>
      </c>
      <c r="CT46" s="1">
        <f>+FINANCIERAS!CT24</f>
        <v>74408.580225500002</v>
      </c>
      <c r="CU46" s="1">
        <f>+FINANCIERAS!CU24</f>
        <v>80087</v>
      </c>
      <c r="CV46" s="1">
        <f>+FINANCIERAS!CV24</f>
        <v>68828</v>
      </c>
      <c r="CW46" s="1">
        <f>+FINANCIERAS!CW24</f>
        <v>72416</v>
      </c>
      <c r="CX46" s="1">
        <f>+FINANCIERAS!CX24</f>
        <v>85985</v>
      </c>
      <c r="CY46" s="1">
        <f>+FINANCIERAS!CY24</f>
        <v>96484</v>
      </c>
      <c r="CZ46" s="1">
        <f>+FINANCIERAS!CZ24</f>
        <v>83493</v>
      </c>
      <c r="DA46" s="1">
        <f>+FINANCIERAS!DA24</f>
        <v>62446</v>
      </c>
      <c r="DB46" s="1">
        <f>+FINANCIERAS!DB24</f>
        <v>55273.223271100003</v>
      </c>
      <c r="DC46" s="1">
        <f>+FINANCIERAS!DC24</f>
        <v>41018</v>
      </c>
      <c r="DD46" s="1">
        <f>+FINANCIERAS!DD24</f>
        <v>31125</v>
      </c>
      <c r="DE46" s="1">
        <f>+FINANCIERAS!DE24</f>
        <v>25847</v>
      </c>
      <c r="DF46" s="1">
        <f>+FINANCIERAS!DF24</f>
        <v>19218</v>
      </c>
      <c r="DG46" s="1">
        <f>+FINANCIERAS!DG24</f>
        <v>15076</v>
      </c>
      <c r="DH46" s="1">
        <f>+FINANCIERAS!DH24</f>
        <v>17672</v>
      </c>
      <c r="DI46" s="1">
        <f>+FINANCIERAS!DI24</f>
        <v>17623</v>
      </c>
      <c r="DJ46" s="1">
        <f>+FINANCIERAS!DJ24</f>
        <v>16255</v>
      </c>
      <c r="DK46" s="1">
        <f>+FINANCIERAS!DK24</f>
        <v>16790</v>
      </c>
      <c r="DL46" s="1">
        <f>+FINANCIERAS!DL24</f>
        <v>17743</v>
      </c>
      <c r="DM46" s="1">
        <f>+FINANCIERAS!DM24</f>
        <v>17761</v>
      </c>
      <c r="DN46" s="1">
        <f>+FINANCIERAS!DN24</f>
        <v>18236</v>
      </c>
      <c r="DO46" s="1">
        <f>+FINANCIERAS!DO24</f>
        <v>18835</v>
      </c>
      <c r="DP46" s="1">
        <f>+FINANCIERAS!DP24</f>
        <v>20556</v>
      </c>
      <c r="DQ46" s="1">
        <f>+FINANCIERAS!DQ24</f>
        <v>21349</v>
      </c>
      <c r="DR46" s="1">
        <f>+FINANCIERAS!DR24</f>
        <v>20320</v>
      </c>
      <c r="DS46" s="1">
        <f>+FINANCIERAS!DS24</f>
        <v>32660</v>
      </c>
      <c r="DT46" s="1">
        <f>+FINANCIERAS!DT24</f>
        <v>21858</v>
      </c>
      <c r="DU46" s="1">
        <f>+FINANCIERAS!DU24</f>
        <v>22372</v>
      </c>
      <c r="DV46" s="1">
        <f>+FINANCIERAS!DV24</f>
        <v>23778</v>
      </c>
      <c r="DW46" s="1">
        <f>+FINANCIERAS!DW24</f>
        <v>23124</v>
      </c>
      <c r="DX46" s="1">
        <f>+FINANCIERAS!DX24</f>
        <v>33417</v>
      </c>
      <c r="DY46" s="1">
        <f>+FINANCIERAS!DY24</f>
        <v>34255</v>
      </c>
      <c r="DZ46" s="1">
        <f>+FINANCIERAS!DZ24</f>
        <v>24261</v>
      </c>
      <c r="EA46" s="1">
        <f>+FINANCIERAS!EA24</f>
        <v>25435</v>
      </c>
      <c r="EB46" s="1">
        <f>+FINANCIERAS!EB24</f>
        <v>29038</v>
      </c>
      <c r="EC46" s="1">
        <f>+FINANCIERAS!EC24</f>
        <v>15597</v>
      </c>
      <c r="ED46" s="1">
        <f>+FINANCIERAS!ED24</f>
        <v>18843</v>
      </c>
      <c r="EE46" s="1">
        <f>+FINANCIERAS!EE24</f>
        <v>20732</v>
      </c>
      <c r="EF46" s="1">
        <f>+FINANCIERAS!EF24</f>
        <v>18797</v>
      </c>
      <c r="EG46" s="1">
        <f>+FINANCIERAS!EG24</f>
        <v>23327</v>
      </c>
      <c r="EH46" s="1">
        <f>+FINANCIERAS!EH24</f>
        <v>31030</v>
      </c>
      <c r="EI46" s="1">
        <f>+FINANCIERAS!EI24</f>
        <v>33231</v>
      </c>
      <c r="EJ46" s="1">
        <f>+FINANCIERAS!EJ24</f>
        <v>38291.553171</v>
      </c>
      <c r="EK46" s="1">
        <f>+FINANCIERAS!EK24</f>
        <v>35643.195113999987</v>
      </c>
      <c r="EL46" s="1">
        <f>+FINANCIERAS!EL24</f>
        <v>34248.344562999999</v>
      </c>
      <c r="EM46" s="1">
        <f>+FINANCIERAS!EM24</f>
        <v>58041.145692000013</v>
      </c>
      <c r="EN46" s="1">
        <f>+FINANCIERAS!EN24</f>
        <v>47719.405628999993</v>
      </c>
      <c r="EO46" s="1">
        <f>+FINANCIERAS!EO24</f>
        <v>44011.308707999997</v>
      </c>
      <c r="EP46" s="1">
        <f>+FINANCIERAS!EP24</f>
        <v>54419.232996000013</v>
      </c>
      <c r="EQ46" s="1">
        <f>+FINANCIERAS!EQ24</f>
        <v>49934.655461000002</v>
      </c>
      <c r="ER46" s="1">
        <f>+FINANCIERAS!ER24</f>
        <v>41734.319917000001</v>
      </c>
      <c r="ES46" s="1">
        <f>+FINANCIERAS!ES24</f>
        <v>47754.391457000012</v>
      </c>
      <c r="ET46" s="1">
        <f>+FINANCIERAS!ET24</f>
        <v>39964</v>
      </c>
      <c r="EU46" s="1">
        <f>+FINANCIERAS!EU24</f>
        <v>47228.533971999997</v>
      </c>
      <c r="EV46" s="1">
        <f>+FINANCIERAS!EV24</f>
        <v>44330</v>
      </c>
      <c r="EW46" s="1">
        <f>+FINANCIERAS!EW24</f>
        <v>39629.330185999992</v>
      </c>
      <c r="EX46" s="1">
        <f>+FINANCIERAS!EX24</f>
        <v>32709</v>
      </c>
      <c r="EY46" s="1">
        <f>+FINANCIERAS!EY24</f>
        <v>25593</v>
      </c>
      <c r="EZ46" s="1">
        <f>+FINANCIERAS!EZ24</f>
        <v>33039</v>
      </c>
      <c r="FA46" s="1">
        <f>+FINANCIERAS!FA24</f>
        <v>29710.880000000001</v>
      </c>
      <c r="FB46" s="1">
        <f>+FINANCIERAS!FB24</f>
        <v>28842</v>
      </c>
      <c r="FC46" s="1">
        <f>+FINANCIERAS!FC24</f>
        <v>33390</v>
      </c>
      <c r="FD46" s="1">
        <f>+FINANCIERAS!FD24</f>
        <v>32371.448336000001</v>
      </c>
      <c r="FE46" s="1">
        <f>+FINANCIERAS!FE24</f>
        <v>33936.982118</v>
      </c>
      <c r="FF46" s="1">
        <f>+FINANCIERAS!FF24</f>
        <v>56638.699582000001</v>
      </c>
      <c r="FG46" s="1">
        <f>+FINANCIERAS!FG24</f>
        <v>74584.395957999994</v>
      </c>
      <c r="FH46" s="1">
        <f>+FINANCIERAS!FH24</f>
        <v>74030.885626999996</v>
      </c>
      <c r="FI46" s="1">
        <f>+FINANCIERAS!FI24</f>
        <v>77691.134250000003</v>
      </c>
      <c r="FJ46" s="1">
        <f>+FINANCIERAS!FJ24</f>
        <v>52080.966571999998</v>
      </c>
      <c r="FK46" s="1">
        <f>+FINANCIERAS!FK24</f>
        <v>50522.224880000002</v>
      </c>
      <c r="FL46" s="1">
        <f>+FINANCIERAS!FL24</f>
        <v>53913.959303000003</v>
      </c>
      <c r="FM46" s="1">
        <f>+FINANCIERAS!FM24</f>
        <v>24949.927559</v>
      </c>
      <c r="FN46" s="1">
        <f>+FINANCIERAS!FN24</f>
        <v>48715.412627999998</v>
      </c>
      <c r="FO46" s="1">
        <f>+FINANCIERAS!FO24</f>
        <v>49663.324446999992</v>
      </c>
      <c r="FP46" s="1">
        <f>+FINANCIERAS!FP24</f>
        <v>54493.170575999997</v>
      </c>
      <c r="FQ46" s="1">
        <f>+FINANCIERAS!FQ24</f>
        <v>50759.645976999993</v>
      </c>
      <c r="FR46" s="1">
        <f>+FINANCIERAS!FR24</f>
        <v>55995.194875999987</v>
      </c>
      <c r="FS46" s="1">
        <f>+FINANCIERAS!FS24</f>
        <v>59906.777197000003</v>
      </c>
      <c r="FT46" s="1">
        <f>+FINANCIERAS!FT24</f>
        <v>52449.354633000003</v>
      </c>
      <c r="FU46" s="1">
        <f>+FINANCIERAS!FU24</f>
        <v>47192.027598000001</v>
      </c>
      <c r="FV46" s="1">
        <f>+FINANCIERAS!FV24</f>
        <v>56334.712571999997</v>
      </c>
      <c r="FW46" s="1">
        <f>+FINANCIERAS!FW24</f>
        <v>48981.124918000001</v>
      </c>
      <c r="FX46" s="1">
        <f>+FINANCIERAS!FX24</f>
        <v>52455.267350000002</v>
      </c>
      <c r="FY46" s="1">
        <f>+FINANCIERAS!FY24</f>
        <v>73081.599836999987</v>
      </c>
      <c r="FZ46" s="1">
        <f>+FINANCIERAS!FZ24</f>
        <v>74635.171266999998</v>
      </c>
      <c r="GA46" s="1">
        <f>+FINANCIERAS!GA24</f>
        <v>36698.854696000002</v>
      </c>
      <c r="GB46" s="1">
        <f>+FINANCIERAS!GB24</f>
        <v>41871.264959999993</v>
      </c>
      <c r="GC46" s="1">
        <f>+FINANCIERAS!GC24</f>
        <v>42416.290192</v>
      </c>
      <c r="GD46" s="1">
        <f>+FINANCIERAS!GD24</f>
        <v>60220.954698000001</v>
      </c>
      <c r="GE46" s="1">
        <f>+FINANCIERAS!GE24</f>
        <v>60070.654784999992</v>
      </c>
      <c r="GF46" s="1">
        <f>+FINANCIERAS!GF24</f>
        <v>49917.500453000001</v>
      </c>
      <c r="GG46" s="1">
        <f>+FINANCIERAS!GG24</f>
        <v>50540.723308000001</v>
      </c>
      <c r="GH46" s="1">
        <f>+FINANCIERAS!GH24</f>
        <v>63048.273195000002</v>
      </c>
      <c r="GI46" s="1">
        <f>+FINANCIERAS!GI24</f>
        <v>75759.155572999996</v>
      </c>
      <c r="GJ46" s="1">
        <f>+FINANCIERAS!GJ24</f>
        <v>56681.606739000003</v>
      </c>
      <c r="GK46" s="1">
        <f>+FINANCIERAS!GK24</f>
        <v>57537.445944000006</v>
      </c>
      <c r="GL46" s="1">
        <f>+FINANCIERAS!GL24</f>
        <v>50863.796977000013</v>
      </c>
      <c r="GM46" s="1">
        <f>+FINANCIERAS!GM24</f>
        <v>45962.745056999993</v>
      </c>
      <c r="GN46" s="1">
        <f>+FINANCIERAS!GN24</f>
        <v>41274.174359999997</v>
      </c>
      <c r="GO46" s="1">
        <f>+FINANCIERAS!GO24</f>
        <v>42249.166049000007</v>
      </c>
      <c r="GP46" s="1">
        <f>+FINANCIERAS!GP24</f>
        <v>48712.756179999997</v>
      </c>
      <c r="GQ46" s="1">
        <f>+FINANCIERAS!GQ24</f>
        <v>52360.555188999999</v>
      </c>
      <c r="GR46" s="1">
        <f>+FINANCIERAS!GR24</f>
        <v>51291.487593999998</v>
      </c>
      <c r="GS46" s="1">
        <f>+FINANCIERAS!GS24</f>
        <v>56780.983262840004</v>
      </c>
      <c r="GT46" s="1">
        <f>+FINANCIERAS!GT24</f>
        <v>54836.916991010003</v>
      </c>
      <c r="GU46" s="1">
        <f>+FINANCIERAS!GU24</f>
        <v>69572.564462909999</v>
      </c>
      <c r="GV46" s="1">
        <f>+FINANCIERAS!GV24</f>
        <v>62242.758797330003</v>
      </c>
      <c r="GW46" s="1">
        <f>+FINANCIERAS!GW24</f>
        <v>79057.494290200004</v>
      </c>
      <c r="GX46" s="1">
        <f>+FINANCIERAS!GX24</f>
        <v>89555.728492760012</v>
      </c>
      <c r="GY46" s="1">
        <f>+FINANCIERAS!GY24</f>
        <v>80766.037271900001</v>
      </c>
      <c r="GZ46" s="1">
        <f>+FINANCIERAS!GZ24</f>
        <v>80026.320459840004</v>
      </c>
      <c r="HA46" s="1">
        <f>+FINANCIERAS!HA24</f>
        <v>89759.772074870009</v>
      </c>
      <c r="HB46" s="1">
        <f>+FINANCIERAS!HB24</f>
        <v>111631.8542609</v>
      </c>
      <c r="HC46" s="1">
        <f>+FINANCIERAS!HC24</f>
        <v>116652.86159311001</v>
      </c>
      <c r="HD46" s="1">
        <f>+FINANCIERAS!HD24</f>
        <v>103990.48023807</v>
      </c>
      <c r="HE46" s="1">
        <f>+FINANCIERAS!HE24</f>
        <v>113370.21068102001</v>
      </c>
      <c r="HF46" s="1">
        <f>+FINANCIERAS!HF24</f>
        <v>106508.95516174</v>
      </c>
      <c r="HG46" s="1">
        <f>+FINANCIERAS!HG24</f>
        <v>143821.93442867999</v>
      </c>
      <c r="HH46" s="1">
        <f>+FINANCIERAS!HH24</f>
        <v>125808.24460213</v>
      </c>
      <c r="HI46" s="1">
        <f>+FINANCIERAS!HI24</f>
        <v>128595.06778095</v>
      </c>
      <c r="HJ46" s="1">
        <f>+FINANCIERAS!HJ24</f>
        <v>129440.90295711</v>
      </c>
      <c r="HK46" s="1">
        <f>+FINANCIERAS!HK24</f>
        <v>62747.170469999997</v>
      </c>
      <c r="HL46" s="1">
        <f>+FINANCIERAS!HL24</f>
        <v>74146.909232000005</v>
      </c>
      <c r="HM46" s="1">
        <f>+FINANCIERAS!HM24</f>
        <v>79037.984087000004</v>
      </c>
      <c r="HN46" s="1">
        <f>+FINANCIERAS!HN24</f>
        <v>78906.155526999995</v>
      </c>
      <c r="HO46" s="1">
        <f>+FINANCIERAS!HO24</f>
        <v>82283.430504999997</v>
      </c>
      <c r="HP46" s="1">
        <f>+FINANCIERAS!HP24</f>
        <v>65261.264115999998</v>
      </c>
      <c r="HQ46" s="1">
        <f>+FINANCIERAS!HQ24</f>
        <v>57721.640160000003</v>
      </c>
      <c r="HR46" s="1">
        <f>+FINANCIERAS!HR24</f>
        <v>63489.5124</v>
      </c>
      <c r="HS46" s="1">
        <f>+FINANCIERAS!HS24</f>
        <v>73915.542558000001</v>
      </c>
      <c r="HT46" s="1">
        <f>+FINANCIERAS!HT24</f>
        <v>61526.759719999987</v>
      </c>
      <c r="HU46" s="1">
        <f>+FINANCIERAS!HU24</f>
        <v>90211.64888600001</v>
      </c>
      <c r="HV46" s="1">
        <f>+FINANCIERAS!HV24</f>
        <v>77166.306873000009</v>
      </c>
      <c r="HW46" s="1">
        <f>+FINANCIERAS!HW24</f>
        <v>56930.225466000004</v>
      </c>
      <c r="HX46" s="1">
        <f>+FINANCIERAS!HX24</f>
        <v>58105.500684999992</v>
      </c>
      <c r="HY46" s="1">
        <f>+FINANCIERAS!HY24</f>
        <v>53356.384036000003</v>
      </c>
      <c r="HZ46" s="1">
        <f>+FINANCIERAS!HZ24</f>
        <v>54602.050924000003</v>
      </c>
      <c r="IA46" s="1">
        <f>+FINANCIERAS!IA24</f>
        <v>50249.756839999987</v>
      </c>
      <c r="IB46" s="1">
        <f>+FINANCIERAS!IB24</f>
        <v>46131.558401000002</v>
      </c>
      <c r="IC46" s="1">
        <f>+FINANCIERAS!IC24</f>
        <v>44807.670598999997</v>
      </c>
      <c r="ID46" s="1">
        <f>+FINANCIERAS!ID24</f>
        <v>45773.525134000003</v>
      </c>
      <c r="IE46" s="1">
        <f>+FINANCIERAS!IE24</f>
        <v>37026.915953000003</v>
      </c>
      <c r="IF46" s="1">
        <f>+FINANCIERAS!IF24</f>
        <v>38236.032759000009</v>
      </c>
      <c r="IG46" s="1">
        <f>+FINANCIERAS!IG24</f>
        <v>33056.449687</v>
      </c>
      <c r="IH46" s="1">
        <f>+FINANCIERAS!IH24</f>
        <v>44270.872882000011</v>
      </c>
      <c r="II46" s="1">
        <f>+FINANCIERAS!II24</f>
        <v>35555.685165000003</v>
      </c>
      <c r="IJ46" s="1">
        <f>+FINANCIERAS!IJ24</f>
        <v>51461.480318000002</v>
      </c>
      <c r="IK46" s="1">
        <f>+FINANCIERAS!IK24</f>
        <v>45058.781841999997</v>
      </c>
      <c r="IL46" s="1">
        <f>+FINANCIERAS!IL24</f>
        <v>52246.617251999996</v>
      </c>
      <c r="IM46" s="1">
        <f>+FINANCIERAS!IM24</f>
        <v>64157.048636999993</v>
      </c>
      <c r="IN46" s="1">
        <f>+FINANCIERAS!IN24</f>
        <v>63900.844149999997</v>
      </c>
      <c r="IO46" s="1">
        <f>+FINANCIERAS!IO24</f>
        <v>71161.390341999999</v>
      </c>
      <c r="IP46" s="1">
        <f>+FINANCIERAS!IP24</f>
        <v>82725.386834000004</v>
      </c>
      <c r="IQ46" s="1">
        <f>+FINANCIERAS!IQ24</f>
        <v>94056.470285000003</v>
      </c>
      <c r="IR46" s="1">
        <f>+FINANCIERAS!IR24</f>
        <v>91536.939100999996</v>
      </c>
      <c r="IS46" s="1">
        <f>+FINANCIERAS!IS24</f>
        <v>92441.984952000013</v>
      </c>
      <c r="IT46" s="1">
        <f>+FINANCIERAS!IT24</f>
        <v>97745.624856999988</v>
      </c>
      <c r="IU46" s="1">
        <f>+FINANCIERAS!IU24</f>
        <v>93497.667566999997</v>
      </c>
      <c r="IV46" s="1">
        <f>+FINANCIERAS!IV24</f>
        <v>94620.625367999994</v>
      </c>
      <c r="IW46" s="1">
        <f>+FINANCIERAS!IW24</f>
        <v>139835.00047200001</v>
      </c>
      <c r="IX46" s="1">
        <f>+FINANCIERAS!IX24</f>
        <v>132734.167231</v>
      </c>
      <c r="IY46" s="1">
        <f>+FINANCIERAS!IY24</f>
        <v>152593.46315699999</v>
      </c>
      <c r="IZ46" s="1">
        <f>+FINANCIERAS!IZ24</f>
        <v>189133.27015900001</v>
      </c>
      <c r="JA46" s="1">
        <f>+FINANCIERAS!JA24</f>
        <v>207276</v>
      </c>
      <c r="JB46" s="1">
        <f>+FINANCIERAS!JB24</f>
        <v>174615.865689</v>
      </c>
      <c r="JC46" s="1">
        <f>+FINANCIERAS!JC24</f>
        <v>197327.982559</v>
      </c>
      <c r="JD46" s="1">
        <f>+FINANCIERAS!JD24</f>
        <v>197535.01722000001</v>
      </c>
      <c r="JE46" s="1">
        <f>+FINANCIERAS!JE24</f>
        <v>156745.53685800001</v>
      </c>
      <c r="JF46" s="1">
        <f>+FINANCIERAS!JF24</f>
        <v>177735.182959</v>
      </c>
    </row>
    <row r="47" spans="1:266" s="1" customFormat="1" ht="12.9" customHeight="1" x14ac:dyDescent="0.2">
      <c r="A47" s="73" t="s">
        <v>331</v>
      </c>
      <c r="B47" s="1">
        <f t="shared" ref="B47:BM47" si="35">+B45+B46</f>
        <v>592487</v>
      </c>
      <c r="C47" s="1">
        <f t="shared" si="35"/>
        <v>632553</v>
      </c>
      <c r="D47" s="1">
        <f t="shared" si="35"/>
        <v>599968</v>
      </c>
      <c r="E47" s="1">
        <f t="shared" si="35"/>
        <v>684721</v>
      </c>
      <c r="F47" s="1">
        <f t="shared" si="35"/>
        <v>779075</v>
      </c>
      <c r="G47" s="1">
        <f t="shared" si="35"/>
        <v>697194</v>
      </c>
      <c r="H47" s="1">
        <f t="shared" si="35"/>
        <v>637983</v>
      </c>
      <c r="I47" s="1">
        <f t="shared" si="35"/>
        <v>542030</v>
      </c>
      <c r="J47" s="1">
        <f t="shared" si="35"/>
        <v>481947</v>
      </c>
      <c r="K47" s="1">
        <f t="shared" si="35"/>
        <v>407170</v>
      </c>
      <c r="L47" s="1">
        <f t="shared" si="35"/>
        <v>384320</v>
      </c>
      <c r="M47" s="1">
        <f t="shared" si="35"/>
        <v>427421</v>
      </c>
      <c r="N47" s="1">
        <f t="shared" si="35"/>
        <v>426768</v>
      </c>
      <c r="O47" s="1">
        <f t="shared" si="35"/>
        <v>422902</v>
      </c>
      <c r="P47" s="1">
        <f t="shared" si="35"/>
        <v>467065</v>
      </c>
      <c r="Q47" s="1">
        <f t="shared" si="35"/>
        <v>557339</v>
      </c>
      <c r="R47" s="1">
        <f t="shared" si="35"/>
        <v>663142</v>
      </c>
      <c r="S47" s="1">
        <f t="shared" si="35"/>
        <v>771526</v>
      </c>
      <c r="T47" s="1">
        <f t="shared" si="35"/>
        <v>762101</v>
      </c>
      <c r="U47" s="1">
        <f t="shared" si="35"/>
        <v>827165</v>
      </c>
      <c r="V47" s="1">
        <f t="shared" si="35"/>
        <v>830522</v>
      </c>
      <c r="W47" s="1">
        <f t="shared" si="35"/>
        <v>825771</v>
      </c>
      <c r="X47" s="1">
        <f t="shared" si="35"/>
        <v>787130</v>
      </c>
      <c r="Y47" s="1">
        <f t="shared" si="35"/>
        <v>574363</v>
      </c>
      <c r="Z47" s="1">
        <f t="shared" si="35"/>
        <v>678901</v>
      </c>
      <c r="AA47" s="1">
        <f t="shared" si="35"/>
        <v>674816</v>
      </c>
      <c r="AB47" s="1">
        <f t="shared" si="35"/>
        <v>711821</v>
      </c>
      <c r="AC47" s="1">
        <f t="shared" si="35"/>
        <v>765550</v>
      </c>
      <c r="AD47" s="1">
        <f t="shared" si="35"/>
        <v>819379</v>
      </c>
      <c r="AE47" s="1">
        <f t="shared" si="35"/>
        <v>758900</v>
      </c>
      <c r="AF47" s="1">
        <f t="shared" si="35"/>
        <v>788098</v>
      </c>
      <c r="AG47" s="1">
        <f t="shared" si="35"/>
        <v>893049</v>
      </c>
      <c r="AH47" s="1">
        <f t="shared" si="35"/>
        <v>1053985</v>
      </c>
      <c r="AI47" s="1">
        <f t="shared" si="35"/>
        <v>1122400</v>
      </c>
      <c r="AJ47" s="1">
        <f t="shared" si="35"/>
        <v>1102168</v>
      </c>
      <c r="AK47" s="1">
        <f t="shared" si="35"/>
        <v>1020158</v>
      </c>
      <c r="AL47" s="1">
        <f t="shared" si="35"/>
        <v>1030751</v>
      </c>
      <c r="AM47" s="1">
        <f t="shared" si="35"/>
        <v>1139286</v>
      </c>
      <c r="AN47" s="1">
        <f t="shared" si="35"/>
        <v>1338908</v>
      </c>
      <c r="AO47" s="1">
        <f t="shared" si="35"/>
        <v>1503869.1094589999</v>
      </c>
      <c r="AP47" s="1">
        <f t="shared" si="35"/>
        <v>1439243.0184510001</v>
      </c>
      <c r="AQ47" s="1">
        <f t="shared" si="35"/>
        <v>1362888.54669</v>
      </c>
      <c r="AR47" s="1">
        <f t="shared" si="35"/>
        <v>1470350.3021779999</v>
      </c>
      <c r="AS47" s="1">
        <f t="shared" si="35"/>
        <v>1408656.5944665</v>
      </c>
      <c r="AT47" s="1">
        <f t="shared" si="35"/>
        <v>1389729.6245201998</v>
      </c>
      <c r="AU47" s="1">
        <f t="shared" si="35"/>
        <v>1324844.9515175999</v>
      </c>
      <c r="AV47" s="1">
        <f t="shared" si="35"/>
        <v>1422429.2763008</v>
      </c>
      <c r="AW47" s="1">
        <f t="shared" si="35"/>
        <v>1439377.3216009</v>
      </c>
      <c r="AX47" s="1">
        <f t="shared" si="35"/>
        <v>1526093.7623660001</v>
      </c>
      <c r="AY47" s="1">
        <f t="shared" si="35"/>
        <v>1615137.4794025999</v>
      </c>
      <c r="AZ47" s="1">
        <f t="shared" si="35"/>
        <v>1618063.1926758201</v>
      </c>
      <c r="BA47" s="1">
        <f t="shared" si="35"/>
        <v>1726401.89016624</v>
      </c>
      <c r="BB47" s="1">
        <f t="shared" si="35"/>
        <v>1907662.1398336899</v>
      </c>
      <c r="BC47" s="1">
        <f t="shared" si="35"/>
        <v>1929257.06422811</v>
      </c>
      <c r="BD47" s="1">
        <f t="shared" si="35"/>
        <v>1845165.0126724299</v>
      </c>
      <c r="BE47" s="1">
        <f t="shared" si="35"/>
        <v>1839894.6373053901</v>
      </c>
      <c r="BF47" s="1">
        <f t="shared" si="35"/>
        <v>1838306.1481913701</v>
      </c>
      <c r="BG47" s="1">
        <f t="shared" si="35"/>
        <v>1794769.92324185</v>
      </c>
      <c r="BH47" s="1">
        <f t="shared" si="35"/>
        <v>1698385.1527117661</v>
      </c>
      <c r="BI47" s="1">
        <f t="shared" si="35"/>
        <v>1836091.8548139301</v>
      </c>
      <c r="BJ47" s="1">
        <f t="shared" si="35"/>
        <v>2069075.5761641699</v>
      </c>
      <c r="BK47" s="1">
        <f t="shared" si="35"/>
        <v>2107688.4887330402</v>
      </c>
      <c r="BL47" s="1">
        <f t="shared" si="35"/>
        <v>2299717.5033889404</v>
      </c>
      <c r="BM47" s="1">
        <f t="shared" si="35"/>
        <v>2382112.8773054201</v>
      </c>
      <c r="BN47" s="1">
        <f t="shared" ref="BN47:DY47" si="36">+BN45+BN46</f>
        <v>2560216.1066247802</v>
      </c>
      <c r="BO47" s="1">
        <f t="shared" si="36"/>
        <v>2766874.377563851</v>
      </c>
      <c r="BP47" s="1">
        <f t="shared" si="36"/>
        <v>2689864.62718812</v>
      </c>
      <c r="BQ47" s="1">
        <f t="shared" si="36"/>
        <v>2844423.0899942298</v>
      </c>
      <c r="BR47" s="1">
        <f t="shared" si="36"/>
        <v>2753410.9976851903</v>
      </c>
      <c r="BS47" s="1">
        <f t="shared" si="36"/>
        <v>2652632.79655095</v>
      </c>
      <c r="BT47" s="1">
        <f t="shared" si="36"/>
        <v>2699618.95565149</v>
      </c>
      <c r="BU47" s="1">
        <f t="shared" si="36"/>
        <v>2566475.6008527298</v>
      </c>
      <c r="BV47" s="1">
        <f t="shared" si="36"/>
        <v>2659691.8603895097</v>
      </c>
      <c r="BW47" s="1">
        <f t="shared" si="36"/>
        <v>2817719.4337443602</v>
      </c>
      <c r="BX47" s="1">
        <f t="shared" si="36"/>
        <v>2916049.1189374398</v>
      </c>
      <c r="BY47" s="1">
        <f t="shared" si="36"/>
        <v>2771748.0301276599</v>
      </c>
      <c r="BZ47" s="1">
        <f t="shared" si="36"/>
        <v>2809938.1042119297</v>
      </c>
      <c r="CA47" s="1">
        <f t="shared" si="36"/>
        <v>2997721.1417157799</v>
      </c>
      <c r="CB47" s="1">
        <f t="shared" si="36"/>
        <v>3113648.7646136801</v>
      </c>
      <c r="CC47" s="1">
        <f t="shared" si="36"/>
        <v>3250598.5320428698</v>
      </c>
      <c r="CD47" s="1">
        <f t="shared" si="36"/>
        <v>3252494.428110701</v>
      </c>
      <c r="CE47" s="1">
        <f t="shared" si="36"/>
        <v>3420147.6659240397</v>
      </c>
      <c r="CF47" s="1">
        <f t="shared" si="36"/>
        <v>3131840.7104293001</v>
      </c>
      <c r="CG47" s="1">
        <f t="shared" si="36"/>
        <v>3404621.3825153504</v>
      </c>
      <c r="CH47" s="1">
        <f t="shared" si="36"/>
        <v>3552602.4692245298</v>
      </c>
      <c r="CI47" s="1">
        <f t="shared" si="36"/>
        <v>3933943.9207180603</v>
      </c>
      <c r="CJ47" s="1">
        <f t="shared" si="36"/>
        <v>3987245.0128623997</v>
      </c>
      <c r="CK47" s="1">
        <f t="shared" si="36"/>
        <v>4371628.9724570997</v>
      </c>
      <c r="CL47" s="1">
        <f t="shared" si="36"/>
        <v>4565497.5894351695</v>
      </c>
      <c r="CM47" s="1">
        <f t="shared" si="36"/>
        <v>4624987.7257772004</v>
      </c>
      <c r="CN47" s="1">
        <f t="shared" si="36"/>
        <v>4657749.3249726901</v>
      </c>
      <c r="CO47" s="1">
        <f t="shared" si="36"/>
        <v>4735488</v>
      </c>
      <c r="CP47" s="1">
        <f t="shared" si="36"/>
        <v>4601781</v>
      </c>
      <c r="CQ47" s="1">
        <f t="shared" si="36"/>
        <v>4532797</v>
      </c>
      <c r="CR47" s="1">
        <f t="shared" si="36"/>
        <v>4609761</v>
      </c>
      <c r="CS47" s="1">
        <f t="shared" si="36"/>
        <v>4436876</v>
      </c>
      <c r="CT47" s="1">
        <f t="shared" si="36"/>
        <v>4798685.6566514401</v>
      </c>
      <c r="CU47" s="1">
        <f t="shared" si="36"/>
        <v>5051044</v>
      </c>
      <c r="CV47" s="1">
        <f t="shared" si="36"/>
        <v>4987376</v>
      </c>
      <c r="CW47" s="1">
        <f t="shared" si="36"/>
        <v>5627532</v>
      </c>
      <c r="CX47" s="1">
        <f t="shared" si="36"/>
        <v>5943810</v>
      </c>
      <c r="CY47" s="1">
        <f t="shared" si="36"/>
        <v>5878460</v>
      </c>
      <c r="CZ47" s="1">
        <f t="shared" si="36"/>
        <v>6008015</v>
      </c>
      <c r="DA47" s="1">
        <f t="shared" si="36"/>
        <v>5791723</v>
      </c>
      <c r="DB47" s="1">
        <f t="shared" si="36"/>
        <v>5210732.79463509</v>
      </c>
      <c r="DC47" s="1">
        <f t="shared" si="36"/>
        <v>4543428</v>
      </c>
      <c r="DD47" s="1">
        <f t="shared" si="36"/>
        <v>4302441</v>
      </c>
      <c r="DE47" s="1">
        <f t="shared" si="36"/>
        <v>3895019</v>
      </c>
      <c r="DF47" s="1">
        <f t="shared" si="36"/>
        <v>3276553</v>
      </c>
      <c r="DG47" s="1">
        <f t="shared" si="36"/>
        <v>3170877</v>
      </c>
      <c r="DH47" s="1">
        <f t="shared" si="36"/>
        <v>3121648</v>
      </c>
      <c r="DI47" s="1">
        <f t="shared" si="36"/>
        <v>3232092</v>
      </c>
      <c r="DJ47" s="1">
        <f t="shared" si="36"/>
        <v>3148056</v>
      </c>
      <c r="DK47" s="1">
        <f t="shared" si="36"/>
        <v>3105565</v>
      </c>
      <c r="DL47" s="1">
        <f t="shared" si="36"/>
        <v>3741356</v>
      </c>
      <c r="DM47" s="1">
        <f t="shared" si="36"/>
        <v>4139857</v>
      </c>
      <c r="DN47" s="1">
        <f t="shared" si="36"/>
        <v>4246414</v>
      </c>
      <c r="DO47" s="1">
        <f t="shared" si="36"/>
        <v>4355224</v>
      </c>
      <c r="DP47" s="1">
        <f t="shared" si="36"/>
        <v>4362770</v>
      </c>
      <c r="DQ47" s="1">
        <f t="shared" si="36"/>
        <v>4722188</v>
      </c>
      <c r="DR47" s="1">
        <f t="shared" si="36"/>
        <v>5337920</v>
      </c>
      <c r="DS47" s="1">
        <f t="shared" si="36"/>
        <v>5909114</v>
      </c>
      <c r="DT47" s="1">
        <f t="shared" si="36"/>
        <v>6097270</v>
      </c>
      <c r="DU47" s="1">
        <f t="shared" si="36"/>
        <v>5827671</v>
      </c>
      <c r="DV47" s="1">
        <f t="shared" si="36"/>
        <v>5617096</v>
      </c>
      <c r="DW47" s="1">
        <f t="shared" si="36"/>
        <v>5176298</v>
      </c>
      <c r="DX47" s="1">
        <f t="shared" si="36"/>
        <v>5356753</v>
      </c>
      <c r="DY47" s="1">
        <f t="shared" si="36"/>
        <v>5146158</v>
      </c>
      <c r="DZ47" s="1">
        <f t="shared" ref="DZ47:GK47" si="37">+DZ45+DZ46</f>
        <v>5217251</v>
      </c>
      <c r="EA47" s="1">
        <f t="shared" si="37"/>
        <v>5176781</v>
      </c>
      <c r="EB47" s="1">
        <f t="shared" si="37"/>
        <v>4764213</v>
      </c>
      <c r="EC47" s="1">
        <f t="shared" si="37"/>
        <v>4577657</v>
      </c>
      <c r="ED47" s="1">
        <f t="shared" si="37"/>
        <v>5088715</v>
      </c>
      <c r="EE47" s="1">
        <f t="shared" si="37"/>
        <v>5686336</v>
      </c>
      <c r="EF47" s="1">
        <f t="shared" si="37"/>
        <v>5899434</v>
      </c>
      <c r="EG47" s="1">
        <f t="shared" si="37"/>
        <v>5938953</v>
      </c>
      <c r="EH47" s="1">
        <f t="shared" si="37"/>
        <v>5814057</v>
      </c>
      <c r="EI47" s="1">
        <f t="shared" si="37"/>
        <v>6117731</v>
      </c>
      <c r="EJ47" s="1">
        <f t="shared" si="37"/>
        <v>5760446.1971416902</v>
      </c>
      <c r="EK47" s="1">
        <f t="shared" si="37"/>
        <v>6708896.32280738</v>
      </c>
      <c r="EL47" s="1">
        <f t="shared" si="37"/>
        <v>6106498.3710839301</v>
      </c>
      <c r="EM47" s="1">
        <f t="shared" si="37"/>
        <v>5969499.1456920002</v>
      </c>
      <c r="EN47" s="1">
        <f t="shared" si="37"/>
        <v>5195595.5238011805</v>
      </c>
      <c r="EO47" s="1">
        <f t="shared" si="37"/>
        <v>5039914.1484285695</v>
      </c>
      <c r="EP47" s="1">
        <f t="shared" si="37"/>
        <v>5431343.523729289</v>
      </c>
      <c r="EQ47" s="1">
        <f t="shared" si="37"/>
        <v>5838067.4185125399</v>
      </c>
      <c r="ER47" s="1">
        <f t="shared" si="37"/>
        <v>5798516.8226304296</v>
      </c>
      <c r="ES47" s="1">
        <f t="shared" si="37"/>
        <v>6039711.4053095104</v>
      </c>
      <c r="ET47" s="1">
        <f t="shared" si="37"/>
        <v>5345474.4736227896</v>
      </c>
      <c r="EU47" s="1">
        <f t="shared" si="37"/>
        <v>5607340.6341750696</v>
      </c>
      <c r="EV47" s="1">
        <f t="shared" si="37"/>
        <v>5446547.7311134702</v>
      </c>
      <c r="EW47" s="1">
        <f t="shared" si="37"/>
        <v>5704694.8620588686</v>
      </c>
      <c r="EX47" s="1">
        <f t="shared" si="37"/>
        <v>5707707</v>
      </c>
      <c r="EY47" s="1">
        <f t="shared" si="37"/>
        <v>5272485.0689436803</v>
      </c>
      <c r="EZ47" s="1">
        <f t="shared" si="37"/>
        <v>5437959.2010928094</v>
      </c>
      <c r="FA47" s="1">
        <f t="shared" si="37"/>
        <v>5091571.88</v>
      </c>
      <c r="FB47" s="1">
        <f t="shared" si="37"/>
        <v>5634421</v>
      </c>
      <c r="FC47" s="1">
        <f t="shared" si="37"/>
        <v>6309374</v>
      </c>
      <c r="FD47" s="1">
        <f t="shared" si="37"/>
        <v>6475638.2417325508</v>
      </c>
      <c r="FE47" s="1">
        <f t="shared" si="37"/>
        <v>7924703.6790657602</v>
      </c>
      <c r="FF47" s="1">
        <f t="shared" si="37"/>
        <v>8602693.3654895276</v>
      </c>
      <c r="FG47" s="1">
        <f t="shared" si="37"/>
        <v>7578159.5010726592</v>
      </c>
      <c r="FH47" s="1">
        <f t="shared" si="37"/>
        <v>7995191.3993470604</v>
      </c>
      <c r="FI47" s="1">
        <f t="shared" si="37"/>
        <v>7897566.2719319612</v>
      </c>
      <c r="FJ47" s="1">
        <f t="shared" si="37"/>
        <v>6753392.0909016998</v>
      </c>
      <c r="FK47" s="1">
        <f t="shared" si="37"/>
        <v>6803576.4015229596</v>
      </c>
      <c r="FL47" s="1">
        <f t="shared" si="37"/>
        <v>7177227.2143751588</v>
      </c>
      <c r="FM47" s="1">
        <f t="shared" si="37"/>
        <v>6534162.2930361005</v>
      </c>
      <c r="FN47" s="1">
        <f t="shared" si="37"/>
        <v>6641127.5946993493</v>
      </c>
      <c r="FO47" s="1">
        <f t="shared" si="37"/>
        <v>7083389.9012662014</v>
      </c>
      <c r="FP47" s="1">
        <f t="shared" si="37"/>
        <v>7119726.1705759997</v>
      </c>
      <c r="FQ47" s="1">
        <f t="shared" si="37"/>
        <v>7526710.9636205612</v>
      </c>
      <c r="FR47" s="1">
        <f t="shared" si="37"/>
        <v>7369513.0737923905</v>
      </c>
      <c r="FS47" s="1">
        <f t="shared" si="37"/>
        <v>7573112.4770904398</v>
      </c>
      <c r="FT47" s="1">
        <f t="shared" si="37"/>
        <v>7862633.449031339</v>
      </c>
      <c r="FU47" s="1">
        <f t="shared" si="37"/>
        <v>8020097.0107441414</v>
      </c>
      <c r="FV47" s="1">
        <f t="shared" si="37"/>
        <v>7834174.6874274695</v>
      </c>
      <c r="FW47" s="1">
        <f t="shared" si="37"/>
        <v>8223483.6763410196</v>
      </c>
      <c r="FX47" s="1">
        <f t="shared" si="37"/>
        <v>8320467.7035535006</v>
      </c>
      <c r="FY47" s="1">
        <f t="shared" si="37"/>
        <v>7552215.1338430597</v>
      </c>
      <c r="FZ47" s="1">
        <f t="shared" si="37"/>
        <v>7719680.8859185604</v>
      </c>
      <c r="GA47" s="1">
        <f t="shared" si="37"/>
        <v>8389981.5348134506</v>
      </c>
      <c r="GB47" s="1">
        <f t="shared" si="37"/>
        <v>7750384.4288807306</v>
      </c>
      <c r="GC47" s="1">
        <f t="shared" si="37"/>
        <v>9059426.1748665683</v>
      </c>
      <c r="GD47" s="1">
        <f t="shared" si="37"/>
        <v>9310476.8962254524</v>
      </c>
      <c r="GE47" s="1">
        <f t="shared" si="37"/>
        <v>9171951.2834641598</v>
      </c>
      <c r="GF47" s="1">
        <f t="shared" si="37"/>
        <v>8863982.5002126694</v>
      </c>
      <c r="GG47" s="1">
        <f t="shared" si="37"/>
        <v>8785198.4283512905</v>
      </c>
      <c r="GH47" s="1">
        <f t="shared" si="37"/>
        <v>8119390.5809875904</v>
      </c>
      <c r="GI47" s="1">
        <f t="shared" si="37"/>
        <v>7643135.5435337303</v>
      </c>
      <c r="GJ47" s="1">
        <f t="shared" si="37"/>
        <v>6905319.3773547998</v>
      </c>
      <c r="GK47" s="1">
        <f t="shared" si="37"/>
        <v>6710504.4115864802</v>
      </c>
      <c r="GL47" s="1">
        <f t="shared" ref="GL47:IW47" si="38">+GL45+GL46</f>
        <v>6722047.0527417911</v>
      </c>
      <c r="GM47" s="1">
        <f t="shared" si="38"/>
        <v>6466897.9413578184</v>
      </c>
      <c r="GN47" s="1">
        <f t="shared" si="38"/>
        <v>6909687.779662</v>
      </c>
      <c r="GO47" s="1">
        <f t="shared" si="38"/>
        <v>7194937.6105088685</v>
      </c>
      <c r="GP47" s="1">
        <f t="shared" si="38"/>
        <v>7719856.7870600708</v>
      </c>
      <c r="GQ47" s="1">
        <f t="shared" si="38"/>
        <v>8177974.4081272595</v>
      </c>
      <c r="GR47" s="1">
        <f t="shared" si="38"/>
        <v>8496662.6646798365</v>
      </c>
      <c r="GS47" s="1">
        <f t="shared" si="38"/>
        <v>8894476.8965065237</v>
      </c>
      <c r="GT47" s="1">
        <f t="shared" si="38"/>
        <v>9526448.6436757818</v>
      </c>
      <c r="GU47" s="1">
        <f t="shared" si="38"/>
        <v>9547781.57534259</v>
      </c>
      <c r="GV47" s="1">
        <f t="shared" si="38"/>
        <v>9008590.1329328492</v>
      </c>
      <c r="GW47" s="1">
        <f t="shared" si="38"/>
        <v>8546062.1625899188</v>
      </c>
      <c r="GX47" s="1">
        <f t="shared" si="38"/>
        <v>9814778.9605806693</v>
      </c>
      <c r="GY47" s="1">
        <f t="shared" si="38"/>
        <v>10645550.94766533</v>
      </c>
      <c r="GZ47" s="1">
        <f t="shared" si="38"/>
        <v>10714880.059191192</v>
      </c>
      <c r="HA47" s="1">
        <f t="shared" si="38"/>
        <v>11236439.825960681</v>
      </c>
      <c r="HB47" s="1">
        <f t="shared" si="38"/>
        <v>11794396.53678325</v>
      </c>
      <c r="HC47" s="1">
        <f t="shared" si="38"/>
        <v>12000528.716936221</v>
      </c>
      <c r="HD47" s="1">
        <f t="shared" si="38"/>
        <v>11986175.101228781</v>
      </c>
      <c r="HE47" s="1">
        <f t="shared" si="38"/>
        <v>11742675.35800617</v>
      </c>
      <c r="HF47" s="1">
        <f t="shared" si="38"/>
        <v>12029092.920345519</v>
      </c>
      <c r="HG47" s="1">
        <f t="shared" si="38"/>
        <v>11847813.632475821</v>
      </c>
      <c r="HH47" s="1">
        <f t="shared" si="38"/>
        <v>11576589.730868891</v>
      </c>
      <c r="HI47" s="1">
        <f t="shared" si="38"/>
        <v>12324635.117614159</v>
      </c>
      <c r="HJ47" s="1">
        <f t="shared" si="38"/>
        <v>12552814.65595011</v>
      </c>
      <c r="HK47" s="1">
        <f t="shared" si="38"/>
        <v>13111055.534162579</v>
      </c>
      <c r="HL47" s="1">
        <f t="shared" si="38"/>
        <v>13464522.202797409</v>
      </c>
      <c r="HM47" s="1">
        <f t="shared" si="38"/>
        <v>13573779.94249665</v>
      </c>
      <c r="HN47" s="1">
        <f t="shared" si="38"/>
        <v>13050191.3183141</v>
      </c>
      <c r="HO47" s="1">
        <f t="shared" si="38"/>
        <v>12548941.061404331</v>
      </c>
      <c r="HP47" s="1">
        <f t="shared" si="38"/>
        <v>12197652.19800432</v>
      </c>
      <c r="HQ47" s="1">
        <f t="shared" si="38"/>
        <v>12069835.216969229</v>
      </c>
      <c r="HR47" s="1">
        <f t="shared" si="38"/>
        <v>11535993.70903779</v>
      </c>
      <c r="HS47" s="1">
        <f t="shared" si="38"/>
        <v>11546419.73919579</v>
      </c>
      <c r="HT47" s="1">
        <f t="shared" si="38"/>
        <v>10290189.468952399</v>
      </c>
      <c r="HU47" s="1">
        <f t="shared" si="38"/>
        <v>10385583.005641961</v>
      </c>
      <c r="HV47" s="1">
        <f t="shared" si="38"/>
        <v>10432806.935620869</v>
      </c>
      <c r="HW47" s="1">
        <f t="shared" si="38"/>
        <v>10852995.03769657</v>
      </c>
      <c r="HX47" s="1">
        <f t="shared" si="38"/>
        <v>11465389.78475289</v>
      </c>
      <c r="HY47" s="1">
        <f t="shared" si="38"/>
        <v>11319848.24367664</v>
      </c>
      <c r="HZ47" s="1">
        <f t="shared" si="38"/>
        <v>10870605.318173049</v>
      </c>
      <c r="IA47" s="1">
        <f t="shared" si="38"/>
        <v>10526406.226289179</v>
      </c>
      <c r="IB47" s="1">
        <f t="shared" si="38"/>
        <v>11277615.838334139</v>
      </c>
      <c r="IC47" s="1">
        <f t="shared" si="38"/>
        <v>10638141.039838601</v>
      </c>
      <c r="ID47" s="1">
        <f t="shared" si="38"/>
        <v>10422485.404611342</v>
      </c>
      <c r="IE47" s="1">
        <f t="shared" si="38"/>
        <v>10890735.811198428</v>
      </c>
      <c r="IF47" s="1">
        <f t="shared" si="38"/>
        <v>11091554.531408649</v>
      </c>
      <c r="IG47" s="1">
        <f t="shared" si="38"/>
        <v>10983345.79833382</v>
      </c>
      <c r="IH47" s="1">
        <f t="shared" si="38"/>
        <v>11337703.367511449</v>
      </c>
      <c r="II47" s="1">
        <f t="shared" si="38"/>
        <v>11588685.897023449</v>
      </c>
      <c r="IJ47" s="1">
        <f t="shared" si="38"/>
        <v>11340772.19072785</v>
      </c>
      <c r="IK47" s="1">
        <f t="shared" si="38"/>
        <v>11504398.866643621</v>
      </c>
      <c r="IL47" s="1">
        <f t="shared" si="38"/>
        <v>13314604.83274035</v>
      </c>
      <c r="IM47" s="1">
        <f t="shared" si="38"/>
        <v>14067799.419167431</v>
      </c>
      <c r="IN47" s="1">
        <f t="shared" si="38"/>
        <v>14088875.23625868</v>
      </c>
      <c r="IO47" s="1">
        <f t="shared" si="38"/>
        <v>13665354.11351761</v>
      </c>
      <c r="IP47" s="1">
        <f t="shared" si="38"/>
        <v>13991417.419271009</v>
      </c>
      <c r="IQ47" s="1">
        <f t="shared" si="38"/>
        <v>13826870.48264668</v>
      </c>
      <c r="IR47" s="1">
        <f t="shared" si="38"/>
        <v>13289244.85091199</v>
      </c>
      <c r="IS47" s="1">
        <f t="shared" si="38"/>
        <v>12714614.197385821</v>
      </c>
      <c r="IT47" s="1">
        <f t="shared" si="38"/>
        <v>13152261.327319119</v>
      </c>
      <c r="IU47" s="1">
        <f t="shared" si="38"/>
        <v>13065027.321683209</v>
      </c>
      <c r="IV47" s="1">
        <f t="shared" si="38"/>
        <v>13172199.965719959</v>
      </c>
      <c r="IW47" s="1">
        <f t="shared" si="38"/>
        <v>13245809.50910824</v>
      </c>
      <c r="IX47" s="1">
        <f t="shared" ref="IX47:LI47" si="39">+IX45+IX46</f>
        <v>13693332.479114629</v>
      </c>
      <c r="IY47" s="1">
        <f t="shared" si="39"/>
        <v>14076976.935946081</v>
      </c>
      <c r="IZ47" s="1">
        <f t="shared" si="39"/>
        <v>14544227.32256403</v>
      </c>
      <c r="JA47" s="1">
        <f t="shared" si="39"/>
        <v>14408061.642042151</v>
      </c>
      <c r="JB47" s="1">
        <f t="shared" si="39"/>
        <v>14345846.532768941</v>
      </c>
      <c r="JC47" s="1">
        <f t="shared" si="39"/>
        <v>13805607.31959028</v>
      </c>
      <c r="JD47" s="1">
        <f t="shared" si="39"/>
        <v>12242271.057664201</v>
      </c>
      <c r="JE47" s="1">
        <f t="shared" si="39"/>
        <v>10320478.096858</v>
      </c>
      <c r="JF47" s="1" t="e">
        <f t="shared" si="39"/>
        <v>#REF!</v>
      </c>
    </row>
    <row r="48" spans="1:266" s="1" customFormat="1" ht="12.9" customHeight="1" x14ac:dyDescent="0.2">
      <c r="A48" s="73"/>
    </row>
    <row r="49" spans="1:266" s="1" customFormat="1" ht="12.9" customHeight="1" x14ac:dyDescent="0.2">
      <c r="A49" s="54" t="s">
        <v>340</v>
      </c>
    </row>
    <row r="50" spans="1:266" s="1" customFormat="1" ht="12.9" customHeight="1" x14ac:dyDescent="0.2">
      <c r="A50" s="73" t="s">
        <v>329</v>
      </c>
      <c r="B50" s="1">
        <f>+BANCOS!B25</f>
        <v>113226</v>
      </c>
      <c r="C50" s="1">
        <f>+BANCOS!C25</f>
        <v>116803</v>
      </c>
      <c r="D50" s="1">
        <f>+BANCOS!D25</f>
        <v>120601</v>
      </c>
      <c r="E50" s="1">
        <f>+BANCOS!E25</f>
        <v>123426</v>
      </c>
      <c r="F50" s="1">
        <f>+BANCOS!F25</f>
        <v>109528</v>
      </c>
      <c r="G50" s="1">
        <f>+BANCOS!G25</f>
        <v>103834</v>
      </c>
      <c r="H50" s="1">
        <f>+BANCOS!H25</f>
        <v>108812</v>
      </c>
      <c r="I50" s="1">
        <f>+BANCOS!I25</f>
        <v>105355</v>
      </c>
      <c r="J50" s="1">
        <f>+BANCOS!J25</f>
        <v>114220</v>
      </c>
      <c r="K50" s="1">
        <f>+BANCOS!K25</f>
        <v>118547</v>
      </c>
      <c r="L50" s="1">
        <f>+BANCOS!L25</f>
        <v>119519</v>
      </c>
      <c r="M50" s="1">
        <f>+BANCOS!M25</f>
        <v>122834</v>
      </c>
      <c r="N50" s="1">
        <f>+BANCOS!N25</f>
        <v>128607</v>
      </c>
      <c r="O50" s="1">
        <f>+BANCOS!O25</f>
        <v>132678</v>
      </c>
      <c r="P50" s="1">
        <f>+BANCOS!P25</f>
        <v>134487</v>
      </c>
      <c r="Q50" s="1">
        <f>+BANCOS!Q25</f>
        <v>132826</v>
      </c>
      <c r="R50" s="1">
        <f>+BANCOS!R25</f>
        <v>122960</v>
      </c>
      <c r="S50" s="1">
        <f>+BANCOS!S25</f>
        <v>108282</v>
      </c>
      <c r="T50" s="1">
        <f>+BANCOS!T25</f>
        <v>109064</v>
      </c>
      <c r="U50" s="1">
        <f>+BANCOS!U25</f>
        <v>110585</v>
      </c>
      <c r="V50" s="1">
        <f>+BANCOS!V25</f>
        <v>120721</v>
      </c>
      <c r="W50" s="1">
        <f>+BANCOS!W25</f>
        <v>125887</v>
      </c>
      <c r="X50" s="1">
        <f>+BANCOS!X25</f>
        <v>127823</v>
      </c>
      <c r="Y50" s="1">
        <f>+BANCOS!Y25</f>
        <v>130202</v>
      </c>
      <c r="Z50" s="1">
        <f>+BANCOS!Z25</f>
        <v>129279</v>
      </c>
      <c r="AA50" s="1">
        <f>+BANCOS!AA25</f>
        <v>133662</v>
      </c>
      <c r="AB50" s="1">
        <f>+BANCOS!AB25</f>
        <v>144570</v>
      </c>
      <c r="AC50" s="1">
        <f>+BANCOS!AC25</f>
        <v>133441</v>
      </c>
      <c r="AD50" s="1">
        <f>+BANCOS!AD25</f>
        <v>123072</v>
      </c>
      <c r="AE50" s="1">
        <f>+BANCOS!AE25</f>
        <v>105438</v>
      </c>
      <c r="AF50" s="1">
        <f>+BANCOS!AF25</f>
        <v>94935</v>
      </c>
      <c r="AG50" s="1">
        <f>+BANCOS!AG25</f>
        <v>141208</v>
      </c>
      <c r="AH50" s="1">
        <f>+BANCOS!AH25</f>
        <v>151198</v>
      </c>
      <c r="AI50" s="1">
        <f>+BANCOS!AI25</f>
        <v>152841</v>
      </c>
      <c r="AJ50" s="1">
        <f>+BANCOS!AJ25</f>
        <v>162150</v>
      </c>
      <c r="AK50" s="1">
        <f>+BANCOS!AK25</f>
        <v>151522</v>
      </c>
      <c r="AL50" s="1">
        <f>+BANCOS!AL25</f>
        <v>115923</v>
      </c>
      <c r="AM50" s="1">
        <f>+BANCOS!AM25</f>
        <v>118279</v>
      </c>
      <c r="AN50" s="1">
        <f>+BANCOS!AN25</f>
        <v>117864</v>
      </c>
      <c r="AO50" s="1">
        <f>+BANCOS!AO25</f>
        <v>108801.81565857001</v>
      </c>
      <c r="AP50" s="1">
        <f>+BANCOS!AP25</f>
        <v>87454.093194230009</v>
      </c>
      <c r="AQ50" s="1">
        <f>+BANCOS!AQ25</f>
        <v>74133.20765556999</v>
      </c>
      <c r="AR50" s="1">
        <f>+BANCOS!AR25</f>
        <v>64306.602202690003</v>
      </c>
      <c r="AS50" s="1">
        <f>+BANCOS!AS25</f>
        <v>69573.206772640013</v>
      </c>
      <c r="AT50" s="1">
        <f>+BANCOS!AT25</f>
        <v>69642.119818790015</v>
      </c>
      <c r="AU50" s="1">
        <f>+BANCOS!AU25</f>
        <v>75728.248227730015</v>
      </c>
      <c r="AV50" s="1">
        <f>+BANCOS!AV25</f>
        <v>80523.290864440001</v>
      </c>
      <c r="AW50" s="1">
        <f>+BANCOS!AW25</f>
        <v>78349.164554980001</v>
      </c>
      <c r="AX50" s="1">
        <f>+BANCOS!AX25</f>
        <v>83357.447248990007</v>
      </c>
      <c r="AY50" s="1">
        <f>+BANCOS!AY25</f>
        <v>85821.230271720022</v>
      </c>
      <c r="AZ50" s="1">
        <f>+BANCOS!AZ25</f>
        <v>79684.339581219989</v>
      </c>
      <c r="BA50" s="1">
        <f>+BANCOS!BA25</f>
        <v>77397.787473510005</v>
      </c>
      <c r="BB50" s="1">
        <f>+BANCOS!BB25</f>
        <v>74116.39128353</v>
      </c>
      <c r="BC50" s="1">
        <f>+BANCOS!BC25</f>
        <v>60829.463871200001</v>
      </c>
      <c r="BD50" s="1">
        <f>+BANCOS!BD25</f>
        <v>57556.027638030013</v>
      </c>
      <c r="BE50" s="1">
        <f>+BANCOS!BE25</f>
        <v>61491.712135089998</v>
      </c>
      <c r="BF50" s="1">
        <f>+BANCOS!BF25</f>
        <v>65457.873932140013</v>
      </c>
      <c r="BG50" s="1">
        <f>+BANCOS!BG25</f>
        <v>75571.36313559</v>
      </c>
      <c r="BH50" s="1">
        <f>+BANCOS!BH25</f>
        <v>79246.282163290001</v>
      </c>
      <c r="BI50" s="1">
        <f>+BANCOS!BI25</f>
        <v>77385.619734260006</v>
      </c>
      <c r="BJ50" s="1">
        <f>+BANCOS!BJ25</f>
        <v>85331.897596900002</v>
      </c>
      <c r="BK50" s="1">
        <f>+BANCOS!BK25</f>
        <v>92198.564534220015</v>
      </c>
      <c r="BL50" s="1">
        <f>+BANCOS!BL25</f>
        <v>96635.176451870007</v>
      </c>
      <c r="BM50" s="1">
        <f>+BANCOS!BM25</f>
        <v>94859.845016189996</v>
      </c>
      <c r="BN50" s="1">
        <f>+BANCOS!BN25</f>
        <v>84827.958488360004</v>
      </c>
      <c r="BO50" s="1">
        <f>+BANCOS!BO25</f>
        <v>62435.439457329987</v>
      </c>
      <c r="BP50" s="1">
        <f>+BANCOS!BP25</f>
        <v>62725.844621099997</v>
      </c>
      <c r="BQ50" s="1">
        <f>+BANCOS!BQ25</f>
        <v>67318.364811580002</v>
      </c>
      <c r="BR50" s="1">
        <f>+BANCOS!BR25</f>
        <v>74798.201726330008</v>
      </c>
      <c r="BS50" s="1">
        <f>+BANCOS!BS25</f>
        <v>82596.97057224001</v>
      </c>
      <c r="BT50" s="1">
        <f>+BANCOS!BT25</f>
        <v>86956.324385149986</v>
      </c>
      <c r="BU50" s="1">
        <f>+BANCOS!BU25</f>
        <v>87694.289774159988</v>
      </c>
      <c r="BV50" s="1">
        <f>+BANCOS!BV25</f>
        <v>98109.576237610017</v>
      </c>
      <c r="BW50" s="1">
        <f>+BANCOS!BW25</f>
        <v>106891.68190118</v>
      </c>
      <c r="BX50" s="1">
        <f>+BANCOS!BX25</f>
        <v>109383.36810291999</v>
      </c>
      <c r="BY50" s="1">
        <f>+BANCOS!BY25</f>
        <v>112635.04260687</v>
      </c>
      <c r="BZ50" s="1">
        <f>+BANCOS!BZ25</f>
        <v>101691.75028222</v>
      </c>
      <c r="CA50" s="1">
        <f>+BANCOS!CA25</f>
        <v>85758.170373709989</v>
      </c>
      <c r="CB50" s="1">
        <f>+BANCOS!CB25</f>
        <v>85155.483975840005</v>
      </c>
      <c r="CC50" s="1">
        <f>+BANCOS!CC25</f>
        <v>93403.415649729999</v>
      </c>
      <c r="CD50" s="1">
        <f>+BANCOS!CD25</f>
        <v>105063.9702259</v>
      </c>
      <c r="CE50" s="1">
        <f>+BANCOS!CE25</f>
        <v>108710.32766701</v>
      </c>
      <c r="CF50" s="1">
        <f>+BANCOS!CF25</f>
        <v>115200.47690265</v>
      </c>
      <c r="CG50" s="1">
        <f>+BANCOS!CG25</f>
        <v>111697.69846091</v>
      </c>
      <c r="CH50" s="1">
        <f>+BANCOS!CH25</f>
        <v>123138.76186114999</v>
      </c>
      <c r="CI50" s="1">
        <f>+BANCOS!CI25</f>
        <v>133877.50541506999</v>
      </c>
      <c r="CJ50" s="1">
        <f>+BANCOS!CJ25</f>
        <v>135523.42458622999</v>
      </c>
      <c r="CK50" s="1">
        <f>+BANCOS!CK25</f>
        <v>134067.27524138</v>
      </c>
      <c r="CL50" s="1">
        <f>+BANCOS!CL25</f>
        <v>116859.87652152999</v>
      </c>
      <c r="CM50" s="1">
        <f>+BANCOS!CM25</f>
        <v>105878.52816389001</v>
      </c>
      <c r="CN50" s="1">
        <f>+BANCOS!CN25</f>
        <v>108993.99557974</v>
      </c>
      <c r="CO50" s="1">
        <f>+BANCOS!CO25</f>
        <v>117853.19035026</v>
      </c>
      <c r="CP50" s="1">
        <f>+BANCOS!CP25</f>
        <v>130433.34040138</v>
      </c>
      <c r="CQ50" s="1">
        <f>+BANCOS!CQ25</f>
        <v>138210.40117078999</v>
      </c>
      <c r="CR50" s="1">
        <f>+BANCOS!CR25</f>
        <v>145711.03248703</v>
      </c>
      <c r="CS50" s="1">
        <f>+BANCOS!CS25</f>
        <v>142299.09445927999</v>
      </c>
      <c r="CT50" s="1">
        <f>+BANCOS!CT25</f>
        <v>170448.74911874</v>
      </c>
      <c r="CU50" s="1">
        <f>+BANCOS!CU25</f>
        <v>180697.55065002001</v>
      </c>
      <c r="CV50" s="1">
        <f>+BANCOS!CV25</f>
        <v>189963.80045045001</v>
      </c>
      <c r="CW50" s="1">
        <f>+BANCOS!CW25</f>
        <v>181627.14063370999</v>
      </c>
      <c r="CX50" s="1">
        <f>+BANCOS!CX25</f>
        <v>179516.6643383</v>
      </c>
      <c r="CY50" s="1">
        <f>+BANCOS!CY25</f>
        <v>162832.40023641</v>
      </c>
      <c r="CZ50" s="1">
        <f>+BANCOS!CZ25</f>
        <v>173009.28484030001</v>
      </c>
      <c r="DA50" s="1">
        <f>+BANCOS!DA25</f>
        <v>191732.14251117999</v>
      </c>
      <c r="DB50" s="1">
        <f>+BANCOS!DB25</f>
        <v>209224.53128530999</v>
      </c>
      <c r="DC50" s="1">
        <f>+BANCOS!DC25</f>
        <v>238766.37525710001</v>
      </c>
      <c r="DD50" s="1">
        <f>+BANCOS!DD25</f>
        <v>267881.91656803997</v>
      </c>
      <c r="DE50" s="1">
        <f>+BANCOS!DE25</f>
        <v>278485.98427379999</v>
      </c>
      <c r="DF50" s="1">
        <f>+BANCOS!DF25</f>
        <v>317403.93555137003</v>
      </c>
      <c r="DG50" s="1">
        <f>+BANCOS!DG25</f>
        <v>334372.04798584001</v>
      </c>
      <c r="DH50" s="1">
        <f>+BANCOS!DH25</f>
        <v>344145.93370033999</v>
      </c>
      <c r="DI50" s="1">
        <f>+BANCOS!DI25</f>
        <v>332633.15973530011</v>
      </c>
      <c r="DJ50" s="1">
        <f>+BANCOS!DJ25</f>
        <v>309659.81345399999</v>
      </c>
      <c r="DK50" s="1">
        <f>+BANCOS!DK25</f>
        <v>263377.56747681001</v>
      </c>
      <c r="DL50" s="1">
        <f>+BANCOS!DL25</f>
        <v>277664.28193618997</v>
      </c>
      <c r="DM50" s="1">
        <f>+BANCOS!DM25</f>
        <v>295993.68722133001</v>
      </c>
      <c r="DN50" s="1">
        <f>+BANCOS!DN25</f>
        <v>317820.05072687002</v>
      </c>
      <c r="DO50" s="1">
        <f>+BANCOS!DO25</f>
        <v>341809.03778453998</v>
      </c>
      <c r="DP50" s="1">
        <f>+BANCOS!DP25</f>
        <v>334900.62990241998</v>
      </c>
      <c r="DQ50" s="1">
        <f>+BANCOS!DQ25</f>
        <v>320574.16112199001</v>
      </c>
      <c r="DR50" s="1">
        <f>+BANCOS!DR25</f>
        <v>364454.0947282</v>
      </c>
      <c r="DS50" s="1">
        <f>+BANCOS!DS25</f>
        <v>386886.02486569999</v>
      </c>
      <c r="DT50" s="1">
        <f>+BANCOS!DT25</f>
        <v>394788.33510101988</v>
      </c>
      <c r="DU50" s="1">
        <f>+BANCOS!DU25</f>
        <v>387224.76429097989</v>
      </c>
      <c r="DV50" s="1">
        <f>+BANCOS!DV25</f>
        <v>358675.34665488999</v>
      </c>
      <c r="DW50" s="1">
        <f>+BANCOS!DW25</f>
        <v>322367.49488318001</v>
      </c>
      <c r="DX50" s="1">
        <f>+BANCOS!DX25</f>
        <v>336115.71851044998</v>
      </c>
      <c r="DY50" s="1">
        <f>+BANCOS!DY25</f>
        <v>359481.29645197</v>
      </c>
      <c r="DZ50" s="1">
        <f>+BANCOS!DZ25</f>
        <v>388357.25310730003</v>
      </c>
      <c r="EA50" s="1">
        <f>+BANCOS!EA25</f>
        <v>426078.14214026002</v>
      </c>
      <c r="EB50" s="1">
        <f>+BANCOS!EB25</f>
        <v>395456.11026873998</v>
      </c>
      <c r="EC50" s="1">
        <f>+BANCOS!EC25</f>
        <v>406085.78250979999</v>
      </c>
      <c r="ED50" s="1">
        <f>+BANCOS!ED25</f>
        <v>451174.69307421998</v>
      </c>
      <c r="EE50" s="1">
        <f>+BANCOS!EE25</f>
        <v>475565.91345762002</v>
      </c>
      <c r="EF50" s="1">
        <f>+BANCOS!EF25</f>
        <v>471639.06780793</v>
      </c>
      <c r="EG50" s="1">
        <f>+BANCOS!EG25</f>
        <v>485251.31350086001</v>
      </c>
      <c r="EH50" s="1">
        <f>+BANCOS!EH25</f>
        <v>448276.92518547003</v>
      </c>
      <c r="EI50" s="1">
        <f>+BANCOS!EI25</f>
        <v>428677.20547066</v>
      </c>
      <c r="EJ50" s="1">
        <f>+BANCOS!EJ25</f>
        <v>456424.44512738998</v>
      </c>
      <c r="EK50" s="1">
        <f>+BANCOS!EK25</f>
        <v>477117.48219454999</v>
      </c>
      <c r="EL50" s="1">
        <f>+BANCOS!EL25</f>
        <v>518636.29125936999</v>
      </c>
      <c r="EM50" s="1">
        <f>+BANCOS!EM25</f>
        <v>539412.04074388999</v>
      </c>
      <c r="EN50" s="1">
        <f>+BANCOS!EN25</f>
        <v>555212.02373149991</v>
      </c>
      <c r="EO50" s="1">
        <f>+BANCOS!EO25</f>
        <v>577645.90491003008</v>
      </c>
      <c r="EP50" s="1">
        <f>+BANCOS!EP25</f>
        <v>638533.28776552994</v>
      </c>
      <c r="EQ50" s="1">
        <f>+BANCOS!EQ25</f>
        <v>637004.95342000003</v>
      </c>
      <c r="ER50" s="1">
        <f>+BANCOS!ER25</f>
        <v>673792.44528417999</v>
      </c>
      <c r="ES50" s="1">
        <f>+BANCOS!ES25</f>
        <v>666150.75021433004</v>
      </c>
      <c r="ET50" s="1">
        <f>+BANCOS!ET25</f>
        <v>615299.52245409996</v>
      </c>
      <c r="EU50" s="1">
        <f>+BANCOS!EU25</f>
        <v>591634.84266102</v>
      </c>
      <c r="EV50" s="1">
        <f>+BANCOS!EV25</f>
        <v>607497.97724173998</v>
      </c>
      <c r="EW50" s="1">
        <f>+BANCOS!EW25</f>
        <v>646022.19977761991</v>
      </c>
      <c r="EX50" s="1">
        <f>+BANCOS!EX25</f>
        <v>688068.69927138998</v>
      </c>
      <c r="EY50" s="1">
        <f>+BANCOS!EY25</f>
        <v>694631.19529620011</v>
      </c>
      <c r="EZ50" s="1">
        <f>+BANCOS!EZ25</f>
        <v>673490.66532713</v>
      </c>
      <c r="FA50" s="1">
        <f>+BANCOS!FA25</f>
        <v>691179.84572981007</v>
      </c>
      <c r="FB50" s="1">
        <f>+BANCOS!FB25</f>
        <v>739576.77160265006</v>
      </c>
      <c r="FC50" s="1">
        <f>+BANCOS!FC25</f>
        <v>759682.9379365599</v>
      </c>
      <c r="FD50" s="1">
        <f>+BANCOS!FD25</f>
        <v>811530.40415915998</v>
      </c>
      <c r="FE50" s="1">
        <f>+BANCOS!FE25</f>
        <v>765060.54957428994</v>
      </c>
      <c r="FF50" s="1">
        <f>+BANCOS!FF25</f>
        <v>690582.99769595999</v>
      </c>
      <c r="FG50" s="1">
        <f>+BANCOS!FG25</f>
        <v>668679.94942808989</v>
      </c>
      <c r="FH50" s="1">
        <f>+BANCOS!FH25</f>
        <v>688440.47178610985</v>
      </c>
      <c r="FI50" s="1">
        <f>+BANCOS!FI25</f>
        <v>735544.53251382022</v>
      </c>
      <c r="FJ50" s="1">
        <f>+BANCOS!FJ25</f>
        <v>763838.96524874005</v>
      </c>
      <c r="FK50" s="1">
        <f>+BANCOS!FK25</f>
        <v>780445.91722084</v>
      </c>
      <c r="FL50" s="1">
        <f>+BANCOS!FL25</f>
        <v>784532.95980623004</v>
      </c>
      <c r="FM50" s="1">
        <f>+BANCOS!FM25</f>
        <v>787556.25853203004</v>
      </c>
      <c r="FN50" s="1">
        <f>+BANCOS!FN25</f>
        <v>879739.41589920991</v>
      </c>
      <c r="FO50" s="1">
        <f>+BANCOS!FO25</f>
        <v>899703.44743199996</v>
      </c>
      <c r="FP50" s="1">
        <f>+BANCOS!FP25</f>
        <v>931317</v>
      </c>
      <c r="FQ50" s="1">
        <f>+BANCOS!FQ25</f>
        <v>892872.56185497006</v>
      </c>
      <c r="FR50" s="1">
        <f>+BANCOS!FR25</f>
        <v>818078.90733069996</v>
      </c>
      <c r="FS50" s="1">
        <f>+BANCOS!FS25</f>
        <v>761565.89977391995</v>
      </c>
      <c r="FT50" s="1">
        <f>+BANCOS!FT25</f>
        <v>805003.83293334988</v>
      </c>
      <c r="FU50" s="1">
        <f>+BANCOS!FU25</f>
        <v>870418.82787565002</v>
      </c>
      <c r="FV50" s="1">
        <f>+BANCOS!FV25</f>
        <v>903328.90765954007</v>
      </c>
      <c r="FW50" s="1">
        <f>+BANCOS!FW25</f>
        <v>897796.94420407992</v>
      </c>
      <c r="FX50" s="1">
        <f>+BANCOS!FX25</f>
        <v>911351.29268547008</v>
      </c>
      <c r="FY50" s="1">
        <f>+BANCOS!FY25</f>
        <v>902966.65943672997</v>
      </c>
      <c r="FZ50" s="1">
        <f>+BANCOS!FZ25</f>
        <v>1021386.24675633</v>
      </c>
      <c r="GA50" s="1">
        <f>+BANCOS!GA25</f>
        <v>1102162.2147166801</v>
      </c>
      <c r="GB50" s="1">
        <f>+BANCOS!GB25</f>
        <v>1133767.42335332</v>
      </c>
      <c r="GC50" s="1">
        <f>+BANCOS!GC25</f>
        <v>1152740.0701659899</v>
      </c>
      <c r="GD50" s="1">
        <f>+BANCOS!GD25</f>
        <v>1105844.77422518</v>
      </c>
      <c r="GE50" s="1">
        <f>+BANCOS!GE25</f>
        <v>1028667.18791436</v>
      </c>
      <c r="GF50" s="1">
        <f>+BANCOS!GF25</f>
        <v>1069511.9241130699</v>
      </c>
      <c r="GG50" s="1">
        <f>+BANCOS!GG25</f>
        <v>1135856.9193357099</v>
      </c>
      <c r="GH50" s="1">
        <f>+BANCOS!GH25</f>
        <v>1199218.72139173</v>
      </c>
      <c r="GI50" s="1">
        <f>+BANCOS!GI25</f>
        <v>1209918.34615848</v>
      </c>
      <c r="GJ50" s="1">
        <f>+BANCOS!GJ25</f>
        <v>1178779.12808844</v>
      </c>
      <c r="GK50" s="1">
        <f>+BANCOS!GK25</f>
        <v>1202323.5026883599</v>
      </c>
      <c r="GL50" s="1">
        <f>+BANCOS!GL25</f>
        <v>1359396.2649634201</v>
      </c>
      <c r="GM50" s="1">
        <f>+BANCOS!GM25</f>
        <v>1410254.73470068</v>
      </c>
      <c r="GN50" s="1">
        <f>+BANCOS!GN25</f>
        <v>1384234.64084818</v>
      </c>
      <c r="GO50" s="1">
        <f>+BANCOS!GO25</f>
        <v>1357753.9244387699</v>
      </c>
      <c r="GP50" s="1">
        <f>+BANCOS!GP25</f>
        <v>1246237.44204867</v>
      </c>
      <c r="GQ50" s="1">
        <f>+BANCOS!GQ25</f>
        <v>1120465.5920525701</v>
      </c>
      <c r="GR50" s="1">
        <f>+BANCOS!GR25</f>
        <v>1193548.0475178</v>
      </c>
      <c r="GS50" s="1">
        <f>+BANCOS!GS25</f>
        <v>1212767.06846614</v>
      </c>
      <c r="GT50" s="1">
        <f>+BANCOS!GT25</f>
        <v>1239804.93034397</v>
      </c>
      <c r="GU50" s="1">
        <f>+BANCOS!GU25</f>
        <v>1272486.8355467101</v>
      </c>
      <c r="GV50" s="1">
        <f>+BANCOS!GV25</f>
        <v>1241537.8632370301</v>
      </c>
      <c r="GW50" s="1">
        <f>+BANCOS!GW25</f>
        <v>1207325.9163715299</v>
      </c>
      <c r="GX50" s="1">
        <f>+BANCOS!GX25</f>
        <v>1312250.6416442301</v>
      </c>
      <c r="GY50" s="1">
        <f>+BANCOS!GY25</f>
        <v>1322971.84541931</v>
      </c>
      <c r="GZ50" s="1">
        <f>+BANCOS!GZ25</f>
        <v>1375922.2987521701</v>
      </c>
      <c r="HA50" s="1">
        <f>+BANCOS!HA25</f>
        <v>1389672.38401526</v>
      </c>
      <c r="HB50" s="1">
        <f>+BANCOS!HB25</f>
        <v>1245884.9045688701</v>
      </c>
      <c r="HC50" s="1">
        <f>+BANCOS!HC25</f>
        <v>1153976.06188109</v>
      </c>
      <c r="HD50" s="1">
        <f>+BANCOS!HD25</f>
        <v>1217008.6345329101</v>
      </c>
      <c r="HE50" s="1">
        <f>+BANCOS!HE25</f>
        <v>1251386.8269843601</v>
      </c>
      <c r="HF50" s="1">
        <f>+BANCOS!HF25</f>
        <v>1271410.34127282</v>
      </c>
      <c r="HG50" s="1">
        <f>+BANCOS!HG25</f>
        <v>1266410.9446241499</v>
      </c>
      <c r="HH50" s="1">
        <f>+BANCOS!HH25</f>
        <v>1238977.3932042001</v>
      </c>
      <c r="HI50" s="1">
        <f>+BANCOS!HI25</f>
        <v>1235637.1609223301</v>
      </c>
      <c r="HJ50" s="1">
        <f>+BANCOS!HJ25</f>
        <v>1344178.6057976501</v>
      </c>
      <c r="HK50" s="1">
        <f>+BANCOS!HK25</f>
        <v>1351965.68474958</v>
      </c>
      <c r="HL50" s="1">
        <f>+BANCOS!HL25</f>
        <v>1404962.9311389299</v>
      </c>
      <c r="HM50" s="1">
        <f>+BANCOS!HM25</f>
        <v>1345419.3717352899</v>
      </c>
      <c r="HN50" s="1">
        <f>+BANCOS!HN25</f>
        <v>1255392.3324281301</v>
      </c>
      <c r="HO50" s="1">
        <f>+BANCOS!HO25</f>
        <v>1190007.1217640201</v>
      </c>
      <c r="HP50" s="1">
        <f>+BANCOS!HP25</f>
        <v>1240091.0554537899</v>
      </c>
      <c r="HQ50" s="1">
        <f>+BANCOS!HQ25</f>
        <v>1289289.9332367301</v>
      </c>
      <c r="HR50" s="1">
        <f>+BANCOS!HR25</f>
        <v>1352595.95616392</v>
      </c>
      <c r="HS50" s="1">
        <f>+BANCOS!HS25</f>
        <v>1357285.13633744</v>
      </c>
      <c r="HT50" s="1">
        <f>+BANCOS!HT25</f>
        <v>1324725.07673272</v>
      </c>
      <c r="HU50" s="1">
        <f>+BANCOS!HU25</f>
        <v>1374479.30766856</v>
      </c>
      <c r="HV50" s="1">
        <f>+BANCOS!HV25</f>
        <v>1482993.5547251001</v>
      </c>
      <c r="HW50" s="1">
        <f>+BANCOS!HW25</f>
        <v>1553010.57750663</v>
      </c>
      <c r="HX50" s="1">
        <f>+BANCOS!HX25</f>
        <v>1628966.3506142001</v>
      </c>
      <c r="HY50" s="1">
        <f>+BANCOS!HY25</f>
        <v>1602517.5458360501</v>
      </c>
      <c r="HZ50" s="1">
        <f>+BANCOS!HZ25</f>
        <v>1456100.1973295901</v>
      </c>
      <c r="IA50" s="1">
        <f>+BANCOS!IA25</f>
        <v>1394761.4838743601</v>
      </c>
      <c r="IB50" s="1">
        <f>+BANCOS!IB25</f>
        <v>1406576.1313319099</v>
      </c>
      <c r="IC50" s="1">
        <f>+BANCOS!IC25</f>
        <v>1494923.1255431001</v>
      </c>
      <c r="ID50" s="1">
        <f>+BANCOS!ID25</f>
        <v>1514884.3796050099</v>
      </c>
      <c r="IE50" s="1">
        <f>+BANCOS!IE25</f>
        <v>1546348.7453204601</v>
      </c>
      <c r="IF50" s="1">
        <f>+BANCOS!IF25</f>
        <v>1539000.0593006599</v>
      </c>
      <c r="IG50" s="1">
        <f>+BANCOS!IG25</f>
        <v>1521177.4883308399</v>
      </c>
      <c r="IH50" s="1">
        <f>+BANCOS!IH25</f>
        <v>1642636.3134905901</v>
      </c>
      <c r="II50" s="1">
        <f>+BANCOS!II25</f>
        <v>1690683.5592521799</v>
      </c>
      <c r="IJ50" s="1">
        <f>+BANCOS!IJ25</f>
        <v>1700873.7566794199</v>
      </c>
      <c r="IK50" s="1">
        <f>+BANCOS!IK25</f>
        <v>1699322.7314603</v>
      </c>
      <c r="IL50" s="1">
        <f>+BANCOS!IL25</f>
        <v>1628184.7044802899</v>
      </c>
      <c r="IM50" s="1">
        <f>+BANCOS!IM25</f>
        <v>1485975.90504191</v>
      </c>
      <c r="IN50" s="1">
        <f>+BANCOS!IN25</f>
        <v>1557170.76387568</v>
      </c>
      <c r="IO50" s="1">
        <f>+BANCOS!IO25</f>
        <v>1630061.8704039999</v>
      </c>
      <c r="IP50" s="1">
        <f>+BANCOS!IP25</f>
        <v>1716343.6644101201</v>
      </c>
      <c r="IQ50" s="1">
        <f>+BANCOS!IQ25</f>
        <v>1774644.35690917</v>
      </c>
      <c r="IR50" s="1">
        <f>+BANCOS!IR25</f>
        <v>1744674.35626371</v>
      </c>
      <c r="IS50" s="1">
        <f>+BANCOS!IS25</f>
        <v>1720874.68488887</v>
      </c>
      <c r="IT50" s="1">
        <f>+BANCOS!IT25</f>
        <v>1874436.9788418701</v>
      </c>
      <c r="IU50" s="1">
        <f>+BANCOS!IU25</f>
        <v>1890250.29933969</v>
      </c>
      <c r="IV50" s="1">
        <f>+BANCOS!IV25</f>
        <v>1803198.13440032</v>
      </c>
      <c r="IW50" s="1">
        <f>+BANCOS!IW25</f>
        <v>1787114.19819628</v>
      </c>
      <c r="IX50" s="1">
        <f>+BANCOS!IX25</f>
        <v>1689526.9984246599</v>
      </c>
      <c r="IY50" s="1">
        <f>+BANCOS!IY25</f>
        <v>1523685.33711144</v>
      </c>
      <c r="IZ50" s="1">
        <f>+BANCOS!IZ25</f>
        <v>1580282.00843624</v>
      </c>
      <c r="JA50" s="1">
        <f>+BANCOS!JA25</f>
        <v>1587677.7656785599</v>
      </c>
      <c r="JB50" s="1">
        <f>+BANCOS!JB25</f>
        <v>1585101.1992837</v>
      </c>
      <c r="JC50" s="1">
        <f>+BANCOS!JC25</f>
        <v>1638673.70065436</v>
      </c>
      <c r="JD50" s="1">
        <f>+BANCOS!JD25</f>
        <v>1574864.5014559</v>
      </c>
      <c r="JE50" s="1">
        <f>+BANCOS!JE25</f>
        <v>1574875.11</v>
      </c>
      <c r="JF50" s="1" t="e">
        <f>+BANCOS!#REF!</f>
        <v>#REF!</v>
      </c>
    </row>
    <row r="51" spans="1:266" s="1" customFormat="1" ht="12.9" customHeight="1" x14ac:dyDescent="0.2">
      <c r="A51" s="73" t="s">
        <v>330</v>
      </c>
      <c r="B51" s="1">
        <f>+FINANCIERAS!B25</f>
        <v>21559</v>
      </c>
      <c r="C51" s="1">
        <f>+FINANCIERAS!C25</f>
        <v>21116</v>
      </c>
      <c r="D51" s="1">
        <f>+FINANCIERAS!D25</f>
        <v>20925</v>
      </c>
      <c r="E51" s="1">
        <f>+FINANCIERAS!E25</f>
        <v>21390</v>
      </c>
      <c r="F51" s="1">
        <f>+FINANCIERAS!F25</f>
        <v>20223</v>
      </c>
      <c r="G51" s="1">
        <f>+FINANCIERAS!G25</f>
        <v>20438</v>
      </c>
      <c r="H51" s="1">
        <f>+FINANCIERAS!H25</f>
        <v>21871</v>
      </c>
      <c r="I51" s="1">
        <f>+FINANCIERAS!I25</f>
        <v>22677</v>
      </c>
      <c r="J51" s="1">
        <f>+FINANCIERAS!J25</f>
        <v>23437</v>
      </c>
      <c r="K51" s="1">
        <f>+FINANCIERAS!K25</f>
        <v>24291</v>
      </c>
      <c r="L51" s="1">
        <f>+FINANCIERAS!L25</f>
        <v>25242</v>
      </c>
      <c r="M51" s="1">
        <f>+FINANCIERAS!M25</f>
        <v>25884</v>
      </c>
      <c r="N51" s="1">
        <f>+FINANCIERAS!N25</f>
        <v>26638</v>
      </c>
      <c r="O51" s="1">
        <f>+FINANCIERAS!O25</f>
        <v>26127</v>
      </c>
      <c r="P51" s="1">
        <f>+FINANCIERAS!P25</f>
        <v>26789</v>
      </c>
      <c r="Q51" s="1">
        <f>+FINANCIERAS!Q25</f>
        <v>27500</v>
      </c>
      <c r="R51" s="1">
        <f>+FINANCIERAS!R25</f>
        <v>27187</v>
      </c>
      <c r="S51" s="1">
        <f>+FINANCIERAS!S25</f>
        <v>26810</v>
      </c>
      <c r="T51" s="1">
        <f>+FINANCIERAS!T25</f>
        <v>28491</v>
      </c>
      <c r="U51" s="1">
        <f>+FINANCIERAS!U25</f>
        <v>28679</v>
      </c>
      <c r="V51" s="1">
        <f>+FINANCIERAS!V25</f>
        <v>29733</v>
      </c>
      <c r="W51" s="1">
        <f>+FINANCIERAS!W25</f>
        <v>30004</v>
      </c>
      <c r="X51" s="1">
        <f>+FINANCIERAS!X25</f>
        <v>30342</v>
      </c>
      <c r="Y51" s="1">
        <f>+FINANCIERAS!Y25</f>
        <v>30458</v>
      </c>
      <c r="Z51" s="1">
        <f>+FINANCIERAS!Z25</f>
        <v>30978</v>
      </c>
      <c r="AA51" s="1">
        <f>+FINANCIERAS!AA25</f>
        <v>30186</v>
      </c>
      <c r="AB51" s="1">
        <f>+FINANCIERAS!AB25</f>
        <v>33169</v>
      </c>
      <c r="AC51" s="1">
        <f>+FINANCIERAS!AC25</f>
        <v>31371</v>
      </c>
      <c r="AD51" s="1">
        <f>+FINANCIERAS!AD25</f>
        <v>30951</v>
      </c>
      <c r="AE51" s="1">
        <f>+FINANCIERAS!AE25</f>
        <v>32369</v>
      </c>
      <c r="AF51" s="1">
        <f>+FINANCIERAS!AF25</f>
        <v>31227</v>
      </c>
      <c r="AG51" s="1">
        <f>+FINANCIERAS!AG25</f>
        <v>31456</v>
      </c>
      <c r="AH51" s="1">
        <f>+FINANCIERAS!AH25</f>
        <v>27578</v>
      </c>
      <c r="AI51" s="1">
        <f>+FINANCIERAS!AI25</f>
        <v>28485</v>
      </c>
      <c r="AJ51" s="1">
        <f>+FINANCIERAS!AJ25</f>
        <v>27233</v>
      </c>
      <c r="AK51" s="1">
        <f>+FINANCIERAS!AK25</f>
        <v>26232</v>
      </c>
      <c r="AL51" s="1">
        <f>+FINANCIERAS!AL25</f>
        <v>25978</v>
      </c>
      <c r="AM51" s="1">
        <f>+FINANCIERAS!AM25</f>
        <v>25781</v>
      </c>
      <c r="AN51" s="1">
        <f>+FINANCIERAS!AN25</f>
        <v>26441</v>
      </c>
      <c r="AO51" s="1">
        <f>+FINANCIERAS!AO25</f>
        <v>26328</v>
      </c>
      <c r="AP51" s="1">
        <f>+FINANCIERAS!AP25</f>
        <v>25034</v>
      </c>
      <c r="AQ51" s="1">
        <f>+FINANCIERAS!AQ25</f>
        <v>25369</v>
      </c>
      <c r="AR51" s="1">
        <f>+FINANCIERAS!AR25</f>
        <v>25433.958755340009</v>
      </c>
      <c r="AS51" s="1">
        <f>+FINANCIERAS!AS25</f>
        <v>27025.048681910001</v>
      </c>
      <c r="AT51" s="1">
        <f>+FINANCIERAS!AT25</f>
        <v>27586.768389299999</v>
      </c>
      <c r="AU51" s="1">
        <f>+FINANCIERAS!AU25</f>
        <v>26865.2521485</v>
      </c>
      <c r="AV51" s="1">
        <f>+FINANCIERAS!AV25</f>
        <v>31993.39197923</v>
      </c>
      <c r="AW51" s="1">
        <f>+FINANCIERAS!AW25</f>
        <v>31479.03851038</v>
      </c>
      <c r="AX51" s="1">
        <f>+FINANCIERAS!AX25</f>
        <v>30047.581437519999</v>
      </c>
      <c r="AY51" s="1">
        <f>+FINANCIERAS!AY25</f>
        <v>31602.747408570001</v>
      </c>
      <c r="AZ51" s="1">
        <f>+FINANCIERAS!AZ25</f>
        <v>31322.594710660011</v>
      </c>
      <c r="BA51" s="1">
        <f>+FINANCIERAS!BA25</f>
        <v>30755.915957450001</v>
      </c>
      <c r="BB51" s="1">
        <f>+FINANCIERAS!BB25</f>
        <v>28878.559331979999</v>
      </c>
      <c r="BC51" s="1">
        <f>+FINANCIERAS!BC25</f>
        <v>28245.825532309998</v>
      </c>
      <c r="BD51" s="1">
        <f>+FINANCIERAS!BD25</f>
        <v>27854.071863410001</v>
      </c>
      <c r="BE51" s="1">
        <f>+FINANCIERAS!BE25</f>
        <v>26952.932564250001</v>
      </c>
      <c r="BF51" s="1">
        <f>+FINANCIERAS!BF25</f>
        <v>28280.551536799991</v>
      </c>
      <c r="BG51" s="1">
        <f>+FINANCIERAS!BG25</f>
        <v>30438.424425860001</v>
      </c>
      <c r="BH51" s="1">
        <f>+FINANCIERAS!BH25</f>
        <v>31057.80788416999</v>
      </c>
      <c r="BI51" s="1">
        <f>+FINANCIERAS!BI25</f>
        <v>31527</v>
      </c>
      <c r="BJ51" s="1">
        <f>+FINANCIERAS!BJ25</f>
        <v>33922.883982890002</v>
      </c>
      <c r="BK51" s="1">
        <f>+FINANCIERAS!BK25</f>
        <v>34962.263615159987</v>
      </c>
      <c r="BL51" s="1">
        <f>+FINANCIERAS!BL25</f>
        <v>36020.487819560003</v>
      </c>
      <c r="BM51" s="1">
        <f>+FINANCIERAS!BM25</f>
        <v>34261.302694500002</v>
      </c>
      <c r="BN51" s="1">
        <f>+FINANCIERAS!BN25</f>
        <v>29480.068862070009</v>
      </c>
      <c r="BO51" s="1">
        <f>+FINANCIERAS!BO25</f>
        <v>27980.614250710001</v>
      </c>
      <c r="BP51" s="1">
        <f>+FINANCIERAS!BP25</f>
        <v>28874.97358595</v>
      </c>
      <c r="BQ51" s="1">
        <f>+FINANCIERAS!BQ25</f>
        <v>27958.900737790002</v>
      </c>
      <c r="BR51" s="1">
        <f>+FINANCIERAS!BR25</f>
        <v>29919.792003670002</v>
      </c>
      <c r="BS51" s="1">
        <f>+FINANCIERAS!BS25</f>
        <v>31025.127338080001</v>
      </c>
      <c r="BT51" s="1">
        <f>+FINANCIERAS!BT25</f>
        <v>31208.886461800001</v>
      </c>
      <c r="BU51" s="1">
        <f>+FINANCIERAS!BU25</f>
        <v>33137.882077000002</v>
      </c>
      <c r="BV51" s="1">
        <f>+FINANCIERAS!BV25</f>
        <v>36156.205423000007</v>
      </c>
      <c r="BW51" s="1">
        <f>+FINANCIERAS!BW25</f>
        <v>37504.595397399993</v>
      </c>
      <c r="BX51" s="1">
        <f>+FINANCIERAS!BX25</f>
        <v>38120.9743714</v>
      </c>
      <c r="BY51" s="1">
        <f>+FINANCIERAS!BY25</f>
        <v>37623.684303200003</v>
      </c>
      <c r="BZ51" s="1">
        <f>+FINANCIERAS!BZ25</f>
        <v>31879.480136499998</v>
      </c>
      <c r="CA51" s="1">
        <f>+FINANCIERAS!CA25</f>
        <v>29165.173856500001</v>
      </c>
      <c r="CB51" s="1">
        <f>+FINANCIERAS!CB25</f>
        <v>30749.175522500002</v>
      </c>
      <c r="CC51" s="1">
        <f>+FINANCIERAS!CC25</f>
        <v>32302.128617999999</v>
      </c>
      <c r="CD51" s="1">
        <f>+FINANCIERAS!CD25</f>
        <v>35311.972347199997</v>
      </c>
      <c r="CE51" s="1">
        <f>+FINANCIERAS!CE25</f>
        <v>36744.870512200003</v>
      </c>
      <c r="CF51" s="1">
        <f>+FINANCIERAS!CF25</f>
        <v>37565.305006800001</v>
      </c>
      <c r="CG51" s="1">
        <f>+FINANCIERAS!CG25</f>
        <v>40010.629570999998</v>
      </c>
      <c r="CH51" s="1">
        <f>+FINANCIERAS!CH25</f>
        <v>41963.058596299998</v>
      </c>
      <c r="CI51" s="1">
        <f>+FINANCIERAS!CI25</f>
        <v>43744.235464599988</v>
      </c>
      <c r="CJ51" s="1">
        <f>+FINANCIERAS!CJ25</f>
        <v>45043.677451000003</v>
      </c>
      <c r="CK51" s="1">
        <f>+FINANCIERAS!CK25</f>
        <v>42654.096296099997</v>
      </c>
      <c r="CL51" s="1">
        <f>+FINANCIERAS!CL25</f>
        <v>37715.3087848</v>
      </c>
      <c r="CM51" s="1">
        <f>+FINANCIERAS!CM25</f>
        <v>37026.649537259997</v>
      </c>
      <c r="CN51" s="1">
        <f>+FINANCIERAS!CN25</f>
        <v>39165.029026420001</v>
      </c>
      <c r="CO51" s="1">
        <f>+FINANCIERAS!CO25</f>
        <v>41165.503455410013</v>
      </c>
      <c r="CP51" s="1">
        <f>+FINANCIERAS!CP25</f>
        <v>44258.653929259999</v>
      </c>
      <c r="CQ51" s="1">
        <f>+FINANCIERAS!CQ25</f>
        <v>45653.845564579999</v>
      </c>
      <c r="CR51" s="1">
        <f>+FINANCIERAS!CR25</f>
        <v>46500.200648760008</v>
      </c>
      <c r="CS51" s="1">
        <f>+FINANCIERAS!CS25</f>
        <v>51263.481398180003</v>
      </c>
      <c r="CT51" s="1">
        <f>+FINANCIERAS!CT25</f>
        <v>39522.884165770003</v>
      </c>
      <c r="CU51" s="1">
        <f>+FINANCIERAS!CU25</f>
        <v>41661.824127770007</v>
      </c>
      <c r="CV51" s="1">
        <f>+FINANCIERAS!CV25</f>
        <v>42959.028729079997</v>
      </c>
      <c r="CW51" s="1">
        <f>+FINANCIERAS!CW25</f>
        <v>39380.280126199992</v>
      </c>
      <c r="CX51" s="1">
        <f>+FINANCIERAS!CX25</f>
        <v>36730.917997429991</v>
      </c>
      <c r="CY51" s="1">
        <f>+FINANCIERAS!CY25</f>
        <v>35984.567318880006</v>
      </c>
      <c r="CZ51" s="1">
        <f>+FINANCIERAS!CZ25</f>
        <v>38031.25675172</v>
      </c>
      <c r="DA51" s="1">
        <f>+FINANCIERAS!DA25</f>
        <v>42058.587863970002</v>
      </c>
      <c r="DB51" s="1">
        <f>+FINANCIERAS!DB25</f>
        <v>46219.319240140001</v>
      </c>
      <c r="DC51" s="1">
        <f>+FINANCIERAS!DC25</f>
        <v>50051.994479239991</v>
      </c>
      <c r="DD51" s="1">
        <f>+FINANCIERAS!DD25</f>
        <v>53708.791313239992</v>
      </c>
      <c r="DE51" s="1">
        <f>+FINANCIERAS!DE25</f>
        <v>47340.279363200003</v>
      </c>
      <c r="DF51" s="1">
        <f>+FINANCIERAS!DF25</f>
        <v>41262.848606420011</v>
      </c>
      <c r="DG51" s="1">
        <f>+FINANCIERAS!DG25</f>
        <v>43018.064725099997</v>
      </c>
      <c r="DH51" s="1">
        <f>+FINANCIERAS!DH25</f>
        <v>44495.349593999999</v>
      </c>
      <c r="DI51" s="1">
        <f>+FINANCIERAS!DI25</f>
        <v>41441.376960399997</v>
      </c>
      <c r="DJ51" s="1">
        <f>+FINANCIERAS!DJ25</f>
        <v>39143.181914599998</v>
      </c>
      <c r="DK51" s="1">
        <f>+FINANCIERAS!DK25</f>
        <v>37154.26151479999</v>
      </c>
      <c r="DL51" s="1">
        <f>+FINANCIERAS!DL25</f>
        <v>39190.825329599997</v>
      </c>
      <c r="DM51" s="1">
        <f>+FINANCIERAS!DM25</f>
        <v>44748.476536799993</v>
      </c>
      <c r="DN51" s="1">
        <f>+FINANCIERAS!DN25</f>
        <v>43925.311538200003</v>
      </c>
      <c r="DO51" s="1">
        <f>+FINANCIERAS!DO25</f>
        <v>46524.661544620001</v>
      </c>
      <c r="DP51" s="1">
        <f>+FINANCIERAS!DP25</f>
        <v>47753.825993600003</v>
      </c>
      <c r="DQ51" s="1">
        <f>+FINANCIERAS!DQ25</f>
        <v>48689.116415800003</v>
      </c>
      <c r="DR51" s="1">
        <f>+FINANCIERAS!DR25</f>
        <v>52845.7567948</v>
      </c>
      <c r="DS51" s="1">
        <f>+FINANCIERAS!DS25</f>
        <v>54249.764950440003</v>
      </c>
      <c r="DT51" s="1">
        <f>+FINANCIERAS!DT25</f>
        <v>52997.182118739991</v>
      </c>
      <c r="DU51" s="1">
        <f>+FINANCIERAS!DU25</f>
        <v>49864.618228900013</v>
      </c>
      <c r="DV51" s="1">
        <f>+FINANCIERAS!DV25</f>
        <v>46463.890392689987</v>
      </c>
      <c r="DW51" s="1">
        <f>+FINANCIERAS!DW25</f>
        <v>44415.991804689998</v>
      </c>
      <c r="DX51" s="1">
        <f>+FINANCIERAS!DX25</f>
        <v>45220.887568190003</v>
      </c>
      <c r="DY51" s="1">
        <f>+FINANCIERAS!DY25</f>
        <v>47498.08629697001</v>
      </c>
      <c r="DZ51" s="1">
        <f>+FINANCIERAS!DZ25</f>
        <v>49612.010400270003</v>
      </c>
      <c r="EA51" s="1">
        <f>+FINANCIERAS!EA25</f>
        <v>52022.214300140004</v>
      </c>
      <c r="EB51" s="1">
        <f>+FINANCIERAS!EB25</f>
        <v>50493.663971360002</v>
      </c>
      <c r="EC51" s="1">
        <f>+FINANCIERAS!EC25</f>
        <v>47727.263335600001</v>
      </c>
      <c r="ED51" s="1">
        <f>+FINANCIERAS!ED25</f>
        <v>49751.806430520002</v>
      </c>
      <c r="EE51" s="1">
        <f>+FINANCIERAS!EE25</f>
        <v>52333.066805360002</v>
      </c>
      <c r="EF51" s="1">
        <f>+FINANCIERAS!EF25</f>
        <v>51197.292755880007</v>
      </c>
      <c r="EG51" s="1">
        <f>+FINANCIERAS!EG25</f>
        <v>49775.890495380001</v>
      </c>
      <c r="EH51" s="1">
        <f>+FINANCIERAS!EH25</f>
        <v>45815.392597960003</v>
      </c>
      <c r="EI51" s="1">
        <f>+FINANCIERAS!EI25</f>
        <v>46701.706533479999</v>
      </c>
      <c r="EJ51" s="1">
        <f>+FINANCIERAS!EJ25</f>
        <v>50741.89494084</v>
      </c>
      <c r="EK51" s="1">
        <f>+FINANCIERAS!EK25</f>
        <v>52156.676807030002</v>
      </c>
      <c r="EL51" s="1">
        <f>+FINANCIERAS!EL25</f>
        <v>54830.407049820002</v>
      </c>
      <c r="EM51" s="1">
        <f>+FINANCIERAS!EM25</f>
        <v>56929.475951120003</v>
      </c>
      <c r="EN51" s="1">
        <f>+FINANCIERAS!EN25</f>
        <v>58463.736586540013</v>
      </c>
      <c r="EO51" s="1">
        <f>+FINANCIERAS!EO25</f>
        <v>61577.93029596001</v>
      </c>
      <c r="EP51" s="1">
        <f>+FINANCIERAS!EP25</f>
        <v>64766.457661799999</v>
      </c>
      <c r="EQ51" s="1">
        <f>+FINANCIERAS!EQ25</f>
        <v>64920.138689529987</v>
      </c>
      <c r="ER51" s="1">
        <f>+FINANCIERAS!ER25</f>
        <v>65214.144495729997</v>
      </c>
      <c r="ES51" s="1">
        <f>+FINANCIERAS!ES25</f>
        <v>63500.709354690007</v>
      </c>
      <c r="ET51" s="1">
        <f>+FINANCIERAS!ET25</f>
        <v>56926.039363149997</v>
      </c>
      <c r="EU51" s="1">
        <f>+FINANCIERAS!EU25</f>
        <v>56763.823460930013</v>
      </c>
      <c r="EV51" s="1">
        <f>+FINANCIERAS!EV25</f>
        <v>58090.971512650001</v>
      </c>
      <c r="EW51" s="1">
        <f>+FINANCIERAS!EW25</f>
        <v>61059.12185463999</v>
      </c>
      <c r="EX51" s="1">
        <f>+FINANCIERAS!EX25</f>
        <v>65764.248392470006</v>
      </c>
      <c r="EY51" s="1">
        <f>+FINANCIERAS!EY25</f>
        <v>66714.459112440003</v>
      </c>
      <c r="EZ51" s="1">
        <f>+FINANCIERAS!EZ25</f>
        <v>67663.085374609989</v>
      </c>
      <c r="FA51" s="1">
        <f>+FINANCIERAS!FA25</f>
        <v>72068.305965709995</v>
      </c>
      <c r="FB51" s="1">
        <f>+FINANCIERAS!FB25</f>
        <v>76729.267034290009</v>
      </c>
      <c r="FC51" s="1">
        <f>+FINANCIERAS!FC25</f>
        <v>79762.02272771002</v>
      </c>
      <c r="FD51" s="1">
        <f>+FINANCIERAS!FD25</f>
        <v>83461.953946619993</v>
      </c>
      <c r="FE51" s="1">
        <f>+FINANCIERAS!FE25</f>
        <v>78343.788534709995</v>
      </c>
      <c r="FF51" s="1">
        <f>+FINANCIERAS!FF25</f>
        <v>72885.986388899997</v>
      </c>
      <c r="FG51" s="1">
        <f>+FINANCIERAS!FG25</f>
        <v>73259.619486819996</v>
      </c>
      <c r="FH51" s="1">
        <f>+FINANCIERAS!FH25</f>
        <v>72990.877828310011</v>
      </c>
      <c r="FI51" s="1">
        <f>+FINANCIERAS!FI25</f>
        <v>77426.295429680002</v>
      </c>
      <c r="FJ51" s="1">
        <f>+FINANCIERAS!FJ25</f>
        <v>81255.47409548999</v>
      </c>
      <c r="FK51" s="1">
        <f>+FINANCIERAS!FK25</f>
        <v>83126.037418199994</v>
      </c>
      <c r="FL51" s="1">
        <f>+FINANCIERAS!FL25</f>
        <v>84439.081486540003</v>
      </c>
      <c r="FM51" s="1">
        <f>+FINANCIERAS!FM25</f>
        <v>88857.721973520005</v>
      </c>
      <c r="FN51" s="1">
        <f>+FINANCIERAS!FN25</f>
        <v>94982.142760060029</v>
      </c>
      <c r="FO51" s="1">
        <f>+FINANCIERAS!FO25</f>
        <v>97929.670955700043</v>
      </c>
      <c r="FP51" s="1">
        <f>+FINANCIERAS!FP25</f>
        <v>99651.694761139996</v>
      </c>
      <c r="FQ51" s="1">
        <f>+FINANCIERAS!FQ25</f>
        <v>96054.850718480011</v>
      </c>
      <c r="FR51" s="1">
        <f>+FINANCIERAS!FR25</f>
        <v>88918.784070399968</v>
      </c>
      <c r="FS51" s="1">
        <f>+FINANCIERAS!FS25</f>
        <v>89025.916992829996</v>
      </c>
      <c r="FT51" s="1">
        <f>+FINANCIERAS!FT25</f>
        <v>91958.205156750017</v>
      </c>
      <c r="FU51" s="1">
        <f>+FINANCIERAS!FU25</f>
        <v>99563.130525240005</v>
      </c>
      <c r="FV51" s="1">
        <f>+FINANCIERAS!FV25</f>
        <v>104435.18057947</v>
      </c>
      <c r="FW51" s="1">
        <f>+FINANCIERAS!FW25</f>
        <v>107456.38918768</v>
      </c>
      <c r="FX51" s="1">
        <f>+FINANCIERAS!FX25</f>
        <v>111750.67594669</v>
      </c>
      <c r="FY51" s="1">
        <f>+FINANCIERAS!FY25</f>
        <v>112531.25118429</v>
      </c>
      <c r="FZ51" s="1">
        <f>+FINANCIERAS!FZ25</f>
        <v>123115.4877482</v>
      </c>
      <c r="GA51" s="1">
        <f>+FINANCIERAS!GA25</f>
        <v>100110.13142195001</v>
      </c>
      <c r="GB51" s="1">
        <f>+FINANCIERAS!GB25</f>
        <v>98291.050813949987</v>
      </c>
      <c r="GC51" s="1">
        <f>+FINANCIERAS!GC25</f>
        <v>85668.443430329993</v>
      </c>
      <c r="GD51" s="1">
        <f>+FINANCIERAS!GD25</f>
        <v>81147.666874689996</v>
      </c>
      <c r="GE51" s="1">
        <f>+FINANCIERAS!GE25</f>
        <v>77667.733062130006</v>
      </c>
      <c r="GF51" s="1">
        <f>+FINANCIERAS!GF25</f>
        <v>77878.079946309997</v>
      </c>
      <c r="GG51" s="1">
        <f>+FINANCIERAS!GG25</f>
        <v>83415.980617270005</v>
      </c>
      <c r="GH51" s="1">
        <f>+FINANCIERAS!GH25</f>
        <v>87891.162287910018</v>
      </c>
      <c r="GI51" s="1">
        <f>+FINANCIERAS!GI25</f>
        <v>90660.497164410001</v>
      </c>
      <c r="GJ51" s="1">
        <f>+FINANCIERAS!GJ25</f>
        <v>91658.627483180011</v>
      </c>
      <c r="GK51" s="1">
        <f>+FINANCIERAS!GK25</f>
        <v>95604.05549862</v>
      </c>
      <c r="GL51" s="1">
        <f>+FINANCIERAS!GL25</f>
        <v>105542.10762842</v>
      </c>
      <c r="GM51" s="1">
        <f>+FINANCIERAS!GM25</f>
        <v>107926.97480765999</v>
      </c>
      <c r="GN51" s="1">
        <f>+FINANCIERAS!GN25</f>
        <v>101624.70299524</v>
      </c>
      <c r="GO51" s="1">
        <f>+FINANCIERAS!GO25</f>
        <v>96576.440965930014</v>
      </c>
      <c r="GP51" s="1">
        <f>+FINANCIERAS!GP25</f>
        <v>87988.48828071999</v>
      </c>
      <c r="GQ51" s="1">
        <f>+FINANCIERAS!GQ25</f>
        <v>83062.697315010009</v>
      </c>
      <c r="GR51" s="1">
        <f>+FINANCIERAS!GR25</f>
        <v>86008.585054080017</v>
      </c>
      <c r="GS51" s="1">
        <f>+FINANCIERAS!GS25</f>
        <v>89114.452628910003</v>
      </c>
      <c r="GT51" s="1">
        <f>+FINANCIERAS!GT25</f>
        <v>90530.338559980009</v>
      </c>
      <c r="GU51" s="1">
        <f>+FINANCIERAS!GU25</f>
        <v>95637.929470529984</v>
      </c>
      <c r="GV51" s="1">
        <f>+FINANCIERAS!GV25</f>
        <v>98511.24502781</v>
      </c>
      <c r="GW51" s="1">
        <f>+FINANCIERAS!GW25</f>
        <v>102179.46125622001</v>
      </c>
      <c r="GX51" s="1">
        <f>+FINANCIERAS!GX25</f>
        <v>109563.87230597</v>
      </c>
      <c r="GY51" s="1">
        <f>+FINANCIERAS!GY25</f>
        <v>112612.72630085</v>
      </c>
      <c r="GZ51" s="1">
        <f>+FINANCIERAS!GZ25</f>
        <v>109549.59050966</v>
      </c>
      <c r="HA51" s="1">
        <f>+FINANCIERAS!HA25</f>
        <v>106395.81147508</v>
      </c>
      <c r="HB51" s="1">
        <f>+FINANCIERAS!HB25</f>
        <v>93288.250729480002</v>
      </c>
      <c r="HC51" s="1">
        <f>+FINANCIERAS!HC25</f>
        <v>86771.657334449992</v>
      </c>
      <c r="HD51" s="1">
        <f>+FINANCIERAS!HD25</f>
        <v>91102.912532599992</v>
      </c>
      <c r="HE51" s="1">
        <f>+FINANCIERAS!HE25</f>
        <v>93453.547885499996</v>
      </c>
      <c r="HF51" s="1">
        <f>+FINANCIERAS!HF25</f>
        <v>98849.962107040003</v>
      </c>
      <c r="HG51" s="1">
        <f>+FINANCIERAS!HG25</f>
        <v>102543.88495601001</v>
      </c>
      <c r="HH51" s="1">
        <f>+FINANCIERAS!HH25</f>
        <v>105324.46414143</v>
      </c>
      <c r="HI51" s="1">
        <f>+FINANCIERAS!HI25</f>
        <v>107538.05720405999</v>
      </c>
      <c r="HJ51" s="1">
        <f>+FINANCIERAS!HJ25</f>
        <v>112274.7992982</v>
      </c>
      <c r="HK51" s="1">
        <f>+FINANCIERAS!HK25</f>
        <v>115782.30012208001</v>
      </c>
      <c r="HL51" s="1">
        <f>+FINANCIERAS!HL25</f>
        <v>116157.06196084</v>
      </c>
      <c r="HM51" s="1">
        <f>+FINANCIERAS!HM25</f>
        <v>111338.21344579</v>
      </c>
      <c r="HN51" s="1">
        <f>+FINANCIERAS!HN25</f>
        <v>103759.13637696</v>
      </c>
      <c r="HO51" s="1">
        <f>+FINANCIERAS!HO25</f>
        <v>99379.948032100001</v>
      </c>
      <c r="HP51" s="1">
        <f>+FINANCIERAS!HP25</f>
        <v>100461.72526541</v>
      </c>
      <c r="HQ51" s="1">
        <f>+FINANCIERAS!HQ25</f>
        <v>105250.79286876001</v>
      </c>
      <c r="HR51" s="1">
        <f>+FINANCIERAS!HR25</f>
        <v>114455.97758398</v>
      </c>
      <c r="HS51" s="1">
        <f>+FINANCIERAS!HS25</f>
        <v>116809.3384616</v>
      </c>
      <c r="HT51" s="1">
        <f>+FINANCIERAS!HT25</f>
        <v>118219.16619819999</v>
      </c>
      <c r="HU51" s="1">
        <f>+FINANCIERAS!HU25</f>
        <v>122575.5659577</v>
      </c>
      <c r="HV51" s="1">
        <f>+FINANCIERAS!HV25</f>
        <v>125676.51124948</v>
      </c>
      <c r="HW51" s="1">
        <f>+FINANCIERAS!HW25</f>
        <v>93768.773745359998</v>
      </c>
      <c r="HX51" s="1">
        <f>+FINANCIERAS!HX25</f>
        <v>95455.775407180015</v>
      </c>
      <c r="HY51" s="1">
        <f>+FINANCIERAS!HY25</f>
        <v>92922.930158779986</v>
      </c>
      <c r="HZ51" s="1">
        <f>+FINANCIERAS!HZ25</f>
        <v>86632.699544100004</v>
      </c>
      <c r="IA51" s="1">
        <f>+FINANCIERAS!IA25</f>
        <v>88905.013965549995</v>
      </c>
      <c r="IB51" s="1">
        <f>+FINANCIERAS!IB25</f>
        <v>85493.934479229996</v>
      </c>
      <c r="IC51" s="1">
        <f>+FINANCIERAS!IC25</f>
        <v>89027.83711570999</v>
      </c>
      <c r="ID51" s="1">
        <f>+FINANCIERAS!ID25</f>
        <v>90571.699266380005</v>
      </c>
      <c r="IE51" s="1">
        <f>+FINANCIERAS!IE25</f>
        <v>91824.249457950005</v>
      </c>
      <c r="IF51" s="1">
        <f>+FINANCIERAS!IF25</f>
        <v>96066.694953530008</v>
      </c>
      <c r="IG51" s="1">
        <f>+FINANCIERAS!IG25</f>
        <v>99114.781025130011</v>
      </c>
      <c r="IH51" s="1">
        <f>+FINANCIERAS!IH25</f>
        <v>104657.38228080999</v>
      </c>
      <c r="II51" s="1">
        <f>+FINANCIERAS!II25</f>
        <v>107340.86775591</v>
      </c>
      <c r="IJ51" s="1">
        <f>+FINANCIERAS!IJ25</f>
        <v>109875.28563191</v>
      </c>
      <c r="IK51" s="1">
        <f>+FINANCIERAS!IK25</f>
        <v>93119.807396759992</v>
      </c>
      <c r="IL51" s="1">
        <f>+FINANCIERAS!IL25</f>
        <v>92535.490712369996</v>
      </c>
      <c r="IM51" s="1">
        <f>+FINANCIERAS!IM25</f>
        <v>93772.893485820008</v>
      </c>
      <c r="IN51" s="1">
        <f>+FINANCIERAS!IN25</f>
        <v>103291.58317237999</v>
      </c>
      <c r="IO51" s="1">
        <f>+FINANCIERAS!IO25</f>
        <v>109558.49152549</v>
      </c>
      <c r="IP51" s="1">
        <f>+FINANCIERAS!IP25</f>
        <v>112481.68540739</v>
      </c>
      <c r="IQ51" s="1">
        <f>+FINANCIERAS!IQ25</f>
        <v>117518.22781331</v>
      </c>
      <c r="IR51" s="1">
        <f>+FINANCIERAS!IR25</f>
        <v>121466.45451716</v>
      </c>
      <c r="IS51" s="1">
        <f>+FINANCIERAS!IS25</f>
        <v>118026.25524359</v>
      </c>
      <c r="IT51" s="1">
        <f>+FINANCIERAS!IT25</f>
        <v>126378.75717649001</v>
      </c>
      <c r="IU51" s="1">
        <f>+FINANCIERAS!IU25</f>
        <v>130349.05879466</v>
      </c>
      <c r="IV51" s="1">
        <f>+FINANCIERAS!IV25</f>
        <v>127034.56328202</v>
      </c>
      <c r="IW51" s="1">
        <f>+FINANCIERAS!IW25</f>
        <v>120869.74004634999</v>
      </c>
      <c r="IX51" s="1">
        <f>+FINANCIERAS!IX25</f>
        <v>121846.40527659</v>
      </c>
      <c r="IY51" s="1">
        <f>+FINANCIERAS!IY25</f>
        <v>115695.96483993001</v>
      </c>
      <c r="IZ51" s="1">
        <f>+FINANCIERAS!IZ25</f>
        <v>120625.55169896</v>
      </c>
      <c r="JA51" s="1">
        <f>+FINANCIERAS!JA25</f>
        <v>126909</v>
      </c>
      <c r="JB51" s="1">
        <f>+FINANCIERAS!JB25</f>
        <v>130942.84269801</v>
      </c>
      <c r="JC51" s="1">
        <f>+FINANCIERAS!JC25</f>
        <v>126302.80192942001</v>
      </c>
      <c r="JD51" s="1">
        <f>+FINANCIERAS!JD25</f>
        <v>127047.58358551</v>
      </c>
      <c r="JE51" s="1">
        <f>+FINANCIERAS!JE25</f>
        <v>131049.72373105001</v>
      </c>
      <c r="JF51" s="1">
        <f>+FINANCIERAS!JF25</f>
        <v>143802.55876871001</v>
      </c>
    </row>
    <row r="52" spans="1:266" s="1" customFormat="1" ht="12.9" customHeight="1" x14ac:dyDescent="0.2">
      <c r="A52" s="73" t="s">
        <v>331</v>
      </c>
      <c r="B52" s="1">
        <f t="shared" ref="B52:BM52" si="40">SUM(B50:B51)</f>
        <v>134785</v>
      </c>
      <c r="C52" s="1">
        <f t="shared" si="40"/>
        <v>137919</v>
      </c>
      <c r="D52" s="1">
        <f t="shared" si="40"/>
        <v>141526</v>
      </c>
      <c r="E52" s="1">
        <f t="shared" si="40"/>
        <v>144816</v>
      </c>
      <c r="F52" s="1">
        <f t="shared" si="40"/>
        <v>129751</v>
      </c>
      <c r="G52" s="1">
        <f t="shared" si="40"/>
        <v>124272</v>
      </c>
      <c r="H52" s="1">
        <f t="shared" si="40"/>
        <v>130683</v>
      </c>
      <c r="I52" s="1">
        <f t="shared" si="40"/>
        <v>128032</v>
      </c>
      <c r="J52" s="1">
        <f t="shared" si="40"/>
        <v>137657</v>
      </c>
      <c r="K52" s="1">
        <f t="shared" si="40"/>
        <v>142838</v>
      </c>
      <c r="L52" s="1">
        <f t="shared" si="40"/>
        <v>144761</v>
      </c>
      <c r="M52" s="1">
        <f t="shared" si="40"/>
        <v>148718</v>
      </c>
      <c r="N52" s="1">
        <f t="shared" si="40"/>
        <v>155245</v>
      </c>
      <c r="O52" s="1">
        <f t="shared" si="40"/>
        <v>158805</v>
      </c>
      <c r="P52" s="1">
        <f t="shared" si="40"/>
        <v>161276</v>
      </c>
      <c r="Q52" s="1">
        <f t="shared" si="40"/>
        <v>160326</v>
      </c>
      <c r="R52" s="1">
        <f t="shared" si="40"/>
        <v>150147</v>
      </c>
      <c r="S52" s="1">
        <f t="shared" si="40"/>
        <v>135092</v>
      </c>
      <c r="T52" s="1">
        <f t="shared" si="40"/>
        <v>137555</v>
      </c>
      <c r="U52" s="1">
        <f t="shared" si="40"/>
        <v>139264</v>
      </c>
      <c r="V52" s="1">
        <f t="shared" si="40"/>
        <v>150454</v>
      </c>
      <c r="W52" s="1">
        <f t="shared" si="40"/>
        <v>155891</v>
      </c>
      <c r="X52" s="1">
        <f t="shared" si="40"/>
        <v>158165</v>
      </c>
      <c r="Y52" s="1">
        <f t="shared" si="40"/>
        <v>160660</v>
      </c>
      <c r="Z52" s="1">
        <f t="shared" si="40"/>
        <v>160257</v>
      </c>
      <c r="AA52" s="1">
        <f t="shared" si="40"/>
        <v>163848</v>
      </c>
      <c r="AB52" s="1">
        <f t="shared" si="40"/>
        <v>177739</v>
      </c>
      <c r="AC52" s="1">
        <f t="shared" si="40"/>
        <v>164812</v>
      </c>
      <c r="AD52" s="1">
        <f t="shared" si="40"/>
        <v>154023</v>
      </c>
      <c r="AE52" s="1">
        <f t="shared" si="40"/>
        <v>137807</v>
      </c>
      <c r="AF52" s="1">
        <f t="shared" si="40"/>
        <v>126162</v>
      </c>
      <c r="AG52" s="1">
        <f t="shared" si="40"/>
        <v>172664</v>
      </c>
      <c r="AH52" s="1">
        <f t="shared" si="40"/>
        <v>178776</v>
      </c>
      <c r="AI52" s="1">
        <f t="shared" si="40"/>
        <v>181326</v>
      </c>
      <c r="AJ52" s="1">
        <f t="shared" si="40"/>
        <v>189383</v>
      </c>
      <c r="AK52" s="1">
        <f t="shared" si="40"/>
        <v>177754</v>
      </c>
      <c r="AL52" s="1">
        <f t="shared" si="40"/>
        <v>141901</v>
      </c>
      <c r="AM52" s="1">
        <f t="shared" si="40"/>
        <v>144060</v>
      </c>
      <c r="AN52" s="1">
        <f t="shared" si="40"/>
        <v>144305</v>
      </c>
      <c r="AO52" s="1">
        <f t="shared" si="40"/>
        <v>135129.81565857001</v>
      </c>
      <c r="AP52" s="1">
        <f t="shared" si="40"/>
        <v>112488.09319423001</v>
      </c>
      <c r="AQ52" s="1">
        <f t="shared" si="40"/>
        <v>99502.20765556999</v>
      </c>
      <c r="AR52" s="1">
        <f t="shared" si="40"/>
        <v>89740.560958030008</v>
      </c>
      <c r="AS52" s="1">
        <f t="shared" si="40"/>
        <v>96598.255454550017</v>
      </c>
      <c r="AT52" s="1">
        <f t="shared" si="40"/>
        <v>97228.888208090008</v>
      </c>
      <c r="AU52" s="1">
        <f t="shared" si="40"/>
        <v>102593.50037623002</v>
      </c>
      <c r="AV52" s="1">
        <f t="shared" si="40"/>
        <v>112516.68284367</v>
      </c>
      <c r="AW52" s="1">
        <f t="shared" si="40"/>
        <v>109828.20306535999</v>
      </c>
      <c r="AX52" s="1">
        <f t="shared" si="40"/>
        <v>113405.02868651001</v>
      </c>
      <c r="AY52" s="1">
        <f t="shared" si="40"/>
        <v>117423.97768029003</v>
      </c>
      <c r="AZ52" s="1">
        <f t="shared" si="40"/>
        <v>111006.93429188</v>
      </c>
      <c r="BA52" s="1">
        <f t="shared" si="40"/>
        <v>108153.70343096001</v>
      </c>
      <c r="BB52" s="1">
        <f t="shared" si="40"/>
        <v>102994.95061551</v>
      </c>
      <c r="BC52" s="1">
        <f t="shared" si="40"/>
        <v>89075.289403510003</v>
      </c>
      <c r="BD52" s="1">
        <f t="shared" si="40"/>
        <v>85410.09950144001</v>
      </c>
      <c r="BE52" s="1">
        <f t="shared" si="40"/>
        <v>88444.644699340002</v>
      </c>
      <c r="BF52" s="1">
        <f t="shared" si="40"/>
        <v>93738.425468939997</v>
      </c>
      <c r="BG52" s="1">
        <f t="shared" si="40"/>
        <v>106009.78756145001</v>
      </c>
      <c r="BH52" s="1">
        <f t="shared" si="40"/>
        <v>110304.09004745999</v>
      </c>
      <c r="BI52" s="1">
        <f t="shared" si="40"/>
        <v>108912.61973426001</v>
      </c>
      <c r="BJ52" s="1">
        <f t="shared" si="40"/>
        <v>119254.78157979</v>
      </c>
      <c r="BK52" s="1">
        <f t="shared" si="40"/>
        <v>127160.82814938</v>
      </c>
      <c r="BL52" s="1">
        <f t="shared" si="40"/>
        <v>132655.66427143</v>
      </c>
      <c r="BM52" s="1">
        <f t="shared" si="40"/>
        <v>129121.14771069</v>
      </c>
      <c r="BN52" s="1">
        <f t="shared" ref="BN52:DY52" si="41">SUM(BN50:BN51)</f>
        <v>114308.02735043001</v>
      </c>
      <c r="BO52" s="1">
        <f t="shared" si="41"/>
        <v>90416.053708039981</v>
      </c>
      <c r="BP52" s="1">
        <f t="shared" si="41"/>
        <v>91600.818207050004</v>
      </c>
      <c r="BQ52" s="1">
        <f t="shared" si="41"/>
        <v>95277.26554937</v>
      </c>
      <c r="BR52" s="1">
        <f t="shared" si="41"/>
        <v>104717.99373000002</v>
      </c>
      <c r="BS52" s="1">
        <f t="shared" si="41"/>
        <v>113622.09791032001</v>
      </c>
      <c r="BT52" s="1">
        <f t="shared" si="41"/>
        <v>118165.21084694998</v>
      </c>
      <c r="BU52" s="1">
        <f t="shared" si="41"/>
        <v>120832.17185115999</v>
      </c>
      <c r="BV52" s="1">
        <f t="shared" si="41"/>
        <v>134265.78166061002</v>
      </c>
      <c r="BW52" s="1">
        <f t="shared" si="41"/>
        <v>144396.27729857998</v>
      </c>
      <c r="BX52" s="1">
        <f t="shared" si="41"/>
        <v>147504.34247432</v>
      </c>
      <c r="BY52" s="1">
        <f t="shared" si="41"/>
        <v>150258.72691006999</v>
      </c>
      <c r="BZ52" s="1">
        <f t="shared" si="41"/>
        <v>133571.23041871999</v>
      </c>
      <c r="CA52" s="1">
        <f t="shared" si="41"/>
        <v>114923.34423020999</v>
      </c>
      <c r="CB52" s="1">
        <f t="shared" si="41"/>
        <v>115904.65949834001</v>
      </c>
      <c r="CC52" s="1">
        <f t="shared" si="41"/>
        <v>125705.54426773</v>
      </c>
      <c r="CD52" s="1">
        <f t="shared" si="41"/>
        <v>140375.94257310001</v>
      </c>
      <c r="CE52" s="1">
        <f t="shared" si="41"/>
        <v>145455.19817921001</v>
      </c>
      <c r="CF52" s="1">
        <f t="shared" si="41"/>
        <v>152765.78190945002</v>
      </c>
      <c r="CG52" s="1">
        <f t="shared" si="41"/>
        <v>151708.32803191</v>
      </c>
      <c r="CH52" s="1">
        <f t="shared" si="41"/>
        <v>165101.82045745</v>
      </c>
      <c r="CI52" s="1">
        <f t="shared" si="41"/>
        <v>177621.74087966996</v>
      </c>
      <c r="CJ52" s="1">
        <f t="shared" si="41"/>
        <v>180567.10203722998</v>
      </c>
      <c r="CK52" s="1">
        <f t="shared" si="41"/>
        <v>176721.37153748001</v>
      </c>
      <c r="CL52" s="1">
        <f t="shared" si="41"/>
        <v>154575.18530632998</v>
      </c>
      <c r="CM52" s="1">
        <f t="shared" si="41"/>
        <v>142905.17770115001</v>
      </c>
      <c r="CN52" s="1">
        <f t="shared" si="41"/>
        <v>148159.02460616</v>
      </c>
      <c r="CO52" s="1">
        <f t="shared" si="41"/>
        <v>159018.69380567002</v>
      </c>
      <c r="CP52" s="1">
        <f t="shared" si="41"/>
        <v>174691.99433064001</v>
      </c>
      <c r="CQ52" s="1">
        <f t="shared" si="41"/>
        <v>183864.24673536999</v>
      </c>
      <c r="CR52" s="1">
        <f t="shared" si="41"/>
        <v>192211.23313579001</v>
      </c>
      <c r="CS52" s="1">
        <f t="shared" si="41"/>
        <v>193562.57585746</v>
      </c>
      <c r="CT52" s="1">
        <f t="shared" si="41"/>
        <v>209971.63328451</v>
      </c>
      <c r="CU52" s="1">
        <f t="shared" si="41"/>
        <v>222359.37477779001</v>
      </c>
      <c r="CV52" s="1">
        <f t="shared" si="41"/>
        <v>232922.82917953</v>
      </c>
      <c r="CW52" s="1">
        <f t="shared" si="41"/>
        <v>221007.42075990999</v>
      </c>
      <c r="CX52" s="1">
        <f t="shared" si="41"/>
        <v>216247.58233573</v>
      </c>
      <c r="CY52" s="1">
        <f t="shared" si="41"/>
        <v>198816.96755529</v>
      </c>
      <c r="CZ52" s="1">
        <f t="shared" si="41"/>
        <v>211040.54159202002</v>
      </c>
      <c r="DA52" s="1">
        <f t="shared" si="41"/>
        <v>233790.73037514999</v>
      </c>
      <c r="DB52" s="1">
        <f t="shared" si="41"/>
        <v>255443.85052544999</v>
      </c>
      <c r="DC52" s="1">
        <f t="shared" si="41"/>
        <v>288818.36973634001</v>
      </c>
      <c r="DD52" s="1">
        <f t="shared" si="41"/>
        <v>321590.70788127999</v>
      </c>
      <c r="DE52" s="1">
        <f t="shared" si="41"/>
        <v>325826.263637</v>
      </c>
      <c r="DF52" s="1">
        <f t="shared" si="41"/>
        <v>358666.78415779001</v>
      </c>
      <c r="DG52" s="1">
        <f t="shared" si="41"/>
        <v>377390.11271094001</v>
      </c>
      <c r="DH52" s="1">
        <f t="shared" si="41"/>
        <v>388641.28329434001</v>
      </c>
      <c r="DI52" s="1">
        <f t="shared" si="41"/>
        <v>374074.53669570014</v>
      </c>
      <c r="DJ52" s="1">
        <f t="shared" si="41"/>
        <v>348802.99536860001</v>
      </c>
      <c r="DK52" s="1">
        <f t="shared" si="41"/>
        <v>300531.82899160997</v>
      </c>
      <c r="DL52" s="1">
        <f t="shared" si="41"/>
        <v>316855.10726578999</v>
      </c>
      <c r="DM52" s="1">
        <f t="shared" si="41"/>
        <v>340742.16375812999</v>
      </c>
      <c r="DN52" s="1">
        <f t="shared" si="41"/>
        <v>361745.36226507003</v>
      </c>
      <c r="DO52" s="1">
        <f t="shared" si="41"/>
        <v>388333.69932915998</v>
      </c>
      <c r="DP52" s="1">
        <f t="shared" si="41"/>
        <v>382654.45589601999</v>
      </c>
      <c r="DQ52" s="1">
        <f t="shared" si="41"/>
        <v>369263.27753779001</v>
      </c>
      <c r="DR52" s="1">
        <f t="shared" si="41"/>
        <v>417299.85152299999</v>
      </c>
      <c r="DS52" s="1">
        <f t="shared" si="41"/>
        <v>441135.78981613996</v>
      </c>
      <c r="DT52" s="1">
        <f t="shared" si="41"/>
        <v>447785.51721975987</v>
      </c>
      <c r="DU52" s="1">
        <f t="shared" si="41"/>
        <v>437089.3825198799</v>
      </c>
      <c r="DV52" s="1">
        <f t="shared" si="41"/>
        <v>405139.23704757995</v>
      </c>
      <c r="DW52" s="1">
        <f t="shared" si="41"/>
        <v>366783.48668787</v>
      </c>
      <c r="DX52" s="1">
        <f t="shared" si="41"/>
        <v>381336.60607863998</v>
      </c>
      <c r="DY52" s="1">
        <f t="shared" si="41"/>
        <v>406979.38274894003</v>
      </c>
      <c r="DZ52" s="1">
        <f t="shared" ref="DZ52:GK52" si="42">SUM(DZ50:DZ51)</f>
        <v>437969.26350757002</v>
      </c>
      <c r="EA52" s="1">
        <f t="shared" si="42"/>
        <v>478100.35644040001</v>
      </c>
      <c r="EB52" s="1">
        <f t="shared" si="42"/>
        <v>445949.7742401</v>
      </c>
      <c r="EC52" s="1">
        <f t="shared" si="42"/>
        <v>453813.04584539996</v>
      </c>
      <c r="ED52" s="1">
        <f t="shared" si="42"/>
        <v>500926.49950474</v>
      </c>
      <c r="EE52" s="1">
        <f t="shared" si="42"/>
        <v>527898.98026297998</v>
      </c>
      <c r="EF52" s="1">
        <f t="shared" si="42"/>
        <v>522836.36056380998</v>
      </c>
      <c r="EG52" s="1">
        <f t="shared" si="42"/>
        <v>535027.20399624004</v>
      </c>
      <c r="EH52" s="1">
        <f t="shared" si="42"/>
        <v>494092.31778343004</v>
      </c>
      <c r="EI52" s="1">
        <f t="shared" si="42"/>
        <v>475378.91200413997</v>
      </c>
      <c r="EJ52" s="1">
        <f t="shared" si="42"/>
        <v>507166.34006823</v>
      </c>
      <c r="EK52" s="1">
        <f t="shared" si="42"/>
        <v>529274.15900157997</v>
      </c>
      <c r="EL52" s="1">
        <f t="shared" si="42"/>
        <v>573466.69830918999</v>
      </c>
      <c r="EM52" s="1">
        <f t="shared" si="42"/>
        <v>596341.51669501001</v>
      </c>
      <c r="EN52" s="1">
        <f t="shared" si="42"/>
        <v>613675.76031803992</v>
      </c>
      <c r="EO52" s="1">
        <f t="shared" si="42"/>
        <v>639223.83520599012</v>
      </c>
      <c r="EP52" s="1">
        <f t="shared" si="42"/>
        <v>703299.74542732991</v>
      </c>
      <c r="EQ52" s="1">
        <f t="shared" si="42"/>
        <v>701925.09210953</v>
      </c>
      <c r="ER52" s="1">
        <f t="shared" si="42"/>
        <v>739006.58977990993</v>
      </c>
      <c r="ES52" s="1">
        <f t="shared" si="42"/>
        <v>729651.45956902008</v>
      </c>
      <c r="ET52" s="1">
        <f t="shared" si="42"/>
        <v>672225.56181724998</v>
      </c>
      <c r="EU52" s="1">
        <f t="shared" si="42"/>
        <v>648398.66612195002</v>
      </c>
      <c r="EV52" s="1">
        <f t="shared" si="42"/>
        <v>665588.94875439</v>
      </c>
      <c r="EW52" s="1">
        <f t="shared" si="42"/>
        <v>707081.32163225987</v>
      </c>
      <c r="EX52" s="1">
        <f t="shared" si="42"/>
        <v>753832.94766385993</v>
      </c>
      <c r="EY52" s="1">
        <f t="shared" si="42"/>
        <v>761345.65440864011</v>
      </c>
      <c r="EZ52" s="1">
        <f t="shared" si="42"/>
        <v>741153.75070174003</v>
      </c>
      <c r="FA52" s="1">
        <f t="shared" si="42"/>
        <v>763248.15169552003</v>
      </c>
      <c r="FB52" s="1">
        <f t="shared" si="42"/>
        <v>816306.03863694007</v>
      </c>
      <c r="FC52" s="1">
        <f t="shared" si="42"/>
        <v>839444.96066426998</v>
      </c>
      <c r="FD52" s="1">
        <f t="shared" si="42"/>
        <v>894992.35810577997</v>
      </c>
      <c r="FE52" s="1">
        <f t="shared" si="42"/>
        <v>843404.33810899989</v>
      </c>
      <c r="FF52" s="1">
        <f t="shared" si="42"/>
        <v>763468.98408485996</v>
      </c>
      <c r="FG52" s="1">
        <f t="shared" si="42"/>
        <v>741939.56891490985</v>
      </c>
      <c r="FH52" s="1">
        <f t="shared" si="42"/>
        <v>761431.34961441986</v>
      </c>
      <c r="FI52" s="1">
        <f t="shared" si="42"/>
        <v>812970.82794350025</v>
      </c>
      <c r="FJ52" s="1">
        <f t="shared" si="42"/>
        <v>845094.43934422999</v>
      </c>
      <c r="FK52" s="1">
        <f t="shared" si="42"/>
        <v>863571.95463903993</v>
      </c>
      <c r="FL52" s="1">
        <f t="shared" si="42"/>
        <v>868972.04129277007</v>
      </c>
      <c r="FM52" s="1">
        <f t="shared" si="42"/>
        <v>876413.98050555005</v>
      </c>
      <c r="FN52" s="1">
        <f t="shared" si="42"/>
        <v>974721.55865926994</v>
      </c>
      <c r="FO52" s="1">
        <f t="shared" si="42"/>
        <v>997633.11838770006</v>
      </c>
      <c r="FP52" s="1">
        <f t="shared" si="42"/>
        <v>1030968.69476114</v>
      </c>
      <c r="FQ52" s="1">
        <f t="shared" si="42"/>
        <v>988927.41257345001</v>
      </c>
      <c r="FR52" s="1">
        <f t="shared" si="42"/>
        <v>906997.6914010999</v>
      </c>
      <c r="FS52" s="1">
        <f t="shared" si="42"/>
        <v>850591.81676674995</v>
      </c>
      <c r="FT52" s="1">
        <f t="shared" si="42"/>
        <v>896962.03809009993</v>
      </c>
      <c r="FU52" s="1">
        <f t="shared" si="42"/>
        <v>969981.95840089</v>
      </c>
      <c r="FV52" s="1">
        <f t="shared" si="42"/>
        <v>1007764.0882390101</v>
      </c>
      <c r="FW52" s="1">
        <f t="shared" si="42"/>
        <v>1005253.3333917599</v>
      </c>
      <c r="FX52" s="1">
        <f t="shared" si="42"/>
        <v>1023101.9686321601</v>
      </c>
      <c r="FY52" s="1">
        <f t="shared" si="42"/>
        <v>1015497.91062102</v>
      </c>
      <c r="FZ52" s="1">
        <f t="shared" si="42"/>
        <v>1144501.73450453</v>
      </c>
      <c r="GA52" s="1">
        <f t="shared" si="42"/>
        <v>1202272.3461386301</v>
      </c>
      <c r="GB52" s="1">
        <f t="shared" si="42"/>
        <v>1232058.4741672699</v>
      </c>
      <c r="GC52" s="1">
        <f t="shared" si="42"/>
        <v>1238408.5135963198</v>
      </c>
      <c r="GD52" s="1">
        <f t="shared" si="42"/>
        <v>1186992.44109987</v>
      </c>
      <c r="GE52" s="1">
        <f t="shared" si="42"/>
        <v>1106334.92097649</v>
      </c>
      <c r="GF52" s="1">
        <f t="shared" si="42"/>
        <v>1147390.0040593799</v>
      </c>
      <c r="GG52" s="1">
        <f t="shared" si="42"/>
        <v>1219272.89995298</v>
      </c>
      <c r="GH52" s="1">
        <f t="shared" si="42"/>
        <v>1287109.88367964</v>
      </c>
      <c r="GI52" s="1">
        <f t="shared" si="42"/>
        <v>1300578.8433228901</v>
      </c>
      <c r="GJ52" s="1">
        <f t="shared" si="42"/>
        <v>1270437.7555716201</v>
      </c>
      <c r="GK52" s="1">
        <f t="shared" si="42"/>
        <v>1297927.55818698</v>
      </c>
      <c r="GL52" s="1">
        <f t="shared" ref="GL52:IW52" si="43">SUM(GL50:GL51)</f>
        <v>1464938.3725918401</v>
      </c>
      <c r="GM52" s="1">
        <f t="shared" si="43"/>
        <v>1518181.7095083401</v>
      </c>
      <c r="GN52" s="1">
        <f t="shared" si="43"/>
        <v>1485859.34384342</v>
      </c>
      <c r="GO52" s="1">
        <f t="shared" si="43"/>
        <v>1454330.3654046999</v>
      </c>
      <c r="GP52" s="1">
        <f t="shared" si="43"/>
        <v>1334225.9303293901</v>
      </c>
      <c r="GQ52" s="1">
        <f t="shared" si="43"/>
        <v>1203528.2893675801</v>
      </c>
      <c r="GR52" s="1">
        <f t="shared" si="43"/>
        <v>1279556.63257188</v>
      </c>
      <c r="GS52" s="1">
        <f t="shared" si="43"/>
        <v>1301881.52109505</v>
      </c>
      <c r="GT52" s="1">
        <f t="shared" si="43"/>
        <v>1330335.26890395</v>
      </c>
      <c r="GU52" s="1">
        <f t="shared" si="43"/>
        <v>1368124.7650172401</v>
      </c>
      <c r="GV52" s="1">
        <f t="shared" si="43"/>
        <v>1340049.1082648402</v>
      </c>
      <c r="GW52" s="1">
        <f t="shared" si="43"/>
        <v>1309505.3776277499</v>
      </c>
      <c r="GX52" s="1">
        <f t="shared" si="43"/>
        <v>1421814.5139502001</v>
      </c>
      <c r="GY52" s="1">
        <f t="shared" si="43"/>
        <v>1435584.5717201601</v>
      </c>
      <c r="GZ52" s="1">
        <f t="shared" si="43"/>
        <v>1485471.8892618301</v>
      </c>
      <c r="HA52" s="1">
        <f t="shared" si="43"/>
        <v>1496068.19549034</v>
      </c>
      <c r="HB52" s="1">
        <f t="shared" si="43"/>
        <v>1339173.1552983501</v>
      </c>
      <c r="HC52" s="1">
        <f t="shared" si="43"/>
        <v>1240747.71921554</v>
      </c>
      <c r="HD52" s="1">
        <f t="shared" si="43"/>
        <v>1308111.5470655099</v>
      </c>
      <c r="HE52" s="1">
        <f t="shared" si="43"/>
        <v>1344840.37486986</v>
      </c>
      <c r="HF52" s="1">
        <f t="shared" si="43"/>
        <v>1370260.30337986</v>
      </c>
      <c r="HG52" s="1">
        <f t="shared" si="43"/>
        <v>1368954.8295801599</v>
      </c>
      <c r="HH52" s="1">
        <f t="shared" si="43"/>
        <v>1344301.8573456302</v>
      </c>
      <c r="HI52" s="1">
        <f t="shared" si="43"/>
        <v>1343175.2181263901</v>
      </c>
      <c r="HJ52" s="1">
        <f t="shared" si="43"/>
        <v>1456453.4050958501</v>
      </c>
      <c r="HK52" s="1">
        <f t="shared" si="43"/>
        <v>1467747.9848716599</v>
      </c>
      <c r="HL52" s="1">
        <f t="shared" si="43"/>
        <v>1521119.9930997698</v>
      </c>
      <c r="HM52" s="1">
        <f t="shared" si="43"/>
        <v>1456757.5851810798</v>
      </c>
      <c r="HN52" s="1">
        <f t="shared" si="43"/>
        <v>1359151.4688050901</v>
      </c>
      <c r="HO52" s="1">
        <f t="shared" si="43"/>
        <v>1289387.06979612</v>
      </c>
      <c r="HP52" s="1">
        <f t="shared" si="43"/>
        <v>1340552.7807191999</v>
      </c>
      <c r="HQ52" s="1">
        <f t="shared" si="43"/>
        <v>1394540.72610549</v>
      </c>
      <c r="HR52" s="1">
        <f t="shared" si="43"/>
        <v>1467051.9337479</v>
      </c>
      <c r="HS52" s="1">
        <f t="shared" si="43"/>
        <v>1474094.47479904</v>
      </c>
      <c r="HT52" s="1">
        <f t="shared" si="43"/>
        <v>1442944.2429309201</v>
      </c>
      <c r="HU52" s="1">
        <f t="shared" si="43"/>
        <v>1497054.8736262599</v>
      </c>
      <c r="HV52" s="1">
        <f t="shared" si="43"/>
        <v>1608670.0659745801</v>
      </c>
      <c r="HW52" s="1">
        <f t="shared" si="43"/>
        <v>1646779.3512519901</v>
      </c>
      <c r="HX52" s="1">
        <f t="shared" si="43"/>
        <v>1724422.1260213801</v>
      </c>
      <c r="HY52" s="1">
        <f t="shared" si="43"/>
        <v>1695440.47599483</v>
      </c>
      <c r="HZ52" s="1">
        <f t="shared" si="43"/>
        <v>1542732.8968736902</v>
      </c>
      <c r="IA52" s="1">
        <f t="shared" si="43"/>
        <v>1483666.49783991</v>
      </c>
      <c r="IB52" s="1">
        <f t="shared" si="43"/>
        <v>1492070.06581114</v>
      </c>
      <c r="IC52" s="1">
        <f t="shared" si="43"/>
        <v>1583950.96265881</v>
      </c>
      <c r="ID52" s="1">
        <f t="shared" si="43"/>
        <v>1605456.0788713899</v>
      </c>
      <c r="IE52" s="1">
        <f t="shared" si="43"/>
        <v>1638172.9947784101</v>
      </c>
      <c r="IF52" s="1">
        <f t="shared" si="43"/>
        <v>1635066.75425419</v>
      </c>
      <c r="IG52" s="1">
        <f t="shared" si="43"/>
        <v>1620292.26935597</v>
      </c>
      <c r="IH52" s="1">
        <f t="shared" si="43"/>
        <v>1747293.6957714001</v>
      </c>
      <c r="II52" s="1">
        <f t="shared" si="43"/>
        <v>1798024.4270080898</v>
      </c>
      <c r="IJ52" s="1">
        <f t="shared" si="43"/>
        <v>1810749.0423113299</v>
      </c>
      <c r="IK52" s="1">
        <f t="shared" si="43"/>
        <v>1792442.53885706</v>
      </c>
      <c r="IL52" s="1">
        <f t="shared" si="43"/>
        <v>1720720.19519266</v>
      </c>
      <c r="IM52" s="1">
        <f t="shared" si="43"/>
        <v>1579748.7985277299</v>
      </c>
      <c r="IN52" s="1">
        <f t="shared" si="43"/>
        <v>1660462.34704806</v>
      </c>
      <c r="IO52" s="1">
        <f t="shared" si="43"/>
        <v>1739620.36192949</v>
      </c>
      <c r="IP52" s="1">
        <f t="shared" si="43"/>
        <v>1828825.3498175102</v>
      </c>
      <c r="IQ52" s="1">
        <f t="shared" si="43"/>
        <v>1892162.58472248</v>
      </c>
      <c r="IR52" s="1">
        <f t="shared" si="43"/>
        <v>1866140.81078087</v>
      </c>
      <c r="IS52" s="1">
        <f t="shared" si="43"/>
        <v>1838900.9401324601</v>
      </c>
      <c r="IT52" s="1">
        <f t="shared" si="43"/>
        <v>2000815.7360183601</v>
      </c>
      <c r="IU52" s="1">
        <f t="shared" si="43"/>
        <v>2020599.35813435</v>
      </c>
      <c r="IV52" s="1">
        <f t="shared" si="43"/>
        <v>1930232.6976823399</v>
      </c>
      <c r="IW52" s="1">
        <f t="shared" si="43"/>
        <v>1907983.9382426301</v>
      </c>
      <c r="IX52" s="1">
        <f t="shared" ref="IX52:LI52" si="44">SUM(IX50:IX51)</f>
        <v>1811373.40370125</v>
      </c>
      <c r="IY52" s="1">
        <f t="shared" si="44"/>
        <v>1639381.30195137</v>
      </c>
      <c r="IZ52" s="1">
        <f t="shared" si="44"/>
        <v>1700907.5601351999</v>
      </c>
      <c r="JA52" s="1">
        <f t="shared" si="44"/>
        <v>1714586.7656785599</v>
      </c>
      <c r="JB52" s="1">
        <f t="shared" si="44"/>
        <v>1716044.0419817099</v>
      </c>
      <c r="JC52" s="1">
        <f t="shared" si="44"/>
        <v>1764976.5025837801</v>
      </c>
      <c r="JD52" s="1">
        <f t="shared" si="44"/>
        <v>1701912.0850414101</v>
      </c>
      <c r="JE52" s="1">
        <f t="shared" si="44"/>
        <v>1705924.8337310501</v>
      </c>
      <c r="JF52" s="1" t="e">
        <f t="shared" si="44"/>
        <v>#REF!</v>
      </c>
    </row>
    <row r="53" spans="1:266" s="1" customFormat="1" ht="12.9" customHeight="1" x14ac:dyDescent="0.2">
      <c r="A53" s="73"/>
    </row>
    <row r="54" spans="1:266" s="1" customFormat="1" ht="12.9" customHeight="1" x14ac:dyDescent="0.2">
      <c r="A54" s="54" t="s">
        <v>341</v>
      </c>
    </row>
    <row r="55" spans="1:266" s="1" customFormat="1" ht="12.9" customHeight="1" x14ac:dyDescent="0.2">
      <c r="A55" s="73" t="s">
        <v>329</v>
      </c>
      <c r="B55" s="1">
        <f>+BANCOS!B26</f>
        <v>36763</v>
      </c>
      <c r="C55" s="1">
        <f>+BANCOS!C26</f>
        <v>35914</v>
      </c>
      <c r="D55" s="1">
        <f>+BANCOS!D26</f>
        <v>34047</v>
      </c>
      <c r="E55" s="1">
        <f>+BANCOS!E26</f>
        <v>32424</v>
      </c>
      <c r="F55" s="1">
        <f>+BANCOS!F26</f>
        <v>32063</v>
      </c>
      <c r="G55" s="1">
        <f>+BANCOS!G26</f>
        <v>32805</v>
      </c>
      <c r="H55" s="1">
        <f>+BANCOS!H26</f>
        <v>33399</v>
      </c>
      <c r="I55" s="1">
        <f>+BANCOS!I26</f>
        <v>32339</v>
      </c>
      <c r="J55" s="1">
        <f>+BANCOS!J26</f>
        <v>32532</v>
      </c>
      <c r="K55" s="1">
        <f>+BANCOS!K26</f>
        <v>31348</v>
      </c>
      <c r="L55" s="1">
        <f>+BANCOS!L26</f>
        <v>30586</v>
      </c>
      <c r="M55" s="1">
        <f>+BANCOS!M26</f>
        <v>27747</v>
      </c>
      <c r="N55" s="1">
        <f>+BANCOS!N26</f>
        <v>28861</v>
      </c>
      <c r="O55" s="1">
        <f>+BANCOS!O26</f>
        <v>28953</v>
      </c>
      <c r="P55" s="1">
        <f>+BANCOS!P26</f>
        <v>31499</v>
      </c>
      <c r="Q55" s="1">
        <f>+BANCOS!Q26</f>
        <v>31968</v>
      </c>
      <c r="R55" s="1">
        <f>+BANCOS!R26</f>
        <v>32274</v>
      </c>
      <c r="S55" s="1">
        <f>+BANCOS!S26</f>
        <v>31693</v>
      </c>
      <c r="T55" s="1">
        <f>+BANCOS!T26</f>
        <v>31688</v>
      </c>
      <c r="U55" s="1">
        <f>+BANCOS!U26</f>
        <v>32227</v>
      </c>
      <c r="V55" s="1">
        <f>+BANCOS!V26</f>
        <v>30833</v>
      </c>
      <c r="W55" s="1">
        <f>+BANCOS!W26</f>
        <v>31530</v>
      </c>
      <c r="X55" s="1">
        <f>+BANCOS!X26</f>
        <v>32514</v>
      </c>
      <c r="Y55" s="1">
        <f>+BANCOS!Y26</f>
        <v>31485</v>
      </c>
      <c r="Z55" s="1">
        <f>+BANCOS!Z26</f>
        <v>35916</v>
      </c>
      <c r="AA55" s="1">
        <f>+BANCOS!AA26</f>
        <v>34861</v>
      </c>
      <c r="AB55" s="1">
        <f>+BANCOS!AB26</f>
        <v>33380</v>
      </c>
      <c r="AC55" s="1">
        <f>+BANCOS!AC26</f>
        <v>34359</v>
      </c>
      <c r="AD55" s="1">
        <f>+BANCOS!AD26</f>
        <v>33907</v>
      </c>
      <c r="AE55" s="1">
        <f>+BANCOS!AE26</f>
        <v>33939</v>
      </c>
      <c r="AF55" s="1">
        <f>+BANCOS!AF26</f>
        <v>34607</v>
      </c>
      <c r="AG55" s="1">
        <f>+BANCOS!AG26</f>
        <v>37637</v>
      </c>
      <c r="AH55" s="1">
        <f>+BANCOS!AH26</f>
        <v>36845</v>
      </c>
      <c r="AI55" s="1">
        <f>+BANCOS!AI26</f>
        <v>37167</v>
      </c>
      <c r="AJ55" s="1">
        <f>+BANCOS!AJ26</f>
        <v>38368</v>
      </c>
      <c r="AK55" s="1">
        <f>+BANCOS!AK26</f>
        <v>34890</v>
      </c>
      <c r="AL55" s="1">
        <f>+BANCOS!AL26</f>
        <v>35162</v>
      </c>
      <c r="AM55" s="1">
        <f>+BANCOS!AM26</f>
        <v>36882</v>
      </c>
      <c r="AN55" s="1">
        <f>+BANCOS!AN26</f>
        <v>35411</v>
      </c>
      <c r="AO55" s="1">
        <f>+BANCOS!AO26</f>
        <v>35435.575094970001</v>
      </c>
      <c r="AP55" s="1">
        <f>+BANCOS!AP26</f>
        <v>31372.873784759999</v>
      </c>
      <c r="AQ55" s="1">
        <f>+BANCOS!AQ26</f>
        <v>30864.42877449001</v>
      </c>
      <c r="AR55" s="1">
        <f>+BANCOS!AR26</f>
        <v>29909.835100060001</v>
      </c>
      <c r="AS55" s="1">
        <f>+BANCOS!AS26</f>
        <v>30538.67354484</v>
      </c>
      <c r="AT55" s="1">
        <f>+BANCOS!AT26</f>
        <v>29279.819341400002</v>
      </c>
      <c r="AU55" s="1">
        <f>+BANCOS!AU26</f>
        <v>29895.5661955</v>
      </c>
      <c r="AV55" s="1">
        <f>+BANCOS!AV26</f>
        <v>30494.682324900001</v>
      </c>
      <c r="AW55" s="1">
        <f>+BANCOS!AW26</f>
        <v>25208.770088900001</v>
      </c>
      <c r="AX55" s="1">
        <f>+BANCOS!AX26</f>
        <v>28441.430316400001</v>
      </c>
      <c r="AY55" s="1">
        <f>+BANCOS!AY26</f>
        <v>27451.84289792</v>
      </c>
      <c r="AZ55" s="1">
        <f>+BANCOS!AZ26</f>
        <v>26714.525572819999</v>
      </c>
      <c r="BA55" s="1">
        <f>+BANCOS!BA26</f>
        <v>26131.49081445</v>
      </c>
      <c r="BB55" s="1">
        <f>+BANCOS!BB26</f>
        <v>26364.828614630002</v>
      </c>
      <c r="BC55" s="1">
        <f>+BANCOS!BC26</f>
        <v>25304.589171430001</v>
      </c>
      <c r="BD55" s="1">
        <f>+BANCOS!BD26</f>
        <v>25630.952287929998</v>
      </c>
      <c r="BE55" s="1">
        <f>+BANCOS!BE26</f>
        <v>24142.987190430002</v>
      </c>
      <c r="BF55" s="1">
        <f>+BANCOS!BF26</f>
        <v>22771.194929829999</v>
      </c>
      <c r="BG55" s="1">
        <f>+BANCOS!BG26</f>
        <v>22440.22893746</v>
      </c>
      <c r="BH55" s="1">
        <f>+BANCOS!BH26</f>
        <v>22496.220013959999</v>
      </c>
      <c r="BI55" s="1">
        <f>+BANCOS!BI26</f>
        <v>20700.723494099999</v>
      </c>
      <c r="BJ55" s="1">
        <f>+BANCOS!BJ26</f>
        <v>21102.380135619998</v>
      </c>
      <c r="BK55" s="1">
        <f>+BANCOS!BK26</f>
        <v>20842.987215460002</v>
      </c>
      <c r="BL55" s="1">
        <f>+BANCOS!BL26</f>
        <v>20664.398535979999</v>
      </c>
      <c r="BM55" s="1">
        <f>+BANCOS!BM26</f>
        <v>20437.733052880001</v>
      </c>
      <c r="BN55" s="1">
        <f>+BANCOS!BN26</f>
        <v>20294.131183140002</v>
      </c>
      <c r="BO55" s="1">
        <f>+BANCOS!BO26</f>
        <v>19525.44282606</v>
      </c>
      <c r="BP55" s="1">
        <f>+BANCOS!BP26</f>
        <v>17668.1945189</v>
      </c>
      <c r="BQ55" s="1">
        <f>+BANCOS!BQ26</f>
        <v>18787.203928899999</v>
      </c>
      <c r="BR55" s="1">
        <f>+BANCOS!BR26</f>
        <v>18239.09613772</v>
      </c>
      <c r="BS55" s="1">
        <f>+BANCOS!BS26</f>
        <v>18092.165674299998</v>
      </c>
      <c r="BT55" s="1">
        <f>+BANCOS!BT26</f>
        <v>17425.638935399998</v>
      </c>
      <c r="BU55" s="1">
        <f>+BANCOS!BU26</f>
        <v>16392.214477000001</v>
      </c>
      <c r="BV55" s="1">
        <f>+BANCOS!BV26</f>
        <v>16696.805597499999</v>
      </c>
      <c r="BW55" s="1">
        <f>+BANCOS!BW26</f>
        <v>16811.564188</v>
      </c>
      <c r="BX55" s="1">
        <f>+BANCOS!BX26</f>
        <v>15040.463604500001</v>
      </c>
      <c r="BY55" s="1">
        <f>+BANCOS!BY26</f>
        <v>14920.775394</v>
      </c>
      <c r="BZ55" s="1">
        <f>+BANCOS!BZ26</f>
        <v>14952.2752705</v>
      </c>
      <c r="CA55" s="1">
        <f>+BANCOS!CA26</f>
        <v>14518.3319225</v>
      </c>
      <c r="CB55" s="1">
        <f>+BANCOS!CB26</f>
        <v>14738.025100499999</v>
      </c>
      <c r="CC55" s="1">
        <f>+BANCOS!CC26</f>
        <v>15418.886612</v>
      </c>
      <c r="CD55" s="1">
        <f>+BANCOS!CD26</f>
        <v>14764.201875500001</v>
      </c>
      <c r="CE55" s="1">
        <f>+BANCOS!CE26</f>
        <v>14530.722066</v>
      </c>
      <c r="CF55" s="1">
        <f>+BANCOS!CF26</f>
        <v>14187.279895</v>
      </c>
      <c r="CG55" s="1">
        <f>+BANCOS!CG26</f>
        <v>8550.3102952000008</v>
      </c>
      <c r="CH55" s="1">
        <f>+BANCOS!CH26</f>
        <v>9066.8622960000012</v>
      </c>
      <c r="CI55" s="1">
        <f>+BANCOS!CI26</f>
        <v>9165.8864088000009</v>
      </c>
      <c r="CJ55" s="1">
        <f>+BANCOS!CJ26</f>
        <v>8427.917891000001</v>
      </c>
      <c r="CK55" s="1">
        <f>+BANCOS!CK26</f>
        <v>8603.3129838999994</v>
      </c>
      <c r="CL55" s="1">
        <f>+BANCOS!CL26</f>
        <v>8821.5586093999991</v>
      </c>
      <c r="CM55" s="1">
        <f>+BANCOS!CM26</f>
        <v>7340.1195773999998</v>
      </c>
      <c r="CN55" s="1">
        <f>+BANCOS!CN26</f>
        <v>7879.614157</v>
      </c>
      <c r="CO55" s="1">
        <f>+BANCOS!CO26</f>
        <v>7968.2890365000003</v>
      </c>
      <c r="CP55" s="1">
        <f>+BANCOS!CP26</f>
        <v>6907.4578294000003</v>
      </c>
      <c r="CQ55" s="1">
        <f>+BANCOS!CQ26</f>
        <v>6817.3224515999991</v>
      </c>
      <c r="CR55" s="1">
        <f>+BANCOS!CR26</f>
        <v>7182.9897455999999</v>
      </c>
      <c r="CS55" s="1">
        <f>+BANCOS!CS26</f>
        <v>5368.5473500000007</v>
      </c>
      <c r="CT55" s="1">
        <f>+BANCOS!CT26</f>
        <v>6217.9429741999993</v>
      </c>
      <c r="CU55" s="1">
        <f>+BANCOS!CU26</f>
        <v>6069.0012019999986</v>
      </c>
      <c r="CV55" s="1">
        <f>+BANCOS!CV26</f>
        <v>5882.8400635399994</v>
      </c>
      <c r="CW55" s="1">
        <f>+BANCOS!CW26</f>
        <v>5747.7266629999986</v>
      </c>
      <c r="CX55" s="1">
        <f>+BANCOS!CX26</f>
        <v>5964.3287565999999</v>
      </c>
      <c r="CY55" s="1">
        <f>+BANCOS!CY26</f>
        <v>5390.6879209899998</v>
      </c>
      <c r="CZ55" s="1">
        <f>+BANCOS!CZ26</f>
        <v>5154.3703089199998</v>
      </c>
      <c r="DA55" s="1">
        <f>+BANCOS!DA26</f>
        <v>5391.1189643999996</v>
      </c>
      <c r="DB55" s="1">
        <f>+BANCOS!DB26</f>
        <v>5085.2167995</v>
      </c>
      <c r="DC55" s="1">
        <f>+BANCOS!DC26</f>
        <v>5330.6817800000008</v>
      </c>
      <c r="DD55" s="1">
        <f>+BANCOS!DD26</f>
        <v>6094.2434181999997</v>
      </c>
      <c r="DE55" s="1">
        <f>+BANCOS!DE26</f>
        <v>5910.8422459800004</v>
      </c>
      <c r="DF55" s="1">
        <f>+BANCOS!DF26</f>
        <v>7792.5402059499993</v>
      </c>
      <c r="DG55" s="1">
        <f>+BANCOS!DG26</f>
        <v>8697.0120366499996</v>
      </c>
      <c r="DH55" s="1">
        <f>+BANCOS!DH26</f>
        <v>8390.131548450001</v>
      </c>
      <c r="DI55" s="1">
        <f>+BANCOS!DI26</f>
        <v>8786.80621565</v>
      </c>
      <c r="DJ55" s="1">
        <f>+BANCOS!DJ26</f>
        <v>9220.9253372500007</v>
      </c>
      <c r="DK55" s="1">
        <f>+BANCOS!DK26</f>
        <v>9885.0062288499994</v>
      </c>
      <c r="DL55" s="1">
        <f>+BANCOS!DL26</f>
        <v>10575.271714050001</v>
      </c>
      <c r="DM55" s="1">
        <f>+BANCOS!DM26</f>
        <v>10324.146178450001</v>
      </c>
      <c r="DN55" s="1">
        <f>+BANCOS!DN26</f>
        <v>9552.3224940500004</v>
      </c>
      <c r="DO55" s="1">
        <f>+BANCOS!DO26</f>
        <v>9649.5849103199998</v>
      </c>
      <c r="DP55" s="1">
        <f>+BANCOS!DP26</f>
        <v>10212.01353772</v>
      </c>
      <c r="DQ55" s="1">
        <f>+BANCOS!DQ26</f>
        <v>9681.320878999999</v>
      </c>
      <c r="DR55" s="1">
        <f>+BANCOS!DR26</f>
        <v>10506.5927448</v>
      </c>
      <c r="DS55" s="1">
        <f>+BANCOS!DS26</f>
        <v>10662.823740080001</v>
      </c>
      <c r="DT55" s="1">
        <f>+BANCOS!DT26</f>
        <v>10674.74743904</v>
      </c>
      <c r="DU55" s="1">
        <f>+BANCOS!DU26</f>
        <v>11125.77891664</v>
      </c>
      <c r="DV55" s="1">
        <f>+BANCOS!DV26</f>
        <v>12077.41024207</v>
      </c>
      <c r="DW55" s="1">
        <f>+BANCOS!DW26</f>
        <v>11582.963218479999</v>
      </c>
      <c r="DX55" s="1">
        <f>+BANCOS!DX26</f>
        <v>12956.41904452</v>
      </c>
      <c r="DY55" s="1">
        <f>+BANCOS!DY26</f>
        <v>13303.076735140001</v>
      </c>
      <c r="DZ55" s="1">
        <f>+BANCOS!DZ26</f>
        <v>12685.153012360001</v>
      </c>
      <c r="EA55" s="1">
        <f>+BANCOS!EA26</f>
        <v>11965.673030010001</v>
      </c>
      <c r="EB55" s="1">
        <f>+BANCOS!EB26</f>
        <v>11956.954821200001</v>
      </c>
      <c r="EC55" s="1">
        <f>+BANCOS!EC26</f>
        <v>10204.54181196</v>
      </c>
      <c r="ED55" s="1">
        <f>+BANCOS!ED26</f>
        <v>11859.647347710001</v>
      </c>
      <c r="EE55" s="1">
        <f>+BANCOS!EE26</f>
        <v>12822.00279807</v>
      </c>
      <c r="EF55" s="1">
        <f>+BANCOS!EF26</f>
        <v>12510.825151700001</v>
      </c>
      <c r="EG55" s="1">
        <f>+BANCOS!EG26</f>
        <v>13403.0819711</v>
      </c>
      <c r="EH55" s="1">
        <f>+BANCOS!EH26</f>
        <v>13550.68283215</v>
      </c>
      <c r="EI55" s="1">
        <f>+BANCOS!EI26</f>
        <v>13487.66610988</v>
      </c>
      <c r="EJ55" s="1">
        <f>+BANCOS!EJ26</f>
        <v>14227.52023102</v>
      </c>
      <c r="EK55" s="1">
        <f>+BANCOS!EK26</f>
        <v>14544.145836920001</v>
      </c>
      <c r="EL55" s="1">
        <f>+BANCOS!EL26</f>
        <v>15596.086885180001</v>
      </c>
      <c r="EM55" s="1">
        <f>+BANCOS!EM26</f>
        <v>17126.098779420001</v>
      </c>
      <c r="EN55" s="1">
        <f>+BANCOS!EN26</f>
        <v>17999.90460785</v>
      </c>
      <c r="EO55" s="1">
        <f>+BANCOS!EO26</f>
        <v>16960.260138860001</v>
      </c>
      <c r="EP55" s="1">
        <f>+BANCOS!EP26</f>
        <v>20504.849357679999</v>
      </c>
      <c r="EQ55" s="1">
        <f>+BANCOS!EQ26</f>
        <v>22279.135253</v>
      </c>
      <c r="ER55" s="1">
        <f>+BANCOS!ER26</f>
        <v>21743.1680677</v>
      </c>
      <c r="ES55" s="1">
        <f>+BANCOS!ES26</f>
        <v>22853.917130779999</v>
      </c>
      <c r="ET55" s="1">
        <f>+BANCOS!ET26</f>
        <v>23946.049707080001</v>
      </c>
      <c r="EU55" s="1">
        <f>+BANCOS!EU26</f>
        <v>24723.040288200002</v>
      </c>
      <c r="EV55" s="1">
        <f>+BANCOS!EV26</f>
        <v>26958.97108368</v>
      </c>
      <c r="EW55" s="1">
        <f>+BANCOS!EW26</f>
        <v>28148.949412639999</v>
      </c>
      <c r="EX55" s="1">
        <f>+BANCOS!EX26</f>
        <v>27964.457870040002</v>
      </c>
      <c r="EY55" s="1">
        <f>+BANCOS!EY26</f>
        <v>28063.163394750001</v>
      </c>
      <c r="EZ55" s="1">
        <f>+BANCOS!EZ26</f>
        <v>27667.762489469998</v>
      </c>
      <c r="FA55" s="1">
        <f>+BANCOS!FA26</f>
        <v>26636.450434040002</v>
      </c>
      <c r="FB55" s="1">
        <f>+BANCOS!FB26</f>
        <v>28462.922596519998</v>
      </c>
      <c r="FC55" s="1">
        <f>+BANCOS!FC26</f>
        <v>28811.225979840001</v>
      </c>
      <c r="FD55" s="1">
        <f>+BANCOS!FD26</f>
        <v>29313.946948659999</v>
      </c>
      <c r="FE55" s="1">
        <f>+BANCOS!FE26</f>
        <v>30266.60957456</v>
      </c>
      <c r="FF55" s="1">
        <f>+BANCOS!FF26</f>
        <v>31363.704738209999</v>
      </c>
      <c r="FG55" s="1">
        <f>+BANCOS!FG26</f>
        <v>32027.85118356</v>
      </c>
      <c r="FH55" s="1">
        <f>+BANCOS!FH26</f>
        <v>34059.364768469997</v>
      </c>
      <c r="FI55" s="1">
        <f>+BANCOS!FI26</f>
        <v>33292.096613640002</v>
      </c>
      <c r="FJ55" s="1">
        <f>+BANCOS!FJ26</f>
        <v>32203.57453096001</v>
      </c>
      <c r="FK55" s="1">
        <f>+BANCOS!FK26</f>
        <v>32872.752162409997</v>
      </c>
      <c r="FL55" s="1">
        <f>+BANCOS!FL26</f>
        <v>33668.960214890009</v>
      </c>
      <c r="FM55" s="1">
        <f>+BANCOS!FM26</f>
        <v>31628.075751699998</v>
      </c>
      <c r="FN55" s="1">
        <f>+BANCOS!FN26</f>
        <v>33523.003357449998</v>
      </c>
      <c r="FO55" s="1">
        <f>+BANCOS!FO26</f>
        <v>35223.643293869987</v>
      </c>
      <c r="FP55" s="1">
        <f>+BANCOS!FP26</f>
        <v>36589</v>
      </c>
      <c r="FQ55" s="1">
        <f>+BANCOS!FQ26</f>
        <v>37808.922532170007</v>
      </c>
      <c r="FR55" s="1">
        <f>+BANCOS!FR26</f>
        <v>39249.153512020013</v>
      </c>
      <c r="FS55" s="1">
        <f>+BANCOS!FS26</f>
        <v>38732.03743484</v>
      </c>
      <c r="FT55" s="1">
        <f>+BANCOS!FT26</f>
        <v>38708.607574970003</v>
      </c>
      <c r="FU55" s="1">
        <f>+BANCOS!FU26</f>
        <v>39116.844989320001</v>
      </c>
      <c r="FV55" s="1">
        <f>+BANCOS!FV26</f>
        <v>39566.433798759987</v>
      </c>
      <c r="FW55" s="1">
        <f>+BANCOS!FW26</f>
        <v>40353.087476319997</v>
      </c>
      <c r="FX55" s="1">
        <f>+BANCOS!FX26</f>
        <v>38294.743431400013</v>
      </c>
      <c r="FY55" s="1">
        <f>+BANCOS!FY26</f>
        <v>37857.190588910002</v>
      </c>
      <c r="FZ55" s="1">
        <f>+BANCOS!FZ26</f>
        <v>40599.325273249997</v>
      </c>
      <c r="GA55" s="1">
        <f>+BANCOS!GA26</f>
        <v>45685.060874000003</v>
      </c>
      <c r="GB55" s="1">
        <f>+BANCOS!GB26</f>
        <v>45352.928672249996</v>
      </c>
      <c r="GC55" s="1">
        <f>+BANCOS!GC26</f>
        <v>46655.910416179991</v>
      </c>
      <c r="GD55" s="1">
        <f>+BANCOS!GD26</f>
        <v>50903.121940359997</v>
      </c>
      <c r="GE55" s="1">
        <f>+BANCOS!GE26</f>
        <v>58851.163063389999</v>
      </c>
      <c r="GF55" s="1">
        <f>+BANCOS!GF26</f>
        <v>62893.725241580003</v>
      </c>
      <c r="GG55" s="1">
        <f>+BANCOS!GG26</f>
        <v>68719.33016782999</v>
      </c>
      <c r="GH55" s="1">
        <f>+BANCOS!GH26</f>
        <v>65922.35636079</v>
      </c>
      <c r="GI55" s="1">
        <f>+BANCOS!GI26</f>
        <v>68855.975124799996</v>
      </c>
      <c r="GJ55" s="1">
        <f>+BANCOS!GJ26</f>
        <v>69672.433340880001</v>
      </c>
      <c r="GK55" s="1">
        <f>+BANCOS!GK26</f>
        <v>63301.683490660012</v>
      </c>
      <c r="GL55" s="1">
        <f>+BANCOS!GL26</f>
        <v>72208.581857600002</v>
      </c>
      <c r="GM55" s="1">
        <f>+BANCOS!GM26</f>
        <v>72443.736037010007</v>
      </c>
      <c r="GN55" s="1">
        <f>+BANCOS!GN26</f>
        <v>70557.245590720006</v>
      </c>
      <c r="GO55" s="1">
        <f>+BANCOS!GO26</f>
        <v>72201.093649649993</v>
      </c>
      <c r="GP55" s="1">
        <f>+BANCOS!GP26</f>
        <v>78256.425521939993</v>
      </c>
      <c r="GQ55" s="1">
        <f>+BANCOS!GQ26</f>
        <v>79524.485209670005</v>
      </c>
      <c r="GR55" s="1">
        <f>+BANCOS!GR26</f>
        <v>83243.869499430002</v>
      </c>
      <c r="GS55" s="1">
        <f>+BANCOS!GS26</f>
        <v>87191.257891190005</v>
      </c>
      <c r="GT55" s="1">
        <f>+BANCOS!GT26</f>
        <v>80148.642597749989</v>
      </c>
      <c r="GU55" s="1">
        <f>+BANCOS!GU26</f>
        <v>81304.213085280004</v>
      </c>
      <c r="GV55" s="1">
        <f>+BANCOS!GV26</f>
        <v>82365.198048150007</v>
      </c>
      <c r="GW55" s="1">
        <f>+BANCOS!GW26</f>
        <v>72813.645166279995</v>
      </c>
      <c r="GX55" s="1">
        <f>+BANCOS!GX26</f>
        <v>81803.420549610004</v>
      </c>
      <c r="GY55" s="1">
        <f>+BANCOS!GY26</f>
        <v>85458.68310599</v>
      </c>
      <c r="GZ55" s="1">
        <f>+BANCOS!GZ26</f>
        <v>81059.726388480005</v>
      </c>
      <c r="HA55" s="1">
        <f>+BANCOS!HA26</f>
        <v>80322.54986549</v>
      </c>
      <c r="HB55" s="1">
        <f>+BANCOS!HB26</f>
        <v>86989.366739549994</v>
      </c>
      <c r="HC55" s="1">
        <f>+BANCOS!HC26</f>
        <v>86424.66860089</v>
      </c>
      <c r="HD55" s="1">
        <f>+BANCOS!HD26</f>
        <v>95062.928736110014</v>
      </c>
      <c r="HE55" s="1">
        <f>+BANCOS!HE26</f>
        <v>103226.26123422</v>
      </c>
      <c r="HF55" s="1">
        <f>+BANCOS!HF26</f>
        <v>96320.098285040003</v>
      </c>
      <c r="HG55" s="1">
        <f>+BANCOS!HG26</f>
        <v>91043.473259009988</v>
      </c>
      <c r="HH55" s="1">
        <f>+BANCOS!HH26</f>
        <v>92136.146548660006</v>
      </c>
      <c r="HI55" s="1">
        <f>+BANCOS!HI26</f>
        <v>74801.823727430005</v>
      </c>
      <c r="HJ55" s="1">
        <f>+BANCOS!HJ26</f>
        <v>86073.005663780001</v>
      </c>
      <c r="HK55" s="1">
        <f>+BANCOS!HK26</f>
        <v>94457.136128929997</v>
      </c>
      <c r="HL55" s="1">
        <f>+BANCOS!HL26</f>
        <v>85366.48511981999</v>
      </c>
      <c r="HM55" s="1">
        <f>+BANCOS!HM26</f>
        <v>87905.008229259998</v>
      </c>
      <c r="HN55" s="1">
        <f>+BANCOS!HN26</f>
        <v>94671.371364010003</v>
      </c>
      <c r="HO55" s="1">
        <f>+BANCOS!HO26</f>
        <v>91777.792471139997</v>
      </c>
      <c r="HP55" s="1">
        <f>+BANCOS!HP26</f>
        <v>93121.741250899999</v>
      </c>
      <c r="HQ55" s="1">
        <f>+BANCOS!HQ26</f>
        <v>93071.336716680002</v>
      </c>
      <c r="HR55" s="1">
        <f>+BANCOS!HR26</f>
        <v>90287.523159370001</v>
      </c>
      <c r="HS55" s="1">
        <f>+BANCOS!HS26</f>
        <v>84026.59216539</v>
      </c>
      <c r="HT55" s="1">
        <f>+BANCOS!HT26</f>
        <v>82344.961466689987</v>
      </c>
      <c r="HU55" s="1">
        <f>+BANCOS!HU26</f>
        <v>74806.793489239994</v>
      </c>
      <c r="HV55" s="1">
        <f>+BANCOS!HV26</f>
        <v>86999.223691409992</v>
      </c>
      <c r="HW55" s="1">
        <f>+BANCOS!HW26</f>
        <v>97914.860079599996</v>
      </c>
      <c r="HX55" s="1">
        <f>+BANCOS!HX26</f>
        <v>97750.298535720023</v>
      </c>
      <c r="HY55" s="1">
        <f>+BANCOS!HY26</f>
        <v>102126.61809547999</v>
      </c>
      <c r="HZ55" s="1">
        <f>+BANCOS!HZ26</f>
        <v>102970.35677088</v>
      </c>
      <c r="IA55" s="1">
        <f>+BANCOS!IA26</f>
        <v>101743.278079</v>
      </c>
      <c r="IB55" s="1">
        <f>+BANCOS!IB26</f>
        <v>107281.47382917001</v>
      </c>
      <c r="IC55" s="1">
        <f>+BANCOS!IC26</f>
        <v>112888.01137428</v>
      </c>
      <c r="ID55" s="1">
        <f>+BANCOS!ID26</f>
        <v>107259.40759024001</v>
      </c>
      <c r="IE55" s="1">
        <f>+BANCOS!IE26</f>
        <v>100176.30011954</v>
      </c>
      <c r="IF55" s="1">
        <f>+BANCOS!IF26</f>
        <v>98861.899095960005</v>
      </c>
      <c r="IG55" s="1">
        <f>+BANCOS!IG26</f>
        <v>85175.187627229985</v>
      </c>
      <c r="IH55" s="1">
        <f>+BANCOS!IH26</f>
        <v>89184.012890050013</v>
      </c>
      <c r="II55" s="1">
        <f>+BANCOS!II26</f>
        <v>95425.189836670004</v>
      </c>
      <c r="IJ55" s="1">
        <f>+BANCOS!IJ26</f>
        <v>101109.38656055</v>
      </c>
      <c r="IK55" s="1">
        <f>+BANCOS!IK26</f>
        <v>111133.70802767</v>
      </c>
      <c r="IL55" s="1">
        <f>+BANCOS!IL26</f>
        <v>112673.965585</v>
      </c>
      <c r="IM55" s="1">
        <f>+BANCOS!IM26</f>
        <v>113676.87393541</v>
      </c>
      <c r="IN55" s="1">
        <f>+BANCOS!IN26</f>
        <v>106357.86550344</v>
      </c>
      <c r="IO55" s="1">
        <f>+BANCOS!IO26</f>
        <v>121520.95587891</v>
      </c>
      <c r="IP55" s="1">
        <f>+BANCOS!IP26</f>
        <v>109917.47378024</v>
      </c>
      <c r="IQ55" s="1">
        <f>+BANCOS!IQ26</f>
        <v>109250.99014625</v>
      </c>
      <c r="IR55" s="1">
        <f>+BANCOS!IR26</f>
        <v>109616.26269972</v>
      </c>
      <c r="IS55" s="1">
        <f>+BANCOS!IS26</f>
        <v>96407.128187589973</v>
      </c>
      <c r="IT55" s="1">
        <f>+BANCOS!IT26</f>
        <v>103217.88103032</v>
      </c>
      <c r="IU55" s="1">
        <f>+BANCOS!IU26</f>
        <v>106854.8733274</v>
      </c>
      <c r="IV55" s="1">
        <f>+BANCOS!IV26</f>
        <v>110344.03584062</v>
      </c>
      <c r="IW55" s="1">
        <f>+BANCOS!IW26</f>
        <v>118712.23718561001</v>
      </c>
      <c r="IX55" s="1">
        <f>+BANCOS!IX26</f>
        <v>124452.01001341001</v>
      </c>
      <c r="IY55" s="1">
        <f>+BANCOS!IY26</f>
        <v>113789.26753132</v>
      </c>
      <c r="IZ55" s="1">
        <f>+BANCOS!IZ26</f>
        <v>117331.06531142</v>
      </c>
      <c r="JA55" s="1">
        <f>+BANCOS!JA26</f>
        <v>130187.96173916</v>
      </c>
      <c r="JB55" s="1">
        <f>+BANCOS!JB26</f>
        <v>124355.59567867999</v>
      </c>
      <c r="JC55" s="1">
        <f>+BANCOS!JC26</f>
        <v>124791.52769593</v>
      </c>
      <c r="JD55" s="1">
        <f>+BANCOS!JD26</f>
        <v>123127.58909618</v>
      </c>
      <c r="JE55" s="1">
        <f>+BANCOS!JE26</f>
        <v>100858.08</v>
      </c>
      <c r="JF55" s="1" t="e">
        <f>+BANCOS!#REF!</f>
        <v>#REF!</v>
      </c>
    </row>
    <row r="56" spans="1:266" s="1" customFormat="1" ht="12.9" customHeight="1" x14ac:dyDescent="0.2">
      <c r="A56" s="73" t="s">
        <v>330</v>
      </c>
      <c r="B56" s="1">
        <f>+FINANCIERAS!B26</f>
        <v>7471</v>
      </c>
      <c r="C56" s="1">
        <f>+FINANCIERAS!C26</f>
        <v>7479</v>
      </c>
      <c r="D56" s="1">
        <f>+FINANCIERAS!D26</f>
        <v>6961</v>
      </c>
      <c r="E56" s="1">
        <f>+FINANCIERAS!E26</f>
        <v>7401</v>
      </c>
      <c r="F56" s="1">
        <f>+FINANCIERAS!F26</f>
        <v>6869</v>
      </c>
      <c r="G56" s="1">
        <f>+FINANCIERAS!G26</f>
        <v>6727</v>
      </c>
      <c r="H56" s="1">
        <f>+FINANCIERAS!H26</f>
        <v>6648</v>
      </c>
      <c r="I56" s="1">
        <f>+FINANCIERAS!I26</f>
        <v>6631</v>
      </c>
      <c r="J56" s="1">
        <f>+FINANCIERAS!J26</f>
        <v>6405</v>
      </c>
      <c r="K56" s="1">
        <f>+FINANCIERAS!K26</f>
        <v>6436</v>
      </c>
      <c r="L56" s="1">
        <f>+FINANCIERAS!L26</f>
        <v>6648</v>
      </c>
      <c r="M56" s="1">
        <f>+FINANCIERAS!M26</f>
        <v>6015</v>
      </c>
      <c r="N56" s="1">
        <f>+FINANCIERAS!N26</f>
        <v>6311</v>
      </c>
      <c r="O56" s="1">
        <f>+FINANCIERAS!O26</f>
        <v>6898</v>
      </c>
      <c r="P56" s="1">
        <f>+FINANCIERAS!P26</f>
        <v>6842</v>
      </c>
      <c r="Q56" s="1">
        <f>+FINANCIERAS!Q26</f>
        <v>7250</v>
      </c>
      <c r="R56" s="1">
        <f>+FINANCIERAS!R26</f>
        <v>7266</v>
      </c>
      <c r="S56" s="1">
        <f>+FINANCIERAS!S26</f>
        <v>6905</v>
      </c>
      <c r="T56" s="1">
        <f>+FINANCIERAS!T26</f>
        <v>6974</v>
      </c>
      <c r="U56" s="1">
        <f>+FINANCIERAS!U26</f>
        <v>7092</v>
      </c>
      <c r="V56" s="1">
        <f>+FINANCIERAS!V26</f>
        <v>6827</v>
      </c>
      <c r="W56" s="1">
        <f>+FINANCIERAS!W26</f>
        <v>6512</v>
      </c>
      <c r="X56" s="1">
        <f>+FINANCIERAS!X26</f>
        <v>6849</v>
      </c>
      <c r="Y56" s="1">
        <f>+FINANCIERAS!Y26</f>
        <v>6483</v>
      </c>
      <c r="Z56" s="1">
        <f>+FINANCIERAS!Z26</f>
        <v>7080</v>
      </c>
      <c r="AA56" s="1">
        <f>+FINANCIERAS!AA26</f>
        <v>7786</v>
      </c>
      <c r="AB56" s="1">
        <f>+FINANCIERAS!AB26</f>
        <v>7373</v>
      </c>
      <c r="AC56" s="1">
        <f>+FINANCIERAS!AC26</f>
        <v>7798</v>
      </c>
      <c r="AD56" s="1">
        <f>+FINANCIERAS!AD26</f>
        <v>8116</v>
      </c>
      <c r="AE56" s="1">
        <f>+FINANCIERAS!AE26</f>
        <v>8054</v>
      </c>
      <c r="AF56" s="1">
        <f>+FINANCIERAS!AF26</f>
        <v>8728</v>
      </c>
      <c r="AG56" s="1">
        <f>+FINANCIERAS!AG26</f>
        <v>8938</v>
      </c>
      <c r="AH56" s="1">
        <f>+FINANCIERAS!AH26</f>
        <v>8494</v>
      </c>
      <c r="AI56" s="1">
        <f>+FINANCIERAS!AI26</f>
        <v>8736</v>
      </c>
      <c r="AJ56" s="1">
        <f>+FINANCIERAS!AJ26</f>
        <v>9194</v>
      </c>
      <c r="AK56" s="1">
        <f>+FINANCIERAS!AK26</f>
        <v>8565</v>
      </c>
      <c r="AL56" s="1">
        <f>+FINANCIERAS!AL26</f>
        <v>9447</v>
      </c>
      <c r="AM56" s="1">
        <f>+FINANCIERAS!AM26</f>
        <v>9749</v>
      </c>
      <c r="AN56" s="1">
        <f>+FINANCIERAS!AN26</f>
        <v>9997</v>
      </c>
      <c r="AO56" s="1">
        <f>+FINANCIERAS!AO26</f>
        <v>10186</v>
      </c>
      <c r="AP56" s="1">
        <f>+FINANCIERAS!AP26</f>
        <v>8250</v>
      </c>
      <c r="AQ56" s="1">
        <f>+FINANCIERAS!AQ26</f>
        <v>8517</v>
      </c>
      <c r="AR56" s="1">
        <f>+FINANCIERAS!AR26</f>
        <v>8281.8870375600018</v>
      </c>
      <c r="AS56" s="1">
        <f>+FINANCIERAS!AS26</f>
        <v>8050.1516194600017</v>
      </c>
      <c r="AT56" s="1">
        <f>+FINANCIERAS!AT26</f>
        <v>6507.4362000699994</v>
      </c>
      <c r="AU56" s="1">
        <f>+FINANCIERAS!AU26</f>
        <v>6423.7027864000011</v>
      </c>
      <c r="AV56" s="1">
        <f>+FINANCIERAS!AV26</f>
        <v>7218.9542234</v>
      </c>
      <c r="AW56" s="1">
        <f>+FINANCIERAS!AW26</f>
        <v>6370.1573229800024</v>
      </c>
      <c r="AX56" s="1">
        <f>+FINANCIERAS!AX26</f>
        <v>6803.6355881699983</v>
      </c>
      <c r="AY56" s="1">
        <f>+FINANCIERAS!AY26</f>
        <v>7050.8093947900024</v>
      </c>
      <c r="AZ56" s="1">
        <f>+FINANCIERAS!AZ26</f>
        <v>6777.8137578000014</v>
      </c>
      <c r="BA56" s="1">
        <f>+FINANCIERAS!BA26</f>
        <v>6409.6808707500004</v>
      </c>
      <c r="BB56" s="1">
        <f>+FINANCIERAS!BB26</f>
        <v>6184.5666164099994</v>
      </c>
      <c r="BC56" s="1">
        <f>+FINANCIERAS!BC26</f>
        <v>5586.6471199699999</v>
      </c>
      <c r="BD56" s="1">
        <f>+FINANCIERAS!BD26</f>
        <v>6958.6516938799987</v>
      </c>
      <c r="BE56" s="1">
        <f>+FINANCIERAS!BE26</f>
        <v>6304.4546792800011</v>
      </c>
      <c r="BF56" s="1">
        <f>+FINANCIERAS!BF26</f>
        <v>5765.7334788100006</v>
      </c>
      <c r="BG56" s="1">
        <f>+FINANCIERAS!BG26</f>
        <v>5560.8202134999992</v>
      </c>
      <c r="BH56" s="1">
        <f>+FINANCIERAS!BH26</f>
        <v>5149.9095684099993</v>
      </c>
      <c r="BI56" s="1">
        <f>+FINANCIERAS!BI26</f>
        <v>3879</v>
      </c>
      <c r="BJ56" s="1">
        <f>+FINANCIERAS!BJ26</f>
        <v>4541.0512923900014</v>
      </c>
      <c r="BK56" s="1">
        <f>+FINANCIERAS!BK26</f>
        <v>4646.0831056400011</v>
      </c>
      <c r="BL56" s="1">
        <f>+FINANCIERAS!BL26</f>
        <v>4618.179680440001</v>
      </c>
      <c r="BM56" s="1">
        <f>+FINANCIERAS!BM26</f>
        <v>4929.4756792899989</v>
      </c>
      <c r="BN56" s="1">
        <f>+FINANCIERAS!BN26</f>
        <v>4957.1553003999998</v>
      </c>
      <c r="BO56" s="1">
        <f>+FINANCIERAS!BO26</f>
        <v>4787.8112959499986</v>
      </c>
      <c r="BP56" s="1">
        <f>+FINANCIERAS!BP26</f>
        <v>4901.6951080499994</v>
      </c>
      <c r="BQ56" s="1">
        <f>+FINANCIERAS!BQ26</f>
        <v>4840.7850372100002</v>
      </c>
      <c r="BR56" s="1">
        <f>+FINANCIERAS!BR26</f>
        <v>3850.0098542300002</v>
      </c>
      <c r="BS56" s="1">
        <f>+FINANCIERAS!BS26</f>
        <v>4012.4056005000002</v>
      </c>
      <c r="BT56" s="1">
        <f>+FINANCIERAS!BT26</f>
        <v>3745.0433479600001</v>
      </c>
      <c r="BU56" s="1">
        <f>+FINANCIERAS!BU26</f>
        <v>3415.9315313000002</v>
      </c>
      <c r="BV56" s="1">
        <f>+FINANCIERAS!BV26</f>
        <v>3713.3718990000002</v>
      </c>
      <c r="BW56" s="1">
        <f>+FINANCIERAS!BW26</f>
        <v>3640.3878070000001</v>
      </c>
      <c r="BX56" s="1">
        <f>+FINANCIERAS!BX26</f>
        <v>3546.4645255</v>
      </c>
      <c r="BY56" s="1">
        <f>+FINANCIERAS!BY26</f>
        <v>3922.2266233</v>
      </c>
      <c r="BZ56" s="1">
        <f>+FINANCIERAS!BZ26</f>
        <v>4025.5725161</v>
      </c>
      <c r="CA56" s="1">
        <f>+FINANCIERAS!CA26</f>
        <v>4119.1381110999992</v>
      </c>
      <c r="CB56" s="1">
        <f>+FINANCIERAS!CB26</f>
        <v>4743.6136956999999</v>
      </c>
      <c r="CC56" s="1">
        <f>+FINANCIERAS!CC26</f>
        <v>4534.7839396999998</v>
      </c>
      <c r="CD56" s="1">
        <f>+FINANCIERAS!CD26</f>
        <v>4260.8384222000004</v>
      </c>
      <c r="CE56" s="1">
        <f>+FINANCIERAS!CE26</f>
        <v>4414.1638459999986</v>
      </c>
      <c r="CF56" s="1">
        <f>+FINANCIERAS!CF26</f>
        <v>4404.4493623999997</v>
      </c>
      <c r="CG56" s="1">
        <f>+FINANCIERAS!CG26</f>
        <v>4053.7648227999998</v>
      </c>
      <c r="CH56" s="1">
        <f>+FINANCIERAS!CH26</f>
        <v>4470.1316294000007</v>
      </c>
      <c r="CI56" s="1">
        <f>+FINANCIERAS!CI26</f>
        <v>4869.4001285999993</v>
      </c>
      <c r="CJ56" s="1">
        <f>+FINANCIERAS!CJ26</f>
        <v>4670.0081178</v>
      </c>
      <c r="CK56" s="1">
        <f>+FINANCIERAS!CK26</f>
        <v>5017.3274843999998</v>
      </c>
      <c r="CL56" s="1">
        <f>+FINANCIERAS!CL26</f>
        <v>4930.1152079900003</v>
      </c>
      <c r="CM56" s="1">
        <f>+FINANCIERAS!CM26</f>
        <v>4687.8123598900002</v>
      </c>
      <c r="CN56" s="1">
        <f>+FINANCIERAS!CN26</f>
        <v>5443.1608830499999</v>
      </c>
      <c r="CO56" s="1">
        <f>+FINANCIERAS!CO26</f>
        <v>5694.731858359999</v>
      </c>
      <c r="CP56" s="1">
        <f>+FINANCIERAS!CP26</f>
        <v>5003.8591970299995</v>
      </c>
      <c r="CQ56" s="1">
        <f>+FINANCIERAS!CQ26</f>
        <v>4914.3459020700002</v>
      </c>
      <c r="CR56" s="1">
        <f>+FINANCIERAS!CR26</f>
        <v>4363.5297584399996</v>
      </c>
      <c r="CS56" s="1">
        <f>+FINANCIERAS!CS26</f>
        <v>4133.4743369699991</v>
      </c>
      <c r="CT56" s="1">
        <f>+FINANCIERAS!CT26</f>
        <v>3993.6879167899988</v>
      </c>
      <c r="CU56" s="1">
        <f>+FINANCIERAS!CU26</f>
        <v>3995.82791989</v>
      </c>
      <c r="CV56" s="1">
        <f>+FINANCIERAS!CV26</f>
        <v>4037.1082451500001</v>
      </c>
      <c r="CW56" s="1">
        <f>+FINANCIERAS!CW26</f>
        <v>4015.3899675600001</v>
      </c>
      <c r="CX56" s="1">
        <f>+FINANCIERAS!CX26</f>
        <v>3941.2017720700001</v>
      </c>
      <c r="CY56" s="1">
        <f>+FINANCIERAS!CY26</f>
        <v>4127.6604737199996</v>
      </c>
      <c r="CZ56" s="1">
        <f>+FINANCIERAS!CZ26</f>
        <v>4105.3786913199992</v>
      </c>
      <c r="DA56" s="1">
        <f>+FINANCIERAS!DA26</f>
        <v>3789.3827796199998</v>
      </c>
      <c r="DB56" s="1">
        <f>+FINANCIERAS!DB26</f>
        <v>3972.506089819999</v>
      </c>
      <c r="DC56" s="1">
        <f>+FINANCIERAS!DC26</f>
        <v>4002.171843319999</v>
      </c>
      <c r="DD56" s="1">
        <f>+FINANCIERAS!DD26</f>
        <v>4089.996868180001</v>
      </c>
      <c r="DE56" s="1">
        <f>+FINANCIERAS!DE26</f>
        <v>3781.4567434000001</v>
      </c>
      <c r="DF56" s="1">
        <f>+FINANCIERAS!DF26</f>
        <v>3290.0038800000002</v>
      </c>
      <c r="DG56" s="1">
        <f>+FINANCIERAS!DG26</f>
        <v>3488.8206024999999</v>
      </c>
      <c r="DH56" s="1">
        <f>+FINANCIERAS!DH26</f>
        <v>3894.633636999999</v>
      </c>
      <c r="DI56" s="1">
        <f>+FINANCIERAS!DI26</f>
        <v>4525.3243818000001</v>
      </c>
      <c r="DJ56" s="1">
        <f>+FINANCIERAS!DJ26</f>
        <v>4977.2364642000002</v>
      </c>
      <c r="DK56" s="1">
        <f>+FINANCIERAS!DK26</f>
        <v>5428.4946454000001</v>
      </c>
      <c r="DL56" s="1">
        <f>+FINANCIERAS!DL26</f>
        <v>5537.6939215999992</v>
      </c>
      <c r="DM56" s="1">
        <f>+FINANCIERAS!DM26</f>
        <v>5683.6734905000012</v>
      </c>
      <c r="DN56" s="1">
        <f>+FINANCIERAS!DN26</f>
        <v>5713.8891605999997</v>
      </c>
      <c r="DO56" s="1">
        <f>+FINANCIERAS!DO26</f>
        <v>5384.543756</v>
      </c>
      <c r="DP56" s="1">
        <f>+FINANCIERAS!DP26</f>
        <v>5401.5895392000002</v>
      </c>
      <c r="DQ56" s="1">
        <f>+FINANCIERAS!DQ26</f>
        <v>4215.5602140000001</v>
      </c>
      <c r="DR56" s="1">
        <f>+FINANCIERAS!DR26</f>
        <v>4882.6052956000003</v>
      </c>
      <c r="DS56" s="1">
        <f>+FINANCIERAS!DS26</f>
        <v>5228.4877220600001</v>
      </c>
      <c r="DT56" s="1">
        <f>+FINANCIERAS!DT26</f>
        <v>4979.3592081200004</v>
      </c>
      <c r="DU56" s="1">
        <f>+FINANCIERAS!DU26</f>
        <v>5077.85564634</v>
      </c>
      <c r="DV56" s="1">
        <f>+FINANCIERAS!DV26</f>
        <v>5217.5428488500011</v>
      </c>
      <c r="DW56" s="1">
        <f>+FINANCIERAS!DW26</f>
        <v>5402.8201280099993</v>
      </c>
      <c r="DX56" s="1">
        <f>+FINANCIERAS!DX26</f>
        <v>5766.27749941</v>
      </c>
      <c r="DY56" s="1">
        <f>+FINANCIERAS!DY26</f>
        <v>5885.7962319599992</v>
      </c>
      <c r="DZ56" s="1">
        <f>+FINANCIERAS!DZ26</f>
        <v>5782.2371579000001</v>
      </c>
      <c r="EA56" s="1">
        <f>+FINANCIERAS!EA26</f>
        <v>5868.8132000500009</v>
      </c>
      <c r="EB56" s="1">
        <f>+FINANCIERAS!EB26</f>
        <v>5384.700912700001</v>
      </c>
      <c r="EC56" s="1">
        <f>+FINANCIERAS!EC26</f>
        <v>4125.4005538399997</v>
      </c>
      <c r="ED56" s="1">
        <f>+FINANCIERAS!ED26</f>
        <v>4559.0013867600001</v>
      </c>
      <c r="EE56" s="1">
        <f>+FINANCIERAS!EE26</f>
        <v>4491.95860705</v>
      </c>
      <c r="EF56" s="1">
        <f>+FINANCIERAS!EF26</f>
        <v>4381.51017452</v>
      </c>
      <c r="EG56" s="1">
        <f>+FINANCIERAS!EG26</f>
        <v>4485.0511593499996</v>
      </c>
      <c r="EH56" s="1">
        <f>+FINANCIERAS!EH26</f>
        <v>4667.3619892400002</v>
      </c>
      <c r="EI56" s="1">
        <f>+FINANCIERAS!EI26</f>
        <v>4902.0068650200001</v>
      </c>
      <c r="EJ56" s="1">
        <f>+FINANCIERAS!EJ26</f>
        <v>5011.3302428400002</v>
      </c>
      <c r="EK56" s="1">
        <f>+FINANCIERAS!EK26</f>
        <v>6064.7020795400013</v>
      </c>
      <c r="EL56" s="1">
        <f>+FINANCIERAS!EL26</f>
        <v>5917.2248182899984</v>
      </c>
      <c r="EM56" s="1">
        <f>+FINANCIERAS!EM26</f>
        <v>6278.2612750199987</v>
      </c>
      <c r="EN56" s="1">
        <f>+FINANCIERAS!EN26</f>
        <v>6348.3097634999986</v>
      </c>
      <c r="EO56" s="1">
        <f>+FINANCIERAS!EO26</f>
        <v>5377.4921111999993</v>
      </c>
      <c r="EP56" s="1">
        <f>+FINANCIERAS!EP26</f>
        <v>6367.4245652499994</v>
      </c>
      <c r="EQ56" s="1">
        <f>+FINANCIERAS!EQ26</f>
        <v>6688.2043749999993</v>
      </c>
      <c r="ER56" s="1">
        <f>+FINANCIERAS!ER26</f>
        <v>6670.8030519999993</v>
      </c>
      <c r="ES56" s="1">
        <f>+FINANCIERAS!ES26</f>
        <v>6739.3817175800004</v>
      </c>
      <c r="ET56" s="1">
        <f>+FINANCIERAS!ET26</f>
        <v>6614.5755483200001</v>
      </c>
      <c r="EU56" s="1">
        <f>+FINANCIERAS!EU26</f>
        <v>6872.6376413199996</v>
      </c>
      <c r="EV56" s="1">
        <f>+FINANCIERAS!EV26</f>
        <v>7818.2996428000006</v>
      </c>
      <c r="EW56" s="1">
        <f>+FINANCIERAS!EW26</f>
        <v>7409.5956540400002</v>
      </c>
      <c r="EX56" s="1">
        <f>+FINANCIERAS!EX26</f>
        <v>7323.8506797799982</v>
      </c>
      <c r="EY56" s="1">
        <f>+FINANCIERAS!EY26</f>
        <v>7188.0737307999989</v>
      </c>
      <c r="EZ56" s="1">
        <f>+FINANCIERAS!EZ26</f>
        <v>6459.2162814699996</v>
      </c>
      <c r="FA56" s="1">
        <f>+FINANCIERAS!FA26</f>
        <v>5525.92375816</v>
      </c>
      <c r="FB56" s="1">
        <f>+FINANCIERAS!FB26</f>
        <v>5910.6652520000007</v>
      </c>
      <c r="FC56" s="1">
        <f>+FINANCIERAS!FC26</f>
        <v>6676.7308330800006</v>
      </c>
      <c r="FD56" s="1">
        <f>+FINANCIERAS!FD26</f>
        <v>7422.8463126300003</v>
      </c>
      <c r="FE56" s="1">
        <f>+FINANCIERAS!FE26</f>
        <v>7546.8412765599987</v>
      </c>
      <c r="FF56" s="1">
        <f>+FINANCIERAS!FF26</f>
        <v>8348.9869348000011</v>
      </c>
      <c r="FG56" s="1">
        <f>+FINANCIERAS!FG26</f>
        <v>9127.0588490800001</v>
      </c>
      <c r="FH56" s="1">
        <f>+FINANCIERAS!FH26</f>
        <v>9698.7079894599992</v>
      </c>
      <c r="FI56" s="1">
        <f>+FINANCIERAS!FI26</f>
        <v>9482.0011838199989</v>
      </c>
      <c r="FJ56" s="1">
        <f>+FINANCIERAS!FJ26</f>
        <v>9019.0517722200002</v>
      </c>
      <c r="FK56" s="1">
        <f>+FINANCIERAS!FK26</f>
        <v>9242.507559489999</v>
      </c>
      <c r="FL56" s="1">
        <f>+FINANCIERAS!FL26</f>
        <v>9189.1736245499978</v>
      </c>
      <c r="FM56" s="1">
        <f>+FINANCIERAS!FM26</f>
        <v>8264.2370367999993</v>
      </c>
      <c r="FN56" s="1">
        <f>+FINANCIERAS!FN26</f>
        <v>9586.9154038000015</v>
      </c>
      <c r="FO56" s="1">
        <f>+FINANCIERAS!FO26</f>
        <v>9360.5461739099992</v>
      </c>
      <c r="FP56" s="1">
        <f>+FINANCIERAS!FP26</f>
        <v>9753.080710090002</v>
      </c>
      <c r="FQ56" s="1">
        <f>+FINANCIERAS!FQ26</f>
        <v>10643.03720802</v>
      </c>
      <c r="FR56" s="1">
        <f>+FINANCIERAS!FR26</f>
        <v>10452.33285452</v>
      </c>
      <c r="FS56" s="1">
        <f>+FINANCIERAS!FS26</f>
        <v>10334.98948756</v>
      </c>
      <c r="FT56" s="1">
        <f>+FINANCIERAS!FT26</f>
        <v>10364.609383749999</v>
      </c>
      <c r="FU56" s="1">
        <f>+FINANCIERAS!FU26</f>
        <v>10528.08899604</v>
      </c>
      <c r="FV56" s="1">
        <f>+FINANCIERAS!FV26</f>
        <v>10462.816537680001</v>
      </c>
      <c r="FW56" s="1">
        <f>+FINANCIERAS!FW26</f>
        <v>10718.946935559999</v>
      </c>
      <c r="FX56" s="1">
        <f>+FINANCIERAS!FX26</f>
        <v>11614.5921844</v>
      </c>
      <c r="FY56" s="1">
        <f>+FINANCIERAS!FY26</f>
        <v>10947.253793989999</v>
      </c>
      <c r="FZ56" s="1">
        <f>+FINANCIERAS!FZ26</f>
        <v>12403.699905900001</v>
      </c>
      <c r="GA56" s="1">
        <f>+FINANCIERAS!GA26</f>
        <v>9879.6075099999998</v>
      </c>
      <c r="GB56" s="1">
        <f>+FINANCIERAS!GB26</f>
        <v>10047.574035</v>
      </c>
      <c r="GC56" s="1">
        <f>+FINANCIERAS!GC26</f>
        <v>9460.138164</v>
      </c>
      <c r="GD56" s="1">
        <f>+FINANCIERAS!GD26</f>
        <v>10126.761425000001</v>
      </c>
      <c r="GE56" s="1">
        <f>+FINANCIERAS!GE26</f>
        <v>10506.326949</v>
      </c>
      <c r="GF56" s="1">
        <f>+FINANCIERAS!GF26</f>
        <v>10948.442394</v>
      </c>
      <c r="GG56" s="1">
        <f>+FINANCIERAS!GG26</f>
        <v>11165.420482</v>
      </c>
      <c r="GH56" s="1">
        <f>+FINANCIERAS!GH26</f>
        <v>9650.9294439999994</v>
      </c>
      <c r="GI56" s="1">
        <f>+FINANCIERAS!GI26</f>
        <v>9236.5397989999983</v>
      </c>
      <c r="GJ56" s="1">
        <f>+FINANCIERAS!GJ26</f>
        <v>9867.5399240000006</v>
      </c>
      <c r="GK56" s="1">
        <f>+FINANCIERAS!GK26</f>
        <v>9269.6812239999999</v>
      </c>
      <c r="GL56" s="1">
        <f>+FINANCIERAS!GL26</f>
        <v>11043.113207410001</v>
      </c>
      <c r="GM56" s="1">
        <f>+FINANCIERAS!GM26</f>
        <v>11339.25190641</v>
      </c>
      <c r="GN56" s="1">
        <f>+FINANCIERAS!GN26</f>
        <v>8923.6945824100003</v>
      </c>
      <c r="GO56" s="1">
        <f>+FINANCIERAS!GO26</f>
        <v>9865.4809550000009</v>
      </c>
      <c r="GP56" s="1">
        <f>+FINANCIERAS!GP26</f>
        <v>11390.875287000001</v>
      </c>
      <c r="GQ56" s="1">
        <f>+FINANCIERAS!GQ26</f>
        <v>11587.946431</v>
      </c>
      <c r="GR56" s="1">
        <f>+FINANCIERAS!GR26</f>
        <v>12120.97214116</v>
      </c>
      <c r="GS56" s="1">
        <f>+FINANCIERAS!GS26</f>
        <v>12680.067273160001</v>
      </c>
      <c r="GT56" s="1">
        <f>+FINANCIERAS!GT26</f>
        <v>12050.246688699999</v>
      </c>
      <c r="GU56" s="1">
        <f>+FINANCIERAS!GU26</f>
        <v>13002.8948557</v>
      </c>
      <c r="GV56" s="1">
        <f>+FINANCIERAS!GV26</f>
        <v>11761.923276699999</v>
      </c>
      <c r="GW56" s="1">
        <f>+FINANCIERAS!GW26</f>
        <v>10911.838273699999</v>
      </c>
      <c r="GX56" s="1">
        <f>+FINANCIERAS!GX26</f>
        <v>10837.7070167</v>
      </c>
      <c r="GY56" s="1">
        <f>+FINANCIERAS!GY26</f>
        <v>10546.2173537</v>
      </c>
      <c r="GZ56" s="1">
        <f>+FINANCIERAS!GZ26</f>
        <v>10581.103656699999</v>
      </c>
      <c r="HA56" s="1">
        <f>+FINANCIERAS!HA26</f>
        <v>11704.231037699999</v>
      </c>
      <c r="HB56" s="1">
        <f>+FINANCIERAS!HB26</f>
        <v>13942.836752699999</v>
      </c>
      <c r="HC56" s="1">
        <f>+FINANCIERAS!HC26</f>
        <v>13454.654103999999</v>
      </c>
      <c r="HD56" s="1">
        <f>+FINANCIERAS!HD26</f>
        <v>14175.176697999999</v>
      </c>
      <c r="HE56" s="1">
        <f>+FINANCIERAS!HE26</f>
        <v>13430.906132</v>
      </c>
      <c r="HF56" s="1">
        <f>+FINANCIERAS!HF26</f>
        <v>12409.54327</v>
      </c>
      <c r="HG56" s="1">
        <f>+FINANCIERAS!HG26</f>
        <v>11643.000919</v>
      </c>
      <c r="HH56" s="1">
        <f>+FINANCIERAS!HH26</f>
        <v>11310.259695000001</v>
      </c>
      <c r="HI56" s="1">
        <f>+FINANCIERAS!HI26</f>
        <v>9778.453739999999</v>
      </c>
      <c r="HJ56" s="1">
        <f>+FINANCIERAS!HJ26</f>
        <v>11829.241023</v>
      </c>
      <c r="HK56" s="1">
        <f>+FINANCIERAS!HK26</f>
        <v>11721.462974</v>
      </c>
      <c r="HL56" s="1">
        <f>+FINANCIERAS!HL26</f>
        <v>11031.187508000001</v>
      </c>
      <c r="HM56" s="1">
        <f>+FINANCIERAS!HM26</f>
        <v>11159.042567</v>
      </c>
      <c r="HN56" s="1">
        <f>+FINANCIERAS!HN26</f>
        <v>11909.464028</v>
      </c>
      <c r="HO56" s="1">
        <f>+FINANCIERAS!HO26</f>
        <v>12807.549626</v>
      </c>
      <c r="HP56" s="1">
        <f>+FINANCIERAS!HP26</f>
        <v>13396.385005</v>
      </c>
      <c r="HQ56" s="1">
        <f>+FINANCIERAS!HQ26</f>
        <v>12297.744094</v>
      </c>
      <c r="HR56" s="1">
        <f>+FINANCIERAS!HR26</f>
        <v>11558.578894</v>
      </c>
      <c r="HS56" s="1">
        <f>+FINANCIERAS!HS26</f>
        <v>12050.492477</v>
      </c>
      <c r="HT56" s="1">
        <f>+FINANCIERAS!HT26</f>
        <v>11777.268292999999</v>
      </c>
      <c r="HU56" s="1">
        <f>+FINANCIERAS!HU26</f>
        <v>9846.6434760000011</v>
      </c>
      <c r="HV56" s="1">
        <f>+FINANCIERAS!HV26</f>
        <v>10428.785357000001</v>
      </c>
      <c r="HW56" s="1">
        <f>+FINANCIERAS!HW26</f>
        <v>8478.2197500000002</v>
      </c>
      <c r="HX56" s="1">
        <f>+FINANCIERAS!HX26</f>
        <v>8884.3517719999982</v>
      </c>
      <c r="HY56" s="1">
        <f>+FINANCIERAS!HY26</f>
        <v>9460.7129530000002</v>
      </c>
      <c r="HZ56" s="1">
        <f>+FINANCIERAS!HZ26</f>
        <v>9099.5197960000005</v>
      </c>
      <c r="IA56" s="1">
        <f>+FINANCIERAS!IA26</f>
        <v>9677.2643200000002</v>
      </c>
      <c r="IB56" s="1">
        <f>+FINANCIERAS!IB26</f>
        <v>10224.502568</v>
      </c>
      <c r="IC56" s="1">
        <f>+FINANCIERAS!IC26</f>
        <v>9207.0150689999991</v>
      </c>
      <c r="ID56" s="1">
        <f>+FINANCIERAS!ID26</f>
        <v>9980.2213240000001</v>
      </c>
      <c r="IE56" s="1">
        <f>+FINANCIERAS!IE26</f>
        <v>10735.057229</v>
      </c>
      <c r="IF56" s="1">
        <f>+FINANCIERAS!IF26</f>
        <v>10475.394781999999</v>
      </c>
      <c r="IG56" s="1">
        <f>+FINANCIERAS!IG26</f>
        <v>9003.1730619999998</v>
      </c>
      <c r="IH56" s="1">
        <f>+FINANCIERAS!IH26</f>
        <v>10390.018652999999</v>
      </c>
      <c r="II56" s="1">
        <f>+FINANCIERAS!II26</f>
        <v>11461.140963</v>
      </c>
      <c r="IJ56" s="1">
        <f>+FINANCIERAS!IJ26</f>
        <v>13068.987627</v>
      </c>
      <c r="IK56" s="1">
        <f>+FINANCIERAS!IK26</f>
        <v>12031.427658000001</v>
      </c>
      <c r="IL56" s="1">
        <f>+FINANCIERAS!IL26</f>
        <v>11276.638129000001</v>
      </c>
      <c r="IM56" s="1">
        <f>+FINANCIERAS!IM26</f>
        <v>10423.549202</v>
      </c>
      <c r="IN56" s="1">
        <f>+FINANCIERAS!IN26</f>
        <v>9541.2022869999983</v>
      </c>
      <c r="IO56" s="1">
        <f>+FINANCIERAS!IO26</f>
        <v>11120.827896000001</v>
      </c>
      <c r="IP56" s="1">
        <f>+FINANCIERAS!IP26</f>
        <v>9365.2096820000006</v>
      </c>
      <c r="IQ56" s="1">
        <f>+FINANCIERAS!IQ26</f>
        <v>10052.185600999999</v>
      </c>
      <c r="IR56" s="1">
        <f>+FINANCIERAS!IR26</f>
        <v>9469.1369209999993</v>
      </c>
      <c r="IS56" s="1">
        <f>+FINANCIERAS!IS26</f>
        <v>8354.6440939999993</v>
      </c>
      <c r="IT56" s="1">
        <f>+FINANCIERAS!IT26</f>
        <v>9860.9040989999994</v>
      </c>
      <c r="IU56" s="1">
        <f>+FINANCIERAS!IU26</f>
        <v>11226.057945</v>
      </c>
      <c r="IV56" s="1">
        <f>+FINANCIERAS!IV26</f>
        <v>10948.214735</v>
      </c>
      <c r="IW56" s="1">
        <f>+FINANCIERAS!IW26</f>
        <v>11432.367114000001</v>
      </c>
      <c r="IX56" s="1">
        <f>+FINANCIERAS!IX26</f>
        <v>12135.59276</v>
      </c>
      <c r="IY56" s="1">
        <f>+FINANCIERAS!IY26</f>
        <v>12545.3856</v>
      </c>
      <c r="IZ56" s="1">
        <f>+FINANCIERAS!IZ26</f>
        <v>13338.42477</v>
      </c>
      <c r="JA56" s="1">
        <f>+FINANCIERAS!JA26</f>
        <v>11875</v>
      </c>
      <c r="JB56" s="1">
        <f>+FINANCIERAS!JB26</f>
        <v>12215.828901000001</v>
      </c>
      <c r="JC56" s="1">
        <f>+FINANCIERAS!JC26</f>
        <v>12998.30006</v>
      </c>
      <c r="JD56" s="1">
        <f>+FINANCIERAS!JD26</f>
        <v>13429.540469</v>
      </c>
      <c r="JE56" s="1">
        <f>+FINANCIERAS!JE26</f>
        <v>13026.150637000001</v>
      </c>
      <c r="JF56" s="1">
        <f>+FINANCIERAS!JF26</f>
        <v>17756.640833000001</v>
      </c>
    </row>
    <row r="57" spans="1:266" s="1" customFormat="1" ht="12.9" customHeight="1" x14ac:dyDescent="0.2">
      <c r="A57" s="73" t="s">
        <v>331</v>
      </c>
      <c r="B57" s="1">
        <f t="shared" ref="B57:BM57" si="45">SUM(B55:B56)</f>
        <v>44234</v>
      </c>
      <c r="C57" s="1">
        <f t="shared" si="45"/>
        <v>43393</v>
      </c>
      <c r="D57" s="1">
        <f t="shared" si="45"/>
        <v>41008</v>
      </c>
      <c r="E57" s="1">
        <f t="shared" si="45"/>
        <v>39825</v>
      </c>
      <c r="F57" s="1">
        <f t="shared" si="45"/>
        <v>38932</v>
      </c>
      <c r="G57" s="1">
        <f t="shared" si="45"/>
        <v>39532</v>
      </c>
      <c r="H57" s="1">
        <f t="shared" si="45"/>
        <v>40047</v>
      </c>
      <c r="I57" s="1">
        <f t="shared" si="45"/>
        <v>38970</v>
      </c>
      <c r="J57" s="1">
        <f t="shared" si="45"/>
        <v>38937</v>
      </c>
      <c r="K57" s="1">
        <f t="shared" si="45"/>
        <v>37784</v>
      </c>
      <c r="L57" s="1">
        <f t="shared" si="45"/>
        <v>37234</v>
      </c>
      <c r="M57" s="1">
        <f t="shared" si="45"/>
        <v>33762</v>
      </c>
      <c r="N57" s="1">
        <f t="shared" si="45"/>
        <v>35172</v>
      </c>
      <c r="O57" s="1">
        <f t="shared" si="45"/>
        <v>35851</v>
      </c>
      <c r="P57" s="1">
        <f t="shared" si="45"/>
        <v>38341</v>
      </c>
      <c r="Q57" s="1">
        <f t="shared" si="45"/>
        <v>39218</v>
      </c>
      <c r="R57" s="1">
        <f t="shared" si="45"/>
        <v>39540</v>
      </c>
      <c r="S57" s="1">
        <f t="shared" si="45"/>
        <v>38598</v>
      </c>
      <c r="T57" s="1">
        <f t="shared" si="45"/>
        <v>38662</v>
      </c>
      <c r="U57" s="1">
        <f t="shared" si="45"/>
        <v>39319</v>
      </c>
      <c r="V57" s="1">
        <f t="shared" si="45"/>
        <v>37660</v>
      </c>
      <c r="W57" s="1">
        <f t="shared" si="45"/>
        <v>38042</v>
      </c>
      <c r="X57" s="1">
        <f t="shared" si="45"/>
        <v>39363</v>
      </c>
      <c r="Y57" s="1">
        <f t="shared" si="45"/>
        <v>37968</v>
      </c>
      <c r="Z57" s="1">
        <f t="shared" si="45"/>
        <v>42996</v>
      </c>
      <c r="AA57" s="1">
        <f t="shared" si="45"/>
        <v>42647</v>
      </c>
      <c r="AB57" s="1">
        <f t="shared" si="45"/>
        <v>40753</v>
      </c>
      <c r="AC57" s="1">
        <f t="shared" si="45"/>
        <v>42157</v>
      </c>
      <c r="AD57" s="1">
        <f t="shared" si="45"/>
        <v>42023</v>
      </c>
      <c r="AE57" s="1">
        <f t="shared" si="45"/>
        <v>41993</v>
      </c>
      <c r="AF57" s="1">
        <f t="shared" si="45"/>
        <v>43335</v>
      </c>
      <c r="AG57" s="1">
        <f t="shared" si="45"/>
        <v>46575</v>
      </c>
      <c r="AH57" s="1">
        <f t="shared" si="45"/>
        <v>45339</v>
      </c>
      <c r="AI57" s="1">
        <f t="shared" si="45"/>
        <v>45903</v>
      </c>
      <c r="AJ57" s="1">
        <f t="shared" si="45"/>
        <v>47562</v>
      </c>
      <c r="AK57" s="1">
        <f t="shared" si="45"/>
        <v>43455</v>
      </c>
      <c r="AL57" s="1">
        <f t="shared" si="45"/>
        <v>44609</v>
      </c>
      <c r="AM57" s="1">
        <f t="shared" si="45"/>
        <v>46631</v>
      </c>
      <c r="AN57" s="1">
        <f t="shared" si="45"/>
        <v>45408</v>
      </c>
      <c r="AO57" s="1">
        <f t="shared" si="45"/>
        <v>45621.575094970001</v>
      </c>
      <c r="AP57" s="1">
        <f t="shared" si="45"/>
        <v>39622.873784759999</v>
      </c>
      <c r="AQ57" s="1">
        <f t="shared" si="45"/>
        <v>39381.428774490007</v>
      </c>
      <c r="AR57" s="1">
        <f t="shared" si="45"/>
        <v>38191.722137620003</v>
      </c>
      <c r="AS57" s="1">
        <f t="shared" si="45"/>
        <v>38588.825164300004</v>
      </c>
      <c r="AT57" s="1">
        <f t="shared" si="45"/>
        <v>35787.255541470004</v>
      </c>
      <c r="AU57" s="1">
        <f t="shared" si="45"/>
        <v>36319.268981900001</v>
      </c>
      <c r="AV57" s="1">
        <f t="shared" si="45"/>
        <v>37713.636548299997</v>
      </c>
      <c r="AW57" s="1">
        <f t="shared" si="45"/>
        <v>31578.927411880002</v>
      </c>
      <c r="AX57" s="1">
        <f t="shared" si="45"/>
        <v>35245.065904570001</v>
      </c>
      <c r="AY57" s="1">
        <f t="shared" si="45"/>
        <v>34502.652292710001</v>
      </c>
      <c r="AZ57" s="1">
        <f t="shared" si="45"/>
        <v>33492.339330620001</v>
      </c>
      <c r="BA57" s="1">
        <f t="shared" si="45"/>
        <v>32541.171685200003</v>
      </c>
      <c r="BB57" s="1">
        <f t="shared" si="45"/>
        <v>32549.395231040002</v>
      </c>
      <c r="BC57" s="1">
        <f t="shared" si="45"/>
        <v>30891.2362914</v>
      </c>
      <c r="BD57" s="1">
        <f t="shared" si="45"/>
        <v>32589.603981809996</v>
      </c>
      <c r="BE57" s="1">
        <f t="shared" si="45"/>
        <v>30447.441869710005</v>
      </c>
      <c r="BF57" s="1">
        <f t="shared" si="45"/>
        <v>28536.92840864</v>
      </c>
      <c r="BG57" s="1">
        <f t="shared" si="45"/>
        <v>28001.04915096</v>
      </c>
      <c r="BH57" s="1">
        <f t="shared" si="45"/>
        <v>27646.129582369998</v>
      </c>
      <c r="BI57" s="1">
        <f t="shared" si="45"/>
        <v>24579.723494099999</v>
      </c>
      <c r="BJ57" s="1">
        <f t="shared" si="45"/>
        <v>25643.431428010001</v>
      </c>
      <c r="BK57" s="1">
        <f t="shared" si="45"/>
        <v>25489.070321100004</v>
      </c>
      <c r="BL57" s="1">
        <f t="shared" si="45"/>
        <v>25282.578216419999</v>
      </c>
      <c r="BM57" s="1">
        <f t="shared" si="45"/>
        <v>25367.208732170002</v>
      </c>
      <c r="BN57" s="1">
        <f t="shared" ref="BN57:DY57" si="46">SUM(BN55:BN56)</f>
        <v>25251.286483540003</v>
      </c>
      <c r="BO57" s="1">
        <f t="shared" si="46"/>
        <v>24313.254122009999</v>
      </c>
      <c r="BP57" s="1">
        <f t="shared" si="46"/>
        <v>22569.88962695</v>
      </c>
      <c r="BQ57" s="1">
        <f t="shared" si="46"/>
        <v>23627.988966109999</v>
      </c>
      <c r="BR57" s="1">
        <f t="shared" si="46"/>
        <v>22089.10599195</v>
      </c>
      <c r="BS57" s="1">
        <f t="shared" si="46"/>
        <v>22104.571274800001</v>
      </c>
      <c r="BT57" s="1">
        <f t="shared" si="46"/>
        <v>21170.682283359998</v>
      </c>
      <c r="BU57" s="1">
        <f t="shared" si="46"/>
        <v>19808.146008300002</v>
      </c>
      <c r="BV57" s="1">
        <f t="shared" si="46"/>
        <v>20410.1774965</v>
      </c>
      <c r="BW57" s="1">
        <f t="shared" si="46"/>
        <v>20451.951994999999</v>
      </c>
      <c r="BX57" s="1">
        <f t="shared" si="46"/>
        <v>18586.92813</v>
      </c>
      <c r="BY57" s="1">
        <f t="shared" si="46"/>
        <v>18843.002017300001</v>
      </c>
      <c r="BZ57" s="1">
        <f t="shared" si="46"/>
        <v>18977.847786599999</v>
      </c>
      <c r="CA57" s="1">
        <f t="shared" si="46"/>
        <v>18637.470033599999</v>
      </c>
      <c r="CB57" s="1">
        <f t="shared" si="46"/>
        <v>19481.638796200001</v>
      </c>
      <c r="CC57" s="1">
        <f t="shared" si="46"/>
        <v>19953.670551700001</v>
      </c>
      <c r="CD57" s="1">
        <f t="shared" si="46"/>
        <v>19025.040297700001</v>
      </c>
      <c r="CE57" s="1">
        <f t="shared" si="46"/>
        <v>18944.885911999998</v>
      </c>
      <c r="CF57" s="1">
        <f t="shared" si="46"/>
        <v>18591.729257399998</v>
      </c>
      <c r="CG57" s="1">
        <f t="shared" si="46"/>
        <v>12604.075118000001</v>
      </c>
      <c r="CH57" s="1">
        <f t="shared" si="46"/>
        <v>13536.993925400002</v>
      </c>
      <c r="CI57" s="1">
        <f t="shared" si="46"/>
        <v>14035.286537399999</v>
      </c>
      <c r="CJ57" s="1">
        <f t="shared" si="46"/>
        <v>13097.926008800001</v>
      </c>
      <c r="CK57" s="1">
        <f t="shared" si="46"/>
        <v>13620.6404683</v>
      </c>
      <c r="CL57" s="1">
        <f t="shared" si="46"/>
        <v>13751.673817389999</v>
      </c>
      <c r="CM57" s="1">
        <f t="shared" si="46"/>
        <v>12027.931937289999</v>
      </c>
      <c r="CN57" s="1">
        <f t="shared" si="46"/>
        <v>13322.775040050001</v>
      </c>
      <c r="CO57" s="1">
        <f t="shared" si="46"/>
        <v>13663.020894859999</v>
      </c>
      <c r="CP57" s="1">
        <f t="shared" si="46"/>
        <v>11911.317026429999</v>
      </c>
      <c r="CQ57" s="1">
        <f t="shared" si="46"/>
        <v>11731.66835367</v>
      </c>
      <c r="CR57" s="1">
        <f t="shared" si="46"/>
        <v>11546.519504039999</v>
      </c>
      <c r="CS57" s="1">
        <f t="shared" si="46"/>
        <v>9502.0216869699998</v>
      </c>
      <c r="CT57" s="1">
        <f t="shared" si="46"/>
        <v>10211.630890989998</v>
      </c>
      <c r="CU57" s="1">
        <f t="shared" si="46"/>
        <v>10064.829121889998</v>
      </c>
      <c r="CV57" s="1">
        <f t="shared" si="46"/>
        <v>9919.94830869</v>
      </c>
      <c r="CW57" s="1">
        <f t="shared" si="46"/>
        <v>9763.1166305599982</v>
      </c>
      <c r="CX57" s="1">
        <f t="shared" si="46"/>
        <v>9905.5305286700004</v>
      </c>
      <c r="CY57" s="1">
        <f t="shared" si="46"/>
        <v>9518.3483947099994</v>
      </c>
      <c r="CZ57" s="1">
        <f t="shared" si="46"/>
        <v>9259.7490002399991</v>
      </c>
      <c r="DA57" s="1">
        <f t="shared" si="46"/>
        <v>9180.501744019999</v>
      </c>
      <c r="DB57" s="1">
        <f t="shared" si="46"/>
        <v>9057.722889319999</v>
      </c>
      <c r="DC57" s="1">
        <f t="shared" si="46"/>
        <v>9332.8536233199993</v>
      </c>
      <c r="DD57" s="1">
        <f t="shared" si="46"/>
        <v>10184.240286380002</v>
      </c>
      <c r="DE57" s="1">
        <f t="shared" si="46"/>
        <v>9692.2989893800004</v>
      </c>
      <c r="DF57" s="1">
        <f t="shared" si="46"/>
        <v>11082.544085949999</v>
      </c>
      <c r="DG57" s="1">
        <f t="shared" si="46"/>
        <v>12185.83263915</v>
      </c>
      <c r="DH57" s="1">
        <f t="shared" si="46"/>
        <v>12284.76518545</v>
      </c>
      <c r="DI57" s="1">
        <f t="shared" si="46"/>
        <v>13312.130597449999</v>
      </c>
      <c r="DJ57" s="1">
        <f t="shared" si="46"/>
        <v>14198.161801450002</v>
      </c>
      <c r="DK57" s="1">
        <f t="shared" si="46"/>
        <v>15313.500874249999</v>
      </c>
      <c r="DL57" s="1">
        <f t="shared" si="46"/>
        <v>16112.96563565</v>
      </c>
      <c r="DM57" s="1">
        <f t="shared" si="46"/>
        <v>16007.819668950002</v>
      </c>
      <c r="DN57" s="1">
        <f t="shared" si="46"/>
        <v>15266.21165465</v>
      </c>
      <c r="DO57" s="1">
        <f t="shared" si="46"/>
        <v>15034.128666320001</v>
      </c>
      <c r="DP57" s="1">
        <f t="shared" si="46"/>
        <v>15613.603076920001</v>
      </c>
      <c r="DQ57" s="1">
        <f t="shared" si="46"/>
        <v>13896.881093</v>
      </c>
      <c r="DR57" s="1">
        <f t="shared" si="46"/>
        <v>15389.198040400001</v>
      </c>
      <c r="DS57" s="1">
        <f t="shared" si="46"/>
        <v>15891.311462140002</v>
      </c>
      <c r="DT57" s="1">
        <f t="shared" si="46"/>
        <v>15654.106647160001</v>
      </c>
      <c r="DU57" s="1">
        <f t="shared" si="46"/>
        <v>16203.63456298</v>
      </c>
      <c r="DV57" s="1">
        <f t="shared" si="46"/>
        <v>17294.95309092</v>
      </c>
      <c r="DW57" s="1">
        <f t="shared" si="46"/>
        <v>16985.78334649</v>
      </c>
      <c r="DX57" s="1">
        <f t="shared" si="46"/>
        <v>18722.69654393</v>
      </c>
      <c r="DY57" s="1">
        <f t="shared" si="46"/>
        <v>19188.8729671</v>
      </c>
      <c r="DZ57" s="1">
        <f t="shared" ref="DZ57:GK57" si="47">SUM(DZ55:DZ56)</f>
        <v>18467.390170260001</v>
      </c>
      <c r="EA57" s="1">
        <f t="shared" si="47"/>
        <v>17834.48623006</v>
      </c>
      <c r="EB57" s="1">
        <f t="shared" si="47"/>
        <v>17341.655733900003</v>
      </c>
      <c r="EC57" s="1">
        <f t="shared" si="47"/>
        <v>14329.9423658</v>
      </c>
      <c r="ED57" s="1">
        <f t="shared" si="47"/>
        <v>16418.64873447</v>
      </c>
      <c r="EE57" s="1">
        <f t="shared" si="47"/>
        <v>17313.961405120001</v>
      </c>
      <c r="EF57" s="1">
        <f t="shared" si="47"/>
        <v>16892.33532622</v>
      </c>
      <c r="EG57" s="1">
        <f t="shared" si="47"/>
        <v>17888.133130449998</v>
      </c>
      <c r="EH57" s="1">
        <f t="shared" si="47"/>
        <v>18218.044821390002</v>
      </c>
      <c r="EI57" s="1">
        <f t="shared" si="47"/>
        <v>18389.672974900001</v>
      </c>
      <c r="EJ57" s="1">
        <f t="shared" si="47"/>
        <v>19238.850473860002</v>
      </c>
      <c r="EK57" s="1">
        <f t="shared" si="47"/>
        <v>20608.847916460003</v>
      </c>
      <c r="EL57" s="1">
        <f t="shared" si="47"/>
        <v>21513.311703469997</v>
      </c>
      <c r="EM57" s="1">
        <f t="shared" si="47"/>
        <v>23404.36005444</v>
      </c>
      <c r="EN57" s="1">
        <f t="shared" si="47"/>
        <v>24348.214371349997</v>
      </c>
      <c r="EO57" s="1">
        <f t="shared" si="47"/>
        <v>22337.752250060003</v>
      </c>
      <c r="EP57" s="1">
        <f t="shared" si="47"/>
        <v>26872.273922929999</v>
      </c>
      <c r="EQ57" s="1">
        <f t="shared" si="47"/>
        <v>28967.339628000002</v>
      </c>
      <c r="ER57" s="1">
        <f t="shared" si="47"/>
        <v>28413.9711197</v>
      </c>
      <c r="ES57" s="1">
        <f t="shared" si="47"/>
        <v>29593.298848359998</v>
      </c>
      <c r="ET57" s="1">
        <f t="shared" si="47"/>
        <v>30560.625255400002</v>
      </c>
      <c r="EU57" s="1">
        <f t="shared" si="47"/>
        <v>31595.677929520003</v>
      </c>
      <c r="EV57" s="1">
        <f t="shared" si="47"/>
        <v>34777.270726479997</v>
      </c>
      <c r="EW57" s="1">
        <f t="shared" si="47"/>
        <v>35558.545066680002</v>
      </c>
      <c r="EX57" s="1">
        <f t="shared" si="47"/>
        <v>35288.308549820002</v>
      </c>
      <c r="EY57" s="1">
        <f t="shared" si="47"/>
        <v>35251.237125550004</v>
      </c>
      <c r="EZ57" s="1">
        <f t="shared" si="47"/>
        <v>34126.978770939997</v>
      </c>
      <c r="FA57" s="1">
        <f t="shared" si="47"/>
        <v>32162.374192200001</v>
      </c>
      <c r="FB57" s="1">
        <f t="shared" si="47"/>
        <v>34373.587848520001</v>
      </c>
      <c r="FC57" s="1">
        <f t="shared" si="47"/>
        <v>35487.956812920005</v>
      </c>
      <c r="FD57" s="1">
        <f t="shared" si="47"/>
        <v>36736.793261289997</v>
      </c>
      <c r="FE57" s="1">
        <f t="shared" si="47"/>
        <v>37813.450851119997</v>
      </c>
      <c r="FF57" s="1">
        <f t="shared" si="47"/>
        <v>39712.691673009998</v>
      </c>
      <c r="FG57" s="1">
        <f t="shared" si="47"/>
        <v>41154.91003264</v>
      </c>
      <c r="FH57" s="1">
        <f t="shared" si="47"/>
        <v>43758.07275793</v>
      </c>
      <c r="FI57" s="1">
        <f t="shared" si="47"/>
        <v>42774.097797460003</v>
      </c>
      <c r="FJ57" s="1">
        <f t="shared" si="47"/>
        <v>41222.626303180012</v>
      </c>
      <c r="FK57" s="1">
        <f t="shared" si="47"/>
        <v>42115.259721899994</v>
      </c>
      <c r="FL57" s="1">
        <f t="shared" si="47"/>
        <v>42858.133839440008</v>
      </c>
      <c r="FM57" s="1">
        <f t="shared" si="47"/>
        <v>39892.312788499999</v>
      </c>
      <c r="FN57" s="1">
        <f t="shared" si="47"/>
        <v>43109.918761249995</v>
      </c>
      <c r="FO57" s="1">
        <f t="shared" si="47"/>
        <v>44584.189467779986</v>
      </c>
      <c r="FP57" s="1">
        <f t="shared" si="47"/>
        <v>46342.080710089998</v>
      </c>
      <c r="FQ57" s="1">
        <f t="shared" si="47"/>
        <v>48451.95974019001</v>
      </c>
      <c r="FR57" s="1">
        <f t="shared" si="47"/>
        <v>49701.486366540012</v>
      </c>
      <c r="FS57" s="1">
        <f t="shared" si="47"/>
        <v>49067.0269224</v>
      </c>
      <c r="FT57" s="1">
        <f t="shared" si="47"/>
        <v>49073.216958720004</v>
      </c>
      <c r="FU57" s="1">
        <f t="shared" si="47"/>
        <v>49644.933985360003</v>
      </c>
      <c r="FV57" s="1">
        <f t="shared" si="47"/>
        <v>50029.250336439989</v>
      </c>
      <c r="FW57" s="1">
        <f t="shared" si="47"/>
        <v>51072.034411879999</v>
      </c>
      <c r="FX57" s="1">
        <f t="shared" si="47"/>
        <v>49909.33561580001</v>
      </c>
      <c r="FY57" s="1">
        <f t="shared" si="47"/>
        <v>48804.444382900001</v>
      </c>
      <c r="FZ57" s="1">
        <f t="shared" si="47"/>
        <v>53003.025179149998</v>
      </c>
      <c r="GA57" s="1">
        <f t="shared" si="47"/>
        <v>55564.668384000004</v>
      </c>
      <c r="GB57" s="1">
        <f t="shared" si="47"/>
        <v>55400.502707249994</v>
      </c>
      <c r="GC57" s="1">
        <f t="shared" si="47"/>
        <v>56116.048580179995</v>
      </c>
      <c r="GD57" s="1">
        <f t="shared" si="47"/>
        <v>61029.883365360001</v>
      </c>
      <c r="GE57" s="1">
        <f t="shared" si="47"/>
        <v>69357.490012390001</v>
      </c>
      <c r="GF57" s="1">
        <f t="shared" si="47"/>
        <v>73842.167635580001</v>
      </c>
      <c r="GG57" s="1">
        <f t="shared" si="47"/>
        <v>79884.750649829992</v>
      </c>
      <c r="GH57" s="1">
        <f t="shared" si="47"/>
        <v>75573.285804789994</v>
      </c>
      <c r="GI57" s="1">
        <f t="shared" si="47"/>
        <v>78092.514923799987</v>
      </c>
      <c r="GJ57" s="1">
        <f t="shared" si="47"/>
        <v>79539.973264879998</v>
      </c>
      <c r="GK57" s="1">
        <f t="shared" si="47"/>
        <v>72571.364714660012</v>
      </c>
      <c r="GL57" s="1">
        <f t="shared" ref="GL57:IW57" si="48">SUM(GL55:GL56)</f>
        <v>83251.695065010004</v>
      </c>
      <c r="GM57" s="1">
        <f t="shared" si="48"/>
        <v>83782.987943420012</v>
      </c>
      <c r="GN57" s="1">
        <f t="shared" si="48"/>
        <v>79480.940173130002</v>
      </c>
      <c r="GO57" s="1">
        <f t="shared" si="48"/>
        <v>82066.574604649999</v>
      </c>
      <c r="GP57" s="1">
        <f t="shared" si="48"/>
        <v>89647.300808939995</v>
      </c>
      <c r="GQ57" s="1">
        <f t="shared" si="48"/>
        <v>91112.431640670009</v>
      </c>
      <c r="GR57" s="1">
        <f t="shared" si="48"/>
        <v>95364.841640590006</v>
      </c>
      <c r="GS57" s="1">
        <f t="shared" si="48"/>
        <v>99871.325164350012</v>
      </c>
      <c r="GT57" s="1">
        <f t="shared" si="48"/>
        <v>92198.889286449994</v>
      </c>
      <c r="GU57" s="1">
        <f t="shared" si="48"/>
        <v>94307.10794098</v>
      </c>
      <c r="GV57" s="1">
        <f t="shared" si="48"/>
        <v>94127.121324850013</v>
      </c>
      <c r="GW57" s="1">
        <f t="shared" si="48"/>
        <v>83725.483439979987</v>
      </c>
      <c r="GX57" s="1">
        <f t="shared" si="48"/>
        <v>92641.12756631001</v>
      </c>
      <c r="GY57" s="1">
        <f t="shared" si="48"/>
        <v>96004.900459690005</v>
      </c>
      <c r="GZ57" s="1">
        <f t="shared" si="48"/>
        <v>91640.830045180002</v>
      </c>
      <c r="HA57" s="1">
        <f t="shared" si="48"/>
        <v>92026.780903189996</v>
      </c>
      <c r="HB57" s="1">
        <f t="shared" si="48"/>
        <v>100932.20349224999</v>
      </c>
      <c r="HC57" s="1">
        <f t="shared" si="48"/>
        <v>99879.322704890001</v>
      </c>
      <c r="HD57" s="1">
        <f t="shared" si="48"/>
        <v>109238.10543411001</v>
      </c>
      <c r="HE57" s="1">
        <f t="shared" si="48"/>
        <v>116657.16736622</v>
      </c>
      <c r="HF57" s="1">
        <f t="shared" si="48"/>
        <v>108729.64155504</v>
      </c>
      <c r="HG57" s="1">
        <f t="shared" si="48"/>
        <v>102686.47417800999</v>
      </c>
      <c r="HH57" s="1">
        <f t="shared" si="48"/>
        <v>103446.40624366001</v>
      </c>
      <c r="HI57" s="1">
        <f t="shared" si="48"/>
        <v>84580.277467430002</v>
      </c>
      <c r="HJ57" s="1">
        <f t="shared" si="48"/>
        <v>97902.246686779996</v>
      </c>
      <c r="HK57" s="1">
        <f t="shared" si="48"/>
        <v>106178.59910292999</v>
      </c>
      <c r="HL57" s="1">
        <f t="shared" si="48"/>
        <v>96397.672627819993</v>
      </c>
      <c r="HM57" s="1">
        <f t="shared" si="48"/>
        <v>99064.050796259995</v>
      </c>
      <c r="HN57" s="1">
        <f t="shared" si="48"/>
        <v>106580.83539201001</v>
      </c>
      <c r="HO57" s="1">
        <f t="shared" si="48"/>
        <v>104585.34209714</v>
      </c>
      <c r="HP57" s="1">
        <f t="shared" si="48"/>
        <v>106518.1262559</v>
      </c>
      <c r="HQ57" s="1">
        <f t="shared" si="48"/>
        <v>105369.08081068</v>
      </c>
      <c r="HR57" s="1">
        <f t="shared" si="48"/>
        <v>101846.10205337001</v>
      </c>
      <c r="HS57" s="1">
        <f t="shared" si="48"/>
        <v>96077.084642389993</v>
      </c>
      <c r="HT57" s="1">
        <f t="shared" si="48"/>
        <v>94122.229759689988</v>
      </c>
      <c r="HU57" s="1">
        <f t="shared" si="48"/>
        <v>84653.436965239991</v>
      </c>
      <c r="HV57" s="1">
        <f t="shared" si="48"/>
        <v>97428.009048409993</v>
      </c>
      <c r="HW57" s="1">
        <f t="shared" si="48"/>
        <v>106393.0798296</v>
      </c>
      <c r="HX57" s="1">
        <f t="shared" si="48"/>
        <v>106634.65030772002</v>
      </c>
      <c r="HY57" s="1">
        <f t="shared" si="48"/>
        <v>111587.33104847999</v>
      </c>
      <c r="HZ57" s="1">
        <f t="shared" si="48"/>
        <v>112069.87656688</v>
      </c>
      <c r="IA57" s="1">
        <f t="shared" si="48"/>
        <v>111420.542399</v>
      </c>
      <c r="IB57" s="1">
        <f t="shared" si="48"/>
        <v>117505.97639717</v>
      </c>
      <c r="IC57" s="1">
        <f t="shared" si="48"/>
        <v>122095.02644328</v>
      </c>
      <c r="ID57" s="1">
        <f t="shared" si="48"/>
        <v>117239.62891424001</v>
      </c>
      <c r="IE57" s="1">
        <f t="shared" si="48"/>
        <v>110911.35734854</v>
      </c>
      <c r="IF57" s="1">
        <f t="shared" si="48"/>
        <v>109337.29387796001</v>
      </c>
      <c r="IG57" s="1">
        <f t="shared" si="48"/>
        <v>94178.360689229987</v>
      </c>
      <c r="IH57" s="1">
        <f t="shared" si="48"/>
        <v>99574.03154305002</v>
      </c>
      <c r="II57" s="1">
        <f t="shared" si="48"/>
        <v>106886.33079967</v>
      </c>
      <c r="IJ57" s="1">
        <f t="shared" si="48"/>
        <v>114178.37418755</v>
      </c>
      <c r="IK57" s="1">
        <f t="shared" si="48"/>
        <v>123165.13568567</v>
      </c>
      <c r="IL57" s="1">
        <f t="shared" si="48"/>
        <v>123950.603714</v>
      </c>
      <c r="IM57" s="1">
        <f t="shared" si="48"/>
        <v>124100.42313740999</v>
      </c>
      <c r="IN57" s="1">
        <f t="shared" si="48"/>
        <v>115899.06779043999</v>
      </c>
      <c r="IO57" s="1">
        <f t="shared" si="48"/>
        <v>132641.78377491</v>
      </c>
      <c r="IP57" s="1">
        <f t="shared" si="48"/>
        <v>119282.68346224001</v>
      </c>
      <c r="IQ57" s="1">
        <f t="shared" si="48"/>
        <v>119303.17574725</v>
      </c>
      <c r="IR57" s="1">
        <f t="shared" si="48"/>
        <v>119085.39962072</v>
      </c>
      <c r="IS57" s="1">
        <f t="shared" si="48"/>
        <v>104761.77228158998</v>
      </c>
      <c r="IT57" s="1">
        <f t="shared" si="48"/>
        <v>113078.78512931999</v>
      </c>
      <c r="IU57" s="1">
        <f t="shared" si="48"/>
        <v>118080.93127239999</v>
      </c>
      <c r="IV57" s="1">
        <f t="shared" si="48"/>
        <v>121292.25057562</v>
      </c>
      <c r="IW57" s="1">
        <f t="shared" si="48"/>
        <v>130144.60429961002</v>
      </c>
      <c r="IX57" s="1">
        <f t="shared" ref="IX57:LI57" si="49">SUM(IX55:IX56)</f>
        <v>136587.60277341001</v>
      </c>
      <c r="IY57" s="1">
        <f t="shared" si="49"/>
        <v>126334.65313132</v>
      </c>
      <c r="IZ57" s="1">
        <f t="shared" si="49"/>
        <v>130669.49008141999</v>
      </c>
      <c r="JA57" s="1">
        <f t="shared" si="49"/>
        <v>142062.96173916</v>
      </c>
      <c r="JB57" s="1">
        <f t="shared" si="49"/>
        <v>136571.42457968</v>
      </c>
      <c r="JC57" s="1">
        <f t="shared" si="49"/>
        <v>137789.82775592999</v>
      </c>
      <c r="JD57" s="1">
        <f t="shared" si="49"/>
        <v>136557.12956517999</v>
      </c>
      <c r="JE57" s="1">
        <f t="shared" si="49"/>
        <v>113884.230637</v>
      </c>
      <c r="JF57" s="1" t="e">
        <f t="shared" si="49"/>
        <v>#REF!</v>
      </c>
    </row>
    <row r="58" spans="1:266" s="1" customFormat="1" ht="12.9" customHeight="1" x14ac:dyDescent="0.2">
      <c r="A58" s="73"/>
    </row>
    <row r="59" spans="1:266" s="1" customFormat="1" ht="12.9" customHeight="1" x14ac:dyDescent="0.2">
      <c r="A59" s="54" t="s">
        <v>342</v>
      </c>
    </row>
    <row r="60" spans="1:266" s="1" customFormat="1" ht="12.9" customHeight="1" x14ac:dyDescent="0.2">
      <c r="A60" s="73" t="s">
        <v>329</v>
      </c>
      <c r="B60" s="1">
        <f>+BANCOS!B27</f>
        <v>150486</v>
      </c>
      <c r="C60" s="1">
        <f>+BANCOS!C27</f>
        <v>153745</v>
      </c>
      <c r="D60" s="1">
        <f>+BANCOS!D27</f>
        <v>148082</v>
      </c>
      <c r="E60" s="1">
        <f>+BANCOS!E27</f>
        <v>151812</v>
      </c>
      <c r="F60" s="1">
        <f>+BANCOS!F27</f>
        <v>146847</v>
      </c>
      <c r="G60" s="1">
        <f>+BANCOS!G27</f>
        <v>143329</v>
      </c>
      <c r="H60" s="1">
        <f>+BANCOS!H27</f>
        <v>147265</v>
      </c>
      <c r="I60" s="1">
        <f>+BANCOS!I27</f>
        <v>150008</v>
      </c>
      <c r="J60" s="1">
        <f>+BANCOS!J27</f>
        <v>139169</v>
      </c>
      <c r="K60" s="1">
        <f>+BANCOS!K27</f>
        <v>140075</v>
      </c>
      <c r="L60" s="1">
        <f>+BANCOS!L27</f>
        <v>143117</v>
      </c>
      <c r="M60" s="1">
        <f>+BANCOS!M27</f>
        <v>136762</v>
      </c>
      <c r="N60" s="1">
        <f>+BANCOS!N27</f>
        <v>138320</v>
      </c>
      <c r="O60" s="1">
        <f>+BANCOS!O27</f>
        <v>135004</v>
      </c>
      <c r="P60" s="1">
        <f>+BANCOS!P27</f>
        <v>132130</v>
      </c>
      <c r="Q60" s="1">
        <f>+BANCOS!Q27</f>
        <v>136790</v>
      </c>
      <c r="R60" s="1">
        <f>+BANCOS!R27</f>
        <v>134881</v>
      </c>
      <c r="S60" s="1">
        <f>+BANCOS!S27</f>
        <v>108525</v>
      </c>
      <c r="T60" s="1">
        <f>+BANCOS!T27</f>
        <v>110692</v>
      </c>
      <c r="U60" s="1">
        <f>+BANCOS!U27</f>
        <v>113036</v>
      </c>
      <c r="V60" s="1">
        <f>+BANCOS!V27</f>
        <v>116020</v>
      </c>
      <c r="W60" s="1">
        <f>+BANCOS!W27</f>
        <v>126318</v>
      </c>
      <c r="X60" s="1">
        <f>+BANCOS!X27</f>
        <v>123623</v>
      </c>
      <c r="Y60" s="1">
        <f>+BANCOS!Y27</f>
        <v>118328</v>
      </c>
      <c r="Z60" s="1">
        <f>+BANCOS!Z27</f>
        <v>134239</v>
      </c>
      <c r="AA60" s="1">
        <f>+BANCOS!AA27</f>
        <v>128827</v>
      </c>
      <c r="AB60" s="1">
        <f>+BANCOS!AB27</f>
        <v>128537</v>
      </c>
      <c r="AC60" s="1">
        <f>+BANCOS!AC27</f>
        <v>140581</v>
      </c>
      <c r="AD60" s="1">
        <f>+BANCOS!AD27</f>
        <v>159273</v>
      </c>
      <c r="AE60" s="1">
        <f>+BANCOS!AE27</f>
        <v>138102</v>
      </c>
      <c r="AF60" s="1">
        <f>+BANCOS!AF27</f>
        <v>147239</v>
      </c>
      <c r="AG60" s="1">
        <f>+BANCOS!AG27</f>
        <v>164265</v>
      </c>
      <c r="AH60" s="1">
        <f>+BANCOS!AH27</f>
        <v>184346</v>
      </c>
      <c r="AI60" s="1">
        <f>+BANCOS!AI27</f>
        <v>183638</v>
      </c>
      <c r="AJ60" s="1">
        <f>+BANCOS!AJ27</f>
        <v>181526</v>
      </c>
      <c r="AK60" s="1">
        <f>+BANCOS!AK27</f>
        <v>177297</v>
      </c>
      <c r="AL60" s="1">
        <f>+BANCOS!AL27</f>
        <v>162417</v>
      </c>
      <c r="AM60" s="1">
        <f>+BANCOS!AM27</f>
        <v>157637</v>
      </c>
      <c r="AN60" s="1">
        <f>+BANCOS!AN27</f>
        <v>150608</v>
      </c>
      <c r="AO60" s="1">
        <f>+BANCOS!AO27</f>
        <v>147725.19917382</v>
      </c>
      <c r="AP60" s="1">
        <f>+BANCOS!AP27</f>
        <v>147234.49844432011</v>
      </c>
      <c r="AQ60" s="1">
        <f>+BANCOS!AQ27</f>
        <v>150788.53923632001</v>
      </c>
      <c r="AR60" s="1">
        <f>+BANCOS!AR27</f>
        <v>146691.68165039</v>
      </c>
      <c r="AS60" s="1">
        <f>+BANCOS!AS27</f>
        <v>144618.79353199</v>
      </c>
      <c r="AT60" s="1">
        <f>+BANCOS!AT27</f>
        <v>131099.63637304</v>
      </c>
      <c r="AU60" s="1">
        <f>+BANCOS!AU27</f>
        <v>136542.96197363999</v>
      </c>
      <c r="AV60" s="1">
        <f>+BANCOS!AV27</f>
        <v>135496.98613424</v>
      </c>
      <c r="AW60" s="1">
        <f>+BANCOS!AW27</f>
        <v>156640.16736883999</v>
      </c>
      <c r="AX60" s="1">
        <f>+BANCOS!AX27</f>
        <v>152597.50168643999</v>
      </c>
      <c r="AY60" s="1">
        <f>+BANCOS!AY27</f>
        <v>148853.18359003999</v>
      </c>
      <c r="AZ60" s="1">
        <f>+BANCOS!AZ27</f>
        <v>150000.75229864</v>
      </c>
      <c r="BA60" s="1">
        <f>+BANCOS!BA27</f>
        <v>147896.60266469</v>
      </c>
      <c r="BB60" s="1">
        <f>+BANCOS!BB27</f>
        <v>146432.40725674</v>
      </c>
      <c r="BC60" s="1">
        <f>+BANCOS!BC27</f>
        <v>140575.61407854001</v>
      </c>
      <c r="BD60" s="1">
        <f>+BANCOS!BD27</f>
        <v>137676.50421334</v>
      </c>
      <c r="BE60" s="1">
        <f>+BANCOS!BE27</f>
        <v>133501.17562433999</v>
      </c>
      <c r="BF60" s="1">
        <f>+BANCOS!BF27</f>
        <v>118632.5418566</v>
      </c>
      <c r="BG60" s="1">
        <f>+BANCOS!BG27</f>
        <v>118335.91780108</v>
      </c>
      <c r="BH60" s="1">
        <f>+BANCOS!BH27</f>
        <v>140035.76766169001</v>
      </c>
      <c r="BI60" s="1">
        <f>+BANCOS!BI27</f>
        <v>131213.19483108999</v>
      </c>
      <c r="BJ60" s="1">
        <f>+BANCOS!BJ27</f>
        <v>125854.94159109</v>
      </c>
      <c r="BK60" s="1">
        <f>+BANCOS!BK27</f>
        <v>114153.35138009</v>
      </c>
      <c r="BL60" s="1">
        <f>+BANCOS!BL27</f>
        <v>122377.48059809</v>
      </c>
      <c r="BM60" s="1">
        <f>+BANCOS!BM27</f>
        <v>119492.51054209001</v>
      </c>
      <c r="BN60" s="1">
        <f>+BANCOS!BN27</f>
        <v>110239.76036709</v>
      </c>
      <c r="BO60" s="1">
        <f>+BANCOS!BO27</f>
        <v>104479.44734409</v>
      </c>
      <c r="BP60" s="1">
        <f>+BANCOS!BP27</f>
        <v>100711.47213696</v>
      </c>
      <c r="BQ60" s="1">
        <f>+BANCOS!BQ27</f>
        <v>95029.111072999993</v>
      </c>
      <c r="BR60" s="1">
        <f>+BANCOS!BR27</f>
        <v>89921.456698790003</v>
      </c>
      <c r="BS60" s="1">
        <f>+BANCOS!BS27</f>
        <v>87892.023637799983</v>
      </c>
      <c r="BT60" s="1">
        <f>+BANCOS!BT27</f>
        <v>87441.687173800005</v>
      </c>
      <c r="BU60" s="1">
        <f>+BANCOS!BU27</f>
        <v>66496.720223800003</v>
      </c>
      <c r="BV60" s="1">
        <f>+BANCOS!BV27</f>
        <v>66496.720223800003</v>
      </c>
      <c r="BW60" s="1">
        <f>+BANCOS!BW27</f>
        <v>66778.44771980001</v>
      </c>
      <c r="BX60" s="1">
        <f>+BANCOS!BX27</f>
        <v>63555.27375665</v>
      </c>
      <c r="BY60" s="1">
        <f>+BANCOS!BY27</f>
        <v>61613.31432564999</v>
      </c>
      <c r="BZ60" s="1">
        <f>+BANCOS!BZ27</f>
        <v>60637.237630649986</v>
      </c>
      <c r="CA60" s="1">
        <f>+BANCOS!CA27</f>
        <v>57116.785960649999</v>
      </c>
      <c r="CB60" s="1">
        <f>+BANCOS!CB27</f>
        <v>56946.721631649998</v>
      </c>
      <c r="CC60" s="1">
        <f>+BANCOS!CC27</f>
        <v>54996.058123649993</v>
      </c>
      <c r="CD60" s="1">
        <f>+BANCOS!CD27</f>
        <v>55240.022758649997</v>
      </c>
      <c r="CE60" s="1">
        <f>+BANCOS!CE27</f>
        <v>52613.8660256</v>
      </c>
      <c r="CF60" s="1">
        <f>+BANCOS!CF27</f>
        <v>51583.729805050003</v>
      </c>
      <c r="CG60" s="1">
        <f>+BANCOS!CG27</f>
        <v>58339.354241820009</v>
      </c>
      <c r="CH60" s="1">
        <f>+BANCOS!CH27</f>
        <v>58909.857003820012</v>
      </c>
      <c r="CI60" s="1">
        <f>+BANCOS!CI27</f>
        <v>61164.664762920002</v>
      </c>
      <c r="CJ60" s="1">
        <f>+BANCOS!CJ27</f>
        <v>63523.357920620008</v>
      </c>
      <c r="CK60" s="1">
        <f>+BANCOS!CK27</f>
        <v>63277.126554620008</v>
      </c>
      <c r="CL60" s="1">
        <f>+BANCOS!CL27</f>
        <v>60399.196607920006</v>
      </c>
      <c r="CM60" s="1">
        <f>+BANCOS!CM27</f>
        <v>57790.191152919993</v>
      </c>
      <c r="CN60" s="1">
        <f>+BANCOS!CN27</f>
        <v>56037.492568920003</v>
      </c>
      <c r="CO60" s="1">
        <f>+BANCOS!CO27</f>
        <v>56069.219909919993</v>
      </c>
      <c r="CP60" s="1">
        <f>+BANCOS!CP27</f>
        <v>53839.773265219999</v>
      </c>
      <c r="CQ60" s="1">
        <f>+BANCOS!CQ27</f>
        <v>52729.422676720002</v>
      </c>
      <c r="CR60" s="1">
        <f>+BANCOS!CR27</f>
        <v>51658.176918419987</v>
      </c>
      <c r="CS60" s="1">
        <f>+BANCOS!CS27</f>
        <v>51287.182259470013</v>
      </c>
      <c r="CT60" s="1">
        <f>+BANCOS!CT27</f>
        <v>53264.164109470003</v>
      </c>
      <c r="CU60" s="1">
        <f>+BANCOS!CU27</f>
        <v>54370.393779470003</v>
      </c>
      <c r="CV60" s="1">
        <f>+BANCOS!CV27</f>
        <v>53718.978484270003</v>
      </c>
      <c r="CW60" s="1">
        <f>+BANCOS!CW27</f>
        <v>52893.551755269997</v>
      </c>
      <c r="CX60" s="1">
        <f>+BANCOS!CX27</f>
        <v>52508.722306169991</v>
      </c>
      <c r="CY60" s="1">
        <f>+BANCOS!CY27</f>
        <v>51744.931589170003</v>
      </c>
      <c r="CZ60" s="1">
        <f>+BANCOS!CZ27</f>
        <v>50229.356263169997</v>
      </c>
      <c r="DA60" s="1">
        <f>+BANCOS!DA27</f>
        <v>50686.86448117</v>
      </c>
      <c r="DB60" s="1">
        <f>+BANCOS!DB27</f>
        <v>50179.902678070001</v>
      </c>
      <c r="DC60" s="1">
        <f>+BANCOS!DC27</f>
        <v>21766.542824200002</v>
      </c>
      <c r="DD60" s="1">
        <f>+BANCOS!DD27</f>
        <v>22013.734235200001</v>
      </c>
      <c r="DE60" s="1">
        <f>+BANCOS!DE27</f>
        <v>18976.6507542</v>
      </c>
      <c r="DF60" s="1">
        <f>+BANCOS!DF27</f>
        <v>18635.250219199999</v>
      </c>
      <c r="DG60" s="1">
        <f>+BANCOS!DG27</f>
        <v>19150.683308200001</v>
      </c>
      <c r="DH60" s="1">
        <f>+BANCOS!DH27</f>
        <v>20937.7459662</v>
      </c>
      <c r="DI60" s="1">
        <f>+BANCOS!DI27</f>
        <v>23167.21164922</v>
      </c>
      <c r="DJ60" s="1">
        <f>+BANCOS!DJ27</f>
        <v>33551.041792390002</v>
      </c>
      <c r="DK60" s="1">
        <f>+BANCOS!DK27</f>
        <v>31576.126077389999</v>
      </c>
      <c r="DL60" s="1">
        <f>+BANCOS!DL27</f>
        <v>30473.77068528</v>
      </c>
      <c r="DM60" s="1">
        <f>+BANCOS!DM27</f>
        <v>29084.676810280002</v>
      </c>
      <c r="DN60" s="1">
        <f>+BANCOS!DN27</f>
        <v>28001.77465893999</v>
      </c>
      <c r="DO60" s="1">
        <f>+BANCOS!DO27</f>
        <v>26553.939753940002</v>
      </c>
      <c r="DP60" s="1">
        <f>+BANCOS!DP27</f>
        <v>26038.205240700001</v>
      </c>
      <c r="DQ60" s="1">
        <f>+BANCOS!DQ27</f>
        <v>17617.007426579999</v>
      </c>
      <c r="DR60" s="1">
        <f>+BANCOS!DR27</f>
        <v>17063.030055579999</v>
      </c>
      <c r="DS60" s="1">
        <f>+BANCOS!DS27</f>
        <v>17252.242783580001</v>
      </c>
      <c r="DT60" s="1">
        <f>+BANCOS!DT27</f>
        <v>17328.76827258</v>
      </c>
      <c r="DU60" s="1">
        <f>+BANCOS!DU27</f>
        <v>16854.735952579998</v>
      </c>
      <c r="DV60" s="1">
        <f>+BANCOS!DV27</f>
        <v>17369.63517858</v>
      </c>
      <c r="DW60" s="1">
        <f>+BANCOS!DW27</f>
        <v>17736.770564800001</v>
      </c>
      <c r="DX60" s="1">
        <f>+BANCOS!DX27</f>
        <v>17396.552095800002</v>
      </c>
      <c r="DY60" s="1">
        <f>+BANCOS!DY27</f>
        <v>18418.700498030001</v>
      </c>
      <c r="DZ60" s="1">
        <f>+BANCOS!DZ27</f>
        <v>21807.886085030001</v>
      </c>
      <c r="EA60" s="1">
        <f>+BANCOS!EA27</f>
        <v>18427.936447029999</v>
      </c>
      <c r="EB60" s="1">
        <f>+BANCOS!EB27</f>
        <v>16342.24119703</v>
      </c>
      <c r="EC60" s="1">
        <f>+BANCOS!EC27</f>
        <v>15855.37239303</v>
      </c>
      <c r="ED60" s="1">
        <f>+BANCOS!ED27</f>
        <v>15754.560206030001</v>
      </c>
      <c r="EE60" s="1">
        <f>+BANCOS!EE27</f>
        <v>15089.807138030001</v>
      </c>
      <c r="EF60" s="1">
        <f>+BANCOS!EF27</f>
        <v>14980.346792030001</v>
      </c>
      <c r="EG60" s="1">
        <f>+BANCOS!EG27</f>
        <v>18335.131976029999</v>
      </c>
      <c r="EH60" s="1">
        <f>+BANCOS!EH27</f>
        <v>18297.423465029991</v>
      </c>
      <c r="EI60" s="1">
        <f>+BANCOS!EI27</f>
        <v>18762.323156030001</v>
      </c>
      <c r="EJ60" s="1">
        <f>+BANCOS!EJ27</f>
        <v>19860.406848030001</v>
      </c>
      <c r="EK60" s="1">
        <f>+BANCOS!EK27</f>
        <v>19495.150735030002</v>
      </c>
      <c r="EL60" s="1">
        <f>+BANCOS!EL27</f>
        <v>19898.75549793</v>
      </c>
      <c r="EM60" s="1">
        <f>+BANCOS!EM27</f>
        <v>23528.870251929999</v>
      </c>
      <c r="EN60" s="1">
        <f>+BANCOS!EN27</f>
        <v>26937.816001930001</v>
      </c>
      <c r="EO60" s="1">
        <f>+BANCOS!EO27</f>
        <v>26339.30343593</v>
      </c>
      <c r="EP60" s="1">
        <f>+BANCOS!EP27</f>
        <v>25290.72574093</v>
      </c>
      <c r="EQ60" s="1">
        <f>+BANCOS!EQ27</f>
        <v>25828.485296930001</v>
      </c>
      <c r="ER60" s="1">
        <f>+BANCOS!ER27</f>
        <v>34438.191399930001</v>
      </c>
      <c r="ES60" s="1">
        <f>+BANCOS!ES27</f>
        <v>32546.54973893</v>
      </c>
      <c r="ET60" s="1">
        <f>+BANCOS!ET27</f>
        <v>47650.678837929998</v>
      </c>
      <c r="EU60" s="1">
        <f>+BANCOS!EU27</f>
        <v>48028.563457929988</v>
      </c>
      <c r="EV60" s="1">
        <f>+BANCOS!EV27</f>
        <v>39040.15236593</v>
      </c>
      <c r="EW60" s="1">
        <f>+BANCOS!EW27</f>
        <v>37573.482954999992</v>
      </c>
      <c r="EX60" s="1">
        <f>+BANCOS!EX27</f>
        <v>33998.923906999997</v>
      </c>
      <c r="EY60" s="1">
        <f>+BANCOS!EY27</f>
        <v>31708.614781</v>
      </c>
      <c r="EZ60" s="1">
        <f>+BANCOS!EZ27</f>
        <v>39591.623562999986</v>
      </c>
      <c r="FA60" s="1">
        <f>+BANCOS!FA27</f>
        <v>40785.473308000001</v>
      </c>
      <c r="FB60" s="1">
        <f>+BANCOS!FB27</f>
        <v>40833.534400999997</v>
      </c>
      <c r="FC60" s="1">
        <f>+BANCOS!FC27</f>
        <v>40530.497186000001</v>
      </c>
      <c r="FD60" s="1">
        <f>+BANCOS!FD27</f>
        <v>42293.850868000001</v>
      </c>
      <c r="FE60" s="1">
        <f>+BANCOS!FE27</f>
        <v>42717.083785000003</v>
      </c>
      <c r="FF60" s="1">
        <f>+BANCOS!FF27</f>
        <v>46651.288484999997</v>
      </c>
      <c r="FG60" s="1">
        <f>+BANCOS!FG27</f>
        <v>45337.897868000007</v>
      </c>
      <c r="FH60" s="1">
        <f>+BANCOS!FH27</f>
        <v>45424.817373000013</v>
      </c>
      <c r="FI60" s="1">
        <f>+BANCOS!FI27</f>
        <v>45619.506273999999</v>
      </c>
      <c r="FJ60" s="1">
        <f>+BANCOS!FJ27</f>
        <v>49654.058018000003</v>
      </c>
      <c r="FK60" s="1">
        <f>+BANCOS!FK27</f>
        <v>47907.695018000013</v>
      </c>
      <c r="FL60" s="1">
        <f>+BANCOS!FL27</f>
        <v>45946.850222000008</v>
      </c>
      <c r="FM60" s="1">
        <f>+BANCOS!FM27</f>
        <v>48030.340015000002</v>
      </c>
      <c r="FN60" s="1">
        <f>+BANCOS!FN27</f>
        <v>59655.159093000002</v>
      </c>
      <c r="FO60" s="1">
        <f>+BANCOS!FO27</f>
        <v>61356.293511000003</v>
      </c>
      <c r="FP60" s="1">
        <f>+BANCOS!FP27</f>
        <v>66232</v>
      </c>
      <c r="FQ60" s="1">
        <f>+BANCOS!FQ27</f>
        <v>66288.690178999997</v>
      </c>
      <c r="FR60" s="1">
        <f>+BANCOS!FR27</f>
        <v>65836.483226000011</v>
      </c>
      <c r="FS60" s="1">
        <f>+BANCOS!FS27</f>
        <v>84707.432270999998</v>
      </c>
      <c r="FT60" s="1">
        <f>+BANCOS!FT27</f>
        <v>119845.809672</v>
      </c>
      <c r="FU60" s="1">
        <f>+BANCOS!FU27</f>
        <v>155379.81641</v>
      </c>
      <c r="FV60" s="1">
        <f>+BANCOS!FV27</f>
        <v>157521.47979700001</v>
      </c>
      <c r="FW60" s="1">
        <f>+BANCOS!FW27</f>
        <v>156358.21455899999</v>
      </c>
      <c r="FX60" s="1">
        <f>+BANCOS!FX27</f>
        <v>174284.16004700001</v>
      </c>
      <c r="FY60" s="1">
        <f>+BANCOS!FY27</f>
        <v>191112.805012</v>
      </c>
      <c r="FZ60" s="1">
        <f>+BANCOS!FZ27</f>
        <v>189292.41960299999</v>
      </c>
      <c r="GA60" s="1">
        <f>+BANCOS!GA27</f>
        <v>180207.13649999999</v>
      </c>
      <c r="GB60" s="1">
        <f>+BANCOS!GB27</f>
        <v>177005.27874000001</v>
      </c>
      <c r="GC60" s="1">
        <f>+BANCOS!GC27</f>
        <v>170433.99954600001</v>
      </c>
      <c r="GD60" s="1">
        <f>+BANCOS!GD27</f>
        <v>174774.970305</v>
      </c>
      <c r="GE60" s="1">
        <f>+BANCOS!GE27</f>
        <v>188113.53016699999</v>
      </c>
      <c r="GF60" s="1">
        <f>+BANCOS!GF27</f>
        <v>190406.60752600001</v>
      </c>
      <c r="GG60" s="1">
        <f>+BANCOS!GG27</f>
        <v>206419.295721</v>
      </c>
      <c r="GH60" s="1">
        <f>+BANCOS!GH27</f>
        <v>209102.693807</v>
      </c>
      <c r="GI60" s="1">
        <f>+BANCOS!GI27</f>
        <v>330264.499549</v>
      </c>
      <c r="GJ60" s="1">
        <f>+BANCOS!GJ27</f>
        <v>347403.07810199988</v>
      </c>
      <c r="GK60" s="1">
        <f>+BANCOS!GK27</f>
        <v>382529.37444599997</v>
      </c>
      <c r="GL60" s="1">
        <f>+BANCOS!GL27</f>
        <v>412932.76536100003</v>
      </c>
      <c r="GM60" s="1">
        <f>+BANCOS!GM27</f>
        <v>428987.01466300001</v>
      </c>
      <c r="GN60" s="1">
        <f>+BANCOS!GN27</f>
        <v>456413.20136800001</v>
      </c>
      <c r="GO60" s="1">
        <f>+BANCOS!GO27</f>
        <v>546107.44934200007</v>
      </c>
      <c r="GP60" s="1">
        <f>+BANCOS!GP27</f>
        <v>529637.18298200006</v>
      </c>
      <c r="GQ60" s="1">
        <f>+BANCOS!GQ27</f>
        <v>500610.02116499998</v>
      </c>
      <c r="GR60" s="1">
        <f>+BANCOS!GR27</f>
        <v>540757.34527099982</v>
      </c>
      <c r="GS60" s="1">
        <f>+BANCOS!GS27</f>
        <v>563431.71994699992</v>
      </c>
      <c r="GT60" s="1">
        <f>+BANCOS!GT27</f>
        <v>622339.83234099986</v>
      </c>
      <c r="GU60" s="1">
        <f>+BANCOS!GU27</f>
        <v>735917.33514700003</v>
      </c>
      <c r="GV60" s="1">
        <f>+BANCOS!GV27</f>
        <v>885488.06798299996</v>
      </c>
      <c r="GW60" s="1">
        <f>+BANCOS!GW27</f>
        <v>885765.19356350997</v>
      </c>
      <c r="GX60" s="1">
        <f>+BANCOS!GX27</f>
        <v>950083.03774957021</v>
      </c>
      <c r="GY60" s="1">
        <f>+BANCOS!GY27</f>
        <v>932492.0341365101</v>
      </c>
      <c r="GZ60" s="1">
        <f>+BANCOS!GZ27</f>
        <v>889869.95178249013</v>
      </c>
      <c r="HA60" s="1">
        <f>+BANCOS!HA27</f>
        <v>889973.44567338005</v>
      </c>
      <c r="HB60" s="1">
        <f>+BANCOS!HB27</f>
        <v>884779.95419965009</v>
      </c>
      <c r="HC60" s="1">
        <f>+BANCOS!HC27</f>
        <v>895017.85904284008</v>
      </c>
      <c r="HD60" s="1">
        <f>+BANCOS!HD27</f>
        <v>903185.05801489984</v>
      </c>
      <c r="HE60" s="1">
        <f>+BANCOS!HE27</f>
        <v>916453.60172696994</v>
      </c>
      <c r="HF60" s="1">
        <f>+BANCOS!HF27</f>
        <v>960886.8082353801</v>
      </c>
      <c r="HG60" s="1">
        <f>+BANCOS!HG27</f>
        <v>1019541.705886</v>
      </c>
      <c r="HH60" s="1">
        <f>+BANCOS!HH27</f>
        <v>972498.57127429999</v>
      </c>
      <c r="HI60" s="1">
        <f>+BANCOS!HI27</f>
        <v>939850.22199256986</v>
      </c>
      <c r="HJ60" s="1">
        <f>+BANCOS!HJ27</f>
        <v>945412.61374332989</v>
      </c>
      <c r="HK60" s="1">
        <f>+BANCOS!HK27</f>
        <v>1040098.87022078</v>
      </c>
      <c r="HL60" s="1">
        <f>+BANCOS!HL27</f>
        <v>1085572.2126076899</v>
      </c>
      <c r="HM60" s="1">
        <f>+BANCOS!HM27</f>
        <v>1071320.1197591401</v>
      </c>
      <c r="HN60" s="1">
        <f>+BANCOS!HN27</f>
        <v>1062758.48706298</v>
      </c>
      <c r="HO60" s="1">
        <f>+BANCOS!HO27</f>
        <v>1118052.5752155799</v>
      </c>
      <c r="HP60" s="1">
        <f>+BANCOS!HP27</f>
        <v>1147924.08381739</v>
      </c>
      <c r="HQ60" s="1">
        <f>+BANCOS!HQ27</f>
        <v>1049443.9255063301</v>
      </c>
      <c r="HR60" s="1">
        <f>+BANCOS!HR27</f>
        <v>1045707.45541498</v>
      </c>
      <c r="HS60" s="1">
        <f>+BANCOS!HS27</f>
        <v>1052896.89979584</v>
      </c>
      <c r="HT60" s="1">
        <f>+BANCOS!HT27</f>
        <v>1075798.2905194501</v>
      </c>
      <c r="HU60" s="1">
        <f>+BANCOS!HU27</f>
        <v>1052845.43266028</v>
      </c>
      <c r="HV60" s="1">
        <f>+BANCOS!HV27</f>
        <v>1063959.85717198</v>
      </c>
      <c r="HW60" s="1">
        <f>+BANCOS!HW27</f>
        <v>1078862.8693830101</v>
      </c>
      <c r="HX60" s="1">
        <f>+BANCOS!HX27</f>
        <v>1082388.2293425601</v>
      </c>
      <c r="HY60" s="1">
        <f>+BANCOS!HY27</f>
        <v>1081978.09590251</v>
      </c>
      <c r="HZ60" s="1">
        <f>+BANCOS!HZ27</f>
        <v>1084393.9825780401</v>
      </c>
      <c r="IA60" s="1">
        <f>+BANCOS!IA27</f>
        <v>1153648.4130996</v>
      </c>
      <c r="IB60" s="1">
        <f>+BANCOS!IB27</f>
        <v>1208475.8705351001</v>
      </c>
      <c r="IC60" s="1">
        <f>+BANCOS!IC27</f>
        <v>1279272.4002746399</v>
      </c>
      <c r="ID60" s="1">
        <f>+BANCOS!ID27</f>
        <v>1230564.33325763</v>
      </c>
      <c r="IE60" s="1">
        <f>+BANCOS!IE27</f>
        <v>1267965.90493679</v>
      </c>
      <c r="IF60" s="1">
        <f>+BANCOS!IF27</f>
        <v>1274009.0536414001</v>
      </c>
      <c r="IG60" s="1">
        <f>+BANCOS!IG27</f>
        <v>1476764.68132581</v>
      </c>
      <c r="IH60" s="1">
        <f>+BANCOS!IH27</f>
        <v>1564510.12320616</v>
      </c>
      <c r="II60" s="1">
        <f>+BANCOS!II27</f>
        <v>1593592.6616970701</v>
      </c>
      <c r="IJ60" s="1">
        <f>+BANCOS!IJ27</f>
        <v>1614744.32993038</v>
      </c>
      <c r="IK60" s="1">
        <f>+BANCOS!IK27</f>
        <v>1732737.51635505</v>
      </c>
      <c r="IL60" s="1">
        <f>+BANCOS!IL27</f>
        <v>2107253.5969292498</v>
      </c>
      <c r="IM60" s="1">
        <f>+BANCOS!IM27</f>
        <v>2162581.6223117402</v>
      </c>
      <c r="IN60" s="1">
        <f>+BANCOS!IN27</f>
        <v>2150287.5047106999</v>
      </c>
      <c r="IO60" s="1">
        <f>+BANCOS!IO27</f>
        <v>2189661.64383021</v>
      </c>
      <c r="IP60" s="1">
        <f>+BANCOS!IP27</f>
        <v>2206230.8587714001</v>
      </c>
      <c r="IQ60" s="1">
        <f>+BANCOS!IQ27</f>
        <v>2198133.3025466502</v>
      </c>
      <c r="IR60" s="1">
        <f>+BANCOS!IR27</f>
        <v>2154393.1913372912</v>
      </c>
      <c r="IS60" s="1">
        <f>+BANCOS!IS27</f>
        <v>2271603.1998916799</v>
      </c>
      <c r="IT60" s="1">
        <f>+BANCOS!IT27</f>
        <v>2259999.5503821</v>
      </c>
      <c r="IU60" s="1">
        <f>+BANCOS!IU27</f>
        <v>2256836.55571975</v>
      </c>
      <c r="IV60" s="1">
        <f>+BANCOS!IV27</f>
        <v>2239599.4959479398</v>
      </c>
      <c r="IW60" s="1">
        <f>+BANCOS!IW27</f>
        <v>2261601.8714617998</v>
      </c>
      <c r="IX60" s="1">
        <f>+BANCOS!IX27</f>
        <v>2244288.6175153302</v>
      </c>
      <c r="IY60" s="1">
        <f>+BANCOS!IY27</f>
        <v>2232139.633499329</v>
      </c>
      <c r="IZ60" s="1">
        <f>+BANCOS!IZ27</f>
        <v>2160417.5643243301</v>
      </c>
      <c r="JA60" s="1">
        <f>+BANCOS!JA27</f>
        <v>2219060.7314593298</v>
      </c>
      <c r="JB60" s="1">
        <f>+BANCOS!JB27</f>
        <v>2244175.39507133</v>
      </c>
      <c r="JC60" s="1">
        <f>+BANCOS!JC27</f>
        <v>2117206.6556523298</v>
      </c>
      <c r="JD60" s="1">
        <f>+BANCOS!JD27</f>
        <v>2037112.2626700001</v>
      </c>
      <c r="JE60" s="1">
        <f>+BANCOS!JE27</f>
        <v>2180080.38</v>
      </c>
      <c r="JF60" s="1" t="e">
        <f>+BANCOS!#REF!</f>
        <v>#REF!</v>
      </c>
    </row>
    <row r="61" spans="1:266" s="1" customFormat="1" ht="12.9" customHeight="1" x14ac:dyDescent="0.2">
      <c r="A61" s="73" t="s">
        <v>330</v>
      </c>
      <c r="B61" s="1">
        <f>+FINANCIERAS!B27</f>
        <v>25838</v>
      </c>
      <c r="C61" s="1">
        <f>+FINANCIERAS!C27</f>
        <v>28186</v>
      </c>
      <c r="D61" s="1">
        <f>+FINANCIERAS!D27</f>
        <v>29039</v>
      </c>
      <c r="E61" s="1">
        <f>+FINANCIERAS!E27</f>
        <v>29534</v>
      </c>
      <c r="F61" s="1">
        <f>+FINANCIERAS!F27</f>
        <v>28649</v>
      </c>
      <c r="G61" s="1">
        <f>+FINANCIERAS!G27</f>
        <v>26949</v>
      </c>
      <c r="H61" s="1">
        <f>+FINANCIERAS!H27</f>
        <v>28532</v>
      </c>
      <c r="I61" s="1">
        <f>+FINANCIERAS!I27</f>
        <v>28836</v>
      </c>
      <c r="J61" s="1">
        <f>+FINANCIERAS!J27</f>
        <v>29037</v>
      </c>
      <c r="K61" s="1">
        <f>+FINANCIERAS!K27</f>
        <v>29181</v>
      </c>
      <c r="L61" s="1">
        <f>+FINANCIERAS!L27</f>
        <v>26628</v>
      </c>
      <c r="M61" s="1">
        <f>+FINANCIERAS!M27</f>
        <v>27897</v>
      </c>
      <c r="N61" s="1">
        <f>+FINANCIERAS!N27</f>
        <v>27883</v>
      </c>
      <c r="O61" s="1">
        <f>+FINANCIERAS!O27</f>
        <v>27724</v>
      </c>
      <c r="P61" s="1">
        <f>+FINANCIERAS!P27</f>
        <v>27523</v>
      </c>
      <c r="Q61" s="1">
        <f>+FINANCIERAS!Q27</f>
        <v>27606</v>
      </c>
      <c r="R61" s="1">
        <f>+FINANCIERAS!R27</f>
        <v>27128</v>
      </c>
      <c r="S61" s="1">
        <f>+FINANCIERAS!S27</f>
        <v>28850</v>
      </c>
      <c r="T61" s="1">
        <f>+FINANCIERAS!T27</f>
        <v>25576</v>
      </c>
      <c r="U61" s="1">
        <f>+FINANCIERAS!U27</f>
        <v>24078</v>
      </c>
      <c r="V61" s="1">
        <f>+FINANCIERAS!V27</f>
        <v>24914</v>
      </c>
      <c r="W61" s="1">
        <f>+FINANCIERAS!W27</f>
        <v>25005</v>
      </c>
      <c r="X61" s="1">
        <f>+FINANCIERAS!X27</f>
        <v>29402</v>
      </c>
      <c r="Y61" s="1">
        <f>+FINANCIERAS!Y27</f>
        <v>30927</v>
      </c>
      <c r="Z61" s="1">
        <f>+FINANCIERAS!Z27</f>
        <v>31074</v>
      </c>
      <c r="AA61" s="1">
        <f>+FINANCIERAS!AA27</f>
        <v>31153</v>
      </c>
      <c r="AB61" s="1">
        <f>+FINANCIERAS!AB27</f>
        <v>31342</v>
      </c>
      <c r="AC61" s="1">
        <f>+FINANCIERAS!AC27</f>
        <v>31461</v>
      </c>
      <c r="AD61" s="1">
        <f>+FINANCIERAS!AD27</f>
        <v>31270</v>
      </c>
      <c r="AE61" s="1">
        <f>+FINANCIERAS!AE27</f>
        <v>28017</v>
      </c>
      <c r="AF61" s="1">
        <f>+FINANCIERAS!AF27</f>
        <v>28679</v>
      </c>
      <c r="AG61" s="1">
        <f>+FINANCIERAS!AG27</f>
        <v>25356</v>
      </c>
      <c r="AH61" s="1">
        <f>+FINANCIERAS!AH27</f>
        <v>28379</v>
      </c>
      <c r="AI61" s="1">
        <f>+FINANCIERAS!AI27</f>
        <v>27328</v>
      </c>
      <c r="AJ61" s="1">
        <f>+FINANCIERAS!AJ27</f>
        <v>27761</v>
      </c>
      <c r="AK61" s="1">
        <f>+FINANCIERAS!AK27</f>
        <v>29163</v>
      </c>
      <c r="AL61" s="1">
        <f>+FINANCIERAS!AL27</f>
        <v>28885</v>
      </c>
      <c r="AM61" s="1">
        <f>+FINANCIERAS!AM27</f>
        <v>27346</v>
      </c>
      <c r="AN61" s="1">
        <f>+FINANCIERAS!AN27</f>
        <v>26396</v>
      </c>
      <c r="AO61" s="1">
        <f>+FINANCIERAS!AO27</f>
        <v>26060</v>
      </c>
      <c r="AP61" s="1">
        <f>+FINANCIERAS!AP27</f>
        <v>25678</v>
      </c>
      <c r="AQ61" s="1">
        <f>+FINANCIERAS!AQ27</f>
        <v>26348</v>
      </c>
      <c r="AR61" s="1">
        <f>+FINANCIERAS!AR27</f>
        <v>24713.8651188</v>
      </c>
      <c r="AS61" s="1">
        <f>+FINANCIERAS!AS27</f>
        <v>28021.689239800002</v>
      </c>
      <c r="AT61" s="1">
        <f>+FINANCIERAS!AT27</f>
        <v>28915.605768800011</v>
      </c>
      <c r="AU61" s="1">
        <f>+FINANCIERAS!AU27</f>
        <v>28617.463870799998</v>
      </c>
      <c r="AV61" s="1">
        <f>+FINANCIERAS!AV27</f>
        <v>32846.372522799997</v>
      </c>
      <c r="AW61" s="1">
        <f>+FINANCIERAS!AW27</f>
        <v>34305.120903800002</v>
      </c>
      <c r="AX61" s="1">
        <f>+FINANCIERAS!AX27</f>
        <v>37251.56160980001</v>
      </c>
      <c r="AY61" s="1">
        <f>+FINANCIERAS!AY27</f>
        <v>30810.9684968</v>
      </c>
      <c r="AZ61" s="1">
        <f>+FINANCIERAS!AZ27</f>
        <v>26887.7806948</v>
      </c>
      <c r="BA61" s="1">
        <f>+FINANCIERAS!BA27</f>
        <v>25641.7052898</v>
      </c>
      <c r="BB61" s="1">
        <f>+FINANCIERAS!BB27</f>
        <v>24949.2418708</v>
      </c>
      <c r="BC61" s="1">
        <f>+FINANCIERAS!BC27</f>
        <v>24689.586472800002</v>
      </c>
      <c r="BD61" s="1">
        <f>+FINANCIERAS!BD27</f>
        <v>20968.059921799999</v>
      </c>
      <c r="BE61" s="1">
        <f>+FINANCIERAS!BE27</f>
        <v>17818.862203799999</v>
      </c>
      <c r="BF61" s="1">
        <f>+FINANCIERAS!BF27</f>
        <v>18101.047505800001</v>
      </c>
      <c r="BG61" s="1">
        <f>+FINANCIERAS!BG27</f>
        <v>17194.404128800001</v>
      </c>
      <c r="BH61" s="1">
        <f>+FINANCIERAS!BH27</f>
        <v>18262.605183799998</v>
      </c>
      <c r="BI61" s="1">
        <f>+FINANCIERAS!BI27</f>
        <v>18997</v>
      </c>
      <c r="BJ61" s="1">
        <f>+FINANCIERAS!BJ27</f>
        <v>13754.002414799999</v>
      </c>
      <c r="BK61" s="1">
        <f>+FINANCIERAS!BK27</f>
        <v>12978.3808138</v>
      </c>
      <c r="BL61" s="1">
        <f>+FINANCIERAS!BL27</f>
        <v>12663.1053158</v>
      </c>
      <c r="BM61" s="1">
        <f>+FINANCIERAS!BM27</f>
        <v>11968.485838799999</v>
      </c>
      <c r="BN61" s="1">
        <f>+FINANCIERAS!BN27</f>
        <v>11923.388107799999</v>
      </c>
      <c r="BO61" s="1">
        <f>+FINANCIERAS!BO27</f>
        <v>11954.968875799999</v>
      </c>
      <c r="BP61" s="1">
        <f>+FINANCIERAS!BP27</f>
        <v>11743.0700118</v>
      </c>
      <c r="BQ61" s="1">
        <f>+FINANCIERAS!BQ27</f>
        <v>11504.6562118</v>
      </c>
      <c r="BR61" s="1">
        <f>+FINANCIERAS!BR27</f>
        <v>11504.6562118</v>
      </c>
      <c r="BS61" s="1">
        <f>+FINANCIERAS!BS27</f>
        <v>9351.3831688000027</v>
      </c>
      <c r="BT61" s="1">
        <f>+FINANCIERAS!BT27</f>
        <v>10275.155981800001</v>
      </c>
      <c r="BU61" s="1">
        <f>+FINANCIERAS!BU27</f>
        <v>9770.8461238</v>
      </c>
      <c r="BV61" s="1">
        <f>+FINANCIERAS!BV27</f>
        <v>10117.196156800001</v>
      </c>
      <c r="BW61" s="1">
        <f>+FINANCIERAS!BW27</f>
        <v>9891.0495927999982</v>
      </c>
      <c r="BX61" s="1">
        <f>+FINANCIERAS!BX27</f>
        <v>9497.9260188000026</v>
      </c>
      <c r="BY61" s="1">
        <f>+FINANCIERAS!BY27</f>
        <v>9589.7216458000021</v>
      </c>
      <c r="BZ61" s="1">
        <f>+FINANCIERAS!BZ27</f>
        <v>9478.3751937999987</v>
      </c>
      <c r="CA61" s="1">
        <f>+FINANCIERAS!CA27</f>
        <v>10466.9374708</v>
      </c>
      <c r="CB61" s="1">
        <f>+FINANCIERAS!CB27</f>
        <v>10349.8128158</v>
      </c>
      <c r="CC61" s="1">
        <f>+FINANCIERAS!CC27</f>
        <v>10330.8105748</v>
      </c>
      <c r="CD61" s="1">
        <f>+FINANCIERAS!CD27</f>
        <v>10171.3929168</v>
      </c>
      <c r="CE61" s="1">
        <f>+FINANCIERAS!CE27</f>
        <v>10490.5154958</v>
      </c>
      <c r="CF61" s="1">
        <f>+FINANCIERAS!CF27</f>
        <v>10626.4137128</v>
      </c>
      <c r="CG61" s="1">
        <f>+FINANCIERAS!CG27</f>
        <v>10180.157582399999</v>
      </c>
      <c r="CH61" s="1">
        <f>+FINANCIERAS!CH27</f>
        <v>10126.4156014</v>
      </c>
      <c r="CI61" s="1">
        <f>+FINANCIERAS!CI27</f>
        <v>10410.1086474</v>
      </c>
      <c r="CJ61" s="1">
        <f>+FINANCIERAS!CJ27</f>
        <v>9878.6522884000005</v>
      </c>
      <c r="CK61" s="1">
        <f>+FINANCIERAS!CK27</f>
        <v>9734.041727400001</v>
      </c>
      <c r="CL61" s="1">
        <f>+FINANCIERAS!CL27</f>
        <v>10162.4391414</v>
      </c>
      <c r="CM61" s="1">
        <f>+FINANCIERAS!CM27</f>
        <v>9446.1128823999989</v>
      </c>
      <c r="CN61" s="1">
        <f>+FINANCIERAS!CN27</f>
        <v>9121.5401794000009</v>
      </c>
      <c r="CO61" s="1">
        <f>+FINANCIERAS!CO27</f>
        <v>9171.4145434000002</v>
      </c>
      <c r="CP61" s="1">
        <f>+FINANCIERAS!CP27</f>
        <v>8845.7487214000012</v>
      </c>
      <c r="CQ61" s="1">
        <f>+FINANCIERAS!CQ27</f>
        <v>9494.8620084000013</v>
      </c>
      <c r="CR61" s="1">
        <f>+FINANCIERAS!CR27</f>
        <v>9233.9699713999998</v>
      </c>
      <c r="CS61" s="1">
        <f>+FINANCIERAS!CS27</f>
        <v>7656.5324804000002</v>
      </c>
      <c r="CT61" s="1">
        <f>+FINANCIERAS!CT27</f>
        <v>7082.3928954000003</v>
      </c>
      <c r="CU61" s="1">
        <f>+FINANCIERAS!CU27</f>
        <v>6593.7522614</v>
      </c>
      <c r="CV61" s="1">
        <f>+FINANCIERAS!CV27</f>
        <v>6670.904941400001</v>
      </c>
      <c r="CW61" s="1">
        <f>+FINANCIERAS!CW27</f>
        <v>6629.4020203999999</v>
      </c>
      <c r="CX61" s="1">
        <f>+FINANCIERAS!CX27</f>
        <v>6667.0647073999999</v>
      </c>
      <c r="CY61" s="1">
        <f>+FINANCIERAS!CY27</f>
        <v>6727.7736654000009</v>
      </c>
      <c r="CZ61" s="1">
        <f>+FINANCIERAS!CZ27</f>
        <v>6407.3437084000007</v>
      </c>
      <c r="DA61" s="1">
        <f>+FINANCIERAS!DA27</f>
        <v>6257.8969413999994</v>
      </c>
      <c r="DB61" s="1">
        <f>+FINANCIERAS!DB27</f>
        <v>6270.3646733999994</v>
      </c>
      <c r="DC61" s="1">
        <f>+FINANCIERAS!DC27</f>
        <v>6148.3210003999993</v>
      </c>
      <c r="DD61" s="1">
        <f>+FINANCIERAS!DD27</f>
        <v>7203.7300343999996</v>
      </c>
      <c r="DE61" s="1">
        <f>+FINANCIERAS!DE27</f>
        <v>9036.4133934000001</v>
      </c>
      <c r="DF61" s="1">
        <f>+FINANCIERAS!DF27</f>
        <v>9212.2842413999988</v>
      </c>
      <c r="DG61" s="1">
        <f>+FINANCIERAS!DG27</f>
        <v>9668.5877773999982</v>
      </c>
      <c r="DH61" s="1">
        <f>+FINANCIERAS!DH27</f>
        <v>9642.1414223999982</v>
      </c>
      <c r="DI61" s="1">
        <f>+FINANCIERAS!DI27</f>
        <v>10107.269037399999</v>
      </c>
      <c r="DJ61" s="1">
        <f>+FINANCIERAS!DJ27</f>
        <v>10092.1201614</v>
      </c>
      <c r="DK61" s="1">
        <f>+FINANCIERAS!DK27</f>
        <v>11948.161353400001</v>
      </c>
      <c r="DL61" s="1">
        <f>+FINANCIERAS!DL27</f>
        <v>11726.9457934</v>
      </c>
      <c r="DM61" s="1">
        <f>+FINANCIERAS!DM27</f>
        <v>11153.382010400001</v>
      </c>
      <c r="DN61" s="1">
        <f>+FINANCIERAS!DN27</f>
        <v>10660.351959400001</v>
      </c>
      <c r="DO61" s="1">
        <f>+FINANCIERAS!DO27</f>
        <v>10216.1042014</v>
      </c>
      <c r="DP61" s="1">
        <f>+FINANCIERAS!DP27</f>
        <v>10087.154464400001</v>
      </c>
      <c r="DQ61" s="1">
        <f>+FINANCIERAS!DQ27</f>
        <v>13004.192151400001</v>
      </c>
      <c r="DR61" s="1">
        <f>+FINANCIERAS!DR27</f>
        <v>12911.158888399999</v>
      </c>
      <c r="DS61" s="1">
        <f>+FINANCIERAS!DS27</f>
        <v>13211.825110399999</v>
      </c>
      <c r="DT61" s="1">
        <f>+FINANCIERAS!DT27</f>
        <v>13263.2569284</v>
      </c>
      <c r="DU61" s="1">
        <f>+FINANCIERAS!DU27</f>
        <v>13230.0652484</v>
      </c>
      <c r="DV61" s="1">
        <f>+FINANCIERAS!DV27</f>
        <v>14315.461517399999</v>
      </c>
      <c r="DW61" s="1">
        <f>+FINANCIERAS!DW27</f>
        <v>14272.7782064</v>
      </c>
      <c r="DX61" s="1">
        <f>+FINANCIERAS!DX27</f>
        <v>15940.9692514</v>
      </c>
      <c r="DY61" s="1">
        <f>+FINANCIERAS!DY27</f>
        <v>15839.754635400001</v>
      </c>
      <c r="DZ61" s="1">
        <f>+FINANCIERAS!DZ27</f>
        <v>15859.9980424</v>
      </c>
      <c r="EA61" s="1">
        <f>+FINANCIERAS!EA27</f>
        <v>14016.809892400001</v>
      </c>
      <c r="EB61" s="1">
        <f>+FINANCIERAS!EB27</f>
        <v>10830.4095204</v>
      </c>
      <c r="EC61" s="1">
        <f>+FINANCIERAS!EC27</f>
        <v>11995.865119399999</v>
      </c>
      <c r="ED61" s="1">
        <f>+FINANCIERAS!ED27</f>
        <v>11983.296396399999</v>
      </c>
      <c r="EE61" s="1">
        <f>+FINANCIERAS!EE27</f>
        <v>10316.2255324</v>
      </c>
      <c r="EF61" s="1">
        <f>+FINANCIERAS!EF27</f>
        <v>11234.7858824</v>
      </c>
      <c r="EG61" s="1">
        <f>+FINANCIERAS!EG27</f>
        <v>11371.7463854</v>
      </c>
      <c r="EH61" s="1">
        <f>+FINANCIERAS!EH27</f>
        <v>11390.388002399999</v>
      </c>
      <c r="EI61" s="1">
        <f>+FINANCIERAS!EI27</f>
        <v>10886.5078374</v>
      </c>
      <c r="EJ61" s="1">
        <f>+FINANCIERAS!EJ27</f>
        <v>10701.4473554</v>
      </c>
      <c r="EK61" s="1">
        <f>+FINANCIERAS!EK27</f>
        <v>10694.897464400001</v>
      </c>
      <c r="EL61" s="1">
        <f>+FINANCIERAS!EL27</f>
        <v>10554.730021400001</v>
      </c>
      <c r="EM61" s="1">
        <f>+FINANCIERAS!EM27</f>
        <v>10538.814090399999</v>
      </c>
      <c r="EN61" s="1">
        <f>+FINANCIERAS!EN27</f>
        <v>8739.6583564000011</v>
      </c>
      <c r="EO61" s="1">
        <f>+FINANCIERAS!EO27</f>
        <v>8355.7243424000008</v>
      </c>
      <c r="EP61" s="1">
        <f>+FINANCIERAS!EP27</f>
        <v>8355.7243424000008</v>
      </c>
      <c r="EQ61" s="1">
        <f>+FINANCIERAS!EQ27</f>
        <v>8605.1872093999991</v>
      </c>
      <c r="ER61" s="1">
        <f>+FINANCIERAS!ER27</f>
        <v>8681.2047454000003</v>
      </c>
      <c r="ES61" s="1">
        <f>+FINANCIERAS!ES27</f>
        <v>8813.4906953999998</v>
      </c>
      <c r="ET61" s="1">
        <f>+FINANCIERAS!ET27</f>
        <v>7700.3835413999996</v>
      </c>
      <c r="EU61" s="1">
        <f>+FINANCIERAS!EU27</f>
        <v>7210.0408144000003</v>
      </c>
      <c r="EV61" s="1">
        <f>+FINANCIERAS!EV27</f>
        <v>7295.3874314000004</v>
      </c>
      <c r="EW61" s="1">
        <f>+FINANCIERAS!EW27</f>
        <v>7443.721524399999</v>
      </c>
      <c r="EX61" s="1">
        <f>+FINANCIERAS!EX27</f>
        <v>7456.139987399999</v>
      </c>
      <c r="EY61" s="1">
        <f>+FINANCIERAS!EY27</f>
        <v>8413.308254399999</v>
      </c>
      <c r="EZ61" s="1">
        <f>+FINANCIERAS!EZ27</f>
        <v>8445.6028953999994</v>
      </c>
      <c r="FA61" s="1">
        <f>+FINANCIERAS!FA27</f>
        <v>14810.510423399999</v>
      </c>
      <c r="FB61" s="1">
        <f>+FINANCIERAS!FB27</f>
        <v>8526.1818523999991</v>
      </c>
      <c r="FC61" s="1">
        <f>+FINANCIERAS!FC27</f>
        <v>10163.3648634</v>
      </c>
      <c r="FD61" s="1">
        <f>+FINANCIERAS!FD27</f>
        <v>10179.7168184</v>
      </c>
      <c r="FE61" s="1">
        <f>+FINANCIERAS!FE27</f>
        <v>12115.4965154</v>
      </c>
      <c r="FF61" s="1">
        <f>+FINANCIERAS!FF27</f>
        <v>11880.166597400001</v>
      </c>
      <c r="FG61" s="1">
        <f>+FINANCIERAS!FG27</f>
        <v>11631.6806824</v>
      </c>
      <c r="FH61" s="1">
        <f>+FINANCIERAS!FH27</f>
        <v>12233.1342544</v>
      </c>
      <c r="FI61" s="1">
        <f>+FINANCIERAS!FI27</f>
        <v>12424.7927984</v>
      </c>
      <c r="FJ61" s="1">
        <f>+FINANCIERAS!FJ27</f>
        <v>12859.685367399999</v>
      </c>
      <c r="FK61" s="1">
        <f>+FINANCIERAS!FK27</f>
        <v>12564.127707400001</v>
      </c>
      <c r="FL61" s="1">
        <f>+FINANCIERAS!FL27</f>
        <v>12503.5199524</v>
      </c>
      <c r="FM61" s="1">
        <f>+FINANCIERAS!FM27</f>
        <v>14646.9834424</v>
      </c>
      <c r="FN61" s="1">
        <f>+FINANCIERAS!FN27</f>
        <v>14667.8432424</v>
      </c>
      <c r="FO61" s="1">
        <f>+FINANCIERAS!FO27</f>
        <v>14650.1336644</v>
      </c>
      <c r="FP61" s="1">
        <f>+FINANCIERAS!FP27</f>
        <v>13073.879576400001</v>
      </c>
      <c r="FQ61" s="1">
        <f>+FINANCIERAS!FQ27</f>
        <v>13023.483101399999</v>
      </c>
      <c r="FR61" s="1">
        <f>+FINANCIERAS!FR27</f>
        <v>11716.706047400001</v>
      </c>
      <c r="FS61" s="1">
        <f>+FINANCIERAS!FS27</f>
        <v>16198.232354</v>
      </c>
      <c r="FT61" s="1">
        <f>+FINANCIERAS!FT27</f>
        <v>29803.737378000002</v>
      </c>
      <c r="FU61" s="1">
        <f>+FINANCIERAS!FU27</f>
        <v>32074.462582</v>
      </c>
      <c r="FV61" s="1">
        <f>+FINANCIERAS!FV27</f>
        <v>31744.511580999999</v>
      </c>
      <c r="FW61" s="1">
        <f>+FINANCIERAS!FW27</f>
        <v>27451.906630999991</v>
      </c>
      <c r="FX61" s="1">
        <f>+FINANCIERAS!FX27</f>
        <v>26960.671241</v>
      </c>
      <c r="FY61" s="1">
        <f>+FINANCIERAS!FY27</f>
        <v>28443.116652000001</v>
      </c>
      <c r="FZ61" s="1">
        <f>+FINANCIERAS!FZ27</f>
        <v>28451.871198000001</v>
      </c>
      <c r="GA61" s="1">
        <f>+FINANCIERAS!GA27</f>
        <v>28447.001658000001</v>
      </c>
      <c r="GB61" s="1">
        <f>+FINANCIERAS!GB27</f>
        <v>30006.51727</v>
      </c>
      <c r="GC61" s="1">
        <f>+FINANCIERAS!GC27</f>
        <v>18880.295910000001</v>
      </c>
      <c r="GD61" s="1">
        <f>+FINANCIERAS!GD27</f>
        <v>18836.001096</v>
      </c>
      <c r="GE61" s="1">
        <f>+FINANCIERAS!GE27</f>
        <v>21642.690095000002</v>
      </c>
      <c r="GF61" s="1">
        <f>+FINANCIERAS!GF27</f>
        <v>22696.080173999999</v>
      </c>
      <c r="GG61" s="1">
        <f>+FINANCIERAS!GG27</f>
        <v>22517.182299</v>
      </c>
      <c r="GH61" s="1">
        <f>+FINANCIERAS!GH27</f>
        <v>24763.339096</v>
      </c>
      <c r="GI61" s="1">
        <f>+FINANCIERAS!GI27</f>
        <v>24591.977623999999</v>
      </c>
      <c r="GJ61" s="1">
        <f>+FINANCIERAS!GJ27</f>
        <v>23014.380773000001</v>
      </c>
      <c r="GK61" s="1">
        <f>+FINANCIERAS!GK27</f>
        <v>25027.035328999998</v>
      </c>
      <c r="GL61" s="1">
        <f>+FINANCIERAS!GL27</f>
        <v>23782.076921</v>
      </c>
      <c r="GM61" s="1">
        <f>+FINANCIERAS!GM27</f>
        <v>24858.070266999999</v>
      </c>
      <c r="GN61" s="1">
        <f>+FINANCIERAS!GN27</f>
        <v>25273.743237999999</v>
      </c>
      <c r="GO61" s="1">
        <f>+FINANCIERAS!GO27</f>
        <v>26015.791903000001</v>
      </c>
      <c r="GP61" s="1">
        <f>+FINANCIERAS!GP27</f>
        <v>27376.978864000001</v>
      </c>
      <c r="GQ61" s="1">
        <f>+FINANCIERAS!GQ27</f>
        <v>30293.290668000001</v>
      </c>
      <c r="GR61" s="1">
        <f>+FINANCIERAS!GR27</f>
        <v>39020.909071000002</v>
      </c>
      <c r="GS61" s="1">
        <f>+FINANCIERAS!GS27</f>
        <v>39208.784864000001</v>
      </c>
      <c r="GT61" s="1">
        <f>+FINANCIERAS!GT27</f>
        <v>44958.358301000007</v>
      </c>
      <c r="GU61" s="1">
        <f>+FINANCIERAS!GU27</f>
        <v>45720.88493</v>
      </c>
      <c r="GV61" s="1">
        <f>+FINANCIERAS!GV27</f>
        <v>42258.309665000001</v>
      </c>
      <c r="GW61" s="1">
        <f>+FINANCIERAS!GW27</f>
        <v>39803.309746999999</v>
      </c>
      <c r="GX61" s="1">
        <f>+FINANCIERAS!GX27</f>
        <v>41213.391452999997</v>
      </c>
      <c r="GY61" s="1">
        <f>+FINANCIERAS!GY27</f>
        <v>41315.492975000001</v>
      </c>
      <c r="GZ61" s="1">
        <f>+FINANCIERAS!GZ27</f>
        <v>48958.689162000002</v>
      </c>
      <c r="HA61" s="1">
        <f>+FINANCIERAS!HA27</f>
        <v>48390.331179999986</v>
      </c>
      <c r="HB61" s="1">
        <f>+FINANCIERAS!HB27</f>
        <v>52161.773490000007</v>
      </c>
      <c r="HC61" s="1">
        <f>+FINANCIERAS!HC27</f>
        <v>52919.10628</v>
      </c>
      <c r="HD61" s="1">
        <f>+FINANCIERAS!HD27</f>
        <v>57523.060178999993</v>
      </c>
      <c r="HE61" s="1">
        <f>+FINANCIERAS!HE27</f>
        <v>57887.422705999998</v>
      </c>
      <c r="HF61" s="1">
        <f>+FINANCIERAS!HF27</f>
        <v>56702.772968999998</v>
      </c>
      <c r="HG61" s="1">
        <f>+FINANCIERAS!HG27</f>
        <v>57659.200421999987</v>
      </c>
      <c r="HH61" s="1">
        <f>+FINANCIERAS!HH27</f>
        <v>54648.18233399999</v>
      </c>
      <c r="HI61" s="1">
        <f>+FINANCIERAS!HI27</f>
        <v>42170.371310000002</v>
      </c>
      <c r="HJ61" s="1">
        <f>+FINANCIERAS!HJ27</f>
        <v>46521.374232000002</v>
      </c>
      <c r="HK61" s="1">
        <f>+FINANCIERAS!HK27</f>
        <v>52641.856098999997</v>
      </c>
      <c r="HL61" s="1">
        <f>+FINANCIERAS!HL27</f>
        <v>55295.739078000013</v>
      </c>
      <c r="HM61" s="1">
        <f>+FINANCIERAS!HM27</f>
        <v>56159.814678000002</v>
      </c>
      <c r="HN61" s="1">
        <f>+FINANCIERAS!HN27</f>
        <v>56288.534981999997</v>
      </c>
      <c r="HO61" s="1">
        <f>+FINANCIERAS!HO27</f>
        <v>56506.613249999988</v>
      </c>
      <c r="HP61" s="1">
        <f>+FINANCIERAS!HP27</f>
        <v>58698.570219000001</v>
      </c>
      <c r="HQ61" s="1">
        <f>+FINANCIERAS!HQ27</f>
        <v>62534.376286999999</v>
      </c>
      <c r="HR61" s="1">
        <f>+FINANCIERAS!HR27</f>
        <v>61138.485082999992</v>
      </c>
      <c r="HS61" s="1">
        <f>+FINANCIERAS!HS27</f>
        <v>61278.966504000004</v>
      </c>
      <c r="HT61" s="1">
        <f>+FINANCIERAS!HT27</f>
        <v>59730.269482000003</v>
      </c>
      <c r="HU61" s="1">
        <f>+FINANCIERAS!HU27</f>
        <v>56852.291798000013</v>
      </c>
      <c r="HV61" s="1">
        <f>+FINANCIERAS!HV27</f>
        <v>60588.475866000001</v>
      </c>
      <c r="HW61" s="1">
        <f>+FINANCIERAS!HW27</f>
        <v>40694.223940999997</v>
      </c>
      <c r="HX61" s="1">
        <f>+FINANCIERAS!HX27</f>
        <v>42837.279869999991</v>
      </c>
      <c r="HY61" s="1">
        <f>+FINANCIERAS!HY27</f>
        <v>45169.933197999999</v>
      </c>
      <c r="HZ61" s="1">
        <f>+FINANCIERAS!HZ27</f>
        <v>53041.449879</v>
      </c>
      <c r="IA61" s="1">
        <f>+FINANCIERAS!IA27</f>
        <v>52980.849381</v>
      </c>
      <c r="IB61" s="1">
        <f>+FINANCIERAS!IB27</f>
        <v>59080.861317000003</v>
      </c>
      <c r="IC61" s="1">
        <f>+FINANCIERAS!IC27</f>
        <v>59767.259031000009</v>
      </c>
      <c r="ID61" s="1">
        <f>+FINANCIERAS!ID27</f>
        <v>59344.511775000014</v>
      </c>
      <c r="IE61" s="1">
        <f>+FINANCIERAS!IE27</f>
        <v>57559.720228000013</v>
      </c>
      <c r="IF61" s="1">
        <f>+FINANCIERAS!IF27</f>
        <v>56419.652359</v>
      </c>
      <c r="IG61" s="1">
        <f>+FINANCIERAS!IG27</f>
        <v>86103.488795999991</v>
      </c>
      <c r="IH61" s="1">
        <f>+FINANCIERAS!IH27</f>
        <v>89012.088000999996</v>
      </c>
      <c r="II61" s="1">
        <f>+FINANCIERAS!II27</f>
        <v>105541.88408</v>
      </c>
      <c r="IJ61" s="1">
        <f>+FINANCIERAS!IJ27</f>
        <v>112541.316492</v>
      </c>
      <c r="IK61" s="1">
        <f>+FINANCIERAS!IK27</f>
        <v>112160.936074</v>
      </c>
      <c r="IL61" s="1">
        <f>+FINANCIERAS!IL27</f>
        <v>109801.018584</v>
      </c>
      <c r="IM61" s="1">
        <f>+FINANCIERAS!IM27</f>
        <v>118743.089714</v>
      </c>
      <c r="IN61" s="1">
        <f>+FINANCIERAS!IN27</f>
        <v>110851.079369</v>
      </c>
      <c r="IO61" s="1">
        <f>+FINANCIERAS!IO27</f>
        <v>112739.09419600001</v>
      </c>
      <c r="IP61" s="1">
        <f>+FINANCIERAS!IP27</f>
        <v>123047.09933700001</v>
      </c>
      <c r="IQ61" s="1">
        <f>+FINANCIERAS!IQ27</f>
        <v>121239.725315</v>
      </c>
      <c r="IR61" s="1">
        <f>+FINANCIERAS!IR27</f>
        <v>125508.310039</v>
      </c>
      <c r="IS61" s="1">
        <f>+FINANCIERAS!IS27</f>
        <v>124303.548646</v>
      </c>
      <c r="IT61" s="1">
        <f>+FINANCIERAS!IT27</f>
        <v>126073.323758</v>
      </c>
      <c r="IU61" s="1">
        <f>+FINANCIERAS!IU27</f>
        <v>125459.352075</v>
      </c>
      <c r="IV61" s="1">
        <f>+FINANCIERAS!IV27</f>
        <v>119506.501753</v>
      </c>
      <c r="IW61" s="1">
        <f>+FINANCIERAS!IW27</f>
        <v>126023.447143</v>
      </c>
      <c r="IX61" s="1">
        <f>+FINANCIERAS!IX27</f>
        <v>125419.802602</v>
      </c>
      <c r="IY61" s="1">
        <f>+FINANCIERAS!IY27</f>
        <v>133756.424543</v>
      </c>
      <c r="IZ61" s="1">
        <f>+FINANCIERAS!IZ27</f>
        <v>135084.45539700001</v>
      </c>
      <c r="JA61" s="1">
        <f>+FINANCIERAS!JA27</f>
        <v>134503</v>
      </c>
      <c r="JB61" s="1">
        <f>+FINANCIERAS!JB27</f>
        <v>134164.478309</v>
      </c>
      <c r="JC61" s="1">
        <f>+FINANCIERAS!JC27</f>
        <v>124090.908402</v>
      </c>
      <c r="JD61" s="1">
        <f>+FINANCIERAS!JD27</f>
        <v>120551.33796200001</v>
      </c>
      <c r="JE61" s="1">
        <f>+FINANCIERAS!JE27</f>
        <v>118421.715524</v>
      </c>
      <c r="JF61" s="1">
        <f>+FINANCIERAS!JF27</f>
        <v>119592.394075</v>
      </c>
    </row>
    <row r="62" spans="1:266" s="1" customFormat="1" ht="12.9" customHeight="1" x14ac:dyDescent="0.2">
      <c r="A62" s="73" t="s">
        <v>331</v>
      </c>
      <c r="B62" s="1">
        <f t="shared" ref="B62:BM62" si="50">SUM(B60:B61)</f>
        <v>176324</v>
      </c>
      <c r="C62" s="1">
        <f t="shared" si="50"/>
        <v>181931</v>
      </c>
      <c r="D62" s="1">
        <f t="shared" si="50"/>
        <v>177121</v>
      </c>
      <c r="E62" s="1">
        <f t="shared" si="50"/>
        <v>181346</v>
      </c>
      <c r="F62" s="1">
        <f t="shared" si="50"/>
        <v>175496</v>
      </c>
      <c r="G62" s="1">
        <f t="shared" si="50"/>
        <v>170278</v>
      </c>
      <c r="H62" s="1">
        <f t="shared" si="50"/>
        <v>175797</v>
      </c>
      <c r="I62" s="1">
        <f t="shared" si="50"/>
        <v>178844</v>
      </c>
      <c r="J62" s="1">
        <f t="shared" si="50"/>
        <v>168206</v>
      </c>
      <c r="K62" s="1">
        <f t="shared" si="50"/>
        <v>169256</v>
      </c>
      <c r="L62" s="1">
        <f t="shared" si="50"/>
        <v>169745</v>
      </c>
      <c r="M62" s="1">
        <f t="shared" si="50"/>
        <v>164659</v>
      </c>
      <c r="N62" s="1">
        <f t="shared" si="50"/>
        <v>166203</v>
      </c>
      <c r="O62" s="1">
        <f t="shared" si="50"/>
        <v>162728</v>
      </c>
      <c r="P62" s="1">
        <f t="shared" si="50"/>
        <v>159653</v>
      </c>
      <c r="Q62" s="1">
        <f t="shared" si="50"/>
        <v>164396</v>
      </c>
      <c r="R62" s="1">
        <f t="shared" si="50"/>
        <v>162009</v>
      </c>
      <c r="S62" s="1">
        <f t="shared" si="50"/>
        <v>137375</v>
      </c>
      <c r="T62" s="1">
        <f t="shared" si="50"/>
        <v>136268</v>
      </c>
      <c r="U62" s="1">
        <f t="shared" si="50"/>
        <v>137114</v>
      </c>
      <c r="V62" s="1">
        <f t="shared" si="50"/>
        <v>140934</v>
      </c>
      <c r="W62" s="1">
        <f t="shared" si="50"/>
        <v>151323</v>
      </c>
      <c r="X62" s="1">
        <f t="shared" si="50"/>
        <v>153025</v>
      </c>
      <c r="Y62" s="1">
        <f t="shared" si="50"/>
        <v>149255</v>
      </c>
      <c r="Z62" s="1">
        <f t="shared" si="50"/>
        <v>165313</v>
      </c>
      <c r="AA62" s="1">
        <f t="shared" si="50"/>
        <v>159980</v>
      </c>
      <c r="AB62" s="1">
        <f t="shared" si="50"/>
        <v>159879</v>
      </c>
      <c r="AC62" s="1">
        <f t="shared" si="50"/>
        <v>172042</v>
      </c>
      <c r="AD62" s="1">
        <f t="shared" si="50"/>
        <v>190543</v>
      </c>
      <c r="AE62" s="1">
        <f t="shared" si="50"/>
        <v>166119</v>
      </c>
      <c r="AF62" s="1">
        <f t="shared" si="50"/>
        <v>175918</v>
      </c>
      <c r="AG62" s="1">
        <f t="shared" si="50"/>
        <v>189621</v>
      </c>
      <c r="AH62" s="1">
        <f t="shared" si="50"/>
        <v>212725</v>
      </c>
      <c r="AI62" s="1">
        <f t="shared" si="50"/>
        <v>210966</v>
      </c>
      <c r="AJ62" s="1">
        <f t="shared" si="50"/>
        <v>209287</v>
      </c>
      <c r="AK62" s="1">
        <f t="shared" si="50"/>
        <v>206460</v>
      </c>
      <c r="AL62" s="1">
        <f t="shared" si="50"/>
        <v>191302</v>
      </c>
      <c r="AM62" s="1">
        <f t="shared" si="50"/>
        <v>184983</v>
      </c>
      <c r="AN62" s="1">
        <f t="shared" si="50"/>
        <v>177004</v>
      </c>
      <c r="AO62" s="1">
        <f t="shared" si="50"/>
        <v>173785.19917382</v>
      </c>
      <c r="AP62" s="1">
        <f t="shared" si="50"/>
        <v>172912.49844432011</v>
      </c>
      <c r="AQ62" s="1">
        <f t="shared" si="50"/>
        <v>177136.53923632001</v>
      </c>
      <c r="AR62" s="1">
        <f t="shared" si="50"/>
        <v>171405.54676919</v>
      </c>
      <c r="AS62" s="1">
        <f t="shared" si="50"/>
        <v>172640.48277179</v>
      </c>
      <c r="AT62" s="1">
        <f t="shared" si="50"/>
        <v>160015.24214184002</v>
      </c>
      <c r="AU62" s="1">
        <f t="shared" si="50"/>
        <v>165160.42584444</v>
      </c>
      <c r="AV62" s="1">
        <f t="shared" si="50"/>
        <v>168343.35865703999</v>
      </c>
      <c r="AW62" s="1">
        <f t="shared" si="50"/>
        <v>190945.28827264</v>
      </c>
      <c r="AX62" s="1">
        <f t="shared" si="50"/>
        <v>189849.06329624</v>
      </c>
      <c r="AY62" s="1">
        <f t="shared" si="50"/>
        <v>179664.15208683998</v>
      </c>
      <c r="AZ62" s="1">
        <f t="shared" si="50"/>
        <v>176888.53299343999</v>
      </c>
      <c r="BA62" s="1">
        <f t="shared" si="50"/>
        <v>173538.30795449001</v>
      </c>
      <c r="BB62" s="1">
        <f t="shared" si="50"/>
        <v>171381.64912754</v>
      </c>
      <c r="BC62" s="1">
        <f t="shared" si="50"/>
        <v>165265.20055134001</v>
      </c>
      <c r="BD62" s="1">
        <f t="shared" si="50"/>
        <v>158644.56413513998</v>
      </c>
      <c r="BE62" s="1">
        <f t="shared" si="50"/>
        <v>151320.03782813999</v>
      </c>
      <c r="BF62" s="1">
        <f t="shared" si="50"/>
        <v>136733.5893624</v>
      </c>
      <c r="BG62" s="1">
        <f t="shared" si="50"/>
        <v>135530.32192988001</v>
      </c>
      <c r="BH62" s="1">
        <f t="shared" si="50"/>
        <v>158298.37284549</v>
      </c>
      <c r="BI62" s="1">
        <f t="shared" si="50"/>
        <v>150210.19483108999</v>
      </c>
      <c r="BJ62" s="1">
        <f t="shared" si="50"/>
        <v>139608.94400588999</v>
      </c>
      <c r="BK62" s="1">
        <f t="shared" si="50"/>
        <v>127131.73219389</v>
      </c>
      <c r="BL62" s="1">
        <f t="shared" si="50"/>
        <v>135040.58591388998</v>
      </c>
      <c r="BM62" s="1">
        <f t="shared" si="50"/>
        <v>131460.99638089002</v>
      </c>
      <c r="BN62" s="1">
        <f t="shared" ref="BN62:DY62" si="51">SUM(BN60:BN61)</f>
        <v>122163.14847489</v>
      </c>
      <c r="BO62" s="1">
        <f t="shared" si="51"/>
        <v>116434.41621989</v>
      </c>
      <c r="BP62" s="1">
        <f t="shared" si="51"/>
        <v>112454.54214876</v>
      </c>
      <c r="BQ62" s="1">
        <f t="shared" si="51"/>
        <v>106533.76728479999</v>
      </c>
      <c r="BR62" s="1">
        <f t="shared" si="51"/>
        <v>101426.11291059</v>
      </c>
      <c r="BS62" s="1">
        <f t="shared" si="51"/>
        <v>97243.406806599989</v>
      </c>
      <c r="BT62" s="1">
        <f t="shared" si="51"/>
        <v>97716.8431556</v>
      </c>
      <c r="BU62" s="1">
        <f t="shared" si="51"/>
        <v>76267.566347600005</v>
      </c>
      <c r="BV62" s="1">
        <f t="shared" si="51"/>
        <v>76613.9163806</v>
      </c>
      <c r="BW62" s="1">
        <f t="shared" si="51"/>
        <v>76669.497312600011</v>
      </c>
      <c r="BX62" s="1">
        <f t="shared" si="51"/>
        <v>73053.199775450004</v>
      </c>
      <c r="BY62" s="1">
        <f t="shared" si="51"/>
        <v>71203.035971449994</v>
      </c>
      <c r="BZ62" s="1">
        <f t="shared" si="51"/>
        <v>70115.612824449985</v>
      </c>
      <c r="CA62" s="1">
        <f t="shared" si="51"/>
        <v>67583.723431449995</v>
      </c>
      <c r="CB62" s="1">
        <f t="shared" si="51"/>
        <v>67296.534447450002</v>
      </c>
      <c r="CC62" s="1">
        <f t="shared" si="51"/>
        <v>65326.868698449995</v>
      </c>
      <c r="CD62" s="1">
        <f t="shared" si="51"/>
        <v>65411.41567545</v>
      </c>
      <c r="CE62" s="1">
        <f t="shared" si="51"/>
        <v>63104.381521399999</v>
      </c>
      <c r="CF62" s="1">
        <f t="shared" si="51"/>
        <v>62210.143517850003</v>
      </c>
      <c r="CG62" s="1">
        <f t="shared" si="51"/>
        <v>68519.511824220011</v>
      </c>
      <c r="CH62" s="1">
        <f t="shared" si="51"/>
        <v>69036.272605220016</v>
      </c>
      <c r="CI62" s="1">
        <f t="shared" si="51"/>
        <v>71574.773410320005</v>
      </c>
      <c r="CJ62" s="1">
        <f t="shared" si="51"/>
        <v>73402.010209020009</v>
      </c>
      <c r="CK62" s="1">
        <f t="shared" si="51"/>
        <v>73011.168282020008</v>
      </c>
      <c r="CL62" s="1">
        <f t="shared" si="51"/>
        <v>70561.635749320005</v>
      </c>
      <c r="CM62" s="1">
        <f t="shared" si="51"/>
        <v>67236.30403531999</v>
      </c>
      <c r="CN62" s="1">
        <f t="shared" si="51"/>
        <v>65159.032748320002</v>
      </c>
      <c r="CO62" s="1">
        <f t="shared" si="51"/>
        <v>65240.634453319995</v>
      </c>
      <c r="CP62" s="1">
        <f t="shared" si="51"/>
        <v>62685.521986619999</v>
      </c>
      <c r="CQ62" s="1">
        <f t="shared" si="51"/>
        <v>62224.284685120001</v>
      </c>
      <c r="CR62" s="1">
        <f t="shared" si="51"/>
        <v>60892.146889819989</v>
      </c>
      <c r="CS62" s="1">
        <f t="shared" si="51"/>
        <v>58943.714739870011</v>
      </c>
      <c r="CT62" s="1">
        <f t="shared" si="51"/>
        <v>60346.557004870003</v>
      </c>
      <c r="CU62" s="1">
        <f t="shared" si="51"/>
        <v>60964.14604087</v>
      </c>
      <c r="CV62" s="1">
        <f t="shared" si="51"/>
        <v>60389.883425670007</v>
      </c>
      <c r="CW62" s="1">
        <f t="shared" si="51"/>
        <v>59522.953775669994</v>
      </c>
      <c r="CX62" s="1">
        <f t="shared" si="51"/>
        <v>59175.787013569992</v>
      </c>
      <c r="CY62" s="1">
        <f t="shared" si="51"/>
        <v>58472.705254570006</v>
      </c>
      <c r="CZ62" s="1">
        <f t="shared" si="51"/>
        <v>56636.69997157</v>
      </c>
      <c r="DA62" s="1">
        <f t="shared" si="51"/>
        <v>56944.761422570002</v>
      </c>
      <c r="DB62" s="1">
        <f t="shared" si="51"/>
        <v>56450.26735147</v>
      </c>
      <c r="DC62" s="1">
        <f t="shared" si="51"/>
        <v>27914.863824600001</v>
      </c>
      <c r="DD62" s="1">
        <f t="shared" si="51"/>
        <v>29217.464269600001</v>
      </c>
      <c r="DE62" s="1">
        <f t="shared" si="51"/>
        <v>28013.064147600002</v>
      </c>
      <c r="DF62" s="1">
        <f t="shared" si="51"/>
        <v>27847.5344606</v>
      </c>
      <c r="DG62" s="1">
        <f t="shared" si="51"/>
        <v>28819.271085599998</v>
      </c>
      <c r="DH62" s="1">
        <f t="shared" si="51"/>
        <v>30579.8873886</v>
      </c>
      <c r="DI62" s="1">
        <f t="shared" si="51"/>
        <v>33274.480686620002</v>
      </c>
      <c r="DJ62" s="1">
        <f t="shared" si="51"/>
        <v>43643.161953790004</v>
      </c>
      <c r="DK62" s="1">
        <f t="shared" si="51"/>
        <v>43524.287430789998</v>
      </c>
      <c r="DL62" s="1">
        <f t="shared" si="51"/>
        <v>42200.716478679999</v>
      </c>
      <c r="DM62" s="1">
        <f t="shared" si="51"/>
        <v>40238.058820680002</v>
      </c>
      <c r="DN62" s="1">
        <f t="shared" si="51"/>
        <v>38662.126618339993</v>
      </c>
      <c r="DO62" s="1">
        <f t="shared" si="51"/>
        <v>36770.043955339999</v>
      </c>
      <c r="DP62" s="1">
        <f t="shared" si="51"/>
        <v>36125.359705100003</v>
      </c>
      <c r="DQ62" s="1">
        <f t="shared" si="51"/>
        <v>30621.199577979998</v>
      </c>
      <c r="DR62" s="1">
        <f t="shared" si="51"/>
        <v>29974.18894398</v>
      </c>
      <c r="DS62" s="1">
        <f t="shared" si="51"/>
        <v>30464.067893979998</v>
      </c>
      <c r="DT62" s="1">
        <f t="shared" si="51"/>
        <v>30592.025200980002</v>
      </c>
      <c r="DU62" s="1">
        <f t="shared" si="51"/>
        <v>30084.80120098</v>
      </c>
      <c r="DV62" s="1">
        <f t="shared" si="51"/>
        <v>31685.096695979999</v>
      </c>
      <c r="DW62" s="1">
        <f t="shared" si="51"/>
        <v>32009.548771200003</v>
      </c>
      <c r="DX62" s="1">
        <f t="shared" si="51"/>
        <v>33337.521347200003</v>
      </c>
      <c r="DY62" s="1">
        <f t="shared" si="51"/>
        <v>34258.455133430005</v>
      </c>
      <c r="DZ62" s="1">
        <f t="shared" ref="DZ62:GK62" si="52">SUM(DZ60:DZ61)</f>
        <v>37667.884127429999</v>
      </c>
      <c r="EA62" s="1">
        <f t="shared" si="52"/>
        <v>32444.746339429999</v>
      </c>
      <c r="EB62" s="1">
        <f t="shared" si="52"/>
        <v>27172.650717429999</v>
      </c>
      <c r="EC62" s="1">
        <f t="shared" si="52"/>
        <v>27851.237512430002</v>
      </c>
      <c r="ED62" s="1">
        <f t="shared" si="52"/>
        <v>27737.856602430002</v>
      </c>
      <c r="EE62" s="1">
        <f t="shared" si="52"/>
        <v>25406.032670430002</v>
      </c>
      <c r="EF62" s="1">
        <f t="shared" si="52"/>
        <v>26215.132674430002</v>
      </c>
      <c r="EG62" s="1">
        <f t="shared" si="52"/>
        <v>29706.878361429997</v>
      </c>
      <c r="EH62" s="1">
        <f t="shared" si="52"/>
        <v>29687.81146742999</v>
      </c>
      <c r="EI62" s="1">
        <f t="shared" si="52"/>
        <v>29648.830993430001</v>
      </c>
      <c r="EJ62" s="1">
        <f t="shared" si="52"/>
        <v>30561.854203430001</v>
      </c>
      <c r="EK62" s="1">
        <f t="shared" si="52"/>
        <v>30190.048199430003</v>
      </c>
      <c r="EL62" s="1">
        <f t="shared" si="52"/>
        <v>30453.485519330003</v>
      </c>
      <c r="EM62" s="1">
        <f t="shared" si="52"/>
        <v>34067.684342330002</v>
      </c>
      <c r="EN62" s="1">
        <f t="shared" si="52"/>
        <v>35677.474358330001</v>
      </c>
      <c r="EO62" s="1">
        <f t="shared" si="52"/>
        <v>34695.027778329997</v>
      </c>
      <c r="EP62" s="1">
        <f t="shared" si="52"/>
        <v>33646.450083329997</v>
      </c>
      <c r="EQ62" s="1">
        <f t="shared" si="52"/>
        <v>34433.672506329996</v>
      </c>
      <c r="ER62" s="1">
        <f t="shared" si="52"/>
        <v>43119.39614533</v>
      </c>
      <c r="ES62" s="1">
        <f t="shared" si="52"/>
        <v>41360.040434330003</v>
      </c>
      <c r="ET62" s="1">
        <f t="shared" si="52"/>
        <v>55351.062379329996</v>
      </c>
      <c r="EU62" s="1">
        <f t="shared" si="52"/>
        <v>55238.604272329991</v>
      </c>
      <c r="EV62" s="1">
        <f t="shared" si="52"/>
        <v>46335.539797329999</v>
      </c>
      <c r="EW62" s="1">
        <f t="shared" si="52"/>
        <v>45017.204479399988</v>
      </c>
      <c r="EX62" s="1">
        <f t="shared" si="52"/>
        <v>41455.063894399995</v>
      </c>
      <c r="EY62" s="1">
        <f t="shared" si="52"/>
        <v>40121.923035400003</v>
      </c>
      <c r="EZ62" s="1">
        <f t="shared" si="52"/>
        <v>48037.226458399986</v>
      </c>
      <c r="FA62" s="1">
        <f t="shared" si="52"/>
        <v>55595.983731400003</v>
      </c>
      <c r="FB62" s="1">
        <f t="shared" si="52"/>
        <v>49359.716253399994</v>
      </c>
      <c r="FC62" s="1">
        <f t="shared" si="52"/>
        <v>50693.862049399999</v>
      </c>
      <c r="FD62" s="1">
        <f t="shared" si="52"/>
        <v>52473.567686399998</v>
      </c>
      <c r="FE62" s="1">
        <f t="shared" si="52"/>
        <v>54832.580300400004</v>
      </c>
      <c r="FF62" s="1">
        <f t="shared" si="52"/>
        <v>58531.455082399996</v>
      </c>
      <c r="FG62" s="1">
        <f t="shared" si="52"/>
        <v>56969.578550400009</v>
      </c>
      <c r="FH62" s="1">
        <f t="shared" si="52"/>
        <v>57657.951627400013</v>
      </c>
      <c r="FI62" s="1">
        <f t="shared" si="52"/>
        <v>58044.299072399997</v>
      </c>
      <c r="FJ62" s="1">
        <f t="shared" si="52"/>
        <v>62513.743385400005</v>
      </c>
      <c r="FK62" s="1">
        <f t="shared" si="52"/>
        <v>60471.822725400016</v>
      </c>
      <c r="FL62" s="1">
        <f t="shared" si="52"/>
        <v>58450.370174400006</v>
      </c>
      <c r="FM62" s="1">
        <f t="shared" si="52"/>
        <v>62677.323457400002</v>
      </c>
      <c r="FN62" s="1">
        <f t="shared" si="52"/>
        <v>74323.0023354</v>
      </c>
      <c r="FO62" s="1">
        <f t="shared" si="52"/>
        <v>76006.427175400007</v>
      </c>
      <c r="FP62" s="1">
        <f t="shared" si="52"/>
        <v>79305.879576399995</v>
      </c>
      <c r="FQ62" s="1">
        <f t="shared" si="52"/>
        <v>79312.173280399991</v>
      </c>
      <c r="FR62" s="1">
        <f t="shared" si="52"/>
        <v>77553.189273400014</v>
      </c>
      <c r="FS62" s="1">
        <f t="shared" si="52"/>
        <v>100905.664625</v>
      </c>
      <c r="FT62" s="1">
        <f t="shared" si="52"/>
        <v>149649.54704999999</v>
      </c>
      <c r="FU62" s="1">
        <f t="shared" si="52"/>
        <v>187454.27899200001</v>
      </c>
      <c r="FV62" s="1">
        <f t="shared" si="52"/>
        <v>189265.99137800001</v>
      </c>
      <c r="FW62" s="1">
        <f t="shared" si="52"/>
        <v>183810.12118999998</v>
      </c>
      <c r="FX62" s="1">
        <f t="shared" si="52"/>
        <v>201244.83128800002</v>
      </c>
      <c r="FY62" s="1">
        <f t="shared" si="52"/>
        <v>219555.92166399999</v>
      </c>
      <c r="FZ62" s="1">
        <f t="shared" si="52"/>
        <v>217744.290801</v>
      </c>
      <c r="GA62" s="1">
        <f t="shared" si="52"/>
        <v>208654.13815799999</v>
      </c>
      <c r="GB62" s="1">
        <f t="shared" si="52"/>
        <v>207011.79601000002</v>
      </c>
      <c r="GC62" s="1">
        <f t="shared" si="52"/>
        <v>189314.29545600002</v>
      </c>
      <c r="GD62" s="1">
        <f t="shared" si="52"/>
        <v>193610.97140099999</v>
      </c>
      <c r="GE62" s="1">
        <f t="shared" si="52"/>
        <v>209756.22026199999</v>
      </c>
      <c r="GF62" s="1">
        <f t="shared" si="52"/>
        <v>213102.68770000001</v>
      </c>
      <c r="GG62" s="1">
        <f t="shared" si="52"/>
        <v>228936.47802000001</v>
      </c>
      <c r="GH62" s="1">
        <f t="shared" si="52"/>
        <v>233866.03290300001</v>
      </c>
      <c r="GI62" s="1">
        <f t="shared" si="52"/>
        <v>354856.47717299999</v>
      </c>
      <c r="GJ62" s="1">
        <f t="shared" si="52"/>
        <v>370417.45887499989</v>
      </c>
      <c r="GK62" s="1">
        <f t="shared" si="52"/>
        <v>407556.40977499995</v>
      </c>
      <c r="GL62" s="1">
        <f t="shared" ref="GL62:IW62" si="53">SUM(GL60:GL61)</f>
        <v>436714.842282</v>
      </c>
      <c r="GM62" s="1">
        <f t="shared" si="53"/>
        <v>453845.08493000001</v>
      </c>
      <c r="GN62" s="1">
        <f t="shared" si="53"/>
        <v>481686.94460600003</v>
      </c>
      <c r="GO62" s="1">
        <f t="shared" si="53"/>
        <v>572123.24124500004</v>
      </c>
      <c r="GP62" s="1">
        <f t="shared" si="53"/>
        <v>557014.161846</v>
      </c>
      <c r="GQ62" s="1">
        <f t="shared" si="53"/>
        <v>530903.31183300004</v>
      </c>
      <c r="GR62" s="1">
        <f t="shared" si="53"/>
        <v>579778.25434199977</v>
      </c>
      <c r="GS62" s="1">
        <f t="shared" si="53"/>
        <v>602640.50481099996</v>
      </c>
      <c r="GT62" s="1">
        <f t="shared" si="53"/>
        <v>667298.19064199983</v>
      </c>
      <c r="GU62" s="1">
        <f t="shared" si="53"/>
        <v>781638.22007700009</v>
      </c>
      <c r="GV62" s="1">
        <f t="shared" si="53"/>
        <v>927746.37764799991</v>
      </c>
      <c r="GW62" s="1">
        <f t="shared" si="53"/>
        <v>925568.50331050996</v>
      </c>
      <c r="GX62" s="1">
        <f t="shared" si="53"/>
        <v>991296.42920257023</v>
      </c>
      <c r="GY62" s="1">
        <f t="shared" si="53"/>
        <v>973807.52711151005</v>
      </c>
      <c r="GZ62" s="1">
        <f t="shared" si="53"/>
        <v>938828.64094449009</v>
      </c>
      <c r="HA62" s="1">
        <f t="shared" si="53"/>
        <v>938363.77685338003</v>
      </c>
      <c r="HB62" s="1">
        <f t="shared" si="53"/>
        <v>936941.72768965014</v>
      </c>
      <c r="HC62" s="1">
        <f t="shared" si="53"/>
        <v>947936.96532284003</v>
      </c>
      <c r="HD62" s="1">
        <f t="shared" si="53"/>
        <v>960708.11819389986</v>
      </c>
      <c r="HE62" s="1">
        <f t="shared" si="53"/>
        <v>974341.02443296998</v>
      </c>
      <c r="HF62" s="1">
        <f t="shared" si="53"/>
        <v>1017589.5812043801</v>
      </c>
      <c r="HG62" s="1">
        <f t="shared" si="53"/>
        <v>1077200.906308</v>
      </c>
      <c r="HH62" s="1">
        <f t="shared" si="53"/>
        <v>1027146.7536083</v>
      </c>
      <c r="HI62" s="1">
        <f t="shared" si="53"/>
        <v>982020.59330256982</v>
      </c>
      <c r="HJ62" s="1">
        <f t="shared" si="53"/>
        <v>991933.98797532986</v>
      </c>
      <c r="HK62" s="1">
        <f t="shared" si="53"/>
        <v>1092740.7263197801</v>
      </c>
      <c r="HL62" s="1">
        <f t="shared" si="53"/>
        <v>1140867.9516856899</v>
      </c>
      <c r="HM62" s="1">
        <f t="shared" si="53"/>
        <v>1127479.9344371401</v>
      </c>
      <c r="HN62" s="1">
        <f t="shared" si="53"/>
        <v>1119047.02204498</v>
      </c>
      <c r="HO62" s="1">
        <f t="shared" si="53"/>
        <v>1174559.1884655799</v>
      </c>
      <c r="HP62" s="1">
        <f t="shared" si="53"/>
        <v>1206622.6540363901</v>
      </c>
      <c r="HQ62" s="1">
        <f t="shared" si="53"/>
        <v>1111978.3017933301</v>
      </c>
      <c r="HR62" s="1">
        <f t="shared" si="53"/>
        <v>1106845.94049798</v>
      </c>
      <c r="HS62" s="1">
        <f t="shared" si="53"/>
        <v>1114175.8662998399</v>
      </c>
      <c r="HT62" s="1">
        <f t="shared" si="53"/>
        <v>1135528.5600014501</v>
      </c>
      <c r="HU62" s="1">
        <f t="shared" si="53"/>
        <v>1109697.72445828</v>
      </c>
      <c r="HV62" s="1">
        <f t="shared" si="53"/>
        <v>1124548.3330379799</v>
      </c>
      <c r="HW62" s="1">
        <f t="shared" si="53"/>
        <v>1119557.09332401</v>
      </c>
      <c r="HX62" s="1">
        <f t="shared" si="53"/>
        <v>1125225.50921256</v>
      </c>
      <c r="HY62" s="1">
        <f t="shared" si="53"/>
        <v>1127148.0291005101</v>
      </c>
      <c r="HZ62" s="1">
        <f t="shared" si="53"/>
        <v>1137435.4324570401</v>
      </c>
      <c r="IA62" s="1">
        <f t="shared" si="53"/>
        <v>1206629.2624806</v>
      </c>
      <c r="IB62" s="1">
        <f t="shared" si="53"/>
        <v>1267556.7318521002</v>
      </c>
      <c r="IC62" s="1">
        <f t="shared" si="53"/>
        <v>1339039.65930564</v>
      </c>
      <c r="ID62" s="1">
        <f t="shared" si="53"/>
        <v>1289908.84503263</v>
      </c>
      <c r="IE62" s="1">
        <f t="shared" si="53"/>
        <v>1325525.6251647901</v>
      </c>
      <c r="IF62" s="1">
        <f t="shared" si="53"/>
        <v>1330428.7060004</v>
      </c>
      <c r="IG62" s="1">
        <f t="shared" si="53"/>
        <v>1562868.1701218099</v>
      </c>
      <c r="IH62" s="1">
        <f t="shared" si="53"/>
        <v>1653522.21120716</v>
      </c>
      <c r="II62" s="1">
        <f t="shared" si="53"/>
        <v>1699134.5457770701</v>
      </c>
      <c r="IJ62" s="1">
        <f t="shared" si="53"/>
        <v>1727285.6464223799</v>
      </c>
      <c r="IK62" s="1">
        <f t="shared" si="53"/>
        <v>1844898.4524290501</v>
      </c>
      <c r="IL62" s="1">
        <f t="shared" si="53"/>
        <v>2217054.6155132498</v>
      </c>
      <c r="IM62" s="1">
        <f t="shared" si="53"/>
        <v>2281324.7120257402</v>
      </c>
      <c r="IN62" s="1">
        <f t="shared" si="53"/>
        <v>2261138.5840797001</v>
      </c>
      <c r="IO62" s="1">
        <f t="shared" si="53"/>
        <v>2302400.7380262101</v>
      </c>
      <c r="IP62" s="1">
        <f t="shared" si="53"/>
        <v>2329277.9581084</v>
      </c>
      <c r="IQ62" s="1">
        <f t="shared" si="53"/>
        <v>2319373.0278616501</v>
      </c>
      <c r="IR62" s="1">
        <f t="shared" si="53"/>
        <v>2279901.5013762913</v>
      </c>
      <c r="IS62" s="1">
        <f t="shared" si="53"/>
        <v>2395906.7485376801</v>
      </c>
      <c r="IT62" s="1">
        <f t="shared" si="53"/>
        <v>2386072.8741401001</v>
      </c>
      <c r="IU62" s="1">
        <f t="shared" si="53"/>
        <v>2382295.9077947498</v>
      </c>
      <c r="IV62" s="1">
        <f t="shared" si="53"/>
        <v>2359105.9977009399</v>
      </c>
      <c r="IW62" s="1">
        <f t="shared" si="53"/>
        <v>2387625.3186047999</v>
      </c>
      <c r="IX62" s="1">
        <f t="shared" ref="IX62:LI62" si="54">SUM(IX60:IX61)</f>
        <v>2369708.4201173303</v>
      </c>
      <c r="IY62" s="1">
        <f t="shared" si="54"/>
        <v>2365896.0580423288</v>
      </c>
      <c r="IZ62" s="1">
        <f t="shared" si="54"/>
        <v>2295502.0197213301</v>
      </c>
      <c r="JA62" s="1">
        <f t="shared" si="54"/>
        <v>2353563.7314593298</v>
      </c>
      <c r="JB62" s="1">
        <f t="shared" si="54"/>
        <v>2378339.8733803299</v>
      </c>
      <c r="JC62" s="1">
        <f t="shared" si="54"/>
        <v>2241297.5640543299</v>
      </c>
      <c r="JD62" s="1">
        <f t="shared" si="54"/>
        <v>2157663.6006320002</v>
      </c>
      <c r="JE62" s="1">
        <f t="shared" si="54"/>
        <v>2298502.095524</v>
      </c>
      <c r="JF62" s="1" t="e">
        <f t="shared" si="54"/>
        <v>#REF!</v>
      </c>
    </row>
    <row r="63" spans="1:266" s="1" customFormat="1" ht="12.9" customHeight="1" x14ac:dyDescent="0.2">
      <c r="A63" s="73"/>
    </row>
    <row r="64" spans="1:266" s="1" customFormat="1" ht="12.9" customHeight="1" x14ac:dyDescent="0.2">
      <c r="A64" s="54" t="s">
        <v>343</v>
      </c>
    </row>
    <row r="65" spans="1:266" s="1" customFormat="1" ht="12.9" customHeight="1" x14ac:dyDescent="0.2">
      <c r="A65" s="73" t="s">
        <v>329</v>
      </c>
      <c r="B65" s="1">
        <f>+BANCOS!B28</f>
        <v>305009</v>
      </c>
      <c r="C65" s="1">
        <f>+BANCOS!C28</f>
        <v>307833</v>
      </c>
      <c r="D65" s="1">
        <f>+BANCOS!D28</f>
        <v>0</v>
      </c>
      <c r="E65" s="1">
        <f>+BANCOS!E28</f>
        <v>311249</v>
      </c>
      <c r="F65" s="1">
        <f>+BANCOS!F28</f>
        <v>315337</v>
      </c>
      <c r="G65" s="1">
        <f>+BANCOS!G28</f>
        <v>318879</v>
      </c>
      <c r="H65" s="1">
        <f>+BANCOS!H28</f>
        <v>323531</v>
      </c>
      <c r="I65" s="1">
        <f>+BANCOS!I28</f>
        <v>329365</v>
      </c>
      <c r="J65" s="1">
        <f>+BANCOS!J28</f>
        <v>337313</v>
      </c>
      <c r="K65" s="1">
        <f>+BANCOS!K28</f>
        <v>337804</v>
      </c>
      <c r="L65" s="1">
        <f>+BANCOS!L28</f>
        <v>344089</v>
      </c>
      <c r="M65" s="1">
        <f>+BANCOS!M28</f>
        <v>395089</v>
      </c>
      <c r="N65" s="1">
        <f>+BANCOS!N28</f>
        <v>393059</v>
      </c>
      <c r="O65" s="1">
        <f>+BANCOS!O28</f>
        <v>393687</v>
      </c>
      <c r="P65" s="1">
        <f>+BANCOS!P28</f>
        <v>392806</v>
      </c>
      <c r="Q65" s="1">
        <f>+BANCOS!Q28</f>
        <v>392991</v>
      </c>
      <c r="R65" s="1">
        <f>+BANCOS!R28</f>
        <v>392368</v>
      </c>
      <c r="S65" s="1">
        <f>+BANCOS!S28</f>
        <v>387982</v>
      </c>
      <c r="T65" s="1">
        <f>+BANCOS!T28</f>
        <v>381252</v>
      </c>
      <c r="U65" s="1">
        <f>+BANCOS!U28</f>
        <v>367281</v>
      </c>
      <c r="V65" s="1">
        <f>+BANCOS!V28</f>
        <v>366756</v>
      </c>
      <c r="W65" s="1">
        <f>+BANCOS!W28</f>
        <v>367040</v>
      </c>
      <c r="X65" s="1">
        <f>+BANCOS!X28</f>
        <v>365331</v>
      </c>
      <c r="Y65" s="1">
        <f>+BANCOS!Y28</f>
        <v>380729</v>
      </c>
      <c r="Z65" s="1">
        <f>+BANCOS!Z28</f>
        <v>379621</v>
      </c>
      <c r="AA65" s="1">
        <f>+BANCOS!AA28</f>
        <v>378922</v>
      </c>
      <c r="AB65" s="1">
        <f>+BANCOS!AB28</f>
        <v>377144</v>
      </c>
      <c r="AC65" s="1">
        <f>+BANCOS!AC28</f>
        <v>378593</v>
      </c>
      <c r="AD65" s="1">
        <f>+BANCOS!AD28</f>
        <v>377456</v>
      </c>
      <c r="AE65" s="1">
        <f>+BANCOS!AE28</f>
        <v>352181</v>
      </c>
      <c r="AF65" s="1">
        <f>+BANCOS!AF28</f>
        <v>361455</v>
      </c>
      <c r="AG65" s="1">
        <f>+BANCOS!AG28</f>
        <v>363969</v>
      </c>
      <c r="AH65" s="1">
        <f>+BANCOS!AH28</f>
        <v>379608</v>
      </c>
      <c r="AI65" s="1">
        <f>+BANCOS!AI28</f>
        <v>377085</v>
      </c>
      <c r="AJ65" s="1">
        <f>+BANCOS!AJ28</f>
        <v>378309</v>
      </c>
      <c r="AK65" s="1">
        <f>+BANCOS!AK28</f>
        <v>391920</v>
      </c>
      <c r="AL65" s="1">
        <f>+BANCOS!AL28</f>
        <v>397450</v>
      </c>
      <c r="AM65" s="1">
        <f>+BANCOS!AM28</f>
        <v>399390</v>
      </c>
      <c r="AN65" s="1">
        <f>+BANCOS!AN28</f>
        <v>407668</v>
      </c>
      <c r="AO65" s="1">
        <f>+BANCOS!AO28</f>
        <v>407662.75455737999</v>
      </c>
      <c r="AP65" s="1">
        <f>+BANCOS!AP28</f>
        <v>369624.38018538</v>
      </c>
      <c r="AQ65" s="1">
        <f>+BANCOS!AQ28</f>
        <v>360910.10254438012</v>
      </c>
      <c r="AR65" s="1">
        <f>+BANCOS!AR28</f>
        <v>354325.2736392701</v>
      </c>
      <c r="AS65" s="1">
        <f>+BANCOS!AS28</f>
        <v>347586.99046326999</v>
      </c>
      <c r="AT65" s="1">
        <f>+BANCOS!AT28</f>
        <v>328964.1870670701</v>
      </c>
      <c r="AU65" s="1">
        <f>+BANCOS!AU28</f>
        <v>328889.77406278998</v>
      </c>
      <c r="AV65" s="1">
        <f>+BANCOS!AV28</f>
        <v>332241.87321480009</v>
      </c>
      <c r="AW65" s="1">
        <f>+BANCOS!AW28</f>
        <v>300587.0489848</v>
      </c>
      <c r="AX65" s="1">
        <f>+BANCOS!AX28</f>
        <v>305810.84343379998</v>
      </c>
      <c r="AY65" s="1">
        <f>+BANCOS!AY28</f>
        <v>303420.52419179998</v>
      </c>
      <c r="AZ65" s="1">
        <f>+BANCOS!AZ28</f>
        <v>304664.82268380001</v>
      </c>
      <c r="BA65" s="1">
        <f>+BANCOS!BA28</f>
        <v>302977.89049680001</v>
      </c>
      <c r="BB65" s="1">
        <f>+BANCOS!BB28</f>
        <v>285293.95816280012</v>
      </c>
      <c r="BC65" s="1">
        <f>+BANCOS!BC28</f>
        <v>283694.9381808</v>
      </c>
      <c r="BD65" s="1">
        <f>+BANCOS!BD28</f>
        <v>280610.16137280001</v>
      </c>
      <c r="BE65" s="1">
        <f>+BANCOS!BE28</f>
        <v>280087.7252398</v>
      </c>
      <c r="BF65" s="1">
        <f>+BANCOS!BF28</f>
        <v>280797.92656479997</v>
      </c>
      <c r="BG65" s="1">
        <f>+BANCOS!BG28</f>
        <v>275762.67363580002</v>
      </c>
      <c r="BH65" s="1">
        <f>+BANCOS!BH28</f>
        <v>273935.42486279999</v>
      </c>
      <c r="BI65" s="1">
        <f>+BANCOS!BI28</f>
        <v>276343.50883280003</v>
      </c>
      <c r="BJ65" s="1">
        <f>+BANCOS!BJ28</f>
        <v>274630.73142780003</v>
      </c>
      <c r="BK65" s="1">
        <f>+BANCOS!BK28</f>
        <v>279795.88542780001</v>
      </c>
      <c r="BL65" s="1">
        <f>+BANCOS!BL28</f>
        <v>265839.21001855988</v>
      </c>
      <c r="BM65" s="1">
        <f>+BANCOS!BM28</f>
        <v>262140.56839150001</v>
      </c>
      <c r="BN65" s="1">
        <f>+BANCOS!BN28</f>
        <v>263882.31950550003</v>
      </c>
      <c r="BO65" s="1">
        <f>+BANCOS!BO28</f>
        <v>264040.80613249989</v>
      </c>
      <c r="BP65" s="1">
        <f>+BANCOS!BP28</f>
        <v>259703.55053963</v>
      </c>
      <c r="BQ65" s="1">
        <f>+BANCOS!BQ28</f>
        <v>257446.59871063</v>
      </c>
      <c r="BR65" s="1">
        <f>+BANCOS!BR28</f>
        <v>260389.95497883999</v>
      </c>
      <c r="BS65" s="1">
        <f>+BANCOS!BS28</f>
        <v>261280.22433940001</v>
      </c>
      <c r="BT65" s="1">
        <f>+BANCOS!BT28</f>
        <v>266327.76482739998</v>
      </c>
      <c r="BU65" s="1">
        <f>+BANCOS!BU28</f>
        <v>263264.05131240003</v>
      </c>
      <c r="BV65" s="1">
        <f>+BANCOS!BV28</f>
        <v>264755.01915339998</v>
      </c>
      <c r="BW65" s="1">
        <f>+BANCOS!BW28</f>
        <v>265512.17674740002</v>
      </c>
      <c r="BX65" s="1">
        <f>+BANCOS!BX28</f>
        <v>268427.66850640002</v>
      </c>
      <c r="BY65" s="1">
        <f>+BANCOS!BY28</f>
        <v>268197.40257339989</v>
      </c>
      <c r="BZ65" s="1">
        <f>+BANCOS!BZ28</f>
        <v>269096.2988854</v>
      </c>
      <c r="CA65" s="1">
        <f>+BANCOS!CA28</f>
        <v>268207.09401639999</v>
      </c>
      <c r="CB65" s="1">
        <f>+BANCOS!CB28</f>
        <v>267363.44413539988</v>
      </c>
      <c r="CC65" s="1">
        <f>+BANCOS!CC28</f>
        <v>268349.24205639999</v>
      </c>
      <c r="CD65" s="1">
        <f>+BANCOS!CD28</f>
        <v>270740.86301640002</v>
      </c>
      <c r="CE65" s="1">
        <f>+BANCOS!CE28</f>
        <v>277757.14179040003</v>
      </c>
      <c r="CF65" s="1">
        <f>+BANCOS!CF28</f>
        <v>284432.17494639999</v>
      </c>
      <c r="CG65" s="1">
        <f>+BANCOS!CG28</f>
        <v>287046.16736147011</v>
      </c>
      <c r="CH65" s="1">
        <f>+BANCOS!CH28</f>
        <v>283658.99440726999</v>
      </c>
      <c r="CI65" s="1">
        <f>+BANCOS!CI28</f>
        <v>288386.38238127</v>
      </c>
      <c r="CJ65" s="1">
        <f>+BANCOS!CJ28</f>
        <v>283922.23217227001</v>
      </c>
      <c r="CK65" s="1">
        <f>+BANCOS!CK28</f>
        <v>285084.59228426998</v>
      </c>
      <c r="CL65" s="1">
        <f>+BANCOS!CL28</f>
        <v>286550.97417326999</v>
      </c>
      <c r="CM65" s="1">
        <f>+BANCOS!CM28</f>
        <v>286035.18700233998</v>
      </c>
      <c r="CN65" s="1">
        <f>+BANCOS!CN28</f>
        <v>285282.23020933999</v>
      </c>
      <c r="CO65" s="1">
        <f>+BANCOS!CO28</f>
        <v>292410.16154334001</v>
      </c>
      <c r="CP65" s="1">
        <f>+BANCOS!CP28</f>
        <v>295819.94280734</v>
      </c>
      <c r="CQ65" s="1">
        <f>+BANCOS!CQ28</f>
        <v>302899.40729033999</v>
      </c>
      <c r="CR65" s="1">
        <f>+BANCOS!CR28</f>
        <v>301879.52871434001</v>
      </c>
      <c r="CS65" s="1">
        <f>+BANCOS!CS28</f>
        <v>307880.27107333997</v>
      </c>
      <c r="CT65" s="1">
        <f>+BANCOS!CT28</f>
        <v>331228.08005733998</v>
      </c>
      <c r="CU65" s="1">
        <f>+BANCOS!CU28</f>
        <v>335435.00780632999</v>
      </c>
      <c r="CV65" s="1">
        <f>+BANCOS!CV28</f>
        <v>336201.80932453001</v>
      </c>
      <c r="CW65" s="1">
        <f>+BANCOS!CW28</f>
        <v>336498.47638638999</v>
      </c>
      <c r="CX65" s="1">
        <f>+BANCOS!CX28</f>
        <v>340182.43114982999</v>
      </c>
      <c r="CY65" s="1">
        <f>+BANCOS!CY28</f>
        <v>341367.87775062001</v>
      </c>
      <c r="CZ65" s="1">
        <f>+BANCOS!CZ28</f>
        <v>342022.62179340998</v>
      </c>
      <c r="DA65" s="1">
        <f>+BANCOS!DA28</f>
        <v>344239.57236257999</v>
      </c>
      <c r="DB65" s="1">
        <f>+BANCOS!DB28</f>
        <v>344317.41468346998</v>
      </c>
      <c r="DC65" s="1">
        <f>+BANCOS!DC27</f>
        <v>21766.542824200002</v>
      </c>
      <c r="DD65" s="1">
        <f>+BANCOS!DD27</f>
        <v>22013.734235200001</v>
      </c>
      <c r="DE65" s="1">
        <f>+BANCOS!DE27</f>
        <v>18976.6507542</v>
      </c>
      <c r="DF65" s="1">
        <f>+BANCOS!DF27</f>
        <v>18635.250219199999</v>
      </c>
      <c r="DG65" s="1">
        <f>+BANCOS!DG27</f>
        <v>19150.683308200001</v>
      </c>
      <c r="DH65" s="1">
        <f>+BANCOS!DH27</f>
        <v>20937.7459662</v>
      </c>
      <c r="DI65" s="1">
        <f>+BANCOS!DI27</f>
        <v>23167.21164922</v>
      </c>
      <c r="DJ65" s="1">
        <f>+BANCOS!DJ27</f>
        <v>33551.041792390002</v>
      </c>
      <c r="DK65" s="1">
        <f>+BANCOS!DK27</f>
        <v>31576.126077389999</v>
      </c>
      <c r="DL65" s="1">
        <f>+BANCOS!DL27</f>
        <v>30473.77068528</v>
      </c>
      <c r="DM65" s="1">
        <f>+BANCOS!DM27</f>
        <v>29084.676810280002</v>
      </c>
      <c r="DN65" s="1">
        <f>+BANCOS!DN27</f>
        <v>28001.77465893999</v>
      </c>
      <c r="DO65" s="1">
        <f>+BANCOS!DO27</f>
        <v>26553.939753940002</v>
      </c>
      <c r="DP65" s="1">
        <f>+BANCOS!DP27</f>
        <v>26038.205240700001</v>
      </c>
      <c r="DQ65" s="1">
        <f>+BANCOS!DQ27</f>
        <v>17617.007426579999</v>
      </c>
      <c r="DR65" s="1">
        <f>+BANCOS!DR27</f>
        <v>17063.030055579999</v>
      </c>
      <c r="DS65" s="1">
        <f>+BANCOS!DS27</f>
        <v>17252.242783580001</v>
      </c>
      <c r="DT65" s="1">
        <f>+BANCOS!DT27</f>
        <v>17328.76827258</v>
      </c>
      <c r="DU65" s="1">
        <f>+BANCOS!DU27</f>
        <v>16854.735952579998</v>
      </c>
      <c r="DV65" s="1">
        <f>+BANCOS!DV27</f>
        <v>17369.63517858</v>
      </c>
      <c r="DW65" s="1">
        <f>+BANCOS!DW27</f>
        <v>17736.770564800001</v>
      </c>
      <c r="DX65" s="1">
        <f>+BANCOS!DX27</f>
        <v>17396.552095800002</v>
      </c>
      <c r="DY65" s="1">
        <f>+BANCOS!DY27</f>
        <v>18418.700498030001</v>
      </c>
      <c r="DZ65" s="1">
        <f>+BANCOS!DZ27</f>
        <v>21807.886085030001</v>
      </c>
      <c r="EA65" s="1">
        <f>+BANCOS!EA27</f>
        <v>18427.936447029999</v>
      </c>
      <c r="EB65" s="1">
        <f>+BANCOS!EB27</f>
        <v>16342.24119703</v>
      </c>
      <c r="EC65" s="1">
        <f>+BANCOS!EC27</f>
        <v>15855.37239303</v>
      </c>
      <c r="ED65" s="1">
        <f>+BANCOS!ED27</f>
        <v>15754.560206030001</v>
      </c>
      <c r="EE65" s="1">
        <f>+BANCOS!EE27</f>
        <v>15089.807138030001</v>
      </c>
      <c r="EF65" s="1">
        <f>+BANCOS!EF27</f>
        <v>14980.346792030001</v>
      </c>
      <c r="EG65" s="1">
        <f>+BANCOS!EG27</f>
        <v>18335.131976029999</v>
      </c>
      <c r="EH65" s="1">
        <f>+BANCOS!EH27</f>
        <v>18297.423465029991</v>
      </c>
      <c r="EI65" s="1">
        <f>+BANCOS!EI27</f>
        <v>18762.323156030001</v>
      </c>
      <c r="EJ65" s="1">
        <f>+BANCOS!EJ27</f>
        <v>19860.406848030001</v>
      </c>
      <c r="EK65" s="1">
        <f>+BANCOS!EK27</f>
        <v>19495.150735030002</v>
      </c>
      <c r="EL65" s="1">
        <f>+BANCOS!EL27</f>
        <v>19898.75549793</v>
      </c>
      <c r="EM65" s="1">
        <f>+BANCOS!EM27</f>
        <v>23528.870251929999</v>
      </c>
      <c r="EN65" s="1">
        <f>+BANCOS!EN27</f>
        <v>26937.816001930001</v>
      </c>
      <c r="EO65" s="1">
        <f>+BANCOS!EO27</f>
        <v>26339.30343593</v>
      </c>
      <c r="EP65" s="1">
        <f>+BANCOS!EP27</f>
        <v>25290.72574093</v>
      </c>
      <c r="EQ65" s="1">
        <f>+BANCOS!EQ27</f>
        <v>25828.485296930001</v>
      </c>
      <c r="ER65" s="1">
        <f>+BANCOS!ER27</f>
        <v>34438.191399930001</v>
      </c>
      <c r="ES65" s="1">
        <f>+BANCOS!ES27</f>
        <v>32546.54973893</v>
      </c>
      <c r="ET65" s="1">
        <f>+BANCOS!ET27</f>
        <v>47650.678837929998</v>
      </c>
      <c r="EU65" s="1">
        <f>+BANCOS!EU27</f>
        <v>48028.563457929988</v>
      </c>
      <c r="EV65" s="1">
        <f>+BANCOS!EV27</f>
        <v>39040.15236593</v>
      </c>
      <c r="EW65" s="1">
        <f>+BANCOS!EW27</f>
        <v>37573.482954999992</v>
      </c>
      <c r="EX65" s="1">
        <f>+BANCOS!EX27</f>
        <v>33998.923906999997</v>
      </c>
      <c r="EY65" s="1">
        <f>+BANCOS!EY27</f>
        <v>31708.614781</v>
      </c>
      <c r="EZ65" s="1">
        <f>+BANCOS!EZ27</f>
        <v>39591.623562999986</v>
      </c>
      <c r="FA65" s="1">
        <f>+BANCOS!FA27</f>
        <v>40785.473308000001</v>
      </c>
      <c r="FB65" s="1">
        <f>+BANCOS!FB27</f>
        <v>40833.534400999997</v>
      </c>
      <c r="FC65" s="1">
        <f>+BANCOS!FC27</f>
        <v>40530.497186000001</v>
      </c>
      <c r="FD65" s="1">
        <f>+BANCOS!FD27</f>
        <v>42293.850868000001</v>
      </c>
      <c r="FE65" s="1">
        <f>+BANCOS!FE27</f>
        <v>42717.083785000003</v>
      </c>
      <c r="FF65" s="1">
        <f>+BANCOS!FF27</f>
        <v>46651.288484999997</v>
      </c>
      <c r="FG65" s="1">
        <f>+BANCOS!FG27</f>
        <v>45337.897868000007</v>
      </c>
      <c r="FH65" s="1">
        <f>+BANCOS!FH27</f>
        <v>45424.817373000013</v>
      </c>
      <c r="FI65" s="1">
        <f>+BANCOS!FI27</f>
        <v>45619.506273999999</v>
      </c>
      <c r="FJ65" s="1">
        <f>+BANCOS!FJ27</f>
        <v>49654.058018000003</v>
      </c>
      <c r="FK65" s="1">
        <f>+BANCOS!FK27</f>
        <v>47907.695018000013</v>
      </c>
      <c r="FL65" s="1">
        <f>+BANCOS!FL27</f>
        <v>45946.850222000008</v>
      </c>
      <c r="FM65" s="1">
        <f>+BANCOS!FM27</f>
        <v>48030.340015000002</v>
      </c>
      <c r="FN65" s="1">
        <f>+BANCOS!FN27</f>
        <v>59655.159093000002</v>
      </c>
      <c r="FO65" s="1">
        <f>+BANCOS!FO27</f>
        <v>61356.293511000003</v>
      </c>
      <c r="FP65" s="1">
        <f>+BANCOS!FP27</f>
        <v>66232</v>
      </c>
      <c r="FQ65" s="1">
        <f>+BANCOS!FQ27</f>
        <v>66288.690178999997</v>
      </c>
      <c r="FR65" s="1">
        <f>+BANCOS!FR27</f>
        <v>65836.483226000011</v>
      </c>
      <c r="FS65" s="1">
        <f>+BANCOS!FS27</f>
        <v>84707.432270999998</v>
      </c>
      <c r="FT65" s="1">
        <f>+BANCOS!FT27</f>
        <v>119845.809672</v>
      </c>
      <c r="FU65" s="1">
        <f>+BANCOS!FU27</f>
        <v>155379.81641</v>
      </c>
      <c r="FV65" s="1">
        <f>+BANCOS!FV27</f>
        <v>157521.47979700001</v>
      </c>
      <c r="FW65" s="1">
        <f>+BANCOS!FW27</f>
        <v>156358.21455899999</v>
      </c>
      <c r="FX65" s="1">
        <f>+BANCOS!FX27</f>
        <v>174284.16004700001</v>
      </c>
      <c r="FY65" s="1">
        <f>+BANCOS!FY27</f>
        <v>191112.805012</v>
      </c>
      <c r="FZ65" s="1">
        <f>+BANCOS!FZ27</f>
        <v>189292.41960299999</v>
      </c>
      <c r="GA65" s="1">
        <f>+BANCOS!GA27</f>
        <v>180207.13649999999</v>
      </c>
      <c r="GB65" s="1">
        <f>+BANCOS!GB27</f>
        <v>177005.27874000001</v>
      </c>
      <c r="GC65" s="1">
        <f>+BANCOS!GC27</f>
        <v>170433.99954600001</v>
      </c>
      <c r="GD65" s="1">
        <f>+BANCOS!GD27</f>
        <v>174774.970305</v>
      </c>
      <c r="GE65" s="1">
        <f>+BANCOS!GE27</f>
        <v>188113.53016699999</v>
      </c>
      <c r="GF65" s="1">
        <f>+BANCOS!GF27</f>
        <v>190406.60752600001</v>
      </c>
      <c r="GG65" s="1">
        <f>+BANCOS!GG27</f>
        <v>206419.295721</v>
      </c>
      <c r="GH65" s="1">
        <f>+BANCOS!GH27</f>
        <v>209102.693807</v>
      </c>
      <c r="GI65" s="1">
        <f>+BANCOS!GI27</f>
        <v>330264.499549</v>
      </c>
      <c r="GJ65" s="1">
        <f>+BANCOS!GJ27</f>
        <v>347403.07810199988</v>
      </c>
      <c r="GK65" s="1">
        <f>+BANCOS!GK27</f>
        <v>382529.37444599997</v>
      </c>
      <c r="GL65" s="1">
        <f>+BANCOS!GL27</f>
        <v>412932.76536100003</v>
      </c>
      <c r="GM65" s="1">
        <f>+BANCOS!GM27</f>
        <v>428987.01466300001</v>
      </c>
      <c r="GN65" s="1">
        <f>+BANCOS!GN27</f>
        <v>456413.20136800001</v>
      </c>
      <c r="GO65" s="1">
        <f>+BANCOS!GO27</f>
        <v>546107.44934200007</v>
      </c>
      <c r="GP65" s="1">
        <f>+BANCOS!GP27</f>
        <v>529637.18298200006</v>
      </c>
      <c r="GQ65" s="1">
        <f>+BANCOS!GQ27</f>
        <v>500610.02116499998</v>
      </c>
      <c r="GR65" s="1">
        <f>+BANCOS!GR27</f>
        <v>540757.34527099982</v>
      </c>
      <c r="GS65" s="1">
        <f>+BANCOS!GS27</f>
        <v>563431.71994699992</v>
      </c>
      <c r="GT65" s="1">
        <f>+BANCOS!GT27</f>
        <v>622339.83234099986</v>
      </c>
      <c r="GU65" s="1">
        <f>+BANCOS!GU27</f>
        <v>735917.33514700003</v>
      </c>
      <c r="GV65" s="1">
        <f>+BANCOS!GV27</f>
        <v>885488.06798299996</v>
      </c>
      <c r="GW65" s="1">
        <f>+BANCOS!GW27</f>
        <v>885765.19356350997</v>
      </c>
      <c r="GX65" s="1">
        <f>+BANCOS!GX27</f>
        <v>950083.03774957021</v>
      </c>
      <c r="GY65" s="1">
        <f>+BANCOS!GY27</f>
        <v>932492.0341365101</v>
      </c>
      <c r="GZ65" s="1">
        <f>+BANCOS!GZ27</f>
        <v>889869.95178249013</v>
      </c>
      <c r="HA65" s="1">
        <f>+BANCOS!HA27</f>
        <v>889973.44567338005</v>
      </c>
      <c r="HB65" s="1">
        <f>+BANCOS!HB27</f>
        <v>884779.95419965009</v>
      </c>
      <c r="HC65" s="1">
        <f>+BANCOS!HC27</f>
        <v>895017.85904284008</v>
      </c>
      <c r="HD65" s="1">
        <f>+BANCOS!HD27</f>
        <v>903185.05801489984</v>
      </c>
      <c r="HE65" s="1">
        <f>+BANCOS!HE27</f>
        <v>916453.60172696994</v>
      </c>
      <c r="HF65" s="1">
        <f>+BANCOS!HF27</f>
        <v>960886.8082353801</v>
      </c>
      <c r="HG65" s="1">
        <f>+BANCOS!HG27</f>
        <v>1019541.705886</v>
      </c>
      <c r="HH65" s="1">
        <f>+BANCOS!HH27</f>
        <v>972498.57127429999</v>
      </c>
      <c r="HI65" s="1">
        <f>+BANCOS!HI27</f>
        <v>939850.22199256986</v>
      </c>
      <c r="HJ65" s="1">
        <f>+BANCOS!HJ27</f>
        <v>945412.61374332989</v>
      </c>
      <c r="HK65" s="1">
        <f>+BANCOS!HK27</f>
        <v>1040098.87022078</v>
      </c>
      <c r="HL65" s="1">
        <f>+BANCOS!HL27</f>
        <v>1085572.2126076899</v>
      </c>
      <c r="HM65" s="1">
        <f>+BANCOS!HM27</f>
        <v>1071320.1197591401</v>
      </c>
      <c r="HN65" s="1">
        <f>+BANCOS!HN27</f>
        <v>1062758.48706298</v>
      </c>
      <c r="HO65" s="1">
        <f>+BANCOS!HO27</f>
        <v>1118052.5752155799</v>
      </c>
      <c r="HP65" s="1">
        <f>+BANCOS!HP27</f>
        <v>1147924.08381739</v>
      </c>
      <c r="HQ65" s="1">
        <f>+BANCOS!HQ27</f>
        <v>1049443.9255063301</v>
      </c>
      <c r="HR65" s="1">
        <f>+BANCOS!HR27</f>
        <v>1045707.45541498</v>
      </c>
      <c r="HS65" s="1">
        <f>+BANCOS!HS27</f>
        <v>1052896.89979584</v>
      </c>
      <c r="HT65" s="1">
        <f>+BANCOS!HT27</f>
        <v>1075798.2905194501</v>
      </c>
      <c r="HU65" s="1">
        <f>+BANCOS!HU27</f>
        <v>1052845.43266028</v>
      </c>
      <c r="HV65" s="1">
        <f>+BANCOS!HV27</f>
        <v>1063959.85717198</v>
      </c>
      <c r="HW65" s="1">
        <f>+BANCOS!HW27</f>
        <v>1078862.8693830101</v>
      </c>
      <c r="HX65" s="1">
        <f>+BANCOS!HX27</f>
        <v>1082388.2293425601</v>
      </c>
      <c r="HY65" s="1">
        <f>+BANCOS!HY27</f>
        <v>1081978.09590251</v>
      </c>
      <c r="HZ65" s="1">
        <f>+BANCOS!HZ27</f>
        <v>1084393.9825780401</v>
      </c>
      <c r="IA65" s="1">
        <f>+BANCOS!IA27</f>
        <v>1153648.4130996</v>
      </c>
      <c r="IB65" s="1">
        <f>+BANCOS!IB27</f>
        <v>1208475.8705351001</v>
      </c>
      <c r="IC65" s="1">
        <f>+BANCOS!IC27</f>
        <v>1279272.4002746399</v>
      </c>
      <c r="ID65" s="1">
        <f>+BANCOS!ID27</f>
        <v>1230564.33325763</v>
      </c>
      <c r="IE65" s="1">
        <f>+BANCOS!IE27</f>
        <v>1267965.90493679</v>
      </c>
      <c r="IF65" s="1">
        <f>+BANCOS!IF27</f>
        <v>1274009.0536414001</v>
      </c>
      <c r="IG65" s="1">
        <f>+BANCOS!IG27</f>
        <v>1476764.68132581</v>
      </c>
      <c r="IH65" s="1">
        <f>+BANCOS!IH27</f>
        <v>1564510.12320616</v>
      </c>
      <c r="II65" s="1">
        <f>+BANCOS!II27</f>
        <v>1593592.6616970701</v>
      </c>
      <c r="IJ65" s="1">
        <f>+BANCOS!IJ27</f>
        <v>1614744.32993038</v>
      </c>
      <c r="IK65" s="1">
        <f>+BANCOS!IK27</f>
        <v>1732737.51635505</v>
      </c>
      <c r="IL65" s="1">
        <f>+BANCOS!IL27</f>
        <v>2107253.5969292498</v>
      </c>
      <c r="IM65" s="1">
        <f>+BANCOS!IM27</f>
        <v>2162581.6223117402</v>
      </c>
      <c r="IN65" s="1">
        <f>+BANCOS!IN27</f>
        <v>2150287.5047106999</v>
      </c>
      <c r="IO65" s="1">
        <f>+BANCOS!IO27</f>
        <v>2189661.64383021</v>
      </c>
      <c r="IP65" s="1">
        <f>+BANCOS!IP27</f>
        <v>2206230.8587714001</v>
      </c>
      <c r="IQ65" s="1">
        <f>+BANCOS!IQ27</f>
        <v>2198133.3025466502</v>
      </c>
      <c r="IR65" s="1">
        <f>+BANCOS!IR27</f>
        <v>2154393.1913372912</v>
      </c>
      <c r="IS65" s="1">
        <f>+BANCOS!IS27</f>
        <v>2271603.1998916799</v>
      </c>
      <c r="IT65" s="1">
        <f>+BANCOS!IT27</f>
        <v>2259999.5503821</v>
      </c>
      <c r="IU65" s="1">
        <f>+BANCOS!IU27</f>
        <v>2256836.55571975</v>
      </c>
      <c r="IV65" s="1">
        <f>+BANCOS!IV27</f>
        <v>2239599.4959479398</v>
      </c>
      <c r="IW65" s="1">
        <f>+BANCOS!IW27</f>
        <v>2261601.8714617998</v>
      </c>
      <c r="IX65" s="1">
        <f>+BANCOS!IX27</f>
        <v>2244288.6175153302</v>
      </c>
      <c r="IY65" s="1">
        <f>+BANCOS!IY27</f>
        <v>2232139.633499329</v>
      </c>
      <c r="IZ65" s="1">
        <f>+BANCOS!IZ27</f>
        <v>2160417.5643243301</v>
      </c>
      <c r="JA65" s="1">
        <f>+BANCOS!JA27</f>
        <v>2219060.7314593298</v>
      </c>
      <c r="JB65" s="1">
        <f>+BANCOS!JB27</f>
        <v>2244175.39507133</v>
      </c>
      <c r="JC65" s="1">
        <f>+BANCOS!JC27</f>
        <v>2117206.6556523298</v>
      </c>
      <c r="JD65" s="1">
        <f>+BANCOS!JD27</f>
        <v>2037112.2626700001</v>
      </c>
      <c r="JE65" s="1">
        <f>+BANCOS!JE27</f>
        <v>2180080.38</v>
      </c>
      <c r="JF65" s="1" t="e">
        <f>+BANCOS!#REF!</f>
        <v>#REF!</v>
      </c>
    </row>
    <row r="66" spans="1:266" s="1" customFormat="1" ht="12.9" customHeight="1" x14ac:dyDescent="0.2">
      <c r="A66" s="73" t="s">
        <v>330</v>
      </c>
      <c r="B66" s="1">
        <f>+FINANCIERAS!B28</f>
        <v>42292</v>
      </c>
      <c r="C66" s="1">
        <f>+FINANCIERAS!C28</f>
        <v>42022</v>
      </c>
      <c r="D66" s="1">
        <f>+FINANCIERAS!D28</f>
        <v>42266</v>
      </c>
      <c r="E66" s="1">
        <f>+FINANCIERAS!E28</f>
        <v>43576</v>
      </c>
      <c r="F66" s="1">
        <f>+FINANCIERAS!F28</f>
        <v>46267</v>
      </c>
      <c r="G66" s="1">
        <f>+FINANCIERAS!G28</f>
        <v>45881</v>
      </c>
      <c r="H66" s="1">
        <f>+FINANCIERAS!H28</f>
        <v>47486</v>
      </c>
      <c r="I66" s="1">
        <f>+FINANCIERAS!I28</f>
        <v>47055</v>
      </c>
      <c r="J66" s="1">
        <f>+FINANCIERAS!J28</f>
        <v>47073</v>
      </c>
      <c r="K66" s="1">
        <f>+FINANCIERAS!K28</f>
        <v>48329</v>
      </c>
      <c r="L66" s="1">
        <f>+FINANCIERAS!L28</f>
        <v>50915</v>
      </c>
      <c r="M66" s="1">
        <f>+FINANCIERAS!M28</f>
        <v>53394</v>
      </c>
      <c r="N66" s="1">
        <f>+FINANCIERAS!N28</f>
        <v>53115</v>
      </c>
      <c r="O66" s="1">
        <f>+FINANCIERAS!O28</f>
        <v>53208</v>
      </c>
      <c r="P66" s="1">
        <f>+FINANCIERAS!P28</f>
        <v>53616</v>
      </c>
      <c r="Q66" s="1">
        <f>+FINANCIERAS!Q28</f>
        <v>54313</v>
      </c>
      <c r="R66" s="1">
        <f>+FINANCIERAS!R28</f>
        <v>54881</v>
      </c>
      <c r="S66" s="1">
        <f>+FINANCIERAS!S28</f>
        <v>54133</v>
      </c>
      <c r="T66" s="1">
        <f>+FINANCIERAS!T28</f>
        <v>52777</v>
      </c>
      <c r="U66" s="1">
        <f>+FINANCIERAS!U28</f>
        <v>52810</v>
      </c>
      <c r="V66" s="1">
        <f>+FINANCIERAS!V28</f>
        <v>52779</v>
      </c>
      <c r="W66" s="1">
        <f>+FINANCIERAS!W28</f>
        <v>53074</v>
      </c>
      <c r="X66" s="1">
        <f>+FINANCIERAS!X28</f>
        <v>52756</v>
      </c>
      <c r="Y66" s="1">
        <f>+FINANCIERAS!Y28</f>
        <v>57122</v>
      </c>
      <c r="Z66" s="1">
        <f>+FINANCIERAS!Z28</f>
        <v>57439</v>
      </c>
      <c r="AA66" s="1">
        <f>+FINANCIERAS!AA28</f>
        <v>58725</v>
      </c>
      <c r="AB66" s="1">
        <f>+FINANCIERAS!AB28</f>
        <v>58775</v>
      </c>
      <c r="AC66" s="1">
        <f>+FINANCIERAS!AC28</f>
        <v>59171</v>
      </c>
      <c r="AD66" s="1">
        <f>+FINANCIERAS!AD28</f>
        <v>59258</v>
      </c>
      <c r="AE66" s="1">
        <f>+FINANCIERAS!AE28</f>
        <v>60286</v>
      </c>
      <c r="AF66" s="1">
        <f>+FINANCIERAS!AF28</f>
        <v>60748</v>
      </c>
      <c r="AG66" s="1">
        <f>+FINANCIERAS!AG28</f>
        <v>61476</v>
      </c>
      <c r="AH66" s="1">
        <f>+FINANCIERAS!AH28</f>
        <v>53441</v>
      </c>
      <c r="AI66" s="1">
        <f>+FINANCIERAS!AI28</f>
        <v>51849</v>
      </c>
      <c r="AJ66" s="1">
        <f>+FINANCIERAS!AJ28</f>
        <v>55240</v>
      </c>
      <c r="AK66" s="1">
        <f>+FINANCIERAS!AK28</f>
        <v>57385</v>
      </c>
      <c r="AL66" s="1">
        <f>+FINANCIERAS!AL28</f>
        <v>58798</v>
      </c>
      <c r="AM66" s="1">
        <f>+FINANCIERAS!AM28</f>
        <v>59036</v>
      </c>
      <c r="AN66" s="1">
        <f>+FINANCIERAS!AN28</f>
        <v>59446</v>
      </c>
      <c r="AO66" s="1">
        <f>+FINANCIERAS!AO28</f>
        <v>59232</v>
      </c>
      <c r="AP66" s="1">
        <f>+FINANCIERAS!AP28</f>
        <v>53239</v>
      </c>
      <c r="AQ66" s="1">
        <f>+FINANCIERAS!AQ28</f>
        <v>52830</v>
      </c>
      <c r="AR66" s="1">
        <f>+FINANCIERAS!AR28</f>
        <v>52666.259399260009</v>
      </c>
      <c r="AS66" s="1">
        <f>+FINANCIERAS!AS28</f>
        <v>50020.492587260007</v>
      </c>
      <c r="AT66" s="1">
        <f>+FINANCIERAS!AT28</f>
        <v>49434.301248160002</v>
      </c>
      <c r="AU66" s="1">
        <f>+FINANCIERAS!AU28</f>
        <v>50959.332441999992</v>
      </c>
      <c r="AV66" s="1">
        <f>+FINANCIERAS!AV28</f>
        <v>59842.133908999996</v>
      </c>
      <c r="AW66" s="1">
        <f>+FINANCIERAS!AW28</f>
        <v>62096.695734000001</v>
      </c>
      <c r="AX66" s="1">
        <f>+FINANCIERAS!AX28</f>
        <v>56978.421181999998</v>
      </c>
      <c r="AY66" s="1">
        <f>+FINANCIERAS!AY28</f>
        <v>52746.061413000003</v>
      </c>
      <c r="AZ66" s="1">
        <f>+FINANCIERAS!AZ28</f>
        <v>51773.516214000003</v>
      </c>
      <c r="BA66" s="1">
        <f>+FINANCIERAS!BA28</f>
        <v>50853.168617999982</v>
      </c>
      <c r="BB66" s="1">
        <f>+FINANCIERAS!BB28</f>
        <v>50524.218960999991</v>
      </c>
      <c r="BC66" s="1">
        <f>+FINANCIERAS!BC28</f>
        <v>51466.796063000002</v>
      </c>
      <c r="BD66" s="1">
        <f>+FINANCIERAS!BD28</f>
        <v>51083.870487999993</v>
      </c>
      <c r="BE66" s="1">
        <f>+FINANCIERAS!BE28</f>
        <v>49843.827519999999</v>
      </c>
      <c r="BF66" s="1">
        <f>+FINANCIERAS!BF28</f>
        <v>48903.200650999999</v>
      </c>
      <c r="BG66" s="1">
        <f>+FINANCIERAS!BG28</f>
        <v>48739.487499000003</v>
      </c>
      <c r="BH66" s="1">
        <f>+FINANCIERAS!BH28</f>
        <v>48272.663858000007</v>
      </c>
      <c r="BI66" s="1">
        <f>+FINANCIERAS!BI28</f>
        <v>49455</v>
      </c>
      <c r="BJ66" s="1">
        <f>+FINANCIERAS!BJ28</f>
        <v>49458.194884999997</v>
      </c>
      <c r="BK66" s="1">
        <f>+FINANCIERAS!BK28</f>
        <v>51046.677668999997</v>
      </c>
      <c r="BL66" s="1">
        <f>+FINANCIERAS!BL28</f>
        <v>51811.839856500002</v>
      </c>
      <c r="BM66" s="1">
        <f>+FINANCIERAS!BM28</f>
        <v>52303.868242500001</v>
      </c>
      <c r="BN66" s="1">
        <f>+FINANCIERAS!BN28</f>
        <v>53527.4880252</v>
      </c>
      <c r="BO66" s="1">
        <f>+FINANCIERAS!BO28</f>
        <v>53520.890130200009</v>
      </c>
      <c r="BP66" s="1">
        <f>+FINANCIERAS!BP28</f>
        <v>53770.323130200013</v>
      </c>
      <c r="BQ66" s="1">
        <f>+FINANCIERAS!BQ28</f>
        <v>54789.567350199999</v>
      </c>
      <c r="BR66" s="1">
        <f>+FINANCIERAS!BR28</f>
        <v>55783.534309199997</v>
      </c>
      <c r="BS66" s="1">
        <f>+FINANCIERAS!BS28</f>
        <v>56150.123301200001</v>
      </c>
      <c r="BT66" s="1">
        <f>+FINANCIERAS!BT28</f>
        <v>56814.336083200003</v>
      </c>
      <c r="BU66" s="1">
        <f>+FINANCIERAS!BU28</f>
        <v>57572.696355</v>
      </c>
      <c r="BV66" s="1">
        <f>+FINANCIERAS!BV28</f>
        <v>57734.1970802</v>
      </c>
      <c r="BW66" s="1">
        <f>+FINANCIERAS!BW28</f>
        <v>58232.799007200003</v>
      </c>
      <c r="BX66" s="1">
        <f>+FINANCIERAS!BX28</f>
        <v>59505.826373800002</v>
      </c>
      <c r="BY66" s="1">
        <f>+FINANCIERAS!BY28</f>
        <v>59782.688037300009</v>
      </c>
      <c r="BZ66" s="1">
        <f>+FINANCIERAS!BZ28</f>
        <v>60673.842416900014</v>
      </c>
      <c r="CA66" s="1">
        <f>+FINANCIERAS!CA28</f>
        <v>60917.237059900013</v>
      </c>
      <c r="CB66" s="1">
        <f>+FINANCIERAS!CB28</f>
        <v>60422.976724400003</v>
      </c>
      <c r="CC66" s="1">
        <f>+FINANCIERAS!CC28</f>
        <v>60271.274246399997</v>
      </c>
      <c r="CD66" s="1">
        <f>+FINANCIERAS!CD28</f>
        <v>61147.0147774</v>
      </c>
      <c r="CE66" s="1">
        <f>+FINANCIERAS!CE28</f>
        <v>61860.888204100003</v>
      </c>
      <c r="CF66" s="1">
        <f>+FINANCIERAS!CF28</f>
        <v>66350.650478099997</v>
      </c>
      <c r="CG66" s="1">
        <f>+FINANCIERAS!CG28</f>
        <v>70727.033856000009</v>
      </c>
      <c r="CH66" s="1">
        <f>+FINANCIERAS!CH28</f>
        <v>70952.878531800001</v>
      </c>
      <c r="CI66" s="1">
        <f>+FINANCIERAS!CI28</f>
        <v>70756.636377799994</v>
      </c>
      <c r="CJ66" s="1">
        <f>+FINANCIERAS!CJ28</f>
        <v>70440.771020200002</v>
      </c>
      <c r="CK66" s="1">
        <f>+FINANCIERAS!CK28</f>
        <v>70641.057445600003</v>
      </c>
      <c r="CL66" s="1">
        <f>+FINANCIERAS!CL28</f>
        <v>72220.857809599998</v>
      </c>
      <c r="CM66" s="1">
        <f>+FINANCIERAS!CM28</f>
        <v>72685.341268799995</v>
      </c>
      <c r="CN66" s="1">
        <f>+FINANCIERAS!CN28</f>
        <v>72840.256753399997</v>
      </c>
      <c r="CO66" s="1">
        <f>+FINANCIERAS!CO28</f>
        <v>75085.8422804</v>
      </c>
      <c r="CP66" s="1">
        <f>+FINANCIERAS!CP28</f>
        <v>75501.344500699997</v>
      </c>
      <c r="CQ66" s="1">
        <f>+FINANCIERAS!CQ28</f>
        <v>78018.902639840002</v>
      </c>
      <c r="CR66" s="1">
        <f>+FINANCIERAS!CR28</f>
        <v>77723.159191819999</v>
      </c>
      <c r="CS66" s="1">
        <f>+FINANCIERAS!CS28</f>
        <v>78638.952638779985</v>
      </c>
      <c r="CT66" s="1">
        <f>+FINANCIERAS!CT28</f>
        <v>57692.144537959997</v>
      </c>
      <c r="CU66" s="1">
        <f>+FINANCIERAS!CU28</f>
        <v>58053.576691150003</v>
      </c>
      <c r="CV66" s="1">
        <f>+FINANCIERAS!CV28</f>
        <v>58264.614276050001</v>
      </c>
      <c r="CW66" s="1">
        <f>+FINANCIERAS!CW28</f>
        <v>59382.566755990003</v>
      </c>
      <c r="CX66" s="1">
        <f>+FINANCIERAS!CX28</f>
        <v>59367.464813780003</v>
      </c>
      <c r="CY66" s="1">
        <f>+FINANCIERAS!CY28</f>
        <v>60740.407530869998</v>
      </c>
      <c r="CZ66" s="1">
        <f>+FINANCIERAS!CZ28</f>
        <v>61394.196050370003</v>
      </c>
      <c r="DA66" s="1">
        <f>+FINANCIERAS!DA28</f>
        <v>65120.360956940007</v>
      </c>
      <c r="DB66" s="1">
        <f>+FINANCIERAS!DB28</f>
        <v>66460.026721729984</v>
      </c>
      <c r="DC66" s="1">
        <f>+FINANCIERAS!DC28</f>
        <v>66606.170838649996</v>
      </c>
      <c r="DD66" s="1">
        <f>+FINANCIERAS!DD28</f>
        <v>66655.366149559995</v>
      </c>
      <c r="DE66" s="1">
        <f>+FINANCIERAS!DE28</f>
        <v>60707.708433490006</v>
      </c>
      <c r="DF66" s="1">
        <f>+FINANCIERAS!DF28</f>
        <v>48886.731667270004</v>
      </c>
      <c r="DG66" s="1">
        <f>+FINANCIERAS!DG28</f>
        <v>45645.66707689</v>
      </c>
      <c r="DH66" s="1">
        <f>+FINANCIERAS!DH28</f>
        <v>48993.374391899997</v>
      </c>
      <c r="DI66" s="1">
        <f>+FINANCIERAS!DI28</f>
        <v>48925.129016399987</v>
      </c>
      <c r="DJ66" s="1">
        <f>+FINANCIERAS!DJ28</f>
        <v>48764.603092099991</v>
      </c>
      <c r="DK66" s="1">
        <f>+FINANCIERAS!DK28</f>
        <v>49459.450420970003</v>
      </c>
      <c r="DL66" s="1">
        <f>+FINANCIERAS!DL28</f>
        <v>49720.264825370003</v>
      </c>
      <c r="DM66" s="1">
        <f>+FINANCIERAS!DM28</f>
        <v>49971.204931089997</v>
      </c>
      <c r="DN66" s="1">
        <f>+FINANCIERAS!DN28</f>
        <v>50799.626384249997</v>
      </c>
      <c r="DO66" s="1">
        <f>+FINANCIERAS!DO28</f>
        <v>51362.367310740003</v>
      </c>
      <c r="DP66" s="1">
        <f>+FINANCIERAS!DP28</f>
        <v>51179.594856220006</v>
      </c>
      <c r="DQ66" s="1">
        <f>+FINANCIERAS!DQ28</f>
        <v>52152.869370139997</v>
      </c>
      <c r="DR66" s="1">
        <f>+FINANCIERAS!DR28</f>
        <v>52550.69547395</v>
      </c>
      <c r="DS66" s="1">
        <f>+FINANCIERAS!DS28</f>
        <v>53826.271291190002</v>
      </c>
      <c r="DT66" s="1">
        <f>+FINANCIERAS!DT28</f>
        <v>54662.496951330002</v>
      </c>
      <c r="DU66" s="1">
        <f>+FINANCIERAS!DU28</f>
        <v>55898.335109860011</v>
      </c>
      <c r="DV66" s="1">
        <f>+FINANCIERAS!DV28</f>
        <v>56040.00772093</v>
      </c>
      <c r="DW66" s="1">
        <f>+FINANCIERAS!DW28</f>
        <v>56992.800529520013</v>
      </c>
      <c r="DX66" s="1">
        <f>+FINANCIERAS!DX28</f>
        <v>58864.48222618</v>
      </c>
      <c r="DY66" s="1">
        <f>+FINANCIERAS!DY28</f>
        <v>59891.406552519999</v>
      </c>
      <c r="DZ66" s="1">
        <f>+FINANCIERAS!DZ28</f>
        <v>60572.905917830001</v>
      </c>
      <c r="EA66" s="1">
        <f>+FINANCIERAS!EA28</f>
        <v>62960.519115130002</v>
      </c>
      <c r="EB66" s="1">
        <f>+FINANCIERAS!EB28</f>
        <v>61071.04928068001</v>
      </c>
      <c r="EC66" s="1">
        <f>+FINANCIERAS!EC28</f>
        <v>57064.930854300008</v>
      </c>
      <c r="ED66" s="1">
        <f>+FINANCIERAS!ED28</f>
        <v>57587.186400190003</v>
      </c>
      <c r="EE66" s="1">
        <f>+FINANCIERAS!EE28</f>
        <v>59119.932996060008</v>
      </c>
      <c r="EF66" s="1">
        <f>+FINANCIERAS!EF28</f>
        <v>60273.26577446</v>
      </c>
      <c r="EG66" s="1">
        <f>+FINANCIERAS!EG28</f>
        <v>60333.316931879992</v>
      </c>
      <c r="EH66" s="1">
        <f>+FINANCIERAS!EH28</f>
        <v>60587.700329560001</v>
      </c>
      <c r="EI66" s="1">
        <f>+FINANCIERAS!EI27</f>
        <v>10886.5078374</v>
      </c>
      <c r="EJ66" s="1">
        <f>+FINANCIERAS!EJ27</f>
        <v>10701.4473554</v>
      </c>
      <c r="EK66" s="1">
        <f>+FINANCIERAS!EK27</f>
        <v>10694.897464400001</v>
      </c>
      <c r="EL66" s="1">
        <f>+FINANCIERAS!EL27</f>
        <v>10554.730021400001</v>
      </c>
      <c r="EM66" s="1">
        <f>+FINANCIERAS!EM27</f>
        <v>10538.814090399999</v>
      </c>
      <c r="EN66" s="1">
        <f>+FINANCIERAS!EN27</f>
        <v>8739.6583564000011</v>
      </c>
      <c r="EO66" s="1">
        <f>+FINANCIERAS!EO27</f>
        <v>8355.7243424000008</v>
      </c>
      <c r="EP66" s="1">
        <f>+FINANCIERAS!EP27</f>
        <v>8355.7243424000008</v>
      </c>
      <c r="EQ66" s="1">
        <f>+FINANCIERAS!EQ27</f>
        <v>8605.1872093999991</v>
      </c>
      <c r="ER66" s="1">
        <f>+FINANCIERAS!ER27</f>
        <v>8681.2047454000003</v>
      </c>
      <c r="ES66" s="1">
        <f>+FINANCIERAS!ES27</f>
        <v>8813.4906953999998</v>
      </c>
      <c r="ET66" s="1">
        <f>+FINANCIERAS!ET27</f>
        <v>7700.3835413999996</v>
      </c>
      <c r="EU66" s="1">
        <f>+FINANCIERAS!EU27</f>
        <v>7210.0408144000003</v>
      </c>
      <c r="EV66" s="1">
        <f>+FINANCIERAS!EV27</f>
        <v>7295.3874314000004</v>
      </c>
      <c r="EW66" s="1">
        <f>+FINANCIERAS!EW27</f>
        <v>7443.721524399999</v>
      </c>
      <c r="EX66" s="1">
        <f>+FINANCIERAS!EX27</f>
        <v>7456.139987399999</v>
      </c>
      <c r="EY66" s="1">
        <f>+FINANCIERAS!EY27</f>
        <v>8413.308254399999</v>
      </c>
      <c r="EZ66" s="1">
        <f>+FINANCIERAS!EZ27</f>
        <v>8445.6028953999994</v>
      </c>
      <c r="FA66" s="1">
        <f>+FINANCIERAS!FA27</f>
        <v>14810.510423399999</v>
      </c>
      <c r="FB66" s="1">
        <f>+FINANCIERAS!FB27</f>
        <v>8526.1818523999991</v>
      </c>
      <c r="FC66" s="1">
        <f>+FINANCIERAS!FC27</f>
        <v>10163.3648634</v>
      </c>
      <c r="FD66" s="1">
        <f>+FINANCIERAS!FD27</f>
        <v>10179.7168184</v>
      </c>
      <c r="FE66" s="1">
        <f>+FINANCIERAS!FE27</f>
        <v>12115.4965154</v>
      </c>
      <c r="FF66" s="1">
        <f>+FINANCIERAS!FF27</f>
        <v>11880.166597400001</v>
      </c>
      <c r="FG66" s="1">
        <f>+FINANCIERAS!FG27</f>
        <v>11631.6806824</v>
      </c>
      <c r="FH66" s="1">
        <f>+FINANCIERAS!FH27</f>
        <v>12233.1342544</v>
      </c>
      <c r="FI66" s="1">
        <f>+FINANCIERAS!FI27</f>
        <v>12424.7927984</v>
      </c>
      <c r="FJ66" s="1">
        <f>+FINANCIERAS!FJ27</f>
        <v>12859.685367399999</v>
      </c>
      <c r="FK66" s="1">
        <f>+FINANCIERAS!FK27</f>
        <v>12564.127707400001</v>
      </c>
      <c r="FL66" s="1">
        <f>+FINANCIERAS!FL27</f>
        <v>12503.5199524</v>
      </c>
      <c r="FM66" s="1">
        <f>+FINANCIERAS!FM27</f>
        <v>14646.9834424</v>
      </c>
      <c r="FN66" s="1">
        <f>+FINANCIERAS!FN27</f>
        <v>14667.8432424</v>
      </c>
      <c r="FO66" s="1">
        <f>+FINANCIERAS!FO27</f>
        <v>14650.1336644</v>
      </c>
      <c r="FP66" s="1">
        <f>+FINANCIERAS!FP27</f>
        <v>13073.879576400001</v>
      </c>
      <c r="FQ66" s="1">
        <f>+FINANCIERAS!FQ27</f>
        <v>13023.483101399999</v>
      </c>
      <c r="FR66" s="1">
        <f>+FINANCIERAS!FR27</f>
        <v>11716.706047400001</v>
      </c>
      <c r="FS66" s="1">
        <f>+FINANCIERAS!FS27</f>
        <v>16198.232354</v>
      </c>
      <c r="FT66" s="1">
        <f>+FINANCIERAS!FT27</f>
        <v>29803.737378000002</v>
      </c>
      <c r="FU66" s="1">
        <f>+FINANCIERAS!FU27</f>
        <v>32074.462582</v>
      </c>
      <c r="FV66" s="1">
        <f>+FINANCIERAS!FV27</f>
        <v>31744.511580999999</v>
      </c>
      <c r="FW66" s="1">
        <f>+FINANCIERAS!FW27</f>
        <v>27451.906630999991</v>
      </c>
      <c r="FX66" s="1">
        <f>+FINANCIERAS!FX27</f>
        <v>26960.671241</v>
      </c>
      <c r="FY66" s="1">
        <f>+FINANCIERAS!FY27</f>
        <v>28443.116652000001</v>
      </c>
      <c r="FZ66" s="1">
        <f>+FINANCIERAS!FZ27</f>
        <v>28451.871198000001</v>
      </c>
      <c r="GA66" s="1">
        <f>+FINANCIERAS!GA27</f>
        <v>28447.001658000001</v>
      </c>
      <c r="GB66" s="1">
        <f>+FINANCIERAS!GB27</f>
        <v>30006.51727</v>
      </c>
      <c r="GC66" s="1">
        <f>+FINANCIERAS!GC27</f>
        <v>18880.295910000001</v>
      </c>
      <c r="GD66" s="1">
        <f>+FINANCIERAS!GD27</f>
        <v>18836.001096</v>
      </c>
      <c r="GE66" s="1">
        <f>+FINANCIERAS!GE27</f>
        <v>21642.690095000002</v>
      </c>
      <c r="GF66" s="1">
        <f>+FINANCIERAS!GF27</f>
        <v>22696.080173999999</v>
      </c>
      <c r="GG66" s="1">
        <f>+FINANCIERAS!GG27</f>
        <v>22517.182299</v>
      </c>
      <c r="GH66" s="1">
        <f>+FINANCIERAS!GH27</f>
        <v>24763.339096</v>
      </c>
      <c r="GI66" s="1">
        <f>+FINANCIERAS!GI27</f>
        <v>24591.977623999999</v>
      </c>
      <c r="GJ66" s="1">
        <f>+FINANCIERAS!GJ27</f>
        <v>23014.380773000001</v>
      </c>
      <c r="GK66" s="1">
        <f>+FINANCIERAS!GK27</f>
        <v>25027.035328999998</v>
      </c>
      <c r="GL66" s="1">
        <f>+FINANCIERAS!GL27</f>
        <v>23782.076921</v>
      </c>
      <c r="GM66" s="1">
        <f>+FINANCIERAS!GM27</f>
        <v>24858.070266999999</v>
      </c>
      <c r="GN66" s="1">
        <f>+FINANCIERAS!GN27</f>
        <v>25273.743237999999</v>
      </c>
      <c r="GO66" s="1">
        <f>+FINANCIERAS!GO27</f>
        <v>26015.791903000001</v>
      </c>
      <c r="GP66" s="1">
        <f>+FINANCIERAS!GP27</f>
        <v>27376.978864000001</v>
      </c>
      <c r="GQ66" s="1">
        <f>+FINANCIERAS!GQ27</f>
        <v>30293.290668000001</v>
      </c>
      <c r="GR66" s="1">
        <f>+FINANCIERAS!GR27</f>
        <v>39020.909071000002</v>
      </c>
      <c r="GS66" s="1">
        <f>+FINANCIERAS!GS27</f>
        <v>39208.784864000001</v>
      </c>
      <c r="GT66" s="1">
        <f>+FINANCIERAS!GT27</f>
        <v>44958.358301000007</v>
      </c>
      <c r="GU66" s="1">
        <f>+FINANCIERAS!GU27</f>
        <v>45720.88493</v>
      </c>
      <c r="GV66" s="1">
        <f>+FINANCIERAS!GV27</f>
        <v>42258.309665000001</v>
      </c>
      <c r="GW66" s="1">
        <f>+FINANCIERAS!GW27</f>
        <v>39803.309746999999</v>
      </c>
      <c r="GX66" s="1">
        <f>+FINANCIERAS!GX27</f>
        <v>41213.391452999997</v>
      </c>
      <c r="GY66" s="1">
        <f>+FINANCIERAS!GY27</f>
        <v>41315.492975000001</v>
      </c>
      <c r="GZ66" s="1">
        <f>+FINANCIERAS!GZ27</f>
        <v>48958.689162000002</v>
      </c>
      <c r="HA66" s="1">
        <f>+FINANCIERAS!HA27</f>
        <v>48390.331179999986</v>
      </c>
      <c r="HB66" s="1">
        <f>+FINANCIERAS!HB27</f>
        <v>52161.773490000007</v>
      </c>
      <c r="HC66" s="1">
        <f>+FINANCIERAS!HC27</f>
        <v>52919.10628</v>
      </c>
      <c r="HD66" s="1">
        <f>+FINANCIERAS!HD27</f>
        <v>57523.060178999993</v>
      </c>
      <c r="HE66" s="1">
        <f>+FINANCIERAS!HE27</f>
        <v>57887.422705999998</v>
      </c>
      <c r="HF66" s="1">
        <f>+FINANCIERAS!HF27</f>
        <v>56702.772968999998</v>
      </c>
      <c r="HG66" s="1">
        <f>+FINANCIERAS!HG27</f>
        <v>57659.200421999987</v>
      </c>
      <c r="HH66" s="1">
        <f>+FINANCIERAS!HH27</f>
        <v>54648.18233399999</v>
      </c>
      <c r="HI66" s="1">
        <f>+FINANCIERAS!HI27</f>
        <v>42170.371310000002</v>
      </c>
      <c r="HJ66" s="1">
        <f>+FINANCIERAS!HJ27</f>
        <v>46521.374232000002</v>
      </c>
      <c r="HK66" s="1">
        <f>+FINANCIERAS!HK27</f>
        <v>52641.856098999997</v>
      </c>
      <c r="HL66" s="1">
        <f>+FINANCIERAS!HL27</f>
        <v>55295.739078000013</v>
      </c>
      <c r="HM66" s="1">
        <f>+FINANCIERAS!HM27</f>
        <v>56159.814678000002</v>
      </c>
      <c r="HN66" s="1">
        <f>+FINANCIERAS!HN27</f>
        <v>56288.534981999997</v>
      </c>
      <c r="HO66" s="1">
        <f>+FINANCIERAS!HO27</f>
        <v>56506.613249999988</v>
      </c>
      <c r="HP66" s="1">
        <f>+FINANCIERAS!HP27</f>
        <v>58698.570219000001</v>
      </c>
      <c r="HQ66" s="1">
        <f>+FINANCIERAS!HQ27</f>
        <v>62534.376286999999</v>
      </c>
      <c r="HR66" s="1">
        <f>+FINANCIERAS!HR27</f>
        <v>61138.485082999992</v>
      </c>
      <c r="HS66" s="1">
        <f>+FINANCIERAS!HS27</f>
        <v>61278.966504000004</v>
      </c>
      <c r="HT66" s="1">
        <f>+FINANCIERAS!HT27</f>
        <v>59730.269482000003</v>
      </c>
      <c r="HU66" s="1">
        <f>+FINANCIERAS!HU27</f>
        <v>56852.291798000013</v>
      </c>
      <c r="HV66" s="1">
        <f>+FINANCIERAS!HV27</f>
        <v>60588.475866000001</v>
      </c>
      <c r="HW66" s="1">
        <f>+FINANCIERAS!HW27</f>
        <v>40694.223940999997</v>
      </c>
      <c r="HX66" s="1">
        <f>+FINANCIERAS!HX27</f>
        <v>42837.279869999991</v>
      </c>
      <c r="HY66" s="1">
        <f>+FINANCIERAS!HY27</f>
        <v>45169.933197999999</v>
      </c>
      <c r="HZ66" s="1">
        <f>+FINANCIERAS!HZ27</f>
        <v>53041.449879</v>
      </c>
      <c r="IA66" s="1">
        <f>+FINANCIERAS!IA27</f>
        <v>52980.849381</v>
      </c>
      <c r="IB66" s="1">
        <f>+FINANCIERAS!IB27</f>
        <v>59080.861317000003</v>
      </c>
      <c r="IC66" s="1">
        <f>+FINANCIERAS!IC27</f>
        <v>59767.259031000009</v>
      </c>
      <c r="ID66" s="1">
        <f>+FINANCIERAS!ID27</f>
        <v>59344.511775000014</v>
      </c>
      <c r="IE66" s="1">
        <f>+FINANCIERAS!IE27</f>
        <v>57559.720228000013</v>
      </c>
      <c r="IF66" s="1">
        <f>+FINANCIERAS!IF27</f>
        <v>56419.652359</v>
      </c>
      <c r="IG66" s="1">
        <f>+FINANCIERAS!IG27</f>
        <v>86103.488795999991</v>
      </c>
      <c r="IH66" s="1">
        <f>+FINANCIERAS!IH27</f>
        <v>89012.088000999996</v>
      </c>
      <c r="II66" s="1">
        <f>+FINANCIERAS!II27</f>
        <v>105541.88408</v>
      </c>
      <c r="IJ66" s="1">
        <f>+FINANCIERAS!IJ27</f>
        <v>112541.316492</v>
      </c>
      <c r="IK66" s="1">
        <f>+FINANCIERAS!IK27</f>
        <v>112160.936074</v>
      </c>
      <c r="IL66" s="1">
        <f>+FINANCIERAS!IL27</f>
        <v>109801.018584</v>
      </c>
      <c r="IM66" s="1">
        <f>+FINANCIERAS!IM27</f>
        <v>118743.089714</v>
      </c>
      <c r="IN66" s="1">
        <f>+FINANCIERAS!IN27</f>
        <v>110851.079369</v>
      </c>
      <c r="IO66" s="1">
        <f>+FINANCIERAS!IO27</f>
        <v>112739.09419600001</v>
      </c>
      <c r="IP66" s="1">
        <f>+FINANCIERAS!IP27</f>
        <v>123047.09933700001</v>
      </c>
      <c r="IQ66" s="1">
        <f>+FINANCIERAS!IQ27</f>
        <v>121239.725315</v>
      </c>
      <c r="IR66" s="1">
        <f>+FINANCIERAS!IR27</f>
        <v>125508.310039</v>
      </c>
      <c r="IS66" s="1">
        <f>+FINANCIERAS!IS27</f>
        <v>124303.548646</v>
      </c>
      <c r="IT66" s="1">
        <f>+FINANCIERAS!IT27</f>
        <v>126073.323758</v>
      </c>
      <c r="IU66" s="1">
        <f>+FINANCIERAS!IU27</f>
        <v>125459.352075</v>
      </c>
      <c r="IV66" s="1">
        <f>+FINANCIERAS!IV27</f>
        <v>119506.501753</v>
      </c>
      <c r="IW66" s="1">
        <f>+FINANCIERAS!IW27</f>
        <v>126023.447143</v>
      </c>
      <c r="IX66" s="1">
        <f>+FINANCIERAS!IX27</f>
        <v>125419.802602</v>
      </c>
      <c r="IY66" s="1">
        <f>+FINANCIERAS!IY27</f>
        <v>133756.424543</v>
      </c>
      <c r="IZ66" s="1">
        <f>+FINANCIERAS!IZ27</f>
        <v>135084.45539700001</v>
      </c>
      <c r="JA66" s="1">
        <f>+FINANCIERAS!JA27</f>
        <v>134503</v>
      </c>
      <c r="JB66" s="1">
        <f>+FINANCIERAS!JB27</f>
        <v>134164.478309</v>
      </c>
      <c r="JC66" s="1">
        <f>+FINANCIERAS!JC27</f>
        <v>124090.908402</v>
      </c>
      <c r="JD66" s="1">
        <f>+FINANCIERAS!JD27</f>
        <v>120551.33796200001</v>
      </c>
      <c r="JE66" s="1">
        <f>+FINANCIERAS!JE27</f>
        <v>118421.715524</v>
      </c>
      <c r="JF66" s="1">
        <f>+FINANCIERAS!JF27</f>
        <v>119592.394075</v>
      </c>
    </row>
    <row r="67" spans="1:266" s="1" customFormat="1" ht="12.9" customHeight="1" x14ac:dyDescent="0.2">
      <c r="A67" s="73" t="s">
        <v>331</v>
      </c>
      <c r="B67" s="1">
        <f t="shared" ref="B67:BM67" si="55">SUM(B65:B66)</f>
        <v>347301</v>
      </c>
      <c r="C67" s="1">
        <f t="shared" si="55"/>
        <v>349855</v>
      </c>
      <c r="D67" s="1">
        <f t="shared" si="55"/>
        <v>42266</v>
      </c>
      <c r="E67" s="1">
        <f t="shared" si="55"/>
        <v>354825</v>
      </c>
      <c r="F67" s="1">
        <f t="shared" si="55"/>
        <v>361604</v>
      </c>
      <c r="G67" s="1">
        <f t="shared" si="55"/>
        <v>364760</v>
      </c>
      <c r="H67" s="1">
        <f t="shared" si="55"/>
        <v>371017</v>
      </c>
      <c r="I67" s="1">
        <f t="shared" si="55"/>
        <v>376420</v>
      </c>
      <c r="J67" s="1">
        <f t="shared" si="55"/>
        <v>384386</v>
      </c>
      <c r="K67" s="1">
        <f t="shared" si="55"/>
        <v>386133</v>
      </c>
      <c r="L67" s="1">
        <f t="shared" si="55"/>
        <v>395004</v>
      </c>
      <c r="M67" s="1">
        <f t="shared" si="55"/>
        <v>448483</v>
      </c>
      <c r="N67" s="1">
        <f t="shared" si="55"/>
        <v>446174</v>
      </c>
      <c r="O67" s="1">
        <f t="shared" si="55"/>
        <v>446895</v>
      </c>
      <c r="P67" s="1">
        <f t="shared" si="55"/>
        <v>446422</v>
      </c>
      <c r="Q67" s="1">
        <f t="shared" si="55"/>
        <v>447304</v>
      </c>
      <c r="R67" s="1">
        <f t="shared" si="55"/>
        <v>447249</v>
      </c>
      <c r="S67" s="1">
        <f t="shared" si="55"/>
        <v>442115</v>
      </c>
      <c r="T67" s="1">
        <f t="shared" si="55"/>
        <v>434029</v>
      </c>
      <c r="U67" s="1">
        <f t="shared" si="55"/>
        <v>420091</v>
      </c>
      <c r="V67" s="1">
        <f t="shared" si="55"/>
        <v>419535</v>
      </c>
      <c r="W67" s="1">
        <f t="shared" si="55"/>
        <v>420114</v>
      </c>
      <c r="X67" s="1">
        <f t="shared" si="55"/>
        <v>418087</v>
      </c>
      <c r="Y67" s="1">
        <f t="shared" si="55"/>
        <v>437851</v>
      </c>
      <c r="Z67" s="1">
        <f t="shared" si="55"/>
        <v>437060</v>
      </c>
      <c r="AA67" s="1">
        <f t="shared" si="55"/>
        <v>437647</v>
      </c>
      <c r="AB67" s="1">
        <f t="shared" si="55"/>
        <v>435919</v>
      </c>
      <c r="AC67" s="1">
        <f t="shared" si="55"/>
        <v>437764</v>
      </c>
      <c r="AD67" s="1">
        <f t="shared" si="55"/>
        <v>436714</v>
      </c>
      <c r="AE67" s="1">
        <f t="shared" si="55"/>
        <v>412467</v>
      </c>
      <c r="AF67" s="1">
        <f t="shared" si="55"/>
        <v>422203</v>
      </c>
      <c r="AG67" s="1">
        <f t="shared" si="55"/>
        <v>425445</v>
      </c>
      <c r="AH67" s="1">
        <f t="shared" si="55"/>
        <v>433049</v>
      </c>
      <c r="AI67" s="1">
        <f t="shared" si="55"/>
        <v>428934</v>
      </c>
      <c r="AJ67" s="1">
        <f t="shared" si="55"/>
        <v>433549</v>
      </c>
      <c r="AK67" s="1">
        <f t="shared" si="55"/>
        <v>449305</v>
      </c>
      <c r="AL67" s="1">
        <f t="shared" si="55"/>
        <v>456248</v>
      </c>
      <c r="AM67" s="1">
        <f t="shared" si="55"/>
        <v>458426</v>
      </c>
      <c r="AN67" s="1">
        <f t="shared" si="55"/>
        <v>467114</v>
      </c>
      <c r="AO67" s="1">
        <f t="shared" si="55"/>
        <v>466894.75455737999</v>
      </c>
      <c r="AP67" s="1">
        <f t="shared" si="55"/>
        <v>422863.38018538</v>
      </c>
      <c r="AQ67" s="1">
        <f t="shared" si="55"/>
        <v>413740.10254438012</v>
      </c>
      <c r="AR67" s="1">
        <f t="shared" si="55"/>
        <v>406991.53303853009</v>
      </c>
      <c r="AS67" s="1">
        <f t="shared" si="55"/>
        <v>397607.48305053002</v>
      </c>
      <c r="AT67" s="1">
        <f t="shared" si="55"/>
        <v>378398.48831523012</v>
      </c>
      <c r="AU67" s="1">
        <f t="shared" si="55"/>
        <v>379849.10650478996</v>
      </c>
      <c r="AV67" s="1">
        <f t="shared" si="55"/>
        <v>392084.00712380011</v>
      </c>
      <c r="AW67" s="1">
        <f t="shared" si="55"/>
        <v>362683.74471880001</v>
      </c>
      <c r="AX67" s="1">
        <f t="shared" si="55"/>
        <v>362789.2646158</v>
      </c>
      <c r="AY67" s="1">
        <f t="shared" si="55"/>
        <v>356166.58560479997</v>
      </c>
      <c r="AZ67" s="1">
        <f t="shared" si="55"/>
        <v>356438.33889780001</v>
      </c>
      <c r="BA67" s="1">
        <f t="shared" si="55"/>
        <v>353831.05911480001</v>
      </c>
      <c r="BB67" s="1">
        <f t="shared" si="55"/>
        <v>335818.17712380009</v>
      </c>
      <c r="BC67" s="1">
        <f t="shared" si="55"/>
        <v>335161.73424379999</v>
      </c>
      <c r="BD67" s="1">
        <f t="shared" si="55"/>
        <v>331694.03186079999</v>
      </c>
      <c r="BE67" s="1">
        <f t="shared" si="55"/>
        <v>329931.55275979999</v>
      </c>
      <c r="BF67" s="1">
        <f t="shared" si="55"/>
        <v>329701.12721579999</v>
      </c>
      <c r="BG67" s="1">
        <f t="shared" si="55"/>
        <v>324502.1611348</v>
      </c>
      <c r="BH67" s="1">
        <f t="shared" si="55"/>
        <v>322208.08872080001</v>
      </c>
      <c r="BI67" s="1">
        <f t="shared" si="55"/>
        <v>325798.50883280003</v>
      </c>
      <c r="BJ67" s="1">
        <f t="shared" si="55"/>
        <v>324088.92631280003</v>
      </c>
      <c r="BK67" s="1">
        <f t="shared" si="55"/>
        <v>330842.5630968</v>
      </c>
      <c r="BL67" s="1">
        <f t="shared" si="55"/>
        <v>317651.04987505986</v>
      </c>
      <c r="BM67" s="1">
        <f t="shared" si="55"/>
        <v>314444.43663400004</v>
      </c>
      <c r="BN67" s="1">
        <f t="shared" ref="BN67:DY67" si="56">SUM(BN65:BN66)</f>
        <v>317409.8075307</v>
      </c>
      <c r="BO67" s="1">
        <f t="shared" si="56"/>
        <v>317561.6962626999</v>
      </c>
      <c r="BP67" s="1">
        <f t="shared" si="56"/>
        <v>313473.87366983003</v>
      </c>
      <c r="BQ67" s="1">
        <f t="shared" si="56"/>
        <v>312236.16606083</v>
      </c>
      <c r="BR67" s="1">
        <f t="shared" si="56"/>
        <v>316173.48928803997</v>
      </c>
      <c r="BS67" s="1">
        <f t="shared" si="56"/>
        <v>317430.3476406</v>
      </c>
      <c r="BT67" s="1">
        <f t="shared" si="56"/>
        <v>323142.10091059998</v>
      </c>
      <c r="BU67" s="1">
        <f t="shared" si="56"/>
        <v>320836.74766740005</v>
      </c>
      <c r="BV67" s="1">
        <f t="shared" si="56"/>
        <v>322489.21623359999</v>
      </c>
      <c r="BW67" s="1">
        <f t="shared" si="56"/>
        <v>323744.97575460002</v>
      </c>
      <c r="BX67" s="1">
        <f t="shared" si="56"/>
        <v>327933.49488020001</v>
      </c>
      <c r="BY67" s="1">
        <f t="shared" si="56"/>
        <v>327980.0906106999</v>
      </c>
      <c r="BZ67" s="1">
        <f t="shared" si="56"/>
        <v>329770.14130230004</v>
      </c>
      <c r="CA67" s="1">
        <f t="shared" si="56"/>
        <v>329124.3310763</v>
      </c>
      <c r="CB67" s="1">
        <f t="shared" si="56"/>
        <v>327786.42085979989</v>
      </c>
      <c r="CC67" s="1">
        <f t="shared" si="56"/>
        <v>328620.51630279998</v>
      </c>
      <c r="CD67" s="1">
        <f t="shared" si="56"/>
        <v>331887.87779380003</v>
      </c>
      <c r="CE67" s="1">
        <f t="shared" si="56"/>
        <v>339618.02999450004</v>
      </c>
      <c r="CF67" s="1">
        <f t="shared" si="56"/>
        <v>350782.82542449998</v>
      </c>
      <c r="CG67" s="1">
        <f t="shared" si="56"/>
        <v>357773.20121747011</v>
      </c>
      <c r="CH67" s="1">
        <f t="shared" si="56"/>
        <v>354611.87293906999</v>
      </c>
      <c r="CI67" s="1">
        <f t="shared" si="56"/>
        <v>359143.01875906996</v>
      </c>
      <c r="CJ67" s="1">
        <f t="shared" si="56"/>
        <v>354363.00319247</v>
      </c>
      <c r="CK67" s="1">
        <f t="shared" si="56"/>
        <v>355725.64972986997</v>
      </c>
      <c r="CL67" s="1">
        <f t="shared" si="56"/>
        <v>358771.83198287</v>
      </c>
      <c r="CM67" s="1">
        <f t="shared" si="56"/>
        <v>358720.52827113995</v>
      </c>
      <c r="CN67" s="1">
        <f t="shared" si="56"/>
        <v>358122.48696273996</v>
      </c>
      <c r="CO67" s="1">
        <f t="shared" si="56"/>
        <v>367496.00382374</v>
      </c>
      <c r="CP67" s="1">
        <f t="shared" si="56"/>
        <v>371321.28730804002</v>
      </c>
      <c r="CQ67" s="1">
        <f t="shared" si="56"/>
        <v>380918.30993017997</v>
      </c>
      <c r="CR67" s="1">
        <f t="shared" si="56"/>
        <v>379602.68790616002</v>
      </c>
      <c r="CS67" s="1">
        <f t="shared" si="56"/>
        <v>386519.22371211997</v>
      </c>
      <c r="CT67" s="1">
        <f t="shared" si="56"/>
        <v>388920.22459529998</v>
      </c>
      <c r="CU67" s="1">
        <f t="shared" si="56"/>
        <v>393488.58449748001</v>
      </c>
      <c r="CV67" s="1">
        <f t="shared" si="56"/>
        <v>394466.42360058002</v>
      </c>
      <c r="CW67" s="1">
        <f t="shared" si="56"/>
        <v>395881.04314237996</v>
      </c>
      <c r="CX67" s="1">
        <f t="shared" si="56"/>
        <v>399549.89596360998</v>
      </c>
      <c r="CY67" s="1">
        <f t="shared" si="56"/>
        <v>402108.28528149001</v>
      </c>
      <c r="CZ67" s="1">
        <f t="shared" si="56"/>
        <v>403416.81784377998</v>
      </c>
      <c r="DA67" s="1">
        <f t="shared" si="56"/>
        <v>409359.93331951997</v>
      </c>
      <c r="DB67" s="1">
        <f t="shared" si="56"/>
        <v>410777.44140519993</v>
      </c>
      <c r="DC67" s="1">
        <f t="shared" si="56"/>
        <v>88372.713662850001</v>
      </c>
      <c r="DD67" s="1">
        <f t="shared" si="56"/>
        <v>88669.100384759993</v>
      </c>
      <c r="DE67" s="1">
        <f t="shared" si="56"/>
        <v>79684.359187690003</v>
      </c>
      <c r="DF67" s="1">
        <f t="shared" si="56"/>
        <v>67521.981886470006</v>
      </c>
      <c r="DG67" s="1">
        <f t="shared" si="56"/>
        <v>64796.350385090002</v>
      </c>
      <c r="DH67" s="1">
        <f t="shared" si="56"/>
        <v>69931.120358100001</v>
      </c>
      <c r="DI67" s="1">
        <f t="shared" si="56"/>
        <v>72092.340665619995</v>
      </c>
      <c r="DJ67" s="1">
        <f t="shared" si="56"/>
        <v>82315.644884490001</v>
      </c>
      <c r="DK67" s="1">
        <f t="shared" si="56"/>
        <v>81035.576498359995</v>
      </c>
      <c r="DL67" s="1">
        <f t="shared" si="56"/>
        <v>80194.035510650006</v>
      </c>
      <c r="DM67" s="1">
        <f t="shared" si="56"/>
        <v>79055.881741370002</v>
      </c>
      <c r="DN67" s="1">
        <f t="shared" si="56"/>
        <v>78801.401043189981</v>
      </c>
      <c r="DO67" s="1">
        <f t="shared" si="56"/>
        <v>77916.307064680004</v>
      </c>
      <c r="DP67" s="1">
        <f t="shared" si="56"/>
        <v>77217.800096920007</v>
      </c>
      <c r="DQ67" s="1">
        <f t="shared" si="56"/>
        <v>69769.876796719996</v>
      </c>
      <c r="DR67" s="1">
        <f t="shared" si="56"/>
        <v>69613.725529529998</v>
      </c>
      <c r="DS67" s="1">
        <f t="shared" si="56"/>
        <v>71078.514074770006</v>
      </c>
      <c r="DT67" s="1">
        <f t="shared" si="56"/>
        <v>71991.265223909999</v>
      </c>
      <c r="DU67" s="1">
        <f t="shared" si="56"/>
        <v>72753.071062440009</v>
      </c>
      <c r="DV67" s="1">
        <f t="shared" si="56"/>
        <v>73409.64289951</v>
      </c>
      <c r="DW67" s="1">
        <f t="shared" si="56"/>
        <v>74729.57109432001</v>
      </c>
      <c r="DX67" s="1">
        <f t="shared" si="56"/>
        <v>76261.034321979998</v>
      </c>
      <c r="DY67" s="1">
        <f t="shared" si="56"/>
        <v>78310.107050549996</v>
      </c>
      <c r="DZ67" s="1">
        <f t="shared" ref="DZ67:GK67" si="57">SUM(DZ65:DZ66)</f>
        <v>82380.792002860006</v>
      </c>
      <c r="EA67" s="1">
        <f t="shared" si="57"/>
        <v>81388.455562160001</v>
      </c>
      <c r="EB67" s="1">
        <f t="shared" si="57"/>
        <v>77413.290477710005</v>
      </c>
      <c r="EC67" s="1">
        <f t="shared" si="57"/>
        <v>72920.303247330012</v>
      </c>
      <c r="ED67" s="1">
        <f t="shared" si="57"/>
        <v>73341.746606219996</v>
      </c>
      <c r="EE67" s="1">
        <f t="shared" si="57"/>
        <v>74209.740134090011</v>
      </c>
      <c r="EF67" s="1">
        <f t="shared" si="57"/>
        <v>75253.612566490003</v>
      </c>
      <c r="EG67" s="1">
        <f t="shared" si="57"/>
        <v>78668.448907909988</v>
      </c>
      <c r="EH67" s="1">
        <f t="shared" si="57"/>
        <v>78885.123794589992</v>
      </c>
      <c r="EI67" s="1">
        <f t="shared" si="57"/>
        <v>29648.830993430001</v>
      </c>
      <c r="EJ67" s="1">
        <f t="shared" si="57"/>
        <v>30561.854203430001</v>
      </c>
      <c r="EK67" s="1">
        <f t="shared" si="57"/>
        <v>30190.048199430003</v>
      </c>
      <c r="EL67" s="1">
        <f t="shared" si="57"/>
        <v>30453.485519330003</v>
      </c>
      <c r="EM67" s="1">
        <f t="shared" si="57"/>
        <v>34067.684342330002</v>
      </c>
      <c r="EN67" s="1">
        <f t="shared" si="57"/>
        <v>35677.474358330001</v>
      </c>
      <c r="EO67" s="1">
        <f t="shared" si="57"/>
        <v>34695.027778329997</v>
      </c>
      <c r="EP67" s="1">
        <f t="shared" si="57"/>
        <v>33646.450083329997</v>
      </c>
      <c r="EQ67" s="1">
        <f t="shared" si="57"/>
        <v>34433.672506329996</v>
      </c>
      <c r="ER67" s="1">
        <f t="shared" si="57"/>
        <v>43119.39614533</v>
      </c>
      <c r="ES67" s="1">
        <f t="shared" si="57"/>
        <v>41360.040434330003</v>
      </c>
      <c r="ET67" s="1">
        <f t="shared" si="57"/>
        <v>55351.062379329996</v>
      </c>
      <c r="EU67" s="1">
        <f t="shared" si="57"/>
        <v>55238.604272329991</v>
      </c>
      <c r="EV67" s="1">
        <f t="shared" si="57"/>
        <v>46335.539797329999</v>
      </c>
      <c r="EW67" s="1">
        <f t="shared" si="57"/>
        <v>45017.204479399988</v>
      </c>
      <c r="EX67" s="1">
        <f t="shared" si="57"/>
        <v>41455.063894399995</v>
      </c>
      <c r="EY67" s="1">
        <f t="shared" si="57"/>
        <v>40121.923035400003</v>
      </c>
      <c r="EZ67" s="1">
        <f t="shared" si="57"/>
        <v>48037.226458399986</v>
      </c>
      <c r="FA67" s="1">
        <f t="shared" si="57"/>
        <v>55595.983731400003</v>
      </c>
      <c r="FB67" s="1">
        <f t="shared" si="57"/>
        <v>49359.716253399994</v>
      </c>
      <c r="FC67" s="1">
        <f t="shared" si="57"/>
        <v>50693.862049399999</v>
      </c>
      <c r="FD67" s="1">
        <f t="shared" si="57"/>
        <v>52473.567686399998</v>
      </c>
      <c r="FE67" s="1">
        <f t="shared" si="57"/>
        <v>54832.580300400004</v>
      </c>
      <c r="FF67" s="1">
        <f t="shared" si="57"/>
        <v>58531.455082399996</v>
      </c>
      <c r="FG67" s="1">
        <f t="shared" si="57"/>
        <v>56969.578550400009</v>
      </c>
      <c r="FH67" s="1">
        <f t="shared" si="57"/>
        <v>57657.951627400013</v>
      </c>
      <c r="FI67" s="1">
        <f t="shared" si="57"/>
        <v>58044.299072399997</v>
      </c>
      <c r="FJ67" s="1">
        <f t="shared" si="57"/>
        <v>62513.743385400005</v>
      </c>
      <c r="FK67" s="1">
        <f t="shared" si="57"/>
        <v>60471.822725400016</v>
      </c>
      <c r="FL67" s="1">
        <f t="shared" si="57"/>
        <v>58450.370174400006</v>
      </c>
      <c r="FM67" s="1">
        <f t="shared" si="57"/>
        <v>62677.323457400002</v>
      </c>
      <c r="FN67" s="1">
        <f t="shared" si="57"/>
        <v>74323.0023354</v>
      </c>
      <c r="FO67" s="1">
        <f t="shared" si="57"/>
        <v>76006.427175400007</v>
      </c>
      <c r="FP67" s="1">
        <f t="shared" si="57"/>
        <v>79305.879576399995</v>
      </c>
      <c r="FQ67" s="1">
        <f t="shared" si="57"/>
        <v>79312.173280399991</v>
      </c>
      <c r="FR67" s="1">
        <f t="shared" si="57"/>
        <v>77553.189273400014</v>
      </c>
      <c r="FS67" s="1">
        <f t="shared" si="57"/>
        <v>100905.664625</v>
      </c>
      <c r="FT67" s="1">
        <f t="shared" si="57"/>
        <v>149649.54704999999</v>
      </c>
      <c r="FU67" s="1">
        <f t="shared" si="57"/>
        <v>187454.27899200001</v>
      </c>
      <c r="FV67" s="1">
        <f t="shared" si="57"/>
        <v>189265.99137800001</v>
      </c>
      <c r="FW67" s="1">
        <f t="shared" si="57"/>
        <v>183810.12118999998</v>
      </c>
      <c r="FX67" s="1">
        <f t="shared" si="57"/>
        <v>201244.83128800002</v>
      </c>
      <c r="FY67" s="1">
        <f t="shared" si="57"/>
        <v>219555.92166399999</v>
      </c>
      <c r="FZ67" s="1">
        <f t="shared" si="57"/>
        <v>217744.290801</v>
      </c>
      <c r="GA67" s="1">
        <f t="shared" si="57"/>
        <v>208654.13815799999</v>
      </c>
      <c r="GB67" s="1">
        <f t="shared" si="57"/>
        <v>207011.79601000002</v>
      </c>
      <c r="GC67" s="1">
        <f t="shared" si="57"/>
        <v>189314.29545600002</v>
      </c>
      <c r="GD67" s="1">
        <f t="shared" si="57"/>
        <v>193610.97140099999</v>
      </c>
      <c r="GE67" s="1">
        <f t="shared" si="57"/>
        <v>209756.22026199999</v>
      </c>
      <c r="GF67" s="1">
        <f t="shared" si="57"/>
        <v>213102.68770000001</v>
      </c>
      <c r="GG67" s="1">
        <f t="shared" si="57"/>
        <v>228936.47802000001</v>
      </c>
      <c r="GH67" s="1">
        <f t="shared" si="57"/>
        <v>233866.03290300001</v>
      </c>
      <c r="GI67" s="1">
        <f t="shared" si="57"/>
        <v>354856.47717299999</v>
      </c>
      <c r="GJ67" s="1">
        <f t="shared" si="57"/>
        <v>370417.45887499989</v>
      </c>
      <c r="GK67" s="1">
        <f t="shared" si="57"/>
        <v>407556.40977499995</v>
      </c>
      <c r="GL67" s="1">
        <f t="shared" ref="GL67:IW67" si="58">SUM(GL65:GL66)</f>
        <v>436714.842282</v>
      </c>
      <c r="GM67" s="1">
        <f t="shared" si="58"/>
        <v>453845.08493000001</v>
      </c>
      <c r="GN67" s="1">
        <f t="shared" si="58"/>
        <v>481686.94460600003</v>
      </c>
      <c r="GO67" s="1">
        <f t="shared" si="58"/>
        <v>572123.24124500004</v>
      </c>
      <c r="GP67" s="1">
        <f t="shared" si="58"/>
        <v>557014.161846</v>
      </c>
      <c r="GQ67" s="1">
        <f t="shared" si="58"/>
        <v>530903.31183300004</v>
      </c>
      <c r="GR67" s="1">
        <f t="shared" si="58"/>
        <v>579778.25434199977</v>
      </c>
      <c r="GS67" s="1">
        <f t="shared" si="58"/>
        <v>602640.50481099996</v>
      </c>
      <c r="GT67" s="1">
        <f t="shared" si="58"/>
        <v>667298.19064199983</v>
      </c>
      <c r="GU67" s="1">
        <f t="shared" si="58"/>
        <v>781638.22007700009</v>
      </c>
      <c r="GV67" s="1">
        <f t="shared" si="58"/>
        <v>927746.37764799991</v>
      </c>
      <c r="GW67" s="1">
        <f t="shared" si="58"/>
        <v>925568.50331050996</v>
      </c>
      <c r="GX67" s="1">
        <f t="shared" si="58"/>
        <v>991296.42920257023</v>
      </c>
      <c r="GY67" s="1">
        <f t="shared" si="58"/>
        <v>973807.52711151005</v>
      </c>
      <c r="GZ67" s="1">
        <f t="shared" si="58"/>
        <v>938828.64094449009</v>
      </c>
      <c r="HA67" s="1">
        <f t="shared" si="58"/>
        <v>938363.77685338003</v>
      </c>
      <c r="HB67" s="1">
        <f t="shared" si="58"/>
        <v>936941.72768965014</v>
      </c>
      <c r="HC67" s="1">
        <f t="shared" si="58"/>
        <v>947936.96532284003</v>
      </c>
      <c r="HD67" s="1">
        <f t="shared" si="58"/>
        <v>960708.11819389986</v>
      </c>
      <c r="HE67" s="1">
        <f t="shared" si="58"/>
        <v>974341.02443296998</v>
      </c>
      <c r="HF67" s="1">
        <f t="shared" si="58"/>
        <v>1017589.5812043801</v>
      </c>
      <c r="HG67" s="1">
        <f t="shared" si="58"/>
        <v>1077200.906308</v>
      </c>
      <c r="HH67" s="1">
        <f t="shared" si="58"/>
        <v>1027146.7536083</v>
      </c>
      <c r="HI67" s="1">
        <f t="shared" si="58"/>
        <v>982020.59330256982</v>
      </c>
      <c r="HJ67" s="1">
        <f t="shared" si="58"/>
        <v>991933.98797532986</v>
      </c>
      <c r="HK67" s="1">
        <f t="shared" si="58"/>
        <v>1092740.7263197801</v>
      </c>
      <c r="HL67" s="1">
        <f t="shared" si="58"/>
        <v>1140867.9516856899</v>
      </c>
      <c r="HM67" s="1">
        <f t="shared" si="58"/>
        <v>1127479.9344371401</v>
      </c>
      <c r="HN67" s="1">
        <f t="shared" si="58"/>
        <v>1119047.02204498</v>
      </c>
      <c r="HO67" s="1">
        <f t="shared" si="58"/>
        <v>1174559.1884655799</v>
      </c>
      <c r="HP67" s="1">
        <f t="shared" si="58"/>
        <v>1206622.6540363901</v>
      </c>
      <c r="HQ67" s="1">
        <f t="shared" si="58"/>
        <v>1111978.3017933301</v>
      </c>
      <c r="HR67" s="1">
        <f t="shared" si="58"/>
        <v>1106845.94049798</v>
      </c>
      <c r="HS67" s="1">
        <f t="shared" si="58"/>
        <v>1114175.8662998399</v>
      </c>
      <c r="HT67" s="1">
        <f t="shared" si="58"/>
        <v>1135528.5600014501</v>
      </c>
      <c r="HU67" s="1">
        <f t="shared" si="58"/>
        <v>1109697.72445828</v>
      </c>
      <c r="HV67" s="1">
        <f t="shared" si="58"/>
        <v>1124548.3330379799</v>
      </c>
      <c r="HW67" s="1">
        <f t="shared" si="58"/>
        <v>1119557.09332401</v>
      </c>
      <c r="HX67" s="1">
        <f t="shared" si="58"/>
        <v>1125225.50921256</v>
      </c>
      <c r="HY67" s="1">
        <f t="shared" si="58"/>
        <v>1127148.0291005101</v>
      </c>
      <c r="HZ67" s="1">
        <f t="shared" si="58"/>
        <v>1137435.4324570401</v>
      </c>
      <c r="IA67" s="1">
        <f t="shared" si="58"/>
        <v>1206629.2624806</v>
      </c>
      <c r="IB67" s="1">
        <f t="shared" si="58"/>
        <v>1267556.7318521002</v>
      </c>
      <c r="IC67" s="1">
        <f t="shared" si="58"/>
        <v>1339039.65930564</v>
      </c>
      <c r="ID67" s="1">
        <f t="shared" si="58"/>
        <v>1289908.84503263</v>
      </c>
      <c r="IE67" s="1">
        <f t="shared" si="58"/>
        <v>1325525.6251647901</v>
      </c>
      <c r="IF67" s="1">
        <f t="shared" si="58"/>
        <v>1330428.7060004</v>
      </c>
      <c r="IG67" s="1">
        <f t="shared" si="58"/>
        <v>1562868.1701218099</v>
      </c>
      <c r="IH67" s="1">
        <f t="shared" si="58"/>
        <v>1653522.21120716</v>
      </c>
      <c r="II67" s="1">
        <f t="shared" si="58"/>
        <v>1699134.5457770701</v>
      </c>
      <c r="IJ67" s="1">
        <f t="shared" si="58"/>
        <v>1727285.6464223799</v>
      </c>
      <c r="IK67" s="1">
        <f t="shared" si="58"/>
        <v>1844898.4524290501</v>
      </c>
      <c r="IL67" s="1">
        <f t="shared" si="58"/>
        <v>2217054.6155132498</v>
      </c>
      <c r="IM67" s="1">
        <f t="shared" si="58"/>
        <v>2281324.7120257402</v>
      </c>
      <c r="IN67" s="1">
        <f t="shared" si="58"/>
        <v>2261138.5840797001</v>
      </c>
      <c r="IO67" s="1">
        <f t="shared" si="58"/>
        <v>2302400.7380262101</v>
      </c>
      <c r="IP67" s="1">
        <f t="shared" si="58"/>
        <v>2329277.9581084</v>
      </c>
      <c r="IQ67" s="1">
        <f t="shared" si="58"/>
        <v>2319373.0278616501</v>
      </c>
      <c r="IR67" s="1">
        <f t="shared" si="58"/>
        <v>2279901.5013762913</v>
      </c>
      <c r="IS67" s="1">
        <f t="shared" si="58"/>
        <v>2395906.7485376801</v>
      </c>
      <c r="IT67" s="1">
        <f t="shared" si="58"/>
        <v>2386072.8741401001</v>
      </c>
      <c r="IU67" s="1">
        <f t="shared" si="58"/>
        <v>2382295.9077947498</v>
      </c>
      <c r="IV67" s="1">
        <f t="shared" si="58"/>
        <v>2359105.9977009399</v>
      </c>
      <c r="IW67" s="1">
        <f t="shared" si="58"/>
        <v>2387625.3186047999</v>
      </c>
      <c r="IX67" s="1">
        <f t="shared" ref="IX67:LI67" si="59">SUM(IX65:IX66)</f>
        <v>2369708.4201173303</v>
      </c>
      <c r="IY67" s="1">
        <f t="shared" si="59"/>
        <v>2365896.0580423288</v>
      </c>
      <c r="IZ67" s="1">
        <f t="shared" si="59"/>
        <v>2295502.0197213301</v>
      </c>
      <c r="JA67" s="1">
        <f t="shared" si="59"/>
        <v>2353563.7314593298</v>
      </c>
      <c r="JB67" s="1">
        <f t="shared" si="59"/>
        <v>2378339.8733803299</v>
      </c>
      <c r="JC67" s="1">
        <f t="shared" si="59"/>
        <v>2241297.5640543299</v>
      </c>
      <c r="JD67" s="1">
        <f t="shared" si="59"/>
        <v>2157663.6006320002</v>
      </c>
      <c r="JE67" s="1">
        <f t="shared" si="59"/>
        <v>2298502.095524</v>
      </c>
      <c r="JF67" s="1" t="e">
        <f t="shared" si="59"/>
        <v>#REF!</v>
      </c>
    </row>
    <row r="68" spans="1:266" s="1" customFormat="1" ht="12.9" customHeight="1" x14ac:dyDescent="0.2">
      <c r="A68" s="73"/>
    </row>
    <row r="69" spans="1:266" s="1" customFormat="1" ht="12.9" customHeight="1" x14ac:dyDescent="0.2">
      <c r="A69" s="54" t="s">
        <v>344</v>
      </c>
    </row>
    <row r="70" spans="1:266" s="1" customFormat="1" ht="12.9" customHeight="1" x14ac:dyDescent="0.2">
      <c r="A70" s="73" t="s">
        <v>329</v>
      </c>
      <c r="B70" s="1">
        <f>+BANCOS!B29</f>
        <v>238574</v>
      </c>
      <c r="C70" s="1">
        <f>+BANCOS!C29</f>
        <v>230555</v>
      </c>
      <c r="D70" s="1">
        <f>+BANCOS!D29</f>
        <v>194677</v>
      </c>
      <c r="E70" s="1">
        <f>+BANCOS!E29</f>
        <v>186453</v>
      </c>
      <c r="F70" s="1">
        <f>+BANCOS!F29</f>
        <v>175629</v>
      </c>
      <c r="G70" s="1">
        <f>+BANCOS!G29</f>
        <v>175540</v>
      </c>
      <c r="H70" s="1">
        <f>+BANCOS!H29</f>
        <v>253457</v>
      </c>
      <c r="I70" s="1">
        <f>+BANCOS!I29</f>
        <v>254310</v>
      </c>
      <c r="J70" s="1">
        <f>+BANCOS!J29</f>
        <v>238938</v>
      </c>
      <c r="K70" s="1">
        <f>+BANCOS!K29</f>
        <v>189009</v>
      </c>
      <c r="L70" s="1">
        <f>+BANCOS!L29</f>
        <v>147719</v>
      </c>
      <c r="M70" s="1">
        <f>+BANCOS!M29</f>
        <v>147689</v>
      </c>
      <c r="N70" s="1">
        <f>+BANCOS!N29</f>
        <v>63816</v>
      </c>
      <c r="O70" s="1">
        <f>+BANCOS!O29</f>
        <v>47011</v>
      </c>
      <c r="P70" s="1">
        <f>+BANCOS!P29</f>
        <v>53218</v>
      </c>
      <c r="Q70" s="1">
        <f>+BANCOS!Q29</f>
        <v>46013</v>
      </c>
      <c r="R70" s="1">
        <f>+BANCOS!R29</f>
        <v>49078</v>
      </c>
      <c r="S70" s="1">
        <f>+BANCOS!S29</f>
        <v>56075</v>
      </c>
      <c r="T70" s="1">
        <f>+BANCOS!T29</f>
        <v>58001</v>
      </c>
      <c r="U70" s="1">
        <f>+BANCOS!U29</f>
        <v>64203</v>
      </c>
      <c r="V70" s="1">
        <f>+BANCOS!V29</f>
        <v>50383</v>
      </c>
      <c r="W70" s="1">
        <f>+BANCOS!W29</f>
        <v>48099</v>
      </c>
      <c r="X70" s="1">
        <f>+BANCOS!X29</f>
        <v>58125</v>
      </c>
      <c r="Y70" s="1">
        <f>+BANCOS!Y29</f>
        <v>51536</v>
      </c>
      <c r="Z70" s="1">
        <f>+BANCOS!Z29</f>
        <v>52679</v>
      </c>
      <c r="AA70" s="1">
        <f>+BANCOS!AA29</f>
        <v>46044</v>
      </c>
      <c r="AB70" s="1">
        <f>+BANCOS!AB29</f>
        <v>47029</v>
      </c>
      <c r="AC70" s="1">
        <f>+BANCOS!AC29</f>
        <v>56703</v>
      </c>
      <c r="AD70" s="1">
        <f>+BANCOS!AD29</f>
        <v>44612</v>
      </c>
      <c r="AE70" s="1">
        <f>+BANCOS!AE29</f>
        <v>41071</v>
      </c>
      <c r="AF70" s="1">
        <f>+BANCOS!AF29</f>
        <v>35943</v>
      </c>
      <c r="AG70" s="1">
        <f>+BANCOS!AG29</f>
        <v>44403</v>
      </c>
      <c r="AH70" s="1">
        <f>+BANCOS!AH29</f>
        <v>48273</v>
      </c>
      <c r="AI70" s="1">
        <f>+BANCOS!AI29</f>
        <v>44494</v>
      </c>
      <c r="AJ70" s="1">
        <f>+BANCOS!AJ29</f>
        <v>39960</v>
      </c>
      <c r="AK70" s="1">
        <f>+BANCOS!AK29</f>
        <v>42777</v>
      </c>
      <c r="AL70" s="1">
        <f>+BANCOS!AL29</f>
        <v>41761</v>
      </c>
      <c r="AM70" s="1">
        <f>+BANCOS!AM29</f>
        <v>38752</v>
      </c>
      <c r="AN70" s="1">
        <f>+BANCOS!AN29</f>
        <v>41082</v>
      </c>
      <c r="AO70" s="1">
        <f>+BANCOS!AO29</f>
        <v>36698.725892830007</v>
      </c>
      <c r="AP70" s="1">
        <f>+BANCOS!AP29</f>
        <v>31224.850494030001</v>
      </c>
      <c r="AQ70" s="1">
        <f>+BANCOS!AQ29</f>
        <v>20422.333817999999</v>
      </c>
      <c r="AR70" s="1">
        <f>+BANCOS!AR29</f>
        <v>4667.9465200000004</v>
      </c>
      <c r="AS70" s="1">
        <f>+BANCOS!AS29</f>
        <v>3870.7954140000002</v>
      </c>
      <c r="AT70" s="1">
        <f>+BANCOS!AT29</f>
        <v>2114.2069080000001</v>
      </c>
      <c r="AU70" s="1">
        <f>+BANCOS!AU29</f>
        <v>2308.841222</v>
      </c>
      <c r="AV70" s="1">
        <f>+BANCOS!AV29</f>
        <v>4114.5980319999999</v>
      </c>
      <c r="AW70" s="1">
        <f>+BANCOS!AW29</f>
        <v>3669.2662500000001</v>
      </c>
      <c r="AX70" s="1">
        <f>+BANCOS!AX29</f>
        <v>2362.8809230000002</v>
      </c>
      <c r="AY70" s="1">
        <f>+BANCOS!AY29</f>
        <v>3075.4077750000001</v>
      </c>
      <c r="AZ70" s="1">
        <f>+BANCOS!AZ29</f>
        <v>3248.4443419999998</v>
      </c>
      <c r="BA70" s="1">
        <f>+BANCOS!BA29</f>
        <v>2973.1302300000002</v>
      </c>
      <c r="BB70" s="1">
        <f>+BANCOS!BB29</f>
        <v>2909.6673420000002</v>
      </c>
      <c r="BC70" s="1">
        <f>+BANCOS!BC29</f>
        <v>2761.4827799999998</v>
      </c>
      <c r="BD70" s="1">
        <f>+BANCOS!BD29</f>
        <v>2682.7030850000001</v>
      </c>
      <c r="BE70" s="1">
        <f>+BANCOS!BE29</f>
        <v>2579.1722030000001</v>
      </c>
      <c r="BF70" s="1">
        <f>+BANCOS!BF29</f>
        <v>3267.426477</v>
      </c>
      <c r="BG70" s="1">
        <f>+BANCOS!BG29</f>
        <v>2072.770192</v>
      </c>
      <c r="BH70" s="1">
        <f>+BANCOS!BH29</f>
        <v>1816.4821139999999</v>
      </c>
      <c r="BI70" s="1">
        <f>+BANCOS!BI29</f>
        <v>12684.931930000001</v>
      </c>
      <c r="BJ70" s="1">
        <f>+BANCOS!BJ29</f>
        <v>12641.029458999999</v>
      </c>
      <c r="BK70" s="1">
        <f>+BANCOS!BK29</f>
        <v>14991.996069999999</v>
      </c>
      <c r="BL70" s="1">
        <f>+BANCOS!BL29</f>
        <v>20875.9942075</v>
      </c>
      <c r="BM70" s="1">
        <f>+BANCOS!BM29</f>
        <v>11685.053285</v>
      </c>
      <c r="BN70" s="1">
        <f>+BANCOS!BN29</f>
        <v>0</v>
      </c>
      <c r="BO70" s="1">
        <f>+BANCOS!BO29</f>
        <v>0</v>
      </c>
      <c r="BP70" s="1">
        <f>+BANCOS!BP29</f>
        <v>0</v>
      </c>
      <c r="BQ70" s="1">
        <f>+BANCOS!BQ29</f>
        <v>0</v>
      </c>
      <c r="BR70" s="1">
        <f>+BANCOS!BR29</f>
        <v>0</v>
      </c>
      <c r="BS70" s="1">
        <f>+BANCOS!BS29</f>
        <v>19833.206784999998</v>
      </c>
      <c r="BT70" s="1">
        <f>+BANCOS!BT29</f>
        <v>30776.794188</v>
      </c>
      <c r="BU70" s="1">
        <f>+BANCOS!BU29</f>
        <v>30088.038095</v>
      </c>
      <c r="BV70" s="1">
        <f>+BANCOS!BV29</f>
        <v>30024.327918999999</v>
      </c>
      <c r="BW70" s="1">
        <f>+BANCOS!BW29</f>
        <v>105101.911939</v>
      </c>
      <c r="BX70" s="1">
        <f>+BANCOS!BX29</f>
        <v>122635.666824</v>
      </c>
      <c r="BY70" s="1">
        <f>+BANCOS!BY29</f>
        <v>225569.58968199999</v>
      </c>
      <c r="BZ70" s="1">
        <f>+BANCOS!BZ29</f>
        <v>214133.15833899999</v>
      </c>
      <c r="CA70" s="1">
        <f>+BANCOS!CA29</f>
        <v>237588.619286</v>
      </c>
      <c r="CB70" s="1">
        <f>+BANCOS!CB29</f>
        <v>241585.91556200001</v>
      </c>
      <c r="CC70" s="1">
        <f>+BANCOS!CC29</f>
        <v>256240.28942099999</v>
      </c>
      <c r="CD70" s="1">
        <f>+BANCOS!CD29</f>
        <v>251522.313215</v>
      </c>
      <c r="CE70" s="1">
        <f>+BANCOS!CE29</f>
        <v>263717.68431899999</v>
      </c>
      <c r="CF70" s="1">
        <f>+BANCOS!CF29</f>
        <v>324690.99041099998</v>
      </c>
      <c r="CG70" s="1">
        <f>+BANCOS!CG29</f>
        <v>328913.75660999998</v>
      </c>
      <c r="CH70" s="1">
        <f>+BANCOS!CH29</f>
        <v>343263.69999300002</v>
      </c>
      <c r="CI70" s="1">
        <f>+BANCOS!CI29</f>
        <v>335735.67464027001</v>
      </c>
      <c r="CJ70" s="1">
        <f>+BANCOS!CJ29</f>
        <v>352082.01746051997</v>
      </c>
      <c r="CK70" s="1">
        <f>+BANCOS!CK29</f>
        <v>264920.56633911998</v>
      </c>
      <c r="CL70" s="1">
        <f>+BANCOS!CL29</f>
        <v>242659.55732349001</v>
      </c>
      <c r="CM70" s="1">
        <f>+BANCOS!CM29</f>
        <v>189170.46238506</v>
      </c>
      <c r="CN70" s="1">
        <f>+BANCOS!CN29</f>
        <v>284256.28721639002</v>
      </c>
      <c r="CO70" s="1">
        <f>+BANCOS!CO29</f>
        <v>282435.30461815</v>
      </c>
      <c r="CP70" s="1">
        <f>+BANCOS!CP29</f>
        <v>305212.55063170998</v>
      </c>
      <c r="CQ70" s="1">
        <f>+BANCOS!CQ29</f>
        <v>259733.26983197001</v>
      </c>
      <c r="CR70" s="1">
        <f>+BANCOS!CR29</f>
        <v>236588.68293914001</v>
      </c>
      <c r="CS70" s="1">
        <f>+BANCOS!CS29</f>
        <v>217932.4235496</v>
      </c>
      <c r="CT70" s="1">
        <f>+BANCOS!CT29</f>
        <v>251082.94112298</v>
      </c>
      <c r="CU70" s="1">
        <f>+BANCOS!CU29</f>
        <v>250907.61343505999</v>
      </c>
      <c r="CV70" s="1">
        <f>+BANCOS!CV29</f>
        <v>278641.56741299998</v>
      </c>
      <c r="CW70" s="1">
        <f>+BANCOS!CW29</f>
        <v>356898.25517765997</v>
      </c>
      <c r="CX70" s="1">
        <f>+BANCOS!CX29</f>
        <v>427511.83476663998</v>
      </c>
      <c r="CY70" s="1">
        <f>+BANCOS!CY29</f>
        <v>487682.03110791999</v>
      </c>
      <c r="CZ70" s="1">
        <f>+BANCOS!CZ29</f>
        <v>507862.72976130998</v>
      </c>
      <c r="DA70" s="1">
        <f>+BANCOS!DA29</f>
        <v>484038.10712388001</v>
      </c>
      <c r="DB70" s="1">
        <f>+BANCOS!DB29</f>
        <v>482385.88661524002</v>
      </c>
      <c r="DC70" s="1">
        <f>+BANCOS!DC28</f>
        <v>368375.07956152997</v>
      </c>
      <c r="DD70" s="1">
        <f>+BANCOS!DD28</f>
        <v>370561.54423331999</v>
      </c>
      <c r="DE70" s="1">
        <f>+BANCOS!DE28</f>
        <v>393807.39479673002</v>
      </c>
      <c r="DF70" s="1">
        <f>+BANCOS!DF28</f>
        <v>410511.31508863001</v>
      </c>
      <c r="DG70" s="1">
        <f>+BANCOS!DG28</f>
        <v>415800.72409773001</v>
      </c>
      <c r="DH70" s="1">
        <f>+BANCOS!DH28</f>
        <v>409465.40484973002</v>
      </c>
      <c r="DI70" s="1">
        <f>+BANCOS!DI28</f>
        <v>408269.29614872998</v>
      </c>
      <c r="DJ70" s="1">
        <f>+BANCOS!DJ28</f>
        <v>411716.23781672999</v>
      </c>
      <c r="DK70" s="1">
        <f>+BANCOS!DK28</f>
        <v>418988.48373472999</v>
      </c>
      <c r="DL70" s="1">
        <f>+BANCOS!DL28</f>
        <v>424334.31155873003</v>
      </c>
      <c r="DM70" s="1">
        <f>+BANCOS!DM28</f>
        <v>436169.33080872998</v>
      </c>
      <c r="DN70" s="1">
        <f>+BANCOS!DN28</f>
        <v>414269.06619172997</v>
      </c>
      <c r="DO70" s="1">
        <f>+BANCOS!DO28</f>
        <v>418311.40960173</v>
      </c>
      <c r="DP70" s="1">
        <f>+BANCOS!DP28</f>
        <v>456037.57673472998</v>
      </c>
      <c r="DQ70" s="1">
        <f>+BANCOS!DQ28</f>
        <v>472102.86974372988</v>
      </c>
      <c r="DR70" s="1">
        <f>+BANCOS!DR28</f>
        <v>473293.71419306012</v>
      </c>
      <c r="DS70" s="1">
        <f>+BANCOS!DS28</f>
        <v>472377.61544405989</v>
      </c>
      <c r="DT70" s="1">
        <f>+BANCOS!DT28</f>
        <v>477714.34877306002</v>
      </c>
      <c r="DU70" s="1">
        <f>+BANCOS!DU28</f>
        <v>481865.79982905998</v>
      </c>
      <c r="DV70" s="1">
        <f>+BANCOS!DV28</f>
        <v>485422.37696905999</v>
      </c>
      <c r="DW70" s="1">
        <f>+BANCOS!DW28</f>
        <v>493075.49648406002</v>
      </c>
      <c r="DX70" s="1">
        <f>+BANCOS!DX28</f>
        <v>499234.02992706001</v>
      </c>
      <c r="DY70" s="1">
        <f>+BANCOS!DY28</f>
        <v>501690.48933905998</v>
      </c>
      <c r="DZ70" s="1">
        <f>+BANCOS!DZ28</f>
        <v>507293.04722405988</v>
      </c>
      <c r="EA70" s="1">
        <f>+BANCOS!EA28</f>
        <v>512905.91035606002</v>
      </c>
      <c r="EB70" s="1">
        <f>+BANCOS!EB28</f>
        <v>527779.91715505999</v>
      </c>
      <c r="EC70" s="1">
        <f>+BANCOS!EC28</f>
        <v>564394.89347006008</v>
      </c>
      <c r="ED70" s="1">
        <f>+BANCOS!ED28</f>
        <v>572789.91042306006</v>
      </c>
      <c r="EE70" s="1">
        <f>+BANCOS!EE28</f>
        <v>585512.10638606001</v>
      </c>
      <c r="EF70" s="1">
        <f>+BANCOS!EF28</f>
        <v>598455.91140006005</v>
      </c>
      <c r="EG70" s="1">
        <f>+BANCOS!EG28</f>
        <v>590746.01983806002</v>
      </c>
      <c r="EH70" s="1">
        <f>+BANCOS!EH28</f>
        <v>589158.79379706003</v>
      </c>
      <c r="EI70" s="1">
        <f>+BANCOS!EI28</f>
        <v>589058.83828606002</v>
      </c>
      <c r="EJ70" s="1">
        <f>+BANCOS!EJ28</f>
        <v>591763.64657305996</v>
      </c>
      <c r="EK70" s="1">
        <f>+BANCOS!EK28</f>
        <v>598213.25225205999</v>
      </c>
      <c r="EL70" s="1">
        <f>+BANCOS!EL28</f>
        <v>601508.21085306013</v>
      </c>
      <c r="EM70" s="1">
        <f>+BANCOS!EM28</f>
        <v>599568.45622805995</v>
      </c>
      <c r="EN70" s="1">
        <f>+BANCOS!EN28</f>
        <v>600975.24419405998</v>
      </c>
      <c r="EO70" s="1">
        <f>+BANCOS!EO28</f>
        <v>638715.71910495986</v>
      </c>
      <c r="EP70" s="1">
        <f>+BANCOS!EP28</f>
        <v>639918.06334675988</v>
      </c>
      <c r="EQ70" s="1">
        <f>+BANCOS!EQ28</f>
        <v>647447.54795576003</v>
      </c>
      <c r="ER70" s="1">
        <f>+BANCOS!ER28</f>
        <v>649328.64653576002</v>
      </c>
      <c r="ES70" s="1">
        <f>+BANCOS!ES28</f>
        <v>647099.05124376016</v>
      </c>
      <c r="ET70" s="1">
        <f>+BANCOS!ET28</f>
        <v>660767.51163675997</v>
      </c>
      <c r="EU70" s="1">
        <f>+BANCOS!EU28</f>
        <v>659052.62105176004</v>
      </c>
      <c r="EV70" s="1">
        <f>+BANCOS!EV28</f>
        <v>661798.07002675999</v>
      </c>
      <c r="EW70" s="1">
        <f>+BANCOS!EW28</f>
        <v>669310.71380175999</v>
      </c>
      <c r="EX70" s="1">
        <f>+BANCOS!EX28</f>
        <v>666778.96533376002</v>
      </c>
      <c r="EY70" s="1">
        <f>+BANCOS!EY28</f>
        <v>657911.73128476006</v>
      </c>
      <c r="EZ70" s="1">
        <f>+BANCOS!EZ28</f>
        <v>654711.53670576005</v>
      </c>
      <c r="FA70" s="1">
        <f>+BANCOS!FA28</f>
        <v>696099.31662275991</v>
      </c>
      <c r="FB70" s="1">
        <f>+BANCOS!FB28</f>
        <v>696051.56857142004</v>
      </c>
      <c r="FC70" s="1">
        <f>+BANCOS!FC28</f>
        <v>685873.48715642001</v>
      </c>
      <c r="FD70" s="1">
        <f>+BANCOS!FD28</f>
        <v>679856.54634141992</v>
      </c>
      <c r="FE70" s="1">
        <f>+BANCOS!FE28</f>
        <v>677308.04976142</v>
      </c>
      <c r="FF70" s="1">
        <f>+BANCOS!FF28</f>
        <v>674975.19825241994</v>
      </c>
      <c r="FG70" s="1">
        <f>+BANCOS!FG28</f>
        <v>671868.76450642</v>
      </c>
      <c r="FH70" s="1">
        <f>+BANCOS!FH28</f>
        <v>670085.76553542004</v>
      </c>
      <c r="FI70" s="1">
        <f>+BANCOS!FI28</f>
        <v>681223.88071141997</v>
      </c>
      <c r="FJ70" s="1">
        <f>+BANCOS!FJ28</f>
        <v>685799.67638041999</v>
      </c>
      <c r="FK70" s="1">
        <f>+BANCOS!FK28</f>
        <v>688655.58696641994</v>
      </c>
      <c r="FL70" s="1">
        <f>+BANCOS!FL28</f>
        <v>692258.76086742</v>
      </c>
      <c r="FM70" s="1">
        <f>+BANCOS!FM28</f>
        <v>741262.52169542003</v>
      </c>
      <c r="FN70" s="1">
        <f>+BANCOS!FN28</f>
        <v>740973.10237944999</v>
      </c>
      <c r="FO70" s="1">
        <f>+BANCOS!FO28</f>
        <v>745946.99525817006</v>
      </c>
      <c r="FP70" s="1">
        <f>+BANCOS!FP28</f>
        <v>747467</v>
      </c>
      <c r="FQ70" s="1">
        <f>+BANCOS!FQ28</f>
        <v>748432.87949596997</v>
      </c>
      <c r="FR70" s="1">
        <f>+BANCOS!FR28</f>
        <v>745256.07232497004</v>
      </c>
      <c r="FS70" s="1">
        <f>+BANCOS!FS28</f>
        <v>744548.32585397013</v>
      </c>
      <c r="FT70" s="1">
        <f>+BANCOS!FT28</f>
        <v>741177.59883997007</v>
      </c>
      <c r="FU70" s="1">
        <f>+BANCOS!FU28</f>
        <v>737648.17002496985</v>
      </c>
      <c r="FV70" s="1">
        <f>+BANCOS!FV28</f>
        <v>734137.80819397001</v>
      </c>
      <c r="FW70" s="1">
        <f>+BANCOS!FW28</f>
        <v>732376.58402253978</v>
      </c>
      <c r="FX70" s="1">
        <f>+BANCOS!FX28</f>
        <v>748261.24352162995</v>
      </c>
      <c r="FY70" s="1">
        <f>+BANCOS!FY28</f>
        <v>791570.30016263004</v>
      </c>
      <c r="FZ70" s="1">
        <f>+BANCOS!FZ28</f>
        <v>784862.93989262998</v>
      </c>
      <c r="GA70" s="1">
        <f>+BANCOS!GA28</f>
        <v>801657.04111264995</v>
      </c>
      <c r="GB70" s="1">
        <f>+BANCOS!GB28</f>
        <v>798172.85099463002</v>
      </c>
      <c r="GC70" s="1">
        <f>+BANCOS!GC28</f>
        <v>797483.07999808993</v>
      </c>
      <c r="GD70" s="1">
        <f>+BANCOS!GD28</f>
        <v>800100.59686220007</v>
      </c>
      <c r="GE70" s="1">
        <f>+BANCOS!GE28</f>
        <v>798344.28110120003</v>
      </c>
      <c r="GF70" s="1">
        <f>+BANCOS!GF28</f>
        <v>793542.20057417988</v>
      </c>
      <c r="GG70" s="1">
        <f>+BANCOS!GG28</f>
        <v>794701.13775186008</v>
      </c>
      <c r="GH70" s="1">
        <f>+BANCOS!GH28</f>
        <v>792681.38271344011</v>
      </c>
      <c r="GI70" s="1">
        <f>+BANCOS!GI28</f>
        <v>790493.52647168993</v>
      </c>
      <c r="GJ70" s="1">
        <f>+BANCOS!GJ28</f>
        <v>795635.32998091984</v>
      </c>
      <c r="GK70" s="1">
        <f>+BANCOS!GK28</f>
        <v>812825.70617955993</v>
      </c>
      <c r="GL70" s="1">
        <f>+BANCOS!GL28</f>
        <v>818764.84181696991</v>
      </c>
      <c r="GM70" s="1">
        <f>+BANCOS!GM28</f>
        <v>822190.39362030011</v>
      </c>
      <c r="GN70" s="1">
        <f>+BANCOS!GN28</f>
        <v>821905.90869810013</v>
      </c>
      <c r="GO70" s="1">
        <f>+BANCOS!GO28</f>
        <v>809803.75349885982</v>
      </c>
      <c r="GP70" s="1">
        <f>+BANCOS!GP28</f>
        <v>799307.54349956999</v>
      </c>
      <c r="GQ70" s="1">
        <f>+BANCOS!GQ28</f>
        <v>808115.21507444</v>
      </c>
      <c r="GR70" s="1">
        <f>+BANCOS!GR28</f>
        <v>804294.71174249984</v>
      </c>
      <c r="GS70" s="1">
        <f>+BANCOS!GS28</f>
        <v>800728.32375564019</v>
      </c>
      <c r="GT70" s="1">
        <f>+BANCOS!GT28</f>
        <v>793799.63821975002</v>
      </c>
      <c r="GU70" s="1">
        <f>+BANCOS!GU28</f>
        <v>788842.41626312979</v>
      </c>
      <c r="GV70" s="1">
        <f>+BANCOS!GV28</f>
        <v>785490.22703782003</v>
      </c>
      <c r="GW70" s="1">
        <f>+BANCOS!GW28</f>
        <v>816179.79952451994</v>
      </c>
      <c r="GX70" s="1">
        <f>+BANCOS!GX28</f>
        <v>810987.32512178016</v>
      </c>
      <c r="GY70" s="1">
        <f>+BANCOS!GY28</f>
        <v>805938.57201401994</v>
      </c>
      <c r="GZ70" s="1">
        <f>+BANCOS!GZ28</f>
        <v>805666.58417105011</v>
      </c>
      <c r="HA70" s="1">
        <f>+BANCOS!HA28</f>
        <v>814056.57961503009</v>
      </c>
      <c r="HB70" s="1">
        <f>+BANCOS!HB28</f>
        <v>828099.65871354006</v>
      </c>
      <c r="HC70" s="1">
        <f>+BANCOS!HC28</f>
        <v>822414.7377068199</v>
      </c>
      <c r="HD70" s="1">
        <f>+BANCOS!HD28</f>
        <v>812933.22689290997</v>
      </c>
      <c r="HE70" s="1">
        <f>+BANCOS!HE28</f>
        <v>812329.58261060005</v>
      </c>
      <c r="HF70" s="1">
        <f>+BANCOS!HF28</f>
        <v>802695.79484153993</v>
      </c>
      <c r="HG70" s="1">
        <f>+BANCOS!HG28</f>
        <v>803795.44842689997</v>
      </c>
      <c r="HH70" s="1">
        <f>+BANCOS!HH28</f>
        <v>814896.9026125801</v>
      </c>
      <c r="HI70" s="1">
        <f>+BANCOS!HI28</f>
        <v>882929.61899539991</v>
      </c>
      <c r="HJ70" s="1">
        <f>+BANCOS!HJ28</f>
        <v>878450.97211909003</v>
      </c>
      <c r="HK70" s="1">
        <f>+BANCOS!HK28</f>
        <v>873621.88199408981</v>
      </c>
      <c r="HL70" s="1">
        <f>+BANCOS!HL28</f>
        <v>867823.28647373011</v>
      </c>
      <c r="HM70" s="1">
        <f>+BANCOS!HM28</f>
        <v>862278.38022714015</v>
      </c>
      <c r="HN70" s="1">
        <f>+BANCOS!HN28</f>
        <v>880861.7501008301</v>
      </c>
      <c r="HO70" s="1">
        <f>+BANCOS!HO28</f>
        <v>875140.73165592994</v>
      </c>
      <c r="HP70" s="1">
        <f>+BANCOS!HP28</f>
        <v>868301.40890628984</v>
      </c>
      <c r="HQ70" s="1">
        <f>+BANCOS!HQ28</f>
        <v>864672.87685210991</v>
      </c>
      <c r="HR70" s="1">
        <f>+BANCOS!HR28</f>
        <v>859248.7302378501</v>
      </c>
      <c r="HS70" s="1">
        <f>+BANCOS!HS28</f>
        <v>855406.15016537998</v>
      </c>
      <c r="HT70" s="1">
        <f>+BANCOS!HT28</f>
        <v>857682.61488419992</v>
      </c>
      <c r="HU70" s="1">
        <f>+BANCOS!HU28</f>
        <v>872755.89100222988</v>
      </c>
      <c r="HV70" s="1">
        <f>+BANCOS!HV28</f>
        <v>867863.06813057989</v>
      </c>
      <c r="HW70" s="1">
        <f>+BANCOS!HW28</f>
        <v>840989.24466194015</v>
      </c>
      <c r="HX70" s="1">
        <f>+BANCOS!HX28</f>
        <v>844252.84392616991</v>
      </c>
      <c r="HY70" s="1">
        <f>+BANCOS!HY28</f>
        <v>839280.13277038012</v>
      </c>
      <c r="HZ70" s="1">
        <f>+BANCOS!HZ28</f>
        <v>837628.35200777999</v>
      </c>
      <c r="IA70" s="1">
        <f>+BANCOS!IA28</f>
        <v>841755.28172855009</v>
      </c>
      <c r="IB70" s="1">
        <f>+BANCOS!IB28</f>
        <v>833418.52915882005</v>
      </c>
      <c r="IC70" s="1">
        <f>+BANCOS!IC28</f>
        <v>824305.29358619009</v>
      </c>
      <c r="ID70" s="1">
        <f>+BANCOS!ID28</f>
        <v>826127.52442581009</v>
      </c>
      <c r="IE70" s="1">
        <f>+BANCOS!IE28</f>
        <v>821743.83144102991</v>
      </c>
      <c r="IF70" s="1">
        <f>+BANCOS!IF28</f>
        <v>796184.46907187987</v>
      </c>
      <c r="IG70" s="1">
        <f>+BANCOS!IG28</f>
        <v>815421.0927830101</v>
      </c>
      <c r="IH70" s="1">
        <f>+BANCOS!IH28</f>
        <v>808883.17584690009</v>
      </c>
      <c r="II70" s="1">
        <f>+BANCOS!II28</f>
        <v>801414.04187656997</v>
      </c>
      <c r="IJ70" s="1">
        <f>+BANCOS!IJ28</f>
        <v>799694.48492514004</v>
      </c>
      <c r="IK70" s="1">
        <f>+BANCOS!IK28</f>
        <v>790866.39924198005</v>
      </c>
      <c r="IL70" s="1">
        <f>+BANCOS!IL28</f>
        <v>789789.09337400005</v>
      </c>
      <c r="IM70" s="1">
        <f>+BANCOS!IM28</f>
        <v>787248.13845797989</v>
      </c>
      <c r="IN70" s="1">
        <f>+BANCOS!IN28</f>
        <v>783591.85298122</v>
      </c>
      <c r="IO70" s="1">
        <f>+BANCOS!IO28</f>
        <v>775857.37192530988</v>
      </c>
      <c r="IP70" s="1">
        <f>+BANCOS!IP28</f>
        <v>775440.15542155993</v>
      </c>
      <c r="IQ70" s="1">
        <f>+BANCOS!IQ28</f>
        <v>769771.34146185999</v>
      </c>
      <c r="IR70" s="1">
        <f>+BANCOS!IR28</f>
        <v>767344.69705744984</v>
      </c>
      <c r="IS70" s="1">
        <f>+BANCOS!IS28</f>
        <v>821729.42720881989</v>
      </c>
      <c r="IT70" s="1">
        <f>+BANCOS!IT28</f>
        <v>826906.21491332003</v>
      </c>
      <c r="IU70" s="1">
        <f>+BANCOS!IU28</f>
        <v>820691.24474374985</v>
      </c>
      <c r="IV70" s="1">
        <f>+BANCOS!IV28</f>
        <v>818145.32954046002</v>
      </c>
      <c r="IW70" s="1">
        <f>+BANCOS!IW28</f>
        <v>812173.46126703999</v>
      </c>
      <c r="IX70" s="1">
        <f>+BANCOS!IX28</f>
        <v>820077.83367597999</v>
      </c>
      <c r="IY70" s="1">
        <f>+BANCOS!IY28</f>
        <v>819271.11757529015</v>
      </c>
      <c r="IZ70" s="1">
        <f>+BANCOS!IZ28</f>
        <v>816022.85564913007</v>
      </c>
      <c r="JA70" s="1">
        <f>+BANCOS!JA28</f>
        <v>812238.03175521002</v>
      </c>
      <c r="JB70" s="1">
        <f>+BANCOS!JB28</f>
        <v>807869.30797491001</v>
      </c>
      <c r="JC70" s="1">
        <f>+BANCOS!JC28</f>
        <v>806100.39009599003</v>
      </c>
      <c r="JD70" s="1">
        <f>+BANCOS!JD28</f>
        <v>793990.98789455008</v>
      </c>
      <c r="JE70" s="1">
        <f>+BANCOS!JE28</f>
        <v>839936.85</v>
      </c>
      <c r="JF70" s="1" t="e">
        <f>+BANCOS!#REF!</f>
        <v>#REF!</v>
      </c>
    </row>
    <row r="71" spans="1:266" s="1" customFormat="1" ht="12.9" customHeight="1" x14ac:dyDescent="0.2">
      <c r="A71" s="73" t="s">
        <v>330</v>
      </c>
      <c r="B71" s="1">
        <f>+FINANCIERAS!B29</f>
        <v>5082</v>
      </c>
      <c r="C71" s="1">
        <f>+FINANCIERAS!C29</f>
        <v>9890</v>
      </c>
      <c r="D71" s="1">
        <f>+FINANCIERAS!D29</f>
        <v>7419</v>
      </c>
      <c r="E71" s="1">
        <f>+FINANCIERAS!E29</f>
        <v>7457</v>
      </c>
      <c r="F71" s="1">
        <f>+FINANCIERAS!F29</f>
        <v>7158</v>
      </c>
      <c r="G71" s="1">
        <f>+FINANCIERAS!G29</f>
        <v>7282</v>
      </c>
      <c r="H71" s="1">
        <f>+FINANCIERAS!H29</f>
        <v>7280</v>
      </c>
      <c r="I71" s="1">
        <f>+FINANCIERAS!I29</f>
        <v>5266</v>
      </c>
      <c r="J71" s="1">
        <f>+FINANCIERAS!J29</f>
        <v>5990</v>
      </c>
      <c r="K71" s="1">
        <f>+FINANCIERAS!K29</f>
        <v>5990</v>
      </c>
      <c r="L71" s="1">
        <f>+FINANCIERAS!L29</f>
        <v>5990</v>
      </c>
      <c r="M71" s="1">
        <f>+FINANCIERAS!M29</f>
        <v>5990</v>
      </c>
      <c r="N71" s="1">
        <f>+FINANCIERAS!N29</f>
        <v>5990</v>
      </c>
      <c r="O71" s="1">
        <f>+FINANCIERAS!O29</f>
        <v>5990</v>
      </c>
      <c r="P71" s="1">
        <f>+FINANCIERAS!P29</f>
        <v>3000</v>
      </c>
      <c r="Q71" s="1">
        <f>+FINANCIERAS!Q29</f>
        <v>3000</v>
      </c>
      <c r="R71" s="1">
        <f>+FINANCIERAS!R29</f>
        <v>3000</v>
      </c>
      <c r="S71" s="1">
        <f>+FINANCIERAS!S29</f>
        <v>591</v>
      </c>
      <c r="T71" s="1">
        <f>+FINANCIERAS!T29</f>
        <v>1600</v>
      </c>
      <c r="U71" s="1">
        <f>+FINANCIERAS!U29</f>
        <v>3710</v>
      </c>
      <c r="V71" s="1">
        <f>+FINANCIERAS!V29</f>
        <v>4743</v>
      </c>
      <c r="W71" s="1">
        <f>+FINANCIERAS!W29</f>
        <v>743</v>
      </c>
      <c r="X71" s="1">
        <f>+FINANCIERAS!X29</f>
        <v>494</v>
      </c>
      <c r="Y71" s="1">
        <f>+FINANCIERAS!Y29</f>
        <v>1879</v>
      </c>
      <c r="Z71" s="1">
        <f>+FINANCIERAS!Z29</f>
        <v>1940</v>
      </c>
      <c r="AA71" s="1">
        <f>+FINANCIERAS!AA29</f>
        <v>1475</v>
      </c>
      <c r="AB71" s="1">
        <f>+FINANCIERAS!AB29</f>
        <v>1451</v>
      </c>
      <c r="AC71" s="1">
        <f>+FINANCIERAS!AC29</f>
        <v>2402</v>
      </c>
      <c r="AD71" s="1">
        <f>+FINANCIERAS!AD29</f>
        <v>5273</v>
      </c>
      <c r="AE71" s="1">
        <f>+FINANCIERAS!AE29</f>
        <v>11961</v>
      </c>
      <c r="AF71" s="1">
        <f>+FINANCIERAS!AF29</f>
        <v>10731</v>
      </c>
      <c r="AG71" s="1">
        <f>+FINANCIERAS!AG29</f>
        <v>9021</v>
      </c>
      <c r="AH71" s="1">
        <f>+FINANCIERAS!AH29</f>
        <v>6618</v>
      </c>
      <c r="AI71" s="1">
        <f>+FINANCIERAS!AI29</f>
        <v>4854</v>
      </c>
      <c r="AJ71" s="1">
        <f>+FINANCIERAS!AJ29</f>
        <v>4383</v>
      </c>
      <c r="AK71" s="1">
        <f>+FINANCIERAS!AK29</f>
        <v>3380</v>
      </c>
      <c r="AL71" s="1">
        <f>+FINANCIERAS!AL29</f>
        <v>3197</v>
      </c>
      <c r="AM71" s="1">
        <f>+FINANCIERAS!AM29</f>
        <v>2745</v>
      </c>
      <c r="AN71" s="1">
        <f>+FINANCIERAS!AN29</f>
        <v>2574</v>
      </c>
      <c r="AO71" s="1">
        <f>+FINANCIERAS!AO29</f>
        <v>2247</v>
      </c>
      <c r="AP71" s="1">
        <f>+FINANCIERAS!AP29</f>
        <v>2154</v>
      </c>
      <c r="AQ71" s="1">
        <f>+FINANCIERAS!AQ29</f>
        <v>1954</v>
      </c>
      <c r="AR71" s="1">
        <f>+FINANCIERAS!AR29</f>
        <v>1619.3607890000001</v>
      </c>
      <c r="AS71" s="1">
        <f>+FINANCIERAS!AS29</f>
        <v>1555.4651040000001</v>
      </c>
      <c r="AT71" s="1">
        <f>+FINANCIERAS!AT29</f>
        <v>1543.4144650000001</v>
      </c>
      <c r="AU71" s="1">
        <f>+FINANCIERAS!AU29</f>
        <v>1271.0209460000001</v>
      </c>
      <c r="AV71" s="1">
        <f>+FINANCIERAS!AV29</f>
        <v>0</v>
      </c>
      <c r="AW71" s="1">
        <f>+FINANCIERAS!AW29</f>
        <v>0</v>
      </c>
      <c r="AX71" s="1">
        <f>+FINANCIERAS!AX29</f>
        <v>0</v>
      </c>
      <c r="AY71" s="1">
        <f>+FINANCIERAS!AY29</f>
        <v>0</v>
      </c>
      <c r="AZ71" s="1">
        <f>+FINANCIERAS!AZ29</f>
        <v>0</v>
      </c>
      <c r="BA71" s="1">
        <f>+FINANCIERAS!BA29</f>
        <v>0</v>
      </c>
      <c r="BB71" s="1">
        <f>+FINANCIERAS!BB29</f>
        <v>0</v>
      </c>
      <c r="BC71" s="1">
        <f>+FINANCIERAS!BC29</f>
        <v>0</v>
      </c>
      <c r="BD71" s="1">
        <f>+FINANCIERAS!BD29</f>
        <v>0</v>
      </c>
      <c r="BE71" s="1">
        <f>+FINANCIERAS!BE29</f>
        <v>0</v>
      </c>
      <c r="BF71" s="1">
        <f>+FINANCIERAS!BF29</f>
        <v>15.265018</v>
      </c>
      <c r="BG71" s="1">
        <f>+FINANCIERAS!BG29</f>
        <v>9.6315000000000008</v>
      </c>
      <c r="BH71" s="1">
        <f>+FINANCIERAS!BH29</f>
        <v>4</v>
      </c>
      <c r="BI71" s="1">
        <f>+FINANCIERAS!BI29</f>
        <v>15</v>
      </c>
      <c r="BJ71" s="1">
        <f>+FINANCIERAS!BJ29</f>
        <v>9.5337009999999989</v>
      </c>
      <c r="BK71" s="1">
        <f>+FINANCIERAS!BK29</f>
        <v>1253.2995129999999</v>
      </c>
      <c r="BL71" s="1">
        <f>+FINANCIERAS!BL29</f>
        <v>1351.2750000000001</v>
      </c>
      <c r="BM71" s="1">
        <f>+FINANCIERAS!BM29</f>
        <v>1344.825</v>
      </c>
      <c r="BN71" s="1">
        <f>+FINANCIERAS!BN29</f>
        <v>1338.375</v>
      </c>
      <c r="BO71" s="1">
        <f>+FINANCIERAS!BO29</f>
        <v>1302.9000000000001</v>
      </c>
      <c r="BP71" s="1">
        <f>+FINANCIERAS!BP29</f>
        <v>1283.55</v>
      </c>
      <c r="BQ71" s="1">
        <f>+FINANCIERAS!BQ29</f>
        <v>1307.2</v>
      </c>
      <c r="BR71" s="1">
        <f>+FINANCIERAS!BR29</f>
        <v>1311.5</v>
      </c>
      <c r="BS71" s="1">
        <f>+FINANCIERAS!BS29</f>
        <v>1317.95</v>
      </c>
      <c r="BT71" s="1">
        <f>+FINANCIERAS!BT29</f>
        <v>1320.1</v>
      </c>
      <c r="BU71" s="1">
        <f>+FINANCIERAS!BU29</f>
        <v>1311.5</v>
      </c>
      <c r="BV71" s="1">
        <f>+FINANCIERAS!BV29</f>
        <v>1317.95</v>
      </c>
      <c r="BW71" s="1">
        <f>+FINANCIERAS!BW29</f>
        <v>1285.7</v>
      </c>
      <c r="BX71" s="1">
        <f>+FINANCIERAS!BX29</f>
        <v>1571.45</v>
      </c>
      <c r="BY71" s="1">
        <f>+FINANCIERAS!BY29</f>
        <v>1521.1</v>
      </c>
      <c r="BZ71" s="1">
        <f>+FINANCIERAS!BZ29</f>
        <v>1523.75</v>
      </c>
      <c r="CA71" s="1">
        <f>+FINANCIERAS!CA29</f>
        <v>1470.75</v>
      </c>
      <c r="CB71" s="1">
        <f>+FINANCIERAS!CB29</f>
        <v>1449.55</v>
      </c>
      <c r="CC71" s="1">
        <f>+FINANCIERAS!CC29</f>
        <v>1431</v>
      </c>
      <c r="CD71" s="1">
        <f>+FINANCIERAS!CD29</f>
        <v>1423.05</v>
      </c>
      <c r="CE71" s="1">
        <f>+FINANCIERAS!CE29</f>
        <v>1425.7</v>
      </c>
      <c r="CF71" s="1">
        <f>+FINANCIERAS!CF29</f>
        <v>1431</v>
      </c>
      <c r="CG71" s="1">
        <f>+FINANCIERAS!CG29</f>
        <v>1370.05</v>
      </c>
      <c r="CH71" s="1">
        <f>+FINANCIERAS!CH29</f>
        <v>1391.25</v>
      </c>
      <c r="CI71" s="1">
        <f>+FINANCIERAS!CI29</f>
        <v>13440.04</v>
      </c>
      <c r="CJ71" s="1">
        <f>+FINANCIERAS!CJ29</f>
        <v>1403.9</v>
      </c>
      <c r="CK71" s="1">
        <f>+FINANCIERAS!CK29</f>
        <v>1607.1551669999999</v>
      </c>
      <c r="CL71" s="1">
        <f>+FINANCIERAS!CL29</f>
        <v>4594.2332490000008</v>
      </c>
      <c r="CM71" s="1">
        <f>+FINANCIERAS!CM29</f>
        <v>3622.8963480000002</v>
      </c>
      <c r="CN71" s="1">
        <f>+FINANCIERAS!CN29</f>
        <v>3417.8</v>
      </c>
      <c r="CO71" s="1">
        <f>+FINANCIERAS!CO29</f>
        <v>6410.7173089999997</v>
      </c>
      <c r="CP71" s="1">
        <f>+FINANCIERAS!CP29</f>
        <v>6895.1942710000003</v>
      </c>
      <c r="CQ71" s="1">
        <f>+FINANCIERAS!CQ29</f>
        <v>6337.2240220000003</v>
      </c>
      <c r="CR71" s="1">
        <f>+FINANCIERAS!CR29</f>
        <v>6306.9952890000004</v>
      </c>
      <c r="CS71" s="1">
        <f>+FINANCIERAS!CS29</f>
        <v>1348.3</v>
      </c>
      <c r="CT71" s="1">
        <f>+FINANCIERAS!CT29</f>
        <v>4796.9396420000003</v>
      </c>
      <c r="CU71" s="1">
        <f>+FINANCIERAS!CU29</f>
        <v>2763.1900890000002</v>
      </c>
      <c r="CV71" s="1">
        <f>+FINANCIERAS!CV29</f>
        <v>0</v>
      </c>
      <c r="CW71" s="1">
        <f>+FINANCIERAS!CW29</f>
        <v>0</v>
      </c>
      <c r="CX71" s="1">
        <f>+FINANCIERAS!CX29</f>
        <v>0</v>
      </c>
      <c r="CY71" s="1">
        <f>+FINANCIERAS!CY29</f>
        <v>0</v>
      </c>
      <c r="CZ71" s="1">
        <f>+FINANCIERAS!CZ29</f>
        <v>0</v>
      </c>
      <c r="DA71" s="1">
        <f>+FINANCIERAS!DA29</f>
        <v>0</v>
      </c>
      <c r="DB71" s="1">
        <f>+FINANCIERAS!DB29</f>
        <v>0</v>
      </c>
      <c r="DC71" s="1">
        <f>+FINANCIERAS!DC29</f>
        <v>0</v>
      </c>
      <c r="DD71" s="1">
        <f>+FINANCIERAS!DD29</f>
        <v>0</v>
      </c>
      <c r="DE71" s="1">
        <f>+FINANCIERAS!DE29</f>
        <v>2000</v>
      </c>
      <c r="DF71" s="1">
        <f>+FINANCIERAS!DF29</f>
        <v>0</v>
      </c>
      <c r="DG71" s="1">
        <f>+FINANCIERAS!DG29</f>
        <v>0</v>
      </c>
      <c r="DH71" s="1">
        <f>+FINANCIERAS!DH29</f>
        <v>2000</v>
      </c>
      <c r="DI71" s="1">
        <f>+FINANCIERAS!DI29</f>
        <v>2000</v>
      </c>
      <c r="DJ71" s="1">
        <f>+FINANCIERAS!DJ29</f>
        <v>0</v>
      </c>
      <c r="DK71" s="1">
        <f>+FINANCIERAS!DK29</f>
        <v>0</v>
      </c>
      <c r="DL71" s="1">
        <f>+FINANCIERAS!DL29</f>
        <v>0</v>
      </c>
      <c r="DM71" s="1">
        <f>+FINANCIERAS!DM29</f>
        <v>0</v>
      </c>
      <c r="DN71" s="1">
        <f>+FINANCIERAS!DN29</f>
        <v>0</v>
      </c>
      <c r="DO71" s="1">
        <f>+FINANCIERAS!DO29</f>
        <v>0</v>
      </c>
      <c r="DP71" s="1">
        <f>+FINANCIERAS!DP29</f>
        <v>0</v>
      </c>
      <c r="DQ71" s="1">
        <f>+FINANCIERAS!DQ29</f>
        <v>0</v>
      </c>
      <c r="DR71" s="1">
        <f>+FINANCIERAS!DR29</f>
        <v>0</v>
      </c>
      <c r="DS71" s="1">
        <f>+FINANCIERAS!DS29</f>
        <v>0</v>
      </c>
      <c r="DT71" s="1">
        <f>+FINANCIERAS!DT29</f>
        <v>0</v>
      </c>
      <c r="DU71" s="1">
        <f>+FINANCIERAS!DU29</f>
        <v>0</v>
      </c>
      <c r="DV71" s="1">
        <f>+FINANCIERAS!DV29</f>
        <v>2000</v>
      </c>
      <c r="DW71" s="1">
        <f>+FINANCIERAS!DW29</f>
        <v>1000</v>
      </c>
      <c r="DX71" s="1">
        <f>+FINANCIERAS!DX29</f>
        <v>0</v>
      </c>
      <c r="DY71" s="1">
        <f>+FINANCIERAS!DY29</f>
        <v>0</v>
      </c>
      <c r="DZ71" s="1">
        <f>+FINANCIERAS!DZ29</f>
        <v>0</v>
      </c>
      <c r="EA71" s="1">
        <f>+FINANCIERAS!EA29</f>
        <v>0</v>
      </c>
      <c r="EB71" s="1">
        <f>+FINANCIERAS!EB29</f>
        <v>0</v>
      </c>
      <c r="EC71" s="1">
        <f>+FINANCIERAS!EC29</f>
        <v>0</v>
      </c>
      <c r="ED71" s="1">
        <f>+FINANCIERAS!ED29</f>
        <v>0</v>
      </c>
      <c r="EE71" s="1">
        <f>+FINANCIERAS!EE29</f>
        <v>0</v>
      </c>
      <c r="EF71" s="1">
        <f>+FINANCIERAS!EF29</f>
        <v>0</v>
      </c>
      <c r="EG71" s="1">
        <f>+FINANCIERAS!EG29</f>
        <v>0</v>
      </c>
      <c r="EH71" s="1">
        <f>+FINANCIERAS!EH29</f>
        <v>4059.32666238</v>
      </c>
      <c r="EI71" s="1">
        <f>+FINANCIERAS!EI28</f>
        <v>60300.565025389988</v>
      </c>
      <c r="EJ71" s="1">
        <f>+FINANCIERAS!EJ28</f>
        <v>60372.38097808</v>
      </c>
      <c r="EK71" s="1">
        <f>+FINANCIERAS!EK28</f>
        <v>61680.24874381</v>
      </c>
      <c r="EL71" s="1">
        <f>+FINANCIERAS!EL28</f>
        <v>61725.074808550002</v>
      </c>
      <c r="EM71" s="1">
        <f>+FINANCIERAS!EM28</f>
        <v>58219.632446180003</v>
      </c>
      <c r="EN71" s="1">
        <f>+FINANCIERAS!EN28</f>
        <v>58928.873791520011</v>
      </c>
      <c r="EO71" s="1">
        <f>+FINANCIERAS!EO28</f>
        <v>59767.132268280016</v>
      </c>
      <c r="EP71" s="1">
        <f>+FINANCIERAS!EP28</f>
        <v>60787.667152659997</v>
      </c>
      <c r="EQ71" s="1">
        <f>+FINANCIERAS!EQ28</f>
        <v>61085.394248170007</v>
      </c>
      <c r="ER71" s="1">
        <f>+FINANCIERAS!ER28</f>
        <v>66228.633226610007</v>
      </c>
      <c r="ES71" s="1">
        <f>+FINANCIERAS!ES28</f>
        <v>65816.439543550005</v>
      </c>
      <c r="ET71" s="1">
        <f>+FINANCIERAS!ET28</f>
        <v>63294.507689310012</v>
      </c>
      <c r="EU71" s="1">
        <f>+FINANCIERAS!EU28</f>
        <v>62954.168684580007</v>
      </c>
      <c r="EV71" s="1">
        <f>+FINANCIERAS!EV28</f>
        <v>62635.69455968</v>
      </c>
      <c r="EW71" s="1">
        <f>+FINANCIERAS!EW28</f>
        <v>58928.864488530002</v>
      </c>
      <c r="EX71" s="1">
        <f>+FINANCIERAS!EX28</f>
        <v>59140.432128909997</v>
      </c>
      <c r="EY71" s="1">
        <f>+FINANCIERAS!EY28</f>
        <v>59954.989688469999</v>
      </c>
      <c r="EZ71" s="1">
        <f>+FINANCIERAS!EZ28</f>
        <v>60340.439310950002</v>
      </c>
      <c r="FA71" s="1">
        <f>+FINANCIERAS!FA28</f>
        <v>61209.644409940011</v>
      </c>
      <c r="FB71" s="1">
        <f>+FINANCIERAS!FB28</f>
        <v>61281.040625970003</v>
      </c>
      <c r="FC71" s="1">
        <f>+FINANCIERAS!FC28</f>
        <v>61094.412805309992</v>
      </c>
      <c r="FD71" s="1">
        <f>+FINANCIERAS!FD28</f>
        <v>60473.553731020002</v>
      </c>
      <c r="FE71" s="1">
        <f>+FINANCIERAS!FE28</f>
        <v>60401.161893220007</v>
      </c>
      <c r="FF71" s="1">
        <f>+FINANCIERAS!FF28</f>
        <v>60171.886739529989</v>
      </c>
      <c r="FG71" s="1">
        <f>+FINANCIERAS!FG28</f>
        <v>60006.928879780004</v>
      </c>
      <c r="FH71" s="1">
        <f>+FINANCIERAS!FH28</f>
        <v>60218.987074379998</v>
      </c>
      <c r="FI71" s="1">
        <f>+FINANCIERAS!FI28</f>
        <v>60634.563580310001</v>
      </c>
      <c r="FJ71" s="1">
        <f>+FINANCIERAS!FJ28</f>
        <v>61514.454527770002</v>
      </c>
      <c r="FK71" s="1">
        <f>+FINANCIERAS!FK28</f>
        <v>62114.706164659998</v>
      </c>
      <c r="FL71" s="1">
        <f>+FINANCIERAS!FL28</f>
        <v>63101.938414149998</v>
      </c>
      <c r="FM71" s="1">
        <f>+FINANCIERAS!FM28</f>
        <v>64257.826588899989</v>
      </c>
      <c r="FN71" s="1">
        <f>+FINANCIERAS!FN28</f>
        <v>64903.89887266</v>
      </c>
      <c r="FO71" s="1">
        <f>+FINANCIERAS!FO28</f>
        <v>65006.476582410003</v>
      </c>
      <c r="FP71" s="1">
        <f>+FINANCIERAS!FP28</f>
        <v>65489.129925279987</v>
      </c>
      <c r="FQ71" s="1">
        <f>+FINANCIERAS!FQ28</f>
        <v>68122.48179931</v>
      </c>
      <c r="FR71" s="1">
        <f>+FINANCIERAS!FR28</f>
        <v>68224.114588169992</v>
      </c>
      <c r="FS71" s="1">
        <f>+FINANCIERAS!FS28</f>
        <v>67705.983065680004</v>
      </c>
      <c r="FT71" s="1">
        <f>+FINANCIERAS!FT28</f>
        <v>67173.833679710006</v>
      </c>
      <c r="FU71" s="1">
        <f>+FINANCIERAS!FU28</f>
        <v>68942.588186670007</v>
      </c>
      <c r="FV71" s="1">
        <f>+FINANCIERAS!FV28</f>
        <v>70959.856752539999</v>
      </c>
      <c r="FW71" s="1">
        <f>+FINANCIERAS!FW28</f>
        <v>73935.268286200007</v>
      </c>
      <c r="FX71" s="1">
        <f>+FINANCIERAS!FX28</f>
        <v>74942.985445179991</v>
      </c>
      <c r="FY71" s="1">
        <f>+FINANCIERAS!FY28</f>
        <v>75619.884925539998</v>
      </c>
      <c r="FZ71" s="1">
        <f>+FINANCIERAS!FZ28</f>
        <v>76486.681441249995</v>
      </c>
      <c r="GA71" s="1">
        <f>+FINANCIERAS!GA28</f>
        <v>58749.936915949998</v>
      </c>
      <c r="GB71" s="1">
        <f>+FINANCIERAS!GB28</f>
        <v>57015.706442950002</v>
      </c>
      <c r="GC71" s="1">
        <f>+FINANCIERAS!GC28</f>
        <v>52978.561410950002</v>
      </c>
      <c r="GD71" s="1">
        <f>+FINANCIERAS!GD28</f>
        <v>52986.555290949997</v>
      </c>
      <c r="GE71" s="1">
        <f>+FINANCIERAS!GE28</f>
        <v>52967.298360950001</v>
      </c>
      <c r="GF71" s="1">
        <f>+FINANCIERAS!GF28</f>
        <v>53191.035826949999</v>
      </c>
      <c r="GG71" s="1">
        <f>+FINANCIERAS!GG28</f>
        <v>60926.950398949994</v>
      </c>
      <c r="GH71" s="1">
        <f>+FINANCIERAS!GH28</f>
        <v>60388.184807950012</v>
      </c>
      <c r="GI71" s="1">
        <f>+FINANCIERAS!GI28</f>
        <v>60731.660622950003</v>
      </c>
      <c r="GJ71" s="1">
        <f>+FINANCIERAS!GJ28</f>
        <v>60580.671207950007</v>
      </c>
      <c r="GK71" s="1">
        <f>+FINANCIERAS!GK28</f>
        <v>62379.112063950008</v>
      </c>
      <c r="GL71" s="1">
        <f>+FINANCIERAS!GL28</f>
        <v>61041.418688949998</v>
      </c>
      <c r="GM71" s="1">
        <f>+FINANCIERAS!GM28</f>
        <v>61397.456779950007</v>
      </c>
      <c r="GN71" s="1">
        <f>+FINANCIERAS!GN28</f>
        <v>61361.025365950001</v>
      </c>
      <c r="GO71" s="1">
        <f>+FINANCIERAS!GO28</f>
        <v>60735.147979950001</v>
      </c>
      <c r="GP71" s="1">
        <f>+FINANCIERAS!GP28</f>
        <v>60498.955830949992</v>
      </c>
      <c r="GQ71" s="1">
        <f>+FINANCIERAS!GQ28</f>
        <v>60378.324132949987</v>
      </c>
      <c r="GR71" s="1">
        <f>+FINANCIERAS!GR28</f>
        <v>62138.600253949997</v>
      </c>
      <c r="GS71" s="1">
        <f>+FINANCIERAS!GS28</f>
        <v>62360.498482950003</v>
      </c>
      <c r="GT71" s="1">
        <f>+FINANCIERAS!GT28</f>
        <v>63306.414638950002</v>
      </c>
      <c r="GU71" s="1">
        <f>+FINANCIERAS!GU28</f>
        <v>63537.112348950002</v>
      </c>
      <c r="GV71" s="1">
        <f>+FINANCIERAS!GV28</f>
        <v>63873.333105950012</v>
      </c>
      <c r="GW71" s="1">
        <f>+FINANCIERAS!GW28</f>
        <v>69912.03182489</v>
      </c>
      <c r="GX71" s="1">
        <f>+FINANCIERAS!GX28</f>
        <v>70214.637606889999</v>
      </c>
      <c r="GY71" s="1">
        <f>+FINANCIERAS!GY28</f>
        <v>70579.038155889997</v>
      </c>
      <c r="GZ71" s="1">
        <f>+FINANCIERAS!GZ28</f>
        <v>71680.380663889999</v>
      </c>
      <c r="HA71" s="1">
        <f>+FINANCIERAS!HA28</f>
        <v>71216.012423890003</v>
      </c>
      <c r="HB71" s="1">
        <f>+FINANCIERAS!HB28</f>
        <v>71009.961268889994</v>
      </c>
      <c r="HC71" s="1">
        <f>+FINANCIERAS!HC28</f>
        <v>64672.433859889992</v>
      </c>
      <c r="HD71" s="1">
        <f>+FINANCIERAS!HD28</f>
        <v>65264.283927889999</v>
      </c>
      <c r="HE71" s="1">
        <f>+FINANCIERAS!HE28</f>
        <v>65473.592506890003</v>
      </c>
      <c r="HF71" s="1">
        <f>+FINANCIERAS!HF28</f>
        <v>61663.699454889997</v>
      </c>
      <c r="HG71" s="1">
        <f>+FINANCIERAS!HG28</f>
        <v>61791.508068890013</v>
      </c>
      <c r="HH71" s="1">
        <f>+FINANCIERAS!HH28</f>
        <v>61712.685775890001</v>
      </c>
      <c r="HI71" s="1">
        <f>+FINANCIERAS!HI28</f>
        <v>57480.852520999993</v>
      </c>
      <c r="HJ71" s="1">
        <f>+FINANCIERAS!HJ28</f>
        <v>58151.391431999997</v>
      </c>
      <c r="HK71" s="1">
        <f>+FINANCIERAS!HK28</f>
        <v>58030.628161999994</v>
      </c>
      <c r="HL71" s="1">
        <f>+FINANCIERAS!HL28</f>
        <v>57713.125371000002</v>
      </c>
      <c r="HM71" s="1">
        <f>+FINANCIERAS!HM28</f>
        <v>57804.355260999997</v>
      </c>
      <c r="HN71" s="1">
        <f>+FINANCIERAS!HN28</f>
        <v>57619.395573000002</v>
      </c>
      <c r="HO71" s="1">
        <f>+FINANCIERAS!HO28</f>
        <v>57192.341551999998</v>
      </c>
      <c r="HP71" s="1">
        <f>+FINANCIERAS!HP28</f>
        <v>56968.457661</v>
      </c>
      <c r="HQ71" s="1">
        <f>+FINANCIERAS!HQ28</f>
        <v>56660.603760999998</v>
      </c>
      <c r="HR71" s="1">
        <f>+FINANCIERAS!HR28</f>
        <v>57231.209218999997</v>
      </c>
      <c r="HS71" s="1">
        <f>+FINANCIERAS!HS28</f>
        <v>56590.525804999997</v>
      </c>
      <c r="HT71" s="1">
        <f>+FINANCIERAS!HT28</f>
        <v>56223.990010000001</v>
      </c>
      <c r="HU71" s="1">
        <f>+FINANCIERAS!HU28</f>
        <v>54837.955199000004</v>
      </c>
      <c r="HV71" s="1">
        <f>+FINANCIERAS!HV28</f>
        <v>63782.925428000002</v>
      </c>
      <c r="HW71" s="1">
        <f>+FINANCIERAS!HW28</f>
        <v>55100.513551999997</v>
      </c>
      <c r="HX71" s="1">
        <f>+FINANCIERAS!HX28</f>
        <v>55681.260277000001</v>
      </c>
      <c r="HY71" s="1">
        <f>+FINANCIERAS!HY28</f>
        <v>55438.225878999998</v>
      </c>
      <c r="HZ71" s="1">
        <f>+FINANCIERAS!HZ28</f>
        <v>55693.898420999998</v>
      </c>
      <c r="IA71" s="1">
        <f>+FINANCIERAS!IA28</f>
        <v>55925.645286999992</v>
      </c>
      <c r="IB71" s="1">
        <f>+FINANCIERAS!IB28</f>
        <v>55990.881004000003</v>
      </c>
      <c r="IC71" s="1">
        <f>+FINANCIERAS!IC28</f>
        <v>62050.889609999998</v>
      </c>
      <c r="ID71" s="1">
        <f>+FINANCIERAS!ID28</f>
        <v>63706.279153000003</v>
      </c>
      <c r="IE71" s="1">
        <f>+FINANCIERAS!IE28</f>
        <v>63085.165098999991</v>
      </c>
      <c r="IF71" s="1">
        <f>+FINANCIERAS!IF28</f>
        <v>63036.784063999999</v>
      </c>
      <c r="IG71" s="1">
        <f>+FINANCIERAS!IG28</f>
        <v>60796.432899000007</v>
      </c>
      <c r="IH71" s="1">
        <f>+FINANCIERAS!IH28</f>
        <v>61499.69576000001</v>
      </c>
      <c r="II71" s="1">
        <f>+FINANCIERAS!II28</f>
        <v>61012.088754999997</v>
      </c>
      <c r="IJ71" s="1">
        <f>+FINANCIERAS!IJ28</f>
        <v>71354.500151999993</v>
      </c>
      <c r="IK71" s="1">
        <f>+FINANCIERAS!IK28</f>
        <v>70639.600498999993</v>
      </c>
      <c r="IL71" s="1">
        <f>+FINANCIERAS!IL28</f>
        <v>70971.743207000007</v>
      </c>
      <c r="IM71" s="1">
        <f>+FINANCIERAS!IM28</f>
        <v>71212.73410886999</v>
      </c>
      <c r="IN71" s="1">
        <f>+FINANCIERAS!IN28</f>
        <v>73866.218241960014</v>
      </c>
      <c r="IO71" s="1">
        <f>+FINANCIERAS!IO28</f>
        <v>74164.069216399992</v>
      </c>
      <c r="IP71" s="1">
        <f>+FINANCIERAS!IP28</f>
        <v>76012.038478250004</v>
      </c>
      <c r="IQ71" s="1">
        <f>+FINANCIERAS!IQ28</f>
        <v>76542.026569000009</v>
      </c>
      <c r="IR71" s="1">
        <f>+FINANCIERAS!IR28</f>
        <v>76927.610476000002</v>
      </c>
      <c r="IS71" s="1">
        <f>+FINANCIERAS!IS28</f>
        <v>77431.258936999991</v>
      </c>
      <c r="IT71" s="1">
        <f>+FINANCIERAS!IT28</f>
        <v>77166.737844000018</v>
      </c>
      <c r="IU71" s="1">
        <f>+FINANCIERAS!IU28</f>
        <v>77081.957600999987</v>
      </c>
      <c r="IV71" s="1">
        <f>+FINANCIERAS!IV28</f>
        <v>85744.481650000002</v>
      </c>
      <c r="IW71" s="1">
        <f>+FINANCIERAS!IW28</f>
        <v>85583.917272999999</v>
      </c>
      <c r="IX71" s="1">
        <f>+FINANCIERAS!IX28</f>
        <v>93283.483565999995</v>
      </c>
      <c r="IY71" s="1">
        <f>+FINANCIERAS!IY28</f>
        <v>93822.977618999998</v>
      </c>
      <c r="IZ71" s="1">
        <f>+FINANCIERAS!IZ28</f>
        <v>93712.45925900001</v>
      </c>
      <c r="JA71" s="1">
        <f>+FINANCIERAS!JA28</f>
        <v>97446</v>
      </c>
      <c r="JB71" s="1">
        <f>+FINANCIERAS!JB28</f>
        <v>104557.041983</v>
      </c>
      <c r="JC71" s="1">
        <f>+FINANCIERAS!JC28</f>
        <v>106641.67917</v>
      </c>
      <c r="JD71" s="1">
        <f>+FINANCIERAS!JD28</f>
        <v>106906.71748399999</v>
      </c>
      <c r="JE71" s="1">
        <f>+FINANCIERAS!JE28</f>
        <v>96924.977777999986</v>
      </c>
      <c r="JF71" s="1">
        <f>+FINANCIERAS!JF28</f>
        <v>97069.071389000004</v>
      </c>
    </row>
    <row r="72" spans="1:266" s="1" customFormat="1" ht="12.9" customHeight="1" x14ac:dyDescent="0.2">
      <c r="A72" s="73" t="s">
        <v>331</v>
      </c>
      <c r="B72" s="1">
        <f t="shared" ref="B72:BM72" si="60">SUM(B70:B71)</f>
        <v>243656</v>
      </c>
      <c r="C72" s="1">
        <f t="shared" si="60"/>
        <v>240445</v>
      </c>
      <c r="D72" s="1">
        <f t="shared" si="60"/>
        <v>202096</v>
      </c>
      <c r="E72" s="1">
        <f t="shared" si="60"/>
        <v>193910</v>
      </c>
      <c r="F72" s="1">
        <f t="shared" si="60"/>
        <v>182787</v>
      </c>
      <c r="G72" s="1">
        <f t="shared" si="60"/>
        <v>182822</v>
      </c>
      <c r="H72" s="1">
        <f t="shared" si="60"/>
        <v>260737</v>
      </c>
      <c r="I72" s="1">
        <f t="shared" si="60"/>
        <v>259576</v>
      </c>
      <c r="J72" s="1">
        <f t="shared" si="60"/>
        <v>244928</v>
      </c>
      <c r="K72" s="1">
        <f t="shared" si="60"/>
        <v>194999</v>
      </c>
      <c r="L72" s="1">
        <f t="shared" si="60"/>
        <v>153709</v>
      </c>
      <c r="M72" s="1">
        <f t="shared" si="60"/>
        <v>153679</v>
      </c>
      <c r="N72" s="1">
        <f t="shared" si="60"/>
        <v>69806</v>
      </c>
      <c r="O72" s="1">
        <f t="shared" si="60"/>
        <v>53001</v>
      </c>
      <c r="P72" s="1">
        <f t="shared" si="60"/>
        <v>56218</v>
      </c>
      <c r="Q72" s="1">
        <f t="shared" si="60"/>
        <v>49013</v>
      </c>
      <c r="R72" s="1">
        <f t="shared" si="60"/>
        <v>52078</v>
      </c>
      <c r="S72" s="1">
        <f t="shared" si="60"/>
        <v>56666</v>
      </c>
      <c r="T72" s="1">
        <f t="shared" si="60"/>
        <v>59601</v>
      </c>
      <c r="U72" s="1">
        <f t="shared" si="60"/>
        <v>67913</v>
      </c>
      <c r="V72" s="1">
        <f t="shared" si="60"/>
        <v>55126</v>
      </c>
      <c r="W72" s="1">
        <f t="shared" si="60"/>
        <v>48842</v>
      </c>
      <c r="X72" s="1">
        <f t="shared" si="60"/>
        <v>58619</v>
      </c>
      <c r="Y72" s="1">
        <f t="shared" si="60"/>
        <v>53415</v>
      </c>
      <c r="Z72" s="1">
        <f t="shared" si="60"/>
        <v>54619</v>
      </c>
      <c r="AA72" s="1">
        <f t="shared" si="60"/>
        <v>47519</v>
      </c>
      <c r="AB72" s="1">
        <f t="shared" si="60"/>
        <v>48480</v>
      </c>
      <c r="AC72" s="1">
        <f t="shared" si="60"/>
        <v>59105</v>
      </c>
      <c r="AD72" s="1">
        <f t="shared" si="60"/>
        <v>49885</v>
      </c>
      <c r="AE72" s="1">
        <f t="shared" si="60"/>
        <v>53032</v>
      </c>
      <c r="AF72" s="1">
        <f t="shared" si="60"/>
        <v>46674</v>
      </c>
      <c r="AG72" s="1">
        <f t="shared" si="60"/>
        <v>53424</v>
      </c>
      <c r="AH72" s="1">
        <f t="shared" si="60"/>
        <v>54891</v>
      </c>
      <c r="AI72" s="1">
        <f t="shared" si="60"/>
        <v>49348</v>
      </c>
      <c r="AJ72" s="1">
        <f t="shared" si="60"/>
        <v>44343</v>
      </c>
      <c r="AK72" s="1">
        <f t="shared" si="60"/>
        <v>46157</v>
      </c>
      <c r="AL72" s="1">
        <f t="shared" si="60"/>
        <v>44958</v>
      </c>
      <c r="AM72" s="1">
        <f t="shared" si="60"/>
        <v>41497</v>
      </c>
      <c r="AN72" s="1">
        <f t="shared" si="60"/>
        <v>43656</v>
      </c>
      <c r="AO72" s="1">
        <f t="shared" si="60"/>
        <v>38945.725892830007</v>
      </c>
      <c r="AP72" s="1">
        <f t="shared" si="60"/>
        <v>33378.850494030004</v>
      </c>
      <c r="AQ72" s="1">
        <f t="shared" si="60"/>
        <v>22376.333817999999</v>
      </c>
      <c r="AR72" s="1">
        <f t="shared" si="60"/>
        <v>6287.3073090000007</v>
      </c>
      <c r="AS72" s="1">
        <f t="shared" si="60"/>
        <v>5426.260518</v>
      </c>
      <c r="AT72" s="1">
        <f t="shared" si="60"/>
        <v>3657.6213729999999</v>
      </c>
      <c r="AU72" s="1">
        <f t="shared" si="60"/>
        <v>3579.8621680000001</v>
      </c>
      <c r="AV72" s="1">
        <f t="shared" si="60"/>
        <v>4114.5980319999999</v>
      </c>
      <c r="AW72" s="1">
        <f t="shared" si="60"/>
        <v>3669.2662500000001</v>
      </c>
      <c r="AX72" s="1">
        <f t="shared" si="60"/>
        <v>2362.8809230000002</v>
      </c>
      <c r="AY72" s="1">
        <f t="shared" si="60"/>
        <v>3075.4077750000001</v>
      </c>
      <c r="AZ72" s="1">
        <f t="shared" si="60"/>
        <v>3248.4443419999998</v>
      </c>
      <c r="BA72" s="1">
        <f t="shared" si="60"/>
        <v>2973.1302300000002</v>
      </c>
      <c r="BB72" s="1">
        <f t="shared" si="60"/>
        <v>2909.6673420000002</v>
      </c>
      <c r="BC72" s="1">
        <f t="shared" si="60"/>
        <v>2761.4827799999998</v>
      </c>
      <c r="BD72" s="1">
        <f t="shared" si="60"/>
        <v>2682.7030850000001</v>
      </c>
      <c r="BE72" s="1">
        <f t="shared" si="60"/>
        <v>2579.1722030000001</v>
      </c>
      <c r="BF72" s="1">
        <f t="shared" si="60"/>
        <v>3282.691495</v>
      </c>
      <c r="BG72" s="1">
        <f t="shared" si="60"/>
        <v>2082.4016919999999</v>
      </c>
      <c r="BH72" s="1">
        <f t="shared" si="60"/>
        <v>1820.4821139999999</v>
      </c>
      <c r="BI72" s="1">
        <f t="shared" si="60"/>
        <v>12699.931930000001</v>
      </c>
      <c r="BJ72" s="1">
        <f t="shared" si="60"/>
        <v>12650.56316</v>
      </c>
      <c r="BK72" s="1">
        <f t="shared" si="60"/>
        <v>16245.295582999999</v>
      </c>
      <c r="BL72" s="1">
        <f t="shared" si="60"/>
        <v>22227.269207500001</v>
      </c>
      <c r="BM72" s="1">
        <f t="shared" si="60"/>
        <v>13029.878285000001</v>
      </c>
      <c r="BN72" s="1">
        <f t="shared" ref="BN72:DY72" si="61">SUM(BN70:BN71)</f>
        <v>1338.375</v>
      </c>
      <c r="BO72" s="1">
        <f t="shared" si="61"/>
        <v>1302.9000000000001</v>
      </c>
      <c r="BP72" s="1">
        <f t="shared" si="61"/>
        <v>1283.55</v>
      </c>
      <c r="BQ72" s="1">
        <f t="shared" si="61"/>
        <v>1307.2</v>
      </c>
      <c r="BR72" s="1">
        <f t="shared" si="61"/>
        <v>1311.5</v>
      </c>
      <c r="BS72" s="1">
        <f t="shared" si="61"/>
        <v>21151.156784999999</v>
      </c>
      <c r="BT72" s="1">
        <f t="shared" si="61"/>
        <v>32096.894187999998</v>
      </c>
      <c r="BU72" s="1">
        <f t="shared" si="61"/>
        <v>31399.538095</v>
      </c>
      <c r="BV72" s="1">
        <f t="shared" si="61"/>
        <v>31342.277919</v>
      </c>
      <c r="BW72" s="1">
        <f t="shared" si="61"/>
        <v>106387.61193899999</v>
      </c>
      <c r="BX72" s="1">
        <f t="shared" si="61"/>
        <v>124207.116824</v>
      </c>
      <c r="BY72" s="1">
        <f t="shared" si="61"/>
        <v>227090.689682</v>
      </c>
      <c r="BZ72" s="1">
        <f t="shared" si="61"/>
        <v>215656.90833899999</v>
      </c>
      <c r="CA72" s="1">
        <f t="shared" si="61"/>
        <v>239059.369286</v>
      </c>
      <c r="CB72" s="1">
        <f t="shared" si="61"/>
        <v>243035.465562</v>
      </c>
      <c r="CC72" s="1">
        <f t="shared" si="61"/>
        <v>257671.28942099999</v>
      </c>
      <c r="CD72" s="1">
        <f t="shared" si="61"/>
        <v>252945.36321499999</v>
      </c>
      <c r="CE72" s="1">
        <f t="shared" si="61"/>
        <v>265143.384319</v>
      </c>
      <c r="CF72" s="1">
        <f t="shared" si="61"/>
        <v>326121.99041099998</v>
      </c>
      <c r="CG72" s="1">
        <f t="shared" si="61"/>
        <v>330283.80660999997</v>
      </c>
      <c r="CH72" s="1">
        <f t="shared" si="61"/>
        <v>344654.94999300002</v>
      </c>
      <c r="CI72" s="1">
        <f t="shared" si="61"/>
        <v>349175.71464026999</v>
      </c>
      <c r="CJ72" s="1">
        <f t="shared" si="61"/>
        <v>353485.91746052</v>
      </c>
      <c r="CK72" s="1">
        <f t="shared" si="61"/>
        <v>266527.72150612</v>
      </c>
      <c r="CL72" s="1">
        <f t="shared" si="61"/>
        <v>247253.79057249002</v>
      </c>
      <c r="CM72" s="1">
        <f t="shared" si="61"/>
        <v>192793.35873306001</v>
      </c>
      <c r="CN72" s="1">
        <f t="shared" si="61"/>
        <v>287674.08721639001</v>
      </c>
      <c r="CO72" s="1">
        <f t="shared" si="61"/>
        <v>288846.02192714997</v>
      </c>
      <c r="CP72" s="1">
        <f t="shared" si="61"/>
        <v>312107.74490270996</v>
      </c>
      <c r="CQ72" s="1">
        <f t="shared" si="61"/>
        <v>266070.49385397002</v>
      </c>
      <c r="CR72" s="1">
        <f t="shared" si="61"/>
        <v>242895.67822814002</v>
      </c>
      <c r="CS72" s="1">
        <f t="shared" si="61"/>
        <v>219280.72354959999</v>
      </c>
      <c r="CT72" s="1">
        <f t="shared" si="61"/>
        <v>255879.88076498001</v>
      </c>
      <c r="CU72" s="1">
        <f t="shared" si="61"/>
        <v>253670.80352406</v>
      </c>
      <c r="CV72" s="1">
        <f t="shared" si="61"/>
        <v>278641.56741299998</v>
      </c>
      <c r="CW72" s="1">
        <f t="shared" si="61"/>
        <v>356898.25517765997</v>
      </c>
      <c r="CX72" s="1">
        <f t="shared" si="61"/>
        <v>427511.83476663998</v>
      </c>
      <c r="CY72" s="1">
        <f t="shared" si="61"/>
        <v>487682.03110791999</v>
      </c>
      <c r="CZ72" s="1">
        <f t="shared" si="61"/>
        <v>507862.72976130998</v>
      </c>
      <c r="DA72" s="1">
        <f t="shared" si="61"/>
        <v>484038.10712388001</v>
      </c>
      <c r="DB72" s="1">
        <f t="shared" si="61"/>
        <v>482385.88661524002</v>
      </c>
      <c r="DC72" s="1">
        <f t="shared" si="61"/>
        <v>368375.07956152997</v>
      </c>
      <c r="DD72" s="1">
        <f t="shared" si="61"/>
        <v>370561.54423331999</v>
      </c>
      <c r="DE72" s="1">
        <f t="shared" si="61"/>
        <v>395807.39479673002</v>
      </c>
      <c r="DF72" s="1">
        <f t="shared" si="61"/>
        <v>410511.31508863001</v>
      </c>
      <c r="DG72" s="1">
        <f t="shared" si="61"/>
        <v>415800.72409773001</v>
      </c>
      <c r="DH72" s="1">
        <f t="shared" si="61"/>
        <v>411465.40484973002</v>
      </c>
      <c r="DI72" s="1">
        <f t="shared" si="61"/>
        <v>410269.29614872998</v>
      </c>
      <c r="DJ72" s="1">
        <f t="shared" si="61"/>
        <v>411716.23781672999</v>
      </c>
      <c r="DK72" s="1">
        <f t="shared" si="61"/>
        <v>418988.48373472999</v>
      </c>
      <c r="DL72" s="1">
        <f t="shared" si="61"/>
        <v>424334.31155873003</v>
      </c>
      <c r="DM72" s="1">
        <f t="shared" si="61"/>
        <v>436169.33080872998</v>
      </c>
      <c r="DN72" s="1">
        <f t="shared" si="61"/>
        <v>414269.06619172997</v>
      </c>
      <c r="DO72" s="1">
        <f t="shared" si="61"/>
        <v>418311.40960173</v>
      </c>
      <c r="DP72" s="1">
        <f t="shared" si="61"/>
        <v>456037.57673472998</v>
      </c>
      <c r="DQ72" s="1">
        <f t="shared" si="61"/>
        <v>472102.86974372988</v>
      </c>
      <c r="DR72" s="1">
        <f t="shared" si="61"/>
        <v>473293.71419306012</v>
      </c>
      <c r="DS72" s="1">
        <f t="shared" si="61"/>
        <v>472377.61544405989</v>
      </c>
      <c r="DT72" s="1">
        <f t="shared" si="61"/>
        <v>477714.34877306002</v>
      </c>
      <c r="DU72" s="1">
        <f t="shared" si="61"/>
        <v>481865.79982905998</v>
      </c>
      <c r="DV72" s="1">
        <f t="shared" si="61"/>
        <v>487422.37696905999</v>
      </c>
      <c r="DW72" s="1">
        <f t="shared" si="61"/>
        <v>494075.49648406002</v>
      </c>
      <c r="DX72" s="1">
        <f t="shared" si="61"/>
        <v>499234.02992706001</v>
      </c>
      <c r="DY72" s="1">
        <f t="shared" si="61"/>
        <v>501690.48933905998</v>
      </c>
      <c r="DZ72" s="1">
        <f t="shared" ref="DZ72:GK72" si="62">SUM(DZ70:DZ71)</f>
        <v>507293.04722405988</v>
      </c>
      <c r="EA72" s="1">
        <f t="shared" si="62"/>
        <v>512905.91035606002</v>
      </c>
      <c r="EB72" s="1">
        <f t="shared" si="62"/>
        <v>527779.91715505999</v>
      </c>
      <c r="EC72" s="1">
        <f t="shared" si="62"/>
        <v>564394.89347006008</v>
      </c>
      <c r="ED72" s="1">
        <f t="shared" si="62"/>
        <v>572789.91042306006</v>
      </c>
      <c r="EE72" s="1">
        <f t="shared" si="62"/>
        <v>585512.10638606001</v>
      </c>
      <c r="EF72" s="1">
        <f t="shared" si="62"/>
        <v>598455.91140006005</v>
      </c>
      <c r="EG72" s="1">
        <f t="shared" si="62"/>
        <v>590746.01983806002</v>
      </c>
      <c r="EH72" s="1">
        <f t="shared" si="62"/>
        <v>593218.12045944005</v>
      </c>
      <c r="EI72" s="1">
        <f t="shared" si="62"/>
        <v>649359.40331145003</v>
      </c>
      <c r="EJ72" s="1">
        <f t="shared" si="62"/>
        <v>652136.02755113994</v>
      </c>
      <c r="EK72" s="1">
        <f t="shared" si="62"/>
        <v>659893.50099586998</v>
      </c>
      <c r="EL72" s="1">
        <f t="shared" si="62"/>
        <v>663233.28566161008</v>
      </c>
      <c r="EM72" s="1">
        <f t="shared" si="62"/>
        <v>657788.08867423993</v>
      </c>
      <c r="EN72" s="1">
        <f t="shared" si="62"/>
        <v>659904.11798558</v>
      </c>
      <c r="EO72" s="1">
        <f t="shared" si="62"/>
        <v>698482.85137323989</v>
      </c>
      <c r="EP72" s="1">
        <f t="shared" si="62"/>
        <v>700705.73049941985</v>
      </c>
      <c r="EQ72" s="1">
        <f t="shared" si="62"/>
        <v>708532.94220393</v>
      </c>
      <c r="ER72" s="1">
        <f t="shared" si="62"/>
        <v>715557.27976237005</v>
      </c>
      <c r="ES72" s="1">
        <f t="shared" si="62"/>
        <v>712915.49078731018</v>
      </c>
      <c r="ET72" s="1">
        <f t="shared" si="62"/>
        <v>724062.01932606997</v>
      </c>
      <c r="EU72" s="1">
        <f t="shared" si="62"/>
        <v>722006.78973634006</v>
      </c>
      <c r="EV72" s="1">
        <f t="shared" si="62"/>
        <v>724433.76458643994</v>
      </c>
      <c r="EW72" s="1">
        <f t="shared" si="62"/>
        <v>728239.57829028997</v>
      </c>
      <c r="EX72" s="1">
        <f t="shared" si="62"/>
        <v>725919.39746266999</v>
      </c>
      <c r="EY72" s="1">
        <f t="shared" si="62"/>
        <v>717866.72097323008</v>
      </c>
      <c r="EZ72" s="1">
        <f t="shared" si="62"/>
        <v>715051.97601671005</v>
      </c>
      <c r="FA72" s="1">
        <f t="shared" si="62"/>
        <v>757308.96103269991</v>
      </c>
      <c r="FB72" s="1">
        <f t="shared" si="62"/>
        <v>757332.60919739003</v>
      </c>
      <c r="FC72" s="1">
        <f t="shared" si="62"/>
        <v>746967.89996173</v>
      </c>
      <c r="FD72" s="1">
        <f t="shared" si="62"/>
        <v>740330.10007243988</v>
      </c>
      <c r="FE72" s="1">
        <f t="shared" si="62"/>
        <v>737709.21165464004</v>
      </c>
      <c r="FF72" s="1">
        <f t="shared" si="62"/>
        <v>735147.08499194996</v>
      </c>
      <c r="FG72" s="1">
        <f t="shared" si="62"/>
        <v>731875.6933862</v>
      </c>
      <c r="FH72" s="1">
        <f t="shared" si="62"/>
        <v>730304.75260980008</v>
      </c>
      <c r="FI72" s="1">
        <f t="shared" si="62"/>
        <v>741858.44429172995</v>
      </c>
      <c r="FJ72" s="1">
        <f t="shared" si="62"/>
        <v>747314.13090819004</v>
      </c>
      <c r="FK72" s="1">
        <f t="shared" si="62"/>
        <v>750770.29313107999</v>
      </c>
      <c r="FL72" s="1">
        <f t="shared" si="62"/>
        <v>755360.69928157004</v>
      </c>
      <c r="FM72" s="1">
        <f t="shared" si="62"/>
        <v>805520.34828431997</v>
      </c>
      <c r="FN72" s="1">
        <f t="shared" si="62"/>
        <v>805877.00125211</v>
      </c>
      <c r="FO72" s="1">
        <f t="shared" si="62"/>
        <v>810953.47184058011</v>
      </c>
      <c r="FP72" s="1">
        <f t="shared" si="62"/>
        <v>812956.12992527999</v>
      </c>
      <c r="FQ72" s="1">
        <f t="shared" si="62"/>
        <v>816555.36129527993</v>
      </c>
      <c r="FR72" s="1">
        <f t="shared" si="62"/>
        <v>813480.18691314</v>
      </c>
      <c r="FS72" s="1">
        <f t="shared" si="62"/>
        <v>812254.30891965015</v>
      </c>
      <c r="FT72" s="1">
        <f t="shared" si="62"/>
        <v>808351.43251968012</v>
      </c>
      <c r="FU72" s="1">
        <f t="shared" si="62"/>
        <v>806590.75821163983</v>
      </c>
      <c r="FV72" s="1">
        <f t="shared" si="62"/>
        <v>805097.66494650999</v>
      </c>
      <c r="FW72" s="1">
        <f t="shared" si="62"/>
        <v>806311.85230873979</v>
      </c>
      <c r="FX72" s="1">
        <f t="shared" si="62"/>
        <v>823204.22896680993</v>
      </c>
      <c r="FY72" s="1">
        <f t="shared" si="62"/>
        <v>867190.18508816999</v>
      </c>
      <c r="FZ72" s="1">
        <f t="shared" si="62"/>
        <v>861349.62133388</v>
      </c>
      <c r="GA72" s="1">
        <f t="shared" si="62"/>
        <v>860406.97802859999</v>
      </c>
      <c r="GB72" s="1">
        <f t="shared" si="62"/>
        <v>855188.55743758008</v>
      </c>
      <c r="GC72" s="1">
        <f t="shared" si="62"/>
        <v>850461.64140903996</v>
      </c>
      <c r="GD72" s="1">
        <f t="shared" si="62"/>
        <v>853087.15215315006</v>
      </c>
      <c r="GE72" s="1">
        <f t="shared" si="62"/>
        <v>851311.57946215</v>
      </c>
      <c r="GF72" s="1">
        <f t="shared" si="62"/>
        <v>846733.23640112986</v>
      </c>
      <c r="GG72" s="1">
        <f t="shared" si="62"/>
        <v>855628.0881508101</v>
      </c>
      <c r="GH72" s="1">
        <f t="shared" si="62"/>
        <v>853069.56752139016</v>
      </c>
      <c r="GI72" s="1">
        <f t="shared" si="62"/>
        <v>851225.18709463999</v>
      </c>
      <c r="GJ72" s="1">
        <f t="shared" si="62"/>
        <v>856216.00118886982</v>
      </c>
      <c r="GK72" s="1">
        <f t="shared" si="62"/>
        <v>875204.81824350997</v>
      </c>
      <c r="GL72" s="1">
        <f t="shared" ref="GL72:IW72" si="63">SUM(GL70:GL71)</f>
        <v>879806.26050591993</v>
      </c>
      <c r="GM72" s="1">
        <f t="shared" si="63"/>
        <v>883587.85040025017</v>
      </c>
      <c r="GN72" s="1">
        <f t="shared" si="63"/>
        <v>883266.93406405009</v>
      </c>
      <c r="GO72" s="1">
        <f t="shared" si="63"/>
        <v>870538.90147880977</v>
      </c>
      <c r="GP72" s="1">
        <f t="shared" si="63"/>
        <v>859806.49933051993</v>
      </c>
      <c r="GQ72" s="1">
        <f t="shared" si="63"/>
        <v>868493.53920739004</v>
      </c>
      <c r="GR72" s="1">
        <f t="shared" si="63"/>
        <v>866433.31199644983</v>
      </c>
      <c r="GS72" s="1">
        <f t="shared" si="63"/>
        <v>863088.82223859022</v>
      </c>
      <c r="GT72" s="1">
        <f t="shared" si="63"/>
        <v>857106.05285870004</v>
      </c>
      <c r="GU72" s="1">
        <f t="shared" si="63"/>
        <v>852379.5286120798</v>
      </c>
      <c r="GV72" s="1">
        <f t="shared" si="63"/>
        <v>849363.56014377007</v>
      </c>
      <c r="GW72" s="1">
        <f t="shared" si="63"/>
        <v>886091.83134940988</v>
      </c>
      <c r="GX72" s="1">
        <f t="shared" si="63"/>
        <v>881201.9627286701</v>
      </c>
      <c r="GY72" s="1">
        <f t="shared" si="63"/>
        <v>876517.61016990989</v>
      </c>
      <c r="GZ72" s="1">
        <f t="shared" si="63"/>
        <v>877346.96483494015</v>
      </c>
      <c r="HA72" s="1">
        <f t="shared" si="63"/>
        <v>885272.59203892015</v>
      </c>
      <c r="HB72" s="1">
        <f t="shared" si="63"/>
        <v>899109.61998243001</v>
      </c>
      <c r="HC72" s="1">
        <f t="shared" si="63"/>
        <v>887087.17156670988</v>
      </c>
      <c r="HD72" s="1">
        <f t="shared" si="63"/>
        <v>878197.51082079997</v>
      </c>
      <c r="HE72" s="1">
        <f t="shared" si="63"/>
        <v>877803.17511749</v>
      </c>
      <c r="HF72" s="1">
        <f t="shared" si="63"/>
        <v>864359.49429642991</v>
      </c>
      <c r="HG72" s="1">
        <f t="shared" si="63"/>
        <v>865586.95649578993</v>
      </c>
      <c r="HH72" s="1">
        <f t="shared" si="63"/>
        <v>876609.58838847012</v>
      </c>
      <c r="HI72" s="1">
        <f t="shared" si="63"/>
        <v>940410.47151639988</v>
      </c>
      <c r="HJ72" s="1">
        <f t="shared" si="63"/>
        <v>936602.36355109001</v>
      </c>
      <c r="HK72" s="1">
        <f t="shared" si="63"/>
        <v>931652.51015608979</v>
      </c>
      <c r="HL72" s="1">
        <f t="shared" si="63"/>
        <v>925536.41184473014</v>
      </c>
      <c r="HM72" s="1">
        <f t="shared" si="63"/>
        <v>920082.73548814014</v>
      </c>
      <c r="HN72" s="1">
        <f t="shared" si="63"/>
        <v>938481.14567383006</v>
      </c>
      <c r="HO72" s="1">
        <f t="shared" si="63"/>
        <v>932333.07320792996</v>
      </c>
      <c r="HP72" s="1">
        <f t="shared" si="63"/>
        <v>925269.86656728981</v>
      </c>
      <c r="HQ72" s="1">
        <f t="shared" si="63"/>
        <v>921333.48061310989</v>
      </c>
      <c r="HR72" s="1">
        <f t="shared" si="63"/>
        <v>916479.93945685006</v>
      </c>
      <c r="HS72" s="1">
        <f t="shared" si="63"/>
        <v>911996.67597037996</v>
      </c>
      <c r="HT72" s="1">
        <f t="shared" si="63"/>
        <v>913906.60489419987</v>
      </c>
      <c r="HU72" s="1">
        <f t="shared" si="63"/>
        <v>927593.84620122984</v>
      </c>
      <c r="HV72" s="1">
        <f t="shared" si="63"/>
        <v>931645.99355857994</v>
      </c>
      <c r="HW72" s="1">
        <f t="shared" si="63"/>
        <v>896089.75821394019</v>
      </c>
      <c r="HX72" s="1">
        <f t="shared" si="63"/>
        <v>899934.10420316993</v>
      </c>
      <c r="HY72" s="1">
        <f t="shared" si="63"/>
        <v>894718.35864938016</v>
      </c>
      <c r="HZ72" s="1">
        <f t="shared" si="63"/>
        <v>893322.25042877998</v>
      </c>
      <c r="IA72" s="1">
        <f t="shared" si="63"/>
        <v>897680.92701555009</v>
      </c>
      <c r="IB72" s="1">
        <f t="shared" si="63"/>
        <v>889409.41016282002</v>
      </c>
      <c r="IC72" s="1">
        <f t="shared" si="63"/>
        <v>886356.18319619005</v>
      </c>
      <c r="ID72" s="1">
        <f t="shared" si="63"/>
        <v>889833.80357881007</v>
      </c>
      <c r="IE72" s="1">
        <f t="shared" si="63"/>
        <v>884828.99654002988</v>
      </c>
      <c r="IF72" s="1">
        <f t="shared" si="63"/>
        <v>859221.25313587987</v>
      </c>
      <c r="IG72" s="1">
        <f t="shared" si="63"/>
        <v>876217.52568201011</v>
      </c>
      <c r="IH72" s="1">
        <f t="shared" si="63"/>
        <v>870382.87160690012</v>
      </c>
      <c r="II72" s="1">
        <f t="shared" si="63"/>
        <v>862426.13063157001</v>
      </c>
      <c r="IJ72" s="1">
        <f t="shared" si="63"/>
        <v>871048.98507714004</v>
      </c>
      <c r="IK72" s="1">
        <f t="shared" si="63"/>
        <v>861505.9997409801</v>
      </c>
      <c r="IL72" s="1">
        <f t="shared" si="63"/>
        <v>860760.83658100001</v>
      </c>
      <c r="IM72" s="1">
        <f t="shared" si="63"/>
        <v>858460.87256684992</v>
      </c>
      <c r="IN72" s="1">
        <f t="shared" si="63"/>
        <v>857458.07122318004</v>
      </c>
      <c r="IO72" s="1">
        <f t="shared" si="63"/>
        <v>850021.44114170992</v>
      </c>
      <c r="IP72" s="1">
        <f t="shared" si="63"/>
        <v>851452.19389980996</v>
      </c>
      <c r="IQ72" s="1">
        <f t="shared" si="63"/>
        <v>846313.36803085997</v>
      </c>
      <c r="IR72" s="1">
        <f t="shared" si="63"/>
        <v>844272.30753344984</v>
      </c>
      <c r="IS72" s="1">
        <f t="shared" si="63"/>
        <v>899160.68614581984</v>
      </c>
      <c r="IT72" s="1">
        <f t="shared" si="63"/>
        <v>904072.95275732002</v>
      </c>
      <c r="IU72" s="1">
        <f t="shared" si="63"/>
        <v>897773.20234474982</v>
      </c>
      <c r="IV72" s="1">
        <f t="shared" si="63"/>
        <v>903889.81119045999</v>
      </c>
      <c r="IW72" s="1">
        <f t="shared" si="63"/>
        <v>897757.37854003999</v>
      </c>
      <c r="IX72" s="1">
        <f t="shared" ref="IX72:LI72" si="64">SUM(IX70:IX71)</f>
        <v>913361.31724198</v>
      </c>
      <c r="IY72" s="1">
        <f t="shared" si="64"/>
        <v>913094.09519429016</v>
      </c>
      <c r="IZ72" s="1">
        <f t="shared" si="64"/>
        <v>909735.31490813009</v>
      </c>
      <c r="JA72" s="1">
        <f t="shared" si="64"/>
        <v>909684.03175521002</v>
      </c>
      <c r="JB72" s="1">
        <f t="shared" si="64"/>
        <v>912426.34995791002</v>
      </c>
      <c r="JC72" s="1">
        <f t="shared" si="64"/>
        <v>912742.06926599005</v>
      </c>
      <c r="JD72" s="1">
        <f t="shared" si="64"/>
        <v>900897.7053785501</v>
      </c>
      <c r="JE72" s="1">
        <f t="shared" si="64"/>
        <v>936861.82777799992</v>
      </c>
      <c r="JF72" s="1" t="e">
        <f t="shared" si="64"/>
        <v>#REF!</v>
      </c>
    </row>
    <row r="73" spans="1:266" s="1" customFormat="1" ht="12.9" customHeight="1" x14ac:dyDescent="0.2">
      <c r="A73" s="73"/>
    </row>
    <row r="74" spans="1:266" s="1" customFormat="1" ht="12.9" customHeight="1" x14ac:dyDescent="0.2">
      <c r="A74" s="54" t="s">
        <v>345</v>
      </c>
    </row>
    <row r="75" spans="1:266" s="1" customFormat="1" ht="12.9" customHeight="1" x14ac:dyDescent="0.2">
      <c r="A75" s="73" t="s">
        <v>329</v>
      </c>
      <c r="B75" s="1">
        <f>+BANCOS!B30</f>
        <v>243414</v>
      </c>
      <c r="C75" s="1">
        <f>+BANCOS!C30</f>
        <v>217078</v>
      </c>
      <c r="D75" s="1">
        <f>+BANCOS!D30</f>
        <v>229540</v>
      </c>
      <c r="E75" s="1">
        <f>+BANCOS!E30</f>
        <v>223481</v>
      </c>
      <c r="F75" s="1">
        <f>+BANCOS!F30</f>
        <v>252188</v>
      </c>
      <c r="G75" s="1">
        <f>+BANCOS!G30</f>
        <v>286698</v>
      </c>
      <c r="H75" s="1">
        <f>+BANCOS!H30</f>
        <v>273713</v>
      </c>
      <c r="I75" s="1">
        <f>+BANCOS!I30</f>
        <v>250875</v>
      </c>
      <c r="J75" s="1">
        <f>+BANCOS!J30</f>
        <v>268642</v>
      </c>
      <c r="K75" s="1">
        <f>+BANCOS!K30</f>
        <v>252054</v>
      </c>
      <c r="L75" s="1">
        <f>+BANCOS!L30</f>
        <v>235592</v>
      </c>
      <c r="M75" s="1">
        <f>+BANCOS!M30</f>
        <v>207514</v>
      </c>
      <c r="N75" s="1">
        <f>+BANCOS!N30</f>
        <v>254085</v>
      </c>
      <c r="O75" s="1">
        <f>+BANCOS!O30</f>
        <v>269596</v>
      </c>
      <c r="P75" s="1">
        <f>+BANCOS!P30</f>
        <v>252246</v>
      </c>
      <c r="Q75" s="1">
        <f>+BANCOS!Q30</f>
        <v>269232</v>
      </c>
      <c r="R75" s="1">
        <f>+BANCOS!R30</f>
        <v>258603</v>
      </c>
      <c r="S75" s="1">
        <f>+BANCOS!S30</f>
        <v>253646</v>
      </c>
      <c r="T75" s="1">
        <f>+BANCOS!T30</f>
        <v>242279</v>
      </c>
      <c r="U75" s="1">
        <f>+BANCOS!U30</f>
        <v>240806</v>
      </c>
      <c r="V75" s="1">
        <f>+BANCOS!V30</f>
        <v>266747</v>
      </c>
      <c r="W75" s="1">
        <f>+BANCOS!W30</f>
        <v>248904</v>
      </c>
      <c r="X75" s="1">
        <f>+BANCOS!X30</f>
        <v>251414</v>
      </c>
      <c r="Y75" s="1">
        <f>+BANCOS!Y30</f>
        <v>260199</v>
      </c>
      <c r="Z75" s="1">
        <f>+BANCOS!Z30</f>
        <v>278995</v>
      </c>
      <c r="AA75" s="1">
        <f>+BANCOS!AA30</f>
        <v>296144</v>
      </c>
      <c r="AB75" s="1">
        <f>+BANCOS!AB30</f>
        <v>258602</v>
      </c>
      <c r="AC75" s="1">
        <f>+BANCOS!AC30</f>
        <v>270577</v>
      </c>
      <c r="AD75" s="1">
        <f>+BANCOS!AD30</f>
        <v>255042</v>
      </c>
      <c r="AE75" s="1">
        <f>+BANCOS!AE30</f>
        <v>295232</v>
      </c>
      <c r="AF75" s="1">
        <f>+BANCOS!AF30</f>
        <v>277234</v>
      </c>
      <c r="AG75" s="1">
        <f>+BANCOS!AG30</f>
        <v>278575</v>
      </c>
      <c r="AH75" s="1">
        <f>+BANCOS!AH30</f>
        <v>292643</v>
      </c>
      <c r="AI75" s="1">
        <f>+BANCOS!AI30</f>
        <v>250864</v>
      </c>
      <c r="AJ75" s="1">
        <f>+BANCOS!AJ30</f>
        <v>270406</v>
      </c>
      <c r="AK75" s="1">
        <f>+BANCOS!AK30</f>
        <v>222438</v>
      </c>
      <c r="AL75" s="1">
        <f>+BANCOS!AL30</f>
        <v>262780</v>
      </c>
      <c r="AM75" s="1">
        <f>+BANCOS!AM30</f>
        <v>255986</v>
      </c>
      <c r="AN75" s="1">
        <f>+BANCOS!AN30</f>
        <v>282773</v>
      </c>
      <c r="AO75" s="1">
        <f>+BANCOS!AO30</f>
        <v>260130.25003174</v>
      </c>
      <c r="AP75" s="1">
        <f>+BANCOS!AP30</f>
        <v>209470.6982124401</v>
      </c>
      <c r="AQ75" s="1">
        <f>+BANCOS!AQ30</f>
        <v>169832.17158630001</v>
      </c>
      <c r="AR75" s="1">
        <f>+BANCOS!AR30</f>
        <v>167126.33027976</v>
      </c>
      <c r="AS75" s="1">
        <f>+BANCOS!AS30</f>
        <v>164787.13452081001</v>
      </c>
      <c r="AT75" s="1">
        <f>+BANCOS!AT30</f>
        <v>149393.78446431999</v>
      </c>
      <c r="AU75" s="1">
        <f>+BANCOS!AU30</f>
        <v>145463.90834716</v>
      </c>
      <c r="AV75" s="1">
        <f>+BANCOS!AV30</f>
        <v>141900.62538076</v>
      </c>
      <c r="AW75" s="1">
        <f>+BANCOS!AW30</f>
        <v>127206.20095538</v>
      </c>
      <c r="AX75" s="1">
        <f>+BANCOS!AX30</f>
        <v>145359.10669227</v>
      </c>
      <c r="AY75" s="1">
        <f>+BANCOS!AY30</f>
        <v>159097.33176512999</v>
      </c>
      <c r="AZ75" s="1">
        <f>+BANCOS!AZ30</f>
        <v>157018.74928228001</v>
      </c>
      <c r="BA75" s="1">
        <f>+BANCOS!BA30</f>
        <v>175636.49119887</v>
      </c>
      <c r="BB75" s="1">
        <f>+BANCOS!BB30</f>
        <v>179365.99305297001</v>
      </c>
      <c r="BC75" s="1">
        <f>+BANCOS!BC30</f>
        <v>175732.60664801</v>
      </c>
      <c r="BD75" s="1">
        <f>+BANCOS!BD30</f>
        <v>173738.97779738001</v>
      </c>
      <c r="BE75" s="1">
        <f>+BANCOS!BE30</f>
        <v>166900.23493303999</v>
      </c>
      <c r="BF75" s="1">
        <f>+BANCOS!BF30</f>
        <v>168500.29154477001</v>
      </c>
      <c r="BG75" s="1">
        <f>+BANCOS!BG30</f>
        <v>192682.61263063</v>
      </c>
      <c r="BH75" s="1">
        <f>+BANCOS!BH30</f>
        <v>184182.41712977001</v>
      </c>
      <c r="BI75" s="1">
        <f>+BANCOS!BI30</f>
        <v>162429.6931757</v>
      </c>
      <c r="BJ75" s="1">
        <f>+BANCOS!BJ30</f>
        <v>201459.221579</v>
      </c>
      <c r="BK75" s="1">
        <f>+BANCOS!BK30</f>
        <v>182953.60225031999</v>
      </c>
      <c r="BL75" s="1">
        <f>+BANCOS!BL30</f>
        <v>201092.24571672999</v>
      </c>
      <c r="BM75" s="1">
        <f>+BANCOS!BM30</f>
        <v>199077.02475194001</v>
      </c>
      <c r="BN75" s="1">
        <f>+BANCOS!BN30</f>
        <v>182889.78842667001</v>
      </c>
      <c r="BO75" s="1">
        <f>+BANCOS!BO30</f>
        <v>189009.00648941999</v>
      </c>
      <c r="BP75" s="1">
        <f>+BANCOS!BP30</f>
        <v>197003.5053432</v>
      </c>
      <c r="BQ75" s="1">
        <f>+BANCOS!BQ30</f>
        <v>192535.53432007</v>
      </c>
      <c r="BR75" s="1">
        <f>+BANCOS!BR30</f>
        <v>170378.48015643001</v>
      </c>
      <c r="BS75" s="1">
        <f>+BANCOS!BS30</f>
        <v>191933.59413344</v>
      </c>
      <c r="BT75" s="1">
        <f>+BANCOS!BT30</f>
        <v>188617.47257231001</v>
      </c>
      <c r="BU75" s="1">
        <f>+BANCOS!BU30</f>
        <v>150412.25345438</v>
      </c>
      <c r="BV75" s="1">
        <f>+BANCOS!BV30</f>
        <v>164203.30349329</v>
      </c>
      <c r="BW75" s="1">
        <f>+BANCOS!BW30</f>
        <v>165748.90047296</v>
      </c>
      <c r="BX75" s="1">
        <f>+BANCOS!BX30</f>
        <v>168550.14804532001</v>
      </c>
      <c r="BY75" s="1">
        <f>+BANCOS!BY30</f>
        <v>181723.74313366</v>
      </c>
      <c r="BZ75" s="1">
        <f>+BANCOS!BZ30</f>
        <v>150003.78963804999</v>
      </c>
      <c r="CA75" s="1">
        <f>+BANCOS!CA30</f>
        <v>146855.85428567999</v>
      </c>
      <c r="CB75" s="1">
        <f>+BANCOS!CB30</f>
        <v>163551.17463175001</v>
      </c>
      <c r="CC75" s="1">
        <f>+BANCOS!CC30</f>
        <v>149914.32545768999</v>
      </c>
      <c r="CD75" s="1">
        <f>+BANCOS!CD30</f>
        <v>169447.74886015011</v>
      </c>
      <c r="CE75" s="1">
        <f>+BANCOS!CE30</f>
        <v>164551.84096441991</v>
      </c>
      <c r="CF75" s="1">
        <f>+BANCOS!CF30</f>
        <v>159062.30360340001</v>
      </c>
      <c r="CG75" s="1">
        <f>+BANCOS!CG30</f>
        <v>145068.71942246001</v>
      </c>
      <c r="CH75" s="1">
        <f>+BANCOS!CH30</f>
        <v>153324.89183551</v>
      </c>
      <c r="CI75" s="1">
        <f>+BANCOS!CI30</f>
        <v>154841.75299201001</v>
      </c>
      <c r="CJ75" s="1">
        <f>+BANCOS!CJ30</f>
        <v>172517.60069473999</v>
      </c>
      <c r="CK75" s="1">
        <f>+BANCOS!CK30</f>
        <v>180574.71363874001</v>
      </c>
      <c r="CL75" s="1">
        <f>+BANCOS!CL30</f>
        <v>134891.85986202999</v>
      </c>
      <c r="CM75" s="1">
        <f>+BANCOS!CM30</f>
        <v>145301.50961022999</v>
      </c>
      <c r="CN75" s="1">
        <f>+BANCOS!CN30</f>
        <v>158634.03235334001</v>
      </c>
      <c r="CO75" s="1">
        <f>+BANCOS!CO30</f>
        <v>169992.95838190001</v>
      </c>
      <c r="CP75" s="1">
        <f>+BANCOS!CP30</f>
        <v>180802.84359353999</v>
      </c>
      <c r="CQ75" s="1">
        <f>+BANCOS!CQ30</f>
        <v>178072.33914473999</v>
      </c>
      <c r="CR75" s="1">
        <f>+BANCOS!CR30</f>
        <v>247941.42368084</v>
      </c>
      <c r="CS75" s="1">
        <f>+BANCOS!CS30</f>
        <v>231520.15554676001</v>
      </c>
      <c r="CT75" s="1">
        <f>+BANCOS!CT30</f>
        <v>249624.73756874999</v>
      </c>
      <c r="CU75" s="1">
        <f>+BANCOS!CU30</f>
        <v>212031.72493880001</v>
      </c>
      <c r="CV75" s="1">
        <f>+BANCOS!CV30</f>
        <v>208956.47570911</v>
      </c>
      <c r="CW75" s="1">
        <f>+BANCOS!CW30</f>
        <v>183817.82666895</v>
      </c>
      <c r="CX75" s="1">
        <f>+BANCOS!CX30</f>
        <v>197783.12057309001</v>
      </c>
      <c r="CY75" s="1">
        <f>+BANCOS!CY30</f>
        <v>198060.54474858</v>
      </c>
      <c r="CZ75" s="1">
        <f>+BANCOS!CZ30</f>
        <v>235925.08355801</v>
      </c>
      <c r="DA75" s="1">
        <f>+BANCOS!DA30</f>
        <v>209120.77595581001</v>
      </c>
      <c r="DB75" s="1">
        <f>+BANCOS!DB30</f>
        <v>258753.68316290001</v>
      </c>
      <c r="DC75" s="1">
        <f>+BANCOS!DC29</f>
        <v>499930.34424622997</v>
      </c>
      <c r="DD75" s="1">
        <f>+BANCOS!DD29</f>
        <v>397421.97468868003</v>
      </c>
      <c r="DE75" s="1">
        <f>+BANCOS!DE29</f>
        <v>929012.10388623993</v>
      </c>
      <c r="DF75" s="1">
        <f>+BANCOS!DF29</f>
        <v>923591.44406472996</v>
      </c>
      <c r="DG75" s="1">
        <f>+BANCOS!DG29</f>
        <v>910725.05488749011</v>
      </c>
      <c r="DH75" s="1">
        <f>+BANCOS!DH29</f>
        <v>930605.7568120599</v>
      </c>
      <c r="DI75" s="1">
        <f>+BANCOS!DI29</f>
        <v>332896.07908111002</v>
      </c>
      <c r="DJ75" s="1">
        <f>+BANCOS!DJ29</f>
        <v>357813.97301478998</v>
      </c>
      <c r="DK75" s="1">
        <f>+BANCOS!DK29</f>
        <v>417429.99815369002</v>
      </c>
      <c r="DL75" s="1">
        <f>+BANCOS!DL29</f>
        <v>404214.31266592001</v>
      </c>
      <c r="DM75" s="1">
        <f>+BANCOS!DM29</f>
        <v>393601.56911480997</v>
      </c>
      <c r="DN75" s="1">
        <f>+BANCOS!DN29</f>
        <v>319447.21499309002</v>
      </c>
      <c r="DO75" s="1">
        <f>+BANCOS!DO29</f>
        <v>175411.54635304</v>
      </c>
      <c r="DP75" s="1">
        <f>+BANCOS!DP29</f>
        <v>397767.72855438001</v>
      </c>
      <c r="DQ75" s="1">
        <f>+BANCOS!DQ29</f>
        <v>426691.17077361001</v>
      </c>
      <c r="DR75" s="1">
        <f>+BANCOS!DR29</f>
        <v>356092.75641228998</v>
      </c>
      <c r="DS75" s="1">
        <f>+BANCOS!DS29</f>
        <v>342035.70990721998</v>
      </c>
      <c r="DT75" s="1">
        <f>+BANCOS!DT29</f>
        <v>338820.05330765998</v>
      </c>
      <c r="DU75" s="1">
        <f>+BANCOS!DU29</f>
        <v>266724.85521853011</v>
      </c>
      <c r="DV75" s="1">
        <f>+BANCOS!DV29</f>
        <v>345803.32758426003</v>
      </c>
      <c r="DW75" s="1">
        <f>+BANCOS!DW29</f>
        <v>418753.13165735989</v>
      </c>
      <c r="DX75" s="1">
        <f>+BANCOS!DX29</f>
        <v>383915.91946742003</v>
      </c>
      <c r="DY75" s="1">
        <f>+BANCOS!DY29</f>
        <v>416676.39611779002</v>
      </c>
      <c r="DZ75" s="1">
        <f>+BANCOS!DZ29</f>
        <v>395137.05067154998</v>
      </c>
      <c r="EA75" s="1">
        <f>+BANCOS!EA29</f>
        <v>398634.46279790998</v>
      </c>
      <c r="EB75" s="1">
        <f>+BANCOS!EB29</f>
        <v>465891.69236069999</v>
      </c>
      <c r="EC75" s="1">
        <f>+BANCOS!EC29</f>
        <v>412461.00432831002</v>
      </c>
      <c r="ED75" s="1">
        <f>+BANCOS!ED29</f>
        <v>422684.6698488</v>
      </c>
      <c r="EE75" s="1">
        <f>+BANCOS!EE29</f>
        <v>436108.92677788011</v>
      </c>
      <c r="EF75" s="1">
        <f>+BANCOS!EF29</f>
        <v>486794.67767653998</v>
      </c>
      <c r="EG75" s="1">
        <f>+BANCOS!EG29</f>
        <v>573716.55546417995</v>
      </c>
      <c r="EH75" s="1">
        <f>+BANCOS!EH29</f>
        <v>630571.48170120001</v>
      </c>
      <c r="EI75" s="1">
        <f>+BANCOS!EI29</f>
        <v>586635.64119602996</v>
      </c>
      <c r="EJ75" s="1">
        <f>+BANCOS!EJ29</f>
        <v>654202.59093065001</v>
      </c>
      <c r="EK75" s="1">
        <f>+BANCOS!EK29</f>
        <v>443323.19246558001</v>
      </c>
      <c r="EL75" s="1">
        <f>+BANCOS!EL29</f>
        <v>553262.82960319996</v>
      </c>
      <c r="EM75" s="1">
        <f>+BANCOS!EM29</f>
        <v>744366.16731927998</v>
      </c>
      <c r="EN75" s="1">
        <f>+BANCOS!EN29</f>
        <v>801009.33683365001</v>
      </c>
      <c r="EO75" s="1">
        <f>+BANCOS!EO29</f>
        <v>731007.68611046986</v>
      </c>
      <c r="EP75" s="1">
        <f>+BANCOS!EP29</f>
        <v>683597.17935053003</v>
      </c>
      <c r="EQ75" s="1">
        <f>+BANCOS!EQ29</f>
        <v>654035.30819996994</v>
      </c>
      <c r="ER75" s="1">
        <f>+BANCOS!ER29</f>
        <v>623605.12212959002</v>
      </c>
      <c r="ES75" s="1">
        <f>+BANCOS!ES29</f>
        <v>600142.75978891994</v>
      </c>
      <c r="ET75" s="1">
        <f>+BANCOS!ET29</f>
        <v>642614.41326434002</v>
      </c>
      <c r="EU75" s="1">
        <f>+BANCOS!EU29</f>
        <v>659870.79709541006</v>
      </c>
      <c r="EV75" s="1">
        <f>+BANCOS!EV29</f>
        <v>762394.35129808006</v>
      </c>
      <c r="EW75" s="1">
        <f>+BANCOS!EW29</f>
        <v>866781.86537045008</v>
      </c>
      <c r="EX75" s="1">
        <f>+BANCOS!EX29</f>
        <v>737367.42301617994</v>
      </c>
      <c r="EY75" s="1">
        <f>+BANCOS!EY29</f>
        <v>746298.92055919999</v>
      </c>
      <c r="EZ75" s="1">
        <f>+BANCOS!EZ29</f>
        <v>924621.5791509999</v>
      </c>
      <c r="FA75" s="1">
        <f>+BANCOS!FA29</f>
        <v>766694.01138749998</v>
      </c>
      <c r="FB75" s="1">
        <f>+BANCOS!FB29</f>
        <v>1335533.2206767099</v>
      </c>
      <c r="FC75" s="1">
        <f>+BANCOS!FC29</f>
        <v>1626416.8047649199</v>
      </c>
      <c r="FD75" s="1">
        <f>+BANCOS!FD29</f>
        <v>1323094.54026917</v>
      </c>
      <c r="FE75" s="1">
        <f>+BANCOS!FE29</f>
        <v>1053522.43098942</v>
      </c>
      <c r="FF75" s="1">
        <f>+BANCOS!FF29</f>
        <v>1231258.63452111</v>
      </c>
      <c r="FG75" s="1">
        <f>+BANCOS!FG29</f>
        <v>1171983.31547117</v>
      </c>
      <c r="FH75" s="1">
        <f>+BANCOS!FH29</f>
        <v>1019917.26024648</v>
      </c>
      <c r="FI75" s="1">
        <f>+BANCOS!FI29</f>
        <v>1067895.6873351899</v>
      </c>
      <c r="FJ75" s="1">
        <f>+BANCOS!FJ29</f>
        <v>970874.37442297</v>
      </c>
      <c r="FK75" s="1">
        <f>+BANCOS!FK29</f>
        <v>977645.44802424987</v>
      </c>
      <c r="FL75" s="1">
        <f>+BANCOS!FL29</f>
        <v>1229632.3207717801</v>
      </c>
      <c r="FM75" s="1">
        <f>+BANCOS!FM29</f>
        <v>1900245.6140731601</v>
      </c>
      <c r="FN75" s="1">
        <f>+BANCOS!FN29</f>
        <v>2190376.8624236998</v>
      </c>
      <c r="FO75" s="1">
        <f>+BANCOS!FO29</f>
        <v>2168971.8425149601</v>
      </c>
      <c r="FP75" s="1">
        <f>+BANCOS!FP29</f>
        <v>2111702</v>
      </c>
      <c r="FQ75" s="1">
        <f>+BANCOS!FQ29</f>
        <v>1760067.96422179</v>
      </c>
      <c r="FR75" s="1">
        <f>+BANCOS!FR29</f>
        <v>1972955.84261702</v>
      </c>
      <c r="FS75" s="1">
        <f>+BANCOS!FS29</f>
        <v>1837758.2911780099</v>
      </c>
      <c r="FT75" s="1">
        <f>+BANCOS!FT29</f>
        <v>2439057.6796971299</v>
      </c>
      <c r="FU75" s="1">
        <f>+BANCOS!FU29</f>
        <v>2221135.7363967998</v>
      </c>
      <c r="FV75" s="1">
        <f>+BANCOS!FV29</f>
        <v>2074734.5033039299</v>
      </c>
      <c r="FW75" s="1">
        <f>+BANCOS!FW29</f>
        <v>2690251.26054841</v>
      </c>
      <c r="FX75" s="1">
        <f>+BANCOS!FX29</f>
        <v>3073123.22743061</v>
      </c>
      <c r="FY75" s="1">
        <f>+BANCOS!FY29</f>
        <v>2638863.72536356</v>
      </c>
      <c r="FZ75" s="1">
        <f>+BANCOS!FZ29</f>
        <v>2494210.3471704102</v>
      </c>
      <c r="GA75" s="1">
        <f>+BANCOS!GA29</f>
        <v>2808969.2638755199</v>
      </c>
      <c r="GB75" s="1">
        <f>+BANCOS!GB29</f>
        <v>3732542.4977153302</v>
      </c>
      <c r="GC75" s="1">
        <f>+BANCOS!GC29</f>
        <v>2673377.26138019</v>
      </c>
      <c r="GD75" s="1">
        <f>+BANCOS!GD29</f>
        <v>2607676.8859469402</v>
      </c>
      <c r="GE75" s="1">
        <f>+BANCOS!GE29</f>
        <v>3243841.9189870101</v>
      </c>
      <c r="GF75" s="1">
        <f>+BANCOS!GF29</f>
        <v>2899396.5251964498</v>
      </c>
      <c r="GG75" s="1">
        <f>+BANCOS!GG29</f>
        <v>3414041.79311396</v>
      </c>
      <c r="GH75" s="1">
        <f>+BANCOS!GH29</f>
        <v>4294159.72279697</v>
      </c>
      <c r="GI75" s="1">
        <f>+BANCOS!GI29</f>
        <v>3375975.7383339498</v>
      </c>
      <c r="GJ75" s="1">
        <f>+BANCOS!GJ29</f>
        <v>2899344.33692026</v>
      </c>
      <c r="GK75" s="1">
        <f>+BANCOS!GK29</f>
        <v>2827180.0282867099</v>
      </c>
      <c r="GL75" s="1">
        <f>+BANCOS!GL29</f>
        <v>2795806.072338481</v>
      </c>
      <c r="GM75" s="1">
        <f>+BANCOS!GM29</f>
        <v>2498127.2879611598</v>
      </c>
      <c r="GN75" s="1">
        <f>+BANCOS!GN29</f>
        <v>2332042.2571670101</v>
      </c>
      <c r="GO75" s="1">
        <f>+BANCOS!GO29</f>
        <v>2204034.3976191999</v>
      </c>
      <c r="GP75" s="1">
        <f>+BANCOS!GP29</f>
        <v>2502603.6524701701</v>
      </c>
      <c r="GQ75" s="1">
        <f>+BANCOS!GQ29</f>
        <v>2406366.34661429</v>
      </c>
      <c r="GR75" s="1">
        <f>+BANCOS!GR29</f>
        <v>2388806.0815085601</v>
      </c>
      <c r="GS75" s="1">
        <f>+BANCOS!GS29</f>
        <v>2248761.2806079499</v>
      </c>
      <c r="GT75" s="1">
        <f>+BANCOS!GT29</f>
        <v>2807672.7245192099</v>
      </c>
      <c r="GU75" s="1">
        <f>+BANCOS!GU29</f>
        <v>2613617.57340988</v>
      </c>
      <c r="GV75" s="1">
        <f>+BANCOS!GV29</f>
        <v>2491447.4067290002</v>
      </c>
      <c r="GW75" s="1">
        <f>+BANCOS!GW29</f>
        <v>2939919.2375675598</v>
      </c>
      <c r="GX75" s="1">
        <f>+BANCOS!GX29</f>
        <v>3061143.3039952</v>
      </c>
      <c r="GY75" s="1">
        <f>+BANCOS!GY29</f>
        <v>2717357.7116834698</v>
      </c>
      <c r="GZ75" s="1">
        <f>+BANCOS!GZ29</f>
        <v>2502377.6750407</v>
      </c>
      <c r="HA75" s="1">
        <f>+BANCOS!HA29</f>
        <v>2840266.0273309899</v>
      </c>
      <c r="HB75" s="1">
        <f>+BANCOS!HB29</f>
        <v>3126587.497376</v>
      </c>
      <c r="HC75" s="1">
        <f>+BANCOS!HC29</f>
        <v>2600727.9022292099</v>
      </c>
      <c r="HD75" s="1">
        <f>+BANCOS!HD29</f>
        <v>2847099.8708357699</v>
      </c>
      <c r="HE75" s="1">
        <f>+BANCOS!HE29</f>
        <v>3047193.03086532</v>
      </c>
      <c r="HF75" s="1">
        <f>+BANCOS!HF29</f>
        <v>2753856.0145816701</v>
      </c>
      <c r="HG75" s="1">
        <f>+BANCOS!HG29</f>
        <v>2837506.7561055701</v>
      </c>
      <c r="HH75" s="1">
        <f>+BANCOS!HH29</f>
        <v>3467520.4100880702</v>
      </c>
      <c r="HI75" s="1">
        <f>+BANCOS!HI29</f>
        <v>2422587.256771239</v>
      </c>
      <c r="HJ75" s="1">
        <f>+BANCOS!HJ29</f>
        <v>2014905.2516331901</v>
      </c>
      <c r="HK75" s="1">
        <f>+BANCOS!HK29</f>
        <v>1480306.6006718599</v>
      </c>
      <c r="HL75" s="1">
        <f>+BANCOS!HL29</f>
        <v>1416867.6804533401</v>
      </c>
      <c r="HM75" s="1">
        <f>+BANCOS!HM29</f>
        <v>1714417.9513789201</v>
      </c>
      <c r="HN75" s="1">
        <f>+BANCOS!HN29</f>
        <v>1728107.7928629799</v>
      </c>
      <c r="HO75" s="1">
        <f>+BANCOS!HO29</f>
        <v>1235988.00243247</v>
      </c>
      <c r="HP75" s="1">
        <f>+BANCOS!HP29</f>
        <v>1294094.3381545199</v>
      </c>
      <c r="HQ75" s="1">
        <f>+BANCOS!HQ29</f>
        <v>1187911.4041780599</v>
      </c>
      <c r="HR75" s="1">
        <f>+BANCOS!HR29</f>
        <v>1266267.7805369999</v>
      </c>
      <c r="HS75" s="1">
        <f>+BANCOS!HS29</f>
        <v>1224801.5649254001</v>
      </c>
      <c r="HT75" s="1">
        <f>+BANCOS!HT29</f>
        <v>1271458.6861873099</v>
      </c>
      <c r="HU75" s="1">
        <f>+BANCOS!HU29</f>
        <v>1574399.55656442</v>
      </c>
      <c r="HV75" s="1">
        <f>+BANCOS!HV29</f>
        <v>1000397.402302</v>
      </c>
      <c r="HW75" s="1">
        <f>+BANCOS!HW29</f>
        <v>955217.39291499997</v>
      </c>
      <c r="HX75" s="1">
        <f>+BANCOS!HX29</f>
        <v>1811394.738135</v>
      </c>
      <c r="HY75" s="1">
        <f>+BANCOS!HY29</f>
        <v>1409086.1931984001</v>
      </c>
      <c r="HZ75" s="1">
        <f>+BANCOS!HZ29</f>
        <v>1812962.3499169999</v>
      </c>
      <c r="IA75" s="1">
        <f>+BANCOS!IA29</f>
        <v>1412694.0653039999</v>
      </c>
      <c r="IB75" s="1">
        <f>+BANCOS!IB29</f>
        <v>1689848.0327940001</v>
      </c>
      <c r="IC75" s="1">
        <f>+BANCOS!IC29</f>
        <v>1952694.3418340001</v>
      </c>
      <c r="ID75" s="1">
        <f>+BANCOS!ID29</f>
        <v>1477813.4374140401</v>
      </c>
      <c r="IE75" s="1">
        <f>+BANCOS!IE29</f>
        <v>1762220.60083468</v>
      </c>
      <c r="IF75" s="1">
        <f>+BANCOS!IF29</f>
        <v>1441422.7995432599</v>
      </c>
      <c r="IG75" s="1">
        <f>+BANCOS!IG29</f>
        <v>1297279.94317528</v>
      </c>
      <c r="IH75" s="1">
        <f>+BANCOS!IH29</f>
        <v>1202974.18338076</v>
      </c>
      <c r="II75" s="1">
        <f>+BANCOS!II29</f>
        <v>1002478.73254092</v>
      </c>
      <c r="IJ75" s="1">
        <f>+BANCOS!IJ29</f>
        <v>1441439.25002323</v>
      </c>
      <c r="IK75" s="1">
        <f>+BANCOS!IK29</f>
        <v>2570773.8695932301</v>
      </c>
      <c r="IL75" s="1">
        <f>+BANCOS!IL29</f>
        <v>1321618.92756297</v>
      </c>
      <c r="IM75" s="1">
        <f>+BANCOS!IM29</f>
        <v>1016155.34629641</v>
      </c>
      <c r="IN75" s="1">
        <f>+BANCOS!IN29</f>
        <v>1208483.3805737901</v>
      </c>
      <c r="IO75" s="1">
        <f>+BANCOS!IO29</f>
        <v>891669.34709513001</v>
      </c>
      <c r="IP75" s="1">
        <f>+BANCOS!IP29</f>
        <v>934762.07227570994</v>
      </c>
      <c r="IQ75" s="1">
        <f>+BANCOS!IQ29</f>
        <v>1266287.25253698</v>
      </c>
      <c r="IR75" s="1">
        <f>+BANCOS!IR29</f>
        <v>2005134.0108332401</v>
      </c>
      <c r="IS75" s="1">
        <f>+BANCOS!IS29</f>
        <v>2589629.8068434312</v>
      </c>
      <c r="IT75" s="1">
        <f>+BANCOS!IT29</f>
        <v>3037995.1671197298</v>
      </c>
      <c r="IU75" s="1">
        <f>+BANCOS!IU29</f>
        <v>2766311.77390227</v>
      </c>
      <c r="IV75" s="1">
        <f>+BANCOS!IV29</f>
        <v>2910043.3809247999</v>
      </c>
      <c r="IW75" s="1">
        <f>+BANCOS!IW29</f>
        <v>3072407.0349982302</v>
      </c>
      <c r="IX75" s="1">
        <f>+BANCOS!IX29</f>
        <v>2300653.70182506</v>
      </c>
      <c r="IY75" s="1">
        <f>+BANCOS!IY29</f>
        <v>2459130.9331788998</v>
      </c>
      <c r="IZ75" s="1">
        <f>+BANCOS!IZ29</f>
        <v>1538909.1174569901</v>
      </c>
      <c r="JA75" s="1">
        <f>+BANCOS!JA29</f>
        <v>2897062.93879512</v>
      </c>
      <c r="JB75" s="1">
        <f>+BANCOS!JB29</f>
        <v>3348589.32744209</v>
      </c>
      <c r="JC75" s="1">
        <f>+BANCOS!JC29</f>
        <v>2492262.17213671</v>
      </c>
      <c r="JD75" s="1">
        <f>+BANCOS!JD29</f>
        <v>3141341.9309191802</v>
      </c>
      <c r="JE75" s="1">
        <f>+BANCOS!JE29</f>
        <v>2090167.07</v>
      </c>
      <c r="JF75" s="1" t="e">
        <f>+BANCOS!#REF!</f>
        <v>#REF!</v>
      </c>
    </row>
    <row r="76" spans="1:266" s="1" customFormat="1" ht="12.9" customHeight="1" x14ac:dyDescent="0.2">
      <c r="A76" s="73" t="s">
        <v>330</v>
      </c>
      <c r="B76" s="1">
        <f>+FINANCIERAS!B30</f>
        <v>37886</v>
      </c>
      <c r="C76" s="1">
        <f>+FINANCIERAS!C30</f>
        <v>37209</v>
      </c>
      <c r="D76" s="1">
        <f>+FINANCIERAS!D30</f>
        <v>36818</v>
      </c>
      <c r="E76" s="1">
        <f>+FINANCIERAS!E30</f>
        <v>39124</v>
      </c>
      <c r="F76" s="1">
        <f>+FINANCIERAS!F30</f>
        <v>35715</v>
      </c>
      <c r="G76" s="1">
        <f>+FINANCIERAS!G30</f>
        <v>36767</v>
      </c>
      <c r="H76" s="1">
        <f>+FINANCIERAS!H30</f>
        <v>37573</v>
      </c>
      <c r="I76" s="1">
        <f>+FINANCIERAS!I30</f>
        <v>35954</v>
      </c>
      <c r="J76" s="1">
        <f>+FINANCIERAS!J30</f>
        <v>35853</v>
      </c>
      <c r="K76" s="1">
        <f>+FINANCIERAS!K30</f>
        <v>37716</v>
      </c>
      <c r="L76" s="1">
        <f>+FINANCIERAS!L30</f>
        <v>38754</v>
      </c>
      <c r="M76" s="1">
        <f>+FINANCIERAS!M30</f>
        <v>36859</v>
      </c>
      <c r="N76" s="1">
        <f>+FINANCIERAS!N30</f>
        <v>40346</v>
      </c>
      <c r="O76" s="1">
        <f>+FINANCIERAS!O30</f>
        <v>44529</v>
      </c>
      <c r="P76" s="1">
        <f>+FINANCIERAS!P30</f>
        <v>47220</v>
      </c>
      <c r="Q76" s="1">
        <f>+FINANCIERAS!Q30</f>
        <v>48228</v>
      </c>
      <c r="R76" s="1">
        <f>+FINANCIERAS!R30</f>
        <v>49899</v>
      </c>
      <c r="S76" s="1">
        <f>+FINANCIERAS!S30</f>
        <v>55055</v>
      </c>
      <c r="T76" s="1">
        <f>+FINANCIERAS!T30</f>
        <v>50896</v>
      </c>
      <c r="U76" s="1">
        <f>+FINANCIERAS!U30</f>
        <v>47569</v>
      </c>
      <c r="V76" s="1">
        <f>+FINANCIERAS!V30</f>
        <v>47928</v>
      </c>
      <c r="W76" s="1">
        <f>+FINANCIERAS!W30</f>
        <v>69126</v>
      </c>
      <c r="X76" s="1">
        <f>+FINANCIERAS!X30</f>
        <v>50316</v>
      </c>
      <c r="Y76" s="1">
        <f>+FINANCIERAS!Y30</f>
        <v>44762</v>
      </c>
      <c r="Z76" s="1">
        <f>+FINANCIERAS!Z30</f>
        <v>47537</v>
      </c>
      <c r="AA76" s="1">
        <f>+FINANCIERAS!AA30</f>
        <v>50172</v>
      </c>
      <c r="AB76" s="1">
        <f>+FINANCIERAS!AB30</f>
        <v>52416</v>
      </c>
      <c r="AC76" s="1">
        <f>+FINANCIERAS!AC30</f>
        <v>50681</v>
      </c>
      <c r="AD76" s="1">
        <f>+FINANCIERAS!AD30</f>
        <v>52909</v>
      </c>
      <c r="AE76" s="1">
        <f>+FINANCIERAS!AE30</f>
        <v>59665</v>
      </c>
      <c r="AF76" s="1">
        <f>+FINANCIERAS!AF30</f>
        <v>60410</v>
      </c>
      <c r="AG76" s="1">
        <f>+FINANCIERAS!AG30</f>
        <v>60400</v>
      </c>
      <c r="AH76" s="1">
        <f>+FINANCIERAS!AH30</f>
        <v>60932</v>
      </c>
      <c r="AI76" s="1">
        <f>+FINANCIERAS!AI30</f>
        <v>64691</v>
      </c>
      <c r="AJ76" s="1">
        <f>+FINANCIERAS!AJ30</f>
        <v>58848</v>
      </c>
      <c r="AK76" s="1">
        <f>+FINANCIERAS!AK30</f>
        <v>47278</v>
      </c>
      <c r="AL76" s="1">
        <f>+FINANCIERAS!AL30</f>
        <v>50116</v>
      </c>
      <c r="AM76" s="1">
        <f>+FINANCIERAS!AM30</f>
        <v>49745</v>
      </c>
      <c r="AN76" s="1">
        <f>+FINANCIERAS!AN30</f>
        <v>44913</v>
      </c>
      <c r="AO76" s="1">
        <f>+FINANCIERAS!AO30</f>
        <v>44399</v>
      </c>
      <c r="AP76" s="1">
        <f>+FINANCIERAS!AP30</f>
        <v>42619</v>
      </c>
      <c r="AQ76" s="1">
        <f>+FINANCIERAS!AQ30</f>
        <v>42385</v>
      </c>
      <c r="AR76" s="1">
        <f>+FINANCIERAS!AR30</f>
        <v>43270.371729260012</v>
      </c>
      <c r="AS76" s="1">
        <f>+FINANCIERAS!AS30</f>
        <v>45102.444193460018</v>
      </c>
      <c r="AT76" s="1">
        <f>+FINANCIERAS!AT30</f>
        <v>47494.436072059987</v>
      </c>
      <c r="AU76" s="1">
        <f>+FINANCIERAS!AU30</f>
        <v>48123.391862210003</v>
      </c>
      <c r="AV76" s="1">
        <f>+FINANCIERAS!AV30</f>
        <v>58339.738402310009</v>
      </c>
      <c r="AW76" s="1">
        <f>+FINANCIERAS!AW30</f>
        <v>54044.634037099997</v>
      </c>
      <c r="AX76" s="1">
        <f>+FINANCIERAS!AX30</f>
        <v>52245.565847480008</v>
      </c>
      <c r="AY76" s="1">
        <f>+FINANCIERAS!AY30</f>
        <v>53625.064190899997</v>
      </c>
      <c r="AZ76" s="1">
        <f>+FINANCIERAS!AZ30</f>
        <v>53351.982317399998</v>
      </c>
      <c r="BA76" s="1">
        <f>+FINANCIERAS!BA30</f>
        <v>51904.135635000013</v>
      </c>
      <c r="BB76" s="1">
        <f>+FINANCIERAS!BB30</f>
        <v>51682.029975799996</v>
      </c>
      <c r="BC76" s="1">
        <f>+FINANCIERAS!BC30</f>
        <v>50125.511825399997</v>
      </c>
      <c r="BD76" s="1">
        <f>+FINANCIERAS!BD30</f>
        <v>48576.780673050001</v>
      </c>
      <c r="BE76" s="1">
        <f>+FINANCIERAS!BE30</f>
        <v>45654.922113300003</v>
      </c>
      <c r="BF76" s="1">
        <f>+FINANCIERAS!BF30</f>
        <v>47695.532088</v>
      </c>
      <c r="BG76" s="1">
        <f>+FINANCIERAS!BG30</f>
        <v>46130.350646049999</v>
      </c>
      <c r="BH76" s="1">
        <f>+FINANCIERAS!BH30</f>
        <v>47746.627665679996</v>
      </c>
      <c r="BI76" s="1">
        <f>+FINANCIERAS!BI30</f>
        <v>37062</v>
      </c>
      <c r="BJ76" s="1">
        <f>+FINANCIERAS!BJ30</f>
        <v>40215.588300349998</v>
      </c>
      <c r="BK76" s="1">
        <f>+FINANCIERAS!BK30</f>
        <v>38672.403921700003</v>
      </c>
      <c r="BL76" s="1">
        <f>+FINANCIERAS!BL30</f>
        <v>39549.606067600012</v>
      </c>
      <c r="BM76" s="1">
        <f>+FINANCIERAS!BM30</f>
        <v>40291.599093899997</v>
      </c>
      <c r="BN76" s="1">
        <f>+FINANCIERAS!BN30</f>
        <v>41459.024542300001</v>
      </c>
      <c r="BO76" s="1">
        <f>+FINANCIERAS!BO30</f>
        <v>40837.207466299988</v>
      </c>
      <c r="BP76" s="1">
        <f>+FINANCIERAS!BP30</f>
        <v>39956.512607269993</v>
      </c>
      <c r="BQ76" s="1">
        <f>+FINANCIERAS!BQ30</f>
        <v>40564.637191839996</v>
      </c>
      <c r="BR76" s="1">
        <f>+FINANCIERAS!BR30</f>
        <v>44715.13149924</v>
      </c>
      <c r="BS76" s="1">
        <f>+FINANCIERAS!BS30</f>
        <v>46189.9243088</v>
      </c>
      <c r="BT76" s="1">
        <f>+FINANCIERAS!BT30</f>
        <v>43501.070555619997</v>
      </c>
      <c r="BU76" s="1">
        <f>+FINANCIERAS!BU30</f>
        <v>38252.544511220003</v>
      </c>
      <c r="BV76" s="1">
        <f>+FINANCIERAS!BV30</f>
        <v>40519.90255957</v>
      </c>
      <c r="BW76" s="1">
        <f>+FINANCIERAS!BW30</f>
        <v>42573.770945970013</v>
      </c>
      <c r="BX76" s="1">
        <f>+FINANCIERAS!BX30</f>
        <v>47921.013701229997</v>
      </c>
      <c r="BY76" s="1">
        <f>+FINANCIERAS!BY30</f>
        <v>49069.504312389989</v>
      </c>
      <c r="BZ76" s="1">
        <f>+FINANCIERAS!BZ30</f>
        <v>48911.377864039998</v>
      </c>
      <c r="CA76" s="1">
        <f>+FINANCIERAS!CA30</f>
        <v>51041.521467309998</v>
      </c>
      <c r="CB76" s="1">
        <f>+FINANCIERAS!CB30</f>
        <v>51344.365236129997</v>
      </c>
      <c r="CC76" s="1">
        <f>+FINANCIERAS!CC30</f>
        <v>52360.016025710007</v>
      </c>
      <c r="CD76" s="1">
        <f>+FINANCIERAS!CD30</f>
        <v>55219.985547580007</v>
      </c>
      <c r="CE76" s="1">
        <f>+FINANCIERAS!CE30</f>
        <v>53115.263085359999</v>
      </c>
      <c r="CF76" s="1">
        <f>+FINANCIERAS!CF30</f>
        <v>55092.63066884</v>
      </c>
      <c r="CG76" s="1">
        <f>+FINANCIERAS!CG30</f>
        <v>49555.358623120002</v>
      </c>
      <c r="CH76" s="1">
        <f>+FINANCIERAS!CH30</f>
        <v>52564.631374520002</v>
      </c>
      <c r="CI76" s="1">
        <f>+FINANCIERAS!CI30</f>
        <v>51903.245867919999</v>
      </c>
      <c r="CJ76" s="1">
        <f>+FINANCIERAS!CJ30</f>
        <v>55729.803620689992</v>
      </c>
      <c r="CK76" s="1">
        <f>+FINANCIERAS!CK30</f>
        <v>57812.183365340003</v>
      </c>
      <c r="CL76" s="1">
        <f>+FINANCIERAS!CL30</f>
        <v>57254.771609219999</v>
      </c>
      <c r="CM76" s="1">
        <f>+FINANCIERAS!CM30</f>
        <v>60898.085928560002</v>
      </c>
      <c r="CN76" s="1">
        <f>+FINANCIERAS!CN30</f>
        <v>61084.757753989987</v>
      </c>
      <c r="CO76" s="1">
        <f>+FINANCIERAS!CO30</f>
        <v>58551.648295159997</v>
      </c>
      <c r="CP76" s="1">
        <f>+FINANCIERAS!CP30</f>
        <v>61490.050120669992</v>
      </c>
      <c r="CQ76" s="1">
        <f>+FINANCIERAS!CQ30</f>
        <v>62853.841991229987</v>
      </c>
      <c r="CR76" s="1">
        <f>+FINANCIERAS!CR30</f>
        <v>65367.759671179992</v>
      </c>
      <c r="CS76" s="1">
        <f>+FINANCIERAS!CS30</f>
        <v>57011.543524170003</v>
      </c>
      <c r="CT76" s="1">
        <f>+FINANCIERAS!CT30</f>
        <v>38378.496534060003</v>
      </c>
      <c r="CU76" s="1">
        <f>+FINANCIERAS!CU30</f>
        <v>39106.155903569997</v>
      </c>
      <c r="CV76" s="1">
        <f>+FINANCIERAS!CV30</f>
        <v>40982.901156879998</v>
      </c>
      <c r="CW76" s="1">
        <f>+FINANCIERAS!CW30</f>
        <v>42520.998870680007</v>
      </c>
      <c r="CX76" s="1">
        <f>+FINANCIERAS!CX30</f>
        <v>45119.666770039999</v>
      </c>
      <c r="CY76" s="1">
        <f>+FINANCIERAS!CY30</f>
        <v>56283.52035164</v>
      </c>
      <c r="CZ76" s="1">
        <f>+FINANCIERAS!CZ30</f>
        <v>64477.870108329997</v>
      </c>
      <c r="DA76" s="1">
        <f>+FINANCIERAS!DA30</f>
        <v>59762.39301752</v>
      </c>
      <c r="DB76" s="1">
        <f>+FINANCIERAS!DB30</f>
        <v>48561.877247420001</v>
      </c>
      <c r="DC76" s="1">
        <f>+FINANCIERAS!DC30</f>
        <v>49855.440913710001</v>
      </c>
      <c r="DD76" s="1">
        <f>+FINANCIERAS!DD30</f>
        <v>54170.422035310003</v>
      </c>
      <c r="DE76" s="1">
        <f>+FINANCIERAS!DE30</f>
        <v>39731.400973159987</v>
      </c>
      <c r="DF76" s="1">
        <f>+FINANCIERAS!DF30</f>
        <v>33346.009392810003</v>
      </c>
      <c r="DG76" s="1">
        <f>+FINANCIERAS!DG30</f>
        <v>32222.064992229989</v>
      </c>
      <c r="DH76" s="1">
        <f>+FINANCIERAS!DH30</f>
        <v>32724.21441262</v>
      </c>
      <c r="DI76" s="1">
        <f>+FINANCIERAS!DI30</f>
        <v>36907.176222050002</v>
      </c>
      <c r="DJ76" s="1">
        <f>+FINANCIERAS!DJ30</f>
        <v>36455.998462830001</v>
      </c>
      <c r="DK76" s="1">
        <f>+FINANCIERAS!DK30</f>
        <v>35570.156368490003</v>
      </c>
      <c r="DL76" s="1">
        <f>+FINANCIERAS!DL30</f>
        <v>42108.824031240001</v>
      </c>
      <c r="DM76" s="1">
        <f>+FINANCIERAS!DM30</f>
        <v>43164.096242829997</v>
      </c>
      <c r="DN76" s="1">
        <f>+FINANCIERAS!DN30</f>
        <v>44404.568609340007</v>
      </c>
      <c r="DO76" s="1">
        <f>+FINANCIERAS!DO30</f>
        <v>48229.579630959997</v>
      </c>
      <c r="DP76" s="1">
        <f>+FINANCIERAS!DP30</f>
        <v>46681.320638669997</v>
      </c>
      <c r="DQ76" s="1">
        <f>+FINANCIERAS!DQ30</f>
        <v>40094.198406720003</v>
      </c>
      <c r="DR76" s="1">
        <f>+FINANCIERAS!DR30</f>
        <v>44001.641064869997</v>
      </c>
      <c r="DS76" s="1">
        <f>+FINANCIERAS!DS30</f>
        <v>46274.75352169999</v>
      </c>
      <c r="DT76" s="1">
        <f>+FINANCIERAS!DT30</f>
        <v>47487.384919650001</v>
      </c>
      <c r="DU76" s="1">
        <f>+FINANCIERAS!DU30</f>
        <v>49858.303676689997</v>
      </c>
      <c r="DV76" s="1">
        <f>+FINANCIERAS!DV30</f>
        <v>53066.06806551</v>
      </c>
      <c r="DW76" s="1">
        <f>+FINANCIERAS!DW30</f>
        <v>51048.998082150007</v>
      </c>
      <c r="DX76" s="1">
        <f>+FINANCIERAS!DX30</f>
        <v>59898.166504389999</v>
      </c>
      <c r="DY76" s="1">
        <f>+FINANCIERAS!DY30</f>
        <v>49810.014402740009</v>
      </c>
      <c r="DZ76" s="1">
        <f>+FINANCIERAS!DZ30</f>
        <v>54717.610570069977</v>
      </c>
      <c r="EA76" s="1">
        <f>+FINANCIERAS!EA30</f>
        <v>61841.843829249992</v>
      </c>
      <c r="EB76" s="1">
        <f>+FINANCIERAS!EB30</f>
        <v>56372.908398179992</v>
      </c>
      <c r="EC76" s="1">
        <f>+FINANCIERAS!EC30</f>
        <v>47173.983475700014</v>
      </c>
      <c r="ED76" s="1">
        <f>+FINANCIERAS!ED30</f>
        <v>50739.748317580001</v>
      </c>
      <c r="EE76" s="1">
        <f>+FINANCIERAS!EE30</f>
        <v>54912.352453779997</v>
      </c>
      <c r="EF76" s="1">
        <f>+FINANCIERAS!EF30</f>
        <v>54619.246513859987</v>
      </c>
      <c r="EG76" s="1">
        <f>+FINANCIERAS!EG30</f>
        <v>56667.666198699997</v>
      </c>
      <c r="EH76" s="1">
        <f>+FINANCIERAS!EH30</f>
        <v>56380.065788620013</v>
      </c>
      <c r="EI76" s="1">
        <f>+FINANCIERAS!EI29</f>
        <v>4025.5454639200002</v>
      </c>
      <c r="EJ76" s="1">
        <f>+FINANCIERAS!EJ29</f>
        <v>3011.7050899199999</v>
      </c>
      <c r="EK76" s="1">
        <f>+FINANCIERAS!EK29</f>
        <v>1976.0338824</v>
      </c>
      <c r="EL76" s="1">
        <f>+FINANCIERAS!EL29</f>
        <v>2018.40869735</v>
      </c>
      <c r="EM76" s="1">
        <f>+FINANCIERAS!EM29</f>
        <v>2438.0874686500001</v>
      </c>
      <c r="EN76" s="1">
        <f>+FINANCIERAS!EN29</f>
        <v>2571.8464693400001</v>
      </c>
      <c r="EO76" s="1">
        <f>+FINANCIERAS!EO29</f>
        <v>2572.1574593</v>
      </c>
      <c r="EP76" s="1">
        <f>+FINANCIERAS!EP29</f>
        <v>2646.9924093</v>
      </c>
      <c r="EQ76" s="1">
        <f>+FINANCIERAS!EQ29</f>
        <v>2328.5114272999999</v>
      </c>
      <c r="ER76" s="1">
        <f>+FINANCIERAS!ER29</f>
        <v>2260.6074923000001</v>
      </c>
      <c r="ES76" s="1">
        <f>+FINANCIERAS!ES29</f>
        <v>2254.1633123000001</v>
      </c>
      <c r="ET76" s="1">
        <f>+FINANCIERAS!ET29</f>
        <v>590.7730143</v>
      </c>
      <c r="EU76" s="1">
        <f>+FINANCIERAS!EU29</f>
        <v>3098.5841562999999</v>
      </c>
      <c r="EV76" s="1">
        <f>+FINANCIERAS!EV29</f>
        <v>787.28942030000007</v>
      </c>
      <c r="EW76" s="1">
        <f>+FINANCIERAS!EW29</f>
        <v>786.33554129999993</v>
      </c>
      <c r="EX76" s="1">
        <f>+FINANCIERAS!EX29</f>
        <v>431.38282029999999</v>
      </c>
      <c r="EY76" s="1">
        <f>+FINANCIERAS!EY29</f>
        <v>431.08638230000003</v>
      </c>
      <c r="EZ76" s="1">
        <f>+FINANCIERAS!EZ29</f>
        <v>0.7916723</v>
      </c>
      <c r="FA76" s="1">
        <f>+FINANCIERAS!FA29</f>
        <v>0</v>
      </c>
      <c r="FB76" s="1">
        <f>+FINANCIERAS!FB29</f>
        <v>2.3579669999999999</v>
      </c>
      <c r="FC76" s="1">
        <f>+FINANCIERAS!FC29</f>
        <v>1.527126</v>
      </c>
      <c r="FD76" s="1">
        <f>+FINANCIERAS!FD29</f>
        <v>4003.7066300000001</v>
      </c>
      <c r="FE76" s="1">
        <f>+FINANCIERAS!FE29</f>
        <v>2.5348009999999999</v>
      </c>
      <c r="FF76" s="1">
        <f>+FINANCIERAS!FF29</f>
        <v>1.7634289999999999</v>
      </c>
      <c r="FG76" s="1">
        <f>+FINANCIERAS!FG29</f>
        <v>0.99314999999999998</v>
      </c>
      <c r="FH76" s="1">
        <f>+FINANCIERAS!FH29</f>
        <v>0</v>
      </c>
      <c r="FI76" s="1">
        <f>+FINANCIERAS!FI29</f>
        <v>4001.6438320000002</v>
      </c>
      <c r="FJ76" s="1">
        <f>+FINANCIERAS!FJ29</f>
        <v>2000</v>
      </c>
      <c r="FK76" s="1">
        <f>+FINANCIERAS!FK29</f>
        <v>0</v>
      </c>
      <c r="FL76" s="1">
        <f>+FINANCIERAS!FL29</f>
        <v>0</v>
      </c>
      <c r="FM76" s="1">
        <f>+FINANCIERAS!FM29</f>
        <v>0</v>
      </c>
      <c r="FN76" s="1">
        <f>+FINANCIERAS!FN29</f>
        <v>0</v>
      </c>
      <c r="FO76" s="1">
        <f>+FINANCIERAS!FO29</f>
        <v>0</v>
      </c>
      <c r="FP76" s="1">
        <f>+FINANCIERAS!FP29</f>
        <v>9087.0381249999991</v>
      </c>
      <c r="FQ76" s="1">
        <f>+FINANCIERAS!FQ29</f>
        <v>9074.481925</v>
      </c>
      <c r="FR76" s="1">
        <f>+FINANCIERAS!FR29</f>
        <v>17965.919654000001</v>
      </c>
      <c r="FS76" s="1">
        <f>+FINANCIERAS!FS29</f>
        <v>32292.618168000001</v>
      </c>
      <c r="FT76" s="1">
        <f>+FINANCIERAS!FT29</f>
        <v>33748.38654</v>
      </c>
      <c r="FU76" s="1">
        <f>+FINANCIERAS!FU29</f>
        <v>29520.135793000001</v>
      </c>
      <c r="FV76" s="1">
        <f>+FINANCIERAS!FV29</f>
        <v>23613.027392</v>
      </c>
      <c r="FW76" s="1">
        <f>+FINANCIERAS!FW29</f>
        <v>13314.142621000001</v>
      </c>
      <c r="FX76" s="1">
        <f>+FINANCIERAS!FX29</f>
        <v>17581.042621000001</v>
      </c>
      <c r="FY76" s="1">
        <f>+FINANCIERAS!FY29</f>
        <v>37991.215702999987</v>
      </c>
      <c r="FZ76" s="1">
        <f>+FINANCIERAS!FZ29</f>
        <v>29786.695136999999</v>
      </c>
      <c r="GA76" s="1">
        <f>+FINANCIERAS!GA29</f>
        <v>17293.012257999999</v>
      </c>
      <c r="GB76" s="1">
        <f>+FINANCIERAS!GB29</f>
        <v>29891.498559</v>
      </c>
      <c r="GC76" s="1">
        <f>+FINANCIERAS!GC29</f>
        <v>17426.430133999998</v>
      </c>
      <c r="GD76" s="1">
        <f>+FINANCIERAS!GD29</f>
        <v>33267.4</v>
      </c>
      <c r="GE76" s="1">
        <f>+FINANCIERAS!GE29</f>
        <v>45516.435614999988</v>
      </c>
      <c r="GF76" s="1">
        <f>+FINANCIERAS!GF29</f>
        <v>14113</v>
      </c>
      <c r="GG76" s="1">
        <f>+FINANCIERAS!GG29</f>
        <v>23212.400000000001</v>
      </c>
      <c r="GH76" s="1">
        <f>+FINANCIERAS!GH29</f>
        <v>57306.110959000012</v>
      </c>
      <c r="GI76" s="1">
        <f>+FINANCIERAS!GI29</f>
        <v>61189.812208000003</v>
      </c>
      <c r="GJ76" s="1">
        <f>+FINANCIERAS!GJ29</f>
        <v>41506.334249</v>
      </c>
      <c r="GK76" s="1">
        <f>+FINANCIERAS!GK29</f>
        <v>52367.745736999997</v>
      </c>
      <c r="GL76" s="1">
        <f>+FINANCIERAS!GL29</f>
        <v>30573.8</v>
      </c>
      <c r="GM76" s="1">
        <f>+FINANCIERAS!GM29</f>
        <v>42296.761645000013</v>
      </c>
      <c r="GN76" s="1">
        <f>+FINANCIERAS!GN29</f>
        <v>49280.016926999997</v>
      </c>
      <c r="GO76" s="1">
        <f>+FINANCIERAS!GO29</f>
        <v>46238.601369999997</v>
      </c>
      <c r="GP76" s="1">
        <f>+FINANCIERAS!GP29</f>
        <v>45708.971232000004</v>
      </c>
      <c r="GQ76" s="1">
        <f>+FINANCIERAS!GQ29</f>
        <v>49602.853425000001</v>
      </c>
      <c r="GR76" s="1">
        <f>+FINANCIERAS!GR29</f>
        <v>71887.552055000007</v>
      </c>
      <c r="GS76" s="1">
        <f>+FINANCIERAS!GS29</f>
        <v>62800.450684000003</v>
      </c>
      <c r="GT76" s="1">
        <f>+FINANCIERAS!GT29</f>
        <v>64685.384929</v>
      </c>
      <c r="GU76" s="1">
        <f>+FINANCIERAS!GU29</f>
        <v>62088.976712000003</v>
      </c>
      <c r="GV76" s="1">
        <f>+FINANCIERAS!GV29</f>
        <v>73986.899999999994</v>
      </c>
      <c r="GW76" s="1">
        <f>+FINANCIERAS!GW29</f>
        <v>91344.647945000004</v>
      </c>
      <c r="GX76" s="1">
        <f>+FINANCIERAS!GX29</f>
        <v>46570.847945000001</v>
      </c>
      <c r="GY76" s="1">
        <f>+FINANCIERAS!GY29</f>
        <v>46570.847945000001</v>
      </c>
      <c r="GZ76" s="1">
        <f>+FINANCIERAS!GZ29</f>
        <v>63743</v>
      </c>
      <c r="HA76" s="1">
        <f>+FINANCIERAS!HA29</f>
        <v>55242.5</v>
      </c>
      <c r="HB76" s="1">
        <f>+FINANCIERAS!HB29</f>
        <v>54830.284247000003</v>
      </c>
      <c r="HC76" s="1">
        <f>+FINANCIERAS!HC29</f>
        <v>54088.6</v>
      </c>
      <c r="HD76" s="1">
        <f>+FINANCIERAS!HD29</f>
        <v>54088.6</v>
      </c>
      <c r="HE76" s="1">
        <f>+FINANCIERAS!HE29</f>
        <v>57890.258521000003</v>
      </c>
      <c r="HF76" s="1">
        <f>+FINANCIERAS!HF29</f>
        <v>58172.302021000003</v>
      </c>
      <c r="HG76" s="1">
        <f>+FINANCIERAS!HG29</f>
        <v>76297.244326</v>
      </c>
      <c r="HH76" s="1">
        <f>+FINANCIERAS!HH29</f>
        <v>55344.541969999991</v>
      </c>
      <c r="HI76" s="1">
        <f>+FINANCIERAS!HI29</f>
        <v>63741.956086999999</v>
      </c>
      <c r="HJ76" s="1">
        <f>+FINANCIERAS!HJ29</f>
        <v>64714.736576000003</v>
      </c>
      <c r="HK76" s="1">
        <f>+FINANCIERAS!HK29</f>
        <v>90652.183875000002</v>
      </c>
      <c r="HL76" s="1">
        <f>+FINANCIERAS!HL29</f>
        <v>83583.030159999995</v>
      </c>
      <c r="HM76" s="1">
        <f>+FINANCIERAS!HM29</f>
        <v>76782.466773000007</v>
      </c>
      <c r="HN76" s="1">
        <f>+FINANCIERAS!HN29</f>
        <v>74780.679147000003</v>
      </c>
      <c r="HO76" s="1">
        <f>+FINANCIERAS!HO29</f>
        <v>64687.4</v>
      </c>
      <c r="HP76" s="1">
        <f>+FINANCIERAS!HP29</f>
        <v>68418.600000000006</v>
      </c>
      <c r="HQ76" s="1">
        <f>+FINANCIERAS!HQ29</f>
        <v>78642.489689000009</v>
      </c>
      <c r="HR76" s="1">
        <f>+FINANCIERAS!HR29</f>
        <v>94758.887335000007</v>
      </c>
      <c r="HS76" s="1">
        <f>+FINANCIERAS!HS29</f>
        <v>75246.737001000001</v>
      </c>
      <c r="HT76" s="1">
        <f>+FINANCIERAS!HT29</f>
        <v>48280.223099000003</v>
      </c>
      <c r="HU76" s="1">
        <f>+FINANCIERAS!HU29</f>
        <v>41421.293999000001</v>
      </c>
      <c r="HV76" s="1">
        <f>+FINANCIERAS!HV29</f>
        <v>42061.875204999997</v>
      </c>
      <c r="HW76" s="1">
        <f>+FINANCIERAS!HW29</f>
        <v>9163.9709559999992</v>
      </c>
      <c r="HX76" s="1">
        <f>+FINANCIERAS!HX29</f>
        <v>0</v>
      </c>
      <c r="HY76" s="1">
        <f>+FINANCIERAS!HY29</f>
        <v>0</v>
      </c>
      <c r="HZ76" s="1">
        <f>+FINANCIERAS!HZ29</f>
        <v>0</v>
      </c>
      <c r="IA76" s="1">
        <f>+FINANCIERAS!IA29</f>
        <v>0</v>
      </c>
      <c r="IB76" s="1">
        <f>+FINANCIERAS!IB29</f>
        <v>17997.54</v>
      </c>
      <c r="IC76" s="1">
        <f>+FINANCIERAS!IC29</f>
        <v>18755.73</v>
      </c>
      <c r="ID76" s="1">
        <f>+FINANCIERAS!ID29</f>
        <v>0</v>
      </c>
      <c r="IE76" s="1">
        <f>+FINANCIERAS!IE29</f>
        <v>0</v>
      </c>
      <c r="IF76" s="1">
        <f>+FINANCIERAS!IF29</f>
        <v>0</v>
      </c>
      <c r="IG76" s="1">
        <f>+FINANCIERAS!IG29</f>
        <v>10008.054795</v>
      </c>
      <c r="IH76" s="1">
        <f>+FINANCIERAS!IH29</f>
        <v>0</v>
      </c>
      <c r="II76" s="1">
        <f>+FINANCIERAS!II29</f>
        <v>15909.754733</v>
      </c>
      <c r="IJ76" s="1">
        <f>+FINANCIERAS!IJ29</f>
        <v>4.5479459999999996</v>
      </c>
      <c r="IK76" s="1">
        <f>+FINANCIERAS!IK29</f>
        <v>4405.2876720000004</v>
      </c>
      <c r="IL76" s="1">
        <f>+FINANCIERAS!IL29</f>
        <v>6.0273979999999998</v>
      </c>
      <c r="IM76" s="1">
        <f>+FINANCIERAS!IM29</f>
        <v>6.0273979999999998</v>
      </c>
      <c r="IN76" s="1">
        <f>+FINANCIERAS!IN29</f>
        <v>2.8020010000000002</v>
      </c>
      <c r="IO76" s="1">
        <f>+FINANCIERAS!IO29</f>
        <v>6.0273979999999998</v>
      </c>
      <c r="IP76" s="1">
        <f>+FINANCIERAS!IP29</f>
        <v>6.0273979999999998</v>
      </c>
      <c r="IQ76" s="1">
        <f>+FINANCIERAS!IQ29</f>
        <v>6.0273979999999998</v>
      </c>
      <c r="IR76" s="1">
        <f>+FINANCIERAS!IR29</f>
        <v>6.9310429999999998</v>
      </c>
      <c r="IS76" s="1">
        <f>+FINANCIERAS!IS29</f>
        <v>6.9310429999999998</v>
      </c>
      <c r="IT76" s="1">
        <f>+FINANCIERAS!IT29</f>
        <v>0</v>
      </c>
      <c r="IU76" s="1">
        <f>+FINANCIERAS!IU29</f>
        <v>0</v>
      </c>
      <c r="IV76" s="1">
        <f>+FINANCIERAS!IV29</f>
        <v>0</v>
      </c>
      <c r="IW76" s="1">
        <f>+FINANCIERAS!IW29</f>
        <v>30942.083633999999</v>
      </c>
      <c r="IX76" s="1">
        <f>+FINANCIERAS!IX29</f>
        <v>42213.013805000002</v>
      </c>
      <c r="IY76" s="1">
        <f>+FINANCIERAS!IY29</f>
        <v>56207.501794999996</v>
      </c>
      <c r="IZ76" s="1">
        <f>+FINANCIERAS!IZ29</f>
        <v>19883.899373</v>
      </c>
      <c r="JA76" s="1">
        <f>+FINANCIERAS!JA29</f>
        <v>15044</v>
      </c>
      <c r="JB76" s="1">
        <f>+FINANCIERAS!JB29</f>
        <v>19995.865042000001</v>
      </c>
      <c r="JC76" s="1">
        <f>+FINANCIERAS!JC29</f>
        <v>19575.849149000001</v>
      </c>
      <c r="JD76" s="1">
        <f>+FINANCIERAS!JD29</f>
        <v>45868.875344</v>
      </c>
      <c r="JE76" s="1">
        <f>+FINANCIERAS!JE29</f>
        <v>41795.903875000004</v>
      </c>
      <c r="JF76" s="1">
        <f>+FINANCIERAS!JF29</f>
        <v>29436.156572</v>
      </c>
    </row>
    <row r="77" spans="1:266" s="1" customFormat="1" ht="12.9" customHeight="1" x14ac:dyDescent="0.2">
      <c r="A77" s="73" t="s">
        <v>331</v>
      </c>
      <c r="B77" s="1">
        <f t="shared" ref="B77:BM77" si="65">SUM(B75:B76)</f>
        <v>281300</v>
      </c>
      <c r="C77" s="1">
        <f t="shared" si="65"/>
        <v>254287</v>
      </c>
      <c r="D77" s="1">
        <f t="shared" si="65"/>
        <v>266358</v>
      </c>
      <c r="E77" s="1">
        <f t="shared" si="65"/>
        <v>262605</v>
      </c>
      <c r="F77" s="1">
        <f t="shared" si="65"/>
        <v>287903</v>
      </c>
      <c r="G77" s="1">
        <f t="shared" si="65"/>
        <v>323465</v>
      </c>
      <c r="H77" s="1">
        <f t="shared" si="65"/>
        <v>311286</v>
      </c>
      <c r="I77" s="1">
        <f t="shared" si="65"/>
        <v>286829</v>
      </c>
      <c r="J77" s="1">
        <f t="shared" si="65"/>
        <v>304495</v>
      </c>
      <c r="K77" s="1">
        <f t="shared" si="65"/>
        <v>289770</v>
      </c>
      <c r="L77" s="1">
        <f t="shared" si="65"/>
        <v>274346</v>
      </c>
      <c r="M77" s="1">
        <f t="shared" si="65"/>
        <v>244373</v>
      </c>
      <c r="N77" s="1">
        <f t="shared" si="65"/>
        <v>294431</v>
      </c>
      <c r="O77" s="1">
        <f t="shared" si="65"/>
        <v>314125</v>
      </c>
      <c r="P77" s="1">
        <f t="shared" si="65"/>
        <v>299466</v>
      </c>
      <c r="Q77" s="1">
        <f t="shared" si="65"/>
        <v>317460</v>
      </c>
      <c r="R77" s="1">
        <f t="shared" si="65"/>
        <v>308502</v>
      </c>
      <c r="S77" s="1">
        <f t="shared" si="65"/>
        <v>308701</v>
      </c>
      <c r="T77" s="1">
        <f t="shared" si="65"/>
        <v>293175</v>
      </c>
      <c r="U77" s="1">
        <f t="shared" si="65"/>
        <v>288375</v>
      </c>
      <c r="V77" s="1">
        <f t="shared" si="65"/>
        <v>314675</v>
      </c>
      <c r="W77" s="1">
        <f t="shared" si="65"/>
        <v>318030</v>
      </c>
      <c r="X77" s="1">
        <f t="shared" si="65"/>
        <v>301730</v>
      </c>
      <c r="Y77" s="1">
        <f t="shared" si="65"/>
        <v>304961</v>
      </c>
      <c r="Z77" s="1">
        <f t="shared" si="65"/>
        <v>326532</v>
      </c>
      <c r="AA77" s="1">
        <f t="shared" si="65"/>
        <v>346316</v>
      </c>
      <c r="AB77" s="1">
        <f t="shared" si="65"/>
        <v>311018</v>
      </c>
      <c r="AC77" s="1">
        <f t="shared" si="65"/>
        <v>321258</v>
      </c>
      <c r="AD77" s="1">
        <f t="shared" si="65"/>
        <v>307951</v>
      </c>
      <c r="AE77" s="1">
        <f t="shared" si="65"/>
        <v>354897</v>
      </c>
      <c r="AF77" s="1">
        <f t="shared" si="65"/>
        <v>337644</v>
      </c>
      <c r="AG77" s="1">
        <f t="shared" si="65"/>
        <v>338975</v>
      </c>
      <c r="AH77" s="1">
        <f t="shared" si="65"/>
        <v>353575</v>
      </c>
      <c r="AI77" s="1">
        <f t="shared" si="65"/>
        <v>315555</v>
      </c>
      <c r="AJ77" s="1">
        <f t="shared" si="65"/>
        <v>329254</v>
      </c>
      <c r="AK77" s="1">
        <f t="shared" si="65"/>
        <v>269716</v>
      </c>
      <c r="AL77" s="1">
        <f t="shared" si="65"/>
        <v>312896</v>
      </c>
      <c r="AM77" s="1">
        <f t="shared" si="65"/>
        <v>305731</v>
      </c>
      <c r="AN77" s="1">
        <f t="shared" si="65"/>
        <v>327686</v>
      </c>
      <c r="AO77" s="1">
        <f t="shared" si="65"/>
        <v>304529.25003174</v>
      </c>
      <c r="AP77" s="1">
        <f t="shared" si="65"/>
        <v>252089.6982124401</v>
      </c>
      <c r="AQ77" s="1">
        <f t="shared" si="65"/>
        <v>212217.17158630001</v>
      </c>
      <c r="AR77" s="1">
        <f t="shared" si="65"/>
        <v>210396.70200902002</v>
      </c>
      <c r="AS77" s="1">
        <f t="shared" si="65"/>
        <v>209889.57871427003</v>
      </c>
      <c r="AT77" s="1">
        <f t="shared" si="65"/>
        <v>196888.22053637999</v>
      </c>
      <c r="AU77" s="1">
        <f t="shared" si="65"/>
        <v>193587.30020937001</v>
      </c>
      <c r="AV77" s="1">
        <f t="shared" si="65"/>
        <v>200240.36378307</v>
      </c>
      <c r="AW77" s="1">
        <f t="shared" si="65"/>
        <v>181250.83499248</v>
      </c>
      <c r="AX77" s="1">
        <f t="shared" si="65"/>
        <v>197604.67253975</v>
      </c>
      <c r="AY77" s="1">
        <f t="shared" si="65"/>
        <v>212722.39595603</v>
      </c>
      <c r="AZ77" s="1">
        <f t="shared" si="65"/>
        <v>210370.73159968</v>
      </c>
      <c r="BA77" s="1">
        <f t="shared" si="65"/>
        <v>227540.62683387002</v>
      </c>
      <c r="BB77" s="1">
        <f t="shared" si="65"/>
        <v>231048.02302877</v>
      </c>
      <c r="BC77" s="1">
        <f t="shared" si="65"/>
        <v>225858.11847341</v>
      </c>
      <c r="BD77" s="1">
        <f t="shared" si="65"/>
        <v>222315.75847043001</v>
      </c>
      <c r="BE77" s="1">
        <f t="shared" si="65"/>
        <v>212555.15704634</v>
      </c>
      <c r="BF77" s="1">
        <f t="shared" si="65"/>
        <v>216195.82363277001</v>
      </c>
      <c r="BG77" s="1">
        <f t="shared" si="65"/>
        <v>238812.96327668001</v>
      </c>
      <c r="BH77" s="1">
        <f t="shared" si="65"/>
        <v>231929.04479545</v>
      </c>
      <c r="BI77" s="1">
        <f t="shared" si="65"/>
        <v>199491.6931757</v>
      </c>
      <c r="BJ77" s="1">
        <f t="shared" si="65"/>
        <v>241674.80987935001</v>
      </c>
      <c r="BK77" s="1">
        <f t="shared" si="65"/>
        <v>221626.00617201999</v>
      </c>
      <c r="BL77" s="1">
        <f t="shared" si="65"/>
        <v>240641.85178433001</v>
      </c>
      <c r="BM77" s="1">
        <f t="shared" si="65"/>
        <v>239368.62384584002</v>
      </c>
      <c r="BN77" s="1">
        <f t="shared" ref="BN77:DY77" si="66">SUM(BN75:BN76)</f>
        <v>224348.81296897001</v>
      </c>
      <c r="BO77" s="1">
        <f t="shared" si="66"/>
        <v>229846.21395571998</v>
      </c>
      <c r="BP77" s="1">
        <f t="shared" si="66"/>
        <v>236960.01795046998</v>
      </c>
      <c r="BQ77" s="1">
        <f t="shared" si="66"/>
        <v>233100.17151190998</v>
      </c>
      <c r="BR77" s="1">
        <f t="shared" si="66"/>
        <v>215093.61165567001</v>
      </c>
      <c r="BS77" s="1">
        <f t="shared" si="66"/>
        <v>238123.51844223999</v>
      </c>
      <c r="BT77" s="1">
        <f t="shared" si="66"/>
        <v>232118.54312793002</v>
      </c>
      <c r="BU77" s="1">
        <f t="shared" si="66"/>
        <v>188664.79796560001</v>
      </c>
      <c r="BV77" s="1">
        <f t="shared" si="66"/>
        <v>204723.20605286001</v>
      </c>
      <c r="BW77" s="1">
        <f t="shared" si="66"/>
        <v>208322.67141893</v>
      </c>
      <c r="BX77" s="1">
        <f t="shared" si="66"/>
        <v>216471.16174655</v>
      </c>
      <c r="BY77" s="1">
        <f t="shared" si="66"/>
        <v>230793.24744604999</v>
      </c>
      <c r="BZ77" s="1">
        <f t="shared" si="66"/>
        <v>198915.16750208999</v>
      </c>
      <c r="CA77" s="1">
        <f t="shared" si="66"/>
        <v>197897.37575298999</v>
      </c>
      <c r="CB77" s="1">
        <f t="shared" si="66"/>
        <v>214895.53986788</v>
      </c>
      <c r="CC77" s="1">
        <f t="shared" si="66"/>
        <v>202274.3414834</v>
      </c>
      <c r="CD77" s="1">
        <f t="shared" si="66"/>
        <v>224667.73440773011</v>
      </c>
      <c r="CE77" s="1">
        <f t="shared" si="66"/>
        <v>217667.10404977991</v>
      </c>
      <c r="CF77" s="1">
        <f t="shared" si="66"/>
        <v>214154.93427224</v>
      </c>
      <c r="CG77" s="1">
        <f t="shared" si="66"/>
        <v>194624.07804558001</v>
      </c>
      <c r="CH77" s="1">
        <f t="shared" si="66"/>
        <v>205889.52321002999</v>
      </c>
      <c r="CI77" s="1">
        <f t="shared" si="66"/>
        <v>206744.99885993</v>
      </c>
      <c r="CJ77" s="1">
        <f t="shared" si="66"/>
        <v>228247.40431542997</v>
      </c>
      <c r="CK77" s="1">
        <f t="shared" si="66"/>
        <v>238386.89700408</v>
      </c>
      <c r="CL77" s="1">
        <f t="shared" si="66"/>
        <v>192146.63147124997</v>
      </c>
      <c r="CM77" s="1">
        <f t="shared" si="66"/>
        <v>206199.59553878999</v>
      </c>
      <c r="CN77" s="1">
        <f t="shared" si="66"/>
        <v>219718.79010732999</v>
      </c>
      <c r="CO77" s="1">
        <f t="shared" si="66"/>
        <v>228544.60667706002</v>
      </c>
      <c r="CP77" s="1">
        <f t="shared" si="66"/>
        <v>242292.89371420999</v>
      </c>
      <c r="CQ77" s="1">
        <f t="shared" si="66"/>
        <v>240926.18113596999</v>
      </c>
      <c r="CR77" s="1">
        <f t="shared" si="66"/>
        <v>313309.18335201999</v>
      </c>
      <c r="CS77" s="1">
        <f t="shared" si="66"/>
        <v>288531.69907093002</v>
      </c>
      <c r="CT77" s="1">
        <f t="shared" si="66"/>
        <v>288003.23410280998</v>
      </c>
      <c r="CU77" s="1">
        <f t="shared" si="66"/>
        <v>251137.88084237001</v>
      </c>
      <c r="CV77" s="1">
        <f t="shared" si="66"/>
        <v>249939.37686598999</v>
      </c>
      <c r="CW77" s="1">
        <f t="shared" si="66"/>
        <v>226338.82553963002</v>
      </c>
      <c r="CX77" s="1">
        <f t="shared" si="66"/>
        <v>242902.78734313001</v>
      </c>
      <c r="CY77" s="1">
        <f t="shared" si="66"/>
        <v>254344.06510022</v>
      </c>
      <c r="CZ77" s="1">
        <f t="shared" si="66"/>
        <v>300402.95366633998</v>
      </c>
      <c r="DA77" s="1">
        <f t="shared" si="66"/>
        <v>268883.16897333</v>
      </c>
      <c r="DB77" s="1">
        <f t="shared" si="66"/>
        <v>307315.56041032</v>
      </c>
      <c r="DC77" s="1">
        <f t="shared" si="66"/>
        <v>549785.78515994002</v>
      </c>
      <c r="DD77" s="1">
        <f t="shared" si="66"/>
        <v>451592.39672399004</v>
      </c>
      <c r="DE77" s="1">
        <f t="shared" si="66"/>
        <v>968743.50485939987</v>
      </c>
      <c r="DF77" s="1">
        <f t="shared" si="66"/>
        <v>956937.45345754002</v>
      </c>
      <c r="DG77" s="1">
        <f t="shared" si="66"/>
        <v>942947.11987972015</v>
      </c>
      <c r="DH77" s="1">
        <f t="shared" si="66"/>
        <v>963329.97122467984</v>
      </c>
      <c r="DI77" s="1">
        <f t="shared" si="66"/>
        <v>369803.25530316</v>
      </c>
      <c r="DJ77" s="1">
        <f t="shared" si="66"/>
        <v>394269.97147761995</v>
      </c>
      <c r="DK77" s="1">
        <f t="shared" si="66"/>
        <v>453000.15452218003</v>
      </c>
      <c r="DL77" s="1">
        <f t="shared" si="66"/>
        <v>446323.13669716002</v>
      </c>
      <c r="DM77" s="1">
        <f t="shared" si="66"/>
        <v>436765.66535763995</v>
      </c>
      <c r="DN77" s="1">
        <f t="shared" si="66"/>
        <v>363851.78360243002</v>
      </c>
      <c r="DO77" s="1">
        <f t="shared" si="66"/>
        <v>223641.12598399998</v>
      </c>
      <c r="DP77" s="1">
        <f t="shared" si="66"/>
        <v>444449.04919305001</v>
      </c>
      <c r="DQ77" s="1">
        <f t="shared" si="66"/>
        <v>466785.36918033002</v>
      </c>
      <c r="DR77" s="1">
        <f t="shared" si="66"/>
        <v>400094.39747715998</v>
      </c>
      <c r="DS77" s="1">
        <f t="shared" si="66"/>
        <v>388310.46342891996</v>
      </c>
      <c r="DT77" s="1">
        <f t="shared" si="66"/>
        <v>386307.43822730996</v>
      </c>
      <c r="DU77" s="1">
        <f t="shared" si="66"/>
        <v>316583.15889522008</v>
      </c>
      <c r="DV77" s="1">
        <f t="shared" si="66"/>
        <v>398869.39564977004</v>
      </c>
      <c r="DW77" s="1">
        <f t="shared" si="66"/>
        <v>469802.1297395099</v>
      </c>
      <c r="DX77" s="1">
        <f t="shared" si="66"/>
        <v>443814.08597181004</v>
      </c>
      <c r="DY77" s="1">
        <f t="shared" si="66"/>
        <v>466486.41052053001</v>
      </c>
      <c r="DZ77" s="1">
        <f t="shared" ref="DZ77:GK77" si="67">SUM(DZ75:DZ76)</f>
        <v>449854.66124161996</v>
      </c>
      <c r="EA77" s="1">
        <f t="shared" si="67"/>
        <v>460476.30662715994</v>
      </c>
      <c r="EB77" s="1">
        <f t="shared" si="67"/>
        <v>522264.60075887997</v>
      </c>
      <c r="EC77" s="1">
        <f t="shared" si="67"/>
        <v>459634.98780401004</v>
      </c>
      <c r="ED77" s="1">
        <f t="shared" si="67"/>
        <v>473424.41816638003</v>
      </c>
      <c r="EE77" s="1">
        <f t="shared" si="67"/>
        <v>491021.27923166013</v>
      </c>
      <c r="EF77" s="1">
        <f t="shared" si="67"/>
        <v>541413.92419039994</v>
      </c>
      <c r="EG77" s="1">
        <f t="shared" si="67"/>
        <v>630384.22166287992</v>
      </c>
      <c r="EH77" s="1">
        <f t="shared" si="67"/>
        <v>686951.54748982005</v>
      </c>
      <c r="EI77" s="1">
        <f t="shared" si="67"/>
        <v>590661.18665994995</v>
      </c>
      <c r="EJ77" s="1">
        <f t="shared" si="67"/>
        <v>657214.29602056998</v>
      </c>
      <c r="EK77" s="1">
        <f t="shared" si="67"/>
        <v>445299.22634798003</v>
      </c>
      <c r="EL77" s="1">
        <f t="shared" si="67"/>
        <v>555281.23830054991</v>
      </c>
      <c r="EM77" s="1">
        <f t="shared" si="67"/>
        <v>746804.25478792994</v>
      </c>
      <c r="EN77" s="1">
        <f t="shared" si="67"/>
        <v>803581.18330299004</v>
      </c>
      <c r="EO77" s="1">
        <f t="shared" si="67"/>
        <v>733579.84356976987</v>
      </c>
      <c r="EP77" s="1">
        <f t="shared" si="67"/>
        <v>686244.17175982997</v>
      </c>
      <c r="EQ77" s="1">
        <f t="shared" si="67"/>
        <v>656363.81962726999</v>
      </c>
      <c r="ER77" s="1">
        <f t="shared" si="67"/>
        <v>625865.72962189</v>
      </c>
      <c r="ES77" s="1">
        <f t="shared" si="67"/>
        <v>602396.92310121993</v>
      </c>
      <c r="ET77" s="1">
        <f t="shared" si="67"/>
        <v>643205.18627864006</v>
      </c>
      <c r="EU77" s="1">
        <f t="shared" si="67"/>
        <v>662969.38125171012</v>
      </c>
      <c r="EV77" s="1">
        <f t="shared" si="67"/>
        <v>763181.64071838011</v>
      </c>
      <c r="EW77" s="1">
        <f t="shared" si="67"/>
        <v>867568.20091175009</v>
      </c>
      <c r="EX77" s="1">
        <f t="shared" si="67"/>
        <v>737798.80583647988</v>
      </c>
      <c r="EY77" s="1">
        <f t="shared" si="67"/>
        <v>746730.0069415</v>
      </c>
      <c r="EZ77" s="1">
        <f t="shared" si="67"/>
        <v>924622.37082329986</v>
      </c>
      <c r="FA77" s="1">
        <f t="shared" si="67"/>
        <v>766694.01138749998</v>
      </c>
      <c r="FB77" s="1">
        <f t="shared" si="67"/>
        <v>1335535.5786437099</v>
      </c>
      <c r="FC77" s="1">
        <f t="shared" si="67"/>
        <v>1626418.3318909199</v>
      </c>
      <c r="FD77" s="1">
        <f t="shared" si="67"/>
        <v>1327098.2468991699</v>
      </c>
      <c r="FE77" s="1">
        <f t="shared" si="67"/>
        <v>1053524.9657904201</v>
      </c>
      <c r="FF77" s="1">
        <f t="shared" si="67"/>
        <v>1231260.39795011</v>
      </c>
      <c r="FG77" s="1">
        <f t="shared" si="67"/>
        <v>1171984.30862117</v>
      </c>
      <c r="FH77" s="1">
        <f t="shared" si="67"/>
        <v>1019917.26024648</v>
      </c>
      <c r="FI77" s="1">
        <f t="shared" si="67"/>
        <v>1071897.3311671899</v>
      </c>
      <c r="FJ77" s="1">
        <f t="shared" si="67"/>
        <v>972874.37442297</v>
      </c>
      <c r="FK77" s="1">
        <f t="shared" si="67"/>
        <v>977645.44802424987</v>
      </c>
      <c r="FL77" s="1">
        <f t="shared" si="67"/>
        <v>1229632.3207717801</v>
      </c>
      <c r="FM77" s="1">
        <f t="shared" si="67"/>
        <v>1900245.6140731601</v>
      </c>
      <c r="FN77" s="1">
        <f t="shared" si="67"/>
        <v>2190376.8624236998</v>
      </c>
      <c r="FO77" s="1">
        <f t="shared" si="67"/>
        <v>2168971.8425149601</v>
      </c>
      <c r="FP77" s="1">
        <f t="shared" si="67"/>
        <v>2120789.038125</v>
      </c>
      <c r="FQ77" s="1">
        <f t="shared" si="67"/>
        <v>1769142.4461467899</v>
      </c>
      <c r="FR77" s="1">
        <f t="shared" si="67"/>
        <v>1990921.7622710201</v>
      </c>
      <c r="FS77" s="1">
        <f t="shared" si="67"/>
        <v>1870050.9093460098</v>
      </c>
      <c r="FT77" s="1">
        <f t="shared" si="67"/>
        <v>2472806.0662371297</v>
      </c>
      <c r="FU77" s="1">
        <f t="shared" si="67"/>
        <v>2250655.8721897998</v>
      </c>
      <c r="FV77" s="1">
        <f t="shared" si="67"/>
        <v>2098347.5306959301</v>
      </c>
      <c r="FW77" s="1">
        <f t="shared" si="67"/>
        <v>2703565.4031694098</v>
      </c>
      <c r="FX77" s="1">
        <f t="shared" si="67"/>
        <v>3090704.2700516102</v>
      </c>
      <c r="FY77" s="1">
        <f t="shared" si="67"/>
        <v>2676854.9410665599</v>
      </c>
      <c r="FZ77" s="1">
        <f t="shared" si="67"/>
        <v>2523997.0423074104</v>
      </c>
      <c r="GA77" s="1">
        <f t="shared" si="67"/>
        <v>2826262.2761335201</v>
      </c>
      <c r="GB77" s="1">
        <f t="shared" si="67"/>
        <v>3762433.9962743302</v>
      </c>
      <c r="GC77" s="1">
        <f t="shared" si="67"/>
        <v>2690803.6915141898</v>
      </c>
      <c r="GD77" s="1">
        <f t="shared" si="67"/>
        <v>2640944.2859469401</v>
      </c>
      <c r="GE77" s="1">
        <f t="shared" si="67"/>
        <v>3289358.35460201</v>
      </c>
      <c r="GF77" s="1">
        <f t="shared" si="67"/>
        <v>2913509.5251964498</v>
      </c>
      <c r="GG77" s="1">
        <f t="shared" si="67"/>
        <v>3437254.1931139599</v>
      </c>
      <c r="GH77" s="1">
        <f t="shared" si="67"/>
        <v>4351465.83375597</v>
      </c>
      <c r="GI77" s="1">
        <f t="shared" si="67"/>
        <v>3437165.5505419499</v>
      </c>
      <c r="GJ77" s="1">
        <f t="shared" si="67"/>
        <v>2940850.6711692601</v>
      </c>
      <c r="GK77" s="1">
        <f t="shared" si="67"/>
        <v>2879547.7740237098</v>
      </c>
      <c r="GL77" s="1">
        <f t="shared" ref="GL77:IW77" si="68">SUM(GL75:GL76)</f>
        <v>2826379.8723384808</v>
      </c>
      <c r="GM77" s="1">
        <f t="shared" si="68"/>
        <v>2540424.0496061598</v>
      </c>
      <c r="GN77" s="1">
        <f t="shared" si="68"/>
        <v>2381322.2740940102</v>
      </c>
      <c r="GO77" s="1">
        <f t="shared" si="68"/>
        <v>2250272.9989891998</v>
      </c>
      <c r="GP77" s="1">
        <f t="shared" si="68"/>
        <v>2548312.6237021699</v>
      </c>
      <c r="GQ77" s="1">
        <f t="shared" si="68"/>
        <v>2455969.2000392899</v>
      </c>
      <c r="GR77" s="1">
        <f t="shared" si="68"/>
        <v>2460693.63356356</v>
      </c>
      <c r="GS77" s="1">
        <f t="shared" si="68"/>
        <v>2311561.7312919497</v>
      </c>
      <c r="GT77" s="1">
        <f t="shared" si="68"/>
        <v>2872358.1094482099</v>
      </c>
      <c r="GU77" s="1">
        <f t="shared" si="68"/>
        <v>2675706.5501218801</v>
      </c>
      <c r="GV77" s="1">
        <f t="shared" si="68"/>
        <v>2565434.3067290001</v>
      </c>
      <c r="GW77" s="1">
        <f t="shared" si="68"/>
        <v>3031263.8855125597</v>
      </c>
      <c r="GX77" s="1">
        <f t="shared" si="68"/>
        <v>3107714.1519402</v>
      </c>
      <c r="GY77" s="1">
        <f t="shared" si="68"/>
        <v>2763928.5596284699</v>
      </c>
      <c r="GZ77" s="1">
        <f t="shared" si="68"/>
        <v>2566120.6750407</v>
      </c>
      <c r="HA77" s="1">
        <f t="shared" si="68"/>
        <v>2895508.5273309899</v>
      </c>
      <c r="HB77" s="1">
        <f t="shared" si="68"/>
        <v>3181417.7816230003</v>
      </c>
      <c r="HC77" s="1">
        <f t="shared" si="68"/>
        <v>2654816.50222921</v>
      </c>
      <c r="HD77" s="1">
        <f t="shared" si="68"/>
        <v>2901188.47083577</v>
      </c>
      <c r="HE77" s="1">
        <f t="shared" si="68"/>
        <v>3105083.2893863199</v>
      </c>
      <c r="HF77" s="1">
        <f t="shared" si="68"/>
        <v>2812028.3166026701</v>
      </c>
      <c r="HG77" s="1">
        <f t="shared" si="68"/>
        <v>2913804.0004315702</v>
      </c>
      <c r="HH77" s="1">
        <f t="shared" si="68"/>
        <v>3522864.9520580703</v>
      </c>
      <c r="HI77" s="1">
        <f t="shared" si="68"/>
        <v>2486329.2128582392</v>
      </c>
      <c r="HJ77" s="1">
        <f t="shared" si="68"/>
        <v>2079619.9882091901</v>
      </c>
      <c r="HK77" s="1">
        <f t="shared" si="68"/>
        <v>1570958.78454686</v>
      </c>
      <c r="HL77" s="1">
        <f t="shared" si="68"/>
        <v>1500450.7106133401</v>
      </c>
      <c r="HM77" s="1">
        <f t="shared" si="68"/>
        <v>1791200.4181519202</v>
      </c>
      <c r="HN77" s="1">
        <f t="shared" si="68"/>
        <v>1802888.4720099799</v>
      </c>
      <c r="HO77" s="1">
        <f t="shared" si="68"/>
        <v>1300675.4024324699</v>
      </c>
      <c r="HP77" s="1">
        <f t="shared" si="68"/>
        <v>1362512.93815452</v>
      </c>
      <c r="HQ77" s="1">
        <f t="shared" si="68"/>
        <v>1266553.8938670598</v>
      </c>
      <c r="HR77" s="1">
        <f t="shared" si="68"/>
        <v>1361026.667872</v>
      </c>
      <c r="HS77" s="1">
        <f t="shared" si="68"/>
        <v>1300048.3019264</v>
      </c>
      <c r="HT77" s="1">
        <f t="shared" si="68"/>
        <v>1319738.90928631</v>
      </c>
      <c r="HU77" s="1">
        <f t="shared" si="68"/>
        <v>1615820.85056342</v>
      </c>
      <c r="HV77" s="1">
        <f t="shared" si="68"/>
        <v>1042459.277507</v>
      </c>
      <c r="HW77" s="1">
        <f t="shared" si="68"/>
        <v>964381.36387100001</v>
      </c>
      <c r="HX77" s="1">
        <f t="shared" si="68"/>
        <v>1811394.738135</v>
      </c>
      <c r="HY77" s="1">
        <f t="shared" si="68"/>
        <v>1409086.1931984001</v>
      </c>
      <c r="HZ77" s="1">
        <f t="shared" si="68"/>
        <v>1812962.3499169999</v>
      </c>
      <c r="IA77" s="1">
        <f t="shared" si="68"/>
        <v>1412694.0653039999</v>
      </c>
      <c r="IB77" s="1">
        <f t="shared" si="68"/>
        <v>1707845.5727940002</v>
      </c>
      <c r="IC77" s="1">
        <f t="shared" si="68"/>
        <v>1971450.0718340001</v>
      </c>
      <c r="ID77" s="1">
        <f t="shared" si="68"/>
        <v>1477813.4374140401</v>
      </c>
      <c r="IE77" s="1">
        <f t="shared" si="68"/>
        <v>1762220.60083468</v>
      </c>
      <c r="IF77" s="1">
        <f t="shared" si="68"/>
        <v>1441422.7995432599</v>
      </c>
      <c r="IG77" s="1">
        <f t="shared" si="68"/>
        <v>1307287.99797028</v>
      </c>
      <c r="IH77" s="1">
        <f t="shared" si="68"/>
        <v>1202974.18338076</v>
      </c>
      <c r="II77" s="1">
        <f t="shared" si="68"/>
        <v>1018388.48727392</v>
      </c>
      <c r="IJ77" s="1">
        <f t="shared" si="68"/>
        <v>1441443.79796923</v>
      </c>
      <c r="IK77" s="1">
        <f t="shared" si="68"/>
        <v>2575179.1572652301</v>
      </c>
      <c r="IL77" s="1">
        <f t="shared" si="68"/>
        <v>1321624.95496097</v>
      </c>
      <c r="IM77" s="1">
        <f t="shared" si="68"/>
        <v>1016161.37369441</v>
      </c>
      <c r="IN77" s="1">
        <f t="shared" si="68"/>
        <v>1208486.18257479</v>
      </c>
      <c r="IO77" s="1">
        <f t="shared" si="68"/>
        <v>891675.37449313002</v>
      </c>
      <c r="IP77" s="1">
        <f t="shared" si="68"/>
        <v>934768.09967370995</v>
      </c>
      <c r="IQ77" s="1">
        <f t="shared" si="68"/>
        <v>1266293.27993498</v>
      </c>
      <c r="IR77" s="1">
        <f t="shared" si="68"/>
        <v>2005140.9418762401</v>
      </c>
      <c r="IS77" s="1">
        <f t="shared" si="68"/>
        <v>2589636.7378864312</v>
      </c>
      <c r="IT77" s="1">
        <f t="shared" si="68"/>
        <v>3037995.1671197298</v>
      </c>
      <c r="IU77" s="1">
        <f t="shared" si="68"/>
        <v>2766311.77390227</v>
      </c>
      <c r="IV77" s="1">
        <f t="shared" si="68"/>
        <v>2910043.3809247999</v>
      </c>
      <c r="IW77" s="1">
        <f t="shared" si="68"/>
        <v>3103349.11863223</v>
      </c>
      <c r="IX77" s="1">
        <f t="shared" ref="IX77:LI77" si="69">SUM(IX75:IX76)</f>
        <v>2342866.7156300601</v>
      </c>
      <c r="IY77" s="1">
        <f t="shared" si="69"/>
        <v>2515338.4349738997</v>
      </c>
      <c r="IZ77" s="1">
        <f t="shared" si="69"/>
        <v>1558793.0168299901</v>
      </c>
      <c r="JA77" s="1">
        <f t="shared" si="69"/>
        <v>2912106.93879512</v>
      </c>
      <c r="JB77" s="1">
        <f t="shared" si="69"/>
        <v>3368585.1924840901</v>
      </c>
      <c r="JC77" s="1">
        <f t="shared" si="69"/>
        <v>2511838.0212857099</v>
      </c>
      <c r="JD77" s="1">
        <f t="shared" si="69"/>
        <v>3187210.80626318</v>
      </c>
      <c r="JE77" s="1">
        <f t="shared" si="69"/>
        <v>2131962.9738750001</v>
      </c>
      <c r="JF77" s="1" t="e">
        <f t="shared" si="69"/>
        <v>#REF!</v>
      </c>
    </row>
    <row r="78" spans="1:266" s="1" customFormat="1" ht="12.9" customHeight="1" x14ac:dyDescent="0.2">
      <c r="A78" s="73"/>
    </row>
    <row r="79" spans="1:266" s="1" customFormat="1" ht="12.9" customHeight="1" x14ac:dyDescent="0.2">
      <c r="A79" s="73"/>
    </row>
    <row r="80" spans="1:266" s="1" customFormat="1" ht="12.9" customHeight="1" x14ac:dyDescent="0.2">
      <c r="A80" s="54" t="s">
        <v>346</v>
      </c>
    </row>
    <row r="81" spans="1:266" s="1" customFormat="1" ht="12.9" customHeight="1" x14ac:dyDescent="0.2">
      <c r="A81" s="54" t="s">
        <v>347</v>
      </c>
    </row>
    <row r="82" spans="1:266" s="1" customFormat="1" ht="12.9" customHeight="1" x14ac:dyDescent="0.2">
      <c r="A82" s="73" t="s">
        <v>329</v>
      </c>
      <c r="B82" s="1">
        <f>+BANCOS!B33</f>
        <v>808788</v>
      </c>
      <c r="C82" s="1">
        <f>+BANCOS!C33</f>
        <v>1168483</v>
      </c>
      <c r="D82" s="1">
        <f>+BANCOS!D33</f>
        <v>1252244</v>
      </c>
      <c r="E82" s="1">
        <f>+BANCOS!E33</f>
        <v>1262093</v>
      </c>
      <c r="F82" s="1">
        <f>+BANCOS!F33</f>
        <v>1549984</v>
      </c>
      <c r="G82" s="1">
        <f>+BANCOS!G33</f>
        <v>1549268</v>
      </c>
      <c r="H82" s="1">
        <f>+BANCOS!H33</f>
        <v>1601461</v>
      </c>
      <c r="I82" s="1">
        <f>+BANCOS!I33</f>
        <v>1472324</v>
      </c>
      <c r="J82" s="1">
        <f>+BANCOS!J33</f>
        <v>1473466</v>
      </c>
      <c r="K82" s="1">
        <f>+BANCOS!K33</f>
        <v>1588092</v>
      </c>
      <c r="L82" s="1">
        <f>+BANCOS!L33</f>
        <v>1466746</v>
      </c>
      <c r="M82" s="1">
        <f>+BANCOS!M33</f>
        <v>1353999</v>
      </c>
      <c r="N82" s="1">
        <f>+BANCOS!N33</f>
        <v>1555375</v>
      </c>
      <c r="O82" s="1">
        <f>+BANCOS!O33</f>
        <v>1646012</v>
      </c>
      <c r="P82" s="1">
        <f>+BANCOS!P33</f>
        <v>1590473</v>
      </c>
      <c r="Q82" s="1">
        <f>+BANCOS!Q33</f>
        <v>1674148</v>
      </c>
      <c r="R82" s="1">
        <f>+BANCOS!R33</f>
        <v>1732730</v>
      </c>
      <c r="S82" s="1">
        <f>+BANCOS!S33</f>
        <v>1728541</v>
      </c>
      <c r="T82" s="1">
        <f>+BANCOS!T33</f>
        <v>1916752</v>
      </c>
      <c r="U82" s="1">
        <f>+BANCOS!U33</f>
        <v>1792338</v>
      </c>
      <c r="V82" s="1">
        <f>+BANCOS!V33</f>
        <v>1828330</v>
      </c>
      <c r="W82" s="1">
        <f>+BANCOS!W33</f>
        <v>1812079</v>
      </c>
      <c r="X82" s="1">
        <f>+BANCOS!X33</f>
        <v>1751988</v>
      </c>
      <c r="Y82" s="1">
        <f>+BANCOS!Y33</f>
        <v>1608333</v>
      </c>
      <c r="Z82" s="1">
        <f>+BANCOS!Z33</f>
        <v>1733738</v>
      </c>
      <c r="AA82" s="1">
        <f>+BANCOS!AA33</f>
        <v>1687922</v>
      </c>
      <c r="AB82" s="1">
        <f>+BANCOS!AB33</f>
        <v>1554724</v>
      </c>
      <c r="AC82" s="1">
        <f>+BANCOS!AC33</f>
        <v>1471862</v>
      </c>
      <c r="AD82" s="1">
        <f>+BANCOS!AD33</f>
        <v>1339568</v>
      </c>
      <c r="AE82" s="1">
        <f>+BANCOS!AE33</f>
        <v>1184288</v>
      </c>
      <c r="AF82" s="1">
        <f>+BANCOS!AF33</f>
        <v>902224</v>
      </c>
      <c r="AG82" s="1">
        <f>+BANCOS!AG33</f>
        <v>809515</v>
      </c>
      <c r="AH82" s="1">
        <f>+BANCOS!AH33</f>
        <v>1004439</v>
      </c>
      <c r="AI82" s="1">
        <f>+BANCOS!AI33</f>
        <v>1033840</v>
      </c>
      <c r="AJ82" s="1">
        <f>+BANCOS!AJ33</f>
        <v>1081756</v>
      </c>
      <c r="AK82" s="1">
        <f>+BANCOS!AK33</f>
        <v>1308659</v>
      </c>
      <c r="AL82" s="1">
        <f>+BANCOS!AL33</f>
        <v>1452462</v>
      </c>
      <c r="AM82" s="1">
        <f>+BANCOS!AM33</f>
        <v>1441875</v>
      </c>
      <c r="AN82" s="1">
        <f>+BANCOS!AN33</f>
        <v>1520710</v>
      </c>
      <c r="AO82" s="1">
        <f>+BANCOS!AO33</f>
        <v>1813116.2060254</v>
      </c>
      <c r="AP82" s="1">
        <f>+BANCOS!AP33</f>
        <v>1702845.969387</v>
      </c>
      <c r="AQ82" s="1">
        <f>+BANCOS!AQ33</f>
        <v>1706825.5856949999</v>
      </c>
      <c r="AR82" s="1">
        <f>+BANCOS!AR33</f>
        <v>1744947.9822044999</v>
      </c>
      <c r="AS82" s="1">
        <f>+BANCOS!AS33</f>
        <v>1855478.681660699</v>
      </c>
      <c r="AT82" s="1">
        <f>+BANCOS!AT33</f>
        <v>1992809.794058</v>
      </c>
      <c r="AU82" s="1">
        <f>+BANCOS!AU33</f>
        <v>1830858.557733</v>
      </c>
      <c r="AV82" s="1">
        <f>+BANCOS!AV33</f>
        <v>1808445.182304</v>
      </c>
      <c r="AW82" s="1">
        <f>+BANCOS!AW33</f>
        <v>1720209.9910510001</v>
      </c>
      <c r="AX82" s="1">
        <f>+BANCOS!AX33</f>
        <v>1751388.5619910001</v>
      </c>
      <c r="AY82" s="1">
        <f>+BANCOS!AY33</f>
        <v>1689705.0036279999</v>
      </c>
      <c r="AZ82" s="1">
        <f>+BANCOS!AZ33</f>
        <v>1788349.1716529999</v>
      </c>
      <c r="BA82" s="1">
        <f>+BANCOS!BA33</f>
        <v>1774541.7859865001</v>
      </c>
      <c r="BB82" s="1">
        <f>+BANCOS!BB33</f>
        <v>1745547.6535163999</v>
      </c>
      <c r="BC82" s="1">
        <f>+BANCOS!BC33</f>
        <v>1794969.7643442</v>
      </c>
      <c r="BD82" s="1">
        <f>+BANCOS!BD33</f>
        <v>1612253.7301322001</v>
      </c>
      <c r="BE82" s="1">
        <f>+BANCOS!BE33</f>
        <v>1703924.1430269999</v>
      </c>
      <c r="BF82" s="1">
        <f>+BANCOS!BF33</f>
        <v>1737203.09329416</v>
      </c>
      <c r="BG82" s="1">
        <f>+BANCOS!BG33</f>
        <v>1710846.0669625399</v>
      </c>
      <c r="BH82" s="1">
        <f>+BANCOS!BH33</f>
        <v>1794163.0569170001</v>
      </c>
      <c r="BI82" s="1">
        <f>+BANCOS!BI33</f>
        <v>1807918.6211969999</v>
      </c>
      <c r="BJ82" s="1">
        <f>+BANCOS!BJ33</f>
        <v>1710475.7125599999</v>
      </c>
      <c r="BK82" s="1">
        <f>+BANCOS!BK33</f>
        <v>1614578.796512</v>
      </c>
      <c r="BL82" s="1">
        <f>+BANCOS!BL33</f>
        <v>1688566.5564649999</v>
      </c>
      <c r="BM82" s="1">
        <f>+BANCOS!BM33</f>
        <v>1958774.22144</v>
      </c>
      <c r="BN82" s="1">
        <f>+BANCOS!BN33</f>
        <v>1969283.7436490001</v>
      </c>
      <c r="BO82" s="1">
        <f>+BANCOS!BO33</f>
        <v>2054681.7036397001</v>
      </c>
      <c r="BP82" s="1">
        <f>+BANCOS!BP33</f>
        <v>1896707.1464489701</v>
      </c>
      <c r="BQ82" s="1">
        <f>+BANCOS!BQ33</f>
        <v>2021114.726209</v>
      </c>
      <c r="BR82" s="1">
        <f>+BANCOS!BR33</f>
        <v>1927456.771925</v>
      </c>
      <c r="BS82" s="1">
        <f>+BANCOS!BS33</f>
        <v>1891624.7608831001</v>
      </c>
      <c r="BT82" s="1">
        <f>+BANCOS!BT33</f>
        <v>1743488.3125531999</v>
      </c>
      <c r="BU82" s="1">
        <f>+BANCOS!BU33</f>
        <v>1584110.6903530001</v>
      </c>
      <c r="BV82" s="1">
        <f>+BANCOS!BV33</f>
        <v>1459870.2681328999</v>
      </c>
      <c r="BW82" s="1">
        <f>+BANCOS!BW33</f>
        <v>1349763.6850906</v>
      </c>
      <c r="BX82" s="1">
        <f>+BANCOS!BX33</f>
        <v>1373837.244967801</v>
      </c>
      <c r="BY82" s="1">
        <f>+BANCOS!BY33</f>
        <v>1619226.0547825999</v>
      </c>
      <c r="BZ82" s="1">
        <f>+BANCOS!BZ33</f>
        <v>1690465.156069</v>
      </c>
      <c r="CA82" s="1">
        <f>+BANCOS!CA33</f>
        <v>1646559.5011725</v>
      </c>
      <c r="CB82" s="1">
        <f>+BANCOS!CB33</f>
        <v>1521545.4537181</v>
      </c>
      <c r="CC82" s="1">
        <f>+BANCOS!CC33</f>
        <v>1521920.3867250001</v>
      </c>
      <c r="CD82" s="1">
        <f>+BANCOS!CD33</f>
        <v>1578570.6700406999</v>
      </c>
      <c r="CE82" s="1">
        <f>+BANCOS!CE33</f>
        <v>1470072.6489893501</v>
      </c>
      <c r="CF82" s="1">
        <f>+BANCOS!CF33</f>
        <v>1379069.6510946499</v>
      </c>
      <c r="CG82" s="1">
        <f>+BANCOS!CG33</f>
        <v>1455149.14292675</v>
      </c>
      <c r="CH82" s="1">
        <f>+BANCOS!CH33</f>
        <v>1430053.02565086</v>
      </c>
      <c r="CI82" s="1">
        <f>+BANCOS!CI33</f>
        <v>1341874.4586612401</v>
      </c>
      <c r="CJ82" s="1">
        <f>+BANCOS!CJ33</f>
        <v>1267611.68235906</v>
      </c>
      <c r="CK82" s="1">
        <f>+BANCOS!CK33</f>
        <v>1370286.2285726201</v>
      </c>
      <c r="CL82" s="1">
        <f>+BANCOS!CL33</f>
        <v>1405848.7868575701</v>
      </c>
      <c r="CM82" s="1">
        <f>+BANCOS!CM33</f>
        <v>1564698.82874654</v>
      </c>
      <c r="CN82" s="1">
        <f>+BANCOS!CN33</f>
        <v>1556030.2246499099</v>
      </c>
      <c r="CO82" s="1">
        <f>+BANCOS!CO33</f>
        <v>1601228.8177781999</v>
      </c>
      <c r="CP82" s="1">
        <f>+BANCOS!CP33</f>
        <v>1487028.76420228</v>
      </c>
      <c r="CQ82" s="1">
        <f>+BANCOS!CQ33</f>
        <v>1449185.66487899</v>
      </c>
      <c r="CR82" s="1">
        <f>+BANCOS!CR33</f>
        <v>1501044.07388831</v>
      </c>
      <c r="CS82" s="1">
        <f>+BANCOS!CS33</f>
        <v>1433224.7513886399</v>
      </c>
      <c r="CT82" s="1">
        <f>+BANCOS!CT33</f>
        <v>1545425.1156474999</v>
      </c>
      <c r="CU82" s="1">
        <f>+BANCOS!CU33</f>
        <v>1508683.8526715899</v>
      </c>
      <c r="CV82" s="1">
        <f>+BANCOS!CV33</f>
        <v>1742920.8096399901</v>
      </c>
      <c r="CW82" s="1">
        <f>+BANCOS!CW33</f>
        <v>1680869.2605391999</v>
      </c>
      <c r="CX82" s="1">
        <f>+BANCOS!CX33</f>
        <v>1702152.6495155201</v>
      </c>
      <c r="CY82" s="1">
        <f>+BANCOS!CY33</f>
        <v>1497971.9737694</v>
      </c>
      <c r="CZ82" s="1">
        <f>+BANCOS!CZ33</f>
        <v>1542847.16959707</v>
      </c>
      <c r="DA82" s="1">
        <f>+BANCOS!DA33</f>
        <v>1517568.6433210799</v>
      </c>
      <c r="DB82" s="1">
        <f>+BANCOS!DB33</f>
        <v>1470363.06817683</v>
      </c>
      <c r="DC82" s="1">
        <f>+BANCOS!DC33</f>
        <v>2030444.3934462101</v>
      </c>
      <c r="DD82" s="1">
        <f>+BANCOS!DD33</f>
        <v>2021358.66941452</v>
      </c>
      <c r="DE82" s="1">
        <f>+BANCOS!DE33</f>
        <v>2200680.8513402799</v>
      </c>
      <c r="DF82" s="1">
        <f>+BANCOS!DF33</f>
        <v>2085016.66469616</v>
      </c>
      <c r="DG82" s="1">
        <f>+BANCOS!DG33</f>
        <v>2172175.3406404802</v>
      </c>
      <c r="DH82" s="1">
        <f>+BANCOS!DH33</f>
        <v>2453638.2048902102</v>
      </c>
      <c r="DI82" s="1">
        <f>+BANCOS!DI33</f>
        <v>2471303.8573620999</v>
      </c>
      <c r="DJ82" s="1">
        <f>+BANCOS!DJ33</f>
        <v>3156326.5254854499</v>
      </c>
      <c r="DK82" s="1">
        <f>+BANCOS!DK33</f>
        <v>3122604.2371811098</v>
      </c>
      <c r="DL82" s="1">
        <f>+BANCOS!DL33</f>
        <v>3150225.9896903499</v>
      </c>
      <c r="DM82" s="1">
        <f>+BANCOS!DM33</f>
        <v>3411252.6106823101</v>
      </c>
      <c r="DN82" s="1">
        <f>+BANCOS!DN33</f>
        <v>3109881.3322228799</v>
      </c>
      <c r="DO82" s="1">
        <f>+BANCOS!DO33</f>
        <v>2878972.64762821</v>
      </c>
      <c r="DP82" s="1">
        <f>+BANCOS!DP33</f>
        <v>2710734.99227555</v>
      </c>
      <c r="DQ82" s="1">
        <f>+BANCOS!DQ33</f>
        <v>2493292.9715500702</v>
      </c>
      <c r="DR82" s="1">
        <f>+BANCOS!DR33</f>
        <v>2523324.1536489301</v>
      </c>
      <c r="DS82" s="1">
        <f>+BANCOS!DS33</f>
        <v>2335169.2203306998</v>
      </c>
      <c r="DT82" s="1">
        <f>+BANCOS!DT33</f>
        <v>2869596.4433545</v>
      </c>
      <c r="DU82" s="1">
        <f>+BANCOS!DU33</f>
        <v>3362564.9559447002</v>
      </c>
      <c r="DV82" s="1">
        <f>+BANCOS!DV33</f>
        <v>2954468.9358085301</v>
      </c>
      <c r="DW82" s="1">
        <f>+BANCOS!DW33</f>
        <v>2825129.1954278601</v>
      </c>
      <c r="DX82" s="1">
        <f>+BANCOS!DX33</f>
        <v>3120656.87727729</v>
      </c>
      <c r="DY82" s="1">
        <f>+BANCOS!DY33</f>
        <v>2854683.1734383302</v>
      </c>
      <c r="DZ82" s="1">
        <f>+BANCOS!DZ33</f>
        <v>2836913.5408403198</v>
      </c>
      <c r="EA82" s="1">
        <f>+BANCOS!EA33</f>
        <v>2872286.9343243898</v>
      </c>
      <c r="EB82" s="1">
        <f>+BANCOS!EB33</f>
        <v>3010631.2336768201</v>
      </c>
      <c r="EC82" s="1">
        <f>+BANCOS!EC33</f>
        <v>2708331.9304224602</v>
      </c>
      <c r="ED82" s="1">
        <f>+BANCOS!ED33</f>
        <v>2430051.9514325098</v>
      </c>
      <c r="EE82" s="1">
        <f>+BANCOS!EE33</f>
        <v>2934537.6247894</v>
      </c>
      <c r="EF82" s="1">
        <f>+BANCOS!EF33</f>
        <v>3376287.9995265598</v>
      </c>
      <c r="EG82" s="1">
        <f>+BANCOS!EG33</f>
        <v>3295089.4698044001</v>
      </c>
      <c r="EH82" s="1">
        <f>+BANCOS!EH33</f>
        <v>2967808.1446497701</v>
      </c>
      <c r="EI82" s="1">
        <f>+BANCOS!EI33</f>
        <v>2449172.3290648698</v>
      </c>
      <c r="EJ82" s="1">
        <f>+BANCOS!EJ33</f>
        <v>2755835.407909079</v>
      </c>
      <c r="EK82" s="1">
        <f>+BANCOS!EK33</f>
        <v>2552608.21557038</v>
      </c>
      <c r="EL82" s="1">
        <f>+BANCOS!EL33</f>
        <v>2695955.2283550501</v>
      </c>
      <c r="EM82" s="1">
        <f>+BANCOS!EM33</f>
        <v>2557082.79386466</v>
      </c>
      <c r="EN82" s="1">
        <f>+BANCOS!EN33</f>
        <v>2122786.02503605</v>
      </c>
      <c r="EO82" s="1">
        <f>+BANCOS!EO33</f>
        <v>2555587.6851396398</v>
      </c>
      <c r="EP82" s="1">
        <f>+BANCOS!EP33</f>
        <v>2641899.48311364</v>
      </c>
      <c r="EQ82" s="1">
        <f>+BANCOS!EQ33</f>
        <v>2625885.8033706401</v>
      </c>
      <c r="ER82" s="1">
        <f>+BANCOS!ER33</f>
        <v>3076958.5592195201</v>
      </c>
      <c r="ES82" s="1">
        <f>+BANCOS!ES33</f>
        <v>3091371.4078456699</v>
      </c>
      <c r="ET82" s="1">
        <f>+BANCOS!ET33</f>
        <v>2580192.97526721</v>
      </c>
      <c r="EU82" s="1">
        <f>+BANCOS!EU33</f>
        <v>2730178.70423829</v>
      </c>
      <c r="EV82" s="1">
        <f>+BANCOS!EV33</f>
        <v>2656553.5064934399</v>
      </c>
      <c r="EW82" s="1">
        <f>+BANCOS!EW33</f>
        <v>2813406.0302184499</v>
      </c>
      <c r="EX82" s="1">
        <f>+BANCOS!EX33</f>
        <v>2812093.1971374401</v>
      </c>
      <c r="EY82" s="1">
        <f>+BANCOS!EY33</f>
        <v>3242784.00078284</v>
      </c>
      <c r="EZ82" s="1">
        <f>+BANCOS!EZ33</f>
        <v>3339622.2742648502</v>
      </c>
      <c r="FA82" s="1">
        <f>+BANCOS!FA33</f>
        <v>3063761.76886418</v>
      </c>
      <c r="FB82" s="1">
        <f>+BANCOS!FB33</f>
        <v>3769647.5092744799</v>
      </c>
      <c r="FC82" s="1">
        <f>+BANCOS!FC33</f>
        <v>4341445.4109858898</v>
      </c>
      <c r="FD82" s="1">
        <f>+BANCOS!FD33</f>
        <v>4667123.12723534</v>
      </c>
      <c r="FE82" s="1">
        <f>+BANCOS!FE33</f>
        <v>4675063.6057422291</v>
      </c>
      <c r="FF82" s="1">
        <f>+BANCOS!FF33</f>
        <v>3882993.5520187812</v>
      </c>
      <c r="FG82" s="1">
        <f>+BANCOS!FG33</f>
        <v>3665849.9139563199</v>
      </c>
      <c r="FH82" s="1">
        <f>+BANCOS!FH33</f>
        <v>3522117.37901115</v>
      </c>
      <c r="FI82" s="1">
        <f>+BANCOS!FI33</f>
        <v>3280770.4353981498</v>
      </c>
      <c r="FJ82" s="1">
        <f>+BANCOS!FJ33</f>
        <v>3787114.1896462701</v>
      </c>
      <c r="FK82" s="1">
        <f>+BANCOS!FK33</f>
        <v>3855793.9626460508</v>
      </c>
      <c r="FL82" s="1">
        <f>+BANCOS!FL33</f>
        <v>3233876.2739816899</v>
      </c>
      <c r="FM82" s="1">
        <f>+BANCOS!FM33</f>
        <v>3610124.8068647599</v>
      </c>
      <c r="FN82" s="1">
        <f>+BANCOS!FN33</f>
        <v>3775993.6511524399</v>
      </c>
      <c r="FO82" s="1">
        <f>+BANCOS!FO33</f>
        <v>3549427.3340237499</v>
      </c>
      <c r="FP82" s="1">
        <f>+BANCOS!FP33</f>
        <v>3306331</v>
      </c>
      <c r="FQ82" s="1">
        <f>+BANCOS!FQ33</f>
        <v>3289006.62683459</v>
      </c>
      <c r="FR82" s="1">
        <f>+BANCOS!FR33</f>
        <v>3605043.8568554702</v>
      </c>
      <c r="FS82" s="1">
        <f>+BANCOS!FS33</f>
        <v>3812281.42175892</v>
      </c>
      <c r="FT82" s="1">
        <f>+BANCOS!FT33</f>
        <v>3660291.61571815</v>
      </c>
      <c r="FU82" s="1">
        <f>+BANCOS!FU33</f>
        <v>3677741.9058622099</v>
      </c>
      <c r="FV82" s="1">
        <f>+BANCOS!FV33</f>
        <v>3802176.8755238401</v>
      </c>
      <c r="FW82" s="1">
        <f>+BANCOS!FW33</f>
        <v>3703002.9778252002</v>
      </c>
      <c r="FX82" s="1">
        <f>+BANCOS!FX33</f>
        <v>3930469.1562035391</v>
      </c>
      <c r="FY82" s="1">
        <f>+BANCOS!FY33</f>
        <v>4076073.8070919202</v>
      </c>
      <c r="FZ82" s="1">
        <f>+BANCOS!FZ33</f>
        <v>4339447.1492013</v>
      </c>
      <c r="GA82" s="1">
        <f>+BANCOS!GA33</f>
        <v>4165647.3460422298</v>
      </c>
      <c r="GB82" s="1">
        <f>+BANCOS!GB33</f>
        <v>4306180.9950083699</v>
      </c>
      <c r="GC82" s="1">
        <f>+BANCOS!GC33</f>
        <v>3885606.6041449001</v>
      </c>
      <c r="GD82" s="1">
        <f>+BANCOS!GD33</f>
        <v>4304028.9864322199</v>
      </c>
      <c r="GE82" s="1">
        <f>+BANCOS!GE33</f>
        <v>4301482.6486796495</v>
      </c>
      <c r="GF82" s="1">
        <f>+BANCOS!GF33</f>
        <v>4774332.3530082796</v>
      </c>
      <c r="GG82" s="1">
        <f>+BANCOS!GG33</f>
        <v>5149249.9670767086</v>
      </c>
      <c r="GH82" s="1">
        <f>+BANCOS!GH33</f>
        <v>5020096.6704754503</v>
      </c>
      <c r="GI82" s="1">
        <f>+BANCOS!GI33</f>
        <v>4870566.8082710207</v>
      </c>
      <c r="GJ82" s="1">
        <f>+BANCOS!GJ33</f>
        <v>4654515.0437834794</v>
      </c>
      <c r="GK82" s="1">
        <f>+BANCOS!GK33</f>
        <v>4800499.2100640498</v>
      </c>
      <c r="GL82" s="1">
        <f>+BANCOS!GL33</f>
        <v>5173619.1926267492</v>
      </c>
      <c r="GM82" s="1">
        <f>+BANCOS!GM33</f>
        <v>5283505.1238474799</v>
      </c>
      <c r="GN82" s="1">
        <f>+BANCOS!GN33</f>
        <v>5201131.3888108507</v>
      </c>
      <c r="GO82" s="1">
        <f>+BANCOS!GO33</f>
        <v>5395971.9656042997</v>
      </c>
      <c r="GP82" s="1">
        <f>+BANCOS!GP33</f>
        <v>5723213.126120449</v>
      </c>
      <c r="GQ82" s="1">
        <f>+BANCOS!GQ33</f>
        <v>5464263.5802711984</v>
      </c>
      <c r="GR82" s="1">
        <f>+BANCOS!GR33</f>
        <v>5229239.8917636694</v>
      </c>
      <c r="GS82" s="1">
        <f>+BANCOS!GS33</f>
        <v>5438962.7254327601</v>
      </c>
      <c r="GT82" s="1">
        <f>+BANCOS!GT33</f>
        <v>4991500.776106759</v>
      </c>
      <c r="GU82" s="1">
        <f>+BANCOS!GU33</f>
        <v>5254687.95545003</v>
      </c>
      <c r="GV82" s="1">
        <f>+BANCOS!GV33</f>
        <v>5282674.8388009388</v>
      </c>
      <c r="GW82" s="1">
        <f>+BANCOS!GW33</f>
        <v>4733345.6728474302</v>
      </c>
      <c r="GX82" s="1">
        <f>+BANCOS!GX33</f>
        <v>5056394.7793770907</v>
      </c>
      <c r="GY82" s="1">
        <f>+BANCOS!GY33</f>
        <v>5203422.33255844</v>
      </c>
      <c r="GZ82" s="1">
        <f>+BANCOS!GZ33</f>
        <v>5168978.9988659406</v>
      </c>
      <c r="HA82" s="1">
        <f>+BANCOS!HA33</f>
        <v>6039587.391924059</v>
      </c>
      <c r="HB82" s="1">
        <f>+BANCOS!HB33</f>
        <v>6091407.5145751704</v>
      </c>
      <c r="HC82" s="1">
        <f>+BANCOS!HC33</f>
        <v>6053235.2622665502</v>
      </c>
      <c r="HD82" s="1">
        <f>+BANCOS!HD33</f>
        <v>6534927.6545785293</v>
      </c>
      <c r="HE82" s="1">
        <f>+BANCOS!HE33</f>
        <v>6396340.6768317819</v>
      </c>
      <c r="HF82" s="1">
        <f>+BANCOS!HF33</f>
        <v>6354987.2486428097</v>
      </c>
      <c r="HG82" s="1">
        <f>+BANCOS!HG33</f>
        <v>6475008.3596639708</v>
      </c>
      <c r="HH82" s="1">
        <f>+BANCOS!HH33</f>
        <v>5911097.5952309389</v>
      </c>
      <c r="HI82" s="1">
        <f>+BANCOS!HI33</f>
        <v>5644399.3518912503</v>
      </c>
      <c r="HJ82" s="1">
        <f>+BANCOS!HJ33</f>
        <v>5663676.2490640804</v>
      </c>
      <c r="HK82" s="1">
        <f>+BANCOS!HK33</f>
        <v>5481286.8334776796</v>
      </c>
      <c r="HL82" s="1">
        <f>+BANCOS!HL33</f>
        <v>5673281.6990558598</v>
      </c>
      <c r="HM82" s="1">
        <f>+BANCOS!HM33</f>
        <v>5767665.3127507595</v>
      </c>
      <c r="HN82" s="1">
        <f>+BANCOS!HN33</f>
        <v>6330141.6878659017</v>
      </c>
      <c r="HO82" s="1">
        <f>+BANCOS!HO33</f>
        <v>5744577.6817455906</v>
      </c>
      <c r="HP82" s="1">
        <f>+BANCOS!HP33</f>
        <v>5041393.4375918806</v>
      </c>
      <c r="HQ82" s="1">
        <f>+BANCOS!HQ33</f>
        <v>5195027.1878124401</v>
      </c>
      <c r="HR82" s="1">
        <f>+BANCOS!HR33</f>
        <v>6017867.6957533509</v>
      </c>
      <c r="HS82" s="1">
        <f>+BANCOS!HS33</f>
        <v>6933563.0434404202</v>
      </c>
      <c r="HT82" s="1">
        <f>+BANCOS!HT33</f>
        <v>6613948.7068827515</v>
      </c>
      <c r="HU82" s="1">
        <f>+BANCOS!HU33</f>
        <v>6208155.7026439887</v>
      </c>
      <c r="HV82" s="1">
        <f>+BANCOS!HV33</f>
        <v>6783073.1963056903</v>
      </c>
      <c r="HW82" s="1">
        <f>+BANCOS!HW33</f>
        <v>7179674.362065509</v>
      </c>
      <c r="HX82" s="1">
        <f>+BANCOS!HX33</f>
        <v>6690784.4871323891</v>
      </c>
      <c r="HY82" s="1">
        <f>+BANCOS!HY33</f>
        <v>7420044.0353255402</v>
      </c>
      <c r="HZ82" s="1">
        <f>+BANCOS!HZ33</f>
        <v>6886532.6572821699</v>
      </c>
      <c r="IA82" s="1">
        <f>+BANCOS!IA33</f>
        <v>6556562.7552036103</v>
      </c>
      <c r="IB82" s="1">
        <f>+BANCOS!IB33</f>
        <v>6506150.3097728714</v>
      </c>
      <c r="IC82" s="1">
        <f>+BANCOS!IC33</f>
        <v>6779279.3153890502</v>
      </c>
      <c r="ID82" s="1">
        <f>+BANCOS!ID33</f>
        <v>7986210.8869504994</v>
      </c>
      <c r="IE82" s="1">
        <f>+BANCOS!IE33</f>
        <v>7105723.1724842787</v>
      </c>
      <c r="IF82" s="1">
        <f>+BANCOS!IF33</f>
        <v>6907643.66010796</v>
      </c>
      <c r="IG82" s="1">
        <f>+BANCOS!IG33</f>
        <v>7922543.5158909084</v>
      </c>
      <c r="IH82" s="1">
        <f>+BANCOS!IH33</f>
        <v>7547761.5784737514</v>
      </c>
      <c r="II82" s="1">
        <f>+BANCOS!II33</f>
        <v>8485146.4917058293</v>
      </c>
      <c r="IJ82" s="1">
        <f>+BANCOS!IJ33</f>
        <v>6907049.3192105284</v>
      </c>
      <c r="IK82" s="1">
        <f>+BANCOS!IK33</f>
        <v>7714603.1569577986</v>
      </c>
      <c r="IL82" s="1">
        <f>+BANCOS!IL33</f>
        <v>7905714.7092790985</v>
      </c>
      <c r="IM82" s="1">
        <f>+BANCOS!IM33</f>
        <v>7571256.0672531314</v>
      </c>
      <c r="IN82" s="1">
        <f>+BANCOS!IN33</f>
        <v>8405646.6759389229</v>
      </c>
      <c r="IO82" s="1">
        <f>+BANCOS!IO33</f>
        <v>9384440.5868478995</v>
      </c>
      <c r="IP82" s="1">
        <f>+BANCOS!IP33</f>
        <v>8982779.8023719918</v>
      </c>
      <c r="IQ82" s="1">
        <f>+BANCOS!IQ33</f>
        <v>8866542.0272746086</v>
      </c>
      <c r="IR82" s="1">
        <f>+BANCOS!IR33</f>
        <v>9461708.0393730197</v>
      </c>
      <c r="IS82" s="1">
        <f>+BANCOS!IS33</f>
        <v>8596378.5378568117</v>
      </c>
      <c r="IT82" s="1">
        <f>+BANCOS!IT33</f>
        <v>9151376.2331359275</v>
      </c>
      <c r="IU82" s="1">
        <f>+BANCOS!IU33</f>
        <v>10240266.41381151</v>
      </c>
      <c r="IV82" s="1">
        <f>+BANCOS!IV33</f>
        <v>9512775.141354911</v>
      </c>
      <c r="IW82" s="1">
        <f>+BANCOS!IW33</f>
        <v>9836256.2545089293</v>
      </c>
      <c r="IX82" s="1">
        <f>+BANCOS!IX33</f>
        <v>10753657.186587799</v>
      </c>
      <c r="IY82" s="1">
        <f>+BANCOS!IY33</f>
        <v>10563438.300617291</v>
      </c>
      <c r="IZ82" s="1">
        <f>+BANCOS!IZ33</f>
        <v>11097061.84087003</v>
      </c>
      <c r="JA82" s="1">
        <f>+BANCOS!JA33</f>
        <v>10717083</v>
      </c>
      <c r="JB82" s="1">
        <f>+BANCOS!JB33</f>
        <v>10981923.161749279</v>
      </c>
      <c r="JC82" s="1">
        <f>+BANCOS!JC33</f>
        <v>11037100.61852999</v>
      </c>
      <c r="JD82" s="1">
        <f>+BANCOS!JD33</f>
        <v>10607664.473215921</v>
      </c>
      <c r="JE82" s="1">
        <f>+BANCOS!JE33</f>
        <v>10236050.800000001</v>
      </c>
      <c r="JF82" s="1" t="e">
        <f>+BANCOS!#REF!</f>
        <v>#REF!</v>
      </c>
    </row>
    <row r="83" spans="1:266" s="1" customFormat="1" ht="12.9" customHeight="1" x14ac:dyDescent="0.2">
      <c r="A83" s="73" t="s">
        <v>330</v>
      </c>
      <c r="B83" s="1">
        <f>+FINANCIERAS!B33</f>
        <v>18325</v>
      </c>
      <c r="C83" s="1">
        <f>+FINANCIERAS!C33</f>
        <v>16548</v>
      </c>
      <c r="D83" s="1">
        <f>+FINANCIERAS!D33</f>
        <v>20441</v>
      </c>
      <c r="E83" s="1">
        <f>+FINANCIERAS!E33</f>
        <v>19595</v>
      </c>
      <c r="F83" s="1">
        <f>+FINANCIERAS!F33</f>
        <v>21447</v>
      </c>
      <c r="G83" s="1">
        <f>+FINANCIERAS!G33</f>
        <v>23748</v>
      </c>
      <c r="H83" s="1">
        <f>+FINANCIERAS!H33</f>
        <v>24351</v>
      </c>
      <c r="I83" s="1">
        <f>+FINANCIERAS!I33</f>
        <v>25870</v>
      </c>
      <c r="J83" s="1">
        <f>+FINANCIERAS!J33</f>
        <v>24038</v>
      </c>
      <c r="K83" s="1">
        <f>+FINANCIERAS!K33</f>
        <v>28304</v>
      </c>
      <c r="L83" s="1">
        <f>+FINANCIERAS!L33</f>
        <v>33253</v>
      </c>
      <c r="M83" s="1">
        <f>+FINANCIERAS!M33</f>
        <v>35556</v>
      </c>
      <c r="N83" s="1">
        <f>+FINANCIERAS!N33</f>
        <v>59624</v>
      </c>
      <c r="O83" s="1">
        <f>+FINANCIERAS!O33</f>
        <v>60481</v>
      </c>
      <c r="P83" s="1">
        <f>+FINANCIERAS!P33</f>
        <v>68058</v>
      </c>
      <c r="Q83" s="1">
        <f>+FINANCIERAS!Q33</f>
        <v>65362</v>
      </c>
      <c r="R83" s="1">
        <f>+FINANCIERAS!R33</f>
        <v>66332</v>
      </c>
      <c r="S83" s="1">
        <f>+FINANCIERAS!S33</f>
        <v>57072</v>
      </c>
      <c r="T83" s="1">
        <f>+FINANCIERAS!T33</f>
        <v>68704</v>
      </c>
      <c r="U83" s="1">
        <f>+FINANCIERAS!U33</f>
        <v>69961</v>
      </c>
      <c r="V83" s="1">
        <f>+FINANCIERAS!V33</f>
        <v>70109</v>
      </c>
      <c r="W83" s="1">
        <f>+FINANCIERAS!W33</f>
        <v>65019</v>
      </c>
      <c r="X83" s="1">
        <f>+FINANCIERAS!X33</f>
        <v>64830</v>
      </c>
      <c r="Y83" s="1">
        <f>+FINANCIERAS!Y33</f>
        <v>47606</v>
      </c>
      <c r="Z83" s="1">
        <f>+FINANCIERAS!Z33</f>
        <v>60265</v>
      </c>
      <c r="AA83" s="1">
        <f>+FINANCIERAS!AA33</f>
        <v>58934</v>
      </c>
      <c r="AB83" s="1">
        <f>+FINANCIERAS!AB33</f>
        <v>58878</v>
      </c>
      <c r="AC83" s="1">
        <f>+FINANCIERAS!AC33</f>
        <v>55795</v>
      </c>
      <c r="AD83" s="1">
        <f>+FINANCIERAS!AD33</f>
        <v>36721</v>
      </c>
      <c r="AE83" s="1">
        <f>+FINANCIERAS!AE33</f>
        <v>42787</v>
      </c>
      <c r="AF83" s="1">
        <f>+FINANCIERAS!AF33</f>
        <v>33787</v>
      </c>
      <c r="AG83" s="1">
        <f>+FINANCIERAS!AG33</f>
        <v>28337</v>
      </c>
      <c r="AH83" s="1">
        <f>+FINANCIERAS!AH33</f>
        <v>26887</v>
      </c>
      <c r="AI83" s="1">
        <f>+FINANCIERAS!AI33</f>
        <v>28008</v>
      </c>
      <c r="AJ83" s="1">
        <f>+FINANCIERAS!AJ33</f>
        <v>20774</v>
      </c>
      <c r="AK83" s="1">
        <f>+FINANCIERAS!AK33</f>
        <v>22909</v>
      </c>
      <c r="AL83" s="1">
        <f>+FINANCIERAS!AL33</f>
        <v>19365</v>
      </c>
      <c r="AM83" s="1">
        <f>+FINANCIERAS!AM33</f>
        <v>22442</v>
      </c>
      <c r="AN83" s="1">
        <f>+FINANCIERAS!AN33</f>
        <v>22295</v>
      </c>
      <c r="AO83" s="1">
        <f>+FINANCIERAS!AO33</f>
        <v>26433</v>
      </c>
      <c r="AP83" s="1">
        <f>+FINANCIERAS!AP33</f>
        <v>37230</v>
      </c>
      <c r="AQ83" s="1">
        <f>+FINANCIERAS!AQ33</f>
        <v>36732</v>
      </c>
      <c r="AR83" s="1">
        <f>+FINANCIERAS!AR33</f>
        <v>40670.084767499997</v>
      </c>
      <c r="AS83" s="1">
        <f>+FINANCIERAS!AS33</f>
        <v>42834.1324991</v>
      </c>
      <c r="AT83" s="1">
        <f>+FINANCIERAS!AT33</f>
        <v>41965.754915400001</v>
      </c>
      <c r="AU83" s="1">
        <f>+FINANCIERAS!AU33</f>
        <v>38425.011136999987</v>
      </c>
      <c r="AV83" s="1">
        <f>+FINANCIERAS!AV33</f>
        <v>64380.868064400012</v>
      </c>
      <c r="AW83" s="1">
        <f>+FINANCIERAS!AW33</f>
        <v>52461.863398100002</v>
      </c>
      <c r="AX83" s="1">
        <f>+FINANCIERAS!AX33</f>
        <v>49017.063236000002</v>
      </c>
      <c r="AY83" s="1">
        <f>+FINANCIERAS!AY33</f>
        <v>50145.553253799997</v>
      </c>
      <c r="AZ83" s="1">
        <f>+FINANCIERAS!AZ33</f>
        <v>49741.530744600001</v>
      </c>
      <c r="BA83" s="1">
        <f>+FINANCIERAS!BA33</f>
        <v>40713.036469999999</v>
      </c>
      <c r="BB83" s="1">
        <f>+FINANCIERAS!BB33</f>
        <v>46528.736211199997</v>
      </c>
      <c r="BC83" s="1">
        <f>+FINANCIERAS!BC33</f>
        <v>40343.166810399998</v>
      </c>
      <c r="BD83" s="1">
        <f>+FINANCIERAS!BD33</f>
        <v>32648.450290500001</v>
      </c>
      <c r="BE83" s="1">
        <f>+FINANCIERAS!BE33</f>
        <v>31626.380075500001</v>
      </c>
      <c r="BF83" s="1">
        <f>+FINANCIERAS!BF33</f>
        <v>29007.440067150001</v>
      </c>
      <c r="BG83" s="1">
        <f>+FINANCIERAS!BG33</f>
        <v>28932.898674550001</v>
      </c>
      <c r="BH83" s="1">
        <f>+FINANCIERAS!BH33</f>
        <v>25436.062014750001</v>
      </c>
      <c r="BI83" s="1">
        <f>+FINANCIERAS!BI33</f>
        <v>23225</v>
      </c>
      <c r="BJ83" s="1">
        <f>+FINANCIERAS!BJ33</f>
        <v>19488.480480099999</v>
      </c>
      <c r="BK83" s="1">
        <f>+FINANCIERAS!BK33</f>
        <v>22917.15064915</v>
      </c>
      <c r="BL83" s="1">
        <f>+FINANCIERAS!BL33</f>
        <v>22471.301426950002</v>
      </c>
      <c r="BM83" s="1">
        <f>+FINANCIERAS!BM33</f>
        <v>22442.44966685</v>
      </c>
      <c r="BN83" s="1">
        <f>+FINANCIERAS!BN33</f>
        <v>25292.525567749999</v>
      </c>
      <c r="BO83" s="1">
        <f>+FINANCIERAS!BO33</f>
        <v>17894.556568200001</v>
      </c>
      <c r="BP83" s="1">
        <f>+FINANCIERAS!BP33</f>
        <v>15281.6390799</v>
      </c>
      <c r="BQ83" s="1">
        <f>+FINANCIERAS!BQ33</f>
        <v>9985.9693217999993</v>
      </c>
      <c r="BR83" s="1">
        <f>+FINANCIERAS!BR33</f>
        <v>9215.5336070000012</v>
      </c>
      <c r="BS83" s="1">
        <f>+FINANCIERAS!BS33</f>
        <v>8946.9835337999993</v>
      </c>
      <c r="BT83" s="1">
        <f>+FINANCIERAS!BT33</f>
        <v>8147.1955933999998</v>
      </c>
      <c r="BU83" s="1">
        <f>+FINANCIERAS!BU33</f>
        <v>8630.6405300000006</v>
      </c>
      <c r="BV83" s="1">
        <f>+FINANCIERAS!BV33</f>
        <v>8364.7585268000003</v>
      </c>
      <c r="BW83" s="1">
        <f>+FINANCIERAS!BW33</f>
        <v>7975.7552497999995</v>
      </c>
      <c r="BX83" s="1">
        <f>+FINANCIERAS!BX33</f>
        <v>10071.164509800001</v>
      </c>
      <c r="BY83" s="1">
        <f>+FINANCIERAS!BY33</f>
        <v>9718.2113413999996</v>
      </c>
      <c r="BZ83" s="1">
        <f>+FINANCIERAS!BZ33</f>
        <v>9839.2579590000005</v>
      </c>
      <c r="CA83" s="1">
        <f>+FINANCIERAS!CA33</f>
        <v>13018.875400000001</v>
      </c>
      <c r="CB83" s="1">
        <f>+FINANCIERAS!CB33</f>
        <v>18538.753707200001</v>
      </c>
      <c r="CC83" s="1">
        <f>+FINANCIERAS!CC33</f>
        <v>18100.95462</v>
      </c>
      <c r="CD83" s="1">
        <f>+FINANCIERAS!CD33</f>
        <v>12579.846805200001</v>
      </c>
      <c r="CE83" s="1">
        <f>+FINANCIERAS!CE33</f>
        <v>13703.1278348</v>
      </c>
      <c r="CF83" s="1">
        <f>+FINANCIERAS!CF33</f>
        <v>13453.601425999999</v>
      </c>
      <c r="CG83" s="1">
        <f>+FINANCIERAS!CG33</f>
        <v>13281.117841200001</v>
      </c>
      <c r="CH83" s="1">
        <f>+FINANCIERAS!CH33</f>
        <v>12866.326643</v>
      </c>
      <c r="CI83" s="1">
        <f>+FINANCIERAS!CI33</f>
        <v>13271.7471608</v>
      </c>
      <c r="CJ83" s="1">
        <f>+FINANCIERAS!CJ33</f>
        <v>21696.547197</v>
      </c>
      <c r="CK83" s="1">
        <f>+FINANCIERAS!CK33</f>
        <v>22903.3780324</v>
      </c>
      <c r="CL83" s="1">
        <f>+FINANCIERAS!CL33</f>
        <v>21682.626209400001</v>
      </c>
      <c r="CM83" s="1">
        <f>+FINANCIERAS!CM33</f>
        <v>24928.2765024</v>
      </c>
      <c r="CN83" s="1">
        <f>+FINANCIERAS!CN33</f>
        <v>27945.148858</v>
      </c>
      <c r="CO83" s="1">
        <f>+FINANCIERAS!CO33</f>
        <v>32882.990310399997</v>
      </c>
      <c r="CP83" s="1">
        <f>+FINANCIERAS!CP33</f>
        <v>32778.870366800002</v>
      </c>
      <c r="CQ83" s="1">
        <f>+FINANCIERAS!CQ33</f>
        <v>30604.392062200001</v>
      </c>
      <c r="CR83" s="1">
        <f>+FINANCIERAS!CR33</f>
        <v>21466.503808199999</v>
      </c>
      <c r="CS83" s="1">
        <f>+FINANCIERAS!CS33</f>
        <v>24243.128531999999</v>
      </c>
      <c r="CT83" s="1">
        <f>+FINANCIERAS!CT33</f>
        <v>15629.2507484</v>
      </c>
      <c r="CU83" s="1">
        <f>+FINANCIERAS!CU33</f>
        <v>14723.820598</v>
      </c>
      <c r="CV83" s="1">
        <f>+FINANCIERAS!CV33</f>
        <v>14640.3987468</v>
      </c>
      <c r="CW83" s="1">
        <f>+FINANCIERAS!CW33</f>
        <v>20008.358961999998</v>
      </c>
      <c r="CX83" s="1">
        <f>+FINANCIERAS!CX33</f>
        <v>17128.967673200001</v>
      </c>
      <c r="CY83" s="1">
        <f>+FINANCIERAS!CY33</f>
        <v>18508.616761000001</v>
      </c>
      <c r="CZ83" s="1">
        <f>+FINANCIERAS!CZ33</f>
        <v>13112.0698414</v>
      </c>
      <c r="DA83" s="1">
        <f>+FINANCIERAS!DA33</f>
        <v>11956.161581</v>
      </c>
      <c r="DB83" s="1">
        <f>+FINANCIERAS!DB33</f>
        <v>14005.410494</v>
      </c>
      <c r="DC83" s="1">
        <f>+FINANCIERAS!DC33</f>
        <v>17239.665079999999</v>
      </c>
      <c r="DD83" s="1">
        <f>+FINANCIERAS!DD33</f>
        <v>20014.517711</v>
      </c>
      <c r="DE83" s="1">
        <f>+FINANCIERAS!DE33</f>
        <v>6954.6365359999991</v>
      </c>
      <c r="DF83" s="1">
        <f>+FINANCIERAS!DF33</f>
        <v>5683.570584000001</v>
      </c>
      <c r="DG83" s="1">
        <f>+FINANCIERAS!DG33</f>
        <v>5710.2374470000004</v>
      </c>
      <c r="DH83" s="1">
        <f>+FINANCIERAS!DH33</f>
        <v>5080.6613070000003</v>
      </c>
      <c r="DI83" s="1">
        <f>+FINANCIERAS!DI33</f>
        <v>14115.723776999999</v>
      </c>
      <c r="DJ83" s="1">
        <f>+FINANCIERAS!DJ33</f>
        <v>15037.860376000001</v>
      </c>
      <c r="DK83" s="1">
        <f>+FINANCIERAS!DK33</f>
        <v>26027.043345999999</v>
      </c>
      <c r="DL83" s="1">
        <f>+FINANCIERAS!DL33</f>
        <v>25746.867980999999</v>
      </c>
      <c r="DM83" s="1">
        <f>+FINANCIERAS!DM33</f>
        <v>24193.847613000002</v>
      </c>
      <c r="DN83" s="1">
        <f>+FINANCIERAS!DN33</f>
        <v>23910.580003999999</v>
      </c>
      <c r="DO83" s="1">
        <f>+FINANCIERAS!DO33</f>
        <v>25055.737523</v>
      </c>
      <c r="DP83" s="1">
        <f>+FINANCIERAS!DP33</f>
        <v>19802.523141000001</v>
      </c>
      <c r="DQ83" s="1">
        <f>+FINANCIERAS!DQ33</f>
        <v>17160.580535000001</v>
      </c>
      <c r="DR83" s="1">
        <f>+FINANCIERAS!DR33</f>
        <v>22440.205523000001</v>
      </c>
      <c r="DS83" s="1">
        <f>+FINANCIERAS!DS33</f>
        <v>31270.325486149999</v>
      </c>
      <c r="DT83" s="1">
        <f>+FINANCIERAS!DT33</f>
        <v>47877.693226849988</v>
      </c>
      <c r="DU83" s="1">
        <f>+FINANCIERAS!DU33</f>
        <v>45292.875082850012</v>
      </c>
      <c r="DV83" s="1">
        <f>+FINANCIERAS!DV33</f>
        <v>54796.078229979998</v>
      </c>
      <c r="DW83" s="1">
        <f>+FINANCIERAS!DW33</f>
        <v>61450.878146980001</v>
      </c>
      <c r="DX83" s="1">
        <f>+FINANCIERAS!DX33</f>
        <v>70517.671455980002</v>
      </c>
      <c r="DY83" s="1">
        <f>+FINANCIERAS!DY33</f>
        <v>74036.574381249986</v>
      </c>
      <c r="DZ83" s="1">
        <f>+FINANCIERAS!DZ33</f>
        <v>62311.697935980003</v>
      </c>
      <c r="EA83" s="1">
        <f>+FINANCIERAS!EA33</f>
        <v>43317.361456979997</v>
      </c>
      <c r="EB83" s="1">
        <f>+FINANCIERAS!EB33</f>
        <v>37617.449660979997</v>
      </c>
      <c r="EC83" s="1">
        <f>+FINANCIERAS!EC33</f>
        <v>37078.849937979998</v>
      </c>
      <c r="ED83" s="1">
        <f>+FINANCIERAS!ED33</f>
        <v>36289.755436850013</v>
      </c>
      <c r="EE83" s="1">
        <f>+FINANCIERAS!EE33</f>
        <v>25686.205177849999</v>
      </c>
      <c r="EF83" s="1">
        <f>+FINANCIERAS!EF33</f>
        <v>23730.835483850002</v>
      </c>
      <c r="EG83" s="1">
        <f>+FINANCIERAS!EG33</f>
        <v>21346.52634085</v>
      </c>
      <c r="EH83" s="1">
        <f>+FINANCIERAS!EH33</f>
        <v>17551.106494849999</v>
      </c>
      <c r="EI83" s="1">
        <f>+FINANCIERAS!EI33</f>
        <v>17190.847366850001</v>
      </c>
      <c r="EJ83" s="1">
        <f>+FINANCIERAS!EJ33</f>
        <v>17736.742702849999</v>
      </c>
      <c r="EK83" s="1">
        <f>+FINANCIERAS!EK33</f>
        <v>18070.744552849999</v>
      </c>
      <c r="EL83" s="1">
        <f>+FINANCIERAS!EL33</f>
        <v>17071.23622785</v>
      </c>
      <c r="EM83" s="1">
        <f>+FINANCIERAS!EM33</f>
        <v>18957.015184849999</v>
      </c>
      <c r="EN83" s="1">
        <f>+FINANCIERAS!EN33</f>
        <v>23279.24061085</v>
      </c>
      <c r="EO83" s="1">
        <f>+FINANCIERAS!EO33</f>
        <v>21492.784667849999</v>
      </c>
      <c r="EP83" s="1">
        <f>+FINANCIERAS!EP33</f>
        <v>21462.250166549999</v>
      </c>
      <c r="EQ83" s="1">
        <f>+FINANCIERAS!EQ33</f>
        <v>22141.654080550001</v>
      </c>
      <c r="ER83" s="1">
        <f>+FINANCIERAS!ER33</f>
        <v>31810.320985549999</v>
      </c>
      <c r="ES83" s="1">
        <f>+FINANCIERAS!ES33</f>
        <v>32984.679705850001</v>
      </c>
      <c r="ET83" s="1">
        <f>+FINANCIERAS!ET33</f>
        <v>32177.853461850002</v>
      </c>
      <c r="EU83" s="1">
        <f>+FINANCIERAS!EU33</f>
        <v>31886.974723849999</v>
      </c>
      <c r="EV83" s="1">
        <f>+FINANCIERAS!EV33</f>
        <v>28991.689217849998</v>
      </c>
      <c r="EW83" s="1">
        <f>+FINANCIERAS!EW33</f>
        <v>28985.810733850001</v>
      </c>
      <c r="EX83" s="1">
        <f>+FINANCIERAS!EX33</f>
        <v>26874.273500849999</v>
      </c>
      <c r="EY83" s="1">
        <f>+FINANCIERAS!EY33</f>
        <v>24613.373143149998</v>
      </c>
      <c r="EZ83" s="1">
        <f>+FINANCIERAS!EZ33</f>
        <v>18103.323678150002</v>
      </c>
      <c r="FA83" s="1">
        <f>+FINANCIERAS!FA33</f>
        <v>17804.252975150001</v>
      </c>
      <c r="FB83" s="1">
        <f>+FINANCIERAS!FB33</f>
        <v>23788.75472515</v>
      </c>
      <c r="FC83" s="1">
        <f>+FINANCIERAS!FC33</f>
        <v>24498.62944715</v>
      </c>
      <c r="FD83" s="1">
        <f>+FINANCIERAS!FD33</f>
        <v>23002.59864615</v>
      </c>
      <c r="FE83" s="1">
        <f>+FINANCIERAS!FE33</f>
        <v>14395.188295149999</v>
      </c>
      <c r="FF83" s="1">
        <f>+FINANCIERAS!FF33</f>
        <v>24152.84786315</v>
      </c>
      <c r="FG83" s="1">
        <f>+FINANCIERAS!FG33</f>
        <v>21498.36730215</v>
      </c>
      <c r="FH83" s="1">
        <f>+FINANCIERAS!FH33</f>
        <v>20817.165375150002</v>
      </c>
      <c r="FI83" s="1">
        <f>+FINANCIERAS!FI33</f>
        <v>28705.506249149999</v>
      </c>
      <c r="FJ83" s="1">
        <f>+FINANCIERAS!FJ33</f>
        <v>32126.86276715</v>
      </c>
      <c r="FK83" s="1">
        <f>+FINANCIERAS!FK33</f>
        <v>38037.281796149997</v>
      </c>
      <c r="FL83" s="1">
        <f>+FINANCIERAS!FL33</f>
        <v>39272.232558149997</v>
      </c>
      <c r="FM83" s="1">
        <f>+FINANCIERAS!FM33</f>
        <v>41755.883639</v>
      </c>
      <c r="FN83" s="1">
        <f>+FINANCIERAS!FN33</f>
        <v>72114.831968999992</v>
      </c>
      <c r="FO83" s="1">
        <f>+FINANCIERAS!FO33</f>
        <v>82803.642305999994</v>
      </c>
      <c r="FP83" s="1">
        <f>+FINANCIERAS!FP33</f>
        <v>85154.553411000001</v>
      </c>
      <c r="FQ83" s="1">
        <f>+FINANCIERAS!FQ33</f>
        <v>85454.632220000014</v>
      </c>
      <c r="FR83" s="1">
        <f>+FINANCIERAS!FR33</f>
        <v>76606.06590500001</v>
      </c>
      <c r="FS83" s="1">
        <f>+FINANCIERAS!FS33</f>
        <v>93564.817673000012</v>
      </c>
      <c r="FT83" s="1">
        <f>+FINANCIERAS!FT33</f>
        <v>100109.44349000001</v>
      </c>
      <c r="FU83" s="1">
        <f>+FINANCIERAS!FU33</f>
        <v>84028.226116999998</v>
      </c>
      <c r="FV83" s="1">
        <f>+FINANCIERAS!FV33</f>
        <v>99617.242947000006</v>
      </c>
      <c r="FW83" s="1">
        <f>+FINANCIERAS!FW33</f>
        <v>100498.33996100001</v>
      </c>
      <c r="FX83" s="1">
        <f>+FINANCIERAS!FX33</f>
        <v>88286.652476000003</v>
      </c>
      <c r="FY83" s="1">
        <f>+FINANCIERAS!FY33</f>
        <v>84805.059022000001</v>
      </c>
      <c r="FZ83" s="1">
        <f>+FINANCIERAS!FZ33</f>
        <v>109414.91981399999</v>
      </c>
      <c r="GA83" s="1">
        <f>+FINANCIERAS!GA33</f>
        <v>97687.852052000017</v>
      </c>
      <c r="GB83" s="1">
        <f>+FINANCIERAS!GB33</f>
        <v>109671.617532</v>
      </c>
      <c r="GC83" s="1">
        <f>+FINANCIERAS!GC33</f>
        <v>101435.093106</v>
      </c>
      <c r="GD83" s="1">
        <f>+FINANCIERAS!GD33</f>
        <v>117417.528205</v>
      </c>
      <c r="GE83" s="1">
        <f>+FINANCIERAS!GE33</f>
        <v>118913.923131</v>
      </c>
      <c r="GF83" s="1">
        <f>+FINANCIERAS!GF33</f>
        <v>115953.746071</v>
      </c>
      <c r="GG83" s="1">
        <f>+FINANCIERAS!GG33</f>
        <v>106786.45827</v>
      </c>
      <c r="GH83" s="1">
        <f>+FINANCIERAS!GH33</f>
        <v>114673.689541</v>
      </c>
      <c r="GI83" s="1">
        <f>+FINANCIERAS!GI33</f>
        <v>113542.32087700001</v>
      </c>
      <c r="GJ83" s="1">
        <f>+FINANCIERAS!GJ33</f>
        <v>96305.071176000012</v>
      </c>
      <c r="GK83" s="1">
        <f>+FINANCIERAS!GK33</f>
        <v>99558.392179999995</v>
      </c>
      <c r="GL83" s="1">
        <f>+FINANCIERAS!GL33</f>
        <v>82376.685920999997</v>
      </c>
      <c r="GM83" s="1">
        <f>+FINANCIERAS!GM33</f>
        <v>110184.665855</v>
      </c>
      <c r="GN83" s="1">
        <f>+FINANCIERAS!GN33</f>
        <v>105818.34149999999</v>
      </c>
      <c r="GO83" s="1">
        <f>+FINANCIERAS!GO33</f>
        <v>135560.26858800001</v>
      </c>
      <c r="GP83" s="1">
        <f>+FINANCIERAS!GP33</f>
        <v>119387.970338</v>
      </c>
      <c r="GQ83" s="1">
        <f>+FINANCIERAS!GQ33</f>
        <v>133092.81520800001</v>
      </c>
      <c r="GR83" s="1">
        <f>+FINANCIERAS!GR33</f>
        <v>143850.03179899999</v>
      </c>
      <c r="GS83" s="1">
        <f>+FINANCIERAS!GS33</f>
        <v>149552.87163899999</v>
      </c>
      <c r="GT83" s="1">
        <f>+FINANCIERAS!GT33</f>
        <v>130760.256882</v>
      </c>
      <c r="GU83" s="1">
        <f>+FINANCIERAS!GU33</f>
        <v>122008.566217</v>
      </c>
      <c r="GV83" s="1">
        <f>+FINANCIERAS!GV33</f>
        <v>131812.64612300001</v>
      </c>
      <c r="GW83" s="1">
        <f>+FINANCIERAS!GW33</f>
        <v>118917.968043</v>
      </c>
      <c r="GX83" s="1">
        <f>+FINANCIERAS!GX33</f>
        <v>124103.448823</v>
      </c>
      <c r="GY83" s="1">
        <f>+FINANCIERAS!GY33</f>
        <v>132958.87972600001</v>
      </c>
      <c r="GZ83" s="1">
        <f>+FINANCIERAS!GZ33</f>
        <v>137342.874308</v>
      </c>
      <c r="HA83" s="1">
        <f>+FINANCIERAS!HA33</f>
        <v>155620.30710800001</v>
      </c>
      <c r="HB83" s="1">
        <f>+FINANCIERAS!HB33</f>
        <v>165811.589695</v>
      </c>
      <c r="HC83" s="1">
        <f>+FINANCIERAS!HC33</f>
        <v>175990.324028</v>
      </c>
      <c r="HD83" s="1">
        <f>+FINANCIERAS!HD33</f>
        <v>192325.00265099999</v>
      </c>
      <c r="HE83" s="1">
        <f>+FINANCIERAS!HE33</f>
        <v>195665.00844800001</v>
      </c>
      <c r="HF83" s="1">
        <f>+FINANCIERAS!HF33</f>
        <v>230159.67662300001</v>
      </c>
      <c r="HG83" s="1">
        <f>+FINANCIERAS!HG33</f>
        <v>214537.99119999999</v>
      </c>
      <c r="HH83" s="1">
        <f>+FINANCIERAS!HH33</f>
        <v>233497.49650400001</v>
      </c>
      <c r="HI83" s="1">
        <f>+FINANCIERAS!HI33</f>
        <v>242258.01103200001</v>
      </c>
      <c r="HJ83" s="1">
        <f>+FINANCIERAS!HJ33</f>
        <v>240402.71028500001</v>
      </c>
      <c r="HK83" s="1">
        <f>+FINANCIERAS!HK33</f>
        <v>240116.55249100001</v>
      </c>
      <c r="HL83" s="1">
        <f>+FINANCIERAS!HL33</f>
        <v>265689.64639200002</v>
      </c>
      <c r="HM83" s="1">
        <f>+FINANCIERAS!HM33</f>
        <v>239907.542935</v>
      </c>
      <c r="HN83" s="1">
        <f>+FINANCIERAS!HN33</f>
        <v>213253.33813700001</v>
      </c>
      <c r="HO83" s="1">
        <f>+FINANCIERAS!HO33</f>
        <v>280707.96116000001</v>
      </c>
      <c r="HP83" s="1">
        <f>+FINANCIERAS!HP33</f>
        <v>269856.57793600002</v>
      </c>
      <c r="HQ83" s="1">
        <f>+FINANCIERAS!HQ33</f>
        <v>285068.86147100001</v>
      </c>
      <c r="HR83" s="1">
        <f>+FINANCIERAS!HR33</f>
        <v>290136.78394200001</v>
      </c>
      <c r="HS83" s="1">
        <f>+FINANCIERAS!HS33</f>
        <v>283925.92837600003</v>
      </c>
      <c r="HT83" s="1">
        <f>+FINANCIERAS!HT33</f>
        <v>306865.18375999999</v>
      </c>
      <c r="HU83" s="1">
        <f>+FINANCIERAS!HU33</f>
        <v>297815.27049199998</v>
      </c>
      <c r="HV83" s="1">
        <f>+FINANCIERAS!HV33</f>
        <v>334435.73106199998</v>
      </c>
      <c r="HW83" s="1">
        <f>+FINANCIERAS!HW33</f>
        <v>124430.01910200001</v>
      </c>
      <c r="HX83" s="1">
        <f>+FINANCIERAS!HX33</f>
        <v>114454.694728</v>
      </c>
      <c r="HY83" s="1">
        <f>+FINANCIERAS!HY33</f>
        <v>118167.37879800001</v>
      </c>
      <c r="HZ83" s="1">
        <f>+FINANCIERAS!HZ33</f>
        <v>107415.696623</v>
      </c>
      <c r="IA83" s="1">
        <f>+FINANCIERAS!IA33</f>
        <v>127755.575514</v>
      </c>
      <c r="IB83" s="1">
        <f>+FINANCIERAS!IB33</f>
        <v>124857.16648</v>
      </c>
      <c r="IC83" s="1">
        <f>+FINANCIERAS!IC33</f>
        <v>152547.77783899999</v>
      </c>
      <c r="ID83" s="1">
        <f>+FINANCIERAS!ID33</f>
        <v>139353.18336699999</v>
      </c>
      <c r="IE83" s="1">
        <f>+FINANCIERAS!IE33</f>
        <v>125330.453773</v>
      </c>
      <c r="IF83" s="1">
        <f>+FINANCIERAS!IF33</f>
        <v>122374.116876</v>
      </c>
      <c r="IG83" s="1">
        <f>+FINANCIERAS!IG33</f>
        <v>153659.55541</v>
      </c>
      <c r="IH83" s="1">
        <f>+FINANCIERAS!IH33</f>
        <v>148521.13774199999</v>
      </c>
      <c r="II83" s="1">
        <f>+FINANCIERAS!II33</f>
        <v>139557.55525400001</v>
      </c>
      <c r="IJ83" s="1">
        <f>+FINANCIERAS!IJ33</f>
        <v>142579.18316300001</v>
      </c>
      <c r="IK83" s="1">
        <f>+FINANCIERAS!IK33</f>
        <v>156914.70830299999</v>
      </c>
      <c r="IL83" s="1">
        <f>+FINANCIERAS!IL33</f>
        <v>156579.784315</v>
      </c>
      <c r="IM83" s="1">
        <f>+FINANCIERAS!IM33</f>
        <v>141022.520246</v>
      </c>
      <c r="IN83" s="1">
        <f>+FINANCIERAS!IN33</f>
        <v>165089.90256399999</v>
      </c>
      <c r="IO83" s="1">
        <f>+FINANCIERAS!IO33</f>
        <v>166871.80998300001</v>
      </c>
      <c r="IP83" s="1">
        <f>+FINANCIERAS!IP33</f>
        <v>242017.14571700001</v>
      </c>
      <c r="IQ83" s="1">
        <f>+FINANCIERAS!IQ33</f>
        <v>214697.787174</v>
      </c>
      <c r="IR83" s="1">
        <f>+FINANCIERAS!IR33</f>
        <v>261906.31477900001</v>
      </c>
      <c r="IS83" s="1">
        <f>+FINANCIERAS!IS33</f>
        <v>305547.871927</v>
      </c>
      <c r="IT83" s="1">
        <f>+FINANCIERAS!IT33</f>
        <v>311640.67757</v>
      </c>
      <c r="IU83" s="1">
        <f>+FINANCIERAS!IU33</f>
        <v>362568.49667299999</v>
      </c>
      <c r="IV83" s="1">
        <f>+FINANCIERAS!IV33</f>
        <v>256029.77658199999</v>
      </c>
      <c r="IW83" s="1">
        <f>+FINANCIERAS!IW33</f>
        <v>298965.296133</v>
      </c>
      <c r="IX83" s="1">
        <f>+FINANCIERAS!IX33</f>
        <v>329603.72398200002</v>
      </c>
      <c r="IY83" s="1">
        <f>+FINANCIERAS!IY33</f>
        <v>293967.10852399998</v>
      </c>
      <c r="IZ83" s="1">
        <f>+FINANCIERAS!IZ33</f>
        <v>251440.64325699999</v>
      </c>
      <c r="JA83" s="1">
        <f>+FINANCIERAS!JA33</f>
        <v>264474</v>
      </c>
      <c r="JB83" s="1">
        <f>+FINANCIERAS!JB33</f>
        <v>247436.36986100001</v>
      </c>
      <c r="JC83" s="1">
        <f>+FINANCIERAS!JC33</f>
        <v>235578.20252799999</v>
      </c>
      <c r="JD83" s="1">
        <f>+FINANCIERAS!JD33</f>
        <v>208407.62538300001</v>
      </c>
      <c r="JE83" s="1">
        <f>+FINANCIERAS!JE33</f>
        <v>208407.62538300001</v>
      </c>
      <c r="JF83" s="1">
        <f>+FINANCIERAS!JF33</f>
        <v>241962.66009200001</v>
      </c>
    </row>
    <row r="84" spans="1:266" s="1" customFormat="1" ht="12.9" customHeight="1" x14ac:dyDescent="0.2">
      <c r="A84" s="73" t="s">
        <v>331</v>
      </c>
      <c r="B84" s="1">
        <f t="shared" ref="B84:BM84" si="70">+B82+B83</f>
        <v>827113</v>
      </c>
      <c r="C84" s="1">
        <f t="shared" si="70"/>
        <v>1185031</v>
      </c>
      <c r="D84" s="1">
        <f t="shared" si="70"/>
        <v>1272685</v>
      </c>
      <c r="E84" s="1">
        <f t="shared" si="70"/>
        <v>1281688</v>
      </c>
      <c r="F84" s="1">
        <f t="shared" si="70"/>
        <v>1571431</v>
      </c>
      <c r="G84" s="1">
        <f t="shared" si="70"/>
        <v>1573016</v>
      </c>
      <c r="H84" s="1">
        <f t="shared" si="70"/>
        <v>1625812</v>
      </c>
      <c r="I84" s="1">
        <f t="shared" si="70"/>
        <v>1498194</v>
      </c>
      <c r="J84" s="1">
        <f t="shared" si="70"/>
        <v>1497504</v>
      </c>
      <c r="K84" s="1">
        <f t="shared" si="70"/>
        <v>1616396</v>
      </c>
      <c r="L84" s="1">
        <f t="shared" si="70"/>
        <v>1499999</v>
      </c>
      <c r="M84" s="1">
        <f t="shared" si="70"/>
        <v>1389555</v>
      </c>
      <c r="N84" s="1">
        <f t="shared" si="70"/>
        <v>1614999</v>
      </c>
      <c r="O84" s="1">
        <f t="shared" si="70"/>
        <v>1706493</v>
      </c>
      <c r="P84" s="1">
        <f t="shared" si="70"/>
        <v>1658531</v>
      </c>
      <c r="Q84" s="1">
        <f t="shared" si="70"/>
        <v>1739510</v>
      </c>
      <c r="R84" s="1">
        <f t="shared" si="70"/>
        <v>1799062</v>
      </c>
      <c r="S84" s="1">
        <f t="shared" si="70"/>
        <v>1785613</v>
      </c>
      <c r="T84" s="1">
        <f t="shared" si="70"/>
        <v>1985456</v>
      </c>
      <c r="U84" s="1">
        <f t="shared" si="70"/>
        <v>1862299</v>
      </c>
      <c r="V84" s="1">
        <f t="shared" si="70"/>
        <v>1898439</v>
      </c>
      <c r="W84" s="1">
        <f t="shared" si="70"/>
        <v>1877098</v>
      </c>
      <c r="X84" s="1">
        <f t="shared" si="70"/>
        <v>1816818</v>
      </c>
      <c r="Y84" s="1">
        <f t="shared" si="70"/>
        <v>1655939</v>
      </c>
      <c r="Z84" s="1">
        <f t="shared" si="70"/>
        <v>1794003</v>
      </c>
      <c r="AA84" s="1">
        <f t="shared" si="70"/>
        <v>1746856</v>
      </c>
      <c r="AB84" s="1">
        <f t="shared" si="70"/>
        <v>1613602</v>
      </c>
      <c r="AC84" s="1">
        <f t="shared" si="70"/>
        <v>1527657</v>
      </c>
      <c r="AD84" s="1">
        <f t="shared" si="70"/>
        <v>1376289</v>
      </c>
      <c r="AE84" s="1">
        <f t="shared" si="70"/>
        <v>1227075</v>
      </c>
      <c r="AF84" s="1">
        <f t="shared" si="70"/>
        <v>936011</v>
      </c>
      <c r="AG84" s="1">
        <f t="shared" si="70"/>
        <v>837852</v>
      </c>
      <c r="AH84" s="1">
        <f t="shared" si="70"/>
        <v>1031326</v>
      </c>
      <c r="AI84" s="1">
        <f t="shared" si="70"/>
        <v>1061848</v>
      </c>
      <c r="AJ84" s="1">
        <f t="shared" si="70"/>
        <v>1102530</v>
      </c>
      <c r="AK84" s="1">
        <f t="shared" si="70"/>
        <v>1331568</v>
      </c>
      <c r="AL84" s="1">
        <f t="shared" si="70"/>
        <v>1471827</v>
      </c>
      <c r="AM84" s="1">
        <f t="shared" si="70"/>
        <v>1464317</v>
      </c>
      <c r="AN84" s="1">
        <f t="shared" si="70"/>
        <v>1543005</v>
      </c>
      <c r="AO84" s="1">
        <f t="shared" si="70"/>
        <v>1839549.2060254</v>
      </c>
      <c r="AP84" s="1">
        <f t="shared" si="70"/>
        <v>1740075.969387</v>
      </c>
      <c r="AQ84" s="1">
        <f t="shared" si="70"/>
        <v>1743557.5856949999</v>
      </c>
      <c r="AR84" s="1">
        <f t="shared" si="70"/>
        <v>1785618.0669719998</v>
      </c>
      <c r="AS84" s="1">
        <f t="shared" si="70"/>
        <v>1898312.8141597989</v>
      </c>
      <c r="AT84" s="1">
        <f t="shared" si="70"/>
        <v>2034775.5489733999</v>
      </c>
      <c r="AU84" s="1">
        <f t="shared" si="70"/>
        <v>1869283.5688700001</v>
      </c>
      <c r="AV84" s="1">
        <f t="shared" si="70"/>
        <v>1872826.0503684001</v>
      </c>
      <c r="AW84" s="1">
        <f t="shared" si="70"/>
        <v>1772671.8544491001</v>
      </c>
      <c r="AX84" s="1">
        <f t="shared" si="70"/>
        <v>1800405.6252270001</v>
      </c>
      <c r="AY84" s="1">
        <f t="shared" si="70"/>
        <v>1739850.5568817998</v>
      </c>
      <c r="AZ84" s="1">
        <f t="shared" si="70"/>
        <v>1838090.7023976</v>
      </c>
      <c r="BA84" s="1">
        <f t="shared" si="70"/>
        <v>1815254.8224565</v>
      </c>
      <c r="BB84" s="1">
        <f t="shared" si="70"/>
        <v>1792076.3897275999</v>
      </c>
      <c r="BC84" s="1">
        <f t="shared" si="70"/>
        <v>1835312.9311546001</v>
      </c>
      <c r="BD84" s="1">
        <f t="shared" si="70"/>
        <v>1644902.1804227</v>
      </c>
      <c r="BE84" s="1">
        <f t="shared" si="70"/>
        <v>1735550.5231025</v>
      </c>
      <c r="BF84" s="1">
        <f t="shared" si="70"/>
        <v>1766210.5333613099</v>
      </c>
      <c r="BG84" s="1">
        <f t="shared" si="70"/>
        <v>1739778.9656370899</v>
      </c>
      <c r="BH84" s="1">
        <f t="shared" si="70"/>
        <v>1819599.1189317501</v>
      </c>
      <c r="BI84" s="1">
        <f t="shared" si="70"/>
        <v>1831143.6211969999</v>
      </c>
      <c r="BJ84" s="1">
        <f t="shared" si="70"/>
        <v>1729964.1930400999</v>
      </c>
      <c r="BK84" s="1">
        <f t="shared" si="70"/>
        <v>1637495.9471611499</v>
      </c>
      <c r="BL84" s="1">
        <f t="shared" si="70"/>
        <v>1711037.8578919498</v>
      </c>
      <c r="BM84" s="1">
        <f t="shared" si="70"/>
        <v>1981216.67110685</v>
      </c>
      <c r="BN84" s="1">
        <f t="shared" ref="BN84:DY84" si="71">+BN82+BN83</f>
        <v>1994576.26921675</v>
      </c>
      <c r="BO84" s="1">
        <f t="shared" si="71"/>
        <v>2072576.2602079001</v>
      </c>
      <c r="BP84" s="1">
        <f t="shared" si="71"/>
        <v>1911988.7855288701</v>
      </c>
      <c r="BQ84" s="1">
        <f t="shared" si="71"/>
        <v>2031100.6955307999</v>
      </c>
      <c r="BR84" s="1">
        <f t="shared" si="71"/>
        <v>1936672.305532</v>
      </c>
      <c r="BS84" s="1">
        <f t="shared" si="71"/>
        <v>1900571.7444169002</v>
      </c>
      <c r="BT84" s="1">
        <f t="shared" si="71"/>
        <v>1751635.5081465999</v>
      </c>
      <c r="BU84" s="1">
        <f t="shared" si="71"/>
        <v>1592741.330883</v>
      </c>
      <c r="BV84" s="1">
        <f t="shared" si="71"/>
        <v>1468235.0266596999</v>
      </c>
      <c r="BW84" s="1">
        <f t="shared" si="71"/>
        <v>1357739.4403404</v>
      </c>
      <c r="BX84" s="1">
        <f t="shared" si="71"/>
        <v>1383908.4094776011</v>
      </c>
      <c r="BY84" s="1">
        <f t="shared" si="71"/>
        <v>1628944.2661239998</v>
      </c>
      <c r="BZ84" s="1">
        <f t="shared" si="71"/>
        <v>1700304.4140280001</v>
      </c>
      <c r="CA84" s="1">
        <f t="shared" si="71"/>
        <v>1659578.3765725</v>
      </c>
      <c r="CB84" s="1">
        <f t="shared" si="71"/>
        <v>1540084.2074253</v>
      </c>
      <c r="CC84" s="1">
        <f t="shared" si="71"/>
        <v>1540021.3413450001</v>
      </c>
      <c r="CD84" s="1">
        <f t="shared" si="71"/>
        <v>1591150.5168458999</v>
      </c>
      <c r="CE84" s="1">
        <f t="shared" si="71"/>
        <v>1483775.77682415</v>
      </c>
      <c r="CF84" s="1">
        <f t="shared" si="71"/>
        <v>1392523.2525206499</v>
      </c>
      <c r="CG84" s="1">
        <f t="shared" si="71"/>
        <v>1468430.26076795</v>
      </c>
      <c r="CH84" s="1">
        <f t="shared" si="71"/>
        <v>1442919.3522938599</v>
      </c>
      <c r="CI84" s="1">
        <f t="shared" si="71"/>
        <v>1355146.2058220401</v>
      </c>
      <c r="CJ84" s="1">
        <f t="shared" si="71"/>
        <v>1289308.2295560599</v>
      </c>
      <c r="CK84" s="1">
        <f t="shared" si="71"/>
        <v>1393189.6066050201</v>
      </c>
      <c r="CL84" s="1">
        <f t="shared" si="71"/>
        <v>1427531.41306697</v>
      </c>
      <c r="CM84" s="1">
        <f t="shared" si="71"/>
        <v>1589627.1052489399</v>
      </c>
      <c r="CN84" s="1">
        <f t="shared" si="71"/>
        <v>1583975.3735079099</v>
      </c>
      <c r="CO84" s="1">
        <f t="shared" si="71"/>
        <v>1634111.8080885999</v>
      </c>
      <c r="CP84" s="1">
        <f t="shared" si="71"/>
        <v>1519807.6345690801</v>
      </c>
      <c r="CQ84" s="1">
        <f t="shared" si="71"/>
        <v>1479790.05694119</v>
      </c>
      <c r="CR84" s="1">
        <f t="shared" si="71"/>
        <v>1522510.5776965099</v>
      </c>
      <c r="CS84" s="1">
        <f t="shared" si="71"/>
        <v>1457467.8799206398</v>
      </c>
      <c r="CT84" s="1">
        <f t="shared" si="71"/>
        <v>1561054.3663959</v>
      </c>
      <c r="CU84" s="1">
        <f t="shared" si="71"/>
        <v>1523407.6732695899</v>
      </c>
      <c r="CV84" s="1">
        <f t="shared" si="71"/>
        <v>1757561.20838679</v>
      </c>
      <c r="CW84" s="1">
        <f t="shared" si="71"/>
        <v>1700877.6195012</v>
      </c>
      <c r="CX84" s="1">
        <f t="shared" si="71"/>
        <v>1719281.61718872</v>
      </c>
      <c r="CY84" s="1">
        <f t="shared" si="71"/>
        <v>1516480.5905303999</v>
      </c>
      <c r="CZ84" s="1">
        <f t="shared" si="71"/>
        <v>1555959.23943847</v>
      </c>
      <c r="DA84" s="1">
        <f t="shared" si="71"/>
        <v>1529524.80490208</v>
      </c>
      <c r="DB84" s="1">
        <f t="shared" si="71"/>
        <v>1484368.4786708299</v>
      </c>
      <c r="DC84" s="1">
        <f t="shared" si="71"/>
        <v>2047684.05852621</v>
      </c>
      <c r="DD84" s="1">
        <f t="shared" si="71"/>
        <v>2041373.1871255201</v>
      </c>
      <c r="DE84" s="1">
        <f t="shared" si="71"/>
        <v>2207635.4878762797</v>
      </c>
      <c r="DF84" s="1">
        <f t="shared" si="71"/>
        <v>2090700.2352801601</v>
      </c>
      <c r="DG84" s="1">
        <f t="shared" si="71"/>
        <v>2177885.5780874803</v>
      </c>
      <c r="DH84" s="1">
        <f t="shared" si="71"/>
        <v>2458718.8661972103</v>
      </c>
      <c r="DI84" s="1">
        <f t="shared" si="71"/>
        <v>2485419.5811390998</v>
      </c>
      <c r="DJ84" s="1">
        <f t="shared" si="71"/>
        <v>3171364.3858614499</v>
      </c>
      <c r="DK84" s="1">
        <f t="shared" si="71"/>
        <v>3148631.2805271097</v>
      </c>
      <c r="DL84" s="1">
        <f t="shared" si="71"/>
        <v>3175972.8576713498</v>
      </c>
      <c r="DM84" s="1">
        <f t="shared" si="71"/>
        <v>3435446.4582953099</v>
      </c>
      <c r="DN84" s="1">
        <f t="shared" si="71"/>
        <v>3133791.91222688</v>
      </c>
      <c r="DO84" s="1">
        <f t="shared" si="71"/>
        <v>2904028.3851512102</v>
      </c>
      <c r="DP84" s="1">
        <f t="shared" si="71"/>
        <v>2730537.51541655</v>
      </c>
      <c r="DQ84" s="1">
        <f t="shared" si="71"/>
        <v>2510453.5520850704</v>
      </c>
      <c r="DR84" s="1">
        <f t="shared" si="71"/>
        <v>2545764.3591719302</v>
      </c>
      <c r="DS84" s="1">
        <f t="shared" si="71"/>
        <v>2366439.5458168499</v>
      </c>
      <c r="DT84" s="1">
        <f t="shared" si="71"/>
        <v>2917474.1365813501</v>
      </c>
      <c r="DU84" s="1">
        <f t="shared" si="71"/>
        <v>3407857.8310275502</v>
      </c>
      <c r="DV84" s="1">
        <f t="shared" si="71"/>
        <v>3009265.0140385102</v>
      </c>
      <c r="DW84" s="1">
        <f t="shared" si="71"/>
        <v>2886580.0735748401</v>
      </c>
      <c r="DX84" s="1">
        <f t="shared" si="71"/>
        <v>3191174.5487332698</v>
      </c>
      <c r="DY84" s="1">
        <f t="shared" si="71"/>
        <v>2928719.7478195801</v>
      </c>
      <c r="DZ84" s="1">
        <f t="shared" ref="DZ84:GK84" si="72">+DZ82+DZ83</f>
        <v>2899225.2387762996</v>
      </c>
      <c r="EA84" s="1">
        <f t="shared" si="72"/>
        <v>2915604.2957813698</v>
      </c>
      <c r="EB84" s="1">
        <f t="shared" si="72"/>
        <v>3048248.6833378002</v>
      </c>
      <c r="EC84" s="1">
        <f t="shared" si="72"/>
        <v>2745410.7803604403</v>
      </c>
      <c r="ED84" s="1">
        <f t="shared" si="72"/>
        <v>2466341.7068693601</v>
      </c>
      <c r="EE84" s="1">
        <f t="shared" si="72"/>
        <v>2960223.8299672501</v>
      </c>
      <c r="EF84" s="1">
        <f t="shared" si="72"/>
        <v>3400018.8350104098</v>
      </c>
      <c r="EG84" s="1">
        <f t="shared" si="72"/>
        <v>3316435.9961452503</v>
      </c>
      <c r="EH84" s="1">
        <f t="shared" si="72"/>
        <v>2985359.2511446201</v>
      </c>
      <c r="EI84" s="1">
        <f t="shared" si="72"/>
        <v>2466363.1764317197</v>
      </c>
      <c r="EJ84" s="1">
        <f t="shared" si="72"/>
        <v>2773572.1506119291</v>
      </c>
      <c r="EK84" s="1">
        <f t="shared" si="72"/>
        <v>2570678.9601232298</v>
      </c>
      <c r="EL84" s="1">
        <f t="shared" si="72"/>
        <v>2713026.4645829001</v>
      </c>
      <c r="EM84" s="1">
        <f t="shared" si="72"/>
        <v>2576039.8090495099</v>
      </c>
      <c r="EN84" s="1">
        <f t="shared" si="72"/>
        <v>2146065.2656469001</v>
      </c>
      <c r="EO84" s="1">
        <f t="shared" si="72"/>
        <v>2577080.4698074898</v>
      </c>
      <c r="EP84" s="1">
        <f t="shared" si="72"/>
        <v>2663361.7332801898</v>
      </c>
      <c r="EQ84" s="1">
        <f t="shared" si="72"/>
        <v>2648027.4574511903</v>
      </c>
      <c r="ER84" s="1">
        <f t="shared" si="72"/>
        <v>3108768.8802050701</v>
      </c>
      <c r="ES84" s="1">
        <f t="shared" si="72"/>
        <v>3124356.0875515197</v>
      </c>
      <c r="ET84" s="1">
        <f t="shared" si="72"/>
        <v>2612370.82872906</v>
      </c>
      <c r="EU84" s="1">
        <f t="shared" si="72"/>
        <v>2762065.6789621399</v>
      </c>
      <c r="EV84" s="1">
        <f t="shared" si="72"/>
        <v>2685545.19571129</v>
      </c>
      <c r="EW84" s="1">
        <f t="shared" si="72"/>
        <v>2842391.8409523</v>
      </c>
      <c r="EX84" s="1">
        <f t="shared" si="72"/>
        <v>2838967.47063829</v>
      </c>
      <c r="EY84" s="1">
        <f t="shared" si="72"/>
        <v>3267397.37392599</v>
      </c>
      <c r="EZ84" s="1">
        <f t="shared" si="72"/>
        <v>3357725.597943</v>
      </c>
      <c r="FA84" s="1">
        <f t="shared" si="72"/>
        <v>3081566.02183933</v>
      </c>
      <c r="FB84" s="1">
        <f t="shared" si="72"/>
        <v>3793436.2639996298</v>
      </c>
      <c r="FC84" s="1">
        <f t="shared" si="72"/>
        <v>4365944.0404330399</v>
      </c>
      <c r="FD84" s="1">
        <f t="shared" si="72"/>
        <v>4690125.7258814899</v>
      </c>
      <c r="FE84" s="1">
        <f t="shared" si="72"/>
        <v>4689458.7940373793</v>
      </c>
      <c r="FF84" s="1">
        <f t="shared" si="72"/>
        <v>3907146.399881931</v>
      </c>
      <c r="FG84" s="1">
        <f t="shared" si="72"/>
        <v>3687348.2812584699</v>
      </c>
      <c r="FH84" s="1">
        <f t="shared" si="72"/>
        <v>3542934.5443862998</v>
      </c>
      <c r="FI84" s="1">
        <f t="shared" si="72"/>
        <v>3309475.9416472996</v>
      </c>
      <c r="FJ84" s="1">
        <f t="shared" si="72"/>
        <v>3819241.0524134203</v>
      </c>
      <c r="FK84" s="1">
        <f t="shared" si="72"/>
        <v>3893831.2444422008</v>
      </c>
      <c r="FL84" s="1">
        <f t="shared" si="72"/>
        <v>3273148.5065398398</v>
      </c>
      <c r="FM84" s="1">
        <f t="shared" si="72"/>
        <v>3651880.6905037598</v>
      </c>
      <c r="FN84" s="1">
        <f t="shared" si="72"/>
        <v>3848108.4831214398</v>
      </c>
      <c r="FO84" s="1">
        <f t="shared" si="72"/>
        <v>3632230.9763297499</v>
      </c>
      <c r="FP84" s="1">
        <f t="shared" si="72"/>
        <v>3391485.5534109999</v>
      </c>
      <c r="FQ84" s="1">
        <f t="shared" si="72"/>
        <v>3374461.25905459</v>
      </c>
      <c r="FR84" s="1">
        <f t="shared" si="72"/>
        <v>3681649.9227604703</v>
      </c>
      <c r="FS84" s="1">
        <f t="shared" si="72"/>
        <v>3905846.23943192</v>
      </c>
      <c r="FT84" s="1">
        <f t="shared" si="72"/>
        <v>3760401.05920815</v>
      </c>
      <c r="FU84" s="1">
        <f t="shared" si="72"/>
        <v>3761770.1319792098</v>
      </c>
      <c r="FV84" s="1">
        <f t="shared" si="72"/>
        <v>3901794.1184708402</v>
      </c>
      <c r="FW84" s="1">
        <f t="shared" si="72"/>
        <v>3803501.3177862</v>
      </c>
      <c r="FX84" s="1">
        <f t="shared" si="72"/>
        <v>4018755.8086795392</v>
      </c>
      <c r="FY84" s="1">
        <f t="shared" si="72"/>
        <v>4160878.8661139202</v>
      </c>
      <c r="FZ84" s="1">
        <f t="shared" si="72"/>
        <v>4448862.0690152999</v>
      </c>
      <c r="GA84" s="1">
        <f t="shared" si="72"/>
        <v>4263335.1980942301</v>
      </c>
      <c r="GB84" s="1">
        <f t="shared" si="72"/>
        <v>4415852.6125403699</v>
      </c>
      <c r="GC84" s="1">
        <f t="shared" si="72"/>
        <v>3987041.6972509003</v>
      </c>
      <c r="GD84" s="1">
        <f t="shared" si="72"/>
        <v>4421446.5146372197</v>
      </c>
      <c r="GE84" s="1">
        <f t="shared" si="72"/>
        <v>4420396.5718106497</v>
      </c>
      <c r="GF84" s="1">
        <f t="shared" si="72"/>
        <v>4890286.0990792792</v>
      </c>
      <c r="GG84" s="1">
        <f t="shared" si="72"/>
        <v>5256036.4253467089</v>
      </c>
      <c r="GH84" s="1">
        <f t="shared" si="72"/>
        <v>5134770.3600164503</v>
      </c>
      <c r="GI84" s="1">
        <f t="shared" si="72"/>
        <v>4984109.1291480204</v>
      </c>
      <c r="GJ84" s="1">
        <f t="shared" si="72"/>
        <v>4750820.1149594793</v>
      </c>
      <c r="GK84" s="1">
        <f t="shared" si="72"/>
        <v>4900057.6022440502</v>
      </c>
      <c r="GL84" s="1">
        <f t="shared" ref="GL84:IW84" si="73">+GL82+GL83</f>
        <v>5255995.8785477495</v>
      </c>
      <c r="GM84" s="1">
        <f t="shared" si="73"/>
        <v>5393689.7897024797</v>
      </c>
      <c r="GN84" s="1">
        <f t="shared" si="73"/>
        <v>5306949.7303108508</v>
      </c>
      <c r="GO84" s="1">
        <f t="shared" si="73"/>
        <v>5531532.2341922997</v>
      </c>
      <c r="GP84" s="1">
        <f t="shared" si="73"/>
        <v>5842601.096458449</v>
      </c>
      <c r="GQ84" s="1">
        <f t="shared" si="73"/>
        <v>5597356.3954791985</v>
      </c>
      <c r="GR84" s="1">
        <f t="shared" si="73"/>
        <v>5373089.9235626692</v>
      </c>
      <c r="GS84" s="1">
        <f t="shared" si="73"/>
        <v>5588515.5970717603</v>
      </c>
      <c r="GT84" s="1">
        <f t="shared" si="73"/>
        <v>5122261.0329887588</v>
      </c>
      <c r="GU84" s="1">
        <f t="shared" si="73"/>
        <v>5376696.5216670297</v>
      </c>
      <c r="GV84" s="1">
        <f t="shared" si="73"/>
        <v>5414487.4849239392</v>
      </c>
      <c r="GW84" s="1">
        <f t="shared" si="73"/>
        <v>4852263.6408904307</v>
      </c>
      <c r="GX84" s="1">
        <f t="shared" si="73"/>
        <v>5180498.228200091</v>
      </c>
      <c r="GY84" s="1">
        <f t="shared" si="73"/>
        <v>5336381.2122844402</v>
      </c>
      <c r="GZ84" s="1">
        <f t="shared" si="73"/>
        <v>5306321.8731739409</v>
      </c>
      <c r="HA84" s="1">
        <f t="shared" si="73"/>
        <v>6195207.6990320589</v>
      </c>
      <c r="HB84" s="1">
        <f t="shared" si="73"/>
        <v>6257219.1042701704</v>
      </c>
      <c r="HC84" s="1">
        <f t="shared" si="73"/>
        <v>6229225.5862945504</v>
      </c>
      <c r="HD84" s="1">
        <f t="shared" si="73"/>
        <v>6727252.6572295297</v>
      </c>
      <c r="HE84" s="1">
        <f t="shared" si="73"/>
        <v>6592005.6852797819</v>
      </c>
      <c r="HF84" s="1">
        <f t="shared" si="73"/>
        <v>6585146.9252658095</v>
      </c>
      <c r="HG84" s="1">
        <f t="shared" si="73"/>
        <v>6689546.3508639708</v>
      </c>
      <c r="HH84" s="1">
        <f t="shared" si="73"/>
        <v>6144595.0917349393</v>
      </c>
      <c r="HI84" s="1">
        <f t="shared" si="73"/>
        <v>5886657.3629232505</v>
      </c>
      <c r="HJ84" s="1">
        <f t="shared" si="73"/>
        <v>5904078.95934908</v>
      </c>
      <c r="HK84" s="1">
        <f t="shared" si="73"/>
        <v>5721403.3859686796</v>
      </c>
      <c r="HL84" s="1">
        <f t="shared" si="73"/>
        <v>5938971.3454478597</v>
      </c>
      <c r="HM84" s="1">
        <f t="shared" si="73"/>
        <v>6007572.8556857593</v>
      </c>
      <c r="HN84" s="1">
        <f t="shared" si="73"/>
        <v>6543395.0260029016</v>
      </c>
      <c r="HO84" s="1">
        <f t="shared" si="73"/>
        <v>6025285.6429055911</v>
      </c>
      <c r="HP84" s="1">
        <f t="shared" si="73"/>
        <v>5311250.0155278808</v>
      </c>
      <c r="HQ84" s="1">
        <f t="shared" si="73"/>
        <v>5480096.0492834402</v>
      </c>
      <c r="HR84" s="1">
        <f t="shared" si="73"/>
        <v>6308004.4796953509</v>
      </c>
      <c r="HS84" s="1">
        <f t="shared" si="73"/>
        <v>7217488.9718164206</v>
      </c>
      <c r="HT84" s="1">
        <f t="shared" si="73"/>
        <v>6920813.8906427519</v>
      </c>
      <c r="HU84" s="1">
        <f t="shared" si="73"/>
        <v>6505970.9731359882</v>
      </c>
      <c r="HV84" s="1">
        <f t="shared" si="73"/>
        <v>7117508.92736769</v>
      </c>
      <c r="HW84" s="1">
        <f t="shared" si="73"/>
        <v>7304104.3811675087</v>
      </c>
      <c r="HX84" s="1">
        <f t="shared" si="73"/>
        <v>6805239.1818603892</v>
      </c>
      <c r="HY84" s="1">
        <f t="shared" si="73"/>
        <v>7538211.4141235398</v>
      </c>
      <c r="HZ84" s="1">
        <f t="shared" si="73"/>
        <v>6993948.3539051702</v>
      </c>
      <c r="IA84" s="1">
        <f t="shared" si="73"/>
        <v>6684318.3307176102</v>
      </c>
      <c r="IB84" s="1">
        <f t="shared" si="73"/>
        <v>6631007.4762528716</v>
      </c>
      <c r="IC84" s="1">
        <f t="shared" si="73"/>
        <v>6931827.0932280505</v>
      </c>
      <c r="ID84" s="1">
        <f t="shared" si="73"/>
        <v>8125564.0703174993</v>
      </c>
      <c r="IE84" s="1">
        <f t="shared" si="73"/>
        <v>7231053.626257279</v>
      </c>
      <c r="IF84" s="1">
        <f t="shared" si="73"/>
        <v>7030017.7769839596</v>
      </c>
      <c r="IG84" s="1">
        <f t="shared" si="73"/>
        <v>8076203.071300908</v>
      </c>
      <c r="IH84" s="1">
        <f t="shared" si="73"/>
        <v>7696282.7162157511</v>
      </c>
      <c r="II84" s="1">
        <f t="shared" si="73"/>
        <v>8624704.0469598286</v>
      </c>
      <c r="IJ84" s="1">
        <f t="shared" si="73"/>
        <v>7049628.5023735287</v>
      </c>
      <c r="IK84" s="1">
        <f t="shared" si="73"/>
        <v>7871517.8652607985</v>
      </c>
      <c r="IL84" s="1">
        <f t="shared" si="73"/>
        <v>8062294.4935940988</v>
      </c>
      <c r="IM84" s="1">
        <f t="shared" si="73"/>
        <v>7712278.5874991314</v>
      </c>
      <c r="IN84" s="1">
        <f t="shared" si="73"/>
        <v>8570736.5785029233</v>
      </c>
      <c r="IO84" s="1">
        <f t="shared" si="73"/>
        <v>9551312.3968308996</v>
      </c>
      <c r="IP84" s="1">
        <f t="shared" si="73"/>
        <v>9224796.9480889924</v>
      </c>
      <c r="IQ84" s="1">
        <f t="shared" si="73"/>
        <v>9081239.8144486081</v>
      </c>
      <c r="IR84" s="1">
        <f t="shared" si="73"/>
        <v>9723614.3541520201</v>
      </c>
      <c r="IS84" s="1">
        <f t="shared" si="73"/>
        <v>8901926.4097838122</v>
      </c>
      <c r="IT84" s="1">
        <f t="shared" si="73"/>
        <v>9463016.9107059278</v>
      </c>
      <c r="IU84" s="1">
        <f t="shared" si="73"/>
        <v>10602834.91048451</v>
      </c>
      <c r="IV84" s="1">
        <f t="shared" si="73"/>
        <v>9768804.9179369118</v>
      </c>
      <c r="IW84" s="1">
        <f t="shared" si="73"/>
        <v>10135221.55064193</v>
      </c>
      <c r="IX84" s="1">
        <f t="shared" ref="IX84:LI84" si="74">+IX82+IX83</f>
        <v>11083260.9105698</v>
      </c>
      <c r="IY84" s="1">
        <f t="shared" si="74"/>
        <v>10857405.409141291</v>
      </c>
      <c r="IZ84" s="1">
        <f t="shared" si="74"/>
        <v>11348502.48412703</v>
      </c>
      <c r="JA84" s="1">
        <f t="shared" si="74"/>
        <v>10981557</v>
      </c>
      <c r="JB84" s="1">
        <f t="shared" si="74"/>
        <v>11229359.531610278</v>
      </c>
      <c r="JC84" s="1">
        <f t="shared" si="74"/>
        <v>11272678.82105799</v>
      </c>
      <c r="JD84" s="1">
        <f t="shared" si="74"/>
        <v>10816072.098598922</v>
      </c>
      <c r="JE84" s="1">
        <f t="shared" si="74"/>
        <v>10444458.425383002</v>
      </c>
      <c r="JF84" s="1" t="e">
        <f t="shared" si="74"/>
        <v>#REF!</v>
      </c>
    </row>
    <row r="85" spans="1:266" s="1" customFormat="1" ht="12.9" customHeight="1" x14ac:dyDescent="0.2">
      <c r="A85" s="73"/>
    </row>
    <row r="86" spans="1:266" s="1" customFormat="1" ht="12.9" customHeight="1" x14ac:dyDescent="0.2">
      <c r="A86" s="2" t="s">
        <v>348</v>
      </c>
    </row>
    <row r="87" spans="1:266" s="1" customFormat="1" ht="12.9" customHeight="1" x14ac:dyDescent="0.2">
      <c r="A87" s="73" t="s">
        <v>329</v>
      </c>
      <c r="B87" s="1">
        <f>+BANCOS!B34</f>
        <v>44014</v>
      </c>
      <c r="C87" s="1">
        <f>+BANCOS!C34</f>
        <v>43946</v>
      </c>
      <c r="D87" s="1">
        <f>+BANCOS!D34</f>
        <v>39797</v>
      </c>
      <c r="E87" s="1">
        <f>+BANCOS!E34</f>
        <v>14499</v>
      </c>
      <c r="F87" s="1">
        <f>+BANCOS!F34</f>
        <v>11500</v>
      </c>
      <c r="G87" s="1">
        <f>+BANCOS!G34</f>
        <v>4000</v>
      </c>
      <c r="H87" s="1">
        <f>+BANCOS!H34</f>
        <v>12500</v>
      </c>
      <c r="I87" s="1">
        <f>+BANCOS!I34</f>
        <v>57100</v>
      </c>
      <c r="J87" s="1">
        <f>+BANCOS!J34</f>
        <v>13850</v>
      </c>
      <c r="K87" s="1">
        <f>+BANCOS!K34</f>
        <v>103400</v>
      </c>
      <c r="L87" s="1">
        <f>+BANCOS!L34</f>
        <v>61300</v>
      </c>
      <c r="M87" s="1">
        <f>+BANCOS!M34</f>
        <v>77132</v>
      </c>
      <c r="N87" s="1">
        <f>+BANCOS!N34</f>
        <v>92900</v>
      </c>
      <c r="O87" s="1">
        <f>+BANCOS!O34</f>
        <v>87650</v>
      </c>
      <c r="P87" s="1">
        <f>+BANCOS!P34</f>
        <v>92050</v>
      </c>
      <c r="Q87" s="1">
        <f>+BANCOS!Q34</f>
        <v>69000</v>
      </c>
      <c r="R87" s="1">
        <f>+BANCOS!R34</f>
        <v>80400</v>
      </c>
      <c r="S87" s="1">
        <f>+BANCOS!S34</f>
        <v>81050</v>
      </c>
      <c r="T87" s="1">
        <f>+BANCOS!T34</f>
        <v>82950</v>
      </c>
      <c r="U87" s="1">
        <f>+BANCOS!U34</f>
        <v>76600</v>
      </c>
      <c r="V87" s="1">
        <f>+BANCOS!V34</f>
        <v>72400</v>
      </c>
      <c r="W87" s="1">
        <f>+BANCOS!W34</f>
        <v>107200</v>
      </c>
      <c r="X87" s="1">
        <f>+BANCOS!X34</f>
        <v>67071</v>
      </c>
      <c r="Y87" s="1">
        <f>+BANCOS!Y34</f>
        <v>59289</v>
      </c>
      <c r="Z87" s="1">
        <f>+BANCOS!Z34</f>
        <v>59850</v>
      </c>
      <c r="AA87" s="1">
        <f>+BANCOS!AA34</f>
        <v>79383</v>
      </c>
      <c r="AB87" s="1">
        <f>+BANCOS!AB34</f>
        <v>126333</v>
      </c>
      <c r="AC87" s="1">
        <f>+BANCOS!AC34</f>
        <v>92461</v>
      </c>
      <c r="AD87" s="1">
        <f>+BANCOS!AD34</f>
        <v>135805</v>
      </c>
      <c r="AE87" s="1">
        <f>+BANCOS!AE34</f>
        <v>103854</v>
      </c>
      <c r="AF87" s="1">
        <f>+BANCOS!AF34</f>
        <v>94723</v>
      </c>
      <c r="AG87" s="1">
        <f>+BANCOS!AG34</f>
        <v>86945</v>
      </c>
      <c r="AH87" s="1">
        <f>+BANCOS!AH34</f>
        <v>75265</v>
      </c>
      <c r="AI87" s="1">
        <f>+BANCOS!AI34</f>
        <v>100940</v>
      </c>
      <c r="AJ87" s="1">
        <f>+BANCOS!AJ34</f>
        <v>53765</v>
      </c>
      <c r="AK87" s="1">
        <f>+BANCOS!AK34</f>
        <v>87570</v>
      </c>
      <c r="AL87" s="1">
        <f>+BANCOS!AL34</f>
        <v>135782</v>
      </c>
      <c r="AM87" s="1">
        <f>+BANCOS!AM34</f>
        <v>173682</v>
      </c>
      <c r="AN87" s="1">
        <f>+BANCOS!AN34</f>
        <v>147792</v>
      </c>
      <c r="AO87" s="1">
        <f>+BANCOS!AO34</f>
        <v>160912</v>
      </c>
      <c r="AP87" s="1">
        <f>+BANCOS!AP34</f>
        <v>107732</v>
      </c>
      <c r="AQ87" s="1">
        <f>+BANCOS!AQ34</f>
        <v>532</v>
      </c>
      <c r="AR87" s="1">
        <f>+BANCOS!AR34</f>
        <v>532</v>
      </c>
      <c r="AS87" s="1">
        <f>+BANCOS!AS34</f>
        <v>6802</v>
      </c>
      <c r="AT87" s="1">
        <f>+BANCOS!AT34</f>
        <v>24700</v>
      </c>
      <c r="AU87" s="1">
        <f>+BANCOS!AU34</f>
        <v>7000</v>
      </c>
      <c r="AV87" s="1">
        <f>+BANCOS!AV34</f>
        <v>1000</v>
      </c>
      <c r="AW87" s="1">
        <f>+BANCOS!AW34</f>
        <v>0</v>
      </c>
      <c r="AX87" s="1">
        <f>+BANCOS!AX34</f>
        <v>0</v>
      </c>
      <c r="AY87" s="1">
        <f>+BANCOS!AY34</f>
        <v>5000</v>
      </c>
      <c r="AZ87" s="1">
        <f>+BANCOS!AZ34</f>
        <v>0</v>
      </c>
      <c r="BA87" s="1">
        <f>+BANCOS!BA34</f>
        <v>0</v>
      </c>
      <c r="BB87" s="1">
        <f>+BANCOS!BB34</f>
        <v>6000</v>
      </c>
      <c r="BC87" s="1">
        <f>+BANCOS!BC34</f>
        <v>17500</v>
      </c>
      <c r="BD87" s="1">
        <f>+BANCOS!BD34</f>
        <v>10000</v>
      </c>
      <c r="BE87" s="1">
        <f>+BANCOS!BE34</f>
        <v>0</v>
      </c>
      <c r="BF87" s="1">
        <f>+BANCOS!BF34</f>
        <v>0</v>
      </c>
      <c r="BG87" s="1">
        <f>+BANCOS!BG34</f>
        <v>52000</v>
      </c>
      <c r="BH87" s="1">
        <f>+BANCOS!BH34</f>
        <v>47780</v>
      </c>
      <c r="BI87" s="1">
        <f>+BANCOS!BI34</f>
        <v>42000</v>
      </c>
      <c r="BJ87" s="1">
        <f>+BANCOS!BJ34</f>
        <v>1000</v>
      </c>
      <c r="BK87" s="1">
        <f>+BANCOS!BK34</f>
        <v>0</v>
      </c>
      <c r="BL87" s="1">
        <f>+BANCOS!BL34</f>
        <v>0</v>
      </c>
      <c r="BM87" s="1">
        <f>+BANCOS!BM34</f>
        <v>0</v>
      </c>
      <c r="BN87" s="1">
        <f>+BANCOS!BN34</f>
        <v>9000</v>
      </c>
      <c r="BO87" s="1">
        <f>+BANCOS!BO34</f>
        <v>6000</v>
      </c>
      <c r="BP87" s="1">
        <f>+BANCOS!BP34</f>
        <v>8000</v>
      </c>
      <c r="BQ87" s="1">
        <f>+BANCOS!BQ34</f>
        <v>10000</v>
      </c>
      <c r="BR87" s="1">
        <f>+BANCOS!BR34</f>
        <v>0</v>
      </c>
      <c r="BS87" s="1">
        <f>+BANCOS!BS34</f>
        <v>0</v>
      </c>
      <c r="BT87" s="1">
        <f>+BANCOS!BT34</f>
        <v>10000</v>
      </c>
      <c r="BU87" s="1">
        <f>+BANCOS!BU34</f>
        <v>0</v>
      </c>
      <c r="BV87" s="1">
        <f>+BANCOS!BV34</f>
        <v>7823.5</v>
      </c>
      <c r="BW87" s="1">
        <f>+BANCOS!BW34</f>
        <v>4500</v>
      </c>
      <c r="BX87" s="1">
        <f>+BANCOS!BX34</f>
        <v>8000</v>
      </c>
      <c r="BY87" s="1">
        <f>+BANCOS!BY34</f>
        <v>6000</v>
      </c>
      <c r="BZ87" s="1">
        <f>+BANCOS!BZ34</f>
        <v>10000</v>
      </c>
      <c r="CA87" s="1">
        <f>+BANCOS!CA34</f>
        <v>5500</v>
      </c>
      <c r="CB87" s="1">
        <f>+BANCOS!CB34</f>
        <v>5500</v>
      </c>
      <c r="CC87" s="1">
        <f>+BANCOS!CC34</f>
        <v>27000</v>
      </c>
      <c r="CD87" s="1">
        <f>+BANCOS!CD34</f>
        <v>0</v>
      </c>
      <c r="CE87" s="1">
        <f>+BANCOS!CE34</f>
        <v>15000</v>
      </c>
      <c r="CF87" s="1">
        <f>+BANCOS!CF34</f>
        <v>10800</v>
      </c>
      <c r="CG87" s="1">
        <f>+BANCOS!CG34</f>
        <v>70340</v>
      </c>
      <c r="CH87" s="1">
        <f>+BANCOS!CH34</f>
        <v>55500</v>
      </c>
      <c r="CI87" s="1">
        <f>+BANCOS!CI34</f>
        <v>57900</v>
      </c>
      <c r="CJ87" s="1">
        <f>+BANCOS!CJ34</f>
        <v>41350</v>
      </c>
      <c r="CK87" s="1">
        <f>+BANCOS!CK34</f>
        <v>75000</v>
      </c>
      <c r="CL87" s="1">
        <f>+BANCOS!CL34</f>
        <v>45000</v>
      </c>
      <c r="CM87" s="1">
        <f>+BANCOS!CM34</f>
        <v>80000</v>
      </c>
      <c r="CN87" s="1">
        <f>+BANCOS!CN34</f>
        <v>53000</v>
      </c>
      <c r="CO87" s="1">
        <f>+BANCOS!CO34</f>
        <v>54000</v>
      </c>
      <c r="CP87" s="1">
        <f>+BANCOS!CP34</f>
        <v>44000</v>
      </c>
      <c r="CQ87" s="1">
        <f>+BANCOS!CQ34</f>
        <v>18000</v>
      </c>
      <c r="CR87" s="1">
        <f>+BANCOS!CR34</f>
        <v>88500</v>
      </c>
      <c r="CS87" s="1">
        <f>+BANCOS!CS34</f>
        <v>133920</v>
      </c>
      <c r="CT87" s="1">
        <f>+BANCOS!CT34</f>
        <v>65710</v>
      </c>
      <c r="CU87" s="1">
        <f>+BANCOS!CU34</f>
        <v>102400</v>
      </c>
      <c r="CV87" s="1">
        <f>+BANCOS!CV34</f>
        <v>46640</v>
      </c>
      <c r="CW87" s="1">
        <f>+BANCOS!CW34</f>
        <v>42850</v>
      </c>
      <c r="CX87" s="1">
        <f>+BANCOS!CX34</f>
        <v>75710</v>
      </c>
      <c r="CY87" s="1">
        <f>+BANCOS!CY34</f>
        <v>69050</v>
      </c>
      <c r="CZ87" s="1">
        <f>+BANCOS!CZ34</f>
        <v>89410</v>
      </c>
      <c r="DA87" s="1">
        <f>+BANCOS!DA34</f>
        <v>112180</v>
      </c>
      <c r="DB87" s="1">
        <f>+BANCOS!DB34</f>
        <v>189860</v>
      </c>
      <c r="DC87" s="1">
        <f>+BANCOS!DC34</f>
        <v>137700</v>
      </c>
      <c r="DD87" s="1">
        <f>+BANCOS!DD34</f>
        <v>138525</v>
      </c>
      <c r="DE87" s="1">
        <f>+BANCOS!DE34</f>
        <v>59714.5</v>
      </c>
      <c r="DF87" s="1">
        <f>+BANCOS!DF34</f>
        <v>28027.5</v>
      </c>
      <c r="DG87" s="1">
        <f>+BANCOS!DG34</f>
        <v>0</v>
      </c>
      <c r="DH87" s="1">
        <f>+BANCOS!DH34</f>
        <v>0</v>
      </c>
      <c r="DI87" s="1">
        <f>+BANCOS!DI34</f>
        <v>10000</v>
      </c>
      <c r="DJ87" s="1">
        <f>+BANCOS!DJ34</f>
        <v>0</v>
      </c>
      <c r="DK87" s="1">
        <f>+BANCOS!DK34</f>
        <v>10000</v>
      </c>
      <c r="DL87" s="1">
        <f>+BANCOS!DL34</f>
        <v>45000</v>
      </c>
      <c r="DM87" s="1">
        <f>+BANCOS!DM34</f>
        <v>0</v>
      </c>
      <c r="DN87" s="1">
        <f>+BANCOS!DN34</f>
        <v>10000</v>
      </c>
      <c r="DO87" s="1">
        <f>+BANCOS!DO34</f>
        <v>0</v>
      </c>
      <c r="DP87" s="1">
        <f>+BANCOS!DP34</f>
        <v>0</v>
      </c>
      <c r="DQ87" s="1">
        <f>+BANCOS!DQ34</f>
        <v>9200</v>
      </c>
      <c r="DR87" s="1">
        <f>+BANCOS!DR34</f>
        <v>0</v>
      </c>
      <c r="DS87" s="1">
        <f>+BANCOS!DS34</f>
        <v>23545</v>
      </c>
      <c r="DT87" s="1">
        <f>+BANCOS!DT34</f>
        <v>129000</v>
      </c>
      <c r="DU87" s="1">
        <f>+BANCOS!DU34</f>
        <v>124000</v>
      </c>
      <c r="DV87" s="1">
        <f>+BANCOS!DV34</f>
        <v>152000</v>
      </c>
      <c r="DW87" s="1">
        <f>+BANCOS!DW34</f>
        <v>101000</v>
      </c>
      <c r="DX87" s="1">
        <f>+BANCOS!DX34</f>
        <v>165000</v>
      </c>
      <c r="DY87" s="1">
        <f>+BANCOS!DY34</f>
        <v>5000</v>
      </c>
      <c r="DZ87" s="1">
        <f>+BANCOS!DZ34</f>
        <v>70000</v>
      </c>
      <c r="EA87" s="1">
        <f>+BANCOS!EA34</f>
        <v>63878</v>
      </c>
      <c r="EB87" s="1">
        <f>+BANCOS!EB34</f>
        <v>171330</v>
      </c>
      <c r="EC87" s="1">
        <f>+BANCOS!EC34</f>
        <v>135000</v>
      </c>
      <c r="ED87" s="1">
        <f>+BANCOS!ED34</f>
        <v>65470.5</v>
      </c>
      <c r="EE87" s="1">
        <f>+BANCOS!EE34</f>
        <v>15000</v>
      </c>
      <c r="EF87" s="1">
        <f>+BANCOS!EF34</f>
        <v>42000</v>
      </c>
      <c r="EG87" s="1">
        <f>+BANCOS!EG34</f>
        <v>40000</v>
      </c>
      <c r="EH87" s="1">
        <f>+BANCOS!EH34</f>
        <v>28280</v>
      </c>
      <c r="EI87" s="1">
        <f>+BANCOS!EI34</f>
        <v>135713</v>
      </c>
      <c r="EJ87" s="1">
        <f>+BANCOS!EJ34</f>
        <v>146722</v>
      </c>
      <c r="EK87" s="1">
        <f>+BANCOS!EK34</f>
        <v>57823</v>
      </c>
      <c r="EL87" s="1">
        <f>+BANCOS!EL34</f>
        <v>81963</v>
      </c>
      <c r="EM87" s="1">
        <f>+BANCOS!EM34</f>
        <v>93508.9</v>
      </c>
      <c r="EN87" s="1">
        <f>+BANCOS!EN34</f>
        <v>100161.5</v>
      </c>
      <c r="EO87" s="1">
        <f>+BANCOS!EO34</f>
        <v>89258</v>
      </c>
      <c r="EP87" s="1">
        <f>+BANCOS!EP34</f>
        <v>87412.5</v>
      </c>
      <c r="EQ87" s="1">
        <f>+BANCOS!EQ34</f>
        <v>35500</v>
      </c>
      <c r="ER87" s="1">
        <f>+BANCOS!ER34</f>
        <v>33660</v>
      </c>
      <c r="ES87" s="1">
        <f>+BANCOS!ES34</f>
        <v>32378.75</v>
      </c>
      <c r="ET87" s="1">
        <f>+BANCOS!ET34</f>
        <v>84036</v>
      </c>
      <c r="EU87" s="1">
        <f>+BANCOS!EU34</f>
        <v>0</v>
      </c>
      <c r="EV87" s="1">
        <f>+BANCOS!EV34</f>
        <v>255990.547945</v>
      </c>
      <c r="EW87" s="1">
        <f>+BANCOS!EW34</f>
        <v>107000</v>
      </c>
      <c r="EX87" s="1">
        <f>+BANCOS!EX34</f>
        <v>251180</v>
      </c>
      <c r="EY87" s="1">
        <f>+BANCOS!EY34</f>
        <v>450500</v>
      </c>
      <c r="EZ87" s="1">
        <f>+BANCOS!EZ34</f>
        <v>367988.81664500001</v>
      </c>
      <c r="FA87" s="1">
        <f>+BANCOS!FA34</f>
        <v>39568</v>
      </c>
      <c r="FB87" s="1">
        <f>+BANCOS!FB34</f>
        <v>1363200</v>
      </c>
      <c r="FC87" s="1">
        <f>+BANCOS!FC34</f>
        <v>1161228</v>
      </c>
      <c r="FD87" s="1">
        <f>+BANCOS!FD34</f>
        <v>1465004</v>
      </c>
      <c r="FE87" s="1">
        <f>+BANCOS!FE34</f>
        <v>602284</v>
      </c>
      <c r="FF87" s="1">
        <f>+BANCOS!FF34</f>
        <v>497900</v>
      </c>
      <c r="FG87" s="1">
        <f>+BANCOS!FG34</f>
        <v>20000</v>
      </c>
      <c r="FH87" s="1">
        <f>+BANCOS!FH34</f>
        <v>33263</v>
      </c>
      <c r="FI87" s="1">
        <f>+BANCOS!FI34</f>
        <v>51000</v>
      </c>
      <c r="FJ87" s="1">
        <f>+BANCOS!FJ34</f>
        <v>25000</v>
      </c>
      <c r="FK87" s="1">
        <f>+BANCOS!FK34</f>
        <v>0</v>
      </c>
      <c r="FL87" s="1">
        <f>+BANCOS!FL34</f>
        <v>22105</v>
      </c>
      <c r="FM87" s="1">
        <f>+BANCOS!FM34</f>
        <v>38972.5</v>
      </c>
      <c r="FN87" s="1">
        <f>+BANCOS!FN34</f>
        <v>23425</v>
      </c>
      <c r="FO87" s="1">
        <f>+BANCOS!FO34</f>
        <v>0</v>
      </c>
      <c r="FP87" s="1">
        <f>+BANCOS!FP34</f>
        <v>0</v>
      </c>
      <c r="FQ87" s="1">
        <f>+BANCOS!FQ34</f>
        <v>20000</v>
      </c>
      <c r="FR87" s="1">
        <f>+BANCOS!FR34</f>
        <v>0</v>
      </c>
      <c r="FS87" s="1">
        <f>+BANCOS!FS34</f>
        <v>0</v>
      </c>
      <c r="FT87" s="1">
        <f>+BANCOS!FT34</f>
        <v>6654.1500000000005</v>
      </c>
      <c r="FU87" s="1">
        <f>+BANCOS!FU34</f>
        <v>0</v>
      </c>
      <c r="FV87" s="1">
        <f>+BANCOS!FV34</f>
        <v>43476</v>
      </c>
      <c r="FW87" s="1">
        <f>+BANCOS!FW34</f>
        <v>117696</v>
      </c>
      <c r="FX87" s="1">
        <f>+BANCOS!FX34</f>
        <v>197038.15</v>
      </c>
      <c r="FY87" s="1">
        <f>+BANCOS!FY34</f>
        <v>18516</v>
      </c>
      <c r="FZ87" s="1">
        <f>+BANCOS!FZ34</f>
        <v>81855</v>
      </c>
      <c r="GA87" s="1">
        <f>+BANCOS!GA34</f>
        <v>127575</v>
      </c>
      <c r="GB87" s="1">
        <f>+BANCOS!GB34</f>
        <v>76784</v>
      </c>
      <c r="GC87" s="1">
        <f>+BANCOS!GC34</f>
        <v>76161.64</v>
      </c>
      <c r="GD87" s="1">
        <f>+BANCOS!GD34</f>
        <v>71170.641000000003</v>
      </c>
      <c r="GE87" s="1">
        <f>+BANCOS!GE34</f>
        <v>15551.1</v>
      </c>
      <c r="GF87" s="1">
        <f>+BANCOS!GF34</f>
        <v>20343.48</v>
      </c>
      <c r="GG87" s="1">
        <f>+BANCOS!GG34</f>
        <v>20757.34</v>
      </c>
      <c r="GH87" s="1">
        <f>+BANCOS!GH34</f>
        <v>53819.203976999997</v>
      </c>
      <c r="GI87" s="1">
        <f>+BANCOS!GI34</f>
        <v>112551.86266300001</v>
      </c>
      <c r="GJ87" s="1">
        <f>+BANCOS!GJ34</f>
        <v>63402.65</v>
      </c>
      <c r="GK87" s="1">
        <f>+BANCOS!GK34</f>
        <v>79420.73</v>
      </c>
      <c r="GL87" s="1">
        <f>+BANCOS!GL34</f>
        <v>14745</v>
      </c>
      <c r="GM87" s="1">
        <f>+BANCOS!GM34</f>
        <v>0</v>
      </c>
      <c r="GN87" s="1">
        <f>+BANCOS!GN34</f>
        <v>100000</v>
      </c>
      <c r="GO87" s="1">
        <f>+BANCOS!GO34</f>
        <v>68000</v>
      </c>
      <c r="GP87" s="1">
        <f>+BANCOS!GP34</f>
        <v>0</v>
      </c>
      <c r="GQ87" s="1">
        <f>+BANCOS!GQ34</f>
        <v>0</v>
      </c>
      <c r="GR87" s="1">
        <f>+BANCOS!GR34</f>
        <v>0</v>
      </c>
      <c r="GS87" s="1">
        <f>+BANCOS!GS34</f>
        <v>82.917299999999997</v>
      </c>
      <c r="GT87" s="1">
        <f>+BANCOS!GT34</f>
        <v>0</v>
      </c>
      <c r="GU87" s="1">
        <f>+BANCOS!GU34</f>
        <v>0</v>
      </c>
      <c r="GV87" s="1">
        <f>+BANCOS!GV34</f>
        <v>0</v>
      </c>
      <c r="GW87" s="1">
        <f>+BANCOS!GW34</f>
        <v>0</v>
      </c>
      <c r="GX87" s="1">
        <f>+BANCOS!GX34</f>
        <v>0</v>
      </c>
      <c r="GY87" s="1">
        <f>+BANCOS!GY34</f>
        <v>0</v>
      </c>
      <c r="GZ87" s="1">
        <f>+BANCOS!GZ34</f>
        <v>0</v>
      </c>
      <c r="HA87" s="1">
        <f>+BANCOS!HA34</f>
        <v>0</v>
      </c>
      <c r="HB87" s="1">
        <f>+BANCOS!HB34</f>
        <v>0</v>
      </c>
      <c r="HC87" s="1">
        <f>+BANCOS!HC34</f>
        <v>0</v>
      </c>
      <c r="HD87" s="1">
        <f>+BANCOS!HD34</f>
        <v>0</v>
      </c>
      <c r="HE87" s="1">
        <f>+BANCOS!HE34</f>
        <v>0</v>
      </c>
      <c r="HF87" s="1">
        <f>+BANCOS!HF34</f>
        <v>22626.32</v>
      </c>
      <c r="HG87" s="1">
        <f>+BANCOS!HG34</f>
        <v>0</v>
      </c>
      <c r="HH87" s="1">
        <f>+BANCOS!HH34</f>
        <v>8503.9950000000008</v>
      </c>
      <c r="HI87" s="1">
        <f>+BANCOS!HI34</f>
        <v>39133.29</v>
      </c>
      <c r="HJ87" s="1">
        <f>+BANCOS!HJ34</f>
        <v>125668.48</v>
      </c>
      <c r="HK87" s="1">
        <f>+BANCOS!HK34</f>
        <v>38952.480000000003</v>
      </c>
      <c r="HL87" s="1">
        <f>+BANCOS!HL34</f>
        <v>0</v>
      </c>
      <c r="HM87" s="1">
        <f>+BANCOS!HM34</f>
        <v>0</v>
      </c>
      <c r="HN87" s="1">
        <f>+BANCOS!HN34</f>
        <v>10000</v>
      </c>
      <c r="HO87" s="1">
        <f>+BANCOS!HO34</f>
        <v>45621.599999999999</v>
      </c>
      <c r="HP87" s="1">
        <f>+BANCOS!HP34</f>
        <v>0</v>
      </c>
      <c r="HQ87" s="1">
        <f>+BANCOS!HQ34</f>
        <v>55426.61</v>
      </c>
      <c r="HR87" s="1">
        <f>+BANCOS!HR34</f>
        <v>67796.985000000001</v>
      </c>
      <c r="HS87" s="1">
        <f>+BANCOS!HS34</f>
        <v>35961.300000000003</v>
      </c>
      <c r="HT87" s="1">
        <f>+BANCOS!HT34</f>
        <v>109169.04</v>
      </c>
      <c r="HU87" s="1">
        <f>+BANCOS!HU34</f>
        <v>53644.86</v>
      </c>
      <c r="HV87" s="1">
        <f>+BANCOS!HV34</f>
        <v>0</v>
      </c>
      <c r="HW87" s="1">
        <f>+BANCOS!HW34</f>
        <v>0</v>
      </c>
      <c r="HX87" s="1">
        <f>+BANCOS!HX34</f>
        <v>0</v>
      </c>
      <c r="HY87" s="1">
        <f>+BANCOS!HY34</f>
        <v>132025.53</v>
      </c>
      <c r="HZ87" s="1">
        <f>+BANCOS!HZ34</f>
        <v>21957.95</v>
      </c>
      <c r="IA87" s="1">
        <f>+BANCOS!IA34</f>
        <v>0</v>
      </c>
      <c r="IB87" s="1">
        <f>+BANCOS!IB34</f>
        <v>0</v>
      </c>
      <c r="IC87" s="1">
        <f>+BANCOS!IC34</f>
        <v>18755.73</v>
      </c>
      <c r="ID87" s="1">
        <f>+BANCOS!ID34</f>
        <v>0</v>
      </c>
      <c r="IE87" s="1">
        <f>+BANCOS!IE34</f>
        <v>19338.78</v>
      </c>
      <c r="IF87" s="1">
        <f>+BANCOS!IF34</f>
        <v>38730.36</v>
      </c>
      <c r="IG87" s="1">
        <f>+BANCOS!IG34</f>
        <v>38718.839999999997</v>
      </c>
      <c r="IH87" s="1">
        <f>+BANCOS!IH34</f>
        <v>39183.480000000003</v>
      </c>
      <c r="II87" s="1">
        <f>+BANCOS!II34</f>
        <v>39058.800000000003</v>
      </c>
      <c r="IJ87" s="1">
        <f>+BANCOS!IJ34</f>
        <v>32815</v>
      </c>
      <c r="IK87" s="1">
        <f>+BANCOS!IK34</f>
        <v>19501.349999999999</v>
      </c>
      <c r="IL87" s="1">
        <f>+BANCOS!IL34</f>
        <v>33238.1</v>
      </c>
      <c r="IM87" s="1">
        <f>+BANCOS!IM34</f>
        <v>34035.65</v>
      </c>
      <c r="IN87" s="1">
        <f>+BANCOS!IN34</f>
        <v>0</v>
      </c>
      <c r="IO87" s="1">
        <f>+BANCOS!IO34</f>
        <v>0</v>
      </c>
      <c r="IP87" s="1">
        <f>+BANCOS!IP34</f>
        <v>0</v>
      </c>
      <c r="IQ87" s="1">
        <f>+BANCOS!IQ34</f>
        <v>0</v>
      </c>
      <c r="IR87" s="1">
        <f>+BANCOS!IR34</f>
        <v>0</v>
      </c>
      <c r="IS87" s="1">
        <f>+BANCOS!IS34</f>
        <v>0</v>
      </c>
      <c r="IT87" s="1">
        <f>+BANCOS!IT34</f>
        <v>34750.300000000003</v>
      </c>
      <c r="IU87" s="1">
        <f>+BANCOS!IU34</f>
        <v>19862.25</v>
      </c>
      <c r="IV87" s="1">
        <f>+BANCOS!IV34</f>
        <v>0</v>
      </c>
      <c r="IW87" s="1">
        <f>+BANCOS!IW34</f>
        <v>0</v>
      </c>
      <c r="IX87" s="1">
        <f>+BANCOS!IX34</f>
        <v>67647.600000000006</v>
      </c>
      <c r="IY87" s="1">
        <f>+BANCOS!IY34</f>
        <v>40000</v>
      </c>
      <c r="IZ87" s="1">
        <f>+BANCOS!IZ34</f>
        <v>0</v>
      </c>
      <c r="JA87" s="1">
        <f>+BANCOS!JA34</f>
        <v>0</v>
      </c>
      <c r="JB87" s="1">
        <f>+BANCOS!JB34</f>
        <v>0</v>
      </c>
      <c r="JC87" s="1">
        <f>+BANCOS!JC34</f>
        <v>0</v>
      </c>
      <c r="JD87" s="1">
        <f>+BANCOS!JD34</f>
        <v>0</v>
      </c>
      <c r="JE87" s="1">
        <f>+BANCOS!JE34</f>
        <v>0</v>
      </c>
      <c r="JF87" s="1" t="e">
        <f>+BANCOS!#REF!</f>
        <v>#REF!</v>
      </c>
    </row>
    <row r="88" spans="1:266" s="1" customFormat="1" ht="12.9" customHeight="1" x14ac:dyDescent="0.2">
      <c r="A88" s="73" t="s">
        <v>330</v>
      </c>
      <c r="B88" s="1">
        <f>+FINANCIERAS!B34</f>
        <v>0</v>
      </c>
      <c r="C88" s="1">
        <f>+FINANCIERAS!C34</f>
        <v>0</v>
      </c>
      <c r="D88" s="1">
        <f>+FINANCIERAS!D34</f>
        <v>0</v>
      </c>
      <c r="E88" s="1">
        <f>+FINANCIERAS!E34</f>
        <v>0</v>
      </c>
      <c r="F88" s="1">
        <f>+FINANCIERAS!F34</f>
        <v>0</v>
      </c>
      <c r="G88" s="1">
        <f>+FINANCIERAS!G34</f>
        <v>0</v>
      </c>
      <c r="H88" s="1">
        <f>+FINANCIERAS!H34</f>
        <v>0</v>
      </c>
      <c r="I88" s="1">
        <f>+FINANCIERAS!I34</f>
        <v>0</v>
      </c>
      <c r="J88" s="1">
        <f>+FINANCIERAS!J34</f>
        <v>0</v>
      </c>
      <c r="K88" s="1">
        <f>+FINANCIERAS!K34</f>
        <v>0</v>
      </c>
      <c r="L88" s="1">
        <f>+FINANCIERAS!L34</f>
        <v>0</v>
      </c>
      <c r="M88" s="1">
        <f>+FINANCIERAS!M34</f>
        <v>0</v>
      </c>
      <c r="N88" s="1">
        <f>+FINANCIERAS!N34</f>
        <v>550</v>
      </c>
      <c r="O88" s="1">
        <f>+FINANCIERAS!O34</f>
        <v>1000</v>
      </c>
      <c r="P88" s="1">
        <f>+FINANCIERAS!P34</f>
        <v>700</v>
      </c>
      <c r="Q88" s="1">
        <f>+FINANCIERAS!Q34</f>
        <v>800</v>
      </c>
      <c r="R88" s="1">
        <f>+FINANCIERAS!R34</f>
        <v>0</v>
      </c>
      <c r="S88" s="1">
        <f>+FINANCIERAS!S34</f>
        <v>100</v>
      </c>
      <c r="T88" s="1">
        <f>+FINANCIERAS!T34</f>
        <v>0</v>
      </c>
      <c r="U88" s="1">
        <f>+FINANCIERAS!U34</f>
        <v>0</v>
      </c>
      <c r="V88" s="1">
        <f>+FINANCIERAS!V34</f>
        <v>0</v>
      </c>
      <c r="W88" s="1">
        <f>+FINANCIERAS!W34</f>
        <v>0</v>
      </c>
      <c r="X88" s="1">
        <f>+FINANCIERAS!X34</f>
        <v>0</v>
      </c>
      <c r="Y88" s="1">
        <f>+FINANCIERAS!Y34</f>
        <v>0</v>
      </c>
      <c r="Z88" s="1">
        <f>+FINANCIERAS!Z34</f>
        <v>0</v>
      </c>
      <c r="AA88" s="1">
        <f>+FINANCIERAS!AA34</f>
        <v>0</v>
      </c>
      <c r="AB88" s="1">
        <f>+FINANCIERAS!AB34</f>
        <v>0</v>
      </c>
      <c r="AC88" s="1">
        <f>+FINANCIERAS!AC34</f>
        <v>0</v>
      </c>
      <c r="AD88" s="1">
        <f>+FINANCIERAS!AD34</f>
        <v>0</v>
      </c>
      <c r="AE88" s="1">
        <f>+FINANCIERAS!AE34</f>
        <v>0</v>
      </c>
      <c r="AF88" s="1">
        <f>+FINANCIERAS!AF34</f>
        <v>0</v>
      </c>
      <c r="AG88" s="1">
        <f>+FINANCIERAS!AG34</f>
        <v>0</v>
      </c>
      <c r="AH88" s="1">
        <f>+FINANCIERAS!AH34</f>
        <v>0</v>
      </c>
      <c r="AI88" s="1">
        <f>+FINANCIERAS!AI34</f>
        <v>0</v>
      </c>
      <c r="AJ88" s="1">
        <f>+FINANCIERAS!AJ34</f>
        <v>0</v>
      </c>
      <c r="AK88" s="1">
        <f>+FINANCIERAS!AK34</f>
        <v>0</v>
      </c>
      <c r="AL88" s="1">
        <f>+FINANCIERAS!AL34</f>
        <v>0</v>
      </c>
      <c r="AM88" s="1">
        <f>+FINANCIERAS!AM34</f>
        <v>400</v>
      </c>
      <c r="AN88" s="1">
        <f>+FINANCIERAS!AN34</f>
        <v>0</v>
      </c>
      <c r="AO88" s="1">
        <f>+FINANCIERAS!AO34</f>
        <v>0</v>
      </c>
      <c r="AP88" s="1">
        <f>+FINANCIERAS!AP34</f>
        <v>0</v>
      </c>
      <c r="AQ88" s="1">
        <f>+FINANCIERAS!AQ34</f>
        <v>0</v>
      </c>
      <c r="AR88" s="1">
        <f>+FINANCIERAS!AR34</f>
        <v>0</v>
      </c>
      <c r="AS88" s="1">
        <f>+FINANCIERAS!AS34</f>
        <v>0</v>
      </c>
      <c r="AT88" s="1">
        <f>+FINANCIERAS!AT34</f>
        <v>0</v>
      </c>
      <c r="AU88" s="1">
        <f>+FINANCIERAS!AU34</f>
        <v>0</v>
      </c>
      <c r="AV88" s="1">
        <f>+FINANCIERAS!AV34</f>
        <v>0</v>
      </c>
      <c r="AW88" s="1">
        <f>+FINANCIERAS!AW34</f>
        <v>0</v>
      </c>
      <c r="AX88" s="1">
        <f>+FINANCIERAS!AX34</f>
        <v>0</v>
      </c>
      <c r="AY88" s="1">
        <f>+FINANCIERAS!AY34</f>
        <v>0</v>
      </c>
      <c r="AZ88" s="1">
        <f>+FINANCIERAS!AZ34</f>
        <v>0</v>
      </c>
      <c r="BA88" s="1">
        <f>+FINANCIERAS!BA34</f>
        <v>0</v>
      </c>
      <c r="BB88" s="1">
        <f>+FINANCIERAS!BB34</f>
        <v>0</v>
      </c>
      <c r="BC88" s="1">
        <f>+FINANCIERAS!BC34</f>
        <v>0</v>
      </c>
      <c r="BD88" s="1">
        <f>+FINANCIERAS!BD34</f>
        <v>0</v>
      </c>
      <c r="BE88" s="1">
        <f>+FINANCIERAS!BE34</f>
        <v>0</v>
      </c>
      <c r="BF88" s="1">
        <f>+FINANCIERAS!BF34</f>
        <v>0</v>
      </c>
      <c r="BG88" s="1">
        <f>+FINANCIERAS!BG34</f>
        <v>0</v>
      </c>
      <c r="BH88" s="1">
        <f>+FINANCIERAS!BH34</f>
        <v>0</v>
      </c>
      <c r="BI88" s="1">
        <f>+FINANCIERAS!BI34</f>
        <v>0</v>
      </c>
      <c r="BJ88" s="1">
        <f>+FINANCIERAS!BJ34</f>
        <v>0</v>
      </c>
      <c r="BK88" s="1">
        <f>+FINANCIERAS!BK34</f>
        <v>0</v>
      </c>
      <c r="BL88" s="1">
        <f>+FINANCIERAS!BL34</f>
        <v>0</v>
      </c>
      <c r="BM88" s="1">
        <f>+FINANCIERAS!BM34</f>
        <v>0</v>
      </c>
      <c r="BN88" s="1">
        <f>+FINANCIERAS!BN34</f>
        <v>0</v>
      </c>
      <c r="BO88" s="1">
        <f>+FINANCIERAS!BO34</f>
        <v>0</v>
      </c>
      <c r="BP88" s="1">
        <f>+FINANCIERAS!BP34</f>
        <v>0</v>
      </c>
      <c r="BQ88" s="1">
        <f>+FINANCIERAS!BQ34</f>
        <v>0</v>
      </c>
      <c r="BR88" s="1">
        <f>+FINANCIERAS!BR34</f>
        <v>0</v>
      </c>
      <c r="BS88" s="1">
        <f>+FINANCIERAS!BS34</f>
        <v>0</v>
      </c>
      <c r="BT88" s="1">
        <f>+FINANCIERAS!BT34</f>
        <v>0</v>
      </c>
      <c r="BU88" s="1">
        <f>+FINANCIERAS!BU34</f>
        <v>0</v>
      </c>
      <c r="BV88" s="1">
        <f>+FINANCIERAS!BV34</f>
        <v>0</v>
      </c>
      <c r="BW88" s="1">
        <f>+FINANCIERAS!BW34</f>
        <v>0</v>
      </c>
      <c r="BX88" s="1">
        <f>+FINANCIERAS!BX34</f>
        <v>0</v>
      </c>
      <c r="BY88" s="1">
        <f>+FINANCIERAS!BY34</f>
        <v>0</v>
      </c>
      <c r="BZ88" s="1">
        <f>+FINANCIERAS!BZ34</f>
        <v>0</v>
      </c>
      <c r="CA88" s="1">
        <f>+FINANCIERAS!CA34</f>
        <v>0</v>
      </c>
      <c r="CB88" s="1">
        <f>+FINANCIERAS!CB34</f>
        <v>0</v>
      </c>
      <c r="CC88" s="1">
        <f>+FINANCIERAS!CC34</f>
        <v>0</v>
      </c>
      <c r="CD88" s="1">
        <f>+FINANCIERAS!CD34</f>
        <v>0</v>
      </c>
      <c r="CE88" s="1">
        <f>+FINANCIERAS!CE34</f>
        <v>0</v>
      </c>
      <c r="CF88" s="1">
        <f>+FINANCIERAS!CF34</f>
        <v>0</v>
      </c>
      <c r="CG88" s="1">
        <f>+FINANCIERAS!CG34</f>
        <v>0</v>
      </c>
      <c r="CH88" s="1">
        <f>+FINANCIERAS!CH34</f>
        <v>0</v>
      </c>
      <c r="CI88" s="1">
        <f>+FINANCIERAS!CI34</f>
        <v>0</v>
      </c>
      <c r="CJ88" s="1">
        <f>+FINANCIERAS!CJ34</f>
        <v>0</v>
      </c>
      <c r="CK88" s="1">
        <f>+FINANCIERAS!CK34</f>
        <v>0</v>
      </c>
      <c r="CL88" s="1">
        <f>+FINANCIERAS!CL34</f>
        <v>0</v>
      </c>
      <c r="CM88" s="1">
        <f>+FINANCIERAS!CM34</f>
        <v>0</v>
      </c>
      <c r="CN88" s="1">
        <f>+FINANCIERAS!CN34</f>
        <v>0</v>
      </c>
      <c r="CO88" s="1">
        <f>+FINANCIERAS!CO34</f>
        <v>0</v>
      </c>
      <c r="CP88" s="1">
        <f>+FINANCIERAS!CP34</f>
        <v>0</v>
      </c>
      <c r="CQ88" s="1">
        <f>+FINANCIERAS!CQ34</f>
        <v>0</v>
      </c>
      <c r="CR88" s="1">
        <f>+FINANCIERAS!CR34</f>
        <v>0</v>
      </c>
      <c r="CS88" s="1">
        <f>+FINANCIERAS!CS34</f>
        <v>0</v>
      </c>
      <c r="CT88" s="1">
        <f>+FINANCIERAS!CT34</f>
        <v>0</v>
      </c>
      <c r="CU88" s="1">
        <f>+FINANCIERAS!CU34</f>
        <v>0</v>
      </c>
      <c r="CV88" s="1">
        <f>+FINANCIERAS!CV34</f>
        <v>0</v>
      </c>
      <c r="CW88" s="1">
        <f>+FINANCIERAS!CW34</f>
        <v>0</v>
      </c>
      <c r="CX88" s="1">
        <f>+FINANCIERAS!CX34</f>
        <v>0</v>
      </c>
      <c r="CY88" s="1">
        <f>+FINANCIERAS!CY34</f>
        <v>0</v>
      </c>
      <c r="CZ88" s="1">
        <f>+FINANCIERAS!CZ34</f>
        <v>0</v>
      </c>
      <c r="DA88" s="1">
        <f>+FINANCIERAS!DA34</f>
        <v>0</v>
      </c>
      <c r="DB88" s="1">
        <f>+FINANCIERAS!DB34</f>
        <v>0</v>
      </c>
      <c r="DC88" s="1">
        <f>+FINANCIERAS!DC34</f>
        <v>0</v>
      </c>
      <c r="DD88" s="1">
        <f>+FINANCIERAS!DD34</f>
        <v>0</v>
      </c>
      <c r="DE88" s="1">
        <f>+FINANCIERAS!DE34</f>
        <v>0</v>
      </c>
      <c r="DF88" s="1">
        <f>+FINANCIERAS!DF34</f>
        <v>0</v>
      </c>
      <c r="DG88" s="1">
        <f>+FINANCIERAS!DG34</f>
        <v>0</v>
      </c>
      <c r="DH88" s="1">
        <f>+FINANCIERAS!DH34</f>
        <v>0</v>
      </c>
      <c r="DI88" s="1">
        <f>+FINANCIERAS!DI34</f>
        <v>0</v>
      </c>
      <c r="DJ88" s="1">
        <f>+FINANCIERAS!DJ34</f>
        <v>0</v>
      </c>
      <c r="DK88" s="1">
        <f>+FINANCIERAS!DK34</f>
        <v>0</v>
      </c>
      <c r="DL88" s="1">
        <f>+FINANCIERAS!DL34</f>
        <v>0</v>
      </c>
      <c r="DM88" s="1">
        <f>+FINANCIERAS!DM34</f>
        <v>0</v>
      </c>
      <c r="DN88" s="1">
        <f>+FINANCIERAS!DN34</f>
        <v>0</v>
      </c>
      <c r="DO88" s="1">
        <f>+FINANCIERAS!DO34</f>
        <v>0</v>
      </c>
      <c r="DP88" s="1">
        <f>+FINANCIERAS!DP34</f>
        <v>0</v>
      </c>
      <c r="DQ88" s="1">
        <f>+FINANCIERAS!DQ34</f>
        <v>0</v>
      </c>
      <c r="DR88" s="1">
        <f>+FINANCIERAS!DR34</f>
        <v>0</v>
      </c>
      <c r="DS88" s="1">
        <f>+FINANCIERAS!DS34</f>
        <v>0</v>
      </c>
      <c r="DT88" s="1">
        <f>+FINANCIERAS!DT34</f>
        <v>0</v>
      </c>
      <c r="DU88" s="1">
        <f>+FINANCIERAS!DU34</f>
        <v>0</v>
      </c>
      <c r="DV88" s="1">
        <f>+FINANCIERAS!DV34</f>
        <v>0</v>
      </c>
      <c r="DW88" s="1">
        <f>+FINANCIERAS!DW34</f>
        <v>5000</v>
      </c>
      <c r="DX88" s="1">
        <f>+FINANCIERAS!DX34</f>
        <v>0</v>
      </c>
      <c r="DY88" s="1">
        <f>+FINANCIERAS!DY34</f>
        <v>0</v>
      </c>
      <c r="DZ88" s="1">
        <f>+FINANCIERAS!DZ34</f>
        <v>0</v>
      </c>
      <c r="EA88" s="1">
        <f>+FINANCIERAS!EA34</f>
        <v>0</v>
      </c>
      <c r="EB88" s="1">
        <f>+FINANCIERAS!EB34</f>
        <v>0</v>
      </c>
      <c r="EC88" s="1">
        <f>+FINANCIERAS!EC34</f>
        <v>0</v>
      </c>
      <c r="ED88" s="1">
        <f>+FINANCIERAS!ED34</f>
        <v>0</v>
      </c>
      <c r="EE88" s="1">
        <f>+FINANCIERAS!EE34</f>
        <v>0</v>
      </c>
      <c r="EF88" s="1">
        <f>+FINANCIERAS!EF34</f>
        <v>0</v>
      </c>
      <c r="EG88" s="1">
        <f>+FINANCIERAS!EG34</f>
        <v>0</v>
      </c>
      <c r="EH88" s="1">
        <f>+FINANCIERAS!EH34</f>
        <v>0</v>
      </c>
      <c r="EI88" s="1">
        <f>+FINANCIERAS!EI34</f>
        <v>0</v>
      </c>
      <c r="EJ88" s="1">
        <f>+FINANCIERAS!EJ34</f>
        <v>5680.5</v>
      </c>
      <c r="EK88" s="1">
        <f>+FINANCIERAS!EK34</f>
        <v>0</v>
      </c>
      <c r="EL88" s="1">
        <f>+FINANCIERAS!EL34</f>
        <v>0</v>
      </c>
      <c r="EM88" s="1">
        <f>+FINANCIERAS!EM34</f>
        <v>0</v>
      </c>
      <c r="EN88" s="1">
        <f>+FINANCIERAS!EN34</f>
        <v>0</v>
      </c>
      <c r="EO88" s="1">
        <f>+FINANCIERAS!EO34</f>
        <v>0</v>
      </c>
      <c r="EP88" s="1">
        <f>+FINANCIERAS!EP34</f>
        <v>0</v>
      </c>
      <c r="EQ88" s="1">
        <f>+FINANCIERAS!EQ34</f>
        <v>0</v>
      </c>
      <c r="ER88" s="1">
        <f>+FINANCIERAS!ER34</f>
        <v>0</v>
      </c>
      <c r="ES88" s="1">
        <f>+FINANCIERAS!ES34</f>
        <v>0</v>
      </c>
      <c r="ET88" s="1">
        <f>+FINANCIERAS!ET34</f>
        <v>0</v>
      </c>
      <c r="EU88" s="1">
        <f>+FINANCIERAS!EU34</f>
        <v>0</v>
      </c>
      <c r="EV88" s="1">
        <f>+FINANCIERAS!EV34</f>
        <v>0</v>
      </c>
      <c r="EW88" s="1">
        <f>+FINANCIERAS!EW34</f>
        <v>0</v>
      </c>
      <c r="EX88" s="1">
        <f>+FINANCIERAS!EX34</f>
        <v>0</v>
      </c>
      <c r="EY88" s="1">
        <f>+FINANCIERAS!EY34</f>
        <v>0</v>
      </c>
      <c r="EZ88" s="1">
        <f>+FINANCIERAS!EZ34</f>
        <v>0</v>
      </c>
      <c r="FA88" s="1">
        <f>+FINANCIERAS!FA34</f>
        <v>0</v>
      </c>
      <c r="FB88" s="1">
        <f>+FINANCIERAS!FB34</f>
        <v>3000</v>
      </c>
      <c r="FC88" s="1">
        <f>+FINANCIERAS!FC34</f>
        <v>3500</v>
      </c>
      <c r="FD88" s="1">
        <f>+FINANCIERAS!FD34</f>
        <v>7022</v>
      </c>
      <c r="FE88" s="1">
        <f>+FINANCIERAS!FE34</f>
        <v>2500</v>
      </c>
      <c r="FF88" s="1">
        <f>+FINANCIERAS!FF34</f>
        <v>0</v>
      </c>
      <c r="FG88" s="1">
        <f>+FINANCIERAS!FG34</f>
        <v>0</v>
      </c>
      <c r="FH88" s="1">
        <f>+FINANCIERAS!FH34</f>
        <v>0</v>
      </c>
      <c r="FI88" s="1">
        <f>+FINANCIERAS!FI34</f>
        <v>0</v>
      </c>
      <c r="FJ88" s="1">
        <f>+FINANCIERAS!FJ34</f>
        <v>0</v>
      </c>
      <c r="FK88" s="1">
        <f>+FINANCIERAS!FK34</f>
        <v>0</v>
      </c>
      <c r="FL88" s="1">
        <f>+FINANCIERAS!FL34</f>
        <v>0</v>
      </c>
      <c r="FM88" s="1">
        <f>+FINANCIERAS!FM34</f>
        <v>0</v>
      </c>
      <c r="FN88" s="1">
        <f>+FINANCIERAS!FN34</f>
        <v>0</v>
      </c>
      <c r="FO88" s="1">
        <f>+FINANCIERAS!FO34</f>
        <v>0</v>
      </c>
      <c r="FP88" s="1">
        <f>+FINANCIERAS!FP34</f>
        <v>0</v>
      </c>
      <c r="FQ88" s="1">
        <f>+FINANCIERAS!FQ34</f>
        <v>0</v>
      </c>
      <c r="FR88" s="1">
        <f>+FINANCIERAS!FR34</f>
        <v>0</v>
      </c>
      <c r="FS88" s="1">
        <f>+FINANCIERAS!FS34</f>
        <v>0</v>
      </c>
      <c r="FT88" s="1">
        <f>+FINANCIERAS!FT34</f>
        <v>0</v>
      </c>
      <c r="FU88" s="1">
        <f>+FINANCIERAS!FU34</f>
        <v>0</v>
      </c>
      <c r="FV88" s="1">
        <f>+FINANCIERAS!FV34</f>
        <v>0</v>
      </c>
      <c r="FW88" s="1">
        <f>+FINANCIERAS!FW34</f>
        <v>0</v>
      </c>
      <c r="FX88" s="1">
        <f>+FINANCIERAS!FX34</f>
        <v>0</v>
      </c>
      <c r="FY88" s="1">
        <f>+FINANCIERAS!FY34</f>
        <v>0</v>
      </c>
      <c r="FZ88" s="1">
        <f>+FINANCIERAS!FZ34</f>
        <v>0</v>
      </c>
      <c r="GA88" s="1">
        <f>+FINANCIERAS!GA34</f>
        <v>0</v>
      </c>
      <c r="GB88" s="1">
        <f>+FINANCIERAS!GB34</f>
        <v>0</v>
      </c>
      <c r="GC88" s="1">
        <f>+FINANCIERAS!GC34</f>
        <v>0</v>
      </c>
      <c r="GD88" s="1">
        <f>+FINANCIERAS!GD34</f>
        <v>0</v>
      </c>
      <c r="GE88" s="1">
        <f>+FINANCIERAS!GE34</f>
        <v>0</v>
      </c>
      <c r="GF88" s="1">
        <f>+FINANCIERAS!GF34</f>
        <v>0</v>
      </c>
      <c r="GG88" s="1">
        <f>+FINANCIERAS!GG34</f>
        <v>0</v>
      </c>
      <c r="GH88" s="1">
        <f>+FINANCIERAS!GH34</f>
        <v>0</v>
      </c>
      <c r="GI88" s="1">
        <f>+FINANCIERAS!GI34</f>
        <v>0</v>
      </c>
      <c r="GJ88" s="1">
        <f>+FINANCIERAS!GJ34</f>
        <v>0</v>
      </c>
      <c r="GK88" s="1">
        <f>+FINANCIERAS!GK34</f>
        <v>0</v>
      </c>
      <c r="GL88" s="1">
        <f>+FINANCIERAS!GL34</f>
        <v>0</v>
      </c>
      <c r="GM88" s="1">
        <f>+FINANCIERAS!GM34</f>
        <v>0</v>
      </c>
      <c r="GN88" s="1">
        <f>+FINANCIERAS!GN34</f>
        <v>0</v>
      </c>
      <c r="GO88" s="1">
        <f>+FINANCIERAS!GO34</f>
        <v>0</v>
      </c>
      <c r="GP88" s="1">
        <f>+FINANCIERAS!GP34</f>
        <v>0</v>
      </c>
      <c r="GQ88" s="1">
        <f>+FINANCIERAS!GQ34</f>
        <v>0</v>
      </c>
      <c r="GR88" s="1">
        <f>+FINANCIERAS!GR34</f>
        <v>0</v>
      </c>
      <c r="GS88" s="1">
        <f>+FINANCIERAS!GS34</f>
        <v>0</v>
      </c>
      <c r="GT88" s="1">
        <f>+FINANCIERAS!GT34</f>
        <v>0</v>
      </c>
      <c r="GU88" s="1">
        <f>+FINANCIERAS!GU34</f>
        <v>0</v>
      </c>
      <c r="GV88" s="1">
        <f>+FINANCIERAS!GV34</f>
        <v>0</v>
      </c>
      <c r="GW88" s="1">
        <f>+FINANCIERAS!GW34</f>
        <v>0</v>
      </c>
      <c r="GX88" s="1">
        <f>+FINANCIERAS!GX34</f>
        <v>0</v>
      </c>
      <c r="GY88" s="1">
        <f>+FINANCIERAS!GY34</f>
        <v>0</v>
      </c>
      <c r="GZ88" s="1">
        <f>+FINANCIERAS!GZ34</f>
        <v>0</v>
      </c>
      <c r="HA88" s="1">
        <f>+FINANCIERAS!HA34</f>
        <v>0</v>
      </c>
      <c r="HB88" s="1">
        <f>+FINANCIERAS!HB34</f>
        <v>0</v>
      </c>
      <c r="HC88" s="1">
        <f>+FINANCIERAS!HC34</f>
        <v>0</v>
      </c>
      <c r="HD88" s="1">
        <f>+FINANCIERAS!HD34</f>
        <v>0</v>
      </c>
      <c r="HE88" s="1">
        <f>+FINANCIERAS!HE34</f>
        <v>0</v>
      </c>
      <c r="HF88" s="1">
        <f>+FINANCIERAS!HF34</f>
        <v>0</v>
      </c>
      <c r="HG88" s="1">
        <f>+FINANCIERAS!HG34</f>
        <v>0</v>
      </c>
      <c r="HH88" s="1">
        <f>+FINANCIERAS!HH34</f>
        <v>0</v>
      </c>
      <c r="HI88" s="1">
        <f>+FINANCIERAS!HI34</f>
        <v>0</v>
      </c>
      <c r="HJ88" s="1">
        <f>+FINANCIERAS!HJ34</f>
        <v>0</v>
      </c>
      <c r="HK88" s="1">
        <f>+FINANCIERAS!HK34</f>
        <v>0</v>
      </c>
      <c r="HL88" s="1">
        <f>+FINANCIERAS!HL34</f>
        <v>4161.2174999999997</v>
      </c>
      <c r="HM88" s="1">
        <f>+FINANCIERAS!HM34</f>
        <v>0</v>
      </c>
      <c r="HN88" s="1">
        <f>+FINANCIERAS!HN34</f>
        <v>0</v>
      </c>
      <c r="HO88" s="1">
        <f>+FINANCIERAS!HO34</f>
        <v>0</v>
      </c>
      <c r="HP88" s="1">
        <f>+FINANCIERAS!HP34</f>
        <v>0</v>
      </c>
      <c r="HQ88" s="1">
        <f>+FINANCIERAS!HQ34</f>
        <v>0</v>
      </c>
      <c r="HR88" s="1">
        <f>+FINANCIERAS!HR34</f>
        <v>0</v>
      </c>
      <c r="HS88" s="1">
        <f>+FINANCIERAS!HS34</f>
        <v>0</v>
      </c>
      <c r="HT88" s="1">
        <f>+FINANCIERAS!HT34</f>
        <v>0</v>
      </c>
      <c r="HU88" s="1">
        <f>+FINANCIERAS!HU34</f>
        <v>0</v>
      </c>
      <c r="HV88" s="1">
        <f>+FINANCIERAS!HV34</f>
        <v>0</v>
      </c>
      <c r="HW88" s="1">
        <f>+FINANCIERAS!HW34</f>
        <v>0</v>
      </c>
      <c r="HX88" s="1">
        <f>+FINANCIERAS!HX34</f>
        <v>0</v>
      </c>
      <c r="HY88" s="1">
        <f>+FINANCIERAS!HY34</f>
        <v>0</v>
      </c>
      <c r="HZ88" s="1">
        <f>+FINANCIERAS!HZ34</f>
        <v>0</v>
      </c>
      <c r="IA88" s="1">
        <f>+FINANCIERAS!IA34</f>
        <v>0</v>
      </c>
      <c r="IB88" s="1">
        <f>+FINANCIERAS!IB34</f>
        <v>0</v>
      </c>
      <c r="IC88" s="1">
        <f>+FINANCIERAS!IC34</f>
        <v>0</v>
      </c>
      <c r="ID88" s="1">
        <f>+FINANCIERAS!ID34</f>
        <v>0</v>
      </c>
      <c r="IE88" s="1">
        <f>+FINANCIERAS!IE34</f>
        <v>0</v>
      </c>
      <c r="IF88" s="1">
        <f>+FINANCIERAS!IF34</f>
        <v>0</v>
      </c>
      <c r="IG88" s="1">
        <f>+FINANCIERAS!IG34</f>
        <v>0</v>
      </c>
      <c r="IH88" s="1">
        <f>+FINANCIERAS!IH34</f>
        <v>0</v>
      </c>
      <c r="II88" s="1">
        <f>+FINANCIERAS!II34</f>
        <v>0</v>
      </c>
      <c r="IJ88" s="1">
        <f>+FINANCIERAS!IJ34</f>
        <v>0</v>
      </c>
      <c r="IK88" s="1">
        <f>+FINANCIERAS!IK34</f>
        <v>0</v>
      </c>
      <c r="IL88" s="1">
        <f>+FINANCIERAS!IL34</f>
        <v>0</v>
      </c>
      <c r="IM88" s="1">
        <f>+FINANCIERAS!IM34</f>
        <v>0</v>
      </c>
      <c r="IN88" s="1">
        <f>+FINANCIERAS!IN34</f>
        <v>0</v>
      </c>
      <c r="IO88" s="1">
        <f>+FINANCIERAS!IO34</f>
        <v>0</v>
      </c>
      <c r="IP88" s="1">
        <f>+FINANCIERAS!IP34</f>
        <v>0</v>
      </c>
      <c r="IQ88" s="1">
        <f>+FINANCIERAS!IQ34</f>
        <v>0</v>
      </c>
      <c r="IR88" s="1">
        <f>+FINANCIERAS!IR34</f>
        <v>0</v>
      </c>
      <c r="IS88" s="1">
        <f>+FINANCIERAS!IS34</f>
        <v>0</v>
      </c>
      <c r="IT88" s="1">
        <f>+FINANCIERAS!IT34</f>
        <v>0</v>
      </c>
      <c r="IU88" s="1">
        <f>+FINANCIERAS!IU34</f>
        <v>0</v>
      </c>
      <c r="IV88" s="1">
        <f>+FINANCIERAS!IV34</f>
        <v>0</v>
      </c>
      <c r="IW88" s="1">
        <f>+FINANCIERAS!IW34</f>
        <v>0</v>
      </c>
      <c r="IX88" s="1">
        <f>+FINANCIERAS!IX34</f>
        <v>0</v>
      </c>
      <c r="IY88" s="1">
        <f>+FINANCIERAS!IY34</f>
        <v>0</v>
      </c>
      <c r="IZ88" s="1">
        <f>+FINANCIERAS!IZ34</f>
        <v>0</v>
      </c>
      <c r="JA88" s="1">
        <f>+FINANCIERAS!JA34</f>
        <v>0</v>
      </c>
      <c r="JB88" s="1">
        <f>+FINANCIERAS!JB34</f>
        <v>0</v>
      </c>
      <c r="JC88" s="1">
        <f>+FINANCIERAS!JC34</f>
        <v>0</v>
      </c>
      <c r="JD88" s="1">
        <f>+FINANCIERAS!JD34</f>
        <v>0</v>
      </c>
      <c r="JE88" s="1">
        <f>+FINANCIERAS!JE34</f>
        <v>0</v>
      </c>
      <c r="JF88" s="1">
        <f>+FINANCIERAS!JF34</f>
        <v>0</v>
      </c>
    </row>
    <row r="89" spans="1:266" s="1" customFormat="1" ht="12.9" customHeight="1" x14ac:dyDescent="0.2">
      <c r="A89" s="73" t="s">
        <v>331</v>
      </c>
      <c r="B89" s="1">
        <f t="shared" ref="B89:BM89" si="75">+B87+B88</f>
        <v>44014</v>
      </c>
      <c r="C89" s="1">
        <f t="shared" si="75"/>
        <v>43946</v>
      </c>
      <c r="D89" s="1">
        <f t="shared" si="75"/>
        <v>39797</v>
      </c>
      <c r="E89" s="1">
        <f t="shared" si="75"/>
        <v>14499</v>
      </c>
      <c r="F89" s="1">
        <f t="shared" si="75"/>
        <v>11500</v>
      </c>
      <c r="G89" s="1">
        <f t="shared" si="75"/>
        <v>4000</v>
      </c>
      <c r="H89" s="1">
        <f t="shared" si="75"/>
        <v>12500</v>
      </c>
      <c r="I89" s="1">
        <f t="shared" si="75"/>
        <v>57100</v>
      </c>
      <c r="J89" s="1">
        <f t="shared" si="75"/>
        <v>13850</v>
      </c>
      <c r="K89" s="1">
        <f t="shared" si="75"/>
        <v>103400</v>
      </c>
      <c r="L89" s="1">
        <f t="shared" si="75"/>
        <v>61300</v>
      </c>
      <c r="M89" s="1">
        <f t="shared" si="75"/>
        <v>77132</v>
      </c>
      <c r="N89" s="1">
        <f t="shared" si="75"/>
        <v>93450</v>
      </c>
      <c r="O89" s="1">
        <f t="shared" si="75"/>
        <v>88650</v>
      </c>
      <c r="P89" s="1">
        <f t="shared" si="75"/>
        <v>92750</v>
      </c>
      <c r="Q89" s="1">
        <f t="shared" si="75"/>
        <v>69800</v>
      </c>
      <c r="R89" s="1">
        <f t="shared" si="75"/>
        <v>80400</v>
      </c>
      <c r="S89" s="1">
        <f t="shared" si="75"/>
        <v>81150</v>
      </c>
      <c r="T89" s="1">
        <f t="shared" si="75"/>
        <v>82950</v>
      </c>
      <c r="U89" s="1">
        <f t="shared" si="75"/>
        <v>76600</v>
      </c>
      <c r="V89" s="1">
        <f t="shared" si="75"/>
        <v>72400</v>
      </c>
      <c r="W89" s="1">
        <f t="shared" si="75"/>
        <v>107200</v>
      </c>
      <c r="X89" s="1">
        <f t="shared" si="75"/>
        <v>67071</v>
      </c>
      <c r="Y89" s="1">
        <f t="shared" si="75"/>
        <v>59289</v>
      </c>
      <c r="Z89" s="1">
        <f t="shared" si="75"/>
        <v>59850</v>
      </c>
      <c r="AA89" s="1">
        <f t="shared" si="75"/>
        <v>79383</v>
      </c>
      <c r="AB89" s="1">
        <f t="shared" si="75"/>
        <v>126333</v>
      </c>
      <c r="AC89" s="1">
        <f t="shared" si="75"/>
        <v>92461</v>
      </c>
      <c r="AD89" s="1">
        <f t="shared" si="75"/>
        <v>135805</v>
      </c>
      <c r="AE89" s="1">
        <f t="shared" si="75"/>
        <v>103854</v>
      </c>
      <c r="AF89" s="1">
        <f t="shared" si="75"/>
        <v>94723</v>
      </c>
      <c r="AG89" s="1">
        <f t="shared" si="75"/>
        <v>86945</v>
      </c>
      <c r="AH89" s="1">
        <f t="shared" si="75"/>
        <v>75265</v>
      </c>
      <c r="AI89" s="1">
        <f t="shared" si="75"/>
        <v>100940</v>
      </c>
      <c r="AJ89" s="1">
        <f t="shared" si="75"/>
        <v>53765</v>
      </c>
      <c r="AK89" s="1">
        <f t="shared" si="75"/>
        <v>87570</v>
      </c>
      <c r="AL89" s="1">
        <f t="shared" si="75"/>
        <v>135782</v>
      </c>
      <c r="AM89" s="1">
        <f t="shared" si="75"/>
        <v>174082</v>
      </c>
      <c r="AN89" s="1">
        <f t="shared" si="75"/>
        <v>147792</v>
      </c>
      <c r="AO89" s="1">
        <f t="shared" si="75"/>
        <v>160912</v>
      </c>
      <c r="AP89" s="1">
        <f t="shared" si="75"/>
        <v>107732</v>
      </c>
      <c r="AQ89" s="1">
        <f t="shared" si="75"/>
        <v>532</v>
      </c>
      <c r="AR89" s="1">
        <f t="shared" si="75"/>
        <v>532</v>
      </c>
      <c r="AS89" s="1">
        <f t="shared" si="75"/>
        <v>6802</v>
      </c>
      <c r="AT89" s="1">
        <f t="shared" si="75"/>
        <v>24700</v>
      </c>
      <c r="AU89" s="1">
        <f t="shared" si="75"/>
        <v>7000</v>
      </c>
      <c r="AV89" s="1">
        <f t="shared" si="75"/>
        <v>1000</v>
      </c>
      <c r="AW89" s="1">
        <f t="shared" si="75"/>
        <v>0</v>
      </c>
      <c r="AX89" s="1">
        <f t="shared" si="75"/>
        <v>0</v>
      </c>
      <c r="AY89" s="1">
        <f t="shared" si="75"/>
        <v>5000</v>
      </c>
      <c r="AZ89" s="1">
        <f t="shared" si="75"/>
        <v>0</v>
      </c>
      <c r="BA89" s="1">
        <f t="shared" si="75"/>
        <v>0</v>
      </c>
      <c r="BB89" s="1">
        <f t="shared" si="75"/>
        <v>6000</v>
      </c>
      <c r="BC89" s="1">
        <f t="shared" si="75"/>
        <v>17500</v>
      </c>
      <c r="BD89" s="1">
        <f t="shared" si="75"/>
        <v>10000</v>
      </c>
      <c r="BE89" s="1">
        <f t="shared" si="75"/>
        <v>0</v>
      </c>
      <c r="BF89" s="1">
        <f t="shared" si="75"/>
        <v>0</v>
      </c>
      <c r="BG89" s="1">
        <f t="shared" si="75"/>
        <v>52000</v>
      </c>
      <c r="BH89" s="1">
        <f t="shared" si="75"/>
        <v>47780</v>
      </c>
      <c r="BI89" s="1">
        <f t="shared" si="75"/>
        <v>42000</v>
      </c>
      <c r="BJ89" s="1">
        <f t="shared" si="75"/>
        <v>1000</v>
      </c>
      <c r="BK89" s="1">
        <f t="shared" si="75"/>
        <v>0</v>
      </c>
      <c r="BL89" s="1">
        <f t="shared" si="75"/>
        <v>0</v>
      </c>
      <c r="BM89" s="1">
        <f t="shared" si="75"/>
        <v>0</v>
      </c>
      <c r="BN89" s="1">
        <f t="shared" ref="BN89:DY89" si="76">+BN87+BN88</f>
        <v>9000</v>
      </c>
      <c r="BO89" s="1">
        <f t="shared" si="76"/>
        <v>6000</v>
      </c>
      <c r="BP89" s="1">
        <f t="shared" si="76"/>
        <v>8000</v>
      </c>
      <c r="BQ89" s="1">
        <f t="shared" si="76"/>
        <v>10000</v>
      </c>
      <c r="BR89" s="1">
        <f t="shared" si="76"/>
        <v>0</v>
      </c>
      <c r="BS89" s="1">
        <f t="shared" si="76"/>
        <v>0</v>
      </c>
      <c r="BT89" s="1">
        <f t="shared" si="76"/>
        <v>10000</v>
      </c>
      <c r="BU89" s="1">
        <f t="shared" si="76"/>
        <v>0</v>
      </c>
      <c r="BV89" s="1">
        <f t="shared" si="76"/>
        <v>7823.5</v>
      </c>
      <c r="BW89" s="1">
        <f t="shared" si="76"/>
        <v>4500</v>
      </c>
      <c r="BX89" s="1">
        <f t="shared" si="76"/>
        <v>8000</v>
      </c>
      <c r="BY89" s="1">
        <f t="shared" si="76"/>
        <v>6000</v>
      </c>
      <c r="BZ89" s="1">
        <f t="shared" si="76"/>
        <v>10000</v>
      </c>
      <c r="CA89" s="1">
        <f t="shared" si="76"/>
        <v>5500</v>
      </c>
      <c r="CB89" s="1">
        <f t="shared" si="76"/>
        <v>5500</v>
      </c>
      <c r="CC89" s="1">
        <f t="shared" si="76"/>
        <v>27000</v>
      </c>
      <c r="CD89" s="1">
        <f t="shared" si="76"/>
        <v>0</v>
      </c>
      <c r="CE89" s="1">
        <f t="shared" si="76"/>
        <v>15000</v>
      </c>
      <c r="CF89" s="1">
        <f t="shared" si="76"/>
        <v>10800</v>
      </c>
      <c r="CG89" s="1">
        <f t="shared" si="76"/>
        <v>70340</v>
      </c>
      <c r="CH89" s="1">
        <f t="shared" si="76"/>
        <v>55500</v>
      </c>
      <c r="CI89" s="1">
        <f t="shared" si="76"/>
        <v>57900</v>
      </c>
      <c r="CJ89" s="1">
        <f t="shared" si="76"/>
        <v>41350</v>
      </c>
      <c r="CK89" s="1">
        <f t="shared" si="76"/>
        <v>75000</v>
      </c>
      <c r="CL89" s="1">
        <f t="shared" si="76"/>
        <v>45000</v>
      </c>
      <c r="CM89" s="1">
        <f t="shared" si="76"/>
        <v>80000</v>
      </c>
      <c r="CN89" s="1">
        <f t="shared" si="76"/>
        <v>53000</v>
      </c>
      <c r="CO89" s="1">
        <f t="shared" si="76"/>
        <v>54000</v>
      </c>
      <c r="CP89" s="1">
        <f t="shared" si="76"/>
        <v>44000</v>
      </c>
      <c r="CQ89" s="1">
        <f t="shared" si="76"/>
        <v>18000</v>
      </c>
      <c r="CR89" s="1">
        <f t="shared" si="76"/>
        <v>88500</v>
      </c>
      <c r="CS89" s="1">
        <f t="shared" si="76"/>
        <v>133920</v>
      </c>
      <c r="CT89" s="1">
        <f t="shared" si="76"/>
        <v>65710</v>
      </c>
      <c r="CU89" s="1">
        <f t="shared" si="76"/>
        <v>102400</v>
      </c>
      <c r="CV89" s="1">
        <f t="shared" si="76"/>
        <v>46640</v>
      </c>
      <c r="CW89" s="1">
        <f t="shared" si="76"/>
        <v>42850</v>
      </c>
      <c r="CX89" s="1">
        <f t="shared" si="76"/>
        <v>75710</v>
      </c>
      <c r="CY89" s="1">
        <f t="shared" si="76"/>
        <v>69050</v>
      </c>
      <c r="CZ89" s="1">
        <f t="shared" si="76"/>
        <v>89410</v>
      </c>
      <c r="DA89" s="1">
        <f t="shared" si="76"/>
        <v>112180</v>
      </c>
      <c r="DB89" s="1">
        <f t="shared" si="76"/>
        <v>189860</v>
      </c>
      <c r="DC89" s="1">
        <f t="shared" si="76"/>
        <v>137700</v>
      </c>
      <c r="DD89" s="1">
        <f t="shared" si="76"/>
        <v>138525</v>
      </c>
      <c r="DE89" s="1">
        <f t="shared" si="76"/>
        <v>59714.5</v>
      </c>
      <c r="DF89" s="1">
        <f t="shared" si="76"/>
        <v>28027.5</v>
      </c>
      <c r="DG89" s="1">
        <f t="shared" si="76"/>
        <v>0</v>
      </c>
      <c r="DH89" s="1">
        <f t="shared" si="76"/>
        <v>0</v>
      </c>
      <c r="DI89" s="1">
        <f t="shared" si="76"/>
        <v>10000</v>
      </c>
      <c r="DJ89" s="1">
        <f t="shared" si="76"/>
        <v>0</v>
      </c>
      <c r="DK89" s="1">
        <f t="shared" si="76"/>
        <v>10000</v>
      </c>
      <c r="DL89" s="1">
        <f t="shared" si="76"/>
        <v>45000</v>
      </c>
      <c r="DM89" s="1">
        <f t="shared" si="76"/>
        <v>0</v>
      </c>
      <c r="DN89" s="1">
        <f t="shared" si="76"/>
        <v>10000</v>
      </c>
      <c r="DO89" s="1">
        <f t="shared" si="76"/>
        <v>0</v>
      </c>
      <c r="DP89" s="1">
        <f t="shared" si="76"/>
        <v>0</v>
      </c>
      <c r="DQ89" s="1">
        <f t="shared" si="76"/>
        <v>9200</v>
      </c>
      <c r="DR89" s="1">
        <f t="shared" si="76"/>
        <v>0</v>
      </c>
      <c r="DS89" s="1">
        <f t="shared" si="76"/>
        <v>23545</v>
      </c>
      <c r="DT89" s="1">
        <f t="shared" si="76"/>
        <v>129000</v>
      </c>
      <c r="DU89" s="1">
        <f t="shared" si="76"/>
        <v>124000</v>
      </c>
      <c r="DV89" s="1">
        <f t="shared" si="76"/>
        <v>152000</v>
      </c>
      <c r="DW89" s="1">
        <f t="shared" si="76"/>
        <v>106000</v>
      </c>
      <c r="DX89" s="1">
        <f t="shared" si="76"/>
        <v>165000</v>
      </c>
      <c r="DY89" s="1">
        <f t="shared" si="76"/>
        <v>5000</v>
      </c>
      <c r="DZ89" s="1">
        <f t="shared" ref="DZ89:GK89" si="77">+DZ87+DZ88</f>
        <v>70000</v>
      </c>
      <c r="EA89" s="1">
        <f t="shared" si="77"/>
        <v>63878</v>
      </c>
      <c r="EB89" s="1">
        <f t="shared" si="77"/>
        <v>171330</v>
      </c>
      <c r="EC89" s="1">
        <f t="shared" si="77"/>
        <v>135000</v>
      </c>
      <c r="ED89" s="1">
        <f t="shared" si="77"/>
        <v>65470.5</v>
      </c>
      <c r="EE89" s="1">
        <f t="shared" si="77"/>
        <v>15000</v>
      </c>
      <c r="EF89" s="1">
        <f t="shared" si="77"/>
        <v>42000</v>
      </c>
      <c r="EG89" s="1">
        <f t="shared" si="77"/>
        <v>40000</v>
      </c>
      <c r="EH89" s="1">
        <f t="shared" si="77"/>
        <v>28280</v>
      </c>
      <c r="EI89" s="1">
        <f t="shared" si="77"/>
        <v>135713</v>
      </c>
      <c r="EJ89" s="1">
        <f t="shared" si="77"/>
        <v>152402.5</v>
      </c>
      <c r="EK89" s="1">
        <f t="shared" si="77"/>
        <v>57823</v>
      </c>
      <c r="EL89" s="1">
        <f t="shared" si="77"/>
        <v>81963</v>
      </c>
      <c r="EM89" s="1">
        <f t="shared" si="77"/>
        <v>93508.9</v>
      </c>
      <c r="EN89" s="1">
        <f t="shared" si="77"/>
        <v>100161.5</v>
      </c>
      <c r="EO89" s="1">
        <f t="shared" si="77"/>
        <v>89258</v>
      </c>
      <c r="EP89" s="1">
        <f t="shared" si="77"/>
        <v>87412.5</v>
      </c>
      <c r="EQ89" s="1">
        <f t="shared" si="77"/>
        <v>35500</v>
      </c>
      <c r="ER89" s="1">
        <f t="shared" si="77"/>
        <v>33660</v>
      </c>
      <c r="ES89" s="1">
        <f t="shared" si="77"/>
        <v>32378.75</v>
      </c>
      <c r="ET89" s="1">
        <f t="shared" si="77"/>
        <v>84036</v>
      </c>
      <c r="EU89" s="1">
        <f t="shared" si="77"/>
        <v>0</v>
      </c>
      <c r="EV89" s="1">
        <f t="shared" si="77"/>
        <v>255990.547945</v>
      </c>
      <c r="EW89" s="1">
        <f t="shared" si="77"/>
        <v>107000</v>
      </c>
      <c r="EX89" s="1">
        <f t="shared" si="77"/>
        <v>251180</v>
      </c>
      <c r="EY89" s="1">
        <f t="shared" si="77"/>
        <v>450500</v>
      </c>
      <c r="EZ89" s="1">
        <f t="shared" si="77"/>
        <v>367988.81664500001</v>
      </c>
      <c r="FA89" s="1">
        <f t="shared" si="77"/>
        <v>39568</v>
      </c>
      <c r="FB89" s="1">
        <f t="shared" si="77"/>
        <v>1366200</v>
      </c>
      <c r="FC89" s="1">
        <f t="shared" si="77"/>
        <v>1164728</v>
      </c>
      <c r="FD89" s="1">
        <f t="shared" si="77"/>
        <v>1472026</v>
      </c>
      <c r="FE89" s="1">
        <f t="shared" si="77"/>
        <v>604784</v>
      </c>
      <c r="FF89" s="1">
        <f t="shared" si="77"/>
        <v>497900</v>
      </c>
      <c r="FG89" s="1">
        <f t="shared" si="77"/>
        <v>20000</v>
      </c>
      <c r="FH89" s="1">
        <f t="shared" si="77"/>
        <v>33263</v>
      </c>
      <c r="FI89" s="1">
        <f t="shared" si="77"/>
        <v>51000</v>
      </c>
      <c r="FJ89" s="1">
        <f t="shared" si="77"/>
        <v>25000</v>
      </c>
      <c r="FK89" s="1">
        <f t="shared" si="77"/>
        <v>0</v>
      </c>
      <c r="FL89" s="1">
        <f t="shared" si="77"/>
        <v>22105</v>
      </c>
      <c r="FM89" s="1">
        <f t="shared" si="77"/>
        <v>38972.5</v>
      </c>
      <c r="FN89" s="1">
        <f t="shared" si="77"/>
        <v>23425</v>
      </c>
      <c r="FO89" s="1">
        <f t="shared" si="77"/>
        <v>0</v>
      </c>
      <c r="FP89" s="1">
        <f t="shared" si="77"/>
        <v>0</v>
      </c>
      <c r="FQ89" s="1">
        <f t="shared" si="77"/>
        <v>20000</v>
      </c>
      <c r="FR89" s="1">
        <f t="shared" si="77"/>
        <v>0</v>
      </c>
      <c r="FS89" s="1">
        <f t="shared" si="77"/>
        <v>0</v>
      </c>
      <c r="FT89" s="1">
        <f t="shared" si="77"/>
        <v>6654.1500000000005</v>
      </c>
      <c r="FU89" s="1">
        <f t="shared" si="77"/>
        <v>0</v>
      </c>
      <c r="FV89" s="1">
        <f t="shared" si="77"/>
        <v>43476</v>
      </c>
      <c r="FW89" s="1">
        <f t="shared" si="77"/>
        <v>117696</v>
      </c>
      <c r="FX89" s="1">
        <f t="shared" si="77"/>
        <v>197038.15</v>
      </c>
      <c r="FY89" s="1">
        <f t="shared" si="77"/>
        <v>18516</v>
      </c>
      <c r="FZ89" s="1">
        <f t="shared" si="77"/>
        <v>81855</v>
      </c>
      <c r="GA89" s="1">
        <f t="shared" si="77"/>
        <v>127575</v>
      </c>
      <c r="GB89" s="1">
        <f t="shared" si="77"/>
        <v>76784</v>
      </c>
      <c r="GC89" s="1">
        <f t="shared" si="77"/>
        <v>76161.64</v>
      </c>
      <c r="GD89" s="1">
        <f t="shared" si="77"/>
        <v>71170.641000000003</v>
      </c>
      <c r="GE89" s="1">
        <f t="shared" si="77"/>
        <v>15551.1</v>
      </c>
      <c r="GF89" s="1">
        <f t="shared" si="77"/>
        <v>20343.48</v>
      </c>
      <c r="GG89" s="1">
        <f t="shared" si="77"/>
        <v>20757.34</v>
      </c>
      <c r="GH89" s="1">
        <f t="shared" si="77"/>
        <v>53819.203976999997</v>
      </c>
      <c r="GI89" s="1">
        <f t="shared" si="77"/>
        <v>112551.86266300001</v>
      </c>
      <c r="GJ89" s="1">
        <f t="shared" si="77"/>
        <v>63402.65</v>
      </c>
      <c r="GK89" s="1">
        <f t="shared" si="77"/>
        <v>79420.73</v>
      </c>
      <c r="GL89" s="1">
        <f t="shared" ref="GL89:IW89" si="78">+GL87+GL88</f>
        <v>14745</v>
      </c>
      <c r="GM89" s="1">
        <f t="shared" si="78"/>
        <v>0</v>
      </c>
      <c r="GN89" s="1">
        <f t="shared" si="78"/>
        <v>100000</v>
      </c>
      <c r="GO89" s="1">
        <f t="shared" si="78"/>
        <v>68000</v>
      </c>
      <c r="GP89" s="1">
        <f t="shared" si="78"/>
        <v>0</v>
      </c>
      <c r="GQ89" s="1">
        <f t="shared" si="78"/>
        <v>0</v>
      </c>
      <c r="GR89" s="1">
        <f t="shared" si="78"/>
        <v>0</v>
      </c>
      <c r="GS89" s="1">
        <f t="shared" si="78"/>
        <v>82.917299999999997</v>
      </c>
      <c r="GT89" s="1">
        <f t="shared" si="78"/>
        <v>0</v>
      </c>
      <c r="GU89" s="1">
        <f t="shared" si="78"/>
        <v>0</v>
      </c>
      <c r="GV89" s="1">
        <f t="shared" si="78"/>
        <v>0</v>
      </c>
      <c r="GW89" s="1">
        <f t="shared" si="78"/>
        <v>0</v>
      </c>
      <c r="GX89" s="1">
        <f t="shared" si="78"/>
        <v>0</v>
      </c>
      <c r="GY89" s="1">
        <f t="shared" si="78"/>
        <v>0</v>
      </c>
      <c r="GZ89" s="1">
        <f t="shared" si="78"/>
        <v>0</v>
      </c>
      <c r="HA89" s="1">
        <f t="shared" si="78"/>
        <v>0</v>
      </c>
      <c r="HB89" s="1">
        <f t="shared" si="78"/>
        <v>0</v>
      </c>
      <c r="HC89" s="1">
        <f t="shared" si="78"/>
        <v>0</v>
      </c>
      <c r="HD89" s="1">
        <f t="shared" si="78"/>
        <v>0</v>
      </c>
      <c r="HE89" s="1">
        <f t="shared" si="78"/>
        <v>0</v>
      </c>
      <c r="HF89" s="1">
        <f t="shared" si="78"/>
        <v>22626.32</v>
      </c>
      <c r="HG89" s="1">
        <f t="shared" si="78"/>
        <v>0</v>
      </c>
      <c r="HH89" s="1">
        <f t="shared" si="78"/>
        <v>8503.9950000000008</v>
      </c>
      <c r="HI89" s="1">
        <f t="shared" si="78"/>
        <v>39133.29</v>
      </c>
      <c r="HJ89" s="1">
        <f t="shared" si="78"/>
        <v>125668.48</v>
      </c>
      <c r="HK89" s="1">
        <f t="shared" si="78"/>
        <v>38952.480000000003</v>
      </c>
      <c r="HL89" s="1">
        <f t="shared" si="78"/>
        <v>4161.2174999999997</v>
      </c>
      <c r="HM89" s="1">
        <f t="shared" si="78"/>
        <v>0</v>
      </c>
      <c r="HN89" s="1">
        <f t="shared" si="78"/>
        <v>10000</v>
      </c>
      <c r="HO89" s="1">
        <f t="shared" si="78"/>
        <v>45621.599999999999</v>
      </c>
      <c r="HP89" s="1">
        <f t="shared" si="78"/>
        <v>0</v>
      </c>
      <c r="HQ89" s="1">
        <f t="shared" si="78"/>
        <v>55426.61</v>
      </c>
      <c r="HR89" s="1">
        <f t="shared" si="78"/>
        <v>67796.985000000001</v>
      </c>
      <c r="HS89" s="1">
        <f t="shared" si="78"/>
        <v>35961.300000000003</v>
      </c>
      <c r="HT89" s="1">
        <f t="shared" si="78"/>
        <v>109169.04</v>
      </c>
      <c r="HU89" s="1">
        <f t="shared" si="78"/>
        <v>53644.86</v>
      </c>
      <c r="HV89" s="1">
        <f t="shared" si="78"/>
        <v>0</v>
      </c>
      <c r="HW89" s="1">
        <f t="shared" si="78"/>
        <v>0</v>
      </c>
      <c r="HX89" s="1">
        <f t="shared" si="78"/>
        <v>0</v>
      </c>
      <c r="HY89" s="1">
        <f t="shared" si="78"/>
        <v>132025.53</v>
      </c>
      <c r="HZ89" s="1">
        <f t="shared" si="78"/>
        <v>21957.95</v>
      </c>
      <c r="IA89" s="1">
        <f t="shared" si="78"/>
        <v>0</v>
      </c>
      <c r="IB89" s="1">
        <f t="shared" si="78"/>
        <v>0</v>
      </c>
      <c r="IC89" s="1">
        <f t="shared" si="78"/>
        <v>18755.73</v>
      </c>
      <c r="ID89" s="1">
        <f t="shared" si="78"/>
        <v>0</v>
      </c>
      <c r="IE89" s="1">
        <f t="shared" si="78"/>
        <v>19338.78</v>
      </c>
      <c r="IF89" s="1">
        <f t="shared" si="78"/>
        <v>38730.36</v>
      </c>
      <c r="IG89" s="1">
        <f t="shared" si="78"/>
        <v>38718.839999999997</v>
      </c>
      <c r="IH89" s="1">
        <f t="shared" si="78"/>
        <v>39183.480000000003</v>
      </c>
      <c r="II89" s="1">
        <f t="shared" si="78"/>
        <v>39058.800000000003</v>
      </c>
      <c r="IJ89" s="1">
        <f t="shared" si="78"/>
        <v>32815</v>
      </c>
      <c r="IK89" s="1">
        <f t="shared" si="78"/>
        <v>19501.349999999999</v>
      </c>
      <c r="IL89" s="1">
        <f t="shared" si="78"/>
        <v>33238.1</v>
      </c>
      <c r="IM89" s="1">
        <f t="shared" si="78"/>
        <v>34035.65</v>
      </c>
      <c r="IN89" s="1">
        <f t="shared" si="78"/>
        <v>0</v>
      </c>
      <c r="IO89" s="1">
        <f t="shared" si="78"/>
        <v>0</v>
      </c>
      <c r="IP89" s="1">
        <f t="shared" si="78"/>
        <v>0</v>
      </c>
      <c r="IQ89" s="1">
        <f t="shared" si="78"/>
        <v>0</v>
      </c>
      <c r="IR89" s="1">
        <f t="shared" si="78"/>
        <v>0</v>
      </c>
      <c r="IS89" s="1">
        <f t="shared" si="78"/>
        <v>0</v>
      </c>
      <c r="IT89" s="1">
        <f t="shared" si="78"/>
        <v>34750.300000000003</v>
      </c>
      <c r="IU89" s="1">
        <f t="shared" si="78"/>
        <v>19862.25</v>
      </c>
      <c r="IV89" s="1">
        <f t="shared" si="78"/>
        <v>0</v>
      </c>
      <c r="IW89" s="1">
        <f t="shared" si="78"/>
        <v>0</v>
      </c>
      <c r="IX89" s="1">
        <f t="shared" ref="IX89:LI89" si="79">+IX87+IX88</f>
        <v>67647.600000000006</v>
      </c>
      <c r="IY89" s="1">
        <f t="shared" si="79"/>
        <v>40000</v>
      </c>
      <c r="IZ89" s="1">
        <f t="shared" si="79"/>
        <v>0</v>
      </c>
      <c r="JA89" s="1">
        <f t="shared" si="79"/>
        <v>0</v>
      </c>
      <c r="JB89" s="1">
        <f t="shared" si="79"/>
        <v>0</v>
      </c>
      <c r="JC89" s="1">
        <f t="shared" si="79"/>
        <v>0</v>
      </c>
      <c r="JD89" s="1">
        <f t="shared" si="79"/>
        <v>0</v>
      </c>
      <c r="JE89" s="1">
        <f t="shared" si="79"/>
        <v>0</v>
      </c>
      <c r="JF89" s="1" t="e">
        <f t="shared" si="79"/>
        <v>#REF!</v>
      </c>
    </row>
    <row r="90" spans="1:266" s="1" customFormat="1" ht="12.9" customHeight="1" x14ac:dyDescent="0.2">
      <c r="A90" s="73"/>
    </row>
    <row r="91" spans="1:266" s="1" customFormat="1" ht="12.9" customHeight="1" x14ac:dyDescent="0.2">
      <c r="A91" s="2" t="s">
        <v>349</v>
      </c>
    </row>
    <row r="92" spans="1:266" s="1" customFormat="1" ht="12.9" customHeight="1" x14ac:dyDescent="0.2">
      <c r="A92" s="73" t="s">
        <v>329</v>
      </c>
      <c r="B92" s="1">
        <f>+BANCOS!B35</f>
        <v>4397923</v>
      </c>
      <c r="C92" s="1">
        <f>+BANCOS!C35</f>
        <v>4467877</v>
      </c>
      <c r="D92" s="1">
        <f>+BANCOS!D35</f>
        <v>4409607</v>
      </c>
      <c r="E92" s="1">
        <f>+BANCOS!E35</f>
        <v>4327865</v>
      </c>
      <c r="F92" s="1">
        <f>+BANCOS!F35</f>
        <v>4271320</v>
      </c>
      <c r="G92" s="1">
        <f>+BANCOS!G35</f>
        <v>4311869</v>
      </c>
      <c r="H92" s="1">
        <f>+BANCOS!H35</f>
        <v>4318059</v>
      </c>
      <c r="I92" s="1">
        <f>+BANCOS!I35</f>
        <v>4334042</v>
      </c>
      <c r="J92" s="1">
        <f>+BANCOS!J35</f>
        <v>4331279</v>
      </c>
      <c r="K92" s="1">
        <f>+BANCOS!K35</f>
        <v>4372016</v>
      </c>
      <c r="L92" s="1">
        <f>+BANCOS!L35</f>
        <v>4556265</v>
      </c>
      <c r="M92" s="1">
        <f>+BANCOS!M35</f>
        <v>4683099</v>
      </c>
      <c r="N92" s="1">
        <f>+BANCOS!N35</f>
        <v>4647960</v>
      </c>
      <c r="O92" s="1">
        <f>+BANCOS!O35</f>
        <v>4716683</v>
      </c>
      <c r="P92" s="1">
        <f>+BANCOS!P35</f>
        <v>4729626</v>
      </c>
      <c r="Q92" s="1">
        <f>+BANCOS!Q35</f>
        <v>4730584</v>
      </c>
      <c r="R92" s="1">
        <f>+BANCOS!R35</f>
        <v>4713271</v>
      </c>
      <c r="S92" s="1">
        <f>+BANCOS!S35</f>
        <v>4720505</v>
      </c>
      <c r="T92" s="1">
        <f>+BANCOS!T35</f>
        <v>4854638</v>
      </c>
      <c r="U92" s="1">
        <f>+BANCOS!U35</f>
        <v>4820433</v>
      </c>
      <c r="V92" s="1">
        <f>+BANCOS!V35</f>
        <v>4921745</v>
      </c>
      <c r="W92" s="1">
        <f>+BANCOS!W35</f>
        <v>5089123</v>
      </c>
      <c r="X92" s="1">
        <f>+BANCOS!X35</f>
        <v>5217492</v>
      </c>
      <c r="Y92" s="1">
        <f>+BANCOS!Y35</f>
        <v>5285506</v>
      </c>
      <c r="Z92" s="1">
        <f>+BANCOS!Z35</f>
        <v>5253172</v>
      </c>
      <c r="AA92" s="1">
        <f>+BANCOS!AA35</f>
        <v>5259342</v>
      </c>
      <c r="AB92" s="1">
        <f>+BANCOS!AB35</f>
        <v>5218815</v>
      </c>
      <c r="AC92" s="1">
        <f>+BANCOS!AC35</f>
        <v>5180204</v>
      </c>
      <c r="AD92" s="1">
        <f>+BANCOS!AD35</f>
        <v>5218639</v>
      </c>
      <c r="AE92" s="1">
        <f>+BANCOS!AE35</f>
        <v>5074913</v>
      </c>
      <c r="AF92" s="1">
        <f>+BANCOS!AF35</f>
        <v>5046747</v>
      </c>
      <c r="AG92" s="1">
        <f>+BANCOS!AG35</f>
        <v>4907897</v>
      </c>
      <c r="AH92" s="1">
        <f>+BANCOS!AH35</f>
        <v>4723941</v>
      </c>
      <c r="AI92" s="1">
        <f>+BANCOS!AI35</f>
        <v>4945513</v>
      </c>
      <c r="AJ92" s="1">
        <f>+BANCOS!AJ35</f>
        <v>5061662</v>
      </c>
      <c r="AK92" s="1">
        <f>+BANCOS!AK35</f>
        <v>5083113</v>
      </c>
      <c r="AL92" s="1">
        <f>+BANCOS!AL35</f>
        <v>4894719</v>
      </c>
      <c r="AM92" s="1">
        <f>+BANCOS!AM35</f>
        <v>4796970</v>
      </c>
      <c r="AN92" s="1">
        <f>+BANCOS!AN35</f>
        <v>4681767</v>
      </c>
      <c r="AO92" s="1">
        <f>+BANCOS!AO35</f>
        <v>4606464.8314273199</v>
      </c>
      <c r="AP92" s="1">
        <f>+BANCOS!AP35</f>
        <v>4074251.2555567711</v>
      </c>
      <c r="AQ92" s="1">
        <f>+BANCOS!AQ35</f>
        <v>3953453.0380953108</v>
      </c>
      <c r="AR92" s="1">
        <f>+BANCOS!AR35</f>
        <v>3743871.21588594</v>
      </c>
      <c r="AS92" s="1">
        <f>+BANCOS!AS35</f>
        <v>3688063.0426627598</v>
      </c>
      <c r="AT92" s="1">
        <f>+BANCOS!AT35</f>
        <v>3599344.3526970898</v>
      </c>
      <c r="AU92" s="1">
        <f>+BANCOS!AU35</f>
        <v>3651683.5964547899</v>
      </c>
      <c r="AV92" s="1">
        <f>+BANCOS!AV35</f>
        <v>3628095.973459241</v>
      </c>
      <c r="AW92" s="1">
        <f>+BANCOS!AW35</f>
        <v>3768490.1431854898</v>
      </c>
      <c r="AX92" s="1">
        <f>+BANCOS!AX35</f>
        <v>3898555.580953151</v>
      </c>
      <c r="AY92" s="1">
        <f>+BANCOS!AY35</f>
        <v>3947716.94595133</v>
      </c>
      <c r="AZ92" s="1">
        <f>+BANCOS!AZ35</f>
        <v>3946508.4396667001</v>
      </c>
      <c r="BA92" s="1">
        <f>+BANCOS!BA35</f>
        <v>3909952.7463732199</v>
      </c>
      <c r="BB92" s="1">
        <f>+BANCOS!BB35</f>
        <v>3995723.2455945099</v>
      </c>
      <c r="BC92" s="1">
        <f>+BANCOS!BC35</f>
        <v>4072086.8279948891</v>
      </c>
      <c r="BD92" s="1">
        <f>+BANCOS!BD35</f>
        <v>4188570.2202050402</v>
      </c>
      <c r="BE92" s="1">
        <f>+BANCOS!BE35</f>
        <v>4145411.9325124202</v>
      </c>
      <c r="BF92" s="1">
        <f>+BANCOS!BF35</f>
        <v>4289705.2088436</v>
      </c>
      <c r="BG92" s="1">
        <f>+BANCOS!BG35</f>
        <v>4558144.6338908002</v>
      </c>
      <c r="BH92" s="1">
        <f>+BANCOS!BH35</f>
        <v>4786222.7614567596</v>
      </c>
      <c r="BI92" s="1">
        <f>+BANCOS!BI35</f>
        <v>4943841.5794614013</v>
      </c>
      <c r="BJ92" s="1">
        <f>+BANCOS!BJ35</f>
        <v>5014478.1122609591</v>
      </c>
      <c r="BK92" s="1">
        <f>+BANCOS!BK35</f>
        <v>5017368.9554077787</v>
      </c>
      <c r="BL92" s="1">
        <f>+BANCOS!BL35</f>
        <v>4996167.4275684599</v>
      </c>
      <c r="BM92" s="1">
        <f>+BANCOS!BM35</f>
        <v>4882833.4273724305</v>
      </c>
      <c r="BN92" s="1">
        <f>+BANCOS!BN35</f>
        <v>4784947.8164188098</v>
      </c>
      <c r="BO92" s="1">
        <f>+BANCOS!BO35</f>
        <v>4692175.0206014588</v>
      </c>
      <c r="BP92" s="1">
        <f>+BANCOS!BP35</f>
        <v>4657712.8501233803</v>
      </c>
      <c r="BQ92" s="1">
        <f>+BANCOS!BQ35</f>
        <v>4790133.19723971</v>
      </c>
      <c r="BR92" s="1">
        <f>+BANCOS!BR35</f>
        <v>5038622.7777559496</v>
      </c>
      <c r="BS92" s="1">
        <f>+BANCOS!BS35</f>
        <v>5361839.6720182197</v>
      </c>
      <c r="BT92" s="1">
        <f>+BANCOS!BT35</f>
        <v>5688205.8209088901</v>
      </c>
      <c r="BU92" s="1">
        <f>+BANCOS!BU35</f>
        <v>5920044.5534318192</v>
      </c>
      <c r="BV92" s="1">
        <f>+BANCOS!BV35</f>
        <v>5893392.7719345791</v>
      </c>
      <c r="BW92" s="1">
        <f>+BANCOS!BW35</f>
        <v>5877423.0207319893</v>
      </c>
      <c r="BX92" s="1">
        <f>+BANCOS!BX35</f>
        <v>5915703.7557829991</v>
      </c>
      <c r="BY92" s="1">
        <f>+BANCOS!BY35</f>
        <v>5816586.39230977</v>
      </c>
      <c r="BZ92" s="1">
        <f>+BANCOS!BZ35</f>
        <v>5893385.7334096991</v>
      </c>
      <c r="CA92" s="1">
        <f>+BANCOS!CA35</f>
        <v>5845937.8795210598</v>
      </c>
      <c r="CB92" s="1">
        <f>+BANCOS!CB35</f>
        <v>5949179.4701422099</v>
      </c>
      <c r="CC92" s="1">
        <f>+BANCOS!CC35</f>
        <v>5993877.0346609494</v>
      </c>
      <c r="CD92" s="1">
        <f>+BANCOS!CD35</f>
        <v>6190394.3523348607</v>
      </c>
      <c r="CE92" s="1">
        <f>+BANCOS!CE35</f>
        <v>6304466.1265942892</v>
      </c>
      <c r="CF92" s="1">
        <f>+BANCOS!CF35</f>
        <v>6540200.9227930699</v>
      </c>
      <c r="CG92" s="1">
        <f>+BANCOS!CG35</f>
        <v>6712568.99748128</v>
      </c>
      <c r="CH92" s="1">
        <f>+BANCOS!CH35</f>
        <v>6743853.0773524186</v>
      </c>
      <c r="CI92" s="1">
        <f>+BANCOS!CI35</f>
        <v>6728999.3257384794</v>
      </c>
      <c r="CJ92" s="1">
        <f>+BANCOS!CJ35</f>
        <v>6861414.4887243807</v>
      </c>
      <c r="CK92" s="1">
        <f>+BANCOS!CK35</f>
        <v>6845776.0812655296</v>
      </c>
      <c r="CL92" s="1">
        <f>+BANCOS!CL35</f>
        <v>6897770.7693309896</v>
      </c>
      <c r="CM92" s="1">
        <f>+BANCOS!CM35</f>
        <v>7498970.2651295597</v>
      </c>
      <c r="CN92" s="1">
        <f>+BANCOS!CN35</f>
        <v>7664781.5215335311</v>
      </c>
      <c r="CO92" s="1">
        <f>+BANCOS!CO35</f>
        <v>8141422.2317436598</v>
      </c>
      <c r="CP92" s="1">
        <f>+BANCOS!CP35</f>
        <v>8655059.7210296206</v>
      </c>
      <c r="CQ92" s="1">
        <f>+BANCOS!CQ35</f>
        <v>8953081.55079077</v>
      </c>
      <c r="CR92" s="1">
        <f>+BANCOS!CR35</f>
        <v>9367243.8138064109</v>
      </c>
      <c r="CS92" s="1">
        <f>+BANCOS!CS35</f>
        <v>9769787.39710721</v>
      </c>
      <c r="CT92" s="1">
        <f>+BANCOS!CT35</f>
        <v>10248058.22684012</v>
      </c>
      <c r="CU92" s="1">
        <f>+BANCOS!CU35</f>
        <v>10600682.12670611</v>
      </c>
      <c r="CV92" s="1">
        <f>+BANCOS!CV35</f>
        <v>10877645.754939821</v>
      </c>
      <c r="CW92" s="1">
        <f>+BANCOS!CW35</f>
        <v>10993184.971256159</v>
      </c>
      <c r="CX92" s="1">
        <f>+BANCOS!CX35</f>
        <v>11302531.917470669</v>
      </c>
      <c r="CY92" s="1">
        <f>+BANCOS!CY35</f>
        <v>11345940.169887939</v>
      </c>
      <c r="CZ92" s="1">
        <f>+BANCOS!CZ35</f>
        <v>11699743.182364101</v>
      </c>
      <c r="DA92" s="1">
        <f>+BANCOS!DA35</f>
        <v>12051295.99892538</v>
      </c>
      <c r="DB92" s="1">
        <f>+BANCOS!DB35</f>
        <v>12737012.874135271</v>
      </c>
      <c r="DC92" s="1">
        <f>+BANCOS!DC35</f>
        <v>13640765.68363069</v>
      </c>
      <c r="DD92" s="1">
        <f>+BANCOS!DD35</f>
        <v>14121881.886505529</v>
      </c>
      <c r="DE92" s="1">
        <f>+BANCOS!DE35</f>
        <v>14540079.106515611</v>
      </c>
      <c r="DF92" s="1">
        <f>+BANCOS!DF35</f>
        <v>14963742.75148665</v>
      </c>
      <c r="DG92" s="1">
        <f>+BANCOS!DG35</f>
        <v>15044735.56477044</v>
      </c>
      <c r="DH92" s="1">
        <f>+BANCOS!DH35</f>
        <v>14981273.033427211</v>
      </c>
      <c r="DI92" s="1">
        <f>+BANCOS!DI35</f>
        <v>15032686.628268279</v>
      </c>
      <c r="DJ92" s="1">
        <f>+BANCOS!DJ35</f>
        <v>14932075.932085089</v>
      </c>
      <c r="DK92" s="1">
        <f>+BANCOS!DK35</f>
        <v>15105550.79497317</v>
      </c>
      <c r="DL92" s="1">
        <f>+BANCOS!DL35</f>
        <v>15334084.6403527</v>
      </c>
      <c r="DM92" s="1">
        <f>+BANCOS!DM35</f>
        <v>15699882.18217225</v>
      </c>
      <c r="DN92" s="1">
        <f>+BANCOS!DN35</f>
        <v>16113305.36103972</v>
      </c>
      <c r="DO92" s="1">
        <f>+BANCOS!DO35</f>
        <v>16839265.24541169</v>
      </c>
      <c r="DP92" s="1">
        <f>+BANCOS!DP35</f>
        <v>17300102.099181589</v>
      </c>
      <c r="DQ92" s="1">
        <f>+BANCOS!DQ35</f>
        <v>17712040.323677991</v>
      </c>
      <c r="DR92" s="1">
        <f>+BANCOS!DR35</f>
        <v>18251318.629091211</v>
      </c>
      <c r="DS92" s="1">
        <f>+BANCOS!DS35</f>
        <v>18612815.427093841</v>
      </c>
      <c r="DT92" s="1">
        <f>+BANCOS!DT35</f>
        <v>19221865.83155534</v>
      </c>
      <c r="DU92" s="1">
        <f>+BANCOS!DU35</f>
        <v>19691598.05081021</v>
      </c>
      <c r="DV92" s="1">
        <f>+BANCOS!DV35</f>
        <v>20298256.608087841</v>
      </c>
      <c r="DW92" s="1">
        <f>+BANCOS!DW35</f>
        <v>20757759.4626984</v>
      </c>
      <c r="DX92" s="1">
        <f>+BANCOS!DX35</f>
        <v>21627787.35766767</v>
      </c>
      <c r="DY92" s="1">
        <f>+BANCOS!DY35</f>
        <v>22319277.825112808</v>
      </c>
      <c r="DZ92" s="1">
        <f>+BANCOS!DZ35</f>
        <v>23289311.73057688</v>
      </c>
      <c r="EA92" s="1">
        <f>+BANCOS!EA35</f>
        <v>24361643.822591849</v>
      </c>
      <c r="EB92" s="1">
        <f>+BANCOS!EB35</f>
        <v>24540366.536010958</v>
      </c>
      <c r="EC92" s="1">
        <f>+BANCOS!EC35</f>
        <v>25384335.754422698</v>
      </c>
      <c r="ED92" s="1">
        <f>+BANCOS!ED35</f>
        <v>25930910.942254849</v>
      </c>
      <c r="EE92" s="1">
        <f>+BANCOS!EE35</f>
        <v>26166397.813412581</v>
      </c>
      <c r="EF92" s="1">
        <f>+BANCOS!EF35</f>
        <v>25622644.13834152</v>
      </c>
      <c r="EG92" s="1">
        <f>+BANCOS!EG35</f>
        <v>25790326.28384579</v>
      </c>
      <c r="EH92" s="1">
        <f>+BANCOS!EH35</f>
        <v>26412543.76544692</v>
      </c>
      <c r="EI92" s="1">
        <f>+BANCOS!EI35</f>
        <v>26734276.77037178</v>
      </c>
      <c r="EJ92" s="1">
        <f>+BANCOS!EJ35</f>
        <v>26582186.230332781</v>
      </c>
      <c r="EK92" s="1">
        <f>+BANCOS!EK35</f>
        <v>27394844.179186258</v>
      </c>
      <c r="EL92" s="1">
        <f>+BANCOS!EL35</f>
        <v>28773677.487061281</v>
      </c>
      <c r="EM92" s="1">
        <f>+BANCOS!EM35</f>
        <v>29340627.22613043</v>
      </c>
      <c r="EN92" s="1">
        <f>+BANCOS!EN35</f>
        <v>31003877.391288199</v>
      </c>
      <c r="EO92" s="1">
        <f>+BANCOS!EO35</f>
        <v>31665500.729507592</v>
      </c>
      <c r="EP92" s="1">
        <f>+BANCOS!EP35</f>
        <v>32552800.464051358</v>
      </c>
      <c r="EQ92" s="1">
        <f>+BANCOS!EQ35</f>
        <v>31170297.814830542</v>
      </c>
      <c r="ER92" s="1">
        <f>+BANCOS!ER35</f>
        <v>31814081.402024008</v>
      </c>
      <c r="ES92" s="1">
        <f>+BANCOS!ES35</f>
        <v>31818403.16111191</v>
      </c>
      <c r="ET92" s="1">
        <f>+BANCOS!ET35</f>
        <v>32650918.409012191</v>
      </c>
      <c r="EU92" s="1">
        <f>+BANCOS!EU35</f>
        <v>32999175.974554092</v>
      </c>
      <c r="EV92" s="1">
        <f>+BANCOS!EV35</f>
        <v>33069797.030395519</v>
      </c>
      <c r="EW92" s="1">
        <f>+BANCOS!EW35</f>
        <v>33737098.604018062</v>
      </c>
      <c r="EX92" s="1">
        <f>+BANCOS!EX35</f>
        <v>34300326.584470071</v>
      </c>
      <c r="EY92" s="1">
        <f>+BANCOS!EY35</f>
        <v>35138743.529254839</v>
      </c>
      <c r="EZ92" s="1">
        <f>+BANCOS!EZ35</f>
        <v>35788306.747847497</v>
      </c>
      <c r="FA92" s="1">
        <f>+BANCOS!FA35</f>
        <v>35666789.863802522</v>
      </c>
      <c r="FB92" s="1">
        <f>+BANCOS!FB35</f>
        <v>35443444.025806047</v>
      </c>
      <c r="FC92" s="1">
        <f>+BANCOS!FC35</f>
        <v>35241379.520456277</v>
      </c>
      <c r="FD92" s="1">
        <f>+BANCOS!FD35</f>
        <v>35392177.236090109</v>
      </c>
      <c r="FE92" s="1">
        <f>+BANCOS!FE35</f>
        <v>35661125.236173861</v>
      </c>
      <c r="FF92" s="1">
        <f>+BANCOS!FF35</f>
        <v>36391415.114140801</v>
      </c>
      <c r="FG92" s="1">
        <f>+BANCOS!FG35</f>
        <v>37612423.297686569</v>
      </c>
      <c r="FH92" s="1">
        <f>+BANCOS!FH35</f>
        <v>38015116.992635392</v>
      </c>
      <c r="FI92" s="1">
        <f>+BANCOS!FI35</f>
        <v>39007265.778048947</v>
      </c>
      <c r="FJ92" s="1">
        <f>+BANCOS!FJ35</f>
        <v>39830277.435290366</v>
      </c>
      <c r="FK92" s="1">
        <f>+BANCOS!FK35</f>
        <v>41071793.97369606</v>
      </c>
      <c r="FL92" s="1">
        <f>+BANCOS!FL35</f>
        <v>42139863.491770446</v>
      </c>
      <c r="FM92" s="1">
        <f>+BANCOS!FM35</f>
        <v>44276596.396668702</v>
      </c>
      <c r="FN92" s="1">
        <f>+BANCOS!FN35</f>
        <v>44841860.479485169</v>
      </c>
      <c r="FO92" s="1">
        <f>+BANCOS!FO35</f>
        <v>43953129.009539418</v>
      </c>
      <c r="FP92" s="1">
        <f>+BANCOS!FP35</f>
        <v>44267274</v>
      </c>
      <c r="FQ92" s="1">
        <f>+BANCOS!FQ35</f>
        <v>44521259.438927993</v>
      </c>
      <c r="FR92" s="1">
        <f>+BANCOS!FR35</f>
        <v>44746025.000672467</v>
      </c>
      <c r="FS92" s="1">
        <f>+BANCOS!FS35</f>
        <v>45312807.832948953</v>
      </c>
      <c r="FT92" s="1">
        <f>+BANCOS!FT35</f>
        <v>45620080.465927318</v>
      </c>
      <c r="FU92" s="1">
        <f>+BANCOS!FU35</f>
        <v>46442715.761504389</v>
      </c>
      <c r="FV92" s="1">
        <f>+BANCOS!FV35</f>
        <v>48926276.656229727</v>
      </c>
      <c r="FW92" s="1">
        <f>+BANCOS!FW35</f>
        <v>50884432.011136107</v>
      </c>
      <c r="FX92" s="1">
        <f>+BANCOS!FX35</f>
        <v>52112645.944826417</v>
      </c>
      <c r="FY92" s="1">
        <f>+BANCOS!FY35</f>
        <v>53622998.137245134</v>
      </c>
      <c r="FZ92" s="1">
        <f>+BANCOS!FZ35</f>
        <v>54744041.648780979</v>
      </c>
      <c r="GA92" s="1">
        <f>+BANCOS!GA35</f>
        <v>55438642.136043943</v>
      </c>
      <c r="GB92" s="1">
        <f>+BANCOS!GB35</f>
        <v>56433018.012526043</v>
      </c>
      <c r="GC92" s="1">
        <f>+BANCOS!GC35</f>
        <v>57725914.630086683</v>
      </c>
      <c r="GD92" s="1">
        <f>+BANCOS!GD35</f>
        <v>58100655.969804287</v>
      </c>
      <c r="GE92" s="1">
        <f>+BANCOS!GE35</f>
        <v>58409528.681948803</v>
      </c>
      <c r="GF92" s="1">
        <f>+BANCOS!GF35</f>
        <v>58644613.450240329</v>
      </c>
      <c r="GG92" s="1">
        <f>+BANCOS!GG35</f>
        <v>60509851.123678431</v>
      </c>
      <c r="GH92" s="1">
        <f>+BANCOS!GH35</f>
        <v>62860868.943194911</v>
      </c>
      <c r="GI92" s="1">
        <f>+BANCOS!GI35</f>
        <v>63263564.80390808</v>
      </c>
      <c r="GJ92" s="1">
        <f>+BANCOS!GJ35</f>
        <v>64169783.124126062</v>
      </c>
      <c r="GK92" s="1">
        <f>+BANCOS!GK35</f>
        <v>65742090.150391057</v>
      </c>
      <c r="GL92" s="1">
        <f>+BANCOS!GL35</f>
        <v>66080110.569605857</v>
      </c>
      <c r="GM92" s="1">
        <f>+BANCOS!GM35</f>
        <v>64694686.908675537</v>
      </c>
      <c r="GN92" s="1">
        <f>+BANCOS!GN35</f>
        <v>64032500.610240243</v>
      </c>
      <c r="GO92" s="1">
        <f>+BANCOS!GO35</f>
        <v>63281594.882598028</v>
      </c>
      <c r="GP92" s="1">
        <f>+BANCOS!GP35</f>
        <v>63339828.592713937</v>
      </c>
      <c r="GQ92" s="1">
        <f>+BANCOS!GQ35</f>
        <v>62396231.437440448</v>
      </c>
      <c r="GR92" s="1">
        <f>+BANCOS!GR35</f>
        <v>62085837.472643659</v>
      </c>
      <c r="GS92" s="1">
        <f>+BANCOS!GS35</f>
        <v>61985358.351537898</v>
      </c>
      <c r="GT92" s="1">
        <f>+BANCOS!GT35</f>
        <v>62441281.058722332</v>
      </c>
      <c r="GU92" s="1">
        <f>+BANCOS!GU35</f>
        <v>63482060.818013631</v>
      </c>
      <c r="GV92" s="1">
        <f>+BANCOS!GV35</f>
        <v>64715448.350087181</v>
      </c>
      <c r="GW92" s="1">
        <f>+BANCOS!GW35</f>
        <v>65571690.764054023</v>
      </c>
      <c r="GX92" s="1">
        <f>+BANCOS!GX35</f>
        <v>65095198.588945031</v>
      </c>
      <c r="GY92" s="1">
        <f>+BANCOS!GY35</f>
        <v>62954767.945466481</v>
      </c>
      <c r="GZ92" s="1">
        <f>+BANCOS!GZ35</f>
        <v>63821236.023124769</v>
      </c>
      <c r="HA92" s="1">
        <f>+BANCOS!HA35</f>
        <v>63440168.433261283</v>
      </c>
      <c r="HB92" s="1">
        <f>+BANCOS!HB35</f>
        <v>63185785.962789387</v>
      </c>
      <c r="HC92" s="1">
        <f>+BANCOS!HC35</f>
        <v>63569594.740317717</v>
      </c>
      <c r="HD92" s="1">
        <f>+BANCOS!HD35</f>
        <v>63686316.687353037</v>
      </c>
      <c r="HE92" s="1">
        <f>+BANCOS!HE35</f>
        <v>64781371.759661227</v>
      </c>
      <c r="HF92" s="1">
        <f>+BANCOS!HF35</f>
        <v>65641370.315332681</v>
      </c>
      <c r="HG92" s="1">
        <f>+BANCOS!HG35</f>
        <v>66095285.563923024</v>
      </c>
      <c r="HH92" s="1">
        <f>+BANCOS!HH35</f>
        <v>67450368.321961269</v>
      </c>
      <c r="HI92" s="1">
        <f>+BANCOS!HI35</f>
        <v>68215574.07107085</v>
      </c>
      <c r="HJ92" s="1">
        <f>+BANCOS!HJ35</f>
        <v>67895134.741261199</v>
      </c>
      <c r="HK92" s="1">
        <f>+BANCOS!HK35</f>
        <v>67972177.717256486</v>
      </c>
      <c r="HL92" s="1">
        <f>+BANCOS!HL35</f>
        <v>68587725.100497231</v>
      </c>
      <c r="HM92" s="1">
        <f>+BANCOS!HM35</f>
        <v>68599268.969419762</v>
      </c>
      <c r="HN92" s="1">
        <f>+BANCOS!HN35</f>
        <v>70146839.697858959</v>
      </c>
      <c r="HO92" s="1">
        <f>+BANCOS!HO35</f>
        <v>70536497.669339925</v>
      </c>
      <c r="HP92" s="1">
        <f>+BANCOS!HP35</f>
        <v>71502735.314093247</v>
      </c>
      <c r="HQ92" s="1">
        <f>+BANCOS!HQ35</f>
        <v>73226877.815991506</v>
      </c>
      <c r="HR92" s="1">
        <f>+BANCOS!HR35</f>
        <v>74849111.35479787</v>
      </c>
      <c r="HS92" s="1">
        <f>+BANCOS!HS35</f>
        <v>76565034.91257748</v>
      </c>
      <c r="HT92" s="1">
        <f>+BANCOS!HT35</f>
        <v>77398757.654450566</v>
      </c>
      <c r="HU92" s="1">
        <f>+BANCOS!HU35</f>
        <v>78515217.679890946</v>
      </c>
      <c r="HV92" s="1">
        <f>+BANCOS!HV35</f>
        <v>78649962.489736885</v>
      </c>
      <c r="HW92" s="1">
        <f>+BANCOS!HW35</f>
        <v>79990422.044214636</v>
      </c>
      <c r="HX92" s="1">
        <f>+BANCOS!HX35</f>
        <v>81588865.017822087</v>
      </c>
      <c r="HY92" s="1">
        <f>+BANCOS!HY35</f>
        <v>82148866.473790646</v>
      </c>
      <c r="HZ92" s="1">
        <f>+BANCOS!HZ35</f>
        <v>81926722.631951794</v>
      </c>
      <c r="IA92" s="1">
        <f>+BANCOS!IA35</f>
        <v>81387594.155721083</v>
      </c>
      <c r="IB92" s="1">
        <f>+BANCOS!IB35</f>
        <v>80711106.752659366</v>
      </c>
      <c r="IC92" s="1">
        <f>+BANCOS!IC35</f>
        <v>82786589.308530852</v>
      </c>
      <c r="ID92" s="1">
        <f>+BANCOS!ID35</f>
        <v>84242474.382240966</v>
      </c>
      <c r="IE92" s="1">
        <f>+BANCOS!IE35</f>
        <v>84712292.303840116</v>
      </c>
      <c r="IF92" s="1">
        <f>+BANCOS!IF35</f>
        <v>85947272.445938513</v>
      </c>
      <c r="IG92" s="1">
        <f>+BANCOS!IG35</f>
        <v>87018218.986959279</v>
      </c>
      <c r="IH92" s="1">
        <f>+BANCOS!IH35</f>
        <v>86411949.517281279</v>
      </c>
      <c r="II92" s="1">
        <f>+BANCOS!II35</f>
        <v>86214558.26214017</v>
      </c>
      <c r="IJ92" s="1">
        <f>+BANCOS!IJ35</f>
        <v>86158964.560157806</v>
      </c>
      <c r="IK92" s="1">
        <f>+BANCOS!IK35</f>
        <v>85066317.596503228</v>
      </c>
      <c r="IL92" s="1">
        <f>+BANCOS!IL35</f>
        <v>85857618.195884436</v>
      </c>
      <c r="IM92" s="1">
        <f>+BANCOS!IM35</f>
        <v>87784057.55670172</v>
      </c>
      <c r="IN92" s="1">
        <f>+BANCOS!IN35</f>
        <v>89052308.445539728</v>
      </c>
      <c r="IO92" s="1">
        <f>+BANCOS!IO35</f>
        <v>89791131.053911924</v>
      </c>
      <c r="IP92" s="1">
        <f>+BANCOS!IP35</f>
        <v>90822318.347233862</v>
      </c>
      <c r="IQ92" s="1">
        <f>+BANCOS!IQ35</f>
        <v>92385790.401915088</v>
      </c>
      <c r="IR92" s="1">
        <f>+BANCOS!IR35</f>
        <v>93933460.277309284</v>
      </c>
      <c r="IS92" s="1">
        <f>+BANCOS!IS35</f>
        <v>94881103.817040205</v>
      </c>
      <c r="IT92" s="1">
        <f>+BANCOS!IT35</f>
        <v>94158391.647963822</v>
      </c>
      <c r="IU92" s="1">
        <f>+BANCOS!IU35</f>
        <v>92672291.950362936</v>
      </c>
      <c r="IV92" s="1">
        <f>+BANCOS!IV35</f>
        <v>91642080.403410837</v>
      </c>
      <c r="IW92" s="1">
        <f>+BANCOS!IW35</f>
        <v>93665383.889194846</v>
      </c>
      <c r="IX92" s="1">
        <f>+BANCOS!IX35</f>
        <v>94071989.363152415</v>
      </c>
      <c r="IY92" s="1">
        <f>+BANCOS!IY35</f>
        <v>93369700.469237387</v>
      </c>
      <c r="IZ92" s="1">
        <f>+BANCOS!IZ35</f>
        <v>94319657.29603292</v>
      </c>
      <c r="JA92" s="1">
        <f>+BANCOS!JA35</f>
        <v>95736537</v>
      </c>
      <c r="JB92" s="1">
        <f>+BANCOS!JB35</f>
        <v>97787373.223581746</v>
      </c>
      <c r="JC92" s="1">
        <f>+BANCOS!JC35</f>
        <v>99972119.094563529</v>
      </c>
      <c r="JD92" s="1">
        <f>+BANCOS!JD35</f>
        <v>102162383.9871586</v>
      </c>
      <c r="JE92" s="1">
        <f>+BANCOS!JE35</f>
        <v>104154834.73999999</v>
      </c>
      <c r="JF92" s="1" t="e">
        <f>+BANCOS!#REF!</f>
        <v>#REF!</v>
      </c>
    </row>
    <row r="93" spans="1:266" s="1" customFormat="1" ht="12.9" customHeight="1" x14ac:dyDescent="0.2">
      <c r="A93" s="73" t="s">
        <v>330</v>
      </c>
      <c r="B93" s="1">
        <f>+FINANCIERAS!B35</f>
        <v>490338</v>
      </c>
      <c r="C93" s="1">
        <f>+FINANCIERAS!C35</f>
        <v>499409</v>
      </c>
      <c r="D93" s="1">
        <f>+FINANCIERAS!D35</f>
        <v>519428</v>
      </c>
      <c r="E93" s="1">
        <f>+FINANCIERAS!E35</f>
        <v>519555</v>
      </c>
      <c r="F93" s="1">
        <f>+FINANCIERAS!F35</f>
        <v>517804</v>
      </c>
      <c r="G93" s="1">
        <f>+FINANCIERAS!G35</f>
        <v>537725</v>
      </c>
      <c r="H93" s="1">
        <f>+FINANCIERAS!H35</f>
        <v>546280</v>
      </c>
      <c r="I93" s="1">
        <f>+FINANCIERAS!I35</f>
        <v>552872</v>
      </c>
      <c r="J93" s="1">
        <f>+FINANCIERAS!J35</f>
        <v>566008</v>
      </c>
      <c r="K93" s="1">
        <f>+FINANCIERAS!K35</f>
        <v>602276</v>
      </c>
      <c r="L93" s="1">
        <f>+FINANCIERAS!L35</f>
        <v>620313</v>
      </c>
      <c r="M93" s="1">
        <f>+FINANCIERAS!M35</f>
        <v>634096</v>
      </c>
      <c r="N93" s="1">
        <f>+FINANCIERAS!N35</f>
        <v>623928</v>
      </c>
      <c r="O93" s="1">
        <f>+FINANCIERAS!O35</f>
        <v>629934</v>
      </c>
      <c r="P93" s="1">
        <f>+FINANCIERAS!P35</f>
        <v>641590</v>
      </c>
      <c r="Q93" s="1">
        <f>+FINANCIERAS!Q35</f>
        <v>638129</v>
      </c>
      <c r="R93" s="1">
        <f>+FINANCIERAS!R35</f>
        <v>644494</v>
      </c>
      <c r="S93" s="1">
        <f>+FINANCIERAS!S35</f>
        <v>666424</v>
      </c>
      <c r="T93" s="1">
        <f>+FINANCIERAS!T35</f>
        <v>683006</v>
      </c>
      <c r="U93" s="1">
        <f>+FINANCIERAS!U35</f>
        <v>685766</v>
      </c>
      <c r="V93" s="1">
        <f>+FINANCIERAS!V35</f>
        <v>700899</v>
      </c>
      <c r="W93" s="1">
        <f>+FINANCIERAS!W35</f>
        <v>709971</v>
      </c>
      <c r="X93" s="1">
        <f>+FINANCIERAS!X35</f>
        <v>736223</v>
      </c>
      <c r="Y93" s="1">
        <f>+FINANCIERAS!Y35</f>
        <v>729377</v>
      </c>
      <c r="Z93" s="1">
        <f>+FINANCIERAS!Z35</f>
        <v>720144</v>
      </c>
      <c r="AA93" s="1">
        <f>+FINANCIERAS!AA35</f>
        <v>730900</v>
      </c>
      <c r="AB93" s="1">
        <f>+FINANCIERAS!AB35</f>
        <v>726481</v>
      </c>
      <c r="AC93" s="1">
        <f>+FINANCIERAS!AC35</f>
        <v>728353</v>
      </c>
      <c r="AD93" s="1">
        <f>+FINANCIERAS!AD35</f>
        <v>726497</v>
      </c>
      <c r="AE93" s="1">
        <f>+FINANCIERAS!AE35</f>
        <v>733720</v>
      </c>
      <c r="AF93" s="1">
        <f>+FINANCIERAS!AF35</f>
        <v>736520</v>
      </c>
      <c r="AG93" s="1">
        <f>+FINANCIERAS!AG35</f>
        <v>721544</v>
      </c>
      <c r="AH93" s="1">
        <f>+FINANCIERAS!AH35</f>
        <v>629683</v>
      </c>
      <c r="AI93" s="1">
        <f>+FINANCIERAS!AI35</f>
        <v>630442</v>
      </c>
      <c r="AJ93" s="1">
        <f>+FINANCIERAS!AJ35</f>
        <v>633336</v>
      </c>
      <c r="AK93" s="1">
        <f>+FINANCIERAS!AK35</f>
        <v>630439</v>
      </c>
      <c r="AL93" s="1">
        <f>+FINANCIERAS!AL35</f>
        <v>626110</v>
      </c>
      <c r="AM93" s="1">
        <f>+FINANCIERAS!AM35</f>
        <v>635733</v>
      </c>
      <c r="AN93" s="1">
        <f>+FINANCIERAS!AN35</f>
        <v>631297</v>
      </c>
      <c r="AO93" s="1">
        <f>+FINANCIERAS!AO35</f>
        <v>627129</v>
      </c>
      <c r="AP93" s="1">
        <f>+FINANCIERAS!AP35</f>
        <v>610283</v>
      </c>
      <c r="AQ93" s="1">
        <f>+FINANCIERAS!AQ35</f>
        <v>627142</v>
      </c>
      <c r="AR93" s="1">
        <f>+FINANCIERAS!AR35</f>
        <v>661105.48764016002</v>
      </c>
      <c r="AS93" s="1">
        <f>+FINANCIERAS!AS35</f>
        <v>679478.15491619019</v>
      </c>
      <c r="AT93" s="1">
        <f>+FINANCIERAS!AT35</f>
        <v>712441.85002038011</v>
      </c>
      <c r="AU93" s="1">
        <f>+FINANCIERAS!AU35</f>
        <v>737471.31772452011</v>
      </c>
      <c r="AV93" s="1">
        <f>+FINANCIERAS!AV35</f>
        <v>830036.1911445501</v>
      </c>
      <c r="AW93" s="1">
        <f>+FINANCIERAS!AW35</f>
        <v>843370.45431434992</v>
      </c>
      <c r="AX93" s="1">
        <f>+FINANCIERAS!AX35</f>
        <v>714740.2498556301</v>
      </c>
      <c r="AY93" s="1">
        <f>+FINANCIERAS!AY35</f>
        <v>726843.79649084993</v>
      </c>
      <c r="AZ93" s="1">
        <f>+FINANCIERAS!AZ35</f>
        <v>723472.24861939996</v>
      </c>
      <c r="BA93" s="1">
        <f>+FINANCIERAS!BA35</f>
        <v>723538.54015813989</v>
      </c>
      <c r="BB93" s="1">
        <f>+FINANCIERAS!BB35</f>
        <v>726672.85510669998</v>
      </c>
      <c r="BC93" s="1">
        <f>+FINANCIERAS!BC35</f>
        <v>752127.4977752401</v>
      </c>
      <c r="BD93" s="1">
        <f>+FINANCIERAS!BD35</f>
        <v>761622.34032885008</v>
      </c>
      <c r="BE93" s="1">
        <f>+FINANCIERAS!BE35</f>
        <v>767966.42411861988</v>
      </c>
      <c r="BF93" s="1">
        <f>+FINANCIERAS!BF35</f>
        <v>801297.89833747991</v>
      </c>
      <c r="BG93" s="1">
        <f>+FINANCIERAS!BG35</f>
        <v>827750.61236586992</v>
      </c>
      <c r="BH93" s="1">
        <f>+FINANCIERAS!BH35</f>
        <v>857190.96457015001</v>
      </c>
      <c r="BI93" s="1">
        <f>+FINANCIERAS!BI35</f>
        <v>887105</v>
      </c>
      <c r="BJ93" s="1">
        <f>+FINANCIERAS!BJ35</f>
        <v>898057.13040082005</v>
      </c>
      <c r="BK93" s="1">
        <f>+FINANCIERAS!BK35</f>
        <v>912968.49516646995</v>
      </c>
      <c r="BL93" s="1">
        <f>+FINANCIERAS!BL35</f>
        <v>898656.42105522007</v>
      </c>
      <c r="BM93" s="1">
        <f>+FINANCIERAS!BM35</f>
        <v>903486.50103885983</v>
      </c>
      <c r="BN93" s="1">
        <f>+FINANCIERAS!BN35</f>
        <v>905536.92240382021</v>
      </c>
      <c r="BO93" s="1">
        <f>+FINANCIERAS!BO35</f>
        <v>928999.81613554992</v>
      </c>
      <c r="BP93" s="1">
        <f>+FINANCIERAS!BP35</f>
        <v>945387.87327698001</v>
      </c>
      <c r="BQ93" s="1">
        <f>+FINANCIERAS!BQ35</f>
        <v>975880.21281086002</v>
      </c>
      <c r="BR93" s="1">
        <f>+FINANCIERAS!BR35</f>
        <v>1009015.59365937</v>
      </c>
      <c r="BS93" s="1">
        <f>+FINANCIERAS!BS35</f>
        <v>1044151.32652691</v>
      </c>
      <c r="BT93" s="1">
        <f>+FINANCIERAS!BT35</f>
        <v>1098588.3149061101</v>
      </c>
      <c r="BU93" s="1">
        <f>+FINANCIERAS!BU35</f>
        <v>1129299.8746239699</v>
      </c>
      <c r="BV93" s="1">
        <f>+FINANCIERAS!BV35</f>
        <v>1126926.9316011399</v>
      </c>
      <c r="BW93" s="1">
        <f>+FINANCIERAS!BW35</f>
        <v>1132753.3072194399</v>
      </c>
      <c r="BX93" s="1">
        <f>+FINANCIERAS!BX35</f>
        <v>1129502.58937204</v>
      </c>
      <c r="BY93" s="1">
        <f>+FINANCIERAS!BY35</f>
        <v>1121149.3727249701</v>
      </c>
      <c r="BZ93" s="1">
        <f>+FINANCIERAS!BZ35</f>
        <v>1111578.47299441</v>
      </c>
      <c r="CA93" s="1">
        <f>+FINANCIERAS!CA35</f>
        <v>1127838.91213368</v>
      </c>
      <c r="CB93" s="1">
        <f>+FINANCIERAS!CB35</f>
        <v>1139350.32428295</v>
      </c>
      <c r="CC93" s="1">
        <f>+FINANCIERAS!CC35</f>
        <v>1164610.4940486001</v>
      </c>
      <c r="CD93" s="1">
        <f>+FINANCIERAS!CD35</f>
        <v>1196926.90100514</v>
      </c>
      <c r="CE93" s="1">
        <f>+FINANCIERAS!CE35</f>
        <v>1238027.26356628</v>
      </c>
      <c r="CF93" s="1">
        <f>+FINANCIERAS!CF35</f>
        <v>1284494.7683910001</v>
      </c>
      <c r="CG93" s="1">
        <f>+FINANCIERAS!CG35</f>
        <v>1307223.687107</v>
      </c>
      <c r="CH93" s="1">
        <f>+FINANCIERAS!CH35</f>
        <v>1334037.3179250001</v>
      </c>
      <c r="CI93" s="1">
        <f>+FINANCIERAS!CI35</f>
        <v>1356641.8028094</v>
      </c>
      <c r="CJ93" s="1">
        <f>+FINANCIERAS!CJ35</f>
        <v>1358036.1207385</v>
      </c>
      <c r="CK93" s="1">
        <f>+FINANCIERAS!CK35</f>
        <v>1359300.8090981999</v>
      </c>
      <c r="CL93" s="1">
        <f>+FINANCIERAS!CL35</f>
        <v>1376937.4645779999</v>
      </c>
      <c r="CM93" s="1">
        <f>+FINANCIERAS!CM35</f>
        <v>1430367.9063426</v>
      </c>
      <c r="CN93" s="1">
        <f>+FINANCIERAS!CN35</f>
        <v>1478687.68087</v>
      </c>
      <c r="CO93" s="1">
        <f>+FINANCIERAS!CO35</f>
        <v>1536897.0384805</v>
      </c>
      <c r="CP93" s="1">
        <f>+FINANCIERAS!CP35</f>
        <v>1584937.1193065001</v>
      </c>
      <c r="CQ93" s="1">
        <f>+FINANCIERAS!CQ35</f>
        <v>1638950.8118642</v>
      </c>
      <c r="CR93" s="1">
        <f>+FINANCIERAS!CR35</f>
        <v>1707495.9977312</v>
      </c>
      <c r="CS93" s="1">
        <f>+FINANCIERAS!CS35</f>
        <v>1772517.9795115001</v>
      </c>
      <c r="CT93" s="1">
        <f>+FINANCIERAS!CT35</f>
        <v>1322143.3871271999</v>
      </c>
      <c r="CU93" s="1">
        <f>+FINANCIERAS!CU35</f>
        <v>1354608.6781240001</v>
      </c>
      <c r="CV93" s="1">
        <f>+FINANCIERAS!CV35</f>
        <v>1354356.3468224001</v>
      </c>
      <c r="CW93" s="1">
        <f>+FINANCIERAS!CW35</f>
        <v>1362929.3411089999</v>
      </c>
      <c r="CX93" s="1">
        <f>+FINANCIERAS!CX35</f>
        <v>1406997.1456523</v>
      </c>
      <c r="CY93" s="1">
        <f>+FINANCIERAS!CY35</f>
        <v>1456794.2101654999</v>
      </c>
      <c r="CZ93" s="1">
        <f>+FINANCIERAS!CZ35</f>
        <v>1526264.1865111</v>
      </c>
      <c r="DA93" s="1">
        <f>+FINANCIERAS!DA35</f>
        <v>1593524.7754091499</v>
      </c>
      <c r="DB93" s="1">
        <f>+FINANCIERAS!DB35</f>
        <v>1664398.785934</v>
      </c>
      <c r="DC93" s="1">
        <f>+FINANCIERAS!DC35</f>
        <v>1732787.228625</v>
      </c>
      <c r="DD93" s="1">
        <f>+FINANCIERAS!DD35</f>
        <v>1750780.8072935999</v>
      </c>
      <c r="DE93" s="1">
        <f>+FINANCIERAS!DE35</f>
        <v>1566509.6945523999</v>
      </c>
      <c r="DF93" s="1">
        <f>+FINANCIERAS!DF35</f>
        <v>1160548.4520114199</v>
      </c>
      <c r="DG93" s="1">
        <f>+FINANCIERAS!DG35</f>
        <v>1176954.9514594199</v>
      </c>
      <c r="DH93" s="1">
        <f>+FINANCIERAS!DH35</f>
        <v>1186278.20511542</v>
      </c>
      <c r="DI93" s="1">
        <f>+FINANCIERAS!DI35</f>
        <v>1181351.8861686201</v>
      </c>
      <c r="DJ93" s="1">
        <f>+FINANCIERAS!DJ35</f>
        <v>1189323.2221867</v>
      </c>
      <c r="DK93" s="1">
        <f>+FINANCIERAS!DK35</f>
        <v>1230358.4050425</v>
      </c>
      <c r="DL93" s="1">
        <f>+FINANCIERAS!DL35</f>
        <v>1266491.4801218</v>
      </c>
      <c r="DM93" s="1">
        <f>+FINANCIERAS!DM35</f>
        <v>1313308.9043345</v>
      </c>
      <c r="DN93" s="1">
        <f>+FINANCIERAS!DN35</f>
        <v>1361124.9854142</v>
      </c>
      <c r="DO93" s="1">
        <f>+FINANCIERAS!DO35</f>
        <v>1406462.6860698001</v>
      </c>
      <c r="DP93" s="1">
        <f>+FINANCIERAS!DP35</f>
        <v>1439585.6737362</v>
      </c>
      <c r="DQ93" s="1">
        <f>+FINANCIERAS!DQ35</f>
        <v>1467255.4049760001</v>
      </c>
      <c r="DR93" s="1">
        <f>+FINANCIERAS!DR35</f>
        <v>1488643.3750815999</v>
      </c>
      <c r="DS93" s="1">
        <f>+FINANCIERAS!DS35</f>
        <v>1528937.67277091</v>
      </c>
      <c r="DT93" s="1">
        <f>+FINANCIERAS!DT35</f>
        <v>1525326.2266069001</v>
      </c>
      <c r="DU93" s="1">
        <f>+FINANCIERAS!DU35</f>
        <v>1534067.67822388</v>
      </c>
      <c r="DV93" s="1">
        <f>+FINANCIERAS!DV35</f>
        <v>1538690.06490186</v>
      </c>
      <c r="DW93" s="1">
        <f>+FINANCIERAS!DW35</f>
        <v>1591650.2005129301</v>
      </c>
      <c r="DX93" s="1">
        <f>+FINANCIERAS!DX35</f>
        <v>1628329.7755372501</v>
      </c>
      <c r="DY93" s="1">
        <f>+FINANCIERAS!DY35</f>
        <v>1703758.7438850999</v>
      </c>
      <c r="DZ93" s="1">
        <f>+FINANCIERAS!DZ35</f>
        <v>1774557.93151616</v>
      </c>
      <c r="EA93" s="1">
        <f>+FINANCIERAS!EA35</f>
        <v>1857846.7376446901</v>
      </c>
      <c r="EB93" s="1">
        <f>+FINANCIERAS!EB35</f>
        <v>1864091.1420893201</v>
      </c>
      <c r="EC93" s="1">
        <f>+FINANCIERAS!EC35</f>
        <v>1585600.0606792399</v>
      </c>
      <c r="ED93" s="1">
        <f>+FINANCIERAS!ED35</f>
        <v>1602061.21735412</v>
      </c>
      <c r="EE93" s="1">
        <f>+FINANCIERAS!EE35</f>
        <v>1632325.93814379</v>
      </c>
      <c r="EF93" s="1">
        <f>+FINANCIERAS!EF35</f>
        <v>1638879.2591202389</v>
      </c>
      <c r="EG93" s="1">
        <f>+FINANCIERAS!EG35</f>
        <v>1637217.234269721</v>
      </c>
      <c r="EH93" s="1">
        <f>+FINANCIERAS!EH35</f>
        <v>1643743.85300308</v>
      </c>
      <c r="EI93" s="1">
        <f>+FINANCIERAS!EI35</f>
        <v>1684664.50064163</v>
      </c>
      <c r="EJ93" s="1">
        <f>+FINANCIERAS!EJ35</f>
        <v>1682699.14137208</v>
      </c>
      <c r="EK93" s="1">
        <f>+FINANCIERAS!EK35</f>
        <v>1729288.7956475599</v>
      </c>
      <c r="EL93" s="1">
        <f>+FINANCIERAS!EL35</f>
        <v>1781465.1842461701</v>
      </c>
      <c r="EM93" s="1">
        <f>+FINANCIERAS!EM35</f>
        <v>1844447.60342198</v>
      </c>
      <c r="EN93" s="1">
        <f>+FINANCIERAS!EN35</f>
        <v>1920086.0247748401</v>
      </c>
      <c r="EO93" s="1">
        <f>+FINANCIERAS!EO35</f>
        <v>1958814.8568317001</v>
      </c>
      <c r="EP93" s="1">
        <f>+FINANCIERAS!EP35</f>
        <v>1950868.75877041</v>
      </c>
      <c r="EQ93" s="1">
        <f>+FINANCIERAS!EQ35</f>
        <v>1936612.7121691301</v>
      </c>
      <c r="ER93" s="1">
        <f>+FINANCIERAS!ER35</f>
        <v>1946668.1173817599</v>
      </c>
      <c r="ES93" s="1">
        <f>+FINANCIERAS!ES35</f>
        <v>1914056.70717351</v>
      </c>
      <c r="ET93" s="1">
        <f>+FINANCIERAS!ET35</f>
        <v>1830909.23081629</v>
      </c>
      <c r="EU93" s="1">
        <f>+FINANCIERAS!EU35</f>
        <v>1850731.14301298</v>
      </c>
      <c r="EV93" s="1">
        <f>+FINANCIERAS!EV35</f>
        <v>1871791.9665792999</v>
      </c>
      <c r="EW93" s="1">
        <f>+FINANCIERAS!EW35</f>
        <v>1950783.3456454801</v>
      </c>
      <c r="EX93" s="1">
        <f>+FINANCIERAS!EX35</f>
        <v>2015829.5722200901</v>
      </c>
      <c r="EY93" s="1">
        <f>+FINANCIERAS!EY35</f>
        <v>2070189.9000769199</v>
      </c>
      <c r="EZ93" s="1">
        <f>+FINANCIERAS!EZ35</f>
        <v>2158453.38202284</v>
      </c>
      <c r="FA93" s="1">
        <f>+FINANCIERAS!FA35</f>
        <v>2229100.350142309</v>
      </c>
      <c r="FB93" s="1">
        <f>+FINANCIERAS!FB35</f>
        <v>2253457.86123189</v>
      </c>
      <c r="FC93" s="1">
        <f>+FINANCIERAS!FC35</f>
        <v>2251122.7499797302</v>
      </c>
      <c r="FD93" s="1">
        <f>+FINANCIERAS!FD35</f>
        <v>2271249.8099101</v>
      </c>
      <c r="FE93" s="1">
        <f>+FINANCIERAS!FE35</f>
        <v>2297763.0324659301</v>
      </c>
      <c r="FF93" s="1">
        <f>+FINANCIERAS!FF35</f>
        <v>2340201.3280568798</v>
      </c>
      <c r="FG93" s="1">
        <f>+FINANCIERAS!FG35</f>
        <v>2400475.6939904299</v>
      </c>
      <c r="FH93" s="1">
        <f>+FINANCIERAS!FH35</f>
        <v>2474598.3822310502</v>
      </c>
      <c r="FI93" s="1">
        <f>+FINANCIERAS!FI35</f>
        <v>2550373.7756467899</v>
      </c>
      <c r="FJ93" s="1">
        <f>+FINANCIERAS!FJ35</f>
        <v>2651556.148427831</v>
      </c>
      <c r="FK93" s="1">
        <f>+FINANCIERAS!FK35</f>
        <v>2752513.3456638101</v>
      </c>
      <c r="FL93" s="1">
        <f>+FINANCIERAS!FL35</f>
        <v>2853620.00654284</v>
      </c>
      <c r="FM93" s="1">
        <f>+FINANCIERAS!FM35</f>
        <v>2904320.2373342402</v>
      </c>
      <c r="FN93" s="1">
        <f>+FINANCIERAS!FN35</f>
        <v>2910456.3801651299</v>
      </c>
      <c r="FO93" s="1">
        <f>+FINANCIERAS!FO35</f>
        <v>2912561.0168216601</v>
      </c>
      <c r="FP93" s="1">
        <f>+FINANCIERAS!FP35</f>
        <v>2950586.35107751</v>
      </c>
      <c r="FQ93" s="1">
        <f>+FINANCIERAS!FQ35</f>
        <v>2921411.8129555499</v>
      </c>
      <c r="FR93" s="1">
        <f>+FINANCIERAS!FR35</f>
        <v>2992009.4794012099</v>
      </c>
      <c r="FS93" s="1">
        <f>+FINANCIERAS!FS35</f>
        <v>3058658.42242622</v>
      </c>
      <c r="FT93" s="1">
        <f>+FINANCIERAS!FT35</f>
        <v>3134054.4945226498</v>
      </c>
      <c r="FU93" s="1">
        <f>+FINANCIERAS!FU35</f>
        <v>3238459.5013055401</v>
      </c>
      <c r="FV93" s="1">
        <f>+FINANCIERAS!FV35</f>
        <v>3398763.34855974</v>
      </c>
      <c r="FW93" s="1">
        <f>+FINANCIERAS!FW35</f>
        <v>3550037.7702017301</v>
      </c>
      <c r="FX93" s="1">
        <f>+FINANCIERAS!FX35</f>
        <v>3655751.5261903</v>
      </c>
      <c r="FY93" s="1">
        <f>+FINANCIERAS!FY35</f>
        <v>3687136.4665775499</v>
      </c>
      <c r="FZ93" s="1">
        <f>+FINANCIERAS!FZ35</f>
        <v>3747675.16978868</v>
      </c>
      <c r="GA93" s="1">
        <f>+FINANCIERAS!GA35</f>
        <v>2964775.5989389401</v>
      </c>
      <c r="GB93" s="1">
        <f>+FINANCIERAS!GB35</f>
        <v>2981738.9722032398</v>
      </c>
      <c r="GC93" s="1">
        <f>+FINANCIERAS!GC35</f>
        <v>2785251.7368665598</v>
      </c>
      <c r="GD93" s="1">
        <f>+FINANCIERAS!GD35</f>
        <v>2825669.0739263701</v>
      </c>
      <c r="GE93" s="1">
        <f>+FINANCIERAS!GE35</f>
        <v>2844579.2692799601</v>
      </c>
      <c r="GF93" s="1">
        <f>+FINANCIERAS!GF35</f>
        <v>2878128.1374021801</v>
      </c>
      <c r="GG93" s="1">
        <f>+FINANCIERAS!GG35</f>
        <v>2972293.9419988501</v>
      </c>
      <c r="GH93" s="1">
        <f>+FINANCIERAS!GH35</f>
        <v>3068163.2514577801</v>
      </c>
      <c r="GI93" s="1">
        <f>+FINANCIERAS!GI35</f>
        <v>3090376.74539296</v>
      </c>
      <c r="GJ93" s="1">
        <f>+FINANCIERAS!GJ35</f>
        <v>3139455.6507211202</v>
      </c>
      <c r="GK93" s="1">
        <f>+FINANCIERAS!GK35</f>
        <v>3161408.7249929402</v>
      </c>
      <c r="GL93" s="1">
        <f>+FINANCIERAS!GL35</f>
        <v>3135188.97966921</v>
      </c>
      <c r="GM93" s="1">
        <f>+FINANCIERAS!GM35</f>
        <v>3088782.2534018499</v>
      </c>
      <c r="GN93" s="1">
        <f>+FINANCIERAS!GN35</f>
        <v>3024045.0067406502</v>
      </c>
      <c r="GO93" s="1">
        <f>+FINANCIERAS!GO35</f>
        <v>2996340.82078902</v>
      </c>
      <c r="GP93" s="1">
        <f>+FINANCIERAS!GP35</f>
        <v>3004980.1620539501</v>
      </c>
      <c r="GQ93" s="1">
        <f>+FINANCIERAS!GQ35</f>
        <v>3007671.6134255901</v>
      </c>
      <c r="GR93" s="1">
        <f>+FINANCIERAS!GR35</f>
        <v>2995290.0482326299</v>
      </c>
      <c r="GS93" s="1">
        <f>+FINANCIERAS!GS35</f>
        <v>3016638.0494751502</v>
      </c>
      <c r="GT93" s="1">
        <f>+FINANCIERAS!GT35</f>
        <v>3136908.6071430198</v>
      </c>
      <c r="GU93" s="1">
        <f>+FINANCIERAS!GU35</f>
        <v>3205309.8004784398</v>
      </c>
      <c r="GV93" s="1">
        <f>+FINANCIERAS!GV35</f>
        <v>3353786.69279696</v>
      </c>
      <c r="GW93" s="1">
        <f>+FINANCIERAS!GW35</f>
        <v>3371998.0828807298</v>
      </c>
      <c r="GX93" s="1">
        <f>+FINANCIERAS!GX35</f>
        <v>3358912.2055184902</v>
      </c>
      <c r="GY93" s="1">
        <f>+FINANCIERAS!GY35</f>
        <v>3317355.0714095999</v>
      </c>
      <c r="GZ93" s="1">
        <f>+FINANCIERAS!GZ35</f>
        <v>3416992.8389969198</v>
      </c>
      <c r="HA93" s="1">
        <f>+FINANCIERAS!HA35</f>
        <v>3355519.03048026</v>
      </c>
      <c r="HB93" s="1">
        <f>+FINANCIERAS!HB35</f>
        <v>3395944.4706252799</v>
      </c>
      <c r="HC93" s="1">
        <f>+FINANCIERAS!HC35</f>
        <v>3441391.4303763602</v>
      </c>
      <c r="HD93" s="1">
        <f>+FINANCIERAS!HD35</f>
        <v>3479863.2133642999</v>
      </c>
      <c r="HE93" s="1">
        <f>+FINANCIERAS!HE35</f>
        <v>3601039.5714862002</v>
      </c>
      <c r="HF93" s="1">
        <f>+FINANCIERAS!HF35</f>
        <v>3699157.95137665</v>
      </c>
      <c r="HG93" s="1">
        <f>+FINANCIERAS!HG35</f>
        <v>3779585.2228719499</v>
      </c>
      <c r="HH93" s="1">
        <f>+FINANCIERAS!HH35</f>
        <v>3866503.0972009301</v>
      </c>
      <c r="HI93" s="1">
        <f>+FINANCIERAS!HI35</f>
        <v>3896929.57123907</v>
      </c>
      <c r="HJ93" s="1">
        <f>+FINANCIERAS!HJ35</f>
        <v>3818202.2970564002</v>
      </c>
      <c r="HK93" s="1">
        <f>+FINANCIERAS!HK35</f>
        <v>3849470.3073514798</v>
      </c>
      <c r="HL93" s="1">
        <f>+FINANCIERAS!HL35</f>
        <v>3892758.6913882089</v>
      </c>
      <c r="HM93" s="1">
        <f>+FINANCIERAS!HM35</f>
        <v>3959301.53638004</v>
      </c>
      <c r="HN93" s="1">
        <f>+FINANCIERAS!HN35</f>
        <v>4031943.3410304599</v>
      </c>
      <c r="HO93" s="1">
        <f>+FINANCIERAS!HO35</f>
        <v>4089828.6511865999</v>
      </c>
      <c r="HP93" s="1">
        <f>+FINANCIERAS!HP35</f>
        <v>4148823.2076543602</v>
      </c>
      <c r="HQ93" s="1">
        <f>+FINANCIERAS!HQ35</f>
        <v>4292247.1921353899</v>
      </c>
      <c r="HR93" s="1">
        <f>+FINANCIERAS!HR35</f>
        <v>4386016.1283436101</v>
      </c>
      <c r="HS93" s="1">
        <f>+FINANCIERAS!HS35</f>
        <v>4413505.6899368092</v>
      </c>
      <c r="HT93" s="1">
        <f>+FINANCIERAS!HT35</f>
        <v>4428113.7431159094</v>
      </c>
      <c r="HU93" s="1">
        <f>+FINANCIERAS!HU35</f>
        <v>4580518.2691029701</v>
      </c>
      <c r="HV93" s="1">
        <f>+FINANCIERAS!HV35</f>
        <v>4545788.8074030299</v>
      </c>
      <c r="HW93" s="1">
        <f>+FINANCIERAS!HW35</f>
        <v>3396749.1584559199</v>
      </c>
      <c r="HX93" s="1">
        <f>+FINANCIERAS!HX35</f>
        <v>3410079.6041051801</v>
      </c>
      <c r="HY93" s="1">
        <f>+FINANCIERAS!HY35</f>
        <v>3411330.9975847402</v>
      </c>
      <c r="HZ93" s="1">
        <f>+FINANCIERAS!HZ35</f>
        <v>3409344.4230197002</v>
      </c>
      <c r="IA93" s="1">
        <f>+FINANCIERAS!IA35</f>
        <v>3398976.1619462501</v>
      </c>
      <c r="IB93" s="1">
        <f>+FINANCIERAS!IB35</f>
        <v>3379323.4449629099</v>
      </c>
      <c r="IC93" s="1">
        <f>+FINANCIERAS!IC35</f>
        <v>3490689.24506868</v>
      </c>
      <c r="ID93" s="1">
        <f>+FINANCIERAS!ID35</f>
        <v>3561786.9896587399</v>
      </c>
      <c r="IE93" s="1">
        <f>+FINANCIERAS!IE35</f>
        <v>3640013.8816287899</v>
      </c>
      <c r="IF93" s="1">
        <f>+FINANCIERAS!IF35</f>
        <v>3728725.6582408301</v>
      </c>
      <c r="IG93" s="1">
        <f>+FINANCIERAS!IG35</f>
        <v>3807136.47431301</v>
      </c>
      <c r="IH93" s="1">
        <f>+FINANCIERAS!IH35</f>
        <v>3771886.0346016302</v>
      </c>
      <c r="II93" s="1">
        <f>+FINANCIERAS!II35</f>
        <v>3690957.55618869</v>
      </c>
      <c r="IJ93" s="1">
        <f>+FINANCIERAS!IJ35</f>
        <v>3592692.3996720901</v>
      </c>
      <c r="IK93" s="1">
        <f>+FINANCIERAS!IK35</f>
        <v>3614055.877502339</v>
      </c>
      <c r="IL93" s="1">
        <f>+FINANCIERAS!IL35</f>
        <v>3705160.32009053</v>
      </c>
      <c r="IM93" s="1">
        <f>+FINANCIERAS!IM35</f>
        <v>3829007.8198915292</v>
      </c>
      <c r="IN93" s="1">
        <f>+FINANCIERAS!IN35</f>
        <v>3939717.5109831202</v>
      </c>
      <c r="IO93" s="1">
        <f>+FINANCIERAS!IO35</f>
        <v>3970922.5827989001</v>
      </c>
      <c r="IP93" s="1">
        <f>+FINANCIERAS!IP35</f>
        <v>4017174.6175681711</v>
      </c>
      <c r="IQ93" s="1">
        <f>+FINANCIERAS!IQ35</f>
        <v>4107526.299114611</v>
      </c>
      <c r="IR93" s="1">
        <f>+FINANCIERAS!IR35</f>
        <v>4184426.0224784901</v>
      </c>
      <c r="IS93" s="1">
        <f>+FINANCIERAS!IS35</f>
        <v>4264940.1517509911</v>
      </c>
      <c r="IT93" s="1">
        <f>+FINANCIERAS!IT35</f>
        <v>4279760.59296495</v>
      </c>
      <c r="IU93" s="1">
        <f>+FINANCIERAS!IU35</f>
        <v>4281940.7185858386</v>
      </c>
      <c r="IV93" s="1">
        <f>+FINANCIERAS!IV35</f>
        <v>4360971.8113642707</v>
      </c>
      <c r="IW93" s="1">
        <f>+FINANCIERAS!IW35</f>
        <v>4482708.1834575301</v>
      </c>
      <c r="IX93" s="1">
        <f>+FINANCIERAS!IX35</f>
        <v>4625836.3481836095</v>
      </c>
      <c r="IY93" s="1">
        <f>+FINANCIERAS!IY35</f>
        <v>4763913.4005029202</v>
      </c>
      <c r="IZ93" s="1">
        <f>+FINANCIERAS!IZ35</f>
        <v>4970438.9369755499</v>
      </c>
      <c r="JA93" s="1">
        <f>+FINANCIERAS!JA35</f>
        <v>5106908</v>
      </c>
      <c r="JB93" s="1">
        <f>+FINANCIERAS!JB35</f>
        <v>5181965.9591604602</v>
      </c>
      <c r="JC93" s="1">
        <f>+FINANCIERAS!JC35</f>
        <v>5299236.6219806802</v>
      </c>
      <c r="JD93" s="1">
        <f>+FINANCIERAS!JD35</f>
        <v>5352098.7205916503</v>
      </c>
      <c r="JE93" s="1">
        <f>+FINANCIERAS!JE35</f>
        <v>5352098.7205916503</v>
      </c>
      <c r="JF93" s="1">
        <f>+FINANCIERAS!JF35</f>
        <v>5466848.3016870301</v>
      </c>
    </row>
    <row r="94" spans="1:266" s="1" customFormat="1" ht="12.9" customHeight="1" x14ac:dyDescent="0.2">
      <c r="A94" s="73" t="s">
        <v>331</v>
      </c>
      <c r="B94" s="1">
        <f t="shared" ref="B94:BM94" si="80">+B92+B93</f>
        <v>4888261</v>
      </c>
      <c r="C94" s="1">
        <f t="shared" si="80"/>
        <v>4967286</v>
      </c>
      <c r="D94" s="1">
        <f t="shared" si="80"/>
        <v>4929035</v>
      </c>
      <c r="E94" s="1">
        <f t="shared" si="80"/>
        <v>4847420</v>
      </c>
      <c r="F94" s="1">
        <f t="shared" si="80"/>
        <v>4789124</v>
      </c>
      <c r="G94" s="1">
        <f t="shared" si="80"/>
        <v>4849594</v>
      </c>
      <c r="H94" s="1">
        <f t="shared" si="80"/>
        <v>4864339</v>
      </c>
      <c r="I94" s="1">
        <f t="shared" si="80"/>
        <v>4886914</v>
      </c>
      <c r="J94" s="1">
        <f t="shared" si="80"/>
        <v>4897287</v>
      </c>
      <c r="K94" s="1">
        <f t="shared" si="80"/>
        <v>4974292</v>
      </c>
      <c r="L94" s="1">
        <f t="shared" si="80"/>
        <v>5176578</v>
      </c>
      <c r="M94" s="1">
        <f t="shared" si="80"/>
        <v>5317195</v>
      </c>
      <c r="N94" s="1">
        <f t="shared" si="80"/>
        <v>5271888</v>
      </c>
      <c r="O94" s="1">
        <f t="shared" si="80"/>
        <v>5346617</v>
      </c>
      <c r="P94" s="1">
        <f t="shared" si="80"/>
        <v>5371216</v>
      </c>
      <c r="Q94" s="1">
        <f t="shared" si="80"/>
        <v>5368713</v>
      </c>
      <c r="R94" s="1">
        <f t="shared" si="80"/>
        <v>5357765</v>
      </c>
      <c r="S94" s="1">
        <f t="shared" si="80"/>
        <v>5386929</v>
      </c>
      <c r="T94" s="1">
        <f t="shared" si="80"/>
        <v>5537644</v>
      </c>
      <c r="U94" s="1">
        <f t="shared" si="80"/>
        <v>5506199</v>
      </c>
      <c r="V94" s="1">
        <f t="shared" si="80"/>
        <v>5622644</v>
      </c>
      <c r="W94" s="1">
        <f t="shared" si="80"/>
        <v>5799094</v>
      </c>
      <c r="X94" s="1">
        <f t="shared" si="80"/>
        <v>5953715</v>
      </c>
      <c r="Y94" s="1">
        <f t="shared" si="80"/>
        <v>6014883</v>
      </c>
      <c r="Z94" s="1">
        <f t="shared" si="80"/>
        <v>5973316</v>
      </c>
      <c r="AA94" s="1">
        <f t="shared" si="80"/>
        <v>5990242</v>
      </c>
      <c r="AB94" s="1">
        <f t="shared" si="80"/>
        <v>5945296</v>
      </c>
      <c r="AC94" s="1">
        <f t="shared" si="80"/>
        <v>5908557</v>
      </c>
      <c r="AD94" s="1">
        <f t="shared" si="80"/>
        <v>5945136</v>
      </c>
      <c r="AE94" s="1">
        <f t="shared" si="80"/>
        <v>5808633</v>
      </c>
      <c r="AF94" s="1">
        <f t="shared" si="80"/>
        <v>5783267</v>
      </c>
      <c r="AG94" s="1">
        <f t="shared" si="80"/>
        <v>5629441</v>
      </c>
      <c r="AH94" s="1">
        <f t="shared" si="80"/>
        <v>5353624</v>
      </c>
      <c r="AI94" s="1">
        <f t="shared" si="80"/>
        <v>5575955</v>
      </c>
      <c r="AJ94" s="1">
        <f t="shared" si="80"/>
        <v>5694998</v>
      </c>
      <c r="AK94" s="1">
        <f t="shared" si="80"/>
        <v>5713552</v>
      </c>
      <c r="AL94" s="1">
        <f t="shared" si="80"/>
        <v>5520829</v>
      </c>
      <c r="AM94" s="1">
        <f t="shared" si="80"/>
        <v>5432703</v>
      </c>
      <c r="AN94" s="1">
        <f t="shared" si="80"/>
        <v>5313064</v>
      </c>
      <c r="AO94" s="1">
        <f t="shared" si="80"/>
        <v>5233593.8314273199</v>
      </c>
      <c r="AP94" s="1">
        <f t="shared" si="80"/>
        <v>4684534.2555567715</v>
      </c>
      <c r="AQ94" s="1">
        <f t="shared" si="80"/>
        <v>4580595.0380953103</v>
      </c>
      <c r="AR94" s="1">
        <f t="shared" si="80"/>
        <v>4404976.7035261001</v>
      </c>
      <c r="AS94" s="1">
        <f t="shared" si="80"/>
        <v>4367541.1975789499</v>
      </c>
      <c r="AT94" s="1">
        <f t="shared" si="80"/>
        <v>4311786.20271747</v>
      </c>
      <c r="AU94" s="1">
        <f t="shared" si="80"/>
        <v>4389154.9141793102</v>
      </c>
      <c r="AV94" s="1">
        <f t="shared" si="80"/>
        <v>4458132.1646037912</v>
      </c>
      <c r="AW94" s="1">
        <f t="shared" si="80"/>
        <v>4611860.59749984</v>
      </c>
      <c r="AX94" s="1">
        <f t="shared" si="80"/>
        <v>4613295.8308087811</v>
      </c>
      <c r="AY94" s="1">
        <f t="shared" si="80"/>
        <v>4674560.7424421795</v>
      </c>
      <c r="AZ94" s="1">
        <f t="shared" si="80"/>
        <v>4669980.6882860996</v>
      </c>
      <c r="BA94" s="1">
        <f t="shared" si="80"/>
        <v>4633491.2865313599</v>
      </c>
      <c r="BB94" s="1">
        <f t="shared" si="80"/>
        <v>4722396.1007012101</v>
      </c>
      <c r="BC94" s="1">
        <f t="shared" si="80"/>
        <v>4824214.3257701294</v>
      </c>
      <c r="BD94" s="1">
        <f t="shared" si="80"/>
        <v>4950192.5605338905</v>
      </c>
      <c r="BE94" s="1">
        <f t="shared" si="80"/>
        <v>4913378.3566310406</v>
      </c>
      <c r="BF94" s="1">
        <f t="shared" si="80"/>
        <v>5091003.1071810797</v>
      </c>
      <c r="BG94" s="1">
        <f t="shared" si="80"/>
        <v>5385895.24625667</v>
      </c>
      <c r="BH94" s="1">
        <f t="shared" si="80"/>
        <v>5643413.7260269094</v>
      </c>
      <c r="BI94" s="1">
        <f t="shared" si="80"/>
        <v>5830946.5794614013</v>
      </c>
      <c r="BJ94" s="1">
        <f t="shared" si="80"/>
        <v>5912535.2426617788</v>
      </c>
      <c r="BK94" s="1">
        <f t="shared" si="80"/>
        <v>5930337.450574249</v>
      </c>
      <c r="BL94" s="1">
        <f t="shared" si="80"/>
        <v>5894823.84862368</v>
      </c>
      <c r="BM94" s="1">
        <f t="shared" si="80"/>
        <v>5786319.92841129</v>
      </c>
      <c r="BN94" s="1">
        <f t="shared" ref="BN94:DY94" si="81">+BN92+BN93</f>
        <v>5690484.7388226297</v>
      </c>
      <c r="BO94" s="1">
        <f t="shared" si="81"/>
        <v>5621174.8367370088</v>
      </c>
      <c r="BP94" s="1">
        <f t="shared" si="81"/>
        <v>5603100.72340036</v>
      </c>
      <c r="BQ94" s="1">
        <f t="shared" si="81"/>
        <v>5766013.41005057</v>
      </c>
      <c r="BR94" s="1">
        <f t="shared" si="81"/>
        <v>6047638.3714153199</v>
      </c>
      <c r="BS94" s="1">
        <f t="shared" si="81"/>
        <v>6405990.9985451298</v>
      </c>
      <c r="BT94" s="1">
        <f t="shared" si="81"/>
        <v>6786794.1358150002</v>
      </c>
      <c r="BU94" s="1">
        <f t="shared" si="81"/>
        <v>7049344.4280557893</v>
      </c>
      <c r="BV94" s="1">
        <f t="shared" si="81"/>
        <v>7020319.7035357188</v>
      </c>
      <c r="BW94" s="1">
        <f t="shared" si="81"/>
        <v>7010176.3279514294</v>
      </c>
      <c r="BX94" s="1">
        <f t="shared" si="81"/>
        <v>7045206.3451550389</v>
      </c>
      <c r="BY94" s="1">
        <f t="shared" si="81"/>
        <v>6937735.7650347399</v>
      </c>
      <c r="BZ94" s="1">
        <f t="shared" si="81"/>
        <v>7004964.2064041086</v>
      </c>
      <c r="CA94" s="1">
        <f t="shared" si="81"/>
        <v>6973776.7916547395</v>
      </c>
      <c r="CB94" s="1">
        <f t="shared" si="81"/>
        <v>7088529.7944251597</v>
      </c>
      <c r="CC94" s="1">
        <f t="shared" si="81"/>
        <v>7158487.5287095495</v>
      </c>
      <c r="CD94" s="1">
        <f t="shared" si="81"/>
        <v>7387321.2533400003</v>
      </c>
      <c r="CE94" s="1">
        <f t="shared" si="81"/>
        <v>7542493.390160569</v>
      </c>
      <c r="CF94" s="1">
        <f t="shared" si="81"/>
        <v>7824695.69118407</v>
      </c>
      <c r="CG94" s="1">
        <f t="shared" si="81"/>
        <v>8019792.6845882796</v>
      </c>
      <c r="CH94" s="1">
        <f t="shared" si="81"/>
        <v>8077890.3952774182</v>
      </c>
      <c r="CI94" s="1">
        <f t="shared" si="81"/>
        <v>8085641.1285478789</v>
      </c>
      <c r="CJ94" s="1">
        <f t="shared" si="81"/>
        <v>8219450.6094628805</v>
      </c>
      <c r="CK94" s="1">
        <f t="shared" si="81"/>
        <v>8205076.8903637296</v>
      </c>
      <c r="CL94" s="1">
        <f t="shared" si="81"/>
        <v>8274708.2339089895</v>
      </c>
      <c r="CM94" s="1">
        <f t="shared" si="81"/>
        <v>8929338.1714721601</v>
      </c>
      <c r="CN94" s="1">
        <f t="shared" si="81"/>
        <v>9143469.2024035305</v>
      </c>
      <c r="CO94" s="1">
        <f t="shared" si="81"/>
        <v>9678319.2702241596</v>
      </c>
      <c r="CP94" s="1">
        <f t="shared" si="81"/>
        <v>10239996.840336122</v>
      </c>
      <c r="CQ94" s="1">
        <f t="shared" si="81"/>
        <v>10592032.362654969</v>
      </c>
      <c r="CR94" s="1">
        <f t="shared" si="81"/>
        <v>11074739.81153761</v>
      </c>
      <c r="CS94" s="1">
        <f t="shared" si="81"/>
        <v>11542305.376618709</v>
      </c>
      <c r="CT94" s="1">
        <f t="shared" si="81"/>
        <v>11570201.61396732</v>
      </c>
      <c r="CU94" s="1">
        <f t="shared" si="81"/>
        <v>11955290.80483011</v>
      </c>
      <c r="CV94" s="1">
        <f t="shared" si="81"/>
        <v>12232002.10176222</v>
      </c>
      <c r="CW94" s="1">
        <f t="shared" si="81"/>
        <v>12356114.312365159</v>
      </c>
      <c r="CX94" s="1">
        <f t="shared" si="81"/>
        <v>12709529.063122969</v>
      </c>
      <c r="CY94" s="1">
        <f t="shared" si="81"/>
        <v>12802734.38005344</v>
      </c>
      <c r="CZ94" s="1">
        <f t="shared" si="81"/>
        <v>13226007.3688752</v>
      </c>
      <c r="DA94" s="1">
        <f t="shared" si="81"/>
        <v>13644820.774334531</v>
      </c>
      <c r="DB94" s="1">
        <f t="shared" si="81"/>
        <v>14401411.66006927</v>
      </c>
      <c r="DC94" s="1">
        <f t="shared" si="81"/>
        <v>15373552.91225569</v>
      </c>
      <c r="DD94" s="1">
        <f t="shared" si="81"/>
        <v>15872662.693799129</v>
      </c>
      <c r="DE94" s="1">
        <f t="shared" si="81"/>
        <v>16106588.80106801</v>
      </c>
      <c r="DF94" s="1">
        <f t="shared" si="81"/>
        <v>16124291.203498069</v>
      </c>
      <c r="DG94" s="1">
        <f t="shared" si="81"/>
        <v>16221690.51622986</v>
      </c>
      <c r="DH94" s="1">
        <f t="shared" si="81"/>
        <v>16167551.238542631</v>
      </c>
      <c r="DI94" s="1">
        <f t="shared" si="81"/>
        <v>16214038.514436899</v>
      </c>
      <c r="DJ94" s="1">
        <f t="shared" si="81"/>
        <v>16121399.154271789</v>
      </c>
      <c r="DK94" s="1">
        <f t="shared" si="81"/>
        <v>16335909.20001567</v>
      </c>
      <c r="DL94" s="1">
        <f t="shared" si="81"/>
        <v>16600576.120474501</v>
      </c>
      <c r="DM94" s="1">
        <f t="shared" si="81"/>
        <v>17013191.08650675</v>
      </c>
      <c r="DN94" s="1">
        <f t="shared" si="81"/>
        <v>17474430.34645392</v>
      </c>
      <c r="DO94" s="1">
        <f t="shared" si="81"/>
        <v>18245727.931481492</v>
      </c>
      <c r="DP94" s="1">
        <f t="shared" si="81"/>
        <v>18739687.772917788</v>
      </c>
      <c r="DQ94" s="1">
        <f t="shared" si="81"/>
        <v>19179295.72865399</v>
      </c>
      <c r="DR94" s="1">
        <f t="shared" si="81"/>
        <v>19739962.004172809</v>
      </c>
      <c r="DS94" s="1">
        <f t="shared" si="81"/>
        <v>20141753.099864751</v>
      </c>
      <c r="DT94" s="1">
        <f t="shared" si="81"/>
        <v>20747192.058162242</v>
      </c>
      <c r="DU94" s="1">
        <f t="shared" si="81"/>
        <v>21225665.729034089</v>
      </c>
      <c r="DV94" s="1">
        <f t="shared" si="81"/>
        <v>21836946.6729897</v>
      </c>
      <c r="DW94" s="1">
        <f t="shared" si="81"/>
        <v>22349409.663211331</v>
      </c>
      <c r="DX94" s="1">
        <f t="shared" si="81"/>
        <v>23256117.133204918</v>
      </c>
      <c r="DY94" s="1">
        <f t="shared" si="81"/>
        <v>24023036.568997908</v>
      </c>
      <c r="DZ94" s="1">
        <f t="shared" ref="DZ94:GK94" si="82">+DZ92+DZ93</f>
        <v>25063869.66209304</v>
      </c>
      <c r="EA94" s="1">
        <f t="shared" si="82"/>
        <v>26219490.56023654</v>
      </c>
      <c r="EB94" s="1">
        <f t="shared" si="82"/>
        <v>26404457.678100277</v>
      </c>
      <c r="EC94" s="1">
        <f t="shared" si="82"/>
        <v>26969935.815101936</v>
      </c>
      <c r="ED94" s="1">
        <f t="shared" si="82"/>
        <v>27532972.159608968</v>
      </c>
      <c r="EE94" s="1">
        <f t="shared" si="82"/>
        <v>27798723.75155637</v>
      </c>
      <c r="EF94" s="1">
        <f t="shared" si="82"/>
        <v>27261523.397461757</v>
      </c>
      <c r="EG94" s="1">
        <f t="shared" si="82"/>
        <v>27427543.518115509</v>
      </c>
      <c r="EH94" s="1">
        <f t="shared" si="82"/>
        <v>28056287.618450001</v>
      </c>
      <c r="EI94" s="1">
        <f t="shared" si="82"/>
        <v>28418941.271013409</v>
      </c>
      <c r="EJ94" s="1">
        <f t="shared" si="82"/>
        <v>28264885.371704862</v>
      </c>
      <c r="EK94" s="1">
        <f t="shared" si="82"/>
        <v>29124132.97483382</v>
      </c>
      <c r="EL94" s="1">
        <f t="shared" si="82"/>
        <v>30555142.671307452</v>
      </c>
      <c r="EM94" s="1">
        <f t="shared" si="82"/>
        <v>31185074.829552408</v>
      </c>
      <c r="EN94" s="1">
        <f t="shared" si="82"/>
        <v>32923963.41606304</v>
      </c>
      <c r="EO94" s="1">
        <f t="shared" si="82"/>
        <v>33624315.586339295</v>
      </c>
      <c r="EP94" s="1">
        <f t="shared" si="82"/>
        <v>34503669.222821772</v>
      </c>
      <c r="EQ94" s="1">
        <f t="shared" si="82"/>
        <v>33106910.526999671</v>
      </c>
      <c r="ER94" s="1">
        <f t="shared" si="82"/>
        <v>33760749.519405767</v>
      </c>
      <c r="ES94" s="1">
        <f t="shared" si="82"/>
        <v>33732459.868285418</v>
      </c>
      <c r="ET94" s="1">
        <f t="shared" si="82"/>
        <v>34481827.639828481</v>
      </c>
      <c r="EU94" s="1">
        <f t="shared" si="82"/>
        <v>34849907.11756707</v>
      </c>
      <c r="EV94" s="1">
        <f t="shared" si="82"/>
        <v>34941588.996974818</v>
      </c>
      <c r="EW94" s="1">
        <f t="shared" si="82"/>
        <v>35687881.949663542</v>
      </c>
      <c r="EX94" s="1">
        <f t="shared" si="82"/>
        <v>36316156.156690158</v>
      </c>
      <c r="EY94" s="1">
        <f t="shared" si="82"/>
        <v>37208933.429331757</v>
      </c>
      <c r="EZ94" s="1">
        <f t="shared" si="82"/>
        <v>37946760.12987034</v>
      </c>
      <c r="FA94" s="1">
        <f t="shared" si="82"/>
        <v>37895890.21394483</v>
      </c>
      <c r="FB94" s="1">
        <f t="shared" si="82"/>
        <v>37696901.88703794</v>
      </c>
      <c r="FC94" s="1">
        <f t="shared" si="82"/>
        <v>37492502.270436004</v>
      </c>
      <c r="FD94" s="1">
        <f t="shared" si="82"/>
        <v>37663427.046000212</v>
      </c>
      <c r="FE94" s="1">
        <f t="shared" si="82"/>
        <v>37958888.268639788</v>
      </c>
      <c r="FF94" s="1">
        <f t="shared" si="82"/>
        <v>38731616.44219768</v>
      </c>
      <c r="FG94" s="1">
        <f t="shared" si="82"/>
        <v>40012898.991677001</v>
      </c>
      <c r="FH94" s="1">
        <f t="shared" si="82"/>
        <v>40489715.374866441</v>
      </c>
      <c r="FI94" s="1">
        <f t="shared" si="82"/>
        <v>41557639.553695738</v>
      </c>
      <c r="FJ94" s="1">
        <f t="shared" si="82"/>
        <v>42481833.583718196</v>
      </c>
      <c r="FK94" s="1">
        <f t="shared" si="82"/>
        <v>43824307.319359869</v>
      </c>
      <c r="FL94" s="1">
        <f t="shared" si="82"/>
        <v>44993483.498313285</v>
      </c>
      <c r="FM94" s="1">
        <f t="shared" si="82"/>
        <v>47180916.634002939</v>
      </c>
      <c r="FN94" s="1">
        <f t="shared" si="82"/>
        <v>47752316.859650299</v>
      </c>
      <c r="FO94" s="1">
        <f t="shared" si="82"/>
        <v>46865690.026361078</v>
      </c>
      <c r="FP94" s="1">
        <f t="shared" si="82"/>
        <v>47217860.351077512</v>
      </c>
      <c r="FQ94" s="1">
        <f t="shared" si="82"/>
        <v>47442671.251883544</v>
      </c>
      <c r="FR94" s="1">
        <f t="shared" si="82"/>
        <v>47738034.480073676</v>
      </c>
      <c r="FS94" s="1">
        <f t="shared" si="82"/>
        <v>48371466.255375177</v>
      </c>
      <c r="FT94" s="1">
        <f t="shared" si="82"/>
        <v>48754134.960449964</v>
      </c>
      <c r="FU94" s="1">
        <f t="shared" si="82"/>
        <v>49681175.262809932</v>
      </c>
      <c r="FV94" s="1">
        <f t="shared" si="82"/>
        <v>52325040.004789464</v>
      </c>
      <c r="FW94" s="1">
        <f t="shared" si="82"/>
        <v>54434469.781337835</v>
      </c>
      <c r="FX94" s="1">
        <f t="shared" si="82"/>
        <v>55768397.47101672</v>
      </c>
      <c r="FY94" s="1">
        <f t="shared" si="82"/>
        <v>57310134.603822686</v>
      </c>
      <c r="FZ94" s="1">
        <f t="shared" si="82"/>
        <v>58491716.81856966</v>
      </c>
      <c r="GA94" s="1">
        <f t="shared" si="82"/>
        <v>58403417.734982885</v>
      </c>
      <c r="GB94" s="1">
        <f t="shared" si="82"/>
        <v>59414756.984729283</v>
      </c>
      <c r="GC94" s="1">
        <f t="shared" si="82"/>
        <v>60511166.366953239</v>
      </c>
      <c r="GD94" s="1">
        <f t="shared" si="82"/>
        <v>60926325.043730654</v>
      </c>
      <c r="GE94" s="1">
        <f t="shared" si="82"/>
        <v>61254107.95122876</v>
      </c>
      <c r="GF94" s="1">
        <f t="shared" si="82"/>
        <v>61522741.587642506</v>
      </c>
      <c r="GG94" s="1">
        <f t="shared" si="82"/>
        <v>63482145.065677278</v>
      </c>
      <c r="GH94" s="1">
        <f t="shared" si="82"/>
        <v>65929032.194652691</v>
      </c>
      <c r="GI94" s="1">
        <f t="shared" si="82"/>
        <v>66353941.549301043</v>
      </c>
      <c r="GJ94" s="1">
        <f t="shared" si="82"/>
        <v>67309238.77484718</v>
      </c>
      <c r="GK94" s="1">
        <f t="shared" si="82"/>
        <v>68903498.875384003</v>
      </c>
      <c r="GL94" s="1">
        <f t="shared" ref="GL94:IW94" si="83">+GL92+GL93</f>
        <v>69215299.54927507</v>
      </c>
      <c r="GM94" s="1">
        <f t="shared" si="83"/>
        <v>67783469.162077382</v>
      </c>
      <c r="GN94" s="1">
        <f t="shared" si="83"/>
        <v>67056545.616980895</v>
      </c>
      <c r="GO94" s="1">
        <f t="shared" si="83"/>
        <v>66277935.703387044</v>
      </c>
      <c r="GP94" s="1">
        <f t="shared" si="83"/>
        <v>66344808.754767887</v>
      </c>
      <c r="GQ94" s="1">
        <f t="shared" si="83"/>
        <v>65403903.050866038</v>
      </c>
      <c r="GR94" s="1">
        <f t="shared" si="83"/>
        <v>65081127.520876288</v>
      </c>
      <c r="GS94" s="1">
        <f t="shared" si="83"/>
        <v>65001996.401013047</v>
      </c>
      <c r="GT94" s="1">
        <f t="shared" si="83"/>
        <v>65578189.665865354</v>
      </c>
      <c r="GU94" s="1">
        <f t="shared" si="83"/>
        <v>66687370.618492067</v>
      </c>
      <c r="GV94" s="1">
        <f t="shared" si="83"/>
        <v>68069235.042884141</v>
      </c>
      <c r="GW94" s="1">
        <f t="shared" si="83"/>
        <v>68943688.846934751</v>
      </c>
      <c r="GX94" s="1">
        <f t="shared" si="83"/>
        <v>68454110.794463515</v>
      </c>
      <c r="GY94" s="1">
        <f t="shared" si="83"/>
        <v>66272123.016876079</v>
      </c>
      <c r="GZ94" s="1">
        <f t="shared" si="83"/>
        <v>67238228.862121686</v>
      </c>
      <c r="HA94" s="1">
        <f t="shared" si="83"/>
        <v>66795687.463741541</v>
      </c>
      <c r="HB94" s="1">
        <f t="shared" si="83"/>
        <v>66581730.433414668</v>
      </c>
      <c r="HC94" s="1">
        <f t="shared" si="83"/>
        <v>67010986.170694076</v>
      </c>
      <c r="HD94" s="1">
        <f t="shared" si="83"/>
        <v>67166179.900717333</v>
      </c>
      <c r="HE94" s="1">
        <f t="shared" si="83"/>
        <v>68382411.331147432</v>
      </c>
      <c r="HF94" s="1">
        <f t="shared" si="83"/>
        <v>69340528.266709328</v>
      </c>
      <c r="HG94" s="1">
        <f t="shared" si="83"/>
        <v>69874870.786794975</v>
      </c>
      <c r="HH94" s="1">
        <f t="shared" si="83"/>
        <v>71316871.419162199</v>
      </c>
      <c r="HI94" s="1">
        <f t="shared" si="83"/>
        <v>72112503.642309919</v>
      </c>
      <c r="HJ94" s="1">
        <f t="shared" si="83"/>
        <v>71713337.038317606</v>
      </c>
      <c r="HK94" s="1">
        <f t="shared" si="83"/>
        <v>71821648.024607971</v>
      </c>
      <c r="HL94" s="1">
        <f t="shared" si="83"/>
        <v>72480483.791885436</v>
      </c>
      <c r="HM94" s="1">
        <f t="shared" si="83"/>
        <v>72558570.5057998</v>
      </c>
      <c r="HN94" s="1">
        <f t="shared" si="83"/>
        <v>74178783.038889423</v>
      </c>
      <c r="HO94" s="1">
        <f t="shared" si="83"/>
        <v>74626326.320526525</v>
      </c>
      <c r="HP94" s="1">
        <f t="shared" si="83"/>
        <v>75651558.521747604</v>
      </c>
      <c r="HQ94" s="1">
        <f t="shared" si="83"/>
        <v>77519125.0081269</v>
      </c>
      <c r="HR94" s="1">
        <f t="shared" si="83"/>
        <v>79235127.483141482</v>
      </c>
      <c r="HS94" s="1">
        <f t="shared" si="83"/>
        <v>80978540.602514297</v>
      </c>
      <c r="HT94" s="1">
        <f t="shared" si="83"/>
        <v>81826871.397566468</v>
      </c>
      <c r="HU94" s="1">
        <f t="shared" si="83"/>
        <v>83095735.948993921</v>
      </c>
      <c r="HV94" s="1">
        <f t="shared" si="83"/>
        <v>83195751.297139913</v>
      </c>
      <c r="HW94" s="1">
        <f t="shared" si="83"/>
        <v>83387171.202670559</v>
      </c>
      <c r="HX94" s="1">
        <f t="shared" si="83"/>
        <v>84998944.621927261</v>
      </c>
      <c r="HY94" s="1">
        <f t="shared" si="83"/>
        <v>85560197.471375391</v>
      </c>
      <c r="HZ94" s="1">
        <f t="shared" si="83"/>
        <v>85336067.054971501</v>
      </c>
      <c r="IA94" s="1">
        <f t="shared" si="83"/>
        <v>84786570.317667335</v>
      </c>
      <c r="IB94" s="1">
        <f t="shared" si="83"/>
        <v>84090430.197622269</v>
      </c>
      <c r="IC94" s="1">
        <f t="shared" si="83"/>
        <v>86277278.553599536</v>
      </c>
      <c r="ID94" s="1">
        <f t="shared" si="83"/>
        <v>87804261.371899709</v>
      </c>
      <c r="IE94" s="1">
        <f t="shared" si="83"/>
        <v>88352306.185468912</v>
      </c>
      <c r="IF94" s="1">
        <f t="shared" si="83"/>
        <v>89675998.104179338</v>
      </c>
      <c r="IG94" s="1">
        <f t="shared" si="83"/>
        <v>90825355.461272284</v>
      </c>
      <c r="IH94" s="1">
        <f t="shared" si="83"/>
        <v>90183835.551882908</v>
      </c>
      <c r="II94" s="1">
        <f t="shared" si="83"/>
        <v>89905515.818328857</v>
      </c>
      <c r="IJ94" s="1">
        <f t="shared" si="83"/>
        <v>89751656.959829897</v>
      </c>
      <c r="IK94" s="1">
        <f t="shared" si="83"/>
        <v>88680373.474005565</v>
      </c>
      <c r="IL94" s="1">
        <f t="shared" si="83"/>
        <v>89562778.515974969</v>
      </c>
      <c r="IM94" s="1">
        <f t="shared" si="83"/>
        <v>91613065.376593247</v>
      </c>
      <c r="IN94" s="1">
        <f t="shared" si="83"/>
        <v>92992025.956522852</v>
      </c>
      <c r="IO94" s="1">
        <f t="shared" si="83"/>
        <v>93762053.636710823</v>
      </c>
      <c r="IP94" s="1">
        <f t="shared" si="83"/>
        <v>94839492.964802027</v>
      </c>
      <c r="IQ94" s="1">
        <f t="shared" si="83"/>
        <v>96493316.701029703</v>
      </c>
      <c r="IR94" s="1">
        <f t="shared" si="83"/>
        <v>98117886.299787775</v>
      </c>
      <c r="IS94" s="1">
        <f t="shared" si="83"/>
        <v>99146043.968791202</v>
      </c>
      <c r="IT94" s="1">
        <f t="shared" si="83"/>
        <v>98438152.240928769</v>
      </c>
      <c r="IU94" s="1">
        <f t="shared" si="83"/>
        <v>96954232.66894877</v>
      </c>
      <c r="IV94" s="1">
        <f t="shared" si="83"/>
        <v>96003052.214775115</v>
      </c>
      <c r="IW94" s="1">
        <f t="shared" si="83"/>
        <v>98148092.07265237</v>
      </c>
      <c r="IX94" s="1">
        <f t="shared" ref="IX94:LI94" si="84">+IX92+IX93</f>
        <v>98697825.711336017</v>
      </c>
      <c r="IY94" s="1">
        <f t="shared" si="84"/>
        <v>98133613.869740307</v>
      </c>
      <c r="IZ94" s="1">
        <f t="shared" si="84"/>
        <v>99290096.233008474</v>
      </c>
      <c r="JA94" s="1">
        <f t="shared" si="84"/>
        <v>100843445</v>
      </c>
      <c r="JB94" s="1">
        <f t="shared" si="84"/>
        <v>102969339.18274221</v>
      </c>
      <c r="JC94" s="1">
        <f t="shared" si="84"/>
        <v>105271355.71654421</v>
      </c>
      <c r="JD94" s="1">
        <f t="shared" si="84"/>
        <v>107514482.70775025</v>
      </c>
      <c r="JE94" s="1">
        <f t="shared" si="84"/>
        <v>109506933.46059164</v>
      </c>
      <c r="JF94" s="1" t="e">
        <f t="shared" si="84"/>
        <v>#REF!</v>
      </c>
    </row>
    <row r="95" spans="1:266" s="1" customFormat="1" ht="12.9" customHeight="1" x14ac:dyDescent="0.2">
      <c r="A95" s="73"/>
    </row>
    <row r="96" spans="1:266" s="3" customFormat="1" ht="12.9" customHeight="1" x14ac:dyDescent="0.2">
      <c r="A96" s="2" t="s">
        <v>350</v>
      </c>
    </row>
    <row r="97" spans="1:266" s="1" customFormat="1" ht="12.9" customHeight="1" x14ac:dyDescent="0.2">
      <c r="A97" s="73" t="s">
        <v>329</v>
      </c>
      <c r="B97" s="1">
        <f>+BANCOS!B36</f>
        <v>686718</v>
      </c>
      <c r="C97" s="1">
        <f>+BANCOS!C36</f>
        <v>716998</v>
      </c>
      <c r="D97" s="1">
        <f>+BANCOS!D36</f>
        <v>748494</v>
      </c>
      <c r="E97" s="1">
        <f>+BANCOS!E36</f>
        <v>778777</v>
      </c>
      <c r="F97" s="1">
        <f>+BANCOS!F36</f>
        <v>771828</v>
      </c>
      <c r="G97" s="1">
        <f>+BANCOS!G36</f>
        <v>720856</v>
      </c>
      <c r="H97" s="1">
        <f>+BANCOS!H36</f>
        <v>722831</v>
      </c>
      <c r="I97" s="1">
        <f>+BANCOS!I36</f>
        <v>686242</v>
      </c>
      <c r="J97" s="1">
        <f>+BANCOS!J36</f>
        <v>667395</v>
      </c>
      <c r="K97" s="1">
        <f>+BANCOS!K36</f>
        <v>615058</v>
      </c>
      <c r="L97" s="1">
        <f>+BANCOS!L36</f>
        <v>632004</v>
      </c>
      <c r="M97" s="1">
        <f>+BANCOS!M36</f>
        <v>595392</v>
      </c>
      <c r="N97" s="1">
        <f>+BANCOS!N36</f>
        <v>640308</v>
      </c>
      <c r="O97" s="1">
        <f>+BANCOS!O36</f>
        <v>677755</v>
      </c>
      <c r="P97" s="1">
        <f>+BANCOS!P36</f>
        <v>680790</v>
      </c>
      <c r="Q97" s="1">
        <f>+BANCOS!Q36</f>
        <v>692402</v>
      </c>
      <c r="R97" s="1">
        <f>+BANCOS!R36</f>
        <v>667893</v>
      </c>
      <c r="S97" s="1">
        <f>+BANCOS!S36</f>
        <v>621615</v>
      </c>
      <c r="T97" s="1">
        <f>+BANCOS!T36</f>
        <v>641887</v>
      </c>
      <c r="U97" s="1">
        <f>+BANCOS!U36</f>
        <v>669298</v>
      </c>
      <c r="V97" s="1">
        <f>+BANCOS!V36</f>
        <v>673175</v>
      </c>
      <c r="W97" s="1">
        <f>+BANCOS!W36</f>
        <v>690444</v>
      </c>
      <c r="X97" s="1">
        <f>+BANCOS!X36</f>
        <v>705964</v>
      </c>
      <c r="Y97" s="1">
        <f>+BANCOS!Y36</f>
        <v>623231</v>
      </c>
      <c r="Z97" s="1">
        <f>+BANCOS!Z36</f>
        <v>723699</v>
      </c>
      <c r="AA97" s="1">
        <f>+BANCOS!AA36</f>
        <v>720265</v>
      </c>
      <c r="AB97" s="1">
        <f>+BANCOS!AB36</f>
        <v>728964</v>
      </c>
      <c r="AC97" s="1">
        <f>+BANCOS!AC36</f>
        <v>710400</v>
      </c>
      <c r="AD97" s="1">
        <f>+BANCOS!AD36</f>
        <v>743385</v>
      </c>
      <c r="AE97" s="1">
        <f>+BANCOS!AE36</f>
        <v>741816</v>
      </c>
      <c r="AF97" s="1">
        <f>+BANCOS!AF36</f>
        <v>791393</v>
      </c>
      <c r="AG97" s="1">
        <f>+BANCOS!AG36</f>
        <v>809102</v>
      </c>
      <c r="AH97" s="1">
        <f>+BANCOS!AH36</f>
        <v>819291</v>
      </c>
      <c r="AI97" s="1">
        <f>+BANCOS!AI36</f>
        <v>846728</v>
      </c>
      <c r="AJ97" s="1">
        <f>+BANCOS!AJ36</f>
        <v>832551</v>
      </c>
      <c r="AK97" s="1">
        <f>+BANCOS!AK36</f>
        <v>747041</v>
      </c>
      <c r="AL97" s="1">
        <f>+BANCOS!AL36</f>
        <v>789548</v>
      </c>
      <c r="AM97" s="1">
        <f>+BANCOS!AM36</f>
        <v>810027</v>
      </c>
      <c r="AN97" s="1">
        <f>+BANCOS!AN36</f>
        <v>807576</v>
      </c>
      <c r="AO97" s="1">
        <f>+BANCOS!AO36</f>
        <v>809361.12336089998</v>
      </c>
      <c r="AP97" s="1">
        <f>+BANCOS!AP36</f>
        <v>652669.8120641401</v>
      </c>
      <c r="AQ97" s="1">
        <f>+BANCOS!AQ36</f>
        <v>626731.76525746007</v>
      </c>
      <c r="AR97" s="1">
        <f>+BANCOS!AR36</f>
        <v>634438.74059703923</v>
      </c>
      <c r="AS97" s="1">
        <f>+BANCOS!AS36</f>
        <v>649702.06005482934</v>
      </c>
      <c r="AT97" s="1">
        <f>+BANCOS!AT36</f>
        <v>639917.32845969952</v>
      </c>
      <c r="AU97" s="1">
        <f>+BANCOS!AU36</f>
        <v>374496.3232842501</v>
      </c>
      <c r="AV97" s="1">
        <f>+BANCOS!AV36</f>
        <v>281116.71066534001</v>
      </c>
      <c r="AW97" s="1">
        <f>+BANCOS!AW36</f>
        <v>248547.08940420009</v>
      </c>
      <c r="AX97" s="1">
        <f>+BANCOS!AX36</f>
        <v>271051.45361996978</v>
      </c>
      <c r="AY97" s="1">
        <f>+BANCOS!AY36</f>
        <v>266480.69774068001</v>
      </c>
      <c r="AZ97" s="1">
        <f>+BANCOS!AZ36</f>
        <v>251728.82522177021</v>
      </c>
      <c r="BA97" s="1">
        <f>+BANCOS!BA36</f>
        <v>242010.6155294184</v>
      </c>
      <c r="BB97" s="1">
        <f>+BANCOS!BB36</f>
        <v>234879.91484329969</v>
      </c>
      <c r="BC97" s="1">
        <f>+BANCOS!BC36</f>
        <v>238840.12796199921</v>
      </c>
      <c r="BD97" s="1">
        <f>+BANCOS!BD36</f>
        <v>212229.47523827109</v>
      </c>
      <c r="BE97" s="1">
        <f>+BANCOS!BE36</f>
        <v>208386.41565062039</v>
      </c>
      <c r="BF97" s="1">
        <f>+BANCOS!BF36</f>
        <v>173149.86011189999</v>
      </c>
      <c r="BG97" s="1">
        <f>+BANCOS!BG36</f>
        <v>146081.67182955999</v>
      </c>
      <c r="BH97" s="1">
        <f>+BANCOS!BH36</f>
        <v>129517.0377428194</v>
      </c>
      <c r="BI97" s="1">
        <f>+BANCOS!BI36</f>
        <v>84485.956877540011</v>
      </c>
      <c r="BJ97" s="1">
        <f>+BANCOS!BJ36</f>
        <v>91530.340405979994</v>
      </c>
      <c r="BK97" s="1">
        <f>+BANCOS!BK36</f>
        <v>90818.20707978963</v>
      </c>
      <c r="BL97" s="1">
        <f>+BANCOS!BL36</f>
        <v>30289.536345519591</v>
      </c>
      <c r="BM97" s="1">
        <f>+BANCOS!BM36</f>
        <v>36243.821634210399</v>
      </c>
      <c r="BN97" s="1">
        <f>+BANCOS!BN36</f>
        <v>46831.382096139867</v>
      </c>
      <c r="BO97" s="1">
        <f>+BANCOS!BO36</f>
        <v>54769.503816560122</v>
      </c>
      <c r="BP97" s="1">
        <f>+BANCOS!BP36</f>
        <v>77812.917821340248</v>
      </c>
      <c r="BQ97" s="1">
        <f>+BANCOS!BQ36</f>
        <v>74384.530402049742</v>
      </c>
      <c r="BR97" s="1">
        <f>+BANCOS!BR36</f>
        <v>58580.490042050158</v>
      </c>
      <c r="BS97" s="1">
        <f>+BANCOS!BS36</f>
        <v>59418.541179730149</v>
      </c>
      <c r="BT97" s="1">
        <f>+BANCOS!BT36</f>
        <v>33328.537721259439</v>
      </c>
      <c r="BU97" s="1">
        <f>+BANCOS!BU36</f>
        <v>19342.297804380301</v>
      </c>
      <c r="BV97" s="1">
        <f>+BANCOS!BV36</f>
        <v>26429.31925343999</v>
      </c>
      <c r="BW97" s="1">
        <f>+BANCOS!BW36</f>
        <v>37855.515689940366</v>
      </c>
      <c r="BX97" s="1">
        <f>+BANCOS!BX36</f>
        <v>37211.771554050603</v>
      </c>
      <c r="BY97" s="1">
        <f>+BANCOS!BY36</f>
        <v>54077.597466649393</v>
      </c>
      <c r="BZ97" s="1">
        <f>+BANCOS!BZ36</f>
        <v>59123.423429300143</v>
      </c>
      <c r="CA97" s="1">
        <f>+BANCOS!CA36</f>
        <v>61060.291943359291</v>
      </c>
      <c r="CB97" s="1">
        <f>+BANCOS!CB36</f>
        <v>63168.617689320658</v>
      </c>
      <c r="CC97" s="1">
        <f>+BANCOS!CC36</f>
        <v>63292.295426659548</v>
      </c>
      <c r="CD97" s="1">
        <f>+BANCOS!CD36</f>
        <v>47979.583515500759</v>
      </c>
      <c r="CE97" s="1">
        <f>+BANCOS!CE36</f>
        <v>54073.311052049306</v>
      </c>
      <c r="CF97" s="1">
        <f>+BANCOS!CF36</f>
        <v>56084.137605428448</v>
      </c>
      <c r="CG97" s="1">
        <f>+BANCOS!CG36</f>
        <v>45457.199039379593</v>
      </c>
      <c r="CH97" s="1">
        <f>+BANCOS!CH36</f>
        <v>52624.6203972808</v>
      </c>
      <c r="CI97" s="1">
        <f>+BANCOS!CI36</f>
        <v>52175.510048080207</v>
      </c>
      <c r="CJ97" s="1">
        <f>+BANCOS!CJ36</f>
        <v>36307.950629279578</v>
      </c>
      <c r="CK97" s="1">
        <f>+BANCOS!CK36</f>
        <v>40644.280501170491</v>
      </c>
      <c r="CL97" s="1">
        <f>+BANCOS!CL36</f>
        <v>44605.687338690397</v>
      </c>
      <c r="CM97" s="1">
        <f>+BANCOS!CM36</f>
        <v>38260.850320220343</v>
      </c>
      <c r="CN97" s="1">
        <f>+BANCOS!CN36</f>
        <v>42756.440196998978</v>
      </c>
      <c r="CO97" s="1">
        <f>+BANCOS!CO36</f>
        <v>45934.838638200003</v>
      </c>
      <c r="CP97" s="1">
        <f>+BANCOS!CP36</f>
        <v>40898.416972250008</v>
      </c>
      <c r="CQ97" s="1">
        <f>+BANCOS!CQ36</f>
        <v>35539.333161659997</v>
      </c>
      <c r="CR97" s="1">
        <f>+BANCOS!CR36</f>
        <v>40397.153477389998</v>
      </c>
      <c r="CS97" s="1">
        <f>+BANCOS!CS36</f>
        <v>31361.477898460002</v>
      </c>
      <c r="CT97" s="1">
        <f>+BANCOS!CT36</f>
        <v>47820.680057990001</v>
      </c>
      <c r="CU97" s="1">
        <f>+BANCOS!CU36</f>
        <v>46451.107741429987</v>
      </c>
      <c r="CV97" s="1">
        <f>+BANCOS!CV36</f>
        <v>48220.837180959999</v>
      </c>
      <c r="CW97" s="1">
        <f>+BANCOS!CW36</f>
        <v>49863.919907559997</v>
      </c>
      <c r="CX97" s="1">
        <f>+BANCOS!CX36</f>
        <v>53026.316664979997</v>
      </c>
      <c r="CY97" s="1">
        <f>+BANCOS!CY36</f>
        <v>46069.44704426</v>
      </c>
      <c r="CZ97" s="1">
        <f>+BANCOS!CZ36</f>
        <v>44363.086649920013</v>
      </c>
      <c r="DA97" s="1">
        <f>+BANCOS!DA36</f>
        <v>49684.851309290003</v>
      </c>
      <c r="DB97" s="1">
        <f>+BANCOS!DB36</f>
        <v>54458.102249110008</v>
      </c>
      <c r="DC97" s="1">
        <f>+BANCOS!DC36</f>
        <v>65628.922349660003</v>
      </c>
      <c r="DD97" s="1">
        <f>+BANCOS!DD36</f>
        <v>94059.222897180007</v>
      </c>
      <c r="DE97" s="1">
        <f>+BANCOS!DE36</f>
        <v>78974.364839599992</v>
      </c>
      <c r="DF97" s="1">
        <f>+BANCOS!DF36</f>
        <v>118146.82555360001</v>
      </c>
      <c r="DG97" s="1">
        <f>+BANCOS!DG36</f>
        <v>128690.49858068999</v>
      </c>
      <c r="DH97" s="1">
        <f>+BANCOS!DH36</f>
        <v>114478.15701965999</v>
      </c>
      <c r="DI97" s="1">
        <f>+BANCOS!DI36</f>
        <v>118810.05034459</v>
      </c>
      <c r="DJ97" s="1">
        <f>+BANCOS!DJ36</f>
        <v>138448.23733338999</v>
      </c>
      <c r="DK97" s="1">
        <f>+BANCOS!DK36</f>
        <v>142210.62051499999</v>
      </c>
      <c r="DL97" s="1">
        <f>+BANCOS!DL36</f>
        <v>148199.23762699999</v>
      </c>
      <c r="DM97" s="1">
        <f>+BANCOS!DM36</f>
        <v>146777.83658500001</v>
      </c>
      <c r="DN97" s="1">
        <f>+BANCOS!DN36</f>
        <v>133292.20897499999</v>
      </c>
      <c r="DO97" s="1">
        <f>+BANCOS!DO36</f>
        <v>104193.618076</v>
      </c>
      <c r="DP97" s="1">
        <f>+BANCOS!DP36</f>
        <v>110405.81922999999</v>
      </c>
      <c r="DQ97" s="1">
        <f>+BANCOS!DQ36</f>
        <v>101223.89284299999</v>
      </c>
      <c r="DR97" s="1">
        <f>+BANCOS!DR36</f>
        <v>122957.626108</v>
      </c>
      <c r="DS97" s="1">
        <f>+BANCOS!DS36</f>
        <v>126663.3707519</v>
      </c>
      <c r="DT97" s="1">
        <f>+BANCOS!DT36</f>
        <v>121222.4357902</v>
      </c>
      <c r="DU97" s="1">
        <f>+BANCOS!DU36</f>
        <v>131483.42723007</v>
      </c>
      <c r="DV97" s="1">
        <f>+BANCOS!DV36</f>
        <v>135833.64285080001</v>
      </c>
      <c r="DW97" s="1">
        <f>+BANCOS!DW36</f>
        <v>129434.52770599999</v>
      </c>
      <c r="DX97" s="1">
        <f>+BANCOS!DX36</f>
        <v>142042.34850180001</v>
      </c>
      <c r="DY97" s="1">
        <f>+BANCOS!DY36</f>
        <v>148401.8476177</v>
      </c>
      <c r="DZ97" s="1">
        <f>+BANCOS!DZ36</f>
        <v>123421.3361462</v>
      </c>
      <c r="EA97" s="1">
        <f>+BANCOS!EA36</f>
        <v>112821.1258689</v>
      </c>
      <c r="EB97" s="1">
        <f>+BANCOS!EB36</f>
        <v>123873.7126445</v>
      </c>
      <c r="EC97" s="1">
        <f>+BANCOS!EC36</f>
        <v>111697.07837893</v>
      </c>
      <c r="ED97" s="1">
        <f>+BANCOS!ED36</f>
        <v>137694.11532862001</v>
      </c>
      <c r="EE97" s="1">
        <f>+BANCOS!EE36</f>
        <v>167456.71603801</v>
      </c>
      <c r="EF97" s="1">
        <f>+BANCOS!EF36</f>
        <v>153627.39115056</v>
      </c>
      <c r="EG97" s="1">
        <f>+BANCOS!EG36</f>
        <v>167979.26646660999</v>
      </c>
      <c r="EH97" s="1">
        <f>+BANCOS!EH36</f>
        <v>179618.56607387</v>
      </c>
      <c r="EI97" s="1">
        <f>+BANCOS!EI36</f>
        <v>200858.89189239001</v>
      </c>
      <c r="EJ97" s="1">
        <f>+BANCOS!EJ36</f>
        <v>245765.79802389999</v>
      </c>
      <c r="EK97" s="1">
        <f>+BANCOS!EK36</f>
        <v>247209.89198079999</v>
      </c>
      <c r="EL97" s="1">
        <f>+BANCOS!EL36</f>
        <v>257090.79193671999</v>
      </c>
      <c r="EM97" s="1">
        <f>+BANCOS!EM36</f>
        <v>254470.41721844999</v>
      </c>
      <c r="EN97" s="1">
        <f>+BANCOS!EN36</f>
        <v>248488.19018653</v>
      </c>
      <c r="EO97" s="1">
        <f>+BANCOS!EO36</f>
        <v>224192.32795306001</v>
      </c>
      <c r="EP97" s="1">
        <f>+BANCOS!EP36</f>
        <v>256896.63262442991</v>
      </c>
      <c r="EQ97" s="1">
        <f>+BANCOS!EQ36</f>
        <v>294011.29683881003</v>
      </c>
      <c r="ER97" s="1">
        <f>+BANCOS!ER36</f>
        <v>289087.16995585</v>
      </c>
      <c r="ES97" s="1">
        <f>+BANCOS!ES36</f>
        <v>312522.65232713002</v>
      </c>
      <c r="ET97" s="1">
        <f>+BANCOS!ET36</f>
        <v>313486.43488588999</v>
      </c>
      <c r="EU97" s="1">
        <f>+BANCOS!EU36</f>
        <v>331614.95332133002</v>
      </c>
      <c r="EV97" s="1">
        <f>+BANCOS!EV36</f>
        <v>345992.50290630001</v>
      </c>
      <c r="EW97" s="1">
        <f>+BANCOS!EW36</f>
        <v>352678.28145005001</v>
      </c>
      <c r="EX97" s="1">
        <f>+BANCOS!EX36</f>
        <v>333041.93893285003</v>
      </c>
      <c r="EY97" s="1">
        <f>+BANCOS!EY36</f>
        <v>300600.92205671</v>
      </c>
      <c r="EZ97" s="1">
        <f>+BANCOS!EZ36</f>
        <v>315661.50162075</v>
      </c>
      <c r="FA97" s="1">
        <f>+BANCOS!FA36</f>
        <v>239078.27680950001</v>
      </c>
      <c r="FB97" s="1">
        <f>+BANCOS!FB36</f>
        <v>258600.37381702001</v>
      </c>
      <c r="FC97" s="1">
        <f>+BANCOS!FC36</f>
        <v>270521.47827984998</v>
      </c>
      <c r="FD97" s="1">
        <f>+BANCOS!FD36</f>
        <v>295697.07589755999</v>
      </c>
      <c r="FE97" s="1">
        <f>+BANCOS!FE36</f>
        <v>311048.39860377001</v>
      </c>
      <c r="FF97" s="1">
        <f>+BANCOS!FF36</f>
        <v>323801.02308229008</v>
      </c>
      <c r="FG97" s="1">
        <f>+BANCOS!FG36</f>
        <v>340632.85732800001</v>
      </c>
      <c r="FH97" s="1">
        <f>+BANCOS!FH36</f>
        <v>329948.95978553011</v>
      </c>
      <c r="FI97" s="1">
        <f>+BANCOS!FI36</f>
        <v>323167.17801337992</v>
      </c>
      <c r="FJ97" s="1">
        <f>+BANCOS!FJ36</f>
        <v>299382.9857129</v>
      </c>
      <c r="FK97" s="1">
        <f>+BANCOS!FK36</f>
        <v>296897.68947392999</v>
      </c>
      <c r="FL97" s="1">
        <f>+BANCOS!FL36</f>
        <v>313280.46605820011</v>
      </c>
      <c r="FM97" s="1">
        <f>+BANCOS!FM36</f>
        <v>289704.77161940001</v>
      </c>
      <c r="FN97" s="1">
        <f>+BANCOS!FN36</f>
        <v>339885.54243084998</v>
      </c>
      <c r="FO97" s="1">
        <f>+BANCOS!FO36</f>
        <v>381596.45695028</v>
      </c>
      <c r="FP97" s="1">
        <f>+BANCOS!FP36</f>
        <v>402009</v>
      </c>
      <c r="FQ97" s="1">
        <f>+BANCOS!FQ36</f>
        <v>438559.09624232003</v>
      </c>
      <c r="FR97" s="1">
        <f>+BANCOS!FR36</f>
        <v>451992.15272227989</v>
      </c>
      <c r="FS97" s="1">
        <f>+BANCOS!FS36</f>
        <v>399986.90695863997</v>
      </c>
      <c r="FT97" s="1">
        <f>+BANCOS!FT36</f>
        <v>387274.08535774</v>
      </c>
      <c r="FU97" s="1">
        <f>+BANCOS!FU36</f>
        <v>396627.99269252003</v>
      </c>
      <c r="FV97" s="1">
        <f>+BANCOS!FV36</f>
        <v>372482.23908909998</v>
      </c>
      <c r="FW97" s="1">
        <f>+BANCOS!FW36</f>
        <v>401880.98450899997</v>
      </c>
      <c r="FX97" s="1">
        <f>+BANCOS!FX36</f>
        <v>366767.16567532002</v>
      </c>
      <c r="FY97" s="1">
        <f>+BANCOS!FY36</f>
        <v>377727.80206119001</v>
      </c>
      <c r="FZ97" s="1">
        <f>+BANCOS!FZ36</f>
        <v>431100.88074205013</v>
      </c>
      <c r="GA97" s="1">
        <f>+BANCOS!GA36</f>
        <v>486782.16316775</v>
      </c>
      <c r="GB97" s="1">
        <f>+BANCOS!GB36</f>
        <v>484127.88183193997</v>
      </c>
      <c r="GC97" s="1">
        <f>+BANCOS!GC36</f>
        <v>443528.15026308998</v>
      </c>
      <c r="GD97" s="1">
        <f>+BANCOS!GD36</f>
        <v>508011.94164335</v>
      </c>
      <c r="GE97" s="1">
        <f>+BANCOS!GE36</f>
        <v>675699.12783322006</v>
      </c>
      <c r="GF97" s="1">
        <f>+BANCOS!GF36</f>
        <v>737660.84918624</v>
      </c>
      <c r="GG97" s="1">
        <f>+BANCOS!GG36</f>
        <v>859786.75470221008</v>
      </c>
      <c r="GH97" s="1">
        <f>+BANCOS!GH36</f>
        <v>754664.51477706002</v>
      </c>
      <c r="GI97" s="1">
        <f>+BANCOS!GI36</f>
        <v>851366.47963081999</v>
      </c>
      <c r="GJ97" s="1">
        <f>+BANCOS!GJ36</f>
        <v>842283.01624597993</v>
      </c>
      <c r="GK97" s="1">
        <f>+BANCOS!GK36</f>
        <v>678133.68113788997</v>
      </c>
      <c r="GL97" s="1">
        <f>+BANCOS!GL36</f>
        <v>842328.46564521012</v>
      </c>
      <c r="GM97" s="1">
        <f>+BANCOS!GM36</f>
        <v>802696.95804982993</v>
      </c>
      <c r="GN97" s="1">
        <f>+BANCOS!GN36</f>
        <v>766874.0233311099</v>
      </c>
      <c r="GO97" s="1">
        <f>+BANCOS!GO36</f>
        <v>779939.3759424499</v>
      </c>
      <c r="GP97" s="1">
        <f>+BANCOS!GP36</f>
        <v>833366.95731821004</v>
      </c>
      <c r="GQ97" s="1">
        <f>+BANCOS!GQ36</f>
        <v>828024.57001509983</v>
      </c>
      <c r="GR97" s="1">
        <f>+BANCOS!GR36</f>
        <v>894133.29735617014</v>
      </c>
      <c r="GS97" s="1">
        <f>+BANCOS!GS36</f>
        <v>981775.22459181992</v>
      </c>
      <c r="GT97" s="1">
        <f>+BANCOS!GT36</f>
        <v>871748.89400600002</v>
      </c>
      <c r="GU97" s="1">
        <f>+BANCOS!GU36</f>
        <v>860470.12947203999</v>
      </c>
      <c r="GV97" s="1">
        <f>+BANCOS!GV36</f>
        <v>852245.52567544999</v>
      </c>
      <c r="GW97" s="1">
        <f>+BANCOS!GW36</f>
        <v>628204.84494163003</v>
      </c>
      <c r="GX97" s="1">
        <f>+BANCOS!GX36</f>
        <v>759325.25564080011</v>
      </c>
      <c r="GY97" s="1">
        <f>+BANCOS!GY36</f>
        <v>854752.35559359007</v>
      </c>
      <c r="GZ97" s="1">
        <f>+BANCOS!GZ36</f>
        <v>757272.39834865998</v>
      </c>
      <c r="HA97" s="1">
        <f>+BANCOS!HA36</f>
        <v>763922.77812708006</v>
      </c>
      <c r="HB97" s="1">
        <f>+BANCOS!HB36</f>
        <v>858431.11322598008</v>
      </c>
      <c r="HC97" s="1">
        <f>+BANCOS!HC36</f>
        <v>831217.87768142007</v>
      </c>
      <c r="HD97" s="1">
        <f>+BANCOS!HD36</f>
        <v>984107.72512216005</v>
      </c>
      <c r="HE97" s="1">
        <f>+BANCOS!HE36</f>
        <v>1193801.6671610901</v>
      </c>
      <c r="HF97" s="1">
        <f>+BANCOS!HF36</f>
        <v>980048.91002041008</v>
      </c>
      <c r="HG97" s="1">
        <f>+BANCOS!HG36</f>
        <v>796233.99397445004</v>
      </c>
      <c r="HH97" s="1">
        <f>+BANCOS!HH36</f>
        <v>772848.35508292995</v>
      </c>
      <c r="HI97" s="1">
        <f>+BANCOS!HI36</f>
        <v>579064.81566563004</v>
      </c>
      <c r="HJ97" s="1">
        <f>+BANCOS!HJ36</f>
        <v>806039.95926600997</v>
      </c>
      <c r="HK97" s="1">
        <f>+BANCOS!HK36</f>
        <v>989382.00211100979</v>
      </c>
      <c r="HL97" s="1">
        <f>+BANCOS!HL36</f>
        <v>944840.43940587994</v>
      </c>
      <c r="HM97" s="1">
        <f>+BANCOS!HM36</f>
        <v>987067.76203819993</v>
      </c>
      <c r="HN97" s="1">
        <f>+BANCOS!HN36</f>
        <v>1076822.9206115</v>
      </c>
      <c r="HO97" s="1">
        <f>+BANCOS!HO36</f>
        <v>956225.39531312999</v>
      </c>
      <c r="HP97" s="1">
        <f>+BANCOS!HP36</f>
        <v>1076383.23774951</v>
      </c>
      <c r="HQ97" s="1">
        <f>+BANCOS!HQ36</f>
        <v>1115477.8816271301</v>
      </c>
      <c r="HR97" s="1">
        <f>+BANCOS!HR36</f>
        <v>1016374.26233312</v>
      </c>
      <c r="HS97" s="1">
        <f>+BANCOS!HS36</f>
        <v>1016374.26233312</v>
      </c>
      <c r="HT97" s="1">
        <f>+BANCOS!HT36</f>
        <v>850337.00141039013</v>
      </c>
      <c r="HU97" s="1">
        <f>+BANCOS!HU36</f>
        <v>704010.97806716</v>
      </c>
      <c r="HV97" s="1">
        <f>+BANCOS!HV36</f>
        <v>895145.37330205005</v>
      </c>
      <c r="HW97" s="1">
        <f>+BANCOS!HW36</f>
        <v>1029750.45767243</v>
      </c>
      <c r="HX97" s="1">
        <f>+BANCOS!HX36</f>
        <v>1106608.3240098599</v>
      </c>
      <c r="HY97" s="1">
        <f>+BANCOS!HY36</f>
        <v>1268295.7820418901</v>
      </c>
      <c r="HZ97" s="1">
        <f>+BANCOS!HZ36</f>
        <v>1311859.5660222301</v>
      </c>
      <c r="IA97" s="1">
        <f>+BANCOS!IA36</f>
        <v>1185558.0324365001</v>
      </c>
      <c r="IB97" s="1">
        <f>+BANCOS!IB36</f>
        <v>1215039.2831897701</v>
      </c>
      <c r="IC97" s="1">
        <f>+BANCOS!IC36</f>
        <v>1246599.20690603</v>
      </c>
      <c r="ID97" s="1">
        <f>+BANCOS!ID36</f>
        <v>1147690.1251735999</v>
      </c>
      <c r="IE97" s="1">
        <f>+BANCOS!IE36</f>
        <v>984947.77290409</v>
      </c>
      <c r="IF97" s="1">
        <f>+BANCOS!IF36</f>
        <v>921776.95917581988</v>
      </c>
      <c r="IG97" s="1">
        <f>+BANCOS!IG36</f>
        <v>785248.94211096002</v>
      </c>
      <c r="IH97" s="1">
        <f>+BANCOS!IH36</f>
        <v>890826.34458773979</v>
      </c>
      <c r="II97" s="1">
        <f>+BANCOS!II36</f>
        <v>1070739.22754329</v>
      </c>
      <c r="IJ97" s="1">
        <f>+BANCOS!IJ36</f>
        <v>1178600.9162425499</v>
      </c>
      <c r="IK97" s="1">
        <f>+BANCOS!IK36</f>
        <v>1434818.7108400899</v>
      </c>
      <c r="IL97" s="1">
        <f>+BANCOS!IL36</f>
        <v>1294378.1000063</v>
      </c>
      <c r="IM97" s="1">
        <f>+BANCOS!IM36</f>
        <v>1094310.2931619899</v>
      </c>
      <c r="IN97" s="1">
        <f>+BANCOS!IN36</f>
        <v>955687.25345089985</v>
      </c>
      <c r="IO97" s="1">
        <f>+BANCOS!IO36</f>
        <v>1105445.1940564199</v>
      </c>
      <c r="IP97" s="1">
        <f>+BANCOS!IP36</f>
        <v>886561.61759354989</v>
      </c>
      <c r="IQ97" s="1">
        <f>+BANCOS!IQ36</f>
        <v>845242.93173032999</v>
      </c>
      <c r="IR97" s="1">
        <f>+BANCOS!IR36</f>
        <v>909480.62312738004</v>
      </c>
      <c r="IS97" s="1">
        <f>+BANCOS!IS36</f>
        <v>719644.13323188014</v>
      </c>
      <c r="IT97" s="1">
        <f>+BANCOS!IT36</f>
        <v>870952.04694465001</v>
      </c>
      <c r="IU97" s="1">
        <f>+BANCOS!IU36</f>
        <v>968285.20509655005</v>
      </c>
      <c r="IV97" s="1">
        <f>+BANCOS!IV36</f>
        <v>974918.17329127993</v>
      </c>
      <c r="IW97" s="1">
        <f>+BANCOS!IW36</f>
        <v>1050755.6754045801</v>
      </c>
      <c r="IX97" s="1">
        <f>+BANCOS!IX36</f>
        <v>1155408.05459688</v>
      </c>
      <c r="IY97" s="1">
        <f>+BANCOS!IY36</f>
        <v>1041609.5400980799</v>
      </c>
      <c r="IZ97" s="1">
        <f>+BANCOS!IZ36</f>
        <v>1099344.2637499999</v>
      </c>
      <c r="JA97" s="1">
        <f>+BANCOS!JA36</f>
        <v>1329500</v>
      </c>
      <c r="JB97" s="1">
        <f>+BANCOS!JB36</f>
        <v>1293458.50663482</v>
      </c>
      <c r="JC97" s="1">
        <f>+BANCOS!JC36</f>
        <v>1120502.4210655801</v>
      </c>
      <c r="JD97" s="1">
        <f>+BANCOS!JD36</f>
        <v>952542.67454467993</v>
      </c>
      <c r="JE97" s="1">
        <f>+BANCOS!JE36</f>
        <v>693575.82</v>
      </c>
      <c r="JF97" s="1" t="e">
        <f>+BANCOS!#REF!</f>
        <v>#REF!</v>
      </c>
    </row>
    <row r="98" spans="1:266" s="1" customFormat="1" ht="12.9" customHeight="1" x14ac:dyDescent="0.2">
      <c r="A98" s="73" t="s">
        <v>330</v>
      </c>
      <c r="B98" s="1">
        <f>+FINANCIERAS!B36</f>
        <v>41113</v>
      </c>
      <c r="C98" s="1">
        <f>+FINANCIERAS!C36</f>
        <v>45315</v>
      </c>
      <c r="D98" s="1">
        <f>+FINANCIERAS!D36</f>
        <v>40587</v>
      </c>
      <c r="E98" s="1">
        <f>+FINANCIERAS!E36</f>
        <v>42036</v>
      </c>
      <c r="F98" s="1">
        <f>+FINANCIERAS!F36</f>
        <v>41602</v>
      </c>
      <c r="G98" s="1">
        <f>+FINANCIERAS!G36</f>
        <v>39949</v>
      </c>
      <c r="H98" s="1">
        <f>+FINANCIERAS!H36</f>
        <v>40258</v>
      </c>
      <c r="I98" s="1">
        <f>+FINANCIERAS!I36</f>
        <v>41555</v>
      </c>
      <c r="J98" s="1">
        <f>+FINANCIERAS!J36</f>
        <v>41740</v>
      </c>
      <c r="K98" s="1">
        <f>+FINANCIERAS!K36</f>
        <v>44033</v>
      </c>
      <c r="L98" s="1">
        <f>+FINANCIERAS!L36</f>
        <v>47269</v>
      </c>
      <c r="M98" s="1">
        <f>+FINANCIERAS!M36</f>
        <v>35650</v>
      </c>
      <c r="N98" s="1">
        <f>+FINANCIERAS!N36</f>
        <v>41292</v>
      </c>
      <c r="O98" s="1">
        <f>+FINANCIERAS!O36</f>
        <v>46222</v>
      </c>
      <c r="P98" s="1">
        <f>+FINANCIERAS!P36</f>
        <v>42819</v>
      </c>
      <c r="Q98" s="1">
        <f>+FINANCIERAS!Q36</f>
        <v>48375</v>
      </c>
      <c r="R98" s="1">
        <f>+FINANCIERAS!R36</f>
        <v>45223</v>
      </c>
      <c r="S98" s="1">
        <f>+FINANCIERAS!S36</f>
        <v>41260</v>
      </c>
      <c r="T98" s="1">
        <f>+FINANCIERAS!T36</f>
        <v>43242</v>
      </c>
      <c r="U98" s="1">
        <f>+FINANCIERAS!U36</f>
        <v>47226</v>
      </c>
      <c r="V98" s="1">
        <f>+FINANCIERAS!V36</f>
        <v>46686</v>
      </c>
      <c r="W98" s="1">
        <f>+FINANCIERAS!W36</f>
        <v>48100</v>
      </c>
      <c r="X98" s="1">
        <f>+FINANCIERAS!X36</f>
        <v>49548</v>
      </c>
      <c r="Y98" s="1">
        <f>+FINANCIERAS!Y36</f>
        <v>40003</v>
      </c>
      <c r="Z98" s="1">
        <f>+FINANCIERAS!Z36</f>
        <v>48593</v>
      </c>
      <c r="AA98" s="1">
        <f>+FINANCIERAS!AA36</f>
        <v>52248</v>
      </c>
      <c r="AB98" s="1">
        <f>+FINANCIERAS!AB36</f>
        <v>50607</v>
      </c>
      <c r="AC98" s="1">
        <f>+FINANCIERAS!AC36</f>
        <v>53469</v>
      </c>
      <c r="AD98" s="1">
        <f>+FINANCIERAS!AD36</f>
        <v>59951</v>
      </c>
      <c r="AE98" s="1">
        <f>+FINANCIERAS!AE36</f>
        <v>50021</v>
      </c>
      <c r="AF98" s="1">
        <f>+FINANCIERAS!AF36</f>
        <v>60307</v>
      </c>
      <c r="AG98" s="1">
        <f>+FINANCIERAS!AG36</f>
        <v>70373</v>
      </c>
      <c r="AH98" s="1">
        <f>+FINANCIERAS!AH36</f>
        <v>60997</v>
      </c>
      <c r="AI98" s="1">
        <f>+FINANCIERAS!AI36</f>
        <v>59323</v>
      </c>
      <c r="AJ98" s="1">
        <f>+FINANCIERAS!AJ36</f>
        <v>54432</v>
      </c>
      <c r="AK98" s="1">
        <f>+FINANCIERAS!AK36</f>
        <v>45872</v>
      </c>
      <c r="AL98" s="1">
        <f>+FINANCIERAS!AL36</f>
        <v>50378</v>
      </c>
      <c r="AM98" s="1">
        <f>+FINANCIERAS!AM36</f>
        <v>53038</v>
      </c>
      <c r="AN98" s="1">
        <f>+FINANCIERAS!AN36</f>
        <v>52728</v>
      </c>
      <c r="AO98" s="1">
        <f>+FINANCIERAS!AO36</f>
        <v>56140</v>
      </c>
      <c r="AP98" s="1">
        <f>+FINANCIERAS!AP36</f>
        <v>46389</v>
      </c>
      <c r="AQ98" s="1">
        <f>+FINANCIERAS!AQ36</f>
        <v>40968</v>
      </c>
      <c r="AR98" s="1">
        <f>+FINANCIERAS!AR36</f>
        <v>41971.056789759969</v>
      </c>
      <c r="AS98" s="1">
        <f>+FINANCIERAS!AS36</f>
        <v>42413.439675429981</v>
      </c>
      <c r="AT98" s="1">
        <f>+FINANCIERAS!AT36</f>
        <v>33076.497533909947</v>
      </c>
      <c r="AU98" s="1">
        <f>+FINANCIERAS!AU36</f>
        <v>32689.985012780049</v>
      </c>
      <c r="AV98" s="1">
        <f>+FINANCIERAS!AV36</f>
        <v>36333.815812920016</v>
      </c>
      <c r="AW98" s="1">
        <f>+FINANCIERAS!AW36</f>
        <v>28369.14955529998</v>
      </c>
      <c r="AX98" s="1">
        <f>+FINANCIERAS!AX36</f>
        <v>36303.89527520004</v>
      </c>
      <c r="AY98" s="1">
        <f>+FINANCIERAS!AY36</f>
        <v>38181.642916400022</v>
      </c>
      <c r="AZ98" s="1">
        <f>+FINANCIERAS!AZ36</f>
        <v>37068.709074890037</v>
      </c>
      <c r="BA98" s="1">
        <f>+FINANCIERAS!BA36</f>
        <v>37717.495587840021</v>
      </c>
      <c r="BB98" s="1">
        <f>+FINANCIERAS!BB36</f>
        <v>36881.950472590113</v>
      </c>
      <c r="BC98" s="1">
        <f>+FINANCIERAS!BC36</f>
        <v>33639.856949089997</v>
      </c>
      <c r="BD98" s="1">
        <f>+FINANCIERAS!BD36</f>
        <v>37741.613414300053</v>
      </c>
      <c r="BE98" s="1">
        <f>+FINANCIERAS!BE36</f>
        <v>30138.2099069</v>
      </c>
      <c r="BF98" s="1">
        <f>+FINANCIERAS!BF36</f>
        <v>29551.078600480068</v>
      </c>
      <c r="BG98" s="1">
        <f>+FINANCIERAS!BG36</f>
        <v>27544.980625780081</v>
      </c>
      <c r="BH98" s="1">
        <f>+FINANCIERAS!BH36</f>
        <v>26202.139434550008</v>
      </c>
      <c r="BI98" s="1">
        <f>+FINANCIERAS!BI36</f>
        <v>17689</v>
      </c>
      <c r="BJ98" s="1">
        <f>+FINANCIERAS!BJ36</f>
        <v>26082.750402050031</v>
      </c>
      <c r="BK98" s="1">
        <f>+FINANCIERAS!BK36</f>
        <v>28253.97176805012</v>
      </c>
      <c r="BL98" s="1">
        <f>+FINANCIERAS!BL36</f>
        <v>30266.110599299918</v>
      </c>
      <c r="BM98" s="1">
        <f>+FINANCIERAS!BM36</f>
        <v>33821.816313999923</v>
      </c>
      <c r="BN98" s="1">
        <f>+FINANCIERAS!BN36</f>
        <v>34132.525790549989</v>
      </c>
      <c r="BO98" s="1">
        <f>+FINANCIERAS!BO36</f>
        <v>30616.547840699939</v>
      </c>
      <c r="BP98" s="1">
        <f>+FINANCIERAS!BP36</f>
        <v>30166.93687240002</v>
      </c>
      <c r="BQ98" s="1">
        <f>+FINANCIERAS!BQ36</f>
        <v>28915.253796200021</v>
      </c>
      <c r="BR98" s="1">
        <f>+FINANCIERAS!BR36</f>
        <v>25368.021152110061</v>
      </c>
      <c r="BS98" s="1">
        <f>+FINANCIERAS!BS36</f>
        <v>25127.40479290986</v>
      </c>
      <c r="BT98" s="1">
        <f>+FINANCIERAS!BT36</f>
        <v>24106.985437960051</v>
      </c>
      <c r="BU98" s="1">
        <f>+FINANCIERAS!BU36</f>
        <v>20835.13508884994</v>
      </c>
      <c r="BV98" s="1">
        <f>+FINANCIERAS!BV36</f>
        <v>25257.30581769998</v>
      </c>
      <c r="BW98" s="1">
        <f>+FINANCIERAS!BW36</f>
        <v>28391.169936600079</v>
      </c>
      <c r="BX98" s="1">
        <f>+FINANCIERAS!BX36</f>
        <v>27645.740691300001</v>
      </c>
      <c r="BY98" s="1">
        <f>+FINANCIERAS!BY36</f>
        <v>33339.97003629995</v>
      </c>
      <c r="BZ98" s="1">
        <f>+FINANCIERAS!BZ36</f>
        <v>36998.947891699921</v>
      </c>
      <c r="CA98" s="1">
        <f>+FINANCIERAS!CA36</f>
        <v>37708.667891699959</v>
      </c>
      <c r="CB98" s="1">
        <f>+FINANCIERAS!CB36</f>
        <v>44202.539541699967</v>
      </c>
      <c r="CC98" s="1">
        <f>+FINANCIERAS!CC36</f>
        <v>40236.007909800093</v>
      </c>
      <c r="CD98" s="1">
        <f>+FINANCIERAS!CD36</f>
        <v>38911.208790299992</v>
      </c>
      <c r="CE98" s="1">
        <f>+FINANCIERAS!CE36</f>
        <v>36082.224750599933</v>
      </c>
      <c r="CF98" s="1">
        <f>+FINANCIERAS!CF36</f>
        <v>33977.913458200113</v>
      </c>
      <c r="CG98" s="1">
        <f>+FINANCIERAS!CG36</f>
        <v>30840.049498000029</v>
      </c>
      <c r="CH98" s="1">
        <f>+FINANCIERAS!CH36</f>
        <v>33760.178922200103</v>
      </c>
      <c r="CI98" s="1">
        <f>+FINANCIERAS!CI36</f>
        <v>36741.406961799992</v>
      </c>
      <c r="CJ98" s="1">
        <f>+FINANCIERAS!CJ36</f>
        <v>36693.743758999837</v>
      </c>
      <c r="CK98" s="1">
        <f>+FINANCIERAS!CK36</f>
        <v>40473.208409099971</v>
      </c>
      <c r="CL98" s="1">
        <f>+FINANCIERAS!CL36</f>
        <v>37896.902056200197</v>
      </c>
      <c r="CM98" s="1">
        <f>+FINANCIERAS!CM36</f>
        <v>36310.209372200123</v>
      </c>
      <c r="CN98" s="1">
        <f>+FINANCIERAS!CN36</f>
        <v>38144.517658000143</v>
      </c>
      <c r="CO98" s="1">
        <f>+FINANCIERAS!CO36</f>
        <v>37628.393963900002</v>
      </c>
      <c r="CP98" s="1">
        <f>+FINANCIERAS!CP36</f>
        <v>35352.286381600003</v>
      </c>
      <c r="CQ98" s="1">
        <f>+FINANCIERAS!CQ36</f>
        <v>34896.914409300007</v>
      </c>
      <c r="CR98" s="1">
        <f>+FINANCIERAS!CR36</f>
        <v>33237.854890800001</v>
      </c>
      <c r="CS98" s="1">
        <f>+FINANCIERAS!CS36</f>
        <v>30020.668078449999</v>
      </c>
      <c r="CT98" s="1">
        <f>+FINANCIERAS!CT36</f>
        <v>29852.386212000001</v>
      </c>
      <c r="CU98" s="1">
        <f>+FINANCIERAS!CU36</f>
        <v>29989.618382600009</v>
      </c>
      <c r="CV98" s="1">
        <f>+FINANCIERAS!CV36</f>
        <v>30560.034774799999</v>
      </c>
      <c r="CW98" s="1">
        <f>+FINANCIERAS!CW36</f>
        <v>32335.1765376</v>
      </c>
      <c r="CX98" s="1">
        <f>+FINANCIERAS!CX36</f>
        <v>32524.529825499991</v>
      </c>
      <c r="CY98" s="1">
        <f>+FINANCIERAS!CY36</f>
        <v>30182.885568599999</v>
      </c>
      <c r="CZ98" s="1">
        <f>+FINANCIERAS!CZ36</f>
        <v>30049.045867500001</v>
      </c>
      <c r="DA98" s="1">
        <f>+FINANCIERAS!DA36</f>
        <v>30237.025132999999</v>
      </c>
      <c r="DB98" s="1">
        <f>+FINANCIERAS!DB36</f>
        <v>31519.9857863</v>
      </c>
      <c r="DC98" s="1">
        <f>+FINANCIERAS!DC36</f>
        <v>33161.509953599998</v>
      </c>
      <c r="DD98" s="1">
        <f>+FINANCIERAS!DD36</f>
        <v>37108.240297600001</v>
      </c>
      <c r="DE98" s="1">
        <f>+FINANCIERAS!DE36</f>
        <v>39170.632123199997</v>
      </c>
      <c r="DF98" s="1">
        <f>+FINANCIERAS!DF36</f>
        <v>29713.397625599999</v>
      </c>
      <c r="DG98" s="1">
        <f>+FINANCIERAS!DG36</f>
        <v>33135.878075200002</v>
      </c>
      <c r="DH98" s="1">
        <f>+FINANCIERAS!DH36</f>
        <v>37775.492896600001</v>
      </c>
      <c r="DI98" s="1">
        <f>+FINANCIERAS!DI36</f>
        <v>42825.675572999993</v>
      </c>
      <c r="DJ98" s="1">
        <f>+FINANCIERAS!DJ36</f>
        <v>45418.507628320003</v>
      </c>
      <c r="DK98" s="1">
        <f>+FINANCIERAS!DK36</f>
        <v>46461.10404192</v>
      </c>
      <c r="DL98" s="1">
        <f>+FINANCIERAS!DL36</f>
        <v>42060.644836019987</v>
      </c>
      <c r="DM98" s="1">
        <f>+FINANCIERAS!DM36</f>
        <v>38083.595365519999</v>
      </c>
      <c r="DN98" s="1">
        <f>+FINANCIERAS!DN36</f>
        <v>36449.2443251</v>
      </c>
      <c r="DO98" s="1">
        <f>+FINANCIERAS!DO36</f>
        <v>34926.6078605</v>
      </c>
      <c r="DP98" s="1">
        <f>+FINANCIERAS!DP36</f>
        <v>35025.127770200001</v>
      </c>
      <c r="DQ98" s="1">
        <f>+FINANCIERAS!DQ36</f>
        <v>29543.417194599999</v>
      </c>
      <c r="DR98" s="1">
        <f>+FINANCIERAS!DR36</f>
        <v>37406.733760000003</v>
      </c>
      <c r="DS98" s="1">
        <f>+FINANCIERAS!DS36</f>
        <v>41567.996880370003</v>
      </c>
      <c r="DT98" s="1">
        <f>+FINANCIERAS!DT36</f>
        <v>36246.116972999997</v>
      </c>
      <c r="DU98" s="1">
        <f>+FINANCIERAS!DU36</f>
        <v>36549.957578999987</v>
      </c>
      <c r="DV98" s="1">
        <f>+FINANCIERAS!DV36</f>
        <v>36929.326146999992</v>
      </c>
      <c r="DW98" s="1">
        <f>+FINANCIERAS!DW36</f>
        <v>36412.728459999998</v>
      </c>
      <c r="DX98" s="1">
        <f>+FINANCIERAS!DX36</f>
        <v>38591.916030879991</v>
      </c>
      <c r="DY98" s="1">
        <f>+FINANCIERAS!DY36</f>
        <v>37478.14981404</v>
      </c>
      <c r="DZ98" s="1">
        <f>+FINANCIERAS!DZ36</f>
        <v>36301.854272829987</v>
      </c>
      <c r="EA98" s="1">
        <f>+FINANCIERAS!EA36</f>
        <v>34278.501231560003</v>
      </c>
      <c r="EB98" s="1">
        <f>+FINANCIERAS!EB36</f>
        <v>37256.559393000003</v>
      </c>
      <c r="EC98" s="1">
        <f>+FINANCIERAS!EC36</f>
        <v>26092.360583000001</v>
      </c>
      <c r="ED98" s="1">
        <f>+FINANCIERAS!ED36</f>
        <v>31717.448880129999</v>
      </c>
      <c r="EE98" s="1">
        <f>+FINANCIERAS!EE36</f>
        <v>32197.861129050001</v>
      </c>
      <c r="EF98" s="1">
        <f>+FINANCIERAS!EF36</f>
        <v>31502.505387000001</v>
      </c>
      <c r="EG98" s="1">
        <f>+FINANCIERAS!EG36</f>
        <v>37930.523163999998</v>
      </c>
      <c r="EH98" s="1">
        <f>+FINANCIERAS!EH36</f>
        <v>42318.267002200002</v>
      </c>
      <c r="EI98" s="1">
        <f>+FINANCIERAS!EI36</f>
        <v>41295.574897259998</v>
      </c>
      <c r="EJ98" s="1">
        <f>+FINANCIERAS!EJ36</f>
        <v>43317.571411469988</v>
      </c>
      <c r="EK98" s="1">
        <f>+FINANCIERAS!EK36</f>
        <v>45050.804014890004</v>
      </c>
      <c r="EL98" s="1">
        <f>+FINANCIERAS!EL36</f>
        <v>42690.909113190013</v>
      </c>
      <c r="EM98" s="1">
        <f>+FINANCIERAS!EM36</f>
        <v>46279.368262340002</v>
      </c>
      <c r="EN98" s="1">
        <f>+FINANCIERAS!EN36</f>
        <v>47248.835035299991</v>
      </c>
      <c r="EO98" s="1">
        <f>+FINANCIERAS!EO36</f>
        <v>44434.613801000007</v>
      </c>
      <c r="EP98" s="1">
        <f>+FINANCIERAS!EP36</f>
        <v>54017.347094290002</v>
      </c>
      <c r="EQ98" s="1">
        <f>+FINANCIERAS!EQ36</f>
        <v>56322.77756799999</v>
      </c>
      <c r="ER98" s="1">
        <f>+FINANCIERAS!ER36</f>
        <v>56441.73141</v>
      </c>
      <c r="ES98" s="1">
        <f>+FINANCIERAS!ES36</f>
        <v>58040.991171999987</v>
      </c>
      <c r="ET98" s="1">
        <f>+FINANCIERAS!ET36</f>
        <v>52837.451382979998</v>
      </c>
      <c r="EU98" s="1">
        <f>+FINANCIERAS!EU36</f>
        <v>53993.462694920003</v>
      </c>
      <c r="EV98" s="1">
        <f>+FINANCIERAS!EV36</f>
        <v>68461.16405716</v>
      </c>
      <c r="EW98" s="1">
        <f>+FINANCIERAS!EW36</f>
        <v>68610.45001931001</v>
      </c>
      <c r="EX98" s="1">
        <f>+FINANCIERAS!EX36</f>
        <v>75376.146224700002</v>
      </c>
      <c r="EY98" s="1">
        <f>+FINANCIERAS!EY36</f>
        <v>72964.782700280004</v>
      </c>
      <c r="EZ98" s="1">
        <f>+FINANCIERAS!EZ36</f>
        <v>68091.712250859986</v>
      </c>
      <c r="FA98" s="1">
        <f>+FINANCIERAS!FA36</f>
        <v>52013.346285499989</v>
      </c>
      <c r="FB98" s="1">
        <f>+FINANCIERAS!FB36</f>
        <v>54515.613578300014</v>
      </c>
      <c r="FC98" s="1">
        <f>+FINANCIERAS!FC36</f>
        <v>59252.175904799988</v>
      </c>
      <c r="FD98" s="1">
        <f>+FINANCIERAS!FD36</f>
        <v>71803.809546649994</v>
      </c>
      <c r="FE98" s="1">
        <f>+FINANCIERAS!FE36</f>
        <v>75684.4233504</v>
      </c>
      <c r="FF98" s="1">
        <f>+FINANCIERAS!FF36</f>
        <v>70464.138191000005</v>
      </c>
      <c r="FG98" s="1">
        <f>+FINANCIERAS!FG36</f>
        <v>72093.508869839992</v>
      </c>
      <c r="FH98" s="1">
        <f>+FINANCIERAS!FH36</f>
        <v>68860.786946859997</v>
      </c>
      <c r="FI98" s="1">
        <f>+FINANCIERAS!FI36</f>
        <v>69437.867739459994</v>
      </c>
      <c r="FJ98" s="1">
        <f>+FINANCIERAS!FJ36</f>
        <v>63007.970631350006</v>
      </c>
      <c r="FK98" s="1">
        <f>+FINANCIERAS!FK36</f>
        <v>62048.789873850008</v>
      </c>
      <c r="FL98" s="1">
        <f>+FINANCIERAS!FL36</f>
        <v>58374.887816870003</v>
      </c>
      <c r="FM98" s="1">
        <f>+FINANCIERAS!FM36</f>
        <v>50869.734286999999</v>
      </c>
      <c r="FN98" s="1">
        <f>+FINANCIERAS!FN36</f>
        <v>61844.55025</v>
      </c>
      <c r="FO98" s="1">
        <f>+FINANCIERAS!FO36</f>
        <v>64877.359280999997</v>
      </c>
      <c r="FP98" s="1">
        <f>+FINANCIERAS!FP36</f>
        <v>70429.797397100003</v>
      </c>
      <c r="FQ98" s="1">
        <f>+FINANCIERAS!FQ36</f>
        <v>81182.524241899999</v>
      </c>
      <c r="FR98" s="1">
        <f>+FINANCIERAS!FR36</f>
        <v>82564.187374920017</v>
      </c>
      <c r="FS98" s="1">
        <f>+FINANCIERAS!FS36</f>
        <v>83671.231635799995</v>
      </c>
      <c r="FT98" s="1">
        <f>+FINANCIERAS!FT36</f>
        <v>79533.697269650002</v>
      </c>
      <c r="FU98" s="1">
        <f>+FINANCIERAS!FU36</f>
        <v>79007.558726360003</v>
      </c>
      <c r="FV98" s="1">
        <f>+FINANCIERAS!FV36</f>
        <v>79308.770696079999</v>
      </c>
      <c r="FW98" s="1">
        <f>+FINANCIERAS!FW36</f>
        <v>79257.122062000009</v>
      </c>
      <c r="FX98" s="1">
        <f>+FINANCIERAS!FX36</f>
        <v>82194.734593999994</v>
      </c>
      <c r="FY98" s="1">
        <f>+FINANCIERAS!FY36</f>
        <v>74958.497678350002</v>
      </c>
      <c r="FZ98" s="1">
        <f>+FINANCIERAS!FZ36</f>
        <v>86203.190432999996</v>
      </c>
      <c r="GA98" s="1">
        <f>+FINANCIERAS!GA36</f>
        <v>80696.593087000001</v>
      </c>
      <c r="GB98" s="1">
        <f>+FINANCIERAS!GB36</f>
        <v>86745.484295999981</v>
      </c>
      <c r="GC98" s="1">
        <f>+FINANCIERAS!GC36</f>
        <v>82472.092325000005</v>
      </c>
      <c r="GD98" s="1">
        <f>+FINANCIERAS!GD36</f>
        <v>0</v>
      </c>
      <c r="GE98" s="1">
        <f>+FINANCIERAS!GE36</f>
        <v>0</v>
      </c>
      <c r="GF98" s="1">
        <f>+FINANCIERAS!GF36</f>
        <v>88195.137906000018</v>
      </c>
      <c r="GG98" s="1">
        <f>+FINANCIERAS!GG36</f>
        <v>93433.482099000001</v>
      </c>
      <c r="GH98" s="1">
        <f>+FINANCIERAS!GH36</f>
        <v>86154.688322999995</v>
      </c>
      <c r="GI98" s="1">
        <f>+FINANCIERAS!GI36</f>
        <v>84452.846263999993</v>
      </c>
      <c r="GJ98" s="1">
        <f>+FINANCIERAS!GJ36</f>
        <v>87237.800308500009</v>
      </c>
      <c r="GK98" s="1">
        <f>+FINANCIERAS!GK36</f>
        <v>80617.364346500006</v>
      </c>
      <c r="GL98" s="1">
        <f>+FINANCIERAS!GL36</f>
        <v>100420.02876849999</v>
      </c>
      <c r="GM98" s="1">
        <f>+FINANCIERAS!GM36</f>
        <v>100610.8945139</v>
      </c>
      <c r="GN98" s="1">
        <f>+FINANCIERAS!GN36</f>
        <v>98982.3379671</v>
      </c>
      <c r="GO98" s="1">
        <f>+FINANCIERAS!GO36</f>
        <v>114007.7072571</v>
      </c>
      <c r="GP98" s="1">
        <f>+FINANCIERAS!GP36</f>
        <v>128252.91575109999</v>
      </c>
      <c r="GQ98" s="1">
        <f>+FINANCIERAS!GQ36</f>
        <v>136866.76964879999</v>
      </c>
      <c r="GR98" s="1">
        <f>+FINANCIERAS!GR36</f>
        <v>140690.192461</v>
      </c>
      <c r="GS98" s="1">
        <f>+FINANCIERAS!GS36</f>
        <v>137403.25057539999</v>
      </c>
      <c r="GT98" s="1">
        <f>+FINANCIERAS!GT36</f>
        <v>116416.694762</v>
      </c>
      <c r="GU98" s="1">
        <f>+FINANCIERAS!GU36</f>
        <v>109519.252715</v>
      </c>
      <c r="GV98" s="1">
        <f>+FINANCIERAS!GV36</f>
        <v>102161.6758292</v>
      </c>
      <c r="GW98" s="1">
        <f>+FINANCIERAS!GW36</f>
        <v>92857.785294200003</v>
      </c>
      <c r="GX98" s="1">
        <f>+FINANCIERAS!GX36</f>
        <v>112615.6768132</v>
      </c>
      <c r="GY98" s="1">
        <f>+FINANCIERAS!GY36</f>
        <v>121420.7306922</v>
      </c>
      <c r="GZ98" s="1">
        <f>+FINANCIERAS!GZ36</f>
        <v>127018.16510300001</v>
      </c>
      <c r="HA98" s="1">
        <f>+FINANCIERAS!HA36</f>
        <v>139675.28982199999</v>
      </c>
      <c r="HB98" s="1">
        <f>+FINANCIERAS!HB36</f>
        <v>168039.868024</v>
      </c>
      <c r="HC98" s="1">
        <f>+FINANCIERAS!HC36</f>
        <v>178822.700557</v>
      </c>
      <c r="HD98" s="1">
        <f>+FINANCIERAS!HD36</f>
        <v>174387.40641699999</v>
      </c>
      <c r="HE98" s="1">
        <f>+FINANCIERAS!HE36</f>
        <v>153812.10906300001</v>
      </c>
      <c r="HF98" s="1">
        <f>+FINANCIERAS!HF36</f>
        <v>135450.96682999999</v>
      </c>
      <c r="HG98" s="1">
        <f>+FINANCIERAS!HG36</f>
        <v>122780.794511</v>
      </c>
      <c r="HH98" s="1">
        <f>+FINANCIERAS!HH36</f>
        <v>114369.73819</v>
      </c>
      <c r="HI98" s="1">
        <f>+FINANCIERAS!HI36</f>
        <v>107648.399402</v>
      </c>
      <c r="HJ98" s="1">
        <f>+FINANCIERAS!HJ36</f>
        <v>128407.80756299999</v>
      </c>
      <c r="HK98" s="1">
        <f>+FINANCIERAS!HK36</f>
        <v>129265.983838</v>
      </c>
      <c r="HL98" s="1">
        <f>+FINANCIERAS!HL36</f>
        <v>126164.98382199999</v>
      </c>
      <c r="HM98" s="1">
        <f>+FINANCIERAS!HM36</f>
        <v>130075.260885</v>
      </c>
      <c r="HN98" s="1">
        <f>+FINANCIERAS!HN36</f>
        <v>129733.805891</v>
      </c>
      <c r="HO98" s="1">
        <f>+FINANCIERAS!HO36</f>
        <v>142121.13456800001</v>
      </c>
      <c r="HP98" s="1">
        <f>+FINANCIERAS!HP36</f>
        <v>150511.55842700001</v>
      </c>
      <c r="HQ98" s="1">
        <f>+FINANCIERAS!HQ36</f>
        <v>135633.98161799999</v>
      </c>
      <c r="HR98" s="1">
        <f>+FINANCIERAS!HR36</f>
        <v>131215.20178500001</v>
      </c>
      <c r="HS98" s="1">
        <f>+FINANCIERAS!HS36</f>
        <v>129056.54622400001</v>
      </c>
      <c r="HT98" s="1">
        <f>+FINANCIERAS!HT36</f>
        <v>132555.820802</v>
      </c>
      <c r="HU98" s="1">
        <f>+FINANCIERAS!HU36</f>
        <v>129184.84035300001</v>
      </c>
      <c r="HV98" s="1">
        <f>+FINANCIERAS!HV36</f>
        <v>136518.23356600001</v>
      </c>
      <c r="HW98" s="1">
        <f>+FINANCIERAS!HW36</f>
        <v>130409.155785</v>
      </c>
      <c r="HX98" s="1">
        <f>+FINANCIERAS!HX36</f>
        <v>131744.76247300001</v>
      </c>
      <c r="HY98" s="1">
        <f>+FINANCIERAS!HY36</f>
        <v>142145.16705399999</v>
      </c>
      <c r="HZ98" s="1">
        <f>+FINANCIERAS!HZ36</f>
        <v>147072.22154599999</v>
      </c>
      <c r="IA98" s="1">
        <f>+FINANCIERAS!IA36</f>
        <v>159181.078821</v>
      </c>
      <c r="IB98" s="1">
        <f>+FINANCIERAS!IB36</f>
        <v>165078.28363799999</v>
      </c>
      <c r="IC98" s="1">
        <f>+FINANCIERAS!IC36</f>
        <v>148994.43350300001</v>
      </c>
      <c r="ID98" s="1">
        <f>+FINANCIERAS!ID36</f>
        <v>146897.41074299999</v>
      </c>
      <c r="IE98" s="1">
        <f>+FINANCIERAS!IE36</f>
        <v>149321.92360899999</v>
      </c>
      <c r="IF98" s="1">
        <f>+FINANCIERAS!IF36</f>
        <v>149656.74511300001</v>
      </c>
      <c r="IG98" s="1">
        <f>+FINANCIERAS!IG36</f>
        <v>130190.92892999999</v>
      </c>
      <c r="IH98" s="1">
        <f>+FINANCIERAS!IH36</f>
        <v>150539.65120600001</v>
      </c>
      <c r="II98" s="1">
        <f>+FINANCIERAS!II36</f>
        <v>184160.78382400001</v>
      </c>
      <c r="IJ98" s="1">
        <f>+FINANCIERAS!IJ36</f>
        <v>190211.556847</v>
      </c>
      <c r="IK98" s="1">
        <f>+FINANCIERAS!IK36</f>
        <v>154480.65435900001</v>
      </c>
      <c r="IL98" s="1">
        <f>+FINANCIERAS!IL36</f>
        <v>124837.0836</v>
      </c>
      <c r="IM98" s="1">
        <f>+FINANCIERAS!IM36</f>
        <v>95927.72520999999</v>
      </c>
      <c r="IN98" s="1">
        <f>+FINANCIERAS!IN36</f>
        <v>55546.669665999987</v>
      </c>
      <c r="IO98" s="1">
        <f>+FINANCIERAS!IO36</f>
        <v>100396.492694</v>
      </c>
      <c r="IP98" s="1">
        <f>+FINANCIERAS!IP36</f>
        <v>115682.66283099999</v>
      </c>
      <c r="IQ98" s="1">
        <f>+FINANCIERAS!IQ36</f>
        <v>129800.654111</v>
      </c>
      <c r="IR98" s="1">
        <f>+FINANCIERAS!IR36</f>
        <v>126146.484713</v>
      </c>
      <c r="IS98" s="1">
        <f>+FINANCIERAS!IS36</f>
        <v>96167.832010999991</v>
      </c>
      <c r="IT98" s="1">
        <f>+FINANCIERAS!IT36</f>
        <v>138458.02351699999</v>
      </c>
      <c r="IU98" s="1">
        <f>+FINANCIERAS!IU36</f>
        <v>156080.462463</v>
      </c>
      <c r="IV98" s="1">
        <f>+FINANCIERAS!IV36</f>
        <v>156746.02368899999</v>
      </c>
      <c r="IW98" s="1">
        <f>+FINANCIERAS!IW36</f>
        <v>156348.06888499999</v>
      </c>
      <c r="IX98" s="1">
        <f>+FINANCIERAS!IX36</f>
        <v>153757.009142</v>
      </c>
      <c r="IY98" s="1">
        <f>+FINANCIERAS!IY36</f>
        <v>143848.28463899999</v>
      </c>
      <c r="IZ98" s="1">
        <f>+FINANCIERAS!IZ36</f>
        <v>152798.208239</v>
      </c>
      <c r="JA98" s="1">
        <f>+FINANCIERAS!JA36</f>
        <v>140203</v>
      </c>
      <c r="JB98" s="1">
        <f>+FINANCIERAS!JB36</f>
        <v>143670.260377</v>
      </c>
      <c r="JC98" s="1">
        <f>+FINANCIERAS!JC36</f>
        <v>154231.775387</v>
      </c>
      <c r="JD98" s="1">
        <f>+FINANCIERAS!JD36</f>
        <v>162013.997634</v>
      </c>
      <c r="JE98" s="1">
        <f>+FINANCIERAS!JE36</f>
        <v>162013.997634</v>
      </c>
      <c r="JF98" s="1">
        <f>+FINANCIERAS!JF36</f>
        <v>217363.77036200001</v>
      </c>
    </row>
    <row r="99" spans="1:266" s="1" customFormat="1" ht="12.9" customHeight="1" x14ac:dyDescent="0.2">
      <c r="A99" s="73" t="s">
        <v>331</v>
      </c>
      <c r="B99" s="1">
        <f t="shared" ref="B99:BM99" si="85">+B97+B98</f>
        <v>727831</v>
      </c>
      <c r="C99" s="1">
        <f t="shared" si="85"/>
        <v>762313</v>
      </c>
      <c r="D99" s="1">
        <f t="shared" si="85"/>
        <v>789081</v>
      </c>
      <c r="E99" s="1">
        <f t="shared" si="85"/>
        <v>820813</v>
      </c>
      <c r="F99" s="1">
        <f t="shared" si="85"/>
        <v>813430</v>
      </c>
      <c r="G99" s="1">
        <f t="shared" si="85"/>
        <v>760805</v>
      </c>
      <c r="H99" s="1">
        <f t="shared" si="85"/>
        <v>763089</v>
      </c>
      <c r="I99" s="1">
        <f t="shared" si="85"/>
        <v>727797</v>
      </c>
      <c r="J99" s="1">
        <f t="shared" si="85"/>
        <v>709135</v>
      </c>
      <c r="K99" s="1">
        <f t="shared" si="85"/>
        <v>659091</v>
      </c>
      <c r="L99" s="1">
        <f t="shared" si="85"/>
        <v>679273</v>
      </c>
      <c r="M99" s="1">
        <f t="shared" si="85"/>
        <v>631042</v>
      </c>
      <c r="N99" s="1">
        <f t="shared" si="85"/>
        <v>681600</v>
      </c>
      <c r="O99" s="1">
        <f t="shared" si="85"/>
        <v>723977</v>
      </c>
      <c r="P99" s="1">
        <f t="shared" si="85"/>
        <v>723609</v>
      </c>
      <c r="Q99" s="1">
        <f t="shared" si="85"/>
        <v>740777</v>
      </c>
      <c r="R99" s="1">
        <f t="shared" si="85"/>
        <v>713116</v>
      </c>
      <c r="S99" s="1">
        <f t="shared" si="85"/>
        <v>662875</v>
      </c>
      <c r="T99" s="1">
        <f t="shared" si="85"/>
        <v>685129</v>
      </c>
      <c r="U99" s="1">
        <f t="shared" si="85"/>
        <v>716524</v>
      </c>
      <c r="V99" s="1">
        <f t="shared" si="85"/>
        <v>719861</v>
      </c>
      <c r="W99" s="1">
        <f t="shared" si="85"/>
        <v>738544</v>
      </c>
      <c r="X99" s="1">
        <f t="shared" si="85"/>
        <v>755512</v>
      </c>
      <c r="Y99" s="1">
        <f t="shared" si="85"/>
        <v>663234</v>
      </c>
      <c r="Z99" s="1">
        <f t="shared" si="85"/>
        <v>772292</v>
      </c>
      <c r="AA99" s="1">
        <f t="shared" si="85"/>
        <v>772513</v>
      </c>
      <c r="AB99" s="1">
        <f t="shared" si="85"/>
        <v>779571</v>
      </c>
      <c r="AC99" s="1">
        <f t="shared" si="85"/>
        <v>763869</v>
      </c>
      <c r="AD99" s="1">
        <f t="shared" si="85"/>
        <v>803336</v>
      </c>
      <c r="AE99" s="1">
        <f t="shared" si="85"/>
        <v>791837</v>
      </c>
      <c r="AF99" s="1">
        <f t="shared" si="85"/>
        <v>851700</v>
      </c>
      <c r="AG99" s="1">
        <f t="shared" si="85"/>
        <v>879475</v>
      </c>
      <c r="AH99" s="1">
        <f t="shared" si="85"/>
        <v>880288</v>
      </c>
      <c r="AI99" s="1">
        <f t="shared" si="85"/>
        <v>906051</v>
      </c>
      <c r="AJ99" s="1">
        <f t="shared" si="85"/>
        <v>886983</v>
      </c>
      <c r="AK99" s="1">
        <f t="shared" si="85"/>
        <v>792913</v>
      </c>
      <c r="AL99" s="1">
        <f t="shared" si="85"/>
        <v>839926</v>
      </c>
      <c r="AM99" s="1">
        <f t="shared" si="85"/>
        <v>863065</v>
      </c>
      <c r="AN99" s="1">
        <f t="shared" si="85"/>
        <v>860304</v>
      </c>
      <c r="AO99" s="1">
        <f t="shared" si="85"/>
        <v>865501.12336089998</v>
      </c>
      <c r="AP99" s="1">
        <f t="shared" si="85"/>
        <v>699058.8120641401</v>
      </c>
      <c r="AQ99" s="1">
        <f t="shared" si="85"/>
        <v>667699.76525746007</v>
      </c>
      <c r="AR99" s="1">
        <f t="shared" si="85"/>
        <v>676409.79738679924</v>
      </c>
      <c r="AS99" s="1">
        <f t="shared" si="85"/>
        <v>692115.4997302593</v>
      </c>
      <c r="AT99" s="1">
        <f t="shared" si="85"/>
        <v>672993.8259936095</v>
      </c>
      <c r="AU99" s="1">
        <f t="shared" si="85"/>
        <v>407186.30829703016</v>
      </c>
      <c r="AV99" s="1">
        <f t="shared" si="85"/>
        <v>317450.52647826006</v>
      </c>
      <c r="AW99" s="1">
        <f t="shared" si="85"/>
        <v>276916.23895950004</v>
      </c>
      <c r="AX99" s="1">
        <f t="shared" si="85"/>
        <v>307355.34889516979</v>
      </c>
      <c r="AY99" s="1">
        <f t="shared" si="85"/>
        <v>304662.34065708006</v>
      </c>
      <c r="AZ99" s="1">
        <f t="shared" si="85"/>
        <v>288797.53429666022</v>
      </c>
      <c r="BA99" s="1">
        <f t="shared" si="85"/>
        <v>279728.11111725844</v>
      </c>
      <c r="BB99" s="1">
        <f t="shared" si="85"/>
        <v>271761.86531588982</v>
      </c>
      <c r="BC99" s="1">
        <f t="shared" si="85"/>
        <v>272479.98491108918</v>
      </c>
      <c r="BD99" s="1">
        <f t="shared" si="85"/>
        <v>249971.08865257114</v>
      </c>
      <c r="BE99" s="1">
        <f t="shared" si="85"/>
        <v>238524.6255575204</v>
      </c>
      <c r="BF99" s="1">
        <f t="shared" si="85"/>
        <v>202700.93871238007</v>
      </c>
      <c r="BG99" s="1">
        <f t="shared" si="85"/>
        <v>173626.65245534008</v>
      </c>
      <c r="BH99" s="1">
        <f t="shared" si="85"/>
        <v>155719.17717736942</v>
      </c>
      <c r="BI99" s="1">
        <f t="shared" si="85"/>
        <v>102174.95687754001</v>
      </c>
      <c r="BJ99" s="1">
        <f t="shared" si="85"/>
        <v>117613.09080803003</v>
      </c>
      <c r="BK99" s="1">
        <f t="shared" si="85"/>
        <v>119072.17884783975</v>
      </c>
      <c r="BL99" s="1">
        <f t="shared" si="85"/>
        <v>60555.646944819513</v>
      </c>
      <c r="BM99" s="1">
        <f t="shared" si="85"/>
        <v>70065.637948210322</v>
      </c>
      <c r="BN99" s="1">
        <f t="shared" ref="BN99:DY99" si="86">+BN97+BN98</f>
        <v>80963.907886689849</v>
      </c>
      <c r="BO99" s="1">
        <f t="shared" si="86"/>
        <v>85386.051657260061</v>
      </c>
      <c r="BP99" s="1">
        <f t="shared" si="86"/>
        <v>107979.85469374027</v>
      </c>
      <c r="BQ99" s="1">
        <f t="shared" si="86"/>
        <v>103299.78419824976</v>
      </c>
      <c r="BR99" s="1">
        <f t="shared" si="86"/>
        <v>83948.511194160223</v>
      </c>
      <c r="BS99" s="1">
        <f t="shared" si="86"/>
        <v>84545.945972640009</v>
      </c>
      <c r="BT99" s="1">
        <f t="shared" si="86"/>
        <v>57435.52315921949</v>
      </c>
      <c r="BU99" s="1">
        <f t="shared" si="86"/>
        <v>40177.432893230245</v>
      </c>
      <c r="BV99" s="1">
        <f t="shared" si="86"/>
        <v>51686.62507113997</v>
      </c>
      <c r="BW99" s="1">
        <f t="shared" si="86"/>
        <v>66246.685626540449</v>
      </c>
      <c r="BX99" s="1">
        <f t="shared" si="86"/>
        <v>64857.512245350605</v>
      </c>
      <c r="BY99" s="1">
        <f t="shared" si="86"/>
        <v>87417.567502949343</v>
      </c>
      <c r="BZ99" s="1">
        <f t="shared" si="86"/>
        <v>96122.371321000071</v>
      </c>
      <c r="CA99" s="1">
        <f t="shared" si="86"/>
        <v>98768.959835059242</v>
      </c>
      <c r="CB99" s="1">
        <f t="shared" si="86"/>
        <v>107371.15723102062</v>
      </c>
      <c r="CC99" s="1">
        <f t="shared" si="86"/>
        <v>103528.30333645965</v>
      </c>
      <c r="CD99" s="1">
        <f t="shared" si="86"/>
        <v>86890.792305800744</v>
      </c>
      <c r="CE99" s="1">
        <f t="shared" si="86"/>
        <v>90155.535802649247</v>
      </c>
      <c r="CF99" s="1">
        <f t="shared" si="86"/>
        <v>90062.051063628562</v>
      </c>
      <c r="CG99" s="1">
        <f t="shared" si="86"/>
        <v>76297.248537379623</v>
      </c>
      <c r="CH99" s="1">
        <f t="shared" si="86"/>
        <v>86384.799319480895</v>
      </c>
      <c r="CI99" s="1">
        <f t="shared" si="86"/>
        <v>88916.917009880199</v>
      </c>
      <c r="CJ99" s="1">
        <f t="shared" si="86"/>
        <v>73001.694388279415</v>
      </c>
      <c r="CK99" s="1">
        <f t="shared" si="86"/>
        <v>81117.488910270462</v>
      </c>
      <c r="CL99" s="1">
        <f t="shared" si="86"/>
        <v>82502.589394890587</v>
      </c>
      <c r="CM99" s="1">
        <f t="shared" si="86"/>
        <v>74571.059692420473</v>
      </c>
      <c r="CN99" s="1">
        <f t="shared" si="86"/>
        <v>80900.957854999113</v>
      </c>
      <c r="CO99" s="1">
        <f t="shared" si="86"/>
        <v>83563.232602100004</v>
      </c>
      <c r="CP99" s="1">
        <f t="shared" si="86"/>
        <v>76250.703353850011</v>
      </c>
      <c r="CQ99" s="1">
        <f t="shared" si="86"/>
        <v>70436.247570959997</v>
      </c>
      <c r="CR99" s="1">
        <f t="shared" si="86"/>
        <v>73635.00836819</v>
      </c>
      <c r="CS99" s="1">
        <f t="shared" si="86"/>
        <v>61382.145976910004</v>
      </c>
      <c r="CT99" s="1">
        <f t="shared" si="86"/>
        <v>77673.066269989999</v>
      </c>
      <c r="CU99" s="1">
        <f t="shared" si="86"/>
        <v>76440.726124029999</v>
      </c>
      <c r="CV99" s="1">
        <f t="shared" si="86"/>
        <v>78780.871955759998</v>
      </c>
      <c r="CW99" s="1">
        <f t="shared" si="86"/>
        <v>82199.096445160001</v>
      </c>
      <c r="CX99" s="1">
        <f t="shared" si="86"/>
        <v>85550.846490479991</v>
      </c>
      <c r="CY99" s="1">
        <f t="shared" si="86"/>
        <v>76252.332612860002</v>
      </c>
      <c r="CZ99" s="1">
        <f t="shared" si="86"/>
        <v>74412.132517420017</v>
      </c>
      <c r="DA99" s="1">
        <f t="shared" si="86"/>
        <v>79921.876442289999</v>
      </c>
      <c r="DB99" s="1">
        <f t="shared" si="86"/>
        <v>85978.088035410008</v>
      </c>
      <c r="DC99" s="1">
        <f t="shared" si="86"/>
        <v>98790.432303259993</v>
      </c>
      <c r="DD99" s="1">
        <f t="shared" si="86"/>
        <v>131167.46319477999</v>
      </c>
      <c r="DE99" s="1">
        <f t="shared" si="86"/>
        <v>118144.99696279998</v>
      </c>
      <c r="DF99" s="1">
        <f t="shared" si="86"/>
        <v>147860.22317919999</v>
      </c>
      <c r="DG99" s="1">
        <f t="shared" si="86"/>
        <v>161826.37665589</v>
      </c>
      <c r="DH99" s="1">
        <f t="shared" si="86"/>
        <v>152253.64991625998</v>
      </c>
      <c r="DI99" s="1">
        <f t="shared" si="86"/>
        <v>161635.72591759</v>
      </c>
      <c r="DJ99" s="1">
        <f t="shared" si="86"/>
        <v>183866.74496171001</v>
      </c>
      <c r="DK99" s="1">
        <f t="shared" si="86"/>
        <v>188671.72455692</v>
      </c>
      <c r="DL99" s="1">
        <f t="shared" si="86"/>
        <v>190259.88246301998</v>
      </c>
      <c r="DM99" s="1">
        <f t="shared" si="86"/>
        <v>184861.43195052003</v>
      </c>
      <c r="DN99" s="1">
        <f t="shared" si="86"/>
        <v>169741.45330009999</v>
      </c>
      <c r="DO99" s="1">
        <f t="shared" si="86"/>
        <v>139120.22593650001</v>
      </c>
      <c r="DP99" s="1">
        <f t="shared" si="86"/>
        <v>145430.94700019999</v>
      </c>
      <c r="DQ99" s="1">
        <f t="shared" si="86"/>
        <v>130767.31003759999</v>
      </c>
      <c r="DR99" s="1">
        <f t="shared" si="86"/>
        <v>160364.359868</v>
      </c>
      <c r="DS99" s="1">
        <f t="shared" si="86"/>
        <v>168231.36763227</v>
      </c>
      <c r="DT99" s="1">
        <f t="shared" si="86"/>
        <v>157468.55276320002</v>
      </c>
      <c r="DU99" s="1">
        <f t="shared" si="86"/>
        <v>168033.38480906998</v>
      </c>
      <c r="DV99" s="1">
        <f t="shared" si="86"/>
        <v>172762.9689978</v>
      </c>
      <c r="DW99" s="1">
        <f t="shared" si="86"/>
        <v>165847.25616599998</v>
      </c>
      <c r="DX99" s="1">
        <f t="shared" si="86"/>
        <v>180634.26453267998</v>
      </c>
      <c r="DY99" s="1">
        <f t="shared" si="86"/>
        <v>185879.99743173999</v>
      </c>
      <c r="DZ99" s="1">
        <f t="shared" ref="DZ99:GK99" si="87">+DZ97+DZ98</f>
        <v>159723.19041903</v>
      </c>
      <c r="EA99" s="1">
        <f t="shared" si="87"/>
        <v>147099.62710046</v>
      </c>
      <c r="EB99" s="1">
        <f t="shared" si="87"/>
        <v>161130.27203749999</v>
      </c>
      <c r="EC99" s="1">
        <f t="shared" si="87"/>
        <v>137789.43896192999</v>
      </c>
      <c r="ED99" s="1">
        <f t="shared" si="87"/>
        <v>169411.56420875</v>
      </c>
      <c r="EE99" s="1">
        <f t="shared" si="87"/>
        <v>199654.57716705999</v>
      </c>
      <c r="EF99" s="1">
        <f t="shared" si="87"/>
        <v>185129.89653756001</v>
      </c>
      <c r="EG99" s="1">
        <f t="shared" si="87"/>
        <v>205909.78963060997</v>
      </c>
      <c r="EH99" s="1">
        <f t="shared" si="87"/>
        <v>221936.83307607</v>
      </c>
      <c r="EI99" s="1">
        <f t="shared" si="87"/>
        <v>242154.46678965</v>
      </c>
      <c r="EJ99" s="1">
        <f t="shared" si="87"/>
        <v>289083.36943536997</v>
      </c>
      <c r="EK99" s="1">
        <f t="shared" si="87"/>
        <v>292260.69599569001</v>
      </c>
      <c r="EL99" s="1">
        <f t="shared" si="87"/>
        <v>299781.70104990999</v>
      </c>
      <c r="EM99" s="1">
        <f t="shared" si="87"/>
        <v>300749.78548079001</v>
      </c>
      <c r="EN99" s="1">
        <f t="shared" si="87"/>
        <v>295737.02522183</v>
      </c>
      <c r="EO99" s="1">
        <f t="shared" si="87"/>
        <v>268626.94175406004</v>
      </c>
      <c r="EP99" s="1">
        <f t="shared" si="87"/>
        <v>310913.9797187199</v>
      </c>
      <c r="EQ99" s="1">
        <f t="shared" si="87"/>
        <v>350334.07440680999</v>
      </c>
      <c r="ER99" s="1">
        <f t="shared" si="87"/>
        <v>345528.90136585</v>
      </c>
      <c r="ES99" s="1">
        <f t="shared" si="87"/>
        <v>370563.64349913003</v>
      </c>
      <c r="ET99" s="1">
        <f t="shared" si="87"/>
        <v>366323.88626886997</v>
      </c>
      <c r="EU99" s="1">
        <f t="shared" si="87"/>
        <v>385608.41601625003</v>
      </c>
      <c r="EV99" s="1">
        <f t="shared" si="87"/>
        <v>414453.66696346004</v>
      </c>
      <c r="EW99" s="1">
        <f t="shared" si="87"/>
        <v>421288.73146936001</v>
      </c>
      <c r="EX99" s="1">
        <f t="shared" si="87"/>
        <v>408418.08515755006</v>
      </c>
      <c r="EY99" s="1">
        <f t="shared" si="87"/>
        <v>373565.70475699002</v>
      </c>
      <c r="EZ99" s="1">
        <f t="shared" si="87"/>
        <v>383753.21387161</v>
      </c>
      <c r="FA99" s="1">
        <f t="shared" si="87"/>
        <v>291091.62309499999</v>
      </c>
      <c r="FB99" s="1">
        <f t="shared" si="87"/>
        <v>313115.98739532003</v>
      </c>
      <c r="FC99" s="1">
        <f t="shared" si="87"/>
        <v>329773.65418464999</v>
      </c>
      <c r="FD99" s="1">
        <f t="shared" si="87"/>
        <v>367500.88544420997</v>
      </c>
      <c r="FE99" s="1">
        <f t="shared" si="87"/>
        <v>386732.82195417001</v>
      </c>
      <c r="FF99" s="1">
        <f t="shared" si="87"/>
        <v>394265.16127329005</v>
      </c>
      <c r="FG99" s="1">
        <f t="shared" si="87"/>
        <v>412726.36619784002</v>
      </c>
      <c r="FH99" s="1">
        <f t="shared" si="87"/>
        <v>398809.74673239014</v>
      </c>
      <c r="FI99" s="1">
        <f t="shared" si="87"/>
        <v>392605.04575283988</v>
      </c>
      <c r="FJ99" s="1">
        <f t="shared" si="87"/>
        <v>362390.95634425001</v>
      </c>
      <c r="FK99" s="1">
        <f t="shared" si="87"/>
        <v>358946.47934778</v>
      </c>
      <c r="FL99" s="1">
        <f t="shared" si="87"/>
        <v>371655.35387507011</v>
      </c>
      <c r="FM99" s="1">
        <f t="shared" si="87"/>
        <v>340574.50590640004</v>
      </c>
      <c r="FN99" s="1">
        <f t="shared" si="87"/>
        <v>401730.09268084995</v>
      </c>
      <c r="FO99" s="1">
        <f t="shared" si="87"/>
        <v>446473.81623127998</v>
      </c>
      <c r="FP99" s="1">
        <f t="shared" si="87"/>
        <v>472438.79739710002</v>
      </c>
      <c r="FQ99" s="1">
        <f t="shared" si="87"/>
        <v>519741.62048422004</v>
      </c>
      <c r="FR99" s="1">
        <f t="shared" si="87"/>
        <v>534556.34009719989</v>
      </c>
      <c r="FS99" s="1">
        <f t="shared" si="87"/>
        <v>483658.13859443995</v>
      </c>
      <c r="FT99" s="1">
        <f t="shared" si="87"/>
        <v>466807.78262739</v>
      </c>
      <c r="FU99" s="1">
        <f t="shared" si="87"/>
        <v>475635.55141888</v>
      </c>
      <c r="FV99" s="1">
        <f t="shared" si="87"/>
        <v>451791.00978517998</v>
      </c>
      <c r="FW99" s="1">
        <f t="shared" si="87"/>
        <v>481138.10657099995</v>
      </c>
      <c r="FX99" s="1">
        <f t="shared" si="87"/>
        <v>448961.90026932</v>
      </c>
      <c r="FY99" s="1">
        <f t="shared" si="87"/>
        <v>452686.29973954003</v>
      </c>
      <c r="FZ99" s="1">
        <f t="shared" si="87"/>
        <v>517304.07117505011</v>
      </c>
      <c r="GA99" s="1">
        <f t="shared" si="87"/>
        <v>567478.75625474995</v>
      </c>
      <c r="GB99" s="1">
        <f t="shared" si="87"/>
        <v>570873.36612793989</v>
      </c>
      <c r="GC99" s="1">
        <f t="shared" si="87"/>
        <v>526000.24258809001</v>
      </c>
      <c r="GD99" s="1">
        <f t="shared" si="87"/>
        <v>508011.94164335</v>
      </c>
      <c r="GE99" s="1">
        <f t="shared" si="87"/>
        <v>675699.12783322006</v>
      </c>
      <c r="GF99" s="1">
        <f t="shared" si="87"/>
        <v>825855.98709224002</v>
      </c>
      <c r="GG99" s="1">
        <f t="shared" si="87"/>
        <v>953220.23680121009</v>
      </c>
      <c r="GH99" s="1">
        <f t="shared" si="87"/>
        <v>840819.20310006</v>
      </c>
      <c r="GI99" s="1">
        <f t="shared" si="87"/>
        <v>935819.32589482004</v>
      </c>
      <c r="GJ99" s="1">
        <f t="shared" si="87"/>
        <v>929520.81655448</v>
      </c>
      <c r="GK99" s="1">
        <f t="shared" si="87"/>
        <v>758751.04548438999</v>
      </c>
      <c r="GL99" s="1">
        <f t="shared" ref="GL99:IW99" si="88">+GL97+GL98</f>
        <v>942748.49441371008</v>
      </c>
      <c r="GM99" s="1">
        <f t="shared" si="88"/>
        <v>903307.85256372998</v>
      </c>
      <c r="GN99" s="1">
        <f t="shared" si="88"/>
        <v>865856.36129820987</v>
      </c>
      <c r="GO99" s="1">
        <f t="shared" si="88"/>
        <v>893947.08319954993</v>
      </c>
      <c r="GP99" s="1">
        <f t="shared" si="88"/>
        <v>961619.8730693101</v>
      </c>
      <c r="GQ99" s="1">
        <f t="shared" si="88"/>
        <v>964891.33966389985</v>
      </c>
      <c r="GR99" s="1">
        <f t="shared" si="88"/>
        <v>1034823.4898171702</v>
      </c>
      <c r="GS99" s="1">
        <f t="shared" si="88"/>
        <v>1119178.47516722</v>
      </c>
      <c r="GT99" s="1">
        <f t="shared" si="88"/>
        <v>988165.58876800002</v>
      </c>
      <c r="GU99" s="1">
        <f t="shared" si="88"/>
        <v>969989.38218703994</v>
      </c>
      <c r="GV99" s="1">
        <f t="shared" si="88"/>
        <v>954407.20150464994</v>
      </c>
      <c r="GW99" s="1">
        <f t="shared" si="88"/>
        <v>721062.63023583009</v>
      </c>
      <c r="GX99" s="1">
        <f t="shared" si="88"/>
        <v>871940.93245400011</v>
      </c>
      <c r="GY99" s="1">
        <f t="shared" si="88"/>
        <v>976173.08628579008</v>
      </c>
      <c r="GZ99" s="1">
        <f t="shared" si="88"/>
        <v>884290.56345165998</v>
      </c>
      <c r="HA99" s="1">
        <f t="shared" si="88"/>
        <v>903598.06794908002</v>
      </c>
      <c r="HB99" s="1">
        <f t="shared" si="88"/>
        <v>1026470.98124998</v>
      </c>
      <c r="HC99" s="1">
        <f t="shared" si="88"/>
        <v>1010040.5782384201</v>
      </c>
      <c r="HD99" s="1">
        <f t="shared" si="88"/>
        <v>1158495.1315391599</v>
      </c>
      <c r="HE99" s="1">
        <f t="shared" si="88"/>
        <v>1347613.77622409</v>
      </c>
      <c r="HF99" s="1">
        <f t="shared" si="88"/>
        <v>1115499.8768504101</v>
      </c>
      <c r="HG99" s="1">
        <f t="shared" si="88"/>
        <v>919014.78848545009</v>
      </c>
      <c r="HH99" s="1">
        <f t="shared" si="88"/>
        <v>887218.09327293001</v>
      </c>
      <c r="HI99" s="1">
        <f t="shared" si="88"/>
        <v>686713.21506763005</v>
      </c>
      <c r="HJ99" s="1">
        <f t="shared" si="88"/>
        <v>934447.76682900998</v>
      </c>
      <c r="HK99" s="1">
        <f t="shared" si="88"/>
        <v>1118647.9859490099</v>
      </c>
      <c r="HL99" s="1">
        <f t="shared" si="88"/>
        <v>1071005.4232278799</v>
      </c>
      <c r="HM99" s="1">
        <f t="shared" si="88"/>
        <v>1117143.0229231999</v>
      </c>
      <c r="HN99" s="1">
        <f t="shared" si="88"/>
        <v>1206556.7265025</v>
      </c>
      <c r="HO99" s="1">
        <f t="shared" si="88"/>
        <v>1098346.52988113</v>
      </c>
      <c r="HP99" s="1">
        <f t="shared" si="88"/>
        <v>1226894.7961765099</v>
      </c>
      <c r="HQ99" s="1">
        <f t="shared" si="88"/>
        <v>1251111.8632451301</v>
      </c>
      <c r="HR99" s="1">
        <f t="shared" si="88"/>
        <v>1147589.46411812</v>
      </c>
      <c r="HS99" s="1">
        <f t="shared" si="88"/>
        <v>1145430.8085571199</v>
      </c>
      <c r="HT99" s="1">
        <f t="shared" si="88"/>
        <v>982892.82221239014</v>
      </c>
      <c r="HU99" s="1">
        <f t="shared" si="88"/>
        <v>833195.81842015998</v>
      </c>
      <c r="HV99" s="1">
        <f t="shared" si="88"/>
        <v>1031663.6068680501</v>
      </c>
      <c r="HW99" s="1">
        <f t="shared" si="88"/>
        <v>1160159.6134574299</v>
      </c>
      <c r="HX99" s="1">
        <f t="shared" si="88"/>
        <v>1238353.0864828599</v>
      </c>
      <c r="HY99" s="1">
        <f t="shared" si="88"/>
        <v>1410440.9490958902</v>
      </c>
      <c r="HZ99" s="1">
        <f t="shared" si="88"/>
        <v>1458931.7875682302</v>
      </c>
      <c r="IA99" s="1">
        <f t="shared" si="88"/>
        <v>1344739.1112575</v>
      </c>
      <c r="IB99" s="1">
        <f t="shared" si="88"/>
        <v>1380117.5668277701</v>
      </c>
      <c r="IC99" s="1">
        <f t="shared" si="88"/>
        <v>1395593.64040903</v>
      </c>
      <c r="ID99" s="1">
        <f t="shared" si="88"/>
        <v>1294587.5359165999</v>
      </c>
      <c r="IE99" s="1">
        <f t="shared" si="88"/>
        <v>1134269.69651309</v>
      </c>
      <c r="IF99" s="1">
        <f t="shared" si="88"/>
        <v>1071433.7042888198</v>
      </c>
      <c r="IG99" s="1">
        <f t="shared" si="88"/>
        <v>915439.87104096008</v>
      </c>
      <c r="IH99" s="1">
        <f t="shared" si="88"/>
        <v>1041365.9957937398</v>
      </c>
      <c r="II99" s="1">
        <f t="shared" si="88"/>
        <v>1254900.01136729</v>
      </c>
      <c r="IJ99" s="1">
        <f t="shared" si="88"/>
        <v>1368812.4730895499</v>
      </c>
      <c r="IK99" s="1">
        <f t="shared" si="88"/>
        <v>1589299.36519909</v>
      </c>
      <c r="IL99" s="1">
        <f t="shared" si="88"/>
        <v>1419215.1836063</v>
      </c>
      <c r="IM99" s="1">
        <f t="shared" si="88"/>
        <v>1190238.01837199</v>
      </c>
      <c r="IN99" s="1">
        <f t="shared" si="88"/>
        <v>1011233.9231168998</v>
      </c>
      <c r="IO99" s="1">
        <f t="shared" si="88"/>
        <v>1205841.6867504199</v>
      </c>
      <c r="IP99" s="1">
        <f t="shared" si="88"/>
        <v>1002244.2804245499</v>
      </c>
      <c r="IQ99" s="1">
        <f t="shared" si="88"/>
        <v>975043.58584133</v>
      </c>
      <c r="IR99" s="1">
        <f t="shared" si="88"/>
        <v>1035627.10784038</v>
      </c>
      <c r="IS99" s="1">
        <f t="shared" si="88"/>
        <v>815811.96524288016</v>
      </c>
      <c r="IT99" s="1">
        <f t="shared" si="88"/>
        <v>1009410.07046165</v>
      </c>
      <c r="IU99" s="1">
        <f t="shared" si="88"/>
        <v>1124365.6675595501</v>
      </c>
      <c r="IV99" s="1">
        <f t="shared" si="88"/>
        <v>1131664.1969802799</v>
      </c>
      <c r="IW99" s="1">
        <f t="shared" si="88"/>
        <v>1207103.74428958</v>
      </c>
      <c r="IX99" s="1">
        <f t="shared" ref="IX99:LI99" si="89">+IX97+IX98</f>
        <v>1309165.06373888</v>
      </c>
      <c r="IY99" s="1">
        <f t="shared" si="89"/>
        <v>1185457.8247370799</v>
      </c>
      <c r="IZ99" s="1">
        <f t="shared" si="89"/>
        <v>1252142.471989</v>
      </c>
      <c r="JA99" s="1">
        <f t="shared" si="89"/>
        <v>1469703</v>
      </c>
      <c r="JB99" s="1">
        <f t="shared" si="89"/>
        <v>1437128.7670118201</v>
      </c>
      <c r="JC99" s="1">
        <f t="shared" si="89"/>
        <v>1274734.1964525802</v>
      </c>
      <c r="JD99" s="1">
        <f t="shared" si="89"/>
        <v>1114556.6721786798</v>
      </c>
      <c r="JE99" s="1">
        <f t="shared" si="89"/>
        <v>855589.81763399998</v>
      </c>
      <c r="JF99" s="1" t="e">
        <f t="shared" si="89"/>
        <v>#REF!</v>
      </c>
    </row>
    <row r="100" spans="1:266" s="1" customFormat="1" ht="12.9" customHeight="1" x14ac:dyDescent="0.2">
      <c r="A100" s="73"/>
    </row>
    <row r="101" spans="1:266" s="1" customFormat="1" ht="12.9" customHeight="1" x14ac:dyDescent="0.2">
      <c r="A101" s="2" t="s">
        <v>351</v>
      </c>
    </row>
    <row r="102" spans="1:266" s="1" customFormat="1" ht="12.9" customHeight="1" x14ac:dyDescent="0.2">
      <c r="A102" s="73" t="s">
        <v>329</v>
      </c>
      <c r="B102" s="1">
        <f>+BANCOS!B37</f>
        <v>265591</v>
      </c>
      <c r="C102" s="1">
        <f>+BANCOS!C37</f>
        <v>276104</v>
      </c>
      <c r="D102" s="1">
        <f>+BANCOS!D37</f>
        <v>249059</v>
      </c>
      <c r="E102" s="1">
        <f>+BANCOS!E37</f>
        <v>258450</v>
      </c>
      <c r="F102" s="1">
        <f>+BANCOS!F37</f>
        <v>298729</v>
      </c>
      <c r="G102" s="1">
        <f>+BANCOS!G37</f>
        <v>284041</v>
      </c>
      <c r="H102" s="1">
        <f>+BANCOS!H37</f>
        <v>315662</v>
      </c>
      <c r="I102" s="1">
        <f>+BANCOS!I37</f>
        <v>326860</v>
      </c>
      <c r="J102" s="1">
        <f>+BANCOS!J37</f>
        <v>355367</v>
      </c>
      <c r="K102" s="1">
        <f>+BANCOS!K37</f>
        <v>371597</v>
      </c>
      <c r="L102" s="1">
        <f>+BANCOS!L37</f>
        <v>361079</v>
      </c>
      <c r="M102" s="1">
        <f>+BANCOS!M37</f>
        <v>334817</v>
      </c>
      <c r="N102" s="1">
        <f>+BANCOS!N37</f>
        <v>339173</v>
      </c>
      <c r="O102" s="1">
        <f>+BANCOS!O37</f>
        <v>365382</v>
      </c>
      <c r="P102" s="1">
        <f>+BANCOS!P37</f>
        <v>375540</v>
      </c>
      <c r="Q102" s="1">
        <f>+BANCOS!Q37</f>
        <v>369363</v>
      </c>
      <c r="R102" s="1">
        <f>+BANCOS!R37</f>
        <v>388246</v>
      </c>
      <c r="S102" s="1">
        <f>+BANCOS!S37</f>
        <v>375973</v>
      </c>
      <c r="T102" s="1">
        <f>+BANCOS!T37</f>
        <v>369410</v>
      </c>
      <c r="U102" s="1">
        <f>+BANCOS!U37</f>
        <v>373236</v>
      </c>
      <c r="V102" s="1">
        <f>+BANCOS!V37</f>
        <v>385179</v>
      </c>
      <c r="W102" s="1">
        <f>+BANCOS!W37</f>
        <v>385344</v>
      </c>
      <c r="X102" s="1">
        <f>+BANCOS!X37</f>
        <v>410117</v>
      </c>
      <c r="Y102" s="1">
        <f>+BANCOS!Y37</f>
        <v>410658</v>
      </c>
      <c r="Z102" s="1">
        <f>+BANCOS!Z37</f>
        <v>427089</v>
      </c>
      <c r="AA102" s="1">
        <f>+BANCOS!AA37</f>
        <v>463449</v>
      </c>
      <c r="AB102" s="1">
        <f>+BANCOS!AB37</f>
        <v>474033</v>
      </c>
      <c r="AC102" s="1">
        <f>+BANCOS!AC37</f>
        <v>451842</v>
      </c>
      <c r="AD102" s="1">
        <f>+BANCOS!AD37</f>
        <v>473831</v>
      </c>
      <c r="AE102" s="1">
        <f>+BANCOS!AE37</f>
        <v>463504</v>
      </c>
      <c r="AF102" s="1">
        <f>+BANCOS!AF37</f>
        <v>477452</v>
      </c>
      <c r="AG102" s="1">
        <f>+BANCOS!AG37</f>
        <v>498466</v>
      </c>
      <c r="AH102" s="1">
        <f>+BANCOS!AH37</f>
        <v>491609</v>
      </c>
      <c r="AI102" s="1">
        <f>+BANCOS!AI37</f>
        <v>534444</v>
      </c>
      <c r="AJ102" s="1">
        <f>+BANCOS!AJ37</f>
        <v>565340</v>
      </c>
      <c r="AK102" s="1">
        <f>+BANCOS!AK37</f>
        <v>503435</v>
      </c>
      <c r="AL102" s="1">
        <f>+BANCOS!AL37</f>
        <v>514103</v>
      </c>
      <c r="AM102" s="1">
        <f>+BANCOS!AM37</f>
        <v>519588</v>
      </c>
      <c r="AN102" s="1">
        <f>+BANCOS!AN37</f>
        <v>534964</v>
      </c>
      <c r="AO102" s="1">
        <f>+BANCOS!AO37</f>
        <v>537059.85208580014</v>
      </c>
      <c r="AP102" s="1">
        <f>+BANCOS!AP37</f>
        <v>477963.68173105002</v>
      </c>
      <c r="AQ102" s="1">
        <f>+BANCOS!AQ37</f>
        <v>456128.31604005012</v>
      </c>
      <c r="AR102" s="1">
        <f>+BANCOS!AR37</f>
        <v>412320.40488350001</v>
      </c>
      <c r="AS102" s="1">
        <f>+BANCOS!AS37</f>
        <v>421893.00999769999</v>
      </c>
      <c r="AT102" s="1">
        <f>+BANCOS!AT37</f>
        <v>416419.3662068001</v>
      </c>
      <c r="AU102" s="1">
        <f>+BANCOS!AU37</f>
        <v>682955.83431380009</v>
      </c>
      <c r="AV102" s="1">
        <f>+BANCOS!AV37</f>
        <v>733602.0449642</v>
      </c>
      <c r="AW102" s="1">
        <f>+BANCOS!AW37</f>
        <v>723547.00733560021</v>
      </c>
      <c r="AX102" s="1">
        <f>+BANCOS!AX37</f>
        <v>736364.46762900008</v>
      </c>
      <c r="AY102" s="1">
        <f>+BANCOS!AY37</f>
        <v>732750.37674149999</v>
      </c>
      <c r="AZ102" s="1">
        <f>+BANCOS!AZ37</f>
        <v>643124.68234000006</v>
      </c>
      <c r="BA102" s="1">
        <f>+BANCOS!BA37</f>
        <v>617892.43522125005</v>
      </c>
      <c r="BB102" s="1">
        <f>+BANCOS!BB37</f>
        <v>631862.96994909993</v>
      </c>
      <c r="BC102" s="1">
        <f>+BANCOS!BC37</f>
        <v>613107.25688490015</v>
      </c>
      <c r="BD102" s="1">
        <f>+BANCOS!BD37</f>
        <v>595539.53456970002</v>
      </c>
      <c r="BE102" s="1">
        <f>+BANCOS!BE37</f>
        <v>593407.14725889999</v>
      </c>
      <c r="BF102" s="1">
        <f>+BANCOS!BF37</f>
        <v>565645.9676926001</v>
      </c>
      <c r="BG102" s="1">
        <f>+BANCOS!BG37</f>
        <v>538674.76660600002</v>
      </c>
      <c r="BH102" s="1">
        <f>+BANCOS!BH37</f>
        <v>536591.84101700003</v>
      </c>
      <c r="BI102" s="1">
        <f>+BANCOS!BI37</f>
        <v>484965.586442</v>
      </c>
      <c r="BJ102" s="1">
        <f>+BANCOS!BJ37</f>
        <v>492703.71511400002</v>
      </c>
      <c r="BK102" s="1">
        <f>+BANCOS!BK37</f>
        <v>488091.14413600002</v>
      </c>
      <c r="BL102" s="1">
        <f>+BANCOS!BL37</f>
        <v>535150.98768807994</v>
      </c>
      <c r="BM102" s="1">
        <f>+BANCOS!BM37</f>
        <v>517786.15167415002</v>
      </c>
      <c r="BN102" s="1">
        <f>+BANCOS!BN37</f>
        <v>495982.14158053999</v>
      </c>
      <c r="BO102" s="1">
        <f>+BANCOS!BO37</f>
        <v>459249.01432965999</v>
      </c>
      <c r="BP102" s="1">
        <f>+BANCOS!BP37</f>
        <v>418072.85428584949</v>
      </c>
      <c r="BQ102" s="1">
        <f>+BANCOS!BQ37</f>
        <v>418073.35099488002</v>
      </c>
      <c r="BR102" s="1">
        <f>+BANCOS!BR37</f>
        <v>410089.97853546002</v>
      </c>
      <c r="BS102" s="1">
        <f>+BANCOS!BS37</f>
        <v>408290.56779639999</v>
      </c>
      <c r="BT102" s="1">
        <f>+BANCOS!BT37</f>
        <v>403404.18043547001</v>
      </c>
      <c r="BU102" s="1">
        <f>+BANCOS!BU37</f>
        <v>379043.02091259998</v>
      </c>
      <c r="BV102" s="1">
        <f>+BANCOS!BV37</f>
        <v>378981.71876845002</v>
      </c>
      <c r="BW102" s="1">
        <f>+BANCOS!BW37</f>
        <v>366121.88311371999</v>
      </c>
      <c r="BX102" s="1">
        <f>+BANCOS!BX37</f>
        <v>299942.26135198987</v>
      </c>
      <c r="BY102" s="1">
        <f>+BANCOS!BY37</f>
        <v>294578.14270034002</v>
      </c>
      <c r="BZ102" s="1">
        <f>+BANCOS!BZ37</f>
        <v>293689.91371068999</v>
      </c>
      <c r="CA102" s="1">
        <f>+BANCOS!CA37</f>
        <v>281145.46276969003</v>
      </c>
      <c r="CB102" s="1">
        <f>+BANCOS!CB37</f>
        <v>286476.59049201</v>
      </c>
      <c r="CC102" s="1">
        <f>+BANCOS!CC37</f>
        <v>280861.41129303002</v>
      </c>
      <c r="CD102" s="1">
        <f>+BANCOS!CD37</f>
        <v>272252.85349782999</v>
      </c>
      <c r="CE102" s="1">
        <f>+BANCOS!CE37</f>
        <v>266860.29949983</v>
      </c>
      <c r="CF102" s="1">
        <f>+BANCOS!CF37</f>
        <v>251995.37422433001</v>
      </c>
      <c r="CG102" s="1">
        <f>+BANCOS!CG37</f>
        <v>180111.18991971001</v>
      </c>
      <c r="CH102" s="1">
        <f>+BANCOS!CH37</f>
        <v>182402.49815453999</v>
      </c>
      <c r="CI102" s="1">
        <f>+BANCOS!CI37</f>
        <v>181705.83846654001</v>
      </c>
      <c r="CJ102" s="1">
        <f>+BANCOS!CJ37</f>
        <v>164231.14078354</v>
      </c>
      <c r="CK102" s="1">
        <f>+BANCOS!CK37</f>
        <v>168594.25124963999</v>
      </c>
      <c r="CL102" s="1">
        <f>+BANCOS!CL37</f>
        <v>165031.61375064999</v>
      </c>
      <c r="CM102" s="1">
        <f>+BANCOS!CM37</f>
        <v>149498.59419963</v>
      </c>
      <c r="CN102" s="1">
        <f>+BANCOS!CN37</f>
        <v>148979.15592118</v>
      </c>
      <c r="CO102" s="1">
        <f>+BANCOS!CO37</f>
        <v>144939.79545318001</v>
      </c>
      <c r="CP102" s="1">
        <f>+BANCOS!CP37</f>
        <v>128997.82570445001</v>
      </c>
      <c r="CQ102" s="1">
        <f>+BANCOS!CQ37</f>
        <v>125077.26967206001</v>
      </c>
      <c r="CR102" s="1">
        <f>+BANCOS!CR37</f>
        <v>122936.22055005</v>
      </c>
      <c r="CS102" s="1">
        <f>+BANCOS!CS37</f>
        <v>97352.706433970001</v>
      </c>
      <c r="CT102" s="1">
        <f>+BANCOS!CT37</f>
        <v>102391.70742177</v>
      </c>
      <c r="CU102" s="1">
        <f>+BANCOS!CU37</f>
        <v>97997.988831769995</v>
      </c>
      <c r="CV102" s="1">
        <f>+BANCOS!CV37</f>
        <v>93951.079962999996</v>
      </c>
      <c r="CW102" s="1">
        <f>+BANCOS!CW37</f>
        <v>93576.462532000005</v>
      </c>
      <c r="CX102" s="1">
        <f>+BANCOS!CX37</f>
        <v>95661.210615999997</v>
      </c>
      <c r="CY102" s="1">
        <f>+BANCOS!CY37</f>
        <v>91583.001658000008</v>
      </c>
      <c r="CZ102" s="1">
        <f>+BANCOS!CZ37</f>
        <v>89574.250840999986</v>
      </c>
      <c r="DA102" s="1">
        <f>+BANCOS!DA37</f>
        <v>91666.660972000012</v>
      </c>
      <c r="DB102" s="1">
        <f>+BANCOS!DB37</f>
        <v>83088.327712999991</v>
      </c>
      <c r="DC102" s="1">
        <f>+BANCOS!DC37</f>
        <v>88189.339887000009</v>
      </c>
      <c r="DD102" s="1">
        <f>+BANCOS!DD37</f>
        <v>85120.099052999998</v>
      </c>
      <c r="DE102" s="1">
        <f>+BANCOS!DE37</f>
        <v>88108.263927999986</v>
      </c>
      <c r="DF102" s="1">
        <f>+BANCOS!DF37</f>
        <v>99539.457062000001</v>
      </c>
      <c r="DG102" s="1">
        <f>+BANCOS!DG37</f>
        <v>103130.37469900001</v>
      </c>
      <c r="DH102" s="1">
        <f>+BANCOS!DH37</f>
        <v>118689.224374</v>
      </c>
      <c r="DI102" s="1">
        <f>+BANCOS!DI37</f>
        <v>124095.387243</v>
      </c>
      <c r="DJ102" s="1">
        <f>+BANCOS!DJ37</f>
        <v>118932.95789200001</v>
      </c>
      <c r="DK102" s="1">
        <f>+BANCOS!DK37</f>
        <v>128375.60518100001</v>
      </c>
      <c r="DL102" s="1">
        <f>+BANCOS!DL37</f>
        <v>140476.58193399999</v>
      </c>
      <c r="DM102" s="1">
        <f>+BANCOS!DM37</f>
        <v>148140.617371</v>
      </c>
      <c r="DN102" s="1">
        <f>+BANCOS!DN37</f>
        <v>154379.88661300001</v>
      </c>
      <c r="DO102" s="1">
        <f>+BANCOS!DO37</f>
        <v>178182.50925500001</v>
      </c>
      <c r="DP102" s="1">
        <f>+BANCOS!DP37</f>
        <v>178852.43017199999</v>
      </c>
      <c r="DQ102" s="1">
        <f>+BANCOS!DQ37</f>
        <v>182934.47505199999</v>
      </c>
      <c r="DR102" s="1">
        <f>+BANCOS!DR37</f>
        <v>185712.58363800001</v>
      </c>
      <c r="DS102" s="1">
        <f>+BANCOS!DS37</f>
        <v>188814.25073579999</v>
      </c>
      <c r="DT102" s="1">
        <f>+BANCOS!DT37</f>
        <v>191906.0576224</v>
      </c>
      <c r="DU102" s="1">
        <f>+BANCOS!DU37</f>
        <v>200123.15608340001</v>
      </c>
      <c r="DV102" s="1">
        <f>+BANCOS!DV37</f>
        <v>216680.71596920001</v>
      </c>
      <c r="DW102" s="1">
        <f>+BANCOS!DW37</f>
        <v>214903.5700452</v>
      </c>
      <c r="DX102" s="1">
        <f>+BANCOS!DX37</f>
        <v>221283.4400336</v>
      </c>
      <c r="DY102" s="1">
        <f>+BANCOS!DY37</f>
        <v>233553.35946040001</v>
      </c>
      <c r="DZ102" s="1">
        <f>+BANCOS!DZ37</f>
        <v>239354.42750739999</v>
      </c>
      <c r="EA102" s="1">
        <f>+BANCOS!EA37</f>
        <v>246295.03284880001</v>
      </c>
      <c r="EB102" s="1">
        <f>+BANCOS!EB37</f>
        <v>250984.80152199999</v>
      </c>
      <c r="EC102" s="1">
        <f>+BANCOS!EC37</f>
        <v>215831.7929426</v>
      </c>
      <c r="ED102" s="1">
        <f>+BANCOS!ED37</f>
        <v>224109.52419319999</v>
      </c>
      <c r="EE102" s="1">
        <f>+BANCOS!EE37</f>
        <v>222026.298771</v>
      </c>
      <c r="EF102" s="1">
        <f>+BANCOS!EF37</f>
        <v>225567.09964560001</v>
      </c>
      <c r="EG102" s="1">
        <f>+BANCOS!EG37</f>
        <v>233651.80546440001</v>
      </c>
      <c r="EH102" s="1">
        <f>+BANCOS!EH37</f>
        <v>232048.41808460001</v>
      </c>
      <c r="EI102" s="1">
        <f>+BANCOS!EI37</f>
        <v>228866.16008659999</v>
      </c>
      <c r="EJ102" s="1">
        <f>+BANCOS!EJ37</f>
        <v>238784.00099254001</v>
      </c>
      <c r="EK102" s="1">
        <f>+BANCOS!EK37</f>
        <v>249543.99831306</v>
      </c>
      <c r="EL102" s="1">
        <f>+BANCOS!EL37</f>
        <v>266246.46388052002</v>
      </c>
      <c r="EM102" s="1">
        <f>+BANCOS!EM37</f>
        <v>263211.93136056</v>
      </c>
      <c r="EN102" s="1">
        <f>+BANCOS!EN37</f>
        <v>302770.2579736</v>
      </c>
      <c r="EO102" s="1">
        <f>+BANCOS!EO37</f>
        <v>322160.17361856007</v>
      </c>
      <c r="EP102" s="1">
        <f>+BANCOS!EP37</f>
        <v>358616.77026700001</v>
      </c>
      <c r="EQ102" s="1">
        <f>+BANCOS!EQ37</f>
        <v>372706.90289199998</v>
      </c>
      <c r="ER102" s="1">
        <f>+BANCOS!ER37</f>
        <v>359132.51337900001</v>
      </c>
      <c r="ES102" s="1">
        <f>+BANCOS!ES37</f>
        <v>378222.36949890002</v>
      </c>
      <c r="ET102" s="1">
        <f>+BANCOS!ET37</f>
        <v>419381.64149760001</v>
      </c>
      <c r="EU102" s="1">
        <f>+BANCOS!EU37</f>
        <v>422635.8359144</v>
      </c>
      <c r="EV102" s="1">
        <f>+BANCOS!EV37</f>
        <v>446766.56220540003</v>
      </c>
      <c r="EW102" s="1">
        <f>+BANCOS!EW37</f>
        <v>466147.18541859998</v>
      </c>
      <c r="EX102" s="1">
        <f>+BANCOS!EX37</f>
        <v>475068.43899458012</v>
      </c>
      <c r="EY102" s="1">
        <f>+BANCOS!EY37</f>
        <v>506759.85142680007</v>
      </c>
      <c r="EZ102" s="1">
        <f>+BANCOS!EZ37</f>
        <v>519100.37001816003</v>
      </c>
      <c r="FA102" s="1">
        <f>+BANCOS!FA37</f>
        <v>531704.68603107997</v>
      </c>
      <c r="FB102" s="1">
        <f>+BANCOS!FB37</f>
        <v>556184.26777056011</v>
      </c>
      <c r="FC102" s="1">
        <f>+BANCOS!FC37</f>
        <v>560668.49404407991</v>
      </c>
      <c r="FD102" s="1">
        <f>+BANCOS!FD37</f>
        <v>543791.37945534999</v>
      </c>
      <c r="FE102" s="1">
        <f>+BANCOS!FE37</f>
        <v>562012.80507660005</v>
      </c>
      <c r="FF102" s="1">
        <f>+BANCOS!FF37</f>
        <v>585933.13080455002</v>
      </c>
      <c r="FG102" s="1">
        <f>+BANCOS!FG37</f>
        <v>578275.86783392006</v>
      </c>
      <c r="FH102" s="1">
        <f>+BANCOS!FH37</f>
        <v>606652.72811070003</v>
      </c>
      <c r="FI102" s="1">
        <f>+BANCOS!FI37</f>
        <v>621473.22138382006</v>
      </c>
      <c r="FJ102" s="1">
        <f>+BANCOS!FJ37</f>
        <v>632779.84548407013</v>
      </c>
      <c r="FK102" s="1">
        <f>+BANCOS!FK37</f>
        <v>648943.30247414007</v>
      </c>
      <c r="FL102" s="1">
        <f>+BANCOS!FL37</f>
        <v>646763.88266074006</v>
      </c>
      <c r="FM102" s="1">
        <f>+BANCOS!FM37</f>
        <v>627138.92473840003</v>
      </c>
      <c r="FN102" s="1">
        <f>+BANCOS!FN37</f>
        <v>607670.46997204993</v>
      </c>
      <c r="FO102" s="1">
        <f>+BANCOS!FO37</f>
        <v>602679.69760466996</v>
      </c>
      <c r="FP102" s="1">
        <f>+BANCOS!FP37</f>
        <v>599413</v>
      </c>
      <c r="FQ102" s="1">
        <f>+BANCOS!FQ37</f>
        <v>624986.13741729991</v>
      </c>
      <c r="FR102" s="1">
        <f>+BANCOS!FR37</f>
        <v>661356.48532655998</v>
      </c>
      <c r="FS102" s="1">
        <f>+BANCOS!FS37</f>
        <v>659377.20288104005</v>
      </c>
      <c r="FT102" s="1">
        <f>+BANCOS!FT37</f>
        <v>683785.9150379299</v>
      </c>
      <c r="FU102" s="1">
        <f>+BANCOS!FU37</f>
        <v>683820.62638724025</v>
      </c>
      <c r="FV102" s="1">
        <f>+BANCOS!FV37</f>
        <v>704905.26213496004</v>
      </c>
      <c r="FW102" s="1">
        <f>+BANCOS!FW37</f>
        <v>713724.36123987986</v>
      </c>
      <c r="FX102" s="1">
        <f>+BANCOS!FX37</f>
        <v>682981.76416104019</v>
      </c>
      <c r="FY102" s="1">
        <f>+BANCOS!FY37</f>
        <v>629643.63059146993</v>
      </c>
      <c r="FZ102" s="1">
        <f>+BANCOS!FZ37</f>
        <v>630310.69011859992</v>
      </c>
      <c r="GA102" s="1">
        <f>+BANCOS!GA37</f>
        <v>678045.23764399998</v>
      </c>
      <c r="GB102" s="1">
        <f>+BANCOS!GB37</f>
        <v>698802.48977101012</v>
      </c>
      <c r="GC102" s="1">
        <f>+BANCOS!GC37</f>
        <v>773368.34946041997</v>
      </c>
      <c r="GD102" s="1">
        <f>+BANCOS!GD37</f>
        <v>801175.60306914023</v>
      </c>
      <c r="GE102" s="1">
        <f>+BANCOS!GE37</f>
        <v>788015.24032962997</v>
      </c>
      <c r="GF102" s="1">
        <f>+BANCOS!GF37</f>
        <v>817032.76216341997</v>
      </c>
      <c r="GG102" s="1">
        <f>+BANCOS!GG37</f>
        <v>845025.27657602006</v>
      </c>
      <c r="GH102" s="1">
        <f>+BANCOS!GH37</f>
        <v>821112.12321230036</v>
      </c>
      <c r="GI102" s="1">
        <f>+BANCOS!GI37</f>
        <v>908558.67435777991</v>
      </c>
      <c r="GJ102" s="1">
        <f>+BANCOS!GJ37</f>
        <v>956519.23128672992</v>
      </c>
      <c r="GK102" s="1">
        <f>+BANCOS!GK37</f>
        <v>978841.63142529991</v>
      </c>
      <c r="GL102" s="1">
        <f>+BANCOS!GL37</f>
        <v>1059048.1811174999</v>
      </c>
      <c r="GM102" s="1">
        <f>+BANCOS!GM37</f>
        <v>1109934.38801762</v>
      </c>
      <c r="GN102" s="1">
        <f>+BANCOS!GN37</f>
        <v>1078365.57780769</v>
      </c>
      <c r="GO102" s="1">
        <f>+BANCOS!GO37</f>
        <v>1072355.0513421299</v>
      </c>
      <c r="GP102" s="1">
        <f>+BANCOS!GP37</f>
        <v>1168723.44924838</v>
      </c>
      <c r="GQ102" s="1">
        <f>+BANCOS!GQ37</f>
        <v>1131724.3003972799</v>
      </c>
      <c r="GR102" s="1">
        <f>+BANCOS!GR37</f>
        <v>1141419.68427134</v>
      </c>
      <c r="GS102" s="1">
        <f>+BANCOS!GS37</f>
        <v>1154535.8542049299</v>
      </c>
      <c r="GT102" s="1">
        <f>+BANCOS!GT37</f>
        <v>1173646.2340832001</v>
      </c>
      <c r="GU102" s="1">
        <f>+BANCOS!GU37</f>
        <v>1233954.6383600601</v>
      </c>
      <c r="GV102" s="1">
        <f>+BANCOS!GV37</f>
        <v>1288524.3983237499</v>
      </c>
      <c r="GW102" s="1">
        <f>+BANCOS!GW37</f>
        <v>1256718.7016419501</v>
      </c>
      <c r="GX102" s="1">
        <f>+BANCOS!GX37</f>
        <v>1309710.10864455</v>
      </c>
      <c r="GY102" s="1">
        <f>+BANCOS!GY37</f>
        <v>1274689.90608405</v>
      </c>
      <c r="GZ102" s="1">
        <f>+BANCOS!GZ37</f>
        <v>1278806.58244973</v>
      </c>
      <c r="HA102" s="1">
        <f>+BANCOS!HA37</f>
        <v>1264666.9113769201</v>
      </c>
      <c r="HB102" s="1">
        <f>+BANCOS!HB37</f>
        <v>1312792.28100918</v>
      </c>
      <c r="HC102" s="1">
        <f>+BANCOS!HC37</f>
        <v>1275980.4750771499</v>
      </c>
      <c r="HD102" s="1">
        <f>+BANCOS!HD37</f>
        <v>1250519.8408562599</v>
      </c>
      <c r="HE102" s="1">
        <f>+BANCOS!HE37</f>
        <v>1271181.47106047</v>
      </c>
      <c r="HF102" s="1">
        <f>+BANCOS!HF37</f>
        <v>1285139.0464443199</v>
      </c>
      <c r="HG102" s="1">
        <f>+BANCOS!HG37</f>
        <v>1360323.7077782699</v>
      </c>
      <c r="HH102" s="1">
        <f>+BANCOS!HH37</f>
        <v>1419951.25208657</v>
      </c>
      <c r="HI102" s="1">
        <f>+BANCOS!HI37</f>
        <v>1301577.4931634699</v>
      </c>
      <c r="HJ102" s="1">
        <f>+BANCOS!HJ37</f>
        <v>1316215.08546801</v>
      </c>
      <c r="HK102" s="1">
        <f>+BANCOS!HK37</f>
        <v>1276631.8937556399</v>
      </c>
      <c r="HL102" s="1">
        <f>+BANCOS!HL37</f>
        <v>1135803.6668328401</v>
      </c>
      <c r="HM102" s="1">
        <f>+BANCOS!HM37</f>
        <v>1155782.7101278401</v>
      </c>
      <c r="HN102" s="1">
        <f>+BANCOS!HN37</f>
        <v>1192251.2641952599</v>
      </c>
      <c r="HO102" s="1">
        <f>+BANCOS!HO37</f>
        <v>1246162.7286530801</v>
      </c>
      <c r="HP102" s="1">
        <f>+BANCOS!HP37</f>
        <v>1166909.0855423999</v>
      </c>
      <c r="HQ102" s="1">
        <f>+BANCOS!HQ37</f>
        <v>1134234.1970451099</v>
      </c>
      <c r="HR102" s="1">
        <f>+BANCOS!HR37</f>
        <v>1212458.5090141001</v>
      </c>
      <c r="HS102" s="1">
        <f>+BANCOS!HS37</f>
        <v>1254536.01133661</v>
      </c>
      <c r="HT102" s="1">
        <f>+BANCOS!HT37</f>
        <v>1257272.9704120599</v>
      </c>
      <c r="HU102" s="1">
        <f>+BANCOS!HU37</f>
        <v>1219830.0314907799</v>
      </c>
      <c r="HV102" s="1">
        <f>+BANCOS!HV37</f>
        <v>1288739.1529596299</v>
      </c>
      <c r="HW102" s="1">
        <f>+BANCOS!HW37</f>
        <v>1268635.0705748899</v>
      </c>
      <c r="HX102" s="1">
        <f>+BANCOS!HX37</f>
        <v>1190279.9055145499</v>
      </c>
      <c r="HY102" s="1">
        <f>+BANCOS!HY37</f>
        <v>1216181.3592870501</v>
      </c>
      <c r="HZ102" s="1">
        <f>+BANCOS!HZ37</f>
        <v>1278973.75850396</v>
      </c>
      <c r="IA102" s="1">
        <f>+BANCOS!IA37</f>
        <v>1317096.16365216</v>
      </c>
      <c r="IB102" s="1">
        <f>+BANCOS!IB37</f>
        <v>1390976.01894011</v>
      </c>
      <c r="IC102" s="1">
        <f>+BANCOS!IC37</f>
        <v>1470669.32381317</v>
      </c>
      <c r="ID102" s="1">
        <f>+BANCOS!ID37</f>
        <v>1509989.7437620601</v>
      </c>
      <c r="IE102" s="1">
        <f>+BANCOS!IE37</f>
        <v>1572915.97830693</v>
      </c>
      <c r="IF102" s="1">
        <f>+BANCOS!IF37</f>
        <v>1642934.9569292399</v>
      </c>
      <c r="IG102" s="1">
        <f>+BANCOS!IG37</f>
        <v>1410348.8114863599</v>
      </c>
      <c r="IH102" s="1">
        <f>+BANCOS!IH37</f>
        <v>1433674.5526098099</v>
      </c>
      <c r="II102" s="1">
        <f>+BANCOS!II37</f>
        <v>1433884.1129844901</v>
      </c>
      <c r="IJ102" s="1">
        <f>+BANCOS!IJ37</f>
        <v>1534194.86505045</v>
      </c>
      <c r="IK102" s="1">
        <f>+BANCOS!IK37</f>
        <v>1562677.3935143901</v>
      </c>
      <c r="IL102" s="1">
        <f>+BANCOS!IL37</f>
        <v>1683760.7676530699</v>
      </c>
      <c r="IM102" s="1">
        <f>+BANCOS!IM37</f>
        <v>1781631.58503521</v>
      </c>
      <c r="IN102" s="1">
        <f>+BANCOS!IN37</f>
        <v>1786974.4630664799</v>
      </c>
      <c r="IO102" s="1">
        <f>+BANCOS!IO37</f>
        <v>1738776.59175468</v>
      </c>
      <c r="IP102" s="1">
        <f>+BANCOS!IP37</f>
        <v>1744315.0263391901</v>
      </c>
      <c r="IQ102" s="1">
        <f>+BANCOS!IQ37</f>
        <v>1773750.61831311</v>
      </c>
      <c r="IR102" s="1">
        <f>+BANCOS!IR37</f>
        <v>1743876.52270153</v>
      </c>
      <c r="IS102" s="1">
        <f>+BANCOS!IS37</f>
        <v>1540866.8749466899</v>
      </c>
      <c r="IT102" s="1">
        <f>+BANCOS!IT37</f>
        <v>1577868.7808275199</v>
      </c>
      <c r="IU102" s="1">
        <f>+BANCOS!IU37</f>
        <v>1589978.4715783801</v>
      </c>
      <c r="IV102" s="1">
        <f>+BANCOS!IV37</f>
        <v>1606253.1018209599</v>
      </c>
      <c r="IW102" s="1">
        <f>+BANCOS!IW37</f>
        <v>1655550.0497828401</v>
      </c>
      <c r="IX102" s="1">
        <f>+BANCOS!IX37</f>
        <v>1691234.543772541</v>
      </c>
      <c r="IY102" s="1">
        <f>+BANCOS!IY37</f>
        <v>1625163.4387836</v>
      </c>
      <c r="IZ102" s="1">
        <f>+BANCOS!IZ37</f>
        <v>1565393.76702309</v>
      </c>
      <c r="JA102" s="1">
        <f>+BANCOS!JA37</f>
        <v>1602009</v>
      </c>
      <c r="JB102" s="1">
        <f>+BANCOS!JB37</f>
        <v>1572538.14888938</v>
      </c>
      <c r="JC102" s="1">
        <f>+BANCOS!JC37</f>
        <v>1687538.28668425</v>
      </c>
      <c r="JD102" s="1">
        <f>+BANCOS!JD37</f>
        <v>1718980.10275413</v>
      </c>
      <c r="JE102" s="1">
        <f>+BANCOS!JE37</f>
        <v>1584901.57</v>
      </c>
      <c r="JF102" s="1" t="e">
        <f>+BANCOS!#REF!</f>
        <v>#REF!</v>
      </c>
    </row>
    <row r="103" spans="1:266" s="1" customFormat="1" ht="12.9" customHeight="1" x14ac:dyDescent="0.2">
      <c r="A103" s="73" t="s">
        <v>330</v>
      </c>
      <c r="B103" s="1">
        <f>+FINANCIERAS!B37</f>
        <v>38864</v>
      </c>
      <c r="C103" s="1">
        <f>+FINANCIERAS!C37</f>
        <v>39709</v>
      </c>
      <c r="D103" s="1">
        <f>+FINANCIERAS!D37</f>
        <v>39683</v>
      </c>
      <c r="E103" s="1">
        <f>+FINANCIERAS!E37</f>
        <v>40520</v>
      </c>
      <c r="F103" s="1">
        <f>+FINANCIERAS!F37</f>
        <v>35439</v>
      </c>
      <c r="G103" s="1">
        <f>+FINANCIERAS!G37</f>
        <v>35701</v>
      </c>
      <c r="H103" s="1">
        <f>+FINANCIERAS!H37</f>
        <v>37277</v>
      </c>
      <c r="I103" s="1">
        <f>+FINANCIERAS!I37</f>
        <v>39472</v>
      </c>
      <c r="J103" s="1">
        <f>+FINANCIERAS!J37</f>
        <v>37880</v>
      </c>
      <c r="K103" s="1">
        <f>+FINANCIERAS!K37</f>
        <v>40505</v>
      </c>
      <c r="L103" s="1">
        <f>+FINANCIERAS!L37</f>
        <v>40244</v>
      </c>
      <c r="M103" s="1">
        <f>+FINANCIERAS!M37</f>
        <v>39515</v>
      </c>
      <c r="N103" s="1">
        <f>+FINANCIERAS!N37</f>
        <v>41502</v>
      </c>
      <c r="O103" s="1">
        <f>+FINANCIERAS!O37</f>
        <v>44469</v>
      </c>
      <c r="P103" s="1">
        <f>+FINANCIERAS!P37</f>
        <v>44383</v>
      </c>
      <c r="Q103" s="1">
        <f>+FINANCIERAS!Q37</f>
        <v>45870</v>
      </c>
      <c r="R103" s="1">
        <f>+FINANCIERAS!R37</f>
        <v>48949</v>
      </c>
      <c r="S103" s="1">
        <f>+FINANCIERAS!S37</f>
        <v>47936</v>
      </c>
      <c r="T103" s="1">
        <f>+FINANCIERAS!T37</f>
        <v>47691</v>
      </c>
      <c r="U103" s="1">
        <f>+FINANCIERAS!U37</f>
        <v>49181</v>
      </c>
      <c r="V103" s="1">
        <f>+FINANCIERAS!V37</f>
        <v>46242</v>
      </c>
      <c r="W103" s="1">
        <f>+FINANCIERAS!W37</f>
        <v>47479</v>
      </c>
      <c r="X103" s="1">
        <f>+FINANCIERAS!X37</f>
        <v>46913</v>
      </c>
      <c r="Y103" s="1">
        <f>+FINANCIERAS!Y37</f>
        <v>44843</v>
      </c>
      <c r="Z103" s="1">
        <f>+FINANCIERAS!Z37</f>
        <v>48782</v>
      </c>
      <c r="AA103" s="1">
        <f>+FINANCIERAS!AA37</f>
        <v>51716</v>
      </c>
      <c r="AB103" s="1">
        <f>+FINANCIERAS!AB37</f>
        <v>49016</v>
      </c>
      <c r="AC103" s="1">
        <f>+FINANCIERAS!AC37</f>
        <v>52135</v>
      </c>
      <c r="AD103" s="1">
        <f>+FINANCIERAS!AD37</f>
        <v>56168</v>
      </c>
      <c r="AE103" s="1">
        <f>+FINANCIERAS!AE37</f>
        <v>59152</v>
      </c>
      <c r="AF103" s="1">
        <f>+FINANCIERAS!AF37</f>
        <v>61953</v>
      </c>
      <c r="AG103" s="1">
        <f>+FINANCIERAS!AG37</f>
        <v>57715</v>
      </c>
      <c r="AH103" s="1">
        <f>+FINANCIERAS!AH37</f>
        <v>56350</v>
      </c>
      <c r="AI103" s="1">
        <f>+FINANCIERAS!AI37</f>
        <v>61864</v>
      </c>
      <c r="AJ103" s="1">
        <f>+FINANCIERAS!AJ37</f>
        <v>60140</v>
      </c>
      <c r="AK103" s="1">
        <f>+FINANCIERAS!AK37</f>
        <v>63086</v>
      </c>
      <c r="AL103" s="1">
        <f>+FINANCIERAS!AL37</f>
        <v>68551</v>
      </c>
      <c r="AM103" s="1">
        <f>+FINANCIERAS!AM37</f>
        <v>68217</v>
      </c>
      <c r="AN103" s="1">
        <f>+FINANCIERAS!AN37</f>
        <v>68689</v>
      </c>
      <c r="AO103" s="1">
        <f>+FINANCIERAS!AO37</f>
        <v>66837</v>
      </c>
      <c r="AP103" s="1">
        <f>+FINANCIERAS!AP37</f>
        <v>62395</v>
      </c>
      <c r="AQ103" s="1">
        <f>+FINANCIERAS!AQ37</f>
        <v>66965</v>
      </c>
      <c r="AR103" s="1">
        <f>+FINANCIERAS!AR37</f>
        <v>68062.233734620007</v>
      </c>
      <c r="AS103" s="1">
        <f>+FINANCIERAS!AS37</f>
        <v>68663.817889760016</v>
      </c>
      <c r="AT103" s="1">
        <f>+FINANCIERAS!AT37</f>
        <v>64557.388326599998</v>
      </c>
      <c r="AU103" s="1">
        <f>+FINANCIERAS!AU37</f>
        <v>64429.743630100013</v>
      </c>
      <c r="AV103" s="1">
        <f>+FINANCIERAS!AV37</f>
        <v>73919.123769429993</v>
      </c>
      <c r="AW103" s="1">
        <f>+FINANCIERAS!AW37</f>
        <v>66194.892803590003</v>
      </c>
      <c r="AX103" s="1">
        <f>+FINANCIERAS!AX37</f>
        <v>66149.370605090007</v>
      </c>
      <c r="AY103" s="1">
        <f>+FINANCIERAS!AY37</f>
        <v>66879.108524290001</v>
      </c>
      <c r="AZ103" s="1">
        <f>+FINANCIERAS!AZ37</f>
        <v>66463.353447489993</v>
      </c>
      <c r="BA103" s="1">
        <f>+FINANCIERAS!BA37</f>
        <v>63535.882584879997</v>
      </c>
      <c r="BB103" s="1">
        <f>+FINANCIERAS!BB37</f>
        <v>56765.510843900003</v>
      </c>
      <c r="BC103" s="1">
        <f>+FINANCIERAS!BC37</f>
        <v>54027.341319839987</v>
      </c>
      <c r="BD103" s="1">
        <f>+FINANCIERAS!BD37</f>
        <v>53751.205584930001</v>
      </c>
      <c r="BE103" s="1">
        <f>+FINANCIERAS!BE37</f>
        <v>58100.021355229997</v>
      </c>
      <c r="BF103" s="1">
        <f>+FINANCIERAS!BF37</f>
        <v>55143.301013080003</v>
      </c>
      <c r="BG103" s="1">
        <f>+FINANCIERAS!BG37</f>
        <v>54822.136822179993</v>
      </c>
      <c r="BH103" s="1">
        <f>+FINANCIERAS!BH37</f>
        <v>52239.771401479993</v>
      </c>
      <c r="BI103" s="1">
        <f>+FINANCIERAS!BI37</f>
        <v>43732</v>
      </c>
      <c r="BJ103" s="1">
        <f>+FINANCIERAS!BJ37</f>
        <v>45064.307019400003</v>
      </c>
      <c r="BK103" s="1">
        <f>+FINANCIERAS!BK37</f>
        <v>45572.444660650013</v>
      </c>
      <c r="BL103" s="1">
        <f>+FINANCIERAS!BL37</f>
        <v>42555.948909850013</v>
      </c>
      <c r="BM103" s="1">
        <f>+FINANCIERAS!BM37</f>
        <v>43837.052464049993</v>
      </c>
      <c r="BN103" s="1">
        <f>+FINANCIERAS!BN37</f>
        <v>44368.643306149999</v>
      </c>
      <c r="BO103" s="1">
        <f>+FINANCIERAS!BO37</f>
        <v>44482.447098520002</v>
      </c>
      <c r="BP103" s="1">
        <f>+FINANCIERAS!BP37</f>
        <v>47600.450824320003</v>
      </c>
      <c r="BQ103" s="1">
        <f>+FINANCIERAS!BQ37</f>
        <v>49283.79787052</v>
      </c>
      <c r="BR103" s="1">
        <f>+FINANCIERAS!BR37</f>
        <v>41820.103339200003</v>
      </c>
      <c r="BS103" s="1">
        <f>+FINANCIERAS!BS37</f>
        <v>40581.120357999993</v>
      </c>
      <c r="BT103" s="1">
        <f>+FINANCIERAS!BT37</f>
        <v>39012.101891600003</v>
      </c>
      <c r="BU103" s="1">
        <f>+FINANCIERAS!BU37</f>
        <v>37603.7155308</v>
      </c>
      <c r="BV103" s="1">
        <f>+FINANCIERAS!BV37</f>
        <v>36760.761661299992</v>
      </c>
      <c r="BW103" s="1">
        <f>+FINANCIERAS!BW37</f>
        <v>35302.135516299997</v>
      </c>
      <c r="BX103" s="1">
        <f>+FINANCIERAS!BX37</f>
        <v>35164.618816400012</v>
      </c>
      <c r="BY103" s="1">
        <f>+FINANCIERAS!BY37</f>
        <v>36032.689532599987</v>
      </c>
      <c r="BZ103" s="1">
        <f>+FINANCIERAS!BZ37</f>
        <v>37075.723501799999</v>
      </c>
      <c r="CA103" s="1">
        <f>+FINANCIERAS!CA37</f>
        <v>36749.859516800003</v>
      </c>
      <c r="CB103" s="1">
        <f>+FINANCIERAS!CB37</f>
        <v>39277.734515200013</v>
      </c>
      <c r="CC103" s="1">
        <f>+FINANCIERAS!CC37</f>
        <v>37117.498551800003</v>
      </c>
      <c r="CD103" s="1">
        <f>+FINANCIERAS!CD37</f>
        <v>39726.054312500011</v>
      </c>
      <c r="CE103" s="1">
        <f>+FINANCIERAS!CE37</f>
        <v>44485.140249599986</v>
      </c>
      <c r="CF103" s="1">
        <f>+FINANCIERAS!CF37</f>
        <v>45098.603495800002</v>
      </c>
      <c r="CG103" s="1">
        <f>+FINANCIERAS!CG37</f>
        <v>41111.346552799987</v>
      </c>
      <c r="CH103" s="1">
        <f>+FINANCIERAS!CH37</f>
        <v>44576.536051799987</v>
      </c>
      <c r="CI103" s="1">
        <f>+FINANCIERAS!CI37</f>
        <v>46112.538148799998</v>
      </c>
      <c r="CJ103" s="1">
        <f>+FINANCIERAS!CJ37</f>
        <v>41530.395882999997</v>
      </c>
      <c r="CK103" s="1">
        <f>+FINANCIERAS!CK37</f>
        <v>43344.063439999998</v>
      </c>
      <c r="CL103" s="1">
        <f>+FINANCIERAS!CL37</f>
        <v>46586.355244999999</v>
      </c>
      <c r="CM103" s="1">
        <f>+FINANCIERAS!CM37</f>
        <v>44948.737800000003</v>
      </c>
      <c r="CN103" s="1">
        <f>+FINANCIERAS!CN37</f>
        <v>48914.638721999989</v>
      </c>
      <c r="CO103" s="1">
        <f>+FINANCIERAS!CO37</f>
        <v>50350.168405299999</v>
      </c>
      <c r="CP103" s="1">
        <f>+FINANCIERAS!CP37</f>
        <v>42861.709937299987</v>
      </c>
      <c r="CQ103" s="1">
        <f>+FINANCIERAS!CQ37</f>
        <v>43453.779925199997</v>
      </c>
      <c r="CR103" s="1">
        <f>+FINANCIERAS!CR37</f>
        <v>40800.166147199991</v>
      </c>
      <c r="CS103" s="1">
        <f>+FINANCIERAS!CS37</f>
        <v>38319.415794499997</v>
      </c>
      <c r="CT103" s="1">
        <f>+FINANCIERAS!CT37</f>
        <v>35640.447553900012</v>
      </c>
      <c r="CU103" s="1">
        <f>+FINANCIERAS!CU37</f>
        <v>36633.021116000004</v>
      </c>
      <c r="CV103" s="1">
        <f>+FINANCIERAS!CV37</f>
        <v>37468.621773000013</v>
      </c>
      <c r="CW103" s="1">
        <f>+FINANCIERAS!CW37</f>
        <v>37399.693384000013</v>
      </c>
      <c r="CX103" s="1">
        <f>+FINANCIERAS!CX37</f>
        <v>37905.2114592</v>
      </c>
      <c r="CY103" s="1">
        <f>+FINANCIERAS!CY37</f>
        <v>36280.001078499998</v>
      </c>
      <c r="CZ103" s="1">
        <f>+FINANCIERAS!CZ37</f>
        <v>36447.630777100007</v>
      </c>
      <c r="DA103" s="1">
        <f>+FINANCIERAS!DA37</f>
        <v>36804.446941000002</v>
      </c>
      <c r="DB103" s="1">
        <f>+FINANCIERAS!DB37</f>
        <v>37359.6601754</v>
      </c>
      <c r="DC103" s="1">
        <f>+FINANCIERAS!DC37</f>
        <v>37912.846941999996</v>
      </c>
      <c r="DD103" s="1">
        <f>+FINANCIERAS!DD37</f>
        <v>35145.232738600003</v>
      </c>
      <c r="DE103" s="1">
        <f>+FINANCIERAS!DE37</f>
        <v>30888.130143300001</v>
      </c>
      <c r="DF103" s="1">
        <f>+FINANCIERAS!DF37</f>
        <v>30031.688151999999</v>
      </c>
      <c r="DG103" s="1">
        <f>+FINANCIERAS!DG37</f>
        <v>29516.849426100009</v>
      </c>
      <c r="DH103" s="1">
        <f>+FINANCIERAS!DH37</f>
        <v>30651.176921999999</v>
      </c>
      <c r="DI103" s="1">
        <f>+FINANCIERAS!DI37</f>
        <v>33920.376142800007</v>
      </c>
      <c r="DJ103" s="1">
        <f>+FINANCIERAS!DJ37</f>
        <v>36721.439953000001</v>
      </c>
      <c r="DK103" s="1">
        <f>+FINANCIERAS!DK37</f>
        <v>38915.568946599997</v>
      </c>
      <c r="DL103" s="1">
        <f>+FINANCIERAS!DL37</f>
        <v>43407.308099000002</v>
      </c>
      <c r="DM103" s="1">
        <f>+FINANCIERAS!DM37</f>
        <v>48226.933162999987</v>
      </c>
      <c r="DN103" s="1">
        <f>+FINANCIERAS!DN37</f>
        <v>50679.537611920008</v>
      </c>
      <c r="DO103" s="1">
        <f>+FINANCIERAS!DO37</f>
        <v>48366.309429920009</v>
      </c>
      <c r="DP103" s="1">
        <f>+FINANCIERAS!DP37</f>
        <v>48674.581644420003</v>
      </c>
      <c r="DQ103" s="1">
        <f>+FINANCIERAS!DQ37</f>
        <v>41639.061523900004</v>
      </c>
      <c r="DR103" s="1">
        <f>+FINANCIERAS!DR37</f>
        <v>44346.380596500007</v>
      </c>
      <c r="DS103" s="1">
        <f>+FINANCIERAS!DS37</f>
        <v>43865.650682020001</v>
      </c>
      <c r="DT103" s="1">
        <f>+FINANCIERAS!DT37</f>
        <v>44878.160219400008</v>
      </c>
      <c r="DU103" s="1">
        <f>+FINANCIERAS!DU37</f>
        <v>46217.940967020011</v>
      </c>
      <c r="DV103" s="1">
        <f>+FINANCIERAS!DV37</f>
        <v>47406.548998940001</v>
      </c>
      <c r="DW103" s="1">
        <f>+FINANCIERAS!DW37</f>
        <v>49577.654629599987</v>
      </c>
      <c r="DX103" s="1">
        <f>+FINANCIERAS!DX37</f>
        <v>50546.080120799998</v>
      </c>
      <c r="DY103" s="1">
        <f>+FINANCIERAS!DY37</f>
        <v>53839.587230849989</v>
      </c>
      <c r="DZ103" s="1">
        <f>+FINANCIERAS!DZ37</f>
        <v>52596.641240960002</v>
      </c>
      <c r="EA103" s="1">
        <f>+FINANCIERAS!EA37</f>
        <v>57387.512915910003</v>
      </c>
      <c r="EB103" s="1">
        <f>+FINANCIERAS!EB37</f>
        <v>50482.07415665</v>
      </c>
      <c r="EC103" s="1">
        <f>+FINANCIERAS!EC37</f>
        <v>38449.805593980003</v>
      </c>
      <c r="ED103" s="1">
        <f>+FINANCIERAS!ED37</f>
        <v>43870.324011110002</v>
      </c>
      <c r="EE103" s="1">
        <f>+FINANCIERAS!EE37</f>
        <v>44199.083524549998</v>
      </c>
      <c r="EF103" s="1">
        <f>+FINANCIERAS!EF37</f>
        <v>44963.762778819997</v>
      </c>
      <c r="EG103" s="1">
        <f>+FINANCIERAS!EG37</f>
        <v>43938.476404070003</v>
      </c>
      <c r="EH103" s="1">
        <f>+FINANCIERAS!EH37</f>
        <v>44879.961593400003</v>
      </c>
      <c r="EI103" s="1">
        <f>+FINANCIERAS!EI37</f>
        <v>42925.211253160007</v>
      </c>
      <c r="EJ103" s="1">
        <f>+FINANCIERAS!EJ37</f>
        <v>45241.902956999991</v>
      </c>
      <c r="EK103" s="1">
        <f>+FINANCIERAS!EK37</f>
        <v>45281.899350999993</v>
      </c>
      <c r="EL103" s="1">
        <f>+FINANCIERAS!EL37</f>
        <v>46075.907105999999</v>
      </c>
      <c r="EM103" s="1">
        <f>+FINANCIERAS!EM37</f>
        <v>47331.044005999996</v>
      </c>
      <c r="EN103" s="1">
        <f>+FINANCIERAS!EN37</f>
        <v>50185.116974999997</v>
      </c>
      <c r="EO103" s="1">
        <f>+FINANCIERAS!EO37</f>
        <v>41011.009460999987</v>
      </c>
      <c r="EP103" s="1">
        <f>+FINANCIERAS!EP37</f>
        <v>46031.122341000002</v>
      </c>
      <c r="EQ103" s="1">
        <f>+FINANCIERAS!EQ37</f>
        <v>48557.749458000013</v>
      </c>
      <c r="ER103" s="1">
        <f>+FINANCIERAS!ER37</f>
        <v>49304.305246000004</v>
      </c>
      <c r="ES103" s="1">
        <f>+FINANCIERAS!ES37</f>
        <v>49063.897376669993</v>
      </c>
      <c r="ET103" s="1">
        <f>+FINANCIERAS!ET37</f>
        <v>52064.560161000001</v>
      </c>
      <c r="EU103" s="1">
        <f>+FINANCIERAS!EU37</f>
        <v>52456.471794320008</v>
      </c>
      <c r="EV103" s="1">
        <f>+FINANCIERAS!EV37</f>
        <v>53943.925796000003</v>
      </c>
      <c r="EW103" s="1">
        <f>+FINANCIERAS!EW37</f>
        <v>53510.413301000008</v>
      </c>
      <c r="EX103" s="1">
        <f>+FINANCIERAS!EX37</f>
        <v>53573.02120599999</v>
      </c>
      <c r="EY103" s="1">
        <f>+FINANCIERAS!EY37</f>
        <v>56838.661086799992</v>
      </c>
      <c r="EZ103" s="1">
        <f>+FINANCIERAS!EZ37</f>
        <v>54529.892505910007</v>
      </c>
      <c r="FA103" s="1">
        <f>+FINANCIERAS!FA37</f>
        <v>46314.15623755</v>
      </c>
      <c r="FB103" s="1">
        <f>+FINANCIERAS!FB37</f>
        <v>50185.901288570007</v>
      </c>
      <c r="FC103" s="1">
        <f>+FINANCIERAS!FC37</f>
        <v>51683.946516169999</v>
      </c>
      <c r="FD103" s="1">
        <f>+FINANCIERAS!FD37</f>
        <v>52052.78422994</v>
      </c>
      <c r="FE103" s="1">
        <f>+FINANCIERAS!FE37</f>
        <v>51030.959672460012</v>
      </c>
      <c r="FF103" s="1">
        <f>+FINANCIERAS!FF37</f>
        <v>55663.834502750004</v>
      </c>
      <c r="FG103" s="1">
        <f>+FINANCIERAS!FG37</f>
        <v>56839.95350560001</v>
      </c>
      <c r="FH103" s="1">
        <f>+FINANCIERAS!FH37</f>
        <v>66508.062142199997</v>
      </c>
      <c r="FI103" s="1">
        <f>+FINANCIERAS!FI37</f>
        <v>70050.796433199997</v>
      </c>
      <c r="FJ103" s="1">
        <f>+FINANCIERAS!FJ37</f>
        <v>69362.265138200004</v>
      </c>
      <c r="FK103" s="1">
        <f>+FINANCIERAS!FK37</f>
        <v>70553.730841200013</v>
      </c>
      <c r="FL103" s="1">
        <f>+FINANCIERAS!FL37</f>
        <v>69127.362710200003</v>
      </c>
      <c r="FM103" s="1">
        <f>+FINANCIERAS!FM37</f>
        <v>69226.893093000006</v>
      </c>
      <c r="FN103" s="1">
        <f>+FINANCIERAS!FN37</f>
        <v>70316.935083000004</v>
      </c>
      <c r="FO103" s="1">
        <f>+FINANCIERAS!FO37</f>
        <v>71793.119139599992</v>
      </c>
      <c r="FP103" s="1">
        <f>+FINANCIERAS!FP37</f>
        <v>71194.008482800011</v>
      </c>
      <c r="FQ103" s="1">
        <f>+FINANCIERAS!FQ37</f>
        <v>71719.990971200008</v>
      </c>
      <c r="FR103" s="1">
        <f>+FINANCIERAS!FR37</f>
        <v>71592.875214400003</v>
      </c>
      <c r="FS103" s="1">
        <f>+FINANCIERAS!FS37</f>
        <v>71588.251847520005</v>
      </c>
      <c r="FT103" s="1">
        <f>+FINANCIERAS!FT37</f>
        <v>75428.603189579997</v>
      </c>
      <c r="FU103" s="1">
        <f>+FINANCIERAS!FU37</f>
        <v>77756.578530839994</v>
      </c>
      <c r="FV103" s="1">
        <f>+FINANCIERAS!FV37</f>
        <v>76348.385756760006</v>
      </c>
      <c r="FW103" s="1">
        <f>+FINANCIERAS!FW37</f>
        <v>79643.629991479989</v>
      </c>
      <c r="FX103" s="1">
        <f>+FINANCIERAS!FX37</f>
        <v>83510.253521280014</v>
      </c>
      <c r="FY103" s="1">
        <f>+FINANCIERAS!FY37</f>
        <v>79545.825483709996</v>
      </c>
      <c r="FZ103" s="1">
        <f>+FINANCIERAS!FZ37</f>
        <v>87280.658205399988</v>
      </c>
      <c r="GA103" s="1">
        <f>+FINANCIERAS!GA37</f>
        <v>71288.636629999994</v>
      </c>
      <c r="GB103" s="1">
        <f>+FINANCIERAS!GB37</f>
        <v>68849.722871000005</v>
      </c>
      <c r="GC103" s="1">
        <f>+FINANCIERAS!GC37</f>
        <v>63254.384631999987</v>
      </c>
      <c r="GD103" s="1">
        <f>+FINANCIERAS!GD37</f>
        <v>71005.683589000007</v>
      </c>
      <c r="GE103" s="1">
        <f>+FINANCIERAS!GE37</f>
        <v>68680.039598999996</v>
      </c>
      <c r="GF103" s="1">
        <f>+FINANCIERAS!GF37</f>
        <v>80440.664297999989</v>
      </c>
      <c r="GG103" s="1">
        <f>+FINANCIERAS!GG37</f>
        <v>84585.500008999996</v>
      </c>
      <c r="GH103" s="1">
        <f>+FINANCIERAS!GH37</f>
        <v>80131.256674000004</v>
      </c>
      <c r="GI103" s="1">
        <f>+FINANCIERAS!GI37</f>
        <v>77808.473526999995</v>
      </c>
      <c r="GJ103" s="1">
        <f>+FINANCIERAS!GJ37</f>
        <v>87874.17038380001</v>
      </c>
      <c r="GK103" s="1">
        <f>+FINANCIERAS!GK37</f>
        <v>86225.61764180001</v>
      </c>
      <c r="GL103" s="1">
        <f>+FINANCIERAS!GL37</f>
        <v>91908.367799799991</v>
      </c>
      <c r="GM103" s="1">
        <f>+FINANCIERAS!GM37</f>
        <v>97931.140013800003</v>
      </c>
      <c r="GN103" s="1">
        <f>+FINANCIERAS!GN37</f>
        <v>62950.365829800008</v>
      </c>
      <c r="GO103" s="1">
        <f>+FINANCIERAS!GO37</f>
        <v>64682.50042579999</v>
      </c>
      <c r="GP103" s="1">
        <f>+FINANCIERAS!GP37</f>
        <v>72153.115940799995</v>
      </c>
      <c r="GQ103" s="1">
        <f>+FINANCIERAS!GQ37</f>
        <v>63427.503115000007</v>
      </c>
      <c r="GR103" s="1">
        <f>+FINANCIERAS!GR37</f>
        <v>71677.875845000017</v>
      </c>
      <c r="GS103" s="1">
        <f>+FINANCIERAS!GS37</f>
        <v>82565.293353299989</v>
      </c>
      <c r="GT103" s="1">
        <f>+FINANCIERAS!GT37</f>
        <v>93138.427943300019</v>
      </c>
      <c r="GU103" s="1">
        <f>+FINANCIERAS!GU37</f>
        <v>103284.4976973</v>
      </c>
      <c r="GV103" s="1">
        <f>+FINANCIERAS!GV37</f>
        <v>108770.5034393</v>
      </c>
      <c r="GW103" s="1">
        <f>+FINANCIERAS!GW37</f>
        <v>107621.8395743</v>
      </c>
      <c r="GX103" s="1">
        <f>+FINANCIERAS!GX37</f>
        <v>89261.008849300008</v>
      </c>
      <c r="GY103" s="1">
        <f>+FINANCIERAS!GY37</f>
        <v>74644.474858300004</v>
      </c>
      <c r="GZ103" s="1">
        <f>+FINANCIERAS!GZ37</f>
        <v>74880.295345299994</v>
      </c>
      <c r="HA103" s="1">
        <f>+FINANCIERAS!HA37</f>
        <v>80315.310306299987</v>
      </c>
      <c r="HB103" s="1">
        <f>+FINANCIERAS!HB37</f>
        <v>79219.687087300001</v>
      </c>
      <c r="HC103" s="1">
        <f>+FINANCIERAS!HC37</f>
        <v>66204.293988999998</v>
      </c>
      <c r="HD103" s="1">
        <f>+FINANCIERAS!HD37</f>
        <v>83039.710088000007</v>
      </c>
      <c r="HE103" s="1">
        <f>+FINANCIERAS!HE37</f>
        <v>98809.259986000005</v>
      </c>
      <c r="HF103" s="1">
        <f>+FINANCIERAS!HF37</f>
        <v>104578.469834</v>
      </c>
      <c r="HG103" s="1">
        <f>+FINANCIERAS!HG37</f>
        <v>111522.82440100001</v>
      </c>
      <c r="HH103" s="1">
        <f>+FINANCIERAS!HH37</f>
        <v>120500.23593900001</v>
      </c>
      <c r="HI103" s="1">
        <f>+FINANCIERAS!HI37</f>
        <v>102619.27849300001</v>
      </c>
      <c r="HJ103" s="1">
        <f>+FINANCIERAS!HJ37</f>
        <v>108382.36393199999</v>
      </c>
      <c r="HK103" s="1">
        <f>+FINANCIERAS!HK37</f>
        <v>102718.82060200001</v>
      </c>
      <c r="HL103" s="1">
        <f>+FINANCIERAS!HL37</f>
        <v>97479.165035000013</v>
      </c>
      <c r="HM103" s="1">
        <f>+FINANCIERAS!HM37</f>
        <v>99228.723796999999</v>
      </c>
      <c r="HN103" s="1">
        <f>+FINANCIERAS!HN37</f>
        <v>106207.341031</v>
      </c>
      <c r="HO103" s="1">
        <f>+FINANCIERAS!HO37</f>
        <v>102098.770414</v>
      </c>
      <c r="HP103" s="1">
        <f>+FINANCIERAS!HP37</f>
        <v>107906.43614000001</v>
      </c>
      <c r="HQ103" s="1">
        <f>+FINANCIERAS!HQ37</f>
        <v>118710.259146</v>
      </c>
      <c r="HR103" s="1">
        <f>+FINANCIERAS!HR37</f>
        <v>118654.63090600001</v>
      </c>
      <c r="HS103" s="1">
        <f>+FINANCIERAS!HS37</f>
        <v>126049.24417799999</v>
      </c>
      <c r="HT103" s="1">
        <f>+FINANCIERAS!HT37</f>
        <v>122623.41507800001</v>
      </c>
      <c r="HU103" s="1">
        <f>+FINANCIERAS!HU37</f>
        <v>94142.18241899999</v>
      </c>
      <c r="HV103" s="1">
        <f>+FINANCIERAS!HV37</f>
        <v>110583.067037</v>
      </c>
      <c r="HW103" s="1">
        <f>+FINANCIERAS!HW37</f>
        <v>78604.970373000004</v>
      </c>
      <c r="HX103" s="1">
        <f>+FINANCIERAS!HX37</f>
        <v>75945.680233999985</v>
      </c>
      <c r="HY103" s="1">
        <f>+FINANCIERAS!HY37</f>
        <v>76985.744785999996</v>
      </c>
      <c r="HZ103" s="1">
        <f>+FINANCIERAS!HZ37</f>
        <v>62184.404482000013</v>
      </c>
      <c r="IA103" s="1">
        <f>+FINANCIERAS!IA37</f>
        <v>62522.932747999999</v>
      </c>
      <c r="IB103" s="1">
        <f>+FINANCIERAS!IB37</f>
        <v>61481.249745000008</v>
      </c>
      <c r="IC103" s="1">
        <f>+FINANCIERAS!IC37</f>
        <v>70201.245702</v>
      </c>
      <c r="ID103" s="1">
        <f>+FINANCIERAS!ID37</f>
        <v>83800.697343000007</v>
      </c>
      <c r="IE103" s="1">
        <f>+FINANCIERAS!IE37</f>
        <v>90050.401282000021</v>
      </c>
      <c r="IF103" s="1">
        <f>+FINANCIERAS!IF37</f>
        <v>80874.643985000002</v>
      </c>
      <c r="IG103" s="1">
        <f>+FINANCIERAS!IG37</f>
        <v>68741.004901000008</v>
      </c>
      <c r="IH103" s="1">
        <f>+FINANCIERAS!IH37</f>
        <v>69197.827929999999</v>
      </c>
      <c r="II103" s="1">
        <f>+FINANCIERAS!II37</f>
        <v>62369.613471999997</v>
      </c>
      <c r="IJ103" s="1">
        <f>+FINANCIERAS!IJ37</f>
        <v>87394.357497000005</v>
      </c>
      <c r="IK103" s="1">
        <f>+FINANCIERAS!IK37</f>
        <v>110399.36311799999</v>
      </c>
      <c r="IL103" s="1">
        <f>+FINANCIERAS!IL37</f>
        <v>129384.58979699999</v>
      </c>
      <c r="IM103" s="1">
        <f>+FINANCIERAS!IM37</f>
        <v>144345.59791499999</v>
      </c>
      <c r="IN103" s="1">
        <f>+FINANCIERAS!IN37</f>
        <v>158032.71003799999</v>
      </c>
      <c r="IO103" s="1">
        <f>+FINANCIERAS!IO37</f>
        <v>135120.95652499999</v>
      </c>
      <c r="IP103" s="1">
        <f>+FINANCIERAS!IP37</f>
        <v>102202.091013</v>
      </c>
      <c r="IQ103" s="1">
        <f>+FINANCIERAS!IQ37</f>
        <v>94926.427809000001</v>
      </c>
      <c r="IR103" s="1">
        <f>+FINANCIERAS!IR37</f>
        <v>86171.838298000002</v>
      </c>
      <c r="IS103" s="1">
        <f>+FINANCIERAS!IS37</f>
        <v>79570.926945000014</v>
      </c>
      <c r="IT103" s="1">
        <f>+FINANCIERAS!IT37</f>
        <v>68886.640409999993</v>
      </c>
      <c r="IU103" s="1">
        <f>+FINANCIERAS!IU37</f>
        <v>70670.640828000003</v>
      </c>
      <c r="IV103" s="1">
        <f>+FINANCIERAS!IV37</f>
        <v>68591.862148</v>
      </c>
      <c r="IW103" s="1">
        <f>+FINANCIERAS!IW37</f>
        <v>78378.072421999997</v>
      </c>
      <c r="IX103" s="1">
        <f>+FINANCIERAS!IX37</f>
        <v>100844.81060500001</v>
      </c>
      <c r="IY103" s="1">
        <f>+FINANCIERAS!IY37</f>
        <v>115720.96026199999</v>
      </c>
      <c r="IZ103" s="1">
        <f>+FINANCIERAS!IZ37</f>
        <v>127749.05001599999</v>
      </c>
      <c r="JA103" s="1">
        <f>+FINANCIERAS!JA37</f>
        <v>134220</v>
      </c>
      <c r="JB103" s="1">
        <f>+FINANCIERAS!JB37</f>
        <v>123649.727011</v>
      </c>
      <c r="JC103" s="1">
        <f>+FINANCIERAS!JC37</f>
        <v>102490.250969</v>
      </c>
      <c r="JD103" s="1">
        <f>+FINANCIERAS!JD37</f>
        <v>103017.242354</v>
      </c>
      <c r="JE103" s="1">
        <f>+FINANCIERAS!JE37</f>
        <v>103017.242354</v>
      </c>
      <c r="JF103" s="1">
        <f>+FINANCIERAS!JF37</f>
        <v>103017.242354</v>
      </c>
    </row>
    <row r="104" spans="1:266" s="1" customFormat="1" ht="12.9" customHeight="1" x14ac:dyDescent="0.2">
      <c r="A104" s="73" t="s">
        <v>331</v>
      </c>
      <c r="B104" s="1">
        <f t="shared" ref="B104:BM104" si="90">+B102+B103</f>
        <v>304455</v>
      </c>
      <c r="C104" s="1">
        <f t="shared" si="90"/>
        <v>315813</v>
      </c>
      <c r="D104" s="1">
        <f t="shared" si="90"/>
        <v>288742</v>
      </c>
      <c r="E104" s="1">
        <f t="shared" si="90"/>
        <v>298970</v>
      </c>
      <c r="F104" s="1">
        <f t="shared" si="90"/>
        <v>334168</v>
      </c>
      <c r="G104" s="1">
        <f t="shared" si="90"/>
        <v>319742</v>
      </c>
      <c r="H104" s="1">
        <f t="shared" si="90"/>
        <v>352939</v>
      </c>
      <c r="I104" s="1">
        <f t="shared" si="90"/>
        <v>366332</v>
      </c>
      <c r="J104" s="1">
        <f t="shared" si="90"/>
        <v>393247</v>
      </c>
      <c r="K104" s="1">
        <f t="shared" si="90"/>
        <v>412102</v>
      </c>
      <c r="L104" s="1">
        <f t="shared" si="90"/>
        <v>401323</v>
      </c>
      <c r="M104" s="1">
        <f t="shared" si="90"/>
        <v>374332</v>
      </c>
      <c r="N104" s="1">
        <f t="shared" si="90"/>
        <v>380675</v>
      </c>
      <c r="O104" s="1">
        <f t="shared" si="90"/>
        <v>409851</v>
      </c>
      <c r="P104" s="1">
        <f t="shared" si="90"/>
        <v>419923</v>
      </c>
      <c r="Q104" s="1">
        <f t="shared" si="90"/>
        <v>415233</v>
      </c>
      <c r="R104" s="1">
        <f t="shared" si="90"/>
        <v>437195</v>
      </c>
      <c r="S104" s="1">
        <f t="shared" si="90"/>
        <v>423909</v>
      </c>
      <c r="T104" s="1">
        <f t="shared" si="90"/>
        <v>417101</v>
      </c>
      <c r="U104" s="1">
        <f t="shared" si="90"/>
        <v>422417</v>
      </c>
      <c r="V104" s="1">
        <f t="shared" si="90"/>
        <v>431421</v>
      </c>
      <c r="W104" s="1">
        <f t="shared" si="90"/>
        <v>432823</v>
      </c>
      <c r="X104" s="1">
        <f t="shared" si="90"/>
        <v>457030</v>
      </c>
      <c r="Y104" s="1">
        <f t="shared" si="90"/>
        <v>455501</v>
      </c>
      <c r="Z104" s="1">
        <f t="shared" si="90"/>
        <v>475871</v>
      </c>
      <c r="AA104" s="1">
        <f t="shared" si="90"/>
        <v>515165</v>
      </c>
      <c r="AB104" s="1">
        <f t="shared" si="90"/>
        <v>523049</v>
      </c>
      <c r="AC104" s="1">
        <f t="shared" si="90"/>
        <v>503977</v>
      </c>
      <c r="AD104" s="1">
        <f t="shared" si="90"/>
        <v>529999</v>
      </c>
      <c r="AE104" s="1">
        <f t="shared" si="90"/>
        <v>522656</v>
      </c>
      <c r="AF104" s="1">
        <f t="shared" si="90"/>
        <v>539405</v>
      </c>
      <c r="AG104" s="1">
        <f t="shared" si="90"/>
        <v>556181</v>
      </c>
      <c r="AH104" s="1">
        <f t="shared" si="90"/>
        <v>547959</v>
      </c>
      <c r="AI104" s="1">
        <f t="shared" si="90"/>
        <v>596308</v>
      </c>
      <c r="AJ104" s="1">
        <f t="shared" si="90"/>
        <v>625480</v>
      </c>
      <c r="AK104" s="1">
        <f t="shared" si="90"/>
        <v>566521</v>
      </c>
      <c r="AL104" s="1">
        <f t="shared" si="90"/>
        <v>582654</v>
      </c>
      <c r="AM104" s="1">
        <f t="shared" si="90"/>
        <v>587805</v>
      </c>
      <c r="AN104" s="1">
        <f t="shared" si="90"/>
        <v>603653</v>
      </c>
      <c r="AO104" s="1">
        <f t="shared" si="90"/>
        <v>603896.85208580014</v>
      </c>
      <c r="AP104" s="1">
        <f t="shared" si="90"/>
        <v>540358.68173105002</v>
      </c>
      <c r="AQ104" s="1">
        <f t="shared" si="90"/>
        <v>523093.31604005012</v>
      </c>
      <c r="AR104" s="1">
        <f t="shared" si="90"/>
        <v>480382.63861811999</v>
      </c>
      <c r="AS104" s="1">
        <f t="shared" si="90"/>
        <v>490556.82788746001</v>
      </c>
      <c r="AT104" s="1">
        <f t="shared" si="90"/>
        <v>480976.75453340012</v>
      </c>
      <c r="AU104" s="1">
        <f t="shared" si="90"/>
        <v>747385.57794390013</v>
      </c>
      <c r="AV104" s="1">
        <f t="shared" si="90"/>
        <v>807521.16873362998</v>
      </c>
      <c r="AW104" s="1">
        <f t="shared" si="90"/>
        <v>789741.90013919026</v>
      </c>
      <c r="AX104" s="1">
        <f t="shared" si="90"/>
        <v>802513.83823409013</v>
      </c>
      <c r="AY104" s="1">
        <f t="shared" si="90"/>
        <v>799629.48526579002</v>
      </c>
      <c r="AZ104" s="1">
        <f t="shared" si="90"/>
        <v>709588.03578749008</v>
      </c>
      <c r="BA104" s="1">
        <f t="shared" si="90"/>
        <v>681428.31780613004</v>
      </c>
      <c r="BB104" s="1">
        <f t="shared" si="90"/>
        <v>688628.48079299997</v>
      </c>
      <c r="BC104" s="1">
        <f t="shared" si="90"/>
        <v>667134.59820474009</v>
      </c>
      <c r="BD104" s="1">
        <f t="shared" si="90"/>
        <v>649290.74015463004</v>
      </c>
      <c r="BE104" s="1">
        <f t="shared" si="90"/>
        <v>651507.16861413</v>
      </c>
      <c r="BF104" s="1">
        <f t="shared" si="90"/>
        <v>620789.26870568015</v>
      </c>
      <c r="BG104" s="1">
        <f t="shared" si="90"/>
        <v>593496.90342818003</v>
      </c>
      <c r="BH104" s="1">
        <f t="shared" si="90"/>
        <v>588831.61241847998</v>
      </c>
      <c r="BI104" s="1">
        <f t="shared" si="90"/>
        <v>528697.586442</v>
      </c>
      <c r="BJ104" s="1">
        <f t="shared" si="90"/>
        <v>537768.02213339997</v>
      </c>
      <c r="BK104" s="1">
        <f t="shared" si="90"/>
        <v>533663.58879665006</v>
      </c>
      <c r="BL104" s="1">
        <f t="shared" si="90"/>
        <v>577706.93659792992</v>
      </c>
      <c r="BM104" s="1">
        <f t="shared" si="90"/>
        <v>561623.20413820003</v>
      </c>
      <c r="BN104" s="1">
        <f t="shared" ref="BN104:DY104" si="91">+BN102+BN103</f>
        <v>540350.78488668997</v>
      </c>
      <c r="BO104" s="1">
        <f t="shared" si="91"/>
        <v>503731.46142817999</v>
      </c>
      <c r="BP104" s="1">
        <f t="shared" si="91"/>
        <v>465673.30511016952</v>
      </c>
      <c r="BQ104" s="1">
        <f t="shared" si="91"/>
        <v>467357.1488654</v>
      </c>
      <c r="BR104" s="1">
        <f t="shared" si="91"/>
        <v>451910.08187466004</v>
      </c>
      <c r="BS104" s="1">
        <f t="shared" si="91"/>
        <v>448871.68815439998</v>
      </c>
      <c r="BT104" s="1">
        <f t="shared" si="91"/>
        <v>442416.28232707002</v>
      </c>
      <c r="BU104" s="1">
        <f t="shared" si="91"/>
        <v>416646.73644339998</v>
      </c>
      <c r="BV104" s="1">
        <f t="shared" si="91"/>
        <v>415742.48042974999</v>
      </c>
      <c r="BW104" s="1">
        <f t="shared" si="91"/>
        <v>401424.01863001997</v>
      </c>
      <c r="BX104" s="1">
        <f t="shared" si="91"/>
        <v>335106.88016838988</v>
      </c>
      <c r="BY104" s="1">
        <f t="shared" si="91"/>
        <v>330610.83223294001</v>
      </c>
      <c r="BZ104" s="1">
        <f t="shared" si="91"/>
        <v>330765.63721248996</v>
      </c>
      <c r="CA104" s="1">
        <f t="shared" si="91"/>
        <v>317895.32228649</v>
      </c>
      <c r="CB104" s="1">
        <f t="shared" si="91"/>
        <v>325754.32500721002</v>
      </c>
      <c r="CC104" s="1">
        <f t="shared" si="91"/>
        <v>317978.90984483005</v>
      </c>
      <c r="CD104" s="1">
        <f t="shared" si="91"/>
        <v>311978.90781032998</v>
      </c>
      <c r="CE104" s="1">
        <f t="shared" si="91"/>
        <v>311345.43974942999</v>
      </c>
      <c r="CF104" s="1">
        <f t="shared" si="91"/>
        <v>297093.97772013</v>
      </c>
      <c r="CG104" s="1">
        <f t="shared" si="91"/>
        <v>221222.53647250999</v>
      </c>
      <c r="CH104" s="1">
        <f t="shared" si="91"/>
        <v>226979.03420633997</v>
      </c>
      <c r="CI104" s="1">
        <f t="shared" si="91"/>
        <v>227818.37661534001</v>
      </c>
      <c r="CJ104" s="1">
        <f t="shared" si="91"/>
        <v>205761.53666653999</v>
      </c>
      <c r="CK104" s="1">
        <f t="shared" si="91"/>
        <v>211938.31468963998</v>
      </c>
      <c r="CL104" s="1">
        <f t="shared" si="91"/>
        <v>211617.96899565001</v>
      </c>
      <c r="CM104" s="1">
        <f t="shared" si="91"/>
        <v>194447.33199963</v>
      </c>
      <c r="CN104" s="1">
        <f t="shared" si="91"/>
        <v>197893.79464317998</v>
      </c>
      <c r="CO104" s="1">
        <f t="shared" si="91"/>
        <v>195289.96385848001</v>
      </c>
      <c r="CP104" s="1">
        <f t="shared" si="91"/>
        <v>171859.53564175</v>
      </c>
      <c r="CQ104" s="1">
        <f t="shared" si="91"/>
        <v>168531.04959726002</v>
      </c>
      <c r="CR104" s="1">
        <f t="shared" si="91"/>
        <v>163736.38669724998</v>
      </c>
      <c r="CS104" s="1">
        <f t="shared" si="91"/>
        <v>135672.12222846999</v>
      </c>
      <c r="CT104" s="1">
        <f t="shared" si="91"/>
        <v>138032.15497567001</v>
      </c>
      <c r="CU104" s="1">
        <f t="shared" si="91"/>
        <v>134631.00994776998</v>
      </c>
      <c r="CV104" s="1">
        <f t="shared" si="91"/>
        <v>131419.70173600002</v>
      </c>
      <c r="CW104" s="1">
        <f t="shared" si="91"/>
        <v>130976.15591600002</v>
      </c>
      <c r="CX104" s="1">
        <f t="shared" si="91"/>
        <v>133566.42207520001</v>
      </c>
      <c r="CY104" s="1">
        <f t="shared" si="91"/>
        <v>127863.0027365</v>
      </c>
      <c r="CZ104" s="1">
        <f t="shared" si="91"/>
        <v>126021.88161809999</v>
      </c>
      <c r="DA104" s="1">
        <f t="shared" si="91"/>
        <v>128471.10791300001</v>
      </c>
      <c r="DB104" s="1">
        <f t="shared" si="91"/>
        <v>120447.98788839999</v>
      </c>
      <c r="DC104" s="1">
        <f t="shared" si="91"/>
        <v>126102.18682900001</v>
      </c>
      <c r="DD104" s="1">
        <f t="shared" si="91"/>
        <v>120265.33179160001</v>
      </c>
      <c r="DE104" s="1">
        <f t="shared" si="91"/>
        <v>118996.39407129999</v>
      </c>
      <c r="DF104" s="1">
        <f t="shared" si="91"/>
        <v>129571.145214</v>
      </c>
      <c r="DG104" s="1">
        <f t="shared" si="91"/>
        <v>132647.22412510001</v>
      </c>
      <c r="DH104" s="1">
        <f t="shared" si="91"/>
        <v>149340.401296</v>
      </c>
      <c r="DI104" s="1">
        <f t="shared" si="91"/>
        <v>158015.7633858</v>
      </c>
      <c r="DJ104" s="1">
        <f t="shared" si="91"/>
        <v>155654.397845</v>
      </c>
      <c r="DK104" s="1">
        <f t="shared" si="91"/>
        <v>167291.17412760001</v>
      </c>
      <c r="DL104" s="1">
        <f t="shared" si="91"/>
        <v>183883.89003299997</v>
      </c>
      <c r="DM104" s="1">
        <f t="shared" si="91"/>
        <v>196367.55053399998</v>
      </c>
      <c r="DN104" s="1">
        <f t="shared" si="91"/>
        <v>205059.42422492002</v>
      </c>
      <c r="DO104" s="1">
        <f t="shared" si="91"/>
        <v>226548.81868492003</v>
      </c>
      <c r="DP104" s="1">
        <f t="shared" si="91"/>
        <v>227527.01181642001</v>
      </c>
      <c r="DQ104" s="1">
        <f t="shared" si="91"/>
        <v>224573.53657589998</v>
      </c>
      <c r="DR104" s="1">
        <f t="shared" si="91"/>
        <v>230058.96423450002</v>
      </c>
      <c r="DS104" s="1">
        <f t="shared" si="91"/>
        <v>232679.90141781999</v>
      </c>
      <c r="DT104" s="1">
        <f t="shared" si="91"/>
        <v>236784.21784180001</v>
      </c>
      <c r="DU104" s="1">
        <f t="shared" si="91"/>
        <v>246341.09705042001</v>
      </c>
      <c r="DV104" s="1">
        <f t="shared" si="91"/>
        <v>264087.26496813999</v>
      </c>
      <c r="DW104" s="1">
        <f t="shared" si="91"/>
        <v>264481.2246748</v>
      </c>
      <c r="DX104" s="1">
        <f t="shared" si="91"/>
        <v>271829.52015439997</v>
      </c>
      <c r="DY104" s="1">
        <f t="shared" si="91"/>
        <v>287392.94669125002</v>
      </c>
      <c r="DZ104" s="1">
        <f t="shared" ref="DZ104:GK104" si="92">+DZ102+DZ103</f>
        <v>291951.06874835998</v>
      </c>
      <c r="EA104" s="1">
        <f t="shared" si="92"/>
        <v>303682.54576471</v>
      </c>
      <c r="EB104" s="1">
        <f t="shared" si="92"/>
        <v>301466.87567864999</v>
      </c>
      <c r="EC104" s="1">
        <f t="shared" si="92"/>
        <v>254281.59853658002</v>
      </c>
      <c r="ED104" s="1">
        <f t="shared" si="92"/>
        <v>267979.84820430999</v>
      </c>
      <c r="EE104" s="1">
        <f t="shared" si="92"/>
        <v>266225.38229555002</v>
      </c>
      <c r="EF104" s="1">
        <f t="shared" si="92"/>
        <v>270530.86242442002</v>
      </c>
      <c r="EG104" s="1">
        <f t="shared" si="92"/>
        <v>277590.28186847002</v>
      </c>
      <c r="EH104" s="1">
        <f t="shared" si="92"/>
        <v>276928.379678</v>
      </c>
      <c r="EI104" s="1">
        <f t="shared" si="92"/>
        <v>271791.37133976002</v>
      </c>
      <c r="EJ104" s="1">
        <f t="shared" si="92"/>
        <v>284025.90394953999</v>
      </c>
      <c r="EK104" s="1">
        <f t="shared" si="92"/>
        <v>294825.89766406</v>
      </c>
      <c r="EL104" s="1">
        <f t="shared" si="92"/>
        <v>312322.37098652002</v>
      </c>
      <c r="EM104" s="1">
        <f t="shared" si="92"/>
        <v>310542.97536655999</v>
      </c>
      <c r="EN104" s="1">
        <f t="shared" si="92"/>
        <v>352955.37494860002</v>
      </c>
      <c r="EO104" s="1">
        <f t="shared" si="92"/>
        <v>363171.18307956005</v>
      </c>
      <c r="EP104" s="1">
        <f t="shared" si="92"/>
        <v>404647.89260800002</v>
      </c>
      <c r="EQ104" s="1">
        <f t="shared" si="92"/>
        <v>421264.65234999999</v>
      </c>
      <c r="ER104" s="1">
        <f t="shared" si="92"/>
        <v>408436.81862500001</v>
      </c>
      <c r="ES104" s="1">
        <f t="shared" si="92"/>
        <v>427286.26687557</v>
      </c>
      <c r="ET104" s="1">
        <f t="shared" si="92"/>
        <v>471446.20165860001</v>
      </c>
      <c r="EU104" s="1">
        <f t="shared" si="92"/>
        <v>475092.30770871998</v>
      </c>
      <c r="EV104" s="1">
        <f t="shared" si="92"/>
        <v>500710.48800140002</v>
      </c>
      <c r="EW104" s="1">
        <f t="shared" si="92"/>
        <v>519657.59871960001</v>
      </c>
      <c r="EX104" s="1">
        <f t="shared" si="92"/>
        <v>528641.46020058007</v>
      </c>
      <c r="EY104" s="1">
        <f t="shared" si="92"/>
        <v>563598.51251360006</v>
      </c>
      <c r="EZ104" s="1">
        <f t="shared" si="92"/>
        <v>573630.26252406999</v>
      </c>
      <c r="FA104" s="1">
        <f t="shared" si="92"/>
        <v>578018.84226862993</v>
      </c>
      <c r="FB104" s="1">
        <f t="shared" si="92"/>
        <v>606370.16905913013</v>
      </c>
      <c r="FC104" s="1">
        <f t="shared" si="92"/>
        <v>612352.44056024996</v>
      </c>
      <c r="FD104" s="1">
        <f t="shared" si="92"/>
        <v>595844.16368529003</v>
      </c>
      <c r="FE104" s="1">
        <f t="shared" si="92"/>
        <v>613043.76474906004</v>
      </c>
      <c r="FF104" s="1">
        <f t="shared" si="92"/>
        <v>641596.96530729998</v>
      </c>
      <c r="FG104" s="1">
        <f t="shared" si="92"/>
        <v>635115.82133952004</v>
      </c>
      <c r="FH104" s="1">
        <f t="shared" si="92"/>
        <v>673160.79025289998</v>
      </c>
      <c r="FI104" s="1">
        <f t="shared" si="92"/>
        <v>691524.01781702007</v>
      </c>
      <c r="FJ104" s="1">
        <f t="shared" si="92"/>
        <v>702142.11062227015</v>
      </c>
      <c r="FK104" s="1">
        <f t="shared" si="92"/>
        <v>719497.03331534006</v>
      </c>
      <c r="FL104" s="1">
        <f t="shared" si="92"/>
        <v>715891.24537094007</v>
      </c>
      <c r="FM104" s="1">
        <f t="shared" si="92"/>
        <v>696365.81783140008</v>
      </c>
      <c r="FN104" s="1">
        <f t="shared" si="92"/>
        <v>677987.40505504992</v>
      </c>
      <c r="FO104" s="1">
        <f t="shared" si="92"/>
        <v>674472.81674426992</v>
      </c>
      <c r="FP104" s="1">
        <f t="shared" si="92"/>
        <v>670607.00848279998</v>
      </c>
      <c r="FQ104" s="1">
        <f t="shared" si="92"/>
        <v>696706.12838849996</v>
      </c>
      <c r="FR104" s="1">
        <f t="shared" si="92"/>
        <v>732949.36054095998</v>
      </c>
      <c r="FS104" s="1">
        <f t="shared" si="92"/>
        <v>730965.45472856006</v>
      </c>
      <c r="FT104" s="1">
        <f t="shared" si="92"/>
        <v>759214.51822750992</v>
      </c>
      <c r="FU104" s="1">
        <f t="shared" si="92"/>
        <v>761577.20491808024</v>
      </c>
      <c r="FV104" s="1">
        <f t="shared" si="92"/>
        <v>781253.64789172006</v>
      </c>
      <c r="FW104" s="1">
        <f t="shared" si="92"/>
        <v>793367.99123135989</v>
      </c>
      <c r="FX104" s="1">
        <f t="shared" si="92"/>
        <v>766492.01768232021</v>
      </c>
      <c r="FY104" s="1">
        <f t="shared" si="92"/>
        <v>709189.45607517997</v>
      </c>
      <c r="FZ104" s="1">
        <f t="shared" si="92"/>
        <v>717591.3483239999</v>
      </c>
      <c r="GA104" s="1">
        <f t="shared" si="92"/>
        <v>749333.87427399994</v>
      </c>
      <c r="GB104" s="1">
        <f t="shared" si="92"/>
        <v>767652.21264201007</v>
      </c>
      <c r="GC104" s="1">
        <f t="shared" si="92"/>
        <v>836622.73409241997</v>
      </c>
      <c r="GD104" s="1">
        <f t="shared" si="92"/>
        <v>872181.28665814025</v>
      </c>
      <c r="GE104" s="1">
        <f t="shared" si="92"/>
        <v>856695.27992862999</v>
      </c>
      <c r="GF104" s="1">
        <f t="shared" si="92"/>
        <v>897473.42646142002</v>
      </c>
      <c r="GG104" s="1">
        <f t="shared" si="92"/>
        <v>929610.77658502001</v>
      </c>
      <c r="GH104" s="1">
        <f t="shared" si="92"/>
        <v>901243.3798863003</v>
      </c>
      <c r="GI104" s="1">
        <f t="shared" si="92"/>
        <v>986367.14788477984</v>
      </c>
      <c r="GJ104" s="1">
        <f t="shared" si="92"/>
        <v>1044393.40167053</v>
      </c>
      <c r="GK104" s="1">
        <f t="shared" si="92"/>
        <v>1065067.2490671</v>
      </c>
      <c r="GL104" s="1">
        <f t="shared" ref="GL104:IW104" si="93">+GL102+GL103</f>
        <v>1150956.5489172998</v>
      </c>
      <c r="GM104" s="1">
        <f t="shared" si="93"/>
        <v>1207865.52803142</v>
      </c>
      <c r="GN104" s="1">
        <f t="shared" si="93"/>
        <v>1141315.94363749</v>
      </c>
      <c r="GO104" s="1">
        <f t="shared" si="93"/>
        <v>1137037.5517679299</v>
      </c>
      <c r="GP104" s="1">
        <f t="shared" si="93"/>
        <v>1240876.56518918</v>
      </c>
      <c r="GQ104" s="1">
        <f t="shared" si="93"/>
        <v>1195151.8035122799</v>
      </c>
      <c r="GR104" s="1">
        <f t="shared" si="93"/>
        <v>1213097.5601163399</v>
      </c>
      <c r="GS104" s="1">
        <f t="shared" si="93"/>
        <v>1237101.14755823</v>
      </c>
      <c r="GT104" s="1">
        <f t="shared" si="93"/>
        <v>1266784.6620265001</v>
      </c>
      <c r="GU104" s="1">
        <f t="shared" si="93"/>
        <v>1337239.1360573601</v>
      </c>
      <c r="GV104" s="1">
        <f t="shared" si="93"/>
        <v>1397294.9017630499</v>
      </c>
      <c r="GW104" s="1">
        <f t="shared" si="93"/>
        <v>1364340.54121625</v>
      </c>
      <c r="GX104" s="1">
        <f t="shared" si="93"/>
        <v>1398971.1174938499</v>
      </c>
      <c r="GY104" s="1">
        <f t="shared" si="93"/>
        <v>1349334.38094235</v>
      </c>
      <c r="GZ104" s="1">
        <f t="shared" si="93"/>
        <v>1353686.8777950299</v>
      </c>
      <c r="HA104" s="1">
        <f t="shared" si="93"/>
        <v>1344982.22168322</v>
      </c>
      <c r="HB104" s="1">
        <f t="shared" si="93"/>
        <v>1392011.96809648</v>
      </c>
      <c r="HC104" s="1">
        <f t="shared" si="93"/>
        <v>1342184.7690661498</v>
      </c>
      <c r="HD104" s="1">
        <f t="shared" si="93"/>
        <v>1333559.5509442599</v>
      </c>
      <c r="HE104" s="1">
        <f t="shared" si="93"/>
        <v>1369990.7310464699</v>
      </c>
      <c r="HF104" s="1">
        <f t="shared" si="93"/>
        <v>1389717.51627832</v>
      </c>
      <c r="HG104" s="1">
        <f t="shared" si="93"/>
        <v>1471846.5321792699</v>
      </c>
      <c r="HH104" s="1">
        <f t="shared" si="93"/>
        <v>1540451.4880255701</v>
      </c>
      <c r="HI104" s="1">
        <f t="shared" si="93"/>
        <v>1404196.7716564699</v>
      </c>
      <c r="HJ104" s="1">
        <f t="shared" si="93"/>
        <v>1424597.4494000101</v>
      </c>
      <c r="HK104" s="1">
        <f t="shared" si="93"/>
        <v>1379350.7143576399</v>
      </c>
      <c r="HL104" s="1">
        <f t="shared" si="93"/>
        <v>1233282.8318678401</v>
      </c>
      <c r="HM104" s="1">
        <f t="shared" si="93"/>
        <v>1255011.4339248401</v>
      </c>
      <c r="HN104" s="1">
        <f t="shared" si="93"/>
        <v>1298458.6052262599</v>
      </c>
      <c r="HO104" s="1">
        <f t="shared" si="93"/>
        <v>1348261.49906708</v>
      </c>
      <c r="HP104" s="1">
        <f t="shared" si="93"/>
        <v>1274815.5216823998</v>
      </c>
      <c r="HQ104" s="1">
        <f t="shared" si="93"/>
        <v>1252944.45619111</v>
      </c>
      <c r="HR104" s="1">
        <f t="shared" si="93"/>
        <v>1331113.1399201001</v>
      </c>
      <c r="HS104" s="1">
        <f t="shared" si="93"/>
        <v>1380585.2555146099</v>
      </c>
      <c r="HT104" s="1">
        <f t="shared" si="93"/>
        <v>1379896.3854900599</v>
      </c>
      <c r="HU104" s="1">
        <f t="shared" si="93"/>
        <v>1313972.2139097799</v>
      </c>
      <c r="HV104" s="1">
        <f t="shared" si="93"/>
        <v>1399322.21999663</v>
      </c>
      <c r="HW104" s="1">
        <f t="shared" si="93"/>
        <v>1347240.0409478899</v>
      </c>
      <c r="HX104" s="1">
        <f t="shared" si="93"/>
        <v>1266225.58574855</v>
      </c>
      <c r="HY104" s="1">
        <f t="shared" si="93"/>
        <v>1293167.10407305</v>
      </c>
      <c r="HZ104" s="1">
        <f t="shared" si="93"/>
        <v>1341158.16298596</v>
      </c>
      <c r="IA104" s="1">
        <f t="shared" si="93"/>
        <v>1379619.0964001599</v>
      </c>
      <c r="IB104" s="1">
        <f t="shared" si="93"/>
        <v>1452457.2686851099</v>
      </c>
      <c r="IC104" s="1">
        <f t="shared" si="93"/>
        <v>1540870.5695151701</v>
      </c>
      <c r="ID104" s="1">
        <f t="shared" si="93"/>
        <v>1593790.44110506</v>
      </c>
      <c r="IE104" s="1">
        <f t="shared" si="93"/>
        <v>1662966.3795889302</v>
      </c>
      <c r="IF104" s="1">
        <f t="shared" si="93"/>
        <v>1723809.6009142399</v>
      </c>
      <c r="IG104" s="1">
        <f t="shared" si="93"/>
        <v>1479089.81638736</v>
      </c>
      <c r="IH104" s="1">
        <f t="shared" si="93"/>
        <v>1502872.3805398098</v>
      </c>
      <c r="II104" s="1">
        <f t="shared" si="93"/>
        <v>1496253.7264564901</v>
      </c>
      <c r="IJ104" s="1">
        <f t="shared" si="93"/>
        <v>1621589.2225474499</v>
      </c>
      <c r="IK104" s="1">
        <f t="shared" si="93"/>
        <v>1673076.7566323902</v>
      </c>
      <c r="IL104" s="1">
        <f t="shared" si="93"/>
        <v>1813145.3574500699</v>
      </c>
      <c r="IM104" s="1">
        <f t="shared" si="93"/>
        <v>1925977.1829502101</v>
      </c>
      <c r="IN104" s="1">
        <f t="shared" si="93"/>
        <v>1945007.1731044799</v>
      </c>
      <c r="IO104" s="1">
        <f t="shared" si="93"/>
        <v>1873897.5482796801</v>
      </c>
      <c r="IP104" s="1">
        <f t="shared" si="93"/>
        <v>1846517.11735219</v>
      </c>
      <c r="IQ104" s="1">
        <f t="shared" si="93"/>
        <v>1868677.04612211</v>
      </c>
      <c r="IR104" s="1">
        <f t="shared" si="93"/>
        <v>1830048.3609995299</v>
      </c>
      <c r="IS104" s="1">
        <f t="shared" si="93"/>
        <v>1620437.8018916899</v>
      </c>
      <c r="IT104" s="1">
        <f t="shared" si="93"/>
        <v>1646755.4212375199</v>
      </c>
      <c r="IU104" s="1">
        <f t="shared" si="93"/>
        <v>1660649.11240638</v>
      </c>
      <c r="IV104" s="1">
        <f t="shared" si="93"/>
        <v>1674844.9639689599</v>
      </c>
      <c r="IW104" s="1">
        <f t="shared" si="93"/>
        <v>1733928.1222048402</v>
      </c>
      <c r="IX104" s="1">
        <f t="shared" ref="IX104:LI104" si="94">+IX102+IX103</f>
        <v>1792079.354377541</v>
      </c>
      <c r="IY104" s="1">
        <f t="shared" si="94"/>
        <v>1740884.3990456001</v>
      </c>
      <c r="IZ104" s="1">
        <f t="shared" si="94"/>
        <v>1693142.81703909</v>
      </c>
      <c r="JA104" s="1">
        <f t="shared" si="94"/>
        <v>1736229</v>
      </c>
      <c r="JB104" s="1">
        <f t="shared" si="94"/>
        <v>1696187.8759003801</v>
      </c>
      <c r="JC104" s="1">
        <f t="shared" si="94"/>
        <v>1790028.5376532499</v>
      </c>
      <c r="JD104" s="1">
        <f t="shared" si="94"/>
        <v>1821997.34510813</v>
      </c>
      <c r="JE104" s="1">
        <f t="shared" si="94"/>
        <v>1687918.8123540001</v>
      </c>
      <c r="JF104" s="1" t="e">
        <f t="shared" si="94"/>
        <v>#REF!</v>
      </c>
    </row>
    <row r="105" spans="1:266" s="1" customFormat="1" ht="12.9" customHeight="1" x14ac:dyDescent="0.2"/>
    <row r="106" spans="1:266" s="1" customFormat="1" ht="12.9" customHeight="1" x14ac:dyDescent="0.2">
      <c r="A106" s="2" t="s">
        <v>352</v>
      </c>
    </row>
    <row r="107" spans="1:266" s="1" customFormat="1" ht="12.9" customHeight="1" x14ac:dyDescent="0.2">
      <c r="A107" s="73" t="s">
        <v>329</v>
      </c>
      <c r="B107" s="1">
        <f>+BANCOS!B38</f>
        <v>-351265</v>
      </c>
      <c r="C107" s="1">
        <f>+BANCOS!C38</f>
        <v>-357335</v>
      </c>
      <c r="D107" s="1">
        <f>+BANCOS!D38</f>
        <v>-365573</v>
      </c>
      <c r="E107" s="1">
        <f>+BANCOS!E38</f>
        <v>-370392</v>
      </c>
      <c r="F107" s="1">
        <f>+BANCOS!F38</f>
        <v>-374237</v>
      </c>
      <c r="G107" s="1">
        <f>+BANCOS!G38</f>
        <v>-378933</v>
      </c>
      <c r="H107" s="1">
        <f>+BANCOS!H38</f>
        <v>-384226</v>
      </c>
      <c r="I107" s="1">
        <f>+BANCOS!I38</f>
        <v>-376875</v>
      </c>
      <c r="J107" s="1">
        <f>+BANCOS!J38</f>
        <v>-372464</v>
      </c>
      <c r="K107" s="1">
        <f>+BANCOS!K38</f>
        <v>-380784</v>
      </c>
      <c r="L107" s="1">
        <f>+BANCOS!L38</f>
        <v>-391320</v>
      </c>
      <c r="M107" s="1">
        <f>+BANCOS!M38</f>
        <v>-415582</v>
      </c>
      <c r="N107" s="1">
        <f>+BANCOS!N38</f>
        <v>-416537</v>
      </c>
      <c r="O107" s="1">
        <f>+BANCOS!O38</f>
        <v>-414045</v>
      </c>
      <c r="P107" s="1">
        <f>+BANCOS!P38</f>
        <v>-417610</v>
      </c>
      <c r="Q107" s="1">
        <f>+BANCOS!Q38</f>
        <v>-418245</v>
      </c>
      <c r="R107" s="1">
        <f>+BANCOS!R38</f>
        <v>-421207</v>
      </c>
      <c r="S107" s="1">
        <f>+BANCOS!S38</f>
        <v>-409516</v>
      </c>
      <c r="T107" s="1">
        <f>+BANCOS!T38</f>
        <v>-408590</v>
      </c>
      <c r="U107" s="1">
        <f>+BANCOS!U38</f>
        <v>-413699</v>
      </c>
      <c r="V107" s="1">
        <f>+BANCOS!V38</f>
        <v>-413724</v>
      </c>
      <c r="W107" s="1">
        <f>+BANCOS!W38</f>
        <v>-417429</v>
      </c>
      <c r="X107" s="1">
        <f>+BANCOS!X38</f>
        <v>-423697</v>
      </c>
      <c r="Y107" s="1">
        <f>+BANCOS!Y38</f>
        <v>-439736</v>
      </c>
      <c r="Z107" s="1">
        <f>+BANCOS!Z38</f>
        <v>-447164</v>
      </c>
      <c r="AA107" s="1">
        <f>+BANCOS!AA38</f>
        <v>-484751</v>
      </c>
      <c r="AB107" s="1">
        <f>+BANCOS!AB38</f>
        <v>-484846</v>
      </c>
      <c r="AC107" s="1">
        <f>+BANCOS!AC38</f>
        <v>-483854</v>
      </c>
      <c r="AD107" s="1">
        <f>+BANCOS!AD38</f>
        <v>-510100</v>
      </c>
      <c r="AE107" s="1">
        <f>+BANCOS!AE38</f>
        <v>-515010</v>
      </c>
      <c r="AF107" s="1">
        <f>+BANCOS!AF38</f>
        <v>-531779</v>
      </c>
      <c r="AG107" s="1">
        <f>+BANCOS!AG38</f>
        <v>-545386</v>
      </c>
      <c r="AH107" s="1">
        <f>+BANCOS!AH38</f>
        <v>-585972</v>
      </c>
      <c r="AI107" s="1">
        <f>+BANCOS!AI38</f>
        <v>-611860</v>
      </c>
      <c r="AJ107" s="1">
        <f>+BANCOS!AJ38</f>
        <v>-648948</v>
      </c>
      <c r="AK107" s="1">
        <f>+BANCOS!AK38</f>
        <v>-704173</v>
      </c>
      <c r="AL107" s="1">
        <f>+BANCOS!AL38</f>
        <v>-693412</v>
      </c>
      <c r="AM107" s="1">
        <f>+BANCOS!AM38</f>
        <v>-722482</v>
      </c>
      <c r="AN107" s="1">
        <f>+BANCOS!AN38</f>
        <v>-717685</v>
      </c>
      <c r="AO107" s="1">
        <f>+BANCOS!AO38</f>
        <v>-708978.59492323012</v>
      </c>
      <c r="AP107" s="1">
        <f>+BANCOS!AP38</f>
        <v>-640814.78594623995</v>
      </c>
      <c r="AQ107" s="1">
        <f>+BANCOS!AQ38</f>
        <v>-625268.92555569008</v>
      </c>
      <c r="AR107" s="1">
        <f>+BANCOS!AR38</f>
        <v>-597687.92246668995</v>
      </c>
      <c r="AS107" s="1">
        <f>+BANCOS!AS38</f>
        <v>-602950.9552036901</v>
      </c>
      <c r="AT107" s="1">
        <f>+BANCOS!AT38</f>
        <v>-596503.02884049003</v>
      </c>
      <c r="AU107" s="1">
        <f>+BANCOS!AU38</f>
        <v>-592556.29933098995</v>
      </c>
      <c r="AV107" s="1">
        <f>+BANCOS!AV38</f>
        <v>-602378.91632749001</v>
      </c>
      <c r="AW107" s="1">
        <f>+BANCOS!AW38</f>
        <v>-648216.14007549011</v>
      </c>
      <c r="AX107" s="1">
        <f>+BANCOS!AX38</f>
        <v>-648107.55794068996</v>
      </c>
      <c r="AY107" s="1">
        <f>+BANCOS!AY38</f>
        <v>-642032.62523119</v>
      </c>
      <c r="AZ107" s="1">
        <f>+BANCOS!AZ38</f>
        <v>-553228.24440428999</v>
      </c>
      <c r="BA107" s="1">
        <f>+BANCOS!BA38</f>
        <v>-542104.65406594006</v>
      </c>
      <c r="BB107" s="1">
        <f>+BANCOS!BB38</f>
        <v>-553589.68271158997</v>
      </c>
      <c r="BC107" s="1">
        <f>+BANCOS!BC38</f>
        <v>-545890.13206618</v>
      </c>
      <c r="BD107" s="1">
        <f>+BANCOS!BD38</f>
        <v>-526044.1414204801</v>
      </c>
      <c r="BE107" s="1">
        <f>+BANCOS!BE38</f>
        <v>-539188.95041357994</v>
      </c>
      <c r="BF107" s="1">
        <f>+BANCOS!BF38</f>
        <v>-514311.81520358007</v>
      </c>
      <c r="BG107" s="1">
        <f>+BANCOS!BG38</f>
        <v>-516069.81719017</v>
      </c>
      <c r="BH107" s="1">
        <f>+BANCOS!BH38</f>
        <v>-513739.90392657008</v>
      </c>
      <c r="BI107" s="1">
        <f>+BANCOS!BI38</f>
        <v>-440800.43367741001</v>
      </c>
      <c r="BJ107" s="1">
        <f>+BANCOS!BJ38</f>
        <v>-447085.99525391002</v>
      </c>
      <c r="BK107" s="1">
        <f>+BANCOS!BK38</f>
        <v>-449738.24753866001</v>
      </c>
      <c r="BL107" s="1">
        <f>+BANCOS!BL38</f>
        <v>-449654.29444267001</v>
      </c>
      <c r="BM107" s="1">
        <f>+BANCOS!BM38</f>
        <v>-445969.71752200002</v>
      </c>
      <c r="BN107" s="1">
        <f>+BANCOS!BN38</f>
        <v>-440922.34299455001</v>
      </c>
      <c r="BO107" s="1">
        <f>+BANCOS!BO38</f>
        <v>-392745.04714302003</v>
      </c>
      <c r="BP107" s="1">
        <f>+BANCOS!BP38</f>
        <v>-360866.65822371998</v>
      </c>
      <c r="BQ107" s="1">
        <f>+BANCOS!BQ38</f>
        <v>-360284.28138204</v>
      </c>
      <c r="BR107" s="1">
        <f>+BANCOS!BR38</f>
        <v>-342706.81505249999</v>
      </c>
      <c r="BS107" s="1">
        <f>+BANCOS!BS38</f>
        <v>-348039.75396790012</v>
      </c>
      <c r="BT107" s="1">
        <f>+BANCOS!BT38</f>
        <v>-346762.4067777</v>
      </c>
      <c r="BU107" s="1">
        <f>+BANCOS!BU38</f>
        <v>-349053.99161367997</v>
      </c>
      <c r="BV107" s="1">
        <f>+BANCOS!BV38</f>
        <v>-349560.51765307999</v>
      </c>
      <c r="BW107" s="1">
        <f>+BANCOS!BW38</f>
        <v>-346798.28110008</v>
      </c>
      <c r="BX107" s="1">
        <f>+BANCOS!BX38</f>
        <v>-285803.23606569</v>
      </c>
      <c r="BY107" s="1">
        <f>+BANCOS!BY38</f>
        <v>-287778.40400429</v>
      </c>
      <c r="BZ107" s="1">
        <f>+BANCOS!BZ38</f>
        <v>-293221.14621988998</v>
      </c>
      <c r="CA107" s="1">
        <f>+BANCOS!CA38</f>
        <v>-292040.38958588999</v>
      </c>
      <c r="CB107" s="1">
        <f>+BANCOS!CB38</f>
        <v>-297928.19270009</v>
      </c>
      <c r="CC107" s="1">
        <f>+BANCOS!CC38</f>
        <v>-296221.86522689008</v>
      </c>
      <c r="CD107" s="1">
        <f>+BANCOS!CD38</f>
        <v>-283126.76361351</v>
      </c>
      <c r="CE107" s="1">
        <f>+BANCOS!CE38</f>
        <v>-297872.01271361002</v>
      </c>
      <c r="CF107" s="1">
        <f>+BANCOS!CF38</f>
        <v>-293935.43797680998</v>
      </c>
      <c r="CG107" s="1">
        <f>+BANCOS!CG38</f>
        <v>-267191.48246551002</v>
      </c>
      <c r="CH107" s="1">
        <f>+BANCOS!CH38</f>
        <v>-271189.24695031001</v>
      </c>
      <c r="CI107" s="1">
        <f>+BANCOS!CI38</f>
        <v>-268676.47304061003</v>
      </c>
      <c r="CJ107" s="1">
        <f>+BANCOS!CJ38</f>
        <v>-252215.25839387</v>
      </c>
      <c r="CK107" s="1">
        <f>+BANCOS!CK38</f>
        <v>-255017.68515246999</v>
      </c>
      <c r="CL107" s="1">
        <f>+BANCOS!CL38</f>
        <v>-255309.29065447001</v>
      </c>
      <c r="CM107" s="1">
        <f>+BANCOS!CM38</f>
        <v>-248038.27601306001</v>
      </c>
      <c r="CN107" s="1">
        <f>+BANCOS!CN38</f>
        <v>-249070.98789349</v>
      </c>
      <c r="CO107" s="1">
        <f>+BANCOS!CO38</f>
        <v>-246027.83765559</v>
      </c>
      <c r="CP107" s="1">
        <f>+BANCOS!CP38</f>
        <v>-237592.08661855001</v>
      </c>
      <c r="CQ107" s="1">
        <f>+BANCOS!CQ38</f>
        <v>-234615.97646425001</v>
      </c>
      <c r="CR107" s="1">
        <f>+BANCOS!CR38</f>
        <v>-237671.43656537999</v>
      </c>
      <c r="CS107" s="1">
        <f>+BANCOS!CS38</f>
        <v>-252863.17392057</v>
      </c>
      <c r="CT107" s="1">
        <f>+BANCOS!CT38</f>
        <v>-267115.29576016997</v>
      </c>
      <c r="CU107" s="1">
        <f>+BANCOS!CU38</f>
        <v>-271203.80655757</v>
      </c>
      <c r="CV107" s="1">
        <f>+BANCOS!CV38</f>
        <v>-272553.86821192998</v>
      </c>
      <c r="CW107" s="1">
        <f>+BANCOS!CW38</f>
        <v>-287663.14447712997</v>
      </c>
      <c r="CX107" s="1">
        <f>+BANCOS!CX38</f>
        <v>-299392.89303153002</v>
      </c>
      <c r="CY107" s="1">
        <f>+BANCOS!CY38</f>
        <v>-302127.11613684997</v>
      </c>
      <c r="CZ107" s="1">
        <f>+BANCOS!CZ38</f>
        <v>-310523.89428605</v>
      </c>
      <c r="DA107" s="1">
        <f>+BANCOS!DA38</f>
        <v>-312170.07959465001</v>
      </c>
      <c r="DB107" s="1">
        <f>+BANCOS!DB38</f>
        <v>-309809.39736467</v>
      </c>
      <c r="DC107" s="1">
        <f>+BANCOS!DC38</f>
        <v>-325147.78557477001</v>
      </c>
      <c r="DD107" s="1">
        <f>+BANCOS!DD38</f>
        <v>-328238.63989216997</v>
      </c>
      <c r="DE107" s="1">
        <f>+BANCOS!DE38</f>
        <v>-347983.03454557998</v>
      </c>
      <c r="DF107" s="1">
        <f>+BANCOS!DF38</f>
        <v>-373978.86535198003</v>
      </c>
      <c r="DG107" s="1">
        <f>+BANCOS!DG38</f>
        <v>-387404.31176888</v>
      </c>
      <c r="DH107" s="1">
        <f>+BANCOS!DH38</f>
        <v>-393558.38985543</v>
      </c>
      <c r="DI107" s="1">
        <f>+BANCOS!DI38</f>
        <v>-401542.76048583002</v>
      </c>
      <c r="DJ107" s="1">
        <f>+BANCOS!DJ38</f>
        <v>-407329.55511123012</v>
      </c>
      <c r="DK107" s="1">
        <f>+BANCOS!DK38</f>
        <v>-408225.97719779011</v>
      </c>
      <c r="DL107" s="1">
        <f>+BANCOS!DL38</f>
        <v>-414076.80792018998</v>
      </c>
      <c r="DM107" s="1">
        <f>+BANCOS!DM38</f>
        <v>-428369.72259029013</v>
      </c>
      <c r="DN107" s="1">
        <f>+BANCOS!DN38</f>
        <v>-430637.90091915999</v>
      </c>
      <c r="DO107" s="1">
        <f>+BANCOS!DO38</f>
        <v>-428905.39983364998</v>
      </c>
      <c r="DP107" s="1">
        <f>+BANCOS!DP38</f>
        <v>-429848.02396144997</v>
      </c>
      <c r="DQ107" s="1">
        <f>+BANCOS!DQ38</f>
        <v>-440076.91875422001</v>
      </c>
      <c r="DR107" s="1">
        <f>+BANCOS!DR38</f>
        <v>-458098.35383822001</v>
      </c>
      <c r="DS107" s="1">
        <f>+BANCOS!DS38</f>
        <v>-466175.29773110012</v>
      </c>
      <c r="DT107" s="1">
        <f>+BANCOS!DT38</f>
        <v>-480841.33723714988</v>
      </c>
      <c r="DU107" s="1">
        <f>+BANCOS!DU38</f>
        <v>-499100.59605955001</v>
      </c>
      <c r="DV107" s="1">
        <f>+BANCOS!DV38</f>
        <v>-520355.03734006989</v>
      </c>
      <c r="DW107" s="1">
        <f>+BANCOS!DW38</f>
        <v>-513919.20598132012</v>
      </c>
      <c r="DX107" s="1">
        <f>+BANCOS!DX38</f>
        <v>-528527.53070971998</v>
      </c>
      <c r="DY107" s="1">
        <f>+BANCOS!DY38</f>
        <v>-543585.91492383997</v>
      </c>
      <c r="DZ107" s="1">
        <f>+BANCOS!DZ38</f>
        <v>-555442.87136808003</v>
      </c>
      <c r="EA107" s="1">
        <f>+BANCOS!EA38</f>
        <v>-572331.87030423991</v>
      </c>
      <c r="EB107" s="1">
        <f>+BANCOS!EB38</f>
        <v>-580827.90055541997</v>
      </c>
      <c r="EC107" s="1">
        <f>+BANCOS!EC38</f>
        <v>-564779.78309706994</v>
      </c>
      <c r="ED107" s="1">
        <f>+BANCOS!ED38</f>
        <v>-580897.28565222013</v>
      </c>
      <c r="EE107" s="1">
        <f>+BANCOS!EE38</f>
        <v>-590822.53123413993</v>
      </c>
      <c r="EF107" s="1">
        <f>+BANCOS!EF38</f>
        <v>-604575.68259583006</v>
      </c>
      <c r="EG107" s="1">
        <f>+BANCOS!EG38</f>
        <v>-620402.86509917001</v>
      </c>
      <c r="EH107" s="1">
        <f>+BANCOS!EH38</f>
        <v>-630354.21278267005</v>
      </c>
      <c r="EI107" s="1">
        <f>+BANCOS!EI38</f>
        <v>-644336.54293459991</v>
      </c>
      <c r="EJ107" s="1">
        <f>+BANCOS!EJ38</f>
        <v>-679574.34546738013</v>
      </c>
      <c r="EK107" s="1">
        <f>+BANCOS!EK38</f>
        <v>-712033.81431931001</v>
      </c>
      <c r="EL107" s="1">
        <f>+BANCOS!EL38</f>
        <v>-725565.06026807998</v>
      </c>
      <c r="EM107" s="1">
        <f>+BANCOS!EM38</f>
        <v>-732652.35241033998</v>
      </c>
      <c r="EN107" s="1">
        <f>+BANCOS!EN38</f>
        <v>-787289.93584718998</v>
      </c>
      <c r="EO107" s="1">
        <f>+BANCOS!EO38</f>
        <v>-847555.95911618008</v>
      </c>
      <c r="EP107" s="1">
        <f>+BANCOS!EP38</f>
        <v>-906371.29963924992</v>
      </c>
      <c r="EQ107" s="1">
        <f>+BANCOS!EQ38</f>
        <v>-926682.83461425011</v>
      </c>
      <c r="ER107" s="1">
        <f>+BANCOS!ER38</f>
        <v>-928381.06733744999</v>
      </c>
      <c r="ES107" s="1">
        <f>+BANCOS!ES38</f>
        <v>-952866.86535075004</v>
      </c>
      <c r="ET107" s="1">
        <f>+BANCOS!ET38</f>
        <v>-988979.91351929004</v>
      </c>
      <c r="EU107" s="1">
        <f>+BANCOS!EU38</f>
        <v>-997172.21610218997</v>
      </c>
      <c r="EV107" s="1">
        <f>+BANCOS!EV38</f>
        <v>-1025380.77546075</v>
      </c>
      <c r="EW107" s="1">
        <f>+BANCOS!EW38</f>
        <v>-1047886.87961757</v>
      </c>
      <c r="EX107" s="1">
        <f>+BANCOS!EX38</f>
        <v>-1049217.38292797</v>
      </c>
      <c r="EY107" s="1">
        <f>+BANCOS!EY38</f>
        <v>-1068031.68369808</v>
      </c>
      <c r="EZ107" s="1">
        <f>+BANCOS!EZ38</f>
        <v>-1079723.49981439</v>
      </c>
      <c r="FA107" s="1">
        <f>+BANCOS!FA38</f>
        <v>-1048720.6764295499</v>
      </c>
      <c r="FB107" s="1">
        <f>+BANCOS!FB38</f>
        <v>-1073112.0581252</v>
      </c>
      <c r="FC107" s="1">
        <f>+BANCOS!FC38</f>
        <v>-1093208.9771781799</v>
      </c>
      <c r="FD107" s="1">
        <f>+BANCOS!FD38</f>
        <v>-1101235.0598923699</v>
      </c>
      <c r="FE107" s="1">
        <f>+BANCOS!FE38</f>
        <v>-1132250.3010889201</v>
      </c>
      <c r="FF107" s="1">
        <f>+BANCOS!FF38</f>
        <v>-1165808.3738061599</v>
      </c>
      <c r="FG107" s="1">
        <f>+BANCOS!FG38</f>
        <v>-1170782.9847457199</v>
      </c>
      <c r="FH107" s="1">
        <f>+BANCOS!FH38</f>
        <v>-1188854.53907882</v>
      </c>
      <c r="FI107" s="1">
        <f>+BANCOS!FI38</f>
        <v>-1204822.3591918501</v>
      </c>
      <c r="FJ107" s="1">
        <f>+BANCOS!FJ38</f>
        <v>-1211130.3010207601</v>
      </c>
      <c r="FK107" s="1">
        <f>+BANCOS!FK38</f>
        <v>-1234016.45545181</v>
      </c>
      <c r="FL107" s="1">
        <f>+BANCOS!FL38</f>
        <v>-1254961.3448842999</v>
      </c>
      <c r="FM107" s="1">
        <f>+BANCOS!FM38</f>
        <v>-1289906.5221911999</v>
      </c>
      <c r="FN107" s="1">
        <f>+BANCOS!FN38</f>
        <v>-1294007.1479703099</v>
      </c>
      <c r="FO107" s="1">
        <f>+BANCOS!FO38</f>
        <v>-1305485.4319575501</v>
      </c>
      <c r="FP107" s="1">
        <f>+BANCOS!FP38</f>
        <v>-1306620</v>
      </c>
      <c r="FQ107" s="1">
        <f>+BANCOS!FQ38</f>
        <v>-1331067.5333246801</v>
      </c>
      <c r="FR107" s="1">
        <f>+BANCOS!FR38</f>
        <v>-1375100.0975220299</v>
      </c>
      <c r="FS107" s="1">
        <f>+BANCOS!FS38</f>
        <v>-1364892.4961274101</v>
      </c>
      <c r="FT107" s="1">
        <f>+BANCOS!FT38</f>
        <v>-1371196.1561779899</v>
      </c>
      <c r="FU107" s="1">
        <f>+BANCOS!FU38</f>
        <v>-1389608.5501962299</v>
      </c>
      <c r="FV107" s="1">
        <f>+BANCOS!FV38</f>
        <v>-1412478.48912847</v>
      </c>
      <c r="FW107" s="1">
        <f>+BANCOS!FW38</f>
        <v>-1452530.4810224201</v>
      </c>
      <c r="FX107" s="1">
        <f>+BANCOS!FX38</f>
        <v>-1420631.2033975699</v>
      </c>
      <c r="FY107" s="1">
        <f>+BANCOS!FY38</f>
        <v>-1415472.7271342799</v>
      </c>
      <c r="FZ107" s="1">
        <f>+BANCOS!FZ38</f>
        <v>-1437187.4256599401</v>
      </c>
      <c r="GA107" s="1">
        <f>+BANCOS!GA38</f>
        <v>-1496972.93368736</v>
      </c>
      <c r="GB107" s="1">
        <f>+BANCOS!GB38</f>
        <v>-1540268.4694135401</v>
      </c>
      <c r="GC107" s="1">
        <f>+BANCOS!GC38</f>
        <v>-1604693.66491236</v>
      </c>
      <c r="GD107" s="1">
        <f>+BANCOS!GD38</f>
        <v>-1699261.3486873</v>
      </c>
      <c r="GE107" s="1">
        <f>+BANCOS!GE38</f>
        <v>-1744632.8926023699</v>
      </c>
      <c r="GF107" s="1">
        <f>+BANCOS!GF38</f>
        <v>-1788983.5789912899</v>
      </c>
      <c r="GG107" s="1">
        <f>+BANCOS!GG38</f>
        <v>-1824720.19065875</v>
      </c>
      <c r="GH107" s="1">
        <f>+BANCOS!GH38</f>
        <v>-1880825.2824452801</v>
      </c>
      <c r="GI107" s="1">
        <f>+BANCOS!GI38</f>
        <v>-1937278.8876477501</v>
      </c>
      <c r="GJ107" s="1">
        <f>+BANCOS!GJ38</f>
        <v>-2046322.33249442</v>
      </c>
      <c r="GK107" s="1">
        <f>+BANCOS!GK38</f>
        <v>-2032894.1407117499</v>
      </c>
      <c r="GL107" s="1">
        <f>+BANCOS!GL38</f>
        <v>-2139595.67515872</v>
      </c>
      <c r="GM107" s="1">
        <f>+BANCOS!GM38</f>
        <v>-2132570.93586811</v>
      </c>
      <c r="GN107" s="1">
        <f>+BANCOS!GN38</f>
        <v>-2154924.2097410602</v>
      </c>
      <c r="GO107" s="1">
        <f>+BANCOS!GO38</f>
        <v>-2168266.3430514298</v>
      </c>
      <c r="GP107" s="1">
        <f>+BANCOS!GP38</f>
        <v>-2255793.4742854298</v>
      </c>
      <c r="GQ107" s="1">
        <f>+BANCOS!GQ38</f>
        <v>-2195559.53134856</v>
      </c>
      <c r="GR107" s="1">
        <f>+BANCOS!GR38</f>
        <v>-2213840.5429063598</v>
      </c>
      <c r="GS107" s="1">
        <f>+BANCOS!GS38</f>
        <v>-2259459.3521535699</v>
      </c>
      <c r="GT107" s="1">
        <f>+BANCOS!GT38</f>
        <v>-2248359.7569698398</v>
      </c>
      <c r="GU107" s="1">
        <f>+BANCOS!GU38</f>
        <v>-2310654.8387980498</v>
      </c>
      <c r="GV107" s="1">
        <f>+BANCOS!GV38</f>
        <v>-2367070.2132287701</v>
      </c>
      <c r="GW107" s="1">
        <f>+BANCOS!GW38</f>
        <v>-2377840.8839979302</v>
      </c>
      <c r="GX107" s="1">
        <f>+BANCOS!GX38</f>
        <v>-2436827.2162594898</v>
      </c>
      <c r="GY107" s="1">
        <f>+BANCOS!GY38</f>
        <v>-2373739.25198778</v>
      </c>
      <c r="GZ107" s="1">
        <f>+BANCOS!GZ38</f>
        <v>-2402248.76419417</v>
      </c>
      <c r="HA107" s="1">
        <f>+BANCOS!HA38</f>
        <v>-2409971.35409312</v>
      </c>
      <c r="HB107" s="1">
        <f>+BANCOS!HB38</f>
        <v>-2455134.6602765298</v>
      </c>
      <c r="HC107" s="1">
        <f>+BANCOS!HC38</f>
        <v>-2402366.5112906098</v>
      </c>
      <c r="HD107" s="1">
        <f>+BANCOS!HD38</f>
        <v>-2425250.3384083901</v>
      </c>
      <c r="HE107" s="1">
        <f>+BANCOS!HE38</f>
        <v>-2482156.10268177</v>
      </c>
      <c r="HF107" s="1">
        <f>+BANCOS!HF38</f>
        <v>-2501970.9902643701</v>
      </c>
      <c r="HG107" s="1">
        <f>+BANCOS!HG38</f>
        <v>-2515039.17928753</v>
      </c>
      <c r="HH107" s="1">
        <f>+BANCOS!HH38</f>
        <v>-2578190.12100671</v>
      </c>
      <c r="HI107" s="1">
        <f>+BANCOS!HI38</f>
        <v>-2474343.4851874402</v>
      </c>
      <c r="HJ107" s="1">
        <f>+BANCOS!HJ38</f>
        <v>-2530451.33150905</v>
      </c>
      <c r="HK107" s="1">
        <f>+BANCOS!HK38</f>
        <v>-2511192.3186345398</v>
      </c>
      <c r="HL107" s="1">
        <f>+BANCOS!HL38</f>
        <v>-2438981.29453514</v>
      </c>
      <c r="HM107" s="1">
        <f>+BANCOS!HM38</f>
        <v>-2462690.6360545899</v>
      </c>
      <c r="HN107" s="1">
        <f>+BANCOS!HN38</f>
        <v>-2507089.72943191</v>
      </c>
      <c r="HO107" s="1">
        <f>+BANCOS!HO38</f>
        <v>-2513666.65560978</v>
      </c>
      <c r="HP107" s="1">
        <f>+BANCOS!HP38</f>
        <v>-2506974.5636215899</v>
      </c>
      <c r="HQ107" s="1">
        <f>+BANCOS!HQ38</f>
        <v>-2512744.8114048601</v>
      </c>
      <c r="HR107" s="1">
        <f>+BANCOS!HR38</f>
        <v>-2527264.3408818198</v>
      </c>
      <c r="HS107" s="1">
        <f>+BANCOS!HS38</f>
        <v>-2532444.75539889</v>
      </c>
      <c r="HT107" s="1">
        <f>+BANCOS!HT38</f>
        <v>-2520965.44421907</v>
      </c>
      <c r="HU107" s="1">
        <f>+BANCOS!HU38</f>
        <v>-2552645.3562080399</v>
      </c>
      <c r="HV107" s="1">
        <f>+BANCOS!HV38</f>
        <v>-2619305.7200898901</v>
      </c>
      <c r="HW107" s="1">
        <f>+BANCOS!HW38</f>
        <v>-2654943.5008522798</v>
      </c>
      <c r="HX107" s="1">
        <f>+BANCOS!HX38</f>
        <v>-2654923.570975699</v>
      </c>
      <c r="HY107" s="1">
        <f>+BANCOS!HY38</f>
        <v>-2653790.64559964</v>
      </c>
      <c r="HZ107" s="1">
        <f>+BANCOS!HZ38</f>
        <v>-2658528.8717700201</v>
      </c>
      <c r="IA107" s="1">
        <f>+BANCOS!IA38</f>
        <v>-2598032.7132663811</v>
      </c>
      <c r="IB107" s="1">
        <f>+BANCOS!IB38</f>
        <v>-2624566.91855137</v>
      </c>
      <c r="IC107" s="1">
        <f>+BANCOS!IC38</f>
        <v>-2705087.2194541711</v>
      </c>
      <c r="ID107" s="1">
        <f>+BANCOS!ID38</f>
        <v>-2713578.4351352099</v>
      </c>
      <c r="IE107" s="1">
        <f>+BANCOS!IE38</f>
        <v>-628159.7954779201</v>
      </c>
      <c r="IF107" s="1">
        <f>+BANCOS!IF38</f>
        <v>-2820616.5104555702</v>
      </c>
      <c r="IG107" s="1">
        <f>+BANCOS!IG38</f>
        <v>-2975175.9198416201</v>
      </c>
      <c r="IH107" s="1">
        <f>+BANCOS!IH38</f>
        <v>-2995714.30871394</v>
      </c>
      <c r="II107" s="1">
        <f>+BANCOS!II38</f>
        <v>-3302873.3811725099</v>
      </c>
      <c r="IJ107" s="1">
        <f>+BANCOS!IJ38</f>
        <v>-3429738.50833154</v>
      </c>
      <c r="IK107" s="1">
        <f>+BANCOS!IK38</f>
        <v>-3467376.7026921799</v>
      </c>
      <c r="IL107" s="1">
        <f>+BANCOS!IL38</f>
        <v>-3597172.1515390011</v>
      </c>
      <c r="IM107" s="1">
        <f>+BANCOS!IM38</f>
        <v>-3627402.47208456</v>
      </c>
      <c r="IN107" s="1">
        <f>+BANCOS!IN38</f>
        <v>-3636128.3868037099</v>
      </c>
      <c r="IO107" s="1">
        <f>+BANCOS!IO38</f>
        <v>-3603264.51149541</v>
      </c>
      <c r="IP107" s="1">
        <f>+BANCOS!IP38</f>
        <v>-3584483.0612649899</v>
      </c>
      <c r="IQ107" s="1">
        <f>+BANCOS!IQ38</f>
        <v>-3624345.6249188692</v>
      </c>
      <c r="IR107" s="1">
        <f>+BANCOS!IR38</f>
        <v>-3630476.041607311</v>
      </c>
      <c r="IS107" s="1">
        <f>+BANCOS!IS38</f>
        <v>-3635075.0338974199</v>
      </c>
      <c r="IT107" s="1">
        <f>+BANCOS!IT38</f>
        <v>-3682261.3526617801</v>
      </c>
      <c r="IU107" s="1">
        <f>+BANCOS!IU38</f>
        <v>-3672870.3537011701</v>
      </c>
      <c r="IV107" s="1">
        <f>+BANCOS!IV38</f>
        <v>-3674822.4507072102</v>
      </c>
      <c r="IW107" s="1">
        <f>+BANCOS!IW38</f>
        <v>-3731863.1805025712</v>
      </c>
      <c r="IX107" s="1">
        <f>+BANCOS!IX38</f>
        <v>-3909808.2792957998</v>
      </c>
      <c r="IY107" s="1">
        <f>+BANCOS!IY38</f>
        <v>-3780429.66879175</v>
      </c>
      <c r="IZ107" s="1">
        <f>+BANCOS!IZ38</f>
        <v>-3783624.9238579208</v>
      </c>
      <c r="JA107" s="1">
        <f>+BANCOS!JA38</f>
        <v>-3858439</v>
      </c>
      <c r="JB107" s="1">
        <f>+BANCOS!JB38</f>
        <v>-3850052.5529346699</v>
      </c>
      <c r="JC107" s="1">
        <f>+BANCOS!JC38</f>
        <v>-3911595.95242792</v>
      </c>
      <c r="JD107" s="1">
        <f>+BANCOS!JD38</f>
        <v>-3852611.860798941</v>
      </c>
      <c r="JE107" s="1">
        <f>+BANCOS!JE38</f>
        <v>-3717514.12</v>
      </c>
      <c r="JF107" s="1" t="e">
        <f>+BANCOS!#REF!</f>
        <v>#REF!</v>
      </c>
    </row>
    <row r="108" spans="1:266" s="1" customFormat="1" ht="12.9" customHeight="1" x14ac:dyDescent="0.2">
      <c r="A108" s="73" t="s">
        <v>330</v>
      </c>
      <c r="B108" s="1">
        <f>+FINANCIERAS!B38</f>
        <v>38327</v>
      </c>
      <c r="C108" s="1">
        <f>+FINANCIERAS!C38</f>
        <v>38394</v>
      </c>
      <c r="D108" s="1">
        <f>+FINANCIERAS!D38</f>
        <v>39568</v>
      </c>
      <c r="E108" s="1">
        <f>+FINANCIERAS!E38</f>
        <v>39334</v>
      </c>
      <c r="F108" s="1">
        <f>+FINANCIERAS!F38</f>
        <v>36446</v>
      </c>
      <c r="G108" s="1">
        <f>+FINANCIERAS!G38</f>
        <v>36357</v>
      </c>
      <c r="H108" s="1">
        <f>+FINANCIERAS!H38</f>
        <v>37259</v>
      </c>
      <c r="I108" s="1">
        <f>+FINANCIERAS!I38</f>
        <v>38495</v>
      </c>
      <c r="J108" s="1">
        <f>+FINANCIERAS!J38</f>
        <v>38092</v>
      </c>
      <c r="K108" s="1">
        <f>+FINANCIERAS!K38</f>
        <v>39377</v>
      </c>
      <c r="L108" s="1">
        <f>+FINANCIERAS!L38</f>
        <v>38684</v>
      </c>
      <c r="M108" s="1">
        <f>+FINANCIERAS!M38</f>
        <v>37120</v>
      </c>
      <c r="N108" s="1">
        <f>+FINANCIERAS!N38</f>
        <v>37508</v>
      </c>
      <c r="O108" s="1">
        <f>+FINANCIERAS!O38</f>
        <v>39824</v>
      </c>
      <c r="P108" s="1">
        <f>+FINANCIERAS!P38</f>
        <v>40766</v>
      </c>
      <c r="Q108" s="1">
        <f>+FINANCIERAS!Q38</f>
        <v>40808</v>
      </c>
      <c r="R108" s="1">
        <f>+FINANCIERAS!R38</f>
        <v>41113</v>
      </c>
      <c r="S108" s="1">
        <f>+FINANCIERAS!S38</f>
        <v>42142</v>
      </c>
      <c r="T108" s="1">
        <f>+FINANCIERAS!T38</f>
        <v>40797</v>
      </c>
      <c r="U108" s="1">
        <f>+FINANCIERAS!U38</f>
        <v>43503</v>
      </c>
      <c r="V108" s="1">
        <f>+FINANCIERAS!V38</f>
        <v>42242</v>
      </c>
      <c r="W108" s="1">
        <f>+FINANCIERAS!W38</f>
        <v>43260</v>
      </c>
      <c r="X108" s="1">
        <f>+FINANCIERAS!X38</f>
        <v>41429</v>
      </c>
      <c r="Y108" s="1">
        <f>+FINANCIERAS!Y38</f>
        <v>44807</v>
      </c>
      <c r="Z108" s="1">
        <f>+FINANCIERAS!Z38</f>
        <v>45957</v>
      </c>
      <c r="AA108" s="1">
        <f>+FINANCIERAS!AA38</f>
        <v>46156</v>
      </c>
      <c r="AB108" s="1">
        <f>+FINANCIERAS!AB38</f>
        <v>45377</v>
      </c>
      <c r="AC108" s="1">
        <f>+FINANCIERAS!AC38</f>
        <v>46149</v>
      </c>
      <c r="AD108" s="1">
        <f>+FINANCIERAS!AD38</f>
        <v>48285</v>
      </c>
      <c r="AE108" s="1">
        <f>+FINANCIERAS!AE38</f>
        <v>56608</v>
      </c>
      <c r="AF108" s="1">
        <f>+FINANCIERAS!AF38</f>
        <v>56844</v>
      </c>
      <c r="AG108" s="1">
        <f>+FINANCIERAS!AG38</f>
        <v>53850</v>
      </c>
      <c r="AH108" s="1">
        <f>+FINANCIERAS!AH38</f>
        <v>44686</v>
      </c>
      <c r="AI108" s="1">
        <f>+FINANCIERAS!AI38</f>
        <v>46891</v>
      </c>
      <c r="AJ108" s="1">
        <f>+FINANCIERAS!AJ38</f>
        <v>49873</v>
      </c>
      <c r="AK108" s="1">
        <f>+FINANCIERAS!AK38</f>
        <v>53052</v>
      </c>
      <c r="AL108" s="1">
        <f>+FINANCIERAS!AL38</f>
        <v>53506</v>
      </c>
      <c r="AM108" s="1">
        <f>+FINANCIERAS!AM38</f>
        <v>52218</v>
      </c>
      <c r="AN108" s="1">
        <f>+FINANCIERAS!AN38</f>
        <v>52358</v>
      </c>
      <c r="AO108" s="1">
        <f>+FINANCIERAS!AO38</f>
        <v>49607</v>
      </c>
      <c r="AP108" s="1">
        <f>+FINANCIERAS!AP38</f>
        <v>44333</v>
      </c>
      <c r="AQ108" s="1">
        <f>+FINANCIERAS!AQ38</f>
        <v>46043</v>
      </c>
      <c r="AR108" s="1">
        <f>+FINANCIERAS!AR38</f>
        <v>46159.623134150002</v>
      </c>
      <c r="AS108" s="1">
        <f>+FINANCIERAS!AS38</f>
        <v>46230.34627355</v>
      </c>
      <c r="AT108" s="1">
        <f>+FINANCIERAS!AT38</f>
        <v>43008.90955425</v>
      </c>
      <c r="AU108" s="1">
        <f>+FINANCIERAS!AU38</f>
        <v>42696.008953149998</v>
      </c>
      <c r="AV108" s="1">
        <f>+FINANCIERAS!AV38</f>
        <v>50323.942437149999</v>
      </c>
      <c r="AW108" s="1">
        <f>+FINANCIERAS!AW38</f>
        <v>46217.322473630004</v>
      </c>
      <c r="AX108" s="1">
        <f>+FINANCIERAS!AX38</f>
        <v>47833.135977129998</v>
      </c>
      <c r="AY108" s="1">
        <f>+FINANCIERAS!AY38</f>
        <v>53214.651480629997</v>
      </c>
      <c r="AZ108" s="1">
        <f>+FINANCIERAS!AZ38</f>
        <v>54312.661762629999</v>
      </c>
      <c r="BA108" s="1">
        <f>+FINANCIERAS!BA38</f>
        <v>52184.881851379898</v>
      </c>
      <c r="BB108" s="1">
        <f>+FINANCIERAS!BB38</f>
        <v>45174.853048630001</v>
      </c>
      <c r="BC108" s="1">
        <f>+FINANCIERAS!BC38</f>
        <v>44029.944297629998</v>
      </c>
      <c r="BD108" s="1">
        <f>+FINANCIERAS!BD38</f>
        <v>42512.249040529998</v>
      </c>
      <c r="BE108" s="1">
        <f>+FINANCIERAS!BE38</f>
        <v>43628.996717529997</v>
      </c>
      <c r="BF108" s="1">
        <f>+FINANCIERAS!BF38</f>
        <v>43576.060565330001</v>
      </c>
      <c r="BG108" s="1">
        <f>+FINANCIERAS!BG38</f>
        <v>43034.103416530001</v>
      </c>
      <c r="BH108" s="1">
        <f>+FINANCIERAS!BH38</f>
        <v>42719.561433130002</v>
      </c>
      <c r="BI108" s="1">
        <f>+FINANCIERAS!BI38</f>
        <v>39820</v>
      </c>
      <c r="BJ108" s="1">
        <f>+FINANCIERAS!BJ38</f>
        <v>42215.349200490004</v>
      </c>
      <c r="BK108" s="1">
        <f>+FINANCIERAS!BK38</f>
        <v>47008.51303989</v>
      </c>
      <c r="BL108" s="1">
        <f>+FINANCIERAS!BL38</f>
        <v>43883.93080229</v>
      </c>
      <c r="BM108" s="1">
        <f>+FINANCIERAS!BM38</f>
        <v>44432.03320949</v>
      </c>
      <c r="BN108" s="1">
        <f>+FINANCIERAS!BN38</f>
        <v>45486.794967289999</v>
      </c>
      <c r="BO108" s="1">
        <f>+FINANCIERAS!BO38</f>
        <v>45201.791242949999</v>
      </c>
      <c r="BP108" s="1">
        <f>+FINANCIERAS!BP38</f>
        <v>47670.767080550002</v>
      </c>
      <c r="BQ108" s="1">
        <f>+FINANCIERAS!BQ38</f>
        <v>48312.961695350001</v>
      </c>
      <c r="BR108" s="1">
        <f>+FINANCIERAS!BR38</f>
        <v>-40947.61916445</v>
      </c>
      <c r="BS108" s="1">
        <f>+FINANCIERAS!BS38</f>
        <v>-39243.71952395</v>
      </c>
      <c r="BT108" s="1">
        <f>+FINANCIERAS!BT38</f>
        <v>-38474.819119050007</v>
      </c>
      <c r="BU108" s="1">
        <f>+FINANCIERAS!BU38</f>
        <v>-39799.916480250002</v>
      </c>
      <c r="BV108" s="1">
        <f>+FINANCIERAS!BV38</f>
        <v>-40685.458958850002</v>
      </c>
      <c r="BW108" s="1">
        <f>+FINANCIERAS!BW38</f>
        <v>-39837.438768350003</v>
      </c>
      <c r="BX108" s="1">
        <f>+FINANCIERAS!BX38</f>
        <v>-43049.72678035</v>
      </c>
      <c r="BY108" s="1">
        <f>+FINANCIERAS!BY38</f>
        <v>-46458.948356850007</v>
      </c>
      <c r="BZ108" s="1">
        <f>+FINANCIERAS!BZ38</f>
        <v>-49846.563722350009</v>
      </c>
      <c r="CA108" s="1">
        <f>+FINANCIERAS!CA38</f>
        <v>-52752.931311350003</v>
      </c>
      <c r="CB108" s="1">
        <f>+FINANCIERAS!CB38</f>
        <v>-55887.857495349992</v>
      </c>
      <c r="CC108" s="1">
        <f>+FINANCIERAS!CC38</f>
        <v>-52734.410650849997</v>
      </c>
      <c r="CD108" s="1">
        <f>+FINANCIERAS!CD38</f>
        <v>-55630.649688750003</v>
      </c>
      <c r="CE108" s="1">
        <f>+FINANCIERAS!CE38</f>
        <v>-58626.013096249997</v>
      </c>
      <c r="CF108" s="1">
        <f>+FINANCIERAS!CF38</f>
        <v>-60414.515676249997</v>
      </c>
      <c r="CG108" s="1">
        <f>+FINANCIERAS!CG38</f>
        <v>-55545.532263950001</v>
      </c>
      <c r="CH108" s="1">
        <f>+FINANCIERAS!CH38</f>
        <v>-63095.249762549996</v>
      </c>
      <c r="CI108" s="1">
        <f>+FINANCIERAS!CI38</f>
        <v>-65467.860135149996</v>
      </c>
      <c r="CJ108" s="1">
        <f>+FINANCIERAS!CJ38</f>
        <v>-62389.186598549997</v>
      </c>
      <c r="CK108" s="1">
        <f>+FINANCIERAS!CK38</f>
        <v>-65353.590377350003</v>
      </c>
      <c r="CL108" s="1">
        <f>+FINANCIERAS!CL38</f>
        <v>-68918.497698349995</v>
      </c>
      <c r="CM108" s="1">
        <f>+FINANCIERAS!CM38</f>
        <v>-69978.025780349999</v>
      </c>
      <c r="CN108" s="1">
        <f>+FINANCIERAS!CN38</f>
        <v>-72179.171264000004</v>
      </c>
      <c r="CO108" s="1">
        <f>+FINANCIERAS!CO38</f>
        <v>-72910.140621000013</v>
      </c>
      <c r="CP108" s="1">
        <f>+FINANCIERAS!CP38</f>
        <v>-66323.120095999984</v>
      </c>
      <c r="CQ108" s="1">
        <f>+FINANCIERAS!CQ38</f>
        <v>-67368.945537499996</v>
      </c>
      <c r="CR108" s="1">
        <f>+FINANCIERAS!CR38</f>
        <v>-64370.375710499997</v>
      </c>
      <c r="CS108" s="1">
        <f>+FINANCIERAS!CS38</f>
        <v>-61425.194774999989</v>
      </c>
      <c r="CT108" s="1">
        <f>+FINANCIERAS!CT38</f>
        <v>-50869.439410000014</v>
      </c>
      <c r="CU108" s="1">
        <f>+FINANCIERAS!CU38</f>
        <v>-53814.852463000003</v>
      </c>
      <c r="CV108" s="1">
        <f>+FINANCIERAS!CV38</f>
        <v>-56218.979723999997</v>
      </c>
      <c r="CW108" s="1">
        <f>+FINANCIERAS!CW38</f>
        <v>-57872.056673999999</v>
      </c>
      <c r="CX108" s="1">
        <f>+FINANCIERAS!CX38</f>
        <v>-59631.666514700002</v>
      </c>
      <c r="CY108" s="1">
        <f>+FINANCIERAS!CY38</f>
        <v>-56771.051371999987</v>
      </c>
      <c r="CZ108" s="1">
        <f>+FINANCIERAS!CZ38</f>
        <v>-57211.663419999997</v>
      </c>
      <c r="DA108" s="1">
        <f>+FINANCIERAS!DA38</f>
        <v>-58655.783189709997</v>
      </c>
      <c r="DB108" s="1">
        <f>+FINANCIERAS!DB38</f>
        <v>-61515.221423509996</v>
      </c>
      <c r="DC108" s="1">
        <f>+FINANCIERAS!DC38</f>
        <v>-65771.398289310004</v>
      </c>
      <c r="DD108" s="1">
        <f>+FINANCIERAS!DD38</f>
        <v>-64865.600280809987</v>
      </c>
      <c r="DE108" s="1">
        <f>+FINANCIERAS!DE38</f>
        <v>-60972.866198609983</v>
      </c>
      <c r="DF108" s="1">
        <f>+FINANCIERAS!DF38</f>
        <v>-53931.219635609988</v>
      </c>
      <c r="DG108" s="1">
        <f>+FINANCIERAS!DG38</f>
        <v>-54847.668017110002</v>
      </c>
      <c r="DH108" s="1">
        <f>+FINANCIERAS!DH38</f>
        <v>-59480.963197609999</v>
      </c>
      <c r="DI108" s="1">
        <f>+FINANCIERAS!DI38</f>
        <v>-65789.164817810015</v>
      </c>
      <c r="DJ108" s="1">
        <f>+FINANCIERAS!DJ38</f>
        <v>-73128.108219409987</v>
      </c>
      <c r="DK108" s="1">
        <f>+FINANCIERAS!DK38</f>
        <v>-75232.163352809992</v>
      </c>
      <c r="DL108" s="1">
        <f>+FINANCIERAS!DL38</f>
        <v>-79560.673137410005</v>
      </c>
      <c r="DM108" s="1">
        <f>+FINANCIERAS!DM38</f>
        <v>-84834.423079110013</v>
      </c>
      <c r="DN108" s="1">
        <f>+FINANCIERAS!DN38</f>
        <v>-87631.466345010005</v>
      </c>
      <c r="DO108" s="1">
        <f>+FINANCIERAS!DO38</f>
        <v>-86292.224230409993</v>
      </c>
      <c r="DP108" s="1">
        <f>+FINANCIERAS!DP38</f>
        <v>-88448.012933929989</v>
      </c>
      <c r="DQ108" s="1">
        <f>+FINANCIERAS!DQ38</f>
        <v>-83248.191024810003</v>
      </c>
      <c r="DR108" s="1">
        <f>+FINANCIERAS!DR38</f>
        <v>-88172.755170810007</v>
      </c>
      <c r="DS108" s="1">
        <f>+FINANCIERAS!DS38</f>
        <v>-89249.951724889994</v>
      </c>
      <c r="DT108" s="1">
        <f>+FINANCIERAS!DT38</f>
        <v>-89186.56582132999</v>
      </c>
      <c r="DU108" s="1">
        <f>+FINANCIERAS!DU38</f>
        <v>-91996.812306490014</v>
      </c>
      <c r="DV108" s="1">
        <f>+FINANCIERAS!DV38</f>
        <v>-93397.519837269996</v>
      </c>
      <c r="DW108" s="1">
        <f>+FINANCIERAS!DW38</f>
        <v>-96097.984837049997</v>
      </c>
      <c r="DX108" s="1">
        <f>+FINANCIERAS!DX38</f>
        <v>-97832.976137450009</v>
      </c>
      <c r="DY108" s="1">
        <f>+FINANCIERAS!DY38</f>
        <v>-102236.83017272</v>
      </c>
      <c r="DZ108" s="1">
        <f>+FINANCIERAS!DZ38</f>
        <v>-102471.81018483</v>
      </c>
      <c r="EA108" s="1">
        <f>+FINANCIERAS!EA38</f>
        <v>-108768.07515926</v>
      </c>
      <c r="EB108" s="1">
        <f>+FINANCIERAS!EB38</f>
        <v>-99257.752035509999</v>
      </c>
      <c r="EC108" s="1">
        <f>+FINANCIERAS!EC38</f>
        <v>-78912.132709689991</v>
      </c>
      <c r="ED108" s="1">
        <f>+FINANCIERAS!ED38</f>
        <v>-85648.792640450003</v>
      </c>
      <c r="EE108" s="1">
        <f>+FINANCIERAS!EE38</f>
        <v>-87665.054679339999</v>
      </c>
      <c r="EF108" s="1">
        <f>+FINANCIERAS!EF38</f>
        <v>-91498.935292379989</v>
      </c>
      <c r="EG108" s="1">
        <f>+FINANCIERAS!EG38</f>
        <v>-92838.97627616</v>
      </c>
      <c r="EH108" s="1">
        <f>+FINANCIERAS!EH38</f>
        <v>-96566.627072410018</v>
      </c>
      <c r="EI108" s="1">
        <f>+FINANCIERAS!EI38</f>
        <v>-96401.187482000008</v>
      </c>
      <c r="EJ108" s="1">
        <f>+FINANCIERAS!EJ38</f>
        <v>-99047.628065650002</v>
      </c>
      <c r="EK108" s="1">
        <f>+FINANCIERAS!EK38</f>
        <v>-101946.51185330001</v>
      </c>
      <c r="EL108" s="1">
        <f>+FINANCIERAS!EL38</f>
        <v>-102374.16323752</v>
      </c>
      <c r="EM108" s="1">
        <f>+FINANCIERAS!EM38</f>
        <v>-106000.4777988</v>
      </c>
      <c r="EN108" s="1">
        <f>+FINANCIERAS!EN38</f>
        <v>-108827.52063173</v>
      </c>
      <c r="EO108" s="1">
        <f>+FINANCIERAS!EO38</f>
        <v>-102581.46592543001</v>
      </c>
      <c r="EP108" s="1">
        <f>+FINANCIERAS!EP38</f>
        <v>-110666.27667165</v>
      </c>
      <c r="EQ108" s="1">
        <f>+FINANCIERAS!EQ38</f>
        <v>-112221.85860715</v>
      </c>
      <c r="ER108" s="1">
        <f>+FINANCIERAS!ER38</f>
        <v>-115546.04798045001</v>
      </c>
      <c r="ES108" s="1">
        <f>+FINANCIERAS!ES38</f>
        <v>-116813.07390834</v>
      </c>
      <c r="ET108" s="1">
        <f>+FINANCIERAS!ET38</f>
        <v>-120876.83080333</v>
      </c>
      <c r="EU108" s="1">
        <f>+FINANCIERAS!EU38</f>
        <v>-121046.66808066001</v>
      </c>
      <c r="EV108" s="1">
        <f>+FINANCIERAS!EV38</f>
        <v>-122627.34638813999</v>
      </c>
      <c r="EW108" s="1">
        <f>+FINANCIERAS!EW38</f>
        <v>-120987.14160838</v>
      </c>
      <c r="EX108" s="1">
        <f>+FINANCIERAS!EX38</f>
        <v>-121171.53619055</v>
      </c>
      <c r="EY108" s="1">
        <f>+FINANCIERAS!EY38</f>
        <v>-126964.48336275</v>
      </c>
      <c r="EZ108" s="1">
        <f>+FINANCIERAS!EZ38</f>
        <v>-118581.73354789001</v>
      </c>
      <c r="FA108" s="1">
        <f>+FINANCIERAS!FA38</f>
        <v>-110900.81593631</v>
      </c>
      <c r="FB108" s="1">
        <f>+FINANCIERAS!FB38</f>
        <v>-115362.44367309001</v>
      </c>
      <c r="FC108" s="1">
        <f>+FINANCIERAS!FC38</f>
        <v>-119387.77015199</v>
      </c>
      <c r="FD108" s="1">
        <f>+FINANCIERAS!FD38</f>
        <v>-127679.28650124</v>
      </c>
      <c r="FE108" s="1">
        <f>+FINANCIERAS!FE38</f>
        <v>-128118.34207123</v>
      </c>
      <c r="FF108" s="1">
        <f>+FINANCIERAS!FF38</f>
        <v>-135314.21418449</v>
      </c>
      <c r="FG108" s="1">
        <f>+FINANCIERAS!FG38</f>
        <v>-138829.79894199001</v>
      </c>
      <c r="FH108" s="1">
        <f>+FINANCIERAS!FH38</f>
        <v>-146933.18218278</v>
      </c>
      <c r="FI108" s="1">
        <f>+FINANCIERAS!FI38</f>
        <v>-152636.59956681001</v>
      </c>
      <c r="FJ108" s="1">
        <f>+FINANCIERAS!FJ38</f>
        <v>-157977.11075513001</v>
      </c>
      <c r="FK108" s="1">
        <f>+FINANCIERAS!FK38</f>
        <v>-160019.28133850999</v>
      </c>
      <c r="FL108" s="1">
        <f>+FINANCIERAS!FL38</f>
        <v>-158206.68905531999</v>
      </c>
      <c r="FM108" s="1">
        <f>+FINANCIERAS!FM38</f>
        <v>-153975.0015982</v>
      </c>
      <c r="FN108" s="1">
        <f>+FINANCIERAS!FN38</f>
        <v>-160475.13980157999</v>
      </c>
      <c r="FO108" s="1">
        <f>+FINANCIERAS!FO38</f>
        <v>-166098.74663271999</v>
      </c>
      <c r="FP108" s="1">
        <f>+FINANCIERAS!FP38</f>
        <v>-168643.71321064001</v>
      </c>
      <c r="FQ108" s="1">
        <f>+FINANCIERAS!FQ38</f>
        <v>-172383.56487911</v>
      </c>
      <c r="FR108" s="1">
        <f>+FINANCIERAS!FR38</f>
        <v>-176357.07672369</v>
      </c>
      <c r="FS108" s="1">
        <f>+FINANCIERAS!FS38</f>
        <v>-178679.76117568999</v>
      </c>
      <c r="FT108" s="1">
        <f>+FINANCIERAS!FT38</f>
        <v>-175064.48066425999</v>
      </c>
      <c r="FU108" s="1">
        <f>+FINANCIERAS!FU38</f>
        <v>-177953.70029281001</v>
      </c>
      <c r="FV108" s="1">
        <f>+FINANCIERAS!FV38</f>
        <v>-177689.21729561</v>
      </c>
      <c r="FW108" s="1">
        <f>+FINANCIERAS!FW38</f>
        <v>-185255.02948241</v>
      </c>
      <c r="FX108" s="1">
        <f>+FINANCIERAS!FX38</f>
        <v>-191265.73090517</v>
      </c>
      <c r="FY108" s="1">
        <f>+FINANCIERAS!FY38</f>
        <v>-181389.64084209999</v>
      </c>
      <c r="FZ108" s="1">
        <f>+FINANCIERAS!FZ38</f>
        <v>-195682.85333832999</v>
      </c>
      <c r="GA108" s="1">
        <f>+FINANCIERAS!GA38</f>
        <v>-161349.893323</v>
      </c>
      <c r="GB108" s="1">
        <f>+FINANCIERAS!GB38</f>
        <v>-162172.91630000001</v>
      </c>
      <c r="GC108" s="1">
        <f>+FINANCIERAS!GC38</f>
        <v>-154468.36402199999</v>
      </c>
      <c r="GD108" s="1">
        <f>+FINANCIERAS!GD38</f>
        <v>-169167.09910200001</v>
      </c>
      <c r="GE108" s="1">
        <f>+FINANCIERAS!GE38</f>
        <v>-175714.87709699999</v>
      </c>
      <c r="GF108" s="1">
        <f>+FINANCIERAS!GF38</f>
        <v>-181819.573707</v>
      </c>
      <c r="GG108" s="1">
        <f>+FINANCIERAS!GG38</f>
        <v>-188334.70538500001</v>
      </c>
      <c r="GH108" s="1">
        <f>+FINANCIERAS!GH38</f>
        <v>-184796.55991000001</v>
      </c>
      <c r="GI108" s="1">
        <f>+FINANCIERAS!GI38</f>
        <v>-182689.225026</v>
      </c>
      <c r="GJ108" s="1">
        <f>+FINANCIERAS!GJ38</f>
        <v>-195440.95774000001</v>
      </c>
      <c r="GK108" s="1">
        <f>+FINANCIERAS!GK38</f>
        <v>-177697.67258799999</v>
      </c>
      <c r="GL108" s="1">
        <f>+FINANCIERAS!GL38</f>
        <v>-195976.32831800001</v>
      </c>
      <c r="GM108" s="1">
        <f>+FINANCIERAS!GM38</f>
        <v>-205993.68907399999</v>
      </c>
      <c r="GN108" s="1">
        <f>+FINANCIERAS!GN38</f>
        <v>-163714.729494</v>
      </c>
      <c r="GO108" s="1">
        <f>+FINANCIERAS!GO38</f>
        <v>-181527.129029</v>
      </c>
      <c r="GP108" s="1">
        <f>+FINANCIERAS!GP38</f>
        <v>-181122.454218</v>
      </c>
      <c r="GQ108" s="1">
        <f>+FINANCIERAS!GQ38</f>
        <v>-160101.37138699999</v>
      </c>
      <c r="GR108" s="1">
        <f>+FINANCIERAS!GR38</f>
        <v>-170778.58695299999</v>
      </c>
      <c r="GS108" s="1">
        <f>+FINANCIERAS!GS38</f>
        <v>-180247.79613500001</v>
      </c>
      <c r="GT108" s="1">
        <f>+FINANCIERAS!GT38</f>
        <v>-189380.52892099999</v>
      </c>
      <c r="GU108" s="1">
        <f>+FINANCIERAS!GU38</f>
        <v>-190879.54302000001</v>
      </c>
      <c r="GV108" s="1">
        <f>+FINANCIERAS!GV38</f>
        <v>-186916.01927300001</v>
      </c>
      <c r="GW108" s="1">
        <f>+FINANCIERAS!GW38</f>
        <v>-181821.76514599999</v>
      </c>
      <c r="GX108" s="1">
        <f>+FINANCIERAS!GX38</f>
        <v>-165235.056174</v>
      </c>
      <c r="GY108" s="1">
        <f>+FINANCIERAS!GY38</f>
        <v>-150009.66628100001</v>
      </c>
      <c r="GZ108" s="1">
        <f>+FINANCIERAS!GZ38</f>
        <v>-151506.64631499999</v>
      </c>
      <c r="HA108" s="1">
        <f>+FINANCIERAS!HA38</f>
        <v>-161078.78962602001</v>
      </c>
      <c r="HB108" s="1">
        <f>+FINANCIERAS!HB38</f>
        <v>-161106.287255</v>
      </c>
      <c r="HC108" s="1">
        <f>+FINANCIERAS!HC38</f>
        <v>-153144.69579088999</v>
      </c>
      <c r="HD108" s="1">
        <f>+FINANCIERAS!HD38</f>
        <v>-165299.21091853001</v>
      </c>
      <c r="HE108" s="1">
        <f>+FINANCIERAS!HE38</f>
        <v>-172085.32888312</v>
      </c>
      <c r="HF108" s="1">
        <f>+FINANCIERAS!HF38</f>
        <v>-178763.68475133</v>
      </c>
      <c r="HG108" s="1">
        <f>+FINANCIERAS!HG38</f>
        <v>-181462.02151888999</v>
      </c>
      <c r="HH108" s="1">
        <f>+FINANCIERAS!HH38</f>
        <v>-185717.20007789999</v>
      </c>
      <c r="HI108" s="1">
        <f>+FINANCIERAS!HI38</f>
        <v>-174724.45067989</v>
      </c>
      <c r="HJ108" s="1">
        <f>+FINANCIERAS!HJ38</f>
        <v>-185606.99356889</v>
      </c>
      <c r="HK108" s="1">
        <f>+FINANCIERAS!HK38</f>
        <v>-185972.09531100999</v>
      </c>
      <c r="HL108" s="1">
        <f>+FINANCIERAS!HL38</f>
        <v>-182526.63351389999</v>
      </c>
      <c r="HM108" s="1">
        <f>+FINANCIERAS!HM38</f>
        <v>-192759.71638324001</v>
      </c>
      <c r="HN108" s="1">
        <f>+FINANCIERAS!HN38</f>
        <v>-202016.49380088999</v>
      </c>
      <c r="HO108" s="1">
        <f>+FINANCIERAS!HO38</f>
        <v>-200393.23265290001</v>
      </c>
      <c r="HP108" s="1">
        <f>+FINANCIERAS!HP38</f>
        <v>-208925.47594562999</v>
      </c>
      <c r="HQ108" s="1">
        <f>+FINANCIERAS!HQ38</f>
        <v>-216277.03583489</v>
      </c>
      <c r="HR108" s="1">
        <f>+FINANCIERAS!HR38</f>
        <v>-215985.07447670001</v>
      </c>
      <c r="HS108" s="1">
        <f>+FINANCIERAS!HS38</f>
        <v>-224193.74716669999</v>
      </c>
      <c r="HT108" s="1">
        <f>+FINANCIERAS!HT38</f>
        <v>-221160.86386670001</v>
      </c>
      <c r="HU108" s="1">
        <f>+FINANCIERAS!HU38</f>
        <v>-198726.85454470001</v>
      </c>
      <c r="HV108" s="1">
        <f>+FINANCIERAS!HV38</f>
        <v>-206199.54038570001</v>
      </c>
      <c r="HW108" s="1">
        <f>+FINANCIERAS!HW38</f>
        <v>-172353.66480200001</v>
      </c>
      <c r="HX108" s="1">
        <f>+FINANCIERAS!HX38</f>
        <v>-176128.59045300001</v>
      </c>
      <c r="HY108" s="1">
        <f>+FINANCIERAS!HY38</f>
        <v>-178954.41116700001</v>
      </c>
      <c r="HZ108" s="1">
        <f>+FINANCIERAS!HZ38</f>
        <v>-168751.562336</v>
      </c>
      <c r="IA108" s="1">
        <f>+FINANCIERAS!IA38</f>
        <v>-168126.862628</v>
      </c>
      <c r="IB108" s="1">
        <f>+FINANCIERAS!IB38</f>
        <v>-169734.34448699999</v>
      </c>
      <c r="IC108" s="1">
        <f>+FINANCIERAS!IC38</f>
        <v>-173634.03368520999</v>
      </c>
      <c r="ID108" s="1">
        <f>+FINANCIERAS!ID38</f>
        <v>-188836.47068912</v>
      </c>
      <c r="IE108" s="1">
        <f>+FINANCIERAS!IE38</f>
        <v>-192281.82146800001</v>
      </c>
      <c r="IF108" s="1">
        <f>+FINANCIERAS!IF38</f>
        <v>-182225.29195899999</v>
      </c>
      <c r="IG108" s="1">
        <f>+FINANCIERAS!IG38</f>
        <v>-169225.691456</v>
      </c>
      <c r="IH108" s="1">
        <f>+FINANCIERAS!IH38</f>
        <v>-174027.76532800001</v>
      </c>
      <c r="II108" s="1">
        <f>+FINANCIERAS!II38</f>
        <v>-170079.151208</v>
      </c>
      <c r="IJ108" s="1">
        <f>+FINANCIERAS!IJ38</f>
        <v>-218120.41937600001</v>
      </c>
      <c r="IK108" s="1">
        <f>+FINANCIERAS!IK38</f>
        <v>-226389.52666325</v>
      </c>
      <c r="IL108" s="1">
        <f>+FINANCIERAS!IL38</f>
        <v>-241710.49940403999</v>
      </c>
      <c r="IM108" s="1">
        <f>+FINANCIERAS!IM38</f>
        <v>-244283.29232196999</v>
      </c>
      <c r="IN108" s="1">
        <f>+FINANCIERAS!IN38</f>
        <v>-250876.52168321999</v>
      </c>
      <c r="IO108" s="1">
        <f>+FINANCIERAS!IO38</f>
        <v>-239183.85636492001</v>
      </c>
      <c r="IP108" s="1">
        <f>+FINANCIERAS!IP38</f>
        <v>-222883.29084356001</v>
      </c>
      <c r="IQ108" s="1">
        <f>+FINANCIERAS!IQ38</f>
        <v>-219841.85182184001</v>
      </c>
      <c r="IR108" s="1">
        <f>+FINANCIERAS!IR38</f>
        <v>-225069.24110335001</v>
      </c>
      <c r="IS108" s="1">
        <f>+FINANCIERAS!IS38</f>
        <v>-209296.76979295001</v>
      </c>
      <c r="IT108" s="1">
        <f>+FINANCIERAS!IT38</f>
        <v>-207763.72609377999</v>
      </c>
      <c r="IU108" s="1">
        <f>+FINANCIERAS!IU38</f>
        <v>-214838.76014224999</v>
      </c>
      <c r="IV108" s="1">
        <f>+FINANCIERAS!IV38</f>
        <v>-219535.00406226999</v>
      </c>
      <c r="IW108" s="1">
        <f>+FINANCIERAS!IW38</f>
        <v>-232119.16697676</v>
      </c>
      <c r="IX108" s="1">
        <f>+FINANCIERAS!IX38</f>
        <v>-247490.99321228001</v>
      </c>
      <c r="IY108" s="1">
        <f>+FINANCIERAS!IY38</f>
        <v>-257223.86396846999</v>
      </c>
      <c r="IZ108" s="1">
        <f>+FINANCIERAS!IZ38</f>
        <v>-278058.12838327</v>
      </c>
      <c r="JA108" s="1">
        <f>+FINANCIERAS!JA38</f>
        <v>-284504</v>
      </c>
      <c r="JB108" s="1">
        <f>+FINANCIERAS!JB38</f>
        <v>-281891.05767011002</v>
      </c>
      <c r="JC108" s="1">
        <f>+FINANCIERAS!JC38</f>
        <v>-262133.87568148001</v>
      </c>
      <c r="JD108" s="1">
        <f>+FINANCIERAS!JD38</f>
        <v>-263279.35239900002</v>
      </c>
      <c r="JE108" s="1">
        <f>+FINANCIERAS!JE38</f>
        <v>-280192.95220899</v>
      </c>
      <c r="JF108" s="1">
        <f>+FINANCIERAS!JF38</f>
        <v>-290018.58957980003</v>
      </c>
    </row>
    <row r="109" spans="1:266" s="1" customFormat="1" ht="12.9" customHeight="1" x14ac:dyDescent="0.2">
      <c r="A109" s="73" t="s">
        <v>331</v>
      </c>
      <c r="B109" s="1">
        <f t="shared" ref="B109:BM109" si="95">+B107+B108</f>
        <v>-312938</v>
      </c>
      <c r="C109" s="1">
        <f t="shared" si="95"/>
        <v>-318941</v>
      </c>
      <c r="D109" s="1">
        <f t="shared" si="95"/>
        <v>-326005</v>
      </c>
      <c r="E109" s="1">
        <f t="shared" si="95"/>
        <v>-331058</v>
      </c>
      <c r="F109" s="1">
        <f t="shared" si="95"/>
        <v>-337791</v>
      </c>
      <c r="G109" s="1">
        <f t="shared" si="95"/>
        <v>-342576</v>
      </c>
      <c r="H109" s="1">
        <f t="shared" si="95"/>
        <v>-346967</v>
      </c>
      <c r="I109" s="1">
        <f t="shared" si="95"/>
        <v>-338380</v>
      </c>
      <c r="J109" s="1">
        <f t="shared" si="95"/>
        <v>-334372</v>
      </c>
      <c r="K109" s="1">
        <f t="shared" si="95"/>
        <v>-341407</v>
      </c>
      <c r="L109" s="1">
        <f t="shared" si="95"/>
        <v>-352636</v>
      </c>
      <c r="M109" s="1">
        <f t="shared" si="95"/>
        <v>-378462</v>
      </c>
      <c r="N109" s="1">
        <f t="shared" si="95"/>
        <v>-379029</v>
      </c>
      <c r="O109" s="1">
        <f t="shared" si="95"/>
        <v>-374221</v>
      </c>
      <c r="P109" s="1">
        <f t="shared" si="95"/>
        <v>-376844</v>
      </c>
      <c r="Q109" s="1">
        <f t="shared" si="95"/>
        <v>-377437</v>
      </c>
      <c r="R109" s="1">
        <f t="shared" si="95"/>
        <v>-380094</v>
      </c>
      <c r="S109" s="1">
        <f t="shared" si="95"/>
        <v>-367374</v>
      </c>
      <c r="T109" s="1">
        <f t="shared" si="95"/>
        <v>-367793</v>
      </c>
      <c r="U109" s="1">
        <f t="shared" si="95"/>
        <v>-370196</v>
      </c>
      <c r="V109" s="1">
        <f t="shared" si="95"/>
        <v>-371482</v>
      </c>
      <c r="W109" s="1">
        <f t="shared" si="95"/>
        <v>-374169</v>
      </c>
      <c r="X109" s="1">
        <f t="shared" si="95"/>
        <v>-382268</v>
      </c>
      <c r="Y109" s="1">
        <f t="shared" si="95"/>
        <v>-394929</v>
      </c>
      <c r="Z109" s="1">
        <f t="shared" si="95"/>
        <v>-401207</v>
      </c>
      <c r="AA109" s="1">
        <f t="shared" si="95"/>
        <v>-438595</v>
      </c>
      <c r="AB109" s="1">
        <f t="shared" si="95"/>
        <v>-439469</v>
      </c>
      <c r="AC109" s="1">
        <f t="shared" si="95"/>
        <v>-437705</v>
      </c>
      <c r="AD109" s="1">
        <f t="shared" si="95"/>
        <v>-461815</v>
      </c>
      <c r="AE109" s="1">
        <f t="shared" si="95"/>
        <v>-458402</v>
      </c>
      <c r="AF109" s="1">
        <f t="shared" si="95"/>
        <v>-474935</v>
      </c>
      <c r="AG109" s="1">
        <f t="shared" si="95"/>
        <v>-491536</v>
      </c>
      <c r="AH109" s="1">
        <f t="shared" si="95"/>
        <v>-541286</v>
      </c>
      <c r="AI109" s="1">
        <f t="shared" si="95"/>
        <v>-564969</v>
      </c>
      <c r="AJ109" s="1">
        <f t="shared" si="95"/>
        <v>-599075</v>
      </c>
      <c r="AK109" s="1">
        <f t="shared" si="95"/>
        <v>-651121</v>
      </c>
      <c r="AL109" s="1">
        <f t="shared" si="95"/>
        <v>-639906</v>
      </c>
      <c r="AM109" s="1">
        <f t="shared" si="95"/>
        <v>-670264</v>
      </c>
      <c r="AN109" s="1">
        <f t="shared" si="95"/>
        <v>-665327</v>
      </c>
      <c r="AO109" s="1">
        <f t="shared" si="95"/>
        <v>-659371.59492323012</v>
      </c>
      <c r="AP109" s="1">
        <f t="shared" si="95"/>
        <v>-596481.78594623995</v>
      </c>
      <c r="AQ109" s="1">
        <f t="shared" si="95"/>
        <v>-579225.92555569008</v>
      </c>
      <c r="AR109" s="1">
        <f t="shared" si="95"/>
        <v>-551528.2993325399</v>
      </c>
      <c r="AS109" s="1">
        <f t="shared" si="95"/>
        <v>-556720.60893014015</v>
      </c>
      <c r="AT109" s="1">
        <f t="shared" si="95"/>
        <v>-553494.11928624008</v>
      </c>
      <c r="AU109" s="1">
        <f t="shared" si="95"/>
        <v>-549860.29037783993</v>
      </c>
      <c r="AV109" s="1">
        <f t="shared" si="95"/>
        <v>-552054.97389033996</v>
      </c>
      <c r="AW109" s="1">
        <f t="shared" si="95"/>
        <v>-601998.81760186015</v>
      </c>
      <c r="AX109" s="1">
        <f t="shared" si="95"/>
        <v>-600274.42196355993</v>
      </c>
      <c r="AY109" s="1">
        <f t="shared" si="95"/>
        <v>-588817.97375055996</v>
      </c>
      <c r="AZ109" s="1">
        <f t="shared" si="95"/>
        <v>-498915.58264166</v>
      </c>
      <c r="BA109" s="1">
        <f t="shared" si="95"/>
        <v>-489919.77221456019</v>
      </c>
      <c r="BB109" s="1">
        <f t="shared" si="95"/>
        <v>-508414.82966295996</v>
      </c>
      <c r="BC109" s="1">
        <f t="shared" si="95"/>
        <v>-501860.18776855001</v>
      </c>
      <c r="BD109" s="1">
        <f t="shared" si="95"/>
        <v>-483531.89237995009</v>
      </c>
      <c r="BE109" s="1">
        <f t="shared" si="95"/>
        <v>-495559.95369604992</v>
      </c>
      <c r="BF109" s="1">
        <f t="shared" si="95"/>
        <v>-470735.7546382501</v>
      </c>
      <c r="BG109" s="1">
        <f t="shared" si="95"/>
        <v>-473035.71377363999</v>
      </c>
      <c r="BH109" s="1">
        <f t="shared" si="95"/>
        <v>-471020.34249344008</v>
      </c>
      <c r="BI109" s="1">
        <f t="shared" si="95"/>
        <v>-400980.43367741001</v>
      </c>
      <c r="BJ109" s="1">
        <f t="shared" si="95"/>
        <v>-404870.64605342003</v>
      </c>
      <c r="BK109" s="1">
        <f t="shared" si="95"/>
        <v>-402729.73449877003</v>
      </c>
      <c r="BL109" s="1">
        <f t="shared" si="95"/>
        <v>-405770.36364038003</v>
      </c>
      <c r="BM109" s="1">
        <f t="shared" si="95"/>
        <v>-401537.68431251001</v>
      </c>
      <c r="BN109" s="1">
        <f t="shared" ref="BN109:DY109" si="96">+BN107+BN108</f>
        <v>-395435.54802726</v>
      </c>
      <c r="BO109" s="1">
        <f t="shared" si="96"/>
        <v>-347543.25590007001</v>
      </c>
      <c r="BP109" s="1">
        <f t="shared" si="96"/>
        <v>-313195.89114316995</v>
      </c>
      <c r="BQ109" s="1">
        <f t="shared" si="96"/>
        <v>-311971.31968669</v>
      </c>
      <c r="BR109" s="1">
        <f t="shared" si="96"/>
        <v>-383654.43421694997</v>
      </c>
      <c r="BS109" s="1">
        <f t="shared" si="96"/>
        <v>-387283.47349185013</v>
      </c>
      <c r="BT109" s="1">
        <f t="shared" si="96"/>
        <v>-385237.22589674999</v>
      </c>
      <c r="BU109" s="1">
        <f t="shared" si="96"/>
        <v>-388853.90809392999</v>
      </c>
      <c r="BV109" s="1">
        <f t="shared" si="96"/>
        <v>-390245.97661193</v>
      </c>
      <c r="BW109" s="1">
        <f t="shared" si="96"/>
        <v>-386635.71986842999</v>
      </c>
      <c r="BX109" s="1">
        <f t="shared" si="96"/>
        <v>-328852.96284604003</v>
      </c>
      <c r="BY109" s="1">
        <f t="shared" si="96"/>
        <v>-334237.35236114002</v>
      </c>
      <c r="BZ109" s="1">
        <f t="shared" si="96"/>
        <v>-343067.70994223998</v>
      </c>
      <c r="CA109" s="1">
        <f t="shared" si="96"/>
        <v>-344793.32089724002</v>
      </c>
      <c r="CB109" s="1">
        <f t="shared" si="96"/>
        <v>-353816.05019544001</v>
      </c>
      <c r="CC109" s="1">
        <f t="shared" si="96"/>
        <v>-348956.27587774006</v>
      </c>
      <c r="CD109" s="1">
        <f t="shared" si="96"/>
        <v>-338757.41330225999</v>
      </c>
      <c r="CE109" s="1">
        <f t="shared" si="96"/>
        <v>-356498.02580986003</v>
      </c>
      <c r="CF109" s="1">
        <f t="shared" si="96"/>
        <v>-354349.95365305996</v>
      </c>
      <c r="CG109" s="1">
        <f t="shared" si="96"/>
        <v>-322737.01472946</v>
      </c>
      <c r="CH109" s="1">
        <f t="shared" si="96"/>
        <v>-334284.49671286001</v>
      </c>
      <c r="CI109" s="1">
        <f t="shared" si="96"/>
        <v>-334144.33317576</v>
      </c>
      <c r="CJ109" s="1">
        <f t="shared" si="96"/>
        <v>-314604.44499241997</v>
      </c>
      <c r="CK109" s="1">
        <f t="shared" si="96"/>
        <v>-320371.27552982001</v>
      </c>
      <c r="CL109" s="1">
        <f t="shared" si="96"/>
        <v>-324227.78835281997</v>
      </c>
      <c r="CM109" s="1">
        <f t="shared" si="96"/>
        <v>-318016.30179340998</v>
      </c>
      <c r="CN109" s="1">
        <f t="shared" si="96"/>
        <v>-321250.15915749001</v>
      </c>
      <c r="CO109" s="1">
        <f t="shared" si="96"/>
        <v>-318937.97827659</v>
      </c>
      <c r="CP109" s="1">
        <f t="shared" si="96"/>
        <v>-303915.20671454998</v>
      </c>
      <c r="CQ109" s="1">
        <f t="shared" si="96"/>
        <v>-301984.92200174998</v>
      </c>
      <c r="CR109" s="1">
        <f t="shared" si="96"/>
        <v>-302041.81227588002</v>
      </c>
      <c r="CS109" s="1">
        <f t="shared" si="96"/>
        <v>-314288.36869556998</v>
      </c>
      <c r="CT109" s="1">
        <f t="shared" si="96"/>
        <v>-317984.73517016997</v>
      </c>
      <c r="CU109" s="1">
        <f t="shared" si="96"/>
        <v>-325018.65902056999</v>
      </c>
      <c r="CV109" s="1">
        <f t="shared" si="96"/>
        <v>-328772.84793592995</v>
      </c>
      <c r="CW109" s="1">
        <f t="shared" si="96"/>
        <v>-345535.20115112996</v>
      </c>
      <c r="CX109" s="1">
        <f t="shared" si="96"/>
        <v>-359024.55954623001</v>
      </c>
      <c r="CY109" s="1">
        <f t="shared" si="96"/>
        <v>-358898.16750884999</v>
      </c>
      <c r="CZ109" s="1">
        <f t="shared" si="96"/>
        <v>-367735.55770604999</v>
      </c>
      <c r="DA109" s="1">
        <f t="shared" si="96"/>
        <v>-370825.86278436001</v>
      </c>
      <c r="DB109" s="1">
        <f t="shared" si="96"/>
        <v>-371324.61878818</v>
      </c>
      <c r="DC109" s="1">
        <f t="shared" si="96"/>
        <v>-390919.18386408</v>
      </c>
      <c r="DD109" s="1">
        <f t="shared" si="96"/>
        <v>-393104.24017297995</v>
      </c>
      <c r="DE109" s="1">
        <f t="shared" si="96"/>
        <v>-408955.90074418997</v>
      </c>
      <c r="DF109" s="1">
        <f t="shared" si="96"/>
        <v>-427910.08498759003</v>
      </c>
      <c r="DG109" s="1">
        <f t="shared" si="96"/>
        <v>-442251.97978598997</v>
      </c>
      <c r="DH109" s="1">
        <f t="shared" si="96"/>
        <v>-453039.35305303999</v>
      </c>
      <c r="DI109" s="1">
        <f t="shared" si="96"/>
        <v>-467331.92530364002</v>
      </c>
      <c r="DJ109" s="1">
        <f t="shared" si="96"/>
        <v>-480457.66333064012</v>
      </c>
      <c r="DK109" s="1">
        <f t="shared" si="96"/>
        <v>-483458.14055060013</v>
      </c>
      <c r="DL109" s="1">
        <f t="shared" si="96"/>
        <v>-493637.4810576</v>
      </c>
      <c r="DM109" s="1">
        <f t="shared" si="96"/>
        <v>-513204.14566940011</v>
      </c>
      <c r="DN109" s="1">
        <f t="shared" si="96"/>
        <v>-518269.36726416997</v>
      </c>
      <c r="DO109" s="1">
        <f t="shared" si="96"/>
        <v>-515197.62406405999</v>
      </c>
      <c r="DP109" s="1">
        <f t="shared" si="96"/>
        <v>-518296.03689537995</v>
      </c>
      <c r="DQ109" s="1">
        <f t="shared" si="96"/>
        <v>-523325.10977903003</v>
      </c>
      <c r="DR109" s="1">
        <f t="shared" si="96"/>
        <v>-546271.10900903004</v>
      </c>
      <c r="DS109" s="1">
        <f t="shared" si="96"/>
        <v>-555425.24945599015</v>
      </c>
      <c r="DT109" s="1">
        <f t="shared" si="96"/>
        <v>-570027.90305847989</v>
      </c>
      <c r="DU109" s="1">
        <f t="shared" si="96"/>
        <v>-591097.40836603998</v>
      </c>
      <c r="DV109" s="1">
        <f t="shared" si="96"/>
        <v>-613752.55717733991</v>
      </c>
      <c r="DW109" s="1">
        <f t="shared" si="96"/>
        <v>-610017.19081837009</v>
      </c>
      <c r="DX109" s="1">
        <f t="shared" si="96"/>
        <v>-626360.50684716995</v>
      </c>
      <c r="DY109" s="1">
        <f t="shared" si="96"/>
        <v>-645822.74509655999</v>
      </c>
      <c r="DZ109" s="1">
        <f t="shared" ref="DZ109:GK109" si="97">+DZ107+DZ108</f>
        <v>-657914.68155291001</v>
      </c>
      <c r="EA109" s="1">
        <f t="shared" si="97"/>
        <v>-681099.94546349987</v>
      </c>
      <c r="EB109" s="1">
        <f t="shared" si="97"/>
        <v>-680085.65259093</v>
      </c>
      <c r="EC109" s="1">
        <f t="shared" si="97"/>
        <v>-643691.91580675996</v>
      </c>
      <c r="ED109" s="1">
        <f t="shared" si="97"/>
        <v>-666546.07829267019</v>
      </c>
      <c r="EE109" s="1">
        <f t="shared" si="97"/>
        <v>-678487.58591347991</v>
      </c>
      <c r="EF109" s="1">
        <f t="shared" si="97"/>
        <v>-696074.61788821011</v>
      </c>
      <c r="EG109" s="1">
        <f t="shared" si="97"/>
        <v>-713241.84137533</v>
      </c>
      <c r="EH109" s="1">
        <f t="shared" si="97"/>
        <v>-726920.83985508</v>
      </c>
      <c r="EI109" s="1">
        <f t="shared" si="97"/>
        <v>-740737.73041659989</v>
      </c>
      <c r="EJ109" s="1">
        <f t="shared" si="97"/>
        <v>-778621.97353303013</v>
      </c>
      <c r="EK109" s="1">
        <f t="shared" si="97"/>
        <v>-813980.32617261005</v>
      </c>
      <c r="EL109" s="1">
        <f t="shared" si="97"/>
        <v>-827939.22350560001</v>
      </c>
      <c r="EM109" s="1">
        <f t="shared" si="97"/>
        <v>-838652.83020913997</v>
      </c>
      <c r="EN109" s="1">
        <f t="shared" si="97"/>
        <v>-896117.45647891995</v>
      </c>
      <c r="EO109" s="1">
        <f t="shared" si="97"/>
        <v>-950137.42504161014</v>
      </c>
      <c r="EP109" s="1">
        <f t="shared" si="97"/>
        <v>-1017037.5763108999</v>
      </c>
      <c r="EQ109" s="1">
        <f t="shared" si="97"/>
        <v>-1038904.6932214001</v>
      </c>
      <c r="ER109" s="1">
        <f t="shared" si="97"/>
        <v>-1043927.1153179</v>
      </c>
      <c r="ES109" s="1">
        <f t="shared" si="97"/>
        <v>-1069679.93925909</v>
      </c>
      <c r="ET109" s="1">
        <f t="shared" si="97"/>
        <v>-1109856.7443226201</v>
      </c>
      <c r="EU109" s="1">
        <f t="shared" si="97"/>
        <v>-1118218.8841828499</v>
      </c>
      <c r="EV109" s="1">
        <f t="shared" si="97"/>
        <v>-1148008.1218488901</v>
      </c>
      <c r="EW109" s="1">
        <f t="shared" si="97"/>
        <v>-1168874.02122595</v>
      </c>
      <c r="EX109" s="1">
        <f t="shared" si="97"/>
        <v>-1170388.9191185201</v>
      </c>
      <c r="EY109" s="1">
        <f t="shared" si="97"/>
        <v>-1194996.1670608299</v>
      </c>
      <c r="EZ109" s="1">
        <f t="shared" si="97"/>
        <v>-1198305.2333622801</v>
      </c>
      <c r="FA109" s="1">
        <f t="shared" si="97"/>
        <v>-1159621.4923658599</v>
      </c>
      <c r="FB109" s="1">
        <f t="shared" si="97"/>
        <v>-1188474.5017982901</v>
      </c>
      <c r="FC109" s="1">
        <f t="shared" si="97"/>
        <v>-1212596.7473301699</v>
      </c>
      <c r="FD109" s="1">
        <f t="shared" si="97"/>
        <v>-1228914.3463936099</v>
      </c>
      <c r="FE109" s="1">
        <f t="shared" si="97"/>
        <v>-1260368.6431601502</v>
      </c>
      <c r="FF109" s="1">
        <f t="shared" si="97"/>
        <v>-1301122.58799065</v>
      </c>
      <c r="FG109" s="1">
        <f t="shared" si="97"/>
        <v>-1309612.7836877098</v>
      </c>
      <c r="FH109" s="1">
        <f t="shared" si="97"/>
        <v>-1335787.7212616</v>
      </c>
      <c r="FI109" s="1">
        <f t="shared" si="97"/>
        <v>-1357458.9587586601</v>
      </c>
      <c r="FJ109" s="1">
        <f t="shared" si="97"/>
        <v>-1369107.41177589</v>
      </c>
      <c r="FK109" s="1">
        <f t="shared" si="97"/>
        <v>-1394035.7367903199</v>
      </c>
      <c r="FL109" s="1">
        <f t="shared" si="97"/>
        <v>-1413168.03393962</v>
      </c>
      <c r="FM109" s="1">
        <f t="shared" si="97"/>
        <v>-1443881.5237894</v>
      </c>
      <c r="FN109" s="1">
        <f t="shared" si="97"/>
        <v>-1454482.2877718899</v>
      </c>
      <c r="FO109" s="1">
        <f t="shared" si="97"/>
        <v>-1471584.1785902702</v>
      </c>
      <c r="FP109" s="1">
        <f t="shared" si="97"/>
        <v>-1475263.71321064</v>
      </c>
      <c r="FQ109" s="1">
        <f t="shared" si="97"/>
        <v>-1503451.0982037901</v>
      </c>
      <c r="FR109" s="1">
        <f t="shared" si="97"/>
        <v>-1551457.1742457198</v>
      </c>
      <c r="FS109" s="1">
        <f t="shared" si="97"/>
        <v>-1543572.2573031001</v>
      </c>
      <c r="FT109" s="1">
        <f t="shared" si="97"/>
        <v>-1546260.6368422499</v>
      </c>
      <c r="FU109" s="1">
        <f t="shared" si="97"/>
        <v>-1567562.25048904</v>
      </c>
      <c r="FV109" s="1">
        <f t="shared" si="97"/>
        <v>-1590167.7064240798</v>
      </c>
      <c r="FW109" s="1">
        <f t="shared" si="97"/>
        <v>-1637785.5105048302</v>
      </c>
      <c r="FX109" s="1">
        <f t="shared" si="97"/>
        <v>-1611896.93430274</v>
      </c>
      <c r="FY109" s="1">
        <f t="shared" si="97"/>
        <v>-1596862.3679763798</v>
      </c>
      <c r="FZ109" s="1">
        <f t="shared" si="97"/>
        <v>-1632870.2789982702</v>
      </c>
      <c r="GA109" s="1">
        <f t="shared" si="97"/>
        <v>-1658322.8270103601</v>
      </c>
      <c r="GB109" s="1">
        <f t="shared" si="97"/>
        <v>-1702441.38571354</v>
      </c>
      <c r="GC109" s="1">
        <f t="shared" si="97"/>
        <v>-1759162.02893436</v>
      </c>
      <c r="GD109" s="1">
        <f t="shared" si="97"/>
        <v>-1868428.4477893</v>
      </c>
      <c r="GE109" s="1">
        <f t="shared" si="97"/>
        <v>-1920347.7696993698</v>
      </c>
      <c r="GF109" s="1">
        <f t="shared" si="97"/>
        <v>-1970803.1526982901</v>
      </c>
      <c r="GG109" s="1">
        <f t="shared" si="97"/>
        <v>-2013054.89604375</v>
      </c>
      <c r="GH109" s="1">
        <f t="shared" si="97"/>
        <v>-2065621.8423552802</v>
      </c>
      <c r="GI109" s="1">
        <f t="shared" si="97"/>
        <v>-2119968.1126737501</v>
      </c>
      <c r="GJ109" s="1">
        <f t="shared" si="97"/>
        <v>-2241763.29023442</v>
      </c>
      <c r="GK109" s="1">
        <f t="shared" si="97"/>
        <v>-2210591.81329975</v>
      </c>
      <c r="GL109" s="1">
        <f t="shared" ref="GL109:IW109" si="98">+GL107+GL108</f>
        <v>-2335572.0034767198</v>
      </c>
      <c r="GM109" s="1">
        <f t="shared" si="98"/>
        <v>-2338564.6249421099</v>
      </c>
      <c r="GN109" s="1">
        <f t="shared" si="98"/>
        <v>-2318638.93923506</v>
      </c>
      <c r="GO109" s="1">
        <f t="shared" si="98"/>
        <v>-2349793.47208043</v>
      </c>
      <c r="GP109" s="1">
        <f t="shared" si="98"/>
        <v>-2436915.92850343</v>
      </c>
      <c r="GQ109" s="1">
        <f t="shared" si="98"/>
        <v>-2355660.9027355602</v>
      </c>
      <c r="GR109" s="1">
        <f t="shared" si="98"/>
        <v>-2384619.1298593599</v>
      </c>
      <c r="GS109" s="1">
        <f t="shared" si="98"/>
        <v>-2439707.1482885699</v>
      </c>
      <c r="GT109" s="1">
        <f t="shared" si="98"/>
        <v>-2437740.28589084</v>
      </c>
      <c r="GU109" s="1">
        <f t="shared" si="98"/>
        <v>-2501534.3818180501</v>
      </c>
      <c r="GV109" s="1">
        <f t="shared" si="98"/>
        <v>-2553986.2325017699</v>
      </c>
      <c r="GW109" s="1">
        <f t="shared" si="98"/>
        <v>-2559662.6491439301</v>
      </c>
      <c r="GX109" s="1">
        <f t="shared" si="98"/>
        <v>-2602062.2724334896</v>
      </c>
      <c r="GY109" s="1">
        <f t="shared" si="98"/>
        <v>-2523748.9182687802</v>
      </c>
      <c r="GZ109" s="1">
        <f t="shared" si="98"/>
        <v>-2553755.41050917</v>
      </c>
      <c r="HA109" s="1">
        <f t="shared" si="98"/>
        <v>-2571050.14371914</v>
      </c>
      <c r="HB109" s="1">
        <f t="shared" si="98"/>
        <v>-2616240.9475315297</v>
      </c>
      <c r="HC109" s="1">
        <f t="shared" si="98"/>
        <v>-2555511.2070815</v>
      </c>
      <c r="HD109" s="1">
        <f t="shared" si="98"/>
        <v>-2590549.54932692</v>
      </c>
      <c r="HE109" s="1">
        <f t="shared" si="98"/>
        <v>-2654241.4315648898</v>
      </c>
      <c r="HF109" s="1">
        <f t="shared" si="98"/>
        <v>-2680734.6750157</v>
      </c>
      <c r="HG109" s="1">
        <f t="shared" si="98"/>
        <v>-2696501.2008064198</v>
      </c>
      <c r="HH109" s="1">
        <f t="shared" si="98"/>
        <v>-2763907.3210846102</v>
      </c>
      <c r="HI109" s="1">
        <f t="shared" si="98"/>
        <v>-2649067.9358673301</v>
      </c>
      <c r="HJ109" s="1">
        <f t="shared" si="98"/>
        <v>-2716058.3250779398</v>
      </c>
      <c r="HK109" s="1">
        <f t="shared" si="98"/>
        <v>-2697164.4139455496</v>
      </c>
      <c r="HL109" s="1">
        <f t="shared" si="98"/>
        <v>-2621507.92804904</v>
      </c>
      <c r="HM109" s="1">
        <f t="shared" si="98"/>
        <v>-2655450.3524378301</v>
      </c>
      <c r="HN109" s="1">
        <f t="shared" si="98"/>
        <v>-2709106.2232328001</v>
      </c>
      <c r="HO109" s="1">
        <f t="shared" si="98"/>
        <v>-2714059.8882626798</v>
      </c>
      <c r="HP109" s="1">
        <f t="shared" si="98"/>
        <v>-2715900.03956722</v>
      </c>
      <c r="HQ109" s="1">
        <f t="shared" si="98"/>
        <v>-2729021.84723975</v>
      </c>
      <c r="HR109" s="1">
        <f t="shared" si="98"/>
        <v>-2743249.4153585196</v>
      </c>
      <c r="HS109" s="1">
        <f t="shared" si="98"/>
        <v>-2756638.5025655902</v>
      </c>
      <c r="HT109" s="1">
        <f t="shared" si="98"/>
        <v>-2742126.3080857699</v>
      </c>
      <c r="HU109" s="1">
        <f t="shared" si="98"/>
        <v>-2751372.21075274</v>
      </c>
      <c r="HV109" s="1">
        <f t="shared" si="98"/>
        <v>-2825505.2604755899</v>
      </c>
      <c r="HW109" s="1">
        <f t="shared" si="98"/>
        <v>-2827297.1656542798</v>
      </c>
      <c r="HX109" s="1">
        <f t="shared" si="98"/>
        <v>-2831052.1614286988</v>
      </c>
      <c r="HY109" s="1">
        <f t="shared" si="98"/>
        <v>-2832745.0567666399</v>
      </c>
      <c r="HZ109" s="1">
        <f t="shared" si="98"/>
        <v>-2827280.4341060203</v>
      </c>
      <c r="IA109" s="1">
        <f t="shared" si="98"/>
        <v>-2766159.5758943809</v>
      </c>
      <c r="IB109" s="1">
        <f t="shared" si="98"/>
        <v>-2794301.2630383698</v>
      </c>
      <c r="IC109" s="1">
        <f t="shared" si="98"/>
        <v>-2878721.2531393813</v>
      </c>
      <c r="ID109" s="1">
        <f t="shared" si="98"/>
        <v>-2902414.9058243297</v>
      </c>
      <c r="IE109" s="1">
        <f t="shared" si="98"/>
        <v>-820441.61694592005</v>
      </c>
      <c r="IF109" s="1">
        <f t="shared" si="98"/>
        <v>-3002841.80241457</v>
      </c>
      <c r="IG109" s="1">
        <f t="shared" si="98"/>
        <v>-3144401.61129762</v>
      </c>
      <c r="IH109" s="1">
        <f t="shared" si="98"/>
        <v>-3169742.0740419398</v>
      </c>
      <c r="II109" s="1">
        <f t="shared" si="98"/>
        <v>-3472952.5323805097</v>
      </c>
      <c r="IJ109" s="1">
        <f t="shared" si="98"/>
        <v>-3647858.9277075399</v>
      </c>
      <c r="IK109" s="1">
        <f t="shared" si="98"/>
        <v>-3693766.2293554298</v>
      </c>
      <c r="IL109" s="1">
        <f t="shared" si="98"/>
        <v>-3838882.6509430413</v>
      </c>
      <c r="IM109" s="1">
        <f t="shared" si="98"/>
        <v>-3871685.7644065302</v>
      </c>
      <c r="IN109" s="1">
        <f t="shared" si="98"/>
        <v>-3887004.9084869297</v>
      </c>
      <c r="IO109" s="1">
        <f t="shared" si="98"/>
        <v>-3842448.3678603298</v>
      </c>
      <c r="IP109" s="1">
        <f t="shared" si="98"/>
        <v>-3807366.3521085498</v>
      </c>
      <c r="IQ109" s="1">
        <f t="shared" si="98"/>
        <v>-3844187.476740709</v>
      </c>
      <c r="IR109" s="1">
        <f t="shared" si="98"/>
        <v>-3855545.2827106612</v>
      </c>
      <c r="IS109" s="1">
        <f t="shared" si="98"/>
        <v>-3844371.8036903702</v>
      </c>
      <c r="IT109" s="1">
        <f t="shared" si="98"/>
        <v>-3890025.0787555599</v>
      </c>
      <c r="IU109" s="1">
        <f t="shared" si="98"/>
        <v>-3887709.1138434201</v>
      </c>
      <c r="IV109" s="1">
        <f t="shared" si="98"/>
        <v>-3894357.45476948</v>
      </c>
      <c r="IW109" s="1">
        <f t="shared" si="98"/>
        <v>-3963982.3474793313</v>
      </c>
      <c r="IX109" s="1">
        <f t="shared" ref="IX109:LI109" si="99">+IX107+IX108</f>
        <v>-4157299.2725080797</v>
      </c>
      <c r="IY109" s="1">
        <f t="shared" si="99"/>
        <v>-4037653.5327602201</v>
      </c>
      <c r="IZ109" s="1">
        <f t="shared" si="99"/>
        <v>-4061683.0522411908</v>
      </c>
      <c r="JA109" s="1">
        <f t="shared" si="99"/>
        <v>-4142943</v>
      </c>
      <c r="JB109" s="1">
        <f t="shared" si="99"/>
        <v>-4131943.6106047798</v>
      </c>
      <c r="JC109" s="1">
        <f t="shared" si="99"/>
        <v>-4173729.8281093999</v>
      </c>
      <c r="JD109" s="1">
        <f t="shared" si="99"/>
        <v>-4115891.213197941</v>
      </c>
      <c r="JE109" s="1">
        <f t="shared" si="99"/>
        <v>-3997707.0722089903</v>
      </c>
      <c r="JF109" s="1" t="e">
        <f t="shared" si="99"/>
        <v>#REF!</v>
      </c>
    </row>
    <row r="110" spans="1:266" s="1" customFormat="1" ht="12.9" customHeight="1" x14ac:dyDescent="0.2"/>
    <row r="111" spans="1:266" s="1" customFormat="1" ht="12.9" customHeight="1" x14ac:dyDescent="0.2">
      <c r="A111" s="2" t="s">
        <v>353</v>
      </c>
    </row>
    <row r="112" spans="1:266" s="1" customFormat="1" ht="12.9" customHeight="1" x14ac:dyDescent="0.2">
      <c r="A112" s="73" t="s">
        <v>329</v>
      </c>
      <c r="B112" s="1">
        <f>+BANCOS!B39</f>
        <v>5851769</v>
      </c>
      <c r="C112" s="1">
        <f>+BANCOS!C39</f>
        <v>6316073</v>
      </c>
      <c r="D112" s="1">
        <f>+BANCOS!D39</f>
        <v>6333628</v>
      </c>
      <c r="E112" s="1">
        <f>+BANCOS!E39</f>
        <v>6271292</v>
      </c>
      <c r="F112" s="1">
        <f>+BANCOS!F39</f>
        <v>6529124</v>
      </c>
      <c r="G112" s="1">
        <f>+BANCOS!G39</f>
        <v>6491101</v>
      </c>
      <c r="H112" s="1">
        <f>+BANCOS!H39</f>
        <v>6586287</v>
      </c>
      <c r="I112" s="1">
        <f>+BANCOS!I39</f>
        <v>6499693</v>
      </c>
      <c r="J112" s="1">
        <f>+BANCOS!J39</f>
        <v>6468893</v>
      </c>
      <c r="K112" s="1">
        <f>+BANCOS!K39</f>
        <v>6669379</v>
      </c>
      <c r="L112" s="1">
        <f>+BANCOS!L39</f>
        <v>6686074</v>
      </c>
      <c r="M112" s="1">
        <f>+BANCOS!M39</f>
        <v>6628857</v>
      </c>
      <c r="N112" s="1">
        <f>+BANCOS!N39</f>
        <v>6859179</v>
      </c>
      <c r="O112" s="1">
        <f>+BANCOS!O39</f>
        <v>7079437</v>
      </c>
      <c r="P112" s="1">
        <f>+BANCOS!P39</f>
        <v>7050869</v>
      </c>
      <c r="Q112" s="1">
        <f>+BANCOS!Q39</f>
        <v>7117252</v>
      </c>
      <c r="R112" s="1">
        <f>+BANCOS!R39</f>
        <v>7161333</v>
      </c>
      <c r="S112" s="1">
        <f>+BANCOS!S39</f>
        <v>7118168</v>
      </c>
      <c r="T112" s="1">
        <f>+BANCOS!T39</f>
        <v>7457047</v>
      </c>
      <c r="U112" s="1">
        <f>+BANCOS!U39</f>
        <v>7318206</v>
      </c>
      <c r="V112" s="1">
        <f>+BANCOS!V39</f>
        <v>7467105</v>
      </c>
      <c r="W112" s="1">
        <f>+BANCOS!W39</f>
        <v>7666761</v>
      </c>
      <c r="X112" s="1">
        <f>+BANCOS!X39</f>
        <v>7728935</v>
      </c>
      <c r="Y112" s="1">
        <f>+BANCOS!Y39</f>
        <v>7547281</v>
      </c>
      <c r="Z112" s="1">
        <f>+BANCOS!Z39</f>
        <v>7750384</v>
      </c>
      <c r="AA112" s="1">
        <f>+BANCOS!AA39</f>
        <v>7725610</v>
      </c>
      <c r="AB112" s="1">
        <f>+BANCOS!AB39</f>
        <v>7618023</v>
      </c>
      <c r="AC112" s="1">
        <f>+BANCOS!AC39</f>
        <v>7422915</v>
      </c>
      <c r="AD112" s="1">
        <f>+BANCOS!AD39</f>
        <v>7401128</v>
      </c>
      <c r="AE112" s="1">
        <f>+BANCOS!AE39</f>
        <v>7053365</v>
      </c>
      <c r="AF112" s="1">
        <f>+BANCOS!AF39</f>
        <v>6780760</v>
      </c>
      <c r="AG112" s="1">
        <f>+BANCOS!AG39</f>
        <v>6566539</v>
      </c>
      <c r="AH112" s="1">
        <f>+BANCOS!AH39</f>
        <v>6528573</v>
      </c>
      <c r="AI112" s="1">
        <f>+BANCOS!AI39</f>
        <v>6849605</v>
      </c>
      <c r="AJ112" s="1">
        <f>+BANCOS!AJ39</f>
        <v>6946126</v>
      </c>
      <c r="AK112" s="1">
        <f>+BANCOS!AK39</f>
        <v>7025645</v>
      </c>
      <c r="AL112" s="1">
        <f>+BANCOS!AL39</f>
        <v>7093202</v>
      </c>
      <c r="AM112" s="1">
        <f>+BANCOS!AM39</f>
        <v>7019660</v>
      </c>
      <c r="AN112" s="1">
        <f>+BANCOS!AN39</f>
        <v>6975124</v>
      </c>
      <c r="AO112" s="1">
        <f>+BANCOS!AO39</f>
        <v>7217935.4179761903</v>
      </c>
      <c r="AP112" s="1">
        <f>+BANCOS!AP39</f>
        <v>6374647.9327927213</v>
      </c>
      <c r="AQ112" s="1">
        <f>+BANCOS!AQ39</f>
        <v>6118401.7795321308</v>
      </c>
      <c r="AR112" s="1">
        <f>+BANCOS!AR39</f>
        <v>5938422.4211042896</v>
      </c>
      <c r="AS112" s="1">
        <f>+BANCOS!AS39</f>
        <v>6018987.8391722981</v>
      </c>
      <c r="AT112" s="1">
        <f>+BANCOS!AT39</f>
        <v>6076687.8125810996</v>
      </c>
      <c r="AU112" s="1">
        <f>+BANCOS!AU39</f>
        <v>5954438.0124548497</v>
      </c>
      <c r="AV112" s="1">
        <f>+BANCOS!AV39</f>
        <v>5849880.9950652905</v>
      </c>
      <c r="AW112" s="1">
        <f>+BANCOS!AW39</f>
        <v>5812578.0909008011</v>
      </c>
      <c r="AX112" s="1">
        <f>+BANCOS!AX39</f>
        <v>6009252.5062524322</v>
      </c>
      <c r="AY112" s="1">
        <f>+BANCOS!AY39</f>
        <v>5999620.3988303198</v>
      </c>
      <c r="AZ112" s="1">
        <f>+BANCOS!AZ39</f>
        <v>6076482.8744771807</v>
      </c>
      <c r="BA112" s="1">
        <f>+BANCOS!BA39</f>
        <v>6002292.9290444478</v>
      </c>
      <c r="BB112" s="1">
        <f>+BANCOS!BB39</f>
        <v>6060424.1011917191</v>
      </c>
      <c r="BC112" s="1">
        <f>+BANCOS!BC39</f>
        <v>6190613.8451198079</v>
      </c>
      <c r="BD112" s="1">
        <f>+BANCOS!BD39</f>
        <v>6092548.8187247319</v>
      </c>
      <c r="BE112" s="1">
        <f>+BANCOS!BE39</f>
        <v>6111940.6880353605</v>
      </c>
      <c r="BF112" s="1">
        <f>+BANCOS!BF39</f>
        <v>6251392.3147386806</v>
      </c>
      <c r="BG112" s="1">
        <f>+BANCOS!BG39</f>
        <v>6489677.3220987301</v>
      </c>
      <c r="BH112" s="1">
        <f>+BANCOS!BH39</f>
        <v>6780534.7932070103</v>
      </c>
      <c r="BI112" s="1">
        <f>+BANCOS!BI39</f>
        <v>6922411.3103005318</v>
      </c>
      <c r="BJ112" s="1">
        <f>+BANCOS!BJ39</f>
        <v>6863101.8850870291</v>
      </c>
      <c r="BK112" s="1">
        <f>+BANCOS!BK39</f>
        <v>6761118.8555969093</v>
      </c>
      <c r="BL112" s="1">
        <f>+BANCOS!BL39</f>
        <v>6800520.213624388</v>
      </c>
      <c r="BM112" s="1">
        <f>+BANCOS!BM39</f>
        <v>6949667.9045987902</v>
      </c>
      <c r="BN112" s="1">
        <f>+BANCOS!BN39</f>
        <v>6865122.7407499393</v>
      </c>
      <c r="BO112" s="1">
        <f>+BANCOS!BO39</f>
        <v>6874130.1952443589</v>
      </c>
      <c r="BP112" s="1">
        <f>+BANCOS!BP39</f>
        <v>6697439.1104558194</v>
      </c>
      <c r="BQ112" s="1">
        <f>+BANCOS!BQ39</f>
        <v>6953421.5234635994</v>
      </c>
      <c r="BR112" s="1">
        <f>+BANCOS!BR39</f>
        <v>7092043.2032059608</v>
      </c>
      <c r="BS112" s="1">
        <f>+BANCOS!BS39</f>
        <v>7373133.7879095506</v>
      </c>
      <c r="BT112" s="1">
        <f>+BANCOS!BT39</f>
        <v>7531664.4448411195</v>
      </c>
      <c r="BU112" s="1">
        <f>+BANCOS!BU39</f>
        <v>7553486.5708881188</v>
      </c>
      <c r="BV112" s="1">
        <f>+BANCOS!BV39</f>
        <v>7416937.0604362898</v>
      </c>
      <c r="BW112" s="1">
        <f>+BANCOS!BW39</f>
        <v>7288865.8235261692</v>
      </c>
      <c r="BX112" s="1">
        <f>+BANCOS!BX39</f>
        <v>7348891.7975911507</v>
      </c>
      <c r="BY112" s="1">
        <f>+BANCOS!BY39</f>
        <v>7502689.7832550695</v>
      </c>
      <c r="BZ112" s="1">
        <f>+BANCOS!BZ39</f>
        <v>7653443.0803987999</v>
      </c>
      <c r="CA112" s="1">
        <f>+BANCOS!CA39</f>
        <v>7548162.7458207188</v>
      </c>
      <c r="CB112" s="1">
        <f>+BANCOS!CB39</f>
        <v>7527941.9393415507</v>
      </c>
      <c r="CC112" s="1">
        <f>+BANCOS!CC39</f>
        <v>7590729.2628787486</v>
      </c>
      <c r="CD112" s="1">
        <f>+BANCOS!CD39</f>
        <v>7806070.6957753813</v>
      </c>
      <c r="CE112" s="1">
        <f>+BANCOS!CE39</f>
        <v>7812600.3734219093</v>
      </c>
      <c r="CF112" s="1">
        <f>+BANCOS!CF39</f>
        <v>7944214.6477406686</v>
      </c>
      <c r="CG112" s="1">
        <f>+BANCOS!CG39</f>
        <v>8196435.0469016088</v>
      </c>
      <c r="CH112" s="1">
        <f>+BANCOS!CH39</f>
        <v>8193243.9746047892</v>
      </c>
      <c r="CI112" s="1">
        <f>+BANCOS!CI39</f>
        <v>8093978.6598737305</v>
      </c>
      <c r="CJ112" s="1">
        <f>+BANCOS!CJ39</f>
        <v>8118700.0041023912</v>
      </c>
      <c r="CK112" s="1">
        <f>+BANCOS!CK39</f>
        <v>8245283.156436489</v>
      </c>
      <c r="CL112" s="1">
        <f>+BANCOS!CL39</f>
        <v>8302947.5666234298</v>
      </c>
      <c r="CM112" s="1">
        <f>+BANCOS!CM39</f>
        <v>9083390.2623828892</v>
      </c>
      <c r="CN112" s="1">
        <f>+BANCOS!CN39</f>
        <v>9216476.3544081282</v>
      </c>
      <c r="CO112" s="1">
        <f>+BANCOS!CO39</f>
        <v>9741497.845957648</v>
      </c>
      <c r="CP112" s="1">
        <f>+BANCOS!CP39</f>
        <v>10118392.64129005</v>
      </c>
      <c r="CQ112" s="1">
        <f>+BANCOS!CQ39</f>
        <v>10346267.842039231</v>
      </c>
      <c r="CR112" s="1">
        <f>+BANCOS!CR39</f>
        <v>10882449.825156778</v>
      </c>
      <c r="CS112" s="1">
        <f>+BANCOS!CS39</f>
        <v>11212783.15890771</v>
      </c>
      <c r="CT112" s="1">
        <f>+BANCOS!CT39</f>
        <v>11742290.43420721</v>
      </c>
      <c r="CU112" s="1">
        <f>+BANCOS!CU39</f>
        <v>12085011.26939333</v>
      </c>
      <c r="CV112" s="1">
        <f>+BANCOS!CV39</f>
        <v>12536824.613511842</v>
      </c>
      <c r="CW112" s="1">
        <f>+BANCOS!CW39</f>
        <v>12572681.46975779</v>
      </c>
      <c r="CX112" s="1">
        <f>+BANCOS!CX39</f>
        <v>12929689.201235641</v>
      </c>
      <c r="CY112" s="1">
        <f>+BANCOS!CY39</f>
        <v>12748487.47622275</v>
      </c>
      <c r="CZ112" s="1">
        <f>+BANCOS!CZ39</f>
        <v>13155413.795166042</v>
      </c>
      <c r="DA112" s="1">
        <f>+BANCOS!DA39</f>
        <v>13510226.0749331</v>
      </c>
      <c r="DB112" s="1">
        <f>+BANCOS!DB39</f>
        <v>14224972.97490954</v>
      </c>
      <c r="DC112" s="1">
        <f>+BANCOS!DC39</f>
        <v>15637580.553738791</v>
      </c>
      <c r="DD112" s="1">
        <f>+BANCOS!DD39</f>
        <v>16132706.237978058</v>
      </c>
      <c r="DE112" s="1">
        <f>+BANCOS!DE39</f>
        <v>16619574.05207791</v>
      </c>
      <c r="DF112" s="1">
        <f>+BANCOS!DF39</f>
        <v>16920494.333446428</v>
      </c>
      <c r="DG112" s="1">
        <f>+BANCOS!DG39</f>
        <v>17061327.466921732</v>
      </c>
      <c r="DH112" s="1">
        <f>+BANCOS!DH39</f>
        <v>17274520.229855653</v>
      </c>
      <c r="DI112" s="1">
        <f>+BANCOS!DI39</f>
        <v>17355353.162732136</v>
      </c>
      <c r="DJ112" s="1">
        <f>+BANCOS!DJ39</f>
        <v>17938454.0976847</v>
      </c>
      <c r="DK112" s="1">
        <f>+BANCOS!DK39</f>
        <v>18100515.280652493</v>
      </c>
      <c r="DL112" s="1">
        <f>+BANCOS!DL39</f>
        <v>18403909.641683858</v>
      </c>
      <c r="DM112" s="1">
        <f>+BANCOS!DM39</f>
        <v>18977683.524220269</v>
      </c>
      <c r="DN112" s="1">
        <f>+BANCOS!DN39</f>
        <v>19090220.887931436</v>
      </c>
      <c r="DO112" s="1">
        <f>+BANCOS!DO39</f>
        <v>19571708.620537251</v>
      </c>
      <c r="DP112" s="1">
        <f>+BANCOS!DP39</f>
        <v>19870247.31689769</v>
      </c>
      <c r="DQ112" s="1">
        <f>+BANCOS!DQ39</f>
        <v>20058614.74436884</v>
      </c>
      <c r="DR112" s="1">
        <f>+BANCOS!DR39</f>
        <v>20625214.638647921</v>
      </c>
      <c r="DS112" s="1">
        <f>+BANCOS!DS39</f>
        <v>20820831.971181139</v>
      </c>
      <c r="DT112" s="1">
        <f>+BANCOS!DT39</f>
        <v>22052749.431085289</v>
      </c>
      <c r="DU112" s="1">
        <f>+BANCOS!DU39</f>
        <v>23010668.994008835</v>
      </c>
      <c r="DV112" s="1">
        <f>+BANCOS!DV39</f>
        <v>23236884.865376301</v>
      </c>
      <c r="DW112" s="1">
        <f>+BANCOS!DW39</f>
        <v>23514307.54989614</v>
      </c>
      <c r="DX112" s="1">
        <f>+BANCOS!DX39</f>
        <v>24748242.492770638</v>
      </c>
      <c r="DY112" s="1">
        <f>+BANCOS!DY39</f>
        <v>25017330.290705398</v>
      </c>
      <c r="DZ112" s="1">
        <f>+BANCOS!DZ39</f>
        <v>26003558.163702719</v>
      </c>
      <c r="EA112" s="1">
        <f>+BANCOS!EA39</f>
        <v>27084593.045329705</v>
      </c>
      <c r="EB112" s="1">
        <f>+BANCOS!EB39</f>
        <v>27516358.383298859</v>
      </c>
      <c r="EC112" s="1">
        <f>+BANCOS!EC39</f>
        <v>27990416.773069616</v>
      </c>
      <c r="ED112" s="1">
        <f>+BANCOS!ED39</f>
        <v>28207339.747556962</v>
      </c>
      <c r="EE112" s="1">
        <f>+BANCOS!EE39</f>
        <v>28914595.92177685</v>
      </c>
      <c r="EF112" s="1">
        <f>+BANCOS!EF39</f>
        <v>28815550.94606841</v>
      </c>
      <c r="EG112" s="1">
        <f>+BANCOS!EG39</f>
        <v>28906643.960482031</v>
      </c>
      <c r="EH112" s="1">
        <f>+BANCOS!EH39</f>
        <v>29189944.681472488</v>
      </c>
      <c r="EI112" s="1">
        <f>+BANCOS!EI39</f>
        <v>29104550.608481035</v>
      </c>
      <c r="EJ112" s="1">
        <f>+BANCOS!EJ39</f>
        <v>29289719.091790918</v>
      </c>
      <c r="EK112" s="1">
        <f>+BANCOS!EK39</f>
        <v>29789995.470731188</v>
      </c>
      <c r="EL112" s="1">
        <f>+BANCOS!EL39</f>
        <v>31349367.910965491</v>
      </c>
      <c r="EM112" s="1">
        <f>+BANCOS!EM39</f>
        <v>31776248.916163761</v>
      </c>
      <c r="EN112" s="1">
        <f>+BANCOS!EN39</f>
        <v>32990793.428637188</v>
      </c>
      <c r="EO112" s="1">
        <f>+BANCOS!EO39</f>
        <v>34009142.957102671</v>
      </c>
      <c r="EP112" s="1">
        <f>+BANCOS!EP39</f>
        <v>34991254.550417185</v>
      </c>
      <c r="EQ112" s="1">
        <f>+BANCOS!EQ39</f>
        <v>33571718.983317748</v>
      </c>
      <c r="ER112" s="1">
        <f>+BANCOS!ER39</f>
        <v>34644538.577240922</v>
      </c>
      <c r="ES112" s="1">
        <f>+BANCOS!ES39</f>
        <v>34680031.475432858</v>
      </c>
      <c r="ET112" s="1">
        <f>+BANCOS!ET39</f>
        <v>35059035.547143593</v>
      </c>
      <c r="EU112" s="1">
        <f>+BANCOS!EU39</f>
        <v>35486433.251925923</v>
      </c>
      <c r="EV112" s="1">
        <f>+BANCOS!EV39</f>
        <v>35749719.374484904</v>
      </c>
      <c r="EW112" s="1">
        <f>+BANCOS!EW39</f>
        <v>36428443.221487589</v>
      </c>
      <c r="EX112" s="1">
        <f>+BANCOS!EX39</f>
        <v>37122492.77660697</v>
      </c>
      <c r="EY112" s="1">
        <f>+BANCOS!EY39</f>
        <v>38571356.619823113</v>
      </c>
      <c r="EZ112" s="1">
        <f>+BANCOS!EZ39</f>
        <v>39250956.210581869</v>
      </c>
      <c r="FA112" s="1">
        <f>+BANCOS!FA39</f>
        <v>38492181.919077732</v>
      </c>
      <c r="FB112" s="1">
        <f>+BANCOS!FB39</f>
        <v>40317964.11854291</v>
      </c>
      <c r="FC112" s="1">
        <f>+BANCOS!FC39</f>
        <v>40482033.926587917</v>
      </c>
      <c r="FD112" s="1">
        <f>+BANCOS!FD39</f>
        <v>41262557.758785985</v>
      </c>
      <c r="FE112" s="1">
        <f>+BANCOS!FE39</f>
        <v>40679283.744507536</v>
      </c>
      <c r="FF112" s="1">
        <f>+BANCOS!FF39</f>
        <v>40516234.446240276</v>
      </c>
      <c r="FG112" s="1">
        <f>+BANCOS!FG39</f>
        <v>41046398.95205909</v>
      </c>
      <c r="FH112" s="1">
        <f>+BANCOS!FH39</f>
        <v>41318244.520463951</v>
      </c>
      <c r="FI112" s="1">
        <f>+BANCOS!FI39</f>
        <v>42078854.253652439</v>
      </c>
      <c r="FJ112" s="1">
        <f>+BANCOS!FJ39</f>
        <v>43363424.155112848</v>
      </c>
      <c r="FK112" s="1">
        <f>+BANCOS!FK39</f>
        <v>44639412.472838372</v>
      </c>
      <c r="FL112" s="1">
        <f>+BANCOS!FL39</f>
        <v>45100927.769586779</v>
      </c>
      <c r="FM112" s="1">
        <f>+BANCOS!FM39</f>
        <v>47552630.877700068</v>
      </c>
      <c r="FN112" s="1">
        <f>+BANCOS!FN39</f>
        <v>48294827.995070197</v>
      </c>
      <c r="FO112" s="1">
        <f>+BANCOS!FO39</f>
        <v>47181347.066160567</v>
      </c>
      <c r="FP112" s="1">
        <f>+BANCOS!FP39</f>
        <v>47268407</v>
      </c>
      <c r="FQ112" s="1">
        <f>+BANCOS!FQ39</f>
        <v>47562743.766097523</v>
      </c>
      <c r="FR112" s="1">
        <f>+BANCOS!FR39</f>
        <v>48089317.398054741</v>
      </c>
      <c r="FS112" s="1">
        <f>+BANCOS!FS39</f>
        <v>48819560.868420139</v>
      </c>
      <c r="FT112" s="1">
        <f>+BANCOS!FT39</f>
        <v>48986890.075863145</v>
      </c>
      <c r="FU112" s="1">
        <f>+BANCOS!FU39</f>
        <v>49811297.736250132</v>
      </c>
      <c r="FV112" s="1">
        <f>+BANCOS!FV39</f>
        <v>52436838.543849163</v>
      </c>
      <c r="FW112" s="1">
        <f>+BANCOS!FW39</f>
        <v>54368205.853687771</v>
      </c>
      <c r="FX112" s="1">
        <f>+BANCOS!FX39</f>
        <v>55869270.977468744</v>
      </c>
      <c r="FY112" s="1">
        <f>+BANCOS!FY39</f>
        <v>57309486.649855435</v>
      </c>
      <c r="FZ112" s="1">
        <f>+BANCOS!FZ39</f>
        <v>58789567.94318299</v>
      </c>
      <c r="GA112" s="1">
        <f>+BANCOS!GA39</f>
        <v>59399718.949210569</v>
      </c>
      <c r="GB112" s="1">
        <f>+BANCOS!GB39</f>
        <v>60458644.909723818</v>
      </c>
      <c r="GC112" s="1">
        <f>+BANCOS!GC39</f>
        <v>61299885.709042743</v>
      </c>
      <c r="GD112" s="1">
        <f>+BANCOS!GD39</f>
        <v>62085781.793261699</v>
      </c>
      <c r="GE112" s="1">
        <f>+BANCOS!GE39</f>
        <v>62445643.906188928</v>
      </c>
      <c r="GF112" s="1">
        <f>+BANCOS!GF39</f>
        <v>63204999.315606989</v>
      </c>
      <c r="GG112" s="1">
        <f>+BANCOS!GG39</f>
        <v>65559950.271374628</v>
      </c>
      <c r="GH112" s="1">
        <f>+BANCOS!GH39</f>
        <v>67629736.173191458</v>
      </c>
      <c r="GI112" s="1">
        <f>+BANCOS!GI39</f>
        <v>68069329.741182953</v>
      </c>
      <c r="GJ112" s="1">
        <f>+BANCOS!GJ39</f>
        <v>68640180.732947826</v>
      </c>
      <c r="GK112" s="1">
        <f>+BANCOS!GK39</f>
        <v>70246091.262306556</v>
      </c>
      <c r="GL112" s="1">
        <f>+BANCOS!GL39</f>
        <v>71030255.733836591</v>
      </c>
      <c r="GM112" s="1">
        <f>+BANCOS!GM39</f>
        <v>69758252.442722365</v>
      </c>
      <c r="GN112" s="1">
        <f>+BANCOS!GN39</f>
        <v>69023947.390448838</v>
      </c>
      <c r="GO112" s="1">
        <f>+BANCOS!GO39</f>
        <v>68429594.932435483</v>
      </c>
      <c r="GP112" s="1">
        <f>+BANCOS!GP39</f>
        <v>68809338.651115552</v>
      </c>
      <c r="GQ112" s="1">
        <f>+BANCOS!GQ39</f>
        <v>67624684.356775463</v>
      </c>
      <c r="GR112" s="1">
        <f>+BANCOS!GR39</f>
        <v>67136789.803128481</v>
      </c>
      <c r="GS112" s="1">
        <f>+BANCOS!GS39</f>
        <v>67301255.720913827</v>
      </c>
      <c r="GT112" s="1">
        <f>+BANCOS!GT39</f>
        <v>67229817.205948457</v>
      </c>
      <c r="GU112" s="1">
        <f>+BANCOS!GU39</f>
        <v>68520518.702497721</v>
      </c>
      <c r="GV112" s="1">
        <f>+BANCOS!GV39</f>
        <v>69771822.899658531</v>
      </c>
      <c r="GW112" s="1">
        <f>+BANCOS!GW39</f>
        <v>69812119.099487096</v>
      </c>
      <c r="GX112" s="1">
        <f>+BANCOS!GX39</f>
        <v>69783801.516347975</v>
      </c>
      <c r="GY112" s="1">
        <f>+BANCOS!GY39</f>
        <v>67913893.287714779</v>
      </c>
      <c r="GZ112" s="1">
        <f>+BANCOS!GZ39</f>
        <v>68624045.238594934</v>
      </c>
      <c r="HA112" s="1">
        <f>+BANCOS!HA39</f>
        <v>69098374.160596222</v>
      </c>
      <c r="HB112" s="1">
        <f>+BANCOS!HB39</f>
        <v>68993282.211323187</v>
      </c>
      <c r="HC112" s="1">
        <f>+BANCOS!HC39</f>
        <v>69327661.844052225</v>
      </c>
      <c r="HD112" s="1">
        <f>+BANCOS!HD39</f>
        <v>70030621.569501579</v>
      </c>
      <c r="HE112" s="1">
        <f>+BANCOS!HE39</f>
        <v>71160539.4720328</v>
      </c>
      <c r="HF112" s="1">
        <f>+BANCOS!HF39</f>
        <v>71782200.850175858</v>
      </c>
      <c r="HG112" s="1">
        <f>+BANCOS!HG39</f>
        <v>72211812.446052194</v>
      </c>
      <c r="HH112" s="1">
        <f>+BANCOS!HH39</f>
        <v>72984579.398354992</v>
      </c>
      <c r="HI112" s="1">
        <f>+BANCOS!HI39</f>
        <v>73305405.536603764</v>
      </c>
      <c r="HJ112" s="1">
        <f>+BANCOS!HJ39</f>
        <v>73276283.183550239</v>
      </c>
      <c r="HK112" s="1">
        <f>+BANCOS!HK39</f>
        <v>73247238.607966274</v>
      </c>
      <c r="HL112" s="1">
        <f>+BANCOS!HL39</f>
        <v>73902669.611256659</v>
      </c>
      <c r="HM112" s="1">
        <f>+BANCOS!HM39</f>
        <v>74047094.118281975</v>
      </c>
      <c r="HN112" s="1">
        <f>+BANCOS!HN39</f>
        <v>76248965.841099709</v>
      </c>
      <c r="HO112" s="1">
        <f>+BANCOS!HO39</f>
        <v>76015418.419441923</v>
      </c>
      <c r="HP112" s="1">
        <f>+BANCOS!HP39</f>
        <v>76280446.511355445</v>
      </c>
      <c r="HQ112" s="1">
        <f>+BANCOS!HQ39</f>
        <v>78214298.881071329</v>
      </c>
      <c r="HR112" s="1">
        <f>+BANCOS!HR39</f>
        <v>80636344.46601662</v>
      </c>
      <c r="HS112" s="1">
        <f>+BANCOS!HS39</f>
        <v>83273024.774288744</v>
      </c>
      <c r="HT112" s="1">
        <f>+BANCOS!HT39</f>
        <v>83708519.928936705</v>
      </c>
      <c r="HU112" s="1">
        <f>+BANCOS!HU39</f>
        <v>84148213.895884827</v>
      </c>
      <c r="HV112" s="1">
        <f>+BANCOS!HV39</f>
        <v>84997614.492214382</v>
      </c>
      <c r="HW112" s="1">
        <f>+BANCOS!HW39</f>
        <v>86813538.433675185</v>
      </c>
      <c r="HX112" s="1">
        <f>+BANCOS!HX39</f>
        <v>87921614.163503185</v>
      </c>
      <c r="HY112" s="1">
        <f>+BANCOS!HY39</f>
        <v>89531622.534845501</v>
      </c>
      <c r="HZ112" s="1">
        <f>+BANCOS!HZ39</f>
        <v>88767517.691990137</v>
      </c>
      <c r="IA112" s="1">
        <f>+BANCOS!IA39</f>
        <v>87848778.393746972</v>
      </c>
      <c r="IB112" s="1">
        <f>+BANCOS!IB39</f>
        <v>87198705.446010739</v>
      </c>
      <c r="IC112" s="1">
        <f>+BANCOS!IC39</f>
        <v>89596805.665184945</v>
      </c>
      <c r="ID112" s="1">
        <f>+BANCOS!ID39</f>
        <v>92172786.702991903</v>
      </c>
      <c r="IE112" s="1">
        <f>+BANCOS!IE39</f>
        <v>93767058.212057486</v>
      </c>
      <c r="IF112" s="1">
        <f>+BANCOS!IF39</f>
        <v>92637741.871695966</v>
      </c>
      <c r="IG112" s="1">
        <f>+BANCOS!IG39</f>
        <v>94199903.176605895</v>
      </c>
      <c r="IH112" s="1">
        <f>+BANCOS!IH39</f>
        <v>93327681.164238647</v>
      </c>
      <c r="II112" s="1">
        <f>+BANCOS!II39</f>
        <v>93940513.513201281</v>
      </c>
      <c r="IJ112" s="1">
        <f>+BANCOS!IJ39</f>
        <v>92381886.152329803</v>
      </c>
      <c r="IK112" s="1">
        <f>+BANCOS!IK39</f>
        <v>92330541.505123332</v>
      </c>
      <c r="IL112" s="1">
        <f>+BANCOS!IL39</f>
        <v>93177537.721283898</v>
      </c>
      <c r="IM112" s="1">
        <f>+BANCOS!IM39</f>
        <v>94637888.68006748</v>
      </c>
      <c r="IN112" s="1">
        <f>+BANCOS!IN39</f>
        <v>96564488.451192304</v>
      </c>
      <c r="IO112" s="1">
        <f>+BANCOS!IO39</f>
        <v>98416528.915075511</v>
      </c>
      <c r="IP112" s="1">
        <f>+BANCOS!IP39</f>
        <v>98851491.732273608</v>
      </c>
      <c r="IQ112" s="1">
        <f>+BANCOS!IQ39</f>
        <v>100246980.35431427</v>
      </c>
      <c r="IR112" s="1">
        <f>+BANCOS!IR39</f>
        <v>102418049.42090392</v>
      </c>
      <c r="IS112" s="1">
        <f>+BANCOS!IS39</f>
        <v>102102918.32917817</v>
      </c>
      <c r="IT112" s="1">
        <f>+BANCOS!IT39</f>
        <v>102111077.65621014</v>
      </c>
      <c r="IU112" s="1">
        <f>+BANCOS!IU39</f>
        <v>101817813.93714818</v>
      </c>
      <c r="IV112" s="1">
        <f>+BANCOS!IV39</f>
        <v>100061204.36917077</v>
      </c>
      <c r="IW112" s="1">
        <f>+BANCOS!IW39</f>
        <v>102476082.68838862</v>
      </c>
      <c r="IX112" s="1">
        <f>+BANCOS!IX39</f>
        <v>103830128.46881384</v>
      </c>
      <c r="IY112" s="1">
        <f>+BANCOS!IY39</f>
        <v>102859482.07994461</v>
      </c>
      <c r="IZ112" s="1">
        <f>+BANCOS!IZ39</f>
        <v>104297832.24381812</v>
      </c>
      <c r="JA112" s="1">
        <f>+BANCOS!JA39</f>
        <v>105526690</v>
      </c>
      <c r="JB112" s="1">
        <f>+BANCOS!JB39</f>
        <v>107785240.48792054</v>
      </c>
      <c r="JC112" s="1">
        <f>+BANCOS!JC39</f>
        <v>109905664.46841542</v>
      </c>
      <c r="JD112" s="1">
        <f>+BANCOS!JD39</f>
        <v>111588959.37687439</v>
      </c>
      <c r="JE112" s="1">
        <f>+BANCOS!JE39</f>
        <v>112951848.80999997</v>
      </c>
      <c r="JF112" s="1" t="e">
        <f>+BANCOS!#REF!</f>
        <v>#REF!</v>
      </c>
    </row>
    <row r="113" spans="1:266" s="1" customFormat="1" ht="12.9" customHeight="1" x14ac:dyDescent="0.2">
      <c r="A113" s="73" t="s">
        <v>330</v>
      </c>
      <c r="B113" s="1">
        <f>+FINANCIERAS!B39</f>
        <v>626967</v>
      </c>
      <c r="C113" s="1">
        <f>+FINANCIERAS!C39</f>
        <v>639375</v>
      </c>
      <c r="D113" s="1">
        <f>+FINANCIERAS!D39</f>
        <v>659707</v>
      </c>
      <c r="E113" s="1">
        <f>+FINANCIERAS!E39</f>
        <v>661040</v>
      </c>
      <c r="F113" s="1">
        <f>+FINANCIERAS!F39</f>
        <v>652738</v>
      </c>
      <c r="G113" s="1">
        <f>+FINANCIERAS!G39</f>
        <v>673480</v>
      </c>
      <c r="H113" s="1">
        <f>+FINANCIERAS!H39</f>
        <v>685425</v>
      </c>
      <c r="I113" s="1">
        <f>+FINANCIERAS!I39</f>
        <v>698264</v>
      </c>
      <c r="J113" s="1">
        <f>+FINANCIERAS!J39</f>
        <v>707758</v>
      </c>
      <c r="K113" s="1">
        <f>+FINANCIERAS!K39</f>
        <v>754495</v>
      </c>
      <c r="L113" s="1">
        <f>+FINANCIERAS!L39</f>
        <v>779763</v>
      </c>
      <c r="M113" s="1">
        <f>+FINANCIERAS!M39</f>
        <v>781937</v>
      </c>
      <c r="N113" s="1">
        <f>+FINANCIERAS!N39</f>
        <v>804404</v>
      </c>
      <c r="O113" s="1">
        <f>+FINANCIERAS!O39</f>
        <v>821930</v>
      </c>
      <c r="P113" s="1">
        <f>+FINANCIERAS!P39</f>
        <v>838316</v>
      </c>
      <c r="Q113" s="1">
        <f>+FINANCIERAS!Q39</f>
        <v>839344</v>
      </c>
      <c r="R113" s="1">
        <f>+FINANCIERAS!R39</f>
        <v>846111</v>
      </c>
      <c r="S113" s="1">
        <f>+FINANCIERAS!S39</f>
        <v>854934</v>
      </c>
      <c r="T113" s="1">
        <f>+FINANCIERAS!T39</f>
        <v>883440</v>
      </c>
      <c r="U113" s="1">
        <f>+FINANCIERAS!U39</f>
        <v>895637</v>
      </c>
      <c r="V113" s="1">
        <f>+FINANCIERAS!V39</f>
        <v>906178</v>
      </c>
      <c r="W113" s="1">
        <f>+FINANCIERAS!W39</f>
        <v>913829</v>
      </c>
      <c r="X113" s="1">
        <f>+FINANCIERAS!X39</f>
        <v>938943</v>
      </c>
      <c r="Y113" s="1">
        <f>+FINANCIERAS!Y39</f>
        <v>906636</v>
      </c>
      <c r="Z113" s="1">
        <f>+FINANCIERAS!Z39</f>
        <v>923741</v>
      </c>
      <c r="AA113" s="1">
        <f>+FINANCIERAS!AA39</f>
        <v>939954</v>
      </c>
      <c r="AB113" s="1">
        <f>+FINANCIERAS!AB39</f>
        <v>930359</v>
      </c>
      <c r="AC113" s="1">
        <f>+FINANCIERAS!AC39</f>
        <v>935901</v>
      </c>
      <c r="AD113" s="1">
        <f>+FINANCIERAS!AD39</f>
        <v>927622</v>
      </c>
      <c r="AE113" s="1">
        <f>+FINANCIERAS!AE39</f>
        <v>942288</v>
      </c>
      <c r="AF113" s="1">
        <f>+FINANCIERAS!AF39</f>
        <v>949411</v>
      </c>
      <c r="AG113" s="1">
        <f>+FINANCIERAS!AG39</f>
        <v>931819</v>
      </c>
      <c r="AH113" s="1">
        <f>+FINANCIERAS!AH39</f>
        <v>818603</v>
      </c>
      <c r="AI113" s="1">
        <f>+FINANCIERAS!AI39</f>
        <v>826528</v>
      </c>
      <c r="AJ113" s="1">
        <f>+FINANCIERAS!AJ39</f>
        <v>818555</v>
      </c>
      <c r="AK113" s="1">
        <f>+FINANCIERAS!AK39</f>
        <v>815358</v>
      </c>
      <c r="AL113" s="1">
        <f>+FINANCIERAS!AL39</f>
        <v>817910</v>
      </c>
      <c r="AM113" s="1">
        <f>+FINANCIERAS!AM39</f>
        <v>832048</v>
      </c>
      <c r="AN113" s="1">
        <f>+FINANCIERAS!AN39</f>
        <v>827367</v>
      </c>
      <c r="AO113" s="1">
        <f>+FINANCIERAS!AO39</f>
        <v>826146</v>
      </c>
      <c r="AP113" s="1">
        <f>+FINANCIERAS!AP39</f>
        <v>800630</v>
      </c>
      <c r="AQ113" s="1">
        <f>+FINANCIERAS!AQ39</f>
        <v>817850</v>
      </c>
      <c r="AR113" s="1">
        <f>+FINANCIERAS!AR39</f>
        <v>857968.48606619018</v>
      </c>
      <c r="AS113" s="1">
        <f>+FINANCIERAS!AS39</f>
        <v>879619.89125403017</v>
      </c>
      <c r="AT113" s="1">
        <f>+FINANCIERAS!AT39</f>
        <v>895050.40035054006</v>
      </c>
      <c r="AU113" s="1">
        <f>+FINANCIERAS!AU39</f>
        <v>915712.06645755016</v>
      </c>
      <c r="AV113" s="1">
        <f>+FINANCIERAS!AV39</f>
        <v>1054993.94122845</v>
      </c>
      <c r="AW113" s="1">
        <f>+FINANCIERAS!AW39</f>
        <v>1036613.68254497</v>
      </c>
      <c r="AX113" s="1">
        <f>+FINANCIERAS!AX39</f>
        <v>914043.71494905022</v>
      </c>
      <c r="AY113" s="1">
        <f>+FINANCIERAS!AY39</f>
        <v>935264.75266597001</v>
      </c>
      <c r="AZ113" s="1">
        <f>+FINANCIERAS!AZ39</f>
        <v>931058.50364900997</v>
      </c>
      <c r="BA113" s="1">
        <f>+FINANCIERAS!BA39</f>
        <v>917689.83665223978</v>
      </c>
      <c r="BB113" s="1">
        <f>+FINANCIERAS!BB39</f>
        <v>912023.90568302013</v>
      </c>
      <c r="BC113" s="1">
        <f>+FINANCIERAS!BC39</f>
        <v>924167.80715220002</v>
      </c>
      <c r="BD113" s="1">
        <f>+FINANCIERAS!BD39</f>
        <v>928275.85865911003</v>
      </c>
      <c r="BE113" s="1">
        <f>+FINANCIERAS!BE39</f>
        <v>931460.03217377979</v>
      </c>
      <c r="BF113" s="1">
        <f>+FINANCIERAS!BF39</f>
        <v>958575.77858352009</v>
      </c>
      <c r="BG113" s="1">
        <f>+FINANCIERAS!BG39</f>
        <v>982084.73190490995</v>
      </c>
      <c r="BH113" s="1">
        <f>+FINANCIERAS!BH39</f>
        <v>1003788.49885406</v>
      </c>
      <c r="BI113" s="1">
        <f>+FINANCIERAS!BI39</f>
        <v>1011571</v>
      </c>
      <c r="BJ113" s="1">
        <f>+FINANCIERAS!BJ39</f>
        <v>1030908.01750286</v>
      </c>
      <c r="BK113" s="1">
        <f>+FINANCIERAS!BK39</f>
        <v>1056720.57528421</v>
      </c>
      <c r="BL113" s="1">
        <f>+FINANCIERAS!BL39</f>
        <v>1037833.7127936099</v>
      </c>
      <c r="BM113" s="1">
        <f>+FINANCIERAS!BM39</f>
        <v>1048019.8526932498</v>
      </c>
      <c r="BN113" s="1">
        <f>+FINANCIERAS!BN39</f>
        <v>1054817.41203556</v>
      </c>
      <c r="BO113" s="1">
        <f>+FINANCIERAS!BO39</f>
        <v>1067195.1588859197</v>
      </c>
      <c r="BP113" s="1">
        <f>+FINANCIERAS!BP39</f>
        <v>1086107.6671341499</v>
      </c>
      <c r="BQ113" s="1">
        <f>+FINANCIERAS!BQ39</f>
        <v>1112378.19549473</v>
      </c>
      <c r="BR113" s="1">
        <f>+FINANCIERAS!BR39</f>
        <v>1044471.63259323</v>
      </c>
      <c r="BS113" s="1">
        <f>+FINANCIERAS!BS39</f>
        <v>1079563.1156876697</v>
      </c>
      <c r="BT113" s="1">
        <f>+FINANCIERAS!BT39</f>
        <v>1131379.7787100202</v>
      </c>
      <c r="BU113" s="1">
        <f>+FINANCIERAS!BU39</f>
        <v>1156569.4492933699</v>
      </c>
      <c r="BV113" s="1">
        <f>+FINANCIERAS!BV39</f>
        <v>1156624.2986480899</v>
      </c>
      <c r="BW113" s="1">
        <f>+FINANCIERAS!BW39</f>
        <v>1164584.92915379</v>
      </c>
      <c r="BX113" s="1">
        <f>+FINANCIERAS!BX39</f>
        <v>1159334.3866091899</v>
      </c>
      <c r="BY113" s="1">
        <f>+FINANCIERAS!BY39</f>
        <v>1153781.2952784197</v>
      </c>
      <c r="BZ113" s="1">
        <f>+FINANCIERAS!BZ39</f>
        <v>1145645.83862456</v>
      </c>
      <c r="CA113" s="1">
        <f>+FINANCIERAS!CA39</f>
        <v>1162563.3836308299</v>
      </c>
      <c r="CB113" s="1">
        <f>+FINANCIERAS!CB39</f>
        <v>1185481.4945516998</v>
      </c>
      <c r="CC113" s="1">
        <f>+FINANCIERAS!CC39</f>
        <v>1207330.5444793501</v>
      </c>
      <c r="CD113" s="1">
        <f>+FINANCIERAS!CD39</f>
        <v>1232513.3612243899</v>
      </c>
      <c r="CE113" s="1">
        <f>+FINANCIERAS!CE39</f>
        <v>1273671.7433050298</v>
      </c>
      <c r="CF113" s="1">
        <f>+FINANCIERAS!CF39</f>
        <v>1316610.3710947502</v>
      </c>
      <c r="CG113" s="1">
        <f>+FINANCIERAS!CG39</f>
        <v>1336910.6687350499</v>
      </c>
      <c r="CH113" s="1">
        <f>+FINANCIERAS!CH39</f>
        <v>1362145.1097794501</v>
      </c>
      <c r="CI113" s="1">
        <f>+FINANCIERAS!CI39</f>
        <v>1387299.6349456501</v>
      </c>
      <c r="CJ113" s="1">
        <f>+FINANCIERAS!CJ39</f>
        <v>1395567.6209789496</v>
      </c>
      <c r="CK113" s="1">
        <f>+FINANCIERAS!CK39</f>
        <v>1400667.8686023499</v>
      </c>
      <c r="CL113" s="1">
        <f>+FINANCIERAS!CL39</f>
        <v>1414184.8503902499</v>
      </c>
      <c r="CM113" s="1">
        <f>+FINANCIERAS!CM39</f>
        <v>1466577.10423685</v>
      </c>
      <c r="CN113" s="1">
        <f>+FINANCIERAS!CN39</f>
        <v>1521512.8148440002</v>
      </c>
      <c r="CO113" s="1">
        <f>+FINANCIERAS!CO39</f>
        <v>1584848.4505391</v>
      </c>
      <c r="CP113" s="1">
        <f>+FINANCIERAS!CP39</f>
        <v>1629606.8658962003</v>
      </c>
      <c r="CQ113" s="1">
        <f>+FINANCIERAS!CQ39</f>
        <v>1680536.9527234</v>
      </c>
      <c r="CR113" s="1">
        <f>+FINANCIERAS!CR39</f>
        <v>1738630.1468668999</v>
      </c>
      <c r="CS113" s="1">
        <f>+FINANCIERAS!CS39</f>
        <v>1803675.9971414499</v>
      </c>
      <c r="CT113" s="1">
        <f>+FINANCIERAS!CT39</f>
        <v>1352396.0322314999</v>
      </c>
      <c r="CU113" s="1">
        <f>+FINANCIERAS!CU39</f>
        <v>1382140.2857575999</v>
      </c>
      <c r="CV113" s="1">
        <f>+FINANCIERAS!CV39</f>
        <v>1380806.4223930002</v>
      </c>
      <c r="CW113" s="1">
        <f>+FINANCIERAS!CW39</f>
        <v>1394800.5133186001</v>
      </c>
      <c r="CX113" s="1">
        <f>+FINANCIERAS!CX39</f>
        <v>1434924.1880954998</v>
      </c>
      <c r="CY113" s="1">
        <f>+FINANCIERAS!CY39</f>
        <v>1484994.6622015997</v>
      </c>
      <c r="CZ113" s="1">
        <f>+FINANCIERAS!CZ39</f>
        <v>1548661.2695770999</v>
      </c>
      <c r="DA113" s="1">
        <f>+FINANCIERAS!DA39</f>
        <v>1613866.62587444</v>
      </c>
      <c r="DB113" s="1">
        <f>+FINANCIERAS!DB39</f>
        <v>1685768.62096619</v>
      </c>
      <c r="DC113" s="1">
        <f>+FINANCIERAS!DC39</f>
        <v>1755329.8523112899</v>
      </c>
      <c r="DD113" s="1">
        <f>+FINANCIERAS!DD39</f>
        <v>1778183.1977599901</v>
      </c>
      <c r="DE113" s="1">
        <f>+FINANCIERAS!DE39</f>
        <v>1582550.2271562899</v>
      </c>
      <c r="DF113" s="1">
        <f>+FINANCIERAS!DF39</f>
        <v>1172045.8887374101</v>
      </c>
      <c r="DG113" s="1">
        <f>+FINANCIERAS!DG39</f>
        <v>1190470.2483906099</v>
      </c>
      <c r="DH113" s="1">
        <f>+FINANCIERAS!DH39</f>
        <v>1200304.57304341</v>
      </c>
      <c r="DI113" s="1">
        <f>+FINANCIERAS!DI39</f>
        <v>1206424.4968436102</v>
      </c>
      <c r="DJ113" s="1">
        <f>+FINANCIERAS!DJ39</f>
        <v>1213372.9219246099</v>
      </c>
      <c r="DK113" s="1">
        <f>+FINANCIERAS!DK39</f>
        <v>1266529.9580242098</v>
      </c>
      <c r="DL113" s="1">
        <f>+FINANCIERAS!DL39</f>
        <v>1298145.62790041</v>
      </c>
      <c r="DM113" s="1">
        <f>+FINANCIERAS!DM39</f>
        <v>1338978.8573969102</v>
      </c>
      <c r="DN113" s="1">
        <f>+FINANCIERAS!DN39</f>
        <v>1384532.8810102099</v>
      </c>
      <c r="DO113" s="1">
        <f>+FINANCIERAS!DO39</f>
        <v>1428519.11665281</v>
      </c>
      <c r="DP113" s="1">
        <f>+FINANCIERAS!DP39</f>
        <v>1454639.89335789</v>
      </c>
      <c r="DQ113" s="1">
        <f>+FINANCIERAS!DQ39</f>
        <v>1472350.2732046898</v>
      </c>
      <c r="DR113" s="1">
        <f>+FINANCIERAS!DR39</f>
        <v>1504663.9397902898</v>
      </c>
      <c r="DS113" s="1">
        <f>+FINANCIERAS!DS39</f>
        <v>1556391.6940945601</v>
      </c>
      <c r="DT113" s="1">
        <f>+FINANCIERAS!DT39</f>
        <v>1565141.63120482</v>
      </c>
      <c r="DU113" s="1">
        <f>+FINANCIERAS!DU39</f>
        <v>1570131.63954626</v>
      </c>
      <c r="DV113" s="1">
        <f>+FINANCIERAS!DV39</f>
        <v>1584424.4984405101</v>
      </c>
      <c r="DW113" s="1">
        <f>+FINANCIERAS!DW39</f>
        <v>1647993.4769124598</v>
      </c>
      <c r="DX113" s="1">
        <f>+FINANCIERAS!DX39</f>
        <v>1690152.4670074603</v>
      </c>
      <c r="DY113" s="1">
        <f>+FINANCIERAS!DY39</f>
        <v>1766876.2251385199</v>
      </c>
      <c r="DZ113" s="1">
        <f>+FINANCIERAS!DZ39</f>
        <v>1823296.3147811</v>
      </c>
      <c r="EA113" s="1">
        <f>+FINANCIERAS!EA39</f>
        <v>1884062.03808988</v>
      </c>
      <c r="EB113" s="1">
        <f>+FINANCIERAS!EB39</f>
        <v>1890189.4732644402</v>
      </c>
      <c r="EC113" s="1">
        <f>+FINANCIERAS!EC39</f>
        <v>1608308.9440845102</v>
      </c>
      <c r="ED113" s="1">
        <f>+FINANCIERAS!ED39</f>
        <v>1628289.95304176</v>
      </c>
      <c r="EE113" s="1">
        <f>+FINANCIERAS!EE39</f>
        <v>1646744.0332959001</v>
      </c>
      <c r="EF113" s="1">
        <f>+FINANCIERAS!EF39</f>
        <v>1647577.427477529</v>
      </c>
      <c r="EG113" s="1">
        <f>+FINANCIERAS!EG39</f>
        <v>1647593.7839024807</v>
      </c>
      <c r="EH113" s="1">
        <f>+FINANCIERAS!EH39</f>
        <v>1651926.5610211201</v>
      </c>
      <c r="EI113" s="1">
        <f>+FINANCIERAS!EI39</f>
        <v>1689674.9466768997</v>
      </c>
      <c r="EJ113" s="1">
        <f>+FINANCIERAS!EJ39</f>
        <v>1695628.23037775</v>
      </c>
      <c r="EK113" s="1">
        <f>+FINANCIERAS!EK39</f>
        <v>1735745.731713</v>
      </c>
      <c r="EL113" s="1">
        <f>+FINANCIERAS!EL39</f>
        <v>1784929.0734556899</v>
      </c>
      <c r="EM113" s="1">
        <f>+FINANCIERAS!EM39</f>
        <v>1851014.5530763702</v>
      </c>
      <c r="EN113" s="1">
        <f>+FINANCIERAS!EN39</f>
        <v>1931971.6967642598</v>
      </c>
      <c r="EO113" s="1">
        <f>+FINANCIERAS!EO39</f>
        <v>1963171.7988361202</v>
      </c>
      <c r="EP113" s="1">
        <f>+FINANCIERAS!EP39</f>
        <v>1961713.2017005999</v>
      </c>
      <c r="EQ113" s="1">
        <f>+FINANCIERAS!EQ39</f>
        <v>1951413.0346685301</v>
      </c>
      <c r="ER113" s="1">
        <f>+FINANCIERAS!ER39</f>
        <v>1968678.4270428598</v>
      </c>
      <c r="ES113" s="1">
        <f>+FINANCIERAS!ES39</f>
        <v>1937333.2015196902</v>
      </c>
      <c r="ET113" s="1">
        <f>+FINANCIERAS!ET39</f>
        <v>1847112.26501879</v>
      </c>
      <c r="EU113" s="1">
        <f>+FINANCIERAS!EU39</f>
        <v>1868021.3841454098</v>
      </c>
      <c r="EV113" s="1">
        <f>+FINANCIERAS!EV39</f>
        <v>1900561.3992621701</v>
      </c>
      <c r="EW113" s="1">
        <f>+FINANCIERAS!EW39</f>
        <v>1980902.8780912601</v>
      </c>
      <c r="EX113" s="1">
        <f>+FINANCIERAS!EX39</f>
        <v>2050481.47696109</v>
      </c>
      <c r="EY113" s="1">
        <f>+FINANCIERAS!EY39</f>
        <v>2097642.2336443998</v>
      </c>
      <c r="EZ113" s="1">
        <f>+FINANCIERAS!EZ39</f>
        <v>2180596.5769098694</v>
      </c>
      <c r="FA113" s="1">
        <f>+FINANCIERAS!FA39</f>
        <v>2234331.2897041989</v>
      </c>
      <c r="FB113" s="1">
        <f>+FINANCIERAS!FB39</f>
        <v>2269585.6871508197</v>
      </c>
      <c r="FC113" s="1">
        <f>+FINANCIERAS!FC39</f>
        <v>2270669.7316958606</v>
      </c>
      <c r="FD113" s="1">
        <f>+FINANCIERAS!FD39</f>
        <v>2297451.7158315997</v>
      </c>
      <c r="FE113" s="1">
        <f>+FINANCIERAS!FE39</f>
        <v>2313255.2617127099</v>
      </c>
      <c r="FF113" s="1">
        <f>+FINANCIERAS!FF39</f>
        <v>2355167.9344292898</v>
      </c>
      <c r="FG113" s="1">
        <f>+FINANCIERAS!FG39</f>
        <v>2412077.7247260297</v>
      </c>
      <c r="FH113" s="1">
        <f>+FINANCIERAS!FH39</f>
        <v>2483851.21451248</v>
      </c>
      <c r="FI113" s="1">
        <f>+FINANCIERAS!FI39</f>
        <v>2565931.34650179</v>
      </c>
      <c r="FJ113" s="1">
        <f>+FINANCIERAS!FJ39</f>
        <v>2658076.1362094008</v>
      </c>
      <c r="FK113" s="1">
        <f>+FINANCIERAS!FK39</f>
        <v>2763133.8668364999</v>
      </c>
      <c r="FL113" s="1">
        <f>+FINANCIERAS!FL39</f>
        <v>2862187.8005727399</v>
      </c>
      <c r="FM113" s="1">
        <f>+FINANCIERAS!FM39</f>
        <v>2912197.7467550403</v>
      </c>
      <c r="FN113" s="1">
        <f>+FINANCIERAS!FN39</f>
        <v>2954257.5576655497</v>
      </c>
      <c r="FO113" s="1">
        <f>+FINANCIERAS!FO39</f>
        <v>2965936.3909155405</v>
      </c>
      <c r="FP113" s="1">
        <f>+FINANCIERAS!FP39</f>
        <v>3008720.9971577697</v>
      </c>
      <c r="FQ113" s="1">
        <f>+FINANCIERAS!FQ39</f>
        <v>2987385.3955095401</v>
      </c>
      <c r="FR113" s="1">
        <f>+FINANCIERAS!FR39</f>
        <v>3046415.5311718397</v>
      </c>
      <c r="FS113" s="1">
        <f>+FINANCIERAS!FS39</f>
        <v>3128802.9624068504</v>
      </c>
      <c r="FT113" s="1">
        <f>+FINANCIERAS!FT39</f>
        <v>3214061.7578076199</v>
      </c>
      <c r="FU113" s="1">
        <f>+FINANCIERAS!FU39</f>
        <v>3301298.1643869304</v>
      </c>
      <c r="FV113" s="1">
        <f>+FINANCIERAS!FV39</f>
        <v>3476348.5306639699</v>
      </c>
      <c r="FW113" s="1">
        <f>+FINANCIERAS!FW39</f>
        <v>3624181.8327338002</v>
      </c>
      <c r="FX113" s="1">
        <f>+FINANCIERAS!FX39</f>
        <v>3718477.43587641</v>
      </c>
      <c r="FY113" s="1">
        <f>+FINANCIERAS!FY39</f>
        <v>3745056.2079195101</v>
      </c>
      <c r="FZ113" s="1">
        <f>+FINANCIERAS!FZ39</f>
        <v>3834891.0849027503</v>
      </c>
      <c r="GA113" s="1">
        <f>+FINANCIERAS!GA39</f>
        <v>3053098.7873849398</v>
      </c>
      <c r="GB113" s="1">
        <f>+FINANCIERAS!GB39</f>
        <v>3084832.8806022396</v>
      </c>
      <c r="GC113" s="1">
        <f>+FINANCIERAS!GC39</f>
        <v>2877944.9429075597</v>
      </c>
      <c r="GD113" s="1">
        <f>+FINANCIERAS!GD39</f>
        <v>2844925.18661837</v>
      </c>
      <c r="GE113" s="1">
        <f>+FINANCIERAS!GE39</f>
        <v>2856458.35491296</v>
      </c>
      <c r="GF113" s="1">
        <f>+FINANCIERAS!GF39</f>
        <v>2980898.1119701802</v>
      </c>
      <c r="GG113" s="1">
        <f>+FINANCIERAS!GG39</f>
        <v>3068764.6769918497</v>
      </c>
      <c r="GH113" s="1">
        <f>+FINANCIERAS!GH39</f>
        <v>3164326.3260857803</v>
      </c>
      <c r="GI113" s="1">
        <f>+FINANCIERAS!GI39</f>
        <v>3183491.1610349603</v>
      </c>
      <c r="GJ113" s="1">
        <f>+FINANCIERAS!GJ39</f>
        <v>3215431.7348494199</v>
      </c>
      <c r="GK113" s="1">
        <f>+FINANCIERAS!GK39</f>
        <v>3250112.4265732402</v>
      </c>
      <c r="GL113" s="1">
        <f>+FINANCIERAS!GL39</f>
        <v>3213917.7338405098</v>
      </c>
      <c r="GM113" s="1">
        <f>+FINANCIERAS!GM39</f>
        <v>3191515.2647105497</v>
      </c>
      <c r="GN113" s="1">
        <f>+FINANCIERAS!GN39</f>
        <v>3128081.3225435503</v>
      </c>
      <c r="GO113" s="1">
        <f>+FINANCIERAS!GO39</f>
        <v>3129064.16803092</v>
      </c>
      <c r="GP113" s="1">
        <f>+FINANCIERAS!GP39</f>
        <v>3143651.7098658499</v>
      </c>
      <c r="GQ113" s="1">
        <f>+FINANCIERAS!GQ39</f>
        <v>3180957.3300103904</v>
      </c>
      <c r="GR113" s="1">
        <f>+FINANCIERAS!GR39</f>
        <v>3180729.5613846295</v>
      </c>
      <c r="GS113" s="1">
        <f>+FINANCIERAS!GS39</f>
        <v>3205911.66890785</v>
      </c>
      <c r="GT113" s="1">
        <f>+FINANCIERAS!GT39</f>
        <v>3287843.4578093193</v>
      </c>
      <c r="GU113" s="1">
        <f>+FINANCIERAS!GU39</f>
        <v>3349242.5740877395</v>
      </c>
      <c r="GV113" s="1">
        <f>+FINANCIERAS!GV39</f>
        <v>3509615.49891546</v>
      </c>
      <c r="GW113" s="1">
        <f>+FINANCIERAS!GW39</f>
        <v>3509573.91064623</v>
      </c>
      <c r="GX113" s="1">
        <f>+FINANCIERAS!GX39</f>
        <v>3519657.2838299903</v>
      </c>
      <c r="GY113" s="1">
        <f>+FINANCIERAS!GY39</f>
        <v>3496369.4904050995</v>
      </c>
      <c r="GZ113" s="1">
        <f>+FINANCIERAS!GZ39</f>
        <v>3604727.5274382196</v>
      </c>
      <c r="HA113" s="1">
        <f>+FINANCIERAS!HA39</f>
        <v>3570051.14809054</v>
      </c>
      <c r="HB113" s="1">
        <f>+FINANCIERAS!HB39</f>
        <v>3647909.3281765799</v>
      </c>
      <c r="HC113" s="1">
        <f>+FINANCIERAS!HC39</f>
        <v>3709264.0531594702</v>
      </c>
      <c r="HD113" s="1">
        <f>+FINANCIERAS!HD39</f>
        <v>3764316.1216017702</v>
      </c>
      <c r="HE113" s="1">
        <f>+FINANCIERAS!HE39</f>
        <v>3877240.6201000805</v>
      </c>
      <c r="HF113" s="1">
        <f>+FINANCIERAS!HF39</f>
        <v>3990583.3799123196</v>
      </c>
      <c r="HG113" s="1">
        <f>+FINANCIERAS!HG39</f>
        <v>4046964.8114650603</v>
      </c>
      <c r="HH113" s="1">
        <f>+FINANCIERAS!HH39</f>
        <v>4149153.3677560301</v>
      </c>
      <c r="HI113" s="1">
        <f>+FINANCIERAS!HI39</f>
        <v>4174730.8094861805</v>
      </c>
      <c r="HJ113" s="1">
        <f>+FINANCIERAS!HJ39</f>
        <v>4109788.1852675099</v>
      </c>
      <c r="HK113" s="1">
        <f>+FINANCIERAS!HK39</f>
        <v>4135599.5689714695</v>
      </c>
      <c r="HL113" s="1">
        <f>+FINANCIERAS!HL39</f>
        <v>4203727.0706233084</v>
      </c>
      <c r="HM113" s="1">
        <f>+FINANCIERAS!HM39</f>
        <v>4235753.3476138003</v>
      </c>
      <c r="HN113" s="1">
        <f>+FINANCIERAS!HN39</f>
        <v>4279121.3322885698</v>
      </c>
      <c r="HO113" s="1">
        <f>+FINANCIERAS!HO39</f>
        <v>4414363.2846757006</v>
      </c>
      <c r="HP113" s="1">
        <f>+FINANCIERAS!HP39</f>
        <v>4468172.3042117301</v>
      </c>
      <c r="HQ113" s="1">
        <f>+FINANCIERAS!HQ39</f>
        <v>4615383.2585355006</v>
      </c>
      <c r="HR113" s="1">
        <f>+FINANCIERAS!HR39</f>
        <v>4710037.6704999097</v>
      </c>
      <c r="HS113" s="1">
        <f>+FINANCIERAS!HS39</f>
        <v>4728343.6615481097</v>
      </c>
      <c r="HT113" s="1">
        <f>+FINANCIERAS!HT39</f>
        <v>4768997.2988892104</v>
      </c>
      <c r="HU113" s="1">
        <f>+FINANCIERAS!HU39</f>
        <v>4902933.7078222698</v>
      </c>
      <c r="HV113" s="1">
        <f>+FINANCIERAS!HV39</f>
        <v>4921126.2986823302</v>
      </c>
      <c r="HW113" s="1">
        <f>+FINANCIERAS!HW39</f>
        <v>3557839.6389139201</v>
      </c>
      <c r="HX113" s="1">
        <f>+FINANCIERAS!HX39</f>
        <v>3556096.1510871807</v>
      </c>
      <c r="HY113" s="1">
        <f>+FINANCIERAS!HY39</f>
        <v>3569674.87705574</v>
      </c>
      <c r="HZ113" s="1">
        <f>+FINANCIERAS!HZ39</f>
        <v>3557265.1833346998</v>
      </c>
      <c r="IA113" s="1">
        <f>+FINANCIERAS!IA39</f>
        <v>3580308.8864012505</v>
      </c>
      <c r="IB113" s="1">
        <f>+FINANCIERAS!IB39</f>
        <v>3561005.8003389104</v>
      </c>
      <c r="IC113" s="1">
        <f>+FINANCIERAS!IC39</f>
        <v>3688798.6684274697</v>
      </c>
      <c r="ID113" s="1">
        <f>+FINANCIERAS!ID39</f>
        <v>3743001.8104226198</v>
      </c>
      <c r="IE113" s="1">
        <f>+FINANCIERAS!IE39</f>
        <v>3812434.83882479</v>
      </c>
      <c r="IF113" s="1">
        <f>+FINANCIERAS!IF39</f>
        <v>3899405.8722558301</v>
      </c>
      <c r="IG113" s="1">
        <f>+FINANCIERAS!IG39</f>
        <v>3990502.2720980099</v>
      </c>
      <c r="IH113" s="1">
        <f>+FINANCIERAS!IH39</f>
        <v>3966116.8861516304</v>
      </c>
      <c r="II113" s="1">
        <f>+FINANCIERAS!II39</f>
        <v>3906966.3575306903</v>
      </c>
      <c r="IJ113" s="1">
        <f>+FINANCIERAS!IJ39</f>
        <v>3794757.0778030902</v>
      </c>
      <c r="IK113" s="1">
        <f>+FINANCIERAS!IK39</f>
        <v>3809461.0766190886</v>
      </c>
      <c r="IL113" s="1">
        <f>+FINANCIERAS!IL39</f>
        <v>3874251.2783984896</v>
      </c>
      <c r="IM113" s="1">
        <f>+FINANCIERAS!IM39</f>
        <v>3966020.3709405595</v>
      </c>
      <c r="IN113" s="1">
        <f>+FINANCIERAS!IN39</f>
        <v>4067510.2715679007</v>
      </c>
      <c r="IO113" s="1">
        <f>+FINANCIERAS!IO39</f>
        <v>4134127.98563598</v>
      </c>
      <c r="IP113" s="1">
        <f>+FINANCIERAS!IP39</f>
        <v>4254193.2262856113</v>
      </c>
      <c r="IQ113" s="1">
        <f>+FINANCIERAS!IQ39</f>
        <v>4327109.3163867714</v>
      </c>
      <c r="IR113" s="1">
        <f>+FINANCIERAS!IR39</f>
        <v>4433581.4191651409</v>
      </c>
      <c r="IS113" s="1">
        <f>+FINANCIERAS!IS39</f>
        <v>4536930.0128410412</v>
      </c>
      <c r="IT113" s="1">
        <f>+FINANCIERAS!IT39</f>
        <v>4590982.2083681691</v>
      </c>
      <c r="IU113" s="1">
        <f>+FINANCIERAS!IU39</f>
        <v>4656421.5584075889</v>
      </c>
      <c r="IV113" s="1">
        <f>+FINANCIERAS!IV39</f>
        <v>4622804.4697210006</v>
      </c>
      <c r="IW113" s="1">
        <f>+FINANCIERAS!IW39</f>
        <v>4784280.4539207704</v>
      </c>
      <c r="IX113" s="1">
        <f>+FINANCIERAS!IX39</f>
        <v>4962550.8987003295</v>
      </c>
      <c r="IY113" s="1">
        <f>+FINANCIERAS!IY39</f>
        <v>5060225.8899594499</v>
      </c>
      <c r="IZ113" s="1">
        <f>+FINANCIERAS!IZ39</f>
        <v>5224368.7101042792</v>
      </c>
      <c r="JA113" s="1">
        <f>+FINANCIERAS!JA39</f>
        <v>5361301</v>
      </c>
      <c r="JB113" s="1">
        <f>+FINANCIERAS!JB39</f>
        <v>5414831.2587393504</v>
      </c>
      <c r="JC113" s="1">
        <f>+FINANCIERAS!JC39</f>
        <v>5529402.9751832001</v>
      </c>
      <c r="JD113" s="1">
        <f>+FINANCIERAS!JD39</f>
        <v>5562258.2335636504</v>
      </c>
      <c r="JE113" s="1">
        <f>+FINANCIERAS!JE39</f>
        <v>5545344.6337536601</v>
      </c>
      <c r="JF113" s="1">
        <f>+FINANCIERAS!JF39</f>
        <v>5739173.3849152299</v>
      </c>
    </row>
    <row r="114" spans="1:266" s="1" customFormat="1" ht="12.9" customHeight="1" x14ac:dyDescent="0.2">
      <c r="A114" s="73" t="s">
        <v>331</v>
      </c>
      <c r="B114" s="1">
        <f t="shared" ref="B114:BM114" si="100">+B113+B112</f>
        <v>6478736</v>
      </c>
      <c r="C114" s="1">
        <f t="shared" si="100"/>
        <v>6955448</v>
      </c>
      <c r="D114" s="1">
        <f t="shared" si="100"/>
        <v>6993335</v>
      </c>
      <c r="E114" s="1">
        <f t="shared" si="100"/>
        <v>6932332</v>
      </c>
      <c r="F114" s="1">
        <f t="shared" si="100"/>
        <v>7181862</v>
      </c>
      <c r="G114" s="1">
        <f t="shared" si="100"/>
        <v>7164581</v>
      </c>
      <c r="H114" s="1">
        <f t="shared" si="100"/>
        <v>7271712</v>
      </c>
      <c r="I114" s="1">
        <f t="shared" si="100"/>
        <v>7197957</v>
      </c>
      <c r="J114" s="1">
        <f t="shared" si="100"/>
        <v>7176651</v>
      </c>
      <c r="K114" s="1">
        <f t="shared" si="100"/>
        <v>7423874</v>
      </c>
      <c r="L114" s="1">
        <f t="shared" si="100"/>
        <v>7465837</v>
      </c>
      <c r="M114" s="1">
        <f t="shared" si="100"/>
        <v>7410794</v>
      </c>
      <c r="N114" s="1">
        <f t="shared" si="100"/>
        <v>7663583</v>
      </c>
      <c r="O114" s="1">
        <f t="shared" si="100"/>
        <v>7901367</v>
      </c>
      <c r="P114" s="1">
        <f t="shared" si="100"/>
        <v>7889185</v>
      </c>
      <c r="Q114" s="1">
        <f t="shared" si="100"/>
        <v>7956596</v>
      </c>
      <c r="R114" s="1">
        <f t="shared" si="100"/>
        <v>8007444</v>
      </c>
      <c r="S114" s="1">
        <f t="shared" si="100"/>
        <v>7973102</v>
      </c>
      <c r="T114" s="1">
        <f t="shared" si="100"/>
        <v>8340487</v>
      </c>
      <c r="U114" s="1">
        <f t="shared" si="100"/>
        <v>8213843</v>
      </c>
      <c r="V114" s="1">
        <f t="shared" si="100"/>
        <v>8373283</v>
      </c>
      <c r="W114" s="1">
        <f t="shared" si="100"/>
        <v>8580590</v>
      </c>
      <c r="X114" s="1">
        <f t="shared" si="100"/>
        <v>8667878</v>
      </c>
      <c r="Y114" s="1">
        <f t="shared" si="100"/>
        <v>8453917</v>
      </c>
      <c r="Z114" s="1">
        <f t="shared" si="100"/>
        <v>8674125</v>
      </c>
      <c r="AA114" s="1">
        <f t="shared" si="100"/>
        <v>8665564</v>
      </c>
      <c r="AB114" s="1">
        <f t="shared" si="100"/>
        <v>8548382</v>
      </c>
      <c r="AC114" s="1">
        <f t="shared" si="100"/>
        <v>8358816</v>
      </c>
      <c r="AD114" s="1">
        <f t="shared" si="100"/>
        <v>8328750</v>
      </c>
      <c r="AE114" s="1">
        <f t="shared" si="100"/>
        <v>7995653</v>
      </c>
      <c r="AF114" s="1">
        <f t="shared" si="100"/>
        <v>7730171</v>
      </c>
      <c r="AG114" s="1">
        <f t="shared" si="100"/>
        <v>7498358</v>
      </c>
      <c r="AH114" s="1">
        <f t="shared" si="100"/>
        <v>7347176</v>
      </c>
      <c r="AI114" s="1">
        <f t="shared" si="100"/>
        <v>7676133</v>
      </c>
      <c r="AJ114" s="1">
        <f t="shared" si="100"/>
        <v>7764681</v>
      </c>
      <c r="AK114" s="1">
        <f t="shared" si="100"/>
        <v>7841003</v>
      </c>
      <c r="AL114" s="1">
        <f t="shared" si="100"/>
        <v>7911112</v>
      </c>
      <c r="AM114" s="1">
        <f t="shared" si="100"/>
        <v>7851708</v>
      </c>
      <c r="AN114" s="1">
        <f t="shared" si="100"/>
        <v>7802491</v>
      </c>
      <c r="AO114" s="1">
        <f t="shared" si="100"/>
        <v>8044081.4179761903</v>
      </c>
      <c r="AP114" s="1">
        <f t="shared" si="100"/>
        <v>7175277.9327927213</v>
      </c>
      <c r="AQ114" s="1">
        <f t="shared" si="100"/>
        <v>6936251.7795321308</v>
      </c>
      <c r="AR114" s="1">
        <f t="shared" si="100"/>
        <v>6796390.9071704801</v>
      </c>
      <c r="AS114" s="1">
        <f t="shared" si="100"/>
        <v>6898607.7304263283</v>
      </c>
      <c r="AT114" s="1">
        <f t="shared" si="100"/>
        <v>6971738.2129316395</v>
      </c>
      <c r="AU114" s="1">
        <f t="shared" si="100"/>
        <v>6870150.0789123997</v>
      </c>
      <c r="AV114" s="1">
        <f t="shared" si="100"/>
        <v>6904874.9362937408</v>
      </c>
      <c r="AW114" s="1">
        <f t="shared" si="100"/>
        <v>6849191.7734457711</v>
      </c>
      <c r="AX114" s="1">
        <f t="shared" si="100"/>
        <v>6923296.2212014822</v>
      </c>
      <c r="AY114" s="1">
        <f t="shared" si="100"/>
        <v>6934885.1514962893</v>
      </c>
      <c r="AZ114" s="1">
        <f t="shared" si="100"/>
        <v>7007541.378126191</v>
      </c>
      <c r="BA114" s="1">
        <f t="shared" si="100"/>
        <v>6919982.7656966876</v>
      </c>
      <c r="BB114" s="1">
        <f t="shared" si="100"/>
        <v>6972448.0068747392</v>
      </c>
      <c r="BC114" s="1">
        <f t="shared" si="100"/>
        <v>7114781.6522720084</v>
      </c>
      <c r="BD114" s="1">
        <f t="shared" si="100"/>
        <v>7020824.6773838419</v>
      </c>
      <c r="BE114" s="1">
        <f t="shared" si="100"/>
        <v>7043400.7202091403</v>
      </c>
      <c r="BF114" s="1">
        <f t="shared" si="100"/>
        <v>7209968.0933222007</v>
      </c>
      <c r="BG114" s="1">
        <f t="shared" si="100"/>
        <v>7471762.0540036401</v>
      </c>
      <c r="BH114" s="1">
        <f t="shared" si="100"/>
        <v>7784323.29206107</v>
      </c>
      <c r="BI114" s="1">
        <f t="shared" si="100"/>
        <v>7933982.3103005318</v>
      </c>
      <c r="BJ114" s="1">
        <f t="shared" si="100"/>
        <v>7894009.9025898892</v>
      </c>
      <c r="BK114" s="1">
        <f t="shared" si="100"/>
        <v>7817839.4308811193</v>
      </c>
      <c r="BL114" s="1">
        <f t="shared" si="100"/>
        <v>7838353.926417998</v>
      </c>
      <c r="BM114" s="1">
        <f t="shared" si="100"/>
        <v>7997687.7572920397</v>
      </c>
      <c r="BN114" s="1">
        <f t="shared" ref="BN114:DY114" si="101">+BN113+BN112</f>
        <v>7919940.1527854996</v>
      </c>
      <c r="BO114" s="1">
        <f t="shared" si="101"/>
        <v>7941325.3541302783</v>
      </c>
      <c r="BP114" s="1">
        <f t="shared" si="101"/>
        <v>7783546.7775899693</v>
      </c>
      <c r="BQ114" s="1">
        <f t="shared" si="101"/>
        <v>8065799.7189583294</v>
      </c>
      <c r="BR114" s="1">
        <f t="shared" si="101"/>
        <v>8136514.8357991911</v>
      </c>
      <c r="BS114" s="1">
        <f t="shared" si="101"/>
        <v>8452696.9035972208</v>
      </c>
      <c r="BT114" s="1">
        <f t="shared" si="101"/>
        <v>8663044.2235511392</v>
      </c>
      <c r="BU114" s="1">
        <f t="shared" si="101"/>
        <v>8710056.0201814882</v>
      </c>
      <c r="BV114" s="1">
        <f t="shared" si="101"/>
        <v>8573561.3590843789</v>
      </c>
      <c r="BW114" s="1">
        <f t="shared" si="101"/>
        <v>8453450.7526799589</v>
      </c>
      <c r="BX114" s="1">
        <f t="shared" si="101"/>
        <v>8508226.1842003409</v>
      </c>
      <c r="BY114" s="1">
        <f t="shared" si="101"/>
        <v>8656471.0785334893</v>
      </c>
      <c r="BZ114" s="1">
        <f t="shared" si="101"/>
        <v>8799088.9190233592</v>
      </c>
      <c r="CA114" s="1">
        <f t="shared" si="101"/>
        <v>8710726.1294515487</v>
      </c>
      <c r="CB114" s="1">
        <f t="shared" si="101"/>
        <v>8713423.4338932503</v>
      </c>
      <c r="CC114" s="1">
        <f t="shared" si="101"/>
        <v>8798059.8073580991</v>
      </c>
      <c r="CD114" s="1">
        <f t="shared" si="101"/>
        <v>9038584.0569997709</v>
      </c>
      <c r="CE114" s="1">
        <f t="shared" si="101"/>
        <v>9086272.1167269386</v>
      </c>
      <c r="CF114" s="1">
        <f t="shared" si="101"/>
        <v>9260825.0188354179</v>
      </c>
      <c r="CG114" s="1">
        <f t="shared" si="101"/>
        <v>9533345.7156366594</v>
      </c>
      <c r="CH114" s="1">
        <f t="shared" si="101"/>
        <v>9555389.0843842402</v>
      </c>
      <c r="CI114" s="1">
        <f t="shared" si="101"/>
        <v>9481278.2948193811</v>
      </c>
      <c r="CJ114" s="1">
        <f t="shared" si="101"/>
        <v>9514267.6250813417</v>
      </c>
      <c r="CK114" s="1">
        <f t="shared" si="101"/>
        <v>9645951.0250388384</v>
      </c>
      <c r="CL114" s="1">
        <f t="shared" si="101"/>
        <v>9717132.4170136787</v>
      </c>
      <c r="CM114" s="1">
        <f t="shared" si="101"/>
        <v>10549967.36661974</v>
      </c>
      <c r="CN114" s="1">
        <f t="shared" si="101"/>
        <v>10737989.169252127</v>
      </c>
      <c r="CO114" s="1">
        <f t="shared" si="101"/>
        <v>11326346.296496749</v>
      </c>
      <c r="CP114" s="1">
        <f t="shared" si="101"/>
        <v>11747999.507186251</v>
      </c>
      <c r="CQ114" s="1">
        <f t="shared" si="101"/>
        <v>12026804.794762632</v>
      </c>
      <c r="CR114" s="1">
        <f t="shared" si="101"/>
        <v>12621079.972023677</v>
      </c>
      <c r="CS114" s="1">
        <f t="shared" si="101"/>
        <v>13016459.15604916</v>
      </c>
      <c r="CT114" s="1">
        <f t="shared" si="101"/>
        <v>13094686.466438711</v>
      </c>
      <c r="CU114" s="1">
        <f t="shared" si="101"/>
        <v>13467151.55515093</v>
      </c>
      <c r="CV114" s="1">
        <f t="shared" si="101"/>
        <v>13917631.035904841</v>
      </c>
      <c r="CW114" s="1">
        <f t="shared" si="101"/>
        <v>13967481.98307639</v>
      </c>
      <c r="CX114" s="1">
        <f t="shared" si="101"/>
        <v>14364613.38933114</v>
      </c>
      <c r="CY114" s="1">
        <f t="shared" si="101"/>
        <v>14233482.13842435</v>
      </c>
      <c r="CZ114" s="1">
        <f t="shared" si="101"/>
        <v>14704075.064743143</v>
      </c>
      <c r="DA114" s="1">
        <f t="shared" si="101"/>
        <v>15124092.70080754</v>
      </c>
      <c r="DB114" s="1">
        <f t="shared" si="101"/>
        <v>15910741.595875731</v>
      </c>
      <c r="DC114" s="1">
        <f t="shared" si="101"/>
        <v>17392910.406050082</v>
      </c>
      <c r="DD114" s="1">
        <f t="shared" si="101"/>
        <v>17910889.435738049</v>
      </c>
      <c r="DE114" s="1">
        <f t="shared" si="101"/>
        <v>18202124.279234201</v>
      </c>
      <c r="DF114" s="1">
        <f t="shared" si="101"/>
        <v>18092540.222183838</v>
      </c>
      <c r="DG114" s="1">
        <f t="shared" si="101"/>
        <v>18251797.715312343</v>
      </c>
      <c r="DH114" s="1">
        <f t="shared" si="101"/>
        <v>18474824.802899063</v>
      </c>
      <c r="DI114" s="1">
        <f t="shared" si="101"/>
        <v>18561777.659575745</v>
      </c>
      <c r="DJ114" s="1">
        <f t="shared" si="101"/>
        <v>19151827.01960931</v>
      </c>
      <c r="DK114" s="1">
        <f t="shared" si="101"/>
        <v>19367045.238676704</v>
      </c>
      <c r="DL114" s="1">
        <f t="shared" si="101"/>
        <v>19702055.269584268</v>
      </c>
      <c r="DM114" s="1">
        <f t="shared" si="101"/>
        <v>20316662.381617181</v>
      </c>
      <c r="DN114" s="1">
        <f t="shared" si="101"/>
        <v>20474753.768941645</v>
      </c>
      <c r="DO114" s="1">
        <f t="shared" si="101"/>
        <v>21000227.73719006</v>
      </c>
      <c r="DP114" s="1">
        <f t="shared" si="101"/>
        <v>21324887.210255582</v>
      </c>
      <c r="DQ114" s="1">
        <f t="shared" si="101"/>
        <v>21530965.017573528</v>
      </c>
      <c r="DR114" s="1">
        <f t="shared" si="101"/>
        <v>22129878.578438211</v>
      </c>
      <c r="DS114" s="1">
        <f t="shared" si="101"/>
        <v>22377223.6652757</v>
      </c>
      <c r="DT114" s="1">
        <f t="shared" si="101"/>
        <v>23617891.06229011</v>
      </c>
      <c r="DU114" s="1">
        <f t="shared" si="101"/>
        <v>24580800.633555096</v>
      </c>
      <c r="DV114" s="1">
        <f t="shared" si="101"/>
        <v>24821309.363816813</v>
      </c>
      <c r="DW114" s="1">
        <f t="shared" si="101"/>
        <v>25162301.026808601</v>
      </c>
      <c r="DX114" s="1">
        <f t="shared" si="101"/>
        <v>26438394.9597781</v>
      </c>
      <c r="DY114" s="1">
        <f t="shared" si="101"/>
        <v>26784206.515843917</v>
      </c>
      <c r="DZ114" s="1">
        <f t="shared" ref="DZ114:GK114" si="102">+DZ113+DZ112</f>
        <v>27826854.478483818</v>
      </c>
      <c r="EA114" s="1">
        <f t="shared" si="102"/>
        <v>28968655.083419584</v>
      </c>
      <c r="EB114" s="1">
        <f t="shared" si="102"/>
        <v>29406547.8565633</v>
      </c>
      <c r="EC114" s="1">
        <f t="shared" si="102"/>
        <v>29598725.717154127</v>
      </c>
      <c r="ED114" s="1">
        <f t="shared" si="102"/>
        <v>29835629.70059872</v>
      </c>
      <c r="EE114" s="1">
        <f t="shared" si="102"/>
        <v>30561339.955072749</v>
      </c>
      <c r="EF114" s="1">
        <f t="shared" si="102"/>
        <v>30463128.373545937</v>
      </c>
      <c r="EG114" s="1">
        <f t="shared" si="102"/>
        <v>30554237.744384512</v>
      </c>
      <c r="EH114" s="1">
        <f t="shared" si="102"/>
        <v>30841871.242493607</v>
      </c>
      <c r="EI114" s="1">
        <f t="shared" si="102"/>
        <v>30794225.555157933</v>
      </c>
      <c r="EJ114" s="1">
        <f t="shared" si="102"/>
        <v>30985347.322168667</v>
      </c>
      <c r="EK114" s="1">
        <f t="shared" si="102"/>
        <v>31525741.202444188</v>
      </c>
      <c r="EL114" s="1">
        <f t="shared" si="102"/>
        <v>33134296.984421182</v>
      </c>
      <c r="EM114" s="1">
        <f t="shared" si="102"/>
        <v>33627263.469240129</v>
      </c>
      <c r="EN114" s="1">
        <f t="shared" si="102"/>
        <v>34922765.125401445</v>
      </c>
      <c r="EO114" s="1">
        <f t="shared" si="102"/>
        <v>35972314.755938791</v>
      </c>
      <c r="EP114" s="1">
        <f t="shared" si="102"/>
        <v>36952967.752117783</v>
      </c>
      <c r="EQ114" s="1">
        <f t="shared" si="102"/>
        <v>35523132.017986275</v>
      </c>
      <c r="ER114" s="1">
        <f t="shared" si="102"/>
        <v>36613217.004283778</v>
      </c>
      <c r="ES114" s="1">
        <f t="shared" si="102"/>
        <v>36617364.676952548</v>
      </c>
      <c r="ET114" s="1">
        <f t="shared" si="102"/>
        <v>36906147.812162384</v>
      </c>
      <c r="EU114" s="1">
        <f t="shared" si="102"/>
        <v>37354454.636071332</v>
      </c>
      <c r="EV114" s="1">
        <f t="shared" si="102"/>
        <v>37650280.773747072</v>
      </c>
      <c r="EW114" s="1">
        <f t="shared" si="102"/>
        <v>38409346.09957885</v>
      </c>
      <c r="EX114" s="1">
        <f t="shared" si="102"/>
        <v>39172974.253568061</v>
      </c>
      <c r="EY114" s="1">
        <f t="shared" si="102"/>
        <v>40668998.853467509</v>
      </c>
      <c r="EZ114" s="1">
        <f t="shared" si="102"/>
        <v>41431552.787491739</v>
      </c>
      <c r="FA114" s="1">
        <f t="shared" si="102"/>
        <v>40726513.208781928</v>
      </c>
      <c r="FB114" s="1">
        <f t="shared" si="102"/>
        <v>42587549.805693731</v>
      </c>
      <c r="FC114" s="1">
        <f t="shared" si="102"/>
        <v>42752703.658283778</v>
      </c>
      <c r="FD114" s="1">
        <f t="shared" si="102"/>
        <v>43560009.474617586</v>
      </c>
      <c r="FE114" s="1">
        <f t="shared" si="102"/>
        <v>42992539.006220244</v>
      </c>
      <c r="FF114" s="1">
        <f t="shared" si="102"/>
        <v>42871402.380669564</v>
      </c>
      <c r="FG114" s="1">
        <f t="shared" si="102"/>
        <v>43458476.676785119</v>
      </c>
      <c r="FH114" s="1">
        <f t="shared" si="102"/>
        <v>43802095.734976433</v>
      </c>
      <c r="FI114" s="1">
        <f t="shared" si="102"/>
        <v>44644785.600154229</v>
      </c>
      <c r="FJ114" s="1">
        <f t="shared" si="102"/>
        <v>46021500.291322246</v>
      </c>
      <c r="FK114" s="1">
        <f t="shared" si="102"/>
        <v>47402546.339674875</v>
      </c>
      <c r="FL114" s="1">
        <f t="shared" si="102"/>
        <v>47963115.570159517</v>
      </c>
      <c r="FM114" s="1">
        <f t="shared" si="102"/>
        <v>50464828.624455109</v>
      </c>
      <c r="FN114" s="1">
        <f t="shared" si="102"/>
        <v>51249085.552735746</v>
      </c>
      <c r="FO114" s="1">
        <f t="shared" si="102"/>
        <v>50147283.45707611</v>
      </c>
      <c r="FP114" s="1">
        <f t="shared" si="102"/>
        <v>50277127.997157767</v>
      </c>
      <c r="FQ114" s="1">
        <f t="shared" si="102"/>
        <v>50550129.161607064</v>
      </c>
      <c r="FR114" s="1">
        <f t="shared" si="102"/>
        <v>51135732.929226577</v>
      </c>
      <c r="FS114" s="1">
        <f t="shared" si="102"/>
        <v>51948363.83082699</v>
      </c>
      <c r="FT114" s="1">
        <f t="shared" si="102"/>
        <v>52200951.833670765</v>
      </c>
      <c r="FU114" s="1">
        <f t="shared" si="102"/>
        <v>53112595.90063706</v>
      </c>
      <c r="FV114" s="1">
        <f t="shared" si="102"/>
        <v>55913187.07451313</v>
      </c>
      <c r="FW114" s="1">
        <f t="shared" si="102"/>
        <v>57992387.686421573</v>
      </c>
      <c r="FX114" s="1">
        <f t="shared" si="102"/>
        <v>59587748.413345151</v>
      </c>
      <c r="FY114" s="1">
        <f t="shared" si="102"/>
        <v>61054542.857774943</v>
      </c>
      <c r="FZ114" s="1">
        <f t="shared" si="102"/>
        <v>62624459.028085738</v>
      </c>
      <c r="GA114" s="1">
        <f t="shared" si="102"/>
        <v>62452817.736595511</v>
      </c>
      <c r="GB114" s="1">
        <f t="shared" si="102"/>
        <v>63543477.790326059</v>
      </c>
      <c r="GC114" s="1">
        <f t="shared" si="102"/>
        <v>64177830.6519503</v>
      </c>
      <c r="GD114" s="1">
        <f t="shared" si="102"/>
        <v>64930706.979880072</v>
      </c>
      <c r="GE114" s="1">
        <f t="shared" si="102"/>
        <v>65302102.261101887</v>
      </c>
      <c r="GF114" s="1">
        <f t="shared" si="102"/>
        <v>66185897.427577168</v>
      </c>
      <c r="GG114" s="1">
        <f t="shared" si="102"/>
        <v>68628714.948366478</v>
      </c>
      <c r="GH114" s="1">
        <f t="shared" si="102"/>
        <v>70794062.499277234</v>
      </c>
      <c r="GI114" s="1">
        <f t="shared" si="102"/>
        <v>71252820.90221791</v>
      </c>
      <c r="GJ114" s="1">
        <f t="shared" si="102"/>
        <v>71855612.46779725</v>
      </c>
      <c r="GK114" s="1">
        <f t="shared" si="102"/>
        <v>73496203.688879803</v>
      </c>
      <c r="GL114" s="1">
        <f t="shared" ref="GL114:IW114" si="103">+GL113+GL112</f>
        <v>74244173.467677101</v>
      </c>
      <c r="GM114" s="1">
        <f t="shared" si="103"/>
        <v>72949767.707432911</v>
      </c>
      <c r="GN114" s="1">
        <f t="shared" si="103"/>
        <v>72152028.712992385</v>
      </c>
      <c r="GO114" s="1">
        <f t="shared" si="103"/>
        <v>71558659.1004664</v>
      </c>
      <c r="GP114" s="1">
        <f t="shared" si="103"/>
        <v>71952990.360981405</v>
      </c>
      <c r="GQ114" s="1">
        <f t="shared" si="103"/>
        <v>70805641.686785847</v>
      </c>
      <c r="GR114" s="1">
        <f t="shared" si="103"/>
        <v>70317519.364513114</v>
      </c>
      <c r="GS114" s="1">
        <f t="shared" si="103"/>
        <v>70507167.389821678</v>
      </c>
      <c r="GT114" s="1">
        <f t="shared" si="103"/>
        <v>70517660.663757771</v>
      </c>
      <c r="GU114" s="1">
        <f t="shared" si="103"/>
        <v>71869761.27658546</v>
      </c>
      <c r="GV114" s="1">
        <f t="shared" si="103"/>
        <v>73281438.398573995</v>
      </c>
      <c r="GW114" s="1">
        <f t="shared" si="103"/>
        <v>73321693.010133326</v>
      </c>
      <c r="GX114" s="1">
        <f t="shared" si="103"/>
        <v>73303458.800177962</v>
      </c>
      <c r="GY114" s="1">
        <f t="shared" si="103"/>
        <v>71410262.778119877</v>
      </c>
      <c r="GZ114" s="1">
        <f t="shared" si="103"/>
        <v>72228772.766033158</v>
      </c>
      <c r="HA114" s="1">
        <f t="shared" si="103"/>
        <v>72668425.308686763</v>
      </c>
      <c r="HB114" s="1">
        <f t="shared" si="103"/>
        <v>72641191.53949976</v>
      </c>
      <c r="HC114" s="1">
        <f t="shared" si="103"/>
        <v>73036925.897211701</v>
      </c>
      <c r="HD114" s="1">
        <f t="shared" si="103"/>
        <v>73794937.691103354</v>
      </c>
      <c r="HE114" s="1">
        <f t="shared" si="103"/>
        <v>75037780.092132881</v>
      </c>
      <c r="HF114" s="1">
        <f t="shared" si="103"/>
        <v>75772784.230088174</v>
      </c>
      <c r="HG114" s="1">
        <f t="shared" si="103"/>
        <v>76258777.257517248</v>
      </c>
      <c r="HH114" s="1">
        <f t="shared" si="103"/>
        <v>77133732.766111016</v>
      </c>
      <c r="HI114" s="1">
        <f t="shared" si="103"/>
        <v>77480136.346089944</v>
      </c>
      <c r="HJ114" s="1">
        <f t="shared" si="103"/>
        <v>77386071.368817747</v>
      </c>
      <c r="HK114" s="1">
        <f t="shared" si="103"/>
        <v>77382838.176937744</v>
      </c>
      <c r="HL114" s="1">
        <f t="shared" si="103"/>
        <v>78106396.681879967</v>
      </c>
      <c r="HM114" s="1">
        <f t="shared" si="103"/>
        <v>78282847.465895772</v>
      </c>
      <c r="HN114" s="1">
        <f t="shared" si="103"/>
        <v>80528087.173388273</v>
      </c>
      <c r="HO114" s="1">
        <f t="shared" si="103"/>
        <v>80429781.704117626</v>
      </c>
      <c r="HP114" s="1">
        <f t="shared" si="103"/>
        <v>80748618.815567181</v>
      </c>
      <c r="HQ114" s="1">
        <f t="shared" si="103"/>
        <v>82829682.139606833</v>
      </c>
      <c r="HR114" s="1">
        <f t="shared" si="103"/>
        <v>85346382.136516526</v>
      </c>
      <c r="HS114" s="1">
        <f t="shared" si="103"/>
        <v>88001368.435836852</v>
      </c>
      <c r="HT114" s="1">
        <f t="shared" si="103"/>
        <v>88477517.22782591</v>
      </c>
      <c r="HU114" s="1">
        <f t="shared" si="103"/>
        <v>89051147.60370709</v>
      </c>
      <c r="HV114" s="1">
        <f t="shared" si="103"/>
        <v>89918740.790896714</v>
      </c>
      <c r="HW114" s="1">
        <f t="shared" si="103"/>
        <v>90371378.072589099</v>
      </c>
      <c r="HX114" s="1">
        <f t="shared" si="103"/>
        <v>91477710.314590365</v>
      </c>
      <c r="HY114" s="1">
        <f t="shared" si="103"/>
        <v>93101297.411901236</v>
      </c>
      <c r="HZ114" s="1">
        <f t="shared" si="103"/>
        <v>92324782.87532483</v>
      </c>
      <c r="IA114" s="1">
        <f t="shared" si="103"/>
        <v>91429087.280148223</v>
      </c>
      <c r="IB114" s="1">
        <f t="shared" si="103"/>
        <v>90759711.246349648</v>
      </c>
      <c r="IC114" s="1">
        <f t="shared" si="103"/>
        <v>93285604.333612412</v>
      </c>
      <c r="ID114" s="1">
        <f t="shared" si="103"/>
        <v>95915788.513414517</v>
      </c>
      <c r="IE114" s="1">
        <f t="shared" si="103"/>
        <v>97579493.05088228</v>
      </c>
      <c r="IF114" s="1">
        <f t="shared" si="103"/>
        <v>96537147.743951797</v>
      </c>
      <c r="IG114" s="1">
        <f t="shared" si="103"/>
        <v>98190405.4487039</v>
      </c>
      <c r="IH114" s="1">
        <f t="shared" si="103"/>
        <v>97293798.050390273</v>
      </c>
      <c r="II114" s="1">
        <f t="shared" si="103"/>
        <v>97847479.870731965</v>
      </c>
      <c r="IJ114" s="1">
        <f t="shared" si="103"/>
        <v>96176643.230132893</v>
      </c>
      <c r="IK114" s="1">
        <f t="shared" si="103"/>
        <v>96140002.581742421</v>
      </c>
      <c r="IL114" s="1">
        <f t="shared" si="103"/>
        <v>97051788.999682382</v>
      </c>
      <c r="IM114" s="1">
        <f t="shared" si="103"/>
        <v>98603909.051008046</v>
      </c>
      <c r="IN114" s="1">
        <f t="shared" si="103"/>
        <v>100631998.7227602</v>
      </c>
      <c r="IO114" s="1">
        <f t="shared" si="103"/>
        <v>102550656.90071149</v>
      </c>
      <c r="IP114" s="1">
        <f t="shared" si="103"/>
        <v>103105684.95855922</v>
      </c>
      <c r="IQ114" s="1">
        <f t="shared" si="103"/>
        <v>104574089.67070104</v>
      </c>
      <c r="IR114" s="1">
        <f t="shared" si="103"/>
        <v>106851630.84006906</v>
      </c>
      <c r="IS114" s="1">
        <f t="shared" si="103"/>
        <v>106639848.34201922</v>
      </c>
      <c r="IT114" s="1">
        <f t="shared" si="103"/>
        <v>106702059.86457831</v>
      </c>
      <c r="IU114" s="1">
        <f t="shared" si="103"/>
        <v>106474235.49555577</v>
      </c>
      <c r="IV114" s="1">
        <f t="shared" si="103"/>
        <v>104684008.83889177</v>
      </c>
      <c r="IW114" s="1">
        <f t="shared" si="103"/>
        <v>107260363.14230938</v>
      </c>
      <c r="IX114" s="1">
        <f t="shared" ref="IX114:LI114" si="104">+IX113+IX112</f>
        <v>108792679.36751416</v>
      </c>
      <c r="IY114" s="1">
        <f t="shared" si="104"/>
        <v>107919707.96990407</v>
      </c>
      <c r="IZ114" s="1">
        <f t="shared" si="104"/>
        <v>109522200.95392239</v>
      </c>
      <c r="JA114" s="1">
        <f t="shared" si="104"/>
        <v>110887991</v>
      </c>
      <c r="JB114" s="1">
        <f t="shared" si="104"/>
        <v>113200071.74665989</v>
      </c>
      <c r="JC114" s="1">
        <f t="shared" si="104"/>
        <v>115435067.44359863</v>
      </c>
      <c r="JD114" s="1">
        <f t="shared" si="104"/>
        <v>117151217.61043803</v>
      </c>
      <c r="JE114" s="1">
        <f t="shared" si="104"/>
        <v>118497193.44375363</v>
      </c>
      <c r="JF114" s="1" t="e">
        <f t="shared" si="104"/>
        <v>#REF!</v>
      </c>
    </row>
    <row r="115" spans="1:266" s="1" customFormat="1" ht="12.9" customHeight="1" x14ac:dyDescent="0.2">
      <c r="A115" s="73"/>
      <c r="FS115" s="99"/>
      <c r="FT115" s="99"/>
      <c r="FU115" s="99"/>
      <c r="FV115" s="99"/>
      <c r="FW115" s="99"/>
      <c r="FX115" s="99"/>
      <c r="FY115" s="99"/>
      <c r="FZ115" s="99"/>
      <c r="GA115" s="99"/>
      <c r="GB115" s="99"/>
      <c r="GC115" s="99"/>
    </row>
    <row r="116" spans="1:266" s="81" customFormat="1" ht="12.9" customHeight="1" x14ac:dyDescent="0.25">
      <c r="A116" s="135" t="s">
        <v>354</v>
      </c>
      <c r="B116" s="135">
        <v>32.862898873435078</v>
      </c>
      <c r="C116" s="135">
        <v>33.3304045477852</v>
      </c>
      <c r="D116" s="135">
        <v>34.017912892417733</v>
      </c>
      <c r="E116" s="135">
        <v>34.306666397163397</v>
      </c>
      <c r="F116" s="135">
        <v>34.444168066089908</v>
      </c>
      <c r="G116" s="135">
        <v>34.237915562700152</v>
      </c>
      <c r="H116" s="135">
        <v>34.320416564056053</v>
      </c>
      <c r="I116" s="135">
        <v>34.540419234338458</v>
      </c>
      <c r="J116" s="135">
        <v>35.049175409366534</v>
      </c>
      <c r="K116" s="135">
        <v>35.255427912756289</v>
      </c>
      <c r="L116" s="135">
        <v>35.392929581682793</v>
      </c>
      <c r="M116" s="135">
        <v>35.255427912756289</v>
      </c>
      <c r="N116" s="135">
        <v>35.777934254677007</v>
      </c>
      <c r="O116" s="135">
        <v>36.011687091852082</v>
      </c>
      <c r="P116" s="135">
        <v>36.67169510269931</v>
      </c>
      <c r="Q116" s="135">
        <v>36.987948941230279</v>
      </c>
      <c r="R116" s="135">
        <v>36.740445937162562</v>
      </c>
      <c r="S116" s="135">
        <v>36.520443266880157</v>
      </c>
      <c r="T116" s="135">
        <v>36.67169510269931</v>
      </c>
      <c r="U116" s="135">
        <v>37.029199441908233</v>
      </c>
      <c r="V116" s="135">
        <v>37.290452612868577</v>
      </c>
      <c r="W116" s="135">
        <v>37.4554546155804</v>
      </c>
      <c r="X116" s="135">
        <v>37.661707118970163</v>
      </c>
      <c r="Y116" s="135">
        <v>38.211713794676193</v>
      </c>
      <c r="Z116" s="135">
        <v>38.541717800099804</v>
      </c>
      <c r="AA116" s="135">
        <v>38.555467966992452</v>
      </c>
      <c r="AB116" s="135">
        <v>39.050473975127872</v>
      </c>
      <c r="AC116" s="135">
        <v>39.242976311624993</v>
      </c>
      <c r="AD116" s="135">
        <v>39.229226144732337</v>
      </c>
      <c r="AE116" s="135">
        <v>39.944234823150168</v>
      </c>
      <c r="AF116" s="135">
        <v>41.016747840776922</v>
      </c>
      <c r="AG116" s="135">
        <v>41.965509356369807</v>
      </c>
      <c r="AH116" s="135">
        <v>42.446765197612592</v>
      </c>
      <c r="AI116" s="135">
        <v>42.625517367217043</v>
      </c>
      <c r="AJ116" s="135">
        <v>43.161773876030423</v>
      </c>
      <c r="AK116" s="135">
        <v>43.80803171998501</v>
      </c>
      <c r="AL116" s="135">
        <v>45.540552748458992</v>
      </c>
      <c r="AM116" s="135">
        <v>46.351812595125367</v>
      </c>
      <c r="AN116" s="135">
        <v>46.929319604616708</v>
      </c>
      <c r="AO116" s="135">
        <v>47.479326280322731</v>
      </c>
      <c r="AP116" s="135">
        <v>46.915569437724052</v>
      </c>
      <c r="AQ116" s="135">
        <v>46.228061093091512</v>
      </c>
      <c r="AR116" s="135">
        <v>45.925557421453213</v>
      </c>
      <c r="AS116" s="135">
        <v>45.815556086311993</v>
      </c>
      <c r="AT116" s="135">
        <v>45.884306920775252</v>
      </c>
      <c r="AU116" s="135">
        <v>46.833068436368158</v>
      </c>
      <c r="AV116" s="135">
        <v>47.451825946537433</v>
      </c>
      <c r="AW116" s="135">
        <v>47.891831287102249</v>
      </c>
      <c r="AX116" s="135">
        <v>48.043083122921402</v>
      </c>
      <c r="AY116" s="135">
        <v>48.111833957384647</v>
      </c>
      <c r="AZ116" s="135">
        <v>48.331836627667073</v>
      </c>
      <c r="BA116" s="135">
        <v>48.249335626311172</v>
      </c>
      <c r="BB116" s="135">
        <v>48.359336961452371</v>
      </c>
      <c r="BC116" s="135">
        <v>48.785592135124553</v>
      </c>
      <c r="BD116" s="135">
        <v>48.868093136480439</v>
      </c>
      <c r="BE116" s="135">
        <v>49.596851981790927</v>
      </c>
      <c r="BF116" s="135">
        <v>48.936843970943691</v>
      </c>
      <c r="BG116" s="135">
        <v>48.510588797271531</v>
      </c>
      <c r="BH116" s="135">
        <v>48.441837962808279</v>
      </c>
      <c r="BI116" s="135">
        <v>49.239347642582018</v>
      </c>
      <c r="BJ116" s="135">
        <v>49.583101814898278</v>
      </c>
      <c r="BK116" s="135">
        <v>49.8581051527513</v>
      </c>
      <c r="BL116" s="135">
        <v>50.449362329135269</v>
      </c>
      <c r="BM116" s="135">
        <v>51.081870006197207</v>
      </c>
      <c r="BN116" s="135">
        <v>51.824379018400343</v>
      </c>
      <c r="BO116" s="135">
        <v>51.755628183937077</v>
      </c>
      <c r="BP116" s="135">
        <v>52.003131188004787</v>
      </c>
      <c r="BQ116" s="135">
        <v>51.934380353541542</v>
      </c>
      <c r="BR116" s="135">
        <v>52.635638865066717</v>
      </c>
      <c r="BS116" s="135">
        <v>53.488149212411066</v>
      </c>
      <c r="BT116" s="135">
        <v>54.409410394218661</v>
      </c>
      <c r="BU116" s="135">
        <v>54.093156555687692</v>
      </c>
      <c r="BV116" s="135">
        <v>54.849415734783477</v>
      </c>
      <c r="BW116" s="135">
        <v>55.45442307806011</v>
      </c>
      <c r="BX116" s="135">
        <v>56.279433091619161</v>
      </c>
      <c r="BY116" s="135">
        <v>56.513185928794208</v>
      </c>
      <c r="BZ116" s="135">
        <v>56.348183926082413</v>
      </c>
      <c r="CA116" s="135">
        <v>56.100680922014703</v>
      </c>
      <c r="CB116" s="135">
        <v>55.99067958687349</v>
      </c>
      <c r="CC116" s="135">
        <v>56.100680922014703</v>
      </c>
      <c r="CD116" s="135">
        <v>57.02194210382229</v>
      </c>
      <c r="CE116" s="135">
        <v>58.14945578901964</v>
      </c>
      <c r="CF116" s="135">
        <v>59.2494691404317</v>
      </c>
      <c r="CG116" s="135">
        <v>60.844488499979171</v>
      </c>
      <c r="CH116" s="135">
        <v>60.211980822917241</v>
      </c>
      <c r="CI116" s="135">
        <v>60.03322865331279</v>
      </c>
      <c r="CJ116" s="135">
        <v>59.455721643821462</v>
      </c>
      <c r="CK116" s="135">
        <v>60.019478486420127</v>
      </c>
      <c r="CL116" s="135">
        <v>60.349482491843737</v>
      </c>
      <c r="CM116" s="135">
        <v>59.936977485064233</v>
      </c>
      <c r="CN116" s="135">
        <v>60.184480489131943</v>
      </c>
      <c r="CO116" s="135">
        <v>62.219505189244238</v>
      </c>
      <c r="CP116" s="135">
        <v>62.783262031842924</v>
      </c>
      <c r="CQ116" s="135">
        <v>65.107040236700868</v>
      </c>
      <c r="CR116" s="135">
        <v>63.649522546079908</v>
      </c>
      <c r="CS116" s="135">
        <v>64.474532559638945</v>
      </c>
      <c r="CT116" s="135">
        <v>65.506125080593165</v>
      </c>
      <c r="CU116" s="135">
        <v>66.34429400386847</v>
      </c>
      <c r="CV116" s="135">
        <v>66.795615731785944</v>
      </c>
      <c r="CW116" s="135">
        <v>67.311411992263061</v>
      </c>
      <c r="CX116" s="135">
        <v>67.182462927143774</v>
      </c>
      <c r="CY116" s="135">
        <v>67.95615731785945</v>
      </c>
      <c r="CZ116" s="135">
        <v>68.278529980657638</v>
      </c>
      <c r="DA116" s="135">
        <v>68.665377176015468</v>
      </c>
      <c r="DB116" s="135">
        <v>68.471953578336553</v>
      </c>
      <c r="DC116" s="135">
        <v>68.665377176015468</v>
      </c>
      <c r="DD116" s="135">
        <v>68.923275306254027</v>
      </c>
      <c r="DE116" s="135">
        <v>69.310122501611858</v>
      </c>
      <c r="DF116" s="135">
        <v>69.374597034171501</v>
      </c>
      <c r="DG116" s="135">
        <v>69.181173436492585</v>
      </c>
      <c r="DH116" s="135">
        <v>69.052224371373299</v>
      </c>
      <c r="DI116" s="135">
        <v>68.665377176015468</v>
      </c>
      <c r="DJ116" s="135">
        <v>68.665377176015468</v>
      </c>
      <c r="DK116" s="135">
        <v>69.245647969052229</v>
      </c>
      <c r="DL116" s="135">
        <v>69.052224371373299</v>
      </c>
      <c r="DM116" s="135">
        <v>69.761444229529332</v>
      </c>
      <c r="DN116" s="135">
        <v>70.01934235976789</v>
      </c>
      <c r="DO116" s="135">
        <v>70.599613152804636</v>
      </c>
      <c r="DP116" s="135">
        <v>70.277240490006449</v>
      </c>
      <c r="DQ116" s="135">
        <v>70.599613152804636</v>
      </c>
      <c r="DR116" s="135">
        <v>71.308833010960669</v>
      </c>
      <c r="DS116" s="135">
        <v>71.244358478401026</v>
      </c>
      <c r="DT116" s="135">
        <v>71.889103803997415</v>
      </c>
      <c r="DU116" s="135">
        <v>72.469374597034175</v>
      </c>
      <c r="DV116" s="135">
        <v>71.760154738878143</v>
      </c>
      <c r="DW116" s="135">
        <v>72.211476466795617</v>
      </c>
      <c r="DX116" s="135">
        <v>72.275950999355246</v>
      </c>
      <c r="DY116" s="135">
        <v>72.920696324951635</v>
      </c>
      <c r="DZ116" s="135">
        <v>72.662798194713091</v>
      </c>
      <c r="EA116" s="135">
        <v>74.274661508704057</v>
      </c>
      <c r="EB116" s="135">
        <v>74.597034171502258</v>
      </c>
      <c r="EC116" s="135">
        <v>75.693101225016122</v>
      </c>
      <c r="ED116" s="135">
        <v>76.853642811089614</v>
      </c>
      <c r="EE116" s="135">
        <v>78.01418439716312</v>
      </c>
      <c r="EF116" s="135">
        <v>79.303675048355899</v>
      </c>
      <c r="EG116" s="135">
        <v>79.04577691811734</v>
      </c>
      <c r="EH116" s="135">
        <v>79.04577691811734</v>
      </c>
      <c r="EI116" s="135">
        <v>78.594455190199881</v>
      </c>
      <c r="EJ116" s="135">
        <v>78.594455190199881</v>
      </c>
      <c r="EK116" s="135">
        <v>79.368149580915528</v>
      </c>
      <c r="EL116" s="135">
        <v>79.497098646034814</v>
      </c>
      <c r="EM116" s="135">
        <v>78.852353320438425</v>
      </c>
      <c r="EN116" s="135">
        <v>78.787878787878782</v>
      </c>
      <c r="EO116" s="135">
        <v>79.432624113475171</v>
      </c>
      <c r="EP116" s="135">
        <v>80.270793036750476</v>
      </c>
      <c r="EQ116" s="135">
        <v>81.495809155383625</v>
      </c>
      <c r="ER116" s="135">
        <v>81.882656350741456</v>
      </c>
      <c r="ES116" s="135">
        <v>81.689232753062541</v>
      </c>
      <c r="ET116" s="135">
        <v>82.011605415860743</v>
      </c>
      <c r="EU116" s="135">
        <v>81.689232753062541</v>
      </c>
      <c r="EV116" s="135">
        <v>81.75370728562217</v>
      </c>
      <c r="EW116" s="135">
        <v>81.560283687943254</v>
      </c>
      <c r="EX116" s="135">
        <v>81.689232753062541</v>
      </c>
      <c r="EY116" s="135">
        <v>81.495809155383625</v>
      </c>
      <c r="EZ116" s="135">
        <v>82.011605415860743</v>
      </c>
      <c r="FA116" s="135">
        <v>82.591876208897474</v>
      </c>
      <c r="FB116" s="135">
        <v>83.558994197292066</v>
      </c>
      <c r="FC116" s="135">
        <v>82.914248871695676</v>
      </c>
      <c r="FD116" s="135">
        <v>82.849774339136047</v>
      </c>
      <c r="FE116" s="135">
        <v>82.978723404255305</v>
      </c>
      <c r="FF116" s="135">
        <v>82.720825274016775</v>
      </c>
      <c r="FG116" s="135">
        <v>83.107672469374606</v>
      </c>
      <c r="FH116" s="135">
        <v>83.558994197292066</v>
      </c>
      <c r="FI116" s="135">
        <v>84.074790457769183</v>
      </c>
      <c r="FJ116" s="135">
        <v>84.332688588007741</v>
      </c>
      <c r="FK116" s="135">
        <v>85.041908446163774</v>
      </c>
      <c r="FL116" s="135">
        <v>85.62217923920052</v>
      </c>
      <c r="FM116" s="135">
        <v>85.686653771760163</v>
      </c>
      <c r="FN116" s="135">
        <v>86.847195357833641</v>
      </c>
      <c r="FO116" s="135">
        <v>87.427466150870401</v>
      </c>
      <c r="FP116" s="135">
        <v>87.87878787878789</v>
      </c>
      <c r="FQ116" s="135">
        <v>88.26563507414572</v>
      </c>
      <c r="FR116" s="135">
        <v>88.523533204384279</v>
      </c>
      <c r="FS116" s="135">
        <v>88.394584139264992</v>
      </c>
      <c r="FT116" s="135">
        <v>88.13668600902642</v>
      </c>
      <c r="FU116" s="135">
        <v>87.814313346228232</v>
      </c>
      <c r="FV116" s="135">
        <v>87.814313346228232</v>
      </c>
      <c r="FW116" s="135">
        <v>88.007736943907162</v>
      </c>
      <c r="FX116" s="135">
        <v>88.652482269503551</v>
      </c>
      <c r="FY116" s="135">
        <v>89.29722759509994</v>
      </c>
      <c r="FZ116" s="135">
        <v>89.813023855577057</v>
      </c>
      <c r="GA116" s="135">
        <v>90.264345583494517</v>
      </c>
      <c r="GB116" s="135">
        <v>90.199871050934888</v>
      </c>
      <c r="GC116" s="135">
        <v>90.070921985815588</v>
      </c>
      <c r="GD116" s="135">
        <v>91.424887169568024</v>
      </c>
      <c r="GE116" s="135">
        <v>90.586718246292719</v>
      </c>
      <c r="GF116" s="135">
        <v>91.295938104448737</v>
      </c>
      <c r="GG116" s="135">
        <v>91.231463571889108</v>
      </c>
      <c r="GH116" s="135">
        <v>91.102514506769836</v>
      </c>
      <c r="GI116" s="135">
        <v>90.844616376531278</v>
      </c>
      <c r="GJ116" s="135">
        <v>91.231463571889108</v>
      </c>
      <c r="GK116" s="135">
        <v>92.069632495164413</v>
      </c>
      <c r="GL116" s="135">
        <v>94.455190199871055</v>
      </c>
      <c r="GM116" s="135">
        <v>94.906511927788515</v>
      </c>
      <c r="GN116" s="135">
        <v>94.455190199871055</v>
      </c>
      <c r="GO116" s="135">
        <v>94.132817537072853</v>
      </c>
      <c r="GP116" s="135">
        <v>94.584139264990327</v>
      </c>
      <c r="GQ116" s="135">
        <v>94.842037395228886</v>
      </c>
      <c r="GR116" s="135">
        <v>93.939393939393938</v>
      </c>
      <c r="GS116" s="135">
        <v>94.132817537072853</v>
      </c>
      <c r="GT116" s="135">
        <v>94.326241134751783</v>
      </c>
      <c r="GU116" s="135">
        <v>94.132817537072853</v>
      </c>
      <c r="GV116" s="135">
        <v>95.099935525467444</v>
      </c>
      <c r="GW116" s="135">
        <v>95.68020631850419</v>
      </c>
      <c r="GX116" s="135">
        <v>96.260477111540951</v>
      </c>
      <c r="GY116" s="135">
        <v>97.098646034816241</v>
      </c>
      <c r="GZ116" s="135">
        <v>97.098646034816241</v>
      </c>
      <c r="HA116" s="135">
        <v>97.549967762733729</v>
      </c>
      <c r="HB116" s="135">
        <v>97.807865892972274</v>
      </c>
      <c r="HC116" s="135">
        <v>97.614442295293358</v>
      </c>
      <c r="HD116" s="135">
        <v>97.678916827853001</v>
      </c>
      <c r="HE116" s="135">
        <v>97.93681495809156</v>
      </c>
      <c r="HF116" s="135">
        <v>98.259187620889747</v>
      </c>
      <c r="HG116" s="135">
        <v>98.77498388136685</v>
      </c>
      <c r="HH116" s="135">
        <v>99.484203739522897</v>
      </c>
      <c r="HI116" s="135">
        <v>100</v>
      </c>
      <c r="HJ116" s="135">
        <v>100.8</v>
      </c>
      <c r="HK116" s="135">
        <v>101.1</v>
      </c>
      <c r="HL116" s="135">
        <v>101.1</v>
      </c>
      <c r="HM116" s="135">
        <v>101.1</v>
      </c>
      <c r="HN116" s="135">
        <v>101.2</v>
      </c>
      <c r="HO116" s="135">
        <v>101.9</v>
      </c>
      <c r="HP116" s="135">
        <v>101.6</v>
      </c>
      <c r="HQ116" s="135">
        <v>101.8</v>
      </c>
      <c r="HR116" s="135">
        <v>102.2</v>
      </c>
      <c r="HS116" s="135">
        <v>102.8</v>
      </c>
      <c r="HT116" s="135">
        <v>103.5</v>
      </c>
      <c r="HU116" s="135">
        <v>103.2</v>
      </c>
      <c r="HV116" s="135">
        <v>103.2</v>
      </c>
      <c r="HW116" s="135">
        <v>103.8</v>
      </c>
      <c r="HX116" s="135">
        <v>103.9</v>
      </c>
      <c r="HY116" s="135">
        <v>104.2</v>
      </c>
      <c r="HZ116" s="135">
        <v>105</v>
      </c>
      <c r="IA116" s="135">
        <v>104.8</v>
      </c>
      <c r="IB116" s="135">
        <v>104.7</v>
      </c>
      <c r="IC116" s="135">
        <v>104.6</v>
      </c>
      <c r="ID116" s="135">
        <v>104.9</v>
      </c>
      <c r="IE116" s="135">
        <v>105.3</v>
      </c>
      <c r="IF116" s="135">
        <v>105.5</v>
      </c>
      <c r="IG116" s="135">
        <v>106.1</v>
      </c>
      <c r="IH116" s="135">
        <v>106.1</v>
      </c>
      <c r="II116" s="135">
        <v>106.3</v>
      </c>
      <c r="IJ116" s="135">
        <v>106.5</v>
      </c>
      <c r="IK116" s="135">
        <v>106.3</v>
      </c>
      <c r="IL116" s="135">
        <v>105.7</v>
      </c>
      <c r="IM116" s="135">
        <v>105.3</v>
      </c>
      <c r="IN116" s="135">
        <v>105.8</v>
      </c>
      <c r="IO116" s="135">
        <v>106.3</v>
      </c>
      <c r="IP116" s="135">
        <v>106.6</v>
      </c>
      <c r="IQ116" s="135">
        <v>107.1</v>
      </c>
      <c r="IR116" s="135">
        <v>107.8</v>
      </c>
      <c r="IS116" s="135">
        <v>108.4</v>
      </c>
      <c r="IT116" s="135">
        <v>108.9</v>
      </c>
      <c r="IU116" s="135">
        <v>109</v>
      </c>
      <c r="IV116" s="135">
        <v>109.1</v>
      </c>
      <c r="IW116" s="135">
        <v>109</v>
      </c>
      <c r="IX116" s="135">
        <v>109.6</v>
      </c>
      <c r="IY116" s="135">
        <v>110</v>
      </c>
      <c r="IZ116" s="135">
        <v>111.3</v>
      </c>
      <c r="JA116" s="135">
        <v>112.3</v>
      </c>
      <c r="JB116" s="135">
        <v>113.4</v>
      </c>
      <c r="JC116" s="135">
        <v>115.2</v>
      </c>
      <c r="JD116" s="135">
        <v>115.8</v>
      </c>
      <c r="JE116" s="135">
        <v>115.8</v>
      </c>
      <c r="JF116" s="135">
        <v>117.5</v>
      </c>
    </row>
    <row r="117" spans="1:266" s="81" customFormat="1" ht="12.9" customHeight="1" x14ac:dyDescent="0.2">
      <c r="A117" s="80" t="s">
        <v>355</v>
      </c>
      <c r="B117" s="81">
        <f t="shared" ref="B117:BM117" si="105">+B114/B116*100</f>
        <v>19714438.53736569</v>
      </c>
      <c r="C117" s="81">
        <f t="shared" si="105"/>
        <v>20868177.552504949</v>
      </c>
      <c r="D117" s="81">
        <f t="shared" si="105"/>
        <v>20557801.479816087</v>
      </c>
      <c r="E117" s="81">
        <f t="shared" si="105"/>
        <v>20206953.131923046</v>
      </c>
      <c r="F117" s="81">
        <f t="shared" si="105"/>
        <v>20850734.400725745</v>
      </c>
      <c r="G117" s="81">
        <f t="shared" si="105"/>
        <v>20925867.951509632</v>
      </c>
      <c r="H117" s="81">
        <f t="shared" si="105"/>
        <v>21187714.858961534</v>
      </c>
      <c r="I117" s="81">
        <f t="shared" si="105"/>
        <v>20839228.821068075</v>
      </c>
      <c r="J117" s="81">
        <f t="shared" si="105"/>
        <v>20475948.196151037</v>
      </c>
      <c r="K117" s="81">
        <f t="shared" si="105"/>
        <v>21057392.97327847</v>
      </c>
      <c r="L117" s="81">
        <f t="shared" si="105"/>
        <v>21094148.148346156</v>
      </c>
      <c r="M117" s="81">
        <f t="shared" si="105"/>
        <v>21020292.303184867</v>
      </c>
      <c r="N117" s="81">
        <f t="shared" si="105"/>
        <v>21419858.80305035</v>
      </c>
      <c r="O117" s="81">
        <f t="shared" si="105"/>
        <v>21941118.670298964</v>
      </c>
      <c r="P117" s="81">
        <f t="shared" si="105"/>
        <v>21513008.814853769</v>
      </c>
      <c r="Q117" s="81">
        <f t="shared" si="105"/>
        <v>21511319.842692934</v>
      </c>
      <c r="R117" s="81">
        <f t="shared" si="105"/>
        <v>21794629.313142218</v>
      </c>
      <c r="S117" s="81">
        <f t="shared" si="105"/>
        <v>21831887.257597137</v>
      </c>
      <c r="T117" s="81">
        <f t="shared" si="105"/>
        <v>22743663.680237345</v>
      </c>
      <c r="U117" s="81">
        <f t="shared" si="105"/>
        <v>22182070.160295948</v>
      </c>
      <c r="V117" s="81">
        <f t="shared" si="105"/>
        <v>22454227.324423678</v>
      </c>
      <c r="W117" s="81">
        <f t="shared" si="105"/>
        <v>22908786.151618943</v>
      </c>
      <c r="X117" s="81">
        <f t="shared" si="105"/>
        <v>23015095.87077108</v>
      </c>
      <c r="Y117" s="81">
        <f t="shared" si="105"/>
        <v>22123888.620713558</v>
      </c>
      <c r="Z117" s="81">
        <f t="shared" si="105"/>
        <v>22505807.979263287</v>
      </c>
      <c r="AA117" s="81">
        <f t="shared" si="105"/>
        <v>22475577.283664763</v>
      </c>
      <c r="AB117" s="81">
        <f t="shared" si="105"/>
        <v>21890597.295809157</v>
      </c>
      <c r="AC117" s="81">
        <f t="shared" si="105"/>
        <v>21300158.106315341</v>
      </c>
      <c r="AD117" s="81">
        <f t="shared" si="105"/>
        <v>21230982.149053626</v>
      </c>
      <c r="AE117" s="81">
        <f t="shared" si="105"/>
        <v>20017038.842776936</v>
      </c>
      <c r="AF117" s="81">
        <f t="shared" si="105"/>
        <v>18846377.167706668</v>
      </c>
      <c r="AG117" s="81">
        <f t="shared" si="105"/>
        <v>17867906.561848626</v>
      </c>
      <c r="AH117" s="81">
        <f t="shared" si="105"/>
        <v>17309154.103486877</v>
      </c>
      <c r="AI117" s="81">
        <f t="shared" si="105"/>
        <v>18008304.588705484</v>
      </c>
      <c r="AJ117" s="81">
        <f t="shared" si="105"/>
        <v>17989717.063765209</v>
      </c>
      <c r="AK117" s="81">
        <f t="shared" si="105"/>
        <v>17898551.229415253</v>
      </c>
      <c r="AL117" s="81">
        <f t="shared" si="105"/>
        <v>17371576.589543473</v>
      </c>
      <c r="AM117" s="81">
        <f t="shared" si="105"/>
        <v>16939376.391994067</v>
      </c>
      <c r="AN117" s="81">
        <f t="shared" si="105"/>
        <v>16626047.566290356</v>
      </c>
      <c r="AO117" s="81">
        <f t="shared" si="105"/>
        <v>16942282.142933372</v>
      </c>
      <c r="AP117" s="81">
        <f t="shared" si="105"/>
        <v>15294022.898554433</v>
      </c>
      <c r="AQ117" s="81">
        <f t="shared" si="105"/>
        <v>15004418.562059721</v>
      </c>
      <c r="AR117" s="81">
        <f t="shared" si="105"/>
        <v>14798711.847524971</v>
      </c>
      <c r="AS117" s="81">
        <f t="shared" si="105"/>
        <v>15057348.027010806</v>
      </c>
      <c r="AT117" s="81">
        <f t="shared" si="105"/>
        <v>15194166.983864833</v>
      </c>
      <c r="AU117" s="81">
        <f t="shared" si="105"/>
        <v>14669442.57185889</v>
      </c>
      <c r="AV117" s="81">
        <f t="shared" si="105"/>
        <v>14551336.642078346</v>
      </c>
      <c r="AW117" s="81">
        <f t="shared" si="105"/>
        <v>14301377.895504128</v>
      </c>
      <c r="AX117" s="81">
        <f t="shared" si="105"/>
        <v>14410599.343692768</v>
      </c>
      <c r="AY117" s="81">
        <f t="shared" si="105"/>
        <v>14414094.373618986</v>
      </c>
      <c r="AZ117" s="81">
        <f t="shared" si="105"/>
        <v>14498810.446849011</v>
      </c>
      <c r="BA117" s="81">
        <f t="shared" si="105"/>
        <v>14342130.675729148</v>
      </c>
      <c r="BB117" s="81">
        <f t="shared" si="105"/>
        <v>14417997.526377451</v>
      </c>
      <c r="BC117" s="81">
        <f t="shared" si="105"/>
        <v>14583776.358736705</v>
      </c>
      <c r="BD117" s="81">
        <f t="shared" si="105"/>
        <v>14366888.959173931</v>
      </c>
      <c r="BE117" s="81">
        <f t="shared" si="105"/>
        <v>14201306.007879425</v>
      </c>
      <c r="BF117" s="81">
        <f t="shared" si="105"/>
        <v>14733210.211927701</v>
      </c>
      <c r="BG117" s="81">
        <f t="shared" si="105"/>
        <v>15402332.231481569</v>
      </c>
      <c r="BH117" s="81">
        <f t="shared" si="105"/>
        <v>16069421.84571437</v>
      </c>
      <c r="BI117" s="81">
        <f t="shared" si="105"/>
        <v>16113093.877464883</v>
      </c>
      <c r="BJ117" s="81">
        <f t="shared" si="105"/>
        <v>15920766.579024246</v>
      </c>
      <c r="BK117" s="81">
        <f t="shared" si="105"/>
        <v>15680177.589841099</v>
      </c>
      <c r="BL117" s="81">
        <f t="shared" si="105"/>
        <v>15537072.352431362</v>
      </c>
      <c r="BM117" s="81">
        <f t="shared" si="105"/>
        <v>15656607.239166787</v>
      </c>
      <c r="BN117" s="81">
        <f t="shared" ref="BN117:DY117" si="106">+BN114/BN116*100</f>
        <v>15282267.347522892</v>
      </c>
      <c r="BO117" s="81">
        <f t="shared" si="106"/>
        <v>15343887.481970424</v>
      </c>
      <c r="BP117" s="81">
        <f t="shared" si="106"/>
        <v>14967457.919890309</v>
      </c>
      <c r="BQ117" s="81">
        <f t="shared" si="106"/>
        <v>15530751.814213764</v>
      </c>
      <c r="BR117" s="81">
        <f t="shared" si="106"/>
        <v>15458185.767740807</v>
      </c>
      <c r="BS117" s="81">
        <f t="shared" si="106"/>
        <v>15802933.973336861</v>
      </c>
      <c r="BT117" s="81">
        <f t="shared" si="106"/>
        <v>15921959.383098997</v>
      </c>
      <c r="BU117" s="81">
        <f t="shared" si="106"/>
        <v>16101955.542591937</v>
      </c>
      <c r="BV117" s="81">
        <f t="shared" si="106"/>
        <v>15631089.673845593</v>
      </c>
      <c r="BW117" s="81">
        <f t="shared" si="106"/>
        <v>15243961.227007097</v>
      </c>
      <c r="BX117" s="81">
        <f t="shared" si="106"/>
        <v>15117824.961650761</v>
      </c>
      <c r="BY117" s="81">
        <f t="shared" si="106"/>
        <v>15317612.936280953</v>
      </c>
      <c r="BZ117" s="81">
        <f t="shared" si="106"/>
        <v>15615567.895792367</v>
      </c>
      <c r="CA117" s="81">
        <f t="shared" si="106"/>
        <v>15526952.590041267</v>
      </c>
      <c r="CB117" s="81">
        <f t="shared" si="106"/>
        <v>15562274.8253551</v>
      </c>
      <c r="CC117" s="81">
        <f t="shared" si="106"/>
        <v>15682625.705716908</v>
      </c>
      <c r="CD117" s="81">
        <f t="shared" si="106"/>
        <v>15851063.158358995</v>
      </c>
      <c r="CE117" s="81">
        <f t="shared" si="106"/>
        <v>15625721.674325109</v>
      </c>
      <c r="CF117" s="81">
        <f t="shared" si="106"/>
        <v>15630224.461396655</v>
      </c>
      <c r="CG117" s="81">
        <f t="shared" si="106"/>
        <v>15668380.079553012</v>
      </c>
      <c r="CH117" s="81">
        <f t="shared" si="106"/>
        <v>15869581.026551066</v>
      </c>
      <c r="CI117" s="81">
        <f t="shared" si="106"/>
        <v>15793383.9433708</v>
      </c>
      <c r="CJ117" s="81">
        <f t="shared" si="106"/>
        <v>16002274.23371969</v>
      </c>
      <c r="CK117" s="81">
        <f t="shared" si="106"/>
        <v>16071367.609802391</v>
      </c>
      <c r="CL117" s="81">
        <f t="shared" si="106"/>
        <v>16101434.537283652</v>
      </c>
      <c r="CM117" s="81">
        <f t="shared" si="106"/>
        <v>17601767.405186053</v>
      </c>
      <c r="CN117" s="81">
        <f t="shared" si="106"/>
        <v>17841790.910185199</v>
      </c>
      <c r="CO117" s="81">
        <f t="shared" si="106"/>
        <v>18203851.44826692</v>
      </c>
      <c r="CP117" s="81">
        <f t="shared" si="106"/>
        <v>18711992.857631076</v>
      </c>
      <c r="CQ117" s="81">
        <f t="shared" si="106"/>
        <v>18472356.831209656</v>
      </c>
      <c r="CR117" s="81">
        <f t="shared" si="106"/>
        <v>19829025.367608186</v>
      </c>
      <c r="CS117" s="81">
        <f t="shared" si="106"/>
        <v>20188528.151032247</v>
      </c>
      <c r="CT117" s="81">
        <f t="shared" si="106"/>
        <v>19990018.414809488</v>
      </c>
      <c r="CU117" s="81">
        <f t="shared" si="106"/>
        <v>20298884.414032161</v>
      </c>
      <c r="CV117" s="81">
        <f t="shared" si="106"/>
        <v>20836144.533483021</v>
      </c>
      <c r="CW117" s="81">
        <f t="shared" si="106"/>
        <v>20750540.762214061</v>
      </c>
      <c r="CX117" s="81">
        <f t="shared" si="106"/>
        <v>21381492.674522649</v>
      </c>
      <c r="CY117" s="81">
        <f t="shared" si="106"/>
        <v>20945095.632539056</v>
      </c>
      <c r="CZ117" s="81">
        <f t="shared" si="106"/>
        <v>21535430.052329194</v>
      </c>
      <c r="DA117" s="81">
        <f t="shared" si="106"/>
        <v>22025791.341739435</v>
      </c>
      <c r="DB117" s="81">
        <f t="shared" si="106"/>
        <v>23236874.025615122</v>
      </c>
      <c r="DC117" s="81">
        <f t="shared" si="106"/>
        <v>25329956.844867308</v>
      </c>
      <c r="DD117" s="81">
        <f t="shared" si="106"/>
        <v>25986706.749139119</v>
      </c>
      <c r="DE117" s="81">
        <f t="shared" si="106"/>
        <v>26261855.587992787</v>
      </c>
      <c r="DF117" s="81">
        <f t="shared" si="106"/>
        <v>26079488.740341201</v>
      </c>
      <c r="DG117" s="81">
        <f t="shared" si="106"/>
        <v>26382607.881127164</v>
      </c>
      <c r="DH117" s="81">
        <f t="shared" si="106"/>
        <v>26754858.328007888</v>
      </c>
      <c r="DI117" s="81">
        <f t="shared" si="106"/>
        <v>27032222.676058199</v>
      </c>
      <c r="DJ117" s="81">
        <f t="shared" si="106"/>
        <v>27891533.997571871</v>
      </c>
      <c r="DK117" s="81">
        <f t="shared" si="106"/>
        <v>27968610.023452111</v>
      </c>
      <c r="DL117" s="81">
        <f t="shared" si="106"/>
        <v>28532108.051470779</v>
      </c>
      <c r="DM117" s="81">
        <f t="shared" si="106"/>
        <v>29123053.007290438</v>
      </c>
      <c r="DN117" s="81">
        <f t="shared" si="106"/>
        <v>29241568.228018865</v>
      </c>
      <c r="DO117" s="81">
        <f t="shared" si="106"/>
        <v>29745528.055143181</v>
      </c>
      <c r="DP117" s="81">
        <f t="shared" si="106"/>
        <v>30343945.012024224</v>
      </c>
      <c r="DQ117" s="81">
        <f t="shared" si="106"/>
        <v>30497284.696124699</v>
      </c>
      <c r="DR117" s="81">
        <f t="shared" si="106"/>
        <v>31033853.232511453</v>
      </c>
      <c r="DS117" s="81">
        <f t="shared" si="106"/>
        <v>31409116.655966166</v>
      </c>
      <c r="DT117" s="81">
        <f t="shared" si="106"/>
        <v>32853227.836423285</v>
      </c>
      <c r="DU117" s="81">
        <f t="shared" si="106"/>
        <v>33918880.589540884</v>
      </c>
      <c r="DV117" s="81">
        <f t="shared" si="106"/>
        <v>34589263.992165208</v>
      </c>
      <c r="DW117" s="81">
        <f t="shared" si="106"/>
        <v>34845293.654089406</v>
      </c>
      <c r="DX117" s="81">
        <f t="shared" si="106"/>
        <v>36579795.345776841</v>
      </c>
      <c r="DY117" s="81">
        <f t="shared" si="106"/>
        <v>36730596.203425221</v>
      </c>
      <c r="DZ117" s="81">
        <f t="shared" ref="DZ117:GK117" si="107">+DZ114/DZ116*100</f>
        <v>38295875.151844189</v>
      </c>
      <c r="EA117" s="81">
        <f t="shared" si="107"/>
        <v>39002069.474291474</v>
      </c>
      <c r="EB117" s="81">
        <f t="shared" si="107"/>
        <v>39420532.174182951</v>
      </c>
      <c r="EC117" s="81">
        <f t="shared" si="107"/>
        <v>39103597.60417892</v>
      </c>
      <c r="ED117" s="81">
        <f t="shared" si="107"/>
        <v>38821360.457742132</v>
      </c>
      <c r="EE117" s="81">
        <f t="shared" si="107"/>
        <v>39174081.215138704</v>
      </c>
      <c r="EF117" s="81">
        <f t="shared" si="107"/>
        <v>38413261.875910364</v>
      </c>
      <c r="EG117" s="81">
        <f t="shared" si="107"/>
        <v>38653852.154600635</v>
      </c>
      <c r="EH117" s="81">
        <f t="shared" si="107"/>
        <v>39017734.336955622</v>
      </c>
      <c r="EI117" s="81">
        <f t="shared" si="107"/>
        <v>39181168.036136135</v>
      </c>
      <c r="EJ117" s="81">
        <f t="shared" si="107"/>
        <v>39424342.655195735</v>
      </c>
      <c r="EK117" s="81">
        <f t="shared" si="107"/>
        <v>39720897.323307022</v>
      </c>
      <c r="EL117" s="81">
        <f t="shared" si="107"/>
        <v>41679882.094758525</v>
      </c>
      <c r="EM117" s="81">
        <f t="shared" si="107"/>
        <v>42645859.068513036</v>
      </c>
      <c r="EN117" s="81">
        <f t="shared" si="107"/>
        <v>44325048.043778762</v>
      </c>
      <c r="EO117" s="81">
        <f t="shared" si="107"/>
        <v>45286574.826672949</v>
      </c>
      <c r="EP117" s="81">
        <f t="shared" si="107"/>
        <v>46035383.922517821</v>
      </c>
      <c r="EQ117" s="81">
        <f t="shared" si="107"/>
        <v>43588906.455614485</v>
      </c>
      <c r="ER117" s="81">
        <f t="shared" si="107"/>
        <v>44714251.632790662</v>
      </c>
      <c r="ES117" s="81">
        <f t="shared" si="107"/>
        <v>44825203.325930074</v>
      </c>
      <c r="ET117" s="81">
        <f t="shared" si="107"/>
        <v>45001128.346433848</v>
      </c>
      <c r="EU117" s="81">
        <f t="shared" si="107"/>
        <v>45727513.13381739</v>
      </c>
      <c r="EV117" s="81">
        <f t="shared" si="107"/>
        <v>46053300.851799458</v>
      </c>
      <c r="EW117" s="81">
        <f t="shared" si="107"/>
        <v>47093198.261222765</v>
      </c>
      <c r="EX117" s="81">
        <f t="shared" si="107"/>
        <v>47953656.722402573</v>
      </c>
      <c r="EY117" s="81">
        <f t="shared" si="107"/>
        <v>49903178.181746915</v>
      </c>
      <c r="EZ117" s="81">
        <f t="shared" si="107"/>
        <v>50519133.94135195</v>
      </c>
      <c r="FA117" s="81">
        <f t="shared" si="107"/>
        <v>49310555.805480704</v>
      </c>
      <c r="FB117" s="81">
        <f t="shared" si="107"/>
        <v>50967044.559128843</v>
      </c>
      <c r="FC117" s="81">
        <f t="shared" si="107"/>
        <v>51562553.167961232</v>
      </c>
      <c r="FD117" s="81">
        <f t="shared" si="107"/>
        <v>52577100.930063717</v>
      </c>
      <c r="FE117" s="81">
        <f t="shared" si="107"/>
        <v>51811521.36647056</v>
      </c>
      <c r="FF117" s="81">
        <f t="shared" si="107"/>
        <v>51826613.478112616</v>
      </c>
      <c r="FG117" s="81">
        <f t="shared" si="107"/>
        <v>52291774.496271305</v>
      </c>
      <c r="FH117" s="81">
        <f t="shared" si="107"/>
        <v>52420563.645793557</v>
      </c>
      <c r="FI117" s="81">
        <f t="shared" si="107"/>
        <v>53101274.897115961</v>
      </c>
      <c r="FJ117" s="81">
        <f t="shared" si="107"/>
        <v>54571366.17113211</v>
      </c>
      <c r="FK117" s="81">
        <f t="shared" si="107"/>
        <v>55740219.388048314</v>
      </c>
      <c r="FL117" s="81">
        <f t="shared" si="107"/>
        <v>56017162.838341422</v>
      </c>
      <c r="FM117" s="81">
        <f t="shared" si="107"/>
        <v>58894619.410481468</v>
      </c>
      <c r="FN117" s="81">
        <f t="shared" si="107"/>
        <v>59010639.712170124</v>
      </c>
      <c r="FO117" s="81">
        <f t="shared" si="107"/>
        <v>57358729.086965382</v>
      </c>
      <c r="FP117" s="81">
        <f t="shared" si="107"/>
        <v>57211904.272627793</v>
      </c>
      <c r="FQ117" s="81">
        <f t="shared" si="107"/>
        <v>57270453.126115814</v>
      </c>
      <c r="FR117" s="81">
        <f t="shared" si="107"/>
        <v>57765128.74962157</v>
      </c>
      <c r="FS117" s="81">
        <f t="shared" si="107"/>
        <v>58768717.944283478</v>
      </c>
      <c r="FT117" s="81">
        <f t="shared" si="107"/>
        <v>59227268.686191201</v>
      </c>
      <c r="FU117" s="81">
        <f t="shared" si="107"/>
        <v>60482845.99257569</v>
      </c>
      <c r="FV117" s="81">
        <f t="shared" si="107"/>
        <v>63672065.457099758</v>
      </c>
      <c r="FW117" s="81">
        <f t="shared" si="107"/>
        <v>65894647.107428461</v>
      </c>
      <c r="FX117" s="81">
        <f t="shared" si="107"/>
        <v>67214980.210253328</v>
      </c>
      <c r="FY117" s="81">
        <f t="shared" si="107"/>
        <v>68372271.460223064</v>
      </c>
      <c r="FZ117" s="81">
        <f t="shared" si="107"/>
        <v>69727592.212893739</v>
      </c>
      <c r="GA117" s="81">
        <f t="shared" si="107"/>
        <v>69188800.221042603</v>
      </c>
      <c r="GB117" s="81">
        <f t="shared" si="107"/>
        <v>70447415.33437863</v>
      </c>
      <c r="GC117" s="81">
        <f t="shared" si="107"/>
        <v>71252552.141141683</v>
      </c>
      <c r="GD117" s="81">
        <f t="shared" si="107"/>
        <v>71020822.65570803</v>
      </c>
      <c r="GE117" s="81">
        <f t="shared" si="107"/>
        <v>72087943.492504641</v>
      </c>
      <c r="GF117" s="81">
        <f t="shared" si="107"/>
        <v>72495993.580630079</v>
      </c>
      <c r="GG117" s="81">
        <f t="shared" si="107"/>
        <v>75224831.720788971</v>
      </c>
      <c r="GH117" s="81">
        <f t="shared" si="107"/>
        <v>77708132.297508121</v>
      </c>
      <c r="GI117" s="81">
        <f t="shared" si="107"/>
        <v>78433729.751128435</v>
      </c>
      <c r="GJ117" s="81">
        <f t="shared" si="107"/>
        <v>78761876.280956551</v>
      </c>
      <c r="GK117" s="81">
        <f t="shared" si="107"/>
        <v>79826759.048636258</v>
      </c>
      <c r="GL117" s="81">
        <f t="shared" ref="GL117:IW117" si="108">+GL114/GL116*100</f>
        <v>78602534.504004911</v>
      </c>
      <c r="GM117" s="81">
        <f t="shared" si="108"/>
        <v>76864870.729774758</v>
      </c>
      <c r="GN117" s="81">
        <f t="shared" si="108"/>
        <v>76387574.425836995</v>
      </c>
      <c r="GO117" s="81">
        <f t="shared" si="108"/>
        <v>76018822.099194109</v>
      </c>
      <c r="GP117" s="81">
        <f t="shared" si="108"/>
        <v>76072997.989013061</v>
      </c>
      <c r="GQ117" s="81">
        <f t="shared" si="108"/>
        <v>74656390.384911522</v>
      </c>
      <c r="GR117" s="81">
        <f t="shared" si="108"/>
        <v>74854133.517062351</v>
      </c>
      <c r="GS117" s="81">
        <f t="shared" si="108"/>
        <v>74901792.206584528</v>
      </c>
      <c r="GT117" s="81">
        <f t="shared" si="108"/>
        <v>74759324.463081539</v>
      </c>
      <c r="GU117" s="81">
        <f t="shared" si="108"/>
        <v>76349314.890400037</v>
      </c>
      <c r="GV117" s="81">
        <f t="shared" si="108"/>
        <v>77057295.563517466</v>
      </c>
      <c r="GW117" s="81">
        <f t="shared" si="108"/>
        <v>76632038.988353625</v>
      </c>
      <c r="GX117" s="81">
        <f t="shared" si="108"/>
        <v>76151148.425369054</v>
      </c>
      <c r="GY117" s="81">
        <f t="shared" si="108"/>
        <v>73544035.570294783</v>
      </c>
      <c r="GZ117" s="81">
        <f t="shared" si="108"/>
        <v>74387003.027966425</v>
      </c>
      <c r="HA117" s="81">
        <f t="shared" si="108"/>
        <v>74493541.079823643</v>
      </c>
      <c r="HB117" s="81">
        <f t="shared" si="108"/>
        <v>74269273.61751096</v>
      </c>
      <c r="HC117" s="81">
        <f t="shared" si="108"/>
        <v>74821844.165505514</v>
      </c>
      <c r="HD117" s="81">
        <f t="shared" si="108"/>
        <v>75548480.764951348</v>
      </c>
      <c r="HE117" s="81">
        <f t="shared" si="108"/>
        <v>76618562.81955108</v>
      </c>
      <c r="HF117" s="81">
        <f t="shared" si="108"/>
        <v>77115215.446762964</v>
      </c>
      <c r="HG117" s="81">
        <f t="shared" si="108"/>
        <v>77204545.382773668</v>
      </c>
      <c r="HH117" s="81">
        <f t="shared" si="108"/>
        <v>77533648.425300181</v>
      </c>
      <c r="HI117" s="81">
        <f t="shared" si="108"/>
        <v>77480136.346089944</v>
      </c>
      <c r="HJ117" s="81">
        <f t="shared" si="108"/>
        <v>76771896.199223965</v>
      </c>
      <c r="HK117" s="81">
        <f t="shared" si="108"/>
        <v>76540888.404488385</v>
      </c>
      <c r="HL117" s="81">
        <f t="shared" si="108"/>
        <v>77256574.363877326</v>
      </c>
      <c r="HM117" s="81">
        <f t="shared" si="108"/>
        <v>77431105.307513133</v>
      </c>
      <c r="HN117" s="81">
        <f t="shared" si="108"/>
        <v>79573208.669356003</v>
      </c>
      <c r="HO117" s="81">
        <f t="shared" si="108"/>
        <v>78930109.621312678</v>
      </c>
      <c r="HP117" s="81">
        <f t="shared" si="108"/>
        <v>79476987.023196042</v>
      </c>
      <c r="HQ117" s="81">
        <f t="shared" si="108"/>
        <v>81365110.156784713</v>
      </c>
      <c r="HR117" s="81">
        <f t="shared" si="108"/>
        <v>83509180.172716752</v>
      </c>
      <c r="HS117" s="81">
        <f t="shared" si="108"/>
        <v>85604444.003732353</v>
      </c>
      <c r="HT117" s="81">
        <f t="shared" si="108"/>
        <v>85485523.891619235</v>
      </c>
      <c r="HU117" s="81">
        <f t="shared" si="108"/>
        <v>86289871.709018499</v>
      </c>
      <c r="HV117" s="81">
        <f t="shared" si="108"/>
        <v>87130562.781876668</v>
      </c>
      <c r="HW117" s="81">
        <f t="shared" si="108"/>
        <v>87062984.655673504</v>
      </c>
      <c r="HX117" s="81">
        <f t="shared" si="108"/>
        <v>88043994.527998433</v>
      </c>
      <c r="HY117" s="81">
        <f t="shared" si="108"/>
        <v>89348653.946162418</v>
      </c>
      <c r="HZ117" s="81">
        <f t="shared" si="108"/>
        <v>87928364.643166512</v>
      </c>
      <c r="IA117" s="81">
        <f t="shared" si="108"/>
        <v>87241495.496324643</v>
      </c>
      <c r="IB117" s="81">
        <f t="shared" si="108"/>
        <v>86685493.071967185</v>
      </c>
      <c r="IC117" s="81">
        <f t="shared" si="108"/>
        <v>89183178.139208823</v>
      </c>
      <c r="ID117" s="81">
        <f t="shared" si="108"/>
        <v>91435451.395056739</v>
      </c>
      <c r="IE117" s="81">
        <f t="shared" si="108"/>
        <v>92668084.568739116</v>
      </c>
      <c r="IF117" s="81">
        <f t="shared" si="108"/>
        <v>91504405.444504082</v>
      </c>
      <c r="IG117" s="81">
        <f t="shared" si="108"/>
        <v>92545151.224037603</v>
      </c>
      <c r="IH117" s="81">
        <f t="shared" si="108"/>
        <v>91700092.413185939</v>
      </c>
      <c r="II117" s="81">
        <f t="shared" si="108"/>
        <v>92048428.852993384</v>
      </c>
      <c r="IJ117" s="81">
        <f t="shared" si="108"/>
        <v>90306707.258340746</v>
      </c>
      <c r="IK117" s="81">
        <f t="shared" si="108"/>
        <v>90442147.301733226</v>
      </c>
      <c r="IL117" s="81">
        <f t="shared" si="108"/>
        <v>91818154.209727883</v>
      </c>
      <c r="IM117" s="81">
        <f t="shared" si="108"/>
        <v>93640939.269713238</v>
      </c>
      <c r="IN117" s="81">
        <f t="shared" si="108"/>
        <v>95115310.702041775</v>
      </c>
      <c r="IO117" s="81">
        <f t="shared" si="108"/>
        <v>96472866.322400287</v>
      </c>
      <c r="IP117" s="81">
        <f t="shared" si="108"/>
        <v>96722030.917972997</v>
      </c>
      <c r="IQ117" s="81">
        <f t="shared" si="108"/>
        <v>97641540.308777824</v>
      </c>
      <c r="IR117" s="81">
        <f t="shared" si="108"/>
        <v>99120251.243106723</v>
      </c>
      <c r="IS117" s="81">
        <f t="shared" si="108"/>
        <v>98376243.857951298</v>
      </c>
      <c r="IT117" s="81">
        <f t="shared" si="108"/>
        <v>97981689.499153629</v>
      </c>
      <c r="IU117" s="81">
        <f t="shared" si="108"/>
        <v>97682784.858308047</v>
      </c>
      <c r="IV117" s="81">
        <f t="shared" si="108"/>
        <v>95952345.406866893</v>
      </c>
      <c r="IW117" s="81">
        <f t="shared" si="108"/>
        <v>98404002.882852644</v>
      </c>
      <c r="IX117" s="81">
        <f t="shared" ref="IX117:LI117" si="109">+IX114/IX116*100</f>
        <v>99263393.583498329</v>
      </c>
      <c r="IY117" s="81">
        <f t="shared" si="109"/>
        <v>98108825.427185506</v>
      </c>
      <c r="IZ117" s="81">
        <f t="shared" si="109"/>
        <v>98402696.274862885</v>
      </c>
      <c r="JA117" s="81">
        <f t="shared" si="109"/>
        <v>98742645.592163846</v>
      </c>
      <c r="JB117" s="81">
        <f t="shared" si="109"/>
        <v>99823696.425625995</v>
      </c>
      <c r="JC117" s="81">
        <f t="shared" si="109"/>
        <v>100204051.60034603</v>
      </c>
      <c r="JD117" s="81">
        <f t="shared" si="109"/>
        <v>101166854.58587049</v>
      </c>
      <c r="JE117" s="81">
        <f t="shared" si="109"/>
        <v>102329182.59391505</v>
      </c>
      <c r="JF117" s="81" t="e">
        <f t="shared" si="109"/>
        <v>#REF!</v>
      </c>
    </row>
    <row r="118" spans="1:266" s="1" customFormat="1" ht="12.9" customHeight="1" x14ac:dyDescent="0.2">
      <c r="A118" s="73"/>
      <c r="BV118" s="118"/>
      <c r="BW118" s="118"/>
      <c r="BX118" s="118"/>
      <c r="BY118" s="118"/>
      <c r="BZ118" s="118"/>
      <c r="CA118" s="118"/>
      <c r="CB118" s="118"/>
      <c r="CC118" s="118"/>
      <c r="CD118" s="118"/>
      <c r="CE118" s="118"/>
      <c r="CF118" s="118"/>
      <c r="CG118" s="118"/>
      <c r="CH118" s="118"/>
      <c r="CI118" s="118"/>
      <c r="CJ118" s="118"/>
      <c r="CK118" s="118"/>
      <c r="CL118" s="118"/>
      <c r="CM118" s="118"/>
      <c r="CN118" s="118"/>
      <c r="CO118" s="118"/>
      <c r="CP118" s="118"/>
      <c r="CQ118" s="118"/>
      <c r="CR118" s="118"/>
      <c r="CS118" s="118"/>
      <c r="CT118" s="118"/>
      <c r="CU118" s="118"/>
      <c r="CV118" s="118"/>
      <c r="CW118" s="118"/>
      <c r="FR118" s="99"/>
      <c r="FS118" s="118"/>
      <c r="FT118" s="118"/>
      <c r="FU118" s="118"/>
      <c r="FV118" s="118"/>
      <c r="FW118" s="118"/>
      <c r="FX118" s="118"/>
      <c r="FY118" s="118"/>
      <c r="FZ118" s="118"/>
      <c r="GA118" s="118"/>
      <c r="GB118" s="118"/>
      <c r="GC118" s="118"/>
      <c r="GD118" s="118"/>
      <c r="GE118" s="118"/>
      <c r="GF118" s="118"/>
      <c r="GG118" s="118"/>
      <c r="GH118" s="118"/>
      <c r="GI118" s="118"/>
      <c r="GJ118" s="118"/>
      <c r="GK118" s="118"/>
      <c r="GL118" s="118"/>
      <c r="GM118" s="118"/>
      <c r="GN118" s="118"/>
      <c r="GO118" s="118"/>
      <c r="GP118" s="118"/>
      <c r="GQ118" s="118"/>
      <c r="GR118" s="118"/>
      <c r="GS118" s="118"/>
      <c r="GT118" s="118"/>
      <c r="GU118" s="118"/>
      <c r="GV118" s="118"/>
      <c r="GW118" s="118"/>
      <c r="GX118" s="118"/>
      <c r="GY118" s="118"/>
      <c r="GZ118" s="118"/>
      <c r="HA118" s="118"/>
      <c r="HB118" s="118"/>
      <c r="HC118" s="118"/>
      <c r="HD118" s="118"/>
      <c r="HE118" s="118"/>
      <c r="HF118" s="118"/>
      <c r="HG118" s="118"/>
      <c r="HH118" s="118"/>
      <c r="HI118" s="118"/>
      <c r="HJ118" s="118"/>
      <c r="HK118" s="118"/>
      <c r="HL118" s="118"/>
      <c r="HM118" s="118"/>
      <c r="HN118" s="118"/>
      <c r="HO118" s="118"/>
      <c r="HP118" s="118"/>
      <c r="HQ118" s="118"/>
      <c r="HR118" s="118"/>
      <c r="HS118" s="118"/>
      <c r="HT118" s="118"/>
      <c r="HU118" s="118"/>
      <c r="HV118" s="118"/>
      <c r="HW118" s="118"/>
      <c r="HX118" s="118"/>
      <c r="HY118" s="118"/>
      <c r="HZ118" s="118"/>
      <c r="IA118" s="118"/>
      <c r="IB118" s="118"/>
      <c r="IC118" s="118"/>
      <c r="ID118" s="118"/>
      <c r="IE118" s="118"/>
      <c r="IF118" s="118"/>
      <c r="IG118" s="118"/>
      <c r="IH118" s="118"/>
      <c r="II118" s="118"/>
      <c r="IJ118" s="118"/>
      <c r="IK118" s="118"/>
      <c r="IL118" s="118"/>
      <c r="IM118" s="118"/>
      <c r="IN118" s="118"/>
      <c r="IO118" s="118"/>
      <c r="IP118" s="118"/>
      <c r="IQ118" s="118"/>
      <c r="IR118" s="118"/>
      <c r="IS118" s="118"/>
      <c r="IT118" s="118"/>
      <c r="IU118" s="118"/>
      <c r="IV118" s="118"/>
      <c r="IW118" s="118"/>
      <c r="IX118" s="118"/>
      <c r="IY118" s="118"/>
      <c r="IZ118" s="118"/>
      <c r="JA118" s="118"/>
      <c r="JB118" s="118"/>
      <c r="JC118" s="118"/>
      <c r="JD118" s="118"/>
      <c r="JE118" s="118"/>
      <c r="JF118" s="118"/>
    </row>
    <row r="119" spans="1:266" s="1" customFormat="1" ht="12.9" customHeight="1" x14ac:dyDescent="0.2">
      <c r="A119" s="54" t="s">
        <v>356</v>
      </c>
      <c r="BJ119" s="118"/>
      <c r="BK119" s="118"/>
      <c r="BL119" s="118"/>
      <c r="BM119" s="118"/>
      <c r="BN119" s="118"/>
      <c r="BO119" s="118"/>
      <c r="BP119" s="118"/>
      <c r="BQ119" s="118"/>
      <c r="BR119" s="118"/>
      <c r="BS119" s="118"/>
      <c r="BT119" s="118"/>
      <c r="BU119" s="118"/>
      <c r="BV119" s="118"/>
      <c r="BW119" s="118"/>
      <c r="BX119" s="118"/>
      <c r="BY119" s="118"/>
      <c r="BZ119" s="118"/>
      <c r="CA119" s="118"/>
      <c r="CB119" s="118"/>
      <c r="CC119" s="118"/>
      <c r="CD119" s="118"/>
      <c r="CE119" s="118"/>
      <c r="CF119" s="118"/>
      <c r="CG119" s="118"/>
      <c r="CH119" s="118"/>
      <c r="CI119" s="118"/>
      <c r="CJ119" s="118"/>
      <c r="CK119" s="118"/>
      <c r="CL119" s="118"/>
      <c r="CM119" s="118"/>
      <c r="CN119" s="118"/>
      <c r="CO119" s="118"/>
      <c r="CP119" s="118"/>
      <c r="CQ119" s="118"/>
      <c r="CR119" s="118"/>
      <c r="CS119" s="118"/>
      <c r="CT119" s="118"/>
      <c r="CU119" s="118"/>
      <c r="CV119" s="118"/>
      <c r="CW119" s="118"/>
      <c r="FQ119" s="118"/>
      <c r="FR119" s="118"/>
      <c r="FS119" s="118"/>
      <c r="FT119" s="118"/>
      <c r="FU119" s="118"/>
      <c r="FV119" s="118"/>
      <c r="FW119" s="118"/>
      <c r="FX119" s="118"/>
      <c r="FY119" s="118"/>
      <c r="FZ119" s="118"/>
      <c r="GA119" s="118"/>
      <c r="GB119" s="118"/>
      <c r="GC119" s="118"/>
    </row>
    <row r="120" spans="1:266" s="1" customFormat="1" ht="12.9" customHeight="1" x14ac:dyDescent="0.2">
      <c r="A120" s="2" t="s">
        <v>357</v>
      </c>
      <c r="FQ120" s="118"/>
      <c r="FR120" s="118"/>
      <c r="FS120" s="118"/>
      <c r="FT120" s="118"/>
      <c r="FU120" s="118"/>
      <c r="FV120" s="118"/>
      <c r="FW120" s="118"/>
      <c r="FX120" s="118"/>
      <c r="FY120" s="118"/>
      <c r="FZ120" s="118"/>
      <c r="GA120" s="118"/>
      <c r="GB120" s="118"/>
      <c r="GC120" s="118"/>
    </row>
    <row r="121" spans="1:266" s="1" customFormat="1" ht="12.9" customHeight="1" x14ac:dyDescent="0.2">
      <c r="A121" s="73" t="s">
        <v>329</v>
      </c>
      <c r="B121" s="1">
        <f>+BANCOS!B43</f>
        <v>738883</v>
      </c>
      <c r="C121" s="1">
        <f>+BANCOS!C43</f>
        <v>684039</v>
      </c>
      <c r="D121" s="1">
        <f>+BANCOS!D43</f>
        <v>668340</v>
      </c>
      <c r="E121" s="1">
        <f>+BANCOS!E43</f>
        <v>746149</v>
      </c>
      <c r="F121" s="1">
        <f>+BANCOS!F43</f>
        <v>731674</v>
      </c>
      <c r="G121" s="1">
        <f>+BANCOS!G43</f>
        <v>747028</v>
      </c>
      <c r="H121" s="1">
        <f>+BANCOS!H43</f>
        <v>737823</v>
      </c>
      <c r="I121" s="1">
        <f>+BANCOS!I43</f>
        <v>695989</v>
      </c>
      <c r="J121" s="1">
        <f>+BANCOS!J43</f>
        <v>698250</v>
      </c>
      <c r="K121" s="1">
        <f>+BANCOS!K43</f>
        <v>718940</v>
      </c>
      <c r="L121" s="1">
        <f>+BANCOS!L43</f>
        <v>711706</v>
      </c>
      <c r="M121" s="1">
        <f>+BANCOS!M43</f>
        <v>862935</v>
      </c>
      <c r="N121" s="1">
        <f>+BANCOS!N43</f>
        <v>810790</v>
      </c>
      <c r="O121" s="1">
        <f>+BANCOS!O43</f>
        <v>765376</v>
      </c>
      <c r="P121" s="1">
        <f>+BANCOS!P43</f>
        <v>698288</v>
      </c>
      <c r="Q121" s="1">
        <f>+BANCOS!Q43</f>
        <v>807711</v>
      </c>
      <c r="R121" s="1">
        <f>+BANCOS!R43</f>
        <v>756884</v>
      </c>
      <c r="S121" s="1">
        <f>+BANCOS!S43</f>
        <v>756932</v>
      </c>
      <c r="T121" s="1">
        <f>+BANCOS!T43</f>
        <v>731478</v>
      </c>
      <c r="U121" s="1">
        <f>+BANCOS!U43</f>
        <v>719963</v>
      </c>
      <c r="V121" s="1">
        <f>+BANCOS!V43</f>
        <v>747643</v>
      </c>
      <c r="W121" s="1">
        <f>+BANCOS!W43</f>
        <v>760197</v>
      </c>
      <c r="X121" s="1">
        <f>+BANCOS!X43</f>
        <v>731867</v>
      </c>
      <c r="Y121" s="1">
        <f>+BANCOS!Y43</f>
        <v>865376</v>
      </c>
      <c r="Z121" s="1">
        <f>+BANCOS!Z43</f>
        <v>733954</v>
      </c>
      <c r="AA121" s="1">
        <f>+BANCOS!AA43</f>
        <v>705580</v>
      </c>
      <c r="AB121" s="1">
        <f>+BANCOS!AB43</f>
        <v>767258</v>
      </c>
      <c r="AC121" s="1">
        <f>+BANCOS!AC43</f>
        <v>778111</v>
      </c>
      <c r="AD121" s="1">
        <f>+BANCOS!AD43</f>
        <v>739827</v>
      </c>
      <c r="AE121" s="1">
        <f>+BANCOS!AE43</f>
        <v>694965</v>
      </c>
      <c r="AF121" s="1">
        <f>+BANCOS!AF43</f>
        <v>696159</v>
      </c>
      <c r="AG121" s="1">
        <f>+BANCOS!AG43</f>
        <v>723653</v>
      </c>
      <c r="AH121" s="1">
        <f>+BANCOS!AH43</f>
        <v>727958</v>
      </c>
      <c r="AI121" s="1">
        <f>+BANCOS!AI43</f>
        <v>746629</v>
      </c>
      <c r="AJ121" s="1">
        <f>+BANCOS!AJ43</f>
        <v>740673</v>
      </c>
      <c r="AK121" s="1">
        <f>+BANCOS!AK43</f>
        <v>885441</v>
      </c>
      <c r="AL121" s="1">
        <f>+BANCOS!AL43</f>
        <v>837355</v>
      </c>
      <c r="AM121" s="1">
        <f>+BANCOS!AM43</f>
        <v>841134</v>
      </c>
      <c r="AN121" s="1">
        <f>+BANCOS!AN43</f>
        <v>851564</v>
      </c>
      <c r="AO121" s="1">
        <f>+BANCOS!AO43</f>
        <v>924297.40897470014</v>
      </c>
      <c r="AP121" s="1">
        <f>+BANCOS!AP43</f>
        <v>885886.07161740027</v>
      </c>
      <c r="AQ121" s="1">
        <f>+BANCOS!AQ43</f>
        <v>921668.82075991994</v>
      </c>
      <c r="AR121" s="1">
        <f>+BANCOS!AR43</f>
        <v>907907.01024067006</v>
      </c>
      <c r="AS121" s="1">
        <f>+BANCOS!AS43</f>
        <v>976976.38759679999</v>
      </c>
      <c r="AT121" s="1">
        <f>+BANCOS!AT43</f>
        <v>944149.65004024003</v>
      </c>
      <c r="AU121" s="1">
        <f>+BANCOS!AU43</f>
        <v>1005702.4133626</v>
      </c>
      <c r="AV121" s="1">
        <f>+BANCOS!AV43</f>
        <v>1001490.01079288</v>
      </c>
      <c r="AW121" s="1">
        <f>+BANCOS!AW43</f>
        <v>1199111.73984658</v>
      </c>
      <c r="AX121" s="1">
        <f>+BANCOS!AX43</f>
        <v>1200736.8391708301</v>
      </c>
      <c r="AY121" s="1">
        <f>+BANCOS!AY43</f>
        <v>1218877.3936832401</v>
      </c>
      <c r="AZ121" s="1">
        <f>+BANCOS!AZ43</f>
        <v>1275467.35487996</v>
      </c>
      <c r="BA121" s="1">
        <f>+BANCOS!BA43</f>
        <v>1273124.1605129</v>
      </c>
      <c r="BB121" s="1">
        <f>+BANCOS!BB43</f>
        <v>1230006.03108329</v>
      </c>
      <c r="BC121" s="1">
        <f>+BANCOS!BC43</f>
        <v>1271349.88088727</v>
      </c>
      <c r="BD121" s="1">
        <f>+BANCOS!BD43</f>
        <v>1281735.44080635</v>
      </c>
      <c r="BE121" s="1">
        <f>+BANCOS!BE43</f>
        <v>1341882.8781723201</v>
      </c>
      <c r="BF121" s="1">
        <f>+BANCOS!BF43</f>
        <v>1412587.7228405699</v>
      </c>
      <c r="BG121" s="1">
        <f>+BANCOS!BG43</f>
        <v>1437826.9646048199</v>
      </c>
      <c r="BH121" s="1">
        <f>+BANCOS!BH43</f>
        <v>1493751.95909177</v>
      </c>
      <c r="BI121" s="1">
        <f>+BANCOS!BI43</f>
        <v>1737625.0754396</v>
      </c>
      <c r="BJ121" s="1">
        <f>+BANCOS!BJ43</f>
        <v>1715685.7402697699</v>
      </c>
      <c r="BK121" s="1">
        <f>+BANCOS!BK43</f>
        <v>1737000.58288962</v>
      </c>
      <c r="BL121" s="1">
        <f>+BANCOS!BL43</f>
        <v>1725052.65051947</v>
      </c>
      <c r="BM121" s="1">
        <f>+BANCOS!BM43</f>
        <v>1699588.8741709399</v>
      </c>
      <c r="BN121" s="1">
        <f>+BANCOS!BN43</f>
        <v>1787342.1680195699</v>
      </c>
      <c r="BO121" s="1">
        <f>+BANCOS!BO43</f>
        <v>1820671.68535601</v>
      </c>
      <c r="BP121" s="1">
        <f>+BANCOS!BP43</f>
        <v>1780397.2807312501</v>
      </c>
      <c r="BQ121" s="1">
        <f>+BANCOS!BQ43</f>
        <v>1842735.5181316901</v>
      </c>
      <c r="BR121" s="1">
        <f>+BANCOS!BR43</f>
        <v>1913848.9661862301</v>
      </c>
      <c r="BS121" s="1">
        <f>+BANCOS!BS43</f>
        <v>2003364.37217631</v>
      </c>
      <c r="BT121" s="1">
        <f>+BANCOS!BT43</f>
        <v>2117538.7339559998</v>
      </c>
      <c r="BU121" s="1">
        <f>+BANCOS!BU43</f>
        <v>2299865.4136076602</v>
      </c>
      <c r="BV121" s="1">
        <f>+BANCOS!BV43</f>
        <v>2238188.5598365199</v>
      </c>
      <c r="BW121" s="1">
        <f>+BANCOS!BW43</f>
        <v>2336853.0719639398</v>
      </c>
      <c r="BX121" s="1">
        <f>+BANCOS!BX43</f>
        <v>2168410.6154795801</v>
      </c>
      <c r="BY121" s="1">
        <f>+BANCOS!BY43</f>
        <v>2213150.9606055501</v>
      </c>
      <c r="BZ121" s="1">
        <f>+BANCOS!BZ43</f>
        <v>2273928.9034901801</v>
      </c>
      <c r="CA121" s="1">
        <f>+BANCOS!CA43</f>
        <v>2302416.6775691798</v>
      </c>
      <c r="CB121" s="1">
        <f>+BANCOS!CB43</f>
        <v>2310219.23078509</v>
      </c>
      <c r="CC121" s="1">
        <f>+BANCOS!CC43</f>
        <v>2330756.2393263499</v>
      </c>
      <c r="CD121" s="1">
        <f>+BANCOS!CD43</f>
        <v>2353310.4578012498</v>
      </c>
      <c r="CE121" s="1">
        <f>+BANCOS!CE43</f>
        <v>2423281.5203802399</v>
      </c>
      <c r="CF121" s="1">
        <f>+BANCOS!CF43</f>
        <v>2415430.19649655</v>
      </c>
      <c r="CG121" s="1">
        <f>+BANCOS!CG43</f>
        <v>2692168.0615898799</v>
      </c>
      <c r="CH121" s="1">
        <f>+BANCOS!CH43</f>
        <v>2723033.79308357</v>
      </c>
      <c r="CI121" s="1">
        <f>+BANCOS!CI43</f>
        <v>2779823.2199797598</v>
      </c>
      <c r="CJ121" s="1">
        <f>+BANCOS!CJ43</f>
        <v>2833112.4502195902</v>
      </c>
      <c r="CK121" s="1">
        <f>+BANCOS!CK43</f>
        <v>2826343.8381529599</v>
      </c>
      <c r="CL121" s="1">
        <f>+BANCOS!CL43</f>
        <v>2958004.4966828399</v>
      </c>
      <c r="CM121" s="1">
        <f>+BANCOS!CM43</f>
        <v>3101306.7195075098</v>
      </c>
      <c r="CN121" s="1">
        <f>+BANCOS!CN43</f>
        <v>3145432.0215612599</v>
      </c>
      <c r="CO121" s="1">
        <f>+BANCOS!CO43</f>
        <v>3253921.959922201</v>
      </c>
      <c r="CP121" s="1">
        <f>+BANCOS!CP43</f>
        <v>3383104.0495163798</v>
      </c>
      <c r="CQ121" s="1">
        <f>+BANCOS!CQ43</f>
        <v>3431878.05409713</v>
      </c>
      <c r="CR121" s="1">
        <f>+BANCOS!CR43</f>
        <v>3621135.6652628202</v>
      </c>
      <c r="CS121" s="1">
        <f>+BANCOS!CS43</f>
        <v>3997510.35843293</v>
      </c>
      <c r="CT121" s="1">
        <f>+BANCOS!CT43</f>
        <v>3986156.144923219</v>
      </c>
      <c r="CU121" s="1">
        <f>+BANCOS!CU43</f>
        <v>4003598.93385761</v>
      </c>
      <c r="CV121" s="1">
        <f>+BANCOS!CV43</f>
        <v>4138965.1504941401</v>
      </c>
      <c r="CW121" s="1">
        <f>+BANCOS!CW43</f>
        <v>4380974.8265082398</v>
      </c>
      <c r="CX121" s="1">
        <f>+BANCOS!CX43</f>
        <v>4498241.0796229001</v>
      </c>
      <c r="CY121" s="1">
        <f>+BANCOS!CY43</f>
        <v>4604915.6633683294</v>
      </c>
      <c r="CZ121" s="1">
        <f>+BANCOS!CZ43</f>
        <v>4739598.3606174299</v>
      </c>
      <c r="DA121" s="1">
        <f>+BANCOS!DA43</f>
        <v>4729177.9994097799</v>
      </c>
      <c r="DB121" s="1">
        <f>+BANCOS!DB43</f>
        <v>4558491.9334295597</v>
      </c>
      <c r="DC121" s="1">
        <f>+BANCOS!DC43</f>
        <v>4312090.9142173799</v>
      </c>
      <c r="DD121" s="1">
        <f>+BANCOS!DD43</f>
        <v>4317748.1018314296</v>
      </c>
      <c r="DE121" s="1">
        <f>+BANCOS!DE43</f>
        <v>4498262.7365241097</v>
      </c>
      <c r="DF121" s="1">
        <f>+BANCOS!DF43</f>
        <v>4607555.2745625405</v>
      </c>
      <c r="DG121" s="1">
        <f>+BANCOS!DG43</f>
        <v>4588551.8172689797</v>
      </c>
      <c r="DH121" s="1">
        <f>+BANCOS!DH43</f>
        <v>4424033.6231231401</v>
      </c>
      <c r="DI121" s="1">
        <f>+BANCOS!DI43</f>
        <v>4467587.1274657398</v>
      </c>
      <c r="DJ121" s="1">
        <f>+BANCOS!DJ43</f>
        <v>4767841.9967859294</v>
      </c>
      <c r="DK121" s="1">
        <f>+BANCOS!DK43</f>
        <v>4850529.89172519</v>
      </c>
      <c r="DL121" s="1">
        <f>+BANCOS!DL43</f>
        <v>4774514.8369415998</v>
      </c>
      <c r="DM121" s="1">
        <f>+BANCOS!DM43</f>
        <v>4910728.9785644701</v>
      </c>
      <c r="DN121" s="1">
        <f>+BANCOS!DN43</f>
        <v>5020911.0852338299</v>
      </c>
      <c r="DO121" s="1">
        <f>+BANCOS!DO43</f>
        <v>5283332.3332365695</v>
      </c>
      <c r="DP121" s="1">
        <f>+BANCOS!DP43</f>
        <v>6205727.2760303291</v>
      </c>
      <c r="DQ121" s="1">
        <f>+BANCOS!DQ43</f>
        <v>6100774.8241619701</v>
      </c>
      <c r="DR121" s="1">
        <f>+BANCOS!DR43</f>
        <v>6414427.1497167991</v>
      </c>
      <c r="DS121" s="1">
        <f>+BANCOS!DS43</f>
        <v>6370447.5600766204</v>
      </c>
      <c r="DT121" s="1">
        <f>+BANCOS!DT43</f>
        <v>6074554.2745771986</v>
      </c>
      <c r="DU121" s="1">
        <f>+BANCOS!DU43</f>
        <v>6617203.8200908015</v>
      </c>
      <c r="DV121" s="1">
        <f>+BANCOS!DV43</f>
        <v>6783024.5985747399</v>
      </c>
      <c r="DW121" s="1">
        <f>+BANCOS!DW43</f>
        <v>6507094.2863664804</v>
      </c>
      <c r="DX121" s="1">
        <f>+BANCOS!DX43</f>
        <v>6508041.3957614005</v>
      </c>
      <c r="DY121" s="1">
        <f>+BANCOS!DY43</f>
        <v>6564730.9053463191</v>
      </c>
      <c r="DZ121" s="1">
        <f>+BANCOS!DZ43</f>
        <v>6628434.2498650402</v>
      </c>
      <c r="EA121" s="1">
        <f>+BANCOS!EA43</f>
        <v>6803915.0374778789</v>
      </c>
      <c r="EB121" s="1">
        <f>+BANCOS!EB43</f>
        <v>6702150.3489788594</v>
      </c>
      <c r="EC121" s="1">
        <f>+BANCOS!EC43</f>
        <v>6980566.8570513697</v>
      </c>
      <c r="ED121" s="1">
        <f>+BANCOS!ED43</f>
        <v>7110595.0840142984</v>
      </c>
      <c r="EE121" s="1">
        <f>+BANCOS!EE43</f>
        <v>7061395.2158634197</v>
      </c>
      <c r="EF121" s="1">
        <f>+BANCOS!EF43</f>
        <v>6927558.6435605502</v>
      </c>
      <c r="EG121" s="1">
        <f>+BANCOS!EG43</f>
        <v>7019324.4522532402</v>
      </c>
      <c r="EH121" s="1">
        <f>+BANCOS!EH43</f>
        <v>7094011.1119211698</v>
      </c>
      <c r="EI121" s="1">
        <f>+BANCOS!EI43</f>
        <v>7079294.89476116</v>
      </c>
      <c r="EJ121" s="1">
        <f>+BANCOS!EJ43</f>
        <v>7062212.1475033192</v>
      </c>
      <c r="EK121" s="1">
        <f>+BANCOS!EK43</f>
        <v>7137895.4265494999</v>
      </c>
      <c r="EL121" s="1">
        <f>+BANCOS!EL43</f>
        <v>7014437.02251756</v>
      </c>
      <c r="EM121" s="1">
        <f>+BANCOS!EM43</f>
        <v>7182592.0734548597</v>
      </c>
      <c r="EN121" s="1">
        <f>+BANCOS!EN43</f>
        <v>7119542.5068882704</v>
      </c>
      <c r="EO121" s="1">
        <f>+BANCOS!EO43</f>
        <v>7792280.1896689404</v>
      </c>
      <c r="EP121" s="1">
        <f>+BANCOS!EP43</f>
        <v>7566571.2610538397</v>
      </c>
      <c r="EQ121" s="1">
        <f>+BANCOS!EQ43</f>
        <v>7480298.1235820185</v>
      </c>
      <c r="ER121" s="1">
        <f>+BANCOS!ER43</f>
        <v>7459241.1927430294</v>
      </c>
      <c r="ES121" s="1">
        <f>+BANCOS!ES43</f>
        <v>7400623.6365521206</v>
      </c>
      <c r="ET121" s="1">
        <f>+BANCOS!ET43</f>
        <v>7583863.8189891996</v>
      </c>
      <c r="EU121" s="1">
        <f>+BANCOS!EU43</f>
        <v>7706212.6084255893</v>
      </c>
      <c r="EV121" s="1">
        <f>+BANCOS!EV43</f>
        <v>7671502.6408322696</v>
      </c>
      <c r="EW121" s="1">
        <f>+BANCOS!EW43</f>
        <v>7825971.0918352511</v>
      </c>
      <c r="EX121" s="1">
        <f>+BANCOS!EX43</f>
        <v>7778489.1404999001</v>
      </c>
      <c r="EY121" s="1">
        <f>+BANCOS!EY43</f>
        <v>7814424.9850695208</v>
      </c>
      <c r="EZ121" s="1">
        <f>+BANCOS!EZ43</f>
        <v>8048170.1910727201</v>
      </c>
      <c r="FA121" s="1">
        <f>+BANCOS!FA43</f>
        <v>8751221.0511371605</v>
      </c>
      <c r="FB121" s="1">
        <f>+BANCOS!FB43</f>
        <v>8917606.7423499003</v>
      </c>
      <c r="FC121" s="1">
        <f>+BANCOS!FC43</f>
        <v>9007792.1455085985</v>
      </c>
      <c r="FD121" s="1">
        <f>+BANCOS!FD43</f>
        <v>9146541.2122548297</v>
      </c>
      <c r="FE121" s="1">
        <f>+BANCOS!FE43</f>
        <v>9026781.4260711502</v>
      </c>
      <c r="FF121" s="1">
        <f>+BANCOS!FF43</f>
        <v>9010495.0160272308</v>
      </c>
      <c r="FG121" s="1">
        <f>+BANCOS!FG43</f>
        <v>8988421.4509415701</v>
      </c>
      <c r="FH121" s="1">
        <f>+BANCOS!FH43</f>
        <v>9049761.9542188104</v>
      </c>
      <c r="FI121" s="1">
        <f>+BANCOS!FI43</f>
        <v>8992565.164979171</v>
      </c>
      <c r="FJ121" s="1">
        <f>+BANCOS!FJ43</f>
        <v>8835184.3869993798</v>
      </c>
      <c r="FK121" s="1">
        <f>+BANCOS!FK43</f>
        <v>8844641.6587153003</v>
      </c>
      <c r="FL121" s="1">
        <f>+BANCOS!FL43</f>
        <v>9279345.105987709</v>
      </c>
      <c r="FM121" s="1">
        <f>+BANCOS!FM43</f>
        <v>10166204.016166851</v>
      </c>
      <c r="FN121" s="1">
        <f>+BANCOS!FN43</f>
        <v>9735190.9268618487</v>
      </c>
      <c r="FO121" s="1">
        <f>+BANCOS!FO43</f>
        <v>9809272.1398603488</v>
      </c>
      <c r="FP121" s="1">
        <f>+BANCOS!FP43</f>
        <v>9650526.4890000001</v>
      </c>
      <c r="FQ121" s="1">
        <f>+BANCOS!FQ43</f>
        <v>9685222.2778552808</v>
      </c>
      <c r="FR121" s="1">
        <f>+BANCOS!FR43</f>
        <v>9567290.8600185309</v>
      </c>
      <c r="FS121" s="1">
        <f>+BANCOS!FS43</f>
        <v>9904619.3215681594</v>
      </c>
      <c r="FT121" s="1">
        <f>+BANCOS!FT43</f>
        <v>9814249.1181315035</v>
      </c>
      <c r="FU121" s="1">
        <f>+BANCOS!FU43</f>
        <v>10081777.20973113</v>
      </c>
      <c r="FV121" s="1">
        <f>+BANCOS!FV43</f>
        <v>10189000.401522979</v>
      </c>
      <c r="FW121" s="1">
        <f>+BANCOS!FW43</f>
        <v>10371930.54479959</v>
      </c>
      <c r="FX121" s="1">
        <f>+BANCOS!FX43</f>
        <v>10321147.06257087</v>
      </c>
      <c r="FY121" s="1">
        <f>+BANCOS!FY43</f>
        <v>10952983.687133189</v>
      </c>
      <c r="FZ121" s="1">
        <f>+BANCOS!FZ43</f>
        <v>11240650.53057822</v>
      </c>
      <c r="GA121" s="1">
        <f>+BANCOS!GA43</f>
        <v>11254609.378676429</v>
      </c>
      <c r="GB121" s="1">
        <f>+BANCOS!GB43</f>
        <v>10889829.037656309</v>
      </c>
      <c r="GC121" s="1">
        <f>+BANCOS!GC43</f>
        <v>10867421.913507029</v>
      </c>
      <c r="GD121" s="1">
        <f>+BANCOS!GD43</f>
        <v>11063763.9232329</v>
      </c>
      <c r="GE121" s="1">
        <f>+BANCOS!GE43</f>
        <v>11123835.28649726</v>
      </c>
      <c r="GF121" s="1">
        <f>+BANCOS!GF43</f>
        <v>11134174.455363691</v>
      </c>
      <c r="GG121" s="1">
        <f>+BANCOS!GG43</f>
        <v>11050412.211050279</v>
      </c>
      <c r="GH121" s="1">
        <f>+BANCOS!GH43</f>
        <v>11018665.147410169</v>
      </c>
      <c r="GI121" s="1">
        <f>+BANCOS!GI43</f>
        <v>10786748.17679704</v>
      </c>
      <c r="GJ121" s="1">
        <f>+BANCOS!GJ43</f>
        <v>10730575.02202688</v>
      </c>
      <c r="GK121" s="1">
        <f>+BANCOS!GK43</f>
        <v>11260824.68006097</v>
      </c>
      <c r="GL121" s="1">
        <f>+BANCOS!GL43</f>
        <v>11872940.80528488</v>
      </c>
      <c r="GM121" s="1">
        <f>+BANCOS!GM43</f>
        <v>11408379.512760211</v>
      </c>
      <c r="GN121" s="1">
        <f>+BANCOS!GN43</f>
        <v>11318261.262005979</v>
      </c>
      <c r="GO121" s="1">
        <f>+BANCOS!GO43</f>
        <v>11512313.7258959</v>
      </c>
      <c r="GP121" s="1">
        <f>+BANCOS!GP43</f>
        <v>11530399.942165481</v>
      </c>
      <c r="GQ121" s="1">
        <f>+BANCOS!GQ43</f>
        <v>11581405.902611811</v>
      </c>
      <c r="GR121" s="1">
        <f>+BANCOS!GR43</f>
        <v>11598837.24992728</v>
      </c>
      <c r="GS121" s="1">
        <f>+BANCOS!GS43</f>
        <v>11762181.56864335</v>
      </c>
      <c r="GT121" s="1">
        <f>+BANCOS!GT43</f>
        <v>11722828.717519021</v>
      </c>
      <c r="GU121" s="1">
        <f>+BANCOS!GU43</f>
        <v>11849899.701219309</v>
      </c>
      <c r="GV121" s="1">
        <f>+BANCOS!GV43</f>
        <v>12222334.244610921</v>
      </c>
      <c r="GW121" s="1">
        <f>+BANCOS!GW43</f>
        <v>12913394.81761688</v>
      </c>
      <c r="GX121" s="1">
        <f>+BANCOS!GX43</f>
        <v>12937034.74727449</v>
      </c>
      <c r="GY121" s="1">
        <f>+BANCOS!GY43</f>
        <v>12653493.171154059</v>
      </c>
      <c r="GZ121" s="1">
        <f>+BANCOS!GZ43</f>
        <v>12699472.92212132</v>
      </c>
      <c r="HA121" s="1">
        <f>+BANCOS!HA43</f>
        <v>13125747.868227471</v>
      </c>
      <c r="HB121" s="1">
        <f>+BANCOS!HB43</f>
        <v>12968040.309759051</v>
      </c>
      <c r="HC121" s="1">
        <f>+BANCOS!HC43</f>
        <v>13079331.13947718</v>
      </c>
      <c r="HD121" s="1">
        <f>+BANCOS!HD43</f>
        <v>13430085.02215925</v>
      </c>
      <c r="HE121" s="1">
        <f>+BANCOS!HE43</f>
        <v>13783667.10220249</v>
      </c>
      <c r="HF121" s="1">
        <f>+BANCOS!HF43</f>
        <v>13599418.422369139</v>
      </c>
      <c r="HG121" s="1">
        <f>+BANCOS!HG43</f>
        <v>13562366.83230863</v>
      </c>
      <c r="HH121" s="1">
        <f>+BANCOS!HH43</f>
        <v>13868455.40248559</v>
      </c>
      <c r="HI121" s="1">
        <f>+BANCOS!HI43</f>
        <v>14237602.481065379</v>
      </c>
      <c r="HJ121" s="1">
        <f>+BANCOS!HJ43</f>
        <v>14511049.617512871</v>
      </c>
      <c r="HK121" s="1">
        <f>+BANCOS!HK43</f>
        <v>14221788.81316912</v>
      </c>
      <c r="HL121" s="1">
        <f>+BANCOS!HL43</f>
        <v>14438539.36461073</v>
      </c>
      <c r="HM121" s="1">
        <f>+BANCOS!HM43</f>
        <v>14199436.766584819</v>
      </c>
      <c r="HN121" s="1">
        <f>+BANCOS!HN43</f>
        <v>14487316.65792051</v>
      </c>
      <c r="HO121" s="1">
        <f>+BANCOS!HO43</f>
        <v>14482941.897886431</v>
      </c>
      <c r="HP121" s="1">
        <f>+BANCOS!HP43</f>
        <v>14495217.015037199</v>
      </c>
      <c r="HQ121" s="1">
        <f>+BANCOS!HQ43</f>
        <v>14362340.207567509</v>
      </c>
      <c r="HR121" s="1">
        <f>+BANCOS!HR43</f>
        <v>14067941.63610898</v>
      </c>
      <c r="HS121" s="1">
        <f>+BANCOS!HS43</f>
        <v>13967720.915211709</v>
      </c>
      <c r="HT121" s="1">
        <f>+BANCOS!HT43</f>
        <v>13998848.61564629</v>
      </c>
      <c r="HU121" s="1">
        <f>+BANCOS!HU43</f>
        <v>14797549.46299766</v>
      </c>
      <c r="HV121" s="1">
        <f>+BANCOS!HV43</f>
        <v>15153322.29128957</v>
      </c>
      <c r="HW121" s="1">
        <f>+BANCOS!HW43</f>
        <v>14792740.96315776</v>
      </c>
      <c r="HX121" s="1">
        <f>+BANCOS!HX43</f>
        <v>15240813.17853798</v>
      </c>
      <c r="HY121" s="1">
        <f>+BANCOS!HY43</f>
        <v>14836606.85429785</v>
      </c>
      <c r="HZ121" s="1">
        <f>+BANCOS!HZ43</f>
        <v>14513367.08079806</v>
      </c>
      <c r="IA121" s="1">
        <f>+BANCOS!IA43</f>
        <v>14893565.90110236</v>
      </c>
      <c r="IB121" s="1">
        <f>+BANCOS!IB43</f>
        <v>15064783.20916391</v>
      </c>
      <c r="IC121" s="1">
        <f>+BANCOS!IC43</f>
        <v>15693790.892822141</v>
      </c>
      <c r="ID121" s="1">
        <f>+BANCOS!ID43</f>
        <v>15646978.726844739</v>
      </c>
      <c r="IE121" s="1">
        <f>+BANCOS!IE43</f>
        <v>15202829.561925551</v>
      </c>
      <c r="IF121" s="1">
        <f>+BANCOS!IF43</f>
        <v>15048192.99192613</v>
      </c>
      <c r="IG121" s="1">
        <f>+BANCOS!IG43</f>
        <v>16002979.65400764</v>
      </c>
      <c r="IH121" s="1">
        <f>+BANCOS!IH43</f>
        <v>16092633.220545361</v>
      </c>
      <c r="II121" s="1">
        <f>+BANCOS!II43</f>
        <v>15824064.214584069</v>
      </c>
      <c r="IJ121" s="1">
        <f>+BANCOS!IJ43</f>
        <v>15532136.75559305</v>
      </c>
      <c r="IK121" s="1">
        <f>+BANCOS!IK43</f>
        <v>17055695.753569029</v>
      </c>
      <c r="IL121" s="1">
        <f>+BANCOS!IL43</f>
        <v>17911565.799797591</v>
      </c>
      <c r="IM121" s="1">
        <f>+BANCOS!IM43</f>
        <v>18089085.561701249</v>
      </c>
      <c r="IN121" s="1">
        <f>+BANCOS!IN43</f>
        <v>18035964.134959958</v>
      </c>
      <c r="IO121" s="1">
        <f>+BANCOS!IO43</f>
        <v>18581806.167308699</v>
      </c>
      <c r="IP121" s="1">
        <f>+BANCOS!IP43</f>
        <v>18700363.090208359</v>
      </c>
      <c r="IQ121" s="1">
        <f>+BANCOS!IQ43</f>
        <v>18812882.05920646</v>
      </c>
      <c r="IR121" s="1">
        <f>+BANCOS!IR43</f>
        <v>19399659.801666979</v>
      </c>
      <c r="IS121" s="1">
        <f>+BANCOS!IS43</f>
        <v>20379379.198031969</v>
      </c>
      <c r="IT121" s="1">
        <f>+BANCOS!IT43</f>
        <v>20524430.448198561</v>
      </c>
      <c r="IU121" s="1">
        <f>+BANCOS!IU43</f>
        <v>19850477.10138518</v>
      </c>
      <c r="IV121" s="1">
        <f>+BANCOS!IV43</f>
        <v>19434857.367900729</v>
      </c>
      <c r="IW121" s="1">
        <f>+BANCOS!IW43</f>
        <v>19270529.610607229</v>
      </c>
      <c r="IX121" s="1">
        <f>+BANCOS!IX43</f>
        <v>19871867.444933861</v>
      </c>
      <c r="IY121" s="1">
        <f>+BANCOS!IY43</f>
        <v>20049018.704370249</v>
      </c>
      <c r="IZ121" s="1">
        <f>+BANCOS!IZ43</f>
        <v>20436550.588638481</v>
      </c>
      <c r="JA121" s="1">
        <f>+BANCOS!JA43</f>
        <v>20819033</v>
      </c>
      <c r="JB121" s="1">
        <f>+BANCOS!JB43</f>
        <v>20329692.49684824</v>
      </c>
      <c r="JC121" s="1">
        <f>+BANCOS!JC43</f>
        <v>20355937.71211566</v>
      </c>
      <c r="JD121" s="1">
        <f>+BANCOS!JD43</f>
        <v>20143719.42968592</v>
      </c>
      <c r="JE121" s="1">
        <f>+BANCOS!JE43</f>
        <v>21382045.07</v>
      </c>
      <c r="JF121" s="1" t="e">
        <f>+BANCOS!#REF!</f>
        <v>#REF!</v>
      </c>
    </row>
    <row r="122" spans="1:266" s="1" customFormat="1" ht="12.9" customHeight="1" x14ac:dyDescent="0.2">
      <c r="A122" s="73" t="s">
        <v>330</v>
      </c>
      <c r="B122" s="1">
        <f>+FINANCIERAS!B43</f>
        <v>0</v>
      </c>
      <c r="C122" s="1">
        <f>+FINANCIERAS!C43</f>
        <v>0</v>
      </c>
      <c r="D122" s="1">
        <f>+FINANCIERAS!D43</f>
        <v>0</v>
      </c>
      <c r="E122" s="1">
        <f>+FINANCIERAS!E43</f>
        <v>0</v>
      </c>
      <c r="F122" s="1">
        <f>+FINANCIERAS!F43</f>
        <v>0</v>
      </c>
      <c r="G122" s="1">
        <f>+FINANCIERAS!G43</f>
        <v>0</v>
      </c>
      <c r="H122" s="1">
        <f>+FINANCIERAS!H43</f>
        <v>0</v>
      </c>
      <c r="I122" s="1">
        <f>+FINANCIERAS!I43</f>
        <v>0</v>
      </c>
      <c r="J122" s="1">
        <f>+FINANCIERAS!J43</f>
        <v>0</v>
      </c>
      <c r="K122" s="1">
        <f>+FINANCIERAS!K43</f>
        <v>0</v>
      </c>
      <c r="L122" s="1">
        <f>+FINANCIERAS!L43</f>
        <v>0</v>
      </c>
      <c r="M122" s="1">
        <f>+FINANCIERAS!M43</f>
        <v>0</v>
      </c>
      <c r="N122" s="1">
        <f>+FINANCIERAS!N43</f>
        <v>0</v>
      </c>
      <c r="O122" s="1">
        <f>+FINANCIERAS!O43</f>
        <v>0</v>
      </c>
      <c r="P122" s="1">
        <f>+FINANCIERAS!P43</f>
        <v>0</v>
      </c>
      <c r="Q122" s="1">
        <f>+FINANCIERAS!Q43</f>
        <v>0</v>
      </c>
      <c r="R122" s="1">
        <f>+FINANCIERAS!R43</f>
        <v>0</v>
      </c>
      <c r="S122" s="1">
        <f>+FINANCIERAS!S43</f>
        <v>0</v>
      </c>
      <c r="T122" s="1">
        <f>+FINANCIERAS!T43</f>
        <v>0</v>
      </c>
      <c r="U122" s="1">
        <f>+FINANCIERAS!U43</f>
        <v>0</v>
      </c>
      <c r="V122" s="1">
        <f>+FINANCIERAS!V43</f>
        <v>0</v>
      </c>
      <c r="W122" s="1">
        <f>+FINANCIERAS!W43</f>
        <v>0</v>
      </c>
      <c r="X122" s="1">
        <f>+FINANCIERAS!X43</f>
        <v>0</v>
      </c>
      <c r="Y122" s="1">
        <f>+FINANCIERAS!Y43</f>
        <v>0</v>
      </c>
      <c r="Z122" s="1">
        <f>+FINANCIERAS!Z43</f>
        <v>0</v>
      </c>
      <c r="AA122" s="1">
        <f>+FINANCIERAS!AA43</f>
        <v>0</v>
      </c>
      <c r="AB122" s="1">
        <f>+FINANCIERAS!AB43</f>
        <v>0</v>
      </c>
      <c r="AC122" s="1">
        <f>+FINANCIERAS!AC43</f>
        <v>0</v>
      </c>
      <c r="AD122" s="1">
        <f>+FINANCIERAS!AD43</f>
        <v>0</v>
      </c>
      <c r="AE122" s="1">
        <f>+FINANCIERAS!AE43</f>
        <v>0</v>
      </c>
      <c r="AF122" s="1">
        <f>+FINANCIERAS!AF43</f>
        <v>0</v>
      </c>
      <c r="AG122" s="1">
        <f>+FINANCIERAS!AG43</f>
        <v>0</v>
      </c>
      <c r="AH122" s="1">
        <f>+FINANCIERAS!AH43</f>
        <v>0</v>
      </c>
      <c r="AI122" s="1">
        <f>+FINANCIERAS!AI43</f>
        <v>0</v>
      </c>
      <c r="AJ122" s="1">
        <f>+FINANCIERAS!AJ43</f>
        <v>0</v>
      </c>
      <c r="AK122" s="1">
        <f>+FINANCIERAS!AK43</f>
        <v>0</v>
      </c>
      <c r="AL122" s="1">
        <f>+FINANCIERAS!AL43</f>
        <v>0</v>
      </c>
      <c r="AM122" s="1">
        <f>+FINANCIERAS!AM43</f>
        <v>0</v>
      </c>
      <c r="AN122" s="1">
        <f>+FINANCIERAS!AN43</f>
        <v>0</v>
      </c>
      <c r="AO122" s="1">
        <f>+FINANCIERAS!AO43</f>
        <v>0</v>
      </c>
      <c r="AP122" s="1">
        <f>+FINANCIERAS!AP43</f>
        <v>0</v>
      </c>
      <c r="AQ122" s="1">
        <f>+FINANCIERAS!AQ43</f>
        <v>0</v>
      </c>
      <c r="AR122" s="1">
        <f>+FINANCIERAS!AR43</f>
        <v>0</v>
      </c>
      <c r="AS122" s="1">
        <f>+FINANCIERAS!AS43</f>
        <v>0</v>
      </c>
      <c r="AT122" s="1">
        <f>+FINANCIERAS!AT43</f>
        <v>0</v>
      </c>
      <c r="AU122" s="1">
        <f>+FINANCIERAS!AU43</f>
        <v>0</v>
      </c>
      <c r="AV122" s="1">
        <f>+FINANCIERAS!AV43</f>
        <v>0</v>
      </c>
      <c r="AW122" s="1">
        <f>+FINANCIERAS!AW43</f>
        <v>0</v>
      </c>
      <c r="AX122" s="1">
        <f>+FINANCIERAS!AX43</f>
        <v>0</v>
      </c>
      <c r="AY122" s="1">
        <f>+FINANCIERAS!AY43</f>
        <v>0</v>
      </c>
      <c r="AZ122" s="1">
        <f>+FINANCIERAS!AZ43</f>
        <v>0</v>
      </c>
      <c r="BA122" s="1">
        <f>+FINANCIERAS!BA43</f>
        <v>0</v>
      </c>
      <c r="BB122" s="1">
        <f>+FINANCIERAS!BB43</f>
        <v>0</v>
      </c>
      <c r="BC122" s="1">
        <f>+FINANCIERAS!BC43</f>
        <v>0</v>
      </c>
      <c r="BD122" s="1">
        <f>+FINANCIERAS!BD43</f>
        <v>0</v>
      </c>
      <c r="BE122" s="1">
        <f>+FINANCIERAS!BE43</f>
        <v>0</v>
      </c>
      <c r="BF122" s="1">
        <f>+FINANCIERAS!BF43</f>
        <v>0</v>
      </c>
      <c r="BG122" s="1">
        <f>+FINANCIERAS!BG43</f>
        <v>0</v>
      </c>
      <c r="BH122" s="1">
        <f>+FINANCIERAS!BH43</f>
        <v>0</v>
      </c>
      <c r="BI122" s="1">
        <f>+FINANCIERAS!BI43</f>
        <v>0</v>
      </c>
      <c r="BJ122" s="1">
        <f>+FINANCIERAS!BJ43</f>
        <v>0</v>
      </c>
      <c r="BK122" s="1">
        <f>+FINANCIERAS!BK43</f>
        <v>0</v>
      </c>
      <c r="BL122" s="1">
        <f>+FINANCIERAS!BL43</f>
        <v>0</v>
      </c>
      <c r="BM122" s="1">
        <f>+FINANCIERAS!BM43</f>
        <v>0</v>
      </c>
      <c r="BN122" s="1">
        <f>+FINANCIERAS!BN43</f>
        <v>0</v>
      </c>
      <c r="BO122" s="1">
        <f>+FINANCIERAS!BO43</f>
        <v>0</v>
      </c>
      <c r="BP122" s="1">
        <f>+FINANCIERAS!BP43</f>
        <v>0</v>
      </c>
      <c r="BQ122" s="1">
        <f>+FINANCIERAS!BQ43</f>
        <v>0</v>
      </c>
      <c r="BR122" s="1">
        <f>+FINANCIERAS!BR43</f>
        <v>0</v>
      </c>
      <c r="BS122" s="1">
        <f>+FINANCIERAS!BS43</f>
        <v>0</v>
      </c>
      <c r="BT122" s="1">
        <f>+FINANCIERAS!BT43</f>
        <v>0</v>
      </c>
      <c r="BU122" s="1">
        <f>+FINANCIERAS!BU43</f>
        <v>0</v>
      </c>
      <c r="BV122" s="1">
        <f>+FINANCIERAS!BV43</f>
        <v>0</v>
      </c>
      <c r="BW122" s="1">
        <f>+FINANCIERAS!BW43</f>
        <v>0</v>
      </c>
      <c r="BX122" s="1">
        <f>+FINANCIERAS!BX43</f>
        <v>0</v>
      </c>
      <c r="BY122" s="1">
        <f>+FINANCIERAS!BY43</f>
        <v>0</v>
      </c>
      <c r="BZ122" s="1">
        <f>+FINANCIERAS!BZ43</f>
        <v>0</v>
      </c>
      <c r="CA122" s="1">
        <f>+FINANCIERAS!CA43</f>
        <v>0</v>
      </c>
      <c r="CB122" s="1">
        <f>+FINANCIERAS!CB43</f>
        <v>0</v>
      </c>
      <c r="CC122" s="1">
        <f>+FINANCIERAS!CC43</f>
        <v>0</v>
      </c>
      <c r="CD122" s="1">
        <f>+FINANCIERAS!CD43</f>
        <v>0</v>
      </c>
      <c r="CE122" s="1">
        <f>+FINANCIERAS!CE43</f>
        <v>0</v>
      </c>
      <c r="CF122" s="1">
        <f>+FINANCIERAS!CF43</f>
        <v>0</v>
      </c>
      <c r="CG122" s="1">
        <f>+FINANCIERAS!CG43</f>
        <v>0</v>
      </c>
      <c r="CH122" s="1">
        <f>+FINANCIERAS!CH43</f>
        <v>0</v>
      </c>
      <c r="CI122" s="1">
        <f>+FINANCIERAS!CI43</f>
        <v>0</v>
      </c>
      <c r="CJ122" s="1">
        <f>+FINANCIERAS!CJ43</f>
        <v>0</v>
      </c>
      <c r="CK122" s="1">
        <f>+FINANCIERAS!CK43</f>
        <v>0</v>
      </c>
      <c r="CL122" s="1">
        <f>+FINANCIERAS!CL43</f>
        <v>0</v>
      </c>
      <c r="CM122" s="1">
        <f>+FINANCIERAS!CM43</f>
        <v>0</v>
      </c>
      <c r="CN122" s="1">
        <f>+FINANCIERAS!CN43</f>
        <v>0</v>
      </c>
      <c r="CO122" s="1">
        <f>+FINANCIERAS!CO43</f>
        <v>0</v>
      </c>
      <c r="CP122" s="1">
        <f>+FINANCIERAS!CP43</f>
        <v>0</v>
      </c>
      <c r="CQ122" s="1">
        <f>+FINANCIERAS!CQ43</f>
        <v>0</v>
      </c>
      <c r="CR122" s="1">
        <f>+FINANCIERAS!CR43</f>
        <v>0</v>
      </c>
      <c r="CS122" s="1">
        <f>+FINANCIERAS!CS43</f>
        <v>0</v>
      </c>
      <c r="CT122" s="1">
        <f>+FINANCIERAS!CT43</f>
        <v>0</v>
      </c>
      <c r="CU122" s="1">
        <f>+FINANCIERAS!CU43</f>
        <v>0</v>
      </c>
      <c r="CV122" s="1">
        <f>+FINANCIERAS!CV43</f>
        <v>0</v>
      </c>
      <c r="CW122" s="1">
        <f>+FINANCIERAS!CW43</f>
        <v>0</v>
      </c>
      <c r="CX122" s="1">
        <f>+FINANCIERAS!CX43</f>
        <v>0</v>
      </c>
      <c r="CY122" s="1">
        <f>+FINANCIERAS!CY43</f>
        <v>0</v>
      </c>
      <c r="CZ122" s="1">
        <f>+FINANCIERAS!CZ43</f>
        <v>0</v>
      </c>
      <c r="DA122" s="1">
        <f>+FINANCIERAS!DA43</f>
        <v>0</v>
      </c>
      <c r="DB122" s="1">
        <f>+FINANCIERAS!DB43</f>
        <v>0</v>
      </c>
      <c r="DC122" s="1">
        <f>+FINANCIERAS!DC43</f>
        <v>0</v>
      </c>
      <c r="DD122" s="1">
        <f>+FINANCIERAS!DD43</f>
        <v>0</v>
      </c>
      <c r="DE122" s="1">
        <f>+FINANCIERAS!DE43</f>
        <v>0</v>
      </c>
      <c r="DF122" s="1">
        <f>+FINANCIERAS!DF43</f>
        <v>0</v>
      </c>
      <c r="DG122" s="1">
        <f>+FINANCIERAS!DG43</f>
        <v>0</v>
      </c>
      <c r="DH122" s="1">
        <f>+FINANCIERAS!DH43</f>
        <v>0</v>
      </c>
      <c r="DI122" s="1">
        <f>+FINANCIERAS!DI43</f>
        <v>0</v>
      </c>
      <c r="DJ122" s="1">
        <f>+FINANCIERAS!DJ43</f>
        <v>0</v>
      </c>
      <c r="DK122" s="1">
        <f>+FINANCIERAS!DK43</f>
        <v>0</v>
      </c>
      <c r="DL122" s="1">
        <f>+FINANCIERAS!DL43</f>
        <v>0</v>
      </c>
      <c r="DM122" s="1">
        <f>+FINANCIERAS!DM43</f>
        <v>0</v>
      </c>
      <c r="DN122" s="1">
        <f>+FINANCIERAS!DN43</f>
        <v>0</v>
      </c>
      <c r="DO122" s="1">
        <f>+FINANCIERAS!DO43</f>
        <v>0</v>
      </c>
      <c r="DP122" s="1">
        <f>+FINANCIERAS!DP43</f>
        <v>0</v>
      </c>
      <c r="DQ122" s="1">
        <f>+FINANCIERAS!DQ43</f>
        <v>0</v>
      </c>
      <c r="DR122" s="1">
        <f>+FINANCIERAS!DR43</f>
        <v>0</v>
      </c>
      <c r="DS122" s="1">
        <f>+FINANCIERAS!DS43</f>
        <v>0</v>
      </c>
      <c r="DT122" s="1">
        <f>+FINANCIERAS!DT43</f>
        <v>0</v>
      </c>
      <c r="DU122" s="1">
        <f>+FINANCIERAS!DU43</f>
        <v>0</v>
      </c>
      <c r="DV122" s="1">
        <f>+FINANCIERAS!DV43</f>
        <v>0</v>
      </c>
      <c r="DW122" s="1">
        <f>+FINANCIERAS!DW43</f>
        <v>0</v>
      </c>
      <c r="DX122" s="1">
        <f>+FINANCIERAS!DX43</f>
        <v>0</v>
      </c>
      <c r="DY122" s="1">
        <f>+FINANCIERAS!DY43</f>
        <v>0</v>
      </c>
      <c r="DZ122" s="1">
        <f>+FINANCIERAS!DZ43</f>
        <v>0</v>
      </c>
      <c r="EA122" s="1">
        <f>+FINANCIERAS!EA43</f>
        <v>0</v>
      </c>
      <c r="EB122" s="1">
        <f>+FINANCIERAS!EB43</f>
        <v>0</v>
      </c>
      <c r="EC122" s="1">
        <f>+FINANCIERAS!EC43</f>
        <v>0</v>
      </c>
      <c r="ED122" s="1">
        <f>+FINANCIERAS!ED43</f>
        <v>0</v>
      </c>
      <c r="EE122" s="1">
        <f>+FINANCIERAS!EE43</f>
        <v>0</v>
      </c>
      <c r="EF122" s="1">
        <f>+FINANCIERAS!EF43</f>
        <v>0</v>
      </c>
      <c r="EG122" s="1">
        <f>+FINANCIERAS!EG43</f>
        <v>0</v>
      </c>
      <c r="EH122" s="1">
        <f>+FINANCIERAS!EH43</f>
        <v>0</v>
      </c>
      <c r="EI122" s="1">
        <f>+FINANCIERAS!EI43</f>
        <v>0</v>
      </c>
      <c r="EJ122" s="1">
        <f>+FINANCIERAS!EJ43</f>
        <v>0</v>
      </c>
      <c r="EK122" s="1">
        <f>+FINANCIERAS!EK43</f>
        <v>0</v>
      </c>
      <c r="EL122" s="1">
        <f>+FINANCIERAS!EL43</f>
        <v>0</v>
      </c>
      <c r="EM122" s="1">
        <f>+FINANCIERAS!EM43</f>
        <v>0</v>
      </c>
      <c r="EN122" s="1">
        <f>+FINANCIERAS!EN43</f>
        <v>0</v>
      </c>
      <c r="EO122" s="1">
        <f>+FINANCIERAS!EO43</f>
        <v>0</v>
      </c>
      <c r="EP122" s="1">
        <f>+FINANCIERAS!EP43</f>
        <v>0</v>
      </c>
      <c r="EQ122" s="1">
        <f>+FINANCIERAS!EQ43</f>
        <v>0</v>
      </c>
      <c r="ER122" s="1">
        <f>+FINANCIERAS!ER43</f>
        <v>0</v>
      </c>
      <c r="ES122" s="1">
        <f>+FINANCIERAS!ES43</f>
        <v>0</v>
      </c>
      <c r="ET122" s="1">
        <f>+FINANCIERAS!ET43</f>
        <v>0</v>
      </c>
      <c r="EU122" s="1">
        <f>+FINANCIERAS!EU43</f>
        <v>0</v>
      </c>
      <c r="EV122" s="1">
        <f>+FINANCIERAS!EV43</f>
        <v>0</v>
      </c>
      <c r="EW122" s="1">
        <f>+FINANCIERAS!EW43</f>
        <v>0</v>
      </c>
      <c r="EX122" s="1">
        <f>+FINANCIERAS!EX43</f>
        <v>0</v>
      </c>
      <c r="EY122" s="1">
        <f>+FINANCIERAS!EY43</f>
        <v>0</v>
      </c>
      <c r="EZ122" s="1">
        <f>+FINANCIERAS!EZ43</f>
        <v>0</v>
      </c>
      <c r="FA122" s="1">
        <f>+FINANCIERAS!FA43</f>
        <v>0</v>
      </c>
      <c r="FB122" s="1">
        <f>+FINANCIERAS!FB43</f>
        <v>0</v>
      </c>
      <c r="FC122" s="1">
        <f>+FINANCIERAS!FC43</f>
        <v>0</v>
      </c>
      <c r="FD122" s="1">
        <f>+FINANCIERAS!FD43</f>
        <v>0</v>
      </c>
      <c r="FE122" s="1">
        <f>+FINANCIERAS!FE43</f>
        <v>0</v>
      </c>
      <c r="FF122" s="1">
        <f>+FINANCIERAS!FF43</f>
        <v>0</v>
      </c>
      <c r="FG122" s="1">
        <f>+FINANCIERAS!FG43</f>
        <v>0</v>
      </c>
      <c r="FH122" s="1">
        <f>+FINANCIERAS!FH43</f>
        <v>0</v>
      </c>
      <c r="FI122" s="1">
        <f>+FINANCIERAS!FI43</f>
        <v>0</v>
      </c>
      <c r="FJ122" s="1">
        <f>+FINANCIERAS!FJ43</f>
        <v>0</v>
      </c>
      <c r="FK122" s="1">
        <f>+FINANCIERAS!FK43</f>
        <v>0</v>
      </c>
      <c r="FL122" s="1">
        <f>+FINANCIERAS!FL43</f>
        <v>0</v>
      </c>
      <c r="FM122" s="1">
        <f>+FINANCIERAS!FM43</f>
        <v>0</v>
      </c>
      <c r="FN122" s="1">
        <f>+FINANCIERAS!FN43</f>
        <v>0</v>
      </c>
      <c r="FO122" s="1">
        <f>+FINANCIERAS!FO43</f>
        <v>0</v>
      </c>
      <c r="FP122" s="1">
        <f>+FINANCIERAS!FP43</f>
        <v>0</v>
      </c>
      <c r="FQ122" s="1">
        <f>+FINANCIERAS!FQ43</f>
        <v>0</v>
      </c>
      <c r="FR122" s="1">
        <f>+FINANCIERAS!FR43</f>
        <v>0</v>
      </c>
      <c r="FS122" s="1">
        <f>+FINANCIERAS!FS43</f>
        <v>0</v>
      </c>
      <c r="FT122" s="1">
        <f>+FINANCIERAS!FT43</f>
        <v>0</v>
      </c>
      <c r="FU122" s="1">
        <f>+FINANCIERAS!FU43</f>
        <v>0</v>
      </c>
      <c r="FV122" s="1">
        <f>+FINANCIERAS!FV43</f>
        <v>0</v>
      </c>
      <c r="FW122" s="1">
        <f>+FINANCIERAS!FW43</f>
        <v>0</v>
      </c>
      <c r="FX122" s="1">
        <f>+FINANCIERAS!FX43</f>
        <v>0</v>
      </c>
      <c r="FY122" s="1">
        <f>+FINANCIERAS!FY43</f>
        <v>0</v>
      </c>
      <c r="FZ122" s="1">
        <f>+FINANCIERAS!FZ43</f>
        <v>0</v>
      </c>
      <c r="GA122" s="1">
        <f>+FINANCIERAS!GA43</f>
        <v>0</v>
      </c>
      <c r="GB122" s="1">
        <f>+FINANCIERAS!GB43</f>
        <v>0</v>
      </c>
      <c r="GC122" s="1">
        <f>+FINANCIERAS!GC43</f>
        <v>0</v>
      </c>
      <c r="GD122" s="1">
        <f>+FINANCIERAS!GD43</f>
        <v>0</v>
      </c>
      <c r="GE122" s="1">
        <f>+FINANCIERAS!GE43</f>
        <v>0</v>
      </c>
      <c r="GF122" s="1">
        <f>+FINANCIERAS!GF43</f>
        <v>0</v>
      </c>
      <c r="GG122" s="1">
        <f>+FINANCIERAS!GG43</f>
        <v>0</v>
      </c>
      <c r="GH122" s="1">
        <f>+FINANCIERAS!GH43</f>
        <v>0</v>
      </c>
      <c r="GI122" s="1">
        <f>+FINANCIERAS!GI43</f>
        <v>0</v>
      </c>
      <c r="GJ122" s="1">
        <f>+FINANCIERAS!GJ43</f>
        <v>0</v>
      </c>
      <c r="GK122" s="1">
        <f>+FINANCIERAS!GK43</f>
        <v>0</v>
      </c>
      <c r="GL122" s="1">
        <f>+FINANCIERAS!GL43</f>
        <v>0</v>
      </c>
      <c r="GM122" s="1">
        <f>+FINANCIERAS!GM43</f>
        <v>0</v>
      </c>
      <c r="GN122" s="1">
        <f>+FINANCIERAS!GN43</f>
        <v>0</v>
      </c>
      <c r="GO122" s="1">
        <f>+FINANCIERAS!GO43</f>
        <v>0</v>
      </c>
      <c r="GP122" s="1">
        <f>+FINANCIERAS!GP43</f>
        <v>0</v>
      </c>
      <c r="GQ122" s="1">
        <f>+FINANCIERAS!GQ43</f>
        <v>0</v>
      </c>
      <c r="GR122" s="1">
        <f>+FINANCIERAS!GR43</f>
        <v>0</v>
      </c>
      <c r="GS122" s="1">
        <f>+FINANCIERAS!GS43</f>
        <v>0</v>
      </c>
      <c r="GT122" s="1">
        <f>+FINANCIERAS!GT43</f>
        <v>0</v>
      </c>
      <c r="GU122" s="1">
        <f>+FINANCIERAS!GU43</f>
        <v>0</v>
      </c>
      <c r="GV122" s="1">
        <f>+FINANCIERAS!GV43</f>
        <v>0</v>
      </c>
      <c r="GW122" s="1">
        <f>+FINANCIERAS!GW43</f>
        <v>0</v>
      </c>
      <c r="GX122" s="1">
        <f>+FINANCIERAS!GX43</f>
        <v>0</v>
      </c>
      <c r="GY122" s="1">
        <f>+FINANCIERAS!GY43</f>
        <v>0</v>
      </c>
      <c r="GZ122" s="1">
        <f>+FINANCIERAS!GZ43</f>
        <v>0</v>
      </c>
      <c r="HA122" s="1">
        <f>+FINANCIERAS!HA43</f>
        <v>0</v>
      </c>
      <c r="HB122" s="1">
        <f>+FINANCIERAS!HB43</f>
        <v>0</v>
      </c>
      <c r="HC122" s="1">
        <f>+FINANCIERAS!HC43</f>
        <v>0</v>
      </c>
      <c r="HD122" s="1">
        <f>+FINANCIERAS!HD43</f>
        <v>0</v>
      </c>
      <c r="HE122" s="1">
        <f>+FINANCIERAS!HE43</f>
        <v>0</v>
      </c>
      <c r="HF122" s="1">
        <f>+FINANCIERAS!HF43</f>
        <v>0</v>
      </c>
      <c r="HG122" s="1">
        <f>+FINANCIERAS!HG43</f>
        <v>0</v>
      </c>
      <c r="HH122" s="1">
        <f>+FINANCIERAS!HH43</f>
        <v>0</v>
      </c>
      <c r="HI122" s="1">
        <f>+FINANCIERAS!HI43</f>
        <v>0</v>
      </c>
      <c r="HJ122" s="1">
        <f>+FINANCIERAS!HJ43</f>
        <v>0</v>
      </c>
      <c r="HK122" s="1">
        <f>+FINANCIERAS!HK43</f>
        <v>0</v>
      </c>
      <c r="HL122" s="1">
        <f>+FINANCIERAS!HL43</f>
        <v>0</v>
      </c>
      <c r="HM122" s="1">
        <f>+FINANCIERAS!HM43</f>
        <v>0</v>
      </c>
      <c r="HN122" s="1">
        <f>+FINANCIERAS!HN43</f>
        <v>0</v>
      </c>
      <c r="HO122" s="1">
        <f>+FINANCIERAS!HO43</f>
        <v>0</v>
      </c>
      <c r="HP122" s="1">
        <f>+FINANCIERAS!HP43</f>
        <v>0</v>
      </c>
      <c r="HQ122" s="1">
        <f>+FINANCIERAS!HQ43</f>
        <v>0</v>
      </c>
      <c r="HR122" s="1">
        <f>+FINANCIERAS!HR43</f>
        <v>0</v>
      </c>
      <c r="HS122" s="1">
        <f>+FINANCIERAS!HS43</f>
        <v>0</v>
      </c>
      <c r="HT122" s="1">
        <f>+FINANCIERAS!HT43</f>
        <v>0</v>
      </c>
      <c r="HU122" s="1">
        <f>+FINANCIERAS!HU43</f>
        <v>0</v>
      </c>
      <c r="HV122" s="1">
        <f>+FINANCIERAS!HV43</f>
        <v>0</v>
      </c>
      <c r="HW122" s="1">
        <f>+FINANCIERAS!HW43</f>
        <v>0</v>
      </c>
      <c r="HX122" s="1">
        <f>+FINANCIERAS!HX43</f>
        <v>0</v>
      </c>
      <c r="HY122" s="1">
        <f>+FINANCIERAS!HY43</f>
        <v>0</v>
      </c>
      <c r="HZ122" s="1">
        <f>+FINANCIERAS!HZ43</f>
        <v>0</v>
      </c>
      <c r="IA122" s="1">
        <f>+FINANCIERAS!IA43</f>
        <v>0</v>
      </c>
      <c r="IB122" s="1">
        <f>+FINANCIERAS!IB43</f>
        <v>0</v>
      </c>
      <c r="IC122" s="1">
        <f>+FINANCIERAS!IC43</f>
        <v>0</v>
      </c>
      <c r="ID122" s="1">
        <f>+FINANCIERAS!ID43</f>
        <v>0</v>
      </c>
      <c r="IE122" s="1">
        <f>+FINANCIERAS!IE43</f>
        <v>0</v>
      </c>
      <c r="IF122" s="1">
        <f>+FINANCIERAS!IF43</f>
        <v>0</v>
      </c>
      <c r="IG122" s="1">
        <f>+FINANCIERAS!IG43</f>
        <v>0</v>
      </c>
      <c r="IH122" s="1">
        <f>+FINANCIERAS!IH43</f>
        <v>0</v>
      </c>
      <c r="II122" s="1">
        <f>+FINANCIERAS!II43</f>
        <v>0</v>
      </c>
      <c r="IJ122" s="1">
        <f>+FINANCIERAS!IJ43</f>
        <v>0</v>
      </c>
      <c r="IK122" s="1">
        <f>+FINANCIERAS!IK43</f>
        <v>0</v>
      </c>
      <c r="IL122" s="1">
        <f>+FINANCIERAS!IL43</f>
        <v>0</v>
      </c>
      <c r="IM122" s="1">
        <f>+FINANCIERAS!IM43</f>
        <v>0</v>
      </c>
      <c r="IN122" s="1">
        <f>+FINANCIERAS!IN43</f>
        <v>0</v>
      </c>
      <c r="IO122" s="1">
        <f>+FINANCIERAS!IO43</f>
        <v>0</v>
      </c>
      <c r="IP122" s="1">
        <f>+FINANCIERAS!IP43</f>
        <v>0</v>
      </c>
      <c r="IQ122" s="1">
        <f>+FINANCIERAS!IQ43</f>
        <v>0</v>
      </c>
      <c r="IR122" s="1">
        <f>+FINANCIERAS!IR43</f>
        <v>0</v>
      </c>
      <c r="IS122" s="1">
        <f>+FINANCIERAS!IS43</f>
        <v>0</v>
      </c>
      <c r="IT122" s="1">
        <f>+FINANCIERAS!IT43</f>
        <v>0</v>
      </c>
      <c r="IU122" s="1">
        <f>+FINANCIERAS!IU43</f>
        <v>0</v>
      </c>
      <c r="IV122" s="1">
        <f>+FINANCIERAS!IV43</f>
        <v>0</v>
      </c>
      <c r="IW122" s="1">
        <f>+FINANCIERAS!IW43</f>
        <v>0</v>
      </c>
      <c r="IX122" s="1">
        <f>+FINANCIERAS!IX43</f>
        <v>0</v>
      </c>
      <c r="IY122" s="1">
        <f>+FINANCIERAS!IY43</f>
        <v>0</v>
      </c>
      <c r="IZ122" s="1">
        <f>+FINANCIERAS!IZ43</f>
        <v>0</v>
      </c>
      <c r="JA122" s="1">
        <f>+FINANCIERAS!JA43</f>
        <v>0</v>
      </c>
      <c r="JB122" s="1">
        <f>+FINANCIERAS!JB43</f>
        <v>0</v>
      </c>
      <c r="JC122" s="1">
        <f>+FINANCIERAS!JC43</f>
        <v>0</v>
      </c>
      <c r="JD122" s="1">
        <f>+FINANCIERAS!JD43</f>
        <v>0</v>
      </c>
      <c r="JE122" s="1">
        <f>+FINANCIERAS!JE43</f>
        <v>0</v>
      </c>
      <c r="JF122" s="1">
        <f>+FINANCIERAS!JF43</f>
        <v>0</v>
      </c>
    </row>
    <row r="123" spans="1:266" s="1" customFormat="1" ht="12.9" customHeight="1" x14ac:dyDescent="0.2">
      <c r="A123" s="73" t="s">
        <v>331</v>
      </c>
      <c r="B123" s="1">
        <f t="shared" ref="B123:BM123" si="110">+B121+B122</f>
        <v>738883</v>
      </c>
      <c r="C123" s="1">
        <f t="shared" si="110"/>
        <v>684039</v>
      </c>
      <c r="D123" s="1">
        <f t="shared" si="110"/>
        <v>668340</v>
      </c>
      <c r="E123" s="1">
        <f t="shared" si="110"/>
        <v>746149</v>
      </c>
      <c r="F123" s="1">
        <f t="shared" si="110"/>
        <v>731674</v>
      </c>
      <c r="G123" s="1">
        <f t="shared" si="110"/>
        <v>747028</v>
      </c>
      <c r="H123" s="1">
        <f t="shared" si="110"/>
        <v>737823</v>
      </c>
      <c r="I123" s="1">
        <f t="shared" si="110"/>
        <v>695989</v>
      </c>
      <c r="J123" s="1">
        <f t="shared" si="110"/>
        <v>698250</v>
      </c>
      <c r="K123" s="1">
        <f t="shared" si="110"/>
        <v>718940</v>
      </c>
      <c r="L123" s="1">
        <f t="shared" si="110"/>
        <v>711706</v>
      </c>
      <c r="M123" s="1">
        <f t="shared" si="110"/>
        <v>862935</v>
      </c>
      <c r="N123" s="1">
        <f t="shared" si="110"/>
        <v>810790</v>
      </c>
      <c r="O123" s="1">
        <f t="shared" si="110"/>
        <v>765376</v>
      </c>
      <c r="P123" s="1">
        <f t="shared" si="110"/>
        <v>698288</v>
      </c>
      <c r="Q123" s="1">
        <f t="shared" si="110"/>
        <v>807711</v>
      </c>
      <c r="R123" s="1">
        <f t="shared" si="110"/>
        <v>756884</v>
      </c>
      <c r="S123" s="1">
        <f t="shared" si="110"/>
        <v>756932</v>
      </c>
      <c r="T123" s="1">
        <f t="shared" si="110"/>
        <v>731478</v>
      </c>
      <c r="U123" s="1">
        <f t="shared" si="110"/>
        <v>719963</v>
      </c>
      <c r="V123" s="1">
        <f t="shared" si="110"/>
        <v>747643</v>
      </c>
      <c r="W123" s="1">
        <f t="shared" si="110"/>
        <v>760197</v>
      </c>
      <c r="X123" s="1">
        <f t="shared" si="110"/>
        <v>731867</v>
      </c>
      <c r="Y123" s="1">
        <f t="shared" si="110"/>
        <v>865376</v>
      </c>
      <c r="Z123" s="1">
        <f t="shared" si="110"/>
        <v>733954</v>
      </c>
      <c r="AA123" s="1">
        <f t="shared" si="110"/>
        <v>705580</v>
      </c>
      <c r="AB123" s="1">
        <f t="shared" si="110"/>
        <v>767258</v>
      </c>
      <c r="AC123" s="1">
        <f t="shared" si="110"/>
        <v>778111</v>
      </c>
      <c r="AD123" s="1">
        <f t="shared" si="110"/>
        <v>739827</v>
      </c>
      <c r="AE123" s="1">
        <f t="shared" si="110"/>
        <v>694965</v>
      </c>
      <c r="AF123" s="1">
        <f t="shared" si="110"/>
        <v>696159</v>
      </c>
      <c r="AG123" s="1">
        <f t="shared" si="110"/>
        <v>723653</v>
      </c>
      <c r="AH123" s="1">
        <f t="shared" si="110"/>
        <v>727958</v>
      </c>
      <c r="AI123" s="1">
        <f t="shared" si="110"/>
        <v>746629</v>
      </c>
      <c r="AJ123" s="1">
        <f t="shared" si="110"/>
        <v>740673</v>
      </c>
      <c r="AK123" s="1">
        <f t="shared" si="110"/>
        <v>885441</v>
      </c>
      <c r="AL123" s="1">
        <f t="shared" si="110"/>
        <v>837355</v>
      </c>
      <c r="AM123" s="1">
        <f t="shared" si="110"/>
        <v>841134</v>
      </c>
      <c r="AN123" s="1">
        <f t="shared" si="110"/>
        <v>851564</v>
      </c>
      <c r="AO123" s="1">
        <f t="shared" si="110"/>
        <v>924297.40897470014</v>
      </c>
      <c r="AP123" s="1">
        <f t="shared" si="110"/>
        <v>885886.07161740027</v>
      </c>
      <c r="AQ123" s="1">
        <f t="shared" si="110"/>
        <v>921668.82075991994</v>
      </c>
      <c r="AR123" s="1">
        <f t="shared" si="110"/>
        <v>907907.01024067006</v>
      </c>
      <c r="AS123" s="1">
        <f t="shared" si="110"/>
        <v>976976.38759679999</v>
      </c>
      <c r="AT123" s="1">
        <f t="shared" si="110"/>
        <v>944149.65004024003</v>
      </c>
      <c r="AU123" s="1">
        <f t="shared" si="110"/>
        <v>1005702.4133626</v>
      </c>
      <c r="AV123" s="1">
        <f t="shared" si="110"/>
        <v>1001490.01079288</v>
      </c>
      <c r="AW123" s="1">
        <f t="shared" si="110"/>
        <v>1199111.73984658</v>
      </c>
      <c r="AX123" s="1">
        <f t="shared" si="110"/>
        <v>1200736.8391708301</v>
      </c>
      <c r="AY123" s="1">
        <f t="shared" si="110"/>
        <v>1218877.3936832401</v>
      </c>
      <c r="AZ123" s="1">
        <f t="shared" si="110"/>
        <v>1275467.35487996</v>
      </c>
      <c r="BA123" s="1">
        <f t="shared" si="110"/>
        <v>1273124.1605129</v>
      </c>
      <c r="BB123" s="1">
        <f t="shared" si="110"/>
        <v>1230006.03108329</v>
      </c>
      <c r="BC123" s="1">
        <f t="shared" si="110"/>
        <v>1271349.88088727</v>
      </c>
      <c r="BD123" s="1">
        <f t="shared" si="110"/>
        <v>1281735.44080635</v>
      </c>
      <c r="BE123" s="1">
        <f t="shared" si="110"/>
        <v>1341882.8781723201</v>
      </c>
      <c r="BF123" s="1">
        <f t="shared" si="110"/>
        <v>1412587.7228405699</v>
      </c>
      <c r="BG123" s="1">
        <f t="shared" si="110"/>
        <v>1437826.9646048199</v>
      </c>
      <c r="BH123" s="1">
        <f t="shared" si="110"/>
        <v>1493751.95909177</v>
      </c>
      <c r="BI123" s="1">
        <f t="shared" si="110"/>
        <v>1737625.0754396</v>
      </c>
      <c r="BJ123" s="1">
        <f t="shared" si="110"/>
        <v>1715685.7402697699</v>
      </c>
      <c r="BK123" s="1">
        <f t="shared" si="110"/>
        <v>1737000.58288962</v>
      </c>
      <c r="BL123" s="1">
        <f t="shared" si="110"/>
        <v>1725052.65051947</v>
      </c>
      <c r="BM123" s="1">
        <f t="shared" si="110"/>
        <v>1699588.8741709399</v>
      </c>
      <c r="BN123" s="1">
        <f t="shared" ref="BN123:DY123" si="111">+BN121+BN122</f>
        <v>1787342.1680195699</v>
      </c>
      <c r="BO123" s="1">
        <f t="shared" si="111"/>
        <v>1820671.68535601</v>
      </c>
      <c r="BP123" s="1">
        <f t="shared" si="111"/>
        <v>1780397.2807312501</v>
      </c>
      <c r="BQ123" s="1">
        <f t="shared" si="111"/>
        <v>1842735.5181316901</v>
      </c>
      <c r="BR123" s="1">
        <f t="shared" si="111"/>
        <v>1913848.9661862301</v>
      </c>
      <c r="BS123" s="1">
        <f t="shared" si="111"/>
        <v>2003364.37217631</v>
      </c>
      <c r="BT123" s="1">
        <f t="shared" si="111"/>
        <v>2117538.7339559998</v>
      </c>
      <c r="BU123" s="1">
        <f t="shared" si="111"/>
        <v>2299865.4136076602</v>
      </c>
      <c r="BV123" s="1">
        <f t="shared" si="111"/>
        <v>2238188.5598365199</v>
      </c>
      <c r="BW123" s="1">
        <f t="shared" si="111"/>
        <v>2336853.0719639398</v>
      </c>
      <c r="BX123" s="1">
        <f t="shared" si="111"/>
        <v>2168410.6154795801</v>
      </c>
      <c r="BY123" s="1">
        <f t="shared" si="111"/>
        <v>2213150.9606055501</v>
      </c>
      <c r="BZ123" s="1">
        <f t="shared" si="111"/>
        <v>2273928.9034901801</v>
      </c>
      <c r="CA123" s="1">
        <f t="shared" si="111"/>
        <v>2302416.6775691798</v>
      </c>
      <c r="CB123" s="1">
        <f t="shared" si="111"/>
        <v>2310219.23078509</v>
      </c>
      <c r="CC123" s="1">
        <f t="shared" si="111"/>
        <v>2330756.2393263499</v>
      </c>
      <c r="CD123" s="1">
        <f t="shared" si="111"/>
        <v>2353310.4578012498</v>
      </c>
      <c r="CE123" s="1">
        <f t="shared" si="111"/>
        <v>2423281.5203802399</v>
      </c>
      <c r="CF123" s="1">
        <f t="shared" si="111"/>
        <v>2415430.19649655</v>
      </c>
      <c r="CG123" s="1">
        <f t="shared" si="111"/>
        <v>2692168.0615898799</v>
      </c>
      <c r="CH123" s="1">
        <f t="shared" si="111"/>
        <v>2723033.79308357</v>
      </c>
      <c r="CI123" s="1">
        <f t="shared" si="111"/>
        <v>2779823.2199797598</v>
      </c>
      <c r="CJ123" s="1">
        <f t="shared" si="111"/>
        <v>2833112.4502195902</v>
      </c>
      <c r="CK123" s="1">
        <f t="shared" si="111"/>
        <v>2826343.8381529599</v>
      </c>
      <c r="CL123" s="1">
        <f t="shared" si="111"/>
        <v>2958004.4966828399</v>
      </c>
      <c r="CM123" s="1">
        <f t="shared" si="111"/>
        <v>3101306.7195075098</v>
      </c>
      <c r="CN123" s="1">
        <f t="shared" si="111"/>
        <v>3145432.0215612599</v>
      </c>
      <c r="CO123" s="1">
        <f t="shared" si="111"/>
        <v>3253921.959922201</v>
      </c>
      <c r="CP123" s="1">
        <f t="shared" si="111"/>
        <v>3383104.0495163798</v>
      </c>
      <c r="CQ123" s="1">
        <f t="shared" si="111"/>
        <v>3431878.05409713</v>
      </c>
      <c r="CR123" s="1">
        <f t="shared" si="111"/>
        <v>3621135.6652628202</v>
      </c>
      <c r="CS123" s="1">
        <f t="shared" si="111"/>
        <v>3997510.35843293</v>
      </c>
      <c r="CT123" s="1">
        <f t="shared" si="111"/>
        <v>3986156.144923219</v>
      </c>
      <c r="CU123" s="1">
        <f t="shared" si="111"/>
        <v>4003598.93385761</v>
      </c>
      <c r="CV123" s="1">
        <f t="shared" si="111"/>
        <v>4138965.1504941401</v>
      </c>
      <c r="CW123" s="1">
        <f t="shared" si="111"/>
        <v>4380974.8265082398</v>
      </c>
      <c r="CX123" s="1">
        <f t="shared" si="111"/>
        <v>4498241.0796229001</v>
      </c>
      <c r="CY123" s="1">
        <f t="shared" si="111"/>
        <v>4604915.6633683294</v>
      </c>
      <c r="CZ123" s="1">
        <f t="shared" si="111"/>
        <v>4739598.3606174299</v>
      </c>
      <c r="DA123" s="1">
        <f t="shared" si="111"/>
        <v>4729177.9994097799</v>
      </c>
      <c r="DB123" s="1">
        <f t="shared" si="111"/>
        <v>4558491.9334295597</v>
      </c>
      <c r="DC123" s="1">
        <f t="shared" si="111"/>
        <v>4312090.9142173799</v>
      </c>
      <c r="DD123" s="1">
        <f t="shared" si="111"/>
        <v>4317748.1018314296</v>
      </c>
      <c r="DE123" s="1">
        <f t="shared" si="111"/>
        <v>4498262.7365241097</v>
      </c>
      <c r="DF123" s="1">
        <f t="shared" si="111"/>
        <v>4607555.2745625405</v>
      </c>
      <c r="DG123" s="1">
        <f t="shared" si="111"/>
        <v>4588551.8172689797</v>
      </c>
      <c r="DH123" s="1">
        <f t="shared" si="111"/>
        <v>4424033.6231231401</v>
      </c>
      <c r="DI123" s="1">
        <f t="shared" si="111"/>
        <v>4467587.1274657398</v>
      </c>
      <c r="DJ123" s="1">
        <f t="shared" si="111"/>
        <v>4767841.9967859294</v>
      </c>
      <c r="DK123" s="1">
        <f t="shared" si="111"/>
        <v>4850529.89172519</v>
      </c>
      <c r="DL123" s="1">
        <f t="shared" si="111"/>
        <v>4774514.8369415998</v>
      </c>
      <c r="DM123" s="1">
        <f t="shared" si="111"/>
        <v>4910728.9785644701</v>
      </c>
      <c r="DN123" s="1">
        <f t="shared" si="111"/>
        <v>5020911.0852338299</v>
      </c>
      <c r="DO123" s="1">
        <f t="shared" si="111"/>
        <v>5283332.3332365695</v>
      </c>
      <c r="DP123" s="1">
        <f t="shared" si="111"/>
        <v>6205727.2760303291</v>
      </c>
      <c r="DQ123" s="1">
        <f t="shared" si="111"/>
        <v>6100774.8241619701</v>
      </c>
      <c r="DR123" s="1">
        <f t="shared" si="111"/>
        <v>6414427.1497167991</v>
      </c>
      <c r="DS123" s="1">
        <f t="shared" si="111"/>
        <v>6370447.5600766204</v>
      </c>
      <c r="DT123" s="1">
        <f t="shared" si="111"/>
        <v>6074554.2745771986</v>
      </c>
      <c r="DU123" s="1">
        <f t="shared" si="111"/>
        <v>6617203.8200908015</v>
      </c>
      <c r="DV123" s="1">
        <f t="shared" si="111"/>
        <v>6783024.5985747399</v>
      </c>
      <c r="DW123" s="1">
        <f t="shared" si="111"/>
        <v>6507094.2863664804</v>
      </c>
      <c r="DX123" s="1">
        <f t="shared" si="111"/>
        <v>6508041.3957614005</v>
      </c>
      <c r="DY123" s="1">
        <f t="shared" si="111"/>
        <v>6564730.9053463191</v>
      </c>
      <c r="DZ123" s="1">
        <f t="shared" ref="DZ123:GK123" si="112">+DZ121+DZ122</f>
        <v>6628434.2498650402</v>
      </c>
      <c r="EA123" s="1">
        <f t="shared" si="112"/>
        <v>6803915.0374778789</v>
      </c>
      <c r="EB123" s="1">
        <f t="shared" si="112"/>
        <v>6702150.3489788594</v>
      </c>
      <c r="EC123" s="1">
        <f t="shared" si="112"/>
        <v>6980566.8570513697</v>
      </c>
      <c r="ED123" s="1">
        <f t="shared" si="112"/>
        <v>7110595.0840142984</v>
      </c>
      <c r="EE123" s="1">
        <f t="shared" si="112"/>
        <v>7061395.2158634197</v>
      </c>
      <c r="EF123" s="1">
        <f t="shared" si="112"/>
        <v>6927558.6435605502</v>
      </c>
      <c r="EG123" s="1">
        <f t="shared" si="112"/>
        <v>7019324.4522532402</v>
      </c>
      <c r="EH123" s="1">
        <f t="shared" si="112"/>
        <v>7094011.1119211698</v>
      </c>
      <c r="EI123" s="1">
        <f t="shared" si="112"/>
        <v>7079294.89476116</v>
      </c>
      <c r="EJ123" s="1">
        <f t="shared" si="112"/>
        <v>7062212.1475033192</v>
      </c>
      <c r="EK123" s="1">
        <f t="shared" si="112"/>
        <v>7137895.4265494999</v>
      </c>
      <c r="EL123" s="1">
        <f t="shared" si="112"/>
        <v>7014437.02251756</v>
      </c>
      <c r="EM123" s="1">
        <f t="shared" si="112"/>
        <v>7182592.0734548597</v>
      </c>
      <c r="EN123" s="1">
        <f t="shared" si="112"/>
        <v>7119542.5068882704</v>
      </c>
      <c r="EO123" s="1">
        <f t="shared" si="112"/>
        <v>7792280.1896689404</v>
      </c>
      <c r="EP123" s="1">
        <f t="shared" si="112"/>
        <v>7566571.2610538397</v>
      </c>
      <c r="EQ123" s="1">
        <f t="shared" si="112"/>
        <v>7480298.1235820185</v>
      </c>
      <c r="ER123" s="1">
        <f t="shared" si="112"/>
        <v>7459241.1927430294</v>
      </c>
      <c r="ES123" s="1">
        <f t="shared" si="112"/>
        <v>7400623.6365521206</v>
      </c>
      <c r="ET123" s="1">
        <f t="shared" si="112"/>
        <v>7583863.8189891996</v>
      </c>
      <c r="EU123" s="1">
        <f t="shared" si="112"/>
        <v>7706212.6084255893</v>
      </c>
      <c r="EV123" s="1">
        <f t="shared" si="112"/>
        <v>7671502.6408322696</v>
      </c>
      <c r="EW123" s="1">
        <f t="shared" si="112"/>
        <v>7825971.0918352511</v>
      </c>
      <c r="EX123" s="1">
        <f t="shared" si="112"/>
        <v>7778489.1404999001</v>
      </c>
      <c r="EY123" s="1">
        <f t="shared" si="112"/>
        <v>7814424.9850695208</v>
      </c>
      <c r="EZ123" s="1">
        <f t="shared" si="112"/>
        <v>8048170.1910727201</v>
      </c>
      <c r="FA123" s="1">
        <f t="shared" si="112"/>
        <v>8751221.0511371605</v>
      </c>
      <c r="FB123" s="1">
        <f t="shared" si="112"/>
        <v>8917606.7423499003</v>
      </c>
      <c r="FC123" s="1">
        <f t="shared" si="112"/>
        <v>9007792.1455085985</v>
      </c>
      <c r="FD123" s="1">
        <f t="shared" si="112"/>
        <v>9146541.2122548297</v>
      </c>
      <c r="FE123" s="1">
        <f t="shared" si="112"/>
        <v>9026781.4260711502</v>
      </c>
      <c r="FF123" s="1">
        <f t="shared" si="112"/>
        <v>9010495.0160272308</v>
      </c>
      <c r="FG123" s="1">
        <f t="shared" si="112"/>
        <v>8988421.4509415701</v>
      </c>
      <c r="FH123" s="1">
        <f t="shared" si="112"/>
        <v>9049761.9542188104</v>
      </c>
      <c r="FI123" s="1">
        <f t="shared" si="112"/>
        <v>8992565.164979171</v>
      </c>
      <c r="FJ123" s="1">
        <f t="shared" si="112"/>
        <v>8835184.3869993798</v>
      </c>
      <c r="FK123" s="1">
        <f t="shared" si="112"/>
        <v>8844641.6587153003</v>
      </c>
      <c r="FL123" s="1">
        <f t="shared" si="112"/>
        <v>9279345.105987709</v>
      </c>
      <c r="FM123" s="1">
        <f t="shared" si="112"/>
        <v>10166204.016166851</v>
      </c>
      <c r="FN123" s="1">
        <f t="shared" si="112"/>
        <v>9735190.9268618487</v>
      </c>
      <c r="FO123" s="1">
        <f t="shared" si="112"/>
        <v>9809272.1398603488</v>
      </c>
      <c r="FP123" s="1">
        <f t="shared" si="112"/>
        <v>9650526.4890000001</v>
      </c>
      <c r="FQ123" s="1">
        <f t="shared" si="112"/>
        <v>9685222.2778552808</v>
      </c>
      <c r="FR123" s="1">
        <f t="shared" si="112"/>
        <v>9567290.8600185309</v>
      </c>
      <c r="FS123" s="1">
        <f t="shared" si="112"/>
        <v>9904619.3215681594</v>
      </c>
      <c r="FT123" s="1">
        <f t="shared" si="112"/>
        <v>9814249.1181315035</v>
      </c>
      <c r="FU123" s="1">
        <f t="shared" si="112"/>
        <v>10081777.20973113</v>
      </c>
      <c r="FV123" s="1">
        <f t="shared" si="112"/>
        <v>10189000.401522979</v>
      </c>
      <c r="FW123" s="1">
        <f t="shared" si="112"/>
        <v>10371930.54479959</v>
      </c>
      <c r="FX123" s="1">
        <f t="shared" si="112"/>
        <v>10321147.06257087</v>
      </c>
      <c r="FY123" s="1">
        <f t="shared" si="112"/>
        <v>10952983.687133189</v>
      </c>
      <c r="FZ123" s="1">
        <f t="shared" si="112"/>
        <v>11240650.53057822</v>
      </c>
      <c r="GA123" s="1">
        <f t="shared" si="112"/>
        <v>11254609.378676429</v>
      </c>
      <c r="GB123" s="1">
        <f t="shared" si="112"/>
        <v>10889829.037656309</v>
      </c>
      <c r="GC123" s="1">
        <f t="shared" si="112"/>
        <v>10867421.913507029</v>
      </c>
      <c r="GD123" s="1">
        <f t="shared" si="112"/>
        <v>11063763.9232329</v>
      </c>
      <c r="GE123" s="1">
        <f t="shared" si="112"/>
        <v>11123835.28649726</v>
      </c>
      <c r="GF123" s="1">
        <f t="shared" si="112"/>
        <v>11134174.455363691</v>
      </c>
      <c r="GG123" s="1">
        <f t="shared" si="112"/>
        <v>11050412.211050279</v>
      </c>
      <c r="GH123" s="1">
        <f t="shared" si="112"/>
        <v>11018665.147410169</v>
      </c>
      <c r="GI123" s="1">
        <f t="shared" si="112"/>
        <v>10786748.17679704</v>
      </c>
      <c r="GJ123" s="1">
        <f t="shared" si="112"/>
        <v>10730575.02202688</v>
      </c>
      <c r="GK123" s="1">
        <f t="shared" si="112"/>
        <v>11260824.68006097</v>
      </c>
      <c r="GL123" s="1">
        <f t="shared" ref="GL123:IW123" si="113">+GL121+GL122</f>
        <v>11872940.80528488</v>
      </c>
      <c r="GM123" s="1">
        <f t="shared" si="113"/>
        <v>11408379.512760211</v>
      </c>
      <c r="GN123" s="1">
        <f t="shared" si="113"/>
        <v>11318261.262005979</v>
      </c>
      <c r="GO123" s="1">
        <f t="shared" si="113"/>
        <v>11512313.7258959</v>
      </c>
      <c r="GP123" s="1">
        <f t="shared" si="113"/>
        <v>11530399.942165481</v>
      </c>
      <c r="GQ123" s="1">
        <f t="shared" si="113"/>
        <v>11581405.902611811</v>
      </c>
      <c r="GR123" s="1">
        <f t="shared" si="113"/>
        <v>11598837.24992728</v>
      </c>
      <c r="GS123" s="1">
        <f t="shared" si="113"/>
        <v>11762181.56864335</v>
      </c>
      <c r="GT123" s="1">
        <f t="shared" si="113"/>
        <v>11722828.717519021</v>
      </c>
      <c r="GU123" s="1">
        <f t="shared" si="113"/>
        <v>11849899.701219309</v>
      </c>
      <c r="GV123" s="1">
        <f t="shared" si="113"/>
        <v>12222334.244610921</v>
      </c>
      <c r="GW123" s="1">
        <f t="shared" si="113"/>
        <v>12913394.81761688</v>
      </c>
      <c r="GX123" s="1">
        <f t="shared" si="113"/>
        <v>12937034.74727449</v>
      </c>
      <c r="GY123" s="1">
        <f t="shared" si="113"/>
        <v>12653493.171154059</v>
      </c>
      <c r="GZ123" s="1">
        <f t="shared" si="113"/>
        <v>12699472.92212132</v>
      </c>
      <c r="HA123" s="1">
        <f t="shared" si="113"/>
        <v>13125747.868227471</v>
      </c>
      <c r="HB123" s="1">
        <f t="shared" si="113"/>
        <v>12968040.309759051</v>
      </c>
      <c r="HC123" s="1">
        <f t="shared" si="113"/>
        <v>13079331.13947718</v>
      </c>
      <c r="HD123" s="1">
        <f t="shared" si="113"/>
        <v>13430085.02215925</v>
      </c>
      <c r="HE123" s="1">
        <f t="shared" si="113"/>
        <v>13783667.10220249</v>
      </c>
      <c r="HF123" s="1">
        <f t="shared" si="113"/>
        <v>13599418.422369139</v>
      </c>
      <c r="HG123" s="1">
        <f t="shared" si="113"/>
        <v>13562366.83230863</v>
      </c>
      <c r="HH123" s="1">
        <f t="shared" si="113"/>
        <v>13868455.40248559</v>
      </c>
      <c r="HI123" s="1">
        <f t="shared" si="113"/>
        <v>14237602.481065379</v>
      </c>
      <c r="HJ123" s="1">
        <f t="shared" si="113"/>
        <v>14511049.617512871</v>
      </c>
      <c r="HK123" s="1">
        <f t="shared" si="113"/>
        <v>14221788.81316912</v>
      </c>
      <c r="HL123" s="1">
        <f t="shared" si="113"/>
        <v>14438539.36461073</v>
      </c>
      <c r="HM123" s="1">
        <f t="shared" si="113"/>
        <v>14199436.766584819</v>
      </c>
      <c r="HN123" s="1">
        <f t="shared" si="113"/>
        <v>14487316.65792051</v>
      </c>
      <c r="HO123" s="1">
        <f t="shared" si="113"/>
        <v>14482941.897886431</v>
      </c>
      <c r="HP123" s="1">
        <f t="shared" si="113"/>
        <v>14495217.015037199</v>
      </c>
      <c r="HQ123" s="1">
        <f t="shared" si="113"/>
        <v>14362340.207567509</v>
      </c>
      <c r="HR123" s="1">
        <f t="shared" si="113"/>
        <v>14067941.63610898</v>
      </c>
      <c r="HS123" s="1">
        <f t="shared" si="113"/>
        <v>13967720.915211709</v>
      </c>
      <c r="HT123" s="1">
        <f t="shared" si="113"/>
        <v>13998848.61564629</v>
      </c>
      <c r="HU123" s="1">
        <f t="shared" si="113"/>
        <v>14797549.46299766</v>
      </c>
      <c r="HV123" s="1">
        <f t="shared" si="113"/>
        <v>15153322.29128957</v>
      </c>
      <c r="HW123" s="1">
        <f t="shared" si="113"/>
        <v>14792740.96315776</v>
      </c>
      <c r="HX123" s="1">
        <f t="shared" si="113"/>
        <v>15240813.17853798</v>
      </c>
      <c r="HY123" s="1">
        <f t="shared" si="113"/>
        <v>14836606.85429785</v>
      </c>
      <c r="HZ123" s="1">
        <f t="shared" si="113"/>
        <v>14513367.08079806</v>
      </c>
      <c r="IA123" s="1">
        <f t="shared" si="113"/>
        <v>14893565.90110236</v>
      </c>
      <c r="IB123" s="1">
        <f t="shared" si="113"/>
        <v>15064783.20916391</v>
      </c>
      <c r="IC123" s="1">
        <f t="shared" si="113"/>
        <v>15693790.892822141</v>
      </c>
      <c r="ID123" s="1">
        <f t="shared" si="113"/>
        <v>15646978.726844739</v>
      </c>
      <c r="IE123" s="1">
        <f t="shared" si="113"/>
        <v>15202829.561925551</v>
      </c>
      <c r="IF123" s="1">
        <f t="shared" si="113"/>
        <v>15048192.99192613</v>
      </c>
      <c r="IG123" s="1">
        <f t="shared" si="113"/>
        <v>16002979.65400764</v>
      </c>
      <c r="IH123" s="1">
        <f t="shared" si="113"/>
        <v>16092633.220545361</v>
      </c>
      <c r="II123" s="1">
        <f t="shared" si="113"/>
        <v>15824064.214584069</v>
      </c>
      <c r="IJ123" s="1">
        <f t="shared" si="113"/>
        <v>15532136.75559305</v>
      </c>
      <c r="IK123" s="1">
        <f t="shared" si="113"/>
        <v>17055695.753569029</v>
      </c>
      <c r="IL123" s="1">
        <f t="shared" si="113"/>
        <v>17911565.799797591</v>
      </c>
      <c r="IM123" s="1">
        <f t="shared" si="113"/>
        <v>18089085.561701249</v>
      </c>
      <c r="IN123" s="1">
        <f t="shared" si="113"/>
        <v>18035964.134959958</v>
      </c>
      <c r="IO123" s="1">
        <f t="shared" si="113"/>
        <v>18581806.167308699</v>
      </c>
      <c r="IP123" s="1">
        <f t="shared" si="113"/>
        <v>18700363.090208359</v>
      </c>
      <c r="IQ123" s="1">
        <f t="shared" si="113"/>
        <v>18812882.05920646</v>
      </c>
      <c r="IR123" s="1">
        <f t="shared" si="113"/>
        <v>19399659.801666979</v>
      </c>
      <c r="IS123" s="1">
        <f t="shared" si="113"/>
        <v>20379379.198031969</v>
      </c>
      <c r="IT123" s="1">
        <f t="shared" si="113"/>
        <v>20524430.448198561</v>
      </c>
      <c r="IU123" s="1">
        <f t="shared" si="113"/>
        <v>19850477.10138518</v>
      </c>
      <c r="IV123" s="1">
        <f t="shared" si="113"/>
        <v>19434857.367900729</v>
      </c>
      <c r="IW123" s="1">
        <f t="shared" si="113"/>
        <v>19270529.610607229</v>
      </c>
      <c r="IX123" s="1">
        <f t="shared" ref="IX123:LI123" si="114">+IX121+IX122</f>
        <v>19871867.444933861</v>
      </c>
      <c r="IY123" s="1">
        <f t="shared" si="114"/>
        <v>20049018.704370249</v>
      </c>
      <c r="IZ123" s="1">
        <f t="shared" si="114"/>
        <v>20436550.588638481</v>
      </c>
      <c r="JA123" s="1">
        <f t="shared" si="114"/>
        <v>20819033</v>
      </c>
      <c r="JB123" s="1">
        <f t="shared" si="114"/>
        <v>20329692.49684824</v>
      </c>
      <c r="JC123" s="1">
        <f t="shared" si="114"/>
        <v>20355937.71211566</v>
      </c>
      <c r="JD123" s="1">
        <f t="shared" si="114"/>
        <v>20143719.42968592</v>
      </c>
      <c r="JE123" s="1">
        <f t="shared" si="114"/>
        <v>21382045.07</v>
      </c>
      <c r="JF123" s="1" t="e">
        <f t="shared" si="114"/>
        <v>#REF!</v>
      </c>
    </row>
    <row r="124" spans="1:266" s="1" customFormat="1" ht="12.9" customHeight="1" x14ac:dyDescent="0.2">
      <c r="A124" s="73"/>
    </row>
    <row r="125" spans="1:266" s="1" customFormat="1" ht="12.9" customHeight="1" x14ac:dyDescent="0.2">
      <c r="A125" s="2" t="s">
        <v>358</v>
      </c>
    </row>
    <row r="126" spans="1:266" s="1" customFormat="1" ht="12.9" customHeight="1" x14ac:dyDescent="0.2">
      <c r="A126" s="73" t="s">
        <v>329</v>
      </c>
      <c r="B126" s="1">
        <f>+BANCOS!B44</f>
        <v>1355700</v>
      </c>
      <c r="C126" s="1">
        <f>+BANCOS!C44</f>
        <v>1331611</v>
      </c>
      <c r="D126" s="1">
        <f>+BANCOS!D44</f>
        <v>1355274</v>
      </c>
      <c r="E126" s="1">
        <f>+BANCOS!E44</f>
        <v>1483681</v>
      </c>
      <c r="F126" s="1">
        <f>+BANCOS!F44</f>
        <v>1485139</v>
      </c>
      <c r="G126" s="1">
        <f>+BANCOS!G44</f>
        <v>1476931</v>
      </c>
      <c r="H126" s="1">
        <f>+BANCOS!H44</f>
        <v>1525522</v>
      </c>
      <c r="I126" s="1">
        <f>+BANCOS!I44</f>
        <v>1417185</v>
      </c>
      <c r="J126" s="1">
        <f>+BANCOS!J44</f>
        <v>1431468</v>
      </c>
      <c r="K126" s="1">
        <f>+BANCOS!K44</f>
        <v>1473038</v>
      </c>
      <c r="L126" s="1">
        <f>+BANCOS!L44</f>
        <v>1456589</v>
      </c>
      <c r="M126" s="1">
        <f>+BANCOS!M44</f>
        <v>1332730</v>
      </c>
      <c r="N126" s="1">
        <f>+BANCOS!N44</f>
        <v>1469732</v>
      </c>
      <c r="O126" s="1">
        <f>+BANCOS!O44</f>
        <v>1414232</v>
      </c>
      <c r="P126" s="1">
        <f>+BANCOS!P44</f>
        <v>1429064</v>
      </c>
      <c r="Q126" s="1">
        <f>+BANCOS!Q44</f>
        <v>1562353</v>
      </c>
      <c r="R126" s="1">
        <f>+BANCOS!R44</f>
        <v>1619703</v>
      </c>
      <c r="S126" s="1">
        <f>+BANCOS!S44</f>
        <v>1520116</v>
      </c>
      <c r="T126" s="1">
        <f>+BANCOS!T44</f>
        <v>1504056</v>
      </c>
      <c r="U126" s="1">
        <f>+BANCOS!U44</f>
        <v>1476586</v>
      </c>
      <c r="V126" s="1">
        <f>+BANCOS!V44</f>
        <v>1504270</v>
      </c>
      <c r="W126" s="1">
        <f>+BANCOS!W44</f>
        <v>1530622</v>
      </c>
      <c r="X126" s="1">
        <f>+BANCOS!X44</f>
        <v>1471027</v>
      </c>
      <c r="Y126" s="1">
        <f>+BANCOS!Y44</f>
        <v>1422374</v>
      </c>
      <c r="Z126" s="1">
        <f>+BANCOS!Z44</f>
        <v>1462566</v>
      </c>
      <c r="AA126" s="1">
        <f>+BANCOS!AA44</f>
        <v>1419073</v>
      </c>
      <c r="AB126" s="1">
        <f>+BANCOS!AB44</f>
        <v>1487205</v>
      </c>
      <c r="AC126" s="1">
        <f>+BANCOS!AC44</f>
        <v>1540242</v>
      </c>
      <c r="AD126" s="1">
        <f>+BANCOS!AD44</f>
        <v>1546473</v>
      </c>
      <c r="AE126" s="1">
        <f>+BANCOS!AE44</f>
        <v>1434549</v>
      </c>
      <c r="AF126" s="1">
        <f>+BANCOS!AF44</f>
        <v>1341314</v>
      </c>
      <c r="AG126" s="1">
        <f>+BANCOS!AG44</f>
        <v>1228362</v>
      </c>
      <c r="AH126" s="1">
        <f>+BANCOS!AH44</f>
        <v>1295885</v>
      </c>
      <c r="AI126" s="1">
        <f>+BANCOS!AI44</f>
        <v>1356244</v>
      </c>
      <c r="AJ126" s="1">
        <f>+BANCOS!AJ44</f>
        <v>1355520</v>
      </c>
      <c r="AK126" s="1">
        <f>+BANCOS!AK44</f>
        <v>1168770</v>
      </c>
      <c r="AL126" s="1">
        <f>+BANCOS!AL44</f>
        <v>1254515</v>
      </c>
      <c r="AM126" s="1">
        <f>+BANCOS!AM44</f>
        <v>1338930</v>
      </c>
      <c r="AN126" s="1">
        <f>+BANCOS!AN44</f>
        <v>1583860</v>
      </c>
      <c r="AO126" s="1">
        <f>+BANCOS!AO44</f>
        <v>1749641.07468191</v>
      </c>
      <c r="AP126" s="1">
        <f>+BANCOS!AP44</f>
        <v>1709836.3753186499</v>
      </c>
      <c r="AQ126" s="1">
        <f>+BANCOS!AQ44</f>
        <v>1815588.1280577199</v>
      </c>
      <c r="AR126" s="1">
        <f>+BANCOS!AR44</f>
        <v>1816245.7874014</v>
      </c>
      <c r="AS126" s="1">
        <f>+BANCOS!AS44</f>
        <v>1824367.7482352001</v>
      </c>
      <c r="AT126" s="1">
        <f>+BANCOS!AT44</f>
        <v>1940655.15250828</v>
      </c>
      <c r="AU126" s="1">
        <f>+BANCOS!AU44</f>
        <v>1843558.7362222299</v>
      </c>
      <c r="AV126" s="1">
        <f>+BANCOS!AV44</f>
        <v>1822310.41413896</v>
      </c>
      <c r="AW126" s="1">
        <f>+BANCOS!AW44</f>
        <v>1871006.94508098</v>
      </c>
      <c r="AX126" s="1">
        <f>+BANCOS!AX44</f>
        <v>2108904.7255596411</v>
      </c>
      <c r="AY126" s="1">
        <f>+BANCOS!AY44</f>
        <v>2165246.5869380501</v>
      </c>
      <c r="AZ126" s="1">
        <f>+BANCOS!AZ44</f>
        <v>2247962.7551136399</v>
      </c>
      <c r="BA126" s="1">
        <f>+BANCOS!BA44</f>
        <v>2268184.9247023002</v>
      </c>
      <c r="BB126" s="1">
        <f>+BANCOS!BB44</f>
        <v>2396436.8236883101</v>
      </c>
      <c r="BC126" s="1">
        <f>+BANCOS!BC44</f>
        <v>2406537.8007918498</v>
      </c>
      <c r="BD126" s="1">
        <f>+BANCOS!BD44</f>
        <v>2355120.1165720602</v>
      </c>
      <c r="BE126" s="1">
        <f>+BANCOS!BE44</f>
        <v>2433093.97789797</v>
      </c>
      <c r="BF126" s="1">
        <f>+BANCOS!BF44</f>
        <v>2565396.6536896899</v>
      </c>
      <c r="BG126" s="1">
        <f>+BANCOS!BG44</f>
        <v>2555665.9334915499</v>
      </c>
      <c r="BH126" s="1">
        <f>+BANCOS!BH44</f>
        <v>2681660.6407795092</v>
      </c>
      <c r="BI126" s="1">
        <f>+BANCOS!BI44</f>
        <v>2501369.2528508501</v>
      </c>
      <c r="BJ126" s="1">
        <f>+BANCOS!BJ44</f>
        <v>2818043.2188690798</v>
      </c>
      <c r="BK126" s="1">
        <f>+BANCOS!BK44</f>
        <v>2833381.0755084101</v>
      </c>
      <c r="BL126" s="1">
        <f>+BANCOS!BL44</f>
        <v>2780797.0588984401</v>
      </c>
      <c r="BM126" s="1">
        <f>+BANCOS!BM44</f>
        <v>2763792.1145844199</v>
      </c>
      <c r="BN126" s="1">
        <f>+BANCOS!BN44</f>
        <v>2749241.9262420498</v>
      </c>
      <c r="BO126" s="1">
        <f>+BANCOS!BO44</f>
        <v>2791508.87883233</v>
      </c>
      <c r="BP126" s="1">
        <f>+BANCOS!BP44</f>
        <v>2798857.3048216701</v>
      </c>
      <c r="BQ126" s="1">
        <f>+BANCOS!BQ44</f>
        <v>2938904.25614441</v>
      </c>
      <c r="BR126" s="1">
        <f>+BANCOS!BR44</f>
        <v>2799691.7716548098</v>
      </c>
      <c r="BS126" s="1">
        <f>+BANCOS!BS44</f>
        <v>2792741.0406838101</v>
      </c>
      <c r="BT126" s="1">
        <f>+BANCOS!BT44</f>
        <v>2799510.5770663992</v>
      </c>
      <c r="BU126" s="1">
        <f>+BANCOS!BU44</f>
        <v>2561070.0857914202</v>
      </c>
      <c r="BV126" s="1">
        <f>+BANCOS!BV44</f>
        <v>2852659.6885472802</v>
      </c>
      <c r="BW126" s="1">
        <f>+BANCOS!BW44</f>
        <v>2716554.6968419799</v>
      </c>
      <c r="BX126" s="1">
        <f>+BANCOS!BX44</f>
        <v>2783912.0042657098</v>
      </c>
      <c r="BY126" s="1">
        <f>+BANCOS!BY44</f>
        <v>2573489.0800851798</v>
      </c>
      <c r="BZ126" s="1">
        <f>+BANCOS!BZ44</f>
        <v>2620598.50691771</v>
      </c>
      <c r="CA126" s="1">
        <f>+BANCOS!CA44</f>
        <v>2606598.6724380902</v>
      </c>
      <c r="CB126" s="1">
        <f>+BANCOS!CB44</f>
        <v>2661725.72204349</v>
      </c>
      <c r="CC126" s="1">
        <f>+BANCOS!CC44</f>
        <v>2604534.7859637402</v>
      </c>
      <c r="CD126" s="1">
        <f>+BANCOS!CD44</f>
        <v>2698577.7966325101</v>
      </c>
      <c r="CE126" s="1">
        <f>+BANCOS!CE44</f>
        <v>2819036.8919140701</v>
      </c>
      <c r="CF126" s="1">
        <f>+BANCOS!CF44</f>
        <v>2775540.4614345399</v>
      </c>
      <c r="CG126" s="1">
        <f>+BANCOS!CG44</f>
        <v>2555368.8157882099</v>
      </c>
      <c r="CH126" s="1">
        <f>+BANCOS!CH44</f>
        <v>3001783.4882439701</v>
      </c>
      <c r="CI126" s="1">
        <f>+BANCOS!CI44</f>
        <v>3110278.1498399298</v>
      </c>
      <c r="CJ126" s="1">
        <f>+BANCOS!CJ44</f>
        <v>3321591.1026670299</v>
      </c>
      <c r="CK126" s="1">
        <f>+BANCOS!CK44</f>
        <v>3593747.3779170802</v>
      </c>
      <c r="CL126" s="1">
        <f>+BANCOS!CL44</f>
        <v>3674721.1008244101</v>
      </c>
      <c r="CM126" s="1">
        <f>+BANCOS!CM44</f>
        <v>3875481.1936446899</v>
      </c>
      <c r="CN126" s="1">
        <f>+BANCOS!CN44</f>
        <v>3822818.0230066502</v>
      </c>
      <c r="CO126" s="1">
        <f>+BANCOS!CO44</f>
        <v>3885183.8794126902</v>
      </c>
      <c r="CP126" s="1">
        <f>+BANCOS!CP44</f>
        <v>3832161.4522954901</v>
      </c>
      <c r="CQ126" s="1">
        <f>+BANCOS!CQ44</f>
        <v>3953169.854119699</v>
      </c>
      <c r="CR126" s="1">
        <f>+BANCOS!CR44</f>
        <v>3974301.4153700201</v>
      </c>
      <c r="CS126" s="1">
        <f>+BANCOS!CS44</f>
        <v>3828377.93694644</v>
      </c>
      <c r="CT126" s="1">
        <f>+BANCOS!CT44</f>
        <v>4607414.4160046997</v>
      </c>
      <c r="CU126" s="1">
        <f>+BANCOS!CU44</f>
        <v>4676132.7291582506</v>
      </c>
      <c r="CV126" s="1">
        <f>+BANCOS!CV44</f>
        <v>4831181.3566384586</v>
      </c>
      <c r="CW126" s="1">
        <f>+BANCOS!CW44</f>
        <v>4825287.8050357699</v>
      </c>
      <c r="CX126" s="1">
        <f>+BANCOS!CX44</f>
        <v>4992531.6025345</v>
      </c>
      <c r="CY126" s="1">
        <f>+BANCOS!CY44</f>
        <v>5193834.975855751</v>
      </c>
      <c r="CZ126" s="1">
        <f>+BANCOS!CZ44</f>
        <v>5093978.7582820002</v>
      </c>
      <c r="DA126" s="1">
        <f>+BANCOS!DA44</f>
        <v>5107645.7793425098</v>
      </c>
      <c r="DB126" s="1">
        <f>+BANCOS!DB44</f>
        <v>5183020.4700654494</v>
      </c>
      <c r="DC126" s="1">
        <f>+BANCOS!DC44</f>
        <v>4667542.2688205801</v>
      </c>
      <c r="DD126" s="1">
        <f>+BANCOS!DD44</f>
        <v>4593245.0224572001</v>
      </c>
      <c r="DE126" s="1">
        <f>+BANCOS!DE44</f>
        <v>4438592.2117523896</v>
      </c>
      <c r="DF126" s="1">
        <f>+BANCOS!DF44</f>
        <v>4865588.8161673294</v>
      </c>
      <c r="DG126" s="1">
        <f>+BANCOS!DG44</f>
        <v>5069321.0685150698</v>
      </c>
      <c r="DH126" s="1">
        <f>+BANCOS!DH44</f>
        <v>5154379.0359775098</v>
      </c>
      <c r="DI126" s="1">
        <f>+BANCOS!DI44</f>
        <v>5404531.1173000904</v>
      </c>
      <c r="DJ126" s="1">
        <f>+BANCOS!DJ44</f>
        <v>5604403.1532902401</v>
      </c>
      <c r="DK126" s="1">
        <f>+BANCOS!DK44</f>
        <v>5922465.3763318304</v>
      </c>
      <c r="DL126" s="1">
        <f>+BANCOS!DL44</f>
        <v>5750467.3474872196</v>
      </c>
      <c r="DM126" s="1">
        <f>+BANCOS!DM44</f>
        <v>5930310.5602225009</v>
      </c>
      <c r="DN126" s="1">
        <f>+BANCOS!DN44</f>
        <v>6032020.5277222302</v>
      </c>
      <c r="DO126" s="1">
        <f>+BANCOS!DO44</f>
        <v>6191145.046810599</v>
      </c>
      <c r="DP126" s="1">
        <f>+BANCOS!DP44</f>
        <v>5983967.7730189003</v>
      </c>
      <c r="DQ126" s="1">
        <f>+BANCOS!DQ44</f>
        <v>6492165.4033992495</v>
      </c>
      <c r="DR126" s="1">
        <f>+BANCOS!DR44</f>
        <v>6719358.4438515306</v>
      </c>
      <c r="DS126" s="1">
        <f>+BANCOS!DS44</f>
        <v>6770937.7812835705</v>
      </c>
      <c r="DT126" s="1">
        <f>+BANCOS!DT44</f>
        <v>6991681.9569078796</v>
      </c>
      <c r="DU126" s="1">
        <f>+BANCOS!DU44</f>
        <v>6676487.4960045693</v>
      </c>
      <c r="DV126" s="1">
        <f>+BANCOS!DV44</f>
        <v>6543859.9129068293</v>
      </c>
      <c r="DW126" s="1">
        <f>+BANCOS!DW44</f>
        <v>6723718.3422082094</v>
      </c>
      <c r="DX126" s="1">
        <f>+BANCOS!DX44</f>
        <v>6866807.0659969691</v>
      </c>
      <c r="DY126" s="1">
        <f>+BANCOS!DY44</f>
        <v>6997737.3360758601</v>
      </c>
      <c r="DZ126" s="1">
        <f>+BANCOS!DZ44</f>
        <v>6963401.3828281304</v>
      </c>
      <c r="EA126" s="1">
        <f>+BANCOS!EA44</f>
        <v>6843840.6146571198</v>
      </c>
      <c r="EB126" s="1">
        <f>+BANCOS!EB44</f>
        <v>6392904.6649841899</v>
      </c>
      <c r="EC126" s="1">
        <f>+BANCOS!EC44</f>
        <v>6573637.4848832386</v>
      </c>
      <c r="ED126" s="1">
        <f>+BANCOS!ED44</f>
        <v>6695522.9928410407</v>
      </c>
      <c r="EE126" s="1">
        <f>+BANCOS!EE44</f>
        <v>6793956.3915060898</v>
      </c>
      <c r="EF126" s="1">
        <f>+BANCOS!EF44</f>
        <v>6681738.1745340703</v>
      </c>
      <c r="EG126" s="1">
        <f>+BANCOS!EG44</f>
        <v>6499018.9796683704</v>
      </c>
      <c r="EH126" s="1">
        <f>+BANCOS!EH44</f>
        <v>6693838.1383375609</v>
      </c>
      <c r="EI126" s="1">
        <f>+BANCOS!EI44</f>
        <v>6616561.4138634698</v>
      </c>
      <c r="EJ126" s="1">
        <f>+BANCOS!EJ44</f>
        <v>6625273.7266403995</v>
      </c>
      <c r="EK126" s="1">
        <f>+BANCOS!EK44</f>
        <v>7052598.1348944707</v>
      </c>
      <c r="EL126" s="1">
        <f>+BANCOS!EL44</f>
        <v>7170050.1147823101</v>
      </c>
      <c r="EM126" s="1">
        <f>+BANCOS!EM44</f>
        <v>7030570.8565522796</v>
      </c>
      <c r="EN126" s="1">
        <f>+BANCOS!EN44</f>
        <v>7088060.8765668003</v>
      </c>
      <c r="EO126" s="1">
        <f>+BANCOS!EO44</f>
        <v>7210400.0641708504</v>
      </c>
      <c r="EP126" s="1">
        <f>+BANCOS!EP44</f>
        <v>7187418.0982910208</v>
      </c>
      <c r="EQ126" s="1">
        <f>+BANCOS!EQ44</f>
        <v>7178934.538086649</v>
      </c>
      <c r="ER126" s="1">
        <f>+BANCOS!ER44</f>
        <v>7416221.2308433</v>
      </c>
      <c r="ES126" s="1">
        <f>+BANCOS!ES44</f>
        <v>7183486.2461858094</v>
      </c>
      <c r="ET126" s="1">
        <f>+BANCOS!ET44</f>
        <v>7242207.8598785708</v>
      </c>
      <c r="EU126" s="1">
        <f>+BANCOS!EU44</f>
        <v>6945158.04337274</v>
      </c>
      <c r="EV126" s="1">
        <f>+BANCOS!EV44</f>
        <v>6921734.4807987902</v>
      </c>
      <c r="EW126" s="1">
        <f>+BANCOS!EW44</f>
        <v>7041471.7606454492</v>
      </c>
      <c r="EX126" s="1">
        <f>+BANCOS!EX44</f>
        <v>7266338.9547401695</v>
      </c>
      <c r="EY126" s="1">
        <f>+BANCOS!EY44</f>
        <v>7244503.1394006601</v>
      </c>
      <c r="EZ126" s="1">
        <f>+BANCOS!EZ44</f>
        <v>7142911.744636449</v>
      </c>
      <c r="FA126" s="1">
        <f>+BANCOS!FA44</f>
        <v>7595996.6914242702</v>
      </c>
      <c r="FB126" s="1">
        <f>+BANCOS!FB44</f>
        <v>7942578.1511051999</v>
      </c>
      <c r="FC126" s="1">
        <f>+BANCOS!FC44</f>
        <v>8222671.5529891504</v>
      </c>
      <c r="FD126" s="1">
        <f>+BANCOS!FD44</f>
        <v>8157909.5289991004</v>
      </c>
      <c r="FE126" s="1">
        <f>+BANCOS!FE44</f>
        <v>8876918.5092237797</v>
      </c>
      <c r="FF126" s="1">
        <f>+BANCOS!FF44</f>
        <v>8581287.0602058098</v>
      </c>
      <c r="FG126" s="1">
        <f>+BANCOS!FG44</f>
        <v>8294876.4002282294</v>
      </c>
      <c r="FH126" s="1">
        <f>+BANCOS!FH44</f>
        <v>8296627.2197065782</v>
      </c>
      <c r="FI126" s="1">
        <f>+BANCOS!FI44</f>
        <v>8462467.2972031794</v>
      </c>
      <c r="FJ126" s="1">
        <f>+BANCOS!FJ44</f>
        <v>8474315.1954170596</v>
      </c>
      <c r="FK126" s="1">
        <f>+BANCOS!FK44</f>
        <v>8830467.4607718494</v>
      </c>
      <c r="FL126" s="1">
        <f>+BANCOS!FL44</f>
        <v>8555504.3252282105</v>
      </c>
      <c r="FM126" s="1">
        <f>+BANCOS!FM44</f>
        <v>9333201.2956631985</v>
      </c>
      <c r="FN126" s="1">
        <f>+BANCOS!FN44</f>
        <v>9521273.7836189382</v>
      </c>
      <c r="FO126" s="1">
        <f>+BANCOS!FO44</f>
        <v>9664499.8343097586</v>
      </c>
      <c r="FP126" s="1">
        <f>+BANCOS!FP44</f>
        <v>10013826.4</v>
      </c>
      <c r="FQ126" s="1">
        <f>+BANCOS!FQ44</f>
        <v>9903241.176276261</v>
      </c>
      <c r="FR126" s="1">
        <f>+BANCOS!FR44</f>
        <v>9733377.7537406702</v>
      </c>
      <c r="FS126" s="1">
        <f>+BANCOS!FS44</f>
        <v>9724892.4117297791</v>
      </c>
      <c r="FT126" s="1">
        <f>+BANCOS!FT44</f>
        <v>9848345.7446560003</v>
      </c>
      <c r="FU126" s="1">
        <f>+BANCOS!FU44</f>
        <v>10161240.61626211</v>
      </c>
      <c r="FV126" s="1">
        <f>+BANCOS!FV44</f>
        <v>9895358.5732495319</v>
      </c>
      <c r="FW126" s="1">
        <f>+BANCOS!FW44</f>
        <v>9739948.1621048711</v>
      </c>
      <c r="FX126" s="1">
        <f>+BANCOS!FX44</f>
        <v>9783567.6708331127</v>
      </c>
      <c r="FY126" s="1">
        <f>+BANCOS!FY44</f>
        <v>10324115.80833734</v>
      </c>
      <c r="FZ126" s="1">
        <f>+BANCOS!FZ44</f>
        <v>10829729.227582389</v>
      </c>
      <c r="GA126" s="1">
        <f>+BANCOS!GA44</f>
        <v>10808269.71233158</v>
      </c>
      <c r="GB126" s="1">
        <f>+BANCOS!GB44</f>
        <v>11083193.486039801</v>
      </c>
      <c r="GC126" s="1">
        <f>+BANCOS!GC44</f>
        <v>11789087.216287879</v>
      </c>
      <c r="GD126" s="1">
        <f>+BANCOS!GD44</f>
        <v>12030505.32948732</v>
      </c>
      <c r="GE126" s="1">
        <f>+BANCOS!GE44</f>
        <v>12012767.98251163</v>
      </c>
      <c r="GF126" s="1">
        <f>+BANCOS!GF44</f>
        <v>12062149.09696201</v>
      </c>
      <c r="GG126" s="1">
        <f>+BANCOS!GG44</f>
        <v>11839073.67473427</v>
      </c>
      <c r="GH126" s="1">
        <f>+BANCOS!GH44</f>
        <v>11083174.129218491</v>
      </c>
      <c r="GI126" s="1">
        <f>+BANCOS!GI44</f>
        <v>11220520.42146619</v>
      </c>
      <c r="GJ126" s="1">
        <f>+BANCOS!GJ44</f>
        <v>10564065.84193977</v>
      </c>
      <c r="GK126" s="1">
        <f>+BANCOS!GK44</f>
        <v>10802949.4892905</v>
      </c>
      <c r="GL126" s="1">
        <f>+BANCOS!GL44</f>
        <v>11107767.169443971</v>
      </c>
      <c r="GM126" s="1">
        <f>+BANCOS!GM44</f>
        <v>11251285.22752651</v>
      </c>
      <c r="GN126" s="1">
        <f>+BANCOS!GN44</f>
        <v>11531180.85141919</v>
      </c>
      <c r="GO126" s="1">
        <f>+BANCOS!GO44</f>
        <v>10716623.37900638</v>
      </c>
      <c r="GP126" s="1">
        <f>+BANCOS!GP44</f>
        <v>10952473.938708561</v>
      </c>
      <c r="GQ126" s="1">
        <f>+BANCOS!GQ44</f>
        <v>11186274.03624817</v>
      </c>
      <c r="GR126" s="1">
        <f>+BANCOS!GR44</f>
        <v>11257672.90253209</v>
      </c>
      <c r="GS126" s="1">
        <f>+BANCOS!GS44</f>
        <v>11289960.342828009</v>
      </c>
      <c r="GT126" s="1">
        <f>+BANCOS!GT44</f>
        <v>11364663.620855451</v>
      </c>
      <c r="GU126" s="1">
        <f>+BANCOS!GU44</f>
        <v>11646122.58488832</v>
      </c>
      <c r="GV126" s="1">
        <f>+BANCOS!GV44</f>
        <v>11656874.959328961</v>
      </c>
      <c r="GW126" s="1">
        <f>+BANCOS!GW44</f>
        <v>11780183.87026961</v>
      </c>
      <c r="GX126" s="1">
        <f>+BANCOS!GX44</f>
        <v>12062720.471709911</v>
      </c>
      <c r="GY126" s="1">
        <f>+BANCOS!GY44</f>
        <v>12049100.193411401</v>
      </c>
      <c r="GZ126" s="1">
        <f>+BANCOS!GZ44</f>
        <v>12761612.376961481</v>
      </c>
      <c r="HA126" s="1">
        <f>+BANCOS!HA44</f>
        <v>13019412.08378136</v>
      </c>
      <c r="HB126" s="1">
        <f>+BANCOS!HB44</f>
        <v>13296696.46749815</v>
      </c>
      <c r="HC126" s="1">
        <f>+BANCOS!HC44</f>
        <v>13193602.48411727</v>
      </c>
      <c r="HD126" s="1">
        <f>+BANCOS!HD44</f>
        <v>13051285.56212881</v>
      </c>
      <c r="HE126" s="1">
        <f>+BANCOS!HE44</f>
        <v>14028986.717711899</v>
      </c>
      <c r="HF126" s="1">
        <f>+BANCOS!HF44</f>
        <v>13890199.415217331</v>
      </c>
      <c r="HG126" s="1">
        <f>+BANCOS!HG44</f>
        <v>14507565.088693609</v>
      </c>
      <c r="HH126" s="1">
        <f>+BANCOS!HH44</f>
        <v>15457797.20136009</v>
      </c>
      <c r="HI126" s="1">
        <f>+BANCOS!HI44</f>
        <v>16340059.581469379</v>
      </c>
      <c r="HJ126" s="1">
        <f>+BANCOS!HJ44</f>
        <v>16313336.487268079</v>
      </c>
      <c r="HK126" s="1">
        <f>+BANCOS!HK44</f>
        <v>16767120.767037701</v>
      </c>
      <c r="HL126" s="1">
        <f>+BANCOS!HL44</f>
        <v>17174290.21996697</v>
      </c>
      <c r="HM126" s="1">
        <f>+BANCOS!HM44</f>
        <v>17345352.1630609</v>
      </c>
      <c r="HN126" s="1">
        <f>+BANCOS!HN44</f>
        <v>17415366.794418391</v>
      </c>
      <c r="HO126" s="1">
        <f>+BANCOS!HO44</f>
        <v>17550232.086320851</v>
      </c>
      <c r="HP126" s="1">
        <f>+BANCOS!HP44</f>
        <v>17839953.925637461</v>
      </c>
      <c r="HQ126" s="1">
        <f>+BANCOS!HQ44</f>
        <v>17954661.621155102</v>
      </c>
      <c r="HR126" s="1">
        <f>+BANCOS!HR44</f>
        <v>18274095.93354379</v>
      </c>
      <c r="HS126" s="1">
        <f>+BANCOS!HS44</f>
        <v>18052057.005921301</v>
      </c>
      <c r="HT126" s="1">
        <f>+BANCOS!HT44</f>
        <v>18054391.190563519</v>
      </c>
      <c r="HU126" s="1">
        <f>+BANCOS!HU44</f>
        <v>18692450.511106271</v>
      </c>
      <c r="HV126" s="1">
        <f>+BANCOS!HV44</f>
        <v>19163410.101719301</v>
      </c>
      <c r="HW126" s="1">
        <f>+BANCOS!HW44</f>
        <v>19258548.703968938</v>
      </c>
      <c r="HX126" s="1">
        <f>+BANCOS!HX44</f>
        <v>18603352.215165518</v>
      </c>
      <c r="HY126" s="1">
        <f>+BANCOS!HY44</f>
        <v>18497572.665502928</v>
      </c>
      <c r="HZ126" s="1">
        <f>+BANCOS!HZ44</f>
        <v>17293176.285290591</v>
      </c>
      <c r="IA126" s="1">
        <f>+BANCOS!IA44</f>
        <v>17216380.022023689</v>
      </c>
      <c r="IB126" s="1">
        <f>+BANCOS!IB44</f>
        <v>16488779.2786084</v>
      </c>
      <c r="IC126" s="1">
        <f>+BANCOS!IC44</f>
        <v>16584282.025813339</v>
      </c>
      <c r="ID126" s="1">
        <f>+BANCOS!ID44</f>
        <v>16748019.550451649</v>
      </c>
      <c r="IE126" s="1">
        <f>+BANCOS!IE44</f>
        <v>17125026.723593902</v>
      </c>
      <c r="IF126" s="1">
        <f>+BANCOS!IF44</f>
        <v>17057322.974941328</v>
      </c>
      <c r="IG126" s="1">
        <f>+BANCOS!IG44</f>
        <v>17518146.86435739</v>
      </c>
      <c r="IH126" s="1">
        <f>+BANCOS!IH44</f>
        <v>17090625.239781491</v>
      </c>
      <c r="II126" s="1">
        <f>+BANCOS!II44</f>
        <v>17442551.132763021</v>
      </c>
      <c r="IJ126" s="1">
        <f>+BANCOS!IJ44</f>
        <v>18032586.804643769</v>
      </c>
      <c r="IK126" s="1">
        <f>+BANCOS!IK44</f>
        <v>20050040.804004621</v>
      </c>
      <c r="IL126" s="1">
        <f>+BANCOS!IL44</f>
        <v>20996979.19942195</v>
      </c>
      <c r="IM126" s="1">
        <f>+BANCOS!IM44</f>
        <v>21603582.450982992</v>
      </c>
      <c r="IN126" s="1">
        <f>+BANCOS!IN44</f>
        <v>20470885.65866119</v>
      </c>
      <c r="IO126" s="1">
        <f>+BANCOS!IO44</f>
        <v>20566839.46218757</v>
      </c>
      <c r="IP126" s="1">
        <f>+BANCOS!IP44</f>
        <v>21082775.931787539</v>
      </c>
      <c r="IQ126" s="1">
        <f>+BANCOS!IQ44</f>
        <v>20976996.804946311</v>
      </c>
      <c r="IR126" s="1">
        <f>+BANCOS!IR44</f>
        <v>20670401.384391859</v>
      </c>
      <c r="IS126" s="1">
        <f>+BANCOS!IS44</f>
        <v>22794753.599087201</v>
      </c>
      <c r="IT126" s="1">
        <f>+BANCOS!IT44</f>
        <v>24134604.53090468</v>
      </c>
      <c r="IU126" s="1">
        <f>+BANCOS!IU44</f>
        <v>24956855.633091651</v>
      </c>
      <c r="IV126" s="1">
        <f>+BANCOS!IV44</f>
        <v>24549010.547982428</v>
      </c>
      <c r="IW126" s="1">
        <f>+BANCOS!IW44</f>
        <v>24982344.554937869</v>
      </c>
      <c r="IX126" s="1">
        <f>+BANCOS!IX44</f>
        <v>24353186.025955219</v>
      </c>
      <c r="IY126" s="1">
        <f>+BANCOS!IY44</f>
        <v>23697188.31469823</v>
      </c>
      <c r="IZ126" s="1">
        <f>+BANCOS!IZ44</f>
        <v>23094833.023942038</v>
      </c>
      <c r="JA126" s="1">
        <f>+BANCOS!JA44</f>
        <v>22566265</v>
      </c>
      <c r="JB126" s="1">
        <f>+BANCOS!JB44</f>
        <v>22100324.654913049</v>
      </c>
      <c r="JC126" s="1">
        <f>+BANCOS!JC44</f>
        <v>21978567.94292089</v>
      </c>
      <c r="JD126" s="1">
        <f>+BANCOS!JD44</f>
        <v>21845248.845429651</v>
      </c>
      <c r="JE126" s="1">
        <f>+BANCOS!JE44</f>
        <v>22349024.760000002</v>
      </c>
      <c r="JF126" s="1" t="e">
        <f>+BANCOS!#REF!</f>
        <v>#REF!</v>
      </c>
    </row>
    <row r="127" spans="1:266" s="1" customFormat="1" ht="12.9" customHeight="1" x14ac:dyDescent="0.2">
      <c r="A127" s="73" t="s">
        <v>330</v>
      </c>
      <c r="B127" s="1">
        <f>+FINANCIERAS!B44</f>
        <v>22031</v>
      </c>
      <c r="C127" s="1">
        <f>+FINANCIERAS!C44</f>
        <v>17727</v>
      </c>
      <c r="D127" s="1">
        <f>+FINANCIERAS!D44</f>
        <v>21001</v>
      </c>
      <c r="E127" s="1">
        <f>+FINANCIERAS!E44</f>
        <v>21627</v>
      </c>
      <c r="F127" s="1">
        <f>+FINANCIERAS!F44</f>
        <v>22309</v>
      </c>
      <c r="G127" s="1">
        <f>+FINANCIERAS!G44</f>
        <v>23687</v>
      </c>
      <c r="H127" s="1">
        <f>+FINANCIERAS!H44</f>
        <v>27631</v>
      </c>
      <c r="I127" s="1">
        <f>+FINANCIERAS!I44</f>
        <v>27731</v>
      </c>
      <c r="J127" s="1">
        <f>+FINANCIERAS!J44</f>
        <v>28168</v>
      </c>
      <c r="K127" s="1">
        <f>+FINANCIERAS!K44</f>
        <v>28792</v>
      </c>
      <c r="L127" s="1">
        <f>+FINANCIERAS!L44</f>
        <v>30281</v>
      </c>
      <c r="M127" s="1">
        <f>+FINANCIERAS!M44</f>
        <v>30828</v>
      </c>
      <c r="N127" s="1">
        <f>+FINANCIERAS!N44</f>
        <v>32934</v>
      </c>
      <c r="O127" s="1">
        <f>+FINANCIERAS!O44</f>
        <v>30550</v>
      </c>
      <c r="P127" s="1">
        <f>+FINANCIERAS!P44</f>
        <v>30821</v>
      </c>
      <c r="Q127" s="1">
        <f>+FINANCIERAS!Q44</f>
        <v>31841</v>
      </c>
      <c r="R127" s="1">
        <f>+FINANCIERAS!R44</f>
        <v>34143</v>
      </c>
      <c r="S127" s="1">
        <f>+FINANCIERAS!S44</f>
        <v>33175</v>
      </c>
      <c r="T127" s="1">
        <f>+FINANCIERAS!T44</f>
        <v>32393</v>
      </c>
      <c r="U127" s="1">
        <f>+FINANCIERAS!U44</f>
        <v>31015</v>
      </c>
      <c r="V127" s="1">
        <f>+FINANCIERAS!V44</f>
        <v>32275</v>
      </c>
      <c r="W127" s="1">
        <f>+FINANCIERAS!W44</f>
        <v>33567</v>
      </c>
      <c r="X127" s="1">
        <f>+FINANCIERAS!X44</f>
        <v>34492</v>
      </c>
      <c r="Y127" s="1">
        <f>+FINANCIERAS!Y44</f>
        <v>39901</v>
      </c>
      <c r="Z127" s="1">
        <f>+FINANCIERAS!Z44</f>
        <v>40482</v>
      </c>
      <c r="AA127" s="1">
        <f>+FINANCIERAS!AA44</f>
        <v>36650</v>
      </c>
      <c r="AB127" s="1">
        <f>+FINANCIERAS!AB44</f>
        <v>39785</v>
      </c>
      <c r="AC127" s="1">
        <f>+FINANCIERAS!AC44</f>
        <v>41840</v>
      </c>
      <c r="AD127" s="1">
        <f>+FINANCIERAS!AD44</f>
        <v>40463</v>
      </c>
      <c r="AE127" s="1">
        <f>+FINANCIERAS!AE44</f>
        <v>35631</v>
      </c>
      <c r="AF127" s="1">
        <f>+FINANCIERAS!AF44</f>
        <v>34938</v>
      </c>
      <c r="AG127" s="1">
        <f>+FINANCIERAS!AG44</f>
        <v>35484</v>
      </c>
      <c r="AH127" s="1">
        <f>+FINANCIERAS!AH44</f>
        <v>34866</v>
      </c>
      <c r="AI127" s="1">
        <f>+FINANCIERAS!AI44</f>
        <v>36563</v>
      </c>
      <c r="AJ127" s="1">
        <f>+FINANCIERAS!AJ44</f>
        <v>39227</v>
      </c>
      <c r="AK127" s="1">
        <f>+FINANCIERAS!AK44</f>
        <v>39567</v>
      </c>
      <c r="AL127" s="1">
        <f>+FINANCIERAS!AL44</f>
        <v>40032</v>
      </c>
      <c r="AM127" s="1">
        <f>+FINANCIERAS!AM44</f>
        <v>50285</v>
      </c>
      <c r="AN127" s="1">
        <f>+FINANCIERAS!AN44</f>
        <v>45166</v>
      </c>
      <c r="AO127" s="1">
        <f>+FINANCIERAS!AO44</f>
        <v>49754</v>
      </c>
      <c r="AP127" s="1">
        <f>+FINANCIERAS!AP44</f>
        <v>53117</v>
      </c>
      <c r="AQ127" s="1">
        <f>+FINANCIERAS!AQ44</f>
        <v>55833</v>
      </c>
      <c r="AR127" s="1">
        <f>+FINANCIERAS!AR44</f>
        <v>57981.217691940008</v>
      </c>
      <c r="AS127" s="1">
        <f>+FINANCIERAS!AS44</f>
        <v>61582.289743939997</v>
      </c>
      <c r="AT127" s="1">
        <f>+FINANCIERAS!AT44</f>
        <v>66748.51990294001</v>
      </c>
      <c r="AU127" s="1">
        <f>+FINANCIERAS!AU44</f>
        <v>64765.22388794001</v>
      </c>
      <c r="AV127" s="1">
        <f>+FINANCIERAS!AV44</f>
        <v>126142.19532994</v>
      </c>
      <c r="AW127" s="1">
        <f>+FINANCIERAS!AW44</f>
        <v>136717.99737294001</v>
      </c>
      <c r="AX127" s="1">
        <f>+FINANCIERAS!AX44</f>
        <v>119360.76442808</v>
      </c>
      <c r="AY127" s="1">
        <f>+FINANCIERAS!AY44</f>
        <v>117095.90467294</v>
      </c>
      <c r="AZ127" s="1">
        <f>+FINANCIERAS!AZ44</f>
        <v>119570.07485494</v>
      </c>
      <c r="BA127" s="1">
        <f>+FINANCIERAS!BA44</f>
        <v>123976.00899894</v>
      </c>
      <c r="BB127" s="1">
        <f>+FINANCIERAS!BB44</f>
        <v>124064.97260737</v>
      </c>
      <c r="BC127" s="1">
        <f>+FINANCIERAS!BC44</f>
        <v>128803.49396486999</v>
      </c>
      <c r="BD127" s="1">
        <f>+FINANCIERAS!BD44</f>
        <v>131358.95619187001</v>
      </c>
      <c r="BE127" s="1">
        <f>+FINANCIERAS!BE44</f>
        <v>131847.90869437001</v>
      </c>
      <c r="BF127" s="1">
        <f>+FINANCIERAS!BF44</f>
        <v>135683.37859137001</v>
      </c>
      <c r="BG127" s="1">
        <f>+FINANCIERAS!BG44</f>
        <v>139401.40575337</v>
      </c>
      <c r="BH127" s="1">
        <f>+FINANCIERAS!BH44</f>
        <v>145214.36425837001</v>
      </c>
      <c r="BI127" s="1">
        <f>+FINANCIERAS!BI44</f>
        <v>158798</v>
      </c>
      <c r="BJ127" s="1">
        <f>+FINANCIERAS!BJ44</f>
        <v>165998.55466537</v>
      </c>
      <c r="BK127" s="1">
        <f>+FINANCIERAS!BK44</f>
        <v>164628.68952136999</v>
      </c>
      <c r="BL127" s="1">
        <f>+FINANCIERAS!BL44</f>
        <v>166177.39752564</v>
      </c>
      <c r="BM127" s="1">
        <f>+FINANCIERAS!BM44</f>
        <v>169745.27356584001</v>
      </c>
      <c r="BN127" s="1">
        <f>+FINANCIERAS!BN44</f>
        <v>179562.53309780001</v>
      </c>
      <c r="BO127" s="1">
        <f>+FINANCIERAS!BO44</f>
        <v>185390.24518279999</v>
      </c>
      <c r="BP127" s="1">
        <f>+FINANCIERAS!BP44</f>
        <v>186124.03929079999</v>
      </c>
      <c r="BQ127" s="1">
        <f>+FINANCIERAS!BQ44</f>
        <v>187585.35560179999</v>
      </c>
      <c r="BR127" s="1">
        <f>+FINANCIERAS!BR44</f>
        <v>190440.0490418</v>
      </c>
      <c r="BS127" s="1">
        <f>+FINANCIERAS!BS44</f>
        <v>194707.2431398</v>
      </c>
      <c r="BT127" s="1">
        <f>+FINANCIERAS!BT44</f>
        <v>200535.6445958</v>
      </c>
      <c r="BU127" s="1">
        <f>+FINANCIERAS!BU44</f>
        <v>214495.57545579999</v>
      </c>
      <c r="BV127" s="1">
        <f>+FINANCIERAS!BV44</f>
        <v>223267.01442779999</v>
      </c>
      <c r="BW127" s="1">
        <f>+FINANCIERAS!BW44</f>
        <v>222271.76954879999</v>
      </c>
      <c r="BX127" s="1">
        <f>+FINANCIERAS!BX44</f>
        <v>217245.49482868999</v>
      </c>
      <c r="BY127" s="1">
        <f>+FINANCIERAS!BY44</f>
        <v>218483.03845649</v>
      </c>
      <c r="BZ127" s="1">
        <f>+FINANCIERAS!BZ44</f>
        <v>225214.59726379</v>
      </c>
      <c r="CA127" s="1">
        <f>+FINANCIERAS!CA44</f>
        <v>226328.62270576</v>
      </c>
      <c r="CB127" s="1">
        <f>+FINANCIERAS!CB44</f>
        <v>230563.27658874</v>
      </c>
      <c r="CC127" s="1">
        <f>+FINANCIERAS!CC44</f>
        <v>233494.44455284</v>
      </c>
      <c r="CD127" s="1">
        <f>+FINANCIERAS!CD44</f>
        <v>235306.5500935</v>
      </c>
      <c r="CE127" s="1">
        <f>+FINANCIERAS!CE44</f>
        <v>223714.55974303</v>
      </c>
      <c r="CF127" s="1">
        <f>+FINANCIERAS!CF44</f>
        <v>232459.43171007</v>
      </c>
      <c r="CG127" s="1">
        <f>+FINANCIERAS!CG44</f>
        <v>249954.41703779</v>
      </c>
      <c r="CH127" s="1">
        <f>+FINANCIERAS!CH44</f>
        <v>258112.84836112999</v>
      </c>
      <c r="CI127" s="1">
        <f>+FINANCIERAS!CI44</f>
        <v>259055.36291289999</v>
      </c>
      <c r="CJ127" s="1">
        <f>+FINANCIERAS!CJ44</f>
        <v>269603.64745448</v>
      </c>
      <c r="CK127" s="1">
        <f>+FINANCIERAS!CK44</f>
        <v>276944.23428626999</v>
      </c>
      <c r="CL127" s="1">
        <f>+FINANCIERAS!CL44</f>
        <v>312968.90995427</v>
      </c>
      <c r="CM127" s="1">
        <f>+FINANCIERAS!CM44</f>
        <v>318673.77032682003</v>
      </c>
      <c r="CN127" s="1">
        <f>+FINANCIERAS!CN44</f>
        <v>324913.57728580001</v>
      </c>
      <c r="CO127" s="1">
        <f>+FINANCIERAS!CO44</f>
        <v>332063.26675215003</v>
      </c>
      <c r="CP127" s="1">
        <f>+FINANCIERAS!CP44</f>
        <v>337646.93693670002</v>
      </c>
      <c r="CQ127" s="1">
        <f>+FINANCIERAS!CQ44</f>
        <v>328400.81317103002</v>
      </c>
      <c r="CR127" s="1">
        <f>+FINANCIERAS!CR44</f>
        <v>340764.8958542</v>
      </c>
      <c r="CS127" s="1">
        <f>+FINANCIERAS!CS44</f>
        <v>369490.72626952</v>
      </c>
      <c r="CT127" s="1">
        <f>+FINANCIERAS!CT44</f>
        <v>268060.10047618998</v>
      </c>
      <c r="CU127" s="1">
        <f>+FINANCIERAS!CU44</f>
        <v>270723.72010117001</v>
      </c>
      <c r="CV127" s="1">
        <f>+FINANCIERAS!CV44</f>
        <v>284107.53417783999</v>
      </c>
      <c r="CW127" s="1">
        <f>+FINANCIERAS!CW44</f>
        <v>298136.84031160001</v>
      </c>
      <c r="CX127" s="1">
        <f>+FINANCIERAS!CX44</f>
        <v>329392.11007335997</v>
      </c>
      <c r="CY127" s="1">
        <f>+FINANCIERAS!CY44</f>
        <v>321469.39302582003</v>
      </c>
      <c r="CZ127" s="1">
        <f>+FINANCIERAS!CZ44</f>
        <v>312985.72618514998</v>
      </c>
      <c r="DA127" s="1">
        <f>+FINANCIERAS!DA44</f>
        <v>319472.69974348001</v>
      </c>
      <c r="DB127" s="1">
        <f>+FINANCIERAS!DB44</f>
        <v>330201.73683605</v>
      </c>
      <c r="DC127" s="1">
        <f>+FINANCIERAS!DC44</f>
        <v>317532.64521803998</v>
      </c>
      <c r="DD127" s="1">
        <f>+FINANCIERAS!DD44</f>
        <v>317282.61266837001</v>
      </c>
      <c r="DE127" s="1">
        <f>+FINANCIERAS!DE44</f>
        <v>260072.35564937</v>
      </c>
      <c r="DF127" s="1">
        <f>+FINANCIERAS!DF44</f>
        <v>206804.43438928999</v>
      </c>
      <c r="DG127" s="1">
        <f>+FINANCIERAS!DG44</f>
        <v>205768.67766995999</v>
      </c>
      <c r="DH127" s="1">
        <f>+FINANCIERAS!DH44</f>
        <v>214418.54480594999</v>
      </c>
      <c r="DI127" s="1">
        <f>+FINANCIERAS!DI44</f>
        <v>215140.12686769001</v>
      </c>
      <c r="DJ127" s="1">
        <f>+FINANCIERAS!DJ44</f>
        <v>232756.66016860001</v>
      </c>
      <c r="DK127" s="1">
        <f>+FINANCIERAS!DK44</f>
        <v>235923.77531401001</v>
      </c>
      <c r="DL127" s="1">
        <f>+FINANCIERAS!DL44</f>
        <v>231488.70376147999</v>
      </c>
      <c r="DM127" s="1">
        <f>+FINANCIERAS!DM44</f>
        <v>228857.48983966</v>
      </c>
      <c r="DN127" s="1">
        <f>+FINANCIERAS!DN44</f>
        <v>223508.71666673999</v>
      </c>
      <c r="DO127" s="1">
        <f>+FINANCIERAS!DO44</f>
        <v>231419.64764071</v>
      </c>
      <c r="DP127" s="1">
        <f>+FINANCIERAS!DP44</f>
        <v>238920.9849095</v>
      </c>
      <c r="DQ127" s="1">
        <f>+FINANCIERAS!DQ44</f>
        <v>268885.44043076999</v>
      </c>
      <c r="DR127" s="1">
        <f>+FINANCIERAS!DR44</f>
        <v>263975.42826568999</v>
      </c>
      <c r="DS127" s="1">
        <f>+FINANCIERAS!DS44</f>
        <v>270388.04884443001</v>
      </c>
      <c r="DT127" s="1">
        <f>+FINANCIERAS!DT44</f>
        <v>277385.06661155989</v>
      </c>
      <c r="DU127" s="1">
        <f>+FINANCIERAS!DU44</f>
        <v>271879.11114499997</v>
      </c>
      <c r="DV127" s="1">
        <f>+FINANCIERAS!DV44</f>
        <v>273772.95993027999</v>
      </c>
      <c r="DW127" s="1">
        <f>+FINANCIERAS!DW44</f>
        <v>281900.13488400012</v>
      </c>
      <c r="DX127" s="1">
        <f>+FINANCIERAS!DX44</f>
        <v>287273.06531899999</v>
      </c>
      <c r="DY127" s="1">
        <f>+FINANCIERAS!DY44</f>
        <v>285003.43284700002</v>
      </c>
      <c r="DZ127" s="1">
        <f>+FINANCIERAS!DZ44</f>
        <v>292116.63357100007</v>
      </c>
      <c r="EA127" s="1">
        <f>+FINANCIERAS!EA44</f>
        <v>296025.101731</v>
      </c>
      <c r="EB127" s="1">
        <f>+FINANCIERAS!EB44</f>
        <v>296610.19988099998</v>
      </c>
      <c r="EC127" s="1">
        <f>+FINANCIERAS!EC44</f>
        <v>261500.02106266</v>
      </c>
      <c r="ED127" s="1">
        <f>+FINANCIERAS!ED44</f>
        <v>268568.23940800002</v>
      </c>
      <c r="EE127" s="1">
        <f>+FINANCIERAS!EE44</f>
        <v>267668.39904100011</v>
      </c>
      <c r="EF127" s="1">
        <f>+FINANCIERAS!EF44</f>
        <v>269489.74492899998</v>
      </c>
      <c r="EG127" s="1">
        <f>+FINANCIERAS!EG44</f>
        <v>276847.56316800002</v>
      </c>
      <c r="EH127" s="1">
        <f>+FINANCIERAS!EH44</f>
        <v>272685.51409700001</v>
      </c>
      <c r="EI127" s="1">
        <f>+FINANCIERAS!EI44</f>
        <v>270956.79484699998</v>
      </c>
      <c r="EJ127" s="1">
        <f>+FINANCIERAS!EJ44</f>
        <v>271631.336549</v>
      </c>
      <c r="EK127" s="1">
        <f>+FINANCIERAS!EK44</f>
        <v>273055.18495600001</v>
      </c>
      <c r="EL127" s="1">
        <f>+FINANCIERAS!EL44</f>
        <v>269723.84201000002</v>
      </c>
      <c r="EM127" s="1">
        <f>+FINANCIERAS!EM44</f>
        <v>274240.80450000003</v>
      </c>
      <c r="EN127" s="1">
        <f>+FINANCIERAS!EN44</f>
        <v>267539.50176299998</v>
      </c>
      <c r="EO127" s="1">
        <f>+FINANCIERAS!EO44</f>
        <v>284287.20567499998</v>
      </c>
      <c r="EP127" s="1">
        <f>+FINANCIERAS!EP44</f>
        <v>282641.502958</v>
      </c>
      <c r="EQ127" s="1">
        <f>+FINANCIERAS!EQ44</f>
        <v>279665.88210599998</v>
      </c>
      <c r="ER127" s="1">
        <f>+FINANCIERAS!ER44</f>
        <v>277542.00318499998</v>
      </c>
      <c r="ES127" s="1">
        <f>+FINANCIERAS!ES44</f>
        <v>288828.60608699999</v>
      </c>
      <c r="ET127" s="1">
        <f>+FINANCIERAS!ET44</f>
        <v>273722.21802899998</v>
      </c>
      <c r="EU127" s="1">
        <f>+FINANCIERAS!EU44</f>
        <v>275820.21917499998</v>
      </c>
      <c r="EV127" s="1">
        <f>+FINANCIERAS!EV44</f>
        <v>273453.72997699998</v>
      </c>
      <c r="EW127" s="1">
        <f>+FINANCIERAS!EW44</f>
        <v>277539.50434699998</v>
      </c>
      <c r="EX127" s="1">
        <f>+FINANCIERAS!EX44</f>
        <v>282649.66104199999</v>
      </c>
      <c r="EY127" s="1">
        <f>+FINANCIERAS!EY44</f>
        <v>283077.59653277998</v>
      </c>
      <c r="EZ127" s="1">
        <f>+FINANCIERAS!EZ44</f>
        <v>280378.64555700001</v>
      </c>
      <c r="FA127" s="1">
        <f>+FINANCIERAS!FA44</f>
        <v>298037.06948200002</v>
      </c>
      <c r="FB127" s="1">
        <f>+FINANCIERAS!FB44</f>
        <v>303092.37317600002</v>
      </c>
      <c r="FC127" s="1">
        <f>+FINANCIERAS!FC44</f>
        <v>317531.14374299999</v>
      </c>
      <c r="FD127" s="1">
        <f>+FINANCIERAS!FD44</f>
        <v>333660.48778299999</v>
      </c>
      <c r="FE127" s="1">
        <f>+FINANCIERAS!FE44</f>
        <v>331929.14363900002</v>
      </c>
      <c r="FF127" s="1">
        <f>+FINANCIERAS!FF44</f>
        <v>325133.80017100001</v>
      </c>
      <c r="FG127" s="1">
        <f>+FINANCIERAS!FG44</f>
        <v>328366.91087199998</v>
      </c>
      <c r="FH127" s="1">
        <f>+FINANCIERAS!FH44</f>
        <v>335565.05994800001</v>
      </c>
      <c r="FI127" s="1">
        <f>+FINANCIERAS!FI44</f>
        <v>349056.78865499992</v>
      </c>
      <c r="FJ127" s="1">
        <f>+FINANCIERAS!FJ44</f>
        <v>339681.80110400001</v>
      </c>
      <c r="FK127" s="1">
        <f>+FINANCIERAS!FK44</f>
        <v>351258.61550299998</v>
      </c>
      <c r="FL127" s="1">
        <f>+FINANCIERAS!FL44</f>
        <v>351487.51628900011</v>
      </c>
      <c r="FM127" s="1">
        <f>+FINANCIERAS!FM44</f>
        <v>381705.71426099999</v>
      </c>
      <c r="FN127" s="1">
        <f>+FINANCIERAS!FN44</f>
        <v>363229.79532899999</v>
      </c>
      <c r="FO127" s="1">
        <f>+FINANCIERAS!FO44</f>
        <v>368443.19514500012</v>
      </c>
      <c r="FP127" s="1">
        <f>+FINANCIERAS!FP44</f>
        <v>378004.15184200008</v>
      </c>
      <c r="FQ127" s="1">
        <f>+FINANCIERAS!FQ44</f>
        <v>387190.22655999998</v>
      </c>
      <c r="FR127" s="1">
        <f>+FINANCIERAS!FR44</f>
        <v>406300.68656599999</v>
      </c>
      <c r="FS127" s="1">
        <f>+FINANCIERAS!FS44</f>
        <v>426435.61464599997</v>
      </c>
      <c r="FT127" s="1">
        <f>+FINANCIERAS!FT44</f>
        <v>406975.101685</v>
      </c>
      <c r="FU127" s="1">
        <f>+FINANCIERAS!FU44</f>
        <v>540160.14310083003</v>
      </c>
      <c r="FV127" s="1">
        <f>+FINANCIERAS!FV44</f>
        <v>441385.82488500013</v>
      </c>
      <c r="FW127" s="1">
        <f>+FINANCIERAS!FW44</f>
        <v>437289.82397099992</v>
      </c>
      <c r="FX127" s="1">
        <f>+FINANCIERAS!FX44</f>
        <v>442075.05989700003</v>
      </c>
      <c r="FY127" s="1">
        <f>+FINANCIERAS!FY44</f>
        <v>445472.45817900001</v>
      </c>
      <c r="FZ127" s="1">
        <f>+FINANCIERAS!FZ44</f>
        <v>455833.74450000009</v>
      </c>
      <c r="GA127" s="1">
        <f>+FINANCIERAS!GA44</f>
        <v>335339.25913199998</v>
      </c>
      <c r="GB127" s="1">
        <f>+FINANCIERAS!GB44</f>
        <v>321888.79804400011</v>
      </c>
      <c r="GC127" s="1">
        <f>+FINANCIERAS!GC44</f>
        <v>305616.31719500001</v>
      </c>
      <c r="GD127" s="1">
        <f>+FINANCIERAS!GD44</f>
        <v>428578.68351238</v>
      </c>
      <c r="GE127" s="1">
        <f>+FINANCIERAS!GE44</f>
        <v>334861.53829700011</v>
      </c>
      <c r="GF127" s="1">
        <f>+FINANCIERAS!GF44</f>
        <v>295596.94977900002</v>
      </c>
      <c r="GG127" s="1">
        <f>+FINANCIERAS!GG44</f>
        <v>313401.35547399998</v>
      </c>
      <c r="GH127" s="1">
        <f>+FINANCIERAS!GH44</f>
        <v>317256.67054299999</v>
      </c>
      <c r="GI127" s="1">
        <f>+FINANCIERAS!GI44</f>
        <v>310915.01353400003</v>
      </c>
      <c r="GJ127" s="1">
        <f>+FINANCIERAS!GJ44</f>
        <v>322597.37494299997</v>
      </c>
      <c r="GK127" s="1">
        <f>+FINANCIERAS!GK44</f>
        <v>316583.23462900001</v>
      </c>
      <c r="GL127" s="1">
        <f>+FINANCIERAS!GL44</f>
        <v>300551.32997800002</v>
      </c>
      <c r="GM127" s="1">
        <f>+FINANCIERAS!GM44</f>
        <v>346056.93933299999</v>
      </c>
      <c r="GN127" s="1">
        <f>+FINANCIERAS!GN44</f>
        <v>329641.43966700003</v>
      </c>
      <c r="GO127" s="1">
        <f>+FINANCIERAS!GO44</f>
        <v>337096.86723600002</v>
      </c>
      <c r="GP127" s="1">
        <f>+FINANCIERAS!GP44</f>
        <v>337833.83185700001</v>
      </c>
      <c r="GQ127" s="1">
        <f>+FINANCIERAS!GQ44</f>
        <v>364654.56828800001</v>
      </c>
      <c r="GR127" s="1">
        <f>+FINANCIERAS!GR44</f>
        <v>334669.82718899997</v>
      </c>
      <c r="GS127" s="1">
        <f>+FINANCIERAS!GS44</f>
        <v>324942.32104499999</v>
      </c>
      <c r="GT127" s="1">
        <f>+FINANCIERAS!GT44</f>
        <v>326240.06204200001</v>
      </c>
      <c r="GU127" s="1">
        <f>+FINANCIERAS!GU44</f>
        <v>325070.42477899999</v>
      </c>
      <c r="GV127" s="1">
        <f>+FINANCIERAS!GV44</f>
        <v>322703.31630900002</v>
      </c>
      <c r="GW127" s="1">
        <f>+FINANCIERAS!GW44</f>
        <v>354488.55667199998</v>
      </c>
      <c r="GX127" s="1">
        <f>+FINANCIERAS!GX44</f>
        <v>335310.24060399999</v>
      </c>
      <c r="GY127" s="1">
        <f>+FINANCIERAS!GY44</f>
        <v>333550.16921399999</v>
      </c>
      <c r="GZ127" s="1">
        <f>+FINANCIERAS!GZ44</f>
        <v>338153.92249000003</v>
      </c>
      <c r="HA127" s="1">
        <f>+FINANCIERAS!HA44</f>
        <v>350878.37254299998</v>
      </c>
      <c r="HB127" s="1">
        <f>+FINANCIERAS!HB44</f>
        <v>346433.24258100003</v>
      </c>
      <c r="HC127" s="1">
        <f>+FINANCIERAS!HC44</f>
        <v>362173.54667200003</v>
      </c>
      <c r="HD127" s="1">
        <f>+FINANCIERAS!HD44</f>
        <v>348277.14308299997</v>
      </c>
      <c r="HE127" s="1">
        <f>+FINANCIERAS!HE44</f>
        <v>361563.64464800002</v>
      </c>
      <c r="HF127" s="1">
        <f>+FINANCIERAS!HF44</f>
        <v>373722.36470500001</v>
      </c>
      <c r="HG127" s="1">
        <f>+FINANCIERAS!HG44</f>
        <v>363693.903528</v>
      </c>
      <c r="HH127" s="1">
        <f>+FINANCIERAS!HH44</f>
        <v>369773.77154400002</v>
      </c>
      <c r="HI127" s="1">
        <f>+FINANCIERAS!HI44</f>
        <v>395816.80453100009</v>
      </c>
      <c r="HJ127" s="1">
        <f>+FINANCIERAS!HJ44</f>
        <v>368283.57407899993</v>
      </c>
      <c r="HK127" s="1">
        <f>+FINANCIERAS!HK44</f>
        <v>384956.90575199999</v>
      </c>
      <c r="HL127" s="1">
        <f>+FINANCIERAS!HL44</f>
        <v>386767.89256200002</v>
      </c>
      <c r="HM127" s="1">
        <f>+FINANCIERAS!HM44</f>
        <v>400359.02569099999</v>
      </c>
      <c r="HN127" s="1">
        <f>+FINANCIERAS!HN44</f>
        <v>417128.49770700012</v>
      </c>
      <c r="HO127" s="1">
        <f>+FINANCIERAS!HO44</f>
        <v>445869.28393099998</v>
      </c>
      <c r="HP127" s="1">
        <f>+FINANCIERAS!HP44</f>
        <v>414552.37089000002</v>
      </c>
      <c r="HQ127" s="1">
        <f>+FINANCIERAS!HQ44</f>
        <v>415522.69790199999</v>
      </c>
      <c r="HR127" s="1">
        <f>+FINANCIERAS!HR44</f>
        <v>399792.54535999999</v>
      </c>
      <c r="HS127" s="1">
        <f>+FINANCIERAS!HS44</f>
        <v>389463.447331</v>
      </c>
      <c r="HT127" s="1">
        <f>+FINANCIERAS!HT44</f>
        <v>387960.54962000001</v>
      </c>
      <c r="HU127" s="1">
        <f>+FINANCIERAS!HU44</f>
        <v>410456.21773099998</v>
      </c>
      <c r="HV127" s="1">
        <f>+FINANCIERAS!HV44</f>
        <v>428343.30540100002</v>
      </c>
      <c r="HW127" s="1">
        <f>+FINANCIERAS!HW44</f>
        <v>338232.116362</v>
      </c>
      <c r="HX127" s="1">
        <f>+FINANCIERAS!HX44</f>
        <v>345364.32127800002</v>
      </c>
      <c r="HY127" s="1">
        <f>+FINANCIERAS!HY44</f>
        <v>329016.27936300001</v>
      </c>
      <c r="HZ127" s="1">
        <f>+FINANCIERAS!HZ44</f>
        <v>322130.24138000002</v>
      </c>
      <c r="IA127" s="1">
        <f>+FINANCIERAS!IA44</f>
        <v>324273.98868800001</v>
      </c>
      <c r="IB127" s="1">
        <f>+FINANCIERAS!IB44</f>
        <v>325717.44294699997</v>
      </c>
      <c r="IC127" s="1">
        <f>+FINANCIERAS!IC44</f>
        <v>349838.34480199998</v>
      </c>
      <c r="ID127" s="1">
        <f>+FINANCIERAS!ID44</f>
        <v>350080.19360900001</v>
      </c>
      <c r="IE127" s="1">
        <f>+FINANCIERAS!IE44</f>
        <v>357854.02066099999</v>
      </c>
      <c r="IF127" s="1">
        <f>+FINANCIERAS!IF44</f>
        <v>332628.21728099999</v>
      </c>
      <c r="IG127" s="1">
        <f>+FINANCIERAS!IG44</f>
        <v>355047.16041900002</v>
      </c>
      <c r="IH127" s="1">
        <f>+FINANCIERAS!IH44</f>
        <v>356701.66712100001</v>
      </c>
      <c r="II127" s="1">
        <f>+FINANCIERAS!II44</f>
        <v>344835.47015299997</v>
      </c>
      <c r="IJ127" s="1">
        <f>+FINANCIERAS!IJ44</f>
        <v>352516.74978399999</v>
      </c>
      <c r="IK127" s="1">
        <f>+FINANCIERAS!IK44</f>
        <v>361958.64575000003</v>
      </c>
      <c r="IL127" s="1">
        <f>+FINANCIERAS!IL44</f>
        <v>362859.50604990002</v>
      </c>
      <c r="IM127" s="1">
        <f>+FINANCIERAS!IM44</f>
        <v>409620.49558799987</v>
      </c>
      <c r="IN127" s="1">
        <f>+FINANCIERAS!IN44</f>
        <v>392692.69302100001</v>
      </c>
      <c r="IO127" s="1">
        <f>+FINANCIERAS!IO44</f>
        <v>434382.30524100002</v>
      </c>
      <c r="IP127" s="1">
        <f>+FINANCIERAS!IP44</f>
        <v>413186.85171700001</v>
      </c>
      <c r="IQ127" s="1">
        <f>+FINANCIERAS!IQ44</f>
        <v>413413.69808399992</v>
      </c>
      <c r="IR127" s="1">
        <f>+FINANCIERAS!IR44</f>
        <v>442249.29441099998</v>
      </c>
      <c r="IS127" s="1">
        <f>+FINANCIERAS!IS44</f>
        <v>466238.19859600009</v>
      </c>
      <c r="IT127" s="1">
        <f>+FINANCIERAS!IT44</f>
        <v>466782.05244800012</v>
      </c>
      <c r="IU127" s="1">
        <f>+FINANCIERAS!IU44</f>
        <v>519044.08782199997</v>
      </c>
      <c r="IV127" s="1">
        <f>+FINANCIERAS!IV44</f>
        <v>588143.83936800004</v>
      </c>
      <c r="IW127" s="1">
        <f>+FINANCIERAS!IW44</f>
        <v>520365.80329700001</v>
      </c>
      <c r="IX127" s="1">
        <f>+FINANCIERAS!IX44</f>
        <v>513385.60507699999</v>
      </c>
      <c r="IY127" s="1">
        <f>+FINANCIERAS!IY44</f>
        <v>555739.65719499998</v>
      </c>
      <c r="IZ127" s="1">
        <f>+FINANCIERAS!IZ44</f>
        <v>582898.07177400007</v>
      </c>
      <c r="JA127" s="1">
        <f>+FINANCIERAS!JA44</f>
        <v>542562</v>
      </c>
      <c r="JB127" s="1">
        <f>+FINANCIERAS!JB44</f>
        <v>570571.10936699994</v>
      </c>
      <c r="JC127" s="1">
        <f>+FINANCIERAS!JC44</f>
        <v>575328.31330549996</v>
      </c>
      <c r="JD127" s="1">
        <f>+FINANCIERAS!JD44</f>
        <v>556189.25937290001</v>
      </c>
      <c r="JE127" s="1">
        <f>+FINANCIERAS!JE44</f>
        <v>513289.19780057011</v>
      </c>
      <c r="JF127" s="1">
        <f>+FINANCIERAS!JF44</f>
        <v>521036.14864089998</v>
      </c>
    </row>
    <row r="128" spans="1:266" s="1" customFormat="1" ht="12.9" customHeight="1" x14ac:dyDescent="0.2">
      <c r="A128" s="73" t="s">
        <v>331</v>
      </c>
      <c r="B128" s="1">
        <f t="shared" ref="B128:BM128" si="115">+B126+B127</f>
        <v>1377731</v>
      </c>
      <c r="C128" s="1">
        <f t="shared" si="115"/>
        <v>1349338</v>
      </c>
      <c r="D128" s="1">
        <f t="shared" si="115"/>
        <v>1376275</v>
      </c>
      <c r="E128" s="1">
        <f t="shared" si="115"/>
        <v>1505308</v>
      </c>
      <c r="F128" s="1">
        <f t="shared" si="115"/>
        <v>1507448</v>
      </c>
      <c r="G128" s="1">
        <f t="shared" si="115"/>
        <v>1500618</v>
      </c>
      <c r="H128" s="1">
        <f t="shared" si="115"/>
        <v>1553153</v>
      </c>
      <c r="I128" s="1">
        <f t="shared" si="115"/>
        <v>1444916</v>
      </c>
      <c r="J128" s="1">
        <f t="shared" si="115"/>
        <v>1459636</v>
      </c>
      <c r="K128" s="1">
        <f t="shared" si="115"/>
        <v>1501830</v>
      </c>
      <c r="L128" s="1">
        <f t="shared" si="115"/>
        <v>1486870</v>
      </c>
      <c r="M128" s="1">
        <f t="shared" si="115"/>
        <v>1363558</v>
      </c>
      <c r="N128" s="1">
        <f t="shared" si="115"/>
        <v>1502666</v>
      </c>
      <c r="O128" s="1">
        <f t="shared" si="115"/>
        <v>1444782</v>
      </c>
      <c r="P128" s="1">
        <f t="shared" si="115"/>
        <v>1459885</v>
      </c>
      <c r="Q128" s="1">
        <f t="shared" si="115"/>
        <v>1594194</v>
      </c>
      <c r="R128" s="1">
        <f t="shared" si="115"/>
        <v>1653846</v>
      </c>
      <c r="S128" s="1">
        <f t="shared" si="115"/>
        <v>1553291</v>
      </c>
      <c r="T128" s="1">
        <f t="shared" si="115"/>
        <v>1536449</v>
      </c>
      <c r="U128" s="1">
        <f t="shared" si="115"/>
        <v>1507601</v>
      </c>
      <c r="V128" s="1">
        <f t="shared" si="115"/>
        <v>1536545</v>
      </c>
      <c r="W128" s="1">
        <f t="shared" si="115"/>
        <v>1564189</v>
      </c>
      <c r="X128" s="1">
        <f t="shared" si="115"/>
        <v>1505519</v>
      </c>
      <c r="Y128" s="1">
        <f t="shared" si="115"/>
        <v>1462275</v>
      </c>
      <c r="Z128" s="1">
        <f t="shared" si="115"/>
        <v>1503048</v>
      </c>
      <c r="AA128" s="1">
        <f t="shared" si="115"/>
        <v>1455723</v>
      </c>
      <c r="AB128" s="1">
        <f t="shared" si="115"/>
        <v>1526990</v>
      </c>
      <c r="AC128" s="1">
        <f t="shared" si="115"/>
        <v>1582082</v>
      </c>
      <c r="AD128" s="1">
        <f t="shared" si="115"/>
        <v>1586936</v>
      </c>
      <c r="AE128" s="1">
        <f t="shared" si="115"/>
        <v>1470180</v>
      </c>
      <c r="AF128" s="1">
        <f t="shared" si="115"/>
        <v>1376252</v>
      </c>
      <c r="AG128" s="1">
        <f t="shared" si="115"/>
        <v>1263846</v>
      </c>
      <c r="AH128" s="1">
        <f t="shared" si="115"/>
        <v>1330751</v>
      </c>
      <c r="AI128" s="1">
        <f t="shared" si="115"/>
        <v>1392807</v>
      </c>
      <c r="AJ128" s="1">
        <f t="shared" si="115"/>
        <v>1394747</v>
      </c>
      <c r="AK128" s="1">
        <f t="shared" si="115"/>
        <v>1208337</v>
      </c>
      <c r="AL128" s="1">
        <f t="shared" si="115"/>
        <v>1294547</v>
      </c>
      <c r="AM128" s="1">
        <f t="shared" si="115"/>
        <v>1389215</v>
      </c>
      <c r="AN128" s="1">
        <f t="shared" si="115"/>
        <v>1629026</v>
      </c>
      <c r="AO128" s="1">
        <f t="shared" si="115"/>
        <v>1799395.07468191</v>
      </c>
      <c r="AP128" s="1">
        <f t="shared" si="115"/>
        <v>1762953.3753186499</v>
      </c>
      <c r="AQ128" s="1">
        <f t="shared" si="115"/>
        <v>1871421.1280577199</v>
      </c>
      <c r="AR128" s="1">
        <f t="shared" si="115"/>
        <v>1874227.0050933401</v>
      </c>
      <c r="AS128" s="1">
        <f t="shared" si="115"/>
        <v>1885950.0379791399</v>
      </c>
      <c r="AT128" s="1">
        <f t="shared" si="115"/>
        <v>2007403.6724112199</v>
      </c>
      <c r="AU128" s="1">
        <f t="shared" si="115"/>
        <v>1908323.9601101698</v>
      </c>
      <c r="AV128" s="1">
        <f t="shared" si="115"/>
        <v>1948452.6094688999</v>
      </c>
      <c r="AW128" s="1">
        <f t="shared" si="115"/>
        <v>2007724.9424539199</v>
      </c>
      <c r="AX128" s="1">
        <f t="shared" si="115"/>
        <v>2228265.4899877212</v>
      </c>
      <c r="AY128" s="1">
        <f t="shared" si="115"/>
        <v>2282342.4916109899</v>
      </c>
      <c r="AZ128" s="1">
        <f t="shared" si="115"/>
        <v>2367532.82996858</v>
      </c>
      <c r="BA128" s="1">
        <f t="shared" si="115"/>
        <v>2392160.9337012405</v>
      </c>
      <c r="BB128" s="1">
        <f t="shared" si="115"/>
        <v>2520501.7962956801</v>
      </c>
      <c r="BC128" s="1">
        <f t="shared" si="115"/>
        <v>2535341.2947567198</v>
      </c>
      <c r="BD128" s="1">
        <f t="shared" si="115"/>
        <v>2486479.0727639301</v>
      </c>
      <c r="BE128" s="1">
        <f t="shared" si="115"/>
        <v>2564941.8865923402</v>
      </c>
      <c r="BF128" s="1">
        <f t="shared" si="115"/>
        <v>2701080.0322810598</v>
      </c>
      <c r="BG128" s="1">
        <f t="shared" si="115"/>
        <v>2695067.3392449198</v>
      </c>
      <c r="BH128" s="1">
        <f t="shared" si="115"/>
        <v>2826875.0050378791</v>
      </c>
      <c r="BI128" s="1">
        <f t="shared" si="115"/>
        <v>2660167.2528508501</v>
      </c>
      <c r="BJ128" s="1">
        <f t="shared" si="115"/>
        <v>2984041.7735344497</v>
      </c>
      <c r="BK128" s="1">
        <f t="shared" si="115"/>
        <v>2998009.7650297801</v>
      </c>
      <c r="BL128" s="1">
        <f t="shared" si="115"/>
        <v>2946974.4564240803</v>
      </c>
      <c r="BM128" s="1">
        <f t="shared" si="115"/>
        <v>2933537.3881502599</v>
      </c>
      <c r="BN128" s="1">
        <f t="shared" ref="BN128:DY128" si="116">+BN126+BN127</f>
        <v>2928804.4593398497</v>
      </c>
      <c r="BO128" s="1">
        <f t="shared" si="116"/>
        <v>2976899.1240151301</v>
      </c>
      <c r="BP128" s="1">
        <f t="shared" si="116"/>
        <v>2984981.3441124698</v>
      </c>
      <c r="BQ128" s="1">
        <f t="shared" si="116"/>
        <v>3126489.6117462101</v>
      </c>
      <c r="BR128" s="1">
        <f t="shared" si="116"/>
        <v>2990131.82069661</v>
      </c>
      <c r="BS128" s="1">
        <f t="shared" si="116"/>
        <v>2987448.2838236103</v>
      </c>
      <c r="BT128" s="1">
        <f t="shared" si="116"/>
        <v>3000046.2216621991</v>
      </c>
      <c r="BU128" s="1">
        <f t="shared" si="116"/>
        <v>2775565.6612472204</v>
      </c>
      <c r="BV128" s="1">
        <f t="shared" si="116"/>
        <v>3075926.7029750803</v>
      </c>
      <c r="BW128" s="1">
        <f t="shared" si="116"/>
        <v>2938826.4663907797</v>
      </c>
      <c r="BX128" s="1">
        <f t="shared" si="116"/>
        <v>3001157.4990943996</v>
      </c>
      <c r="BY128" s="1">
        <f t="shared" si="116"/>
        <v>2791972.1185416696</v>
      </c>
      <c r="BZ128" s="1">
        <f t="shared" si="116"/>
        <v>2845813.1041815002</v>
      </c>
      <c r="CA128" s="1">
        <f t="shared" si="116"/>
        <v>2832927.2951438501</v>
      </c>
      <c r="CB128" s="1">
        <f t="shared" si="116"/>
        <v>2892288.9986322299</v>
      </c>
      <c r="CC128" s="1">
        <f t="shared" si="116"/>
        <v>2838029.2305165804</v>
      </c>
      <c r="CD128" s="1">
        <f t="shared" si="116"/>
        <v>2933884.3467260101</v>
      </c>
      <c r="CE128" s="1">
        <f t="shared" si="116"/>
        <v>3042751.4516571001</v>
      </c>
      <c r="CF128" s="1">
        <f t="shared" si="116"/>
        <v>3007999.8931446099</v>
      </c>
      <c r="CG128" s="1">
        <f t="shared" si="116"/>
        <v>2805323.2328260001</v>
      </c>
      <c r="CH128" s="1">
        <f t="shared" si="116"/>
        <v>3259896.3366051</v>
      </c>
      <c r="CI128" s="1">
        <f t="shared" si="116"/>
        <v>3369333.5127528296</v>
      </c>
      <c r="CJ128" s="1">
        <f t="shared" si="116"/>
        <v>3591194.7501215101</v>
      </c>
      <c r="CK128" s="1">
        <f t="shared" si="116"/>
        <v>3870691.6122033503</v>
      </c>
      <c r="CL128" s="1">
        <f t="shared" si="116"/>
        <v>3987690.01077868</v>
      </c>
      <c r="CM128" s="1">
        <f t="shared" si="116"/>
        <v>4194154.9639715101</v>
      </c>
      <c r="CN128" s="1">
        <f t="shared" si="116"/>
        <v>4147731.6002924503</v>
      </c>
      <c r="CO128" s="1">
        <f t="shared" si="116"/>
        <v>4217247.1461648401</v>
      </c>
      <c r="CP128" s="1">
        <f t="shared" si="116"/>
        <v>4169808.3892321903</v>
      </c>
      <c r="CQ128" s="1">
        <f t="shared" si="116"/>
        <v>4281570.6672907285</v>
      </c>
      <c r="CR128" s="1">
        <f t="shared" si="116"/>
        <v>4315066.3112242203</v>
      </c>
      <c r="CS128" s="1">
        <f t="shared" si="116"/>
        <v>4197868.6632159604</v>
      </c>
      <c r="CT128" s="1">
        <f t="shared" si="116"/>
        <v>4875474.5164808892</v>
      </c>
      <c r="CU128" s="1">
        <f t="shared" si="116"/>
        <v>4946856.4492594209</v>
      </c>
      <c r="CV128" s="1">
        <f t="shared" si="116"/>
        <v>5115288.8908162983</v>
      </c>
      <c r="CW128" s="1">
        <f t="shared" si="116"/>
        <v>5123424.6453473698</v>
      </c>
      <c r="CX128" s="1">
        <f t="shared" si="116"/>
        <v>5321923.7126078596</v>
      </c>
      <c r="CY128" s="1">
        <f t="shared" si="116"/>
        <v>5515304.3688815711</v>
      </c>
      <c r="CZ128" s="1">
        <f t="shared" si="116"/>
        <v>5406964.4844671506</v>
      </c>
      <c r="DA128" s="1">
        <f t="shared" si="116"/>
        <v>5427118.4790859902</v>
      </c>
      <c r="DB128" s="1">
        <f t="shared" si="116"/>
        <v>5513222.2069014991</v>
      </c>
      <c r="DC128" s="1">
        <f t="shared" si="116"/>
        <v>4985074.91403862</v>
      </c>
      <c r="DD128" s="1">
        <f t="shared" si="116"/>
        <v>4910527.63512557</v>
      </c>
      <c r="DE128" s="1">
        <f t="shared" si="116"/>
        <v>4698664.5674017593</v>
      </c>
      <c r="DF128" s="1">
        <f t="shared" si="116"/>
        <v>5072393.2505566198</v>
      </c>
      <c r="DG128" s="1">
        <f t="shared" si="116"/>
        <v>5275089.7461850299</v>
      </c>
      <c r="DH128" s="1">
        <f t="shared" si="116"/>
        <v>5368797.5807834594</v>
      </c>
      <c r="DI128" s="1">
        <f t="shared" si="116"/>
        <v>5619671.2441677805</v>
      </c>
      <c r="DJ128" s="1">
        <f t="shared" si="116"/>
        <v>5837159.8134588404</v>
      </c>
      <c r="DK128" s="1">
        <f t="shared" si="116"/>
        <v>6158389.1516458401</v>
      </c>
      <c r="DL128" s="1">
        <f t="shared" si="116"/>
        <v>5981956.0512486994</v>
      </c>
      <c r="DM128" s="1">
        <f t="shared" si="116"/>
        <v>6159168.0500621609</v>
      </c>
      <c r="DN128" s="1">
        <f t="shared" si="116"/>
        <v>6255529.2443889705</v>
      </c>
      <c r="DO128" s="1">
        <f t="shared" si="116"/>
        <v>6422564.6944513088</v>
      </c>
      <c r="DP128" s="1">
        <f t="shared" si="116"/>
        <v>6222888.7579284003</v>
      </c>
      <c r="DQ128" s="1">
        <f t="shared" si="116"/>
        <v>6761050.8438300192</v>
      </c>
      <c r="DR128" s="1">
        <f t="shared" si="116"/>
        <v>6983333.8721172204</v>
      </c>
      <c r="DS128" s="1">
        <f t="shared" si="116"/>
        <v>7041325.8301280001</v>
      </c>
      <c r="DT128" s="1">
        <f t="shared" si="116"/>
        <v>7269067.0235194396</v>
      </c>
      <c r="DU128" s="1">
        <f t="shared" si="116"/>
        <v>6948366.6071495693</v>
      </c>
      <c r="DV128" s="1">
        <f t="shared" si="116"/>
        <v>6817632.8728371095</v>
      </c>
      <c r="DW128" s="1">
        <f t="shared" si="116"/>
        <v>7005618.4770922093</v>
      </c>
      <c r="DX128" s="1">
        <f t="shared" si="116"/>
        <v>7154080.1313159689</v>
      </c>
      <c r="DY128" s="1">
        <f t="shared" si="116"/>
        <v>7282740.7689228598</v>
      </c>
      <c r="DZ128" s="1">
        <f t="shared" ref="DZ128:GK128" si="117">+DZ126+DZ127</f>
        <v>7255518.0163991302</v>
      </c>
      <c r="EA128" s="1">
        <f t="shared" si="117"/>
        <v>7139865.7163881194</v>
      </c>
      <c r="EB128" s="1">
        <f t="shared" si="117"/>
        <v>6689514.8648651894</v>
      </c>
      <c r="EC128" s="1">
        <f t="shared" si="117"/>
        <v>6835137.5059458986</v>
      </c>
      <c r="ED128" s="1">
        <f t="shared" si="117"/>
        <v>6964091.2322490411</v>
      </c>
      <c r="EE128" s="1">
        <f t="shared" si="117"/>
        <v>7061624.7905470897</v>
      </c>
      <c r="EF128" s="1">
        <f t="shared" si="117"/>
        <v>6951227.9194630701</v>
      </c>
      <c r="EG128" s="1">
        <f t="shared" si="117"/>
        <v>6775866.5428363709</v>
      </c>
      <c r="EH128" s="1">
        <f t="shared" si="117"/>
        <v>6966523.6524345614</v>
      </c>
      <c r="EI128" s="1">
        <f t="shared" si="117"/>
        <v>6887518.2087104702</v>
      </c>
      <c r="EJ128" s="1">
        <f t="shared" si="117"/>
        <v>6896905.0631893994</v>
      </c>
      <c r="EK128" s="1">
        <f t="shared" si="117"/>
        <v>7325653.3198504709</v>
      </c>
      <c r="EL128" s="1">
        <f t="shared" si="117"/>
        <v>7439773.9567923099</v>
      </c>
      <c r="EM128" s="1">
        <f t="shared" si="117"/>
        <v>7304811.6610522792</v>
      </c>
      <c r="EN128" s="1">
        <f t="shared" si="117"/>
        <v>7355600.3783298004</v>
      </c>
      <c r="EO128" s="1">
        <f t="shared" si="117"/>
        <v>7494687.2698458508</v>
      </c>
      <c r="EP128" s="1">
        <f t="shared" si="117"/>
        <v>7470059.6012490205</v>
      </c>
      <c r="EQ128" s="1">
        <f t="shared" si="117"/>
        <v>7458600.4201926487</v>
      </c>
      <c r="ER128" s="1">
        <f t="shared" si="117"/>
        <v>7693763.2340283003</v>
      </c>
      <c r="ES128" s="1">
        <f t="shared" si="117"/>
        <v>7472314.8522728095</v>
      </c>
      <c r="ET128" s="1">
        <f t="shared" si="117"/>
        <v>7515930.0779075706</v>
      </c>
      <c r="EU128" s="1">
        <f t="shared" si="117"/>
        <v>7220978.2625477398</v>
      </c>
      <c r="EV128" s="1">
        <f t="shared" si="117"/>
        <v>7195188.2107757898</v>
      </c>
      <c r="EW128" s="1">
        <f t="shared" si="117"/>
        <v>7319011.2649924494</v>
      </c>
      <c r="EX128" s="1">
        <f t="shared" si="117"/>
        <v>7548988.6157821696</v>
      </c>
      <c r="EY128" s="1">
        <f t="shared" si="117"/>
        <v>7527580.7359334398</v>
      </c>
      <c r="EZ128" s="1">
        <f t="shared" si="117"/>
        <v>7423290.3901934493</v>
      </c>
      <c r="FA128" s="1">
        <f t="shared" si="117"/>
        <v>7894033.7609062698</v>
      </c>
      <c r="FB128" s="1">
        <f t="shared" si="117"/>
        <v>8245670.5242812</v>
      </c>
      <c r="FC128" s="1">
        <f t="shared" si="117"/>
        <v>8540202.6967321504</v>
      </c>
      <c r="FD128" s="1">
        <f t="shared" si="117"/>
        <v>8491570.0167821012</v>
      </c>
      <c r="FE128" s="1">
        <f t="shared" si="117"/>
        <v>9208847.6528627798</v>
      </c>
      <c r="FF128" s="1">
        <f t="shared" si="117"/>
        <v>8906420.8603768107</v>
      </c>
      <c r="FG128" s="1">
        <f t="shared" si="117"/>
        <v>8623243.3111002296</v>
      </c>
      <c r="FH128" s="1">
        <f t="shared" si="117"/>
        <v>8632192.2796545774</v>
      </c>
      <c r="FI128" s="1">
        <f t="shared" si="117"/>
        <v>8811524.0858581793</v>
      </c>
      <c r="FJ128" s="1">
        <f t="shared" si="117"/>
        <v>8813996.9965210594</v>
      </c>
      <c r="FK128" s="1">
        <f t="shared" si="117"/>
        <v>9181726.0762748495</v>
      </c>
      <c r="FL128" s="1">
        <f t="shared" si="117"/>
        <v>8906991.84151721</v>
      </c>
      <c r="FM128" s="1">
        <f t="shared" si="117"/>
        <v>9714907.0099241976</v>
      </c>
      <c r="FN128" s="1">
        <f t="shared" si="117"/>
        <v>9884503.578947939</v>
      </c>
      <c r="FO128" s="1">
        <f t="shared" si="117"/>
        <v>10032943.029454758</v>
      </c>
      <c r="FP128" s="1">
        <f t="shared" si="117"/>
        <v>10391830.551842</v>
      </c>
      <c r="FQ128" s="1">
        <f t="shared" si="117"/>
        <v>10290431.402836261</v>
      </c>
      <c r="FR128" s="1">
        <f t="shared" si="117"/>
        <v>10139678.440306671</v>
      </c>
      <c r="FS128" s="1">
        <f t="shared" si="117"/>
        <v>10151328.02637578</v>
      </c>
      <c r="FT128" s="1">
        <f t="shared" si="117"/>
        <v>10255320.846341001</v>
      </c>
      <c r="FU128" s="1">
        <f t="shared" si="117"/>
        <v>10701400.75936294</v>
      </c>
      <c r="FV128" s="1">
        <f t="shared" si="117"/>
        <v>10336744.398134531</v>
      </c>
      <c r="FW128" s="1">
        <f t="shared" si="117"/>
        <v>10177237.986075871</v>
      </c>
      <c r="FX128" s="1">
        <f t="shared" si="117"/>
        <v>10225642.730730113</v>
      </c>
      <c r="FY128" s="1">
        <f t="shared" si="117"/>
        <v>10769588.266516341</v>
      </c>
      <c r="FZ128" s="1">
        <f t="shared" si="117"/>
        <v>11285562.97208239</v>
      </c>
      <c r="GA128" s="1">
        <f t="shared" si="117"/>
        <v>11143608.97146358</v>
      </c>
      <c r="GB128" s="1">
        <f t="shared" si="117"/>
        <v>11405082.2840838</v>
      </c>
      <c r="GC128" s="1">
        <f t="shared" si="117"/>
        <v>12094703.533482879</v>
      </c>
      <c r="GD128" s="1">
        <f t="shared" si="117"/>
        <v>12459084.0129997</v>
      </c>
      <c r="GE128" s="1">
        <f t="shared" si="117"/>
        <v>12347629.52080863</v>
      </c>
      <c r="GF128" s="1">
        <f t="shared" si="117"/>
        <v>12357746.046741011</v>
      </c>
      <c r="GG128" s="1">
        <f t="shared" si="117"/>
        <v>12152475.030208271</v>
      </c>
      <c r="GH128" s="1">
        <f t="shared" si="117"/>
        <v>11400430.799761491</v>
      </c>
      <c r="GI128" s="1">
        <f t="shared" si="117"/>
        <v>11531435.435000191</v>
      </c>
      <c r="GJ128" s="1">
        <f t="shared" si="117"/>
        <v>10886663.216882769</v>
      </c>
      <c r="GK128" s="1">
        <f t="shared" si="117"/>
        <v>11119532.7239195</v>
      </c>
      <c r="GL128" s="1">
        <f t="shared" ref="GL128:IW128" si="118">+GL126+GL127</f>
        <v>11408318.499421971</v>
      </c>
      <c r="GM128" s="1">
        <f t="shared" si="118"/>
        <v>11597342.166859509</v>
      </c>
      <c r="GN128" s="1">
        <f t="shared" si="118"/>
        <v>11860822.291086189</v>
      </c>
      <c r="GO128" s="1">
        <f t="shared" si="118"/>
        <v>11053720.24624238</v>
      </c>
      <c r="GP128" s="1">
        <f t="shared" si="118"/>
        <v>11290307.77056556</v>
      </c>
      <c r="GQ128" s="1">
        <f t="shared" si="118"/>
        <v>11550928.60453617</v>
      </c>
      <c r="GR128" s="1">
        <f t="shared" si="118"/>
        <v>11592342.72972109</v>
      </c>
      <c r="GS128" s="1">
        <f t="shared" si="118"/>
        <v>11614902.663873009</v>
      </c>
      <c r="GT128" s="1">
        <f t="shared" si="118"/>
        <v>11690903.68289745</v>
      </c>
      <c r="GU128" s="1">
        <f t="shared" si="118"/>
        <v>11971193.00966732</v>
      </c>
      <c r="GV128" s="1">
        <f t="shared" si="118"/>
        <v>11979578.27563796</v>
      </c>
      <c r="GW128" s="1">
        <f t="shared" si="118"/>
        <v>12134672.426941609</v>
      </c>
      <c r="GX128" s="1">
        <f t="shared" si="118"/>
        <v>12398030.712313911</v>
      </c>
      <c r="GY128" s="1">
        <f t="shared" si="118"/>
        <v>12382650.362625401</v>
      </c>
      <c r="GZ128" s="1">
        <f t="shared" si="118"/>
        <v>13099766.299451482</v>
      </c>
      <c r="HA128" s="1">
        <f t="shared" si="118"/>
        <v>13370290.456324359</v>
      </c>
      <c r="HB128" s="1">
        <f t="shared" si="118"/>
        <v>13643129.71007915</v>
      </c>
      <c r="HC128" s="1">
        <f t="shared" si="118"/>
        <v>13555776.030789269</v>
      </c>
      <c r="HD128" s="1">
        <f t="shared" si="118"/>
        <v>13399562.705211811</v>
      </c>
      <c r="HE128" s="1">
        <f t="shared" si="118"/>
        <v>14390550.3623599</v>
      </c>
      <c r="HF128" s="1">
        <f t="shared" si="118"/>
        <v>14263921.779922331</v>
      </c>
      <c r="HG128" s="1">
        <f t="shared" si="118"/>
        <v>14871258.992221609</v>
      </c>
      <c r="HH128" s="1">
        <f t="shared" si="118"/>
        <v>15827570.97290409</v>
      </c>
      <c r="HI128" s="1">
        <f t="shared" si="118"/>
        <v>16735876.38600038</v>
      </c>
      <c r="HJ128" s="1">
        <f t="shared" si="118"/>
        <v>16681620.061347079</v>
      </c>
      <c r="HK128" s="1">
        <f t="shared" si="118"/>
        <v>17152077.6727897</v>
      </c>
      <c r="HL128" s="1">
        <f t="shared" si="118"/>
        <v>17561058.112528969</v>
      </c>
      <c r="HM128" s="1">
        <f t="shared" si="118"/>
        <v>17745711.188751899</v>
      </c>
      <c r="HN128" s="1">
        <f t="shared" si="118"/>
        <v>17832495.292125393</v>
      </c>
      <c r="HO128" s="1">
        <f t="shared" si="118"/>
        <v>17996101.370251849</v>
      </c>
      <c r="HP128" s="1">
        <f t="shared" si="118"/>
        <v>18254506.29652746</v>
      </c>
      <c r="HQ128" s="1">
        <f t="shared" si="118"/>
        <v>18370184.319057103</v>
      </c>
      <c r="HR128" s="1">
        <f t="shared" si="118"/>
        <v>18673888.478903789</v>
      </c>
      <c r="HS128" s="1">
        <f t="shared" si="118"/>
        <v>18441520.453252301</v>
      </c>
      <c r="HT128" s="1">
        <f t="shared" si="118"/>
        <v>18442351.740183517</v>
      </c>
      <c r="HU128" s="1">
        <f t="shared" si="118"/>
        <v>19102906.72883727</v>
      </c>
      <c r="HV128" s="1">
        <f t="shared" si="118"/>
        <v>19591753.407120302</v>
      </c>
      <c r="HW128" s="1">
        <f t="shared" si="118"/>
        <v>19596780.82033094</v>
      </c>
      <c r="HX128" s="1">
        <f t="shared" si="118"/>
        <v>18948716.536443517</v>
      </c>
      <c r="HY128" s="1">
        <f t="shared" si="118"/>
        <v>18826588.944865927</v>
      </c>
      <c r="HZ128" s="1">
        <f t="shared" si="118"/>
        <v>17615306.52667059</v>
      </c>
      <c r="IA128" s="1">
        <f t="shared" si="118"/>
        <v>17540654.010711689</v>
      </c>
      <c r="IB128" s="1">
        <f t="shared" si="118"/>
        <v>16814496.721555401</v>
      </c>
      <c r="IC128" s="1">
        <f t="shared" si="118"/>
        <v>16934120.370615341</v>
      </c>
      <c r="ID128" s="1">
        <f t="shared" si="118"/>
        <v>17098099.74406065</v>
      </c>
      <c r="IE128" s="1">
        <f t="shared" si="118"/>
        <v>17482880.744254902</v>
      </c>
      <c r="IF128" s="1">
        <f t="shared" si="118"/>
        <v>17389951.192222327</v>
      </c>
      <c r="IG128" s="1">
        <f t="shared" si="118"/>
        <v>17873194.024776388</v>
      </c>
      <c r="IH128" s="1">
        <f t="shared" si="118"/>
        <v>17447326.906902492</v>
      </c>
      <c r="II128" s="1">
        <f t="shared" si="118"/>
        <v>17787386.602916021</v>
      </c>
      <c r="IJ128" s="1">
        <f t="shared" si="118"/>
        <v>18385103.554427769</v>
      </c>
      <c r="IK128" s="1">
        <f t="shared" si="118"/>
        <v>20411999.449754622</v>
      </c>
      <c r="IL128" s="1">
        <f t="shared" si="118"/>
        <v>21359838.705471851</v>
      </c>
      <c r="IM128" s="1">
        <f t="shared" si="118"/>
        <v>22013202.946570992</v>
      </c>
      <c r="IN128" s="1">
        <f t="shared" si="118"/>
        <v>20863578.35168219</v>
      </c>
      <c r="IO128" s="1">
        <f t="shared" si="118"/>
        <v>21001221.767428569</v>
      </c>
      <c r="IP128" s="1">
        <f t="shared" si="118"/>
        <v>21495962.783504538</v>
      </c>
      <c r="IQ128" s="1">
        <f t="shared" si="118"/>
        <v>21390410.503030311</v>
      </c>
      <c r="IR128" s="1">
        <f t="shared" si="118"/>
        <v>21112650.678802859</v>
      </c>
      <c r="IS128" s="1">
        <f t="shared" si="118"/>
        <v>23260991.797683202</v>
      </c>
      <c r="IT128" s="1">
        <f t="shared" si="118"/>
        <v>24601386.583352681</v>
      </c>
      <c r="IU128" s="1">
        <f t="shared" si="118"/>
        <v>25475899.720913652</v>
      </c>
      <c r="IV128" s="1">
        <f t="shared" si="118"/>
        <v>25137154.387350429</v>
      </c>
      <c r="IW128" s="1">
        <f t="shared" si="118"/>
        <v>25502710.358234867</v>
      </c>
      <c r="IX128" s="1">
        <f t="shared" ref="IX128:LI128" si="119">+IX126+IX127</f>
        <v>24866571.631032217</v>
      </c>
      <c r="IY128" s="1">
        <f t="shared" si="119"/>
        <v>24252927.971893229</v>
      </c>
      <c r="IZ128" s="1">
        <f t="shared" si="119"/>
        <v>23677731.095716037</v>
      </c>
      <c r="JA128" s="1">
        <f t="shared" si="119"/>
        <v>23108827</v>
      </c>
      <c r="JB128" s="1">
        <f t="shared" si="119"/>
        <v>22670895.764280051</v>
      </c>
      <c r="JC128" s="1">
        <f t="shared" si="119"/>
        <v>22553896.256226391</v>
      </c>
      <c r="JD128" s="1">
        <f t="shared" si="119"/>
        <v>22401438.104802553</v>
      </c>
      <c r="JE128" s="1">
        <f t="shared" si="119"/>
        <v>22862313.957800571</v>
      </c>
      <c r="JF128" s="1" t="e">
        <f t="shared" si="119"/>
        <v>#REF!</v>
      </c>
    </row>
    <row r="129" spans="1:266" s="1" customFormat="1" ht="12.9" customHeight="1" x14ac:dyDescent="0.2">
      <c r="A129" s="73"/>
      <c r="B129" s="73"/>
      <c r="C129" s="73"/>
      <c r="D129" s="73"/>
      <c r="E129" s="73"/>
      <c r="F129" s="73"/>
      <c r="G129" s="73"/>
      <c r="H129" s="73"/>
      <c r="I129" s="73"/>
      <c r="J129" s="73"/>
      <c r="K129" s="73"/>
      <c r="L129" s="73"/>
      <c r="M129" s="73"/>
      <c r="N129" s="73"/>
      <c r="O129" s="73"/>
      <c r="P129" s="73"/>
      <c r="Q129" s="73"/>
      <c r="R129" s="73"/>
      <c r="S129" s="73"/>
      <c r="T129" s="73"/>
      <c r="U129" s="73"/>
      <c r="V129" s="73"/>
      <c r="W129" s="73"/>
      <c r="X129" s="73"/>
      <c r="Y129" s="73"/>
      <c r="Z129" s="73"/>
      <c r="AA129" s="73"/>
      <c r="AB129" s="73"/>
      <c r="AC129" s="73"/>
      <c r="AD129" s="73"/>
      <c r="AE129" s="73"/>
      <c r="AF129" s="73"/>
      <c r="AG129" s="73"/>
      <c r="AH129" s="73"/>
      <c r="AI129" s="73"/>
      <c r="AJ129" s="73"/>
      <c r="AK129" s="73"/>
      <c r="AL129" s="73"/>
      <c r="AM129" s="73"/>
      <c r="AN129" s="73"/>
      <c r="AO129" s="73"/>
      <c r="AP129" s="73"/>
      <c r="AQ129" s="73"/>
      <c r="AR129" s="73"/>
      <c r="AS129" s="73"/>
      <c r="AT129" s="73"/>
      <c r="AU129" s="73"/>
      <c r="AV129" s="73"/>
      <c r="AW129" s="73"/>
      <c r="AX129" s="73"/>
      <c r="AY129" s="73"/>
      <c r="AZ129" s="73"/>
      <c r="BA129" s="73"/>
      <c r="BB129" s="73"/>
      <c r="BC129" s="73"/>
      <c r="BD129" s="73"/>
      <c r="BE129" s="73"/>
      <c r="BF129" s="73"/>
      <c r="BG129" s="73"/>
      <c r="BH129" s="73"/>
      <c r="BI129" s="73"/>
      <c r="BJ129" s="73"/>
      <c r="BK129" s="73"/>
      <c r="BL129" s="73"/>
      <c r="BM129" s="73"/>
      <c r="BN129" s="73"/>
      <c r="BO129" s="73"/>
      <c r="BP129" s="73"/>
      <c r="BQ129" s="73"/>
      <c r="BR129" s="73"/>
      <c r="BS129" s="73"/>
      <c r="BT129" s="73"/>
      <c r="BU129" s="73"/>
      <c r="BV129" s="73"/>
      <c r="BW129" s="73"/>
      <c r="BX129" s="73"/>
      <c r="BY129" s="73"/>
      <c r="BZ129" s="73"/>
      <c r="CA129" s="73"/>
      <c r="CB129" s="73"/>
      <c r="CC129" s="73"/>
      <c r="CD129" s="73"/>
      <c r="CE129" s="73"/>
      <c r="CF129" s="73"/>
      <c r="CG129" s="73"/>
      <c r="CH129" s="73"/>
      <c r="CI129" s="73"/>
      <c r="CJ129" s="73"/>
      <c r="CK129" s="73"/>
      <c r="CL129" s="73"/>
      <c r="CM129" s="73"/>
      <c r="CN129" s="73"/>
      <c r="CO129" s="73"/>
      <c r="CP129" s="73"/>
      <c r="CQ129" s="73"/>
      <c r="CR129" s="73"/>
      <c r="CS129" s="73"/>
      <c r="CT129" s="73"/>
      <c r="CU129" s="73"/>
      <c r="CV129" s="73"/>
      <c r="CW129" s="73"/>
      <c r="CX129" s="73"/>
      <c r="CY129" s="73"/>
      <c r="CZ129" s="73"/>
      <c r="DA129" s="73"/>
      <c r="DB129" s="73"/>
      <c r="DC129" s="73"/>
      <c r="DD129" s="73"/>
      <c r="DE129" s="73"/>
      <c r="DF129" s="73"/>
      <c r="DG129" s="73"/>
      <c r="DH129" s="73"/>
      <c r="DI129" s="73"/>
      <c r="DJ129" s="73"/>
      <c r="DK129" s="73"/>
      <c r="DL129" s="73"/>
      <c r="DM129" s="73"/>
      <c r="DN129" s="73"/>
      <c r="DO129" s="73"/>
      <c r="DP129" s="73"/>
      <c r="DQ129" s="73"/>
      <c r="DR129" s="73"/>
      <c r="DS129" s="73"/>
      <c r="DT129" s="73"/>
      <c r="DU129" s="73"/>
      <c r="DV129" s="73"/>
      <c r="DW129" s="73"/>
      <c r="DX129" s="73"/>
      <c r="DY129" s="73"/>
      <c r="DZ129" s="73"/>
      <c r="EA129" s="73"/>
      <c r="EB129" s="73"/>
      <c r="EC129" s="73"/>
      <c r="ED129" s="73"/>
      <c r="EE129" s="73"/>
      <c r="EF129" s="73"/>
      <c r="EG129" s="73"/>
      <c r="EH129" s="73"/>
      <c r="EI129" s="73"/>
      <c r="EJ129" s="73"/>
      <c r="EK129" s="73"/>
      <c r="EL129" s="73"/>
      <c r="EM129" s="73"/>
      <c r="EN129" s="73"/>
      <c r="EO129" s="73"/>
      <c r="EP129" s="73"/>
      <c r="EQ129" s="73"/>
      <c r="ER129" s="73"/>
      <c r="ES129" s="73"/>
      <c r="ET129" s="73"/>
      <c r="EU129" s="73"/>
      <c r="EV129" s="73"/>
      <c r="EW129" s="73"/>
      <c r="EX129" s="73"/>
      <c r="EY129" s="73"/>
      <c r="EZ129" s="73"/>
      <c r="FA129" s="73"/>
      <c r="FB129" s="73"/>
      <c r="FC129" s="73"/>
      <c r="FD129" s="73"/>
      <c r="FE129" s="73"/>
      <c r="FF129" s="73"/>
      <c r="FG129" s="73"/>
      <c r="FH129" s="73"/>
      <c r="FI129" s="73"/>
      <c r="FJ129" s="73"/>
      <c r="FK129" s="73"/>
      <c r="FL129" s="73"/>
      <c r="FM129" s="73"/>
      <c r="FN129" s="73"/>
      <c r="FO129" s="73"/>
      <c r="FP129" s="73"/>
      <c r="FQ129" s="73"/>
      <c r="FR129" s="73"/>
      <c r="FS129" s="73"/>
      <c r="FT129" s="73"/>
      <c r="FU129" s="73"/>
      <c r="FV129" s="73"/>
      <c r="FW129" s="73"/>
      <c r="FX129" s="73"/>
      <c r="FY129" s="73"/>
      <c r="FZ129" s="73"/>
      <c r="GA129" s="73"/>
      <c r="GB129" s="73"/>
      <c r="GC129" s="73"/>
      <c r="GD129" s="73"/>
      <c r="GE129" s="73"/>
      <c r="GF129" s="73"/>
      <c r="GG129" s="73"/>
      <c r="GH129" s="73"/>
      <c r="GI129" s="73"/>
      <c r="GJ129" s="73"/>
      <c r="GK129" s="73"/>
      <c r="GL129" s="73"/>
      <c r="GM129" s="73"/>
      <c r="GN129" s="73"/>
      <c r="GO129" s="73"/>
      <c r="GP129" s="73"/>
      <c r="GQ129" s="73"/>
      <c r="GR129" s="73"/>
      <c r="GS129" s="73"/>
      <c r="GT129" s="73"/>
      <c r="GU129" s="73"/>
      <c r="GV129" s="73"/>
      <c r="GW129" s="73"/>
      <c r="GX129" s="73"/>
      <c r="GY129" s="73"/>
      <c r="GZ129" s="73"/>
      <c r="HA129" s="73"/>
      <c r="HB129" s="73"/>
      <c r="HC129" s="73"/>
      <c r="HD129" s="73"/>
      <c r="HE129" s="73"/>
      <c r="HF129" s="73"/>
      <c r="HG129" s="73"/>
      <c r="HH129" s="73"/>
      <c r="HI129" s="73"/>
      <c r="HJ129" s="73"/>
      <c r="HK129" s="73"/>
      <c r="HL129" s="73"/>
      <c r="HM129" s="73"/>
      <c r="HN129" s="73"/>
      <c r="HO129" s="73"/>
      <c r="HP129" s="73"/>
      <c r="HQ129" s="73"/>
      <c r="HR129" s="73"/>
      <c r="HS129" s="73"/>
      <c r="HT129" s="73"/>
      <c r="HU129" s="73"/>
      <c r="HV129" s="73"/>
      <c r="HW129" s="73"/>
      <c r="HX129" s="73"/>
      <c r="HY129" s="73"/>
      <c r="HZ129" s="73"/>
      <c r="IA129" s="73"/>
      <c r="IB129" s="73"/>
      <c r="IC129" s="73"/>
      <c r="ID129" s="73"/>
      <c r="IE129" s="73"/>
      <c r="IF129" s="73"/>
      <c r="IG129" s="73"/>
      <c r="IH129" s="73"/>
      <c r="II129" s="73"/>
      <c r="IJ129" s="73"/>
      <c r="IK129" s="73"/>
      <c r="IL129" s="73"/>
      <c r="IM129" s="73"/>
      <c r="IN129" s="73"/>
      <c r="IO129" s="73"/>
      <c r="IP129" s="73"/>
      <c r="IQ129" s="73"/>
      <c r="IR129" s="73"/>
      <c r="IS129" s="73"/>
      <c r="IT129" s="73"/>
      <c r="IU129" s="73"/>
      <c r="IV129" s="73"/>
      <c r="IW129" s="73"/>
      <c r="IX129" s="73"/>
      <c r="IY129" s="73"/>
      <c r="IZ129" s="73"/>
      <c r="JA129" s="73"/>
      <c r="JB129" s="73"/>
      <c r="JC129" s="73"/>
      <c r="JD129" s="73"/>
      <c r="JE129" s="73"/>
      <c r="JF129" s="73"/>
    </row>
    <row r="130" spans="1:266" s="1" customFormat="1" ht="12.9" customHeight="1" x14ac:dyDescent="0.2">
      <c r="A130" s="2" t="s">
        <v>359</v>
      </c>
    </row>
    <row r="131" spans="1:266" s="1" customFormat="1" ht="12.9" customHeight="1" x14ac:dyDescent="0.2">
      <c r="A131" s="73" t="s">
        <v>329</v>
      </c>
      <c r="B131" s="1">
        <f>+BANCOS!B45</f>
        <v>94559</v>
      </c>
      <c r="C131" s="1">
        <f>+BANCOS!C45</f>
        <v>87925</v>
      </c>
      <c r="D131" s="1">
        <f>+BANCOS!D45</f>
        <v>97840</v>
      </c>
      <c r="E131" s="1">
        <f>+BANCOS!E45</f>
        <v>92503</v>
      </c>
      <c r="F131" s="1">
        <f>+BANCOS!F45</f>
        <v>114784</v>
      </c>
      <c r="G131" s="1">
        <f>+BANCOS!G45</f>
        <v>116520</v>
      </c>
      <c r="H131" s="1">
        <f>+BANCOS!H45</f>
        <v>110159</v>
      </c>
      <c r="I131" s="1">
        <f>+BANCOS!I45</f>
        <v>115217</v>
      </c>
      <c r="J131" s="1">
        <f>+BANCOS!J45</f>
        <v>113376</v>
      </c>
      <c r="K131" s="1">
        <f>+BANCOS!K45</f>
        <v>116594</v>
      </c>
      <c r="L131" s="1">
        <f>+BANCOS!L45</f>
        <v>110102</v>
      </c>
      <c r="M131" s="1">
        <f>+BANCOS!M45</f>
        <v>127313</v>
      </c>
      <c r="N131" s="1">
        <f>+BANCOS!N45</f>
        <v>116821</v>
      </c>
      <c r="O131" s="1">
        <f>+BANCOS!O45</f>
        <v>110693</v>
      </c>
      <c r="P131" s="1">
        <f>+BANCOS!P45</f>
        <v>110149</v>
      </c>
      <c r="Q131" s="1">
        <f>+BANCOS!Q45</f>
        <v>106090</v>
      </c>
      <c r="R131" s="1">
        <f>+BANCOS!R45</f>
        <v>100525</v>
      </c>
      <c r="S131" s="1">
        <f>+BANCOS!S45</f>
        <v>192830</v>
      </c>
      <c r="T131" s="1">
        <f>+BANCOS!T45</f>
        <v>199820</v>
      </c>
      <c r="U131" s="1">
        <f>+BANCOS!U45</f>
        <v>191964</v>
      </c>
      <c r="V131" s="1">
        <f>+BANCOS!V45</f>
        <v>208027</v>
      </c>
      <c r="W131" s="1">
        <f>+BANCOS!W45</f>
        <v>183317</v>
      </c>
      <c r="X131" s="1">
        <f>+BANCOS!X45</f>
        <v>205569</v>
      </c>
      <c r="Y131" s="1">
        <f>+BANCOS!Y45</f>
        <v>204881</v>
      </c>
      <c r="Z131" s="1">
        <f>+BANCOS!Z45</f>
        <v>216040</v>
      </c>
      <c r="AA131" s="1">
        <f>+BANCOS!AA45</f>
        <v>208969</v>
      </c>
      <c r="AB131" s="1">
        <f>+BANCOS!AB45</f>
        <v>203510</v>
      </c>
      <c r="AC131" s="1">
        <f>+BANCOS!AC45</f>
        <v>225014</v>
      </c>
      <c r="AD131" s="1">
        <f>+BANCOS!AD45</f>
        <v>200529</v>
      </c>
      <c r="AE131" s="1">
        <f>+BANCOS!AE45</f>
        <v>157957</v>
      </c>
      <c r="AF131" s="1">
        <f>+BANCOS!AF45</f>
        <v>145321</v>
      </c>
      <c r="AG131" s="1">
        <f>+BANCOS!AG45</f>
        <v>140217</v>
      </c>
      <c r="AH131" s="1">
        <f>+BANCOS!AH45</f>
        <v>154955</v>
      </c>
      <c r="AI131" s="1">
        <f>+BANCOS!AI45</f>
        <v>143985</v>
      </c>
      <c r="AJ131" s="1">
        <f>+BANCOS!AJ45</f>
        <v>132644</v>
      </c>
      <c r="AK131" s="1">
        <f>+BANCOS!AK45</f>
        <v>131853</v>
      </c>
      <c r="AL131" s="1">
        <f>+BANCOS!AL45</f>
        <v>135046</v>
      </c>
      <c r="AM131" s="1">
        <f>+BANCOS!AM45</f>
        <v>164054</v>
      </c>
      <c r="AN131" s="1">
        <f>+BANCOS!AN45</f>
        <v>182552</v>
      </c>
      <c r="AO131" s="1">
        <f>+BANCOS!AO45</f>
        <v>177621.76552032999</v>
      </c>
      <c r="AP131" s="1">
        <f>+BANCOS!AP45</f>
        <v>183602.96352767001</v>
      </c>
      <c r="AQ131" s="1">
        <f>+BANCOS!AQ45</f>
        <v>178621.78815554999</v>
      </c>
      <c r="AR131" s="1">
        <f>+BANCOS!AR45</f>
        <v>189503.91380377999</v>
      </c>
      <c r="AS131" s="1">
        <f>+BANCOS!AS45</f>
        <v>187917.65100843</v>
      </c>
      <c r="AT131" s="1">
        <f>+BANCOS!AT45</f>
        <v>172926.17153908999</v>
      </c>
      <c r="AU131" s="1">
        <f>+BANCOS!AU45</f>
        <v>177333.29453837001</v>
      </c>
      <c r="AV131" s="1">
        <f>+BANCOS!AV45</f>
        <v>176782.71729962001</v>
      </c>
      <c r="AW131" s="1">
        <f>+BANCOS!AW45</f>
        <v>187812.76397353999</v>
      </c>
      <c r="AX131" s="1">
        <f>+BANCOS!AX45</f>
        <v>184745.79810623999</v>
      </c>
      <c r="AY131" s="1">
        <f>+BANCOS!AY45</f>
        <v>191926.84916093</v>
      </c>
      <c r="AZ131" s="1">
        <f>+BANCOS!AZ45</f>
        <v>173268.77613474999</v>
      </c>
      <c r="BA131" s="1">
        <f>+BANCOS!BA45</f>
        <v>164784.05833348999</v>
      </c>
      <c r="BB131" s="1">
        <f>+BANCOS!BB45</f>
        <v>163657.05523304999</v>
      </c>
      <c r="BC131" s="1">
        <f>+BANCOS!BC45</f>
        <v>188247.85450849999</v>
      </c>
      <c r="BD131" s="1">
        <f>+BANCOS!BD45</f>
        <v>176814.03370484</v>
      </c>
      <c r="BE131" s="1">
        <f>+BANCOS!BE45</f>
        <v>168651.00463869999</v>
      </c>
      <c r="BF131" s="1">
        <f>+BANCOS!BF45</f>
        <v>154107.72838171999</v>
      </c>
      <c r="BG131" s="1">
        <f>+BANCOS!BG45</f>
        <v>132948.10630272</v>
      </c>
      <c r="BH131" s="1">
        <f>+BANCOS!BH45</f>
        <v>140667.51227472001</v>
      </c>
      <c r="BI131" s="1">
        <f>+BANCOS!BI45</f>
        <v>132834.52175972</v>
      </c>
      <c r="BJ131" s="1">
        <f>+BANCOS!BJ45</f>
        <v>134043.384574</v>
      </c>
      <c r="BK131" s="1">
        <f>+BANCOS!BK45</f>
        <v>129824.937804</v>
      </c>
      <c r="BL131" s="1">
        <f>+BANCOS!BL45</f>
        <v>130169.76284700001</v>
      </c>
      <c r="BM131" s="1">
        <f>+BANCOS!BM45</f>
        <v>155098.38634684001</v>
      </c>
      <c r="BN131" s="1">
        <f>+BANCOS!BN45</f>
        <v>146832.76743599999</v>
      </c>
      <c r="BO131" s="1">
        <f>+BANCOS!BO45</f>
        <v>144441.57908699999</v>
      </c>
      <c r="BP131" s="1">
        <f>+BANCOS!BP45</f>
        <v>147367.98183100001</v>
      </c>
      <c r="BQ131" s="1">
        <f>+BANCOS!BQ45</f>
        <v>155314.572323</v>
      </c>
      <c r="BR131" s="1">
        <f>+BANCOS!BR45</f>
        <v>156053.79313199999</v>
      </c>
      <c r="BS131" s="1">
        <f>+BANCOS!BS45</f>
        <v>197269.19710700001</v>
      </c>
      <c r="BT131" s="1">
        <f>+BANCOS!BT45</f>
        <v>195828.18090400001</v>
      </c>
      <c r="BU131" s="1">
        <f>+BANCOS!BU45</f>
        <v>204958.132178</v>
      </c>
      <c r="BV131" s="1">
        <f>+BANCOS!BV45</f>
        <v>205496.36205500001</v>
      </c>
      <c r="BW131" s="1">
        <f>+BANCOS!BW45</f>
        <v>211751.111913</v>
      </c>
      <c r="BX131" s="1">
        <f>+BANCOS!BX45</f>
        <v>218846.66985000001</v>
      </c>
      <c r="BY131" s="1">
        <f>+BANCOS!BY45</f>
        <v>212992.49230400001</v>
      </c>
      <c r="BZ131" s="1">
        <f>+BANCOS!BZ45</f>
        <v>205631.233981</v>
      </c>
      <c r="CA131" s="1">
        <f>+BANCOS!CA45</f>
        <v>199582.800819</v>
      </c>
      <c r="CB131" s="1">
        <f>+BANCOS!CB45</f>
        <v>234621.964492</v>
      </c>
      <c r="CC131" s="1">
        <f>+BANCOS!CC45</f>
        <v>231021.41592999999</v>
      </c>
      <c r="CD131" s="1">
        <f>+BANCOS!CD45</f>
        <v>233119.057179</v>
      </c>
      <c r="CE131" s="1">
        <f>+BANCOS!CE45</f>
        <v>243120.83809199999</v>
      </c>
      <c r="CF131" s="1">
        <f>+BANCOS!CF45</f>
        <v>247186.70250300001</v>
      </c>
      <c r="CG131" s="1">
        <f>+BANCOS!CG45</f>
        <v>266283.68281600002</v>
      </c>
      <c r="CH131" s="1">
        <f>+BANCOS!CH45</f>
        <v>268893.10392199998</v>
      </c>
      <c r="CI131" s="1">
        <f>+BANCOS!CI45</f>
        <v>277465.08596499998</v>
      </c>
      <c r="CJ131" s="1">
        <f>+BANCOS!CJ45</f>
        <v>338487.97017300001</v>
      </c>
      <c r="CK131" s="1">
        <f>+BANCOS!CK45</f>
        <v>356382.857617</v>
      </c>
      <c r="CL131" s="1">
        <f>+BANCOS!CL45</f>
        <v>366063.07713599998</v>
      </c>
      <c r="CM131" s="1">
        <f>+BANCOS!CM45</f>
        <v>414413.58772100002</v>
      </c>
      <c r="CN131" s="1">
        <f>+BANCOS!CN45</f>
        <v>393184.87370800012</v>
      </c>
      <c r="CO131" s="1">
        <f>+BANCOS!CO45</f>
        <v>435409.44152699999</v>
      </c>
      <c r="CP131" s="1">
        <f>+BANCOS!CP45</f>
        <v>454004.19972400001</v>
      </c>
      <c r="CQ131" s="1">
        <f>+BANCOS!CQ45</f>
        <v>441832.14165399998</v>
      </c>
      <c r="CR131" s="1">
        <f>+BANCOS!CR45</f>
        <v>437465.04336800001</v>
      </c>
      <c r="CS131" s="1">
        <f>+BANCOS!CS45</f>
        <v>457381.90892045002</v>
      </c>
      <c r="CT131" s="1">
        <f>+BANCOS!CT45</f>
        <v>495066.58937807003</v>
      </c>
      <c r="CU131" s="1">
        <f>+BANCOS!CU45</f>
        <v>476974.278689</v>
      </c>
      <c r="CV131" s="1">
        <f>+BANCOS!CV45</f>
        <v>475459.42495800002</v>
      </c>
      <c r="CW131" s="1">
        <f>+BANCOS!CW45</f>
        <v>539529.95256768994</v>
      </c>
      <c r="CX131" s="1">
        <f>+BANCOS!CX45</f>
        <v>581415.99511424999</v>
      </c>
      <c r="CY131" s="1">
        <f>+BANCOS!CY45</f>
        <v>518898.11371869</v>
      </c>
      <c r="CZ131" s="1">
        <f>+BANCOS!CZ45</f>
        <v>530674.72637903003</v>
      </c>
      <c r="DA131" s="1">
        <f>+BANCOS!DA45</f>
        <v>592822.78613369993</v>
      </c>
      <c r="DB131" s="1">
        <f>+BANCOS!DB45</f>
        <v>595329.75970542</v>
      </c>
      <c r="DC131" s="1">
        <f>+BANCOS!DC45</f>
        <v>593372.5378398801</v>
      </c>
      <c r="DD131" s="1">
        <f>+BANCOS!DD45</f>
        <v>589225.15288214001</v>
      </c>
      <c r="DE131" s="1">
        <f>+BANCOS!DE45</f>
        <v>571803.12524130987</v>
      </c>
      <c r="DF131" s="1">
        <f>+BANCOS!DF45</f>
        <v>561173.81856803002</v>
      </c>
      <c r="DG131" s="1">
        <f>+BANCOS!DG45</f>
        <v>530857.90392802993</v>
      </c>
      <c r="DH131" s="1">
        <f>+BANCOS!DH45</f>
        <v>527434.00475748989</v>
      </c>
      <c r="DI131" s="1">
        <f>+BANCOS!DI45</f>
        <v>484493.49377722997</v>
      </c>
      <c r="DJ131" s="1">
        <f>+BANCOS!DJ45</f>
        <v>450116.35431651998</v>
      </c>
      <c r="DK131" s="1">
        <f>+BANCOS!DK45</f>
        <v>471260.52278499998</v>
      </c>
      <c r="DL131" s="1">
        <f>+BANCOS!DL45</f>
        <v>544690.12765000004</v>
      </c>
      <c r="DM131" s="1">
        <f>+BANCOS!DM45</f>
        <v>546602.81027899997</v>
      </c>
      <c r="DN131" s="1">
        <f>+BANCOS!DN45</f>
        <v>542195.45020900003</v>
      </c>
      <c r="DO131" s="1">
        <f>+BANCOS!DO45</f>
        <v>561845.27755999996</v>
      </c>
      <c r="DP131" s="1">
        <f>+BANCOS!DP45</f>
        <v>609409.37554100004</v>
      </c>
      <c r="DQ131" s="1">
        <f>+BANCOS!DQ45</f>
        <v>672203.31607700011</v>
      </c>
      <c r="DR131" s="1">
        <f>+BANCOS!DR45</f>
        <v>697290.056812</v>
      </c>
      <c r="DS131" s="1">
        <f>+BANCOS!DS45</f>
        <v>677056.368717</v>
      </c>
      <c r="DT131" s="1">
        <f>+BANCOS!DT45</f>
        <v>710957.28920999996</v>
      </c>
      <c r="DU131" s="1">
        <f>+BANCOS!DU45</f>
        <v>701724.83460599999</v>
      </c>
      <c r="DV131" s="1">
        <f>+BANCOS!DV45</f>
        <v>758499.758913</v>
      </c>
      <c r="DW131" s="1">
        <f>+BANCOS!DW45</f>
        <v>783415.33543700003</v>
      </c>
      <c r="DX131" s="1">
        <f>+BANCOS!DX45</f>
        <v>807119.95301900012</v>
      </c>
      <c r="DY131" s="1">
        <f>+BANCOS!DY45</f>
        <v>837223.85881000001</v>
      </c>
      <c r="DZ131" s="1">
        <f>+BANCOS!DZ45</f>
        <v>777759.95389400003</v>
      </c>
      <c r="EA131" s="1">
        <f>+BANCOS!EA45</f>
        <v>779798.64291299996</v>
      </c>
      <c r="EB131" s="1">
        <f>+BANCOS!EB45</f>
        <v>741051.19675799995</v>
      </c>
      <c r="EC131" s="1">
        <f>+BANCOS!EC45</f>
        <v>757906.70648000005</v>
      </c>
      <c r="ED131" s="1">
        <f>+BANCOS!ED45</f>
        <v>698710.13780999999</v>
      </c>
      <c r="EE131" s="1">
        <f>+BANCOS!EE45</f>
        <v>666761.33054899995</v>
      </c>
      <c r="EF131" s="1">
        <f>+BANCOS!EF45</f>
        <v>644093.99205100001</v>
      </c>
      <c r="EG131" s="1">
        <f>+BANCOS!EG45</f>
        <v>644890.52736600011</v>
      </c>
      <c r="EH131" s="1">
        <f>+BANCOS!EH45</f>
        <v>618871.53742521012</v>
      </c>
      <c r="EI131" s="1">
        <f>+BANCOS!EI45</f>
        <v>622642.08567621</v>
      </c>
      <c r="EJ131" s="1">
        <f>+BANCOS!EJ45</f>
        <v>636865.05870420998</v>
      </c>
      <c r="EK131" s="1">
        <f>+BANCOS!EK45</f>
        <v>665591.17481920996</v>
      </c>
      <c r="EL131" s="1">
        <f>+BANCOS!EL45</f>
        <v>710082.60055312992</v>
      </c>
      <c r="EM131" s="1">
        <f>+BANCOS!EM45</f>
        <v>727164.62658813002</v>
      </c>
      <c r="EN131" s="1">
        <f>+BANCOS!EN45</f>
        <v>729461.65277091996</v>
      </c>
      <c r="EO131" s="1">
        <f>+BANCOS!EO45</f>
        <v>727756.2058109201</v>
      </c>
      <c r="EP131" s="1">
        <f>+BANCOS!EP45</f>
        <v>765922.63545892003</v>
      </c>
      <c r="EQ131" s="1">
        <f>+BANCOS!EQ45</f>
        <v>759026.28081591998</v>
      </c>
      <c r="ER131" s="1">
        <f>+BANCOS!ER45</f>
        <v>741963.47429826995</v>
      </c>
      <c r="ES131" s="1">
        <f>+BANCOS!ES45</f>
        <v>868027.87879627</v>
      </c>
      <c r="ET131" s="1">
        <f>+BANCOS!ET45</f>
        <v>901965.72582084988</v>
      </c>
      <c r="EU131" s="1">
        <f>+BANCOS!EU45</f>
        <v>902260.62225084996</v>
      </c>
      <c r="EV131" s="1">
        <f>+BANCOS!EV45</f>
        <v>888959.14685506991</v>
      </c>
      <c r="EW131" s="1">
        <f>+BANCOS!EW45</f>
        <v>889335.17553411005</v>
      </c>
      <c r="EX131" s="1">
        <f>+BANCOS!EX45</f>
        <v>1028287.40353336</v>
      </c>
      <c r="EY131" s="1">
        <f>+BANCOS!EY45</f>
        <v>1020547.18434669</v>
      </c>
      <c r="EZ131" s="1">
        <f>+BANCOS!EZ45</f>
        <v>989715.40959080006</v>
      </c>
      <c r="FA131" s="1">
        <f>+BANCOS!FA45</f>
        <v>983609.60925396008</v>
      </c>
      <c r="FB131" s="1">
        <f>+BANCOS!FB45</f>
        <v>1023096.73501862</v>
      </c>
      <c r="FC131" s="1">
        <f>+BANCOS!FC45</f>
        <v>1079875.96746862</v>
      </c>
      <c r="FD131" s="1">
        <f>+BANCOS!FD45</f>
        <v>1157240.1013259999</v>
      </c>
      <c r="FE131" s="1">
        <f>+BANCOS!FE45</f>
        <v>1065478.8878959999</v>
      </c>
      <c r="FF131" s="1">
        <f>+BANCOS!FF45</f>
        <v>1187870.9843909999</v>
      </c>
      <c r="FG131" s="1">
        <f>+BANCOS!FG45</f>
        <v>1239010.2799790001</v>
      </c>
      <c r="FH131" s="1">
        <f>+BANCOS!FH45</f>
        <v>1237868.4520960001</v>
      </c>
      <c r="FI131" s="1">
        <f>+BANCOS!FI45</f>
        <v>1285863.0111199999</v>
      </c>
      <c r="FJ131" s="1">
        <f>+BANCOS!FJ45</f>
        <v>818019.35288700007</v>
      </c>
      <c r="FK131" s="1">
        <f>+BANCOS!FK45</f>
        <v>411578.75816500001</v>
      </c>
      <c r="FL131" s="1">
        <f>+BANCOS!FL45</f>
        <v>242020.741771</v>
      </c>
      <c r="FM131" s="1">
        <f>+BANCOS!FM45</f>
        <v>122219.84007999999</v>
      </c>
      <c r="FN131" s="1">
        <f>+BANCOS!FN45</f>
        <v>127798.489304</v>
      </c>
      <c r="FO131" s="1">
        <f>+BANCOS!FO45</f>
        <v>122558.893454</v>
      </c>
      <c r="FP131" s="1">
        <f>+BANCOS!FP45</f>
        <v>123568.5953</v>
      </c>
      <c r="FQ131" s="1">
        <f>+BANCOS!FQ45</f>
        <v>123724.368816</v>
      </c>
      <c r="FR131" s="1">
        <f>+BANCOS!FR45</f>
        <v>126518.79143300001</v>
      </c>
      <c r="FS131" s="1">
        <f>+BANCOS!FS45</f>
        <v>141363.11447900001</v>
      </c>
      <c r="FT131" s="1">
        <f>+BANCOS!FT45</f>
        <v>146757.691425</v>
      </c>
      <c r="FU131" s="1">
        <f>+BANCOS!FU45</f>
        <v>147161.92364048999</v>
      </c>
      <c r="FV131" s="1">
        <f>+BANCOS!FV45</f>
        <v>101248.85626425</v>
      </c>
      <c r="FW131" s="1">
        <f>+BANCOS!FW45</f>
        <v>94144.648126519984</v>
      </c>
      <c r="FX131" s="1">
        <f>+BANCOS!FX45</f>
        <v>91508.317591000014</v>
      </c>
      <c r="FY131" s="1">
        <f>+BANCOS!FY45</f>
        <v>84869.082412000003</v>
      </c>
      <c r="FZ131" s="1">
        <f>+BANCOS!FZ45</f>
        <v>89911.062575000004</v>
      </c>
      <c r="GA131" s="1">
        <f>+BANCOS!GA45</f>
        <v>181432.38394</v>
      </c>
      <c r="GB131" s="1">
        <f>+BANCOS!GB45</f>
        <v>167038.81513599999</v>
      </c>
      <c r="GC131" s="1">
        <f>+BANCOS!GC45</f>
        <v>165646.24028599999</v>
      </c>
      <c r="GD131" s="1">
        <f>+BANCOS!GD45</f>
        <v>167319.99494599999</v>
      </c>
      <c r="GE131" s="1">
        <f>+BANCOS!GE45</f>
        <v>161419.61971200001</v>
      </c>
      <c r="GF131" s="1">
        <f>+BANCOS!GF45</f>
        <v>177448.757358</v>
      </c>
      <c r="GG131" s="1">
        <f>+BANCOS!GG45</f>
        <v>179096.040098</v>
      </c>
      <c r="GH131" s="1">
        <f>+BANCOS!GH45</f>
        <v>189347.97374700001</v>
      </c>
      <c r="GI131" s="1">
        <f>+BANCOS!GI45</f>
        <v>183569.17867299999</v>
      </c>
      <c r="GJ131" s="1">
        <f>+BANCOS!GJ45</f>
        <v>176166.67425000001</v>
      </c>
      <c r="GK131" s="1">
        <f>+BANCOS!GK45</f>
        <v>181151.64697999999</v>
      </c>
      <c r="GL131" s="1">
        <f>+BANCOS!GL45</f>
        <v>198907.16687399999</v>
      </c>
      <c r="GM131" s="1">
        <f>+BANCOS!GM45</f>
        <v>184547.42153399999</v>
      </c>
      <c r="GN131" s="1">
        <f>+BANCOS!GN45</f>
        <v>205956.21989000001</v>
      </c>
      <c r="GO131" s="1">
        <f>+BANCOS!GO45</f>
        <v>210449.149664</v>
      </c>
      <c r="GP131" s="1">
        <f>+BANCOS!GP45</f>
        <v>192221.38879500001</v>
      </c>
      <c r="GQ131" s="1">
        <f>+BANCOS!GQ45</f>
        <v>204394.818073</v>
      </c>
      <c r="GR131" s="1">
        <f>+BANCOS!GR45</f>
        <v>202344.64779799999</v>
      </c>
      <c r="GS131" s="1">
        <f>+BANCOS!GS45</f>
        <v>213644.09312000001</v>
      </c>
      <c r="GT131" s="1">
        <f>+BANCOS!GT45</f>
        <v>204523.357659</v>
      </c>
      <c r="GU131" s="1">
        <f>+BANCOS!GU45</f>
        <v>234139.42555700001</v>
      </c>
      <c r="GV131" s="1">
        <f>+BANCOS!GV45</f>
        <v>264472.60466399998</v>
      </c>
      <c r="GW131" s="1">
        <f>+BANCOS!GW45</f>
        <v>281380.88889399997</v>
      </c>
      <c r="GX131" s="1">
        <f>+BANCOS!GX45</f>
        <v>281936.81492400001</v>
      </c>
      <c r="GY131" s="1">
        <f>+BANCOS!GY45</f>
        <v>319596.84678700002</v>
      </c>
      <c r="GZ131" s="1">
        <f>+BANCOS!GZ45</f>
        <v>339315.41446300002</v>
      </c>
      <c r="HA131" s="1">
        <f>+BANCOS!HA45</f>
        <v>310187.62704000011</v>
      </c>
      <c r="HB131" s="1">
        <f>+BANCOS!HB45</f>
        <v>303609.30484</v>
      </c>
      <c r="HC131" s="1">
        <f>+BANCOS!HC45</f>
        <v>290558.70588099997</v>
      </c>
      <c r="HD131" s="1">
        <f>+BANCOS!HD45</f>
        <v>284651.70593</v>
      </c>
      <c r="HE131" s="1">
        <f>+BANCOS!HE45</f>
        <v>293678.39123499999</v>
      </c>
      <c r="HF131" s="1">
        <f>+BANCOS!HF45</f>
        <v>302625.629135</v>
      </c>
      <c r="HG131" s="1">
        <f>+BANCOS!HG45</f>
        <v>293132.506001</v>
      </c>
      <c r="HH131" s="1">
        <f>+BANCOS!HH45</f>
        <v>281965.87821300002</v>
      </c>
      <c r="HI131" s="1">
        <f>+BANCOS!HI45</f>
        <v>289849.48502600001</v>
      </c>
      <c r="HJ131" s="1">
        <f>+BANCOS!HJ45</f>
        <v>284376.120146</v>
      </c>
      <c r="HK131" s="1">
        <f>+BANCOS!HK45</f>
        <v>346957.22239499999</v>
      </c>
      <c r="HL131" s="1">
        <f>+BANCOS!HL45</f>
        <v>340736.72066400002</v>
      </c>
      <c r="HM131" s="1">
        <f>+BANCOS!HM45</f>
        <v>261392.82377399999</v>
      </c>
      <c r="HN131" s="1">
        <f>+BANCOS!HN45</f>
        <v>289685.61168799998</v>
      </c>
      <c r="HO131" s="1">
        <f>+BANCOS!HO45</f>
        <v>283147.54811099998</v>
      </c>
      <c r="HP131" s="1">
        <f>+BANCOS!HP45</f>
        <v>253902.27561899999</v>
      </c>
      <c r="HQ131" s="1">
        <f>+BANCOS!HQ45</f>
        <v>244396.742722</v>
      </c>
      <c r="HR131" s="1">
        <f>+BANCOS!HR45</f>
        <v>242718.17592400001</v>
      </c>
      <c r="HS131" s="1">
        <f>+BANCOS!HS45</f>
        <v>248724.980786</v>
      </c>
      <c r="HT131" s="1">
        <f>+BANCOS!HT45</f>
        <v>197984.23890999999</v>
      </c>
      <c r="HU131" s="1">
        <f>+BANCOS!HU45</f>
        <v>288043.40978799999</v>
      </c>
      <c r="HV131" s="1">
        <f>+BANCOS!HV45</f>
        <v>313286.20859200001</v>
      </c>
      <c r="HW131" s="1">
        <f>+BANCOS!HW45</f>
        <v>567310.93374300003</v>
      </c>
      <c r="HX131" s="1">
        <f>+BANCOS!HX45</f>
        <v>570458.13248499995</v>
      </c>
      <c r="HY131" s="1">
        <f>+BANCOS!HY45</f>
        <v>502725.20868099999</v>
      </c>
      <c r="HZ131" s="1">
        <f>+BANCOS!HZ45</f>
        <v>511361.18835200003</v>
      </c>
      <c r="IA131" s="1">
        <f>+BANCOS!IA45</f>
        <v>510137.14099500002</v>
      </c>
      <c r="IB131" s="1">
        <f>+BANCOS!IB45</f>
        <v>503900.89614800003</v>
      </c>
      <c r="IC131" s="1">
        <f>+BANCOS!IC45</f>
        <v>533900.37577300007</v>
      </c>
      <c r="ID131" s="1">
        <f>+BANCOS!ID45</f>
        <v>539468.05335199996</v>
      </c>
      <c r="IE131" s="1">
        <f>+BANCOS!IE45</f>
        <v>609735.06359700009</v>
      </c>
      <c r="IF131" s="1">
        <f>+BANCOS!IF45</f>
        <v>608671.48041500011</v>
      </c>
      <c r="IG131" s="1">
        <f>+BANCOS!IG45</f>
        <v>332856.66803200002</v>
      </c>
      <c r="IH131" s="1">
        <f>+BANCOS!IH45</f>
        <v>301091.50657600001</v>
      </c>
      <c r="II131" s="1">
        <f>+BANCOS!II45</f>
        <v>305260.447223</v>
      </c>
      <c r="IJ131" s="1">
        <f>+BANCOS!IJ45</f>
        <v>293095.931912</v>
      </c>
      <c r="IK131" s="1">
        <f>+BANCOS!IK45</f>
        <v>305018.12121000001</v>
      </c>
      <c r="IL131" s="1">
        <f>+BANCOS!IL45</f>
        <v>303789.18119400012</v>
      </c>
      <c r="IM131" s="1">
        <f>+BANCOS!IM45</f>
        <v>304301.62111100001</v>
      </c>
      <c r="IN131" s="1">
        <f>+BANCOS!IN45</f>
        <v>280637.672586</v>
      </c>
      <c r="IO131" s="1">
        <f>+BANCOS!IO45</f>
        <v>275942.45769700001</v>
      </c>
      <c r="IP131" s="1">
        <f>+BANCOS!IP45</f>
        <v>276089.78169199999</v>
      </c>
      <c r="IQ131" s="1">
        <f>+BANCOS!IQ45</f>
        <v>288763.79248900001</v>
      </c>
      <c r="IR131" s="1">
        <f>+BANCOS!IR45</f>
        <v>278477.61959100002</v>
      </c>
      <c r="IS131" s="1">
        <f>+BANCOS!IS45</f>
        <v>343903.84896400012</v>
      </c>
      <c r="IT131" s="1">
        <f>+BANCOS!IT45</f>
        <v>330644.41927200003</v>
      </c>
      <c r="IU131" s="1">
        <f>+BANCOS!IU45</f>
        <v>388373.75488199998</v>
      </c>
      <c r="IV131" s="1">
        <f>+BANCOS!IV45</f>
        <v>319709.27059400012</v>
      </c>
      <c r="IW131" s="1">
        <f>+BANCOS!IW45</f>
        <v>315225.65612100012</v>
      </c>
      <c r="IX131" s="1">
        <f>+BANCOS!IX45</f>
        <v>299727.02842699998</v>
      </c>
      <c r="IY131" s="1">
        <f>+BANCOS!IY45</f>
        <v>300911.57799399999</v>
      </c>
      <c r="IZ131" s="1">
        <f>+BANCOS!IZ45</f>
        <v>332555.89614999999</v>
      </c>
      <c r="JA131" s="1">
        <f>+BANCOS!JA45</f>
        <v>330370</v>
      </c>
      <c r="JB131" s="1">
        <f>+BANCOS!JB45</f>
        <v>342090.35026600002</v>
      </c>
      <c r="JC131" s="1">
        <f>+BANCOS!JC45</f>
        <v>398552.13410299999</v>
      </c>
      <c r="JD131" s="1">
        <f>+BANCOS!JD45</f>
        <v>424649.72152800002</v>
      </c>
      <c r="JE131" s="1">
        <f>+BANCOS!JE45</f>
        <v>464826.94</v>
      </c>
      <c r="JF131" s="1" t="e">
        <f>+BANCOS!#REF!</f>
        <v>#REF!</v>
      </c>
    </row>
    <row r="132" spans="1:266" s="1" customFormat="1" ht="12.9" customHeight="1" x14ac:dyDescent="0.2">
      <c r="A132" s="73" t="s">
        <v>330</v>
      </c>
      <c r="B132" s="1">
        <f>+FINANCIERAS!B45</f>
        <v>26603</v>
      </c>
      <c r="C132" s="1">
        <f>+FINANCIERAS!C45</f>
        <v>26460</v>
      </c>
      <c r="D132" s="1">
        <f>+FINANCIERAS!D45</f>
        <v>28625</v>
      </c>
      <c r="E132" s="1">
        <f>+FINANCIERAS!E45</f>
        <v>30687</v>
      </c>
      <c r="F132" s="1">
        <f>+FINANCIERAS!F45</f>
        <v>34062</v>
      </c>
      <c r="G132" s="1">
        <f>+FINANCIERAS!G45</f>
        <v>34332</v>
      </c>
      <c r="H132" s="1">
        <f>+FINANCIERAS!H45</f>
        <v>37205</v>
      </c>
      <c r="I132" s="1">
        <f>+FINANCIERAS!I45</f>
        <v>37390</v>
      </c>
      <c r="J132" s="1">
        <f>+FINANCIERAS!J45</f>
        <v>37040</v>
      </c>
      <c r="K132" s="1">
        <f>+FINANCIERAS!K45</f>
        <v>38210</v>
      </c>
      <c r="L132" s="1">
        <f>+FINANCIERAS!L45</f>
        <v>41645</v>
      </c>
      <c r="M132" s="1">
        <f>+FINANCIERAS!M45</f>
        <v>43211</v>
      </c>
      <c r="N132" s="1">
        <f>+FINANCIERAS!N45</f>
        <v>45758</v>
      </c>
      <c r="O132" s="1">
        <f>+FINANCIERAS!O45</f>
        <v>47194</v>
      </c>
      <c r="P132" s="1">
        <f>+FINANCIERAS!P45</f>
        <v>45260</v>
      </c>
      <c r="Q132" s="1">
        <f>+FINANCIERAS!Q45</f>
        <v>49724</v>
      </c>
      <c r="R132" s="1">
        <f>+FINANCIERAS!R45</f>
        <v>50146</v>
      </c>
      <c r="S132" s="1">
        <f>+FINANCIERAS!S45</f>
        <v>52364</v>
      </c>
      <c r="T132" s="1">
        <f>+FINANCIERAS!T45</f>
        <v>50570</v>
      </c>
      <c r="U132" s="1">
        <f>+FINANCIERAS!U45</f>
        <v>46887</v>
      </c>
      <c r="V132" s="1">
        <f>+FINANCIERAS!V45</f>
        <v>45656</v>
      </c>
      <c r="W132" s="1">
        <f>+FINANCIERAS!W45</f>
        <v>44247</v>
      </c>
      <c r="X132" s="1">
        <f>+FINANCIERAS!X45</f>
        <v>42169</v>
      </c>
      <c r="Y132" s="1">
        <f>+FINANCIERAS!Y45</f>
        <v>42293</v>
      </c>
      <c r="Z132" s="1">
        <f>+FINANCIERAS!Z45</f>
        <v>41724</v>
      </c>
      <c r="AA132" s="1">
        <f>+FINANCIERAS!AA45</f>
        <v>39382</v>
      </c>
      <c r="AB132" s="1">
        <f>+FINANCIERAS!AB45</f>
        <v>37271</v>
      </c>
      <c r="AC132" s="1">
        <f>+FINANCIERAS!AC45</f>
        <v>36021</v>
      </c>
      <c r="AD132" s="1">
        <f>+FINANCIERAS!AD45</f>
        <v>33153</v>
      </c>
      <c r="AE132" s="1">
        <f>+FINANCIERAS!AE45</f>
        <v>35098</v>
      </c>
      <c r="AF132" s="1">
        <f>+FINANCIERAS!AF45</f>
        <v>30464</v>
      </c>
      <c r="AG132" s="1">
        <f>+FINANCIERAS!AG45</f>
        <v>20756</v>
      </c>
      <c r="AH132" s="1">
        <f>+FINANCIERAS!AH45</f>
        <v>18617</v>
      </c>
      <c r="AI132" s="1">
        <f>+FINANCIERAS!AI45</f>
        <v>16462</v>
      </c>
      <c r="AJ132" s="1">
        <f>+FINANCIERAS!AJ45</f>
        <v>15325</v>
      </c>
      <c r="AK132" s="1">
        <f>+FINANCIERAS!AK45</f>
        <v>18984</v>
      </c>
      <c r="AL132" s="1">
        <f>+FINANCIERAS!AL45</f>
        <v>15929</v>
      </c>
      <c r="AM132" s="1">
        <f>+FINANCIERAS!AM45</f>
        <v>13454</v>
      </c>
      <c r="AN132" s="1">
        <f>+FINANCIERAS!AN45</f>
        <v>14154</v>
      </c>
      <c r="AO132" s="1">
        <f>+FINANCIERAS!AO45</f>
        <v>15830</v>
      </c>
      <c r="AP132" s="1">
        <f>+FINANCIERAS!AP45</f>
        <v>21514</v>
      </c>
      <c r="AQ132" s="1">
        <f>+FINANCIERAS!AQ45</f>
        <v>26191</v>
      </c>
      <c r="AR132" s="1">
        <f>+FINANCIERAS!AR45</f>
        <v>24255.70909</v>
      </c>
      <c r="AS132" s="1">
        <f>+FINANCIERAS!AS45</f>
        <v>25548.685626999999</v>
      </c>
      <c r="AT132" s="1">
        <f>+FINANCIERAS!AT45</f>
        <v>28103.685626999999</v>
      </c>
      <c r="AU132" s="1">
        <f>+FINANCIERAS!AU45</f>
        <v>21388.685626999999</v>
      </c>
      <c r="AV132" s="1">
        <f>+FINANCIERAS!AV45</f>
        <v>50794.638706999998</v>
      </c>
      <c r="AW132" s="1">
        <f>+FINANCIERAS!AW45</f>
        <v>51378.209284999997</v>
      </c>
      <c r="AX132" s="1">
        <f>+FINANCIERAS!AX45</f>
        <v>49111.482577000002</v>
      </c>
      <c r="AY132" s="1">
        <f>+FINANCIERAS!AY45</f>
        <v>48345.84543300001</v>
      </c>
      <c r="AZ132" s="1">
        <f>+FINANCIERAS!AZ45</f>
        <v>47471.182614999998</v>
      </c>
      <c r="BA132" s="1">
        <f>+FINANCIERAS!BA45</f>
        <v>44036.406251000008</v>
      </c>
      <c r="BB132" s="1">
        <f>+FINANCIERAS!BB45</f>
        <v>41099.288910000003</v>
      </c>
      <c r="BC132" s="1">
        <f>+FINANCIERAS!BC45</f>
        <v>42344.939468999997</v>
      </c>
      <c r="BD132" s="1">
        <f>+FINANCIERAS!BD45</f>
        <v>41807.590156999999</v>
      </c>
      <c r="BE132" s="1">
        <f>+FINANCIERAS!BE45</f>
        <v>41550.846695</v>
      </c>
      <c r="BF132" s="1">
        <f>+FINANCIERAS!BF45</f>
        <v>36604.980731000003</v>
      </c>
      <c r="BG132" s="1">
        <f>+FINANCIERAS!BG45</f>
        <v>37077.850860999999</v>
      </c>
      <c r="BH132" s="1">
        <f>+FINANCIERAS!BH45</f>
        <v>35743.630093</v>
      </c>
      <c r="BI132" s="1">
        <f>+FINANCIERAS!BI45</f>
        <v>34099</v>
      </c>
      <c r="BJ132" s="1">
        <f>+FINANCIERAS!BJ45</f>
        <v>32066.527600000001</v>
      </c>
      <c r="BK132" s="1">
        <f>+FINANCIERAS!BK45</f>
        <v>31956.373924</v>
      </c>
      <c r="BL132" s="1">
        <f>+FINANCIERAS!BL45</f>
        <v>30521.808505000001</v>
      </c>
      <c r="BM132" s="1">
        <f>+FINANCIERAS!BM45</f>
        <v>29319.223448000001</v>
      </c>
      <c r="BN132" s="1">
        <f>+FINANCIERAS!BN45</f>
        <v>28623.919035999999</v>
      </c>
      <c r="BO132" s="1">
        <f>+FINANCIERAS!BO45</f>
        <v>28842.876206000001</v>
      </c>
      <c r="BP132" s="1">
        <f>+FINANCIERAS!BP45</f>
        <v>29607.047232000001</v>
      </c>
      <c r="BQ132" s="1">
        <f>+FINANCIERAS!BQ45</f>
        <v>26122.465432000001</v>
      </c>
      <c r="BR132" s="1">
        <f>+FINANCIERAS!BR45</f>
        <v>26209.265432</v>
      </c>
      <c r="BS132" s="1">
        <f>+FINANCIERAS!BS45</f>
        <v>25585.018395999999</v>
      </c>
      <c r="BT132" s="1">
        <f>+FINANCIERAS!BT45</f>
        <v>26002.841112999999</v>
      </c>
      <c r="BU132" s="1">
        <f>+FINANCIERAS!BU45</f>
        <v>27024.238554</v>
      </c>
      <c r="BV132" s="1">
        <f>+FINANCIERAS!BV45</f>
        <v>23216.939781000001</v>
      </c>
      <c r="BW132" s="1">
        <f>+FINANCIERAS!BW45</f>
        <v>20220.655032999999</v>
      </c>
      <c r="BX132" s="1">
        <f>+FINANCIERAS!BX45</f>
        <v>21656.891888999999</v>
      </c>
      <c r="BY132" s="1">
        <f>+FINANCIERAS!BY45</f>
        <v>19632.376888999999</v>
      </c>
      <c r="BZ132" s="1">
        <f>+FINANCIERAS!BZ45</f>
        <v>18516.376888999999</v>
      </c>
      <c r="CA132" s="1">
        <f>+FINANCIERAS!CA45</f>
        <v>18743.476889000001</v>
      </c>
      <c r="CB132" s="1">
        <f>+FINANCIERAS!CB45</f>
        <v>17582.582766</v>
      </c>
      <c r="CC132" s="1">
        <f>+FINANCIERAS!CC45</f>
        <v>16565.767254999999</v>
      </c>
      <c r="CD132" s="1">
        <f>+FINANCIERAS!CD45</f>
        <v>15592.318755</v>
      </c>
      <c r="CE132" s="1">
        <f>+FINANCIERAS!CE45</f>
        <v>17092.812102</v>
      </c>
      <c r="CF132" s="1">
        <f>+FINANCIERAS!CF45</f>
        <v>17231.11274</v>
      </c>
      <c r="CG132" s="1">
        <f>+FINANCIERAS!CG45</f>
        <v>27595.054091999998</v>
      </c>
      <c r="CH132" s="1">
        <f>+FINANCIERAS!CH45</f>
        <v>30025.054091999998</v>
      </c>
      <c r="CI132" s="1">
        <f>+FINANCIERAS!CI45</f>
        <v>30419.115470000001</v>
      </c>
      <c r="CJ132" s="1">
        <f>+FINANCIERAS!CJ45</f>
        <v>30796.359112999999</v>
      </c>
      <c r="CK132" s="1">
        <f>+FINANCIERAS!CK45</f>
        <v>33058.359112999999</v>
      </c>
      <c r="CL132" s="1">
        <f>+FINANCIERAS!CL45</f>
        <v>32881.095712000002</v>
      </c>
      <c r="CM132" s="1">
        <f>+FINANCIERAS!CM45</f>
        <v>30051.095711999998</v>
      </c>
      <c r="CN132" s="1">
        <f>+FINANCIERAS!CN45</f>
        <v>31012.577809999999</v>
      </c>
      <c r="CO132" s="1">
        <f>+FINANCIERAS!CO45</f>
        <v>37084.245867999998</v>
      </c>
      <c r="CP132" s="1">
        <f>+FINANCIERAS!CP45</f>
        <v>38510.308704000003</v>
      </c>
      <c r="CQ132" s="1">
        <f>+FINANCIERAS!CQ45</f>
        <v>37832.286291999997</v>
      </c>
      <c r="CR132" s="1">
        <f>+FINANCIERAS!CR45</f>
        <v>54290.266488000001</v>
      </c>
      <c r="CS132" s="1">
        <f>+FINANCIERAS!CS45</f>
        <v>54141.967106999997</v>
      </c>
      <c r="CT132" s="1">
        <f>+FINANCIERAS!CT45</f>
        <v>55781.967106999997</v>
      </c>
      <c r="CU132" s="1">
        <f>+FINANCIERAS!CU45</f>
        <v>57981.254649000002</v>
      </c>
      <c r="CV132" s="1">
        <f>+FINANCIERAS!CV45</f>
        <v>56374.183744000002</v>
      </c>
      <c r="CW132" s="1">
        <f>+FINANCIERAS!CW45</f>
        <v>60322.233380999998</v>
      </c>
      <c r="CX132" s="1">
        <f>+FINANCIERAS!CX45</f>
        <v>59392.541555999996</v>
      </c>
      <c r="CY132" s="1">
        <f>+FINANCIERAS!CY45</f>
        <v>61467.541555999996</v>
      </c>
      <c r="CZ132" s="1">
        <f>+FINANCIERAS!CZ45</f>
        <v>63504.696352999992</v>
      </c>
      <c r="DA132" s="1">
        <f>+FINANCIERAS!DA45</f>
        <v>67832.191351999994</v>
      </c>
      <c r="DB132" s="1">
        <f>+FINANCIERAS!DB45</f>
        <v>66500.085187999997</v>
      </c>
      <c r="DC132" s="1">
        <f>+FINANCIERAS!DC45</f>
        <v>72453.387375999999</v>
      </c>
      <c r="DD132" s="1">
        <f>+FINANCIERAS!DD45</f>
        <v>82089.052878999995</v>
      </c>
      <c r="DE132" s="1">
        <f>+FINANCIERAS!DE45</f>
        <v>77618.507815999998</v>
      </c>
      <c r="DF132" s="1">
        <f>+FINANCIERAS!DF45</f>
        <v>48414.304812000002</v>
      </c>
      <c r="DG132" s="1">
        <f>+FINANCIERAS!DG45</f>
        <v>49770.015764999996</v>
      </c>
      <c r="DH132" s="1">
        <f>+FINANCIERAS!DH45</f>
        <v>52203.300866999998</v>
      </c>
      <c r="DI132" s="1">
        <f>+FINANCIERAS!DI45</f>
        <v>60175.201579</v>
      </c>
      <c r="DJ132" s="1">
        <f>+FINANCIERAS!DJ45</f>
        <v>61810.128645999997</v>
      </c>
      <c r="DK132" s="1">
        <f>+FINANCIERAS!DK45</f>
        <v>58910.967878000003</v>
      </c>
      <c r="DL132" s="1">
        <f>+FINANCIERAS!DL45</f>
        <v>62910.967878000003</v>
      </c>
      <c r="DM132" s="1">
        <f>+FINANCIERAS!DM45</f>
        <v>73363.158968000003</v>
      </c>
      <c r="DN132" s="1">
        <f>+FINANCIERAS!DN45</f>
        <v>71835.487810000006</v>
      </c>
      <c r="DO132" s="1">
        <f>+FINANCIERAS!DO45</f>
        <v>71461.523811999999</v>
      </c>
      <c r="DP132" s="1">
        <f>+FINANCIERAS!DP45</f>
        <v>71439.176810999998</v>
      </c>
      <c r="DQ132" s="1">
        <f>+FINANCIERAS!DQ45</f>
        <v>78969.717906999998</v>
      </c>
      <c r="DR132" s="1">
        <f>+FINANCIERAS!DR45</f>
        <v>84047.462140999996</v>
      </c>
      <c r="DS132" s="1">
        <f>+FINANCIERAS!DS45</f>
        <v>86425.758094999983</v>
      </c>
      <c r="DT132" s="1">
        <f>+FINANCIERAS!DT45</f>
        <v>100055.899816</v>
      </c>
      <c r="DU132" s="1">
        <f>+FINANCIERAS!DU45</f>
        <v>99114.814222000001</v>
      </c>
      <c r="DV132" s="1">
        <f>+FINANCIERAS!DV45</f>
        <v>105558.926161</v>
      </c>
      <c r="DW132" s="1">
        <f>+FINANCIERAS!DW45</f>
        <v>106462.883124</v>
      </c>
      <c r="DX132" s="1">
        <f>+FINANCIERAS!DX45</f>
        <v>108197.883124</v>
      </c>
      <c r="DY132" s="1">
        <f>+FINANCIERAS!DY45</f>
        <v>113154.021135</v>
      </c>
      <c r="DZ132" s="1">
        <f>+FINANCIERAS!DZ45</f>
        <v>124798.781498</v>
      </c>
      <c r="EA132" s="1">
        <f>+FINANCIERAS!EA45</f>
        <v>128452.880836</v>
      </c>
      <c r="EB132" s="1">
        <f>+FINANCIERAS!EB45</f>
        <v>124249.68796</v>
      </c>
      <c r="EC132" s="1">
        <f>+FINANCIERAS!EC45</f>
        <v>99735.862892000005</v>
      </c>
      <c r="ED132" s="1">
        <f>+FINANCIERAS!ED45</f>
        <v>97155.169853000014</v>
      </c>
      <c r="EE132" s="1">
        <f>+FINANCIERAS!EE45</f>
        <v>94909.101954000012</v>
      </c>
      <c r="EF132" s="1">
        <f>+FINANCIERAS!EF45</f>
        <v>116168.91755300001</v>
      </c>
      <c r="EG132" s="1">
        <f>+FINANCIERAS!EG45</f>
        <v>112754.84099</v>
      </c>
      <c r="EH132" s="1">
        <f>+FINANCIERAS!EH45</f>
        <v>113829.555265</v>
      </c>
      <c r="EI132" s="1">
        <f>+FINANCIERAS!EI45</f>
        <v>120443.980862</v>
      </c>
      <c r="EJ132" s="1">
        <f>+FINANCIERAS!EJ45</f>
        <v>125339.527025</v>
      </c>
      <c r="EK132" s="1">
        <f>+FINANCIERAS!EK45</f>
        <v>127483.18010699999</v>
      </c>
      <c r="EL132" s="1">
        <f>+FINANCIERAS!EL45</f>
        <v>132408.04784300001</v>
      </c>
      <c r="EM132" s="1">
        <f>+FINANCIERAS!EM45</f>
        <v>125715.26538</v>
      </c>
      <c r="EN132" s="1">
        <f>+FINANCIERAS!EN45</f>
        <v>133625.307799</v>
      </c>
      <c r="EO132" s="1">
        <f>+FINANCIERAS!EO45</f>
        <v>129453.532467</v>
      </c>
      <c r="EP132" s="1">
        <f>+FINANCIERAS!EP45</f>
        <v>128882.620075</v>
      </c>
      <c r="EQ132" s="1">
        <f>+FINANCIERAS!EQ45</f>
        <v>126769.26391199999</v>
      </c>
      <c r="ER132" s="1">
        <f>+FINANCIERAS!ER45</f>
        <v>125329.343779</v>
      </c>
      <c r="ES132" s="1">
        <f>+FINANCIERAS!ES45</f>
        <v>127479.751208</v>
      </c>
      <c r="ET132" s="1">
        <f>+FINANCIERAS!ET45</f>
        <v>117561.020989</v>
      </c>
      <c r="EU132" s="1">
        <f>+FINANCIERAS!EU45</f>
        <v>115384.642683</v>
      </c>
      <c r="EV132" s="1">
        <f>+FINANCIERAS!EV45</f>
        <v>117540.040308</v>
      </c>
      <c r="EW132" s="1">
        <f>+FINANCIERAS!EW45</f>
        <v>123169.74312899999</v>
      </c>
      <c r="EX132" s="1">
        <f>+FINANCIERAS!EX45</f>
        <v>148657.334963</v>
      </c>
      <c r="EY132" s="1">
        <f>+FINANCIERAS!EY45</f>
        <v>149485.602678</v>
      </c>
      <c r="EZ132" s="1">
        <f>+FINANCIERAS!EZ45</f>
        <v>149651.728971</v>
      </c>
      <c r="FA132" s="1">
        <f>+FINANCIERAS!FA45</f>
        <v>157666.46089799999</v>
      </c>
      <c r="FB132" s="1">
        <f>+FINANCIERAS!FB45</f>
        <v>160225.93766600001</v>
      </c>
      <c r="FC132" s="1">
        <f>+FINANCIERAS!FC45</f>
        <v>166886.110953</v>
      </c>
      <c r="FD132" s="1">
        <f>+FINANCIERAS!FD45</f>
        <v>167861.39709499999</v>
      </c>
      <c r="FE132" s="1">
        <f>+FINANCIERAS!FE45</f>
        <v>176878.453037</v>
      </c>
      <c r="FF132" s="1">
        <f>+FINANCIERAS!FF45</f>
        <v>194465.80056599999</v>
      </c>
      <c r="FG132" s="1">
        <f>+FINANCIERAS!FG45</f>
        <v>193579.017559</v>
      </c>
      <c r="FH132" s="1">
        <f>+FINANCIERAS!FH45</f>
        <v>191003.508761</v>
      </c>
      <c r="FI132" s="1">
        <f>+FINANCIERAS!FI45</f>
        <v>200216.754396</v>
      </c>
      <c r="FJ132" s="1">
        <f>+FINANCIERAS!FJ45</f>
        <v>201448.07572600001</v>
      </c>
      <c r="FK132" s="1">
        <f>+FINANCIERAS!FK45</f>
        <v>199444.07107800001</v>
      </c>
      <c r="FL132" s="1">
        <f>+FINANCIERAS!FL45</f>
        <v>203084.69505099999</v>
      </c>
      <c r="FM132" s="1">
        <f>+FINANCIERAS!FM45</f>
        <v>212818.25883100001</v>
      </c>
      <c r="FN132" s="1">
        <f>+FINANCIERAS!FN45</f>
        <v>215143.12568699999</v>
      </c>
      <c r="FO132" s="1">
        <f>+FINANCIERAS!FO45</f>
        <v>232258.86037400001</v>
      </c>
      <c r="FP132" s="1">
        <f>+FINANCIERAS!FP45</f>
        <v>245176.819739</v>
      </c>
      <c r="FQ132" s="1">
        <f>+FINANCIERAS!FQ45</f>
        <v>251296.51738199999</v>
      </c>
      <c r="FR132" s="1">
        <f>+FINANCIERAS!FR45</f>
        <v>259364.96515599999</v>
      </c>
      <c r="FS132" s="1">
        <f>+FINANCIERAS!FS45</f>
        <v>265114.75750100001</v>
      </c>
      <c r="FT132" s="1">
        <f>+FINANCIERAS!FT45</f>
        <v>269297.04975599999</v>
      </c>
      <c r="FU132" s="1">
        <f>+FINANCIERAS!FU45</f>
        <v>326021.01889911998</v>
      </c>
      <c r="FV132" s="1">
        <f>+FINANCIERAS!FV45</f>
        <v>294063.04919300001</v>
      </c>
      <c r="FW132" s="1">
        <f>+FINANCIERAS!FW45</f>
        <v>309278.82272</v>
      </c>
      <c r="FX132" s="1">
        <f>+FINANCIERAS!FX45</f>
        <v>321903.08935099997</v>
      </c>
      <c r="FY132" s="1">
        <f>+FINANCIERAS!FY45</f>
        <v>334027.56871999998</v>
      </c>
      <c r="FZ132" s="1">
        <f>+FINANCIERAS!FZ45</f>
        <v>340283.25312499999</v>
      </c>
      <c r="GA132" s="1">
        <f>+FINANCIERAS!GA45</f>
        <v>259860.8028</v>
      </c>
      <c r="GB132" s="1">
        <f>+FINANCIERAS!GB45</f>
        <v>271542.74439599999</v>
      </c>
      <c r="GC132" s="1">
        <f>+FINANCIERAS!GC45</f>
        <v>272689.35028499999</v>
      </c>
      <c r="GD132" s="1">
        <f>+FINANCIERAS!GD45</f>
        <v>342900.35212599998</v>
      </c>
      <c r="GE132" s="1">
        <f>+FINANCIERAS!GE45</f>
        <v>284436.12177099998</v>
      </c>
      <c r="GF132" s="1">
        <f>+FINANCIERAS!GF45</f>
        <v>273926.00871800003</v>
      </c>
      <c r="GG132" s="1">
        <f>+FINANCIERAS!GG45</f>
        <v>276293.11584799999</v>
      </c>
      <c r="GH132" s="1">
        <f>+FINANCIERAS!GH45</f>
        <v>279395.62217799999</v>
      </c>
      <c r="GI132" s="1">
        <f>+FINANCIERAS!GI45</f>
        <v>274442.97606999998</v>
      </c>
      <c r="GJ132" s="1">
        <f>+FINANCIERAS!GJ45</f>
        <v>269619.589026</v>
      </c>
      <c r="GK132" s="1">
        <f>+FINANCIERAS!GK45</f>
        <v>262746.09716499998</v>
      </c>
      <c r="GL132" s="1">
        <f>+FINANCIERAS!GL45</f>
        <v>257124.98707</v>
      </c>
      <c r="GM132" s="1">
        <f>+FINANCIERAS!GM45</f>
        <v>244972.23902000001</v>
      </c>
      <c r="GN132" s="1">
        <f>+FINANCIERAS!GN45</f>
        <v>242838.57031000001</v>
      </c>
      <c r="GO132" s="1">
        <f>+FINANCIERAS!GO45</f>
        <v>270462.08658</v>
      </c>
      <c r="GP132" s="1">
        <f>+FINANCIERAS!GP45</f>
        <v>271510.585601</v>
      </c>
      <c r="GQ132" s="1">
        <f>+FINANCIERAS!GQ45</f>
        <v>277674.24235900003</v>
      </c>
      <c r="GR132" s="1">
        <f>+FINANCIERAS!GR45</f>
        <v>278079.18148799997</v>
      </c>
      <c r="GS132" s="1">
        <f>+FINANCIERAS!GS45</f>
        <v>282958.63112799998</v>
      </c>
      <c r="GT132" s="1">
        <f>+FINANCIERAS!GT45</f>
        <v>281613.00042900001</v>
      </c>
      <c r="GU132" s="1">
        <f>+FINANCIERAS!GU45</f>
        <v>276125.91493899998</v>
      </c>
      <c r="GV132" s="1">
        <f>+FINANCIERAS!GV45</f>
        <v>288339.99863099999</v>
      </c>
      <c r="GW132" s="1">
        <f>+FINANCIERAS!GW45</f>
        <v>268200.92378399998</v>
      </c>
      <c r="GX132" s="1">
        <f>+FINANCIERAS!GX45</f>
        <v>300849.982364</v>
      </c>
      <c r="GY132" s="1">
        <f>+FINANCIERAS!GY45</f>
        <v>304906.98692599998</v>
      </c>
      <c r="GZ132" s="1">
        <f>+FINANCIERAS!GZ45</f>
        <v>307484.51029100001</v>
      </c>
      <c r="HA132" s="1">
        <f>+FINANCIERAS!HA45</f>
        <v>326685.89722599997</v>
      </c>
      <c r="HB132" s="1">
        <f>+FINANCIERAS!HB45</f>
        <v>317455.70524099999</v>
      </c>
      <c r="HC132" s="1">
        <f>+FINANCIERAS!HC45</f>
        <v>398136.40936599998</v>
      </c>
      <c r="HD132" s="1">
        <f>+FINANCIERAS!HD45</f>
        <v>397113.36759199988</v>
      </c>
      <c r="HE132" s="1">
        <f>+FINANCIERAS!HE45</f>
        <v>442829.37849999999</v>
      </c>
      <c r="HF132" s="1">
        <f>+FINANCIERAS!HF45</f>
        <v>441906.30072300002</v>
      </c>
      <c r="HG132" s="1">
        <f>+FINANCIERAS!HG45</f>
        <v>465883.94020499999</v>
      </c>
      <c r="HH132" s="1">
        <f>+FINANCIERAS!HH45</f>
        <v>458800.15129399998</v>
      </c>
      <c r="HI132" s="1">
        <f>+FINANCIERAS!HI45</f>
        <v>458935.34843600012</v>
      </c>
      <c r="HJ132" s="1">
        <f>+FINANCIERAS!HJ45</f>
        <v>466399.182111</v>
      </c>
      <c r="HK132" s="1">
        <f>+FINANCIERAS!HK45</f>
        <v>477233.59406700003</v>
      </c>
      <c r="HL132" s="1">
        <f>+FINANCIERAS!HL45</f>
        <v>472989.26885800011</v>
      </c>
      <c r="HM132" s="1">
        <f>+FINANCIERAS!HM45</f>
        <v>471166.06323899998</v>
      </c>
      <c r="HN132" s="1">
        <f>+FINANCIERAS!HN45</f>
        <v>512635.07744199998</v>
      </c>
      <c r="HO132" s="1">
        <f>+FINANCIERAS!HO45</f>
        <v>495714.76730100001</v>
      </c>
      <c r="HP132" s="1">
        <f>+FINANCIERAS!HP45</f>
        <v>532138.04330799996</v>
      </c>
      <c r="HQ132" s="1">
        <f>+FINANCIERAS!HQ45</f>
        <v>528790.38084</v>
      </c>
      <c r="HR132" s="1">
        <f>+FINANCIERAS!HR45</f>
        <v>521367.25049800012</v>
      </c>
      <c r="HS132" s="1">
        <f>+FINANCIERAS!HS45</f>
        <v>516375.23656400002</v>
      </c>
      <c r="HT132" s="1">
        <f>+FINANCIERAS!HT45</f>
        <v>535020.69009799999</v>
      </c>
      <c r="HU132" s="1">
        <f>+FINANCIERAS!HU45</f>
        <v>531908.00462899997</v>
      </c>
      <c r="HV132" s="1">
        <f>+FINANCIERAS!HV45</f>
        <v>550743.48346899997</v>
      </c>
      <c r="HW132" s="1">
        <f>+FINANCIERAS!HW45</f>
        <v>352879.50903000002</v>
      </c>
      <c r="HX132" s="1">
        <f>+FINANCIERAS!HX45</f>
        <v>341405.68540800002</v>
      </c>
      <c r="HY132" s="1">
        <f>+FINANCIERAS!HY45</f>
        <v>345210.25810799998</v>
      </c>
      <c r="HZ132" s="1">
        <f>+FINANCIERAS!HZ45</f>
        <v>339151.64839799999</v>
      </c>
      <c r="IA132" s="1">
        <f>+FINANCIERAS!IA45</f>
        <v>333382.79692699987</v>
      </c>
      <c r="IB132" s="1">
        <f>+FINANCIERAS!IB45</f>
        <v>343717.89630600001</v>
      </c>
      <c r="IC132" s="1">
        <f>+FINANCIERAS!IC45</f>
        <v>342303.91669300001</v>
      </c>
      <c r="ID132" s="1">
        <f>+FINANCIERAS!ID45</f>
        <v>344037.43855899997</v>
      </c>
      <c r="IE132" s="1">
        <f>+FINANCIERAS!IE45</f>
        <v>351448.84928899998</v>
      </c>
      <c r="IF132" s="1">
        <f>+FINANCIERAS!IF45</f>
        <v>340181.66604799998</v>
      </c>
      <c r="IG132" s="1">
        <f>+FINANCIERAS!IG45</f>
        <v>344781.83094100002</v>
      </c>
      <c r="IH132" s="1">
        <f>+FINANCIERAS!IH45</f>
        <v>345747.28859900002</v>
      </c>
      <c r="II132" s="1">
        <f>+FINANCIERAS!II45</f>
        <v>352548.79451400001</v>
      </c>
      <c r="IJ132" s="1">
        <f>+FINANCIERAS!IJ45</f>
        <v>360360.543236</v>
      </c>
      <c r="IK132" s="1">
        <f>+FINANCIERAS!IK45</f>
        <v>365638.41267400002</v>
      </c>
      <c r="IL132" s="1">
        <f>+FINANCIERAS!IL45</f>
        <v>367349.06482099998</v>
      </c>
      <c r="IM132" s="1">
        <f>+FINANCIERAS!IM45</f>
        <v>363379.99013300001</v>
      </c>
      <c r="IN132" s="1">
        <f>+FINANCIERAS!IN45</f>
        <v>369500.76914300001</v>
      </c>
      <c r="IO132" s="1">
        <f>+FINANCIERAS!IO45</f>
        <v>349588.29831799999</v>
      </c>
      <c r="IP132" s="1">
        <f>+FINANCIERAS!IP45</f>
        <v>355517.31112899998</v>
      </c>
      <c r="IQ132" s="1">
        <f>+FINANCIERAS!IQ45</f>
        <v>369178.517498</v>
      </c>
      <c r="IR132" s="1">
        <f>+FINANCIERAS!IR45</f>
        <v>362870.06055000011</v>
      </c>
      <c r="IS132" s="1">
        <f>+FINANCIERAS!IS45</f>
        <v>377945.538206</v>
      </c>
      <c r="IT132" s="1">
        <f>+FINANCIERAS!IT45</f>
        <v>389289.34140899999</v>
      </c>
      <c r="IU132" s="1">
        <f>+FINANCIERAS!IU45</f>
        <v>396186.77176799998</v>
      </c>
      <c r="IV132" s="1">
        <f>+FINANCIERAS!IV45</f>
        <v>411275.19389</v>
      </c>
      <c r="IW132" s="1">
        <f>+FINANCIERAS!IW45</f>
        <v>410970.81462700001</v>
      </c>
      <c r="IX132" s="1">
        <f>+FINANCIERAS!IX45</f>
        <v>398015.409973</v>
      </c>
      <c r="IY132" s="1">
        <f>+FINANCIERAS!IY45</f>
        <v>406050.23561099998</v>
      </c>
      <c r="IZ132" s="1">
        <f>+FINANCIERAS!IZ45</f>
        <v>424378.81184600003</v>
      </c>
      <c r="JA132" s="1">
        <f>+FINANCIERAS!JA45</f>
        <v>449618</v>
      </c>
      <c r="JB132" s="1">
        <f>+FINANCIERAS!JB45</f>
        <v>461459.31244800001</v>
      </c>
      <c r="JC132" s="1">
        <f>+FINANCIERAS!JC45</f>
        <v>494462.44073600002</v>
      </c>
      <c r="JD132" s="1">
        <f>+FINANCIERAS!JD45</f>
        <v>420052.59226300003</v>
      </c>
      <c r="JE132" s="1">
        <f>+FINANCIERAS!JE45</f>
        <v>419693.73539799999</v>
      </c>
      <c r="JF132" s="1">
        <f>+FINANCIERAS!JF45</f>
        <v>430681.34254899999</v>
      </c>
    </row>
    <row r="133" spans="1:266" s="1" customFormat="1" ht="12.9" customHeight="1" x14ac:dyDescent="0.2">
      <c r="A133" s="73" t="s">
        <v>331</v>
      </c>
      <c r="B133" s="1">
        <f t="shared" ref="B133:BM133" si="120">+B131+B132</f>
        <v>121162</v>
      </c>
      <c r="C133" s="1">
        <f t="shared" si="120"/>
        <v>114385</v>
      </c>
      <c r="D133" s="1">
        <f t="shared" si="120"/>
        <v>126465</v>
      </c>
      <c r="E133" s="1">
        <f t="shared" si="120"/>
        <v>123190</v>
      </c>
      <c r="F133" s="1">
        <f t="shared" si="120"/>
        <v>148846</v>
      </c>
      <c r="G133" s="1">
        <f t="shared" si="120"/>
        <v>150852</v>
      </c>
      <c r="H133" s="1">
        <f t="shared" si="120"/>
        <v>147364</v>
      </c>
      <c r="I133" s="1">
        <f t="shared" si="120"/>
        <v>152607</v>
      </c>
      <c r="J133" s="1">
        <f t="shared" si="120"/>
        <v>150416</v>
      </c>
      <c r="K133" s="1">
        <f t="shared" si="120"/>
        <v>154804</v>
      </c>
      <c r="L133" s="1">
        <f t="shared" si="120"/>
        <v>151747</v>
      </c>
      <c r="M133" s="1">
        <f t="shared" si="120"/>
        <v>170524</v>
      </c>
      <c r="N133" s="1">
        <f t="shared" si="120"/>
        <v>162579</v>
      </c>
      <c r="O133" s="1">
        <f t="shared" si="120"/>
        <v>157887</v>
      </c>
      <c r="P133" s="1">
        <f t="shared" si="120"/>
        <v>155409</v>
      </c>
      <c r="Q133" s="1">
        <f t="shared" si="120"/>
        <v>155814</v>
      </c>
      <c r="R133" s="1">
        <f t="shared" si="120"/>
        <v>150671</v>
      </c>
      <c r="S133" s="1">
        <f t="shared" si="120"/>
        <v>245194</v>
      </c>
      <c r="T133" s="1">
        <f t="shared" si="120"/>
        <v>250390</v>
      </c>
      <c r="U133" s="1">
        <f t="shared" si="120"/>
        <v>238851</v>
      </c>
      <c r="V133" s="1">
        <f t="shared" si="120"/>
        <v>253683</v>
      </c>
      <c r="W133" s="1">
        <f t="shared" si="120"/>
        <v>227564</v>
      </c>
      <c r="X133" s="1">
        <f t="shared" si="120"/>
        <v>247738</v>
      </c>
      <c r="Y133" s="1">
        <f t="shared" si="120"/>
        <v>247174</v>
      </c>
      <c r="Z133" s="1">
        <f t="shared" si="120"/>
        <v>257764</v>
      </c>
      <c r="AA133" s="1">
        <f t="shared" si="120"/>
        <v>248351</v>
      </c>
      <c r="AB133" s="1">
        <f t="shared" si="120"/>
        <v>240781</v>
      </c>
      <c r="AC133" s="1">
        <f t="shared" si="120"/>
        <v>261035</v>
      </c>
      <c r="AD133" s="1">
        <f t="shared" si="120"/>
        <v>233682</v>
      </c>
      <c r="AE133" s="1">
        <f t="shared" si="120"/>
        <v>193055</v>
      </c>
      <c r="AF133" s="1">
        <f t="shared" si="120"/>
        <v>175785</v>
      </c>
      <c r="AG133" s="1">
        <f t="shared" si="120"/>
        <v>160973</v>
      </c>
      <c r="AH133" s="1">
        <f t="shared" si="120"/>
        <v>173572</v>
      </c>
      <c r="AI133" s="1">
        <f t="shared" si="120"/>
        <v>160447</v>
      </c>
      <c r="AJ133" s="1">
        <f t="shared" si="120"/>
        <v>147969</v>
      </c>
      <c r="AK133" s="1">
        <f t="shared" si="120"/>
        <v>150837</v>
      </c>
      <c r="AL133" s="1">
        <f t="shared" si="120"/>
        <v>150975</v>
      </c>
      <c r="AM133" s="1">
        <f t="shared" si="120"/>
        <v>177508</v>
      </c>
      <c r="AN133" s="1">
        <f t="shared" si="120"/>
        <v>196706</v>
      </c>
      <c r="AO133" s="1">
        <f t="shared" si="120"/>
        <v>193451.76552032999</v>
      </c>
      <c r="AP133" s="1">
        <f t="shared" si="120"/>
        <v>205116.96352767001</v>
      </c>
      <c r="AQ133" s="1">
        <f t="shared" si="120"/>
        <v>204812.78815554999</v>
      </c>
      <c r="AR133" s="1">
        <f t="shared" si="120"/>
        <v>213759.62289377998</v>
      </c>
      <c r="AS133" s="1">
        <f t="shared" si="120"/>
        <v>213466.33663542999</v>
      </c>
      <c r="AT133" s="1">
        <f t="shared" si="120"/>
        <v>201029.85716608999</v>
      </c>
      <c r="AU133" s="1">
        <f t="shared" si="120"/>
        <v>198721.98016537001</v>
      </c>
      <c r="AV133" s="1">
        <f t="shared" si="120"/>
        <v>227577.35600662002</v>
      </c>
      <c r="AW133" s="1">
        <f t="shared" si="120"/>
        <v>239190.97325853998</v>
      </c>
      <c r="AX133" s="1">
        <f t="shared" si="120"/>
        <v>233857.28068323998</v>
      </c>
      <c r="AY133" s="1">
        <f t="shared" si="120"/>
        <v>240272.69459393001</v>
      </c>
      <c r="AZ133" s="1">
        <f t="shared" si="120"/>
        <v>220739.95874974999</v>
      </c>
      <c r="BA133" s="1">
        <f t="shared" si="120"/>
        <v>208820.46458448999</v>
      </c>
      <c r="BB133" s="1">
        <f t="shared" si="120"/>
        <v>204756.34414305</v>
      </c>
      <c r="BC133" s="1">
        <f t="shared" si="120"/>
        <v>230592.7939775</v>
      </c>
      <c r="BD133" s="1">
        <f t="shared" si="120"/>
        <v>218621.62386183999</v>
      </c>
      <c r="BE133" s="1">
        <f t="shared" si="120"/>
        <v>210201.8513337</v>
      </c>
      <c r="BF133" s="1">
        <f t="shared" si="120"/>
        <v>190712.70911271998</v>
      </c>
      <c r="BG133" s="1">
        <f t="shared" si="120"/>
        <v>170025.95716371998</v>
      </c>
      <c r="BH133" s="1">
        <f t="shared" si="120"/>
        <v>176411.14236772002</v>
      </c>
      <c r="BI133" s="1">
        <f t="shared" si="120"/>
        <v>166933.52175972</v>
      </c>
      <c r="BJ133" s="1">
        <f t="shared" si="120"/>
        <v>166109.912174</v>
      </c>
      <c r="BK133" s="1">
        <f t="shared" si="120"/>
        <v>161781.311728</v>
      </c>
      <c r="BL133" s="1">
        <f t="shared" si="120"/>
        <v>160691.571352</v>
      </c>
      <c r="BM133" s="1">
        <f t="shared" si="120"/>
        <v>184417.60979484001</v>
      </c>
      <c r="BN133" s="1">
        <f t="shared" ref="BN133:DY133" si="121">+BN131+BN132</f>
        <v>175456.686472</v>
      </c>
      <c r="BO133" s="1">
        <f t="shared" si="121"/>
        <v>173284.45529299998</v>
      </c>
      <c r="BP133" s="1">
        <f t="shared" si="121"/>
        <v>176975.02906300002</v>
      </c>
      <c r="BQ133" s="1">
        <f t="shared" si="121"/>
        <v>181437.037755</v>
      </c>
      <c r="BR133" s="1">
        <f t="shared" si="121"/>
        <v>182263.05856400001</v>
      </c>
      <c r="BS133" s="1">
        <f t="shared" si="121"/>
        <v>222854.21550300001</v>
      </c>
      <c r="BT133" s="1">
        <f t="shared" si="121"/>
        <v>221831.02201700001</v>
      </c>
      <c r="BU133" s="1">
        <f t="shared" si="121"/>
        <v>231982.37073200001</v>
      </c>
      <c r="BV133" s="1">
        <f t="shared" si="121"/>
        <v>228713.301836</v>
      </c>
      <c r="BW133" s="1">
        <f t="shared" si="121"/>
        <v>231971.76694599999</v>
      </c>
      <c r="BX133" s="1">
        <f t="shared" si="121"/>
        <v>240503.561739</v>
      </c>
      <c r="BY133" s="1">
        <f t="shared" si="121"/>
        <v>232624.86919300002</v>
      </c>
      <c r="BZ133" s="1">
        <f t="shared" si="121"/>
        <v>224147.61087</v>
      </c>
      <c r="CA133" s="1">
        <f t="shared" si="121"/>
        <v>218326.27770800001</v>
      </c>
      <c r="CB133" s="1">
        <f t="shared" si="121"/>
        <v>252204.54725800001</v>
      </c>
      <c r="CC133" s="1">
        <f t="shared" si="121"/>
        <v>247587.18318499997</v>
      </c>
      <c r="CD133" s="1">
        <f t="shared" si="121"/>
        <v>248711.37593400001</v>
      </c>
      <c r="CE133" s="1">
        <f t="shared" si="121"/>
        <v>260213.65019399999</v>
      </c>
      <c r="CF133" s="1">
        <f t="shared" si="121"/>
        <v>264417.81524299999</v>
      </c>
      <c r="CG133" s="1">
        <f t="shared" si="121"/>
        <v>293878.73690800002</v>
      </c>
      <c r="CH133" s="1">
        <f t="shared" si="121"/>
        <v>298918.15801399999</v>
      </c>
      <c r="CI133" s="1">
        <f t="shared" si="121"/>
        <v>307884.201435</v>
      </c>
      <c r="CJ133" s="1">
        <f t="shared" si="121"/>
        <v>369284.32928599999</v>
      </c>
      <c r="CK133" s="1">
        <f t="shared" si="121"/>
        <v>389441.21672999999</v>
      </c>
      <c r="CL133" s="1">
        <f t="shared" si="121"/>
        <v>398944.17284799996</v>
      </c>
      <c r="CM133" s="1">
        <f t="shared" si="121"/>
        <v>444464.683433</v>
      </c>
      <c r="CN133" s="1">
        <f t="shared" si="121"/>
        <v>424197.4515180001</v>
      </c>
      <c r="CO133" s="1">
        <f t="shared" si="121"/>
        <v>472493.68739500002</v>
      </c>
      <c r="CP133" s="1">
        <f t="shared" si="121"/>
        <v>492514.50842800003</v>
      </c>
      <c r="CQ133" s="1">
        <f t="shared" si="121"/>
        <v>479664.42794599995</v>
      </c>
      <c r="CR133" s="1">
        <f t="shared" si="121"/>
        <v>491755.30985600001</v>
      </c>
      <c r="CS133" s="1">
        <f t="shared" si="121"/>
        <v>511523.87602745002</v>
      </c>
      <c r="CT133" s="1">
        <f t="shared" si="121"/>
        <v>550848.55648507003</v>
      </c>
      <c r="CU133" s="1">
        <f t="shared" si="121"/>
        <v>534955.53333799995</v>
      </c>
      <c r="CV133" s="1">
        <f t="shared" si="121"/>
        <v>531833.608702</v>
      </c>
      <c r="CW133" s="1">
        <f t="shared" si="121"/>
        <v>599852.18594868993</v>
      </c>
      <c r="CX133" s="1">
        <f t="shared" si="121"/>
        <v>640808.53667025</v>
      </c>
      <c r="CY133" s="1">
        <f t="shared" si="121"/>
        <v>580365.65527469001</v>
      </c>
      <c r="CZ133" s="1">
        <f t="shared" si="121"/>
        <v>594179.42273203004</v>
      </c>
      <c r="DA133" s="1">
        <f t="shared" si="121"/>
        <v>660654.97748569993</v>
      </c>
      <c r="DB133" s="1">
        <f t="shared" si="121"/>
        <v>661829.84489342</v>
      </c>
      <c r="DC133" s="1">
        <f t="shared" si="121"/>
        <v>665825.92521588015</v>
      </c>
      <c r="DD133" s="1">
        <f t="shared" si="121"/>
        <v>671314.20576113998</v>
      </c>
      <c r="DE133" s="1">
        <f t="shared" si="121"/>
        <v>649421.6330573099</v>
      </c>
      <c r="DF133" s="1">
        <f t="shared" si="121"/>
        <v>609588.12338003004</v>
      </c>
      <c r="DG133" s="1">
        <f t="shared" si="121"/>
        <v>580627.91969302995</v>
      </c>
      <c r="DH133" s="1">
        <f t="shared" si="121"/>
        <v>579637.30562448991</v>
      </c>
      <c r="DI133" s="1">
        <f t="shared" si="121"/>
        <v>544668.69535623002</v>
      </c>
      <c r="DJ133" s="1">
        <f t="shared" si="121"/>
        <v>511926.48296251998</v>
      </c>
      <c r="DK133" s="1">
        <f t="shared" si="121"/>
        <v>530171.49066300003</v>
      </c>
      <c r="DL133" s="1">
        <f t="shared" si="121"/>
        <v>607601.09552800003</v>
      </c>
      <c r="DM133" s="1">
        <f t="shared" si="121"/>
        <v>619965.96924699994</v>
      </c>
      <c r="DN133" s="1">
        <f t="shared" si="121"/>
        <v>614030.93801899999</v>
      </c>
      <c r="DO133" s="1">
        <f t="shared" si="121"/>
        <v>633306.80137200002</v>
      </c>
      <c r="DP133" s="1">
        <f t="shared" si="121"/>
        <v>680848.55235200003</v>
      </c>
      <c r="DQ133" s="1">
        <f t="shared" si="121"/>
        <v>751173.0339840001</v>
      </c>
      <c r="DR133" s="1">
        <f t="shared" si="121"/>
        <v>781337.51895299996</v>
      </c>
      <c r="DS133" s="1">
        <f t="shared" si="121"/>
        <v>763482.12681199994</v>
      </c>
      <c r="DT133" s="1">
        <f t="shared" si="121"/>
        <v>811013.18902599998</v>
      </c>
      <c r="DU133" s="1">
        <f t="shared" si="121"/>
        <v>800839.64882799995</v>
      </c>
      <c r="DV133" s="1">
        <f t="shared" si="121"/>
        <v>864058.68507400004</v>
      </c>
      <c r="DW133" s="1">
        <f t="shared" si="121"/>
        <v>889878.21856100007</v>
      </c>
      <c r="DX133" s="1">
        <f t="shared" si="121"/>
        <v>915317.83614300017</v>
      </c>
      <c r="DY133" s="1">
        <f t="shared" si="121"/>
        <v>950377.87994500005</v>
      </c>
      <c r="DZ133" s="1">
        <f t="shared" ref="DZ133:GK133" si="122">+DZ131+DZ132</f>
        <v>902558.73539200006</v>
      </c>
      <c r="EA133" s="1">
        <f t="shared" si="122"/>
        <v>908251.52374899993</v>
      </c>
      <c r="EB133" s="1">
        <f t="shared" si="122"/>
        <v>865300.88471799996</v>
      </c>
      <c r="EC133" s="1">
        <f t="shared" si="122"/>
        <v>857642.56937200006</v>
      </c>
      <c r="ED133" s="1">
        <f t="shared" si="122"/>
        <v>795865.30766299996</v>
      </c>
      <c r="EE133" s="1">
        <f t="shared" si="122"/>
        <v>761670.4325029999</v>
      </c>
      <c r="EF133" s="1">
        <f t="shared" si="122"/>
        <v>760262.90960400004</v>
      </c>
      <c r="EG133" s="1">
        <f t="shared" si="122"/>
        <v>757645.36835600017</v>
      </c>
      <c r="EH133" s="1">
        <f t="shared" si="122"/>
        <v>732701.09269021009</v>
      </c>
      <c r="EI133" s="1">
        <f t="shared" si="122"/>
        <v>743086.06653821003</v>
      </c>
      <c r="EJ133" s="1">
        <f t="shared" si="122"/>
        <v>762204.58572920994</v>
      </c>
      <c r="EK133" s="1">
        <f t="shared" si="122"/>
        <v>793074.3549262099</v>
      </c>
      <c r="EL133" s="1">
        <f t="shared" si="122"/>
        <v>842490.64839612995</v>
      </c>
      <c r="EM133" s="1">
        <f t="shared" si="122"/>
        <v>852879.89196813002</v>
      </c>
      <c r="EN133" s="1">
        <f t="shared" si="122"/>
        <v>863086.96056992002</v>
      </c>
      <c r="EO133" s="1">
        <f t="shared" si="122"/>
        <v>857209.73827792006</v>
      </c>
      <c r="EP133" s="1">
        <f t="shared" si="122"/>
        <v>894805.25553392002</v>
      </c>
      <c r="EQ133" s="1">
        <f t="shared" si="122"/>
        <v>885795.54472791997</v>
      </c>
      <c r="ER133" s="1">
        <f t="shared" si="122"/>
        <v>867292.81807726994</v>
      </c>
      <c r="ES133" s="1">
        <f t="shared" si="122"/>
        <v>995507.63000427</v>
      </c>
      <c r="ET133" s="1">
        <f t="shared" si="122"/>
        <v>1019526.7468098499</v>
      </c>
      <c r="EU133" s="1">
        <f t="shared" si="122"/>
        <v>1017645.2649338499</v>
      </c>
      <c r="EV133" s="1">
        <f t="shared" si="122"/>
        <v>1006499.1871630698</v>
      </c>
      <c r="EW133" s="1">
        <f t="shared" si="122"/>
        <v>1012504.91866311</v>
      </c>
      <c r="EX133" s="1">
        <f t="shared" si="122"/>
        <v>1176944.7384963599</v>
      </c>
      <c r="EY133" s="1">
        <f t="shared" si="122"/>
        <v>1170032.7870246898</v>
      </c>
      <c r="EZ133" s="1">
        <f t="shared" si="122"/>
        <v>1139367.1385618001</v>
      </c>
      <c r="FA133" s="1">
        <f t="shared" si="122"/>
        <v>1141276.07015196</v>
      </c>
      <c r="FB133" s="1">
        <f t="shared" si="122"/>
        <v>1183322.6726846201</v>
      </c>
      <c r="FC133" s="1">
        <f t="shared" si="122"/>
        <v>1246762.07842162</v>
      </c>
      <c r="FD133" s="1">
        <f t="shared" si="122"/>
        <v>1325101.4984209999</v>
      </c>
      <c r="FE133" s="1">
        <f t="shared" si="122"/>
        <v>1242357.340933</v>
      </c>
      <c r="FF133" s="1">
        <f t="shared" si="122"/>
        <v>1382336.7849569998</v>
      </c>
      <c r="FG133" s="1">
        <f t="shared" si="122"/>
        <v>1432589.2975380002</v>
      </c>
      <c r="FH133" s="1">
        <f t="shared" si="122"/>
        <v>1428871.9608570002</v>
      </c>
      <c r="FI133" s="1">
        <f t="shared" si="122"/>
        <v>1486079.7655159999</v>
      </c>
      <c r="FJ133" s="1">
        <f t="shared" si="122"/>
        <v>1019467.4286130001</v>
      </c>
      <c r="FK133" s="1">
        <f t="shared" si="122"/>
        <v>611022.82924300001</v>
      </c>
      <c r="FL133" s="1">
        <f t="shared" si="122"/>
        <v>445105.43682199996</v>
      </c>
      <c r="FM133" s="1">
        <f t="shared" si="122"/>
        <v>335038.09891100001</v>
      </c>
      <c r="FN133" s="1">
        <f t="shared" si="122"/>
        <v>342941.61499099998</v>
      </c>
      <c r="FO133" s="1">
        <f t="shared" si="122"/>
        <v>354817.75382800004</v>
      </c>
      <c r="FP133" s="1">
        <f t="shared" si="122"/>
        <v>368745.41503899998</v>
      </c>
      <c r="FQ133" s="1">
        <f t="shared" si="122"/>
        <v>375020.88619799999</v>
      </c>
      <c r="FR133" s="1">
        <f t="shared" si="122"/>
        <v>385883.756589</v>
      </c>
      <c r="FS133" s="1">
        <f t="shared" si="122"/>
        <v>406477.87198000005</v>
      </c>
      <c r="FT133" s="1">
        <f t="shared" si="122"/>
        <v>416054.74118100002</v>
      </c>
      <c r="FU133" s="1">
        <f t="shared" si="122"/>
        <v>473182.94253960997</v>
      </c>
      <c r="FV133" s="1">
        <f t="shared" si="122"/>
        <v>395311.90545725002</v>
      </c>
      <c r="FW133" s="1">
        <f t="shared" si="122"/>
        <v>403423.47084651998</v>
      </c>
      <c r="FX133" s="1">
        <f t="shared" si="122"/>
        <v>413411.40694199997</v>
      </c>
      <c r="FY133" s="1">
        <f t="shared" si="122"/>
        <v>418896.65113199997</v>
      </c>
      <c r="FZ133" s="1">
        <f t="shared" si="122"/>
        <v>430194.31569999998</v>
      </c>
      <c r="GA133" s="1">
        <f t="shared" si="122"/>
        <v>441293.18674000003</v>
      </c>
      <c r="GB133" s="1">
        <f t="shared" si="122"/>
        <v>438581.55953199998</v>
      </c>
      <c r="GC133" s="1">
        <f t="shared" si="122"/>
        <v>438335.59057100001</v>
      </c>
      <c r="GD133" s="1">
        <f t="shared" si="122"/>
        <v>510220.34707199998</v>
      </c>
      <c r="GE133" s="1">
        <f t="shared" si="122"/>
        <v>445855.74148299999</v>
      </c>
      <c r="GF133" s="1">
        <f t="shared" si="122"/>
        <v>451374.76607600006</v>
      </c>
      <c r="GG133" s="1">
        <f t="shared" si="122"/>
        <v>455389.15594600001</v>
      </c>
      <c r="GH133" s="1">
        <f t="shared" si="122"/>
        <v>468743.59592500003</v>
      </c>
      <c r="GI133" s="1">
        <f t="shared" si="122"/>
        <v>458012.15474299993</v>
      </c>
      <c r="GJ133" s="1">
        <f t="shared" si="122"/>
        <v>445786.26327600004</v>
      </c>
      <c r="GK133" s="1">
        <f t="shared" si="122"/>
        <v>443897.744145</v>
      </c>
      <c r="GL133" s="1">
        <f t="shared" ref="GL133:IW133" si="123">+GL131+GL132</f>
        <v>456032.15394400002</v>
      </c>
      <c r="GM133" s="1">
        <f t="shared" si="123"/>
        <v>429519.660554</v>
      </c>
      <c r="GN133" s="1">
        <f t="shared" si="123"/>
        <v>448794.79020000005</v>
      </c>
      <c r="GO133" s="1">
        <f t="shared" si="123"/>
        <v>480911.23624400003</v>
      </c>
      <c r="GP133" s="1">
        <f t="shared" si="123"/>
        <v>463731.97439600003</v>
      </c>
      <c r="GQ133" s="1">
        <f t="shared" si="123"/>
        <v>482069.06043200003</v>
      </c>
      <c r="GR133" s="1">
        <f t="shared" si="123"/>
        <v>480423.82928599999</v>
      </c>
      <c r="GS133" s="1">
        <f t="shared" si="123"/>
        <v>496602.72424799995</v>
      </c>
      <c r="GT133" s="1">
        <f t="shared" si="123"/>
        <v>486136.35808799998</v>
      </c>
      <c r="GU133" s="1">
        <f t="shared" si="123"/>
        <v>510265.34049600002</v>
      </c>
      <c r="GV133" s="1">
        <f t="shared" si="123"/>
        <v>552812.60329500004</v>
      </c>
      <c r="GW133" s="1">
        <f t="shared" si="123"/>
        <v>549581.81267799996</v>
      </c>
      <c r="GX133" s="1">
        <f t="shared" si="123"/>
        <v>582786.797288</v>
      </c>
      <c r="GY133" s="1">
        <f t="shared" si="123"/>
        <v>624503.83371299994</v>
      </c>
      <c r="GZ133" s="1">
        <f t="shared" si="123"/>
        <v>646799.92475400004</v>
      </c>
      <c r="HA133" s="1">
        <f t="shared" si="123"/>
        <v>636873.52426600014</v>
      </c>
      <c r="HB133" s="1">
        <f t="shared" si="123"/>
        <v>621065.01008099993</v>
      </c>
      <c r="HC133" s="1">
        <f t="shared" si="123"/>
        <v>688695.11524700001</v>
      </c>
      <c r="HD133" s="1">
        <f t="shared" si="123"/>
        <v>681765.07352199988</v>
      </c>
      <c r="HE133" s="1">
        <f t="shared" si="123"/>
        <v>736507.76973499998</v>
      </c>
      <c r="HF133" s="1">
        <f t="shared" si="123"/>
        <v>744531.92985800002</v>
      </c>
      <c r="HG133" s="1">
        <f t="shared" si="123"/>
        <v>759016.44620599994</v>
      </c>
      <c r="HH133" s="1">
        <f t="shared" si="123"/>
        <v>740766.029507</v>
      </c>
      <c r="HI133" s="1">
        <f t="shared" si="123"/>
        <v>748784.83346200013</v>
      </c>
      <c r="HJ133" s="1">
        <f t="shared" si="123"/>
        <v>750775.302257</v>
      </c>
      <c r="HK133" s="1">
        <f t="shared" si="123"/>
        <v>824190.81646200002</v>
      </c>
      <c r="HL133" s="1">
        <f t="shared" si="123"/>
        <v>813725.98952200008</v>
      </c>
      <c r="HM133" s="1">
        <f t="shared" si="123"/>
        <v>732558.88701299997</v>
      </c>
      <c r="HN133" s="1">
        <f t="shared" si="123"/>
        <v>802320.68912999996</v>
      </c>
      <c r="HO133" s="1">
        <f t="shared" si="123"/>
        <v>778862.31541200005</v>
      </c>
      <c r="HP133" s="1">
        <f t="shared" si="123"/>
        <v>786040.31892699993</v>
      </c>
      <c r="HQ133" s="1">
        <f t="shared" si="123"/>
        <v>773187.12356199999</v>
      </c>
      <c r="HR133" s="1">
        <f t="shared" si="123"/>
        <v>764085.42642200016</v>
      </c>
      <c r="HS133" s="1">
        <f t="shared" si="123"/>
        <v>765100.21735000005</v>
      </c>
      <c r="HT133" s="1">
        <f t="shared" si="123"/>
        <v>733004.92900799995</v>
      </c>
      <c r="HU133" s="1">
        <f t="shared" si="123"/>
        <v>819951.41441700002</v>
      </c>
      <c r="HV133" s="1">
        <f t="shared" si="123"/>
        <v>864029.69206100004</v>
      </c>
      <c r="HW133" s="1">
        <f t="shared" si="123"/>
        <v>920190.4427730001</v>
      </c>
      <c r="HX133" s="1">
        <f t="shared" si="123"/>
        <v>911863.81789299997</v>
      </c>
      <c r="HY133" s="1">
        <f t="shared" si="123"/>
        <v>847935.46678899997</v>
      </c>
      <c r="HZ133" s="1">
        <f t="shared" si="123"/>
        <v>850512.83675000002</v>
      </c>
      <c r="IA133" s="1">
        <f t="shared" si="123"/>
        <v>843519.93792199995</v>
      </c>
      <c r="IB133" s="1">
        <f t="shared" si="123"/>
        <v>847618.7924540001</v>
      </c>
      <c r="IC133" s="1">
        <f t="shared" si="123"/>
        <v>876204.29246600007</v>
      </c>
      <c r="ID133" s="1">
        <f t="shared" si="123"/>
        <v>883505.49191099987</v>
      </c>
      <c r="IE133" s="1">
        <f t="shared" si="123"/>
        <v>961183.91288600001</v>
      </c>
      <c r="IF133" s="1">
        <f t="shared" si="123"/>
        <v>948853.1464630001</v>
      </c>
      <c r="IG133" s="1">
        <f t="shared" si="123"/>
        <v>677638.4989730001</v>
      </c>
      <c r="IH133" s="1">
        <f t="shared" si="123"/>
        <v>646838.79517500009</v>
      </c>
      <c r="II133" s="1">
        <f t="shared" si="123"/>
        <v>657809.24173699995</v>
      </c>
      <c r="IJ133" s="1">
        <f t="shared" si="123"/>
        <v>653456.47514800006</v>
      </c>
      <c r="IK133" s="1">
        <f t="shared" si="123"/>
        <v>670656.53388400003</v>
      </c>
      <c r="IL133" s="1">
        <f t="shared" si="123"/>
        <v>671138.24601500016</v>
      </c>
      <c r="IM133" s="1">
        <f t="shared" si="123"/>
        <v>667681.61124400003</v>
      </c>
      <c r="IN133" s="1">
        <f t="shared" si="123"/>
        <v>650138.44172900007</v>
      </c>
      <c r="IO133" s="1">
        <f t="shared" si="123"/>
        <v>625530.75601499993</v>
      </c>
      <c r="IP133" s="1">
        <f t="shared" si="123"/>
        <v>631607.09282099991</v>
      </c>
      <c r="IQ133" s="1">
        <f t="shared" si="123"/>
        <v>657942.30998699996</v>
      </c>
      <c r="IR133" s="1">
        <f t="shared" si="123"/>
        <v>641347.68014100008</v>
      </c>
      <c r="IS133" s="1">
        <f t="shared" si="123"/>
        <v>721849.38717000012</v>
      </c>
      <c r="IT133" s="1">
        <f t="shared" si="123"/>
        <v>719933.76068100007</v>
      </c>
      <c r="IU133" s="1">
        <f t="shared" si="123"/>
        <v>784560.5266499999</v>
      </c>
      <c r="IV133" s="1">
        <f t="shared" si="123"/>
        <v>730984.46448400011</v>
      </c>
      <c r="IW133" s="1">
        <f t="shared" si="123"/>
        <v>726196.47074800008</v>
      </c>
      <c r="IX133" s="1">
        <f t="shared" ref="IX133:LI133" si="124">+IX131+IX132</f>
        <v>697742.43839999998</v>
      </c>
      <c r="IY133" s="1">
        <f t="shared" si="124"/>
        <v>706961.81360500003</v>
      </c>
      <c r="IZ133" s="1">
        <f t="shared" si="124"/>
        <v>756934.70799600007</v>
      </c>
      <c r="JA133" s="1">
        <f t="shared" si="124"/>
        <v>779988</v>
      </c>
      <c r="JB133" s="1">
        <f t="shared" si="124"/>
        <v>803549.66271400009</v>
      </c>
      <c r="JC133" s="1">
        <f t="shared" si="124"/>
        <v>893014.57483900001</v>
      </c>
      <c r="JD133" s="1">
        <f t="shared" si="124"/>
        <v>844702.31379100005</v>
      </c>
      <c r="JE133" s="1">
        <f t="shared" si="124"/>
        <v>884520.67539800005</v>
      </c>
      <c r="JF133" s="1" t="e">
        <f t="shared" si="124"/>
        <v>#REF!</v>
      </c>
    </row>
    <row r="134" spans="1:266" s="1" customFormat="1" ht="12.9" customHeight="1" x14ac:dyDescent="0.2">
      <c r="A134" s="73"/>
      <c r="B134" s="73"/>
      <c r="C134" s="73"/>
      <c r="D134" s="73"/>
      <c r="E134" s="73"/>
      <c r="F134" s="73"/>
      <c r="G134" s="73"/>
      <c r="H134" s="73"/>
      <c r="I134" s="73"/>
      <c r="J134" s="73"/>
      <c r="K134" s="73"/>
      <c r="L134" s="73"/>
      <c r="M134" s="73"/>
      <c r="N134" s="73"/>
      <c r="O134" s="73"/>
      <c r="P134" s="73"/>
      <c r="Q134" s="73"/>
      <c r="R134" s="73"/>
      <c r="S134" s="73"/>
      <c r="T134" s="73"/>
      <c r="U134" s="73"/>
      <c r="V134" s="73"/>
      <c r="W134" s="73"/>
      <c r="X134" s="73"/>
      <c r="Y134" s="73"/>
      <c r="Z134" s="73"/>
      <c r="AA134" s="73"/>
      <c r="AB134" s="73"/>
      <c r="AC134" s="73"/>
      <c r="AD134" s="73"/>
      <c r="AE134" s="73"/>
      <c r="AF134" s="73"/>
      <c r="AG134" s="73"/>
      <c r="AH134" s="73"/>
      <c r="AI134" s="73"/>
      <c r="AJ134" s="73"/>
      <c r="AK134" s="73"/>
      <c r="AL134" s="73"/>
      <c r="AM134" s="73"/>
      <c r="AN134" s="73"/>
      <c r="AO134" s="73"/>
      <c r="AP134" s="73"/>
      <c r="AQ134" s="73"/>
      <c r="AR134" s="73"/>
      <c r="AS134" s="73"/>
      <c r="AT134" s="73"/>
      <c r="AU134" s="73"/>
      <c r="AV134" s="73"/>
      <c r="AW134" s="73"/>
      <c r="AX134" s="73"/>
      <c r="AY134" s="73"/>
      <c r="AZ134" s="73"/>
      <c r="BA134" s="73"/>
      <c r="BB134" s="73"/>
      <c r="BC134" s="73"/>
      <c r="BD134" s="73"/>
      <c r="BE134" s="73"/>
      <c r="BF134" s="73"/>
      <c r="BG134" s="73"/>
      <c r="BH134" s="73"/>
      <c r="BI134" s="73"/>
      <c r="BJ134" s="73"/>
      <c r="BK134" s="73"/>
      <c r="BL134" s="73"/>
      <c r="BM134" s="73"/>
      <c r="BN134" s="73"/>
      <c r="BO134" s="73"/>
      <c r="BP134" s="73"/>
      <c r="BQ134" s="73"/>
      <c r="BR134" s="73"/>
      <c r="BS134" s="73"/>
      <c r="BT134" s="73"/>
      <c r="BU134" s="73"/>
      <c r="BV134" s="73"/>
      <c r="BW134" s="73"/>
      <c r="BX134" s="73"/>
      <c r="BY134" s="73"/>
      <c r="BZ134" s="73"/>
      <c r="CA134" s="73"/>
      <c r="CB134" s="73"/>
      <c r="CC134" s="73"/>
      <c r="CD134" s="73"/>
      <c r="CE134" s="73"/>
      <c r="CF134" s="73"/>
      <c r="CG134" s="73"/>
      <c r="CH134" s="73"/>
      <c r="CI134" s="73"/>
      <c r="CJ134" s="73"/>
      <c r="CK134" s="73"/>
      <c r="CL134" s="73"/>
      <c r="CM134" s="73"/>
      <c r="CN134" s="73"/>
      <c r="CO134" s="73"/>
      <c r="CP134" s="73"/>
      <c r="CQ134" s="73"/>
      <c r="CR134" s="73"/>
      <c r="CS134" s="73"/>
      <c r="CT134" s="73"/>
      <c r="CU134" s="73"/>
      <c r="CV134" s="73"/>
      <c r="CW134" s="73"/>
      <c r="CX134" s="73"/>
      <c r="CY134" s="73"/>
      <c r="CZ134" s="73"/>
      <c r="DA134" s="73"/>
      <c r="DB134" s="73"/>
      <c r="DC134" s="73"/>
      <c r="DD134" s="73"/>
      <c r="DE134" s="73"/>
      <c r="DF134" s="73"/>
      <c r="DG134" s="73"/>
      <c r="DH134" s="73"/>
      <c r="DI134" s="73"/>
      <c r="DJ134" s="73"/>
      <c r="DK134" s="73"/>
      <c r="DL134" s="73"/>
      <c r="DM134" s="73"/>
      <c r="DN134" s="73"/>
      <c r="DO134" s="73"/>
      <c r="DP134" s="73"/>
      <c r="DQ134" s="73"/>
      <c r="DR134" s="73"/>
      <c r="DS134" s="73"/>
      <c r="DT134" s="73"/>
      <c r="DU134" s="73"/>
      <c r="DV134" s="73"/>
      <c r="DW134" s="73"/>
      <c r="DX134" s="73"/>
      <c r="DY134" s="73"/>
      <c r="DZ134" s="73"/>
      <c r="EA134" s="73"/>
      <c r="EB134" s="73"/>
      <c r="EC134" s="73"/>
      <c r="ED134" s="73"/>
      <c r="EE134" s="73"/>
      <c r="EF134" s="73"/>
      <c r="EG134" s="73"/>
      <c r="EH134" s="73"/>
      <c r="EI134" s="73"/>
      <c r="EJ134" s="73"/>
      <c r="EK134" s="73"/>
      <c r="EL134" s="73"/>
      <c r="EM134" s="73"/>
      <c r="EN134" s="73"/>
      <c r="EO134" s="73"/>
      <c r="EP134" s="73"/>
      <c r="EQ134" s="73"/>
      <c r="ER134" s="73"/>
      <c r="ES134" s="73"/>
      <c r="ET134" s="73"/>
      <c r="EU134" s="73"/>
      <c r="EV134" s="73"/>
      <c r="EW134" s="73"/>
      <c r="EX134" s="73"/>
      <c r="EY134" s="73"/>
      <c r="EZ134" s="73"/>
      <c r="FA134" s="73"/>
      <c r="FB134" s="73"/>
      <c r="FC134" s="73"/>
      <c r="FD134" s="73"/>
      <c r="FE134" s="73"/>
      <c r="FF134" s="73"/>
      <c r="FG134" s="73"/>
      <c r="FH134" s="73"/>
      <c r="FI134" s="73"/>
      <c r="FJ134" s="73"/>
      <c r="FK134" s="73"/>
      <c r="FL134" s="73"/>
      <c r="FM134" s="73"/>
      <c r="FN134" s="73"/>
      <c r="FO134" s="73"/>
      <c r="FP134" s="73"/>
      <c r="FQ134" s="73"/>
      <c r="FR134" s="73"/>
      <c r="FS134" s="73"/>
      <c r="FT134" s="73"/>
      <c r="FU134" s="73"/>
      <c r="FV134" s="73"/>
      <c r="FW134" s="73"/>
      <c r="FX134" s="73"/>
      <c r="FY134" s="73"/>
      <c r="FZ134" s="73"/>
      <c r="GA134" s="73"/>
      <c r="GB134" s="73"/>
      <c r="GC134" s="73"/>
      <c r="GD134" s="73"/>
      <c r="GE134" s="73"/>
      <c r="GF134" s="73"/>
      <c r="GG134" s="73"/>
      <c r="GH134" s="73"/>
      <c r="GI134" s="73"/>
      <c r="GJ134" s="73"/>
      <c r="GK134" s="73"/>
      <c r="GL134" s="73"/>
      <c r="GM134" s="73"/>
      <c r="GN134" s="73"/>
      <c r="GO134" s="73"/>
      <c r="GP134" s="73"/>
      <c r="GQ134" s="73"/>
      <c r="GR134" s="73"/>
      <c r="GS134" s="73"/>
      <c r="GT134" s="73"/>
      <c r="GU134" s="73"/>
      <c r="GV134" s="73"/>
      <c r="GW134" s="73"/>
      <c r="GX134" s="73"/>
      <c r="GY134" s="73"/>
      <c r="GZ134" s="73"/>
      <c r="HA134" s="73"/>
      <c r="HB134" s="73"/>
      <c r="HC134" s="73"/>
      <c r="HD134" s="73"/>
      <c r="HE134" s="73"/>
      <c r="HF134" s="73"/>
      <c r="HG134" s="73"/>
      <c r="HH134" s="73"/>
      <c r="HI134" s="73"/>
      <c r="HJ134" s="73"/>
      <c r="HK134" s="73"/>
      <c r="HL134" s="73"/>
      <c r="HM134" s="73"/>
      <c r="HN134" s="73"/>
      <c r="HO134" s="73"/>
      <c r="HP134" s="73"/>
      <c r="HQ134" s="73"/>
      <c r="HR134" s="73"/>
      <c r="HS134" s="73"/>
      <c r="HT134" s="73"/>
      <c r="HU134" s="73"/>
      <c r="HV134" s="73"/>
      <c r="HW134" s="73"/>
      <c r="HX134" s="73"/>
      <c r="HY134" s="73"/>
      <c r="HZ134" s="73"/>
      <c r="IA134" s="73"/>
      <c r="IB134" s="73"/>
      <c r="IC134" s="73"/>
      <c r="ID134" s="73"/>
      <c r="IE134" s="73"/>
      <c r="IF134" s="73"/>
      <c r="IG134" s="73"/>
      <c r="IH134" s="73"/>
      <c r="II134" s="73"/>
      <c r="IJ134" s="73"/>
      <c r="IK134" s="73"/>
      <c r="IL134" s="73"/>
      <c r="IM134" s="73"/>
      <c r="IN134" s="73"/>
      <c r="IO134" s="73"/>
      <c r="IP134" s="73"/>
      <c r="IQ134" s="73"/>
      <c r="IR134" s="73"/>
      <c r="IS134" s="73"/>
      <c r="IT134" s="73"/>
      <c r="IU134" s="73"/>
      <c r="IV134" s="73"/>
      <c r="IW134" s="73"/>
      <c r="IX134" s="73"/>
      <c r="IY134" s="73"/>
      <c r="IZ134" s="73"/>
      <c r="JA134" s="73"/>
      <c r="JB134" s="73"/>
      <c r="JC134" s="73"/>
      <c r="JD134" s="73"/>
      <c r="JE134" s="73"/>
      <c r="JF134" s="73"/>
    </row>
    <row r="135" spans="1:266" s="1" customFormat="1" ht="12.9" customHeight="1" x14ac:dyDescent="0.2">
      <c r="A135" s="2" t="s">
        <v>360</v>
      </c>
    </row>
    <row r="136" spans="1:266" s="1" customFormat="1" ht="12.9" customHeight="1" x14ac:dyDescent="0.2">
      <c r="A136" s="73" t="s">
        <v>329</v>
      </c>
      <c r="B136" s="1">
        <f>+BANCOS!B46</f>
        <v>697938</v>
      </c>
      <c r="C136" s="1">
        <f>+BANCOS!C46</f>
        <v>696347</v>
      </c>
      <c r="D136" s="1">
        <f>+BANCOS!D46</f>
        <v>717883</v>
      </c>
      <c r="E136" s="1">
        <f>+BANCOS!E46</f>
        <v>773980</v>
      </c>
      <c r="F136" s="1">
        <f>+BANCOS!F46</f>
        <v>795899</v>
      </c>
      <c r="G136" s="1">
        <f>+BANCOS!G46</f>
        <v>813218</v>
      </c>
      <c r="H136" s="1">
        <f>+BANCOS!H46</f>
        <v>823146</v>
      </c>
      <c r="I136" s="1">
        <f>+BANCOS!I46</f>
        <v>808290</v>
      </c>
      <c r="J136" s="1">
        <f>+BANCOS!J46</f>
        <v>814220</v>
      </c>
      <c r="K136" s="1">
        <f>+BANCOS!K46</f>
        <v>808305</v>
      </c>
      <c r="L136" s="1">
        <f>+BANCOS!L46</f>
        <v>815601</v>
      </c>
      <c r="M136" s="1">
        <f>+BANCOS!M46</f>
        <v>806193</v>
      </c>
      <c r="N136" s="1">
        <f>+BANCOS!N46</f>
        <v>823930</v>
      </c>
      <c r="O136" s="1">
        <f>+BANCOS!O46</f>
        <v>844612</v>
      </c>
      <c r="P136" s="1">
        <f>+BANCOS!P46</f>
        <v>879335</v>
      </c>
      <c r="Q136" s="1">
        <f>+BANCOS!Q46</f>
        <v>896413</v>
      </c>
      <c r="R136" s="1">
        <f>+BANCOS!R46</f>
        <v>900276</v>
      </c>
      <c r="S136" s="1">
        <f>+BANCOS!S46</f>
        <v>812098</v>
      </c>
      <c r="T136" s="1">
        <f>+BANCOS!T46</f>
        <v>816357</v>
      </c>
      <c r="U136" s="1">
        <f>+BANCOS!U46</f>
        <v>821407</v>
      </c>
      <c r="V136" s="1">
        <f>+BANCOS!V46</f>
        <v>786447</v>
      </c>
      <c r="W136" s="1">
        <f>+BANCOS!W46</f>
        <v>785333</v>
      </c>
      <c r="X136" s="1">
        <f>+BANCOS!X46</f>
        <v>764203</v>
      </c>
      <c r="Y136" s="1">
        <f>+BANCOS!Y46</f>
        <v>756927</v>
      </c>
      <c r="Z136" s="1">
        <f>+BANCOS!Z46</f>
        <v>761451</v>
      </c>
      <c r="AA136" s="1">
        <f>+BANCOS!AA46</f>
        <v>778990</v>
      </c>
      <c r="AB136" s="1">
        <f>+BANCOS!AB46</f>
        <v>773828</v>
      </c>
      <c r="AC136" s="1">
        <f>+BANCOS!AC46</f>
        <v>765780</v>
      </c>
      <c r="AD136" s="1">
        <f>+BANCOS!AD46</f>
        <v>749073</v>
      </c>
      <c r="AE136" s="1">
        <f>+BANCOS!AE46</f>
        <v>684033</v>
      </c>
      <c r="AF136" s="1">
        <f>+BANCOS!AF46</f>
        <v>680553</v>
      </c>
      <c r="AG136" s="1">
        <f>+BANCOS!AG46</f>
        <v>699503</v>
      </c>
      <c r="AH136" s="1">
        <f>+BANCOS!AH46</f>
        <v>714762</v>
      </c>
      <c r="AI136" s="1">
        <f>+BANCOS!AI46</f>
        <v>745351</v>
      </c>
      <c r="AJ136" s="1">
        <f>+BANCOS!AJ46</f>
        <v>752543</v>
      </c>
      <c r="AK136" s="1">
        <f>+BANCOS!AK46</f>
        <v>756665</v>
      </c>
      <c r="AL136" s="1">
        <f>+BANCOS!AL46</f>
        <v>725282</v>
      </c>
      <c r="AM136" s="1">
        <f>+BANCOS!AM46</f>
        <v>739105</v>
      </c>
      <c r="AN136" s="1">
        <f>+BANCOS!AN46</f>
        <v>768767</v>
      </c>
      <c r="AO136" s="1">
        <f>+BANCOS!AO46</f>
        <v>757101.56526991003</v>
      </c>
      <c r="AP136" s="1">
        <f>+BANCOS!AP46</f>
        <v>718488.49429803016</v>
      </c>
      <c r="AQ136" s="1">
        <f>+BANCOS!AQ46</f>
        <v>725670.53995378001</v>
      </c>
      <c r="AR136" s="1">
        <f>+BANCOS!AR46</f>
        <v>722459.97835291014</v>
      </c>
      <c r="AS136" s="1">
        <f>+BANCOS!AS46</f>
        <v>703162.67738438013</v>
      </c>
      <c r="AT136" s="1">
        <f>+BANCOS!AT46</f>
        <v>689476.34062031016</v>
      </c>
      <c r="AU136" s="1">
        <f>+BANCOS!AU46</f>
        <v>646536.74103321019</v>
      </c>
      <c r="AV136" s="1">
        <f>+BANCOS!AV46</f>
        <v>634954.41123108007</v>
      </c>
      <c r="AW136" s="1">
        <f>+BANCOS!AW46</f>
        <v>614955.24269878014</v>
      </c>
      <c r="AX136" s="1">
        <f>+BANCOS!AX46</f>
        <v>701887.59837124997</v>
      </c>
      <c r="AY136" s="1">
        <f>+BANCOS!AY46</f>
        <v>694969.70039480994</v>
      </c>
      <c r="AZ136" s="1">
        <f>+BANCOS!AZ46</f>
        <v>688635.08961795003</v>
      </c>
      <c r="BA136" s="1">
        <f>+BANCOS!BA46</f>
        <v>688891.09561316005</v>
      </c>
      <c r="BB136" s="1">
        <f>+BANCOS!BB46</f>
        <v>702956.48408306006</v>
      </c>
      <c r="BC136" s="1">
        <f>+BANCOS!BC46</f>
        <v>701970.05081844982</v>
      </c>
      <c r="BD136" s="1">
        <f>+BANCOS!BD46</f>
        <v>705872.46127991006</v>
      </c>
      <c r="BE136" s="1">
        <f>+BANCOS!BE46</f>
        <v>680066.39829192997</v>
      </c>
      <c r="BF136" s="1">
        <f>+BANCOS!BF46</f>
        <v>664669.53448109992</v>
      </c>
      <c r="BG136" s="1">
        <f>+BANCOS!BG46</f>
        <v>692456.85089246987</v>
      </c>
      <c r="BH136" s="1">
        <f>+BANCOS!BH46</f>
        <v>680992.31598720001</v>
      </c>
      <c r="BI136" s="1">
        <f>+BANCOS!BI46</f>
        <v>685191.00547420001</v>
      </c>
      <c r="BJ136" s="1">
        <f>+BANCOS!BJ46</f>
        <v>683512.56756413996</v>
      </c>
      <c r="BK136" s="1">
        <f>+BANCOS!BK46</f>
        <v>708628.70101976988</v>
      </c>
      <c r="BL136" s="1">
        <f>+BANCOS!BL46</f>
        <v>713650.58592176996</v>
      </c>
      <c r="BM136" s="1">
        <f>+BANCOS!BM46</f>
        <v>702542.16381476994</v>
      </c>
      <c r="BN136" s="1">
        <f>+BANCOS!BN46</f>
        <v>705111.35794979008</v>
      </c>
      <c r="BO136" s="1">
        <f>+BANCOS!BO46</f>
        <v>685213.63319178997</v>
      </c>
      <c r="BP136" s="1">
        <f>+BANCOS!BP46</f>
        <v>684289.77648279001</v>
      </c>
      <c r="BQ136" s="1">
        <f>+BANCOS!BQ46</f>
        <v>686154.43352578999</v>
      </c>
      <c r="BR136" s="1">
        <f>+BANCOS!BR46</f>
        <v>701212.47433178988</v>
      </c>
      <c r="BS136" s="1">
        <f>+BANCOS!BS46</f>
        <v>717619.21907999995</v>
      </c>
      <c r="BT136" s="1">
        <f>+BANCOS!BT46</f>
        <v>710483.48090199998</v>
      </c>
      <c r="BU136" s="1">
        <f>+BANCOS!BU46</f>
        <v>725124.974483</v>
      </c>
      <c r="BV136" s="1">
        <f>+BANCOS!BV46</f>
        <v>765841.40730199998</v>
      </c>
      <c r="BW136" s="1">
        <f>+BANCOS!BW46</f>
        <v>866157.14265500009</v>
      </c>
      <c r="BX136" s="1">
        <f>+BANCOS!BX46</f>
        <v>870650.94180999999</v>
      </c>
      <c r="BY136" s="1">
        <f>+BANCOS!BY46</f>
        <v>925828.402978</v>
      </c>
      <c r="BZ136" s="1">
        <f>+BANCOS!BZ46</f>
        <v>1042263.7617950001</v>
      </c>
      <c r="CA136" s="1">
        <f>+BANCOS!CA46</f>
        <v>1044654.834511</v>
      </c>
      <c r="CB136" s="1">
        <f>+BANCOS!CB46</f>
        <v>1026824.245448</v>
      </c>
      <c r="CC136" s="1">
        <f>+BANCOS!CC46</f>
        <v>1029785.761788</v>
      </c>
      <c r="CD136" s="1">
        <f>+BANCOS!CD46</f>
        <v>1048432.734441</v>
      </c>
      <c r="CE136" s="1">
        <f>+BANCOS!CE46</f>
        <v>1161341.0787190001</v>
      </c>
      <c r="CF136" s="1">
        <f>+BANCOS!CF46</f>
        <v>1200731.4407319999</v>
      </c>
      <c r="CG136" s="1">
        <f>+BANCOS!CG46</f>
        <v>1247409.449401</v>
      </c>
      <c r="CH136" s="1">
        <f>+BANCOS!CH46</f>
        <v>1260482.3230419999</v>
      </c>
      <c r="CI136" s="1">
        <f>+BANCOS!CI46</f>
        <v>1325215.6812390001</v>
      </c>
      <c r="CJ136" s="1">
        <f>+BANCOS!CJ46</f>
        <v>1427335.2577750001</v>
      </c>
      <c r="CK136" s="1">
        <f>+BANCOS!CK46</f>
        <v>1456148.5713820001</v>
      </c>
      <c r="CL136" s="1">
        <f>+BANCOS!CL46</f>
        <v>1473440.6528380001</v>
      </c>
      <c r="CM136" s="1">
        <f>+BANCOS!CM46</f>
        <v>1506822.1305579999</v>
      </c>
      <c r="CN136" s="1">
        <f>+BANCOS!CN46</f>
        <v>1590313.4956819999</v>
      </c>
      <c r="CO136" s="1">
        <f>+BANCOS!CO46</f>
        <v>1573003.8949210001</v>
      </c>
      <c r="CP136" s="1">
        <f>+BANCOS!CP46</f>
        <v>1605217.8892940001</v>
      </c>
      <c r="CQ136" s="1">
        <f>+BANCOS!CQ46</f>
        <v>1653784.862401</v>
      </c>
      <c r="CR136" s="1">
        <f>+BANCOS!CR46</f>
        <v>1734068.86906819</v>
      </c>
      <c r="CS136" s="1">
        <f>+BANCOS!CS46</f>
        <v>1781199.6399711899</v>
      </c>
      <c r="CT136" s="1">
        <f>+BANCOS!CT46</f>
        <v>2103568.1510451902</v>
      </c>
      <c r="CU136" s="1">
        <f>+BANCOS!CU46</f>
        <v>2144152.7205501902</v>
      </c>
      <c r="CV136" s="1">
        <f>+BANCOS!CV46</f>
        <v>2330111.8209841899</v>
      </c>
      <c r="CW136" s="1">
        <f>+BANCOS!CW46</f>
        <v>2525162.2519921898</v>
      </c>
      <c r="CX136" s="1">
        <f>+BANCOS!CX46</f>
        <v>2605705.4301511901</v>
      </c>
      <c r="CY136" s="1">
        <f>+BANCOS!CY46</f>
        <v>2666770.4027191899</v>
      </c>
      <c r="CZ136" s="1">
        <f>+BANCOS!CZ46</f>
        <v>2673727.57724419</v>
      </c>
      <c r="DA136" s="1">
        <f>+BANCOS!DA46</f>
        <v>2686975.68426619</v>
      </c>
      <c r="DB136" s="1">
        <f>+BANCOS!DB46</f>
        <v>2800881.8922411902</v>
      </c>
      <c r="DC136" s="1">
        <f>+BANCOS!DC46</f>
        <v>2812170.766566189</v>
      </c>
      <c r="DD136" s="1">
        <f>+BANCOS!DD46</f>
        <v>2844055.1917209998</v>
      </c>
      <c r="DE136" s="1">
        <f>+BANCOS!DE46</f>
        <v>3122413.0650860001</v>
      </c>
      <c r="DF136" s="1">
        <f>+BANCOS!DF46</f>
        <v>3394961.15007</v>
      </c>
      <c r="DG136" s="1">
        <f>+BANCOS!DG46</f>
        <v>3419663.4150029989</v>
      </c>
      <c r="DH136" s="1">
        <f>+BANCOS!DH46</f>
        <v>3425132.242943</v>
      </c>
      <c r="DI136" s="1">
        <f>+BANCOS!DI46</f>
        <v>3506441.7123639998</v>
      </c>
      <c r="DJ136" s="1">
        <f>+BANCOS!DJ46</f>
        <v>3615507.3041320001</v>
      </c>
      <c r="DK136" s="1">
        <f>+BANCOS!DK46</f>
        <v>3674785.599953</v>
      </c>
      <c r="DL136" s="1">
        <f>+BANCOS!DL46</f>
        <v>3925451.3095419998</v>
      </c>
      <c r="DM136" s="1">
        <f>+BANCOS!DM46</f>
        <v>4084574.6044820002</v>
      </c>
      <c r="DN136" s="1">
        <f>+BANCOS!DN46</f>
        <v>4229803.0859460002</v>
      </c>
      <c r="DO136" s="1">
        <f>+BANCOS!DO46</f>
        <v>4245496.2804459985</v>
      </c>
      <c r="DP136" s="1">
        <f>+BANCOS!DP46</f>
        <v>4282879.303475</v>
      </c>
      <c r="DQ136" s="1">
        <f>+BANCOS!DQ46</f>
        <v>4349156.6981629999</v>
      </c>
      <c r="DR136" s="1">
        <f>+BANCOS!DR46</f>
        <v>4274505.9393640002</v>
      </c>
      <c r="DS136" s="1">
        <f>+BANCOS!DS46</f>
        <v>4490574.387476</v>
      </c>
      <c r="DT136" s="1">
        <f>+BANCOS!DT46</f>
        <v>4533394.135565999</v>
      </c>
      <c r="DU136" s="1">
        <f>+BANCOS!DU46</f>
        <v>4603813.7964639999</v>
      </c>
      <c r="DV136" s="1">
        <f>+BANCOS!DV46</f>
        <v>4752863.8597449996</v>
      </c>
      <c r="DW136" s="1">
        <f>+BANCOS!DW46</f>
        <v>4915993.2102330001</v>
      </c>
      <c r="DX136" s="1">
        <f>+BANCOS!DX46</f>
        <v>4938640.9144479996</v>
      </c>
      <c r="DY136" s="1">
        <f>+BANCOS!DY46</f>
        <v>5089674.0285719996</v>
      </c>
      <c r="DZ136" s="1">
        <f>+BANCOS!DZ46</f>
        <v>5242451.7706420012</v>
      </c>
      <c r="EA136" s="1">
        <f>+BANCOS!EA46</f>
        <v>5354457.2079309998</v>
      </c>
      <c r="EB136" s="1">
        <f>+BANCOS!EB46</f>
        <v>5482354.3981420007</v>
      </c>
      <c r="EC136" s="1">
        <f>+BANCOS!EC46</f>
        <v>5716424.5186437704</v>
      </c>
      <c r="ED136" s="1">
        <f>+BANCOS!ED46</f>
        <v>5878029.9833197705</v>
      </c>
      <c r="EE136" s="1">
        <f>+BANCOS!EE46</f>
        <v>5946490.2743497696</v>
      </c>
      <c r="EF136" s="1">
        <f>+BANCOS!EF46</f>
        <v>6214085.1605807692</v>
      </c>
      <c r="EG136" s="1">
        <f>+BANCOS!EG46</f>
        <v>6519290.1079867696</v>
      </c>
      <c r="EH136" s="1">
        <f>+BANCOS!EH46</f>
        <v>6672503.2745677698</v>
      </c>
      <c r="EI136" s="1">
        <f>+BANCOS!EI46</f>
        <v>6919240.7953820014</v>
      </c>
      <c r="EJ136" s="1">
        <f>+BANCOS!EJ46</f>
        <v>7196820.6766357915</v>
      </c>
      <c r="EK136" s="1">
        <f>+BANCOS!EK46</f>
        <v>7300665.8447280601</v>
      </c>
      <c r="EL136" s="1">
        <f>+BANCOS!EL46</f>
        <v>7439826.9175920589</v>
      </c>
      <c r="EM136" s="1">
        <f>+BANCOS!EM46</f>
        <v>7687251.8162100613</v>
      </c>
      <c r="EN136" s="1">
        <f>+BANCOS!EN46</f>
        <v>7771041.3310630601</v>
      </c>
      <c r="EO136" s="1">
        <f>+BANCOS!EO46</f>
        <v>8354846.0230047917</v>
      </c>
      <c r="EP136" s="1">
        <f>+BANCOS!EP46</f>
        <v>8441403.8998380005</v>
      </c>
      <c r="EQ136" s="1">
        <f>+BANCOS!EQ46</f>
        <v>8580897.7709919997</v>
      </c>
      <c r="ER136" s="1">
        <f>+BANCOS!ER46</f>
        <v>8643532.4968250003</v>
      </c>
      <c r="ES136" s="1">
        <f>+BANCOS!ES46</f>
        <v>8817607.0652910005</v>
      </c>
      <c r="ET136" s="1">
        <f>+BANCOS!ET46</f>
        <v>8834934.1916039977</v>
      </c>
      <c r="EU136" s="1">
        <f>+BANCOS!EU46</f>
        <v>9068179.892820999</v>
      </c>
      <c r="EV136" s="1">
        <f>+BANCOS!EV46</f>
        <v>9276868.0553650707</v>
      </c>
      <c r="EW136" s="1">
        <f>+BANCOS!EW46</f>
        <v>9535496.0023280699</v>
      </c>
      <c r="EX136" s="1">
        <f>+BANCOS!EX46</f>
        <v>9447313.3811750691</v>
      </c>
      <c r="EY136" s="1">
        <f>+BANCOS!EY46</f>
        <v>9604574.1403554194</v>
      </c>
      <c r="EZ136" s="1">
        <f>+BANCOS!EZ46</f>
        <v>9652372.7283884175</v>
      </c>
      <c r="FA136" s="1">
        <f>+BANCOS!FA46</f>
        <v>9667599.8109169789</v>
      </c>
      <c r="FB136" s="1">
        <f>+BANCOS!FB46</f>
        <v>9771462.1026220005</v>
      </c>
      <c r="FC136" s="1">
        <f>+BANCOS!FC46</f>
        <v>9959157.4944460001</v>
      </c>
      <c r="FD136" s="1">
        <f>+BANCOS!FD46</f>
        <v>10141919.216415999</v>
      </c>
      <c r="FE136" s="1">
        <f>+BANCOS!FE46</f>
        <v>10248229.098494999</v>
      </c>
      <c r="FF136" s="1">
        <f>+BANCOS!FF46</f>
        <v>10378471.687798999</v>
      </c>
      <c r="FG136" s="1">
        <f>+BANCOS!FG46</f>
        <v>10547853.521953</v>
      </c>
      <c r="FH136" s="1">
        <f>+BANCOS!FH46</f>
        <v>10626167.995343</v>
      </c>
      <c r="FI136" s="1">
        <f>+BANCOS!FI46</f>
        <v>10718227.616997</v>
      </c>
      <c r="FJ136" s="1">
        <f>+BANCOS!FJ46</f>
        <v>11205603.301053001</v>
      </c>
      <c r="FK136" s="1">
        <f>+BANCOS!FK46</f>
        <v>11744335.179493001</v>
      </c>
      <c r="FL136" s="1">
        <f>+BANCOS!FL46</f>
        <v>12267636.384296</v>
      </c>
      <c r="FM136" s="1">
        <f>+BANCOS!FM46</f>
        <v>12748768.355605001</v>
      </c>
      <c r="FN136" s="1">
        <f>+BANCOS!FN46</f>
        <v>12737161.586865</v>
      </c>
      <c r="FO136" s="1">
        <f>+BANCOS!FO46</f>
        <v>12590124.871888001</v>
      </c>
      <c r="FP136" s="1">
        <f>+BANCOS!FP46</f>
        <v>12670420.300000001</v>
      </c>
      <c r="FQ136" s="1">
        <f>+BANCOS!FQ46</f>
        <v>12866189.115578</v>
      </c>
      <c r="FR136" s="1">
        <f>+BANCOS!FR46</f>
        <v>13246661.899657</v>
      </c>
      <c r="FS136" s="1">
        <f>+BANCOS!FS46</f>
        <v>13275946.109979</v>
      </c>
      <c r="FT136" s="1">
        <f>+BANCOS!FT46</f>
        <v>13473802.833961001</v>
      </c>
      <c r="FU136" s="1">
        <f>+BANCOS!FU46</f>
        <v>13587126.011367001</v>
      </c>
      <c r="FV136" s="1">
        <f>+BANCOS!FV46</f>
        <v>13643539.967856999</v>
      </c>
      <c r="FW136" s="1">
        <f>+BANCOS!FW46</f>
        <v>13899109.780727999</v>
      </c>
      <c r="FX136" s="1">
        <f>+BANCOS!FX46</f>
        <v>13935038.807505369</v>
      </c>
      <c r="FY136" s="1">
        <f>+BANCOS!FY46</f>
        <v>13964301.25880537</v>
      </c>
      <c r="FZ136" s="1">
        <f>+BANCOS!FZ46</f>
        <v>13985403.463067001</v>
      </c>
      <c r="GA136" s="1">
        <f>+BANCOS!GA46</f>
        <v>14673683.723096</v>
      </c>
      <c r="GB136" s="1">
        <f>+BANCOS!GB46</f>
        <v>14825874.14869</v>
      </c>
      <c r="GC136" s="1">
        <f>+BANCOS!GC46</f>
        <v>14616988.757285001</v>
      </c>
      <c r="GD136" s="1">
        <f>+BANCOS!GD46</f>
        <v>14408623.883529</v>
      </c>
      <c r="GE136" s="1">
        <f>+BANCOS!GE46</f>
        <v>14417011.576758999</v>
      </c>
      <c r="GF136" s="1">
        <f>+BANCOS!GF46</f>
        <v>14390316.960162001</v>
      </c>
      <c r="GG136" s="1">
        <f>+BANCOS!GG46</f>
        <v>14664928.993914001</v>
      </c>
      <c r="GH136" s="1">
        <f>+BANCOS!GH46</f>
        <v>15415268.922497001</v>
      </c>
      <c r="GI136" s="1">
        <f>+BANCOS!GI46</f>
        <v>14985143.923442001</v>
      </c>
      <c r="GJ136" s="1">
        <f>+BANCOS!GJ46</f>
        <v>15177662.140791001</v>
      </c>
      <c r="GK136" s="1">
        <f>+BANCOS!GK46</f>
        <v>15246608.233395999</v>
      </c>
      <c r="GL136" s="1">
        <f>+BANCOS!GL46</f>
        <v>15213870.028863</v>
      </c>
      <c r="GM136" s="1">
        <f>+BANCOS!GM46</f>
        <v>15227688.512542</v>
      </c>
      <c r="GN136" s="1">
        <f>+BANCOS!GN46</f>
        <v>15219153.95345</v>
      </c>
      <c r="GO136" s="1">
        <f>+BANCOS!GO46</f>
        <v>15724589.691725001</v>
      </c>
      <c r="GP136" s="1">
        <f>+BANCOS!GP46</f>
        <v>15759627.233948</v>
      </c>
      <c r="GQ136" s="1">
        <f>+BANCOS!GQ46</f>
        <v>15718595.239432</v>
      </c>
      <c r="GR136" s="1">
        <f>+BANCOS!GR46</f>
        <v>15748931.524979999</v>
      </c>
      <c r="GS136" s="1">
        <f>+BANCOS!GS46</f>
        <v>15806248.096103</v>
      </c>
      <c r="GT136" s="1">
        <f>+BANCOS!GT46</f>
        <v>15889600.569169</v>
      </c>
      <c r="GU136" s="1">
        <f>+BANCOS!GU46</f>
        <v>15789282.572140001</v>
      </c>
      <c r="GV136" s="1">
        <f>+BANCOS!GV46</f>
        <v>15942421.084652999</v>
      </c>
      <c r="GW136" s="1">
        <f>+BANCOS!GW46</f>
        <v>16199320.288241001</v>
      </c>
      <c r="GX136" s="1">
        <f>+BANCOS!GX46</f>
        <v>16636546.625166999</v>
      </c>
      <c r="GY136" s="1">
        <f>+BANCOS!GY46</f>
        <v>16721401.810837001</v>
      </c>
      <c r="GZ136" s="1">
        <f>+BANCOS!GZ46</f>
        <v>16845850.994355999</v>
      </c>
      <c r="HA136" s="1">
        <f>+BANCOS!HA46</f>
        <v>16592880.618057</v>
      </c>
      <c r="HB136" s="1">
        <f>+BANCOS!HB46</f>
        <v>16545108.448743001</v>
      </c>
      <c r="HC136" s="1">
        <f>+BANCOS!HC46</f>
        <v>16895811.900364999</v>
      </c>
      <c r="HD136" s="1">
        <f>+BANCOS!HD46</f>
        <v>16986540.190735001</v>
      </c>
      <c r="HE136" s="1">
        <f>+BANCOS!HE46</f>
        <v>16654524.265349001</v>
      </c>
      <c r="HF136" s="1">
        <f>+BANCOS!HF46</f>
        <v>16818321.332591001</v>
      </c>
      <c r="HG136" s="1">
        <f>+BANCOS!HG46</f>
        <v>16804435.133063</v>
      </c>
      <c r="HH136" s="1">
        <f>+BANCOS!HH46</f>
        <v>16169798.508272</v>
      </c>
      <c r="HI136" s="1">
        <f>+BANCOS!HI46</f>
        <v>16153247.995147999</v>
      </c>
      <c r="HJ136" s="1">
        <f>+BANCOS!HJ46</f>
        <v>16315345.762111001</v>
      </c>
      <c r="HK136" s="1">
        <f>+BANCOS!HK46</f>
        <v>16404730.342344999</v>
      </c>
      <c r="HL136" s="1">
        <f>+BANCOS!HL46</f>
        <v>16443867.514218001</v>
      </c>
      <c r="HM136" s="1">
        <f>+BANCOS!HM46</f>
        <v>16393840.946356</v>
      </c>
      <c r="HN136" s="1">
        <f>+BANCOS!HN46</f>
        <v>16405707.762502</v>
      </c>
      <c r="HO136" s="1">
        <f>+BANCOS!HO46</f>
        <v>16117003.218513999</v>
      </c>
      <c r="HP136" s="1">
        <f>+BANCOS!HP46</f>
        <v>16109285.588554</v>
      </c>
      <c r="HQ136" s="1">
        <f>+BANCOS!HQ46</f>
        <v>16317700.827327</v>
      </c>
      <c r="HR136" s="1">
        <f>+BANCOS!HR46</f>
        <v>16143957.023763999</v>
      </c>
      <c r="HS136" s="1">
        <f>+BANCOS!HS46</f>
        <v>16471601.751002001</v>
      </c>
      <c r="HT136" s="1">
        <f>+BANCOS!HT46</f>
        <v>16415252.375670001</v>
      </c>
      <c r="HU136" s="1">
        <f>+BANCOS!HU46</f>
        <v>16582313.520764001</v>
      </c>
      <c r="HV136" s="1">
        <f>+BANCOS!HV46</f>
        <v>16745070.596813999</v>
      </c>
      <c r="HW136" s="1">
        <f>+BANCOS!HW46</f>
        <v>17536426.377937</v>
      </c>
      <c r="HX136" s="1">
        <f>+BANCOS!HX46</f>
        <v>18283720.206112001</v>
      </c>
      <c r="HY136" s="1">
        <f>+BANCOS!HY46</f>
        <v>18444455.106155999</v>
      </c>
      <c r="HZ136" s="1">
        <f>+BANCOS!HZ46</f>
        <v>18778673.207897</v>
      </c>
      <c r="IA136" s="1">
        <f>+BANCOS!IA46</f>
        <v>19222727.317428</v>
      </c>
      <c r="IB136" s="1">
        <f>+BANCOS!IB46</f>
        <v>20028486.316861998</v>
      </c>
      <c r="IC136" s="1">
        <f>+BANCOS!IC46</f>
        <v>20272673.929988001</v>
      </c>
      <c r="ID136" s="1">
        <f>+BANCOS!ID46</f>
        <v>20179407.637035999</v>
      </c>
      <c r="IE136" s="1">
        <f>+BANCOS!IE46</f>
        <v>20475029.709711999</v>
      </c>
      <c r="IF136" s="1">
        <f>+BANCOS!IF46</f>
        <v>20697759.966471002</v>
      </c>
      <c r="IG136" s="1">
        <f>+BANCOS!IG46</f>
        <v>21573649.049747001</v>
      </c>
      <c r="IH136" s="1">
        <f>+BANCOS!IH46</f>
        <v>22180500.160675999</v>
      </c>
      <c r="II136" s="1">
        <f>+BANCOS!II46</f>
        <v>22481027.872373998</v>
      </c>
      <c r="IJ136" s="1">
        <f>+BANCOS!IJ46</f>
        <v>22021487.847261999</v>
      </c>
      <c r="IK136" s="1">
        <f>+BANCOS!IK46</f>
        <v>21453697.192582</v>
      </c>
      <c r="IL136" s="1">
        <f>+BANCOS!IL46</f>
        <v>21253401.968830999</v>
      </c>
      <c r="IM136" s="1">
        <f>+BANCOS!IM46</f>
        <v>21132693.774691001</v>
      </c>
      <c r="IN136" s="1">
        <f>+BANCOS!IN46</f>
        <v>21984122.815122001</v>
      </c>
      <c r="IO136" s="1">
        <f>+BANCOS!IO46</f>
        <v>22130469.848760001</v>
      </c>
      <c r="IP136" s="1">
        <f>+BANCOS!IP46</f>
        <v>22296448.913068</v>
      </c>
      <c r="IQ136" s="1">
        <f>+BANCOS!IQ46</f>
        <v>22606487.627020001</v>
      </c>
      <c r="IR136" s="1">
        <f>+BANCOS!IR46</f>
        <v>22903513.604876999</v>
      </c>
      <c r="IS136" s="1">
        <f>+BANCOS!IS46</f>
        <v>22219166.515129</v>
      </c>
      <c r="IT136" s="1">
        <f>+BANCOS!IT46</f>
        <v>21286754.401089001</v>
      </c>
      <c r="IU136" s="1">
        <f>+BANCOS!IU46</f>
        <v>21286908.872000001</v>
      </c>
      <c r="IV136" s="1">
        <f>+BANCOS!IV46</f>
        <v>21616037.951772999</v>
      </c>
      <c r="IW136" s="1">
        <f>+BANCOS!IW46</f>
        <v>21442726.777309999</v>
      </c>
      <c r="IX136" s="1">
        <f>+BANCOS!IX46</f>
        <v>21798018.806293</v>
      </c>
      <c r="IY136" s="1">
        <f>+BANCOS!IY46</f>
        <v>22816496.901763</v>
      </c>
      <c r="IZ136" s="1">
        <f>+BANCOS!IZ46</f>
        <v>23119927.862376001</v>
      </c>
      <c r="JA136" s="1">
        <f>+BANCOS!JA46</f>
        <v>23397142</v>
      </c>
      <c r="JB136" s="1">
        <f>+BANCOS!JB46</f>
        <v>24242408.491879001</v>
      </c>
      <c r="JC136" s="1">
        <f>+BANCOS!JC46</f>
        <v>24339940.572363999</v>
      </c>
      <c r="JD136" s="1">
        <f>+BANCOS!JD46</f>
        <v>24420769.461474001</v>
      </c>
      <c r="JE136" s="1">
        <f>+BANCOS!JE46</f>
        <v>24900329.719999999</v>
      </c>
      <c r="JF136" s="1" t="e">
        <f>+BANCOS!#REF!</f>
        <v>#REF!</v>
      </c>
    </row>
    <row r="137" spans="1:266" s="1" customFormat="1" ht="12.9" customHeight="1" x14ac:dyDescent="0.2">
      <c r="A137" s="73" t="s">
        <v>330</v>
      </c>
      <c r="B137" s="1">
        <f>+FINANCIERAS!B46</f>
        <v>126812</v>
      </c>
      <c r="C137" s="1">
        <f>+FINANCIERAS!C46</f>
        <v>130878</v>
      </c>
      <c r="D137" s="1">
        <f>+FINANCIERAS!D46</f>
        <v>139546</v>
      </c>
      <c r="E137" s="1">
        <f>+FINANCIERAS!E46</f>
        <v>143366</v>
      </c>
      <c r="F137" s="1">
        <f>+FINANCIERAS!F46</f>
        <v>154777</v>
      </c>
      <c r="G137" s="1">
        <f>+FINANCIERAS!G46</f>
        <v>165308</v>
      </c>
      <c r="H137" s="1">
        <f>+FINANCIERAS!H46</f>
        <v>172449</v>
      </c>
      <c r="I137" s="1">
        <f>+FINANCIERAS!I46</f>
        <v>175781</v>
      </c>
      <c r="J137" s="1">
        <f>+FINANCIERAS!J46</f>
        <v>176923</v>
      </c>
      <c r="K137" s="1">
        <f>+FINANCIERAS!K46</f>
        <v>178780</v>
      </c>
      <c r="L137" s="1">
        <f>+FINANCIERAS!L46</f>
        <v>177356</v>
      </c>
      <c r="M137" s="1">
        <f>+FINANCIERAS!M46</f>
        <v>182997</v>
      </c>
      <c r="N137" s="1">
        <f>+FINANCIERAS!N46</f>
        <v>200030</v>
      </c>
      <c r="O137" s="1">
        <f>+FINANCIERAS!O46</f>
        <v>211028</v>
      </c>
      <c r="P137" s="1">
        <f>+FINANCIERAS!P46</f>
        <v>216439</v>
      </c>
      <c r="Q137" s="1">
        <f>+FINANCIERAS!Q46</f>
        <v>228906</v>
      </c>
      <c r="R137" s="1">
        <f>+FINANCIERAS!R46</f>
        <v>235386</v>
      </c>
      <c r="S137" s="1">
        <f>+FINANCIERAS!S46</f>
        <v>237922</v>
      </c>
      <c r="T137" s="1">
        <f>+FINANCIERAS!T46</f>
        <v>236002</v>
      </c>
      <c r="U137" s="1">
        <f>+FINANCIERAS!U46</f>
        <v>238183</v>
      </c>
      <c r="V137" s="1">
        <f>+FINANCIERAS!V46</f>
        <v>236620</v>
      </c>
      <c r="W137" s="1">
        <f>+FINANCIERAS!W46</f>
        <v>236227</v>
      </c>
      <c r="X137" s="1">
        <f>+FINANCIERAS!X46</f>
        <v>240487</v>
      </c>
      <c r="Y137" s="1">
        <f>+FINANCIERAS!Y46</f>
        <v>238507</v>
      </c>
      <c r="Z137" s="1">
        <f>+FINANCIERAS!Z46</f>
        <v>243008</v>
      </c>
      <c r="AA137" s="1">
        <f>+FINANCIERAS!AA46</f>
        <v>241988</v>
      </c>
      <c r="AB137" s="1">
        <f>+FINANCIERAS!AB46</f>
        <v>242295</v>
      </c>
      <c r="AC137" s="1">
        <f>+FINANCIERAS!AC46</f>
        <v>248074</v>
      </c>
      <c r="AD137" s="1">
        <f>+FINANCIERAS!AD46</f>
        <v>254241</v>
      </c>
      <c r="AE137" s="1">
        <f>+FINANCIERAS!AE46</f>
        <v>253845</v>
      </c>
      <c r="AF137" s="1">
        <f>+FINANCIERAS!AF46</f>
        <v>256019</v>
      </c>
      <c r="AG137" s="1">
        <f>+FINANCIERAS!AG46</f>
        <v>270347</v>
      </c>
      <c r="AH137" s="1">
        <f>+FINANCIERAS!AH46</f>
        <v>268608</v>
      </c>
      <c r="AI137" s="1">
        <f>+FINANCIERAS!AI46</f>
        <v>272967</v>
      </c>
      <c r="AJ137" s="1">
        <f>+FINANCIERAS!AJ46</f>
        <v>272742</v>
      </c>
      <c r="AK137" s="1">
        <f>+FINANCIERAS!AK46</f>
        <v>271997</v>
      </c>
      <c r="AL137" s="1">
        <f>+FINANCIERAS!AL46</f>
        <v>269022</v>
      </c>
      <c r="AM137" s="1">
        <f>+FINANCIERAS!AM46</f>
        <v>267581</v>
      </c>
      <c r="AN137" s="1">
        <f>+FINANCIERAS!AN46</f>
        <v>268223</v>
      </c>
      <c r="AO137" s="1">
        <f>+FINANCIERAS!AO46</f>
        <v>276059</v>
      </c>
      <c r="AP137" s="1">
        <f>+FINANCIERAS!AP46</f>
        <v>290071</v>
      </c>
      <c r="AQ137" s="1">
        <f>+FINANCIERAS!AQ46</f>
        <v>303193</v>
      </c>
      <c r="AR137" s="1">
        <f>+FINANCIERAS!AR46</f>
        <v>325252.83127199998</v>
      </c>
      <c r="AS137" s="1">
        <f>+FINANCIERAS!AS46</f>
        <v>348014.554726</v>
      </c>
      <c r="AT137" s="1">
        <f>+FINANCIERAS!AT46</f>
        <v>367675.33416700002</v>
      </c>
      <c r="AU137" s="1">
        <f>+FINANCIERAS!AU46</f>
        <v>396533.59719</v>
      </c>
      <c r="AV137" s="1">
        <f>+FINANCIERAS!AV46</f>
        <v>421070.27033500012</v>
      </c>
      <c r="AW137" s="1">
        <f>+FINANCIERAS!AW46</f>
        <v>449377.91352499998</v>
      </c>
      <c r="AX137" s="1">
        <f>+FINANCIERAS!AX46</f>
        <v>379664.37672099989</v>
      </c>
      <c r="AY137" s="1">
        <f>+FINANCIERAS!AY46</f>
        <v>390528.86514900002</v>
      </c>
      <c r="AZ137" s="1">
        <f>+FINANCIERAS!AZ46</f>
        <v>408592.14090300002</v>
      </c>
      <c r="BA137" s="1">
        <f>+FINANCIERAS!BA46</f>
        <v>426180.65336499998</v>
      </c>
      <c r="BB137" s="1">
        <f>+FINANCIERAS!BB46</f>
        <v>452875.33785499999</v>
      </c>
      <c r="BC137" s="1">
        <f>+FINANCIERAS!BC46</f>
        <v>475000.56065699988</v>
      </c>
      <c r="BD137" s="1">
        <f>+FINANCIERAS!BD46</f>
        <v>501394.07544699998</v>
      </c>
      <c r="BE137" s="1">
        <f>+FINANCIERAS!BE46</f>
        <v>509100.66920700012</v>
      </c>
      <c r="BF137" s="1">
        <f>+FINANCIERAS!BF46</f>
        <v>523972.33569300012</v>
      </c>
      <c r="BG137" s="1">
        <f>+FINANCIERAS!BG46</f>
        <v>540668.82901299989</v>
      </c>
      <c r="BH137" s="1">
        <f>+FINANCIERAS!BH46</f>
        <v>562335.57447699993</v>
      </c>
      <c r="BI137" s="1">
        <f>+FINANCIERAS!BI46</f>
        <v>578711</v>
      </c>
      <c r="BJ137" s="1">
        <f>+FINANCIERAS!BJ46</f>
        <v>593593.50465100002</v>
      </c>
      <c r="BK137" s="1">
        <f>+FINANCIERAS!BK46</f>
        <v>609397.18088100001</v>
      </c>
      <c r="BL137" s="1">
        <f>+FINANCIERAS!BL46</f>
        <v>626613.92470199999</v>
      </c>
      <c r="BM137" s="1">
        <f>+FINANCIERAS!BM46</f>
        <v>640108.68412700004</v>
      </c>
      <c r="BN137" s="1">
        <f>+FINANCIERAS!BN46</f>
        <v>655228.95103899995</v>
      </c>
      <c r="BO137" s="1">
        <f>+FINANCIERAS!BO46</f>
        <v>660806.19594799995</v>
      </c>
      <c r="BP137" s="1">
        <f>+FINANCIERAS!BP46</f>
        <v>662535.56555199996</v>
      </c>
      <c r="BQ137" s="1">
        <f>+FINANCIERAS!BQ46</f>
        <v>671746.84884700004</v>
      </c>
      <c r="BR137" s="1">
        <f>+FINANCIERAS!BR46</f>
        <v>680046.47198100004</v>
      </c>
      <c r="BS137" s="1">
        <f>+FINANCIERAS!BS46</f>
        <v>691293.13542800001</v>
      </c>
      <c r="BT137" s="1">
        <f>+FINANCIERAS!BT46</f>
        <v>702741.73442600004</v>
      </c>
      <c r="BU137" s="1">
        <f>+FINANCIERAS!BU46</f>
        <v>715225.82614300016</v>
      </c>
      <c r="BV137" s="1">
        <f>+FINANCIERAS!BV46</f>
        <v>730382.02906099998</v>
      </c>
      <c r="BW137" s="1">
        <f>+FINANCIERAS!BW46</f>
        <v>743830.49201899988</v>
      </c>
      <c r="BX137" s="1">
        <f>+FINANCIERAS!BX46</f>
        <v>751102.20646499994</v>
      </c>
      <c r="BY137" s="1">
        <f>+FINANCIERAS!BY46</f>
        <v>755761.29924299999</v>
      </c>
      <c r="BZ137" s="1">
        <f>+FINANCIERAS!BZ46</f>
        <v>765899.45842300006</v>
      </c>
      <c r="CA137" s="1">
        <f>+FINANCIERAS!CA46</f>
        <v>778189.94690699992</v>
      </c>
      <c r="CB137" s="1">
        <f>+FINANCIERAS!CB46</f>
        <v>784164.01468300004</v>
      </c>
      <c r="CC137" s="1">
        <f>+FINANCIERAS!CC46</f>
        <v>795419.50727199996</v>
      </c>
      <c r="CD137" s="1">
        <f>+FINANCIERAS!CD46</f>
        <v>803255.48873300001</v>
      </c>
      <c r="CE137" s="1">
        <f>+FINANCIERAS!CE46</f>
        <v>814658.59965600015</v>
      </c>
      <c r="CF137" s="1">
        <f>+FINANCIERAS!CF46</f>
        <v>826737.39784600004</v>
      </c>
      <c r="CG137" s="1">
        <f>+FINANCIERAS!CG46</f>
        <v>846102.01947200007</v>
      </c>
      <c r="CH137" s="1">
        <f>+FINANCIERAS!CH46</f>
        <v>873877.5978150001</v>
      </c>
      <c r="CI137" s="1">
        <f>+FINANCIERAS!CI46</f>
        <v>900779.94864100008</v>
      </c>
      <c r="CJ137" s="1">
        <f>+FINANCIERAS!CJ46</f>
        <v>934583.13263799995</v>
      </c>
      <c r="CK137" s="1">
        <f>+FINANCIERAS!CK46</f>
        <v>947367.2863889999</v>
      </c>
      <c r="CL137" s="1">
        <f>+FINANCIERAS!CL46</f>
        <v>959709.35770199995</v>
      </c>
      <c r="CM137" s="1">
        <f>+FINANCIERAS!CM46</f>
        <v>989615.30692100001</v>
      </c>
      <c r="CN137" s="1">
        <f>+FINANCIERAS!CN46</f>
        <v>986746.0920709999</v>
      </c>
      <c r="CO137" s="1">
        <f>+FINANCIERAS!CO46</f>
        <v>991874.2113020001</v>
      </c>
      <c r="CP137" s="1">
        <f>+FINANCIERAS!CP46</f>
        <v>1008534.736098</v>
      </c>
      <c r="CQ137" s="1">
        <f>+FINANCIERAS!CQ46</f>
        <v>1018818.2612759999</v>
      </c>
      <c r="CR137" s="1">
        <f>+FINANCIERAS!CR46</f>
        <v>1027365.178377</v>
      </c>
      <c r="CS137" s="1">
        <f>+FINANCIERAS!CS46</f>
        <v>1039524.014596</v>
      </c>
      <c r="CT137" s="1">
        <f>+FINANCIERAS!CT46</f>
        <v>770333.48741599987</v>
      </c>
      <c r="CU137" s="1">
        <f>+FINANCIERAS!CU46</f>
        <v>785282.31280800002</v>
      </c>
      <c r="CV137" s="1">
        <f>+FINANCIERAS!CV46</f>
        <v>796986.816506</v>
      </c>
      <c r="CW137" s="1">
        <f>+FINANCIERAS!CW46</f>
        <v>824258.07224200002</v>
      </c>
      <c r="CX137" s="1">
        <f>+FINANCIERAS!CX46</f>
        <v>848960.44035200006</v>
      </c>
      <c r="CY137" s="1">
        <f>+FINANCIERAS!CY46</f>
        <v>864706.91333999997</v>
      </c>
      <c r="CZ137" s="1">
        <f>+FINANCIERAS!CZ46</f>
        <v>892385.52147100004</v>
      </c>
      <c r="DA137" s="1">
        <f>+FINANCIERAS!DA46</f>
        <v>923877.73355999985</v>
      </c>
      <c r="DB137" s="1">
        <f>+FINANCIERAS!DB46</f>
        <v>942149.4028390001</v>
      </c>
      <c r="DC137" s="1">
        <f>+FINANCIERAS!DC46</f>
        <v>955326.97618500004</v>
      </c>
      <c r="DD137" s="1">
        <f>+FINANCIERAS!DD46</f>
        <v>947867.55903700017</v>
      </c>
      <c r="DE137" s="1">
        <f>+FINANCIERAS!DE46</f>
        <v>899032.470998</v>
      </c>
      <c r="DF137" s="1">
        <f>+FINANCIERAS!DF46</f>
        <v>685526.06346999994</v>
      </c>
      <c r="DG137" s="1">
        <f>+FINANCIERAS!DG46</f>
        <v>700409.89230599999</v>
      </c>
      <c r="DH137" s="1">
        <f>+FINANCIERAS!DH46</f>
        <v>689399.93006100005</v>
      </c>
      <c r="DI137" s="1">
        <f>+FINANCIERAS!DI46</f>
        <v>713215.97965200013</v>
      </c>
      <c r="DJ137" s="1">
        <f>+FINANCIERAS!DJ46</f>
        <v>726175.45791999996</v>
      </c>
      <c r="DK137" s="1">
        <f>+FINANCIERAS!DK46</f>
        <v>739296.15967700002</v>
      </c>
      <c r="DL137" s="1">
        <f>+FINANCIERAS!DL46</f>
        <v>775657.42571700003</v>
      </c>
      <c r="DM137" s="1">
        <f>+FINANCIERAS!DM46</f>
        <v>780915.86050099996</v>
      </c>
      <c r="DN137" s="1">
        <f>+FINANCIERAS!DN46</f>
        <v>801304.23706099996</v>
      </c>
      <c r="DO137" s="1">
        <f>+FINANCIERAS!DO46</f>
        <v>814413.43975500006</v>
      </c>
      <c r="DP137" s="1">
        <f>+FINANCIERAS!DP46</f>
        <v>813195.98472800001</v>
      </c>
      <c r="DQ137" s="1">
        <f>+FINANCIERAS!DQ46</f>
        <v>833295.4725279999</v>
      </c>
      <c r="DR137" s="1">
        <f>+FINANCIERAS!DR46</f>
        <v>854766.63255400001</v>
      </c>
      <c r="DS137" s="1">
        <f>+FINANCIERAS!DS46</f>
        <v>867432.63027999992</v>
      </c>
      <c r="DT137" s="1">
        <f>+FINANCIERAS!DT46</f>
        <v>873660.31729999988</v>
      </c>
      <c r="DU137" s="1">
        <f>+FINANCIERAS!DU46</f>
        <v>888221.2969800001</v>
      </c>
      <c r="DV137" s="1">
        <f>+FINANCIERAS!DV46</f>
        <v>910049.43349099997</v>
      </c>
      <c r="DW137" s="1">
        <f>+FINANCIERAS!DW46</f>
        <v>929356.73052099987</v>
      </c>
      <c r="DX137" s="1">
        <f>+FINANCIERAS!DX46</f>
        <v>936761.97566900006</v>
      </c>
      <c r="DY137" s="1">
        <f>+FINANCIERAS!DY46</f>
        <v>953331.83555900014</v>
      </c>
      <c r="DZ137" s="1">
        <f>+FINANCIERAS!DZ46</f>
        <v>976466.70502400002</v>
      </c>
      <c r="EA137" s="1">
        <f>+FINANCIERAS!EA46</f>
        <v>990422.18064000015</v>
      </c>
      <c r="EB137" s="1">
        <f>+FINANCIERAS!EB46</f>
        <v>973690.43082300003</v>
      </c>
      <c r="EC137" s="1">
        <f>+FINANCIERAS!EC46</f>
        <v>845834.80460799986</v>
      </c>
      <c r="ED137" s="1">
        <f>+FINANCIERAS!ED46</f>
        <v>862855.86008400004</v>
      </c>
      <c r="EE137" s="1">
        <f>+FINANCIERAS!EE46</f>
        <v>864886.48326999997</v>
      </c>
      <c r="EF137" s="1">
        <f>+FINANCIERAS!EF46</f>
        <v>858985.66042099998</v>
      </c>
      <c r="EG137" s="1">
        <f>+FINANCIERAS!EG46</f>
        <v>865240.556125</v>
      </c>
      <c r="EH137" s="1">
        <f>+FINANCIERAS!EH46</f>
        <v>878276.87035900005</v>
      </c>
      <c r="EI137" s="1">
        <f>+FINANCIERAS!EI46</f>
        <v>906787.91631</v>
      </c>
      <c r="EJ137" s="1">
        <f>+FINANCIERAS!EJ46</f>
        <v>931868.94598100008</v>
      </c>
      <c r="EK137" s="1">
        <f>+FINANCIERAS!EK46</f>
        <v>965557.56702100008</v>
      </c>
      <c r="EL137" s="1">
        <f>+FINANCIERAS!EL46</f>
        <v>978415.61378000001</v>
      </c>
      <c r="EM137" s="1">
        <f>+FINANCIERAS!EM46</f>
        <v>1035345.602734</v>
      </c>
      <c r="EN137" s="1">
        <f>+FINANCIERAS!EN46</f>
        <v>1058958.0244110001</v>
      </c>
      <c r="EO137" s="1">
        <f>+FINANCIERAS!EO46</f>
        <v>1075836.9965349999</v>
      </c>
      <c r="EP137" s="1">
        <f>+FINANCIERAS!EP46</f>
        <v>1097581.627813</v>
      </c>
      <c r="EQ137" s="1">
        <f>+FINANCIERAS!EQ46</f>
        <v>1130591.3048129999</v>
      </c>
      <c r="ER137" s="1">
        <f>+FINANCIERAS!ER46</f>
        <v>1157516.453799</v>
      </c>
      <c r="ES137" s="1">
        <f>+FINANCIERAS!ES46</f>
        <v>1174168.3633709999</v>
      </c>
      <c r="ET137" s="1">
        <f>+FINANCIERAS!ET46</f>
        <v>1104540.9564739999</v>
      </c>
      <c r="EU137" s="1">
        <f>+FINANCIERAS!EU46</f>
        <v>1126797.9814830001</v>
      </c>
      <c r="EV137" s="1">
        <f>+FINANCIERAS!EV46</f>
        <v>1144279.3293550001</v>
      </c>
      <c r="EW137" s="1">
        <f>+FINANCIERAS!EW46</f>
        <v>1153668.2440780001</v>
      </c>
      <c r="EX137" s="1">
        <f>+FINANCIERAS!EX46</f>
        <v>1143961.077855</v>
      </c>
      <c r="EY137" s="1">
        <f>+FINANCIERAS!EY46</f>
        <v>1162974.202541</v>
      </c>
      <c r="EZ137" s="1">
        <f>+FINANCIERAS!EZ46</f>
        <v>1209924.009577</v>
      </c>
      <c r="FA137" s="1">
        <f>+FINANCIERAS!FA46</f>
        <v>1252423.15444</v>
      </c>
      <c r="FB137" s="1">
        <f>+FINANCIERAS!FB46</f>
        <v>1300657.8553810001</v>
      </c>
      <c r="FC137" s="1">
        <f>+FINANCIERAS!FC46</f>
        <v>1333941.9309690001</v>
      </c>
      <c r="FD137" s="1">
        <f>+FINANCIERAS!FD46</f>
        <v>1349414.3716780001</v>
      </c>
      <c r="FE137" s="1">
        <f>+FINANCIERAS!FE46</f>
        <v>1388496.074424</v>
      </c>
      <c r="FF137" s="1">
        <f>+FINANCIERAS!FF46</f>
        <v>1415583.4658560001</v>
      </c>
      <c r="FG137" s="1">
        <f>+FINANCIERAS!FG46</f>
        <v>1452860.9527690001</v>
      </c>
      <c r="FH137" s="1">
        <f>+FINANCIERAS!FH46</f>
        <v>1482723.166924</v>
      </c>
      <c r="FI137" s="1">
        <f>+FINANCIERAS!FI46</f>
        <v>1519087.298125</v>
      </c>
      <c r="FJ137" s="1">
        <f>+FINANCIERAS!FJ46</f>
        <v>1566268.8834889999</v>
      </c>
      <c r="FK137" s="1">
        <f>+FINANCIERAS!FK46</f>
        <v>1597221.8307980001</v>
      </c>
      <c r="FL137" s="1">
        <f>+FINANCIERAS!FL46</f>
        <v>1632065.5101709999</v>
      </c>
      <c r="FM137" s="1">
        <f>+FINANCIERAS!FM46</f>
        <v>1641653.18728</v>
      </c>
      <c r="FN137" s="1">
        <f>+FINANCIERAS!FN46</f>
        <v>1685264.6698799999</v>
      </c>
      <c r="FO137" s="1">
        <f>+FINANCIERAS!FO46</f>
        <v>1715349.338646</v>
      </c>
      <c r="FP137" s="1">
        <f>+FINANCIERAS!FP46</f>
        <v>1746119.4048880001</v>
      </c>
      <c r="FQ137" s="1">
        <f>+FINANCIERAS!FQ46</f>
        <v>1770538.833107</v>
      </c>
      <c r="FR137" s="1">
        <f>+FINANCIERAS!FR46</f>
        <v>1785731.9876300001</v>
      </c>
      <c r="FS137" s="1">
        <f>+FINANCIERAS!FS46</f>
        <v>1811153.143371</v>
      </c>
      <c r="FT137" s="1">
        <f>+FINANCIERAS!FT46</f>
        <v>1862104.005966</v>
      </c>
      <c r="FU137" s="1">
        <f>+FINANCIERAS!FU46</f>
        <v>2389151.42707416</v>
      </c>
      <c r="FV137" s="1">
        <f>+FINANCIERAS!FV46</f>
        <v>1935527.293638</v>
      </c>
      <c r="FW137" s="1">
        <f>+FINANCIERAS!FW46</f>
        <v>1955045.8952349999</v>
      </c>
      <c r="FX137" s="1">
        <f>+FINANCIERAS!FX46</f>
        <v>1973642.4734799999</v>
      </c>
      <c r="FY137" s="1">
        <f>+FINANCIERAS!FY46</f>
        <v>2023424.4607309999</v>
      </c>
      <c r="FZ137" s="1">
        <f>+FINANCIERAS!FZ46</f>
        <v>2051517.6796879999</v>
      </c>
      <c r="GA137" s="1">
        <f>+FINANCIERAS!GA46</f>
        <v>1564901.024005</v>
      </c>
      <c r="GB137" s="1">
        <f>+FINANCIERAS!GB46</f>
        <v>1603768.98227</v>
      </c>
      <c r="GC137" s="1">
        <f>+FINANCIERAS!GC46</f>
        <v>1422532.7600100001</v>
      </c>
      <c r="GD137" s="1">
        <f>+FINANCIERAS!GD46</f>
        <v>1977367.5376246099</v>
      </c>
      <c r="GE137" s="1">
        <f>+FINANCIERAS!GE46</f>
        <v>1413742.3878619999</v>
      </c>
      <c r="GF137" s="1">
        <f>+FINANCIERAS!GF46</f>
        <v>1432250.9585609999</v>
      </c>
      <c r="GG137" s="1">
        <f>+FINANCIERAS!GG46</f>
        <v>1435174.6931479999</v>
      </c>
      <c r="GH137" s="1">
        <f>+FINANCIERAS!GH46</f>
        <v>1427959.0658549999</v>
      </c>
      <c r="GI137" s="1">
        <f>+FINANCIERAS!GI46</f>
        <v>1426424.3498259999</v>
      </c>
      <c r="GJ137" s="1">
        <f>+FINANCIERAS!GJ46</f>
        <v>1417408.929918</v>
      </c>
      <c r="GK137" s="1">
        <f>+FINANCIERAS!GK46</f>
        <v>1412052.1688870001</v>
      </c>
      <c r="GL137" s="1">
        <f>+FINANCIERAS!GL46</f>
        <v>1401236.0655370001</v>
      </c>
      <c r="GM137" s="1">
        <f>+FINANCIERAS!GM46</f>
        <v>1391683.820636</v>
      </c>
      <c r="GN137" s="1">
        <f>+FINANCIERAS!GN46</f>
        <v>1378355.9665039999</v>
      </c>
      <c r="GO137" s="1">
        <f>+FINANCIERAS!GO46</f>
        <v>1341302.9337770001</v>
      </c>
      <c r="GP137" s="1">
        <f>+FINANCIERAS!GP46</f>
        <v>1418810.04492</v>
      </c>
      <c r="GQ137" s="1">
        <f>+FINANCIERAS!GQ46</f>
        <v>1409575.790668</v>
      </c>
      <c r="GR137" s="1">
        <f>+FINANCIERAS!GR46</f>
        <v>1430361.3711610001</v>
      </c>
      <c r="GS137" s="1">
        <f>+FINANCIERAS!GS46</f>
        <v>1466485.3448950001</v>
      </c>
      <c r="GT137" s="1">
        <f>+FINANCIERAS!GT46</f>
        <v>1494465.435488</v>
      </c>
      <c r="GU137" s="1">
        <f>+FINANCIERAS!GU46</f>
        <v>1525053.8640089999</v>
      </c>
      <c r="GV137" s="1">
        <f>+FINANCIERAS!GV46</f>
        <v>1571981.5121530001</v>
      </c>
      <c r="GW137" s="1">
        <f>+FINANCIERAS!GW46</f>
        <v>1608500.2251869999</v>
      </c>
      <c r="GX137" s="1">
        <f>+FINANCIERAS!GX46</f>
        <v>1636459.135338</v>
      </c>
      <c r="GY137" s="1">
        <f>+FINANCIERAS!GY46</f>
        <v>1660337.9422319999</v>
      </c>
      <c r="GZ137" s="1">
        <f>+FINANCIERAS!GZ46</f>
        <v>1693855.28153</v>
      </c>
      <c r="HA137" s="1">
        <f>+FINANCIERAS!HA46</f>
        <v>1708592.4052339999</v>
      </c>
      <c r="HB137" s="1">
        <f>+FINANCIERAS!HB46</f>
        <v>1724388.6405160001</v>
      </c>
      <c r="HC137" s="1">
        <f>+FINANCIERAS!HC46</f>
        <v>1697012.4718770001</v>
      </c>
      <c r="HD137" s="1">
        <f>+FINANCIERAS!HD46</f>
        <v>1717547.415451</v>
      </c>
      <c r="HE137" s="1">
        <f>+FINANCIERAS!HE46</f>
        <v>1731177.6193959999</v>
      </c>
      <c r="HF137" s="1">
        <f>+FINANCIERAS!HF46</f>
        <v>1786088.27431</v>
      </c>
      <c r="HG137" s="1">
        <f>+FINANCIERAS!HG46</f>
        <v>1784845.692489</v>
      </c>
      <c r="HH137" s="1">
        <f>+FINANCIERAS!HH46</f>
        <v>1826814.06834</v>
      </c>
      <c r="HI137" s="1">
        <f>+FINANCIERAS!HI46</f>
        <v>1833675.1361700001</v>
      </c>
      <c r="HJ137" s="1">
        <f>+FINANCIERAS!HJ46</f>
        <v>1861019.3863639999</v>
      </c>
      <c r="HK137" s="1">
        <f>+FINANCIERAS!HK46</f>
        <v>1864973.3322389999</v>
      </c>
      <c r="HL137" s="1">
        <f>+FINANCIERAS!HL46</f>
        <v>1874317.534212</v>
      </c>
      <c r="HM137" s="1">
        <f>+FINANCIERAS!HM46</f>
        <v>1891920.369923</v>
      </c>
      <c r="HN137" s="1">
        <f>+FINANCIERAS!HN46</f>
        <v>1876299.5170760001</v>
      </c>
      <c r="HO137" s="1">
        <f>+FINANCIERAS!HO46</f>
        <v>1912180.21954</v>
      </c>
      <c r="HP137" s="1">
        <f>+FINANCIERAS!HP46</f>
        <v>1912926.5130330001</v>
      </c>
      <c r="HQ137" s="1">
        <f>+FINANCIERAS!HQ46</f>
        <v>1920135.8522910001</v>
      </c>
      <c r="HR137" s="1">
        <f>+FINANCIERAS!HR46</f>
        <v>1931801.2573249999</v>
      </c>
      <c r="HS137" s="1">
        <f>+FINANCIERAS!HS46</f>
        <v>1943700.7047270001</v>
      </c>
      <c r="HT137" s="1">
        <f>+FINANCIERAS!HT46</f>
        <v>1965666.047731</v>
      </c>
      <c r="HU137" s="1">
        <f>+FINANCIERAS!HU46</f>
        <v>1970882.525198</v>
      </c>
      <c r="HV137" s="1">
        <f>+FINANCIERAS!HV46</f>
        <v>1990472.589342</v>
      </c>
      <c r="HW137" s="1">
        <f>+FINANCIERAS!HW46</f>
        <v>1602780.9147580001</v>
      </c>
      <c r="HX137" s="1">
        <f>+FINANCIERAS!HX46</f>
        <v>1610909.6524139999</v>
      </c>
      <c r="HY137" s="1">
        <f>+FINANCIERAS!HY46</f>
        <v>1636174.6679229999</v>
      </c>
      <c r="HZ137" s="1">
        <f>+FINANCIERAS!HZ46</f>
        <v>1648152.432605</v>
      </c>
      <c r="IA137" s="1">
        <f>+FINANCIERAS!IA46</f>
        <v>1658564.216763</v>
      </c>
      <c r="IB137" s="1">
        <f>+FINANCIERAS!IB46</f>
        <v>1667693.882242</v>
      </c>
      <c r="IC137" s="1">
        <f>+FINANCIERAS!IC46</f>
        <v>1691826.4542050001</v>
      </c>
      <c r="ID137" s="1">
        <f>+FINANCIERAS!ID46</f>
        <v>1698979.7527409999</v>
      </c>
      <c r="IE137" s="1">
        <f>+FINANCIERAS!IE46</f>
        <v>1736285.2072940001</v>
      </c>
      <c r="IF137" s="1">
        <f>+FINANCIERAS!IF46</f>
        <v>1751285.6244920001</v>
      </c>
      <c r="IG137" s="1">
        <f>+FINANCIERAS!IG46</f>
        <v>1759236.549042</v>
      </c>
      <c r="IH137" s="1">
        <f>+FINANCIERAS!IH46</f>
        <v>1761092.287329</v>
      </c>
      <c r="II137" s="1">
        <f>+FINANCIERAS!II46</f>
        <v>1776442.8436129999</v>
      </c>
      <c r="IJ137" s="1">
        <f>+FINANCIERAS!IJ46</f>
        <v>1790138.443249</v>
      </c>
      <c r="IK137" s="1">
        <f>+FINANCIERAS!IK46</f>
        <v>1777722.0287200001</v>
      </c>
      <c r="IL137" s="1">
        <f>+FINANCIERAS!IL46</f>
        <v>1789185.1775799999</v>
      </c>
      <c r="IM137" s="1">
        <f>+FINANCIERAS!IM46</f>
        <v>1804685.9268479999</v>
      </c>
      <c r="IN137" s="1">
        <f>+FINANCIERAS!IN46</f>
        <v>1848148.167347</v>
      </c>
      <c r="IO137" s="1">
        <f>+FINANCIERAS!IO46</f>
        <v>1895304.6601110001</v>
      </c>
      <c r="IP137" s="1">
        <f>+FINANCIERAS!IP46</f>
        <v>1932892.3110090001</v>
      </c>
      <c r="IQ137" s="1">
        <f>+FINANCIERAS!IQ46</f>
        <v>1955046.9792170001</v>
      </c>
      <c r="IR137" s="1">
        <f>+FINANCIERAS!IR46</f>
        <v>1977663.6844860001</v>
      </c>
      <c r="IS137" s="1">
        <f>+FINANCIERAS!IS46</f>
        <v>2004211.0705639999</v>
      </c>
      <c r="IT137" s="1">
        <f>+FINANCIERAS!IT46</f>
        <v>2067389.2391349999</v>
      </c>
      <c r="IU137" s="1">
        <f>+FINANCIERAS!IU46</f>
        <v>2085887.3776759999</v>
      </c>
      <c r="IV137" s="1">
        <f>+FINANCIERAS!IV46</f>
        <v>2128758.3214429999</v>
      </c>
      <c r="IW137" s="1">
        <f>+FINANCIERAS!IW46</f>
        <v>2199187.3337659999</v>
      </c>
      <c r="IX137" s="1">
        <f>+FINANCIERAS!IX46</f>
        <v>2292075.535619</v>
      </c>
      <c r="IY137" s="1">
        <f>+FINANCIERAS!IY46</f>
        <v>2314359.1439789999</v>
      </c>
      <c r="IZ137" s="1">
        <f>+FINANCIERAS!IZ46</f>
        <v>2350199.7251280001</v>
      </c>
      <c r="JA137" s="1">
        <f>+FINANCIERAS!JA46</f>
        <v>2365639</v>
      </c>
      <c r="JB137" s="1">
        <f>+FINANCIERAS!JB46</f>
        <v>2407976.334751999</v>
      </c>
      <c r="JC137" s="1">
        <f>+FINANCIERAS!JC46</f>
        <v>2459846.072559</v>
      </c>
      <c r="JD137" s="1">
        <f>+FINANCIERAS!JD46</f>
        <v>2533799.7653720002</v>
      </c>
      <c r="JE137" s="1">
        <f>+FINANCIERAS!JE46</f>
        <v>2551734.8419440002</v>
      </c>
      <c r="JF137" s="1">
        <f>+FINANCIERAS!JF46</f>
        <v>2549500.902243</v>
      </c>
    </row>
    <row r="138" spans="1:266" s="1" customFormat="1" ht="12.9" customHeight="1" x14ac:dyDescent="0.2">
      <c r="A138" s="73" t="s">
        <v>331</v>
      </c>
      <c r="B138" s="1">
        <f t="shared" ref="B138:BM138" si="125">+B136+B137</f>
        <v>824750</v>
      </c>
      <c r="C138" s="1">
        <f t="shared" si="125"/>
        <v>827225</v>
      </c>
      <c r="D138" s="1">
        <f t="shared" si="125"/>
        <v>857429</v>
      </c>
      <c r="E138" s="1">
        <f t="shared" si="125"/>
        <v>917346</v>
      </c>
      <c r="F138" s="1">
        <f t="shared" si="125"/>
        <v>950676</v>
      </c>
      <c r="G138" s="1">
        <f t="shared" si="125"/>
        <v>978526</v>
      </c>
      <c r="H138" s="1">
        <f t="shared" si="125"/>
        <v>995595</v>
      </c>
      <c r="I138" s="1">
        <f t="shared" si="125"/>
        <v>984071</v>
      </c>
      <c r="J138" s="1">
        <f t="shared" si="125"/>
        <v>991143</v>
      </c>
      <c r="K138" s="1">
        <f t="shared" si="125"/>
        <v>987085</v>
      </c>
      <c r="L138" s="1">
        <f t="shared" si="125"/>
        <v>992957</v>
      </c>
      <c r="M138" s="1">
        <f t="shared" si="125"/>
        <v>989190</v>
      </c>
      <c r="N138" s="1">
        <f t="shared" si="125"/>
        <v>1023960</v>
      </c>
      <c r="O138" s="1">
        <f t="shared" si="125"/>
        <v>1055640</v>
      </c>
      <c r="P138" s="1">
        <f t="shared" si="125"/>
        <v>1095774</v>
      </c>
      <c r="Q138" s="1">
        <f t="shared" si="125"/>
        <v>1125319</v>
      </c>
      <c r="R138" s="1">
        <f t="shared" si="125"/>
        <v>1135662</v>
      </c>
      <c r="S138" s="1">
        <f t="shared" si="125"/>
        <v>1050020</v>
      </c>
      <c r="T138" s="1">
        <f t="shared" si="125"/>
        <v>1052359</v>
      </c>
      <c r="U138" s="1">
        <f t="shared" si="125"/>
        <v>1059590</v>
      </c>
      <c r="V138" s="1">
        <f t="shared" si="125"/>
        <v>1023067</v>
      </c>
      <c r="W138" s="1">
        <f t="shared" si="125"/>
        <v>1021560</v>
      </c>
      <c r="X138" s="1">
        <f t="shared" si="125"/>
        <v>1004690</v>
      </c>
      <c r="Y138" s="1">
        <f t="shared" si="125"/>
        <v>995434</v>
      </c>
      <c r="Z138" s="1">
        <f t="shared" si="125"/>
        <v>1004459</v>
      </c>
      <c r="AA138" s="1">
        <f t="shared" si="125"/>
        <v>1020978</v>
      </c>
      <c r="AB138" s="1">
        <f t="shared" si="125"/>
        <v>1016123</v>
      </c>
      <c r="AC138" s="1">
        <f t="shared" si="125"/>
        <v>1013854</v>
      </c>
      <c r="AD138" s="1">
        <f t="shared" si="125"/>
        <v>1003314</v>
      </c>
      <c r="AE138" s="1">
        <f t="shared" si="125"/>
        <v>937878</v>
      </c>
      <c r="AF138" s="1">
        <f t="shared" si="125"/>
        <v>936572</v>
      </c>
      <c r="AG138" s="1">
        <f t="shared" si="125"/>
        <v>969850</v>
      </c>
      <c r="AH138" s="1">
        <f t="shared" si="125"/>
        <v>983370</v>
      </c>
      <c r="AI138" s="1">
        <f t="shared" si="125"/>
        <v>1018318</v>
      </c>
      <c r="AJ138" s="1">
        <f t="shared" si="125"/>
        <v>1025285</v>
      </c>
      <c r="AK138" s="1">
        <f t="shared" si="125"/>
        <v>1028662</v>
      </c>
      <c r="AL138" s="1">
        <f t="shared" si="125"/>
        <v>994304</v>
      </c>
      <c r="AM138" s="1">
        <f t="shared" si="125"/>
        <v>1006686</v>
      </c>
      <c r="AN138" s="1">
        <f t="shared" si="125"/>
        <v>1036990</v>
      </c>
      <c r="AO138" s="1">
        <f t="shared" si="125"/>
        <v>1033160.56526991</v>
      </c>
      <c r="AP138" s="1">
        <f t="shared" si="125"/>
        <v>1008559.4942980302</v>
      </c>
      <c r="AQ138" s="1">
        <f t="shared" si="125"/>
        <v>1028863.53995378</v>
      </c>
      <c r="AR138" s="1">
        <f t="shared" si="125"/>
        <v>1047712.8096249101</v>
      </c>
      <c r="AS138" s="1">
        <f t="shared" si="125"/>
        <v>1051177.2321103802</v>
      </c>
      <c r="AT138" s="1">
        <f t="shared" si="125"/>
        <v>1057151.6747873102</v>
      </c>
      <c r="AU138" s="1">
        <f t="shared" si="125"/>
        <v>1043070.3382232102</v>
      </c>
      <c r="AV138" s="1">
        <f t="shared" si="125"/>
        <v>1056024.6815660801</v>
      </c>
      <c r="AW138" s="1">
        <f t="shared" si="125"/>
        <v>1064333.15622378</v>
      </c>
      <c r="AX138" s="1">
        <f t="shared" si="125"/>
        <v>1081551.9750922499</v>
      </c>
      <c r="AY138" s="1">
        <f t="shared" si="125"/>
        <v>1085498.5655438099</v>
      </c>
      <c r="AZ138" s="1">
        <f t="shared" si="125"/>
        <v>1097227.2305209502</v>
      </c>
      <c r="BA138" s="1">
        <f t="shared" si="125"/>
        <v>1115071.7489781601</v>
      </c>
      <c r="BB138" s="1">
        <f t="shared" si="125"/>
        <v>1155831.82193806</v>
      </c>
      <c r="BC138" s="1">
        <f t="shared" si="125"/>
        <v>1176970.6114754498</v>
      </c>
      <c r="BD138" s="1">
        <f t="shared" si="125"/>
        <v>1207266.5367269102</v>
      </c>
      <c r="BE138" s="1">
        <f t="shared" si="125"/>
        <v>1189167.06749893</v>
      </c>
      <c r="BF138" s="1">
        <f t="shared" si="125"/>
        <v>1188641.8701741002</v>
      </c>
      <c r="BG138" s="1">
        <f t="shared" si="125"/>
        <v>1233125.6799054698</v>
      </c>
      <c r="BH138" s="1">
        <f t="shared" si="125"/>
        <v>1243327.8904641999</v>
      </c>
      <c r="BI138" s="1">
        <f t="shared" si="125"/>
        <v>1263902.0054742</v>
      </c>
      <c r="BJ138" s="1">
        <f t="shared" si="125"/>
        <v>1277106.0722151399</v>
      </c>
      <c r="BK138" s="1">
        <f t="shared" si="125"/>
        <v>1318025.8819007699</v>
      </c>
      <c r="BL138" s="1">
        <f t="shared" si="125"/>
        <v>1340264.5106237698</v>
      </c>
      <c r="BM138" s="1">
        <f t="shared" si="125"/>
        <v>1342650.84794177</v>
      </c>
      <c r="BN138" s="1">
        <f t="shared" ref="BN138:DY138" si="126">+BN136+BN137</f>
        <v>1360340.30898879</v>
      </c>
      <c r="BO138" s="1">
        <f t="shared" si="126"/>
        <v>1346019.82913979</v>
      </c>
      <c r="BP138" s="1">
        <f t="shared" si="126"/>
        <v>1346825.34203479</v>
      </c>
      <c r="BQ138" s="1">
        <f t="shared" si="126"/>
        <v>1357901.2823727899</v>
      </c>
      <c r="BR138" s="1">
        <f t="shared" si="126"/>
        <v>1381258.9463127898</v>
      </c>
      <c r="BS138" s="1">
        <f t="shared" si="126"/>
        <v>1408912.354508</v>
      </c>
      <c r="BT138" s="1">
        <f t="shared" si="126"/>
        <v>1413225.215328</v>
      </c>
      <c r="BU138" s="1">
        <f t="shared" si="126"/>
        <v>1440350.8006260002</v>
      </c>
      <c r="BV138" s="1">
        <f t="shared" si="126"/>
        <v>1496223.436363</v>
      </c>
      <c r="BW138" s="1">
        <f t="shared" si="126"/>
        <v>1609987.6346740001</v>
      </c>
      <c r="BX138" s="1">
        <f t="shared" si="126"/>
        <v>1621753.148275</v>
      </c>
      <c r="BY138" s="1">
        <f t="shared" si="126"/>
        <v>1681589.7022210001</v>
      </c>
      <c r="BZ138" s="1">
        <f t="shared" si="126"/>
        <v>1808163.220218</v>
      </c>
      <c r="CA138" s="1">
        <f t="shared" si="126"/>
        <v>1822844.7814179999</v>
      </c>
      <c r="CB138" s="1">
        <f t="shared" si="126"/>
        <v>1810988.2601310001</v>
      </c>
      <c r="CC138" s="1">
        <f t="shared" si="126"/>
        <v>1825205.2690599998</v>
      </c>
      <c r="CD138" s="1">
        <f t="shared" si="126"/>
        <v>1851688.2231740002</v>
      </c>
      <c r="CE138" s="1">
        <f t="shared" si="126"/>
        <v>1975999.6783750001</v>
      </c>
      <c r="CF138" s="1">
        <f t="shared" si="126"/>
        <v>2027468.838578</v>
      </c>
      <c r="CG138" s="1">
        <f t="shared" si="126"/>
        <v>2093511.4688730002</v>
      </c>
      <c r="CH138" s="1">
        <f t="shared" si="126"/>
        <v>2134359.9208570002</v>
      </c>
      <c r="CI138" s="1">
        <f t="shared" si="126"/>
        <v>2225995.6298799999</v>
      </c>
      <c r="CJ138" s="1">
        <f t="shared" si="126"/>
        <v>2361918.3904130002</v>
      </c>
      <c r="CK138" s="1">
        <f t="shared" si="126"/>
        <v>2403515.8577709999</v>
      </c>
      <c r="CL138" s="1">
        <f t="shared" si="126"/>
        <v>2433150.0105400002</v>
      </c>
      <c r="CM138" s="1">
        <f t="shared" si="126"/>
        <v>2496437.4374790001</v>
      </c>
      <c r="CN138" s="1">
        <f t="shared" si="126"/>
        <v>2577059.5877529997</v>
      </c>
      <c r="CO138" s="1">
        <f t="shared" si="126"/>
        <v>2564878.1062230002</v>
      </c>
      <c r="CP138" s="1">
        <f t="shared" si="126"/>
        <v>2613752.6253920002</v>
      </c>
      <c r="CQ138" s="1">
        <f t="shared" si="126"/>
        <v>2672603.1236769999</v>
      </c>
      <c r="CR138" s="1">
        <f t="shared" si="126"/>
        <v>2761434.0474451901</v>
      </c>
      <c r="CS138" s="1">
        <f t="shared" si="126"/>
        <v>2820723.65456719</v>
      </c>
      <c r="CT138" s="1">
        <f t="shared" si="126"/>
        <v>2873901.6384611903</v>
      </c>
      <c r="CU138" s="1">
        <f t="shared" si="126"/>
        <v>2929435.0333581902</v>
      </c>
      <c r="CV138" s="1">
        <f t="shared" si="126"/>
        <v>3127098.6374901896</v>
      </c>
      <c r="CW138" s="1">
        <f t="shared" si="126"/>
        <v>3349420.3242341899</v>
      </c>
      <c r="CX138" s="1">
        <f t="shared" si="126"/>
        <v>3454665.87050319</v>
      </c>
      <c r="CY138" s="1">
        <f t="shared" si="126"/>
        <v>3531477.3160591898</v>
      </c>
      <c r="CZ138" s="1">
        <f t="shared" si="126"/>
        <v>3566113.0987151898</v>
      </c>
      <c r="DA138" s="1">
        <f t="shared" si="126"/>
        <v>3610853.4178261897</v>
      </c>
      <c r="DB138" s="1">
        <f t="shared" si="126"/>
        <v>3743031.2950801905</v>
      </c>
      <c r="DC138" s="1">
        <f t="shared" si="126"/>
        <v>3767497.742751189</v>
      </c>
      <c r="DD138" s="1">
        <f t="shared" si="126"/>
        <v>3791922.7507579997</v>
      </c>
      <c r="DE138" s="1">
        <f t="shared" si="126"/>
        <v>4021445.536084</v>
      </c>
      <c r="DF138" s="1">
        <f t="shared" si="126"/>
        <v>4080487.2135399999</v>
      </c>
      <c r="DG138" s="1">
        <f t="shared" si="126"/>
        <v>4120073.3073089989</v>
      </c>
      <c r="DH138" s="1">
        <f t="shared" si="126"/>
        <v>4114532.173004</v>
      </c>
      <c r="DI138" s="1">
        <f t="shared" si="126"/>
        <v>4219657.6920159999</v>
      </c>
      <c r="DJ138" s="1">
        <f t="shared" si="126"/>
        <v>4341682.7620519996</v>
      </c>
      <c r="DK138" s="1">
        <f t="shared" si="126"/>
        <v>4414081.7596300002</v>
      </c>
      <c r="DL138" s="1">
        <f t="shared" si="126"/>
        <v>4701108.7352590002</v>
      </c>
      <c r="DM138" s="1">
        <f t="shared" si="126"/>
        <v>4865490.4649830004</v>
      </c>
      <c r="DN138" s="1">
        <f t="shared" si="126"/>
        <v>5031107.3230070006</v>
      </c>
      <c r="DO138" s="1">
        <f t="shared" si="126"/>
        <v>5059909.7202009987</v>
      </c>
      <c r="DP138" s="1">
        <f t="shared" si="126"/>
        <v>5096075.2882030001</v>
      </c>
      <c r="DQ138" s="1">
        <f t="shared" si="126"/>
        <v>5182452.1706910003</v>
      </c>
      <c r="DR138" s="1">
        <f t="shared" si="126"/>
        <v>5129272.5719180005</v>
      </c>
      <c r="DS138" s="1">
        <f t="shared" si="126"/>
        <v>5358007.0177560002</v>
      </c>
      <c r="DT138" s="1">
        <f t="shared" si="126"/>
        <v>5407054.4528659992</v>
      </c>
      <c r="DU138" s="1">
        <f t="shared" si="126"/>
        <v>5492035.093444</v>
      </c>
      <c r="DV138" s="1">
        <f t="shared" si="126"/>
        <v>5662913.2932359995</v>
      </c>
      <c r="DW138" s="1">
        <f t="shared" si="126"/>
        <v>5845349.9407540001</v>
      </c>
      <c r="DX138" s="1">
        <f t="shared" si="126"/>
        <v>5875402.8901169999</v>
      </c>
      <c r="DY138" s="1">
        <f t="shared" si="126"/>
        <v>6043005.8641309999</v>
      </c>
      <c r="DZ138" s="1">
        <f t="shared" ref="DZ138:GK138" si="127">+DZ136+DZ137</f>
        <v>6218918.4756660014</v>
      </c>
      <c r="EA138" s="1">
        <f t="shared" si="127"/>
        <v>6344879.3885709997</v>
      </c>
      <c r="EB138" s="1">
        <f t="shared" si="127"/>
        <v>6456044.8289650008</v>
      </c>
      <c r="EC138" s="1">
        <f t="shared" si="127"/>
        <v>6562259.3232517699</v>
      </c>
      <c r="ED138" s="1">
        <f t="shared" si="127"/>
        <v>6740885.8434037706</v>
      </c>
      <c r="EE138" s="1">
        <f t="shared" si="127"/>
        <v>6811376.7576197693</v>
      </c>
      <c r="EF138" s="1">
        <f t="shared" si="127"/>
        <v>7073070.821001769</v>
      </c>
      <c r="EG138" s="1">
        <f t="shared" si="127"/>
        <v>7384530.6641117698</v>
      </c>
      <c r="EH138" s="1">
        <f t="shared" si="127"/>
        <v>7550780.1449267697</v>
      </c>
      <c r="EI138" s="1">
        <f t="shared" si="127"/>
        <v>7826028.7116920017</v>
      </c>
      <c r="EJ138" s="1">
        <f t="shared" si="127"/>
        <v>8128689.6226167921</v>
      </c>
      <c r="EK138" s="1">
        <f t="shared" si="127"/>
        <v>8266223.4117490603</v>
      </c>
      <c r="EL138" s="1">
        <f t="shared" si="127"/>
        <v>8418242.5313720591</v>
      </c>
      <c r="EM138" s="1">
        <f t="shared" si="127"/>
        <v>8722597.4189440608</v>
      </c>
      <c r="EN138" s="1">
        <f t="shared" si="127"/>
        <v>8829999.3554740604</v>
      </c>
      <c r="EO138" s="1">
        <f t="shared" si="127"/>
        <v>9430683.0195397921</v>
      </c>
      <c r="EP138" s="1">
        <f t="shared" si="127"/>
        <v>9538985.5276510008</v>
      </c>
      <c r="EQ138" s="1">
        <f t="shared" si="127"/>
        <v>9711489.0758049991</v>
      </c>
      <c r="ER138" s="1">
        <f t="shared" si="127"/>
        <v>9801048.9506240003</v>
      </c>
      <c r="ES138" s="1">
        <f t="shared" si="127"/>
        <v>9991775.4286620002</v>
      </c>
      <c r="ET138" s="1">
        <f t="shared" si="127"/>
        <v>9939475.1480779983</v>
      </c>
      <c r="EU138" s="1">
        <f t="shared" si="127"/>
        <v>10194977.874303998</v>
      </c>
      <c r="EV138" s="1">
        <f t="shared" si="127"/>
        <v>10421147.38472007</v>
      </c>
      <c r="EW138" s="1">
        <f t="shared" si="127"/>
        <v>10689164.246406071</v>
      </c>
      <c r="EX138" s="1">
        <f t="shared" si="127"/>
        <v>10591274.459030069</v>
      </c>
      <c r="EY138" s="1">
        <f t="shared" si="127"/>
        <v>10767548.342896419</v>
      </c>
      <c r="EZ138" s="1">
        <f t="shared" si="127"/>
        <v>10862296.737965418</v>
      </c>
      <c r="FA138" s="1">
        <f t="shared" si="127"/>
        <v>10920022.96535698</v>
      </c>
      <c r="FB138" s="1">
        <f t="shared" si="127"/>
        <v>11072119.958003001</v>
      </c>
      <c r="FC138" s="1">
        <f t="shared" si="127"/>
        <v>11293099.425415</v>
      </c>
      <c r="FD138" s="1">
        <f t="shared" si="127"/>
        <v>11491333.588094</v>
      </c>
      <c r="FE138" s="1">
        <f t="shared" si="127"/>
        <v>11636725.172919</v>
      </c>
      <c r="FF138" s="1">
        <f t="shared" si="127"/>
        <v>11794055.153655</v>
      </c>
      <c r="FG138" s="1">
        <f t="shared" si="127"/>
        <v>12000714.474722</v>
      </c>
      <c r="FH138" s="1">
        <f t="shared" si="127"/>
        <v>12108891.162266999</v>
      </c>
      <c r="FI138" s="1">
        <f t="shared" si="127"/>
        <v>12237314.915122001</v>
      </c>
      <c r="FJ138" s="1">
        <f t="shared" si="127"/>
        <v>12771872.184542</v>
      </c>
      <c r="FK138" s="1">
        <f t="shared" si="127"/>
        <v>13341557.010291001</v>
      </c>
      <c r="FL138" s="1">
        <f t="shared" si="127"/>
        <v>13899701.894467</v>
      </c>
      <c r="FM138" s="1">
        <f t="shared" si="127"/>
        <v>14390421.542885</v>
      </c>
      <c r="FN138" s="1">
        <f t="shared" si="127"/>
        <v>14422426.256744999</v>
      </c>
      <c r="FO138" s="1">
        <f t="shared" si="127"/>
        <v>14305474.210534001</v>
      </c>
      <c r="FP138" s="1">
        <f t="shared" si="127"/>
        <v>14416539.704888001</v>
      </c>
      <c r="FQ138" s="1">
        <f t="shared" si="127"/>
        <v>14636727.948685</v>
      </c>
      <c r="FR138" s="1">
        <f t="shared" si="127"/>
        <v>15032393.887287</v>
      </c>
      <c r="FS138" s="1">
        <f t="shared" si="127"/>
        <v>15087099.253350001</v>
      </c>
      <c r="FT138" s="1">
        <f t="shared" si="127"/>
        <v>15335906.839927001</v>
      </c>
      <c r="FU138" s="1">
        <f t="shared" si="127"/>
        <v>15976277.438441161</v>
      </c>
      <c r="FV138" s="1">
        <f t="shared" si="127"/>
        <v>15579067.261495</v>
      </c>
      <c r="FW138" s="1">
        <f t="shared" si="127"/>
        <v>15854155.675962999</v>
      </c>
      <c r="FX138" s="1">
        <f t="shared" si="127"/>
        <v>15908681.280985368</v>
      </c>
      <c r="FY138" s="1">
        <f t="shared" si="127"/>
        <v>15987725.71953637</v>
      </c>
      <c r="FZ138" s="1">
        <f t="shared" si="127"/>
        <v>16036921.142755</v>
      </c>
      <c r="GA138" s="1">
        <f t="shared" si="127"/>
        <v>16238584.747101</v>
      </c>
      <c r="GB138" s="1">
        <f t="shared" si="127"/>
        <v>16429643.130960001</v>
      </c>
      <c r="GC138" s="1">
        <f t="shared" si="127"/>
        <v>16039521.517295001</v>
      </c>
      <c r="GD138" s="1">
        <f t="shared" si="127"/>
        <v>16385991.421153611</v>
      </c>
      <c r="GE138" s="1">
        <f t="shared" si="127"/>
        <v>15830753.964621</v>
      </c>
      <c r="GF138" s="1">
        <f t="shared" si="127"/>
        <v>15822567.918723</v>
      </c>
      <c r="GG138" s="1">
        <f t="shared" si="127"/>
        <v>16100103.687062001</v>
      </c>
      <c r="GH138" s="1">
        <f t="shared" si="127"/>
        <v>16843227.988352001</v>
      </c>
      <c r="GI138" s="1">
        <f t="shared" si="127"/>
        <v>16411568.273268001</v>
      </c>
      <c r="GJ138" s="1">
        <f t="shared" si="127"/>
        <v>16595071.070709001</v>
      </c>
      <c r="GK138" s="1">
        <f t="shared" si="127"/>
        <v>16658660.402283</v>
      </c>
      <c r="GL138" s="1">
        <f t="shared" ref="GL138:IW138" si="128">+GL136+GL137</f>
        <v>16615106.0944</v>
      </c>
      <c r="GM138" s="1">
        <f t="shared" si="128"/>
        <v>16619372.333178001</v>
      </c>
      <c r="GN138" s="1">
        <f t="shared" si="128"/>
        <v>16597509.919954</v>
      </c>
      <c r="GO138" s="1">
        <f t="shared" si="128"/>
        <v>17065892.625502001</v>
      </c>
      <c r="GP138" s="1">
        <f t="shared" si="128"/>
        <v>17178437.278868001</v>
      </c>
      <c r="GQ138" s="1">
        <f t="shared" si="128"/>
        <v>17128171.030099999</v>
      </c>
      <c r="GR138" s="1">
        <f t="shared" si="128"/>
        <v>17179292.896141</v>
      </c>
      <c r="GS138" s="1">
        <f t="shared" si="128"/>
        <v>17272733.440997999</v>
      </c>
      <c r="GT138" s="1">
        <f t="shared" si="128"/>
        <v>17384066.004657</v>
      </c>
      <c r="GU138" s="1">
        <f t="shared" si="128"/>
        <v>17314336.436149001</v>
      </c>
      <c r="GV138" s="1">
        <f t="shared" si="128"/>
        <v>17514402.596806001</v>
      </c>
      <c r="GW138" s="1">
        <f t="shared" si="128"/>
        <v>17807820.513428003</v>
      </c>
      <c r="GX138" s="1">
        <f t="shared" si="128"/>
        <v>18273005.760504998</v>
      </c>
      <c r="GY138" s="1">
        <f t="shared" si="128"/>
        <v>18381739.753069002</v>
      </c>
      <c r="GZ138" s="1">
        <f t="shared" si="128"/>
        <v>18539706.275885999</v>
      </c>
      <c r="HA138" s="1">
        <f t="shared" si="128"/>
        <v>18301473.023290999</v>
      </c>
      <c r="HB138" s="1">
        <f t="shared" si="128"/>
        <v>18269497.089259002</v>
      </c>
      <c r="HC138" s="1">
        <f t="shared" si="128"/>
        <v>18592824.372242</v>
      </c>
      <c r="HD138" s="1">
        <f t="shared" si="128"/>
        <v>18704087.606186002</v>
      </c>
      <c r="HE138" s="1">
        <f t="shared" si="128"/>
        <v>18385701.884745002</v>
      </c>
      <c r="HF138" s="1">
        <f t="shared" si="128"/>
        <v>18604409.606901001</v>
      </c>
      <c r="HG138" s="1">
        <f t="shared" si="128"/>
        <v>18589280.825552002</v>
      </c>
      <c r="HH138" s="1">
        <f t="shared" si="128"/>
        <v>17996612.576611999</v>
      </c>
      <c r="HI138" s="1">
        <f t="shared" si="128"/>
        <v>17986923.131317999</v>
      </c>
      <c r="HJ138" s="1">
        <f t="shared" si="128"/>
        <v>18176365.148474999</v>
      </c>
      <c r="HK138" s="1">
        <f t="shared" si="128"/>
        <v>18269703.674583998</v>
      </c>
      <c r="HL138" s="1">
        <f t="shared" si="128"/>
        <v>18318185.04843</v>
      </c>
      <c r="HM138" s="1">
        <f t="shared" si="128"/>
        <v>18285761.316279002</v>
      </c>
      <c r="HN138" s="1">
        <f t="shared" si="128"/>
        <v>18282007.279578</v>
      </c>
      <c r="HO138" s="1">
        <f t="shared" si="128"/>
        <v>18029183.438053999</v>
      </c>
      <c r="HP138" s="1">
        <f t="shared" si="128"/>
        <v>18022212.101587001</v>
      </c>
      <c r="HQ138" s="1">
        <f t="shared" si="128"/>
        <v>18237836.679618001</v>
      </c>
      <c r="HR138" s="1">
        <f t="shared" si="128"/>
        <v>18075758.281089</v>
      </c>
      <c r="HS138" s="1">
        <f t="shared" si="128"/>
        <v>18415302.455729</v>
      </c>
      <c r="HT138" s="1">
        <f t="shared" si="128"/>
        <v>18380918.423401002</v>
      </c>
      <c r="HU138" s="1">
        <f t="shared" si="128"/>
        <v>18553196.045962002</v>
      </c>
      <c r="HV138" s="1">
        <f t="shared" si="128"/>
        <v>18735543.186155997</v>
      </c>
      <c r="HW138" s="1">
        <f t="shared" si="128"/>
        <v>19139207.292695001</v>
      </c>
      <c r="HX138" s="1">
        <f t="shared" si="128"/>
        <v>19894629.858526003</v>
      </c>
      <c r="HY138" s="1">
        <f t="shared" si="128"/>
        <v>20080629.774078999</v>
      </c>
      <c r="HZ138" s="1">
        <f t="shared" si="128"/>
        <v>20426825.640501998</v>
      </c>
      <c r="IA138" s="1">
        <f t="shared" si="128"/>
        <v>20881291.534191001</v>
      </c>
      <c r="IB138" s="1">
        <f t="shared" si="128"/>
        <v>21696180.199104</v>
      </c>
      <c r="IC138" s="1">
        <f t="shared" si="128"/>
        <v>21964500.384192999</v>
      </c>
      <c r="ID138" s="1">
        <f t="shared" si="128"/>
        <v>21878387.389777001</v>
      </c>
      <c r="IE138" s="1">
        <f t="shared" si="128"/>
        <v>22211314.917005997</v>
      </c>
      <c r="IF138" s="1">
        <f t="shared" si="128"/>
        <v>22449045.590963002</v>
      </c>
      <c r="IG138" s="1">
        <f t="shared" si="128"/>
        <v>23332885.598789003</v>
      </c>
      <c r="IH138" s="1">
        <f t="shared" si="128"/>
        <v>23941592.448004998</v>
      </c>
      <c r="II138" s="1">
        <f t="shared" si="128"/>
        <v>24257470.715986997</v>
      </c>
      <c r="IJ138" s="1">
        <f t="shared" si="128"/>
        <v>23811626.290510997</v>
      </c>
      <c r="IK138" s="1">
        <f t="shared" si="128"/>
        <v>23231419.221301999</v>
      </c>
      <c r="IL138" s="1">
        <f t="shared" si="128"/>
        <v>23042587.146410998</v>
      </c>
      <c r="IM138" s="1">
        <f t="shared" si="128"/>
        <v>22937379.701539002</v>
      </c>
      <c r="IN138" s="1">
        <f t="shared" si="128"/>
        <v>23832270.982469</v>
      </c>
      <c r="IO138" s="1">
        <f t="shared" si="128"/>
        <v>24025774.508871</v>
      </c>
      <c r="IP138" s="1">
        <f t="shared" si="128"/>
        <v>24229341.224077001</v>
      </c>
      <c r="IQ138" s="1">
        <f t="shared" si="128"/>
        <v>24561534.606237002</v>
      </c>
      <c r="IR138" s="1">
        <f t="shared" si="128"/>
        <v>24881177.289363001</v>
      </c>
      <c r="IS138" s="1">
        <f t="shared" si="128"/>
        <v>24223377.585693002</v>
      </c>
      <c r="IT138" s="1">
        <f t="shared" si="128"/>
        <v>23354143.640224002</v>
      </c>
      <c r="IU138" s="1">
        <f t="shared" si="128"/>
        <v>23372796.249676</v>
      </c>
      <c r="IV138" s="1">
        <f t="shared" si="128"/>
        <v>23744796.273215998</v>
      </c>
      <c r="IW138" s="1">
        <f t="shared" si="128"/>
        <v>23641914.111075997</v>
      </c>
      <c r="IX138" s="1">
        <f t="shared" ref="IX138:LI138" si="129">+IX136+IX137</f>
        <v>24090094.341912001</v>
      </c>
      <c r="IY138" s="1">
        <f t="shared" si="129"/>
        <v>25130856.045741998</v>
      </c>
      <c r="IZ138" s="1">
        <f t="shared" si="129"/>
        <v>25470127.587503999</v>
      </c>
      <c r="JA138" s="1">
        <f t="shared" si="129"/>
        <v>25762781</v>
      </c>
      <c r="JB138" s="1">
        <f t="shared" si="129"/>
        <v>26650384.826631002</v>
      </c>
      <c r="JC138" s="1">
        <f t="shared" si="129"/>
        <v>26799786.644922998</v>
      </c>
      <c r="JD138" s="1">
        <f t="shared" si="129"/>
        <v>26954569.226846002</v>
      </c>
      <c r="JE138" s="1">
        <f t="shared" si="129"/>
        <v>27452064.561944</v>
      </c>
      <c r="JF138" s="1" t="e">
        <f t="shared" si="129"/>
        <v>#REF!</v>
      </c>
    </row>
    <row r="139" spans="1:266" s="1" customFormat="1" ht="12.9" customHeight="1" x14ac:dyDescent="0.2">
      <c r="A139" s="73"/>
      <c r="B139" s="73"/>
      <c r="C139" s="73"/>
      <c r="D139" s="73"/>
      <c r="E139" s="73"/>
      <c r="F139" s="73"/>
      <c r="G139" s="73"/>
      <c r="H139" s="73"/>
      <c r="I139" s="73"/>
      <c r="J139" s="73"/>
      <c r="K139" s="73"/>
      <c r="L139" s="73"/>
      <c r="M139" s="73"/>
      <c r="N139" s="73"/>
      <c r="O139" s="73"/>
      <c r="P139" s="73"/>
      <c r="Q139" s="73"/>
      <c r="R139" s="73"/>
      <c r="S139" s="73"/>
      <c r="T139" s="73"/>
      <c r="U139" s="73"/>
      <c r="V139" s="73"/>
      <c r="W139" s="73"/>
      <c r="X139" s="73"/>
      <c r="Y139" s="73"/>
      <c r="Z139" s="73"/>
      <c r="AA139" s="73"/>
      <c r="AB139" s="73"/>
      <c r="AC139" s="73"/>
      <c r="AD139" s="73"/>
      <c r="AE139" s="73"/>
      <c r="AF139" s="73"/>
      <c r="AG139" s="73"/>
      <c r="AH139" s="73"/>
      <c r="AI139" s="73"/>
      <c r="AJ139" s="73"/>
      <c r="AK139" s="73"/>
      <c r="AL139" s="73"/>
      <c r="AM139" s="73"/>
      <c r="AN139" s="73"/>
      <c r="AO139" s="73"/>
      <c r="AP139" s="73"/>
      <c r="AQ139" s="73"/>
      <c r="AR139" s="73"/>
      <c r="AS139" s="73"/>
      <c r="AT139" s="73"/>
      <c r="AU139" s="73"/>
      <c r="AV139" s="73"/>
      <c r="AW139" s="73"/>
      <c r="AX139" s="73"/>
      <c r="AY139" s="73"/>
      <c r="AZ139" s="73"/>
      <c r="BA139" s="73"/>
      <c r="BB139" s="73"/>
      <c r="BC139" s="73"/>
      <c r="BD139" s="73"/>
      <c r="BE139" s="73"/>
      <c r="BF139" s="73"/>
      <c r="BG139" s="73"/>
      <c r="BH139" s="73"/>
      <c r="BI139" s="73"/>
      <c r="BJ139" s="73"/>
      <c r="BK139" s="73"/>
      <c r="BL139" s="73"/>
      <c r="BM139" s="73"/>
      <c r="BN139" s="73"/>
      <c r="BO139" s="73"/>
      <c r="BP139" s="73"/>
      <c r="BQ139" s="73"/>
      <c r="BR139" s="73"/>
      <c r="BS139" s="73"/>
      <c r="BT139" s="73"/>
      <c r="BU139" s="73"/>
      <c r="BV139" s="73"/>
      <c r="BW139" s="73"/>
      <c r="BX139" s="73"/>
      <c r="BY139" s="73"/>
      <c r="BZ139" s="73"/>
      <c r="CA139" s="73"/>
      <c r="CB139" s="73"/>
      <c r="CC139" s="73"/>
      <c r="CD139" s="73"/>
      <c r="CE139" s="73"/>
      <c r="CF139" s="73"/>
      <c r="CG139" s="73"/>
      <c r="CH139" s="73"/>
      <c r="CI139" s="73"/>
      <c r="CJ139" s="73"/>
      <c r="CK139" s="73"/>
      <c r="CL139" s="73"/>
      <c r="CM139" s="73"/>
      <c r="CN139" s="73"/>
      <c r="CO139" s="73"/>
      <c r="CP139" s="73"/>
      <c r="CQ139" s="73"/>
      <c r="CR139" s="73"/>
      <c r="CS139" s="73"/>
      <c r="CT139" s="73"/>
      <c r="CU139" s="73"/>
      <c r="CV139" s="73"/>
      <c r="CW139" s="73"/>
      <c r="CX139" s="73"/>
      <c r="CY139" s="73"/>
      <c r="CZ139" s="73"/>
      <c r="DA139" s="73"/>
      <c r="DB139" s="73"/>
      <c r="DC139" s="73"/>
      <c r="DD139" s="73"/>
      <c r="DE139" s="73"/>
      <c r="DF139" s="73"/>
      <c r="DG139" s="73"/>
      <c r="DH139" s="73"/>
      <c r="DI139" s="73"/>
      <c r="DJ139" s="73"/>
      <c r="DK139" s="73"/>
      <c r="DL139" s="73"/>
      <c r="DM139" s="73"/>
      <c r="DN139" s="73"/>
      <c r="DO139" s="73"/>
      <c r="DP139" s="73"/>
      <c r="DQ139" s="73"/>
      <c r="DR139" s="73"/>
      <c r="DS139" s="73"/>
      <c r="DT139" s="73"/>
      <c r="DU139" s="73"/>
      <c r="DV139" s="73"/>
      <c r="DW139" s="73"/>
      <c r="DX139" s="73"/>
      <c r="DY139" s="73"/>
      <c r="DZ139" s="73"/>
      <c r="EA139" s="73"/>
      <c r="EB139" s="73"/>
      <c r="EC139" s="73"/>
      <c r="ED139" s="73"/>
      <c r="EE139" s="73"/>
      <c r="EF139" s="73"/>
      <c r="EG139" s="73"/>
      <c r="EH139" s="73"/>
      <c r="EI139" s="73"/>
      <c r="EJ139" s="73"/>
      <c r="EK139" s="73"/>
      <c r="EL139" s="73"/>
      <c r="EM139" s="73"/>
      <c r="EN139" s="73"/>
      <c r="EO139" s="73"/>
      <c r="EP139" s="73"/>
      <c r="EQ139" s="73"/>
      <c r="ER139" s="73"/>
      <c r="ES139" s="73"/>
      <c r="ET139" s="73"/>
      <c r="EU139" s="73"/>
      <c r="EV139" s="73"/>
      <c r="EW139" s="73"/>
      <c r="EX139" s="73"/>
      <c r="EY139" s="73"/>
      <c r="EZ139" s="73"/>
      <c r="FA139" s="73"/>
      <c r="FB139" s="73"/>
      <c r="FC139" s="73"/>
      <c r="FD139" s="73"/>
      <c r="FE139" s="73"/>
      <c r="FF139" s="73"/>
      <c r="FG139" s="73"/>
      <c r="FH139" s="73"/>
      <c r="FI139" s="73"/>
      <c r="FJ139" s="73"/>
      <c r="FK139" s="73"/>
      <c r="FL139" s="73"/>
      <c r="FM139" s="73"/>
      <c r="FN139" s="73"/>
      <c r="FO139" s="73"/>
      <c r="FP139" s="73"/>
      <c r="FQ139" s="73"/>
      <c r="FR139" s="73"/>
      <c r="FS139" s="73"/>
      <c r="FT139" s="73"/>
      <c r="FU139" s="73"/>
      <c r="FV139" s="73"/>
      <c r="FW139" s="73"/>
      <c r="FX139" s="73"/>
      <c r="FY139" s="73"/>
      <c r="FZ139" s="73"/>
      <c r="GA139" s="73"/>
      <c r="GB139" s="73"/>
      <c r="GC139" s="73"/>
      <c r="GD139" s="73"/>
      <c r="GE139" s="73"/>
      <c r="GF139" s="73"/>
      <c r="GG139" s="73"/>
      <c r="GH139" s="73"/>
      <c r="GI139" s="73"/>
      <c r="GJ139" s="73"/>
      <c r="GK139" s="73"/>
      <c r="GL139" s="73"/>
      <c r="GM139" s="73"/>
      <c r="GN139" s="73"/>
      <c r="GO139" s="73"/>
      <c r="GP139" s="73"/>
      <c r="GQ139" s="73"/>
      <c r="GR139" s="73"/>
      <c r="GS139" s="73"/>
      <c r="GT139" s="73"/>
      <c r="GU139" s="73"/>
      <c r="GV139" s="73"/>
      <c r="GW139" s="73"/>
      <c r="GX139" s="73"/>
      <c r="GY139" s="73"/>
      <c r="GZ139" s="73"/>
      <c r="HA139" s="73"/>
      <c r="HB139" s="73"/>
      <c r="HC139" s="73"/>
      <c r="HD139" s="73"/>
      <c r="HE139" s="73"/>
      <c r="HF139" s="73"/>
      <c r="HG139" s="73"/>
      <c r="HH139" s="73"/>
      <c r="HI139" s="73"/>
      <c r="HJ139" s="73"/>
      <c r="HK139" s="73"/>
      <c r="HL139" s="73"/>
      <c r="HM139" s="73"/>
      <c r="HN139" s="73"/>
      <c r="HO139" s="73"/>
      <c r="HP139" s="73"/>
      <c r="HQ139" s="73"/>
      <c r="HR139" s="73"/>
      <c r="HS139" s="73"/>
      <c r="HT139" s="73"/>
      <c r="HU139" s="73"/>
      <c r="HV139" s="73"/>
      <c r="HW139" s="73"/>
      <c r="HX139" s="73"/>
      <c r="HY139" s="73"/>
      <c r="HZ139" s="73"/>
      <c r="IA139" s="73"/>
      <c r="IB139" s="73"/>
      <c r="IC139" s="73"/>
      <c r="ID139" s="73"/>
      <c r="IE139" s="73"/>
      <c r="IF139" s="73"/>
      <c r="IG139" s="73"/>
      <c r="IH139" s="73"/>
      <c r="II139" s="73"/>
      <c r="IJ139" s="73"/>
      <c r="IK139" s="73"/>
      <c r="IL139" s="73"/>
      <c r="IM139" s="73"/>
      <c r="IN139" s="73"/>
      <c r="IO139" s="73"/>
      <c r="IP139" s="73"/>
      <c r="IQ139" s="73"/>
      <c r="IR139" s="73"/>
      <c r="IS139" s="73"/>
      <c r="IT139" s="73"/>
      <c r="IU139" s="73"/>
      <c r="IV139" s="73"/>
      <c r="IW139" s="73"/>
      <c r="IX139" s="73"/>
      <c r="IY139" s="73"/>
      <c r="IZ139" s="73"/>
      <c r="JA139" s="73"/>
      <c r="JB139" s="73"/>
      <c r="JC139" s="73"/>
      <c r="JD139" s="73"/>
      <c r="JE139" s="73"/>
      <c r="JF139" s="73"/>
    </row>
    <row r="140" spans="1:266" s="1" customFormat="1" ht="12.9" customHeight="1" x14ac:dyDescent="0.2">
      <c r="A140" s="2" t="s">
        <v>361</v>
      </c>
    </row>
    <row r="141" spans="1:266" s="1" customFormat="1" ht="12.9" customHeight="1" x14ac:dyDescent="0.2">
      <c r="A141" s="73" t="s">
        <v>329</v>
      </c>
      <c r="B141" s="1">
        <f>+BANCOS!B47</f>
        <v>4481</v>
      </c>
      <c r="C141" s="1">
        <f>+BANCOS!C47</f>
        <v>5122</v>
      </c>
      <c r="D141" s="1">
        <f>+BANCOS!D47</f>
        <v>4907</v>
      </c>
      <c r="E141" s="1">
        <f>+BANCOS!E47</f>
        <v>7173</v>
      </c>
      <c r="F141" s="1">
        <f>+BANCOS!F47</f>
        <v>7253</v>
      </c>
      <c r="G141" s="1">
        <f>+BANCOS!G47</f>
        <v>7229</v>
      </c>
      <c r="H141" s="1">
        <f>+BANCOS!H47</f>
        <v>7486</v>
      </c>
      <c r="I141" s="1">
        <f>+BANCOS!I47</f>
        <v>10746</v>
      </c>
      <c r="J141" s="1">
        <f>+BANCOS!J47</f>
        <v>11030</v>
      </c>
      <c r="K141" s="1">
        <f>+BANCOS!K47</f>
        <v>7959</v>
      </c>
      <c r="L141" s="1">
        <f>+BANCOS!L47</f>
        <v>7774</v>
      </c>
      <c r="M141" s="1">
        <f>+BANCOS!M47</f>
        <v>4410</v>
      </c>
      <c r="N141" s="1">
        <f>+BANCOS!N47</f>
        <v>4567</v>
      </c>
      <c r="O141" s="1">
        <f>+BANCOS!O47</f>
        <v>1823</v>
      </c>
      <c r="P141" s="1">
        <f>+BANCOS!P47</f>
        <v>1198</v>
      </c>
      <c r="Q141" s="1">
        <f>+BANCOS!Q47</f>
        <v>1393</v>
      </c>
      <c r="R141" s="1">
        <f>+BANCOS!R47</f>
        <v>1524</v>
      </c>
      <c r="S141" s="1">
        <f>+BANCOS!S47</f>
        <v>2974</v>
      </c>
      <c r="T141" s="1">
        <f>+BANCOS!T47</f>
        <v>2622</v>
      </c>
      <c r="U141" s="1">
        <f>+BANCOS!U47</f>
        <v>2341</v>
      </c>
      <c r="V141" s="1">
        <f>+BANCOS!V47</f>
        <v>2340</v>
      </c>
      <c r="W141" s="1">
        <f>+BANCOS!W47</f>
        <v>2350</v>
      </c>
      <c r="X141" s="1">
        <f>+BANCOS!X47</f>
        <v>2790</v>
      </c>
      <c r="Y141" s="1">
        <f>+BANCOS!Y47</f>
        <v>344</v>
      </c>
      <c r="Z141" s="1">
        <f>+BANCOS!Z47</f>
        <v>326</v>
      </c>
      <c r="AA141" s="1">
        <f>+BANCOS!AA47</f>
        <v>271</v>
      </c>
      <c r="AB141" s="1">
        <f>+BANCOS!AB47</f>
        <v>280</v>
      </c>
      <c r="AC141" s="1">
        <f>+BANCOS!AC47</f>
        <v>558</v>
      </c>
      <c r="AD141" s="1">
        <f>+BANCOS!AD47</f>
        <v>533</v>
      </c>
      <c r="AE141" s="1">
        <f>+BANCOS!AE47</f>
        <v>2711</v>
      </c>
      <c r="AF141" s="1">
        <f>+BANCOS!AF47</f>
        <v>2518</v>
      </c>
      <c r="AG141" s="1">
        <f>+BANCOS!AG47</f>
        <v>343</v>
      </c>
      <c r="AH141" s="1">
        <f>+BANCOS!AH47</f>
        <v>39159</v>
      </c>
      <c r="AI141" s="1">
        <f>+BANCOS!AI47</f>
        <v>40072</v>
      </c>
      <c r="AJ141" s="1">
        <f>+BANCOS!AJ47</f>
        <v>40363</v>
      </c>
      <c r="AK141" s="1">
        <f>+BANCOS!AK47</f>
        <v>40587</v>
      </c>
      <c r="AL141" s="1">
        <f>+BANCOS!AL47</f>
        <v>38228</v>
      </c>
      <c r="AM141" s="1">
        <f>+BANCOS!AM47</f>
        <v>35158</v>
      </c>
      <c r="AN141" s="1">
        <f>+BANCOS!AN47</f>
        <v>32450</v>
      </c>
      <c r="AO141" s="1">
        <f>+BANCOS!AO47</f>
        <v>30905.454620000011</v>
      </c>
      <c r="AP141" s="1">
        <f>+BANCOS!AP47</f>
        <v>2127.9921279999999</v>
      </c>
      <c r="AQ141" s="1">
        <f>+BANCOS!AQ47</f>
        <v>558.69716500000004</v>
      </c>
      <c r="AR141" s="1">
        <f>+BANCOS!AR47</f>
        <v>58.697165000000012</v>
      </c>
      <c r="AS141" s="1">
        <f>+BANCOS!AS47</f>
        <v>94.417269000000019</v>
      </c>
      <c r="AT141" s="1">
        <f>+BANCOS!AT47</f>
        <v>266.41726899999998</v>
      </c>
      <c r="AU141" s="1">
        <f>+BANCOS!AU47</f>
        <v>820.65276100000005</v>
      </c>
      <c r="AV141" s="1">
        <f>+BANCOS!AV47</f>
        <v>800.65276100000005</v>
      </c>
      <c r="AW141" s="1">
        <f>+BANCOS!AW47</f>
        <v>697.76659000000006</v>
      </c>
      <c r="AX141" s="1">
        <f>+BANCOS!AX47</f>
        <v>8533.7044530000021</v>
      </c>
      <c r="AY141" s="1">
        <f>+BANCOS!AY47</f>
        <v>11547.980814</v>
      </c>
      <c r="AZ141" s="1">
        <f>+BANCOS!AZ47</f>
        <v>10293.44556</v>
      </c>
      <c r="BA141" s="1">
        <f>+BANCOS!BA47</f>
        <v>9639.5133429999987</v>
      </c>
      <c r="BB141" s="1">
        <f>+BANCOS!BB47</f>
        <v>7570.6200369999997</v>
      </c>
      <c r="BC141" s="1">
        <f>+BANCOS!BC47</f>
        <v>7348.9520309999998</v>
      </c>
      <c r="BD141" s="1">
        <f>+BANCOS!BD47</f>
        <v>5790.9949900000001</v>
      </c>
      <c r="BE141" s="1">
        <f>+BANCOS!BE47</f>
        <v>5156.4949900000001</v>
      </c>
      <c r="BF141" s="1">
        <f>+BANCOS!BF47</f>
        <v>5156.4949900000001</v>
      </c>
      <c r="BG141" s="1">
        <f>+BANCOS!BG47</f>
        <v>5140.4949900000001</v>
      </c>
      <c r="BH141" s="1">
        <f>+BANCOS!BH47</f>
        <v>5140.4949900000001</v>
      </c>
      <c r="BI141" s="1">
        <f>+BANCOS!BI47</f>
        <v>5140.4949900000001</v>
      </c>
      <c r="BJ141" s="1">
        <f>+BANCOS!BJ47</f>
        <v>4725.4949900000001</v>
      </c>
      <c r="BK141" s="1">
        <f>+BANCOS!BK47</f>
        <v>3736.7785899999999</v>
      </c>
      <c r="BL141" s="1">
        <f>+BANCOS!BL47</f>
        <v>3668.7785899999999</v>
      </c>
      <c r="BM141" s="1">
        <f>+BANCOS!BM47</f>
        <v>3628.7785899999999</v>
      </c>
      <c r="BN141" s="1">
        <f>+BANCOS!BN47</f>
        <v>3628.7785899999999</v>
      </c>
      <c r="BO141" s="1">
        <f>+BANCOS!BO47</f>
        <v>3628.7785899999999</v>
      </c>
      <c r="BP141" s="1">
        <f>+BANCOS!BP47</f>
        <v>3276.7785899999999</v>
      </c>
      <c r="BQ141" s="1">
        <f>+BANCOS!BQ47</f>
        <v>2574.0975899999999</v>
      </c>
      <c r="BR141" s="1">
        <f>+BANCOS!BR47</f>
        <v>2574.0975899999999</v>
      </c>
      <c r="BS141" s="1">
        <f>+BANCOS!BS47</f>
        <v>2552.4975899999999</v>
      </c>
      <c r="BT141" s="1">
        <f>+BANCOS!BT47</f>
        <v>2552.4975899999999</v>
      </c>
      <c r="BU141" s="1">
        <f>+BANCOS!BU47</f>
        <v>2552.4975899999999</v>
      </c>
      <c r="BV141" s="1">
        <f>+BANCOS!BV47</f>
        <v>2202.4975899999999</v>
      </c>
      <c r="BW141" s="1">
        <f>+BANCOS!BW47</f>
        <v>11.1</v>
      </c>
      <c r="BX141" s="1">
        <f>+BANCOS!BX47</f>
        <v>11.1</v>
      </c>
      <c r="BY141" s="1">
        <f>+BANCOS!BY47</f>
        <v>11.1</v>
      </c>
      <c r="BZ141" s="1">
        <f>+BANCOS!BZ47</f>
        <v>1.1000000000000001</v>
      </c>
      <c r="CA141" s="1">
        <f>+BANCOS!CA47</f>
        <v>1.1000000000000001</v>
      </c>
      <c r="CB141" s="1">
        <f>+BANCOS!CB47</f>
        <v>1.1000000000000001</v>
      </c>
      <c r="CC141" s="1">
        <f>+BANCOS!CC47</f>
        <v>1.1000000000000001</v>
      </c>
      <c r="CD141" s="1">
        <f>+BANCOS!CD47</f>
        <v>1.1000000000000001</v>
      </c>
      <c r="CE141" s="1">
        <f>+BANCOS!CE47</f>
        <v>1.1000000000000001</v>
      </c>
      <c r="CF141" s="1">
        <f>+BANCOS!CF47</f>
        <v>1.1000000000000001</v>
      </c>
      <c r="CG141" s="1">
        <f>+BANCOS!CG47</f>
        <v>1.1000000000000001</v>
      </c>
      <c r="CH141" s="1">
        <f>+BANCOS!CH47</f>
        <v>1.1000000000000001</v>
      </c>
      <c r="CI141" s="1">
        <f>+BANCOS!CI47</f>
        <v>0</v>
      </c>
      <c r="CJ141" s="1">
        <f>+BANCOS!CJ47</f>
        <v>0</v>
      </c>
      <c r="CK141" s="1">
        <f>+BANCOS!CK47</f>
        <v>0</v>
      </c>
      <c r="CL141" s="1">
        <f>+BANCOS!CL47</f>
        <v>0</v>
      </c>
      <c r="CM141" s="1">
        <f>+BANCOS!CM47</f>
        <v>0</v>
      </c>
      <c r="CN141" s="1">
        <f>+BANCOS!CN47</f>
        <v>0</v>
      </c>
      <c r="CO141" s="1">
        <f>+BANCOS!CO47</f>
        <v>0</v>
      </c>
      <c r="CP141" s="1">
        <f>+BANCOS!CP47</f>
        <v>0</v>
      </c>
      <c r="CQ141" s="1">
        <f>+BANCOS!CQ47</f>
        <v>0</v>
      </c>
      <c r="CR141" s="1">
        <f>+BANCOS!CR47</f>
        <v>0</v>
      </c>
      <c r="CS141" s="1">
        <f>+BANCOS!CS47</f>
        <v>0</v>
      </c>
      <c r="CT141" s="1">
        <f>+BANCOS!CT47</f>
        <v>0</v>
      </c>
      <c r="CU141" s="1">
        <f>+BANCOS!CU47</f>
        <v>0</v>
      </c>
      <c r="CV141" s="1">
        <f>+BANCOS!CV47</f>
        <v>0</v>
      </c>
      <c r="CW141" s="1">
        <f>+BANCOS!CW47</f>
        <v>0</v>
      </c>
      <c r="CX141" s="1">
        <f>+BANCOS!CX47</f>
        <v>0</v>
      </c>
      <c r="CY141" s="1">
        <f>+BANCOS!CY47</f>
        <v>0</v>
      </c>
      <c r="CZ141" s="1">
        <f>+BANCOS!CZ47</f>
        <v>0</v>
      </c>
      <c r="DA141" s="1">
        <f>+BANCOS!DA47</f>
        <v>0</v>
      </c>
      <c r="DB141" s="1">
        <f>+BANCOS!DB47</f>
        <v>0</v>
      </c>
      <c r="DC141" s="1">
        <f>+BANCOS!DC47</f>
        <v>0</v>
      </c>
      <c r="DD141" s="1">
        <f>+BANCOS!DD47</f>
        <v>0</v>
      </c>
      <c r="DE141" s="1">
        <f>+BANCOS!DE47</f>
        <v>0</v>
      </c>
      <c r="DF141" s="1">
        <f>+BANCOS!DF47</f>
        <v>0</v>
      </c>
      <c r="DG141" s="1">
        <f>+BANCOS!DG47</f>
        <v>0</v>
      </c>
      <c r="DH141" s="1">
        <f>+BANCOS!DH47</f>
        <v>0</v>
      </c>
      <c r="DI141" s="1">
        <f>+BANCOS!DI47</f>
        <v>0</v>
      </c>
      <c r="DJ141" s="1">
        <f>+BANCOS!DJ47</f>
        <v>0</v>
      </c>
      <c r="DK141" s="1">
        <f>+BANCOS!DK47</f>
        <v>0</v>
      </c>
      <c r="DL141" s="1">
        <f>+BANCOS!DL47</f>
        <v>0</v>
      </c>
      <c r="DM141" s="1">
        <f>+BANCOS!DM47</f>
        <v>0</v>
      </c>
      <c r="DN141" s="1">
        <f>+BANCOS!DN47</f>
        <v>0</v>
      </c>
      <c r="DO141" s="1">
        <f>+BANCOS!DO47</f>
        <v>0</v>
      </c>
      <c r="DP141" s="1">
        <f>+BANCOS!DP47</f>
        <v>0</v>
      </c>
      <c r="DQ141" s="1">
        <f>+BANCOS!DQ47</f>
        <v>0</v>
      </c>
      <c r="DR141" s="1">
        <f>+BANCOS!DR47</f>
        <v>0</v>
      </c>
      <c r="DS141" s="1">
        <f>+BANCOS!DS47</f>
        <v>0</v>
      </c>
      <c r="DT141" s="1">
        <f>+BANCOS!DT47</f>
        <v>0</v>
      </c>
      <c r="DU141" s="1">
        <f>+BANCOS!DU47</f>
        <v>0</v>
      </c>
      <c r="DV141" s="1">
        <f>+BANCOS!DV47</f>
        <v>0</v>
      </c>
      <c r="DW141" s="1">
        <f>+BANCOS!DW47</f>
        <v>0</v>
      </c>
      <c r="DX141" s="1">
        <f>+BANCOS!DX47</f>
        <v>0</v>
      </c>
      <c r="DY141" s="1">
        <f>+BANCOS!DY47</f>
        <v>0</v>
      </c>
      <c r="DZ141" s="1">
        <f>+BANCOS!DZ47</f>
        <v>0</v>
      </c>
      <c r="EA141" s="1">
        <f>+BANCOS!EA47</f>
        <v>0</v>
      </c>
      <c r="EB141" s="1">
        <f>+BANCOS!EB47</f>
        <v>0</v>
      </c>
      <c r="EC141" s="1">
        <f>+BANCOS!EC47</f>
        <v>0</v>
      </c>
      <c r="ED141" s="1">
        <f>+BANCOS!ED47</f>
        <v>0</v>
      </c>
      <c r="EE141" s="1">
        <f>+BANCOS!EE47</f>
        <v>0</v>
      </c>
      <c r="EF141" s="1">
        <f>+BANCOS!EF47</f>
        <v>0</v>
      </c>
      <c r="EG141" s="1">
        <f>+BANCOS!EG47</f>
        <v>0</v>
      </c>
      <c r="EH141" s="1">
        <f>+BANCOS!EH47</f>
        <v>0</v>
      </c>
      <c r="EI141" s="1">
        <f>+BANCOS!EI47</f>
        <v>0</v>
      </c>
      <c r="EJ141" s="1">
        <f>+BANCOS!EJ47</f>
        <v>0</v>
      </c>
      <c r="EK141" s="1">
        <f>+BANCOS!EK47</f>
        <v>0</v>
      </c>
      <c r="EL141" s="1">
        <f>+BANCOS!EL47</f>
        <v>0</v>
      </c>
      <c r="EM141" s="1">
        <f>+BANCOS!EM47</f>
        <v>0</v>
      </c>
      <c r="EN141" s="1">
        <f>+BANCOS!EN47</f>
        <v>0</v>
      </c>
      <c r="EO141" s="1">
        <f>+BANCOS!EO47</f>
        <v>0</v>
      </c>
      <c r="EP141" s="1">
        <f>+BANCOS!EP47</f>
        <v>0</v>
      </c>
      <c r="EQ141" s="1">
        <f>+BANCOS!EQ47</f>
        <v>0</v>
      </c>
      <c r="ER141" s="1">
        <f>+BANCOS!ER47</f>
        <v>0</v>
      </c>
      <c r="ES141" s="1">
        <f>+BANCOS!ES47</f>
        <v>0</v>
      </c>
      <c r="ET141" s="1">
        <f>+BANCOS!ET47</f>
        <v>0</v>
      </c>
      <c r="EU141" s="1">
        <f>+BANCOS!EU47</f>
        <v>0</v>
      </c>
      <c r="EV141" s="1">
        <f>+BANCOS!EV47</f>
        <v>0</v>
      </c>
      <c r="EW141" s="1">
        <f>+BANCOS!EW47</f>
        <v>0</v>
      </c>
      <c r="EX141" s="1">
        <f>+BANCOS!EX47</f>
        <v>0</v>
      </c>
      <c r="EY141" s="1">
        <f>+BANCOS!EY47</f>
        <v>0</v>
      </c>
      <c r="EZ141" s="1">
        <f>+BANCOS!EZ47</f>
        <v>0</v>
      </c>
      <c r="FA141" s="1">
        <f>+BANCOS!FA47</f>
        <v>0</v>
      </c>
      <c r="FB141" s="1">
        <f>+BANCOS!FB47</f>
        <v>0</v>
      </c>
      <c r="FC141" s="1">
        <f>+BANCOS!FC47</f>
        <v>0</v>
      </c>
      <c r="FD141" s="1">
        <f>+BANCOS!FD47</f>
        <v>0</v>
      </c>
      <c r="FE141" s="1">
        <f>+BANCOS!FE47</f>
        <v>0</v>
      </c>
      <c r="FF141" s="1">
        <f>+BANCOS!FF47</f>
        <v>0</v>
      </c>
      <c r="FG141" s="1">
        <f>+BANCOS!FG47</f>
        <v>0</v>
      </c>
      <c r="FH141" s="1">
        <f>+BANCOS!FH47</f>
        <v>0</v>
      </c>
      <c r="FI141" s="1">
        <f>+BANCOS!FI47</f>
        <v>0</v>
      </c>
      <c r="FJ141" s="1">
        <f>+BANCOS!FJ47</f>
        <v>0</v>
      </c>
      <c r="FK141" s="1">
        <f>+BANCOS!FK47</f>
        <v>0</v>
      </c>
      <c r="FL141" s="1">
        <f>+BANCOS!FL47</f>
        <v>0</v>
      </c>
      <c r="FM141" s="1">
        <f>+BANCOS!FM47</f>
        <v>0</v>
      </c>
      <c r="FN141" s="1">
        <f>+BANCOS!FN47</f>
        <v>0</v>
      </c>
      <c r="FO141" s="1">
        <f>+BANCOS!FO47</f>
        <v>0</v>
      </c>
      <c r="FP141" s="1">
        <f>+BANCOS!FP47</f>
        <v>0</v>
      </c>
      <c r="FQ141" s="1">
        <f>+BANCOS!FQ47</f>
        <v>0</v>
      </c>
      <c r="FR141" s="1">
        <f>+BANCOS!FR47</f>
        <v>0</v>
      </c>
      <c r="FS141" s="1">
        <f>+BANCOS!FS47</f>
        <v>0</v>
      </c>
      <c r="FT141" s="1">
        <f>+BANCOS!FT47</f>
        <v>0</v>
      </c>
      <c r="FU141" s="1">
        <f>+BANCOS!FU47</f>
        <v>0</v>
      </c>
      <c r="FV141" s="1">
        <f>+BANCOS!FV47</f>
        <v>0</v>
      </c>
      <c r="FW141" s="1">
        <f>+BANCOS!FW47</f>
        <v>0</v>
      </c>
      <c r="FX141" s="1">
        <f>+BANCOS!FX47</f>
        <v>0</v>
      </c>
      <c r="FY141" s="1">
        <f>+BANCOS!FY47</f>
        <v>0</v>
      </c>
      <c r="FZ141" s="1">
        <f>+BANCOS!FZ47</f>
        <v>0</v>
      </c>
      <c r="GA141" s="1">
        <f>+BANCOS!GA47</f>
        <v>0</v>
      </c>
      <c r="GB141" s="1">
        <f>+BANCOS!GB47</f>
        <v>0</v>
      </c>
      <c r="GC141" s="1">
        <f>+BANCOS!GC47</f>
        <v>0</v>
      </c>
      <c r="GD141" s="1">
        <f>+BANCOS!GD47</f>
        <v>0</v>
      </c>
      <c r="GE141" s="1">
        <f>+BANCOS!GE47</f>
        <v>0</v>
      </c>
      <c r="GF141" s="1">
        <f>+BANCOS!GF47</f>
        <v>0</v>
      </c>
      <c r="GG141" s="1">
        <f>+BANCOS!GG47</f>
        <v>0</v>
      </c>
      <c r="GH141" s="1">
        <f>+BANCOS!GH47</f>
        <v>0</v>
      </c>
      <c r="GI141" s="1">
        <f>+BANCOS!GI47</f>
        <v>0</v>
      </c>
      <c r="GJ141" s="1">
        <f>+BANCOS!GJ47</f>
        <v>0</v>
      </c>
      <c r="GK141" s="1">
        <f>+BANCOS!GK47</f>
        <v>0</v>
      </c>
      <c r="GL141" s="1">
        <f>+BANCOS!GL47</f>
        <v>0</v>
      </c>
      <c r="GM141" s="1">
        <f>+BANCOS!GM47</f>
        <v>0</v>
      </c>
      <c r="GN141" s="1">
        <f>+BANCOS!GN47</f>
        <v>0</v>
      </c>
      <c r="GO141" s="1">
        <f>+BANCOS!GO47</f>
        <v>0</v>
      </c>
      <c r="GP141" s="1">
        <f>+BANCOS!GP47</f>
        <v>0</v>
      </c>
      <c r="GQ141" s="1">
        <f>+BANCOS!GQ47</f>
        <v>0</v>
      </c>
      <c r="GR141" s="1">
        <f>+BANCOS!GR47</f>
        <v>0</v>
      </c>
      <c r="GS141" s="1">
        <f>+BANCOS!GS47</f>
        <v>0</v>
      </c>
      <c r="GT141" s="1">
        <f>+BANCOS!GT47</f>
        <v>0</v>
      </c>
      <c r="GU141" s="1">
        <f>+BANCOS!GU47</f>
        <v>0</v>
      </c>
      <c r="GV141" s="1">
        <f>+BANCOS!GV47</f>
        <v>0</v>
      </c>
      <c r="GW141" s="1">
        <f>+BANCOS!GW47</f>
        <v>0</v>
      </c>
      <c r="GX141" s="1">
        <f>+BANCOS!GX47</f>
        <v>0</v>
      </c>
      <c r="GY141" s="1">
        <f>+BANCOS!GY47</f>
        <v>0</v>
      </c>
      <c r="GZ141" s="1">
        <f>+BANCOS!GZ47</f>
        <v>0</v>
      </c>
      <c r="HA141" s="1">
        <f>+BANCOS!HA47</f>
        <v>0</v>
      </c>
      <c r="HB141" s="1">
        <f>+BANCOS!HB47</f>
        <v>0</v>
      </c>
      <c r="HC141" s="1">
        <f>+BANCOS!HC47</f>
        <v>0</v>
      </c>
      <c r="HD141" s="1">
        <f>+BANCOS!HD47</f>
        <v>0</v>
      </c>
      <c r="HE141" s="1">
        <f>+BANCOS!HE47</f>
        <v>0</v>
      </c>
      <c r="HF141" s="1">
        <f>+BANCOS!HF47</f>
        <v>0</v>
      </c>
      <c r="HG141" s="1">
        <f>+BANCOS!HG47</f>
        <v>0</v>
      </c>
      <c r="HH141" s="1">
        <f>+BANCOS!HH47</f>
        <v>0</v>
      </c>
      <c r="HI141" s="1">
        <f>+BANCOS!HI47</f>
        <v>0</v>
      </c>
      <c r="HJ141" s="1">
        <f>+BANCOS!HJ47</f>
        <v>0</v>
      </c>
      <c r="HK141" s="1">
        <f>+BANCOS!HK47</f>
        <v>0</v>
      </c>
      <c r="HL141" s="1">
        <f>+BANCOS!HL47</f>
        <v>0</v>
      </c>
      <c r="HM141" s="1">
        <f>+BANCOS!HM47</f>
        <v>0</v>
      </c>
      <c r="HN141" s="1">
        <f>+BANCOS!HN47</f>
        <v>0</v>
      </c>
      <c r="HO141" s="1">
        <f>+BANCOS!HO47</f>
        <v>0</v>
      </c>
      <c r="HP141" s="1">
        <f>+BANCOS!HP47</f>
        <v>0</v>
      </c>
      <c r="HQ141" s="1">
        <f>+BANCOS!HQ47</f>
        <v>0</v>
      </c>
      <c r="HR141" s="1">
        <f>+BANCOS!HR47</f>
        <v>0</v>
      </c>
      <c r="HS141" s="1">
        <f>+BANCOS!HS47</f>
        <v>0</v>
      </c>
      <c r="HT141" s="1">
        <f>+BANCOS!HT47</f>
        <v>0</v>
      </c>
      <c r="HU141" s="1">
        <f>+BANCOS!HU47</f>
        <v>0</v>
      </c>
      <c r="HV141" s="1">
        <f>+BANCOS!HV47</f>
        <v>0</v>
      </c>
      <c r="HW141" s="1">
        <f>+BANCOS!HW47</f>
        <v>0</v>
      </c>
      <c r="HX141" s="1">
        <f>+BANCOS!HX47</f>
        <v>0</v>
      </c>
      <c r="HY141" s="1">
        <f>+BANCOS!HY47</f>
        <v>0</v>
      </c>
      <c r="HZ141" s="1">
        <f>+BANCOS!HZ47</f>
        <v>0</v>
      </c>
      <c r="IA141" s="1">
        <f>+BANCOS!IA47</f>
        <v>0</v>
      </c>
      <c r="IB141" s="1">
        <f>+BANCOS!IB47</f>
        <v>0</v>
      </c>
      <c r="IC141" s="1">
        <f>+BANCOS!IC47</f>
        <v>0</v>
      </c>
      <c r="ID141" s="1">
        <f>+BANCOS!ID47</f>
        <v>0</v>
      </c>
      <c r="IE141" s="1">
        <f>+BANCOS!IE47</f>
        <v>0</v>
      </c>
      <c r="IF141" s="1">
        <f>+BANCOS!IF47</f>
        <v>0</v>
      </c>
      <c r="IG141" s="1">
        <f>+BANCOS!IG47</f>
        <v>0</v>
      </c>
      <c r="IH141" s="1">
        <f>+BANCOS!IH47</f>
        <v>0</v>
      </c>
      <c r="II141" s="1">
        <f>+BANCOS!II47</f>
        <v>0</v>
      </c>
      <c r="IJ141" s="1">
        <f>+BANCOS!IJ47</f>
        <v>0</v>
      </c>
      <c r="IK141" s="1">
        <f>+BANCOS!IK47</f>
        <v>0</v>
      </c>
      <c r="IL141" s="1">
        <f>+BANCOS!IL47</f>
        <v>0</v>
      </c>
      <c r="IM141" s="1">
        <f>+BANCOS!IM47</f>
        <v>0</v>
      </c>
      <c r="IN141" s="1">
        <f>+BANCOS!IN47</f>
        <v>0</v>
      </c>
      <c r="IO141" s="1">
        <f>+BANCOS!IO47</f>
        <v>0</v>
      </c>
      <c r="IP141" s="1">
        <f>+BANCOS!IP47</f>
        <v>0</v>
      </c>
      <c r="IQ141" s="1">
        <f>+BANCOS!IQ47</f>
        <v>0</v>
      </c>
      <c r="IR141" s="1">
        <f>+BANCOS!IR47</f>
        <v>0</v>
      </c>
      <c r="IS141" s="1">
        <f>+BANCOS!IS47</f>
        <v>0</v>
      </c>
      <c r="IT141" s="1">
        <f>+BANCOS!IT47</f>
        <v>0</v>
      </c>
      <c r="IU141" s="1">
        <f>+BANCOS!IU47</f>
        <v>0</v>
      </c>
      <c r="IV141" s="1">
        <f>+BANCOS!IV47</f>
        <v>0</v>
      </c>
      <c r="IW141" s="1">
        <f>+BANCOS!IW47</f>
        <v>0</v>
      </c>
      <c r="IX141" s="1">
        <f>+BANCOS!IX47</f>
        <v>0</v>
      </c>
      <c r="IY141" s="1">
        <f>+BANCOS!IY47</f>
        <v>0</v>
      </c>
      <c r="IZ141" s="1">
        <f>+BANCOS!IZ47</f>
        <v>0</v>
      </c>
      <c r="JA141" s="1">
        <f>+BANCOS!JA47</f>
        <v>0</v>
      </c>
      <c r="JB141" s="1">
        <f>+BANCOS!JB47</f>
        <v>0</v>
      </c>
      <c r="JC141" s="1">
        <f>+BANCOS!JC47</f>
        <v>0</v>
      </c>
      <c r="JD141" s="1">
        <f>+BANCOS!JD47</f>
        <v>0</v>
      </c>
      <c r="JE141" s="1">
        <f>+BANCOS!JE47</f>
        <v>0</v>
      </c>
      <c r="JF141" s="1" t="e">
        <f>+BANCOS!#REF!</f>
        <v>#REF!</v>
      </c>
    </row>
    <row r="142" spans="1:266" s="1" customFormat="1" ht="12.9" customHeight="1" x14ac:dyDescent="0.2">
      <c r="A142" s="73" t="s">
        <v>330</v>
      </c>
      <c r="B142" s="1">
        <f>+FINANCIERAS!B47</f>
        <v>189586</v>
      </c>
      <c r="C142" s="1">
        <f>+FINANCIERAS!C47</f>
        <v>193448</v>
      </c>
      <c r="D142" s="1">
        <f>+FINANCIERAS!D47</f>
        <v>189229</v>
      </c>
      <c r="E142" s="1">
        <f>+FINANCIERAS!E47</f>
        <v>193656</v>
      </c>
      <c r="F142" s="1">
        <f>+FINANCIERAS!F47</f>
        <v>196211</v>
      </c>
      <c r="G142" s="1">
        <f>+FINANCIERAS!G47</f>
        <v>193908</v>
      </c>
      <c r="H142" s="1">
        <f>+FINANCIERAS!H47</f>
        <v>189914</v>
      </c>
      <c r="I142" s="1">
        <f>+FINANCIERAS!I47</f>
        <v>187692</v>
      </c>
      <c r="J142" s="1">
        <f>+FINANCIERAS!J47</f>
        <v>187880</v>
      </c>
      <c r="K142" s="1">
        <f>+FINANCIERAS!K47</f>
        <v>193778</v>
      </c>
      <c r="L142" s="1">
        <f>+FINANCIERAS!L47</f>
        <v>200772</v>
      </c>
      <c r="M142" s="1">
        <f>+FINANCIERAS!M47</f>
        <v>200286</v>
      </c>
      <c r="N142" s="1">
        <f>+FINANCIERAS!N47</f>
        <v>191300</v>
      </c>
      <c r="O142" s="1">
        <f>+FINANCIERAS!O47</f>
        <v>189294</v>
      </c>
      <c r="P142" s="1">
        <f>+FINANCIERAS!P47</f>
        <v>189564</v>
      </c>
      <c r="Q142" s="1">
        <f>+FINANCIERAS!Q47</f>
        <v>186501</v>
      </c>
      <c r="R142" s="1">
        <f>+FINANCIERAS!R47</f>
        <v>184358</v>
      </c>
      <c r="S142" s="1">
        <f>+FINANCIERAS!S47</f>
        <v>185065</v>
      </c>
      <c r="T142" s="1">
        <f>+FINANCIERAS!T47</f>
        <v>185456</v>
      </c>
      <c r="U142" s="1">
        <f>+FINANCIERAS!U47</f>
        <v>184850</v>
      </c>
      <c r="V142" s="1">
        <f>+FINANCIERAS!V47</f>
        <v>184899</v>
      </c>
      <c r="W142" s="1">
        <f>+FINANCIERAS!W47</f>
        <v>185028</v>
      </c>
      <c r="X142" s="1">
        <f>+FINANCIERAS!X47</f>
        <v>184701</v>
      </c>
      <c r="Y142" s="1">
        <f>+FINANCIERAS!Y47</f>
        <v>184092</v>
      </c>
      <c r="Z142" s="1">
        <f>+FINANCIERAS!Z47</f>
        <v>183391</v>
      </c>
      <c r="AA142" s="1">
        <f>+FINANCIERAS!AA47</f>
        <v>186673</v>
      </c>
      <c r="AB142" s="1">
        <f>+FINANCIERAS!AB47</f>
        <v>188161</v>
      </c>
      <c r="AC142" s="1">
        <f>+FINANCIERAS!AC47</f>
        <v>190025</v>
      </c>
      <c r="AD142" s="1">
        <f>+FINANCIERAS!AD47</f>
        <v>196837</v>
      </c>
      <c r="AE142" s="1">
        <f>+FINANCIERAS!AE47</f>
        <v>187402</v>
      </c>
      <c r="AF142" s="1">
        <f>+FINANCIERAS!AF47</f>
        <v>181764</v>
      </c>
      <c r="AG142" s="1">
        <f>+FINANCIERAS!AG47</f>
        <v>176645</v>
      </c>
      <c r="AH142" s="1">
        <f>+FINANCIERAS!AH47</f>
        <v>129739</v>
      </c>
      <c r="AI142" s="1">
        <f>+FINANCIERAS!AI47</f>
        <v>124312</v>
      </c>
      <c r="AJ142" s="1">
        <f>+FINANCIERAS!AJ47</f>
        <v>114893</v>
      </c>
      <c r="AK142" s="1">
        <f>+FINANCIERAS!AK47</f>
        <v>110489</v>
      </c>
      <c r="AL142" s="1">
        <f>+FINANCIERAS!AL47</f>
        <v>112221</v>
      </c>
      <c r="AM142" s="1">
        <f>+FINANCIERAS!AM47</f>
        <v>117388</v>
      </c>
      <c r="AN142" s="1">
        <f>+FINANCIERAS!AN47</f>
        <v>119764</v>
      </c>
      <c r="AO142" s="1">
        <f>+FINANCIERAS!AO47</f>
        <v>125864</v>
      </c>
      <c r="AP142" s="1">
        <f>+FINANCIERAS!AP47</f>
        <v>126022</v>
      </c>
      <c r="AQ142" s="1">
        <f>+FINANCIERAS!AQ47</f>
        <v>131497</v>
      </c>
      <c r="AR142" s="1">
        <f>+FINANCIERAS!AR47</f>
        <v>134448.125818</v>
      </c>
      <c r="AS142" s="1">
        <f>+FINANCIERAS!AS47</f>
        <v>135154.16746</v>
      </c>
      <c r="AT142" s="1">
        <f>+FINANCIERAS!AT47</f>
        <v>137236.12472200001</v>
      </c>
      <c r="AU142" s="1">
        <f>+FINANCIERAS!AU47</f>
        <v>140347.159292</v>
      </c>
      <c r="AV142" s="1">
        <f>+FINANCIERAS!AV47</f>
        <v>143562.40992999999</v>
      </c>
      <c r="AW142" s="1">
        <f>+FINANCIERAS!AW47</f>
        <v>142983.797208</v>
      </c>
      <c r="AX142" s="1">
        <f>+FINANCIERAS!AX47</f>
        <v>145501.72016</v>
      </c>
      <c r="AY142" s="1">
        <f>+FINANCIERAS!AY47</f>
        <v>146629.875337</v>
      </c>
      <c r="AZ142" s="1">
        <f>+FINANCIERAS!AZ47</f>
        <v>136315.82501299999</v>
      </c>
      <c r="BA142" s="1">
        <f>+FINANCIERAS!BA47</f>
        <v>127533.98463599999</v>
      </c>
      <c r="BB142" s="1">
        <f>+FINANCIERAS!BB47</f>
        <v>114553.850519</v>
      </c>
      <c r="BC142" s="1">
        <f>+FINANCIERAS!BC47</f>
        <v>102433.19979699999</v>
      </c>
      <c r="BD142" s="1">
        <f>+FINANCIERAS!BD47</f>
        <v>89759.830956999998</v>
      </c>
      <c r="BE142" s="1">
        <f>+FINANCIERAS!BE47</f>
        <v>76337.87952100001</v>
      </c>
      <c r="BF142" s="1">
        <f>+FINANCIERAS!BF47</f>
        <v>67274.975395000001</v>
      </c>
      <c r="BG142" s="1">
        <f>+FINANCIERAS!BG47</f>
        <v>61308.034531999991</v>
      </c>
      <c r="BH142" s="1">
        <f>+FINANCIERAS!BH47</f>
        <v>55618.103804999999</v>
      </c>
      <c r="BI142" s="1">
        <f>+FINANCIERAS!BI47</f>
        <v>50106</v>
      </c>
      <c r="BJ142" s="1">
        <f>+FINANCIERAS!BJ47</f>
        <v>43285.444424999987</v>
      </c>
      <c r="BK142" s="1">
        <f>+FINANCIERAS!BK47</f>
        <v>37326.193861</v>
      </c>
      <c r="BL142" s="1">
        <f>+FINANCIERAS!BL47</f>
        <v>32346.56068599999</v>
      </c>
      <c r="BM142" s="1">
        <f>+FINANCIERAS!BM47</f>
        <v>26728.758459000001</v>
      </c>
      <c r="BN142" s="1">
        <f>+FINANCIERAS!BN47</f>
        <v>22176.952583999999</v>
      </c>
      <c r="BO142" s="1">
        <f>+FINANCIERAS!BO47</f>
        <v>19009.691548999999</v>
      </c>
      <c r="BP142" s="1">
        <f>+FINANCIERAS!BP47</f>
        <v>16113.158858999999</v>
      </c>
      <c r="BQ142" s="1">
        <f>+FINANCIERAS!BQ47</f>
        <v>11630.737934999999</v>
      </c>
      <c r="BR142" s="1">
        <f>+FINANCIERAS!BR47</f>
        <v>9030.2254759999996</v>
      </c>
      <c r="BS142" s="1">
        <f>+FINANCIERAS!BS47</f>
        <v>4772.3469709999999</v>
      </c>
      <c r="BT142" s="1">
        <f>+FINANCIERAS!BT47</f>
        <v>619.63951500000007</v>
      </c>
      <c r="BU142" s="1">
        <f>+FINANCIERAS!BU47</f>
        <v>619.63951500000007</v>
      </c>
      <c r="BV142" s="1">
        <f>+FINANCIERAS!BV47</f>
        <v>338.63951500000002</v>
      </c>
      <c r="BW142" s="1">
        <f>+FINANCIERAS!BW47</f>
        <v>298.63951500000002</v>
      </c>
      <c r="BX142" s="1">
        <f>+FINANCIERAS!BX47</f>
        <v>218.63951499999999</v>
      </c>
      <c r="BY142" s="1">
        <f>+FINANCIERAS!BY47</f>
        <v>178.63951499999999</v>
      </c>
      <c r="BZ142" s="1">
        <f>+FINANCIERAS!BZ47</f>
        <v>178.63951499999999</v>
      </c>
      <c r="CA142" s="1">
        <f>+FINANCIERAS!CA47</f>
        <v>128.63951499999999</v>
      </c>
      <c r="CB142" s="1">
        <f>+FINANCIERAS!CB47</f>
        <v>128.63951499999999</v>
      </c>
      <c r="CC142" s="1">
        <f>+FINANCIERAS!CC47</f>
        <v>128.63951499999999</v>
      </c>
      <c r="CD142" s="1">
        <f>+FINANCIERAS!CD47</f>
        <v>128.63951499999999</v>
      </c>
      <c r="CE142" s="1">
        <f>+FINANCIERAS!CE47</f>
        <v>0</v>
      </c>
      <c r="CF142" s="1">
        <f>+FINANCIERAS!CF47</f>
        <v>0</v>
      </c>
      <c r="CG142" s="1">
        <f>+FINANCIERAS!CG47</f>
        <v>0</v>
      </c>
      <c r="CH142" s="1">
        <f>+FINANCIERAS!CH47</f>
        <v>0</v>
      </c>
      <c r="CI142" s="1">
        <f>+FINANCIERAS!CI47</f>
        <v>0</v>
      </c>
      <c r="CJ142" s="1">
        <f>+FINANCIERAS!CJ47</f>
        <v>0</v>
      </c>
      <c r="CK142" s="1">
        <f>+FINANCIERAS!CK47</f>
        <v>0</v>
      </c>
      <c r="CL142" s="1">
        <f>+FINANCIERAS!CL47</f>
        <v>0</v>
      </c>
      <c r="CM142" s="1">
        <f>+FINANCIERAS!CM47</f>
        <v>0</v>
      </c>
      <c r="CN142" s="1">
        <f>+FINANCIERAS!CN47</f>
        <v>0</v>
      </c>
      <c r="CO142" s="1">
        <f>+FINANCIERAS!CO47</f>
        <v>0</v>
      </c>
      <c r="CP142" s="1">
        <f>+FINANCIERAS!CP47</f>
        <v>0</v>
      </c>
      <c r="CQ142" s="1">
        <f>+FINANCIERAS!CQ47</f>
        <v>0</v>
      </c>
      <c r="CR142" s="1">
        <f>+FINANCIERAS!CR47</f>
        <v>0</v>
      </c>
      <c r="CS142" s="1">
        <f>+FINANCIERAS!CS47</f>
        <v>0</v>
      </c>
      <c r="CT142" s="1">
        <f>+FINANCIERAS!CT47</f>
        <v>0</v>
      </c>
      <c r="CU142" s="1">
        <f>+FINANCIERAS!CU47</f>
        <v>0</v>
      </c>
      <c r="CV142" s="1">
        <f>+FINANCIERAS!CV47</f>
        <v>0</v>
      </c>
      <c r="CW142" s="1">
        <f>+FINANCIERAS!CW47</f>
        <v>0</v>
      </c>
      <c r="CX142" s="1">
        <f>+FINANCIERAS!CX47</f>
        <v>0</v>
      </c>
      <c r="CY142" s="1">
        <f>+FINANCIERAS!CY47</f>
        <v>0</v>
      </c>
      <c r="CZ142" s="1">
        <f>+FINANCIERAS!CZ47</f>
        <v>0</v>
      </c>
      <c r="DA142" s="1">
        <f>+FINANCIERAS!DA47</f>
        <v>0</v>
      </c>
      <c r="DB142" s="1">
        <f>+FINANCIERAS!DB47</f>
        <v>0</v>
      </c>
      <c r="DC142" s="1">
        <f>+FINANCIERAS!DC47</f>
        <v>0</v>
      </c>
      <c r="DD142" s="1">
        <f>+FINANCIERAS!DD47</f>
        <v>0</v>
      </c>
      <c r="DE142" s="1">
        <f>+FINANCIERAS!DE47</f>
        <v>0</v>
      </c>
      <c r="DF142" s="1">
        <f>+FINANCIERAS!DF47</f>
        <v>0</v>
      </c>
      <c r="DG142" s="1">
        <f>+FINANCIERAS!DG47</f>
        <v>0</v>
      </c>
      <c r="DH142" s="1">
        <f>+FINANCIERAS!DH47</f>
        <v>0</v>
      </c>
      <c r="DI142" s="1">
        <f>+FINANCIERAS!DI47</f>
        <v>0</v>
      </c>
      <c r="DJ142" s="1">
        <f>+FINANCIERAS!DJ47</f>
        <v>0</v>
      </c>
      <c r="DK142" s="1">
        <f>+FINANCIERAS!DK47</f>
        <v>0</v>
      </c>
      <c r="DL142" s="1">
        <f>+FINANCIERAS!DL47</f>
        <v>0</v>
      </c>
      <c r="DM142" s="1">
        <f>+FINANCIERAS!DM47</f>
        <v>0</v>
      </c>
      <c r="DN142" s="1">
        <f>+FINANCIERAS!DN47</f>
        <v>0</v>
      </c>
      <c r="DO142" s="1">
        <f>+FINANCIERAS!DO47</f>
        <v>0</v>
      </c>
      <c r="DP142" s="1">
        <f>+FINANCIERAS!DP47</f>
        <v>0</v>
      </c>
      <c r="DQ142" s="1">
        <f>+FINANCIERAS!DQ47</f>
        <v>0</v>
      </c>
      <c r="DR142" s="1">
        <f>+FINANCIERAS!DR47</f>
        <v>0</v>
      </c>
      <c r="DS142" s="1">
        <f>+FINANCIERAS!DS47</f>
        <v>0</v>
      </c>
      <c r="DT142" s="1">
        <f>+FINANCIERAS!DT47</f>
        <v>0</v>
      </c>
      <c r="DU142" s="1">
        <f>+FINANCIERAS!DU47</f>
        <v>0</v>
      </c>
      <c r="DV142" s="1">
        <f>+FINANCIERAS!DV47</f>
        <v>0</v>
      </c>
      <c r="DW142" s="1">
        <f>+FINANCIERAS!DW47</f>
        <v>0</v>
      </c>
      <c r="DX142" s="1">
        <f>+FINANCIERAS!DX47</f>
        <v>0</v>
      </c>
      <c r="DY142" s="1">
        <f>+FINANCIERAS!DY47</f>
        <v>0</v>
      </c>
      <c r="DZ142" s="1">
        <f>+FINANCIERAS!DZ47</f>
        <v>0</v>
      </c>
      <c r="EA142" s="1">
        <f>+FINANCIERAS!EA47</f>
        <v>0</v>
      </c>
      <c r="EB142" s="1">
        <f>+FINANCIERAS!EB47</f>
        <v>0</v>
      </c>
      <c r="EC142" s="1">
        <f>+FINANCIERAS!EC47</f>
        <v>0</v>
      </c>
      <c r="ED142" s="1">
        <f>+FINANCIERAS!ED47</f>
        <v>0</v>
      </c>
      <c r="EE142" s="1">
        <f>+FINANCIERAS!EE47</f>
        <v>0</v>
      </c>
      <c r="EF142" s="1">
        <f>+FINANCIERAS!EF47</f>
        <v>0</v>
      </c>
      <c r="EG142" s="1">
        <f>+FINANCIERAS!EG47</f>
        <v>0</v>
      </c>
      <c r="EH142" s="1">
        <f>+FINANCIERAS!EH47</f>
        <v>0</v>
      </c>
      <c r="EI142" s="1">
        <f>+FINANCIERAS!EI47</f>
        <v>0</v>
      </c>
      <c r="EJ142" s="1">
        <f>+FINANCIERAS!EJ47</f>
        <v>0</v>
      </c>
      <c r="EK142" s="1">
        <f>+FINANCIERAS!EK47</f>
        <v>0</v>
      </c>
      <c r="EL142" s="1">
        <f>+FINANCIERAS!EL47</f>
        <v>0</v>
      </c>
      <c r="EM142" s="1">
        <f>+FINANCIERAS!EM47</f>
        <v>0</v>
      </c>
      <c r="EN142" s="1">
        <f>+FINANCIERAS!EN47</f>
        <v>0</v>
      </c>
      <c r="EO142" s="1">
        <f>+FINANCIERAS!EO47</f>
        <v>0</v>
      </c>
      <c r="EP142" s="1">
        <f>+FINANCIERAS!EP47</f>
        <v>0</v>
      </c>
      <c r="EQ142" s="1">
        <f>+FINANCIERAS!EQ47</f>
        <v>0</v>
      </c>
      <c r="ER142" s="1">
        <f>+FINANCIERAS!ER47</f>
        <v>0</v>
      </c>
      <c r="ES142" s="1">
        <f>+FINANCIERAS!ES47</f>
        <v>0</v>
      </c>
      <c r="ET142" s="1">
        <f>+FINANCIERAS!ET47</f>
        <v>0</v>
      </c>
      <c r="EU142" s="1">
        <f>+FINANCIERAS!EU47</f>
        <v>0</v>
      </c>
      <c r="EV142" s="1">
        <f>+FINANCIERAS!EV47</f>
        <v>0</v>
      </c>
      <c r="EW142" s="1">
        <f>+FINANCIERAS!EW47</f>
        <v>0</v>
      </c>
      <c r="EX142" s="1">
        <f>+FINANCIERAS!EX47</f>
        <v>0</v>
      </c>
      <c r="EY142" s="1">
        <f>+FINANCIERAS!EY47</f>
        <v>0</v>
      </c>
      <c r="EZ142" s="1">
        <f>+FINANCIERAS!EZ47</f>
        <v>0</v>
      </c>
      <c r="FA142" s="1">
        <f>+FINANCIERAS!FA47</f>
        <v>0</v>
      </c>
      <c r="FB142" s="1">
        <f>+FINANCIERAS!FB47</f>
        <v>0</v>
      </c>
      <c r="FC142" s="1">
        <f>+FINANCIERAS!FC47</f>
        <v>0</v>
      </c>
      <c r="FD142" s="1">
        <f>+FINANCIERAS!FD47</f>
        <v>0</v>
      </c>
      <c r="FE142" s="1">
        <f>+FINANCIERAS!FE47</f>
        <v>0</v>
      </c>
      <c r="FF142" s="1">
        <f>+FINANCIERAS!FF47</f>
        <v>0</v>
      </c>
      <c r="FG142" s="1">
        <f>+FINANCIERAS!FG47</f>
        <v>0</v>
      </c>
      <c r="FH142" s="1">
        <f>+FINANCIERAS!FH47</f>
        <v>0</v>
      </c>
      <c r="FI142" s="1">
        <f>+FINANCIERAS!FI47</f>
        <v>0</v>
      </c>
      <c r="FJ142" s="1">
        <f>+FINANCIERAS!FJ47</f>
        <v>0</v>
      </c>
      <c r="FK142" s="1">
        <f>+FINANCIERAS!FK47</f>
        <v>0</v>
      </c>
      <c r="FL142" s="1">
        <f>+FINANCIERAS!FL47</f>
        <v>0</v>
      </c>
      <c r="FM142" s="1">
        <f>+FINANCIERAS!FM47</f>
        <v>0</v>
      </c>
      <c r="FN142" s="1">
        <f>+FINANCIERAS!FN47</f>
        <v>0</v>
      </c>
      <c r="FO142" s="1">
        <f>+FINANCIERAS!FO47</f>
        <v>0</v>
      </c>
      <c r="FP142" s="1">
        <f>+FINANCIERAS!FP47</f>
        <v>0</v>
      </c>
      <c r="FQ142" s="1">
        <f>+FINANCIERAS!FQ47</f>
        <v>0</v>
      </c>
      <c r="FR142" s="1">
        <f>+FINANCIERAS!FR47</f>
        <v>0</v>
      </c>
      <c r="FS142" s="1">
        <f>+FINANCIERAS!FS47</f>
        <v>0</v>
      </c>
      <c r="FT142" s="1">
        <f>+FINANCIERAS!FT47</f>
        <v>0</v>
      </c>
      <c r="FU142" s="1">
        <f>+FINANCIERAS!FU47</f>
        <v>0</v>
      </c>
      <c r="FV142" s="1">
        <f>+FINANCIERAS!FV47</f>
        <v>0</v>
      </c>
      <c r="FW142" s="1">
        <f>+FINANCIERAS!FW47</f>
        <v>0</v>
      </c>
      <c r="FX142" s="1">
        <f>+FINANCIERAS!FX47</f>
        <v>0</v>
      </c>
      <c r="FY142" s="1">
        <f>+FINANCIERAS!FY47</f>
        <v>0</v>
      </c>
      <c r="FZ142" s="1">
        <f>+FINANCIERAS!FZ47</f>
        <v>0</v>
      </c>
      <c r="GA142" s="1">
        <f>+FINANCIERAS!GA47</f>
        <v>0</v>
      </c>
      <c r="GB142" s="1">
        <f>+FINANCIERAS!GB47</f>
        <v>0</v>
      </c>
      <c r="GC142" s="1">
        <f>+FINANCIERAS!GC47</f>
        <v>0</v>
      </c>
      <c r="GD142" s="1">
        <f>+FINANCIERAS!GD47</f>
        <v>0</v>
      </c>
      <c r="GE142" s="1">
        <f>+FINANCIERAS!GE47</f>
        <v>0</v>
      </c>
      <c r="GF142" s="1">
        <f>+FINANCIERAS!GF47</f>
        <v>0</v>
      </c>
      <c r="GG142" s="1">
        <f>+FINANCIERAS!GG47</f>
        <v>0</v>
      </c>
      <c r="GH142" s="1">
        <f>+FINANCIERAS!GH47</f>
        <v>0</v>
      </c>
      <c r="GI142" s="1">
        <f>+FINANCIERAS!GI47</f>
        <v>0</v>
      </c>
      <c r="GJ142" s="1">
        <f>+FINANCIERAS!GJ47</f>
        <v>0</v>
      </c>
      <c r="GK142" s="1">
        <f>+FINANCIERAS!GK47</f>
        <v>0</v>
      </c>
      <c r="GL142" s="1">
        <f>+FINANCIERAS!GL47</f>
        <v>0</v>
      </c>
      <c r="GM142" s="1">
        <f>+FINANCIERAS!GM47</f>
        <v>0</v>
      </c>
      <c r="GN142" s="1">
        <f>+FINANCIERAS!GN47</f>
        <v>0</v>
      </c>
      <c r="GO142" s="1">
        <f>+FINANCIERAS!GO47</f>
        <v>0</v>
      </c>
      <c r="GP142" s="1">
        <f>+FINANCIERAS!GP47</f>
        <v>0</v>
      </c>
      <c r="GQ142" s="1">
        <f>+FINANCIERAS!GQ47</f>
        <v>0</v>
      </c>
      <c r="GR142" s="1">
        <f>+FINANCIERAS!GR47</f>
        <v>0</v>
      </c>
      <c r="GS142" s="1">
        <f>+FINANCIERAS!GS47</f>
        <v>0</v>
      </c>
      <c r="GT142" s="1">
        <f>+FINANCIERAS!GT47</f>
        <v>0</v>
      </c>
      <c r="GU142" s="1">
        <f>+FINANCIERAS!GU47</f>
        <v>0</v>
      </c>
      <c r="GV142" s="1">
        <f>+FINANCIERAS!GV47</f>
        <v>0</v>
      </c>
      <c r="GW142" s="1">
        <f>+FINANCIERAS!GW47</f>
        <v>0</v>
      </c>
      <c r="GX142" s="1">
        <f>+FINANCIERAS!GX47</f>
        <v>0</v>
      </c>
      <c r="GY142" s="1">
        <f>+FINANCIERAS!GY47</f>
        <v>0</v>
      </c>
      <c r="GZ142" s="1">
        <f>+FINANCIERAS!GZ47</f>
        <v>0</v>
      </c>
      <c r="HA142" s="1">
        <f>+FINANCIERAS!HA47</f>
        <v>0</v>
      </c>
      <c r="HB142" s="1">
        <f>+FINANCIERAS!HB47</f>
        <v>0</v>
      </c>
      <c r="HC142" s="1">
        <f>+FINANCIERAS!HC47</f>
        <v>0</v>
      </c>
      <c r="HD142" s="1">
        <f>+FINANCIERAS!HD47</f>
        <v>0</v>
      </c>
      <c r="HE142" s="1">
        <f>+FINANCIERAS!HE47</f>
        <v>0</v>
      </c>
      <c r="HF142" s="1">
        <f>+FINANCIERAS!HF47</f>
        <v>0</v>
      </c>
      <c r="HG142" s="1">
        <f>+FINANCIERAS!HG47</f>
        <v>0</v>
      </c>
      <c r="HH142" s="1">
        <f>+FINANCIERAS!HH47</f>
        <v>0</v>
      </c>
      <c r="HI142" s="1">
        <f>+FINANCIERAS!HI47</f>
        <v>0</v>
      </c>
      <c r="HJ142" s="1">
        <f>+FINANCIERAS!HJ47</f>
        <v>0</v>
      </c>
      <c r="HK142" s="1">
        <f>+FINANCIERAS!HK47</f>
        <v>0</v>
      </c>
      <c r="HL142" s="1">
        <f>+FINANCIERAS!HL47</f>
        <v>0</v>
      </c>
      <c r="HM142" s="1">
        <f>+FINANCIERAS!HM47</f>
        <v>0</v>
      </c>
      <c r="HN142" s="1">
        <f>+FINANCIERAS!HN47</f>
        <v>0</v>
      </c>
      <c r="HO142" s="1">
        <f>+FINANCIERAS!HO47</f>
        <v>0</v>
      </c>
      <c r="HP142" s="1">
        <f>+FINANCIERAS!HP47</f>
        <v>0</v>
      </c>
      <c r="HQ142" s="1">
        <f>+FINANCIERAS!HQ47</f>
        <v>0</v>
      </c>
      <c r="HR142" s="1">
        <f>+FINANCIERAS!HR47</f>
        <v>0</v>
      </c>
      <c r="HS142" s="1">
        <f>+FINANCIERAS!HS47</f>
        <v>0</v>
      </c>
      <c r="HT142" s="1">
        <f>+FINANCIERAS!HT47</f>
        <v>0</v>
      </c>
      <c r="HU142" s="1">
        <f>+FINANCIERAS!HU47</f>
        <v>0</v>
      </c>
      <c r="HV142" s="1">
        <f>+FINANCIERAS!HV47</f>
        <v>0</v>
      </c>
      <c r="HW142" s="1">
        <f>+FINANCIERAS!HW47</f>
        <v>0</v>
      </c>
      <c r="HX142" s="1">
        <f>+FINANCIERAS!HX47</f>
        <v>0</v>
      </c>
      <c r="HY142" s="1">
        <f>+FINANCIERAS!HY47</f>
        <v>0</v>
      </c>
      <c r="HZ142" s="1">
        <f>+FINANCIERAS!HZ47</f>
        <v>0</v>
      </c>
      <c r="IA142" s="1">
        <f>+FINANCIERAS!IA47</f>
        <v>0</v>
      </c>
      <c r="IB142" s="1">
        <f>+FINANCIERAS!IB47</f>
        <v>0</v>
      </c>
      <c r="IC142" s="1">
        <f>+FINANCIERAS!IC47</f>
        <v>0</v>
      </c>
      <c r="ID142" s="1">
        <f>+FINANCIERAS!ID47</f>
        <v>0</v>
      </c>
      <c r="IE142" s="1">
        <f>+FINANCIERAS!IE47</f>
        <v>0</v>
      </c>
      <c r="IF142" s="1">
        <f>+FINANCIERAS!IF47</f>
        <v>0</v>
      </c>
      <c r="IG142" s="1">
        <f>+FINANCIERAS!IG47</f>
        <v>0</v>
      </c>
      <c r="IH142" s="1">
        <f>+FINANCIERAS!IH47</f>
        <v>0</v>
      </c>
      <c r="II142" s="1">
        <f>+FINANCIERAS!II47</f>
        <v>0</v>
      </c>
      <c r="IJ142" s="1">
        <f>+FINANCIERAS!IJ47</f>
        <v>0</v>
      </c>
      <c r="IK142" s="1">
        <f>+FINANCIERAS!IK47</f>
        <v>0</v>
      </c>
      <c r="IL142" s="1">
        <f>+FINANCIERAS!IL47</f>
        <v>0</v>
      </c>
      <c r="IM142" s="1">
        <f>+FINANCIERAS!IM47</f>
        <v>0</v>
      </c>
      <c r="IN142" s="1">
        <f>+FINANCIERAS!IN47</f>
        <v>0</v>
      </c>
      <c r="IO142" s="1">
        <f>+FINANCIERAS!IO47</f>
        <v>0</v>
      </c>
      <c r="IP142" s="1">
        <f>+FINANCIERAS!IP47</f>
        <v>0</v>
      </c>
      <c r="IQ142" s="1">
        <f>+FINANCIERAS!IQ47</f>
        <v>0</v>
      </c>
      <c r="IR142" s="1">
        <f>+FINANCIERAS!IR47</f>
        <v>0</v>
      </c>
      <c r="IS142" s="1">
        <f>+FINANCIERAS!IS47</f>
        <v>0</v>
      </c>
      <c r="IT142" s="1">
        <f>+FINANCIERAS!IT47</f>
        <v>0</v>
      </c>
      <c r="IU142" s="1">
        <f>+FINANCIERAS!IU47</f>
        <v>0</v>
      </c>
      <c r="IV142" s="1">
        <f>+FINANCIERAS!IV47</f>
        <v>0</v>
      </c>
      <c r="IW142" s="1">
        <f>+FINANCIERAS!IW47</f>
        <v>0</v>
      </c>
      <c r="IX142" s="1">
        <f>+FINANCIERAS!IX47</f>
        <v>0</v>
      </c>
      <c r="IY142" s="1">
        <f>+FINANCIERAS!IY47</f>
        <v>0</v>
      </c>
      <c r="IZ142" s="1">
        <f>+FINANCIERAS!IZ47</f>
        <v>0</v>
      </c>
      <c r="JA142" s="1">
        <f>+FINANCIERAS!JA47</f>
        <v>0</v>
      </c>
      <c r="JB142" s="1">
        <f>+FINANCIERAS!JB47</f>
        <v>0</v>
      </c>
      <c r="JC142" s="1">
        <f>+FINANCIERAS!JC47</f>
        <v>0</v>
      </c>
      <c r="JD142" s="1">
        <f>+FINANCIERAS!JD47</f>
        <v>0</v>
      </c>
      <c r="JE142" s="1">
        <f>+FINANCIERAS!JE47</f>
        <v>0</v>
      </c>
      <c r="JF142" s="1">
        <f>+FINANCIERAS!JF47</f>
        <v>0</v>
      </c>
    </row>
    <row r="143" spans="1:266" s="1" customFormat="1" ht="12.9" customHeight="1" x14ac:dyDescent="0.2">
      <c r="A143" s="73" t="s">
        <v>331</v>
      </c>
      <c r="B143" s="1">
        <f t="shared" ref="B143:BM143" si="130">+B141+B142</f>
        <v>194067</v>
      </c>
      <c r="C143" s="1">
        <f t="shared" si="130"/>
        <v>198570</v>
      </c>
      <c r="D143" s="1">
        <f t="shared" si="130"/>
        <v>194136</v>
      </c>
      <c r="E143" s="1">
        <f t="shared" si="130"/>
        <v>200829</v>
      </c>
      <c r="F143" s="1">
        <f t="shared" si="130"/>
        <v>203464</v>
      </c>
      <c r="G143" s="1">
        <f t="shared" si="130"/>
        <v>201137</v>
      </c>
      <c r="H143" s="1">
        <f t="shared" si="130"/>
        <v>197400</v>
      </c>
      <c r="I143" s="1">
        <f t="shared" si="130"/>
        <v>198438</v>
      </c>
      <c r="J143" s="1">
        <f t="shared" si="130"/>
        <v>198910</v>
      </c>
      <c r="K143" s="1">
        <f t="shared" si="130"/>
        <v>201737</v>
      </c>
      <c r="L143" s="1">
        <f t="shared" si="130"/>
        <v>208546</v>
      </c>
      <c r="M143" s="1">
        <f t="shared" si="130"/>
        <v>204696</v>
      </c>
      <c r="N143" s="1">
        <f t="shared" si="130"/>
        <v>195867</v>
      </c>
      <c r="O143" s="1">
        <f t="shared" si="130"/>
        <v>191117</v>
      </c>
      <c r="P143" s="1">
        <f t="shared" si="130"/>
        <v>190762</v>
      </c>
      <c r="Q143" s="1">
        <f t="shared" si="130"/>
        <v>187894</v>
      </c>
      <c r="R143" s="1">
        <f t="shared" si="130"/>
        <v>185882</v>
      </c>
      <c r="S143" s="1">
        <f t="shared" si="130"/>
        <v>188039</v>
      </c>
      <c r="T143" s="1">
        <f t="shared" si="130"/>
        <v>188078</v>
      </c>
      <c r="U143" s="1">
        <f t="shared" si="130"/>
        <v>187191</v>
      </c>
      <c r="V143" s="1">
        <f t="shared" si="130"/>
        <v>187239</v>
      </c>
      <c r="W143" s="1">
        <f t="shared" si="130"/>
        <v>187378</v>
      </c>
      <c r="X143" s="1">
        <f t="shared" si="130"/>
        <v>187491</v>
      </c>
      <c r="Y143" s="1">
        <f t="shared" si="130"/>
        <v>184436</v>
      </c>
      <c r="Z143" s="1">
        <f t="shared" si="130"/>
        <v>183717</v>
      </c>
      <c r="AA143" s="1">
        <f t="shared" si="130"/>
        <v>186944</v>
      </c>
      <c r="AB143" s="1">
        <f t="shared" si="130"/>
        <v>188441</v>
      </c>
      <c r="AC143" s="1">
        <f t="shared" si="130"/>
        <v>190583</v>
      </c>
      <c r="AD143" s="1">
        <f t="shared" si="130"/>
        <v>197370</v>
      </c>
      <c r="AE143" s="1">
        <f t="shared" si="130"/>
        <v>190113</v>
      </c>
      <c r="AF143" s="1">
        <f t="shared" si="130"/>
        <v>184282</v>
      </c>
      <c r="AG143" s="1">
        <f t="shared" si="130"/>
        <v>176988</v>
      </c>
      <c r="AH143" s="1">
        <f t="shared" si="130"/>
        <v>168898</v>
      </c>
      <c r="AI143" s="1">
        <f t="shared" si="130"/>
        <v>164384</v>
      </c>
      <c r="AJ143" s="1">
        <f t="shared" si="130"/>
        <v>155256</v>
      </c>
      <c r="AK143" s="1">
        <f t="shared" si="130"/>
        <v>151076</v>
      </c>
      <c r="AL143" s="1">
        <f t="shared" si="130"/>
        <v>150449</v>
      </c>
      <c r="AM143" s="1">
        <f t="shared" si="130"/>
        <v>152546</v>
      </c>
      <c r="AN143" s="1">
        <f t="shared" si="130"/>
        <v>152214</v>
      </c>
      <c r="AO143" s="1">
        <f t="shared" si="130"/>
        <v>156769.45462</v>
      </c>
      <c r="AP143" s="1">
        <f t="shared" si="130"/>
        <v>128149.992128</v>
      </c>
      <c r="AQ143" s="1">
        <f t="shared" si="130"/>
        <v>132055.69716499999</v>
      </c>
      <c r="AR143" s="1">
        <f t="shared" si="130"/>
        <v>134506.82298299999</v>
      </c>
      <c r="AS143" s="1">
        <f t="shared" si="130"/>
        <v>135248.58472899999</v>
      </c>
      <c r="AT143" s="1">
        <f t="shared" si="130"/>
        <v>137502.54199100001</v>
      </c>
      <c r="AU143" s="1">
        <f t="shared" si="130"/>
        <v>141167.812053</v>
      </c>
      <c r="AV143" s="1">
        <f t="shared" si="130"/>
        <v>144363.062691</v>
      </c>
      <c r="AW143" s="1">
        <f t="shared" si="130"/>
        <v>143681.56379800002</v>
      </c>
      <c r="AX143" s="1">
        <f t="shared" si="130"/>
        <v>154035.42461300001</v>
      </c>
      <c r="AY143" s="1">
        <f t="shared" si="130"/>
        <v>158177.85615100001</v>
      </c>
      <c r="AZ143" s="1">
        <f t="shared" si="130"/>
        <v>146609.27057299999</v>
      </c>
      <c r="BA143" s="1">
        <f t="shared" si="130"/>
        <v>137173.49797899998</v>
      </c>
      <c r="BB143" s="1">
        <f t="shared" si="130"/>
        <v>122124.470556</v>
      </c>
      <c r="BC143" s="1">
        <f t="shared" si="130"/>
        <v>109782.15182799999</v>
      </c>
      <c r="BD143" s="1">
        <f t="shared" si="130"/>
        <v>95550.825947000005</v>
      </c>
      <c r="BE143" s="1">
        <f t="shared" si="130"/>
        <v>81494.374511000016</v>
      </c>
      <c r="BF143" s="1">
        <f t="shared" si="130"/>
        <v>72431.470385000008</v>
      </c>
      <c r="BG143" s="1">
        <f t="shared" si="130"/>
        <v>66448.529521999997</v>
      </c>
      <c r="BH143" s="1">
        <f t="shared" si="130"/>
        <v>60758.598794999998</v>
      </c>
      <c r="BI143" s="1">
        <f t="shared" si="130"/>
        <v>55246.494989999999</v>
      </c>
      <c r="BJ143" s="1">
        <f t="shared" si="130"/>
        <v>48010.939414999986</v>
      </c>
      <c r="BK143" s="1">
        <f t="shared" si="130"/>
        <v>41062.972451000001</v>
      </c>
      <c r="BL143" s="1">
        <f t="shared" si="130"/>
        <v>36015.339275999992</v>
      </c>
      <c r="BM143" s="1">
        <f t="shared" si="130"/>
        <v>30357.537048999999</v>
      </c>
      <c r="BN143" s="1">
        <f t="shared" ref="BN143:DY143" si="131">+BN141+BN142</f>
        <v>25805.731174</v>
      </c>
      <c r="BO143" s="1">
        <f t="shared" si="131"/>
        <v>22638.470138999997</v>
      </c>
      <c r="BP143" s="1">
        <f t="shared" si="131"/>
        <v>19389.937448999997</v>
      </c>
      <c r="BQ143" s="1">
        <f t="shared" si="131"/>
        <v>14204.835524999999</v>
      </c>
      <c r="BR143" s="1">
        <f t="shared" si="131"/>
        <v>11604.323065999999</v>
      </c>
      <c r="BS143" s="1">
        <f t="shared" si="131"/>
        <v>7324.8445609999999</v>
      </c>
      <c r="BT143" s="1">
        <f t="shared" si="131"/>
        <v>3172.1371049999998</v>
      </c>
      <c r="BU143" s="1">
        <f t="shared" si="131"/>
        <v>3172.1371049999998</v>
      </c>
      <c r="BV143" s="1">
        <f t="shared" si="131"/>
        <v>2541.1371049999998</v>
      </c>
      <c r="BW143" s="1">
        <f t="shared" si="131"/>
        <v>309.73951500000004</v>
      </c>
      <c r="BX143" s="1">
        <f t="shared" si="131"/>
        <v>229.73951499999998</v>
      </c>
      <c r="BY143" s="1">
        <f t="shared" si="131"/>
        <v>189.73951499999998</v>
      </c>
      <c r="BZ143" s="1">
        <f t="shared" si="131"/>
        <v>179.73951499999998</v>
      </c>
      <c r="CA143" s="1">
        <f t="shared" si="131"/>
        <v>129.73951499999998</v>
      </c>
      <c r="CB143" s="1">
        <f t="shared" si="131"/>
        <v>129.73951499999998</v>
      </c>
      <c r="CC143" s="1">
        <f t="shared" si="131"/>
        <v>129.73951499999998</v>
      </c>
      <c r="CD143" s="1">
        <f t="shared" si="131"/>
        <v>129.73951499999998</v>
      </c>
      <c r="CE143" s="1">
        <f t="shared" si="131"/>
        <v>1.1000000000000001</v>
      </c>
      <c r="CF143" s="1">
        <f t="shared" si="131"/>
        <v>1.1000000000000001</v>
      </c>
      <c r="CG143" s="1">
        <f t="shared" si="131"/>
        <v>1.1000000000000001</v>
      </c>
      <c r="CH143" s="1">
        <f t="shared" si="131"/>
        <v>1.1000000000000001</v>
      </c>
      <c r="CI143" s="1">
        <f t="shared" si="131"/>
        <v>0</v>
      </c>
      <c r="CJ143" s="1">
        <f t="shared" si="131"/>
        <v>0</v>
      </c>
      <c r="CK143" s="1">
        <f t="shared" si="131"/>
        <v>0</v>
      </c>
      <c r="CL143" s="1">
        <f t="shared" si="131"/>
        <v>0</v>
      </c>
      <c r="CM143" s="1">
        <f t="shared" si="131"/>
        <v>0</v>
      </c>
      <c r="CN143" s="1">
        <f t="shared" si="131"/>
        <v>0</v>
      </c>
      <c r="CO143" s="1">
        <f t="shared" si="131"/>
        <v>0</v>
      </c>
      <c r="CP143" s="1">
        <f t="shared" si="131"/>
        <v>0</v>
      </c>
      <c r="CQ143" s="1">
        <f t="shared" si="131"/>
        <v>0</v>
      </c>
      <c r="CR143" s="1">
        <f t="shared" si="131"/>
        <v>0</v>
      </c>
      <c r="CS143" s="1">
        <f t="shared" si="131"/>
        <v>0</v>
      </c>
      <c r="CT143" s="1">
        <f t="shared" si="131"/>
        <v>0</v>
      </c>
      <c r="CU143" s="1">
        <f t="shared" si="131"/>
        <v>0</v>
      </c>
      <c r="CV143" s="1">
        <f t="shared" si="131"/>
        <v>0</v>
      </c>
      <c r="CW143" s="1">
        <f t="shared" si="131"/>
        <v>0</v>
      </c>
      <c r="CX143" s="1">
        <f t="shared" si="131"/>
        <v>0</v>
      </c>
      <c r="CY143" s="1">
        <f t="shared" si="131"/>
        <v>0</v>
      </c>
      <c r="CZ143" s="1">
        <f t="shared" si="131"/>
        <v>0</v>
      </c>
      <c r="DA143" s="1">
        <f t="shared" si="131"/>
        <v>0</v>
      </c>
      <c r="DB143" s="1">
        <f t="shared" si="131"/>
        <v>0</v>
      </c>
      <c r="DC143" s="1">
        <f t="shared" si="131"/>
        <v>0</v>
      </c>
      <c r="DD143" s="1">
        <f t="shared" si="131"/>
        <v>0</v>
      </c>
      <c r="DE143" s="1">
        <f t="shared" si="131"/>
        <v>0</v>
      </c>
      <c r="DF143" s="1">
        <f t="shared" si="131"/>
        <v>0</v>
      </c>
      <c r="DG143" s="1">
        <f t="shared" si="131"/>
        <v>0</v>
      </c>
      <c r="DH143" s="1">
        <f t="shared" si="131"/>
        <v>0</v>
      </c>
      <c r="DI143" s="1">
        <f t="shared" si="131"/>
        <v>0</v>
      </c>
      <c r="DJ143" s="1">
        <f t="shared" si="131"/>
        <v>0</v>
      </c>
      <c r="DK143" s="1">
        <f t="shared" si="131"/>
        <v>0</v>
      </c>
      <c r="DL143" s="1">
        <f t="shared" si="131"/>
        <v>0</v>
      </c>
      <c r="DM143" s="1">
        <f t="shared" si="131"/>
        <v>0</v>
      </c>
      <c r="DN143" s="1">
        <f t="shared" si="131"/>
        <v>0</v>
      </c>
      <c r="DO143" s="1">
        <f t="shared" si="131"/>
        <v>0</v>
      </c>
      <c r="DP143" s="1">
        <f t="shared" si="131"/>
        <v>0</v>
      </c>
      <c r="DQ143" s="1">
        <f t="shared" si="131"/>
        <v>0</v>
      </c>
      <c r="DR143" s="1">
        <f t="shared" si="131"/>
        <v>0</v>
      </c>
      <c r="DS143" s="1">
        <f t="shared" si="131"/>
        <v>0</v>
      </c>
      <c r="DT143" s="1">
        <f t="shared" si="131"/>
        <v>0</v>
      </c>
      <c r="DU143" s="1">
        <f t="shared" si="131"/>
        <v>0</v>
      </c>
      <c r="DV143" s="1">
        <f t="shared" si="131"/>
        <v>0</v>
      </c>
      <c r="DW143" s="1">
        <f t="shared" si="131"/>
        <v>0</v>
      </c>
      <c r="DX143" s="1">
        <f t="shared" si="131"/>
        <v>0</v>
      </c>
      <c r="DY143" s="1">
        <f t="shared" si="131"/>
        <v>0</v>
      </c>
      <c r="DZ143" s="1">
        <f t="shared" ref="DZ143:GK143" si="132">+DZ141+DZ142</f>
        <v>0</v>
      </c>
      <c r="EA143" s="1">
        <f t="shared" si="132"/>
        <v>0</v>
      </c>
      <c r="EB143" s="1">
        <f t="shared" si="132"/>
        <v>0</v>
      </c>
      <c r="EC143" s="1">
        <f t="shared" si="132"/>
        <v>0</v>
      </c>
      <c r="ED143" s="1">
        <f t="shared" si="132"/>
        <v>0</v>
      </c>
      <c r="EE143" s="1">
        <f t="shared" si="132"/>
        <v>0</v>
      </c>
      <c r="EF143" s="1">
        <f t="shared" si="132"/>
        <v>0</v>
      </c>
      <c r="EG143" s="1">
        <f t="shared" si="132"/>
        <v>0</v>
      </c>
      <c r="EH143" s="1">
        <f t="shared" si="132"/>
        <v>0</v>
      </c>
      <c r="EI143" s="1">
        <f t="shared" si="132"/>
        <v>0</v>
      </c>
      <c r="EJ143" s="1">
        <f t="shared" si="132"/>
        <v>0</v>
      </c>
      <c r="EK143" s="1">
        <f t="shared" si="132"/>
        <v>0</v>
      </c>
      <c r="EL143" s="1">
        <f t="shared" si="132"/>
        <v>0</v>
      </c>
      <c r="EM143" s="1">
        <f t="shared" si="132"/>
        <v>0</v>
      </c>
      <c r="EN143" s="1">
        <f t="shared" si="132"/>
        <v>0</v>
      </c>
      <c r="EO143" s="1">
        <f t="shared" si="132"/>
        <v>0</v>
      </c>
      <c r="EP143" s="1">
        <f t="shared" si="132"/>
        <v>0</v>
      </c>
      <c r="EQ143" s="1">
        <f t="shared" si="132"/>
        <v>0</v>
      </c>
      <c r="ER143" s="1">
        <f t="shared" si="132"/>
        <v>0</v>
      </c>
      <c r="ES143" s="1">
        <f t="shared" si="132"/>
        <v>0</v>
      </c>
      <c r="ET143" s="1">
        <f t="shared" si="132"/>
        <v>0</v>
      </c>
      <c r="EU143" s="1">
        <f t="shared" si="132"/>
        <v>0</v>
      </c>
      <c r="EV143" s="1">
        <f t="shared" si="132"/>
        <v>0</v>
      </c>
      <c r="EW143" s="1">
        <f t="shared" si="132"/>
        <v>0</v>
      </c>
      <c r="EX143" s="1">
        <f t="shared" si="132"/>
        <v>0</v>
      </c>
      <c r="EY143" s="1">
        <f t="shared" si="132"/>
        <v>0</v>
      </c>
      <c r="EZ143" s="1">
        <f t="shared" si="132"/>
        <v>0</v>
      </c>
      <c r="FA143" s="1">
        <f t="shared" si="132"/>
        <v>0</v>
      </c>
      <c r="FB143" s="1">
        <f t="shared" si="132"/>
        <v>0</v>
      </c>
      <c r="FC143" s="1">
        <f t="shared" si="132"/>
        <v>0</v>
      </c>
      <c r="FD143" s="1">
        <f t="shared" si="132"/>
        <v>0</v>
      </c>
      <c r="FE143" s="1">
        <f t="shared" si="132"/>
        <v>0</v>
      </c>
      <c r="FF143" s="1">
        <f t="shared" si="132"/>
        <v>0</v>
      </c>
      <c r="FG143" s="1">
        <f t="shared" si="132"/>
        <v>0</v>
      </c>
      <c r="FH143" s="1">
        <f t="shared" si="132"/>
        <v>0</v>
      </c>
      <c r="FI143" s="1">
        <f t="shared" si="132"/>
        <v>0</v>
      </c>
      <c r="FJ143" s="1">
        <f t="shared" si="132"/>
        <v>0</v>
      </c>
      <c r="FK143" s="1">
        <f t="shared" si="132"/>
        <v>0</v>
      </c>
      <c r="FL143" s="1">
        <f t="shared" si="132"/>
        <v>0</v>
      </c>
      <c r="FM143" s="1">
        <f t="shared" si="132"/>
        <v>0</v>
      </c>
      <c r="FN143" s="1">
        <f t="shared" si="132"/>
        <v>0</v>
      </c>
      <c r="FO143" s="1">
        <f t="shared" si="132"/>
        <v>0</v>
      </c>
      <c r="FP143" s="1">
        <f t="shared" si="132"/>
        <v>0</v>
      </c>
      <c r="FQ143" s="1">
        <f t="shared" si="132"/>
        <v>0</v>
      </c>
      <c r="FR143" s="1">
        <f t="shared" si="132"/>
        <v>0</v>
      </c>
      <c r="FS143" s="1">
        <f t="shared" si="132"/>
        <v>0</v>
      </c>
      <c r="FT143" s="1">
        <f t="shared" si="132"/>
        <v>0</v>
      </c>
      <c r="FU143" s="1">
        <f t="shared" si="132"/>
        <v>0</v>
      </c>
      <c r="FV143" s="1">
        <f t="shared" si="132"/>
        <v>0</v>
      </c>
      <c r="FW143" s="1">
        <f t="shared" si="132"/>
        <v>0</v>
      </c>
      <c r="FX143" s="1">
        <f t="shared" si="132"/>
        <v>0</v>
      </c>
      <c r="FY143" s="1">
        <f t="shared" si="132"/>
        <v>0</v>
      </c>
      <c r="FZ143" s="1">
        <f t="shared" si="132"/>
        <v>0</v>
      </c>
      <c r="GA143" s="1">
        <f t="shared" si="132"/>
        <v>0</v>
      </c>
      <c r="GB143" s="1">
        <f t="shared" si="132"/>
        <v>0</v>
      </c>
      <c r="GC143" s="1">
        <f t="shared" si="132"/>
        <v>0</v>
      </c>
      <c r="GD143" s="1">
        <f t="shared" si="132"/>
        <v>0</v>
      </c>
      <c r="GE143" s="1">
        <f t="shared" si="132"/>
        <v>0</v>
      </c>
      <c r="GF143" s="1">
        <f t="shared" si="132"/>
        <v>0</v>
      </c>
      <c r="GG143" s="1">
        <f t="shared" si="132"/>
        <v>0</v>
      </c>
      <c r="GH143" s="1">
        <f t="shared" si="132"/>
        <v>0</v>
      </c>
      <c r="GI143" s="1">
        <f t="shared" si="132"/>
        <v>0</v>
      </c>
      <c r="GJ143" s="1">
        <f t="shared" si="132"/>
        <v>0</v>
      </c>
      <c r="GK143" s="1">
        <f t="shared" si="132"/>
        <v>0</v>
      </c>
      <c r="GL143" s="1">
        <f t="shared" ref="GL143:IW143" si="133">+GL141+GL142</f>
        <v>0</v>
      </c>
      <c r="GM143" s="1">
        <f t="shared" si="133"/>
        <v>0</v>
      </c>
      <c r="GN143" s="1">
        <f t="shared" si="133"/>
        <v>0</v>
      </c>
      <c r="GO143" s="1">
        <f t="shared" si="133"/>
        <v>0</v>
      </c>
      <c r="GP143" s="1">
        <f t="shared" si="133"/>
        <v>0</v>
      </c>
      <c r="GQ143" s="1">
        <f t="shared" si="133"/>
        <v>0</v>
      </c>
      <c r="GR143" s="1">
        <f t="shared" si="133"/>
        <v>0</v>
      </c>
      <c r="GS143" s="1">
        <f t="shared" si="133"/>
        <v>0</v>
      </c>
      <c r="GT143" s="1">
        <f t="shared" si="133"/>
        <v>0</v>
      </c>
      <c r="GU143" s="1">
        <f t="shared" si="133"/>
        <v>0</v>
      </c>
      <c r="GV143" s="1">
        <f t="shared" si="133"/>
        <v>0</v>
      </c>
      <c r="GW143" s="1">
        <f t="shared" si="133"/>
        <v>0</v>
      </c>
      <c r="GX143" s="1">
        <f t="shared" si="133"/>
        <v>0</v>
      </c>
      <c r="GY143" s="1">
        <f t="shared" si="133"/>
        <v>0</v>
      </c>
      <c r="GZ143" s="1">
        <f t="shared" si="133"/>
        <v>0</v>
      </c>
      <c r="HA143" s="1">
        <f t="shared" si="133"/>
        <v>0</v>
      </c>
      <c r="HB143" s="1">
        <f t="shared" si="133"/>
        <v>0</v>
      </c>
      <c r="HC143" s="1">
        <f t="shared" si="133"/>
        <v>0</v>
      </c>
      <c r="HD143" s="1">
        <f t="shared" si="133"/>
        <v>0</v>
      </c>
      <c r="HE143" s="1">
        <f t="shared" si="133"/>
        <v>0</v>
      </c>
      <c r="HF143" s="1">
        <f t="shared" si="133"/>
        <v>0</v>
      </c>
      <c r="HG143" s="1">
        <f t="shared" si="133"/>
        <v>0</v>
      </c>
      <c r="HH143" s="1">
        <f t="shared" si="133"/>
        <v>0</v>
      </c>
      <c r="HI143" s="1">
        <f t="shared" si="133"/>
        <v>0</v>
      </c>
      <c r="HJ143" s="1">
        <f t="shared" si="133"/>
        <v>0</v>
      </c>
      <c r="HK143" s="1">
        <f t="shared" si="133"/>
        <v>0</v>
      </c>
      <c r="HL143" s="1">
        <f t="shared" si="133"/>
        <v>0</v>
      </c>
      <c r="HM143" s="1">
        <f t="shared" si="133"/>
        <v>0</v>
      </c>
      <c r="HN143" s="1">
        <f t="shared" si="133"/>
        <v>0</v>
      </c>
      <c r="HO143" s="1">
        <f t="shared" si="133"/>
        <v>0</v>
      </c>
      <c r="HP143" s="1">
        <f t="shared" si="133"/>
        <v>0</v>
      </c>
      <c r="HQ143" s="1">
        <f t="shared" si="133"/>
        <v>0</v>
      </c>
      <c r="HR143" s="1">
        <f t="shared" si="133"/>
        <v>0</v>
      </c>
      <c r="HS143" s="1">
        <f t="shared" si="133"/>
        <v>0</v>
      </c>
      <c r="HT143" s="1">
        <f t="shared" si="133"/>
        <v>0</v>
      </c>
      <c r="HU143" s="1">
        <f t="shared" si="133"/>
        <v>0</v>
      </c>
      <c r="HV143" s="1">
        <f t="shared" si="133"/>
        <v>0</v>
      </c>
      <c r="HW143" s="1">
        <f t="shared" si="133"/>
        <v>0</v>
      </c>
      <c r="HX143" s="1">
        <f t="shared" si="133"/>
        <v>0</v>
      </c>
      <c r="HY143" s="1">
        <f t="shared" si="133"/>
        <v>0</v>
      </c>
      <c r="HZ143" s="1">
        <f t="shared" si="133"/>
        <v>0</v>
      </c>
      <c r="IA143" s="1">
        <f t="shared" si="133"/>
        <v>0</v>
      </c>
      <c r="IB143" s="1">
        <f t="shared" si="133"/>
        <v>0</v>
      </c>
      <c r="IC143" s="1">
        <f t="shared" si="133"/>
        <v>0</v>
      </c>
      <c r="ID143" s="1">
        <f t="shared" si="133"/>
        <v>0</v>
      </c>
      <c r="IE143" s="1">
        <f t="shared" si="133"/>
        <v>0</v>
      </c>
      <c r="IF143" s="1">
        <f t="shared" si="133"/>
        <v>0</v>
      </c>
      <c r="IG143" s="1">
        <f t="shared" si="133"/>
        <v>0</v>
      </c>
      <c r="IH143" s="1">
        <f t="shared" si="133"/>
        <v>0</v>
      </c>
      <c r="II143" s="1">
        <f t="shared" si="133"/>
        <v>0</v>
      </c>
      <c r="IJ143" s="1">
        <f t="shared" si="133"/>
        <v>0</v>
      </c>
      <c r="IK143" s="1">
        <f t="shared" si="133"/>
        <v>0</v>
      </c>
      <c r="IL143" s="1">
        <f t="shared" si="133"/>
        <v>0</v>
      </c>
      <c r="IM143" s="1">
        <f t="shared" si="133"/>
        <v>0</v>
      </c>
      <c r="IN143" s="1">
        <f t="shared" si="133"/>
        <v>0</v>
      </c>
      <c r="IO143" s="1">
        <f t="shared" si="133"/>
        <v>0</v>
      </c>
      <c r="IP143" s="1">
        <f t="shared" si="133"/>
        <v>0</v>
      </c>
      <c r="IQ143" s="1">
        <f t="shared" si="133"/>
        <v>0</v>
      </c>
      <c r="IR143" s="1">
        <f t="shared" si="133"/>
        <v>0</v>
      </c>
      <c r="IS143" s="1">
        <f t="shared" si="133"/>
        <v>0</v>
      </c>
      <c r="IT143" s="1">
        <f t="shared" si="133"/>
        <v>0</v>
      </c>
      <c r="IU143" s="1">
        <f t="shared" si="133"/>
        <v>0</v>
      </c>
      <c r="IV143" s="1">
        <f t="shared" si="133"/>
        <v>0</v>
      </c>
      <c r="IW143" s="1">
        <f t="shared" si="133"/>
        <v>0</v>
      </c>
      <c r="IX143" s="1">
        <f t="shared" ref="IX143:LI143" si="134">+IX141+IX142</f>
        <v>0</v>
      </c>
      <c r="IY143" s="1">
        <f t="shared" si="134"/>
        <v>0</v>
      </c>
      <c r="IZ143" s="1">
        <f t="shared" si="134"/>
        <v>0</v>
      </c>
      <c r="JA143" s="1">
        <f t="shared" si="134"/>
        <v>0</v>
      </c>
      <c r="JB143" s="1">
        <f t="shared" si="134"/>
        <v>0</v>
      </c>
      <c r="JC143" s="1">
        <f t="shared" si="134"/>
        <v>0</v>
      </c>
      <c r="JD143" s="1">
        <f t="shared" si="134"/>
        <v>0</v>
      </c>
      <c r="JE143" s="1">
        <f t="shared" si="134"/>
        <v>0</v>
      </c>
      <c r="JF143" s="1" t="e">
        <f t="shared" si="134"/>
        <v>#REF!</v>
      </c>
    </row>
    <row r="144" spans="1:266" s="1" customFormat="1" ht="12.9" customHeight="1" x14ac:dyDescent="0.2">
      <c r="A144" s="73"/>
    </row>
    <row r="145" spans="1:266" s="1" customFormat="1" ht="12.9" customHeight="1" x14ac:dyDescent="0.2">
      <c r="A145" s="2" t="s">
        <v>362</v>
      </c>
    </row>
    <row r="146" spans="1:266" s="1" customFormat="1" ht="12.9" customHeight="1" x14ac:dyDescent="0.2">
      <c r="A146" s="73" t="s">
        <v>329</v>
      </c>
      <c r="FN146" s="1">
        <f>+BANCOS!FN48</f>
        <v>330849.89304276992</v>
      </c>
      <c r="FO146" s="1">
        <f>+BANCOS!FO48</f>
        <v>332905.41461102001</v>
      </c>
      <c r="FP146" s="1">
        <f>+BANCOS!FP48</f>
        <v>330624.94949999999</v>
      </c>
      <c r="FQ146" s="1">
        <f>+BANCOS!FQ48</f>
        <v>329272.96332769009</v>
      </c>
      <c r="FR146" s="1">
        <f>+BANCOS!FR48</f>
        <v>328510.78025054</v>
      </c>
      <c r="FS146" s="1">
        <f>+BANCOS!FS48</f>
        <v>314988.84968256002</v>
      </c>
      <c r="FT146" s="1">
        <f>+BANCOS!FT48</f>
        <v>318773.84764128999</v>
      </c>
      <c r="FU146" s="1">
        <f>+BANCOS!FU48</f>
        <v>333870.39602966001</v>
      </c>
      <c r="FV146" s="1">
        <f>+BANCOS!FV48</f>
        <v>325632.51010801003</v>
      </c>
      <c r="FW146" s="1">
        <f>+BANCOS!FW48</f>
        <v>332665.65410589997</v>
      </c>
      <c r="FX146" s="1">
        <f>+BANCOS!FX48</f>
        <v>327675.44724489987</v>
      </c>
      <c r="FY146" s="1">
        <f>+BANCOS!FY48</f>
        <v>318034.81471524999</v>
      </c>
      <c r="FZ146" s="1">
        <f>+BANCOS!FZ48</f>
        <v>318212.27097696002</v>
      </c>
      <c r="GA146" s="1">
        <f>+BANCOS!GA48</f>
        <v>344024.71275182988</v>
      </c>
      <c r="GB146" s="1">
        <f>+BANCOS!GB48</f>
        <v>338810.38712130999</v>
      </c>
      <c r="GC146" s="1">
        <f>+BANCOS!GC48</f>
        <v>345278.38166463998</v>
      </c>
      <c r="GD146" s="1">
        <f>+BANCOS!GD48</f>
        <v>341557.06800544</v>
      </c>
      <c r="GE146" s="1">
        <f>+BANCOS!GE48</f>
        <v>319563.72965712001</v>
      </c>
      <c r="GF146" s="1">
        <f>+BANCOS!GF48</f>
        <v>318615.16243247001</v>
      </c>
      <c r="GG146" s="1">
        <f>+BANCOS!GG48</f>
        <v>324685.18024467002</v>
      </c>
      <c r="GH146" s="1">
        <f>+BANCOS!GH48</f>
        <v>318363.81709124002</v>
      </c>
      <c r="GI146" s="1">
        <f>+BANCOS!GI48</f>
        <v>340765.50738810003</v>
      </c>
      <c r="GJ146" s="1">
        <f>+BANCOS!GJ48</f>
        <v>327018.21271600988</v>
      </c>
      <c r="GK146" s="1">
        <f>+BANCOS!GK48</f>
        <v>303597.16146715998</v>
      </c>
      <c r="GL146" s="1">
        <f>+BANCOS!GL48</f>
        <v>328420.38844866003</v>
      </c>
      <c r="GM146" s="1">
        <f>+BANCOS!GM48</f>
        <v>330273.61519451998</v>
      </c>
      <c r="GN146" s="1">
        <f>+BANCOS!GN48</f>
        <v>304397.00590902998</v>
      </c>
      <c r="GO146" s="1">
        <f>+BANCOS!GO48</f>
        <v>341500.94641303999</v>
      </c>
      <c r="GP146" s="1">
        <f>+BANCOS!GP48</f>
        <v>336758.96659341</v>
      </c>
      <c r="GQ146" s="1">
        <f>+BANCOS!GQ48</f>
        <v>307936.07333293988</v>
      </c>
      <c r="GR146" s="1">
        <f>+BANCOS!GR48</f>
        <v>332486.23891953012</v>
      </c>
      <c r="GS146" s="1">
        <f>+BANCOS!GS48</f>
        <v>332154.95826100989</v>
      </c>
      <c r="GT146" s="1">
        <f>+BANCOS!GT48</f>
        <v>320780.95346500003</v>
      </c>
      <c r="GU146" s="1">
        <f>+BANCOS!GU48</f>
        <v>352290.28763636999</v>
      </c>
      <c r="GV146" s="1">
        <f>+BANCOS!GV48</f>
        <v>355752.18234644987</v>
      </c>
      <c r="GW146" s="1">
        <f>+BANCOS!GW48</f>
        <v>332591.20070625999</v>
      </c>
      <c r="GX146" s="1">
        <f>+BANCOS!GX48</f>
        <v>353167.63116035011</v>
      </c>
      <c r="GY146" s="1">
        <f>+BANCOS!GY48</f>
        <v>357034.61374219012</v>
      </c>
      <c r="GZ146" s="1">
        <f>+BANCOS!GZ48</f>
        <v>342106.84918611002</v>
      </c>
      <c r="HA146" s="1">
        <f>+BANCOS!HA48</f>
        <v>368891.91976135998</v>
      </c>
      <c r="HB146" s="1">
        <f>+BANCOS!HB48</f>
        <v>356038.12221768987</v>
      </c>
      <c r="HC146" s="1">
        <f>+BANCOS!HC48</f>
        <v>318147.30332499999</v>
      </c>
      <c r="HD146" s="1">
        <f>+BANCOS!HD48</f>
        <v>337466.45002753998</v>
      </c>
      <c r="HE146" s="1">
        <f>+BANCOS!HE48</f>
        <v>342742.31684698001</v>
      </c>
      <c r="HF146" s="1">
        <f>+BANCOS!HF48</f>
        <v>325629.88134149002</v>
      </c>
      <c r="HG146" s="1">
        <f>+BANCOS!HG48</f>
        <v>350815.89066268998</v>
      </c>
      <c r="HH146" s="1">
        <f>+BANCOS!HH48</f>
        <v>366056.48423390993</v>
      </c>
      <c r="HI146" s="1">
        <f>+BANCOS!HI48</f>
        <v>335977.60658527003</v>
      </c>
      <c r="HJ146" s="1">
        <f>+BANCOS!HJ48</f>
        <v>342914.00452973001</v>
      </c>
      <c r="HK146" s="1">
        <f>+BANCOS!HK48</f>
        <v>359586.76253821002</v>
      </c>
      <c r="HL146" s="1">
        <f>+BANCOS!HL48</f>
        <v>339933.20509547001</v>
      </c>
      <c r="HM146" s="1">
        <f>+BANCOS!HM48</f>
        <v>351662.90361531998</v>
      </c>
      <c r="HN146" s="1">
        <f>+BANCOS!HN48</f>
        <v>366721.06765079999</v>
      </c>
      <c r="HO146" s="1">
        <f>+BANCOS!HO48</f>
        <v>308158.03773814999</v>
      </c>
      <c r="HP146" s="1">
        <f>+BANCOS!HP48</f>
        <v>308848.87422668998</v>
      </c>
      <c r="HQ146" s="1">
        <f>+BANCOS!HQ48</f>
        <v>327920.98566360999</v>
      </c>
      <c r="HR146" s="1">
        <f>+BANCOS!HR48</f>
        <v>314540.80044904997</v>
      </c>
      <c r="HS146" s="1">
        <f>+BANCOS!HS48</f>
        <v>324599.50310262002</v>
      </c>
      <c r="HT146" s="1">
        <f>+BANCOS!HT48</f>
        <v>347418.27395926003</v>
      </c>
      <c r="HU146" s="1">
        <f>+BANCOS!HU48</f>
        <v>333210.62661710999</v>
      </c>
      <c r="HV146" s="1">
        <f>+BANCOS!HV48</f>
        <v>343162.15128703997</v>
      </c>
      <c r="HW146" s="1">
        <f>+BANCOS!HW48</f>
        <v>379927.84830939007</v>
      </c>
      <c r="HX146" s="1">
        <f>+BANCOS!HX48</f>
        <v>371574.98368495988</v>
      </c>
      <c r="HY146" s="1">
        <f>+BANCOS!HY48</f>
        <v>377079.36794339988</v>
      </c>
      <c r="HZ146" s="1">
        <f>+BANCOS!HZ48</f>
        <v>408805.03018146998</v>
      </c>
      <c r="IA146" s="1">
        <f>+BANCOS!IA48</f>
        <v>378511.92886295001</v>
      </c>
      <c r="IB146" s="1">
        <f>+BANCOS!IB48</f>
        <v>392209.71116075001</v>
      </c>
      <c r="IC146" s="1">
        <f>+BANCOS!IC48</f>
        <v>428999.59278186999</v>
      </c>
      <c r="ID146" s="1">
        <f>+BANCOS!ID48</f>
        <v>388545.21811351989</v>
      </c>
      <c r="IE146" s="1">
        <f>+BANCOS!IE48</f>
        <v>405759.25201757008</v>
      </c>
      <c r="IF146" s="1">
        <f>+BANCOS!IF48</f>
        <v>446781.79767777998</v>
      </c>
      <c r="IG146" s="1">
        <f>+BANCOS!IG48</f>
        <v>407572.08974144002</v>
      </c>
      <c r="IH146" s="1">
        <f>+BANCOS!IH48</f>
        <v>429524.98879808991</v>
      </c>
      <c r="II146" s="1">
        <f>+BANCOS!II48</f>
        <v>465578.23985924007</v>
      </c>
      <c r="IJ146" s="1">
        <f>+BANCOS!IJ48</f>
        <v>435772.85574411007</v>
      </c>
      <c r="IK146" s="1">
        <f>+BANCOS!IK48</f>
        <v>436491.21819947998</v>
      </c>
      <c r="IL146" s="1">
        <f>+BANCOS!IL48</f>
        <v>467788.87613681989</v>
      </c>
      <c r="IM146" s="1">
        <f>+BANCOS!IM48</f>
        <v>409112.63732688001</v>
      </c>
      <c r="IN146" s="1">
        <f>+BANCOS!IN48</f>
        <v>415119.90090642998</v>
      </c>
      <c r="IO146" s="1">
        <f>+BANCOS!IO48</f>
        <v>425289.58881546999</v>
      </c>
      <c r="IP146" s="1">
        <f>+BANCOS!IP48</f>
        <v>399996.38111328997</v>
      </c>
      <c r="IQ146" s="1">
        <f>+BANCOS!IQ48</f>
        <v>411685.92231622001</v>
      </c>
      <c r="IR146" s="1">
        <f>+BANCOS!IR48</f>
        <v>441635.75039504003</v>
      </c>
      <c r="IS146" s="1">
        <f>+BANCOS!IS48</f>
        <v>403867.30108091002</v>
      </c>
      <c r="IT146" s="1">
        <f>+BANCOS!IT48</f>
        <v>420933.76647551003</v>
      </c>
      <c r="IU146" s="1">
        <f>+BANCOS!IU48</f>
        <v>440410.03590969002</v>
      </c>
      <c r="IV146" s="1">
        <f>+BANCOS!IV48</f>
        <v>431435.87800623989</v>
      </c>
      <c r="IW146" s="1">
        <f>+BANCOS!IW48</f>
        <v>438744.05075079988</v>
      </c>
      <c r="IX146" s="1">
        <f>+BANCOS!IX48</f>
        <v>466474.27757374011</v>
      </c>
      <c r="IY146" s="1">
        <f>+BANCOS!IY48</f>
        <v>441471.95628397987</v>
      </c>
      <c r="IZ146" s="1">
        <f>+BANCOS!IZ48</f>
        <v>451128.81648108002</v>
      </c>
      <c r="JA146" s="1">
        <f>+BANCOS!JA48</f>
        <v>460200</v>
      </c>
      <c r="JB146" s="1">
        <f>+BANCOS!JB48</f>
        <v>433464.91252327012</v>
      </c>
      <c r="JC146" s="1">
        <f>+BANCOS!JC48</f>
        <v>454195.27038879</v>
      </c>
      <c r="JD146" s="1">
        <f>+BANCOS!JD48</f>
        <v>481637.69249724993</v>
      </c>
      <c r="JE146" s="1">
        <f>+BANCOS!JE48</f>
        <v>414750.56</v>
      </c>
      <c r="JF146" s="1" t="e">
        <f>+BANCOS!#REF!</f>
        <v>#REF!</v>
      </c>
    </row>
    <row r="147" spans="1:266" s="1" customFormat="1" ht="12.9" customHeight="1" x14ac:dyDescent="0.2">
      <c r="A147" s="73" t="s">
        <v>330</v>
      </c>
      <c r="FN147" s="1">
        <f>+FINANCIERAS!FN48</f>
        <v>54770.815068509997</v>
      </c>
      <c r="FO147" s="1">
        <f>+FINANCIERAS!FO48</f>
        <v>54738.460753380001</v>
      </c>
      <c r="FP147" s="1">
        <f>+FINANCIERAS!FP48</f>
        <v>56673.24730037999</v>
      </c>
      <c r="FQ147" s="1">
        <f>+FINANCIERAS!FQ48</f>
        <v>59100.747895379987</v>
      </c>
      <c r="FR147" s="1">
        <f>+FINANCIERAS!FR48</f>
        <v>59928.18465399999</v>
      </c>
      <c r="FS147" s="1">
        <f>+FINANCIERAS!FS48</f>
        <v>59159.966266000003</v>
      </c>
      <c r="FT147" s="1">
        <f>+FINANCIERAS!FT48</f>
        <v>60487.003398999987</v>
      </c>
      <c r="FU147" s="1">
        <f>+FINANCIERAS!FU48</f>
        <v>73299.461275249996</v>
      </c>
      <c r="FV147" s="1">
        <f>+FINANCIERAS!FV48</f>
        <v>60306.979697000002</v>
      </c>
      <c r="FW147" s="1">
        <f>+FINANCIERAS!FW48</f>
        <v>61514.024840999999</v>
      </c>
      <c r="FX147" s="1">
        <f>+FINANCIERAS!FX48</f>
        <v>63932.864190999993</v>
      </c>
      <c r="FY147" s="1">
        <f>+FINANCIERAS!FY48</f>
        <v>66621.134006000008</v>
      </c>
      <c r="FZ147" s="1">
        <f>+FINANCIERAS!FZ48</f>
        <v>68664.082140999992</v>
      </c>
      <c r="GA147" s="1">
        <f>+FINANCIERAS!GA48</f>
        <v>52910.084977999999</v>
      </c>
      <c r="GB147" s="1">
        <f>+FINANCIERAS!GB48</f>
        <v>51888.091047999987</v>
      </c>
      <c r="GC147" s="1">
        <f>+FINANCIERAS!GC48</f>
        <v>49116.748436000002</v>
      </c>
      <c r="GD147" s="1">
        <f>+FINANCIERAS!GD48</f>
        <v>67491.386200159992</v>
      </c>
      <c r="GE147" s="1">
        <f>+FINANCIERAS!GE48</f>
        <v>51380.406002000003</v>
      </c>
      <c r="GF147" s="1">
        <f>+FINANCIERAS!GF48</f>
        <v>51580.711319000009</v>
      </c>
      <c r="GG147" s="1">
        <f>+FINANCIERAS!GG48</f>
        <v>51068.296718000012</v>
      </c>
      <c r="GH147" s="1">
        <f>+FINANCIERAS!GH48</f>
        <v>49585.739648000002</v>
      </c>
      <c r="GI147" s="1">
        <f>+FINANCIERAS!GI48</f>
        <v>51186.479060999991</v>
      </c>
      <c r="GJ147" s="1">
        <f>+FINANCIERAS!GJ48</f>
        <v>49329.487764999998</v>
      </c>
      <c r="GK147" s="1">
        <f>+FINANCIERAS!GK48</f>
        <v>50604.864079000014</v>
      </c>
      <c r="GL147" s="1">
        <f>+FINANCIERAS!GL48</f>
        <v>51508.458949999993</v>
      </c>
      <c r="GM147" s="1">
        <f>+FINANCIERAS!GM48</f>
        <v>50126.396978999997</v>
      </c>
      <c r="GN147" s="1">
        <f>+FINANCIERAS!GN48</f>
        <v>47089.857931999999</v>
      </c>
      <c r="GO147" s="1">
        <f>+FINANCIERAS!GO48</f>
        <v>45635.838159999999</v>
      </c>
      <c r="GP147" s="1">
        <f>+FINANCIERAS!GP48</f>
        <v>45253.245922999988</v>
      </c>
      <c r="GQ147" s="1">
        <f>+FINANCIERAS!GQ48</f>
        <v>45966.503548000001</v>
      </c>
      <c r="GR147" s="1">
        <f>+FINANCIERAS!GR48</f>
        <v>50162.605708000003</v>
      </c>
      <c r="GS147" s="1">
        <f>+FINANCIERAS!GS48</f>
        <v>48068.407427000013</v>
      </c>
      <c r="GT147" s="1">
        <f>+FINANCIERAS!GT48</f>
        <v>46520.345200999996</v>
      </c>
      <c r="GU147" s="1">
        <f>+FINANCIERAS!GU48</f>
        <v>49647.345694000011</v>
      </c>
      <c r="GV147" s="1">
        <f>+FINANCIERAS!GV48</f>
        <v>48275.041970999999</v>
      </c>
      <c r="GW147" s="1">
        <f>+FINANCIERAS!GW48</f>
        <v>51271.516717999999</v>
      </c>
      <c r="GX147" s="1">
        <f>+FINANCIERAS!GX48</f>
        <v>54682.484264999999</v>
      </c>
      <c r="GY147" s="1">
        <f>+FINANCIERAS!GY48</f>
        <v>52367.413888000003</v>
      </c>
      <c r="GZ147" s="1">
        <f>+FINANCIERAS!GZ48</f>
        <v>53369.445421000011</v>
      </c>
      <c r="HA147" s="1">
        <f>+FINANCIERAS!HA48</f>
        <v>55473.386936000003</v>
      </c>
      <c r="HB147" s="1">
        <f>+FINANCIERAS!HB48</f>
        <v>52903.583192999999</v>
      </c>
      <c r="HC147" s="1">
        <f>+FINANCIERAS!HC48</f>
        <v>54266.047894000003</v>
      </c>
      <c r="HD147" s="1">
        <f>+FINANCIERAS!HD48</f>
        <v>56893.273496999987</v>
      </c>
      <c r="HE147" s="1">
        <f>+FINANCIERAS!HE48</f>
        <v>55015.082477000004</v>
      </c>
      <c r="HF147" s="1">
        <f>+FINANCIERAS!HF48</f>
        <v>56236.019223000003</v>
      </c>
      <c r="HG147" s="1">
        <f>+FINANCIERAS!HG48</f>
        <v>57998.916723000002</v>
      </c>
      <c r="HH147" s="1">
        <f>+FINANCIERAS!HH48</f>
        <v>55280.095002999988</v>
      </c>
      <c r="HI147" s="1">
        <f>+FINANCIERAS!HI48</f>
        <v>59741.443554999998</v>
      </c>
      <c r="HJ147" s="1">
        <f>+FINANCIERAS!HJ48</f>
        <v>60451.930140999997</v>
      </c>
      <c r="HK147" s="1">
        <f>+FINANCIERAS!HK48</f>
        <v>59208.329932000001</v>
      </c>
      <c r="HL147" s="1">
        <f>+FINANCIERAS!HL48</f>
        <v>60903.785397000007</v>
      </c>
      <c r="HM147" s="1">
        <f>+FINANCIERAS!HM48</f>
        <v>59520.872450000003</v>
      </c>
      <c r="HN147" s="1">
        <f>+FINANCIERAS!HN48</f>
        <v>57348.865008999986</v>
      </c>
      <c r="HO147" s="1">
        <f>+FINANCIERAS!HO48</f>
        <v>59757.622825999992</v>
      </c>
      <c r="HP147" s="1">
        <f>+FINANCIERAS!HP48</f>
        <v>62334.158249</v>
      </c>
      <c r="HQ147" s="1">
        <f>+FINANCIERAS!HQ48</f>
        <v>60367.604981999997</v>
      </c>
      <c r="HR147" s="1">
        <f>+FINANCIERAS!HR48</f>
        <v>61184.980112999998</v>
      </c>
      <c r="HS147" s="1">
        <f>+FINANCIERAS!HS48</f>
        <v>61048.425994999998</v>
      </c>
      <c r="HT147" s="1">
        <f>+FINANCIERAS!HT48</f>
        <v>60483.676155000008</v>
      </c>
      <c r="HU147" s="1">
        <f>+FINANCIERAS!HU48</f>
        <v>62911.133819000002</v>
      </c>
      <c r="HV147" s="1">
        <f>+FINANCIERAS!HV48</f>
        <v>63242.209722000007</v>
      </c>
      <c r="HW147" s="1">
        <f>+FINANCIERAS!HW48</f>
        <v>51584.969913000008</v>
      </c>
      <c r="HX147" s="1">
        <f>+FINANCIERAS!HX48</f>
        <v>51938.523862000002</v>
      </c>
      <c r="HY147" s="1">
        <f>+FINANCIERAS!HY48</f>
        <v>53834.288937999998</v>
      </c>
      <c r="HZ147" s="1">
        <f>+FINANCIERAS!HZ48</f>
        <v>52218.314006999994</v>
      </c>
      <c r="IA147" s="1">
        <f>+FINANCIERAS!IA48</f>
        <v>53443.424277999991</v>
      </c>
      <c r="IB147" s="1">
        <f>+FINANCIERAS!IB48</f>
        <v>53144.610908000002</v>
      </c>
      <c r="IC147" s="1">
        <f>+FINANCIERAS!IC48</f>
        <v>52777.826238000001</v>
      </c>
      <c r="ID147" s="1">
        <f>+FINANCIERAS!ID48</f>
        <v>52968.753607000013</v>
      </c>
      <c r="IE147" s="1">
        <f>+FINANCIERAS!IE48</f>
        <v>52353.560739</v>
      </c>
      <c r="IF147" s="1">
        <f>+FINANCIERAS!IF48</f>
        <v>52561.148611000011</v>
      </c>
      <c r="IG147" s="1">
        <f>+FINANCIERAS!IG48</f>
        <v>53265.916498000013</v>
      </c>
      <c r="IH147" s="1">
        <f>+FINANCIERAS!IH48</f>
        <v>51745.935197999999</v>
      </c>
      <c r="II147" s="1">
        <f>+FINANCIERAS!II48</f>
        <v>52063.382138000001</v>
      </c>
      <c r="IJ147" s="1">
        <f>+FINANCIERAS!IJ48</f>
        <v>52839.115102000003</v>
      </c>
      <c r="IK147" s="1">
        <f>+FINANCIERAS!IK48</f>
        <v>52545.497522999998</v>
      </c>
      <c r="IL147" s="1">
        <f>+FINANCIERAS!IL48</f>
        <v>53510.743286999998</v>
      </c>
      <c r="IM147" s="1">
        <f>+FINANCIERAS!IM48</f>
        <v>51657.467084999997</v>
      </c>
      <c r="IN147" s="1">
        <f>+FINANCIERAS!IN48</f>
        <v>52492.812966999998</v>
      </c>
      <c r="IO147" s="1">
        <f>+FINANCIERAS!IO48</f>
        <v>49619.072466000012</v>
      </c>
      <c r="IP147" s="1">
        <f>+FINANCIERAS!IP48</f>
        <v>49463.709257000002</v>
      </c>
      <c r="IQ147" s="1">
        <f>+FINANCIERAS!IQ48</f>
        <v>50852.917407999987</v>
      </c>
      <c r="IR147" s="1">
        <f>+FINANCIERAS!IR48</f>
        <v>49312.215818999997</v>
      </c>
      <c r="IS147" s="1">
        <f>+FINANCIERAS!IS48</f>
        <v>50407.243470999987</v>
      </c>
      <c r="IT147" s="1">
        <f>+FINANCIERAS!IT48</f>
        <v>51468.258876</v>
      </c>
      <c r="IU147" s="1">
        <f>+FINANCIERAS!IU48</f>
        <v>50838.909904</v>
      </c>
      <c r="IV147" s="1">
        <f>+FINANCIERAS!IV48</f>
        <v>50398.723839000013</v>
      </c>
      <c r="IW147" s="1">
        <f>+FINANCIERAS!IW48</f>
        <v>50199.564329999987</v>
      </c>
      <c r="IX147" s="1">
        <f>+FINANCIERAS!IX48</f>
        <v>51639.102099999996</v>
      </c>
      <c r="IY147" s="1">
        <f>+FINANCIERAS!IY48</f>
        <v>51737.950490000003</v>
      </c>
      <c r="IZ147" s="1">
        <f>+FINANCIERAS!IZ48</f>
        <v>53894.662222999999</v>
      </c>
      <c r="JA147" s="1">
        <f>+FINANCIERAS!JA48</f>
        <v>54261</v>
      </c>
      <c r="JB147" s="1">
        <f>+FINANCIERAS!JB48</f>
        <v>56687.555202000003</v>
      </c>
      <c r="JC147" s="1">
        <f>+FINANCIERAS!JC48</f>
        <v>59732.008069000003</v>
      </c>
      <c r="JD147" s="1">
        <f>+FINANCIERAS!JD48</f>
        <v>58538.607088000012</v>
      </c>
      <c r="JE147" s="1">
        <f>+FINANCIERAS!JE48</f>
        <v>60270.492550000003</v>
      </c>
      <c r="JF147" s="1">
        <f>+FINANCIERAS!JF48</f>
        <v>61462.665717000003</v>
      </c>
    </row>
    <row r="148" spans="1:266" s="1" customFormat="1" ht="12.9" customHeight="1" x14ac:dyDescent="0.2">
      <c r="A148" s="73" t="s">
        <v>331</v>
      </c>
      <c r="B148" s="73"/>
      <c r="C148" s="73"/>
      <c r="D148" s="73"/>
      <c r="E148" s="73"/>
      <c r="F148" s="73"/>
      <c r="G148" s="73"/>
      <c r="H148" s="73"/>
      <c r="I148" s="73"/>
      <c r="J148" s="73"/>
      <c r="K148" s="73"/>
      <c r="L148" s="73"/>
      <c r="M148" s="73"/>
      <c r="N148" s="73"/>
      <c r="O148" s="73"/>
      <c r="P148" s="73"/>
      <c r="Q148" s="73"/>
      <c r="R148" s="73"/>
      <c r="S148" s="73"/>
      <c r="T148" s="73"/>
      <c r="U148" s="73"/>
      <c r="V148" s="73"/>
      <c r="W148" s="73"/>
      <c r="X148" s="73"/>
      <c r="Y148" s="73"/>
      <c r="Z148" s="73"/>
      <c r="AA148" s="73"/>
      <c r="AB148" s="73"/>
      <c r="AC148" s="73"/>
      <c r="AD148" s="73"/>
      <c r="AE148" s="73"/>
      <c r="AF148" s="73"/>
      <c r="AG148" s="73"/>
      <c r="AH148" s="73"/>
      <c r="AI148" s="73"/>
      <c r="AJ148" s="73"/>
      <c r="AK148" s="73"/>
      <c r="AL148" s="73"/>
      <c r="AM148" s="73"/>
      <c r="AN148" s="73"/>
      <c r="AO148" s="73"/>
      <c r="AP148" s="73"/>
      <c r="AQ148" s="73"/>
      <c r="AR148" s="73"/>
      <c r="AS148" s="73"/>
      <c r="AT148" s="73"/>
      <c r="AU148" s="73"/>
      <c r="AV148" s="73"/>
      <c r="AW148" s="73"/>
      <c r="AX148" s="73"/>
      <c r="AY148" s="73"/>
      <c r="AZ148" s="73"/>
      <c r="BA148" s="73"/>
      <c r="BB148" s="73"/>
      <c r="BC148" s="73"/>
      <c r="BD148" s="73"/>
      <c r="BE148" s="73"/>
      <c r="BF148" s="73"/>
      <c r="BG148" s="73"/>
      <c r="BH148" s="73"/>
      <c r="BI148" s="73"/>
      <c r="BJ148" s="73"/>
      <c r="BK148" s="73"/>
      <c r="BL148" s="73"/>
      <c r="BM148" s="73"/>
      <c r="BN148" s="73"/>
      <c r="BO148" s="73"/>
      <c r="BP148" s="73"/>
      <c r="BQ148" s="73"/>
      <c r="BR148" s="73"/>
      <c r="BS148" s="73"/>
      <c r="BT148" s="73"/>
      <c r="BU148" s="73"/>
      <c r="BV148" s="73"/>
      <c r="BW148" s="73"/>
      <c r="BX148" s="73"/>
      <c r="BY148" s="73"/>
      <c r="BZ148" s="73"/>
      <c r="CA148" s="73"/>
      <c r="CB148" s="73"/>
      <c r="CC148" s="73"/>
      <c r="CD148" s="73"/>
      <c r="CE148" s="73"/>
      <c r="CF148" s="73"/>
      <c r="CG148" s="73"/>
      <c r="CH148" s="73"/>
      <c r="CI148" s="73"/>
      <c r="CJ148" s="73"/>
      <c r="CK148" s="73"/>
      <c r="CL148" s="73"/>
      <c r="CM148" s="73"/>
      <c r="CN148" s="73"/>
      <c r="CO148" s="73"/>
      <c r="CP148" s="73"/>
      <c r="CQ148" s="73"/>
      <c r="CR148" s="73"/>
      <c r="CS148" s="73"/>
      <c r="CT148" s="73"/>
      <c r="CU148" s="73"/>
      <c r="CV148" s="73"/>
      <c r="CW148" s="73"/>
      <c r="CX148" s="73"/>
      <c r="CY148" s="73"/>
      <c r="CZ148" s="73"/>
      <c r="DA148" s="73"/>
      <c r="DB148" s="73"/>
      <c r="DC148" s="73"/>
      <c r="DD148" s="73"/>
      <c r="DE148" s="73"/>
      <c r="DF148" s="73"/>
      <c r="DG148" s="73"/>
      <c r="DH148" s="73"/>
      <c r="DI148" s="73"/>
      <c r="DJ148" s="73"/>
      <c r="DK148" s="73"/>
      <c r="DL148" s="73"/>
      <c r="DM148" s="73"/>
      <c r="DN148" s="73"/>
      <c r="DO148" s="73"/>
      <c r="DP148" s="73"/>
      <c r="DQ148" s="73"/>
      <c r="DR148" s="73"/>
      <c r="DS148" s="73"/>
      <c r="DT148" s="73"/>
      <c r="DU148" s="73"/>
      <c r="DV148" s="73"/>
      <c r="DW148" s="73"/>
      <c r="DX148" s="73"/>
      <c r="DY148" s="73"/>
      <c r="DZ148" s="73"/>
      <c r="EA148" s="73"/>
      <c r="EB148" s="73"/>
      <c r="EC148" s="73"/>
      <c r="ED148" s="73"/>
      <c r="EE148" s="73"/>
      <c r="EF148" s="73"/>
      <c r="EG148" s="73"/>
      <c r="EH148" s="73"/>
      <c r="EI148" s="73"/>
      <c r="EJ148" s="73"/>
      <c r="EK148" s="73"/>
      <c r="EL148" s="73"/>
      <c r="EM148" s="73"/>
      <c r="EN148" s="73"/>
      <c r="EO148" s="73"/>
      <c r="EP148" s="73"/>
      <c r="EQ148" s="73"/>
      <c r="ER148" s="73"/>
      <c r="ES148" s="73"/>
      <c r="ET148" s="73"/>
      <c r="EU148" s="73"/>
      <c r="EV148" s="73"/>
      <c r="EW148" s="73"/>
      <c r="EX148" s="73"/>
      <c r="EY148" s="73"/>
      <c r="EZ148" s="73"/>
      <c r="FA148" s="73"/>
      <c r="FB148" s="73"/>
      <c r="FC148" s="73"/>
      <c r="FD148" s="73"/>
      <c r="FE148" s="73"/>
      <c r="FF148" s="73"/>
      <c r="FG148" s="73"/>
      <c r="FH148" s="73"/>
      <c r="FI148" s="73"/>
      <c r="FJ148" s="73"/>
      <c r="FK148" s="73"/>
      <c r="FL148" s="73"/>
      <c r="FM148" s="73"/>
      <c r="FN148" s="1">
        <f t="shared" ref="FN148:GS148" si="135">+FN147+FN146</f>
        <v>385620.70811127994</v>
      </c>
      <c r="FO148" s="1">
        <f t="shared" si="135"/>
        <v>387643.87536439998</v>
      </c>
      <c r="FP148" s="1">
        <f t="shared" si="135"/>
        <v>387298.19680037996</v>
      </c>
      <c r="FQ148" s="1">
        <f t="shared" si="135"/>
        <v>388373.71122307004</v>
      </c>
      <c r="FR148" s="1">
        <f t="shared" si="135"/>
        <v>388438.96490453999</v>
      </c>
      <c r="FS148" s="1">
        <f t="shared" si="135"/>
        <v>374148.81594856002</v>
      </c>
      <c r="FT148" s="1">
        <f t="shared" si="135"/>
        <v>379260.85104028997</v>
      </c>
      <c r="FU148" s="1">
        <f t="shared" si="135"/>
        <v>407169.85730491002</v>
      </c>
      <c r="FV148" s="1">
        <f t="shared" si="135"/>
        <v>385939.48980501003</v>
      </c>
      <c r="FW148" s="1">
        <f t="shared" si="135"/>
        <v>394179.67894689995</v>
      </c>
      <c r="FX148" s="1">
        <f t="shared" si="135"/>
        <v>391608.31143589987</v>
      </c>
      <c r="FY148" s="1">
        <f t="shared" si="135"/>
        <v>384655.94872125</v>
      </c>
      <c r="FZ148" s="1">
        <f t="shared" si="135"/>
        <v>386876.35311796004</v>
      </c>
      <c r="GA148" s="1">
        <f t="shared" si="135"/>
        <v>396934.79772982991</v>
      </c>
      <c r="GB148" s="1">
        <f t="shared" si="135"/>
        <v>390698.47816930996</v>
      </c>
      <c r="GC148" s="1">
        <f t="shared" si="135"/>
        <v>394395.13010064</v>
      </c>
      <c r="GD148" s="1">
        <f t="shared" si="135"/>
        <v>409048.45420559996</v>
      </c>
      <c r="GE148" s="1">
        <f t="shared" si="135"/>
        <v>370944.13565912005</v>
      </c>
      <c r="GF148" s="1">
        <f t="shared" si="135"/>
        <v>370195.87375147</v>
      </c>
      <c r="GG148" s="1">
        <f t="shared" si="135"/>
        <v>375753.47696267004</v>
      </c>
      <c r="GH148" s="1">
        <f t="shared" si="135"/>
        <v>367949.55673924001</v>
      </c>
      <c r="GI148" s="1">
        <f t="shared" si="135"/>
        <v>391951.98644910002</v>
      </c>
      <c r="GJ148" s="1">
        <f t="shared" si="135"/>
        <v>376347.7004810099</v>
      </c>
      <c r="GK148" s="1">
        <f t="shared" si="135"/>
        <v>354202.02554616</v>
      </c>
      <c r="GL148" s="1">
        <f t="shared" si="135"/>
        <v>379928.84739866003</v>
      </c>
      <c r="GM148" s="1">
        <f t="shared" si="135"/>
        <v>380400.01217351999</v>
      </c>
      <c r="GN148" s="1">
        <f t="shared" si="135"/>
        <v>351486.86384102999</v>
      </c>
      <c r="GO148" s="1">
        <f t="shared" si="135"/>
        <v>387136.78457303997</v>
      </c>
      <c r="GP148" s="1">
        <f t="shared" si="135"/>
        <v>382012.21251640999</v>
      </c>
      <c r="GQ148" s="1">
        <f t="shared" si="135"/>
        <v>353902.57688093989</v>
      </c>
      <c r="GR148" s="1">
        <f t="shared" si="135"/>
        <v>382648.84462753014</v>
      </c>
      <c r="GS148" s="1">
        <f t="shared" si="135"/>
        <v>380223.36568800989</v>
      </c>
      <c r="GT148" s="1">
        <f t="shared" ref="GT148:HY148" si="136">+GT147+GT146</f>
        <v>367301.29866600002</v>
      </c>
      <c r="GU148" s="1">
        <f t="shared" si="136"/>
        <v>401937.63333037001</v>
      </c>
      <c r="GV148" s="1">
        <f t="shared" si="136"/>
        <v>404027.22431744984</v>
      </c>
      <c r="GW148" s="1">
        <f t="shared" si="136"/>
        <v>383862.71742425999</v>
      </c>
      <c r="GX148" s="1">
        <f t="shared" si="136"/>
        <v>407850.11542535009</v>
      </c>
      <c r="GY148" s="1">
        <f t="shared" si="136"/>
        <v>409402.02763019013</v>
      </c>
      <c r="GZ148" s="1">
        <f t="shared" si="136"/>
        <v>395476.29460711003</v>
      </c>
      <c r="HA148" s="1">
        <f t="shared" si="136"/>
        <v>424365.30669736001</v>
      </c>
      <c r="HB148" s="1">
        <f t="shared" si="136"/>
        <v>408941.70541068987</v>
      </c>
      <c r="HC148" s="1">
        <f t="shared" si="136"/>
        <v>372413.351219</v>
      </c>
      <c r="HD148" s="1">
        <f t="shared" si="136"/>
        <v>394359.72352453996</v>
      </c>
      <c r="HE148" s="1">
        <f t="shared" si="136"/>
        <v>397757.39932398003</v>
      </c>
      <c r="HF148" s="1">
        <f t="shared" si="136"/>
        <v>381865.90056449</v>
      </c>
      <c r="HG148" s="1">
        <f t="shared" si="136"/>
        <v>408814.80738568999</v>
      </c>
      <c r="HH148" s="1">
        <f t="shared" si="136"/>
        <v>421336.57923690992</v>
      </c>
      <c r="HI148" s="1">
        <f t="shared" si="136"/>
        <v>395719.05014027003</v>
      </c>
      <c r="HJ148" s="1">
        <f t="shared" si="136"/>
        <v>403365.93467073003</v>
      </c>
      <c r="HK148" s="1">
        <f t="shared" si="136"/>
        <v>418795.09247021005</v>
      </c>
      <c r="HL148" s="1">
        <f t="shared" si="136"/>
        <v>400836.99049247004</v>
      </c>
      <c r="HM148" s="1">
        <f t="shared" si="136"/>
        <v>411183.77606532001</v>
      </c>
      <c r="HN148" s="1">
        <f t="shared" si="136"/>
        <v>424069.93265979999</v>
      </c>
      <c r="HO148" s="1">
        <f t="shared" si="136"/>
        <v>367915.66056414996</v>
      </c>
      <c r="HP148" s="1">
        <f t="shared" si="136"/>
        <v>371183.03247569001</v>
      </c>
      <c r="HQ148" s="1">
        <f t="shared" si="136"/>
        <v>388288.59064561001</v>
      </c>
      <c r="HR148" s="1">
        <f t="shared" si="136"/>
        <v>375725.78056204994</v>
      </c>
      <c r="HS148" s="1">
        <f t="shared" si="136"/>
        <v>385647.92909762001</v>
      </c>
      <c r="HT148" s="1">
        <f t="shared" si="136"/>
        <v>407901.95011426002</v>
      </c>
      <c r="HU148" s="1">
        <f t="shared" si="136"/>
        <v>396121.76043610997</v>
      </c>
      <c r="HV148" s="1">
        <f t="shared" si="136"/>
        <v>406404.36100903997</v>
      </c>
      <c r="HW148" s="1">
        <f t="shared" si="136"/>
        <v>431512.81822239008</v>
      </c>
      <c r="HX148" s="1">
        <f t="shared" si="136"/>
        <v>423513.50754695991</v>
      </c>
      <c r="HY148" s="1">
        <f t="shared" si="136"/>
        <v>430913.65688139986</v>
      </c>
      <c r="HZ148" s="1">
        <f t="shared" ref="HZ148:JE148" si="137">+HZ147+HZ146</f>
        <v>461023.34418846999</v>
      </c>
      <c r="IA148" s="1">
        <f t="shared" si="137"/>
        <v>431955.35314094997</v>
      </c>
      <c r="IB148" s="1">
        <f t="shared" si="137"/>
        <v>445354.32206875004</v>
      </c>
      <c r="IC148" s="1">
        <f t="shared" si="137"/>
        <v>481777.41901986999</v>
      </c>
      <c r="ID148" s="1">
        <f t="shared" si="137"/>
        <v>441513.97172051988</v>
      </c>
      <c r="IE148" s="1">
        <f t="shared" si="137"/>
        <v>458112.81275657006</v>
      </c>
      <c r="IF148" s="1">
        <f t="shared" si="137"/>
        <v>499342.94628877996</v>
      </c>
      <c r="IG148" s="1">
        <f t="shared" si="137"/>
        <v>460838.00623944006</v>
      </c>
      <c r="IH148" s="1">
        <f t="shared" si="137"/>
        <v>481270.9239960899</v>
      </c>
      <c r="II148" s="1">
        <f t="shared" si="137"/>
        <v>517641.62199724006</v>
      </c>
      <c r="IJ148" s="1">
        <f t="shared" si="137"/>
        <v>488611.97084611008</v>
      </c>
      <c r="IK148" s="1">
        <f t="shared" si="137"/>
        <v>489036.71572247997</v>
      </c>
      <c r="IL148" s="1">
        <f t="shared" si="137"/>
        <v>521299.61942381988</v>
      </c>
      <c r="IM148" s="1">
        <f t="shared" si="137"/>
        <v>460770.10441188002</v>
      </c>
      <c r="IN148" s="1">
        <f t="shared" si="137"/>
        <v>467612.71387342998</v>
      </c>
      <c r="IO148" s="1">
        <f t="shared" si="137"/>
        <v>474908.66128146998</v>
      </c>
      <c r="IP148" s="1">
        <f t="shared" si="137"/>
        <v>449460.09037028998</v>
      </c>
      <c r="IQ148" s="1">
        <f t="shared" si="137"/>
        <v>462538.83972421999</v>
      </c>
      <c r="IR148" s="1">
        <f t="shared" si="137"/>
        <v>490947.96621404</v>
      </c>
      <c r="IS148" s="1">
        <f t="shared" si="137"/>
        <v>454274.54455191002</v>
      </c>
      <c r="IT148" s="1">
        <f t="shared" si="137"/>
        <v>472402.02535151003</v>
      </c>
      <c r="IU148" s="1">
        <f t="shared" si="137"/>
        <v>491248.94581369002</v>
      </c>
      <c r="IV148" s="1">
        <f t="shared" si="137"/>
        <v>481834.60184523987</v>
      </c>
      <c r="IW148" s="1">
        <f t="shared" si="137"/>
        <v>488943.61508079985</v>
      </c>
      <c r="IX148" s="1">
        <f t="shared" si="137"/>
        <v>518113.37967374013</v>
      </c>
      <c r="IY148" s="1">
        <f t="shared" si="137"/>
        <v>493209.90677397989</v>
      </c>
      <c r="IZ148" s="1">
        <f t="shared" si="137"/>
        <v>505023.47870408004</v>
      </c>
      <c r="JA148" s="1">
        <f t="shared" si="137"/>
        <v>514461</v>
      </c>
      <c r="JB148" s="1">
        <f t="shared" si="137"/>
        <v>490152.46772527014</v>
      </c>
      <c r="JC148" s="1">
        <f t="shared" si="137"/>
        <v>513927.27845779003</v>
      </c>
      <c r="JD148" s="1">
        <f t="shared" si="137"/>
        <v>540176.29958524997</v>
      </c>
      <c r="JE148" s="1">
        <f t="shared" si="137"/>
        <v>475021.05255000002</v>
      </c>
      <c r="JF148" s="1" t="e">
        <f t="shared" ref="JF148:KK148" si="138">+JF147+JF146</f>
        <v>#REF!</v>
      </c>
    </row>
    <row r="149" spans="1:266" s="1" customFormat="1" ht="12.9" customHeight="1" x14ac:dyDescent="0.2">
      <c r="A149" s="73"/>
      <c r="B149" s="73"/>
      <c r="C149" s="73"/>
      <c r="D149" s="73"/>
      <c r="E149" s="73"/>
      <c r="F149" s="73"/>
      <c r="G149" s="73"/>
      <c r="H149" s="73"/>
      <c r="I149" s="73"/>
      <c r="J149" s="73"/>
      <c r="K149" s="73"/>
      <c r="L149" s="73"/>
      <c r="M149" s="73"/>
      <c r="N149" s="73"/>
      <c r="O149" s="73"/>
      <c r="P149" s="73"/>
      <c r="Q149" s="73"/>
      <c r="R149" s="73"/>
      <c r="S149" s="73"/>
      <c r="T149" s="73"/>
      <c r="U149" s="73"/>
      <c r="V149" s="73"/>
      <c r="W149" s="73"/>
      <c r="X149" s="73"/>
      <c r="Y149" s="73"/>
      <c r="Z149" s="73"/>
      <c r="AA149" s="73"/>
      <c r="AB149" s="73"/>
      <c r="AC149" s="73"/>
      <c r="AD149" s="73"/>
      <c r="AE149" s="73"/>
      <c r="AF149" s="73"/>
      <c r="AG149" s="73"/>
      <c r="AH149" s="73"/>
      <c r="AI149" s="73"/>
      <c r="AJ149" s="73"/>
      <c r="AK149" s="73"/>
      <c r="AL149" s="73"/>
      <c r="AM149" s="73"/>
      <c r="AN149" s="73"/>
      <c r="AO149" s="73"/>
      <c r="AP149" s="73"/>
      <c r="AQ149" s="73"/>
      <c r="AR149" s="73"/>
      <c r="AS149" s="73"/>
      <c r="AT149" s="73"/>
      <c r="AU149" s="73"/>
      <c r="AV149" s="73"/>
      <c r="AW149" s="73"/>
      <c r="AX149" s="73"/>
      <c r="AY149" s="73"/>
      <c r="AZ149" s="73"/>
      <c r="BA149" s="73"/>
      <c r="BB149" s="73"/>
      <c r="BC149" s="73"/>
      <c r="BD149" s="73"/>
      <c r="BE149" s="73"/>
      <c r="BF149" s="73"/>
      <c r="BG149" s="73"/>
      <c r="BH149" s="73"/>
      <c r="BI149" s="73"/>
      <c r="BJ149" s="73"/>
      <c r="BK149" s="73"/>
      <c r="BL149" s="73"/>
      <c r="BM149" s="73"/>
      <c r="BN149" s="73"/>
      <c r="BO149" s="73"/>
      <c r="BP149" s="73"/>
      <c r="BQ149" s="73"/>
      <c r="BR149" s="73"/>
      <c r="BS149" s="73"/>
      <c r="BT149" s="73"/>
      <c r="BU149" s="73"/>
      <c r="BV149" s="73"/>
      <c r="BW149" s="73"/>
      <c r="BX149" s="73"/>
      <c r="BY149" s="73"/>
      <c r="BZ149" s="73"/>
      <c r="CA149" s="73"/>
      <c r="CB149" s="73"/>
      <c r="CC149" s="73"/>
      <c r="CD149" s="73"/>
      <c r="CE149" s="73"/>
      <c r="CF149" s="73"/>
      <c r="CG149" s="73"/>
      <c r="CH149" s="73"/>
      <c r="CI149" s="73"/>
      <c r="CJ149" s="73"/>
      <c r="CK149" s="73"/>
      <c r="CL149" s="73"/>
      <c r="CM149" s="73"/>
      <c r="CN149" s="73"/>
      <c r="CO149" s="73"/>
      <c r="CP149" s="73"/>
      <c r="CQ149" s="73"/>
      <c r="CR149" s="73"/>
      <c r="CS149" s="73"/>
      <c r="CT149" s="73"/>
      <c r="CU149" s="73"/>
      <c r="CV149" s="73"/>
      <c r="CW149" s="73"/>
      <c r="CX149" s="73"/>
      <c r="CY149" s="73"/>
      <c r="CZ149" s="73"/>
      <c r="DA149" s="73"/>
      <c r="DB149" s="73"/>
      <c r="DC149" s="73"/>
      <c r="DD149" s="73"/>
      <c r="DE149" s="73"/>
      <c r="DF149" s="73"/>
      <c r="DG149" s="73"/>
      <c r="DH149" s="73"/>
      <c r="DI149" s="73"/>
      <c r="DJ149" s="73"/>
      <c r="DK149" s="73"/>
      <c r="DL149" s="73"/>
      <c r="DM149" s="73"/>
      <c r="DN149" s="73"/>
      <c r="DO149" s="73"/>
      <c r="DP149" s="73"/>
      <c r="DQ149" s="73"/>
      <c r="DR149" s="73"/>
      <c r="DS149" s="73"/>
      <c r="DT149" s="73"/>
      <c r="DU149" s="73"/>
      <c r="DV149" s="73"/>
      <c r="DW149" s="73"/>
      <c r="DX149" s="73"/>
      <c r="DY149" s="73"/>
      <c r="DZ149" s="73"/>
      <c r="EA149" s="73"/>
      <c r="EB149" s="73"/>
      <c r="EC149" s="73"/>
      <c r="ED149" s="73"/>
      <c r="EE149" s="73"/>
      <c r="EF149" s="73"/>
      <c r="EG149" s="73"/>
      <c r="EH149" s="73"/>
      <c r="EI149" s="73"/>
      <c r="EJ149" s="73"/>
      <c r="EK149" s="73"/>
      <c r="EL149" s="73"/>
      <c r="EM149" s="73"/>
      <c r="EN149" s="73"/>
      <c r="EO149" s="73"/>
      <c r="EP149" s="73"/>
      <c r="EQ149" s="73"/>
      <c r="ER149" s="73"/>
      <c r="ES149" s="73"/>
      <c r="ET149" s="73"/>
      <c r="EU149" s="73"/>
      <c r="EV149" s="73"/>
      <c r="EW149" s="73"/>
      <c r="EX149" s="73"/>
      <c r="EY149" s="73"/>
      <c r="EZ149" s="73"/>
      <c r="FA149" s="73"/>
      <c r="FB149" s="73"/>
      <c r="FC149" s="73"/>
      <c r="FD149" s="73"/>
      <c r="FE149" s="73"/>
      <c r="FF149" s="73"/>
      <c r="FG149" s="73"/>
      <c r="FH149" s="73"/>
      <c r="FI149" s="73"/>
      <c r="FJ149" s="73"/>
      <c r="FK149" s="73"/>
      <c r="FL149" s="73"/>
      <c r="FM149" s="73"/>
      <c r="FN149" s="73"/>
      <c r="FO149" s="73"/>
      <c r="FP149" s="73"/>
      <c r="FQ149" s="73"/>
      <c r="FR149" s="73"/>
      <c r="FS149" s="73"/>
      <c r="FT149" s="73"/>
      <c r="FU149" s="73"/>
      <c r="FV149" s="73"/>
      <c r="FW149" s="73"/>
      <c r="FX149" s="73"/>
      <c r="FY149" s="73"/>
      <c r="FZ149" s="73"/>
      <c r="GA149" s="73"/>
      <c r="GB149" s="73"/>
      <c r="GC149" s="73"/>
      <c r="GD149" s="73"/>
      <c r="GE149" s="73"/>
      <c r="GF149" s="73"/>
      <c r="GG149" s="73"/>
      <c r="GH149" s="73"/>
      <c r="GI149" s="73"/>
      <c r="GJ149" s="73"/>
      <c r="GK149" s="73"/>
      <c r="GL149" s="73"/>
      <c r="GM149" s="73"/>
      <c r="GN149" s="73"/>
      <c r="GO149" s="73"/>
      <c r="GP149" s="73"/>
      <c r="GQ149" s="73"/>
      <c r="GR149" s="73"/>
      <c r="GS149" s="73"/>
      <c r="GT149" s="73"/>
      <c r="GU149" s="73"/>
      <c r="GV149" s="73"/>
      <c r="GW149" s="73"/>
      <c r="GX149" s="73"/>
      <c r="GY149" s="73"/>
      <c r="GZ149" s="73"/>
      <c r="HA149" s="73"/>
      <c r="HB149" s="73"/>
      <c r="HC149" s="73"/>
      <c r="HD149" s="73"/>
      <c r="HE149" s="73"/>
      <c r="HF149" s="73"/>
      <c r="HG149" s="73"/>
      <c r="HH149" s="73"/>
      <c r="HI149" s="73"/>
      <c r="HJ149" s="73"/>
      <c r="HK149" s="73"/>
      <c r="HL149" s="73"/>
      <c r="HM149" s="73"/>
      <c r="HN149" s="73"/>
      <c r="HO149" s="73"/>
      <c r="HP149" s="73"/>
      <c r="HQ149" s="73"/>
      <c r="HR149" s="73"/>
      <c r="HS149" s="73"/>
      <c r="HT149" s="73"/>
      <c r="HU149" s="73"/>
      <c r="HV149" s="73"/>
      <c r="HW149" s="73"/>
      <c r="HX149" s="73"/>
      <c r="HY149" s="73"/>
      <c r="HZ149" s="73"/>
      <c r="IA149" s="73"/>
      <c r="IB149" s="73"/>
      <c r="IC149" s="73"/>
      <c r="ID149" s="73"/>
      <c r="IE149" s="73"/>
      <c r="IF149" s="73"/>
      <c r="IG149" s="73"/>
      <c r="IH149" s="73"/>
      <c r="II149" s="73"/>
      <c r="IJ149" s="73"/>
      <c r="IK149" s="73"/>
      <c r="IL149" s="73"/>
      <c r="IM149" s="73"/>
      <c r="IN149" s="73"/>
      <c r="IO149" s="73"/>
      <c r="IP149" s="73"/>
      <c r="IQ149" s="73"/>
      <c r="IR149" s="73"/>
      <c r="IS149" s="73"/>
      <c r="IT149" s="73"/>
      <c r="IU149" s="73"/>
      <c r="IV149" s="73"/>
      <c r="IW149" s="73"/>
      <c r="IX149" s="73"/>
      <c r="IY149" s="73"/>
      <c r="IZ149" s="73"/>
      <c r="JA149" s="73"/>
      <c r="JB149" s="73"/>
      <c r="JC149" s="73"/>
      <c r="JD149" s="73"/>
      <c r="JE149" s="73"/>
      <c r="JF149" s="73"/>
    </row>
    <row r="150" spans="1:266" s="1" customFormat="1" ht="12.9" customHeight="1" x14ac:dyDescent="0.2">
      <c r="A150" s="2" t="s">
        <v>363</v>
      </c>
    </row>
    <row r="151" spans="1:266" s="1" customFormat="1" ht="12.9" customHeight="1" x14ac:dyDescent="0.2">
      <c r="A151" s="73" t="s">
        <v>329</v>
      </c>
      <c r="B151" s="1">
        <f>+BANCOS!B49</f>
        <v>2891561</v>
      </c>
      <c r="C151" s="1">
        <f>+BANCOS!C49</f>
        <v>2805044</v>
      </c>
      <c r="D151" s="1">
        <f>+BANCOS!D49</f>
        <v>2844244</v>
      </c>
      <c r="E151" s="1">
        <f>+BANCOS!E49</f>
        <v>3103486</v>
      </c>
      <c r="F151" s="1">
        <f>+BANCOS!F49</f>
        <v>3134749</v>
      </c>
      <c r="G151" s="1">
        <f>+BANCOS!G49</f>
        <v>3160926</v>
      </c>
      <c r="H151" s="1">
        <f>+BANCOS!H49</f>
        <v>3204136</v>
      </c>
      <c r="I151" s="1">
        <f>+BANCOS!I49</f>
        <v>3047427</v>
      </c>
      <c r="J151" s="1">
        <f>+BANCOS!J49</f>
        <v>3068344</v>
      </c>
      <c r="K151" s="1">
        <f>+BANCOS!K49</f>
        <v>3124836</v>
      </c>
      <c r="L151" s="1">
        <f>+BANCOS!L49</f>
        <v>3101772</v>
      </c>
      <c r="M151" s="1">
        <f>+BANCOS!M49</f>
        <v>3133581</v>
      </c>
      <c r="N151" s="1">
        <f>+BANCOS!N49</f>
        <v>3225840</v>
      </c>
      <c r="O151" s="1">
        <f>+BANCOS!O49</f>
        <v>3136736</v>
      </c>
      <c r="P151" s="1">
        <f>+BANCOS!P49</f>
        <v>3118034</v>
      </c>
      <c r="Q151" s="1">
        <f>+BANCOS!Q49</f>
        <v>3373960</v>
      </c>
      <c r="R151" s="1">
        <f>+BANCOS!R49</f>
        <v>3378912</v>
      </c>
      <c r="S151" s="1">
        <f>+BANCOS!S49</f>
        <v>3284950</v>
      </c>
      <c r="T151" s="1">
        <f>+BANCOS!T49</f>
        <v>3254333</v>
      </c>
      <c r="U151" s="1">
        <f>+BANCOS!U49</f>
        <v>3212261</v>
      </c>
      <c r="V151" s="1">
        <f>+BANCOS!V49</f>
        <v>3248727</v>
      </c>
      <c r="W151" s="1">
        <f>+BANCOS!W49</f>
        <v>3261819</v>
      </c>
      <c r="X151" s="1">
        <f>+BANCOS!X49</f>
        <v>3175456</v>
      </c>
      <c r="Y151" s="1">
        <f>+BANCOS!Y49</f>
        <v>3249902</v>
      </c>
      <c r="Z151" s="1">
        <f>+BANCOS!Z49</f>
        <v>3174337</v>
      </c>
      <c r="AA151" s="1">
        <f>+BANCOS!AA49</f>
        <v>3112883</v>
      </c>
      <c r="AB151" s="1">
        <f>+BANCOS!AB49</f>
        <v>3232081</v>
      </c>
      <c r="AC151" s="1">
        <f>+BANCOS!AC49</f>
        <v>3309705</v>
      </c>
      <c r="AD151" s="1">
        <f>+BANCOS!AD49</f>
        <v>3236435</v>
      </c>
      <c r="AE151" s="1">
        <f>+BANCOS!AE49</f>
        <v>2974215</v>
      </c>
      <c r="AF151" s="1">
        <f>+BANCOS!AF49</f>
        <v>2865865</v>
      </c>
      <c r="AG151" s="1">
        <f>+BANCOS!AG49</f>
        <v>2792078</v>
      </c>
      <c r="AH151" s="1">
        <f>+BANCOS!AH49</f>
        <v>2932719</v>
      </c>
      <c r="AI151" s="1">
        <f>+BANCOS!AI49</f>
        <v>3032281</v>
      </c>
      <c r="AJ151" s="1">
        <f>+BANCOS!AJ49</f>
        <v>3021743</v>
      </c>
      <c r="AK151" s="1">
        <f>+BANCOS!AK49</f>
        <v>2983316</v>
      </c>
      <c r="AL151" s="1">
        <f>+BANCOS!AL49</f>
        <v>2990426</v>
      </c>
      <c r="AM151" s="1">
        <f>+BANCOS!AM49</f>
        <v>3118381</v>
      </c>
      <c r="AN151" s="1">
        <f>+BANCOS!AN49</f>
        <v>3419193</v>
      </c>
      <c r="AO151" s="1">
        <f>+BANCOS!AO49</f>
        <v>3639567.2690668507</v>
      </c>
      <c r="AP151" s="1">
        <f>+BANCOS!AP49</f>
        <v>3499941.8968897508</v>
      </c>
      <c r="AQ151" s="1">
        <f>+BANCOS!AQ49</f>
        <v>3642107.9740919694</v>
      </c>
      <c r="AR151" s="1">
        <f>+BANCOS!AR49</f>
        <v>3636175.38696376</v>
      </c>
      <c r="AS151" s="1">
        <f>+BANCOS!AS49</f>
        <v>3692518.8814938101</v>
      </c>
      <c r="AT151" s="1">
        <f>+BANCOS!AT49</f>
        <v>3747473.7319769203</v>
      </c>
      <c r="AU151" s="1">
        <f>+BANCOS!AU49</f>
        <v>3673951.8379174098</v>
      </c>
      <c r="AV151" s="1">
        <f>+BANCOS!AV49</f>
        <v>3636338.2062235405</v>
      </c>
      <c r="AW151" s="1">
        <f>+BANCOS!AW49</f>
        <v>3873584.4581898805</v>
      </c>
      <c r="AX151" s="1">
        <f>+BANCOS!AX49</f>
        <v>4204808.6656609606</v>
      </c>
      <c r="AY151" s="1">
        <f>+BANCOS!AY49</f>
        <v>4282568.5109910304</v>
      </c>
      <c r="AZ151" s="1">
        <f>+BANCOS!AZ49</f>
        <v>4395627.4213063</v>
      </c>
      <c r="BA151" s="1">
        <f>+BANCOS!BA49</f>
        <v>4404623.7525048498</v>
      </c>
      <c r="BB151" s="1">
        <f>+BANCOS!BB49</f>
        <v>4500627.0141247101</v>
      </c>
      <c r="BC151" s="1">
        <f>+BANCOS!BC49</f>
        <v>4575454.5390370693</v>
      </c>
      <c r="BD151" s="1">
        <f>+BANCOS!BD49</f>
        <v>4525333.0473531606</v>
      </c>
      <c r="BE151" s="1">
        <f>+BANCOS!BE49</f>
        <v>4628850.7539909193</v>
      </c>
      <c r="BF151" s="1">
        <f>+BANCOS!BF49</f>
        <v>4801918.1343830796</v>
      </c>
      <c r="BG151" s="1">
        <f>+BANCOS!BG49</f>
        <v>4824038.3502815589</v>
      </c>
      <c r="BH151" s="1">
        <f>+BANCOS!BH49</f>
        <v>5002212.9231231986</v>
      </c>
      <c r="BI151" s="1">
        <f>+BANCOS!BI49</f>
        <v>5062160.35051437</v>
      </c>
      <c r="BJ151" s="1">
        <f>+BANCOS!BJ49</f>
        <v>5356010.4062669892</v>
      </c>
      <c r="BK151" s="1">
        <f>+BANCOS!BK49</f>
        <v>5412572.0758118005</v>
      </c>
      <c r="BL151" s="1">
        <f>+BANCOS!BL49</f>
        <v>5353338.8367766803</v>
      </c>
      <c r="BM151" s="1">
        <f>+BANCOS!BM49</f>
        <v>5324650.3175069708</v>
      </c>
      <c r="BN151" s="1">
        <f>+BANCOS!BN49</f>
        <v>5392156.9982374096</v>
      </c>
      <c r="BO151" s="1">
        <f>+BANCOS!BO49</f>
        <v>5445464.5550571298</v>
      </c>
      <c r="BP151" s="1">
        <f>+BANCOS!BP49</f>
        <v>5414189.1224567099</v>
      </c>
      <c r="BQ151" s="1">
        <f>+BANCOS!BQ49</f>
        <v>5625682.8777148901</v>
      </c>
      <c r="BR151" s="1">
        <f>+BANCOS!BR49</f>
        <v>5573381.1028948296</v>
      </c>
      <c r="BS151" s="1">
        <f>+BANCOS!BS49</f>
        <v>5713546.32663712</v>
      </c>
      <c r="BT151" s="1">
        <f>+BANCOS!BT49</f>
        <v>5825913.4704183992</v>
      </c>
      <c r="BU151" s="1">
        <f>+BANCOS!BU49</f>
        <v>5793571.103650081</v>
      </c>
      <c r="BV151" s="1">
        <f>+BANCOS!BV49</f>
        <v>6064388.5153307989</v>
      </c>
      <c r="BW151" s="1">
        <f>+BANCOS!BW49</f>
        <v>6131327.1233739192</v>
      </c>
      <c r="BX151" s="1">
        <f>+BANCOS!BX49</f>
        <v>6041831.3314052895</v>
      </c>
      <c r="BY151" s="1">
        <f>+BANCOS!BY49</f>
        <v>5925472.0359727293</v>
      </c>
      <c r="BZ151" s="1">
        <f>+BANCOS!BZ49</f>
        <v>6142423.5061838897</v>
      </c>
      <c r="CA151" s="1">
        <f>+BANCOS!CA49</f>
        <v>6153254.0853372691</v>
      </c>
      <c r="CB151" s="1">
        <f>+BANCOS!CB49</f>
        <v>6233392.2627685796</v>
      </c>
      <c r="CC151" s="1">
        <f>+BANCOS!CC49</f>
        <v>6196099.3030080907</v>
      </c>
      <c r="CD151" s="1">
        <f>+BANCOS!CD49</f>
        <v>6333441.1460537603</v>
      </c>
      <c r="CE151" s="1">
        <f>+BANCOS!CE49</f>
        <v>6646781.4291053098</v>
      </c>
      <c r="CF151" s="1">
        <f>+BANCOS!CF49</f>
        <v>6638889.9011660889</v>
      </c>
      <c r="CG151" s="1">
        <f>+BANCOS!CG49</f>
        <v>6761231.1095950883</v>
      </c>
      <c r="CH151" s="1">
        <f>+BANCOS!CH49</f>
        <v>7254193.8082915395</v>
      </c>
      <c r="CI151" s="1">
        <f>+BANCOS!CI49</f>
        <v>7492782.1370236892</v>
      </c>
      <c r="CJ151" s="1">
        <f>+BANCOS!CJ49</f>
        <v>7920526.7808346208</v>
      </c>
      <c r="CK151" s="1">
        <f>+BANCOS!CK49</f>
        <v>8232622.6450690404</v>
      </c>
      <c r="CL151" s="1">
        <f>+BANCOS!CL49</f>
        <v>8472229.3274812493</v>
      </c>
      <c r="CM151" s="1">
        <f>+BANCOS!CM49</f>
        <v>8898023.6314311996</v>
      </c>
      <c r="CN151" s="1">
        <f>+BANCOS!CN49</f>
        <v>8951748.4139579106</v>
      </c>
      <c r="CO151" s="1">
        <f>+BANCOS!CO49</f>
        <v>9147519.175782891</v>
      </c>
      <c r="CP151" s="1">
        <f>+BANCOS!CP49</f>
        <v>9274487.5908298697</v>
      </c>
      <c r="CQ151" s="1">
        <f>+BANCOS!CQ49</f>
        <v>9480664.9122718275</v>
      </c>
      <c r="CR151" s="1">
        <f>+BANCOS!CR49</f>
        <v>9766970.9930690303</v>
      </c>
      <c r="CS151" s="1">
        <f>+BANCOS!CS49</f>
        <v>10064469.84427101</v>
      </c>
      <c r="CT151" s="1">
        <f>+BANCOS!CT49</f>
        <v>11192205.301351178</v>
      </c>
      <c r="CU151" s="1">
        <f>+BANCOS!CU49</f>
        <v>11300858.662255052</v>
      </c>
      <c r="CV151" s="1">
        <f>+BANCOS!CV49</f>
        <v>11775717.753074789</v>
      </c>
      <c r="CW151" s="1">
        <f>+BANCOS!CW49</f>
        <v>12270954.836103888</v>
      </c>
      <c r="CX151" s="1">
        <f>+BANCOS!CX49</f>
        <v>12677894.107422842</v>
      </c>
      <c r="CY151" s="1">
        <f>+BANCOS!CY49</f>
        <v>12984419.155661961</v>
      </c>
      <c r="CZ151" s="1">
        <f>+BANCOS!CZ49</f>
        <v>13037979.422522651</v>
      </c>
      <c r="DA151" s="1">
        <f>+BANCOS!DA49</f>
        <v>13116622.24915218</v>
      </c>
      <c r="DB151" s="1">
        <f>+BANCOS!DB49</f>
        <v>13137724.055441622</v>
      </c>
      <c r="DC151" s="1">
        <f>+BANCOS!DC49</f>
        <v>12385176.487444028</v>
      </c>
      <c r="DD151" s="1">
        <f>+BANCOS!DD49</f>
        <v>12344273.46889177</v>
      </c>
      <c r="DE151" s="1">
        <f>+BANCOS!DE49</f>
        <v>12631071.138603808</v>
      </c>
      <c r="DF151" s="1">
        <f>+BANCOS!DF49</f>
        <v>13429279.059367901</v>
      </c>
      <c r="DG151" s="1">
        <f>+BANCOS!DG49</f>
        <v>13608394.204715077</v>
      </c>
      <c r="DH151" s="1">
        <f>+BANCOS!DH49</f>
        <v>13530978.90680114</v>
      </c>
      <c r="DI151" s="1">
        <f>+BANCOS!DI49</f>
        <v>13863053.450907059</v>
      </c>
      <c r="DJ151" s="1">
        <f>+BANCOS!DJ49</f>
        <v>14437868.808524689</v>
      </c>
      <c r="DK151" s="1">
        <f>+BANCOS!DK49</f>
        <v>14919041.39079502</v>
      </c>
      <c r="DL151" s="1">
        <f>+BANCOS!DL49</f>
        <v>14995123.621620819</v>
      </c>
      <c r="DM151" s="1">
        <f>+BANCOS!DM49</f>
        <v>15472216.953547971</v>
      </c>
      <c r="DN151" s="1">
        <f>+BANCOS!DN49</f>
        <v>15824930.149111059</v>
      </c>
      <c r="DO151" s="1">
        <f>+BANCOS!DO49</f>
        <v>16281818.938053166</v>
      </c>
      <c r="DP151" s="1">
        <f>+BANCOS!DP49</f>
        <v>17081983.72806523</v>
      </c>
      <c r="DQ151" s="1">
        <f>+BANCOS!DQ49</f>
        <v>17614300.241801221</v>
      </c>
      <c r="DR151" s="1">
        <f>+BANCOS!DR49</f>
        <v>18212125.31197615</v>
      </c>
      <c r="DS151" s="1">
        <f>+BANCOS!DS49</f>
        <v>18416194.390471932</v>
      </c>
      <c r="DT151" s="1">
        <f>+BANCOS!DT49</f>
        <v>18418443.281963255</v>
      </c>
      <c r="DU151" s="1">
        <f>+BANCOS!DU49</f>
        <v>18705398.907544792</v>
      </c>
      <c r="DV151" s="1">
        <f>+BANCOS!DV49</f>
        <v>18938966.321461786</v>
      </c>
      <c r="DW151" s="1">
        <f>+BANCOS!DW49</f>
        <v>19036025.228472862</v>
      </c>
      <c r="DX151" s="1">
        <f>+BANCOS!DX49</f>
        <v>19228851.307324078</v>
      </c>
      <c r="DY151" s="1">
        <f>+BANCOS!DY49</f>
        <v>19596624.603920769</v>
      </c>
      <c r="DZ151" s="1">
        <f>+BANCOS!DZ49</f>
        <v>19726032.374997944</v>
      </c>
      <c r="EA151" s="1">
        <f>+BANCOS!EA49</f>
        <v>19906443.951720499</v>
      </c>
      <c r="EB151" s="1">
        <f>+BANCOS!EB49</f>
        <v>19434979.226044059</v>
      </c>
      <c r="EC151" s="1">
        <f>+BANCOS!EC49</f>
        <v>20150664.940817926</v>
      </c>
      <c r="ED151" s="1">
        <f>+BANCOS!ED49</f>
        <v>20512075.07620851</v>
      </c>
      <c r="EE151" s="1">
        <f>+BANCOS!EE49</f>
        <v>20594697.020268299</v>
      </c>
      <c r="EF151" s="1">
        <f>+BANCOS!EF49</f>
        <v>20604778.633276578</v>
      </c>
      <c r="EG151" s="1">
        <f>+BANCOS!EG49</f>
        <v>20829847.970500611</v>
      </c>
      <c r="EH151" s="1">
        <f>+BANCOS!EH49</f>
        <v>21219099.712689631</v>
      </c>
      <c r="EI151" s="1">
        <f>+BANCOS!EI49</f>
        <v>21388870.22302027</v>
      </c>
      <c r="EJ151" s="1">
        <f>+BANCOS!EJ49</f>
        <v>21681936.669314273</v>
      </c>
      <c r="EK151" s="1">
        <f>+BANCOS!EK49</f>
        <v>22321703.35278539</v>
      </c>
      <c r="EL151" s="1">
        <f>+BANCOS!EL49</f>
        <v>22515414.168101158</v>
      </c>
      <c r="EM151" s="1">
        <f>+BANCOS!EM49</f>
        <v>22821038.050785672</v>
      </c>
      <c r="EN151" s="1">
        <f>+BANCOS!EN49</f>
        <v>22898445.853962921</v>
      </c>
      <c r="EO151" s="1">
        <f>+BANCOS!EO49</f>
        <v>24287459.244466174</v>
      </c>
      <c r="EP151" s="1">
        <f>+BANCOS!EP49</f>
        <v>24164932.609724261</v>
      </c>
      <c r="EQ151" s="1">
        <f>+BANCOS!EQ49</f>
        <v>24214929.691716965</v>
      </c>
      <c r="ER151" s="1">
        <f>+BANCOS!ER49</f>
        <v>24487556.864915174</v>
      </c>
      <c r="ES151" s="1">
        <f>+BANCOS!ES49</f>
        <v>24497181.152144901</v>
      </c>
      <c r="ET151" s="1">
        <f>+BANCOS!ET49</f>
        <v>24792433.223267607</v>
      </c>
      <c r="EU151" s="1">
        <f>+BANCOS!EU49</f>
        <v>24855421.182384945</v>
      </c>
      <c r="EV151" s="1">
        <f>+BANCOS!EV49</f>
        <v>24992346.799696147</v>
      </c>
      <c r="EW151" s="1">
        <f>+BANCOS!EW49</f>
        <v>25538763.675356671</v>
      </c>
      <c r="EX151" s="1">
        <f>+BANCOS!EX49</f>
        <v>25777653.883108187</v>
      </c>
      <c r="EY151" s="1">
        <f>+BANCOS!EY49</f>
        <v>25943584.599045862</v>
      </c>
      <c r="EZ151" s="1">
        <f>+BANCOS!EZ49</f>
        <v>26095715.068647437</v>
      </c>
      <c r="FA151" s="1">
        <f>+BANCOS!FA49</f>
        <v>27268652.73587092</v>
      </c>
      <c r="FB151" s="1">
        <f>+BANCOS!FB49</f>
        <v>27920042.765544318</v>
      </c>
      <c r="FC151" s="1">
        <f>+BANCOS!FC49</f>
        <v>28542251.30721603</v>
      </c>
      <c r="FD151" s="1">
        <f>+BANCOS!FD49</f>
        <v>28900091.463474602</v>
      </c>
      <c r="FE151" s="1">
        <f>+BANCOS!FE49</f>
        <v>29507167.27338507</v>
      </c>
      <c r="FF151" s="1">
        <f>+BANCOS!FF49</f>
        <v>29447737.693140149</v>
      </c>
      <c r="FG151" s="1">
        <f>+BANCOS!FG49</f>
        <v>29366502.951563593</v>
      </c>
      <c r="FH151" s="1">
        <f>+BANCOS!FH49</f>
        <v>29497948.941757698</v>
      </c>
      <c r="FI151" s="1">
        <f>+BANCOS!FI49</f>
        <v>29765042.32290804</v>
      </c>
      <c r="FJ151" s="1">
        <f>+BANCOS!FJ49</f>
        <v>29628478.884216428</v>
      </c>
      <c r="FK151" s="1">
        <f>+BANCOS!FK49</f>
        <v>30141481.216125056</v>
      </c>
      <c r="FL151" s="1">
        <f>+BANCOS!FL49</f>
        <v>30668238.616660342</v>
      </c>
      <c r="FM151" s="1">
        <f>+BANCOS!FM49</f>
        <v>32691596.038393591</v>
      </c>
      <c r="FN151" s="1">
        <f>+BANCOS!FN49</f>
        <v>32452274.679692555</v>
      </c>
      <c r="FO151" s="1">
        <f>+BANCOS!FO49</f>
        <v>32519361.154123127</v>
      </c>
      <c r="FP151" s="1">
        <f>+BANCOS!FP49</f>
        <v>32788966.733799998</v>
      </c>
      <c r="FQ151" s="1">
        <f>+BANCOS!FQ49</f>
        <v>32907649.901853234</v>
      </c>
      <c r="FR151" s="1">
        <f>+BANCOS!FR49</f>
        <v>33002360.085099742</v>
      </c>
      <c r="FS151" s="1">
        <f>+BANCOS!FS49</f>
        <v>33361809.807438497</v>
      </c>
      <c r="FT151" s="1">
        <f>+BANCOS!FT49</f>
        <v>33601929.235814795</v>
      </c>
      <c r="FU151" s="1">
        <f>+BANCOS!FU49</f>
        <v>34311176.157030389</v>
      </c>
      <c r="FV151" s="1">
        <f>+BANCOS!FV49</f>
        <v>34154780.309001774</v>
      </c>
      <c r="FW151" s="1">
        <f>+BANCOS!FW49</f>
        <v>34437798.789864883</v>
      </c>
      <c r="FX151" s="1">
        <f>+BANCOS!FX49</f>
        <v>34458937.305745244</v>
      </c>
      <c r="FY151" s="1">
        <f>+BANCOS!FY49</f>
        <v>35644304.651403151</v>
      </c>
      <c r="FZ151" s="1">
        <f>+BANCOS!FZ49</f>
        <v>36463906.554779574</v>
      </c>
      <c r="GA151" s="1">
        <f>+BANCOS!GA49</f>
        <v>37262019.910795838</v>
      </c>
      <c r="GB151" s="1">
        <f>+BANCOS!GB49</f>
        <v>37304745.874643423</v>
      </c>
      <c r="GC151" s="1">
        <f>+BANCOS!GC49</f>
        <v>37784422.509030551</v>
      </c>
      <c r="GD151" s="1">
        <f>+BANCOS!GD49</f>
        <v>38011770.19920066</v>
      </c>
      <c r="GE151" s="1">
        <f>+BANCOS!GE49</f>
        <v>38034598.195137009</v>
      </c>
      <c r="GF151" s="1">
        <f>+BANCOS!GF49</f>
        <v>38082704.432278171</v>
      </c>
      <c r="GG151" s="1">
        <f>+BANCOS!GG49</f>
        <v>38058196.100041226</v>
      </c>
      <c r="GH151" s="1">
        <f>+BANCOS!GH49</f>
        <v>38024819.989963904</v>
      </c>
      <c r="GI151" s="1">
        <f>+BANCOS!GI49</f>
        <v>37516747.207766332</v>
      </c>
      <c r="GJ151" s="1">
        <f>+BANCOS!GJ49</f>
        <v>36975487.891723663</v>
      </c>
      <c r="GK151" s="1">
        <f>+BANCOS!GK49</f>
        <v>37795131.211194627</v>
      </c>
      <c r="GL151" s="1">
        <f>+BANCOS!GL49</f>
        <v>38721905.558914512</v>
      </c>
      <c r="GM151" s="1">
        <f>+BANCOS!GM49</f>
        <v>38402174.289557248</v>
      </c>
      <c r="GN151" s="1">
        <f>+BANCOS!GN49</f>
        <v>38578949.292674199</v>
      </c>
      <c r="GO151" s="1">
        <f>+BANCOS!GO49</f>
        <v>38505476.892704323</v>
      </c>
      <c r="GP151" s="1">
        <f>+BANCOS!GP49</f>
        <v>38771481.470210448</v>
      </c>
      <c r="GQ151" s="1">
        <f>+BANCOS!GQ49</f>
        <v>38998606.069697924</v>
      </c>
      <c r="GR151" s="1">
        <f>+BANCOS!GR49</f>
        <v>39140272.564156905</v>
      </c>
      <c r="GS151" s="1">
        <f>+BANCOS!GS49</f>
        <v>39404189.058955371</v>
      </c>
      <c r="GT151" s="1">
        <f>+BANCOS!GT49</f>
        <v>39502397.218667477</v>
      </c>
      <c r="GU151" s="1">
        <f>+BANCOS!GU49</f>
        <v>39871734.571440995</v>
      </c>
      <c r="GV151" s="1">
        <f>+BANCOS!GV49</f>
        <v>40441855.075603329</v>
      </c>
      <c r="GW151" s="1">
        <f>+BANCOS!GW49</f>
        <v>41506871.065727748</v>
      </c>
      <c r="GX151" s="1">
        <f>+BANCOS!GX49</f>
        <v>42271406.29023575</v>
      </c>
      <c r="GY151" s="1">
        <f>+BANCOS!GY49</f>
        <v>42100626.635931648</v>
      </c>
      <c r="GZ151" s="1">
        <f>+BANCOS!GZ49</f>
        <v>42988358.557087906</v>
      </c>
      <c r="HA151" s="1">
        <f>+BANCOS!HA49</f>
        <v>43417120.116867185</v>
      </c>
      <c r="HB151" s="1">
        <f>+BANCOS!HB49</f>
        <v>43469492.653057896</v>
      </c>
      <c r="HC151" s="1">
        <f>+BANCOS!HC49</f>
        <v>43777451.53316544</v>
      </c>
      <c r="HD151" s="1">
        <f>+BANCOS!HD49</f>
        <v>44090028.9309806</v>
      </c>
      <c r="HE151" s="1">
        <f>+BANCOS!HE49</f>
        <v>45103598.793345377</v>
      </c>
      <c r="HF151" s="1">
        <f>+BANCOS!HF49</f>
        <v>44936194.68065396</v>
      </c>
      <c r="HG151" s="1">
        <f>+BANCOS!HG49</f>
        <v>45518315.450728931</v>
      </c>
      <c r="HH151" s="1">
        <f>+BANCOS!HH49</f>
        <v>46144073.47456459</v>
      </c>
      <c r="HI151" s="1">
        <f>+BANCOS!HI49</f>
        <v>47356737.149294026</v>
      </c>
      <c r="HJ151" s="1">
        <f>+BANCOS!HJ49</f>
        <v>47767021.991567679</v>
      </c>
      <c r="HK151" s="1">
        <f>+BANCOS!HK49</f>
        <v>48100183.907485023</v>
      </c>
      <c r="HL151" s="1">
        <f>+BANCOS!HL49</f>
        <v>48737367.024555169</v>
      </c>
      <c r="HM151" s="1">
        <f>+BANCOS!HM49</f>
        <v>48551685.603391036</v>
      </c>
      <c r="HN151" s="1">
        <f>+BANCOS!HN49</f>
        <v>48964797.894179702</v>
      </c>
      <c r="HO151" s="1">
        <f>+BANCOS!HO49</f>
        <v>48741482.788570426</v>
      </c>
      <c r="HP151" s="1">
        <f>+BANCOS!HP49</f>
        <v>49007207.679074354</v>
      </c>
      <c r="HQ151" s="1">
        <f>+BANCOS!HQ49</f>
        <v>49207020.384435222</v>
      </c>
      <c r="HR151" s="1">
        <f>+BANCOS!HR49</f>
        <v>49043253.569789819</v>
      </c>
      <c r="HS151" s="1">
        <f>+BANCOS!HS49</f>
        <v>49064704.156023636</v>
      </c>
      <c r="HT151" s="1">
        <f>+BANCOS!HT49</f>
        <v>49013894.694749065</v>
      </c>
      <c r="HU151" s="1">
        <f>+BANCOS!HU49</f>
        <v>50693567.531273045</v>
      </c>
      <c r="HV151" s="1">
        <f>+BANCOS!HV49</f>
        <v>51718251.349701911</v>
      </c>
      <c r="HW151" s="1">
        <f>+BANCOS!HW49</f>
        <v>52534954.827116095</v>
      </c>
      <c r="HX151" s="1">
        <f>+BANCOS!HX49</f>
        <v>53069918.715985462</v>
      </c>
      <c r="HY151" s="1">
        <f>+BANCOS!HY49</f>
        <v>52658439.202581175</v>
      </c>
      <c r="HZ151" s="1">
        <f>+BANCOS!HZ49</f>
        <v>51505382.792519122</v>
      </c>
      <c r="IA151" s="1">
        <f>+BANCOS!IA49</f>
        <v>52221322.310411997</v>
      </c>
      <c r="IB151" s="1">
        <f>+BANCOS!IB49</f>
        <v>52478159.411943056</v>
      </c>
      <c r="IC151" s="1">
        <f>+BANCOS!IC49</f>
        <v>53513646.817178354</v>
      </c>
      <c r="ID151" s="1">
        <f>+BANCOS!ID49</f>
        <v>53502419.185797907</v>
      </c>
      <c r="IE151" s="1">
        <f>+BANCOS!IE49</f>
        <v>53818380.310846023</v>
      </c>
      <c r="IF151" s="1">
        <f>+BANCOS!IF49</f>
        <v>53858729.211431243</v>
      </c>
      <c r="IG151" s="1">
        <f>+BANCOS!IG49</f>
        <v>55835204.325885475</v>
      </c>
      <c r="IH151" s="1">
        <f>+BANCOS!IH49</f>
        <v>56094375.116376944</v>
      </c>
      <c r="II151" s="1">
        <f>+BANCOS!II49</f>
        <v>56518481.906803325</v>
      </c>
      <c r="IJ151" s="1">
        <f>+BANCOS!IJ49</f>
        <v>56315080.19515492</v>
      </c>
      <c r="IK151" s="1">
        <f>+BANCOS!IK49</f>
        <v>59300943.089565128</v>
      </c>
      <c r="IL151" s="1">
        <f>+BANCOS!IL49</f>
        <v>60933525.025381349</v>
      </c>
      <c r="IM151" s="1">
        <f>+BANCOS!IM49</f>
        <v>61538776.045813121</v>
      </c>
      <c r="IN151" s="1">
        <f>+BANCOS!IN49</f>
        <v>61186730.182235584</v>
      </c>
      <c r="IO151" s="1">
        <f>+BANCOS!IO49</f>
        <v>61980347.52476874</v>
      </c>
      <c r="IP151" s="1">
        <f>+BANCOS!IP49</f>
        <v>62755674.097869188</v>
      </c>
      <c r="IQ151" s="1">
        <f>+BANCOS!IQ49</f>
        <v>63096816.205977999</v>
      </c>
      <c r="IR151" s="1">
        <f>+BANCOS!IR49</f>
        <v>63693688.160921864</v>
      </c>
      <c r="IS151" s="1">
        <f>+BANCOS!IS49</f>
        <v>66141070.462293081</v>
      </c>
      <c r="IT151" s="1">
        <f>+BANCOS!IT49</f>
        <v>66697367.565939754</v>
      </c>
      <c r="IU151" s="1">
        <f>+BANCOS!IU49</f>
        <v>66923025.397268526</v>
      </c>
      <c r="IV151" s="1">
        <f>+BANCOS!IV49</f>
        <v>66351051.016256399</v>
      </c>
      <c r="IW151" s="1">
        <f>+BANCOS!IW49</f>
        <v>66449570.649726897</v>
      </c>
      <c r="IX151" s="1">
        <f>+BANCOS!IX49</f>
        <v>66789273.583182819</v>
      </c>
      <c r="IY151" s="1">
        <f>+BANCOS!IY49</f>
        <v>67305087.455109462</v>
      </c>
      <c r="IZ151" s="1">
        <f>+BANCOS!IZ49</f>
        <v>67434996.187587604</v>
      </c>
      <c r="JA151" s="1">
        <f>+BANCOS!JA49</f>
        <v>67573010</v>
      </c>
      <c r="JB151" s="1">
        <f>+BANCOS!JB49</f>
        <v>67447980.906429574</v>
      </c>
      <c r="JC151" s="1">
        <f>+BANCOS!JC49</f>
        <v>67527193.631892353</v>
      </c>
      <c r="JD151" s="1">
        <f>+BANCOS!JD49</f>
        <v>67316025.150614828</v>
      </c>
      <c r="JE151" s="1">
        <f>+BANCOS!JE49</f>
        <v>69510977.049999997</v>
      </c>
      <c r="JF151" s="1" t="e">
        <f>+BANCOS!#REF!</f>
        <v>#REF!</v>
      </c>
    </row>
    <row r="152" spans="1:266" s="1" customFormat="1" ht="12.9" customHeight="1" x14ac:dyDescent="0.2">
      <c r="A152" s="73" t="s">
        <v>330</v>
      </c>
      <c r="B152" s="1">
        <f>+FINANCIERAS!B49</f>
        <v>365032</v>
      </c>
      <c r="C152" s="1">
        <f>+FINANCIERAS!C49</f>
        <v>368513</v>
      </c>
      <c r="D152" s="1">
        <f>+FINANCIERAS!D49</f>
        <v>378401</v>
      </c>
      <c r="E152" s="1">
        <f>+FINANCIERAS!E49</f>
        <v>389336</v>
      </c>
      <c r="F152" s="1">
        <f>+FINANCIERAS!F49</f>
        <v>407359</v>
      </c>
      <c r="G152" s="1">
        <f>+FINANCIERAS!G49</f>
        <v>417235</v>
      </c>
      <c r="H152" s="1">
        <f>+FINANCIERAS!H49</f>
        <v>427199</v>
      </c>
      <c r="I152" s="1">
        <f>+FINANCIERAS!I49</f>
        <v>428594</v>
      </c>
      <c r="J152" s="1">
        <f>+FINANCIERAS!J49</f>
        <v>430011</v>
      </c>
      <c r="K152" s="1">
        <f>+FINANCIERAS!K49</f>
        <v>439560</v>
      </c>
      <c r="L152" s="1">
        <f>+FINANCIERAS!L49</f>
        <v>450054</v>
      </c>
      <c r="M152" s="1">
        <f>+FINANCIERAS!M49</f>
        <v>457322</v>
      </c>
      <c r="N152" s="1">
        <f>+FINANCIERAS!N49</f>
        <v>470022</v>
      </c>
      <c r="O152" s="1">
        <f>+FINANCIERAS!O49</f>
        <v>478066</v>
      </c>
      <c r="P152" s="1">
        <f>+FINANCIERAS!P49</f>
        <v>482084</v>
      </c>
      <c r="Q152" s="1">
        <f>+FINANCIERAS!Q49</f>
        <v>496972</v>
      </c>
      <c r="R152" s="1">
        <f>+FINANCIERAS!R49</f>
        <v>504033</v>
      </c>
      <c r="S152" s="1">
        <f>+FINANCIERAS!S49</f>
        <v>508526</v>
      </c>
      <c r="T152" s="1">
        <f>+FINANCIERAS!T49</f>
        <v>504421</v>
      </c>
      <c r="U152" s="1">
        <f>+FINANCIERAS!U49</f>
        <v>500935</v>
      </c>
      <c r="V152" s="1">
        <f>+FINANCIERAS!V49</f>
        <v>499450</v>
      </c>
      <c r="W152" s="1">
        <f>+FINANCIERAS!W49</f>
        <v>499069</v>
      </c>
      <c r="X152" s="1">
        <f>+FINANCIERAS!X49</f>
        <v>501849</v>
      </c>
      <c r="Y152" s="1">
        <f>+FINANCIERAS!Y49</f>
        <v>504793</v>
      </c>
      <c r="Z152" s="1">
        <f>+FINANCIERAS!Z49</f>
        <v>508605</v>
      </c>
      <c r="AA152" s="1">
        <f>+FINANCIERAS!AA49</f>
        <v>504693</v>
      </c>
      <c r="AB152" s="1">
        <f>+FINANCIERAS!AB49</f>
        <v>507512</v>
      </c>
      <c r="AC152" s="1">
        <f>+FINANCIERAS!AC49</f>
        <v>515960</v>
      </c>
      <c r="AD152" s="1">
        <f>+FINANCIERAS!AD49</f>
        <v>524694</v>
      </c>
      <c r="AE152" s="1">
        <f>+FINANCIERAS!AE49</f>
        <v>511976</v>
      </c>
      <c r="AF152" s="1">
        <f>+FINANCIERAS!AF49</f>
        <v>503185</v>
      </c>
      <c r="AG152" s="1">
        <f>+FINANCIERAS!AG49</f>
        <v>503232</v>
      </c>
      <c r="AH152" s="1">
        <f>+FINANCIERAS!AH49</f>
        <v>451830</v>
      </c>
      <c r="AI152" s="1">
        <f>+FINANCIERAS!AI49</f>
        <v>450304</v>
      </c>
      <c r="AJ152" s="1">
        <f>+FINANCIERAS!AJ49</f>
        <v>442187</v>
      </c>
      <c r="AK152" s="1">
        <f>+FINANCIERAS!AK49</f>
        <v>441037</v>
      </c>
      <c r="AL152" s="1">
        <f>+FINANCIERAS!AL49</f>
        <v>437204</v>
      </c>
      <c r="AM152" s="1">
        <f>+FINANCIERAS!AM49</f>
        <v>448708</v>
      </c>
      <c r="AN152" s="1">
        <f>+FINANCIERAS!AN49</f>
        <v>447307</v>
      </c>
      <c r="AO152" s="1">
        <f>+FINANCIERAS!AO49</f>
        <v>467507</v>
      </c>
      <c r="AP152" s="1">
        <f>+FINANCIERAS!AP49</f>
        <v>490724</v>
      </c>
      <c r="AQ152" s="1">
        <f>+FINANCIERAS!AQ49</f>
        <v>516714</v>
      </c>
      <c r="AR152" s="1">
        <f>+FINANCIERAS!AR49</f>
        <v>541937.88387193996</v>
      </c>
      <c r="AS152" s="1">
        <f>+FINANCIERAS!AS49</f>
        <v>570299.69755694002</v>
      </c>
      <c r="AT152" s="1">
        <f>+FINANCIERAS!AT49</f>
        <v>599763.66441894008</v>
      </c>
      <c r="AU152" s="1">
        <f>+FINANCIERAS!AU49</f>
        <v>623034.66599693999</v>
      </c>
      <c r="AV152" s="1">
        <f>+FINANCIERAS!AV49</f>
        <v>741569.5143019401</v>
      </c>
      <c r="AW152" s="1">
        <f>+FINANCIERAS!AW49</f>
        <v>780457.91739094001</v>
      </c>
      <c r="AX152" s="1">
        <f>+FINANCIERAS!AX49</f>
        <v>693638.34388607997</v>
      </c>
      <c r="AY152" s="1">
        <f>+FINANCIERAS!AY49</f>
        <v>702600.49059194</v>
      </c>
      <c r="AZ152" s="1">
        <f>+FINANCIERAS!AZ49</f>
        <v>711949.22338594007</v>
      </c>
      <c r="BA152" s="1">
        <f>+FINANCIERAS!BA49</f>
        <v>721727.05325093993</v>
      </c>
      <c r="BB152" s="1">
        <f>+FINANCIERAS!BB49</f>
        <v>732593.44989136991</v>
      </c>
      <c r="BC152" s="1">
        <f>+FINANCIERAS!BC49</f>
        <v>748582.19388786994</v>
      </c>
      <c r="BD152" s="1">
        <f>+FINANCIERAS!BD49</f>
        <v>764320.45275287004</v>
      </c>
      <c r="BE152" s="1">
        <f>+FINANCIERAS!BE49</f>
        <v>758837.30411737016</v>
      </c>
      <c r="BF152" s="1">
        <f>+FINANCIERAS!BF49</f>
        <v>763535.6704103701</v>
      </c>
      <c r="BG152" s="1">
        <f>+FINANCIERAS!BG49</f>
        <v>778456.12015936978</v>
      </c>
      <c r="BH152" s="1">
        <f>+FINANCIERAS!BH49</f>
        <v>798911.67263336992</v>
      </c>
      <c r="BI152" s="1">
        <f>+FINANCIERAS!BI49</f>
        <v>821714</v>
      </c>
      <c r="BJ152" s="1">
        <f>+FINANCIERAS!BJ49</f>
        <v>834944.03134137008</v>
      </c>
      <c r="BK152" s="1">
        <f>+FINANCIERAS!BK49</f>
        <v>843308.43818737008</v>
      </c>
      <c r="BL152" s="1">
        <f>+FINANCIERAS!BL49</f>
        <v>855659.69141863997</v>
      </c>
      <c r="BM152" s="1">
        <f>+FINANCIERAS!BM49</f>
        <v>865901.93959984009</v>
      </c>
      <c r="BN152" s="1">
        <f>+FINANCIERAS!BN49</f>
        <v>885592.35575679992</v>
      </c>
      <c r="BO152" s="1">
        <f>+FINANCIERAS!BO49</f>
        <v>894049.00888579991</v>
      </c>
      <c r="BP152" s="1">
        <f>+FINANCIERAS!BP49</f>
        <v>894379.81093379995</v>
      </c>
      <c r="BQ152" s="1">
        <f>+FINANCIERAS!BQ49</f>
        <v>897085.40781580005</v>
      </c>
      <c r="BR152" s="1">
        <f>+FINANCIERAS!BR49</f>
        <v>905726.01193080004</v>
      </c>
      <c r="BS152" s="1">
        <f>+FINANCIERAS!BS49</f>
        <v>916357.74393480003</v>
      </c>
      <c r="BT152" s="1">
        <f>+FINANCIERAS!BT49</f>
        <v>929899.85964980011</v>
      </c>
      <c r="BU152" s="1">
        <f>+FINANCIERAS!BU49</f>
        <v>957365.27966780018</v>
      </c>
      <c r="BV152" s="1">
        <f>+FINANCIERAS!BV49</f>
        <v>977204.62278480001</v>
      </c>
      <c r="BW152" s="1">
        <f>+FINANCIERAS!BW49</f>
        <v>986621.55611579993</v>
      </c>
      <c r="BX152" s="1">
        <f>+FINANCIERAS!BX49</f>
        <v>990223.23269769002</v>
      </c>
      <c r="BY152" s="1">
        <f>+FINANCIERAS!BY49</f>
        <v>994055.35410349001</v>
      </c>
      <c r="BZ152" s="1">
        <f>+FINANCIERAS!BZ49</f>
        <v>1009809.0720907901</v>
      </c>
      <c r="CA152" s="1">
        <f>+FINANCIERAS!CA49</f>
        <v>1023390.68601676</v>
      </c>
      <c r="CB152" s="1">
        <f>+FINANCIERAS!CB49</f>
        <v>1032438.5135527401</v>
      </c>
      <c r="CC152" s="1">
        <f>+FINANCIERAS!CC49</f>
        <v>1045608.35859484</v>
      </c>
      <c r="CD152" s="1">
        <f>+FINANCIERAS!CD49</f>
        <v>1054282.9970964999</v>
      </c>
      <c r="CE152" s="1">
        <f>+FINANCIERAS!CE49</f>
        <v>1055465.97150103</v>
      </c>
      <c r="CF152" s="1">
        <f>+FINANCIERAS!CF49</f>
        <v>1076427.94229607</v>
      </c>
      <c r="CG152" s="1">
        <f>+FINANCIERAS!CG49</f>
        <v>1123651.4906017901</v>
      </c>
      <c r="CH152" s="1">
        <f>+FINANCIERAS!CH49</f>
        <v>1162015.5002681301</v>
      </c>
      <c r="CI152" s="1">
        <f>+FINANCIERAS!CI49</f>
        <v>1190254.4270239002</v>
      </c>
      <c r="CJ152" s="1">
        <f>+FINANCIERAS!CJ49</f>
        <v>1234983.13920548</v>
      </c>
      <c r="CK152" s="1">
        <f>+FINANCIERAS!CK49</f>
        <v>1257369.8797882698</v>
      </c>
      <c r="CL152" s="1">
        <f>+FINANCIERAS!CL49</f>
        <v>1305559.36336827</v>
      </c>
      <c r="CM152" s="1">
        <f>+FINANCIERAS!CM49</f>
        <v>1338340.1729598199</v>
      </c>
      <c r="CN152" s="1">
        <f>+FINANCIERAS!CN49</f>
        <v>1342672.2471667998</v>
      </c>
      <c r="CO152" s="1">
        <f>+FINANCIERAS!CO49</f>
        <v>1361021.7239221502</v>
      </c>
      <c r="CP152" s="1">
        <f>+FINANCIERAS!CP49</f>
        <v>1384691.9817387001</v>
      </c>
      <c r="CQ152" s="1">
        <f>+FINANCIERAS!CQ49</f>
        <v>1385051.3607390299</v>
      </c>
      <c r="CR152" s="1">
        <f>+FINANCIERAS!CR49</f>
        <v>1422420.3407192</v>
      </c>
      <c r="CS152" s="1">
        <f>+FINANCIERAS!CS49</f>
        <v>1463156.70797252</v>
      </c>
      <c r="CT152" s="1">
        <f>+FINANCIERAS!CT49</f>
        <v>1094175.5549991899</v>
      </c>
      <c r="CU152" s="1">
        <f>+FINANCIERAS!CU49</f>
        <v>1113987.28755817</v>
      </c>
      <c r="CV152" s="1">
        <f>+FINANCIERAS!CV49</f>
        <v>1137468.53442784</v>
      </c>
      <c r="CW152" s="1">
        <f>+FINANCIERAS!CW49</f>
        <v>1182717.1459345999</v>
      </c>
      <c r="CX152" s="1">
        <f>+FINANCIERAS!CX49</f>
        <v>1237745.09198136</v>
      </c>
      <c r="CY152" s="1">
        <f>+FINANCIERAS!CY49</f>
        <v>1247643.8479218199</v>
      </c>
      <c r="CZ152" s="1">
        <f>+FINANCIERAS!CZ49</f>
        <v>1268875.9440091499</v>
      </c>
      <c r="DA152" s="1">
        <f>+FINANCIERAS!DA49</f>
        <v>1311182.6246554798</v>
      </c>
      <c r="DB152" s="1">
        <f>+FINANCIERAS!DB49</f>
        <v>1338851.22486305</v>
      </c>
      <c r="DC152" s="1">
        <f>+FINANCIERAS!DC49</f>
        <v>1345313.0087790401</v>
      </c>
      <c r="DD152" s="1">
        <f>+FINANCIERAS!DD49</f>
        <v>1347239.2245843702</v>
      </c>
      <c r="DE152" s="1">
        <f>+FINANCIERAS!DE49</f>
        <v>1236723.33446337</v>
      </c>
      <c r="DF152" s="1">
        <f>+FINANCIERAS!DF49</f>
        <v>940744.80267129</v>
      </c>
      <c r="DG152" s="1">
        <f>+FINANCIERAS!DG49</f>
        <v>955948.58574095997</v>
      </c>
      <c r="DH152" s="1">
        <f>+FINANCIERAS!DH49</f>
        <v>956021.77573395008</v>
      </c>
      <c r="DI152" s="1">
        <f>+FINANCIERAS!DI49</f>
        <v>988531.30809869012</v>
      </c>
      <c r="DJ152" s="1">
        <f>+FINANCIERAS!DJ49</f>
        <v>1020742.2467345999</v>
      </c>
      <c r="DK152" s="1">
        <f>+FINANCIERAS!DK49</f>
        <v>1034130.9028690101</v>
      </c>
      <c r="DL152" s="1">
        <f>+FINANCIERAS!DL49</f>
        <v>1070057.0973564801</v>
      </c>
      <c r="DM152" s="1">
        <f>+FINANCIERAS!DM49</f>
        <v>1083136.5093086599</v>
      </c>
      <c r="DN152" s="1">
        <f>+FINANCIERAS!DN49</f>
        <v>1096648.4415377399</v>
      </c>
      <c r="DO152" s="1">
        <f>+FINANCIERAS!DO49</f>
        <v>1117294.6112077101</v>
      </c>
      <c r="DP152" s="1">
        <f>+FINANCIERAS!DP49</f>
        <v>1123556.1464485</v>
      </c>
      <c r="DQ152" s="1">
        <f>+FINANCIERAS!DQ49</f>
        <v>1181150.6308657699</v>
      </c>
      <c r="DR152" s="1">
        <f>+FINANCIERAS!DR49</f>
        <v>1225167.2348406899</v>
      </c>
      <c r="DS152" s="1">
        <f>+FINANCIERAS!DS49</f>
        <v>1247147.83860743</v>
      </c>
      <c r="DT152" s="1">
        <f>+FINANCIERAS!DT49</f>
        <v>1274174.3999335598</v>
      </c>
      <c r="DU152" s="1">
        <f>+FINANCIERAS!DU49</f>
        <v>1282385.1292340001</v>
      </c>
      <c r="DV152" s="1">
        <f>+FINANCIERAS!DV49</f>
        <v>1312908.68840928</v>
      </c>
      <c r="DW152" s="1">
        <f>+FINANCIERAS!DW49</f>
        <v>1341934.195175</v>
      </c>
      <c r="DX152" s="1">
        <f>+FINANCIERAS!DX49</f>
        <v>1355669.4201529999</v>
      </c>
      <c r="DY152" s="1">
        <f>+FINANCIERAS!DY49</f>
        <v>1375662.555374</v>
      </c>
      <c r="DZ152" s="1">
        <f>+FINANCIERAS!DZ49</f>
        <v>1418168.8890650002</v>
      </c>
      <c r="EA152" s="1">
        <f>+FINANCIERAS!EA49</f>
        <v>1440686.164726</v>
      </c>
      <c r="EB152" s="1">
        <f>+FINANCIERAS!EB49</f>
        <v>1419429.2545863299</v>
      </c>
      <c r="EC152" s="1">
        <f>+FINANCIERAS!EC49</f>
        <v>1229498.5608369301</v>
      </c>
      <c r="ED152" s="1">
        <f>+FINANCIERAS!ED49</f>
        <v>1250744.3010682201</v>
      </c>
      <c r="EE152" s="1">
        <f>+FINANCIERAS!EE49</f>
        <v>1250454.85742716</v>
      </c>
      <c r="EF152" s="1">
        <f>+FINANCIERAS!EF49</f>
        <v>1268984.7267991097</v>
      </c>
      <c r="EG152" s="1">
        <f>+FINANCIERAS!EG49</f>
        <v>1279569.57999715</v>
      </c>
      <c r="EH152" s="1">
        <f>+FINANCIERAS!EH49</f>
        <v>1289828.87941608</v>
      </c>
      <c r="EI152" s="1">
        <f>+FINANCIERAS!EI49</f>
        <v>1324489.40861808</v>
      </c>
      <c r="EJ152" s="1">
        <f>+FINANCIERAS!EJ49</f>
        <v>1357008.1674430801</v>
      </c>
      <c r="EK152" s="1">
        <f>+FINANCIERAS!EK49</f>
        <v>1396334.3079481802</v>
      </c>
      <c r="EL152" s="1">
        <f>+FINANCIERAS!EL49</f>
        <v>1411263.61424572</v>
      </c>
      <c r="EM152" s="1">
        <f>+FINANCIERAS!EM49</f>
        <v>1465516.2426064</v>
      </c>
      <c r="EN152" s="1">
        <f>+FINANCIERAS!EN49</f>
        <v>1491435.4860994401</v>
      </c>
      <c r="EO152" s="1">
        <f>+FINANCIERAS!EO49</f>
        <v>1522368.4658806301</v>
      </c>
      <c r="EP152" s="1">
        <f>+FINANCIERAS!EP49</f>
        <v>1541308.50024101</v>
      </c>
      <c r="EQ152" s="1">
        <f>+FINANCIERAS!EQ49</f>
        <v>1569000.1808756997</v>
      </c>
      <c r="ER152" s="1">
        <f>+FINANCIERAS!ER49</f>
        <v>1593597.1016277801</v>
      </c>
      <c r="ES152" s="1">
        <f>+FINANCIERAS!ES49</f>
        <v>1625203.27403639</v>
      </c>
      <c r="ET152" s="1">
        <f>+FINANCIERAS!ET49</f>
        <v>1528957.9717821898</v>
      </c>
      <c r="EU152" s="1">
        <f>+FINANCIERAS!EU49</f>
        <v>1552231.6808535</v>
      </c>
      <c r="EV152" s="1">
        <f>+FINANCIERAS!EV49</f>
        <v>1569657.1955979001</v>
      </c>
      <c r="EW152" s="1">
        <f>+FINANCIERAS!EW49</f>
        <v>1590241.0896655899</v>
      </c>
      <c r="EX152" s="1">
        <f>+FINANCIERAS!EX49</f>
        <v>1612609.14816127</v>
      </c>
      <c r="EY152" s="1">
        <f>+FINANCIERAS!EY49</f>
        <v>1633725.6139335199</v>
      </c>
      <c r="EZ152" s="1">
        <f>+FINANCIERAS!EZ49</f>
        <v>1679197.7037690801</v>
      </c>
      <c r="FA152" s="1">
        <f>+FINANCIERAS!FA49</f>
        <v>1748648.3759210801</v>
      </c>
      <c r="FB152" s="1">
        <f>+FINANCIERAS!FB49</f>
        <v>1804012.0631362102</v>
      </c>
      <c r="FC152" s="1">
        <f>+FINANCIERAS!FC49</f>
        <v>1859136.0229462103</v>
      </c>
      <c r="FD152" s="1">
        <f>+FINANCIERAS!FD49</f>
        <v>1894478.6412152101</v>
      </c>
      <c r="FE152" s="1">
        <f>+FINANCIERAS!FE49</f>
        <v>1941028.4407559999</v>
      </c>
      <c r="FF152" s="1">
        <f>+FINANCIERAS!FF49</f>
        <v>1981172.8598339101</v>
      </c>
      <c r="FG152" s="1">
        <f>+FINANCIERAS!FG49</f>
        <v>2021825.3357329101</v>
      </c>
      <c r="FH152" s="1">
        <f>+FINANCIERAS!FH49</f>
        <v>2055241.9198239101</v>
      </c>
      <c r="FI152" s="1">
        <f>+FINANCIERAS!FI49</f>
        <v>2115448.5431429101</v>
      </c>
      <c r="FJ152" s="1">
        <f>+FINANCIERAS!FJ49</f>
        <v>2156749.3773809103</v>
      </c>
      <c r="FK152" s="1">
        <f>+FINANCIERAS!FK49</f>
        <v>2199438.1372519098</v>
      </c>
      <c r="FL152" s="1">
        <f>+FINANCIERAS!FL49</f>
        <v>2239343.7788782096</v>
      </c>
      <c r="FM152" s="1">
        <f>+FINANCIERAS!FM49</f>
        <v>2291537.76996121</v>
      </c>
      <c r="FN152" s="1">
        <f>+FINANCIERAS!FN49</f>
        <v>2318408.40596451</v>
      </c>
      <c r="FO152" s="1">
        <f>+FINANCIERAS!FO49</f>
        <v>2370789.8549183798</v>
      </c>
      <c r="FP152" s="1">
        <f>+FINANCIERAS!FP49</f>
        <v>2425973.6237693802</v>
      </c>
      <c r="FQ152" s="1">
        <f>+FINANCIERAS!FQ49</f>
        <v>2468126.3249443802</v>
      </c>
      <c r="FR152" s="1">
        <f>+FINANCIERAS!FR49</f>
        <v>2511325.8240060005</v>
      </c>
      <c r="FS152" s="1">
        <f>+FINANCIERAS!FS49</f>
        <v>2561863.4817840001</v>
      </c>
      <c r="FT152" s="1">
        <f>+FINANCIERAS!FT49</f>
        <v>2598863.1608059998</v>
      </c>
      <c r="FU152" s="1">
        <f>+FINANCIERAS!FU49</f>
        <v>3328632.0503493599</v>
      </c>
      <c r="FV152" s="1">
        <f>+FINANCIERAS!FV49</f>
        <v>2731283.1474130005</v>
      </c>
      <c r="FW152" s="1">
        <f>+FINANCIERAS!FW49</f>
        <v>2763128.5667669997</v>
      </c>
      <c r="FX152" s="1">
        <f>+FINANCIERAS!FX49</f>
        <v>2801553.4869189998</v>
      </c>
      <c r="FY152" s="1">
        <f>+FINANCIERAS!FY49</f>
        <v>2869545.621636</v>
      </c>
      <c r="FZ152" s="1">
        <f>+FINANCIERAS!FZ49</f>
        <v>2916298.7594539998</v>
      </c>
      <c r="GA152" s="1">
        <f>+FINANCIERAS!GA49</f>
        <v>2213011.1709149997</v>
      </c>
      <c r="GB152" s="1">
        <f>+FINANCIERAS!GB49</f>
        <v>2249088.6157579999</v>
      </c>
      <c r="GC152" s="1">
        <f>+FINANCIERAS!GC49</f>
        <v>2049955.1759260001</v>
      </c>
      <c r="GD152" s="1">
        <f>+FINANCIERAS!GD49</f>
        <v>2816337.9594631498</v>
      </c>
      <c r="GE152" s="1">
        <f>+FINANCIERAS!GE49</f>
        <v>2084420.4539319999</v>
      </c>
      <c r="GF152" s="1">
        <f>+FINANCIERAS!GF49</f>
        <v>2053354.6283769999</v>
      </c>
      <c r="GG152" s="1">
        <f>+FINANCIERAS!GG49</f>
        <v>2075937.4611879999</v>
      </c>
      <c r="GH152" s="1">
        <f>+FINANCIERAS!GH49</f>
        <v>2074197.0982240001</v>
      </c>
      <c r="GI152" s="1">
        <f>+FINANCIERAS!GI49</f>
        <v>2062968.818491</v>
      </c>
      <c r="GJ152" s="1">
        <f>+FINANCIERAS!GJ49</f>
        <v>2058955.3816519999</v>
      </c>
      <c r="GK152" s="1">
        <f>+FINANCIERAS!GK49</f>
        <v>2041986.36476</v>
      </c>
      <c r="GL152" s="1">
        <f>+FINANCIERAS!GL49</f>
        <v>2010420.8415350001</v>
      </c>
      <c r="GM152" s="1">
        <f>+FINANCIERAS!GM49</f>
        <v>2032839.3959679999</v>
      </c>
      <c r="GN152" s="1">
        <f>+FINANCIERAS!GN49</f>
        <v>1997925.8344129999</v>
      </c>
      <c r="GO152" s="1">
        <f>+FINANCIERAS!GO49</f>
        <v>1994497.7257530002</v>
      </c>
      <c r="GP152" s="1">
        <f>+FINANCIERAS!GP49</f>
        <v>2073407.7083009998</v>
      </c>
      <c r="GQ152" s="1">
        <f>+FINANCIERAS!GQ49</f>
        <v>2097871.1048630001</v>
      </c>
      <c r="GR152" s="1">
        <f>+FINANCIERAS!GR49</f>
        <v>2093272.9855460001</v>
      </c>
      <c r="GS152" s="1">
        <f>+FINANCIERAS!GS49</f>
        <v>2122454.7044950002</v>
      </c>
      <c r="GT152" s="1">
        <f>+FINANCIERAS!GT49</f>
        <v>2148838.8431600002</v>
      </c>
      <c r="GU152" s="1">
        <f>+FINANCIERAS!GU49</f>
        <v>2175897.5494209998</v>
      </c>
      <c r="GV152" s="1">
        <f>+FINANCIERAS!GV49</f>
        <v>2231299.869064</v>
      </c>
      <c r="GW152" s="1">
        <f>+FINANCIERAS!GW49</f>
        <v>2282461.2223610003</v>
      </c>
      <c r="GX152" s="1">
        <f>+FINANCIERAS!GX49</f>
        <v>2327301.8425710001</v>
      </c>
      <c r="GY152" s="1">
        <f>+FINANCIERAS!GY49</f>
        <v>2351162.5122599998</v>
      </c>
      <c r="GZ152" s="1">
        <f>+FINANCIERAS!GZ49</f>
        <v>2392863.159732</v>
      </c>
      <c r="HA152" s="1">
        <f>+FINANCIERAS!HA49</f>
        <v>2441630.0619389997</v>
      </c>
      <c r="HB152" s="1">
        <f>+FINANCIERAS!HB49</f>
        <v>2441181.1715310002</v>
      </c>
      <c r="HC152" s="1">
        <f>+FINANCIERAS!HC49</f>
        <v>2511588.4758090004</v>
      </c>
      <c r="HD152" s="1">
        <f>+FINANCIERAS!HD49</f>
        <v>2519831.1996229994</v>
      </c>
      <c r="HE152" s="1">
        <f>+FINANCIERAS!HE49</f>
        <v>2590585.725021</v>
      </c>
      <c r="HF152" s="1">
        <f>+FINANCIERAS!HF49</f>
        <v>2657952.9589609997</v>
      </c>
      <c r="HG152" s="1">
        <f>+FINANCIERAS!HG49</f>
        <v>2672422.452945</v>
      </c>
      <c r="HH152" s="1">
        <f>+FINANCIERAS!HH49</f>
        <v>2710668.0861809999</v>
      </c>
      <c r="HI152" s="1">
        <f>+FINANCIERAS!HI49</f>
        <v>2748168.732692</v>
      </c>
      <c r="HJ152" s="1">
        <f>+FINANCIERAS!HJ49</f>
        <v>2756154.0726950001</v>
      </c>
      <c r="HK152" s="1">
        <f>+FINANCIERAS!HK49</f>
        <v>2786372.1619899999</v>
      </c>
      <c r="HL152" s="1">
        <f>+FINANCIERAS!HL49</f>
        <v>2794978.4810290001</v>
      </c>
      <c r="HM152" s="1">
        <f>+FINANCIERAS!HM49</f>
        <v>2822966.331303</v>
      </c>
      <c r="HN152" s="1">
        <f>+FINANCIERAS!HN49</f>
        <v>2863411.9572340003</v>
      </c>
      <c r="HO152" s="1">
        <f>+FINANCIERAS!HO49</f>
        <v>2913521.8935980001</v>
      </c>
      <c r="HP152" s="1">
        <f>+FINANCIERAS!HP49</f>
        <v>2921951.0854799999</v>
      </c>
      <c r="HQ152" s="1">
        <f>+FINANCIERAS!HQ49</f>
        <v>2924816.5360150002</v>
      </c>
      <c r="HR152" s="1">
        <f>+FINANCIERAS!HR49</f>
        <v>2914146.0332960002</v>
      </c>
      <c r="HS152" s="1">
        <f>+FINANCIERAS!HS49</f>
        <v>2910587.8146170001</v>
      </c>
      <c r="HT152" s="1">
        <f>+FINANCIERAS!HT49</f>
        <v>2949130.9636039999</v>
      </c>
      <c r="HU152" s="1">
        <f>+FINANCIERAS!HU49</f>
        <v>2976157.8813769999</v>
      </c>
      <c r="HV152" s="1">
        <f>+FINANCIERAS!HV49</f>
        <v>3032801.5879340004</v>
      </c>
      <c r="HW152" s="1">
        <f>+FINANCIERAS!HW49</f>
        <v>2345477.510063</v>
      </c>
      <c r="HX152" s="1">
        <f>+FINANCIERAS!HX49</f>
        <v>2349618.1829619999</v>
      </c>
      <c r="HY152" s="1">
        <f>+FINANCIERAS!HY49</f>
        <v>2364235.4943319997</v>
      </c>
      <c r="HZ152" s="1">
        <f>+FINANCIERAS!HZ49</f>
        <v>2361652.6363900001</v>
      </c>
      <c r="IA152" s="1">
        <f>+FINANCIERAS!IA49</f>
        <v>2369664.4266559999</v>
      </c>
      <c r="IB152" s="1">
        <f>+FINANCIERAS!IB49</f>
        <v>2390273.8324029995</v>
      </c>
      <c r="IC152" s="1">
        <f>+FINANCIERAS!IC49</f>
        <v>2436746.5419379999</v>
      </c>
      <c r="ID152" s="1">
        <f>+FINANCIERAS!ID49</f>
        <v>2446066.138516</v>
      </c>
      <c r="IE152" s="1">
        <f>+FINANCIERAS!IE49</f>
        <v>2497941.6379829999</v>
      </c>
      <c r="IF152" s="1">
        <f>+FINANCIERAS!IF49</f>
        <v>2476656.656432</v>
      </c>
      <c r="IG152" s="1">
        <f>+FINANCIERAS!IG49</f>
        <v>2512331.4568999996</v>
      </c>
      <c r="IH152" s="1">
        <f>+FINANCIERAS!IH49</f>
        <v>2515287.1782470001</v>
      </c>
      <c r="II152" s="1">
        <f>+FINANCIERAS!II49</f>
        <v>2525890.4904179997</v>
      </c>
      <c r="IJ152" s="1">
        <f>+FINANCIERAS!IJ49</f>
        <v>2555854.8513710001</v>
      </c>
      <c r="IK152" s="1">
        <f>+FINANCIERAS!IK49</f>
        <v>2557864.584667</v>
      </c>
      <c r="IL152" s="1">
        <f>+FINANCIERAS!IL49</f>
        <v>2572904.4917378998</v>
      </c>
      <c r="IM152" s="1">
        <f>+FINANCIERAS!IM49</f>
        <v>2629343.879654</v>
      </c>
      <c r="IN152" s="1">
        <f>+FINANCIERAS!IN49</f>
        <v>2662834.4424780002</v>
      </c>
      <c r="IO152" s="1">
        <f>+FINANCIERAS!IO49</f>
        <v>2728894.3361360002</v>
      </c>
      <c r="IP152" s="1">
        <f>+FINANCIERAS!IP49</f>
        <v>2751060.1831120001</v>
      </c>
      <c r="IQ152" s="1">
        <f>+FINANCIERAS!IQ49</f>
        <v>2788492.1122070001</v>
      </c>
      <c r="IR152" s="1">
        <f>+FINANCIERAS!IR49</f>
        <v>2832095.2552660001</v>
      </c>
      <c r="IS152" s="1">
        <f>+FINANCIERAS!IS49</f>
        <v>2898802.0508369999</v>
      </c>
      <c r="IT152" s="1">
        <f>+FINANCIERAS!IT49</f>
        <v>2974928.8918680004</v>
      </c>
      <c r="IU152" s="1">
        <f>+FINANCIERAS!IU49</f>
        <v>3051957.1471699998</v>
      </c>
      <c r="IV152" s="1">
        <f>+FINANCIERAS!IV49</f>
        <v>3178576.0785399997</v>
      </c>
      <c r="IW152" s="1">
        <f>+FINANCIERAS!IW49</f>
        <v>3180723.51602</v>
      </c>
      <c r="IX152" s="1">
        <f>+FINANCIERAS!IX49</f>
        <v>3255115.6527689998</v>
      </c>
      <c r="IY152" s="1">
        <f>+FINANCIERAS!IY49</f>
        <v>3327886.9872750002</v>
      </c>
      <c r="IZ152" s="1">
        <f>+FINANCIERAS!IZ49</f>
        <v>3411371.2709710002</v>
      </c>
      <c r="JA152" s="1">
        <f>+FINANCIERAS!JA49</f>
        <v>3412080</v>
      </c>
      <c r="JB152" s="1">
        <f>+FINANCIERAS!JB49</f>
        <v>3496694.3117689989</v>
      </c>
      <c r="JC152" s="1">
        <f>+FINANCIERAS!JC49</f>
        <v>3589368.8346695001</v>
      </c>
      <c r="JD152" s="1">
        <f>+FINANCIERAS!JD49</f>
        <v>3568580.2240959001</v>
      </c>
      <c r="JE152" s="1">
        <f>+FINANCIERAS!JE49</f>
        <v>3544988.2676925701</v>
      </c>
      <c r="JF152" s="1">
        <f>+FINANCIERAS!JF49</f>
        <v>3562681.0591499</v>
      </c>
    </row>
    <row r="153" spans="1:266" s="1" customFormat="1" ht="12.9" customHeight="1" x14ac:dyDescent="0.2">
      <c r="A153" s="73" t="s">
        <v>331</v>
      </c>
      <c r="B153" s="1">
        <f t="shared" ref="B153:BM153" si="139">+B151+B152</f>
        <v>3256593</v>
      </c>
      <c r="C153" s="1">
        <f t="shared" si="139"/>
        <v>3173557</v>
      </c>
      <c r="D153" s="1">
        <f t="shared" si="139"/>
        <v>3222645</v>
      </c>
      <c r="E153" s="1">
        <f t="shared" si="139"/>
        <v>3492822</v>
      </c>
      <c r="F153" s="1">
        <f t="shared" si="139"/>
        <v>3542108</v>
      </c>
      <c r="G153" s="1">
        <f t="shared" si="139"/>
        <v>3578161</v>
      </c>
      <c r="H153" s="1">
        <f t="shared" si="139"/>
        <v>3631335</v>
      </c>
      <c r="I153" s="1">
        <f t="shared" si="139"/>
        <v>3476021</v>
      </c>
      <c r="J153" s="1">
        <f t="shared" si="139"/>
        <v>3498355</v>
      </c>
      <c r="K153" s="1">
        <f t="shared" si="139"/>
        <v>3564396</v>
      </c>
      <c r="L153" s="1">
        <f t="shared" si="139"/>
        <v>3551826</v>
      </c>
      <c r="M153" s="1">
        <f t="shared" si="139"/>
        <v>3590903</v>
      </c>
      <c r="N153" s="1">
        <f t="shared" si="139"/>
        <v>3695862</v>
      </c>
      <c r="O153" s="1">
        <f t="shared" si="139"/>
        <v>3614802</v>
      </c>
      <c r="P153" s="1">
        <f t="shared" si="139"/>
        <v>3600118</v>
      </c>
      <c r="Q153" s="1">
        <f t="shared" si="139"/>
        <v>3870932</v>
      </c>
      <c r="R153" s="1">
        <f t="shared" si="139"/>
        <v>3882945</v>
      </c>
      <c r="S153" s="1">
        <f t="shared" si="139"/>
        <v>3793476</v>
      </c>
      <c r="T153" s="1">
        <f t="shared" si="139"/>
        <v>3758754</v>
      </c>
      <c r="U153" s="1">
        <f t="shared" si="139"/>
        <v>3713196</v>
      </c>
      <c r="V153" s="1">
        <f t="shared" si="139"/>
        <v>3748177</v>
      </c>
      <c r="W153" s="1">
        <f t="shared" si="139"/>
        <v>3760888</v>
      </c>
      <c r="X153" s="1">
        <f t="shared" si="139"/>
        <v>3677305</v>
      </c>
      <c r="Y153" s="1">
        <f t="shared" si="139"/>
        <v>3754695</v>
      </c>
      <c r="Z153" s="1">
        <f t="shared" si="139"/>
        <v>3682942</v>
      </c>
      <c r="AA153" s="1">
        <f t="shared" si="139"/>
        <v>3617576</v>
      </c>
      <c r="AB153" s="1">
        <f t="shared" si="139"/>
        <v>3739593</v>
      </c>
      <c r="AC153" s="1">
        <f t="shared" si="139"/>
        <v>3825665</v>
      </c>
      <c r="AD153" s="1">
        <f t="shared" si="139"/>
        <v>3761129</v>
      </c>
      <c r="AE153" s="1">
        <f t="shared" si="139"/>
        <v>3486191</v>
      </c>
      <c r="AF153" s="1">
        <f t="shared" si="139"/>
        <v>3369050</v>
      </c>
      <c r="AG153" s="1">
        <f t="shared" si="139"/>
        <v>3295310</v>
      </c>
      <c r="AH153" s="1">
        <f t="shared" si="139"/>
        <v>3384549</v>
      </c>
      <c r="AI153" s="1">
        <f t="shared" si="139"/>
        <v>3482585</v>
      </c>
      <c r="AJ153" s="1">
        <f t="shared" si="139"/>
        <v>3463930</v>
      </c>
      <c r="AK153" s="1">
        <f t="shared" si="139"/>
        <v>3424353</v>
      </c>
      <c r="AL153" s="1">
        <f t="shared" si="139"/>
        <v>3427630</v>
      </c>
      <c r="AM153" s="1">
        <f t="shared" si="139"/>
        <v>3567089</v>
      </c>
      <c r="AN153" s="1">
        <f t="shared" si="139"/>
        <v>3866500</v>
      </c>
      <c r="AO153" s="1">
        <f t="shared" si="139"/>
        <v>4107074.2690668507</v>
      </c>
      <c r="AP153" s="1">
        <f t="shared" si="139"/>
        <v>3990665.8968897508</v>
      </c>
      <c r="AQ153" s="1">
        <f t="shared" si="139"/>
        <v>4158821.9740919694</v>
      </c>
      <c r="AR153" s="1">
        <f t="shared" si="139"/>
        <v>4178113.2708357</v>
      </c>
      <c r="AS153" s="1">
        <f t="shared" si="139"/>
        <v>4262818.5790507505</v>
      </c>
      <c r="AT153" s="1">
        <f t="shared" si="139"/>
        <v>4347237.3963958602</v>
      </c>
      <c r="AU153" s="1">
        <f t="shared" si="139"/>
        <v>4296986.5039143497</v>
      </c>
      <c r="AV153" s="1">
        <f t="shared" si="139"/>
        <v>4377907.7205254808</v>
      </c>
      <c r="AW153" s="1">
        <f t="shared" si="139"/>
        <v>4654042.3755808203</v>
      </c>
      <c r="AX153" s="1">
        <f t="shared" si="139"/>
        <v>4898447.0095470408</v>
      </c>
      <c r="AY153" s="1">
        <f t="shared" si="139"/>
        <v>4985169.0015829708</v>
      </c>
      <c r="AZ153" s="1">
        <f t="shared" si="139"/>
        <v>5107576.6446922403</v>
      </c>
      <c r="BA153" s="1">
        <f t="shared" si="139"/>
        <v>5126350.8057557894</v>
      </c>
      <c r="BB153" s="1">
        <f t="shared" si="139"/>
        <v>5233220.4640160799</v>
      </c>
      <c r="BC153" s="1">
        <f t="shared" si="139"/>
        <v>5324036.7329249391</v>
      </c>
      <c r="BD153" s="1">
        <f t="shared" si="139"/>
        <v>5289653.5001060311</v>
      </c>
      <c r="BE153" s="1">
        <f t="shared" si="139"/>
        <v>5387688.0581082897</v>
      </c>
      <c r="BF153" s="1">
        <f t="shared" si="139"/>
        <v>5565453.8047934501</v>
      </c>
      <c r="BG153" s="1">
        <f t="shared" si="139"/>
        <v>5602494.4704409288</v>
      </c>
      <c r="BH153" s="1">
        <f t="shared" si="139"/>
        <v>5801124.595756568</v>
      </c>
      <c r="BI153" s="1">
        <f t="shared" si="139"/>
        <v>5883874.35051437</v>
      </c>
      <c r="BJ153" s="1">
        <f t="shared" si="139"/>
        <v>6190954.4376083594</v>
      </c>
      <c r="BK153" s="1">
        <f t="shared" si="139"/>
        <v>6255880.5139991706</v>
      </c>
      <c r="BL153" s="1">
        <f t="shared" si="139"/>
        <v>6208998.5281953206</v>
      </c>
      <c r="BM153" s="1">
        <f t="shared" si="139"/>
        <v>6190552.2571068108</v>
      </c>
      <c r="BN153" s="1">
        <f t="shared" ref="BN153:DY153" si="140">+BN151+BN152</f>
        <v>6277749.3539942093</v>
      </c>
      <c r="BO153" s="1">
        <f t="shared" si="140"/>
        <v>6339513.5639429297</v>
      </c>
      <c r="BP153" s="1">
        <f t="shared" si="140"/>
        <v>6308568.9333905093</v>
      </c>
      <c r="BQ153" s="1">
        <f t="shared" si="140"/>
        <v>6522768.2855306901</v>
      </c>
      <c r="BR153" s="1">
        <f t="shared" si="140"/>
        <v>6479107.1148256296</v>
      </c>
      <c r="BS153" s="1">
        <f t="shared" si="140"/>
        <v>6629904.0705719199</v>
      </c>
      <c r="BT153" s="1">
        <f t="shared" si="140"/>
        <v>6755813.330068199</v>
      </c>
      <c r="BU153" s="1">
        <f t="shared" si="140"/>
        <v>6750936.3833178813</v>
      </c>
      <c r="BV153" s="1">
        <f t="shared" si="140"/>
        <v>7041593.1381155988</v>
      </c>
      <c r="BW153" s="1">
        <f t="shared" si="140"/>
        <v>7117948.6794897188</v>
      </c>
      <c r="BX153" s="1">
        <f t="shared" si="140"/>
        <v>7032054.5641029794</v>
      </c>
      <c r="BY153" s="1">
        <f t="shared" si="140"/>
        <v>6919527.3900762191</v>
      </c>
      <c r="BZ153" s="1">
        <f t="shared" si="140"/>
        <v>7152232.5782746803</v>
      </c>
      <c r="CA153" s="1">
        <f t="shared" si="140"/>
        <v>7176644.771354029</v>
      </c>
      <c r="CB153" s="1">
        <f t="shared" si="140"/>
        <v>7265830.7763213199</v>
      </c>
      <c r="CC153" s="1">
        <f t="shared" si="140"/>
        <v>7241707.6616029311</v>
      </c>
      <c r="CD153" s="1">
        <f t="shared" si="140"/>
        <v>7387724.1431502607</v>
      </c>
      <c r="CE153" s="1">
        <f t="shared" si="140"/>
        <v>7702247.4006063398</v>
      </c>
      <c r="CF153" s="1">
        <f t="shared" si="140"/>
        <v>7715317.8434621589</v>
      </c>
      <c r="CG153" s="1">
        <f t="shared" si="140"/>
        <v>7884882.6001968784</v>
      </c>
      <c r="CH153" s="1">
        <f t="shared" si="140"/>
        <v>8416209.3085596692</v>
      </c>
      <c r="CI153" s="1">
        <f t="shared" si="140"/>
        <v>8683036.5640475899</v>
      </c>
      <c r="CJ153" s="1">
        <f t="shared" si="140"/>
        <v>9155509.9200401008</v>
      </c>
      <c r="CK153" s="1">
        <f t="shared" si="140"/>
        <v>9489992.5248573106</v>
      </c>
      <c r="CL153" s="1">
        <f t="shared" si="140"/>
        <v>9777788.6908495203</v>
      </c>
      <c r="CM153" s="1">
        <f t="shared" si="140"/>
        <v>10236363.804391019</v>
      </c>
      <c r="CN153" s="1">
        <f t="shared" si="140"/>
        <v>10294420.66112471</v>
      </c>
      <c r="CO153" s="1">
        <f t="shared" si="140"/>
        <v>10508540.899705041</v>
      </c>
      <c r="CP153" s="1">
        <f t="shared" si="140"/>
        <v>10659179.572568569</v>
      </c>
      <c r="CQ153" s="1">
        <f t="shared" si="140"/>
        <v>10865716.273010857</v>
      </c>
      <c r="CR153" s="1">
        <f t="shared" si="140"/>
        <v>11189391.333788231</v>
      </c>
      <c r="CS153" s="1">
        <f t="shared" si="140"/>
        <v>11527626.552243531</v>
      </c>
      <c r="CT153" s="1">
        <f t="shared" si="140"/>
        <v>12286380.856350368</v>
      </c>
      <c r="CU153" s="1">
        <f t="shared" si="140"/>
        <v>12414845.949813223</v>
      </c>
      <c r="CV153" s="1">
        <f t="shared" si="140"/>
        <v>12913186.28750263</v>
      </c>
      <c r="CW153" s="1">
        <f t="shared" si="140"/>
        <v>13453671.982038489</v>
      </c>
      <c r="CX153" s="1">
        <f t="shared" si="140"/>
        <v>13915639.199404202</v>
      </c>
      <c r="CY153" s="1">
        <f t="shared" si="140"/>
        <v>14232063.003583781</v>
      </c>
      <c r="CZ153" s="1">
        <f t="shared" si="140"/>
        <v>14306855.3665318</v>
      </c>
      <c r="DA153" s="1">
        <f t="shared" si="140"/>
        <v>14427804.873807659</v>
      </c>
      <c r="DB153" s="1">
        <f t="shared" si="140"/>
        <v>14476575.280304672</v>
      </c>
      <c r="DC153" s="1">
        <f t="shared" si="140"/>
        <v>13730489.496223068</v>
      </c>
      <c r="DD153" s="1">
        <f t="shared" si="140"/>
        <v>13691512.69347614</v>
      </c>
      <c r="DE153" s="1">
        <f t="shared" si="140"/>
        <v>13867794.473067179</v>
      </c>
      <c r="DF153" s="1">
        <f t="shared" si="140"/>
        <v>14370023.86203919</v>
      </c>
      <c r="DG153" s="1">
        <f t="shared" si="140"/>
        <v>14564342.790456036</v>
      </c>
      <c r="DH153" s="1">
        <f t="shared" si="140"/>
        <v>14487000.68253509</v>
      </c>
      <c r="DI153" s="1">
        <f t="shared" si="140"/>
        <v>14851584.75900575</v>
      </c>
      <c r="DJ153" s="1">
        <f t="shared" si="140"/>
        <v>15458611.055259289</v>
      </c>
      <c r="DK153" s="1">
        <f t="shared" si="140"/>
        <v>15953172.293664031</v>
      </c>
      <c r="DL153" s="1">
        <f t="shared" si="140"/>
        <v>16065180.718977299</v>
      </c>
      <c r="DM153" s="1">
        <f t="shared" si="140"/>
        <v>16555353.462856632</v>
      </c>
      <c r="DN153" s="1">
        <f t="shared" si="140"/>
        <v>16921578.5906488</v>
      </c>
      <c r="DO153" s="1">
        <f t="shared" si="140"/>
        <v>17399113.549260877</v>
      </c>
      <c r="DP153" s="1">
        <f t="shared" si="140"/>
        <v>18205539.87451373</v>
      </c>
      <c r="DQ153" s="1">
        <f t="shared" si="140"/>
        <v>18795450.872666992</v>
      </c>
      <c r="DR153" s="1">
        <f t="shared" si="140"/>
        <v>19437292.546816841</v>
      </c>
      <c r="DS153" s="1">
        <f t="shared" si="140"/>
        <v>19663342.229079362</v>
      </c>
      <c r="DT153" s="1">
        <f t="shared" si="140"/>
        <v>19692617.681896813</v>
      </c>
      <c r="DU153" s="1">
        <f t="shared" si="140"/>
        <v>19987784.036778793</v>
      </c>
      <c r="DV153" s="1">
        <f t="shared" si="140"/>
        <v>20251875.009871066</v>
      </c>
      <c r="DW153" s="1">
        <f t="shared" si="140"/>
        <v>20377959.423647862</v>
      </c>
      <c r="DX153" s="1">
        <f t="shared" si="140"/>
        <v>20584520.727477077</v>
      </c>
      <c r="DY153" s="1">
        <f t="shared" si="140"/>
        <v>20972287.159294769</v>
      </c>
      <c r="DZ153" s="1">
        <f t="shared" ref="DZ153:GK153" si="141">+DZ151+DZ152</f>
        <v>21144201.264062945</v>
      </c>
      <c r="EA153" s="1">
        <f t="shared" si="141"/>
        <v>21347130.116446499</v>
      </c>
      <c r="EB153" s="1">
        <f t="shared" si="141"/>
        <v>20854408.48063039</v>
      </c>
      <c r="EC153" s="1">
        <f t="shared" si="141"/>
        <v>21380163.501654856</v>
      </c>
      <c r="ED153" s="1">
        <f t="shared" si="141"/>
        <v>21762819.37727673</v>
      </c>
      <c r="EE153" s="1">
        <f t="shared" si="141"/>
        <v>21845151.87769546</v>
      </c>
      <c r="EF153" s="1">
        <f t="shared" si="141"/>
        <v>21873763.360075686</v>
      </c>
      <c r="EG153" s="1">
        <f t="shared" si="141"/>
        <v>22109417.550497759</v>
      </c>
      <c r="EH153" s="1">
        <f t="shared" si="141"/>
        <v>22508928.592105709</v>
      </c>
      <c r="EI153" s="1">
        <f t="shared" si="141"/>
        <v>22713359.631638352</v>
      </c>
      <c r="EJ153" s="1">
        <f t="shared" si="141"/>
        <v>23038944.836757354</v>
      </c>
      <c r="EK153" s="1">
        <f t="shared" si="141"/>
        <v>23718037.660733569</v>
      </c>
      <c r="EL153" s="1">
        <f t="shared" si="141"/>
        <v>23926677.782346878</v>
      </c>
      <c r="EM153" s="1">
        <f t="shared" si="141"/>
        <v>24286554.293392073</v>
      </c>
      <c r="EN153" s="1">
        <f t="shared" si="141"/>
        <v>24389881.340062361</v>
      </c>
      <c r="EO153" s="1">
        <f t="shared" si="141"/>
        <v>25809827.710346803</v>
      </c>
      <c r="EP153" s="1">
        <f t="shared" si="141"/>
        <v>25706241.109965272</v>
      </c>
      <c r="EQ153" s="1">
        <f t="shared" si="141"/>
        <v>25783929.872592665</v>
      </c>
      <c r="ER153" s="1">
        <f t="shared" si="141"/>
        <v>26081153.966542952</v>
      </c>
      <c r="ES153" s="1">
        <f t="shared" si="141"/>
        <v>26122384.42618129</v>
      </c>
      <c r="ET153" s="1">
        <f t="shared" si="141"/>
        <v>26321391.195049796</v>
      </c>
      <c r="EU153" s="1">
        <f t="shared" si="141"/>
        <v>26407652.863238446</v>
      </c>
      <c r="EV153" s="1">
        <f t="shared" si="141"/>
        <v>26562003.995294049</v>
      </c>
      <c r="EW153" s="1">
        <f t="shared" si="141"/>
        <v>27129004.765022263</v>
      </c>
      <c r="EX153" s="1">
        <f t="shared" si="141"/>
        <v>27390263.031269457</v>
      </c>
      <c r="EY153" s="1">
        <f t="shared" si="141"/>
        <v>27577310.21297938</v>
      </c>
      <c r="EZ153" s="1">
        <f t="shared" si="141"/>
        <v>27774912.772416517</v>
      </c>
      <c r="FA153" s="1">
        <f t="shared" si="141"/>
        <v>29017301.111792002</v>
      </c>
      <c r="FB153" s="1">
        <f t="shared" si="141"/>
        <v>29724054.828680526</v>
      </c>
      <c r="FC153" s="1">
        <f t="shared" si="141"/>
        <v>30401387.330162238</v>
      </c>
      <c r="FD153" s="1">
        <f t="shared" si="141"/>
        <v>30794570.10468981</v>
      </c>
      <c r="FE153" s="1">
        <f t="shared" si="141"/>
        <v>31448195.714141071</v>
      </c>
      <c r="FF153" s="1">
        <f t="shared" si="141"/>
        <v>31428910.55297406</v>
      </c>
      <c r="FG153" s="1">
        <f t="shared" si="141"/>
        <v>31388328.287296504</v>
      </c>
      <c r="FH153" s="1">
        <f t="shared" si="141"/>
        <v>31553190.861581609</v>
      </c>
      <c r="FI153" s="1">
        <f t="shared" si="141"/>
        <v>31880490.866050951</v>
      </c>
      <c r="FJ153" s="1">
        <f t="shared" si="141"/>
        <v>31785228.261597339</v>
      </c>
      <c r="FK153" s="1">
        <f t="shared" si="141"/>
        <v>32340919.353376966</v>
      </c>
      <c r="FL153" s="1">
        <f t="shared" si="141"/>
        <v>32907582.39553855</v>
      </c>
      <c r="FM153" s="1">
        <f t="shared" si="141"/>
        <v>34983133.808354802</v>
      </c>
      <c r="FN153" s="1">
        <f t="shared" si="141"/>
        <v>34770683.085657068</v>
      </c>
      <c r="FO153" s="1">
        <f t="shared" si="141"/>
        <v>34890151.009041511</v>
      </c>
      <c r="FP153" s="1">
        <f t="shared" si="141"/>
        <v>35214940.357569382</v>
      </c>
      <c r="FQ153" s="1">
        <f t="shared" si="141"/>
        <v>35375776.226797611</v>
      </c>
      <c r="FR153" s="1">
        <f t="shared" si="141"/>
        <v>35513685.90910574</v>
      </c>
      <c r="FS153" s="1">
        <f t="shared" si="141"/>
        <v>35923673.289222494</v>
      </c>
      <c r="FT153" s="1">
        <f t="shared" si="141"/>
        <v>36200792.396620795</v>
      </c>
      <c r="FU153" s="1">
        <f t="shared" si="141"/>
        <v>37639808.207379751</v>
      </c>
      <c r="FV153" s="1">
        <f t="shared" si="141"/>
        <v>36886063.456414774</v>
      </c>
      <c r="FW153" s="1">
        <f t="shared" si="141"/>
        <v>37200927.356631882</v>
      </c>
      <c r="FX153" s="1">
        <f t="shared" si="141"/>
        <v>37260490.792664245</v>
      </c>
      <c r="FY153" s="1">
        <f t="shared" si="141"/>
        <v>38513850.273039155</v>
      </c>
      <c r="FZ153" s="1">
        <f t="shared" si="141"/>
        <v>39380205.314233571</v>
      </c>
      <c r="GA153" s="1">
        <f t="shared" si="141"/>
        <v>39475031.081710838</v>
      </c>
      <c r="GB153" s="1">
        <f t="shared" si="141"/>
        <v>39553834.490401424</v>
      </c>
      <c r="GC153" s="1">
        <f t="shared" si="141"/>
        <v>39834377.684956551</v>
      </c>
      <c r="GD153" s="1">
        <f t="shared" si="141"/>
        <v>40828108.158663809</v>
      </c>
      <c r="GE153" s="1">
        <f t="shared" si="141"/>
        <v>40119018.649069011</v>
      </c>
      <c r="GF153" s="1">
        <f t="shared" si="141"/>
        <v>40136059.060655169</v>
      </c>
      <c r="GG153" s="1">
        <f t="shared" si="141"/>
        <v>40134133.561229229</v>
      </c>
      <c r="GH153" s="1">
        <f t="shared" si="141"/>
        <v>40099017.088187903</v>
      </c>
      <c r="GI153" s="1">
        <f t="shared" si="141"/>
        <v>39579716.026257329</v>
      </c>
      <c r="GJ153" s="1">
        <f t="shared" si="141"/>
        <v>39034443.27337566</v>
      </c>
      <c r="GK153" s="1">
        <f t="shared" si="141"/>
        <v>39837117.575954624</v>
      </c>
      <c r="GL153" s="1">
        <f t="shared" ref="GL153:IW153" si="142">+GL151+GL152</f>
        <v>40732326.400449514</v>
      </c>
      <c r="GM153" s="1">
        <f t="shared" si="142"/>
        <v>40435013.685525246</v>
      </c>
      <c r="GN153" s="1">
        <f t="shared" si="142"/>
        <v>40576875.127087198</v>
      </c>
      <c r="GO153" s="1">
        <f t="shared" si="142"/>
        <v>40499974.618457325</v>
      </c>
      <c r="GP153" s="1">
        <f t="shared" si="142"/>
        <v>40844889.178511448</v>
      </c>
      <c r="GQ153" s="1">
        <f t="shared" si="142"/>
        <v>41096477.174560927</v>
      </c>
      <c r="GR153" s="1">
        <f t="shared" si="142"/>
        <v>41233545.549702905</v>
      </c>
      <c r="GS153" s="1">
        <f t="shared" si="142"/>
        <v>41526643.763450369</v>
      </c>
      <c r="GT153" s="1">
        <f t="shared" si="142"/>
        <v>41651236.061827481</v>
      </c>
      <c r="GU153" s="1">
        <f t="shared" si="142"/>
        <v>42047632.120861992</v>
      </c>
      <c r="GV153" s="1">
        <f t="shared" si="142"/>
        <v>42673154.944667332</v>
      </c>
      <c r="GW153" s="1">
        <f t="shared" si="142"/>
        <v>43789332.288088746</v>
      </c>
      <c r="GX153" s="1">
        <f t="shared" si="142"/>
        <v>44598708.132806748</v>
      </c>
      <c r="GY153" s="1">
        <f t="shared" si="142"/>
        <v>44451789.148191646</v>
      </c>
      <c r="GZ153" s="1">
        <f t="shared" si="142"/>
        <v>45381221.716819905</v>
      </c>
      <c r="HA153" s="1">
        <f t="shared" si="142"/>
        <v>45858750.178806186</v>
      </c>
      <c r="HB153" s="1">
        <f t="shared" si="142"/>
        <v>45910673.824588895</v>
      </c>
      <c r="HC153" s="1">
        <f t="shared" si="142"/>
        <v>46289040.00897444</v>
      </c>
      <c r="HD153" s="1">
        <f t="shared" si="142"/>
        <v>46609860.130603597</v>
      </c>
      <c r="HE153" s="1">
        <f t="shared" si="142"/>
        <v>47694184.518366374</v>
      </c>
      <c r="HF153" s="1">
        <f t="shared" si="142"/>
        <v>47594147.639614962</v>
      </c>
      <c r="HG153" s="1">
        <f t="shared" si="142"/>
        <v>48190737.903673932</v>
      </c>
      <c r="HH153" s="1">
        <f t="shared" si="142"/>
        <v>48854741.560745589</v>
      </c>
      <c r="HI153" s="1">
        <f t="shared" si="142"/>
        <v>50104905.881986029</v>
      </c>
      <c r="HJ153" s="1">
        <f t="shared" si="142"/>
        <v>50523176.064262681</v>
      </c>
      <c r="HK153" s="1">
        <f t="shared" si="142"/>
        <v>50886556.069475025</v>
      </c>
      <c r="HL153" s="1">
        <f t="shared" si="142"/>
        <v>51532345.505584165</v>
      </c>
      <c r="HM153" s="1">
        <f t="shared" si="142"/>
        <v>51374651.934694037</v>
      </c>
      <c r="HN153" s="1">
        <f t="shared" si="142"/>
        <v>51828209.851413704</v>
      </c>
      <c r="HO153" s="1">
        <f t="shared" si="142"/>
        <v>51655004.682168424</v>
      </c>
      <c r="HP153" s="1">
        <f t="shared" si="142"/>
        <v>51929158.764554352</v>
      </c>
      <c r="HQ153" s="1">
        <f t="shared" si="142"/>
        <v>52131836.920450225</v>
      </c>
      <c r="HR153" s="1">
        <f t="shared" si="142"/>
        <v>51957399.603085816</v>
      </c>
      <c r="HS153" s="1">
        <f t="shared" si="142"/>
        <v>51975291.970640637</v>
      </c>
      <c r="HT153" s="1">
        <f t="shared" si="142"/>
        <v>51963025.658353068</v>
      </c>
      <c r="HU153" s="1">
        <f t="shared" si="142"/>
        <v>53669725.412650041</v>
      </c>
      <c r="HV153" s="1">
        <f t="shared" si="142"/>
        <v>54751052.937635913</v>
      </c>
      <c r="HW153" s="1">
        <f t="shared" si="142"/>
        <v>54880432.337179095</v>
      </c>
      <c r="HX153" s="1">
        <f t="shared" si="142"/>
        <v>55419536.898947462</v>
      </c>
      <c r="HY153" s="1">
        <f t="shared" si="142"/>
        <v>55022674.696913175</v>
      </c>
      <c r="HZ153" s="1">
        <f t="shared" si="142"/>
        <v>53867035.428909123</v>
      </c>
      <c r="IA153" s="1">
        <f t="shared" si="142"/>
        <v>54590986.737067997</v>
      </c>
      <c r="IB153" s="1">
        <f t="shared" si="142"/>
        <v>54868433.244346052</v>
      </c>
      <c r="IC153" s="1">
        <f t="shared" si="142"/>
        <v>55950393.359116353</v>
      </c>
      <c r="ID153" s="1">
        <f t="shared" si="142"/>
        <v>55948485.324313909</v>
      </c>
      <c r="IE153" s="1">
        <f t="shared" si="142"/>
        <v>56316321.948829025</v>
      </c>
      <c r="IF153" s="1">
        <f t="shared" si="142"/>
        <v>56335385.867863245</v>
      </c>
      <c r="IG153" s="1">
        <f t="shared" si="142"/>
        <v>58347535.782785475</v>
      </c>
      <c r="IH153" s="1">
        <f t="shared" si="142"/>
        <v>58609662.294623941</v>
      </c>
      <c r="II153" s="1">
        <f t="shared" si="142"/>
        <v>59044372.397221327</v>
      </c>
      <c r="IJ153" s="1">
        <f t="shared" si="142"/>
        <v>58870935.046525918</v>
      </c>
      <c r="IK153" s="1">
        <f t="shared" si="142"/>
        <v>61858807.674232125</v>
      </c>
      <c r="IL153" s="1">
        <f t="shared" si="142"/>
        <v>63506429.517119251</v>
      </c>
      <c r="IM153" s="1">
        <f t="shared" si="142"/>
        <v>64168119.925467119</v>
      </c>
      <c r="IN153" s="1">
        <f t="shared" si="142"/>
        <v>63849564.624713585</v>
      </c>
      <c r="IO153" s="1">
        <f t="shared" si="142"/>
        <v>64709241.860904738</v>
      </c>
      <c r="IP153" s="1">
        <f t="shared" si="142"/>
        <v>65506734.280981191</v>
      </c>
      <c r="IQ153" s="1">
        <f t="shared" si="142"/>
        <v>65885308.318185002</v>
      </c>
      <c r="IR153" s="1">
        <f t="shared" si="142"/>
        <v>66525783.416187868</v>
      </c>
      <c r="IS153" s="1">
        <f t="shared" si="142"/>
        <v>69039872.513130084</v>
      </c>
      <c r="IT153" s="1">
        <f t="shared" si="142"/>
        <v>69672296.45780775</v>
      </c>
      <c r="IU153" s="1">
        <f t="shared" si="142"/>
        <v>69974982.544438526</v>
      </c>
      <c r="IV153" s="1">
        <f t="shared" si="142"/>
        <v>69529627.094796404</v>
      </c>
      <c r="IW153" s="1">
        <f t="shared" si="142"/>
        <v>69630294.165746897</v>
      </c>
      <c r="IX153" s="1">
        <f t="shared" ref="IX153:LI153" si="143">+IX151+IX152</f>
        <v>70044389.235951826</v>
      </c>
      <c r="IY153" s="1">
        <f t="shared" si="143"/>
        <v>70632974.442384467</v>
      </c>
      <c r="IZ153" s="1">
        <f t="shared" si="143"/>
        <v>70846367.458558604</v>
      </c>
      <c r="JA153" s="1">
        <f t="shared" si="143"/>
        <v>70985090</v>
      </c>
      <c r="JB153" s="1">
        <f t="shared" si="143"/>
        <v>70944675.218198568</v>
      </c>
      <c r="JC153" s="1">
        <f t="shared" si="143"/>
        <v>71116562.466561854</v>
      </c>
      <c r="JD153" s="1">
        <f t="shared" si="143"/>
        <v>70884605.374710724</v>
      </c>
      <c r="JE153" s="1">
        <f t="shared" si="143"/>
        <v>73055965.317692563</v>
      </c>
      <c r="JF153" s="1" t="e">
        <f t="shared" si="143"/>
        <v>#REF!</v>
      </c>
    </row>
    <row r="154" spans="1:266" s="1" customFormat="1" ht="12.9" customHeight="1" x14ac:dyDescent="0.2">
      <c r="A154" s="73"/>
      <c r="B154" s="73"/>
      <c r="C154" s="73"/>
      <c r="D154" s="73"/>
      <c r="E154" s="73"/>
      <c r="F154" s="73"/>
      <c r="G154" s="73"/>
      <c r="H154" s="73"/>
      <c r="I154" s="73"/>
      <c r="J154" s="73"/>
      <c r="K154" s="73"/>
      <c r="L154" s="73"/>
      <c r="M154" s="73"/>
      <c r="N154" s="73"/>
      <c r="O154" s="73"/>
      <c r="P154" s="73"/>
      <c r="Q154" s="73"/>
      <c r="R154" s="73"/>
      <c r="S154" s="73"/>
      <c r="T154" s="73"/>
      <c r="U154" s="73"/>
      <c r="V154" s="73"/>
      <c r="W154" s="73"/>
      <c r="X154" s="73"/>
      <c r="Y154" s="73"/>
      <c r="Z154" s="73"/>
      <c r="AA154" s="73"/>
      <c r="AB154" s="73"/>
      <c r="AC154" s="73"/>
      <c r="AD154" s="73"/>
      <c r="AE154" s="73"/>
      <c r="AF154" s="73"/>
      <c r="AG154" s="73"/>
      <c r="AH154" s="73"/>
      <c r="AI154" s="73"/>
      <c r="AJ154" s="73"/>
      <c r="AK154" s="73"/>
      <c r="AL154" s="73"/>
      <c r="AM154" s="73"/>
      <c r="AN154" s="73"/>
      <c r="AO154" s="73"/>
      <c r="AP154" s="73"/>
      <c r="AQ154" s="73"/>
      <c r="AR154" s="73"/>
      <c r="AS154" s="73"/>
      <c r="AT154" s="73"/>
      <c r="AU154" s="73"/>
      <c r="AV154" s="73"/>
      <c r="AW154" s="73"/>
      <c r="AX154" s="73"/>
      <c r="AY154" s="73"/>
      <c r="AZ154" s="73"/>
      <c r="BA154" s="73"/>
      <c r="BB154" s="73"/>
      <c r="BC154" s="73"/>
      <c r="BD154" s="73"/>
      <c r="BE154" s="73"/>
      <c r="BF154" s="73"/>
      <c r="BG154" s="73"/>
      <c r="BH154" s="73"/>
      <c r="BI154" s="73"/>
      <c r="BJ154" s="73"/>
      <c r="BK154" s="73"/>
      <c r="BL154" s="73"/>
      <c r="BM154" s="73"/>
      <c r="BN154" s="73"/>
      <c r="BO154" s="73"/>
      <c r="BP154" s="73"/>
      <c r="BQ154" s="73"/>
      <c r="BR154" s="73"/>
      <c r="BS154" s="73"/>
      <c r="BT154" s="73"/>
      <c r="BU154" s="73"/>
      <c r="BV154" s="118">
        <f t="shared" ref="BV154:DA154" si="144">+BV153/BU153-1</f>
        <v>4.3054287330562602E-2</v>
      </c>
      <c r="BW154" s="118">
        <f t="shared" si="144"/>
        <v>1.0843503718045433E-2</v>
      </c>
      <c r="BX154" s="118">
        <f t="shared" si="144"/>
        <v>-1.206725690987942E-2</v>
      </c>
      <c r="BY154" s="118">
        <f t="shared" si="144"/>
        <v>-1.6002033687449679E-2</v>
      </c>
      <c r="BZ154" s="118">
        <f t="shared" si="144"/>
        <v>3.3630214186622043E-2</v>
      </c>
      <c r="CA154" s="118">
        <f t="shared" si="144"/>
        <v>3.4132269626552247E-3</v>
      </c>
      <c r="CB154" s="118">
        <f t="shared" si="144"/>
        <v>1.2427256442074652E-2</v>
      </c>
      <c r="CC154" s="118">
        <f t="shared" si="144"/>
        <v>-3.3200765970222701E-3</v>
      </c>
      <c r="CD154" s="118">
        <f t="shared" si="144"/>
        <v>2.0163266507089217E-2</v>
      </c>
      <c r="CE154" s="118">
        <f t="shared" si="144"/>
        <v>4.2573768505920428E-2</v>
      </c>
      <c r="CF154" s="118">
        <f t="shared" si="144"/>
        <v>1.6969648176698993E-3</v>
      </c>
      <c r="CG154" s="118">
        <f t="shared" si="144"/>
        <v>2.1977676121069489E-2</v>
      </c>
      <c r="CH154" s="118">
        <f t="shared" si="144"/>
        <v>6.7385493900635085E-2</v>
      </c>
      <c r="CI154" s="118">
        <f t="shared" si="144"/>
        <v>3.1703970957155825E-2</v>
      </c>
      <c r="CJ154" s="118">
        <f t="shared" si="144"/>
        <v>5.4413378604070806E-2</v>
      </c>
      <c r="CK154" s="118">
        <f t="shared" si="144"/>
        <v>3.6533476315183222E-2</v>
      </c>
      <c r="CL154" s="118">
        <f t="shared" si="144"/>
        <v>3.0326279524286237E-2</v>
      </c>
      <c r="CM154" s="118">
        <f t="shared" si="144"/>
        <v>4.6899675176111488E-2</v>
      </c>
      <c r="CN154" s="118">
        <f t="shared" si="144"/>
        <v>5.6716288950953153E-3</v>
      </c>
      <c r="CO154" s="118">
        <f t="shared" si="144"/>
        <v>2.0799639496851263E-2</v>
      </c>
      <c r="CP154" s="118">
        <f t="shared" si="144"/>
        <v>1.4334880008675333E-2</v>
      </c>
      <c r="CQ154" s="118">
        <f t="shared" si="144"/>
        <v>1.9376416265076468E-2</v>
      </c>
      <c r="CR154" s="118">
        <f t="shared" si="144"/>
        <v>2.9788653839723844E-2</v>
      </c>
      <c r="CS154" s="118">
        <f t="shared" si="144"/>
        <v>3.0228205303173494E-2</v>
      </c>
      <c r="CT154" s="118">
        <f t="shared" si="144"/>
        <v>6.5820513933908309E-2</v>
      </c>
      <c r="CU154" s="118">
        <f t="shared" si="144"/>
        <v>1.0455893803459348E-2</v>
      </c>
      <c r="CV154" s="118">
        <f t="shared" si="144"/>
        <v>4.0140678322061918E-2</v>
      </c>
      <c r="CW154" s="118">
        <f t="shared" si="144"/>
        <v>4.1855331635611837E-2</v>
      </c>
      <c r="CX154" s="118">
        <f t="shared" si="144"/>
        <v>3.4337630498385119E-2</v>
      </c>
      <c r="CY154" s="118">
        <f t="shared" si="144"/>
        <v>2.2738718620494813E-2</v>
      </c>
      <c r="CZ154" s="118">
        <f t="shared" si="144"/>
        <v>5.2552017883271684E-3</v>
      </c>
      <c r="DA154" s="118">
        <f t="shared" si="144"/>
        <v>8.453954707531075E-3</v>
      </c>
      <c r="DB154" s="118">
        <f t="shared" ref="DB154:EG154" si="145">+DB153/DA153-1</f>
        <v>3.3803067704047951E-3</v>
      </c>
      <c r="DC154" s="118">
        <f t="shared" si="145"/>
        <v>-5.1537450649439931E-2</v>
      </c>
      <c r="DD154" s="118">
        <f t="shared" si="145"/>
        <v>-2.8387045310838133E-3</v>
      </c>
      <c r="DE154" s="118">
        <f t="shared" si="145"/>
        <v>1.2875259552221463E-2</v>
      </c>
      <c r="DF154" s="118">
        <f t="shared" si="145"/>
        <v>3.6215520063222595E-2</v>
      </c>
      <c r="DG154" s="118">
        <f t="shared" si="145"/>
        <v>1.3522519536670607E-2</v>
      </c>
      <c r="DH154" s="118">
        <f t="shared" si="145"/>
        <v>-5.310374043903221E-3</v>
      </c>
      <c r="DI154" s="118">
        <f t="shared" si="145"/>
        <v>2.5166291108841277E-2</v>
      </c>
      <c r="DJ154" s="118">
        <f t="shared" si="145"/>
        <v>4.0872829809320388E-2</v>
      </c>
      <c r="DK154" s="118">
        <f t="shared" si="145"/>
        <v>3.1992605068906332E-2</v>
      </c>
      <c r="DL154" s="118">
        <f t="shared" si="145"/>
        <v>7.0210753855992625E-3</v>
      </c>
      <c r="DM154" s="118">
        <f t="shared" si="145"/>
        <v>3.0511498902736189E-2</v>
      </c>
      <c r="DN154" s="118">
        <f t="shared" si="145"/>
        <v>2.2121250906169232E-2</v>
      </c>
      <c r="DO154" s="118">
        <f t="shared" si="145"/>
        <v>2.8220473406421531E-2</v>
      </c>
      <c r="DP154" s="118">
        <f t="shared" si="145"/>
        <v>4.6348701787000568E-2</v>
      </c>
      <c r="DQ154" s="118">
        <f t="shared" si="145"/>
        <v>3.2402829150872225E-2</v>
      </c>
      <c r="DR154" s="118">
        <f t="shared" si="145"/>
        <v>3.4148777728085111E-2</v>
      </c>
      <c r="DS154" s="118">
        <f t="shared" si="145"/>
        <v>1.1629689768678286E-2</v>
      </c>
      <c r="DT154" s="118">
        <f t="shared" si="145"/>
        <v>1.4888340179604054E-3</v>
      </c>
      <c r="DU154" s="118">
        <f t="shared" si="145"/>
        <v>1.4988680512155739E-2</v>
      </c>
      <c r="DV154" s="118">
        <f t="shared" si="145"/>
        <v>1.3212618897939343E-2</v>
      </c>
      <c r="DW154" s="118">
        <f t="shared" si="145"/>
        <v>6.2258143364670726E-3</v>
      </c>
      <c r="DX154" s="118">
        <f t="shared" si="145"/>
        <v>1.0136505797018636E-2</v>
      </c>
      <c r="DY154" s="118">
        <f t="shared" si="145"/>
        <v>1.8837768289649004E-2</v>
      </c>
      <c r="DZ154" s="118">
        <f t="shared" si="145"/>
        <v>8.1972034553219331E-3</v>
      </c>
      <c r="EA154" s="118">
        <f t="shared" si="145"/>
        <v>9.5973761245100597E-3</v>
      </c>
      <c r="EB154" s="118">
        <f t="shared" si="145"/>
        <v>-2.3081399379137113E-2</v>
      </c>
      <c r="EC154" s="118">
        <f t="shared" si="145"/>
        <v>2.5210737648722503E-2</v>
      </c>
      <c r="ED154" s="118">
        <f t="shared" si="145"/>
        <v>1.7897705767884187E-2</v>
      </c>
      <c r="EE154" s="118">
        <f t="shared" si="145"/>
        <v>3.7831725288635099E-3</v>
      </c>
      <c r="EF154" s="118">
        <f t="shared" si="145"/>
        <v>1.3097406024189517E-3</v>
      </c>
      <c r="EG154" s="118">
        <f t="shared" si="145"/>
        <v>1.077337203218498E-2</v>
      </c>
      <c r="EH154" s="118">
        <f t="shared" ref="EH154:FM154" si="146">+EH153/EG153-1</f>
        <v>1.8069722582943148E-2</v>
      </c>
      <c r="EI154" s="118">
        <f t="shared" si="146"/>
        <v>9.082219915360179E-3</v>
      </c>
      <c r="EJ154" s="118">
        <f t="shared" si="146"/>
        <v>1.4334524279951966E-2</v>
      </c>
      <c r="EK154" s="118">
        <f t="shared" si="146"/>
        <v>2.9475864836169041E-2</v>
      </c>
      <c r="EL154" s="118">
        <f t="shared" si="146"/>
        <v>8.7966856532453175E-3</v>
      </c>
      <c r="EM154" s="118">
        <f t="shared" si="146"/>
        <v>1.5040805678033342E-2</v>
      </c>
      <c r="EN154" s="118">
        <f t="shared" si="146"/>
        <v>4.2544959413366445E-3</v>
      </c>
      <c r="EO154" s="118">
        <f t="shared" si="146"/>
        <v>5.8218666605485581E-2</v>
      </c>
      <c r="EP154" s="118">
        <f t="shared" si="146"/>
        <v>-4.0134557093538525E-3</v>
      </c>
      <c r="EQ154" s="118">
        <f t="shared" si="146"/>
        <v>3.0221751322980772E-3</v>
      </c>
      <c r="ER154" s="118">
        <f t="shared" si="146"/>
        <v>1.152749388549279E-2</v>
      </c>
      <c r="ES154" s="118">
        <f t="shared" si="146"/>
        <v>1.580852583870751E-3</v>
      </c>
      <c r="ET154" s="118">
        <f t="shared" si="146"/>
        <v>7.6182466968464091E-3</v>
      </c>
      <c r="EU154" s="118">
        <f t="shared" si="146"/>
        <v>3.2772457788960985E-3</v>
      </c>
      <c r="EV154" s="118">
        <f t="shared" si="146"/>
        <v>5.844939452020359E-3</v>
      </c>
      <c r="EW154" s="118">
        <f t="shared" si="146"/>
        <v>2.1346309933116148E-2</v>
      </c>
      <c r="EX154" s="118">
        <f t="shared" si="146"/>
        <v>9.630219335728718E-3</v>
      </c>
      <c r="EY154" s="118">
        <f t="shared" si="146"/>
        <v>6.8289662460117029E-3</v>
      </c>
      <c r="EZ154" s="118">
        <f t="shared" si="146"/>
        <v>7.1654036565225177E-3</v>
      </c>
      <c r="FA154" s="118">
        <f t="shared" si="146"/>
        <v>4.4730593739588986E-2</v>
      </c>
      <c r="FB154" s="118">
        <f t="shared" si="146"/>
        <v>2.4356287104913221E-2</v>
      </c>
      <c r="FC154" s="118">
        <f t="shared" si="146"/>
        <v>2.2787352041490516E-2</v>
      </c>
      <c r="FD154" s="118">
        <f t="shared" si="146"/>
        <v>1.2933053687897988E-2</v>
      </c>
      <c r="FE154" s="118">
        <f t="shared" si="146"/>
        <v>2.1225352626426774E-2</v>
      </c>
      <c r="FF154" s="118">
        <f t="shared" si="146"/>
        <v>-6.13235854365346E-4</v>
      </c>
      <c r="FG154" s="118">
        <f t="shared" si="146"/>
        <v>-1.2912399750272252E-3</v>
      </c>
      <c r="FH154" s="118">
        <f t="shared" si="146"/>
        <v>5.2523528101313666E-3</v>
      </c>
      <c r="FI154" s="118">
        <f t="shared" si="146"/>
        <v>1.0372960563803213E-2</v>
      </c>
      <c r="FJ154" s="118">
        <f t="shared" si="146"/>
        <v>-2.9881159877326313E-3</v>
      </c>
      <c r="FK154" s="118">
        <f t="shared" si="146"/>
        <v>1.7482683692129131E-2</v>
      </c>
      <c r="FL154" s="118">
        <f t="shared" si="146"/>
        <v>1.7521550206098802E-2</v>
      </c>
      <c r="FM154" s="118">
        <f t="shared" si="146"/>
        <v>6.3072132977402884E-2</v>
      </c>
      <c r="FN154" s="118">
        <f t="shared" ref="FN154:GS154" si="147">+FN153/FM153-1</f>
        <v>-6.0729471482339203E-3</v>
      </c>
      <c r="FO154" s="118">
        <f t="shared" si="147"/>
        <v>3.4358808278265318E-3</v>
      </c>
      <c r="FP154" s="118">
        <f t="shared" si="147"/>
        <v>9.3089120893659061E-3</v>
      </c>
      <c r="FQ154" s="118">
        <f t="shared" si="147"/>
        <v>4.5672622925132522E-3</v>
      </c>
      <c r="FR154" s="118">
        <f t="shared" si="147"/>
        <v>3.8984213780632881E-3</v>
      </c>
      <c r="FS154" s="118">
        <f t="shared" si="147"/>
        <v>1.1544489669871982E-2</v>
      </c>
      <c r="FT154" s="118">
        <f t="shared" si="147"/>
        <v>7.7141083309384406E-3</v>
      </c>
      <c r="FU154" s="118">
        <f t="shared" si="147"/>
        <v>3.9750947851994622E-2</v>
      </c>
      <c r="FV154" s="118">
        <f t="shared" si="147"/>
        <v>-2.0025201691043604E-2</v>
      </c>
      <c r="FW154" s="118">
        <f t="shared" si="147"/>
        <v>8.5361209820928874E-3</v>
      </c>
      <c r="FX154" s="118">
        <f t="shared" si="147"/>
        <v>1.6011277208589636E-3</v>
      </c>
      <c r="FY154" s="118">
        <f t="shared" si="147"/>
        <v>3.3637760902002656E-2</v>
      </c>
      <c r="FZ154" s="118">
        <f t="shared" si="147"/>
        <v>2.2494635956999964E-2</v>
      </c>
      <c r="GA154" s="118">
        <f t="shared" si="147"/>
        <v>2.407955131787709E-3</v>
      </c>
      <c r="GB154" s="118">
        <f t="shared" si="147"/>
        <v>1.9962849054500076E-3</v>
      </c>
      <c r="GC154" s="118">
        <f t="shared" si="147"/>
        <v>7.092692735598316E-3</v>
      </c>
      <c r="GD154" s="118">
        <f t="shared" si="147"/>
        <v>2.4946554495378415E-2</v>
      </c>
      <c r="GE154" s="118">
        <f t="shared" si="147"/>
        <v>-1.7367679806254421E-2</v>
      </c>
      <c r="GF154" s="118">
        <f t="shared" si="147"/>
        <v>4.247464708748705E-4</v>
      </c>
      <c r="GG154" s="118">
        <f t="shared" si="147"/>
        <v>-4.7974302186282181E-5</v>
      </c>
      <c r="GH154" s="118">
        <f t="shared" si="147"/>
        <v>-8.7497772906330873E-4</v>
      </c>
      <c r="GI154" s="118">
        <f t="shared" si="147"/>
        <v>-1.2950468605963605E-2</v>
      </c>
      <c r="GJ154" s="118">
        <f t="shared" si="147"/>
        <v>-1.3776570618140194E-2</v>
      </c>
      <c r="GK154" s="118">
        <f t="shared" si="147"/>
        <v>2.0563231732485088E-2</v>
      </c>
      <c r="GL154" s="118">
        <f t="shared" si="147"/>
        <v>2.247172684590093E-2</v>
      </c>
      <c r="GM154" s="118">
        <f t="shared" si="147"/>
        <v>-7.299183258066666E-3</v>
      </c>
      <c r="GN154" s="118">
        <f t="shared" si="147"/>
        <v>3.5083811932214992E-3</v>
      </c>
      <c r="GO154" s="118">
        <f t="shared" si="147"/>
        <v>-1.8951806512704783E-3</v>
      </c>
      <c r="GP154" s="118">
        <f t="shared" si="147"/>
        <v>8.516414227502489E-3</v>
      </c>
      <c r="GQ154" s="118">
        <f t="shared" si="147"/>
        <v>6.1595955114461809E-3</v>
      </c>
      <c r="GR154" s="118">
        <f t="shared" si="147"/>
        <v>3.3352828409054514E-3</v>
      </c>
      <c r="GS154" s="118">
        <f t="shared" si="147"/>
        <v>7.1082466918630516E-3</v>
      </c>
      <c r="GT154" s="118">
        <f t="shared" ref="GT154:HY154" si="148">+GT153/GS153-1</f>
        <v>3.0002978108905065E-3</v>
      </c>
      <c r="GU154" s="118">
        <f t="shared" si="148"/>
        <v>9.5170299014919468E-3</v>
      </c>
      <c r="GV154" s="118">
        <f t="shared" si="148"/>
        <v>1.4876529123146076E-2</v>
      </c>
      <c r="GW154" s="118">
        <f t="shared" si="148"/>
        <v>2.6156428904043239E-2</v>
      </c>
      <c r="GX154" s="118">
        <f t="shared" si="148"/>
        <v>1.8483402290611295E-2</v>
      </c>
      <c r="GY154" s="118">
        <f t="shared" si="148"/>
        <v>-3.2942430569424808E-3</v>
      </c>
      <c r="GZ154" s="118">
        <f t="shared" si="148"/>
        <v>2.0908777496666087E-2</v>
      </c>
      <c r="HA154" s="118">
        <f t="shared" si="148"/>
        <v>1.0522600404327509E-2</v>
      </c>
      <c r="HB154" s="118">
        <f t="shared" si="148"/>
        <v>1.1322516549241435E-3</v>
      </c>
      <c r="HC154" s="118">
        <f t="shared" si="148"/>
        <v>8.2413555033231667E-3</v>
      </c>
      <c r="HD154" s="118">
        <f t="shared" si="148"/>
        <v>6.9308009318611585E-3</v>
      </c>
      <c r="HE154" s="118">
        <f t="shared" si="148"/>
        <v>2.3263841271448538E-2</v>
      </c>
      <c r="HF154" s="118">
        <f t="shared" si="148"/>
        <v>-2.0974649165641512E-3</v>
      </c>
      <c r="HG154" s="118">
        <f t="shared" si="148"/>
        <v>1.2534950065213435E-2</v>
      </c>
      <c r="HH154" s="118">
        <f t="shared" si="148"/>
        <v>1.3778657185098631E-2</v>
      </c>
      <c r="HI154" s="118">
        <f t="shared" si="148"/>
        <v>2.558941632484113E-2</v>
      </c>
      <c r="HJ154" s="118">
        <f t="shared" si="148"/>
        <v>8.3478887928023493E-3</v>
      </c>
      <c r="HK154" s="118">
        <f t="shared" si="148"/>
        <v>7.19234287151993E-3</v>
      </c>
      <c r="HL154" s="118">
        <f t="shared" si="148"/>
        <v>1.2690767188635155E-2</v>
      </c>
      <c r="HM154" s="118">
        <f t="shared" si="148"/>
        <v>-3.0600891409656716E-3</v>
      </c>
      <c r="HN154" s="118">
        <f t="shared" si="148"/>
        <v>8.8284377536262948E-3</v>
      </c>
      <c r="HO154" s="118">
        <f t="shared" si="148"/>
        <v>-3.3419091599312667E-3</v>
      </c>
      <c r="HP154" s="118">
        <f t="shared" si="148"/>
        <v>5.3074060117270783E-3</v>
      </c>
      <c r="HQ154" s="118">
        <f t="shared" si="148"/>
        <v>3.9029739883678083E-3</v>
      </c>
      <c r="HR154" s="118">
        <f t="shared" si="148"/>
        <v>-3.3460803928814231E-3</v>
      </c>
      <c r="HS154" s="118">
        <f t="shared" si="148"/>
        <v>3.4436610938004542E-4</v>
      </c>
      <c r="HT154" s="118">
        <f t="shared" si="148"/>
        <v>-2.3600275866653142E-4</v>
      </c>
      <c r="HU154" s="118">
        <f t="shared" si="148"/>
        <v>3.2844503041801199E-2</v>
      </c>
      <c r="HV154" s="118">
        <f t="shared" si="148"/>
        <v>2.0147811762998069E-2</v>
      </c>
      <c r="HW154" s="118">
        <f t="shared" si="148"/>
        <v>2.3630486100523207E-3</v>
      </c>
      <c r="HX154" s="118">
        <f t="shared" si="148"/>
        <v>9.8232564651854481E-3</v>
      </c>
      <c r="HY154" s="118">
        <f t="shared" si="148"/>
        <v>-7.1610522974583368E-3</v>
      </c>
      <c r="HZ154" s="118">
        <f t="shared" ref="HZ154:JE154" si="149">+HZ153/HY153-1</f>
        <v>-2.1002964221019327E-2</v>
      </c>
      <c r="IA154" s="118">
        <f t="shared" si="149"/>
        <v>1.3439598121457896E-2</v>
      </c>
      <c r="IB154" s="118">
        <f t="shared" si="149"/>
        <v>5.0822768347154046E-3</v>
      </c>
      <c r="IC154" s="118">
        <f t="shared" si="149"/>
        <v>1.9719172770106264E-2</v>
      </c>
      <c r="ID154" s="118">
        <f t="shared" si="149"/>
        <v>-3.4102258945623021E-5</v>
      </c>
      <c r="IE154" s="118">
        <f t="shared" si="149"/>
        <v>6.574559121357737E-3</v>
      </c>
      <c r="IF154" s="118">
        <f t="shared" si="149"/>
        <v>3.385149877426219E-4</v>
      </c>
      <c r="IG154" s="118">
        <f t="shared" si="149"/>
        <v>3.5717336163131996E-2</v>
      </c>
      <c r="IH154" s="118">
        <f t="shared" si="149"/>
        <v>4.4925035534371105E-3</v>
      </c>
      <c r="II154" s="118">
        <f t="shared" si="149"/>
        <v>7.4170381738789537E-3</v>
      </c>
      <c r="IJ154" s="118">
        <f t="shared" si="149"/>
        <v>-2.937406964521716E-3</v>
      </c>
      <c r="IK154" s="118">
        <f t="shared" si="149"/>
        <v>5.0752933095845609E-2</v>
      </c>
      <c r="IL154" s="118">
        <f t="shared" si="149"/>
        <v>2.6635202080906861E-2</v>
      </c>
      <c r="IM154" s="118">
        <f t="shared" si="149"/>
        <v>1.0419266417260875E-2</v>
      </c>
      <c r="IN154" s="118">
        <f t="shared" si="149"/>
        <v>-4.9643857592140961E-3</v>
      </c>
      <c r="IO154" s="118">
        <f t="shared" si="149"/>
        <v>1.3464104904145291E-2</v>
      </c>
      <c r="IP154" s="118">
        <f t="shared" si="149"/>
        <v>1.2324242985116252E-2</v>
      </c>
      <c r="IQ154" s="118">
        <f t="shared" si="149"/>
        <v>5.7791621175919961E-3</v>
      </c>
      <c r="IR154" s="118">
        <f t="shared" si="149"/>
        <v>9.7210609520073099E-3</v>
      </c>
      <c r="IS154" s="118">
        <f t="shared" si="149"/>
        <v>3.7791198657729064E-2</v>
      </c>
      <c r="IT154" s="118">
        <f t="shared" si="149"/>
        <v>9.1602710384117714E-3</v>
      </c>
      <c r="IU154" s="118">
        <f t="shared" si="149"/>
        <v>4.3444252883795276E-3</v>
      </c>
      <c r="IV154" s="118">
        <f t="shared" si="149"/>
        <v>-6.3644953303031437E-3</v>
      </c>
      <c r="IW154" s="118">
        <f t="shared" si="149"/>
        <v>1.4478298698947789E-3</v>
      </c>
      <c r="IX154" s="118">
        <f t="shared" si="149"/>
        <v>5.9470532929133402E-3</v>
      </c>
      <c r="IY154" s="118">
        <f t="shared" si="149"/>
        <v>8.4030314612342227E-3</v>
      </c>
      <c r="IZ154" s="118">
        <f t="shared" si="149"/>
        <v>3.0211529085215627E-3</v>
      </c>
      <c r="JA154" s="118">
        <f t="shared" si="149"/>
        <v>1.9580755713768383E-3</v>
      </c>
      <c r="JB154" s="118">
        <f t="shared" si="149"/>
        <v>-5.6934184067991556E-4</v>
      </c>
      <c r="JC154" s="118">
        <f t="shared" si="149"/>
        <v>2.4228350871242643E-3</v>
      </c>
      <c r="JD154" s="118">
        <f t="shared" si="149"/>
        <v>-3.2616465673547257E-3</v>
      </c>
      <c r="JE154" s="118">
        <f t="shared" si="149"/>
        <v>3.0632320395995505E-2</v>
      </c>
      <c r="JF154" s="118" t="e">
        <f t="shared" ref="JF154:KK154" si="150">+JF153/JE153-1</f>
        <v>#REF!</v>
      </c>
    </row>
    <row r="155" spans="1:266" s="1" customFormat="1" ht="12.9" customHeight="1" x14ac:dyDescent="0.2">
      <c r="A155" s="2" t="s">
        <v>364</v>
      </c>
      <c r="B155" s="73"/>
      <c r="C155" s="73"/>
      <c r="D155" s="73"/>
      <c r="E155" s="73"/>
      <c r="F155" s="73"/>
      <c r="G155" s="73"/>
      <c r="H155" s="73"/>
      <c r="I155" s="73"/>
      <c r="J155" s="73"/>
      <c r="K155" s="73"/>
      <c r="L155" s="73"/>
      <c r="M155" s="73"/>
      <c r="N155" s="73"/>
      <c r="O155" s="73"/>
      <c r="P155" s="73"/>
      <c r="Q155" s="73"/>
      <c r="R155" s="73"/>
      <c r="S155" s="73"/>
      <c r="T155" s="73"/>
      <c r="U155" s="73"/>
      <c r="V155" s="73"/>
      <c r="W155" s="73"/>
      <c r="X155" s="73"/>
      <c r="Y155" s="73"/>
      <c r="Z155" s="73"/>
      <c r="AA155" s="73"/>
      <c r="AB155" s="73"/>
      <c r="AC155" s="73"/>
      <c r="AD155" s="73"/>
      <c r="AE155" s="73"/>
      <c r="AF155" s="73"/>
      <c r="AG155" s="73"/>
      <c r="AH155" s="73"/>
      <c r="AI155" s="73"/>
      <c r="AJ155" s="73"/>
      <c r="AK155" s="73"/>
      <c r="AL155" s="73"/>
      <c r="AM155" s="73"/>
      <c r="AN155" s="73"/>
      <c r="AO155" s="73"/>
      <c r="AP155" s="73"/>
      <c r="AQ155" s="73"/>
      <c r="AR155" s="73"/>
      <c r="AS155" s="73"/>
      <c r="AT155" s="73"/>
      <c r="AU155" s="73"/>
      <c r="AV155" s="73"/>
      <c r="AW155" s="73"/>
      <c r="AX155" s="73"/>
      <c r="AY155" s="73"/>
      <c r="AZ155" s="73"/>
      <c r="BA155" s="73"/>
      <c r="BB155" s="73"/>
      <c r="BC155" s="73"/>
      <c r="BD155" s="73"/>
      <c r="BE155" s="73"/>
      <c r="BF155" s="73"/>
      <c r="BG155" s="73"/>
      <c r="BH155" s="73"/>
      <c r="BI155" s="73"/>
      <c r="BJ155" s="73"/>
      <c r="BK155" s="73"/>
      <c r="BL155" s="73"/>
      <c r="BM155" s="73"/>
      <c r="BN155" s="73"/>
      <c r="BO155" s="73"/>
      <c r="BP155" s="73"/>
      <c r="BQ155" s="73"/>
      <c r="BR155" s="73"/>
      <c r="BS155" s="73"/>
      <c r="BT155" s="73"/>
      <c r="BU155" s="73"/>
      <c r="BV155" s="73"/>
      <c r="BW155" s="73"/>
      <c r="BX155" s="73"/>
      <c r="BY155" s="73"/>
      <c r="BZ155" s="73"/>
      <c r="CA155" s="73"/>
      <c r="CB155" s="73"/>
      <c r="CC155" s="73"/>
      <c r="CD155" s="73"/>
      <c r="CE155" s="73"/>
      <c r="CF155" s="73"/>
      <c r="CG155" s="73"/>
      <c r="CH155" s="73"/>
      <c r="CI155" s="73"/>
      <c r="CJ155" s="73"/>
      <c r="CK155" s="73"/>
      <c r="CL155" s="73"/>
      <c r="CM155" s="73"/>
      <c r="CN155" s="73"/>
      <c r="CO155" s="73"/>
      <c r="CP155" s="73"/>
      <c r="CQ155" s="73"/>
      <c r="CR155" s="73"/>
      <c r="CS155" s="73"/>
      <c r="CT155" s="73"/>
      <c r="CU155" s="73"/>
      <c r="CV155" s="73"/>
      <c r="CW155" s="73"/>
      <c r="CX155" s="73"/>
      <c r="CY155" s="73"/>
      <c r="CZ155" s="73"/>
      <c r="DA155" s="73"/>
      <c r="DB155" s="73"/>
      <c r="DC155" s="73"/>
      <c r="DD155" s="73"/>
      <c r="DE155" s="73"/>
      <c r="DF155" s="73"/>
      <c r="DG155" s="73"/>
      <c r="DH155" s="73"/>
      <c r="DI155" s="73"/>
      <c r="DJ155" s="73"/>
      <c r="DK155" s="73"/>
      <c r="DL155" s="73"/>
      <c r="DM155" s="73"/>
      <c r="DN155" s="73"/>
      <c r="DO155" s="73"/>
      <c r="DP155" s="73"/>
      <c r="DQ155" s="73"/>
      <c r="DR155" s="73"/>
      <c r="DS155" s="73"/>
      <c r="DT155" s="73"/>
      <c r="DU155" s="73"/>
      <c r="DV155" s="73"/>
      <c r="DW155" s="73"/>
      <c r="DX155" s="73"/>
      <c r="DY155" s="73"/>
      <c r="DZ155" s="73"/>
      <c r="EA155" s="73"/>
      <c r="EB155" s="73"/>
      <c r="EC155" s="73"/>
      <c r="ED155" s="73"/>
      <c r="EE155" s="73"/>
      <c r="EF155" s="73"/>
      <c r="EG155" s="73"/>
      <c r="EH155" s="73"/>
      <c r="EI155" s="73"/>
      <c r="EJ155" s="73"/>
      <c r="EK155" s="73"/>
      <c r="EL155" s="73"/>
      <c r="EM155" s="73"/>
      <c r="EN155" s="73"/>
      <c r="EO155" s="73"/>
      <c r="EP155" s="73"/>
      <c r="EQ155" s="73"/>
      <c r="ER155" s="73"/>
      <c r="ES155" s="73"/>
      <c r="ET155" s="73"/>
      <c r="EU155" s="73"/>
      <c r="EV155" s="73"/>
      <c r="EW155" s="73"/>
      <c r="EX155" s="73"/>
      <c r="EY155" s="73"/>
      <c r="EZ155" s="73"/>
      <c r="FA155" s="73"/>
      <c r="FB155" s="73"/>
      <c r="FC155" s="73"/>
      <c r="FD155" s="73"/>
      <c r="FE155" s="73"/>
      <c r="FF155" s="73"/>
      <c r="FG155" s="73"/>
      <c r="FH155" s="73"/>
      <c r="FI155" s="73"/>
      <c r="FJ155" s="73"/>
      <c r="FK155" s="73"/>
      <c r="FL155" s="73"/>
      <c r="FM155" s="73"/>
      <c r="FN155" s="73"/>
      <c r="FO155" s="73"/>
      <c r="FP155" s="73"/>
      <c r="FQ155" s="73"/>
      <c r="FR155" s="73"/>
      <c r="FS155" s="73"/>
      <c r="FT155" s="73"/>
      <c r="FU155" s="73"/>
      <c r="FV155" s="73"/>
      <c r="FW155" s="73"/>
      <c r="FX155" s="73"/>
      <c r="FY155" s="73"/>
      <c r="FZ155" s="73"/>
      <c r="GA155" s="73"/>
      <c r="GB155" s="73"/>
      <c r="GC155" s="73"/>
      <c r="GD155" s="73"/>
      <c r="GE155" s="73"/>
      <c r="GF155" s="73"/>
      <c r="GG155" s="73"/>
      <c r="GH155" s="73"/>
      <c r="GI155" s="73"/>
      <c r="GJ155" s="73"/>
      <c r="GK155" s="73"/>
      <c r="GL155" s="73"/>
      <c r="GM155" s="73"/>
      <c r="GN155" s="73"/>
      <c r="GO155" s="73"/>
      <c r="GP155" s="73"/>
      <c r="GQ155" s="73"/>
      <c r="GR155" s="73"/>
      <c r="GS155" s="73"/>
      <c r="GT155" s="73"/>
      <c r="GU155" s="73"/>
      <c r="GV155" s="73"/>
      <c r="GW155" s="73"/>
      <c r="GX155" s="73"/>
      <c r="GY155" s="73"/>
      <c r="GZ155" s="73"/>
      <c r="HA155" s="73"/>
      <c r="HB155" s="73"/>
      <c r="HC155" s="73"/>
      <c r="HD155" s="73"/>
      <c r="HE155" s="73"/>
      <c r="HF155" s="73"/>
      <c r="HG155" s="73"/>
      <c r="HH155" s="73"/>
      <c r="HI155" s="73"/>
      <c r="HJ155" s="73"/>
      <c r="HK155" s="73"/>
      <c r="HL155" s="73"/>
      <c r="HM155" s="73"/>
      <c r="HN155" s="73"/>
      <c r="HO155" s="73"/>
      <c r="HP155" s="73"/>
      <c r="HQ155" s="73"/>
      <c r="HR155" s="73"/>
      <c r="HS155" s="73"/>
      <c r="HT155" s="73"/>
      <c r="HU155" s="73"/>
      <c r="HV155" s="73"/>
      <c r="HW155" s="73"/>
      <c r="HX155" s="73"/>
      <c r="HY155" s="73"/>
      <c r="HZ155" s="73"/>
      <c r="IA155" s="73"/>
      <c r="IB155" s="73"/>
      <c r="IC155" s="73"/>
      <c r="ID155" s="73"/>
      <c r="IE155" s="73"/>
      <c r="IF155" s="73"/>
      <c r="IG155" s="73"/>
      <c r="IH155" s="73"/>
      <c r="II155" s="73"/>
      <c r="IJ155" s="73"/>
      <c r="IK155" s="73"/>
      <c r="IL155" s="73"/>
      <c r="IM155" s="73"/>
      <c r="IN155" s="73"/>
      <c r="IO155" s="73"/>
      <c r="IP155" s="73"/>
      <c r="IQ155" s="73"/>
      <c r="IR155" s="73"/>
      <c r="IS155" s="73"/>
      <c r="IT155" s="73"/>
      <c r="IU155" s="73"/>
      <c r="IV155" s="73"/>
      <c r="IW155" s="73"/>
      <c r="IX155" s="73"/>
      <c r="IY155" s="73"/>
      <c r="IZ155" s="73"/>
      <c r="JA155" s="73"/>
      <c r="JB155" s="73"/>
      <c r="JC155" s="73"/>
      <c r="JD155" s="73"/>
      <c r="JE155" s="73"/>
      <c r="JF155" s="73"/>
    </row>
    <row r="156" spans="1:266" s="1" customFormat="1" ht="12.9" customHeight="1" x14ac:dyDescent="0.2">
      <c r="A156" s="73" t="s">
        <v>329</v>
      </c>
      <c r="B156" s="1">
        <f>+BANCOS!B51</f>
        <v>2094583</v>
      </c>
      <c r="C156" s="1">
        <f>+BANCOS!C51</f>
        <v>2015650</v>
      </c>
      <c r="D156" s="1">
        <f>+BANCOS!D51</f>
        <v>2023614</v>
      </c>
      <c r="E156" s="1">
        <f>+BANCOS!E51</f>
        <v>2229830</v>
      </c>
      <c r="F156" s="1">
        <f>+BANCOS!F51</f>
        <v>2216813</v>
      </c>
      <c r="G156" s="1">
        <f>+BANCOS!G51</f>
        <v>2223959</v>
      </c>
      <c r="H156" s="1">
        <f>+BANCOS!H51</f>
        <v>2263345</v>
      </c>
      <c r="I156" s="1">
        <f>+BANCOS!I51</f>
        <v>2113174</v>
      </c>
      <c r="J156" s="1">
        <f>+BANCOS!J51</f>
        <v>2129718</v>
      </c>
      <c r="K156" s="1">
        <f>+BANCOS!K51</f>
        <v>2191978</v>
      </c>
      <c r="L156" s="1">
        <f>+BANCOS!L51</f>
        <v>2168295</v>
      </c>
      <c r="M156" s="1">
        <f>+BANCOS!M51</f>
        <v>2195665</v>
      </c>
      <c r="N156" s="1">
        <f>+BANCOS!N51</f>
        <v>2280522</v>
      </c>
      <c r="O156" s="1">
        <f>+BANCOS!O51</f>
        <v>2179608</v>
      </c>
      <c r="P156" s="1">
        <f>+BANCOS!P51</f>
        <v>2127352</v>
      </c>
      <c r="Q156" s="1">
        <f>+BANCOS!Q51</f>
        <v>2370064</v>
      </c>
      <c r="R156" s="1">
        <f>+BANCOS!R51</f>
        <v>2376587</v>
      </c>
      <c r="S156" s="1">
        <f>+BANCOS!S51</f>
        <v>2277048</v>
      </c>
      <c r="T156" s="1">
        <f>+BANCOS!T51</f>
        <v>2235534</v>
      </c>
      <c r="U156" s="1">
        <f>+BANCOS!U51</f>
        <v>2196549</v>
      </c>
      <c r="V156" s="1">
        <f>+BANCOS!V51</f>
        <v>2251913</v>
      </c>
      <c r="W156" s="1">
        <f>+BANCOS!W51</f>
        <v>2290819</v>
      </c>
      <c r="X156" s="1">
        <f>+BANCOS!X51</f>
        <v>2202894</v>
      </c>
      <c r="Y156" s="1">
        <f>+BANCOS!Y51</f>
        <v>2287750</v>
      </c>
      <c r="Z156" s="1">
        <f>+BANCOS!Z51</f>
        <v>2196520</v>
      </c>
      <c r="AA156" s="1">
        <f>+BANCOS!AA51</f>
        <v>2124653</v>
      </c>
      <c r="AB156" s="1">
        <f>+BANCOS!AB51</f>
        <v>2254463</v>
      </c>
      <c r="AC156" s="1">
        <f>+BANCOS!AC51</f>
        <v>2318353</v>
      </c>
      <c r="AD156" s="1">
        <f>+BANCOS!AD51</f>
        <v>2286300</v>
      </c>
      <c r="AE156" s="1">
        <f>+BANCOS!AE51</f>
        <v>2129514</v>
      </c>
      <c r="AF156" s="1">
        <f>+BANCOS!AF51</f>
        <v>2037473</v>
      </c>
      <c r="AG156" s="1">
        <f>+BANCOS!AG51</f>
        <v>1952015</v>
      </c>
      <c r="AH156" s="1">
        <f>+BANCOS!AH51</f>
        <v>2023843</v>
      </c>
      <c r="AI156" s="1">
        <f>+BANCOS!AI51</f>
        <v>2102873</v>
      </c>
      <c r="AJ156" s="1">
        <f>+BANCOS!AJ51</f>
        <v>2096193</v>
      </c>
      <c r="AK156" s="1">
        <f>+BANCOS!AK51</f>
        <v>2054211</v>
      </c>
      <c r="AL156" s="1">
        <f>+BANCOS!AL51</f>
        <v>2091870</v>
      </c>
      <c r="AM156" s="1">
        <f>+BANCOS!AM51</f>
        <v>2180064</v>
      </c>
      <c r="AN156" s="1">
        <f>+BANCOS!AN51</f>
        <v>2435424</v>
      </c>
      <c r="AO156" s="1">
        <f>+BANCOS!AO51</f>
        <v>2673938.4836566104</v>
      </c>
      <c r="AP156" s="1">
        <f>+BANCOS!AP51</f>
        <v>2595722.4469360504</v>
      </c>
      <c r="AQ156" s="1">
        <f>+BANCOS!AQ51</f>
        <v>2737256.9488176396</v>
      </c>
      <c r="AR156" s="1">
        <f>+BANCOS!AR51</f>
        <v>2724152.7976420699</v>
      </c>
      <c r="AS156" s="1">
        <f>+BANCOS!AS51</f>
        <v>2801344.1358320001</v>
      </c>
      <c r="AT156" s="1">
        <f>+BANCOS!AT51</f>
        <v>2884804.8025485203</v>
      </c>
      <c r="AU156" s="1">
        <f>+BANCOS!AU51</f>
        <v>2849261.1495848298</v>
      </c>
      <c r="AV156" s="1">
        <f>+BANCOS!AV51</f>
        <v>2823800.42493184</v>
      </c>
      <c r="AW156" s="1">
        <f>+BANCOS!AW51</f>
        <v>3070118.6849275599</v>
      </c>
      <c r="AX156" s="1">
        <f>+BANCOS!AX51</f>
        <v>3309641.564730471</v>
      </c>
      <c r="AY156" s="1">
        <f>+BANCOS!AY51</f>
        <v>3384123.9806212904</v>
      </c>
      <c r="AZ156" s="1">
        <f>+BANCOS!AZ51</f>
        <v>3523430.1099935998</v>
      </c>
      <c r="BA156" s="1">
        <f>+BANCOS!BA51</f>
        <v>3541309.0852152002</v>
      </c>
      <c r="BB156" s="1">
        <f>+BANCOS!BB51</f>
        <v>3626442.8547716001</v>
      </c>
      <c r="BC156" s="1">
        <f>+BANCOS!BC51</f>
        <v>3677887.6816791198</v>
      </c>
      <c r="BD156" s="1">
        <f>+BANCOS!BD51</f>
        <v>3636855.5573784104</v>
      </c>
      <c r="BE156" s="1">
        <f>+BANCOS!BE51</f>
        <v>3774976.8560702903</v>
      </c>
      <c r="BF156" s="1">
        <f>+BANCOS!BF51</f>
        <v>3977984.3765302598</v>
      </c>
      <c r="BG156" s="1">
        <f>+BANCOS!BG51</f>
        <v>3993492.8980963696</v>
      </c>
      <c r="BH156" s="1">
        <f>+BANCOS!BH51</f>
        <v>4175412.5998712792</v>
      </c>
      <c r="BI156" s="1">
        <f>+BANCOS!BI51</f>
        <v>4238994.3282904504</v>
      </c>
      <c r="BJ156" s="1">
        <f>+BANCOS!BJ51</f>
        <v>4533728.9591388498</v>
      </c>
      <c r="BK156" s="1">
        <f>+BANCOS!BK51</f>
        <v>4570381.6583980303</v>
      </c>
      <c r="BL156" s="1">
        <f>+BANCOS!BL51</f>
        <v>4505849.7094179103</v>
      </c>
      <c r="BM156" s="1">
        <f>+BANCOS!BM51</f>
        <v>4463380.9887553602</v>
      </c>
      <c r="BN156" s="1">
        <f>+BANCOS!BN51</f>
        <v>4536584.0942616202</v>
      </c>
      <c r="BO156" s="1">
        <f>+BANCOS!BO51</f>
        <v>4612180.5641883397</v>
      </c>
      <c r="BP156" s="1">
        <f>+BANCOS!BP51</f>
        <v>4579254.5855529197</v>
      </c>
      <c r="BQ156" s="1">
        <f>+BANCOS!BQ51</f>
        <v>4781639.7742761001</v>
      </c>
      <c r="BR156" s="1">
        <f>+BANCOS!BR51</f>
        <v>4713540.7378410399</v>
      </c>
      <c r="BS156" s="1">
        <f>+BANCOS!BS51</f>
        <v>4796105.4128601197</v>
      </c>
      <c r="BT156" s="1">
        <f>+BANCOS!BT51</f>
        <v>4917049.311022399</v>
      </c>
      <c r="BU156" s="1">
        <f>+BANCOS!BU51</f>
        <v>4860935.4993990809</v>
      </c>
      <c r="BV156" s="1">
        <f>+BANCOS!BV51</f>
        <v>5090848.2483837996</v>
      </c>
      <c r="BW156" s="1">
        <f>+BANCOS!BW51</f>
        <v>5053407.7688059192</v>
      </c>
      <c r="BX156" s="1">
        <f>+BANCOS!BX51</f>
        <v>4952322.6197452899</v>
      </c>
      <c r="BY156" s="1">
        <f>+BANCOS!BY51</f>
        <v>4786640.0406907294</v>
      </c>
      <c r="BZ156" s="1">
        <f>+BANCOS!BZ51</f>
        <v>4894527.4104078896</v>
      </c>
      <c r="CA156" s="1">
        <f>+BANCOS!CA51</f>
        <v>4909015.3500072695</v>
      </c>
      <c r="CB156" s="1">
        <f>+BANCOS!CB51</f>
        <v>4971944.9528285805</v>
      </c>
      <c r="CC156" s="1">
        <f>+BANCOS!CC51</f>
        <v>4935291.0252900906</v>
      </c>
      <c r="CD156" s="1">
        <f>+BANCOS!CD51</f>
        <v>5051888.2544337604</v>
      </c>
      <c r="CE156" s="1">
        <f>+BANCOS!CE51</f>
        <v>5242318.4122943096</v>
      </c>
      <c r="CF156" s="1">
        <f>+BANCOS!CF51</f>
        <v>5190970.6579310894</v>
      </c>
      <c r="CG156" s="1">
        <f>+BANCOS!CG51</f>
        <v>5247536.8773780894</v>
      </c>
      <c r="CH156" s="1">
        <f>+BANCOS!CH51</f>
        <v>5724817.2813275401</v>
      </c>
      <c r="CI156" s="1">
        <f>+BANCOS!CI51</f>
        <v>5890101.3698196895</v>
      </c>
      <c r="CJ156" s="1">
        <f>+BANCOS!CJ51</f>
        <v>6154703.5528866202</v>
      </c>
      <c r="CK156" s="1">
        <f>+BANCOS!CK51</f>
        <v>6420091.2160700401</v>
      </c>
      <c r="CL156" s="1">
        <f>+BANCOS!CL51</f>
        <v>6632725.5975072496</v>
      </c>
      <c r="CM156" s="1">
        <f>+BANCOS!CM51</f>
        <v>6976787.9131521992</v>
      </c>
      <c r="CN156" s="1">
        <f>+BANCOS!CN51</f>
        <v>6968250.04456791</v>
      </c>
      <c r="CO156" s="1">
        <f>+BANCOS!CO51</f>
        <v>7139105.8393348912</v>
      </c>
      <c r="CP156" s="1">
        <f>+BANCOS!CP51</f>
        <v>7215265.5018118694</v>
      </c>
      <c r="CQ156" s="1">
        <f>+BANCOS!CQ51</f>
        <v>7385047.9082168285</v>
      </c>
      <c r="CR156" s="1">
        <f>+BANCOS!CR51</f>
        <v>7595437.0806328403</v>
      </c>
      <c r="CS156" s="1">
        <f>+BANCOS!CS51</f>
        <v>7825888.2953793705</v>
      </c>
      <c r="CT156" s="1">
        <f>+BANCOS!CT51</f>
        <v>8593570.5609279182</v>
      </c>
      <c r="CU156" s="1">
        <f>+BANCOS!CU51</f>
        <v>8679731.6630158611</v>
      </c>
      <c r="CV156" s="1">
        <f>+BANCOS!CV51</f>
        <v>8970146.5071325991</v>
      </c>
      <c r="CW156" s="1">
        <f>+BANCOS!CW51</f>
        <v>9206262.6315440089</v>
      </c>
      <c r="CX156" s="1">
        <f>+BANCOS!CX51</f>
        <v>9490772.682157401</v>
      </c>
      <c r="CY156" s="1">
        <f>+BANCOS!CY51</f>
        <v>9798750.6392240804</v>
      </c>
      <c r="CZ156" s="1">
        <f>+BANCOS!CZ51</f>
        <v>9833577.1188994311</v>
      </c>
      <c r="DA156" s="1">
        <f>+BANCOS!DA51</f>
        <v>9836823.7787522897</v>
      </c>
      <c r="DB156" s="1">
        <f>+BANCOS!DB51</f>
        <v>9741512.40349501</v>
      </c>
      <c r="DC156" s="1">
        <f>+BANCOS!DC51</f>
        <v>8979633.183037959</v>
      </c>
      <c r="DD156" s="1">
        <f>+BANCOS!DD51</f>
        <v>8910993.1242886297</v>
      </c>
      <c r="DE156" s="1">
        <f>+BANCOS!DE51</f>
        <v>8936854.9482764993</v>
      </c>
      <c r="DF156" s="1">
        <f>+BANCOS!DF51</f>
        <v>9473144.0907298699</v>
      </c>
      <c r="DG156" s="1">
        <f>+BANCOS!DG51</f>
        <v>9657872.8857840486</v>
      </c>
      <c r="DH156" s="1">
        <f>+BANCOS!DH51</f>
        <v>9578412.6591006499</v>
      </c>
      <c r="DI156" s="1">
        <f>+BANCOS!DI51</f>
        <v>9872118.2447658293</v>
      </c>
      <c r="DJ156" s="1">
        <f>+BANCOS!DJ51</f>
        <v>10372245.15007617</v>
      </c>
      <c r="DK156" s="1">
        <f>+BANCOS!DK51</f>
        <v>10772995.26805702</v>
      </c>
      <c r="DL156" s="1">
        <f>+BANCOS!DL51</f>
        <v>10524982.184428819</v>
      </c>
      <c r="DM156" s="1">
        <f>+BANCOS!DM51</f>
        <v>10841039.53878697</v>
      </c>
      <c r="DN156" s="1">
        <f>+BANCOS!DN51</f>
        <v>11052931.61295606</v>
      </c>
      <c r="DO156" s="1">
        <f>+BANCOS!DO51</f>
        <v>11474477.380047169</v>
      </c>
      <c r="DP156" s="1">
        <f>+BANCOS!DP51</f>
        <v>12189695.049049228</v>
      </c>
      <c r="DQ156" s="1">
        <f>+BANCOS!DQ51</f>
        <v>12592940.227561221</v>
      </c>
      <c r="DR156" s="1">
        <f>+BANCOS!DR51</f>
        <v>13133785.593568329</v>
      </c>
      <c r="DS156" s="1">
        <f>+BANCOS!DS51</f>
        <v>13141385.341360191</v>
      </c>
      <c r="DT156" s="1">
        <f>+BANCOS!DT51</f>
        <v>13066236.231485078</v>
      </c>
      <c r="DU156" s="1">
        <f>+BANCOS!DU51</f>
        <v>13293691.316095371</v>
      </c>
      <c r="DV156" s="1">
        <f>+BANCOS!DV51</f>
        <v>13326884.511481568</v>
      </c>
      <c r="DW156" s="1">
        <f>+BANCOS!DW51</f>
        <v>13230812.62857469</v>
      </c>
      <c r="DX156" s="1">
        <f>+BANCOS!DX51</f>
        <v>13374848.46175837</v>
      </c>
      <c r="DY156" s="1">
        <f>+BANCOS!DY51</f>
        <v>13562468.24142218</v>
      </c>
      <c r="DZ156" s="1">
        <f>+BANCOS!DZ51</f>
        <v>13591835.632693172</v>
      </c>
      <c r="EA156" s="1">
        <f>+BANCOS!EA51</f>
        <v>13647755.652135</v>
      </c>
      <c r="EB156" s="1">
        <f>+BANCOS!EB51</f>
        <v>13095055.013963049</v>
      </c>
      <c r="EC156" s="1">
        <f>+BANCOS!EC51</f>
        <v>13554204.341934608</v>
      </c>
      <c r="ED156" s="1">
        <f>+BANCOS!ED51</f>
        <v>13806118.076855339</v>
      </c>
      <c r="EE156" s="1">
        <f>+BANCOS!EE51</f>
        <v>13855351.607369509</v>
      </c>
      <c r="EF156" s="1">
        <f>+BANCOS!EF51</f>
        <v>13609296.81809462</v>
      </c>
      <c r="EG156" s="1">
        <f>+BANCOS!EG51</f>
        <v>13518343.431921611</v>
      </c>
      <c r="EH156" s="1">
        <f>+BANCOS!EH51</f>
        <v>13787849.250258731</v>
      </c>
      <c r="EI156" s="1">
        <f>+BANCOS!EI51</f>
        <v>13695856.308624629</v>
      </c>
      <c r="EJ156" s="1">
        <f>+BANCOS!EJ51</f>
        <v>13687485.87414372</v>
      </c>
      <c r="EK156" s="1">
        <f>+BANCOS!EK51</f>
        <v>14190493.56144397</v>
      </c>
      <c r="EL156" s="1">
        <f>+BANCOS!EL51</f>
        <v>14184487.137299869</v>
      </c>
      <c r="EM156" s="1">
        <f>+BANCOS!EM51</f>
        <v>14213162.930007139</v>
      </c>
      <c r="EN156" s="1">
        <f>+BANCOS!EN51</f>
        <v>14207603.383455072</v>
      </c>
      <c r="EO156" s="1">
        <f>+BANCOS!EO51</f>
        <v>15002680.253839791</v>
      </c>
      <c r="EP156" s="1">
        <f>+BANCOS!EP51</f>
        <v>14753989.359344861</v>
      </c>
      <c r="EQ156" s="1">
        <f>+BANCOS!EQ51</f>
        <v>14659232.661668668</v>
      </c>
      <c r="ER156" s="1">
        <f>+BANCOS!ER51</f>
        <v>14875462.423586329</v>
      </c>
      <c r="ES156" s="1">
        <f>+BANCOS!ES51</f>
        <v>14584109.882737931</v>
      </c>
      <c r="ET156" s="1">
        <f>+BANCOS!ET51</f>
        <v>14826071.67886777</v>
      </c>
      <c r="EU156" s="1">
        <f>+BANCOS!EU51</f>
        <v>14651370.65179833</v>
      </c>
      <c r="EV156" s="1">
        <f>+BANCOS!EV51</f>
        <v>14593237.12163106</v>
      </c>
      <c r="EW156" s="1">
        <f>+BANCOS!EW51</f>
        <v>14867442.8524807</v>
      </c>
      <c r="EX156" s="1">
        <f>+BANCOS!EX51</f>
        <v>15044828.09524007</v>
      </c>
      <c r="EY156" s="1">
        <f>+BANCOS!EY51</f>
        <v>15058928.124470182</v>
      </c>
      <c r="EZ156" s="1">
        <f>+BANCOS!EZ51</f>
        <v>15191081.935709169</v>
      </c>
      <c r="FA156" s="1">
        <f>+BANCOS!FA51</f>
        <v>16347217.74256143</v>
      </c>
      <c r="FB156" s="1">
        <f>+BANCOS!FB51</f>
        <v>16860184.893455099</v>
      </c>
      <c r="FC156" s="1">
        <f>+BANCOS!FC51</f>
        <v>17230463.69849775</v>
      </c>
      <c r="FD156" s="1">
        <f>+BANCOS!FD51</f>
        <v>17304450.741253931</v>
      </c>
      <c r="FE156" s="1">
        <f>+BANCOS!FE51</f>
        <v>17903699.93529493</v>
      </c>
      <c r="FF156" s="1">
        <f>+BANCOS!FF51</f>
        <v>17591782.076233041</v>
      </c>
      <c r="FG156" s="1">
        <f>+BANCOS!FG51</f>
        <v>17283297.851169799</v>
      </c>
      <c r="FH156" s="1">
        <f>+BANCOS!FH51</f>
        <v>17346389.173925389</v>
      </c>
      <c r="FI156" s="1">
        <f>+BANCOS!FI51</f>
        <v>17455032.46218235</v>
      </c>
      <c r="FJ156" s="1">
        <f>+BANCOS!FJ51</f>
        <v>17309499.582416438</v>
      </c>
      <c r="FK156" s="1">
        <f>+BANCOS!FK51</f>
        <v>17675109.119487152</v>
      </c>
      <c r="FL156" s="1">
        <f>+BANCOS!FL51</f>
        <v>17834849.43121592</v>
      </c>
      <c r="FM156" s="1">
        <f>+BANCOS!FM51</f>
        <v>19499405.311830051</v>
      </c>
      <c r="FN156" s="1">
        <f>+BANCOS!FN51</f>
        <v>19256464.710480787</v>
      </c>
      <c r="FO156" s="1">
        <f>+BANCOS!FO51</f>
        <v>19473771.974170107</v>
      </c>
      <c r="FP156" s="1">
        <f>+BANCOS!FP51</f>
        <v>19664352.888999999</v>
      </c>
      <c r="FQ156" s="1">
        <f>+BANCOS!FQ51</f>
        <v>19588463.454131544</v>
      </c>
      <c r="FR156" s="1">
        <f>+BANCOS!FR51</f>
        <v>19300668.613759201</v>
      </c>
      <c r="FS156" s="1">
        <f>+BANCOS!FS51</f>
        <v>19629511.733297937</v>
      </c>
      <c r="FT156" s="1">
        <f>+BANCOS!FT51</f>
        <v>19662594.862787504</v>
      </c>
      <c r="FU156" s="1">
        <f>+BANCOS!FU51</f>
        <v>20243017.82599324</v>
      </c>
      <c r="FV156" s="1">
        <f>+BANCOS!FV51</f>
        <v>20084358.974772513</v>
      </c>
      <c r="FW156" s="1">
        <f>+BANCOS!FW51</f>
        <v>20111878.706904463</v>
      </c>
      <c r="FX156" s="1">
        <f>+BANCOS!FX51</f>
        <v>20104714.733403981</v>
      </c>
      <c r="FY156" s="1">
        <f>+BANCOS!FY51</f>
        <v>21277099.495470531</v>
      </c>
      <c r="FZ156" s="1">
        <f>+BANCOS!FZ51</f>
        <v>22070379.75816061</v>
      </c>
      <c r="GA156" s="1">
        <f>+BANCOS!GA51</f>
        <v>22062879.091008008</v>
      </c>
      <c r="GB156" s="1">
        <f>+BANCOS!GB51</f>
        <v>21973022.52369611</v>
      </c>
      <c r="GC156" s="1">
        <f>+BANCOS!GC51</f>
        <v>22656509.129794911</v>
      </c>
      <c r="GD156" s="1">
        <f>+BANCOS!GD51</f>
        <v>23094269.252720222</v>
      </c>
      <c r="GE156" s="1">
        <f>+BANCOS!GE51</f>
        <v>23136603.26900889</v>
      </c>
      <c r="GF156" s="1">
        <f>+BANCOS!GF51</f>
        <v>23196323.552325703</v>
      </c>
      <c r="GG156" s="1">
        <f>+BANCOS!GG51</f>
        <v>22889485.885784552</v>
      </c>
      <c r="GH156" s="1">
        <f>+BANCOS!GH51</f>
        <v>22101839.276628658</v>
      </c>
      <c r="GI156" s="1">
        <f>+BANCOS!GI51</f>
        <v>22007268.59826323</v>
      </c>
      <c r="GJ156" s="1">
        <f>+BANCOS!GJ51</f>
        <v>21294640.863966651</v>
      </c>
      <c r="GK156" s="1">
        <f>+BANCOS!GK51</f>
        <v>22063774.16935147</v>
      </c>
      <c r="GL156" s="1">
        <f>+BANCOS!GL51</f>
        <v>22980707.974728853</v>
      </c>
      <c r="GM156" s="1">
        <f>+BANCOS!GM51</f>
        <v>22659664.740286723</v>
      </c>
      <c r="GN156" s="1">
        <f>+BANCOS!GN51</f>
        <v>22849442.113425169</v>
      </c>
      <c r="GO156" s="1">
        <f>+BANCOS!GO51</f>
        <v>22228937.104902282</v>
      </c>
      <c r="GP156" s="1">
        <f>+BANCOS!GP51</f>
        <v>22482873.880874041</v>
      </c>
      <c r="GQ156" s="1">
        <f>+BANCOS!GQ51</f>
        <v>22767679.938859981</v>
      </c>
      <c r="GR156" s="1">
        <f>+BANCOS!GR51</f>
        <v>22856510.152459368</v>
      </c>
      <c r="GS156" s="1">
        <f>+BANCOS!GS51</f>
        <v>23052141.911471359</v>
      </c>
      <c r="GT156" s="1">
        <f>+BANCOS!GT51</f>
        <v>23087492.338374473</v>
      </c>
      <c r="GU156" s="1">
        <f>+BANCOS!GU51</f>
        <v>23496022.28610763</v>
      </c>
      <c r="GV156" s="1">
        <f>+BANCOS!GV51</f>
        <v>23879209.203939881</v>
      </c>
      <c r="GW156" s="1">
        <f>+BANCOS!GW51</f>
        <v>24693578.687886491</v>
      </c>
      <c r="GX156" s="1">
        <f>+BANCOS!GX51</f>
        <v>24999755.218984403</v>
      </c>
      <c r="GY156" s="1">
        <f>+BANCOS!GY51</f>
        <v>24702593.364565462</v>
      </c>
      <c r="GZ156" s="1">
        <f>+BANCOS!GZ51</f>
        <v>25461085.299082801</v>
      </c>
      <c r="HA156" s="1">
        <f>+BANCOS!HA51</f>
        <v>26145159.952008829</v>
      </c>
      <c r="HB156" s="1">
        <f>+BANCOS!HB51</f>
        <v>26264736.7772572</v>
      </c>
      <c r="HC156" s="1">
        <f>+BANCOS!HC51</f>
        <v>26272933.623594448</v>
      </c>
      <c r="HD156" s="1">
        <f>+BANCOS!HD51</f>
        <v>26481370.584288061</v>
      </c>
      <c r="HE156" s="1">
        <f>+BANCOS!HE51</f>
        <v>27812653.819914389</v>
      </c>
      <c r="HF156" s="1">
        <f>+BANCOS!HF51</f>
        <v>27489617.83758647</v>
      </c>
      <c r="HG156" s="1">
        <f>+BANCOS!HG51</f>
        <v>28069931.921002239</v>
      </c>
      <c r="HH156" s="1">
        <f>+BANCOS!HH51</f>
        <v>29326252.603845678</v>
      </c>
      <c r="HI156" s="1">
        <f>+BANCOS!HI51</f>
        <v>30577662.062534757</v>
      </c>
      <c r="HJ156" s="1">
        <f>+BANCOS!HJ51</f>
        <v>30824386.10478095</v>
      </c>
      <c r="HK156" s="1">
        <f>+BANCOS!HK51</f>
        <v>30988909.580206819</v>
      </c>
      <c r="HL156" s="1">
        <f>+BANCOS!HL51</f>
        <v>31612829.584577702</v>
      </c>
      <c r="HM156" s="1">
        <f>+BANCOS!HM51</f>
        <v>31544788.929645717</v>
      </c>
      <c r="HN156" s="1">
        <f>+BANCOS!HN51</f>
        <v>31902683.4523389</v>
      </c>
      <c r="HO156" s="1">
        <f>+BANCOS!HO51</f>
        <v>32033173.98420728</v>
      </c>
      <c r="HP156" s="1">
        <f>+BANCOS!HP51</f>
        <v>32335170.940674663</v>
      </c>
      <c r="HQ156" s="1">
        <f>+BANCOS!HQ51</f>
        <v>32317001.828722611</v>
      </c>
      <c r="HR156" s="1">
        <f>+BANCOS!HR51</f>
        <v>32342037.56965277</v>
      </c>
      <c r="HS156" s="1">
        <f>+BANCOS!HS51</f>
        <v>32019777.921133012</v>
      </c>
      <c r="HT156" s="1">
        <f>+BANCOS!HT51</f>
        <v>32053239.80620981</v>
      </c>
      <c r="HU156" s="1">
        <f>+BANCOS!HU51</f>
        <v>33489999.974103931</v>
      </c>
      <c r="HV156" s="1">
        <f>+BANCOS!HV51</f>
        <v>34316732.393008873</v>
      </c>
      <c r="HW156" s="1">
        <f>+BANCOS!HW51</f>
        <v>34051289.6671267</v>
      </c>
      <c r="HX156" s="1">
        <f>+BANCOS!HX51</f>
        <v>33844165.393703498</v>
      </c>
      <c r="HY156" s="1">
        <f>+BANCOS!HY51</f>
        <v>33334179.519800778</v>
      </c>
      <c r="HZ156" s="1">
        <f>+BANCOS!HZ51</f>
        <v>31806543.366088651</v>
      </c>
      <c r="IA156" s="1">
        <f>+BANCOS!IA51</f>
        <v>32109945.923126049</v>
      </c>
      <c r="IB156" s="1">
        <f>+BANCOS!IB51</f>
        <v>31553562.487772308</v>
      </c>
      <c r="IC156" s="1">
        <f>+BANCOS!IC51</f>
        <v>32278072.91863548</v>
      </c>
      <c r="ID156" s="1">
        <f>+BANCOS!ID51</f>
        <v>32394998.277296387</v>
      </c>
      <c r="IE156" s="1">
        <f>+BANCOS!IE51</f>
        <v>32327856.285519451</v>
      </c>
      <c r="IF156" s="1">
        <f>+BANCOS!IF51</f>
        <v>32105515.966867458</v>
      </c>
      <c r="IG156" s="1">
        <f>+BANCOS!IG51</f>
        <v>33521126.518365029</v>
      </c>
      <c r="IH156" s="1">
        <f>+BANCOS!IH51</f>
        <v>33183258.46032685</v>
      </c>
      <c r="II156" s="1">
        <f>+BANCOS!II51</f>
        <v>33266615.347347088</v>
      </c>
      <c r="IJ156" s="1">
        <f>+BANCOS!IJ51</f>
        <v>33564723.560236819</v>
      </c>
      <c r="IK156" s="1">
        <f>+BANCOS!IK51</f>
        <v>37105736.557573646</v>
      </c>
      <c r="IL156" s="1">
        <f>+BANCOS!IL51</f>
        <v>38908544.999219537</v>
      </c>
      <c r="IM156" s="1">
        <f>+BANCOS!IM51</f>
        <v>39692668.012684241</v>
      </c>
      <c r="IN156" s="1">
        <f>+BANCOS!IN51</f>
        <v>38506849.793621153</v>
      </c>
      <c r="IO156" s="1">
        <f>+BANCOS!IO51</f>
        <v>39148645.629496269</v>
      </c>
      <c r="IP156" s="1">
        <f>+BANCOS!IP51</f>
        <v>39783139.021995902</v>
      </c>
      <c r="IQ156" s="1">
        <f>+BANCOS!IQ51</f>
        <v>39789878.864152774</v>
      </c>
      <c r="IR156" s="1">
        <f>+BANCOS!IR51</f>
        <v>40070061.186058834</v>
      </c>
      <c r="IS156" s="1">
        <f>+BANCOS!IS51</f>
        <v>43174132.79711917</v>
      </c>
      <c r="IT156" s="1">
        <f>+BANCOS!IT51</f>
        <v>44659034.979103237</v>
      </c>
      <c r="IU156" s="1">
        <f>+BANCOS!IU51</f>
        <v>44807332.734476835</v>
      </c>
      <c r="IV156" s="1">
        <f>+BANCOS!IV51</f>
        <v>43983867.915883154</v>
      </c>
      <c r="IW156" s="1">
        <f>+BANCOS!IW51</f>
        <v>44252874.165545098</v>
      </c>
      <c r="IX156" s="1">
        <f>+BANCOS!IX51</f>
        <v>44225053.470889077</v>
      </c>
      <c r="IY156" s="1">
        <f>+BANCOS!IY51</f>
        <v>43746207.01906848</v>
      </c>
      <c r="IZ156" s="1">
        <f>+BANCOS!IZ51</f>
        <v>43531383.612580523</v>
      </c>
      <c r="JA156" s="1">
        <f>+BANCOS!JA51</f>
        <v>43385298</v>
      </c>
      <c r="JB156" s="1">
        <f>+BANCOS!JB51</f>
        <v>42430017.151761293</v>
      </c>
      <c r="JC156" s="1">
        <f>+BANCOS!JC51</f>
        <v>42334505.655036554</v>
      </c>
      <c r="JD156" s="1">
        <f>+BANCOS!JD51</f>
        <v>41988968.275115572</v>
      </c>
      <c r="JE156" s="1">
        <f>+BANCOS!JE51</f>
        <v>43731069.829999998</v>
      </c>
      <c r="JF156" s="1" t="e">
        <f>+BANCOS!#REF!</f>
        <v>#REF!</v>
      </c>
    </row>
    <row r="157" spans="1:266" s="1" customFormat="1" ht="12.9" customHeight="1" x14ac:dyDescent="0.2">
      <c r="A157" s="73" t="s">
        <v>330</v>
      </c>
      <c r="B157" s="1">
        <f>+FINANCIERAS!B51</f>
        <v>22031</v>
      </c>
      <c r="C157" s="1">
        <f>+FINANCIERAS!C51</f>
        <v>17727</v>
      </c>
      <c r="D157" s="1">
        <f>+FINANCIERAS!D51</f>
        <v>21001</v>
      </c>
      <c r="E157" s="1">
        <f>+FINANCIERAS!E51</f>
        <v>21627</v>
      </c>
      <c r="F157" s="1">
        <f>+FINANCIERAS!F51</f>
        <v>22309</v>
      </c>
      <c r="G157" s="1">
        <f>+FINANCIERAS!G51</f>
        <v>23687</v>
      </c>
      <c r="H157" s="1">
        <f>+FINANCIERAS!H51</f>
        <v>27631</v>
      </c>
      <c r="I157" s="1">
        <f>+FINANCIERAS!I51</f>
        <v>27731</v>
      </c>
      <c r="J157" s="1">
        <f>+FINANCIERAS!J51</f>
        <v>28168</v>
      </c>
      <c r="K157" s="1">
        <f>+FINANCIERAS!K51</f>
        <v>28792</v>
      </c>
      <c r="L157" s="1">
        <f>+FINANCIERAS!L51</f>
        <v>30281</v>
      </c>
      <c r="M157" s="1">
        <f>+FINANCIERAS!M51</f>
        <v>30828</v>
      </c>
      <c r="N157" s="1">
        <f>+FINANCIERAS!N51</f>
        <v>32934</v>
      </c>
      <c r="O157" s="1">
        <f>+FINANCIERAS!O51</f>
        <v>30550</v>
      </c>
      <c r="P157" s="1">
        <f>+FINANCIERAS!P51</f>
        <v>30821</v>
      </c>
      <c r="Q157" s="1">
        <f>+FINANCIERAS!Q51</f>
        <v>31841</v>
      </c>
      <c r="R157" s="1">
        <f>+FINANCIERAS!R51</f>
        <v>34143</v>
      </c>
      <c r="S157" s="1">
        <f>+FINANCIERAS!S51</f>
        <v>33175</v>
      </c>
      <c r="T157" s="1">
        <f>+FINANCIERAS!T51</f>
        <v>32393</v>
      </c>
      <c r="U157" s="1">
        <f>+FINANCIERAS!U51</f>
        <v>31015</v>
      </c>
      <c r="V157" s="1">
        <f>+FINANCIERAS!V51</f>
        <v>32275</v>
      </c>
      <c r="W157" s="1">
        <f>+FINANCIERAS!W51</f>
        <v>33567</v>
      </c>
      <c r="X157" s="1">
        <f>+FINANCIERAS!X51</f>
        <v>34492</v>
      </c>
      <c r="Y157" s="1">
        <f>+FINANCIERAS!Y51</f>
        <v>39901</v>
      </c>
      <c r="Z157" s="1">
        <f>+FINANCIERAS!Z51</f>
        <v>40482</v>
      </c>
      <c r="AA157" s="1">
        <f>+FINANCIERAS!AA51</f>
        <v>36650</v>
      </c>
      <c r="AB157" s="1">
        <f>+FINANCIERAS!AB51</f>
        <v>39785</v>
      </c>
      <c r="AC157" s="1">
        <f>+FINANCIERAS!AC51</f>
        <v>41840</v>
      </c>
      <c r="AD157" s="1">
        <f>+FINANCIERAS!AD51</f>
        <v>40463</v>
      </c>
      <c r="AE157" s="1">
        <f>+FINANCIERAS!AE51</f>
        <v>35631</v>
      </c>
      <c r="AF157" s="1">
        <f>+FINANCIERAS!AF51</f>
        <v>34938</v>
      </c>
      <c r="AG157" s="1">
        <f>+FINANCIERAS!AG51</f>
        <v>35484</v>
      </c>
      <c r="AH157" s="1">
        <f>+FINANCIERAS!AH51</f>
        <v>34866</v>
      </c>
      <c r="AI157" s="1">
        <f>+FINANCIERAS!AI51</f>
        <v>36563</v>
      </c>
      <c r="AJ157" s="1">
        <f>+FINANCIERAS!AJ51</f>
        <v>39227</v>
      </c>
      <c r="AK157" s="1">
        <f>+FINANCIERAS!AK51</f>
        <v>39567</v>
      </c>
      <c r="AL157" s="1">
        <f>+FINANCIERAS!AL51</f>
        <v>40032</v>
      </c>
      <c r="AM157" s="1">
        <f>+FINANCIERAS!AM51</f>
        <v>50285</v>
      </c>
      <c r="AN157" s="1">
        <f>+FINANCIERAS!AN51</f>
        <v>45166</v>
      </c>
      <c r="AO157" s="1">
        <f>+FINANCIERAS!AO51</f>
        <v>49754</v>
      </c>
      <c r="AP157" s="1">
        <f>+FINANCIERAS!AP51</f>
        <v>53117</v>
      </c>
      <c r="AQ157" s="1">
        <f>+FINANCIERAS!AQ51</f>
        <v>55833</v>
      </c>
      <c r="AR157" s="1">
        <f>+FINANCIERAS!AR51</f>
        <v>57981.217691940008</v>
      </c>
      <c r="AS157" s="1">
        <f>+FINANCIERAS!AS51</f>
        <v>61582.289743939997</v>
      </c>
      <c r="AT157" s="1">
        <f>+FINANCIERAS!AT51</f>
        <v>66748.51990294001</v>
      </c>
      <c r="AU157" s="1">
        <f>+FINANCIERAS!AU51</f>
        <v>64765.22388794001</v>
      </c>
      <c r="AV157" s="1">
        <f>+FINANCIERAS!AV51</f>
        <v>126142.19532994</v>
      </c>
      <c r="AW157" s="1">
        <f>+FINANCIERAS!AW51</f>
        <v>136717.99737294001</v>
      </c>
      <c r="AX157" s="1">
        <f>+FINANCIERAS!AX51</f>
        <v>119360.76442808</v>
      </c>
      <c r="AY157" s="1">
        <f>+FINANCIERAS!AY51</f>
        <v>117095.90467294</v>
      </c>
      <c r="AZ157" s="1">
        <f>+FINANCIERAS!AZ51</f>
        <v>119570.07485494</v>
      </c>
      <c r="BA157" s="1">
        <f>+FINANCIERAS!BA51</f>
        <v>123976.00899894</v>
      </c>
      <c r="BB157" s="1">
        <f>+FINANCIERAS!BB51</f>
        <v>124064.97260737</v>
      </c>
      <c r="BC157" s="1">
        <f>+FINANCIERAS!BC51</f>
        <v>128803.49396486999</v>
      </c>
      <c r="BD157" s="1">
        <f>+FINANCIERAS!BD51</f>
        <v>131358.95619187001</v>
      </c>
      <c r="BE157" s="1">
        <f>+FINANCIERAS!BE51</f>
        <v>131847.90869437001</v>
      </c>
      <c r="BF157" s="1">
        <f>+FINANCIERAS!BF51</f>
        <v>135683.37859137001</v>
      </c>
      <c r="BG157" s="1">
        <f>+FINANCIERAS!BG51</f>
        <v>139401.40575337</v>
      </c>
      <c r="BH157" s="1">
        <f>+FINANCIERAS!BH51</f>
        <v>145214.36425837001</v>
      </c>
      <c r="BI157" s="1">
        <f>+FINANCIERAS!BI51</f>
        <v>158798</v>
      </c>
      <c r="BJ157" s="1">
        <f>+FINANCIERAS!BJ51</f>
        <v>165998.55466537</v>
      </c>
      <c r="BK157" s="1">
        <f>+FINANCIERAS!BK51</f>
        <v>164628.68952136999</v>
      </c>
      <c r="BL157" s="1">
        <f>+FINANCIERAS!BL51</f>
        <v>166177.39752564</v>
      </c>
      <c r="BM157" s="1">
        <f>+FINANCIERAS!BM51</f>
        <v>169745.27356584001</v>
      </c>
      <c r="BN157" s="1">
        <f>+FINANCIERAS!BN51</f>
        <v>179562.53309780001</v>
      </c>
      <c r="BO157" s="1">
        <f>+FINANCIERAS!BO51</f>
        <v>185390.24518279999</v>
      </c>
      <c r="BP157" s="1">
        <f>+FINANCIERAS!BP51</f>
        <v>186124.03929079999</v>
      </c>
      <c r="BQ157" s="1">
        <f>+FINANCIERAS!BQ51</f>
        <v>187585.35560179999</v>
      </c>
      <c r="BR157" s="1">
        <f>+FINANCIERAS!BR51</f>
        <v>190440.0490418</v>
      </c>
      <c r="BS157" s="1">
        <f>+FINANCIERAS!BS51</f>
        <v>194707.2431398</v>
      </c>
      <c r="BT157" s="1">
        <f>+FINANCIERAS!BT51</f>
        <v>200535.6445958</v>
      </c>
      <c r="BU157" s="1">
        <f>+FINANCIERAS!BU51</f>
        <v>214495.57545579999</v>
      </c>
      <c r="BV157" s="1">
        <f>+FINANCIERAS!BV51</f>
        <v>223267.01442779999</v>
      </c>
      <c r="BW157" s="1">
        <f>+FINANCIERAS!BW51</f>
        <v>222271.76954879999</v>
      </c>
      <c r="BX157" s="1">
        <f>+FINANCIERAS!BX51</f>
        <v>217245.49482868999</v>
      </c>
      <c r="BY157" s="1">
        <f>+FINANCIERAS!BY51</f>
        <v>218483.03845649</v>
      </c>
      <c r="BZ157" s="1">
        <f>+FINANCIERAS!BZ51</f>
        <v>225214.59726379</v>
      </c>
      <c r="CA157" s="1">
        <f>+FINANCIERAS!CA51</f>
        <v>226328.62270576</v>
      </c>
      <c r="CB157" s="1">
        <f>+FINANCIERAS!CB51</f>
        <v>230563.27658874</v>
      </c>
      <c r="CC157" s="1">
        <f>+FINANCIERAS!CC51</f>
        <v>233494.44455284</v>
      </c>
      <c r="CD157" s="1">
        <f>+FINANCIERAS!CD51</f>
        <v>235306.5500935</v>
      </c>
      <c r="CE157" s="1">
        <f>+FINANCIERAS!CE51</f>
        <v>223714.55974303</v>
      </c>
      <c r="CF157" s="1">
        <f>+FINANCIERAS!CF51</f>
        <v>232459.43171007</v>
      </c>
      <c r="CG157" s="1">
        <f>+FINANCIERAS!CG51</f>
        <v>249954.41703779</v>
      </c>
      <c r="CH157" s="1">
        <f>+FINANCIERAS!CH51</f>
        <v>258112.84836112999</v>
      </c>
      <c r="CI157" s="1">
        <f>+FINANCIERAS!CI51</f>
        <v>259055.36291289999</v>
      </c>
      <c r="CJ157" s="1">
        <f>+FINANCIERAS!CJ51</f>
        <v>269603.64745448</v>
      </c>
      <c r="CK157" s="1">
        <f>+FINANCIERAS!CK51</f>
        <v>276944.23428626999</v>
      </c>
      <c r="CL157" s="1">
        <f>+FINANCIERAS!CL51</f>
        <v>312968.90995427</v>
      </c>
      <c r="CM157" s="1">
        <f>+FINANCIERAS!CM51</f>
        <v>318673.77032682003</v>
      </c>
      <c r="CN157" s="1">
        <f>+FINANCIERAS!CN51</f>
        <v>324913.57728580001</v>
      </c>
      <c r="CO157" s="1">
        <f>+FINANCIERAS!CO51</f>
        <v>332063.26675215003</v>
      </c>
      <c r="CP157" s="1">
        <f>+FINANCIERAS!CP51</f>
        <v>337646.93693670002</v>
      </c>
      <c r="CQ157" s="1">
        <f>+FINANCIERAS!CQ51</f>
        <v>328400.81317103002</v>
      </c>
      <c r="CR157" s="1">
        <f>+FINANCIERAS!CR51</f>
        <v>340764.8958542</v>
      </c>
      <c r="CS157" s="1">
        <f>+FINANCIERAS!CS51</f>
        <v>369490.72626952</v>
      </c>
      <c r="CT157" s="1">
        <f>+FINANCIERAS!CT51</f>
        <v>268060.10047618998</v>
      </c>
      <c r="CU157" s="1">
        <f>+FINANCIERAS!CU51</f>
        <v>270723.72010117001</v>
      </c>
      <c r="CV157" s="1">
        <f>+FINANCIERAS!CV51</f>
        <v>284107.53417783999</v>
      </c>
      <c r="CW157" s="1">
        <f>+FINANCIERAS!CW51</f>
        <v>298136.84031160001</v>
      </c>
      <c r="CX157" s="1">
        <f>+FINANCIERAS!CX51</f>
        <v>329392.11007335997</v>
      </c>
      <c r="CY157" s="1">
        <f>+FINANCIERAS!CY51</f>
        <v>321469.39302582003</v>
      </c>
      <c r="CZ157" s="1">
        <f>+FINANCIERAS!CZ51</f>
        <v>312985.72618514998</v>
      </c>
      <c r="DA157" s="1">
        <f>+FINANCIERAS!DA51</f>
        <v>319472.69974348001</v>
      </c>
      <c r="DB157" s="1">
        <f>+FINANCIERAS!DB51</f>
        <v>330201.73683605</v>
      </c>
      <c r="DC157" s="1">
        <f>+FINANCIERAS!DC51</f>
        <v>317532.64521803998</v>
      </c>
      <c r="DD157" s="1">
        <f>+FINANCIERAS!DD51</f>
        <v>317282.61266837001</v>
      </c>
      <c r="DE157" s="1">
        <f>+FINANCIERAS!DE51</f>
        <v>260072.35564937</v>
      </c>
      <c r="DF157" s="1">
        <f>+FINANCIERAS!DF51</f>
        <v>206804.43438928999</v>
      </c>
      <c r="DG157" s="1">
        <f>+FINANCIERAS!DG51</f>
        <v>205768.67766995999</v>
      </c>
      <c r="DH157" s="1">
        <f>+FINANCIERAS!DH51</f>
        <v>214418.54480594999</v>
      </c>
      <c r="DI157" s="1">
        <f>+FINANCIERAS!DI51</f>
        <v>215140.12686769001</v>
      </c>
      <c r="DJ157" s="1">
        <f>+FINANCIERAS!DJ51</f>
        <v>232756.66016860001</v>
      </c>
      <c r="DK157" s="1">
        <f>+FINANCIERAS!DK51</f>
        <v>235923.77531401001</v>
      </c>
      <c r="DL157" s="1">
        <f>+FINANCIERAS!DL51</f>
        <v>231488.70376147999</v>
      </c>
      <c r="DM157" s="1">
        <f>+FINANCIERAS!DM51</f>
        <v>228857.48983966</v>
      </c>
      <c r="DN157" s="1">
        <f>+FINANCIERAS!DN51</f>
        <v>223508.71666673999</v>
      </c>
      <c r="DO157" s="1">
        <f>+FINANCIERAS!DO51</f>
        <v>231419.64764071</v>
      </c>
      <c r="DP157" s="1">
        <f>+FINANCIERAS!DP51</f>
        <v>238920.9849095</v>
      </c>
      <c r="DQ157" s="1">
        <f>+FINANCIERAS!DQ51</f>
        <v>268885.44043076999</v>
      </c>
      <c r="DR157" s="1">
        <f>+FINANCIERAS!DR51</f>
        <v>263975.42826568999</v>
      </c>
      <c r="DS157" s="1">
        <f>+FINANCIERAS!DS51</f>
        <v>270388.04884443001</v>
      </c>
      <c r="DT157" s="1">
        <f>+FINANCIERAS!DT51</f>
        <v>277385.06661155989</v>
      </c>
      <c r="DU157" s="1">
        <f>+FINANCIERAS!DU51</f>
        <v>271879.11114499997</v>
      </c>
      <c r="DV157" s="1">
        <f>+FINANCIERAS!DV51</f>
        <v>273772.95993027999</v>
      </c>
      <c r="DW157" s="1">
        <f>+FINANCIERAS!DW51</f>
        <v>281900.13488400012</v>
      </c>
      <c r="DX157" s="1">
        <f>+FINANCIERAS!DX51</f>
        <v>287273.06531899999</v>
      </c>
      <c r="DY157" s="1">
        <f>+FINANCIERAS!DY51</f>
        <v>285003.43284700002</v>
      </c>
      <c r="DZ157" s="1">
        <f>+FINANCIERAS!DZ51</f>
        <v>292116.63357100007</v>
      </c>
      <c r="EA157" s="1">
        <f>+FINANCIERAS!EA51</f>
        <v>296025.101731</v>
      </c>
      <c r="EB157" s="1">
        <f>+FINANCIERAS!EB51</f>
        <v>296610.19988099998</v>
      </c>
      <c r="EC157" s="1">
        <f>+FINANCIERAS!EC51</f>
        <v>261500.02106266</v>
      </c>
      <c r="ED157" s="1">
        <f>+FINANCIERAS!ED51</f>
        <v>268568.23940800002</v>
      </c>
      <c r="EE157" s="1">
        <f>+FINANCIERAS!EE51</f>
        <v>267668.39904100011</v>
      </c>
      <c r="EF157" s="1">
        <f>+FINANCIERAS!EF51</f>
        <v>269489.74492899998</v>
      </c>
      <c r="EG157" s="1">
        <f>+FINANCIERAS!EG51</f>
        <v>276847.56316800002</v>
      </c>
      <c r="EH157" s="1">
        <f>+FINANCIERAS!EH51</f>
        <v>272685.51409700001</v>
      </c>
      <c r="EI157" s="1">
        <f>+FINANCIERAS!EI51</f>
        <v>270956.79484699998</v>
      </c>
      <c r="EJ157" s="1">
        <f>+FINANCIERAS!EJ51</f>
        <v>271631.336549</v>
      </c>
      <c r="EK157" s="1">
        <f>+FINANCIERAS!EK51</f>
        <v>273055.18495600001</v>
      </c>
      <c r="EL157" s="1">
        <f>+FINANCIERAS!EL51</f>
        <v>269723.84201000002</v>
      </c>
      <c r="EM157" s="1">
        <f>+FINANCIERAS!EM51</f>
        <v>274240.80450000003</v>
      </c>
      <c r="EN157" s="1">
        <f>+FINANCIERAS!EN51</f>
        <v>267539.50176299998</v>
      </c>
      <c r="EO157" s="1">
        <f>+FINANCIERAS!EO51</f>
        <v>284287.20567499998</v>
      </c>
      <c r="EP157" s="1">
        <f>+FINANCIERAS!EP51</f>
        <v>282641.502958</v>
      </c>
      <c r="EQ157" s="1">
        <f>+FINANCIERAS!EQ51</f>
        <v>279665.88210599998</v>
      </c>
      <c r="ER157" s="1">
        <f>+FINANCIERAS!ER51</f>
        <v>277542.00318499998</v>
      </c>
      <c r="ES157" s="1">
        <f>+FINANCIERAS!ES51</f>
        <v>288828.60608699999</v>
      </c>
      <c r="ET157" s="1">
        <f>+FINANCIERAS!ET51</f>
        <v>273722.21802899998</v>
      </c>
      <c r="EU157" s="1">
        <f>+FINANCIERAS!EU51</f>
        <v>275820.21917499998</v>
      </c>
      <c r="EV157" s="1">
        <f>+FINANCIERAS!EV51</f>
        <v>273453.72997699998</v>
      </c>
      <c r="EW157" s="1">
        <f>+FINANCIERAS!EW51</f>
        <v>277539.50434699998</v>
      </c>
      <c r="EX157" s="1">
        <f>+FINANCIERAS!EX51</f>
        <v>282649.66104199999</v>
      </c>
      <c r="EY157" s="1">
        <f>+FINANCIERAS!EY51</f>
        <v>283077.59653277998</v>
      </c>
      <c r="EZ157" s="1">
        <f>+FINANCIERAS!EZ51</f>
        <v>280378.64555700001</v>
      </c>
      <c r="FA157" s="1">
        <f>+FINANCIERAS!FA51</f>
        <v>298037.06948200002</v>
      </c>
      <c r="FB157" s="1">
        <f>+FINANCIERAS!FB51</f>
        <v>303092.37317600002</v>
      </c>
      <c r="FC157" s="1">
        <f>+FINANCIERAS!FC51</f>
        <v>317531.14374299999</v>
      </c>
      <c r="FD157" s="1">
        <f>+FINANCIERAS!FD51</f>
        <v>333660.48778299999</v>
      </c>
      <c r="FE157" s="1">
        <f>+FINANCIERAS!FE51</f>
        <v>331929.14363900002</v>
      </c>
      <c r="FF157" s="1">
        <f>+FINANCIERAS!FF51</f>
        <v>325133.80017100001</v>
      </c>
      <c r="FG157" s="1">
        <f>+FINANCIERAS!FG51</f>
        <v>328366.91087199998</v>
      </c>
      <c r="FH157" s="1">
        <f>+FINANCIERAS!FH51</f>
        <v>335565.05994800001</v>
      </c>
      <c r="FI157" s="1">
        <f>+FINANCIERAS!FI51</f>
        <v>349056.78865499992</v>
      </c>
      <c r="FJ157" s="1">
        <f>+FINANCIERAS!FJ51</f>
        <v>339681.80110400001</v>
      </c>
      <c r="FK157" s="1">
        <f>+FINANCIERAS!FK51</f>
        <v>351258.61550299998</v>
      </c>
      <c r="FL157" s="1">
        <f>+FINANCIERAS!FL51</f>
        <v>351487.51628900011</v>
      </c>
      <c r="FM157" s="1">
        <f>+FINANCIERAS!FM51</f>
        <v>381705.71426099999</v>
      </c>
      <c r="FN157" s="1">
        <f>+FINANCIERAS!FN51</f>
        <v>363229.79532899999</v>
      </c>
      <c r="FO157" s="1">
        <f>+FINANCIERAS!FO51</f>
        <v>368443.19514500012</v>
      </c>
      <c r="FP157" s="1">
        <f>+FINANCIERAS!FP51</f>
        <v>378004.15184200008</v>
      </c>
      <c r="FQ157" s="1">
        <f>+FINANCIERAS!FQ51</f>
        <v>387190.22655999998</v>
      </c>
      <c r="FR157" s="1">
        <f>+FINANCIERAS!FR51</f>
        <v>406300.68656599999</v>
      </c>
      <c r="FS157" s="1">
        <f>+FINANCIERAS!FS51</f>
        <v>426435.61464599997</v>
      </c>
      <c r="FT157" s="1">
        <f>+FINANCIERAS!FT51</f>
        <v>406975.101685</v>
      </c>
      <c r="FU157" s="1">
        <f>+FINANCIERAS!FU51</f>
        <v>540160.14310083003</v>
      </c>
      <c r="FV157" s="1">
        <f>+FINANCIERAS!FV51</f>
        <v>441385.82488500013</v>
      </c>
      <c r="FW157" s="1">
        <f>+FINANCIERAS!FW51</f>
        <v>437289.82397099992</v>
      </c>
      <c r="FX157" s="1">
        <f>+FINANCIERAS!FX51</f>
        <v>442075.05989700003</v>
      </c>
      <c r="FY157" s="1">
        <f>+FINANCIERAS!FY51</f>
        <v>445472.45817900001</v>
      </c>
      <c r="FZ157" s="1">
        <f>+FINANCIERAS!FZ51</f>
        <v>455833.74450000009</v>
      </c>
      <c r="GA157" s="1">
        <f>+FINANCIERAS!GA51</f>
        <v>335339.25913199998</v>
      </c>
      <c r="GB157" s="1">
        <f>+FINANCIERAS!GB51</f>
        <v>321888.79804400011</v>
      </c>
      <c r="GC157" s="1">
        <f>+FINANCIERAS!GC51</f>
        <v>305616.31719500001</v>
      </c>
      <c r="GD157" s="1">
        <f>+FINANCIERAS!GD51</f>
        <v>428578.68351238</v>
      </c>
      <c r="GE157" s="1">
        <f>+FINANCIERAS!GE51</f>
        <v>334861.53829700011</v>
      </c>
      <c r="GF157" s="1">
        <f>+FINANCIERAS!GF51</f>
        <v>295596.94977900002</v>
      </c>
      <c r="GG157" s="1">
        <f>+FINANCIERAS!GG51</f>
        <v>313401.35547399998</v>
      </c>
      <c r="GH157" s="1">
        <f>+FINANCIERAS!GH51</f>
        <v>317256.67054299999</v>
      </c>
      <c r="GI157" s="1">
        <f>+FINANCIERAS!GI51</f>
        <v>310915.01353400003</v>
      </c>
      <c r="GJ157" s="1">
        <f>+FINANCIERAS!GJ51</f>
        <v>322597.37494299997</v>
      </c>
      <c r="GK157" s="1">
        <f>+FINANCIERAS!GK51</f>
        <v>316583.23462900001</v>
      </c>
      <c r="GL157" s="1">
        <f>+FINANCIERAS!GL51</f>
        <v>300551.32997800002</v>
      </c>
      <c r="GM157" s="1">
        <f>+FINANCIERAS!GM51</f>
        <v>346056.93933299999</v>
      </c>
      <c r="GN157" s="1">
        <f>+FINANCIERAS!GN51</f>
        <v>329641.43966700003</v>
      </c>
      <c r="GO157" s="1">
        <f>+FINANCIERAS!GO51</f>
        <v>337096.86723600002</v>
      </c>
      <c r="GP157" s="1">
        <f>+FINANCIERAS!GP51</f>
        <v>337833.83185700001</v>
      </c>
      <c r="GQ157" s="1">
        <f>+FINANCIERAS!GQ51</f>
        <v>364654.56828800001</v>
      </c>
      <c r="GR157" s="1">
        <f>+FINANCIERAS!GR51</f>
        <v>334669.82718899997</v>
      </c>
      <c r="GS157" s="1">
        <f>+FINANCIERAS!GS51</f>
        <v>324942.32104499999</v>
      </c>
      <c r="GT157" s="1">
        <f>+FINANCIERAS!GT51</f>
        <v>326240.06204200001</v>
      </c>
      <c r="GU157" s="1">
        <f>+FINANCIERAS!GU51</f>
        <v>325070.42477899999</v>
      </c>
      <c r="GV157" s="1">
        <f>+FINANCIERAS!GV51</f>
        <v>322703.31630900002</v>
      </c>
      <c r="GW157" s="1">
        <f>+FINANCIERAS!GW51</f>
        <v>354488.55667199998</v>
      </c>
      <c r="GX157" s="1">
        <f>+FINANCIERAS!GX51</f>
        <v>335310.24060399999</v>
      </c>
      <c r="GY157" s="1">
        <f>+FINANCIERAS!GY51</f>
        <v>333550.16921399999</v>
      </c>
      <c r="GZ157" s="1">
        <f>+FINANCIERAS!GZ51</f>
        <v>338153.92249000003</v>
      </c>
      <c r="HA157" s="1">
        <f>+FINANCIERAS!HA51</f>
        <v>350878.37254299998</v>
      </c>
      <c r="HB157" s="1">
        <f>+FINANCIERAS!HB51</f>
        <v>346433.24258100003</v>
      </c>
      <c r="HC157" s="1">
        <f>+FINANCIERAS!HC51</f>
        <v>362173.54667200003</v>
      </c>
      <c r="HD157" s="1">
        <f>+FINANCIERAS!HD51</f>
        <v>348277.14308299997</v>
      </c>
      <c r="HE157" s="1">
        <f>+FINANCIERAS!HE51</f>
        <v>361563.64464800002</v>
      </c>
      <c r="HF157" s="1">
        <f>+FINANCIERAS!HF51</f>
        <v>373722.36470500001</v>
      </c>
      <c r="HG157" s="1">
        <f>+FINANCIERAS!HG51</f>
        <v>363693.903528</v>
      </c>
      <c r="HH157" s="1">
        <f>+FINANCIERAS!HH51</f>
        <v>369773.77154400002</v>
      </c>
      <c r="HI157" s="1">
        <f>+FINANCIERAS!HI51</f>
        <v>395816.80453100009</v>
      </c>
      <c r="HJ157" s="1">
        <f>+FINANCIERAS!HJ51</f>
        <v>368283.57407899993</v>
      </c>
      <c r="HK157" s="1">
        <f>+FINANCIERAS!HK51</f>
        <v>384956.90575199999</v>
      </c>
      <c r="HL157" s="1">
        <f>+FINANCIERAS!HL51</f>
        <v>386767.89256200002</v>
      </c>
      <c r="HM157" s="1">
        <f>+FINANCIERAS!HM51</f>
        <v>400359.02569099999</v>
      </c>
      <c r="HN157" s="1">
        <f>+FINANCIERAS!HN51</f>
        <v>417128.49770700012</v>
      </c>
      <c r="HO157" s="1">
        <f>+FINANCIERAS!HO51</f>
        <v>445869.28393099998</v>
      </c>
      <c r="HP157" s="1">
        <f>+FINANCIERAS!HP51</f>
        <v>414552.37089000002</v>
      </c>
      <c r="HQ157" s="1">
        <f>+FINANCIERAS!HQ51</f>
        <v>415522.69790199999</v>
      </c>
      <c r="HR157" s="1">
        <f>+FINANCIERAS!HR51</f>
        <v>399792.54535999999</v>
      </c>
      <c r="HS157" s="1">
        <f>+FINANCIERAS!HS51</f>
        <v>389463.447331</v>
      </c>
      <c r="HT157" s="1">
        <f>+FINANCIERAS!HT51</f>
        <v>387960.54962000001</v>
      </c>
      <c r="HU157" s="1">
        <f>+FINANCIERAS!HU51</f>
        <v>410456.21773099998</v>
      </c>
      <c r="HV157" s="1">
        <f>+FINANCIERAS!HV51</f>
        <v>428343.30540100002</v>
      </c>
      <c r="HW157" s="1">
        <f>+FINANCIERAS!HW51</f>
        <v>338232.116362</v>
      </c>
      <c r="HX157" s="1">
        <f>+FINANCIERAS!HX51</f>
        <v>345364.32127800002</v>
      </c>
      <c r="HY157" s="1">
        <f>+FINANCIERAS!HY51</f>
        <v>329016.27936300001</v>
      </c>
      <c r="HZ157" s="1">
        <f>+FINANCIERAS!HZ51</f>
        <v>322130.24138000002</v>
      </c>
      <c r="IA157" s="1">
        <f>+FINANCIERAS!IA51</f>
        <v>324273.98868800001</v>
      </c>
      <c r="IB157" s="1">
        <f>+FINANCIERAS!IB51</f>
        <v>325717.44294699997</v>
      </c>
      <c r="IC157" s="1">
        <f>+FINANCIERAS!IC51</f>
        <v>349838.34480199998</v>
      </c>
      <c r="ID157" s="1">
        <f>+FINANCIERAS!ID51</f>
        <v>350080.19360900001</v>
      </c>
      <c r="IE157" s="1">
        <f>+FINANCIERAS!IE51</f>
        <v>357854.02066099999</v>
      </c>
      <c r="IF157" s="1">
        <f>+FINANCIERAS!IF51</f>
        <v>332628.21728099999</v>
      </c>
      <c r="IG157" s="1">
        <f>+FINANCIERAS!IG51</f>
        <v>355047.16041900002</v>
      </c>
      <c r="IH157" s="1">
        <f>+FINANCIERAS!IH51</f>
        <v>356701.66712100001</v>
      </c>
      <c r="II157" s="1">
        <f>+FINANCIERAS!II51</f>
        <v>344835.47015299997</v>
      </c>
      <c r="IJ157" s="1">
        <f>+FINANCIERAS!IJ51</f>
        <v>352516.74978399999</v>
      </c>
      <c r="IK157" s="1">
        <f>+FINANCIERAS!IK51</f>
        <v>361958.64575000003</v>
      </c>
      <c r="IL157" s="1">
        <f>+FINANCIERAS!IL51</f>
        <v>362859.50604990002</v>
      </c>
      <c r="IM157" s="1">
        <f>+FINANCIERAS!IM51</f>
        <v>409620.49558799987</v>
      </c>
      <c r="IN157" s="1">
        <f>+FINANCIERAS!IN51</f>
        <v>392692.69302100001</v>
      </c>
      <c r="IO157" s="1">
        <f>+FINANCIERAS!IO51</f>
        <v>434382.30524100002</v>
      </c>
      <c r="IP157" s="1">
        <f>+FINANCIERAS!IP51</f>
        <v>413186.85171700001</v>
      </c>
      <c r="IQ157" s="1">
        <f>+FINANCIERAS!IQ51</f>
        <v>413413.69808399992</v>
      </c>
      <c r="IR157" s="1">
        <f>+FINANCIERAS!IR51</f>
        <v>442249.29441099998</v>
      </c>
      <c r="IS157" s="1">
        <f>+FINANCIERAS!IS51</f>
        <v>466238.19859600009</v>
      </c>
      <c r="IT157" s="1">
        <f>+FINANCIERAS!IT51</f>
        <v>466782.05244800012</v>
      </c>
      <c r="IU157" s="1">
        <f>+FINANCIERAS!IU51</f>
        <v>519044.08782199997</v>
      </c>
      <c r="IV157" s="1">
        <f>+FINANCIERAS!IV51</f>
        <v>588143.83936800004</v>
      </c>
      <c r="IW157" s="1">
        <f>+FINANCIERAS!IW51</f>
        <v>520365.80329700001</v>
      </c>
      <c r="IX157" s="1">
        <f>+FINANCIERAS!IX51</f>
        <v>513385.60507699999</v>
      </c>
      <c r="IY157" s="1">
        <f>+FINANCIERAS!IY51</f>
        <v>555739.65719499998</v>
      </c>
      <c r="IZ157" s="1">
        <f>+FINANCIERAS!IZ51</f>
        <v>582898.07177400007</v>
      </c>
      <c r="JA157" s="1">
        <f>+FINANCIERAS!JA51</f>
        <v>542562</v>
      </c>
      <c r="JB157" s="1">
        <f>+FINANCIERAS!JB51</f>
        <v>570571.10936699994</v>
      </c>
      <c r="JC157" s="1">
        <f>+FINANCIERAS!JC51</f>
        <v>575328.31330549996</v>
      </c>
      <c r="JD157" s="1">
        <f>+FINANCIERAS!JD51</f>
        <v>556189.25937290001</v>
      </c>
      <c r="JE157" s="1">
        <f>+FINANCIERAS!JE51</f>
        <v>513289.19780057011</v>
      </c>
      <c r="JF157" s="1">
        <f>+FINANCIERAS!JF51</f>
        <v>521036.14864089998</v>
      </c>
    </row>
    <row r="158" spans="1:266" s="1" customFormat="1" ht="12.9" customHeight="1" x14ac:dyDescent="0.2">
      <c r="A158" s="73" t="s">
        <v>331</v>
      </c>
      <c r="B158" s="1">
        <f t="shared" ref="B158:BM158" si="151">+B156+B157</f>
        <v>2116614</v>
      </c>
      <c r="C158" s="1">
        <f t="shared" si="151"/>
        <v>2033377</v>
      </c>
      <c r="D158" s="1">
        <f t="shared" si="151"/>
        <v>2044615</v>
      </c>
      <c r="E158" s="1">
        <f t="shared" si="151"/>
        <v>2251457</v>
      </c>
      <c r="F158" s="1">
        <f t="shared" si="151"/>
        <v>2239122</v>
      </c>
      <c r="G158" s="1">
        <f t="shared" si="151"/>
        <v>2247646</v>
      </c>
      <c r="H158" s="1">
        <f t="shared" si="151"/>
        <v>2290976</v>
      </c>
      <c r="I158" s="1">
        <f t="shared" si="151"/>
        <v>2140905</v>
      </c>
      <c r="J158" s="1">
        <f t="shared" si="151"/>
        <v>2157886</v>
      </c>
      <c r="K158" s="1">
        <f t="shared" si="151"/>
        <v>2220770</v>
      </c>
      <c r="L158" s="1">
        <f t="shared" si="151"/>
        <v>2198576</v>
      </c>
      <c r="M158" s="1">
        <f t="shared" si="151"/>
        <v>2226493</v>
      </c>
      <c r="N158" s="1">
        <f t="shared" si="151"/>
        <v>2313456</v>
      </c>
      <c r="O158" s="1">
        <f t="shared" si="151"/>
        <v>2210158</v>
      </c>
      <c r="P158" s="1">
        <f t="shared" si="151"/>
        <v>2158173</v>
      </c>
      <c r="Q158" s="1">
        <f t="shared" si="151"/>
        <v>2401905</v>
      </c>
      <c r="R158" s="1">
        <f t="shared" si="151"/>
        <v>2410730</v>
      </c>
      <c r="S158" s="1">
        <f t="shared" si="151"/>
        <v>2310223</v>
      </c>
      <c r="T158" s="1">
        <f t="shared" si="151"/>
        <v>2267927</v>
      </c>
      <c r="U158" s="1">
        <f t="shared" si="151"/>
        <v>2227564</v>
      </c>
      <c r="V158" s="1">
        <f t="shared" si="151"/>
        <v>2284188</v>
      </c>
      <c r="W158" s="1">
        <f t="shared" si="151"/>
        <v>2324386</v>
      </c>
      <c r="X158" s="1">
        <f t="shared" si="151"/>
        <v>2237386</v>
      </c>
      <c r="Y158" s="1">
        <f t="shared" si="151"/>
        <v>2327651</v>
      </c>
      <c r="Z158" s="1">
        <f t="shared" si="151"/>
        <v>2237002</v>
      </c>
      <c r="AA158" s="1">
        <f t="shared" si="151"/>
        <v>2161303</v>
      </c>
      <c r="AB158" s="1">
        <f t="shared" si="151"/>
        <v>2294248</v>
      </c>
      <c r="AC158" s="1">
        <f t="shared" si="151"/>
        <v>2360193</v>
      </c>
      <c r="AD158" s="1">
        <f t="shared" si="151"/>
        <v>2326763</v>
      </c>
      <c r="AE158" s="1">
        <f t="shared" si="151"/>
        <v>2165145</v>
      </c>
      <c r="AF158" s="1">
        <f t="shared" si="151"/>
        <v>2072411</v>
      </c>
      <c r="AG158" s="1">
        <f t="shared" si="151"/>
        <v>1987499</v>
      </c>
      <c r="AH158" s="1">
        <f t="shared" si="151"/>
        <v>2058709</v>
      </c>
      <c r="AI158" s="1">
        <f t="shared" si="151"/>
        <v>2139436</v>
      </c>
      <c r="AJ158" s="1">
        <f t="shared" si="151"/>
        <v>2135420</v>
      </c>
      <c r="AK158" s="1">
        <f t="shared" si="151"/>
        <v>2093778</v>
      </c>
      <c r="AL158" s="1">
        <f t="shared" si="151"/>
        <v>2131902</v>
      </c>
      <c r="AM158" s="1">
        <f t="shared" si="151"/>
        <v>2230349</v>
      </c>
      <c r="AN158" s="1">
        <f t="shared" si="151"/>
        <v>2480590</v>
      </c>
      <c r="AO158" s="1">
        <f t="shared" si="151"/>
        <v>2723692.4836566104</v>
      </c>
      <c r="AP158" s="1">
        <f t="shared" si="151"/>
        <v>2648839.4469360504</v>
      </c>
      <c r="AQ158" s="1">
        <f t="shared" si="151"/>
        <v>2793089.9488176396</v>
      </c>
      <c r="AR158" s="1">
        <f t="shared" si="151"/>
        <v>2782134.0153340097</v>
      </c>
      <c r="AS158" s="1">
        <f t="shared" si="151"/>
        <v>2862926.4255759399</v>
      </c>
      <c r="AT158" s="1">
        <f t="shared" si="151"/>
        <v>2951553.3224514602</v>
      </c>
      <c r="AU158" s="1">
        <f t="shared" si="151"/>
        <v>2914026.3734727697</v>
      </c>
      <c r="AV158" s="1">
        <f t="shared" si="151"/>
        <v>2949942.62026178</v>
      </c>
      <c r="AW158" s="1">
        <f t="shared" si="151"/>
        <v>3206836.6823005001</v>
      </c>
      <c r="AX158" s="1">
        <f t="shared" si="151"/>
        <v>3429002.3291585511</v>
      </c>
      <c r="AY158" s="1">
        <f t="shared" si="151"/>
        <v>3501219.8852942302</v>
      </c>
      <c r="AZ158" s="1">
        <f t="shared" si="151"/>
        <v>3643000.18484854</v>
      </c>
      <c r="BA158" s="1">
        <f t="shared" si="151"/>
        <v>3665285.0942141404</v>
      </c>
      <c r="BB158" s="1">
        <f t="shared" si="151"/>
        <v>3750507.8273789701</v>
      </c>
      <c r="BC158" s="1">
        <f t="shared" si="151"/>
        <v>3806691.1756439898</v>
      </c>
      <c r="BD158" s="1">
        <f t="shared" si="151"/>
        <v>3768214.5135702803</v>
      </c>
      <c r="BE158" s="1">
        <f t="shared" si="151"/>
        <v>3906824.7647646605</v>
      </c>
      <c r="BF158" s="1">
        <f t="shared" si="151"/>
        <v>4113667.7551216297</v>
      </c>
      <c r="BG158" s="1">
        <f t="shared" si="151"/>
        <v>4132894.3038497395</v>
      </c>
      <c r="BH158" s="1">
        <f t="shared" si="151"/>
        <v>4320626.9641296491</v>
      </c>
      <c r="BI158" s="1">
        <f t="shared" si="151"/>
        <v>4397792.3282904504</v>
      </c>
      <c r="BJ158" s="1">
        <f t="shared" si="151"/>
        <v>4699727.5138042197</v>
      </c>
      <c r="BK158" s="1">
        <f t="shared" si="151"/>
        <v>4735010.3479194008</v>
      </c>
      <c r="BL158" s="1">
        <f t="shared" si="151"/>
        <v>4672027.1069435505</v>
      </c>
      <c r="BM158" s="1">
        <f t="shared" si="151"/>
        <v>4633126.2623212002</v>
      </c>
      <c r="BN158" s="1">
        <f t="shared" ref="BN158:DY158" si="152">+BN156+BN157</f>
        <v>4716146.6273594201</v>
      </c>
      <c r="BO158" s="1">
        <f t="shared" si="152"/>
        <v>4797570.8093711399</v>
      </c>
      <c r="BP158" s="1">
        <f t="shared" si="152"/>
        <v>4765378.6248437194</v>
      </c>
      <c r="BQ158" s="1">
        <f t="shared" si="152"/>
        <v>4969225.1298778998</v>
      </c>
      <c r="BR158" s="1">
        <f t="shared" si="152"/>
        <v>4903980.7868828401</v>
      </c>
      <c r="BS158" s="1">
        <f t="shared" si="152"/>
        <v>4990812.6559999194</v>
      </c>
      <c r="BT158" s="1">
        <f t="shared" si="152"/>
        <v>5117584.955618199</v>
      </c>
      <c r="BU158" s="1">
        <f t="shared" si="152"/>
        <v>5075431.0748548806</v>
      </c>
      <c r="BV158" s="1">
        <f t="shared" si="152"/>
        <v>5314115.2628115993</v>
      </c>
      <c r="BW158" s="1">
        <f t="shared" si="152"/>
        <v>5275679.5383547191</v>
      </c>
      <c r="BX158" s="1">
        <f t="shared" si="152"/>
        <v>5169568.1145739798</v>
      </c>
      <c r="BY158" s="1">
        <f t="shared" si="152"/>
        <v>5005123.0791472197</v>
      </c>
      <c r="BZ158" s="1">
        <f t="shared" si="152"/>
        <v>5119742.0076716794</v>
      </c>
      <c r="CA158" s="1">
        <f t="shared" si="152"/>
        <v>5135343.9727130299</v>
      </c>
      <c r="CB158" s="1">
        <f t="shared" si="152"/>
        <v>5202508.2294173203</v>
      </c>
      <c r="CC158" s="1">
        <f t="shared" si="152"/>
        <v>5168785.4698429303</v>
      </c>
      <c r="CD158" s="1">
        <f t="shared" si="152"/>
        <v>5287194.8045272604</v>
      </c>
      <c r="CE158" s="1">
        <f t="shared" si="152"/>
        <v>5466032.9720373396</v>
      </c>
      <c r="CF158" s="1">
        <f t="shared" si="152"/>
        <v>5423430.0896411594</v>
      </c>
      <c r="CG158" s="1">
        <f t="shared" si="152"/>
        <v>5497491.2944158791</v>
      </c>
      <c r="CH158" s="1">
        <f t="shared" si="152"/>
        <v>5982930.1296886699</v>
      </c>
      <c r="CI158" s="1">
        <f t="shared" si="152"/>
        <v>6149156.7327325894</v>
      </c>
      <c r="CJ158" s="1">
        <f t="shared" si="152"/>
        <v>6424307.2003410999</v>
      </c>
      <c r="CK158" s="1">
        <f t="shared" si="152"/>
        <v>6697035.4503563102</v>
      </c>
      <c r="CL158" s="1">
        <f t="shared" si="152"/>
        <v>6945694.5074615199</v>
      </c>
      <c r="CM158" s="1">
        <f t="shared" si="152"/>
        <v>7295461.6834790194</v>
      </c>
      <c r="CN158" s="1">
        <f t="shared" si="152"/>
        <v>7293163.6218537102</v>
      </c>
      <c r="CO158" s="1">
        <f t="shared" si="152"/>
        <v>7471169.1060870411</v>
      </c>
      <c r="CP158" s="1">
        <f t="shared" si="152"/>
        <v>7552912.4387485692</v>
      </c>
      <c r="CQ158" s="1">
        <f t="shared" si="152"/>
        <v>7713448.7213878585</v>
      </c>
      <c r="CR158" s="1">
        <f t="shared" si="152"/>
        <v>7936201.9764870405</v>
      </c>
      <c r="CS158" s="1">
        <f t="shared" si="152"/>
        <v>8195379.0216488903</v>
      </c>
      <c r="CT158" s="1">
        <f t="shared" si="152"/>
        <v>8861630.6614041086</v>
      </c>
      <c r="CU158" s="1">
        <f t="shared" si="152"/>
        <v>8950455.3831170313</v>
      </c>
      <c r="CV158" s="1">
        <f t="shared" si="152"/>
        <v>9254254.0413104389</v>
      </c>
      <c r="CW158" s="1">
        <f t="shared" si="152"/>
        <v>9504399.4718556087</v>
      </c>
      <c r="CX158" s="1">
        <f t="shared" si="152"/>
        <v>9820164.7922307607</v>
      </c>
      <c r="CY158" s="1">
        <f t="shared" si="152"/>
        <v>10120220.0322499</v>
      </c>
      <c r="CZ158" s="1">
        <f t="shared" si="152"/>
        <v>10146562.845084582</v>
      </c>
      <c r="DA158" s="1">
        <f t="shared" si="152"/>
        <v>10156296.478495769</v>
      </c>
      <c r="DB158" s="1">
        <f t="shared" si="152"/>
        <v>10071714.14033106</v>
      </c>
      <c r="DC158" s="1">
        <f t="shared" si="152"/>
        <v>9297165.8282559998</v>
      </c>
      <c r="DD158" s="1">
        <f t="shared" si="152"/>
        <v>9228275.7369570006</v>
      </c>
      <c r="DE158" s="1">
        <f t="shared" si="152"/>
        <v>9196927.30392587</v>
      </c>
      <c r="DF158" s="1">
        <f t="shared" si="152"/>
        <v>9679948.5251191594</v>
      </c>
      <c r="DG158" s="1">
        <f t="shared" si="152"/>
        <v>9863641.5634540077</v>
      </c>
      <c r="DH158" s="1">
        <f t="shared" si="152"/>
        <v>9792831.2039065994</v>
      </c>
      <c r="DI158" s="1">
        <f t="shared" si="152"/>
        <v>10087258.371633518</v>
      </c>
      <c r="DJ158" s="1">
        <f t="shared" si="152"/>
        <v>10605001.810244769</v>
      </c>
      <c r="DK158" s="1">
        <f t="shared" si="152"/>
        <v>11008919.043371031</v>
      </c>
      <c r="DL158" s="1">
        <f t="shared" si="152"/>
        <v>10756470.888190299</v>
      </c>
      <c r="DM158" s="1">
        <f t="shared" si="152"/>
        <v>11069897.02862663</v>
      </c>
      <c r="DN158" s="1">
        <f t="shared" si="152"/>
        <v>11276440.3296228</v>
      </c>
      <c r="DO158" s="1">
        <f t="shared" si="152"/>
        <v>11705897.027687879</v>
      </c>
      <c r="DP158" s="1">
        <f t="shared" si="152"/>
        <v>12428616.033958729</v>
      </c>
      <c r="DQ158" s="1">
        <f t="shared" si="152"/>
        <v>12861825.66799199</v>
      </c>
      <c r="DR158" s="1">
        <f t="shared" si="152"/>
        <v>13397761.02183402</v>
      </c>
      <c r="DS158" s="1">
        <f t="shared" si="152"/>
        <v>13411773.390204621</v>
      </c>
      <c r="DT158" s="1">
        <f t="shared" si="152"/>
        <v>13343621.298096638</v>
      </c>
      <c r="DU158" s="1">
        <f t="shared" si="152"/>
        <v>13565570.427240372</v>
      </c>
      <c r="DV158" s="1">
        <f t="shared" si="152"/>
        <v>13600657.471411848</v>
      </c>
      <c r="DW158" s="1">
        <f t="shared" si="152"/>
        <v>13512712.76345869</v>
      </c>
      <c r="DX158" s="1">
        <f t="shared" si="152"/>
        <v>13662121.527077369</v>
      </c>
      <c r="DY158" s="1">
        <f t="shared" si="152"/>
        <v>13847471.674269181</v>
      </c>
      <c r="DZ158" s="1">
        <f t="shared" ref="DZ158:GK158" si="153">+DZ156+DZ157</f>
        <v>13883952.266264172</v>
      </c>
      <c r="EA158" s="1">
        <f t="shared" si="153"/>
        <v>13943780.753866</v>
      </c>
      <c r="EB158" s="1">
        <f t="shared" si="153"/>
        <v>13391665.21384405</v>
      </c>
      <c r="EC158" s="1">
        <f t="shared" si="153"/>
        <v>13815704.362997267</v>
      </c>
      <c r="ED158" s="1">
        <f t="shared" si="153"/>
        <v>14074686.316263339</v>
      </c>
      <c r="EE158" s="1">
        <f t="shared" si="153"/>
        <v>14123020.006410509</v>
      </c>
      <c r="EF158" s="1">
        <f t="shared" si="153"/>
        <v>13878786.563023621</v>
      </c>
      <c r="EG158" s="1">
        <f t="shared" si="153"/>
        <v>13795190.995089611</v>
      </c>
      <c r="EH158" s="1">
        <f t="shared" si="153"/>
        <v>14060534.76435573</v>
      </c>
      <c r="EI158" s="1">
        <f t="shared" si="153"/>
        <v>13966813.103471629</v>
      </c>
      <c r="EJ158" s="1">
        <f t="shared" si="153"/>
        <v>13959117.21069272</v>
      </c>
      <c r="EK158" s="1">
        <f t="shared" si="153"/>
        <v>14463548.746399969</v>
      </c>
      <c r="EL158" s="1">
        <f t="shared" si="153"/>
        <v>14454210.97930987</v>
      </c>
      <c r="EM158" s="1">
        <f t="shared" si="153"/>
        <v>14487403.73450714</v>
      </c>
      <c r="EN158" s="1">
        <f t="shared" si="153"/>
        <v>14475142.885218071</v>
      </c>
      <c r="EO158" s="1">
        <f t="shared" si="153"/>
        <v>15286967.459514791</v>
      </c>
      <c r="EP158" s="1">
        <f t="shared" si="153"/>
        <v>15036630.86230286</v>
      </c>
      <c r="EQ158" s="1">
        <f t="shared" si="153"/>
        <v>14938898.543774668</v>
      </c>
      <c r="ER158" s="1">
        <f t="shared" si="153"/>
        <v>15153004.42677133</v>
      </c>
      <c r="ES158" s="1">
        <f t="shared" si="153"/>
        <v>14872938.48882493</v>
      </c>
      <c r="ET158" s="1">
        <f t="shared" si="153"/>
        <v>15099793.89689677</v>
      </c>
      <c r="EU158" s="1">
        <f t="shared" si="153"/>
        <v>14927190.87097333</v>
      </c>
      <c r="EV158" s="1">
        <f t="shared" si="153"/>
        <v>14866690.85160806</v>
      </c>
      <c r="EW158" s="1">
        <f t="shared" si="153"/>
        <v>15144982.356827701</v>
      </c>
      <c r="EX158" s="1">
        <f t="shared" si="153"/>
        <v>15327477.756282069</v>
      </c>
      <c r="EY158" s="1">
        <f t="shared" si="153"/>
        <v>15342005.721002962</v>
      </c>
      <c r="EZ158" s="1">
        <f t="shared" si="153"/>
        <v>15471460.581266169</v>
      </c>
      <c r="FA158" s="1">
        <f t="shared" si="153"/>
        <v>16645254.81204343</v>
      </c>
      <c r="FB158" s="1">
        <f t="shared" si="153"/>
        <v>17163277.2666311</v>
      </c>
      <c r="FC158" s="1">
        <f t="shared" si="153"/>
        <v>17547994.842240751</v>
      </c>
      <c r="FD158" s="1">
        <f t="shared" si="153"/>
        <v>17638111.229036931</v>
      </c>
      <c r="FE158" s="1">
        <f t="shared" si="153"/>
        <v>18235629.078933928</v>
      </c>
      <c r="FF158" s="1">
        <f t="shared" si="153"/>
        <v>17916915.87640404</v>
      </c>
      <c r="FG158" s="1">
        <f t="shared" si="153"/>
        <v>17611664.7620418</v>
      </c>
      <c r="FH158" s="1">
        <f t="shared" si="153"/>
        <v>17681954.23387339</v>
      </c>
      <c r="FI158" s="1">
        <f t="shared" si="153"/>
        <v>17804089.250837352</v>
      </c>
      <c r="FJ158" s="1">
        <f t="shared" si="153"/>
        <v>17649181.383520439</v>
      </c>
      <c r="FK158" s="1">
        <f t="shared" si="153"/>
        <v>18026367.73499015</v>
      </c>
      <c r="FL158" s="1">
        <f t="shared" si="153"/>
        <v>18186336.947504919</v>
      </c>
      <c r="FM158" s="1">
        <f t="shared" si="153"/>
        <v>19881111.02609105</v>
      </c>
      <c r="FN158" s="1">
        <f t="shared" si="153"/>
        <v>19619694.505809788</v>
      </c>
      <c r="FO158" s="1">
        <f t="shared" si="153"/>
        <v>19842215.169315107</v>
      </c>
      <c r="FP158" s="1">
        <f t="shared" si="153"/>
        <v>20042357.040842</v>
      </c>
      <c r="FQ158" s="1">
        <f t="shared" si="153"/>
        <v>19975653.680691544</v>
      </c>
      <c r="FR158" s="1">
        <f t="shared" si="153"/>
        <v>19706969.3003252</v>
      </c>
      <c r="FS158" s="1">
        <f t="shared" si="153"/>
        <v>20055947.347943936</v>
      </c>
      <c r="FT158" s="1">
        <f t="shared" si="153"/>
        <v>20069569.964472502</v>
      </c>
      <c r="FU158" s="1">
        <f t="shared" si="153"/>
        <v>20783177.969094072</v>
      </c>
      <c r="FV158" s="1">
        <f t="shared" si="153"/>
        <v>20525744.799657512</v>
      </c>
      <c r="FW158" s="1">
        <f t="shared" si="153"/>
        <v>20549168.530875463</v>
      </c>
      <c r="FX158" s="1">
        <f t="shared" si="153"/>
        <v>20546789.793300983</v>
      </c>
      <c r="FY158" s="1">
        <f t="shared" si="153"/>
        <v>21722571.953649532</v>
      </c>
      <c r="FZ158" s="1">
        <f t="shared" si="153"/>
        <v>22526213.50266061</v>
      </c>
      <c r="GA158" s="1">
        <f t="shared" si="153"/>
        <v>22398218.350140009</v>
      </c>
      <c r="GB158" s="1">
        <f t="shared" si="153"/>
        <v>22294911.321740109</v>
      </c>
      <c r="GC158" s="1">
        <f t="shared" si="153"/>
        <v>22962125.446989909</v>
      </c>
      <c r="GD158" s="1">
        <f t="shared" si="153"/>
        <v>23522847.9362326</v>
      </c>
      <c r="GE158" s="1">
        <f t="shared" si="153"/>
        <v>23471464.807305891</v>
      </c>
      <c r="GF158" s="1">
        <f t="shared" si="153"/>
        <v>23491920.502104703</v>
      </c>
      <c r="GG158" s="1">
        <f t="shared" si="153"/>
        <v>23202887.24125855</v>
      </c>
      <c r="GH158" s="1">
        <f t="shared" si="153"/>
        <v>22419095.947171658</v>
      </c>
      <c r="GI158" s="1">
        <f t="shared" si="153"/>
        <v>22318183.611797228</v>
      </c>
      <c r="GJ158" s="1">
        <f t="shared" si="153"/>
        <v>21617238.238909651</v>
      </c>
      <c r="GK158" s="1">
        <f t="shared" si="153"/>
        <v>22380357.403980471</v>
      </c>
      <c r="GL158" s="1">
        <f t="shared" ref="GL158:IW158" si="154">+GL156+GL157</f>
        <v>23281259.304706853</v>
      </c>
      <c r="GM158" s="1">
        <f t="shared" si="154"/>
        <v>23005721.679619722</v>
      </c>
      <c r="GN158" s="1">
        <f t="shared" si="154"/>
        <v>23179083.553092171</v>
      </c>
      <c r="GO158" s="1">
        <f t="shared" si="154"/>
        <v>22566033.972138282</v>
      </c>
      <c r="GP158" s="1">
        <f t="shared" si="154"/>
        <v>22820707.712731041</v>
      </c>
      <c r="GQ158" s="1">
        <f t="shared" si="154"/>
        <v>23132334.507147979</v>
      </c>
      <c r="GR158" s="1">
        <f t="shared" si="154"/>
        <v>23191179.979648367</v>
      </c>
      <c r="GS158" s="1">
        <f t="shared" si="154"/>
        <v>23377084.23251636</v>
      </c>
      <c r="GT158" s="1">
        <f t="shared" si="154"/>
        <v>23413732.400416475</v>
      </c>
      <c r="GU158" s="1">
        <f t="shared" si="154"/>
        <v>23821092.710886631</v>
      </c>
      <c r="GV158" s="1">
        <f t="shared" si="154"/>
        <v>24201912.520248882</v>
      </c>
      <c r="GW158" s="1">
        <f t="shared" si="154"/>
        <v>25048067.244558491</v>
      </c>
      <c r="GX158" s="1">
        <f t="shared" si="154"/>
        <v>25335065.459588401</v>
      </c>
      <c r="GY158" s="1">
        <f t="shared" si="154"/>
        <v>25036143.533779461</v>
      </c>
      <c r="GZ158" s="1">
        <f t="shared" si="154"/>
        <v>25799239.221572801</v>
      </c>
      <c r="HA158" s="1">
        <f t="shared" si="154"/>
        <v>26496038.324551828</v>
      </c>
      <c r="HB158" s="1">
        <f t="shared" si="154"/>
        <v>26611170.019838199</v>
      </c>
      <c r="HC158" s="1">
        <f t="shared" si="154"/>
        <v>26635107.170266449</v>
      </c>
      <c r="HD158" s="1">
        <f t="shared" si="154"/>
        <v>26829647.727371059</v>
      </c>
      <c r="HE158" s="1">
        <f t="shared" si="154"/>
        <v>28174217.46456239</v>
      </c>
      <c r="HF158" s="1">
        <f t="shared" si="154"/>
        <v>27863340.20229147</v>
      </c>
      <c r="HG158" s="1">
        <f t="shared" si="154"/>
        <v>28433625.82453024</v>
      </c>
      <c r="HH158" s="1">
        <f t="shared" si="154"/>
        <v>29696026.375389677</v>
      </c>
      <c r="HI158" s="1">
        <f t="shared" si="154"/>
        <v>30973478.867065758</v>
      </c>
      <c r="HJ158" s="1">
        <f t="shared" si="154"/>
        <v>31192669.678859949</v>
      </c>
      <c r="HK158" s="1">
        <f t="shared" si="154"/>
        <v>31373866.485958818</v>
      </c>
      <c r="HL158" s="1">
        <f t="shared" si="154"/>
        <v>31999597.4771397</v>
      </c>
      <c r="HM158" s="1">
        <f t="shared" si="154"/>
        <v>31945147.955336716</v>
      </c>
      <c r="HN158" s="1">
        <f t="shared" si="154"/>
        <v>32319811.950045902</v>
      </c>
      <c r="HO158" s="1">
        <f t="shared" si="154"/>
        <v>32479043.268138278</v>
      </c>
      <c r="HP158" s="1">
        <f t="shared" si="154"/>
        <v>32749723.311564662</v>
      </c>
      <c r="HQ158" s="1">
        <f t="shared" si="154"/>
        <v>32732524.526624613</v>
      </c>
      <c r="HR158" s="1">
        <f t="shared" si="154"/>
        <v>32741830.115012769</v>
      </c>
      <c r="HS158" s="1">
        <f t="shared" si="154"/>
        <v>32409241.368464012</v>
      </c>
      <c r="HT158" s="1">
        <f t="shared" si="154"/>
        <v>32441200.355829809</v>
      </c>
      <c r="HU158" s="1">
        <f t="shared" si="154"/>
        <v>33900456.191834934</v>
      </c>
      <c r="HV158" s="1">
        <f t="shared" si="154"/>
        <v>34745075.69840987</v>
      </c>
      <c r="HW158" s="1">
        <f t="shared" si="154"/>
        <v>34389521.783488698</v>
      </c>
      <c r="HX158" s="1">
        <f t="shared" si="154"/>
        <v>34189529.714981496</v>
      </c>
      <c r="HY158" s="1">
        <f t="shared" si="154"/>
        <v>33663195.799163781</v>
      </c>
      <c r="HZ158" s="1">
        <f t="shared" si="154"/>
        <v>32128673.60746865</v>
      </c>
      <c r="IA158" s="1">
        <f t="shared" si="154"/>
        <v>32434219.911814049</v>
      </c>
      <c r="IB158" s="1">
        <f t="shared" si="154"/>
        <v>31879279.930719309</v>
      </c>
      <c r="IC158" s="1">
        <f t="shared" si="154"/>
        <v>32627911.26343748</v>
      </c>
      <c r="ID158" s="1">
        <f t="shared" si="154"/>
        <v>32745078.470905386</v>
      </c>
      <c r="IE158" s="1">
        <f t="shared" si="154"/>
        <v>32685710.306180451</v>
      </c>
      <c r="IF158" s="1">
        <f t="shared" si="154"/>
        <v>32438144.184148457</v>
      </c>
      <c r="IG158" s="1">
        <f t="shared" si="154"/>
        <v>33876173.678784028</v>
      </c>
      <c r="IH158" s="1">
        <f t="shared" si="154"/>
        <v>33539960.127447851</v>
      </c>
      <c r="II158" s="1">
        <f t="shared" si="154"/>
        <v>33611450.817500085</v>
      </c>
      <c r="IJ158" s="1">
        <f t="shared" si="154"/>
        <v>33917240.310020819</v>
      </c>
      <c r="IK158" s="1">
        <f t="shared" si="154"/>
        <v>37467695.203323647</v>
      </c>
      <c r="IL158" s="1">
        <f t="shared" si="154"/>
        <v>39271404.505269438</v>
      </c>
      <c r="IM158" s="1">
        <f t="shared" si="154"/>
        <v>40102288.508272238</v>
      </c>
      <c r="IN158" s="1">
        <f t="shared" si="154"/>
        <v>38899542.486642152</v>
      </c>
      <c r="IO158" s="1">
        <f t="shared" si="154"/>
        <v>39583027.934737273</v>
      </c>
      <c r="IP158" s="1">
        <f t="shared" si="154"/>
        <v>40196325.873712905</v>
      </c>
      <c r="IQ158" s="1">
        <f t="shared" si="154"/>
        <v>40203292.562236771</v>
      </c>
      <c r="IR158" s="1">
        <f t="shared" si="154"/>
        <v>40512310.480469838</v>
      </c>
      <c r="IS158" s="1">
        <f t="shared" si="154"/>
        <v>43640370.995715171</v>
      </c>
      <c r="IT158" s="1">
        <f t="shared" si="154"/>
        <v>45125817.031551234</v>
      </c>
      <c r="IU158" s="1">
        <f t="shared" si="154"/>
        <v>45326376.822298832</v>
      </c>
      <c r="IV158" s="1">
        <f t="shared" si="154"/>
        <v>44572011.755251154</v>
      </c>
      <c r="IW158" s="1">
        <f t="shared" si="154"/>
        <v>44773239.968842097</v>
      </c>
      <c r="IX158" s="1">
        <f t="shared" ref="IX158:LI158" si="155">+IX156+IX157</f>
        <v>44738439.075966075</v>
      </c>
      <c r="IY158" s="1">
        <f t="shared" si="155"/>
        <v>44301946.676263481</v>
      </c>
      <c r="IZ158" s="1">
        <f t="shared" si="155"/>
        <v>44114281.684354521</v>
      </c>
      <c r="JA158" s="1">
        <f t="shared" si="155"/>
        <v>43927860</v>
      </c>
      <c r="JB158" s="1">
        <f t="shared" si="155"/>
        <v>43000588.261128291</v>
      </c>
      <c r="JC158" s="1">
        <f t="shared" si="155"/>
        <v>42909833.968342051</v>
      </c>
      <c r="JD158" s="1">
        <f t="shared" si="155"/>
        <v>42545157.534488469</v>
      </c>
      <c r="JE158" s="1">
        <f t="shared" si="155"/>
        <v>44244359.027800567</v>
      </c>
      <c r="JF158" s="1" t="e">
        <f t="shared" si="155"/>
        <v>#REF!</v>
      </c>
    </row>
    <row r="159" spans="1:266" s="1" customFormat="1" ht="12.9" customHeight="1" x14ac:dyDescent="0.2">
      <c r="A159" s="73"/>
      <c r="B159" s="73"/>
      <c r="C159" s="73"/>
      <c r="D159" s="73"/>
      <c r="E159" s="73"/>
      <c r="F159" s="73"/>
      <c r="G159" s="73"/>
      <c r="H159" s="73"/>
      <c r="I159" s="73"/>
      <c r="J159" s="73"/>
      <c r="K159" s="73"/>
      <c r="L159" s="73"/>
      <c r="M159" s="73"/>
      <c r="N159" s="73"/>
      <c r="O159" s="73"/>
      <c r="P159" s="73"/>
      <c r="Q159" s="73"/>
      <c r="R159" s="73"/>
      <c r="S159" s="73"/>
      <c r="T159" s="73"/>
      <c r="U159" s="73"/>
      <c r="V159" s="73"/>
      <c r="W159" s="73"/>
      <c r="X159" s="73"/>
      <c r="Y159" s="73"/>
      <c r="Z159" s="73"/>
      <c r="AA159" s="73"/>
      <c r="AB159" s="73"/>
      <c r="AC159" s="73"/>
      <c r="AD159" s="73"/>
      <c r="AE159" s="73"/>
      <c r="AF159" s="73"/>
      <c r="AG159" s="73"/>
      <c r="AH159" s="73"/>
      <c r="AI159" s="73"/>
      <c r="AJ159" s="73"/>
      <c r="AK159" s="73"/>
      <c r="AL159" s="73"/>
      <c r="AM159" s="73"/>
      <c r="AN159" s="73"/>
      <c r="AO159" s="73"/>
      <c r="AP159" s="73"/>
      <c r="AQ159" s="73"/>
      <c r="AR159" s="73"/>
      <c r="AS159" s="73"/>
      <c r="AT159" s="73"/>
      <c r="AU159" s="73"/>
      <c r="AV159" s="73"/>
      <c r="AW159" s="73"/>
      <c r="AX159" s="73"/>
      <c r="AY159" s="73"/>
      <c r="AZ159" s="73"/>
      <c r="BA159" s="73"/>
      <c r="BB159" s="73"/>
      <c r="BC159" s="73"/>
      <c r="BD159" s="73"/>
      <c r="BE159" s="73"/>
      <c r="BF159" s="73"/>
      <c r="BG159" s="73"/>
      <c r="BH159" s="73"/>
      <c r="BI159" s="73"/>
      <c r="BJ159" s="73"/>
      <c r="BK159" s="73"/>
      <c r="BL159" s="73"/>
      <c r="BM159" s="73"/>
      <c r="BN159" s="73"/>
      <c r="BO159" s="73"/>
      <c r="BP159" s="73"/>
      <c r="BQ159" s="73"/>
      <c r="BR159" s="73"/>
      <c r="BS159" s="73"/>
      <c r="BT159" s="73"/>
      <c r="BU159" s="73"/>
      <c r="BV159" s="73"/>
      <c r="BW159" s="73"/>
      <c r="BX159" s="73"/>
      <c r="BY159" s="73"/>
      <c r="BZ159" s="73"/>
      <c r="CA159" s="73"/>
      <c r="CB159" s="73"/>
      <c r="CC159" s="73"/>
      <c r="CD159" s="73"/>
      <c r="CE159" s="73"/>
      <c r="CF159" s="73"/>
      <c r="CG159" s="73"/>
      <c r="CH159" s="73"/>
      <c r="CI159" s="73"/>
      <c r="CJ159" s="73"/>
      <c r="CK159" s="73"/>
      <c r="CL159" s="73"/>
      <c r="CM159" s="73"/>
      <c r="CN159" s="73"/>
      <c r="CO159" s="73"/>
      <c r="CP159" s="73"/>
      <c r="CQ159" s="73"/>
      <c r="CR159" s="73"/>
      <c r="CS159" s="73"/>
      <c r="CT159" s="73"/>
      <c r="CU159" s="73"/>
      <c r="CV159" s="73"/>
      <c r="CW159" s="73"/>
      <c r="CX159" s="73"/>
      <c r="CY159" s="73"/>
      <c r="CZ159" s="73"/>
      <c r="DA159" s="73"/>
      <c r="DB159" s="73"/>
      <c r="DC159" s="73"/>
      <c r="DD159" s="73"/>
      <c r="DE159" s="73"/>
      <c r="DF159" s="73"/>
      <c r="DG159" s="73"/>
      <c r="DH159" s="73"/>
      <c r="DI159" s="73"/>
      <c r="DJ159" s="73"/>
      <c r="DK159" s="73"/>
      <c r="DL159" s="73"/>
      <c r="DM159" s="73"/>
      <c r="DN159" s="73"/>
      <c r="DO159" s="73"/>
      <c r="DP159" s="73"/>
      <c r="DQ159" s="73"/>
      <c r="DR159" s="73"/>
      <c r="DS159" s="73"/>
      <c r="DT159" s="73"/>
      <c r="DU159" s="73"/>
      <c r="DV159" s="73"/>
      <c r="DW159" s="73"/>
      <c r="DX159" s="73"/>
      <c r="DY159" s="73"/>
      <c r="DZ159" s="73"/>
      <c r="EA159" s="73"/>
      <c r="EB159" s="73"/>
      <c r="EC159" s="73"/>
      <c r="ED159" s="73"/>
      <c r="EE159" s="73"/>
      <c r="EF159" s="73"/>
      <c r="EG159" s="73"/>
      <c r="EH159" s="73"/>
      <c r="EI159" s="73"/>
      <c r="EJ159" s="73"/>
      <c r="EK159" s="73"/>
      <c r="EL159" s="73"/>
      <c r="EM159" s="73"/>
      <c r="EN159" s="73"/>
      <c r="EO159" s="73"/>
      <c r="EP159" s="73"/>
      <c r="EQ159" s="73"/>
      <c r="ER159" s="73"/>
      <c r="ES159" s="73"/>
      <c r="ET159" s="73"/>
      <c r="EU159" s="73"/>
      <c r="EV159" s="73"/>
      <c r="EW159" s="73"/>
      <c r="EX159" s="73"/>
      <c r="EY159" s="73"/>
      <c r="EZ159" s="73"/>
      <c r="FA159" s="73"/>
      <c r="FB159" s="73"/>
      <c r="FC159" s="73"/>
      <c r="FD159" s="73"/>
      <c r="FE159" s="73"/>
      <c r="FF159" s="73"/>
      <c r="FG159" s="73"/>
      <c r="FH159" s="73"/>
      <c r="FI159" s="73"/>
      <c r="FJ159" s="73"/>
      <c r="FK159" s="73"/>
      <c r="FL159" s="73"/>
      <c r="FM159" s="73"/>
      <c r="FN159" s="73"/>
      <c r="FO159" s="73"/>
      <c r="FP159" s="73"/>
      <c r="FQ159" s="73"/>
      <c r="FR159" s="73"/>
      <c r="FS159" s="73"/>
      <c r="FT159" s="73"/>
      <c r="FU159" s="73"/>
      <c r="FV159" s="73"/>
      <c r="FW159" s="73"/>
      <c r="FX159" s="73"/>
      <c r="FY159" s="73"/>
      <c r="FZ159" s="73"/>
      <c r="GA159" s="73"/>
      <c r="GB159" s="73"/>
      <c r="GC159" s="73"/>
      <c r="GD159" s="73"/>
      <c r="GE159" s="73"/>
      <c r="GF159" s="73"/>
      <c r="GG159" s="73"/>
      <c r="GH159" s="73"/>
      <c r="GI159" s="73"/>
      <c r="GJ159" s="73"/>
      <c r="GK159" s="73"/>
      <c r="GL159" s="73"/>
      <c r="GM159" s="73"/>
      <c r="GN159" s="73"/>
      <c r="GO159" s="73"/>
      <c r="GP159" s="73"/>
      <c r="GQ159" s="73"/>
      <c r="GR159" s="73"/>
      <c r="GS159" s="73"/>
      <c r="GT159" s="73"/>
      <c r="GU159" s="73"/>
      <c r="GV159" s="73"/>
      <c r="GW159" s="73"/>
      <c r="GX159" s="73"/>
      <c r="GY159" s="73"/>
      <c r="GZ159" s="73"/>
      <c r="HA159" s="73"/>
      <c r="HB159" s="73"/>
      <c r="HC159" s="73"/>
      <c r="HD159" s="73"/>
      <c r="HE159" s="73"/>
      <c r="HF159" s="73"/>
      <c r="HG159" s="73"/>
      <c r="HH159" s="73"/>
      <c r="HI159" s="73"/>
      <c r="HJ159" s="73"/>
      <c r="HK159" s="73"/>
      <c r="HL159" s="73"/>
      <c r="HM159" s="73"/>
      <c r="HN159" s="73"/>
      <c r="HO159" s="73"/>
      <c r="HP159" s="73"/>
      <c r="HQ159" s="73"/>
      <c r="HR159" s="73"/>
      <c r="HS159" s="73"/>
      <c r="HT159" s="73"/>
      <c r="HU159" s="73"/>
      <c r="HV159" s="73"/>
      <c r="HW159" s="73"/>
      <c r="HX159" s="73"/>
      <c r="HY159" s="73"/>
      <c r="HZ159" s="73"/>
      <c r="IA159" s="73"/>
      <c r="IB159" s="73"/>
      <c r="IC159" s="73"/>
      <c r="ID159" s="73"/>
      <c r="IE159" s="73"/>
      <c r="IF159" s="73"/>
      <c r="IG159" s="73"/>
      <c r="IH159" s="73"/>
      <c r="II159" s="73"/>
      <c r="IJ159" s="73"/>
      <c r="IK159" s="73"/>
      <c r="IL159" s="73"/>
      <c r="IM159" s="73"/>
      <c r="IN159" s="73"/>
      <c r="IO159" s="73"/>
      <c r="IP159" s="73"/>
      <c r="IQ159" s="73"/>
      <c r="IR159" s="73"/>
      <c r="IS159" s="73"/>
      <c r="IT159" s="73"/>
      <c r="IU159" s="73"/>
      <c r="IV159" s="73"/>
      <c r="IW159" s="73"/>
      <c r="IX159" s="73"/>
      <c r="IY159" s="73"/>
      <c r="IZ159" s="73"/>
      <c r="JA159" s="73"/>
      <c r="JB159" s="73"/>
      <c r="JC159" s="73"/>
      <c r="JD159" s="73"/>
      <c r="JE159" s="73"/>
      <c r="JF159" s="73"/>
    </row>
    <row r="160" spans="1:266" s="1" customFormat="1" ht="12.9" customHeight="1" x14ac:dyDescent="0.2">
      <c r="A160" s="2" t="s">
        <v>365</v>
      </c>
      <c r="B160" s="73"/>
      <c r="C160" s="73"/>
      <c r="D160" s="73"/>
      <c r="E160" s="73"/>
      <c r="F160" s="73"/>
      <c r="G160" s="73"/>
      <c r="H160" s="73"/>
      <c r="I160" s="73"/>
      <c r="J160" s="73"/>
      <c r="K160" s="73"/>
      <c r="L160" s="73"/>
      <c r="M160" s="73"/>
      <c r="N160" s="73"/>
      <c r="O160" s="73"/>
      <c r="P160" s="73"/>
      <c r="Q160" s="73"/>
      <c r="R160" s="73"/>
      <c r="S160" s="73"/>
      <c r="T160" s="73"/>
      <c r="U160" s="73"/>
      <c r="V160" s="73"/>
      <c r="W160" s="73"/>
      <c r="X160" s="73"/>
      <c r="Y160" s="73"/>
      <c r="Z160" s="73"/>
      <c r="AA160" s="73"/>
      <c r="AB160" s="73"/>
      <c r="AC160" s="73"/>
      <c r="AD160" s="73"/>
      <c r="AE160" s="73"/>
      <c r="AF160" s="73"/>
      <c r="AG160" s="73"/>
      <c r="AH160" s="73"/>
      <c r="AI160" s="73"/>
      <c r="AJ160" s="73"/>
      <c r="AK160" s="73"/>
      <c r="AL160" s="73"/>
      <c r="AM160" s="73"/>
      <c r="AN160" s="73"/>
      <c r="AO160" s="73"/>
      <c r="AP160" s="73"/>
      <c r="AQ160" s="73"/>
      <c r="AR160" s="73"/>
      <c r="AS160" s="73"/>
      <c r="AT160" s="73"/>
      <c r="AU160" s="73"/>
      <c r="AV160" s="73"/>
      <c r="AW160" s="73"/>
      <c r="AX160" s="73"/>
      <c r="AY160" s="73"/>
      <c r="AZ160" s="73"/>
      <c r="BA160" s="73"/>
      <c r="BB160" s="73"/>
      <c r="BC160" s="73"/>
      <c r="BD160" s="73"/>
      <c r="BE160" s="73"/>
      <c r="BF160" s="73"/>
      <c r="BG160" s="73"/>
      <c r="BH160" s="73"/>
      <c r="BI160" s="73"/>
      <c r="BJ160" s="73"/>
      <c r="BK160" s="73"/>
      <c r="BL160" s="73"/>
      <c r="BM160" s="73"/>
      <c r="BN160" s="73"/>
      <c r="BO160" s="73"/>
      <c r="BP160" s="73"/>
      <c r="BQ160" s="73"/>
      <c r="BR160" s="73"/>
      <c r="BS160" s="73"/>
      <c r="BT160" s="73"/>
      <c r="BU160" s="73"/>
      <c r="BV160" s="73"/>
      <c r="BW160" s="73"/>
      <c r="BX160" s="73"/>
      <c r="BY160" s="73"/>
      <c r="BZ160" s="73"/>
      <c r="CA160" s="73"/>
      <c r="CB160" s="73"/>
      <c r="CC160" s="73"/>
      <c r="CD160" s="73"/>
      <c r="CE160" s="73"/>
      <c r="CF160" s="73"/>
      <c r="CG160" s="73"/>
      <c r="CH160" s="73"/>
      <c r="CI160" s="73"/>
      <c r="CJ160" s="73"/>
      <c r="CK160" s="73"/>
      <c r="CL160" s="73"/>
      <c r="CM160" s="73"/>
      <c r="CN160" s="73"/>
      <c r="CO160" s="73"/>
      <c r="CP160" s="73"/>
      <c r="CQ160" s="73"/>
      <c r="CR160" s="73"/>
      <c r="CS160" s="73"/>
      <c r="CT160" s="73"/>
      <c r="CU160" s="73"/>
      <c r="CV160" s="73"/>
      <c r="CW160" s="73"/>
      <c r="CX160" s="73"/>
      <c r="CY160" s="73"/>
      <c r="CZ160" s="73"/>
      <c r="DA160" s="73"/>
      <c r="DB160" s="73"/>
      <c r="DC160" s="73"/>
      <c r="DD160" s="73"/>
      <c r="DE160" s="73"/>
      <c r="DF160" s="73"/>
      <c r="DG160" s="73"/>
      <c r="DH160" s="73"/>
      <c r="DI160" s="73"/>
      <c r="DJ160" s="73"/>
      <c r="DK160" s="73"/>
      <c r="DL160" s="73"/>
      <c r="DM160" s="73"/>
      <c r="DN160" s="73"/>
      <c r="DO160" s="73"/>
      <c r="DP160" s="73"/>
      <c r="DQ160" s="73"/>
      <c r="DR160" s="73"/>
      <c r="DS160" s="73"/>
      <c r="DT160" s="73"/>
      <c r="DU160" s="73"/>
      <c r="DV160" s="73"/>
      <c r="DW160" s="73"/>
      <c r="DX160" s="73"/>
      <c r="DY160" s="73"/>
      <c r="DZ160" s="73"/>
      <c r="EA160" s="73"/>
      <c r="EB160" s="73"/>
      <c r="EC160" s="73"/>
      <c r="ED160" s="73"/>
      <c r="EE160" s="73"/>
      <c r="EF160" s="73"/>
      <c r="EG160" s="73"/>
      <c r="EH160" s="73"/>
      <c r="EI160" s="73"/>
      <c r="EJ160" s="73"/>
      <c r="EK160" s="73"/>
      <c r="EL160" s="73"/>
      <c r="EM160" s="73"/>
      <c r="EN160" s="73"/>
      <c r="EO160" s="73"/>
      <c r="EP160" s="73"/>
      <c r="EQ160" s="73"/>
      <c r="ER160" s="73"/>
      <c r="ES160" s="73"/>
      <c r="ET160" s="73"/>
      <c r="EU160" s="73"/>
      <c r="EV160" s="73"/>
      <c r="EW160" s="73"/>
      <c r="EX160" s="73"/>
      <c r="EY160" s="73"/>
      <c r="EZ160" s="73"/>
      <c r="FA160" s="73"/>
      <c r="FB160" s="73"/>
      <c r="FC160" s="73"/>
      <c r="FD160" s="73"/>
      <c r="FE160" s="73"/>
      <c r="FF160" s="73"/>
      <c r="FG160" s="73"/>
      <c r="FH160" s="73"/>
      <c r="FI160" s="73"/>
      <c r="FJ160" s="73"/>
      <c r="FK160" s="73"/>
      <c r="FL160" s="73"/>
      <c r="FM160" s="73"/>
      <c r="FN160" s="73"/>
      <c r="FO160" s="73"/>
      <c r="FP160" s="73"/>
      <c r="FQ160" s="73"/>
      <c r="FR160" s="73"/>
      <c r="FS160" s="73"/>
      <c r="FT160" s="73"/>
      <c r="FU160" s="73"/>
      <c r="FV160" s="73"/>
      <c r="FW160" s="73"/>
      <c r="FX160" s="73"/>
      <c r="FY160" s="73"/>
      <c r="FZ160" s="73"/>
      <c r="GA160" s="73"/>
      <c r="GB160" s="73"/>
      <c r="GC160" s="73"/>
      <c r="GD160" s="73"/>
      <c r="GE160" s="73"/>
      <c r="GF160" s="73"/>
      <c r="GG160" s="73"/>
      <c r="GH160" s="73"/>
      <c r="GI160" s="73"/>
      <c r="GJ160" s="73"/>
      <c r="GK160" s="73"/>
      <c r="GL160" s="73"/>
      <c r="GM160" s="73"/>
      <c r="GN160" s="73"/>
      <c r="GO160" s="73"/>
      <c r="GP160" s="73"/>
      <c r="GQ160" s="73"/>
      <c r="GR160" s="73"/>
      <c r="GS160" s="73"/>
      <c r="GT160" s="73"/>
      <c r="GU160" s="73"/>
      <c r="GV160" s="73"/>
      <c r="GW160" s="73"/>
      <c r="GX160" s="73"/>
      <c r="GY160" s="73"/>
      <c r="GZ160" s="73"/>
      <c r="HA160" s="73"/>
      <c r="HB160" s="73"/>
      <c r="HC160" s="73"/>
      <c r="HD160" s="73"/>
      <c r="HE160" s="73"/>
      <c r="HF160" s="73"/>
      <c r="HG160" s="73"/>
      <c r="HH160" s="73"/>
      <c r="HI160" s="73"/>
      <c r="HJ160" s="73"/>
      <c r="HK160" s="73"/>
      <c r="HL160" s="73"/>
      <c r="HM160" s="73"/>
      <c r="HN160" s="73"/>
      <c r="HO160" s="73"/>
      <c r="HP160" s="73"/>
      <c r="HQ160" s="73"/>
      <c r="HR160" s="73"/>
      <c r="HS160" s="73"/>
      <c r="HT160" s="73"/>
      <c r="HU160" s="73"/>
      <c r="HV160" s="73"/>
      <c r="HW160" s="73"/>
      <c r="HX160" s="73"/>
      <c r="HY160" s="73"/>
      <c r="HZ160" s="73"/>
      <c r="IA160" s="73"/>
      <c r="IB160" s="73"/>
      <c r="IC160" s="73"/>
      <c r="ID160" s="73"/>
      <c r="IE160" s="73"/>
      <c r="IF160" s="73"/>
      <c r="IG160" s="73"/>
      <c r="IH160" s="73"/>
      <c r="II160" s="73"/>
      <c r="IJ160" s="73"/>
      <c r="IK160" s="73"/>
      <c r="IL160" s="73"/>
      <c r="IM160" s="73"/>
      <c r="IN160" s="73"/>
      <c r="IO160" s="73"/>
      <c r="IP160" s="73"/>
      <c r="IQ160" s="73"/>
      <c r="IR160" s="73"/>
      <c r="IS160" s="73"/>
      <c r="IT160" s="73"/>
      <c r="IU160" s="73"/>
      <c r="IV160" s="73"/>
      <c r="IW160" s="73"/>
      <c r="IX160" s="73"/>
      <c r="IY160" s="73"/>
      <c r="IZ160" s="73"/>
      <c r="JA160" s="73"/>
      <c r="JB160" s="73"/>
      <c r="JC160" s="73"/>
      <c r="JD160" s="73"/>
      <c r="JE160" s="73"/>
      <c r="JF160" s="73"/>
    </row>
    <row r="161" spans="1:266" s="1" customFormat="1" ht="12.9" customHeight="1" x14ac:dyDescent="0.2">
      <c r="A161" s="73" t="s">
        <v>329</v>
      </c>
      <c r="B161" s="1">
        <f>+BANCOS!B52</f>
        <v>796978</v>
      </c>
      <c r="C161" s="1">
        <f>+BANCOS!C52</f>
        <v>789394</v>
      </c>
      <c r="D161" s="1">
        <f>+BANCOS!D52</f>
        <v>820630</v>
      </c>
      <c r="E161" s="1">
        <f>+BANCOS!E52</f>
        <v>873656</v>
      </c>
      <c r="F161" s="1">
        <f>+BANCOS!F52</f>
        <v>917936</v>
      </c>
      <c r="G161" s="1">
        <f>+BANCOS!G52</f>
        <v>936967</v>
      </c>
      <c r="H161" s="1">
        <f>+BANCOS!H52</f>
        <v>940791</v>
      </c>
      <c r="I161" s="1">
        <f>+BANCOS!I52</f>
        <v>934253</v>
      </c>
      <c r="J161" s="1">
        <f>+BANCOS!J52</f>
        <v>938626</v>
      </c>
      <c r="K161" s="1">
        <f>+BANCOS!K52</f>
        <v>932858</v>
      </c>
      <c r="L161" s="1">
        <f>+BANCOS!L52</f>
        <v>933477</v>
      </c>
      <c r="M161" s="1">
        <f>+BANCOS!M52</f>
        <v>937916</v>
      </c>
      <c r="N161" s="1">
        <f>+BANCOS!N52</f>
        <v>945318</v>
      </c>
      <c r="O161" s="1">
        <f>+BANCOS!O52</f>
        <v>957128</v>
      </c>
      <c r="P161" s="1">
        <f>+BANCOS!P52</f>
        <v>990682</v>
      </c>
      <c r="Q161" s="1">
        <f>+BANCOS!Q52</f>
        <v>1003896</v>
      </c>
      <c r="R161" s="1">
        <f>+BANCOS!R52</f>
        <v>1002325</v>
      </c>
      <c r="S161" s="1">
        <f>+BANCOS!S52</f>
        <v>1007902</v>
      </c>
      <c r="T161" s="1">
        <f>+BANCOS!T52</f>
        <v>1018799</v>
      </c>
      <c r="U161" s="1">
        <f>+BANCOS!U52</f>
        <v>1015712</v>
      </c>
      <c r="V161" s="1">
        <f>+BANCOS!V52</f>
        <v>996814</v>
      </c>
      <c r="W161" s="1">
        <f>+BANCOS!W52</f>
        <v>971000</v>
      </c>
      <c r="X161" s="1">
        <f>+BANCOS!X52</f>
        <v>972562</v>
      </c>
      <c r="Y161" s="1">
        <f>+BANCOS!Y52</f>
        <v>962152</v>
      </c>
      <c r="Z161" s="1">
        <f>+BANCOS!Z52</f>
        <v>977817</v>
      </c>
      <c r="AA161" s="1">
        <f>+BANCOS!AA52</f>
        <v>988230</v>
      </c>
      <c r="AB161" s="1">
        <f>+BANCOS!AB52</f>
        <v>977618</v>
      </c>
      <c r="AC161" s="1">
        <f>+BANCOS!AC52</f>
        <v>991352</v>
      </c>
      <c r="AD161" s="1">
        <f>+BANCOS!AD52</f>
        <v>950135</v>
      </c>
      <c r="AE161" s="1">
        <f>+BANCOS!AE52</f>
        <v>844701</v>
      </c>
      <c r="AF161" s="1">
        <f>+BANCOS!AF52</f>
        <v>828392</v>
      </c>
      <c r="AG161" s="1">
        <f>+BANCOS!AG52</f>
        <v>840063</v>
      </c>
      <c r="AH161" s="1">
        <f>+BANCOS!AH52</f>
        <v>908876</v>
      </c>
      <c r="AI161" s="1">
        <f>+BANCOS!AI52</f>
        <v>929408</v>
      </c>
      <c r="AJ161" s="1">
        <f>+BANCOS!AJ52</f>
        <v>925550</v>
      </c>
      <c r="AK161" s="1">
        <f>+BANCOS!AK52</f>
        <v>929105</v>
      </c>
      <c r="AL161" s="1">
        <f>+BANCOS!AL52</f>
        <v>898556</v>
      </c>
      <c r="AM161" s="1">
        <f>+BANCOS!AM52</f>
        <v>938317</v>
      </c>
      <c r="AN161" s="1">
        <f>+BANCOS!AN52</f>
        <v>983769</v>
      </c>
      <c r="AO161" s="1">
        <f>+BANCOS!AO52</f>
        <v>965628.78541024006</v>
      </c>
      <c r="AP161" s="1">
        <f>+BANCOS!AP52</f>
        <v>904219.44995370018</v>
      </c>
      <c r="AQ161" s="1">
        <f>+BANCOS!AQ52</f>
        <v>904851.02527433005</v>
      </c>
      <c r="AR161" s="1">
        <f>+BANCOS!AR52</f>
        <v>912022.58932169015</v>
      </c>
      <c r="AS161" s="1">
        <f>+BANCOS!AS52</f>
        <v>891174.74566181016</v>
      </c>
      <c r="AT161" s="1">
        <f>+BANCOS!AT52</f>
        <v>862668.92942840012</v>
      </c>
      <c r="AU161" s="1">
        <f>+BANCOS!AU52</f>
        <v>824690.68833258015</v>
      </c>
      <c r="AV161" s="1">
        <f>+BANCOS!AV52</f>
        <v>812537.78129170008</v>
      </c>
      <c r="AW161" s="1">
        <f>+BANCOS!AW52</f>
        <v>803465.7732623202</v>
      </c>
      <c r="AX161" s="1">
        <f>+BANCOS!AX52</f>
        <v>895167.10093048995</v>
      </c>
      <c r="AY161" s="1">
        <f>+BANCOS!AY52</f>
        <v>898444.53036973998</v>
      </c>
      <c r="AZ161" s="1">
        <f>+BANCOS!AZ52</f>
        <v>872197.31131270004</v>
      </c>
      <c r="BA161" s="1">
        <f>+BANCOS!BA52</f>
        <v>863314.66728964995</v>
      </c>
      <c r="BB161" s="1">
        <f>+BANCOS!BB52</f>
        <v>874184.15935311012</v>
      </c>
      <c r="BC161" s="1">
        <f>+BANCOS!BC52</f>
        <v>897566.85735794983</v>
      </c>
      <c r="BD161" s="1">
        <f>+BANCOS!BD52</f>
        <v>888477.48997475009</v>
      </c>
      <c r="BE161" s="1">
        <f>+BANCOS!BE52</f>
        <v>853873.89792062994</v>
      </c>
      <c r="BF161" s="1">
        <f>+BANCOS!BF52</f>
        <v>823933.75785281998</v>
      </c>
      <c r="BG161" s="1">
        <f>+BANCOS!BG52</f>
        <v>830545.45218518993</v>
      </c>
      <c r="BH161" s="1">
        <f>+BANCOS!BH52</f>
        <v>826800.32325192005</v>
      </c>
      <c r="BI161" s="1">
        <f>+BANCOS!BI52</f>
        <v>823166.0222239201</v>
      </c>
      <c r="BJ161" s="1">
        <f>+BANCOS!BJ52</f>
        <v>822281.44712814002</v>
      </c>
      <c r="BK161" s="1">
        <f>+BANCOS!BK52</f>
        <v>842190.41741376987</v>
      </c>
      <c r="BL161" s="1">
        <f>+BANCOS!BL52</f>
        <v>847489.12735877</v>
      </c>
      <c r="BM161" s="1">
        <f>+BANCOS!BM52</f>
        <v>861269.32875160989</v>
      </c>
      <c r="BN161" s="1">
        <f>+BANCOS!BN52</f>
        <v>855572.90397579013</v>
      </c>
      <c r="BO161" s="1">
        <f>+BANCOS!BO52</f>
        <v>833283.99086878996</v>
      </c>
      <c r="BP161" s="1">
        <f>+BANCOS!BP52</f>
        <v>834934.53690378997</v>
      </c>
      <c r="BQ161" s="1">
        <f>+BANCOS!BQ52</f>
        <v>844043.10343879007</v>
      </c>
      <c r="BR161" s="1">
        <f>+BANCOS!BR52</f>
        <v>859840.36505378992</v>
      </c>
      <c r="BS161" s="1">
        <f>+BANCOS!BS52</f>
        <v>917440.91377700004</v>
      </c>
      <c r="BT161" s="1">
        <f>+BANCOS!BT52</f>
        <v>908864.15939599997</v>
      </c>
      <c r="BU161" s="1">
        <f>+BANCOS!BU52</f>
        <v>932635.6042510001</v>
      </c>
      <c r="BV161" s="1">
        <f>+BANCOS!BV52</f>
        <v>973540.26694700005</v>
      </c>
      <c r="BW161" s="1">
        <f>+BANCOS!BW52</f>
        <v>1077919.3545680002</v>
      </c>
      <c r="BX161" s="1">
        <f>+BANCOS!BX52</f>
        <v>1089508.71166</v>
      </c>
      <c r="BY161" s="1">
        <f>+BANCOS!BY52</f>
        <v>1138831.9952820002</v>
      </c>
      <c r="BZ161" s="1">
        <f>+BANCOS!BZ52</f>
        <v>1247896.0957760001</v>
      </c>
      <c r="CA161" s="1">
        <f>+BANCOS!CA52</f>
        <v>1244238.7353300001</v>
      </c>
      <c r="CB161" s="1">
        <f>+BANCOS!CB52</f>
        <v>1261447.3099400001</v>
      </c>
      <c r="CC161" s="1">
        <f>+BANCOS!CC52</f>
        <v>1260808.2777180001</v>
      </c>
      <c r="CD161" s="1">
        <f>+BANCOS!CD52</f>
        <v>1281552.8916200001</v>
      </c>
      <c r="CE161" s="1">
        <f>+BANCOS!CE52</f>
        <v>1404463.0168110002</v>
      </c>
      <c r="CF161" s="1">
        <f>+BANCOS!CF52</f>
        <v>1447919.2432349999</v>
      </c>
      <c r="CG161" s="1">
        <f>+BANCOS!CG52</f>
        <v>1513694.2322170001</v>
      </c>
      <c r="CH161" s="1">
        <f>+BANCOS!CH52</f>
        <v>1529376.526964</v>
      </c>
      <c r="CI161" s="1">
        <f>+BANCOS!CI52</f>
        <v>1602680.7672040001</v>
      </c>
      <c r="CJ161" s="1">
        <f>+BANCOS!CJ52</f>
        <v>1765823.2279480002</v>
      </c>
      <c r="CK161" s="1">
        <f>+BANCOS!CK52</f>
        <v>1812531.4289990002</v>
      </c>
      <c r="CL161" s="1">
        <f>+BANCOS!CL52</f>
        <v>1839503.729974</v>
      </c>
      <c r="CM161" s="1">
        <f>+BANCOS!CM52</f>
        <v>1921235.7182789999</v>
      </c>
      <c r="CN161" s="1">
        <f>+BANCOS!CN52</f>
        <v>1983498.3693900001</v>
      </c>
      <c r="CO161" s="1">
        <f>+BANCOS!CO52</f>
        <v>2008413.336448</v>
      </c>
      <c r="CP161" s="1">
        <f>+BANCOS!CP52</f>
        <v>2059222.0890180001</v>
      </c>
      <c r="CQ161" s="1">
        <f>+BANCOS!CQ52</f>
        <v>2095617.0040549999</v>
      </c>
      <c r="CR161" s="1">
        <f>+BANCOS!CR52</f>
        <v>2171533.9124361901</v>
      </c>
      <c r="CS161" s="1">
        <f>+BANCOS!CS52</f>
        <v>2238581.5488916398</v>
      </c>
      <c r="CT161" s="1">
        <f>+BANCOS!CT52</f>
        <v>2598634.7404232603</v>
      </c>
      <c r="CU161" s="1">
        <f>+BANCOS!CU52</f>
        <v>2621126.99923919</v>
      </c>
      <c r="CV161" s="1">
        <f>+BANCOS!CV52</f>
        <v>2805571.2459421898</v>
      </c>
      <c r="CW161" s="1">
        <f>+BANCOS!CW52</f>
        <v>3064692.2045598798</v>
      </c>
      <c r="CX161" s="1">
        <f>+BANCOS!CX52</f>
        <v>3187121.4252654403</v>
      </c>
      <c r="CY161" s="1">
        <f>+BANCOS!CY52</f>
        <v>3185668.5164378798</v>
      </c>
      <c r="CZ161" s="1">
        <f>+BANCOS!CZ52</f>
        <v>3204402.30362322</v>
      </c>
      <c r="DA161" s="1">
        <f>+BANCOS!DA52</f>
        <v>3279798.4703998901</v>
      </c>
      <c r="DB161" s="1">
        <f>+BANCOS!DB52</f>
        <v>3396211.6519466103</v>
      </c>
      <c r="DC161" s="1">
        <f>+BANCOS!DC52</f>
        <v>3405543.3044060692</v>
      </c>
      <c r="DD161" s="1">
        <f>+BANCOS!DD52</f>
        <v>3433280.3446031399</v>
      </c>
      <c r="DE161" s="1">
        <f>+BANCOS!DE52</f>
        <v>3694216.19032731</v>
      </c>
      <c r="DF161" s="1">
        <f>+BANCOS!DF52</f>
        <v>3956134.9686380299</v>
      </c>
      <c r="DG161" s="1">
        <f>+BANCOS!DG52</f>
        <v>3950521.3189310287</v>
      </c>
      <c r="DH161" s="1">
        <f>+BANCOS!DH52</f>
        <v>3952566.2477004901</v>
      </c>
      <c r="DI161" s="1">
        <f>+BANCOS!DI52</f>
        <v>3990935.2061412297</v>
      </c>
      <c r="DJ161" s="1">
        <f>+BANCOS!DJ52</f>
        <v>4065623.6584485201</v>
      </c>
      <c r="DK161" s="1">
        <f>+BANCOS!DK52</f>
        <v>4146046.122738</v>
      </c>
      <c r="DL161" s="1">
        <f>+BANCOS!DL52</f>
        <v>4470141.4371919995</v>
      </c>
      <c r="DM161" s="1">
        <f>+BANCOS!DM52</f>
        <v>4631177.4147610003</v>
      </c>
      <c r="DN161" s="1">
        <f>+BANCOS!DN52</f>
        <v>4771998.5361550003</v>
      </c>
      <c r="DO161" s="1">
        <f>+BANCOS!DO52</f>
        <v>4807341.5580059988</v>
      </c>
      <c r="DP161" s="1">
        <f>+BANCOS!DP52</f>
        <v>4892288.6790159997</v>
      </c>
      <c r="DQ161" s="1">
        <f>+BANCOS!DQ52</f>
        <v>5021360.0142400004</v>
      </c>
      <c r="DR161" s="1">
        <f>+BANCOS!DR52</f>
        <v>5078339.7184078209</v>
      </c>
      <c r="DS161" s="1">
        <f>+BANCOS!DS52</f>
        <v>5274809.0491117397</v>
      </c>
      <c r="DT161" s="1">
        <f>+BANCOS!DT52</f>
        <v>5352207.050478179</v>
      </c>
      <c r="DU161" s="1">
        <f>+BANCOS!DU52</f>
        <v>5411707.59144942</v>
      </c>
      <c r="DV161" s="1">
        <f>+BANCOS!DV52</f>
        <v>5612081.8099802192</v>
      </c>
      <c r="DW161" s="1">
        <f>+BANCOS!DW52</f>
        <v>5805212.5998981697</v>
      </c>
      <c r="DX161" s="1">
        <f>+BANCOS!DX52</f>
        <v>5854002.8455657093</v>
      </c>
      <c r="DY161" s="1">
        <f>+BANCOS!DY52</f>
        <v>6034156.3624985898</v>
      </c>
      <c r="DZ161" s="1">
        <f>+BANCOS!DZ52</f>
        <v>6134196.7423047721</v>
      </c>
      <c r="EA161" s="1">
        <f>+BANCOS!EA52</f>
        <v>6258688.2995854998</v>
      </c>
      <c r="EB161" s="1">
        <f>+BANCOS!EB52</f>
        <v>6339924.2120810105</v>
      </c>
      <c r="EC161" s="1">
        <f>+BANCOS!EC52</f>
        <v>6596460.5988833206</v>
      </c>
      <c r="ED161" s="1">
        <f>+BANCOS!ED52</f>
        <v>6705956.9993531704</v>
      </c>
      <c r="EE161" s="1">
        <f>+BANCOS!EE52</f>
        <v>6739345.4128987892</v>
      </c>
      <c r="EF161" s="1">
        <f>+BANCOS!EF52</f>
        <v>6995481.8151819594</v>
      </c>
      <c r="EG161" s="1">
        <f>+BANCOS!EG52</f>
        <v>7311504.5385790002</v>
      </c>
      <c r="EH161" s="1">
        <f>+BANCOS!EH52</f>
        <v>7431250.4624309</v>
      </c>
      <c r="EI161" s="1">
        <f>+BANCOS!EI52</f>
        <v>7693013.9143956415</v>
      </c>
      <c r="EJ161" s="1">
        <f>+BANCOS!EJ52</f>
        <v>7994450.7951705512</v>
      </c>
      <c r="EK161" s="1">
        <f>+BANCOS!EK52</f>
        <v>8131209.7913414193</v>
      </c>
      <c r="EL161" s="1">
        <f>+BANCOS!EL52</f>
        <v>8330927.0308012888</v>
      </c>
      <c r="EM161" s="1">
        <f>+BANCOS!EM52</f>
        <v>8607875.1207785308</v>
      </c>
      <c r="EN161" s="1">
        <f>+BANCOS!EN52</f>
        <v>8690842.470507849</v>
      </c>
      <c r="EO161" s="1">
        <f>+BANCOS!EO52</f>
        <v>9284778.9906263817</v>
      </c>
      <c r="EP161" s="1">
        <f>+BANCOS!EP52</f>
        <v>9410943.2503794003</v>
      </c>
      <c r="EQ161" s="1">
        <f>+BANCOS!EQ52</f>
        <v>9555697.0300482996</v>
      </c>
      <c r="ER161" s="1">
        <f>+BANCOS!ER52</f>
        <v>9612094.4413288403</v>
      </c>
      <c r="ES161" s="1">
        <f>+BANCOS!ES52</f>
        <v>9913071.2694069706</v>
      </c>
      <c r="ET161" s="1">
        <f>+BANCOS!ET52</f>
        <v>9966361.5443998389</v>
      </c>
      <c r="EU161" s="1">
        <f>+BANCOS!EU52</f>
        <v>10204050.530586619</v>
      </c>
      <c r="EV161" s="1">
        <f>+BANCOS!EV52</f>
        <v>10399109.67806509</v>
      </c>
      <c r="EW161" s="1">
        <f>+BANCOS!EW52</f>
        <v>10671320.822875971</v>
      </c>
      <c r="EX161" s="1">
        <f>+BANCOS!EX52</f>
        <v>10732825.78786812</v>
      </c>
      <c r="EY161" s="1">
        <f>+BANCOS!EY52</f>
        <v>10884656.47457568</v>
      </c>
      <c r="EZ161" s="1">
        <f>+BANCOS!EZ52</f>
        <v>10904633.132938268</v>
      </c>
      <c r="FA161" s="1">
        <f>+BANCOS!FA52</f>
        <v>10921434.993309489</v>
      </c>
      <c r="FB161" s="1">
        <f>+BANCOS!FB52</f>
        <v>11059857.87208922</v>
      </c>
      <c r="FC161" s="1">
        <f>+BANCOS!FC52</f>
        <v>11311787.60871828</v>
      </c>
      <c r="FD161" s="1">
        <f>+BANCOS!FD52</f>
        <v>11595640.722220669</v>
      </c>
      <c r="FE161" s="1">
        <f>+BANCOS!FE52</f>
        <v>11603467.338090139</v>
      </c>
      <c r="FF161" s="1">
        <f>+BANCOS!FF52</f>
        <v>11855955.616907109</v>
      </c>
      <c r="FG161" s="1">
        <f>+BANCOS!FG52</f>
        <v>12083205.100393789</v>
      </c>
      <c r="FH161" s="1">
        <f>+BANCOS!FH52</f>
        <v>12151559.767832311</v>
      </c>
      <c r="FI161" s="1">
        <f>+BANCOS!FI52</f>
        <v>12310009.86072569</v>
      </c>
      <c r="FJ161" s="1">
        <f>+BANCOS!FJ52</f>
        <v>12318979.301799992</v>
      </c>
      <c r="FK161" s="1">
        <f>+BANCOS!FK52</f>
        <v>12466372.096637901</v>
      </c>
      <c r="FL161" s="1">
        <f>+BANCOS!FL52</f>
        <v>12833389.18544442</v>
      </c>
      <c r="FM161" s="1">
        <f>+BANCOS!FM52</f>
        <v>13192190.726563541</v>
      </c>
      <c r="FN161" s="1">
        <f>+BANCOS!FN52</f>
        <v>13195809.96921177</v>
      </c>
      <c r="FO161" s="1">
        <f>+BANCOS!FO52</f>
        <v>13045589.17995302</v>
      </c>
      <c r="FP161" s="1">
        <f>+BANCOS!FP52</f>
        <v>13124613.844800001</v>
      </c>
      <c r="FQ161" s="1">
        <f>+BANCOS!FQ52</f>
        <v>13319186.44772169</v>
      </c>
      <c r="FR161" s="1">
        <f>+BANCOS!FR52</f>
        <v>13701691.471340539</v>
      </c>
      <c r="FS161" s="1">
        <f>+BANCOS!FS52</f>
        <v>13732298.07414056</v>
      </c>
      <c r="FT161" s="1">
        <f>+BANCOS!FT52</f>
        <v>13939334.373027289</v>
      </c>
      <c r="FU161" s="1">
        <f>+BANCOS!FU52</f>
        <v>14068158.331037151</v>
      </c>
      <c r="FV161" s="1">
        <f>+BANCOS!FV52</f>
        <v>14070421.334229261</v>
      </c>
      <c r="FW161" s="1">
        <f>+BANCOS!FW52</f>
        <v>14325920.082960419</v>
      </c>
      <c r="FX161" s="1">
        <f>+BANCOS!FX52</f>
        <v>14354222.572341269</v>
      </c>
      <c r="FY161" s="1">
        <f>+BANCOS!FY52</f>
        <v>14367205.15593262</v>
      </c>
      <c r="FZ161" s="1">
        <f>+BANCOS!FZ52</f>
        <v>14393526.796618961</v>
      </c>
      <c r="GA161" s="1">
        <f>+BANCOS!GA52</f>
        <v>15199140.81978783</v>
      </c>
      <c r="GB161" s="1">
        <f>+BANCOS!GB52</f>
        <v>15331723.350947311</v>
      </c>
      <c r="GC161" s="1">
        <f>+BANCOS!GC52</f>
        <v>15127913.37923564</v>
      </c>
      <c r="GD161" s="1">
        <f>+BANCOS!GD52</f>
        <v>14917500.94648044</v>
      </c>
      <c r="GE161" s="1">
        <f>+BANCOS!GE52</f>
        <v>14897994.926128119</v>
      </c>
      <c r="GF161" s="1">
        <f>+BANCOS!GF52</f>
        <v>14886380.87995247</v>
      </c>
      <c r="GG161" s="1">
        <f>+BANCOS!GG52</f>
        <v>15168710.21425667</v>
      </c>
      <c r="GH161" s="1">
        <f>+BANCOS!GH52</f>
        <v>15922980.71333524</v>
      </c>
      <c r="GI161" s="1">
        <f>+BANCOS!GI52</f>
        <v>15509478.6095031</v>
      </c>
      <c r="GJ161" s="1">
        <f>+BANCOS!GJ52</f>
        <v>15680847.027757009</v>
      </c>
      <c r="GK161" s="1">
        <f>+BANCOS!GK52</f>
        <v>15731357.041843159</v>
      </c>
      <c r="GL161" s="1">
        <f>+BANCOS!GL52</f>
        <v>15741197.58418566</v>
      </c>
      <c r="GM161" s="1">
        <f>+BANCOS!GM52</f>
        <v>15742509.54927052</v>
      </c>
      <c r="GN161" s="1">
        <f>+BANCOS!GN52</f>
        <v>15729507.17924903</v>
      </c>
      <c r="GO161" s="1">
        <f>+BANCOS!GO52</f>
        <v>16276539.787802041</v>
      </c>
      <c r="GP161" s="1">
        <f>+BANCOS!GP52</f>
        <v>16288607.58933641</v>
      </c>
      <c r="GQ161" s="1">
        <f>+BANCOS!GQ52</f>
        <v>16230926.13083794</v>
      </c>
      <c r="GR161" s="1">
        <f>+BANCOS!GR52</f>
        <v>16283762.411697529</v>
      </c>
      <c r="GS161" s="1">
        <f>+BANCOS!GS52</f>
        <v>16352047.147484008</v>
      </c>
      <c r="GT161" s="1">
        <f>+BANCOS!GT52</f>
        <v>16414904.880293</v>
      </c>
      <c r="GU161" s="1">
        <f>+BANCOS!GU52</f>
        <v>16375712.285333371</v>
      </c>
      <c r="GV161" s="1">
        <f>+BANCOS!GV52</f>
        <v>16562645.871663449</v>
      </c>
      <c r="GW161" s="1">
        <f>+BANCOS!GW52</f>
        <v>16813292.37784126</v>
      </c>
      <c r="GX161" s="1">
        <f>+BANCOS!GX52</f>
        <v>17271651.071251348</v>
      </c>
      <c r="GY161" s="1">
        <f>+BANCOS!GY52</f>
        <v>17398033.27136619</v>
      </c>
      <c r="GZ161" s="1">
        <f>+BANCOS!GZ52</f>
        <v>17527273.258005109</v>
      </c>
      <c r="HA161" s="1">
        <f>+BANCOS!HA52</f>
        <v>17271960.16485836</v>
      </c>
      <c r="HB161" s="1">
        <f>+BANCOS!HB52</f>
        <v>17204755.875800688</v>
      </c>
      <c r="HC161" s="1">
        <f>+BANCOS!HC52</f>
        <v>17504517.909570999</v>
      </c>
      <c r="HD161" s="1">
        <f>+BANCOS!HD52</f>
        <v>17608658.34669254</v>
      </c>
      <c r="HE161" s="1">
        <f>+BANCOS!HE52</f>
        <v>17290944.973430984</v>
      </c>
      <c r="HF161" s="1">
        <f>+BANCOS!HF52</f>
        <v>17446576.843067493</v>
      </c>
      <c r="HG161" s="1">
        <f>+BANCOS!HG52</f>
        <v>17448383.529726688</v>
      </c>
      <c r="HH161" s="1">
        <f>+BANCOS!HH52</f>
        <v>16817820.870718908</v>
      </c>
      <c r="HI161" s="1">
        <f>+BANCOS!HI52</f>
        <v>16779075.086759269</v>
      </c>
      <c r="HJ161" s="1">
        <f>+BANCOS!HJ52</f>
        <v>16942635.886786733</v>
      </c>
      <c r="HK161" s="1">
        <f>+BANCOS!HK52</f>
        <v>17111274.327278208</v>
      </c>
      <c r="HL161" s="1">
        <f>+BANCOS!HL52</f>
        <v>17124537.439977471</v>
      </c>
      <c r="HM161" s="1">
        <f>+BANCOS!HM52</f>
        <v>17006896.673745319</v>
      </c>
      <c r="HN161" s="1">
        <f>+BANCOS!HN52</f>
        <v>17062114.441840798</v>
      </c>
      <c r="HO161" s="1">
        <f>+BANCOS!HO52</f>
        <v>16708308.804363148</v>
      </c>
      <c r="HP161" s="1">
        <f>+BANCOS!HP52</f>
        <v>16672036.73839969</v>
      </c>
      <c r="HQ161" s="1">
        <f>+BANCOS!HQ52</f>
        <v>16890018.55571261</v>
      </c>
      <c r="HR161" s="1">
        <f>+BANCOS!HR52</f>
        <v>16701216.000137048</v>
      </c>
      <c r="HS161" s="1">
        <f>+BANCOS!HS52</f>
        <v>17044926.234890621</v>
      </c>
      <c r="HT161" s="1">
        <f>+BANCOS!HT52</f>
        <v>16960654.888539262</v>
      </c>
      <c r="HU161" s="1">
        <f>+BANCOS!HU52</f>
        <v>17203567.557169113</v>
      </c>
      <c r="HV161" s="1">
        <f>+BANCOS!HV52</f>
        <v>17401518.956693042</v>
      </c>
      <c r="HW161" s="1">
        <f>+BANCOS!HW52</f>
        <v>18483665.159989391</v>
      </c>
      <c r="HX161" s="1">
        <f>+BANCOS!HX52</f>
        <v>19225753.32228196</v>
      </c>
      <c r="HY161" s="1">
        <f>+BANCOS!HY52</f>
        <v>19324259.682780396</v>
      </c>
      <c r="HZ161" s="1">
        <f>+BANCOS!HZ52</f>
        <v>19698839.426430471</v>
      </c>
      <c r="IA161" s="1">
        <f>+BANCOS!IA52</f>
        <v>20111376.387285952</v>
      </c>
      <c r="IB161" s="1">
        <f>+BANCOS!IB52</f>
        <v>20924596.924170747</v>
      </c>
      <c r="IC161" s="1">
        <f>+BANCOS!IC52</f>
        <v>21235573.898542874</v>
      </c>
      <c r="ID161" s="1">
        <f>+BANCOS!ID52</f>
        <v>21107420.908501517</v>
      </c>
      <c r="IE161" s="1">
        <f>+BANCOS!IE52</f>
        <v>21490524.025326569</v>
      </c>
      <c r="IF161" s="1">
        <f>+BANCOS!IF52</f>
        <v>21753213.244563784</v>
      </c>
      <c r="IG161" s="1">
        <f>+BANCOS!IG52</f>
        <v>22314077.807520442</v>
      </c>
      <c r="IH161" s="1">
        <f>+BANCOS!IH52</f>
        <v>22911116.65605009</v>
      </c>
      <c r="II161" s="1">
        <f>+BANCOS!II52</f>
        <v>23251866.559456237</v>
      </c>
      <c r="IJ161" s="1">
        <f>+BANCOS!IJ52</f>
        <v>22750356.634918109</v>
      </c>
      <c r="IK161" s="1">
        <f>+BANCOS!IK52</f>
        <v>22195206.531991482</v>
      </c>
      <c r="IL161" s="1">
        <f>+BANCOS!IL52</f>
        <v>22024980.02616182</v>
      </c>
      <c r="IM161" s="1">
        <f>+BANCOS!IM52</f>
        <v>21846108.033128884</v>
      </c>
      <c r="IN161" s="1">
        <f>+BANCOS!IN52</f>
        <v>22679880.388614431</v>
      </c>
      <c r="IO161" s="1">
        <f>+BANCOS!IO52</f>
        <v>22831701.895272471</v>
      </c>
      <c r="IP161" s="1">
        <f>+BANCOS!IP52</f>
        <v>22972535.075873289</v>
      </c>
      <c r="IQ161" s="1">
        <f>+BANCOS!IQ52</f>
        <v>23306937.341825221</v>
      </c>
      <c r="IR161" s="1">
        <f>+BANCOS!IR52</f>
        <v>23623626.974863041</v>
      </c>
      <c r="IS161" s="1">
        <f>+BANCOS!IS52</f>
        <v>22966937.665173907</v>
      </c>
      <c r="IT161" s="1">
        <f>+BANCOS!IT52</f>
        <v>22038332.586836513</v>
      </c>
      <c r="IU161" s="1">
        <f>+BANCOS!IU52</f>
        <v>22115692.662791692</v>
      </c>
      <c r="IV161" s="1">
        <f>+BANCOS!IV52</f>
        <v>22367183.100373238</v>
      </c>
      <c r="IW161" s="1">
        <f>+BANCOS!IW52</f>
        <v>22196696.484181799</v>
      </c>
      <c r="IX161" s="1">
        <f>+BANCOS!IX52</f>
        <v>22564220.112293743</v>
      </c>
      <c r="IY161" s="1">
        <f>+BANCOS!IY52</f>
        <v>23558880.436040979</v>
      </c>
      <c r="IZ161" s="1">
        <f>+BANCOS!IZ52</f>
        <v>23903612.575007081</v>
      </c>
      <c r="JA161" s="1">
        <f>+BANCOS!JA52</f>
        <v>24187712</v>
      </c>
      <c r="JB161" s="1">
        <f>+BANCOS!JB52</f>
        <v>25017963.754668269</v>
      </c>
      <c r="JC161" s="1">
        <f>+BANCOS!JC52</f>
        <v>25192687.976855788</v>
      </c>
      <c r="JD161" s="1">
        <f>+BANCOS!JD52</f>
        <v>25327056.875499252</v>
      </c>
      <c r="JE161" s="1">
        <f>+BANCOS!JE52</f>
        <v>25779907.219999999</v>
      </c>
      <c r="JF161" s="1" t="e">
        <f>+BANCOS!#REF!</f>
        <v>#REF!</v>
      </c>
    </row>
    <row r="162" spans="1:266" s="1" customFormat="1" ht="12.9" customHeight="1" x14ac:dyDescent="0.2">
      <c r="A162" s="73" t="s">
        <v>330</v>
      </c>
      <c r="B162" s="1">
        <f>+FINANCIERAS!B52</f>
        <v>343001</v>
      </c>
      <c r="C162" s="1">
        <f>+FINANCIERAS!C52</f>
        <v>350786</v>
      </c>
      <c r="D162" s="1">
        <f>+FINANCIERAS!D52</f>
        <v>357400</v>
      </c>
      <c r="E162" s="1">
        <f>+FINANCIERAS!E52</f>
        <v>367709</v>
      </c>
      <c r="F162" s="1">
        <f>+FINANCIERAS!F52</f>
        <v>385050</v>
      </c>
      <c r="G162" s="1">
        <f>+FINANCIERAS!G52</f>
        <v>393548</v>
      </c>
      <c r="H162" s="1">
        <f>+FINANCIERAS!H52</f>
        <v>399568</v>
      </c>
      <c r="I162" s="1">
        <f>+FINANCIERAS!I52</f>
        <v>400863</v>
      </c>
      <c r="J162" s="1">
        <f>+FINANCIERAS!J52</f>
        <v>401843</v>
      </c>
      <c r="K162" s="1">
        <f>+FINANCIERAS!K52</f>
        <v>410768</v>
      </c>
      <c r="L162" s="1">
        <f>+FINANCIERAS!L52</f>
        <v>419773</v>
      </c>
      <c r="M162" s="1">
        <f>+FINANCIERAS!M52</f>
        <v>426494</v>
      </c>
      <c r="N162" s="1">
        <f>+FINANCIERAS!N52</f>
        <v>437088</v>
      </c>
      <c r="O162" s="1">
        <f>+FINANCIERAS!O52</f>
        <v>447516</v>
      </c>
      <c r="P162" s="1">
        <f>+FINANCIERAS!P52</f>
        <v>451263</v>
      </c>
      <c r="Q162" s="1">
        <f>+FINANCIERAS!Q52</f>
        <v>465131</v>
      </c>
      <c r="R162" s="1">
        <f>+FINANCIERAS!R52</f>
        <v>469890</v>
      </c>
      <c r="S162" s="1">
        <f>+FINANCIERAS!S52</f>
        <v>475351</v>
      </c>
      <c r="T162" s="1">
        <f>+FINANCIERAS!T52</f>
        <v>472028</v>
      </c>
      <c r="U162" s="1">
        <f>+FINANCIERAS!U52</f>
        <v>469920</v>
      </c>
      <c r="V162" s="1">
        <f>+FINANCIERAS!V52</f>
        <v>467175</v>
      </c>
      <c r="W162" s="1">
        <f>+FINANCIERAS!W52</f>
        <v>465502</v>
      </c>
      <c r="X162" s="1">
        <f>+FINANCIERAS!X52</f>
        <v>467357</v>
      </c>
      <c r="Y162" s="1">
        <f>+FINANCIERAS!Y52</f>
        <v>464892</v>
      </c>
      <c r="Z162" s="1">
        <f>+FINANCIERAS!Z52</f>
        <v>468123</v>
      </c>
      <c r="AA162" s="1">
        <f>+FINANCIERAS!AA52</f>
        <v>468043</v>
      </c>
      <c r="AB162" s="1">
        <f>+FINANCIERAS!AB52</f>
        <v>467727</v>
      </c>
      <c r="AC162" s="1">
        <f>+FINANCIERAS!AC52</f>
        <v>474120</v>
      </c>
      <c r="AD162" s="1">
        <f>+FINANCIERAS!AD52</f>
        <v>484231</v>
      </c>
      <c r="AE162" s="1">
        <f>+FINANCIERAS!AE52</f>
        <v>476345</v>
      </c>
      <c r="AF162" s="1">
        <f>+FINANCIERAS!AF52</f>
        <v>468247</v>
      </c>
      <c r="AG162" s="1">
        <f>+FINANCIERAS!AG52</f>
        <v>467748</v>
      </c>
      <c r="AH162" s="1">
        <f>+FINANCIERAS!AH52</f>
        <v>416964</v>
      </c>
      <c r="AI162" s="1">
        <f>+FINANCIERAS!AI52</f>
        <v>413741</v>
      </c>
      <c r="AJ162" s="1">
        <f>+FINANCIERAS!AJ52</f>
        <v>402960</v>
      </c>
      <c r="AK162" s="1">
        <f>+FINANCIERAS!AK52</f>
        <v>401470</v>
      </c>
      <c r="AL162" s="1">
        <f>+FINANCIERAS!AL52</f>
        <v>397172</v>
      </c>
      <c r="AM162" s="1">
        <f>+FINANCIERAS!AM52</f>
        <v>398423</v>
      </c>
      <c r="AN162" s="1">
        <f>+FINANCIERAS!AN52</f>
        <v>402141</v>
      </c>
      <c r="AO162" s="1">
        <f>+FINANCIERAS!AO52</f>
        <v>417753</v>
      </c>
      <c r="AP162" s="1">
        <f>+FINANCIERAS!AP52</f>
        <v>437607</v>
      </c>
      <c r="AQ162" s="1">
        <f>+FINANCIERAS!AQ52</f>
        <v>460881</v>
      </c>
      <c r="AR162" s="1">
        <f>+FINANCIERAS!AR52</f>
        <v>483956.66618</v>
      </c>
      <c r="AS162" s="1">
        <f>+FINANCIERAS!AS52</f>
        <v>508717.40781300003</v>
      </c>
      <c r="AT162" s="1">
        <f>+FINANCIERAS!AT52</f>
        <v>533015.14451600006</v>
      </c>
      <c r="AU162" s="1">
        <f>+FINANCIERAS!AU52</f>
        <v>558269.44210899994</v>
      </c>
      <c r="AV162" s="1">
        <f>+FINANCIERAS!AV52</f>
        <v>615427.31897200015</v>
      </c>
      <c r="AW162" s="1">
        <f>+FINANCIERAS!AW52</f>
        <v>643739.92001799995</v>
      </c>
      <c r="AX162" s="1">
        <f>+FINANCIERAS!AX52</f>
        <v>574277.57945799991</v>
      </c>
      <c r="AY162" s="1">
        <f>+FINANCIERAS!AY52</f>
        <v>585504.58591899998</v>
      </c>
      <c r="AZ162" s="1">
        <f>+FINANCIERAS!AZ52</f>
        <v>592379.14853100001</v>
      </c>
      <c r="BA162" s="1">
        <f>+FINANCIERAS!BA52</f>
        <v>597751.04425199993</v>
      </c>
      <c r="BB162" s="1">
        <f>+FINANCIERAS!BB52</f>
        <v>608528.47728400002</v>
      </c>
      <c r="BC162" s="1">
        <f>+FINANCIERAS!BC52</f>
        <v>619778.69992299983</v>
      </c>
      <c r="BD162" s="1">
        <f>+FINANCIERAS!BD52</f>
        <v>632961.49656100001</v>
      </c>
      <c r="BE162" s="1">
        <f>+FINANCIERAS!BE52</f>
        <v>626989.3954230001</v>
      </c>
      <c r="BF162" s="1">
        <f>+FINANCIERAS!BF52</f>
        <v>627852.29181900003</v>
      </c>
      <c r="BG162" s="1">
        <f>+FINANCIERAS!BG52</f>
        <v>639054.71440599987</v>
      </c>
      <c r="BH162" s="1">
        <f>+FINANCIERAS!BH52</f>
        <v>653697.30837499991</v>
      </c>
      <c r="BI162" s="1">
        <f>+FINANCIERAS!BI52</f>
        <v>662916</v>
      </c>
      <c r="BJ162" s="1">
        <f>+FINANCIERAS!BJ52</f>
        <v>668945.47667600005</v>
      </c>
      <c r="BK162" s="1">
        <f>+FINANCIERAS!BK52</f>
        <v>678679.74866599997</v>
      </c>
      <c r="BL162" s="1">
        <f>+FINANCIERAS!BL52</f>
        <v>689482.29389299999</v>
      </c>
      <c r="BM162" s="1">
        <f>+FINANCIERAS!BM52</f>
        <v>696156.66603400011</v>
      </c>
      <c r="BN162" s="1">
        <f>+FINANCIERAS!BN52</f>
        <v>706029.82265899994</v>
      </c>
      <c r="BO162" s="1">
        <f>+FINANCIERAS!BO52</f>
        <v>708658.76370299992</v>
      </c>
      <c r="BP162" s="1">
        <f>+FINANCIERAS!BP52</f>
        <v>708255.77164299996</v>
      </c>
      <c r="BQ162" s="1">
        <f>+FINANCIERAS!BQ52</f>
        <v>709500.05221400002</v>
      </c>
      <c r="BR162" s="1">
        <f>+FINANCIERAS!BR52</f>
        <v>715285.96288900007</v>
      </c>
      <c r="BS162" s="1">
        <f>+FINANCIERAS!BS52</f>
        <v>721650.500795</v>
      </c>
      <c r="BT162" s="1">
        <f>+FINANCIERAS!BT52</f>
        <v>729364.21505400003</v>
      </c>
      <c r="BU162" s="1">
        <f>+FINANCIERAS!BU52</f>
        <v>742869.70421200024</v>
      </c>
      <c r="BV162" s="1">
        <f>+FINANCIERAS!BV52</f>
        <v>753937.60835700005</v>
      </c>
      <c r="BW162" s="1">
        <f>+FINANCIERAS!BW52</f>
        <v>764349.78656699997</v>
      </c>
      <c r="BX162" s="1">
        <f>+FINANCIERAS!BX52</f>
        <v>772977.73786899995</v>
      </c>
      <c r="BY162" s="1">
        <f>+FINANCIERAS!BY52</f>
        <v>775572.31564699998</v>
      </c>
      <c r="BZ162" s="1">
        <f>+FINANCIERAS!BZ52</f>
        <v>784594.47482700006</v>
      </c>
      <c r="CA162" s="1">
        <f>+FINANCIERAS!CA52</f>
        <v>797062.06331100001</v>
      </c>
      <c r="CB162" s="1">
        <f>+FINANCIERAS!CB52</f>
        <v>801875.23696400004</v>
      </c>
      <c r="CC162" s="1">
        <f>+FINANCIERAS!CC52</f>
        <v>812113.91404199996</v>
      </c>
      <c r="CD162" s="1">
        <f>+FINANCIERAS!CD52</f>
        <v>818976.44700300007</v>
      </c>
      <c r="CE162" s="1">
        <f>+FINANCIERAS!CE52</f>
        <v>831751.41175800015</v>
      </c>
      <c r="CF162" s="1">
        <f>+FINANCIERAS!CF52</f>
        <v>843968.51058600005</v>
      </c>
      <c r="CG162" s="1">
        <f>+FINANCIERAS!CG52</f>
        <v>873697.07356400008</v>
      </c>
      <c r="CH162" s="1">
        <f>+FINANCIERAS!CH52</f>
        <v>903902.65190700011</v>
      </c>
      <c r="CI162" s="1">
        <f>+FINANCIERAS!CI52</f>
        <v>931199.06411100004</v>
      </c>
      <c r="CJ162" s="1">
        <f>+FINANCIERAS!CJ52</f>
        <v>965379.49175099994</v>
      </c>
      <c r="CK162" s="1">
        <f>+FINANCIERAS!CK52</f>
        <v>980425.64550199988</v>
      </c>
      <c r="CL162" s="1">
        <f>+FINANCIERAS!CL52</f>
        <v>992590.45341399999</v>
      </c>
      <c r="CM162" s="1">
        <f>+FINANCIERAS!CM52</f>
        <v>1019666.402633</v>
      </c>
      <c r="CN162" s="1">
        <f>+FINANCIERAS!CN52</f>
        <v>1017758.669881</v>
      </c>
      <c r="CO162" s="1">
        <f>+FINANCIERAS!CO52</f>
        <v>1028958.4571700001</v>
      </c>
      <c r="CP162" s="1">
        <f>+FINANCIERAS!CP52</f>
        <v>1047045.0448019999</v>
      </c>
      <c r="CQ162" s="1">
        <f>+FINANCIERAS!CQ52</f>
        <v>1056650.5475679999</v>
      </c>
      <c r="CR162" s="1">
        <f>+FINANCIERAS!CR52</f>
        <v>1081655.444865</v>
      </c>
      <c r="CS162" s="1">
        <f>+FINANCIERAS!CS52</f>
        <v>1093665.9817029999</v>
      </c>
      <c r="CT162" s="1">
        <f>+FINANCIERAS!CT52</f>
        <v>826115.45452299982</v>
      </c>
      <c r="CU162" s="1">
        <f>+FINANCIERAS!CU52</f>
        <v>843263.56745700003</v>
      </c>
      <c r="CV162" s="1">
        <f>+FINANCIERAS!CV52</f>
        <v>853361.00025000004</v>
      </c>
      <c r="CW162" s="1">
        <f>+FINANCIERAS!CW52</f>
        <v>884580.30562300002</v>
      </c>
      <c r="CX162" s="1">
        <f>+FINANCIERAS!CX52</f>
        <v>908352.98190800007</v>
      </c>
      <c r="CY162" s="1">
        <f>+FINANCIERAS!CY52</f>
        <v>926174.45489599998</v>
      </c>
      <c r="CZ162" s="1">
        <f>+FINANCIERAS!CZ52</f>
        <v>955890.21782400005</v>
      </c>
      <c r="DA162" s="1">
        <f>+FINANCIERAS!DA52</f>
        <v>991709.92491199984</v>
      </c>
      <c r="DB162" s="1">
        <f>+FINANCIERAS!DB52</f>
        <v>1008649.4880270001</v>
      </c>
      <c r="DC162" s="1">
        <f>+FINANCIERAS!DC52</f>
        <v>1027780.363561</v>
      </c>
      <c r="DD162" s="1">
        <f>+FINANCIERAS!DD52</f>
        <v>1029956.6119160001</v>
      </c>
      <c r="DE162" s="1">
        <f>+FINANCIERAS!DE52</f>
        <v>976650.97881400003</v>
      </c>
      <c r="DF162" s="1">
        <f>+FINANCIERAS!DF52</f>
        <v>733940.36828199995</v>
      </c>
      <c r="DG162" s="1">
        <f>+FINANCIERAS!DG52</f>
        <v>750179.90807100001</v>
      </c>
      <c r="DH162" s="1">
        <f>+FINANCIERAS!DH52</f>
        <v>741603.23092800006</v>
      </c>
      <c r="DI162" s="1">
        <f>+FINANCIERAS!DI52</f>
        <v>773391.18123100011</v>
      </c>
      <c r="DJ162" s="1">
        <f>+FINANCIERAS!DJ52</f>
        <v>787985.58656600001</v>
      </c>
      <c r="DK162" s="1">
        <f>+FINANCIERAS!DK52</f>
        <v>798207.12755500001</v>
      </c>
      <c r="DL162" s="1">
        <f>+FINANCIERAS!DL52</f>
        <v>838568.39359500003</v>
      </c>
      <c r="DM162" s="1">
        <f>+FINANCIERAS!DM52</f>
        <v>854279.01946899993</v>
      </c>
      <c r="DN162" s="1">
        <f>+FINANCIERAS!DN52</f>
        <v>873139.72487099993</v>
      </c>
      <c r="DO162" s="1">
        <f>+FINANCIERAS!DO52</f>
        <v>885874.96356700012</v>
      </c>
      <c r="DP162" s="1">
        <f>+FINANCIERAS!DP52</f>
        <v>884635.16153899999</v>
      </c>
      <c r="DQ162" s="1">
        <f>+FINANCIERAS!DQ52</f>
        <v>912265.19043499988</v>
      </c>
      <c r="DR162" s="1">
        <f>+FINANCIERAS!DR52</f>
        <v>961191.80657499994</v>
      </c>
      <c r="DS162" s="1">
        <f>+FINANCIERAS!DS52</f>
        <v>976759.78976299986</v>
      </c>
      <c r="DT162" s="1">
        <f>+FINANCIERAS!DT52</f>
        <v>996789.33332199987</v>
      </c>
      <c r="DU162" s="1">
        <f>+FINANCIERAS!DU52</f>
        <v>1010506.018089</v>
      </c>
      <c r="DV162" s="1">
        <f>+FINANCIERAS!DV52</f>
        <v>1039135.728479</v>
      </c>
      <c r="DW162" s="1">
        <f>+FINANCIERAS!DW52</f>
        <v>1060034.0602909999</v>
      </c>
      <c r="DX162" s="1">
        <f>+FINANCIERAS!DX52</f>
        <v>1068396.3548340001</v>
      </c>
      <c r="DY162" s="1">
        <f>+FINANCIERAS!DY52</f>
        <v>1090659.122527</v>
      </c>
      <c r="DZ162" s="1">
        <f>+FINANCIERAS!DZ52</f>
        <v>1126052.2554940002</v>
      </c>
      <c r="EA162" s="1">
        <f>+FINANCIERAS!EA52</f>
        <v>1144661.062995</v>
      </c>
      <c r="EB162" s="1">
        <f>+FINANCIERAS!EB52</f>
        <v>1122819.0547053299</v>
      </c>
      <c r="EC162" s="1">
        <f>+FINANCIERAS!EC52</f>
        <v>967998.53977426991</v>
      </c>
      <c r="ED162" s="1">
        <f>+FINANCIERAS!ED52</f>
        <v>982176.06166022003</v>
      </c>
      <c r="EE162" s="1">
        <f>+FINANCIERAS!EE52</f>
        <v>982786.45838616008</v>
      </c>
      <c r="EF162" s="1">
        <f>+FINANCIERAS!EF52</f>
        <v>999494.98187011003</v>
      </c>
      <c r="EG162" s="1">
        <f>+FINANCIERAS!EG52</f>
        <v>1002722.01682915</v>
      </c>
      <c r="EH162" s="1">
        <f>+FINANCIERAS!EH52</f>
        <v>1017143.3653190801</v>
      </c>
      <c r="EI162" s="1">
        <f>+FINANCIERAS!EI52</f>
        <v>1053532.61377108</v>
      </c>
      <c r="EJ162" s="1">
        <f>+FINANCIERAS!EJ52</f>
        <v>1085376.83089408</v>
      </c>
      <c r="EK162" s="1">
        <f>+FINANCIERAS!EK52</f>
        <v>1123279.1229921801</v>
      </c>
      <c r="EL162" s="1">
        <f>+FINANCIERAS!EL52</f>
        <v>1141539.77223572</v>
      </c>
      <c r="EM162" s="1">
        <f>+FINANCIERAS!EM52</f>
        <v>1191275.4381064</v>
      </c>
      <c r="EN162" s="1">
        <f>+FINANCIERAS!EN52</f>
        <v>1223895.9843364402</v>
      </c>
      <c r="EO162" s="1">
        <f>+FINANCIERAS!EO52</f>
        <v>1238081.26020563</v>
      </c>
      <c r="EP162" s="1">
        <f>+FINANCIERAS!EP52</f>
        <v>1258666.99728301</v>
      </c>
      <c r="EQ162" s="1">
        <f>+FINANCIERAS!EQ52</f>
        <v>1289334.2987696999</v>
      </c>
      <c r="ER162" s="1">
        <f>+FINANCIERAS!ER52</f>
        <v>1316055.0984427801</v>
      </c>
      <c r="ES162" s="1">
        <f>+FINANCIERAS!ES52</f>
        <v>1336374.6679493901</v>
      </c>
      <c r="ET162" s="1">
        <f>+FINANCIERAS!ET52</f>
        <v>1255235.7537531899</v>
      </c>
      <c r="EU162" s="1">
        <f>+FINANCIERAS!EU52</f>
        <v>1276411.4616785003</v>
      </c>
      <c r="EV162" s="1">
        <f>+FINANCIERAS!EV52</f>
        <v>1296203.4656209</v>
      </c>
      <c r="EW162" s="1">
        <f>+FINANCIERAS!EW52</f>
        <v>1312701.58531859</v>
      </c>
      <c r="EX162" s="1">
        <f>+FINANCIERAS!EX52</f>
        <v>1329959.48711927</v>
      </c>
      <c r="EY162" s="1">
        <f>+FINANCIERAS!EY52</f>
        <v>1350648.0174007399</v>
      </c>
      <c r="EZ162" s="1">
        <f>+FINANCIERAS!EZ52</f>
        <v>1398819.05821208</v>
      </c>
      <c r="FA162" s="1">
        <f>+FINANCIERAS!FA52</f>
        <v>1450611.30643908</v>
      </c>
      <c r="FB162" s="1">
        <f>+FINANCIERAS!FB52</f>
        <v>1500919.6899602101</v>
      </c>
      <c r="FC162" s="1">
        <f>+FINANCIERAS!FC52</f>
        <v>1541604.8792032101</v>
      </c>
      <c r="FD162" s="1">
        <f>+FINANCIERAS!FD52</f>
        <v>1560818.15343221</v>
      </c>
      <c r="FE162" s="1">
        <f>+FINANCIERAS!FE52</f>
        <v>1609099.297117</v>
      </c>
      <c r="FF162" s="1">
        <f>+FINANCIERAS!FF52</f>
        <v>1656039.0596629099</v>
      </c>
      <c r="FG162" s="1">
        <f>+FINANCIERAS!FG52</f>
        <v>1693458.42486091</v>
      </c>
      <c r="FH162" s="1">
        <f>+FINANCIERAS!FH52</f>
        <v>1719676.8598759102</v>
      </c>
      <c r="FI162" s="1">
        <f>+FINANCIERAS!FI52</f>
        <v>1766391.7544879098</v>
      </c>
      <c r="FJ162" s="1">
        <f>+FINANCIERAS!FJ52</f>
        <v>1817067.5762769098</v>
      </c>
      <c r="FK162" s="1">
        <f>+FINANCIERAS!FK52</f>
        <v>1848179.5217489102</v>
      </c>
      <c r="FL162" s="1">
        <f>+FINANCIERAS!FL52</f>
        <v>1887856.2625892099</v>
      </c>
      <c r="FM162" s="1">
        <f>+FINANCIERAS!FM52</f>
        <v>1909832.0557002099</v>
      </c>
      <c r="FN162" s="1">
        <f>+FINANCIERAS!FN52</f>
        <v>1955178.6106355097</v>
      </c>
      <c r="FO162" s="1">
        <f>+FINANCIERAS!FO52</f>
        <v>2002346.65977338</v>
      </c>
      <c r="FP162" s="1">
        <f>+FINANCIERAS!FP52</f>
        <v>2047969.47192738</v>
      </c>
      <c r="FQ162" s="1">
        <f>+FINANCIERAS!FQ52</f>
        <v>2080936.0983843799</v>
      </c>
      <c r="FR162" s="1">
        <f>+FINANCIERAS!FR52</f>
        <v>2105025.1374400002</v>
      </c>
      <c r="FS162" s="1">
        <f>+FINANCIERAS!FS52</f>
        <v>2135427.8671380002</v>
      </c>
      <c r="FT162" s="1">
        <f>+FINANCIERAS!FT52</f>
        <v>2191888.0591210001</v>
      </c>
      <c r="FU162" s="1">
        <f>+FINANCIERAS!FU52</f>
        <v>2788471.9072485301</v>
      </c>
      <c r="FV162" s="1">
        <f>+FINANCIERAS!FV52</f>
        <v>2289897.322528</v>
      </c>
      <c r="FW162" s="1">
        <f>+FINANCIERAS!FW52</f>
        <v>2325838.7427959996</v>
      </c>
      <c r="FX162" s="1">
        <f>+FINANCIERAS!FX52</f>
        <v>2359478.4270219998</v>
      </c>
      <c r="FY162" s="1">
        <f>+FINANCIERAS!FY52</f>
        <v>2424073.1634570002</v>
      </c>
      <c r="FZ162" s="1">
        <f>+FINANCIERAS!FZ52</f>
        <v>2460465.0149539998</v>
      </c>
      <c r="GA162" s="1">
        <f>+FINANCIERAS!GA52</f>
        <v>1877671.911783</v>
      </c>
      <c r="GB162" s="1">
        <f>+FINANCIERAS!GB52</f>
        <v>1927199.8177139999</v>
      </c>
      <c r="GC162" s="1">
        <f>+FINANCIERAS!GC52</f>
        <v>1744338.858731</v>
      </c>
      <c r="GD162" s="1">
        <f>+FINANCIERAS!GD52</f>
        <v>2387759.2759507699</v>
      </c>
      <c r="GE162" s="1">
        <f>+FINANCIERAS!GE52</f>
        <v>1749558.915635</v>
      </c>
      <c r="GF162" s="1">
        <f>+FINANCIERAS!GF52</f>
        <v>1757757.678598</v>
      </c>
      <c r="GG162" s="1">
        <f>+FINANCIERAS!GG52</f>
        <v>1762536.1057139998</v>
      </c>
      <c r="GH162" s="1">
        <f>+FINANCIERAS!GH52</f>
        <v>1756940.427681</v>
      </c>
      <c r="GI162" s="1">
        <f>+FINANCIERAS!GI52</f>
        <v>1752053.8049570001</v>
      </c>
      <c r="GJ162" s="1">
        <f>+FINANCIERAS!GJ52</f>
        <v>1736358.0067089999</v>
      </c>
      <c r="GK162" s="1">
        <f>+FINANCIERAS!GK52</f>
        <v>1725403.130131</v>
      </c>
      <c r="GL162" s="1">
        <f>+FINANCIERAS!GL52</f>
        <v>1709869.511557</v>
      </c>
      <c r="GM162" s="1">
        <f>+FINANCIERAS!GM52</f>
        <v>1686782.456635</v>
      </c>
      <c r="GN162" s="1">
        <f>+FINANCIERAS!GN52</f>
        <v>1668284.3947459999</v>
      </c>
      <c r="GO162" s="1">
        <f>+FINANCIERAS!GO52</f>
        <v>1657400.8585170002</v>
      </c>
      <c r="GP162" s="1">
        <f>+FINANCIERAS!GP52</f>
        <v>1735573.8764439998</v>
      </c>
      <c r="GQ162" s="1">
        <f>+FINANCIERAS!GQ52</f>
        <v>1733216.536575</v>
      </c>
      <c r="GR162" s="1">
        <f>+FINANCIERAS!GR52</f>
        <v>1758603.1583570002</v>
      </c>
      <c r="GS162" s="1">
        <f>+FINANCIERAS!GS52</f>
        <v>1797512.3834500003</v>
      </c>
      <c r="GT162" s="1">
        <f>+FINANCIERAS!GT52</f>
        <v>1822598.7811180002</v>
      </c>
      <c r="GU162" s="1">
        <f>+FINANCIERAS!GU52</f>
        <v>1850827.1246419998</v>
      </c>
      <c r="GV162" s="1">
        <f>+FINANCIERAS!GV52</f>
        <v>1908596.5527550001</v>
      </c>
      <c r="GW162" s="1">
        <f>+FINANCIERAS!GW52</f>
        <v>1927972.6656889997</v>
      </c>
      <c r="GX162" s="1">
        <f>+FINANCIERAS!GX52</f>
        <v>1991991.6019670002</v>
      </c>
      <c r="GY162" s="1">
        <f>+FINANCIERAS!GY52</f>
        <v>2017612.3430459998</v>
      </c>
      <c r="GZ162" s="1">
        <f>+FINANCIERAS!GZ52</f>
        <v>2054709.2372420002</v>
      </c>
      <c r="HA162" s="1">
        <f>+FINANCIERAS!HA52</f>
        <v>2090751.689396</v>
      </c>
      <c r="HB162" s="1">
        <f>+FINANCIERAS!HB52</f>
        <v>2094747.9289500001</v>
      </c>
      <c r="HC162" s="1">
        <f>+FINANCIERAS!HC52</f>
        <v>2149414.9291369999</v>
      </c>
      <c r="HD162" s="1">
        <f>+FINANCIERAS!HD52</f>
        <v>2171554.0565399998</v>
      </c>
      <c r="HE162" s="1">
        <f>+FINANCIERAS!HE52</f>
        <v>2229022.0803729999</v>
      </c>
      <c r="HF162" s="1">
        <f>+FINANCIERAS!HF52</f>
        <v>2284230.5942560001</v>
      </c>
      <c r="HG162" s="1">
        <f>+FINANCIERAS!HG52</f>
        <v>2308728.5494169998</v>
      </c>
      <c r="HH162" s="1">
        <f>+FINANCIERAS!HH52</f>
        <v>2340894.3146370002</v>
      </c>
      <c r="HI162" s="1">
        <f>+FINANCIERAS!HI52</f>
        <v>2352351.9281609999</v>
      </c>
      <c r="HJ162" s="1">
        <f>+FINANCIERAS!HJ52</f>
        <v>2387870.4986160002</v>
      </c>
      <c r="HK162" s="1">
        <f>+FINANCIERAS!HK52</f>
        <v>2401415.256238</v>
      </c>
      <c r="HL162" s="1">
        <f>+FINANCIERAS!HL52</f>
        <v>2408210.5884670001</v>
      </c>
      <c r="HM162" s="1">
        <f>+FINANCIERAS!HM52</f>
        <v>2422607.3056120002</v>
      </c>
      <c r="HN162" s="1">
        <f>+FINANCIERAS!HN52</f>
        <v>2446283.4595270003</v>
      </c>
      <c r="HO162" s="1">
        <f>+FINANCIERAS!HO52</f>
        <v>2467652.6096670004</v>
      </c>
      <c r="HP162" s="1">
        <f>+FINANCIERAS!HP52</f>
        <v>2507398.71459</v>
      </c>
      <c r="HQ162" s="1">
        <f>+FINANCIERAS!HQ52</f>
        <v>2509293.8381129997</v>
      </c>
      <c r="HR162" s="1">
        <f>+FINANCIERAS!HR52</f>
        <v>2514353.4879360003</v>
      </c>
      <c r="HS162" s="1">
        <f>+FINANCIERAS!HS52</f>
        <v>2521124.3672860004</v>
      </c>
      <c r="HT162" s="1">
        <f>+FINANCIERAS!HT52</f>
        <v>2561170.4139839998</v>
      </c>
      <c r="HU162" s="1">
        <f>+FINANCIERAS!HU52</f>
        <v>2565701.663646</v>
      </c>
      <c r="HV162" s="1">
        <f>+FINANCIERAS!HV52</f>
        <v>2604458.2825330002</v>
      </c>
      <c r="HW162" s="1">
        <f>+FINANCIERAS!HW52</f>
        <v>2007245.3937010001</v>
      </c>
      <c r="HX162" s="1">
        <f>+FINANCIERAS!HX52</f>
        <v>2004253.8616840001</v>
      </c>
      <c r="HY162" s="1">
        <f>+FINANCIERAS!HY52</f>
        <v>2035219.2149690001</v>
      </c>
      <c r="HZ162" s="1">
        <f>+FINANCIERAS!HZ52</f>
        <v>2039522.3950100001</v>
      </c>
      <c r="IA162" s="1">
        <f>+FINANCIERAS!IA52</f>
        <v>2045390.4379679998</v>
      </c>
      <c r="IB162" s="1">
        <f>+FINANCIERAS!IB52</f>
        <v>2064556.3894559999</v>
      </c>
      <c r="IC162" s="1">
        <f>+FINANCIERAS!IC52</f>
        <v>2086908.197136</v>
      </c>
      <c r="ID162" s="1">
        <f>+FINANCIERAS!ID52</f>
        <v>2095985.9449069998</v>
      </c>
      <c r="IE162" s="1">
        <f>+FINANCIERAS!IE52</f>
        <v>2140087.6173220002</v>
      </c>
      <c r="IF162" s="1">
        <f>+FINANCIERAS!IF52</f>
        <v>2144028.4391509998</v>
      </c>
      <c r="IG162" s="1">
        <f>+FINANCIERAS!IG52</f>
        <v>2157284.2964809998</v>
      </c>
      <c r="IH162" s="1">
        <f>+FINANCIERAS!IH52</f>
        <v>2158585.511126</v>
      </c>
      <c r="II162" s="1">
        <f>+FINANCIERAS!II52</f>
        <v>2181055.0202649999</v>
      </c>
      <c r="IJ162" s="1">
        <f>+FINANCIERAS!IJ52</f>
        <v>2203338.1015869998</v>
      </c>
      <c r="IK162" s="1">
        <f>+FINANCIERAS!IK52</f>
        <v>2195905.9389170003</v>
      </c>
      <c r="IL162" s="1">
        <f>+FINANCIERAS!IL52</f>
        <v>2210044.985688</v>
      </c>
      <c r="IM162" s="1">
        <f>+FINANCIERAS!IM52</f>
        <v>2219723.3840660001</v>
      </c>
      <c r="IN162" s="1">
        <f>+FINANCIERAS!IN52</f>
        <v>2270141.7494570003</v>
      </c>
      <c r="IO162" s="1">
        <f>+FINANCIERAS!IO52</f>
        <v>2294512.0308949999</v>
      </c>
      <c r="IP162" s="1">
        <f>+FINANCIERAS!IP52</f>
        <v>2337873.3313950002</v>
      </c>
      <c r="IQ162" s="1">
        <f>+FINANCIERAS!IQ52</f>
        <v>2375078.4141230001</v>
      </c>
      <c r="IR162" s="1">
        <f>+FINANCIERAS!IR52</f>
        <v>2389845.9608550002</v>
      </c>
      <c r="IS162" s="1">
        <f>+FINANCIERAS!IS52</f>
        <v>2432563.8522409997</v>
      </c>
      <c r="IT162" s="1">
        <f>+FINANCIERAS!IT52</f>
        <v>2508146.8394200001</v>
      </c>
      <c r="IU162" s="1">
        <f>+FINANCIERAS!IU52</f>
        <v>2532913.0593479997</v>
      </c>
      <c r="IV162" s="1">
        <f>+FINANCIERAS!IV52</f>
        <v>2590432.2391719995</v>
      </c>
      <c r="IW162" s="1">
        <f>+FINANCIERAS!IW52</f>
        <v>2660357.712723</v>
      </c>
      <c r="IX162" s="1">
        <f>+FINANCIERAS!IX52</f>
        <v>2741730.0476919999</v>
      </c>
      <c r="IY162" s="1">
        <f>+FINANCIERAS!IY52</f>
        <v>2772147.3300800002</v>
      </c>
      <c r="IZ162" s="1">
        <f>+FINANCIERAS!IZ52</f>
        <v>2828473.1991970004</v>
      </c>
      <c r="JA162" s="1">
        <f>+FINANCIERAS!JA52</f>
        <v>2869518</v>
      </c>
      <c r="JB162" s="1">
        <f>+FINANCIERAS!JB52</f>
        <v>2926123.2024019989</v>
      </c>
      <c r="JC162" s="1">
        <f>+FINANCIERAS!JC52</f>
        <v>3014040.5213640002</v>
      </c>
      <c r="JD162" s="1">
        <f>+FINANCIERAS!JD52</f>
        <v>3012390.9647230003</v>
      </c>
      <c r="JE162" s="1">
        <f>+FINANCIERAS!JE52</f>
        <v>3031699.0698920004</v>
      </c>
      <c r="JF162" s="1">
        <f>+FINANCIERAS!JF52</f>
        <v>3041644.9105090001</v>
      </c>
    </row>
    <row r="163" spans="1:266" s="1" customFormat="1" ht="12.9" customHeight="1" x14ac:dyDescent="0.2">
      <c r="A163" s="73" t="s">
        <v>331</v>
      </c>
      <c r="B163" s="1">
        <f t="shared" ref="B163:BM163" si="156">+B161+B162</f>
        <v>1139979</v>
      </c>
      <c r="C163" s="1">
        <f t="shared" si="156"/>
        <v>1140180</v>
      </c>
      <c r="D163" s="1">
        <f t="shared" si="156"/>
        <v>1178030</v>
      </c>
      <c r="E163" s="1">
        <f t="shared" si="156"/>
        <v>1241365</v>
      </c>
      <c r="F163" s="1">
        <f t="shared" si="156"/>
        <v>1302986</v>
      </c>
      <c r="G163" s="1">
        <f t="shared" si="156"/>
        <v>1330515</v>
      </c>
      <c r="H163" s="1">
        <f t="shared" si="156"/>
        <v>1340359</v>
      </c>
      <c r="I163" s="1">
        <f t="shared" si="156"/>
        <v>1335116</v>
      </c>
      <c r="J163" s="1">
        <f t="shared" si="156"/>
        <v>1340469</v>
      </c>
      <c r="K163" s="1">
        <f t="shared" si="156"/>
        <v>1343626</v>
      </c>
      <c r="L163" s="1">
        <f t="shared" si="156"/>
        <v>1353250</v>
      </c>
      <c r="M163" s="1">
        <f t="shared" si="156"/>
        <v>1364410</v>
      </c>
      <c r="N163" s="1">
        <f t="shared" si="156"/>
        <v>1382406</v>
      </c>
      <c r="O163" s="1">
        <f t="shared" si="156"/>
        <v>1404644</v>
      </c>
      <c r="P163" s="1">
        <f t="shared" si="156"/>
        <v>1441945</v>
      </c>
      <c r="Q163" s="1">
        <f t="shared" si="156"/>
        <v>1469027</v>
      </c>
      <c r="R163" s="1">
        <f t="shared" si="156"/>
        <v>1472215</v>
      </c>
      <c r="S163" s="1">
        <f t="shared" si="156"/>
        <v>1483253</v>
      </c>
      <c r="T163" s="1">
        <f t="shared" si="156"/>
        <v>1490827</v>
      </c>
      <c r="U163" s="1">
        <f t="shared" si="156"/>
        <v>1485632</v>
      </c>
      <c r="V163" s="1">
        <f t="shared" si="156"/>
        <v>1463989</v>
      </c>
      <c r="W163" s="1">
        <f t="shared" si="156"/>
        <v>1436502</v>
      </c>
      <c r="X163" s="1">
        <f t="shared" si="156"/>
        <v>1439919</v>
      </c>
      <c r="Y163" s="1">
        <f t="shared" si="156"/>
        <v>1427044</v>
      </c>
      <c r="Z163" s="1">
        <f t="shared" si="156"/>
        <v>1445940</v>
      </c>
      <c r="AA163" s="1">
        <f t="shared" si="156"/>
        <v>1456273</v>
      </c>
      <c r="AB163" s="1">
        <f t="shared" si="156"/>
        <v>1445345</v>
      </c>
      <c r="AC163" s="1">
        <f t="shared" si="156"/>
        <v>1465472</v>
      </c>
      <c r="AD163" s="1">
        <f t="shared" si="156"/>
        <v>1434366</v>
      </c>
      <c r="AE163" s="1">
        <f t="shared" si="156"/>
        <v>1321046</v>
      </c>
      <c r="AF163" s="1">
        <f t="shared" si="156"/>
        <v>1296639</v>
      </c>
      <c r="AG163" s="1">
        <f t="shared" si="156"/>
        <v>1307811</v>
      </c>
      <c r="AH163" s="1">
        <f t="shared" si="156"/>
        <v>1325840</v>
      </c>
      <c r="AI163" s="1">
        <f t="shared" si="156"/>
        <v>1343149</v>
      </c>
      <c r="AJ163" s="1">
        <f t="shared" si="156"/>
        <v>1328510</v>
      </c>
      <c r="AK163" s="1">
        <f t="shared" si="156"/>
        <v>1330575</v>
      </c>
      <c r="AL163" s="1">
        <f t="shared" si="156"/>
        <v>1295728</v>
      </c>
      <c r="AM163" s="1">
        <f t="shared" si="156"/>
        <v>1336740</v>
      </c>
      <c r="AN163" s="1">
        <f t="shared" si="156"/>
        <v>1385910</v>
      </c>
      <c r="AO163" s="1">
        <f t="shared" si="156"/>
        <v>1383381.7854102401</v>
      </c>
      <c r="AP163" s="1">
        <f t="shared" si="156"/>
        <v>1341826.4499537002</v>
      </c>
      <c r="AQ163" s="1">
        <f t="shared" si="156"/>
        <v>1365732.0252743301</v>
      </c>
      <c r="AR163" s="1">
        <f t="shared" si="156"/>
        <v>1395979.2555016901</v>
      </c>
      <c r="AS163" s="1">
        <f t="shared" si="156"/>
        <v>1399892.1534748101</v>
      </c>
      <c r="AT163" s="1">
        <f t="shared" si="156"/>
        <v>1395684.0739444001</v>
      </c>
      <c r="AU163" s="1">
        <f t="shared" si="156"/>
        <v>1382960.13044158</v>
      </c>
      <c r="AV163" s="1">
        <f t="shared" si="156"/>
        <v>1427965.1002637004</v>
      </c>
      <c r="AW163" s="1">
        <f t="shared" si="156"/>
        <v>1447205.6932803201</v>
      </c>
      <c r="AX163" s="1">
        <f t="shared" si="156"/>
        <v>1469444.6803884897</v>
      </c>
      <c r="AY163" s="1">
        <f t="shared" si="156"/>
        <v>1483949.11628874</v>
      </c>
      <c r="AZ163" s="1">
        <f t="shared" si="156"/>
        <v>1464576.4598437001</v>
      </c>
      <c r="BA163" s="1">
        <f t="shared" si="156"/>
        <v>1461065.7115416499</v>
      </c>
      <c r="BB163" s="1">
        <f t="shared" si="156"/>
        <v>1482712.6366371103</v>
      </c>
      <c r="BC163" s="1">
        <f t="shared" si="156"/>
        <v>1517345.5572809498</v>
      </c>
      <c r="BD163" s="1">
        <f t="shared" si="156"/>
        <v>1521438.9865357501</v>
      </c>
      <c r="BE163" s="1">
        <f t="shared" si="156"/>
        <v>1480863.2933436302</v>
      </c>
      <c r="BF163" s="1">
        <f t="shared" si="156"/>
        <v>1451786.0496718199</v>
      </c>
      <c r="BG163" s="1">
        <f t="shared" si="156"/>
        <v>1469600.1665911898</v>
      </c>
      <c r="BH163" s="1">
        <f t="shared" si="156"/>
        <v>1480497.6316269198</v>
      </c>
      <c r="BI163" s="1">
        <f t="shared" si="156"/>
        <v>1486082.0222239201</v>
      </c>
      <c r="BJ163" s="1">
        <f t="shared" si="156"/>
        <v>1491226.9238041402</v>
      </c>
      <c r="BK163" s="1">
        <f t="shared" si="156"/>
        <v>1520870.1660797698</v>
      </c>
      <c r="BL163" s="1">
        <f t="shared" si="156"/>
        <v>1536971.4212517701</v>
      </c>
      <c r="BM163" s="1">
        <f t="shared" si="156"/>
        <v>1557425.9947856101</v>
      </c>
      <c r="BN163" s="1">
        <f t="shared" ref="BN163:DY163" si="157">+BN161+BN162</f>
        <v>1561602.7266347902</v>
      </c>
      <c r="BO163" s="1">
        <f t="shared" si="157"/>
        <v>1541942.7545717899</v>
      </c>
      <c r="BP163" s="1">
        <f t="shared" si="157"/>
        <v>1543190.3085467899</v>
      </c>
      <c r="BQ163" s="1">
        <f t="shared" si="157"/>
        <v>1553543.1556527901</v>
      </c>
      <c r="BR163" s="1">
        <f t="shared" si="157"/>
        <v>1575126.32794279</v>
      </c>
      <c r="BS163" s="1">
        <f t="shared" si="157"/>
        <v>1639091.414572</v>
      </c>
      <c r="BT163" s="1">
        <f t="shared" si="157"/>
        <v>1638228.37445</v>
      </c>
      <c r="BU163" s="1">
        <f t="shared" si="157"/>
        <v>1675505.3084630002</v>
      </c>
      <c r="BV163" s="1">
        <f t="shared" si="157"/>
        <v>1727477.875304</v>
      </c>
      <c r="BW163" s="1">
        <f t="shared" si="157"/>
        <v>1842269.1411350002</v>
      </c>
      <c r="BX163" s="1">
        <f t="shared" si="157"/>
        <v>1862486.4495290001</v>
      </c>
      <c r="BY163" s="1">
        <f t="shared" si="157"/>
        <v>1914404.3109290001</v>
      </c>
      <c r="BZ163" s="1">
        <f t="shared" si="157"/>
        <v>2032490.570603</v>
      </c>
      <c r="CA163" s="1">
        <f t="shared" si="157"/>
        <v>2041300.7986409999</v>
      </c>
      <c r="CB163" s="1">
        <f t="shared" si="157"/>
        <v>2063322.546904</v>
      </c>
      <c r="CC163" s="1">
        <f t="shared" si="157"/>
        <v>2072922.1917600001</v>
      </c>
      <c r="CD163" s="1">
        <f t="shared" si="157"/>
        <v>2100529.3386230003</v>
      </c>
      <c r="CE163" s="1">
        <f t="shared" si="157"/>
        <v>2236214.4285690002</v>
      </c>
      <c r="CF163" s="1">
        <f t="shared" si="157"/>
        <v>2291887.753821</v>
      </c>
      <c r="CG163" s="1">
        <f t="shared" si="157"/>
        <v>2387391.3057810003</v>
      </c>
      <c r="CH163" s="1">
        <f t="shared" si="157"/>
        <v>2433279.1788710002</v>
      </c>
      <c r="CI163" s="1">
        <f t="shared" si="157"/>
        <v>2533879.8313150001</v>
      </c>
      <c r="CJ163" s="1">
        <f t="shared" si="157"/>
        <v>2731202.719699</v>
      </c>
      <c r="CK163" s="1">
        <f t="shared" si="157"/>
        <v>2792957.0745010003</v>
      </c>
      <c r="CL163" s="1">
        <f t="shared" si="157"/>
        <v>2832094.1833879999</v>
      </c>
      <c r="CM163" s="1">
        <f t="shared" si="157"/>
        <v>2940902.1209120001</v>
      </c>
      <c r="CN163" s="1">
        <f t="shared" si="157"/>
        <v>3001257.0392709998</v>
      </c>
      <c r="CO163" s="1">
        <f t="shared" si="157"/>
        <v>3037371.7936180001</v>
      </c>
      <c r="CP163" s="1">
        <f t="shared" si="157"/>
        <v>3106267.1338200001</v>
      </c>
      <c r="CQ163" s="1">
        <f t="shared" si="157"/>
        <v>3152267.5516229998</v>
      </c>
      <c r="CR163" s="1">
        <f t="shared" si="157"/>
        <v>3253189.35730119</v>
      </c>
      <c r="CS163" s="1">
        <f t="shared" si="157"/>
        <v>3332247.5305946395</v>
      </c>
      <c r="CT163" s="1">
        <f t="shared" si="157"/>
        <v>3424750.1949462602</v>
      </c>
      <c r="CU163" s="1">
        <f t="shared" si="157"/>
        <v>3464390.5666961903</v>
      </c>
      <c r="CV163" s="1">
        <f t="shared" si="157"/>
        <v>3658932.2461921899</v>
      </c>
      <c r="CW163" s="1">
        <f t="shared" si="157"/>
        <v>3949272.5101828799</v>
      </c>
      <c r="CX163" s="1">
        <f t="shared" si="157"/>
        <v>4095474.4071734403</v>
      </c>
      <c r="CY163" s="1">
        <f t="shared" si="157"/>
        <v>4111842.97133388</v>
      </c>
      <c r="CZ163" s="1">
        <f t="shared" si="157"/>
        <v>4160292.5214472199</v>
      </c>
      <c r="DA163" s="1">
        <f t="shared" si="157"/>
        <v>4271508.3953118902</v>
      </c>
      <c r="DB163" s="1">
        <f t="shared" si="157"/>
        <v>4404861.1399736106</v>
      </c>
      <c r="DC163" s="1">
        <f t="shared" si="157"/>
        <v>4433323.667967069</v>
      </c>
      <c r="DD163" s="1">
        <f t="shared" si="157"/>
        <v>4463236.9565191399</v>
      </c>
      <c r="DE163" s="1">
        <f t="shared" si="157"/>
        <v>4670867.1691413103</v>
      </c>
      <c r="DF163" s="1">
        <f t="shared" si="157"/>
        <v>4690075.3369200295</v>
      </c>
      <c r="DG163" s="1">
        <f t="shared" si="157"/>
        <v>4700701.2270020284</v>
      </c>
      <c r="DH163" s="1">
        <f t="shared" si="157"/>
        <v>4694169.4786284901</v>
      </c>
      <c r="DI163" s="1">
        <f t="shared" si="157"/>
        <v>4764326.3873722302</v>
      </c>
      <c r="DJ163" s="1">
        <f t="shared" si="157"/>
        <v>4853609.2450145204</v>
      </c>
      <c r="DK163" s="1">
        <f t="shared" si="157"/>
        <v>4944253.2502929997</v>
      </c>
      <c r="DL163" s="1">
        <f t="shared" si="157"/>
        <v>5308709.8307869993</v>
      </c>
      <c r="DM163" s="1">
        <f t="shared" si="157"/>
        <v>5485456.4342299998</v>
      </c>
      <c r="DN163" s="1">
        <f t="shared" si="157"/>
        <v>5645138.2610260006</v>
      </c>
      <c r="DO163" s="1">
        <f t="shared" si="157"/>
        <v>5693216.5215729987</v>
      </c>
      <c r="DP163" s="1">
        <f t="shared" si="157"/>
        <v>5776923.8405549992</v>
      </c>
      <c r="DQ163" s="1">
        <f t="shared" si="157"/>
        <v>5933625.2046750002</v>
      </c>
      <c r="DR163" s="1">
        <f t="shared" si="157"/>
        <v>6039531.5249828212</v>
      </c>
      <c r="DS163" s="1">
        <f t="shared" si="157"/>
        <v>6251568.8388747396</v>
      </c>
      <c r="DT163" s="1">
        <f t="shared" si="157"/>
        <v>6348996.3838001788</v>
      </c>
      <c r="DU163" s="1">
        <f t="shared" si="157"/>
        <v>6422213.6095384201</v>
      </c>
      <c r="DV163" s="1">
        <f t="shared" si="157"/>
        <v>6651217.538459219</v>
      </c>
      <c r="DW163" s="1">
        <f t="shared" si="157"/>
        <v>6865246.6601891695</v>
      </c>
      <c r="DX163" s="1">
        <f t="shared" si="157"/>
        <v>6922399.2003997099</v>
      </c>
      <c r="DY163" s="1">
        <f t="shared" si="157"/>
        <v>7124815.4850255903</v>
      </c>
      <c r="DZ163" s="1">
        <f t="shared" ref="DZ163:GK163" si="158">+DZ161+DZ162</f>
        <v>7260248.9977987725</v>
      </c>
      <c r="EA163" s="1">
        <f t="shared" si="158"/>
        <v>7403349.3625804996</v>
      </c>
      <c r="EB163" s="1">
        <f t="shared" si="158"/>
        <v>7462743.2667863406</v>
      </c>
      <c r="EC163" s="1">
        <f t="shared" si="158"/>
        <v>7564459.1386575904</v>
      </c>
      <c r="ED163" s="1">
        <f t="shared" si="158"/>
        <v>7688133.0610133903</v>
      </c>
      <c r="EE163" s="1">
        <f t="shared" si="158"/>
        <v>7722131.8712849496</v>
      </c>
      <c r="EF163" s="1">
        <f t="shared" si="158"/>
        <v>7994976.7970520696</v>
      </c>
      <c r="EG163" s="1">
        <f t="shared" si="158"/>
        <v>8314226.55540815</v>
      </c>
      <c r="EH163" s="1">
        <f t="shared" si="158"/>
        <v>8448393.8277499806</v>
      </c>
      <c r="EI163" s="1">
        <f t="shared" si="158"/>
        <v>8746546.5281667225</v>
      </c>
      <c r="EJ163" s="1">
        <f t="shared" si="158"/>
        <v>9079827.6260646321</v>
      </c>
      <c r="EK163" s="1">
        <f t="shared" si="158"/>
        <v>9254488.9143335987</v>
      </c>
      <c r="EL163" s="1">
        <f t="shared" si="158"/>
        <v>9472466.8030370083</v>
      </c>
      <c r="EM163" s="1">
        <f t="shared" si="158"/>
        <v>9799150.5588849299</v>
      </c>
      <c r="EN163" s="1">
        <f t="shared" si="158"/>
        <v>9914738.4548442885</v>
      </c>
      <c r="EO163" s="1">
        <f t="shared" si="158"/>
        <v>10522860.250832012</v>
      </c>
      <c r="EP163" s="1">
        <f t="shared" si="158"/>
        <v>10669610.24766241</v>
      </c>
      <c r="EQ163" s="1">
        <f t="shared" si="158"/>
        <v>10845031.328817999</v>
      </c>
      <c r="ER163" s="1">
        <f t="shared" si="158"/>
        <v>10928149.53977162</v>
      </c>
      <c r="ES163" s="1">
        <f t="shared" si="158"/>
        <v>11249445.93735636</v>
      </c>
      <c r="ET163" s="1">
        <f t="shared" si="158"/>
        <v>11221597.298153028</v>
      </c>
      <c r="EU163" s="1">
        <f t="shared" si="158"/>
        <v>11480461.99226512</v>
      </c>
      <c r="EV163" s="1">
        <f t="shared" si="158"/>
        <v>11695313.143685989</v>
      </c>
      <c r="EW163" s="1">
        <f t="shared" si="158"/>
        <v>11984022.408194561</v>
      </c>
      <c r="EX163" s="1">
        <f t="shared" si="158"/>
        <v>12062785.27498739</v>
      </c>
      <c r="EY163" s="1">
        <f t="shared" si="158"/>
        <v>12235304.491976419</v>
      </c>
      <c r="EZ163" s="1">
        <f t="shared" si="158"/>
        <v>12303452.191150349</v>
      </c>
      <c r="FA163" s="1">
        <f t="shared" si="158"/>
        <v>12372046.299748568</v>
      </c>
      <c r="FB163" s="1">
        <f t="shared" si="158"/>
        <v>12560777.56204943</v>
      </c>
      <c r="FC163" s="1">
        <f t="shared" si="158"/>
        <v>12853392.487921489</v>
      </c>
      <c r="FD163" s="1">
        <f t="shared" si="158"/>
        <v>13156458.875652879</v>
      </c>
      <c r="FE163" s="1">
        <f t="shared" si="158"/>
        <v>13212566.635207139</v>
      </c>
      <c r="FF163" s="1">
        <f t="shared" si="158"/>
        <v>13511994.676570019</v>
      </c>
      <c r="FG163" s="1">
        <f t="shared" si="158"/>
        <v>13776663.525254698</v>
      </c>
      <c r="FH163" s="1">
        <f t="shared" si="158"/>
        <v>13871236.627708221</v>
      </c>
      <c r="FI163" s="1">
        <f t="shared" si="158"/>
        <v>14076401.615213599</v>
      </c>
      <c r="FJ163" s="1">
        <f t="shared" si="158"/>
        <v>14136046.878076902</v>
      </c>
      <c r="FK163" s="1">
        <f t="shared" si="158"/>
        <v>14314551.618386811</v>
      </c>
      <c r="FL163" s="1">
        <f t="shared" si="158"/>
        <v>14721245.448033631</v>
      </c>
      <c r="FM163" s="1">
        <f t="shared" si="158"/>
        <v>15102022.782263752</v>
      </c>
      <c r="FN163" s="1">
        <f t="shared" si="158"/>
        <v>15150988.57984728</v>
      </c>
      <c r="FO163" s="1">
        <f t="shared" si="158"/>
        <v>15047935.8397264</v>
      </c>
      <c r="FP163" s="1">
        <f t="shared" si="158"/>
        <v>15172583.316727381</v>
      </c>
      <c r="FQ163" s="1">
        <f t="shared" si="158"/>
        <v>15400122.54610607</v>
      </c>
      <c r="FR163" s="1">
        <f t="shared" si="158"/>
        <v>15806716.608780539</v>
      </c>
      <c r="FS163" s="1">
        <f t="shared" si="158"/>
        <v>15867725.94127856</v>
      </c>
      <c r="FT163" s="1">
        <f t="shared" si="158"/>
        <v>16131222.432148289</v>
      </c>
      <c r="FU163" s="1">
        <f t="shared" si="158"/>
        <v>16856630.238285679</v>
      </c>
      <c r="FV163" s="1">
        <f t="shared" si="158"/>
        <v>16360318.656757262</v>
      </c>
      <c r="FW163" s="1">
        <f t="shared" si="158"/>
        <v>16651758.825756419</v>
      </c>
      <c r="FX163" s="1">
        <f t="shared" si="158"/>
        <v>16713700.99936327</v>
      </c>
      <c r="FY163" s="1">
        <f t="shared" si="158"/>
        <v>16791278.319389619</v>
      </c>
      <c r="FZ163" s="1">
        <f t="shared" si="158"/>
        <v>16853991.811572962</v>
      </c>
      <c r="GA163" s="1">
        <f t="shared" si="158"/>
        <v>17076812.731570829</v>
      </c>
      <c r="GB163" s="1">
        <f t="shared" si="158"/>
        <v>17258923.168661311</v>
      </c>
      <c r="GC163" s="1">
        <f t="shared" si="158"/>
        <v>16872252.237966642</v>
      </c>
      <c r="GD163" s="1">
        <f t="shared" si="158"/>
        <v>17305260.222431209</v>
      </c>
      <c r="GE163" s="1">
        <f t="shared" si="158"/>
        <v>16647553.84176312</v>
      </c>
      <c r="GF163" s="1">
        <f t="shared" si="158"/>
        <v>16644138.55855047</v>
      </c>
      <c r="GG163" s="1">
        <f t="shared" si="158"/>
        <v>16931246.319970671</v>
      </c>
      <c r="GH163" s="1">
        <f t="shared" si="158"/>
        <v>17679921.141016241</v>
      </c>
      <c r="GI163" s="1">
        <f t="shared" si="158"/>
        <v>17261532.4144601</v>
      </c>
      <c r="GJ163" s="1">
        <f t="shared" si="158"/>
        <v>17417205.03446601</v>
      </c>
      <c r="GK163" s="1">
        <f t="shared" si="158"/>
        <v>17456760.17197416</v>
      </c>
      <c r="GL163" s="1">
        <f t="shared" ref="GL163:IW163" si="159">+GL161+GL162</f>
        <v>17451067.095742662</v>
      </c>
      <c r="GM163" s="1">
        <f t="shared" si="159"/>
        <v>17429292.00590552</v>
      </c>
      <c r="GN163" s="1">
        <f t="shared" si="159"/>
        <v>17397791.573995031</v>
      </c>
      <c r="GO163" s="1">
        <f t="shared" si="159"/>
        <v>17933940.646319039</v>
      </c>
      <c r="GP163" s="1">
        <f t="shared" si="159"/>
        <v>18024181.465780411</v>
      </c>
      <c r="GQ163" s="1">
        <f t="shared" si="159"/>
        <v>17964142.66741294</v>
      </c>
      <c r="GR163" s="1">
        <f t="shared" si="159"/>
        <v>18042365.570054531</v>
      </c>
      <c r="GS163" s="1">
        <f t="shared" si="159"/>
        <v>18149559.53093401</v>
      </c>
      <c r="GT163" s="1">
        <f t="shared" si="159"/>
        <v>18237503.661411002</v>
      </c>
      <c r="GU163" s="1">
        <f t="shared" si="159"/>
        <v>18226539.409975372</v>
      </c>
      <c r="GV163" s="1">
        <f t="shared" si="159"/>
        <v>18471242.424418449</v>
      </c>
      <c r="GW163" s="1">
        <f t="shared" si="159"/>
        <v>18741265.043530259</v>
      </c>
      <c r="GX163" s="1">
        <f t="shared" si="159"/>
        <v>19263642.673218347</v>
      </c>
      <c r="GY163" s="1">
        <f t="shared" si="159"/>
        <v>19415645.614412189</v>
      </c>
      <c r="GZ163" s="1">
        <f t="shared" si="159"/>
        <v>19581982.495247111</v>
      </c>
      <c r="HA163" s="1">
        <f t="shared" si="159"/>
        <v>19362711.854254361</v>
      </c>
      <c r="HB163" s="1">
        <f t="shared" si="159"/>
        <v>19299503.804750688</v>
      </c>
      <c r="HC163" s="1">
        <f t="shared" si="159"/>
        <v>19653932.838707998</v>
      </c>
      <c r="HD163" s="1">
        <f t="shared" si="159"/>
        <v>19780212.403232541</v>
      </c>
      <c r="HE163" s="1">
        <f t="shared" si="159"/>
        <v>19519967.053803984</v>
      </c>
      <c r="HF163" s="1">
        <f t="shared" si="159"/>
        <v>19730807.437323492</v>
      </c>
      <c r="HG163" s="1">
        <f t="shared" si="159"/>
        <v>19757112.079143688</v>
      </c>
      <c r="HH163" s="1">
        <f t="shared" si="159"/>
        <v>19158715.185355909</v>
      </c>
      <c r="HI163" s="1">
        <f t="shared" si="159"/>
        <v>19131427.014920268</v>
      </c>
      <c r="HJ163" s="1">
        <f t="shared" si="159"/>
        <v>19330506.385402732</v>
      </c>
      <c r="HK163" s="1">
        <f t="shared" si="159"/>
        <v>19512689.583516207</v>
      </c>
      <c r="HL163" s="1">
        <f t="shared" si="159"/>
        <v>19532748.028444469</v>
      </c>
      <c r="HM163" s="1">
        <f t="shared" si="159"/>
        <v>19429503.979357321</v>
      </c>
      <c r="HN163" s="1">
        <f t="shared" si="159"/>
        <v>19508397.901367798</v>
      </c>
      <c r="HO163" s="1">
        <f t="shared" si="159"/>
        <v>19175961.41403015</v>
      </c>
      <c r="HP163" s="1">
        <f t="shared" si="159"/>
        <v>19179435.45298969</v>
      </c>
      <c r="HQ163" s="1">
        <f t="shared" si="159"/>
        <v>19399312.393825609</v>
      </c>
      <c r="HR163" s="1">
        <f t="shared" si="159"/>
        <v>19215569.488073047</v>
      </c>
      <c r="HS163" s="1">
        <f t="shared" si="159"/>
        <v>19566050.602176622</v>
      </c>
      <c r="HT163" s="1">
        <f t="shared" si="159"/>
        <v>19521825.302523263</v>
      </c>
      <c r="HU163" s="1">
        <f t="shared" si="159"/>
        <v>19769269.220815115</v>
      </c>
      <c r="HV163" s="1">
        <f t="shared" si="159"/>
        <v>20005977.239226043</v>
      </c>
      <c r="HW163" s="1">
        <f t="shared" si="159"/>
        <v>20490910.553690389</v>
      </c>
      <c r="HX163" s="1">
        <f t="shared" si="159"/>
        <v>21230007.183965959</v>
      </c>
      <c r="HY163" s="1">
        <f t="shared" si="159"/>
        <v>21359478.897749398</v>
      </c>
      <c r="HZ163" s="1">
        <f t="shared" si="159"/>
        <v>21738361.821440473</v>
      </c>
      <c r="IA163" s="1">
        <f t="shared" si="159"/>
        <v>22156766.825253952</v>
      </c>
      <c r="IB163" s="1">
        <f t="shared" si="159"/>
        <v>22989153.313626748</v>
      </c>
      <c r="IC163" s="1">
        <f t="shared" si="159"/>
        <v>23322482.095678873</v>
      </c>
      <c r="ID163" s="1">
        <f t="shared" si="159"/>
        <v>23203406.853408515</v>
      </c>
      <c r="IE163" s="1">
        <f t="shared" si="159"/>
        <v>23630611.64264857</v>
      </c>
      <c r="IF163" s="1">
        <f t="shared" si="159"/>
        <v>23897241.683714785</v>
      </c>
      <c r="IG163" s="1">
        <f t="shared" si="159"/>
        <v>24471362.10400144</v>
      </c>
      <c r="IH163" s="1">
        <f t="shared" si="159"/>
        <v>25069702.16717609</v>
      </c>
      <c r="II163" s="1">
        <f t="shared" si="159"/>
        <v>25432921.579721235</v>
      </c>
      <c r="IJ163" s="1">
        <f t="shared" si="159"/>
        <v>24953694.73650511</v>
      </c>
      <c r="IK163" s="1">
        <f t="shared" si="159"/>
        <v>24391112.470908482</v>
      </c>
      <c r="IL163" s="1">
        <f t="shared" si="159"/>
        <v>24235025.011849821</v>
      </c>
      <c r="IM163" s="1">
        <f t="shared" si="159"/>
        <v>24065831.417194884</v>
      </c>
      <c r="IN163" s="1">
        <f t="shared" si="159"/>
        <v>24950022.138071433</v>
      </c>
      <c r="IO163" s="1">
        <f t="shared" si="159"/>
        <v>25126213.926167469</v>
      </c>
      <c r="IP163" s="1">
        <f t="shared" si="159"/>
        <v>25310408.407268289</v>
      </c>
      <c r="IQ163" s="1">
        <f t="shared" si="159"/>
        <v>25682015.755948219</v>
      </c>
      <c r="IR163" s="1">
        <f t="shared" si="159"/>
        <v>26013472.935718041</v>
      </c>
      <c r="IS163" s="1">
        <f t="shared" si="159"/>
        <v>25399501.517414905</v>
      </c>
      <c r="IT163" s="1">
        <f t="shared" si="159"/>
        <v>24546479.426256515</v>
      </c>
      <c r="IU163" s="1">
        <f t="shared" si="159"/>
        <v>24648605.72213969</v>
      </c>
      <c r="IV163" s="1">
        <f t="shared" si="159"/>
        <v>24957615.339545239</v>
      </c>
      <c r="IW163" s="1">
        <f t="shared" si="159"/>
        <v>24857054.196904801</v>
      </c>
      <c r="IX163" s="1">
        <f t="shared" ref="IX163:LI163" si="160">+IX161+IX162</f>
        <v>25305950.159985743</v>
      </c>
      <c r="IY163" s="1">
        <f t="shared" si="160"/>
        <v>26331027.766120978</v>
      </c>
      <c r="IZ163" s="1">
        <f t="shared" si="160"/>
        <v>26732085.774204083</v>
      </c>
      <c r="JA163" s="1">
        <f t="shared" si="160"/>
        <v>27057230</v>
      </c>
      <c r="JB163" s="1">
        <f t="shared" si="160"/>
        <v>27944086.957070269</v>
      </c>
      <c r="JC163" s="1">
        <f t="shared" si="160"/>
        <v>28206728.498219788</v>
      </c>
      <c r="JD163" s="1">
        <f t="shared" si="160"/>
        <v>28339447.840222254</v>
      </c>
      <c r="JE163" s="1">
        <f t="shared" si="160"/>
        <v>28811606.289891999</v>
      </c>
      <c r="JF163" s="1" t="e">
        <f t="shared" si="160"/>
        <v>#REF!</v>
      </c>
    </row>
    <row r="164" spans="1:266" s="1" customFormat="1" ht="12.9" customHeight="1" x14ac:dyDescent="0.2">
      <c r="A164" s="73"/>
      <c r="B164" s="73"/>
      <c r="C164" s="73"/>
      <c r="D164" s="73"/>
      <c r="E164" s="73"/>
      <c r="F164" s="73"/>
      <c r="G164" s="73"/>
      <c r="H164" s="73"/>
      <c r="I164" s="73"/>
      <c r="J164" s="73"/>
      <c r="K164" s="73"/>
      <c r="L164" s="73"/>
      <c r="M164" s="73"/>
      <c r="N164" s="73"/>
      <c r="O164" s="73"/>
      <c r="P164" s="73"/>
      <c r="Q164" s="73"/>
      <c r="R164" s="73"/>
      <c r="S164" s="73"/>
      <c r="T164" s="73"/>
      <c r="U164" s="73"/>
      <c r="V164" s="73"/>
      <c r="W164" s="73"/>
      <c r="X164" s="73"/>
      <c r="Y164" s="73"/>
      <c r="Z164" s="73"/>
      <c r="AA164" s="73"/>
      <c r="AB164" s="73"/>
      <c r="AC164" s="73"/>
      <c r="AD164" s="73"/>
      <c r="AE164" s="73"/>
      <c r="AF164" s="73"/>
      <c r="AG164" s="73"/>
      <c r="AH164" s="73"/>
      <c r="AI164" s="73"/>
      <c r="AJ164" s="73"/>
      <c r="AK164" s="73"/>
      <c r="AL164" s="73"/>
      <c r="AM164" s="73"/>
      <c r="AN164" s="73"/>
      <c r="AO164" s="73"/>
      <c r="AP164" s="73"/>
      <c r="AQ164" s="73"/>
      <c r="AR164" s="73"/>
      <c r="AS164" s="73"/>
      <c r="AT164" s="73"/>
      <c r="AU164" s="73"/>
      <c r="AV164" s="73"/>
      <c r="AW164" s="73"/>
      <c r="AX164" s="73"/>
      <c r="AY164" s="73"/>
      <c r="AZ164" s="73"/>
      <c r="BA164" s="73"/>
      <c r="BB164" s="73"/>
      <c r="BC164" s="73"/>
      <c r="BD164" s="73"/>
      <c r="BE164" s="73"/>
      <c r="BF164" s="73"/>
      <c r="BG164" s="73"/>
      <c r="BH164" s="73"/>
      <c r="BI164" s="73"/>
      <c r="BJ164" s="73"/>
      <c r="BK164" s="73"/>
      <c r="BL164" s="73"/>
      <c r="BM164" s="73"/>
      <c r="BN164" s="73"/>
      <c r="BO164" s="73"/>
      <c r="BP164" s="73"/>
      <c r="BQ164" s="73"/>
      <c r="BR164" s="73"/>
      <c r="BS164" s="73"/>
      <c r="BT164" s="73"/>
      <c r="BU164" s="73"/>
      <c r="BV164" s="73"/>
      <c r="BW164" s="73"/>
      <c r="BX164" s="73"/>
      <c r="BY164" s="73"/>
      <c r="BZ164" s="73"/>
      <c r="CA164" s="73"/>
      <c r="CB164" s="73"/>
      <c r="CC164" s="73"/>
      <c r="CD164" s="73"/>
      <c r="CE164" s="73"/>
      <c r="CF164" s="73"/>
      <c r="CG164" s="73"/>
      <c r="CH164" s="73"/>
      <c r="CI164" s="73"/>
      <c r="CJ164" s="73"/>
      <c r="CK164" s="73"/>
      <c r="CL164" s="73"/>
      <c r="CM164" s="73"/>
      <c r="CN164" s="73"/>
      <c r="CO164" s="73"/>
      <c r="CP164" s="73"/>
      <c r="CQ164" s="73"/>
      <c r="CR164" s="73"/>
      <c r="CS164" s="73"/>
      <c r="CT164" s="73"/>
      <c r="CU164" s="73"/>
      <c r="CV164" s="73"/>
      <c r="CW164" s="73"/>
      <c r="CX164" s="73"/>
      <c r="CY164" s="73"/>
      <c r="CZ164" s="73"/>
      <c r="DA164" s="73"/>
      <c r="DB164" s="73"/>
      <c r="DC164" s="73"/>
      <c r="DD164" s="73"/>
      <c r="DE164" s="73"/>
      <c r="DF164" s="73"/>
      <c r="DG164" s="73"/>
      <c r="DH164" s="73"/>
      <c r="DI164" s="73"/>
      <c r="DJ164" s="73"/>
      <c r="DK164" s="73"/>
      <c r="DL164" s="73"/>
      <c r="DM164" s="73"/>
      <c r="DN164" s="73"/>
      <c r="DO164" s="73"/>
      <c r="DP164" s="73"/>
      <c r="DQ164" s="73"/>
      <c r="DR164" s="73"/>
      <c r="DS164" s="73"/>
      <c r="DT164" s="73"/>
      <c r="DU164" s="73"/>
      <c r="DV164" s="73"/>
      <c r="DW164" s="73"/>
      <c r="DX164" s="73"/>
      <c r="DY164" s="73"/>
      <c r="DZ164" s="73"/>
      <c r="EA164" s="73"/>
      <c r="EB164" s="73"/>
      <c r="EC164" s="73"/>
      <c r="ED164" s="73"/>
      <c r="EE164" s="73"/>
      <c r="EF164" s="73"/>
      <c r="EG164" s="73"/>
      <c r="EH164" s="73"/>
      <c r="EI164" s="73"/>
      <c r="EJ164" s="73"/>
      <c r="EK164" s="73"/>
      <c r="EL164" s="73"/>
      <c r="EM164" s="73"/>
      <c r="EN164" s="73"/>
      <c r="EO164" s="73"/>
      <c r="EP164" s="73"/>
      <c r="EQ164" s="73"/>
      <c r="ER164" s="73"/>
      <c r="ES164" s="73"/>
      <c r="ET164" s="73"/>
      <c r="EU164" s="73"/>
      <c r="EV164" s="73"/>
      <c r="EW164" s="73"/>
      <c r="EX164" s="73"/>
      <c r="EY164" s="73"/>
      <c r="EZ164" s="73"/>
      <c r="FA164" s="73"/>
      <c r="FB164" s="73"/>
      <c r="FC164" s="73"/>
      <c r="FD164" s="73"/>
      <c r="FE164" s="73"/>
      <c r="FF164" s="73"/>
      <c r="FG164" s="73"/>
      <c r="FH164" s="73"/>
      <c r="FI164" s="73"/>
      <c r="FJ164" s="73"/>
      <c r="FK164" s="73"/>
      <c r="FL164" s="73"/>
      <c r="FM164" s="73"/>
      <c r="FN164" s="73"/>
      <c r="FO164" s="73"/>
      <c r="FP164" s="73"/>
      <c r="FQ164" s="73"/>
      <c r="FR164" s="73"/>
      <c r="FS164" s="73"/>
      <c r="FT164" s="73"/>
      <c r="FU164" s="73"/>
      <c r="FV164" s="73"/>
      <c r="FW164" s="73"/>
      <c r="FX164" s="73"/>
      <c r="FY164" s="73"/>
      <c r="FZ164" s="73"/>
      <c r="GA164" s="73"/>
      <c r="GB164" s="73"/>
      <c r="GC164" s="73"/>
      <c r="GD164" s="73"/>
      <c r="GE164" s="73"/>
      <c r="GF164" s="73"/>
      <c r="GG164" s="73"/>
      <c r="GH164" s="73"/>
      <c r="GI164" s="73"/>
      <c r="GJ164" s="73"/>
      <c r="GK164" s="73"/>
      <c r="GL164" s="73"/>
      <c r="GM164" s="73"/>
      <c r="GN164" s="73"/>
      <c r="GO164" s="73"/>
      <c r="GP164" s="73"/>
      <c r="GQ164" s="73"/>
      <c r="GR164" s="73"/>
      <c r="GS164" s="73"/>
      <c r="GT164" s="73"/>
      <c r="GU164" s="73"/>
      <c r="GV164" s="73"/>
      <c r="GW164" s="73"/>
      <c r="GX164" s="73"/>
      <c r="GY164" s="73"/>
      <c r="GZ164" s="73"/>
      <c r="HA164" s="73"/>
      <c r="HB164" s="73"/>
      <c r="HC164" s="73"/>
      <c r="HD164" s="73"/>
      <c r="HE164" s="73"/>
      <c r="HF164" s="73"/>
      <c r="HG164" s="73"/>
      <c r="HH164" s="73"/>
      <c r="HI164" s="73"/>
      <c r="HJ164" s="73"/>
      <c r="HK164" s="73"/>
      <c r="HL164" s="73"/>
      <c r="HM164" s="73"/>
      <c r="HN164" s="73"/>
      <c r="HO164" s="73"/>
      <c r="HP164" s="73"/>
      <c r="HQ164" s="73"/>
      <c r="HR164" s="73"/>
      <c r="HS164" s="73"/>
      <c r="HT164" s="73"/>
      <c r="HU164" s="73"/>
      <c r="HV164" s="73"/>
      <c r="HW164" s="73"/>
      <c r="HX164" s="73"/>
      <c r="HY164" s="73"/>
      <c r="HZ164" s="73"/>
      <c r="IA164" s="73"/>
      <c r="IB164" s="73"/>
      <c r="IC164" s="73"/>
      <c r="ID164" s="73"/>
      <c r="IE164" s="73"/>
      <c r="IF164" s="73"/>
      <c r="IG164" s="73"/>
      <c r="IH164" s="73"/>
      <c r="II164" s="73"/>
      <c r="IJ164" s="73"/>
      <c r="IK164" s="73"/>
      <c r="IL164" s="73"/>
      <c r="IM164" s="73"/>
      <c r="IN164" s="73"/>
      <c r="IO164" s="73"/>
      <c r="IP164" s="73"/>
      <c r="IQ164" s="73"/>
      <c r="IR164" s="73"/>
      <c r="IS164" s="73"/>
      <c r="IT164" s="73"/>
      <c r="IU164" s="73"/>
      <c r="IV164" s="73"/>
      <c r="IW164" s="73"/>
      <c r="IX164" s="73"/>
      <c r="IY164" s="73"/>
      <c r="IZ164" s="73"/>
      <c r="JA164" s="73"/>
      <c r="JB164" s="73"/>
      <c r="JC164" s="73"/>
      <c r="JD164" s="73"/>
      <c r="JE164" s="73"/>
      <c r="JF164" s="73"/>
    </row>
    <row r="165" spans="1:266" s="1" customFormat="1" ht="12.9" customHeight="1" x14ac:dyDescent="0.2">
      <c r="A165" s="54" t="s">
        <v>366</v>
      </c>
      <c r="B165" s="73"/>
      <c r="C165" s="73"/>
      <c r="D165" s="73"/>
      <c r="E165" s="73"/>
      <c r="F165" s="73"/>
      <c r="G165" s="73"/>
      <c r="H165" s="73"/>
      <c r="I165" s="73"/>
      <c r="J165" s="73"/>
      <c r="K165" s="73"/>
      <c r="L165" s="73"/>
      <c r="M165" s="73"/>
      <c r="N165" s="73"/>
      <c r="O165" s="73"/>
      <c r="P165" s="73"/>
      <c r="Q165" s="73"/>
      <c r="R165" s="73"/>
      <c r="S165" s="73"/>
      <c r="T165" s="73"/>
      <c r="U165" s="73"/>
      <c r="V165" s="73"/>
      <c r="W165" s="73"/>
      <c r="X165" s="73"/>
      <c r="Y165" s="73"/>
      <c r="Z165" s="73"/>
      <c r="AA165" s="73"/>
      <c r="AB165" s="73"/>
      <c r="AC165" s="73"/>
      <c r="AD165" s="73"/>
      <c r="AE165" s="73"/>
      <c r="AF165" s="73"/>
      <c r="AG165" s="73"/>
      <c r="AH165" s="73"/>
      <c r="AI165" s="73"/>
      <c r="AJ165" s="73"/>
      <c r="AK165" s="73"/>
      <c r="AL165" s="73"/>
      <c r="AM165" s="73"/>
      <c r="AN165" s="73"/>
      <c r="AO165" s="73"/>
      <c r="AP165" s="73"/>
      <c r="AQ165" s="73"/>
      <c r="AR165" s="73"/>
      <c r="AS165" s="73"/>
      <c r="AT165" s="73"/>
      <c r="AU165" s="73"/>
      <c r="AV165" s="73"/>
      <c r="AW165" s="73"/>
      <c r="AX165" s="73"/>
      <c r="AY165" s="73"/>
      <c r="AZ165" s="73"/>
      <c r="BA165" s="73"/>
      <c r="BB165" s="73"/>
      <c r="BC165" s="73"/>
      <c r="BD165" s="73"/>
      <c r="BE165" s="73"/>
      <c r="BF165" s="73"/>
      <c r="BG165" s="73"/>
      <c r="BH165" s="73"/>
      <c r="BI165" s="73"/>
      <c r="BJ165" s="73"/>
      <c r="BK165" s="73"/>
      <c r="BL165" s="73"/>
      <c r="BM165" s="73"/>
      <c r="BN165" s="73"/>
      <c r="BO165" s="73"/>
      <c r="BP165" s="73"/>
      <c r="BQ165" s="73"/>
      <c r="BR165" s="73"/>
      <c r="BS165" s="73"/>
      <c r="BT165" s="73"/>
      <c r="BU165" s="73"/>
      <c r="BV165" s="73"/>
      <c r="BW165" s="73"/>
      <c r="BX165" s="73"/>
      <c r="BY165" s="73"/>
      <c r="BZ165" s="73"/>
      <c r="CA165" s="73"/>
      <c r="CB165" s="73"/>
      <c r="CC165" s="73"/>
      <c r="CD165" s="73"/>
      <c r="CE165" s="73"/>
      <c r="CF165" s="73"/>
      <c r="CG165" s="73"/>
      <c r="CH165" s="73"/>
      <c r="CI165" s="73"/>
      <c r="CJ165" s="73"/>
      <c r="CK165" s="73"/>
      <c r="CL165" s="73"/>
      <c r="CM165" s="73"/>
      <c r="CN165" s="73"/>
      <c r="CO165" s="73"/>
      <c r="CP165" s="73"/>
      <c r="CQ165" s="73"/>
      <c r="CR165" s="73"/>
      <c r="CS165" s="73"/>
      <c r="CT165" s="73"/>
      <c r="CU165" s="73"/>
      <c r="CV165" s="73"/>
      <c r="CW165" s="73"/>
      <c r="CX165" s="73"/>
      <c r="CY165" s="73"/>
      <c r="CZ165" s="73"/>
      <c r="DA165" s="73"/>
      <c r="DB165" s="73"/>
      <c r="DC165" s="73"/>
      <c r="DD165" s="73"/>
      <c r="DE165" s="73"/>
      <c r="DF165" s="73"/>
      <c r="DG165" s="73"/>
      <c r="DH165" s="73"/>
      <c r="DI165" s="73"/>
      <c r="DJ165" s="73"/>
      <c r="DK165" s="73"/>
      <c r="DL165" s="73"/>
      <c r="DM165" s="73"/>
      <c r="DN165" s="73"/>
      <c r="DO165" s="73"/>
      <c r="DP165" s="73"/>
      <c r="DQ165" s="73"/>
      <c r="DR165" s="73"/>
      <c r="DS165" s="73"/>
      <c r="DT165" s="73"/>
      <c r="DU165" s="73"/>
      <c r="DV165" s="73"/>
      <c r="DW165" s="73"/>
      <c r="DX165" s="73"/>
      <c r="DY165" s="73"/>
      <c r="DZ165" s="73"/>
      <c r="EA165" s="73"/>
      <c r="EB165" s="73"/>
      <c r="EC165" s="73"/>
      <c r="ED165" s="73"/>
      <c r="EE165" s="73"/>
      <c r="EF165" s="73"/>
      <c r="EG165" s="73"/>
      <c r="EH165" s="73"/>
      <c r="EI165" s="73"/>
      <c r="EJ165" s="73"/>
      <c r="EK165" s="73"/>
      <c r="EL165" s="73"/>
      <c r="EM165" s="73"/>
      <c r="EN165" s="73"/>
      <c r="EO165" s="73"/>
      <c r="EP165" s="73"/>
      <c r="EQ165" s="73"/>
      <c r="ER165" s="73"/>
      <c r="ES165" s="73"/>
      <c r="ET165" s="73"/>
      <c r="EU165" s="73"/>
      <c r="EV165" s="73"/>
      <c r="EW165" s="73"/>
      <c r="EX165" s="73"/>
      <c r="EY165" s="73"/>
      <c r="EZ165" s="73"/>
      <c r="FA165" s="73"/>
      <c r="FB165" s="73"/>
      <c r="FC165" s="73"/>
      <c r="FD165" s="73"/>
      <c r="FE165" s="73"/>
      <c r="FF165" s="73"/>
      <c r="FG165" s="73"/>
      <c r="FH165" s="73"/>
      <c r="FI165" s="73"/>
      <c r="FJ165" s="73"/>
      <c r="FK165" s="73"/>
      <c r="FL165" s="73"/>
      <c r="FM165" s="73"/>
      <c r="FN165" s="73"/>
      <c r="FO165" s="73"/>
      <c r="FP165" s="73"/>
      <c r="FQ165" s="73"/>
      <c r="FR165" s="73"/>
      <c r="FS165" s="73"/>
      <c r="FT165" s="73"/>
      <c r="FU165" s="73"/>
      <c r="FV165" s="73"/>
      <c r="FW165" s="73"/>
      <c r="FX165" s="73"/>
      <c r="FY165" s="73"/>
      <c r="FZ165" s="73"/>
      <c r="GA165" s="73"/>
      <c r="GB165" s="73"/>
      <c r="GC165" s="73"/>
      <c r="GD165" s="73"/>
      <c r="GE165" s="73"/>
      <c r="GF165" s="73"/>
      <c r="GG165" s="73"/>
      <c r="GH165" s="73"/>
      <c r="GI165" s="73"/>
      <c r="GJ165" s="73"/>
      <c r="GK165" s="73"/>
      <c r="GL165" s="73"/>
      <c r="GM165" s="73"/>
      <c r="GN165" s="73"/>
      <c r="GO165" s="73"/>
      <c r="GP165" s="73"/>
      <c r="GQ165" s="73"/>
      <c r="GR165" s="73"/>
      <c r="GS165" s="73"/>
      <c r="GT165" s="73"/>
      <c r="GU165" s="73"/>
      <c r="GV165" s="73"/>
      <c r="GW165" s="73"/>
      <c r="GX165" s="73"/>
      <c r="GY165" s="73"/>
      <c r="GZ165" s="73"/>
      <c r="HA165" s="73"/>
      <c r="HB165" s="73"/>
      <c r="HC165" s="73"/>
      <c r="HD165" s="73"/>
      <c r="HE165" s="73"/>
      <c r="HF165" s="73"/>
      <c r="HG165" s="73"/>
      <c r="HH165" s="73"/>
      <c r="HI165" s="73"/>
      <c r="HJ165" s="73"/>
      <c r="HK165" s="73"/>
      <c r="HL165" s="73"/>
      <c r="HM165" s="73"/>
      <c r="HN165" s="73"/>
      <c r="HO165" s="73"/>
      <c r="HP165" s="73"/>
      <c r="HQ165" s="73"/>
      <c r="HR165" s="73"/>
      <c r="HS165" s="73"/>
      <c r="HT165" s="73"/>
      <c r="HU165" s="73"/>
      <c r="HV165" s="73"/>
      <c r="HW165" s="73"/>
      <c r="HX165" s="73"/>
      <c r="HY165" s="73"/>
      <c r="HZ165" s="73"/>
      <c r="IA165" s="73"/>
      <c r="IB165" s="73"/>
      <c r="IC165" s="73"/>
      <c r="ID165" s="73"/>
      <c r="IE165" s="73"/>
      <c r="IF165" s="73"/>
      <c r="IG165" s="73"/>
      <c r="IH165" s="73"/>
      <c r="II165" s="73"/>
      <c r="IJ165" s="73"/>
      <c r="IK165" s="73"/>
      <c r="IL165" s="73"/>
      <c r="IM165" s="73"/>
      <c r="IN165" s="73"/>
      <c r="IO165" s="73"/>
      <c r="IP165" s="73"/>
      <c r="IQ165" s="73"/>
      <c r="IR165" s="73"/>
      <c r="IS165" s="73"/>
      <c r="IT165" s="73"/>
      <c r="IU165" s="73"/>
      <c r="IV165" s="73"/>
      <c r="IW165" s="73"/>
      <c r="IX165" s="73"/>
      <c r="IY165" s="73"/>
      <c r="IZ165" s="73"/>
      <c r="JA165" s="73"/>
      <c r="JB165" s="73"/>
      <c r="JC165" s="73"/>
      <c r="JD165" s="73"/>
      <c r="JE165" s="73"/>
      <c r="JF165" s="73"/>
    </row>
    <row r="166" spans="1:266" s="1" customFormat="1" ht="12.9" customHeight="1" x14ac:dyDescent="0.2">
      <c r="A166" s="2" t="s">
        <v>357</v>
      </c>
    </row>
    <row r="167" spans="1:266" s="1" customFormat="1" ht="12.9" customHeight="1" x14ac:dyDescent="0.2">
      <c r="A167" s="73" t="s">
        <v>329</v>
      </c>
      <c r="B167" s="1">
        <f>+BANCOS!B58</f>
        <v>305356</v>
      </c>
      <c r="C167" s="1">
        <f>+BANCOS!C58</f>
        <v>324695</v>
      </c>
      <c r="D167" s="1">
        <f>+BANCOS!D58</f>
        <v>318402</v>
      </c>
      <c r="E167" s="1">
        <f>+BANCOS!E58</f>
        <v>376416</v>
      </c>
      <c r="F167" s="1">
        <f>+BANCOS!F58</f>
        <v>490768</v>
      </c>
      <c r="G167" s="1">
        <f>+BANCOS!G58</f>
        <v>339489</v>
      </c>
      <c r="H167" s="1">
        <f>+BANCOS!H58</f>
        <v>332819</v>
      </c>
      <c r="I167" s="1">
        <f>+BANCOS!I58</f>
        <v>307744</v>
      </c>
      <c r="J167" s="1">
        <f>+BANCOS!J58</f>
        <v>285700</v>
      </c>
      <c r="K167" s="1">
        <f>+BANCOS!K58</f>
        <v>297957</v>
      </c>
      <c r="L167" s="1">
        <f>+BANCOS!L58</f>
        <v>290155</v>
      </c>
      <c r="M167" s="1">
        <f>+BANCOS!M58</f>
        <v>253245</v>
      </c>
      <c r="N167" s="1">
        <f>+BANCOS!N58</f>
        <v>276796</v>
      </c>
      <c r="O167" s="1">
        <f>+BANCOS!O58</f>
        <v>298770</v>
      </c>
      <c r="P167" s="1">
        <f>+BANCOS!P58</f>
        <v>323118</v>
      </c>
      <c r="Q167" s="1">
        <f>+BANCOS!Q58</f>
        <v>357702</v>
      </c>
      <c r="R167" s="1">
        <f>+BANCOS!R58</f>
        <v>360320</v>
      </c>
      <c r="S167" s="1">
        <f>+BANCOS!S58</f>
        <v>344964</v>
      </c>
      <c r="T167" s="1">
        <f>+BANCOS!T58</f>
        <v>396011</v>
      </c>
      <c r="U167" s="1">
        <f>+BANCOS!U58</f>
        <v>364809</v>
      </c>
      <c r="V167" s="1">
        <f>+BANCOS!V58</f>
        <v>350780</v>
      </c>
      <c r="W167" s="1">
        <f>+BANCOS!W58</f>
        <v>389156</v>
      </c>
      <c r="X167" s="1">
        <f>+BANCOS!X58</f>
        <v>391138</v>
      </c>
      <c r="Y167" s="1">
        <f>+BANCOS!Y58</f>
        <v>378788</v>
      </c>
      <c r="Z167" s="1">
        <f>+BANCOS!Z58</f>
        <v>387493</v>
      </c>
      <c r="AA167" s="1">
        <f>+BANCOS!AA58</f>
        <v>393138</v>
      </c>
      <c r="AB167" s="1">
        <f>+BANCOS!AB58</f>
        <v>477072</v>
      </c>
      <c r="AC167" s="1">
        <f>+BANCOS!AC58</f>
        <v>506343</v>
      </c>
      <c r="AD167" s="1">
        <f>+BANCOS!AD58</f>
        <v>613209</v>
      </c>
      <c r="AE167" s="1">
        <f>+BANCOS!AE58</f>
        <v>530714</v>
      </c>
      <c r="AF167" s="1">
        <f>+BANCOS!AF58</f>
        <v>459566</v>
      </c>
      <c r="AG167" s="1">
        <f>+BANCOS!AG58</f>
        <v>401685</v>
      </c>
      <c r="AH167" s="1">
        <f>+BANCOS!AH58</f>
        <v>487477</v>
      </c>
      <c r="AI167" s="1">
        <f>+BANCOS!AI58</f>
        <v>455768</v>
      </c>
      <c r="AJ167" s="1">
        <f>+BANCOS!AJ58</f>
        <v>524798</v>
      </c>
      <c r="AK167" s="1">
        <f>+BANCOS!AK58</f>
        <v>515787</v>
      </c>
      <c r="AL167" s="1">
        <f>+BANCOS!AL58</f>
        <v>541150</v>
      </c>
      <c r="AM167" s="1">
        <f>+BANCOS!AM58</f>
        <v>517347</v>
      </c>
      <c r="AN167" s="1">
        <f>+BANCOS!AN58</f>
        <v>739356</v>
      </c>
      <c r="AO167" s="1">
        <f>+BANCOS!AO58</f>
        <v>898260.31035020016</v>
      </c>
      <c r="AP167" s="1">
        <f>+BANCOS!AP58</f>
        <v>838553.43634300004</v>
      </c>
      <c r="AQ167" s="1">
        <f>+BANCOS!AQ58</f>
        <v>783094.14433200017</v>
      </c>
      <c r="AR167" s="1">
        <f>+BANCOS!AR58</f>
        <v>747397.50910200004</v>
      </c>
      <c r="AS167" s="1">
        <f>+BANCOS!AS58</f>
        <v>763681.81536340015</v>
      </c>
      <c r="AT167" s="1">
        <f>+BANCOS!AT58</f>
        <v>759525.93899140006</v>
      </c>
      <c r="AU167" s="1">
        <f>+BANCOS!AU58</f>
        <v>739598.24874890025</v>
      </c>
      <c r="AV167" s="1">
        <f>+BANCOS!AV58</f>
        <v>675121.01470280031</v>
      </c>
      <c r="AW167" s="1">
        <f>+BANCOS!AW58</f>
        <v>680928.66865743999</v>
      </c>
      <c r="AX167" s="1">
        <f>+BANCOS!AX58</f>
        <v>688346.21968399989</v>
      </c>
      <c r="AY167" s="1">
        <f>+BANCOS!AY58</f>
        <v>714777.82683551998</v>
      </c>
      <c r="AZ167" s="1">
        <f>+BANCOS!AZ58</f>
        <v>935699.59023900004</v>
      </c>
      <c r="BA167" s="1">
        <f>+BANCOS!BA58</f>
        <v>1041172.8038265</v>
      </c>
      <c r="BB167" s="1">
        <f>+BANCOS!BB58</f>
        <v>940034.35993749998</v>
      </c>
      <c r="BC167" s="1">
        <f>+BANCOS!BC58</f>
        <v>836845.25171190011</v>
      </c>
      <c r="BD167" s="1">
        <f>+BANCOS!BD58</f>
        <v>796812.5418925999</v>
      </c>
      <c r="BE167" s="1">
        <f>+BANCOS!BE58</f>
        <v>810906.98121750006</v>
      </c>
      <c r="BF167" s="1">
        <f>+BANCOS!BF58</f>
        <v>815917.19035425002</v>
      </c>
      <c r="BG167" s="1">
        <f>+BANCOS!BG58</f>
        <v>783717.06943084986</v>
      </c>
      <c r="BH167" s="1">
        <f>+BANCOS!BH58</f>
        <v>834826.23693000025</v>
      </c>
      <c r="BI167" s="1">
        <f>+BANCOS!BI58</f>
        <v>880274.90779219999</v>
      </c>
      <c r="BJ167" s="1">
        <f>+BANCOS!BJ58</f>
        <v>912350.70134959999</v>
      </c>
      <c r="BK167" s="1">
        <f>+BANCOS!BK58</f>
        <v>830619.97306320001</v>
      </c>
      <c r="BL167" s="1">
        <f>+BANCOS!BL58</f>
        <v>942137.3761264499</v>
      </c>
      <c r="BM167" s="1">
        <f>+BANCOS!BM58</f>
        <v>1134325.74307015</v>
      </c>
      <c r="BN167" s="1">
        <f>+BANCOS!BN58</f>
        <v>1036855.9047265</v>
      </c>
      <c r="BO167" s="1">
        <f>+BANCOS!BO58</f>
        <v>1116341.9205181999</v>
      </c>
      <c r="BP167" s="1">
        <f>+BANCOS!BP58</f>
        <v>989543.21833220008</v>
      </c>
      <c r="BQ167" s="1">
        <f>+BANCOS!BQ58</f>
        <v>996715.4968662</v>
      </c>
      <c r="BR167" s="1">
        <f>+BANCOS!BR58</f>
        <v>1025190.611396</v>
      </c>
      <c r="BS167" s="1">
        <f>+BANCOS!BS58</f>
        <v>1042416.6045364999</v>
      </c>
      <c r="BT167" s="1">
        <f>+BANCOS!BT58</f>
        <v>1029101.4596652</v>
      </c>
      <c r="BU167" s="1">
        <f>+BANCOS!BU58</f>
        <v>963679.57146399992</v>
      </c>
      <c r="BV167" s="1">
        <f>+BANCOS!BV58</f>
        <v>1041371.0055570001</v>
      </c>
      <c r="BW167" s="1">
        <f>+BANCOS!BW58</f>
        <v>1002591.4994648</v>
      </c>
      <c r="BX167" s="1">
        <f>+BANCOS!BX58</f>
        <v>1072623.1232318</v>
      </c>
      <c r="BY167" s="1">
        <f>+BANCOS!BY58</f>
        <v>1145496.0300268</v>
      </c>
      <c r="BZ167" s="1">
        <f>+BANCOS!BZ58</f>
        <v>1137119.020914</v>
      </c>
      <c r="CA167" s="1">
        <f>+BANCOS!CA58</f>
        <v>1049917.9711905001</v>
      </c>
      <c r="CB167" s="1">
        <f>+BANCOS!CB58</f>
        <v>1039473.9044219</v>
      </c>
      <c r="CC167" s="1">
        <f>+BANCOS!CC58</f>
        <v>1053257.4418490001</v>
      </c>
      <c r="CD167" s="1">
        <f>+BANCOS!CD58</f>
        <v>1014281.9096699</v>
      </c>
      <c r="CE167" s="1">
        <f>+BANCOS!CE58</f>
        <v>1197595.3139978</v>
      </c>
      <c r="CF167" s="1">
        <f>+BANCOS!CF58</f>
        <v>1070636.292804</v>
      </c>
      <c r="CG167" s="1">
        <f>+BANCOS!CG58</f>
        <v>1012138.8959975</v>
      </c>
      <c r="CH167" s="1">
        <f>+BANCOS!CH58</f>
        <v>1073246.2621619999</v>
      </c>
      <c r="CI167" s="1">
        <f>+BANCOS!CI58</f>
        <v>1214556.8249498</v>
      </c>
      <c r="CJ167" s="1">
        <f>+BANCOS!CJ58</f>
        <v>1292930.7767525001</v>
      </c>
      <c r="CK167" s="1">
        <f>+BANCOS!CK58</f>
        <v>1511412.2399561</v>
      </c>
      <c r="CL167" s="1">
        <f>+BANCOS!CL58</f>
        <v>1384997.24602</v>
      </c>
      <c r="CM167" s="1">
        <f>+BANCOS!CM58</f>
        <v>1572037.6361322</v>
      </c>
      <c r="CN167" s="1">
        <f>+BANCOS!CN58</f>
        <v>1696719.11497</v>
      </c>
      <c r="CO167" s="1">
        <f>+BANCOS!CO58</f>
        <v>1630376.2614614</v>
      </c>
      <c r="CP167" s="1">
        <f>+BANCOS!CP58</f>
        <v>1693154.7740811999</v>
      </c>
      <c r="CQ167" s="1">
        <f>+BANCOS!CQ58</f>
        <v>1747325.0629491999</v>
      </c>
      <c r="CR167" s="1">
        <f>+BANCOS!CR58</f>
        <v>1954598.8065772001</v>
      </c>
      <c r="CS167" s="1">
        <f>+BANCOS!CS58</f>
        <v>1959360.7894605</v>
      </c>
      <c r="CT167" s="1">
        <f>+BANCOS!CT58</f>
        <v>1934790.4408286</v>
      </c>
      <c r="CU167" s="1">
        <f>+BANCOS!CU58</f>
        <v>2065400.237039</v>
      </c>
      <c r="CV167" s="1">
        <f>+BANCOS!CV58</f>
        <v>1983885.6359116</v>
      </c>
      <c r="CW167" s="1">
        <f>+BANCOS!CW58</f>
        <v>2082544.220894</v>
      </c>
      <c r="CX167" s="1">
        <f>+BANCOS!CX58</f>
        <v>2091370.6419824001</v>
      </c>
      <c r="CY167" s="1">
        <f>+BANCOS!CY58</f>
        <v>1888389.026629</v>
      </c>
      <c r="CZ167" s="1">
        <f>+BANCOS!CZ58</f>
        <v>1774596.2651565999</v>
      </c>
      <c r="DA167" s="1">
        <f>+BANCOS!DA58</f>
        <v>1601368.9273661999</v>
      </c>
      <c r="DB167" s="1">
        <f>+BANCOS!DB58</f>
        <v>1616619.3980982001</v>
      </c>
      <c r="DC167" s="1">
        <f>+BANCOS!DC58</f>
        <v>1756402.711134</v>
      </c>
      <c r="DD167" s="1">
        <f>+BANCOS!DD58</f>
        <v>1745704.8261348</v>
      </c>
      <c r="DE167" s="1">
        <f>+BANCOS!DE58</f>
        <v>1714705.4004889</v>
      </c>
      <c r="DF167" s="1">
        <f>+BANCOS!DF58</f>
        <v>1750850.0561559999</v>
      </c>
      <c r="DG167" s="1">
        <f>+BANCOS!DG58</f>
        <v>1867543.5816923999</v>
      </c>
      <c r="DH167" s="1">
        <f>+BANCOS!DH58</f>
        <v>1922476.0448159999</v>
      </c>
      <c r="DI167" s="1">
        <f>+BANCOS!DI58</f>
        <v>2284792.7991196001</v>
      </c>
      <c r="DJ167" s="1">
        <f>+BANCOS!DJ58</f>
        <v>2299731.0016804002</v>
      </c>
      <c r="DK167" s="1">
        <f>+BANCOS!DK58</f>
        <v>2250177.6143629998</v>
      </c>
      <c r="DL167" s="1">
        <f>+BANCOS!DL58</f>
        <v>2278763.6254751999</v>
      </c>
      <c r="DM167" s="1">
        <f>+BANCOS!DM58</f>
        <v>2244998.5304999999</v>
      </c>
      <c r="DN167" s="1">
        <f>+BANCOS!DN58</f>
        <v>2244224.2853724002</v>
      </c>
      <c r="DO167" s="1">
        <f>+BANCOS!DO58</f>
        <v>2266887.695686399</v>
      </c>
      <c r="DP167" s="1">
        <f>+BANCOS!DP58</f>
        <v>2534902.0181156001</v>
      </c>
      <c r="DQ167" s="1">
        <f>+BANCOS!DQ58</f>
        <v>2123757.8335719998</v>
      </c>
      <c r="DR167" s="1">
        <f>+BANCOS!DR58</f>
        <v>2074758.6859394</v>
      </c>
      <c r="DS167" s="1">
        <f>+BANCOS!DS58</f>
        <v>2388464.0031069899</v>
      </c>
      <c r="DT167" s="1">
        <f>+BANCOS!DT58</f>
        <v>2649759.3569590002</v>
      </c>
      <c r="DU167" s="1">
        <f>+BANCOS!DU58</f>
        <v>3040291.75155064</v>
      </c>
      <c r="DV167" s="1">
        <f>+BANCOS!DV58</f>
        <v>2871337.55881412</v>
      </c>
      <c r="DW167" s="1">
        <f>+BANCOS!DW58</f>
        <v>3002594.6780580399</v>
      </c>
      <c r="DX167" s="1">
        <f>+BANCOS!DX58</f>
        <v>3156519.6504458799</v>
      </c>
      <c r="DY167" s="1">
        <f>+BANCOS!DY58</f>
        <v>3120241.412346411</v>
      </c>
      <c r="DZ167" s="1">
        <f>+BANCOS!DZ58</f>
        <v>3059199.3705162592</v>
      </c>
      <c r="EA167" s="1">
        <f>+BANCOS!EA58</f>
        <v>3272085.6565985801</v>
      </c>
      <c r="EB167" s="1">
        <f>+BANCOS!EB58</f>
        <v>3259787.0300715002</v>
      </c>
      <c r="EC167" s="1">
        <f>+BANCOS!EC58</f>
        <v>3219516.683531479</v>
      </c>
      <c r="ED167" s="1">
        <f>+BANCOS!ED58</f>
        <v>3301809.5527790198</v>
      </c>
      <c r="EE167" s="1">
        <f>+BANCOS!EE58</f>
        <v>3360447.0485783</v>
      </c>
      <c r="EF167" s="1">
        <f>+BANCOS!EF58</f>
        <v>3846786.822927739</v>
      </c>
      <c r="EG167" s="1">
        <f>+BANCOS!EG58</f>
        <v>4223608.2001519902</v>
      </c>
      <c r="EH167" s="1">
        <f>+BANCOS!EH58</f>
        <v>3950009.6801539999</v>
      </c>
      <c r="EI167" s="1">
        <f>+BANCOS!EI58</f>
        <v>3843479.6006487799</v>
      </c>
      <c r="EJ167" s="1">
        <f>+BANCOS!EJ58</f>
        <v>3416574.33975989</v>
      </c>
      <c r="EK167" s="1">
        <f>+BANCOS!EK58</f>
        <v>3480662.8278631</v>
      </c>
      <c r="EL167" s="1">
        <f>+BANCOS!EL58</f>
        <v>3711362.2500477699</v>
      </c>
      <c r="EM167" s="1">
        <f>+BANCOS!EM58</f>
        <v>3586748.5058241901</v>
      </c>
      <c r="EN167" s="1">
        <f>+BANCOS!EN58</f>
        <v>3720083.2284925501</v>
      </c>
      <c r="EO167" s="1">
        <f>+BANCOS!EO58</f>
        <v>3736754.43987768</v>
      </c>
      <c r="EP167" s="1">
        <f>+BANCOS!EP58</f>
        <v>3799922.1958947498</v>
      </c>
      <c r="EQ167" s="1">
        <f>+BANCOS!EQ58</f>
        <v>3614090.2513230001</v>
      </c>
      <c r="ER167" s="1">
        <f>+BANCOS!ER58</f>
        <v>4015240.0337652001</v>
      </c>
      <c r="ES167" s="1">
        <f>+BANCOS!ES58</f>
        <v>4114271.23704935</v>
      </c>
      <c r="ET167" s="1">
        <f>+BANCOS!ET58</f>
        <v>3971587.8285407401</v>
      </c>
      <c r="EU167" s="1">
        <f>+BANCOS!EU58</f>
        <v>3770079.4348100801</v>
      </c>
      <c r="EV167" s="1">
        <f>+BANCOS!EV58</f>
        <v>3771368.6187998401</v>
      </c>
      <c r="EW167" s="1">
        <f>+BANCOS!EW58</f>
        <v>3791232.593614521</v>
      </c>
      <c r="EX167" s="1">
        <f>+BANCOS!EX58</f>
        <v>3789327.5519762598</v>
      </c>
      <c r="EY167" s="1">
        <f>+BANCOS!EY58</f>
        <v>4066277.13353515</v>
      </c>
      <c r="EZ167" s="1">
        <f>+BANCOS!EZ58</f>
        <v>4066277.13353515</v>
      </c>
      <c r="FA167" s="1">
        <f>+BANCOS!FA58</f>
        <v>3802395.853340399</v>
      </c>
      <c r="FB167" s="1">
        <f>+BANCOS!FB58</f>
        <v>3828684.0147931599</v>
      </c>
      <c r="FC167" s="1">
        <f>+BANCOS!FC58</f>
        <v>4358819.64134112</v>
      </c>
      <c r="FD167" s="1">
        <f>+BANCOS!FD58</f>
        <v>4536866.0734685194</v>
      </c>
      <c r="FE167" s="1">
        <f>+BANCOS!FE58</f>
        <v>4751307.2032311996</v>
      </c>
      <c r="FF167" s="1">
        <f>+BANCOS!FF58</f>
        <v>4990313.9324280201</v>
      </c>
      <c r="FG167" s="1">
        <f>+BANCOS!FG58</f>
        <v>5345554.7413026001</v>
      </c>
      <c r="FH167" s="1">
        <f>+BANCOS!FH58</f>
        <v>5296060.7260191198</v>
      </c>
      <c r="FI167" s="1">
        <f>+BANCOS!FI58</f>
        <v>5173035.5019148206</v>
      </c>
      <c r="FJ167" s="1">
        <f>+BANCOS!FJ58</f>
        <v>5307921.1299692299</v>
      </c>
      <c r="FK167" s="1">
        <f>+BANCOS!FK58</f>
        <v>5261352.2012786707</v>
      </c>
      <c r="FL167" s="1">
        <f>+BANCOS!FL58</f>
        <v>5257502.3105861703</v>
      </c>
      <c r="FM167" s="1">
        <f>+BANCOS!FM58</f>
        <v>5324893.5334104504</v>
      </c>
      <c r="FN167" s="1">
        <f>+BANCOS!FN58</f>
        <v>5525478.6675853506</v>
      </c>
      <c r="FO167" s="1">
        <f>+BANCOS!FO58</f>
        <v>6233169.7325522117</v>
      </c>
      <c r="FP167" s="1">
        <f>+BANCOS!FP58</f>
        <v>6765857.5669999998</v>
      </c>
      <c r="FQ167" s="1">
        <f>+BANCOS!FQ58</f>
        <v>7010333.5064676702</v>
      </c>
      <c r="FR167" s="1">
        <f>+BANCOS!FR58</f>
        <v>6704996.4898287989</v>
      </c>
      <c r="FS167" s="1">
        <f>+BANCOS!FS58</f>
        <v>6705217.1440278403</v>
      </c>
      <c r="FT167" s="1">
        <f>+BANCOS!FT58</f>
        <v>6828317.4632008513</v>
      </c>
      <c r="FU167" s="1">
        <f>+BANCOS!FU58</f>
        <v>6562030.4650944807</v>
      </c>
      <c r="FV167" s="1">
        <f>+BANCOS!FV58</f>
        <v>6391446.7905508801</v>
      </c>
      <c r="FW167" s="1">
        <f>+BANCOS!FW58</f>
        <v>6779261.9053984405</v>
      </c>
      <c r="FX167" s="1">
        <f>+BANCOS!FX58</f>
        <v>6569275.8421846395</v>
      </c>
      <c r="FY167" s="1">
        <f>+BANCOS!FY58</f>
        <v>6559053.9286985407</v>
      </c>
      <c r="FZ167" s="1">
        <f>+BANCOS!FZ58</f>
        <v>6805324.8445329498</v>
      </c>
      <c r="GA167" s="1">
        <f>+BANCOS!GA58</f>
        <v>6926715.5248328485</v>
      </c>
      <c r="GB167" s="1">
        <f>+BANCOS!GB58</f>
        <v>7114143.0757452101</v>
      </c>
      <c r="GC167" s="1">
        <f>+BANCOS!GC58</f>
        <v>7617570.9299138309</v>
      </c>
      <c r="GD167" s="1">
        <f>+BANCOS!GD58</f>
        <v>7329081.7415878093</v>
      </c>
      <c r="GE167" s="1">
        <f>+BANCOS!GE58</f>
        <v>7374312.8598602302</v>
      </c>
      <c r="GF167" s="1">
        <f>+BANCOS!GF58</f>
        <v>7336457.2394970302</v>
      </c>
      <c r="GG167" s="1">
        <f>+BANCOS!GG58</f>
        <v>8109986.1350691086</v>
      </c>
      <c r="GH167" s="1">
        <f>+BANCOS!GH58</f>
        <v>8045099.9328304296</v>
      </c>
      <c r="GI167" s="1">
        <f>+BANCOS!GI58</f>
        <v>8166730.4393995497</v>
      </c>
      <c r="GJ167" s="1">
        <f>+BANCOS!GJ58</f>
        <v>7873631.9332124209</v>
      </c>
      <c r="GK167" s="1">
        <f>+BANCOS!GK58</f>
        <v>8441722.8294567186</v>
      </c>
      <c r="GL167" s="1">
        <f>+BANCOS!GL58</f>
        <v>7901804.8307665782</v>
      </c>
      <c r="GM167" s="1">
        <f>+BANCOS!GM58</f>
        <v>7888820.1553396489</v>
      </c>
      <c r="GN167" s="1">
        <f>+BANCOS!GN58</f>
        <v>8174531.6091875993</v>
      </c>
      <c r="GO167" s="1">
        <f>+BANCOS!GO58</f>
        <v>8810309.5769667998</v>
      </c>
      <c r="GP167" s="1">
        <f>+BANCOS!GP58</f>
        <v>8803661.7158152517</v>
      </c>
      <c r="GQ167" s="1">
        <f>+BANCOS!GQ58</f>
        <v>8845711.1746703107</v>
      </c>
      <c r="GR167" s="1">
        <f>+BANCOS!GR58</f>
        <v>9265659.0482398886</v>
      </c>
      <c r="GS167" s="1">
        <f>+BANCOS!GS58</f>
        <v>8992577.8695574887</v>
      </c>
      <c r="GT167" s="1">
        <f>+BANCOS!GT58</f>
        <v>8569296.4928506725</v>
      </c>
      <c r="GU167" s="1">
        <f>+BANCOS!GU58</f>
        <v>8872822.6230461393</v>
      </c>
      <c r="GV167" s="1">
        <f>+BANCOS!GV58</f>
        <v>8793397.3405944481</v>
      </c>
      <c r="GW167" s="1">
        <f>+BANCOS!GW58</f>
        <v>8286475.3325421615</v>
      </c>
      <c r="GX167" s="1">
        <f>+BANCOS!GX58</f>
        <v>8547835.1841684002</v>
      </c>
      <c r="GY167" s="1">
        <f>+BANCOS!GY58</f>
        <v>9149263.7879898306</v>
      </c>
      <c r="GZ167" s="1">
        <f>+BANCOS!GZ58</f>
        <v>9797198.2141768895</v>
      </c>
      <c r="HA167" s="1">
        <f>+BANCOS!HA58</f>
        <v>9863732.5731597506</v>
      </c>
      <c r="HB167" s="1">
        <f>+BANCOS!HB58</f>
        <v>9430984.4490240291</v>
      </c>
      <c r="HC167" s="1">
        <f>+BANCOS!HC58</f>
        <v>9397568.773049321</v>
      </c>
      <c r="HD167" s="1">
        <f>+BANCOS!HD58</f>
        <v>10071690.35453973</v>
      </c>
      <c r="HE167" s="1">
        <f>+BANCOS!HE58</f>
        <v>9998591.21603214</v>
      </c>
      <c r="HF167" s="1">
        <f>+BANCOS!HF58</f>
        <v>10077141.03493261</v>
      </c>
      <c r="HG167" s="1">
        <f>+BANCOS!HG58</f>
        <v>9971225.5910134576</v>
      </c>
      <c r="HH167" s="1">
        <f>+BANCOS!HH58</f>
        <v>9768983.9172600694</v>
      </c>
      <c r="HI167" s="1">
        <f>+BANCOS!HI58</f>
        <v>9050872.5869158003</v>
      </c>
      <c r="HJ167" s="1">
        <f>+BANCOS!HJ58</f>
        <v>9201848.8461561594</v>
      </c>
      <c r="HK167" s="1">
        <f>+BANCOS!HK58</f>
        <v>10034658.976872271</v>
      </c>
      <c r="HL167" s="1">
        <f>+BANCOS!HL58</f>
        <v>10200453.91506337</v>
      </c>
      <c r="HM167" s="1">
        <f>+BANCOS!HM58</f>
        <v>10457831.47946908</v>
      </c>
      <c r="HN167" s="1">
        <f>+BANCOS!HN58</f>
        <v>10655049.975881301</v>
      </c>
      <c r="HO167" s="1">
        <f>+BANCOS!HO58</f>
        <v>9893189.5465135593</v>
      </c>
      <c r="HP167" s="1">
        <f>+BANCOS!HP58</f>
        <v>9710547.2178290617</v>
      </c>
      <c r="HQ167" s="1">
        <f>+BANCOS!HQ58</f>
        <v>9765728.5301491711</v>
      </c>
      <c r="HR167" s="1">
        <f>+BANCOS!HR58</f>
        <v>9728494.1307466719</v>
      </c>
      <c r="HS167" s="1">
        <f>+BANCOS!HS58</f>
        <v>9867453.9068229776</v>
      </c>
      <c r="HT167" s="1">
        <f>+BANCOS!HT58</f>
        <v>9292981.354513932</v>
      </c>
      <c r="HU167" s="1">
        <f>+BANCOS!HU58</f>
        <v>9084147.9308127295</v>
      </c>
      <c r="HV167" s="1">
        <f>+BANCOS!HV58</f>
        <v>9332762.6768506989</v>
      </c>
      <c r="HW167" s="1">
        <f>+BANCOS!HW58</f>
        <v>9434165.4066468999</v>
      </c>
      <c r="HX167" s="1">
        <f>+BANCOS!HX58</f>
        <v>9662678.7032858003</v>
      </c>
      <c r="HY167" s="1">
        <f>+BANCOS!HY58</f>
        <v>9849537.6395046487</v>
      </c>
      <c r="HZ167" s="1">
        <f>+BANCOS!HZ58</f>
        <v>9606006.5967745204</v>
      </c>
      <c r="IA167" s="1">
        <f>+BANCOS!IA58</f>
        <v>10156868.366917171</v>
      </c>
      <c r="IB167" s="1">
        <f>+BANCOS!IB58</f>
        <v>9715716.7211868707</v>
      </c>
      <c r="IC167" s="1">
        <f>+BANCOS!IC58</f>
        <v>9952234.5872159321</v>
      </c>
      <c r="ID167" s="1">
        <f>+BANCOS!ID58</f>
        <v>9598384.3484540973</v>
      </c>
      <c r="IE167" s="1">
        <f>+BANCOS!IE58</f>
        <v>10138453.82048595</v>
      </c>
      <c r="IF167" s="1">
        <f>+BANCOS!IF58</f>
        <v>10022376.65734789</v>
      </c>
      <c r="IG167" s="1">
        <f>+BANCOS!IG58</f>
        <v>9526527.3795548007</v>
      </c>
      <c r="IH167" s="1">
        <f>+BANCOS!IH58</f>
        <v>9704734.4436276723</v>
      </c>
      <c r="II167" s="1">
        <f>+BANCOS!II58</f>
        <v>10207432.346626971</v>
      </c>
      <c r="IJ167" s="1">
        <f>+BANCOS!IJ58</f>
        <v>11010043.40653329</v>
      </c>
      <c r="IK167" s="1">
        <f>+BANCOS!IK58</f>
        <v>11244836.80347524</v>
      </c>
      <c r="IL167" s="1">
        <f>+BANCOS!IL58</f>
        <v>11434019.80520918</v>
      </c>
      <c r="IM167" s="1">
        <f>+BANCOS!IM58</f>
        <v>11788128.23345794</v>
      </c>
      <c r="IN167" s="1">
        <f>+BANCOS!IN58</f>
        <v>12885497.44776508</v>
      </c>
      <c r="IO167" s="1">
        <f>+BANCOS!IO58</f>
        <v>13512505.03488259</v>
      </c>
      <c r="IP167" s="1">
        <f>+BANCOS!IP58</f>
        <v>13450917.937321359</v>
      </c>
      <c r="IQ167" s="1">
        <f>+BANCOS!IQ58</f>
        <v>13713856.984604981</v>
      </c>
      <c r="IR167" s="1">
        <f>+BANCOS!IR58</f>
        <v>13934528.41176692</v>
      </c>
      <c r="IS167" s="1">
        <f>+BANCOS!IS58</f>
        <v>13765209.683109401</v>
      </c>
      <c r="IT167" s="1">
        <f>+BANCOS!IT58</f>
        <v>13663130.0446888</v>
      </c>
      <c r="IU167" s="1">
        <f>+BANCOS!IU58</f>
        <v>13517853.25939705</v>
      </c>
      <c r="IV167" s="1">
        <f>+BANCOS!IV58</f>
        <v>16316270.133829409</v>
      </c>
      <c r="IW167" s="1">
        <f>+BANCOS!IW58</f>
        <v>17598972.5040657</v>
      </c>
      <c r="IX167" s="1">
        <f>+BANCOS!IX58</f>
        <v>18255019.107725918</v>
      </c>
      <c r="IY167" s="1">
        <f>+BANCOS!IY58</f>
        <v>18327705.656321719</v>
      </c>
      <c r="IZ167" s="1">
        <f>+BANCOS!IZ58</f>
        <v>17721391.318460841</v>
      </c>
      <c r="JA167" s="1">
        <f>+BANCOS!JA58</f>
        <v>18190606</v>
      </c>
      <c r="JB167" s="1">
        <f>+BANCOS!JB58</f>
        <v>18530781.431750569</v>
      </c>
      <c r="JC167" s="1">
        <f>+BANCOS!JC58</f>
        <v>18698013.093771461</v>
      </c>
      <c r="JD167" s="1">
        <f>+BANCOS!JD58</f>
        <v>18062837.180472039</v>
      </c>
      <c r="JE167" s="1">
        <f>+BANCOS!JE58</f>
        <v>18018016.739999998</v>
      </c>
      <c r="JF167" s="1" t="e">
        <f>+BANCOS!#REF!</f>
        <v>#REF!</v>
      </c>
    </row>
    <row r="168" spans="1:266" s="1" customFormat="1" ht="12.9" customHeight="1" x14ac:dyDescent="0.2">
      <c r="A168" s="73" t="s">
        <v>330</v>
      </c>
      <c r="B168" s="1">
        <f>+FINANCIERAS!B58</f>
        <v>0</v>
      </c>
      <c r="C168" s="1">
        <f>+FINANCIERAS!C58</f>
        <v>0</v>
      </c>
      <c r="D168" s="1">
        <f>+FINANCIERAS!D58</f>
        <v>0</v>
      </c>
      <c r="E168" s="1">
        <f>+FINANCIERAS!E58</f>
        <v>0</v>
      </c>
      <c r="F168" s="1">
        <f>+FINANCIERAS!F58</f>
        <v>0</v>
      </c>
      <c r="G168" s="1">
        <f>+FINANCIERAS!G58</f>
        <v>0</v>
      </c>
      <c r="H168" s="1">
        <f>+FINANCIERAS!H58</f>
        <v>0</v>
      </c>
      <c r="I168" s="1">
        <f>+FINANCIERAS!I58</f>
        <v>0</v>
      </c>
      <c r="J168" s="1">
        <f>+FINANCIERAS!J58</f>
        <v>0</v>
      </c>
      <c r="K168" s="1">
        <f>+FINANCIERAS!K58</f>
        <v>0</v>
      </c>
      <c r="L168" s="1">
        <f>+FINANCIERAS!L58</f>
        <v>0</v>
      </c>
      <c r="M168" s="1">
        <f>+FINANCIERAS!M58</f>
        <v>0</v>
      </c>
      <c r="N168" s="1">
        <f>+FINANCIERAS!N58</f>
        <v>0</v>
      </c>
      <c r="O168" s="1">
        <f>+FINANCIERAS!O58</f>
        <v>0</v>
      </c>
      <c r="P168" s="1">
        <f>+FINANCIERAS!P58</f>
        <v>0</v>
      </c>
      <c r="Q168" s="1">
        <f>+FINANCIERAS!Q58</f>
        <v>0</v>
      </c>
      <c r="R168" s="1">
        <f>+FINANCIERAS!R58</f>
        <v>0</v>
      </c>
      <c r="S168" s="1">
        <f>+FINANCIERAS!S58</f>
        <v>0</v>
      </c>
      <c r="T168" s="1">
        <f>+FINANCIERAS!T58</f>
        <v>0</v>
      </c>
      <c r="U168" s="1">
        <f>+FINANCIERAS!U58</f>
        <v>0</v>
      </c>
      <c r="V168" s="1">
        <f>+FINANCIERAS!V58</f>
        <v>0</v>
      </c>
      <c r="W168" s="1">
        <f>+FINANCIERAS!W58</f>
        <v>0</v>
      </c>
      <c r="X168" s="1">
        <f>+FINANCIERAS!X58</f>
        <v>0</v>
      </c>
      <c r="Y168" s="1">
        <f>+FINANCIERAS!Y58</f>
        <v>0</v>
      </c>
      <c r="Z168" s="1">
        <f>+FINANCIERAS!Z58</f>
        <v>0</v>
      </c>
      <c r="AA168" s="1">
        <f>+FINANCIERAS!AA58</f>
        <v>0</v>
      </c>
      <c r="AB168" s="1">
        <f>+FINANCIERAS!AB58</f>
        <v>0</v>
      </c>
      <c r="AC168" s="1">
        <f>+FINANCIERAS!AC58</f>
        <v>0</v>
      </c>
      <c r="AD168" s="1">
        <f>+FINANCIERAS!AD58</f>
        <v>0</v>
      </c>
      <c r="AE168" s="1">
        <f>+FINANCIERAS!AE58</f>
        <v>0</v>
      </c>
      <c r="AF168" s="1">
        <f>+FINANCIERAS!AF58</f>
        <v>0</v>
      </c>
      <c r="AG168" s="1">
        <f>+FINANCIERAS!AG58</f>
        <v>0</v>
      </c>
      <c r="AH168" s="1">
        <f>+FINANCIERAS!AH58</f>
        <v>0</v>
      </c>
      <c r="AI168" s="1">
        <f>+FINANCIERAS!AI58</f>
        <v>0</v>
      </c>
      <c r="AJ168" s="1">
        <f>+FINANCIERAS!AJ58</f>
        <v>0</v>
      </c>
      <c r="AK168" s="1">
        <f>+FINANCIERAS!AK58</f>
        <v>0</v>
      </c>
      <c r="AL168" s="1">
        <f>+FINANCIERAS!AL58</f>
        <v>0</v>
      </c>
      <c r="AM168" s="1">
        <f>+FINANCIERAS!AM58</f>
        <v>0</v>
      </c>
      <c r="AN168" s="1">
        <f>+FINANCIERAS!AN58</f>
        <v>0</v>
      </c>
      <c r="AO168" s="1">
        <f>+FINANCIERAS!AO58</f>
        <v>0</v>
      </c>
      <c r="AP168" s="1">
        <f>+FINANCIERAS!AP58</f>
        <v>0</v>
      </c>
      <c r="AQ168" s="1">
        <f>+FINANCIERAS!AQ58</f>
        <v>0</v>
      </c>
      <c r="AR168" s="1">
        <f>+FINANCIERAS!AR58</f>
        <v>0</v>
      </c>
      <c r="AS168" s="1">
        <f>+FINANCIERAS!AS58</f>
        <v>0</v>
      </c>
      <c r="AT168" s="1">
        <f>+FINANCIERAS!AT58</f>
        <v>0</v>
      </c>
      <c r="AU168" s="1">
        <f>+FINANCIERAS!AU58</f>
        <v>0</v>
      </c>
      <c r="AV168" s="1">
        <f>+FINANCIERAS!AV58</f>
        <v>0</v>
      </c>
      <c r="AW168" s="1">
        <f>+FINANCIERAS!AW58</f>
        <v>0</v>
      </c>
      <c r="AX168" s="1">
        <f>+FINANCIERAS!AX58</f>
        <v>0</v>
      </c>
      <c r="AY168" s="1">
        <f>+FINANCIERAS!AY58</f>
        <v>0</v>
      </c>
      <c r="AZ168" s="1">
        <f>+FINANCIERAS!AZ58</f>
        <v>0</v>
      </c>
      <c r="BA168" s="1">
        <f>+FINANCIERAS!BA58</f>
        <v>0</v>
      </c>
      <c r="BB168" s="1">
        <f>+FINANCIERAS!BB58</f>
        <v>0</v>
      </c>
      <c r="BC168" s="1">
        <f>+FINANCIERAS!BC58</f>
        <v>0</v>
      </c>
      <c r="BD168" s="1">
        <f>+FINANCIERAS!BD58</f>
        <v>0</v>
      </c>
      <c r="BE168" s="1">
        <f>+FINANCIERAS!BE58</f>
        <v>0</v>
      </c>
      <c r="BF168" s="1">
        <f>+FINANCIERAS!BF58</f>
        <v>0</v>
      </c>
      <c r="BG168" s="1">
        <f>+FINANCIERAS!BG58</f>
        <v>0</v>
      </c>
      <c r="BH168" s="1">
        <f>+FINANCIERAS!BH58</f>
        <v>0</v>
      </c>
      <c r="BI168" s="1">
        <f>+FINANCIERAS!BI58</f>
        <v>0</v>
      </c>
      <c r="BJ168" s="1">
        <f>+FINANCIERAS!BJ58</f>
        <v>0</v>
      </c>
      <c r="BK168" s="1">
        <f>+FINANCIERAS!BK58</f>
        <v>0</v>
      </c>
      <c r="BL168" s="1">
        <f>+FINANCIERAS!BL58</f>
        <v>0</v>
      </c>
      <c r="BM168" s="1">
        <f>+FINANCIERAS!BM58</f>
        <v>0</v>
      </c>
      <c r="BN168" s="1">
        <f>+FINANCIERAS!BN58</f>
        <v>0</v>
      </c>
      <c r="BO168" s="1">
        <f>+FINANCIERAS!BO58</f>
        <v>0</v>
      </c>
      <c r="BP168" s="1">
        <f>+FINANCIERAS!BP58</f>
        <v>0</v>
      </c>
      <c r="BQ168" s="1">
        <f>+FINANCIERAS!BQ58</f>
        <v>0</v>
      </c>
      <c r="BR168" s="1">
        <f>+FINANCIERAS!BR58</f>
        <v>0</v>
      </c>
      <c r="BS168" s="1">
        <f>+FINANCIERAS!BS58</f>
        <v>0</v>
      </c>
      <c r="BT168" s="1">
        <f>+FINANCIERAS!BT58</f>
        <v>0</v>
      </c>
      <c r="BU168" s="1">
        <f>+FINANCIERAS!BU58</f>
        <v>0</v>
      </c>
      <c r="BV168" s="1">
        <f>+FINANCIERAS!BV58</f>
        <v>0</v>
      </c>
      <c r="BW168" s="1">
        <f>+FINANCIERAS!BW58</f>
        <v>0</v>
      </c>
      <c r="BX168" s="1">
        <f>+FINANCIERAS!BX58</f>
        <v>0</v>
      </c>
      <c r="BY168" s="1">
        <f>+FINANCIERAS!BY58</f>
        <v>0</v>
      </c>
      <c r="BZ168" s="1">
        <f>+FINANCIERAS!BZ58</f>
        <v>0</v>
      </c>
      <c r="CA168" s="1">
        <f>+FINANCIERAS!CA58</f>
        <v>0</v>
      </c>
      <c r="CB168" s="1">
        <f>+FINANCIERAS!CB58</f>
        <v>0</v>
      </c>
      <c r="CC168" s="1">
        <f>+FINANCIERAS!CC58</f>
        <v>0</v>
      </c>
      <c r="CD168" s="1">
        <f>+FINANCIERAS!CD58</f>
        <v>0</v>
      </c>
      <c r="CE168" s="1">
        <f>+FINANCIERAS!CE58</f>
        <v>0</v>
      </c>
      <c r="CF168" s="1">
        <f>+FINANCIERAS!CF58</f>
        <v>0</v>
      </c>
      <c r="CG168" s="1">
        <f>+FINANCIERAS!CG58</f>
        <v>0</v>
      </c>
      <c r="CH168" s="1">
        <f>+FINANCIERAS!CH58</f>
        <v>0</v>
      </c>
      <c r="CI168" s="1">
        <f>+FINANCIERAS!CI58</f>
        <v>0</v>
      </c>
      <c r="CJ168" s="1">
        <f>+FINANCIERAS!CJ58</f>
        <v>0</v>
      </c>
      <c r="CK168" s="1">
        <f>+FINANCIERAS!CK58</f>
        <v>0</v>
      </c>
      <c r="CL168" s="1">
        <f>+FINANCIERAS!CL58</f>
        <v>0</v>
      </c>
      <c r="CM168" s="1">
        <f>+FINANCIERAS!CM58</f>
        <v>0</v>
      </c>
      <c r="CN168" s="1">
        <f>+FINANCIERAS!CN58</f>
        <v>0</v>
      </c>
      <c r="CO168" s="1">
        <f>+FINANCIERAS!CO58</f>
        <v>0</v>
      </c>
      <c r="CP168" s="1">
        <f>+FINANCIERAS!CP58</f>
        <v>0</v>
      </c>
      <c r="CQ168" s="1">
        <f>+FINANCIERAS!CQ58</f>
        <v>0</v>
      </c>
      <c r="CR168" s="1">
        <f>+FINANCIERAS!CR58</f>
        <v>0</v>
      </c>
      <c r="CS168" s="1">
        <f>+FINANCIERAS!CS58</f>
        <v>0</v>
      </c>
      <c r="CT168" s="1">
        <f>+FINANCIERAS!CT58</f>
        <v>0</v>
      </c>
      <c r="CU168" s="1">
        <f>+FINANCIERAS!CU58</f>
        <v>0</v>
      </c>
      <c r="CV168" s="1">
        <f>+FINANCIERAS!CV58</f>
        <v>0</v>
      </c>
      <c r="CW168" s="1">
        <f>+FINANCIERAS!CW58</f>
        <v>0</v>
      </c>
      <c r="CX168" s="1">
        <f>+FINANCIERAS!CX58</f>
        <v>0</v>
      </c>
      <c r="CY168" s="1">
        <f>+FINANCIERAS!CY58</f>
        <v>0</v>
      </c>
      <c r="CZ168" s="1">
        <f>+FINANCIERAS!CZ58</f>
        <v>0</v>
      </c>
      <c r="DA168" s="1">
        <f>+FINANCIERAS!DA58</f>
        <v>0</v>
      </c>
      <c r="DB168" s="1">
        <f>+FINANCIERAS!DB58</f>
        <v>0</v>
      </c>
      <c r="DC168" s="1">
        <f>+FINANCIERAS!DC58</f>
        <v>0</v>
      </c>
      <c r="DD168" s="1">
        <f>+FINANCIERAS!DD58</f>
        <v>0</v>
      </c>
      <c r="DE168" s="1">
        <f>+FINANCIERAS!DE58</f>
        <v>0</v>
      </c>
      <c r="DF168" s="1">
        <f>+FINANCIERAS!DF58</f>
        <v>0</v>
      </c>
      <c r="DG168" s="1">
        <f>+FINANCIERAS!DG58</f>
        <v>0</v>
      </c>
      <c r="DH168" s="1">
        <f>+FINANCIERAS!DH58</f>
        <v>0</v>
      </c>
      <c r="DI168" s="1">
        <f>+FINANCIERAS!DI58</f>
        <v>0</v>
      </c>
      <c r="DJ168" s="1">
        <f>+FINANCIERAS!DJ58</f>
        <v>0</v>
      </c>
      <c r="DK168" s="1">
        <f>+FINANCIERAS!DK58</f>
        <v>0</v>
      </c>
      <c r="DL168" s="1">
        <f>+FINANCIERAS!DL58</f>
        <v>0</v>
      </c>
      <c r="DM168" s="1">
        <f>+FINANCIERAS!DM58</f>
        <v>0</v>
      </c>
      <c r="DN168" s="1">
        <f>+FINANCIERAS!DN58</f>
        <v>0</v>
      </c>
      <c r="DO168" s="1">
        <f>+FINANCIERAS!DO58</f>
        <v>0</v>
      </c>
      <c r="DP168" s="1">
        <f>+FINANCIERAS!DP58</f>
        <v>0</v>
      </c>
      <c r="DQ168" s="1">
        <f>+FINANCIERAS!DQ58</f>
        <v>0</v>
      </c>
      <c r="DR168" s="1">
        <f>+FINANCIERAS!DR58</f>
        <v>0</v>
      </c>
      <c r="DS168" s="1">
        <f>+FINANCIERAS!DS58</f>
        <v>0</v>
      </c>
      <c r="DT168" s="1">
        <f>+FINANCIERAS!DT58</f>
        <v>0</v>
      </c>
      <c r="DU168" s="1">
        <f>+FINANCIERAS!DU58</f>
        <v>0</v>
      </c>
      <c r="DV168" s="1">
        <f>+FINANCIERAS!DV58</f>
        <v>0</v>
      </c>
      <c r="DW168" s="1">
        <f>+FINANCIERAS!DW58</f>
        <v>0</v>
      </c>
      <c r="DX168" s="1">
        <f>+FINANCIERAS!DX58</f>
        <v>0</v>
      </c>
      <c r="DY168" s="1">
        <f>+FINANCIERAS!DY58</f>
        <v>0</v>
      </c>
      <c r="DZ168" s="1">
        <f>+FINANCIERAS!DZ58</f>
        <v>0</v>
      </c>
      <c r="EA168" s="1">
        <f>+FINANCIERAS!EA58</f>
        <v>0</v>
      </c>
      <c r="EB168" s="1">
        <f>+FINANCIERAS!EB58</f>
        <v>0</v>
      </c>
      <c r="EC168" s="1">
        <f>+FINANCIERAS!EC58</f>
        <v>0</v>
      </c>
      <c r="ED168" s="1">
        <f>+FINANCIERAS!ED58</f>
        <v>0</v>
      </c>
      <c r="EE168" s="1">
        <f>+FINANCIERAS!EE58</f>
        <v>0</v>
      </c>
      <c r="EF168" s="1">
        <f>+FINANCIERAS!EF58</f>
        <v>0</v>
      </c>
      <c r="EG168" s="1">
        <f>+FINANCIERAS!EG58</f>
        <v>0</v>
      </c>
      <c r="EH168" s="1">
        <f>+FINANCIERAS!EH58</f>
        <v>0</v>
      </c>
      <c r="EI168" s="1">
        <f>+FINANCIERAS!EI58</f>
        <v>0</v>
      </c>
      <c r="EJ168" s="1">
        <f>+FINANCIERAS!EJ58</f>
        <v>0</v>
      </c>
      <c r="EK168" s="1">
        <f>+FINANCIERAS!EK58</f>
        <v>0</v>
      </c>
      <c r="EL168" s="1">
        <f>+FINANCIERAS!EL58</f>
        <v>0</v>
      </c>
      <c r="EM168" s="1">
        <f>+FINANCIERAS!EM58</f>
        <v>0</v>
      </c>
      <c r="EN168" s="1">
        <f>+FINANCIERAS!EN58</f>
        <v>0</v>
      </c>
      <c r="EO168" s="1">
        <f>+FINANCIERAS!EO58</f>
        <v>0</v>
      </c>
      <c r="EP168" s="1">
        <f>+FINANCIERAS!EP58</f>
        <v>0</v>
      </c>
      <c r="EQ168" s="1">
        <f>+FINANCIERAS!EQ58</f>
        <v>0</v>
      </c>
      <c r="ER168" s="1">
        <f>+FINANCIERAS!ER58</f>
        <v>0</v>
      </c>
      <c r="ES168" s="1">
        <f>+FINANCIERAS!ES58</f>
        <v>0</v>
      </c>
      <c r="ET168" s="1">
        <f>+FINANCIERAS!ET58</f>
        <v>0</v>
      </c>
      <c r="EU168" s="1">
        <f>+FINANCIERAS!EU58</f>
        <v>0</v>
      </c>
      <c r="EV168" s="1">
        <f>+FINANCIERAS!EV58</f>
        <v>0</v>
      </c>
      <c r="EW168" s="1">
        <f>+FINANCIERAS!EW58</f>
        <v>0</v>
      </c>
      <c r="EX168" s="1">
        <f>+FINANCIERAS!EX58</f>
        <v>0</v>
      </c>
      <c r="EY168" s="1">
        <f>+FINANCIERAS!EY58</f>
        <v>0</v>
      </c>
      <c r="EZ168" s="1">
        <f>+FINANCIERAS!EZ58</f>
        <v>0</v>
      </c>
      <c r="FA168" s="1">
        <f>+FINANCIERAS!FA58</f>
        <v>0</v>
      </c>
      <c r="FB168" s="1">
        <f>+FINANCIERAS!FB58</f>
        <v>0</v>
      </c>
      <c r="FC168" s="1">
        <f>+FINANCIERAS!FC58</f>
        <v>0</v>
      </c>
      <c r="FD168" s="1">
        <f>+FINANCIERAS!FD58</f>
        <v>0</v>
      </c>
      <c r="FE168" s="1">
        <f>+FINANCIERAS!FE58</f>
        <v>0</v>
      </c>
      <c r="FF168" s="1">
        <f>+FINANCIERAS!FF58</f>
        <v>0</v>
      </c>
      <c r="FG168" s="1">
        <f>+FINANCIERAS!FG58</f>
        <v>0</v>
      </c>
      <c r="FH168" s="1">
        <f>+FINANCIERAS!FH58</f>
        <v>0</v>
      </c>
      <c r="FI168" s="1">
        <f>+FINANCIERAS!FI58</f>
        <v>0</v>
      </c>
      <c r="FJ168" s="1">
        <f>+FINANCIERAS!FJ58</f>
        <v>0</v>
      </c>
      <c r="FK168" s="1">
        <f>+FINANCIERAS!FK58</f>
        <v>0</v>
      </c>
      <c r="FL168" s="1">
        <f>+FINANCIERAS!FL58</f>
        <v>0</v>
      </c>
      <c r="FM168" s="1">
        <f>+FINANCIERAS!FM58</f>
        <v>0</v>
      </c>
      <c r="FN168" s="1">
        <f>+FINANCIERAS!FN58</f>
        <v>0</v>
      </c>
      <c r="FO168" s="1">
        <f>+FINANCIERAS!FO58</f>
        <v>0</v>
      </c>
      <c r="FP168" s="1">
        <f>+FINANCIERAS!FP58</f>
        <v>0</v>
      </c>
      <c r="FQ168" s="1">
        <f>+FINANCIERAS!FQ58</f>
        <v>0</v>
      </c>
      <c r="FR168" s="1">
        <f>+FINANCIERAS!FR58</f>
        <v>0</v>
      </c>
      <c r="FS168" s="1">
        <f>+FINANCIERAS!FS58</f>
        <v>0</v>
      </c>
      <c r="FT168" s="1">
        <f>+FINANCIERAS!FT58</f>
        <v>0</v>
      </c>
      <c r="FU168" s="1">
        <f>+FINANCIERAS!FU58</f>
        <v>0</v>
      </c>
      <c r="FV168" s="1">
        <f>+FINANCIERAS!FV58</f>
        <v>0</v>
      </c>
      <c r="FW168" s="1">
        <f>+FINANCIERAS!FW58</f>
        <v>0</v>
      </c>
      <c r="FX168" s="1">
        <f>+FINANCIERAS!FX58</f>
        <v>0</v>
      </c>
      <c r="FY168" s="1">
        <f>+FINANCIERAS!FY58</f>
        <v>0</v>
      </c>
      <c r="FZ168" s="1">
        <f>+FINANCIERAS!FZ58</f>
        <v>0</v>
      </c>
      <c r="GA168" s="1">
        <f>+FINANCIERAS!GA58</f>
        <v>0</v>
      </c>
      <c r="GB168" s="1">
        <f>+FINANCIERAS!GB58</f>
        <v>0</v>
      </c>
      <c r="GC168" s="1">
        <f>+FINANCIERAS!GC58</f>
        <v>0</v>
      </c>
      <c r="GD168" s="1">
        <f>+FINANCIERAS!GD58</f>
        <v>0</v>
      </c>
      <c r="GE168" s="1">
        <f>+FINANCIERAS!GE58</f>
        <v>0</v>
      </c>
      <c r="GF168" s="1">
        <f>+FINANCIERAS!GF58</f>
        <v>0</v>
      </c>
      <c r="GG168" s="1">
        <f>+FINANCIERAS!GG58</f>
        <v>0</v>
      </c>
      <c r="GH168" s="1">
        <f>+FINANCIERAS!GH58</f>
        <v>0</v>
      </c>
      <c r="GI168" s="1">
        <f>+FINANCIERAS!GI58</f>
        <v>0</v>
      </c>
      <c r="GJ168" s="1">
        <f>+FINANCIERAS!GJ58</f>
        <v>0</v>
      </c>
      <c r="GK168" s="1">
        <f>+FINANCIERAS!GK58</f>
        <v>0</v>
      </c>
      <c r="GL168" s="1">
        <f>+FINANCIERAS!GL58</f>
        <v>0</v>
      </c>
      <c r="GM168" s="1">
        <f>+FINANCIERAS!GM58</f>
        <v>0</v>
      </c>
      <c r="GN168" s="1">
        <f>+FINANCIERAS!GN58</f>
        <v>0</v>
      </c>
      <c r="GO168" s="1">
        <f>+FINANCIERAS!GO58</f>
        <v>0</v>
      </c>
      <c r="GP168" s="1">
        <f>+FINANCIERAS!GP58</f>
        <v>0</v>
      </c>
      <c r="GQ168" s="1">
        <f>+FINANCIERAS!GQ58</f>
        <v>0</v>
      </c>
      <c r="GR168" s="1">
        <f>+FINANCIERAS!GR58</f>
        <v>0</v>
      </c>
      <c r="GS168" s="1">
        <f>+FINANCIERAS!GS58</f>
        <v>0</v>
      </c>
      <c r="GT168" s="1">
        <f>+FINANCIERAS!GT58</f>
        <v>0</v>
      </c>
      <c r="GU168" s="1">
        <f>+FINANCIERAS!GU58</f>
        <v>0</v>
      </c>
      <c r="GV168" s="1">
        <f>+FINANCIERAS!GV58</f>
        <v>0</v>
      </c>
      <c r="GW168" s="1">
        <f>+FINANCIERAS!GW58</f>
        <v>0</v>
      </c>
      <c r="GX168" s="1">
        <f>+FINANCIERAS!GX58</f>
        <v>0</v>
      </c>
      <c r="GY168" s="1">
        <f>+FINANCIERAS!GY58</f>
        <v>0</v>
      </c>
      <c r="GZ168" s="1">
        <f>+FINANCIERAS!GZ58</f>
        <v>0</v>
      </c>
      <c r="HA168" s="1">
        <f>+FINANCIERAS!HA58</f>
        <v>0</v>
      </c>
      <c r="HB168" s="1">
        <f>+FINANCIERAS!HB58</f>
        <v>0</v>
      </c>
      <c r="HC168" s="1">
        <f>+FINANCIERAS!HC58</f>
        <v>0</v>
      </c>
      <c r="HD168" s="1">
        <f>+FINANCIERAS!HD58</f>
        <v>0</v>
      </c>
      <c r="HE168" s="1">
        <f>+FINANCIERAS!HE58</f>
        <v>0</v>
      </c>
      <c r="HF168" s="1">
        <f>+FINANCIERAS!HF58</f>
        <v>0</v>
      </c>
      <c r="HG168" s="1">
        <f>+FINANCIERAS!HG58</f>
        <v>0</v>
      </c>
      <c r="HH168" s="1">
        <f>+FINANCIERAS!HH58</f>
        <v>0</v>
      </c>
      <c r="HI168" s="1">
        <f>+FINANCIERAS!HI58</f>
        <v>0</v>
      </c>
      <c r="HJ168" s="1">
        <f>+FINANCIERAS!HJ58</f>
        <v>0</v>
      </c>
      <c r="HK168" s="1">
        <f>+FINANCIERAS!HK58</f>
        <v>0</v>
      </c>
      <c r="HL168" s="1">
        <f>+FINANCIERAS!HL58</f>
        <v>0</v>
      </c>
      <c r="HM168" s="1">
        <f>+FINANCIERAS!HM58</f>
        <v>0</v>
      </c>
      <c r="HN168" s="1">
        <f>+FINANCIERAS!HN58</f>
        <v>0</v>
      </c>
      <c r="HO168" s="1">
        <f>+FINANCIERAS!HO58</f>
        <v>0</v>
      </c>
      <c r="HP168" s="1">
        <f>+FINANCIERAS!HP58</f>
        <v>0</v>
      </c>
      <c r="HQ168" s="1">
        <f>+FINANCIERAS!HQ58</f>
        <v>0</v>
      </c>
      <c r="HR168" s="1">
        <f>+FINANCIERAS!HR58</f>
        <v>0</v>
      </c>
      <c r="HS168" s="1">
        <f>+FINANCIERAS!HS58</f>
        <v>0</v>
      </c>
      <c r="HT168" s="1">
        <f>+FINANCIERAS!HT58</f>
        <v>0</v>
      </c>
      <c r="HU168" s="1">
        <f>+FINANCIERAS!HU58</f>
        <v>0</v>
      </c>
      <c r="HV168" s="1">
        <f>+FINANCIERAS!HV58</f>
        <v>0</v>
      </c>
      <c r="HW168" s="1">
        <f>+FINANCIERAS!HW58</f>
        <v>0</v>
      </c>
      <c r="HX168" s="1">
        <f>+FINANCIERAS!HX58</f>
        <v>0</v>
      </c>
      <c r="HY168" s="1">
        <f>+FINANCIERAS!HY58</f>
        <v>0</v>
      </c>
      <c r="HZ168" s="1">
        <f>+FINANCIERAS!HZ58</f>
        <v>0</v>
      </c>
      <c r="IA168" s="1">
        <f>+FINANCIERAS!IA58</f>
        <v>0</v>
      </c>
      <c r="IB168" s="1">
        <f>+FINANCIERAS!IB58</f>
        <v>0</v>
      </c>
      <c r="IC168" s="1">
        <f>+FINANCIERAS!IC58</f>
        <v>0</v>
      </c>
      <c r="ID168" s="1">
        <f>+FINANCIERAS!ID58</f>
        <v>0</v>
      </c>
      <c r="IE168" s="1">
        <f>+FINANCIERAS!IE58</f>
        <v>0</v>
      </c>
      <c r="IF168" s="1">
        <f>+FINANCIERAS!IF58</f>
        <v>0</v>
      </c>
      <c r="IG168" s="1">
        <f>+FINANCIERAS!IG58</f>
        <v>0</v>
      </c>
      <c r="IH168" s="1">
        <f>+FINANCIERAS!IH58</f>
        <v>0</v>
      </c>
      <c r="II168" s="1">
        <f>+FINANCIERAS!II58</f>
        <v>0</v>
      </c>
      <c r="IJ168" s="1">
        <f>+FINANCIERAS!IJ58</f>
        <v>0</v>
      </c>
      <c r="IK168" s="1">
        <f>+FINANCIERAS!IK58</f>
        <v>0</v>
      </c>
      <c r="IL168" s="1">
        <f>+FINANCIERAS!IL58</f>
        <v>0</v>
      </c>
      <c r="IM168" s="1">
        <f>+FINANCIERAS!IM58</f>
        <v>0</v>
      </c>
      <c r="IN168" s="1">
        <f>+FINANCIERAS!IN58</f>
        <v>0</v>
      </c>
      <c r="IO168" s="1">
        <f>+FINANCIERAS!IO58</f>
        <v>0</v>
      </c>
      <c r="IP168" s="1">
        <f>+FINANCIERAS!IP58</f>
        <v>0</v>
      </c>
      <c r="IQ168" s="1">
        <f>+FINANCIERAS!IQ58</f>
        <v>0</v>
      </c>
      <c r="IR168" s="1">
        <f>+FINANCIERAS!IR58</f>
        <v>0</v>
      </c>
      <c r="IS168" s="1">
        <f>+FINANCIERAS!IS58</f>
        <v>0</v>
      </c>
      <c r="IT168" s="1">
        <f>+FINANCIERAS!IT58</f>
        <v>0</v>
      </c>
      <c r="IU168" s="1">
        <f>+FINANCIERAS!IU58</f>
        <v>0</v>
      </c>
      <c r="IV168" s="1">
        <f>+FINANCIERAS!IV58</f>
        <v>0</v>
      </c>
      <c r="IW168" s="1">
        <f>+FINANCIERAS!IW58</f>
        <v>0</v>
      </c>
      <c r="IX168" s="1">
        <f>+FINANCIERAS!IX58</f>
        <v>0</v>
      </c>
      <c r="IY168" s="1">
        <f>+FINANCIERAS!IY58</f>
        <v>0</v>
      </c>
      <c r="IZ168" s="1">
        <f>+FINANCIERAS!IZ58</f>
        <v>0</v>
      </c>
      <c r="JA168" s="1">
        <f>+FINANCIERAS!JA58</f>
        <v>0</v>
      </c>
      <c r="JB168" s="1">
        <f>+FINANCIERAS!JB58</f>
        <v>0</v>
      </c>
      <c r="JC168" s="1">
        <f>+FINANCIERAS!JC58</f>
        <v>0</v>
      </c>
      <c r="JD168" s="1">
        <f>+FINANCIERAS!JD58</f>
        <v>0</v>
      </c>
      <c r="JE168" s="1">
        <f>+FINANCIERAS!JE58</f>
        <v>0</v>
      </c>
      <c r="JF168" s="1">
        <f>+FINANCIERAS!JF58</f>
        <v>0</v>
      </c>
    </row>
    <row r="169" spans="1:266" s="1" customFormat="1" ht="12.9" customHeight="1" x14ac:dyDescent="0.2">
      <c r="A169" s="73" t="s">
        <v>331</v>
      </c>
      <c r="B169" s="1">
        <f t="shared" ref="B169:BM169" si="161">+B167+B168</f>
        <v>305356</v>
      </c>
      <c r="C169" s="1">
        <f t="shared" si="161"/>
        <v>324695</v>
      </c>
      <c r="D169" s="1">
        <f t="shared" si="161"/>
        <v>318402</v>
      </c>
      <c r="E169" s="1">
        <f t="shared" si="161"/>
        <v>376416</v>
      </c>
      <c r="F169" s="1">
        <f t="shared" si="161"/>
        <v>490768</v>
      </c>
      <c r="G169" s="1">
        <f t="shared" si="161"/>
        <v>339489</v>
      </c>
      <c r="H169" s="1">
        <f t="shared" si="161"/>
        <v>332819</v>
      </c>
      <c r="I169" s="1">
        <f t="shared" si="161"/>
        <v>307744</v>
      </c>
      <c r="J169" s="1">
        <f t="shared" si="161"/>
        <v>285700</v>
      </c>
      <c r="K169" s="1">
        <f t="shared" si="161"/>
        <v>297957</v>
      </c>
      <c r="L169" s="1">
        <f t="shared" si="161"/>
        <v>290155</v>
      </c>
      <c r="M169" s="1">
        <f t="shared" si="161"/>
        <v>253245</v>
      </c>
      <c r="N169" s="1">
        <f t="shared" si="161"/>
        <v>276796</v>
      </c>
      <c r="O169" s="1">
        <f t="shared" si="161"/>
        <v>298770</v>
      </c>
      <c r="P169" s="1">
        <f t="shared" si="161"/>
        <v>323118</v>
      </c>
      <c r="Q169" s="1">
        <f t="shared" si="161"/>
        <v>357702</v>
      </c>
      <c r="R169" s="1">
        <f t="shared" si="161"/>
        <v>360320</v>
      </c>
      <c r="S169" s="1">
        <f t="shared" si="161"/>
        <v>344964</v>
      </c>
      <c r="T169" s="1">
        <f t="shared" si="161"/>
        <v>396011</v>
      </c>
      <c r="U169" s="1">
        <f t="shared" si="161"/>
        <v>364809</v>
      </c>
      <c r="V169" s="1">
        <f t="shared" si="161"/>
        <v>350780</v>
      </c>
      <c r="W169" s="1">
        <f t="shared" si="161"/>
        <v>389156</v>
      </c>
      <c r="X169" s="1">
        <f t="shared" si="161"/>
        <v>391138</v>
      </c>
      <c r="Y169" s="1">
        <f t="shared" si="161"/>
        <v>378788</v>
      </c>
      <c r="Z169" s="1">
        <f t="shared" si="161"/>
        <v>387493</v>
      </c>
      <c r="AA169" s="1">
        <f t="shared" si="161"/>
        <v>393138</v>
      </c>
      <c r="AB169" s="1">
        <f t="shared" si="161"/>
        <v>477072</v>
      </c>
      <c r="AC169" s="1">
        <f t="shared" si="161"/>
        <v>506343</v>
      </c>
      <c r="AD169" s="1">
        <f t="shared" si="161"/>
        <v>613209</v>
      </c>
      <c r="AE169" s="1">
        <f t="shared" si="161"/>
        <v>530714</v>
      </c>
      <c r="AF169" s="1">
        <f t="shared" si="161"/>
        <v>459566</v>
      </c>
      <c r="AG169" s="1">
        <f t="shared" si="161"/>
        <v>401685</v>
      </c>
      <c r="AH169" s="1">
        <f t="shared" si="161"/>
        <v>487477</v>
      </c>
      <c r="AI169" s="1">
        <f t="shared" si="161"/>
        <v>455768</v>
      </c>
      <c r="AJ169" s="1">
        <f t="shared" si="161"/>
        <v>524798</v>
      </c>
      <c r="AK169" s="1">
        <f t="shared" si="161"/>
        <v>515787</v>
      </c>
      <c r="AL169" s="1">
        <f t="shared" si="161"/>
        <v>541150</v>
      </c>
      <c r="AM169" s="1">
        <f t="shared" si="161"/>
        <v>517347</v>
      </c>
      <c r="AN169" s="1">
        <f t="shared" si="161"/>
        <v>739356</v>
      </c>
      <c r="AO169" s="1">
        <f t="shared" si="161"/>
        <v>898260.31035020016</v>
      </c>
      <c r="AP169" s="1">
        <f t="shared" si="161"/>
        <v>838553.43634300004</v>
      </c>
      <c r="AQ169" s="1">
        <f t="shared" si="161"/>
        <v>783094.14433200017</v>
      </c>
      <c r="AR169" s="1">
        <f t="shared" si="161"/>
        <v>747397.50910200004</v>
      </c>
      <c r="AS169" s="1">
        <f t="shared" si="161"/>
        <v>763681.81536340015</v>
      </c>
      <c r="AT169" s="1">
        <f t="shared" si="161"/>
        <v>759525.93899140006</v>
      </c>
      <c r="AU169" s="1">
        <f t="shared" si="161"/>
        <v>739598.24874890025</v>
      </c>
      <c r="AV169" s="1">
        <f t="shared" si="161"/>
        <v>675121.01470280031</v>
      </c>
      <c r="AW169" s="1">
        <f t="shared" si="161"/>
        <v>680928.66865743999</v>
      </c>
      <c r="AX169" s="1">
        <f t="shared" si="161"/>
        <v>688346.21968399989</v>
      </c>
      <c r="AY169" s="1">
        <f t="shared" si="161"/>
        <v>714777.82683551998</v>
      </c>
      <c r="AZ169" s="1">
        <f t="shared" si="161"/>
        <v>935699.59023900004</v>
      </c>
      <c r="BA169" s="1">
        <f t="shared" si="161"/>
        <v>1041172.8038265</v>
      </c>
      <c r="BB169" s="1">
        <f t="shared" si="161"/>
        <v>940034.35993749998</v>
      </c>
      <c r="BC169" s="1">
        <f t="shared" si="161"/>
        <v>836845.25171190011</v>
      </c>
      <c r="BD169" s="1">
        <f t="shared" si="161"/>
        <v>796812.5418925999</v>
      </c>
      <c r="BE169" s="1">
        <f t="shared" si="161"/>
        <v>810906.98121750006</v>
      </c>
      <c r="BF169" s="1">
        <f t="shared" si="161"/>
        <v>815917.19035425002</v>
      </c>
      <c r="BG169" s="1">
        <f t="shared" si="161"/>
        <v>783717.06943084986</v>
      </c>
      <c r="BH169" s="1">
        <f t="shared" si="161"/>
        <v>834826.23693000025</v>
      </c>
      <c r="BI169" s="1">
        <f t="shared" si="161"/>
        <v>880274.90779219999</v>
      </c>
      <c r="BJ169" s="1">
        <f t="shared" si="161"/>
        <v>912350.70134959999</v>
      </c>
      <c r="BK169" s="1">
        <f t="shared" si="161"/>
        <v>830619.97306320001</v>
      </c>
      <c r="BL169" s="1">
        <f t="shared" si="161"/>
        <v>942137.3761264499</v>
      </c>
      <c r="BM169" s="1">
        <f t="shared" si="161"/>
        <v>1134325.74307015</v>
      </c>
      <c r="BN169" s="1">
        <f t="shared" ref="BN169:DY169" si="162">+BN167+BN168</f>
        <v>1036855.9047265</v>
      </c>
      <c r="BO169" s="1">
        <f t="shared" si="162"/>
        <v>1116341.9205181999</v>
      </c>
      <c r="BP169" s="1">
        <f t="shared" si="162"/>
        <v>989543.21833220008</v>
      </c>
      <c r="BQ169" s="1">
        <f t="shared" si="162"/>
        <v>996715.4968662</v>
      </c>
      <c r="BR169" s="1">
        <f t="shared" si="162"/>
        <v>1025190.611396</v>
      </c>
      <c r="BS169" s="1">
        <f t="shared" si="162"/>
        <v>1042416.6045364999</v>
      </c>
      <c r="BT169" s="1">
        <f t="shared" si="162"/>
        <v>1029101.4596652</v>
      </c>
      <c r="BU169" s="1">
        <f t="shared" si="162"/>
        <v>963679.57146399992</v>
      </c>
      <c r="BV169" s="1">
        <f t="shared" si="162"/>
        <v>1041371.0055570001</v>
      </c>
      <c r="BW169" s="1">
        <f t="shared" si="162"/>
        <v>1002591.4994648</v>
      </c>
      <c r="BX169" s="1">
        <f t="shared" si="162"/>
        <v>1072623.1232318</v>
      </c>
      <c r="BY169" s="1">
        <f t="shared" si="162"/>
        <v>1145496.0300268</v>
      </c>
      <c r="BZ169" s="1">
        <f t="shared" si="162"/>
        <v>1137119.020914</v>
      </c>
      <c r="CA169" s="1">
        <f t="shared" si="162"/>
        <v>1049917.9711905001</v>
      </c>
      <c r="CB169" s="1">
        <f t="shared" si="162"/>
        <v>1039473.9044219</v>
      </c>
      <c r="CC169" s="1">
        <f t="shared" si="162"/>
        <v>1053257.4418490001</v>
      </c>
      <c r="CD169" s="1">
        <f t="shared" si="162"/>
        <v>1014281.9096699</v>
      </c>
      <c r="CE169" s="1">
        <f t="shared" si="162"/>
        <v>1197595.3139978</v>
      </c>
      <c r="CF169" s="1">
        <f t="shared" si="162"/>
        <v>1070636.292804</v>
      </c>
      <c r="CG169" s="1">
        <f t="shared" si="162"/>
        <v>1012138.8959975</v>
      </c>
      <c r="CH169" s="1">
        <f t="shared" si="162"/>
        <v>1073246.2621619999</v>
      </c>
      <c r="CI169" s="1">
        <f t="shared" si="162"/>
        <v>1214556.8249498</v>
      </c>
      <c r="CJ169" s="1">
        <f t="shared" si="162"/>
        <v>1292930.7767525001</v>
      </c>
      <c r="CK169" s="1">
        <f t="shared" si="162"/>
        <v>1511412.2399561</v>
      </c>
      <c r="CL169" s="1">
        <f t="shared" si="162"/>
        <v>1384997.24602</v>
      </c>
      <c r="CM169" s="1">
        <f t="shared" si="162"/>
        <v>1572037.6361322</v>
      </c>
      <c r="CN169" s="1">
        <f t="shared" si="162"/>
        <v>1696719.11497</v>
      </c>
      <c r="CO169" s="1">
        <f t="shared" si="162"/>
        <v>1630376.2614614</v>
      </c>
      <c r="CP169" s="1">
        <f t="shared" si="162"/>
        <v>1693154.7740811999</v>
      </c>
      <c r="CQ169" s="1">
        <f t="shared" si="162"/>
        <v>1747325.0629491999</v>
      </c>
      <c r="CR169" s="1">
        <f t="shared" si="162"/>
        <v>1954598.8065772001</v>
      </c>
      <c r="CS169" s="1">
        <f t="shared" si="162"/>
        <v>1959360.7894605</v>
      </c>
      <c r="CT169" s="1">
        <f t="shared" si="162"/>
        <v>1934790.4408286</v>
      </c>
      <c r="CU169" s="1">
        <f t="shared" si="162"/>
        <v>2065400.237039</v>
      </c>
      <c r="CV169" s="1">
        <f t="shared" si="162"/>
        <v>1983885.6359116</v>
      </c>
      <c r="CW169" s="1">
        <f t="shared" si="162"/>
        <v>2082544.220894</v>
      </c>
      <c r="CX169" s="1">
        <f t="shared" si="162"/>
        <v>2091370.6419824001</v>
      </c>
      <c r="CY169" s="1">
        <f t="shared" si="162"/>
        <v>1888389.026629</v>
      </c>
      <c r="CZ169" s="1">
        <f t="shared" si="162"/>
        <v>1774596.2651565999</v>
      </c>
      <c r="DA169" s="1">
        <f t="shared" si="162"/>
        <v>1601368.9273661999</v>
      </c>
      <c r="DB169" s="1">
        <f t="shared" si="162"/>
        <v>1616619.3980982001</v>
      </c>
      <c r="DC169" s="1">
        <f t="shared" si="162"/>
        <v>1756402.711134</v>
      </c>
      <c r="DD169" s="1">
        <f t="shared" si="162"/>
        <v>1745704.8261348</v>
      </c>
      <c r="DE169" s="1">
        <f t="shared" si="162"/>
        <v>1714705.4004889</v>
      </c>
      <c r="DF169" s="1">
        <f t="shared" si="162"/>
        <v>1750850.0561559999</v>
      </c>
      <c r="DG169" s="1">
        <f t="shared" si="162"/>
        <v>1867543.5816923999</v>
      </c>
      <c r="DH169" s="1">
        <f t="shared" si="162"/>
        <v>1922476.0448159999</v>
      </c>
      <c r="DI169" s="1">
        <f t="shared" si="162"/>
        <v>2284792.7991196001</v>
      </c>
      <c r="DJ169" s="1">
        <f t="shared" si="162"/>
        <v>2299731.0016804002</v>
      </c>
      <c r="DK169" s="1">
        <f t="shared" si="162"/>
        <v>2250177.6143629998</v>
      </c>
      <c r="DL169" s="1">
        <f t="shared" si="162"/>
        <v>2278763.6254751999</v>
      </c>
      <c r="DM169" s="1">
        <f t="shared" si="162"/>
        <v>2244998.5304999999</v>
      </c>
      <c r="DN169" s="1">
        <f t="shared" si="162"/>
        <v>2244224.2853724002</v>
      </c>
      <c r="DO169" s="1">
        <f t="shared" si="162"/>
        <v>2266887.695686399</v>
      </c>
      <c r="DP169" s="1">
        <f t="shared" si="162"/>
        <v>2534902.0181156001</v>
      </c>
      <c r="DQ169" s="1">
        <f t="shared" si="162"/>
        <v>2123757.8335719998</v>
      </c>
      <c r="DR169" s="1">
        <f t="shared" si="162"/>
        <v>2074758.6859394</v>
      </c>
      <c r="DS169" s="1">
        <f t="shared" si="162"/>
        <v>2388464.0031069899</v>
      </c>
      <c r="DT169" s="1">
        <f t="shared" si="162"/>
        <v>2649759.3569590002</v>
      </c>
      <c r="DU169" s="1">
        <f t="shared" si="162"/>
        <v>3040291.75155064</v>
      </c>
      <c r="DV169" s="1">
        <f t="shared" si="162"/>
        <v>2871337.55881412</v>
      </c>
      <c r="DW169" s="1">
        <f t="shared" si="162"/>
        <v>3002594.6780580399</v>
      </c>
      <c r="DX169" s="1">
        <f t="shared" si="162"/>
        <v>3156519.6504458799</v>
      </c>
      <c r="DY169" s="1">
        <f t="shared" si="162"/>
        <v>3120241.412346411</v>
      </c>
      <c r="DZ169" s="1">
        <f t="shared" ref="DZ169:GK169" si="163">+DZ167+DZ168</f>
        <v>3059199.3705162592</v>
      </c>
      <c r="EA169" s="1">
        <f t="shared" si="163"/>
        <v>3272085.6565985801</v>
      </c>
      <c r="EB169" s="1">
        <f t="shared" si="163"/>
        <v>3259787.0300715002</v>
      </c>
      <c r="EC169" s="1">
        <f t="shared" si="163"/>
        <v>3219516.683531479</v>
      </c>
      <c r="ED169" s="1">
        <f t="shared" si="163"/>
        <v>3301809.5527790198</v>
      </c>
      <c r="EE169" s="1">
        <f t="shared" si="163"/>
        <v>3360447.0485783</v>
      </c>
      <c r="EF169" s="1">
        <f t="shared" si="163"/>
        <v>3846786.822927739</v>
      </c>
      <c r="EG169" s="1">
        <f t="shared" si="163"/>
        <v>4223608.2001519902</v>
      </c>
      <c r="EH169" s="1">
        <f t="shared" si="163"/>
        <v>3950009.6801539999</v>
      </c>
      <c r="EI169" s="1">
        <f t="shared" si="163"/>
        <v>3843479.6006487799</v>
      </c>
      <c r="EJ169" s="1">
        <f t="shared" si="163"/>
        <v>3416574.33975989</v>
      </c>
      <c r="EK169" s="1">
        <f t="shared" si="163"/>
        <v>3480662.8278631</v>
      </c>
      <c r="EL169" s="1">
        <f t="shared" si="163"/>
        <v>3711362.2500477699</v>
      </c>
      <c r="EM169" s="1">
        <f t="shared" si="163"/>
        <v>3586748.5058241901</v>
      </c>
      <c r="EN169" s="1">
        <f t="shared" si="163"/>
        <v>3720083.2284925501</v>
      </c>
      <c r="EO169" s="1">
        <f t="shared" si="163"/>
        <v>3736754.43987768</v>
      </c>
      <c r="EP169" s="1">
        <f t="shared" si="163"/>
        <v>3799922.1958947498</v>
      </c>
      <c r="EQ169" s="1">
        <f t="shared" si="163"/>
        <v>3614090.2513230001</v>
      </c>
      <c r="ER169" s="1">
        <f t="shared" si="163"/>
        <v>4015240.0337652001</v>
      </c>
      <c r="ES169" s="1">
        <f t="shared" si="163"/>
        <v>4114271.23704935</v>
      </c>
      <c r="ET169" s="1">
        <f t="shared" si="163"/>
        <v>3971587.8285407401</v>
      </c>
      <c r="EU169" s="1">
        <f t="shared" si="163"/>
        <v>3770079.4348100801</v>
      </c>
      <c r="EV169" s="1">
        <f t="shared" si="163"/>
        <v>3771368.6187998401</v>
      </c>
      <c r="EW169" s="1">
        <f t="shared" si="163"/>
        <v>3791232.593614521</v>
      </c>
      <c r="EX169" s="1">
        <f t="shared" si="163"/>
        <v>3789327.5519762598</v>
      </c>
      <c r="EY169" s="1">
        <f t="shared" si="163"/>
        <v>4066277.13353515</v>
      </c>
      <c r="EZ169" s="1">
        <f t="shared" si="163"/>
        <v>4066277.13353515</v>
      </c>
      <c r="FA169" s="1">
        <f t="shared" si="163"/>
        <v>3802395.853340399</v>
      </c>
      <c r="FB169" s="1">
        <f t="shared" si="163"/>
        <v>3828684.0147931599</v>
      </c>
      <c r="FC169" s="1">
        <f t="shared" si="163"/>
        <v>4358819.64134112</v>
      </c>
      <c r="FD169" s="1">
        <f t="shared" si="163"/>
        <v>4536866.0734685194</v>
      </c>
      <c r="FE169" s="1">
        <f t="shared" si="163"/>
        <v>4751307.2032311996</v>
      </c>
      <c r="FF169" s="1">
        <f t="shared" si="163"/>
        <v>4990313.9324280201</v>
      </c>
      <c r="FG169" s="1">
        <f t="shared" si="163"/>
        <v>5345554.7413026001</v>
      </c>
      <c r="FH169" s="1">
        <f t="shared" si="163"/>
        <v>5296060.7260191198</v>
      </c>
      <c r="FI169" s="1">
        <f t="shared" si="163"/>
        <v>5173035.5019148206</v>
      </c>
      <c r="FJ169" s="1">
        <f t="shared" si="163"/>
        <v>5307921.1299692299</v>
      </c>
      <c r="FK169" s="1">
        <f t="shared" si="163"/>
        <v>5261352.2012786707</v>
      </c>
      <c r="FL169" s="1">
        <f t="shared" si="163"/>
        <v>5257502.3105861703</v>
      </c>
      <c r="FM169" s="1">
        <f t="shared" si="163"/>
        <v>5324893.5334104504</v>
      </c>
      <c r="FN169" s="1">
        <f t="shared" si="163"/>
        <v>5525478.6675853506</v>
      </c>
      <c r="FO169" s="1">
        <f t="shared" si="163"/>
        <v>6233169.7325522117</v>
      </c>
      <c r="FP169" s="1">
        <f t="shared" si="163"/>
        <v>6765857.5669999998</v>
      </c>
      <c r="FQ169" s="1">
        <f t="shared" si="163"/>
        <v>7010333.5064676702</v>
      </c>
      <c r="FR169" s="1">
        <f t="shared" si="163"/>
        <v>6704996.4898287989</v>
      </c>
      <c r="FS169" s="1">
        <f t="shared" si="163"/>
        <v>6705217.1440278403</v>
      </c>
      <c r="FT169" s="1">
        <f t="shared" si="163"/>
        <v>6828317.4632008513</v>
      </c>
      <c r="FU169" s="1">
        <f t="shared" si="163"/>
        <v>6562030.4650944807</v>
      </c>
      <c r="FV169" s="1">
        <f t="shared" si="163"/>
        <v>6391446.7905508801</v>
      </c>
      <c r="FW169" s="1">
        <f t="shared" si="163"/>
        <v>6779261.9053984405</v>
      </c>
      <c r="FX169" s="1">
        <f t="shared" si="163"/>
        <v>6569275.8421846395</v>
      </c>
      <c r="FY169" s="1">
        <f t="shared" si="163"/>
        <v>6559053.9286985407</v>
      </c>
      <c r="FZ169" s="1">
        <f t="shared" si="163"/>
        <v>6805324.8445329498</v>
      </c>
      <c r="GA169" s="1">
        <f t="shared" si="163"/>
        <v>6926715.5248328485</v>
      </c>
      <c r="GB169" s="1">
        <f t="shared" si="163"/>
        <v>7114143.0757452101</v>
      </c>
      <c r="GC169" s="1">
        <f t="shared" si="163"/>
        <v>7617570.9299138309</v>
      </c>
      <c r="GD169" s="1">
        <f t="shared" si="163"/>
        <v>7329081.7415878093</v>
      </c>
      <c r="GE169" s="1">
        <f t="shared" si="163"/>
        <v>7374312.8598602302</v>
      </c>
      <c r="GF169" s="1">
        <f t="shared" si="163"/>
        <v>7336457.2394970302</v>
      </c>
      <c r="GG169" s="1">
        <f t="shared" si="163"/>
        <v>8109986.1350691086</v>
      </c>
      <c r="GH169" s="1">
        <f t="shared" si="163"/>
        <v>8045099.9328304296</v>
      </c>
      <c r="GI169" s="1">
        <f t="shared" si="163"/>
        <v>8166730.4393995497</v>
      </c>
      <c r="GJ169" s="1">
        <f t="shared" si="163"/>
        <v>7873631.9332124209</v>
      </c>
      <c r="GK169" s="1">
        <f t="shared" si="163"/>
        <v>8441722.8294567186</v>
      </c>
      <c r="GL169" s="1">
        <f t="shared" ref="GL169:IW169" si="164">+GL167+GL168</f>
        <v>7901804.8307665782</v>
      </c>
      <c r="GM169" s="1">
        <f t="shared" si="164"/>
        <v>7888820.1553396489</v>
      </c>
      <c r="GN169" s="1">
        <f t="shared" si="164"/>
        <v>8174531.6091875993</v>
      </c>
      <c r="GO169" s="1">
        <f t="shared" si="164"/>
        <v>8810309.5769667998</v>
      </c>
      <c r="GP169" s="1">
        <f t="shared" si="164"/>
        <v>8803661.7158152517</v>
      </c>
      <c r="GQ169" s="1">
        <f t="shared" si="164"/>
        <v>8845711.1746703107</v>
      </c>
      <c r="GR169" s="1">
        <f t="shared" si="164"/>
        <v>9265659.0482398886</v>
      </c>
      <c r="GS169" s="1">
        <f t="shared" si="164"/>
        <v>8992577.8695574887</v>
      </c>
      <c r="GT169" s="1">
        <f t="shared" si="164"/>
        <v>8569296.4928506725</v>
      </c>
      <c r="GU169" s="1">
        <f t="shared" si="164"/>
        <v>8872822.6230461393</v>
      </c>
      <c r="GV169" s="1">
        <f t="shared" si="164"/>
        <v>8793397.3405944481</v>
      </c>
      <c r="GW169" s="1">
        <f t="shared" si="164"/>
        <v>8286475.3325421615</v>
      </c>
      <c r="GX169" s="1">
        <f t="shared" si="164"/>
        <v>8547835.1841684002</v>
      </c>
      <c r="GY169" s="1">
        <f t="shared" si="164"/>
        <v>9149263.7879898306</v>
      </c>
      <c r="GZ169" s="1">
        <f t="shared" si="164"/>
        <v>9797198.2141768895</v>
      </c>
      <c r="HA169" s="1">
        <f t="shared" si="164"/>
        <v>9863732.5731597506</v>
      </c>
      <c r="HB169" s="1">
        <f t="shared" si="164"/>
        <v>9430984.4490240291</v>
      </c>
      <c r="HC169" s="1">
        <f t="shared" si="164"/>
        <v>9397568.773049321</v>
      </c>
      <c r="HD169" s="1">
        <f t="shared" si="164"/>
        <v>10071690.35453973</v>
      </c>
      <c r="HE169" s="1">
        <f t="shared" si="164"/>
        <v>9998591.21603214</v>
      </c>
      <c r="HF169" s="1">
        <f t="shared" si="164"/>
        <v>10077141.03493261</v>
      </c>
      <c r="HG169" s="1">
        <f t="shared" si="164"/>
        <v>9971225.5910134576</v>
      </c>
      <c r="HH169" s="1">
        <f t="shared" si="164"/>
        <v>9768983.9172600694</v>
      </c>
      <c r="HI169" s="1">
        <f t="shared" si="164"/>
        <v>9050872.5869158003</v>
      </c>
      <c r="HJ169" s="1">
        <f t="shared" si="164"/>
        <v>9201848.8461561594</v>
      </c>
      <c r="HK169" s="1">
        <f t="shared" si="164"/>
        <v>10034658.976872271</v>
      </c>
      <c r="HL169" s="1">
        <f t="shared" si="164"/>
        <v>10200453.91506337</v>
      </c>
      <c r="HM169" s="1">
        <f t="shared" si="164"/>
        <v>10457831.47946908</v>
      </c>
      <c r="HN169" s="1">
        <f t="shared" si="164"/>
        <v>10655049.975881301</v>
      </c>
      <c r="HO169" s="1">
        <f t="shared" si="164"/>
        <v>9893189.5465135593</v>
      </c>
      <c r="HP169" s="1">
        <f t="shared" si="164"/>
        <v>9710547.2178290617</v>
      </c>
      <c r="HQ169" s="1">
        <f t="shared" si="164"/>
        <v>9765728.5301491711</v>
      </c>
      <c r="HR169" s="1">
        <f t="shared" si="164"/>
        <v>9728494.1307466719</v>
      </c>
      <c r="HS169" s="1">
        <f t="shared" si="164"/>
        <v>9867453.9068229776</v>
      </c>
      <c r="HT169" s="1">
        <f t="shared" si="164"/>
        <v>9292981.354513932</v>
      </c>
      <c r="HU169" s="1">
        <f t="shared" si="164"/>
        <v>9084147.9308127295</v>
      </c>
      <c r="HV169" s="1">
        <f t="shared" si="164"/>
        <v>9332762.6768506989</v>
      </c>
      <c r="HW169" s="1">
        <f t="shared" si="164"/>
        <v>9434165.4066468999</v>
      </c>
      <c r="HX169" s="1">
        <f t="shared" si="164"/>
        <v>9662678.7032858003</v>
      </c>
      <c r="HY169" s="1">
        <f t="shared" si="164"/>
        <v>9849537.6395046487</v>
      </c>
      <c r="HZ169" s="1">
        <f t="shared" si="164"/>
        <v>9606006.5967745204</v>
      </c>
      <c r="IA169" s="1">
        <f t="shared" si="164"/>
        <v>10156868.366917171</v>
      </c>
      <c r="IB169" s="1">
        <f t="shared" si="164"/>
        <v>9715716.7211868707</v>
      </c>
      <c r="IC169" s="1">
        <f t="shared" si="164"/>
        <v>9952234.5872159321</v>
      </c>
      <c r="ID169" s="1">
        <f t="shared" si="164"/>
        <v>9598384.3484540973</v>
      </c>
      <c r="IE169" s="1">
        <f t="shared" si="164"/>
        <v>10138453.82048595</v>
      </c>
      <c r="IF169" s="1">
        <f t="shared" si="164"/>
        <v>10022376.65734789</v>
      </c>
      <c r="IG169" s="1">
        <f t="shared" si="164"/>
        <v>9526527.3795548007</v>
      </c>
      <c r="IH169" s="1">
        <f t="shared" si="164"/>
        <v>9704734.4436276723</v>
      </c>
      <c r="II169" s="1">
        <f t="shared" si="164"/>
        <v>10207432.346626971</v>
      </c>
      <c r="IJ169" s="1">
        <f t="shared" si="164"/>
        <v>11010043.40653329</v>
      </c>
      <c r="IK169" s="1">
        <f t="shared" si="164"/>
        <v>11244836.80347524</v>
      </c>
      <c r="IL169" s="1">
        <f t="shared" si="164"/>
        <v>11434019.80520918</v>
      </c>
      <c r="IM169" s="1">
        <f t="shared" si="164"/>
        <v>11788128.23345794</v>
      </c>
      <c r="IN169" s="1">
        <f t="shared" si="164"/>
        <v>12885497.44776508</v>
      </c>
      <c r="IO169" s="1">
        <f t="shared" si="164"/>
        <v>13512505.03488259</v>
      </c>
      <c r="IP169" s="1">
        <f t="shared" si="164"/>
        <v>13450917.937321359</v>
      </c>
      <c r="IQ169" s="1">
        <f t="shared" si="164"/>
        <v>13713856.984604981</v>
      </c>
      <c r="IR169" s="1">
        <f t="shared" si="164"/>
        <v>13934528.41176692</v>
      </c>
      <c r="IS169" s="1">
        <f t="shared" si="164"/>
        <v>13765209.683109401</v>
      </c>
      <c r="IT169" s="1">
        <f t="shared" si="164"/>
        <v>13663130.0446888</v>
      </c>
      <c r="IU169" s="1">
        <f t="shared" si="164"/>
        <v>13517853.25939705</v>
      </c>
      <c r="IV169" s="1">
        <f t="shared" si="164"/>
        <v>16316270.133829409</v>
      </c>
      <c r="IW169" s="1">
        <f t="shared" si="164"/>
        <v>17598972.5040657</v>
      </c>
      <c r="IX169" s="1">
        <f t="shared" ref="IX169:LI169" si="165">+IX167+IX168</f>
        <v>18255019.107725918</v>
      </c>
      <c r="IY169" s="1">
        <f t="shared" si="165"/>
        <v>18327705.656321719</v>
      </c>
      <c r="IZ169" s="1">
        <f t="shared" si="165"/>
        <v>17721391.318460841</v>
      </c>
      <c r="JA169" s="1">
        <f t="shared" si="165"/>
        <v>18190606</v>
      </c>
      <c r="JB169" s="1">
        <f t="shared" si="165"/>
        <v>18530781.431750569</v>
      </c>
      <c r="JC169" s="1">
        <f t="shared" si="165"/>
        <v>18698013.093771461</v>
      </c>
      <c r="JD169" s="1">
        <f t="shared" si="165"/>
        <v>18062837.180472039</v>
      </c>
      <c r="JE169" s="1">
        <f t="shared" si="165"/>
        <v>18018016.739999998</v>
      </c>
      <c r="JF169" s="1" t="e">
        <f t="shared" si="165"/>
        <v>#REF!</v>
      </c>
    </row>
    <row r="170" spans="1:266" s="1" customFormat="1" ht="12.9" customHeight="1" x14ac:dyDescent="0.2">
      <c r="A170" s="73"/>
      <c r="B170" s="73"/>
      <c r="C170" s="73"/>
      <c r="D170" s="73"/>
      <c r="E170" s="73"/>
      <c r="F170" s="73"/>
      <c r="G170" s="73"/>
      <c r="H170" s="73"/>
      <c r="I170" s="73"/>
      <c r="J170" s="73"/>
      <c r="K170" s="73"/>
      <c r="L170" s="73"/>
      <c r="M170" s="73"/>
      <c r="N170" s="73"/>
      <c r="O170" s="73"/>
      <c r="P170" s="73"/>
      <c r="Q170" s="73"/>
      <c r="R170" s="73"/>
      <c r="S170" s="73"/>
      <c r="T170" s="73"/>
      <c r="U170" s="73"/>
      <c r="V170" s="73"/>
      <c r="W170" s="73"/>
      <c r="X170" s="73"/>
      <c r="Y170" s="73"/>
      <c r="Z170" s="73"/>
      <c r="AA170" s="73"/>
      <c r="AB170" s="73"/>
      <c r="AC170" s="73"/>
      <c r="AD170" s="73"/>
      <c r="AE170" s="73"/>
      <c r="AF170" s="73"/>
      <c r="AG170" s="73"/>
      <c r="AH170" s="73"/>
      <c r="AI170" s="73"/>
      <c r="AJ170" s="73"/>
      <c r="AK170" s="73"/>
      <c r="AL170" s="73"/>
      <c r="AM170" s="73"/>
      <c r="AN170" s="73"/>
      <c r="AO170" s="73"/>
      <c r="AP170" s="73"/>
      <c r="AQ170" s="73"/>
      <c r="AR170" s="73"/>
      <c r="AS170" s="73"/>
      <c r="AT170" s="73"/>
      <c r="AU170" s="73"/>
      <c r="AV170" s="73"/>
      <c r="AW170" s="73"/>
      <c r="AX170" s="73"/>
      <c r="AY170" s="73"/>
      <c r="AZ170" s="73"/>
      <c r="BA170" s="73"/>
      <c r="BB170" s="73"/>
      <c r="BC170" s="73"/>
      <c r="BD170" s="73"/>
      <c r="BE170" s="73"/>
      <c r="BF170" s="73"/>
      <c r="BG170" s="73"/>
      <c r="BH170" s="73"/>
      <c r="BI170" s="73"/>
      <c r="BJ170" s="73"/>
      <c r="BK170" s="73"/>
      <c r="BL170" s="73"/>
      <c r="BM170" s="73"/>
      <c r="BN170" s="73"/>
      <c r="BO170" s="73"/>
      <c r="BP170" s="73"/>
      <c r="BQ170" s="73"/>
      <c r="BR170" s="73"/>
      <c r="BS170" s="73"/>
      <c r="BT170" s="73"/>
      <c r="BU170" s="73"/>
      <c r="BV170" s="73"/>
      <c r="BW170" s="73"/>
      <c r="BX170" s="73"/>
      <c r="BY170" s="73"/>
      <c r="BZ170" s="73"/>
      <c r="CA170" s="73"/>
      <c r="CB170" s="73"/>
      <c r="CC170" s="73"/>
      <c r="CD170" s="73"/>
      <c r="CE170" s="73"/>
      <c r="CF170" s="73"/>
      <c r="CG170" s="73"/>
      <c r="CH170" s="73"/>
      <c r="CI170" s="73"/>
      <c r="CJ170" s="73"/>
      <c r="CK170" s="73"/>
      <c r="CL170" s="73"/>
      <c r="CM170" s="73"/>
      <c r="CN170" s="73"/>
      <c r="CO170" s="73"/>
      <c r="CP170" s="73"/>
      <c r="CQ170" s="73"/>
      <c r="CR170" s="73"/>
      <c r="CS170" s="73"/>
      <c r="CT170" s="73"/>
      <c r="CU170" s="73"/>
      <c r="CV170" s="73"/>
      <c r="CW170" s="73"/>
      <c r="CX170" s="73"/>
      <c r="CY170" s="73"/>
      <c r="CZ170" s="73"/>
      <c r="DA170" s="73"/>
      <c r="DB170" s="73"/>
      <c r="DC170" s="73"/>
      <c r="DD170" s="73"/>
      <c r="DE170" s="73"/>
      <c r="DF170" s="73"/>
      <c r="DG170" s="73"/>
      <c r="DH170" s="73"/>
      <c r="DI170" s="73"/>
      <c r="DJ170" s="73"/>
      <c r="DK170" s="73"/>
      <c r="DL170" s="73"/>
      <c r="DM170" s="73"/>
      <c r="DN170" s="73"/>
      <c r="DO170" s="73"/>
      <c r="DP170" s="73"/>
      <c r="DQ170" s="73"/>
      <c r="DR170" s="73"/>
      <c r="DS170" s="73"/>
      <c r="DT170" s="73"/>
      <c r="DU170" s="73"/>
      <c r="DV170" s="73"/>
      <c r="DW170" s="73"/>
      <c r="DX170" s="73"/>
      <c r="DY170" s="73"/>
      <c r="DZ170" s="73"/>
      <c r="EA170" s="73"/>
      <c r="EB170" s="73"/>
      <c r="EC170" s="73"/>
      <c r="ED170" s="73"/>
      <c r="EE170" s="73"/>
      <c r="EF170" s="73"/>
      <c r="EG170" s="73"/>
      <c r="EH170" s="73"/>
      <c r="EI170" s="73"/>
      <c r="EJ170" s="73"/>
      <c r="EK170" s="73"/>
      <c r="EL170" s="73"/>
      <c r="EM170" s="73"/>
      <c r="EN170" s="73"/>
      <c r="EO170" s="73"/>
      <c r="EP170" s="73"/>
      <c r="EQ170" s="73"/>
      <c r="ER170" s="73"/>
      <c r="ES170" s="73"/>
      <c r="ET170" s="73"/>
      <c r="EU170" s="73"/>
      <c r="EV170" s="73"/>
      <c r="EW170" s="73"/>
      <c r="EX170" s="73"/>
      <c r="EY170" s="73"/>
      <c r="EZ170" s="73"/>
      <c r="FA170" s="73"/>
      <c r="FB170" s="73"/>
      <c r="FC170" s="73"/>
      <c r="FD170" s="73"/>
      <c r="FE170" s="73"/>
      <c r="FF170" s="73"/>
      <c r="FG170" s="73"/>
      <c r="FH170" s="73"/>
      <c r="FI170" s="73"/>
      <c r="FJ170" s="73"/>
      <c r="FK170" s="73"/>
      <c r="FL170" s="73"/>
      <c r="FM170" s="73"/>
      <c r="FN170" s="73"/>
      <c r="FO170" s="73"/>
      <c r="FP170" s="73"/>
      <c r="FQ170" s="73"/>
      <c r="FR170" s="73"/>
      <c r="FS170" s="73"/>
      <c r="FT170" s="73"/>
      <c r="FU170" s="73"/>
      <c r="FV170" s="73"/>
      <c r="FW170" s="73"/>
      <c r="FX170" s="73"/>
      <c r="FY170" s="73"/>
      <c r="FZ170" s="73"/>
      <c r="GA170" s="73"/>
      <c r="GB170" s="73"/>
      <c r="GC170" s="73"/>
      <c r="GD170" s="73"/>
      <c r="GE170" s="73"/>
      <c r="GF170" s="73"/>
      <c r="GG170" s="73"/>
      <c r="GH170" s="73"/>
      <c r="GI170" s="73"/>
      <c r="GJ170" s="73"/>
      <c r="GK170" s="73"/>
      <c r="GL170" s="73"/>
      <c r="GM170" s="73"/>
      <c r="GN170" s="73"/>
      <c r="GO170" s="73"/>
      <c r="GP170" s="73"/>
      <c r="GQ170" s="73"/>
      <c r="GR170" s="73"/>
      <c r="GS170" s="73"/>
      <c r="GT170" s="73"/>
      <c r="GU170" s="73"/>
      <c r="GV170" s="73"/>
      <c r="GW170" s="73"/>
      <c r="GX170" s="73"/>
      <c r="GY170" s="73"/>
      <c r="GZ170" s="73"/>
      <c r="HA170" s="73"/>
      <c r="HB170" s="73"/>
      <c r="HC170" s="73"/>
      <c r="HD170" s="73"/>
      <c r="HE170" s="73"/>
      <c r="HF170" s="73"/>
      <c r="HG170" s="73"/>
      <c r="HH170" s="73"/>
      <c r="HI170" s="73"/>
      <c r="HJ170" s="73"/>
      <c r="HK170" s="73"/>
      <c r="HL170" s="73"/>
      <c r="HM170" s="73"/>
      <c r="HN170" s="73"/>
      <c r="HO170" s="73"/>
      <c r="HP170" s="73"/>
      <c r="HQ170" s="73"/>
      <c r="HR170" s="73"/>
      <c r="HS170" s="73"/>
      <c r="HT170" s="73"/>
      <c r="HU170" s="73"/>
      <c r="HV170" s="73"/>
      <c r="HW170" s="73"/>
      <c r="HX170" s="73"/>
      <c r="HY170" s="73"/>
      <c r="HZ170" s="73"/>
      <c r="IA170" s="73"/>
      <c r="IB170" s="73"/>
      <c r="IC170" s="73"/>
      <c r="ID170" s="73"/>
      <c r="IE170" s="73"/>
      <c r="IF170" s="73"/>
      <c r="IG170" s="73"/>
      <c r="IH170" s="73"/>
      <c r="II170" s="73"/>
      <c r="IJ170" s="73"/>
      <c r="IK170" s="73"/>
      <c r="IL170" s="73"/>
      <c r="IM170" s="73"/>
      <c r="IN170" s="73"/>
      <c r="IO170" s="73"/>
      <c r="IP170" s="73"/>
      <c r="IQ170" s="73"/>
      <c r="IR170" s="73"/>
      <c r="IS170" s="73"/>
      <c r="IT170" s="73"/>
      <c r="IU170" s="73"/>
      <c r="IV170" s="73"/>
      <c r="IW170" s="73"/>
      <c r="IX170" s="73"/>
      <c r="IY170" s="73"/>
      <c r="IZ170" s="73"/>
      <c r="JA170" s="73"/>
      <c r="JB170" s="73"/>
      <c r="JC170" s="73"/>
      <c r="JD170" s="73"/>
      <c r="JE170" s="73"/>
      <c r="JF170" s="73"/>
    </row>
    <row r="171" spans="1:266" s="1" customFormat="1" ht="12.9" customHeight="1" x14ac:dyDescent="0.2">
      <c r="A171" s="2" t="s">
        <v>358</v>
      </c>
    </row>
    <row r="172" spans="1:266" s="1" customFormat="1" ht="12.9" customHeight="1" x14ac:dyDescent="0.2">
      <c r="A172" s="73" t="s">
        <v>329</v>
      </c>
      <c r="B172" s="1">
        <f>+BANCOS!B59</f>
        <v>2631209</v>
      </c>
      <c r="C172" s="1">
        <f>+BANCOS!C59</f>
        <v>2749139</v>
      </c>
      <c r="D172" s="1">
        <f>+BANCOS!D59</f>
        <v>2711592</v>
      </c>
      <c r="E172" s="1">
        <f>+BANCOS!E59</f>
        <v>2679798</v>
      </c>
      <c r="F172" s="1">
        <f>+BANCOS!F59</f>
        <v>2828466</v>
      </c>
      <c r="G172" s="1">
        <f>+BANCOS!G59</f>
        <v>2796013</v>
      </c>
      <c r="H172" s="1">
        <f>+BANCOS!H59</f>
        <v>2831612</v>
      </c>
      <c r="I172" s="1">
        <f>+BANCOS!I59</f>
        <v>2658405</v>
      </c>
      <c r="J172" s="1">
        <f>+BANCOS!J59</f>
        <v>2625768</v>
      </c>
      <c r="K172" s="1">
        <f>+BANCOS!K59</f>
        <v>2608530</v>
      </c>
      <c r="L172" s="1">
        <f>+BANCOS!L59</f>
        <v>2602560</v>
      </c>
      <c r="M172" s="1">
        <f>+BANCOS!M59</f>
        <v>2512298</v>
      </c>
      <c r="N172" s="1">
        <f>+BANCOS!N59</f>
        <v>2664105</v>
      </c>
      <c r="O172" s="1">
        <f>+BANCOS!O59</f>
        <v>2719478</v>
      </c>
      <c r="P172" s="1">
        <f>+BANCOS!P59</f>
        <v>2775484</v>
      </c>
      <c r="Q172" s="1">
        <f>+BANCOS!Q59</f>
        <v>2720117</v>
      </c>
      <c r="R172" s="1">
        <f>+BANCOS!R59</f>
        <v>2794980</v>
      </c>
      <c r="S172" s="1">
        <f>+BANCOS!S59</f>
        <v>2940780</v>
      </c>
      <c r="T172" s="1">
        <f>+BANCOS!T59</f>
        <v>3088013</v>
      </c>
      <c r="U172" s="1">
        <f>+BANCOS!U59</f>
        <v>2995825</v>
      </c>
      <c r="V172" s="1">
        <f>+BANCOS!V59</f>
        <v>3124936</v>
      </c>
      <c r="W172" s="1">
        <f>+BANCOS!W59</f>
        <v>3287496</v>
      </c>
      <c r="X172" s="1">
        <f>+BANCOS!X59</f>
        <v>3535930</v>
      </c>
      <c r="Y172" s="1">
        <f>+BANCOS!Y59</f>
        <v>3370099</v>
      </c>
      <c r="Z172" s="1">
        <f>+BANCOS!Z59</f>
        <v>3640435</v>
      </c>
      <c r="AA172" s="1">
        <f>+BANCOS!AA59</f>
        <v>3551975</v>
      </c>
      <c r="AB172" s="1">
        <f>+BANCOS!AB59</f>
        <v>3376738</v>
      </c>
      <c r="AC172" s="1">
        <f>+BANCOS!AC59</f>
        <v>3363566</v>
      </c>
      <c r="AD172" s="1">
        <f>+BANCOS!AD59</f>
        <v>3339236</v>
      </c>
      <c r="AE172" s="1">
        <f>+BANCOS!AE59</f>
        <v>2968201</v>
      </c>
      <c r="AF172" s="1">
        <f>+BANCOS!AF59</f>
        <v>2906274</v>
      </c>
      <c r="AG172" s="1">
        <f>+BANCOS!AG59</f>
        <v>3053132</v>
      </c>
      <c r="AH172" s="1">
        <f>+BANCOS!AH59</f>
        <v>3096771</v>
      </c>
      <c r="AI172" s="1">
        <f>+BANCOS!AI59</f>
        <v>3424977</v>
      </c>
      <c r="AJ172" s="1">
        <f>+BANCOS!AJ59</f>
        <v>3632202</v>
      </c>
      <c r="AK172" s="1">
        <f>+BANCOS!AK59</f>
        <v>3688149</v>
      </c>
      <c r="AL172" s="1">
        <f>+BANCOS!AL59</f>
        <v>3754194</v>
      </c>
      <c r="AM172" s="1">
        <f>+BANCOS!AM59</f>
        <v>3767607</v>
      </c>
      <c r="AN172" s="1">
        <f>+BANCOS!AN59</f>
        <v>3964700</v>
      </c>
      <c r="AO172" s="1">
        <f>+BANCOS!AO59</f>
        <v>4286666.0868627401</v>
      </c>
      <c r="AP172" s="1">
        <f>+BANCOS!AP59</f>
        <v>3946538.1103012399</v>
      </c>
      <c r="AQ172" s="1">
        <f>+BANCOS!AQ59</f>
        <v>3900375.5639142999</v>
      </c>
      <c r="AR172" s="1">
        <f>+BANCOS!AR59</f>
        <v>3901320.0163464691</v>
      </c>
      <c r="AS172" s="1">
        <f>+BANCOS!AS59</f>
        <v>4023282.0178867909</v>
      </c>
      <c r="AT172" s="1">
        <f>+BANCOS!AT59</f>
        <v>4115658.4729645099</v>
      </c>
      <c r="AU172" s="1">
        <f>+BANCOS!AU59</f>
        <v>4104525.0587896812</v>
      </c>
      <c r="AV172" s="1">
        <f>+BANCOS!AV59</f>
        <v>3894974.54957336</v>
      </c>
      <c r="AW172" s="1">
        <f>+BANCOS!AW59</f>
        <v>3855431.8459246499</v>
      </c>
      <c r="AX172" s="1">
        <f>+BANCOS!AX59</f>
        <v>3987067.4603030011</v>
      </c>
      <c r="AY172" s="1">
        <f>+BANCOS!AY59</f>
        <v>3976428.54171413</v>
      </c>
      <c r="AZ172" s="1">
        <f>+BANCOS!AZ59</f>
        <v>4118691.49765774</v>
      </c>
      <c r="BA172" s="1">
        <f>+BANCOS!BA59</f>
        <v>4226139.6770559801</v>
      </c>
      <c r="BB172" s="1">
        <f>+BANCOS!BB59</f>
        <v>4413022.2853489509</v>
      </c>
      <c r="BC172" s="1">
        <f>+BANCOS!BC59</f>
        <v>4347479.5283148903</v>
      </c>
      <c r="BD172" s="1">
        <f>+BANCOS!BD59</f>
        <v>4277760.5758509794</v>
      </c>
      <c r="BE172" s="1">
        <f>+BANCOS!BE59</f>
        <v>4313734.8973602401</v>
      </c>
      <c r="BF172" s="1">
        <f>+BANCOS!BF59</f>
        <v>4258696.51402843</v>
      </c>
      <c r="BG172" s="1">
        <f>+BANCOS!BG59</f>
        <v>4253330.1901321299</v>
      </c>
      <c r="BH172" s="1">
        <f>+BANCOS!BH59</f>
        <v>4084180.550139349</v>
      </c>
      <c r="BI172" s="1">
        <f>+BANCOS!BI59</f>
        <v>3973698.333128219</v>
      </c>
      <c r="BJ172" s="1">
        <f>+BANCOS!BJ59</f>
        <v>4080795.1244799709</v>
      </c>
      <c r="BK172" s="1">
        <f>+BANCOS!BK59</f>
        <v>3999815.22035152</v>
      </c>
      <c r="BL172" s="1">
        <f>+BANCOS!BL59</f>
        <v>3985971.5623334101</v>
      </c>
      <c r="BM172" s="1">
        <f>+BANCOS!BM59</f>
        <v>4110480.2599769509</v>
      </c>
      <c r="BN172" s="1">
        <f>+BANCOS!BN59</f>
        <v>4152093.3298554998</v>
      </c>
      <c r="BO172" s="1">
        <f>+BANCOS!BO59</f>
        <v>4058079.7405095999</v>
      </c>
      <c r="BP172" s="1">
        <f>+BANCOS!BP59</f>
        <v>4052836.418175899</v>
      </c>
      <c r="BQ172" s="1">
        <f>+BANCOS!BQ59</f>
        <v>4031602.1389445998</v>
      </c>
      <c r="BR172" s="1">
        <f>+BANCOS!BR59</f>
        <v>3988838.9811120001</v>
      </c>
      <c r="BS172" s="1">
        <f>+BANCOS!BS59</f>
        <v>3820796.5015162001</v>
      </c>
      <c r="BT172" s="1">
        <f>+BANCOS!BT59</f>
        <v>3789135.8544180002</v>
      </c>
      <c r="BU172" s="1">
        <f>+BANCOS!BU59</f>
        <v>3777621.0873536202</v>
      </c>
      <c r="BV172" s="1">
        <f>+BANCOS!BV59</f>
        <v>3724591.9120306</v>
      </c>
      <c r="BW172" s="1">
        <f>+BANCOS!BW59</f>
        <v>3655813.683010201</v>
      </c>
      <c r="BX172" s="1">
        <f>+BANCOS!BX59</f>
        <v>3688135.1517724008</v>
      </c>
      <c r="BY172" s="1">
        <f>+BANCOS!BY59</f>
        <v>3600300.7290767999</v>
      </c>
      <c r="BZ172" s="1">
        <f>+BANCOS!BZ59</f>
        <v>3770898.3766064998</v>
      </c>
      <c r="CA172" s="1">
        <f>+BANCOS!CA59</f>
        <v>3664401.0011160001</v>
      </c>
      <c r="CB172" s="1">
        <f>+BANCOS!CB59</f>
        <v>3697846.9215289</v>
      </c>
      <c r="CC172" s="1">
        <f>+BANCOS!CC59</f>
        <v>3624752.5868170001</v>
      </c>
      <c r="CD172" s="1">
        <f>+BANCOS!CD59</f>
        <v>3533490.8930596001</v>
      </c>
      <c r="CE172" s="1">
        <f>+BANCOS!CE59</f>
        <v>3624392.796933</v>
      </c>
      <c r="CF172" s="1">
        <f>+BANCOS!CF59</f>
        <v>3528929.3506649998</v>
      </c>
      <c r="CG172" s="1">
        <f>+BANCOS!CG59</f>
        <v>3497584.5443182001</v>
      </c>
      <c r="CH172" s="1">
        <f>+BANCOS!CH59</f>
        <v>3564078.443498</v>
      </c>
      <c r="CI172" s="1">
        <f>+BANCOS!CI59</f>
        <v>3516098.1863758001</v>
      </c>
      <c r="CJ172" s="1">
        <f>+BANCOS!CJ59</f>
        <v>3507745.740469499</v>
      </c>
      <c r="CK172" s="1">
        <f>+BANCOS!CK59</f>
        <v>3787755.6058914</v>
      </c>
      <c r="CL172" s="1">
        <f>+BANCOS!CL59</f>
        <v>3663721.6372811999</v>
      </c>
      <c r="CM172" s="1">
        <f>+BANCOS!CM59</f>
        <v>3663424.2336690002</v>
      </c>
      <c r="CN172" s="1">
        <f>+BANCOS!CN59</f>
        <v>3588407.94043</v>
      </c>
      <c r="CO172" s="1">
        <f>+BANCOS!CO59</f>
        <v>3557406.9404157</v>
      </c>
      <c r="CP172" s="1">
        <f>+BANCOS!CP59</f>
        <v>3577586.7832449698</v>
      </c>
      <c r="CQ172" s="1">
        <f>+BANCOS!CQ59</f>
        <v>3697447.285840001</v>
      </c>
      <c r="CR172" s="1">
        <f>+BANCOS!CR59</f>
        <v>3538060.8090768</v>
      </c>
      <c r="CS172" s="1">
        <f>+BANCOS!CS59</f>
        <v>3339910.0474255001</v>
      </c>
      <c r="CT172" s="1">
        <f>+BANCOS!CT59</f>
        <v>3449915.9722766089</v>
      </c>
      <c r="CU172" s="1">
        <f>+BANCOS!CU59</f>
        <v>3513487.0220054002</v>
      </c>
      <c r="CV172" s="1">
        <f>+BANCOS!CV59</f>
        <v>4359990.3430626206</v>
      </c>
      <c r="CW172" s="1">
        <f>+BANCOS!CW59</f>
        <v>4336913.3497649003</v>
      </c>
      <c r="CX172" s="1">
        <f>+BANCOS!CX59</f>
        <v>4295682.8830089998</v>
      </c>
      <c r="CY172" s="1">
        <f>+BANCOS!CY59</f>
        <v>3991781.0517890011</v>
      </c>
      <c r="CZ172" s="1">
        <f>+BANCOS!CZ59</f>
        <v>4082336.3228298998</v>
      </c>
      <c r="DA172" s="1">
        <f>+BANCOS!DA59</f>
        <v>4012173.8967084</v>
      </c>
      <c r="DB172" s="1">
        <f>+BANCOS!DB59</f>
        <v>4017483.7430898999</v>
      </c>
      <c r="DC172" s="1">
        <f>+BANCOS!DC59</f>
        <v>4669756.3596569989</v>
      </c>
      <c r="DD172" s="1">
        <f>+BANCOS!DD59</f>
        <v>4871254.8336944003</v>
      </c>
      <c r="DE172" s="1">
        <f>+BANCOS!DE59</f>
        <v>4959379.4060402</v>
      </c>
      <c r="DF172" s="1">
        <f>+BANCOS!DF59</f>
        <v>5007337.8138115006</v>
      </c>
      <c r="DG172" s="1">
        <f>+BANCOS!DG59</f>
        <v>5130981.0778558999</v>
      </c>
      <c r="DH172" s="1">
        <f>+BANCOS!DH59</f>
        <v>5434977.6182529991</v>
      </c>
      <c r="DI172" s="1">
        <f>+BANCOS!DI59</f>
        <v>5599299.4463449996</v>
      </c>
      <c r="DJ172" s="1">
        <f>+BANCOS!DJ59</f>
        <v>6066489.6655347999</v>
      </c>
      <c r="DK172" s="1">
        <f>+BANCOS!DK59</f>
        <v>6162399.5542665999</v>
      </c>
      <c r="DL172" s="1">
        <f>+BANCOS!DL59</f>
        <v>6259665.6405133996</v>
      </c>
      <c r="DM172" s="1">
        <f>+BANCOS!DM59</f>
        <v>6225996.9868180007</v>
      </c>
      <c r="DN172" s="1">
        <f>+BANCOS!DN59</f>
        <v>6338521.9987631999</v>
      </c>
      <c r="DO172" s="1">
        <f>+BANCOS!DO59</f>
        <v>6487744.8574444009</v>
      </c>
      <c r="DP172" s="1">
        <f>+BANCOS!DP59</f>
        <v>6096206.6720646014</v>
      </c>
      <c r="DQ172" s="1">
        <f>+BANCOS!DQ59</f>
        <v>5867623.3103839997</v>
      </c>
      <c r="DR172" s="1">
        <f>+BANCOS!DR59</f>
        <v>5735150.415316999</v>
      </c>
      <c r="DS172" s="1">
        <f>+BANCOS!DS59</f>
        <v>5459598.8220293997</v>
      </c>
      <c r="DT172" s="1">
        <f>+BANCOS!DT59</f>
        <v>5966942.3602351993</v>
      </c>
      <c r="DU172" s="1">
        <f>+BANCOS!DU59</f>
        <v>6599419.0014599795</v>
      </c>
      <c r="DV172" s="1">
        <f>+BANCOS!DV59</f>
        <v>6373304.5764537603</v>
      </c>
      <c r="DW172" s="1">
        <f>+BANCOS!DW59</f>
        <v>6259937.6604695199</v>
      </c>
      <c r="DX172" s="1">
        <f>+BANCOS!DX59</f>
        <v>6685000.7243457604</v>
      </c>
      <c r="DY172" s="1">
        <f>+BANCOS!DY59</f>
        <v>6468720.0767125608</v>
      </c>
      <c r="DZ172" s="1">
        <f>+BANCOS!DZ59</f>
        <v>6493522.6615762208</v>
      </c>
      <c r="EA172" s="1">
        <f>+BANCOS!EA59</f>
        <v>6598178.8598658899</v>
      </c>
      <c r="EB172" s="1">
        <f>+BANCOS!EB59</f>
        <v>6803919.5408045016</v>
      </c>
      <c r="EC172" s="1">
        <f>+BANCOS!EC59</f>
        <v>6581079.6334867803</v>
      </c>
      <c r="ED172" s="1">
        <f>+BANCOS!ED59</f>
        <v>6601594.7580362996</v>
      </c>
      <c r="EE172" s="1">
        <f>+BANCOS!EE59</f>
        <v>6855847.1230835998</v>
      </c>
      <c r="EF172" s="1">
        <f>+BANCOS!EF59</f>
        <v>6702391.6953794397</v>
      </c>
      <c r="EG172" s="1">
        <f>+BANCOS!EG59</f>
        <v>6886198.6768583003</v>
      </c>
      <c r="EH172" s="1">
        <f>+BANCOS!EH59</f>
        <v>7221609.316141</v>
      </c>
      <c r="EI172" s="1">
        <f>+BANCOS!EI59</f>
        <v>6458208.8463791804</v>
      </c>
      <c r="EJ172" s="1">
        <f>+BANCOS!EJ59</f>
        <v>6226928.560305139</v>
      </c>
      <c r="EK172" s="1">
        <f>+BANCOS!EK59</f>
        <v>6326111.1356465099</v>
      </c>
      <c r="EL172" s="1">
        <f>+BANCOS!EL59</f>
        <v>6702941.8744754093</v>
      </c>
      <c r="EM172" s="1">
        <f>+BANCOS!EM59</f>
        <v>6767481.9277195605</v>
      </c>
      <c r="EN172" s="1">
        <f>+BANCOS!EN59</f>
        <v>6334021.0278542005</v>
      </c>
      <c r="EO172" s="1">
        <f>+BANCOS!EO59</f>
        <v>5923792.6909576412</v>
      </c>
      <c r="EP172" s="1">
        <f>+BANCOS!EP59</f>
        <v>6337006.5906227501</v>
      </c>
      <c r="EQ172" s="1">
        <f>+BANCOS!EQ59</f>
        <v>6051089.85836</v>
      </c>
      <c r="ER172" s="1">
        <f>+BANCOS!ER59</f>
        <v>6186073.2652217001</v>
      </c>
      <c r="ES172" s="1">
        <f>+BANCOS!ES59</f>
        <v>6699532.2823139001</v>
      </c>
      <c r="ET172" s="1">
        <f>+BANCOS!ET59</f>
        <v>6787031.691329658</v>
      </c>
      <c r="EU172" s="1">
        <f>+BANCOS!EU59</f>
        <v>6787940.4266505204</v>
      </c>
      <c r="EV172" s="1">
        <f>+BANCOS!EV59</f>
        <v>6596919.3298469586</v>
      </c>
      <c r="EW172" s="1">
        <f>+BANCOS!EW59</f>
        <v>6333730.9885015599</v>
      </c>
      <c r="EX172" s="1">
        <f>+BANCOS!EX59</f>
        <v>6354692.90873593</v>
      </c>
      <c r="EY172" s="1">
        <f>+BANCOS!EY59</f>
        <v>6358815.2321787002</v>
      </c>
      <c r="EZ172" s="1">
        <f>+BANCOS!EZ59</f>
        <v>6358815.2321787002</v>
      </c>
      <c r="FA172" s="1">
        <f>+BANCOS!FA59</f>
        <v>6157163.7472723601</v>
      </c>
      <c r="FB172" s="1">
        <f>+BANCOS!FB59</f>
        <v>6090616.2248760806</v>
      </c>
      <c r="FC172" s="1">
        <f>+BANCOS!FC59</f>
        <v>6120918.2840180798</v>
      </c>
      <c r="FD172" s="1">
        <f>+BANCOS!FD59</f>
        <v>6005401.3636519499</v>
      </c>
      <c r="FE172" s="1">
        <f>+BANCOS!FE59</f>
        <v>6326122.1713318806</v>
      </c>
      <c r="FF172" s="1">
        <f>+BANCOS!FF59</f>
        <v>6581850.3877972597</v>
      </c>
      <c r="FG172" s="1">
        <f>+BANCOS!FG59</f>
        <v>6952012.6032639593</v>
      </c>
      <c r="FH172" s="1">
        <f>+BANCOS!FH59</f>
        <v>6775425.5201322399</v>
      </c>
      <c r="FI172" s="1">
        <f>+BANCOS!FI59</f>
        <v>7046009.4571019998</v>
      </c>
      <c r="FJ172" s="1">
        <f>+BANCOS!FJ59</f>
        <v>7312201.6970996195</v>
      </c>
      <c r="FK172" s="1">
        <f>+BANCOS!FK59</f>
        <v>7292904.6326543791</v>
      </c>
      <c r="FL172" s="1">
        <f>+BANCOS!FL59</f>
        <v>7215474.1008399501</v>
      </c>
      <c r="FM172" s="1">
        <f>+BANCOS!FM59</f>
        <v>7396084.9435824994</v>
      </c>
      <c r="FN172" s="1">
        <f>+BANCOS!FN59</f>
        <v>7555628.4673850508</v>
      </c>
      <c r="FO172" s="1">
        <f>+BANCOS!FO59</f>
        <v>7664715.7569235088</v>
      </c>
      <c r="FP172" s="1">
        <f>+BANCOS!FP59</f>
        <v>7897599.4529999997</v>
      </c>
      <c r="FQ172" s="1">
        <f>+BANCOS!FQ59</f>
        <v>8518231.9451655298</v>
      </c>
      <c r="FR172" s="1">
        <f>+BANCOS!FR59</f>
        <v>8764488.2974330802</v>
      </c>
      <c r="FS172" s="1">
        <f>+BANCOS!FS59</f>
        <v>8663423.6703161187</v>
      </c>
      <c r="FT172" s="1">
        <f>+BANCOS!FT59</f>
        <v>9046774.1105565391</v>
      </c>
      <c r="FU172" s="1">
        <f>+BANCOS!FU59</f>
        <v>8891641.275370881</v>
      </c>
      <c r="FV172" s="1">
        <f>+BANCOS!FV59</f>
        <v>9119574.9093675204</v>
      </c>
      <c r="FW172" s="1">
        <f>+BANCOS!FW59</f>
        <v>9133512.7231834773</v>
      </c>
      <c r="FX172" s="1">
        <f>+BANCOS!FX59</f>
        <v>9070644.2862160392</v>
      </c>
      <c r="FY172" s="1">
        <f>+BANCOS!FY59</f>
        <v>9250875.8198416401</v>
      </c>
      <c r="FZ172" s="1">
        <f>+BANCOS!FZ59</f>
        <v>9651587.3320594989</v>
      </c>
      <c r="GA172" s="1">
        <f>+BANCOS!GA59</f>
        <v>9527102.5038823988</v>
      </c>
      <c r="GB172" s="1">
        <f>+BANCOS!GB59</f>
        <v>9348863.9606693015</v>
      </c>
      <c r="GC172" s="1">
        <f>+BANCOS!GC59</f>
        <v>9860236.6647712588</v>
      </c>
      <c r="GD172" s="1">
        <f>+BANCOS!GD59</f>
        <v>10032325.62649647</v>
      </c>
      <c r="GE172" s="1">
        <f>+BANCOS!GE59</f>
        <v>9938605.1947262995</v>
      </c>
      <c r="GF172" s="1">
        <f>+BANCOS!GF59</f>
        <v>10477575.265233399</v>
      </c>
      <c r="GG172" s="1">
        <f>+BANCOS!GG59</f>
        <v>11307651.534944121</v>
      </c>
      <c r="GH172" s="1">
        <f>+BANCOS!GH59</f>
        <v>11765247.36953238</v>
      </c>
      <c r="GI172" s="1">
        <f>+BANCOS!GI59</f>
        <v>11632768.40872765</v>
      </c>
      <c r="GJ172" s="1">
        <f>+BANCOS!GJ59</f>
        <v>11336870.00886862</v>
      </c>
      <c r="GK172" s="1">
        <f>+BANCOS!GK59</f>
        <v>11224994.842272541</v>
      </c>
      <c r="GL172" s="1">
        <f>+BANCOS!GL59</f>
        <v>12039075.390097911</v>
      </c>
      <c r="GM172" s="1">
        <f>+BANCOS!GM59</f>
        <v>12399601.058137899</v>
      </c>
      <c r="GN172" s="1">
        <f>+BANCOS!GN59</f>
        <v>12778345.98002727</v>
      </c>
      <c r="GO172" s="1">
        <f>+BANCOS!GO59</f>
        <v>12411796.339661891</v>
      </c>
      <c r="GP172" s="1">
        <f>+BANCOS!GP59</f>
        <v>12001894.26413697</v>
      </c>
      <c r="GQ172" s="1">
        <f>+BANCOS!GQ59</f>
        <v>11935898.60173122</v>
      </c>
      <c r="GR172" s="1">
        <f>+BANCOS!GR59</f>
        <v>11608528.221704559</v>
      </c>
      <c r="GS172" s="1">
        <f>+BANCOS!GS59</f>
        <v>11439041.04631448</v>
      </c>
      <c r="GT172" s="1">
        <f>+BANCOS!GT59</f>
        <v>11719497.362870241</v>
      </c>
      <c r="GU172" s="1">
        <f>+BANCOS!GU59</f>
        <v>11498770.90412051</v>
      </c>
      <c r="GV172" s="1">
        <f>+BANCOS!GV59</f>
        <v>12235768.35789812</v>
      </c>
      <c r="GW172" s="1">
        <f>+BANCOS!GW59</f>
        <v>11765063.834817911</v>
      </c>
      <c r="GX172" s="1">
        <f>+BANCOS!GX59</f>
        <v>11596279.00810664</v>
      </c>
      <c r="GY172" s="1">
        <f>+BANCOS!GY59</f>
        <v>11689479.105798271</v>
      </c>
      <c r="GZ172" s="1">
        <f>+BANCOS!GZ59</f>
        <v>12239620.19643914</v>
      </c>
      <c r="HA172" s="1">
        <f>+BANCOS!HA59</f>
        <v>12085473.64398562</v>
      </c>
      <c r="HB172" s="1">
        <f>+BANCOS!HB59</f>
        <v>12342016.657249119</v>
      </c>
      <c r="HC172" s="1">
        <f>+BANCOS!HC59</f>
        <v>12020613.48828776</v>
      </c>
      <c r="HD172" s="1">
        <f>+BANCOS!HD59</f>
        <v>12345110.115994919</v>
      </c>
      <c r="HE172" s="1">
        <f>+BANCOS!HE59</f>
        <v>12734004.836251151</v>
      </c>
      <c r="HF172" s="1">
        <f>+BANCOS!HF59</f>
        <v>12734423.78340346</v>
      </c>
      <c r="HG172" s="1">
        <f>+BANCOS!HG59</f>
        <v>12250692.594094589</v>
      </c>
      <c r="HH172" s="1">
        <f>+BANCOS!HH59</f>
        <v>12006562.401602579</v>
      </c>
      <c r="HI172" s="1">
        <f>+BANCOS!HI59</f>
        <v>12261432.79177388</v>
      </c>
      <c r="HJ172" s="1">
        <f>+BANCOS!HJ59</f>
        <v>12131093.17843922</v>
      </c>
      <c r="HK172" s="1">
        <f>+BANCOS!HK59</f>
        <v>12788515.05713067</v>
      </c>
      <c r="HL172" s="1">
        <f>+BANCOS!HL59</f>
        <v>13852995.301516229</v>
      </c>
      <c r="HM172" s="1">
        <f>+BANCOS!HM59</f>
        <v>13654216.33576091</v>
      </c>
      <c r="HN172" s="1">
        <f>+BANCOS!HN59</f>
        <v>14039444.09893297</v>
      </c>
      <c r="HO172" s="1">
        <f>+BANCOS!HO59</f>
        <v>13711352.64865162</v>
      </c>
      <c r="HP172" s="1">
        <f>+BANCOS!HP59</f>
        <v>13244068.886287561</v>
      </c>
      <c r="HQ172" s="1">
        <f>+BANCOS!HQ59</f>
        <v>12950590.186542761</v>
      </c>
      <c r="HR172" s="1">
        <f>+BANCOS!HR59</f>
        <v>12894065.52871641</v>
      </c>
      <c r="HS172" s="1">
        <f>+BANCOS!HS59</f>
        <v>12509429.403259261</v>
      </c>
      <c r="HT172" s="1">
        <f>+BANCOS!HT59</f>
        <v>12483572.232671831</v>
      </c>
      <c r="HU172" s="1">
        <f>+BANCOS!HU59</f>
        <v>12740172.622872841</v>
      </c>
      <c r="HV172" s="1">
        <f>+BANCOS!HV59</f>
        <v>12965310.16200804</v>
      </c>
      <c r="HW172" s="1">
        <f>+BANCOS!HW59</f>
        <v>12979108.27921629</v>
      </c>
      <c r="HX172" s="1">
        <f>+BANCOS!HX59</f>
        <v>13019588.44573294</v>
      </c>
      <c r="HY172" s="1">
        <f>+BANCOS!HY59</f>
        <v>13089918.231209969</v>
      </c>
      <c r="HZ172" s="1">
        <f>+BANCOS!HZ59</f>
        <v>13052217.259566611</v>
      </c>
      <c r="IA172" s="1">
        <f>+BANCOS!IA59</f>
        <v>13293547.620343709</v>
      </c>
      <c r="IB172" s="1">
        <f>+BANCOS!IB59</f>
        <v>12840662.12023777</v>
      </c>
      <c r="IC172" s="1">
        <f>+BANCOS!IC59</f>
        <v>12809127.83106694</v>
      </c>
      <c r="ID172" s="1">
        <f>+BANCOS!ID59</f>
        <v>13874996.63841817</v>
      </c>
      <c r="IE172" s="1">
        <f>+BANCOS!IE59</f>
        <v>13751671.712214701</v>
      </c>
      <c r="IF172" s="1">
        <f>+BANCOS!IF59</f>
        <v>13830581.64893759</v>
      </c>
      <c r="IG172" s="1">
        <f>+BANCOS!IG59</f>
        <v>13613273.208458589</v>
      </c>
      <c r="IH172" s="1">
        <f>+BANCOS!IH59</f>
        <v>13666670.51313542</v>
      </c>
      <c r="II172" s="1">
        <f>+BANCOS!II59</f>
        <v>13844487.422602279</v>
      </c>
      <c r="IJ172" s="1">
        <f>+BANCOS!IJ59</f>
        <v>14966888.561874701</v>
      </c>
      <c r="IK172" s="1">
        <f>+BANCOS!IK59</f>
        <v>15478081.534864809</v>
      </c>
      <c r="IL172" s="1">
        <f>+BANCOS!IL59</f>
        <v>15347332.920126669</v>
      </c>
      <c r="IM172" s="1">
        <f>+BANCOS!IM59</f>
        <v>16284562.60317147</v>
      </c>
      <c r="IN172" s="1">
        <f>+BANCOS!IN59</f>
        <v>16790519.5867416</v>
      </c>
      <c r="IO172" s="1">
        <f>+BANCOS!IO59</f>
        <v>16831799.215329099</v>
      </c>
      <c r="IP172" s="1">
        <f>+BANCOS!IP59</f>
        <v>17487537.814059962</v>
      </c>
      <c r="IQ172" s="1">
        <f>+BANCOS!IQ59</f>
        <v>17580472.469917201</v>
      </c>
      <c r="IR172" s="1">
        <f>+BANCOS!IR59</f>
        <v>17791727.118630171</v>
      </c>
      <c r="IS172" s="1">
        <f>+BANCOS!IS59</f>
        <v>18196147.02594303</v>
      </c>
      <c r="IT172" s="1">
        <f>+BANCOS!IT59</f>
        <v>16938621.274760552</v>
      </c>
      <c r="IU172" s="1">
        <f>+BANCOS!IU59</f>
        <v>16883620.129969198</v>
      </c>
      <c r="IV172" s="1">
        <f>+BANCOS!IV59</f>
        <v>16909970.04121279</v>
      </c>
      <c r="IW172" s="1">
        <f>+BANCOS!IW59</f>
        <v>18158862.868370611</v>
      </c>
      <c r="IX172" s="1">
        <f>+BANCOS!IX59</f>
        <v>18354905.009029862</v>
      </c>
      <c r="IY172" s="1">
        <f>+BANCOS!IY59</f>
        <v>18850818.30217766</v>
      </c>
      <c r="IZ172" s="1">
        <f>+BANCOS!IZ59</f>
        <v>19802186.306361921</v>
      </c>
      <c r="JA172" s="1">
        <f>+BANCOS!JA59</f>
        <v>19947292</v>
      </c>
      <c r="JB172" s="1">
        <f>+BANCOS!JB59</f>
        <v>19731385.930153899</v>
      </c>
      <c r="JC172" s="1">
        <f>+BANCOS!JC59</f>
        <v>19612248.74680724</v>
      </c>
      <c r="JD172" s="1">
        <f>+BANCOS!JD59</f>
        <v>19048201.71749004</v>
      </c>
      <c r="JE172" s="1">
        <f>+BANCOS!JE59</f>
        <v>18982907.16</v>
      </c>
      <c r="JF172" s="1" t="e">
        <f>+BANCOS!#REF!</f>
        <v>#REF!</v>
      </c>
    </row>
    <row r="173" spans="1:266" s="1" customFormat="1" ht="12.9" customHeight="1" x14ac:dyDescent="0.2">
      <c r="A173" s="73" t="s">
        <v>330</v>
      </c>
      <c r="B173" s="1">
        <f>+FINANCIERAS!B59</f>
        <v>16547</v>
      </c>
      <c r="C173" s="1">
        <f>+FINANCIERAS!C59</f>
        <v>17936</v>
      </c>
      <c r="D173" s="1">
        <f>+FINANCIERAS!D59</f>
        <v>17151</v>
      </c>
      <c r="E173" s="1">
        <f>+FINANCIERAS!E59</f>
        <v>17751</v>
      </c>
      <c r="F173" s="1">
        <f>+FINANCIERAS!F59</f>
        <v>20874</v>
      </c>
      <c r="G173" s="1">
        <f>+FINANCIERAS!G59</f>
        <v>21745</v>
      </c>
      <c r="H173" s="1">
        <f>+FINANCIERAS!H59</f>
        <v>23051</v>
      </c>
      <c r="I173" s="1">
        <f>+FINANCIERAS!I59</f>
        <v>22249</v>
      </c>
      <c r="J173" s="1">
        <f>+FINANCIERAS!J59</f>
        <v>21906</v>
      </c>
      <c r="K173" s="1">
        <f>+FINANCIERAS!K59</f>
        <v>21019</v>
      </c>
      <c r="L173" s="1">
        <f>+FINANCIERAS!L59</f>
        <v>21681</v>
      </c>
      <c r="M173" s="1">
        <f>+FINANCIERAS!M59</f>
        <v>24327</v>
      </c>
      <c r="N173" s="1">
        <f>+FINANCIERAS!N59</f>
        <v>27835</v>
      </c>
      <c r="O173" s="1">
        <f>+FINANCIERAS!O59</f>
        <v>26725</v>
      </c>
      <c r="P173" s="1">
        <f>+FINANCIERAS!P59</f>
        <v>27898</v>
      </c>
      <c r="Q173" s="1">
        <f>+FINANCIERAS!Q59</f>
        <v>27586</v>
      </c>
      <c r="R173" s="1">
        <f>+FINANCIERAS!R59</f>
        <v>28114</v>
      </c>
      <c r="S173" s="1">
        <f>+FINANCIERAS!S59</f>
        <v>25590</v>
      </c>
      <c r="T173" s="1">
        <f>+FINANCIERAS!T59</f>
        <v>31541</v>
      </c>
      <c r="U173" s="1">
        <f>+FINANCIERAS!U59</f>
        <v>29620</v>
      </c>
      <c r="V173" s="1">
        <f>+FINANCIERAS!V59</f>
        <v>32254</v>
      </c>
      <c r="W173" s="1">
        <f>+FINANCIERAS!W59</f>
        <v>36417</v>
      </c>
      <c r="X173" s="1">
        <f>+FINANCIERAS!X59</f>
        <v>42399</v>
      </c>
      <c r="Y173" s="1">
        <f>+FINANCIERAS!Y59</f>
        <v>42826</v>
      </c>
      <c r="Z173" s="1">
        <f>+FINANCIERAS!Z59</f>
        <v>47447</v>
      </c>
      <c r="AA173" s="1">
        <f>+FINANCIERAS!AA59</f>
        <v>43418</v>
      </c>
      <c r="AB173" s="1">
        <f>+FINANCIERAS!AB59</f>
        <v>42717</v>
      </c>
      <c r="AC173" s="1">
        <f>+FINANCIERAS!AC59</f>
        <v>45776</v>
      </c>
      <c r="AD173" s="1">
        <f>+FINANCIERAS!AD59</f>
        <v>45558</v>
      </c>
      <c r="AE173" s="1">
        <f>+FINANCIERAS!AE59</f>
        <v>38263</v>
      </c>
      <c r="AF173" s="1">
        <f>+FINANCIERAS!AF59</f>
        <v>43375</v>
      </c>
      <c r="AG173" s="1">
        <f>+FINANCIERAS!AG59</f>
        <v>47558</v>
      </c>
      <c r="AH173" s="1">
        <f>+FINANCIERAS!AH59</f>
        <v>46196</v>
      </c>
      <c r="AI173" s="1">
        <f>+FINANCIERAS!AI59</f>
        <v>49770</v>
      </c>
      <c r="AJ173" s="1">
        <f>+FINANCIERAS!AJ59</f>
        <v>55852</v>
      </c>
      <c r="AK173" s="1">
        <f>+FINANCIERAS!AK59</f>
        <v>63660</v>
      </c>
      <c r="AL173" s="1">
        <f>+FINANCIERAS!AL59</f>
        <v>66505</v>
      </c>
      <c r="AM173" s="1">
        <f>+FINANCIERAS!AM59</f>
        <v>68197</v>
      </c>
      <c r="AN173" s="1">
        <f>+FINANCIERAS!AN59</f>
        <v>63131</v>
      </c>
      <c r="AO173" s="1">
        <f>+FINANCIERAS!AO59</f>
        <v>71062</v>
      </c>
      <c r="AP173" s="1">
        <f>+FINANCIERAS!AP59</f>
        <v>66204</v>
      </c>
      <c r="AQ173" s="1">
        <f>+FINANCIERAS!AQ59</f>
        <v>58418</v>
      </c>
      <c r="AR173" s="1">
        <f>+FINANCIERAS!AR59</f>
        <v>63386.968831500009</v>
      </c>
      <c r="AS173" s="1">
        <f>+FINANCIERAS!AS59</f>
        <v>63388.921295</v>
      </c>
      <c r="AT173" s="1">
        <f>+FINANCIERAS!AT59</f>
        <v>61666.122557399998</v>
      </c>
      <c r="AU173" s="1">
        <f>+FINANCIERAS!AU59</f>
        <v>56211.231741299998</v>
      </c>
      <c r="AV173" s="1">
        <f>+FINANCIERAS!AV59</f>
        <v>57865.561000800008</v>
      </c>
      <c r="AW173" s="1">
        <f>+FINANCIERAS!AW59</f>
        <v>56925.421818600007</v>
      </c>
      <c r="AX173" s="1">
        <f>+FINANCIERAS!AX59</f>
        <v>43877.708119000003</v>
      </c>
      <c r="AY173" s="1">
        <f>+FINANCIERAS!AY59</f>
        <v>39415.783617300003</v>
      </c>
      <c r="AZ173" s="1">
        <f>+FINANCIERAS!AZ59</f>
        <v>34358.067027600002</v>
      </c>
      <c r="BA173" s="1">
        <f>+FINANCIERAS!BA59</f>
        <v>36232.313476000003</v>
      </c>
      <c r="BB173" s="1">
        <f>+FINANCIERAS!BB59</f>
        <v>38057.554752399992</v>
      </c>
      <c r="BC173" s="1">
        <f>+FINANCIERAS!BC59</f>
        <v>39192.873729699997</v>
      </c>
      <c r="BD173" s="1">
        <f>+FINANCIERAS!BD59</f>
        <v>40669.467719699998</v>
      </c>
      <c r="BE173" s="1">
        <f>+FINANCIERAS!BE59</f>
        <v>36974.983130200002</v>
      </c>
      <c r="BF173" s="1">
        <f>+FINANCIERAS!BF59</f>
        <v>37816.518197700003</v>
      </c>
      <c r="BG173" s="1">
        <f>+FINANCIERAS!BG59</f>
        <v>37853.821787350003</v>
      </c>
      <c r="BH173" s="1">
        <f>+FINANCIERAS!BH59</f>
        <v>42041.949620999992</v>
      </c>
      <c r="BI173" s="1">
        <f>+FINANCIERAS!BI59</f>
        <v>41624</v>
      </c>
      <c r="BJ173" s="1">
        <f>+FINANCIERAS!BJ59</f>
        <v>46673.6777487</v>
      </c>
      <c r="BK173" s="1">
        <f>+FINANCIERAS!BK59</f>
        <v>45473.204146600001</v>
      </c>
      <c r="BL173" s="1">
        <f>+FINANCIERAS!BL59</f>
        <v>49282.365205849987</v>
      </c>
      <c r="BM173" s="1">
        <f>+FINANCIERAS!BM59</f>
        <v>48793.415127749991</v>
      </c>
      <c r="BN173" s="1">
        <f>+FINANCIERAS!BN59</f>
        <v>49159.610529999998</v>
      </c>
      <c r="BO173" s="1">
        <f>+FINANCIERAS!BO59</f>
        <v>56271.019704400002</v>
      </c>
      <c r="BP173" s="1">
        <f>+FINANCIERAS!BP59</f>
        <v>55356.783563899997</v>
      </c>
      <c r="BQ173" s="1">
        <f>+FINANCIERAS!BQ59</f>
        <v>59653.304335599998</v>
      </c>
      <c r="BR173" s="1">
        <f>+FINANCIERAS!BR59</f>
        <v>60054.302581000004</v>
      </c>
      <c r="BS173" s="1">
        <f>+FINANCIERAS!BS59</f>
        <v>59221.591197100002</v>
      </c>
      <c r="BT173" s="1">
        <f>+FINANCIERAS!BT59</f>
        <v>66453.9445404</v>
      </c>
      <c r="BU173" s="1">
        <f>+FINANCIERAS!BU59</f>
        <v>64387.333396000009</v>
      </c>
      <c r="BV173" s="1">
        <f>+FINANCIERAS!BV59</f>
        <v>61329.489981399987</v>
      </c>
      <c r="BW173" s="1">
        <f>+FINANCIERAS!BW59</f>
        <v>60420.480808200002</v>
      </c>
      <c r="BX173" s="1">
        <f>+FINANCIERAS!BX59</f>
        <v>62375.508349000011</v>
      </c>
      <c r="BY173" s="1">
        <f>+FINANCIERAS!BY59</f>
        <v>75864.922072400004</v>
      </c>
      <c r="BZ173" s="1">
        <f>+FINANCIERAS!BZ59</f>
        <v>82163.482317000002</v>
      </c>
      <c r="CA173" s="1">
        <f>+FINANCIERAS!CA59</f>
        <v>82390.879547000004</v>
      </c>
      <c r="CB173" s="1">
        <f>+FINANCIERAS!CB59</f>
        <v>78886.444827200001</v>
      </c>
      <c r="CC173" s="1">
        <f>+FINANCIERAS!CC59</f>
        <v>80168.044343000001</v>
      </c>
      <c r="CD173" s="1">
        <f>+FINANCIERAS!CD59</f>
        <v>78830.686600400004</v>
      </c>
      <c r="CE173" s="1">
        <f>+FINANCIERAS!CE59</f>
        <v>78629.001834999988</v>
      </c>
      <c r="CF173" s="1">
        <f>+FINANCIERAS!CF59</f>
        <v>78231.467751999997</v>
      </c>
      <c r="CG173" s="1">
        <f>+FINANCIERAS!CG59</f>
        <v>73124.589242599992</v>
      </c>
      <c r="CH173" s="1">
        <f>+FINANCIERAS!CH59</f>
        <v>74320.603718099999</v>
      </c>
      <c r="CI173" s="1">
        <f>+FINANCIERAS!CI59</f>
        <v>73149.142074799995</v>
      </c>
      <c r="CJ173" s="1">
        <f>+FINANCIERAS!CJ59</f>
        <v>67457.8587806</v>
      </c>
      <c r="CK173" s="1">
        <f>+FINANCIERAS!CK59</f>
        <v>71553.642604500012</v>
      </c>
      <c r="CL173" s="1">
        <f>+FINANCIERAS!CL59</f>
        <v>77420.989012999999</v>
      </c>
      <c r="CM173" s="1">
        <f>+FINANCIERAS!CM59</f>
        <v>79328.253067600002</v>
      </c>
      <c r="CN173" s="1">
        <f>+FINANCIERAS!CN59</f>
        <v>79160.5527</v>
      </c>
      <c r="CO173" s="1">
        <f>+FINANCIERAS!CO59</f>
        <v>73372.484530599992</v>
      </c>
      <c r="CP173" s="1">
        <f>+FINANCIERAS!CP59</f>
        <v>80311.262010899998</v>
      </c>
      <c r="CQ173" s="1">
        <f>+FINANCIERAS!CQ59</f>
        <v>88415.123119600001</v>
      </c>
      <c r="CR173" s="1">
        <f>+FINANCIERAS!CR59</f>
        <v>76657.520753399993</v>
      </c>
      <c r="CS173" s="1">
        <f>+FINANCIERAS!CS59</f>
        <v>80791.319371499994</v>
      </c>
      <c r="CT173" s="1">
        <f>+FINANCIERAS!CT59</f>
        <v>70184.817550200009</v>
      </c>
      <c r="CU173" s="1">
        <f>+FINANCIERAS!CU59</f>
        <v>64308.814337999996</v>
      </c>
      <c r="CV173" s="1">
        <f>+FINANCIERAS!CV59</f>
        <v>68948.135901200003</v>
      </c>
      <c r="CW173" s="1">
        <f>+FINANCIERAS!CW59</f>
        <v>66555.877689999994</v>
      </c>
      <c r="CX173" s="1">
        <f>+FINANCIERAS!CX59</f>
        <v>70070.961105399998</v>
      </c>
      <c r="CY173" s="1">
        <f>+FINANCIERAS!CY59</f>
        <v>62789.674249999996</v>
      </c>
      <c r="CZ173" s="1">
        <f>+FINANCIERAS!CZ59</f>
        <v>60048.900662999993</v>
      </c>
      <c r="DA173" s="1">
        <f>+FINANCIERAS!DA59</f>
        <v>59680.740064600002</v>
      </c>
      <c r="DB173" s="1">
        <f>+FINANCIERAS!DB59</f>
        <v>62804.939094999987</v>
      </c>
      <c r="DC173" s="1">
        <f>+FINANCIERAS!DC59</f>
        <v>73088.391817999989</v>
      </c>
      <c r="DD173" s="1">
        <f>+FINANCIERAS!DD59</f>
        <v>74193.30478939999</v>
      </c>
      <c r="DE173" s="1">
        <f>+FINANCIERAS!DE59</f>
        <v>62758.564612800001</v>
      </c>
      <c r="DF173" s="1">
        <f>+FINANCIERAS!DF59</f>
        <v>61438.549626499997</v>
      </c>
      <c r="DG173" s="1">
        <f>+FINANCIERAS!DG59</f>
        <v>58356.655112300003</v>
      </c>
      <c r="DH173" s="1">
        <f>+FINANCIERAS!DH59</f>
        <v>72427.003473000004</v>
      </c>
      <c r="DI173" s="1">
        <f>+FINANCIERAS!DI59</f>
        <v>76400.566567200003</v>
      </c>
      <c r="DJ173" s="1">
        <f>+FINANCIERAS!DJ59</f>
        <v>79434.060444800009</v>
      </c>
      <c r="DK173" s="1">
        <f>+FINANCIERAS!DK59</f>
        <v>77328.997501400008</v>
      </c>
      <c r="DL173" s="1">
        <f>+FINANCIERAS!DL59</f>
        <v>73919.064382199984</v>
      </c>
      <c r="DM173" s="1">
        <f>+FINANCIERAS!DM59</f>
        <v>66664.462602500003</v>
      </c>
      <c r="DN173" s="1">
        <f>+FINANCIERAS!DN59</f>
        <v>65874.716225799988</v>
      </c>
      <c r="DO173" s="1">
        <f>+FINANCIERAS!DO59</f>
        <v>64991.843722400008</v>
      </c>
      <c r="DP173" s="1">
        <f>+FINANCIERAS!DP59</f>
        <v>61832.754454600014</v>
      </c>
      <c r="DQ173" s="1">
        <f>+FINANCIERAS!DQ59</f>
        <v>67750.435760000008</v>
      </c>
      <c r="DR173" s="1">
        <f>+FINANCIERAS!DR59</f>
        <v>63118.960251600001</v>
      </c>
      <c r="DS173" s="1">
        <f>+FINANCIERAS!DS59</f>
        <v>61354.018220039987</v>
      </c>
      <c r="DT173" s="1">
        <f>+FINANCIERAS!DT59</f>
        <v>62580.502928440008</v>
      </c>
      <c r="DU173" s="1">
        <f>+FINANCIERAS!DU59</f>
        <v>62761.730663720002</v>
      </c>
      <c r="DV173" s="1">
        <f>+FINANCIERAS!DV59</f>
        <v>79189.739305819996</v>
      </c>
      <c r="DW173" s="1">
        <f>+FINANCIERAS!DW59</f>
        <v>78199.499801879996</v>
      </c>
      <c r="DX173" s="1">
        <f>+FINANCIERAS!DX59</f>
        <v>82692.431343599994</v>
      </c>
      <c r="DY173" s="1">
        <f>+FINANCIERAS!DY59</f>
        <v>79639.925465649998</v>
      </c>
      <c r="DZ173" s="1">
        <f>+FINANCIERAS!DZ59</f>
        <v>80989.204194159989</v>
      </c>
      <c r="EA173" s="1">
        <f>+FINANCIERAS!EA59</f>
        <v>89691.214702490004</v>
      </c>
      <c r="EB173" s="1">
        <f>+FINANCIERAS!EB59</f>
        <v>86745.808787149988</v>
      </c>
      <c r="EC173" s="1">
        <f>+FINANCIERAS!EC59</f>
        <v>54991.104289479998</v>
      </c>
      <c r="ED173" s="1">
        <f>+FINANCIERAS!ED59</f>
        <v>57011.746500030007</v>
      </c>
      <c r="EE173" s="1">
        <f>+FINANCIERAS!EE59</f>
        <v>56624.96824419999</v>
      </c>
      <c r="EF173" s="1">
        <f>+FINANCIERAS!EF59</f>
        <v>54098.990544079992</v>
      </c>
      <c r="EG173" s="1">
        <f>+FINANCIERAS!EG59</f>
        <v>58139.825552230002</v>
      </c>
      <c r="EH173" s="1">
        <f>+FINANCIERAS!EH59</f>
        <v>62481.874696400002</v>
      </c>
      <c r="EI173" s="1">
        <f>+FINANCIERAS!EI59</f>
        <v>60110.888383259997</v>
      </c>
      <c r="EJ173" s="1">
        <f>+FINANCIERAS!EJ59</f>
        <v>62416.912614569992</v>
      </c>
      <c r="EK173" s="1">
        <f>+FINANCIERAS!EK59</f>
        <v>60133.607228769994</v>
      </c>
      <c r="EL173" s="1">
        <f>+FINANCIERAS!EL59</f>
        <v>67299.773656029996</v>
      </c>
      <c r="EM173" s="1">
        <f>+FINANCIERAS!EM59</f>
        <v>65819.599571190003</v>
      </c>
      <c r="EN173" s="1">
        <f>+FINANCIERAS!EN59</f>
        <v>72971.57680884999</v>
      </c>
      <c r="EO173" s="1">
        <f>+FINANCIERAS!EO59</f>
        <v>68548.465336879992</v>
      </c>
      <c r="EP173" s="1">
        <f>+FINANCIERAS!EP59</f>
        <v>77137.824963549996</v>
      </c>
      <c r="EQ173" s="1">
        <f>+FINANCIERAS!EQ59</f>
        <v>68031.192320799993</v>
      </c>
      <c r="ER173" s="1">
        <f>+FINANCIERAS!ER59</f>
        <v>69089.460776699998</v>
      </c>
      <c r="ES173" s="1">
        <f>+FINANCIERAS!ES59</f>
        <v>80754.035360180002</v>
      </c>
      <c r="ET173" s="1">
        <f>+FINANCIERAS!ET59</f>
        <v>62028.314629300003</v>
      </c>
      <c r="EU173" s="1">
        <f>+FINANCIERAS!EU59</f>
        <v>64478.936304780007</v>
      </c>
      <c r="EV173" s="1">
        <f>+FINANCIERAS!EV59</f>
        <v>64840.034171819992</v>
      </c>
      <c r="EW173" s="1">
        <f>+FINANCIERAS!EW59</f>
        <v>63147.648088549999</v>
      </c>
      <c r="EX173" s="1">
        <f>+FINANCIERAS!EX59</f>
        <v>62571.72043442</v>
      </c>
      <c r="EY173" s="1">
        <f>+FINANCIERAS!EY59</f>
        <v>63957.462183060008</v>
      </c>
      <c r="EZ173" s="1">
        <f>+FINANCIERAS!EZ59</f>
        <v>65265.972262019997</v>
      </c>
      <c r="FA173" s="1">
        <f>+FINANCIERAS!FA59</f>
        <v>73585.853133110009</v>
      </c>
      <c r="FB173" s="1">
        <f>+FINANCIERAS!FB59</f>
        <v>82234.668585310021</v>
      </c>
      <c r="FC173" s="1">
        <f>+FINANCIERAS!FC59</f>
        <v>77657.207842150005</v>
      </c>
      <c r="FD173" s="1">
        <f>+FINANCIERAS!FD59</f>
        <v>72917.542342469998</v>
      </c>
      <c r="FE173" s="1">
        <f>+FINANCIERAS!FE59</f>
        <v>75362.937694869994</v>
      </c>
      <c r="FF173" s="1">
        <f>+FINANCIERAS!FF59</f>
        <v>80646.837081179998</v>
      </c>
      <c r="FG173" s="1">
        <f>+FINANCIERAS!FG59</f>
        <v>85967.720131869995</v>
      </c>
      <c r="FH173" s="1">
        <f>+FINANCIERAS!FH59</f>
        <v>95074.546058770007</v>
      </c>
      <c r="FI173" s="1">
        <f>+FINANCIERAS!FI59</f>
        <v>97894.658585410012</v>
      </c>
      <c r="FJ173" s="1">
        <f>+FINANCIERAS!FJ59</f>
        <v>111688.97067146</v>
      </c>
      <c r="FK173" s="1">
        <f>+FINANCIERAS!FK59</f>
        <v>105248.16442697</v>
      </c>
      <c r="FL173" s="1">
        <f>+FINANCIERAS!FL59</f>
        <v>104160.35686710999</v>
      </c>
      <c r="FM173" s="1">
        <f>+FINANCIERAS!FM59</f>
        <v>102624.32174056</v>
      </c>
      <c r="FN173" s="1">
        <f>+FINANCIERAS!FN59</f>
        <v>91152.175338460002</v>
      </c>
      <c r="FO173" s="1">
        <f>+FINANCIERAS!FO59</f>
        <v>94995.022848500012</v>
      </c>
      <c r="FP173" s="1">
        <f>+FINANCIERAS!FP59</f>
        <v>101950.68527372</v>
      </c>
      <c r="FQ173" s="1">
        <f>+FINANCIERAS!FQ59</f>
        <v>119550.28404519999</v>
      </c>
      <c r="FR173" s="1">
        <f>+FINANCIERAS!FR59</f>
        <v>126629.05357355</v>
      </c>
      <c r="FS173" s="1">
        <f>+FINANCIERAS!FS59</f>
        <v>120087.88397482999</v>
      </c>
      <c r="FT173" s="1">
        <f>+FINANCIERAS!FT59</f>
        <v>116541.66844768</v>
      </c>
      <c r="FU173" s="1">
        <f>+FINANCIERAS!FU59</f>
        <v>116854.38776483</v>
      </c>
      <c r="FV173" s="1">
        <f>+FINANCIERAS!FV59</f>
        <v>109329.11473387</v>
      </c>
      <c r="FW173" s="1">
        <f>+FINANCIERAS!FW59</f>
        <v>118857.58636471001</v>
      </c>
      <c r="FX173" s="1">
        <f>+FINANCIERAS!FX59</f>
        <v>114074.19505275</v>
      </c>
      <c r="FY173" s="1">
        <f>+FINANCIERAS!FY59</f>
        <v>106183.40997329001</v>
      </c>
      <c r="FZ173" s="1">
        <f>+FINANCIERAS!FZ59</f>
        <v>103107.48936721</v>
      </c>
      <c r="GA173" s="1">
        <f>+FINANCIERAS!GA59</f>
        <v>82055.65711855999</v>
      </c>
      <c r="GB173" s="1">
        <f>+FINANCIERAS!GB59</f>
        <v>83767.071403929993</v>
      </c>
      <c r="GC173" s="1">
        <f>+FINANCIERAS!GC59</f>
        <v>71481.464321779989</v>
      </c>
      <c r="GD173" s="1">
        <f>+FINANCIERAS!GD59</f>
        <v>97029.020181379979</v>
      </c>
      <c r="GE173" s="1">
        <f>+FINANCIERAS!GE59</f>
        <v>75410.703051039993</v>
      </c>
      <c r="GF173" s="1">
        <f>+FINANCIERAS!GF59</f>
        <v>103339.20369244</v>
      </c>
      <c r="GG173" s="1">
        <f>+FINANCIERAS!GG59</f>
        <v>104361.24610903001</v>
      </c>
      <c r="GH173" s="1">
        <f>+FINANCIERAS!GH59</f>
        <v>105681.11474557999</v>
      </c>
      <c r="GI173" s="1">
        <f>+FINANCIERAS!GI59</f>
        <v>103864.19153719999</v>
      </c>
      <c r="GJ173" s="1">
        <f>+FINANCIERAS!GJ59</f>
        <v>92875.74435026999</v>
      </c>
      <c r="GK173" s="1">
        <f>+FINANCIERAS!GK59</f>
        <v>99081.700237130004</v>
      </c>
      <c r="GL173" s="1">
        <f>+FINANCIERAS!GL59</f>
        <v>96414.015147040001</v>
      </c>
      <c r="GM173" s="1">
        <f>+FINANCIERAS!GM59</f>
        <v>92331.301896420002</v>
      </c>
      <c r="GN173" s="1">
        <f>+FINANCIERAS!GN59</f>
        <v>107016.21102151999</v>
      </c>
      <c r="GO173" s="1">
        <f>+FINANCIERAS!GO59</f>
        <v>104696.47843962999</v>
      </c>
      <c r="GP173" s="1">
        <f>+FINANCIERAS!GP59</f>
        <v>100426.84817031</v>
      </c>
      <c r="GQ173" s="1">
        <f>+FINANCIERAS!GQ59</f>
        <v>103609.24262131999</v>
      </c>
      <c r="GR173" s="1">
        <f>+FINANCIERAS!GR59</f>
        <v>95969.406507089996</v>
      </c>
      <c r="GS173" s="1">
        <f>+FINANCIERAS!GS59</f>
        <v>108839.91271834999</v>
      </c>
      <c r="GT173" s="1">
        <f>+FINANCIERAS!GT59</f>
        <v>116607.38104531</v>
      </c>
      <c r="GU173" s="1">
        <f>+FINANCIERAS!GU59</f>
        <v>111478.95174251001</v>
      </c>
      <c r="GV173" s="1">
        <f>+FINANCIERAS!GV59</f>
        <v>111893.32033101001</v>
      </c>
      <c r="GW173" s="1">
        <f>+FINANCIERAS!GW59</f>
        <v>98918.066747600024</v>
      </c>
      <c r="GX173" s="1">
        <f>+FINANCIERAS!GX59</f>
        <v>101764.93116112</v>
      </c>
      <c r="GY173" s="1">
        <f>+FINANCIERAS!GY59</f>
        <v>94314.410276580005</v>
      </c>
      <c r="GZ173" s="1">
        <f>+FINANCIERAS!GZ59</f>
        <v>114733.28914861</v>
      </c>
      <c r="HA173" s="1">
        <f>+FINANCIERAS!HA59</f>
        <v>113796.78988498999</v>
      </c>
      <c r="HB173" s="1">
        <f>+FINANCIERAS!HB59</f>
        <v>125327.36334485</v>
      </c>
      <c r="HC173" s="1">
        <f>+FINANCIERAS!HC59</f>
        <v>136880.47388251001</v>
      </c>
      <c r="HD173" s="1">
        <f>+FINANCIERAS!HD59</f>
        <v>148494.22089520001</v>
      </c>
      <c r="HE173" s="1">
        <f>+FINANCIERAS!HE59</f>
        <v>144763.68009747</v>
      </c>
      <c r="HF173" s="1">
        <f>+FINANCIERAS!HF59</f>
        <v>137448.84915476001</v>
      </c>
      <c r="HG173" s="1">
        <f>+FINANCIERAS!HG59</f>
        <v>180904.66150566001</v>
      </c>
      <c r="HH173" s="1">
        <f>+FINANCIERAS!HH59</f>
        <v>141914.65178583001</v>
      </c>
      <c r="HI173" s="1">
        <f>+FINANCIERAS!HI59</f>
        <v>133018.26425918</v>
      </c>
      <c r="HJ173" s="1">
        <f>+FINANCIERAS!HJ59</f>
        <v>152161.52223440001</v>
      </c>
      <c r="HK173" s="1">
        <f>+FINANCIERAS!HK59</f>
        <v>142766.43731094999</v>
      </c>
      <c r="HL173" s="1">
        <f>+FINANCIERAS!HL59</f>
        <v>163145.26087542999</v>
      </c>
      <c r="HM173" s="1">
        <f>+FINANCIERAS!HM59</f>
        <v>156980.63482425999</v>
      </c>
      <c r="HN173" s="1">
        <f>+FINANCIERAS!HN59</f>
        <v>176387.54929252001</v>
      </c>
      <c r="HO173" s="1">
        <f>+FINANCIERAS!HO59</f>
        <v>162556.19536951999</v>
      </c>
      <c r="HP173" s="1">
        <f>+FINANCIERAS!HP59</f>
        <v>168980.49550478</v>
      </c>
      <c r="HQ173" s="1">
        <f>+FINANCIERAS!HQ59</f>
        <v>173530.94016771001</v>
      </c>
      <c r="HR173" s="1">
        <f>+FINANCIERAS!HR59</f>
        <v>153786.78854392</v>
      </c>
      <c r="HS173" s="1">
        <f>+FINANCIERAS!HS59</f>
        <v>153178.08319429</v>
      </c>
      <c r="HT173" s="1">
        <f>+FINANCIERAS!HT59</f>
        <v>153237.12743071999</v>
      </c>
      <c r="HU173" s="1">
        <f>+FINANCIERAS!HU59</f>
        <v>161216.35175559999</v>
      </c>
      <c r="HV173" s="1">
        <f>+FINANCIERAS!HV59</f>
        <v>169898.54137604</v>
      </c>
      <c r="HW173" s="1">
        <f>+FINANCIERAS!HW59</f>
        <v>154223.23692078999</v>
      </c>
      <c r="HX173" s="1">
        <f>+FINANCIERAS!HX59</f>
        <v>158590.59090111</v>
      </c>
      <c r="HY173" s="1">
        <f>+FINANCIERAS!HY59</f>
        <v>178356.16499858</v>
      </c>
      <c r="HZ173" s="1">
        <f>+FINANCIERAS!HZ59</f>
        <v>155645.14265031001</v>
      </c>
      <c r="IA173" s="1">
        <f>+FINANCIERAS!IA59</f>
        <v>178481.90990137</v>
      </c>
      <c r="IB173" s="1">
        <f>+FINANCIERAS!IB59</f>
        <v>159943.86819186001</v>
      </c>
      <c r="IC173" s="1">
        <f>+FINANCIERAS!IC59</f>
        <v>178701.53706315</v>
      </c>
      <c r="ID173" s="1">
        <f>+FINANCIERAS!ID59</f>
        <v>178111.37024777001</v>
      </c>
      <c r="IE173" s="1">
        <f>+FINANCIERAS!IE59</f>
        <v>158405.87330984999</v>
      </c>
      <c r="IF173" s="1">
        <f>+FINANCIERAS!IF59</f>
        <v>146370.86328071001</v>
      </c>
      <c r="IG173" s="1">
        <f>+FINANCIERAS!IG59</f>
        <v>158354.33746898</v>
      </c>
      <c r="IH173" s="1">
        <f>+FINANCIERAS!IH59</f>
        <v>154417.35784891</v>
      </c>
      <c r="II173" s="1">
        <f>+FINANCIERAS!II59</f>
        <v>155695.40946329001</v>
      </c>
      <c r="IJ173" s="1">
        <f>+FINANCIERAS!IJ59</f>
        <v>168928.75157215001</v>
      </c>
      <c r="IK173" s="1">
        <f>+FINANCIERAS!IK59</f>
        <v>184365.30324682</v>
      </c>
      <c r="IL173" s="1">
        <f>+FINANCIERAS!IL59</f>
        <v>188881.30356026001</v>
      </c>
      <c r="IM173" s="1">
        <f>+FINANCIERAS!IM59</f>
        <v>195466.37580514001</v>
      </c>
      <c r="IN173" s="1">
        <f>+FINANCIERAS!IN59</f>
        <v>224686.68974604001</v>
      </c>
      <c r="IO173" s="1">
        <f>+FINANCIERAS!IO59</f>
        <v>293855.86848891998</v>
      </c>
      <c r="IP173" s="1">
        <f>+FINANCIERAS!IP59</f>
        <v>270844.36532927997</v>
      </c>
      <c r="IQ173" s="1">
        <f>+FINANCIERAS!IQ59</f>
        <v>287692.31011719001</v>
      </c>
      <c r="IR173" s="1">
        <f>+FINANCIERAS!IR59</f>
        <v>294606.16502044001</v>
      </c>
      <c r="IS173" s="1">
        <f>+FINANCIERAS!IS59</f>
        <v>236369.73758273001</v>
      </c>
      <c r="IT173" s="1">
        <f>+FINANCIERAS!IT59</f>
        <v>231289.29524889999</v>
      </c>
      <c r="IU173" s="1">
        <f>+FINANCIERAS!IU59</f>
        <v>238342.93658040001</v>
      </c>
      <c r="IV173" s="1">
        <f>+FINANCIERAS!IV59</f>
        <v>276767.13065842999</v>
      </c>
      <c r="IW173" s="1">
        <f>+FINANCIERAS!IW59</f>
        <v>293255.02113086003</v>
      </c>
      <c r="IX173" s="1">
        <f>+FINANCIERAS!IX59</f>
        <v>319399.80780678999</v>
      </c>
      <c r="IY173" s="1">
        <f>+FINANCIERAS!IY59</f>
        <v>432227.14305691002</v>
      </c>
      <c r="IZ173" s="1">
        <f>+FINANCIERAS!IZ59</f>
        <v>394925.29366646998</v>
      </c>
      <c r="JA173" s="1">
        <f>+FINANCIERAS!JA59</f>
        <v>348941</v>
      </c>
      <c r="JB173" s="1">
        <f>+FINANCIERAS!JB59</f>
        <v>344246.57567911001</v>
      </c>
      <c r="JC173" s="1">
        <f>+FINANCIERAS!JC59</f>
        <v>373707.09432352002</v>
      </c>
      <c r="JD173" s="1">
        <f>+FINANCIERAS!JD59</f>
        <v>331290.01786805002</v>
      </c>
      <c r="JE173" s="1">
        <f>+FINANCIERAS!JE59</f>
        <v>315383.47159701999</v>
      </c>
      <c r="JF173" s="1">
        <f>+FINANCIERAS!JF59</f>
        <v>373831.25449615001</v>
      </c>
    </row>
    <row r="174" spans="1:266" s="1" customFormat="1" ht="12.9" customHeight="1" x14ac:dyDescent="0.2">
      <c r="A174" s="73" t="s">
        <v>331</v>
      </c>
      <c r="B174" s="1">
        <f t="shared" ref="B174:BM174" si="166">+B172+B173</f>
        <v>2647756</v>
      </c>
      <c r="C174" s="1">
        <f t="shared" si="166"/>
        <v>2767075</v>
      </c>
      <c r="D174" s="1">
        <f t="shared" si="166"/>
        <v>2728743</v>
      </c>
      <c r="E174" s="1">
        <f t="shared" si="166"/>
        <v>2697549</v>
      </c>
      <c r="F174" s="1">
        <f t="shared" si="166"/>
        <v>2849340</v>
      </c>
      <c r="G174" s="1">
        <f t="shared" si="166"/>
        <v>2817758</v>
      </c>
      <c r="H174" s="1">
        <f t="shared" si="166"/>
        <v>2854663</v>
      </c>
      <c r="I174" s="1">
        <f t="shared" si="166"/>
        <v>2680654</v>
      </c>
      <c r="J174" s="1">
        <f t="shared" si="166"/>
        <v>2647674</v>
      </c>
      <c r="K174" s="1">
        <f t="shared" si="166"/>
        <v>2629549</v>
      </c>
      <c r="L174" s="1">
        <f t="shared" si="166"/>
        <v>2624241</v>
      </c>
      <c r="M174" s="1">
        <f t="shared" si="166"/>
        <v>2536625</v>
      </c>
      <c r="N174" s="1">
        <f t="shared" si="166"/>
        <v>2691940</v>
      </c>
      <c r="O174" s="1">
        <f t="shared" si="166"/>
        <v>2746203</v>
      </c>
      <c r="P174" s="1">
        <f t="shared" si="166"/>
        <v>2803382</v>
      </c>
      <c r="Q174" s="1">
        <f t="shared" si="166"/>
        <v>2747703</v>
      </c>
      <c r="R174" s="1">
        <f t="shared" si="166"/>
        <v>2823094</v>
      </c>
      <c r="S174" s="1">
        <f t="shared" si="166"/>
        <v>2966370</v>
      </c>
      <c r="T174" s="1">
        <f t="shared" si="166"/>
        <v>3119554</v>
      </c>
      <c r="U174" s="1">
        <f t="shared" si="166"/>
        <v>3025445</v>
      </c>
      <c r="V174" s="1">
        <f t="shared" si="166"/>
        <v>3157190</v>
      </c>
      <c r="W174" s="1">
        <f t="shared" si="166"/>
        <v>3323913</v>
      </c>
      <c r="X174" s="1">
        <f t="shared" si="166"/>
        <v>3578329</v>
      </c>
      <c r="Y174" s="1">
        <f t="shared" si="166"/>
        <v>3412925</v>
      </c>
      <c r="Z174" s="1">
        <f t="shared" si="166"/>
        <v>3687882</v>
      </c>
      <c r="AA174" s="1">
        <f t="shared" si="166"/>
        <v>3595393</v>
      </c>
      <c r="AB174" s="1">
        <f t="shared" si="166"/>
        <v>3419455</v>
      </c>
      <c r="AC174" s="1">
        <f t="shared" si="166"/>
        <v>3409342</v>
      </c>
      <c r="AD174" s="1">
        <f t="shared" si="166"/>
        <v>3384794</v>
      </c>
      <c r="AE174" s="1">
        <f t="shared" si="166"/>
        <v>3006464</v>
      </c>
      <c r="AF174" s="1">
        <f t="shared" si="166"/>
        <v>2949649</v>
      </c>
      <c r="AG174" s="1">
        <f t="shared" si="166"/>
        <v>3100690</v>
      </c>
      <c r="AH174" s="1">
        <f t="shared" si="166"/>
        <v>3142967</v>
      </c>
      <c r="AI174" s="1">
        <f t="shared" si="166"/>
        <v>3474747</v>
      </c>
      <c r="AJ174" s="1">
        <f t="shared" si="166"/>
        <v>3688054</v>
      </c>
      <c r="AK174" s="1">
        <f t="shared" si="166"/>
        <v>3751809</v>
      </c>
      <c r="AL174" s="1">
        <f t="shared" si="166"/>
        <v>3820699</v>
      </c>
      <c r="AM174" s="1">
        <f t="shared" si="166"/>
        <v>3835804</v>
      </c>
      <c r="AN174" s="1">
        <f t="shared" si="166"/>
        <v>4027831</v>
      </c>
      <c r="AO174" s="1">
        <f t="shared" si="166"/>
        <v>4357728.0868627401</v>
      </c>
      <c r="AP174" s="1">
        <f t="shared" si="166"/>
        <v>4012742.1103012399</v>
      </c>
      <c r="AQ174" s="1">
        <f t="shared" si="166"/>
        <v>3958793.5639142999</v>
      </c>
      <c r="AR174" s="1">
        <f t="shared" si="166"/>
        <v>3964706.9851779691</v>
      </c>
      <c r="AS174" s="1">
        <f t="shared" si="166"/>
        <v>4086670.9391817907</v>
      </c>
      <c r="AT174" s="1">
        <f t="shared" si="166"/>
        <v>4177324.5955219097</v>
      </c>
      <c r="AU174" s="1">
        <f t="shared" si="166"/>
        <v>4160736.290530981</v>
      </c>
      <c r="AV174" s="1">
        <f t="shared" si="166"/>
        <v>3952840.1105741602</v>
      </c>
      <c r="AW174" s="1">
        <f t="shared" si="166"/>
        <v>3912357.2677432499</v>
      </c>
      <c r="AX174" s="1">
        <f t="shared" si="166"/>
        <v>4030945.1684220009</v>
      </c>
      <c r="AY174" s="1">
        <f t="shared" si="166"/>
        <v>4015844.32533143</v>
      </c>
      <c r="AZ174" s="1">
        <f t="shared" si="166"/>
        <v>4153049.56468534</v>
      </c>
      <c r="BA174" s="1">
        <f t="shared" si="166"/>
        <v>4262371.9905319801</v>
      </c>
      <c r="BB174" s="1">
        <f t="shared" si="166"/>
        <v>4451079.840101351</v>
      </c>
      <c r="BC174" s="1">
        <f t="shared" si="166"/>
        <v>4386672.4020445906</v>
      </c>
      <c r="BD174" s="1">
        <f t="shared" si="166"/>
        <v>4318430.0435706796</v>
      </c>
      <c r="BE174" s="1">
        <f t="shared" si="166"/>
        <v>4350709.8804904399</v>
      </c>
      <c r="BF174" s="1">
        <f t="shared" si="166"/>
        <v>4296513.0322261304</v>
      </c>
      <c r="BG174" s="1">
        <f t="shared" si="166"/>
        <v>4291184.0119194798</v>
      </c>
      <c r="BH174" s="1">
        <f t="shared" si="166"/>
        <v>4126222.4997603488</v>
      </c>
      <c r="BI174" s="1">
        <f t="shared" si="166"/>
        <v>4015322.333128219</v>
      </c>
      <c r="BJ174" s="1">
        <f t="shared" si="166"/>
        <v>4127468.802228671</v>
      </c>
      <c r="BK174" s="1">
        <f t="shared" si="166"/>
        <v>4045288.4244981199</v>
      </c>
      <c r="BL174" s="1">
        <f t="shared" si="166"/>
        <v>4035253.9275392601</v>
      </c>
      <c r="BM174" s="1">
        <f t="shared" si="166"/>
        <v>4159273.675104701</v>
      </c>
      <c r="BN174" s="1">
        <f t="shared" ref="BN174:DY174" si="167">+BN172+BN173</f>
        <v>4201252.9403855</v>
      </c>
      <c r="BO174" s="1">
        <f t="shared" si="167"/>
        <v>4114350.760214</v>
      </c>
      <c r="BP174" s="1">
        <f t="shared" si="167"/>
        <v>4108193.2017397988</v>
      </c>
      <c r="BQ174" s="1">
        <f t="shared" si="167"/>
        <v>4091255.4432801995</v>
      </c>
      <c r="BR174" s="1">
        <f t="shared" si="167"/>
        <v>4048893.2836930002</v>
      </c>
      <c r="BS174" s="1">
        <f t="shared" si="167"/>
        <v>3880018.0927133001</v>
      </c>
      <c r="BT174" s="1">
        <f t="shared" si="167"/>
        <v>3855589.7989584003</v>
      </c>
      <c r="BU174" s="1">
        <f t="shared" si="167"/>
        <v>3842008.4207496201</v>
      </c>
      <c r="BV174" s="1">
        <f t="shared" si="167"/>
        <v>3785921.4020119999</v>
      </c>
      <c r="BW174" s="1">
        <f t="shared" si="167"/>
        <v>3716234.1638184008</v>
      </c>
      <c r="BX174" s="1">
        <f t="shared" si="167"/>
        <v>3750510.6601214008</v>
      </c>
      <c r="BY174" s="1">
        <f t="shared" si="167"/>
        <v>3676165.6511491998</v>
      </c>
      <c r="BZ174" s="1">
        <f t="shared" si="167"/>
        <v>3853061.8589234999</v>
      </c>
      <c r="CA174" s="1">
        <f t="shared" si="167"/>
        <v>3746791.880663</v>
      </c>
      <c r="CB174" s="1">
        <f t="shared" si="167"/>
        <v>3776733.3663561</v>
      </c>
      <c r="CC174" s="1">
        <f t="shared" si="167"/>
        <v>3704920.6311599999</v>
      </c>
      <c r="CD174" s="1">
        <f t="shared" si="167"/>
        <v>3612321.5796600003</v>
      </c>
      <c r="CE174" s="1">
        <f t="shared" si="167"/>
        <v>3703021.7987679997</v>
      </c>
      <c r="CF174" s="1">
        <f t="shared" si="167"/>
        <v>3607160.8184169997</v>
      </c>
      <c r="CG174" s="1">
        <f t="shared" si="167"/>
        <v>3570709.1335608</v>
      </c>
      <c r="CH174" s="1">
        <f t="shared" si="167"/>
        <v>3638399.0472161002</v>
      </c>
      <c r="CI174" s="1">
        <f t="shared" si="167"/>
        <v>3589247.3284506002</v>
      </c>
      <c r="CJ174" s="1">
        <f t="shared" si="167"/>
        <v>3575203.5992500992</v>
      </c>
      <c r="CK174" s="1">
        <f t="shared" si="167"/>
        <v>3859309.2484959001</v>
      </c>
      <c r="CL174" s="1">
        <f t="shared" si="167"/>
        <v>3741142.6262941998</v>
      </c>
      <c r="CM174" s="1">
        <f t="shared" si="167"/>
        <v>3742752.4867366003</v>
      </c>
      <c r="CN174" s="1">
        <f t="shared" si="167"/>
        <v>3667568.4931299998</v>
      </c>
      <c r="CO174" s="1">
        <f t="shared" si="167"/>
        <v>3630779.4249462998</v>
      </c>
      <c r="CP174" s="1">
        <f t="shared" si="167"/>
        <v>3657898.0452558696</v>
      </c>
      <c r="CQ174" s="1">
        <f t="shared" si="167"/>
        <v>3785862.4089596011</v>
      </c>
      <c r="CR174" s="1">
        <f t="shared" si="167"/>
        <v>3614718.3298301999</v>
      </c>
      <c r="CS174" s="1">
        <f t="shared" si="167"/>
        <v>3420701.3667970002</v>
      </c>
      <c r="CT174" s="1">
        <f t="shared" si="167"/>
        <v>3520100.789826809</v>
      </c>
      <c r="CU174" s="1">
        <f t="shared" si="167"/>
        <v>3577795.8363434002</v>
      </c>
      <c r="CV174" s="1">
        <f t="shared" si="167"/>
        <v>4428938.4789638203</v>
      </c>
      <c r="CW174" s="1">
        <f t="shared" si="167"/>
        <v>4403469.2274549007</v>
      </c>
      <c r="CX174" s="1">
        <f t="shared" si="167"/>
        <v>4365753.8441143995</v>
      </c>
      <c r="CY174" s="1">
        <f t="shared" si="167"/>
        <v>4054570.7260390013</v>
      </c>
      <c r="CZ174" s="1">
        <f t="shared" si="167"/>
        <v>4142385.2234928999</v>
      </c>
      <c r="DA174" s="1">
        <f t="shared" si="167"/>
        <v>4071854.636773</v>
      </c>
      <c r="DB174" s="1">
        <f t="shared" si="167"/>
        <v>4080288.6821848997</v>
      </c>
      <c r="DC174" s="1">
        <f t="shared" si="167"/>
        <v>4742844.7514749989</v>
      </c>
      <c r="DD174" s="1">
        <f t="shared" si="167"/>
        <v>4945448.1384838</v>
      </c>
      <c r="DE174" s="1">
        <f t="shared" si="167"/>
        <v>5022137.9706530003</v>
      </c>
      <c r="DF174" s="1">
        <f t="shared" si="167"/>
        <v>5068776.3634380009</v>
      </c>
      <c r="DG174" s="1">
        <f t="shared" si="167"/>
        <v>5189337.7329682</v>
      </c>
      <c r="DH174" s="1">
        <f t="shared" si="167"/>
        <v>5507404.6217259988</v>
      </c>
      <c r="DI174" s="1">
        <f t="shared" si="167"/>
        <v>5675700.0129121998</v>
      </c>
      <c r="DJ174" s="1">
        <f t="shared" si="167"/>
        <v>6145923.7259796001</v>
      </c>
      <c r="DK174" s="1">
        <f t="shared" si="167"/>
        <v>6239728.5517680002</v>
      </c>
      <c r="DL174" s="1">
        <f t="shared" si="167"/>
        <v>6333584.7048955997</v>
      </c>
      <c r="DM174" s="1">
        <f t="shared" si="167"/>
        <v>6292661.4494205005</v>
      </c>
      <c r="DN174" s="1">
        <f t="shared" si="167"/>
        <v>6404396.714989</v>
      </c>
      <c r="DO174" s="1">
        <f t="shared" si="167"/>
        <v>6552736.7011668012</v>
      </c>
      <c r="DP174" s="1">
        <f t="shared" si="167"/>
        <v>6158039.4265192011</v>
      </c>
      <c r="DQ174" s="1">
        <f t="shared" si="167"/>
        <v>5935373.7461439995</v>
      </c>
      <c r="DR174" s="1">
        <f t="shared" si="167"/>
        <v>5798269.3755685985</v>
      </c>
      <c r="DS174" s="1">
        <f t="shared" si="167"/>
        <v>5520952.8402494397</v>
      </c>
      <c r="DT174" s="1">
        <f t="shared" si="167"/>
        <v>6029522.8631636398</v>
      </c>
      <c r="DU174" s="1">
        <f t="shared" si="167"/>
        <v>6662180.732123699</v>
      </c>
      <c r="DV174" s="1">
        <f t="shared" si="167"/>
        <v>6452494.3157595806</v>
      </c>
      <c r="DW174" s="1">
        <f t="shared" si="167"/>
        <v>6338137.1602713997</v>
      </c>
      <c r="DX174" s="1">
        <f t="shared" si="167"/>
        <v>6767693.1556893606</v>
      </c>
      <c r="DY174" s="1">
        <f t="shared" si="167"/>
        <v>6548360.0021782108</v>
      </c>
      <c r="DZ174" s="1">
        <f t="shared" ref="DZ174:GK174" si="168">+DZ172+DZ173</f>
        <v>6574511.8657703809</v>
      </c>
      <c r="EA174" s="1">
        <f t="shared" si="168"/>
        <v>6687870.0745683797</v>
      </c>
      <c r="EB174" s="1">
        <f t="shared" si="168"/>
        <v>6890665.3495916519</v>
      </c>
      <c r="EC174" s="1">
        <f t="shared" si="168"/>
        <v>6636070.7377762599</v>
      </c>
      <c r="ED174" s="1">
        <f t="shared" si="168"/>
        <v>6658606.5045363298</v>
      </c>
      <c r="EE174" s="1">
        <f t="shared" si="168"/>
        <v>6912472.0913277995</v>
      </c>
      <c r="EF174" s="1">
        <f t="shared" si="168"/>
        <v>6756490.6859235195</v>
      </c>
      <c r="EG174" s="1">
        <f t="shared" si="168"/>
        <v>6944338.5024105301</v>
      </c>
      <c r="EH174" s="1">
        <f t="shared" si="168"/>
        <v>7284091.1908374</v>
      </c>
      <c r="EI174" s="1">
        <f t="shared" si="168"/>
        <v>6518319.7347624404</v>
      </c>
      <c r="EJ174" s="1">
        <f t="shared" si="168"/>
        <v>6289345.472919709</v>
      </c>
      <c r="EK174" s="1">
        <f t="shared" si="168"/>
        <v>6386244.7428752799</v>
      </c>
      <c r="EL174" s="1">
        <f t="shared" si="168"/>
        <v>6770241.6481314395</v>
      </c>
      <c r="EM174" s="1">
        <f t="shared" si="168"/>
        <v>6833301.5272907503</v>
      </c>
      <c r="EN174" s="1">
        <f t="shared" si="168"/>
        <v>6406992.6046630507</v>
      </c>
      <c r="EO174" s="1">
        <f t="shared" si="168"/>
        <v>5992341.1562945209</v>
      </c>
      <c r="EP174" s="1">
        <f t="shared" si="168"/>
        <v>6414144.4155863002</v>
      </c>
      <c r="EQ174" s="1">
        <f t="shared" si="168"/>
        <v>6119121.0506808003</v>
      </c>
      <c r="ER174" s="1">
        <f t="shared" si="168"/>
        <v>6255162.7259983998</v>
      </c>
      <c r="ES174" s="1">
        <f t="shared" si="168"/>
        <v>6780286.3176740799</v>
      </c>
      <c r="ET174" s="1">
        <f t="shared" si="168"/>
        <v>6849060.0059589576</v>
      </c>
      <c r="EU174" s="1">
        <f t="shared" si="168"/>
        <v>6852419.3629553001</v>
      </c>
      <c r="EV174" s="1">
        <f t="shared" si="168"/>
        <v>6661759.3640187783</v>
      </c>
      <c r="EW174" s="1">
        <f t="shared" si="168"/>
        <v>6396878.6365901101</v>
      </c>
      <c r="EX174" s="1">
        <f t="shared" si="168"/>
        <v>6417264.6291703498</v>
      </c>
      <c r="EY174" s="1">
        <f t="shared" si="168"/>
        <v>6422772.6943617603</v>
      </c>
      <c r="EZ174" s="1">
        <f t="shared" si="168"/>
        <v>6424081.2044407204</v>
      </c>
      <c r="FA174" s="1">
        <f t="shared" si="168"/>
        <v>6230749.6004054705</v>
      </c>
      <c r="FB174" s="1">
        <f t="shared" si="168"/>
        <v>6172850.8934613904</v>
      </c>
      <c r="FC174" s="1">
        <f t="shared" si="168"/>
        <v>6198575.4918602295</v>
      </c>
      <c r="FD174" s="1">
        <f t="shared" si="168"/>
        <v>6078318.9059944199</v>
      </c>
      <c r="FE174" s="1">
        <f t="shared" si="168"/>
        <v>6401485.1090267505</v>
      </c>
      <c r="FF174" s="1">
        <f t="shared" si="168"/>
        <v>6662497.2248784397</v>
      </c>
      <c r="FG174" s="1">
        <f t="shared" si="168"/>
        <v>7037980.3233958296</v>
      </c>
      <c r="FH174" s="1">
        <f t="shared" si="168"/>
        <v>6870500.0661910102</v>
      </c>
      <c r="FI174" s="1">
        <f t="shared" si="168"/>
        <v>7143904.1156874094</v>
      </c>
      <c r="FJ174" s="1">
        <f t="shared" si="168"/>
        <v>7423890.6677710796</v>
      </c>
      <c r="FK174" s="1">
        <f t="shared" si="168"/>
        <v>7398152.7970813494</v>
      </c>
      <c r="FL174" s="1">
        <f t="shared" si="168"/>
        <v>7319634.4577070605</v>
      </c>
      <c r="FM174" s="1">
        <f t="shared" si="168"/>
        <v>7498709.2653230596</v>
      </c>
      <c r="FN174" s="1">
        <f t="shared" si="168"/>
        <v>7646780.642723511</v>
      </c>
      <c r="FO174" s="1">
        <f t="shared" si="168"/>
        <v>7759710.7797720088</v>
      </c>
      <c r="FP174" s="1">
        <f t="shared" si="168"/>
        <v>7999550.1382737197</v>
      </c>
      <c r="FQ174" s="1">
        <f t="shared" si="168"/>
        <v>8637782.2292107306</v>
      </c>
      <c r="FR174" s="1">
        <f t="shared" si="168"/>
        <v>8891117.3510066308</v>
      </c>
      <c r="FS174" s="1">
        <f t="shared" si="168"/>
        <v>8783511.5542909484</v>
      </c>
      <c r="FT174" s="1">
        <f t="shared" si="168"/>
        <v>9163315.7790042199</v>
      </c>
      <c r="FU174" s="1">
        <f t="shared" si="168"/>
        <v>9008495.6631357111</v>
      </c>
      <c r="FV174" s="1">
        <f t="shared" si="168"/>
        <v>9228904.0241013896</v>
      </c>
      <c r="FW174" s="1">
        <f t="shared" si="168"/>
        <v>9252370.309548188</v>
      </c>
      <c r="FX174" s="1">
        <f t="shared" si="168"/>
        <v>9184718.4812687896</v>
      </c>
      <c r="FY174" s="1">
        <f t="shared" si="168"/>
        <v>9357059.2298149299</v>
      </c>
      <c r="FZ174" s="1">
        <f t="shared" si="168"/>
        <v>9754694.8214267083</v>
      </c>
      <c r="GA174" s="1">
        <f t="shared" si="168"/>
        <v>9609158.1610009596</v>
      </c>
      <c r="GB174" s="1">
        <f t="shared" si="168"/>
        <v>9432631.0320732314</v>
      </c>
      <c r="GC174" s="1">
        <f t="shared" si="168"/>
        <v>9931718.1290930379</v>
      </c>
      <c r="GD174" s="1">
        <f t="shared" si="168"/>
        <v>10129354.64667785</v>
      </c>
      <c r="GE174" s="1">
        <f t="shared" si="168"/>
        <v>10014015.897777339</v>
      </c>
      <c r="GF174" s="1">
        <f t="shared" si="168"/>
        <v>10580914.468925839</v>
      </c>
      <c r="GG174" s="1">
        <f t="shared" si="168"/>
        <v>11412012.78105315</v>
      </c>
      <c r="GH174" s="1">
        <f t="shared" si="168"/>
        <v>11870928.48427796</v>
      </c>
      <c r="GI174" s="1">
        <f t="shared" si="168"/>
        <v>11736632.600264849</v>
      </c>
      <c r="GJ174" s="1">
        <f t="shared" si="168"/>
        <v>11429745.753218889</v>
      </c>
      <c r="GK174" s="1">
        <f t="shared" si="168"/>
        <v>11324076.542509671</v>
      </c>
      <c r="GL174" s="1">
        <f t="shared" ref="GL174:IW174" si="169">+GL172+GL173</f>
        <v>12135489.40524495</v>
      </c>
      <c r="GM174" s="1">
        <f t="shared" si="169"/>
        <v>12491932.360034319</v>
      </c>
      <c r="GN174" s="1">
        <f t="shared" si="169"/>
        <v>12885362.19104879</v>
      </c>
      <c r="GO174" s="1">
        <f t="shared" si="169"/>
        <v>12516492.81810152</v>
      </c>
      <c r="GP174" s="1">
        <f t="shared" si="169"/>
        <v>12102321.11230728</v>
      </c>
      <c r="GQ174" s="1">
        <f t="shared" si="169"/>
        <v>12039507.84435254</v>
      </c>
      <c r="GR174" s="1">
        <f t="shared" si="169"/>
        <v>11704497.628211649</v>
      </c>
      <c r="GS174" s="1">
        <f t="shared" si="169"/>
        <v>11547880.95903283</v>
      </c>
      <c r="GT174" s="1">
        <f t="shared" si="169"/>
        <v>11836104.74391555</v>
      </c>
      <c r="GU174" s="1">
        <f t="shared" si="169"/>
        <v>11610249.85586302</v>
      </c>
      <c r="GV174" s="1">
        <f t="shared" si="169"/>
        <v>12347661.678229129</v>
      </c>
      <c r="GW174" s="1">
        <f t="shared" si="169"/>
        <v>11863981.901565511</v>
      </c>
      <c r="GX174" s="1">
        <f t="shared" si="169"/>
        <v>11698043.93926776</v>
      </c>
      <c r="GY174" s="1">
        <f t="shared" si="169"/>
        <v>11783793.516074851</v>
      </c>
      <c r="GZ174" s="1">
        <f t="shared" si="169"/>
        <v>12354353.48558775</v>
      </c>
      <c r="HA174" s="1">
        <f t="shared" si="169"/>
        <v>12199270.43387061</v>
      </c>
      <c r="HB174" s="1">
        <f t="shared" si="169"/>
        <v>12467344.020593969</v>
      </c>
      <c r="HC174" s="1">
        <f t="shared" si="169"/>
        <v>12157493.962170269</v>
      </c>
      <c r="HD174" s="1">
        <f t="shared" si="169"/>
        <v>12493604.336890118</v>
      </c>
      <c r="HE174" s="1">
        <f t="shared" si="169"/>
        <v>12878768.516348621</v>
      </c>
      <c r="HF174" s="1">
        <f t="shared" si="169"/>
        <v>12871872.632558219</v>
      </c>
      <c r="HG174" s="1">
        <f t="shared" si="169"/>
        <v>12431597.255600249</v>
      </c>
      <c r="HH174" s="1">
        <f t="shared" si="169"/>
        <v>12148477.053388409</v>
      </c>
      <c r="HI174" s="1">
        <f t="shared" si="169"/>
        <v>12394451.05603306</v>
      </c>
      <c r="HJ174" s="1">
        <f t="shared" si="169"/>
        <v>12283254.700673621</v>
      </c>
      <c r="HK174" s="1">
        <f t="shared" si="169"/>
        <v>12931281.494441621</v>
      </c>
      <c r="HL174" s="1">
        <f t="shared" si="169"/>
        <v>14016140.562391659</v>
      </c>
      <c r="HM174" s="1">
        <f t="shared" si="169"/>
        <v>13811196.970585169</v>
      </c>
      <c r="HN174" s="1">
        <f t="shared" si="169"/>
        <v>14215831.64822549</v>
      </c>
      <c r="HO174" s="1">
        <f t="shared" si="169"/>
        <v>13873908.84402114</v>
      </c>
      <c r="HP174" s="1">
        <f t="shared" si="169"/>
        <v>13413049.38179234</v>
      </c>
      <c r="HQ174" s="1">
        <f t="shared" si="169"/>
        <v>13124121.126710471</v>
      </c>
      <c r="HR174" s="1">
        <f t="shared" si="169"/>
        <v>13047852.317260329</v>
      </c>
      <c r="HS174" s="1">
        <f t="shared" si="169"/>
        <v>12662607.48645355</v>
      </c>
      <c r="HT174" s="1">
        <f t="shared" si="169"/>
        <v>12636809.360102551</v>
      </c>
      <c r="HU174" s="1">
        <f t="shared" si="169"/>
        <v>12901388.974628441</v>
      </c>
      <c r="HV174" s="1">
        <f t="shared" si="169"/>
        <v>13135208.703384079</v>
      </c>
      <c r="HW174" s="1">
        <f t="shared" si="169"/>
        <v>13133331.51613708</v>
      </c>
      <c r="HX174" s="1">
        <f t="shared" si="169"/>
        <v>13178179.03663405</v>
      </c>
      <c r="HY174" s="1">
        <f t="shared" si="169"/>
        <v>13268274.396208549</v>
      </c>
      <c r="HZ174" s="1">
        <f t="shared" si="169"/>
        <v>13207862.402216921</v>
      </c>
      <c r="IA174" s="1">
        <f t="shared" si="169"/>
        <v>13472029.530245079</v>
      </c>
      <c r="IB174" s="1">
        <f t="shared" si="169"/>
        <v>13000605.98842963</v>
      </c>
      <c r="IC174" s="1">
        <f t="shared" si="169"/>
        <v>12987829.36813009</v>
      </c>
      <c r="ID174" s="1">
        <f t="shared" si="169"/>
        <v>14053108.00866594</v>
      </c>
      <c r="IE174" s="1">
        <f t="shared" si="169"/>
        <v>13910077.585524552</v>
      </c>
      <c r="IF174" s="1">
        <f t="shared" si="169"/>
        <v>13976952.5122183</v>
      </c>
      <c r="IG174" s="1">
        <f t="shared" si="169"/>
        <v>13771627.545927569</v>
      </c>
      <c r="IH174" s="1">
        <f t="shared" si="169"/>
        <v>13821087.870984331</v>
      </c>
      <c r="II174" s="1">
        <f t="shared" si="169"/>
        <v>14000182.832065569</v>
      </c>
      <c r="IJ174" s="1">
        <f t="shared" si="169"/>
        <v>15135817.313446851</v>
      </c>
      <c r="IK174" s="1">
        <f t="shared" si="169"/>
        <v>15662446.83811163</v>
      </c>
      <c r="IL174" s="1">
        <f t="shared" si="169"/>
        <v>15536214.22368693</v>
      </c>
      <c r="IM174" s="1">
        <f t="shared" si="169"/>
        <v>16480028.978976609</v>
      </c>
      <c r="IN174" s="1">
        <f t="shared" si="169"/>
        <v>17015206.276487641</v>
      </c>
      <c r="IO174" s="1">
        <f t="shared" si="169"/>
        <v>17125655.083818018</v>
      </c>
      <c r="IP174" s="1">
        <f t="shared" si="169"/>
        <v>17758382.179389242</v>
      </c>
      <c r="IQ174" s="1">
        <f t="shared" si="169"/>
        <v>17868164.780034389</v>
      </c>
      <c r="IR174" s="1">
        <f t="shared" si="169"/>
        <v>18086333.283650611</v>
      </c>
      <c r="IS174" s="1">
        <f t="shared" si="169"/>
        <v>18432516.763525758</v>
      </c>
      <c r="IT174" s="1">
        <f t="shared" si="169"/>
        <v>17169910.570009451</v>
      </c>
      <c r="IU174" s="1">
        <f t="shared" si="169"/>
        <v>17121963.066549599</v>
      </c>
      <c r="IV174" s="1">
        <f t="shared" si="169"/>
        <v>17186737.171871219</v>
      </c>
      <c r="IW174" s="1">
        <f t="shared" si="169"/>
        <v>18452117.889501471</v>
      </c>
      <c r="IX174" s="1">
        <f t="shared" ref="IX174:LI174" si="170">+IX172+IX173</f>
        <v>18674304.816836651</v>
      </c>
      <c r="IY174" s="1">
        <f t="shared" si="170"/>
        <v>19283045.445234571</v>
      </c>
      <c r="IZ174" s="1">
        <f t="shared" si="170"/>
        <v>20197111.600028392</v>
      </c>
      <c r="JA174" s="1">
        <f t="shared" si="170"/>
        <v>20296233</v>
      </c>
      <c r="JB174" s="1">
        <f t="shared" si="170"/>
        <v>20075632.505833007</v>
      </c>
      <c r="JC174" s="1">
        <f t="shared" si="170"/>
        <v>19985955.84113076</v>
      </c>
      <c r="JD174" s="1">
        <f t="shared" si="170"/>
        <v>19379491.735358089</v>
      </c>
      <c r="JE174" s="1">
        <f t="shared" si="170"/>
        <v>19298290.63159702</v>
      </c>
      <c r="JF174" s="1" t="e">
        <f t="shared" si="170"/>
        <v>#REF!</v>
      </c>
    </row>
    <row r="175" spans="1:266" s="1" customFormat="1" ht="12.9" customHeight="1" x14ac:dyDescent="0.2">
      <c r="A175" s="73"/>
      <c r="B175" s="73"/>
      <c r="C175" s="73"/>
      <c r="D175" s="73"/>
      <c r="E175" s="73"/>
      <c r="F175" s="73"/>
      <c r="G175" s="73"/>
      <c r="H175" s="73"/>
      <c r="I175" s="73"/>
      <c r="J175" s="73"/>
      <c r="K175" s="73"/>
      <c r="L175" s="73"/>
      <c r="M175" s="73"/>
      <c r="N175" s="73"/>
      <c r="O175" s="73"/>
      <c r="P175" s="73"/>
      <c r="Q175" s="73"/>
      <c r="R175" s="73"/>
      <c r="S175" s="73"/>
      <c r="T175" s="73"/>
      <c r="U175" s="73"/>
      <c r="V175" s="73"/>
      <c r="W175" s="73"/>
      <c r="X175" s="73"/>
      <c r="Y175" s="73"/>
      <c r="Z175" s="73"/>
      <c r="AA175" s="73"/>
      <c r="AB175" s="73"/>
      <c r="AC175" s="73"/>
      <c r="AD175" s="73"/>
      <c r="AE175" s="73"/>
      <c r="AF175" s="73"/>
      <c r="AG175" s="73"/>
      <c r="AH175" s="73"/>
      <c r="AI175" s="73"/>
      <c r="AJ175" s="73"/>
      <c r="AK175" s="73"/>
      <c r="AL175" s="73"/>
      <c r="AM175" s="73"/>
      <c r="AN175" s="73"/>
      <c r="AO175" s="73"/>
      <c r="AP175" s="73"/>
      <c r="AQ175" s="73"/>
      <c r="AR175" s="73"/>
      <c r="AS175" s="73"/>
      <c r="AT175" s="73"/>
      <c r="AU175" s="73"/>
      <c r="AV175" s="73"/>
      <c r="AW175" s="73"/>
      <c r="AX175" s="73"/>
      <c r="AY175" s="73"/>
      <c r="AZ175" s="73"/>
      <c r="BA175" s="73"/>
      <c r="BB175" s="73"/>
      <c r="BC175" s="73"/>
      <c r="BD175" s="73"/>
      <c r="BE175" s="73"/>
      <c r="BF175" s="73"/>
      <c r="BG175" s="73"/>
      <c r="BH175" s="73"/>
      <c r="BI175" s="73"/>
      <c r="BJ175" s="73"/>
      <c r="BK175" s="73"/>
      <c r="BL175" s="73"/>
      <c r="BM175" s="73"/>
      <c r="BN175" s="73"/>
      <c r="BO175" s="73"/>
      <c r="BP175" s="73"/>
      <c r="BQ175" s="73"/>
      <c r="BR175" s="73"/>
      <c r="BS175" s="73"/>
      <c r="BT175" s="73"/>
      <c r="BU175" s="73"/>
      <c r="BV175" s="73"/>
      <c r="BW175" s="73"/>
      <c r="BX175" s="73"/>
      <c r="BY175" s="73"/>
      <c r="BZ175" s="73"/>
      <c r="CA175" s="73"/>
      <c r="CB175" s="73"/>
      <c r="CC175" s="73"/>
      <c r="CD175" s="73"/>
      <c r="CE175" s="73"/>
      <c r="CF175" s="73"/>
      <c r="CG175" s="73"/>
      <c r="CH175" s="73"/>
      <c r="CI175" s="73"/>
      <c r="CJ175" s="73"/>
      <c r="CK175" s="73"/>
      <c r="CL175" s="73"/>
      <c r="CM175" s="73"/>
      <c r="CN175" s="73"/>
      <c r="CO175" s="73"/>
      <c r="CP175" s="73"/>
      <c r="CQ175" s="73"/>
      <c r="CR175" s="73"/>
      <c r="CS175" s="73"/>
      <c r="CT175" s="73"/>
      <c r="CU175" s="73"/>
      <c r="CV175" s="73"/>
      <c r="CW175" s="73"/>
      <c r="CX175" s="73"/>
      <c r="CY175" s="73"/>
      <c r="CZ175" s="73"/>
      <c r="DA175" s="73"/>
      <c r="DB175" s="73"/>
      <c r="DC175" s="73"/>
      <c r="DD175" s="73"/>
      <c r="DE175" s="73"/>
      <c r="DF175" s="73"/>
      <c r="DG175" s="73"/>
      <c r="DH175" s="73"/>
      <c r="DI175" s="73"/>
      <c r="DJ175" s="73"/>
      <c r="DK175" s="73"/>
      <c r="DL175" s="73"/>
      <c r="DM175" s="73"/>
      <c r="DN175" s="73"/>
      <c r="DO175" s="73"/>
      <c r="DP175" s="73"/>
      <c r="DQ175" s="73"/>
      <c r="DR175" s="73"/>
      <c r="DS175" s="73"/>
      <c r="DT175" s="73"/>
      <c r="DU175" s="73"/>
      <c r="DV175" s="73"/>
      <c r="DW175" s="73"/>
      <c r="DX175" s="73"/>
      <c r="DY175" s="73"/>
      <c r="DZ175" s="73"/>
      <c r="EA175" s="73"/>
      <c r="EB175" s="73"/>
      <c r="EC175" s="73"/>
      <c r="ED175" s="73"/>
      <c r="EE175" s="73"/>
      <c r="EF175" s="73"/>
      <c r="EG175" s="73"/>
      <c r="EH175" s="73"/>
      <c r="EI175" s="73"/>
      <c r="EJ175" s="73"/>
      <c r="EK175" s="73"/>
      <c r="EL175" s="73"/>
      <c r="EM175" s="73"/>
      <c r="EN175" s="73"/>
      <c r="EO175" s="73"/>
      <c r="EP175" s="73"/>
      <c r="EQ175" s="73"/>
      <c r="ER175" s="73"/>
      <c r="ES175" s="73"/>
      <c r="ET175" s="73"/>
      <c r="EU175" s="73"/>
      <c r="EV175" s="73"/>
      <c r="EW175" s="73"/>
      <c r="EX175" s="73"/>
      <c r="EY175" s="73"/>
      <c r="EZ175" s="73"/>
      <c r="FA175" s="73"/>
      <c r="FB175" s="73"/>
      <c r="FC175" s="73"/>
      <c r="FD175" s="73"/>
      <c r="FE175" s="73"/>
      <c r="FF175" s="73"/>
      <c r="FG175" s="73"/>
      <c r="FH175" s="73"/>
      <c r="FI175" s="73"/>
      <c r="FJ175" s="73"/>
      <c r="FK175" s="73"/>
      <c r="FL175" s="73"/>
      <c r="FM175" s="73"/>
      <c r="FN175" s="73"/>
      <c r="FO175" s="73"/>
      <c r="FP175" s="73"/>
      <c r="FQ175" s="73"/>
      <c r="FR175" s="73"/>
      <c r="FS175" s="73"/>
      <c r="FT175" s="73"/>
      <c r="FU175" s="73"/>
      <c r="FV175" s="73"/>
      <c r="FW175" s="73"/>
      <c r="FX175" s="73"/>
      <c r="FY175" s="73"/>
      <c r="FZ175" s="73"/>
      <c r="GA175" s="73"/>
      <c r="GB175" s="73"/>
      <c r="GC175" s="73"/>
      <c r="GD175" s="73"/>
      <c r="GE175" s="73"/>
      <c r="GF175" s="73"/>
      <c r="GG175" s="73"/>
      <c r="GH175" s="73"/>
      <c r="GI175" s="73"/>
      <c r="GJ175" s="73"/>
      <c r="GK175" s="73"/>
      <c r="GL175" s="73"/>
      <c r="GM175" s="73"/>
      <c r="GN175" s="73"/>
      <c r="GO175" s="73"/>
      <c r="GP175" s="73"/>
      <c r="GQ175" s="73"/>
      <c r="GR175" s="73"/>
      <c r="GS175" s="73"/>
      <c r="GT175" s="73"/>
      <c r="GU175" s="73"/>
      <c r="GV175" s="73"/>
      <c r="GW175" s="73"/>
      <c r="GX175" s="73"/>
      <c r="GY175" s="73"/>
      <c r="GZ175" s="73"/>
      <c r="HA175" s="73"/>
      <c r="HB175" s="73"/>
      <c r="HC175" s="73"/>
      <c r="HD175" s="73"/>
      <c r="HE175" s="73"/>
      <c r="HF175" s="73"/>
      <c r="HG175" s="73"/>
      <c r="HH175" s="73"/>
      <c r="HI175" s="73"/>
      <c r="HJ175" s="73"/>
      <c r="HK175" s="73"/>
      <c r="HL175" s="73"/>
      <c r="HM175" s="73"/>
      <c r="HN175" s="73"/>
      <c r="HO175" s="73"/>
      <c r="HP175" s="73"/>
      <c r="HQ175" s="73"/>
      <c r="HR175" s="73"/>
      <c r="HS175" s="73"/>
      <c r="HT175" s="73"/>
      <c r="HU175" s="73"/>
      <c r="HV175" s="73"/>
      <c r="HW175" s="73"/>
      <c r="HX175" s="73"/>
      <c r="HY175" s="73"/>
      <c r="HZ175" s="73"/>
      <c r="IA175" s="73"/>
      <c r="IB175" s="73"/>
      <c r="IC175" s="73"/>
      <c r="ID175" s="73"/>
      <c r="IE175" s="73"/>
      <c r="IF175" s="73"/>
      <c r="IG175" s="73"/>
      <c r="IH175" s="73"/>
      <c r="II175" s="73"/>
      <c r="IJ175" s="73"/>
      <c r="IK175" s="73"/>
      <c r="IL175" s="73"/>
      <c r="IM175" s="73"/>
      <c r="IN175" s="73"/>
      <c r="IO175" s="73"/>
      <c r="IP175" s="73"/>
      <c r="IQ175" s="73"/>
      <c r="IR175" s="73"/>
      <c r="IS175" s="73"/>
      <c r="IT175" s="73"/>
      <c r="IU175" s="73"/>
      <c r="IV175" s="73"/>
      <c r="IW175" s="73"/>
      <c r="IX175" s="73"/>
      <c r="IY175" s="73"/>
      <c r="IZ175" s="73"/>
      <c r="JA175" s="73"/>
      <c r="JB175" s="73"/>
      <c r="JC175" s="73"/>
      <c r="JD175" s="73"/>
      <c r="JE175" s="73"/>
      <c r="JF175" s="73"/>
    </row>
    <row r="176" spans="1:266" s="1" customFormat="1" ht="12.9" customHeight="1" x14ac:dyDescent="0.2">
      <c r="A176" s="2" t="s">
        <v>367</v>
      </c>
    </row>
    <row r="177" spans="1:266" s="1" customFormat="1" ht="12.9" customHeight="1" x14ac:dyDescent="0.2">
      <c r="A177" s="73" t="s">
        <v>329</v>
      </c>
      <c r="B177" s="1">
        <f>+BANCOS!B60</f>
        <v>543680</v>
      </c>
      <c r="C177" s="1">
        <f>+BANCOS!C60</f>
        <v>569786</v>
      </c>
      <c r="D177" s="1">
        <f>+BANCOS!D60</f>
        <v>563302</v>
      </c>
      <c r="E177" s="1">
        <f>+BANCOS!E60</f>
        <v>560364</v>
      </c>
      <c r="F177" s="1">
        <f>+BANCOS!F60</f>
        <v>540694</v>
      </c>
      <c r="G177" s="1">
        <f>+BANCOS!G60</f>
        <v>534170</v>
      </c>
      <c r="H177" s="1">
        <f>+BANCOS!H60</f>
        <v>536568</v>
      </c>
      <c r="I177" s="1">
        <f>+BANCOS!I60</f>
        <v>533745</v>
      </c>
      <c r="J177" s="1">
        <f>+BANCOS!J60</f>
        <v>524186</v>
      </c>
      <c r="K177" s="1">
        <f>+BANCOS!K60</f>
        <v>554030</v>
      </c>
      <c r="L177" s="1">
        <f>+BANCOS!L60</f>
        <v>579379</v>
      </c>
      <c r="M177" s="1">
        <f>+BANCOS!M60</f>
        <v>534930</v>
      </c>
      <c r="N177" s="1">
        <f>+BANCOS!N60</f>
        <v>517435</v>
      </c>
      <c r="O177" s="1">
        <f>+BANCOS!O60</f>
        <v>547805</v>
      </c>
      <c r="P177" s="1">
        <f>+BANCOS!P60</f>
        <v>562155</v>
      </c>
      <c r="Q177" s="1">
        <f>+BANCOS!Q60</f>
        <v>563322</v>
      </c>
      <c r="R177" s="1">
        <f>+BANCOS!R60</f>
        <v>555657</v>
      </c>
      <c r="S177" s="1">
        <f>+BANCOS!S60</f>
        <v>673305</v>
      </c>
      <c r="T177" s="1">
        <f>+BANCOS!T60</f>
        <v>718192</v>
      </c>
      <c r="U177" s="1">
        <f>+BANCOS!U60</f>
        <v>726066</v>
      </c>
      <c r="V177" s="1">
        <f>+BANCOS!V60</f>
        <v>742320</v>
      </c>
      <c r="W177" s="1">
        <f>+BANCOS!W60</f>
        <v>750746</v>
      </c>
      <c r="X177" s="1">
        <f>+BANCOS!X60</f>
        <v>752377</v>
      </c>
      <c r="Y177" s="1">
        <f>+BANCOS!Y60</f>
        <v>767209</v>
      </c>
      <c r="Z177" s="1">
        <f>+BANCOS!Z60</f>
        <v>805002</v>
      </c>
      <c r="AA177" s="1">
        <f>+BANCOS!AA60</f>
        <v>769059</v>
      </c>
      <c r="AB177" s="1">
        <f>+BANCOS!AB60</f>
        <v>713008</v>
      </c>
      <c r="AC177" s="1">
        <f>+BANCOS!AC60</f>
        <v>682899</v>
      </c>
      <c r="AD177" s="1">
        <f>+BANCOS!AD60</f>
        <v>666066</v>
      </c>
      <c r="AE177" s="1">
        <f>+BANCOS!AE60</f>
        <v>502889</v>
      </c>
      <c r="AF177" s="1">
        <f>+BANCOS!AF60</f>
        <v>510057</v>
      </c>
      <c r="AG177" s="1">
        <f>+BANCOS!AG60</f>
        <v>514521</v>
      </c>
      <c r="AH177" s="1">
        <f>+BANCOS!AH60</f>
        <v>528786</v>
      </c>
      <c r="AI177" s="1">
        <f>+BANCOS!AI60</f>
        <v>569406</v>
      </c>
      <c r="AJ177" s="1">
        <f>+BANCOS!AJ60</f>
        <v>593230</v>
      </c>
      <c r="AK177" s="1">
        <f>+BANCOS!AK60</f>
        <v>601846</v>
      </c>
      <c r="AL177" s="1">
        <f>+BANCOS!AL60</f>
        <v>571001</v>
      </c>
      <c r="AM177" s="1">
        <f>+BANCOS!AM60</f>
        <v>570578</v>
      </c>
      <c r="AN177" s="1">
        <f>+BANCOS!AN60</f>
        <v>568381</v>
      </c>
      <c r="AO177" s="1">
        <f>+BANCOS!AO60</f>
        <v>577891.88886040007</v>
      </c>
      <c r="AP177" s="1">
        <f>+BANCOS!AP60</f>
        <v>526012.24829380005</v>
      </c>
      <c r="AQ177" s="1">
        <f>+BANCOS!AQ60</f>
        <v>535959.13726280013</v>
      </c>
      <c r="AR177" s="1">
        <f>+BANCOS!AR60</f>
        <v>532866.9665010001</v>
      </c>
      <c r="AS177" s="1">
        <f>+BANCOS!AS60</f>
        <v>544999.55458140001</v>
      </c>
      <c r="AT177" s="1">
        <f>+BANCOS!AT60</f>
        <v>532982.92966239993</v>
      </c>
      <c r="AU177" s="1">
        <f>+BANCOS!AU60</f>
        <v>538570.04749040003</v>
      </c>
      <c r="AV177" s="1">
        <f>+BANCOS!AV60</f>
        <v>528671.66737269994</v>
      </c>
      <c r="AW177" s="1">
        <f>+BANCOS!AW60</f>
        <v>544402.71707960009</v>
      </c>
      <c r="AX177" s="1">
        <f>+BANCOS!AX60</f>
        <v>577818.227357</v>
      </c>
      <c r="AY177" s="1">
        <f>+BANCOS!AY60</f>
        <v>572753.63759589999</v>
      </c>
      <c r="AZ177" s="1">
        <f>+BANCOS!AZ60</f>
        <v>519401.08203819988</v>
      </c>
      <c r="BA177" s="1">
        <f>+BANCOS!BA60</f>
        <v>499059.64628300001</v>
      </c>
      <c r="BB177" s="1">
        <f>+BANCOS!BB60</f>
        <v>518954.61799990002</v>
      </c>
      <c r="BC177" s="1">
        <f>+BANCOS!BC60</f>
        <v>522509.48719560012</v>
      </c>
      <c r="BD177" s="1">
        <f>+BANCOS!BD60</f>
        <v>502567.1365271</v>
      </c>
      <c r="BE177" s="1">
        <f>+BANCOS!BE60</f>
        <v>477414.14349880011</v>
      </c>
      <c r="BF177" s="1">
        <f>+BANCOS!BF60</f>
        <v>464319.2343142</v>
      </c>
      <c r="BG177" s="1">
        <f>+BANCOS!BG60</f>
        <v>530283.58621725009</v>
      </c>
      <c r="BH177" s="1">
        <f>+BANCOS!BH60</f>
        <v>548213.61300024996</v>
      </c>
      <c r="BI177" s="1">
        <f>+BANCOS!BI60</f>
        <v>542112.13991459995</v>
      </c>
      <c r="BJ177" s="1">
        <f>+BANCOS!BJ60</f>
        <v>495332.49454880011</v>
      </c>
      <c r="BK177" s="1">
        <f>+BANCOS!BK60</f>
        <v>485112.39144234988</v>
      </c>
      <c r="BL177" s="1">
        <f>+BANCOS!BL60</f>
        <v>493966.22376600001</v>
      </c>
      <c r="BM177" s="1">
        <f>+BANCOS!BM60</f>
        <v>487873.14489785</v>
      </c>
      <c r="BN177" s="1">
        <f>+BANCOS!BN60</f>
        <v>497473.82624550012</v>
      </c>
      <c r="BO177" s="1">
        <f>+BANCOS!BO60</f>
        <v>482168.2079178</v>
      </c>
      <c r="BP177" s="1">
        <f>+BANCOS!BP60</f>
        <v>431026.584585</v>
      </c>
      <c r="BQ177" s="1">
        <f>+BANCOS!BQ60</f>
        <v>436516.2499</v>
      </c>
      <c r="BR177" s="1">
        <f>+BANCOS!BR60</f>
        <v>427445.56269499997</v>
      </c>
      <c r="BS177" s="1">
        <f>+BANCOS!BS60</f>
        <v>435342.27617329999</v>
      </c>
      <c r="BT177" s="1">
        <f>+BANCOS!BT60</f>
        <v>402771.39969440002</v>
      </c>
      <c r="BU177" s="1">
        <f>+BANCOS!BU60</f>
        <v>407594.21997699997</v>
      </c>
      <c r="BV177" s="1">
        <f>+BANCOS!BV60</f>
        <v>408026.31314799999</v>
      </c>
      <c r="BW177" s="1">
        <f>+BANCOS!BW60</f>
        <v>406520.73651239992</v>
      </c>
      <c r="BX177" s="1">
        <f>+BANCOS!BX60</f>
        <v>399414.93193939998</v>
      </c>
      <c r="BY177" s="1">
        <f>+BANCOS!BY60</f>
        <v>380950.31347320002</v>
      </c>
      <c r="BZ177" s="1">
        <f>+BANCOS!BZ60</f>
        <v>422983.71076549997</v>
      </c>
      <c r="CA177" s="1">
        <f>+BANCOS!CA60</f>
        <v>452471.71994250012</v>
      </c>
      <c r="CB177" s="1">
        <f>+BANCOS!CB60</f>
        <v>444192.12082309998</v>
      </c>
      <c r="CC177" s="1">
        <f>+BANCOS!CC60</f>
        <v>493586.80623200012</v>
      </c>
      <c r="CD177" s="1">
        <f>+BANCOS!CD60</f>
        <v>468176.52739489998</v>
      </c>
      <c r="CE177" s="1">
        <f>+BANCOS!CE60</f>
        <v>460708.24061119987</v>
      </c>
      <c r="CF177" s="1">
        <f>+BANCOS!CF60</f>
        <v>454515.89177400002</v>
      </c>
      <c r="CG177" s="1">
        <f>+BANCOS!CG60</f>
        <v>432566.86749879998</v>
      </c>
      <c r="CH177" s="1">
        <f>+BANCOS!CH60</f>
        <v>419858.94789750001</v>
      </c>
      <c r="CI177" s="1">
        <f>+BANCOS!CI60</f>
        <v>401749.83199139987</v>
      </c>
      <c r="CJ177" s="1">
        <f>+BANCOS!CJ60</f>
        <v>374913.08969599998</v>
      </c>
      <c r="CK177" s="1">
        <f>+BANCOS!CK60</f>
        <v>363902.19210789987</v>
      </c>
      <c r="CL177" s="1">
        <f>+BANCOS!CL60</f>
        <v>355864.12464300002</v>
      </c>
      <c r="CM177" s="1">
        <f>+BANCOS!CM60</f>
        <v>373933.23659699998</v>
      </c>
      <c r="CN177" s="1">
        <f>+BANCOS!CN60</f>
        <v>372629.35348599998</v>
      </c>
      <c r="CO177" s="1">
        <f>+BANCOS!CO60</f>
        <v>363384.12396549992</v>
      </c>
      <c r="CP177" s="1">
        <f>+BANCOS!CP60</f>
        <v>386118.45058349997</v>
      </c>
      <c r="CQ177" s="1">
        <f>+BANCOS!CQ60</f>
        <v>367208.33481520001</v>
      </c>
      <c r="CR177" s="1">
        <f>+BANCOS!CR60</f>
        <v>349770.90071760002</v>
      </c>
      <c r="CS177" s="1">
        <f>+BANCOS!CS60</f>
        <v>374415.54695450002</v>
      </c>
      <c r="CT177" s="1">
        <f>+BANCOS!CT60</f>
        <v>332416.6676019</v>
      </c>
      <c r="CU177" s="1">
        <f>+BANCOS!CU60</f>
        <v>296614.07929099997</v>
      </c>
      <c r="CV177" s="1">
        <f>+BANCOS!CV60</f>
        <v>283004.47347819997</v>
      </c>
      <c r="CW177" s="1">
        <f>+BANCOS!CW60</f>
        <v>279851.58700300002</v>
      </c>
      <c r="CX177" s="1">
        <f>+BANCOS!CX60</f>
        <v>362169.50769109989</v>
      </c>
      <c r="CY177" s="1">
        <f>+BANCOS!CY60</f>
        <v>310329.36075699987</v>
      </c>
      <c r="CZ177" s="1">
        <f>+BANCOS!CZ60</f>
        <v>286291.38776140002</v>
      </c>
      <c r="DA177" s="1">
        <f>+BANCOS!DA60</f>
        <v>304189.20557320002</v>
      </c>
      <c r="DB177" s="1">
        <f>+BANCOS!DB60</f>
        <v>367323.76659480011</v>
      </c>
      <c r="DC177" s="1">
        <f>+BANCOS!DC60</f>
        <v>417913.912939</v>
      </c>
      <c r="DD177" s="1">
        <f>+BANCOS!DD60</f>
        <v>447085.07626940002</v>
      </c>
      <c r="DE177" s="1">
        <f>+BANCOS!DE60</f>
        <v>462238.02103419998</v>
      </c>
      <c r="DF177" s="1">
        <f>+BANCOS!DF60</f>
        <v>498564.80366400001</v>
      </c>
      <c r="DG177" s="1">
        <f>+BANCOS!DG60</f>
        <v>475607.5283833</v>
      </c>
      <c r="DH177" s="1">
        <f>+BANCOS!DH60</f>
        <v>491034.92095499998</v>
      </c>
      <c r="DI177" s="1">
        <f>+BANCOS!DI60</f>
        <v>509255.42516320001</v>
      </c>
      <c r="DJ177" s="1">
        <f>+BANCOS!DJ60</f>
        <v>553755.33667260013</v>
      </c>
      <c r="DK177" s="1">
        <f>+BANCOS!DK60</f>
        <v>556914.32880158001</v>
      </c>
      <c r="DL177" s="1">
        <f>+BANCOS!DL60</f>
        <v>497293.53410415997</v>
      </c>
      <c r="DM177" s="1">
        <f>+BANCOS!DM60</f>
        <v>498256.89088471013</v>
      </c>
      <c r="DN177" s="1">
        <f>+BANCOS!DN60</f>
        <v>471368.00614146999</v>
      </c>
      <c r="DO177" s="1">
        <f>+BANCOS!DO60</f>
        <v>506641.65201279998</v>
      </c>
      <c r="DP177" s="1">
        <f>+BANCOS!DP60</f>
        <v>525512.03187920002</v>
      </c>
      <c r="DQ177" s="1">
        <f>+BANCOS!DQ60</f>
        <v>512706.49934199988</v>
      </c>
      <c r="DR177" s="1">
        <f>+BANCOS!DR60</f>
        <v>513668.72724640003</v>
      </c>
      <c r="DS177" s="1">
        <f>+BANCOS!DS60</f>
        <v>550519.46872378001</v>
      </c>
      <c r="DT177" s="1">
        <f>+BANCOS!DT60</f>
        <v>490383.20369431988</v>
      </c>
      <c r="DU177" s="1">
        <f>+BANCOS!DU60</f>
        <v>498450.57582366001</v>
      </c>
      <c r="DV177" s="1">
        <f>+BANCOS!DV60</f>
        <v>459503.98677373002</v>
      </c>
      <c r="DW177" s="1">
        <f>+BANCOS!DW60</f>
        <v>419665.10472548002</v>
      </c>
      <c r="DX177" s="1">
        <f>+BANCOS!DX60</f>
        <v>423653.75424879999</v>
      </c>
      <c r="DY177" s="1">
        <f>+BANCOS!DY60</f>
        <v>449802.03789236001</v>
      </c>
      <c r="DZ177" s="1">
        <f>+BANCOS!DZ60</f>
        <v>398186.28811154002</v>
      </c>
      <c r="EA177" s="1">
        <f>+BANCOS!EA60</f>
        <v>421507.06207873003</v>
      </c>
      <c r="EB177" s="1">
        <f>+BANCOS!EB60</f>
        <v>417031.84260794998</v>
      </c>
      <c r="EC177" s="1">
        <f>+BANCOS!EC60</f>
        <v>423145.16713398002</v>
      </c>
      <c r="ED177" s="1">
        <f>+BANCOS!ED60</f>
        <v>465983.41250381002</v>
      </c>
      <c r="EE177" s="1">
        <f>+BANCOS!EE60</f>
        <v>499715.82015724998</v>
      </c>
      <c r="EF177" s="1">
        <f>+BANCOS!EF60</f>
        <v>415144.98469120002</v>
      </c>
      <c r="EG177" s="1">
        <f>+BANCOS!EG60</f>
        <v>384373.65126636002</v>
      </c>
      <c r="EH177" s="1">
        <f>+BANCOS!EH60</f>
        <v>364757.94014640001</v>
      </c>
      <c r="EI177" s="1">
        <f>+BANCOS!EI60</f>
        <v>380244.99692884</v>
      </c>
      <c r="EJ177" s="1">
        <f>+BANCOS!EJ60</f>
        <v>370533.71884914988</v>
      </c>
      <c r="EK177" s="1">
        <f>+BANCOS!EK60</f>
        <v>403006.76794480998</v>
      </c>
      <c r="EL177" s="1">
        <f>+BANCOS!EL60</f>
        <v>392205.08617154998</v>
      </c>
      <c r="EM177" s="1">
        <f>+BANCOS!EM60</f>
        <v>389739.30005507998</v>
      </c>
      <c r="EN177" s="1">
        <f>+BANCOS!EN60</f>
        <v>372051.00473420002</v>
      </c>
      <c r="EO177" s="1">
        <f>+BANCOS!EO60</f>
        <v>442236.585617</v>
      </c>
      <c r="EP177" s="1">
        <f>+BANCOS!EP60</f>
        <v>441679.58320950001</v>
      </c>
      <c r="EQ177" s="1">
        <f>+BANCOS!EQ60</f>
        <v>408248.54853149998</v>
      </c>
      <c r="ER177" s="1">
        <f>+BANCOS!ER60</f>
        <v>456502.29181430012</v>
      </c>
      <c r="ES177" s="1">
        <f>+BANCOS!ES60</f>
        <v>486530.25367712002</v>
      </c>
      <c r="ET177" s="1">
        <f>+BANCOS!ET60</f>
        <v>501466.49955398001</v>
      </c>
      <c r="EU177" s="1">
        <f>+BANCOS!EU60</f>
        <v>539094.9496694</v>
      </c>
      <c r="EV177" s="1">
        <f>+BANCOS!EV60</f>
        <v>516231.4077638</v>
      </c>
      <c r="EW177" s="1">
        <f>+BANCOS!EW60</f>
        <v>536038.37781720003</v>
      </c>
      <c r="EX177" s="1">
        <f>+BANCOS!EX60</f>
        <v>544688.01677044004</v>
      </c>
      <c r="EY177" s="1">
        <f>+BANCOS!EY60</f>
        <v>701588.8582287</v>
      </c>
      <c r="EZ177" s="1">
        <f>+BANCOS!EZ60</f>
        <v>701588.8582287</v>
      </c>
      <c r="FA177" s="1">
        <f>+BANCOS!FA60</f>
        <v>629957.53551228007</v>
      </c>
      <c r="FB177" s="1">
        <f>+BANCOS!FB60</f>
        <v>589042.77786396001</v>
      </c>
      <c r="FC177" s="1">
        <f>+BANCOS!FC60</f>
        <v>582853.52437936002</v>
      </c>
      <c r="FD177" s="1">
        <f>+BANCOS!FD60</f>
        <v>674660.88510492991</v>
      </c>
      <c r="FE177" s="1">
        <f>+BANCOS!FE60</f>
        <v>640202.49801524007</v>
      </c>
      <c r="FF177" s="1">
        <f>+BANCOS!FF60</f>
        <v>818219.43440799997</v>
      </c>
      <c r="FG177" s="1">
        <f>+BANCOS!FG60</f>
        <v>834709.54959700012</v>
      </c>
      <c r="FH177" s="1">
        <f>+BANCOS!FH60</f>
        <v>1084794.413071</v>
      </c>
      <c r="FI177" s="1">
        <f>+BANCOS!FI60</f>
        <v>976735.25061500014</v>
      </c>
      <c r="FJ177" s="1">
        <f>+BANCOS!FJ60</f>
        <v>841816.21291600005</v>
      </c>
      <c r="FK177" s="1">
        <f>+BANCOS!FK60</f>
        <v>687910.10483600001</v>
      </c>
      <c r="FL177" s="1">
        <f>+BANCOS!FL60</f>
        <v>325299.85938600003</v>
      </c>
      <c r="FM177" s="1">
        <f>+BANCOS!FM60</f>
        <v>149771.88011299999</v>
      </c>
      <c r="FN177" s="1">
        <f>+BANCOS!FN60</f>
        <v>156462.45775900001</v>
      </c>
      <c r="FO177" s="1">
        <f>+BANCOS!FO60</f>
        <v>135118.93302</v>
      </c>
      <c r="FP177" s="1">
        <f>+BANCOS!FP60</f>
        <v>142410.15729999999</v>
      </c>
      <c r="FQ177" s="1">
        <f>+BANCOS!FQ60</f>
        <v>142398.25420299999</v>
      </c>
      <c r="FR177" s="1">
        <f>+BANCOS!FR60</f>
        <v>144658.78774100001</v>
      </c>
      <c r="FS177" s="1">
        <f>+BANCOS!FS60</f>
        <v>189591.914318</v>
      </c>
      <c r="FT177" s="1">
        <f>+BANCOS!FT60</f>
        <v>170768.78073100001</v>
      </c>
      <c r="FU177" s="1">
        <f>+BANCOS!FU60</f>
        <v>115425.736943</v>
      </c>
      <c r="FV177" s="1">
        <f>+BANCOS!FV60</f>
        <v>111053.14378499999</v>
      </c>
      <c r="FW177" s="1">
        <f>+BANCOS!FW60</f>
        <v>117840.13543900001</v>
      </c>
      <c r="FX177" s="1">
        <f>+BANCOS!FX60</f>
        <v>122113.063972</v>
      </c>
      <c r="FY177" s="1">
        <f>+BANCOS!FY60</f>
        <v>121367.003348</v>
      </c>
      <c r="FZ177" s="1">
        <f>+BANCOS!FZ60</f>
        <v>136843.507858</v>
      </c>
      <c r="GA177" s="1">
        <f>+BANCOS!GA60</f>
        <v>169804.7689965</v>
      </c>
      <c r="GB177" s="1">
        <f>+BANCOS!GB60</f>
        <v>137201.58761642</v>
      </c>
      <c r="GC177" s="1">
        <f>+BANCOS!GC60</f>
        <v>136879.29671175999</v>
      </c>
      <c r="GD177" s="1">
        <f>+BANCOS!GD60</f>
        <v>132016.99472486001</v>
      </c>
      <c r="GE177" s="1">
        <f>+BANCOS!GE60</f>
        <v>129707.70755545</v>
      </c>
      <c r="GF177" s="1">
        <f>+BANCOS!GF60</f>
        <v>143297.02106559</v>
      </c>
      <c r="GG177" s="1">
        <f>+BANCOS!GG60</f>
        <v>308175.90408085001</v>
      </c>
      <c r="GH177" s="1">
        <f>+BANCOS!GH60</f>
        <v>327410.79497385997</v>
      </c>
      <c r="GI177" s="1">
        <f>+BANCOS!GI60</f>
        <v>331502.15196679998</v>
      </c>
      <c r="GJ177" s="1">
        <f>+BANCOS!GJ60</f>
        <v>335386.29469588998</v>
      </c>
      <c r="GK177" s="1">
        <f>+BANCOS!GK60</f>
        <v>339839.57318429992</v>
      </c>
      <c r="GL177" s="1">
        <f>+BANCOS!GL60</f>
        <v>347934.49191136</v>
      </c>
      <c r="GM177" s="1">
        <f>+BANCOS!GM60</f>
        <v>309540.74624751997</v>
      </c>
      <c r="GN177" s="1">
        <f>+BANCOS!GN60</f>
        <v>307203.17094598</v>
      </c>
      <c r="GO177" s="1">
        <f>+BANCOS!GO60</f>
        <v>300179.52688736992</v>
      </c>
      <c r="GP177" s="1">
        <f>+BANCOS!GP60</f>
        <v>299778.32382370997</v>
      </c>
      <c r="GQ177" s="1">
        <f>+BANCOS!GQ60</f>
        <v>293317.60062888998</v>
      </c>
      <c r="GR177" s="1">
        <f>+BANCOS!GR60</f>
        <v>287591.747577</v>
      </c>
      <c r="GS177" s="1">
        <f>+BANCOS!GS60</f>
        <v>275441.39607431</v>
      </c>
      <c r="GT177" s="1">
        <f>+BANCOS!GT60</f>
        <v>269298.45805914002</v>
      </c>
      <c r="GU177" s="1">
        <f>+BANCOS!GU60</f>
        <v>280906.81135560002</v>
      </c>
      <c r="GV177" s="1">
        <f>+BANCOS!GV60</f>
        <v>934300.75899621029</v>
      </c>
      <c r="GW177" s="1">
        <f>+BANCOS!GW60</f>
        <v>953568.24456154997</v>
      </c>
      <c r="GX177" s="1">
        <f>+BANCOS!GX60</f>
        <v>890612.72485803999</v>
      </c>
      <c r="GY177" s="1">
        <f>+BANCOS!GY60</f>
        <v>770549.81558099983</v>
      </c>
      <c r="GZ177" s="1">
        <f>+BANCOS!GZ60</f>
        <v>730471.92555426003</v>
      </c>
      <c r="HA177" s="1">
        <f>+BANCOS!HA60</f>
        <v>656085.85355702008</v>
      </c>
      <c r="HB177" s="1">
        <f>+BANCOS!HB60</f>
        <v>626838.07423517003</v>
      </c>
      <c r="HC177" s="1">
        <f>+BANCOS!HC60</f>
        <v>604918.69627291011</v>
      </c>
      <c r="HD177" s="1">
        <f>+BANCOS!HD60</f>
        <v>581036.02486143005</v>
      </c>
      <c r="HE177" s="1">
        <f>+BANCOS!HE60</f>
        <v>535343.5498758899</v>
      </c>
      <c r="HF177" s="1">
        <f>+BANCOS!HF60</f>
        <v>497764.59375832003</v>
      </c>
      <c r="HG177" s="1">
        <f>+BANCOS!HG60</f>
        <v>509681.2601389999</v>
      </c>
      <c r="HH177" s="1">
        <f>+BANCOS!HH60</f>
        <v>438918.14331290999</v>
      </c>
      <c r="HI177" s="1">
        <f>+BANCOS!HI60</f>
        <v>580119.15441368998</v>
      </c>
      <c r="HJ177" s="1">
        <f>+BANCOS!HJ60</f>
        <v>587602.72331240017</v>
      </c>
      <c r="HK177" s="1">
        <f>+BANCOS!HK60</f>
        <v>537414.71710528003</v>
      </c>
      <c r="HL177" s="1">
        <f>+BANCOS!HL60</f>
        <v>495248.64289882989</v>
      </c>
      <c r="HM177" s="1">
        <f>+BANCOS!HM60</f>
        <v>516883.87592775002</v>
      </c>
      <c r="HN177" s="1">
        <f>+BANCOS!HN60</f>
        <v>447819.35753149999</v>
      </c>
      <c r="HO177" s="1">
        <f>+BANCOS!HO60</f>
        <v>437278.82489049999</v>
      </c>
      <c r="HP177" s="1">
        <f>+BANCOS!HP60</f>
        <v>454303.00512414012</v>
      </c>
      <c r="HQ177" s="1">
        <f>+BANCOS!HQ60</f>
        <v>503137.30141687993</v>
      </c>
      <c r="HR177" s="1">
        <f>+BANCOS!HR60</f>
        <v>468324.57672914001</v>
      </c>
      <c r="HS177" s="1">
        <f>+BANCOS!HS60</f>
        <v>495285.74197919999</v>
      </c>
      <c r="HT177" s="1">
        <f>+BANCOS!HT60</f>
        <v>556750.07991460001</v>
      </c>
      <c r="HU177" s="1">
        <f>+BANCOS!HU60</f>
        <v>647735.65078443999</v>
      </c>
      <c r="HV177" s="1">
        <f>+BANCOS!HV60</f>
        <v>640502.24967691989</v>
      </c>
      <c r="HW177" s="1">
        <f>+BANCOS!HW60</f>
        <v>724593.22004708007</v>
      </c>
      <c r="HX177" s="1">
        <f>+BANCOS!HX60</f>
        <v>731849.40854382014</v>
      </c>
      <c r="HY177" s="1">
        <f>+BANCOS!HY60</f>
        <v>698628.56146297988</v>
      </c>
      <c r="HZ177" s="1">
        <f>+BANCOS!HZ60</f>
        <v>703075.40262020007</v>
      </c>
      <c r="IA177" s="1">
        <f>+BANCOS!IA60</f>
        <v>690249.17212769995</v>
      </c>
      <c r="IB177" s="1">
        <f>+BANCOS!IB60</f>
        <v>779329.1268054801</v>
      </c>
      <c r="IC177" s="1">
        <f>+BANCOS!IC60</f>
        <v>730888.16262959002</v>
      </c>
      <c r="ID177" s="1">
        <f>+BANCOS!ID60</f>
        <v>746860.19526190008</v>
      </c>
      <c r="IE177" s="1">
        <f>+BANCOS!IE60</f>
        <v>780366.79004270001</v>
      </c>
      <c r="IF177" s="1">
        <f>+BANCOS!IF60</f>
        <v>778705.97604091</v>
      </c>
      <c r="IG177" s="1">
        <f>+BANCOS!IG60</f>
        <v>741522.65455134003</v>
      </c>
      <c r="IH177" s="1">
        <f>+BANCOS!IH60</f>
        <v>689032.00149563001</v>
      </c>
      <c r="II177" s="1">
        <f>+BANCOS!II60</f>
        <v>671967.09002979996</v>
      </c>
      <c r="IJ177" s="1">
        <f>+BANCOS!IJ60</f>
        <v>692110.59032299998</v>
      </c>
      <c r="IK177" s="1">
        <f>+BANCOS!IK60</f>
        <v>843860.6238319499</v>
      </c>
      <c r="IL177" s="1">
        <f>+BANCOS!IL60</f>
        <v>849173.63458562002</v>
      </c>
      <c r="IM177" s="1">
        <f>+BANCOS!IM60</f>
        <v>894030.39069704991</v>
      </c>
      <c r="IN177" s="1">
        <f>+BANCOS!IN60</f>
        <v>927559.04045202013</v>
      </c>
      <c r="IO177" s="1">
        <f>+BANCOS!IO60</f>
        <v>923932.76231630985</v>
      </c>
      <c r="IP177" s="1">
        <f>+BANCOS!IP60</f>
        <v>937397.22462776001</v>
      </c>
      <c r="IQ177" s="1">
        <f>+BANCOS!IQ60</f>
        <v>915222.20734581992</v>
      </c>
      <c r="IR177" s="1">
        <f>+BANCOS!IR60</f>
        <v>1074025.07399762</v>
      </c>
      <c r="IS177" s="1">
        <f>+BANCOS!IS60</f>
        <v>1378405.87124778</v>
      </c>
      <c r="IT177" s="1">
        <f>+BANCOS!IT60</f>
        <v>1362804.8491080101</v>
      </c>
      <c r="IU177" s="1">
        <f>+BANCOS!IU60</f>
        <v>1167448.7142755201</v>
      </c>
      <c r="IV177" s="1">
        <f>+BANCOS!IV60</f>
        <v>1089359.47142631</v>
      </c>
      <c r="IW177" s="1">
        <f>+BANCOS!IW60</f>
        <v>1109687.5064050001</v>
      </c>
      <c r="IX177" s="1">
        <f>+BANCOS!IX60</f>
        <v>1079447.2514299999</v>
      </c>
      <c r="IY177" s="1">
        <f>+BANCOS!IY60</f>
        <v>1012609.243041</v>
      </c>
      <c r="IZ177" s="1">
        <f>+BANCOS!IZ60</f>
        <v>1061783.6055759999</v>
      </c>
      <c r="JA177" s="1">
        <f>+BANCOS!JA60</f>
        <v>1089650</v>
      </c>
      <c r="JB177" s="1">
        <f>+BANCOS!JB60</f>
        <v>1052940.7166230001</v>
      </c>
      <c r="JC177" s="1">
        <f>+BANCOS!JC60</f>
        <v>1063393.3969109999</v>
      </c>
      <c r="JD177" s="1">
        <f>+BANCOS!JD60</f>
        <v>1200291.7180039999</v>
      </c>
      <c r="JE177" s="1">
        <f>+BANCOS!JE60</f>
        <v>1502563.14</v>
      </c>
      <c r="JF177" s="1" t="e">
        <f>+BANCOS!#REF!</f>
        <v>#REF!</v>
      </c>
    </row>
    <row r="178" spans="1:266" s="1" customFormat="1" ht="12.9" customHeight="1" x14ac:dyDescent="0.2">
      <c r="A178" s="73" t="s">
        <v>330</v>
      </c>
      <c r="B178" s="1">
        <f>+FINANCIERAS!B60</f>
        <v>2288</v>
      </c>
      <c r="C178" s="1">
        <f>+FINANCIERAS!C60</f>
        <v>2382</v>
      </c>
      <c r="D178" s="1">
        <f>+FINANCIERAS!D60</f>
        <v>2383</v>
      </c>
      <c r="E178" s="1">
        <f>+FINANCIERAS!E60</f>
        <v>2470</v>
      </c>
      <c r="F178" s="1">
        <f>+FINANCIERAS!F60</f>
        <v>2187</v>
      </c>
      <c r="G178" s="1">
        <f>+FINANCIERAS!G60</f>
        <v>3135</v>
      </c>
      <c r="H178" s="1">
        <f>+FINANCIERAS!H60</f>
        <v>2786</v>
      </c>
      <c r="I178" s="1">
        <f>+FINANCIERAS!I60</f>
        <v>3136</v>
      </c>
      <c r="J178" s="1">
        <f>+FINANCIERAS!J60</f>
        <v>2941</v>
      </c>
      <c r="K178" s="1">
        <f>+FINANCIERAS!K60</f>
        <v>4574</v>
      </c>
      <c r="L178" s="1">
        <f>+FINANCIERAS!L60</f>
        <v>5345</v>
      </c>
      <c r="M178" s="1">
        <f>+FINANCIERAS!M60</f>
        <v>5176</v>
      </c>
      <c r="N178" s="1">
        <f>+FINANCIERAS!N60</f>
        <v>5249</v>
      </c>
      <c r="O178" s="1">
        <f>+FINANCIERAS!O60</f>
        <v>5325</v>
      </c>
      <c r="P178" s="1">
        <f>+FINANCIERAS!P60</f>
        <v>2197</v>
      </c>
      <c r="Q178" s="1">
        <f>+FINANCIERAS!Q60</f>
        <v>1820</v>
      </c>
      <c r="R178" s="1">
        <f>+FINANCIERAS!R60</f>
        <v>2957</v>
      </c>
      <c r="S178" s="1">
        <f>+FINANCIERAS!S60</f>
        <v>3092</v>
      </c>
      <c r="T178" s="1">
        <f>+FINANCIERAS!T60</f>
        <v>3579</v>
      </c>
      <c r="U178" s="1">
        <f>+FINANCIERAS!U60</f>
        <v>4019</v>
      </c>
      <c r="V178" s="1">
        <f>+FINANCIERAS!V60</f>
        <v>3147</v>
      </c>
      <c r="W178" s="1">
        <f>+FINANCIERAS!W60</f>
        <v>3350</v>
      </c>
      <c r="X178" s="1">
        <f>+FINANCIERAS!X60</f>
        <v>3163</v>
      </c>
      <c r="Y178" s="1">
        <f>+FINANCIERAS!Y60</f>
        <v>3552</v>
      </c>
      <c r="Z178" s="1">
        <f>+FINANCIERAS!Z60</f>
        <v>3813</v>
      </c>
      <c r="AA178" s="1">
        <f>+FINANCIERAS!AA60</f>
        <v>4239</v>
      </c>
      <c r="AB178" s="1">
        <f>+FINANCIERAS!AB60</f>
        <v>3931</v>
      </c>
      <c r="AC178" s="1">
        <f>+FINANCIERAS!AC60</f>
        <v>4467</v>
      </c>
      <c r="AD178" s="1">
        <f>+FINANCIERAS!AD60</f>
        <v>6234</v>
      </c>
      <c r="AE178" s="1">
        <f>+FINANCIERAS!AE60</f>
        <v>5910</v>
      </c>
      <c r="AF178" s="1">
        <f>+FINANCIERAS!AF60</f>
        <v>8651</v>
      </c>
      <c r="AG178" s="1">
        <f>+FINANCIERAS!AG60</f>
        <v>9155</v>
      </c>
      <c r="AH178" s="1">
        <f>+FINANCIERAS!AH60</f>
        <v>7903</v>
      </c>
      <c r="AI178" s="1">
        <f>+FINANCIERAS!AI60</f>
        <v>6930</v>
      </c>
      <c r="AJ178" s="1">
        <f>+FINANCIERAS!AJ60</f>
        <v>7414</v>
      </c>
      <c r="AK178" s="1">
        <f>+FINANCIERAS!AK60</f>
        <v>8576</v>
      </c>
      <c r="AL178" s="1">
        <f>+FINANCIERAS!AL60</f>
        <v>9839</v>
      </c>
      <c r="AM178" s="1">
        <f>+FINANCIERAS!AM60</f>
        <v>10126</v>
      </c>
      <c r="AN178" s="1">
        <f>+FINANCIERAS!AN60</f>
        <v>19176</v>
      </c>
      <c r="AO178" s="1">
        <f>+FINANCIERAS!AO60</f>
        <v>19601</v>
      </c>
      <c r="AP178" s="1">
        <f>+FINANCIERAS!AP60</f>
        <v>17889</v>
      </c>
      <c r="AQ178" s="1">
        <f>+FINANCIERAS!AQ60</f>
        <v>19011</v>
      </c>
      <c r="AR178" s="1">
        <f>+FINANCIERAS!AR60</f>
        <v>18369.699761</v>
      </c>
      <c r="AS178" s="1">
        <f>+FINANCIERAS!AS60</f>
        <v>19375.052962999998</v>
      </c>
      <c r="AT178" s="1">
        <f>+FINANCIERAS!AT60</f>
        <v>19186.232983000002</v>
      </c>
      <c r="AU178" s="1">
        <f>+FINANCIERAS!AU60</f>
        <v>18661.898581000001</v>
      </c>
      <c r="AV178" s="1">
        <f>+FINANCIERAS!AV60</f>
        <v>23859.811801</v>
      </c>
      <c r="AW178" s="1">
        <f>+FINANCIERAS!AW60</f>
        <v>23540.497444000001</v>
      </c>
      <c r="AX178" s="1">
        <f>+FINANCIERAS!AX60</f>
        <v>23631.558820999999</v>
      </c>
      <c r="AY178" s="1">
        <f>+FINANCIERAS!AY60</f>
        <v>22530.999230000001</v>
      </c>
      <c r="AZ178" s="1">
        <f>+FINANCIERAS!AZ60</f>
        <v>19850.279836000002</v>
      </c>
      <c r="BA178" s="1">
        <f>+FINANCIERAS!BA60</f>
        <v>18530.415363</v>
      </c>
      <c r="BB178" s="1">
        <f>+FINANCIERAS!BB60</f>
        <v>19682.837835999999</v>
      </c>
      <c r="BC178" s="1">
        <f>+FINANCIERAS!BC60</f>
        <v>17515.486955</v>
      </c>
      <c r="BD178" s="1">
        <f>+FINANCIERAS!BD60</f>
        <v>16856.974111</v>
      </c>
      <c r="BE178" s="1">
        <f>+FINANCIERAS!BE60</f>
        <v>11920.133143999999</v>
      </c>
      <c r="BF178" s="1">
        <f>+FINANCIERAS!BF60</f>
        <v>12454.750207999999</v>
      </c>
      <c r="BG178" s="1">
        <f>+FINANCIERAS!BG60</f>
        <v>13412.164156000001</v>
      </c>
      <c r="BH178" s="1">
        <f>+FINANCIERAS!BH60</f>
        <v>13177.348249000001</v>
      </c>
      <c r="BI178" s="1">
        <f>+FINANCIERAS!BI60</f>
        <v>13606</v>
      </c>
      <c r="BJ178" s="1">
        <f>+FINANCIERAS!BJ60</f>
        <v>14481.87084</v>
      </c>
      <c r="BK178" s="1">
        <f>+FINANCIERAS!BK60</f>
        <v>14019.500583999999</v>
      </c>
      <c r="BL178" s="1">
        <f>+FINANCIERAS!BL60</f>
        <v>13478.064630999999</v>
      </c>
      <c r="BM178" s="1">
        <f>+FINANCIERAS!BM60</f>
        <v>14028.974307</v>
      </c>
      <c r="BN178" s="1">
        <f>+FINANCIERAS!BN60</f>
        <v>13957.098314999999</v>
      </c>
      <c r="BO178" s="1">
        <f>+FINANCIERAS!BO60</f>
        <v>13468.981424</v>
      </c>
      <c r="BP178" s="1">
        <f>+FINANCIERAS!BP60</f>
        <v>13211.187289</v>
      </c>
      <c r="BQ178" s="1">
        <f>+FINANCIERAS!BQ60</f>
        <v>13200.447176</v>
      </c>
      <c r="BR178" s="1">
        <f>+FINANCIERAS!BR60</f>
        <v>13774.179281999999</v>
      </c>
      <c r="BS178" s="1">
        <f>+FINANCIERAS!BS60</f>
        <v>13731.580081</v>
      </c>
      <c r="BT178" s="1">
        <f>+FINANCIERAS!BT60</f>
        <v>14492.281159</v>
      </c>
      <c r="BU178" s="1">
        <f>+FINANCIERAS!BU60</f>
        <v>14318.908977999999</v>
      </c>
      <c r="BV178" s="1">
        <f>+FINANCIERAS!BV60</f>
        <v>14234.197131000001</v>
      </c>
      <c r="BW178" s="1">
        <f>+FINANCIERAS!BW60</f>
        <v>14056.990062999999</v>
      </c>
      <c r="BX178" s="1">
        <f>+FINANCIERAS!BX60</f>
        <v>14461.971452</v>
      </c>
      <c r="BY178" s="1">
        <f>+FINANCIERAS!BY60</f>
        <v>13656.662902</v>
      </c>
      <c r="BZ178" s="1">
        <f>+FINANCIERAS!BZ60</f>
        <v>13652.402770999999</v>
      </c>
      <c r="CA178" s="1">
        <f>+FINANCIERAS!CA60</f>
        <v>13339.275435</v>
      </c>
      <c r="CB178" s="1">
        <f>+FINANCIERAS!CB60</f>
        <v>14048.434589</v>
      </c>
      <c r="CC178" s="1">
        <f>+FINANCIERAS!CC60</f>
        <v>12945.594536000001</v>
      </c>
      <c r="CD178" s="1">
        <f>+FINANCIERAS!CD60</f>
        <v>12013.932081000001</v>
      </c>
      <c r="CE178" s="1">
        <f>+FINANCIERAS!CE60</f>
        <v>11866.403994</v>
      </c>
      <c r="CF178" s="1">
        <f>+FINANCIERAS!CF60</f>
        <v>11748.517019999999</v>
      </c>
      <c r="CG178" s="1">
        <f>+FINANCIERAS!CG60</f>
        <v>11815.266221</v>
      </c>
      <c r="CH178" s="1">
        <f>+FINANCIERAS!CH60</f>
        <v>11939.031826</v>
      </c>
      <c r="CI178" s="1">
        <f>+FINANCIERAS!CI60</f>
        <v>11626.672911</v>
      </c>
      <c r="CJ178" s="1">
        <f>+FINANCIERAS!CJ60</f>
        <v>10979.116373000001</v>
      </c>
      <c r="CK178" s="1">
        <f>+FINANCIERAS!CK60</f>
        <v>12672.970529</v>
      </c>
      <c r="CL178" s="1">
        <f>+FINANCIERAS!CL60</f>
        <v>12751.093403999999</v>
      </c>
      <c r="CM178" s="1">
        <f>+FINANCIERAS!CM60</f>
        <v>12437.388709999999</v>
      </c>
      <c r="CN178" s="1">
        <f>+FINANCIERAS!CN60</f>
        <v>13003.715769</v>
      </c>
      <c r="CO178" s="1">
        <f>+FINANCIERAS!CO60</f>
        <v>19654.895737999999</v>
      </c>
      <c r="CP178" s="1">
        <f>+FINANCIERAS!CP60</f>
        <v>29634.107380000001</v>
      </c>
      <c r="CQ178" s="1">
        <f>+FINANCIERAS!CQ60</f>
        <v>28339.058125</v>
      </c>
      <c r="CR178" s="1">
        <f>+FINANCIERAS!CR60</f>
        <v>29919.950861000001</v>
      </c>
      <c r="CS178" s="1">
        <f>+FINANCIERAS!CS60</f>
        <v>30404.517305000001</v>
      </c>
      <c r="CT178" s="1">
        <f>+FINANCIERAS!CT60</f>
        <v>29401.481682000001</v>
      </c>
      <c r="CU178" s="1">
        <f>+FINANCIERAS!CU60</f>
        <v>29157.898743999998</v>
      </c>
      <c r="CV178" s="1">
        <f>+FINANCIERAS!CV60</f>
        <v>27163.632763000001</v>
      </c>
      <c r="CW178" s="1">
        <f>+FINANCIERAS!CW60</f>
        <v>25364.749958</v>
      </c>
      <c r="CX178" s="1">
        <f>+FINANCIERAS!CX60</f>
        <v>24390.898604999998</v>
      </c>
      <c r="CY178" s="1">
        <f>+FINANCIERAS!CY60</f>
        <v>23948.256632000001</v>
      </c>
      <c r="CZ178" s="1">
        <f>+FINANCIERAS!CZ60</f>
        <v>24402.148054000001</v>
      </c>
      <c r="DA178" s="1">
        <f>+FINANCIERAS!DA60</f>
        <v>32350.378763000001</v>
      </c>
      <c r="DB178" s="1">
        <f>+FINANCIERAS!DB60</f>
        <v>36078.624461000007</v>
      </c>
      <c r="DC178" s="1">
        <f>+FINANCIERAS!DC60</f>
        <v>41085.944245999999</v>
      </c>
      <c r="DD178" s="1">
        <f>+FINANCIERAS!DD60</f>
        <v>44961.604824999988</v>
      </c>
      <c r="DE178" s="1">
        <f>+FINANCIERAS!DE60</f>
        <v>35404.099919</v>
      </c>
      <c r="DF178" s="1">
        <f>+FINANCIERAS!DF60</f>
        <v>19649.704024999999</v>
      </c>
      <c r="DG178" s="1">
        <f>+FINANCIERAS!DG60</f>
        <v>20294.436464999999</v>
      </c>
      <c r="DH178" s="1">
        <f>+FINANCIERAS!DH60</f>
        <v>20277.755550000002</v>
      </c>
      <c r="DI178" s="1">
        <f>+FINANCIERAS!DI60</f>
        <v>19106.714329999999</v>
      </c>
      <c r="DJ178" s="1">
        <f>+FINANCIERAS!DJ60</f>
        <v>18779.193719999999</v>
      </c>
      <c r="DK178" s="1">
        <f>+FINANCIERAS!DK60</f>
        <v>18704.67311</v>
      </c>
      <c r="DL178" s="1">
        <f>+FINANCIERAS!DL60</f>
        <v>18153.148290000001</v>
      </c>
      <c r="DM178" s="1">
        <f>+FINANCIERAS!DM60</f>
        <v>15221.400975</v>
      </c>
      <c r="DN178" s="1">
        <f>+FINANCIERAS!DN60</f>
        <v>14693.82884</v>
      </c>
      <c r="DO178" s="1">
        <f>+FINANCIERAS!DO60</f>
        <v>14687.636315</v>
      </c>
      <c r="DP178" s="1">
        <f>+FINANCIERAS!DP60</f>
        <v>14198.260523999999</v>
      </c>
      <c r="DQ178" s="1">
        <f>+FINANCIERAS!DQ60</f>
        <v>14353.597994</v>
      </c>
      <c r="DR178" s="1">
        <f>+FINANCIERAS!DR60</f>
        <v>14008.346629</v>
      </c>
      <c r="DS178" s="1">
        <f>+FINANCIERAS!DS60</f>
        <v>14207.798859</v>
      </c>
      <c r="DT178" s="1">
        <f>+FINANCIERAS!DT60</f>
        <v>13953.157669</v>
      </c>
      <c r="DU178" s="1">
        <f>+FINANCIERAS!DU60</f>
        <v>13097.972232</v>
      </c>
      <c r="DV178" s="1">
        <f>+FINANCIERAS!DV60</f>
        <v>15521.174788</v>
      </c>
      <c r="DW178" s="1">
        <f>+FINANCIERAS!DW60</f>
        <v>14809.32207</v>
      </c>
      <c r="DX178" s="1">
        <f>+FINANCIERAS!DX60</f>
        <v>19170.979515999999</v>
      </c>
      <c r="DY178" s="1">
        <f>+FINANCIERAS!DY60</f>
        <v>19264.187693</v>
      </c>
      <c r="DZ178" s="1">
        <f>+FINANCIERAS!DZ60</f>
        <v>18137.515952000002</v>
      </c>
      <c r="EA178" s="1">
        <f>+FINANCIERAS!EA60</f>
        <v>18006.965611</v>
      </c>
      <c r="EB178" s="1">
        <f>+FINANCIERAS!EB60</f>
        <v>17801.046472999999</v>
      </c>
      <c r="EC178" s="1">
        <f>+FINANCIERAS!EC60</f>
        <v>13634.727862</v>
      </c>
      <c r="ED178" s="1">
        <f>+FINANCIERAS!ED60</f>
        <v>13961.890339</v>
      </c>
      <c r="EE178" s="1">
        <f>+FINANCIERAS!EE60</f>
        <v>8517.2847700000002</v>
      </c>
      <c r="EF178" s="1">
        <f>+FINANCIERAS!EF60</f>
        <v>12572.195957</v>
      </c>
      <c r="EG178" s="1">
        <f>+FINANCIERAS!EG60</f>
        <v>11801.420115000001</v>
      </c>
      <c r="EH178" s="1">
        <f>+FINANCIERAS!EH60</f>
        <v>11287.153677</v>
      </c>
      <c r="EI178" s="1">
        <f>+FINANCIERAS!EI60</f>
        <v>11722.411137999999</v>
      </c>
      <c r="EJ178" s="1">
        <f>+FINANCIERAS!EJ60</f>
        <v>11661.55748929</v>
      </c>
      <c r="EK178" s="1">
        <f>+FINANCIERAS!EK60</f>
        <v>12504.99178531</v>
      </c>
      <c r="EL178" s="1">
        <f>+FINANCIERAS!EL60</f>
        <v>14017.87229017</v>
      </c>
      <c r="EM178" s="1">
        <f>+FINANCIERAS!EM60</f>
        <v>15022.031992009999</v>
      </c>
      <c r="EN178" s="1">
        <f>+FINANCIERAS!EN60</f>
        <v>14786.685570850001</v>
      </c>
      <c r="EO178" s="1">
        <f>+FINANCIERAS!EO60</f>
        <v>15209.800427259999</v>
      </c>
      <c r="EP178" s="1">
        <f>+FINANCIERAS!EP60</f>
        <v>15604.77380275</v>
      </c>
      <c r="EQ178" s="1">
        <f>+FINANCIERAS!EQ60</f>
        <v>14121.0399275</v>
      </c>
      <c r="ER178" s="1">
        <f>+FINANCIERAS!ER60</f>
        <v>11244.634935100001</v>
      </c>
      <c r="ES178" s="1">
        <f>+FINANCIERAS!ES60</f>
        <v>11216.06888873</v>
      </c>
      <c r="ET178" s="1">
        <f>+FINANCIERAS!ET60</f>
        <v>11214.193769019999</v>
      </c>
      <c r="EU178" s="1">
        <f>+FINANCIERAS!EU60</f>
        <v>10535.150813079999</v>
      </c>
      <c r="EV178" s="1">
        <f>+FINANCIERAS!EV60</f>
        <v>9425.6834159999999</v>
      </c>
      <c r="EW178" s="1">
        <f>+FINANCIERAS!EW60</f>
        <v>12927.037302999999</v>
      </c>
      <c r="EX178" s="1">
        <f>+FINANCIERAS!EX60</f>
        <v>17206.019133999998</v>
      </c>
      <c r="EY178" s="1">
        <f>+FINANCIERAS!EY60</f>
        <v>16633.266745000001</v>
      </c>
      <c r="EZ178" s="1">
        <f>+FINANCIERAS!EZ60</f>
        <v>16454.691005000001</v>
      </c>
      <c r="FA178" s="1">
        <f>+FINANCIERAS!FA60</f>
        <v>16072.269059</v>
      </c>
      <c r="FB178" s="1">
        <f>+FINANCIERAS!FB60</f>
        <v>16986.700336999998</v>
      </c>
      <c r="FC178" s="1">
        <f>+FINANCIERAS!FC60</f>
        <v>15064.743259999999</v>
      </c>
      <c r="FD178" s="1">
        <f>+FINANCIERAS!FD60</f>
        <v>16414.580815000001</v>
      </c>
      <c r="FE178" s="1">
        <f>+FINANCIERAS!FE60</f>
        <v>17368.571409</v>
      </c>
      <c r="FF178" s="1">
        <f>+FINANCIERAS!FF60</f>
        <v>21518.032343999999</v>
      </c>
      <c r="FG178" s="1">
        <f>+FINANCIERAS!FG60</f>
        <v>22763.402721999999</v>
      </c>
      <c r="FH178" s="1">
        <f>+FINANCIERAS!FH60</f>
        <v>21440.755493000001</v>
      </c>
      <c r="FI178" s="1">
        <f>+FINANCIERAS!FI60</f>
        <v>23750.454263</v>
      </c>
      <c r="FJ178" s="1">
        <f>+FINANCIERAS!FJ60</f>
        <v>24424.974274</v>
      </c>
      <c r="FK178" s="1">
        <f>+FINANCIERAS!FK60</f>
        <v>25256.175458000002</v>
      </c>
      <c r="FL178" s="1">
        <f>+FINANCIERAS!FL60</f>
        <v>30062.276642000001</v>
      </c>
      <c r="FM178" s="1">
        <f>+FINANCIERAS!FM60</f>
        <v>34886.043646999999</v>
      </c>
      <c r="FN178" s="1">
        <f>+FINANCIERAS!FN60</f>
        <v>36701.70981</v>
      </c>
      <c r="FO178" s="1">
        <f>+FINANCIERAS!FO60</f>
        <v>40623.463018000002</v>
      </c>
      <c r="FP178" s="1">
        <f>+FINANCIERAS!FP60</f>
        <v>42703.288134000002</v>
      </c>
      <c r="FQ178" s="1">
        <f>+FINANCIERAS!FQ60</f>
        <v>44840.905183000003</v>
      </c>
      <c r="FR178" s="1">
        <f>+FINANCIERAS!FR60</f>
        <v>47445.035838000003</v>
      </c>
      <c r="FS178" s="1">
        <f>+FINANCIERAS!FS60</f>
        <v>49440.540448</v>
      </c>
      <c r="FT178" s="1">
        <f>+FINANCIERAS!FT60</f>
        <v>56074.528661999997</v>
      </c>
      <c r="FU178" s="1">
        <f>+FINANCIERAS!FU60</f>
        <v>56077.173858119997</v>
      </c>
      <c r="FV178" s="1">
        <f>+FINANCIERAS!FV60</f>
        <v>72139.543789360003</v>
      </c>
      <c r="FW178" s="1">
        <f>+FINANCIERAS!FW60</f>
        <v>78286.580172279995</v>
      </c>
      <c r="FX178" s="1">
        <f>+FINANCIERAS!FX60</f>
        <v>80693.298550240012</v>
      </c>
      <c r="FY178" s="1">
        <f>+FINANCIERAS!FY60</f>
        <v>85200.401539819984</v>
      </c>
      <c r="FZ178" s="1">
        <f>+FINANCIERAS!FZ60</f>
        <v>84627.428464700002</v>
      </c>
      <c r="GA178" s="1">
        <f>+FINANCIERAS!GA60</f>
        <v>53926.915881000008</v>
      </c>
      <c r="GB178" s="1">
        <f>+FINANCIERAS!GB60</f>
        <v>54513.116094999998</v>
      </c>
      <c r="GC178" s="1">
        <f>+FINANCIERAS!GC60</f>
        <v>56986.938835000008</v>
      </c>
      <c r="GD178" s="1">
        <f>+FINANCIERAS!GD60</f>
        <v>60985.383428999987</v>
      </c>
      <c r="GE178" s="1">
        <f>+FINANCIERAS!GE60</f>
        <v>66677.270934</v>
      </c>
      <c r="GF178" s="1">
        <f>+FINANCIERAS!GF60</f>
        <v>67147.323837000004</v>
      </c>
      <c r="GG178" s="1">
        <f>+FINANCIERAS!GG60</f>
        <v>85314.513395000016</v>
      </c>
      <c r="GH178" s="1">
        <f>+FINANCIERAS!GH60</f>
        <v>101797.728082</v>
      </c>
      <c r="GI178" s="1">
        <f>+FINANCIERAS!GI60</f>
        <v>98331.865760000001</v>
      </c>
      <c r="GJ178" s="1">
        <f>+FINANCIERAS!GJ60</f>
        <v>97427.145569</v>
      </c>
      <c r="GK178" s="1">
        <f>+FINANCIERAS!GK60</f>
        <v>103182.96619599999</v>
      </c>
      <c r="GL178" s="1">
        <f>+FINANCIERAS!GL60</f>
        <v>100965.880286</v>
      </c>
      <c r="GM178" s="1">
        <f>+FINANCIERAS!GM60</f>
        <v>105237.888917</v>
      </c>
      <c r="GN178" s="1">
        <f>+FINANCIERAS!GN60</f>
        <v>97224.457464000006</v>
      </c>
      <c r="GO178" s="1">
        <f>+FINANCIERAS!GO60</f>
        <v>121410.734497</v>
      </c>
      <c r="GP178" s="1">
        <f>+FINANCIERAS!GP60</f>
        <v>121156.512521</v>
      </c>
      <c r="GQ178" s="1">
        <f>+FINANCIERAS!GQ60</f>
        <v>116279.83255000001</v>
      </c>
      <c r="GR178" s="1">
        <f>+FINANCIERAS!GR60</f>
        <v>108829.998974</v>
      </c>
      <c r="GS178" s="1">
        <f>+FINANCIERAS!GS60</f>
        <v>101862.611529</v>
      </c>
      <c r="GT178" s="1">
        <f>+FINANCIERAS!GT60</f>
        <v>94173.695817</v>
      </c>
      <c r="GU178" s="1">
        <f>+FINANCIERAS!GU60</f>
        <v>90713.407299000013</v>
      </c>
      <c r="GV178" s="1">
        <f>+FINANCIERAS!GV60</f>
        <v>95024.423876000001</v>
      </c>
      <c r="GW178" s="1">
        <f>+FINANCIERAS!GW60</f>
        <v>62029.621966999999</v>
      </c>
      <c r="GX178" s="1">
        <f>+FINANCIERAS!GX60</f>
        <v>76289.832733000003</v>
      </c>
      <c r="GY178" s="1">
        <f>+FINANCIERAS!GY60</f>
        <v>72717.483036000005</v>
      </c>
      <c r="GZ178" s="1">
        <f>+FINANCIERAS!GZ60</f>
        <v>74266.034906999994</v>
      </c>
      <c r="HA178" s="1">
        <f>+FINANCIERAS!HA60</f>
        <v>74003.35458900001</v>
      </c>
      <c r="HB178" s="1">
        <f>+FINANCIERAS!HB60</f>
        <v>94316.027450999987</v>
      </c>
      <c r="HC178" s="1">
        <f>+FINANCIERAS!HC60</f>
        <v>122213.530081</v>
      </c>
      <c r="HD178" s="1">
        <f>+FINANCIERAS!HD60</f>
        <v>118618.18459030001</v>
      </c>
      <c r="HE178" s="1">
        <f>+FINANCIERAS!HE60</f>
        <v>133900.98272723</v>
      </c>
      <c r="HF178" s="1">
        <f>+FINANCIERAS!HF60</f>
        <v>126940.818749</v>
      </c>
      <c r="HG178" s="1">
        <f>+FINANCIERAS!HG60</f>
        <v>135514.69128500001</v>
      </c>
      <c r="HH178" s="1">
        <f>+FINANCIERAS!HH60</f>
        <v>136327.63687799999</v>
      </c>
      <c r="HI178" s="1">
        <f>+FINANCIERAS!HI60</f>
        <v>135129.68770400001</v>
      </c>
      <c r="HJ178" s="1">
        <f>+FINANCIERAS!HJ60</f>
        <v>140929.34452499999</v>
      </c>
      <c r="HK178" s="1">
        <f>+FINANCIERAS!HK60</f>
        <v>129744.927326</v>
      </c>
      <c r="HL178" s="1">
        <f>+FINANCIERAS!HL60</f>
        <v>124371.08261300001</v>
      </c>
      <c r="HM178" s="1">
        <f>+FINANCIERAS!HM60</f>
        <v>131836.47227</v>
      </c>
      <c r="HN178" s="1">
        <f>+FINANCIERAS!HN60</f>
        <v>125274.443251</v>
      </c>
      <c r="HO178" s="1">
        <f>+FINANCIERAS!HO60</f>
        <v>141291.39558700001</v>
      </c>
      <c r="HP178" s="1">
        <f>+FINANCIERAS!HP60</f>
        <v>147093.65910399999</v>
      </c>
      <c r="HQ178" s="1">
        <f>+FINANCIERAS!HQ60</f>
        <v>143851.59322099999</v>
      </c>
      <c r="HR178" s="1">
        <f>+FINANCIERAS!HR60</f>
        <v>143594.41205099999</v>
      </c>
      <c r="HS178" s="1">
        <f>+FINANCIERAS!HS60</f>
        <v>150315.705621</v>
      </c>
      <c r="HT178" s="1">
        <f>+FINANCIERAS!HT60</f>
        <v>147791.31477600001</v>
      </c>
      <c r="HU178" s="1">
        <f>+FINANCIERAS!HU60</f>
        <v>148252.95983199999</v>
      </c>
      <c r="HV178" s="1">
        <f>+FINANCIERAS!HV60</f>
        <v>150592.37771999999</v>
      </c>
      <c r="HW178" s="1">
        <f>+FINANCIERAS!HW60</f>
        <v>71168.362668999995</v>
      </c>
      <c r="HX178" s="1">
        <f>+FINANCIERAS!HX60</f>
        <v>70653.248248999997</v>
      </c>
      <c r="HY178" s="1">
        <f>+FINANCIERAS!HY60</f>
        <v>71884.874557000003</v>
      </c>
      <c r="HZ178" s="1">
        <f>+FINANCIERAS!HZ60</f>
        <v>74020.215572000001</v>
      </c>
      <c r="IA178" s="1">
        <f>+FINANCIERAS!IA60</f>
        <v>67343.086420000007</v>
      </c>
      <c r="IB178" s="1">
        <f>+FINANCIERAS!IB60</f>
        <v>67528.774286</v>
      </c>
      <c r="IC178" s="1">
        <f>+FINANCIERAS!IC60</f>
        <v>70640.984664000003</v>
      </c>
      <c r="ID178" s="1">
        <f>+FINANCIERAS!ID60</f>
        <v>90936.473889000001</v>
      </c>
      <c r="IE178" s="1">
        <f>+FINANCIERAS!IE60</f>
        <v>93196.232101999994</v>
      </c>
      <c r="IF178" s="1">
        <f>+FINANCIERAS!IF60</f>
        <v>91399.668055000002</v>
      </c>
      <c r="IG178" s="1">
        <f>+FINANCIERAS!IG60</f>
        <v>92937.631194999994</v>
      </c>
      <c r="IH178" s="1">
        <f>+FINANCIERAS!IH60</f>
        <v>96422.476662000001</v>
      </c>
      <c r="II178" s="1">
        <f>+FINANCIERAS!II60</f>
        <v>91513.888535000006</v>
      </c>
      <c r="IJ178" s="1">
        <f>+FINANCIERAS!IJ60</f>
        <v>105617.026187</v>
      </c>
      <c r="IK178" s="1">
        <f>+FINANCIERAS!IK60</f>
        <v>110677.676355</v>
      </c>
      <c r="IL178" s="1">
        <f>+FINANCIERAS!IL60</f>
        <v>113860.608796</v>
      </c>
      <c r="IM178" s="1">
        <f>+FINANCIERAS!IM60</f>
        <v>110015.498548</v>
      </c>
      <c r="IN178" s="1">
        <f>+FINANCIERAS!IN60</f>
        <v>146447.830227</v>
      </c>
      <c r="IO178" s="1">
        <f>+FINANCIERAS!IO60</f>
        <v>86175.19176799999</v>
      </c>
      <c r="IP178" s="1">
        <f>+FINANCIERAS!IP60</f>
        <v>93021.829740999994</v>
      </c>
      <c r="IQ178" s="1">
        <f>+FINANCIERAS!IQ60</f>
        <v>104436.140269</v>
      </c>
      <c r="IR178" s="1">
        <f>+FINANCIERAS!IR60</f>
        <v>113899.074381</v>
      </c>
      <c r="IS178" s="1">
        <f>+FINANCIERAS!IS60</f>
        <v>99949.137336</v>
      </c>
      <c r="IT178" s="1">
        <f>+FINANCIERAS!IT60</f>
        <v>104508.341065</v>
      </c>
      <c r="IU178" s="1">
        <f>+FINANCIERAS!IU60</f>
        <v>100302.936391</v>
      </c>
      <c r="IV178" s="1">
        <f>+FINANCIERAS!IV60</f>
        <v>92015.878404999996</v>
      </c>
      <c r="IW178" s="1">
        <f>+FINANCIERAS!IW60</f>
        <v>98457.965114999999</v>
      </c>
      <c r="IX178" s="1">
        <f>+FINANCIERAS!IX60</f>
        <v>114945.227422</v>
      </c>
      <c r="IY178" s="1">
        <f>+FINANCIERAS!IY60</f>
        <v>111751.415911</v>
      </c>
      <c r="IZ178" s="1">
        <f>+FINANCIERAS!IZ60</f>
        <v>117401.31932900001</v>
      </c>
      <c r="JA178" s="1">
        <f>+FINANCIERAS!JA60</f>
        <v>140516</v>
      </c>
      <c r="JB178" s="1">
        <f>+FINANCIERAS!JB60</f>
        <v>138430.57645399999</v>
      </c>
      <c r="JC178" s="1">
        <f>+FINANCIERAS!JC60</f>
        <v>144846.78735900001</v>
      </c>
      <c r="JD178" s="1">
        <f>+FINANCIERAS!JD60</f>
        <v>93787.158526999992</v>
      </c>
      <c r="JE178" s="1">
        <f>+FINANCIERAS!JE60</f>
        <v>91614.272939999995</v>
      </c>
      <c r="JF178" s="1">
        <f>+FINANCIERAS!JF60</f>
        <v>94826.735870999997</v>
      </c>
    </row>
    <row r="179" spans="1:266" s="1" customFormat="1" ht="12.9" customHeight="1" x14ac:dyDescent="0.2">
      <c r="A179" s="73" t="s">
        <v>331</v>
      </c>
      <c r="B179" s="1">
        <f t="shared" ref="B179:BM179" si="171">+B177+B178</f>
        <v>545968</v>
      </c>
      <c r="C179" s="1">
        <f t="shared" si="171"/>
        <v>572168</v>
      </c>
      <c r="D179" s="1">
        <f t="shared" si="171"/>
        <v>565685</v>
      </c>
      <c r="E179" s="1">
        <f t="shared" si="171"/>
        <v>562834</v>
      </c>
      <c r="F179" s="1">
        <f t="shared" si="171"/>
        <v>542881</v>
      </c>
      <c r="G179" s="1">
        <f t="shared" si="171"/>
        <v>537305</v>
      </c>
      <c r="H179" s="1">
        <f t="shared" si="171"/>
        <v>539354</v>
      </c>
      <c r="I179" s="1">
        <f t="shared" si="171"/>
        <v>536881</v>
      </c>
      <c r="J179" s="1">
        <f t="shared" si="171"/>
        <v>527127</v>
      </c>
      <c r="K179" s="1">
        <f t="shared" si="171"/>
        <v>558604</v>
      </c>
      <c r="L179" s="1">
        <f t="shared" si="171"/>
        <v>584724</v>
      </c>
      <c r="M179" s="1">
        <f t="shared" si="171"/>
        <v>540106</v>
      </c>
      <c r="N179" s="1">
        <f t="shared" si="171"/>
        <v>522684</v>
      </c>
      <c r="O179" s="1">
        <f t="shared" si="171"/>
        <v>553130</v>
      </c>
      <c r="P179" s="1">
        <f t="shared" si="171"/>
        <v>564352</v>
      </c>
      <c r="Q179" s="1">
        <f t="shared" si="171"/>
        <v>565142</v>
      </c>
      <c r="R179" s="1">
        <f t="shared" si="171"/>
        <v>558614</v>
      </c>
      <c r="S179" s="1">
        <f t="shared" si="171"/>
        <v>676397</v>
      </c>
      <c r="T179" s="1">
        <f t="shared" si="171"/>
        <v>721771</v>
      </c>
      <c r="U179" s="1">
        <f t="shared" si="171"/>
        <v>730085</v>
      </c>
      <c r="V179" s="1">
        <f t="shared" si="171"/>
        <v>745467</v>
      </c>
      <c r="W179" s="1">
        <f t="shared" si="171"/>
        <v>754096</v>
      </c>
      <c r="X179" s="1">
        <f t="shared" si="171"/>
        <v>755540</v>
      </c>
      <c r="Y179" s="1">
        <f t="shared" si="171"/>
        <v>770761</v>
      </c>
      <c r="Z179" s="1">
        <f t="shared" si="171"/>
        <v>808815</v>
      </c>
      <c r="AA179" s="1">
        <f t="shared" si="171"/>
        <v>773298</v>
      </c>
      <c r="AB179" s="1">
        <f t="shared" si="171"/>
        <v>716939</v>
      </c>
      <c r="AC179" s="1">
        <f t="shared" si="171"/>
        <v>687366</v>
      </c>
      <c r="AD179" s="1">
        <f t="shared" si="171"/>
        <v>672300</v>
      </c>
      <c r="AE179" s="1">
        <f t="shared" si="171"/>
        <v>508799</v>
      </c>
      <c r="AF179" s="1">
        <f t="shared" si="171"/>
        <v>518708</v>
      </c>
      <c r="AG179" s="1">
        <f t="shared" si="171"/>
        <v>523676</v>
      </c>
      <c r="AH179" s="1">
        <f t="shared" si="171"/>
        <v>536689</v>
      </c>
      <c r="AI179" s="1">
        <f t="shared" si="171"/>
        <v>576336</v>
      </c>
      <c r="AJ179" s="1">
        <f t="shared" si="171"/>
        <v>600644</v>
      </c>
      <c r="AK179" s="1">
        <f t="shared" si="171"/>
        <v>610422</v>
      </c>
      <c r="AL179" s="1">
        <f t="shared" si="171"/>
        <v>580840</v>
      </c>
      <c r="AM179" s="1">
        <f t="shared" si="171"/>
        <v>580704</v>
      </c>
      <c r="AN179" s="1">
        <f t="shared" si="171"/>
        <v>587557</v>
      </c>
      <c r="AO179" s="1">
        <f t="shared" si="171"/>
        <v>597492.88886040007</v>
      </c>
      <c r="AP179" s="1">
        <f t="shared" si="171"/>
        <v>543901.24829380005</v>
      </c>
      <c r="AQ179" s="1">
        <f t="shared" si="171"/>
        <v>554970.13726280013</v>
      </c>
      <c r="AR179" s="1">
        <f t="shared" si="171"/>
        <v>551236.6662620001</v>
      </c>
      <c r="AS179" s="1">
        <f t="shared" si="171"/>
        <v>564374.60754440003</v>
      </c>
      <c r="AT179" s="1">
        <f t="shared" si="171"/>
        <v>552169.16264539992</v>
      </c>
      <c r="AU179" s="1">
        <f t="shared" si="171"/>
        <v>557231.94607140007</v>
      </c>
      <c r="AV179" s="1">
        <f t="shared" si="171"/>
        <v>552531.47917369998</v>
      </c>
      <c r="AW179" s="1">
        <f t="shared" si="171"/>
        <v>567943.21452360007</v>
      </c>
      <c r="AX179" s="1">
        <f t="shared" si="171"/>
        <v>601449.78617800004</v>
      </c>
      <c r="AY179" s="1">
        <f t="shared" si="171"/>
        <v>595284.63682589994</v>
      </c>
      <c r="AZ179" s="1">
        <f t="shared" si="171"/>
        <v>539251.36187419994</v>
      </c>
      <c r="BA179" s="1">
        <f t="shared" si="171"/>
        <v>517590.06164600002</v>
      </c>
      <c r="BB179" s="1">
        <f t="shared" si="171"/>
        <v>538637.45583590004</v>
      </c>
      <c r="BC179" s="1">
        <f t="shared" si="171"/>
        <v>540024.97415060014</v>
      </c>
      <c r="BD179" s="1">
        <f t="shared" si="171"/>
        <v>519424.11063810001</v>
      </c>
      <c r="BE179" s="1">
        <f t="shared" si="171"/>
        <v>489334.27664280013</v>
      </c>
      <c r="BF179" s="1">
        <f t="shared" si="171"/>
        <v>476773.98452220001</v>
      </c>
      <c r="BG179" s="1">
        <f t="shared" si="171"/>
        <v>543695.75037325011</v>
      </c>
      <c r="BH179" s="1">
        <f t="shared" si="171"/>
        <v>561390.96124924999</v>
      </c>
      <c r="BI179" s="1">
        <f t="shared" si="171"/>
        <v>555718.13991459995</v>
      </c>
      <c r="BJ179" s="1">
        <f t="shared" si="171"/>
        <v>509814.3653888001</v>
      </c>
      <c r="BK179" s="1">
        <f t="shared" si="171"/>
        <v>499131.8920263499</v>
      </c>
      <c r="BL179" s="1">
        <f t="shared" si="171"/>
        <v>507444.288397</v>
      </c>
      <c r="BM179" s="1">
        <f t="shared" si="171"/>
        <v>501902.11920484999</v>
      </c>
      <c r="BN179" s="1">
        <f t="shared" ref="BN179:DY179" si="172">+BN177+BN178</f>
        <v>511430.92456050013</v>
      </c>
      <c r="BO179" s="1">
        <f t="shared" si="172"/>
        <v>495637.1893418</v>
      </c>
      <c r="BP179" s="1">
        <f t="shared" si="172"/>
        <v>444237.77187400003</v>
      </c>
      <c r="BQ179" s="1">
        <f t="shared" si="172"/>
        <v>449716.69707599998</v>
      </c>
      <c r="BR179" s="1">
        <f t="shared" si="172"/>
        <v>441219.74197699997</v>
      </c>
      <c r="BS179" s="1">
        <f t="shared" si="172"/>
        <v>449073.85625429999</v>
      </c>
      <c r="BT179" s="1">
        <f t="shared" si="172"/>
        <v>417263.68085340003</v>
      </c>
      <c r="BU179" s="1">
        <f t="shared" si="172"/>
        <v>421913.12895499996</v>
      </c>
      <c r="BV179" s="1">
        <f t="shared" si="172"/>
        <v>422260.51027899998</v>
      </c>
      <c r="BW179" s="1">
        <f t="shared" si="172"/>
        <v>420577.72657539992</v>
      </c>
      <c r="BX179" s="1">
        <f t="shared" si="172"/>
        <v>413876.9033914</v>
      </c>
      <c r="BY179" s="1">
        <f t="shared" si="172"/>
        <v>394606.97637520003</v>
      </c>
      <c r="BZ179" s="1">
        <f t="shared" si="172"/>
        <v>436636.11353649996</v>
      </c>
      <c r="CA179" s="1">
        <f t="shared" si="172"/>
        <v>465810.99537750013</v>
      </c>
      <c r="CB179" s="1">
        <f t="shared" si="172"/>
        <v>458240.55541209999</v>
      </c>
      <c r="CC179" s="1">
        <f t="shared" si="172"/>
        <v>506532.40076800011</v>
      </c>
      <c r="CD179" s="1">
        <f t="shared" si="172"/>
        <v>480190.45947589999</v>
      </c>
      <c r="CE179" s="1">
        <f t="shared" si="172"/>
        <v>472574.64460519986</v>
      </c>
      <c r="CF179" s="1">
        <f t="shared" si="172"/>
        <v>466264.40879400005</v>
      </c>
      <c r="CG179" s="1">
        <f t="shared" si="172"/>
        <v>444382.13371979998</v>
      </c>
      <c r="CH179" s="1">
        <f t="shared" si="172"/>
        <v>431797.97972350003</v>
      </c>
      <c r="CI179" s="1">
        <f t="shared" si="172"/>
        <v>413376.50490239984</v>
      </c>
      <c r="CJ179" s="1">
        <f t="shared" si="172"/>
        <v>385892.20606900001</v>
      </c>
      <c r="CK179" s="1">
        <f t="shared" si="172"/>
        <v>376575.16263689985</v>
      </c>
      <c r="CL179" s="1">
        <f t="shared" si="172"/>
        <v>368615.218047</v>
      </c>
      <c r="CM179" s="1">
        <f t="shared" si="172"/>
        <v>386370.62530700001</v>
      </c>
      <c r="CN179" s="1">
        <f t="shared" si="172"/>
        <v>385633.06925499998</v>
      </c>
      <c r="CO179" s="1">
        <f t="shared" si="172"/>
        <v>383039.01970349991</v>
      </c>
      <c r="CP179" s="1">
        <f t="shared" si="172"/>
        <v>415752.55796349997</v>
      </c>
      <c r="CQ179" s="1">
        <f t="shared" si="172"/>
        <v>395547.39294019999</v>
      </c>
      <c r="CR179" s="1">
        <f t="shared" si="172"/>
        <v>379690.85157860001</v>
      </c>
      <c r="CS179" s="1">
        <f t="shared" si="172"/>
        <v>404820.06425950001</v>
      </c>
      <c r="CT179" s="1">
        <f t="shared" si="172"/>
        <v>361818.14928389998</v>
      </c>
      <c r="CU179" s="1">
        <f t="shared" si="172"/>
        <v>325771.97803499998</v>
      </c>
      <c r="CV179" s="1">
        <f t="shared" si="172"/>
        <v>310168.1062412</v>
      </c>
      <c r="CW179" s="1">
        <f t="shared" si="172"/>
        <v>305216.33696099999</v>
      </c>
      <c r="CX179" s="1">
        <f t="shared" si="172"/>
        <v>386560.40629609989</v>
      </c>
      <c r="CY179" s="1">
        <f t="shared" si="172"/>
        <v>334277.61738899985</v>
      </c>
      <c r="CZ179" s="1">
        <f t="shared" si="172"/>
        <v>310693.53581540001</v>
      </c>
      <c r="DA179" s="1">
        <f t="shared" si="172"/>
        <v>336539.58433620003</v>
      </c>
      <c r="DB179" s="1">
        <f t="shared" si="172"/>
        <v>403402.39105580014</v>
      </c>
      <c r="DC179" s="1">
        <f t="shared" si="172"/>
        <v>458999.85718499997</v>
      </c>
      <c r="DD179" s="1">
        <f t="shared" si="172"/>
        <v>492046.6810944</v>
      </c>
      <c r="DE179" s="1">
        <f t="shared" si="172"/>
        <v>497642.12095319998</v>
      </c>
      <c r="DF179" s="1">
        <f t="shared" si="172"/>
        <v>518214.50768899999</v>
      </c>
      <c r="DG179" s="1">
        <f t="shared" si="172"/>
        <v>495901.96484829998</v>
      </c>
      <c r="DH179" s="1">
        <f t="shared" si="172"/>
        <v>511312.67650499998</v>
      </c>
      <c r="DI179" s="1">
        <f t="shared" si="172"/>
        <v>528362.1394932</v>
      </c>
      <c r="DJ179" s="1">
        <f t="shared" si="172"/>
        <v>572534.53039260011</v>
      </c>
      <c r="DK179" s="1">
        <f t="shared" si="172"/>
        <v>575619.00191157998</v>
      </c>
      <c r="DL179" s="1">
        <f t="shared" si="172"/>
        <v>515446.68239415996</v>
      </c>
      <c r="DM179" s="1">
        <f t="shared" si="172"/>
        <v>513478.29185971012</v>
      </c>
      <c r="DN179" s="1">
        <f t="shared" si="172"/>
        <v>486061.83498146996</v>
      </c>
      <c r="DO179" s="1">
        <f t="shared" si="172"/>
        <v>521329.28832779999</v>
      </c>
      <c r="DP179" s="1">
        <f t="shared" si="172"/>
        <v>539710.29240320006</v>
      </c>
      <c r="DQ179" s="1">
        <f t="shared" si="172"/>
        <v>527060.09733599983</v>
      </c>
      <c r="DR179" s="1">
        <f t="shared" si="172"/>
        <v>527677.0738754</v>
      </c>
      <c r="DS179" s="1">
        <f t="shared" si="172"/>
        <v>564727.26758277998</v>
      </c>
      <c r="DT179" s="1">
        <f t="shared" si="172"/>
        <v>504336.36136331985</v>
      </c>
      <c r="DU179" s="1">
        <f t="shared" si="172"/>
        <v>511548.54805565998</v>
      </c>
      <c r="DV179" s="1">
        <f t="shared" si="172"/>
        <v>475025.16156173003</v>
      </c>
      <c r="DW179" s="1">
        <f t="shared" si="172"/>
        <v>434474.42679548002</v>
      </c>
      <c r="DX179" s="1">
        <f t="shared" si="172"/>
        <v>442824.73376480001</v>
      </c>
      <c r="DY179" s="1">
        <f t="shared" si="172"/>
        <v>469066.22558536002</v>
      </c>
      <c r="DZ179" s="1">
        <f t="shared" ref="DZ179:GK179" si="173">+DZ177+DZ178</f>
        <v>416323.80406354001</v>
      </c>
      <c r="EA179" s="1">
        <f t="shared" si="173"/>
        <v>439514.02768973005</v>
      </c>
      <c r="EB179" s="1">
        <f t="shared" si="173"/>
        <v>434832.88908095</v>
      </c>
      <c r="EC179" s="1">
        <f t="shared" si="173"/>
        <v>436779.89499598002</v>
      </c>
      <c r="ED179" s="1">
        <f t="shared" si="173"/>
        <v>479945.30284280999</v>
      </c>
      <c r="EE179" s="1">
        <f t="shared" si="173"/>
        <v>508233.10492725001</v>
      </c>
      <c r="EF179" s="1">
        <f t="shared" si="173"/>
        <v>427717.18064820004</v>
      </c>
      <c r="EG179" s="1">
        <f t="shared" si="173"/>
        <v>396175.07138136</v>
      </c>
      <c r="EH179" s="1">
        <f t="shared" si="173"/>
        <v>376045.09382340004</v>
      </c>
      <c r="EI179" s="1">
        <f t="shared" si="173"/>
        <v>391967.40806684003</v>
      </c>
      <c r="EJ179" s="1">
        <f t="shared" si="173"/>
        <v>382195.2763384399</v>
      </c>
      <c r="EK179" s="1">
        <f t="shared" si="173"/>
        <v>415511.75973011996</v>
      </c>
      <c r="EL179" s="1">
        <f t="shared" si="173"/>
        <v>406222.95846171997</v>
      </c>
      <c r="EM179" s="1">
        <f t="shared" si="173"/>
        <v>404761.33204708999</v>
      </c>
      <c r="EN179" s="1">
        <f t="shared" si="173"/>
        <v>386837.69030505</v>
      </c>
      <c r="EO179" s="1">
        <f t="shared" si="173"/>
        <v>457446.38604426</v>
      </c>
      <c r="EP179" s="1">
        <f t="shared" si="173"/>
        <v>457284.35701225</v>
      </c>
      <c r="EQ179" s="1">
        <f t="shared" si="173"/>
        <v>422369.58845899999</v>
      </c>
      <c r="ER179" s="1">
        <f t="shared" si="173"/>
        <v>467746.9267494001</v>
      </c>
      <c r="ES179" s="1">
        <f t="shared" si="173"/>
        <v>497746.32256585005</v>
      </c>
      <c r="ET179" s="1">
        <f t="shared" si="173"/>
        <v>512680.69332299998</v>
      </c>
      <c r="EU179" s="1">
        <f t="shared" si="173"/>
        <v>549630.10048248002</v>
      </c>
      <c r="EV179" s="1">
        <f t="shared" si="173"/>
        <v>525657.09117979999</v>
      </c>
      <c r="EW179" s="1">
        <f t="shared" si="173"/>
        <v>548965.41512020002</v>
      </c>
      <c r="EX179" s="1">
        <f t="shared" si="173"/>
        <v>561894.03590443998</v>
      </c>
      <c r="EY179" s="1">
        <f t="shared" si="173"/>
        <v>718222.12497370003</v>
      </c>
      <c r="EZ179" s="1">
        <f t="shared" si="173"/>
        <v>718043.54923370003</v>
      </c>
      <c r="FA179" s="1">
        <f t="shared" si="173"/>
        <v>646029.80457128002</v>
      </c>
      <c r="FB179" s="1">
        <f t="shared" si="173"/>
        <v>606029.47820095997</v>
      </c>
      <c r="FC179" s="1">
        <f t="shared" si="173"/>
        <v>597918.26763936004</v>
      </c>
      <c r="FD179" s="1">
        <f t="shared" si="173"/>
        <v>691075.46591992991</v>
      </c>
      <c r="FE179" s="1">
        <f t="shared" si="173"/>
        <v>657571.06942424004</v>
      </c>
      <c r="FF179" s="1">
        <f t="shared" si="173"/>
        <v>839737.46675199992</v>
      </c>
      <c r="FG179" s="1">
        <f t="shared" si="173"/>
        <v>857472.95231900015</v>
      </c>
      <c r="FH179" s="1">
        <f t="shared" si="173"/>
        <v>1106235.1685639999</v>
      </c>
      <c r="FI179" s="1">
        <f t="shared" si="173"/>
        <v>1000485.7048780002</v>
      </c>
      <c r="FJ179" s="1">
        <f t="shared" si="173"/>
        <v>866241.18719000008</v>
      </c>
      <c r="FK179" s="1">
        <f t="shared" si="173"/>
        <v>713166.28029400005</v>
      </c>
      <c r="FL179" s="1">
        <f t="shared" si="173"/>
        <v>355362.13602800004</v>
      </c>
      <c r="FM179" s="1">
        <f t="shared" si="173"/>
        <v>184657.92375999998</v>
      </c>
      <c r="FN179" s="1">
        <f t="shared" si="173"/>
        <v>193164.16756900001</v>
      </c>
      <c r="FO179" s="1">
        <f t="shared" si="173"/>
        <v>175742.39603800001</v>
      </c>
      <c r="FP179" s="1">
        <f t="shared" si="173"/>
        <v>185113.44543399999</v>
      </c>
      <c r="FQ179" s="1">
        <f t="shared" si="173"/>
        <v>187239.15938599998</v>
      </c>
      <c r="FR179" s="1">
        <f t="shared" si="173"/>
        <v>192103.82357900002</v>
      </c>
      <c r="FS179" s="1">
        <f t="shared" si="173"/>
        <v>239032.45476599998</v>
      </c>
      <c r="FT179" s="1">
        <f t="shared" si="173"/>
        <v>226843.309393</v>
      </c>
      <c r="FU179" s="1">
        <f t="shared" si="173"/>
        <v>171502.91080111999</v>
      </c>
      <c r="FV179" s="1">
        <f t="shared" si="173"/>
        <v>183192.68757436</v>
      </c>
      <c r="FW179" s="1">
        <f t="shared" si="173"/>
        <v>196126.71561128</v>
      </c>
      <c r="FX179" s="1">
        <f t="shared" si="173"/>
        <v>202806.36252224003</v>
      </c>
      <c r="FY179" s="1">
        <f t="shared" si="173"/>
        <v>206567.40488781998</v>
      </c>
      <c r="FZ179" s="1">
        <f t="shared" si="173"/>
        <v>221470.9363227</v>
      </c>
      <c r="GA179" s="1">
        <f t="shared" si="173"/>
        <v>223731.6848775</v>
      </c>
      <c r="GB179" s="1">
        <f t="shared" si="173"/>
        <v>191714.70371142001</v>
      </c>
      <c r="GC179" s="1">
        <f t="shared" si="173"/>
        <v>193866.23554676</v>
      </c>
      <c r="GD179" s="1">
        <f t="shared" si="173"/>
        <v>193002.37815385999</v>
      </c>
      <c r="GE179" s="1">
        <f t="shared" si="173"/>
        <v>196384.97848945</v>
      </c>
      <c r="GF179" s="1">
        <f t="shared" si="173"/>
        <v>210444.34490259</v>
      </c>
      <c r="GG179" s="1">
        <f t="shared" si="173"/>
        <v>393490.41747585003</v>
      </c>
      <c r="GH179" s="1">
        <f t="shared" si="173"/>
        <v>429208.52305585996</v>
      </c>
      <c r="GI179" s="1">
        <f t="shared" si="173"/>
        <v>429834.0177268</v>
      </c>
      <c r="GJ179" s="1">
        <f t="shared" si="173"/>
        <v>432813.44026488997</v>
      </c>
      <c r="GK179" s="1">
        <f t="shared" si="173"/>
        <v>443022.53938029992</v>
      </c>
      <c r="GL179" s="1">
        <f t="shared" ref="GL179:IW179" si="174">+GL177+GL178</f>
        <v>448900.37219736003</v>
      </c>
      <c r="GM179" s="1">
        <f t="shared" si="174"/>
        <v>414778.63516452</v>
      </c>
      <c r="GN179" s="1">
        <f t="shared" si="174"/>
        <v>404427.62840997998</v>
      </c>
      <c r="GO179" s="1">
        <f t="shared" si="174"/>
        <v>421590.26138436992</v>
      </c>
      <c r="GP179" s="1">
        <f t="shared" si="174"/>
        <v>420934.83634470997</v>
      </c>
      <c r="GQ179" s="1">
        <f t="shared" si="174"/>
        <v>409597.43317888997</v>
      </c>
      <c r="GR179" s="1">
        <f t="shared" si="174"/>
        <v>396421.74655099999</v>
      </c>
      <c r="GS179" s="1">
        <f t="shared" si="174"/>
        <v>377304.00760330999</v>
      </c>
      <c r="GT179" s="1">
        <f t="shared" si="174"/>
        <v>363472.15387614002</v>
      </c>
      <c r="GU179" s="1">
        <f t="shared" si="174"/>
        <v>371620.21865460003</v>
      </c>
      <c r="GV179" s="1">
        <f t="shared" si="174"/>
        <v>1029325.1828722103</v>
      </c>
      <c r="GW179" s="1">
        <f t="shared" si="174"/>
        <v>1015597.8665285499</v>
      </c>
      <c r="GX179" s="1">
        <f t="shared" si="174"/>
        <v>966902.55759104004</v>
      </c>
      <c r="GY179" s="1">
        <f t="shared" si="174"/>
        <v>843267.29861699988</v>
      </c>
      <c r="GZ179" s="1">
        <f t="shared" si="174"/>
        <v>804737.96046126005</v>
      </c>
      <c r="HA179" s="1">
        <f t="shared" si="174"/>
        <v>730089.20814602007</v>
      </c>
      <c r="HB179" s="1">
        <f t="shared" si="174"/>
        <v>721154.10168616998</v>
      </c>
      <c r="HC179" s="1">
        <f t="shared" si="174"/>
        <v>727132.22635391005</v>
      </c>
      <c r="HD179" s="1">
        <f t="shared" si="174"/>
        <v>699654.20945173001</v>
      </c>
      <c r="HE179" s="1">
        <f t="shared" si="174"/>
        <v>669244.53260311997</v>
      </c>
      <c r="HF179" s="1">
        <f t="shared" si="174"/>
        <v>624705.41250732006</v>
      </c>
      <c r="HG179" s="1">
        <f t="shared" si="174"/>
        <v>645195.95142399985</v>
      </c>
      <c r="HH179" s="1">
        <f t="shared" si="174"/>
        <v>575245.78019090998</v>
      </c>
      <c r="HI179" s="1">
        <f t="shared" si="174"/>
        <v>715248.84211769002</v>
      </c>
      <c r="HJ179" s="1">
        <f t="shared" si="174"/>
        <v>728532.06783740013</v>
      </c>
      <c r="HK179" s="1">
        <f t="shared" si="174"/>
        <v>667159.64443127997</v>
      </c>
      <c r="HL179" s="1">
        <f t="shared" si="174"/>
        <v>619619.72551182983</v>
      </c>
      <c r="HM179" s="1">
        <f t="shared" si="174"/>
        <v>648720.34819775005</v>
      </c>
      <c r="HN179" s="1">
        <f t="shared" si="174"/>
        <v>573093.80078249995</v>
      </c>
      <c r="HO179" s="1">
        <f t="shared" si="174"/>
        <v>578570.2204775</v>
      </c>
      <c r="HP179" s="1">
        <f t="shared" si="174"/>
        <v>601396.66422814014</v>
      </c>
      <c r="HQ179" s="1">
        <f t="shared" si="174"/>
        <v>646988.89463787992</v>
      </c>
      <c r="HR179" s="1">
        <f t="shared" si="174"/>
        <v>611918.98878013995</v>
      </c>
      <c r="HS179" s="1">
        <f t="shared" si="174"/>
        <v>645601.44760019996</v>
      </c>
      <c r="HT179" s="1">
        <f t="shared" si="174"/>
        <v>704541.39469059999</v>
      </c>
      <c r="HU179" s="1">
        <f t="shared" si="174"/>
        <v>795988.61061643995</v>
      </c>
      <c r="HV179" s="1">
        <f t="shared" si="174"/>
        <v>791094.62739691988</v>
      </c>
      <c r="HW179" s="1">
        <f t="shared" si="174"/>
        <v>795761.58271608013</v>
      </c>
      <c r="HX179" s="1">
        <f t="shared" si="174"/>
        <v>802502.6567928202</v>
      </c>
      <c r="HY179" s="1">
        <f t="shared" si="174"/>
        <v>770513.43601997988</v>
      </c>
      <c r="HZ179" s="1">
        <f t="shared" si="174"/>
        <v>777095.61819220008</v>
      </c>
      <c r="IA179" s="1">
        <f t="shared" si="174"/>
        <v>757592.25854770001</v>
      </c>
      <c r="IB179" s="1">
        <f t="shared" si="174"/>
        <v>846857.90109148016</v>
      </c>
      <c r="IC179" s="1">
        <f t="shared" si="174"/>
        <v>801529.14729359001</v>
      </c>
      <c r="ID179" s="1">
        <f t="shared" si="174"/>
        <v>837796.6691509001</v>
      </c>
      <c r="IE179" s="1">
        <f t="shared" si="174"/>
        <v>873563.02214470005</v>
      </c>
      <c r="IF179" s="1">
        <f t="shared" si="174"/>
        <v>870105.64409591001</v>
      </c>
      <c r="IG179" s="1">
        <f t="shared" si="174"/>
        <v>834460.28574634006</v>
      </c>
      <c r="IH179" s="1">
        <f t="shared" si="174"/>
        <v>785454.47815762996</v>
      </c>
      <c r="II179" s="1">
        <f t="shared" si="174"/>
        <v>763480.9785648</v>
      </c>
      <c r="IJ179" s="1">
        <f t="shared" si="174"/>
        <v>797727.61650999996</v>
      </c>
      <c r="IK179" s="1">
        <f t="shared" si="174"/>
        <v>954538.3001869499</v>
      </c>
      <c r="IL179" s="1">
        <f t="shared" si="174"/>
        <v>963034.24338162004</v>
      </c>
      <c r="IM179" s="1">
        <f t="shared" si="174"/>
        <v>1004045.8892450499</v>
      </c>
      <c r="IN179" s="1">
        <f t="shared" si="174"/>
        <v>1074006.8706790202</v>
      </c>
      <c r="IO179" s="1">
        <f t="shared" si="174"/>
        <v>1010107.9540843099</v>
      </c>
      <c r="IP179" s="1">
        <f t="shared" si="174"/>
        <v>1030419.05436876</v>
      </c>
      <c r="IQ179" s="1">
        <f t="shared" si="174"/>
        <v>1019658.3476148199</v>
      </c>
      <c r="IR179" s="1">
        <f t="shared" si="174"/>
        <v>1187924.1483786199</v>
      </c>
      <c r="IS179" s="1">
        <f t="shared" si="174"/>
        <v>1478355.0085837801</v>
      </c>
      <c r="IT179" s="1">
        <f t="shared" si="174"/>
        <v>1467313.1901730101</v>
      </c>
      <c r="IU179" s="1">
        <f t="shared" si="174"/>
        <v>1267751.65066652</v>
      </c>
      <c r="IV179" s="1">
        <f t="shared" si="174"/>
        <v>1181375.3498313101</v>
      </c>
      <c r="IW179" s="1">
        <f t="shared" si="174"/>
        <v>1208145.4715200001</v>
      </c>
      <c r="IX179" s="1">
        <f t="shared" ref="IX179:LI179" si="175">+IX177+IX178</f>
        <v>1194392.4788519999</v>
      </c>
      <c r="IY179" s="1">
        <f t="shared" si="175"/>
        <v>1124360.6589520001</v>
      </c>
      <c r="IZ179" s="1">
        <f t="shared" si="175"/>
        <v>1179184.924905</v>
      </c>
      <c r="JA179" s="1">
        <f t="shared" si="175"/>
        <v>1230166</v>
      </c>
      <c r="JB179" s="1">
        <f t="shared" si="175"/>
        <v>1191371.2930770002</v>
      </c>
      <c r="JC179" s="1">
        <f t="shared" si="175"/>
        <v>1208240.1842699999</v>
      </c>
      <c r="JD179" s="1">
        <f t="shared" si="175"/>
        <v>1294078.8765309998</v>
      </c>
      <c r="JE179" s="1">
        <f t="shared" si="175"/>
        <v>1594177.41294</v>
      </c>
      <c r="JF179" s="1" t="e">
        <f t="shared" si="175"/>
        <v>#REF!</v>
      </c>
    </row>
    <row r="180" spans="1:266" s="1" customFormat="1" ht="12.9" customHeight="1" x14ac:dyDescent="0.2">
      <c r="A180" s="73"/>
      <c r="B180" s="73"/>
      <c r="C180" s="73"/>
      <c r="D180" s="73"/>
      <c r="E180" s="73"/>
      <c r="F180" s="73"/>
      <c r="G180" s="73"/>
      <c r="H180" s="73"/>
      <c r="I180" s="73"/>
      <c r="J180" s="73"/>
      <c r="K180" s="73"/>
      <c r="L180" s="73"/>
      <c r="M180" s="73"/>
      <c r="N180" s="73"/>
      <c r="O180" s="73"/>
      <c r="P180" s="73"/>
      <c r="Q180" s="73"/>
      <c r="R180" s="73"/>
      <c r="S180" s="73"/>
      <c r="T180" s="73"/>
      <c r="U180" s="73"/>
      <c r="V180" s="73"/>
      <c r="W180" s="73"/>
      <c r="X180" s="73"/>
      <c r="Y180" s="73"/>
      <c r="Z180" s="73"/>
      <c r="AA180" s="73"/>
      <c r="AB180" s="73"/>
      <c r="AC180" s="73"/>
      <c r="AD180" s="73"/>
      <c r="AE180" s="73"/>
      <c r="AF180" s="73"/>
      <c r="AG180" s="73"/>
      <c r="AH180" s="73"/>
      <c r="AI180" s="73"/>
      <c r="AJ180" s="73"/>
      <c r="AK180" s="73"/>
      <c r="AL180" s="73"/>
      <c r="AM180" s="73"/>
      <c r="AN180" s="73"/>
      <c r="AO180" s="73"/>
      <c r="AP180" s="73"/>
      <c r="AQ180" s="73"/>
      <c r="AR180" s="73"/>
      <c r="AS180" s="73"/>
      <c r="AT180" s="73"/>
      <c r="AU180" s="73"/>
      <c r="AV180" s="73"/>
      <c r="AW180" s="73"/>
      <c r="AX180" s="73"/>
      <c r="AY180" s="73"/>
      <c r="AZ180" s="73"/>
      <c r="BA180" s="73"/>
      <c r="BB180" s="73"/>
      <c r="BC180" s="73"/>
      <c r="BD180" s="73"/>
      <c r="BE180" s="73"/>
      <c r="BF180" s="73"/>
      <c r="BG180" s="73"/>
      <c r="BH180" s="73"/>
      <c r="BI180" s="73"/>
      <c r="BJ180" s="73"/>
      <c r="BK180" s="73"/>
      <c r="BL180" s="73"/>
      <c r="BM180" s="73"/>
      <c r="BN180" s="73"/>
      <c r="BO180" s="73"/>
      <c r="BP180" s="73"/>
      <c r="BQ180" s="73"/>
      <c r="BR180" s="73"/>
      <c r="BS180" s="73"/>
      <c r="BT180" s="73"/>
      <c r="BU180" s="73"/>
      <c r="BV180" s="73"/>
      <c r="BW180" s="73"/>
      <c r="BX180" s="73"/>
      <c r="BY180" s="73"/>
      <c r="BZ180" s="73"/>
      <c r="CA180" s="73"/>
      <c r="CB180" s="73"/>
      <c r="CC180" s="73"/>
      <c r="CD180" s="73"/>
      <c r="CE180" s="73"/>
      <c r="CF180" s="73"/>
      <c r="CG180" s="73"/>
      <c r="CH180" s="73"/>
      <c r="CI180" s="73"/>
      <c r="CJ180" s="73"/>
      <c r="CK180" s="73"/>
      <c r="CL180" s="73"/>
      <c r="CM180" s="73"/>
      <c r="CN180" s="73"/>
      <c r="CO180" s="73"/>
      <c r="CP180" s="73"/>
      <c r="CQ180" s="73"/>
      <c r="CR180" s="73"/>
      <c r="CS180" s="73"/>
      <c r="CT180" s="73"/>
      <c r="CU180" s="73"/>
      <c r="CV180" s="73"/>
      <c r="CW180" s="73"/>
      <c r="CX180" s="73"/>
      <c r="CY180" s="73"/>
      <c r="CZ180" s="73"/>
      <c r="DA180" s="73"/>
      <c r="DB180" s="73"/>
      <c r="DC180" s="73"/>
      <c r="DD180" s="73"/>
      <c r="DE180" s="73"/>
      <c r="DF180" s="73"/>
      <c r="DG180" s="73"/>
      <c r="DH180" s="73"/>
      <c r="DI180" s="73"/>
      <c r="DJ180" s="73"/>
      <c r="DK180" s="73"/>
      <c r="DL180" s="73"/>
      <c r="DM180" s="73"/>
      <c r="DN180" s="73"/>
      <c r="DO180" s="73"/>
      <c r="DP180" s="73"/>
      <c r="DQ180" s="73"/>
      <c r="DR180" s="73"/>
      <c r="DS180" s="73"/>
      <c r="DT180" s="73"/>
      <c r="DU180" s="73"/>
      <c r="DV180" s="73"/>
      <c r="DW180" s="73"/>
      <c r="DX180" s="73"/>
      <c r="DY180" s="73"/>
      <c r="DZ180" s="73"/>
      <c r="EA180" s="73"/>
      <c r="EB180" s="73"/>
      <c r="EC180" s="73"/>
      <c r="ED180" s="73"/>
      <c r="EE180" s="73"/>
      <c r="EF180" s="73"/>
      <c r="EG180" s="73"/>
      <c r="EH180" s="73"/>
      <c r="EI180" s="73"/>
      <c r="EJ180" s="73"/>
      <c r="EK180" s="73"/>
      <c r="EL180" s="73"/>
      <c r="EM180" s="73"/>
      <c r="EN180" s="73"/>
      <c r="EO180" s="73"/>
      <c r="EP180" s="73"/>
      <c r="EQ180" s="73"/>
      <c r="ER180" s="73"/>
      <c r="ES180" s="73"/>
      <c r="ET180" s="73"/>
      <c r="EU180" s="73"/>
      <c r="EV180" s="73"/>
      <c r="EW180" s="73"/>
      <c r="EX180" s="73"/>
      <c r="EY180" s="73"/>
      <c r="EZ180" s="73"/>
      <c r="FA180" s="73"/>
      <c r="FB180" s="73"/>
      <c r="FC180" s="73"/>
      <c r="FD180" s="73"/>
      <c r="FE180" s="73"/>
      <c r="FF180" s="73"/>
      <c r="FG180" s="73"/>
      <c r="FH180" s="73"/>
      <c r="FI180" s="73"/>
      <c r="FJ180" s="73"/>
      <c r="FK180" s="73"/>
      <c r="FL180" s="73"/>
      <c r="FM180" s="73"/>
      <c r="FN180" s="73"/>
      <c r="FO180" s="73"/>
      <c r="FP180" s="73"/>
      <c r="FQ180" s="73"/>
      <c r="FR180" s="73"/>
      <c r="FS180" s="73"/>
      <c r="FT180" s="73"/>
      <c r="FU180" s="73"/>
      <c r="FV180" s="73"/>
      <c r="FW180" s="73"/>
      <c r="FX180" s="73"/>
      <c r="FY180" s="73"/>
      <c r="FZ180" s="73"/>
      <c r="GA180" s="73"/>
      <c r="GB180" s="73"/>
      <c r="GC180" s="73"/>
      <c r="GD180" s="73"/>
      <c r="GE180" s="73"/>
      <c r="GF180" s="73"/>
      <c r="GG180" s="73"/>
      <c r="GH180" s="73"/>
      <c r="GI180" s="73"/>
      <c r="GJ180" s="73"/>
      <c r="GK180" s="73"/>
      <c r="GL180" s="73"/>
      <c r="GM180" s="73"/>
      <c r="GN180" s="73"/>
      <c r="GO180" s="73"/>
      <c r="GP180" s="73"/>
      <c r="GQ180" s="73"/>
      <c r="GR180" s="73"/>
      <c r="GS180" s="73"/>
      <c r="GT180" s="73"/>
      <c r="GU180" s="73"/>
      <c r="GV180" s="73"/>
      <c r="GW180" s="73"/>
      <c r="GX180" s="73"/>
      <c r="GY180" s="73"/>
      <c r="GZ180" s="73"/>
      <c r="HA180" s="73"/>
      <c r="HB180" s="73"/>
      <c r="HC180" s="73"/>
      <c r="HD180" s="73"/>
      <c r="HE180" s="73"/>
      <c r="HF180" s="73"/>
      <c r="HG180" s="73"/>
      <c r="HH180" s="73"/>
      <c r="HI180" s="73"/>
      <c r="HJ180" s="73"/>
      <c r="HK180" s="73"/>
      <c r="HL180" s="73"/>
      <c r="HM180" s="73"/>
      <c r="HN180" s="73"/>
      <c r="HO180" s="73"/>
      <c r="HP180" s="73"/>
      <c r="HQ180" s="73"/>
      <c r="HR180" s="73"/>
      <c r="HS180" s="73"/>
      <c r="HT180" s="73"/>
      <c r="HU180" s="73"/>
      <c r="HV180" s="73"/>
      <c r="HW180" s="73"/>
      <c r="HX180" s="73"/>
      <c r="HY180" s="73"/>
      <c r="HZ180" s="73"/>
      <c r="IA180" s="73"/>
      <c r="IB180" s="73"/>
      <c r="IC180" s="73"/>
      <c r="ID180" s="73"/>
      <c r="IE180" s="73"/>
      <c r="IF180" s="73"/>
      <c r="IG180" s="73"/>
      <c r="IH180" s="73"/>
      <c r="II180" s="73"/>
      <c r="IJ180" s="73"/>
      <c r="IK180" s="73"/>
      <c r="IL180" s="73"/>
      <c r="IM180" s="73"/>
      <c r="IN180" s="73"/>
      <c r="IO180" s="73"/>
      <c r="IP180" s="73"/>
      <c r="IQ180" s="73"/>
      <c r="IR180" s="73"/>
      <c r="IS180" s="73"/>
      <c r="IT180" s="73"/>
      <c r="IU180" s="73"/>
      <c r="IV180" s="73"/>
      <c r="IW180" s="73"/>
      <c r="IX180" s="73"/>
      <c r="IY180" s="73"/>
      <c r="IZ180" s="73"/>
      <c r="JA180" s="73"/>
      <c r="JB180" s="73"/>
      <c r="JC180" s="73"/>
      <c r="JD180" s="73"/>
      <c r="JE180" s="73"/>
      <c r="JF180" s="73"/>
    </row>
    <row r="181" spans="1:266" s="1" customFormat="1" ht="12.9" customHeight="1" x14ac:dyDescent="0.2">
      <c r="A181" s="2" t="s">
        <v>360</v>
      </c>
    </row>
    <row r="182" spans="1:266" s="1" customFormat="1" ht="12.9" customHeight="1" x14ac:dyDescent="0.2">
      <c r="A182" s="73" t="s">
        <v>329</v>
      </c>
      <c r="B182" s="1">
        <f>+BANCOS!B61</f>
        <v>1063046</v>
      </c>
      <c r="C182" s="1">
        <f>+BANCOS!C61</f>
        <v>1108497</v>
      </c>
      <c r="D182" s="1">
        <f>+BANCOS!D61</f>
        <v>1122088</v>
      </c>
      <c r="E182" s="1">
        <f>+BANCOS!E61</f>
        <v>1103095</v>
      </c>
      <c r="F182" s="1">
        <f>+BANCOS!F61</f>
        <v>1135440</v>
      </c>
      <c r="G182" s="1">
        <f>+BANCOS!G61</f>
        <v>1140707</v>
      </c>
      <c r="H182" s="1">
        <f>+BANCOS!H61</f>
        <v>1155781</v>
      </c>
      <c r="I182" s="1">
        <f>+BANCOS!I61</f>
        <v>1187362</v>
      </c>
      <c r="J182" s="1">
        <f>+BANCOS!J61</f>
        <v>1185203</v>
      </c>
      <c r="K182" s="1">
        <f>+BANCOS!K61</f>
        <v>1177206</v>
      </c>
      <c r="L182" s="1">
        <f>+BANCOS!L61</f>
        <v>1227935</v>
      </c>
      <c r="M182" s="1">
        <f>+BANCOS!M61</f>
        <v>1242326</v>
      </c>
      <c r="N182" s="1">
        <f>+BANCOS!N61</f>
        <v>1252886</v>
      </c>
      <c r="O182" s="1">
        <f>+BANCOS!O61</f>
        <v>1368620</v>
      </c>
      <c r="P182" s="1">
        <f>+BANCOS!P61</f>
        <v>1395836</v>
      </c>
      <c r="Q182" s="1">
        <f>+BANCOS!Q61</f>
        <v>1396728</v>
      </c>
      <c r="R182" s="1">
        <f>+BANCOS!R61</f>
        <v>1412752</v>
      </c>
      <c r="S182" s="1">
        <f>+BANCOS!S61</f>
        <v>1365570</v>
      </c>
      <c r="T182" s="1">
        <f>+BANCOS!T61</f>
        <v>1462455</v>
      </c>
      <c r="U182" s="1">
        <f>+BANCOS!U61</f>
        <v>1486642</v>
      </c>
      <c r="V182" s="1">
        <f>+BANCOS!V61</f>
        <v>1498276</v>
      </c>
      <c r="W182" s="1">
        <f>+BANCOS!W61</f>
        <v>1513442</v>
      </c>
      <c r="X182" s="1">
        <f>+BANCOS!X61</f>
        <v>1528580</v>
      </c>
      <c r="Y182" s="1">
        <f>+BANCOS!Y61</f>
        <v>1480050</v>
      </c>
      <c r="Z182" s="1">
        <f>+BANCOS!Z61</f>
        <v>1466251</v>
      </c>
      <c r="AA182" s="1">
        <f>+BANCOS!AA61</f>
        <v>1448160</v>
      </c>
      <c r="AB182" s="1">
        <f>+BANCOS!AB61</f>
        <v>1389514</v>
      </c>
      <c r="AC182" s="1">
        <f>+BANCOS!AC61</f>
        <v>1339246</v>
      </c>
      <c r="AD182" s="1">
        <f>+BANCOS!AD61</f>
        <v>1389073</v>
      </c>
      <c r="AE182" s="1">
        <f>+BANCOS!AE61</f>
        <v>1360864</v>
      </c>
      <c r="AF182" s="1">
        <f>+BANCOS!AF61</f>
        <v>1330078</v>
      </c>
      <c r="AG182" s="1">
        <f>+BANCOS!AG61</f>
        <v>1380861</v>
      </c>
      <c r="AH182" s="1">
        <f>+BANCOS!AH61</f>
        <v>1340128</v>
      </c>
      <c r="AI182" s="1">
        <f>+BANCOS!AI61</f>
        <v>1404948</v>
      </c>
      <c r="AJ182" s="1">
        <f>+BANCOS!AJ61</f>
        <v>1456294</v>
      </c>
      <c r="AK182" s="1">
        <f>+BANCOS!AK61</f>
        <v>1472522</v>
      </c>
      <c r="AL182" s="1">
        <f>+BANCOS!AL61</f>
        <v>1411363</v>
      </c>
      <c r="AM182" s="1">
        <f>+BANCOS!AM61</f>
        <v>1393445</v>
      </c>
      <c r="AN182" s="1">
        <f>+BANCOS!AN61</f>
        <v>1344469</v>
      </c>
      <c r="AO182" s="1">
        <f>+BANCOS!AO61</f>
        <v>1316005.93754928</v>
      </c>
      <c r="AP182" s="1">
        <f>+BANCOS!AP61</f>
        <v>1112391.263154</v>
      </c>
      <c r="AQ182" s="1">
        <f>+BANCOS!AQ61</f>
        <v>1109483.3896840001</v>
      </c>
      <c r="AR182" s="1">
        <f>+BANCOS!AR61</f>
        <v>1032409.546489</v>
      </c>
      <c r="AS182" s="1">
        <f>+BANCOS!AS61</f>
        <v>1084660.6492711001</v>
      </c>
      <c r="AT182" s="1">
        <f>+BANCOS!AT61</f>
        <v>1071212.0881366001</v>
      </c>
      <c r="AU182" s="1">
        <f>+BANCOS!AU61</f>
        <v>1044611.4144404</v>
      </c>
      <c r="AV182" s="1">
        <f>+BANCOS!AV61</f>
        <v>985968.95778140018</v>
      </c>
      <c r="AW182" s="1">
        <f>+BANCOS!AW61</f>
        <v>923252.6917202</v>
      </c>
      <c r="AX182" s="1">
        <f>+BANCOS!AX61</f>
        <v>876663.27581000014</v>
      </c>
      <c r="AY182" s="1">
        <f>+BANCOS!AY61</f>
        <v>808285.65141239995</v>
      </c>
      <c r="AZ182" s="1">
        <f>+BANCOS!AZ61</f>
        <v>760568.36852080002</v>
      </c>
      <c r="BA182" s="1">
        <f>+BANCOS!BA61</f>
        <v>744174.46991474996</v>
      </c>
      <c r="BB182" s="1">
        <f>+BANCOS!BB61</f>
        <v>797981.88518069999</v>
      </c>
      <c r="BC182" s="1">
        <f>+BANCOS!BC61</f>
        <v>798584.22646560008</v>
      </c>
      <c r="BD182" s="1">
        <f>+BANCOS!BD61</f>
        <v>801396.67273869982</v>
      </c>
      <c r="BE182" s="1">
        <f>+BANCOS!BE61</f>
        <v>774456.50663530012</v>
      </c>
      <c r="BF182" s="1">
        <f>+BANCOS!BF61</f>
        <v>835428.89650304988</v>
      </c>
      <c r="BG182" s="1">
        <f>+BANCOS!BG61</f>
        <v>797802.46228714997</v>
      </c>
      <c r="BH182" s="1">
        <f>+BANCOS!BH61</f>
        <v>851849.4606290001</v>
      </c>
      <c r="BI182" s="1">
        <f>+BANCOS!BI61</f>
        <v>874861.21179960005</v>
      </c>
      <c r="BJ182" s="1">
        <f>+BANCOS!BJ61</f>
        <v>911909.93302470003</v>
      </c>
      <c r="BK182" s="1">
        <f>+BANCOS!BK61</f>
        <v>888023.82640014996</v>
      </c>
      <c r="BL182" s="1">
        <f>+BANCOS!BL61</f>
        <v>892554.25915519998</v>
      </c>
      <c r="BM182" s="1">
        <f>+BANCOS!BM61</f>
        <v>882230.60486349999</v>
      </c>
      <c r="BN182" s="1">
        <f>+BANCOS!BN61</f>
        <v>878937.08828775014</v>
      </c>
      <c r="BO182" s="1">
        <f>+BANCOS!BO61</f>
        <v>904021.31758119981</v>
      </c>
      <c r="BP182" s="1">
        <f>+BANCOS!BP61</f>
        <v>900164.7809589</v>
      </c>
      <c r="BQ182" s="1">
        <f>+BANCOS!BQ61</f>
        <v>943460.89775579993</v>
      </c>
      <c r="BR182" s="1">
        <f>+BANCOS!BR61</f>
        <v>980287.61843699997</v>
      </c>
      <c r="BS182" s="1">
        <f>+BANCOS!BS61</f>
        <v>1147265.3129129</v>
      </c>
      <c r="BT182" s="1">
        <f>+BANCOS!BT61</f>
        <v>1200551.6240328001</v>
      </c>
      <c r="BU182" s="1">
        <f>+BANCOS!BU61</f>
        <v>1156434.585099</v>
      </c>
      <c r="BV182" s="1">
        <f>+BANCOS!BV61</f>
        <v>1152195.4471042999</v>
      </c>
      <c r="BW182" s="1">
        <f>+BANCOS!BW61</f>
        <v>1139989.232901</v>
      </c>
      <c r="BX182" s="1">
        <f>+BANCOS!BX61</f>
        <v>1229390.8778311999</v>
      </c>
      <c r="BY182" s="1">
        <f>+BANCOS!BY61</f>
        <v>1301203.2768206</v>
      </c>
      <c r="BZ182" s="1">
        <f>+BANCOS!BZ61</f>
        <v>1339490.6918955001</v>
      </c>
      <c r="CA182" s="1">
        <f>+BANCOS!CA61</f>
        <v>1336916.809263</v>
      </c>
      <c r="CB182" s="1">
        <f>+BANCOS!CB61</f>
        <v>1325709.7316586</v>
      </c>
      <c r="CC182" s="1">
        <f>+BANCOS!CC61</f>
        <v>1367177.309963</v>
      </c>
      <c r="CD182" s="1">
        <f>+BANCOS!CD61</f>
        <v>1409154.9186644999</v>
      </c>
      <c r="CE182" s="1">
        <f>+BANCOS!CE61</f>
        <v>1400094.6513828</v>
      </c>
      <c r="CF182" s="1">
        <f>+BANCOS!CF61</f>
        <v>1420310.073872</v>
      </c>
      <c r="CG182" s="1">
        <f>+BANCOS!CG61</f>
        <v>1386595.2771486</v>
      </c>
      <c r="CH182" s="1">
        <f>+BANCOS!CH61</f>
        <v>1388946.8326115001</v>
      </c>
      <c r="CI182" s="1">
        <f>+BANCOS!CI61</f>
        <v>1378424.9048242001</v>
      </c>
      <c r="CJ182" s="1">
        <f>+BANCOS!CJ61</f>
        <v>1372445.8850815</v>
      </c>
      <c r="CK182" s="1">
        <f>+BANCOS!CK61</f>
        <v>1392241.0846768999</v>
      </c>
      <c r="CL182" s="1">
        <f>+BANCOS!CL61</f>
        <v>1461103.5564248001</v>
      </c>
      <c r="CM182" s="1">
        <f>+BANCOS!CM61</f>
        <v>1586290.3596969999</v>
      </c>
      <c r="CN182" s="1">
        <f>+BANCOS!CN61</f>
        <v>1579152.074118</v>
      </c>
      <c r="CO182" s="1">
        <f>+BANCOS!CO61</f>
        <v>1722081.6452172999</v>
      </c>
      <c r="CP182" s="1">
        <f>+BANCOS!CP61</f>
        <v>1788933.7475463999</v>
      </c>
      <c r="CQ182" s="1">
        <f>+BANCOS!CQ61</f>
        <v>1709042.1449444001</v>
      </c>
      <c r="CR182" s="1">
        <f>+BANCOS!CR61</f>
        <v>1745680.3888753999</v>
      </c>
      <c r="CS182" s="1">
        <f>+BANCOS!CS61</f>
        <v>1923737.1788039999</v>
      </c>
      <c r="CT182" s="1">
        <f>+BANCOS!CT61</f>
        <v>1934682.5174405</v>
      </c>
      <c r="CU182" s="1">
        <f>+BANCOS!CU61</f>
        <v>2020346.8997909999</v>
      </c>
      <c r="CV182" s="1">
        <f>+BANCOS!CV61</f>
        <v>1958841.5569668</v>
      </c>
      <c r="CW182" s="1">
        <f>+BANCOS!CW61</f>
        <v>1855845.1497279999</v>
      </c>
      <c r="CX182" s="1">
        <f>+BANCOS!CX61</f>
        <v>1845325.619891</v>
      </c>
      <c r="CY182" s="1">
        <f>+BANCOS!CY61</f>
        <v>1838557.953405</v>
      </c>
      <c r="CZ182" s="1">
        <f>+BANCOS!CZ61</f>
        <v>1888041.5989242999</v>
      </c>
      <c r="DA182" s="1">
        <f>+BANCOS!DA61</f>
        <v>1884511.9486692001</v>
      </c>
      <c r="DB182" s="1">
        <f>+BANCOS!DB61</f>
        <v>2007154.0272416</v>
      </c>
      <c r="DC182" s="1">
        <f>+BANCOS!DC61</f>
        <v>2431070.1502089999</v>
      </c>
      <c r="DD182" s="1">
        <f>+BANCOS!DD61</f>
        <v>2653612.8630232001</v>
      </c>
      <c r="DE182" s="1">
        <f>+BANCOS!DE61</f>
        <v>2967015.3286354998</v>
      </c>
      <c r="DF182" s="1">
        <f>+BANCOS!DF61</f>
        <v>3191434.1380969998</v>
      </c>
      <c r="DG182" s="1">
        <f>+BANCOS!DG61</f>
        <v>3246323.9428396001</v>
      </c>
      <c r="DH182" s="1">
        <f>+BANCOS!DH61</f>
        <v>3328609.726547</v>
      </c>
      <c r="DI182" s="1">
        <f>+BANCOS!DI61</f>
        <v>3365373.6680919998</v>
      </c>
      <c r="DJ182" s="1">
        <f>+BANCOS!DJ61</f>
        <v>3378340.6065377989</v>
      </c>
      <c r="DK182" s="1">
        <f>+BANCOS!DK61</f>
        <v>3466608.0388703998</v>
      </c>
      <c r="DL182" s="1">
        <f>+BANCOS!DL61</f>
        <v>3590417.49413</v>
      </c>
      <c r="DM182" s="1">
        <f>+BANCOS!DM61</f>
        <v>3583054.9216085002</v>
      </c>
      <c r="DN182" s="1">
        <f>+BANCOS!DN61</f>
        <v>3535715.4139490002</v>
      </c>
      <c r="DO182" s="1">
        <f>+BANCOS!DO61</f>
        <v>3515795.6452291999</v>
      </c>
      <c r="DP182" s="1">
        <f>+BANCOS!DP61</f>
        <v>3434055.3785371999</v>
      </c>
      <c r="DQ182" s="1">
        <f>+BANCOS!DQ61</f>
        <v>3363052.0973970001</v>
      </c>
      <c r="DR182" s="1">
        <f>+BANCOS!DR61</f>
        <v>3549635.9366798</v>
      </c>
      <c r="DS182" s="1">
        <f>+BANCOS!DS61</f>
        <v>3606213.3464489402</v>
      </c>
      <c r="DT182" s="1">
        <f>+BANCOS!DT61</f>
        <v>3680976.0178882</v>
      </c>
      <c r="DU182" s="1">
        <f>+BANCOS!DU61</f>
        <v>3697441.9180593998</v>
      </c>
      <c r="DV182" s="1">
        <f>+BANCOS!DV61</f>
        <v>3773133.9971515201</v>
      </c>
      <c r="DW182" s="1">
        <f>+BANCOS!DW61</f>
        <v>3843680.2473892798</v>
      </c>
      <c r="DX182" s="1">
        <f>+BANCOS!DX61</f>
        <v>3904763.0926079601</v>
      </c>
      <c r="DY182" s="1">
        <f>+BANCOS!DY61</f>
        <v>4077801.9688296402</v>
      </c>
      <c r="DZ182" s="1">
        <f>+BANCOS!DZ61</f>
        <v>4284487.9860056005</v>
      </c>
      <c r="EA182" s="1">
        <f>+BANCOS!EA61</f>
        <v>4591631.0247325907</v>
      </c>
      <c r="EB182" s="1">
        <f>+BANCOS!EB61</f>
        <v>4365282.4296487998</v>
      </c>
      <c r="EC182" s="1">
        <f>+BANCOS!EC61</f>
        <v>4392176.3583515398</v>
      </c>
      <c r="ED182" s="1">
        <f>+BANCOS!ED61</f>
        <v>4482925.1281023696</v>
      </c>
      <c r="EE182" s="1">
        <f>+BANCOS!EE61</f>
        <v>4358298.6400439497</v>
      </c>
      <c r="EF182" s="1">
        <f>+BANCOS!EF61</f>
        <v>4041073.0202501812</v>
      </c>
      <c r="EG182" s="1">
        <f>+BANCOS!EG61</f>
        <v>4021515.58508367</v>
      </c>
      <c r="EH182" s="1">
        <f>+BANCOS!EH61</f>
        <v>4213236.5562125994</v>
      </c>
      <c r="EI182" s="1">
        <f>+BANCOS!EI61</f>
        <v>4208679.2510136198</v>
      </c>
      <c r="EJ182" s="1">
        <f>+BANCOS!EJ61</f>
        <v>4134066.8466247008</v>
      </c>
      <c r="EK182" s="1">
        <f>+BANCOS!EK61</f>
        <v>4280750.12572107</v>
      </c>
      <c r="EL182" s="1">
        <f>+BANCOS!EL61</f>
        <v>4690915.2930652704</v>
      </c>
      <c r="EM182" s="1">
        <f>+BANCOS!EM61</f>
        <v>4777954.3786571203</v>
      </c>
      <c r="EN182" s="1">
        <f>+BANCOS!EN61</f>
        <v>5130744.36470675</v>
      </c>
      <c r="EO182" s="1">
        <f>+BANCOS!EO61</f>
        <v>5397196.5956984004</v>
      </c>
      <c r="EP182" s="1">
        <f>+BANCOS!EP61</f>
        <v>5782940.1505185012</v>
      </c>
      <c r="EQ182" s="1">
        <f>+BANCOS!EQ61</f>
        <v>5370471.6830255007</v>
      </c>
      <c r="ER182" s="1">
        <f>+BANCOS!ER61</f>
        <v>5672009.3334365999</v>
      </c>
      <c r="ES182" s="1">
        <f>+BANCOS!ES61</f>
        <v>5793799.6214059191</v>
      </c>
      <c r="ET182" s="1">
        <f>+BANCOS!ET61</f>
        <v>6237184.8906261399</v>
      </c>
      <c r="EU182" s="1">
        <f>+BANCOS!EU61</f>
        <v>6290872.2578361603</v>
      </c>
      <c r="EV182" s="1">
        <f>+BANCOS!EV61</f>
        <v>6226059.8725295207</v>
      </c>
      <c r="EW182" s="1">
        <f>+BANCOS!EW61</f>
        <v>6336983.8102544406</v>
      </c>
      <c r="EX182" s="1">
        <f>+BANCOS!EX61</f>
        <v>6397790.6649990994</v>
      </c>
      <c r="EY182" s="1">
        <f>+BANCOS!EY61</f>
        <v>6786581.2473403998</v>
      </c>
      <c r="EZ182" s="1">
        <f>+BANCOS!EZ61</f>
        <v>6786581.2473403998</v>
      </c>
      <c r="FA182" s="1">
        <f>+BANCOS!FA61</f>
        <v>6556056.5107073197</v>
      </c>
      <c r="FB182" s="1">
        <f>+BANCOS!FB61</f>
        <v>6342991.11000768</v>
      </c>
      <c r="FC182" s="1">
        <f>+BANCOS!FC61</f>
        <v>6274973.8311103601</v>
      </c>
      <c r="FD182" s="1">
        <f>+BANCOS!FD61</f>
        <v>6670579.8881614394</v>
      </c>
      <c r="FE182" s="1">
        <f>+BANCOS!FE61</f>
        <v>6714797.9951894004</v>
      </c>
      <c r="FF182" s="1">
        <f>+BANCOS!FF61</f>
        <v>6733288.0277075591</v>
      </c>
      <c r="FG182" s="1">
        <f>+BANCOS!FG61</f>
        <v>7188237.5865207994</v>
      </c>
      <c r="FH182" s="1">
        <f>+BANCOS!FH61</f>
        <v>7214771.9962693509</v>
      </c>
      <c r="FI182" s="1">
        <f>+BANCOS!FI61</f>
        <v>7515013.2347968398</v>
      </c>
      <c r="FJ182" s="1">
        <f>+BANCOS!FJ61</f>
        <v>7671742.95336984</v>
      </c>
      <c r="FK182" s="1">
        <f>+BANCOS!FK61</f>
        <v>8146087.8059187001</v>
      </c>
      <c r="FL182" s="1">
        <f>+BANCOS!FL61</f>
        <v>8465494.4693936501</v>
      </c>
      <c r="FM182" s="1">
        <f>+BANCOS!FM61</f>
        <v>9156825.5728649497</v>
      </c>
      <c r="FN182" s="1">
        <f>+BANCOS!FN61</f>
        <v>9627970.2848279495</v>
      </c>
      <c r="FO182" s="1">
        <f>+BANCOS!FO61</f>
        <v>9229237.9011641089</v>
      </c>
      <c r="FP182" s="1">
        <f>+BANCOS!FP61</f>
        <v>9462060.9020000007</v>
      </c>
      <c r="FQ182" s="1">
        <f>+BANCOS!FQ61</f>
        <v>9673843.6702337712</v>
      </c>
      <c r="FR182" s="1">
        <f>+BANCOS!FR61</f>
        <v>9868169.2206937987</v>
      </c>
      <c r="FS182" s="1">
        <f>+BANCOS!FS61</f>
        <v>10293746.402197599</v>
      </c>
      <c r="FT182" s="1">
        <f>+BANCOS!FT61</f>
        <v>10031325.145354699</v>
      </c>
      <c r="FU182" s="1">
        <f>+BANCOS!FU61</f>
        <v>10276538.359064599</v>
      </c>
      <c r="FV182" s="1">
        <f>+BANCOS!FV61</f>
        <v>10874759.862453761</v>
      </c>
      <c r="FW182" s="1">
        <f>+BANCOS!FW61</f>
        <v>11517543.810549481</v>
      </c>
      <c r="FX182" s="1">
        <f>+BANCOS!FX61</f>
        <v>11659796.570113281</v>
      </c>
      <c r="FY182" s="1">
        <f>+BANCOS!FY61</f>
        <v>11836149.29970948</v>
      </c>
      <c r="FZ182" s="1">
        <f>+BANCOS!FZ61</f>
        <v>12308468.5206508</v>
      </c>
      <c r="GA182" s="1">
        <f>+BANCOS!GA61</f>
        <v>12252553.914280251</v>
      </c>
      <c r="GB182" s="1">
        <f>+BANCOS!GB61</f>
        <v>12289547.174030829</v>
      </c>
      <c r="GC182" s="1">
        <f>+BANCOS!GC61</f>
        <v>12842970.681416489</v>
      </c>
      <c r="GD182" s="1">
        <f>+BANCOS!GD61</f>
        <v>13109456.524275821</v>
      </c>
      <c r="GE182" s="1">
        <f>+BANCOS!GE61</f>
        <v>13243647.59263427</v>
      </c>
      <c r="GF182" s="1">
        <f>+BANCOS!GF61</f>
        <v>13443317.56404203</v>
      </c>
      <c r="GG182" s="1">
        <f>+BANCOS!GG61</f>
        <v>13981727.172833569</v>
      </c>
      <c r="GH182" s="1">
        <f>+BANCOS!GH61</f>
        <v>14952665.383039789</v>
      </c>
      <c r="GI182" s="1">
        <f>+BANCOS!GI61</f>
        <v>15008411.52505233</v>
      </c>
      <c r="GJ182" s="1">
        <f>+BANCOS!GJ61</f>
        <v>15221769.140553949</v>
      </c>
      <c r="GK182" s="1">
        <f>+BANCOS!GK61</f>
        <v>15619113.033028491</v>
      </c>
      <c r="GL182" s="1">
        <f>+BANCOS!GL61</f>
        <v>15869162.66396928</v>
      </c>
      <c r="GM182" s="1">
        <f>+BANCOS!GM61</f>
        <v>15425191.25818249</v>
      </c>
      <c r="GN182" s="1">
        <f>+BANCOS!GN61</f>
        <v>15240782.14049015</v>
      </c>
      <c r="GO182" s="1">
        <f>+BANCOS!GO61</f>
        <v>15238120.769858319</v>
      </c>
      <c r="GP182" s="1">
        <f>+BANCOS!GP61</f>
        <v>15853218.28062884</v>
      </c>
      <c r="GQ182" s="1">
        <f>+BANCOS!GQ61</f>
        <v>15620213.529791649</v>
      </c>
      <c r="GR182" s="1">
        <f>+BANCOS!GR61</f>
        <v>15590792.638624171</v>
      </c>
      <c r="GS182" s="1">
        <f>+BANCOS!GS61</f>
        <v>15603952.067226989</v>
      </c>
      <c r="GT182" s="1">
        <f>+BANCOS!GT61</f>
        <v>15429335.66585438</v>
      </c>
      <c r="GU182" s="1">
        <f>+BANCOS!GU61</f>
        <v>15781606.421151981</v>
      </c>
      <c r="GV182" s="1">
        <f>+BANCOS!GV61</f>
        <v>16026428.061786911</v>
      </c>
      <c r="GW182" s="1">
        <f>+BANCOS!GW61</f>
        <v>15937213.87196189</v>
      </c>
      <c r="GX182" s="1">
        <f>+BANCOS!GX61</f>
        <v>15799084.340256929</v>
      </c>
      <c r="GY182" s="1">
        <f>+BANCOS!GY61</f>
        <v>14743500.683885951</v>
      </c>
      <c r="GZ182" s="1">
        <f>+BANCOS!GZ61</f>
        <v>15189558.102143221</v>
      </c>
      <c r="HA182" s="1">
        <f>+BANCOS!HA61</f>
        <v>14891971.43711248</v>
      </c>
      <c r="HB182" s="1">
        <f>+BANCOS!HB61</f>
        <v>14921263.60496198</v>
      </c>
      <c r="HC182" s="1">
        <f>+BANCOS!HC61</f>
        <v>15013093.48086812</v>
      </c>
      <c r="HD182" s="1">
        <f>+BANCOS!HD61</f>
        <v>14984431.291899219</v>
      </c>
      <c r="HE182" s="1">
        <f>+BANCOS!HE61</f>
        <v>15057634.260185171</v>
      </c>
      <c r="HF182" s="1">
        <f>+BANCOS!HF61</f>
        <v>15024017.992066041</v>
      </c>
      <c r="HG182" s="1">
        <f>+BANCOS!HG61</f>
        <v>15218075.94976058</v>
      </c>
      <c r="HH182" s="1">
        <f>+BANCOS!HH61</f>
        <v>15116942.00005734</v>
      </c>
      <c r="HI182" s="1">
        <f>+BANCOS!HI61</f>
        <v>14831379.68122483</v>
      </c>
      <c r="HJ182" s="1">
        <f>+BANCOS!HJ61</f>
        <v>14630142.43082892</v>
      </c>
      <c r="HK182" s="1">
        <f>+BANCOS!HK61</f>
        <v>14523773.848673901</v>
      </c>
      <c r="HL182" s="1">
        <f>+BANCOS!HL61</f>
        <v>14385200.709960431</v>
      </c>
      <c r="HM182" s="1">
        <f>+BANCOS!HM61</f>
        <v>14526133.01988055</v>
      </c>
      <c r="HN182" s="1">
        <f>+BANCOS!HN61</f>
        <v>14596749.424349779</v>
      </c>
      <c r="HO182" s="1">
        <f>+BANCOS!HO61</f>
        <v>14492305.67584387</v>
      </c>
      <c r="HP182" s="1">
        <f>+BANCOS!HP61</f>
        <v>14739837.65104462</v>
      </c>
      <c r="HQ182" s="1">
        <f>+BANCOS!HQ61</f>
        <v>15491409.839209329</v>
      </c>
      <c r="HR182" s="1">
        <f>+BANCOS!HR61</f>
        <v>15720526.51379423</v>
      </c>
      <c r="HS182" s="1">
        <f>+BANCOS!HS61</f>
        <v>16412930.29478696</v>
      </c>
      <c r="HT182" s="1">
        <f>+BANCOS!HT61</f>
        <v>16231433.6527899</v>
      </c>
      <c r="HU182" s="1">
        <f>+BANCOS!HU61</f>
        <v>16072001.530435961</v>
      </c>
      <c r="HV182" s="1">
        <f>+BANCOS!HV61</f>
        <v>16444782.65354066</v>
      </c>
      <c r="HW182" s="1">
        <f>+BANCOS!HW61</f>
        <v>17527917.310758039</v>
      </c>
      <c r="HX182" s="1">
        <f>+BANCOS!HX61</f>
        <v>17978514.099894579</v>
      </c>
      <c r="HY182" s="1">
        <f>+BANCOS!HY61</f>
        <v>18429279.485939872</v>
      </c>
      <c r="HZ182" s="1">
        <f>+BANCOS!HZ61</f>
        <v>18556224.948878542</v>
      </c>
      <c r="IA182" s="1">
        <f>+BANCOS!IA61</f>
        <v>18604589.99039302</v>
      </c>
      <c r="IB182" s="1">
        <f>+BANCOS!IB61</f>
        <v>18117537.422012828</v>
      </c>
      <c r="IC182" s="1">
        <f>+BANCOS!IC61</f>
        <v>19090241.085266288</v>
      </c>
      <c r="ID182" s="1">
        <f>+BANCOS!ID61</f>
        <v>19569899.288191099</v>
      </c>
      <c r="IE182" s="1">
        <f>+BANCOS!IE61</f>
        <v>19814383.281376529</v>
      </c>
      <c r="IF182" s="1">
        <f>+BANCOS!IF61</f>
        <v>19731749.237400711</v>
      </c>
      <c r="IG182" s="1">
        <f>+BANCOS!IG61</f>
        <v>19952149.999607861</v>
      </c>
      <c r="IH182" s="1">
        <f>+BANCOS!IH61</f>
        <v>20304303.78997523</v>
      </c>
      <c r="II182" s="1">
        <f>+BANCOS!II61</f>
        <v>20260702.385452449</v>
      </c>
      <c r="IJ182" s="1">
        <f>+BANCOS!IJ61</f>
        <v>20029465.552402399</v>
      </c>
      <c r="IK182" s="1">
        <f>+BANCOS!IK61</f>
        <v>19326669.31409397</v>
      </c>
      <c r="IL182" s="1">
        <f>+BANCOS!IL61</f>
        <v>19798475.080535419</v>
      </c>
      <c r="IM182" s="1">
        <f>+BANCOS!IM61</f>
        <v>19840964.152788419</v>
      </c>
      <c r="IN182" s="1">
        <f>+BANCOS!IN61</f>
        <v>20246549.52170324</v>
      </c>
      <c r="IO182" s="1">
        <f>+BANCOS!IO61</f>
        <v>20481420.827619068</v>
      </c>
      <c r="IP182" s="1">
        <f>+BANCOS!IP61</f>
        <v>20008426.07749784</v>
      </c>
      <c r="IQ182" s="1">
        <f>+BANCOS!IQ61</f>
        <v>20281940.086535759</v>
      </c>
      <c r="IR182" s="1">
        <f>+BANCOS!IR61</f>
        <v>20419136.115227569</v>
      </c>
      <c r="IS182" s="1">
        <f>+BANCOS!IS61</f>
        <v>19163099.465174042</v>
      </c>
      <c r="IT182" s="1">
        <f>+BANCOS!IT61</f>
        <v>19506803.205135468</v>
      </c>
      <c r="IU182" s="1">
        <f>+BANCOS!IU61</f>
        <v>18729567.495693792</v>
      </c>
      <c r="IV182" s="1">
        <f>+BANCOS!IV61</f>
        <v>17786756.381904431</v>
      </c>
      <c r="IW182" s="1">
        <f>+BANCOS!IW61</f>
        <v>18565980.535101999</v>
      </c>
      <c r="IX182" s="1">
        <f>+BANCOS!IX61</f>
        <v>19144187.873347331</v>
      </c>
      <c r="IY182" s="1">
        <f>+BANCOS!IY61</f>
        <v>19051730.78120869</v>
      </c>
      <c r="IZ182" s="1">
        <f>+BANCOS!IZ61</f>
        <v>19357287.883282948</v>
      </c>
      <c r="JA182" s="1">
        <f>+BANCOS!JA61</f>
        <v>19157602</v>
      </c>
      <c r="JB182" s="1">
        <f>+BANCOS!JB61</f>
        <v>19313314.642791338</v>
      </c>
      <c r="JC182" s="1">
        <f>+BANCOS!JC61</f>
        <v>19104914.58317475</v>
      </c>
      <c r="JD182" s="1">
        <f>+BANCOS!JD61</f>
        <v>19192414.184084509</v>
      </c>
      <c r="JE182" s="1">
        <f>+BANCOS!JE61</f>
        <v>18894489.039999999</v>
      </c>
      <c r="JF182" s="1" t="e">
        <f>+BANCOS!#REF!</f>
        <v>#REF!</v>
      </c>
    </row>
    <row r="183" spans="1:266" s="1" customFormat="1" ht="12.9" customHeight="1" x14ac:dyDescent="0.2">
      <c r="A183" s="73" t="s">
        <v>330</v>
      </c>
      <c r="B183" s="1">
        <f>+FINANCIERAS!B61</f>
        <v>36212</v>
      </c>
      <c r="C183" s="1">
        <f>+FINANCIERAS!C61</f>
        <v>37295</v>
      </c>
      <c r="D183" s="1">
        <f>+FINANCIERAS!D61</f>
        <v>36644</v>
      </c>
      <c r="E183" s="1">
        <f>+FINANCIERAS!E61</f>
        <v>39050</v>
      </c>
      <c r="F183" s="1">
        <f>+FINANCIERAS!F61</f>
        <v>41762</v>
      </c>
      <c r="G183" s="1">
        <f>+FINANCIERAS!G61</f>
        <v>41807</v>
      </c>
      <c r="H183" s="1">
        <f>+FINANCIERAS!H61</f>
        <v>44478</v>
      </c>
      <c r="I183" s="1">
        <f>+FINANCIERAS!I61</f>
        <v>45759</v>
      </c>
      <c r="J183" s="1">
        <f>+FINANCIERAS!J61</f>
        <v>43546</v>
      </c>
      <c r="K183" s="1">
        <f>+FINANCIERAS!K61</f>
        <v>45452</v>
      </c>
      <c r="L183" s="1">
        <f>+FINANCIERAS!L61</f>
        <v>47596</v>
      </c>
      <c r="M183" s="1">
        <f>+FINANCIERAS!M61</f>
        <v>49348</v>
      </c>
      <c r="N183" s="1">
        <f>+FINANCIERAS!N61</f>
        <v>51664</v>
      </c>
      <c r="O183" s="1">
        <f>+FINANCIERAS!O61</f>
        <v>55732</v>
      </c>
      <c r="P183" s="1">
        <f>+FINANCIERAS!P61</f>
        <v>65093</v>
      </c>
      <c r="Q183" s="1">
        <f>+FINANCIERAS!Q61</f>
        <v>65268</v>
      </c>
      <c r="R183" s="1">
        <f>+FINANCIERAS!R61</f>
        <v>66463</v>
      </c>
      <c r="S183" s="1">
        <f>+FINANCIERAS!S61</f>
        <v>71079</v>
      </c>
      <c r="T183" s="1">
        <f>+FINANCIERAS!T61</f>
        <v>77591</v>
      </c>
      <c r="U183" s="1">
        <f>+FINANCIERAS!U61</f>
        <v>84419</v>
      </c>
      <c r="V183" s="1">
        <f>+FINANCIERAS!V61</f>
        <v>86364</v>
      </c>
      <c r="W183" s="1">
        <f>+FINANCIERAS!W61</f>
        <v>89406</v>
      </c>
      <c r="X183" s="1">
        <f>+FINANCIERAS!X61</f>
        <v>95751</v>
      </c>
      <c r="Y183" s="1">
        <f>+FINANCIERAS!Y61</f>
        <v>95527</v>
      </c>
      <c r="Z183" s="1">
        <f>+FINANCIERAS!Z61</f>
        <v>101246</v>
      </c>
      <c r="AA183" s="1">
        <f>+FINANCIERAS!AA61</f>
        <v>101841</v>
      </c>
      <c r="AB183" s="1">
        <f>+FINANCIERAS!AB61</f>
        <v>104612</v>
      </c>
      <c r="AC183" s="1">
        <f>+FINANCIERAS!AC61</f>
        <v>104864</v>
      </c>
      <c r="AD183" s="1">
        <f>+FINANCIERAS!AD61</f>
        <v>110443</v>
      </c>
      <c r="AE183" s="1">
        <f>+FINANCIERAS!AE61</f>
        <v>117764</v>
      </c>
      <c r="AF183" s="1">
        <f>+FINANCIERAS!AF61</f>
        <v>133537</v>
      </c>
      <c r="AG183" s="1">
        <f>+FINANCIERAS!AG61</f>
        <v>145914</v>
      </c>
      <c r="AH183" s="1">
        <f>+FINANCIERAS!AH61</f>
        <v>141212</v>
      </c>
      <c r="AI183" s="1">
        <f>+FINANCIERAS!AI61</f>
        <v>151708</v>
      </c>
      <c r="AJ183" s="1">
        <f>+FINANCIERAS!AJ61</f>
        <v>160777</v>
      </c>
      <c r="AK183" s="1">
        <f>+FINANCIERAS!AK61</f>
        <v>158565</v>
      </c>
      <c r="AL183" s="1">
        <f>+FINANCIERAS!AL61</f>
        <v>152601</v>
      </c>
      <c r="AM183" s="1">
        <f>+FINANCIERAS!AM61</f>
        <v>154795</v>
      </c>
      <c r="AN183" s="1">
        <f>+FINANCIERAS!AN61</f>
        <v>150038</v>
      </c>
      <c r="AO183" s="1">
        <f>+FINANCIERAS!AO61</f>
        <v>151106</v>
      </c>
      <c r="AP183" s="1">
        <f>+FINANCIERAS!AP61</f>
        <v>137829</v>
      </c>
      <c r="AQ183" s="1">
        <f>+FINANCIERAS!AQ61</f>
        <v>136990</v>
      </c>
      <c r="AR183" s="1">
        <f>+FINANCIERAS!AR61</f>
        <v>133752.68083950001</v>
      </c>
      <c r="AS183" s="1">
        <f>+FINANCIERAS!AS61</f>
        <v>140586.72260080001</v>
      </c>
      <c r="AT183" s="1">
        <f>+FINANCIERAS!AT61</f>
        <v>143650.7681972</v>
      </c>
      <c r="AU183" s="1">
        <f>+FINANCIERAS!AU61</f>
        <v>145260.3598294</v>
      </c>
      <c r="AV183" s="1">
        <f>+FINANCIERAS!AV61</f>
        <v>141964.75515760001</v>
      </c>
      <c r="AW183" s="1">
        <f>+FINANCIERAS!AW61</f>
        <v>136522.85234079999</v>
      </c>
      <c r="AX183" s="1">
        <f>+FINANCIERAS!AX61</f>
        <v>122328.84052699999</v>
      </c>
      <c r="AY183" s="1">
        <f>+FINANCIERAS!AY61</f>
        <v>118378.1186972</v>
      </c>
      <c r="AZ183" s="1">
        <f>+FINANCIERAS!AZ61</f>
        <v>110223.7721976</v>
      </c>
      <c r="BA183" s="1">
        <f>+FINANCIERAS!BA61</f>
        <v>109249.28673125</v>
      </c>
      <c r="BB183" s="1">
        <f>+FINANCIERAS!BB61</f>
        <v>119128.4482787</v>
      </c>
      <c r="BC183" s="1">
        <f>+FINANCIERAS!BC61</f>
        <v>119652.7833337</v>
      </c>
      <c r="BD183" s="1">
        <f>+FINANCIERAS!BD61</f>
        <v>119453.4309677</v>
      </c>
      <c r="BE183" s="1">
        <f>+FINANCIERAS!BE61</f>
        <v>121892.60914270001</v>
      </c>
      <c r="BF183" s="1">
        <f>+FINANCIERAS!BF61</f>
        <v>116584.87724674999</v>
      </c>
      <c r="BG183" s="1">
        <f>+FINANCIERAS!BG61</f>
        <v>124190.70669375001</v>
      </c>
      <c r="BH183" s="1">
        <f>+FINANCIERAS!BH61</f>
        <v>131755.89278299999</v>
      </c>
      <c r="BI183" s="1">
        <f>+FINANCIERAS!BI61</f>
        <v>140193</v>
      </c>
      <c r="BJ183" s="1">
        <f>+FINANCIERAS!BJ61</f>
        <v>141035.16752749999</v>
      </c>
      <c r="BK183" s="1">
        <f>+FINANCIERAS!BK61</f>
        <v>145970.79670979999</v>
      </c>
      <c r="BL183" s="1">
        <f>+FINANCIERAS!BL61</f>
        <v>146903.0811526</v>
      </c>
      <c r="BM183" s="1">
        <f>+FINANCIERAS!BM61</f>
        <v>148297.99803834999</v>
      </c>
      <c r="BN183" s="1">
        <f>+FINANCIERAS!BN61</f>
        <v>148320.33789625001</v>
      </c>
      <c r="BO183" s="1">
        <f>+FINANCIERAS!BO61</f>
        <v>147409.2853362</v>
      </c>
      <c r="BP183" s="1">
        <f>+FINANCIERAS!BP61</f>
        <v>151320.05104409999</v>
      </c>
      <c r="BQ183" s="1">
        <f>+FINANCIERAS!BQ61</f>
        <v>155503.94968600001</v>
      </c>
      <c r="BR183" s="1">
        <f>+FINANCIERAS!BR61</f>
        <v>162689.11268399999</v>
      </c>
      <c r="BS183" s="1">
        <f>+FINANCIERAS!BS61</f>
        <v>165568.886077</v>
      </c>
      <c r="BT183" s="1">
        <f>+FINANCIERAS!BT61</f>
        <v>167932.2793996</v>
      </c>
      <c r="BU183" s="1">
        <f>+FINANCIERAS!BU61</f>
        <v>166165.85375499999</v>
      </c>
      <c r="BV183" s="1">
        <f>+FINANCIERAS!BV61</f>
        <v>170475.13564990001</v>
      </c>
      <c r="BW183" s="1">
        <f>+FINANCIERAS!BW61</f>
        <v>167308.07789340001</v>
      </c>
      <c r="BX183" s="1">
        <f>+FINANCIERAS!BX61</f>
        <v>164967.23399010001</v>
      </c>
      <c r="BY183" s="1">
        <f>+FINANCIERAS!BY61</f>
        <v>160980.64218679999</v>
      </c>
      <c r="BZ183" s="1">
        <f>+FINANCIERAS!BZ61</f>
        <v>166011.19542500001</v>
      </c>
      <c r="CA183" s="1">
        <f>+FINANCIERAS!CA61</f>
        <v>165314.46692000001</v>
      </c>
      <c r="CB183" s="1">
        <f>+FINANCIERAS!CB61</f>
        <v>169918.65180190001</v>
      </c>
      <c r="CC183" s="1">
        <f>+FINANCIERAS!CC61</f>
        <v>169315.83969699999</v>
      </c>
      <c r="CD183" s="1">
        <f>+FINANCIERAS!CD61</f>
        <v>175986.310982</v>
      </c>
      <c r="CE183" s="1">
        <f>+FINANCIERAS!CE61</f>
        <v>179502.18235399999</v>
      </c>
      <c r="CF183" s="1">
        <f>+FINANCIERAS!CF61</f>
        <v>183470.91785999999</v>
      </c>
      <c r="CG183" s="1">
        <f>+FINANCIERAS!CG61</f>
        <v>180288.21197870001</v>
      </c>
      <c r="CH183" s="1">
        <f>+FINANCIERAS!CH61</f>
        <v>181670.34333549999</v>
      </c>
      <c r="CI183" s="1">
        <f>+FINANCIERAS!CI61</f>
        <v>178435.73334999999</v>
      </c>
      <c r="CJ183" s="1">
        <f>+FINANCIERAS!CJ61</f>
        <v>173339.20834149999</v>
      </c>
      <c r="CK183" s="1">
        <f>+FINANCIERAS!CK61</f>
        <v>173270.22157950001</v>
      </c>
      <c r="CL183" s="1">
        <f>+FINANCIERAS!CL61</f>
        <v>177742.44865599999</v>
      </c>
      <c r="CM183" s="1">
        <f>+FINANCIERAS!CM61</f>
        <v>188431.11973100001</v>
      </c>
      <c r="CN183" s="1">
        <f>+FINANCIERAS!CN61</f>
        <v>186969.989883</v>
      </c>
      <c r="CO183" s="1">
        <f>+FINANCIERAS!CO61</f>
        <v>188960.1299388</v>
      </c>
      <c r="CP183" s="1">
        <f>+FINANCIERAS!CP61</f>
        <v>188576.18027859999</v>
      </c>
      <c r="CQ183" s="1">
        <f>+FINANCIERAS!CQ61</f>
        <v>190955.83777899999</v>
      </c>
      <c r="CR183" s="1">
        <f>+FINANCIERAS!CR61</f>
        <v>196254.51410999999</v>
      </c>
      <c r="CS183" s="1">
        <f>+FINANCIERAS!CS61</f>
        <v>205027.43738700001</v>
      </c>
      <c r="CT183" s="1">
        <f>+FINANCIERAS!CT61</f>
        <v>169848.03933540001</v>
      </c>
      <c r="CU183" s="1">
        <f>+FINANCIERAS!CU61</f>
        <v>178806.46062</v>
      </c>
      <c r="CV183" s="1">
        <f>+FINANCIERAS!CV61</f>
        <v>168495.81335380001</v>
      </c>
      <c r="CW183" s="1">
        <f>+FINANCIERAS!CW61</f>
        <v>162178.00555100001</v>
      </c>
      <c r="CX183" s="1">
        <f>+FINANCIERAS!CX61</f>
        <v>163411.1176616</v>
      </c>
      <c r="CY183" s="1">
        <f>+FINANCIERAS!CY61</f>
        <v>157966.72180699999</v>
      </c>
      <c r="CZ183" s="1">
        <f>+FINANCIERAS!CZ61</f>
        <v>171604.42412320001</v>
      </c>
      <c r="DA183" s="1">
        <f>+FINANCIERAS!DA61</f>
        <v>177889.09530710001</v>
      </c>
      <c r="DB183" s="1">
        <f>+FINANCIERAS!DB61</f>
        <v>187696.00427070001</v>
      </c>
      <c r="DC183" s="1">
        <f>+FINANCIERAS!DC61</f>
        <v>226318.33075200001</v>
      </c>
      <c r="DD183" s="1">
        <f>+FINANCIERAS!DD61</f>
        <v>248907.8918638</v>
      </c>
      <c r="DE183" s="1">
        <f>+FINANCIERAS!DE61</f>
        <v>235567.19285650001</v>
      </c>
      <c r="DF183" s="1">
        <f>+FINANCIERAS!DF61</f>
        <v>189043.0133055</v>
      </c>
      <c r="DG183" s="1">
        <f>+FINANCIERAS!DG61</f>
        <v>192853.72257149999</v>
      </c>
      <c r="DH183" s="1">
        <f>+FINANCIERAS!DH61</f>
        <v>191194.66433699999</v>
      </c>
      <c r="DI183" s="1">
        <f>+FINANCIERAS!DI61</f>
        <v>192808.30407700001</v>
      </c>
      <c r="DJ183" s="1">
        <f>+FINANCIERAS!DJ61</f>
        <v>186388.35485860001</v>
      </c>
      <c r="DK183" s="1">
        <f>+FINANCIERAS!DK61</f>
        <v>187197.66703780001</v>
      </c>
      <c r="DL183" s="1">
        <f>+FINANCIERAS!DL61</f>
        <v>189771.87072380001</v>
      </c>
      <c r="DM183" s="1">
        <f>+FINANCIERAS!DM61</f>
        <v>190789.2724355</v>
      </c>
      <c r="DN183" s="1">
        <f>+FINANCIERAS!DN61</f>
        <v>200571.43571680001</v>
      </c>
      <c r="DO183" s="1">
        <f>+FINANCIERAS!DO61</f>
        <v>200358.2441366</v>
      </c>
      <c r="DP183" s="1">
        <f>+FINANCIERAS!DP61</f>
        <v>193097.1970588</v>
      </c>
      <c r="DQ183" s="1">
        <f>+FINANCIERAS!DQ61</f>
        <v>191715.02142199999</v>
      </c>
      <c r="DR183" s="1">
        <f>+FINANCIERAS!DR61</f>
        <v>211680.435379</v>
      </c>
      <c r="DS183" s="1">
        <f>+FINANCIERAS!DS61</f>
        <v>208128.06138664999</v>
      </c>
      <c r="DT183" s="1">
        <f>+FINANCIERAS!DT61</f>
        <v>220682.57545219999</v>
      </c>
      <c r="DU183" s="1">
        <f>+FINANCIERAS!DU61</f>
        <v>218640.97083519999</v>
      </c>
      <c r="DV183" s="1">
        <f>+FINANCIERAS!DV61</f>
        <v>216325.86084466</v>
      </c>
      <c r="DW183" s="1">
        <f>+FINANCIERAS!DW61</f>
        <v>218683.22018956</v>
      </c>
      <c r="DX183" s="1">
        <f>+FINANCIERAS!DX61</f>
        <v>222686.02054947999</v>
      </c>
      <c r="DY183" s="1">
        <f>+FINANCIERAS!DY61</f>
        <v>223046.27698351999</v>
      </c>
      <c r="DZ183" s="1">
        <f>+FINANCIERAS!DZ61</f>
        <v>238218.56254692</v>
      </c>
      <c r="EA183" s="1">
        <f>+FINANCIERAS!EA61</f>
        <v>246613.21442870001</v>
      </c>
      <c r="EB183" s="1">
        <f>+FINANCIERAS!EB61</f>
        <v>245060.8189635</v>
      </c>
      <c r="EC183" s="1">
        <f>+FINANCIERAS!EC61</f>
        <v>173439.9608224</v>
      </c>
      <c r="ED183" s="1">
        <f>+FINANCIERAS!ED61</f>
        <v>181854.44636773999</v>
      </c>
      <c r="EE183" s="1">
        <f>+FINANCIERAS!EE61</f>
        <v>183271.1969827</v>
      </c>
      <c r="EF183" s="1">
        <f>+FINANCIERAS!EF61</f>
        <v>160996.30998334</v>
      </c>
      <c r="EG183" s="1">
        <f>+FINANCIERAS!EG61</f>
        <v>156094.37913345001</v>
      </c>
      <c r="EH183" s="1">
        <f>+FINANCIERAS!EH61</f>
        <v>162766.71632855001</v>
      </c>
      <c r="EI183" s="1">
        <f>+FINANCIERAS!EI61</f>
        <v>170590.51448387999</v>
      </c>
      <c r="EJ183" s="1">
        <f>+FINANCIERAS!EJ61</f>
        <v>160741.7649754</v>
      </c>
      <c r="EK183" s="1">
        <f>+FINANCIERAS!EK61</f>
        <v>166922.4271186</v>
      </c>
      <c r="EL183" s="1">
        <f>+FINANCIERAS!EL61</f>
        <v>180611.70087120001</v>
      </c>
      <c r="EM183" s="1">
        <f>+FINANCIERAS!EM61</f>
        <v>188142.51597760001</v>
      </c>
      <c r="EN183" s="1">
        <f>+FINANCIERAS!EN61</f>
        <v>204693.95115509999</v>
      </c>
      <c r="EO183" s="1">
        <f>+FINANCIERAS!EO61</f>
        <v>208028.38865616001</v>
      </c>
      <c r="EP183" s="1">
        <f>+FINANCIERAS!EP61</f>
        <v>221305.17068350001</v>
      </c>
      <c r="EQ183" s="1">
        <f>+FINANCIERAS!EQ61</f>
        <v>208716.69093000001</v>
      </c>
      <c r="ER183" s="1">
        <f>+FINANCIERAS!ER61</f>
        <v>217980.25016259999</v>
      </c>
      <c r="ES183" s="1">
        <f>+FINANCIERAS!ES61</f>
        <v>217550.94074739999</v>
      </c>
      <c r="ET183" s="1">
        <f>+FINANCIERAS!ET61</f>
        <v>214598.2230076</v>
      </c>
      <c r="EU183" s="1">
        <f>+FINANCIERAS!EU61</f>
        <v>222960.58265279999</v>
      </c>
      <c r="EV183" s="1">
        <f>+FINANCIERAS!EV61</f>
        <v>225766.31640631999</v>
      </c>
      <c r="EW183" s="1">
        <f>+FINANCIERAS!EW61</f>
        <v>234056.3551134</v>
      </c>
      <c r="EX183" s="1">
        <f>+FINANCIERAS!EX61</f>
        <v>223861.95319209999</v>
      </c>
      <c r="EY183" s="1">
        <f>+FINANCIERAS!EY61</f>
        <v>233237.28110280001</v>
      </c>
      <c r="EZ183" s="1">
        <f>+FINANCIERAS!EZ61</f>
        <v>243169.17159315999</v>
      </c>
      <c r="FA183" s="1">
        <f>+FINANCIERAS!FA61</f>
        <v>236915.62684528009</v>
      </c>
      <c r="FB183" s="1">
        <f>+FINANCIERAS!FB61</f>
        <v>227267.44195578</v>
      </c>
      <c r="FC183" s="1">
        <f>+FINANCIERAS!FC61</f>
        <v>222919.04391847999</v>
      </c>
      <c r="FD183" s="1">
        <f>+FINANCIERAS!FD61</f>
        <v>226267.56606647</v>
      </c>
      <c r="FE183" s="1">
        <f>+FINANCIERAS!FE61</f>
        <v>234303.87414560001</v>
      </c>
      <c r="FF183" s="1">
        <f>+FINANCIERAS!FF61</f>
        <v>267118.58482448</v>
      </c>
      <c r="FG183" s="1">
        <f>+FINANCIERAS!FG61</f>
        <v>285539.76486107998</v>
      </c>
      <c r="FH183" s="1">
        <f>+FINANCIERAS!FH61</f>
        <v>296267.71253373998</v>
      </c>
      <c r="FI183" s="1">
        <f>+FINANCIERAS!FI61</f>
        <v>298794.05398895999</v>
      </c>
      <c r="FJ183" s="1">
        <f>+FINANCIERAS!FJ61</f>
        <v>310131.79104366997</v>
      </c>
      <c r="FK183" s="1">
        <f>+FINANCIERAS!FK61</f>
        <v>325176.21167906001</v>
      </c>
      <c r="FL183" s="1">
        <f>+FINANCIERAS!FL61</f>
        <v>332253.57053546002</v>
      </c>
      <c r="FM183" s="1">
        <f>+FINANCIERAS!FM61</f>
        <v>346880.52146559989</v>
      </c>
      <c r="FN183" s="1">
        <f>+FINANCIERAS!FN61</f>
        <v>383000.41654935008</v>
      </c>
      <c r="FO183" s="1">
        <f>+FINANCIERAS!FO61</f>
        <v>368024.10012502997</v>
      </c>
      <c r="FP183" s="1">
        <f>+FINANCIERAS!FP61</f>
        <v>395299.14493474999</v>
      </c>
      <c r="FQ183" s="1">
        <f>+FINANCIERAS!FQ61</f>
        <v>420990.52360733988</v>
      </c>
      <c r="FR183" s="1">
        <f>+FINANCIERAS!FR61</f>
        <v>427884.68876152002</v>
      </c>
      <c r="FS183" s="1">
        <f>+FINANCIERAS!FS61</f>
        <v>433672.53986024001</v>
      </c>
      <c r="FT183" s="1">
        <f>+FINANCIERAS!FT61</f>
        <v>472423.62919717003</v>
      </c>
      <c r="FU183" s="1">
        <f>+FINANCIERAS!FU61</f>
        <v>491014.79450716003</v>
      </c>
      <c r="FV183" s="1">
        <f>+FINANCIERAS!FV61</f>
        <v>528545.36946347996</v>
      </c>
      <c r="FW183" s="1">
        <f>+FINANCIERAS!FW61</f>
        <v>552827.28229004005</v>
      </c>
      <c r="FX183" s="1">
        <f>+FINANCIERAS!FX61</f>
        <v>565887.59654532</v>
      </c>
      <c r="FY183" s="1">
        <f>+FINANCIERAS!FY61</f>
        <v>585824.20512416004</v>
      </c>
      <c r="FZ183" s="1">
        <f>+FINANCIERAS!FZ61</f>
        <v>642503.95064320008</v>
      </c>
      <c r="GA183" s="1">
        <f>+FINANCIERAS!GA61</f>
        <v>559224.14796500001</v>
      </c>
      <c r="GB183" s="1">
        <f>+FINANCIERAS!GB61</f>
        <v>570846.82727499993</v>
      </c>
      <c r="GC183" s="1">
        <f>+FINANCIERAS!GC61</f>
        <v>541192.13086693001</v>
      </c>
      <c r="GD183" s="1">
        <f>+FINANCIERAS!GD61</f>
        <v>553681.64955661003</v>
      </c>
      <c r="GE183" s="1">
        <f>+FINANCIERAS!GE61</f>
        <v>558536.39936630009</v>
      </c>
      <c r="GF183" s="1">
        <f>+FINANCIERAS!GF61</f>
        <v>579514.75475805998</v>
      </c>
      <c r="GG183" s="1">
        <f>+FINANCIERAS!GG61</f>
        <v>602801.88584373007</v>
      </c>
      <c r="GH183" s="1">
        <f>+FINANCIERAS!GH61</f>
        <v>658588.20951070986</v>
      </c>
      <c r="GI183" s="1">
        <f>+FINANCIERAS!GI61</f>
        <v>675519.11028786004</v>
      </c>
      <c r="GJ183" s="1">
        <f>+FINANCIERAS!GJ61</f>
        <v>677812.44191034988</v>
      </c>
      <c r="GK183" s="1">
        <f>+FINANCIERAS!GK61</f>
        <v>707581.73742433998</v>
      </c>
      <c r="GL183" s="1">
        <f>+FINANCIERAS!GL61</f>
        <v>732051.69943428005</v>
      </c>
      <c r="GM183" s="1">
        <f>+FINANCIERAS!GM61</f>
        <v>711783.94434227992</v>
      </c>
      <c r="GN183" s="1">
        <f>+FINANCIERAS!GN61</f>
        <v>705562.13896897004</v>
      </c>
      <c r="GO183" s="1">
        <f>+FINANCIERAS!GO61</f>
        <v>691985.1758313399</v>
      </c>
      <c r="GP183" s="1">
        <f>+FINANCIERAS!GP61</f>
        <v>710618.96425138996</v>
      </c>
      <c r="GQ183" s="1">
        <f>+FINANCIERAS!GQ61</f>
        <v>687603.21094481996</v>
      </c>
      <c r="GR183" s="1">
        <f>+FINANCIERAS!GR61</f>
        <v>692453.05343125982</v>
      </c>
      <c r="GS183" s="1">
        <f>+FINANCIERAS!GS61</f>
        <v>697133.34425371001</v>
      </c>
      <c r="GT183" s="1">
        <f>+FINANCIERAS!GT61</f>
        <v>694223.40741556988</v>
      </c>
      <c r="GU183" s="1">
        <f>+FINANCIERAS!GU61</f>
        <v>718787.22535802994</v>
      </c>
      <c r="GV183" s="1">
        <f>+FINANCIERAS!GV61</f>
        <v>745637.92565263994</v>
      </c>
      <c r="GW183" s="1">
        <f>+FINANCIERAS!GW61</f>
        <v>792095.58602068014</v>
      </c>
      <c r="GX183" s="1">
        <f>+FINANCIERAS!GX61</f>
        <v>778687.35319418984</v>
      </c>
      <c r="GY183" s="1">
        <f>+FINANCIERAS!GY61</f>
        <v>752462.75037013006</v>
      </c>
      <c r="GZ183" s="1">
        <f>+FINANCIERAS!GZ61</f>
        <v>793594.30614944012</v>
      </c>
      <c r="HA183" s="1">
        <f>+FINANCIERAS!HA61</f>
        <v>776507.20732107991</v>
      </c>
      <c r="HB183" s="1">
        <f>+FINANCIERAS!HB61</f>
        <v>775570.79795983015</v>
      </c>
      <c r="HC183" s="1">
        <f>+FINANCIERAS!HC61</f>
        <v>766006.54655815999</v>
      </c>
      <c r="HD183" s="1">
        <f>+FINANCIERAS!HD61</f>
        <v>767307.77110821998</v>
      </c>
      <c r="HE183" s="1">
        <f>+FINANCIERAS!HE61</f>
        <v>794181.47743129998</v>
      </c>
      <c r="HF183" s="1">
        <f>+FINANCIERAS!HF61</f>
        <v>841915.37100409006</v>
      </c>
      <c r="HG183" s="1">
        <f>+FINANCIERAS!HG61</f>
        <v>835248.50600015</v>
      </c>
      <c r="HH183" s="1">
        <f>+FINANCIERAS!HH61</f>
        <v>858851.07841338997</v>
      </c>
      <c r="HI183" s="1">
        <f>+FINANCIERAS!HI61</f>
        <v>863968.14430312999</v>
      </c>
      <c r="HJ183" s="1">
        <f>+FINANCIERAS!HJ61</f>
        <v>880100.83912148001</v>
      </c>
      <c r="HK183" s="1">
        <f>+FINANCIERAS!HK61</f>
        <v>896112.20966613991</v>
      </c>
      <c r="HL183" s="1">
        <f>+FINANCIERAS!HL61</f>
        <v>895766.49578089989</v>
      </c>
      <c r="HM183" s="1">
        <f>+FINANCIERAS!HM61</f>
        <v>897393.15546283009</v>
      </c>
      <c r="HN183" s="1">
        <f>+FINANCIERAS!HN61</f>
        <v>930295.56812686007</v>
      </c>
      <c r="HO183" s="1">
        <f>+FINANCIERAS!HO61</f>
        <v>949586.06731147994</v>
      </c>
      <c r="HP183" s="1">
        <f>+FINANCIERAS!HP61</f>
        <v>943010.41938434006</v>
      </c>
      <c r="HQ183" s="1">
        <f>+FINANCIERAS!HQ61</f>
        <v>962815.26155751012</v>
      </c>
      <c r="HR183" s="1">
        <f>+FINANCIERAS!HR61</f>
        <v>970211.68101893994</v>
      </c>
      <c r="HS183" s="1">
        <f>+FINANCIERAS!HS61</f>
        <v>1012782.1783626199</v>
      </c>
      <c r="HT183" s="1">
        <f>+FINANCIERAS!HT61</f>
        <v>1011333.49119064</v>
      </c>
      <c r="HU183" s="1">
        <f>+FINANCIERAS!HU61</f>
        <v>1031547.7379781801</v>
      </c>
      <c r="HV183" s="1">
        <f>+FINANCIERAS!HV61</f>
        <v>1056288.05048317</v>
      </c>
      <c r="HW183" s="1">
        <f>+FINANCIERAS!HW61</f>
        <v>747284.46994442993</v>
      </c>
      <c r="HX183" s="1">
        <f>+FINANCIERAS!HX61</f>
        <v>772261.30722642993</v>
      </c>
      <c r="HY183" s="1">
        <f>+FINANCIERAS!HY61</f>
        <v>807821.94670008984</v>
      </c>
      <c r="HZ183" s="1">
        <f>+FINANCIERAS!HZ61</f>
        <v>820090.0794602799</v>
      </c>
      <c r="IA183" s="1">
        <f>+FINANCIERAS!IA61</f>
        <v>836892.76114597998</v>
      </c>
      <c r="IB183" s="1">
        <f>+FINANCIERAS!IB61</f>
        <v>814052.77207598998</v>
      </c>
      <c r="IC183" s="1">
        <f>+FINANCIERAS!IC61</f>
        <v>880537.49067059986</v>
      </c>
      <c r="ID183" s="1">
        <f>+FINANCIERAS!ID61</f>
        <v>935361.31614390004</v>
      </c>
      <c r="IE183" s="1">
        <f>+FINANCIERAS!IE61</f>
        <v>952792.73367565987</v>
      </c>
      <c r="IF183" s="1">
        <f>+FINANCIERAS!IF61</f>
        <v>969468.60607468989</v>
      </c>
      <c r="IG183" s="1">
        <f>+FINANCIERAS!IG61</f>
        <v>970194.77475644997</v>
      </c>
      <c r="IH183" s="1">
        <f>+FINANCIERAS!IH61</f>
        <v>991104.78006285988</v>
      </c>
      <c r="II183" s="1">
        <f>+FINANCIERAS!II61</f>
        <v>971146.6620875001</v>
      </c>
      <c r="IJ183" s="1">
        <f>+FINANCIERAS!IJ61</f>
        <v>964115.20460723992</v>
      </c>
      <c r="IK183" s="1">
        <f>+FINANCIERAS!IK61</f>
        <v>947743.67071917013</v>
      </c>
      <c r="IL183" s="1">
        <f>+FINANCIERAS!IL61</f>
        <v>975714.09007747995</v>
      </c>
      <c r="IM183" s="1">
        <f>+FINANCIERAS!IM61</f>
        <v>1040053.24429605</v>
      </c>
      <c r="IN183" s="1">
        <f>+FINANCIERAS!IN61</f>
        <v>1073745.42842778</v>
      </c>
      <c r="IO183" s="1">
        <f>+FINANCIERAS!IO61</f>
        <v>1155355.8987630201</v>
      </c>
      <c r="IP183" s="1">
        <f>+FINANCIERAS!IP61</f>
        <v>1147748.6338085199</v>
      </c>
      <c r="IQ183" s="1">
        <f>+FINANCIERAS!IQ61</f>
        <v>1164223.06912982</v>
      </c>
      <c r="IR183" s="1">
        <f>+FINANCIERAS!IR61</f>
        <v>1183000.3476905799</v>
      </c>
      <c r="IS183" s="1">
        <f>+FINANCIERAS!IS61</f>
        <v>1181113.3177803301</v>
      </c>
      <c r="IT183" s="1">
        <f>+FINANCIERAS!IT61</f>
        <v>1251249.14306468</v>
      </c>
      <c r="IU183" s="1">
        <f>+FINANCIERAS!IU61</f>
        <v>1179579.79551629</v>
      </c>
      <c r="IV183" s="1">
        <f>+FINANCIERAS!IV61</f>
        <v>1171360.4254445799</v>
      </c>
      <c r="IW183" s="1">
        <f>+FINANCIERAS!IW61</f>
        <v>1260529.59788141</v>
      </c>
      <c r="IX183" s="1">
        <f>+FINANCIERAS!IX61</f>
        <v>1348994.47665471</v>
      </c>
      <c r="IY183" s="1">
        <f>+FINANCIERAS!IY61</f>
        <v>1357941.20569104</v>
      </c>
      <c r="IZ183" s="1">
        <f>+FINANCIERAS!IZ61</f>
        <v>1438470.22432356</v>
      </c>
      <c r="JA183" s="1">
        <f>+FINANCIERAS!JA61</f>
        <v>1498615</v>
      </c>
      <c r="JB183" s="1">
        <f>+FINANCIERAS!JB61</f>
        <v>1501551.0681704599</v>
      </c>
      <c r="JC183" s="1">
        <f>+FINANCIERAS!JC61</f>
        <v>1508495.92348965</v>
      </c>
      <c r="JD183" s="1">
        <f>+FINANCIERAS!JD61</f>
        <v>1525608.84179244</v>
      </c>
      <c r="JE183" s="1">
        <f>+FINANCIERAS!JE61</f>
        <v>1559804.2648863699</v>
      </c>
      <c r="JF183" s="1">
        <f>+FINANCIERAS!JF61</f>
        <v>1609625.07685036</v>
      </c>
    </row>
    <row r="184" spans="1:266" s="1" customFormat="1" ht="12.9" customHeight="1" x14ac:dyDescent="0.2">
      <c r="A184" s="73" t="s">
        <v>331</v>
      </c>
      <c r="B184" s="1">
        <f t="shared" ref="B184:BM184" si="176">+B182+B183</f>
        <v>1099258</v>
      </c>
      <c r="C184" s="1">
        <f t="shared" si="176"/>
        <v>1145792</v>
      </c>
      <c r="D184" s="1">
        <f t="shared" si="176"/>
        <v>1158732</v>
      </c>
      <c r="E184" s="1">
        <f t="shared" si="176"/>
        <v>1142145</v>
      </c>
      <c r="F184" s="1">
        <f t="shared" si="176"/>
        <v>1177202</v>
      </c>
      <c r="G184" s="1">
        <f t="shared" si="176"/>
        <v>1182514</v>
      </c>
      <c r="H184" s="1">
        <f t="shared" si="176"/>
        <v>1200259</v>
      </c>
      <c r="I184" s="1">
        <f t="shared" si="176"/>
        <v>1233121</v>
      </c>
      <c r="J184" s="1">
        <f t="shared" si="176"/>
        <v>1228749</v>
      </c>
      <c r="K184" s="1">
        <f t="shared" si="176"/>
        <v>1222658</v>
      </c>
      <c r="L184" s="1">
        <f t="shared" si="176"/>
        <v>1275531</v>
      </c>
      <c r="M184" s="1">
        <f t="shared" si="176"/>
        <v>1291674</v>
      </c>
      <c r="N184" s="1">
        <f t="shared" si="176"/>
        <v>1304550</v>
      </c>
      <c r="O184" s="1">
        <f t="shared" si="176"/>
        <v>1424352</v>
      </c>
      <c r="P184" s="1">
        <f t="shared" si="176"/>
        <v>1460929</v>
      </c>
      <c r="Q184" s="1">
        <f t="shared" si="176"/>
        <v>1461996</v>
      </c>
      <c r="R184" s="1">
        <f t="shared" si="176"/>
        <v>1479215</v>
      </c>
      <c r="S184" s="1">
        <f t="shared" si="176"/>
        <v>1436649</v>
      </c>
      <c r="T184" s="1">
        <f t="shared" si="176"/>
        <v>1540046</v>
      </c>
      <c r="U184" s="1">
        <f t="shared" si="176"/>
        <v>1571061</v>
      </c>
      <c r="V184" s="1">
        <f t="shared" si="176"/>
        <v>1584640</v>
      </c>
      <c r="W184" s="1">
        <f t="shared" si="176"/>
        <v>1602848</v>
      </c>
      <c r="X184" s="1">
        <f t="shared" si="176"/>
        <v>1624331</v>
      </c>
      <c r="Y184" s="1">
        <f t="shared" si="176"/>
        <v>1575577</v>
      </c>
      <c r="Z184" s="1">
        <f t="shared" si="176"/>
        <v>1567497</v>
      </c>
      <c r="AA184" s="1">
        <f t="shared" si="176"/>
        <v>1550001</v>
      </c>
      <c r="AB184" s="1">
        <f t="shared" si="176"/>
        <v>1494126</v>
      </c>
      <c r="AC184" s="1">
        <f t="shared" si="176"/>
        <v>1444110</v>
      </c>
      <c r="AD184" s="1">
        <f t="shared" si="176"/>
        <v>1499516</v>
      </c>
      <c r="AE184" s="1">
        <f t="shared" si="176"/>
        <v>1478628</v>
      </c>
      <c r="AF184" s="1">
        <f t="shared" si="176"/>
        <v>1463615</v>
      </c>
      <c r="AG184" s="1">
        <f t="shared" si="176"/>
        <v>1526775</v>
      </c>
      <c r="AH184" s="1">
        <f t="shared" si="176"/>
        <v>1481340</v>
      </c>
      <c r="AI184" s="1">
        <f t="shared" si="176"/>
        <v>1556656</v>
      </c>
      <c r="AJ184" s="1">
        <f t="shared" si="176"/>
        <v>1617071</v>
      </c>
      <c r="AK184" s="1">
        <f t="shared" si="176"/>
        <v>1631087</v>
      </c>
      <c r="AL184" s="1">
        <f t="shared" si="176"/>
        <v>1563964</v>
      </c>
      <c r="AM184" s="1">
        <f t="shared" si="176"/>
        <v>1548240</v>
      </c>
      <c r="AN184" s="1">
        <f t="shared" si="176"/>
        <v>1494507</v>
      </c>
      <c r="AO184" s="1">
        <f t="shared" si="176"/>
        <v>1467111.93754928</v>
      </c>
      <c r="AP184" s="1">
        <f t="shared" si="176"/>
        <v>1250220.263154</v>
      </c>
      <c r="AQ184" s="1">
        <f t="shared" si="176"/>
        <v>1246473.3896840001</v>
      </c>
      <c r="AR184" s="1">
        <f t="shared" si="176"/>
        <v>1166162.2273285</v>
      </c>
      <c r="AS184" s="1">
        <f t="shared" si="176"/>
        <v>1225247.3718719</v>
      </c>
      <c r="AT184" s="1">
        <f t="shared" si="176"/>
        <v>1214862.8563338001</v>
      </c>
      <c r="AU184" s="1">
        <f t="shared" si="176"/>
        <v>1189871.7742697999</v>
      </c>
      <c r="AV184" s="1">
        <f t="shared" si="176"/>
        <v>1127933.7129390002</v>
      </c>
      <c r="AW184" s="1">
        <f t="shared" si="176"/>
        <v>1059775.544061</v>
      </c>
      <c r="AX184" s="1">
        <f t="shared" si="176"/>
        <v>998992.11633700016</v>
      </c>
      <c r="AY184" s="1">
        <f t="shared" si="176"/>
        <v>926663.77010959992</v>
      </c>
      <c r="AZ184" s="1">
        <f t="shared" si="176"/>
        <v>870792.14071840001</v>
      </c>
      <c r="BA184" s="1">
        <f t="shared" si="176"/>
        <v>853423.75664599997</v>
      </c>
      <c r="BB184" s="1">
        <f t="shared" si="176"/>
        <v>917110.33345939999</v>
      </c>
      <c r="BC184" s="1">
        <f t="shared" si="176"/>
        <v>918237.00979930011</v>
      </c>
      <c r="BD184" s="1">
        <f t="shared" si="176"/>
        <v>920850.10370639979</v>
      </c>
      <c r="BE184" s="1">
        <f t="shared" si="176"/>
        <v>896349.11577800009</v>
      </c>
      <c r="BF184" s="1">
        <f t="shared" si="176"/>
        <v>952013.77374979993</v>
      </c>
      <c r="BG184" s="1">
        <f t="shared" si="176"/>
        <v>921993.16898089997</v>
      </c>
      <c r="BH184" s="1">
        <f t="shared" si="176"/>
        <v>983605.35341200011</v>
      </c>
      <c r="BI184" s="1">
        <f t="shared" si="176"/>
        <v>1015054.2117996</v>
      </c>
      <c r="BJ184" s="1">
        <f t="shared" si="176"/>
        <v>1052945.1005522001</v>
      </c>
      <c r="BK184" s="1">
        <f t="shared" si="176"/>
        <v>1033994.62310995</v>
      </c>
      <c r="BL184" s="1">
        <f t="shared" si="176"/>
        <v>1039457.3403078</v>
      </c>
      <c r="BM184" s="1">
        <f t="shared" si="176"/>
        <v>1030528.60290185</v>
      </c>
      <c r="BN184" s="1">
        <f t="shared" ref="BN184:DY184" si="177">+BN182+BN183</f>
        <v>1027257.4261840002</v>
      </c>
      <c r="BO184" s="1">
        <f t="shared" si="177"/>
        <v>1051430.6029173997</v>
      </c>
      <c r="BP184" s="1">
        <f t="shared" si="177"/>
        <v>1051484.832003</v>
      </c>
      <c r="BQ184" s="1">
        <f t="shared" si="177"/>
        <v>1098964.8474417999</v>
      </c>
      <c r="BR184" s="1">
        <f t="shared" si="177"/>
        <v>1142976.7311209999</v>
      </c>
      <c r="BS184" s="1">
        <f t="shared" si="177"/>
        <v>1312834.1989899001</v>
      </c>
      <c r="BT184" s="1">
        <f t="shared" si="177"/>
        <v>1368483.9034324</v>
      </c>
      <c r="BU184" s="1">
        <f t="shared" si="177"/>
        <v>1322600.4388540001</v>
      </c>
      <c r="BV184" s="1">
        <f t="shared" si="177"/>
        <v>1322670.5827541999</v>
      </c>
      <c r="BW184" s="1">
        <f t="shared" si="177"/>
        <v>1307297.3107944001</v>
      </c>
      <c r="BX184" s="1">
        <f t="shared" si="177"/>
        <v>1394358.1118212999</v>
      </c>
      <c r="BY184" s="1">
        <f t="shared" si="177"/>
        <v>1462183.9190074001</v>
      </c>
      <c r="BZ184" s="1">
        <f t="shared" si="177"/>
        <v>1505501.8873205001</v>
      </c>
      <c r="CA184" s="1">
        <f t="shared" si="177"/>
        <v>1502231.2761830001</v>
      </c>
      <c r="CB184" s="1">
        <f t="shared" si="177"/>
        <v>1495628.3834605</v>
      </c>
      <c r="CC184" s="1">
        <f t="shared" si="177"/>
        <v>1536493.1496600001</v>
      </c>
      <c r="CD184" s="1">
        <f t="shared" si="177"/>
        <v>1585141.2296465</v>
      </c>
      <c r="CE184" s="1">
        <f t="shared" si="177"/>
        <v>1579596.8337367999</v>
      </c>
      <c r="CF184" s="1">
        <f t="shared" si="177"/>
        <v>1603780.9917319999</v>
      </c>
      <c r="CG184" s="1">
        <f t="shared" si="177"/>
        <v>1566883.4891273</v>
      </c>
      <c r="CH184" s="1">
        <f t="shared" si="177"/>
        <v>1570617.175947</v>
      </c>
      <c r="CI184" s="1">
        <f t="shared" si="177"/>
        <v>1556860.6381742</v>
      </c>
      <c r="CJ184" s="1">
        <f t="shared" si="177"/>
        <v>1545785.0934230001</v>
      </c>
      <c r="CK184" s="1">
        <f t="shared" si="177"/>
        <v>1565511.3062564</v>
      </c>
      <c r="CL184" s="1">
        <f t="shared" si="177"/>
        <v>1638846.0050808</v>
      </c>
      <c r="CM184" s="1">
        <f t="shared" si="177"/>
        <v>1774721.4794279998</v>
      </c>
      <c r="CN184" s="1">
        <f t="shared" si="177"/>
        <v>1766122.064001</v>
      </c>
      <c r="CO184" s="1">
        <f t="shared" si="177"/>
        <v>1911041.7751560998</v>
      </c>
      <c r="CP184" s="1">
        <f t="shared" si="177"/>
        <v>1977509.9278249999</v>
      </c>
      <c r="CQ184" s="1">
        <f t="shared" si="177"/>
        <v>1899997.9827234</v>
      </c>
      <c r="CR184" s="1">
        <f t="shared" si="177"/>
        <v>1941934.9029854001</v>
      </c>
      <c r="CS184" s="1">
        <f t="shared" si="177"/>
        <v>2128764.6161909997</v>
      </c>
      <c r="CT184" s="1">
        <f t="shared" si="177"/>
        <v>2104530.5567759001</v>
      </c>
      <c r="CU184" s="1">
        <f t="shared" si="177"/>
        <v>2199153.360411</v>
      </c>
      <c r="CV184" s="1">
        <f t="shared" si="177"/>
        <v>2127337.3703206</v>
      </c>
      <c r="CW184" s="1">
        <f t="shared" si="177"/>
        <v>2018023.1552789998</v>
      </c>
      <c r="CX184" s="1">
        <f t="shared" si="177"/>
        <v>2008736.7375526</v>
      </c>
      <c r="CY184" s="1">
        <f t="shared" si="177"/>
        <v>1996524.675212</v>
      </c>
      <c r="CZ184" s="1">
        <f t="shared" si="177"/>
        <v>2059646.0230474998</v>
      </c>
      <c r="DA184" s="1">
        <f t="shared" si="177"/>
        <v>2062401.0439763002</v>
      </c>
      <c r="DB184" s="1">
        <f t="shared" si="177"/>
        <v>2194850.0315123</v>
      </c>
      <c r="DC184" s="1">
        <f t="shared" si="177"/>
        <v>2657388.4809610001</v>
      </c>
      <c r="DD184" s="1">
        <f t="shared" si="177"/>
        <v>2902520.7548870002</v>
      </c>
      <c r="DE184" s="1">
        <f t="shared" si="177"/>
        <v>3202582.5214919997</v>
      </c>
      <c r="DF184" s="1">
        <f t="shared" si="177"/>
        <v>3380477.1514025</v>
      </c>
      <c r="DG184" s="1">
        <f t="shared" si="177"/>
        <v>3439177.6654111003</v>
      </c>
      <c r="DH184" s="1">
        <f t="shared" si="177"/>
        <v>3519804.3908839999</v>
      </c>
      <c r="DI184" s="1">
        <f t="shared" si="177"/>
        <v>3558181.9721689997</v>
      </c>
      <c r="DJ184" s="1">
        <f t="shared" si="177"/>
        <v>3564728.961396399</v>
      </c>
      <c r="DK184" s="1">
        <f t="shared" si="177"/>
        <v>3653805.7059081998</v>
      </c>
      <c r="DL184" s="1">
        <f t="shared" si="177"/>
        <v>3780189.3648537998</v>
      </c>
      <c r="DM184" s="1">
        <f t="shared" si="177"/>
        <v>3773844.194044</v>
      </c>
      <c r="DN184" s="1">
        <f t="shared" si="177"/>
        <v>3736286.8496658001</v>
      </c>
      <c r="DO184" s="1">
        <f t="shared" si="177"/>
        <v>3716153.8893657997</v>
      </c>
      <c r="DP184" s="1">
        <f t="shared" si="177"/>
        <v>3627152.5755960001</v>
      </c>
      <c r="DQ184" s="1">
        <f t="shared" si="177"/>
        <v>3554767.1188190002</v>
      </c>
      <c r="DR184" s="1">
        <f t="shared" si="177"/>
        <v>3761316.3720588</v>
      </c>
      <c r="DS184" s="1">
        <f t="shared" si="177"/>
        <v>3814341.4078355902</v>
      </c>
      <c r="DT184" s="1">
        <f t="shared" si="177"/>
        <v>3901658.5933404001</v>
      </c>
      <c r="DU184" s="1">
        <f t="shared" si="177"/>
        <v>3916082.8888945999</v>
      </c>
      <c r="DV184" s="1">
        <f t="shared" si="177"/>
        <v>3989459.8579961802</v>
      </c>
      <c r="DW184" s="1">
        <f t="shared" si="177"/>
        <v>4062363.46757884</v>
      </c>
      <c r="DX184" s="1">
        <f t="shared" si="177"/>
        <v>4127449.11315744</v>
      </c>
      <c r="DY184" s="1">
        <f t="shared" si="177"/>
        <v>4300848.2458131602</v>
      </c>
      <c r="DZ184" s="1">
        <f t="shared" ref="DZ184:GK184" si="178">+DZ182+DZ183</f>
        <v>4522706.5485525206</v>
      </c>
      <c r="EA184" s="1">
        <f t="shared" si="178"/>
        <v>4838244.2391612902</v>
      </c>
      <c r="EB184" s="1">
        <f t="shared" si="178"/>
        <v>4610343.2486122996</v>
      </c>
      <c r="EC184" s="1">
        <f t="shared" si="178"/>
        <v>4565616.3191739395</v>
      </c>
      <c r="ED184" s="1">
        <f t="shared" si="178"/>
        <v>4664779.5744701093</v>
      </c>
      <c r="EE184" s="1">
        <f t="shared" si="178"/>
        <v>4541569.8370266501</v>
      </c>
      <c r="EF184" s="1">
        <f t="shared" si="178"/>
        <v>4202069.3302335208</v>
      </c>
      <c r="EG184" s="1">
        <f t="shared" si="178"/>
        <v>4177609.9642171199</v>
      </c>
      <c r="EH184" s="1">
        <f t="shared" si="178"/>
        <v>4376003.2725411495</v>
      </c>
      <c r="EI184" s="1">
        <f t="shared" si="178"/>
        <v>4379269.7654975001</v>
      </c>
      <c r="EJ184" s="1">
        <f t="shared" si="178"/>
        <v>4294808.611600101</v>
      </c>
      <c r="EK184" s="1">
        <f t="shared" si="178"/>
        <v>4447672.5528396703</v>
      </c>
      <c r="EL184" s="1">
        <f t="shared" si="178"/>
        <v>4871526.9939364707</v>
      </c>
      <c r="EM184" s="1">
        <f t="shared" si="178"/>
        <v>4966096.8946347199</v>
      </c>
      <c r="EN184" s="1">
        <f t="shared" si="178"/>
        <v>5335438.31586185</v>
      </c>
      <c r="EO184" s="1">
        <f t="shared" si="178"/>
        <v>5605224.9843545603</v>
      </c>
      <c r="EP184" s="1">
        <f t="shared" si="178"/>
        <v>6004245.3212020015</v>
      </c>
      <c r="EQ184" s="1">
        <f t="shared" si="178"/>
        <v>5579188.3739555003</v>
      </c>
      <c r="ER184" s="1">
        <f t="shared" si="178"/>
        <v>5889989.5835991995</v>
      </c>
      <c r="ES184" s="1">
        <f t="shared" si="178"/>
        <v>6011350.5621533189</v>
      </c>
      <c r="ET184" s="1">
        <f t="shared" si="178"/>
        <v>6451783.1136337398</v>
      </c>
      <c r="EU184" s="1">
        <f t="shared" si="178"/>
        <v>6513832.84048896</v>
      </c>
      <c r="EV184" s="1">
        <f t="shared" si="178"/>
        <v>6451826.1889358405</v>
      </c>
      <c r="EW184" s="1">
        <f t="shared" si="178"/>
        <v>6571040.1653678408</v>
      </c>
      <c r="EX184" s="1">
        <f t="shared" si="178"/>
        <v>6621652.6181911994</v>
      </c>
      <c r="EY184" s="1">
        <f t="shared" si="178"/>
        <v>7019818.5284431996</v>
      </c>
      <c r="EZ184" s="1">
        <f t="shared" si="178"/>
        <v>7029750.4189335601</v>
      </c>
      <c r="FA184" s="1">
        <f t="shared" si="178"/>
        <v>6792972.1375525994</v>
      </c>
      <c r="FB184" s="1">
        <f t="shared" si="178"/>
        <v>6570258.5519634597</v>
      </c>
      <c r="FC184" s="1">
        <f t="shared" si="178"/>
        <v>6497892.8750288403</v>
      </c>
      <c r="FD184" s="1">
        <f t="shared" si="178"/>
        <v>6896847.4542279094</v>
      </c>
      <c r="FE184" s="1">
        <f t="shared" si="178"/>
        <v>6949101.8693350004</v>
      </c>
      <c r="FF184" s="1">
        <f t="shared" si="178"/>
        <v>7000406.6125320392</v>
      </c>
      <c r="FG184" s="1">
        <f t="shared" si="178"/>
        <v>7473777.3513818793</v>
      </c>
      <c r="FH184" s="1">
        <f t="shared" si="178"/>
        <v>7511039.7088030912</v>
      </c>
      <c r="FI184" s="1">
        <f t="shared" si="178"/>
        <v>7813807.2887857994</v>
      </c>
      <c r="FJ184" s="1">
        <f t="shared" si="178"/>
        <v>7981874.74441351</v>
      </c>
      <c r="FK184" s="1">
        <f t="shared" si="178"/>
        <v>8471264.017597761</v>
      </c>
      <c r="FL184" s="1">
        <f t="shared" si="178"/>
        <v>8797748.0399291106</v>
      </c>
      <c r="FM184" s="1">
        <f t="shared" si="178"/>
        <v>9503706.0943305492</v>
      </c>
      <c r="FN184" s="1">
        <f t="shared" si="178"/>
        <v>10010970.701377299</v>
      </c>
      <c r="FO184" s="1">
        <f t="shared" si="178"/>
        <v>9597262.0012891386</v>
      </c>
      <c r="FP184" s="1">
        <f t="shared" si="178"/>
        <v>9857360.0469347499</v>
      </c>
      <c r="FQ184" s="1">
        <f t="shared" si="178"/>
        <v>10094834.193841111</v>
      </c>
      <c r="FR184" s="1">
        <f t="shared" si="178"/>
        <v>10296053.909455318</v>
      </c>
      <c r="FS184" s="1">
        <f t="shared" si="178"/>
        <v>10727418.942057839</v>
      </c>
      <c r="FT184" s="1">
        <f t="shared" si="178"/>
        <v>10503748.774551868</v>
      </c>
      <c r="FU184" s="1">
        <f t="shared" si="178"/>
        <v>10767553.15357176</v>
      </c>
      <c r="FV184" s="1">
        <f t="shared" si="178"/>
        <v>11403305.23191724</v>
      </c>
      <c r="FW184" s="1">
        <f t="shared" si="178"/>
        <v>12070371.09283952</v>
      </c>
      <c r="FX184" s="1">
        <f t="shared" si="178"/>
        <v>12225684.166658601</v>
      </c>
      <c r="FY184" s="1">
        <f t="shared" si="178"/>
        <v>12421973.504833641</v>
      </c>
      <c r="FZ184" s="1">
        <f t="shared" si="178"/>
        <v>12950972.471294001</v>
      </c>
      <c r="GA184" s="1">
        <f t="shared" si="178"/>
        <v>12811778.06224525</v>
      </c>
      <c r="GB184" s="1">
        <f t="shared" si="178"/>
        <v>12860394.00130583</v>
      </c>
      <c r="GC184" s="1">
        <f t="shared" si="178"/>
        <v>13384162.812283419</v>
      </c>
      <c r="GD184" s="1">
        <f t="shared" si="178"/>
        <v>13663138.173832431</v>
      </c>
      <c r="GE184" s="1">
        <f t="shared" si="178"/>
        <v>13802183.992000571</v>
      </c>
      <c r="GF184" s="1">
        <f t="shared" si="178"/>
        <v>14022832.31880009</v>
      </c>
      <c r="GG184" s="1">
        <f t="shared" si="178"/>
        <v>14584529.058677299</v>
      </c>
      <c r="GH184" s="1">
        <f t="shared" si="178"/>
        <v>15611253.592550499</v>
      </c>
      <c r="GI184" s="1">
        <f t="shared" si="178"/>
        <v>15683930.63534019</v>
      </c>
      <c r="GJ184" s="1">
        <f t="shared" si="178"/>
        <v>15899581.5824643</v>
      </c>
      <c r="GK184" s="1">
        <f t="shared" si="178"/>
        <v>16326694.770452831</v>
      </c>
      <c r="GL184" s="1">
        <f t="shared" ref="GL184:IW184" si="179">+GL182+GL183</f>
        <v>16601214.363403561</v>
      </c>
      <c r="GM184" s="1">
        <f t="shared" si="179"/>
        <v>16136975.20252477</v>
      </c>
      <c r="GN184" s="1">
        <f t="shared" si="179"/>
        <v>15946344.279459121</v>
      </c>
      <c r="GO184" s="1">
        <f t="shared" si="179"/>
        <v>15930105.94568966</v>
      </c>
      <c r="GP184" s="1">
        <f t="shared" si="179"/>
        <v>16563837.244880229</v>
      </c>
      <c r="GQ184" s="1">
        <f t="shared" si="179"/>
        <v>16307816.74073647</v>
      </c>
      <c r="GR184" s="1">
        <f t="shared" si="179"/>
        <v>16283245.69205543</v>
      </c>
      <c r="GS184" s="1">
        <f t="shared" si="179"/>
        <v>16301085.411480699</v>
      </c>
      <c r="GT184" s="1">
        <f t="shared" si="179"/>
        <v>16123559.07326995</v>
      </c>
      <c r="GU184" s="1">
        <f t="shared" si="179"/>
        <v>16500393.646510011</v>
      </c>
      <c r="GV184" s="1">
        <f t="shared" si="179"/>
        <v>16772065.98743955</v>
      </c>
      <c r="GW184" s="1">
        <f t="shared" si="179"/>
        <v>16729309.45798257</v>
      </c>
      <c r="GX184" s="1">
        <f t="shared" si="179"/>
        <v>16577771.69345112</v>
      </c>
      <c r="GY184" s="1">
        <f t="shared" si="179"/>
        <v>15495963.434256081</v>
      </c>
      <c r="GZ184" s="1">
        <f t="shared" si="179"/>
        <v>15983152.40829266</v>
      </c>
      <c r="HA184" s="1">
        <f t="shared" si="179"/>
        <v>15668478.64443356</v>
      </c>
      <c r="HB184" s="1">
        <f t="shared" si="179"/>
        <v>15696834.402921811</v>
      </c>
      <c r="HC184" s="1">
        <f t="shared" si="179"/>
        <v>15779100.02742628</v>
      </c>
      <c r="HD184" s="1">
        <f t="shared" si="179"/>
        <v>15751739.063007439</v>
      </c>
      <c r="HE184" s="1">
        <f t="shared" si="179"/>
        <v>15851815.73761647</v>
      </c>
      <c r="HF184" s="1">
        <f t="shared" si="179"/>
        <v>15865933.36307013</v>
      </c>
      <c r="HG184" s="1">
        <f t="shared" si="179"/>
        <v>16053324.45576073</v>
      </c>
      <c r="HH184" s="1">
        <f t="shared" si="179"/>
        <v>15975793.078470729</v>
      </c>
      <c r="HI184" s="1">
        <f t="shared" si="179"/>
        <v>15695347.82552796</v>
      </c>
      <c r="HJ184" s="1">
        <f t="shared" si="179"/>
        <v>15510243.269950399</v>
      </c>
      <c r="HK184" s="1">
        <f t="shared" si="179"/>
        <v>15419886.058340041</v>
      </c>
      <c r="HL184" s="1">
        <f t="shared" si="179"/>
        <v>15280967.205741331</v>
      </c>
      <c r="HM184" s="1">
        <f t="shared" si="179"/>
        <v>15423526.175343379</v>
      </c>
      <c r="HN184" s="1">
        <f t="shared" si="179"/>
        <v>15527044.992476638</v>
      </c>
      <c r="HO184" s="1">
        <f t="shared" si="179"/>
        <v>15441891.743155351</v>
      </c>
      <c r="HP184" s="1">
        <f t="shared" si="179"/>
        <v>15682848.07042896</v>
      </c>
      <c r="HQ184" s="1">
        <f t="shared" si="179"/>
        <v>16454225.100766839</v>
      </c>
      <c r="HR184" s="1">
        <f t="shared" si="179"/>
        <v>16690738.19481317</v>
      </c>
      <c r="HS184" s="1">
        <f t="shared" si="179"/>
        <v>17425712.473149579</v>
      </c>
      <c r="HT184" s="1">
        <f t="shared" si="179"/>
        <v>17242767.14398054</v>
      </c>
      <c r="HU184" s="1">
        <f t="shared" si="179"/>
        <v>17103549.26841414</v>
      </c>
      <c r="HV184" s="1">
        <f t="shared" si="179"/>
        <v>17501070.704023831</v>
      </c>
      <c r="HW184" s="1">
        <f t="shared" si="179"/>
        <v>18275201.780702468</v>
      </c>
      <c r="HX184" s="1">
        <f t="shared" si="179"/>
        <v>18750775.40712101</v>
      </c>
      <c r="HY184" s="1">
        <f t="shared" si="179"/>
        <v>19237101.43263996</v>
      </c>
      <c r="HZ184" s="1">
        <f t="shared" si="179"/>
        <v>19376315.02833882</v>
      </c>
      <c r="IA184" s="1">
        <f t="shared" si="179"/>
        <v>19441482.751538999</v>
      </c>
      <c r="IB184" s="1">
        <f t="shared" si="179"/>
        <v>18931590.194088817</v>
      </c>
      <c r="IC184" s="1">
        <f t="shared" si="179"/>
        <v>19970778.575936887</v>
      </c>
      <c r="ID184" s="1">
        <f t="shared" si="179"/>
        <v>20505260.604334999</v>
      </c>
      <c r="IE184" s="1">
        <f t="shared" si="179"/>
        <v>20767176.015052188</v>
      </c>
      <c r="IF184" s="1">
        <f t="shared" si="179"/>
        <v>20701217.843475401</v>
      </c>
      <c r="IG184" s="1">
        <f t="shared" si="179"/>
        <v>20922344.774364311</v>
      </c>
      <c r="IH184" s="1">
        <f t="shared" si="179"/>
        <v>21295408.570038088</v>
      </c>
      <c r="II184" s="1">
        <f t="shared" si="179"/>
        <v>21231849.047539949</v>
      </c>
      <c r="IJ184" s="1">
        <f t="shared" si="179"/>
        <v>20993580.75700964</v>
      </c>
      <c r="IK184" s="1">
        <f t="shared" si="179"/>
        <v>20274412.984813139</v>
      </c>
      <c r="IL184" s="1">
        <f t="shared" si="179"/>
        <v>20774189.170612898</v>
      </c>
      <c r="IM184" s="1">
        <f t="shared" si="179"/>
        <v>20881017.397084471</v>
      </c>
      <c r="IN184" s="1">
        <f t="shared" si="179"/>
        <v>21320294.950131021</v>
      </c>
      <c r="IO184" s="1">
        <f t="shared" si="179"/>
        <v>21636776.726382088</v>
      </c>
      <c r="IP184" s="1">
        <f t="shared" si="179"/>
        <v>21156174.71130636</v>
      </c>
      <c r="IQ184" s="1">
        <f t="shared" si="179"/>
        <v>21446163.15566558</v>
      </c>
      <c r="IR184" s="1">
        <f t="shared" si="179"/>
        <v>21602136.462918147</v>
      </c>
      <c r="IS184" s="1">
        <f t="shared" si="179"/>
        <v>20344212.782954372</v>
      </c>
      <c r="IT184" s="1">
        <f t="shared" si="179"/>
        <v>20758052.34820015</v>
      </c>
      <c r="IU184" s="1">
        <f t="shared" si="179"/>
        <v>19909147.291210081</v>
      </c>
      <c r="IV184" s="1">
        <f t="shared" si="179"/>
        <v>18958116.807349011</v>
      </c>
      <c r="IW184" s="1">
        <f t="shared" si="179"/>
        <v>19826510.132983409</v>
      </c>
      <c r="IX184" s="1">
        <f t="shared" ref="IX184:LI184" si="180">+IX182+IX183</f>
        <v>20493182.350002039</v>
      </c>
      <c r="IY184" s="1">
        <f t="shared" si="180"/>
        <v>20409671.98689973</v>
      </c>
      <c r="IZ184" s="1">
        <f t="shared" si="180"/>
        <v>20795758.107606508</v>
      </c>
      <c r="JA184" s="1">
        <f t="shared" si="180"/>
        <v>20656217</v>
      </c>
      <c r="JB184" s="1">
        <f t="shared" si="180"/>
        <v>20814865.710961796</v>
      </c>
      <c r="JC184" s="1">
        <f t="shared" si="180"/>
        <v>20613410.506664399</v>
      </c>
      <c r="JD184" s="1">
        <f t="shared" si="180"/>
        <v>20718023.025876947</v>
      </c>
      <c r="JE184" s="1">
        <f t="shared" si="180"/>
        <v>20454293.304886371</v>
      </c>
      <c r="JF184" s="1" t="e">
        <f t="shared" si="180"/>
        <v>#REF!</v>
      </c>
    </row>
    <row r="185" spans="1:266" s="1" customFormat="1" ht="12.9" customHeight="1" x14ac:dyDescent="0.2">
      <c r="A185" s="73"/>
      <c r="B185" s="73"/>
      <c r="C185" s="73"/>
      <c r="D185" s="73"/>
      <c r="E185" s="73"/>
      <c r="F185" s="73"/>
      <c r="G185" s="73"/>
      <c r="H185" s="73"/>
      <c r="I185" s="73"/>
      <c r="J185" s="73"/>
      <c r="K185" s="73"/>
      <c r="L185" s="73"/>
      <c r="M185" s="73"/>
      <c r="N185" s="73"/>
      <c r="O185" s="73"/>
      <c r="P185" s="73"/>
      <c r="Q185" s="73"/>
      <c r="R185" s="73"/>
      <c r="S185" s="73"/>
      <c r="T185" s="73"/>
      <c r="U185" s="73"/>
      <c r="V185" s="73"/>
      <c r="W185" s="73"/>
      <c r="X185" s="73"/>
      <c r="Y185" s="73"/>
      <c r="Z185" s="73"/>
      <c r="AA185" s="73"/>
      <c r="AB185" s="73"/>
      <c r="AC185" s="73"/>
      <c r="AD185" s="73"/>
      <c r="AE185" s="73"/>
      <c r="AF185" s="73"/>
      <c r="AG185" s="73"/>
      <c r="AH185" s="73"/>
      <c r="AI185" s="73"/>
      <c r="AJ185" s="73"/>
      <c r="AK185" s="73"/>
      <c r="AL185" s="73"/>
      <c r="AM185" s="73"/>
      <c r="AN185" s="73"/>
      <c r="AO185" s="73"/>
      <c r="AP185" s="73"/>
      <c r="AQ185" s="73"/>
      <c r="AR185" s="73"/>
      <c r="AS185" s="73"/>
      <c r="AT185" s="73"/>
      <c r="AU185" s="73"/>
      <c r="AV185" s="73"/>
      <c r="AW185" s="73"/>
      <c r="AX185" s="73"/>
      <c r="AY185" s="73"/>
      <c r="AZ185" s="73"/>
      <c r="BA185" s="73"/>
      <c r="BB185" s="73"/>
      <c r="BC185" s="73"/>
      <c r="BD185" s="73"/>
      <c r="BE185" s="73"/>
      <c r="BF185" s="73"/>
      <c r="BG185" s="73"/>
      <c r="BH185" s="73"/>
      <c r="BI185" s="73"/>
      <c r="BJ185" s="73"/>
      <c r="BK185" s="73"/>
      <c r="BL185" s="73"/>
      <c r="BM185" s="73"/>
      <c r="BN185" s="73"/>
      <c r="BO185" s="73"/>
      <c r="BP185" s="73"/>
      <c r="BQ185" s="73"/>
      <c r="BR185" s="73"/>
      <c r="BS185" s="73"/>
      <c r="BT185" s="73"/>
      <c r="BU185" s="73"/>
      <c r="BV185" s="73"/>
      <c r="BW185" s="73"/>
      <c r="BX185" s="73"/>
      <c r="BY185" s="73"/>
      <c r="BZ185" s="73"/>
      <c r="CA185" s="73"/>
      <c r="CB185" s="73"/>
      <c r="CC185" s="73"/>
      <c r="CD185" s="73"/>
      <c r="CE185" s="73"/>
      <c r="CF185" s="73"/>
      <c r="CG185" s="73"/>
      <c r="CH185" s="73"/>
      <c r="CI185" s="73"/>
      <c r="CJ185" s="73"/>
      <c r="CK185" s="73"/>
      <c r="CL185" s="73"/>
      <c r="CM185" s="73"/>
      <c r="CN185" s="73"/>
      <c r="CO185" s="73"/>
      <c r="CP185" s="73"/>
      <c r="CQ185" s="73"/>
      <c r="CR185" s="73"/>
      <c r="CS185" s="73"/>
      <c r="CT185" s="73"/>
      <c r="CU185" s="73"/>
      <c r="CV185" s="73"/>
      <c r="CW185" s="73"/>
      <c r="CX185" s="73"/>
      <c r="CY185" s="73"/>
      <c r="CZ185" s="73"/>
      <c r="DA185" s="73"/>
      <c r="DB185" s="73"/>
      <c r="DC185" s="73"/>
      <c r="DD185" s="73"/>
      <c r="DE185" s="73"/>
      <c r="DF185" s="73"/>
      <c r="DG185" s="73"/>
      <c r="DH185" s="73"/>
      <c r="DI185" s="73"/>
      <c r="DJ185" s="73"/>
      <c r="DK185" s="73"/>
      <c r="DL185" s="73"/>
      <c r="DM185" s="73"/>
      <c r="DN185" s="73"/>
      <c r="DO185" s="73"/>
      <c r="DP185" s="73"/>
      <c r="DQ185" s="73"/>
      <c r="DR185" s="73"/>
      <c r="DS185" s="73"/>
      <c r="DT185" s="73"/>
      <c r="DU185" s="73"/>
      <c r="DV185" s="73"/>
      <c r="DW185" s="73"/>
      <c r="DX185" s="73"/>
      <c r="DY185" s="73"/>
      <c r="DZ185" s="73"/>
      <c r="EA185" s="73"/>
      <c r="EB185" s="73"/>
      <c r="EC185" s="73"/>
      <c r="ED185" s="73"/>
      <c r="EE185" s="73"/>
      <c r="EF185" s="73"/>
      <c r="EG185" s="73"/>
      <c r="EH185" s="73"/>
      <c r="EI185" s="73"/>
      <c r="EJ185" s="73"/>
      <c r="EK185" s="73"/>
      <c r="EL185" s="73"/>
      <c r="EM185" s="73"/>
      <c r="EN185" s="73"/>
      <c r="EO185" s="73"/>
      <c r="EP185" s="73"/>
      <c r="EQ185" s="73"/>
      <c r="ER185" s="73"/>
      <c r="ES185" s="73"/>
      <c r="ET185" s="73"/>
      <c r="EU185" s="73"/>
      <c r="EV185" s="73"/>
      <c r="EW185" s="73"/>
      <c r="EX185" s="73"/>
      <c r="EY185" s="73"/>
      <c r="EZ185" s="73"/>
      <c r="FA185" s="73"/>
      <c r="FB185" s="73"/>
      <c r="FC185" s="73"/>
      <c r="FD185" s="73"/>
      <c r="FE185" s="73"/>
      <c r="FF185" s="73"/>
      <c r="FG185" s="73"/>
      <c r="FH185" s="73"/>
      <c r="FI185" s="73"/>
      <c r="FJ185" s="73"/>
      <c r="FK185" s="73"/>
      <c r="FL185" s="73"/>
      <c r="FM185" s="73"/>
      <c r="FN185" s="73"/>
      <c r="FO185" s="73"/>
      <c r="FP185" s="73"/>
      <c r="FQ185" s="73"/>
      <c r="FR185" s="73"/>
      <c r="FS185" s="73"/>
      <c r="FT185" s="73"/>
      <c r="FU185" s="73"/>
      <c r="FV185" s="73"/>
      <c r="FW185" s="73"/>
      <c r="FX185" s="73"/>
      <c r="FY185" s="73"/>
      <c r="FZ185" s="73"/>
      <c r="GA185" s="73"/>
      <c r="GB185" s="73"/>
      <c r="GC185" s="73"/>
      <c r="GD185" s="73"/>
      <c r="GE185" s="73"/>
      <c r="GF185" s="73"/>
      <c r="GG185" s="73"/>
      <c r="GH185" s="73"/>
      <c r="GI185" s="73"/>
      <c r="GJ185" s="73"/>
      <c r="GK185" s="73"/>
      <c r="GL185" s="73"/>
      <c r="GM185" s="73"/>
      <c r="GN185" s="73"/>
      <c r="GO185" s="73"/>
      <c r="GP185" s="73"/>
      <c r="GQ185" s="73"/>
      <c r="GR185" s="73"/>
      <c r="GS185" s="73"/>
      <c r="GT185" s="73"/>
      <c r="GU185" s="73"/>
      <c r="GV185" s="73"/>
      <c r="GW185" s="73"/>
      <c r="GX185" s="73"/>
      <c r="GY185" s="73"/>
      <c r="GZ185" s="73"/>
      <c r="HA185" s="73"/>
      <c r="HB185" s="73"/>
      <c r="HC185" s="73"/>
      <c r="HD185" s="73"/>
      <c r="HE185" s="73"/>
      <c r="HF185" s="73"/>
      <c r="HG185" s="73"/>
      <c r="HH185" s="73"/>
      <c r="HI185" s="73"/>
      <c r="HJ185" s="73"/>
      <c r="HK185" s="73"/>
      <c r="HL185" s="73"/>
      <c r="HM185" s="73"/>
      <c r="HN185" s="73"/>
      <c r="HO185" s="73"/>
      <c r="HP185" s="73"/>
      <c r="HQ185" s="73"/>
      <c r="HR185" s="73"/>
      <c r="HS185" s="73"/>
      <c r="HT185" s="73"/>
      <c r="HU185" s="73"/>
      <c r="HV185" s="73"/>
      <c r="HW185" s="73"/>
      <c r="HX185" s="73"/>
      <c r="HY185" s="73"/>
      <c r="HZ185" s="73"/>
      <c r="IA185" s="73"/>
      <c r="IB185" s="73"/>
      <c r="IC185" s="73"/>
      <c r="ID185" s="73"/>
      <c r="IE185" s="73"/>
      <c r="IF185" s="73"/>
      <c r="IG185" s="73"/>
      <c r="IH185" s="73"/>
      <c r="II185" s="73"/>
      <c r="IJ185" s="73"/>
      <c r="IK185" s="73"/>
      <c r="IL185" s="73"/>
      <c r="IM185" s="73"/>
      <c r="IN185" s="73"/>
      <c r="IO185" s="73"/>
      <c r="IP185" s="73"/>
      <c r="IQ185" s="73"/>
      <c r="IR185" s="73"/>
      <c r="IS185" s="73"/>
      <c r="IT185" s="73"/>
      <c r="IU185" s="73"/>
      <c r="IV185" s="73"/>
      <c r="IW185" s="73"/>
      <c r="IX185" s="73"/>
      <c r="IY185" s="73"/>
      <c r="IZ185" s="73"/>
      <c r="JA185" s="73"/>
      <c r="JB185" s="73"/>
      <c r="JC185" s="73"/>
      <c r="JD185" s="73"/>
      <c r="JE185" s="73"/>
      <c r="JF185" s="73"/>
    </row>
    <row r="186" spans="1:266" s="1" customFormat="1" ht="12.9" customHeight="1" x14ac:dyDescent="0.2">
      <c r="A186" s="2" t="s">
        <v>361</v>
      </c>
    </row>
    <row r="187" spans="1:266" s="1" customFormat="1" ht="12.9" customHeight="1" x14ac:dyDescent="0.2">
      <c r="A187" s="73" t="s">
        <v>329</v>
      </c>
      <c r="B187" s="1">
        <f>+BANCOS!B62</f>
        <v>6603</v>
      </c>
      <c r="C187" s="1">
        <f>+BANCOS!C62</f>
        <v>8220</v>
      </c>
      <c r="D187" s="1">
        <f>+BANCOS!D62</f>
        <v>8755</v>
      </c>
      <c r="E187" s="1">
        <f>+BANCOS!E62</f>
        <v>9409</v>
      </c>
      <c r="F187" s="1">
        <f>+BANCOS!F62</f>
        <v>9638</v>
      </c>
      <c r="G187" s="1">
        <f>+BANCOS!G62</f>
        <v>9499</v>
      </c>
      <c r="H187" s="1">
        <f>+BANCOS!H62</f>
        <v>10203</v>
      </c>
      <c r="I187" s="1">
        <f>+BANCOS!I62</f>
        <v>9756</v>
      </c>
      <c r="J187" s="1">
        <f>+BANCOS!J62</f>
        <v>10959</v>
      </c>
      <c r="K187" s="1">
        <f>+BANCOS!K62</f>
        <v>11127</v>
      </c>
      <c r="L187" s="1">
        <f>+BANCOS!L62</f>
        <v>10976</v>
      </c>
      <c r="M187" s="1">
        <f>+BANCOS!M62</f>
        <v>12826</v>
      </c>
      <c r="N187" s="1">
        <f>+BANCOS!N62</f>
        <v>11146</v>
      </c>
      <c r="O187" s="1">
        <f>+BANCOS!O62</f>
        <v>11739</v>
      </c>
      <c r="P187" s="1">
        <f>+BANCOS!P62</f>
        <v>10647</v>
      </c>
      <c r="Q187" s="1">
        <f>+BANCOS!Q62</f>
        <v>9408</v>
      </c>
      <c r="R187" s="1">
        <f>+BANCOS!R62</f>
        <v>9464</v>
      </c>
      <c r="S187" s="1">
        <f>+BANCOS!S62</f>
        <v>10909</v>
      </c>
      <c r="T187" s="1">
        <f>+BANCOS!T62</f>
        <v>13317</v>
      </c>
      <c r="U187" s="1">
        <f>+BANCOS!U62</f>
        <v>9837</v>
      </c>
      <c r="V187" s="1">
        <f>+BANCOS!V62</f>
        <v>8070</v>
      </c>
      <c r="W187" s="1">
        <f>+BANCOS!W62</f>
        <v>7731</v>
      </c>
      <c r="X187" s="1">
        <f>+BANCOS!X62</f>
        <v>6379</v>
      </c>
      <c r="Y187" s="1">
        <f>+BANCOS!Y62</f>
        <v>5989</v>
      </c>
      <c r="Z187" s="1">
        <f>+BANCOS!Z62</f>
        <v>6592</v>
      </c>
      <c r="AA187" s="1">
        <f>+BANCOS!AA62</f>
        <v>6305</v>
      </c>
      <c r="AB187" s="1">
        <f>+BANCOS!AB62</f>
        <v>5775</v>
      </c>
      <c r="AC187" s="1">
        <f>+BANCOS!AC62</f>
        <v>6485</v>
      </c>
      <c r="AD187" s="1">
        <f>+BANCOS!AD62</f>
        <v>5701</v>
      </c>
      <c r="AE187" s="1">
        <f>+BANCOS!AE62</f>
        <v>12781</v>
      </c>
      <c r="AF187" s="1">
        <f>+BANCOS!AF62</f>
        <v>5529</v>
      </c>
      <c r="AG187" s="1">
        <f>+BANCOS!AG62</f>
        <v>7999</v>
      </c>
      <c r="AH187" s="1">
        <f>+BANCOS!AH62</f>
        <v>39948</v>
      </c>
      <c r="AI187" s="1">
        <f>+BANCOS!AI62</f>
        <v>38136</v>
      </c>
      <c r="AJ187" s="1">
        <f>+BANCOS!AJ62</f>
        <v>42924</v>
      </c>
      <c r="AK187" s="1">
        <f>+BANCOS!AK62</f>
        <v>40540</v>
      </c>
      <c r="AL187" s="1">
        <f>+BANCOS!AL62</f>
        <v>39251</v>
      </c>
      <c r="AM187" s="1">
        <f>+BANCOS!AM62</f>
        <v>39871</v>
      </c>
      <c r="AN187" s="1">
        <f>+BANCOS!AN62</f>
        <v>40254</v>
      </c>
      <c r="AO187" s="1">
        <f>+BANCOS!AO62</f>
        <v>41329.997325800003</v>
      </c>
      <c r="AP187" s="1">
        <f>+BANCOS!AP62</f>
        <v>13691.584868</v>
      </c>
      <c r="AQ187" s="1">
        <f>+BANCOS!AQ62</f>
        <v>10746.058612000001</v>
      </c>
      <c r="AR187" s="1">
        <f>+BANCOS!AR62</f>
        <v>10114.921371500001</v>
      </c>
      <c r="AS187" s="1">
        <f>+BANCOS!AS62</f>
        <v>17886.0280962</v>
      </c>
      <c r="AT187" s="1">
        <f>+BANCOS!AT62</f>
        <v>14761.322748000001</v>
      </c>
      <c r="AU187" s="1">
        <f>+BANCOS!AU62</f>
        <v>12601.4218587</v>
      </c>
      <c r="AV187" s="1">
        <f>+BANCOS!AV62</f>
        <v>11777.052713999999</v>
      </c>
      <c r="AW187" s="1">
        <f>+BANCOS!AW62</f>
        <v>8775.1112212999997</v>
      </c>
      <c r="AX187" s="1">
        <f>+BANCOS!AX62</f>
        <v>32764.273674</v>
      </c>
      <c r="AY187" s="1">
        <f>+BANCOS!AY62</f>
        <v>33299.567771100003</v>
      </c>
      <c r="AZ187" s="1">
        <f>+BANCOS!AZ62</f>
        <v>31565.248690199998</v>
      </c>
      <c r="BA187" s="1">
        <f>+BANCOS!BA62</f>
        <v>22502.020557</v>
      </c>
      <c r="BB187" s="1">
        <f>+BANCOS!BB62</f>
        <v>16323.7057475</v>
      </c>
      <c r="BC187" s="1">
        <f>+BANCOS!BC62</f>
        <v>9105.2693644999999</v>
      </c>
      <c r="BD187" s="1">
        <f>+BANCOS!BD62</f>
        <v>7807.9430144999997</v>
      </c>
      <c r="BE187" s="1">
        <f>+BANCOS!BE62</f>
        <v>4996.1846301000014</v>
      </c>
      <c r="BF187" s="1">
        <f>+BANCOS!BF62</f>
        <v>4512.2972689500002</v>
      </c>
      <c r="BG187" s="1">
        <f>+BANCOS!BG62</f>
        <v>3412.0059120000001</v>
      </c>
      <c r="BH187" s="1">
        <f>+BANCOS!BH62</f>
        <v>3396.760303</v>
      </c>
      <c r="BI187" s="1">
        <f>+BANCOS!BI62</f>
        <v>3065.126131</v>
      </c>
      <c r="BJ187" s="1">
        <f>+BANCOS!BJ62</f>
        <v>3109.3346809999998</v>
      </c>
      <c r="BK187" s="1">
        <f>+BANCOS!BK62</f>
        <v>1099.83818</v>
      </c>
      <c r="BL187" s="1">
        <f>+BANCOS!BL62</f>
        <v>126.32850000000001</v>
      </c>
      <c r="BM187" s="1">
        <f>+BANCOS!BM62</f>
        <v>0</v>
      </c>
      <c r="BN187" s="1">
        <f>+BANCOS!BN62</f>
        <v>0</v>
      </c>
      <c r="BO187" s="1">
        <f>+BANCOS!BO62</f>
        <v>0</v>
      </c>
      <c r="BP187" s="1">
        <f>+BANCOS!BP62</f>
        <v>0</v>
      </c>
      <c r="BQ187" s="1">
        <f>+BANCOS!BQ62</f>
        <v>0</v>
      </c>
      <c r="BR187" s="1">
        <f>+BANCOS!BR62</f>
        <v>0</v>
      </c>
      <c r="BS187" s="1">
        <f>+BANCOS!BS62</f>
        <v>0</v>
      </c>
      <c r="BT187" s="1">
        <f>+BANCOS!BT62</f>
        <v>0</v>
      </c>
      <c r="BU187" s="1">
        <f>+BANCOS!BU62</f>
        <v>0</v>
      </c>
      <c r="BV187" s="1">
        <f>+BANCOS!BV62</f>
        <v>0</v>
      </c>
      <c r="BW187" s="1">
        <f>+BANCOS!BW62</f>
        <v>0</v>
      </c>
      <c r="BX187" s="1">
        <f>+BANCOS!BX62</f>
        <v>0</v>
      </c>
      <c r="BY187" s="1">
        <f>+BANCOS!BY62</f>
        <v>0</v>
      </c>
      <c r="BZ187" s="1">
        <f>+BANCOS!BZ62</f>
        <v>0</v>
      </c>
      <c r="CA187" s="1">
        <f>+BANCOS!CA62</f>
        <v>0</v>
      </c>
      <c r="CB187" s="1">
        <f>+BANCOS!CB62</f>
        <v>0</v>
      </c>
      <c r="CC187" s="1">
        <f>+BANCOS!CC62</f>
        <v>0</v>
      </c>
      <c r="CD187" s="1">
        <f>+BANCOS!CD62</f>
        <v>0</v>
      </c>
      <c r="CE187" s="1">
        <f>+BANCOS!CE62</f>
        <v>0</v>
      </c>
      <c r="CF187" s="1">
        <f>+BANCOS!CF62</f>
        <v>0</v>
      </c>
      <c r="CG187" s="1">
        <f>+BANCOS!CG62</f>
        <v>0</v>
      </c>
      <c r="CH187" s="1">
        <f>+BANCOS!CH62</f>
        <v>0</v>
      </c>
      <c r="CI187" s="1">
        <f>+BANCOS!CI62</f>
        <v>0</v>
      </c>
      <c r="CJ187" s="1">
        <f>+BANCOS!CJ62</f>
        <v>0</v>
      </c>
      <c r="CK187" s="1">
        <f>+BANCOS!CK62</f>
        <v>0</v>
      </c>
      <c r="CL187" s="1">
        <f>+BANCOS!CL62</f>
        <v>0</v>
      </c>
      <c r="CM187" s="1">
        <f>+BANCOS!CM62</f>
        <v>0</v>
      </c>
      <c r="CN187" s="1">
        <f>+BANCOS!CN62</f>
        <v>0</v>
      </c>
      <c r="CO187" s="1">
        <f>+BANCOS!CO62</f>
        <v>0</v>
      </c>
      <c r="CP187" s="1">
        <f>+BANCOS!CP62</f>
        <v>0</v>
      </c>
      <c r="CQ187" s="1">
        <f>+BANCOS!CQ62</f>
        <v>0</v>
      </c>
      <c r="CR187" s="1">
        <f>+BANCOS!CR62</f>
        <v>0</v>
      </c>
      <c r="CS187" s="1">
        <f>+BANCOS!CS62</f>
        <v>0</v>
      </c>
      <c r="CT187" s="1">
        <f>+BANCOS!CT62</f>
        <v>0</v>
      </c>
      <c r="CU187" s="1">
        <f>+BANCOS!CU62</f>
        <v>0</v>
      </c>
      <c r="CV187" s="1">
        <f>+BANCOS!CV62</f>
        <v>0</v>
      </c>
      <c r="CW187" s="1">
        <f>+BANCOS!CW62</f>
        <v>0</v>
      </c>
      <c r="CX187" s="1">
        <f>+BANCOS!CX62</f>
        <v>0</v>
      </c>
      <c r="CY187" s="1">
        <f>+BANCOS!CY62</f>
        <v>0</v>
      </c>
      <c r="CZ187" s="1">
        <f>+BANCOS!CZ62</f>
        <v>0</v>
      </c>
      <c r="DA187" s="1">
        <f>+BANCOS!DA62</f>
        <v>0</v>
      </c>
      <c r="DB187" s="1">
        <f>+BANCOS!DB62</f>
        <v>0</v>
      </c>
      <c r="DC187" s="1">
        <f>+BANCOS!DC62</f>
        <v>0</v>
      </c>
      <c r="DD187" s="1">
        <f>+BANCOS!DD62</f>
        <v>0</v>
      </c>
      <c r="DE187" s="1">
        <f>+BANCOS!DE62</f>
        <v>0</v>
      </c>
      <c r="DF187" s="1">
        <f>+BANCOS!DF62</f>
        <v>0</v>
      </c>
      <c r="DG187" s="1">
        <f>+BANCOS!DG62</f>
        <v>0</v>
      </c>
      <c r="DH187" s="1">
        <f>+BANCOS!DH62</f>
        <v>0</v>
      </c>
      <c r="DI187" s="1">
        <f>+BANCOS!DI62</f>
        <v>0</v>
      </c>
      <c r="DJ187" s="1">
        <f>+BANCOS!DJ62</f>
        <v>0</v>
      </c>
      <c r="DK187" s="1">
        <f>+BANCOS!DK62</f>
        <v>0</v>
      </c>
      <c r="DL187" s="1">
        <f>+BANCOS!DL62</f>
        <v>0</v>
      </c>
      <c r="DM187" s="1">
        <f>+BANCOS!DM62</f>
        <v>0</v>
      </c>
      <c r="DN187" s="1">
        <f>+BANCOS!DN62</f>
        <v>0</v>
      </c>
      <c r="DO187" s="1">
        <f>+BANCOS!DO62</f>
        <v>0</v>
      </c>
      <c r="DP187" s="1">
        <f>+BANCOS!DP62</f>
        <v>0</v>
      </c>
      <c r="DQ187" s="1">
        <f>+BANCOS!DQ62</f>
        <v>0</v>
      </c>
      <c r="DR187" s="1">
        <f>+BANCOS!DR62</f>
        <v>0</v>
      </c>
      <c r="DS187" s="1">
        <f>+BANCOS!DS62</f>
        <v>0</v>
      </c>
      <c r="DT187" s="1">
        <f>+BANCOS!DT62</f>
        <v>0</v>
      </c>
      <c r="DU187" s="1">
        <f>+BANCOS!DU62</f>
        <v>0</v>
      </c>
      <c r="DV187" s="1">
        <f>+BANCOS!DV62</f>
        <v>0</v>
      </c>
      <c r="DW187" s="1">
        <f>+BANCOS!DW62</f>
        <v>0</v>
      </c>
      <c r="DX187" s="1">
        <f>+BANCOS!DX62</f>
        <v>0</v>
      </c>
      <c r="DY187" s="1">
        <f>+BANCOS!DY62</f>
        <v>0</v>
      </c>
      <c r="DZ187" s="1">
        <f>+BANCOS!DZ62</f>
        <v>0</v>
      </c>
      <c r="EA187" s="1">
        <f>+BANCOS!EA62</f>
        <v>0</v>
      </c>
      <c r="EB187" s="1">
        <f>+BANCOS!EB62</f>
        <v>0</v>
      </c>
      <c r="EC187" s="1">
        <f>+BANCOS!EC62</f>
        <v>0</v>
      </c>
      <c r="ED187" s="1">
        <f>+BANCOS!ED62</f>
        <v>0</v>
      </c>
      <c r="EE187" s="1">
        <f>+BANCOS!EE62</f>
        <v>0</v>
      </c>
      <c r="EF187" s="1">
        <f>+BANCOS!EF62</f>
        <v>0</v>
      </c>
      <c r="EG187" s="1">
        <f>+BANCOS!EG62</f>
        <v>0</v>
      </c>
      <c r="EH187" s="1">
        <f>+BANCOS!EH62</f>
        <v>0</v>
      </c>
      <c r="EI187" s="1">
        <f>+BANCOS!EI62</f>
        <v>0</v>
      </c>
      <c r="EJ187" s="1">
        <f>+BANCOS!EJ62</f>
        <v>0</v>
      </c>
      <c r="EK187" s="1">
        <f>+BANCOS!EK62</f>
        <v>0</v>
      </c>
      <c r="EL187" s="1">
        <f>+BANCOS!EL62</f>
        <v>0</v>
      </c>
      <c r="EM187" s="1">
        <f>+BANCOS!EM62</f>
        <v>0</v>
      </c>
      <c r="EN187" s="1">
        <f>+BANCOS!EN62</f>
        <v>0</v>
      </c>
      <c r="EO187" s="1">
        <f>+BANCOS!EO62</f>
        <v>0</v>
      </c>
      <c r="EP187" s="1">
        <f>+BANCOS!EP62</f>
        <v>0</v>
      </c>
      <c r="EQ187" s="1">
        <f>+BANCOS!EQ62</f>
        <v>0</v>
      </c>
      <c r="ER187" s="1">
        <f>+BANCOS!ER62</f>
        <v>0</v>
      </c>
      <c r="ES187" s="1">
        <f>+BANCOS!ES62</f>
        <v>0</v>
      </c>
      <c r="ET187" s="1">
        <f>+BANCOS!ET62</f>
        <v>0</v>
      </c>
      <c r="EU187" s="1">
        <f>+BANCOS!EU62</f>
        <v>0</v>
      </c>
      <c r="EV187" s="1">
        <f>+BANCOS!EV62</f>
        <v>0</v>
      </c>
      <c r="EW187" s="1">
        <f>+BANCOS!EW62</f>
        <v>0</v>
      </c>
      <c r="EX187" s="1">
        <f>+BANCOS!EX62</f>
        <v>0</v>
      </c>
      <c r="EY187" s="1">
        <f>+BANCOS!EY62</f>
        <v>0</v>
      </c>
      <c r="EZ187" s="1">
        <f>+BANCOS!EZ62</f>
        <v>0</v>
      </c>
      <c r="FA187" s="1">
        <f>+BANCOS!FA62</f>
        <v>0</v>
      </c>
      <c r="FB187" s="1">
        <f>+BANCOS!FB62</f>
        <v>0</v>
      </c>
      <c r="FC187" s="1">
        <f>+BANCOS!FC62</f>
        <v>0</v>
      </c>
      <c r="FD187" s="1">
        <f>+BANCOS!FD62</f>
        <v>0</v>
      </c>
      <c r="FE187" s="1">
        <f>+BANCOS!FE62</f>
        <v>0</v>
      </c>
      <c r="FF187" s="1">
        <f>+BANCOS!FF62</f>
        <v>0</v>
      </c>
      <c r="FG187" s="1">
        <f>+BANCOS!FG62</f>
        <v>0</v>
      </c>
      <c r="FH187" s="1">
        <f>+BANCOS!FH62</f>
        <v>0</v>
      </c>
      <c r="FI187" s="1">
        <f>+BANCOS!FI62</f>
        <v>0</v>
      </c>
      <c r="FJ187" s="1">
        <f>+BANCOS!FJ62</f>
        <v>0</v>
      </c>
      <c r="FK187" s="1">
        <f>+BANCOS!FK62</f>
        <v>0</v>
      </c>
      <c r="FL187" s="1">
        <f>+BANCOS!FL62</f>
        <v>0</v>
      </c>
      <c r="FM187" s="1">
        <f>+BANCOS!FM62</f>
        <v>0</v>
      </c>
      <c r="FN187" s="1">
        <f>+BANCOS!FN62</f>
        <v>0</v>
      </c>
      <c r="FO187" s="1">
        <f>+BANCOS!FO62</f>
        <v>0</v>
      </c>
      <c r="FP187" s="1">
        <f>+BANCOS!FP62</f>
        <v>0</v>
      </c>
      <c r="FQ187" s="1">
        <f>+BANCOS!FQ62</f>
        <v>0</v>
      </c>
      <c r="FR187" s="1">
        <f>+BANCOS!FR62</f>
        <v>0</v>
      </c>
      <c r="FS187" s="1">
        <f>+BANCOS!FS62</f>
        <v>0</v>
      </c>
      <c r="FT187" s="1">
        <f>+BANCOS!FT62</f>
        <v>0</v>
      </c>
      <c r="FU187" s="1">
        <f>+BANCOS!FU62</f>
        <v>0</v>
      </c>
      <c r="FV187" s="1">
        <f>+BANCOS!FV62</f>
        <v>0</v>
      </c>
      <c r="FW187" s="1">
        <f>+BANCOS!FW62</f>
        <v>0</v>
      </c>
      <c r="FX187" s="1">
        <f>+BANCOS!FX62</f>
        <v>0</v>
      </c>
      <c r="FY187" s="1">
        <f>+BANCOS!FY62</f>
        <v>0</v>
      </c>
      <c r="FZ187" s="1">
        <f>+BANCOS!FZ62</f>
        <v>0</v>
      </c>
      <c r="GA187" s="1">
        <f>+BANCOS!GA62</f>
        <v>0</v>
      </c>
      <c r="GB187" s="1">
        <f>+BANCOS!GB62</f>
        <v>0</v>
      </c>
      <c r="GC187" s="1">
        <f>+BANCOS!GC62</f>
        <v>0</v>
      </c>
      <c r="GD187" s="1">
        <f>+BANCOS!GD62</f>
        <v>0</v>
      </c>
      <c r="GE187" s="1">
        <f>+BANCOS!GE62</f>
        <v>0</v>
      </c>
      <c r="GF187" s="1">
        <f>+BANCOS!GF62</f>
        <v>0</v>
      </c>
      <c r="GG187" s="1">
        <f>+BANCOS!GG62</f>
        <v>0</v>
      </c>
      <c r="GH187" s="1">
        <f>+BANCOS!GH62</f>
        <v>0</v>
      </c>
      <c r="GI187" s="1">
        <f>+BANCOS!GI62</f>
        <v>0</v>
      </c>
      <c r="GJ187" s="1">
        <f>+BANCOS!GJ62</f>
        <v>0</v>
      </c>
      <c r="GK187" s="1">
        <f>+BANCOS!GK62</f>
        <v>0</v>
      </c>
      <c r="GL187" s="1">
        <f>+BANCOS!GL62</f>
        <v>0</v>
      </c>
      <c r="GM187" s="1">
        <f>+BANCOS!GM62</f>
        <v>0</v>
      </c>
      <c r="GN187" s="1">
        <f>+BANCOS!GN62</f>
        <v>0</v>
      </c>
      <c r="GO187" s="1">
        <f>+BANCOS!GO62</f>
        <v>0</v>
      </c>
      <c r="GP187" s="1">
        <f>+BANCOS!GP62</f>
        <v>0</v>
      </c>
      <c r="GQ187" s="1">
        <f>+BANCOS!GQ62</f>
        <v>0</v>
      </c>
      <c r="GR187" s="1">
        <f>+BANCOS!GR62</f>
        <v>0</v>
      </c>
      <c r="GS187" s="1">
        <f>+BANCOS!GS62</f>
        <v>0</v>
      </c>
      <c r="GT187" s="1">
        <f>+BANCOS!GT62</f>
        <v>0</v>
      </c>
      <c r="GU187" s="1">
        <f>+BANCOS!GU62</f>
        <v>0</v>
      </c>
      <c r="GV187" s="1">
        <f>+BANCOS!GV62</f>
        <v>0</v>
      </c>
      <c r="GW187" s="1">
        <f>+BANCOS!GW62</f>
        <v>0</v>
      </c>
      <c r="GX187" s="1">
        <f>+BANCOS!GX62</f>
        <v>0</v>
      </c>
      <c r="GY187" s="1">
        <f>+BANCOS!GY62</f>
        <v>0</v>
      </c>
      <c r="GZ187" s="1">
        <f>+BANCOS!GZ62</f>
        <v>0</v>
      </c>
      <c r="HA187" s="1">
        <f>+BANCOS!HA62</f>
        <v>0</v>
      </c>
      <c r="HB187" s="1">
        <f>+BANCOS!HB62</f>
        <v>0</v>
      </c>
      <c r="HC187" s="1">
        <f>+BANCOS!HC62</f>
        <v>0</v>
      </c>
      <c r="HD187" s="1">
        <f>+BANCOS!HD62</f>
        <v>0</v>
      </c>
      <c r="HE187" s="1">
        <f>+BANCOS!HE62</f>
        <v>0</v>
      </c>
      <c r="HF187" s="1">
        <f>+BANCOS!HF62</f>
        <v>0</v>
      </c>
      <c r="HG187" s="1">
        <f>+BANCOS!HG62</f>
        <v>0</v>
      </c>
      <c r="HH187" s="1">
        <f>+BANCOS!HH62</f>
        <v>0</v>
      </c>
      <c r="HI187" s="1">
        <f>+BANCOS!HI62</f>
        <v>0</v>
      </c>
      <c r="HJ187" s="1">
        <f>+BANCOS!HJ62</f>
        <v>0</v>
      </c>
      <c r="HK187" s="1">
        <f>+BANCOS!HK62</f>
        <v>0</v>
      </c>
      <c r="HL187" s="1">
        <f>+BANCOS!HL62</f>
        <v>0</v>
      </c>
      <c r="HM187" s="1">
        <f>+BANCOS!HM62</f>
        <v>0</v>
      </c>
      <c r="HN187" s="1">
        <f>+BANCOS!HN62</f>
        <v>0</v>
      </c>
      <c r="HO187" s="1">
        <f>+BANCOS!HO62</f>
        <v>0</v>
      </c>
      <c r="HP187" s="1">
        <f>+BANCOS!HP62</f>
        <v>0</v>
      </c>
      <c r="HQ187" s="1">
        <f>+BANCOS!HQ62</f>
        <v>0</v>
      </c>
      <c r="HR187" s="1">
        <f>+BANCOS!HR62</f>
        <v>0</v>
      </c>
      <c r="HS187" s="1">
        <f>+BANCOS!HS62</f>
        <v>0</v>
      </c>
      <c r="HT187" s="1">
        <f>+BANCOS!HT62</f>
        <v>0</v>
      </c>
      <c r="HU187" s="1">
        <f>+BANCOS!HU62</f>
        <v>0</v>
      </c>
      <c r="HV187" s="1">
        <f>+BANCOS!HV62</f>
        <v>0</v>
      </c>
      <c r="HW187" s="1">
        <f>+BANCOS!HW62</f>
        <v>0</v>
      </c>
      <c r="HX187" s="1">
        <f>+BANCOS!HX62</f>
        <v>0</v>
      </c>
      <c r="HY187" s="1">
        <f>+BANCOS!HY62</f>
        <v>0</v>
      </c>
      <c r="HZ187" s="1">
        <f>+BANCOS!HZ62</f>
        <v>0</v>
      </c>
      <c r="IA187" s="1">
        <f>+BANCOS!IA62</f>
        <v>0</v>
      </c>
      <c r="IB187" s="1">
        <f>+BANCOS!IB62</f>
        <v>0</v>
      </c>
      <c r="IC187" s="1">
        <f>+BANCOS!IC62</f>
        <v>0</v>
      </c>
      <c r="ID187" s="1">
        <f>+BANCOS!ID62</f>
        <v>0</v>
      </c>
      <c r="IE187" s="1">
        <f>+BANCOS!IE62</f>
        <v>0</v>
      </c>
      <c r="IF187" s="1">
        <f>+BANCOS!IF62</f>
        <v>0</v>
      </c>
      <c r="IG187" s="1">
        <f>+BANCOS!IG62</f>
        <v>0</v>
      </c>
      <c r="IH187" s="1">
        <f>+BANCOS!IH62</f>
        <v>0</v>
      </c>
      <c r="II187" s="1">
        <f>+BANCOS!II62</f>
        <v>0</v>
      </c>
      <c r="IJ187" s="1">
        <f>+BANCOS!IJ62</f>
        <v>0</v>
      </c>
      <c r="IK187" s="1">
        <f>+BANCOS!IK62</f>
        <v>0</v>
      </c>
      <c r="IL187" s="1">
        <f>+BANCOS!IL62</f>
        <v>0</v>
      </c>
      <c r="IM187" s="1">
        <f>+BANCOS!IM62</f>
        <v>0</v>
      </c>
      <c r="IN187" s="1">
        <f>+BANCOS!IN62</f>
        <v>0</v>
      </c>
      <c r="IO187" s="1">
        <f>+BANCOS!IO62</f>
        <v>0</v>
      </c>
      <c r="IP187" s="1">
        <f>+BANCOS!IP62</f>
        <v>0</v>
      </c>
      <c r="IQ187" s="1">
        <f>+BANCOS!IQ62</f>
        <v>0</v>
      </c>
      <c r="IR187" s="1">
        <f>+BANCOS!IR62</f>
        <v>0</v>
      </c>
      <c r="IS187" s="1">
        <f>+BANCOS!IS62</f>
        <v>0</v>
      </c>
      <c r="IT187" s="1">
        <f>+BANCOS!IT62</f>
        <v>0</v>
      </c>
      <c r="IU187" s="1">
        <f>+BANCOS!IU62</f>
        <v>0</v>
      </c>
      <c r="IV187" s="1">
        <f>+BANCOS!IV62</f>
        <v>0</v>
      </c>
      <c r="IW187" s="1">
        <f>+BANCOS!IW62</f>
        <v>0</v>
      </c>
      <c r="IX187" s="1">
        <f>+BANCOS!IX62</f>
        <v>0</v>
      </c>
      <c r="IY187" s="1">
        <f>+BANCOS!IY62</f>
        <v>0</v>
      </c>
      <c r="IZ187" s="1">
        <f>+BANCOS!IZ62</f>
        <v>0</v>
      </c>
      <c r="JA187" s="1">
        <f>+BANCOS!JA62</f>
        <v>0</v>
      </c>
      <c r="JB187" s="1">
        <f>+BANCOS!JB62</f>
        <v>0</v>
      </c>
      <c r="JC187" s="1">
        <f>+BANCOS!JC62</f>
        <v>0</v>
      </c>
      <c r="JD187" s="1">
        <f>+BANCOS!JD62</f>
        <v>0</v>
      </c>
      <c r="JE187" s="1">
        <f>+BANCOS!JE62</f>
        <v>0</v>
      </c>
      <c r="JF187" s="1" t="e">
        <f>+BANCOS!#REF!</f>
        <v>#REF!</v>
      </c>
    </row>
    <row r="188" spans="1:266" s="1" customFormat="1" ht="12.9" customHeight="1" x14ac:dyDescent="0.2">
      <c r="A188" s="73" t="s">
        <v>330</v>
      </c>
      <c r="B188" s="1">
        <f>+FINANCIERAS!B62</f>
        <v>88777</v>
      </c>
      <c r="C188" s="1">
        <f>+FINANCIERAS!C62</f>
        <v>98347</v>
      </c>
      <c r="D188" s="1">
        <f>+FINANCIERAS!D62</f>
        <v>101745</v>
      </c>
      <c r="E188" s="1">
        <f>+FINANCIERAS!E62</f>
        <v>99173</v>
      </c>
      <c r="F188" s="1">
        <f>+FINANCIERAS!F62</f>
        <v>98594</v>
      </c>
      <c r="G188" s="1">
        <f>+FINANCIERAS!G62</f>
        <v>99797</v>
      </c>
      <c r="H188" s="1">
        <f>+FINANCIERAS!H62</f>
        <v>98275</v>
      </c>
      <c r="I188" s="1">
        <f>+FINANCIERAS!I62</f>
        <v>100964</v>
      </c>
      <c r="J188" s="1">
        <f>+FINANCIERAS!J62</f>
        <v>103756</v>
      </c>
      <c r="K188" s="1">
        <f>+FINANCIERAS!K62</f>
        <v>106138</v>
      </c>
      <c r="L188" s="1">
        <f>+FINANCIERAS!L62</f>
        <v>110383</v>
      </c>
      <c r="M188" s="1">
        <f>+FINANCIERAS!M62</f>
        <v>120982</v>
      </c>
      <c r="N188" s="1">
        <f>+FINANCIERAS!N62</f>
        <v>124381</v>
      </c>
      <c r="O188" s="1">
        <f>+FINANCIERAS!O62</f>
        <v>128611</v>
      </c>
      <c r="P188" s="1">
        <f>+FINANCIERAS!P62</f>
        <v>115298</v>
      </c>
      <c r="Q188" s="1">
        <f>+FINANCIERAS!Q62</f>
        <v>110725</v>
      </c>
      <c r="R188" s="1">
        <f>+FINANCIERAS!R62</f>
        <v>113003</v>
      </c>
      <c r="S188" s="1">
        <f>+FINANCIERAS!S62</f>
        <v>118204</v>
      </c>
      <c r="T188" s="1">
        <f>+FINANCIERAS!T62</f>
        <v>126426</v>
      </c>
      <c r="U188" s="1">
        <f>+FINANCIERAS!U62</f>
        <v>125068</v>
      </c>
      <c r="V188" s="1">
        <f>+FINANCIERAS!V62</f>
        <v>133655</v>
      </c>
      <c r="W188" s="1">
        <f>+FINANCIERAS!W62</f>
        <v>141061</v>
      </c>
      <c r="X188" s="1">
        <f>+FINANCIERAS!X62</f>
        <v>145446</v>
      </c>
      <c r="Y188" s="1">
        <f>+FINANCIERAS!Y62</f>
        <v>150924</v>
      </c>
      <c r="Z188" s="1">
        <f>+FINANCIERAS!Z62</f>
        <v>151070</v>
      </c>
      <c r="AA188" s="1">
        <f>+FINANCIERAS!AA62</f>
        <v>152148</v>
      </c>
      <c r="AB188" s="1">
        <f>+FINANCIERAS!AB62</f>
        <v>141689</v>
      </c>
      <c r="AC188" s="1">
        <f>+FINANCIERAS!AC62</f>
        <v>133400</v>
      </c>
      <c r="AD188" s="1">
        <f>+FINANCIERAS!AD62</f>
        <v>150217</v>
      </c>
      <c r="AE188" s="1">
        <f>+FINANCIERAS!AE62</f>
        <v>159859</v>
      </c>
      <c r="AF188" s="1">
        <f>+FINANCIERAS!AF62</f>
        <v>150166</v>
      </c>
      <c r="AG188" s="1">
        <f>+FINANCIERAS!AG62</f>
        <v>138672</v>
      </c>
      <c r="AH188" s="1">
        <f>+FINANCIERAS!AH62</f>
        <v>92747</v>
      </c>
      <c r="AI188" s="1">
        <f>+FINANCIERAS!AI62</f>
        <v>89270</v>
      </c>
      <c r="AJ188" s="1">
        <f>+FINANCIERAS!AJ62</f>
        <v>84976</v>
      </c>
      <c r="AK188" s="1">
        <f>+FINANCIERAS!AK62</f>
        <v>85975</v>
      </c>
      <c r="AL188" s="1">
        <f>+FINANCIERAS!AL62</f>
        <v>83097</v>
      </c>
      <c r="AM188" s="1">
        <f>+FINANCIERAS!AM62</f>
        <v>84504</v>
      </c>
      <c r="AN188" s="1">
        <f>+FINANCIERAS!AN62</f>
        <v>81810</v>
      </c>
      <c r="AO188" s="1">
        <f>+FINANCIERAS!AO62</f>
        <v>81517</v>
      </c>
      <c r="AP188" s="1">
        <f>+FINANCIERAS!AP62</f>
        <v>70067</v>
      </c>
      <c r="AQ188" s="1">
        <f>+FINANCIERAS!AQ62</f>
        <v>70965</v>
      </c>
      <c r="AR188" s="1">
        <f>+FINANCIERAS!AR62</f>
        <v>66456.559813000014</v>
      </c>
      <c r="AS188" s="1">
        <f>+FINANCIERAS!AS62</f>
        <v>67694.884110600004</v>
      </c>
      <c r="AT188" s="1">
        <f>+FINANCIERAS!AT62</f>
        <v>70512.061553399995</v>
      </c>
      <c r="AU188" s="1">
        <f>+FINANCIERAS!AU62</f>
        <v>68368.346136099994</v>
      </c>
      <c r="AV188" s="1">
        <f>+FINANCIERAS!AV62</f>
        <v>66156.688205900005</v>
      </c>
      <c r="AW188" s="1">
        <f>+FINANCIERAS!AW62</f>
        <v>63589.439536499987</v>
      </c>
      <c r="AX188" s="1">
        <f>+FINANCIERAS!AX62</f>
        <v>47444.922004000007</v>
      </c>
      <c r="AY188" s="1">
        <f>+FINANCIERAS!AY62</f>
        <v>47734.396492499996</v>
      </c>
      <c r="AZ188" s="1">
        <f>+FINANCIERAS!AZ62</f>
        <v>45123.897116599997</v>
      </c>
      <c r="BA188" s="1">
        <f>+FINANCIERAS!BA62</f>
        <v>40635.734327749997</v>
      </c>
      <c r="BB188" s="1">
        <f>+FINANCIERAS!BB62</f>
        <v>34005.595636500002</v>
      </c>
      <c r="BC188" s="1">
        <f>+FINANCIERAS!BC62</f>
        <v>28273.3174999</v>
      </c>
      <c r="BD188" s="1">
        <f>+FINANCIERAS!BD62</f>
        <v>23360.540644100001</v>
      </c>
      <c r="BE188" s="1">
        <f>+FINANCIERAS!BE62</f>
        <v>18617.6328163</v>
      </c>
      <c r="BF188" s="1">
        <f>+FINANCIERAS!BF62</f>
        <v>16171.584639999999</v>
      </c>
      <c r="BG188" s="1">
        <f>+FINANCIERAS!BG62</f>
        <v>11957.555478</v>
      </c>
      <c r="BH188" s="1">
        <f>+FINANCIERAS!BH62</f>
        <v>10401.80125</v>
      </c>
      <c r="BI188" s="1">
        <f>+FINANCIERAS!BI62</f>
        <v>7976</v>
      </c>
      <c r="BJ188" s="1">
        <f>+FINANCIERAS!BJ62</f>
        <v>7278.4652930000002</v>
      </c>
      <c r="BK188" s="1">
        <f>+FINANCIERAS!BK62</f>
        <v>5779.9610550000007</v>
      </c>
      <c r="BL188" s="1">
        <f>+FINANCIERAS!BL62</f>
        <v>5279.5017879999996</v>
      </c>
      <c r="BM188" s="1">
        <f>+FINANCIERAS!BM62</f>
        <v>3706.7977310000001</v>
      </c>
      <c r="BN188" s="1">
        <f>+FINANCIERAS!BN62</f>
        <v>3502.2693300000001</v>
      </c>
      <c r="BO188" s="1">
        <f>+FINANCIERAS!BO62</f>
        <v>2803.438114</v>
      </c>
      <c r="BP188" s="1">
        <f>+FINANCIERAS!BP62</f>
        <v>2761.8029069999998</v>
      </c>
      <c r="BQ188" s="1">
        <f>+FINANCIERAS!BQ62</f>
        <v>1748.689985</v>
      </c>
      <c r="BR188" s="1">
        <f>+FINANCIERAS!BR62</f>
        <v>661.95604200000002</v>
      </c>
      <c r="BS188" s="1">
        <f>+FINANCIERAS!BS62</f>
        <v>358.71156100000002</v>
      </c>
      <c r="BT188" s="1">
        <f>+FINANCIERAS!BT62</f>
        <v>316.316734</v>
      </c>
      <c r="BU188" s="1">
        <f>+FINANCIERAS!BU62</f>
        <v>71.768208000000001</v>
      </c>
      <c r="BV188" s="1">
        <f>+FINANCIERAS!BV62</f>
        <v>72.121166000000002</v>
      </c>
      <c r="BW188" s="1">
        <f>+FINANCIERAS!BW62</f>
        <v>70.356374000000002</v>
      </c>
      <c r="BX188" s="1">
        <f>+FINANCIERAS!BX62</f>
        <v>69.768109999999993</v>
      </c>
      <c r="BY188" s="1">
        <f>+FINANCIERAS!BY62</f>
        <v>67.532707000000002</v>
      </c>
      <c r="BZ188" s="1">
        <f>+FINANCIERAS!BZ62</f>
        <v>67.650359999999992</v>
      </c>
      <c r="CA188" s="1">
        <f>+FINANCIERAS!CA62</f>
        <v>65.297303999999997</v>
      </c>
      <c r="CB188" s="1">
        <f>+FINANCIERAS!CB62</f>
        <v>64.356082000000001</v>
      </c>
      <c r="CC188" s="1">
        <f>+FINANCIERAS!CC62</f>
        <v>0</v>
      </c>
      <c r="CD188" s="1">
        <f>+FINANCIERAS!CD62</f>
        <v>0</v>
      </c>
      <c r="CE188" s="1">
        <f>+FINANCIERAS!CE62</f>
        <v>0</v>
      </c>
      <c r="CF188" s="1">
        <f>+FINANCIERAS!CF62</f>
        <v>0</v>
      </c>
      <c r="CG188" s="1">
        <f>+FINANCIERAS!CG62</f>
        <v>0</v>
      </c>
      <c r="CH188" s="1">
        <f>+FINANCIERAS!CH62</f>
        <v>0</v>
      </c>
      <c r="CI188" s="1">
        <f>+FINANCIERAS!CI62</f>
        <v>0</v>
      </c>
      <c r="CJ188" s="1">
        <f>+FINANCIERAS!CJ62</f>
        <v>0</v>
      </c>
      <c r="CK188" s="1">
        <f>+FINANCIERAS!CK62</f>
        <v>0</v>
      </c>
      <c r="CL188" s="1">
        <f>+FINANCIERAS!CL62</f>
        <v>0</v>
      </c>
      <c r="CM188" s="1">
        <f>+FINANCIERAS!CM62</f>
        <v>0</v>
      </c>
      <c r="CN188" s="1">
        <f>+FINANCIERAS!CN62</f>
        <v>0</v>
      </c>
      <c r="CO188" s="1">
        <f>+FINANCIERAS!CO62</f>
        <v>0</v>
      </c>
      <c r="CP188" s="1">
        <f>+FINANCIERAS!CP62</f>
        <v>0</v>
      </c>
      <c r="CQ188" s="1">
        <f>+FINANCIERAS!CQ62</f>
        <v>0</v>
      </c>
      <c r="CR188" s="1">
        <f>+FINANCIERAS!CR62</f>
        <v>0</v>
      </c>
      <c r="CS188" s="1">
        <f>+FINANCIERAS!CS62</f>
        <v>0</v>
      </c>
      <c r="CT188" s="1">
        <f>+FINANCIERAS!CT62</f>
        <v>0</v>
      </c>
      <c r="CU188" s="1">
        <f>+FINANCIERAS!CU62</f>
        <v>0</v>
      </c>
      <c r="CV188" s="1">
        <f>+FINANCIERAS!CV62</f>
        <v>0</v>
      </c>
      <c r="CW188" s="1">
        <f>+FINANCIERAS!CW62</f>
        <v>0</v>
      </c>
      <c r="CX188" s="1">
        <f>+FINANCIERAS!CX62</f>
        <v>0</v>
      </c>
      <c r="CY188" s="1">
        <f>+FINANCIERAS!CY62</f>
        <v>0</v>
      </c>
      <c r="CZ188" s="1">
        <f>+FINANCIERAS!CZ62</f>
        <v>0</v>
      </c>
      <c r="DA188" s="1">
        <f>+FINANCIERAS!DA62</f>
        <v>0</v>
      </c>
      <c r="DB188" s="1">
        <f>+FINANCIERAS!DB62</f>
        <v>0</v>
      </c>
      <c r="DC188" s="1">
        <f>+FINANCIERAS!DC62</f>
        <v>0</v>
      </c>
      <c r="DD188" s="1">
        <f>+FINANCIERAS!DD62</f>
        <v>0</v>
      </c>
      <c r="DE188" s="1">
        <f>+FINANCIERAS!DE62</f>
        <v>0</v>
      </c>
      <c r="DF188" s="1">
        <f>+FINANCIERAS!DF62</f>
        <v>0</v>
      </c>
      <c r="DG188" s="1">
        <f>+FINANCIERAS!DG62</f>
        <v>0</v>
      </c>
      <c r="DH188" s="1">
        <f>+FINANCIERAS!DH62</f>
        <v>0</v>
      </c>
      <c r="DI188" s="1">
        <f>+FINANCIERAS!DI62</f>
        <v>0</v>
      </c>
      <c r="DJ188" s="1">
        <f>+FINANCIERAS!DJ62</f>
        <v>0</v>
      </c>
      <c r="DK188" s="1">
        <f>+FINANCIERAS!DK62</f>
        <v>0</v>
      </c>
      <c r="DL188" s="1">
        <f>+FINANCIERAS!DL62</f>
        <v>0</v>
      </c>
      <c r="DM188" s="1">
        <f>+FINANCIERAS!DM62</f>
        <v>0</v>
      </c>
      <c r="DN188" s="1">
        <f>+FINANCIERAS!DN62</f>
        <v>0</v>
      </c>
      <c r="DO188" s="1">
        <f>+FINANCIERAS!DO62</f>
        <v>0</v>
      </c>
      <c r="DP188" s="1">
        <f>+FINANCIERAS!DP62</f>
        <v>0</v>
      </c>
      <c r="DQ188" s="1">
        <f>+FINANCIERAS!DQ62</f>
        <v>0</v>
      </c>
      <c r="DR188" s="1">
        <f>+FINANCIERAS!DR62</f>
        <v>0</v>
      </c>
      <c r="DS188" s="1">
        <f>+FINANCIERAS!DS62</f>
        <v>0</v>
      </c>
      <c r="DT188" s="1">
        <f>+FINANCIERAS!DT62</f>
        <v>0</v>
      </c>
      <c r="DU188" s="1">
        <f>+FINANCIERAS!DU62</f>
        <v>0</v>
      </c>
      <c r="DV188" s="1">
        <f>+FINANCIERAS!DV62</f>
        <v>0</v>
      </c>
      <c r="DW188" s="1">
        <f>+FINANCIERAS!DW62</f>
        <v>0</v>
      </c>
      <c r="DX188" s="1">
        <f>+FINANCIERAS!DX62</f>
        <v>0</v>
      </c>
      <c r="DY188" s="1">
        <f>+FINANCIERAS!DY62</f>
        <v>0</v>
      </c>
      <c r="DZ188" s="1">
        <f>+FINANCIERAS!DZ62</f>
        <v>0</v>
      </c>
      <c r="EA188" s="1">
        <f>+FINANCIERAS!EA62</f>
        <v>0</v>
      </c>
      <c r="EB188" s="1">
        <f>+FINANCIERAS!EB62</f>
        <v>0</v>
      </c>
      <c r="EC188" s="1">
        <f>+FINANCIERAS!EC62</f>
        <v>0</v>
      </c>
      <c r="ED188" s="1">
        <f>+FINANCIERAS!ED62</f>
        <v>0</v>
      </c>
      <c r="EE188" s="1">
        <f>+FINANCIERAS!EE62</f>
        <v>0</v>
      </c>
      <c r="EF188" s="1">
        <f>+FINANCIERAS!EF62</f>
        <v>0</v>
      </c>
      <c r="EG188" s="1">
        <f>+FINANCIERAS!EG62</f>
        <v>0</v>
      </c>
      <c r="EH188" s="1">
        <f>+FINANCIERAS!EH62</f>
        <v>0</v>
      </c>
      <c r="EI188" s="1">
        <f>+FINANCIERAS!EI62</f>
        <v>0</v>
      </c>
      <c r="EJ188" s="1">
        <f>+FINANCIERAS!EJ62</f>
        <v>0</v>
      </c>
      <c r="EK188" s="1">
        <f>+FINANCIERAS!EK62</f>
        <v>0</v>
      </c>
      <c r="EL188" s="1">
        <f>+FINANCIERAS!EL62</f>
        <v>0</v>
      </c>
      <c r="EM188" s="1">
        <f>+FINANCIERAS!EM62</f>
        <v>0</v>
      </c>
      <c r="EN188" s="1">
        <f>+FINANCIERAS!EN62</f>
        <v>0</v>
      </c>
      <c r="EO188" s="1">
        <f>+FINANCIERAS!EO62</f>
        <v>0</v>
      </c>
      <c r="EP188" s="1">
        <f>+FINANCIERAS!EP62</f>
        <v>0</v>
      </c>
      <c r="EQ188" s="1">
        <f>+FINANCIERAS!EQ62</f>
        <v>0</v>
      </c>
      <c r="ER188" s="1">
        <f>+FINANCIERAS!ER62</f>
        <v>0</v>
      </c>
      <c r="ES188" s="1">
        <f>+FINANCIERAS!ES62</f>
        <v>0</v>
      </c>
      <c r="ET188" s="1">
        <f>+FINANCIERAS!ET62</f>
        <v>0</v>
      </c>
      <c r="EU188" s="1">
        <f>+FINANCIERAS!EU62</f>
        <v>0</v>
      </c>
      <c r="EV188" s="1">
        <f>+FINANCIERAS!EV62</f>
        <v>0</v>
      </c>
      <c r="EW188" s="1">
        <f>+FINANCIERAS!EW62</f>
        <v>0</v>
      </c>
      <c r="EX188" s="1">
        <f>+FINANCIERAS!EX62</f>
        <v>0</v>
      </c>
      <c r="EY188" s="1">
        <f>+FINANCIERAS!EY62</f>
        <v>0</v>
      </c>
      <c r="EZ188" s="1">
        <f>+FINANCIERAS!EZ62</f>
        <v>0</v>
      </c>
      <c r="FA188" s="1">
        <f>+FINANCIERAS!FA62</f>
        <v>0</v>
      </c>
      <c r="FB188" s="1">
        <f>+FINANCIERAS!FB62</f>
        <v>0</v>
      </c>
      <c r="FC188" s="1">
        <f>+FINANCIERAS!FC62</f>
        <v>0</v>
      </c>
      <c r="FD188" s="1">
        <f>+FINANCIERAS!FD62</f>
        <v>0</v>
      </c>
      <c r="FE188" s="1">
        <f>+FINANCIERAS!FE62</f>
        <v>0</v>
      </c>
      <c r="FF188" s="1">
        <f>+FINANCIERAS!FF62</f>
        <v>0</v>
      </c>
      <c r="FG188" s="1">
        <f>+FINANCIERAS!FG62</f>
        <v>0</v>
      </c>
      <c r="FH188" s="1">
        <f>+FINANCIERAS!FH62</f>
        <v>0</v>
      </c>
      <c r="FI188" s="1">
        <f>+FINANCIERAS!FI62</f>
        <v>0</v>
      </c>
      <c r="FJ188" s="1">
        <f>+FINANCIERAS!FJ62</f>
        <v>0</v>
      </c>
      <c r="FK188" s="1">
        <f>+FINANCIERAS!FK62</f>
        <v>0</v>
      </c>
      <c r="FL188" s="1">
        <f>+FINANCIERAS!FL62</f>
        <v>0</v>
      </c>
      <c r="FM188" s="1">
        <f>+FINANCIERAS!FM62</f>
        <v>0</v>
      </c>
      <c r="FN188" s="1">
        <f>+FINANCIERAS!FN62</f>
        <v>0</v>
      </c>
      <c r="FO188" s="1">
        <f>+FINANCIERAS!FO62</f>
        <v>0</v>
      </c>
      <c r="FP188" s="1">
        <f>+FINANCIERAS!FP62</f>
        <v>0</v>
      </c>
      <c r="FQ188" s="1">
        <f>+FINANCIERAS!FQ62</f>
        <v>0</v>
      </c>
      <c r="FR188" s="1">
        <f>+FINANCIERAS!FR62</f>
        <v>0</v>
      </c>
      <c r="FS188" s="1">
        <f>+FINANCIERAS!FS62</f>
        <v>0</v>
      </c>
      <c r="FT188" s="1">
        <f>+FINANCIERAS!FT62</f>
        <v>0</v>
      </c>
      <c r="FU188" s="1">
        <f>+FINANCIERAS!FU62</f>
        <v>0</v>
      </c>
      <c r="FV188" s="1">
        <f>+FINANCIERAS!FV62</f>
        <v>0</v>
      </c>
      <c r="FW188" s="1">
        <f>+FINANCIERAS!FW62</f>
        <v>0</v>
      </c>
      <c r="FX188" s="1">
        <f>+FINANCIERAS!FX62</f>
        <v>0</v>
      </c>
      <c r="FY188" s="1">
        <f>+FINANCIERAS!FY62</f>
        <v>0</v>
      </c>
      <c r="FZ188" s="1">
        <f>+FINANCIERAS!FZ62</f>
        <v>0</v>
      </c>
      <c r="GA188" s="1">
        <f>+FINANCIERAS!GA62</f>
        <v>0</v>
      </c>
      <c r="GB188" s="1">
        <f>+FINANCIERAS!GB62</f>
        <v>0</v>
      </c>
      <c r="GC188" s="1">
        <f>+FINANCIERAS!GC62</f>
        <v>0</v>
      </c>
      <c r="GD188" s="1">
        <f>+FINANCIERAS!GD62</f>
        <v>0</v>
      </c>
      <c r="GE188" s="1">
        <f>+FINANCIERAS!GE62</f>
        <v>0</v>
      </c>
      <c r="GF188" s="1">
        <f>+FINANCIERAS!GF62</f>
        <v>0</v>
      </c>
      <c r="GG188" s="1">
        <f>+FINANCIERAS!GG62</f>
        <v>0</v>
      </c>
      <c r="GH188" s="1">
        <f>+FINANCIERAS!GH62</f>
        <v>0</v>
      </c>
      <c r="GI188" s="1">
        <f>+FINANCIERAS!GI62</f>
        <v>0</v>
      </c>
      <c r="GJ188" s="1">
        <f>+FINANCIERAS!GJ62</f>
        <v>0</v>
      </c>
      <c r="GK188" s="1">
        <f>+FINANCIERAS!GK62</f>
        <v>0</v>
      </c>
      <c r="GL188" s="1">
        <f>+FINANCIERAS!GL62</f>
        <v>0</v>
      </c>
      <c r="GM188" s="1">
        <f>+FINANCIERAS!GM62</f>
        <v>0</v>
      </c>
      <c r="GN188" s="1">
        <f>+FINANCIERAS!GN62</f>
        <v>0</v>
      </c>
      <c r="GO188" s="1">
        <f>+FINANCIERAS!GO62</f>
        <v>0</v>
      </c>
      <c r="GP188" s="1">
        <f>+FINANCIERAS!GP62</f>
        <v>0</v>
      </c>
      <c r="GQ188" s="1">
        <f>+FINANCIERAS!GQ62</f>
        <v>0</v>
      </c>
      <c r="GR188" s="1">
        <f>+FINANCIERAS!GR62</f>
        <v>0</v>
      </c>
      <c r="GS188" s="1">
        <f>+FINANCIERAS!GS62</f>
        <v>0</v>
      </c>
      <c r="GT188" s="1">
        <f>+FINANCIERAS!GT62</f>
        <v>0</v>
      </c>
      <c r="GU188" s="1">
        <f>+FINANCIERAS!GU62</f>
        <v>0</v>
      </c>
      <c r="GV188" s="1">
        <f>+FINANCIERAS!GV62</f>
        <v>0</v>
      </c>
      <c r="GW188" s="1">
        <f>+FINANCIERAS!GW62</f>
        <v>0</v>
      </c>
      <c r="GX188" s="1">
        <f>+FINANCIERAS!GX62</f>
        <v>0</v>
      </c>
      <c r="GY188" s="1">
        <f>+FINANCIERAS!GY62</f>
        <v>0</v>
      </c>
      <c r="GZ188" s="1">
        <f>+FINANCIERAS!GZ62</f>
        <v>0</v>
      </c>
      <c r="HA188" s="1">
        <f>+FINANCIERAS!HA62</f>
        <v>0</v>
      </c>
      <c r="HB188" s="1">
        <f>+FINANCIERAS!HB62</f>
        <v>0</v>
      </c>
      <c r="HC188" s="1">
        <f>+FINANCIERAS!HC62</f>
        <v>0</v>
      </c>
      <c r="HD188" s="1">
        <f>+FINANCIERAS!HD62</f>
        <v>0</v>
      </c>
      <c r="HE188" s="1">
        <f>+FINANCIERAS!HE62</f>
        <v>0</v>
      </c>
      <c r="HF188" s="1">
        <f>+FINANCIERAS!HF62</f>
        <v>0</v>
      </c>
      <c r="HG188" s="1">
        <f>+FINANCIERAS!HG62</f>
        <v>0</v>
      </c>
      <c r="HH188" s="1">
        <f>+FINANCIERAS!HH62</f>
        <v>0</v>
      </c>
      <c r="HI188" s="1">
        <f>+FINANCIERAS!HI62</f>
        <v>0</v>
      </c>
      <c r="HJ188" s="1">
        <f>+FINANCIERAS!HJ62</f>
        <v>0</v>
      </c>
      <c r="HK188" s="1">
        <f>+FINANCIERAS!HK62</f>
        <v>0</v>
      </c>
      <c r="HL188" s="1">
        <f>+FINANCIERAS!HL62</f>
        <v>0</v>
      </c>
      <c r="HM188" s="1">
        <f>+FINANCIERAS!HM62</f>
        <v>0</v>
      </c>
      <c r="HN188" s="1">
        <f>+FINANCIERAS!HN62</f>
        <v>0</v>
      </c>
      <c r="HO188" s="1">
        <f>+FINANCIERAS!HO62</f>
        <v>0</v>
      </c>
      <c r="HP188" s="1">
        <f>+FINANCIERAS!HP62</f>
        <v>0</v>
      </c>
      <c r="HQ188" s="1">
        <f>+FINANCIERAS!HQ62</f>
        <v>0</v>
      </c>
      <c r="HR188" s="1">
        <f>+FINANCIERAS!HR62</f>
        <v>0</v>
      </c>
      <c r="HS188" s="1">
        <f>+FINANCIERAS!HS62</f>
        <v>0</v>
      </c>
      <c r="HT188" s="1">
        <f>+FINANCIERAS!HT62</f>
        <v>0</v>
      </c>
      <c r="HU188" s="1">
        <f>+FINANCIERAS!HU62</f>
        <v>0</v>
      </c>
      <c r="HV188" s="1">
        <f>+FINANCIERAS!HV62</f>
        <v>0</v>
      </c>
      <c r="HW188" s="1">
        <f>+FINANCIERAS!HW62</f>
        <v>0</v>
      </c>
      <c r="HX188" s="1">
        <f>+FINANCIERAS!HX62</f>
        <v>0</v>
      </c>
      <c r="HY188" s="1">
        <f>+FINANCIERAS!HY62</f>
        <v>0</v>
      </c>
      <c r="HZ188" s="1">
        <f>+FINANCIERAS!HZ62</f>
        <v>0</v>
      </c>
      <c r="IA188" s="1">
        <f>+FINANCIERAS!IA62</f>
        <v>0</v>
      </c>
      <c r="IB188" s="1">
        <f>+FINANCIERAS!IB62</f>
        <v>0</v>
      </c>
      <c r="IC188" s="1">
        <f>+FINANCIERAS!IC62</f>
        <v>0</v>
      </c>
      <c r="ID188" s="1">
        <f>+FINANCIERAS!ID62</f>
        <v>0</v>
      </c>
      <c r="IE188" s="1">
        <f>+FINANCIERAS!IE62</f>
        <v>0</v>
      </c>
      <c r="IF188" s="1">
        <f>+FINANCIERAS!IF62</f>
        <v>0</v>
      </c>
      <c r="IG188" s="1">
        <f>+FINANCIERAS!IG62</f>
        <v>0</v>
      </c>
      <c r="IH188" s="1">
        <f>+FINANCIERAS!IH62</f>
        <v>0</v>
      </c>
      <c r="II188" s="1">
        <f>+FINANCIERAS!II62</f>
        <v>0</v>
      </c>
      <c r="IJ188" s="1">
        <f>+FINANCIERAS!IJ62</f>
        <v>0</v>
      </c>
      <c r="IK188" s="1">
        <f>+FINANCIERAS!IK62</f>
        <v>0</v>
      </c>
      <c r="IL188" s="1">
        <f>+FINANCIERAS!IL62</f>
        <v>0</v>
      </c>
      <c r="IM188" s="1">
        <f>+FINANCIERAS!IM62</f>
        <v>0</v>
      </c>
      <c r="IN188" s="1">
        <f>+FINANCIERAS!IN62</f>
        <v>0</v>
      </c>
      <c r="IO188" s="1">
        <f>+FINANCIERAS!IO62</f>
        <v>0</v>
      </c>
      <c r="IP188" s="1">
        <f>+FINANCIERAS!IP62</f>
        <v>0</v>
      </c>
      <c r="IQ188" s="1">
        <f>+FINANCIERAS!IQ62</f>
        <v>0</v>
      </c>
      <c r="IR188" s="1">
        <f>+FINANCIERAS!IR62</f>
        <v>0</v>
      </c>
      <c r="IS188" s="1">
        <f>+FINANCIERAS!IS62</f>
        <v>0</v>
      </c>
      <c r="IT188" s="1">
        <f>+FINANCIERAS!IT62</f>
        <v>0</v>
      </c>
      <c r="IU188" s="1">
        <f>+FINANCIERAS!IU62</f>
        <v>0</v>
      </c>
      <c r="IV188" s="1">
        <f>+FINANCIERAS!IV62</f>
        <v>0</v>
      </c>
      <c r="IW188" s="1">
        <f>+FINANCIERAS!IW62</f>
        <v>0</v>
      </c>
      <c r="IX188" s="1">
        <f>+FINANCIERAS!IX62</f>
        <v>0</v>
      </c>
      <c r="IY188" s="1">
        <f>+FINANCIERAS!IY62</f>
        <v>0</v>
      </c>
      <c r="IZ188" s="1">
        <f>+FINANCIERAS!IZ62</f>
        <v>0</v>
      </c>
      <c r="JA188" s="1">
        <f>+FINANCIERAS!JA62</f>
        <v>0</v>
      </c>
      <c r="JB188" s="1">
        <f>+FINANCIERAS!JB62</f>
        <v>0</v>
      </c>
      <c r="JC188" s="1">
        <f>+FINANCIERAS!JC62</f>
        <v>0</v>
      </c>
      <c r="JD188" s="1">
        <f>+FINANCIERAS!JD62</f>
        <v>0</v>
      </c>
      <c r="JE188" s="1">
        <f>+FINANCIERAS!JE62</f>
        <v>0</v>
      </c>
      <c r="JF188" s="1">
        <f>+FINANCIERAS!JF62</f>
        <v>0</v>
      </c>
    </row>
    <row r="189" spans="1:266" s="1" customFormat="1" ht="12.9" customHeight="1" x14ac:dyDescent="0.2">
      <c r="A189" s="73" t="s">
        <v>331</v>
      </c>
      <c r="B189" s="1">
        <f t="shared" ref="B189:BM189" si="181">+B187+B188</f>
        <v>95380</v>
      </c>
      <c r="C189" s="1">
        <f t="shared" si="181"/>
        <v>106567</v>
      </c>
      <c r="D189" s="1">
        <f t="shared" si="181"/>
        <v>110500</v>
      </c>
      <c r="E189" s="1">
        <f t="shared" si="181"/>
        <v>108582</v>
      </c>
      <c r="F189" s="1">
        <f t="shared" si="181"/>
        <v>108232</v>
      </c>
      <c r="G189" s="1">
        <f t="shared" si="181"/>
        <v>109296</v>
      </c>
      <c r="H189" s="1">
        <f t="shared" si="181"/>
        <v>108478</v>
      </c>
      <c r="I189" s="1">
        <f t="shared" si="181"/>
        <v>110720</v>
      </c>
      <c r="J189" s="1">
        <f t="shared" si="181"/>
        <v>114715</v>
      </c>
      <c r="K189" s="1">
        <f t="shared" si="181"/>
        <v>117265</v>
      </c>
      <c r="L189" s="1">
        <f t="shared" si="181"/>
        <v>121359</v>
      </c>
      <c r="M189" s="1">
        <f t="shared" si="181"/>
        <v>133808</v>
      </c>
      <c r="N189" s="1">
        <f t="shared" si="181"/>
        <v>135527</v>
      </c>
      <c r="O189" s="1">
        <f t="shared" si="181"/>
        <v>140350</v>
      </c>
      <c r="P189" s="1">
        <f t="shared" si="181"/>
        <v>125945</v>
      </c>
      <c r="Q189" s="1">
        <f t="shared" si="181"/>
        <v>120133</v>
      </c>
      <c r="R189" s="1">
        <f t="shared" si="181"/>
        <v>122467</v>
      </c>
      <c r="S189" s="1">
        <f t="shared" si="181"/>
        <v>129113</v>
      </c>
      <c r="T189" s="1">
        <f t="shared" si="181"/>
        <v>139743</v>
      </c>
      <c r="U189" s="1">
        <f t="shared" si="181"/>
        <v>134905</v>
      </c>
      <c r="V189" s="1">
        <f t="shared" si="181"/>
        <v>141725</v>
      </c>
      <c r="W189" s="1">
        <f t="shared" si="181"/>
        <v>148792</v>
      </c>
      <c r="X189" s="1">
        <f t="shared" si="181"/>
        <v>151825</v>
      </c>
      <c r="Y189" s="1">
        <f t="shared" si="181"/>
        <v>156913</v>
      </c>
      <c r="Z189" s="1">
        <f t="shared" si="181"/>
        <v>157662</v>
      </c>
      <c r="AA189" s="1">
        <f t="shared" si="181"/>
        <v>158453</v>
      </c>
      <c r="AB189" s="1">
        <f t="shared" si="181"/>
        <v>147464</v>
      </c>
      <c r="AC189" s="1">
        <f t="shared" si="181"/>
        <v>139885</v>
      </c>
      <c r="AD189" s="1">
        <f t="shared" si="181"/>
        <v>155918</v>
      </c>
      <c r="AE189" s="1">
        <f t="shared" si="181"/>
        <v>172640</v>
      </c>
      <c r="AF189" s="1">
        <f t="shared" si="181"/>
        <v>155695</v>
      </c>
      <c r="AG189" s="1">
        <f t="shared" si="181"/>
        <v>146671</v>
      </c>
      <c r="AH189" s="1">
        <f t="shared" si="181"/>
        <v>132695</v>
      </c>
      <c r="AI189" s="1">
        <f t="shared" si="181"/>
        <v>127406</v>
      </c>
      <c r="AJ189" s="1">
        <f t="shared" si="181"/>
        <v>127900</v>
      </c>
      <c r="AK189" s="1">
        <f t="shared" si="181"/>
        <v>126515</v>
      </c>
      <c r="AL189" s="1">
        <f t="shared" si="181"/>
        <v>122348</v>
      </c>
      <c r="AM189" s="1">
        <f t="shared" si="181"/>
        <v>124375</v>
      </c>
      <c r="AN189" s="1">
        <f t="shared" si="181"/>
        <v>122064</v>
      </c>
      <c r="AO189" s="1">
        <f t="shared" si="181"/>
        <v>122846.99732580001</v>
      </c>
      <c r="AP189" s="1">
        <f t="shared" si="181"/>
        <v>83758.584868000005</v>
      </c>
      <c r="AQ189" s="1">
        <f t="shared" si="181"/>
        <v>81711.058611999993</v>
      </c>
      <c r="AR189" s="1">
        <f t="shared" si="181"/>
        <v>76571.481184500008</v>
      </c>
      <c r="AS189" s="1">
        <f t="shared" si="181"/>
        <v>85580.9122068</v>
      </c>
      <c r="AT189" s="1">
        <f t="shared" si="181"/>
        <v>85273.384301400001</v>
      </c>
      <c r="AU189" s="1">
        <f t="shared" si="181"/>
        <v>80969.7679948</v>
      </c>
      <c r="AV189" s="1">
        <f t="shared" si="181"/>
        <v>77933.74091990001</v>
      </c>
      <c r="AW189" s="1">
        <f t="shared" si="181"/>
        <v>72364.550757799982</v>
      </c>
      <c r="AX189" s="1">
        <f t="shared" si="181"/>
        <v>80209.195678000004</v>
      </c>
      <c r="AY189" s="1">
        <f t="shared" si="181"/>
        <v>81033.964263600006</v>
      </c>
      <c r="AZ189" s="1">
        <f t="shared" si="181"/>
        <v>76689.145806799992</v>
      </c>
      <c r="BA189" s="1">
        <f t="shared" si="181"/>
        <v>63137.75488475</v>
      </c>
      <c r="BB189" s="1">
        <f t="shared" si="181"/>
        <v>50329.301384000006</v>
      </c>
      <c r="BC189" s="1">
        <f t="shared" si="181"/>
        <v>37378.5868644</v>
      </c>
      <c r="BD189" s="1">
        <f t="shared" si="181"/>
        <v>31168.483658600002</v>
      </c>
      <c r="BE189" s="1">
        <f t="shared" si="181"/>
        <v>23613.8174464</v>
      </c>
      <c r="BF189" s="1">
        <f t="shared" si="181"/>
        <v>20683.881908949999</v>
      </c>
      <c r="BG189" s="1">
        <f t="shared" si="181"/>
        <v>15369.561390000001</v>
      </c>
      <c r="BH189" s="1">
        <f t="shared" si="181"/>
        <v>13798.561553</v>
      </c>
      <c r="BI189" s="1">
        <f t="shared" si="181"/>
        <v>11041.126131000001</v>
      </c>
      <c r="BJ189" s="1">
        <f t="shared" si="181"/>
        <v>10387.799974</v>
      </c>
      <c r="BK189" s="1">
        <f t="shared" si="181"/>
        <v>6879.7992350000004</v>
      </c>
      <c r="BL189" s="1">
        <f t="shared" si="181"/>
        <v>5405.8302879999992</v>
      </c>
      <c r="BM189" s="1">
        <f t="shared" si="181"/>
        <v>3706.7977310000001</v>
      </c>
      <c r="BN189" s="1">
        <f t="shared" ref="BN189:DY189" si="182">+BN187+BN188</f>
        <v>3502.2693300000001</v>
      </c>
      <c r="BO189" s="1">
        <f t="shared" si="182"/>
        <v>2803.438114</v>
      </c>
      <c r="BP189" s="1">
        <f t="shared" si="182"/>
        <v>2761.8029069999998</v>
      </c>
      <c r="BQ189" s="1">
        <f t="shared" si="182"/>
        <v>1748.689985</v>
      </c>
      <c r="BR189" s="1">
        <f t="shared" si="182"/>
        <v>661.95604200000002</v>
      </c>
      <c r="BS189" s="1">
        <f t="shared" si="182"/>
        <v>358.71156100000002</v>
      </c>
      <c r="BT189" s="1">
        <f t="shared" si="182"/>
        <v>316.316734</v>
      </c>
      <c r="BU189" s="1">
        <f t="shared" si="182"/>
        <v>71.768208000000001</v>
      </c>
      <c r="BV189" s="1">
        <f t="shared" si="182"/>
        <v>72.121166000000002</v>
      </c>
      <c r="BW189" s="1">
        <f t="shared" si="182"/>
        <v>70.356374000000002</v>
      </c>
      <c r="BX189" s="1">
        <f t="shared" si="182"/>
        <v>69.768109999999993</v>
      </c>
      <c r="BY189" s="1">
        <f t="shared" si="182"/>
        <v>67.532707000000002</v>
      </c>
      <c r="BZ189" s="1">
        <f t="shared" si="182"/>
        <v>67.650359999999992</v>
      </c>
      <c r="CA189" s="1">
        <f t="shared" si="182"/>
        <v>65.297303999999997</v>
      </c>
      <c r="CB189" s="1">
        <f t="shared" si="182"/>
        <v>64.356082000000001</v>
      </c>
      <c r="CC189" s="1">
        <f t="shared" si="182"/>
        <v>0</v>
      </c>
      <c r="CD189" s="1">
        <f t="shared" si="182"/>
        <v>0</v>
      </c>
      <c r="CE189" s="1">
        <f t="shared" si="182"/>
        <v>0</v>
      </c>
      <c r="CF189" s="1">
        <f t="shared" si="182"/>
        <v>0</v>
      </c>
      <c r="CG189" s="1">
        <f t="shared" si="182"/>
        <v>0</v>
      </c>
      <c r="CH189" s="1">
        <f t="shared" si="182"/>
        <v>0</v>
      </c>
      <c r="CI189" s="1">
        <f t="shared" si="182"/>
        <v>0</v>
      </c>
      <c r="CJ189" s="1">
        <f t="shared" si="182"/>
        <v>0</v>
      </c>
      <c r="CK189" s="1">
        <f t="shared" si="182"/>
        <v>0</v>
      </c>
      <c r="CL189" s="1">
        <f t="shared" si="182"/>
        <v>0</v>
      </c>
      <c r="CM189" s="1">
        <f t="shared" si="182"/>
        <v>0</v>
      </c>
      <c r="CN189" s="1">
        <f t="shared" si="182"/>
        <v>0</v>
      </c>
      <c r="CO189" s="1">
        <f t="shared" si="182"/>
        <v>0</v>
      </c>
      <c r="CP189" s="1">
        <f t="shared" si="182"/>
        <v>0</v>
      </c>
      <c r="CQ189" s="1">
        <f t="shared" si="182"/>
        <v>0</v>
      </c>
      <c r="CR189" s="1">
        <f t="shared" si="182"/>
        <v>0</v>
      </c>
      <c r="CS189" s="1">
        <f t="shared" si="182"/>
        <v>0</v>
      </c>
      <c r="CT189" s="1">
        <f t="shared" si="182"/>
        <v>0</v>
      </c>
      <c r="CU189" s="1">
        <f t="shared" si="182"/>
        <v>0</v>
      </c>
      <c r="CV189" s="1">
        <f t="shared" si="182"/>
        <v>0</v>
      </c>
      <c r="CW189" s="1">
        <f t="shared" si="182"/>
        <v>0</v>
      </c>
      <c r="CX189" s="1">
        <f t="shared" si="182"/>
        <v>0</v>
      </c>
      <c r="CY189" s="1">
        <f t="shared" si="182"/>
        <v>0</v>
      </c>
      <c r="CZ189" s="1">
        <f t="shared" si="182"/>
        <v>0</v>
      </c>
      <c r="DA189" s="1">
        <f t="shared" si="182"/>
        <v>0</v>
      </c>
      <c r="DB189" s="1">
        <f t="shared" si="182"/>
        <v>0</v>
      </c>
      <c r="DC189" s="1">
        <f t="shared" si="182"/>
        <v>0</v>
      </c>
      <c r="DD189" s="1">
        <f t="shared" si="182"/>
        <v>0</v>
      </c>
      <c r="DE189" s="1">
        <f t="shared" si="182"/>
        <v>0</v>
      </c>
      <c r="DF189" s="1">
        <f t="shared" si="182"/>
        <v>0</v>
      </c>
      <c r="DG189" s="1">
        <f t="shared" si="182"/>
        <v>0</v>
      </c>
      <c r="DH189" s="1">
        <f t="shared" si="182"/>
        <v>0</v>
      </c>
      <c r="DI189" s="1">
        <f t="shared" si="182"/>
        <v>0</v>
      </c>
      <c r="DJ189" s="1">
        <f t="shared" si="182"/>
        <v>0</v>
      </c>
      <c r="DK189" s="1">
        <f t="shared" si="182"/>
        <v>0</v>
      </c>
      <c r="DL189" s="1">
        <f t="shared" si="182"/>
        <v>0</v>
      </c>
      <c r="DM189" s="1">
        <f t="shared" si="182"/>
        <v>0</v>
      </c>
      <c r="DN189" s="1">
        <f t="shared" si="182"/>
        <v>0</v>
      </c>
      <c r="DO189" s="1">
        <f t="shared" si="182"/>
        <v>0</v>
      </c>
      <c r="DP189" s="1">
        <f t="shared" si="182"/>
        <v>0</v>
      </c>
      <c r="DQ189" s="1">
        <f t="shared" si="182"/>
        <v>0</v>
      </c>
      <c r="DR189" s="1">
        <f t="shared" si="182"/>
        <v>0</v>
      </c>
      <c r="DS189" s="1">
        <f t="shared" si="182"/>
        <v>0</v>
      </c>
      <c r="DT189" s="1">
        <f t="shared" si="182"/>
        <v>0</v>
      </c>
      <c r="DU189" s="1">
        <f t="shared" si="182"/>
        <v>0</v>
      </c>
      <c r="DV189" s="1">
        <f t="shared" si="182"/>
        <v>0</v>
      </c>
      <c r="DW189" s="1">
        <f t="shared" si="182"/>
        <v>0</v>
      </c>
      <c r="DX189" s="1">
        <f t="shared" si="182"/>
        <v>0</v>
      </c>
      <c r="DY189" s="1">
        <f t="shared" si="182"/>
        <v>0</v>
      </c>
      <c r="DZ189" s="1">
        <f t="shared" ref="DZ189:GK189" si="183">+DZ187+DZ188</f>
        <v>0</v>
      </c>
      <c r="EA189" s="1">
        <f t="shared" si="183"/>
        <v>0</v>
      </c>
      <c r="EB189" s="1">
        <f t="shared" si="183"/>
        <v>0</v>
      </c>
      <c r="EC189" s="1">
        <f t="shared" si="183"/>
        <v>0</v>
      </c>
      <c r="ED189" s="1">
        <f t="shared" si="183"/>
        <v>0</v>
      </c>
      <c r="EE189" s="1">
        <f t="shared" si="183"/>
        <v>0</v>
      </c>
      <c r="EF189" s="1">
        <f t="shared" si="183"/>
        <v>0</v>
      </c>
      <c r="EG189" s="1">
        <f t="shared" si="183"/>
        <v>0</v>
      </c>
      <c r="EH189" s="1">
        <f t="shared" si="183"/>
        <v>0</v>
      </c>
      <c r="EI189" s="1">
        <f t="shared" si="183"/>
        <v>0</v>
      </c>
      <c r="EJ189" s="1">
        <f t="shared" si="183"/>
        <v>0</v>
      </c>
      <c r="EK189" s="1">
        <f t="shared" si="183"/>
        <v>0</v>
      </c>
      <c r="EL189" s="1">
        <f t="shared" si="183"/>
        <v>0</v>
      </c>
      <c r="EM189" s="1">
        <f t="shared" si="183"/>
        <v>0</v>
      </c>
      <c r="EN189" s="1">
        <f t="shared" si="183"/>
        <v>0</v>
      </c>
      <c r="EO189" s="1">
        <f t="shared" si="183"/>
        <v>0</v>
      </c>
      <c r="EP189" s="1">
        <f t="shared" si="183"/>
        <v>0</v>
      </c>
      <c r="EQ189" s="1">
        <f t="shared" si="183"/>
        <v>0</v>
      </c>
      <c r="ER189" s="1">
        <f t="shared" si="183"/>
        <v>0</v>
      </c>
      <c r="ES189" s="1">
        <f t="shared" si="183"/>
        <v>0</v>
      </c>
      <c r="ET189" s="1">
        <f t="shared" si="183"/>
        <v>0</v>
      </c>
      <c r="EU189" s="1">
        <f t="shared" si="183"/>
        <v>0</v>
      </c>
      <c r="EV189" s="1">
        <f t="shared" si="183"/>
        <v>0</v>
      </c>
      <c r="EW189" s="1">
        <f t="shared" si="183"/>
        <v>0</v>
      </c>
      <c r="EX189" s="1">
        <f t="shared" si="183"/>
        <v>0</v>
      </c>
      <c r="EY189" s="1">
        <f t="shared" si="183"/>
        <v>0</v>
      </c>
      <c r="EZ189" s="1">
        <f t="shared" si="183"/>
        <v>0</v>
      </c>
      <c r="FA189" s="1">
        <f t="shared" si="183"/>
        <v>0</v>
      </c>
      <c r="FB189" s="1">
        <f t="shared" si="183"/>
        <v>0</v>
      </c>
      <c r="FC189" s="1">
        <f t="shared" si="183"/>
        <v>0</v>
      </c>
      <c r="FD189" s="1">
        <f t="shared" si="183"/>
        <v>0</v>
      </c>
      <c r="FE189" s="1">
        <f t="shared" si="183"/>
        <v>0</v>
      </c>
      <c r="FF189" s="1">
        <f t="shared" si="183"/>
        <v>0</v>
      </c>
      <c r="FG189" s="1">
        <f t="shared" si="183"/>
        <v>0</v>
      </c>
      <c r="FH189" s="1">
        <f t="shared" si="183"/>
        <v>0</v>
      </c>
      <c r="FI189" s="1">
        <f t="shared" si="183"/>
        <v>0</v>
      </c>
      <c r="FJ189" s="1">
        <f t="shared" si="183"/>
        <v>0</v>
      </c>
      <c r="FK189" s="1">
        <f t="shared" si="183"/>
        <v>0</v>
      </c>
      <c r="FL189" s="1">
        <f t="shared" si="183"/>
        <v>0</v>
      </c>
      <c r="FM189" s="1">
        <f t="shared" si="183"/>
        <v>0</v>
      </c>
      <c r="FN189" s="1">
        <f t="shared" si="183"/>
        <v>0</v>
      </c>
      <c r="FO189" s="1">
        <f t="shared" si="183"/>
        <v>0</v>
      </c>
      <c r="FP189" s="1">
        <f t="shared" si="183"/>
        <v>0</v>
      </c>
      <c r="FQ189" s="1">
        <f t="shared" si="183"/>
        <v>0</v>
      </c>
      <c r="FR189" s="1">
        <f t="shared" si="183"/>
        <v>0</v>
      </c>
      <c r="FS189" s="1">
        <f t="shared" si="183"/>
        <v>0</v>
      </c>
      <c r="FT189" s="1">
        <f t="shared" si="183"/>
        <v>0</v>
      </c>
      <c r="FU189" s="1">
        <f t="shared" si="183"/>
        <v>0</v>
      </c>
      <c r="FV189" s="1">
        <f t="shared" si="183"/>
        <v>0</v>
      </c>
      <c r="FW189" s="1">
        <f t="shared" si="183"/>
        <v>0</v>
      </c>
      <c r="FX189" s="1">
        <f t="shared" si="183"/>
        <v>0</v>
      </c>
      <c r="FY189" s="1">
        <f t="shared" si="183"/>
        <v>0</v>
      </c>
      <c r="FZ189" s="1">
        <f t="shared" si="183"/>
        <v>0</v>
      </c>
      <c r="GA189" s="1">
        <f t="shared" si="183"/>
        <v>0</v>
      </c>
      <c r="GB189" s="1">
        <f t="shared" si="183"/>
        <v>0</v>
      </c>
      <c r="GC189" s="1">
        <f t="shared" si="183"/>
        <v>0</v>
      </c>
      <c r="GD189" s="1">
        <f t="shared" si="183"/>
        <v>0</v>
      </c>
      <c r="GE189" s="1">
        <f t="shared" si="183"/>
        <v>0</v>
      </c>
      <c r="GF189" s="1">
        <f t="shared" si="183"/>
        <v>0</v>
      </c>
      <c r="GG189" s="1">
        <f t="shared" si="183"/>
        <v>0</v>
      </c>
      <c r="GH189" s="1">
        <f t="shared" si="183"/>
        <v>0</v>
      </c>
      <c r="GI189" s="1">
        <f t="shared" si="183"/>
        <v>0</v>
      </c>
      <c r="GJ189" s="1">
        <f t="shared" si="183"/>
        <v>0</v>
      </c>
      <c r="GK189" s="1">
        <f t="shared" si="183"/>
        <v>0</v>
      </c>
      <c r="GL189" s="1">
        <f t="shared" ref="GL189:IW189" si="184">+GL187+GL188</f>
        <v>0</v>
      </c>
      <c r="GM189" s="1">
        <f t="shared" si="184"/>
        <v>0</v>
      </c>
      <c r="GN189" s="1">
        <f t="shared" si="184"/>
        <v>0</v>
      </c>
      <c r="GO189" s="1">
        <f t="shared" si="184"/>
        <v>0</v>
      </c>
      <c r="GP189" s="1">
        <f t="shared" si="184"/>
        <v>0</v>
      </c>
      <c r="GQ189" s="1">
        <f t="shared" si="184"/>
        <v>0</v>
      </c>
      <c r="GR189" s="1">
        <f t="shared" si="184"/>
        <v>0</v>
      </c>
      <c r="GS189" s="1">
        <f t="shared" si="184"/>
        <v>0</v>
      </c>
      <c r="GT189" s="1">
        <f t="shared" si="184"/>
        <v>0</v>
      </c>
      <c r="GU189" s="1">
        <f t="shared" si="184"/>
        <v>0</v>
      </c>
      <c r="GV189" s="1">
        <f t="shared" si="184"/>
        <v>0</v>
      </c>
      <c r="GW189" s="1">
        <f t="shared" si="184"/>
        <v>0</v>
      </c>
      <c r="GX189" s="1">
        <f t="shared" si="184"/>
        <v>0</v>
      </c>
      <c r="GY189" s="1">
        <f t="shared" si="184"/>
        <v>0</v>
      </c>
      <c r="GZ189" s="1">
        <f t="shared" si="184"/>
        <v>0</v>
      </c>
      <c r="HA189" s="1">
        <f t="shared" si="184"/>
        <v>0</v>
      </c>
      <c r="HB189" s="1">
        <f t="shared" si="184"/>
        <v>0</v>
      </c>
      <c r="HC189" s="1">
        <f t="shared" si="184"/>
        <v>0</v>
      </c>
      <c r="HD189" s="1">
        <f t="shared" si="184"/>
        <v>0</v>
      </c>
      <c r="HE189" s="1">
        <f t="shared" si="184"/>
        <v>0</v>
      </c>
      <c r="HF189" s="1">
        <f t="shared" si="184"/>
        <v>0</v>
      </c>
      <c r="HG189" s="1">
        <f t="shared" si="184"/>
        <v>0</v>
      </c>
      <c r="HH189" s="1">
        <f t="shared" si="184"/>
        <v>0</v>
      </c>
      <c r="HI189" s="1">
        <f t="shared" si="184"/>
        <v>0</v>
      </c>
      <c r="HJ189" s="1">
        <f t="shared" si="184"/>
        <v>0</v>
      </c>
      <c r="HK189" s="1">
        <f t="shared" si="184"/>
        <v>0</v>
      </c>
      <c r="HL189" s="1">
        <f t="shared" si="184"/>
        <v>0</v>
      </c>
      <c r="HM189" s="1">
        <f t="shared" si="184"/>
        <v>0</v>
      </c>
      <c r="HN189" s="1">
        <f t="shared" si="184"/>
        <v>0</v>
      </c>
      <c r="HO189" s="1">
        <f t="shared" si="184"/>
        <v>0</v>
      </c>
      <c r="HP189" s="1">
        <f t="shared" si="184"/>
        <v>0</v>
      </c>
      <c r="HQ189" s="1">
        <f t="shared" si="184"/>
        <v>0</v>
      </c>
      <c r="HR189" s="1">
        <f t="shared" si="184"/>
        <v>0</v>
      </c>
      <c r="HS189" s="1">
        <f t="shared" si="184"/>
        <v>0</v>
      </c>
      <c r="HT189" s="1">
        <f t="shared" si="184"/>
        <v>0</v>
      </c>
      <c r="HU189" s="1">
        <f t="shared" si="184"/>
        <v>0</v>
      </c>
      <c r="HV189" s="1">
        <f t="shared" si="184"/>
        <v>0</v>
      </c>
      <c r="HW189" s="1">
        <f t="shared" si="184"/>
        <v>0</v>
      </c>
      <c r="HX189" s="1">
        <f t="shared" si="184"/>
        <v>0</v>
      </c>
      <c r="HY189" s="1">
        <f t="shared" si="184"/>
        <v>0</v>
      </c>
      <c r="HZ189" s="1">
        <f t="shared" si="184"/>
        <v>0</v>
      </c>
      <c r="IA189" s="1">
        <f t="shared" si="184"/>
        <v>0</v>
      </c>
      <c r="IB189" s="1">
        <f t="shared" si="184"/>
        <v>0</v>
      </c>
      <c r="IC189" s="1">
        <f t="shared" si="184"/>
        <v>0</v>
      </c>
      <c r="ID189" s="1">
        <f t="shared" si="184"/>
        <v>0</v>
      </c>
      <c r="IE189" s="1">
        <f t="shared" si="184"/>
        <v>0</v>
      </c>
      <c r="IF189" s="1">
        <f t="shared" si="184"/>
        <v>0</v>
      </c>
      <c r="IG189" s="1">
        <f t="shared" si="184"/>
        <v>0</v>
      </c>
      <c r="IH189" s="1">
        <f t="shared" si="184"/>
        <v>0</v>
      </c>
      <c r="II189" s="1">
        <f t="shared" si="184"/>
        <v>0</v>
      </c>
      <c r="IJ189" s="1">
        <f t="shared" si="184"/>
        <v>0</v>
      </c>
      <c r="IK189" s="1">
        <f t="shared" si="184"/>
        <v>0</v>
      </c>
      <c r="IL189" s="1">
        <f t="shared" si="184"/>
        <v>0</v>
      </c>
      <c r="IM189" s="1">
        <f t="shared" si="184"/>
        <v>0</v>
      </c>
      <c r="IN189" s="1">
        <f t="shared" si="184"/>
        <v>0</v>
      </c>
      <c r="IO189" s="1">
        <f t="shared" si="184"/>
        <v>0</v>
      </c>
      <c r="IP189" s="1">
        <f t="shared" si="184"/>
        <v>0</v>
      </c>
      <c r="IQ189" s="1">
        <f t="shared" si="184"/>
        <v>0</v>
      </c>
      <c r="IR189" s="1">
        <f t="shared" si="184"/>
        <v>0</v>
      </c>
      <c r="IS189" s="1">
        <f t="shared" si="184"/>
        <v>0</v>
      </c>
      <c r="IT189" s="1">
        <f t="shared" si="184"/>
        <v>0</v>
      </c>
      <c r="IU189" s="1">
        <f t="shared" si="184"/>
        <v>0</v>
      </c>
      <c r="IV189" s="1">
        <f t="shared" si="184"/>
        <v>0</v>
      </c>
      <c r="IW189" s="1">
        <f t="shared" si="184"/>
        <v>0</v>
      </c>
      <c r="IX189" s="1">
        <f t="shared" ref="IX189:LI189" si="185">+IX187+IX188</f>
        <v>0</v>
      </c>
      <c r="IY189" s="1">
        <f t="shared" si="185"/>
        <v>0</v>
      </c>
      <c r="IZ189" s="1">
        <f t="shared" si="185"/>
        <v>0</v>
      </c>
      <c r="JA189" s="1">
        <f t="shared" si="185"/>
        <v>0</v>
      </c>
      <c r="JB189" s="1">
        <f t="shared" si="185"/>
        <v>0</v>
      </c>
      <c r="JC189" s="1">
        <f t="shared" si="185"/>
        <v>0</v>
      </c>
      <c r="JD189" s="1">
        <f t="shared" si="185"/>
        <v>0</v>
      </c>
      <c r="JE189" s="1">
        <f t="shared" si="185"/>
        <v>0</v>
      </c>
      <c r="JF189" s="1" t="e">
        <f t="shared" si="185"/>
        <v>#REF!</v>
      </c>
    </row>
    <row r="190" spans="1:266" s="1" customFormat="1" ht="12.9" customHeight="1" x14ac:dyDescent="0.2">
      <c r="A190" s="73"/>
    </row>
    <row r="191" spans="1:266" s="1" customFormat="1" ht="12.9" customHeight="1" x14ac:dyDescent="0.2">
      <c r="A191" s="2" t="s">
        <v>362</v>
      </c>
    </row>
    <row r="192" spans="1:266" s="1" customFormat="1" ht="12.9" customHeight="1" x14ac:dyDescent="0.2">
      <c r="A192" s="73" t="s">
        <v>329</v>
      </c>
      <c r="FN192" s="1">
        <f>+BANCOS!FN63</f>
        <v>233786.3956063001</v>
      </c>
      <c r="FO192" s="1">
        <f>+BANCOS!FO63</f>
        <v>212175.92783522001</v>
      </c>
      <c r="FP192" s="1">
        <f>+BANCOS!FP63</f>
        <v>221552.76149999999</v>
      </c>
      <c r="FQ192" s="1">
        <f>+BANCOS!FQ63</f>
        <v>226567.73256434</v>
      </c>
      <c r="FR192" s="1">
        <f>+BANCOS!FR63</f>
        <v>229973.23602966001</v>
      </c>
      <c r="FS192" s="1">
        <f>+BANCOS!FS63</f>
        <v>225418.42654823989</v>
      </c>
      <c r="FT192" s="1">
        <f>+BANCOS!FT63</f>
        <v>225513.86835984999</v>
      </c>
      <c r="FU192" s="1">
        <f>+BANCOS!FU63</f>
        <v>221470.79501144</v>
      </c>
      <c r="FV192" s="1">
        <f>+BANCOS!FV63</f>
        <v>228790.12221679999</v>
      </c>
      <c r="FW192" s="1">
        <f>+BANCOS!FW63</f>
        <v>251289.08787439999</v>
      </c>
      <c r="FX192" s="1">
        <f>+BANCOS!FX63</f>
        <v>253863.44750692</v>
      </c>
      <c r="FY192" s="1">
        <f>+BANCOS!FY63</f>
        <v>254113.35626854</v>
      </c>
      <c r="FZ192" s="1">
        <f>+BANCOS!FZ63</f>
        <v>274239.99574380001</v>
      </c>
      <c r="GA192" s="1">
        <f>+BANCOS!GA63</f>
        <v>269619.39398825011</v>
      </c>
      <c r="GB192" s="1">
        <f>+BANCOS!GB63</f>
        <v>275059.52798784</v>
      </c>
      <c r="GC192" s="1">
        <f>+BANCOS!GC63</f>
        <v>288445.05504920997</v>
      </c>
      <c r="GD192" s="1">
        <f>+BANCOS!GD63</f>
        <v>297133.59623228997</v>
      </c>
      <c r="GE192" s="1">
        <f>+BANCOS!GE63</f>
        <v>298664.22915743</v>
      </c>
      <c r="GF192" s="1">
        <f>+BANCOS!GF63</f>
        <v>317373.82857874001</v>
      </c>
      <c r="GG192" s="1">
        <f>+BANCOS!GG63</f>
        <v>333664.99291392998</v>
      </c>
      <c r="GH192" s="1">
        <f>+BANCOS!GH63</f>
        <v>357747.69194587012</v>
      </c>
      <c r="GI192" s="1">
        <f>+BANCOS!GI63</f>
        <v>381703.9270281301</v>
      </c>
      <c r="GJ192" s="1">
        <f>+BANCOS!GJ63</f>
        <v>377225.29252384987</v>
      </c>
      <c r="GK192" s="1">
        <f>+BANCOS!GK63</f>
        <v>365646.58010885998</v>
      </c>
      <c r="GL192" s="1">
        <f>+BANCOS!GL63</f>
        <v>393977.16593595</v>
      </c>
      <c r="GM192" s="1">
        <f>+BANCOS!GM63</f>
        <v>373757.4896582099</v>
      </c>
      <c r="GN192" s="1">
        <f>+BANCOS!GN63</f>
        <v>361114.26156861999</v>
      </c>
      <c r="GO192" s="1">
        <f>+BANCOS!GO63</f>
        <v>371928.22732569999</v>
      </c>
      <c r="GP192" s="1">
        <f>+BANCOS!GP63</f>
        <v>356664.23103677988</v>
      </c>
      <c r="GQ192" s="1">
        <f>+BANCOS!GQ63</f>
        <v>311530.45467523008</v>
      </c>
      <c r="GR192" s="1">
        <f>+BANCOS!GR63</f>
        <v>330300.35495997989</v>
      </c>
      <c r="GS192" s="1">
        <f>+BANCOS!GS63</f>
        <v>332759.48964838998</v>
      </c>
      <c r="GT192" s="1">
        <f>+BANCOS!GT63</f>
        <v>339203.02120601002</v>
      </c>
      <c r="GU192" s="1">
        <f>+BANCOS!GU63</f>
        <v>360726.18887563999</v>
      </c>
      <c r="GV192" s="1">
        <f>+BANCOS!GV63</f>
        <v>345456.17191520002</v>
      </c>
      <c r="GW192" s="1">
        <f>+BANCOS!GW63</f>
        <v>324576.78863173991</v>
      </c>
      <c r="GX192" s="1">
        <f>+BANCOS!GX63</f>
        <v>328069.21151821001</v>
      </c>
      <c r="GY192" s="1">
        <f>+BANCOS!GY63</f>
        <v>319662.56030458998</v>
      </c>
      <c r="GZ192" s="1">
        <f>+BANCOS!GZ63</f>
        <v>328605.59055842989</v>
      </c>
      <c r="HA192" s="1">
        <f>+BANCOS!HA63</f>
        <v>331622.38457419001</v>
      </c>
      <c r="HB192" s="1">
        <f>+BANCOS!HB63</f>
        <v>303151.14856370998</v>
      </c>
      <c r="HC192" s="1">
        <f>+BANCOS!HC63</f>
        <v>281316.01694762998</v>
      </c>
      <c r="HD192" s="1">
        <f>+BANCOS!HD63</f>
        <v>286454.90201197012</v>
      </c>
      <c r="HE192" s="1">
        <f>+BANCOS!HE63</f>
        <v>304610.92205484997</v>
      </c>
      <c r="HF192" s="1">
        <f>+BANCOS!HF63</f>
        <v>322746.74184505001</v>
      </c>
      <c r="HG192" s="1">
        <f>+BANCOS!HG63</f>
        <v>318892.01795204013</v>
      </c>
      <c r="HH192" s="1">
        <f>+BANCOS!HH63</f>
        <v>302767.09900938999</v>
      </c>
      <c r="HI192" s="1">
        <f>+BANCOS!HI63</f>
        <v>290728.41569057002</v>
      </c>
      <c r="HJ192" s="1">
        <f>+BANCOS!HJ63</f>
        <v>304706.07151494012</v>
      </c>
      <c r="HK192" s="1">
        <f>+BANCOS!HK63</f>
        <v>316683.97935678001</v>
      </c>
      <c r="HL192" s="1">
        <f>+BANCOS!HL63</f>
        <v>327689.18167279998</v>
      </c>
      <c r="HM192" s="1">
        <f>+BANCOS!HM63</f>
        <v>330001.13200460997</v>
      </c>
      <c r="HN192" s="1">
        <f>+BANCOS!HN63</f>
        <v>314145.20899205998</v>
      </c>
      <c r="HO192" s="1">
        <f>+BANCOS!HO63</f>
        <v>278866.50510836003</v>
      </c>
      <c r="HP192" s="1">
        <f>+BANCOS!HP63</f>
        <v>289993.46213842003</v>
      </c>
      <c r="HQ192" s="1">
        <f>+BANCOS!HQ63</f>
        <v>319981.83860229002</v>
      </c>
      <c r="HR192" s="1">
        <f>+BANCOS!HR63</f>
        <v>342025.43726958003</v>
      </c>
      <c r="HS192" s="1">
        <f>+BANCOS!HS63</f>
        <v>350551.63525966991</v>
      </c>
      <c r="HT192" s="1">
        <f>+BANCOS!HT63</f>
        <v>344706.27544971002</v>
      </c>
      <c r="HU192" s="1">
        <f>+BANCOS!HU63</f>
        <v>335863.98071591998</v>
      </c>
      <c r="HV192" s="1">
        <f>+BANCOS!HV63</f>
        <v>371421.03764604009</v>
      </c>
      <c r="HW192" s="1">
        <f>+BANCOS!HW63</f>
        <v>419034.71940659999</v>
      </c>
      <c r="HX192" s="1">
        <f>+BANCOS!HX63</f>
        <v>446342.92555212002</v>
      </c>
      <c r="HY192" s="1">
        <f>+BANCOS!HY63</f>
        <v>440603.74360922002</v>
      </c>
      <c r="HZ192" s="1">
        <f>+BANCOS!HZ63</f>
        <v>422025.17066712998</v>
      </c>
      <c r="IA192" s="1">
        <f>+BANCOS!IA63</f>
        <v>395327.34188372002</v>
      </c>
      <c r="IB192" s="1">
        <f>+BANCOS!IB63</f>
        <v>394666.4967976</v>
      </c>
      <c r="IC192" s="1">
        <f>+BANCOS!IC63</f>
        <v>450599.42179024988</v>
      </c>
      <c r="ID192" s="1">
        <f>+BANCOS!ID63</f>
        <v>465695.49562106008</v>
      </c>
      <c r="IE192" s="1">
        <f>+BANCOS!IE63</f>
        <v>464944.07953861012</v>
      </c>
      <c r="IF192" s="1">
        <f>+BANCOS!IF63</f>
        <v>429379.72559978999</v>
      </c>
      <c r="IG192" s="1">
        <f>+BANCOS!IG63</f>
        <v>401937.81695378001</v>
      </c>
      <c r="IH192" s="1">
        <f>+BANCOS!IH63</f>
        <v>424504.02862849011</v>
      </c>
      <c r="II192" s="1">
        <f>+BANCOS!II63</f>
        <v>461238.72402010002</v>
      </c>
      <c r="IJ192" s="1">
        <f>+BANCOS!IJ63</f>
        <v>469672.92478559999</v>
      </c>
      <c r="IK192" s="1">
        <f>+BANCOS!IK63</f>
        <v>474065.74821072002</v>
      </c>
      <c r="IL192" s="1">
        <f>+BANCOS!IL63</f>
        <v>462895.86514826003</v>
      </c>
      <c r="IM192" s="1">
        <f>+BANCOS!IM63</f>
        <v>438312.74139313988</v>
      </c>
      <c r="IN192" s="1">
        <f>+BANCOS!IN63</f>
        <v>466447.85554743011</v>
      </c>
      <c r="IO192" s="1">
        <f>+BANCOS!IO63</f>
        <v>498160.52314119</v>
      </c>
      <c r="IP192" s="1">
        <f>+BANCOS!IP63</f>
        <v>486091.86579429999</v>
      </c>
      <c r="IQ192" s="1">
        <f>+BANCOS!IQ63</f>
        <v>498994.74825359002</v>
      </c>
      <c r="IR192" s="1">
        <f>+BANCOS!IR63</f>
        <v>455542.60553570988</v>
      </c>
      <c r="IS192" s="1">
        <f>+BANCOS!IS63</f>
        <v>400569.10684377002</v>
      </c>
      <c r="IT192" s="1">
        <f>+BANCOS!IT63</f>
        <v>430573.23268875998</v>
      </c>
      <c r="IU192" s="1">
        <f>+BANCOS!IU63</f>
        <v>424174.74609543011</v>
      </c>
      <c r="IV192" s="1">
        <f>+BANCOS!IV63</f>
        <v>395685.59224997001</v>
      </c>
      <c r="IW192" s="1">
        <f>+BANCOS!IW63</f>
        <v>418594.43151988002</v>
      </c>
      <c r="IX192" s="1">
        <f>+BANCOS!IX63</f>
        <v>403447.79934871988</v>
      </c>
      <c r="IY192" s="1">
        <f>+BANCOS!IY63</f>
        <v>380450.16563018999</v>
      </c>
      <c r="IZ192" s="1">
        <f>+BANCOS!IZ63</f>
        <v>405201.71768549999</v>
      </c>
      <c r="JA192" s="1">
        <f>+BANCOS!JA63</f>
        <v>417857</v>
      </c>
      <c r="JB192" s="1">
        <f>+BANCOS!JB63</f>
        <v>412656.2010552499</v>
      </c>
      <c r="JC192" s="1">
        <f>+BANCOS!JC63</f>
        <v>425080.92750284012</v>
      </c>
      <c r="JD192" s="1">
        <f>+BANCOS!JD63</f>
        <v>387040.93435166997</v>
      </c>
      <c r="JE192" s="1">
        <f>+BANCOS!JE63</f>
        <v>368543.33</v>
      </c>
      <c r="JF192" s="1" t="e">
        <f>+BANCOS!#REF!</f>
        <v>#REF!</v>
      </c>
    </row>
    <row r="193" spans="1:266" s="1" customFormat="1" ht="12.9" customHeight="1" x14ac:dyDescent="0.2">
      <c r="A193" s="73" t="s">
        <v>330</v>
      </c>
      <c r="FN193" s="1">
        <f>+FINANCIERAS!FN63</f>
        <v>11939.642620070001</v>
      </c>
      <c r="FO193" s="1">
        <f>+FINANCIERAS!FO63</f>
        <v>12250.228717980001</v>
      </c>
      <c r="FP193" s="1">
        <f>+FINANCIERAS!FP63</f>
        <v>12769.17337576</v>
      </c>
      <c r="FQ193" s="1">
        <f>+FINANCIERAS!FQ63</f>
        <v>13631.30542821</v>
      </c>
      <c r="FR193" s="1">
        <f>+FINANCIERAS!FR63</f>
        <v>13685.673355069999</v>
      </c>
      <c r="FS193" s="1">
        <f>+FINANCIERAS!FS63</f>
        <v>13120.63950877</v>
      </c>
      <c r="FT193" s="1">
        <f>+FINANCIERAS!FT63</f>
        <v>13263.03360626</v>
      </c>
      <c r="FU193" s="1">
        <f>+FINANCIERAS!FU63</f>
        <v>13546.21471425</v>
      </c>
      <c r="FV193" s="1">
        <f>+FINANCIERAS!FV63</f>
        <v>15475.403707809999</v>
      </c>
      <c r="FW193" s="1">
        <f>+FINANCIERAS!FW63</f>
        <v>16724.552941770002</v>
      </c>
      <c r="FX193" s="1">
        <f>+FINANCIERAS!FX63</f>
        <v>16348.00899117</v>
      </c>
      <c r="FY193" s="1">
        <f>+FINANCIERAS!FY63</f>
        <v>16825.988900100001</v>
      </c>
      <c r="FZ193" s="1">
        <f>+FINANCIERAS!FZ63</f>
        <v>18184.650057719991</v>
      </c>
      <c r="GA193" s="1">
        <f>+FINANCIERAS!GA63</f>
        <v>15786.110040969999</v>
      </c>
      <c r="GB193" s="1">
        <f>+FINANCIERAS!GB63</f>
        <v>15725.52833897</v>
      </c>
      <c r="GC193" s="1">
        <f>+FINANCIERAS!GC63</f>
        <v>16127.601439100001</v>
      </c>
      <c r="GD193" s="1">
        <f>+FINANCIERAS!GD63</f>
        <v>16383.91547016</v>
      </c>
      <c r="GE193" s="1">
        <f>+FINANCIERAS!GE63</f>
        <v>16100.78163277</v>
      </c>
      <c r="GF193" s="1">
        <f>+FINANCIERAS!GF63</f>
        <v>15397.508255729999</v>
      </c>
      <c r="GG193" s="1">
        <f>+FINANCIERAS!GG63</f>
        <v>16792.92653882</v>
      </c>
      <c r="GH193" s="1">
        <f>+FINANCIERAS!GH63</f>
        <v>17556.735968749999</v>
      </c>
      <c r="GI193" s="1">
        <f>+FINANCIERAS!GI63</f>
        <v>19565.45763067</v>
      </c>
      <c r="GJ193" s="1">
        <f>+FINANCIERAS!GJ63</f>
        <v>19011.72374003</v>
      </c>
      <c r="GK193" s="1">
        <f>+FINANCIERAS!GK63</f>
        <v>19678.312538149999</v>
      </c>
      <c r="GL193" s="1">
        <f>+FINANCIERAS!GL63</f>
        <v>20228.19332437</v>
      </c>
      <c r="GM193" s="1">
        <f>+FINANCIERAS!GM63</f>
        <v>20642.71126679</v>
      </c>
      <c r="GN193" s="1">
        <f>+FINANCIERAS!GN63</f>
        <v>18051.908384210001</v>
      </c>
      <c r="GO193" s="1">
        <f>+FINANCIERAS!GO63</f>
        <v>19272.581445669999</v>
      </c>
      <c r="GP193" s="1">
        <f>+FINANCIERAS!GP63</f>
        <v>19468.722710810001</v>
      </c>
      <c r="GQ193" s="1">
        <f>+FINANCIERAS!GQ63</f>
        <v>17613.443510370002</v>
      </c>
      <c r="GR193" s="1">
        <f>+FINANCIERAS!GR63</f>
        <v>18108.864298920002</v>
      </c>
      <c r="GS193" s="1">
        <f>+FINANCIERAS!GS63</f>
        <v>18722.759839130002</v>
      </c>
      <c r="GT193" s="1">
        <f>+FINANCIERAS!GT63</f>
        <v>18716.097904409999</v>
      </c>
      <c r="GU193" s="1">
        <f>+FINANCIERAS!GU63</f>
        <v>19186.055486869998</v>
      </c>
      <c r="GV193" s="1">
        <f>+FINANCIERAS!GV63</f>
        <v>19213.472063649999</v>
      </c>
      <c r="GW193" s="1">
        <f>+FINANCIERAS!GW63</f>
        <v>20024.40334583</v>
      </c>
      <c r="GX193" s="1">
        <f>+FINANCIERAS!GX63</f>
        <v>19904.87441841</v>
      </c>
      <c r="GY193" s="1">
        <f>+FINANCIERAS!GY63</f>
        <v>18811.407208190001</v>
      </c>
      <c r="GZ193" s="1">
        <f>+FINANCIERAS!GZ63</f>
        <v>20295.3874197</v>
      </c>
      <c r="HA193" s="1">
        <f>+FINANCIERAS!HA63</f>
        <v>19736.892982900001</v>
      </c>
      <c r="HB193" s="1">
        <f>+FINANCIERAS!HB63</f>
        <v>19747.484770759998</v>
      </c>
      <c r="HC193" s="1">
        <f>+FINANCIERAS!HC63</f>
        <v>19542.158490139998</v>
      </c>
      <c r="HD193" s="1">
        <f>+FINANCIERAS!HD63</f>
        <v>19085.727684699999</v>
      </c>
      <c r="HE193" s="1">
        <f>+FINANCIERAS!HE63</f>
        <v>19146.450484000001</v>
      </c>
      <c r="HF193" s="1">
        <f>+FINANCIERAS!HF63</f>
        <v>19158.54061434</v>
      </c>
      <c r="HG193" s="1">
        <f>+FINANCIERAS!HG63</f>
        <v>18554.092309449999</v>
      </c>
      <c r="HH193" s="1">
        <f>+FINANCIERAS!HH63</f>
        <v>20015.358445670001</v>
      </c>
      <c r="HI193" s="1">
        <f>+FINANCIERAS!HI63</f>
        <v>19693.55850476</v>
      </c>
      <c r="HJ193" s="1">
        <f>+FINANCIERAS!HJ63</f>
        <v>20198.6950908</v>
      </c>
      <c r="HK193" s="1">
        <f>+FINANCIERAS!HK63</f>
        <v>18539.61796648</v>
      </c>
      <c r="HL193" s="1">
        <f>+FINANCIERAS!HL63</f>
        <v>19968.440584669999</v>
      </c>
      <c r="HM193" s="1">
        <f>+FINANCIERAS!HM63</f>
        <v>20389.579032239999</v>
      </c>
      <c r="HN193" s="1">
        <f>+FINANCIERAS!HN63</f>
        <v>20961.588497960001</v>
      </c>
      <c r="HO193" s="1">
        <f>+FINANCIERAS!HO63</f>
        <v>18885.746612300001</v>
      </c>
      <c r="HP193" s="1">
        <f>+FINANCIERAS!HP63</f>
        <v>19725.364166939999</v>
      </c>
      <c r="HQ193" s="1">
        <f>+FINANCIERAS!HQ63</f>
        <v>20667.820313560002</v>
      </c>
      <c r="HR193" s="1">
        <f>+FINANCIERAS!HR63</f>
        <v>21016.067382730009</v>
      </c>
      <c r="HS193" s="1">
        <f>+FINANCIERAS!HS63</f>
        <v>22168.133797099999</v>
      </c>
      <c r="HT193" s="1">
        <f>+FINANCIERAS!HT63</f>
        <v>23632.660079599998</v>
      </c>
      <c r="HU193" s="1">
        <f>+FINANCIERAS!HU63</f>
        <v>24400.015222760001</v>
      </c>
      <c r="HV193" s="1">
        <f>+FINANCIERAS!HV63</f>
        <v>23674.687481720001</v>
      </c>
      <c r="HW193" s="1">
        <f>+FINANCIERAS!HW63</f>
        <v>17096.20300808</v>
      </c>
      <c r="HX193" s="1">
        <f>+FINANCIERAS!HX63</f>
        <v>17352.835077119998</v>
      </c>
      <c r="HY193" s="1">
        <f>+FINANCIERAS!HY63</f>
        <v>18210.759907359999</v>
      </c>
      <c r="HZ193" s="1">
        <f>+FINANCIERAS!HZ63</f>
        <v>18885.141801000002</v>
      </c>
      <c r="IA193" s="1">
        <f>+FINANCIERAS!IA63</f>
        <v>18858.8782015</v>
      </c>
      <c r="IB193" s="1">
        <f>+FINANCIERAS!IB63</f>
        <v>18631.229719080002</v>
      </c>
      <c r="IC193" s="1">
        <f>+FINANCIERAS!IC63</f>
        <v>20006.475667279999</v>
      </c>
      <c r="ID193" s="1">
        <f>+FINANCIERAS!ID63</f>
        <v>20228.877629670002</v>
      </c>
      <c r="IE193" s="1">
        <f>+FINANCIERAS!IE63</f>
        <v>21607.655482980001</v>
      </c>
      <c r="IF193" s="1">
        <f>+FINANCIERAS!IF63</f>
        <v>22733.14170294</v>
      </c>
      <c r="IG193" s="1">
        <f>+FINANCIERAS!IG63</f>
        <v>21957.14538002</v>
      </c>
      <c r="IH193" s="1">
        <f>+FINANCIERAS!IH63</f>
        <v>24076.282761959999</v>
      </c>
      <c r="II193" s="1">
        <f>+FINANCIERAS!II63</f>
        <v>24104.0201614</v>
      </c>
      <c r="IJ193" s="1">
        <f>+FINANCIERAS!IJ63</f>
        <v>23757.442556999998</v>
      </c>
      <c r="IK193" s="1">
        <f>+FINANCIERAS!IK63</f>
        <v>24350.212463799999</v>
      </c>
      <c r="IL193" s="1">
        <f>+FINANCIERAS!IL63</f>
        <v>26174.561083439999</v>
      </c>
      <c r="IM193" s="1">
        <f>+FINANCIERAS!IM63</f>
        <v>26860.280058569999</v>
      </c>
      <c r="IN193" s="1">
        <f>+FINANCIERAS!IN63</f>
        <v>28065.989739249999</v>
      </c>
      <c r="IO193" s="1">
        <f>+FINANCIERAS!IO63</f>
        <v>26678.072903159999</v>
      </c>
      <c r="IP193" s="1">
        <f>+FINANCIERAS!IP63</f>
        <v>26408.267480679999</v>
      </c>
      <c r="IQ193" s="1">
        <f>+FINANCIERAS!IQ63</f>
        <v>26371.939192319998</v>
      </c>
      <c r="IR193" s="1">
        <f>+FINANCIERAS!IR63</f>
        <v>27470.9030533</v>
      </c>
      <c r="IS193" s="1">
        <f>+FINANCIERAS!IS63</f>
        <v>25439.999417489998</v>
      </c>
      <c r="IT193" s="1">
        <f>+FINANCIERAS!IT63</f>
        <v>28014.582628700002</v>
      </c>
      <c r="IU193" s="1">
        <f>+FINANCIERAS!IU63</f>
        <v>27731.249193250002</v>
      </c>
      <c r="IV193" s="1">
        <f>+FINANCIERAS!IV63</f>
        <v>24066.50602411</v>
      </c>
      <c r="IW193" s="1">
        <f>+FINANCIERAS!IW63</f>
        <v>27423.09137124</v>
      </c>
      <c r="IX193" s="1">
        <f>+FINANCIERAS!IX63</f>
        <v>30252.156965040002</v>
      </c>
      <c r="IY193" s="1">
        <f>+FINANCIERAS!IY63</f>
        <v>26565.393529450001</v>
      </c>
      <c r="IZ193" s="1">
        <f>+FINANCIERAS!IZ63</f>
        <v>28392.736968140001</v>
      </c>
      <c r="JA193" s="1">
        <f>+FINANCIERAS!JA63</f>
        <v>30399</v>
      </c>
      <c r="JB193" s="1">
        <f>+FINANCIERAS!JB63</f>
        <v>29582.461553429999</v>
      </c>
      <c r="JC193" s="1">
        <f>+FINANCIERAS!JC63</f>
        <v>31365.45582576</v>
      </c>
      <c r="JD193" s="1">
        <f>+FINANCIERAS!JD63</f>
        <v>31758.5659462</v>
      </c>
      <c r="JE193" s="1">
        <f>+FINANCIERAS!JE63</f>
        <v>32285.30793047</v>
      </c>
      <c r="JF193" s="1">
        <f>+FINANCIERAS!JF63</f>
        <v>33100.376513199997</v>
      </c>
    </row>
    <row r="194" spans="1:266" s="1" customFormat="1" ht="12.9" customHeight="1" x14ac:dyDescent="0.2">
      <c r="A194" s="73" t="s">
        <v>331</v>
      </c>
      <c r="FN194" s="1">
        <f t="shared" ref="FN194:GS194" si="186">+FN193+FN192</f>
        <v>245726.03822637009</v>
      </c>
      <c r="FO194" s="1">
        <f t="shared" si="186"/>
        <v>224426.15655320001</v>
      </c>
      <c r="FP194" s="1">
        <f t="shared" si="186"/>
        <v>234321.93487575999</v>
      </c>
      <c r="FQ194" s="1">
        <f t="shared" si="186"/>
        <v>240199.03799255</v>
      </c>
      <c r="FR194" s="1">
        <f t="shared" si="186"/>
        <v>243658.90938473001</v>
      </c>
      <c r="FS194" s="1">
        <f t="shared" si="186"/>
        <v>238539.06605700988</v>
      </c>
      <c r="FT194" s="1">
        <f t="shared" si="186"/>
        <v>238776.90196610999</v>
      </c>
      <c r="FU194" s="1">
        <f t="shared" si="186"/>
        <v>235017.00972569</v>
      </c>
      <c r="FV194" s="1">
        <f t="shared" si="186"/>
        <v>244265.52592461</v>
      </c>
      <c r="FW194" s="1">
        <f t="shared" si="186"/>
        <v>268013.64081617002</v>
      </c>
      <c r="FX194" s="1">
        <f t="shared" si="186"/>
        <v>270211.45649809</v>
      </c>
      <c r="FY194" s="1">
        <f t="shared" si="186"/>
        <v>270939.34516864002</v>
      </c>
      <c r="FZ194" s="1">
        <f t="shared" si="186"/>
        <v>292424.64580151998</v>
      </c>
      <c r="GA194" s="1">
        <f t="shared" si="186"/>
        <v>285405.50402922009</v>
      </c>
      <c r="GB194" s="1">
        <f t="shared" si="186"/>
        <v>290785.05632680998</v>
      </c>
      <c r="GC194" s="1">
        <f t="shared" si="186"/>
        <v>304572.65648830996</v>
      </c>
      <c r="GD194" s="1">
        <f t="shared" si="186"/>
        <v>313517.51170244999</v>
      </c>
      <c r="GE194" s="1">
        <f t="shared" si="186"/>
        <v>314765.01079020003</v>
      </c>
      <c r="GF194" s="1">
        <f t="shared" si="186"/>
        <v>332771.33683446998</v>
      </c>
      <c r="GG194" s="1">
        <f t="shared" si="186"/>
        <v>350457.91945275001</v>
      </c>
      <c r="GH194" s="1">
        <f t="shared" si="186"/>
        <v>375304.42791462014</v>
      </c>
      <c r="GI194" s="1">
        <f t="shared" si="186"/>
        <v>401269.38465880009</v>
      </c>
      <c r="GJ194" s="1">
        <f t="shared" si="186"/>
        <v>396237.01626387989</v>
      </c>
      <c r="GK194" s="1">
        <f t="shared" si="186"/>
        <v>385324.89264700998</v>
      </c>
      <c r="GL194" s="1">
        <f t="shared" si="186"/>
        <v>414205.35926032002</v>
      </c>
      <c r="GM194" s="1">
        <f t="shared" si="186"/>
        <v>394400.2009249999</v>
      </c>
      <c r="GN194" s="1">
        <f t="shared" si="186"/>
        <v>379166.16995283001</v>
      </c>
      <c r="GO194" s="1">
        <f t="shared" si="186"/>
        <v>391200.80877136998</v>
      </c>
      <c r="GP194" s="1">
        <f t="shared" si="186"/>
        <v>376132.9537475899</v>
      </c>
      <c r="GQ194" s="1">
        <f t="shared" si="186"/>
        <v>329143.89818560006</v>
      </c>
      <c r="GR194" s="1">
        <f t="shared" si="186"/>
        <v>348409.21925889992</v>
      </c>
      <c r="GS194" s="1">
        <f t="shared" si="186"/>
        <v>351482.24948751996</v>
      </c>
      <c r="GT194" s="1">
        <f t="shared" ref="GT194:HY194" si="187">+GT193+GT192</f>
        <v>357919.11911042</v>
      </c>
      <c r="GU194" s="1">
        <f t="shared" si="187"/>
        <v>379912.24436250998</v>
      </c>
      <c r="GV194" s="1">
        <f t="shared" si="187"/>
        <v>364669.64397884998</v>
      </c>
      <c r="GW194" s="1">
        <f t="shared" si="187"/>
        <v>344601.19197756989</v>
      </c>
      <c r="GX194" s="1">
        <f t="shared" si="187"/>
        <v>347974.08593662002</v>
      </c>
      <c r="GY194" s="1">
        <f t="shared" si="187"/>
        <v>338473.96751277999</v>
      </c>
      <c r="GZ194" s="1">
        <f t="shared" si="187"/>
        <v>348900.97797812987</v>
      </c>
      <c r="HA194" s="1">
        <f t="shared" si="187"/>
        <v>351359.27755709004</v>
      </c>
      <c r="HB194" s="1">
        <f t="shared" si="187"/>
        <v>322898.63333446998</v>
      </c>
      <c r="HC194" s="1">
        <f t="shared" si="187"/>
        <v>300858.17543776997</v>
      </c>
      <c r="HD194" s="1">
        <f t="shared" si="187"/>
        <v>305540.6296966701</v>
      </c>
      <c r="HE194" s="1">
        <f t="shared" si="187"/>
        <v>323757.37253884994</v>
      </c>
      <c r="HF194" s="1">
        <f t="shared" si="187"/>
        <v>341905.28245939</v>
      </c>
      <c r="HG194" s="1">
        <f t="shared" si="187"/>
        <v>337446.1102614901</v>
      </c>
      <c r="HH194" s="1">
        <f t="shared" si="187"/>
        <v>322782.45745505998</v>
      </c>
      <c r="HI194" s="1">
        <f t="shared" si="187"/>
        <v>310421.97419533</v>
      </c>
      <c r="HJ194" s="1">
        <f t="shared" si="187"/>
        <v>324904.76660574012</v>
      </c>
      <c r="HK194" s="1">
        <f t="shared" si="187"/>
        <v>335223.59732326004</v>
      </c>
      <c r="HL194" s="1">
        <f t="shared" si="187"/>
        <v>347657.62225746998</v>
      </c>
      <c r="HM194" s="1">
        <f t="shared" si="187"/>
        <v>350390.71103685</v>
      </c>
      <c r="HN194" s="1">
        <f t="shared" si="187"/>
        <v>335106.79749001999</v>
      </c>
      <c r="HO194" s="1">
        <f t="shared" si="187"/>
        <v>297752.25172066002</v>
      </c>
      <c r="HP194" s="1">
        <f t="shared" si="187"/>
        <v>309718.82630536001</v>
      </c>
      <c r="HQ194" s="1">
        <f t="shared" si="187"/>
        <v>340649.65891585004</v>
      </c>
      <c r="HR194" s="1">
        <f t="shared" si="187"/>
        <v>363041.50465231005</v>
      </c>
      <c r="HS194" s="1">
        <f t="shared" si="187"/>
        <v>372719.7690567699</v>
      </c>
      <c r="HT194" s="1">
        <f t="shared" si="187"/>
        <v>368338.93552931002</v>
      </c>
      <c r="HU194" s="1">
        <f t="shared" si="187"/>
        <v>360263.99593867996</v>
      </c>
      <c r="HV194" s="1">
        <f t="shared" si="187"/>
        <v>395095.72512776009</v>
      </c>
      <c r="HW194" s="1">
        <f t="shared" si="187"/>
        <v>436130.92241468001</v>
      </c>
      <c r="HX194" s="1">
        <f t="shared" si="187"/>
        <v>463695.76062924002</v>
      </c>
      <c r="HY194" s="1">
        <f t="shared" si="187"/>
        <v>458814.50351658004</v>
      </c>
      <c r="HZ194" s="1">
        <f t="shared" ref="HZ194:JE194" si="188">+HZ193+HZ192</f>
        <v>440910.31246812997</v>
      </c>
      <c r="IA194" s="1">
        <f t="shared" si="188"/>
        <v>414186.22008522</v>
      </c>
      <c r="IB194" s="1">
        <f t="shared" si="188"/>
        <v>413297.72651667998</v>
      </c>
      <c r="IC194" s="1">
        <f t="shared" si="188"/>
        <v>470605.89745752991</v>
      </c>
      <c r="ID194" s="1">
        <f t="shared" si="188"/>
        <v>485924.3732507301</v>
      </c>
      <c r="IE194" s="1">
        <f t="shared" si="188"/>
        <v>486551.73502159014</v>
      </c>
      <c r="IF194" s="1">
        <f t="shared" si="188"/>
        <v>452112.86730272998</v>
      </c>
      <c r="IG194" s="1">
        <f t="shared" si="188"/>
        <v>423894.96233380004</v>
      </c>
      <c r="IH194" s="1">
        <f t="shared" si="188"/>
        <v>448580.31139045011</v>
      </c>
      <c r="II194" s="1">
        <f t="shared" si="188"/>
        <v>485342.74418150005</v>
      </c>
      <c r="IJ194" s="1">
        <f t="shared" si="188"/>
        <v>493430.36734259996</v>
      </c>
      <c r="IK194" s="1">
        <f t="shared" si="188"/>
        <v>498415.96067452</v>
      </c>
      <c r="IL194" s="1">
        <f t="shared" si="188"/>
        <v>489070.4262317</v>
      </c>
      <c r="IM194" s="1">
        <f t="shared" si="188"/>
        <v>465173.02145170985</v>
      </c>
      <c r="IN194" s="1">
        <f t="shared" si="188"/>
        <v>494513.84528668009</v>
      </c>
      <c r="IO194" s="1">
        <f t="shared" si="188"/>
        <v>524838.59604434995</v>
      </c>
      <c r="IP194" s="1">
        <f t="shared" si="188"/>
        <v>512500.13327498001</v>
      </c>
      <c r="IQ194" s="1">
        <f t="shared" si="188"/>
        <v>525366.68744591007</v>
      </c>
      <c r="IR194" s="1">
        <f t="shared" si="188"/>
        <v>483013.50858900987</v>
      </c>
      <c r="IS194" s="1">
        <f t="shared" si="188"/>
        <v>426009.10626125999</v>
      </c>
      <c r="IT194" s="1">
        <f t="shared" si="188"/>
        <v>458587.81531745999</v>
      </c>
      <c r="IU194" s="1">
        <f t="shared" si="188"/>
        <v>451905.99528868013</v>
      </c>
      <c r="IV194" s="1">
        <f t="shared" si="188"/>
        <v>419752.09827408002</v>
      </c>
      <c r="IW194" s="1">
        <f t="shared" si="188"/>
        <v>446017.52289112</v>
      </c>
      <c r="IX194" s="1">
        <f t="shared" si="188"/>
        <v>433699.9563137599</v>
      </c>
      <c r="IY194" s="1">
        <f t="shared" si="188"/>
        <v>407015.55915963999</v>
      </c>
      <c r="IZ194" s="1">
        <f t="shared" si="188"/>
        <v>433594.45465363999</v>
      </c>
      <c r="JA194" s="1">
        <f t="shared" si="188"/>
        <v>448256</v>
      </c>
      <c r="JB194" s="1">
        <f t="shared" si="188"/>
        <v>442238.66260867991</v>
      </c>
      <c r="JC194" s="1">
        <f t="shared" si="188"/>
        <v>456446.38332860009</v>
      </c>
      <c r="JD194" s="1">
        <f t="shared" si="188"/>
        <v>418799.50029786996</v>
      </c>
      <c r="JE194" s="1">
        <f t="shared" si="188"/>
        <v>400828.63793046999</v>
      </c>
      <c r="JF194" s="1" t="e">
        <f t="shared" ref="JF194:KK194" si="189">+JF193+JF192</f>
        <v>#REF!</v>
      </c>
    </row>
    <row r="195" spans="1:266" s="1" customFormat="1" ht="12.9" customHeight="1" x14ac:dyDescent="0.2">
      <c r="A195" s="73"/>
    </row>
    <row r="196" spans="1:266" s="1" customFormat="1" ht="12.9" customHeight="1" x14ac:dyDescent="0.2">
      <c r="A196" s="54" t="s">
        <v>368</v>
      </c>
      <c r="B196" s="73"/>
      <c r="C196" s="73"/>
      <c r="D196" s="73"/>
      <c r="E196" s="73"/>
      <c r="F196" s="73"/>
      <c r="G196" s="73"/>
      <c r="H196" s="73"/>
      <c r="I196" s="73"/>
      <c r="J196" s="73"/>
      <c r="K196" s="73"/>
      <c r="L196" s="73"/>
      <c r="M196" s="73"/>
      <c r="N196" s="73"/>
      <c r="O196" s="73"/>
      <c r="P196" s="73"/>
      <c r="Q196" s="73"/>
      <c r="R196" s="73"/>
      <c r="S196" s="73"/>
      <c r="T196" s="73"/>
      <c r="U196" s="73"/>
      <c r="V196" s="73"/>
      <c r="W196" s="73"/>
      <c r="X196" s="73"/>
      <c r="Y196" s="73"/>
      <c r="Z196" s="73"/>
      <c r="AA196" s="73"/>
      <c r="AB196" s="73"/>
      <c r="AC196" s="73"/>
      <c r="AD196" s="73"/>
      <c r="AE196" s="73"/>
      <c r="AF196" s="73"/>
      <c r="AG196" s="73"/>
      <c r="AH196" s="73"/>
      <c r="AI196" s="73"/>
      <c r="AJ196" s="73"/>
      <c r="AK196" s="73"/>
      <c r="AL196" s="73"/>
      <c r="AM196" s="73"/>
      <c r="AN196" s="73"/>
      <c r="AO196" s="73"/>
      <c r="AP196" s="73"/>
      <c r="AQ196" s="73"/>
      <c r="AR196" s="73"/>
      <c r="AS196" s="73"/>
      <c r="AT196" s="73"/>
      <c r="AU196" s="73"/>
      <c r="AV196" s="73"/>
      <c r="AW196" s="73"/>
      <c r="AX196" s="73"/>
      <c r="AY196" s="73"/>
      <c r="AZ196" s="73"/>
      <c r="BA196" s="73"/>
      <c r="BB196" s="73"/>
      <c r="BC196" s="73"/>
      <c r="BD196" s="73"/>
      <c r="BE196" s="73"/>
      <c r="BF196" s="73"/>
      <c r="BG196" s="73"/>
      <c r="BH196" s="73"/>
      <c r="BI196" s="73"/>
      <c r="BJ196" s="73"/>
      <c r="BK196" s="73"/>
      <c r="BL196" s="73"/>
      <c r="BM196" s="73"/>
      <c r="BN196" s="73"/>
      <c r="BO196" s="73"/>
      <c r="BP196" s="73"/>
      <c r="BQ196" s="73"/>
      <c r="BR196" s="73"/>
      <c r="BS196" s="73"/>
      <c r="BT196" s="73"/>
      <c r="BU196" s="73"/>
      <c r="BV196" s="73"/>
      <c r="BW196" s="73"/>
      <c r="BX196" s="73"/>
      <c r="BY196" s="73"/>
      <c r="BZ196" s="73"/>
      <c r="CA196" s="73"/>
      <c r="CB196" s="73"/>
      <c r="CC196" s="73"/>
      <c r="CD196" s="73"/>
      <c r="CE196" s="73"/>
      <c r="CF196" s="73"/>
      <c r="CG196" s="73"/>
      <c r="CH196" s="73"/>
      <c r="CI196" s="73"/>
      <c r="CJ196" s="73"/>
      <c r="CK196" s="73"/>
      <c r="CL196" s="73"/>
      <c r="CM196" s="73"/>
      <c r="CN196" s="73"/>
      <c r="CO196" s="73"/>
      <c r="CP196" s="73"/>
      <c r="CQ196" s="73"/>
      <c r="CR196" s="73"/>
      <c r="CS196" s="73"/>
      <c r="CT196" s="73"/>
      <c r="CU196" s="73"/>
      <c r="CV196" s="73"/>
      <c r="CW196" s="73"/>
      <c r="CX196" s="73"/>
      <c r="CY196" s="73"/>
      <c r="CZ196" s="73"/>
      <c r="DA196" s="73"/>
      <c r="DB196" s="73"/>
      <c r="DC196" s="73"/>
      <c r="DD196" s="73"/>
      <c r="DE196" s="73"/>
      <c r="DF196" s="73"/>
      <c r="DG196" s="73"/>
      <c r="DH196" s="73"/>
      <c r="DI196" s="73"/>
      <c r="DJ196" s="73"/>
      <c r="DK196" s="73"/>
      <c r="DL196" s="73"/>
      <c r="DM196" s="73"/>
      <c r="DN196" s="73"/>
      <c r="DO196" s="73"/>
      <c r="DP196" s="73"/>
      <c r="DQ196" s="73"/>
      <c r="DR196" s="73"/>
      <c r="DS196" s="73"/>
      <c r="DT196" s="73"/>
      <c r="DU196" s="73"/>
      <c r="DV196" s="73"/>
      <c r="DW196" s="73"/>
      <c r="DX196" s="73"/>
      <c r="DY196" s="73"/>
      <c r="DZ196" s="73"/>
      <c r="EA196" s="73"/>
      <c r="EB196" s="73"/>
      <c r="EC196" s="73"/>
      <c r="ED196" s="73"/>
      <c r="EE196" s="73"/>
      <c r="EF196" s="73"/>
      <c r="EG196" s="73"/>
      <c r="EH196" s="73"/>
      <c r="EI196" s="73"/>
      <c r="EJ196" s="73"/>
      <c r="EK196" s="73"/>
      <c r="EL196" s="73"/>
      <c r="EM196" s="73"/>
      <c r="EN196" s="73"/>
      <c r="EO196" s="73"/>
      <c r="EP196" s="73"/>
      <c r="EQ196" s="73"/>
      <c r="ER196" s="73"/>
      <c r="ES196" s="73"/>
      <c r="ET196" s="73"/>
      <c r="EU196" s="73"/>
      <c r="EV196" s="73"/>
      <c r="EW196" s="73"/>
      <c r="EX196" s="73"/>
      <c r="EY196" s="73"/>
      <c r="EZ196" s="73"/>
      <c r="FA196" s="73"/>
      <c r="FB196" s="73"/>
      <c r="FC196" s="73"/>
      <c r="FD196" s="73"/>
      <c r="FE196" s="73"/>
      <c r="FF196" s="73"/>
      <c r="FG196" s="73"/>
      <c r="FH196" s="73"/>
      <c r="FI196" s="73"/>
      <c r="FJ196" s="73"/>
      <c r="FK196" s="73"/>
      <c r="FL196" s="73"/>
      <c r="FM196" s="73"/>
      <c r="FN196" s="73"/>
      <c r="FO196" s="73"/>
      <c r="FP196" s="73"/>
      <c r="FQ196" s="73"/>
      <c r="FR196" s="73"/>
      <c r="FS196" s="73"/>
      <c r="FT196" s="73"/>
      <c r="FU196" s="73"/>
      <c r="FV196" s="73"/>
      <c r="FW196" s="73"/>
      <c r="FX196" s="73"/>
      <c r="FY196" s="73"/>
      <c r="FZ196" s="73"/>
      <c r="GA196" s="73"/>
      <c r="GB196" s="73"/>
      <c r="GC196" s="73"/>
      <c r="GD196" s="73"/>
      <c r="GE196" s="73"/>
      <c r="GF196" s="73"/>
      <c r="GG196" s="73"/>
      <c r="GH196" s="73"/>
      <c r="GI196" s="73"/>
      <c r="GJ196" s="73"/>
      <c r="GK196" s="73"/>
      <c r="GL196" s="73"/>
      <c r="GM196" s="73"/>
      <c r="GN196" s="73"/>
      <c r="GO196" s="73"/>
      <c r="GP196" s="73"/>
      <c r="GQ196" s="73"/>
      <c r="GR196" s="73"/>
      <c r="GS196" s="73"/>
      <c r="GT196" s="73"/>
      <c r="GU196" s="73"/>
      <c r="GV196" s="73"/>
      <c r="GW196" s="73"/>
      <c r="GX196" s="73"/>
      <c r="GY196" s="73"/>
      <c r="GZ196" s="73"/>
      <c r="HA196" s="73"/>
      <c r="HB196" s="73"/>
      <c r="HC196" s="73"/>
      <c r="HD196" s="73"/>
      <c r="HE196" s="73"/>
      <c r="HF196" s="73"/>
      <c r="HG196" s="73"/>
      <c r="HH196" s="73"/>
      <c r="HI196" s="73"/>
      <c r="HJ196" s="73"/>
      <c r="HK196" s="73"/>
      <c r="HL196" s="73"/>
      <c r="HM196" s="73"/>
      <c r="HN196" s="73"/>
      <c r="HO196" s="73"/>
      <c r="HP196" s="73"/>
      <c r="HQ196" s="73"/>
      <c r="HR196" s="73"/>
      <c r="HS196" s="73"/>
      <c r="HT196" s="73"/>
      <c r="HU196" s="73"/>
      <c r="HV196" s="73"/>
      <c r="HW196" s="73"/>
      <c r="HX196" s="73"/>
      <c r="HY196" s="73"/>
      <c r="HZ196" s="73"/>
      <c r="IA196" s="73"/>
      <c r="IB196" s="73"/>
      <c r="IC196" s="73"/>
      <c r="ID196" s="73"/>
      <c r="IE196" s="73"/>
      <c r="IF196" s="73"/>
      <c r="IG196" s="73"/>
      <c r="IH196" s="73"/>
      <c r="II196" s="73"/>
      <c r="IJ196" s="73"/>
      <c r="IK196" s="73"/>
      <c r="IL196" s="73"/>
      <c r="IM196" s="73"/>
      <c r="IN196" s="73"/>
      <c r="IO196" s="73"/>
      <c r="IP196" s="73"/>
      <c r="IQ196" s="73"/>
      <c r="IR196" s="73"/>
      <c r="IS196" s="73"/>
      <c r="IT196" s="73"/>
      <c r="IU196" s="73"/>
      <c r="IV196" s="73"/>
      <c r="IW196" s="73"/>
      <c r="IX196" s="73"/>
      <c r="IY196" s="73"/>
      <c r="IZ196" s="73"/>
      <c r="JA196" s="73"/>
      <c r="JB196" s="73"/>
      <c r="JC196" s="73"/>
      <c r="JD196" s="73"/>
      <c r="JE196" s="73"/>
      <c r="JF196" s="73"/>
    </row>
    <row r="197" spans="1:266" s="1" customFormat="1" ht="12.9" customHeight="1" x14ac:dyDescent="0.2">
      <c r="A197" s="73" t="s">
        <v>329</v>
      </c>
      <c r="B197" s="1">
        <f>+BANCOS!B64</f>
        <v>4549894</v>
      </c>
      <c r="C197" s="1">
        <f>+BANCOS!C64</f>
        <v>4760337</v>
      </c>
      <c r="D197" s="1">
        <f>+BANCOS!D64</f>
        <v>4724139</v>
      </c>
      <c r="E197" s="1">
        <f>+BANCOS!E64</f>
        <v>4729082</v>
      </c>
      <c r="F197" s="1">
        <f>+BANCOS!F64</f>
        <v>5005006</v>
      </c>
      <c r="G197" s="1">
        <f>+BANCOS!G64</f>
        <v>4819878</v>
      </c>
      <c r="H197" s="1">
        <f>+BANCOS!H64</f>
        <v>4866983</v>
      </c>
      <c r="I197" s="1">
        <f>+BANCOS!I64</f>
        <v>4697012</v>
      </c>
      <c r="J197" s="1">
        <f>+BANCOS!J64</f>
        <v>4631816</v>
      </c>
      <c r="K197" s="1">
        <f>+BANCOS!K64</f>
        <v>4648850</v>
      </c>
      <c r="L197" s="1">
        <f>+BANCOS!L64</f>
        <v>4711005</v>
      </c>
      <c r="M197" s="1">
        <f>+BANCOS!M64</f>
        <v>4555625</v>
      </c>
      <c r="N197" s="1">
        <f>+BANCOS!N64</f>
        <v>4722368</v>
      </c>
      <c r="O197" s="1">
        <f>+BANCOS!O64</f>
        <v>4946412</v>
      </c>
      <c r="P197" s="1">
        <f>+BANCOS!P64</f>
        <v>5067240</v>
      </c>
      <c r="Q197" s="1">
        <f>+BANCOS!Q64</f>
        <v>5047277</v>
      </c>
      <c r="R197" s="1">
        <f>+BANCOS!R64</f>
        <v>5133173</v>
      </c>
      <c r="S197" s="1">
        <f>+BANCOS!S64</f>
        <v>5335528</v>
      </c>
      <c r="T197" s="1">
        <f>+BANCOS!T64</f>
        <v>5677988</v>
      </c>
      <c r="U197" s="1">
        <f>+BANCOS!U64</f>
        <v>5583179</v>
      </c>
      <c r="V197" s="1">
        <f>+BANCOS!V64</f>
        <v>5724382</v>
      </c>
      <c r="W197" s="1">
        <f>+BANCOS!W64</f>
        <v>5948571</v>
      </c>
      <c r="X197" s="1">
        <f>+BANCOS!X64</f>
        <v>6214404</v>
      </c>
      <c r="Y197" s="1">
        <f>+BANCOS!Y64</f>
        <v>6002135</v>
      </c>
      <c r="Z197" s="1">
        <f>+BANCOS!Z64</f>
        <v>6305773</v>
      </c>
      <c r="AA197" s="1">
        <f>+BANCOS!AA64</f>
        <v>6168637</v>
      </c>
      <c r="AB197" s="1">
        <f>+BANCOS!AB64</f>
        <v>5962107</v>
      </c>
      <c r="AC197" s="1">
        <f>+BANCOS!AC64</f>
        <v>5898539</v>
      </c>
      <c r="AD197" s="1">
        <f>+BANCOS!AD64</f>
        <v>6013285</v>
      </c>
      <c r="AE197" s="1">
        <f>+BANCOS!AE64</f>
        <v>5375449</v>
      </c>
      <c r="AF197" s="1">
        <f>+BANCOS!AF64</f>
        <v>5211504</v>
      </c>
      <c r="AG197" s="1">
        <f>+BANCOS!AG64</f>
        <v>5358198</v>
      </c>
      <c r="AH197" s="1">
        <f>+BANCOS!AH64</f>
        <v>5493110</v>
      </c>
      <c r="AI197" s="1">
        <f>+BANCOS!AI64</f>
        <v>5893235</v>
      </c>
      <c r="AJ197" s="1">
        <f>+BANCOS!AJ64</f>
        <v>6249448</v>
      </c>
      <c r="AK197" s="1">
        <f>+BANCOS!AK64</f>
        <v>6318844</v>
      </c>
      <c r="AL197" s="1">
        <f>+BANCOS!AL64</f>
        <v>6316959</v>
      </c>
      <c r="AM197" s="1">
        <f>+BANCOS!AM64</f>
        <v>6288848</v>
      </c>
      <c r="AN197" s="1">
        <f>+BANCOS!AN64</f>
        <v>6657160</v>
      </c>
      <c r="AO197" s="1">
        <f>+BANCOS!AO64</f>
        <v>7120154.2209484205</v>
      </c>
      <c r="AP197" s="1">
        <f>+BANCOS!AP64</f>
        <v>6437186.6429600399</v>
      </c>
      <c r="AQ197" s="1">
        <f>+BANCOS!AQ64</f>
        <v>6339658.2938051</v>
      </c>
      <c r="AR197" s="1">
        <f>+BANCOS!AR64</f>
        <v>6224108.9598099701</v>
      </c>
      <c r="AS197" s="1">
        <f>+BANCOS!AS64</f>
        <v>6434510.0651988909</v>
      </c>
      <c r="AT197" s="1">
        <f>+BANCOS!AT64</f>
        <v>6494140.7525029099</v>
      </c>
      <c r="AU197" s="1">
        <f>+BANCOS!AU64</f>
        <v>6439906.1913280813</v>
      </c>
      <c r="AV197" s="1">
        <f>+BANCOS!AV64</f>
        <v>6096513.2421442615</v>
      </c>
      <c r="AW197" s="1">
        <f>+BANCOS!AW64</f>
        <v>6012791.0346031906</v>
      </c>
      <c r="AX197" s="1">
        <f>+BANCOS!AX64</f>
        <v>6162659.4568280019</v>
      </c>
      <c r="AY197" s="1">
        <f>+BANCOS!AY64</f>
        <v>6105545.2253290499</v>
      </c>
      <c r="AZ197" s="1">
        <f>+BANCOS!AZ64</f>
        <v>6365925.7871459397</v>
      </c>
      <c r="BA197" s="1">
        <f>+BANCOS!BA64</f>
        <v>6533048.6176372301</v>
      </c>
      <c r="BB197" s="1">
        <f>+BANCOS!BB64</f>
        <v>6686316.8542145509</v>
      </c>
      <c r="BC197" s="1">
        <f>+BANCOS!BC64</f>
        <v>6514523.7630524915</v>
      </c>
      <c r="BD197" s="1">
        <f>+BANCOS!BD64</f>
        <v>6386344.8700238792</v>
      </c>
      <c r="BE197" s="1">
        <f>+BANCOS!BE64</f>
        <v>6381508.7133419393</v>
      </c>
      <c r="BF197" s="1">
        <f>+BANCOS!BF64</f>
        <v>6378874.1324688802</v>
      </c>
      <c r="BG197" s="1">
        <f>+BANCOS!BG64</f>
        <v>6368545.3139793798</v>
      </c>
      <c r="BH197" s="1">
        <f>+BANCOS!BH64</f>
        <v>6322466.6210016003</v>
      </c>
      <c r="BI197" s="1">
        <f>+BANCOS!BI64</f>
        <v>6274011.7187656192</v>
      </c>
      <c r="BJ197" s="1">
        <f>+BANCOS!BJ64</f>
        <v>6403497.5880840709</v>
      </c>
      <c r="BK197" s="1">
        <f>+BANCOS!BK64</f>
        <v>6204671.2494372195</v>
      </c>
      <c r="BL197" s="1">
        <f>+BANCOS!BL64</f>
        <v>6314755.7498810599</v>
      </c>
      <c r="BM197" s="1">
        <f>+BANCOS!BM64</f>
        <v>6614909.7528084517</v>
      </c>
      <c r="BN197" s="1">
        <f>+BANCOS!BN64</f>
        <v>6565360.1491152495</v>
      </c>
      <c r="BO197" s="1">
        <f>+BANCOS!BO64</f>
        <v>6560611.1865268005</v>
      </c>
      <c r="BP197" s="1">
        <f>+BANCOS!BP64</f>
        <v>6373571.0020519989</v>
      </c>
      <c r="BQ197" s="1">
        <f>+BANCOS!BQ64</f>
        <v>6408294.7834665999</v>
      </c>
      <c r="BR197" s="1">
        <f>+BANCOS!BR64</f>
        <v>6421762.7736400003</v>
      </c>
      <c r="BS197" s="1">
        <f>+BANCOS!BS64</f>
        <v>6445820.6951389005</v>
      </c>
      <c r="BT197" s="1">
        <f>+BANCOS!BT64</f>
        <v>6421560.3378103999</v>
      </c>
      <c r="BU197" s="1">
        <f>+BANCOS!BU64</f>
        <v>6305329.4638936203</v>
      </c>
      <c r="BV197" s="1">
        <f>+BANCOS!BV64</f>
        <v>6326184.6778398994</v>
      </c>
      <c r="BW197" s="1">
        <f>+BANCOS!BW64</f>
        <v>6204915.1518884003</v>
      </c>
      <c r="BX197" s="1">
        <f>+BANCOS!BX64</f>
        <v>6389564.0847748006</v>
      </c>
      <c r="BY197" s="1">
        <f>+BANCOS!BY64</f>
        <v>6427950.3493974004</v>
      </c>
      <c r="BZ197" s="1">
        <f>+BANCOS!BZ64</f>
        <v>6670491.8001814988</v>
      </c>
      <c r="CA197" s="1">
        <f>+BANCOS!CA64</f>
        <v>6503707.5015120003</v>
      </c>
      <c r="CB197" s="1">
        <f>+BANCOS!CB64</f>
        <v>6507222.6784325009</v>
      </c>
      <c r="CC197" s="1">
        <f>+BANCOS!CC64</f>
        <v>6538774.1448609997</v>
      </c>
      <c r="CD197" s="1">
        <f>+BANCOS!CD64</f>
        <v>6425104.2487889007</v>
      </c>
      <c r="CE197" s="1">
        <f>+BANCOS!CE64</f>
        <v>6682791.0029248009</v>
      </c>
      <c r="CF197" s="1">
        <f>+BANCOS!CF64</f>
        <v>6474391.6091149999</v>
      </c>
      <c r="CG197" s="1">
        <f>+BANCOS!CG64</f>
        <v>6328885.5849631</v>
      </c>
      <c r="CH197" s="1">
        <f>+BANCOS!CH64</f>
        <v>6446130.4861690011</v>
      </c>
      <c r="CI197" s="1">
        <f>+BANCOS!CI64</f>
        <v>6510829.7481411994</v>
      </c>
      <c r="CJ197" s="1">
        <f>+BANCOS!CJ64</f>
        <v>6548035.4919994995</v>
      </c>
      <c r="CK197" s="1">
        <f>+BANCOS!CK64</f>
        <v>7055311.1226323005</v>
      </c>
      <c r="CL197" s="1">
        <f>+BANCOS!CL64</f>
        <v>6865686.5643690005</v>
      </c>
      <c r="CM197" s="1">
        <f>+BANCOS!CM64</f>
        <v>7195685.4660951998</v>
      </c>
      <c r="CN197" s="1">
        <f>+BANCOS!CN64</f>
        <v>7236908.483004</v>
      </c>
      <c r="CO197" s="1">
        <f>+BANCOS!CO64</f>
        <v>7273248.9710598998</v>
      </c>
      <c r="CP197" s="1">
        <f>+BANCOS!CP64</f>
        <v>7445793.7554560695</v>
      </c>
      <c r="CQ197" s="1">
        <f>+BANCOS!CQ64</f>
        <v>7521022.8285488021</v>
      </c>
      <c r="CR197" s="1">
        <f>+BANCOS!CR64</f>
        <v>7588110.905247</v>
      </c>
      <c r="CS197" s="1">
        <f>+BANCOS!CS64</f>
        <v>7597423.5626444994</v>
      </c>
      <c r="CT197" s="1">
        <f>+BANCOS!CT64</f>
        <v>7651805.5981476083</v>
      </c>
      <c r="CU197" s="1">
        <f>+BANCOS!CU64</f>
        <v>7895848.2381264009</v>
      </c>
      <c r="CV197" s="1">
        <f>+BANCOS!CV64</f>
        <v>8585722.0094192196</v>
      </c>
      <c r="CW197" s="1">
        <f>+BANCOS!CW64</f>
        <v>8555154.3073899001</v>
      </c>
      <c r="CX197" s="1">
        <f>+BANCOS!CX64</f>
        <v>8594548.6525734998</v>
      </c>
      <c r="CY197" s="1">
        <f>+BANCOS!CY64</f>
        <v>8029057.3925800016</v>
      </c>
      <c r="CZ197" s="1">
        <f>+BANCOS!CZ64</f>
        <v>8031265.5746721998</v>
      </c>
      <c r="DA197" s="1">
        <f>+BANCOS!DA64</f>
        <v>7802243.978317</v>
      </c>
      <c r="DB197" s="1">
        <f>+BANCOS!DB64</f>
        <v>8008580.9350244999</v>
      </c>
      <c r="DC197" s="1">
        <f>+BANCOS!DC64</f>
        <v>9275143.133938998</v>
      </c>
      <c r="DD197" s="1">
        <f>+BANCOS!DD64</f>
        <v>9717657.5991218016</v>
      </c>
      <c r="DE197" s="1">
        <f>+BANCOS!DE64</f>
        <v>10103338.1561988</v>
      </c>
      <c r="DF197" s="1">
        <f>+BANCOS!DF64</f>
        <v>10448186.8117285</v>
      </c>
      <c r="DG197" s="1">
        <f>+BANCOS!DG64</f>
        <v>10720456.130771199</v>
      </c>
      <c r="DH197" s="1">
        <f>+BANCOS!DH64</f>
        <v>11177098.310571</v>
      </c>
      <c r="DI197" s="1">
        <f>+BANCOS!DI64</f>
        <v>11758721.338719798</v>
      </c>
      <c r="DJ197" s="1">
        <f>+BANCOS!DJ64</f>
        <v>12298316.610425599</v>
      </c>
      <c r="DK197" s="1">
        <f>+BANCOS!DK64</f>
        <v>12436099.536301579</v>
      </c>
      <c r="DL197" s="1">
        <f>+BANCOS!DL64</f>
        <v>12626140.294222759</v>
      </c>
      <c r="DM197" s="1">
        <f>+BANCOS!DM64</f>
        <v>12552307.329811212</v>
      </c>
      <c r="DN197" s="1">
        <f>+BANCOS!DN64</f>
        <v>12589829.704226071</v>
      </c>
      <c r="DO197" s="1">
        <f>+BANCOS!DO64</f>
        <v>12777069.850372801</v>
      </c>
      <c r="DP197" s="1">
        <f>+BANCOS!DP64</f>
        <v>12590676.100596601</v>
      </c>
      <c r="DQ197" s="1">
        <f>+BANCOS!DQ64</f>
        <v>11867139.740695</v>
      </c>
      <c r="DR197" s="1">
        <f>+BANCOS!DR64</f>
        <v>11933784.735740799</v>
      </c>
      <c r="DS197" s="1">
        <f>+BANCOS!DS64</f>
        <v>12070223.072516201</v>
      </c>
      <c r="DT197" s="1">
        <f>+BANCOS!DT64</f>
        <v>12848120.697123038</v>
      </c>
      <c r="DU197" s="1">
        <f>+BANCOS!DU64</f>
        <v>13902157.7023401</v>
      </c>
      <c r="DV197" s="1">
        <f>+BANCOS!DV64</f>
        <v>13540823.8779487</v>
      </c>
      <c r="DW197" s="1">
        <f>+BANCOS!DW64</f>
        <v>13582301.70305492</v>
      </c>
      <c r="DX197" s="1">
        <f>+BANCOS!DX64</f>
        <v>14230497.87761452</v>
      </c>
      <c r="DY197" s="1">
        <f>+BANCOS!DY64</f>
        <v>14182202.769227192</v>
      </c>
      <c r="DZ197" s="1">
        <f>+BANCOS!DZ64</f>
        <v>14301569.489578379</v>
      </c>
      <c r="EA197" s="1">
        <f>+BANCOS!EA64</f>
        <v>14960702.665180011</v>
      </c>
      <c r="EB197" s="1">
        <f>+BANCOS!EB64</f>
        <v>14914312.360916603</v>
      </c>
      <c r="EC197" s="1">
        <f>+BANCOS!EC64</f>
        <v>14685128.340338159</v>
      </c>
      <c r="ED197" s="1">
        <f>+BANCOS!ED64</f>
        <v>14931007.75618916</v>
      </c>
      <c r="EE197" s="1">
        <f>+BANCOS!EE64</f>
        <v>15154890.615752051</v>
      </c>
      <c r="EF197" s="1">
        <f>+BANCOS!EF64</f>
        <v>15083060.179888701</v>
      </c>
      <c r="EG197" s="1">
        <f>+BANCOS!EG64</f>
        <v>15597315.83799026</v>
      </c>
      <c r="EH197" s="1">
        <f>+BANCOS!EH64</f>
        <v>15833866.816800199</v>
      </c>
      <c r="EI197" s="1">
        <f>+BANCOS!EI64</f>
        <v>14975318.783989321</v>
      </c>
      <c r="EJ197" s="1">
        <f>+BANCOS!EJ64</f>
        <v>14240952.930976849</v>
      </c>
      <c r="EK197" s="1">
        <f>+BANCOS!EK64</f>
        <v>14575464.190448951</v>
      </c>
      <c r="EL197" s="1">
        <f>+BANCOS!EL64</f>
        <v>15590737.784168111</v>
      </c>
      <c r="EM197" s="1">
        <f>+BANCOS!EM64</f>
        <v>15628562.130574079</v>
      </c>
      <c r="EN197" s="1">
        <f>+BANCOS!EN64</f>
        <v>15671938.634266052</v>
      </c>
      <c r="EO197" s="1">
        <f>+BANCOS!EO64</f>
        <v>15620235.851912161</v>
      </c>
      <c r="EP197" s="1">
        <f>+BANCOS!EP64</f>
        <v>16505257.018406251</v>
      </c>
      <c r="EQ197" s="1">
        <f>+BANCOS!EQ64</f>
        <v>15571093.026199</v>
      </c>
      <c r="ER197" s="1">
        <f>+BANCOS!ER64</f>
        <v>16467501.741740499</v>
      </c>
      <c r="ES197" s="1">
        <f>+BANCOS!ES64</f>
        <v>17242544.493911471</v>
      </c>
      <c r="ET197" s="1">
        <f>+BANCOS!ET64</f>
        <v>17645682.009515699</v>
      </c>
      <c r="EU197" s="1">
        <f>+BANCOS!EU64</f>
        <v>17532368.950836241</v>
      </c>
      <c r="EV197" s="1">
        <f>+BANCOS!EV64</f>
        <v>17265594.37091228</v>
      </c>
      <c r="EW197" s="1">
        <f>+BANCOS!EW64</f>
        <v>17149307.80512204</v>
      </c>
      <c r="EX197" s="1">
        <f>+BANCOS!EX64</f>
        <v>17243634.080390681</v>
      </c>
      <c r="EY197" s="1">
        <f>+BANCOS!EY64</f>
        <v>18083438.385789152</v>
      </c>
      <c r="EZ197" s="1">
        <f>+BANCOS!EZ64</f>
        <v>18083438.385789152</v>
      </c>
      <c r="FA197" s="1">
        <f>+BANCOS!FA64</f>
        <v>17313715.166325077</v>
      </c>
      <c r="FB197" s="1">
        <f>+BANCOS!FB64</f>
        <v>17026282.460320123</v>
      </c>
      <c r="FC197" s="1">
        <f>+BANCOS!FC64</f>
        <v>17499468.044103641</v>
      </c>
      <c r="FD197" s="1">
        <f>+BANCOS!FD64</f>
        <v>18058153.757043459</v>
      </c>
      <c r="FE197" s="1">
        <f>+BANCOS!FE64</f>
        <v>18596435.706322603</v>
      </c>
      <c r="FF197" s="1">
        <f>+BANCOS!FF64</f>
        <v>19281753.134038441</v>
      </c>
      <c r="FG197" s="1">
        <f>+BANCOS!FG64</f>
        <v>20484144.625511117</v>
      </c>
      <c r="FH197" s="1">
        <f>+BANCOS!FH64</f>
        <v>20541623.010069791</v>
      </c>
      <c r="FI197" s="1">
        <f>+BANCOS!FI64</f>
        <v>20879808.390599001</v>
      </c>
      <c r="FJ197" s="1">
        <f>+BANCOS!FJ64</f>
        <v>21309307.35205552</v>
      </c>
      <c r="FK197" s="1">
        <f>+BANCOS!FK64</f>
        <v>21579092.878684603</v>
      </c>
      <c r="FL197" s="1">
        <f>+BANCOS!FL64</f>
        <v>21459341.795124102</v>
      </c>
      <c r="FM197" s="1">
        <f>+BANCOS!FM64</f>
        <v>22237509.102243796</v>
      </c>
      <c r="FN197" s="1">
        <f>+BANCOS!FN64</f>
        <v>23099326.273163654</v>
      </c>
      <c r="FO197" s="1">
        <f>+BANCOS!FO64</f>
        <v>23474418.251495048</v>
      </c>
      <c r="FP197" s="1">
        <f>+BANCOS!FP64</f>
        <v>24489480.840800002</v>
      </c>
      <c r="FQ197" s="1">
        <f>+BANCOS!FQ64</f>
        <v>25571375.108634312</v>
      </c>
      <c r="FR197" s="1">
        <f>+BANCOS!FR64</f>
        <v>25712286.031726334</v>
      </c>
      <c r="FS197" s="1">
        <f>+BANCOS!FS64</f>
        <v>26077397.5574078</v>
      </c>
      <c r="FT197" s="1">
        <f>+BANCOS!FT64</f>
        <v>26302699.36820294</v>
      </c>
      <c r="FU197" s="1">
        <f>+BANCOS!FU64</f>
        <v>26067106.631484397</v>
      </c>
      <c r="FV197" s="1">
        <f>+BANCOS!FV64</f>
        <v>26725624.828373961</v>
      </c>
      <c r="FW197" s="1">
        <f>+BANCOS!FW64</f>
        <v>27799447.6624448</v>
      </c>
      <c r="FX197" s="1">
        <f>+BANCOS!FX64</f>
        <v>27675693.209992878</v>
      </c>
      <c r="FY197" s="1">
        <f>+BANCOS!FY64</f>
        <v>28021559.407866202</v>
      </c>
      <c r="FZ197" s="1">
        <f>+BANCOS!FZ64</f>
        <v>29176464.200845052</v>
      </c>
      <c r="GA197" s="1">
        <f>+BANCOS!GA64</f>
        <v>29145796.105980247</v>
      </c>
      <c r="GB197" s="1">
        <f>+BANCOS!GB64</f>
        <v>29164815.3260496</v>
      </c>
      <c r="GC197" s="1">
        <f>+BANCOS!GC64</f>
        <v>30746102.62786255</v>
      </c>
      <c r="GD197" s="1">
        <f>+BANCOS!GD64</f>
        <v>30900014.483317249</v>
      </c>
      <c r="GE197" s="1">
        <f>+BANCOS!GE64</f>
        <v>30984937.583933678</v>
      </c>
      <c r="GF197" s="1">
        <f>+BANCOS!GF64</f>
        <v>31718020.918416791</v>
      </c>
      <c r="GG197" s="1">
        <f>+BANCOS!GG64</f>
        <v>34041205.73984158</v>
      </c>
      <c r="GH197" s="1">
        <f>+BANCOS!GH64</f>
        <v>35448171.172322333</v>
      </c>
      <c r="GI197" s="1">
        <f>+BANCOS!GI64</f>
        <v>35521116.452174455</v>
      </c>
      <c r="GJ197" s="1">
        <f>+BANCOS!GJ64</f>
        <v>35144882.669854738</v>
      </c>
      <c r="GK197" s="1">
        <f>+BANCOS!GK64</f>
        <v>35991316.858050905</v>
      </c>
      <c r="GL197" s="1">
        <f>+BANCOS!GL64</f>
        <v>36551954.542681076</v>
      </c>
      <c r="GM197" s="1">
        <f>+BANCOS!GM64</f>
        <v>36396910.707565762</v>
      </c>
      <c r="GN197" s="1">
        <f>+BANCOS!GN64</f>
        <v>36861977.162219621</v>
      </c>
      <c r="GO197" s="1">
        <f>+BANCOS!GO64</f>
        <v>37132334.440700077</v>
      </c>
      <c r="GP197" s="1">
        <f>+BANCOS!GP64</f>
        <v>37315216.815441556</v>
      </c>
      <c r="GQ197" s="1">
        <f>+BANCOS!GQ64</f>
        <v>37006671.361497298</v>
      </c>
      <c r="GR197" s="1">
        <f>+BANCOS!GR64</f>
        <v>37082872.011105597</v>
      </c>
      <c r="GS197" s="1">
        <f>+BANCOS!GS64</f>
        <v>36643771.868821658</v>
      </c>
      <c r="GT197" s="1">
        <f>+BANCOS!GT64</f>
        <v>36326631.00084044</v>
      </c>
      <c r="GU197" s="1">
        <f>+BANCOS!GU64</f>
        <v>36794832.948549867</v>
      </c>
      <c r="GV197" s="1">
        <f>+BANCOS!GV64</f>
        <v>38335350.691190891</v>
      </c>
      <c r="GW197" s="1">
        <f>+BANCOS!GW64</f>
        <v>37266898.072515249</v>
      </c>
      <c r="GX197" s="1">
        <f>+BANCOS!GX64</f>
        <v>37161880.468908221</v>
      </c>
      <c r="GY197" s="1">
        <f>+BANCOS!GY64</f>
        <v>36672455.953559645</v>
      </c>
      <c r="GZ197" s="1">
        <f>+BANCOS!GZ64</f>
        <v>38285454.028871946</v>
      </c>
      <c r="HA197" s="1">
        <f>+BANCOS!HA64</f>
        <v>37828885.892389059</v>
      </c>
      <c r="HB197" s="1">
        <f>+BANCOS!HB64</f>
        <v>37624253.934034012</v>
      </c>
      <c r="HC197" s="1">
        <f>+BANCOS!HC64</f>
        <v>37317510.455425739</v>
      </c>
      <c r="HD197" s="1">
        <f>+BANCOS!HD64</f>
        <v>38268722.689307265</v>
      </c>
      <c r="HE197" s="1">
        <f>+BANCOS!HE64</f>
        <v>38630184.784399204</v>
      </c>
      <c r="HF197" s="1">
        <f>+BANCOS!HF64</f>
        <v>38656094.146005474</v>
      </c>
      <c r="HG197" s="1">
        <f>+BANCOS!HG64</f>
        <v>38268567.412959665</v>
      </c>
      <c r="HH197" s="1">
        <f>+BANCOS!HH64</f>
        <v>37634173.561242282</v>
      </c>
      <c r="HI197" s="1">
        <f>+BANCOS!HI64</f>
        <v>37014532.630018771</v>
      </c>
      <c r="HJ197" s="1">
        <f>+BANCOS!HJ64</f>
        <v>36855393.250251643</v>
      </c>
      <c r="HK197" s="1">
        <f>+BANCOS!HK64</f>
        <v>38201046.579138905</v>
      </c>
      <c r="HL197" s="1">
        <f>+BANCOS!HL64</f>
        <v>39261587.751111656</v>
      </c>
      <c r="HM197" s="1">
        <f>+BANCOS!HM64</f>
        <v>39485065.843042903</v>
      </c>
      <c r="HN197" s="1">
        <f>+BANCOS!HN64</f>
        <v>40053208.065687604</v>
      </c>
      <c r="HO197" s="1">
        <f>+BANCOS!HO64</f>
        <v>38812993.20100791</v>
      </c>
      <c r="HP197" s="1">
        <f>+BANCOS!HP64</f>
        <v>38438750.222423807</v>
      </c>
      <c r="HQ197" s="1">
        <f>+BANCOS!HQ64</f>
        <v>39030847.695920438</v>
      </c>
      <c r="HR197" s="1">
        <f>+BANCOS!HR64</f>
        <v>39153436.187256038</v>
      </c>
      <c r="HS197" s="1">
        <f>+BANCOS!HS64</f>
        <v>39635650.982108071</v>
      </c>
      <c r="HT197" s="1">
        <f>+BANCOS!HT64</f>
        <v>38909443.595339969</v>
      </c>
      <c r="HU197" s="1">
        <f>+BANCOS!HU64</f>
        <v>38879921.715621896</v>
      </c>
      <c r="HV197" s="1">
        <f>+BANCOS!HV64</f>
        <v>39754778.779722363</v>
      </c>
      <c r="HW197" s="1">
        <f>+BANCOS!HW64</f>
        <v>41084818.936074905</v>
      </c>
      <c r="HX197" s="1">
        <f>+BANCOS!HX64</f>
        <v>41838973.583009265</v>
      </c>
      <c r="HY197" s="1">
        <f>+BANCOS!HY64</f>
        <v>42507967.661726691</v>
      </c>
      <c r="HZ197" s="1">
        <f>+BANCOS!HZ64</f>
        <v>42339549.378507003</v>
      </c>
      <c r="IA197" s="1">
        <f>+BANCOS!IA64</f>
        <v>43140582.491665319</v>
      </c>
      <c r="IB197" s="1">
        <f>+BANCOS!IB64</f>
        <v>41847911.887040548</v>
      </c>
      <c r="IC197" s="1">
        <f>+BANCOS!IC64</f>
        <v>43033091.087968998</v>
      </c>
      <c r="ID197" s="1">
        <f>+BANCOS!ID64</f>
        <v>44255835.965946324</v>
      </c>
      <c r="IE197" s="1">
        <f>+BANCOS!IE64</f>
        <v>44949819.683658496</v>
      </c>
      <c r="IF197" s="1">
        <f>+BANCOS!IF64</f>
        <v>44792793.245326884</v>
      </c>
      <c r="IG197" s="1">
        <f>+BANCOS!IG64</f>
        <v>44235411.059126362</v>
      </c>
      <c r="IH197" s="1">
        <f>+BANCOS!IH64</f>
        <v>44789244.776862442</v>
      </c>
      <c r="II197" s="1">
        <f>+BANCOS!II64</f>
        <v>45445827.968731597</v>
      </c>
      <c r="IJ197" s="1">
        <f>+BANCOS!IJ64</f>
        <v>47168181.035918988</v>
      </c>
      <c r="IK197" s="1">
        <f>+BANCOS!IK64</f>
        <v>47367514.024476692</v>
      </c>
      <c r="IL197" s="1">
        <f>+BANCOS!IL64</f>
        <v>47891897.305605151</v>
      </c>
      <c r="IM197" s="1">
        <f>+BANCOS!IM64</f>
        <v>49245998.121508025</v>
      </c>
      <c r="IN197" s="1">
        <f>+BANCOS!IN64</f>
        <v>51316573.452209368</v>
      </c>
      <c r="IO197" s="1">
        <f>+BANCOS!IO64</f>
        <v>52247818.363288254</v>
      </c>
      <c r="IP197" s="1">
        <f>+BANCOS!IP64</f>
        <v>52370370.919301227</v>
      </c>
      <c r="IQ197" s="1">
        <f>+BANCOS!IQ64</f>
        <v>52990486.496657349</v>
      </c>
      <c r="IR197" s="1">
        <f>+BANCOS!IR64</f>
        <v>53674959.325157993</v>
      </c>
      <c r="IS197" s="1">
        <f>+BANCOS!IS64</f>
        <v>52903431.152318016</v>
      </c>
      <c r="IT197" s="1">
        <f>+BANCOS!IT64</f>
        <v>51901932.606381588</v>
      </c>
      <c r="IU197" s="1">
        <f>+BANCOS!IU64</f>
        <v>50722664.345430985</v>
      </c>
      <c r="IV197" s="1">
        <f>+BANCOS!IV64</f>
        <v>52498041.620622903</v>
      </c>
      <c r="IW197" s="1">
        <f>+BANCOS!IW64</f>
        <v>55852097.845463201</v>
      </c>
      <c r="IX197" s="1">
        <f>+BANCOS!IX64</f>
        <v>57237007.040881835</v>
      </c>
      <c r="IY197" s="1">
        <f>+BANCOS!IY64</f>
        <v>57623314.148379266</v>
      </c>
      <c r="IZ197" s="1">
        <f>+BANCOS!IZ64</f>
        <v>58347850.831367217</v>
      </c>
      <c r="JA197" s="1">
        <f>+BANCOS!JA64</f>
        <v>58803007</v>
      </c>
      <c r="JB197" s="1">
        <f>+BANCOS!JB64</f>
        <v>59041078.922374062</v>
      </c>
      <c r="JC197" s="1">
        <f>+BANCOS!JC64</f>
        <v>58903650.748167299</v>
      </c>
      <c r="JD197" s="1">
        <f>+BANCOS!JD64</f>
        <v>57890785.734402254</v>
      </c>
      <c r="JE197" s="1">
        <f>+BANCOS!JE64</f>
        <v>57766519.409999996</v>
      </c>
      <c r="JF197" s="1" t="e">
        <f>+BANCOS!#REF!</f>
        <v>#REF!</v>
      </c>
    </row>
    <row r="198" spans="1:266" s="1" customFormat="1" ht="12.9" customHeight="1" x14ac:dyDescent="0.2">
      <c r="A198" s="73" t="s">
        <v>330</v>
      </c>
      <c r="B198" s="1">
        <f>+FINANCIERAS!B64</f>
        <v>143824</v>
      </c>
      <c r="C198" s="1">
        <f>+FINANCIERAS!C64</f>
        <v>155960</v>
      </c>
      <c r="D198" s="1">
        <f>+FINANCIERAS!D64</f>
        <v>157923</v>
      </c>
      <c r="E198" s="1">
        <f>+FINANCIERAS!E64</f>
        <v>158444</v>
      </c>
      <c r="F198" s="1">
        <f>+FINANCIERAS!F64</f>
        <v>163417</v>
      </c>
      <c r="G198" s="1">
        <f>+FINANCIERAS!G64</f>
        <v>166484</v>
      </c>
      <c r="H198" s="1">
        <f>+FINANCIERAS!H64</f>
        <v>168590</v>
      </c>
      <c r="I198" s="1">
        <f>+FINANCIERAS!I64</f>
        <v>172108</v>
      </c>
      <c r="J198" s="1">
        <f>+FINANCIERAS!J64</f>
        <v>172149</v>
      </c>
      <c r="K198" s="1">
        <f>+FINANCIERAS!K64</f>
        <v>177183</v>
      </c>
      <c r="L198" s="1">
        <f>+FINANCIERAS!L64</f>
        <v>185005</v>
      </c>
      <c r="M198" s="1">
        <f>+FINANCIERAS!M64</f>
        <v>199833</v>
      </c>
      <c r="N198" s="1">
        <f>+FINANCIERAS!N64</f>
        <v>209129</v>
      </c>
      <c r="O198" s="1">
        <f>+FINANCIERAS!O64</f>
        <v>216393</v>
      </c>
      <c r="P198" s="1">
        <f>+FINANCIERAS!P64</f>
        <v>210486</v>
      </c>
      <c r="Q198" s="1">
        <f>+FINANCIERAS!Q64</f>
        <v>205399</v>
      </c>
      <c r="R198" s="1">
        <f>+FINANCIERAS!R64</f>
        <v>210537</v>
      </c>
      <c r="S198" s="1">
        <f>+FINANCIERAS!S64</f>
        <v>217965</v>
      </c>
      <c r="T198" s="1">
        <f>+FINANCIERAS!T64</f>
        <v>239137</v>
      </c>
      <c r="U198" s="1">
        <f>+FINANCIERAS!U64</f>
        <v>243126</v>
      </c>
      <c r="V198" s="1">
        <f>+FINANCIERAS!V64</f>
        <v>255420</v>
      </c>
      <c r="W198" s="1">
        <f>+FINANCIERAS!W64</f>
        <v>270234</v>
      </c>
      <c r="X198" s="1">
        <f>+FINANCIERAS!X64</f>
        <v>286759</v>
      </c>
      <c r="Y198" s="1">
        <f>+FINANCIERAS!Y64</f>
        <v>292829</v>
      </c>
      <c r="Z198" s="1">
        <f>+FINANCIERAS!Z64</f>
        <v>303576</v>
      </c>
      <c r="AA198" s="1">
        <f>+FINANCIERAS!AA64</f>
        <v>301646</v>
      </c>
      <c r="AB198" s="1">
        <f>+FINANCIERAS!AB64</f>
        <v>292949</v>
      </c>
      <c r="AC198" s="1">
        <f>+FINANCIERAS!AC64</f>
        <v>288507</v>
      </c>
      <c r="AD198" s="1">
        <f>+FINANCIERAS!AD64</f>
        <v>312452</v>
      </c>
      <c r="AE198" s="1">
        <f>+FINANCIERAS!AE64</f>
        <v>321796</v>
      </c>
      <c r="AF198" s="1">
        <f>+FINANCIERAS!AF64</f>
        <v>335729</v>
      </c>
      <c r="AG198" s="1">
        <f>+FINANCIERAS!AG64</f>
        <v>341299</v>
      </c>
      <c r="AH198" s="1">
        <f>+FINANCIERAS!AH64</f>
        <v>288058</v>
      </c>
      <c r="AI198" s="1">
        <f>+FINANCIERAS!AI64</f>
        <v>297678</v>
      </c>
      <c r="AJ198" s="1">
        <f>+FINANCIERAS!AJ64</f>
        <v>309019</v>
      </c>
      <c r="AK198" s="1">
        <f>+FINANCIERAS!AK64</f>
        <v>316776</v>
      </c>
      <c r="AL198" s="1">
        <f>+FINANCIERAS!AL64</f>
        <v>312042</v>
      </c>
      <c r="AM198" s="1">
        <f>+FINANCIERAS!AM64</f>
        <v>317622</v>
      </c>
      <c r="AN198" s="1">
        <f>+FINANCIERAS!AN64</f>
        <v>314155</v>
      </c>
      <c r="AO198" s="1">
        <f>+FINANCIERAS!AO64</f>
        <v>323286</v>
      </c>
      <c r="AP198" s="1">
        <f>+FINANCIERAS!AP64</f>
        <v>291989</v>
      </c>
      <c r="AQ198" s="1">
        <f>+FINANCIERAS!AQ64</f>
        <v>285384</v>
      </c>
      <c r="AR198" s="1">
        <f>+FINANCIERAS!AR64</f>
        <v>281965.90924500005</v>
      </c>
      <c r="AS198" s="1">
        <f>+FINANCIERAS!AS64</f>
        <v>291045.58096940001</v>
      </c>
      <c r="AT198" s="1">
        <f>+FINANCIERAS!AT64</f>
        <v>295015.185291</v>
      </c>
      <c r="AU198" s="1">
        <f>+FINANCIERAS!AU64</f>
        <v>288501.83628779999</v>
      </c>
      <c r="AV198" s="1">
        <f>+FINANCIERAS!AV64</f>
        <v>289846.81616530003</v>
      </c>
      <c r="AW198" s="1">
        <f>+FINANCIERAS!AW64</f>
        <v>280578.21113989997</v>
      </c>
      <c r="AX198" s="1">
        <f>+FINANCIERAS!AX64</f>
        <v>237283.02947100002</v>
      </c>
      <c r="AY198" s="1">
        <f>+FINANCIERAS!AY64</f>
        <v>228059.298037</v>
      </c>
      <c r="AZ198" s="1">
        <f>+FINANCIERAS!AZ64</f>
        <v>209556.01617780002</v>
      </c>
      <c r="BA198" s="1">
        <f>+FINANCIERAS!BA64</f>
        <v>204647.74989799998</v>
      </c>
      <c r="BB198" s="1">
        <f>+FINANCIERAS!BB64</f>
        <v>210874.43650359998</v>
      </c>
      <c r="BC198" s="1">
        <f>+FINANCIERAS!BC64</f>
        <v>204634.4615183</v>
      </c>
      <c r="BD198" s="1">
        <f>+FINANCIERAS!BD64</f>
        <v>200340.41344249999</v>
      </c>
      <c r="BE198" s="1">
        <f>+FINANCIERAS!BE64</f>
        <v>189405.35823320001</v>
      </c>
      <c r="BF198" s="1">
        <f>+FINANCIERAS!BF64</f>
        <v>183027.73029244997</v>
      </c>
      <c r="BG198" s="1">
        <f>+FINANCIERAS!BG64</f>
        <v>187414.2481151</v>
      </c>
      <c r="BH198" s="1">
        <f>+FINANCIERAS!BH64</f>
        <v>197376.99190299996</v>
      </c>
      <c r="BI198" s="1">
        <f>+FINANCIERAS!BI64</f>
        <v>203399</v>
      </c>
      <c r="BJ198" s="1">
        <f>+FINANCIERAS!BJ64</f>
        <v>209469.18140919995</v>
      </c>
      <c r="BK198" s="1">
        <f>+FINANCIERAS!BK64</f>
        <v>211243.46249539999</v>
      </c>
      <c r="BL198" s="1">
        <f>+FINANCIERAS!BL64</f>
        <v>214943.01277744997</v>
      </c>
      <c r="BM198" s="1">
        <f>+FINANCIERAS!BM64</f>
        <v>214827.18520409998</v>
      </c>
      <c r="BN198" s="1">
        <f>+FINANCIERAS!BN64</f>
        <v>214939.31607125004</v>
      </c>
      <c r="BO198" s="1">
        <f>+FINANCIERAS!BO64</f>
        <v>219952.7245786</v>
      </c>
      <c r="BP198" s="1">
        <f>+FINANCIERAS!BP64</f>
        <v>222649.82480399997</v>
      </c>
      <c r="BQ198" s="1">
        <f>+FINANCIERAS!BQ64</f>
        <v>230106.3911826</v>
      </c>
      <c r="BR198" s="1">
        <f>+FINANCIERAS!BR64</f>
        <v>237179.55058900002</v>
      </c>
      <c r="BS198" s="1">
        <f>+FINANCIERAS!BS64</f>
        <v>238880.7689161</v>
      </c>
      <c r="BT198" s="1">
        <f>+FINANCIERAS!BT64</f>
        <v>249194.82183299999</v>
      </c>
      <c r="BU198" s="1">
        <f>+FINANCIERAS!BU64</f>
        <v>244943.86433700001</v>
      </c>
      <c r="BV198" s="1">
        <f>+FINANCIERAS!BV64</f>
        <v>246110.9439283</v>
      </c>
      <c r="BW198" s="1">
        <f>+FINANCIERAS!BW64</f>
        <v>241855.90513860001</v>
      </c>
      <c r="BX198" s="1">
        <f>+FINANCIERAS!BX64</f>
        <v>241874.48190110002</v>
      </c>
      <c r="BY198" s="1">
        <f>+FINANCIERAS!BY64</f>
        <v>250569.7598682</v>
      </c>
      <c r="BZ198" s="1">
        <f>+FINANCIERAS!BZ64</f>
        <v>261894.73087300002</v>
      </c>
      <c r="CA198" s="1">
        <f>+FINANCIERAS!CA64</f>
        <v>261109.91920600002</v>
      </c>
      <c r="CB198" s="1">
        <f>+FINANCIERAS!CB64</f>
        <v>262917.8873001</v>
      </c>
      <c r="CC198" s="1">
        <f>+FINANCIERAS!CC64</f>
        <v>262429.47857599996</v>
      </c>
      <c r="CD198" s="1">
        <f>+FINANCIERAS!CD64</f>
        <v>266830.92966339999</v>
      </c>
      <c r="CE198" s="1">
        <f>+FINANCIERAS!CE64</f>
        <v>269997.58818299999</v>
      </c>
      <c r="CF198" s="1">
        <f>+FINANCIERAS!CF64</f>
        <v>273450.90263199998</v>
      </c>
      <c r="CG198" s="1">
        <f>+FINANCIERAS!CG64</f>
        <v>265228.06744230003</v>
      </c>
      <c r="CH198" s="1">
        <f>+FINANCIERAS!CH64</f>
        <v>267929.97887960001</v>
      </c>
      <c r="CI198" s="1">
        <f>+FINANCIERAS!CI64</f>
        <v>263211.54833580001</v>
      </c>
      <c r="CJ198" s="1">
        <f>+FINANCIERAS!CJ64</f>
        <v>251776.18349510001</v>
      </c>
      <c r="CK198" s="1">
        <f>+FINANCIERAS!CK64</f>
        <v>257496.83471300002</v>
      </c>
      <c r="CL198" s="1">
        <f>+FINANCIERAS!CL64</f>
        <v>267914.53107299999</v>
      </c>
      <c r="CM198" s="1">
        <f>+FINANCIERAS!CM64</f>
        <v>280196.76150860003</v>
      </c>
      <c r="CN198" s="1">
        <f>+FINANCIERAS!CN64</f>
        <v>279134.25835200003</v>
      </c>
      <c r="CO198" s="1">
        <f>+FINANCIERAS!CO64</f>
        <v>281987.51020739996</v>
      </c>
      <c r="CP198" s="1">
        <f>+FINANCIERAS!CP64</f>
        <v>298521.54966949997</v>
      </c>
      <c r="CQ198" s="1">
        <f>+FINANCIERAS!CQ64</f>
        <v>307710.01902359998</v>
      </c>
      <c r="CR198" s="1">
        <f>+FINANCIERAS!CR64</f>
        <v>302831.98572439997</v>
      </c>
      <c r="CS198" s="1">
        <f>+FINANCIERAS!CS64</f>
        <v>316223.27406349999</v>
      </c>
      <c r="CT198" s="1">
        <f>+FINANCIERAS!CT64</f>
        <v>269434.3385676</v>
      </c>
      <c r="CU198" s="1">
        <f>+FINANCIERAS!CU64</f>
        <v>272273.173702</v>
      </c>
      <c r="CV198" s="1">
        <f>+FINANCIERAS!CV64</f>
        <v>264607.58201800002</v>
      </c>
      <c r="CW198" s="1">
        <f>+FINANCIERAS!CW64</f>
        <v>254098.633199</v>
      </c>
      <c r="CX198" s="1">
        <f>+FINANCIERAS!CX64</f>
        <v>257872.97737199999</v>
      </c>
      <c r="CY198" s="1">
        <f>+FINANCIERAS!CY64</f>
        <v>244704.65268900001</v>
      </c>
      <c r="CZ198" s="1">
        <f>+FINANCIERAS!CZ64</f>
        <v>256055.4728402</v>
      </c>
      <c r="DA198" s="1">
        <f>+FINANCIERAS!DA64</f>
        <v>269920.21413470001</v>
      </c>
      <c r="DB198" s="1">
        <f>+FINANCIERAS!DB64</f>
        <v>286579.56782669999</v>
      </c>
      <c r="DC198" s="1">
        <f>+FINANCIERAS!DC64</f>
        <v>340492.66681600001</v>
      </c>
      <c r="DD198" s="1">
        <f>+FINANCIERAS!DD64</f>
        <v>368062.80147820001</v>
      </c>
      <c r="DE198" s="1">
        <f>+FINANCIERAS!DE64</f>
        <v>333729.85738830001</v>
      </c>
      <c r="DF198" s="1">
        <f>+FINANCIERAS!DF64</f>
        <v>270131.26695700001</v>
      </c>
      <c r="DG198" s="1">
        <f>+FINANCIERAS!DG64</f>
        <v>271504.81414879998</v>
      </c>
      <c r="DH198" s="1">
        <f>+FINANCIERAS!DH64</f>
        <v>283899.42336000002</v>
      </c>
      <c r="DI198" s="1">
        <f>+FINANCIERAS!DI64</f>
        <v>288315.5849742</v>
      </c>
      <c r="DJ198" s="1">
        <f>+FINANCIERAS!DJ64</f>
        <v>284601.6090234</v>
      </c>
      <c r="DK198" s="1">
        <f>+FINANCIERAS!DK64</f>
        <v>283231.3376492</v>
      </c>
      <c r="DL198" s="1">
        <f>+FINANCIERAS!DL64</f>
        <v>281844.08339599997</v>
      </c>
      <c r="DM198" s="1">
        <f>+FINANCIERAS!DM64</f>
        <v>272675.13601299998</v>
      </c>
      <c r="DN198" s="1">
        <f>+FINANCIERAS!DN64</f>
        <v>281139.9807826</v>
      </c>
      <c r="DO198" s="1">
        <f>+FINANCIERAS!DO64</f>
        <v>280037.72417399997</v>
      </c>
      <c r="DP198" s="1">
        <f>+FINANCIERAS!DP64</f>
        <v>269128.21203739999</v>
      </c>
      <c r="DQ198" s="1">
        <f>+FINANCIERAS!DQ64</f>
        <v>273819.05517599999</v>
      </c>
      <c r="DR198" s="1">
        <f>+FINANCIERAS!DR64</f>
        <v>293351.60455559997</v>
      </c>
      <c r="DS198" s="1">
        <f>+FINANCIERAS!DS64</f>
        <v>288532.91637876997</v>
      </c>
      <c r="DT198" s="1">
        <f>+FINANCIERAS!DT64</f>
        <v>301197.33611580002</v>
      </c>
      <c r="DU198" s="1">
        <f>+FINANCIERAS!DU64</f>
        <v>298717.43187365995</v>
      </c>
      <c r="DV198" s="1">
        <f>+FINANCIERAS!DV64</f>
        <v>315613.89933344</v>
      </c>
      <c r="DW198" s="1">
        <f>+FINANCIERAS!DW64</f>
        <v>316605.37662871002</v>
      </c>
      <c r="DX198" s="1">
        <f>+FINANCIERAS!DX64</f>
        <v>329842.445206</v>
      </c>
      <c r="DY198" s="1">
        <f>+FINANCIERAS!DY64</f>
        <v>327432.32726041001</v>
      </c>
      <c r="DZ198" s="1">
        <f>+FINANCIERAS!DZ64</f>
        <v>342322.3420601</v>
      </c>
      <c r="EA198" s="1">
        <f>+FINANCIERAS!EA64</f>
        <v>359441.79924792005</v>
      </c>
      <c r="EB198" s="1">
        <f>+FINANCIERAS!EB64</f>
        <v>354695.91638469999</v>
      </c>
      <c r="EC198" s="1">
        <f>+FINANCIERAS!EC64</f>
        <v>246065.21166527999</v>
      </c>
      <c r="ED198" s="1">
        <f>+FINANCIERAS!ED64</f>
        <v>256694.86506805001</v>
      </c>
      <c r="EE198" s="1">
        <f>+FINANCIERAS!EE64</f>
        <v>252708.42427039999</v>
      </c>
      <c r="EF198" s="1">
        <f>+FINANCIERAS!EF64</f>
        <v>231015.93736804</v>
      </c>
      <c r="EG198" s="1">
        <f>+FINANCIERAS!EG64</f>
        <v>229489.58178624004</v>
      </c>
      <c r="EH198" s="1">
        <f>+FINANCIERAS!EH64</f>
        <v>240155.41732554999</v>
      </c>
      <c r="EI198" s="1">
        <f>+FINANCIERAS!EI64</f>
        <v>246223.78468017999</v>
      </c>
      <c r="EJ198" s="1">
        <f>+FINANCIERAS!EJ64</f>
        <v>238708.23900577999</v>
      </c>
      <c r="EK198" s="1">
        <f>+FINANCIERAS!EK64</f>
        <v>244088.65891782002</v>
      </c>
      <c r="EL198" s="1">
        <f>+FINANCIERAS!EL64</f>
        <v>266477.39947639004</v>
      </c>
      <c r="EM198" s="1">
        <f>+FINANCIERAS!EM64</f>
        <v>273665.84385835007</v>
      </c>
      <c r="EN198" s="1">
        <f>+FINANCIERAS!EN64</f>
        <v>297729.57794161997</v>
      </c>
      <c r="EO198" s="1">
        <f>+FINANCIERAS!EO64</f>
        <v>296367.43482954998</v>
      </c>
      <c r="EP198" s="1">
        <f>+FINANCIERAS!EP64</f>
        <v>318951.85824627004</v>
      </c>
      <c r="EQ198" s="1">
        <f>+FINANCIERAS!EQ64</f>
        <v>295732.40727927</v>
      </c>
      <c r="ER198" s="1">
        <f>+FINANCIERAS!ER64</f>
        <v>303053.32936027</v>
      </c>
      <c r="ES198" s="1">
        <f>+FINANCIERAS!ES64</f>
        <v>314112.91958918003</v>
      </c>
      <c r="ET198" s="1">
        <f>+FINANCIERAS!ET64</f>
        <v>292856.74482173001</v>
      </c>
      <c r="EU198" s="1">
        <f>+FINANCIERAS!EU64</f>
        <v>302898.01103722997</v>
      </c>
      <c r="EV198" s="1">
        <f>+FINANCIERAS!EV64</f>
        <v>305277.45206107001</v>
      </c>
      <c r="EW198" s="1">
        <f>+FINANCIERAS!EW64</f>
        <v>316329.05420039996</v>
      </c>
      <c r="EX198" s="1">
        <f>+FINANCIERAS!EX64</f>
        <v>310145.65387767996</v>
      </c>
      <c r="EY198" s="1">
        <f>+FINANCIERAS!EY64</f>
        <v>320905.58015643002</v>
      </c>
      <c r="EZ198" s="1">
        <f>+FINANCIERAS!EZ64</f>
        <v>332322.58027604996</v>
      </c>
      <c r="FA198" s="1">
        <f>+FINANCIERAS!FA64</f>
        <v>333727.89595680009</v>
      </c>
      <c r="FB198" s="1">
        <f>+FINANCIERAS!FB64</f>
        <v>333395.43183430005</v>
      </c>
      <c r="FC198" s="1">
        <f>+FINANCIERAS!FC64</f>
        <v>323228.40856836003</v>
      </c>
      <c r="FD198" s="1">
        <f>+FINANCIERAS!FD64</f>
        <v>323412.93363438</v>
      </c>
      <c r="FE198" s="1">
        <f>+FINANCIERAS!FE64</f>
        <v>335526.36094588001</v>
      </c>
      <c r="FF198" s="1">
        <f>+FINANCIERAS!FF64</f>
        <v>377327.80958641</v>
      </c>
      <c r="FG198" s="1">
        <f>+FINANCIERAS!FG64</f>
        <v>402540.66466599994</v>
      </c>
      <c r="FH198" s="1">
        <f>+FINANCIERAS!FH64</f>
        <v>421610.87587042002</v>
      </c>
      <c r="FI198" s="1">
        <f>+FINANCIERAS!FI64</f>
        <v>429056.7992906</v>
      </c>
      <c r="FJ198" s="1">
        <f>+FINANCIERAS!FJ64</f>
        <v>455527.74201233999</v>
      </c>
      <c r="FK198" s="1">
        <f>+FINANCIERAS!FK64</f>
        <v>465503.77260711999</v>
      </c>
      <c r="FL198" s="1">
        <f>+FINANCIERAS!FL64</f>
        <v>476623.66517721</v>
      </c>
      <c r="FM198" s="1">
        <f>+FINANCIERAS!FM64</f>
        <v>495891.35826232989</v>
      </c>
      <c r="FN198" s="1">
        <f>+FINANCIERAS!FN64</f>
        <v>522793.94431788009</v>
      </c>
      <c r="FO198" s="1">
        <f>+FINANCIERAS!FO64</f>
        <v>515892.81470950996</v>
      </c>
      <c r="FP198" s="1">
        <f>+FINANCIERAS!FP64</f>
        <v>552722.29171822988</v>
      </c>
      <c r="FQ198" s="1">
        <f>+FINANCIERAS!FQ64</f>
        <v>599013.01826374978</v>
      </c>
      <c r="FR198" s="1">
        <f>+FINANCIERAS!FR64</f>
        <v>615644.45152813999</v>
      </c>
      <c r="FS198" s="1">
        <f>+FINANCIERAS!FS64</f>
        <v>616321.60379184003</v>
      </c>
      <c r="FT198" s="1">
        <f>+FINANCIERAS!FT64</f>
        <v>658302.85991310992</v>
      </c>
      <c r="FU198" s="1">
        <f>+FINANCIERAS!FU64</f>
        <v>677492.57084435993</v>
      </c>
      <c r="FV198" s="1">
        <f>+FINANCIERAS!FV64</f>
        <v>725489.43169451994</v>
      </c>
      <c r="FW198" s="1">
        <f>+FINANCIERAS!FW64</f>
        <v>766696.00176879996</v>
      </c>
      <c r="FX198" s="1">
        <f>+FINANCIERAS!FX64</f>
        <v>777003.09913947992</v>
      </c>
      <c r="FY198" s="1">
        <f>+FINANCIERAS!FY64</f>
        <v>794034.0055373701</v>
      </c>
      <c r="FZ198" s="1">
        <f>+FINANCIERAS!FZ64</f>
        <v>848423.51853283006</v>
      </c>
      <c r="GA198" s="1">
        <f>+FINANCIERAS!GA64</f>
        <v>710992.83100553008</v>
      </c>
      <c r="GB198" s="1">
        <f>+FINANCIERAS!GB64</f>
        <v>724852.54311289999</v>
      </c>
      <c r="GC198" s="1">
        <f>+FINANCIERAS!GC64</f>
        <v>685788.13546281005</v>
      </c>
      <c r="GD198" s="1">
        <f>+FINANCIERAS!GD64</f>
        <v>728079.9686371499</v>
      </c>
      <c r="GE198" s="1">
        <f>+FINANCIERAS!GE64</f>
        <v>716725.15498411004</v>
      </c>
      <c r="GF198" s="1">
        <f>+FINANCIERAS!GF64</f>
        <v>765398.79054323002</v>
      </c>
      <c r="GG198" s="1">
        <f>+FINANCIERAS!GG64</f>
        <v>809270.57188658009</v>
      </c>
      <c r="GH198" s="1">
        <f>+FINANCIERAS!GH64</f>
        <v>883623.78830703977</v>
      </c>
      <c r="GI198" s="1">
        <f>+FINANCIERAS!GI64</f>
        <v>897280.62521573005</v>
      </c>
      <c r="GJ198" s="1">
        <f>+FINANCIERAS!GJ64</f>
        <v>887127.05556964979</v>
      </c>
      <c r="GK198" s="1">
        <f>+FINANCIERAS!GK64</f>
        <v>929524.71639562002</v>
      </c>
      <c r="GL198" s="1">
        <f>+FINANCIERAS!GL64</f>
        <v>949659.78819168999</v>
      </c>
      <c r="GM198" s="1">
        <f>+FINANCIERAS!GM64</f>
        <v>929995.84642248997</v>
      </c>
      <c r="GN198" s="1">
        <f>+FINANCIERAS!GN64</f>
        <v>927854.71583870007</v>
      </c>
      <c r="GO198" s="1">
        <f>+FINANCIERAS!GO64</f>
        <v>937364.9702136399</v>
      </c>
      <c r="GP198" s="1">
        <f>+FINANCIERAS!GP64</f>
        <v>951671.04765351</v>
      </c>
      <c r="GQ198" s="1">
        <f>+FINANCIERAS!GQ64</f>
        <v>925105.72962650994</v>
      </c>
      <c r="GR198" s="1">
        <f>+FINANCIERAS!GR64</f>
        <v>915361.3232112698</v>
      </c>
      <c r="GS198" s="1">
        <f>+FINANCIERAS!GS64</f>
        <v>926558.62834018993</v>
      </c>
      <c r="GT198" s="1">
        <f>+FINANCIERAS!GT64</f>
        <v>923720.5821822898</v>
      </c>
      <c r="GU198" s="1">
        <f>+FINANCIERAS!GU64</f>
        <v>940165.63988640998</v>
      </c>
      <c r="GV198" s="1">
        <f>+FINANCIERAS!GV64</f>
        <v>971769.14192329999</v>
      </c>
      <c r="GW198" s="1">
        <f>+FINANCIERAS!GW64</f>
        <v>973067.67808111024</v>
      </c>
      <c r="GX198" s="1">
        <f>+FINANCIERAS!GX64</f>
        <v>976646.99150671985</v>
      </c>
      <c r="GY198" s="1">
        <f>+FINANCIERAS!GY64</f>
        <v>938306.05089090008</v>
      </c>
      <c r="GZ198" s="1">
        <f>+FINANCIERAS!GZ64</f>
        <v>1002889.0176247502</v>
      </c>
      <c r="HA198" s="1">
        <f>+FINANCIERAS!HA64</f>
        <v>984044.2447779699</v>
      </c>
      <c r="HB198" s="1">
        <f>+FINANCIERAS!HB64</f>
        <v>1014961.67352644</v>
      </c>
      <c r="HC198" s="1">
        <f>+FINANCIERAS!HC64</f>
        <v>1044642.70901181</v>
      </c>
      <c r="HD198" s="1">
        <f>+FINANCIERAS!HD64</f>
        <v>1053505.9042784199</v>
      </c>
      <c r="HE198" s="1">
        <f>+FINANCIERAS!HE64</f>
        <v>1091992.5907399999</v>
      </c>
      <c r="HF198" s="1">
        <f>+FINANCIERAS!HF64</f>
        <v>1125463.5795221901</v>
      </c>
      <c r="HG198" s="1">
        <f>+FINANCIERAS!HG64</f>
        <v>1170221.95110026</v>
      </c>
      <c r="HH198" s="1">
        <f>+FINANCIERAS!HH64</f>
        <v>1157108.72552289</v>
      </c>
      <c r="HI198" s="1">
        <f>+FINANCIERAS!HI64</f>
        <v>1151809.65477107</v>
      </c>
      <c r="HJ198" s="1">
        <f>+FINANCIERAS!HJ64</f>
        <v>1193390.4009716799</v>
      </c>
      <c r="HK198" s="1">
        <f>+FINANCIERAS!HK64</f>
        <v>1187163.19226957</v>
      </c>
      <c r="HL198" s="1">
        <f>+FINANCIERAS!HL64</f>
        <v>1203251.2798539998</v>
      </c>
      <c r="HM198" s="1">
        <f>+FINANCIERAS!HM64</f>
        <v>1206599.84158933</v>
      </c>
      <c r="HN198" s="1">
        <f>+FINANCIERAS!HN64</f>
        <v>1252919.14916834</v>
      </c>
      <c r="HO198" s="1">
        <f>+FINANCIERAS!HO64</f>
        <v>1272319.4048802999</v>
      </c>
      <c r="HP198" s="1">
        <f>+FINANCIERAS!HP64</f>
        <v>1278809.9381600602</v>
      </c>
      <c r="HQ198" s="1">
        <f>+FINANCIERAS!HQ64</f>
        <v>1300865.6152597803</v>
      </c>
      <c r="HR198" s="1">
        <f>+FINANCIERAS!HR64</f>
        <v>1288608.94899659</v>
      </c>
      <c r="HS198" s="1">
        <f>+FINANCIERAS!HS64</f>
        <v>1338444.1009750098</v>
      </c>
      <c r="HT198" s="1">
        <f>+FINANCIERAS!HT64</f>
        <v>1335994.5934769602</v>
      </c>
      <c r="HU198" s="1">
        <f>+FINANCIERAS!HU64</f>
        <v>1365417.0647885399</v>
      </c>
      <c r="HV198" s="1">
        <f>+FINANCIERAS!HV64</f>
        <v>1400453.65706093</v>
      </c>
      <c r="HW198" s="1">
        <f>+FINANCIERAS!HW64</f>
        <v>989772.27254229994</v>
      </c>
      <c r="HX198" s="1">
        <f>+FINANCIERAS!HX64</f>
        <v>1018857.9814536599</v>
      </c>
      <c r="HY198" s="1">
        <f>+FINANCIERAS!HY64</f>
        <v>1076273.7461630299</v>
      </c>
      <c r="HZ198" s="1">
        <f>+FINANCIERAS!HZ64</f>
        <v>1068640.5794835901</v>
      </c>
      <c r="IA198" s="1">
        <f>+FINANCIERAS!IA64</f>
        <v>1101576.63566885</v>
      </c>
      <c r="IB198" s="1">
        <f>+FINANCIERAS!IB64</f>
        <v>1060156.64427293</v>
      </c>
      <c r="IC198" s="1">
        <f>+FINANCIERAS!IC64</f>
        <v>1149886.4880650297</v>
      </c>
      <c r="ID198" s="1">
        <f>+FINANCIERAS!ID64</f>
        <v>1224638.0379103401</v>
      </c>
      <c r="IE198" s="1">
        <f>+FINANCIERAS!IE64</f>
        <v>1226002.4945704897</v>
      </c>
      <c r="IF198" s="1">
        <f>+FINANCIERAS!IF64</f>
        <v>1229972.27911334</v>
      </c>
      <c r="IG198" s="1">
        <f>+FINANCIERAS!IG64</f>
        <v>1243443.8888004499</v>
      </c>
      <c r="IH198" s="1">
        <f>+FINANCIERAS!IH64</f>
        <v>1266020.89733573</v>
      </c>
      <c r="II198" s="1">
        <f>+FINANCIERAS!II64</f>
        <v>1242459.9802471902</v>
      </c>
      <c r="IJ198" s="1">
        <f>+FINANCIERAS!IJ64</f>
        <v>1262418.4249233902</v>
      </c>
      <c r="IK198" s="1">
        <f>+FINANCIERAS!IK64</f>
        <v>1267136.8627847901</v>
      </c>
      <c r="IL198" s="1">
        <f>+FINANCIERAS!IL64</f>
        <v>1304630.56351718</v>
      </c>
      <c r="IM198" s="1">
        <f>+FINANCIERAS!IM64</f>
        <v>1372395.39870776</v>
      </c>
      <c r="IN198" s="1">
        <f>+FINANCIERAS!IN64</f>
        <v>1472945.9381400701</v>
      </c>
      <c r="IO198" s="1">
        <f>+FINANCIERAS!IO64</f>
        <v>1562065.0319230999</v>
      </c>
      <c r="IP198" s="1">
        <f>+FINANCIERAS!IP64</f>
        <v>1538023.0963594799</v>
      </c>
      <c r="IQ198" s="1">
        <f>+FINANCIERAS!IQ64</f>
        <v>1582723.4587083298</v>
      </c>
      <c r="IR198" s="1">
        <f>+FINANCIERAS!IR64</f>
        <v>1618976.4901453201</v>
      </c>
      <c r="IS198" s="1">
        <f>+FINANCIERAS!IS64</f>
        <v>1542872.1921165502</v>
      </c>
      <c r="IT198" s="1">
        <f>+FINANCIERAS!IT64</f>
        <v>1615061.3620072799</v>
      </c>
      <c r="IU198" s="1">
        <f>+FINANCIERAS!IU64</f>
        <v>1545956.9176809399</v>
      </c>
      <c r="IV198" s="1">
        <f>+FINANCIERAS!IV64</f>
        <v>1564209.9405321197</v>
      </c>
      <c r="IW198" s="1">
        <f>+FINANCIERAS!IW64</f>
        <v>1679665.6754985102</v>
      </c>
      <c r="IX198" s="1">
        <f>+FINANCIERAS!IX64</f>
        <v>1813591.6688485399</v>
      </c>
      <c r="IY198" s="1">
        <f>+FINANCIERAS!IY64</f>
        <v>1928485.1581884001</v>
      </c>
      <c r="IZ198" s="1">
        <f>+FINANCIERAS!IZ64</f>
        <v>1979189.5742871701</v>
      </c>
      <c r="JA198" s="1">
        <f>+FINANCIERAS!JA64</f>
        <v>2018471</v>
      </c>
      <c r="JB198" s="1">
        <f>+FINANCIERAS!JB64</f>
        <v>2013810.6818569999</v>
      </c>
      <c r="JC198" s="1">
        <f>+FINANCIERAS!JC64</f>
        <v>2058415.2609979301</v>
      </c>
      <c r="JD198" s="1">
        <f>+FINANCIERAS!JD64</f>
        <v>1982444.58413369</v>
      </c>
      <c r="JE198" s="1">
        <f>+FINANCIERAS!JE64</f>
        <v>1999087.31735386</v>
      </c>
      <c r="JF198" s="1">
        <f>+FINANCIERAS!JF64</f>
        <v>2111383.4437307101</v>
      </c>
    </row>
    <row r="199" spans="1:266" s="1" customFormat="1" ht="12.9" customHeight="1" x14ac:dyDescent="0.2">
      <c r="A199" s="73" t="s">
        <v>331</v>
      </c>
      <c r="B199" s="1">
        <f t="shared" ref="B199:BM199" si="190">+B197+B198</f>
        <v>4693718</v>
      </c>
      <c r="C199" s="1">
        <f t="shared" si="190"/>
        <v>4916297</v>
      </c>
      <c r="D199" s="1">
        <f t="shared" si="190"/>
        <v>4882062</v>
      </c>
      <c r="E199" s="1">
        <f t="shared" si="190"/>
        <v>4887526</v>
      </c>
      <c r="F199" s="1">
        <f t="shared" si="190"/>
        <v>5168423</v>
      </c>
      <c r="G199" s="1">
        <f t="shared" si="190"/>
        <v>4986362</v>
      </c>
      <c r="H199" s="1">
        <f t="shared" si="190"/>
        <v>5035573</v>
      </c>
      <c r="I199" s="1">
        <f t="shared" si="190"/>
        <v>4869120</v>
      </c>
      <c r="J199" s="1">
        <f t="shared" si="190"/>
        <v>4803965</v>
      </c>
      <c r="K199" s="1">
        <f t="shared" si="190"/>
        <v>4826033</v>
      </c>
      <c r="L199" s="1">
        <f t="shared" si="190"/>
        <v>4896010</v>
      </c>
      <c r="M199" s="1">
        <f t="shared" si="190"/>
        <v>4755458</v>
      </c>
      <c r="N199" s="1">
        <f t="shared" si="190"/>
        <v>4931497</v>
      </c>
      <c r="O199" s="1">
        <f t="shared" si="190"/>
        <v>5162805</v>
      </c>
      <c r="P199" s="1">
        <f t="shared" si="190"/>
        <v>5277726</v>
      </c>
      <c r="Q199" s="1">
        <f t="shared" si="190"/>
        <v>5252676</v>
      </c>
      <c r="R199" s="1">
        <f t="shared" si="190"/>
        <v>5343710</v>
      </c>
      <c r="S199" s="1">
        <f t="shared" si="190"/>
        <v>5553493</v>
      </c>
      <c r="T199" s="1">
        <f t="shared" si="190"/>
        <v>5917125</v>
      </c>
      <c r="U199" s="1">
        <f t="shared" si="190"/>
        <v>5826305</v>
      </c>
      <c r="V199" s="1">
        <f t="shared" si="190"/>
        <v>5979802</v>
      </c>
      <c r="W199" s="1">
        <f t="shared" si="190"/>
        <v>6218805</v>
      </c>
      <c r="X199" s="1">
        <f t="shared" si="190"/>
        <v>6501163</v>
      </c>
      <c r="Y199" s="1">
        <f t="shared" si="190"/>
        <v>6294964</v>
      </c>
      <c r="Z199" s="1">
        <f t="shared" si="190"/>
        <v>6609349</v>
      </c>
      <c r="AA199" s="1">
        <f t="shared" si="190"/>
        <v>6470283</v>
      </c>
      <c r="AB199" s="1">
        <f t="shared" si="190"/>
        <v>6255056</v>
      </c>
      <c r="AC199" s="1">
        <f t="shared" si="190"/>
        <v>6187046</v>
      </c>
      <c r="AD199" s="1">
        <f t="shared" si="190"/>
        <v>6325737</v>
      </c>
      <c r="AE199" s="1">
        <f t="shared" si="190"/>
        <v>5697245</v>
      </c>
      <c r="AF199" s="1">
        <f t="shared" si="190"/>
        <v>5547233</v>
      </c>
      <c r="AG199" s="1">
        <f t="shared" si="190"/>
        <v>5699497</v>
      </c>
      <c r="AH199" s="1">
        <f t="shared" si="190"/>
        <v>5781168</v>
      </c>
      <c r="AI199" s="1">
        <f t="shared" si="190"/>
        <v>6190913</v>
      </c>
      <c r="AJ199" s="1">
        <f t="shared" si="190"/>
        <v>6558467</v>
      </c>
      <c r="AK199" s="1">
        <f t="shared" si="190"/>
        <v>6635620</v>
      </c>
      <c r="AL199" s="1">
        <f t="shared" si="190"/>
        <v>6629001</v>
      </c>
      <c r="AM199" s="1">
        <f t="shared" si="190"/>
        <v>6606470</v>
      </c>
      <c r="AN199" s="1">
        <f t="shared" si="190"/>
        <v>6971315</v>
      </c>
      <c r="AO199" s="1">
        <f t="shared" si="190"/>
        <v>7443440.2209484205</v>
      </c>
      <c r="AP199" s="1">
        <f t="shared" si="190"/>
        <v>6729175.6429600399</v>
      </c>
      <c r="AQ199" s="1">
        <f t="shared" si="190"/>
        <v>6625042.2938051</v>
      </c>
      <c r="AR199" s="1">
        <f t="shared" si="190"/>
        <v>6506074.8690549703</v>
      </c>
      <c r="AS199" s="1">
        <f t="shared" si="190"/>
        <v>6725555.6461682906</v>
      </c>
      <c r="AT199" s="1">
        <f t="shared" si="190"/>
        <v>6789155.9377939096</v>
      </c>
      <c r="AU199" s="1">
        <f t="shared" si="190"/>
        <v>6728408.0276158815</v>
      </c>
      <c r="AV199" s="1">
        <f t="shared" si="190"/>
        <v>6386360.0583095616</v>
      </c>
      <c r="AW199" s="1">
        <f t="shared" si="190"/>
        <v>6293369.2457430903</v>
      </c>
      <c r="AX199" s="1">
        <f t="shared" si="190"/>
        <v>6399942.4862990016</v>
      </c>
      <c r="AY199" s="1">
        <f t="shared" si="190"/>
        <v>6333604.5233660499</v>
      </c>
      <c r="AZ199" s="1">
        <f t="shared" si="190"/>
        <v>6575481.8033237401</v>
      </c>
      <c r="BA199" s="1">
        <f t="shared" si="190"/>
        <v>6737696.3675352298</v>
      </c>
      <c r="BB199" s="1">
        <f t="shared" si="190"/>
        <v>6897191.2907181513</v>
      </c>
      <c r="BC199" s="1">
        <f t="shared" si="190"/>
        <v>6719158.2245707912</v>
      </c>
      <c r="BD199" s="1">
        <f t="shared" si="190"/>
        <v>6586685.2834663792</v>
      </c>
      <c r="BE199" s="1">
        <f t="shared" si="190"/>
        <v>6570914.0715751396</v>
      </c>
      <c r="BF199" s="1">
        <f t="shared" si="190"/>
        <v>6561901.8627613299</v>
      </c>
      <c r="BG199" s="1">
        <f t="shared" si="190"/>
        <v>6555959.5620944798</v>
      </c>
      <c r="BH199" s="1">
        <f t="shared" si="190"/>
        <v>6519843.6129045999</v>
      </c>
      <c r="BI199" s="1">
        <f t="shared" si="190"/>
        <v>6477410.7187656192</v>
      </c>
      <c r="BJ199" s="1">
        <f t="shared" si="190"/>
        <v>6612966.7694932707</v>
      </c>
      <c r="BK199" s="1">
        <f t="shared" si="190"/>
        <v>6415914.7119326191</v>
      </c>
      <c r="BL199" s="1">
        <f t="shared" si="190"/>
        <v>6529698.7626585094</v>
      </c>
      <c r="BM199" s="1">
        <f t="shared" si="190"/>
        <v>6829736.9380125515</v>
      </c>
      <c r="BN199" s="1">
        <f t="shared" ref="BN199:DY199" si="191">+BN197+BN198</f>
        <v>6780299.4651865</v>
      </c>
      <c r="BO199" s="1">
        <f t="shared" si="191"/>
        <v>6780563.9111054009</v>
      </c>
      <c r="BP199" s="1">
        <f t="shared" si="191"/>
        <v>6596220.8268559985</v>
      </c>
      <c r="BQ199" s="1">
        <f t="shared" si="191"/>
        <v>6638401.1746491995</v>
      </c>
      <c r="BR199" s="1">
        <f t="shared" si="191"/>
        <v>6658942.3242290001</v>
      </c>
      <c r="BS199" s="1">
        <f t="shared" si="191"/>
        <v>6684701.4640550008</v>
      </c>
      <c r="BT199" s="1">
        <f t="shared" si="191"/>
        <v>6670755.1596433995</v>
      </c>
      <c r="BU199" s="1">
        <f t="shared" si="191"/>
        <v>6550273.3282306204</v>
      </c>
      <c r="BV199" s="1">
        <f t="shared" si="191"/>
        <v>6572295.6217681998</v>
      </c>
      <c r="BW199" s="1">
        <f t="shared" si="191"/>
        <v>6446771.057027</v>
      </c>
      <c r="BX199" s="1">
        <f t="shared" si="191"/>
        <v>6631438.5666759005</v>
      </c>
      <c r="BY199" s="1">
        <f t="shared" si="191"/>
        <v>6678520.1092656003</v>
      </c>
      <c r="BZ199" s="1">
        <f t="shared" si="191"/>
        <v>6932386.5310544986</v>
      </c>
      <c r="CA199" s="1">
        <f t="shared" si="191"/>
        <v>6764817.4207180003</v>
      </c>
      <c r="CB199" s="1">
        <f t="shared" si="191"/>
        <v>6770140.5657326011</v>
      </c>
      <c r="CC199" s="1">
        <f t="shared" si="191"/>
        <v>6801203.6234369995</v>
      </c>
      <c r="CD199" s="1">
        <f t="shared" si="191"/>
        <v>6691935.1784523008</v>
      </c>
      <c r="CE199" s="1">
        <f t="shared" si="191"/>
        <v>6952788.5911078006</v>
      </c>
      <c r="CF199" s="1">
        <f t="shared" si="191"/>
        <v>6747842.5117469998</v>
      </c>
      <c r="CG199" s="1">
        <f t="shared" si="191"/>
        <v>6594113.6524053998</v>
      </c>
      <c r="CH199" s="1">
        <f t="shared" si="191"/>
        <v>6714060.4650486009</v>
      </c>
      <c r="CI199" s="1">
        <f t="shared" si="191"/>
        <v>6774041.2964769993</v>
      </c>
      <c r="CJ199" s="1">
        <f t="shared" si="191"/>
        <v>6799811.6754945992</v>
      </c>
      <c r="CK199" s="1">
        <f t="shared" si="191"/>
        <v>7312807.9573453004</v>
      </c>
      <c r="CL199" s="1">
        <f t="shared" si="191"/>
        <v>7133601.0954420008</v>
      </c>
      <c r="CM199" s="1">
        <f t="shared" si="191"/>
        <v>7475882.2276037997</v>
      </c>
      <c r="CN199" s="1">
        <f t="shared" si="191"/>
        <v>7516042.7413560003</v>
      </c>
      <c r="CO199" s="1">
        <f t="shared" si="191"/>
        <v>7555236.4812672995</v>
      </c>
      <c r="CP199" s="1">
        <f t="shared" si="191"/>
        <v>7744315.3051255699</v>
      </c>
      <c r="CQ199" s="1">
        <f t="shared" si="191"/>
        <v>7828732.8475724021</v>
      </c>
      <c r="CR199" s="1">
        <f t="shared" si="191"/>
        <v>7890942.8909713998</v>
      </c>
      <c r="CS199" s="1">
        <f t="shared" si="191"/>
        <v>7913646.836707999</v>
      </c>
      <c r="CT199" s="1">
        <f t="shared" si="191"/>
        <v>7921239.936715208</v>
      </c>
      <c r="CU199" s="1">
        <f t="shared" si="191"/>
        <v>8168121.4118284006</v>
      </c>
      <c r="CV199" s="1">
        <f t="shared" si="191"/>
        <v>8850329.5914372187</v>
      </c>
      <c r="CW199" s="1">
        <f t="shared" si="191"/>
        <v>8809252.9405889008</v>
      </c>
      <c r="CX199" s="1">
        <f t="shared" si="191"/>
        <v>8852421.6299454998</v>
      </c>
      <c r="CY199" s="1">
        <f t="shared" si="191"/>
        <v>8273762.0452690013</v>
      </c>
      <c r="CZ199" s="1">
        <f t="shared" si="191"/>
        <v>8287321.0475124</v>
      </c>
      <c r="DA199" s="1">
        <f t="shared" si="191"/>
        <v>8072164.1924516996</v>
      </c>
      <c r="DB199" s="1">
        <f t="shared" si="191"/>
        <v>8295160.5028512003</v>
      </c>
      <c r="DC199" s="1">
        <f t="shared" si="191"/>
        <v>9615635.8007549979</v>
      </c>
      <c r="DD199" s="1">
        <f t="shared" si="191"/>
        <v>10085720.400600001</v>
      </c>
      <c r="DE199" s="1">
        <f t="shared" si="191"/>
        <v>10437068.0135871</v>
      </c>
      <c r="DF199" s="1">
        <f t="shared" si="191"/>
        <v>10718318.0786855</v>
      </c>
      <c r="DG199" s="1">
        <f t="shared" si="191"/>
        <v>10991960.94492</v>
      </c>
      <c r="DH199" s="1">
        <f t="shared" si="191"/>
        <v>11460997.733930999</v>
      </c>
      <c r="DI199" s="1">
        <f t="shared" si="191"/>
        <v>12047036.923693998</v>
      </c>
      <c r="DJ199" s="1">
        <f t="shared" si="191"/>
        <v>12582918.219448999</v>
      </c>
      <c r="DK199" s="1">
        <f t="shared" si="191"/>
        <v>12719330.873950779</v>
      </c>
      <c r="DL199" s="1">
        <f t="shared" si="191"/>
        <v>12907984.37761876</v>
      </c>
      <c r="DM199" s="1">
        <f t="shared" si="191"/>
        <v>12824982.465824211</v>
      </c>
      <c r="DN199" s="1">
        <f t="shared" si="191"/>
        <v>12870969.685008671</v>
      </c>
      <c r="DO199" s="1">
        <f t="shared" si="191"/>
        <v>13057107.574546801</v>
      </c>
      <c r="DP199" s="1">
        <f t="shared" si="191"/>
        <v>12859804.312634001</v>
      </c>
      <c r="DQ199" s="1">
        <f t="shared" si="191"/>
        <v>12140958.795870999</v>
      </c>
      <c r="DR199" s="1">
        <f t="shared" si="191"/>
        <v>12227136.340296399</v>
      </c>
      <c r="DS199" s="1">
        <f t="shared" si="191"/>
        <v>12358755.988894971</v>
      </c>
      <c r="DT199" s="1">
        <f t="shared" si="191"/>
        <v>13149318.033238837</v>
      </c>
      <c r="DU199" s="1">
        <f t="shared" si="191"/>
        <v>14200875.13421376</v>
      </c>
      <c r="DV199" s="1">
        <f t="shared" si="191"/>
        <v>13856437.777282139</v>
      </c>
      <c r="DW199" s="1">
        <f t="shared" si="191"/>
        <v>13898907.07968363</v>
      </c>
      <c r="DX199" s="1">
        <f t="shared" si="191"/>
        <v>14560340.32282052</v>
      </c>
      <c r="DY199" s="1">
        <f t="shared" si="191"/>
        <v>14509635.096487602</v>
      </c>
      <c r="DZ199" s="1">
        <f t="shared" ref="DZ199:GK199" si="192">+DZ197+DZ198</f>
        <v>14643891.83163848</v>
      </c>
      <c r="EA199" s="1">
        <f t="shared" si="192"/>
        <v>15320144.464427931</v>
      </c>
      <c r="EB199" s="1">
        <f t="shared" si="192"/>
        <v>15269008.277301304</v>
      </c>
      <c r="EC199" s="1">
        <f t="shared" si="192"/>
        <v>14931193.55200344</v>
      </c>
      <c r="ED199" s="1">
        <f t="shared" si="192"/>
        <v>15187702.62125721</v>
      </c>
      <c r="EE199" s="1">
        <f t="shared" si="192"/>
        <v>15407599.040022451</v>
      </c>
      <c r="EF199" s="1">
        <f t="shared" si="192"/>
        <v>15314076.117256742</v>
      </c>
      <c r="EG199" s="1">
        <f t="shared" si="192"/>
        <v>15826805.419776499</v>
      </c>
      <c r="EH199" s="1">
        <f t="shared" si="192"/>
        <v>16074022.23412575</v>
      </c>
      <c r="EI199" s="1">
        <f t="shared" si="192"/>
        <v>15221542.568669502</v>
      </c>
      <c r="EJ199" s="1">
        <f t="shared" si="192"/>
        <v>14479661.169982629</v>
      </c>
      <c r="EK199" s="1">
        <f t="shared" si="192"/>
        <v>14819552.849366771</v>
      </c>
      <c r="EL199" s="1">
        <f t="shared" si="192"/>
        <v>15857215.183644501</v>
      </c>
      <c r="EM199" s="1">
        <f t="shared" si="192"/>
        <v>15902227.974432429</v>
      </c>
      <c r="EN199" s="1">
        <f t="shared" si="192"/>
        <v>15969668.212207673</v>
      </c>
      <c r="EO199" s="1">
        <f t="shared" si="192"/>
        <v>15916603.286741711</v>
      </c>
      <c r="EP199" s="1">
        <f t="shared" si="192"/>
        <v>16824208.87665252</v>
      </c>
      <c r="EQ199" s="1">
        <f t="shared" si="192"/>
        <v>15866825.43347827</v>
      </c>
      <c r="ER199" s="1">
        <f t="shared" si="192"/>
        <v>16770555.07110077</v>
      </c>
      <c r="ES199" s="1">
        <f t="shared" si="192"/>
        <v>17556657.413500652</v>
      </c>
      <c r="ET199" s="1">
        <f t="shared" si="192"/>
        <v>17938538.75433743</v>
      </c>
      <c r="EU199" s="1">
        <f t="shared" si="192"/>
        <v>17835266.961873472</v>
      </c>
      <c r="EV199" s="1">
        <f t="shared" si="192"/>
        <v>17570871.822973348</v>
      </c>
      <c r="EW199" s="1">
        <f t="shared" si="192"/>
        <v>17465636.85932244</v>
      </c>
      <c r="EX199" s="1">
        <f t="shared" si="192"/>
        <v>17553779.73426836</v>
      </c>
      <c r="EY199" s="1">
        <f t="shared" si="192"/>
        <v>18404343.965945583</v>
      </c>
      <c r="EZ199" s="1">
        <f t="shared" si="192"/>
        <v>18415760.966065202</v>
      </c>
      <c r="FA199" s="1">
        <f t="shared" si="192"/>
        <v>17647443.062281877</v>
      </c>
      <c r="FB199" s="1">
        <f t="shared" si="192"/>
        <v>17359677.892154422</v>
      </c>
      <c r="FC199" s="1">
        <f t="shared" si="192"/>
        <v>17822696.452672001</v>
      </c>
      <c r="FD199" s="1">
        <f t="shared" si="192"/>
        <v>18381566.69067784</v>
      </c>
      <c r="FE199" s="1">
        <f t="shared" si="192"/>
        <v>18931962.067268483</v>
      </c>
      <c r="FF199" s="1">
        <f t="shared" si="192"/>
        <v>19659080.94362485</v>
      </c>
      <c r="FG199" s="1">
        <f t="shared" si="192"/>
        <v>20886685.290177118</v>
      </c>
      <c r="FH199" s="1">
        <f t="shared" si="192"/>
        <v>20963233.885940213</v>
      </c>
      <c r="FI199" s="1">
        <f t="shared" si="192"/>
        <v>21308865.189889602</v>
      </c>
      <c r="FJ199" s="1">
        <f t="shared" si="192"/>
        <v>21764835.09406786</v>
      </c>
      <c r="FK199" s="1">
        <f t="shared" si="192"/>
        <v>22044596.651291724</v>
      </c>
      <c r="FL199" s="1">
        <f t="shared" si="192"/>
        <v>21935965.460301314</v>
      </c>
      <c r="FM199" s="1">
        <f t="shared" si="192"/>
        <v>22733400.460506126</v>
      </c>
      <c r="FN199" s="1">
        <f t="shared" si="192"/>
        <v>23622120.217481535</v>
      </c>
      <c r="FO199" s="1">
        <f t="shared" si="192"/>
        <v>23990311.066204559</v>
      </c>
      <c r="FP199" s="1">
        <f t="shared" si="192"/>
        <v>25042203.132518232</v>
      </c>
      <c r="FQ199" s="1">
        <f t="shared" si="192"/>
        <v>26170388.126898061</v>
      </c>
      <c r="FR199" s="1">
        <f t="shared" si="192"/>
        <v>26327930.483254474</v>
      </c>
      <c r="FS199" s="1">
        <f t="shared" si="192"/>
        <v>26693719.16119964</v>
      </c>
      <c r="FT199" s="1">
        <f t="shared" si="192"/>
        <v>26961002.22811605</v>
      </c>
      <c r="FU199" s="1">
        <f t="shared" si="192"/>
        <v>26744599.202328756</v>
      </c>
      <c r="FV199" s="1">
        <f t="shared" si="192"/>
        <v>27451114.26006848</v>
      </c>
      <c r="FW199" s="1">
        <f t="shared" si="192"/>
        <v>28566143.664213601</v>
      </c>
      <c r="FX199" s="1">
        <f t="shared" si="192"/>
        <v>28452696.30913236</v>
      </c>
      <c r="FY199" s="1">
        <f t="shared" si="192"/>
        <v>28815593.413403571</v>
      </c>
      <c r="FZ199" s="1">
        <f t="shared" si="192"/>
        <v>30024887.719377883</v>
      </c>
      <c r="GA199" s="1">
        <f t="shared" si="192"/>
        <v>29856788.936985776</v>
      </c>
      <c r="GB199" s="1">
        <f t="shared" si="192"/>
        <v>29889667.8691625</v>
      </c>
      <c r="GC199" s="1">
        <f t="shared" si="192"/>
        <v>31431890.76332536</v>
      </c>
      <c r="GD199" s="1">
        <f t="shared" si="192"/>
        <v>31628094.451954398</v>
      </c>
      <c r="GE199" s="1">
        <f t="shared" si="192"/>
        <v>31701662.738917787</v>
      </c>
      <c r="GF199" s="1">
        <f t="shared" si="192"/>
        <v>32483419.708960019</v>
      </c>
      <c r="GG199" s="1">
        <f t="shared" si="192"/>
        <v>34850476.311728157</v>
      </c>
      <c r="GH199" s="1">
        <f t="shared" si="192"/>
        <v>36331794.960629374</v>
      </c>
      <c r="GI199" s="1">
        <f t="shared" si="192"/>
        <v>36418397.077390186</v>
      </c>
      <c r="GJ199" s="1">
        <f t="shared" si="192"/>
        <v>36032009.725424387</v>
      </c>
      <c r="GK199" s="1">
        <f t="shared" si="192"/>
        <v>36920841.574446522</v>
      </c>
      <c r="GL199" s="1">
        <f t="shared" ref="GL199:IW199" si="193">+GL197+GL198</f>
        <v>37501614.330872767</v>
      </c>
      <c r="GM199" s="1">
        <f t="shared" si="193"/>
        <v>37326906.553988256</v>
      </c>
      <c r="GN199" s="1">
        <f t="shared" si="193"/>
        <v>37789831.878058322</v>
      </c>
      <c r="GO199" s="1">
        <f t="shared" si="193"/>
        <v>38069699.410913713</v>
      </c>
      <c r="GP199" s="1">
        <f t="shared" si="193"/>
        <v>38266887.863095067</v>
      </c>
      <c r="GQ199" s="1">
        <f t="shared" si="193"/>
        <v>37931777.091123804</v>
      </c>
      <c r="GR199" s="1">
        <f t="shared" si="193"/>
        <v>37998233.334316865</v>
      </c>
      <c r="GS199" s="1">
        <f t="shared" si="193"/>
        <v>37570330.49716185</v>
      </c>
      <c r="GT199" s="1">
        <f t="shared" si="193"/>
        <v>37250351.583022729</v>
      </c>
      <c r="GU199" s="1">
        <f t="shared" si="193"/>
        <v>37734998.588436276</v>
      </c>
      <c r="GV199" s="1">
        <f t="shared" si="193"/>
        <v>39307119.833114192</v>
      </c>
      <c r="GW199" s="1">
        <f t="shared" si="193"/>
        <v>38239965.750596359</v>
      </c>
      <c r="GX199" s="1">
        <f t="shared" si="193"/>
        <v>38138527.460414939</v>
      </c>
      <c r="GY199" s="1">
        <f t="shared" si="193"/>
        <v>37610762.004450545</v>
      </c>
      <c r="GZ199" s="1">
        <f t="shared" si="193"/>
        <v>39288343.046496697</v>
      </c>
      <c r="HA199" s="1">
        <f t="shared" si="193"/>
        <v>38812930.137167029</v>
      </c>
      <c r="HB199" s="1">
        <f t="shared" si="193"/>
        <v>38639215.607560456</v>
      </c>
      <c r="HC199" s="1">
        <f t="shared" si="193"/>
        <v>38362153.164437547</v>
      </c>
      <c r="HD199" s="1">
        <f t="shared" si="193"/>
        <v>39322228.593585685</v>
      </c>
      <c r="HE199" s="1">
        <f t="shared" si="193"/>
        <v>39722177.375139207</v>
      </c>
      <c r="HF199" s="1">
        <f t="shared" si="193"/>
        <v>39781557.725527667</v>
      </c>
      <c r="HG199" s="1">
        <f t="shared" si="193"/>
        <v>39438789.364059925</v>
      </c>
      <c r="HH199" s="1">
        <f t="shared" si="193"/>
        <v>38791282.286765173</v>
      </c>
      <c r="HI199" s="1">
        <f t="shared" si="193"/>
        <v>38166342.284789838</v>
      </c>
      <c r="HJ199" s="1">
        <f t="shared" si="193"/>
        <v>38048783.651223324</v>
      </c>
      <c r="HK199" s="1">
        <f t="shared" si="193"/>
        <v>39388209.771408476</v>
      </c>
      <c r="HL199" s="1">
        <f t="shared" si="193"/>
        <v>40464839.030965656</v>
      </c>
      <c r="HM199" s="1">
        <f t="shared" si="193"/>
        <v>40691665.684632234</v>
      </c>
      <c r="HN199" s="1">
        <f t="shared" si="193"/>
        <v>41306127.214855947</v>
      </c>
      <c r="HO199" s="1">
        <f t="shared" si="193"/>
        <v>40085312.60588821</v>
      </c>
      <c r="HP199" s="1">
        <f t="shared" si="193"/>
        <v>39717560.160583869</v>
      </c>
      <c r="HQ199" s="1">
        <f t="shared" si="193"/>
        <v>40331713.311180219</v>
      </c>
      <c r="HR199" s="1">
        <f t="shared" si="193"/>
        <v>40442045.136252627</v>
      </c>
      <c r="HS199" s="1">
        <f t="shared" si="193"/>
        <v>40974095.083083078</v>
      </c>
      <c r="HT199" s="1">
        <f t="shared" si="193"/>
        <v>40245438.188816927</v>
      </c>
      <c r="HU199" s="1">
        <f t="shared" si="193"/>
        <v>40245338.780410439</v>
      </c>
      <c r="HV199" s="1">
        <f t="shared" si="193"/>
        <v>41155232.436783291</v>
      </c>
      <c r="HW199" s="1">
        <f t="shared" si="193"/>
        <v>42074591.208617203</v>
      </c>
      <c r="HX199" s="1">
        <f t="shared" si="193"/>
        <v>42857831.564462923</v>
      </c>
      <c r="HY199" s="1">
        <f t="shared" si="193"/>
        <v>43584241.407889724</v>
      </c>
      <c r="HZ199" s="1">
        <f t="shared" si="193"/>
        <v>43408189.957990594</v>
      </c>
      <c r="IA199" s="1">
        <f t="shared" si="193"/>
        <v>44242159.12733417</v>
      </c>
      <c r="IB199" s="1">
        <f t="shared" si="193"/>
        <v>42908068.531313479</v>
      </c>
      <c r="IC199" s="1">
        <f t="shared" si="193"/>
        <v>44182977.576034024</v>
      </c>
      <c r="ID199" s="1">
        <f t="shared" si="193"/>
        <v>45480474.003856666</v>
      </c>
      <c r="IE199" s="1">
        <f t="shared" si="193"/>
        <v>46175822.178228982</v>
      </c>
      <c r="IF199" s="1">
        <f t="shared" si="193"/>
        <v>46022765.524440221</v>
      </c>
      <c r="IG199" s="1">
        <f t="shared" si="193"/>
        <v>45478854.947926812</v>
      </c>
      <c r="IH199" s="1">
        <f t="shared" si="193"/>
        <v>46055265.674198173</v>
      </c>
      <c r="II199" s="1">
        <f t="shared" si="193"/>
        <v>46688287.948978789</v>
      </c>
      <c r="IJ199" s="1">
        <f t="shared" si="193"/>
        <v>48430599.460842378</v>
      </c>
      <c r="IK199" s="1">
        <f t="shared" si="193"/>
        <v>48634650.88726148</v>
      </c>
      <c r="IL199" s="1">
        <f t="shared" si="193"/>
        <v>49196527.869122334</v>
      </c>
      <c r="IM199" s="1">
        <f t="shared" si="193"/>
        <v>50618393.520215787</v>
      </c>
      <c r="IN199" s="1">
        <f t="shared" si="193"/>
        <v>52789519.39034944</v>
      </c>
      <c r="IO199" s="1">
        <f t="shared" si="193"/>
        <v>53809883.395211354</v>
      </c>
      <c r="IP199" s="1">
        <f t="shared" si="193"/>
        <v>53908394.015660703</v>
      </c>
      <c r="IQ199" s="1">
        <f t="shared" si="193"/>
        <v>54573209.95536568</v>
      </c>
      <c r="IR199" s="1">
        <f t="shared" si="193"/>
        <v>55293935.815303311</v>
      </c>
      <c r="IS199" s="1">
        <f t="shared" si="193"/>
        <v>54446303.344434567</v>
      </c>
      <c r="IT199" s="1">
        <f t="shared" si="193"/>
        <v>53516993.96838887</v>
      </c>
      <c r="IU199" s="1">
        <f t="shared" si="193"/>
        <v>52268621.263111927</v>
      </c>
      <c r="IV199" s="1">
        <f t="shared" si="193"/>
        <v>54062251.561155021</v>
      </c>
      <c r="IW199" s="1">
        <f t="shared" si="193"/>
        <v>57531763.520961709</v>
      </c>
      <c r="IX199" s="1">
        <f t="shared" ref="IX199:LI199" si="194">+IX197+IX198</f>
        <v>59050598.709730372</v>
      </c>
      <c r="IY199" s="1">
        <f t="shared" si="194"/>
        <v>59551799.306567669</v>
      </c>
      <c r="IZ199" s="1">
        <f t="shared" si="194"/>
        <v>60327040.405654386</v>
      </c>
      <c r="JA199" s="1">
        <f t="shared" si="194"/>
        <v>60821478</v>
      </c>
      <c r="JB199" s="1">
        <f t="shared" si="194"/>
        <v>61054889.60423106</v>
      </c>
      <c r="JC199" s="1">
        <f t="shared" si="194"/>
        <v>60962066.009165227</v>
      </c>
      <c r="JD199" s="1">
        <f t="shared" si="194"/>
        <v>59873230.318535946</v>
      </c>
      <c r="JE199" s="1">
        <f t="shared" si="194"/>
        <v>59765606.727353856</v>
      </c>
      <c r="JF199" s="1" t="e">
        <f t="shared" si="194"/>
        <v>#REF!</v>
      </c>
    </row>
    <row r="200" spans="1:266" s="1" customFormat="1" ht="12.9" customHeight="1" x14ac:dyDescent="0.2">
      <c r="A200" s="66" t="s">
        <v>93</v>
      </c>
      <c r="B200" s="64">
        <f>+BANCOS!B65</f>
        <v>3365</v>
      </c>
      <c r="C200" s="64">
        <f>+BANCOS!C65</f>
        <v>3489</v>
      </c>
      <c r="D200" s="64">
        <f>+BANCOS!D65</f>
        <v>3495</v>
      </c>
      <c r="E200" s="64">
        <f>+BANCOS!E65</f>
        <v>3493</v>
      </c>
      <c r="F200" s="64">
        <f>+BANCOS!F65</f>
        <v>3498</v>
      </c>
      <c r="G200" s="64">
        <f>+BANCOS!G65</f>
        <v>3500</v>
      </c>
      <c r="H200" s="64">
        <f>+BANCOS!H65</f>
        <v>3502</v>
      </c>
      <c r="I200" s="64">
        <f>+BANCOS!I65</f>
        <v>3494</v>
      </c>
      <c r="J200" s="64">
        <f>+BANCOS!J65</f>
        <v>3483</v>
      </c>
      <c r="K200" s="64">
        <f>+BANCOS!K65</f>
        <v>3503</v>
      </c>
      <c r="L200" s="64">
        <f>+BANCOS!L65</f>
        <v>3544</v>
      </c>
      <c r="M200" s="64">
        <f>+BANCOS!M65</f>
        <v>3527</v>
      </c>
      <c r="N200" s="64">
        <f>+BANCOS!N65</f>
        <v>3594</v>
      </c>
      <c r="O200" s="64">
        <f>+BANCOS!O65</f>
        <v>3743</v>
      </c>
      <c r="P200" s="64">
        <f>+BANCOS!P65</f>
        <v>3784</v>
      </c>
      <c r="Q200" s="64">
        <f>+BANCOS!Q65</f>
        <v>3789</v>
      </c>
      <c r="R200" s="64">
        <f>+BANCOS!R65</f>
        <v>3856</v>
      </c>
      <c r="S200" s="64">
        <f>+BANCOS!S65</f>
        <v>4004</v>
      </c>
      <c r="T200" s="64">
        <f>+BANCOS!T65</f>
        <v>4271</v>
      </c>
      <c r="U200" s="64">
        <f>+BANCOS!U65</f>
        <v>4330</v>
      </c>
      <c r="V200" s="64">
        <f>+BANCOS!V65</f>
        <v>4453</v>
      </c>
      <c r="W200" s="64">
        <f>+BANCOS!W65</f>
        <v>4578</v>
      </c>
      <c r="X200" s="64">
        <f>+BANCOS!X65</f>
        <v>4704</v>
      </c>
      <c r="Y200" s="64">
        <f>+BANCOS!Y65</f>
        <v>4682</v>
      </c>
      <c r="Z200" s="64">
        <f>+BANCOS!Z65</f>
        <v>4825</v>
      </c>
      <c r="AA200" s="64">
        <f>+BANCOS!AA65</f>
        <v>4898</v>
      </c>
      <c r="AB200" s="64">
        <f>+BANCOS!AB65</f>
        <v>4831</v>
      </c>
      <c r="AC200" s="64">
        <f>+BANCOS!AC65</f>
        <v>4819</v>
      </c>
      <c r="AD200" s="64">
        <f>+BANCOS!AD65</f>
        <v>5250</v>
      </c>
      <c r="AE200" s="64">
        <f>+BANCOS!AE65</f>
        <v>5961</v>
      </c>
      <c r="AF200" s="64">
        <f>+BANCOS!AF65</f>
        <v>5984</v>
      </c>
      <c r="AG200" s="64">
        <f>+BANCOS!AG65</f>
        <v>6137</v>
      </c>
      <c r="AH200" s="64">
        <f>+BANCOS!AH65</f>
        <v>6015</v>
      </c>
      <c r="AI200" s="64">
        <f>+BANCOS!AI65</f>
        <v>6485</v>
      </c>
      <c r="AJ200" s="64">
        <f>+BANCOS!AJ65</f>
        <v>6973</v>
      </c>
      <c r="AK200" s="64">
        <f>+BANCOS!AK65</f>
        <v>7104</v>
      </c>
      <c r="AL200" s="64">
        <f>+BANCOS!AL65</f>
        <v>7089</v>
      </c>
      <c r="AM200" s="64">
        <f>+BANCOS!AM65</f>
        <v>6943</v>
      </c>
      <c r="AN200" s="64">
        <f>+BANCOS!AN65</f>
        <v>6851</v>
      </c>
      <c r="AO200" s="64">
        <f>+BANCOS!AO65</f>
        <v>6855</v>
      </c>
      <c r="AP200" s="64">
        <f>+BANCOS!AP65</f>
        <v>6462</v>
      </c>
      <c r="AQ200" s="64">
        <f>+BANCOS!AQ65</f>
        <v>6225</v>
      </c>
      <c r="AR200" s="64">
        <f>+BANCOS!AR65</f>
        <v>6011</v>
      </c>
      <c r="AS200" s="64">
        <f>+BANCOS!AS65</f>
        <v>6228</v>
      </c>
      <c r="AT200" s="64">
        <f>+BANCOS!AT65</f>
        <v>6218</v>
      </c>
      <c r="AU200" s="64">
        <f>+BANCOS!AU65</f>
        <v>6206</v>
      </c>
      <c r="AV200" s="64">
        <f>+BANCOS!AV65</f>
        <v>6156</v>
      </c>
      <c r="AW200" s="64">
        <f>+BANCOS!AW65</f>
        <v>5983</v>
      </c>
      <c r="AX200" s="64">
        <f>+BANCOS!AX65</f>
        <v>6193</v>
      </c>
      <c r="AY200" s="64">
        <f>+BANCOS!AY65</f>
        <v>6032</v>
      </c>
      <c r="AZ200" s="64">
        <f>+BANCOS!AZ65</f>
        <v>5976</v>
      </c>
      <c r="BA200" s="64">
        <f>+BANCOS!BA65</f>
        <v>5734</v>
      </c>
      <c r="BB200" s="64">
        <f>+BANCOS!BB65</f>
        <v>5784</v>
      </c>
      <c r="BC200" s="64">
        <f>+BANCOS!BC65</f>
        <v>5930</v>
      </c>
      <c r="BD200" s="64">
        <f>+BANCOS!BD65</f>
        <v>5910</v>
      </c>
      <c r="BE200" s="64">
        <f>+BANCOS!BE65</f>
        <v>5913</v>
      </c>
      <c r="BF200" s="64">
        <f>+BANCOS!BF65</f>
        <v>5925</v>
      </c>
      <c r="BG200" s="64">
        <f>+BANCOS!BG65</f>
        <v>6007</v>
      </c>
      <c r="BH200" s="64">
        <f>+BANCOS!BH65</f>
        <v>6110</v>
      </c>
      <c r="BI200" s="64">
        <f>+BANCOS!BI65</f>
        <v>6196</v>
      </c>
      <c r="BJ200" s="64">
        <f>+BANCOS!BJ65</f>
        <v>6294</v>
      </c>
      <c r="BK200" s="64">
        <f>+BANCOS!BK65</f>
        <v>6322</v>
      </c>
      <c r="BL200" s="64">
        <f>+BANCOS!BL65</f>
        <v>6282</v>
      </c>
      <c r="BM200" s="64">
        <f>+BANCOS!BM65</f>
        <v>6282</v>
      </c>
      <c r="BN200" s="64">
        <f>+BANCOS!BN65</f>
        <v>6255</v>
      </c>
      <c r="BO200" s="64">
        <f>+BANCOS!BO65</f>
        <v>6138</v>
      </c>
      <c r="BP200" s="64">
        <f>+BANCOS!BP65</f>
        <v>6035</v>
      </c>
      <c r="BQ200" s="64">
        <f>+BANCOS!BQ65</f>
        <v>6019</v>
      </c>
      <c r="BR200" s="64">
        <f>+BANCOS!BR65</f>
        <v>6122</v>
      </c>
      <c r="BS200" s="64">
        <f>+BANCOS!BS65</f>
        <v>6130</v>
      </c>
      <c r="BT200" s="64">
        <f>+BANCOS!BT65</f>
        <v>6136</v>
      </c>
      <c r="BU200" s="64">
        <f>+BANCOS!BU65</f>
        <v>6121</v>
      </c>
      <c r="BV200" s="64">
        <f>+BANCOS!BV65</f>
        <v>6137</v>
      </c>
      <c r="BW200" s="64">
        <f>+BANCOS!BW65</f>
        <v>6064</v>
      </c>
      <c r="BX200" s="64">
        <f>+BANCOS!BX65</f>
        <v>5898</v>
      </c>
      <c r="BY200" s="64">
        <f>+BANCOS!BY65</f>
        <v>5814</v>
      </c>
      <c r="BZ200" s="64">
        <f>+BANCOS!BZ65</f>
        <v>5622</v>
      </c>
      <c r="CA200" s="64">
        <f>+BANCOS!CA65</f>
        <v>5633</v>
      </c>
      <c r="CB200" s="64">
        <f>+BANCOS!CB65</f>
        <v>5509</v>
      </c>
      <c r="CC200" s="64">
        <f>+BANCOS!CC65</f>
        <v>5443</v>
      </c>
      <c r="CD200" s="64">
        <f>+BANCOS!CD65</f>
        <v>5413</v>
      </c>
      <c r="CE200" s="64">
        <f>+BANCOS!CE65</f>
        <v>5359</v>
      </c>
      <c r="CF200" s="64">
        <f>+BANCOS!CF65</f>
        <v>5411</v>
      </c>
      <c r="CG200" s="64">
        <f>+BANCOS!CG65</f>
        <v>5323</v>
      </c>
      <c r="CH200" s="64">
        <f>+BANCOS!CH65</f>
        <v>5222</v>
      </c>
      <c r="CI200" s="64">
        <f>+BANCOS!CI65</f>
        <v>5212</v>
      </c>
      <c r="CJ200" s="64">
        <f>+BANCOS!CJ65</f>
        <v>5099</v>
      </c>
      <c r="CK200" s="64">
        <f>+BANCOS!CK65</f>
        <v>5040</v>
      </c>
      <c r="CL200" s="64">
        <f>+BANCOS!CL65</f>
        <v>5057</v>
      </c>
      <c r="CM200" s="64">
        <f>+BANCOS!CM65</f>
        <v>5093</v>
      </c>
      <c r="CN200" s="64">
        <f>+BANCOS!CN65</f>
        <v>5123</v>
      </c>
      <c r="CO200" s="64">
        <f>+BANCOS!CO65</f>
        <v>5107</v>
      </c>
      <c r="CP200" s="64">
        <f>+BANCOS!CP65</f>
        <v>5023</v>
      </c>
      <c r="CQ200" s="64">
        <f>+BANCOS!CQ65</f>
        <v>4957</v>
      </c>
      <c r="CR200" s="64">
        <f>+BANCOS!CR65</f>
        <v>4728</v>
      </c>
      <c r="CS200" s="64">
        <f>+BANCOS!CS65</f>
        <v>4732</v>
      </c>
      <c r="CT200" s="64">
        <f>+BANCOS!CT65</f>
        <v>4712</v>
      </c>
      <c r="CU200" s="64">
        <f>+BANCOS!CU65</f>
        <v>4688</v>
      </c>
      <c r="CV200" s="64">
        <f>+BANCOS!CV65</f>
        <v>4527</v>
      </c>
      <c r="CW200" s="64">
        <f>+BANCOS!CW65</f>
        <v>4280</v>
      </c>
      <c r="CX200" s="64">
        <f>+BANCOS!CX65</f>
        <v>4080</v>
      </c>
      <c r="CY200" s="64">
        <f>+BANCOS!CY65</f>
        <v>3979</v>
      </c>
      <c r="CZ200" s="64">
        <f>+BANCOS!CZ65</f>
        <v>3977</v>
      </c>
      <c r="DA200" s="64">
        <f>+BANCOS!DA65</f>
        <v>3986</v>
      </c>
      <c r="DB200" s="64">
        <f>+BANCOS!DB65</f>
        <v>3996</v>
      </c>
      <c r="DC200" s="64">
        <f>+BANCOS!DC65</f>
        <v>4409</v>
      </c>
      <c r="DD200" s="64">
        <f>+BANCOS!DD65</f>
        <v>4837</v>
      </c>
      <c r="DE200" s="64">
        <f>+BANCOS!DE65</f>
        <v>4892</v>
      </c>
      <c r="DF200" s="64">
        <f>+BANCOS!DF65</f>
        <v>5005</v>
      </c>
      <c r="DG200" s="64">
        <f>+BANCOS!DG65</f>
        <v>5107</v>
      </c>
      <c r="DH200" s="64">
        <f>+BANCOS!DH65</f>
        <v>5135</v>
      </c>
      <c r="DI200" s="64">
        <f>+BANCOS!DI65</f>
        <v>5046</v>
      </c>
      <c r="DJ200" s="64">
        <f>+BANCOS!DJ65</f>
        <v>5036</v>
      </c>
      <c r="DK200" s="64">
        <f>+BANCOS!DK65</f>
        <v>5024</v>
      </c>
      <c r="DL200" s="64">
        <f>+BANCOS!DL65</f>
        <v>5006</v>
      </c>
      <c r="DM200" s="64">
        <f>+BANCOS!DM65</f>
        <v>4952</v>
      </c>
      <c r="DN200" s="64">
        <f>+BANCOS!DN65</f>
        <v>4930</v>
      </c>
      <c r="DO200" s="64">
        <f>+BANCOS!DO65</f>
        <v>4876</v>
      </c>
      <c r="DP200" s="64">
        <f>+BANCOS!DP65</f>
        <v>4830</v>
      </c>
      <c r="DQ200" s="64">
        <f>+BANCOS!DQ65</f>
        <v>4648</v>
      </c>
      <c r="DR200" s="64">
        <f>+BANCOS!DR65</f>
        <v>4679.75</v>
      </c>
      <c r="DS200" s="64">
        <f>+BANCOS!DS65</f>
        <v>4705.4897500000006</v>
      </c>
      <c r="DT200" s="64">
        <f>+BANCOS!DT65</f>
        <v>4698.6470454545461</v>
      </c>
      <c r="DU200" s="64">
        <f>+BANCOS!DU65</f>
        <v>4706.2047500000008</v>
      </c>
      <c r="DV200" s="64">
        <f>+BANCOS!DV65</f>
        <v>4733.5504761904767</v>
      </c>
      <c r="DW200" s="64">
        <f>+BANCOS!DW65</f>
        <v>4756.7</v>
      </c>
      <c r="DX200" s="64">
        <f>+BANCOS!DX65</f>
        <v>4760.0974999999999</v>
      </c>
      <c r="DY200" s="64">
        <f>+BANCOS!DY65</f>
        <v>4759.1597727272729</v>
      </c>
      <c r="DZ200" s="64">
        <f>+BANCOS!DZ65</f>
        <v>4789</v>
      </c>
      <c r="EA200" s="64">
        <f>+BANCOS!EA65</f>
        <v>4923</v>
      </c>
      <c r="EB200" s="64">
        <f>+BANCOS!EB65</f>
        <v>4789</v>
      </c>
      <c r="EC200" s="64">
        <f>+BANCOS!EC65</f>
        <v>4574</v>
      </c>
      <c r="ED200" s="64">
        <f>+BANCOS!ED65</f>
        <v>4640</v>
      </c>
      <c r="EE200" s="64">
        <f>+BANCOS!EE65</f>
        <v>4586</v>
      </c>
      <c r="EF200" s="64">
        <f>+BANCOS!EF65</f>
        <v>4305</v>
      </c>
      <c r="EG200" s="64">
        <f>+BANCOS!EG65</f>
        <v>4051.592631578947</v>
      </c>
      <c r="EH200" s="64">
        <f>+BANCOS!EH65</f>
        <v>4000.2085714285708</v>
      </c>
      <c r="EI200" s="64">
        <f>+BANCOS!EI65</f>
        <v>3995.7881818181818</v>
      </c>
      <c r="EJ200" s="64">
        <f>+BANCOS!EJ65</f>
        <v>3927.0687499999999</v>
      </c>
      <c r="EK200" s="64">
        <f>+BANCOS!EK65</f>
        <v>3889.2407499999999</v>
      </c>
      <c r="EL200" s="64">
        <f>+BANCOS!EL65</f>
        <v>4017.5238095238101</v>
      </c>
      <c r="EM200" s="64">
        <f>+BANCOS!EM65</f>
        <v>4176</v>
      </c>
      <c r="EN200" s="64">
        <f>+BANCOS!EN65</f>
        <v>4325.8724999999986</v>
      </c>
      <c r="EO200" s="64">
        <f>+BANCOS!EO65</f>
        <v>4439.9066666666658</v>
      </c>
      <c r="EP200" s="64">
        <f>+BANCOS!EP65</f>
        <v>4613.5018181818177</v>
      </c>
      <c r="EQ200" s="64">
        <f>+BANCOS!EQ65</f>
        <v>4443.5135714285716</v>
      </c>
      <c r="ER200" s="64">
        <f>+BANCOS!ER65</f>
        <v>4293.6919047619049</v>
      </c>
      <c r="ES200" s="64">
        <f>+BANCOS!ES65</f>
        <v>4308.5255263157906</v>
      </c>
      <c r="ET200" s="64">
        <f>+BANCOS!ET65</f>
        <v>4386.8824999999997</v>
      </c>
      <c r="EU200" s="64">
        <f>+BANCOS!EU65</f>
        <v>4537.9484999999986</v>
      </c>
      <c r="EV200" s="64">
        <f>+BANCOS!EV65</f>
        <v>4436.5086363636356</v>
      </c>
      <c r="EW200" s="64">
        <f>+BANCOS!EW65</f>
        <v>4417.7419354838712</v>
      </c>
      <c r="EX200" s="64">
        <f>+BANCOS!EX65</f>
        <v>4434.333333333333</v>
      </c>
      <c r="EY200" s="64">
        <f>+BANCOS!EY65</f>
        <v>4461</v>
      </c>
      <c r="EZ200" s="64">
        <f>+BANCOS!EZ65</f>
        <v>4472</v>
      </c>
      <c r="FA200" s="64">
        <f>+BANCOS!FA65</f>
        <v>4327</v>
      </c>
      <c r="FB200" s="64">
        <f>+BANCOS!FB65</f>
        <v>4242</v>
      </c>
      <c r="FC200" s="64">
        <f>+BANCOS!FC65</f>
        <v>4075</v>
      </c>
      <c r="FD200" s="64">
        <f>+BANCOS!FD65</f>
        <v>4056</v>
      </c>
      <c r="FE200" s="64">
        <f>+BANCOS!FE65</f>
        <v>4158</v>
      </c>
      <c r="FF200" s="64">
        <f>+BANCOS!FF65</f>
        <v>4286</v>
      </c>
      <c r="FG200" s="64">
        <f>+BANCOS!FG65</f>
        <v>4449</v>
      </c>
      <c r="FH200" s="64">
        <f>+BANCOS!FH65</f>
        <v>4497</v>
      </c>
      <c r="FI200" s="64">
        <f>+BANCOS!FI65</f>
        <v>4463</v>
      </c>
      <c r="FJ200" s="64">
        <f>+BANCOS!FJ65</f>
        <v>4481</v>
      </c>
      <c r="FK200" s="64">
        <f>+BANCOS!FK65</f>
        <v>4480</v>
      </c>
      <c r="FL200" s="64">
        <f>+BANCOS!FL65</f>
        <v>4465</v>
      </c>
      <c r="FM200" s="64">
        <f>+BANCOS!FM65</f>
        <v>4564</v>
      </c>
      <c r="FN200" s="64">
        <f>+BANCOS!FN65</f>
        <v>4664</v>
      </c>
      <c r="FO200" s="64">
        <f>+BANCOS!FO65</f>
        <v>4560</v>
      </c>
      <c r="FP200" s="64">
        <f>+BANCOS!FP65</f>
        <v>4481.9354838709678</v>
      </c>
      <c r="FQ200" s="64">
        <f>+BANCOS!FQ65</f>
        <v>4491.333333333333</v>
      </c>
      <c r="FR200" s="64">
        <f>+BANCOS!FR65</f>
        <v>4490.6451612903229</v>
      </c>
      <c r="FS200" s="64">
        <f>+BANCOS!FS65</f>
        <v>4469</v>
      </c>
      <c r="FT200" s="64">
        <f>+BANCOS!FT65</f>
        <v>4360.6451612903229</v>
      </c>
      <c r="FU200" s="64">
        <f>+BANCOS!FU65</f>
        <v>4347.0967741935483</v>
      </c>
      <c r="FV200" s="64">
        <f>+BANCOS!FV65</f>
        <v>4407</v>
      </c>
      <c r="FW200" s="64">
        <f>+BANCOS!FW65</f>
        <v>4626.7741935483873</v>
      </c>
      <c r="FX200" s="64">
        <f>+BANCOS!FX65</f>
        <v>4682.166666666667</v>
      </c>
      <c r="FY200" s="64">
        <f>+BANCOS!FY65</f>
        <v>4681</v>
      </c>
      <c r="FZ200" s="64">
        <f>+BANCOS!FZ65</f>
        <v>4797.4193548387093</v>
      </c>
      <c r="GA200" s="64">
        <f>+BANCOS!GA65</f>
        <v>4787.1428571428569</v>
      </c>
      <c r="GB200" s="64">
        <f>+BANCOS!GB65</f>
        <v>4796.7741935483873</v>
      </c>
      <c r="GC200" s="64">
        <f>+BANCOS!GC65</f>
        <v>4983.166666666667</v>
      </c>
      <c r="GD200" s="64">
        <f>+BANCOS!GD65</f>
        <v>5072.5</v>
      </c>
      <c r="GE200" s="64">
        <f>+BANCOS!GE65</f>
        <v>5150</v>
      </c>
      <c r="GF200" s="64">
        <f>+BANCOS!GF65</f>
        <v>5159.5161290322594</v>
      </c>
      <c r="GG200" s="64">
        <f>+BANCOS!GG65</f>
        <v>5275.1612903225796</v>
      </c>
      <c r="GH200" s="64">
        <f>+BANCOS!GH65</f>
        <v>5526.666666666667</v>
      </c>
      <c r="GI200" s="64">
        <f>+BANCOS!GI65</f>
        <v>5637.4193548387093</v>
      </c>
      <c r="GJ200" s="64">
        <f>+BANCOS!GJ65</f>
        <v>5629</v>
      </c>
      <c r="GK200" s="64">
        <f>+BANCOS!GK65</f>
        <v>5800</v>
      </c>
      <c r="GL200" s="64">
        <f>+BANCOS!GL65</f>
        <v>5891.2903225806449</v>
      </c>
      <c r="GM200" s="64">
        <f>+BANCOS!GM65</f>
        <v>5770.6896551724139</v>
      </c>
      <c r="GN200" s="64">
        <f>+BANCOS!GN65</f>
        <v>5666</v>
      </c>
      <c r="GO200" s="64">
        <f>+BANCOS!GO65</f>
        <v>5550</v>
      </c>
      <c r="GP200" s="64">
        <f>+BANCOS!GP65</f>
        <v>5596</v>
      </c>
      <c r="GQ200" s="64">
        <f>+BANCOS!GQ65</f>
        <v>5644</v>
      </c>
      <c r="GR200" s="64">
        <f>+BANCOS!GR65</f>
        <v>5562</v>
      </c>
      <c r="GS200" s="64">
        <f>+BANCOS!GS65</f>
        <v>5501</v>
      </c>
      <c r="GT200" s="64">
        <f>+BANCOS!GT65</f>
        <v>5514.166666666667</v>
      </c>
      <c r="GU200" s="64">
        <f>+BANCOS!GU65</f>
        <v>5596</v>
      </c>
      <c r="GV200" s="64">
        <f>+BANCOS!GV65</f>
        <v>5744</v>
      </c>
      <c r="GW200" s="64">
        <f>+BANCOS!GW65</f>
        <v>5766</v>
      </c>
      <c r="GX200" s="64">
        <f>+BANCOS!GX65</f>
        <v>5738.7096774193551</v>
      </c>
      <c r="GY200" s="64">
        <f>+BANCOS!GY65</f>
        <v>5646.0714285714284</v>
      </c>
      <c r="GZ200" s="64">
        <f>+BANCOS!GZ65</f>
        <v>5509.677419354839</v>
      </c>
      <c r="HA200" s="64">
        <f>+BANCOS!HA65</f>
        <v>5542.333333333333</v>
      </c>
      <c r="HB200" s="64">
        <f>+BANCOS!HB65</f>
        <v>5546.2903225806449</v>
      </c>
      <c r="HC200" s="64">
        <f>+BANCOS!HC65</f>
        <v>5519.666666666667</v>
      </c>
      <c r="HD200" s="64">
        <f>+BANCOS!HD65</f>
        <v>5511.4516129032254</v>
      </c>
      <c r="HE200" s="64">
        <f>+BANCOS!HE65</f>
        <v>5569.1935483870966</v>
      </c>
      <c r="HF200" s="64">
        <f>+BANCOS!HF65</f>
        <v>5620.333333333333</v>
      </c>
      <c r="HG200" s="64">
        <f>+BANCOS!HG65</f>
        <v>5596.1290322580644</v>
      </c>
      <c r="HH200" s="64">
        <f>+BANCOS!HH65</f>
        <v>5587</v>
      </c>
      <c r="HI200" s="64">
        <f>+BANCOS!HI65</f>
        <v>5563.3870967741932</v>
      </c>
      <c r="HJ200" s="64">
        <f>+BANCOS!HJ65</f>
        <v>5557.9032258064517</v>
      </c>
      <c r="HK200" s="64">
        <f>+BANCOS!HK65</f>
        <v>5522.8571428571431</v>
      </c>
      <c r="HL200" s="64">
        <f>+BANCOS!HL65</f>
        <v>5487.7419354838712</v>
      </c>
      <c r="HM200" s="64">
        <f>+BANCOS!HM65</f>
        <v>5480.5</v>
      </c>
      <c r="HN200" s="64">
        <f>+BANCOS!HN65</f>
        <v>5591.6129032258068</v>
      </c>
      <c r="HO200" s="64">
        <f>+BANCOS!HO65</f>
        <v>5665.666666666667</v>
      </c>
      <c r="HP200" s="64">
        <f>+BANCOS!HP65</f>
        <v>5680</v>
      </c>
      <c r="HQ200" s="64">
        <f>+BANCOS!HQ65</f>
        <v>5744</v>
      </c>
      <c r="HR200" s="64">
        <f>+BANCOS!HR65</f>
        <v>5824.833333333333</v>
      </c>
      <c r="HS200" s="64">
        <f>+BANCOS!HS65</f>
        <v>5943.7096774193551</v>
      </c>
      <c r="HT200" s="64">
        <f>+BANCOS!HT65</f>
        <v>5922</v>
      </c>
      <c r="HU200" s="64">
        <f>+BANCOS!HU65</f>
        <v>5896</v>
      </c>
      <c r="HV200" s="64">
        <f>+BANCOS!HV65</f>
        <v>6012</v>
      </c>
      <c r="HW200" s="64">
        <f>+BANCOS!HW65</f>
        <v>6027</v>
      </c>
      <c r="HX200" s="64">
        <f>+BANCOS!HX65</f>
        <v>6085.6451612903229</v>
      </c>
      <c r="HY200" s="64">
        <f>+BANCOS!HY65</f>
        <v>6188.5</v>
      </c>
      <c r="HZ200" s="64">
        <f>+BANCOS!HZ65</f>
        <v>6267</v>
      </c>
      <c r="IA200" s="64">
        <f>+BANCOS!IA65</f>
        <v>6136</v>
      </c>
      <c r="IB200" s="64">
        <f>+BANCOS!IB65</f>
        <v>5945</v>
      </c>
      <c r="IC200" s="64">
        <f>+BANCOS!IC65</f>
        <v>6033</v>
      </c>
      <c r="ID200" s="64">
        <f>+BANCOS!ID65</f>
        <v>6188</v>
      </c>
      <c r="IE200" s="64">
        <f>+BANCOS!IE65</f>
        <v>6345</v>
      </c>
      <c r="IF200" s="64">
        <f>+BANCOS!IF65</f>
        <v>6310</v>
      </c>
      <c r="IG200" s="64">
        <f>+BANCOS!IG65</f>
        <v>6301</v>
      </c>
      <c r="IH200" s="64">
        <f>+BANCOS!IH65</f>
        <v>6376</v>
      </c>
      <c r="II200" s="64">
        <f>+BANCOS!II65</f>
        <v>6314</v>
      </c>
      <c r="IJ200" s="64">
        <f>+BANCOS!IJ65</f>
        <v>6396</v>
      </c>
      <c r="IK200" s="64">
        <f>+BANCOS!IK65</f>
        <v>6396</v>
      </c>
      <c r="IL200" s="64">
        <f>+BANCOS!IL65</f>
        <v>6466</v>
      </c>
      <c r="IM200" s="64">
        <f>+BANCOS!IM65</f>
        <v>6652</v>
      </c>
      <c r="IN200" s="64">
        <f>+BANCOS!IN65</f>
        <v>6818</v>
      </c>
      <c r="IO200" s="64">
        <f>+BANCOS!IO65</f>
        <v>6883</v>
      </c>
      <c r="IP200" s="64">
        <f>+BANCOS!IP65</f>
        <v>6933</v>
      </c>
      <c r="IQ200" s="64">
        <f>+BANCOS!IQ65</f>
        <v>6947</v>
      </c>
      <c r="IR200" s="64">
        <f>+BANCOS!IR65</f>
        <v>7000</v>
      </c>
      <c r="IS200" s="64">
        <f>+BANCOS!IS65</f>
        <v>6976</v>
      </c>
      <c r="IT200" s="64">
        <v>6930.6451612903229</v>
      </c>
      <c r="IU200" s="64">
        <v>6734.6428571428569</v>
      </c>
      <c r="IV200" s="64">
        <v>6556.1290322580644</v>
      </c>
      <c r="IW200" s="64">
        <v>6444.666666666667</v>
      </c>
      <c r="IX200" s="64">
        <v>6709.3548387096771</v>
      </c>
      <c r="IY200" s="64">
        <v>6708.333333333333</v>
      </c>
      <c r="IZ200" s="64">
        <v>6809.677419354839</v>
      </c>
      <c r="JA200" s="64">
        <v>6883.5483870967746</v>
      </c>
      <c r="JB200" s="64">
        <v>6880.333333333333</v>
      </c>
      <c r="JC200" s="64">
        <v>6873.0967741935483</v>
      </c>
      <c r="JD200" s="64">
        <v>6855.666666666667</v>
      </c>
      <c r="JE200" s="64">
        <v>6820.6451612903229</v>
      </c>
      <c r="JF200" s="64">
        <v>6956.8064516129034</v>
      </c>
    </row>
    <row r="201" spans="1:266" s="1" customFormat="1" ht="12.9" customHeight="1" x14ac:dyDescent="0.2">
      <c r="A201" s="15" t="s">
        <v>94</v>
      </c>
      <c r="B201" s="116">
        <f t="shared" ref="B201:BM201" si="195">B199/B200</f>
        <v>1394.8641901931649</v>
      </c>
      <c r="C201" s="116">
        <f t="shared" si="195"/>
        <v>1409.084838062482</v>
      </c>
      <c r="D201" s="116">
        <f t="shared" si="195"/>
        <v>1396.8703862660943</v>
      </c>
      <c r="E201" s="116">
        <f t="shared" si="195"/>
        <v>1399.2344689378758</v>
      </c>
      <c r="F201" s="116">
        <f t="shared" si="195"/>
        <v>1477.5365923384791</v>
      </c>
      <c r="G201" s="116">
        <f t="shared" si="195"/>
        <v>1424.674857142857</v>
      </c>
      <c r="H201" s="116">
        <f t="shared" si="195"/>
        <v>1437.9134780125642</v>
      </c>
      <c r="I201" s="116">
        <f t="shared" si="195"/>
        <v>1393.5661133371493</v>
      </c>
      <c r="J201" s="116">
        <f t="shared" si="195"/>
        <v>1379.2606948033304</v>
      </c>
      <c r="K201" s="116">
        <f t="shared" si="195"/>
        <v>1377.6856979731658</v>
      </c>
      <c r="L201" s="116">
        <f t="shared" si="195"/>
        <v>1381.4926636568848</v>
      </c>
      <c r="M201" s="116">
        <f t="shared" si="195"/>
        <v>1348.3011057555996</v>
      </c>
      <c r="N201" s="116">
        <f t="shared" si="195"/>
        <v>1372.1471897607123</v>
      </c>
      <c r="O201" s="116">
        <f t="shared" si="195"/>
        <v>1379.3227357734438</v>
      </c>
      <c r="P201" s="116">
        <f t="shared" si="195"/>
        <v>1394.7478858350951</v>
      </c>
      <c r="Q201" s="116">
        <f t="shared" si="195"/>
        <v>1386.2961203483769</v>
      </c>
      <c r="R201" s="116">
        <f t="shared" si="195"/>
        <v>1385.816908713693</v>
      </c>
      <c r="S201" s="116">
        <f t="shared" si="195"/>
        <v>1386.9862637362637</v>
      </c>
      <c r="T201" s="116">
        <f t="shared" si="195"/>
        <v>1385.4191055958793</v>
      </c>
      <c r="U201" s="116">
        <f t="shared" si="195"/>
        <v>1345.566974595843</v>
      </c>
      <c r="V201" s="116">
        <f t="shared" si="195"/>
        <v>1342.8704244329665</v>
      </c>
      <c r="W201" s="116">
        <f t="shared" si="195"/>
        <v>1358.4108781127129</v>
      </c>
      <c r="X201" s="116">
        <f t="shared" si="195"/>
        <v>1382.0499574829932</v>
      </c>
      <c r="Y201" s="116">
        <f t="shared" si="195"/>
        <v>1344.5032037590772</v>
      </c>
      <c r="Z201" s="116">
        <f t="shared" si="195"/>
        <v>1369.8132642487046</v>
      </c>
      <c r="AA201" s="116">
        <f t="shared" si="195"/>
        <v>1321.0051041241322</v>
      </c>
      <c r="AB201" s="116">
        <f t="shared" si="195"/>
        <v>1294.7745808321258</v>
      </c>
      <c r="AC201" s="116">
        <f t="shared" si="195"/>
        <v>1283.8858684374352</v>
      </c>
      <c r="AD201" s="116">
        <f t="shared" si="195"/>
        <v>1204.9022857142857</v>
      </c>
      <c r="AE201" s="116">
        <f t="shared" si="195"/>
        <v>955.75322932393897</v>
      </c>
      <c r="AF201" s="116">
        <f t="shared" si="195"/>
        <v>927.0108622994652</v>
      </c>
      <c r="AG201" s="116">
        <f t="shared" si="195"/>
        <v>928.7106077888219</v>
      </c>
      <c r="AH201" s="116">
        <f t="shared" si="195"/>
        <v>961.12518703241892</v>
      </c>
      <c r="AI201" s="116">
        <f t="shared" si="195"/>
        <v>954.65119506553583</v>
      </c>
      <c r="AJ201" s="116">
        <f t="shared" si="195"/>
        <v>940.5516994120178</v>
      </c>
      <c r="AK201" s="116">
        <f t="shared" si="195"/>
        <v>934.06813063063066</v>
      </c>
      <c r="AL201" s="116">
        <f t="shared" si="195"/>
        <v>935.11087600507824</v>
      </c>
      <c r="AM201" s="116">
        <f t="shared" si="195"/>
        <v>951.52959815641657</v>
      </c>
      <c r="AN201" s="116">
        <f t="shared" si="195"/>
        <v>1017.561669829222</v>
      </c>
      <c r="AO201" s="116">
        <f t="shared" si="195"/>
        <v>1085.8410242083764</v>
      </c>
      <c r="AP201" s="116">
        <f t="shared" si="195"/>
        <v>1041.345658149186</v>
      </c>
      <c r="AQ201" s="116">
        <f t="shared" si="195"/>
        <v>1064.2638222980081</v>
      </c>
      <c r="AR201" s="116">
        <f t="shared" si="195"/>
        <v>1082.3614821252654</v>
      </c>
      <c r="AS201" s="116">
        <f t="shared" si="195"/>
        <v>1079.8901165973491</v>
      </c>
      <c r="AT201" s="116">
        <f t="shared" si="195"/>
        <v>1091.8552489215035</v>
      </c>
      <c r="AU201" s="116">
        <f t="shared" si="195"/>
        <v>1084.1778968120982</v>
      </c>
      <c r="AV201" s="116">
        <f t="shared" si="195"/>
        <v>1037.4204123309878</v>
      </c>
      <c r="AW201" s="116">
        <f t="shared" si="195"/>
        <v>1051.8751873212586</v>
      </c>
      <c r="AX201" s="116">
        <f t="shared" si="195"/>
        <v>1033.4155476019703</v>
      </c>
      <c r="AY201" s="116">
        <f t="shared" si="195"/>
        <v>1050.0007498949021</v>
      </c>
      <c r="AZ201" s="116">
        <f t="shared" si="195"/>
        <v>1100.3148934611345</v>
      </c>
      <c r="BA201" s="116">
        <f t="shared" si="195"/>
        <v>1175.0429660856696</v>
      </c>
      <c r="BB201" s="116">
        <f t="shared" si="195"/>
        <v>1192.4604582846043</v>
      </c>
      <c r="BC201" s="116">
        <f t="shared" si="195"/>
        <v>1133.0789586122751</v>
      </c>
      <c r="BD201" s="116">
        <f t="shared" si="195"/>
        <v>1114.4983559164771</v>
      </c>
      <c r="BE201" s="116">
        <f t="shared" si="195"/>
        <v>1111.2656978818095</v>
      </c>
      <c r="BF201" s="116">
        <f t="shared" si="195"/>
        <v>1107.4939852761738</v>
      </c>
      <c r="BG201" s="116">
        <f t="shared" si="195"/>
        <v>1091.3866425993806</v>
      </c>
      <c r="BH201" s="116">
        <f t="shared" si="195"/>
        <v>1067.0775143870048</v>
      </c>
      <c r="BI201" s="116">
        <f t="shared" si="195"/>
        <v>1045.4181276251807</v>
      </c>
      <c r="BJ201" s="116">
        <f t="shared" si="195"/>
        <v>1050.6779106281015</v>
      </c>
      <c r="BK201" s="116">
        <f t="shared" si="195"/>
        <v>1014.855221754606</v>
      </c>
      <c r="BL201" s="116">
        <f t="shared" si="195"/>
        <v>1039.4299208307082</v>
      </c>
      <c r="BM201" s="116">
        <f t="shared" si="195"/>
        <v>1087.1914896549747</v>
      </c>
      <c r="BN201" s="116">
        <f t="shared" ref="BN201:DY201" si="196">BN199/BN200</f>
        <v>1083.9807298459632</v>
      </c>
      <c r="BO201" s="116">
        <f t="shared" si="196"/>
        <v>1104.6862025261325</v>
      </c>
      <c r="BP201" s="116">
        <f t="shared" si="196"/>
        <v>1092.9943375072078</v>
      </c>
      <c r="BQ201" s="116">
        <f t="shared" si="196"/>
        <v>1102.9076548677854</v>
      </c>
      <c r="BR201" s="116">
        <f t="shared" si="196"/>
        <v>1087.707011471578</v>
      </c>
      <c r="BS201" s="116">
        <f t="shared" si="196"/>
        <v>1090.4896352455139</v>
      </c>
      <c r="BT201" s="116">
        <f t="shared" si="196"/>
        <v>1087.1504497463168</v>
      </c>
      <c r="BU201" s="116">
        <f t="shared" si="196"/>
        <v>1070.1312413381181</v>
      </c>
      <c r="BV201" s="116">
        <f t="shared" si="196"/>
        <v>1070.9297086146651</v>
      </c>
      <c r="BW201" s="116">
        <f t="shared" si="196"/>
        <v>1063.1218761588061</v>
      </c>
      <c r="BX201" s="116">
        <f t="shared" si="196"/>
        <v>1124.3537752926247</v>
      </c>
      <c r="BY201" s="116">
        <f t="shared" si="196"/>
        <v>1148.6962692235295</v>
      </c>
      <c r="BZ201" s="116">
        <f t="shared" si="196"/>
        <v>1233.0819158759336</v>
      </c>
      <c r="CA201" s="116">
        <f t="shared" si="196"/>
        <v>1200.9262241643885</v>
      </c>
      <c r="CB201" s="116">
        <f t="shared" si="196"/>
        <v>1228.9236822894538</v>
      </c>
      <c r="CC201" s="116">
        <f t="shared" si="196"/>
        <v>1249.5321740652214</v>
      </c>
      <c r="CD201" s="116">
        <f t="shared" si="196"/>
        <v>1236.2710471923704</v>
      </c>
      <c r="CE201" s="116">
        <f t="shared" si="196"/>
        <v>1297.4041035842135</v>
      </c>
      <c r="CF201" s="116">
        <f t="shared" si="196"/>
        <v>1247.0601574102752</v>
      </c>
      <c r="CG201" s="116">
        <f t="shared" si="196"/>
        <v>1238.7964780021416</v>
      </c>
      <c r="CH201" s="116">
        <f t="shared" si="196"/>
        <v>1285.7258646205671</v>
      </c>
      <c r="CI201" s="116">
        <f t="shared" si="196"/>
        <v>1299.7009394622025</v>
      </c>
      <c r="CJ201" s="116">
        <f t="shared" si="196"/>
        <v>1333.557888898725</v>
      </c>
      <c r="CK201" s="116">
        <f t="shared" si="196"/>
        <v>1450.9539597907342</v>
      </c>
      <c r="CL201" s="116">
        <f t="shared" si="196"/>
        <v>1410.6389352268145</v>
      </c>
      <c r="CM201" s="116">
        <f t="shared" si="196"/>
        <v>1467.8739893194188</v>
      </c>
      <c r="CN201" s="116">
        <f t="shared" si="196"/>
        <v>1467.1174587850869</v>
      </c>
      <c r="CO201" s="116">
        <f t="shared" si="196"/>
        <v>1479.3883848183473</v>
      </c>
      <c r="CP201" s="116">
        <f t="shared" si="196"/>
        <v>1541.7709148169561</v>
      </c>
      <c r="CQ201" s="116">
        <f t="shared" si="196"/>
        <v>1579.3287971701436</v>
      </c>
      <c r="CR201" s="116">
        <f t="shared" si="196"/>
        <v>1668.9811529127326</v>
      </c>
      <c r="CS201" s="116">
        <f t="shared" si="196"/>
        <v>1672.3683086872356</v>
      </c>
      <c r="CT201" s="116">
        <f t="shared" si="196"/>
        <v>1681.0780850414278</v>
      </c>
      <c r="CU201" s="116">
        <f t="shared" si="196"/>
        <v>1742.3467175401879</v>
      </c>
      <c r="CV201" s="116">
        <f t="shared" si="196"/>
        <v>1955.009850107625</v>
      </c>
      <c r="CW201" s="116">
        <f t="shared" si="196"/>
        <v>2058.2366683618925</v>
      </c>
      <c r="CX201" s="116">
        <f t="shared" si="196"/>
        <v>2169.7111838101714</v>
      </c>
      <c r="CY201" s="116">
        <f t="shared" si="196"/>
        <v>2079.3571362827347</v>
      </c>
      <c r="CZ201" s="116">
        <f t="shared" si="196"/>
        <v>2083.8121819241637</v>
      </c>
      <c r="DA201" s="116">
        <f t="shared" si="196"/>
        <v>2025.1289996115654</v>
      </c>
      <c r="DB201" s="116">
        <f t="shared" si="196"/>
        <v>2075.8659917045047</v>
      </c>
      <c r="DC201" s="116">
        <f t="shared" si="196"/>
        <v>2180.9108189510089</v>
      </c>
      <c r="DD201" s="116">
        <f t="shared" si="196"/>
        <v>2085.118958155882</v>
      </c>
      <c r="DE201" s="116">
        <f t="shared" si="196"/>
        <v>2133.4971409622035</v>
      </c>
      <c r="DF201" s="116">
        <f t="shared" si="196"/>
        <v>2141.5220936434566</v>
      </c>
      <c r="DG201" s="116">
        <f t="shared" si="196"/>
        <v>2152.3322782298806</v>
      </c>
      <c r="DH201" s="116">
        <f t="shared" si="196"/>
        <v>2231.9372412718599</v>
      </c>
      <c r="DI201" s="116">
        <f t="shared" si="196"/>
        <v>2387.4429099671024</v>
      </c>
      <c r="DJ201" s="116">
        <f t="shared" si="196"/>
        <v>2498.5937687547653</v>
      </c>
      <c r="DK201" s="116">
        <f t="shared" si="196"/>
        <v>2531.7139478405215</v>
      </c>
      <c r="DL201" s="116">
        <f t="shared" si="196"/>
        <v>2578.5026723169717</v>
      </c>
      <c r="DM201" s="116">
        <f t="shared" si="196"/>
        <v>2589.8591409176515</v>
      </c>
      <c r="DN201" s="116">
        <f t="shared" si="196"/>
        <v>2610.7443580139293</v>
      </c>
      <c r="DO201" s="116">
        <f t="shared" si="196"/>
        <v>2677.8317421137822</v>
      </c>
      <c r="DP201" s="116">
        <f t="shared" si="196"/>
        <v>2662.4853649345755</v>
      </c>
      <c r="DQ201" s="116">
        <f t="shared" si="196"/>
        <v>2612.0823571151032</v>
      </c>
      <c r="DR201" s="116">
        <f t="shared" si="196"/>
        <v>2612.7755414918315</v>
      </c>
      <c r="DS201" s="116">
        <f t="shared" si="196"/>
        <v>2626.454767836859</v>
      </c>
      <c r="DT201" s="116">
        <f t="shared" si="196"/>
        <v>2798.5328342462835</v>
      </c>
      <c r="DU201" s="116">
        <f t="shared" si="196"/>
        <v>3017.4792404035879</v>
      </c>
      <c r="DV201" s="116">
        <f t="shared" si="196"/>
        <v>2927.282142015667</v>
      </c>
      <c r="DW201" s="116">
        <f t="shared" si="196"/>
        <v>2921.964193597164</v>
      </c>
      <c r="DX201" s="116">
        <f t="shared" si="196"/>
        <v>3058.8323711479693</v>
      </c>
      <c r="DY201" s="116">
        <f t="shared" si="196"/>
        <v>3048.7808330445578</v>
      </c>
      <c r="DZ201" s="116">
        <f t="shared" ref="DZ201:GK201" si="197">DZ199/DZ200</f>
        <v>3057.8182985254707</v>
      </c>
      <c r="EA201" s="116">
        <f t="shared" si="197"/>
        <v>3111.9529686020578</v>
      </c>
      <c r="EB201" s="116">
        <f t="shared" si="197"/>
        <v>3188.3500265820221</v>
      </c>
      <c r="EC201" s="116">
        <f t="shared" si="197"/>
        <v>3264.3623856588192</v>
      </c>
      <c r="ED201" s="116">
        <f t="shared" si="197"/>
        <v>3273.2117718226746</v>
      </c>
      <c r="EE201" s="116">
        <f t="shared" si="197"/>
        <v>3359.7032359403515</v>
      </c>
      <c r="EF201" s="116">
        <f t="shared" si="197"/>
        <v>3557.2766822896033</v>
      </c>
      <c r="EG201" s="116">
        <f t="shared" si="197"/>
        <v>3906.3170607082066</v>
      </c>
      <c r="EH201" s="116">
        <f t="shared" si="197"/>
        <v>4018.2960330954265</v>
      </c>
      <c r="EI201" s="116">
        <f t="shared" si="197"/>
        <v>3809.3967638052641</v>
      </c>
      <c r="EJ201" s="116">
        <f t="shared" si="197"/>
        <v>3687.1422660941776</v>
      </c>
      <c r="EK201" s="116">
        <f t="shared" si="197"/>
        <v>3810.3974019522375</v>
      </c>
      <c r="EL201" s="116">
        <f t="shared" si="197"/>
        <v>3947.0121237499347</v>
      </c>
      <c r="EM201" s="116">
        <f t="shared" si="197"/>
        <v>3808.0047831495281</v>
      </c>
      <c r="EN201" s="116">
        <f t="shared" si="197"/>
        <v>3691.664100642744</v>
      </c>
      <c r="EO201" s="116">
        <f t="shared" si="197"/>
        <v>3584.8959182494182</v>
      </c>
      <c r="EP201" s="116">
        <f t="shared" si="197"/>
        <v>3646.7329026181992</v>
      </c>
      <c r="EQ201" s="116">
        <f t="shared" si="197"/>
        <v>3570.7836104070116</v>
      </c>
      <c r="ER201" s="116">
        <f t="shared" si="197"/>
        <v>3905.85897709648</v>
      </c>
      <c r="ES201" s="116">
        <f t="shared" si="197"/>
        <v>4074.8644301321583</v>
      </c>
      <c r="ET201" s="116">
        <f t="shared" si="197"/>
        <v>4089.1313488194478</v>
      </c>
      <c r="EU201" s="116">
        <f t="shared" si="197"/>
        <v>3930.2488694777999</v>
      </c>
      <c r="EV201" s="116">
        <f t="shared" si="197"/>
        <v>3960.5178898908298</v>
      </c>
      <c r="EW201" s="116">
        <f t="shared" si="197"/>
        <v>3953.5213044103366</v>
      </c>
      <c r="EX201" s="116">
        <f t="shared" si="197"/>
        <v>3958.6062694734333</v>
      </c>
      <c r="EY201" s="116">
        <f t="shared" si="197"/>
        <v>4125.6094969615742</v>
      </c>
      <c r="EZ201" s="116">
        <f t="shared" si="197"/>
        <v>4118.0145272954387</v>
      </c>
      <c r="FA201" s="116">
        <f t="shared" si="197"/>
        <v>4078.4476686577023</v>
      </c>
      <c r="FB201" s="116">
        <f t="shared" si="197"/>
        <v>4092.3333079100476</v>
      </c>
      <c r="FC201" s="116">
        <f t="shared" si="197"/>
        <v>4373.6678411465036</v>
      </c>
      <c r="FD201" s="116">
        <f t="shared" si="197"/>
        <v>4531.944450364359</v>
      </c>
      <c r="FE201" s="116">
        <f t="shared" si="197"/>
        <v>4553.1414303195006</v>
      </c>
      <c r="FF201" s="116">
        <f t="shared" si="197"/>
        <v>4586.8130993058448</v>
      </c>
      <c r="FG201" s="116">
        <f t="shared" si="197"/>
        <v>4694.6921308557248</v>
      </c>
      <c r="FH201" s="116">
        <f t="shared" si="197"/>
        <v>4661.604155201293</v>
      </c>
      <c r="FI201" s="116">
        <f t="shared" si="197"/>
        <v>4774.5608760675786</v>
      </c>
      <c r="FJ201" s="116">
        <f t="shared" si="197"/>
        <v>4857.1379366364336</v>
      </c>
      <c r="FK201" s="116">
        <f t="shared" si="197"/>
        <v>4920.6688953776174</v>
      </c>
      <c r="FL201" s="116">
        <f t="shared" si="197"/>
        <v>4912.8702038748743</v>
      </c>
      <c r="FM201" s="116">
        <f t="shared" si="197"/>
        <v>4981.0255172011666</v>
      </c>
      <c r="FN201" s="116">
        <f t="shared" si="197"/>
        <v>5064.7770620672245</v>
      </c>
      <c r="FO201" s="116">
        <f t="shared" si="197"/>
        <v>5261.0331285536313</v>
      </c>
      <c r="FP201" s="116">
        <f t="shared" si="197"/>
        <v>5587.3635893771789</v>
      </c>
      <c r="FQ201" s="116">
        <f t="shared" si="197"/>
        <v>5826.8639142566562</v>
      </c>
      <c r="FR201" s="116">
        <f t="shared" si="197"/>
        <v>5862.8391996328473</v>
      </c>
      <c r="FS201" s="116">
        <f t="shared" si="197"/>
        <v>5973.0855138061406</v>
      </c>
      <c r="FT201" s="116">
        <f t="shared" si="197"/>
        <v>6182.8012211244086</v>
      </c>
      <c r="FU201" s="116">
        <f t="shared" si="197"/>
        <v>6152.289813536594</v>
      </c>
      <c r="FV201" s="116">
        <f t="shared" si="197"/>
        <v>6228.9798638684997</v>
      </c>
      <c r="FW201" s="116">
        <f t="shared" si="197"/>
        <v>6174.0950539679397</v>
      </c>
      <c r="FX201" s="116">
        <f t="shared" si="197"/>
        <v>6076.8226196844107</v>
      </c>
      <c r="FY201" s="116">
        <f t="shared" si="197"/>
        <v>6155.8627245040743</v>
      </c>
      <c r="FZ201" s="116">
        <f t="shared" si="197"/>
        <v>6258.5497532323452</v>
      </c>
      <c r="GA201" s="116">
        <f t="shared" si="197"/>
        <v>6236.8702643658744</v>
      </c>
      <c r="GB201" s="116">
        <f t="shared" si="197"/>
        <v>6231.2017750103396</v>
      </c>
      <c r="GC201" s="116">
        <f t="shared" si="197"/>
        <v>6307.6137857437425</v>
      </c>
      <c r="GD201" s="116">
        <f t="shared" si="197"/>
        <v>6235.2083690398022</v>
      </c>
      <c r="GE201" s="116">
        <f t="shared" si="197"/>
        <v>6155.6626677510267</v>
      </c>
      <c r="GF201" s="116">
        <f t="shared" si="197"/>
        <v>6295.8267590594287</v>
      </c>
      <c r="GG201" s="116">
        <f t="shared" si="197"/>
        <v>6606.5233636860094</v>
      </c>
      <c r="GH201" s="116">
        <f t="shared" si="197"/>
        <v>6573.9074114528421</v>
      </c>
      <c r="GI201" s="116">
        <f t="shared" si="197"/>
        <v>6460.118501940352</v>
      </c>
      <c r="GJ201" s="116">
        <f t="shared" si="197"/>
        <v>6401.138697002023</v>
      </c>
      <c r="GK201" s="116">
        <f t="shared" si="197"/>
        <v>6365.6623404218144</v>
      </c>
      <c r="GL201" s="116">
        <f t="shared" ref="GL201:IW201" si="198">GL199/GL200</f>
        <v>6365.6028267921802</v>
      </c>
      <c r="GM201" s="116">
        <f t="shared" si="198"/>
        <v>6468.361458414457</v>
      </c>
      <c r="GN201" s="116">
        <f t="shared" si="198"/>
        <v>6669.578517129954</v>
      </c>
      <c r="GO201" s="116">
        <f t="shared" si="198"/>
        <v>6859.4052992637326</v>
      </c>
      <c r="GP201" s="116">
        <f t="shared" si="198"/>
        <v>6838.2573021971175</v>
      </c>
      <c r="GQ201" s="116">
        <f t="shared" si="198"/>
        <v>6720.7259197597105</v>
      </c>
      <c r="GR201" s="116">
        <f t="shared" si="198"/>
        <v>6831.7571618692673</v>
      </c>
      <c r="GS201" s="116">
        <f t="shared" si="198"/>
        <v>6829.7274126816674</v>
      </c>
      <c r="GT201" s="116">
        <f t="shared" si="198"/>
        <v>6755.3909475029877</v>
      </c>
      <c r="GU201" s="116">
        <f t="shared" si="198"/>
        <v>6743.209183065811</v>
      </c>
      <c r="GV201" s="116">
        <f t="shared" si="198"/>
        <v>6843.1615308346436</v>
      </c>
      <c r="GW201" s="116">
        <f t="shared" si="198"/>
        <v>6631.9746358994726</v>
      </c>
      <c r="GX201" s="116">
        <f t="shared" si="198"/>
        <v>6645.8367131695504</v>
      </c>
      <c r="GY201" s="116">
        <f t="shared" si="198"/>
        <v>6661.4038593498344</v>
      </c>
      <c r="GZ201" s="116">
        <f t="shared" si="198"/>
        <v>7130.7882578536155</v>
      </c>
      <c r="HA201" s="116">
        <f t="shared" si="198"/>
        <v>7002.9945517231672</v>
      </c>
      <c r="HB201" s="116">
        <f t="shared" si="198"/>
        <v>6966.6774294609831</v>
      </c>
      <c r="HC201" s="116">
        <f t="shared" si="198"/>
        <v>6950.0851194705374</v>
      </c>
      <c r="HD201" s="116">
        <f t="shared" si="198"/>
        <v>7134.6409903201911</v>
      </c>
      <c r="HE201" s="116">
        <f t="shared" si="198"/>
        <v>7132.4828325715507</v>
      </c>
      <c r="HF201" s="116">
        <f t="shared" si="198"/>
        <v>7078.149171258111</v>
      </c>
      <c r="HG201" s="116">
        <f t="shared" si="198"/>
        <v>7047.5125102943148</v>
      </c>
      <c r="HH201" s="116">
        <f t="shared" si="198"/>
        <v>6943.1326806452789</v>
      </c>
      <c r="HI201" s="116">
        <f t="shared" si="198"/>
        <v>6860.2708423650311</v>
      </c>
      <c r="HJ201" s="116">
        <f t="shared" si="198"/>
        <v>6845.8881174028438</v>
      </c>
      <c r="HK201" s="116">
        <f t="shared" si="198"/>
        <v>7131.853812722693</v>
      </c>
      <c r="HL201" s="116">
        <f t="shared" si="198"/>
        <v>7373.6774627318082</v>
      </c>
      <c r="HM201" s="116">
        <f t="shared" si="198"/>
        <v>7424.8089927255241</v>
      </c>
      <c r="HN201" s="116">
        <f t="shared" si="198"/>
        <v>7387.1578612007288</v>
      </c>
      <c r="HO201" s="116">
        <f t="shared" si="198"/>
        <v>7075.1272470238646</v>
      </c>
      <c r="HP201" s="116">
        <f t="shared" si="198"/>
        <v>6992.528197285892</v>
      </c>
      <c r="HQ201" s="116">
        <f t="shared" si="198"/>
        <v>7021.5378327263616</v>
      </c>
      <c r="HR201" s="116">
        <f t="shared" si="198"/>
        <v>6943.0390230769344</v>
      </c>
      <c r="HS201" s="116">
        <f t="shared" si="198"/>
        <v>6893.6905244122299</v>
      </c>
      <c r="HT201" s="116">
        <f t="shared" si="198"/>
        <v>6795.919991357131</v>
      </c>
      <c r="HU201" s="116">
        <f t="shared" si="198"/>
        <v>6825.8715706259227</v>
      </c>
      <c r="HV201" s="116">
        <f t="shared" si="198"/>
        <v>6845.5143773757973</v>
      </c>
      <c r="HW201" s="116">
        <f t="shared" si="198"/>
        <v>6981.0172902965323</v>
      </c>
      <c r="HX201" s="116">
        <f t="shared" si="198"/>
        <v>7042.4466804396943</v>
      </c>
      <c r="HY201" s="116">
        <f t="shared" si="198"/>
        <v>7042.77957629308</v>
      </c>
      <c r="HZ201" s="116">
        <f t="shared" si="198"/>
        <v>6926.470393807339</v>
      </c>
      <c r="IA201" s="116">
        <f t="shared" si="198"/>
        <v>7210.2606139723221</v>
      </c>
      <c r="IB201" s="116">
        <f t="shared" si="198"/>
        <v>7217.5052197331333</v>
      </c>
      <c r="IC201" s="116">
        <f t="shared" si="198"/>
        <v>7323.5500706172761</v>
      </c>
      <c r="ID201" s="116">
        <f t="shared" si="198"/>
        <v>7349.7857149089632</v>
      </c>
      <c r="IE201" s="116">
        <f t="shared" si="198"/>
        <v>7277.5133456625663</v>
      </c>
      <c r="IF201" s="116">
        <f t="shared" si="198"/>
        <v>7293.6236964247573</v>
      </c>
      <c r="IG201" s="116">
        <f t="shared" si="198"/>
        <v>7217.7201948780848</v>
      </c>
      <c r="IH201" s="116">
        <f t="shared" si="198"/>
        <v>7223.2223453886718</v>
      </c>
      <c r="II201" s="116">
        <f t="shared" si="198"/>
        <v>7394.4073406681646</v>
      </c>
      <c r="IJ201" s="116">
        <f t="shared" si="198"/>
        <v>7572.0136743030607</v>
      </c>
      <c r="IK201" s="116">
        <f t="shared" si="198"/>
        <v>7603.9166490402567</v>
      </c>
      <c r="IL201" s="116">
        <f t="shared" si="198"/>
        <v>7608.4948761401693</v>
      </c>
      <c r="IM201" s="116">
        <f t="shared" si="198"/>
        <v>7609.4999278736905</v>
      </c>
      <c r="IN201" s="116">
        <f t="shared" si="198"/>
        <v>7742.6693150996543</v>
      </c>
      <c r="IO201" s="116">
        <f t="shared" si="198"/>
        <v>7817.7950595977563</v>
      </c>
      <c r="IP201" s="116">
        <f t="shared" si="198"/>
        <v>7775.6229649012985</v>
      </c>
      <c r="IQ201" s="116">
        <f t="shared" si="198"/>
        <v>7855.6513538744321</v>
      </c>
      <c r="IR201" s="116">
        <f t="shared" si="198"/>
        <v>7899.133687900473</v>
      </c>
      <c r="IS201" s="116">
        <f t="shared" si="198"/>
        <v>7804.802658319175</v>
      </c>
      <c r="IT201" s="116">
        <f t="shared" si="198"/>
        <v>7721.7910775892715</v>
      </c>
      <c r="IU201" s="116">
        <f t="shared" si="198"/>
        <v>7761.1571054098422</v>
      </c>
      <c r="IV201" s="116">
        <f t="shared" si="198"/>
        <v>8246.0627750236454</v>
      </c>
      <c r="IW201" s="116">
        <f t="shared" si="198"/>
        <v>8927.0347865359017</v>
      </c>
      <c r="IX201" s="116">
        <f t="shared" ref="IX201:LI201" si="199">IX199/IX200</f>
        <v>8801.2335208502409</v>
      </c>
      <c r="IY201" s="116">
        <f t="shared" si="199"/>
        <v>8877.2868531529457</v>
      </c>
      <c r="IZ201" s="116">
        <f t="shared" si="199"/>
        <v>8859.0158814556416</v>
      </c>
      <c r="JA201" s="116">
        <f t="shared" si="199"/>
        <v>8835.7740194010967</v>
      </c>
      <c r="JB201" s="116">
        <f t="shared" si="199"/>
        <v>8873.8272764252306</v>
      </c>
      <c r="JC201" s="116">
        <f t="shared" si="199"/>
        <v>8869.6650159299097</v>
      </c>
      <c r="JD201" s="116">
        <f t="shared" si="199"/>
        <v>8733.3928601938951</v>
      </c>
      <c r="JE201" s="116">
        <f t="shared" si="199"/>
        <v>8762.4565292658408</v>
      </c>
      <c r="JF201" s="116" t="e">
        <f t="shared" si="199"/>
        <v>#REF!</v>
      </c>
    </row>
    <row r="202" spans="1:266" s="1" customFormat="1" ht="12.9" customHeight="1" x14ac:dyDescent="0.2">
      <c r="A202" s="15"/>
      <c r="B202" s="116"/>
      <c r="C202" s="116"/>
      <c r="D202" s="116"/>
      <c r="E202" s="116"/>
      <c r="F202" s="116"/>
      <c r="G202" s="116"/>
      <c r="H202" s="116"/>
      <c r="I202" s="116"/>
      <c r="J202" s="116"/>
      <c r="K202" s="116"/>
      <c r="L202" s="116"/>
      <c r="M202" s="116"/>
      <c r="N202" s="116"/>
      <c r="O202" s="116"/>
      <c r="P202" s="116"/>
      <c r="Q202" s="116"/>
      <c r="R202" s="116"/>
      <c r="S202" s="116"/>
      <c r="T202" s="116"/>
      <c r="U202" s="116"/>
      <c r="V202" s="116"/>
      <c r="W202" s="116"/>
      <c r="X202" s="116"/>
      <c r="Y202" s="116"/>
      <c r="Z202" s="116"/>
      <c r="AA202" s="116"/>
      <c r="AB202" s="116"/>
      <c r="AC202" s="116"/>
      <c r="AD202" s="116"/>
      <c r="AE202" s="116"/>
      <c r="AF202" s="116"/>
      <c r="AG202" s="116"/>
      <c r="AH202" s="116"/>
      <c r="AI202" s="116"/>
      <c r="AJ202" s="116"/>
      <c r="AK202" s="116"/>
      <c r="AL202" s="116"/>
      <c r="AM202" s="116"/>
      <c r="AN202" s="116"/>
      <c r="AO202" s="116"/>
      <c r="AP202" s="116"/>
      <c r="AQ202" s="116"/>
      <c r="AR202" s="116"/>
      <c r="AS202" s="116"/>
      <c r="AT202" s="116"/>
      <c r="AU202" s="116"/>
      <c r="AV202" s="116"/>
      <c r="AW202" s="116"/>
      <c r="AX202" s="116"/>
      <c r="AY202" s="116"/>
      <c r="AZ202" s="116"/>
      <c r="BA202" s="116"/>
      <c r="BB202" s="116"/>
      <c r="BC202" s="116"/>
      <c r="BD202" s="116"/>
      <c r="BE202" s="116"/>
      <c r="BF202" s="116"/>
      <c r="BG202" s="116"/>
      <c r="BH202" s="116"/>
      <c r="BI202" s="116"/>
      <c r="BJ202" s="116"/>
      <c r="BK202" s="116"/>
      <c r="BL202" s="116"/>
      <c r="BM202" s="116"/>
      <c r="BN202" s="116"/>
      <c r="BO202" s="116"/>
      <c r="BP202" s="116"/>
      <c r="BQ202" s="116"/>
      <c r="BR202" s="116"/>
      <c r="BS202" s="116"/>
      <c r="BT202" s="116"/>
      <c r="BU202" s="116"/>
      <c r="BV202" s="116"/>
      <c r="BW202" s="116"/>
      <c r="BX202" s="116"/>
      <c r="BY202" s="116"/>
      <c r="BZ202" s="116"/>
      <c r="CA202" s="116"/>
      <c r="CB202" s="116"/>
      <c r="CC202" s="116"/>
      <c r="CD202" s="116"/>
      <c r="CE202" s="116"/>
      <c r="CF202" s="116"/>
      <c r="CG202" s="116"/>
      <c r="CH202" s="116"/>
      <c r="CI202" s="116"/>
      <c r="CJ202" s="116"/>
      <c r="CK202" s="116"/>
      <c r="CL202" s="116"/>
      <c r="CM202" s="116"/>
      <c r="CN202" s="116"/>
      <c r="CO202" s="116"/>
      <c r="CP202" s="116"/>
      <c r="CQ202" s="116"/>
      <c r="CR202" s="116"/>
      <c r="CS202" s="116"/>
      <c r="CT202" s="116"/>
      <c r="CU202" s="116"/>
      <c r="CV202" s="116"/>
      <c r="CW202" s="116"/>
      <c r="CX202" s="116"/>
      <c r="CY202" s="116"/>
      <c r="CZ202" s="116"/>
      <c r="DA202" s="116"/>
      <c r="DB202" s="116"/>
      <c r="DC202" s="116"/>
      <c r="DD202" s="116"/>
      <c r="DE202" s="116"/>
      <c r="DF202" s="116"/>
      <c r="DG202" s="116"/>
      <c r="DH202" s="116"/>
      <c r="DI202" s="116"/>
      <c r="DJ202" s="116"/>
      <c r="DK202" s="116"/>
      <c r="DL202" s="116"/>
      <c r="DM202" s="116"/>
      <c r="DN202" s="116"/>
      <c r="DO202" s="116"/>
      <c r="DP202" s="116"/>
      <c r="DQ202" s="116"/>
      <c r="DR202" s="116"/>
      <c r="DS202" s="116"/>
      <c r="DT202" s="116"/>
      <c r="DU202" s="116"/>
      <c r="DV202" s="116"/>
      <c r="DW202" s="116"/>
      <c r="DX202" s="116"/>
      <c r="DY202" s="116"/>
      <c r="DZ202" s="116"/>
      <c r="EA202" s="116"/>
      <c r="EB202" s="116"/>
      <c r="EC202" s="116"/>
      <c r="ED202" s="116"/>
      <c r="EE202" s="116"/>
      <c r="EF202" s="116"/>
      <c r="EG202" s="116"/>
      <c r="EH202" s="116"/>
      <c r="EI202" s="116"/>
      <c r="EJ202" s="116"/>
      <c r="EK202" s="116"/>
      <c r="EL202" s="116"/>
      <c r="EM202" s="116"/>
      <c r="EN202" s="116"/>
      <c r="EO202" s="116"/>
      <c r="EP202" s="116"/>
      <c r="EQ202" s="116"/>
      <c r="ER202" s="116"/>
      <c r="ES202" s="116"/>
      <c r="ET202" s="116"/>
      <c r="EU202" s="116"/>
      <c r="EV202" s="116"/>
      <c r="EW202" s="116"/>
      <c r="EX202" s="116"/>
      <c r="EY202" s="116"/>
      <c r="EZ202" s="116"/>
      <c r="FA202" s="116"/>
      <c r="FB202" s="116"/>
      <c r="FC202" s="116"/>
      <c r="FD202" s="116"/>
      <c r="FE202" s="116"/>
      <c r="FF202" s="116"/>
      <c r="FG202" s="116"/>
      <c r="FH202" s="116"/>
      <c r="FI202" s="116"/>
      <c r="FJ202" s="116"/>
      <c r="FK202" s="116"/>
      <c r="FL202" s="116"/>
      <c r="FM202" s="116"/>
    </row>
    <row r="203" spans="1:266" s="1" customFormat="1" ht="12.9" customHeight="1" x14ac:dyDescent="0.2">
      <c r="A203" s="54" t="s">
        <v>369</v>
      </c>
    </row>
    <row r="204" spans="1:266" s="1" customFormat="1" ht="12.9" customHeight="1" x14ac:dyDescent="0.2">
      <c r="A204" s="73" t="s">
        <v>329</v>
      </c>
      <c r="B204" s="1">
        <f t="shared" ref="B204:BM204" si="200">+B172+B167</f>
        <v>2936565</v>
      </c>
      <c r="C204" s="1">
        <f t="shared" si="200"/>
        <v>3073834</v>
      </c>
      <c r="D204" s="1">
        <f t="shared" si="200"/>
        <v>3029994</v>
      </c>
      <c r="E204" s="1">
        <f t="shared" si="200"/>
        <v>3056214</v>
      </c>
      <c r="F204" s="1">
        <f t="shared" si="200"/>
        <v>3319234</v>
      </c>
      <c r="G204" s="1">
        <f t="shared" si="200"/>
        <v>3135502</v>
      </c>
      <c r="H204" s="1">
        <f t="shared" si="200"/>
        <v>3164431</v>
      </c>
      <c r="I204" s="1">
        <f t="shared" si="200"/>
        <v>2966149</v>
      </c>
      <c r="J204" s="1">
        <f t="shared" si="200"/>
        <v>2911468</v>
      </c>
      <c r="K204" s="1">
        <f t="shared" si="200"/>
        <v>2906487</v>
      </c>
      <c r="L204" s="1">
        <f t="shared" si="200"/>
        <v>2892715</v>
      </c>
      <c r="M204" s="1">
        <f t="shared" si="200"/>
        <v>2765543</v>
      </c>
      <c r="N204" s="1">
        <f t="shared" si="200"/>
        <v>2940901</v>
      </c>
      <c r="O204" s="1">
        <f t="shared" si="200"/>
        <v>3018248</v>
      </c>
      <c r="P204" s="1">
        <f t="shared" si="200"/>
        <v>3098602</v>
      </c>
      <c r="Q204" s="1">
        <f t="shared" si="200"/>
        <v>3077819</v>
      </c>
      <c r="R204" s="1">
        <f t="shared" si="200"/>
        <v>3155300</v>
      </c>
      <c r="S204" s="1">
        <f t="shared" si="200"/>
        <v>3285744</v>
      </c>
      <c r="T204" s="1">
        <f t="shared" si="200"/>
        <v>3484024</v>
      </c>
      <c r="U204" s="1">
        <f t="shared" si="200"/>
        <v>3360634</v>
      </c>
      <c r="V204" s="1">
        <f t="shared" si="200"/>
        <v>3475716</v>
      </c>
      <c r="W204" s="1">
        <f t="shared" si="200"/>
        <v>3676652</v>
      </c>
      <c r="X204" s="1">
        <f t="shared" si="200"/>
        <v>3927068</v>
      </c>
      <c r="Y204" s="1">
        <f t="shared" si="200"/>
        <v>3748887</v>
      </c>
      <c r="Z204" s="1">
        <f t="shared" si="200"/>
        <v>4027928</v>
      </c>
      <c r="AA204" s="1">
        <f t="shared" si="200"/>
        <v>3945113</v>
      </c>
      <c r="AB204" s="1">
        <f t="shared" si="200"/>
        <v>3853810</v>
      </c>
      <c r="AC204" s="1">
        <f t="shared" si="200"/>
        <v>3869909</v>
      </c>
      <c r="AD204" s="1">
        <f t="shared" si="200"/>
        <v>3952445</v>
      </c>
      <c r="AE204" s="1">
        <f t="shared" si="200"/>
        <v>3498915</v>
      </c>
      <c r="AF204" s="1">
        <f t="shared" si="200"/>
        <v>3365840</v>
      </c>
      <c r="AG204" s="1">
        <f t="shared" si="200"/>
        <v>3454817</v>
      </c>
      <c r="AH204" s="1">
        <f t="shared" si="200"/>
        <v>3584248</v>
      </c>
      <c r="AI204" s="1">
        <f t="shared" si="200"/>
        <v>3880745</v>
      </c>
      <c r="AJ204" s="1">
        <f t="shared" si="200"/>
        <v>4157000</v>
      </c>
      <c r="AK204" s="1">
        <f t="shared" si="200"/>
        <v>4203936</v>
      </c>
      <c r="AL204" s="1">
        <f t="shared" si="200"/>
        <v>4295344</v>
      </c>
      <c r="AM204" s="1">
        <f t="shared" si="200"/>
        <v>4284954</v>
      </c>
      <c r="AN204" s="1">
        <f t="shared" si="200"/>
        <v>4704056</v>
      </c>
      <c r="AO204" s="1">
        <f t="shared" si="200"/>
        <v>5184926.3972129403</v>
      </c>
      <c r="AP204" s="1">
        <f t="shared" si="200"/>
        <v>4785091.5466442397</v>
      </c>
      <c r="AQ204" s="1">
        <f t="shared" si="200"/>
        <v>4683469.7082463</v>
      </c>
      <c r="AR204" s="1">
        <f t="shared" si="200"/>
        <v>4648717.5254484694</v>
      </c>
      <c r="AS204" s="1">
        <f t="shared" si="200"/>
        <v>4786963.8332501911</v>
      </c>
      <c r="AT204" s="1">
        <f t="shared" si="200"/>
        <v>4875184.4119559098</v>
      </c>
      <c r="AU204" s="1">
        <f t="shared" si="200"/>
        <v>4844123.3075385811</v>
      </c>
      <c r="AV204" s="1">
        <f t="shared" si="200"/>
        <v>4570095.5642761607</v>
      </c>
      <c r="AW204" s="1">
        <f t="shared" si="200"/>
        <v>4536360.5145820901</v>
      </c>
      <c r="AX204" s="1">
        <f t="shared" si="200"/>
        <v>4675413.6799870012</v>
      </c>
      <c r="AY204" s="1">
        <f t="shared" si="200"/>
        <v>4691206.3685496496</v>
      </c>
      <c r="AZ204" s="1">
        <f t="shared" si="200"/>
        <v>5054391.0878967401</v>
      </c>
      <c r="BA204" s="1">
        <f t="shared" si="200"/>
        <v>5267312.4808824798</v>
      </c>
      <c r="BB204" s="1">
        <f t="shared" si="200"/>
        <v>5353056.6452864511</v>
      </c>
      <c r="BC204" s="1">
        <f t="shared" si="200"/>
        <v>5184324.7800267907</v>
      </c>
      <c r="BD204" s="1">
        <f t="shared" si="200"/>
        <v>5074573.1177435797</v>
      </c>
      <c r="BE204" s="1">
        <f t="shared" si="200"/>
        <v>5124641.8785777399</v>
      </c>
      <c r="BF204" s="1">
        <f t="shared" si="200"/>
        <v>5074613.7043826804</v>
      </c>
      <c r="BG204" s="1">
        <f t="shared" si="200"/>
        <v>5037047.2595629795</v>
      </c>
      <c r="BH204" s="1">
        <f t="shared" si="200"/>
        <v>4919006.7870693495</v>
      </c>
      <c r="BI204" s="1">
        <f t="shared" si="200"/>
        <v>4853973.2409204189</v>
      </c>
      <c r="BJ204" s="1">
        <f t="shared" si="200"/>
        <v>4993145.8258295711</v>
      </c>
      <c r="BK204" s="1">
        <f t="shared" si="200"/>
        <v>4830435.1934147198</v>
      </c>
      <c r="BL204" s="1">
        <f t="shared" si="200"/>
        <v>4928108.9384598602</v>
      </c>
      <c r="BM204" s="1">
        <f t="shared" si="200"/>
        <v>5244806.0030471012</v>
      </c>
      <c r="BN204" s="1">
        <f t="shared" ref="BN204:DY204" si="201">+BN172+BN167</f>
        <v>5188949.2345819995</v>
      </c>
      <c r="BO204" s="1">
        <f t="shared" si="201"/>
        <v>5174421.6610278003</v>
      </c>
      <c r="BP204" s="1">
        <f t="shared" si="201"/>
        <v>5042379.6365080988</v>
      </c>
      <c r="BQ204" s="1">
        <f t="shared" si="201"/>
        <v>5028317.6358107999</v>
      </c>
      <c r="BR204" s="1">
        <f t="shared" si="201"/>
        <v>5014029.5925080003</v>
      </c>
      <c r="BS204" s="1">
        <f t="shared" si="201"/>
        <v>4863213.1060527004</v>
      </c>
      <c r="BT204" s="1">
        <f t="shared" si="201"/>
        <v>4818237.3140831999</v>
      </c>
      <c r="BU204" s="1">
        <f t="shared" si="201"/>
        <v>4741300.65881762</v>
      </c>
      <c r="BV204" s="1">
        <f t="shared" si="201"/>
        <v>4765962.9175875997</v>
      </c>
      <c r="BW204" s="1">
        <f t="shared" si="201"/>
        <v>4658405.1824750006</v>
      </c>
      <c r="BX204" s="1">
        <f t="shared" si="201"/>
        <v>4760758.2750042006</v>
      </c>
      <c r="BY204" s="1">
        <f t="shared" si="201"/>
        <v>4745796.7591035999</v>
      </c>
      <c r="BZ204" s="1">
        <f t="shared" si="201"/>
        <v>4908017.3975204993</v>
      </c>
      <c r="CA204" s="1">
        <f t="shared" si="201"/>
        <v>4714318.9723065002</v>
      </c>
      <c r="CB204" s="1">
        <f t="shared" si="201"/>
        <v>4737320.8259508004</v>
      </c>
      <c r="CC204" s="1">
        <f t="shared" si="201"/>
        <v>4678010.0286659999</v>
      </c>
      <c r="CD204" s="1">
        <f t="shared" si="201"/>
        <v>4547772.8027295005</v>
      </c>
      <c r="CE204" s="1">
        <f t="shared" si="201"/>
        <v>4821988.1109308004</v>
      </c>
      <c r="CF204" s="1">
        <f t="shared" si="201"/>
        <v>4599565.6434690002</v>
      </c>
      <c r="CG204" s="1">
        <f t="shared" si="201"/>
        <v>4509723.4403157001</v>
      </c>
      <c r="CH204" s="1">
        <f t="shared" si="201"/>
        <v>4637324.7056600004</v>
      </c>
      <c r="CI204" s="1">
        <f t="shared" si="201"/>
        <v>4730655.0113255996</v>
      </c>
      <c r="CJ204" s="1">
        <f t="shared" si="201"/>
        <v>4800676.5172219994</v>
      </c>
      <c r="CK204" s="1">
        <f t="shared" si="201"/>
        <v>5299167.8458475005</v>
      </c>
      <c r="CL204" s="1">
        <f t="shared" si="201"/>
        <v>5048718.8833012003</v>
      </c>
      <c r="CM204" s="1">
        <f t="shared" si="201"/>
        <v>5235461.8698012</v>
      </c>
      <c r="CN204" s="1">
        <f t="shared" si="201"/>
        <v>5285127.0554</v>
      </c>
      <c r="CO204" s="1">
        <f t="shared" si="201"/>
        <v>5187783.2018771004</v>
      </c>
      <c r="CP204" s="1">
        <f t="shared" si="201"/>
        <v>5270741.5573261697</v>
      </c>
      <c r="CQ204" s="1">
        <f t="shared" si="201"/>
        <v>5444772.3487892011</v>
      </c>
      <c r="CR204" s="1">
        <f t="shared" si="201"/>
        <v>5492659.6156540001</v>
      </c>
      <c r="CS204" s="1">
        <f t="shared" si="201"/>
        <v>5299270.8368859999</v>
      </c>
      <c r="CT204" s="1">
        <f t="shared" si="201"/>
        <v>5384706.4131052084</v>
      </c>
      <c r="CU204" s="1">
        <f t="shared" si="201"/>
        <v>5578887.2590444004</v>
      </c>
      <c r="CV204" s="1">
        <f t="shared" si="201"/>
        <v>6343875.9789742203</v>
      </c>
      <c r="CW204" s="1">
        <f t="shared" si="201"/>
        <v>6419457.5706588998</v>
      </c>
      <c r="CX204" s="1">
        <f t="shared" si="201"/>
        <v>6387053.5249913996</v>
      </c>
      <c r="CY204" s="1">
        <f t="shared" si="201"/>
        <v>5880170.0784180015</v>
      </c>
      <c r="CZ204" s="1">
        <f t="shared" si="201"/>
        <v>5856932.5879865</v>
      </c>
      <c r="DA204" s="1">
        <f t="shared" si="201"/>
        <v>5613542.8240745999</v>
      </c>
      <c r="DB204" s="1">
        <f t="shared" si="201"/>
        <v>5634103.1411881</v>
      </c>
      <c r="DC204" s="1">
        <f t="shared" si="201"/>
        <v>6426159.0707909986</v>
      </c>
      <c r="DD204" s="1">
        <f t="shared" si="201"/>
        <v>6616959.6598292002</v>
      </c>
      <c r="DE204" s="1">
        <f t="shared" si="201"/>
        <v>6674084.8065291001</v>
      </c>
      <c r="DF204" s="1">
        <f t="shared" si="201"/>
        <v>6758187.8699675007</v>
      </c>
      <c r="DG204" s="1">
        <f t="shared" si="201"/>
        <v>6998524.6595482994</v>
      </c>
      <c r="DH204" s="1">
        <f t="shared" si="201"/>
        <v>7357453.6630689986</v>
      </c>
      <c r="DI204" s="1">
        <f t="shared" si="201"/>
        <v>7884092.2454645997</v>
      </c>
      <c r="DJ204" s="1">
        <f t="shared" si="201"/>
        <v>8366220.6672152001</v>
      </c>
      <c r="DK204" s="1">
        <f t="shared" si="201"/>
        <v>8412577.1686295997</v>
      </c>
      <c r="DL204" s="1">
        <f t="shared" si="201"/>
        <v>8538429.2659885995</v>
      </c>
      <c r="DM204" s="1">
        <f t="shared" si="201"/>
        <v>8470995.517318001</v>
      </c>
      <c r="DN204" s="1">
        <f t="shared" si="201"/>
        <v>8582746.2841356006</v>
      </c>
      <c r="DO204" s="1">
        <f t="shared" si="201"/>
        <v>8754632.5531307999</v>
      </c>
      <c r="DP204" s="1">
        <f t="shared" si="201"/>
        <v>8631108.6901802011</v>
      </c>
      <c r="DQ204" s="1">
        <f t="shared" si="201"/>
        <v>7991381.143956</v>
      </c>
      <c r="DR204" s="1">
        <f t="shared" si="201"/>
        <v>7809909.1012563985</v>
      </c>
      <c r="DS204" s="1">
        <f t="shared" si="201"/>
        <v>7848062.8251363896</v>
      </c>
      <c r="DT204" s="1">
        <f t="shared" si="201"/>
        <v>8616701.7171941996</v>
      </c>
      <c r="DU204" s="1">
        <f t="shared" si="201"/>
        <v>9639710.7530106194</v>
      </c>
      <c r="DV204" s="1">
        <f t="shared" si="201"/>
        <v>9244642.1352678798</v>
      </c>
      <c r="DW204" s="1">
        <f t="shared" si="201"/>
        <v>9262532.3385275602</v>
      </c>
      <c r="DX204" s="1">
        <f t="shared" si="201"/>
        <v>9841520.3747916408</v>
      </c>
      <c r="DY204" s="1">
        <f t="shared" si="201"/>
        <v>9588961.4890589714</v>
      </c>
      <c r="DZ204" s="1">
        <f t="shared" ref="DZ204:GK204" si="202">+DZ172+DZ167</f>
        <v>9552722.03209248</v>
      </c>
      <c r="EA204" s="1">
        <f t="shared" si="202"/>
        <v>9870264.51646447</v>
      </c>
      <c r="EB204" s="1">
        <f t="shared" si="202"/>
        <v>10063706.570876002</v>
      </c>
      <c r="EC204" s="1">
        <f t="shared" si="202"/>
        <v>9800596.3170182593</v>
      </c>
      <c r="ED204" s="1">
        <f t="shared" si="202"/>
        <v>9903404.3108153194</v>
      </c>
      <c r="EE204" s="1">
        <f t="shared" si="202"/>
        <v>10216294.1716619</v>
      </c>
      <c r="EF204" s="1">
        <f t="shared" si="202"/>
        <v>10549178.518307179</v>
      </c>
      <c r="EG204" s="1">
        <f t="shared" si="202"/>
        <v>11109806.87701029</v>
      </c>
      <c r="EH204" s="1">
        <f t="shared" si="202"/>
        <v>11171618.996294999</v>
      </c>
      <c r="EI204" s="1">
        <f t="shared" si="202"/>
        <v>10301688.447027961</v>
      </c>
      <c r="EJ204" s="1">
        <f t="shared" si="202"/>
        <v>9643502.900065029</v>
      </c>
      <c r="EK204" s="1">
        <f t="shared" si="202"/>
        <v>9806773.9635096099</v>
      </c>
      <c r="EL204" s="1">
        <f t="shared" si="202"/>
        <v>10414304.12452318</v>
      </c>
      <c r="EM204" s="1">
        <f t="shared" si="202"/>
        <v>10354230.433543751</v>
      </c>
      <c r="EN204" s="1">
        <f t="shared" si="202"/>
        <v>10054104.256346751</v>
      </c>
      <c r="EO204" s="1">
        <f t="shared" si="202"/>
        <v>9660547.1308353208</v>
      </c>
      <c r="EP204" s="1">
        <f t="shared" si="202"/>
        <v>10136928.786517501</v>
      </c>
      <c r="EQ204" s="1">
        <f t="shared" si="202"/>
        <v>9665180.1096829996</v>
      </c>
      <c r="ER204" s="1">
        <f t="shared" si="202"/>
        <v>10201313.298986901</v>
      </c>
      <c r="ES204" s="1">
        <f t="shared" si="202"/>
        <v>10813803.519363251</v>
      </c>
      <c r="ET204" s="1">
        <f t="shared" si="202"/>
        <v>10758619.519870399</v>
      </c>
      <c r="EU204" s="1">
        <f t="shared" si="202"/>
        <v>10558019.8614606</v>
      </c>
      <c r="EV204" s="1">
        <f t="shared" si="202"/>
        <v>10368287.948646799</v>
      </c>
      <c r="EW204" s="1">
        <f t="shared" si="202"/>
        <v>10124963.58211608</v>
      </c>
      <c r="EX204" s="1">
        <f t="shared" si="202"/>
        <v>10144020.460712191</v>
      </c>
      <c r="EY204" s="1">
        <f t="shared" si="202"/>
        <v>10425092.36571385</v>
      </c>
      <c r="EZ204" s="1">
        <f t="shared" si="202"/>
        <v>10425092.36571385</v>
      </c>
      <c r="FA204" s="1">
        <f t="shared" si="202"/>
        <v>9959559.6006127596</v>
      </c>
      <c r="FB204" s="1">
        <f t="shared" si="202"/>
        <v>9919300.239669241</v>
      </c>
      <c r="FC204" s="1">
        <f t="shared" si="202"/>
        <v>10479737.925359201</v>
      </c>
      <c r="FD204" s="1">
        <f t="shared" si="202"/>
        <v>10542267.437120469</v>
      </c>
      <c r="FE204" s="1">
        <f t="shared" si="202"/>
        <v>11077429.374563079</v>
      </c>
      <c r="FF204" s="1">
        <f t="shared" si="202"/>
        <v>11572164.32022528</v>
      </c>
      <c r="FG204" s="1">
        <f t="shared" si="202"/>
        <v>12297567.344566559</v>
      </c>
      <c r="FH204" s="1">
        <f t="shared" si="202"/>
        <v>12071486.24615136</v>
      </c>
      <c r="FI204" s="1">
        <f t="shared" si="202"/>
        <v>12219044.95901682</v>
      </c>
      <c r="FJ204" s="1">
        <f t="shared" si="202"/>
        <v>12620122.82706885</v>
      </c>
      <c r="FK204" s="1">
        <f t="shared" si="202"/>
        <v>12554256.83393305</v>
      </c>
      <c r="FL204" s="1">
        <f t="shared" si="202"/>
        <v>12472976.41142612</v>
      </c>
      <c r="FM204" s="1">
        <f t="shared" si="202"/>
        <v>12720978.47699295</v>
      </c>
      <c r="FN204" s="1">
        <f t="shared" si="202"/>
        <v>13081107.1349704</v>
      </c>
      <c r="FO204" s="1">
        <f t="shared" si="202"/>
        <v>13897885.48947572</v>
      </c>
      <c r="FP204" s="1">
        <f t="shared" si="202"/>
        <v>14663457.02</v>
      </c>
      <c r="FQ204" s="1">
        <f t="shared" si="202"/>
        <v>15528565.4516332</v>
      </c>
      <c r="FR204" s="1">
        <f t="shared" si="202"/>
        <v>15469484.787261879</v>
      </c>
      <c r="FS204" s="1">
        <f t="shared" si="202"/>
        <v>15368640.814343959</v>
      </c>
      <c r="FT204" s="1">
        <f t="shared" si="202"/>
        <v>15875091.573757391</v>
      </c>
      <c r="FU204" s="1">
        <f t="shared" si="202"/>
        <v>15453671.740465362</v>
      </c>
      <c r="FV204" s="1">
        <f t="shared" si="202"/>
        <v>15511021.6999184</v>
      </c>
      <c r="FW204" s="1">
        <f t="shared" si="202"/>
        <v>15912774.628581919</v>
      </c>
      <c r="FX204" s="1">
        <f t="shared" si="202"/>
        <v>15639920.12840068</v>
      </c>
      <c r="FY204" s="1">
        <f t="shared" si="202"/>
        <v>15809929.748540182</v>
      </c>
      <c r="FZ204" s="1">
        <f t="shared" si="202"/>
        <v>16456912.176592449</v>
      </c>
      <c r="GA204" s="1">
        <f t="shared" si="202"/>
        <v>16453818.028715247</v>
      </c>
      <c r="GB204" s="1">
        <f t="shared" si="202"/>
        <v>16463007.036414512</v>
      </c>
      <c r="GC204" s="1">
        <f t="shared" si="202"/>
        <v>17477807.594685089</v>
      </c>
      <c r="GD204" s="1">
        <f t="shared" si="202"/>
        <v>17361407.368084278</v>
      </c>
      <c r="GE204" s="1">
        <f t="shared" si="202"/>
        <v>17312918.05458653</v>
      </c>
      <c r="GF204" s="1">
        <f t="shared" si="202"/>
        <v>17814032.50473043</v>
      </c>
      <c r="GG204" s="1">
        <f t="shared" si="202"/>
        <v>19417637.67001323</v>
      </c>
      <c r="GH204" s="1">
        <f t="shared" si="202"/>
        <v>19810347.302362811</v>
      </c>
      <c r="GI204" s="1">
        <f t="shared" si="202"/>
        <v>19799498.848127201</v>
      </c>
      <c r="GJ204" s="1">
        <f t="shared" si="202"/>
        <v>19210501.942081042</v>
      </c>
      <c r="GK204" s="1">
        <f t="shared" si="202"/>
        <v>19666717.671729259</v>
      </c>
      <c r="GL204" s="1">
        <f t="shared" ref="GL204:IW204" si="203">+GL172+GL167</f>
        <v>19940880.22086449</v>
      </c>
      <c r="GM204" s="1">
        <f t="shared" si="203"/>
        <v>20288421.213477548</v>
      </c>
      <c r="GN204" s="1">
        <f t="shared" si="203"/>
        <v>20952877.589214869</v>
      </c>
      <c r="GO204" s="1">
        <f t="shared" si="203"/>
        <v>21222105.916628689</v>
      </c>
      <c r="GP204" s="1">
        <f t="shared" si="203"/>
        <v>20805555.979952224</v>
      </c>
      <c r="GQ204" s="1">
        <f t="shared" si="203"/>
        <v>20781609.776401531</v>
      </c>
      <c r="GR204" s="1">
        <f t="shared" si="203"/>
        <v>20874187.269944448</v>
      </c>
      <c r="GS204" s="1">
        <f t="shared" si="203"/>
        <v>20431618.91587197</v>
      </c>
      <c r="GT204" s="1">
        <f t="shared" si="203"/>
        <v>20288793.855720915</v>
      </c>
      <c r="GU204" s="1">
        <f t="shared" si="203"/>
        <v>20371593.52716665</v>
      </c>
      <c r="GV204" s="1">
        <f t="shared" si="203"/>
        <v>21029165.698492568</v>
      </c>
      <c r="GW204" s="1">
        <f t="shared" si="203"/>
        <v>20051539.167360071</v>
      </c>
      <c r="GX204" s="1">
        <f t="shared" si="203"/>
        <v>20144114.19227504</v>
      </c>
      <c r="GY204" s="1">
        <f t="shared" si="203"/>
        <v>20838742.893788099</v>
      </c>
      <c r="GZ204" s="1">
        <f t="shared" si="203"/>
        <v>22036818.410616029</v>
      </c>
      <c r="HA204" s="1">
        <f t="shared" si="203"/>
        <v>21949206.217145368</v>
      </c>
      <c r="HB204" s="1">
        <f t="shared" si="203"/>
        <v>21773001.106273148</v>
      </c>
      <c r="HC204" s="1">
        <f t="shared" si="203"/>
        <v>21418182.261337079</v>
      </c>
      <c r="HD204" s="1">
        <f t="shared" si="203"/>
        <v>22416800.470534649</v>
      </c>
      <c r="HE204" s="1">
        <f t="shared" si="203"/>
        <v>22732596.052283291</v>
      </c>
      <c r="HF204" s="1">
        <f t="shared" si="203"/>
        <v>22811564.81833607</v>
      </c>
      <c r="HG204" s="1">
        <f t="shared" si="203"/>
        <v>22221918.185108047</v>
      </c>
      <c r="HH204" s="1">
        <f t="shared" si="203"/>
        <v>21775546.318862647</v>
      </c>
      <c r="HI204" s="1">
        <f t="shared" si="203"/>
        <v>21312305.37868968</v>
      </c>
      <c r="HJ204" s="1">
        <f t="shared" si="203"/>
        <v>21332942.02459538</v>
      </c>
      <c r="HK204" s="1">
        <f t="shared" si="203"/>
        <v>22823174.034002941</v>
      </c>
      <c r="HL204" s="1">
        <f t="shared" si="203"/>
        <v>24053449.216579601</v>
      </c>
      <c r="HM204" s="1">
        <f t="shared" si="203"/>
        <v>24112047.81522999</v>
      </c>
      <c r="HN204" s="1">
        <f t="shared" si="203"/>
        <v>24694494.074814271</v>
      </c>
      <c r="HO204" s="1">
        <f t="shared" si="203"/>
        <v>23604542.19516518</v>
      </c>
      <c r="HP204" s="1">
        <f t="shared" si="203"/>
        <v>22954616.104116622</v>
      </c>
      <c r="HQ204" s="1">
        <f t="shared" si="203"/>
        <v>22716318.716691934</v>
      </c>
      <c r="HR204" s="1">
        <f t="shared" si="203"/>
        <v>22622559.659463082</v>
      </c>
      <c r="HS204" s="1">
        <f t="shared" si="203"/>
        <v>22376883.310082238</v>
      </c>
      <c r="HT204" s="1">
        <f t="shared" si="203"/>
        <v>21776553.587185763</v>
      </c>
      <c r="HU204" s="1">
        <f t="shared" si="203"/>
        <v>21824320.553685568</v>
      </c>
      <c r="HV204" s="1">
        <f t="shared" si="203"/>
        <v>22298072.838858739</v>
      </c>
      <c r="HW204" s="1">
        <f t="shared" si="203"/>
        <v>22413273.685863189</v>
      </c>
      <c r="HX204" s="1">
        <f t="shared" si="203"/>
        <v>22682267.149018742</v>
      </c>
      <c r="HY204" s="1">
        <f t="shared" si="203"/>
        <v>22939455.87071462</v>
      </c>
      <c r="HZ204" s="1">
        <f t="shared" si="203"/>
        <v>22658223.856341131</v>
      </c>
      <c r="IA204" s="1">
        <f t="shared" si="203"/>
        <v>23450415.987260878</v>
      </c>
      <c r="IB204" s="1">
        <f t="shared" si="203"/>
        <v>22556378.84142464</v>
      </c>
      <c r="IC204" s="1">
        <f t="shared" si="203"/>
        <v>22761362.418282874</v>
      </c>
      <c r="ID204" s="1">
        <f t="shared" si="203"/>
        <v>23473380.986872267</v>
      </c>
      <c r="IE204" s="1">
        <f t="shared" si="203"/>
        <v>23890125.53270065</v>
      </c>
      <c r="IF204" s="1">
        <f t="shared" si="203"/>
        <v>23852958.306285478</v>
      </c>
      <c r="IG204" s="1">
        <f t="shared" si="203"/>
        <v>23139800.588013388</v>
      </c>
      <c r="IH204" s="1">
        <f t="shared" si="203"/>
        <v>23371404.956763092</v>
      </c>
      <c r="II204" s="1">
        <f t="shared" si="203"/>
        <v>24051919.769229248</v>
      </c>
      <c r="IJ204" s="1">
        <f t="shared" si="203"/>
        <v>25976931.968407989</v>
      </c>
      <c r="IK204" s="1">
        <f t="shared" si="203"/>
        <v>26722918.338340051</v>
      </c>
      <c r="IL204" s="1">
        <f t="shared" si="203"/>
        <v>26781352.725335851</v>
      </c>
      <c r="IM204" s="1">
        <f t="shared" si="203"/>
        <v>28072690.836629409</v>
      </c>
      <c r="IN204" s="1">
        <f t="shared" si="203"/>
        <v>29676017.034506679</v>
      </c>
      <c r="IO204" s="1">
        <f t="shared" si="203"/>
        <v>30344304.25021169</v>
      </c>
      <c r="IP204" s="1">
        <f t="shared" si="203"/>
        <v>30938455.751381323</v>
      </c>
      <c r="IQ204" s="1">
        <f t="shared" si="203"/>
        <v>31294329.454522181</v>
      </c>
      <c r="IR204" s="1">
        <f t="shared" si="203"/>
        <v>31726255.530397091</v>
      </c>
      <c r="IS204" s="1">
        <f t="shared" si="203"/>
        <v>31961356.709052429</v>
      </c>
      <c r="IT204" s="1">
        <f t="shared" si="203"/>
        <v>30601751.31944935</v>
      </c>
      <c r="IU204" s="1">
        <f t="shared" si="203"/>
        <v>30401473.389366247</v>
      </c>
      <c r="IV204" s="1">
        <f t="shared" si="203"/>
        <v>33226240.175042197</v>
      </c>
      <c r="IW204" s="1">
        <f t="shared" si="203"/>
        <v>35757835.372436315</v>
      </c>
      <c r="IX204" s="1">
        <f t="shared" ref="IX204:JF204" si="204">+IX172+IX167</f>
        <v>36609924.116755784</v>
      </c>
      <c r="IY204" s="1">
        <f t="shared" si="204"/>
        <v>37178523.958499379</v>
      </c>
      <c r="IZ204" s="1">
        <f t="shared" si="204"/>
        <v>37523577.624822766</v>
      </c>
      <c r="JA204" s="1">
        <f t="shared" si="204"/>
        <v>38137898</v>
      </c>
      <c r="JB204" s="1">
        <f t="shared" si="204"/>
        <v>38262167.361904472</v>
      </c>
      <c r="JC204" s="1">
        <f t="shared" si="204"/>
        <v>38310261.840578705</v>
      </c>
      <c r="JD204" s="1">
        <f t="shared" si="204"/>
        <v>37111038.897962078</v>
      </c>
      <c r="JE204" s="1">
        <f t="shared" si="204"/>
        <v>37000923.899999999</v>
      </c>
      <c r="JF204" s="1" t="e">
        <f t="shared" si="204"/>
        <v>#REF!</v>
      </c>
    </row>
    <row r="205" spans="1:266" s="1" customFormat="1" ht="12.9" customHeight="1" x14ac:dyDescent="0.2">
      <c r="A205" s="73" t="s">
        <v>330</v>
      </c>
      <c r="B205" s="1">
        <f t="shared" ref="B205:BM205" si="205">+B173+B168</f>
        <v>16547</v>
      </c>
      <c r="C205" s="1">
        <f t="shared" si="205"/>
        <v>17936</v>
      </c>
      <c r="D205" s="1">
        <f t="shared" si="205"/>
        <v>17151</v>
      </c>
      <c r="E205" s="1">
        <f t="shared" si="205"/>
        <v>17751</v>
      </c>
      <c r="F205" s="1">
        <f t="shared" si="205"/>
        <v>20874</v>
      </c>
      <c r="G205" s="1">
        <f t="shared" si="205"/>
        <v>21745</v>
      </c>
      <c r="H205" s="1">
        <f t="shared" si="205"/>
        <v>23051</v>
      </c>
      <c r="I205" s="1">
        <f t="shared" si="205"/>
        <v>22249</v>
      </c>
      <c r="J205" s="1">
        <f t="shared" si="205"/>
        <v>21906</v>
      </c>
      <c r="K205" s="1">
        <f t="shared" si="205"/>
        <v>21019</v>
      </c>
      <c r="L205" s="1">
        <f t="shared" si="205"/>
        <v>21681</v>
      </c>
      <c r="M205" s="1">
        <f t="shared" si="205"/>
        <v>24327</v>
      </c>
      <c r="N205" s="1">
        <f t="shared" si="205"/>
        <v>27835</v>
      </c>
      <c r="O205" s="1">
        <f t="shared" si="205"/>
        <v>26725</v>
      </c>
      <c r="P205" s="1">
        <f t="shared" si="205"/>
        <v>27898</v>
      </c>
      <c r="Q205" s="1">
        <f t="shared" si="205"/>
        <v>27586</v>
      </c>
      <c r="R205" s="1">
        <f t="shared" si="205"/>
        <v>28114</v>
      </c>
      <c r="S205" s="1">
        <f t="shared" si="205"/>
        <v>25590</v>
      </c>
      <c r="T205" s="1">
        <f t="shared" si="205"/>
        <v>31541</v>
      </c>
      <c r="U205" s="1">
        <f t="shared" si="205"/>
        <v>29620</v>
      </c>
      <c r="V205" s="1">
        <f t="shared" si="205"/>
        <v>32254</v>
      </c>
      <c r="W205" s="1">
        <f t="shared" si="205"/>
        <v>36417</v>
      </c>
      <c r="X205" s="1">
        <f t="shared" si="205"/>
        <v>42399</v>
      </c>
      <c r="Y205" s="1">
        <f t="shared" si="205"/>
        <v>42826</v>
      </c>
      <c r="Z205" s="1">
        <f t="shared" si="205"/>
        <v>47447</v>
      </c>
      <c r="AA205" s="1">
        <f t="shared" si="205"/>
        <v>43418</v>
      </c>
      <c r="AB205" s="1">
        <f t="shared" si="205"/>
        <v>42717</v>
      </c>
      <c r="AC205" s="1">
        <f t="shared" si="205"/>
        <v>45776</v>
      </c>
      <c r="AD205" s="1">
        <f t="shared" si="205"/>
        <v>45558</v>
      </c>
      <c r="AE205" s="1">
        <f t="shared" si="205"/>
        <v>38263</v>
      </c>
      <c r="AF205" s="1">
        <f t="shared" si="205"/>
        <v>43375</v>
      </c>
      <c r="AG205" s="1">
        <f t="shared" si="205"/>
        <v>47558</v>
      </c>
      <c r="AH205" s="1">
        <f t="shared" si="205"/>
        <v>46196</v>
      </c>
      <c r="AI205" s="1">
        <f t="shared" si="205"/>
        <v>49770</v>
      </c>
      <c r="AJ205" s="1">
        <f t="shared" si="205"/>
        <v>55852</v>
      </c>
      <c r="AK205" s="1">
        <f t="shared" si="205"/>
        <v>63660</v>
      </c>
      <c r="AL205" s="1">
        <f t="shared" si="205"/>
        <v>66505</v>
      </c>
      <c r="AM205" s="1">
        <f t="shared" si="205"/>
        <v>68197</v>
      </c>
      <c r="AN205" s="1">
        <f t="shared" si="205"/>
        <v>63131</v>
      </c>
      <c r="AO205" s="1">
        <f t="shared" si="205"/>
        <v>71062</v>
      </c>
      <c r="AP205" s="1">
        <f t="shared" si="205"/>
        <v>66204</v>
      </c>
      <c r="AQ205" s="1">
        <f t="shared" si="205"/>
        <v>58418</v>
      </c>
      <c r="AR205" s="1">
        <f t="shared" si="205"/>
        <v>63386.968831500009</v>
      </c>
      <c r="AS205" s="1">
        <f t="shared" si="205"/>
        <v>63388.921295</v>
      </c>
      <c r="AT205" s="1">
        <f t="shared" si="205"/>
        <v>61666.122557399998</v>
      </c>
      <c r="AU205" s="1">
        <f t="shared" si="205"/>
        <v>56211.231741299998</v>
      </c>
      <c r="AV205" s="1">
        <f t="shared" si="205"/>
        <v>57865.561000800008</v>
      </c>
      <c r="AW205" s="1">
        <f t="shared" si="205"/>
        <v>56925.421818600007</v>
      </c>
      <c r="AX205" s="1">
        <f t="shared" si="205"/>
        <v>43877.708119000003</v>
      </c>
      <c r="AY205" s="1">
        <f t="shared" si="205"/>
        <v>39415.783617300003</v>
      </c>
      <c r="AZ205" s="1">
        <f t="shared" si="205"/>
        <v>34358.067027600002</v>
      </c>
      <c r="BA205" s="1">
        <f t="shared" si="205"/>
        <v>36232.313476000003</v>
      </c>
      <c r="BB205" s="1">
        <f t="shared" si="205"/>
        <v>38057.554752399992</v>
      </c>
      <c r="BC205" s="1">
        <f t="shared" si="205"/>
        <v>39192.873729699997</v>
      </c>
      <c r="BD205" s="1">
        <f t="shared" si="205"/>
        <v>40669.467719699998</v>
      </c>
      <c r="BE205" s="1">
        <f t="shared" si="205"/>
        <v>36974.983130200002</v>
      </c>
      <c r="BF205" s="1">
        <f t="shared" si="205"/>
        <v>37816.518197700003</v>
      </c>
      <c r="BG205" s="1">
        <f t="shared" si="205"/>
        <v>37853.821787350003</v>
      </c>
      <c r="BH205" s="1">
        <f t="shared" si="205"/>
        <v>42041.949620999992</v>
      </c>
      <c r="BI205" s="1">
        <f t="shared" si="205"/>
        <v>41624</v>
      </c>
      <c r="BJ205" s="1">
        <f t="shared" si="205"/>
        <v>46673.6777487</v>
      </c>
      <c r="BK205" s="1">
        <f t="shared" si="205"/>
        <v>45473.204146600001</v>
      </c>
      <c r="BL205" s="1">
        <f t="shared" si="205"/>
        <v>49282.365205849987</v>
      </c>
      <c r="BM205" s="1">
        <f t="shared" si="205"/>
        <v>48793.415127749991</v>
      </c>
      <c r="BN205" s="1">
        <f t="shared" ref="BN205:DY205" si="206">+BN173+BN168</f>
        <v>49159.610529999998</v>
      </c>
      <c r="BO205" s="1">
        <f t="shared" si="206"/>
        <v>56271.019704400002</v>
      </c>
      <c r="BP205" s="1">
        <f t="shared" si="206"/>
        <v>55356.783563899997</v>
      </c>
      <c r="BQ205" s="1">
        <f t="shared" si="206"/>
        <v>59653.304335599998</v>
      </c>
      <c r="BR205" s="1">
        <f t="shared" si="206"/>
        <v>60054.302581000004</v>
      </c>
      <c r="BS205" s="1">
        <f t="shared" si="206"/>
        <v>59221.591197100002</v>
      </c>
      <c r="BT205" s="1">
        <f t="shared" si="206"/>
        <v>66453.9445404</v>
      </c>
      <c r="BU205" s="1">
        <f t="shared" si="206"/>
        <v>64387.333396000009</v>
      </c>
      <c r="BV205" s="1">
        <f t="shared" si="206"/>
        <v>61329.489981399987</v>
      </c>
      <c r="BW205" s="1">
        <f t="shared" si="206"/>
        <v>60420.480808200002</v>
      </c>
      <c r="BX205" s="1">
        <f t="shared" si="206"/>
        <v>62375.508349000011</v>
      </c>
      <c r="BY205" s="1">
        <f t="shared" si="206"/>
        <v>75864.922072400004</v>
      </c>
      <c r="BZ205" s="1">
        <f t="shared" si="206"/>
        <v>82163.482317000002</v>
      </c>
      <c r="CA205" s="1">
        <f t="shared" si="206"/>
        <v>82390.879547000004</v>
      </c>
      <c r="CB205" s="1">
        <f t="shared" si="206"/>
        <v>78886.444827200001</v>
      </c>
      <c r="CC205" s="1">
        <f t="shared" si="206"/>
        <v>80168.044343000001</v>
      </c>
      <c r="CD205" s="1">
        <f t="shared" si="206"/>
        <v>78830.686600400004</v>
      </c>
      <c r="CE205" s="1">
        <f t="shared" si="206"/>
        <v>78629.001834999988</v>
      </c>
      <c r="CF205" s="1">
        <f t="shared" si="206"/>
        <v>78231.467751999997</v>
      </c>
      <c r="CG205" s="1">
        <f t="shared" si="206"/>
        <v>73124.589242599992</v>
      </c>
      <c r="CH205" s="1">
        <f t="shared" si="206"/>
        <v>74320.603718099999</v>
      </c>
      <c r="CI205" s="1">
        <f t="shared" si="206"/>
        <v>73149.142074799995</v>
      </c>
      <c r="CJ205" s="1">
        <f t="shared" si="206"/>
        <v>67457.8587806</v>
      </c>
      <c r="CK205" s="1">
        <f t="shared" si="206"/>
        <v>71553.642604500012</v>
      </c>
      <c r="CL205" s="1">
        <f t="shared" si="206"/>
        <v>77420.989012999999</v>
      </c>
      <c r="CM205" s="1">
        <f t="shared" si="206"/>
        <v>79328.253067600002</v>
      </c>
      <c r="CN205" s="1">
        <f t="shared" si="206"/>
        <v>79160.5527</v>
      </c>
      <c r="CO205" s="1">
        <f t="shared" si="206"/>
        <v>73372.484530599992</v>
      </c>
      <c r="CP205" s="1">
        <f t="shared" si="206"/>
        <v>80311.262010899998</v>
      </c>
      <c r="CQ205" s="1">
        <f t="shared" si="206"/>
        <v>88415.123119600001</v>
      </c>
      <c r="CR205" s="1">
        <f t="shared" si="206"/>
        <v>76657.520753399993</v>
      </c>
      <c r="CS205" s="1">
        <f t="shared" si="206"/>
        <v>80791.319371499994</v>
      </c>
      <c r="CT205" s="1">
        <f t="shared" si="206"/>
        <v>70184.817550200009</v>
      </c>
      <c r="CU205" s="1">
        <f t="shared" si="206"/>
        <v>64308.814337999996</v>
      </c>
      <c r="CV205" s="1">
        <f t="shared" si="206"/>
        <v>68948.135901200003</v>
      </c>
      <c r="CW205" s="1">
        <f t="shared" si="206"/>
        <v>66555.877689999994</v>
      </c>
      <c r="CX205" s="1">
        <f t="shared" si="206"/>
        <v>70070.961105399998</v>
      </c>
      <c r="CY205" s="1">
        <f t="shared" si="206"/>
        <v>62789.674249999996</v>
      </c>
      <c r="CZ205" s="1">
        <f t="shared" si="206"/>
        <v>60048.900662999993</v>
      </c>
      <c r="DA205" s="1">
        <f t="shared" si="206"/>
        <v>59680.740064600002</v>
      </c>
      <c r="DB205" s="1">
        <f t="shared" si="206"/>
        <v>62804.939094999987</v>
      </c>
      <c r="DC205" s="1">
        <f t="shared" si="206"/>
        <v>73088.391817999989</v>
      </c>
      <c r="DD205" s="1">
        <f t="shared" si="206"/>
        <v>74193.30478939999</v>
      </c>
      <c r="DE205" s="1">
        <f t="shared" si="206"/>
        <v>62758.564612800001</v>
      </c>
      <c r="DF205" s="1">
        <f t="shared" si="206"/>
        <v>61438.549626499997</v>
      </c>
      <c r="DG205" s="1">
        <f t="shared" si="206"/>
        <v>58356.655112300003</v>
      </c>
      <c r="DH205" s="1">
        <f t="shared" si="206"/>
        <v>72427.003473000004</v>
      </c>
      <c r="DI205" s="1">
        <f t="shared" si="206"/>
        <v>76400.566567200003</v>
      </c>
      <c r="DJ205" s="1">
        <f t="shared" si="206"/>
        <v>79434.060444800009</v>
      </c>
      <c r="DK205" s="1">
        <f t="shared" si="206"/>
        <v>77328.997501400008</v>
      </c>
      <c r="DL205" s="1">
        <f t="shared" si="206"/>
        <v>73919.064382199984</v>
      </c>
      <c r="DM205" s="1">
        <f t="shared" si="206"/>
        <v>66664.462602500003</v>
      </c>
      <c r="DN205" s="1">
        <f t="shared" si="206"/>
        <v>65874.716225799988</v>
      </c>
      <c r="DO205" s="1">
        <f t="shared" si="206"/>
        <v>64991.843722400008</v>
      </c>
      <c r="DP205" s="1">
        <f t="shared" si="206"/>
        <v>61832.754454600014</v>
      </c>
      <c r="DQ205" s="1">
        <f t="shared" si="206"/>
        <v>67750.435760000008</v>
      </c>
      <c r="DR205" s="1">
        <f t="shared" si="206"/>
        <v>63118.960251600001</v>
      </c>
      <c r="DS205" s="1">
        <f t="shared" si="206"/>
        <v>61354.018220039987</v>
      </c>
      <c r="DT205" s="1">
        <f t="shared" si="206"/>
        <v>62580.502928440008</v>
      </c>
      <c r="DU205" s="1">
        <f t="shared" si="206"/>
        <v>62761.730663720002</v>
      </c>
      <c r="DV205" s="1">
        <f t="shared" si="206"/>
        <v>79189.739305819996</v>
      </c>
      <c r="DW205" s="1">
        <f t="shared" si="206"/>
        <v>78199.499801879996</v>
      </c>
      <c r="DX205" s="1">
        <f t="shared" si="206"/>
        <v>82692.431343599994</v>
      </c>
      <c r="DY205" s="1">
        <f t="shared" si="206"/>
        <v>79639.925465649998</v>
      </c>
      <c r="DZ205" s="1">
        <f t="shared" ref="DZ205:GK205" si="207">+DZ173+DZ168</f>
        <v>80989.204194159989</v>
      </c>
      <c r="EA205" s="1">
        <f t="shared" si="207"/>
        <v>89691.214702490004</v>
      </c>
      <c r="EB205" s="1">
        <f t="shared" si="207"/>
        <v>86745.808787149988</v>
      </c>
      <c r="EC205" s="1">
        <f t="shared" si="207"/>
        <v>54991.104289479998</v>
      </c>
      <c r="ED205" s="1">
        <f t="shared" si="207"/>
        <v>57011.746500030007</v>
      </c>
      <c r="EE205" s="1">
        <f t="shared" si="207"/>
        <v>56624.96824419999</v>
      </c>
      <c r="EF205" s="1">
        <f t="shared" si="207"/>
        <v>54098.990544079992</v>
      </c>
      <c r="EG205" s="1">
        <f t="shared" si="207"/>
        <v>58139.825552230002</v>
      </c>
      <c r="EH205" s="1">
        <f t="shared" si="207"/>
        <v>62481.874696400002</v>
      </c>
      <c r="EI205" s="1">
        <f t="shared" si="207"/>
        <v>60110.888383259997</v>
      </c>
      <c r="EJ205" s="1">
        <f t="shared" si="207"/>
        <v>62416.912614569992</v>
      </c>
      <c r="EK205" s="1">
        <f t="shared" si="207"/>
        <v>60133.607228769994</v>
      </c>
      <c r="EL205" s="1">
        <f t="shared" si="207"/>
        <v>67299.773656029996</v>
      </c>
      <c r="EM205" s="1">
        <f t="shared" si="207"/>
        <v>65819.599571190003</v>
      </c>
      <c r="EN205" s="1">
        <f t="shared" si="207"/>
        <v>72971.57680884999</v>
      </c>
      <c r="EO205" s="1">
        <f t="shared" si="207"/>
        <v>68548.465336879992</v>
      </c>
      <c r="EP205" s="1">
        <f t="shared" si="207"/>
        <v>77137.824963549996</v>
      </c>
      <c r="EQ205" s="1">
        <f t="shared" si="207"/>
        <v>68031.192320799993</v>
      </c>
      <c r="ER205" s="1">
        <f t="shared" si="207"/>
        <v>69089.460776699998</v>
      </c>
      <c r="ES205" s="1">
        <f t="shared" si="207"/>
        <v>80754.035360180002</v>
      </c>
      <c r="ET205" s="1">
        <f t="shared" si="207"/>
        <v>62028.314629300003</v>
      </c>
      <c r="EU205" s="1">
        <f t="shared" si="207"/>
        <v>64478.936304780007</v>
      </c>
      <c r="EV205" s="1">
        <f t="shared" si="207"/>
        <v>64840.034171819992</v>
      </c>
      <c r="EW205" s="1">
        <f t="shared" si="207"/>
        <v>63147.648088549999</v>
      </c>
      <c r="EX205" s="1">
        <f t="shared" si="207"/>
        <v>62571.72043442</v>
      </c>
      <c r="EY205" s="1">
        <f t="shared" si="207"/>
        <v>63957.462183060008</v>
      </c>
      <c r="EZ205" s="1">
        <f t="shared" si="207"/>
        <v>65265.972262019997</v>
      </c>
      <c r="FA205" s="1">
        <f t="shared" si="207"/>
        <v>73585.853133110009</v>
      </c>
      <c r="FB205" s="1">
        <f t="shared" si="207"/>
        <v>82234.668585310021</v>
      </c>
      <c r="FC205" s="1">
        <f t="shared" si="207"/>
        <v>77657.207842150005</v>
      </c>
      <c r="FD205" s="1">
        <f t="shared" si="207"/>
        <v>72917.542342469998</v>
      </c>
      <c r="FE205" s="1">
        <f t="shared" si="207"/>
        <v>75362.937694869994</v>
      </c>
      <c r="FF205" s="1">
        <f t="shared" si="207"/>
        <v>80646.837081179998</v>
      </c>
      <c r="FG205" s="1">
        <f t="shared" si="207"/>
        <v>85967.720131869995</v>
      </c>
      <c r="FH205" s="1">
        <f t="shared" si="207"/>
        <v>95074.546058770007</v>
      </c>
      <c r="FI205" s="1">
        <f t="shared" si="207"/>
        <v>97894.658585410012</v>
      </c>
      <c r="FJ205" s="1">
        <f t="shared" si="207"/>
        <v>111688.97067146</v>
      </c>
      <c r="FK205" s="1">
        <f t="shared" si="207"/>
        <v>105248.16442697</v>
      </c>
      <c r="FL205" s="1">
        <f t="shared" si="207"/>
        <v>104160.35686710999</v>
      </c>
      <c r="FM205" s="1">
        <f t="shared" si="207"/>
        <v>102624.32174056</v>
      </c>
      <c r="FN205" s="1">
        <f t="shared" si="207"/>
        <v>91152.175338460002</v>
      </c>
      <c r="FO205" s="1">
        <f t="shared" si="207"/>
        <v>94995.022848500012</v>
      </c>
      <c r="FP205" s="1">
        <f t="shared" si="207"/>
        <v>101950.68527372</v>
      </c>
      <c r="FQ205" s="1">
        <f t="shared" si="207"/>
        <v>119550.28404519999</v>
      </c>
      <c r="FR205" s="1">
        <f t="shared" si="207"/>
        <v>126629.05357355</v>
      </c>
      <c r="FS205" s="1">
        <f t="shared" si="207"/>
        <v>120087.88397482999</v>
      </c>
      <c r="FT205" s="1">
        <f t="shared" si="207"/>
        <v>116541.66844768</v>
      </c>
      <c r="FU205" s="1">
        <f t="shared" si="207"/>
        <v>116854.38776483</v>
      </c>
      <c r="FV205" s="1">
        <f t="shared" si="207"/>
        <v>109329.11473387</v>
      </c>
      <c r="FW205" s="1">
        <f t="shared" si="207"/>
        <v>118857.58636471001</v>
      </c>
      <c r="FX205" s="1">
        <f t="shared" si="207"/>
        <v>114074.19505275</v>
      </c>
      <c r="FY205" s="1">
        <f t="shared" si="207"/>
        <v>106183.40997329001</v>
      </c>
      <c r="FZ205" s="1">
        <f t="shared" si="207"/>
        <v>103107.48936721</v>
      </c>
      <c r="GA205" s="1">
        <f t="shared" si="207"/>
        <v>82055.65711855999</v>
      </c>
      <c r="GB205" s="1">
        <f t="shared" si="207"/>
        <v>83767.071403929993</v>
      </c>
      <c r="GC205" s="1">
        <f t="shared" si="207"/>
        <v>71481.464321779989</v>
      </c>
      <c r="GD205" s="1">
        <f t="shared" si="207"/>
        <v>97029.020181379979</v>
      </c>
      <c r="GE205" s="1">
        <f t="shared" si="207"/>
        <v>75410.703051039993</v>
      </c>
      <c r="GF205" s="1">
        <f t="shared" si="207"/>
        <v>103339.20369244</v>
      </c>
      <c r="GG205" s="1">
        <f t="shared" si="207"/>
        <v>104361.24610903001</v>
      </c>
      <c r="GH205" s="1">
        <f t="shared" si="207"/>
        <v>105681.11474557999</v>
      </c>
      <c r="GI205" s="1">
        <f t="shared" si="207"/>
        <v>103864.19153719999</v>
      </c>
      <c r="GJ205" s="1">
        <f t="shared" si="207"/>
        <v>92875.74435026999</v>
      </c>
      <c r="GK205" s="1">
        <f t="shared" si="207"/>
        <v>99081.700237130004</v>
      </c>
      <c r="GL205" s="1">
        <f t="shared" ref="GL205:IW205" si="208">+GL173+GL168</f>
        <v>96414.015147040001</v>
      </c>
      <c r="GM205" s="1">
        <f t="shared" si="208"/>
        <v>92331.301896420002</v>
      </c>
      <c r="GN205" s="1">
        <f t="shared" si="208"/>
        <v>107016.21102151999</v>
      </c>
      <c r="GO205" s="1">
        <f t="shared" si="208"/>
        <v>104696.47843962999</v>
      </c>
      <c r="GP205" s="1">
        <f t="shared" si="208"/>
        <v>100426.84817031</v>
      </c>
      <c r="GQ205" s="1">
        <f t="shared" si="208"/>
        <v>103609.24262131999</v>
      </c>
      <c r="GR205" s="1">
        <f t="shared" si="208"/>
        <v>95969.406507089996</v>
      </c>
      <c r="GS205" s="1">
        <f t="shared" si="208"/>
        <v>108839.91271834999</v>
      </c>
      <c r="GT205" s="1">
        <f t="shared" si="208"/>
        <v>116607.38104531</v>
      </c>
      <c r="GU205" s="1">
        <f t="shared" si="208"/>
        <v>111478.95174251001</v>
      </c>
      <c r="GV205" s="1">
        <f t="shared" si="208"/>
        <v>111893.32033101001</v>
      </c>
      <c r="GW205" s="1">
        <f t="shared" si="208"/>
        <v>98918.066747600024</v>
      </c>
      <c r="GX205" s="1">
        <f t="shared" si="208"/>
        <v>101764.93116112</v>
      </c>
      <c r="GY205" s="1">
        <f t="shared" si="208"/>
        <v>94314.410276580005</v>
      </c>
      <c r="GZ205" s="1">
        <f t="shared" si="208"/>
        <v>114733.28914861</v>
      </c>
      <c r="HA205" s="1">
        <f t="shared" si="208"/>
        <v>113796.78988498999</v>
      </c>
      <c r="HB205" s="1">
        <f t="shared" si="208"/>
        <v>125327.36334485</v>
      </c>
      <c r="HC205" s="1">
        <f t="shared" si="208"/>
        <v>136880.47388251001</v>
      </c>
      <c r="HD205" s="1">
        <f t="shared" si="208"/>
        <v>148494.22089520001</v>
      </c>
      <c r="HE205" s="1">
        <f t="shared" si="208"/>
        <v>144763.68009747</v>
      </c>
      <c r="HF205" s="1">
        <f t="shared" si="208"/>
        <v>137448.84915476001</v>
      </c>
      <c r="HG205" s="1">
        <f t="shared" si="208"/>
        <v>180904.66150566001</v>
      </c>
      <c r="HH205" s="1">
        <f t="shared" si="208"/>
        <v>141914.65178583001</v>
      </c>
      <c r="HI205" s="1">
        <f t="shared" si="208"/>
        <v>133018.26425918</v>
      </c>
      <c r="HJ205" s="1">
        <f t="shared" si="208"/>
        <v>152161.52223440001</v>
      </c>
      <c r="HK205" s="1">
        <f t="shared" si="208"/>
        <v>142766.43731094999</v>
      </c>
      <c r="HL205" s="1">
        <f t="shared" si="208"/>
        <v>163145.26087542999</v>
      </c>
      <c r="HM205" s="1">
        <f t="shared" si="208"/>
        <v>156980.63482425999</v>
      </c>
      <c r="HN205" s="1">
        <f t="shared" si="208"/>
        <v>176387.54929252001</v>
      </c>
      <c r="HO205" s="1">
        <f t="shared" si="208"/>
        <v>162556.19536951999</v>
      </c>
      <c r="HP205" s="1">
        <f t="shared" si="208"/>
        <v>168980.49550478</v>
      </c>
      <c r="HQ205" s="1">
        <f t="shared" si="208"/>
        <v>173530.94016771001</v>
      </c>
      <c r="HR205" s="1">
        <f t="shared" si="208"/>
        <v>153786.78854392</v>
      </c>
      <c r="HS205" s="1">
        <f t="shared" si="208"/>
        <v>153178.08319429</v>
      </c>
      <c r="HT205" s="1">
        <f t="shared" si="208"/>
        <v>153237.12743071999</v>
      </c>
      <c r="HU205" s="1">
        <f t="shared" si="208"/>
        <v>161216.35175559999</v>
      </c>
      <c r="HV205" s="1">
        <f t="shared" si="208"/>
        <v>169898.54137604</v>
      </c>
      <c r="HW205" s="1">
        <f t="shared" si="208"/>
        <v>154223.23692078999</v>
      </c>
      <c r="HX205" s="1">
        <f t="shared" si="208"/>
        <v>158590.59090111</v>
      </c>
      <c r="HY205" s="1">
        <f t="shared" si="208"/>
        <v>178356.16499858</v>
      </c>
      <c r="HZ205" s="1">
        <f t="shared" si="208"/>
        <v>155645.14265031001</v>
      </c>
      <c r="IA205" s="1">
        <f t="shared" si="208"/>
        <v>178481.90990137</v>
      </c>
      <c r="IB205" s="1">
        <f t="shared" si="208"/>
        <v>159943.86819186001</v>
      </c>
      <c r="IC205" s="1">
        <f t="shared" si="208"/>
        <v>178701.53706315</v>
      </c>
      <c r="ID205" s="1">
        <f t="shared" si="208"/>
        <v>178111.37024777001</v>
      </c>
      <c r="IE205" s="1">
        <f t="shared" si="208"/>
        <v>158405.87330984999</v>
      </c>
      <c r="IF205" s="1">
        <f t="shared" si="208"/>
        <v>146370.86328071001</v>
      </c>
      <c r="IG205" s="1">
        <f t="shared" si="208"/>
        <v>158354.33746898</v>
      </c>
      <c r="IH205" s="1">
        <f t="shared" si="208"/>
        <v>154417.35784891</v>
      </c>
      <c r="II205" s="1">
        <f t="shared" si="208"/>
        <v>155695.40946329001</v>
      </c>
      <c r="IJ205" s="1">
        <f t="shared" si="208"/>
        <v>168928.75157215001</v>
      </c>
      <c r="IK205" s="1">
        <f t="shared" si="208"/>
        <v>184365.30324682</v>
      </c>
      <c r="IL205" s="1">
        <f t="shared" si="208"/>
        <v>188881.30356026001</v>
      </c>
      <c r="IM205" s="1">
        <f t="shared" si="208"/>
        <v>195466.37580514001</v>
      </c>
      <c r="IN205" s="1">
        <f t="shared" si="208"/>
        <v>224686.68974604001</v>
      </c>
      <c r="IO205" s="1">
        <f t="shared" si="208"/>
        <v>293855.86848891998</v>
      </c>
      <c r="IP205" s="1">
        <f t="shared" si="208"/>
        <v>270844.36532927997</v>
      </c>
      <c r="IQ205" s="1">
        <f t="shared" si="208"/>
        <v>287692.31011719001</v>
      </c>
      <c r="IR205" s="1">
        <f t="shared" si="208"/>
        <v>294606.16502044001</v>
      </c>
      <c r="IS205" s="1">
        <f t="shared" si="208"/>
        <v>236369.73758273001</v>
      </c>
      <c r="IT205" s="1">
        <f t="shared" si="208"/>
        <v>231289.29524889999</v>
      </c>
      <c r="IU205" s="1">
        <f t="shared" si="208"/>
        <v>238342.93658040001</v>
      </c>
      <c r="IV205" s="1">
        <f t="shared" si="208"/>
        <v>276767.13065842999</v>
      </c>
      <c r="IW205" s="1">
        <f t="shared" si="208"/>
        <v>293255.02113086003</v>
      </c>
      <c r="IX205" s="1">
        <f t="shared" ref="IX205:JF205" si="209">+IX173+IX168</f>
        <v>319399.80780678999</v>
      </c>
      <c r="IY205" s="1">
        <f t="shared" si="209"/>
        <v>432227.14305691002</v>
      </c>
      <c r="IZ205" s="1">
        <f t="shared" si="209"/>
        <v>394925.29366646998</v>
      </c>
      <c r="JA205" s="1">
        <f t="shared" si="209"/>
        <v>348941</v>
      </c>
      <c r="JB205" s="1">
        <f t="shared" si="209"/>
        <v>344246.57567911001</v>
      </c>
      <c r="JC205" s="1">
        <f t="shared" si="209"/>
        <v>373707.09432352002</v>
      </c>
      <c r="JD205" s="1">
        <f t="shared" si="209"/>
        <v>331290.01786805002</v>
      </c>
      <c r="JE205" s="1">
        <f t="shared" si="209"/>
        <v>315383.47159701999</v>
      </c>
      <c r="JF205" s="1">
        <f t="shared" si="209"/>
        <v>373831.25449615001</v>
      </c>
    </row>
    <row r="206" spans="1:266" s="1" customFormat="1" ht="12.9" customHeight="1" x14ac:dyDescent="0.2">
      <c r="A206" s="73" t="s">
        <v>331</v>
      </c>
      <c r="B206" s="1">
        <f t="shared" ref="B206:BM206" si="210">+B204+B205</f>
        <v>2953112</v>
      </c>
      <c r="C206" s="1">
        <f t="shared" si="210"/>
        <v>3091770</v>
      </c>
      <c r="D206" s="1">
        <f t="shared" si="210"/>
        <v>3047145</v>
      </c>
      <c r="E206" s="1">
        <f t="shared" si="210"/>
        <v>3073965</v>
      </c>
      <c r="F206" s="1">
        <f t="shared" si="210"/>
        <v>3340108</v>
      </c>
      <c r="G206" s="1">
        <f t="shared" si="210"/>
        <v>3157247</v>
      </c>
      <c r="H206" s="1">
        <f t="shared" si="210"/>
        <v>3187482</v>
      </c>
      <c r="I206" s="1">
        <f t="shared" si="210"/>
        <v>2988398</v>
      </c>
      <c r="J206" s="1">
        <f t="shared" si="210"/>
        <v>2933374</v>
      </c>
      <c r="K206" s="1">
        <f t="shared" si="210"/>
        <v>2927506</v>
      </c>
      <c r="L206" s="1">
        <f t="shared" si="210"/>
        <v>2914396</v>
      </c>
      <c r="M206" s="1">
        <f t="shared" si="210"/>
        <v>2789870</v>
      </c>
      <c r="N206" s="1">
        <f t="shared" si="210"/>
        <v>2968736</v>
      </c>
      <c r="O206" s="1">
        <f t="shared" si="210"/>
        <v>3044973</v>
      </c>
      <c r="P206" s="1">
        <f t="shared" si="210"/>
        <v>3126500</v>
      </c>
      <c r="Q206" s="1">
        <f t="shared" si="210"/>
        <v>3105405</v>
      </c>
      <c r="R206" s="1">
        <f t="shared" si="210"/>
        <v>3183414</v>
      </c>
      <c r="S206" s="1">
        <f t="shared" si="210"/>
        <v>3311334</v>
      </c>
      <c r="T206" s="1">
        <f t="shared" si="210"/>
        <v>3515565</v>
      </c>
      <c r="U206" s="1">
        <f t="shared" si="210"/>
        <v>3390254</v>
      </c>
      <c r="V206" s="1">
        <f t="shared" si="210"/>
        <v>3507970</v>
      </c>
      <c r="W206" s="1">
        <f t="shared" si="210"/>
        <v>3713069</v>
      </c>
      <c r="X206" s="1">
        <f t="shared" si="210"/>
        <v>3969467</v>
      </c>
      <c r="Y206" s="1">
        <f t="shared" si="210"/>
        <v>3791713</v>
      </c>
      <c r="Z206" s="1">
        <f t="shared" si="210"/>
        <v>4075375</v>
      </c>
      <c r="AA206" s="1">
        <f t="shared" si="210"/>
        <v>3988531</v>
      </c>
      <c r="AB206" s="1">
        <f t="shared" si="210"/>
        <v>3896527</v>
      </c>
      <c r="AC206" s="1">
        <f t="shared" si="210"/>
        <v>3915685</v>
      </c>
      <c r="AD206" s="1">
        <f t="shared" si="210"/>
        <v>3998003</v>
      </c>
      <c r="AE206" s="1">
        <f t="shared" si="210"/>
        <v>3537178</v>
      </c>
      <c r="AF206" s="1">
        <f t="shared" si="210"/>
        <v>3409215</v>
      </c>
      <c r="AG206" s="1">
        <f t="shared" si="210"/>
        <v>3502375</v>
      </c>
      <c r="AH206" s="1">
        <f t="shared" si="210"/>
        <v>3630444</v>
      </c>
      <c r="AI206" s="1">
        <f t="shared" si="210"/>
        <v>3930515</v>
      </c>
      <c r="AJ206" s="1">
        <f t="shared" si="210"/>
        <v>4212852</v>
      </c>
      <c r="AK206" s="1">
        <f t="shared" si="210"/>
        <v>4267596</v>
      </c>
      <c r="AL206" s="1">
        <f t="shared" si="210"/>
        <v>4361849</v>
      </c>
      <c r="AM206" s="1">
        <f t="shared" si="210"/>
        <v>4353151</v>
      </c>
      <c r="AN206" s="1">
        <f t="shared" si="210"/>
        <v>4767187</v>
      </c>
      <c r="AO206" s="1">
        <f t="shared" si="210"/>
        <v>5255988.3972129403</v>
      </c>
      <c r="AP206" s="1">
        <f t="shared" si="210"/>
        <v>4851295.5466442397</v>
      </c>
      <c r="AQ206" s="1">
        <f t="shared" si="210"/>
        <v>4741887.7082463</v>
      </c>
      <c r="AR206" s="1">
        <f t="shared" si="210"/>
        <v>4712104.4942799695</v>
      </c>
      <c r="AS206" s="1">
        <f t="shared" si="210"/>
        <v>4850352.7545451913</v>
      </c>
      <c r="AT206" s="1">
        <f t="shared" si="210"/>
        <v>4936850.5345133096</v>
      </c>
      <c r="AU206" s="1">
        <f t="shared" si="210"/>
        <v>4900334.5392798809</v>
      </c>
      <c r="AV206" s="1">
        <f t="shared" si="210"/>
        <v>4627961.1252769604</v>
      </c>
      <c r="AW206" s="1">
        <f t="shared" si="210"/>
        <v>4593285.9364006901</v>
      </c>
      <c r="AX206" s="1">
        <f t="shared" si="210"/>
        <v>4719291.3881060015</v>
      </c>
      <c r="AY206" s="1">
        <f t="shared" si="210"/>
        <v>4730622.1521669496</v>
      </c>
      <c r="AZ206" s="1">
        <f t="shared" si="210"/>
        <v>5088749.1549243396</v>
      </c>
      <c r="BA206" s="1">
        <f t="shared" si="210"/>
        <v>5303544.7943584798</v>
      </c>
      <c r="BB206" s="1">
        <f t="shared" si="210"/>
        <v>5391114.2000388512</v>
      </c>
      <c r="BC206" s="1">
        <f t="shared" si="210"/>
        <v>5223517.6537564909</v>
      </c>
      <c r="BD206" s="1">
        <f t="shared" si="210"/>
        <v>5115242.5854632799</v>
      </c>
      <c r="BE206" s="1">
        <f t="shared" si="210"/>
        <v>5161616.8617079398</v>
      </c>
      <c r="BF206" s="1">
        <f t="shared" si="210"/>
        <v>5112430.2225803807</v>
      </c>
      <c r="BG206" s="1">
        <f t="shared" si="210"/>
        <v>5074901.0813503293</v>
      </c>
      <c r="BH206" s="1">
        <f t="shared" si="210"/>
        <v>4961048.7366903499</v>
      </c>
      <c r="BI206" s="1">
        <f t="shared" si="210"/>
        <v>4895597.2409204189</v>
      </c>
      <c r="BJ206" s="1">
        <f t="shared" si="210"/>
        <v>5039819.5035782708</v>
      </c>
      <c r="BK206" s="1">
        <f t="shared" si="210"/>
        <v>4875908.3975613201</v>
      </c>
      <c r="BL206" s="1">
        <f t="shared" si="210"/>
        <v>4977391.3036657106</v>
      </c>
      <c r="BM206" s="1">
        <f t="shared" si="210"/>
        <v>5293599.4181748508</v>
      </c>
      <c r="BN206" s="1">
        <f t="shared" ref="BN206:DY206" si="211">+BN204+BN205</f>
        <v>5238108.8451119997</v>
      </c>
      <c r="BO206" s="1">
        <f t="shared" si="211"/>
        <v>5230692.6807321999</v>
      </c>
      <c r="BP206" s="1">
        <f t="shared" si="211"/>
        <v>5097736.4200719986</v>
      </c>
      <c r="BQ206" s="1">
        <f t="shared" si="211"/>
        <v>5087970.9401463997</v>
      </c>
      <c r="BR206" s="1">
        <f t="shared" si="211"/>
        <v>5074083.8950890005</v>
      </c>
      <c r="BS206" s="1">
        <f t="shared" si="211"/>
        <v>4922434.6972498</v>
      </c>
      <c r="BT206" s="1">
        <f t="shared" si="211"/>
        <v>4884691.2586236</v>
      </c>
      <c r="BU206" s="1">
        <f t="shared" si="211"/>
        <v>4805687.9922136199</v>
      </c>
      <c r="BV206" s="1">
        <f t="shared" si="211"/>
        <v>4827292.4075689996</v>
      </c>
      <c r="BW206" s="1">
        <f t="shared" si="211"/>
        <v>4718825.6632832009</v>
      </c>
      <c r="BX206" s="1">
        <f t="shared" si="211"/>
        <v>4823133.7833532002</v>
      </c>
      <c r="BY206" s="1">
        <f t="shared" si="211"/>
        <v>4821661.6811760003</v>
      </c>
      <c r="BZ206" s="1">
        <f t="shared" si="211"/>
        <v>4990180.879837499</v>
      </c>
      <c r="CA206" s="1">
        <f t="shared" si="211"/>
        <v>4796709.8518535001</v>
      </c>
      <c r="CB206" s="1">
        <f t="shared" si="211"/>
        <v>4816207.2707780004</v>
      </c>
      <c r="CC206" s="1">
        <f t="shared" si="211"/>
        <v>4758178.0730090002</v>
      </c>
      <c r="CD206" s="1">
        <f t="shared" si="211"/>
        <v>4626603.4893299006</v>
      </c>
      <c r="CE206" s="1">
        <f t="shared" si="211"/>
        <v>4900617.1127658002</v>
      </c>
      <c r="CF206" s="1">
        <f t="shared" si="211"/>
        <v>4677797.1112210006</v>
      </c>
      <c r="CG206" s="1">
        <f t="shared" si="211"/>
        <v>4582848.0295583</v>
      </c>
      <c r="CH206" s="1">
        <f t="shared" si="211"/>
        <v>4711645.3093781006</v>
      </c>
      <c r="CI206" s="1">
        <f t="shared" si="211"/>
        <v>4803804.1534003997</v>
      </c>
      <c r="CJ206" s="1">
        <f t="shared" si="211"/>
        <v>4868134.3760025995</v>
      </c>
      <c r="CK206" s="1">
        <f t="shared" si="211"/>
        <v>5370721.4884520005</v>
      </c>
      <c r="CL206" s="1">
        <f t="shared" si="211"/>
        <v>5126139.8723142007</v>
      </c>
      <c r="CM206" s="1">
        <f t="shared" si="211"/>
        <v>5314790.1228687996</v>
      </c>
      <c r="CN206" s="1">
        <f t="shared" si="211"/>
        <v>5364287.6080999998</v>
      </c>
      <c r="CO206" s="1">
        <f t="shared" si="211"/>
        <v>5261155.6864077002</v>
      </c>
      <c r="CP206" s="1">
        <f t="shared" si="211"/>
        <v>5351052.81933707</v>
      </c>
      <c r="CQ206" s="1">
        <f t="shared" si="211"/>
        <v>5533187.4719088012</v>
      </c>
      <c r="CR206" s="1">
        <f t="shared" si="211"/>
        <v>5569317.1364074005</v>
      </c>
      <c r="CS206" s="1">
        <f t="shared" si="211"/>
        <v>5380062.1562574999</v>
      </c>
      <c r="CT206" s="1">
        <f t="shared" si="211"/>
        <v>5454891.2306554085</v>
      </c>
      <c r="CU206" s="1">
        <f t="shared" si="211"/>
        <v>5643196.0733824</v>
      </c>
      <c r="CV206" s="1">
        <f t="shared" si="211"/>
        <v>6412824.11487542</v>
      </c>
      <c r="CW206" s="1">
        <f t="shared" si="211"/>
        <v>6486013.4483489003</v>
      </c>
      <c r="CX206" s="1">
        <f t="shared" si="211"/>
        <v>6457124.4860967994</v>
      </c>
      <c r="CY206" s="1">
        <f t="shared" si="211"/>
        <v>5942959.7526680017</v>
      </c>
      <c r="CZ206" s="1">
        <f t="shared" si="211"/>
        <v>5916981.4886494996</v>
      </c>
      <c r="DA206" s="1">
        <f t="shared" si="211"/>
        <v>5673223.5641391994</v>
      </c>
      <c r="DB206" s="1">
        <f t="shared" si="211"/>
        <v>5696908.0802830998</v>
      </c>
      <c r="DC206" s="1">
        <f t="shared" si="211"/>
        <v>6499247.4626089986</v>
      </c>
      <c r="DD206" s="1">
        <f t="shared" si="211"/>
        <v>6691152.9646186</v>
      </c>
      <c r="DE206" s="1">
        <f t="shared" si="211"/>
        <v>6736843.3711419003</v>
      </c>
      <c r="DF206" s="1">
        <f t="shared" si="211"/>
        <v>6819626.419594001</v>
      </c>
      <c r="DG206" s="1">
        <f t="shared" si="211"/>
        <v>7056881.3146605995</v>
      </c>
      <c r="DH206" s="1">
        <f t="shared" si="211"/>
        <v>7429880.6665419983</v>
      </c>
      <c r="DI206" s="1">
        <f t="shared" si="211"/>
        <v>7960492.8120317999</v>
      </c>
      <c r="DJ206" s="1">
        <f t="shared" si="211"/>
        <v>8445654.7276600003</v>
      </c>
      <c r="DK206" s="1">
        <f t="shared" si="211"/>
        <v>8489906.1661309991</v>
      </c>
      <c r="DL206" s="1">
        <f t="shared" si="211"/>
        <v>8612348.3303707987</v>
      </c>
      <c r="DM206" s="1">
        <f t="shared" si="211"/>
        <v>8537659.9799205009</v>
      </c>
      <c r="DN206" s="1">
        <f t="shared" si="211"/>
        <v>8648621.0003613997</v>
      </c>
      <c r="DO206" s="1">
        <f t="shared" si="211"/>
        <v>8819624.3968531992</v>
      </c>
      <c r="DP206" s="1">
        <f t="shared" si="211"/>
        <v>8692941.4446348008</v>
      </c>
      <c r="DQ206" s="1">
        <f t="shared" si="211"/>
        <v>8059131.5797159998</v>
      </c>
      <c r="DR206" s="1">
        <f t="shared" si="211"/>
        <v>7873028.061507998</v>
      </c>
      <c r="DS206" s="1">
        <f t="shared" si="211"/>
        <v>7909416.8433564296</v>
      </c>
      <c r="DT206" s="1">
        <f t="shared" si="211"/>
        <v>8679282.2201226391</v>
      </c>
      <c r="DU206" s="1">
        <f t="shared" si="211"/>
        <v>9702472.48367434</v>
      </c>
      <c r="DV206" s="1">
        <f t="shared" si="211"/>
        <v>9323831.8745737001</v>
      </c>
      <c r="DW206" s="1">
        <f t="shared" si="211"/>
        <v>9340731.83832944</v>
      </c>
      <c r="DX206" s="1">
        <f t="shared" si="211"/>
        <v>9924212.8061352409</v>
      </c>
      <c r="DY206" s="1">
        <f t="shared" si="211"/>
        <v>9668601.4145246223</v>
      </c>
      <c r="DZ206" s="1">
        <f t="shared" ref="DZ206:GK206" si="212">+DZ204+DZ205</f>
        <v>9633711.2362866402</v>
      </c>
      <c r="EA206" s="1">
        <f t="shared" si="212"/>
        <v>9959955.7311669607</v>
      </c>
      <c r="EB206" s="1">
        <f t="shared" si="212"/>
        <v>10150452.379663153</v>
      </c>
      <c r="EC206" s="1">
        <f t="shared" si="212"/>
        <v>9855587.4213077389</v>
      </c>
      <c r="ED206" s="1">
        <f t="shared" si="212"/>
        <v>9960416.0573153496</v>
      </c>
      <c r="EE206" s="1">
        <f t="shared" si="212"/>
        <v>10272919.139906101</v>
      </c>
      <c r="EF206" s="1">
        <f t="shared" si="212"/>
        <v>10603277.50885126</v>
      </c>
      <c r="EG206" s="1">
        <f t="shared" si="212"/>
        <v>11167946.70256252</v>
      </c>
      <c r="EH206" s="1">
        <f t="shared" si="212"/>
        <v>11234100.8709914</v>
      </c>
      <c r="EI206" s="1">
        <f t="shared" si="212"/>
        <v>10361799.335411221</v>
      </c>
      <c r="EJ206" s="1">
        <f t="shared" si="212"/>
        <v>9705919.8126795981</v>
      </c>
      <c r="EK206" s="1">
        <f t="shared" si="212"/>
        <v>9866907.5707383808</v>
      </c>
      <c r="EL206" s="1">
        <f t="shared" si="212"/>
        <v>10481603.898179209</v>
      </c>
      <c r="EM206" s="1">
        <f t="shared" si="212"/>
        <v>10420050.033114942</v>
      </c>
      <c r="EN206" s="1">
        <f t="shared" si="212"/>
        <v>10127075.8331556</v>
      </c>
      <c r="EO206" s="1">
        <f t="shared" si="212"/>
        <v>9729095.5961722005</v>
      </c>
      <c r="EP206" s="1">
        <f t="shared" si="212"/>
        <v>10214066.61148105</v>
      </c>
      <c r="EQ206" s="1">
        <f t="shared" si="212"/>
        <v>9733211.302003799</v>
      </c>
      <c r="ER206" s="1">
        <f t="shared" si="212"/>
        <v>10270402.7597636</v>
      </c>
      <c r="ES206" s="1">
        <f t="shared" si="212"/>
        <v>10894557.55472343</v>
      </c>
      <c r="ET206" s="1">
        <f t="shared" si="212"/>
        <v>10820647.834499698</v>
      </c>
      <c r="EU206" s="1">
        <f t="shared" si="212"/>
        <v>10622498.79776538</v>
      </c>
      <c r="EV206" s="1">
        <f t="shared" si="212"/>
        <v>10433127.982818618</v>
      </c>
      <c r="EW206" s="1">
        <f t="shared" si="212"/>
        <v>10188111.230204631</v>
      </c>
      <c r="EX206" s="1">
        <f t="shared" si="212"/>
        <v>10206592.181146611</v>
      </c>
      <c r="EY206" s="1">
        <f t="shared" si="212"/>
        <v>10489049.82789691</v>
      </c>
      <c r="EZ206" s="1">
        <f t="shared" si="212"/>
        <v>10490358.337975869</v>
      </c>
      <c r="FA206" s="1">
        <f t="shared" si="212"/>
        <v>10033145.45374587</v>
      </c>
      <c r="FB206" s="1">
        <f t="shared" si="212"/>
        <v>10001534.908254551</v>
      </c>
      <c r="FC206" s="1">
        <f t="shared" si="212"/>
        <v>10557395.133201351</v>
      </c>
      <c r="FD206" s="1">
        <f t="shared" si="212"/>
        <v>10615184.979462938</v>
      </c>
      <c r="FE206" s="1">
        <f t="shared" si="212"/>
        <v>11152792.312257949</v>
      </c>
      <c r="FF206" s="1">
        <f t="shared" si="212"/>
        <v>11652811.157306461</v>
      </c>
      <c r="FG206" s="1">
        <f t="shared" si="212"/>
        <v>12383535.06469843</v>
      </c>
      <c r="FH206" s="1">
        <f t="shared" si="212"/>
        <v>12166560.79221013</v>
      </c>
      <c r="FI206" s="1">
        <f t="shared" si="212"/>
        <v>12316939.617602231</v>
      </c>
      <c r="FJ206" s="1">
        <f t="shared" si="212"/>
        <v>12731811.79774031</v>
      </c>
      <c r="FK206" s="1">
        <f t="shared" si="212"/>
        <v>12659504.998360019</v>
      </c>
      <c r="FL206" s="1">
        <f t="shared" si="212"/>
        <v>12577136.76829323</v>
      </c>
      <c r="FM206" s="1">
        <f t="shared" si="212"/>
        <v>12823602.79873351</v>
      </c>
      <c r="FN206" s="1">
        <f t="shared" si="212"/>
        <v>13172259.310308861</v>
      </c>
      <c r="FO206" s="1">
        <f t="shared" si="212"/>
        <v>13992880.51232422</v>
      </c>
      <c r="FP206" s="1">
        <f t="shared" si="212"/>
        <v>14765407.70527372</v>
      </c>
      <c r="FQ206" s="1">
        <f t="shared" si="212"/>
        <v>15648115.735678401</v>
      </c>
      <c r="FR206" s="1">
        <f t="shared" si="212"/>
        <v>15596113.84083543</v>
      </c>
      <c r="FS206" s="1">
        <f t="shared" si="212"/>
        <v>15488728.698318789</v>
      </c>
      <c r="FT206" s="1">
        <f t="shared" si="212"/>
        <v>15991633.242205072</v>
      </c>
      <c r="FU206" s="1">
        <f t="shared" si="212"/>
        <v>15570526.128230192</v>
      </c>
      <c r="FV206" s="1">
        <f t="shared" si="212"/>
        <v>15620350.81465227</v>
      </c>
      <c r="FW206" s="1">
        <f t="shared" si="212"/>
        <v>16031632.214946629</v>
      </c>
      <c r="FX206" s="1">
        <f t="shared" si="212"/>
        <v>15753994.32345343</v>
      </c>
      <c r="FY206" s="1">
        <f t="shared" si="212"/>
        <v>15916113.158513471</v>
      </c>
      <c r="FZ206" s="1">
        <f t="shared" si="212"/>
        <v>16560019.665959658</v>
      </c>
      <c r="GA206" s="1">
        <f t="shared" si="212"/>
        <v>16535873.685833808</v>
      </c>
      <c r="GB206" s="1">
        <f t="shared" si="212"/>
        <v>16546774.107818441</v>
      </c>
      <c r="GC206" s="1">
        <f t="shared" si="212"/>
        <v>17549289.05900687</v>
      </c>
      <c r="GD206" s="1">
        <f t="shared" si="212"/>
        <v>17458436.388265658</v>
      </c>
      <c r="GE206" s="1">
        <f t="shared" si="212"/>
        <v>17388328.757637572</v>
      </c>
      <c r="GF206" s="1">
        <f t="shared" si="212"/>
        <v>17917371.708422869</v>
      </c>
      <c r="GG206" s="1">
        <f t="shared" si="212"/>
        <v>19521998.916122261</v>
      </c>
      <c r="GH206" s="1">
        <f t="shared" si="212"/>
        <v>19916028.41710839</v>
      </c>
      <c r="GI206" s="1">
        <f t="shared" si="212"/>
        <v>19903363.039664403</v>
      </c>
      <c r="GJ206" s="1">
        <f t="shared" si="212"/>
        <v>19303377.686431311</v>
      </c>
      <c r="GK206" s="1">
        <f t="shared" si="212"/>
        <v>19765799.371966388</v>
      </c>
      <c r="GL206" s="1">
        <f t="shared" ref="GL206:IW206" si="213">+GL204+GL205</f>
        <v>20037294.236011531</v>
      </c>
      <c r="GM206" s="1">
        <f t="shared" si="213"/>
        <v>20380752.515373968</v>
      </c>
      <c r="GN206" s="1">
        <f t="shared" si="213"/>
        <v>21059893.800236389</v>
      </c>
      <c r="GO206" s="1">
        <f t="shared" si="213"/>
        <v>21326802.395068318</v>
      </c>
      <c r="GP206" s="1">
        <f t="shared" si="213"/>
        <v>20905982.828122534</v>
      </c>
      <c r="GQ206" s="1">
        <f t="shared" si="213"/>
        <v>20885219.019022852</v>
      </c>
      <c r="GR206" s="1">
        <f t="shared" si="213"/>
        <v>20970156.676451538</v>
      </c>
      <c r="GS206" s="1">
        <f t="shared" si="213"/>
        <v>20540458.828590319</v>
      </c>
      <c r="GT206" s="1">
        <f t="shared" si="213"/>
        <v>20405401.236766227</v>
      </c>
      <c r="GU206" s="1">
        <f t="shared" si="213"/>
        <v>20483072.478909161</v>
      </c>
      <c r="GV206" s="1">
        <f t="shared" si="213"/>
        <v>21141059.018823579</v>
      </c>
      <c r="GW206" s="1">
        <f t="shared" si="213"/>
        <v>20150457.234107669</v>
      </c>
      <c r="GX206" s="1">
        <f t="shared" si="213"/>
        <v>20245879.12343616</v>
      </c>
      <c r="GY206" s="1">
        <f t="shared" si="213"/>
        <v>20933057.30406468</v>
      </c>
      <c r="GZ206" s="1">
        <f t="shared" si="213"/>
        <v>22151551.699764639</v>
      </c>
      <c r="HA206" s="1">
        <f t="shared" si="213"/>
        <v>22063003.007030357</v>
      </c>
      <c r="HB206" s="1">
        <f t="shared" si="213"/>
        <v>21898328.469617996</v>
      </c>
      <c r="HC206" s="1">
        <f t="shared" si="213"/>
        <v>21555062.73521959</v>
      </c>
      <c r="HD206" s="1">
        <f t="shared" si="213"/>
        <v>22565294.69142985</v>
      </c>
      <c r="HE206" s="1">
        <f t="shared" si="213"/>
        <v>22877359.732380759</v>
      </c>
      <c r="HF206" s="1">
        <f t="shared" si="213"/>
        <v>22949013.667490829</v>
      </c>
      <c r="HG206" s="1">
        <f t="shared" si="213"/>
        <v>22402822.846613705</v>
      </c>
      <c r="HH206" s="1">
        <f t="shared" si="213"/>
        <v>21917460.970648475</v>
      </c>
      <c r="HI206" s="1">
        <f t="shared" si="213"/>
        <v>21445323.642948858</v>
      </c>
      <c r="HJ206" s="1">
        <f t="shared" si="213"/>
        <v>21485103.546829779</v>
      </c>
      <c r="HK206" s="1">
        <f t="shared" si="213"/>
        <v>22965940.47131389</v>
      </c>
      <c r="HL206" s="1">
        <f t="shared" si="213"/>
        <v>24216594.477455031</v>
      </c>
      <c r="HM206" s="1">
        <f t="shared" si="213"/>
        <v>24269028.450054251</v>
      </c>
      <c r="HN206" s="1">
        <f t="shared" si="213"/>
        <v>24870881.624106791</v>
      </c>
      <c r="HO206" s="1">
        <f t="shared" si="213"/>
        <v>23767098.390534699</v>
      </c>
      <c r="HP206" s="1">
        <f t="shared" si="213"/>
        <v>23123596.599621404</v>
      </c>
      <c r="HQ206" s="1">
        <f t="shared" si="213"/>
        <v>22889849.656859644</v>
      </c>
      <c r="HR206" s="1">
        <f t="shared" si="213"/>
        <v>22776346.448007002</v>
      </c>
      <c r="HS206" s="1">
        <f t="shared" si="213"/>
        <v>22530061.393276528</v>
      </c>
      <c r="HT206" s="1">
        <f t="shared" si="213"/>
        <v>21929790.714616481</v>
      </c>
      <c r="HU206" s="1">
        <f t="shared" si="213"/>
        <v>21985536.905441169</v>
      </c>
      <c r="HV206" s="1">
        <f t="shared" si="213"/>
        <v>22467971.380234778</v>
      </c>
      <c r="HW206" s="1">
        <f t="shared" si="213"/>
        <v>22567496.922783978</v>
      </c>
      <c r="HX206" s="1">
        <f t="shared" si="213"/>
        <v>22840857.739919852</v>
      </c>
      <c r="HY206" s="1">
        <f t="shared" si="213"/>
        <v>23117812.0357132</v>
      </c>
      <c r="HZ206" s="1">
        <f t="shared" si="213"/>
        <v>22813868.998991441</v>
      </c>
      <c r="IA206" s="1">
        <f t="shared" si="213"/>
        <v>23628897.897162247</v>
      </c>
      <c r="IB206" s="1">
        <f t="shared" si="213"/>
        <v>22716322.709616501</v>
      </c>
      <c r="IC206" s="1">
        <f t="shared" si="213"/>
        <v>22940063.955346026</v>
      </c>
      <c r="ID206" s="1">
        <f t="shared" si="213"/>
        <v>23651492.357120037</v>
      </c>
      <c r="IE206" s="1">
        <f t="shared" si="213"/>
        <v>24048531.406010501</v>
      </c>
      <c r="IF206" s="1">
        <f t="shared" si="213"/>
        <v>23999329.169566188</v>
      </c>
      <c r="IG206" s="1">
        <f t="shared" si="213"/>
        <v>23298154.92548237</v>
      </c>
      <c r="IH206" s="1">
        <f t="shared" si="213"/>
        <v>23525822.314612001</v>
      </c>
      <c r="II206" s="1">
        <f t="shared" si="213"/>
        <v>24207615.178692538</v>
      </c>
      <c r="IJ206" s="1">
        <f t="shared" si="213"/>
        <v>26145860.719980139</v>
      </c>
      <c r="IK206" s="1">
        <f t="shared" si="213"/>
        <v>26907283.64158687</v>
      </c>
      <c r="IL206" s="1">
        <f t="shared" si="213"/>
        <v>26970234.028896112</v>
      </c>
      <c r="IM206" s="1">
        <f t="shared" si="213"/>
        <v>28268157.212434549</v>
      </c>
      <c r="IN206" s="1">
        <f t="shared" si="213"/>
        <v>29900703.724252719</v>
      </c>
      <c r="IO206" s="1">
        <f t="shared" si="213"/>
        <v>30638160.118700609</v>
      </c>
      <c r="IP206" s="1">
        <f t="shared" si="213"/>
        <v>31209300.116710603</v>
      </c>
      <c r="IQ206" s="1">
        <f t="shared" si="213"/>
        <v>31582021.76463937</v>
      </c>
      <c r="IR206" s="1">
        <f t="shared" si="213"/>
        <v>32020861.695417531</v>
      </c>
      <c r="IS206" s="1">
        <f t="shared" si="213"/>
        <v>32197726.446635157</v>
      </c>
      <c r="IT206" s="1">
        <f t="shared" si="213"/>
        <v>30833040.61469825</v>
      </c>
      <c r="IU206" s="1">
        <f t="shared" si="213"/>
        <v>30639816.325946648</v>
      </c>
      <c r="IV206" s="1">
        <f t="shared" si="213"/>
        <v>33503007.305700626</v>
      </c>
      <c r="IW206" s="1">
        <f t="shared" si="213"/>
        <v>36051090.393567175</v>
      </c>
      <c r="IX206" s="1">
        <f t="shared" ref="IX206:LI206" si="214">+IX204+IX205</f>
        <v>36929323.924562573</v>
      </c>
      <c r="IY206" s="1">
        <f t="shared" si="214"/>
        <v>37610751.101556286</v>
      </c>
      <c r="IZ206" s="1">
        <f t="shared" si="214"/>
        <v>37918502.918489233</v>
      </c>
      <c r="JA206" s="1">
        <f t="shared" si="214"/>
        <v>38486839</v>
      </c>
      <c r="JB206" s="1">
        <f t="shared" si="214"/>
        <v>38606413.937583581</v>
      </c>
      <c r="JC206" s="1">
        <f t="shared" si="214"/>
        <v>38683968.934902228</v>
      </c>
      <c r="JD206" s="1">
        <f t="shared" si="214"/>
        <v>37442328.915830128</v>
      </c>
      <c r="JE206" s="1">
        <f t="shared" si="214"/>
        <v>37316307.371597022</v>
      </c>
      <c r="JF206" s="1" t="e">
        <f t="shared" si="214"/>
        <v>#REF!</v>
      </c>
    </row>
    <row r="207" spans="1:266" s="1" customFormat="1" ht="12.9" customHeight="1" x14ac:dyDescent="0.2">
      <c r="A207" s="73"/>
    </row>
    <row r="208" spans="1:266" s="1" customFormat="1" ht="12.9" customHeight="1" x14ac:dyDescent="0.2">
      <c r="A208" s="54" t="s">
        <v>370</v>
      </c>
    </row>
    <row r="209" spans="1:266" s="1" customFormat="1" ht="12.9" customHeight="1" x14ac:dyDescent="0.2">
      <c r="A209" s="73" t="s">
        <v>329</v>
      </c>
      <c r="B209" s="1">
        <f t="shared" ref="B209:AG209" si="215">+B177+B182+B187</f>
        <v>1613329</v>
      </c>
      <c r="C209" s="1">
        <f t="shared" si="215"/>
        <v>1686503</v>
      </c>
      <c r="D209" s="1">
        <f t="shared" si="215"/>
        <v>1694145</v>
      </c>
      <c r="E209" s="1">
        <f t="shared" si="215"/>
        <v>1672868</v>
      </c>
      <c r="F209" s="1">
        <f t="shared" si="215"/>
        <v>1685772</v>
      </c>
      <c r="G209" s="1">
        <f t="shared" si="215"/>
        <v>1684376</v>
      </c>
      <c r="H209" s="1">
        <f t="shared" si="215"/>
        <v>1702552</v>
      </c>
      <c r="I209" s="1">
        <f t="shared" si="215"/>
        <v>1730863</v>
      </c>
      <c r="J209" s="1">
        <f t="shared" si="215"/>
        <v>1720348</v>
      </c>
      <c r="K209" s="1">
        <f t="shared" si="215"/>
        <v>1742363</v>
      </c>
      <c r="L209" s="1">
        <f t="shared" si="215"/>
        <v>1818290</v>
      </c>
      <c r="M209" s="1">
        <f t="shared" si="215"/>
        <v>1790082</v>
      </c>
      <c r="N209" s="1">
        <f t="shared" si="215"/>
        <v>1781467</v>
      </c>
      <c r="O209" s="1">
        <f t="shared" si="215"/>
        <v>1928164</v>
      </c>
      <c r="P209" s="1">
        <f t="shared" si="215"/>
        <v>1968638</v>
      </c>
      <c r="Q209" s="1">
        <f t="shared" si="215"/>
        <v>1969458</v>
      </c>
      <c r="R209" s="1">
        <f t="shared" si="215"/>
        <v>1977873</v>
      </c>
      <c r="S209" s="1">
        <f t="shared" si="215"/>
        <v>2049784</v>
      </c>
      <c r="T209" s="1">
        <f t="shared" si="215"/>
        <v>2193964</v>
      </c>
      <c r="U209" s="1">
        <f t="shared" si="215"/>
        <v>2222545</v>
      </c>
      <c r="V209" s="1">
        <f t="shared" si="215"/>
        <v>2248666</v>
      </c>
      <c r="W209" s="1">
        <f t="shared" si="215"/>
        <v>2271919</v>
      </c>
      <c r="X209" s="1">
        <f t="shared" si="215"/>
        <v>2287336</v>
      </c>
      <c r="Y209" s="1">
        <f t="shared" si="215"/>
        <v>2253248</v>
      </c>
      <c r="Z209" s="1">
        <f t="shared" si="215"/>
        <v>2277845</v>
      </c>
      <c r="AA209" s="1">
        <f t="shared" si="215"/>
        <v>2223524</v>
      </c>
      <c r="AB209" s="1">
        <f t="shared" si="215"/>
        <v>2108297</v>
      </c>
      <c r="AC209" s="1">
        <f t="shared" si="215"/>
        <v>2028630</v>
      </c>
      <c r="AD209" s="1">
        <f t="shared" si="215"/>
        <v>2060840</v>
      </c>
      <c r="AE209" s="1">
        <f t="shared" si="215"/>
        <v>1876534</v>
      </c>
      <c r="AF209" s="1">
        <f t="shared" si="215"/>
        <v>1845664</v>
      </c>
      <c r="AG209" s="1">
        <f t="shared" si="215"/>
        <v>1903381</v>
      </c>
      <c r="AH209" s="1">
        <f t="shared" ref="AH209:BM209" si="216">+AH177+AH182+AH187</f>
        <v>1908862</v>
      </c>
      <c r="AI209" s="1">
        <f t="shared" si="216"/>
        <v>2012490</v>
      </c>
      <c r="AJ209" s="1">
        <f t="shared" si="216"/>
        <v>2092448</v>
      </c>
      <c r="AK209" s="1">
        <f t="shared" si="216"/>
        <v>2114908</v>
      </c>
      <c r="AL209" s="1">
        <f t="shared" si="216"/>
        <v>2021615</v>
      </c>
      <c r="AM209" s="1">
        <f t="shared" si="216"/>
        <v>2003894</v>
      </c>
      <c r="AN209" s="1">
        <f t="shared" si="216"/>
        <v>1953104</v>
      </c>
      <c r="AO209" s="1">
        <f t="shared" si="216"/>
        <v>1935227.82373548</v>
      </c>
      <c r="AP209" s="1">
        <f t="shared" si="216"/>
        <v>1652095.0963158</v>
      </c>
      <c r="AQ209" s="1">
        <f t="shared" si="216"/>
        <v>1656188.5855588003</v>
      </c>
      <c r="AR209" s="1">
        <f t="shared" si="216"/>
        <v>1575391.4343615002</v>
      </c>
      <c r="AS209" s="1">
        <f t="shared" si="216"/>
        <v>1647546.2319487</v>
      </c>
      <c r="AT209" s="1">
        <f t="shared" si="216"/>
        <v>1618956.3405470001</v>
      </c>
      <c r="AU209" s="1">
        <f t="shared" si="216"/>
        <v>1595782.8837895</v>
      </c>
      <c r="AV209" s="1">
        <f t="shared" si="216"/>
        <v>1526417.6778681001</v>
      </c>
      <c r="AW209" s="1">
        <f t="shared" si="216"/>
        <v>1476430.5200211001</v>
      </c>
      <c r="AX209" s="1">
        <f t="shared" si="216"/>
        <v>1487245.7768410002</v>
      </c>
      <c r="AY209" s="1">
        <f t="shared" si="216"/>
        <v>1414338.8567793998</v>
      </c>
      <c r="AZ209" s="1">
        <f t="shared" si="216"/>
        <v>1311534.6992492001</v>
      </c>
      <c r="BA209" s="1">
        <f t="shared" si="216"/>
        <v>1265736.13675475</v>
      </c>
      <c r="BB209" s="1">
        <f t="shared" si="216"/>
        <v>1333260.2089281001</v>
      </c>
      <c r="BC209" s="1">
        <f t="shared" si="216"/>
        <v>1330198.9830257001</v>
      </c>
      <c r="BD209" s="1">
        <f t="shared" si="216"/>
        <v>1311771.7522802998</v>
      </c>
      <c r="BE209" s="1">
        <f t="shared" si="216"/>
        <v>1256866.8347642</v>
      </c>
      <c r="BF209" s="1">
        <f t="shared" si="216"/>
        <v>1304260.4280861998</v>
      </c>
      <c r="BG209" s="1">
        <f t="shared" si="216"/>
        <v>1331498.0544164001</v>
      </c>
      <c r="BH209" s="1">
        <f t="shared" si="216"/>
        <v>1403459.83393225</v>
      </c>
      <c r="BI209" s="1">
        <f t="shared" si="216"/>
        <v>1420038.4778451999</v>
      </c>
      <c r="BJ209" s="1">
        <f t="shared" si="216"/>
        <v>1410351.7622545003</v>
      </c>
      <c r="BK209" s="1">
        <f t="shared" si="216"/>
        <v>1374236.0560224997</v>
      </c>
      <c r="BL209" s="1">
        <f t="shared" si="216"/>
        <v>1386646.8114211999</v>
      </c>
      <c r="BM209" s="1">
        <f t="shared" si="216"/>
        <v>1370103.74976135</v>
      </c>
      <c r="BN209" s="1">
        <f t="shared" ref="BN209:CS209" si="217">+BN177+BN182+BN187</f>
        <v>1376410.9145332503</v>
      </c>
      <c r="BO209" s="1">
        <f t="shared" si="217"/>
        <v>1386189.5254989997</v>
      </c>
      <c r="BP209" s="1">
        <f t="shared" si="217"/>
        <v>1331191.3655439001</v>
      </c>
      <c r="BQ209" s="1">
        <f t="shared" si="217"/>
        <v>1379977.1476558</v>
      </c>
      <c r="BR209" s="1">
        <f t="shared" si="217"/>
        <v>1407733.1811319999</v>
      </c>
      <c r="BS209" s="1">
        <f t="shared" si="217"/>
        <v>1582607.5890862001</v>
      </c>
      <c r="BT209" s="1">
        <f t="shared" si="217"/>
        <v>1603323.0237272</v>
      </c>
      <c r="BU209" s="1">
        <f t="shared" si="217"/>
        <v>1564028.805076</v>
      </c>
      <c r="BV209" s="1">
        <f t="shared" si="217"/>
        <v>1560221.7602523</v>
      </c>
      <c r="BW209" s="1">
        <f t="shared" si="217"/>
        <v>1546509.9694133999</v>
      </c>
      <c r="BX209" s="1">
        <f t="shared" si="217"/>
        <v>1628805.8097705999</v>
      </c>
      <c r="BY209" s="1">
        <f t="shared" si="217"/>
        <v>1682153.5902938</v>
      </c>
      <c r="BZ209" s="1">
        <f t="shared" si="217"/>
        <v>1762474.4026609999</v>
      </c>
      <c r="CA209" s="1">
        <f t="shared" si="217"/>
        <v>1789388.5292055001</v>
      </c>
      <c r="CB209" s="1">
        <f t="shared" si="217"/>
        <v>1769901.8524817</v>
      </c>
      <c r="CC209" s="1">
        <f t="shared" si="217"/>
        <v>1860764.1161950002</v>
      </c>
      <c r="CD209" s="1">
        <f t="shared" si="217"/>
        <v>1877331.4460593998</v>
      </c>
      <c r="CE209" s="1">
        <f t="shared" si="217"/>
        <v>1860802.8919939999</v>
      </c>
      <c r="CF209" s="1">
        <f t="shared" si="217"/>
        <v>1874825.9656460001</v>
      </c>
      <c r="CG209" s="1">
        <f t="shared" si="217"/>
        <v>1819162.1446473999</v>
      </c>
      <c r="CH209" s="1">
        <f t="shared" si="217"/>
        <v>1808805.7805090002</v>
      </c>
      <c r="CI209" s="1">
        <f t="shared" si="217"/>
        <v>1780174.7368156</v>
      </c>
      <c r="CJ209" s="1">
        <f t="shared" si="217"/>
        <v>1747358.9747775001</v>
      </c>
      <c r="CK209" s="1">
        <f t="shared" si="217"/>
        <v>1756143.2767847998</v>
      </c>
      <c r="CL209" s="1">
        <f t="shared" si="217"/>
        <v>1816967.6810678001</v>
      </c>
      <c r="CM209" s="1">
        <f t="shared" si="217"/>
        <v>1960223.5962939998</v>
      </c>
      <c r="CN209" s="1">
        <f t="shared" si="217"/>
        <v>1951781.4276040001</v>
      </c>
      <c r="CO209" s="1">
        <f t="shared" si="217"/>
        <v>2085465.7691827998</v>
      </c>
      <c r="CP209" s="1">
        <f t="shared" si="217"/>
        <v>2175052.1981298998</v>
      </c>
      <c r="CQ209" s="1">
        <f t="shared" si="217"/>
        <v>2076250.4797596</v>
      </c>
      <c r="CR209" s="1">
        <f t="shared" si="217"/>
        <v>2095451.289593</v>
      </c>
      <c r="CS209" s="1">
        <f t="shared" si="217"/>
        <v>2298152.7257584999</v>
      </c>
      <c r="CT209" s="1">
        <f t="shared" ref="CT209:DY209" si="218">+CT177+CT182+CT187</f>
        <v>2267099.1850423999</v>
      </c>
      <c r="CU209" s="1">
        <f t="shared" si="218"/>
        <v>2316960.979082</v>
      </c>
      <c r="CV209" s="1">
        <f t="shared" si="218"/>
        <v>2241846.0304450002</v>
      </c>
      <c r="CW209" s="1">
        <f t="shared" si="218"/>
        <v>2135696.7367309998</v>
      </c>
      <c r="CX209" s="1">
        <f t="shared" si="218"/>
        <v>2207495.1275820998</v>
      </c>
      <c r="CY209" s="1">
        <f t="shared" si="218"/>
        <v>2148887.3141620001</v>
      </c>
      <c r="CZ209" s="1">
        <f t="shared" si="218"/>
        <v>2174332.9866856998</v>
      </c>
      <c r="DA209" s="1">
        <f t="shared" si="218"/>
        <v>2188701.1542424001</v>
      </c>
      <c r="DB209" s="1">
        <f t="shared" si="218"/>
        <v>2374477.7938363999</v>
      </c>
      <c r="DC209" s="1">
        <f t="shared" si="218"/>
        <v>2848984.0631479998</v>
      </c>
      <c r="DD209" s="1">
        <f t="shared" si="218"/>
        <v>3100697.9392925999</v>
      </c>
      <c r="DE209" s="1">
        <f t="shared" si="218"/>
        <v>3429253.3496696996</v>
      </c>
      <c r="DF209" s="1">
        <f t="shared" si="218"/>
        <v>3689998.9417610001</v>
      </c>
      <c r="DG209" s="1">
        <f t="shared" si="218"/>
        <v>3721931.4712229003</v>
      </c>
      <c r="DH209" s="1">
        <f t="shared" si="218"/>
        <v>3819644.647502</v>
      </c>
      <c r="DI209" s="1">
        <f t="shared" si="218"/>
        <v>3874629.0932552</v>
      </c>
      <c r="DJ209" s="1">
        <f t="shared" si="218"/>
        <v>3932095.9432103988</v>
      </c>
      <c r="DK209" s="1">
        <f t="shared" si="218"/>
        <v>4023522.3676719796</v>
      </c>
      <c r="DL209" s="1">
        <f t="shared" si="218"/>
        <v>4087711.02823416</v>
      </c>
      <c r="DM209" s="1">
        <f t="shared" si="218"/>
        <v>4081311.8124932102</v>
      </c>
      <c r="DN209" s="1">
        <f t="shared" si="218"/>
        <v>4007083.42009047</v>
      </c>
      <c r="DO209" s="1">
        <f t="shared" si="218"/>
        <v>4022437.2972419998</v>
      </c>
      <c r="DP209" s="1">
        <f t="shared" si="218"/>
        <v>3959567.4104164001</v>
      </c>
      <c r="DQ209" s="1">
        <f t="shared" si="218"/>
        <v>3875758.5967389997</v>
      </c>
      <c r="DR209" s="1">
        <f t="shared" si="218"/>
        <v>4063304.6639262</v>
      </c>
      <c r="DS209" s="1">
        <f t="shared" si="218"/>
        <v>4156732.8151727202</v>
      </c>
      <c r="DT209" s="1">
        <f t="shared" si="218"/>
        <v>4171359.2215825198</v>
      </c>
      <c r="DU209" s="1">
        <f t="shared" si="218"/>
        <v>4195892.4938830603</v>
      </c>
      <c r="DV209" s="1">
        <f t="shared" si="218"/>
        <v>4232637.9839252504</v>
      </c>
      <c r="DW209" s="1">
        <f t="shared" si="218"/>
        <v>4263345.3521147594</v>
      </c>
      <c r="DX209" s="1">
        <f t="shared" si="218"/>
        <v>4328416.8468567599</v>
      </c>
      <c r="DY209" s="1">
        <f t="shared" si="218"/>
        <v>4527604.0067220004</v>
      </c>
      <c r="DZ209" s="1">
        <f t="shared" ref="DZ209:FE209" si="219">+DZ177+DZ182+DZ187</f>
        <v>4682674.2741171401</v>
      </c>
      <c r="EA209" s="1">
        <f t="shared" si="219"/>
        <v>5013138.0868113209</v>
      </c>
      <c r="EB209" s="1">
        <f t="shared" si="219"/>
        <v>4782314.2722567497</v>
      </c>
      <c r="EC209" s="1">
        <f t="shared" si="219"/>
        <v>4815321.5254855203</v>
      </c>
      <c r="ED209" s="1">
        <f t="shared" si="219"/>
        <v>4948908.5406061793</v>
      </c>
      <c r="EE209" s="1">
        <f t="shared" si="219"/>
        <v>4858014.4602012001</v>
      </c>
      <c r="EF209" s="1">
        <f t="shared" si="219"/>
        <v>4456218.0049413815</v>
      </c>
      <c r="EG209" s="1">
        <f t="shared" si="219"/>
        <v>4405889.2363500297</v>
      </c>
      <c r="EH209" s="1">
        <f t="shared" si="219"/>
        <v>4577994.4963589991</v>
      </c>
      <c r="EI209" s="1">
        <f t="shared" si="219"/>
        <v>4588924.2479424598</v>
      </c>
      <c r="EJ209" s="1">
        <f t="shared" si="219"/>
        <v>4504600.5654738508</v>
      </c>
      <c r="EK209" s="1">
        <f t="shared" si="219"/>
        <v>4683756.89366588</v>
      </c>
      <c r="EL209" s="1">
        <f t="shared" si="219"/>
        <v>5083120.3792368202</v>
      </c>
      <c r="EM209" s="1">
        <f t="shared" si="219"/>
        <v>5167693.6787122004</v>
      </c>
      <c r="EN209" s="1">
        <f t="shared" si="219"/>
        <v>5502795.3694409505</v>
      </c>
      <c r="EO209" s="1">
        <f t="shared" si="219"/>
        <v>5839433.1813154006</v>
      </c>
      <c r="EP209" s="1">
        <f t="shared" si="219"/>
        <v>6224619.7337280009</v>
      </c>
      <c r="EQ209" s="1">
        <f t="shared" si="219"/>
        <v>5778720.2315570004</v>
      </c>
      <c r="ER209" s="1">
        <f t="shared" si="219"/>
        <v>6128511.6252509002</v>
      </c>
      <c r="ES209" s="1">
        <f t="shared" si="219"/>
        <v>6280329.8750830395</v>
      </c>
      <c r="ET209" s="1">
        <f t="shared" si="219"/>
        <v>6738651.3901801202</v>
      </c>
      <c r="EU209" s="1">
        <f t="shared" si="219"/>
        <v>6829967.2075055605</v>
      </c>
      <c r="EV209" s="1">
        <f t="shared" si="219"/>
        <v>6742291.2802933203</v>
      </c>
      <c r="EW209" s="1">
        <f t="shared" si="219"/>
        <v>6873022.1880716402</v>
      </c>
      <c r="EX209" s="1">
        <f t="shared" si="219"/>
        <v>6942478.6817695396</v>
      </c>
      <c r="EY209" s="1">
        <f t="shared" si="219"/>
        <v>7488170.1055691</v>
      </c>
      <c r="EZ209" s="1">
        <f t="shared" si="219"/>
        <v>7488170.1055691</v>
      </c>
      <c r="FA209" s="1">
        <f t="shared" si="219"/>
        <v>7186014.0462195994</v>
      </c>
      <c r="FB209" s="1">
        <f t="shared" si="219"/>
        <v>6932033.8878716398</v>
      </c>
      <c r="FC209" s="1">
        <f t="shared" si="219"/>
        <v>6857827.3554897197</v>
      </c>
      <c r="FD209" s="1">
        <f t="shared" si="219"/>
        <v>7345240.7732663695</v>
      </c>
      <c r="FE209" s="1">
        <f t="shared" si="219"/>
        <v>7355000.4932046402</v>
      </c>
      <c r="FF209" s="1">
        <f t="shared" ref="FF209:FM209" si="220">+FF177+FF182+FF187</f>
        <v>7551507.4621155588</v>
      </c>
      <c r="FG209" s="1">
        <f t="shared" si="220"/>
        <v>8022947.1361177992</v>
      </c>
      <c r="FH209" s="1">
        <f t="shared" si="220"/>
        <v>8299566.4093403509</v>
      </c>
      <c r="FI209" s="1">
        <f t="shared" si="220"/>
        <v>8491748.4854118396</v>
      </c>
      <c r="FJ209" s="1">
        <f t="shared" si="220"/>
        <v>8513559.1662858408</v>
      </c>
      <c r="FK209" s="1">
        <f t="shared" si="220"/>
        <v>8833997.9107546993</v>
      </c>
      <c r="FL209" s="1">
        <f t="shared" si="220"/>
        <v>8790794.3287796509</v>
      </c>
      <c r="FM209" s="1">
        <f t="shared" si="220"/>
        <v>9306597.4529779498</v>
      </c>
      <c r="FN209" s="1">
        <f t="shared" ref="FN209:GS209" si="221">+FN177+FN182+FN187+FN192</f>
        <v>10018219.13819325</v>
      </c>
      <c r="FO209" s="1">
        <f t="shared" si="221"/>
        <v>9576532.7620193288</v>
      </c>
      <c r="FP209" s="1">
        <f t="shared" si="221"/>
        <v>9826023.8207999989</v>
      </c>
      <c r="FQ209" s="1">
        <f t="shared" si="221"/>
        <v>10042809.65700111</v>
      </c>
      <c r="FR209" s="1">
        <f t="shared" si="221"/>
        <v>10242801.244464459</v>
      </c>
      <c r="FS209" s="1">
        <f t="shared" si="221"/>
        <v>10708756.743063841</v>
      </c>
      <c r="FT209" s="1">
        <f t="shared" si="221"/>
        <v>10427607.79444555</v>
      </c>
      <c r="FU209" s="1">
        <f t="shared" si="221"/>
        <v>10613434.891019041</v>
      </c>
      <c r="FV209" s="1">
        <f t="shared" si="221"/>
        <v>11214603.128455561</v>
      </c>
      <c r="FW209" s="1">
        <f t="shared" si="221"/>
        <v>11886673.033862879</v>
      </c>
      <c r="FX209" s="1">
        <f t="shared" si="221"/>
        <v>12035773.0815922</v>
      </c>
      <c r="FY209" s="1">
        <f t="shared" si="221"/>
        <v>12211629.659326021</v>
      </c>
      <c r="FZ209" s="1">
        <f t="shared" si="221"/>
        <v>12719552.024252601</v>
      </c>
      <c r="GA209" s="1">
        <f t="shared" si="221"/>
        <v>12691978.077265</v>
      </c>
      <c r="GB209" s="1">
        <f t="shared" si="221"/>
        <v>12701808.289635088</v>
      </c>
      <c r="GC209" s="1">
        <f t="shared" si="221"/>
        <v>13268295.03317746</v>
      </c>
      <c r="GD209" s="1">
        <f t="shared" si="221"/>
        <v>13538607.115232971</v>
      </c>
      <c r="GE209" s="1">
        <f t="shared" si="221"/>
        <v>13672019.52934715</v>
      </c>
      <c r="GF209" s="1">
        <f t="shared" si="221"/>
        <v>13903988.413686361</v>
      </c>
      <c r="GG209" s="1">
        <f t="shared" si="221"/>
        <v>14623568.069828348</v>
      </c>
      <c r="GH209" s="1">
        <f t="shared" si="221"/>
        <v>15637823.869959518</v>
      </c>
      <c r="GI209" s="1">
        <f t="shared" si="221"/>
        <v>15721617.604047261</v>
      </c>
      <c r="GJ209" s="1">
        <f t="shared" si="221"/>
        <v>15934380.727773689</v>
      </c>
      <c r="GK209" s="1">
        <f t="shared" si="221"/>
        <v>16324599.186321652</v>
      </c>
      <c r="GL209" s="1">
        <f t="shared" si="221"/>
        <v>16611074.32181659</v>
      </c>
      <c r="GM209" s="1">
        <f t="shared" si="221"/>
        <v>16108489.494088221</v>
      </c>
      <c r="GN209" s="1">
        <f t="shared" si="221"/>
        <v>15909099.573004751</v>
      </c>
      <c r="GO209" s="1">
        <f t="shared" si="221"/>
        <v>15910228.52407139</v>
      </c>
      <c r="GP209" s="1">
        <f t="shared" si="221"/>
        <v>16509660.835489331</v>
      </c>
      <c r="GQ209" s="1">
        <f t="shared" si="221"/>
        <v>16225061.585095769</v>
      </c>
      <c r="GR209" s="1">
        <f t="shared" si="221"/>
        <v>16208684.741161151</v>
      </c>
      <c r="GS209" s="1">
        <f t="shared" si="221"/>
        <v>16212152.95294969</v>
      </c>
      <c r="GT209" s="1">
        <f t="shared" ref="GT209:HY209" si="222">+GT177+GT182+GT187+GT192</f>
        <v>16037837.145119529</v>
      </c>
      <c r="GU209" s="1">
        <f t="shared" si="222"/>
        <v>16423239.421383221</v>
      </c>
      <c r="GV209" s="1">
        <f t="shared" si="222"/>
        <v>17306184.992698319</v>
      </c>
      <c r="GW209" s="1">
        <f t="shared" si="222"/>
        <v>17215358.905155182</v>
      </c>
      <c r="GX209" s="1">
        <f t="shared" si="222"/>
        <v>17017766.276633181</v>
      </c>
      <c r="GY209" s="1">
        <f t="shared" si="222"/>
        <v>15833713.05977154</v>
      </c>
      <c r="GZ209" s="1">
        <f t="shared" si="222"/>
        <v>16248635.618255911</v>
      </c>
      <c r="HA209" s="1">
        <f t="shared" si="222"/>
        <v>15879679.675243691</v>
      </c>
      <c r="HB209" s="1">
        <f t="shared" si="222"/>
        <v>15851252.827760858</v>
      </c>
      <c r="HC209" s="1">
        <f t="shared" si="222"/>
        <v>15899328.19408866</v>
      </c>
      <c r="HD209" s="1">
        <f t="shared" si="222"/>
        <v>15851922.21877262</v>
      </c>
      <c r="HE209" s="1">
        <f t="shared" si="222"/>
        <v>15897588.732115909</v>
      </c>
      <c r="HF209" s="1">
        <f t="shared" si="222"/>
        <v>15844529.327669412</v>
      </c>
      <c r="HG209" s="1">
        <f t="shared" si="222"/>
        <v>16046649.22785162</v>
      </c>
      <c r="HH209" s="1">
        <f t="shared" si="222"/>
        <v>15858627.242379639</v>
      </c>
      <c r="HI209" s="1">
        <f t="shared" si="222"/>
        <v>15702227.25132909</v>
      </c>
      <c r="HJ209" s="1">
        <f t="shared" si="222"/>
        <v>15522451.22565626</v>
      </c>
      <c r="HK209" s="1">
        <f t="shared" si="222"/>
        <v>15377872.545135962</v>
      </c>
      <c r="HL209" s="1">
        <f t="shared" si="222"/>
        <v>15208138.534532061</v>
      </c>
      <c r="HM209" s="1">
        <f t="shared" si="222"/>
        <v>15373018.027812909</v>
      </c>
      <c r="HN209" s="1">
        <f t="shared" si="222"/>
        <v>15358713.990873339</v>
      </c>
      <c r="HO209" s="1">
        <f t="shared" si="222"/>
        <v>15208451.00584273</v>
      </c>
      <c r="HP209" s="1">
        <f t="shared" si="222"/>
        <v>15484134.118307181</v>
      </c>
      <c r="HQ209" s="1">
        <f t="shared" si="222"/>
        <v>16314528.979228498</v>
      </c>
      <c r="HR209" s="1">
        <f t="shared" si="222"/>
        <v>16530876.527792949</v>
      </c>
      <c r="HS209" s="1">
        <f t="shared" si="222"/>
        <v>17258767.67202583</v>
      </c>
      <c r="HT209" s="1">
        <f t="shared" si="222"/>
        <v>17132890.008154213</v>
      </c>
      <c r="HU209" s="1">
        <f t="shared" si="222"/>
        <v>17055601.16193632</v>
      </c>
      <c r="HV209" s="1">
        <f t="shared" si="222"/>
        <v>17456705.94086362</v>
      </c>
      <c r="HW209" s="1">
        <f t="shared" si="222"/>
        <v>18671545.250211719</v>
      </c>
      <c r="HX209" s="1">
        <f t="shared" si="222"/>
        <v>19156706.433990519</v>
      </c>
      <c r="HY209" s="1">
        <f t="shared" si="222"/>
        <v>19568511.791012071</v>
      </c>
      <c r="HZ209" s="1">
        <f t="shared" ref="HZ209:JF209" si="223">+HZ177+HZ182+HZ187+HZ192</f>
        <v>19681325.522165872</v>
      </c>
      <c r="IA209" s="1">
        <f t="shared" si="223"/>
        <v>19690166.504404441</v>
      </c>
      <c r="IB209" s="1">
        <f t="shared" si="223"/>
        <v>19291533.045615908</v>
      </c>
      <c r="IC209" s="1">
        <f t="shared" si="223"/>
        <v>20271728.669686127</v>
      </c>
      <c r="ID209" s="1">
        <f t="shared" si="223"/>
        <v>20782454.979074057</v>
      </c>
      <c r="IE209" s="1">
        <f t="shared" si="223"/>
        <v>21059694.150957838</v>
      </c>
      <c r="IF209" s="1">
        <f t="shared" si="223"/>
        <v>20939834.939041413</v>
      </c>
      <c r="IG209" s="1">
        <f t="shared" si="223"/>
        <v>21095610.471112978</v>
      </c>
      <c r="IH209" s="1">
        <f t="shared" si="223"/>
        <v>21417839.82009935</v>
      </c>
      <c r="II209" s="1">
        <f t="shared" si="223"/>
        <v>21393908.199502349</v>
      </c>
      <c r="IJ209" s="1">
        <f t="shared" si="223"/>
        <v>21191249.067511</v>
      </c>
      <c r="IK209" s="1">
        <f t="shared" si="223"/>
        <v>20644595.686136641</v>
      </c>
      <c r="IL209" s="1">
        <f t="shared" si="223"/>
        <v>21110544.580269299</v>
      </c>
      <c r="IM209" s="1">
        <f t="shared" si="223"/>
        <v>21173307.284878612</v>
      </c>
      <c r="IN209" s="1">
        <f t="shared" si="223"/>
        <v>21640556.41770269</v>
      </c>
      <c r="IO209" s="1">
        <f t="shared" si="223"/>
        <v>21903514.113076568</v>
      </c>
      <c r="IP209" s="1">
        <f t="shared" si="223"/>
        <v>21431915.1679199</v>
      </c>
      <c r="IQ209" s="1">
        <f t="shared" si="223"/>
        <v>21696157.042135172</v>
      </c>
      <c r="IR209" s="1">
        <f t="shared" si="223"/>
        <v>21948703.794760898</v>
      </c>
      <c r="IS209" s="1">
        <f t="shared" si="223"/>
        <v>20942074.443265591</v>
      </c>
      <c r="IT209" s="1">
        <f t="shared" si="223"/>
        <v>21300181.286932237</v>
      </c>
      <c r="IU209" s="1">
        <f t="shared" si="223"/>
        <v>20321190.956064742</v>
      </c>
      <c r="IV209" s="1">
        <f t="shared" si="223"/>
        <v>19271801.44558071</v>
      </c>
      <c r="IW209" s="1">
        <f t="shared" si="223"/>
        <v>20094262.473026879</v>
      </c>
      <c r="IX209" s="1">
        <f t="shared" si="223"/>
        <v>20627082.924126051</v>
      </c>
      <c r="IY209" s="1">
        <f t="shared" si="223"/>
        <v>20444790.189879883</v>
      </c>
      <c r="IZ209" s="1">
        <f t="shared" si="223"/>
        <v>20824273.206544448</v>
      </c>
      <c r="JA209" s="1">
        <f t="shared" si="223"/>
        <v>20665109</v>
      </c>
      <c r="JB209" s="1">
        <f t="shared" si="223"/>
        <v>20778911.56046959</v>
      </c>
      <c r="JC209" s="1">
        <f t="shared" si="223"/>
        <v>20593388.90758859</v>
      </c>
      <c r="JD209" s="1">
        <f t="shared" si="223"/>
        <v>20779746.836440179</v>
      </c>
      <c r="JE209" s="1">
        <f t="shared" si="223"/>
        <v>20765595.509999998</v>
      </c>
      <c r="JF209" s="1" t="e">
        <f t="shared" si="223"/>
        <v>#REF!</v>
      </c>
    </row>
    <row r="210" spans="1:266" s="1" customFormat="1" ht="12.9" customHeight="1" x14ac:dyDescent="0.2">
      <c r="A210" s="73" t="s">
        <v>330</v>
      </c>
      <c r="B210" s="1">
        <f t="shared" ref="B210:AG210" si="224">+B178+B183+B188</f>
        <v>127277</v>
      </c>
      <c r="C210" s="1">
        <f t="shared" si="224"/>
        <v>138024</v>
      </c>
      <c r="D210" s="1">
        <f t="shared" si="224"/>
        <v>140772</v>
      </c>
      <c r="E210" s="1">
        <f t="shared" si="224"/>
        <v>140693</v>
      </c>
      <c r="F210" s="1">
        <f t="shared" si="224"/>
        <v>142543</v>
      </c>
      <c r="G210" s="1">
        <f t="shared" si="224"/>
        <v>144739</v>
      </c>
      <c r="H210" s="1">
        <f t="shared" si="224"/>
        <v>145539</v>
      </c>
      <c r="I210" s="1">
        <f t="shared" si="224"/>
        <v>149859</v>
      </c>
      <c r="J210" s="1">
        <f t="shared" si="224"/>
        <v>150243</v>
      </c>
      <c r="K210" s="1">
        <f t="shared" si="224"/>
        <v>156164</v>
      </c>
      <c r="L210" s="1">
        <f t="shared" si="224"/>
        <v>163324</v>
      </c>
      <c r="M210" s="1">
        <f t="shared" si="224"/>
        <v>175506</v>
      </c>
      <c r="N210" s="1">
        <f t="shared" si="224"/>
        <v>181294</v>
      </c>
      <c r="O210" s="1">
        <f t="shared" si="224"/>
        <v>189668</v>
      </c>
      <c r="P210" s="1">
        <f t="shared" si="224"/>
        <v>182588</v>
      </c>
      <c r="Q210" s="1">
        <f t="shared" si="224"/>
        <v>177813</v>
      </c>
      <c r="R210" s="1">
        <f t="shared" si="224"/>
        <v>182423</v>
      </c>
      <c r="S210" s="1">
        <f t="shared" si="224"/>
        <v>192375</v>
      </c>
      <c r="T210" s="1">
        <f t="shared" si="224"/>
        <v>207596</v>
      </c>
      <c r="U210" s="1">
        <f t="shared" si="224"/>
        <v>213506</v>
      </c>
      <c r="V210" s="1">
        <f t="shared" si="224"/>
        <v>223166</v>
      </c>
      <c r="W210" s="1">
        <f t="shared" si="224"/>
        <v>233817</v>
      </c>
      <c r="X210" s="1">
        <f t="shared" si="224"/>
        <v>244360</v>
      </c>
      <c r="Y210" s="1">
        <f t="shared" si="224"/>
        <v>250003</v>
      </c>
      <c r="Z210" s="1">
        <f t="shared" si="224"/>
        <v>256129</v>
      </c>
      <c r="AA210" s="1">
        <f t="shared" si="224"/>
        <v>258228</v>
      </c>
      <c r="AB210" s="1">
        <f t="shared" si="224"/>
        <v>250232</v>
      </c>
      <c r="AC210" s="1">
        <f t="shared" si="224"/>
        <v>242731</v>
      </c>
      <c r="AD210" s="1">
        <f t="shared" si="224"/>
        <v>266894</v>
      </c>
      <c r="AE210" s="1">
        <f t="shared" si="224"/>
        <v>283533</v>
      </c>
      <c r="AF210" s="1">
        <f t="shared" si="224"/>
        <v>292354</v>
      </c>
      <c r="AG210" s="1">
        <f t="shared" si="224"/>
        <v>293741</v>
      </c>
      <c r="AH210" s="1">
        <f t="shared" ref="AH210:BM210" si="225">+AH178+AH183+AH188</f>
        <v>241862</v>
      </c>
      <c r="AI210" s="1">
        <f t="shared" si="225"/>
        <v>247908</v>
      </c>
      <c r="AJ210" s="1">
        <f t="shared" si="225"/>
        <v>253167</v>
      </c>
      <c r="AK210" s="1">
        <f t="shared" si="225"/>
        <v>253116</v>
      </c>
      <c r="AL210" s="1">
        <f t="shared" si="225"/>
        <v>245537</v>
      </c>
      <c r="AM210" s="1">
        <f t="shared" si="225"/>
        <v>249425</v>
      </c>
      <c r="AN210" s="1">
        <f t="shared" si="225"/>
        <v>251024</v>
      </c>
      <c r="AO210" s="1">
        <f t="shared" si="225"/>
        <v>252224</v>
      </c>
      <c r="AP210" s="1">
        <f t="shared" si="225"/>
        <v>225785</v>
      </c>
      <c r="AQ210" s="1">
        <f t="shared" si="225"/>
        <v>226966</v>
      </c>
      <c r="AR210" s="1">
        <f t="shared" si="225"/>
        <v>218578.94041350001</v>
      </c>
      <c r="AS210" s="1">
        <f t="shared" si="225"/>
        <v>227656.6596744</v>
      </c>
      <c r="AT210" s="1">
        <f t="shared" si="225"/>
        <v>233349.06273359997</v>
      </c>
      <c r="AU210" s="1">
        <f t="shared" si="225"/>
        <v>232290.60454650002</v>
      </c>
      <c r="AV210" s="1">
        <f t="shared" si="225"/>
        <v>231981.25516450003</v>
      </c>
      <c r="AW210" s="1">
        <f t="shared" si="225"/>
        <v>223652.78932129999</v>
      </c>
      <c r="AX210" s="1">
        <f t="shared" si="225"/>
        <v>193405.321352</v>
      </c>
      <c r="AY210" s="1">
        <f t="shared" si="225"/>
        <v>188643.51441969999</v>
      </c>
      <c r="AZ210" s="1">
        <f t="shared" si="225"/>
        <v>175197.9491502</v>
      </c>
      <c r="BA210" s="1">
        <f t="shared" si="225"/>
        <v>168415.436422</v>
      </c>
      <c r="BB210" s="1">
        <f t="shared" si="225"/>
        <v>172816.88175120001</v>
      </c>
      <c r="BC210" s="1">
        <f t="shared" si="225"/>
        <v>165441.58778860001</v>
      </c>
      <c r="BD210" s="1">
        <f t="shared" si="225"/>
        <v>159670.94572279998</v>
      </c>
      <c r="BE210" s="1">
        <f t="shared" si="225"/>
        <v>152430.375103</v>
      </c>
      <c r="BF210" s="1">
        <f t="shared" si="225"/>
        <v>145211.21209474999</v>
      </c>
      <c r="BG210" s="1">
        <f t="shared" si="225"/>
        <v>149560.42632775</v>
      </c>
      <c r="BH210" s="1">
        <f t="shared" si="225"/>
        <v>155335.04228199998</v>
      </c>
      <c r="BI210" s="1">
        <f t="shared" si="225"/>
        <v>161775</v>
      </c>
      <c r="BJ210" s="1">
        <f t="shared" si="225"/>
        <v>162795.50366049996</v>
      </c>
      <c r="BK210" s="1">
        <f t="shared" si="225"/>
        <v>165770.25834879998</v>
      </c>
      <c r="BL210" s="1">
        <f t="shared" si="225"/>
        <v>165660.64757159998</v>
      </c>
      <c r="BM210" s="1">
        <f t="shared" si="225"/>
        <v>166033.77007634999</v>
      </c>
      <c r="BN210" s="1">
        <f t="shared" ref="BN210:CS210" si="226">+BN178+BN183+BN188</f>
        <v>165779.70554125003</v>
      </c>
      <c r="BO210" s="1">
        <f t="shared" si="226"/>
        <v>163681.70487419999</v>
      </c>
      <c r="BP210" s="1">
        <f t="shared" si="226"/>
        <v>167293.04124009999</v>
      </c>
      <c r="BQ210" s="1">
        <f t="shared" si="226"/>
        <v>170453.086847</v>
      </c>
      <c r="BR210" s="1">
        <f t="shared" si="226"/>
        <v>177125.248008</v>
      </c>
      <c r="BS210" s="1">
        <f t="shared" si="226"/>
        <v>179659.177719</v>
      </c>
      <c r="BT210" s="1">
        <f t="shared" si="226"/>
        <v>182740.87729259999</v>
      </c>
      <c r="BU210" s="1">
        <f t="shared" si="226"/>
        <v>180556.53094099998</v>
      </c>
      <c r="BV210" s="1">
        <f t="shared" si="226"/>
        <v>184781.4539469</v>
      </c>
      <c r="BW210" s="1">
        <f t="shared" si="226"/>
        <v>181435.42433040001</v>
      </c>
      <c r="BX210" s="1">
        <f t="shared" si="226"/>
        <v>179498.97355210001</v>
      </c>
      <c r="BY210" s="1">
        <f t="shared" si="226"/>
        <v>174704.83779580001</v>
      </c>
      <c r="BZ210" s="1">
        <f t="shared" si="226"/>
        <v>179731.24855600001</v>
      </c>
      <c r="CA210" s="1">
        <f t="shared" si="226"/>
        <v>178719.039659</v>
      </c>
      <c r="CB210" s="1">
        <f t="shared" si="226"/>
        <v>184031.44247290003</v>
      </c>
      <c r="CC210" s="1">
        <f t="shared" si="226"/>
        <v>182261.43423299998</v>
      </c>
      <c r="CD210" s="1">
        <f t="shared" si="226"/>
        <v>188000.243063</v>
      </c>
      <c r="CE210" s="1">
        <f t="shared" si="226"/>
        <v>191368.58634799998</v>
      </c>
      <c r="CF210" s="1">
        <f t="shared" si="226"/>
        <v>195219.43487999999</v>
      </c>
      <c r="CG210" s="1">
        <f t="shared" si="226"/>
        <v>192103.47819970001</v>
      </c>
      <c r="CH210" s="1">
        <f t="shared" si="226"/>
        <v>193609.37516149998</v>
      </c>
      <c r="CI210" s="1">
        <f t="shared" si="226"/>
        <v>190062.406261</v>
      </c>
      <c r="CJ210" s="1">
        <f t="shared" si="226"/>
        <v>184318.32471449999</v>
      </c>
      <c r="CK210" s="1">
        <f t="shared" si="226"/>
        <v>185943.19210850002</v>
      </c>
      <c r="CL210" s="1">
        <f t="shared" si="226"/>
        <v>190493.54206000001</v>
      </c>
      <c r="CM210" s="1">
        <f t="shared" si="226"/>
        <v>200868.50844100001</v>
      </c>
      <c r="CN210" s="1">
        <f t="shared" si="226"/>
        <v>199973.705652</v>
      </c>
      <c r="CO210" s="1">
        <f t="shared" si="226"/>
        <v>208615.0256768</v>
      </c>
      <c r="CP210" s="1">
        <f t="shared" si="226"/>
        <v>218210.28765859999</v>
      </c>
      <c r="CQ210" s="1">
        <f t="shared" si="226"/>
        <v>219294.895904</v>
      </c>
      <c r="CR210" s="1">
        <f t="shared" si="226"/>
        <v>226174.46497099998</v>
      </c>
      <c r="CS210" s="1">
        <f t="shared" si="226"/>
        <v>235431.954692</v>
      </c>
      <c r="CT210" s="1">
        <f t="shared" ref="CT210:DY210" si="227">+CT178+CT183+CT188</f>
        <v>199249.52101740002</v>
      </c>
      <c r="CU210" s="1">
        <f t="shared" si="227"/>
        <v>207964.359364</v>
      </c>
      <c r="CV210" s="1">
        <f t="shared" si="227"/>
        <v>195659.44611680001</v>
      </c>
      <c r="CW210" s="1">
        <f t="shared" si="227"/>
        <v>187542.75550900001</v>
      </c>
      <c r="CX210" s="1">
        <f t="shared" si="227"/>
        <v>187802.0162666</v>
      </c>
      <c r="CY210" s="1">
        <f t="shared" si="227"/>
        <v>181914.978439</v>
      </c>
      <c r="CZ210" s="1">
        <f t="shared" si="227"/>
        <v>196006.5721772</v>
      </c>
      <c r="DA210" s="1">
        <f t="shared" si="227"/>
        <v>210239.4740701</v>
      </c>
      <c r="DB210" s="1">
        <f t="shared" si="227"/>
        <v>223774.62873170001</v>
      </c>
      <c r="DC210" s="1">
        <f t="shared" si="227"/>
        <v>267404.27499800001</v>
      </c>
      <c r="DD210" s="1">
        <f t="shared" si="227"/>
        <v>293869.49668879999</v>
      </c>
      <c r="DE210" s="1">
        <f t="shared" si="227"/>
        <v>270971.29277549998</v>
      </c>
      <c r="DF210" s="1">
        <f t="shared" si="227"/>
        <v>208692.71733050002</v>
      </c>
      <c r="DG210" s="1">
        <f t="shared" si="227"/>
        <v>213148.1590365</v>
      </c>
      <c r="DH210" s="1">
        <f t="shared" si="227"/>
        <v>211472.419887</v>
      </c>
      <c r="DI210" s="1">
        <f t="shared" si="227"/>
        <v>211915.018407</v>
      </c>
      <c r="DJ210" s="1">
        <f t="shared" si="227"/>
        <v>205167.54857860002</v>
      </c>
      <c r="DK210" s="1">
        <f t="shared" si="227"/>
        <v>205902.34014780002</v>
      </c>
      <c r="DL210" s="1">
        <f t="shared" si="227"/>
        <v>207925.01901380002</v>
      </c>
      <c r="DM210" s="1">
        <f t="shared" si="227"/>
        <v>206010.67341049999</v>
      </c>
      <c r="DN210" s="1">
        <f t="shared" si="227"/>
        <v>215265.26455680002</v>
      </c>
      <c r="DO210" s="1">
        <f t="shared" si="227"/>
        <v>215045.88045160001</v>
      </c>
      <c r="DP210" s="1">
        <f t="shared" si="227"/>
        <v>207295.45758280001</v>
      </c>
      <c r="DQ210" s="1">
        <f t="shared" si="227"/>
        <v>206068.619416</v>
      </c>
      <c r="DR210" s="1">
        <f t="shared" si="227"/>
        <v>225688.78200800001</v>
      </c>
      <c r="DS210" s="1">
        <f t="shared" si="227"/>
        <v>222335.86024564999</v>
      </c>
      <c r="DT210" s="1">
        <f t="shared" si="227"/>
        <v>234635.7331212</v>
      </c>
      <c r="DU210" s="1">
        <f t="shared" si="227"/>
        <v>231738.94306719999</v>
      </c>
      <c r="DV210" s="1">
        <f t="shared" si="227"/>
        <v>231847.03563266</v>
      </c>
      <c r="DW210" s="1">
        <f t="shared" si="227"/>
        <v>233492.54225956</v>
      </c>
      <c r="DX210" s="1">
        <f t="shared" si="227"/>
        <v>241857.00006547998</v>
      </c>
      <c r="DY210" s="1">
        <f t="shared" si="227"/>
        <v>242310.46467651997</v>
      </c>
      <c r="DZ210" s="1">
        <f t="shared" ref="DZ210:FE210" si="228">+DZ178+DZ183+DZ188</f>
        <v>256356.07849892002</v>
      </c>
      <c r="EA210" s="1">
        <f t="shared" si="228"/>
        <v>264620.1800397</v>
      </c>
      <c r="EB210" s="1">
        <f t="shared" si="228"/>
        <v>262861.8654365</v>
      </c>
      <c r="EC210" s="1">
        <f t="shared" si="228"/>
        <v>187074.6886844</v>
      </c>
      <c r="ED210" s="1">
        <f t="shared" si="228"/>
        <v>195816.33670674</v>
      </c>
      <c r="EE210" s="1">
        <f t="shared" si="228"/>
        <v>191788.4817527</v>
      </c>
      <c r="EF210" s="1">
        <f t="shared" si="228"/>
        <v>173568.50594033999</v>
      </c>
      <c r="EG210" s="1">
        <f t="shared" si="228"/>
        <v>167895.79924845003</v>
      </c>
      <c r="EH210" s="1">
        <f t="shared" si="228"/>
        <v>174053.87000555001</v>
      </c>
      <c r="EI210" s="1">
        <f t="shared" si="228"/>
        <v>182312.92562187999</v>
      </c>
      <c r="EJ210" s="1">
        <f t="shared" si="228"/>
        <v>172403.32246468999</v>
      </c>
      <c r="EK210" s="1">
        <f t="shared" si="228"/>
        <v>179427.41890391</v>
      </c>
      <c r="EL210" s="1">
        <f t="shared" si="228"/>
        <v>194629.57316137</v>
      </c>
      <c r="EM210" s="1">
        <f t="shared" si="228"/>
        <v>203164.54796960999</v>
      </c>
      <c r="EN210" s="1">
        <f t="shared" si="228"/>
        <v>219480.63672595</v>
      </c>
      <c r="EO210" s="1">
        <f t="shared" si="228"/>
        <v>223238.18908342</v>
      </c>
      <c r="EP210" s="1">
        <f t="shared" si="228"/>
        <v>236909.94448624999</v>
      </c>
      <c r="EQ210" s="1">
        <f t="shared" si="228"/>
        <v>222837.73085750002</v>
      </c>
      <c r="ER210" s="1">
        <f t="shared" si="228"/>
        <v>229224.8850977</v>
      </c>
      <c r="ES210" s="1">
        <f t="shared" si="228"/>
        <v>228767.00963612998</v>
      </c>
      <c r="ET210" s="1">
        <f t="shared" si="228"/>
        <v>225812.41677662</v>
      </c>
      <c r="EU210" s="1">
        <f t="shared" si="228"/>
        <v>233495.73346587998</v>
      </c>
      <c r="EV210" s="1">
        <f t="shared" si="228"/>
        <v>235191.99982232001</v>
      </c>
      <c r="EW210" s="1">
        <f t="shared" si="228"/>
        <v>246983.39241639999</v>
      </c>
      <c r="EX210" s="1">
        <f t="shared" si="228"/>
        <v>241067.97232609999</v>
      </c>
      <c r="EY210" s="1">
        <f t="shared" si="228"/>
        <v>249870.54784780002</v>
      </c>
      <c r="EZ210" s="1">
        <f t="shared" si="228"/>
        <v>259623.86259815999</v>
      </c>
      <c r="FA210" s="1">
        <f t="shared" si="228"/>
        <v>252987.8959042801</v>
      </c>
      <c r="FB210" s="1">
        <f t="shared" si="228"/>
        <v>244254.14229277999</v>
      </c>
      <c r="FC210" s="1">
        <f t="shared" si="228"/>
        <v>237983.78717847998</v>
      </c>
      <c r="FD210" s="1">
        <f t="shared" si="228"/>
        <v>242682.14688146999</v>
      </c>
      <c r="FE210" s="1">
        <f t="shared" si="228"/>
        <v>251672.44555460001</v>
      </c>
      <c r="FF210" s="1">
        <f t="shared" ref="FF210:FM210" si="229">+FF178+FF183+FF188</f>
        <v>288636.61716848001</v>
      </c>
      <c r="FG210" s="1">
        <f t="shared" si="229"/>
        <v>308303.16758308001</v>
      </c>
      <c r="FH210" s="1">
        <f t="shared" si="229"/>
        <v>317708.46802673995</v>
      </c>
      <c r="FI210" s="1">
        <f t="shared" si="229"/>
        <v>322544.50825195998</v>
      </c>
      <c r="FJ210" s="1">
        <f t="shared" si="229"/>
        <v>334556.76531766995</v>
      </c>
      <c r="FK210" s="1">
        <f t="shared" si="229"/>
        <v>350432.38713706</v>
      </c>
      <c r="FL210" s="1">
        <f t="shared" si="229"/>
        <v>362315.84717746003</v>
      </c>
      <c r="FM210" s="1">
        <f t="shared" si="229"/>
        <v>381766.56511259987</v>
      </c>
      <c r="FN210" s="1">
        <f t="shared" ref="FN210:GS210" si="230">+FN178+FN183+FN188+FN193</f>
        <v>431641.76897942007</v>
      </c>
      <c r="FO210" s="1">
        <f t="shared" si="230"/>
        <v>420897.79186100996</v>
      </c>
      <c r="FP210" s="1">
        <f t="shared" si="230"/>
        <v>450771.60644450993</v>
      </c>
      <c r="FQ210" s="1">
        <f t="shared" si="230"/>
        <v>479462.73421854991</v>
      </c>
      <c r="FR210" s="1">
        <f t="shared" si="230"/>
        <v>489015.39795459004</v>
      </c>
      <c r="FS210" s="1">
        <f t="shared" si="230"/>
        <v>496233.71981701005</v>
      </c>
      <c r="FT210" s="1">
        <f t="shared" si="230"/>
        <v>541761.19146542996</v>
      </c>
      <c r="FU210" s="1">
        <f t="shared" si="230"/>
        <v>560638.18307953002</v>
      </c>
      <c r="FV210" s="1">
        <f t="shared" si="230"/>
        <v>616160.31696064991</v>
      </c>
      <c r="FW210" s="1">
        <f t="shared" si="230"/>
        <v>647838.41540408996</v>
      </c>
      <c r="FX210" s="1">
        <f t="shared" si="230"/>
        <v>662928.90408672998</v>
      </c>
      <c r="FY210" s="1">
        <f t="shared" si="230"/>
        <v>687850.59556408005</v>
      </c>
      <c r="FZ210" s="1">
        <f t="shared" si="230"/>
        <v>745316.0291656201</v>
      </c>
      <c r="GA210" s="1">
        <f t="shared" si="230"/>
        <v>628937.17388697003</v>
      </c>
      <c r="GB210" s="1">
        <f t="shared" si="230"/>
        <v>641085.47170896991</v>
      </c>
      <c r="GC210" s="1">
        <f t="shared" si="230"/>
        <v>614306.67114103003</v>
      </c>
      <c r="GD210" s="1">
        <f t="shared" si="230"/>
        <v>631050.94845577003</v>
      </c>
      <c r="GE210" s="1">
        <f t="shared" si="230"/>
        <v>641314.45193307009</v>
      </c>
      <c r="GF210" s="1">
        <f t="shared" si="230"/>
        <v>662059.58685078996</v>
      </c>
      <c r="GG210" s="1">
        <f t="shared" si="230"/>
        <v>704909.32577755011</v>
      </c>
      <c r="GH210" s="1">
        <f t="shared" si="230"/>
        <v>777942.67356145987</v>
      </c>
      <c r="GI210" s="1">
        <f t="shared" si="230"/>
        <v>793416.43367853004</v>
      </c>
      <c r="GJ210" s="1">
        <f t="shared" si="230"/>
        <v>794251.31121937989</v>
      </c>
      <c r="GK210" s="1">
        <f t="shared" si="230"/>
        <v>830443.01615848998</v>
      </c>
      <c r="GL210" s="1">
        <f t="shared" si="230"/>
        <v>853245.77304464998</v>
      </c>
      <c r="GM210" s="1">
        <f t="shared" si="230"/>
        <v>837664.54452607001</v>
      </c>
      <c r="GN210" s="1">
        <f t="shared" si="230"/>
        <v>820838.50481717999</v>
      </c>
      <c r="GO210" s="1">
        <f t="shared" si="230"/>
        <v>832668.49177400989</v>
      </c>
      <c r="GP210" s="1">
        <f t="shared" si="230"/>
        <v>851244.19948319998</v>
      </c>
      <c r="GQ210" s="1">
        <f t="shared" si="230"/>
        <v>821496.48700518999</v>
      </c>
      <c r="GR210" s="1">
        <f t="shared" si="230"/>
        <v>819391.91670417984</v>
      </c>
      <c r="GS210" s="1">
        <f t="shared" si="230"/>
        <v>817718.71562183998</v>
      </c>
      <c r="GT210" s="1">
        <f t="shared" ref="GT210:HY210" si="231">+GT178+GT183+GT188+GT193</f>
        <v>807113.20113697986</v>
      </c>
      <c r="GU210" s="1">
        <f t="shared" si="231"/>
        <v>828686.6881438999</v>
      </c>
      <c r="GV210" s="1">
        <f t="shared" si="231"/>
        <v>859875.82159228995</v>
      </c>
      <c r="GW210" s="1">
        <f t="shared" si="231"/>
        <v>874149.61133351014</v>
      </c>
      <c r="GX210" s="1">
        <f t="shared" si="231"/>
        <v>874882.06034559989</v>
      </c>
      <c r="GY210" s="1">
        <f t="shared" si="231"/>
        <v>843991.64061432006</v>
      </c>
      <c r="GZ210" s="1">
        <f t="shared" si="231"/>
        <v>888155.72847614018</v>
      </c>
      <c r="HA210" s="1">
        <f t="shared" si="231"/>
        <v>870247.45489297993</v>
      </c>
      <c r="HB210" s="1">
        <f t="shared" si="231"/>
        <v>889634.31018159003</v>
      </c>
      <c r="HC210" s="1">
        <f t="shared" si="231"/>
        <v>907762.23512930004</v>
      </c>
      <c r="HD210" s="1">
        <f t="shared" si="231"/>
        <v>905011.68338321999</v>
      </c>
      <c r="HE210" s="1">
        <f t="shared" si="231"/>
        <v>947228.91064252995</v>
      </c>
      <c r="HF210" s="1">
        <f t="shared" si="231"/>
        <v>988014.73036743002</v>
      </c>
      <c r="HG210" s="1">
        <f t="shared" si="231"/>
        <v>989317.28959459998</v>
      </c>
      <c r="HH210" s="1">
        <f t="shared" si="231"/>
        <v>1015194.07373706</v>
      </c>
      <c r="HI210" s="1">
        <f t="shared" si="231"/>
        <v>1018791.3905118901</v>
      </c>
      <c r="HJ210" s="1">
        <f t="shared" si="231"/>
        <v>1041228.8787372799</v>
      </c>
      <c r="HK210" s="1">
        <f t="shared" si="231"/>
        <v>1044396.7549586199</v>
      </c>
      <c r="HL210" s="1">
        <f t="shared" si="231"/>
        <v>1040106.0189785699</v>
      </c>
      <c r="HM210" s="1">
        <f t="shared" si="231"/>
        <v>1049619.2067650701</v>
      </c>
      <c r="HN210" s="1">
        <f t="shared" si="231"/>
        <v>1076531.5998758201</v>
      </c>
      <c r="HO210" s="1">
        <f t="shared" si="231"/>
        <v>1109763.2095107799</v>
      </c>
      <c r="HP210" s="1">
        <f t="shared" si="231"/>
        <v>1109829.4426552802</v>
      </c>
      <c r="HQ210" s="1">
        <f t="shared" si="231"/>
        <v>1127334.6750920701</v>
      </c>
      <c r="HR210" s="1">
        <f t="shared" si="231"/>
        <v>1134822.16045267</v>
      </c>
      <c r="HS210" s="1">
        <f t="shared" si="231"/>
        <v>1185266.01778072</v>
      </c>
      <c r="HT210" s="1">
        <f t="shared" si="231"/>
        <v>1182757.4660462402</v>
      </c>
      <c r="HU210" s="1">
        <f t="shared" si="231"/>
        <v>1204200.7130329399</v>
      </c>
      <c r="HV210" s="1">
        <f t="shared" si="231"/>
        <v>1230555.11568489</v>
      </c>
      <c r="HW210" s="1">
        <f t="shared" si="231"/>
        <v>835549.03562151</v>
      </c>
      <c r="HX210" s="1">
        <f t="shared" si="231"/>
        <v>860267.39055254986</v>
      </c>
      <c r="HY210" s="1">
        <f t="shared" si="231"/>
        <v>897917.5811644498</v>
      </c>
      <c r="HZ210" s="1">
        <f t="shared" ref="HZ210:JF210" si="232">+HZ178+HZ183+HZ188+HZ193</f>
        <v>912995.43683327991</v>
      </c>
      <c r="IA210" s="1">
        <f t="shared" si="232"/>
        <v>923094.72576747998</v>
      </c>
      <c r="IB210" s="1">
        <f t="shared" si="232"/>
        <v>900212.77608107007</v>
      </c>
      <c r="IC210" s="1">
        <f t="shared" si="232"/>
        <v>971184.95100187988</v>
      </c>
      <c r="ID210" s="1">
        <f t="shared" si="232"/>
        <v>1046526.66766257</v>
      </c>
      <c r="IE210" s="1">
        <f t="shared" si="232"/>
        <v>1067596.62126064</v>
      </c>
      <c r="IF210" s="1">
        <f t="shared" si="232"/>
        <v>1083601.4158326299</v>
      </c>
      <c r="IG210" s="1">
        <f t="shared" si="232"/>
        <v>1085089.5513314698</v>
      </c>
      <c r="IH210" s="1">
        <f t="shared" si="232"/>
        <v>1111603.5394868199</v>
      </c>
      <c r="II210" s="1">
        <f t="shared" si="232"/>
        <v>1086764.5707839001</v>
      </c>
      <c r="IJ210" s="1">
        <f t="shared" si="232"/>
        <v>1093489.6733512401</v>
      </c>
      <c r="IK210" s="1">
        <f t="shared" si="232"/>
        <v>1082771.5595379702</v>
      </c>
      <c r="IL210" s="1">
        <f t="shared" si="232"/>
        <v>1115749.2599569198</v>
      </c>
      <c r="IM210" s="1">
        <f t="shared" si="232"/>
        <v>1176929.02290262</v>
      </c>
      <c r="IN210" s="1">
        <f t="shared" si="232"/>
        <v>1248259.2483940299</v>
      </c>
      <c r="IO210" s="1">
        <f t="shared" si="232"/>
        <v>1268209.16343418</v>
      </c>
      <c r="IP210" s="1">
        <f t="shared" si="232"/>
        <v>1267178.7310301999</v>
      </c>
      <c r="IQ210" s="1">
        <f t="shared" si="232"/>
        <v>1295031.1485911401</v>
      </c>
      <c r="IR210" s="1">
        <f t="shared" si="232"/>
        <v>1324370.3251248798</v>
      </c>
      <c r="IS210" s="1">
        <f t="shared" si="232"/>
        <v>1306502.4545338203</v>
      </c>
      <c r="IT210" s="1">
        <f t="shared" si="232"/>
        <v>1383772.06675838</v>
      </c>
      <c r="IU210" s="1">
        <f t="shared" si="232"/>
        <v>1307613.9811005399</v>
      </c>
      <c r="IV210" s="1">
        <f t="shared" si="232"/>
        <v>1287442.8098736899</v>
      </c>
      <c r="IW210" s="1">
        <f t="shared" si="232"/>
        <v>1386410.6543676502</v>
      </c>
      <c r="IX210" s="1">
        <f t="shared" si="232"/>
        <v>1494191.8610417498</v>
      </c>
      <c r="IY210" s="1">
        <f t="shared" si="232"/>
        <v>1496258.0151314901</v>
      </c>
      <c r="IZ210" s="1">
        <f t="shared" si="232"/>
        <v>1584264.2806207002</v>
      </c>
      <c r="JA210" s="1">
        <f t="shared" si="232"/>
        <v>1669530</v>
      </c>
      <c r="JB210" s="1">
        <f t="shared" si="232"/>
        <v>1669564.10617789</v>
      </c>
      <c r="JC210" s="1">
        <f t="shared" si="232"/>
        <v>1684708.16667441</v>
      </c>
      <c r="JD210" s="1">
        <f t="shared" si="232"/>
        <v>1651154.5662656398</v>
      </c>
      <c r="JE210" s="1">
        <f t="shared" si="232"/>
        <v>1683703.84575684</v>
      </c>
      <c r="JF210" s="1">
        <f t="shared" si="232"/>
        <v>1737552.1892345599</v>
      </c>
    </row>
    <row r="211" spans="1:266" s="1" customFormat="1" ht="12.9" customHeight="1" x14ac:dyDescent="0.2">
      <c r="A211" s="73" t="s">
        <v>331</v>
      </c>
      <c r="B211" s="1">
        <f t="shared" ref="B211:BM211" si="233">+B209+B210</f>
        <v>1740606</v>
      </c>
      <c r="C211" s="1">
        <f t="shared" si="233"/>
        <v>1824527</v>
      </c>
      <c r="D211" s="1">
        <f t="shared" si="233"/>
        <v>1834917</v>
      </c>
      <c r="E211" s="1">
        <f t="shared" si="233"/>
        <v>1813561</v>
      </c>
      <c r="F211" s="1">
        <f t="shared" si="233"/>
        <v>1828315</v>
      </c>
      <c r="G211" s="1">
        <f t="shared" si="233"/>
        <v>1829115</v>
      </c>
      <c r="H211" s="1">
        <f t="shared" si="233"/>
        <v>1848091</v>
      </c>
      <c r="I211" s="1">
        <f t="shared" si="233"/>
        <v>1880722</v>
      </c>
      <c r="J211" s="1">
        <f t="shared" si="233"/>
        <v>1870591</v>
      </c>
      <c r="K211" s="1">
        <f t="shared" si="233"/>
        <v>1898527</v>
      </c>
      <c r="L211" s="1">
        <f t="shared" si="233"/>
        <v>1981614</v>
      </c>
      <c r="M211" s="1">
        <f t="shared" si="233"/>
        <v>1965588</v>
      </c>
      <c r="N211" s="1">
        <f t="shared" si="233"/>
        <v>1962761</v>
      </c>
      <c r="O211" s="1">
        <f t="shared" si="233"/>
        <v>2117832</v>
      </c>
      <c r="P211" s="1">
        <f t="shared" si="233"/>
        <v>2151226</v>
      </c>
      <c r="Q211" s="1">
        <f t="shared" si="233"/>
        <v>2147271</v>
      </c>
      <c r="R211" s="1">
        <f t="shared" si="233"/>
        <v>2160296</v>
      </c>
      <c r="S211" s="1">
        <f t="shared" si="233"/>
        <v>2242159</v>
      </c>
      <c r="T211" s="1">
        <f t="shared" si="233"/>
        <v>2401560</v>
      </c>
      <c r="U211" s="1">
        <f t="shared" si="233"/>
        <v>2436051</v>
      </c>
      <c r="V211" s="1">
        <f t="shared" si="233"/>
        <v>2471832</v>
      </c>
      <c r="W211" s="1">
        <f t="shared" si="233"/>
        <v>2505736</v>
      </c>
      <c r="X211" s="1">
        <f t="shared" si="233"/>
        <v>2531696</v>
      </c>
      <c r="Y211" s="1">
        <f t="shared" si="233"/>
        <v>2503251</v>
      </c>
      <c r="Z211" s="1">
        <f t="shared" si="233"/>
        <v>2533974</v>
      </c>
      <c r="AA211" s="1">
        <f t="shared" si="233"/>
        <v>2481752</v>
      </c>
      <c r="AB211" s="1">
        <f t="shared" si="233"/>
        <v>2358529</v>
      </c>
      <c r="AC211" s="1">
        <f t="shared" si="233"/>
        <v>2271361</v>
      </c>
      <c r="AD211" s="1">
        <f t="shared" si="233"/>
        <v>2327734</v>
      </c>
      <c r="AE211" s="1">
        <f t="shared" si="233"/>
        <v>2160067</v>
      </c>
      <c r="AF211" s="1">
        <f t="shared" si="233"/>
        <v>2138018</v>
      </c>
      <c r="AG211" s="1">
        <f t="shared" si="233"/>
        <v>2197122</v>
      </c>
      <c r="AH211" s="1">
        <f t="shared" si="233"/>
        <v>2150724</v>
      </c>
      <c r="AI211" s="1">
        <f t="shared" si="233"/>
        <v>2260398</v>
      </c>
      <c r="AJ211" s="1">
        <f t="shared" si="233"/>
        <v>2345615</v>
      </c>
      <c r="AK211" s="1">
        <f t="shared" si="233"/>
        <v>2368024</v>
      </c>
      <c r="AL211" s="1">
        <f t="shared" si="233"/>
        <v>2267152</v>
      </c>
      <c r="AM211" s="1">
        <f t="shared" si="233"/>
        <v>2253319</v>
      </c>
      <c r="AN211" s="1">
        <f t="shared" si="233"/>
        <v>2204128</v>
      </c>
      <c r="AO211" s="1">
        <f t="shared" si="233"/>
        <v>2187451.8237354802</v>
      </c>
      <c r="AP211" s="1">
        <f t="shared" si="233"/>
        <v>1877880.0963158</v>
      </c>
      <c r="AQ211" s="1">
        <f t="shared" si="233"/>
        <v>1883154.5855588003</v>
      </c>
      <c r="AR211" s="1">
        <f t="shared" si="233"/>
        <v>1793970.3747750001</v>
      </c>
      <c r="AS211" s="1">
        <f t="shared" si="233"/>
        <v>1875202.8916231</v>
      </c>
      <c r="AT211" s="1">
        <f t="shared" si="233"/>
        <v>1852305.4032806</v>
      </c>
      <c r="AU211" s="1">
        <f t="shared" si="233"/>
        <v>1828073.4883360001</v>
      </c>
      <c r="AV211" s="1">
        <f t="shared" si="233"/>
        <v>1758398.9330326002</v>
      </c>
      <c r="AW211" s="1">
        <f t="shared" si="233"/>
        <v>1700083.3093424002</v>
      </c>
      <c r="AX211" s="1">
        <f t="shared" si="233"/>
        <v>1680651.0981930001</v>
      </c>
      <c r="AY211" s="1">
        <f t="shared" si="233"/>
        <v>1602982.3711990998</v>
      </c>
      <c r="AZ211" s="1">
        <f t="shared" si="233"/>
        <v>1486732.6483994001</v>
      </c>
      <c r="BA211" s="1">
        <f t="shared" si="233"/>
        <v>1434151.57317675</v>
      </c>
      <c r="BB211" s="1">
        <f t="shared" si="233"/>
        <v>1506077.0906793</v>
      </c>
      <c r="BC211" s="1">
        <f t="shared" si="233"/>
        <v>1495640.5708143001</v>
      </c>
      <c r="BD211" s="1">
        <f t="shared" si="233"/>
        <v>1471442.6980030998</v>
      </c>
      <c r="BE211" s="1">
        <f t="shared" si="233"/>
        <v>1409297.2098672001</v>
      </c>
      <c r="BF211" s="1">
        <f t="shared" si="233"/>
        <v>1449471.6401809498</v>
      </c>
      <c r="BG211" s="1">
        <f t="shared" si="233"/>
        <v>1481058.4807441502</v>
      </c>
      <c r="BH211" s="1">
        <f t="shared" si="233"/>
        <v>1558794.87621425</v>
      </c>
      <c r="BI211" s="1">
        <f t="shared" si="233"/>
        <v>1581813.4778451999</v>
      </c>
      <c r="BJ211" s="1">
        <f t="shared" si="233"/>
        <v>1573147.2659150003</v>
      </c>
      <c r="BK211" s="1">
        <f t="shared" si="233"/>
        <v>1540006.3143712997</v>
      </c>
      <c r="BL211" s="1">
        <f t="shared" si="233"/>
        <v>1552307.4589928</v>
      </c>
      <c r="BM211" s="1">
        <f t="shared" si="233"/>
        <v>1536137.5198377001</v>
      </c>
      <c r="BN211" s="1">
        <f t="shared" ref="BN211:DY211" si="234">+BN209+BN210</f>
        <v>1542190.6200745003</v>
      </c>
      <c r="BO211" s="1">
        <f t="shared" si="234"/>
        <v>1549871.2303731998</v>
      </c>
      <c r="BP211" s="1">
        <f t="shared" si="234"/>
        <v>1498484.4067840001</v>
      </c>
      <c r="BQ211" s="1">
        <f t="shared" si="234"/>
        <v>1550430.2345028</v>
      </c>
      <c r="BR211" s="1">
        <f t="shared" si="234"/>
        <v>1584858.4291399999</v>
      </c>
      <c r="BS211" s="1">
        <f t="shared" si="234"/>
        <v>1762266.7668052001</v>
      </c>
      <c r="BT211" s="1">
        <f t="shared" si="234"/>
        <v>1786063.9010198</v>
      </c>
      <c r="BU211" s="1">
        <f t="shared" si="234"/>
        <v>1744585.336017</v>
      </c>
      <c r="BV211" s="1">
        <f t="shared" si="234"/>
        <v>1745003.2141992</v>
      </c>
      <c r="BW211" s="1">
        <f t="shared" si="234"/>
        <v>1727945.3937438</v>
      </c>
      <c r="BX211" s="1">
        <f t="shared" si="234"/>
        <v>1808304.7833226998</v>
      </c>
      <c r="BY211" s="1">
        <f t="shared" si="234"/>
        <v>1856858.4280896001</v>
      </c>
      <c r="BZ211" s="1">
        <f t="shared" si="234"/>
        <v>1942205.6512169999</v>
      </c>
      <c r="CA211" s="1">
        <f t="shared" si="234"/>
        <v>1968107.5688645002</v>
      </c>
      <c r="CB211" s="1">
        <f t="shared" si="234"/>
        <v>1953933.2949546</v>
      </c>
      <c r="CC211" s="1">
        <f t="shared" si="234"/>
        <v>2043025.5504280003</v>
      </c>
      <c r="CD211" s="1">
        <f t="shared" si="234"/>
        <v>2065331.6891223998</v>
      </c>
      <c r="CE211" s="1">
        <f t="shared" si="234"/>
        <v>2052171.4783419999</v>
      </c>
      <c r="CF211" s="1">
        <f t="shared" si="234"/>
        <v>2070045.4005260002</v>
      </c>
      <c r="CG211" s="1">
        <f t="shared" si="234"/>
        <v>2011265.6228470998</v>
      </c>
      <c r="CH211" s="1">
        <f t="shared" si="234"/>
        <v>2002415.1556705001</v>
      </c>
      <c r="CI211" s="1">
        <f t="shared" si="234"/>
        <v>1970237.1430766</v>
      </c>
      <c r="CJ211" s="1">
        <f t="shared" si="234"/>
        <v>1931677.2994920001</v>
      </c>
      <c r="CK211" s="1">
        <f t="shared" si="234"/>
        <v>1942086.4688932998</v>
      </c>
      <c r="CL211" s="1">
        <f t="shared" si="234"/>
        <v>2007461.2231278</v>
      </c>
      <c r="CM211" s="1">
        <f t="shared" si="234"/>
        <v>2161092.1047350001</v>
      </c>
      <c r="CN211" s="1">
        <f t="shared" si="234"/>
        <v>2151755.133256</v>
      </c>
      <c r="CO211" s="1">
        <f t="shared" si="234"/>
        <v>2294080.7948595998</v>
      </c>
      <c r="CP211" s="1">
        <f t="shared" si="234"/>
        <v>2393262.4857884999</v>
      </c>
      <c r="CQ211" s="1">
        <f t="shared" si="234"/>
        <v>2295545.3756635999</v>
      </c>
      <c r="CR211" s="1">
        <f t="shared" si="234"/>
        <v>2321625.7545639998</v>
      </c>
      <c r="CS211" s="1">
        <f t="shared" si="234"/>
        <v>2533584.6804505</v>
      </c>
      <c r="CT211" s="1">
        <f t="shared" si="234"/>
        <v>2466348.7060598</v>
      </c>
      <c r="CU211" s="1">
        <f t="shared" si="234"/>
        <v>2524925.3384460001</v>
      </c>
      <c r="CV211" s="1">
        <f t="shared" si="234"/>
        <v>2437505.4765618001</v>
      </c>
      <c r="CW211" s="1">
        <f t="shared" si="234"/>
        <v>2323239.4922399996</v>
      </c>
      <c r="CX211" s="1">
        <f t="shared" si="234"/>
        <v>2395297.1438486995</v>
      </c>
      <c r="CY211" s="1">
        <f t="shared" si="234"/>
        <v>2330802.2926010001</v>
      </c>
      <c r="CZ211" s="1">
        <f t="shared" si="234"/>
        <v>2370339.5588628999</v>
      </c>
      <c r="DA211" s="1">
        <f t="shared" si="234"/>
        <v>2398940.6283125002</v>
      </c>
      <c r="DB211" s="1">
        <f t="shared" si="234"/>
        <v>2598252.4225681</v>
      </c>
      <c r="DC211" s="1">
        <f t="shared" si="234"/>
        <v>3116388.3381459997</v>
      </c>
      <c r="DD211" s="1">
        <f t="shared" si="234"/>
        <v>3394567.4359813998</v>
      </c>
      <c r="DE211" s="1">
        <f t="shared" si="234"/>
        <v>3700224.6424451997</v>
      </c>
      <c r="DF211" s="1">
        <f t="shared" si="234"/>
        <v>3898691.6590915001</v>
      </c>
      <c r="DG211" s="1">
        <f t="shared" si="234"/>
        <v>3935079.6302594002</v>
      </c>
      <c r="DH211" s="1">
        <f t="shared" si="234"/>
        <v>4031117.0673890002</v>
      </c>
      <c r="DI211" s="1">
        <f t="shared" si="234"/>
        <v>4086544.1116621997</v>
      </c>
      <c r="DJ211" s="1">
        <f t="shared" si="234"/>
        <v>4137263.4917889987</v>
      </c>
      <c r="DK211" s="1">
        <f t="shared" si="234"/>
        <v>4229424.7078197794</v>
      </c>
      <c r="DL211" s="1">
        <f t="shared" si="234"/>
        <v>4295636.0472479602</v>
      </c>
      <c r="DM211" s="1">
        <f t="shared" si="234"/>
        <v>4287322.4859037101</v>
      </c>
      <c r="DN211" s="1">
        <f t="shared" si="234"/>
        <v>4222348.6846472695</v>
      </c>
      <c r="DO211" s="1">
        <f t="shared" si="234"/>
        <v>4237483.1776935998</v>
      </c>
      <c r="DP211" s="1">
        <f t="shared" si="234"/>
        <v>4166862.8679992002</v>
      </c>
      <c r="DQ211" s="1">
        <f t="shared" si="234"/>
        <v>4081827.2161549996</v>
      </c>
      <c r="DR211" s="1">
        <f t="shared" si="234"/>
        <v>4288993.4459341997</v>
      </c>
      <c r="DS211" s="1">
        <f t="shared" si="234"/>
        <v>4379068.6754183704</v>
      </c>
      <c r="DT211" s="1">
        <f t="shared" si="234"/>
        <v>4405994.9547037203</v>
      </c>
      <c r="DU211" s="1">
        <f t="shared" si="234"/>
        <v>4427631.4369502598</v>
      </c>
      <c r="DV211" s="1">
        <f t="shared" si="234"/>
        <v>4464485.01955791</v>
      </c>
      <c r="DW211" s="1">
        <f t="shared" si="234"/>
        <v>4496837.8943743194</v>
      </c>
      <c r="DX211" s="1">
        <f t="shared" si="234"/>
        <v>4570273.8469222402</v>
      </c>
      <c r="DY211" s="1">
        <f t="shared" si="234"/>
        <v>4769914.4713985203</v>
      </c>
      <c r="DZ211" s="1">
        <f t="shared" ref="DZ211:GK211" si="235">+DZ209+DZ210</f>
        <v>4939030.3526160605</v>
      </c>
      <c r="EA211" s="1">
        <f t="shared" si="235"/>
        <v>5277758.266851021</v>
      </c>
      <c r="EB211" s="1">
        <f t="shared" si="235"/>
        <v>5045176.1376932496</v>
      </c>
      <c r="EC211" s="1">
        <f t="shared" si="235"/>
        <v>5002396.2141699204</v>
      </c>
      <c r="ED211" s="1">
        <f t="shared" si="235"/>
        <v>5144724.8773129191</v>
      </c>
      <c r="EE211" s="1">
        <f t="shared" si="235"/>
        <v>5049802.9419539003</v>
      </c>
      <c r="EF211" s="1">
        <f t="shared" si="235"/>
        <v>4629786.510881722</v>
      </c>
      <c r="EG211" s="1">
        <f t="shared" si="235"/>
        <v>4573785.0355984801</v>
      </c>
      <c r="EH211" s="1">
        <f t="shared" si="235"/>
        <v>4752048.3663645489</v>
      </c>
      <c r="EI211" s="1">
        <f t="shared" si="235"/>
        <v>4771237.17356434</v>
      </c>
      <c r="EJ211" s="1">
        <f t="shared" si="235"/>
        <v>4677003.8879385404</v>
      </c>
      <c r="EK211" s="1">
        <f t="shared" si="235"/>
        <v>4863184.3125697896</v>
      </c>
      <c r="EL211" s="1">
        <f t="shared" si="235"/>
        <v>5277749.9523981903</v>
      </c>
      <c r="EM211" s="1">
        <f t="shared" si="235"/>
        <v>5370858.2266818108</v>
      </c>
      <c r="EN211" s="1">
        <f t="shared" si="235"/>
        <v>5722276.0061669005</v>
      </c>
      <c r="EO211" s="1">
        <f t="shared" si="235"/>
        <v>6062671.3703988204</v>
      </c>
      <c r="EP211" s="1">
        <f t="shared" si="235"/>
        <v>6461529.6782142511</v>
      </c>
      <c r="EQ211" s="1">
        <f t="shared" si="235"/>
        <v>6001557.9624145003</v>
      </c>
      <c r="ER211" s="1">
        <f t="shared" si="235"/>
        <v>6357736.5103486003</v>
      </c>
      <c r="ES211" s="1">
        <f t="shared" si="235"/>
        <v>6509096.8847191697</v>
      </c>
      <c r="ET211" s="1">
        <f t="shared" si="235"/>
        <v>6964463.8069567401</v>
      </c>
      <c r="EU211" s="1">
        <f t="shared" si="235"/>
        <v>7063462.9409714406</v>
      </c>
      <c r="EV211" s="1">
        <f t="shared" si="235"/>
        <v>6977483.2801156407</v>
      </c>
      <c r="EW211" s="1">
        <f t="shared" si="235"/>
        <v>7120005.5804880401</v>
      </c>
      <c r="EX211" s="1">
        <f t="shared" si="235"/>
        <v>7183546.6540956395</v>
      </c>
      <c r="EY211" s="1">
        <f t="shared" si="235"/>
        <v>7738040.6534169</v>
      </c>
      <c r="EZ211" s="1">
        <f t="shared" si="235"/>
        <v>7747793.9681672603</v>
      </c>
      <c r="FA211" s="1">
        <f t="shared" si="235"/>
        <v>7439001.9421238797</v>
      </c>
      <c r="FB211" s="1">
        <f t="shared" si="235"/>
        <v>7176288.0301644197</v>
      </c>
      <c r="FC211" s="1">
        <f t="shared" si="235"/>
        <v>7095811.1426681997</v>
      </c>
      <c r="FD211" s="1">
        <f t="shared" si="235"/>
        <v>7587922.9201478399</v>
      </c>
      <c r="FE211" s="1">
        <f t="shared" si="235"/>
        <v>7606672.9387592403</v>
      </c>
      <c r="FF211" s="1">
        <f t="shared" si="235"/>
        <v>7840144.0792840384</v>
      </c>
      <c r="FG211" s="1">
        <f t="shared" si="235"/>
        <v>8331250.3037008792</v>
      </c>
      <c r="FH211" s="1">
        <f t="shared" si="235"/>
        <v>8617274.8773670904</v>
      </c>
      <c r="FI211" s="1">
        <f t="shared" si="235"/>
        <v>8814292.993663799</v>
      </c>
      <c r="FJ211" s="1">
        <f t="shared" si="235"/>
        <v>8848115.9316035099</v>
      </c>
      <c r="FK211" s="1">
        <f t="shared" si="235"/>
        <v>9184430.2978917584</v>
      </c>
      <c r="FL211" s="1">
        <f t="shared" si="235"/>
        <v>9153110.1759571116</v>
      </c>
      <c r="FM211" s="1">
        <f t="shared" si="235"/>
        <v>9688364.0180905499</v>
      </c>
      <c r="FN211" s="1">
        <f t="shared" si="235"/>
        <v>10449860.907172671</v>
      </c>
      <c r="FO211" s="1">
        <f t="shared" si="235"/>
        <v>9997430.5538803395</v>
      </c>
      <c r="FP211" s="1">
        <f t="shared" si="235"/>
        <v>10276795.427244509</v>
      </c>
      <c r="FQ211" s="1">
        <f t="shared" si="235"/>
        <v>10522272.391219661</v>
      </c>
      <c r="FR211" s="1">
        <f t="shared" si="235"/>
        <v>10731816.64241905</v>
      </c>
      <c r="FS211" s="1">
        <f t="shared" si="235"/>
        <v>11204990.462880852</v>
      </c>
      <c r="FT211" s="1">
        <f t="shared" si="235"/>
        <v>10969368.98591098</v>
      </c>
      <c r="FU211" s="1">
        <f t="shared" si="235"/>
        <v>11174073.07409857</v>
      </c>
      <c r="FV211" s="1">
        <f t="shared" si="235"/>
        <v>11830763.44541621</v>
      </c>
      <c r="FW211" s="1">
        <f t="shared" si="235"/>
        <v>12534511.44926697</v>
      </c>
      <c r="FX211" s="1">
        <f t="shared" si="235"/>
        <v>12698701.98567893</v>
      </c>
      <c r="FY211" s="1">
        <f t="shared" si="235"/>
        <v>12899480.254890101</v>
      </c>
      <c r="FZ211" s="1">
        <f t="shared" si="235"/>
        <v>13464868.053418221</v>
      </c>
      <c r="GA211" s="1">
        <f t="shared" si="235"/>
        <v>13320915.25115197</v>
      </c>
      <c r="GB211" s="1">
        <f t="shared" si="235"/>
        <v>13342893.761344058</v>
      </c>
      <c r="GC211" s="1">
        <f t="shared" si="235"/>
        <v>13882601.70431849</v>
      </c>
      <c r="GD211" s="1">
        <f t="shared" si="235"/>
        <v>14169658.06368874</v>
      </c>
      <c r="GE211" s="1">
        <f t="shared" si="235"/>
        <v>14313333.981280219</v>
      </c>
      <c r="GF211" s="1">
        <f t="shared" si="235"/>
        <v>14566048.000537151</v>
      </c>
      <c r="GG211" s="1">
        <f t="shared" si="235"/>
        <v>15328477.395605898</v>
      </c>
      <c r="GH211" s="1">
        <f t="shared" si="235"/>
        <v>16415766.543520978</v>
      </c>
      <c r="GI211" s="1">
        <f t="shared" si="235"/>
        <v>16515034.037725791</v>
      </c>
      <c r="GJ211" s="1">
        <f t="shared" si="235"/>
        <v>16728632.038993068</v>
      </c>
      <c r="GK211" s="1">
        <f t="shared" si="235"/>
        <v>17155042.202480141</v>
      </c>
      <c r="GL211" s="1">
        <f t="shared" ref="GL211:IW211" si="236">+GL209+GL210</f>
        <v>17464320.094861239</v>
      </c>
      <c r="GM211" s="1">
        <f t="shared" si="236"/>
        <v>16946154.038614292</v>
      </c>
      <c r="GN211" s="1">
        <f t="shared" si="236"/>
        <v>16729938.077821931</v>
      </c>
      <c r="GO211" s="1">
        <f t="shared" si="236"/>
        <v>16742897.015845399</v>
      </c>
      <c r="GP211" s="1">
        <f t="shared" si="236"/>
        <v>17360905.03497253</v>
      </c>
      <c r="GQ211" s="1">
        <f t="shared" si="236"/>
        <v>17046558.07210096</v>
      </c>
      <c r="GR211" s="1">
        <f t="shared" si="236"/>
        <v>17028076.657865331</v>
      </c>
      <c r="GS211" s="1">
        <f t="shared" si="236"/>
        <v>17029871.668571528</v>
      </c>
      <c r="GT211" s="1">
        <f t="shared" si="236"/>
        <v>16844950.346256509</v>
      </c>
      <c r="GU211" s="1">
        <f t="shared" si="236"/>
        <v>17251926.109527122</v>
      </c>
      <c r="GV211" s="1">
        <f t="shared" si="236"/>
        <v>18166060.814290609</v>
      </c>
      <c r="GW211" s="1">
        <f t="shared" si="236"/>
        <v>18089508.516488694</v>
      </c>
      <c r="GX211" s="1">
        <f t="shared" si="236"/>
        <v>17892648.336978782</v>
      </c>
      <c r="GY211" s="1">
        <f t="shared" si="236"/>
        <v>16677704.700385859</v>
      </c>
      <c r="GZ211" s="1">
        <f t="shared" si="236"/>
        <v>17136791.34673205</v>
      </c>
      <c r="HA211" s="1">
        <f t="shared" si="236"/>
        <v>16749927.130136671</v>
      </c>
      <c r="HB211" s="1">
        <f t="shared" si="236"/>
        <v>16740887.137942448</v>
      </c>
      <c r="HC211" s="1">
        <f t="shared" si="236"/>
        <v>16807090.429217961</v>
      </c>
      <c r="HD211" s="1">
        <f t="shared" si="236"/>
        <v>16756933.902155841</v>
      </c>
      <c r="HE211" s="1">
        <f t="shared" si="236"/>
        <v>16844817.64275844</v>
      </c>
      <c r="HF211" s="1">
        <f t="shared" si="236"/>
        <v>16832544.058036841</v>
      </c>
      <c r="HG211" s="1">
        <f t="shared" si="236"/>
        <v>17035966.51744622</v>
      </c>
      <c r="HH211" s="1">
        <f t="shared" si="236"/>
        <v>16873821.316116698</v>
      </c>
      <c r="HI211" s="1">
        <f t="shared" si="236"/>
        <v>16721018.641840981</v>
      </c>
      <c r="HJ211" s="1">
        <f t="shared" si="236"/>
        <v>16563680.10439354</v>
      </c>
      <c r="HK211" s="1">
        <f t="shared" si="236"/>
        <v>16422269.300094582</v>
      </c>
      <c r="HL211" s="1">
        <f t="shared" si="236"/>
        <v>16248244.553510631</v>
      </c>
      <c r="HM211" s="1">
        <f t="shared" si="236"/>
        <v>16422637.23457798</v>
      </c>
      <c r="HN211" s="1">
        <f t="shared" si="236"/>
        <v>16435245.590749159</v>
      </c>
      <c r="HO211" s="1">
        <f t="shared" si="236"/>
        <v>16318214.215353511</v>
      </c>
      <c r="HP211" s="1">
        <f t="shared" si="236"/>
        <v>16593963.560962461</v>
      </c>
      <c r="HQ211" s="1">
        <f t="shared" si="236"/>
        <v>17441863.654320568</v>
      </c>
      <c r="HR211" s="1">
        <f t="shared" si="236"/>
        <v>17665698.688245621</v>
      </c>
      <c r="HS211" s="1">
        <f t="shared" si="236"/>
        <v>18444033.689806551</v>
      </c>
      <c r="HT211" s="1">
        <f t="shared" si="236"/>
        <v>18315647.474200454</v>
      </c>
      <c r="HU211" s="1">
        <f t="shared" si="236"/>
        <v>18259801.874969259</v>
      </c>
      <c r="HV211" s="1">
        <f t="shared" si="236"/>
        <v>18687261.05654851</v>
      </c>
      <c r="HW211" s="1">
        <f t="shared" si="236"/>
        <v>19507094.285833228</v>
      </c>
      <c r="HX211" s="1">
        <f t="shared" si="236"/>
        <v>20016973.82454307</v>
      </c>
      <c r="HY211" s="1">
        <f t="shared" si="236"/>
        <v>20466429.372176521</v>
      </c>
      <c r="HZ211" s="1">
        <f t="shared" si="236"/>
        <v>20594320.958999153</v>
      </c>
      <c r="IA211" s="1">
        <f t="shared" si="236"/>
        <v>20613261.230171919</v>
      </c>
      <c r="IB211" s="1">
        <f t="shared" si="236"/>
        <v>20191745.821696978</v>
      </c>
      <c r="IC211" s="1">
        <f t="shared" si="236"/>
        <v>21242913.620688006</v>
      </c>
      <c r="ID211" s="1">
        <f t="shared" si="236"/>
        <v>21828981.646736626</v>
      </c>
      <c r="IE211" s="1">
        <f t="shared" si="236"/>
        <v>22127290.772218477</v>
      </c>
      <c r="IF211" s="1">
        <f t="shared" si="236"/>
        <v>22023436.354874045</v>
      </c>
      <c r="IG211" s="1">
        <f t="shared" si="236"/>
        <v>22180700.022444449</v>
      </c>
      <c r="IH211" s="1">
        <f t="shared" si="236"/>
        <v>22529443.359586172</v>
      </c>
      <c r="II211" s="1">
        <f t="shared" si="236"/>
        <v>22480672.770286247</v>
      </c>
      <c r="IJ211" s="1">
        <f t="shared" si="236"/>
        <v>22284738.740862239</v>
      </c>
      <c r="IK211" s="1">
        <f t="shared" si="236"/>
        <v>21727367.24567461</v>
      </c>
      <c r="IL211" s="1">
        <f t="shared" si="236"/>
        <v>22226293.840226218</v>
      </c>
      <c r="IM211" s="1">
        <f t="shared" si="236"/>
        <v>22350236.307781231</v>
      </c>
      <c r="IN211" s="1">
        <f t="shared" si="236"/>
        <v>22888815.666096721</v>
      </c>
      <c r="IO211" s="1">
        <f t="shared" si="236"/>
        <v>23171723.276510749</v>
      </c>
      <c r="IP211" s="1">
        <f t="shared" si="236"/>
        <v>22699093.8989501</v>
      </c>
      <c r="IQ211" s="1">
        <f t="shared" si="236"/>
        <v>22991188.19072631</v>
      </c>
      <c r="IR211" s="1">
        <f t="shared" si="236"/>
        <v>23273074.119885776</v>
      </c>
      <c r="IS211" s="1">
        <f t="shared" si="236"/>
        <v>22248576.89779941</v>
      </c>
      <c r="IT211" s="1">
        <f t="shared" si="236"/>
        <v>22683953.353690617</v>
      </c>
      <c r="IU211" s="1">
        <f t="shared" si="236"/>
        <v>21628804.937165283</v>
      </c>
      <c r="IV211" s="1">
        <f t="shared" si="236"/>
        <v>20559244.255454399</v>
      </c>
      <c r="IW211" s="1">
        <f t="shared" si="236"/>
        <v>21480673.127394531</v>
      </c>
      <c r="IX211" s="1">
        <f t="shared" ref="IX211:LI211" si="237">+IX209+IX210</f>
        <v>22121274.785167802</v>
      </c>
      <c r="IY211" s="1">
        <f t="shared" si="237"/>
        <v>21941048.205011372</v>
      </c>
      <c r="IZ211" s="1">
        <f t="shared" si="237"/>
        <v>22408537.487165149</v>
      </c>
      <c r="JA211" s="1">
        <f t="shared" si="237"/>
        <v>22334639</v>
      </c>
      <c r="JB211" s="1">
        <f t="shared" si="237"/>
        <v>22448475.666647479</v>
      </c>
      <c r="JC211" s="1">
        <f t="shared" si="237"/>
        <v>22278097.074262999</v>
      </c>
      <c r="JD211" s="1">
        <f t="shared" si="237"/>
        <v>22430901.402705818</v>
      </c>
      <c r="JE211" s="1">
        <f t="shared" si="237"/>
        <v>22449299.355756838</v>
      </c>
      <c r="JF211" s="1" t="e">
        <f t="shared" si="237"/>
        <v>#REF!</v>
      </c>
    </row>
    <row r="212" spans="1:266" s="1" customFormat="1" ht="12.9" customHeight="1" x14ac:dyDescent="0.2">
      <c r="A212" s="73"/>
    </row>
    <row r="213" spans="1:266" s="1" customFormat="1" ht="12.9" customHeight="1" x14ac:dyDescent="0.2">
      <c r="A213" s="73"/>
    </row>
    <row r="214" spans="1:266" s="1" customFormat="1" ht="12.9" customHeight="1" x14ac:dyDescent="0.2">
      <c r="A214" s="2" t="s">
        <v>371</v>
      </c>
    </row>
    <row r="215" spans="1:266" s="1" customFormat="1" ht="12.9" customHeight="1" x14ac:dyDescent="0.2">
      <c r="A215" s="73" t="s">
        <v>329</v>
      </c>
      <c r="B215" s="1">
        <f t="shared" ref="B215:BM215" si="238">+B151+B197</f>
        <v>7441455</v>
      </c>
      <c r="C215" s="1">
        <f t="shared" si="238"/>
        <v>7565381</v>
      </c>
      <c r="D215" s="1">
        <f t="shared" si="238"/>
        <v>7568383</v>
      </c>
      <c r="E215" s="1">
        <f t="shared" si="238"/>
        <v>7832568</v>
      </c>
      <c r="F215" s="1">
        <f t="shared" si="238"/>
        <v>8139755</v>
      </c>
      <c r="G215" s="1">
        <f t="shared" si="238"/>
        <v>7980804</v>
      </c>
      <c r="H215" s="1">
        <f t="shared" si="238"/>
        <v>8071119</v>
      </c>
      <c r="I215" s="1">
        <f t="shared" si="238"/>
        <v>7744439</v>
      </c>
      <c r="J215" s="1">
        <f t="shared" si="238"/>
        <v>7700160</v>
      </c>
      <c r="K215" s="1">
        <f t="shared" si="238"/>
        <v>7773686</v>
      </c>
      <c r="L215" s="1">
        <f t="shared" si="238"/>
        <v>7812777</v>
      </c>
      <c r="M215" s="1">
        <f t="shared" si="238"/>
        <v>7689206</v>
      </c>
      <c r="N215" s="1">
        <f t="shared" si="238"/>
        <v>7948208</v>
      </c>
      <c r="O215" s="1">
        <f t="shared" si="238"/>
        <v>8083148</v>
      </c>
      <c r="P215" s="1">
        <f t="shared" si="238"/>
        <v>8185274</v>
      </c>
      <c r="Q215" s="1">
        <f t="shared" si="238"/>
        <v>8421237</v>
      </c>
      <c r="R215" s="1">
        <f t="shared" si="238"/>
        <v>8512085</v>
      </c>
      <c r="S215" s="1">
        <f t="shared" si="238"/>
        <v>8620478</v>
      </c>
      <c r="T215" s="1">
        <f t="shared" si="238"/>
        <v>8932321</v>
      </c>
      <c r="U215" s="1">
        <f t="shared" si="238"/>
        <v>8795440</v>
      </c>
      <c r="V215" s="1">
        <f t="shared" si="238"/>
        <v>8973109</v>
      </c>
      <c r="W215" s="1">
        <f t="shared" si="238"/>
        <v>9210390</v>
      </c>
      <c r="X215" s="1">
        <f t="shared" si="238"/>
        <v>9389860</v>
      </c>
      <c r="Y215" s="1">
        <f t="shared" si="238"/>
        <v>9252037</v>
      </c>
      <c r="Z215" s="1">
        <f t="shared" si="238"/>
        <v>9480110</v>
      </c>
      <c r="AA215" s="1">
        <f t="shared" si="238"/>
        <v>9281520</v>
      </c>
      <c r="AB215" s="1">
        <f t="shared" si="238"/>
        <v>9194188</v>
      </c>
      <c r="AC215" s="1">
        <f t="shared" si="238"/>
        <v>9208244</v>
      </c>
      <c r="AD215" s="1">
        <f t="shared" si="238"/>
        <v>9249720</v>
      </c>
      <c r="AE215" s="1">
        <f t="shared" si="238"/>
        <v>8349664</v>
      </c>
      <c r="AF215" s="1">
        <f t="shared" si="238"/>
        <v>8077369</v>
      </c>
      <c r="AG215" s="1">
        <f t="shared" si="238"/>
        <v>8150276</v>
      </c>
      <c r="AH215" s="1">
        <f t="shared" si="238"/>
        <v>8425829</v>
      </c>
      <c r="AI215" s="1">
        <f t="shared" si="238"/>
        <v>8925516</v>
      </c>
      <c r="AJ215" s="1">
        <f t="shared" si="238"/>
        <v>9271191</v>
      </c>
      <c r="AK215" s="1">
        <f t="shared" si="238"/>
        <v>9302160</v>
      </c>
      <c r="AL215" s="1">
        <f t="shared" si="238"/>
        <v>9307385</v>
      </c>
      <c r="AM215" s="1">
        <f t="shared" si="238"/>
        <v>9407229</v>
      </c>
      <c r="AN215" s="1">
        <f t="shared" si="238"/>
        <v>10076353</v>
      </c>
      <c r="AO215" s="1">
        <f t="shared" si="238"/>
        <v>10759721.490015272</v>
      </c>
      <c r="AP215" s="1">
        <f t="shared" si="238"/>
        <v>9937128.5398497917</v>
      </c>
      <c r="AQ215" s="1">
        <f t="shared" si="238"/>
        <v>9981766.2678970695</v>
      </c>
      <c r="AR215" s="1">
        <f t="shared" si="238"/>
        <v>9860284.3467737306</v>
      </c>
      <c r="AS215" s="1">
        <f t="shared" si="238"/>
        <v>10127028.946692701</v>
      </c>
      <c r="AT215" s="1">
        <f t="shared" si="238"/>
        <v>10241614.48447983</v>
      </c>
      <c r="AU215" s="1">
        <f t="shared" si="238"/>
        <v>10113858.029245492</v>
      </c>
      <c r="AV215" s="1">
        <f t="shared" si="238"/>
        <v>9732851.4483678024</v>
      </c>
      <c r="AW215" s="1">
        <f t="shared" si="238"/>
        <v>9886375.492793072</v>
      </c>
      <c r="AX215" s="1">
        <f t="shared" si="238"/>
        <v>10367468.122488962</v>
      </c>
      <c r="AY215" s="1">
        <f t="shared" si="238"/>
        <v>10388113.73632008</v>
      </c>
      <c r="AZ215" s="1">
        <f t="shared" si="238"/>
        <v>10761553.20845224</v>
      </c>
      <c r="BA215" s="1">
        <f t="shared" si="238"/>
        <v>10937672.37014208</v>
      </c>
      <c r="BB215" s="1">
        <f t="shared" si="238"/>
        <v>11186943.868339261</v>
      </c>
      <c r="BC215" s="1">
        <f t="shared" si="238"/>
        <v>11089978.302089561</v>
      </c>
      <c r="BD215" s="1">
        <f t="shared" si="238"/>
        <v>10911677.91737704</v>
      </c>
      <c r="BE215" s="1">
        <f t="shared" si="238"/>
        <v>11010359.467332859</v>
      </c>
      <c r="BF215" s="1">
        <f t="shared" si="238"/>
        <v>11180792.26685196</v>
      </c>
      <c r="BG215" s="1">
        <f t="shared" si="238"/>
        <v>11192583.664260939</v>
      </c>
      <c r="BH215" s="1">
        <f t="shared" si="238"/>
        <v>11324679.544124799</v>
      </c>
      <c r="BI215" s="1">
        <f t="shared" si="238"/>
        <v>11336172.069279989</v>
      </c>
      <c r="BJ215" s="1">
        <f t="shared" si="238"/>
        <v>11759507.994351059</v>
      </c>
      <c r="BK215" s="1">
        <f t="shared" si="238"/>
        <v>11617243.32524902</v>
      </c>
      <c r="BL215" s="1">
        <f t="shared" si="238"/>
        <v>11668094.58665774</v>
      </c>
      <c r="BM215" s="1">
        <f t="shared" si="238"/>
        <v>11939560.070315422</v>
      </c>
      <c r="BN215" s="1">
        <f t="shared" ref="BN215:DY215" si="239">+BN151+BN197</f>
        <v>11957517.147352658</v>
      </c>
      <c r="BO215" s="1">
        <f t="shared" si="239"/>
        <v>12006075.74158393</v>
      </c>
      <c r="BP215" s="1">
        <f t="shared" si="239"/>
        <v>11787760.124508709</v>
      </c>
      <c r="BQ215" s="1">
        <f t="shared" si="239"/>
        <v>12033977.661181491</v>
      </c>
      <c r="BR215" s="1">
        <f t="shared" si="239"/>
        <v>11995143.876534831</v>
      </c>
      <c r="BS215" s="1">
        <f t="shared" si="239"/>
        <v>12159367.021776021</v>
      </c>
      <c r="BT215" s="1">
        <f t="shared" si="239"/>
        <v>12247473.808228798</v>
      </c>
      <c r="BU215" s="1">
        <f t="shared" si="239"/>
        <v>12098900.5675437</v>
      </c>
      <c r="BV215" s="1">
        <f t="shared" si="239"/>
        <v>12390573.193170698</v>
      </c>
      <c r="BW215" s="1">
        <f t="shared" si="239"/>
        <v>12336242.275262319</v>
      </c>
      <c r="BX215" s="1">
        <f t="shared" si="239"/>
        <v>12431395.416180089</v>
      </c>
      <c r="BY215" s="1">
        <f t="shared" si="239"/>
        <v>12353422.38537013</v>
      </c>
      <c r="BZ215" s="1">
        <f t="shared" si="239"/>
        <v>12812915.306365389</v>
      </c>
      <c r="CA215" s="1">
        <f t="shared" si="239"/>
        <v>12656961.586849269</v>
      </c>
      <c r="CB215" s="1">
        <f t="shared" si="239"/>
        <v>12740614.94120108</v>
      </c>
      <c r="CC215" s="1">
        <f t="shared" si="239"/>
        <v>12734873.44786909</v>
      </c>
      <c r="CD215" s="1">
        <f t="shared" si="239"/>
        <v>12758545.394842662</v>
      </c>
      <c r="CE215" s="1">
        <f t="shared" si="239"/>
        <v>13329572.432030112</v>
      </c>
      <c r="CF215" s="1">
        <f t="shared" si="239"/>
        <v>13113281.51028109</v>
      </c>
      <c r="CG215" s="1">
        <f t="shared" si="239"/>
        <v>13090116.694558188</v>
      </c>
      <c r="CH215" s="1">
        <f t="shared" si="239"/>
        <v>13700324.294460541</v>
      </c>
      <c r="CI215" s="1">
        <f t="shared" si="239"/>
        <v>14003611.885164889</v>
      </c>
      <c r="CJ215" s="1">
        <f t="shared" si="239"/>
        <v>14468562.27283412</v>
      </c>
      <c r="CK215" s="1">
        <f t="shared" si="239"/>
        <v>15287933.767701341</v>
      </c>
      <c r="CL215" s="1">
        <f t="shared" si="239"/>
        <v>15337915.89185025</v>
      </c>
      <c r="CM215" s="1">
        <f t="shared" si="239"/>
        <v>16093709.097526399</v>
      </c>
      <c r="CN215" s="1">
        <f t="shared" si="239"/>
        <v>16188656.896961911</v>
      </c>
      <c r="CO215" s="1">
        <f t="shared" si="239"/>
        <v>16420768.146842791</v>
      </c>
      <c r="CP215" s="1">
        <f t="shared" si="239"/>
        <v>16720281.346285939</v>
      </c>
      <c r="CQ215" s="1">
        <f t="shared" si="239"/>
        <v>17001687.740820631</v>
      </c>
      <c r="CR215" s="1">
        <f t="shared" si="239"/>
        <v>17355081.898316029</v>
      </c>
      <c r="CS215" s="1">
        <f t="shared" si="239"/>
        <v>17661893.406915508</v>
      </c>
      <c r="CT215" s="1">
        <f t="shared" si="239"/>
        <v>18844010.899498787</v>
      </c>
      <c r="CU215" s="1">
        <f t="shared" si="239"/>
        <v>19196706.900381453</v>
      </c>
      <c r="CV215" s="1">
        <f t="shared" si="239"/>
        <v>20361439.762494009</v>
      </c>
      <c r="CW215" s="1">
        <f t="shared" si="239"/>
        <v>20826109.143493786</v>
      </c>
      <c r="CX215" s="1">
        <f t="shared" si="239"/>
        <v>21272442.75999634</v>
      </c>
      <c r="CY215" s="1">
        <f t="shared" si="239"/>
        <v>21013476.548241962</v>
      </c>
      <c r="CZ215" s="1">
        <f t="shared" si="239"/>
        <v>21069244.997194849</v>
      </c>
      <c r="DA215" s="1">
        <f t="shared" si="239"/>
        <v>20918866.22746918</v>
      </c>
      <c r="DB215" s="1">
        <f t="shared" si="239"/>
        <v>21146304.990466122</v>
      </c>
      <c r="DC215" s="1">
        <f t="shared" si="239"/>
        <v>21660319.621383026</v>
      </c>
      <c r="DD215" s="1">
        <f t="shared" si="239"/>
        <v>22061931.068013571</v>
      </c>
      <c r="DE215" s="1">
        <f t="shared" si="239"/>
        <v>22734409.294802606</v>
      </c>
      <c r="DF215" s="1">
        <f t="shared" si="239"/>
        <v>23877465.871096402</v>
      </c>
      <c r="DG215" s="1">
        <f t="shared" si="239"/>
        <v>24328850.335486278</v>
      </c>
      <c r="DH215" s="1">
        <f t="shared" si="239"/>
        <v>24708077.217372142</v>
      </c>
      <c r="DI215" s="1">
        <f t="shared" si="239"/>
        <v>25621774.789626859</v>
      </c>
      <c r="DJ215" s="1">
        <f t="shared" si="239"/>
        <v>26736185.418950289</v>
      </c>
      <c r="DK215" s="1">
        <f t="shared" si="239"/>
        <v>27355140.927096598</v>
      </c>
      <c r="DL215" s="1">
        <f t="shared" si="239"/>
        <v>27621263.915843576</v>
      </c>
      <c r="DM215" s="1">
        <f t="shared" si="239"/>
        <v>28024524.283359185</v>
      </c>
      <c r="DN215" s="1">
        <f t="shared" si="239"/>
        <v>28414759.853337131</v>
      </c>
      <c r="DO215" s="1">
        <f t="shared" si="239"/>
        <v>29058888.788425967</v>
      </c>
      <c r="DP215" s="1">
        <f t="shared" si="239"/>
        <v>29672659.828661829</v>
      </c>
      <c r="DQ215" s="1">
        <f t="shared" si="239"/>
        <v>29481439.982496221</v>
      </c>
      <c r="DR215" s="1">
        <f t="shared" si="239"/>
        <v>30145910.047716949</v>
      </c>
      <c r="DS215" s="1">
        <f t="shared" si="239"/>
        <v>30486417.462988131</v>
      </c>
      <c r="DT215" s="1">
        <f t="shared" si="239"/>
        <v>31266563.979086295</v>
      </c>
      <c r="DU215" s="1">
        <f t="shared" si="239"/>
        <v>32607556.609884892</v>
      </c>
      <c r="DV215" s="1">
        <f t="shared" si="239"/>
        <v>32479790.199410483</v>
      </c>
      <c r="DW215" s="1">
        <f t="shared" si="239"/>
        <v>32618326.931527782</v>
      </c>
      <c r="DX215" s="1">
        <f t="shared" si="239"/>
        <v>33459349.184938598</v>
      </c>
      <c r="DY215" s="1">
        <f t="shared" si="239"/>
        <v>33778827.373147964</v>
      </c>
      <c r="DZ215" s="1">
        <f t="shared" ref="DZ215:GK215" si="240">+DZ151+DZ197</f>
        <v>34027601.864576325</v>
      </c>
      <c r="EA215" s="1">
        <f t="shared" si="240"/>
        <v>34867146.616900511</v>
      </c>
      <c r="EB215" s="1">
        <f t="shared" si="240"/>
        <v>34349291.586960658</v>
      </c>
      <c r="EC215" s="1">
        <f t="shared" si="240"/>
        <v>34835793.281156085</v>
      </c>
      <c r="ED215" s="1">
        <f t="shared" si="240"/>
        <v>35443082.83239767</v>
      </c>
      <c r="EE215" s="1">
        <f t="shared" si="240"/>
        <v>35749587.636020347</v>
      </c>
      <c r="EF215" s="1">
        <f t="shared" si="240"/>
        <v>35687838.813165277</v>
      </c>
      <c r="EG215" s="1">
        <f t="shared" si="240"/>
        <v>36427163.808490872</v>
      </c>
      <c r="EH215" s="1">
        <f t="shared" si="240"/>
        <v>37052966.52948983</v>
      </c>
      <c r="EI215" s="1">
        <f t="shared" si="240"/>
        <v>36364189.007009596</v>
      </c>
      <c r="EJ215" s="1">
        <f t="shared" si="240"/>
        <v>35922889.600291118</v>
      </c>
      <c r="EK215" s="1">
        <f t="shared" si="240"/>
        <v>36897167.543234341</v>
      </c>
      <c r="EL215" s="1">
        <f t="shared" si="240"/>
        <v>38106151.952269271</v>
      </c>
      <c r="EM215" s="1">
        <f t="shared" si="240"/>
        <v>38449600.181359753</v>
      </c>
      <c r="EN215" s="1">
        <f t="shared" si="240"/>
        <v>38570384.488228977</v>
      </c>
      <c r="EO215" s="1">
        <f t="shared" si="240"/>
        <v>39907695.096378334</v>
      </c>
      <c r="EP215" s="1">
        <f t="shared" si="240"/>
        <v>40670189.62813051</v>
      </c>
      <c r="EQ215" s="1">
        <f t="shared" si="240"/>
        <v>39786022.717915967</v>
      </c>
      <c r="ER215" s="1">
        <f t="shared" si="240"/>
        <v>40955058.606655672</v>
      </c>
      <c r="ES215" s="1">
        <f t="shared" si="240"/>
        <v>41739725.646056369</v>
      </c>
      <c r="ET215" s="1">
        <f t="shared" si="240"/>
        <v>42438115.232783303</v>
      </c>
      <c r="EU215" s="1">
        <f t="shared" si="240"/>
        <v>42387790.133221187</v>
      </c>
      <c r="EV215" s="1">
        <f t="shared" si="240"/>
        <v>42257941.170608431</v>
      </c>
      <c r="EW215" s="1">
        <f t="shared" si="240"/>
        <v>42688071.480478711</v>
      </c>
      <c r="EX215" s="1">
        <f t="shared" si="240"/>
        <v>43021287.963498868</v>
      </c>
      <c r="EY215" s="1">
        <f t="shared" si="240"/>
        <v>44027022.984835014</v>
      </c>
      <c r="EZ215" s="1">
        <f t="shared" si="240"/>
        <v>44179153.454436585</v>
      </c>
      <c r="FA215" s="1">
        <f t="shared" si="240"/>
        <v>44582367.902195998</v>
      </c>
      <c r="FB215" s="1">
        <f t="shared" si="240"/>
        <v>44946325.22586444</v>
      </c>
      <c r="FC215" s="1">
        <f t="shared" si="240"/>
        <v>46041719.351319671</v>
      </c>
      <c r="FD215" s="1">
        <f t="shared" si="240"/>
        <v>46958245.22051806</v>
      </c>
      <c r="FE215" s="1">
        <f t="shared" si="240"/>
        <v>48103602.979707673</v>
      </c>
      <c r="FF215" s="1">
        <f t="shared" si="240"/>
        <v>48729490.82717859</v>
      </c>
      <c r="FG215" s="1">
        <f t="shared" si="240"/>
        <v>49850647.577074707</v>
      </c>
      <c r="FH215" s="1">
        <f t="shared" si="240"/>
        <v>50039571.951827489</v>
      </c>
      <c r="FI215" s="1">
        <f t="shared" si="240"/>
        <v>50644850.713507041</v>
      </c>
      <c r="FJ215" s="1">
        <f t="shared" si="240"/>
        <v>50937786.236271948</v>
      </c>
      <c r="FK215" s="1">
        <f t="shared" si="240"/>
        <v>51720574.094809659</v>
      </c>
      <c r="FL215" s="1">
        <f t="shared" si="240"/>
        <v>52127580.41178444</v>
      </c>
      <c r="FM215" s="1">
        <f t="shared" si="240"/>
        <v>54929105.140637383</v>
      </c>
      <c r="FN215" s="1">
        <f t="shared" si="240"/>
        <v>55551600.952856213</v>
      </c>
      <c r="FO215" s="1">
        <f t="shared" si="240"/>
        <v>55993779.405618176</v>
      </c>
      <c r="FP215" s="1">
        <f t="shared" si="240"/>
        <v>57278447.574599996</v>
      </c>
      <c r="FQ215" s="1">
        <f t="shared" si="240"/>
        <v>58479025.010487542</v>
      </c>
      <c r="FR215" s="1">
        <f t="shared" si="240"/>
        <v>58714646.116826072</v>
      </c>
      <c r="FS215" s="1">
        <f t="shared" si="240"/>
        <v>59439207.364846297</v>
      </c>
      <c r="FT215" s="1">
        <f t="shared" si="240"/>
        <v>59904628.604017735</v>
      </c>
      <c r="FU215" s="1">
        <f t="shared" si="240"/>
        <v>60378282.788514785</v>
      </c>
      <c r="FV215" s="1">
        <f t="shared" si="240"/>
        <v>60880405.137375735</v>
      </c>
      <c r="FW215" s="1">
        <f t="shared" si="240"/>
        <v>62237246.452309683</v>
      </c>
      <c r="FX215" s="1">
        <f t="shared" si="240"/>
        <v>62134630.515738122</v>
      </c>
      <c r="FY215" s="1">
        <f t="shared" si="240"/>
        <v>63665864.059269354</v>
      </c>
      <c r="FZ215" s="1">
        <f t="shared" si="240"/>
        <v>65640370.755624622</v>
      </c>
      <c r="GA215" s="1">
        <f t="shared" si="240"/>
        <v>66407816.016776085</v>
      </c>
      <c r="GB215" s="1">
        <f t="shared" si="240"/>
        <v>66469561.200693026</v>
      </c>
      <c r="GC215" s="1">
        <f t="shared" si="240"/>
        <v>68530525.136893094</v>
      </c>
      <c r="GD215" s="1">
        <f t="shared" si="240"/>
        <v>68911784.682517916</v>
      </c>
      <c r="GE215" s="1">
        <f t="shared" si="240"/>
        <v>69019535.77907069</v>
      </c>
      <c r="GF215" s="1">
        <f t="shared" si="240"/>
        <v>69800725.350694954</v>
      </c>
      <c r="GG215" s="1">
        <f t="shared" si="240"/>
        <v>72099401.839882806</v>
      </c>
      <c r="GH215" s="1">
        <f t="shared" si="240"/>
        <v>73472991.162286237</v>
      </c>
      <c r="GI215" s="1">
        <f t="shared" si="240"/>
        <v>73037863.659940779</v>
      </c>
      <c r="GJ215" s="1">
        <f t="shared" si="240"/>
        <v>72120370.561578393</v>
      </c>
      <c r="GK215" s="1">
        <f t="shared" si="240"/>
        <v>73786448.069245532</v>
      </c>
      <c r="GL215" s="1">
        <f t="shared" ref="GL215:IW215" si="241">+GL151+GL197</f>
        <v>75273860.101595581</v>
      </c>
      <c r="GM215" s="1">
        <f t="shared" si="241"/>
        <v>74799084.997123003</v>
      </c>
      <c r="GN215" s="1">
        <f t="shared" si="241"/>
        <v>75440926.454893827</v>
      </c>
      <c r="GO215" s="1">
        <f t="shared" si="241"/>
        <v>75637811.333404392</v>
      </c>
      <c r="GP215" s="1">
        <f t="shared" si="241"/>
        <v>76086698.285652012</v>
      </c>
      <c r="GQ215" s="1">
        <f t="shared" si="241"/>
        <v>76005277.431195229</v>
      </c>
      <c r="GR215" s="1">
        <f t="shared" si="241"/>
        <v>76223144.575262502</v>
      </c>
      <c r="GS215" s="1">
        <f t="shared" si="241"/>
        <v>76047960.927777022</v>
      </c>
      <c r="GT215" s="1">
        <f t="shared" si="241"/>
        <v>75829028.219507918</v>
      </c>
      <c r="GU215" s="1">
        <f t="shared" si="241"/>
        <v>76666567.519990861</v>
      </c>
      <c r="GV215" s="1">
        <f t="shared" si="241"/>
        <v>78777205.76679422</v>
      </c>
      <c r="GW215" s="1">
        <f t="shared" si="241"/>
        <v>78773769.13824299</v>
      </c>
      <c r="GX215" s="1">
        <f t="shared" si="241"/>
        <v>79433286.759143978</v>
      </c>
      <c r="GY215" s="1">
        <f t="shared" si="241"/>
        <v>78773082.589491293</v>
      </c>
      <c r="GZ215" s="1">
        <f t="shared" si="241"/>
        <v>81273812.585959852</v>
      </c>
      <c r="HA215" s="1">
        <f t="shared" si="241"/>
        <v>81246006.009256244</v>
      </c>
      <c r="HB215" s="1">
        <f t="shared" si="241"/>
        <v>81093746.587091908</v>
      </c>
      <c r="HC215" s="1">
        <f t="shared" si="241"/>
        <v>81094961.988591179</v>
      </c>
      <c r="HD215" s="1">
        <f t="shared" si="241"/>
        <v>82358751.620287865</v>
      </c>
      <c r="HE215" s="1">
        <f t="shared" si="241"/>
        <v>83733783.577744573</v>
      </c>
      <c r="HF215" s="1">
        <f t="shared" si="241"/>
        <v>83592288.826659441</v>
      </c>
      <c r="HG215" s="1">
        <f t="shared" si="241"/>
        <v>83786882.863688588</v>
      </c>
      <c r="HH215" s="1">
        <f t="shared" si="241"/>
        <v>83778247.035806865</v>
      </c>
      <c r="HI215" s="1">
        <f t="shared" si="241"/>
        <v>84371269.779312789</v>
      </c>
      <c r="HJ215" s="1">
        <f t="shared" si="241"/>
        <v>84622415.241819322</v>
      </c>
      <c r="HK215" s="1">
        <f t="shared" si="241"/>
        <v>86301230.486623928</v>
      </c>
      <c r="HL215" s="1">
        <f t="shared" si="241"/>
        <v>87998954.775666833</v>
      </c>
      <c r="HM215" s="1">
        <f t="shared" si="241"/>
        <v>88036751.446433932</v>
      </c>
      <c r="HN215" s="1">
        <f t="shared" si="241"/>
        <v>89018005.959867299</v>
      </c>
      <c r="HO215" s="1">
        <f t="shared" si="241"/>
        <v>87554475.989578336</v>
      </c>
      <c r="HP215" s="1">
        <f t="shared" si="241"/>
        <v>87445957.901498169</v>
      </c>
      <c r="HQ215" s="1">
        <f t="shared" si="241"/>
        <v>88237868.080355659</v>
      </c>
      <c r="HR215" s="1">
        <f t="shared" si="241"/>
        <v>88196689.757045865</v>
      </c>
      <c r="HS215" s="1">
        <f t="shared" si="241"/>
        <v>88700355.138131708</v>
      </c>
      <c r="HT215" s="1">
        <f t="shared" si="241"/>
        <v>87923338.290089041</v>
      </c>
      <c r="HU215" s="1">
        <f t="shared" si="241"/>
        <v>89573489.246894941</v>
      </c>
      <c r="HV215" s="1">
        <f t="shared" si="241"/>
        <v>91473030.129424274</v>
      </c>
      <c r="HW215" s="1">
        <f t="shared" si="241"/>
        <v>93619773.763191</v>
      </c>
      <c r="HX215" s="1">
        <f t="shared" si="241"/>
        <v>94908892.29899472</v>
      </c>
      <c r="HY215" s="1">
        <f t="shared" si="241"/>
        <v>95166406.864307866</v>
      </c>
      <c r="HZ215" s="1">
        <f t="shared" si="241"/>
        <v>93844932.171026126</v>
      </c>
      <c r="IA215" s="1">
        <f t="shared" si="241"/>
        <v>95361904.802077323</v>
      </c>
      <c r="IB215" s="1">
        <f t="shared" si="241"/>
        <v>94326071.298983604</v>
      </c>
      <c r="IC215" s="1">
        <f t="shared" si="241"/>
        <v>96546737.905147344</v>
      </c>
      <c r="ID215" s="1">
        <f t="shared" si="241"/>
        <v>97758255.151744232</v>
      </c>
      <c r="IE215" s="1">
        <f t="shared" si="241"/>
        <v>98768199.994504511</v>
      </c>
      <c r="IF215" s="1">
        <f t="shared" si="241"/>
        <v>98651522.456758127</v>
      </c>
      <c r="IG215" s="1">
        <f t="shared" si="241"/>
        <v>100070615.38501184</v>
      </c>
      <c r="IH215" s="1">
        <f t="shared" si="241"/>
        <v>100883619.89323938</v>
      </c>
      <c r="II215" s="1">
        <f t="shared" si="241"/>
        <v>101964309.87553492</v>
      </c>
      <c r="IJ215" s="1">
        <f t="shared" si="241"/>
        <v>103483261.23107392</v>
      </c>
      <c r="IK215" s="1">
        <f t="shared" si="241"/>
        <v>106668457.11404182</v>
      </c>
      <c r="IL215" s="1">
        <f t="shared" si="241"/>
        <v>108825422.3309865</v>
      </c>
      <c r="IM215" s="1">
        <f t="shared" si="241"/>
        <v>110784774.16732115</v>
      </c>
      <c r="IN215" s="1">
        <f t="shared" si="241"/>
        <v>112503303.63444495</v>
      </c>
      <c r="IO215" s="1">
        <f t="shared" si="241"/>
        <v>114228165.88805699</v>
      </c>
      <c r="IP215" s="1">
        <f t="shared" si="241"/>
        <v>115126045.01717041</v>
      </c>
      <c r="IQ215" s="1">
        <f t="shared" si="241"/>
        <v>116087302.70263535</v>
      </c>
      <c r="IR215" s="1">
        <f t="shared" si="241"/>
        <v>117368647.48607986</v>
      </c>
      <c r="IS215" s="1">
        <f t="shared" si="241"/>
        <v>119044501.61461109</v>
      </c>
      <c r="IT215" s="1">
        <f t="shared" si="241"/>
        <v>118599300.17232135</v>
      </c>
      <c r="IU215" s="1">
        <f t="shared" si="241"/>
        <v>117645689.7426995</v>
      </c>
      <c r="IV215" s="1">
        <f t="shared" si="241"/>
        <v>118849092.6368793</v>
      </c>
      <c r="IW215" s="1">
        <f t="shared" si="241"/>
        <v>122301668.4951901</v>
      </c>
      <c r="IX215" s="1">
        <f t="shared" ref="IX215:JF215" si="242">+IX151+IX197</f>
        <v>124026280.62406465</v>
      </c>
      <c r="IY215" s="1">
        <f t="shared" si="242"/>
        <v>124928401.60348873</v>
      </c>
      <c r="IZ215" s="1">
        <f t="shared" si="242"/>
        <v>125782847.01895481</v>
      </c>
      <c r="JA215" s="1">
        <f t="shared" si="242"/>
        <v>126376017</v>
      </c>
      <c r="JB215" s="1">
        <f t="shared" si="242"/>
        <v>126489059.82880363</v>
      </c>
      <c r="JC215" s="1">
        <f t="shared" si="242"/>
        <v>126430844.38005966</v>
      </c>
      <c r="JD215" s="1">
        <f t="shared" si="242"/>
        <v>125206810.88501708</v>
      </c>
      <c r="JE215" s="1">
        <f t="shared" si="242"/>
        <v>127277496.45999999</v>
      </c>
      <c r="JF215" s="1" t="e">
        <f t="shared" si="242"/>
        <v>#REF!</v>
      </c>
    </row>
    <row r="216" spans="1:266" s="1" customFormat="1" ht="12.9" customHeight="1" x14ac:dyDescent="0.2">
      <c r="A216" s="73" t="s">
        <v>330</v>
      </c>
      <c r="B216" s="1">
        <f t="shared" ref="B216:BM216" si="243">+B152+B198</f>
        <v>508856</v>
      </c>
      <c r="C216" s="1">
        <f t="shared" si="243"/>
        <v>524473</v>
      </c>
      <c r="D216" s="1">
        <f t="shared" si="243"/>
        <v>536324</v>
      </c>
      <c r="E216" s="1">
        <f t="shared" si="243"/>
        <v>547780</v>
      </c>
      <c r="F216" s="1">
        <f t="shared" si="243"/>
        <v>570776</v>
      </c>
      <c r="G216" s="1">
        <f t="shared" si="243"/>
        <v>583719</v>
      </c>
      <c r="H216" s="1">
        <f t="shared" si="243"/>
        <v>595789</v>
      </c>
      <c r="I216" s="1">
        <f t="shared" si="243"/>
        <v>600702</v>
      </c>
      <c r="J216" s="1">
        <f t="shared" si="243"/>
        <v>602160</v>
      </c>
      <c r="K216" s="1">
        <f t="shared" si="243"/>
        <v>616743</v>
      </c>
      <c r="L216" s="1">
        <f t="shared" si="243"/>
        <v>635059</v>
      </c>
      <c r="M216" s="1">
        <f t="shared" si="243"/>
        <v>657155</v>
      </c>
      <c r="N216" s="1">
        <f t="shared" si="243"/>
        <v>679151</v>
      </c>
      <c r="O216" s="1">
        <f t="shared" si="243"/>
        <v>694459</v>
      </c>
      <c r="P216" s="1">
        <f t="shared" si="243"/>
        <v>692570</v>
      </c>
      <c r="Q216" s="1">
        <f t="shared" si="243"/>
        <v>702371</v>
      </c>
      <c r="R216" s="1">
        <f t="shared" si="243"/>
        <v>714570</v>
      </c>
      <c r="S216" s="1">
        <f t="shared" si="243"/>
        <v>726491</v>
      </c>
      <c r="T216" s="1">
        <f t="shared" si="243"/>
        <v>743558</v>
      </c>
      <c r="U216" s="1">
        <f t="shared" si="243"/>
        <v>744061</v>
      </c>
      <c r="V216" s="1">
        <f t="shared" si="243"/>
        <v>754870</v>
      </c>
      <c r="W216" s="1">
        <f t="shared" si="243"/>
        <v>769303</v>
      </c>
      <c r="X216" s="1">
        <f t="shared" si="243"/>
        <v>788608</v>
      </c>
      <c r="Y216" s="1">
        <f t="shared" si="243"/>
        <v>797622</v>
      </c>
      <c r="Z216" s="1">
        <f t="shared" si="243"/>
        <v>812181</v>
      </c>
      <c r="AA216" s="1">
        <f t="shared" si="243"/>
        <v>806339</v>
      </c>
      <c r="AB216" s="1">
        <f t="shared" si="243"/>
        <v>800461</v>
      </c>
      <c r="AC216" s="1">
        <f t="shared" si="243"/>
        <v>804467</v>
      </c>
      <c r="AD216" s="1">
        <f t="shared" si="243"/>
        <v>837146</v>
      </c>
      <c r="AE216" s="1">
        <f t="shared" si="243"/>
        <v>833772</v>
      </c>
      <c r="AF216" s="1">
        <f t="shared" si="243"/>
        <v>838914</v>
      </c>
      <c r="AG216" s="1">
        <f t="shared" si="243"/>
        <v>844531</v>
      </c>
      <c r="AH216" s="1">
        <f t="shared" si="243"/>
        <v>739888</v>
      </c>
      <c r="AI216" s="1">
        <f t="shared" si="243"/>
        <v>747982</v>
      </c>
      <c r="AJ216" s="1">
        <f t="shared" si="243"/>
        <v>751206</v>
      </c>
      <c r="AK216" s="1">
        <f t="shared" si="243"/>
        <v>757813</v>
      </c>
      <c r="AL216" s="1">
        <f t="shared" si="243"/>
        <v>749246</v>
      </c>
      <c r="AM216" s="1">
        <f t="shared" si="243"/>
        <v>766330</v>
      </c>
      <c r="AN216" s="1">
        <f t="shared" si="243"/>
        <v>761462</v>
      </c>
      <c r="AO216" s="1">
        <f t="shared" si="243"/>
        <v>790793</v>
      </c>
      <c r="AP216" s="1">
        <f t="shared" si="243"/>
        <v>782713</v>
      </c>
      <c r="AQ216" s="1">
        <f t="shared" si="243"/>
        <v>802098</v>
      </c>
      <c r="AR216" s="1">
        <f t="shared" si="243"/>
        <v>823903.79311693995</v>
      </c>
      <c r="AS216" s="1">
        <f t="shared" si="243"/>
        <v>861345.27852634003</v>
      </c>
      <c r="AT216" s="1">
        <f t="shared" si="243"/>
        <v>894778.84970994014</v>
      </c>
      <c r="AU216" s="1">
        <f t="shared" si="243"/>
        <v>911536.50228473998</v>
      </c>
      <c r="AV216" s="1">
        <f t="shared" si="243"/>
        <v>1031416.3304672402</v>
      </c>
      <c r="AW216" s="1">
        <f t="shared" si="243"/>
        <v>1061036.1285308399</v>
      </c>
      <c r="AX216" s="1">
        <f t="shared" si="243"/>
        <v>930921.37335707992</v>
      </c>
      <c r="AY216" s="1">
        <f t="shared" si="243"/>
        <v>930659.78862894</v>
      </c>
      <c r="AZ216" s="1">
        <f t="shared" si="243"/>
        <v>921505.23956374009</v>
      </c>
      <c r="BA216" s="1">
        <f t="shared" si="243"/>
        <v>926374.80314893997</v>
      </c>
      <c r="BB216" s="1">
        <f t="shared" si="243"/>
        <v>943467.88639496989</v>
      </c>
      <c r="BC216" s="1">
        <f t="shared" si="243"/>
        <v>953216.65540616994</v>
      </c>
      <c r="BD216" s="1">
        <f t="shared" si="243"/>
        <v>964660.86619536998</v>
      </c>
      <c r="BE216" s="1">
        <f t="shared" si="243"/>
        <v>948242.6623505702</v>
      </c>
      <c r="BF216" s="1">
        <f t="shared" si="243"/>
        <v>946563.40070282004</v>
      </c>
      <c r="BG216" s="1">
        <f t="shared" si="243"/>
        <v>965870.36827446974</v>
      </c>
      <c r="BH216" s="1">
        <f t="shared" si="243"/>
        <v>996288.66453636985</v>
      </c>
      <c r="BI216" s="1">
        <f t="shared" si="243"/>
        <v>1025113</v>
      </c>
      <c r="BJ216" s="1">
        <f t="shared" si="243"/>
        <v>1044413.21275057</v>
      </c>
      <c r="BK216" s="1">
        <f t="shared" si="243"/>
        <v>1054551.9006827702</v>
      </c>
      <c r="BL216" s="1">
        <f t="shared" si="243"/>
        <v>1070602.7041960899</v>
      </c>
      <c r="BM216" s="1">
        <f t="shared" si="243"/>
        <v>1080729.1248039401</v>
      </c>
      <c r="BN216" s="1">
        <f t="shared" ref="BN216:DY216" si="244">+BN152+BN198</f>
        <v>1100531.6718280499</v>
      </c>
      <c r="BO216" s="1">
        <f t="shared" si="244"/>
        <v>1114001.7334643998</v>
      </c>
      <c r="BP216" s="1">
        <f t="shared" si="244"/>
        <v>1117029.6357378</v>
      </c>
      <c r="BQ216" s="1">
        <f t="shared" si="244"/>
        <v>1127191.7989984001</v>
      </c>
      <c r="BR216" s="1">
        <f t="shared" si="244"/>
        <v>1142905.5625198002</v>
      </c>
      <c r="BS216" s="1">
        <f t="shared" si="244"/>
        <v>1155238.5128508999</v>
      </c>
      <c r="BT216" s="1">
        <f t="shared" si="244"/>
        <v>1179094.6814828</v>
      </c>
      <c r="BU216" s="1">
        <f t="shared" si="244"/>
        <v>1202309.1440048001</v>
      </c>
      <c r="BV216" s="1">
        <f t="shared" si="244"/>
        <v>1223315.5667131001</v>
      </c>
      <c r="BW216" s="1">
        <f t="shared" si="244"/>
        <v>1228477.4612544</v>
      </c>
      <c r="BX216" s="1">
        <f t="shared" si="244"/>
        <v>1232097.71459879</v>
      </c>
      <c r="BY216" s="1">
        <f t="shared" si="244"/>
        <v>1244625.1139716899</v>
      </c>
      <c r="BZ216" s="1">
        <f t="shared" si="244"/>
        <v>1271703.8029637903</v>
      </c>
      <c r="CA216" s="1">
        <f t="shared" si="244"/>
        <v>1284500.60522276</v>
      </c>
      <c r="CB216" s="1">
        <f t="shared" si="244"/>
        <v>1295356.4008528402</v>
      </c>
      <c r="CC216" s="1">
        <f t="shared" si="244"/>
        <v>1308037.83717084</v>
      </c>
      <c r="CD216" s="1">
        <f t="shared" si="244"/>
        <v>1321113.9267598998</v>
      </c>
      <c r="CE216" s="1">
        <f t="shared" si="244"/>
        <v>1325463.55968403</v>
      </c>
      <c r="CF216" s="1">
        <f t="shared" si="244"/>
        <v>1349878.84492807</v>
      </c>
      <c r="CG216" s="1">
        <f t="shared" si="244"/>
        <v>1388879.5580440902</v>
      </c>
      <c r="CH216" s="1">
        <f t="shared" si="244"/>
        <v>1429945.4791477302</v>
      </c>
      <c r="CI216" s="1">
        <f t="shared" si="244"/>
        <v>1453465.9753597002</v>
      </c>
      <c r="CJ216" s="1">
        <f t="shared" si="244"/>
        <v>1486759.3227005801</v>
      </c>
      <c r="CK216" s="1">
        <f t="shared" si="244"/>
        <v>1514866.7145012699</v>
      </c>
      <c r="CL216" s="1">
        <f t="shared" si="244"/>
        <v>1573473.89444127</v>
      </c>
      <c r="CM216" s="1">
        <f t="shared" si="244"/>
        <v>1618536.93446842</v>
      </c>
      <c r="CN216" s="1">
        <f t="shared" si="244"/>
        <v>1621806.5055187999</v>
      </c>
      <c r="CO216" s="1">
        <f t="shared" si="244"/>
        <v>1643009.2341295502</v>
      </c>
      <c r="CP216" s="1">
        <f t="shared" si="244"/>
        <v>1683213.5314082</v>
      </c>
      <c r="CQ216" s="1">
        <f t="shared" si="244"/>
        <v>1692761.37976263</v>
      </c>
      <c r="CR216" s="1">
        <f t="shared" si="244"/>
        <v>1725252.3264436</v>
      </c>
      <c r="CS216" s="1">
        <f t="shared" si="244"/>
        <v>1779379.9820360201</v>
      </c>
      <c r="CT216" s="1">
        <f t="shared" si="244"/>
        <v>1363609.89356679</v>
      </c>
      <c r="CU216" s="1">
        <f t="shared" si="244"/>
        <v>1386260.46126017</v>
      </c>
      <c r="CV216" s="1">
        <f t="shared" si="244"/>
        <v>1402076.1164458401</v>
      </c>
      <c r="CW216" s="1">
        <f t="shared" si="244"/>
        <v>1436815.7791336</v>
      </c>
      <c r="CX216" s="1">
        <f t="shared" si="244"/>
        <v>1495618.06935336</v>
      </c>
      <c r="CY216" s="1">
        <f t="shared" si="244"/>
        <v>1492348.50061082</v>
      </c>
      <c r="CZ216" s="1">
        <f t="shared" si="244"/>
        <v>1524931.4168493499</v>
      </c>
      <c r="DA216" s="1">
        <f t="shared" si="244"/>
        <v>1581102.8387901797</v>
      </c>
      <c r="DB216" s="1">
        <f t="shared" si="244"/>
        <v>1625430.79268975</v>
      </c>
      <c r="DC216" s="1">
        <f t="shared" si="244"/>
        <v>1685805.67559504</v>
      </c>
      <c r="DD216" s="1">
        <f t="shared" si="244"/>
        <v>1715302.02606257</v>
      </c>
      <c r="DE216" s="1">
        <f t="shared" si="244"/>
        <v>1570453.1918516699</v>
      </c>
      <c r="DF216" s="1">
        <f t="shared" si="244"/>
        <v>1210876.0696282899</v>
      </c>
      <c r="DG216" s="1">
        <f t="shared" si="244"/>
        <v>1227453.39988976</v>
      </c>
      <c r="DH216" s="1">
        <f t="shared" si="244"/>
        <v>1239921.19909395</v>
      </c>
      <c r="DI216" s="1">
        <f t="shared" si="244"/>
        <v>1276846.8930728901</v>
      </c>
      <c r="DJ216" s="1">
        <f t="shared" si="244"/>
        <v>1305343.8557579999</v>
      </c>
      <c r="DK216" s="1">
        <f t="shared" si="244"/>
        <v>1317362.24051821</v>
      </c>
      <c r="DL216" s="1">
        <f t="shared" si="244"/>
        <v>1351901.1807524799</v>
      </c>
      <c r="DM216" s="1">
        <f t="shared" si="244"/>
        <v>1355811.64532166</v>
      </c>
      <c r="DN216" s="1">
        <f t="shared" si="244"/>
        <v>1377788.4223203398</v>
      </c>
      <c r="DO216" s="1">
        <f t="shared" si="244"/>
        <v>1397332.33538171</v>
      </c>
      <c r="DP216" s="1">
        <f t="shared" si="244"/>
        <v>1392684.3584858999</v>
      </c>
      <c r="DQ216" s="1">
        <f t="shared" si="244"/>
        <v>1454969.68604177</v>
      </c>
      <c r="DR216" s="1">
        <f t="shared" si="244"/>
        <v>1518518.83939629</v>
      </c>
      <c r="DS216" s="1">
        <f t="shared" si="244"/>
        <v>1535680.7549862</v>
      </c>
      <c r="DT216" s="1">
        <f t="shared" si="244"/>
        <v>1575371.7360493599</v>
      </c>
      <c r="DU216" s="1">
        <f t="shared" si="244"/>
        <v>1581102.5611076602</v>
      </c>
      <c r="DV216" s="1">
        <f t="shared" si="244"/>
        <v>1628522.58774272</v>
      </c>
      <c r="DW216" s="1">
        <f t="shared" si="244"/>
        <v>1658539.57180371</v>
      </c>
      <c r="DX216" s="1">
        <f t="shared" si="244"/>
        <v>1685511.8653589999</v>
      </c>
      <c r="DY216" s="1">
        <f t="shared" si="244"/>
        <v>1703094.8826344099</v>
      </c>
      <c r="DZ216" s="1">
        <f t="shared" ref="DZ216:GK216" si="245">+DZ152+DZ198</f>
        <v>1760491.2311251003</v>
      </c>
      <c r="EA216" s="1">
        <f t="shared" si="245"/>
        <v>1800127.9639739201</v>
      </c>
      <c r="EB216" s="1">
        <f t="shared" si="245"/>
        <v>1774125.1709710299</v>
      </c>
      <c r="EC216" s="1">
        <f t="shared" si="245"/>
        <v>1475563.77250221</v>
      </c>
      <c r="ED216" s="1">
        <f t="shared" si="245"/>
        <v>1507439.1661362702</v>
      </c>
      <c r="EE216" s="1">
        <f t="shared" si="245"/>
        <v>1503163.2816975601</v>
      </c>
      <c r="EF216" s="1">
        <f t="shared" si="245"/>
        <v>1500000.6641671497</v>
      </c>
      <c r="EG216" s="1">
        <f t="shared" si="245"/>
        <v>1509059.16178339</v>
      </c>
      <c r="EH216" s="1">
        <f t="shared" si="245"/>
        <v>1529984.29674163</v>
      </c>
      <c r="EI216" s="1">
        <f t="shared" si="245"/>
        <v>1570713.19329826</v>
      </c>
      <c r="EJ216" s="1">
        <f t="shared" si="245"/>
        <v>1595716.4064488602</v>
      </c>
      <c r="EK216" s="1">
        <f t="shared" si="245"/>
        <v>1640422.9668660003</v>
      </c>
      <c r="EL216" s="1">
        <f t="shared" si="245"/>
        <v>1677741.0137221101</v>
      </c>
      <c r="EM216" s="1">
        <f t="shared" si="245"/>
        <v>1739182.0864647501</v>
      </c>
      <c r="EN216" s="1">
        <f t="shared" si="245"/>
        <v>1789165.0640410602</v>
      </c>
      <c r="EO216" s="1">
        <f t="shared" si="245"/>
        <v>1818735.9007101799</v>
      </c>
      <c r="EP216" s="1">
        <f t="shared" si="245"/>
        <v>1860260.3584872801</v>
      </c>
      <c r="EQ216" s="1">
        <f t="shared" si="245"/>
        <v>1864732.5881549697</v>
      </c>
      <c r="ER216" s="1">
        <f t="shared" si="245"/>
        <v>1896650.4309880501</v>
      </c>
      <c r="ES216" s="1">
        <f t="shared" si="245"/>
        <v>1939316.19362557</v>
      </c>
      <c r="ET216" s="1">
        <f t="shared" si="245"/>
        <v>1821814.7166039199</v>
      </c>
      <c r="EU216" s="1">
        <f t="shared" si="245"/>
        <v>1855129.6918907301</v>
      </c>
      <c r="EV216" s="1">
        <f t="shared" si="245"/>
        <v>1874934.6476589702</v>
      </c>
      <c r="EW216" s="1">
        <f t="shared" si="245"/>
        <v>1906570.1438659898</v>
      </c>
      <c r="EX216" s="1">
        <f t="shared" si="245"/>
        <v>1922754.8020389499</v>
      </c>
      <c r="EY216" s="1">
        <f t="shared" si="245"/>
        <v>1954631.1940899501</v>
      </c>
      <c r="EZ216" s="1">
        <f t="shared" si="245"/>
        <v>2011520.28404513</v>
      </c>
      <c r="FA216" s="1">
        <f t="shared" si="245"/>
        <v>2082376.2718778802</v>
      </c>
      <c r="FB216" s="1">
        <f t="shared" si="245"/>
        <v>2137407.4949705102</v>
      </c>
      <c r="FC216" s="1">
        <f t="shared" si="245"/>
        <v>2182364.4315145705</v>
      </c>
      <c r="FD216" s="1">
        <f t="shared" si="245"/>
        <v>2217891.5748495902</v>
      </c>
      <c r="FE216" s="1">
        <f t="shared" si="245"/>
        <v>2276554.8017018801</v>
      </c>
      <c r="FF216" s="1">
        <f t="shared" si="245"/>
        <v>2358500.6694203201</v>
      </c>
      <c r="FG216" s="1">
        <f t="shared" si="245"/>
        <v>2424366.0003989101</v>
      </c>
      <c r="FH216" s="1">
        <f t="shared" si="245"/>
        <v>2476852.7956943302</v>
      </c>
      <c r="FI216" s="1">
        <f t="shared" si="245"/>
        <v>2544505.3424335103</v>
      </c>
      <c r="FJ216" s="1">
        <f t="shared" si="245"/>
        <v>2612277.1193932504</v>
      </c>
      <c r="FK216" s="1">
        <f t="shared" si="245"/>
        <v>2664941.9098590296</v>
      </c>
      <c r="FL216" s="1">
        <f t="shared" si="245"/>
        <v>2715967.4440554194</v>
      </c>
      <c r="FM216" s="1">
        <f t="shared" si="245"/>
        <v>2787429.1282235398</v>
      </c>
      <c r="FN216" s="1">
        <f t="shared" si="245"/>
        <v>2841202.3502823901</v>
      </c>
      <c r="FO216" s="1">
        <f t="shared" si="245"/>
        <v>2886682.66962789</v>
      </c>
      <c r="FP216" s="1">
        <f t="shared" si="245"/>
        <v>2978695.9154876098</v>
      </c>
      <c r="FQ216" s="1">
        <f t="shared" si="245"/>
        <v>3067139.34320813</v>
      </c>
      <c r="FR216" s="1">
        <f t="shared" si="245"/>
        <v>3126970.2755341404</v>
      </c>
      <c r="FS216" s="1">
        <f t="shared" si="245"/>
        <v>3178185.08557584</v>
      </c>
      <c r="FT216" s="1">
        <f t="shared" si="245"/>
        <v>3257166.0207191096</v>
      </c>
      <c r="FU216" s="1">
        <f t="shared" si="245"/>
        <v>4006124.62119372</v>
      </c>
      <c r="FV216" s="1">
        <f t="shared" si="245"/>
        <v>3456772.5791075202</v>
      </c>
      <c r="FW216" s="1">
        <f t="shared" si="245"/>
        <v>3529824.5685357996</v>
      </c>
      <c r="FX216" s="1">
        <f t="shared" si="245"/>
        <v>3578556.5860584797</v>
      </c>
      <c r="FY216" s="1">
        <f t="shared" si="245"/>
        <v>3663579.6271733702</v>
      </c>
      <c r="FZ216" s="1">
        <f t="shared" si="245"/>
        <v>3764722.2779868301</v>
      </c>
      <c r="GA216" s="1">
        <f t="shared" si="245"/>
        <v>2924004.0019205296</v>
      </c>
      <c r="GB216" s="1">
        <f t="shared" si="245"/>
        <v>2973941.1588709</v>
      </c>
      <c r="GC216" s="1">
        <f t="shared" si="245"/>
        <v>2735743.3113888102</v>
      </c>
      <c r="GD216" s="1">
        <f t="shared" si="245"/>
        <v>3544417.9281002996</v>
      </c>
      <c r="GE216" s="1">
        <f t="shared" si="245"/>
        <v>2801145.6089161099</v>
      </c>
      <c r="GF216" s="1">
        <f t="shared" si="245"/>
        <v>2818753.4189202301</v>
      </c>
      <c r="GG216" s="1">
        <f t="shared" si="245"/>
        <v>2885208.0330745801</v>
      </c>
      <c r="GH216" s="1">
        <f t="shared" si="245"/>
        <v>2957820.8865310401</v>
      </c>
      <c r="GI216" s="1">
        <f t="shared" si="245"/>
        <v>2960249.4437067299</v>
      </c>
      <c r="GJ216" s="1">
        <f t="shared" si="245"/>
        <v>2946082.4372216496</v>
      </c>
      <c r="GK216" s="1">
        <f t="shared" si="245"/>
        <v>2971511.08115562</v>
      </c>
      <c r="GL216" s="1">
        <f t="shared" ref="GL216:IW216" si="246">+GL152+GL198</f>
        <v>2960080.6297266902</v>
      </c>
      <c r="GM216" s="1">
        <f t="shared" si="246"/>
        <v>2962835.2423904901</v>
      </c>
      <c r="GN216" s="1">
        <f t="shared" si="246"/>
        <v>2925780.5502517</v>
      </c>
      <c r="GO216" s="1">
        <f t="shared" si="246"/>
        <v>2931862.69596664</v>
      </c>
      <c r="GP216" s="1">
        <f t="shared" si="246"/>
        <v>3025078.7559545096</v>
      </c>
      <c r="GQ216" s="1">
        <f t="shared" si="246"/>
        <v>3022976.8344895099</v>
      </c>
      <c r="GR216" s="1">
        <f t="shared" si="246"/>
        <v>3008634.3087572698</v>
      </c>
      <c r="GS216" s="1">
        <f t="shared" si="246"/>
        <v>3049013.33283519</v>
      </c>
      <c r="GT216" s="1">
        <f t="shared" si="246"/>
        <v>3072559.4253422897</v>
      </c>
      <c r="GU216" s="1">
        <f t="shared" si="246"/>
        <v>3116063.1893074098</v>
      </c>
      <c r="GV216" s="1">
        <f t="shared" si="246"/>
        <v>3203069.0109873</v>
      </c>
      <c r="GW216" s="1">
        <f t="shared" si="246"/>
        <v>3255528.9004421104</v>
      </c>
      <c r="GX216" s="1">
        <f t="shared" si="246"/>
        <v>3303948.8340777201</v>
      </c>
      <c r="GY216" s="1">
        <f t="shared" si="246"/>
        <v>3289468.5631509</v>
      </c>
      <c r="GZ216" s="1">
        <f t="shared" si="246"/>
        <v>3395752.1773567502</v>
      </c>
      <c r="HA216" s="1">
        <f t="shared" si="246"/>
        <v>3425674.3067169697</v>
      </c>
      <c r="HB216" s="1">
        <f t="shared" si="246"/>
        <v>3456142.84505744</v>
      </c>
      <c r="HC216" s="1">
        <f t="shared" si="246"/>
        <v>3556231.1848208103</v>
      </c>
      <c r="HD216" s="1">
        <f t="shared" si="246"/>
        <v>3573337.1039014193</v>
      </c>
      <c r="HE216" s="1">
        <f t="shared" si="246"/>
        <v>3682578.3157609999</v>
      </c>
      <c r="HF216" s="1">
        <f t="shared" si="246"/>
        <v>3783416.5384831899</v>
      </c>
      <c r="HG216" s="1">
        <f t="shared" si="246"/>
        <v>3842644.40404526</v>
      </c>
      <c r="HH216" s="1">
        <f t="shared" si="246"/>
        <v>3867776.8117038896</v>
      </c>
      <c r="HI216" s="1">
        <f t="shared" si="246"/>
        <v>3899978.38746307</v>
      </c>
      <c r="HJ216" s="1">
        <f t="shared" si="246"/>
        <v>3949544.47366668</v>
      </c>
      <c r="HK216" s="1">
        <f t="shared" si="246"/>
        <v>3973535.3542595701</v>
      </c>
      <c r="HL216" s="1">
        <f t="shared" si="246"/>
        <v>3998229.7608829997</v>
      </c>
      <c r="HM216" s="1">
        <f t="shared" si="246"/>
        <v>4029566.1728923302</v>
      </c>
      <c r="HN216" s="1">
        <f t="shared" si="246"/>
        <v>4116331.1064023403</v>
      </c>
      <c r="HO216" s="1">
        <f t="shared" si="246"/>
        <v>4185841.2984782998</v>
      </c>
      <c r="HP216" s="1">
        <f t="shared" si="246"/>
        <v>4200761.0236400599</v>
      </c>
      <c r="HQ216" s="1">
        <f t="shared" si="246"/>
        <v>4225682.1512747807</v>
      </c>
      <c r="HR216" s="1">
        <f t="shared" si="246"/>
        <v>4202754.9822925907</v>
      </c>
      <c r="HS216" s="1">
        <f t="shared" si="246"/>
        <v>4249031.9155920101</v>
      </c>
      <c r="HT216" s="1">
        <f t="shared" si="246"/>
        <v>4285125.5570809599</v>
      </c>
      <c r="HU216" s="1">
        <f t="shared" si="246"/>
        <v>4341574.9461655393</v>
      </c>
      <c r="HV216" s="1">
        <f t="shared" si="246"/>
        <v>4433255.2449949309</v>
      </c>
      <c r="HW216" s="1">
        <f t="shared" si="246"/>
        <v>3335249.7826052997</v>
      </c>
      <c r="HX216" s="1">
        <f t="shared" si="246"/>
        <v>3368476.1644156598</v>
      </c>
      <c r="HY216" s="1">
        <f t="shared" si="246"/>
        <v>3440509.2404950298</v>
      </c>
      <c r="HZ216" s="1">
        <f t="shared" si="246"/>
        <v>3430293.2158735902</v>
      </c>
      <c r="IA216" s="1">
        <f t="shared" si="246"/>
        <v>3471241.0623248499</v>
      </c>
      <c r="IB216" s="1">
        <f t="shared" si="246"/>
        <v>3450430.4766759295</v>
      </c>
      <c r="IC216" s="1">
        <f t="shared" si="246"/>
        <v>3586633.0300030299</v>
      </c>
      <c r="ID216" s="1">
        <f t="shared" si="246"/>
        <v>3670704.1764263399</v>
      </c>
      <c r="IE216" s="1">
        <f t="shared" si="246"/>
        <v>3723944.1325534899</v>
      </c>
      <c r="IF216" s="1">
        <f t="shared" si="246"/>
        <v>3706628.9355453402</v>
      </c>
      <c r="IG216" s="1">
        <f t="shared" si="246"/>
        <v>3755775.3457004493</v>
      </c>
      <c r="IH216" s="1">
        <f t="shared" si="246"/>
        <v>3781308.0755827301</v>
      </c>
      <c r="II216" s="1">
        <f t="shared" si="246"/>
        <v>3768350.4706651899</v>
      </c>
      <c r="IJ216" s="1">
        <f t="shared" si="246"/>
        <v>3818273.2762943902</v>
      </c>
      <c r="IK216" s="1">
        <f t="shared" si="246"/>
        <v>3825001.4474517899</v>
      </c>
      <c r="IL216" s="1">
        <f t="shared" si="246"/>
        <v>3877535.0552550796</v>
      </c>
      <c r="IM216" s="1">
        <f t="shared" si="246"/>
        <v>4001739.2783617601</v>
      </c>
      <c r="IN216" s="1">
        <f t="shared" si="246"/>
        <v>4135780.3806180703</v>
      </c>
      <c r="IO216" s="1">
        <f t="shared" si="246"/>
        <v>4290959.3680591006</v>
      </c>
      <c r="IP216" s="1">
        <f t="shared" si="246"/>
        <v>4289083.2794714803</v>
      </c>
      <c r="IQ216" s="1">
        <f t="shared" si="246"/>
        <v>4371215.5709153302</v>
      </c>
      <c r="IR216" s="1">
        <f t="shared" si="246"/>
        <v>4451071.7454113197</v>
      </c>
      <c r="IS216" s="1">
        <f t="shared" si="246"/>
        <v>4441674.2429535501</v>
      </c>
      <c r="IT216" s="1">
        <f t="shared" si="246"/>
        <v>4589990.2538752798</v>
      </c>
      <c r="IU216" s="1">
        <f t="shared" si="246"/>
        <v>4597914.0648509394</v>
      </c>
      <c r="IV216" s="1">
        <f t="shared" si="246"/>
        <v>4742786.0190721191</v>
      </c>
      <c r="IW216" s="1">
        <f t="shared" si="246"/>
        <v>4860389.1915185098</v>
      </c>
      <c r="IX216" s="1">
        <f t="shared" ref="IX216:JF216" si="247">+IX152+IX198</f>
        <v>5068707.32161754</v>
      </c>
      <c r="IY216" s="1">
        <f t="shared" si="247"/>
        <v>5256372.1454634005</v>
      </c>
      <c r="IZ216" s="1">
        <f t="shared" si="247"/>
        <v>5390560.8452581707</v>
      </c>
      <c r="JA216" s="1">
        <f t="shared" si="247"/>
        <v>5430551</v>
      </c>
      <c r="JB216" s="1">
        <f t="shared" si="247"/>
        <v>5510504.9936259985</v>
      </c>
      <c r="JC216" s="1">
        <f t="shared" si="247"/>
        <v>5647784.0956674302</v>
      </c>
      <c r="JD216" s="1">
        <f t="shared" si="247"/>
        <v>5551024.8082295898</v>
      </c>
      <c r="JE216" s="1">
        <f t="shared" si="247"/>
        <v>5544075.5850464301</v>
      </c>
      <c r="JF216" s="1">
        <f t="shared" si="247"/>
        <v>5674064.5028806105</v>
      </c>
    </row>
    <row r="217" spans="1:266" s="1" customFormat="1" ht="12.9" customHeight="1" x14ac:dyDescent="0.2">
      <c r="A217" s="73" t="s">
        <v>331</v>
      </c>
      <c r="B217" s="1">
        <f t="shared" ref="B217:BM217" si="248">+B215+B216</f>
        <v>7950311</v>
      </c>
      <c r="C217" s="1">
        <f t="shared" si="248"/>
        <v>8089854</v>
      </c>
      <c r="D217" s="1">
        <f t="shared" si="248"/>
        <v>8104707</v>
      </c>
      <c r="E217" s="1">
        <f t="shared" si="248"/>
        <v>8380348</v>
      </c>
      <c r="F217" s="1">
        <f t="shared" si="248"/>
        <v>8710531</v>
      </c>
      <c r="G217" s="1">
        <f t="shared" si="248"/>
        <v>8564523</v>
      </c>
      <c r="H217" s="1">
        <f t="shared" si="248"/>
        <v>8666908</v>
      </c>
      <c r="I217" s="1">
        <f t="shared" si="248"/>
        <v>8345141</v>
      </c>
      <c r="J217" s="1">
        <f t="shared" si="248"/>
        <v>8302320</v>
      </c>
      <c r="K217" s="1">
        <f t="shared" si="248"/>
        <v>8390429</v>
      </c>
      <c r="L217" s="1">
        <f t="shared" si="248"/>
        <v>8447836</v>
      </c>
      <c r="M217" s="1">
        <f t="shared" si="248"/>
        <v>8346361</v>
      </c>
      <c r="N217" s="1">
        <f t="shared" si="248"/>
        <v>8627359</v>
      </c>
      <c r="O217" s="1">
        <f t="shared" si="248"/>
        <v>8777607</v>
      </c>
      <c r="P217" s="1">
        <f t="shared" si="248"/>
        <v>8877844</v>
      </c>
      <c r="Q217" s="1">
        <f t="shared" si="248"/>
        <v>9123608</v>
      </c>
      <c r="R217" s="1">
        <f t="shared" si="248"/>
        <v>9226655</v>
      </c>
      <c r="S217" s="1">
        <f t="shared" si="248"/>
        <v>9346969</v>
      </c>
      <c r="T217" s="1">
        <f t="shared" si="248"/>
        <v>9675879</v>
      </c>
      <c r="U217" s="1">
        <f t="shared" si="248"/>
        <v>9539501</v>
      </c>
      <c r="V217" s="1">
        <f t="shared" si="248"/>
        <v>9727979</v>
      </c>
      <c r="W217" s="1">
        <f t="shared" si="248"/>
        <v>9979693</v>
      </c>
      <c r="X217" s="1">
        <f t="shared" si="248"/>
        <v>10178468</v>
      </c>
      <c r="Y217" s="1">
        <f t="shared" si="248"/>
        <v>10049659</v>
      </c>
      <c r="Z217" s="1">
        <f t="shared" si="248"/>
        <v>10292291</v>
      </c>
      <c r="AA217" s="1">
        <f t="shared" si="248"/>
        <v>10087859</v>
      </c>
      <c r="AB217" s="1">
        <f t="shared" si="248"/>
        <v>9994649</v>
      </c>
      <c r="AC217" s="1">
        <f t="shared" si="248"/>
        <v>10012711</v>
      </c>
      <c r="AD217" s="1">
        <f t="shared" si="248"/>
        <v>10086866</v>
      </c>
      <c r="AE217" s="1">
        <f t="shared" si="248"/>
        <v>9183436</v>
      </c>
      <c r="AF217" s="1">
        <f t="shared" si="248"/>
        <v>8916283</v>
      </c>
      <c r="AG217" s="1">
        <f t="shared" si="248"/>
        <v>8994807</v>
      </c>
      <c r="AH217" s="1">
        <f t="shared" si="248"/>
        <v>9165717</v>
      </c>
      <c r="AI217" s="1">
        <f t="shared" si="248"/>
        <v>9673498</v>
      </c>
      <c r="AJ217" s="1">
        <f t="shared" si="248"/>
        <v>10022397</v>
      </c>
      <c r="AK217" s="1">
        <f t="shared" si="248"/>
        <v>10059973</v>
      </c>
      <c r="AL217" s="1">
        <f t="shared" si="248"/>
        <v>10056631</v>
      </c>
      <c r="AM217" s="1">
        <f t="shared" si="248"/>
        <v>10173559</v>
      </c>
      <c r="AN217" s="1">
        <f t="shared" si="248"/>
        <v>10837815</v>
      </c>
      <c r="AO217" s="1">
        <f t="shared" si="248"/>
        <v>11550514.490015272</v>
      </c>
      <c r="AP217" s="1">
        <f t="shared" si="248"/>
        <v>10719841.539849792</v>
      </c>
      <c r="AQ217" s="1">
        <f t="shared" si="248"/>
        <v>10783864.267897069</v>
      </c>
      <c r="AR217" s="1">
        <f t="shared" si="248"/>
        <v>10684188.139890671</v>
      </c>
      <c r="AS217" s="1">
        <f t="shared" si="248"/>
        <v>10988374.225219041</v>
      </c>
      <c r="AT217" s="1">
        <f t="shared" si="248"/>
        <v>11136393.334189769</v>
      </c>
      <c r="AU217" s="1">
        <f t="shared" si="248"/>
        <v>11025394.531530231</v>
      </c>
      <c r="AV217" s="1">
        <f t="shared" si="248"/>
        <v>10764267.778835043</v>
      </c>
      <c r="AW217" s="1">
        <f t="shared" si="248"/>
        <v>10947411.621323911</v>
      </c>
      <c r="AX217" s="1">
        <f t="shared" si="248"/>
        <v>11298389.495846042</v>
      </c>
      <c r="AY217" s="1">
        <f t="shared" si="248"/>
        <v>11318773.52494902</v>
      </c>
      <c r="AZ217" s="1">
        <f t="shared" si="248"/>
        <v>11683058.44801598</v>
      </c>
      <c r="BA217" s="1">
        <f t="shared" si="248"/>
        <v>11864047.17329102</v>
      </c>
      <c r="BB217" s="1">
        <f t="shared" si="248"/>
        <v>12130411.754734231</v>
      </c>
      <c r="BC217" s="1">
        <f t="shared" si="248"/>
        <v>12043194.95749573</v>
      </c>
      <c r="BD217" s="1">
        <f t="shared" si="248"/>
        <v>11876338.783572409</v>
      </c>
      <c r="BE217" s="1">
        <f t="shared" si="248"/>
        <v>11958602.129683429</v>
      </c>
      <c r="BF217" s="1">
        <f t="shared" si="248"/>
        <v>12127355.667554779</v>
      </c>
      <c r="BG217" s="1">
        <f t="shared" si="248"/>
        <v>12158454.032535408</v>
      </c>
      <c r="BH217" s="1">
        <f t="shared" si="248"/>
        <v>12320968.208661169</v>
      </c>
      <c r="BI217" s="1">
        <f t="shared" si="248"/>
        <v>12361285.069279989</v>
      </c>
      <c r="BJ217" s="1">
        <f t="shared" si="248"/>
        <v>12803921.20710163</v>
      </c>
      <c r="BK217" s="1">
        <f t="shared" si="248"/>
        <v>12671795.22593179</v>
      </c>
      <c r="BL217" s="1">
        <f t="shared" si="248"/>
        <v>12738697.29085383</v>
      </c>
      <c r="BM217" s="1">
        <f t="shared" si="248"/>
        <v>13020289.195119362</v>
      </c>
      <c r="BN217" s="1">
        <f t="shared" ref="BN217:DY217" si="249">+BN215+BN216</f>
        <v>13058048.819180708</v>
      </c>
      <c r="BO217" s="1">
        <f t="shared" si="249"/>
        <v>13120077.47504833</v>
      </c>
      <c r="BP217" s="1">
        <f t="shared" si="249"/>
        <v>12904789.760246508</v>
      </c>
      <c r="BQ217" s="1">
        <f t="shared" si="249"/>
        <v>13161169.460179891</v>
      </c>
      <c r="BR217" s="1">
        <f t="shared" si="249"/>
        <v>13138049.439054631</v>
      </c>
      <c r="BS217" s="1">
        <f t="shared" si="249"/>
        <v>13314605.53462692</v>
      </c>
      <c r="BT217" s="1">
        <f t="shared" si="249"/>
        <v>13426568.489711598</v>
      </c>
      <c r="BU217" s="1">
        <f t="shared" si="249"/>
        <v>13301209.7115485</v>
      </c>
      <c r="BV217" s="1">
        <f t="shared" si="249"/>
        <v>13613888.759883799</v>
      </c>
      <c r="BW217" s="1">
        <f t="shared" si="249"/>
        <v>13564719.736516718</v>
      </c>
      <c r="BX217" s="1">
        <f t="shared" si="249"/>
        <v>13663493.130778879</v>
      </c>
      <c r="BY217" s="1">
        <f t="shared" si="249"/>
        <v>13598047.499341819</v>
      </c>
      <c r="BZ217" s="1">
        <f t="shared" si="249"/>
        <v>14084619.109329179</v>
      </c>
      <c r="CA217" s="1">
        <f t="shared" si="249"/>
        <v>13941462.192072028</v>
      </c>
      <c r="CB217" s="1">
        <f t="shared" si="249"/>
        <v>14035971.34205392</v>
      </c>
      <c r="CC217" s="1">
        <f t="shared" si="249"/>
        <v>14042911.28503993</v>
      </c>
      <c r="CD217" s="1">
        <f t="shared" si="249"/>
        <v>14079659.321602562</v>
      </c>
      <c r="CE217" s="1">
        <f t="shared" si="249"/>
        <v>14655035.991714142</v>
      </c>
      <c r="CF217" s="1">
        <f t="shared" si="249"/>
        <v>14463160.355209161</v>
      </c>
      <c r="CG217" s="1">
        <f t="shared" si="249"/>
        <v>14478996.252602279</v>
      </c>
      <c r="CH217" s="1">
        <f t="shared" si="249"/>
        <v>15130269.773608271</v>
      </c>
      <c r="CI217" s="1">
        <f t="shared" si="249"/>
        <v>15457077.860524589</v>
      </c>
      <c r="CJ217" s="1">
        <f t="shared" si="249"/>
        <v>15955321.595534701</v>
      </c>
      <c r="CK217" s="1">
        <f t="shared" si="249"/>
        <v>16802800.482202612</v>
      </c>
      <c r="CL217" s="1">
        <f t="shared" si="249"/>
        <v>16911389.786291521</v>
      </c>
      <c r="CM217" s="1">
        <f t="shared" si="249"/>
        <v>17712246.03199482</v>
      </c>
      <c r="CN217" s="1">
        <f t="shared" si="249"/>
        <v>17810463.40248071</v>
      </c>
      <c r="CO217" s="1">
        <f t="shared" si="249"/>
        <v>18063777.380972341</v>
      </c>
      <c r="CP217" s="1">
        <f t="shared" si="249"/>
        <v>18403494.877694137</v>
      </c>
      <c r="CQ217" s="1">
        <f t="shared" si="249"/>
        <v>18694449.120583262</v>
      </c>
      <c r="CR217" s="1">
        <f t="shared" si="249"/>
        <v>19080334.224759631</v>
      </c>
      <c r="CS217" s="1">
        <f t="shared" si="249"/>
        <v>19441273.388951529</v>
      </c>
      <c r="CT217" s="1">
        <f t="shared" si="249"/>
        <v>20207620.793065578</v>
      </c>
      <c r="CU217" s="1">
        <f t="shared" si="249"/>
        <v>20582967.361641623</v>
      </c>
      <c r="CV217" s="1">
        <f t="shared" si="249"/>
        <v>21763515.878939848</v>
      </c>
      <c r="CW217" s="1">
        <f t="shared" si="249"/>
        <v>22262924.922627386</v>
      </c>
      <c r="CX217" s="1">
        <f t="shared" si="249"/>
        <v>22768060.8293497</v>
      </c>
      <c r="CY217" s="1">
        <f t="shared" si="249"/>
        <v>22505825.048852783</v>
      </c>
      <c r="CZ217" s="1">
        <f t="shared" si="249"/>
        <v>22594176.414044198</v>
      </c>
      <c r="DA217" s="1">
        <f t="shared" si="249"/>
        <v>22499969.066259358</v>
      </c>
      <c r="DB217" s="1">
        <f t="shared" si="249"/>
        <v>22771735.783155873</v>
      </c>
      <c r="DC217" s="1">
        <f t="shared" si="249"/>
        <v>23346125.296978068</v>
      </c>
      <c r="DD217" s="1">
        <f t="shared" si="249"/>
        <v>23777233.094076142</v>
      </c>
      <c r="DE217" s="1">
        <f t="shared" si="249"/>
        <v>24304862.486654274</v>
      </c>
      <c r="DF217" s="1">
        <f t="shared" si="249"/>
        <v>25088341.940724693</v>
      </c>
      <c r="DG217" s="1">
        <f t="shared" si="249"/>
        <v>25556303.735376038</v>
      </c>
      <c r="DH217" s="1">
        <f t="shared" si="249"/>
        <v>25947998.416466091</v>
      </c>
      <c r="DI217" s="1">
        <f t="shared" si="249"/>
        <v>26898621.682699747</v>
      </c>
      <c r="DJ217" s="1">
        <f t="shared" si="249"/>
        <v>28041529.27470829</v>
      </c>
      <c r="DK217" s="1">
        <f t="shared" si="249"/>
        <v>28672503.167614806</v>
      </c>
      <c r="DL217" s="1">
        <f t="shared" si="249"/>
        <v>28973165.096596055</v>
      </c>
      <c r="DM217" s="1">
        <f t="shared" si="249"/>
        <v>29380335.928680845</v>
      </c>
      <c r="DN217" s="1">
        <f t="shared" si="249"/>
        <v>29792548.275657471</v>
      </c>
      <c r="DO217" s="1">
        <f t="shared" si="249"/>
        <v>30456221.123807676</v>
      </c>
      <c r="DP217" s="1">
        <f t="shared" si="249"/>
        <v>31065344.187147729</v>
      </c>
      <c r="DQ217" s="1">
        <f t="shared" si="249"/>
        <v>30936409.668537989</v>
      </c>
      <c r="DR217" s="1">
        <f t="shared" si="249"/>
        <v>31664428.88711324</v>
      </c>
      <c r="DS217" s="1">
        <f t="shared" si="249"/>
        <v>32022098.217974331</v>
      </c>
      <c r="DT217" s="1">
        <f t="shared" si="249"/>
        <v>32841935.715135656</v>
      </c>
      <c r="DU217" s="1">
        <f t="shared" si="249"/>
        <v>34188659.170992553</v>
      </c>
      <c r="DV217" s="1">
        <f t="shared" si="249"/>
        <v>34108312.787153207</v>
      </c>
      <c r="DW217" s="1">
        <f t="shared" si="249"/>
        <v>34276866.50333149</v>
      </c>
      <c r="DX217" s="1">
        <f t="shared" si="249"/>
        <v>35144861.050297596</v>
      </c>
      <c r="DY217" s="1">
        <f t="shared" si="249"/>
        <v>35481922.255782373</v>
      </c>
      <c r="DZ217" s="1">
        <f t="shared" ref="DZ217:GK217" si="250">+DZ215+DZ216</f>
        <v>35788093.095701426</v>
      </c>
      <c r="EA217" s="1">
        <f t="shared" si="250"/>
        <v>36667274.580874428</v>
      </c>
      <c r="EB217" s="1">
        <f t="shared" si="250"/>
        <v>36123416.757931687</v>
      </c>
      <c r="EC217" s="1">
        <f t="shared" si="250"/>
        <v>36311357.053658292</v>
      </c>
      <c r="ED217" s="1">
        <f t="shared" si="250"/>
        <v>36950521.998533942</v>
      </c>
      <c r="EE217" s="1">
        <f t="shared" si="250"/>
        <v>37252750.917717904</v>
      </c>
      <c r="EF217" s="1">
        <f t="shared" si="250"/>
        <v>37187839.477332428</v>
      </c>
      <c r="EG217" s="1">
        <f t="shared" si="250"/>
        <v>37936222.970274262</v>
      </c>
      <c r="EH217" s="1">
        <f t="shared" si="250"/>
        <v>38582950.826231457</v>
      </c>
      <c r="EI217" s="1">
        <f t="shared" si="250"/>
        <v>37934902.200307854</v>
      </c>
      <c r="EJ217" s="1">
        <f t="shared" si="250"/>
        <v>37518606.006739981</v>
      </c>
      <c r="EK217" s="1">
        <f t="shared" si="250"/>
        <v>38537590.510100342</v>
      </c>
      <c r="EL217" s="1">
        <f t="shared" si="250"/>
        <v>39783892.965991378</v>
      </c>
      <c r="EM217" s="1">
        <f t="shared" si="250"/>
        <v>40188782.267824501</v>
      </c>
      <c r="EN217" s="1">
        <f t="shared" si="250"/>
        <v>40359549.55227004</v>
      </c>
      <c r="EO217" s="1">
        <f t="shared" si="250"/>
        <v>41726430.997088514</v>
      </c>
      <c r="EP217" s="1">
        <f t="shared" si="250"/>
        <v>42530449.986617789</v>
      </c>
      <c r="EQ217" s="1">
        <f t="shared" si="250"/>
        <v>41650755.306070939</v>
      </c>
      <c r="ER217" s="1">
        <f t="shared" si="250"/>
        <v>42851709.037643723</v>
      </c>
      <c r="ES217" s="1">
        <f t="shared" si="250"/>
        <v>43679041.839681938</v>
      </c>
      <c r="ET217" s="1">
        <f t="shared" si="250"/>
        <v>44259929.949387223</v>
      </c>
      <c r="EU217" s="1">
        <f t="shared" si="250"/>
        <v>44242919.825111918</v>
      </c>
      <c r="EV217" s="1">
        <f t="shared" si="250"/>
        <v>44132875.818267405</v>
      </c>
      <c r="EW217" s="1">
        <f t="shared" si="250"/>
        <v>44594641.624344699</v>
      </c>
      <c r="EX217" s="1">
        <f t="shared" si="250"/>
        <v>44944042.765537821</v>
      </c>
      <c r="EY217" s="1">
        <f t="shared" si="250"/>
        <v>45981654.178924963</v>
      </c>
      <c r="EZ217" s="1">
        <f t="shared" si="250"/>
        <v>46190673.738481715</v>
      </c>
      <c r="FA217" s="1">
        <f t="shared" si="250"/>
        <v>46664744.174073875</v>
      </c>
      <c r="FB217" s="1">
        <f t="shared" si="250"/>
        <v>47083732.720834948</v>
      </c>
      <c r="FC217" s="1">
        <f t="shared" si="250"/>
        <v>48224083.782834239</v>
      </c>
      <c r="FD217" s="1">
        <f t="shared" si="250"/>
        <v>49176136.795367651</v>
      </c>
      <c r="FE217" s="1">
        <f t="shared" si="250"/>
        <v>50380157.781409554</v>
      </c>
      <c r="FF217" s="1">
        <f t="shared" si="250"/>
        <v>51087991.496598907</v>
      </c>
      <c r="FG217" s="1">
        <f t="shared" si="250"/>
        <v>52275013.577473618</v>
      </c>
      <c r="FH217" s="1">
        <f t="shared" si="250"/>
        <v>52516424.747521818</v>
      </c>
      <c r="FI217" s="1">
        <f t="shared" si="250"/>
        <v>53189356.055940554</v>
      </c>
      <c r="FJ217" s="1">
        <f t="shared" si="250"/>
        <v>53550063.355665199</v>
      </c>
      <c r="FK217" s="1">
        <f t="shared" si="250"/>
        <v>54385516.00466869</v>
      </c>
      <c r="FL217" s="1">
        <f t="shared" si="250"/>
        <v>54843547.855839863</v>
      </c>
      <c r="FM217" s="1">
        <f t="shared" si="250"/>
        <v>57716534.268860921</v>
      </c>
      <c r="FN217" s="1">
        <f t="shared" si="250"/>
        <v>58392803.303138606</v>
      </c>
      <c r="FO217" s="1">
        <f t="shared" si="250"/>
        <v>58880462.075246066</v>
      </c>
      <c r="FP217" s="1">
        <f t="shared" si="250"/>
        <v>60257143.490087606</v>
      </c>
      <c r="FQ217" s="1">
        <f t="shared" si="250"/>
        <v>61546164.353695668</v>
      </c>
      <c r="FR217" s="1">
        <f t="shared" si="250"/>
        <v>61841616.39236021</v>
      </c>
      <c r="FS217" s="1">
        <f t="shared" si="250"/>
        <v>62617392.450422138</v>
      </c>
      <c r="FT217" s="1">
        <f t="shared" si="250"/>
        <v>63161794.624736845</v>
      </c>
      <c r="FU217" s="1">
        <f t="shared" si="250"/>
        <v>64384407.409708507</v>
      </c>
      <c r="FV217" s="1">
        <f t="shared" si="250"/>
        <v>64337177.716483258</v>
      </c>
      <c r="FW217" s="1">
        <f t="shared" si="250"/>
        <v>65767071.02084548</v>
      </c>
      <c r="FX217" s="1">
        <f t="shared" si="250"/>
        <v>65713187.101796605</v>
      </c>
      <c r="FY217" s="1">
        <f t="shared" si="250"/>
        <v>67329443.686442718</v>
      </c>
      <c r="FZ217" s="1">
        <f t="shared" si="250"/>
        <v>69405093.033611447</v>
      </c>
      <c r="GA217" s="1">
        <f t="shared" si="250"/>
        <v>69331820.018696621</v>
      </c>
      <c r="GB217" s="1">
        <f t="shared" si="250"/>
        <v>69443502.359563932</v>
      </c>
      <c r="GC217" s="1">
        <f t="shared" si="250"/>
        <v>71266268.448281899</v>
      </c>
      <c r="GD217" s="1">
        <f t="shared" si="250"/>
        <v>72456202.610618219</v>
      </c>
      <c r="GE217" s="1">
        <f t="shared" si="250"/>
        <v>71820681.387986794</v>
      </c>
      <c r="GF217" s="1">
        <f t="shared" si="250"/>
        <v>72619478.769615188</v>
      </c>
      <c r="GG217" s="1">
        <f t="shared" si="250"/>
        <v>74984609.872957379</v>
      </c>
      <c r="GH217" s="1">
        <f t="shared" si="250"/>
        <v>76430812.048817277</v>
      </c>
      <c r="GI217" s="1">
        <f t="shared" si="250"/>
        <v>75998113.103647515</v>
      </c>
      <c r="GJ217" s="1">
        <f t="shared" si="250"/>
        <v>75066452.998800039</v>
      </c>
      <c r="GK217" s="1">
        <f t="shared" si="250"/>
        <v>76757959.150401145</v>
      </c>
      <c r="GL217" s="1">
        <f t="shared" ref="GL217:IW217" si="251">+GL215+GL216</f>
        <v>78233940.731322274</v>
      </c>
      <c r="GM217" s="1">
        <f t="shared" si="251"/>
        <v>77761920.239513487</v>
      </c>
      <c r="GN217" s="1">
        <f t="shared" si="251"/>
        <v>78366707.00514552</v>
      </c>
      <c r="GO217" s="1">
        <f t="shared" si="251"/>
        <v>78569674.029371038</v>
      </c>
      <c r="GP217" s="1">
        <f t="shared" si="251"/>
        <v>79111777.041606516</v>
      </c>
      <c r="GQ217" s="1">
        <f t="shared" si="251"/>
        <v>79028254.265684739</v>
      </c>
      <c r="GR217" s="1">
        <f t="shared" si="251"/>
        <v>79231778.884019777</v>
      </c>
      <c r="GS217" s="1">
        <f t="shared" si="251"/>
        <v>79096974.26061222</v>
      </c>
      <c r="GT217" s="1">
        <f t="shared" si="251"/>
        <v>78901587.644850209</v>
      </c>
      <c r="GU217" s="1">
        <f t="shared" si="251"/>
        <v>79782630.709298268</v>
      </c>
      <c r="GV217" s="1">
        <f t="shared" si="251"/>
        <v>81980274.777781516</v>
      </c>
      <c r="GW217" s="1">
        <f t="shared" si="251"/>
        <v>82029298.038685098</v>
      </c>
      <c r="GX217" s="1">
        <f t="shared" si="251"/>
        <v>82737235.593221694</v>
      </c>
      <c r="GY217" s="1">
        <f t="shared" si="251"/>
        <v>82062551.15264219</v>
      </c>
      <c r="GZ217" s="1">
        <f t="shared" si="251"/>
        <v>84669564.763316602</v>
      </c>
      <c r="HA217" s="1">
        <f t="shared" si="251"/>
        <v>84671680.315973207</v>
      </c>
      <c r="HB217" s="1">
        <f t="shared" si="251"/>
        <v>84549889.432149351</v>
      </c>
      <c r="HC217" s="1">
        <f t="shared" si="251"/>
        <v>84651193.173411995</v>
      </c>
      <c r="HD217" s="1">
        <f t="shared" si="251"/>
        <v>85932088.724189281</v>
      </c>
      <c r="HE217" s="1">
        <f t="shared" si="251"/>
        <v>87416361.893505573</v>
      </c>
      <c r="HF217" s="1">
        <f t="shared" si="251"/>
        <v>87375705.365142629</v>
      </c>
      <c r="HG217" s="1">
        <f t="shared" si="251"/>
        <v>87629527.267733842</v>
      </c>
      <c r="HH217" s="1">
        <f t="shared" si="251"/>
        <v>87646023.847510755</v>
      </c>
      <c r="HI217" s="1">
        <f t="shared" si="251"/>
        <v>88271248.166775852</v>
      </c>
      <c r="HJ217" s="1">
        <f t="shared" si="251"/>
        <v>88571959.715486005</v>
      </c>
      <c r="HK217" s="1">
        <f t="shared" si="251"/>
        <v>90274765.840883493</v>
      </c>
      <c r="HL217" s="1">
        <f t="shared" si="251"/>
        <v>91997184.536549836</v>
      </c>
      <c r="HM217" s="1">
        <f t="shared" si="251"/>
        <v>92066317.619326264</v>
      </c>
      <c r="HN217" s="1">
        <f t="shared" si="251"/>
        <v>93134337.066269636</v>
      </c>
      <c r="HO217" s="1">
        <f t="shared" si="251"/>
        <v>91740317.288056642</v>
      </c>
      <c r="HP217" s="1">
        <f t="shared" si="251"/>
        <v>91646718.925138235</v>
      </c>
      <c r="HQ217" s="1">
        <f t="shared" si="251"/>
        <v>92463550.231630445</v>
      </c>
      <c r="HR217" s="1">
        <f t="shared" si="251"/>
        <v>92399444.739338458</v>
      </c>
      <c r="HS217" s="1">
        <f t="shared" si="251"/>
        <v>92949387.053723723</v>
      </c>
      <c r="HT217" s="1">
        <f t="shared" si="251"/>
        <v>92208463.847169995</v>
      </c>
      <c r="HU217" s="1">
        <f t="shared" si="251"/>
        <v>93915064.193060488</v>
      </c>
      <c r="HV217" s="1">
        <f t="shared" si="251"/>
        <v>95906285.374419212</v>
      </c>
      <c r="HW217" s="1">
        <f t="shared" si="251"/>
        <v>96955023.545796305</v>
      </c>
      <c r="HX217" s="1">
        <f t="shared" si="251"/>
        <v>98277368.463410378</v>
      </c>
      <c r="HY217" s="1">
        <f t="shared" si="251"/>
        <v>98606916.104802892</v>
      </c>
      <c r="HZ217" s="1">
        <f t="shared" si="251"/>
        <v>97275225.38689971</v>
      </c>
      <c r="IA217" s="1">
        <f t="shared" si="251"/>
        <v>98833145.864402175</v>
      </c>
      <c r="IB217" s="1">
        <f t="shared" si="251"/>
        <v>97776501.775659531</v>
      </c>
      <c r="IC217" s="1">
        <f t="shared" si="251"/>
        <v>100133370.93515037</v>
      </c>
      <c r="ID217" s="1">
        <f t="shared" si="251"/>
        <v>101428959.32817057</v>
      </c>
      <c r="IE217" s="1">
        <f t="shared" si="251"/>
        <v>102492144.127058</v>
      </c>
      <c r="IF217" s="1">
        <f t="shared" si="251"/>
        <v>102358151.39230347</v>
      </c>
      <c r="IG217" s="1">
        <f t="shared" si="251"/>
        <v>103826390.73071228</v>
      </c>
      <c r="IH217" s="1">
        <f t="shared" si="251"/>
        <v>104664927.96882211</v>
      </c>
      <c r="II217" s="1">
        <f t="shared" si="251"/>
        <v>105732660.34620011</v>
      </c>
      <c r="IJ217" s="1">
        <f t="shared" si="251"/>
        <v>107301534.50736831</v>
      </c>
      <c r="IK217" s="1">
        <f t="shared" si="251"/>
        <v>110493458.56149361</v>
      </c>
      <c r="IL217" s="1">
        <f t="shared" si="251"/>
        <v>112702957.38624159</v>
      </c>
      <c r="IM217" s="1">
        <f t="shared" si="251"/>
        <v>114786513.44568291</v>
      </c>
      <c r="IN217" s="1">
        <f t="shared" si="251"/>
        <v>116639084.01506302</v>
      </c>
      <c r="IO217" s="1">
        <f t="shared" si="251"/>
        <v>118519125.25611609</v>
      </c>
      <c r="IP217" s="1">
        <f t="shared" si="251"/>
        <v>119415128.2966419</v>
      </c>
      <c r="IQ217" s="1">
        <f t="shared" si="251"/>
        <v>120458518.27355067</v>
      </c>
      <c r="IR217" s="1">
        <f t="shared" si="251"/>
        <v>121819719.23149118</v>
      </c>
      <c r="IS217" s="1">
        <f t="shared" si="251"/>
        <v>123486175.85756464</v>
      </c>
      <c r="IT217" s="1">
        <f t="shared" si="251"/>
        <v>123189290.42619663</v>
      </c>
      <c r="IU217" s="1">
        <f t="shared" si="251"/>
        <v>122243603.80755045</v>
      </c>
      <c r="IV217" s="1">
        <f t="shared" si="251"/>
        <v>123591878.65595141</v>
      </c>
      <c r="IW217" s="1">
        <f t="shared" si="251"/>
        <v>127162057.68670861</v>
      </c>
      <c r="IX217" s="1">
        <f t="shared" ref="IX217:LI217" si="252">+IX215+IX216</f>
        <v>129094987.9456822</v>
      </c>
      <c r="IY217" s="1">
        <f t="shared" si="252"/>
        <v>130184773.74895214</v>
      </c>
      <c r="IZ217" s="1">
        <f t="shared" si="252"/>
        <v>131173407.86421299</v>
      </c>
      <c r="JA217" s="1">
        <f t="shared" si="252"/>
        <v>131806568</v>
      </c>
      <c r="JB217" s="1">
        <f t="shared" si="252"/>
        <v>131999564.82242963</v>
      </c>
      <c r="JC217" s="1">
        <f t="shared" si="252"/>
        <v>132078628.4757271</v>
      </c>
      <c r="JD217" s="1">
        <f t="shared" si="252"/>
        <v>130757835.69324668</v>
      </c>
      <c r="JE217" s="1">
        <f t="shared" si="252"/>
        <v>132821572.04504642</v>
      </c>
      <c r="JF217" s="1" t="e">
        <f t="shared" si="252"/>
        <v>#REF!</v>
      </c>
    </row>
    <row r="218" spans="1:266" s="1" customFormat="1" ht="12.9" customHeight="1" x14ac:dyDescent="0.2">
      <c r="A218" s="73"/>
      <c r="FQ218" s="118"/>
      <c r="FR218" s="118"/>
      <c r="FS218" s="118"/>
      <c r="FT218" s="118"/>
      <c r="FU218" s="118"/>
      <c r="FV218" s="118"/>
      <c r="FW218" s="118"/>
      <c r="FX218" s="118"/>
      <c r="FY218" s="118"/>
      <c r="FZ218" s="118"/>
      <c r="GA218" s="118"/>
      <c r="GB218" s="118"/>
      <c r="GC218" s="118"/>
      <c r="GD218" s="118"/>
      <c r="GE218" s="118"/>
      <c r="GF218" s="118"/>
      <c r="GG218" s="118"/>
      <c r="GH218" s="118"/>
      <c r="GI218" s="118"/>
      <c r="GJ218" s="118"/>
      <c r="GK218" s="118"/>
      <c r="GL218" s="118"/>
      <c r="GM218" s="118"/>
      <c r="GN218" s="118"/>
      <c r="GO218" s="118"/>
      <c r="GP218" s="118"/>
      <c r="GQ218" s="118"/>
      <c r="GR218" s="118"/>
      <c r="GS218" s="118"/>
      <c r="GT218" s="118"/>
      <c r="GU218" s="118"/>
      <c r="GV218" s="118"/>
      <c r="GW218" s="118"/>
      <c r="GX218" s="118"/>
      <c r="GY218" s="118"/>
      <c r="GZ218" s="118"/>
      <c r="HA218" s="118"/>
      <c r="HB218" s="118"/>
      <c r="HC218" s="1">
        <f t="shared" ref="HC218:IH218" si="253">+HC217/HC116*100</f>
        <v>86719947.564043596</v>
      </c>
      <c r="HD218" s="1">
        <f t="shared" si="253"/>
        <v>87974039.347338334</v>
      </c>
      <c r="HE218" s="1">
        <f t="shared" si="253"/>
        <v>89257917.904428661</v>
      </c>
      <c r="HF218" s="1">
        <f t="shared" si="253"/>
        <v>88923700.145233735</v>
      </c>
      <c r="HG218" s="1">
        <f t="shared" si="253"/>
        <v>88716316.444030806</v>
      </c>
      <c r="HH218" s="1">
        <f t="shared" si="253"/>
        <v>88100442.636091501</v>
      </c>
      <c r="HI218" s="1">
        <f t="shared" si="253"/>
        <v>88271248.166775852</v>
      </c>
      <c r="HJ218" s="1">
        <f t="shared" si="253"/>
        <v>87869007.654251993</v>
      </c>
      <c r="HK218" s="1">
        <f t="shared" si="253"/>
        <v>89292547.814919382</v>
      </c>
      <c r="HL218" s="1">
        <f t="shared" si="253"/>
        <v>90996226.049999848</v>
      </c>
      <c r="HM218" s="1">
        <f t="shared" si="253"/>
        <v>91064606.94295378</v>
      </c>
      <c r="HN218" s="1">
        <f t="shared" si="253"/>
        <v>92029977.338211104</v>
      </c>
      <c r="HO218" s="1">
        <f t="shared" si="253"/>
        <v>90029752.000055581</v>
      </c>
      <c r="HP218" s="1">
        <f t="shared" si="253"/>
        <v>90203463.508994326</v>
      </c>
      <c r="HQ218" s="1">
        <f t="shared" si="253"/>
        <v>90828634.805137962</v>
      </c>
      <c r="HR218" s="1">
        <f t="shared" si="253"/>
        <v>90410415.596221581</v>
      </c>
      <c r="HS218" s="1">
        <f t="shared" si="253"/>
        <v>90417691.686501682</v>
      </c>
      <c r="HT218" s="1">
        <f t="shared" si="253"/>
        <v>89090303.233980671</v>
      </c>
      <c r="HU218" s="1">
        <f t="shared" si="253"/>
        <v>91002969.179322168</v>
      </c>
      <c r="HV218" s="1">
        <f t="shared" si="253"/>
        <v>92932447.06823568</v>
      </c>
      <c r="HW218" s="1">
        <f t="shared" si="253"/>
        <v>93405610.352404922</v>
      </c>
      <c r="HX218" s="1">
        <f t="shared" si="253"/>
        <v>94588420.080279484</v>
      </c>
      <c r="HY218" s="1">
        <f t="shared" si="253"/>
        <v>94632357.106336743</v>
      </c>
      <c r="HZ218" s="1">
        <f t="shared" si="253"/>
        <v>92643071.797047347</v>
      </c>
      <c r="IA218" s="1">
        <f t="shared" si="253"/>
        <v>94306436.89351353</v>
      </c>
      <c r="IB218" s="1">
        <f t="shared" si="253"/>
        <v>93387298.735109389</v>
      </c>
      <c r="IC218" s="1">
        <f t="shared" si="253"/>
        <v>95729800.129206866</v>
      </c>
      <c r="ID218" s="1">
        <f t="shared" si="253"/>
        <v>96691095.641725987</v>
      </c>
      <c r="IE218" s="1">
        <f t="shared" si="253"/>
        <v>97333470.206132948</v>
      </c>
      <c r="IF218" s="1">
        <f t="shared" si="253"/>
        <v>97021944.44768101</v>
      </c>
      <c r="IG218" s="1">
        <f t="shared" si="253"/>
        <v>97857107.19200027</v>
      </c>
      <c r="IH218" s="1">
        <f t="shared" si="253"/>
        <v>98647434.466373339</v>
      </c>
      <c r="II218" s="1">
        <f t="shared" ref="II218:JN218" si="254">+II217/II116*100</f>
        <v>99466284.427281395</v>
      </c>
      <c r="IJ218" s="1">
        <f t="shared" si="254"/>
        <v>100752614.56090921</v>
      </c>
      <c r="IK218" s="1">
        <f t="shared" si="254"/>
        <v>103944928.09171553</v>
      </c>
      <c r="IL218" s="1">
        <f t="shared" si="254"/>
        <v>106625314.46191256</v>
      </c>
      <c r="IM218" s="1">
        <f t="shared" si="254"/>
        <v>109009034.61128482</v>
      </c>
      <c r="IN218" s="1">
        <f t="shared" si="254"/>
        <v>110244880.92160966</v>
      </c>
      <c r="IO218" s="1">
        <f t="shared" si="254"/>
        <v>111494943.79691072</v>
      </c>
      <c r="IP218" s="1">
        <f t="shared" si="254"/>
        <v>112021696.33831324</v>
      </c>
      <c r="IQ218" s="1">
        <f t="shared" si="254"/>
        <v>112472939.56447309</v>
      </c>
      <c r="IR218" s="1">
        <f t="shared" si="254"/>
        <v>113005305.40954654</v>
      </c>
      <c r="IS218" s="1">
        <f t="shared" si="254"/>
        <v>113917136.39996739</v>
      </c>
      <c r="IT218" s="1">
        <f t="shared" si="254"/>
        <v>113121478.81193446</v>
      </c>
      <c r="IU218" s="1">
        <f t="shared" si="254"/>
        <v>112150095.23628482</v>
      </c>
      <c r="IV218" s="1">
        <f t="shared" si="254"/>
        <v>113283115.17502421</v>
      </c>
      <c r="IW218" s="1">
        <f t="shared" si="254"/>
        <v>116662438.24468681</v>
      </c>
      <c r="IX218" s="1">
        <f t="shared" si="254"/>
        <v>117787397.76065895</v>
      </c>
      <c r="IY218" s="1">
        <f t="shared" si="254"/>
        <v>118349794.31722921</v>
      </c>
      <c r="IZ218" s="1">
        <f t="shared" si="254"/>
        <v>117855712.36676818</v>
      </c>
      <c r="JA218" s="1">
        <f t="shared" si="254"/>
        <v>117370051.64737311</v>
      </c>
      <c r="JB218" s="1">
        <f t="shared" si="254"/>
        <v>116401732.64764518</v>
      </c>
      <c r="JC218" s="1">
        <f t="shared" si="254"/>
        <v>114651587.2185131</v>
      </c>
      <c r="JD218" s="1">
        <f t="shared" si="254"/>
        <v>112916956.55720784</v>
      </c>
      <c r="JE218" s="1">
        <f t="shared" si="254"/>
        <v>114699112.30142178</v>
      </c>
      <c r="JF218" s="1" t="e">
        <f t="shared" si="254"/>
        <v>#REF!</v>
      </c>
    </row>
    <row r="219" spans="1:266" s="1" customFormat="1" ht="12.9" customHeight="1" x14ac:dyDescent="0.2">
      <c r="A219" s="2" t="s">
        <v>372</v>
      </c>
    </row>
    <row r="220" spans="1:266" s="1" customFormat="1" ht="12.9" customHeight="1" x14ac:dyDescent="0.2">
      <c r="A220" s="73" t="s">
        <v>329</v>
      </c>
      <c r="B220" s="1">
        <f t="shared" ref="B220:BM220" si="255">+B156+B204</f>
        <v>5031148</v>
      </c>
      <c r="C220" s="1">
        <f t="shared" si="255"/>
        <v>5089484</v>
      </c>
      <c r="D220" s="1">
        <f t="shared" si="255"/>
        <v>5053608</v>
      </c>
      <c r="E220" s="1">
        <f t="shared" si="255"/>
        <v>5286044</v>
      </c>
      <c r="F220" s="1">
        <f t="shared" si="255"/>
        <v>5536047</v>
      </c>
      <c r="G220" s="1">
        <f t="shared" si="255"/>
        <v>5359461</v>
      </c>
      <c r="H220" s="1">
        <f t="shared" si="255"/>
        <v>5427776</v>
      </c>
      <c r="I220" s="1">
        <f t="shared" si="255"/>
        <v>5079323</v>
      </c>
      <c r="J220" s="1">
        <f t="shared" si="255"/>
        <v>5041186</v>
      </c>
      <c r="K220" s="1">
        <f t="shared" si="255"/>
        <v>5098465</v>
      </c>
      <c r="L220" s="1">
        <f t="shared" si="255"/>
        <v>5061010</v>
      </c>
      <c r="M220" s="1">
        <f t="shared" si="255"/>
        <v>4961208</v>
      </c>
      <c r="N220" s="1">
        <f t="shared" si="255"/>
        <v>5221423</v>
      </c>
      <c r="O220" s="1">
        <f t="shared" si="255"/>
        <v>5197856</v>
      </c>
      <c r="P220" s="1">
        <f t="shared" si="255"/>
        <v>5225954</v>
      </c>
      <c r="Q220" s="1">
        <f t="shared" si="255"/>
        <v>5447883</v>
      </c>
      <c r="R220" s="1">
        <f t="shared" si="255"/>
        <v>5531887</v>
      </c>
      <c r="S220" s="1">
        <f t="shared" si="255"/>
        <v>5562792</v>
      </c>
      <c r="T220" s="1">
        <f t="shared" si="255"/>
        <v>5719558</v>
      </c>
      <c r="U220" s="1">
        <f t="shared" si="255"/>
        <v>5557183</v>
      </c>
      <c r="V220" s="1">
        <f t="shared" si="255"/>
        <v>5727629</v>
      </c>
      <c r="W220" s="1">
        <f t="shared" si="255"/>
        <v>5967471</v>
      </c>
      <c r="X220" s="1">
        <f t="shared" si="255"/>
        <v>6129962</v>
      </c>
      <c r="Y220" s="1">
        <f t="shared" si="255"/>
        <v>6036637</v>
      </c>
      <c r="Z220" s="1">
        <f t="shared" si="255"/>
        <v>6224448</v>
      </c>
      <c r="AA220" s="1">
        <f t="shared" si="255"/>
        <v>6069766</v>
      </c>
      <c r="AB220" s="1">
        <f t="shared" si="255"/>
        <v>6108273</v>
      </c>
      <c r="AC220" s="1">
        <f t="shared" si="255"/>
        <v>6188262</v>
      </c>
      <c r="AD220" s="1">
        <f t="shared" si="255"/>
        <v>6238745</v>
      </c>
      <c r="AE220" s="1">
        <f t="shared" si="255"/>
        <v>5628429</v>
      </c>
      <c r="AF220" s="1">
        <f t="shared" si="255"/>
        <v>5403313</v>
      </c>
      <c r="AG220" s="1">
        <f t="shared" si="255"/>
        <v>5406832</v>
      </c>
      <c r="AH220" s="1">
        <f t="shared" si="255"/>
        <v>5608091</v>
      </c>
      <c r="AI220" s="1">
        <f t="shared" si="255"/>
        <v>5983618</v>
      </c>
      <c r="AJ220" s="1">
        <f t="shared" si="255"/>
        <v>6253193</v>
      </c>
      <c r="AK220" s="1">
        <f t="shared" si="255"/>
        <v>6258147</v>
      </c>
      <c r="AL220" s="1">
        <f t="shared" si="255"/>
        <v>6387214</v>
      </c>
      <c r="AM220" s="1">
        <f t="shared" si="255"/>
        <v>6465018</v>
      </c>
      <c r="AN220" s="1">
        <f t="shared" si="255"/>
        <v>7139480</v>
      </c>
      <c r="AO220" s="1">
        <f t="shared" si="255"/>
        <v>7858864.8808695506</v>
      </c>
      <c r="AP220" s="1">
        <f t="shared" si="255"/>
        <v>7380813.9935802901</v>
      </c>
      <c r="AQ220" s="1">
        <f t="shared" si="255"/>
        <v>7420726.6570639396</v>
      </c>
      <c r="AR220" s="1">
        <f t="shared" si="255"/>
        <v>7372870.3230905393</v>
      </c>
      <c r="AS220" s="1">
        <f t="shared" si="255"/>
        <v>7588307.9690821916</v>
      </c>
      <c r="AT220" s="1">
        <f t="shared" si="255"/>
        <v>7759989.2145044301</v>
      </c>
      <c r="AU220" s="1">
        <f t="shared" si="255"/>
        <v>7693384.4571234109</v>
      </c>
      <c r="AV220" s="1">
        <f t="shared" si="255"/>
        <v>7393895.9892080007</v>
      </c>
      <c r="AW220" s="1">
        <f t="shared" si="255"/>
        <v>7606479.1995096505</v>
      </c>
      <c r="AX220" s="1">
        <f t="shared" si="255"/>
        <v>7985055.2447174722</v>
      </c>
      <c r="AY220" s="1">
        <f t="shared" si="255"/>
        <v>8075330.34917094</v>
      </c>
      <c r="AZ220" s="1">
        <f t="shared" si="255"/>
        <v>8577821.1978903394</v>
      </c>
      <c r="BA220" s="1">
        <f t="shared" si="255"/>
        <v>8808621.5660976805</v>
      </c>
      <c r="BB220" s="1">
        <f t="shared" si="255"/>
        <v>8979499.5000580512</v>
      </c>
      <c r="BC220" s="1">
        <f t="shared" si="255"/>
        <v>8862212.46170591</v>
      </c>
      <c r="BD220" s="1">
        <f t="shared" si="255"/>
        <v>8711428.6751219891</v>
      </c>
      <c r="BE220" s="1">
        <f t="shared" si="255"/>
        <v>8899618.7346480303</v>
      </c>
      <c r="BF220" s="1">
        <f t="shared" si="255"/>
        <v>9052598.0809129402</v>
      </c>
      <c r="BG220" s="1">
        <f t="shared" si="255"/>
        <v>9030540.1576593481</v>
      </c>
      <c r="BH220" s="1">
        <f t="shared" si="255"/>
        <v>9094419.3869406283</v>
      </c>
      <c r="BI220" s="1">
        <f t="shared" si="255"/>
        <v>9092967.5692108683</v>
      </c>
      <c r="BJ220" s="1">
        <f t="shared" si="255"/>
        <v>9526874.7849684209</v>
      </c>
      <c r="BK220" s="1">
        <f t="shared" si="255"/>
        <v>9400816.8518127501</v>
      </c>
      <c r="BL220" s="1">
        <f t="shared" si="255"/>
        <v>9433958.6478777714</v>
      </c>
      <c r="BM220" s="1">
        <f t="shared" si="255"/>
        <v>9708186.9918024614</v>
      </c>
      <c r="BN220" s="1">
        <f t="shared" ref="BN220:DY220" si="256">+BN156+BN204</f>
        <v>9725533.3288436197</v>
      </c>
      <c r="BO220" s="1">
        <f t="shared" si="256"/>
        <v>9786602.2252161391</v>
      </c>
      <c r="BP220" s="1">
        <f t="shared" si="256"/>
        <v>9621634.2220610194</v>
      </c>
      <c r="BQ220" s="1">
        <f t="shared" si="256"/>
        <v>9809957.4100869</v>
      </c>
      <c r="BR220" s="1">
        <f t="shared" si="256"/>
        <v>9727570.3303490393</v>
      </c>
      <c r="BS220" s="1">
        <f t="shared" si="256"/>
        <v>9659318.5189128201</v>
      </c>
      <c r="BT220" s="1">
        <f t="shared" si="256"/>
        <v>9735286.6251055989</v>
      </c>
      <c r="BU220" s="1">
        <f t="shared" si="256"/>
        <v>9602236.1582167</v>
      </c>
      <c r="BV220" s="1">
        <f t="shared" si="256"/>
        <v>9856811.1659713984</v>
      </c>
      <c r="BW220" s="1">
        <f t="shared" si="256"/>
        <v>9711812.9512809198</v>
      </c>
      <c r="BX220" s="1">
        <f t="shared" si="256"/>
        <v>9713080.8947494905</v>
      </c>
      <c r="BY220" s="1">
        <f t="shared" si="256"/>
        <v>9532436.7997943293</v>
      </c>
      <c r="BZ220" s="1">
        <f t="shared" si="256"/>
        <v>9802544.8079283889</v>
      </c>
      <c r="CA220" s="1">
        <f t="shared" si="256"/>
        <v>9623334.3223137707</v>
      </c>
      <c r="CB220" s="1">
        <f t="shared" si="256"/>
        <v>9709265.77877938</v>
      </c>
      <c r="CC220" s="1">
        <f t="shared" si="256"/>
        <v>9613301.0539560914</v>
      </c>
      <c r="CD220" s="1">
        <f t="shared" si="256"/>
        <v>9599661.0571632609</v>
      </c>
      <c r="CE220" s="1">
        <f t="shared" si="256"/>
        <v>10064306.52322511</v>
      </c>
      <c r="CF220" s="1">
        <f t="shared" si="256"/>
        <v>9790536.3014000896</v>
      </c>
      <c r="CG220" s="1">
        <f t="shared" si="256"/>
        <v>9757260.3176937886</v>
      </c>
      <c r="CH220" s="1">
        <f t="shared" si="256"/>
        <v>10362141.98698754</v>
      </c>
      <c r="CI220" s="1">
        <f t="shared" si="256"/>
        <v>10620756.381145289</v>
      </c>
      <c r="CJ220" s="1">
        <f t="shared" si="256"/>
        <v>10955380.070108619</v>
      </c>
      <c r="CK220" s="1">
        <f t="shared" si="256"/>
        <v>11719259.06191754</v>
      </c>
      <c r="CL220" s="1">
        <f t="shared" si="256"/>
        <v>11681444.48080845</v>
      </c>
      <c r="CM220" s="1">
        <f t="shared" si="256"/>
        <v>12212249.7829534</v>
      </c>
      <c r="CN220" s="1">
        <f t="shared" si="256"/>
        <v>12253377.09996791</v>
      </c>
      <c r="CO220" s="1">
        <f t="shared" si="256"/>
        <v>12326889.041211993</v>
      </c>
      <c r="CP220" s="1">
        <f t="shared" si="256"/>
        <v>12486007.059138039</v>
      </c>
      <c r="CQ220" s="1">
        <f t="shared" si="256"/>
        <v>12829820.257006031</v>
      </c>
      <c r="CR220" s="1">
        <f t="shared" si="256"/>
        <v>13088096.69628684</v>
      </c>
      <c r="CS220" s="1">
        <f t="shared" si="256"/>
        <v>13125159.13226537</v>
      </c>
      <c r="CT220" s="1">
        <f t="shared" si="256"/>
        <v>13978276.974033127</v>
      </c>
      <c r="CU220" s="1">
        <f t="shared" si="256"/>
        <v>14258618.922060262</v>
      </c>
      <c r="CV220" s="1">
        <f t="shared" si="256"/>
        <v>15314022.48610682</v>
      </c>
      <c r="CW220" s="1">
        <f t="shared" si="256"/>
        <v>15625720.202202909</v>
      </c>
      <c r="CX220" s="1">
        <f t="shared" si="256"/>
        <v>15877826.207148802</v>
      </c>
      <c r="CY220" s="1">
        <f t="shared" si="256"/>
        <v>15678920.717642082</v>
      </c>
      <c r="CZ220" s="1">
        <f t="shared" si="256"/>
        <v>15690509.70688593</v>
      </c>
      <c r="DA220" s="1">
        <f t="shared" si="256"/>
        <v>15450366.60282689</v>
      </c>
      <c r="DB220" s="1">
        <f t="shared" si="256"/>
        <v>15375615.54468311</v>
      </c>
      <c r="DC220" s="1">
        <f t="shared" si="256"/>
        <v>15405792.253828958</v>
      </c>
      <c r="DD220" s="1">
        <f t="shared" si="256"/>
        <v>15527952.784117829</v>
      </c>
      <c r="DE220" s="1">
        <f t="shared" si="256"/>
        <v>15610939.754805598</v>
      </c>
      <c r="DF220" s="1">
        <f t="shared" si="256"/>
        <v>16231331.960697372</v>
      </c>
      <c r="DG220" s="1">
        <f t="shared" si="256"/>
        <v>16656397.545332348</v>
      </c>
      <c r="DH220" s="1">
        <f t="shared" si="256"/>
        <v>16935866.322169647</v>
      </c>
      <c r="DI220" s="1">
        <f t="shared" si="256"/>
        <v>17756210.49023043</v>
      </c>
      <c r="DJ220" s="1">
        <f t="shared" si="256"/>
        <v>18738465.817291372</v>
      </c>
      <c r="DK220" s="1">
        <f t="shared" si="256"/>
        <v>19185572.43668662</v>
      </c>
      <c r="DL220" s="1">
        <f t="shared" si="256"/>
        <v>19063411.450417418</v>
      </c>
      <c r="DM220" s="1">
        <f t="shared" si="256"/>
        <v>19312035.056104973</v>
      </c>
      <c r="DN220" s="1">
        <f t="shared" si="256"/>
        <v>19635677.897091661</v>
      </c>
      <c r="DO220" s="1">
        <f t="shared" si="256"/>
        <v>20229109.93317797</v>
      </c>
      <c r="DP220" s="1">
        <f t="shared" si="256"/>
        <v>20820803.73922943</v>
      </c>
      <c r="DQ220" s="1">
        <f t="shared" si="256"/>
        <v>20584321.371517219</v>
      </c>
      <c r="DR220" s="1">
        <f t="shared" si="256"/>
        <v>20943694.694824725</v>
      </c>
      <c r="DS220" s="1">
        <f t="shared" si="256"/>
        <v>20989448.166496582</v>
      </c>
      <c r="DT220" s="1">
        <f t="shared" si="256"/>
        <v>21682937.948679276</v>
      </c>
      <c r="DU220" s="1">
        <f t="shared" si="256"/>
        <v>22933402.06910599</v>
      </c>
      <c r="DV220" s="1">
        <f t="shared" si="256"/>
        <v>22571526.646749448</v>
      </c>
      <c r="DW220" s="1">
        <f t="shared" si="256"/>
        <v>22493344.967102252</v>
      </c>
      <c r="DX220" s="1">
        <f t="shared" si="256"/>
        <v>23216368.836550012</v>
      </c>
      <c r="DY220" s="1">
        <f t="shared" si="256"/>
        <v>23151429.730481151</v>
      </c>
      <c r="DZ220" s="1">
        <f t="shared" ref="DZ220:GK220" si="257">+DZ156+DZ204</f>
        <v>23144557.664785653</v>
      </c>
      <c r="EA220" s="1">
        <f t="shared" si="257"/>
        <v>23518020.168599471</v>
      </c>
      <c r="EB220" s="1">
        <f t="shared" si="257"/>
        <v>23158761.584839053</v>
      </c>
      <c r="EC220" s="1">
        <f t="shared" si="257"/>
        <v>23354800.658952869</v>
      </c>
      <c r="ED220" s="1">
        <f t="shared" si="257"/>
        <v>23709522.387670659</v>
      </c>
      <c r="EE220" s="1">
        <f t="shared" si="257"/>
        <v>24071645.779031411</v>
      </c>
      <c r="EF220" s="1">
        <f t="shared" si="257"/>
        <v>24158475.336401798</v>
      </c>
      <c r="EG220" s="1">
        <f t="shared" si="257"/>
        <v>24628150.308931902</v>
      </c>
      <c r="EH220" s="1">
        <f t="shared" si="257"/>
        <v>24959468.24655373</v>
      </c>
      <c r="EI220" s="1">
        <f t="shared" si="257"/>
        <v>23997544.755652592</v>
      </c>
      <c r="EJ220" s="1">
        <f t="shared" si="257"/>
        <v>23330988.774208747</v>
      </c>
      <c r="EK220" s="1">
        <f t="shared" si="257"/>
        <v>23997267.524953581</v>
      </c>
      <c r="EL220" s="1">
        <f t="shared" si="257"/>
        <v>24598791.261823051</v>
      </c>
      <c r="EM220" s="1">
        <f t="shared" si="257"/>
        <v>24567393.36355089</v>
      </c>
      <c r="EN220" s="1">
        <f t="shared" si="257"/>
        <v>24261707.639801823</v>
      </c>
      <c r="EO220" s="1">
        <f t="shared" si="257"/>
        <v>24663227.384675112</v>
      </c>
      <c r="EP220" s="1">
        <f t="shared" si="257"/>
        <v>24890918.145862363</v>
      </c>
      <c r="EQ220" s="1">
        <f t="shared" si="257"/>
        <v>24324412.771351665</v>
      </c>
      <c r="ER220" s="1">
        <f t="shared" si="257"/>
        <v>25076775.722573228</v>
      </c>
      <c r="ES220" s="1">
        <f t="shared" si="257"/>
        <v>25397913.402101181</v>
      </c>
      <c r="ET220" s="1">
        <f t="shared" si="257"/>
        <v>25584691.198738169</v>
      </c>
      <c r="EU220" s="1">
        <f t="shared" si="257"/>
        <v>25209390.51325893</v>
      </c>
      <c r="EV220" s="1">
        <f t="shared" si="257"/>
        <v>24961525.070277859</v>
      </c>
      <c r="EW220" s="1">
        <f t="shared" si="257"/>
        <v>24992406.434596781</v>
      </c>
      <c r="EX220" s="1">
        <f t="shared" si="257"/>
        <v>25188848.555952258</v>
      </c>
      <c r="EY220" s="1">
        <f t="shared" si="257"/>
        <v>25484020.490184031</v>
      </c>
      <c r="EZ220" s="1">
        <f t="shared" si="257"/>
        <v>25616174.301423021</v>
      </c>
      <c r="FA220" s="1">
        <f t="shared" si="257"/>
        <v>26306777.343174189</v>
      </c>
      <c r="FB220" s="1">
        <f t="shared" si="257"/>
        <v>26779485.13312434</v>
      </c>
      <c r="FC220" s="1">
        <f t="shared" si="257"/>
        <v>27710201.623856951</v>
      </c>
      <c r="FD220" s="1">
        <f t="shared" si="257"/>
        <v>27846718.178374402</v>
      </c>
      <c r="FE220" s="1">
        <f t="shared" si="257"/>
        <v>28981129.309858009</v>
      </c>
      <c r="FF220" s="1">
        <f t="shared" si="257"/>
        <v>29163946.39645832</v>
      </c>
      <c r="FG220" s="1">
        <f t="shared" si="257"/>
        <v>29580865.195736356</v>
      </c>
      <c r="FH220" s="1">
        <f t="shared" si="257"/>
        <v>29417875.42007675</v>
      </c>
      <c r="FI220" s="1">
        <f t="shared" si="257"/>
        <v>29674077.421199173</v>
      </c>
      <c r="FJ220" s="1">
        <f t="shared" si="257"/>
        <v>29929622.409485288</v>
      </c>
      <c r="FK220" s="1">
        <f t="shared" si="257"/>
        <v>30229365.953420199</v>
      </c>
      <c r="FL220" s="1">
        <f t="shared" si="257"/>
        <v>30307825.842642039</v>
      </c>
      <c r="FM220" s="1">
        <f t="shared" si="257"/>
        <v>32220383.788823001</v>
      </c>
      <c r="FN220" s="1">
        <f t="shared" si="257"/>
        <v>32337571.845451187</v>
      </c>
      <c r="FO220" s="1">
        <f t="shared" si="257"/>
        <v>33371657.463645827</v>
      </c>
      <c r="FP220" s="1">
        <f t="shared" si="257"/>
        <v>34327809.908999994</v>
      </c>
      <c r="FQ220" s="1">
        <f t="shared" si="257"/>
        <v>35117028.905764744</v>
      </c>
      <c r="FR220" s="1">
        <f t="shared" si="257"/>
        <v>34770153.401021078</v>
      </c>
      <c r="FS220" s="1">
        <f t="shared" si="257"/>
        <v>34998152.547641896</v>
      </c>
      <c r="FT220" s="1">
        <f t="shared" si="257"/>
        <v>35537686.436544895</v>
      </c>
      <c r="FU220" s="1">
        <f t="shared" si="257"/>
        <v>35696689.566458598</v>
      </c>
      <c r="FV220" s="1">
        <f t="shared" si="257"/>
        <v>35595380.674690917</v>
      </c>
      <c r="FW220" s="1">
        <f t="shared" si="257"/>
        <v>36024653.335486382</v>
      </c>
      <c r="FX220" s="1">
        <f t="shared" si="257"/>
        <v>35744634.861804664</v>
      </c>
      <c r="FY220" s="1">
        <f t="shared" si="257"/>
        <v>37087029.244010717</v>
      </c>
      <c r="FZ220" s="1">
        <f t="shared" si="257"/>
        <v>38527291.93475306</v>
      </c>
      <c r="GA220" s="1">
        <f t="shared" si="257"/>
        <v>38516697.119723253</v>
      </c>
      <c r="GB220" s="1">
        <f t="shared" si="257"/>
        <v>38436029.560110621</v>
      </c>
      <c r="GC220" s="1">
        <f t="shared" si="257"/>
        <v>40134316.724480003</v>
      </c>
      <c r="GD220" s="1">
        <f t="shared" si="257"/>
        <v>40455676.620804504</v>
      </c>
      <c r="GE220" s="1">
        <f t="shared" si="257"/>
        <v>40449521.32359542</v>
      </c>
      <c r="GF220" s="1">
        <f t="shared" si="257"/>
        <v>41010356.057056129</v>
      </c>
      <c r="GG220" s="1">
        <f t="shared" si="257"/>
        <v>42307123.555797786</v>
      </c>
      <c r="GH220" s="1">
        <f t="shared" si="257"/>
        <v>41912186.578991473</v>
      </c>
      <c r="GI220" s="1">
        <f t="shared" si="257"/>
        <v>41806767.446390435</v>
      </c>
      <c r="GJ220" s="1">
        <f t="shared" si="257"/>
        <v>40505142.806047693</v>
      </c>
      <c r="GK220" s="1">
        <f t="shared" si="257"/>
        <v>41730491.841080725</v>
      </c>
      <c r="GL220" s="1">
        <f t="shared" ref="GL220:IW220" si="258">+GL156+GL204</f>
        <v>42921588.195593342</v>
      </c>
      <c r="GM220" s="1">
        <f t="shared" si="258"/>
        <v>42948085.953764275</v>
      </c>
      <c r="GN220" s="1">
        <f t="shared" si="258"/>
        <v>43802319.702640042</v>
      </c>
      <c r="GO220" s="1">
        <f t="shared" si="258"/>
        <v>43451043.021530971</v>
      </c>
      <c r="GP220" s="1">
        <f t="shared" si="258"/>
        <v>43288429.860826269</v>
      </c>
      <c r="GQ220" s="1">
        <f t="shared" si="258"/>
        <v>43549289.715261512</v>
      </c>
      <c r="GR220" s="1">
        <f t="shared" si="258"/>
        <v>43730697.422403812</v>
      </c>
      <c r="GS220" s="1">
        <f t="shared" si="258"/>
        <v>43483760.82734333</v>
      </c>
      <c r="GT220" s="1">
        <f t="shared" si="258"/>
        <v>43376286.194095388</v>
      </c>
      <c r="GU220" s="1">
        <f t="shared" si="258"/>
        <v>43867615.813274279</v>
      </c>
      <c r="GV220" s="1">
        <f t="shared" si="258"/>
        <v>44908374.902432449</v>
      </c>
      <c r="GW220" s="1">
        <f t="shared" si="258"/>
        <v>44745117.855246559</v>
      </c>
      <c r="GX220" s="1">
        <f t="shared" si="258"/>
        <v>45143869.411259443</v>
      </c>
      <c r="GY220" s="1">
        <f t="shared" si="258"/>
        <v>45541336.258353561</v>
      </c>
      <c r="GZ220" s="1">
        <f t="shared" si="258"/>
        <v>47497903.709698826</v>
      </c>
      <c r="HA220" s="1">
        <f t="shared" si="258"/>
        <v>48094366.169154197</v>
      </c>
      <c r="HB220" s="1">
        <f t="shared" si="258"/>
        <v>48037737.883530349</v>
      </c>
      <c r="HC220" s="1">
        <f t="shared" si="258"/>
        <v>47691115.884931527</v>
      </c>
      <c r="HD220" s="1">
        <f t="shared" si="258"/>
        <v>48898171.054822713</v>
      </c>
      <c r="HE220" s="1">
        <f t="shared" si="258"/>
        <v>50545249.87219768</v>
      </c>
      <c r="HF220" s="1">
        <f t="shared" si="258"/>
        <v>50301182.65592254</v>
      </c>
      <c r="HG220" s="1">
        <f t="shared" si="258"/>
        <v>50291850.10611029</v>
      </c>
      <c r="HH220" s="1">
        <f t="shared" si="258"/>
        <v>51101798.922708325</v>
      </c>
      <c r="HI220" s="1">
        <f t="shared" si="258"/>
        <v>51889967.441224441</v>
      </c>
      <c r="HJ220" s="1">
        <f t="shared" si="258"/>
        <v>52157328.129376329</v>
      </c>
      <c r="HK220" s="1">
        <f t="shared" si="258"/>
        <v>53812083.614209756</v>
      </c>
      <c r="HL220" s="1">
        <f t="shared" si="258"/>
        <v>55666278.801157303</v>
      </c>
      <c r="HM220" s="1">
        <f t="shared" si="258"/>
        <v>55656836.744875707</v>
      </c>
      <c r="HN220" s="1">
        <f t="shared" si="258"/>
        <v>56597177.527153172</v>
      </c>
      <c r="HO220" s="1">
        <f t="shared" si="258"/>
        <v>55637716.17937246</v>
      </c>
      <c r="HP220" s="1">
        <f t="shared" si="258"/>
        <v>55289787.044791281</v>
      </c>
      <c r="HQ220" s="1">
        <f t="shared" si="258"/>
        <v>55033320.545414545</v>
      </c>
      <c r="HR220" s="1">
        <f t="shared" si="258"/>
        <v>54964597.229115851</v>
      </c>
      <c r="HS220" s="1">
        <f t="shared" si="258"/>
        <v>54396661.231215253</v>
      </c>
      <c r="HT220" s="1">
        <f t="shared" si="258"/>
        <v>53829793.393395573</v>
      </c>
      <c r="HU220" s="1">
        <f t="shared" si="258"/>
        <v>55314320.527789503</v>
      </c>
      <c r="HV220" s="1">
        <f t="shared" si="258"/>
        <v>56614805.231867611</v>
      </c>
      <c r="HW220" s="1">
        <f t="shared" si="258"/>
        <v>56464563.35298989</v>
      </c>
      <c r="HX220" s="1">
        <f t="shared" si="258"/>
        <v>56526432.54272224</v>
      </c>
      <c r="HY220" s="1">
        <f t="shared" si="258"/>
        <v>56273635.390515402</v>
      </c>
      <c r="HZ220" s="1">
        <f t="shared" si="258"/>
        <v>54464767.222429782</v>
      </c>
      <c r="IA220" s="1">
        <f t="shared" si="258"/>
        <v>55560361.910386927</v>
      </c>
      <c r="IB220" s="1">
        <f t="shared" si="258"/>
        <v>54109941.329196945</v>
      </c>
      <c r="IC220" s="1">
        <f t="shared" si="258"/>
        <v>55039435.336918354</v>
      </c>
      <c r="ID220" s="1">
        <f t="shared" si="258"/>
        <v>55868379.26416865</v>
      </c>
      <c r="IE220" s="1">
        <f t="shared" si="258"/>
        <v>56217981.818220101</v>
      </c>
      <c r="IF220" s="1">
        <f t="shared" si="258"/>
        <v>55958474.273152933</v>
      </c>
      <c r="IG220" s="1">
        <f t="shared" si="258"/>
        <v>56660927.106378421</v>
      </c>
      <c r="IH220" s="1">
        <f t="shared" si="258"/>
        <v>56554663.417089939</v>
      </c>
      <c r="II220" s="1">
        <f t="shared" si="258"/>
        <v>57318535.116576336</v>
      </c>
      <c r="IJ220" s="1">
        <f t="shared" si="258"/>
        <v>59541655.528644808</v>
      </c>
      <c r="IK220" s="1">
        <f t="shared" si="258"/>
        <v>63828654.895913698</v>
      </c>
      <c r="IL220" s="1">
        <f t="shared" si="258"/>
        <v>65689897.724555388</v>
      </c>
      <c r="IM220" s="1">
        <f t="shared" si="258"/>
        <v>67765358.849313647</v>
      </c>
      <c r="IN220" s="1">
        <f t="shared" si="258"/>
        <v>68182866.828127831</v>
      </c>
      <c r="IO220" s="1">
        <f t="shared" si="258"/>
        <v>69492949.879707962</v>
      </c>
      <c r="IP220" s="1">
        <f t="shared" si="258"/>
        <v>70721594.773377225</v>
      </c>
      <c r="IQ220" s="1">
        <f t="shared" si="258"/>
        <v>71084208.318674952</v>
      </c>
      <c r="IR220" s="1">
        <f t="shared" si="258"/>
        <v>71796316.716455922</v>
      </c>
      <c r="IS220" s="1">
        <f t="shared" si="258"/>
        <v>75135489.506171599</v>
      </c>
      <c r="IT220" s="1">
        <f t="shared" si="258"/>
        <v>75260786.298552588</v>
      </c>
      <c r="IU220" s="1">
        <f t="shared" si="258"/>
        <v>75208806.123843074</v>
      </c>
      <c r="IV220" s="1">
        <f t="shared" si="258"/>
        <v>77210108.090925351</v>
      </c>
      <c r="IW220" s="1">
        <f t="shared" si="258"/>
        <v>80010709.537981421</v>
      </c>
      <c r="IX220" s="1">
        <f t="shared" ref="IX220:JF220" si="259">+IX156+IX204</f>
        <v>80834977.58764486</v>
      </c>
      <c r="IY220" s="1">
        <f t="shared" si="259"/>
        <v>80924730.977567852</v>
      </c>
      <c r="IZ220" s="1">
        <f t="shared" si="259"/>
        <v>81054961.237403288</v>
      </c>
      <c r="JA220" s="1">
        <f t="shared" si="259"/>
        <v>81523196</v>
      </c>
      <c r="JB220" s="1">
        <f t="shared" si="259"/>
        <v>80692184.513665766</v>
      </c>
      <c r="JC220" s="1">
        <f t="shared" si="259"/>
        <v>80644767.495615259</v>
      </c>
      <c r="JD220" s="1">
        <f t="shared" si="259"/>
        <v>79100007.173077643</v>
      </c>
      <c r="JE220" s="1">
        <f t="shared" si="259"/>
        <v>80731993.729999989</v>
      </c>
      <c r="JF220" s="1" t="e">
        <f t="shared" si="259"/>
        <v>#REF!</v>
      </c>
    </row>
    <row r="221" spans="1:266" s="1" customFormat="1" ht="12.9" customHeight="1" x14ac:dyDescent="0.2">
      <c r="A221" s="73" t="s">
        <v>330</v>
      </c>
      <c r="B221" s="1">
        <f t="shared" ref="B221:BM221" si="260">+B157+B205</f>
        <v>38578</v>
      </c>
      <c r="C221" s="1">
        <f t="shared" si="260"/>
        <v>35663</v>
      </c>
      <c r="D221" s="1">
        <f t="shared" si="260"/>
        <v>38152</v>
      </c>
      <c r="E221" s="1">
        <f t="shared" si="260"/>
        <v>39378</v>
      </c>
      <c r="F221" s="1">
        <f t="shared" si="260"/>
        <v>43183</v>
      </c>
      <c r="G221" s="1">
        <f t="shared" si="260"/>
        <v>45432</v>
      </c>
      <c r="H221" s="1">
        <f t="shared" si="260"/>
        <v>50682</v>
      </c>
      <c r="I221" s="1">
        <f t="shared" si="260"/>
        <v>49980</v>
      </c>
      <c r="J221" s="1">
        <f t="shared" si="260"/>
        <v>50074</v>
      </c>
      <c r="K221" s="1">
        <f t="shared" si="260"/>
        <v>49811</v>
      </c>
      <c r="L221" s="1">
        <f t="shared" si="260"/>
        <v>51962</v>
      </c>
      <c r="M221" s="1">
        <f t="shared" si="260"/>
        <v>55155</v>
      </c>
      <c r="N221" s="1">
        <f t="shared" si="260"/>
        <v>60769</v>
      </c>
      <c r="O221" s="1">
        <f t="shared" si="260"/>
        <v>57275</v>
      </c>
      <c r="P221" s="1">
        <f t="shared" si="260"/>
        <v>58719</v>
      </c>
      <c r="Q221" s="1">
        <f t="shared" si="260"/>
        <v>59427</v>
      </c>
      <c r="R221" s="1">
        <f t="shared" si="260"/>
        <v>62257</v>
      </c>
      <c r="S221" s="1">
        <f t="shared" si="260"/>
        <v>58765</v>
      </c>
      <c r="T221" s="1">
        <f t="shared" si="260"/>
        <v>63934</v>
      </c>
      <c r="U221" s="1">
        <f t="shared" si="260"/>
        <v>60635</v>
      </c>
      <c r="V221" s="1">
        <f t="shared" si="260"/>
        <v>64529</v>
      </c>
      <c r="W221" s="1">
        <f t="shared" si="260"/>
        <v>69984</v>
      </c>
      <c r="X221" s="1">
        <f t="shared" si="260"/>
        <v>76891</v>
      </c>
      <c r="Y221" s="1">
        <f t="shared" si="260"/>
        <v>82727</v>
      </c>
      <c r="Z221" s="1">
        <f t="shared" si="260"/>
        <v>87929</v>
      </c>
      <c r="AA221" s="1">
        <f t="shared" si="260"/>
        <v>80068</v>
      </c>
      <c r="AB221" s="1">
        <f t="shared" si="260"/>
        <v>82502</v>
      </c>
      <c r="AC221" s="1">
        <f t="shared" si="260"/>
        <v>87616</v>
      </c>
      <c r="AD221" s="1">
        <f t="shared" si="260"/>
        <v>86021</v>
      </c>
      <c r="AE221" s="1">
        <f t="shared" si="260"/>
        <v>73894</v>
      </c>
      <c r="AF221" s="1">
        <f t="shared" si="260"/>
        <v>78313</v>
      </c>
      <c r="AG221" s="1">
        <f t="shared" si="260"/>
        <v>83042</v>
      </c>
      <c r="AH221" s="1">
        <f t="shared" si="260"/>
        <v>81062</v>
      </c>
      <c r="AI221" s="1">
        <f t="shared" si="260"/>
        <v>86333</v>
      </c>
      <c r="AJ221" s="1">
        <f t="shared" si="260"/>
        <v>95079</v>
      </c>
      <c r="AK221" s="1">
        <f t="shared" si="260"/>
        <v>103227</v>
      </c>
      <c r="AL221" s="1">
        <f t="shared" si="260"/>
        <v>106537</v>
      </c>
      <c r="AM221" s="1">
        <f t="shared" si="260"/>
        <v>118482</v>
      </c>
      <c r="AN221" s="1">
        <f t="shared" si="260"/>
        <v>108297</v>
      </c>
      <c r="AO221" s="1">
        <f t="shared" si="260"/>
        <v>120816</v>
      </c>
      <c r="AP221" s="1">
        <f t="shared" si="260"/>
        <v>119321</v>
      </c>
      <c r="AQ221" s="1">
        <f t="shared" si="260"/>
        <v>114251</v>
      </c>
      <c r="AR221" s="1">
        <f t="shared" si="260"/>
        <v>121368.18652344002</v>
      </c>
      <c r="AS221" s="1">
        <f t="shared" si="260"/>
        <v>124971.21103894</v>
      </c>
      <c r="AT221" s="1">
        <f t="shared" si="260"/>
        <v>128414.64246034001</v>
      </c>
      <c r="AU221" s="1">
        <f t="shared" si="260"/>
        <v>120976.45562924001</v>
      </c>
      <c r="AV221" s="1">
        <f t="shared" si="260"/>
        <v>184007.75633074</v>
      </c>
      <c r="AW221" s="1">
        <f t="shared" si="260"/>
        <v>193643.41919154002</v>
      </c>
      <c r="AX221" s="1">
        <f t="shared" si="260"/>
        <v>163238.47254708002</v>
      </c>
      <c r="AY221" s="1">
        <f t="shared" si="260"/>
        <v>156511.68829024001</v>
      </c>
      <c r="AZ221" s="1">
        <f t="shared" si="260"/>
        <v>153928.14188254002</v>
      </c>
      <c r="BA221" s="1">
        <f t="shared" si="260"/>
        <v>160208.32247494001</v>
      </c>
      <c r="BB221" s="1">
        <f t="shared" si="260"/>
        <v>162122.52735977</v>
      </c>
      <c r="BC221" s="1">
        <f t="shared" si="260"/>
        <v>167996.36769456998</v>
      </c>
      <c r="BD221" s="1">
        <f t="shared" si="260"/>
        <v>172028.42391156999</v>
      </c>
      <c r="BE221" s="1">
        <f t="shared" si="260"/>
        <v>168822.89182457002</v>
      </c>
      <c r="BF221" s="1">
        <f t="shared" si="260"/>
        <v>173499.89678907002</v>
      </c>
      <c r="BG221" s="1">
        <f t="shared" si="260"/>
        <v>177255.22754071999</v>
      </c>
      <c r="BH221" s="1">
        <f t="shared" si="260"/>
        <v>187256.31387936999</v>
      </c>
      <c r="BI221" s="1">
        <f t="shared" si="260"/>
        <v>200422</v>
      </c>
      <c r="BJ221" s="1">
        <f t="shared" si="260"/>
        <v>212672.23241406999</v>
      </c>
      <c r="BK221" s="1">
        <f t="shared" si="260"/>
        <v>210101.89366797</v>
      </c>
      <c r="BL221" s="1">
        <f t="shared" si="260"/>
        <v>215459.76273148999</v>
      </c>
      <c r="BM221" s="1">
        <f t="shared" si="260"/>
        <v>218538.68869359</v>
      </c>
      <c r="BN221" s="1">
        <f t="shared" ref="BN221:DY221" si="261">+BN157+BN205</f>
        <v>228722.14362780002</v>
      </c>
      <c r="BO221" s="1">
        <f t="shared" si="261"/>
        <v>241661.2648872</v>
      </c>
      <c r="BP221" s="1">
        <f t="shared" si="261"/>
        <v>241480.82285469997</v>
      </c>
      <c r="BQ221" s="1">
        <f t="shared" si="261"/>
        <v>247238.65993739999</v>
      </c>
      <c r="BR221" s="1">
        <f t="shared" si="261"/>
        <v>250494.35162279999</v>
      </c>
      <c r="BS221" s="1">
        <f t="shared" si="261"/>
        <v>253928.83433690001</v>
      </c>
      <c r="BT221" s="1">
        <f t="shared" si="261"/>
        <v>266989.58913620003</v>
      </c>
      <c r="BU221" s="1">
        <f t="shared" si="261"/>
        <v>278882.90885180002</v>
      </c>
      <c r="BV221" s="1">
        <f t="shared" si="261"/>
        <v>284596.50440919999</v>
      </c>
      <c r="BW221" s="1">
        <f t="shared" si="261"/>
        <v>282692.25035699998</v>
      </c>
      <c r="BX221" s="1">
        <f t="shared" si="261"/>
        <v>279621.00317768997</v>
      </c>
      <c r="BY221" s="1">
        <f t="shared" si="261"/>
        <v>294347.96052889002</v>
      </c>
      <c r="BZ221" s="1">
        <f t="shared" si="261"/>
        <v>307378.07958079001</v>
      </c>
      <c r="CA221" s="1">
        <f t="shared" si="261"/>
        <v>308719.50225275999</v>
      </c>
      <c r="CB221" s="1">
        <f t="shared" si="261"/>
        <v>309449.72141593997</v>
      </c>
      <c r="CC221" s="1">
        <f t="shared" si="261"/>
        <v>313662.48889584001</v>
      </c>
      <c r="CD221" s="1">
        <f t="shared" si="261"/>
        <v>314137.23669390002</v>
      </c>
      <c r="CE221" s="1">
        <f t="shared" si="261"/>
        <v>302343.56157803</v>
      </c>
      <c r="CF221" s="1">
        <f t="shared" si="261"/>
        <v>310690.89946206997</v>
      </c>
      <c r="CG221" s="1">
        <f t="shared" si="261"/>
        <v>323079.00628038996</v>
      </c>
      <c r="CH221" s="1">
        <f t="shared" si="261"/>
        <v>332433.45207922999</v>
      </c>
      <c r="CI221" s="1">
        <f t="shared" si="261"/>
        <v>332204.50498769997</v>
      </c>
      <c r="CJ221" s="1">
        <f t="shared" si="261"/>
        <v>337061.50623508001</v>
      </c>
      <c r="CK221" s="1">
        <f t="shared" si="261"/>
        <v>348497.87689076999</v>
      </c>
      <c r="CL221" s="1">
        <f t="shared" si="261"/>
        <v>390389.89896726998</v>
      </c>
      <c r="CM221" s="1">
        <f t="shared" si="261"/>
        <v>398002.02339442004</v>
      </c>
      <c r="CN221" s="1">
        <f t="shared" si="261"/>
        <v>404074.12998580001</v>
      </c>
      <c r="CO221" s="1">
        <f t="shared" si="261"/>
        <v>405435.75128275005</v>
      </c>
      <c r="CP221" s="1">
        <f t="shared" si="261"/>
        <v>417958.19894760003</v>
      </c>
      <c r="CQ221" s="1">
        <f t="shared" si="261"/>
        <v>416815.93629063002</v>
      </c>
      <c r="CR221" s="1">
        <f t="shared" si="261"/>
        <v>417422.4166076</v>
      </c>
      <c r="CS221" s="1">
        <f t="shared" si="261"/>
        <v>450282.04564102</v>
      </c>
      <c r="CT221" s="1">
        <f t="shared" si="261"/>
        <v>338244.91802639002</v>
      </c>
      <c r="CU221" s="1">
        <f t="shared" si="261"/>
        <v>335032.53443917003</v>
      </c>
      <c r="CV221" s="1">
        <f t="shared" si="261"/>
        <v>353055.67007903999</v>
      </c>
      <c r="CW221" s="1">
        <f t="shared" si="261"/>
        <v>364692.71800160001</v>
      </c>
      <c r="CX221" s="1">
        <f t="shared" si="261"/>
        <v>399463.07117875997</v>
      </c>
      <c r="CY221" s="1">
        <f t="shared" si="261"/>
        <v>384259.06727582001</v>
      </c>
      <c r="CZ221" s="1">
        <f t="shared" si="261"/>
        <v>373034.62684814999</v>
      </c>
      <c r="DA221" s="1">
        <f t="shared" si="261"/>
        <v>379153.43980808003</v>
      </c>
      <c r="DB221" s="1">
        <f t="shared" si="261"/>
        <v>393006.67593104998</v>
      </c>
      <c r="DC221" s="1">
        <f t="shared" si="261"/>
        <v>390621.03703603998</v>
      </c>
      <c r="DD221" s="1">
        <f t="shared" si="261"/>
        <v>391475.91745776997</v>
      </c>
      <c r="DE221" s="1">
        <f t="shared" si="261"/>
        <v>322830.92026217002</v>
      </c>
      <c r="DF221" s="1">
        <f t="shared" si="261"/>
        <v>268242.98401578999</v>
      </c>
      <c r="DG221" s="1">
        <f t="shared" si="261"/>
        <v>264125.33278225997</v>
      </c>
      <c r="DH221" s="1">
        <f t="shared" si="261"/>
        <v>286845.54827894998</v>
      </c>
      <c r="DI221" s="1">
        <f t="shared" si="261"/>
        <v>291540.69343489001</v>
      </c>
      <c r="DJ221" s="1">
        <f t="shared" si="261"/>
        <v>312190.72061339999</v>
      </c>
      <c r="DK221" s="1">
        <f t="shared" si="261"/>
        <v>313252.77281541005</v>
      </c>
      <c r="DL221" s="1">
        <f t="shared" si="261"/>
        <v>305407.76814367995</v>
      </c>
      <c r="DM221" s="1">
        <f t="shared" si="261"/>
        <v>295521.95244215999</v>
      </c>
      <c r="DN221" s="1">
        <f t="shared" si="261"/>
        <v>289383.43289254</v>
      </c>
      <c r="DO221" s="1">
        <f t="shared" si="261"/>
        <v>296411.49136311002</v>
      </c>
      <c r="DP221" s="1">
        <f t="shared" si="261"/>
        <v>300753.73936410004</v>
      </c>
      <c r="DQ221" s="1">
        <f t="shared" si="261"/>
        <v>336635.87619077001</v>
      </c>
      <c r="DR221" s="1">
        <f t="shared" si="261"/>
        <v>327094.38851729</v>
      </c>
      <c r="DS221" s="1">
        <f t="shared" si="261"/>
        <v>331742.06706447003</v>
      </c>
      <c r="DT221" s="1">
        <f t="shared" si="261"/>
        <v>339965.56953999988</v>
      </c>
      <c r="DU221" s="1">
        <f t="shared" si="261"/>
        <v>334640.84180871997</v>
      </c>
      <c r="DV221" s="1">
        <f t="shared" si="261"/>
        <v>352962.69923609996</v>
      </c>
      <c r="DW221" s="1">
        <f t="shared" si="261"/>
        <v>360099.6346858801</v>
      </c>
      <c r="DX221" s="1">
        <f t="shared" si="261"/>
        <v>369965.49666259997</v>
      </c>
      <c r="DY221" s="1">
        <f t="shared" si="261"/>
        <v>364643.35831265</v>
      </c>
      <c r="DZ221" s="1">
        <f t="shared" ref="DZ221:GK221" si="262">+DZ157+DZ205</f>
        <v>373105.83776516007</v>
      </c>
      <c r="EA221" s="1">
        <f t="shared" si="262"/>
        <v>385716.31643349002</v>
      </c>
      <c r="EB221" s="1">
        <f t="shared" si="262"/>
        <v>383356.00866814994</v>
      </c>
      <c r="EC221" s="1">
        <f t="shared" si="262"/>
        <v>316491.12535213999</v>
      </c>
      <c r="ED221" s="1">
        <f t="shared" si="262"/>
        <v>325579.98590803001</v>
      </c>
      <c r="EE221" s="1">
        <f t="shared" si="262"/>
        <v>324293.3672852001</v>
      </c>
      <c r="EF221" s="1">
        <f t="shared" si="262"/>
        <v>323588.73547307996</v>
      </c>
      <c r="EG221" s="1">
        <f t="shared" si="262"/>
        <v>334987.38872023002</v>
      </c>
      <c r="EH221" s="1">
        <f t="shared" si="262"/>
        <v>335167.38879340002</v>
      </c>
      <c r="EI221" s="1">
        <f t="shared" si="262"/>
        <v>331067.68323025998</v>
      </c>
      <c r="EJ221" s="1">
        <f t="shared" si="262"/>
        <v>334048.24916357</v>
      </c>
      <c r="EK221" s="1">
        <f t="shared" si="262"/>
        <v>333188.79218476999</v>
      </c>
      <c r="EL221" s="1">
        <f t="shared" si="262"/>
        <v>337023.61566603003</v>
      </c>
      <c r="EM221" s="1">
        <f t="shared" si="262"/>
        <v>340060.40407119005</v>
      </c>
      <c r="EN221" s="1">
        <f t="shared" si="262"/>
        <v>340511.07857184997</v>
      </c>
      <c r="EO221" s="1">
        <f t="shared" si="262"/>
        <v>352835.67101187998</v>
      </c>
      <c r="EP221" s="1">
        <f t="shared" si="262"/>
        <v>359779.32792155002</v>
      </c>
      <c r="EQ221" s="1">
        <f t="shared" si="262"/>
        <v>347697.07442679995</v>
      </c>
      <c r="ER221" s="1">
        <f t="shared" si="262"/>
        <v>346631.46396169998</v>
      </c>
      <c r="ES221" s="1">
        <f t="shared" si="262"/>
        <v>369582.64144718001</v>
      </c>
      <c r="ET221" s="1">
        <f t="shared" si="262"/>
        <v>335750.53265830001</v>
      </c>
      <c r="EU221" s="1">
        <f t="shared" si="262"/>
        <v>340299.15547977999</v>
      </c>
      <c r="EV221" s="1">
        <f t="shared" si="262"/>
        <v>338293.76414881996</v>
      </c>
      <c r="EW221" s="1">
        <f t="shared" si="262"/>
        <v>340687.15243555</v>
      </c>
      <c r="EX221" s="1">
        <f t="shared" si="262"/>
        <v>345221.38147641998</v>
      </c>
      <c r="EY221" s="1">
        <f t="shared" si="262"/>
        <v>347035.05871583999</v>
      </c>
      <c r="EZ221" s="1">
        <f t="shared" si="262"/>
        <v>345644.61781902</v>
      </c>
      <c r="FA221" s="1">
        <f t="shared" si="262"/>
        <v>371622.92261511006</v>
      </c>
      <c r="FB221" s="1">
        <f t="shared" si="262"/>
        <v>385327.04176131007</v>
      </c>
      <c r="FC221" s="1">
        <f t="shared" si="262"/>
        <v>395188.35158515</v>
      </c>
      <c r="FD221" s="1">
        <f t="shared" si="262"/>
        <v>406578.03012547002</v>
      </c>
      <c r="FE221" s="1">
        <f t="shared" si="262"/>
        <v>407292.08133387001</v>
      </c>
      <c r="FF221" s="1">
        <f t="shared" si="262"/>
        <v>405780.63725218002</v>
      </c>
      <c r="FG221" s="1">
        <f t="shared" si="262"/>
        <v>414334.63100386999</v>
      </c>
      <c r="FH221" s="1">
        <f t="shared" si="262"/>
        <v>430639.60600677005</v>
      </c>
      <c r="FI221" s="1">
        <f t="shared" si="262"/>
        <v>446951.44724040991</v>
      </c>
      <c r="FJ221" s="1">
        <f t="shared" si="262"/>
        <v>451370.77177545999</v>
      </c>
      <c r="FK221" s="1">
        <f t="shared" si="262"/>
        <v>456506.77992996998</v>
      </c>
      <c r="FL221" s="1">
        <f t="shared" si="262"/>
        <v>455647.87315611012</v>
      </c>
      <c r="FM221" s="1">
        <f t="shared" si="262"/>
        <v>484330.03600155999</v>
      </c>
      <c r="FN221" s="1">
        <f t="shared" si="262"/>
        <v>454381.97066746</v>
      </c>
      <c r="FO221" s="1">
        <f t="shared" si="262"/>
        <v>463438.21799350012</v>
      </c>
      <c r="FP221" s="1">
        <f t="shared" si="262"/>
        <v>479954.83711572009</v>
      </c>
      <c r="FQ221" s="1">
        <f t="shared" si="262"/>
        <v>506740.51060519996</v>
      </c>
      <c r="FR221" s="1">
        <f t="shared" si="262"/>
        <v>532929.74013954995</v>
      </c>
      <c r="FS221" s="1">
        <f t="shared" si="262"/>
        <v>546523.49862083001</v>
      </c>
      <c r="FT221" s="1">
        <f t="shared" si="262"/>
        <v>523516.77013268002</v>
      </c>
      <c r="FU221" s="1">
        <f t="shared" si="262"/>
        <v>657014.53086566005</v>
      </c>
      <c r="FV221" s="1">
        <f t="shared" si="262"/>
        <v>550714.93961887015</v>
      </c>
      <c r="FW221" s="1">
        <f t="shared" si="262"/>
        <v>556147.41033570992</v>
      </c>
      <c r="FX221" s="1">
        <f t="shared" si="262"/>
        <v>556149.25494975003</v>
      </c>
      <c r="FY221" s="1">
        <f t="shared" si="262"/>
        <v>551655.86815229</v>
      </c>
      <c r="FZ221" s="1">
        <f t="shared" si="262"/>
        <v>558941.2338672101</v>
      </c>
      <c r="GA221" s="1">
        <f t="shared" si="262"/>
        <v>417394.91625055997</v>
      </c>
      <c r="GB221" s="1">
        <f t="shared" si="262"/>
        <v>405655.86944793013</v>
      </c>
      <c r="GC221" s="1">
        <f t="shared" si="262"/>
        <v>377097.78151678003</v>
      </c>
      <c r="GD221" s="1">
        <f t="shared" si="262"/>
        <v>525607.70369375998</v>
      </c>
      <c r="GE221" s="1">
        <f t="shared" si="262"/>
        <v>410272.24134804012</v>
      </c>
      <c r="GF221" s="1">
        <f t="shared" si="262"/>
        <v>398936.15347144002</v>
      </c>
      <c r="GG221" s="1">
        <f t="shared" si="262"/>
        <v>417762.60158302996</v>
      </c>
      <c r="GH221" s="1">
        <f t="shared" si="262"/>
        <v>422937.78528857999</v>
      </c>
      <c r="GI221" s="1">
        <f t="shared" si="262"/>
        <v>414779.20507120003</v>
      </c>
      <c r="GJ221" s="1">
        <f t="shared" si="262"/>
        <v>415473.11929326993</v>
      </c>
      <c r="GK221" s="1">
        <f t="shared" si="262"/>
        <v>415664.93486613</v>
      </c>
      <c r="GL221" s="1">
        <f t="shared" ref="GL221:IW221" si="263">+GL157+GL205</f>
        <v>396965.34512504004</v>
      </c>
      <c r="GM221" s="1">
        <f t="shared" si="263"/>
        <v>438388.24122942</v>
      </c>
      <c r="GN221" s="1">
        <f t="shared" si="263"/>
        <v>436657.65068852005</v>
      </c>
      <c r="GO221" s="1">
        <f t="shared" si="263"/>
        <v>441793.34567563003</v>
      </c>
      <c r="GP221" s="1">
        <f t="shared" si="263"/>
        <v>438260.68002731004</v>
      </c>
      <c r="GQ221" s="1">
        <f t="shared" si="263"/>
        <v>468263.81090932002</v>
      </c>
      <c r="GR221" s="1">
        <f t="shared" si="263"/>
        <v>430639.23369608994</v>
      </c>
      <c r="GS221" s="1">
        <f t="shared" si="263"/>
        <v>433782.23376335</v>
      </c>
      <c r="GT221" s="1">
        <f t="shared" si="263"/>
        <v>442847.44308731001</v>
      </c>
      <c r="GU221" s="1">
        <f t="shared" si="263"/>
        <v>436549.37652151001</v>
      </c>
      <c r="GV221" s="1">
        <f t="shared" si="263"/>
        <v>434596.63664001005</v>
      </c>
      <c r="GW221" s="1">
        <f t="shared" si="263"/>
        <v>453406.62341960002</v>
      </c>
      <c r="GX221" s="1">
        <f t="shared" si="263"/>
        <v>437075.17176512</v>
      </c>
      <c r="GY221" s="1">
        <f t="shared" si="263"/>
        <v>427864.57949058001</v>
      </c>
      <c r="GZ221" s="1">
        <f t="shared" si="263"/>
        <v>452887.21163861</v>
      </c>
      <c r="HA221" s="1">
        <f t="shared" si="263"/>
        <v>464675.16242799</v>
      </c>
      <c r="HB221" s="1">
        <f t="shared" si="263"/>
        <v>471760.60592585005</v>
      </c>
      <c r="HC221" s="1">
        <f t="shared" si="263"/>
        <v>499054.02055451006</v>
      </c>
      <c r="HD221" s="1">
        <f t="shared" si="263"/>
        <v>496771.36397820001</v>
      </c>
      <c r="HE221" s="1">
        <f t="shared" si="263"/>
        <v>506327.32474547002</v>
      </c>
      <c r="HF221" s="1">
        <f t="shared" si="263"/>
        <v>511171.21385976003</v>
      </c>
      <c r="HG221" s="1">
        <f t="shared" si="263"/>
        <v>544598.56503366004</v>
      </c>
      <c r="HH221" s="1">
        <f t="shared" si="263"/>
        <v>511688.42332983005</v>
      </c>
      <c r="HI221" s="1">
        <f t="shared" si="263"/>
        <v>528835.06879018014</v>
      </c>
      <c r="HJ221" s="1">
        <f t="shared" si="263"/>
        <v>520445.09631339996</v>
      </c>
      <c r="HK221" s="1">
        <f t="shared" si="263"/>
        <v>527723.34306294995</v>
      </c>
      <c r="HL221" s="1">
        <f t="shared" si="263"/>
        <v>549913.15343743004</v>
      </c>
      <c r="HM221" s="1">
        <f t="shared" si="263"/>
        <v>557339.66051525995</v>
      </c>
      <c r="HN221" s="1">
        <f t="shared" si="263"/>
        <v>593516.04699952016</v>
      </c>
      <c r="HO221" s="1">
        <f t="shared" si="263"/>
        <v>608425.47930051992</v>
      </c>
      <c r="HP221" s="1">
        <f t="shared" si="263"/>
        <v>583532.86639477999</v>
      </c>
      <c r="HQ221" s="1">
        <f t="shared" si="263"/>
        <v>589053.63806971</v>
      </c>
      <c r="HR221" s="1">
        <f t="shared" si="263"/>
        <v>553579.33390392002</v>
      </c>
      <c r="HS221" s="1">
        <f t="shared" si="263"/>
        <v>542641.53052528994</v>
      </c>
      <c r="HT221" s="1">
        <f t="shared" si="263"/>
        <v>541197.67705071997</v>
      </c>
      <c r="HU221" s="1">
        <f t="shared" si="263"/>
        <v>571672.5694866</v>
      </c>
      <c r="HV221" s="1">
        <f t="shared" si="263"/>
        <v>598241.84677704005</v>
      </c>
      <c r="HW221" s="1">
        <f t="shared" si="263"/>
        <v>492455.35328278999</v>
      </c>
      <c r="HX221" s="1">
        <f t="shared" si="263"/>
        <v>503954.91217910999</v>
      </c>
      <c r="HY221" s="1">
        <f t="shared" si="263"/>
        <v>507372.44436158001</v>
      </c>
      <c r="HZ221" s="1">
        <f t="shared" si="263"/>
        <v>477775.38403031003</v>
      </c>
      <c r="IA221" s="1">
        <f t="shared" si="263"/>
        <v>502755.89858937002</v>
      </c>
      <c r="IB221" s="1">
        <f t="shared" si="263"/>
        <v>485661.31113885995</v>
      </c>
      <c r="IC221" s="1">
        <f t="shared" si="263"/>
        <v>528539.88186514995</v>
      </c>
      <c r="ID221" s="1">
        <f t="shared" si="263"/>
        <v>528191.56385677005</v>
      </c>
      <c r="IE221" s="1">
        <f t="shared" si="263"/>
        <v>516259.89397084998</v>
      </c>
      <c r="IF221" s="1">
        <f t="shared" si="263"/>
        <v>478999.08056171</v>
      </c>
      <c r="IG221" s="1">
        <f t="shared" si="263"/>
        <v>513401.49788798002</v>
      </c>
      <c r="IH221" s="1">
        <f t="shared" si="263"/>
        <v>511119.02496991004</v>
      </c>
      <c r="II221" s="1">
        <f t="shared" si="263"/>
        <v>500530.87961628998</v>
      </c>
      <c r="IJ221" s="1">
        <f t="shared" si="263"/>
        <v>521445.50135615002</v>
      </c>
      <c r="IK221" s="1">
        <f t="shared" si="263"/>
        <v>546323.94899682002</v>
      </c>
      <c r="IL221" s="1">
        <f t="shared" si="263"/>
        <v>551740.80961016007</v>
      </c>
      <c r="IM221" s="1">
        <f t="shared" si="263"/>
        <v>605086.87139313994</v>
      </c>
      <c r="IN221" s="1">
        <f t="shared" si="263"/>
        <v>617379.38276704005</v>
      </c>
      <c r="IO221" s="1">
        <f t="shared" si="263"/>
        <v>728238.17372992006</v>
      </c>
      <c r="IP221" s="1">
        <f t="shared" si="263"/>
        <v>684031.21704627993</v>
      </c>
      <c r="IQ221" s="1">
        <f t="shared" si="263"/>
        <v>701106.00820118992</v>
      </c>
      <c r="IR221" s="1">
        <f t="shared" si="263"/>
        <v>736855.45943143999</v>
      </c>
      <c r="IS221" s="1">
        <f t="shared" si="263"/>
        <v>702607.9361787301</v>
      </c>
      <c r="IT221" s="1">
        <f t="shared" si="263"/>
        <v>698071.34769690013</v>
      </c>
      <c r="IU221" s="1">
        <f t="shared" si="263"/>
        <v>757387.02440240001</v>
      </c>
      <c r="IV221" s="1">
        <f t="shared" si="263"/>
        <v>864910.97002642998</v>
      </c>
      <c r="IW221" s="1">
        <f t="shared" si="263"/>
        <v>813620.82442786009</v>
      </c>
      <c r="IX221" s="1">
        <f t="shared" ref="IX221:JF221" si="264">+IX157+IX205</f>
        <v>832785.41288378998</v>
      </c>
      <c r="IY221" s="1">
        <f t="shared" si="264"/>
        <v>987966.80025191</v>
      </c>
      <c r="IZ221" s="1">
        <f t="shared" si="264"/>
        <v>977823.36544047005</v>
      </c>
      <c r="JA221" s="1">
        <f t="shared" si="264"/>
        <v>891503</v>
      </c>
      <c r="JB221" s="1">
        <f t="shared" si="264"/>
        <v>914817.68504610995</v>
      </c>
      <c r="JC221" s="1">
        <f t="shared" si="264"/>
        <v>949035.40762902005</v>
      </c>
      <c r="JD221" s="1">
        <f t="shared" si="264"/>
        <v>887479.27724095003</v>
      </c>
      <c r="JE221" s="1">
        <f t="shared" si="264"/>
        <v>828672.6693975901</v>
      </c>
      <c r="JF221" s="1">
        <f t="shared" si="264"/>
        <v>894867.40313704999</v>
      </c>
    </row>
    <row r="222" spans="1:266" s="1" customFormat="1" ht="12.9" customHeight="1" x14ac:dyDescent="0.2">
      <c r="A222" s="73" t="s">
        <v>331</v>
      </c>
      <c r="B222" s="1">
        <f t="shared" ref="B222:BM222" si="265">+B220+B221</f>
        <v>5069726</v>
      </c>
      <c r="C222" s="1">
        <f t="shared" si="265"/>
        <v>5125147</v>
      </c>
      <c r="D222" s="1">
        <f t="shared" si="265"/>
        <v>5091760</v>
      </c>
      <c r="E222" s="1">
        <f t="shared" si="265"/>
        <v>5325422</v>
      </c>
      <c r="F222" s="1">
        <f t="shared" si="265"/>
        <v>5579230</v>
      </c>
      <c r="G222" s="1">
        <f t="shared" si="265"/>
        <v>5404893</v>
      </c>
      <c r="H222" s="1">
        <f t="shared" si="265"/>
        <v>5478458</v>
      </c>
      <c r="I222" s="1">
        <f t="shared" si="265"/>
        <v>5129303</v>
      </c>
      <c r="J222" s="1">
        <f t="shared" si="265"/>
        <v>5091260</v>
      </c>
      <c r="K222" s="1">
        <f t="shared" si="265"/>
        <v>5148276</v>
      </c>
      <c r="L222" s="1">
        <f t="shared" si="265"/>
        <v>5112972</v>
      </c>
      <c r="M222" s="1">
        <f t="shared" si="265"/>
        <v>5016363</v>
      </c>
      <c r="N222" s="1">
        <f t="shared" si="265"/>
        <v>5282192</v>
      </c>
      <c r="O222" s="1">
        <f t="shared" si="265"/>
        <v>5255131</v>
      </c>
      <c r="P222" s="1">
        <f t="shared" si="265"/>
        <v>5284673</v>
      </c>
      <c r="Q222" s="1">
        <f t="shared" si="265"/>
        <v>5507310</v>
      </c>
      <c r="R222" s="1">
        <f t="shared" si="265"/>
        <v>5594144</v>
      </c>
      <c r="S222" s="1">
        <f t="shared" si="265"/>
        <v>5621557</v>
      </c>
      <c r="T222" s="1">
        <f t="shared" si="265"/>
        <v>5783492</v>
      </c>
      <c r="U222" s="1">
        <f t="shared" si="265"/>
        <v>5617818</v>
      </c>
      <c r="V222" s="1">
        <f t="shared" si="265"/>
        <v>5792158</v>
      </c>
      <c r="W222" s="1">
        <f t="shared" si="265"/>
        <v>6037455</v>
      </c>
      <c r="X222" s="1">
        <f t="shared" si="265"/>
        <v>6206853</v>
      </c>
      <c r="Y222" s="1">
        <f t="shared" si="265"/>
        <v>6119364</v>
      </c>
      <c r="Z222" s="1">
        <f t="shared" si="265"/>
        <v>6312377</v>
      </c>
      <c r="AA222" s="1">
        <f t="shared" si="265"/>
        <v>6149834</v>
      </c>
      <c r="AB222" s="1">
        <f t="shared" si="265"/>
        <v>6190775</v>
      </c>
      <c r="AC222" s="1">
        <f t="shared" si="265"/>
        <v>6275878</v>
      </c>
      <c r="AD222" s="1">
        <f t="shared" si="265"/>
        <v>6324766</v>
      </c>
      <c r="AE222" s="1">
        <f t="shared" si="265"/>
        <v>5702323</v>
      </c>
      <c r="AF222" s="1">
        <f t="shared" si="265"/>
        <v>5481626</v>
      </c>
      <c r="AG222" s="1">
        <f t="shared" si="265"/>
        <v>5489874</v>
      </c>
      <c r="AH222" s="1">
        <f t="shared" si="265"/>
        <v>5689153</v>
      </c>
      <c r="AI222" s="1">
        <f t="shared" si="265"/>
        <v>6069951</v>
      </c>
      <c r="AJ222" s="1">
        <f t="shared" si="265"/>
        <v>6348272</v>
      </c>
      <c r="AK222" s="1">
        <f t="shared" si="265"/>
        <v>6361374</v>
      </c>
      <c r="AL222" s="1">
        <f t="shared" si="265"/>
        <v>6493751</v>
      </c>
      <c r="AM222" s="1">
        <f t="shared" si="265"/>
        <v>6583500</v>
      </c>
      <c r="AN222" s="1">
        <f t="shared" si="265"/>
        <v>7247777</v>
      </c>
      <c r="AO222" s="1">
        <f t="shared" si="265"/>
        <v>7979680.8808695506</v>
      </c>
      <c r="AP222" s="1">
        <f t="shared" si="265"/>
        <v>7500134.9935802901</v>
      </c>
      <c r="AQ222" s="1">
        <f t="shared" si="265"/>
        <v>7534977.6570639396</v>
      </c>
      <c r="AR222" s="1">
        <f t="shared" si="265"/>
        <v>7494238.5096139796</v>
      </c>
      <c r="AS222" s="1">
        <f t="shared" si="265"/>
        <v>7713279.1801211312</v>
      </c>
      <c r="AT222" s="1">
        <f t="shared" si="265"/>
        <v>7888403.8569647698</v>
      </c>
      <c r="AU222" s="1">
        <f t="shared" si="265"/>
        <v>7814360.9127526507</v>
      </c>
      <c r="AV222" s="1">
        <f t="shared" si="265"/>
        <v>7577903.7455387404</v>
      </c>
      <c r="AW222" s="1">
        <f t="shared" si="265"/>
        <v>7800122.6187011907</v>
      </c>
      <c r="AX222" s="1">
        <f t="shared" si="265"/>
        <v>8148293.7172645526</v>
      </c>
      <c r="AY222" s="1">
        <f t="shared" si="265"/>
        <v>8231842.0374611802</v>
      </c>
      <c r="AZ222" s="1">
        <f t="shared" si="265"/>
        <v>8731749.3397728801</v>
      </c>
      <c r="BA222" s="1">
        <f t="shared" si="265"/>
        <v>8968829.8885726202</v>
      </c>
      <c r="BB222" s="1">
        <f t="shared" si="265"/>
        <v>9141622.0274178218</v>
      </c>
      <c r="BC222" s="1">
        <f t="shared" si="265"/>
        <v>9030208.8294004798</v>
      </c>
      <c r="BD222" s="1">
        <f t="shared" si="265"/>
        <v>8883457.0990335587</v>
      </c>
      <c r="BE222" s="1">
        <f t="shared" si="265"/>
        <v>9068441.6264725998</v>
      </c>
      <c r="BF222" s="1">
        <f t="shared" si="265"/>
        <v>9226097.9777020104</v>
      </c>
      <c r="BG222" s="1">
        <f t="shared" si="265"/>
        <v>9207795.3852000684</v>
      </c>
      <c r="BH222" s="1">
        <f t="shared" si="265"/>
        <v>9281675.700819999</v>
      </c>
      <c r="BI222" s="1">
        <f t="shared" si="265"/>
        <v>9293389.5692108683</v>
      </c>
      <c r="BJ222" s="1">
        <f t="shared" si="265"/>
        <v>9739547.0173824914</v>
      </c>
      <c r="BK222" s="1">
        <f t="shared" si="265"/>
        <v>9610918.74548072</v>
      </c>
      <c r="BL222" s="1">
        <f t="shared" si="265"/>
        <v>9649418.4106092621</v>
      </c>
      <c r="BM222" s="1">
        <f t="shared" si="265"/>
        <v>9926725.6804960519</v>
      </c>
      <c r="BN222" s="1">
        <f t="shared" ref="BN222:DY222" si="266">+BN220+BN221</f>
        <v>9954255.4724714197</v>
      </c>
      <c r="BO222" s="1">
        <f t="shared" si="266"/>
        <v>10028263.49010334</v>
      </c>
      <c r="BP222" s="1">
        <f t="shared" si="266"/>
        <v>9863115.044915719</v>
      </c>
      <c r="BQ222" s="1">
        <f t="shared" si="266"/>
        <v>10057196.0700243</v>
      </c>
      <c r="BR222" s="1">
        <f t="shared" si="266"/>
        <v>9978064.6819718387</v>
      </c>
      <c r="BS222" s="1">
        <f t="shared" si="266"/>
        <v>9913247.3532497194</v>
      </c>
      <c r="BT222" s="1">
        <f t="shared" si="266"/>
        <v>10002276.214241799</v>
      </c>
      <c r="BU222" s="1">
        <f t="shared" si="266"/>
        <v>9881119.0670685004</v>
      </c>
      <c r="BV222" s="1">
        <f t="shared" si="266"/>
        <v>10141407.670380598</v>
      </c>
      <c r="BW222" s="1">
        <f t="shared" si="266"/>
        <v>9994505.20163792</v>
      </c>
      <c r="BX222" s="1">
        <f t="shared" si="266"/>
        <v>9992701.8979271799</v>
      </c>
      <c r="BY222" s="1">
        <f t="shared" si="266"/>
        <v>9826784.760323219</v>
      </c>
      <c r="BZ222" s="1">
        <f t="shared" si="266"/>
        <v>10109922.887509178</v>
      </c>
      <c r="CA222" s="1">
        <f t="shared" si="266"/>
        <v>9932053.8245665301</v>
      </c>
      <c r="CB222" s="1">
        <f t="shared" si="266"/>
        <v>10018715.500195321</v>
      </c>
      <c r="CC222" s="1">
        <f t="shared" si="266"/>
        <v>9926963.5428519323</v>
      </c>
      <c r="CD222" s="1">
        <f t="shared" si="266"/>
        <v>9913798.293857161</v>
      </c>
      <c r="CE222" s="1">
        <f t="shared" si="266"/>
        <v>10366650.08480314</v>
      </c>
      <c r="CF222" s="1">
        <f t="shared" si="266"/>
        <v>10101227.20086216</v>
      </c>
      <c r="CG222" s="1">
        <f t="shared" si="266"/>
        <v>10080339.323974179</v>
      </c>
      <c r="CH222" s="1">
        <f t="shared" si="266"/>
        <v>10694575.439066771</v>
      </c>
      <c r="CI222" s="1">
        <f t="shared" si="266"/>
        <v>10952960.886132989</v>
      </c>
      <c r="CJ222" s="1">
        <f t="shared" si="266"/>
        <v>11292441.576343698</v>
      </c>
      <c r="CK222" s="1">
        <f t="shared" si="266"/>
        <v>12067756.938808309</v>
      </c>
      <c r="CL222" s="1">
        <f t="shared" si="266"/>
        <v>12071834.37977572</v>
      </c>
      <c r="CM222" s="1">
        <f t="shared" si="266"/>
        <v>12610251.806347821</v>
      </c>
      <c r="CN222" s="1">
        <f t="shared" si="266"/>
        <v>12657451.22995371</v>
      </c>
      <c r="CO222" s="1">
        <f t="shared" si="266"/>
        <v>12732324.792494742</v>
      </c>
      <c r="CP222" s="1">
        <f t="shared" si="266"/>
        <v>12903965.258085638</v>
      </c>
      <c r="CQ222" s="1">
        <f t="shared" si="266"/>
        <v>13246636.19329666</v>
      </c>
      <c r="CR222" s="1">
        <f t="shared" si="266"/>
        <v>13505519.11289444</v>
      </c>
      <c r="CS222" s="1">
        <f t="shared" si="266"/>
        <v>13575441.17790639</v>
      </c>
      <c r="CT222" s="1">
        <f t="shared" si="266"/>
        <v>14316521.892059516</v>
      </c>
      <c r="CU222" s="1">
        <f t="shared" si="266"/>
        <v>14593651.456499433</v>
      </c>
      <c r="CV222" s="1">
        <f t="shared" si="266"/>
        <v>15667078.15618586</v>
      </c>
      <c r="CW222" s="1">
        <f t="shared" si="266"/>
        <v>15990412.920204509</v>
      </c>
      <c r="CX222" s="1">
        <f t="shared" si="266"/>
        <v>16277289.278327562</v>
      </c>
      <c r="CY222" s="1">
        <f t="shared" si="266"/>
        <v>16063179.784917902</v>
      </c>
      <c r="CZ222" s="1">
        <f t="shared" si="266"/>
        <v>16063544.33373408</v>
      </c>
      <c r="DA222" s="1">
        <f t="shared" si="266"/>
        <v>15829520.04263497</v>
      </c>
      <c r="DB222" s="1">
        <f t="shared" si="266"/>
        <v>15768622.220614159</v>
      </c>
      <c r="DC222" s="1">
        <f t="shared" si="266"/>
        <v>15796413.290864998</v>
      </c>
      <c r="DD222" s="1">
        <f t="shared" si="266"/>
        <v>15919428.7015756</v>
      </c>
      <c r="DE222" s="1">
        <f t="shared" si="266"/>
        <v>15933770.675067768</v>
      </c>
      <c r="DF222" s="1">
        <f t="shared" si="266"/>
        <v>16499574.944713162</v>
      </c>
      <c r="DG222" s="1">
        <f t="shared" si="266"/>
        <v>16920522.878114607</v>
      </c>
      <c r="DH222" s="1">
        <f t="shared" si="266"/>
        <v>17222711.870448597</v>
      </c>
      <c r="DI222" s="1">
        <f t="shared" si="266"/>
        <v>18047751.18366532</v>
      </c>
      <c r="DJ222" s="1">
        <f t="shared" si="266"/>
        <v>19050656.537904773</v>
      </c>
      <c r="DK222" s="1">
        <f t="shared" si="266"/>
        <v>19498825.20950203</v>
      </c>
      <c r="DL222" s="1">
        <f t="shared" si="266"/>
        <v>19368819.218561098</v>
      </c>
      <c r="DM222" s="1">
        <f t="shared" si="266"/>
        <v>19607557.008547135</v>
      </c>
      <c r="DN222" s="1">
        <f t="shared" si="266"/>
        <v>19925061.329984199</v>
      </c>
      <c r="DO222" s="1">
        <f t="shared" si="266"/>
        <v>20525521.424541079</v>
      </c>
      <c r="DP222" s="1">
        <f t="shared" si="266"/>
        <v>21121557.478593528</v>
      </c>
      <c r="DQ222" s="1">
        <f t="shared" si="266"/>
        <v>20920957.247707989</v>
      </c>
      <c r="DR222" s="1">
        <f t="shared" si="266"/>
        <v>21270789.083342016</v>
      </c>
      <c r="DS222" s="1">
        <f t="shared" si="266"/>
        <v>21321190.233561054</v>
      </c>
      <c r="DT222" s="1">
        <f t="shared" si="266"/>
        <v>22022903.518219277</v>
      </c>
      <c r="DU222" s="1">
        <f t="shared" si="266"/>
        <v>23268042.910914712</v>
      </c>
      <c r="DV222" s="1">
        <f t="shared" si="266"/>
        <v>22924489.345985547</v>
      </c>
      <c r="DW222" s="1">
        <f t="shared" si="266"/>
        <v>22853444.601788133</v>
      </c>
      <c r="DX222" s="1">
        <f t="shared" si="266"/>
        <v>23586334.333212614</v>
      </c>
      <c r="DY222" s="1">
        <f t="shared" si="266"/>
        <v>23516073.088793803</v>
      </c>
      <c r="DZ222" s="1">
        <f t="shared" ref="DZ222:GK222" si="267">+DZ220+DZ221</f>
        <v>23517663.502550814</v>
      </c>
      <c r="EA222" s="1">
        <f t="shared" si="267"/>
        <v>23903736.485032961</v>
      </c>
      <c r="EB222" s="1">
        <f t="shared" si="267"/>
        <v>23542117.593507204</v>
      </c>
      <c r="EC222" s="1">
        <f t="shared" si="267"/>
        <v>23671291.78430501</v>
      </c>
      <c r="ED222" s="1">
        <f t="shared" si="267"/>
        <v>24035102.37357869</v>
      </c>
      <c r="EE222" s="1">
        <f t="shared" si="267"/>
        <v>24395939.14631661</v>
      </c>
      <c r="EF222" s="1">
        <f t="shared" si="267"/>
        <v>24482064.071874879</v>
      </c>
      <c r="EG222" s="1">
        <f t="shared" si="267"/>
        <v>24963137.697652131</v>
      </c>
      <c r="EH222" s="1">
        <f t="shared" si="267"/>
        <v>25294635.635347132</v>
      </c>
      <c r="EI222" s="1">
        <f t="shared" si="267"/>
        <v>24328612.43888285</v>
      </c>
      <c r="EJ222" s="1">
        <f t="shared" si="267"/>
        <v>23665037.023372319</v>
      </c>
      <c r="EK222" s="1">
        <f t="shared" si="267"/>
        <v>24330456.317138352</v>
      </c>
      <c r="EL222" s="1">
        <f t="shared" si="267"/>
        <v>24935814.877489083</v>
      </c>
      <c r="EM222" s="1">
        <f t="shared" si="267"/>
        <v>24907453.76762208</v>
      </c>
      <c r="EN222" s="1">
        <f t="shared" si="267"/>
        <v>24602218.718373671</v>
      </c>
      <c r="EO222" s="1">
        <f t="shared" si="267"/>
        <v>25016063.055686992</v>
      </c>
      <c r="EP222" s="1">
        <f t="shared" si="267"/>
        <v>25250697.473783914</v>
      </c>
      <c r="EQ222" s="1">
        <f t="shared" si="267"/>
        <v>24672109.845778465</v>
      </c>
      <c r="ER222" s="1">
        <f t="shared" si="267"/>
        <v>25423407.186534926</v>
      </c>
      <c r="ES222" s="1">
        <f t="shared" si="267"/>
        <v>25767496.04354836</v>
      </c>
      <c r="ET222" s="1">
        <f t="shared" si="267"/>
        <v>25920441.73139647</v>
      </c>
      <c r="EU222" s="1">
        <f t="shared" si="267"/>
        <v>25549689.668738712</v>
      </c>
      <c r="EV222" s="1">
        <f t="shared" si="267"/>
        <v>25299818.834426679</v>
      </c>
      <c r="EW222" s="1">
        <f t="shared" si="267"/>
        <v>25333093.587032329</v>
      </c>
      <c r="EX222" s="1">
        <f t="shared" si="267"/>
        <v>25534069.937428679</v>
      </c>
      <c r="EY222" s="1">
        <f t="shared" si="267"/>
        <v>25831055.54889987</v>
      </c>
      <c r="EZ222" s="1">
        <f t="shared" si="267"/>
        <v>25961818.919242039</v>
      </c>
      <c r="FA222" s="1">
        <f t="shared" si="267"/>
        <v>26678400.2657893</v>
      </c>
      <c r="FB222" s="1">
        <f t="shared" si="267"/>
        <v>27164812.174885649</v>
      </c>
      <c r="FC222" s="1">
        <f t="shared" si="267"/>
        <v>28105389.9754421</v>
      </c>
      <c r="FD222" s="1">
        <f t="shared" si="267"/>
        <v>28253296.208499871</v>
      </c>
      <c r="FE222" s="1">
        <f t="shared" si="267"/>
        <v>29388421.391191877</v>
      </c>
      <c r="FF222" s="1">
        <f t="shared" si="267"/>
        <v>29569727.033710502</v>
      </c>
      <c r="FG222" s="1">
        <f t="shared" si="267"/>
        <v>29995199.826740228</v>
      </c>
      <c r="FH222" s="1">
        <f t="shared" si="267"/>
        <v>29848515.026083522</v>
      </c>
      <c r="FI222" s="1">
        <f t="shared" si="267"/>
        <v>30121028.868439581</v>
      </c>
      <c r="FJ222" s="1">
        <f t="shared" si="267"/>
        <v>30380993.18126075</v>
      </c>
      <c r="FK222" s="1">
        <f t="shared" si="267"/>
        <v>30685872.733350169</v>
      </c>
      <c r="FL222" s="1">
        <f t="shared" si="267"/>
        <v>30763473.715798151</v>
      </c>
      <c r="FM222" s="1">
        <f t="shared" si="267"/>
        <v>32704713.82482456</v>
      </c>
      <c r="FN222" s="1">
        <f t="shared" si="267"/>
        <v>32791953.816118646</v>
      </c>
      <c r="FO222" s="1">
        <f t="shared" si="267"/>
        <v>33835095.681639329</v>
      </c>
      <c r="FP222" s="1">
        <f t="shared" si="267"/>
        <v>34807764.746115714</v>
      </c>
      <c r="FQ222" s="1">
        <f t="shared" si="267"/>
        <v>35623769.416369945</v>
      </c>
      <c r="FR222" s="1">
        <f t="shared" si="267"/>
        <v>35303083.14116063</v>
      </c>
      <c r="FS222" s="1">
        <f t="shared" si="267"/>
        <v>35544676.046262726</v>
      </c>
      <c r="FT222" s="1">
        <f t="shared" si="267"/>
        <v>36061203.206677578</v>
      </c>
      <c r="FU222" s="1">
        <f t="shared" si="267"/>
        <v>36353704.09732426</v>
      </c>
      <c r="FV222" s="1">
        <f t="shared" si="267"/>
        <v>36146095.614309788</v>
      </c>
      <c r="FW222" s="1">
        <f t="shared" si="267"/>
        <v>36580800.745822094</v>
      </c>
      <c r="FX222" s="1">
        <f t="shared" si="267"/>
        <v>36300784.116754413</v>
      </c>
      <c r="FY222" s="1">
        <f t="shared" si="267"/>
        <v>37638685.112163007</v>
      </c>
      <c r="FZ222" s="1">
        <f t="shared" si="267"/>
        <v>39086233.168620273</v>
      </c>
      <c r="GA222" s="1">
        <f t="shared" si="267"/>
        <v>38934092.03597381</v>
      </c>
      <c r="GB222" s="1">
        <f t="shared" si="267"/>
        <v>38841685.429558553</v>
      </c>
      <c r="GC222" s="1">
        <f t="shared" si="267"/>
        <v>40511414.505996786</v>
      </c>
      <c r="GD222" s="1">
        <f t="shared" si="267"/>
        <v>40981284.324498266</v>
      </c>
      <c r="GE222" s="1">
        <f t="shared" si="267"/>
        <v>40859793.564943463</v>
      </c>
      <c r="GF222" s="1">
        <f t="shared" si="267"/>
        <v>41409292.210527569</v>
      </c>
      <c r="GG222" s="1">
        <f t="shared" si="267"/>
        <v>42724886.157380812</v>
      </c>
      <c r="GH222" s="1">
        <f t="shared" si="267"/>
        <v>42335124.364280052</v>
      </c>
      <c r="GI222" s="1">
        <f t="shared" si="267"/>
        <v>42221546.651461639</v>
      </c>
      <c r="GJ222" s="1">
        <f t="shared" si="267"/>
        <v>40920615.925340965</v>
      </c>
      <c r="GK222" s="1">
        <f t="shared" si="267"/>
        <v>42146156.775946856</v>
      </c>
      <c r="GL222" s="1">
        <f t="shared" ref="GL222:IW222" si="268">+GL220+GL221</f>
        <v>43318553.540718384</v>
      </c>
      <c r="GM222" s="1">
        <f t="shared" si="268"/>
        <v>43386474.194993697</v>
      </c>
      <c r="GN222" s="1">
        <f t="shared" si="268"/>
        <v>44238977.353328563</v>
      </c>
      <c r="GO222" s="1">
        <f t="shared" si="268"/>
        <v>43892836.367206603</v>
      </c>
      <c r="GP222" s="1">
        <f t="shared" si="268"/>
        <v>43726690.540853582</v>
      </c>
      <c r="GQ222" s="1">
        <f t="shared" si="268"/>
        <v>44017553.526170835</v>
      </c>
      <c r="GR222" s="1">
        <f t="shared" si="268"/>
        <v>44161336.656099901</v>
      </c>
      <c r="GS222" s="1">
        <f t="shared" si="268"/>
        <v>43917543.061106682</v>
      </c>
      <c r="GT222" s="1">
        <f t="shared" si="268"/>
        <v>43819133.637182698</v>
      </c>
      <c r="GU222" s="1">
        <f t="shared" si="268"/>
        <v>44304165.189795792</v>
      </c>
      <c r="GV222" s="1">
        <f t="shared" si="268"/>
        <v>45342971.539072461</v>
      </c>
      <c r="GW222" s="1">
        <f t="shared" si="268"/>
        <v>45198524.478666157</v>
      </c>
      <c r="GX222" s="1">
        <f t="shared" si="268"/>
        <v>45580944.583024561</v>
      </c>
      <c r="GY222" s="1">
        <f t="shared" si="268"/>
        <v>45969200.837844141</v>
      </c>
      <c r="GZ222" s="1">
        <f t="shared" si="268"/>
        <v>47950790.921337433</v>
      </c>
      <c r="HA222" s="1">
        <f t="shared" si="268"/>
        <v>48559041.331582189</v>
      </c>
      <c r="HB222" s="1">
        <f t="shared" si="268"/>
        <v>48509498.489456199</v>
      </c>
      <c r="HC222" s="1">
        <f t="shared" si="268"/>
        <v>48190169.90548604</v>
      </c>
      <c r="HD222" s="1">
        <f t="shared" si="268"/>
        <v>49394942.418800913</v>
      </c>
      <c r="HE222" s="1">
        <f t="shared" si="268"/>
        <v>51051577.196943149</v>
      </c>
      <c r="HF222" s="1">
        <f t="shared" si="268"/>
        <v>50812353.869782299</v>
      </c>
      <c r="HG222" s="1">
        <f t="shared" si="268"/>
        <v>50836448.671143949</v>
      </c>
      <c r="HH222" s="1">
        <f t="shared" si="268"/>
        <v>51613487.346038155</v>
      </c>
      <c r="HI222" s="1">
        <f t="shared" si="268"/>
        <v>52418802.510014623</v>
      </c>
      <c r="HJ222" s="1">
        <f t="shared" si="268"/>
        <v>52677773.225689732</v>
      </c>
      <c r="HK222" s="1">
        <f t="shared" si="268"/>
        <v>54339806.957272708</v>
      </c>
      <c r="HL222" s="1">
        <f t="shared" si="268"/>
        <v>56216191.954594731</v>
      </c>
      <c r="HM222" s="1">
        <f t="shared" si="268"/>
        <v>56214176.405390963</v>
      </c>
      <c r="HN222" s="1">
        <f t="shared" si="268"/>
        <v>57190693.574152693</v>
      </c>
      <c r="HO222" s="1">
        <f t="shared" si="268"/>
        <v>56246141.658672981</v>
      </c>
      <c r="HP222" s="1">
        <f t="shared" si="268"/>
        <v>55873319.911186062</v>
      </c>
      <c r="HQ222" s="1">
        <f t="shared" si="268"/>
        <v>55622374.183484256</v>
      </c>
      <c r="HR222" s="1">
        <f t="shared" si="268"/>
        <v>55518176.563019775</v>
      </c>
      <c r="HS222" s="1">
        <f t="shared" si="268"/>
        <v>54939302.761740543</v>
      </c>
      <c r="HT222" s="1">
        <f t="shared" si="268"/>
        <v>54370991.07044629</v>
      </c>
      <c r="HU222" s="1">
        <f t="shared" si="268"/>
        <v>55885993.097276106</v>
      </c>
      <c r="HV222" s="1">
        <f t="shared" si="268"/>
        <v>57213047.078644648</v>
      </c>
      <c r="HW222" s="1">
        <f t="shared" si="268"/>
        <v>56957018.706272677</v>
      </c>
      <c r="HX222" s="1">
        <f t="shared" si="268"/>
        <v>57030387.454901353</v>
      </c>
      <c r="HY222" s="1">
        <f t="shared" si="268"/>
        <v>56781007.834876984</v>
      </c>
      <c r="HZ222" s="1">
        <f t="shared" si="268"/>
        <v>54942542.606460094</v>
      </c>
      <c r="IA222" s="1">
        <f t="shared" si="268"/>
        <v>56063117.8089763</v>
      </c>
      <c r="IB222" s="1">
        <f t="shared" si="268"/>
        <v>54595602.640335806</v>
      </c>
      <c r="IC222" s="1">
        <f t="shared" si="268"/>
        <v>55567975.218783505</v>
      </c>
      <c r="ID222" s="1">
        <f t="shared" si="268"/>
        <v>56396570.828025423</v>
      </c>
      <c r="IE222" s="1">
        <f t="shared" si="268"/>
        <v>56734241.712190948</v>
      </c>
      <c r="IF222" s="1">
        <f t="shared" si="268"/>
        <v>56437473.353714645</v>
      </c>
      <c r="IG222" s="1">
        <f t="shared" si="268"/>
        <v>57174328.604266398</v>
      </c>
      <c r="IH222" s="1">
        <f t="shared" si="268"/>
        <v>57065782.442059852</v>
      </c>
      <c r="II222" s="1">
        <f t="shared" si="268"/>
        <v>57819065.996192627</v>
      </c>
      <c r="IJ222" s="1">
        <f t="shared" si="268"/>
        <v>60063101.030000955</v>
      </c>
      <c r="IK222" s="1">
        <f t="shared" si="268"/>
        <v>64374978.844910517</v>
      </c>
      <c r="IL222" s="1">
        <f t="shared" si="268"/>
        <v>66241638.534165546</v>
      </c>
      <c r="IM222" s="1">
        <f t="shared" si="268"/>
        <v>68370445.720706791</v>
      </c>
      <c r="IN222" s="1">
        <f t="shared" si="268"/>
        <v>68800246.210894868</v>
      </c>
      <c r="IO222" s="1">
        <f t="shared" si="268"/>
        <v>70221188.053437889</v>
      </c>
      <c r="IP222" s="1">
        <f t="shared" si="268"/>
        <v>71405625.990423501</v>
      </c>
      <c r="IQ222" s="1">
        <f t="shared" si="268"/>
        <v>71785314.326876149</v>
      </c>
      <c r="IR222" s="1">
        <f t="shared" si="268"/>
        <v>72533172.175887361</v>
      </c>
      <c r="IS222" s="1">
        <f t="shared" si="268"/>
        <v>75838097.442350328</v>
      </c>
      <c r="IT222" s="1">
        <f t="shared" si="268"/>
        <v>75958857.646249488</v>
      </c>
      <c r="IU222" s="1">
        <f t="shared" si="268"/>
        <v>75966193.148245469</v>
      </c>
      <c r="IV222" s="1">
        <f t="shared" si="268"/>
        <v>78075019.060951784</v>
      </c>
      <c r="IW222" s="1">
        <f t="shared" si="268"/>
        <v>80824330.362409279</v>
      </c>
      <c r="IX222" s="1">
        <f t="shared" ref="IX222:LI222" si="269">+IX220+IX221</f>
        <v>81667763.000528648</v>
      </c>
      <c r="IY222" s="1">
        <f t="shared" si="269"/>
        <v>81912697.777819768</v>
      </c>
      <c r="IZ222" s="1">
        <f t="shared" si="269"/>
        <v>82032784.602843761</v>
      </c>
      <c r="JA222" s="1">
        <f t="shared" si="269"/>
        <v>82414699</v>
      </c>
      <c r="JB222" s="1">
        <f t="shared" si="269"/>
        <v>81607002.198711872</v>
      </c>
      <c r="JC222" s="1">
        <f t="shared" si="269"/>
        <v>81593802.903244272</v>
      </c>
      <c r="JD222" s="1">
        <f t="shared" si="269"/>
        <v>79987486.45031859</v>
      </c>
      <c r="JE222" s="1">
        <f t="shared" si="269"/>
        <v>81560666.399397582</v>
      </c>
      <c r="JF222" s="1" t="e">
        <f t="shared" si="269"/>
        <v>#REF!</v>
      </c>
    </row>
    <row r="223" spans="1:266" s="1" customFormat="1" ht="12.9" customHeight="1" x14ac:dyDescent="0.2">
      <c r="A223" s="75" t="s">
        <v>373</v>
      </c>
      <c r="B223" s="136">
        <f t="shared" ref="B223:BM223" si="270">B222/B217</f>
        <v>0.63767643806638508</v>
      </c>
      <c r="C223" s="136">
        <f t="shared" si="270"/>
        <v>0.63352774969733694</v>
      </c>
      <c r="D223" s="136">
        <f t="shared" si="270"/>
        <v>0.62824726421325283</v>
      </c>
      <c r="E223" s="136">
        <f t="shared" si="270"/>
        <v>0.63546549618225878</v>
      </c>
      <c r="F223" s="136">
        <f t="shared" si="270"/>
        <v>0.64051548636931543</v>
      </c>
      <c r="G223" s="136">
        <f t="shared" si="270"/>
        <v>0.63107927902114336</v>
      </c>
      <c r="H223" s="136">
        <f t="shared" si="270"/>
        <v>0.63211216733810949</v>
      </c>
      <c r="I223" s="136">
        <f t="shared" si="270"/>
        <v>0.61464545655969149</v>
      </c>
      <c r="J223" s="136">
        <f t="shared" si="270"/>
        <v>0.61323340945663385</v>
      </c>
      <c r="K223" s="136">
        <f t="shared" si="270"/>
        <v>0.61358912637244178</v>
      </c>
      <c r="L223" s="136">
        <f t="shared" si="270"/>
        <v>0.60524044264116872</v>
      </c>
      <c r="M223" s="136">
        <f t="shared" si="270"/>
        <v>0.6010239672115788</v>
      </c>
      <c r="N223" s="136">
        <f t="shared" si="270"/>
        <v>0.61226060026017237</v>
      </c>
      <c r="O223" s="136">
        <f t="shared" si="270"/>
        <v>0.59869745820244624</v>
      </c>
      <c r="P223" s="136">
        <f t="shared" si="270"/>
        <v>0.59526535947241244</v>
      </c>
      <c r="Q223" s="136">
        <f t="shared" si="270"/>
        <v>0.60363290487710564</v>
      </c>
      <c r="R223" s="136">
        <f t="shared" si="270"/>
        <v>0.60630250074376901</v>
      </c>
      <c r="S223" s="136">
        <f t="shared" si="270"/>
        <v>0.60143100934645233</v>
      </c>
      <c r="T223" s="136">
        <f t="shared" si="270"/>
        <v>0.59772264618025917</v>
      </c>
      <c r="U223" s="136">
        <f t="shared" si="270"/>
        <v>0.58890061440320618</v>
      </c>
      <c r="V223" s="136">
        <f t="shared" si="270"/>
        <v>0.59541226394505986</v>
      </c>
      <c r="W223" s="136">
        <f t="shared" si="270"/>
        <v>0.6049740207439247</v>
      </c>
      <c r="X223" s="136">
        <f t="shared" si="270"/>
        <v>0.60980228065756059</v>
      </c>
      <c r="Y223" s="136">
        <f t="shared" si="270"/>
        <v>0.60891260091511568</v>
      </c>
      <c r="Z223" s="136">
        <f t="shared" si="270"/>
        <v>0.61331116658089047</v>
      </c>
      <c r="AA223" s="136">
        <f t="shared" si="270"/>
        <v>0.60962727571826691</v>
      </c>
      <c r="AB223" s="136">
        <f t="shared" si="270"/>
        <v>0.61940894572685845</v>
      </c>
      <c r="AC223" s="136">
        <f t="shared" si="270"/>
        <v>0.62679108585077503</v>
      </c>
      <c r="AD223" s="136">
        <f t="shared" si="270"/>
        <v>0.62702984256953542</v>
      </c>
      <c r="AE223" s="136">
        <f t="shared" si="270"/>
        <v>0.62093567157216534</v>
      </c>
      <c r="AF223" s="136">
        <f t="shared" si="270"/>
        <v>0.61478824752422057</v>
      </c>
      <c r="AG223" s="136">
        <f t="shared" si="270"/>
        <v>0.61033816512127492</v>
      </c>
      <c r="AH223" s="136">
        <f t="shared" si="270"/>
        <v>0.62069917716202672</v>
      </c>
      <c r="AI223" s="136">
        <f t="shared" si="270"/>
        <v>0.62748253010441513</v>
      </c>
      <c r="AJ223" s="136">
        <f t="shared" si="270"/>
        <v>0.63340855485968073</v>
      </c>
      <c r="AK223" s="136">
        <f t="shared" si="270"/>
        <v>0.63234503710894652</v>
      </c>
      <c r="AL223" s="136">
        <f t="shared" si="270"/>
        <v>0.64571833251115607</v>
      </c>
      <c r="AM223" s="136">
        <f t="shared" si="270"/>
        <v>0.64711867302288217</v>
      </c>
      <c r="AN223" s="136">
        <f t="shared" si="270"/>
        <v>0.6687489129497044</v>
      </c>
      <c r="AO223" s="136">
        <f t="shared" si="270"/>
        <v>0.69085068788645798</v>
      </c>
      <c r="AP223" s="136">
        <f t="shared" si="270"/>
        <v>0.69964980039111502</v>
      </c>
      <c r="AQ223" s="136">
        <f t="shared" si="270"/>
        <v>0.6987270490314984</v>
      </c>
      <c r="AR223" s="136">
        <f t="shared" si="270"/>
        <v>0.70143266025364714</v>
      </c>
      <c r="AS223" s="136">
        <f t="shared" si="270"/>
        <v>0.70194908018500579</v>
      </c>
      <c r="AT223" s="136">
        <f t="shared" si="270"/>
        <v>0.70834457981531884</v>
      </c>
      <c r="AU223" s="136">
        <f t="shared" si="270"/>
        <v>0.70876020721120481</v>
      </c>
      <c r="AV223" s="136">
        <f t="shared" si="270"/>
        <v>0.70398692240252447</v>
      </c>
      <c r="AW223" s="136">
        <f t="shared" si="270"/>
        <v>0.71250838906136726</v>
      </c>
      <c r="AX223" s="136">
        <f t="shared" si="270"/>
        <v>0.72119072547997642</v>
      </c>
      <c r="AY223" s="136">
        <f t="shared" si="270"/>
        <v>0.72727332332574934</v>
      </c>
      <c r="AZ223" s="136">
        <f t="shared" si="270"/>
        <v>0.74738557361712998</v>
      </c>
      <c r="BA223" s="136">
        <f t="shared" si="270"/>
        <v>0.7559671465875264</v>
      </c>
      <c r="BB223" s="136">
        <f t="shared" si="270"/>
        <v>0.75361184865386366</v>
      </c>
      <c r="BC223" s="136">
        <f t="shared" si="270"/>
        <v>0.74981837139321927</v>
      </c>
      <c r="BD223" s="136">
        <f t="shared" si="270"/>
        <v>0.74799626896138527</v>
      </c>
      <c r="BE223" s="136">
        <f t="shared" si="270"/>
        <v>0.75831953669259344</v>
      </c>
      <c r="BF223" s="136">
        <f t="shared" si="270"/>
        <v>0.76076749380619557</v>
      </c>
      <c r="BG223" s="136">
        <f t="shared" si="270"/>
        <v>0.7573162970029309</v>
      </c>
      <c r="BH223" s="136">
        <f t="shared" si="270"/>
        <v>0.7533235654561089</v>
      </c>
      <c r="BI223" s="136">
        <f t="shared" si="270"/>
        <v>0.75181419384191761</v>
      </c>
      <c r="BJ223" s="136">
        <f t="shared" si="270"/>
        <v>0.76066908409124701</v>
      </c>
      <c r="BK223" s="136">
        <f t="shared" si="270"/>
        <v>0.75844965722084612</v>
      </c>
      <c r="BL223" s="136">
        <f t="shared" si="270"/>
        <v>0.75748863406444089</v>
      </c>
      <c r="BM223" s="136">
        <f t="shared" si="270"/>
        <v>0.76240439300050811</v>
      </c>
      <c r="BN223" s="136">
        <f t="shared" ref="BN223:DY223" si="271">BN222/BN217</f>
        <v>0.76230803011318293</v>
      </c>
      <c r="BO223" s="136">
        <f t="shared" si="271"/>
        <v>0.7643448378391835</v>
      </c>
      <c r="BP223" s="136">
        <f t="shared" si="271"/>
        <v>0.76429877806295332</v>
      </c>
      <c r="BQ223" s="136">
        <f t="shared" si="271"/>
        <v>0.76415671878195202</v>
      </c>
      <c r="BR223" s="136">
        <f t="shared" si="271"/>
        <v>0.75947839352093549</v>
      </c>
      <c r="BS223" s="136">
        <f t="shared" si="271"/>
        <v>0.7445393201825331</v>
      </c>
      <c r="BT223" s="136">
        <f t="shared" si="271"/>
        <v>0.74496147112393329</v>
      </c>
      <c r="BU223" s="136">
        <f t="shared" si="271"/>
        <v>0.74287371459826124</v>
      </c>
      <c r="BV223" s="136">
        <f t="shared" si="271"/>
        <v>0.74493099284492459</v>
      </c>
      <c r="BW223" s="136">
        <f t="shared" si="271"/>
        <v>0.7368014522800902</v>
      </c>
      <c r="BX223" s="136">
        <f t="shared" si="271"/>
        <v>0.73134313475206847</v>
      </c>
      <c r="BY223" s="136">
        <f t="shared" si="271"/>
        <v>0.72266145274156901</v>
      </c>
      <c r="BZ223" s="136">
        <f t="shared" si="271"/>
        <v>0.71779881365856069</v>
      </c>
      <c r="CA223" s="136">
        <f t="shared" si="271"/>
        <v>0.71241120104421374</v>
      </c>
      <c r="CB223" s="136">
        <f t="shared" si="271"/>
        <v>0.71378854060336494</v>
      </c>
      <c r="CC223" s="136">
        <f t="shared" si="271"/>
        <v>0.70690210465313108</v>
      </c>
      <c r="CD223" s="136">
        <f t="shared" si="271"/>
        <v>0.70412202933392865</v>
      </c>
      <c r="CE223" s="136">
        <f t="shared" si="271"/>
        <v>0.70737800239210424</v>
      </c>
      <c r="CF223" s="136">
        <f t="shared" si="271"/>
        <v>0.69841078663170775</v>
      </c>
      <c r="CG223" s="136">
        <f t="shared" si="271"/>
        <v>0.69620429124446115</v>
      </c>
      <c r="CH223" s="136">
        <f t="shared" si="271"/>
        <v>0.70683309677143491</v>
      </c>
      <c r="CI223" s="136">
        <f t="shared" si="271"/>
        <v>0.70860488541016264</v>
      </c>
      <c r="CJ223" s="136">
        <f t="shared" si="271"/>
        <v>0.70775393079535487</v>
      </c>
      <c r="CK223" s="136">
        <f t="shared" si="271"/>
        <v>0.71819914493363046</v>
      </c>
      <c r="CL223" s="136">
        <f t="shared" si="271"/>
        <v>0.71382864047999328</v>
      </c>
      <c r="CM223" s="136">
        <f t="shared" si="271"/>
        <v>0.71195103001443616</v>
      </c>
      <c r="CN223" s="136">
        <f t="shared" si="271"/>
        <v>0.71067500850038134</v>
      </c>
      <c r="CO223" s="136">
        <f t="shared" si="271"/>
        <v>0.70485394743108731</v>
      </c>
      <c r="CP223" s="136">
        <f t="shared" si="271"/>
        <v>0.70116928028305237</v>
      </c>
      <c r="CQ223" s="136">
        <f t="shared" si="271"/>
        <v>0.70858660278529606</v>
      </c>
      <c r="CR223" s="136">
        <f t="shared" si="271"/>
        <v>0.70782403252501613</v>
      </c>
      <c r="CS223" s="136">
        <f t="shared" si="271"/>
        <v>0.6982794236935792</v>
      </c>
      <c r="CT223" s="136">
        <f t="shared" si="271"/>
        <v>0.70847142465046431</v>
      </c>
      <c r="CU223" s="136">
        <f t="shared" si="271"/>
        <v>0.70901591593135072</v>
      </c>
      <c r="CV223" s="136">
        <f t="shared" si="271"/>
        <v>0.71987808602867343</v>
      </c>
      <c r="CW223" s="136">
        <f t="shared" si="271"/>
        <v>0.71825301373371297</v>
      </c>
      <c r="CX223" s="136">
        <f t="shared" si="271"/>
        <v>0.71491768228873243</v>
      </c>
      <c r="CY223" s="136">
        <f t="shared" si="271"/>
        <v>0.71373432211660737</v>
      </c>
      <c r="CZ223" s="136">
        <f t="shared" si="271"/>
        <v>0.71095949856128526</v>
      </c>
      <c r="DA223" s="136">
        <f t="shared" si="271"/>
        <v>0.7035351913604494</v>
      </c>
      <c r="DB223" s="136">
        <f t="shared" si="271"/>
        <v>0.69246465753735476</v>
      </c>
      <c r="DC223" s="136">
        <f t="shared" si="271"/>
        <v>0.67661820066174716</v>
      </c>
      <c r="DD223" s="136">
        <f t="shared" si="271"/>
        <v>0.66952402067092343</v>
      </c>
      <c r="DE223" s="136">
        <f t="shared" si="271"/>
        <v>0.65557954437376276</v>
      </c>
      <c r="DF223" s="136">
        <f t="shared" si="271"/>
        <v>0.65765904274168874</v>
      </c>
      <c r="DG223" s="136">
        <f t="shared" si="271"/>
        <v>0.66208803328208043</v>
      </c>
      <c r="DH223" s="136">
        <f t="shared" si="271"/>
        <v>0.66373951447135138</v>
      </c>
      <c r="DI223" s="136">
        <f t="shared" si="271"/>
        <v>0.67095449709503152</v>
      </c>
      <c r="DJ223" s="136">
        <f t="shared" si="271"/>
        <v>0.67937295256886276</v>
      </c>
      <c r="DK223" s="136">
        <f t="shared" si="271"/>
        <v>0.68005311902888488</v>
      </c>
      <c r="DL223" s="136">
        <f t="shared" si="271"/>
        <v>0.66850891692315195</v>
      </c>
      <c r="DM223" s="136">
        <f t="shared" si="271"/>
        <v>0.66737007555473171</v>
      </c>
      <c r="DN223" s="136">
        <f t="shared" si="271"/>
        <v>0.66879345618999375</v>
      </c>
      <c r="DO223" s="136">
        <f t="shared" si="271"/>
        <v>0.67393526403366721</v>
      </c>
      <c r="DP223" s="136">
        <f t="shared" si="271"/>
        <v>0.67990740264618998</v>
      </c>
      <c r="DQ223" s="136">
        <f t="shared" si="271"/>
        <v>0.67625679488542545</v>
      </c>
      <c r="DR223" s="136">
        <f t="shared" si="271"/>
        <v>0.67175659978502822</v>
      </c>
      <c r="DS223" s="136">
        <f t="shared" si="271"/>
        <v>0.66582739483302356</v>
      </c>
      <c r="DT223" s="136">
        <f t="shared" si="271"/>
        <v>0.67057263948268797</v>
      </c>
      <c r="DU223" s="136">
        <f t="shared" si="271"/>
        <v>0.68057781367034531</v>
      </c>
      <c r="DV223" s="136">
        <f t="shared" si="271"/>
        <v>0.67210857039577709</v>
      </c>
      <c r="DW223" s="136">
        <f t="shared" si="271"/>
        <v>0.66673085766363527</v>
      </c>
      <c r="DX223" s="136">
        <f t="shared" si="271"/>
        <v>0.6711175867065462</v>
      </c>
      <c r="DY223" s="136">
        <f t="shared" si="271"/>
        <v>0.66276209387053331</v>
      </c>
      <c r="DZ223" s="136">
        <f t="shared" ref="DZ223:GK223" si="272">DZ222/DZ217</f>
        <v>0.65713653531809901</v>
      </c>
      <c r="EA223" s="136">
        <f t="shared" si="272"/>
        <v>0.65190927763966122</v>
      </c>
      <c r="EB223" s="136">
        <f t="shared" si="272"/>
        <v>0.65171347858001327</v>
      </c>
      <c r="EC223" s="136">
        <f t="shared" si="272"/>
        <v>0.65189774508634557</v>
      </c>
      <c r="ED223" s="136">
        <f t="shared" si="272"/>
        <v>0.65046719433442135</v>
      </c>
      <c r="EE223" s="136">
        <f t="shared" si="272"/>
        <v>0.65487617814322474</v>
      </c>
      <c r="EF223" s="136">
        <f t="shared" si="272"/>
        <v>0.65833520892757802</v>
      </c>
      <c r="EG223" s="136">
        <f t="shared" si="272"/>
        <v>0.65802907467125893</v>
      </c>
      <c r="EH223" s="136">
        <f t="shared" si="272"/>
        <v>0.65559100829970796</v>
      </c>
      <c r="EI223" s="136">
        <f t="shared" si="272"/>
        <v>0.64132529749043132</v>
      </c>
      <c r="EJ223" s="136">
        <f t="shared" si="272"/>
        <v>0.63075469859197442</v>
      </c>
      <c r="EK223" s="136">
        <f t="shared" si="272"/>
        <v>0.63134347516515243</v>
      </c>
      <c r="EL223" s="136">
        <f t="shared" si="272"/>
        <v>0.62678167012979513</v>
      </c>
      <c r="EM223" s="136">
        <f t="shared" si="272"/>
        <v>0.61976134538326655</v>
      </c>
      <c r="EN223" s="136">
        <f t="shared" si="272"/>
        <v>0.60957614718943043</v>
      </c>
      <c r="EO223" s="136">
        <f t="shared" si="272"/>
        <v>0.59952558744917583</v>
      </c>
      <c r="EP223" s="136">
        <f t="shared" si="272"/>
        <v>0.59370868358385698</v>
      </c>
      <c r="EQ223" s="136">
        <f t="shared" si="272"/>
        <v>0.59235684117791509</v>
      </c>
      <c r="ER223" s="136">
        <f t="shared" si="272"/>
        <v>0.59328805682408969</v>
      </c>
      <c r="ES223" s="136">
        <f t="shared" si="272"/>
        <v>0.5899281430697243</v>
      </c>
      <c r="ET223" s="136">
        <f t="shared" si="272"/>
        <v>0.58564127329251092</v>
      </c>
      <c r="EU223" s="136">
        <f t="shared" si="272"/>
        <v>0.57748651693274811</v>
      </c>
      <c r="EV223" s="136">
        <f t="shared" si="272"/>
        <v>0.57326467775649959</v>
      </c>
      <c r="EW223" s="136">
        <f t="shared" si="272"/>
        <v>0.56807483285621285</v>
      </c>
      <c r="EX223" s="136">
        <f t="shared" si="272"/>
        <v>0.56813024299201864</v>
      </c>
      <c r="EY223" s="136">
        <f t="shared" si="272"/>
        <v>0.56176873168558528</v>
      </c>
      <c r="EZ223" s="136">
        <f t="shared" si="272"/>
        <v>0.562057593405768</v>
      </c>
      <c r="FA223" s="136">
        <f t="shared" si="272"/>
        <v>0.57170355774952175</v>
      </c>
      <c r="FB223" s="136">
        <f t="shared" si="272"/>
        <v>0.57694686901629166</v>
      </c>
      <c r="FC223" s="136">
        <f t="shared" si="272"/>
        <v>0.58280816908845956</v>
      </c>
      <c r="FD223" s="136">
        <f t="shared" si="272"/>
        <v>0.57453265038015977</v>
      </c>
      <c r="FE223" s="136">
        <f t="shared" si="272"/>
        <v>0.58333325430823291</v>
      </c>
      <c r="FF223" s="136">
        <f t="shared" si="272"/>
        <v>0.57879995215077218</v>
      </c>
      <c r="FG223" s="136">
        <f t="shared" si="272"/>
        <v>0.57379611737998248</v>
      </c>
      <c r="FH223" s="136">
        <f t="shared" si="272"/>
        <v>0.56836532893439273</v>
      </c>
      <c r="FI223" s="136">
        <f t="shared" si="272"/>
        <v>0.56629805476044026</v>
      </c>
      <c r="FJ223" s="136">
        <f t="shared" si="272"/>
        <v>0.56733813701541902</v>
      </c>
      <c r="FK223" s="136">
        <f t="shared" si="272"/>
        <v>0.56422876875372407</v>
      </c>
      <c r="FL223" s="136">
        <f t="shared" si="272"/>
        <v>0.56093150276605208</v>
      </c>
      <c r="FM223" s="136">
        <f t="shared" si="272"/>
        <v>0.56664375709872317</v>
      </c>
      <c r="FN223" s="136">
        <f t="shared" si="272"/>
        <v>0.56157526203843144</v>
      </c>
      <c r="FO223" s="136">
        <f t="shared" si="272"/>
        <v>0.5746404577871671</v>
      </c>
      <c r="FP223" s="136">
        <f t="shared" si="272"/>
        <v>0.57765374742401532</v>
      </c>
      <c r="FQ223" s="136">
        <f t="shared" si="272"/>
        <v>0.57881380245966285</v>
      </c>
      <c r="FR223" s="136">
        <f t="shared" si="272"/>
        <v>0.57086287844057548</v>
      </c>
      <c r="FS223" s="136">
        <f t="shared" si="272"/>
        <v>0.56764861415150003</v>
      </c>
      <c r="FT223" s="136">
        <f t="shared" si="272"/>
        <v>0.5709337966238609</v>
      </c>
      <c r="FU223" s="136">
        <f t="shared" si="272"/>
        <v>0.56463522085383822</v>
      </c>
      <c r="FV223" s="136">
        <f t="shared" si="272"/>
        <v>0.56182283552436774</v>
      </c>
      <c r="FW223" s="136">
        <f t="shared" si="272"/>
        <v>0.55621757481380718</v>
      </c>
      <c r="FX223" s="136">
        <f t="shared" si="272"/>
        <v>0.55241247179992503</v>
      </c>
      <c r="FY223" s="136">
        <f t="shared" si="272"/>
        <v>0.55902266603372863</v>
      </c>
      <c r="FZ223" s="136">
        <f t="shared" si="272"/>
        <v>0.5631608785495269</v>
      </c>
      <c r="GA223" s="136">
        <f t="shared" si="272"/>
        <v>0.56156166137676045</v>
      </c>
      <c r="GB223" s="136">
        <f t="shared" si="272"/>
        <v>0.55932785803982676</v>
      </c>
      <c r="GC223" s="136">
        <f t="shared" si="272"/>
        <v>0.56845146221449794</v>
      </c>
      <c r="GD223" s="136">
        <f t="shared" si="272"/>
        <v>0.56560077464634606</v>
      </c>
      <c r="GE223" s="136">
        <f t="shared" si="272"/>
        <v>0.56891403388687345</v>
      </c>
      <c r="GF223" s="136">
        <f t="shared" si="272"/>
        <v>0.57022293346249797</v>
      </c>
      <c r="GG223" s="136">
        <f t="shared" si="272"/>
        <v>0.56978206901079331</v>
      </c>
      <c r="GH223" s="136">
        <f t="shared" si="272"/>
        <v>0.55390127658515653</v>
      </c>
      <c r="GI223" s="136">
        <f t="shared" si="272"/>
        <v>0.55556045969035017</v>
      </c>
      <c r="GJ223" s="136">
        <f t="shared" si="272"/>
        <v>0.54512520960588207</v>
      </c>
      <c r="GK223" s="136">
        <f t="shared" si="272"/>
        <v>0.54907865246084508</v>
      </c>
      <c r="GL223" s="136">
        <f t="shared" ref="GL223:IW223" si="273">GL222/GL217</f>
        <v>0.55370537564363131</v>
      </c>
      <c r="GM223" s="136">
        <f t="shared" si="273"/>
        <v>0.5579398510396808</v>
      </c>
      <c r="GN223" s="136">
        <f t="shared" si="273"/>
        <v>0.56451239364216044</v>
      </c>
      <c r="GO223" s="136">
        <f t="shared" si="273"/>
        <v>0.55864857414068581</v>
      </c>
      <c r="GP223" s="136">
        <f t="shared" si="273"/>
        <v>0.55272036826902282</v>
      </c>
      <c r="GQ223" s="136">
        <f t="shared" si="273"/>
        <v>0.55698501675348178</v>
      </c>
      <c r="GR223" s="136">
        <f t="shared" si="273"/>
        <v>0.55736899105526438</v>
      </c>
      <c r="GS223" s="136">
        <f t="shared" si="273"/>
        <v>0.55523670117146595</v>
      </c>
      <c r="GT223" s="136">
        <f t="shared" si="273"/>
        <v>0.55536440957842637</v>
      </c>
      <c r="GU223" s="136">
        <f t="shared" si="273"/>
        <v>0.5553109091028301</v>
      </c>
      <c r="GV223" s="136">
        <f t="shared" si="273"/>
        <v>0.55309611564465533</v>
      </c>
      <c r="GW223" s="136">
        <f t="shared" si="273"/>
        <v>0.55100464784363368</v>
      </c>
      <c r="GX223" s="136">
        <f t="shared" si="273"/>
        <v>0.55091210452236594</v>
      </c>
      <c r="GY223" s="136">
        <f t="shared" si="273"/>
        <v>0.56017269987546636</v>
      </c>
      <c r="GZ223" s="136">
        <f t="shared" si="273"/>
        <v>0.56632853913183556</v>
      </c>
      <c r="HA223" s="136">
        <f t="shared" si="273"/>
        <v>0.5734980237828301</v>
      </c>
      <c r="HB223" s="136">
        <f t="shared" si="273"/>
        <v>0.57373816589535231</v>
      </c>
      <c r="HC223" s="136">
        <f t="shared" si="273"/>
        <v>0.56927927532889211</v>
      </c>
      <c r="HD223" s="136">
        <f t="shared" si="273"/>
        <v>0.57481370640647056</v>
      </c>
      <c r="HE223" s="136">
        <f t="shared" si="273"/>
        <v>0.58400482576861767</v>
      </c>
      <c r="HF223" s="136">
        <f t="shared" si="273"/>
        <v>0.58153869725500618</v>
      </c>
      <c r="HG223" s="136">
        <f t="shared" si="273"/>
        <v>0.58012921279175367</v>
      </c>
      <c r="HH223" s="136">
        <f t="shared" si="273"/>
        <v>0.5888856685140319</v>
      </c>
      <c r="HI223" s="136">
        <f t="shared" si="273"/>
        <v>0.59383778522058306</v>
      </c>
      <c r="HJ223" s="136">
        <f t="shared" si="273"/>
        <v>0.59474548598566801</v>
      </c>
      <c r="HK223" s="136">
        <f t="shared" si="273"/>
        <v>0.60193794413215063</v>
      </c>
      <c r="HL223" s="136">
        <f t="shared" si="273"/>
        <v>0.61106426504020273</v>
      </c>
      <c r="HM223" s="136">
        <f t="shared" si="273"/>
        <v>0.6105835213028078</v>
      </c>
      <c r="HN223" s="136">
        <f t="shared" si="273"/>
        <v>0.61406668448671853</v>
      </c>
      <c r="HO223" s="136">
        <f t="shared" si="273"/>
        <v>0.61310166916106223</v>
      </c>
      <c r="HP223" s="136">
        <f t="shared" si="273"/>
        <v>0.60965979542405957</v>
      </c>
      <c r="HQ223" s="136">
        <f t="shared" si="273"/>
        <v>0.60156000980002</v>
      </c>
      <c r="HR223" s="136">
        <f t="shared" si="273"/>
        <v>0.60084967739403827</v>
      </c>
      <c r="HS223" s="136">
        <f t="shared" si="273"/>
        <v>0.59106686448600498</v>
      </c>
      <c r="HT223" s="136">
        <f t="shared" si="273"/>
        <v>0.58965293208401071</v>
      </c>
      <c r="HU223" s="136">
        <f t="shared" si="273"/>
        <v>0.59506952987213735</v>
      </c>
      <c r="HV223" s="136">
        <f t="shared" si="273"/>
        <v>0.59655159049570394</v>
      </c>
      <c r="HW223" s="136">
        <f t="shared" si="273"/>
        <v>0.58745814938995156</v>
      </c>
      <c r="HX223" s="136">
        <f t="shared" si="273"/>
        <v>0.58030031070820054</v>
      </c>
      <c r="HY223" s="136">
        <f t="shared" si="273"/>
        <v>0.57583189980840832</v>
      </c>
      <c r="HZ223" s="136">
        <f t="shared" si="273"/>
        <v>0.564815371929833</v>
      </c>
      <c r="IA223" s="136">
        <f t="shared" si="273"/>
        <v>0.56725016004139128</v>
      </c>
      <c r="IB223" s="136">
        <f t="shared" si="273"/>
        <v>0.55837140467145274</v>
      </c>
      <c r="IC223" s="136">
        <f t="shared" si="273"/>
        <v>0.55493962402175734</v>
      </c>
      <c r="ID223" s="136">
        <f t="shared" si="273"/>
        <v>0.55602040286695531</v>
      </c>
      <c r="IE223" s="136">
        <f t="shared" si="273"/>
        <v>0.55354722252525368</v>
      </c>
      <c r="IF223" s="136">
        <f t="shared" si="273"/>
        <v>0.55137253443948286</v>
      </c>
      <c r="IG223" s="136">
        <f t="shared" si="273"/>
        <v>0.55067240806391615</v>
      </c>
      <c r="IH223" s="136">
        <f t="shared" si="273"/>
        <v>0.54522353905463705</v>
      </c>
      <c r="II223" s="136">
        <f t="shared" si="273"/>
        <v>0.54684206192179263</v>
      </c>
      <c r="IJ223" s="136">
        <f t="shared" si="273"/>
        <v>0.55975994477391622</v>
      </c>
      <c r="IK223" s="136">
        <f t="shared" si="273"/>
        <v>0.58261348393835921</v>
      </c>
      <c r="IL223" s="136">
        <f t="shared" si="273"/>
        <v>0.58775421755039159</v>
      </c>
      <c r="IM223" s="136">
        <f t="shared" si="273"/>
        <v>0.5956313478678813</v>
      </c>
      <c r="IN223" s="136">
        <f t="shared" si="273"/>
        <v>0.58985585142292318</v>
      </c>
      <c r="IO223" s="136">
        <f t="shared" si="273"/>
        <v>0.59248824104710629</v>
      </c>
      <c r="IP223" s="136">
        <f t="shared" si="273"/>
        <v>0.59796130531336966</v>
      </c>
      <c r="IQ223" s="136">
        <f t="shared" si="273"/>
        <v>0.59593389787393891</v>
      </c>
      <c r="IR223" s="136">
        <f t="shared" si="273"/>
        <v>0.59541404818093746</v>
      </c>
      <c r="IS223" s="136">
        <f t="shared" si="273"/>
        <v>0.6141424083763507</v>
      </c>
      <c r="IT223" s="136">
        <f t="shared" si="273"/>
        <v>0.61660276947334836</v>
      </c>
      <c r="IU223" s="136">
        <f t="shared" si="273"/>
        <v>0.62143286668675068</v>
      </c>
      <c r="IV223" s="136">
        <f t="shared" si="273"/>
        <v>0.63171641947682444</v>
      </c>
      <c r="IW223" s="136">
        <f t="shared" si="273"/>
        <v>0.63560099476793297</v>
      </c>
      <c r="IX223" s="136">
        <f t="shared" ref="IX223:LI223" si="274">IX222/IX217</f>
        <v>0.63261761203998912</v>
      </c>
      <c r="IY223" s="136">
        <f t="shared" si="274"/>
        <v>0.62920336548558231</v>
      </c>
      <c r="IZ223" s="136">
        <f t="shared" si="274"/>
        <v>0.62537663645791519</v>
      </c>
      <c r="JA223" s="136">
        <f t="shared" si="274"/>
        <v>0.62527004724074142</v>
      </c>
      <c r="JB223" s="136">
        <f t="shared" si="274"/>
        <v>0.61823690334504078</v>
      </c>
      <c r="JC223" s="136">
        <f t="shared" si="274"/>
        <v>0.61776688511146427</v>
      </c>
      <c r="JD223" s="136">
        <f t="shared" si="274"/>
        <v>0.61172231879064165</v>
      </c>
      <c r="JE223" s="136">
        <f t="shared" si="274"/>
        <v>0.61406189629901609</v>
      </c>
      <c r="JF223" s="136" t="e">
        <f t="shared" si="274"/>
        <v>#REF!</v>
      </c>
    </row>
    <row r="224" spans="1:266" s="1" customFormat="1" ht="12.9" customHeight="1" x14ac:dyDescent="0.2">
      <c r="A224" s="54"/>
      <c r="B224" s="118"/>
      <c r="C224" s="118"/>
      <c r="D224" s="118"/>
      <c r="E224" s="118"/>
      <c r="F224" s="118"/>
      <c r="G224" s="118"/>
      <c r="H224" s="118"/>
      <c r="I224" s="118"/>
      <c r="J224" s="118"/>
      <c r="K224" s="118"/>
      <c r="L224" s="118"/>
      <c r="M224" s="118"/>
      <c r="N224" s="118"/>
      <c r="O224" s="118"/>
      <c r="P224" s="118"/>
      <c r="Q224" s="118"/>
      <c r="R224" s="118"/>
      <c r="S224" s="118"/>
      <c r="T224" s="118"/>
      <c r="U224" s="118"/>
      <c r="V224" s="118"/>
      <c r="W224" s="118"/>
      <c r="X224" s="118"/>
      <c r="Y224" s="118"/>
      <c r="Z224" s="118"/>
      <c r="AA224" s="118"/>
      <c r="AB224" s="118"/>
      <c r="AC224" s="118"/>
      <c r="AD224" s="118"/>
      <c r="AE224" s="118"/>
      <c r="AF224" s="118"/>
      <c r="AG224" s="118"/>
      <c r="AH224" s="118"/>
      <c r="AI224" s="118"/>
      <c r="AJ224" s="118"/>
      <c r="AK224" s="118"/>
      <c r="AL224" s="118"/>
      <c r="AM224" s="118"/>
      <c r="AN224" s="118"/>
      <c r="AO224" s="118"/>
      <c r="AP224" s="118"/>
      <c r="AQ224" s="118"/>
      <c r="AR224" s="118"/>
      <c r="AS224" s="118"/>
      <c r="AT224" s="118"/>
      <c r="AU224" s="118"/>
      <c r="AV224" s="118"/>
      <c r="AW224" s="118"/>
      <c r="AX224" s="118"/>
      <c r="AY224" s="118"/>
      <c r="AZ224" s="118"/>
      <c r="BA224" s="118"/>
      <c r="BB224" s="118"/>
      <c r="BC224" s="118"/>
      <c r="BD224" s="118"/>
      <c r="BE224" s="118"/>
      <c r="BF224" s="118"/>
      <c r="BG224" s="118"/>
      <c r="BH224" s="118"/>
      <c r="BI224" s="118"/>
      <c r="BJ224" s="118"/>
      <c r="BK224" s="118"/>
      <c r="BL224" s="118"/>
      <c r="BM224" s="118"/>
      <c r="BN224" s="118"/>
      <c r="BO224" s="118"/>
      <c r="BP224" s="118"/>
      <c r="BQ224" s="118"/>
      <c r="BR224" s="118"/>
      <c r="BS224" s="118"/>
      <c r="BT224" s="118"/>
      <c r="BU224" s="118"/>
      <c r="BV224" s="118"/>
      <c r="BW224" s="118"/>
      <c r="BX224" s="118"/>
      <c r="BY224" s="118"/>
      <c r="BZ224" s="118"/>
      <c r="CA224" s="118"/>
      <c r="CB224" s="118"/>
      <c r="CC224" s="118"/>
      <c r="CD224" s="118"/>
      <c r="CE224" s="118"/>
      <c r="CF224" s="118"/>
      <c r="CG224" s="118"/>
      <c r="CH224" s="118"/>
      <c r="CI224" s="118"/>
      <c r="CJ224" s="118"/>
      <c r="CK224" s="118"/>
      <c r="CL224" s="118"/>
      <c r="CM224" s="118"/>
      <c r="CN224" s="118"/>
      <c r="CO224" s="118"/>
      <c r="CP224" s="118"/>
      <c r="CQ224" s="118"/>
      <c r="CR224" s="118"/>
      <c r="CS224" s="118"/>
      <c r="CT224" s="118"/>
      <c r="CU224" s="118"/>
      <c r="CV224" s="118"/>
      <c r="CW224" s="118"/>
      <c r="CX224" s="118"/>
      <c r="CY224" s="118"/>
      <c r="CZ224" s="118"/>
      <c r="DA224" s="118"/>
      <c r="DB224" s="118"/>
      <c r="DC224" s="118"/>
      <c r="DD224" s="118"/>
      <c r="DE224" s="118"/>
      <c r="DF224" s="118"/>
      <c r="DG224" s="118"/>
      <c r="DH224" s="118"/>
      <c r="DI224" s="118"/>
      <c r="DJ224" s="118"/>
      <c r="DK224" s="118"/>
      <c r="DL224" s="118"/>
      <c r="DM224" s="118"/>
      <c r="DN224" s="118"/>
      <c r="DO224" s="118"/>
      <c r="DP224" s="118"/>
      <c r="DQ224" s="118"/>
      <c r="DR224" s="118"/>
      <c r="DS224" s="118"/>
      <c r="DT224" s="118"/>
      <c r="DU224" s="118"/>
      <c r="DV224" s="118"/>
      <c r="DW224" s="118"/>
      <c r="DX224" s="118"/>
      <c r="DY224" s="118"/>
      <c r="DZ224" s="118"/>
      <c r="EA224" s="118"/>
      <c r="EB224" s="118"/>
      <c r="EC224" s="118"/>
      <c r="ED224" s="118"/>
      <c r="EE224" s="118"/>
      <c r="EF224" s="118"/>
      <c r="EG224" s="118"/>
      <c r="EH224" s="118"/>
      <c r="EI224" s="118"/>
      <c r="EJ224" s="118"/>
      <c r="EK224" s="118"/>
      <c r="EL224" s="118"/>
      <c r="EM224" s="118"/>
      <c r="EN224" s="118"/>
      <c r="EO224" s="118"/>
      <c r="EP224" s="118"/>
      <c r="EQ224" s="118"/>
      <c r="ER224" s="118"/>
      <c r="ES224" s="118"/>
      <c r="ET224" s="118"/>
      <c r="EU224" s="118"/>
      <c r="EV224" s="118"/>
      <c r="EW224" s="118"/>
      <c r="EX224" s="118"/>
      <c r="EY224" s="118"/>
      <c r="EZ224" s="118"/>
      <c r="FA224" s="118"/>
      <c r="FB224" s="118"/>
      <c r="FC224" s="118"/>
      <c r="FD224" s="118"/>
      <c r="FE224" s="118"/>
      <c r="FF224" s="118"/>
      <c r="FG224" s="118"/>
      <c r="FH224" s="118"/>
      <c r="FI224" s="118"/>
      <c r="FJ224" s="118"/>
      <c r="FK224" s="118"/>
      <c r="FL224" s="118"/>
      <c r="FM224" s="118"/>
      <c r="FN224" s="118"/>
      <c r="FO224" s="118"/>
      <c r="FP224" s="118"/>
      <c r="FQ224" s="118"/>
      <c r="FR224" s="118"/>
      <c r="FS224" s="118"/>
      <c r="FT224" s="118"/>
      <c r="FU224" s="118"/>
      <c r="FV224" s="118"/>
      <c r="FW224" s="118"/>
      <c r="FX224" s="118"/>
      <c r="FY224" s="118"/>
      <c r="FZ224" s="118"/>
      <c r="GA224" s="118"/>
      <c r="GB224" s="118"/>
      <c r="GC224" s="118"/>
      <c r="GD224" s="118"/>
      <c r="GE224" s="118"/>
      <c r="GF224" s="118"/>
      <c r="GG224" s="118"/>
      <c r="GH224" s="118"/>
      <c r="GI224" s="118"/>
      <c r="GJ224" s="118"/>
      <c r="GK224" s="118"/>
      <c r="GL224" s="118"/>
      <c r="GM224" s="118"/>
      <c r="GN224" s="118"/>
      <c r="GO224" s="118"/>
      <c r="GP224" s="118"/>
      <c r="GQ224" s="118"/>
      <c r="GR224" s="118"/>
      <c r="GS224" s="118"/>
      <c r="GT224" s="118"/>
      <c r="GU224" s="118"/>
      <c r="GV224" s="118"/>
      <c r="GW224" s="118"/>
      <c r="GX224" s="118"/>
      <c r="GY224" s="118"/>
      <c r="GZ224" s="118"/>
      <c r="HA224" s="118"/>
      <c r="HB224" s="118"/>
      <c r="HC224" s="118"/>
      <c r="HD224" s="118"/>
      <c r="HE224" s="118"/>
      <c r="HF224" s="118"/>
      <c r="HG224" s="118"/>
      <c r="HH224" s="118"/>
      <c r="HI224" s="118"/>
      <c r="HJ224" s="118"/>
      <c r="HK224" s="118"/>
      <c r="HL224" s="118"/>
      <c r="HM224" s="118"/>
      <c r="HN224" s="118"/>
      <c r="HO224" s="118"/>
      <c r="HP224" s="118"/>
      <c r="HQ224" s="118"/>
      <c r="HR224" s="118"/>
      <c r="HS224" s="118"/>
      <c r="HT224" s="118"/>
      <c r="HU224" s="118"/>
      <c r="HV224" s="118"/>
      <c r="HW224" s="118"/>
      <c r="HX224" s="118"/>
      <c r="HY224" s="118"/>
      <c r="HZ224" s="118"/>
      <c r="IA224" s="118"/>
      <c r="IB224" s="118"/>
      <c r="IC224" s="118"/>
      <c r="ID224" s="118"/>
      <c r="IE224" s="118"/>
      <c r="IF224" s="118"/>
      <c r="IG224" s="118"/>
      <c r="IH224" s="118"/>
      <c r="II224" s="118"/>
      <c r="IJ224" s="118"/>
      <c r="IK224" s="118"/>
      <c r="IL224" s="118"/>
      <c r="IM224" s="118"/>
      <c r="IN224" s="118"/>
      <c r="IO224" s="118"/>
      <c r="IP224" s="118"/>
      <c r="IQ224" s="118"/>
      <c r="IR224" s="118"/>
      <c r="IS224" s="118"/>
      <c r="IT224" s="118"/>
      <c r="IU224" s="118"/>
      <c r="IV224" s="118"/>
      <c r="IW224" s="118"/>
      <c r="IX224" s="118"/>
      <c r="IY224" s="118"/>
      <c r="IZ224" s="118"/>
      <c r="JA224" s="118"/>
      <c r="JB224" s="118"/>
      <c r="JC224" s="118"/>
      <c r="JD224" s="118"/>
      <c r="JE224" s="118"/>
      <c r="JF224" s="118"/>
    </row>
    <row r="225" spans="1:266" s="1" customFormat="1" ht="12.9" customHeight="1" x14ac:dyDescent="0.2">
      <c r="A225" s="2" t="s">
        <v>374</v>
      </c>
    </row>
    <row r="226" spans="1:266" s="1" customFormat="1" ht="12.9" customHeight="1" x14ac:dyDescent="0.2">
      <c r="A226" s="73" t="s">
        <v>329</v>
      </c>
      <c r="B226" s="1">
        <f t="shared" ref="B226:BM226" si="275">+B161+B209</f>
        <v>2410307</v>
      </c>
      <c r="C226" s="1">
        <f t="shared" si="275"/>
        <v>2475897</v>
      </c>
      <c r="D226" s="1">
        <f t="shared" si="275"/>
        <v>2514775</v>
      </c>
      <c r="E226" s="1">
        <f t="shared" si="275"/>
        <v>2546524</v>
      </c>
      <c r="F226" s="1">
        <f t="shared" si="275"/>
        <v>2603708</v>
      </c>
      <c r="G226" s="1">
        <f t="shared" si="275"/>
        <v>2621343</v>
      </c>
      <c r="H226" s="1">
        <f t="shared" si="275"/>
        <v>2643343</v>
      </c>
      <c r="I226" s="1">
        <f t="shared" si="275"/>
        <v>2665116</v>
      </c>
      <c r="J226" s="1">
        <f t="shared" si="275"/>
        <v>2658974</v>
      </c>
      <c r="K226" s="1">
        <f t="shared" si="275"/>
        <v>2675221</v>
      </c>
      <c r="L226" s="1">
        <f t="shared" si="275"/>
        <v>2751767</v>
      </c>
      <c r="M226" s="1">
        <f t="shared" si="275"/>
        <v>2727998</v>
      </c>
      <c r="N226" s="1">
        <f t="shared" si="275"/>
        <v>2726785</v>
      </c>
      <c r="O226" s="1">
        <f t="shared" si="275"/>
        <v>2885292</v>
      </c>
      <c r="P226" s="1">
        <f t="shared" si="275"/>
        <v>2959320</v>
      </c>
      <c r="Q226" s="1">
        <f t="shared" si="275"/>
        <v>2973354</v>
      </c>
      <c r="R226" s="1">
        <f t="shared" si="275"/>
        <v>2980198</v>
      </c>
      <c r="S226" s="1">
        <f t="shared" si="275"/>
        <v>3057686</v>
      </c>
      <c r="T226" s="1">
        <f t="shared" si="275"/>
        <v>3212763</v>
      </c>
      <c r="U226" s="1">
        <f t="shared" si="275"/>
        <v>3238257</v>
      </c>
      <c r="V226" s="1">
        <f t="shared" si="275"/>
        <v>3245480</v>
      </c>
      <c r="W226" s="1">
        <f t="shared" si="275"/>
        <v>3242919</v>
      </c>
      <c r="X226" s="1">
        <f t="shared" si="275"/>
        <v>3259898</v>
      </c>
      <c r="Y226" s="1">
        <f t="shared" si="275"/>
        <v>3215400</v>
      </c>
      <c r="Z226" s="1">
        <f t="shared" si="275"/>
        <v>3255662</v>
      </c>
      <c r="AA226" s="1">
        <f t="shared" si="275"/>
        <v>3211754</v>
      </c>
      <c r="AB226" s="1">
        <f t="shared" si="275"/>
        <v>3085915</v>
      </c>
      <c r="AC226" s="1">
        <f t="shared" si="275"/>
        <v>3019982</v>
      </c>
      <c r="AD226" s="1">
        <f t="shared" si="275"/>
        <v>3010975</v>
      </c>
      <c r="AE226" s="1">
        <f t="shared" si="275"/>
        <v>2721235</v>
      </c>
      <c r="AF226" s="1">
        <f t="shared" si="275"/>
        <v>2674056</v>
      </c>
      <c r="AG226" s="1">
        <f t="shared" si="275"/>
        <v>2743444</v>
      </c>
      <c r="AH226" s="1">
        <f t="shared" si="275"/>
        <v>2817738</v>
      </c>
      <c r="AI226" s="1">
        <f t="shared" si="275"/>
        <v>2941898</v>
      </c>
      <c r="AJ226" s="1">
        <f t="shared" si="275"/>
        <v>3017998</v>
      </c>
      <c r="AK226" s="1">
        <f t="shared" si="275"/>
        <v>3044013</v>
      </c>
      <c r="AL226" s="1">
        <f t="shared" si="275"/>
        <v>2920171</v>
      </c>
      <c r="AM226" s="1">
        <f t="shared" si="275"/>
        <v>2942211</v>
      </c>
      <c r="AN226" s="1">
        <f t="shared" si="275"/>
        <v>2936873</v>
      </c>
      <c r="AO226" s="1">
        <f t="shared" si="275"/>
        <v>2900856.60914572</v>
      </c>
      <c r="AP226" s="1">
        <f t="shared" si="275"/>
        <v>2556314.5462695002</v>
      </c>
      <c r="AQ226" s="1">
        <f t="shared" si="275"/>
        <v>2561039.6108331303</v>
      </c>
      <c r="AR226" s="1">
        <f t="shared" si="275"/>
        <v>2487414.0236831903</v>
      </c>
      <c r="AS226" s="1">
        <f t="shared" si="275"/>
        <v>2538720.9776105103</v>
      </c>
      <c r="AT226" s="1">
        <f t="shared" si="275"/>
        <v>2481625.2699754001</v>
      </c>
      <c r="AU226" s="1">
        <f t="shared" si="275"/>
        <v>2420473.5721220803</v>
      </c>
      <c r="AV226" s="1">
        <f t="shared" si="275"/>
        <v>2338955.4591598003</v>
      </c>
      <c r="AW226" s="1">
        <f t="shared" si="275"/>
        <v>2279896.2932834201</v>
      </c>
      <c r="AX226" s="1">
        <f t="shared" si="275"/>
        <v>2382412.8777714903</v>
      </c>
      <c r="AY226" s="1">
        <f t="shared" si="275"/>
        <v>2312783.3871491398</v>
      </c>
      <c r="AZ226" s="1">
        <f t="shared" si="275"/>
        <v>2183732.0105619002</v>
      </c>
      <c r="BA226" s="1">
        <f t="shared" si="275"/>
        <v>2129050.8040443999</v>
      </c>
      <c r="BB226" s="1">
        <f t="shared" si="275"/>
        <v>2207444.3682812103</v>
      </c>
      <c r="BC226" s="1">
        <f t="shared" si="275"/>
        <v>2227765.8403836498</v>
      </c>
      <c r="BD226" s="1">
        <f t="shared" si="275"/>
        <v>2200249.2422550498</v>
      </c>
      <c r="BE226" s="1">
        <f t="shared" si="275"/>
        <v>2110740.7326848302</v>
      </c>
      <c r="BF226" s="1">
        <f t="shared" si="275"/>
        <v>2128194.1859390195</v>
      </c>
      <c r="BG226" s="1">
        <f t="shared" si="275"/>
        <v>2162043.5066015902</v>
      </c>
      <c r="BH226" s="1">
        <f t="shared" si="275"/>
        <v>2230260.1571841701</v>
      </c>
      <c r="BI226" s="1">
        <f t="shared" si="275"/>
        <v>2243204.50006912</v>
      </c>
      <c r="BJ226" s="1">
        <f t="shared" si="275"/>
        <v>2232633.2093826402</v>
      </c>
      <c r="BK226" s="1">
        <f t="shared" si="275"/>
        <v>2216426.4734362694</v>
      </c>
      <c r="BL226" s="1">
        <f t="shared" si="275"/>
        <v>2234135.9387799697</v>
      </c>
      <c r="BM226" s="1">
        <f t="shared" si="275"/>
        <v>2231373.0785129601</v>
      </c>
      <c r="BN226" s="1">
        <f t="shared" ref="BN226:DY226" si="276">+BN161+BN209</f>
        <v>2231983.8185090404</v>
      </c>
      <c r="BO226" s="1">
        <f t="shared" si="276"/>
        <v>2219473.5163677898</v>
      </c>
      <c r="BP226" s="1">
        <f t="shared" si="276"/>
        <v>2166125.9024476903</v>
      </c>
      <c r="BQ226" s="1">
        <f t="shared" si="276"/>
        <v>2224020.2510945899</v>
      </c>
      <c r="BR226" s="1">
        <f t="shared" si="276"/>
        <v>2267573.5461857896</v>
      </c>
      <c r="BS226" s="1">
        <f t="shared" si="276"/>
        <v>2500048.5028632004</v>
      </c>
      <c r="BT226" s="1">
        <f t="shared" si="276"/>
        <v>2512187.1831232002</v>
      </c>
      <c r="BU226" s="1">
        <f t="shared" si="276"/>
        <v>2496664.4093270004</v>
      </c>
      <c r="BV226" s="1">
        <f t="shared" si="276"/>
        <v>2533762.0271993</v>
      </c>
      <c r="BW226" s="1">
        <f t="shared" si="276"/>
        <v>2624429.3239814001</v>
      </c>
      <c r="BX226" s="1">
        <f t="shared" si="276"/>
        <v>2718314.5214306</v>
      </c>
      <c r="BY226" s="1">
        <f t="shared" si="276"/>
        <v>2820985.5855758004</v>
      </c>
      <c r="BZ226" s="1">
        <f t="shared" si="276"/>
        <v>3010370.498437</v>
      </c>
      <c r="CA226" s="1">
        <f t="shared" si="276"/>
        <v>3033627.2645355002</v>
      </c>
      <c r="CB226" s="1">
        <f t="shared" si="276"/>
        <v>3031349.1624217001</v>
      </c>
      <c r="CC226" s="1">
        <f t="shared" si="276"/>
        <v>3121572.3939130004</v>
      </c>
      <c r="CD226" s="1">
        <f t="shared" si="276"/>
        <v>3158884.3376794001</v>
      </c>
      <c r="CE226" s="1">
        <f t="shared" si="276"/>
        <v>3265265.9088050001</v>
      </c>
      <c r="CF226" s="1">
        <f t="shared" si="276"/>
        <v>3322745.2088810001</v>
      </c>
      <c r="CG226" s="1">
        <f t="shared" si="276"/>
        <v>3332856.3768643998</v>
      </c>
      <c r="CH226" s="1">
        <f t="shared" si="276"/>
        <v>3338182.3074730001</v>
      </c>
      <c r="CI226" s="1">
        <f t="shared" si="276"/>
        <v>3382855.5040196003</v>
      </c>
      <c r="CJ226" s="1">
        <f t="shared" si="276"/>
        <v>3513182.2027255003</v>
      </c>
      <c r="CK226" s="1">
        <f t="shared" si="276"/>
        <v>3568674.7057838002</v>
      </c>
      <c r="CL226" s="1">
        <f t="shared" si="276"/>
        <v>3656471.4110417999</v>
      </c>
      <c r="CM226" s="1">
        <f t="shared" si="276"/>
        <v>3881459.3145729997</v>
      </c>
      <c r="CN226" s="1">
        <f t="shared" si="276"/>
        <v>3935279.7969940002</v>
      </c>
      <c r="CO226" s="1">
        <f t="shared" si="276"/>
        <v>4093879.1056308001</v>
      </c>
      <c r="CP226" s="1">
        <f t="shared" si="276"/>
        <v>4234274.2871479001</v>
      </c>
      <c r="CQ226" s="1">
        <f t="shared" si="276"/>
        <v>4171867.4838145999</v>
      </c>
      <c r="CR226" s="1">
        <f t="shared" si="276"/>
        <v>4266985.20202919</v>
      </c>
      <c r="CS226" s="1">
        <f t="shared" si="276"/>
        <v>4536734.2746501397</v>
      </c>
      <c r="CT226" s="1">
        <f t="shared" si="276"/>
        <v>4865733.9254656602</v>
      </c>
      <c r="CU226" s="1">
        <f t="shared" si="276"/>
        <v>4938087.97832119</v>
      </c>
      <c r="CV226" s="1">
        <f t="shared" si="276"/>
        <v>5047417.2763871904</v>
      </c>
      <c r="CW226" s="1">
        <f t="shared" si="276"/>
        <v>5200388.9412908796</v>
      </c>
      <c r="CX226" s="1">
        <f t="shared" si="276"/>
        <v>5394616.55284754</v>
      </c>
      <c r="CY226" s="1">
        <f t="shared" si="276"/>
        <v>5334555.8305998798</v>
      </c>
      <c r="CZ226" s="1">
        <f t="shared" si="276"/>
        <v>5378735.2903089197</v>
      </c>
      <c r="DA226" s="1">
        <f t="shared" si="276"/>
        <v>5468499.6246422902</v>
      </c>
      <c r="DB226" s="1">
        <f t="shared" si="276"/>
        <v>5770689.4457830098</v>
      </c>
      <c r="DC226" s="1">
        <f t="shared" si="276"/>
        <v>6254527.3675540686</v>
      </c>
      <c r="DD226" s="1">
        <f t="shared" si="276"/>
        <v>6533978.2838957403</v>
      </c>
      <c r="DE226" s="1">
        <f t="shared" si="276"/>
        <v>7123469.5399970096</v>
      </c>
      <c r="DF226" s="1">
        <f t="shared" si="276"/>
        <v>7646133.91039903</v>
      </c>
      <c r="DG226" s="1">
        <f t="shared" si="276"/>
        <v>7672452.790153929</v>
      </c>
      <c r="DH226" s="1">
        <f t="shared" si="276"/>
        <v>7772210.8952024896</v>
      </c>
      <c r="DI226" s="1">
        <f t="shared" si="276"/>
        <v>7865564.2993964292</v>
      </c>
      <c r="DJ226" s="1">
        <f t="shared" si="276"/>
        <v>7997719.6016589189</v>
      </c>
      <c r="DK226" s="1">
        <f t="shared" si="276"/>
        <v>8169568.4904099796</v>
      </c>
      <c r="DL226" s="1">
        <f t="shared" si="276"/>
        <v>8557852.46542616</v>
      </c>
      <c r="DM226" s="1">
        <f t="shared" si="276"/>
        <v>8712489.22725421</v>
      </c>
      <c r="DN226" s="1">
        <f t="shared" si="276"/>
        <v>8779081.9562454708</v>
      </c>
      <c r="DO226" s="1">
        <f t="shared" si="276"/>
        <v>8829778.8552479986</v>
      </c>
      <c r="DP226" s="1">
        <f t="shared" si="276"/>
        <v>8851856.0894323997</v>
      </c>
      <c r="DQ226" s="1">
        <f t="shared" si="276"/>
        <v>8897118.6109790001</v>
      </c>
      <c r="DR226" s="1">
        <f t="shared" si="276"/>
        <v>9141644.38233402</v>
      </c>
      <c r="DS226" s="1">
        <f t="shared" si="276"/>
        <v>9431541.8642844595</v>
      </c>
      <c r="DT226" s="1">
        <f t="shared" si="276"/>
        <v>9523566.2720606998</v>
      </c>
      <c r="DU226" s="1">
        <f t="shared" si="276"/>
        <v>9607600.0853324793</v>
      </c>
      <c r="DV226" s="1">
        <f t="shared" si="276"/>
        <v>9844719.7939054705</v>
      </c>
      <c r="DW226" s="1">
        <f t="shared" si="276"/>
        <v>10068557.95201293</v>
      </c>
      <c r="DX226" s="1">
        <f t="shared" si="276"/>
        <v>10182419.692422468</v>
      </c>
      <c r="DY226" s="1">
        <f t="shared" si="276"/>
        <v>10561760.36922059</v>
      </c>
      <c r="DZ226" s="1">
        <f t="shared" ref="DZ226:GK226" si="277">+DZ161+DZ209</f>
        <v>10816871.016421912</v>
      </c>
      <c r="EA226" s="1">
        <f t="shared" si="277"/>
        <v>11271826.386396822</v>
      </c>
      <c r="EB226" s="1">
        <f t="shared" si="277"/>
        <v>11122238.48433776</v>
      </c>
      <c r="EC226" s="1">
        <f t="shared" si="277"/>
        <v>11411782.124368841</v>
      </c>
      <c r="ED226" s="1">
        <f t="shared" si="277"/>
        <v>11654865.539959349</v>
      </c>
      <c r="EE226" s="1">
        <f t="shared" si="277"/>
        <v>11597359.87309999</v>
      </c>
      <c r="EF226" s="1">
        <f t="shared" si="277"/>
        <v>11451699.820123341</v>
      </c>
      <c r="EG226" s="1">
        <f t="shared" si="277"/>
        <v>11717393.77492903</v>
      </c>
      <c r="EH226" s="1">
        <f t="shared" si="277"/>
        <v>12009244.9587899</v>
      </c>
      <c r="EI226" s="1">
        <f t="shared" si="277"/>
        <v>12281938.1623381</v>
      </c>
      <c r="EJ226" s="1">
        <f t="shared" si="277"/>
        <v>12499051.360644402</v>
      </c>
      <c r="EK226" s="1">
        <f t="shared" si="277"/>
        <v>12814966.6850073</v>
      </c>
      <c r="EL226" s="1">
        <f t="shared" si="277"/>
        <v>13414047.41003811</v>
      </c>
      <c r="EM226" s="1">
        <f t="shared" si="277"/>
        <v>13775568.799490731</v>
      </c>
      <c r="EN226" s="1">
        <f t="shared" si="277"/>
        <v>14193637.839948799</v>
      </c>
      <c r="EO226" s="1">
        <f t="shared" si="277"/>
        <v>15124212.171941783</v>
      </c>
      <c r="EP226" s="1">
        <f t="shared" si="277"/>
        <v>15635562.984107401</v>
      </c>
      <c r="EQ226" s="1">
        <f t="shared" si="277"/>
        <v>15334417.2616053</v>
      </c>
      <c r="ER226" s="1">
        <f t="shared" si="277"/>
        <v>15740606.06657974</v>
      </c>
      <c r="ES226" s="1">
        <f t="shared" si="277"/>
        <v>16193401.144490011</v>
      </c>
      <c r="ET226" s="1">
        <f t="shared" si="277"/>
        <v>16705012.934579959</v>
      </c>
      <c r="EU226" s="1">
        <f t="shared" si="277"/>
        <v>17034017.73809218</v>
      </c>
      <c r="EV226" s="1">
        <f t="shared" si="277"/>
        <v>17141400.958358411</v>
      </c>
      <c r="EW226" s="1">
        <f t="shared" si="277"/>
        <v>17544343.010947611</v>
      </c>
      <c r="EX226" s="1">
        <f t="shared" si="277"/>
        <v>17675304.469637658</v>
      </c>
      <c r="EY226" s="1">
        <f t="shared" si="277"/>
        <v>18372826.580144778</v>
      </c>
      <c r="EZ226" s="1">
        <f t="shared" si="277"/>
        <v>18392803.238507368</v>
      </c>
      <c r="FA226" s="1">
        <f t="shared" si="277"/>
        <v>18107449.039529089</v>
      </c>
      <c r="FB226" s="1">
        <f t="shared" si="277"/>
        <v>17991891.75996086</v>
      </c>
      <c r="FC226" s="1">
        <f t="shared" si="277"/>
        <v>18169614.964207999</v>
      </c>
      <c r="FD226" s="1">
        <f t="shared" si="277"/>
        <v>18940881.495487038</v>
      </c>
      <c r="FE226" s="1">
        <f t="shared" si="277"/>
        <v>18958467.831294779</v>
      </c>
      <c r="FF226" s="1">
        <f t="shared" si="277"/>
        <v>19407463.079022668</v>
      </c>
      <c r="FG226" s="1">
        <f t="shared" si="277"/>
        <v>20106152.236511588</v>
      </c>
      <c r="FH226" s="1">
        <f t="shared" si="277"/>
        <v>20451126.177172661</v>
      </c>
      <c r="FI226" s="1">
        <f t="shared" si="277"/>
        <v>20801758.346137531</v>
      </c>
      <c r="FJ226" s="1">
        <f t="shared" si="277"/>
        <v>20832538.468085833</v>
      </c>
      <c r="FK226" s="1">
        <f t="shared" si="277"/>
        <v>21300370.0073926</v>
      </c>
      <c r="FL226" s="1">
        <f t="shared" si="277"/>
        <v>21624183.514224071</v>
      </c>
      <c r="FM226" s="1">
        <f t="shared" si="277"/>
        <v>22498788.179541491</v>
      </c>
      <c r="FN226" s="1">
        <f t="shared" si="277"/>
        <v>23214029.107405022</v>
      </c>
      <c r="FO226" s="1">
        <f t="shared" si="277"/>
        <v>22622121.941972349</v>
      </c>
      <c r="FP226" s="1">
        <f t="shared" si="277"/>
        <v>22950637.665600002</v>
      </c>
      <c r="FQ226" s="1">
        <f t="shared" si="277"/>
        <v>23361996.104722798</v>
      </c>
      <c r="FR226" s="1">
        <f t="shared" si="277"/>
        <v>23944492.715804998</v>
      </c>
      <c r="FS226" s="1">
        <f t="shared" si="277"/>
        <v>24441054.817204401</v>
      </c>
      <c r="FT226" s="1">
        <f t="shared" si="277"/>
        <v>24366942.167472839</v>
      </c>
      <c r="FU226" s="1">
        <f t="shared" si="277"/>
        <v>24681593.222056191</v>
      </c>
      <c r="FV226" s="1">
        <f t="shared" si="277"/>
        <v>25285024.462684821</v>
      </c>
      <c r="FW226" s="1">
        <f t="shared" si="277"/>
        <v>26212593.116823301</v>
      </c>
      <c r="FX226" s="1">
        <f t="shared" si="277"/>
        <v>26389995.653933469</v>
      </c>
      <c r="FY226" s="1">
        <f t="shared" si="277"/>
        <v>26578834.815258641</v>
      </c>
      <c r="FZ226" s="1">
        <f t="shared" si="277"/>
        <v>27113078.820871562</v>
      </c>
      <c r="GA226" s="1">
        <f t="shared" si="277"/>
        <v>27891118.897052832</v>
      </c>
      <c r="GB226" s="1">
        <f t="shared" si="277"/>
        <v>28033531.640582398</v>
      </c>
      <c r="GC226" s="1">
        <f t="shared" si="277"/>
        <v>28396208.412413098</v>
      </c>
      <c r="GD226" s="1">
        <f t="shared" si="277"/>
        <v>28456108.061713412</v>
      </c>
      <c r="GE226" s="1">
        <f t="shared" si="277"/>
        <v>28570014.455475271</v>
      </c>
      <c r="GF226" s="1">
        <f t="shared" si="277"/>
        <v>28790369.293638833</v>
      </c>
      <c r="GG226" s="1">
        <f t="shared" si="277"/>
        <v>29792278.28408502</v>
      </c>
      <c r="GH226" s="1">
        <f t="shared" si="277"/>
        <v>31560804.583294757</v>
      </c>
      <c r="GI226" s="1">
        <f t="shared" si="277"/>
        <v>31231096.213550359</v>
      </c>
      <c r="GJ226" s="1">
        <f t="shared" si="277"/>
        <v>31615227.7555307</v>
      </c>
      <c r="GK226" s="1">
        <f t="shared" si="277"/>
        <v>32055956.228164811</v>
      </c>
      <c r="GL226" s="1">
        <f t="shared" ref="GL226:IW226" si="278">+GL161+GL209</f>
        <v>32352271.90600225</v>
      </c>
      <c r="GM226" s="1">
        <f t="shared" si="278"/>
        <v>31850999.043358743</v>
      </c>
      <c r="GN226" s="1">
        <f t="shared" si="278"/>
        <v>31638606.752253778</v>
      </c>
      <c r="GO226" s="1">
        <f t="shared" si="278"/>
        <v>32186768.311873429</v>
      </c>
      <c r="GP226" s="1">
        <f t="shared" si="278"/>
        <v>32798268.424825743</v>
      </c>
      <c r="GQ226" s="1">
        <f t="shared" si="278"/>
        <v>32455987.71593371</v>
      </c>
      <c r="GR226" s="1">
        <f t="shared" si="278"/>
        <v>32492447.152858682</v>
      </c>
      <c r="GS226" s="1">
        <f t="shared" si="278"/>
        <v>32564200.1004337</v>
      </c>
      <c r="GT226" s="1">
        <f t="shared" si="278"/>
        <v>32452742.02541253</v>
      </c>
      <c r="GU226" s="1">
        <f t="shared" si="278"/>
        <v>32798951.70671659</v>
      </c>
      <c r="GV226" s="1">
        <f t="shared" si="278"/>
        <v>33868830.86436177</v>
      </c>
      <c r="GW226" s="1">
        <f t="shared" si="278"/>
        <v>34028651.282996446</v>
      </c>
      <c r="GX226" s="1">
        <f t="shared" si="278"/>
        <v>34289417.347884528</v>
      </c>
      <c r="GY226" s="1">
        <f t="shared" si="278"/>
        <v>33231746.331137732</v>
      </c>
      <c r="GZ226" s="1">
        <f t="shared" si="278"/>
        <v>33775908.876261018</v>
      </c>
      <c r="HA226" s="1">
        <f t="shared" si="278"/>
        <v>33151639.84010205</v>
      </c>
      <c r="HB226" s="1">
        <f t="shared" si="278"/>
        <v>33056008.703561544</v>
      </c>
      <c r="HC226" s="1">
        <f t="shared" si="278"/>
        <v>33403846.10365966</v>
      </c>
      <c r="HD226" s="1">
        <f t="shared" si="278"/>
        <v>33460580.56546516</v>
      </c>
      <c r="HE226" s="1">
        <f t="shared" si="278"/>
        <v>33188533.705546893</v>
      </c>
      <c r="HF226" s="1">
        <f t="shared" si="278"/>
        <v>33291106.170736905</v>
      </c>
      <c r="HG226" s="1">
        <f t="shared" si="278"/>
        <v>33495032.757578306</v>
      </c>
      <c r="HH226" s="1">
        <f t="shared" si="278"/>
        <v>32676448.113098547</v>
      </c>
      <c r="HI226" s="1">
        <f t="shared" si="278"/>
        <v>32481302.33808836</v>
      </c>
      <c r="HJ226" s="1">
        <f t="shared" si="278"/>
        <v>32465087.112442993</v>
      </c>
      <c r="HK226" s="1">
        <f t="shared" si="278"/>
        <v>32489146.872414172</v>
      </c>
      <c r="HL226" s="1">
        <f t="shared" si="278"/>
        <v>32332675.97450953</v>
      </c>
      <c r="HM226" s="1">
        <f t="shared" si="278"/>
        <v>32379914.701558229</v>
      </c>
      <c r="HN226" s="1">
        <f t="shared" si="278"/>
        <v>32420828.432714134</v>
      </c>
      <c r="HO226" s="1">
        <f t="shared" si="278"/>
        <v>31916759.810205877</v>
      </c>
      <c r="HP226" s="1">
        <f t="shared" si="278"/>
        <v>32156170.856706873</v>
      </c>
      <c r="HQ226" s="1">
        <f t="shared" si="278"/>
        <v>33204547.534941107</v>
      </c>
      <c r="HR226" s="1">
        <f t="shared" si="278"/>
        <v>33232092.527929999</v>
      </c>
      <c r="HS226" s="1">
        <f t="shared" si="278"/>
        <v>34303693.906916454</v>
      </c>
      <c r="HT226" s="1">
        <f t="shared" si="278"/>
        <v>34093544.896693476</v>
      </c>
      <c r="HU226" s="1">
        <f t="shared" si="278"/>
        <v>34259168.719105437</v>
      </c>
      <c r="HV226" s="1">
        <f t="shared" si="278"/>
        <v>34858224.897556663</v>
      </c>
      <c r="HW226" s="1">
        <f t="shared" si="278"/>
        <v>37155210.41020111</v>
      </c>
      <c r="HX226" s="1">
        <f t="shared" si="278"/>
        <v>38382459.75627248</v>
      </c>
      <c r="HY226" s="1">
        <f t="shared" si="278"/>
        <v>38892771.473792464</v>
      </c>
      <c r="HZ226" s="1">
        <f t="shared" si="278"/>
        <v>39380164.948596343</v>
      </c>
      <c r="IA226" s="1">
        <f t="shared" si="278"/>
        <v>39801542.891690388</v>
      </c>
      <c r="IB226" s="1">
        <f t="shared" si="278"/>
        <v>40216129.969786659</v>
      </c>
      <c r="IC226" s="1">
        <f t="shared" si="278"/>
        <v>41507302.568229005</v>
      </c>
      <c r="ID226" s="1">
        <f t="shared" si="278"/>
        <v>41889875.887575574</v>
      </c>
      <c r="IE226" s="1">
        <f t="shared" si="278"/>
        <v>42550218.176284403</v>
      </c>
      <c r="IF226" s="1">
        <f t="shared" si="278"/>
        <v>42693048.183605194</v>
      </c>
      <c r="IG226" s="1">
        <f t="shared" si="278"/>
        <v>43409688.278633416</v>
      </c>
      <c r="IH226" s="1">
        <f t="shared" si="278"/>
        <v>44328956.47614944</v>
      </c>
      <c r="II226" s="1">
        <f t="shared" si="278"/>
        <v>44645774.758958586</v>
      </c>
      <c r="IJ226" s="1">
        <f t="shared" si="278"/>
        <v>43941605.702429108</v>
      </c>
      <c r="IK226" s="1">
        <f t="shared" si="278"/>
        <v>42839802.218128122</v>
      </c>
      <c r="IL226" s="1">
        <f t="shared" si="278"/>
        <v>43135524.606431119</v>
      </c>
      <c r="IM226" s="1">
        <f t="shared" si="278"/>
        <v>43019415.318007499</v>
      </c>
      <c r="IN226" s="1">
        <f t="shared" si="278"/>
        <v>44320436.806317121</v>
      </c>
      <c r="IO226" s="1">
        <f t="shared" si="278"/>
        <v>44735216.008349039</v>
      </c>
      <c r="IP226" s="1">
        <f t="shared" si="278"/>
        <v>44404450.24379319</v>
      </c>
      <c r="IQ226" s="1">
        <f t="shared" si="278"/>
        <v>45003094.383960396</v>
      </c>
      <c r="IR226" s="1">
        <f t="shared" si="278"/>
        <v>45572330.769623935</v>
      </c>
      <c r="IS226" s="1">
        <f t="shared" si="278"/>
        <v>43909012.108439498</v>
      </c>
      <c r="IT226" s="1">
        <f t="shared" si="278"/>
        <v>43338513.873768747</v>
      </c>
      <c r="IU226" s="1">
        <f t="shared" si="278"/>
        <v>42436883.61885643</v>
      </c>
      <c r="IV226" s="1">
        <f t="shared" si="278"/>
        <v>41638984.545953944</v>
      </c>
      <c r="IW226" s="1">
        <f t="shared" si="278"/>
        <v>42290958.957208678</v>
      </c>
      <c r="IX226" s="1">
        <f t="shared" ref="IX226:JF226" si="279">+IX161+IX209</f>
        <v>43191303.036419794</v>
      </c>
      <c r="IY226" s="1">
        <f t="shared" si="279"/>
        <v>44003670.625920862</v>
      </c>
      <c r="IZ226" s="1">
        <f t="shared" si="279"/>
        <v>44727885.781551525</v>
      </c>
      <c r="JA226" s="1">
        <f t="shared" si="279"/>
        <v>44852821</v>
      </c>
      <c r="JB226" s="1">
        <f t="shared" si="279"/>
        <v>45796875.315137863</v>
      </c>
      <c r="JC226" s="1">
        <f t="shared" si="279"/>
        <v>45786076.884444378</v>
      </c>
      <c r="JD226" s="1">
        <f t="shared" si="279"/>
        <v>46106803.711939432</v>
      </c>
      <c r="JE226" s="1">
        <f t="shared" si="279"/>
        <v>46545502.729999997</v>
      </c>
      <c r="JF226" s="1" t="e">
        <f t="shared" si="279"/>
        <v>#REF!</v>
      </c>
    </row>
    <row r="227" spans="1:266" s="1" customFormat="1" ht="12.9" customHeight="1" x14ac:dyDescent="0.2">
      <c r="A227" s="73" t="s">
        <v>330</v>
      </c>
      <c r="B227" s="1">
        <f t="shared" ref="B227:BM227" si="280">+B162+B210</f>
        <v>470278</v>
      </c>
      <c r="C227" s="1">
        <f t="shared" si="280"/>
        <v>488810</v>
      </c>
      <c r="D227" s="1">
        <f t="shared" si="280"/>
        <v>498172</v>
      </c>
      <c r="E227" s="1">
        <f t="shared" si="280"/>
        <v>508402</v>
      </c>
      <c r="F227" s="1">
        <f t="shared" si="280"/>
        <v>527593</v>
      </c>
      <c r="G227" s="1">
        <f t="shared" si="280"/>
        <v>538287</v>
      </c>
      <c r="H227" s="1">
        <f t="shared" si="280"/>
        <v>545107</v>
      </c>
      <c r="I227" s="1">
        <f t="shared" si="280"/>
        <v>550722</v>
      </c>
      <c r="J227" s="1">
        <f t="shared" si="280"/>
        <v>552086</v>
      </c>
      <c r="K227" s="1">
        <f t="shared" si="280"/>
        <v>566932</v>
      </c>
      <c r="L227" s="1">
        <f t="shared" si="280"/>
        <v>583097</v>
      </c>
      <c r="M227" s="1">
        <f t="shared" si="280"/>
        <v>602000</v>
      </c>
      <c r="N227" s="1">
        <f t="shared" si="280"/>
        <v>618382</v>
      </c>
      <c r="O227" s="1">
        <f t="shared" si="280"/>
        <v>637184</v>
      </c>
      <c r="P227" s="1">
        <f t="shared" si="280"/>
        <v>633851</v>
      </c>
      <c r="Q227" s="1">
        <f t="shared" si="280"/>
        <v>642944</v>
      </c>
      <c r="R227" s="1">
        <f t="shared" si="280"/>
        <v>652313</v>
      </c>
      <c r="S227" s="1">
        <f t="shared" si="280"/>
        <v>667726</v>
      </c>
      <c r="T227" s="1">
        <f t="shared" si="280"/>
        <v>679624</v>
      </c>
      <c r="U227" s="1">
        <f t="shared" si="280"/>
        <v>683426</v>
      </c>
      <c r="V227" s="1">
        <f t="shared" si="280"/>
        <v>690341</v>
      </c>
      <c r="W227" s="1">
        <f t="shared" si="280"/>
        <v>699319</v>
      </c>
      <c r="X227" s="1">
        <f t="shared" si="280"/>
        <v>711717</v>
      </c>
      <c r="Y227" s="1">
        <f t="shared" si="280"/>
        <v>714895</v>
      </c>
      <c r="Z227" s="1">
        <f t="shared" si="280"/>
        <v>724252</v>
      </c>
      <c r="AA227" s="1">
        <f t="shared" si="280"/>
        <v>726271</v>
      </c>
      <c r="AB227" s="1">
        <f t="shared" si="280"/>
        <v>717959</v>
      </c>
      <c r="AC227" s="1">
        <f t="shared" si="280"/>
        <v>716851</v>
      </c>
      <c r="AD227" s="1">
        <f t="shared" si="280"/>
        <v>751125</v>
      </c>
      <c r="AE227" s="1">
        <f t="shared" si="280"/>
        <v>759878</v>
      </c>
      <c r="AF227" s="1">
        <f t="shared" si="280"/>
        <v>760601</v>
      </c>
      <c r="AG227" s="1">
        <f t="shared" si="280"/>
        <v>761489</v>
      </c>
      <c r="AH227" s="1">
        <f t="shared" si="280"/>
        <v>658826</v>
      </c>
      <c r="AI227" s="1">
        <f t="shared" si="280"/>
        <v>661649</v>
      </c>
      <c r="AJ227" s="1">
        <f t="shared" si="280"/>
        <v>656127</v>
      </c>
      <c r="AK227" s="1">
        <f t="shared" si="280"/>
        <v>654586</v>
      </c>
      <c r="AL227" s="1">
        <f t="shared" si="280"/>
        <v>642709</v>
      </c>
      <c r="AM227" s="1">
        <f t="shared" si="280"/>
        <v>647848</v>
      </c>
      <c r="AN227" s="1">
        <f t="shared" si="280"/>
        <v>653165</v>
      </c>
      <c r="AO227" s="1">
        <f t="shared" si="280"/>
        <v>669977</v>
      </c>
      <c r="AP227" s="1">
        <f t="shared" si="280"/>
        <v>663392</v>
      </c>
      <c r="AQ227" s="1">
        <f t="shared" si="280"/>
        <v>687847</v>
      </c>
      <c r="AR227" s="1">
        <f t="shared" si="280"/>
        <v>702535.60659350001</v>
      </c>
      <c r="AS227" s="1">
        <f t="shared" si="280"/>
        <v>736374.06748740003</v>
      </c>
      <c r="AT227" s="1">
        <f t="shared" si="280"/>
        <v>766364.20724959997</v>
      </c>
      <c r="AU227" s="1">
        <f t="shared" si="280"/>
        <v>790560.04665549996</v>
      </c>
      <c r="AV227" s="1">
        <f t="shared" si="280"/>
        <v>847408.57413650025</v>
      </c>
      <c r="AW227" s="1">
        <f t="shared" si="280"/>
        <v>867392.70933929994</v>
      </c>
      <c r="AX227" s="1">
        <f t="shared" si="280"/>
        <v>767682.9008099999</v>
      </c>
      <c r="AY227" s="1">
        <f t="shared" si="280"/>
        <v>774148.10033869999</v>
      </c>
      <c r="AZ227" s="1">
        <f t="shared" si="280"/>
        <v>767577.09768120002</v>
      </c>
      <c r="BA227" s="1">
        <f t="shared" si="280"/>
        <v>766166.48067399999</v>
      </c>
      <c r="BB227" s="1">
        <f t="shared" si="280"/>
        <v>781345.35903519997</v>
      </c>
      <c r="BC227" s="1">
        <f t="shared" si="280"/>
        <v>785220.28771159984</v>
      </c>
      <c r="BD227" s="1">
        <f t="shared" si="280"/>
        <v>792632.44228379999</v>
      </c>
      <c r="BE227" s="1">
        <f t="shared" si="280"/>
        <v>779419.77052600007</v>
      </c>
      <c r="BF227" s="1">
        <f t="shared" si="280"/>
        <v>773063.50391375006</v>
      </c>
      <c r="BG227" s="1">
        <f t="shared" si="280"/>
        <v>788615.14073374984</v>
      </c>
      <c r="BH227" s="1">
        <f t="shared" si="280"/>
        <v>809032.35065699986</v>
      </c>
      <c r="BI227" s="1">
        <f t="shared" si="280"/>
        <v>824691</v>
      </c>
      <c r="BJ227" s="1">
        <f t="shared" si="280"/>
        <v>831740.98033649998</v>
      </c>
      <c r="BK227" s="1">
        <f t="shared" si="280"/>
        <v>844450.00701479998</v>
      </c>
      <c r="BL227" s="1">
        <f t="shared" si="280"/>
        <v>855142.94146459992</v>
      </c>
      <c r="BM227" s="1">
        <f t="shared" si="280"/>
        <v>862190.43611035007</v>
      </c>
      <c r="BN227" s="1">
        <f t="shared" ref="BN227:DY227" si="281">+BN162+BN210</f>
        <v>871809.52820025</v>
      </c>
      <c r="BO227" s="1">
        <f t="shared" si="281"/>
        <v>872340.46857719985</v>
      </c>
      <c r="BP227" s="1">
        <f t="shared" si="281"/>
        <v>875548.81288310001</v>
      </c>
      <c r="BQ227" s="1">
        <f t="shared" si="281"/>
        <v>879953.13906099997</v>
      </c>
      <c r="BR227" s="1">
        <f t="shared" si="281"/>
        <v>892411.21089700004</v>
      </c>
      <c r="BS227" s="1">
        <f t="shared" si="281"/>
        <v>901309.67851400003</v>
      </c>
      <c r="BT227" s="1">
        <f t="shared" si="281"/>
        <v>912105.09234660002</v>
      </c>
      <c r="BU227" s="1">
        <f t="shared" si="281"/>
        <v>923426.23515300022</v>
      </c>
      <c r="BV227" s="1">
        <f t="shared" si="281"/>
        <v>938719.06230390002</v>
      </c>
      <c r="BW227" s="1">
        <f t="shared" si="281"/>
        <v>945785.21089740004</v>
      </c>
      <c r="BX227" s="1">
        <f t="shared" si="281"/>
        <v>952476.71142109996</v>
      </c>
      <c r="BY227" s="1">
        <f t="shared" si="281"/>
        <v>950277.15344280005</v>
      </c>
      <c r="BZ227" s="1">
        <f t="shared" si="281"/>
        <v>964325.72338300012</v>
      </c>
      <c r="CA227" s="1">
        <f t="shared" si="281"/>
        <v>975781.10297000001</v>
      </c>
      <c r="CB227" s="1">
        <f t="shared" si="281"/>
        <v>985906.67943690007</v>
      </c>
      <c r="CC227" s="1">
        <f t="shared" si="281"/>
        <v>994375.348275</v>
      </c>
      <c r="CD227" s="1">
        <f t="shared" si="281"/>
        <v>1006976.6900660001</v>
      </c>
      <c r="CE227" s="1">
        <f t="shared" si="281"/>
        <v>1023119.9981060001</v>
      </c>
      <c r="CF227" s="1">
        <f t="shared" si="281"/>
        <v>1039187.945466</v>
      </c>
      <c r="CG227" s="1">
        <f t="shared" si="281"/>
        <v>1065800.5517637001</v>
      </c>
      <c r="CH227" s="1">
        <f t="shared" si="281"/>
        <v>1097512.0270685002</v>
      </c>
      <c r="CI227" s="1">
        <f t="shared" si="281"/>
        <v>1121261.470372</v>
      </c>
      <c r="CJ227" s="1">
        <f t="shared" si="281"/>
        <v>1149697.8164654998</v>
      </c>
      <c r="CK227" s="1">
        <f t="shared" si="281"/>
        <v>1166368.8376104999</v>
      </c>
      <c r="CL227" s="1">
        <f t="shared" si="281"/>
        <v>1183083.995474</v>
      </c>
      <c r="CM227" s="1">
        <f t="shared" si="281"/>
        <v>1220534.9110739999</v>
      </c>
      <c r="CN227" s="1">
        <f t="shared" si="281"/>
        <v>1217732.3755329999</v>
      </c>
      <c r="CO227" s="1">
        <f t="shared" si="281"/>
        <v>1237573.4828468</v>
      </c>
      <c r="CP227" s="1">
        <f t="shared" si="281"/>
        <v>1265255.3324606</v>
      </c>
      <c r="CQ227" s="1">
        <f t="shared" si="281"/>
        <v>1275945.4434719998</v>
      </c>
      <c r="CR227" s="1">
        <f t="shared" si="281"/>
        <v>1307829.9098359998</v>
      </c>
      <c r="CS227" s="1">
        <f t="shared" si="281"/>
        <v>1329097.936395</v>
      </c>
      <c r="CT227" s="1">
        <f t="shared" si="281"/>
        <v>1025364.9755403998</v>
      </c>
      <c r="CU227" s="1">
        <f t="shared" si="281"/>
        <v>1051227.9268209999</v>
      </c>
      <c r="CV227" s="1">
        <f t="shared" si="281"/>
        <v>1049020.4463668</v>
      </c>
      <c r="CW227" s="1">
        <f t="shared" si="281"/>
        <v>1072123.0611320001</v>
      </c>
      <c r="CX227" s="1">
        <f t="shared" si="281"/>
        <v>1096154.9981746001</v>
      </c>
      <c r="CY227" s="1">
        <f t="shared" si="281"/>
        <v>1108089.433335</v>
      </c>
      <c r="CZ227" s="1">
        <f t="shared" si="281"/>
        <v>1151896.7900012</v>
      </c>
      <c r="DA227" s="1">
        <f t="shared" si="281"/>
        <v>1201949.3989820997</v>
      </c>
      <c r="DB227" s="1">
        <f t="shared" si="281"/>
        <v>1232424.1167587</v>
      </c>
      <c r="DC227" s="1">
        <f t="shared" si="281"/>
        <v>1295184.6385590001</v>
      </c>
      <c r="DD227" s="1">
        <f t="shared" si="281"/>
        <v>1323826.1086048002</v>
      </c>
      <c r="DE227" s="1">
        <f t="shared" si="281"/>
        <v>1247622.2715894999</v>
      </c>
      <c r="DF227" s="1">
        <f t="shared" si="281"/>
        <v>942633.08561249997</v>
      </c>
      <c r="DG227" s="1">
        <f t="shared" si="281"/>
        <v>963328.06710750004</v>
      </c>
      <c r="DH227" s="1">
        <f t="shared" si="281"/>
        <v>953075.65081500006</v>
      </c>
      <c r="DI227" s="1">
        <f t="shared" si="281"/>
        <v>985306.19963800011</v>
      </c>
      <c r="DJ227" s="1">
        <f t="shared" si="281"/>
        <v>993153.13514460006</v>
      </c>
      <c r="DK227" s="1">
        <f t="shared" si="281"/>
        <v>1004109.4677028001</v>
      </c>
      <c r="DL227" s="1">
        <f t="shared" si="281"/>
        <v>1046493.4126088</v>
      </c>
      <c r="DM227" s="1">
        <f t="shared" si="281"/>
        <v>1060289.6928794999</v>
      </c>
      <c r="DN227" s="1">
        <f t="shared" si="281"/>
        <v>1088404.9894277998</v>
      </c>
      <c r="DO227" s="1">
        <f t="shared" si="281"/>
        <v>1100920.8440186002</v>
      </c>
      <c r="DP227" s="1">
        <f t="shared" si="281"/>
        <v>1091930.6191217999</v>
      </c>
      <c r="DQ227" s="1">
        <f t="shared" si="281"/>
        <v>1118333.8098509999</v>
      </c>
      <c r="DR227" s="1">
        <f t="shared" si="281"/>
        <v>1186880.588583</v>
      </c>
      <c r="DS227" s="1">
        <f t="shared" si="281"/>
        <v>1199095.6500086498</v>
      </c>
      <c r="DT227" s="1">
        <f t="shared" si="281"/>
        <v>1231425.0664431998</v>
      </c>
      <c r="DU227" s="1">
        <f t="shared" si="281"/>
        <v>1242244.9611561999</v>
      </c>
      <c r="DV227" s="1">
        <f t="shared" si="281"/>
        <v>1270982.76411166</v>
      </c>
      <c r="DW227" s="1">
        <f t="shared" si="281"/>
        <v>1293526.6025505599</v>
      </c>
      <c r="DX227" s="1">
        <f t="shared" si="281"/>
        <v>1310253.35489948</v>
      </c>
      <c r="DY227" s="1">
        <f t="shared" si="281"/>
        <v>1332969.5872035199</v>
      </c>
      <c r="DZ227" s="1">
        <f t="shared" ref="DZ227:GK227" si="282">+DZ162+DZ210</f>
        <v>1382408.3339929201</v>
      </c>
      <c r="EA227" s="1">
        <f t="shared" si="282"/>
        <v>1409281.2430346999</v>
      </c>
      <c r="EB227" s="1">
        <f t="shared" si="282"/>
        <v>1385680.9201418299</v>
      </c>
      <c r="EC227" s="1">
        <f t="shared" si="282"/>
        <v>1155073.22845867</v>
      </c>
      <c r="ED227" s="1">
        <f t="shared" si="282"/>
        <v>1177992.39836696</v>
      </c>
      <c r="EE227" s="1">
        <f t="shared" si="282"/>
        <v>1174574.9401388601</v>
      </c>
      <c r="EF227" s="1">
        <f t="shared" si="282"/>
        <v>1173063.4878104501</v>
      </c>
      <c r="EG227" s="1">
        <f t="shared" si="282"/>
        <v>1170617.8160776</v>
      </c>
      <c r="EH227" s="1">
        <f t="shared" si="282"/>
        <v>1191197.23532463</v>
      </c>
      <c r="EI227" s="1">
        <f t="shared" si="282"/>
        <v>1235845.53939296</v>
      </c>
      <c r="EJ227" s="1">
        <f t="shared" si="282"/>
        <v>1257780.1533587701</v>
      </c>
      <c r="EK227" s="1">
        <f t="shared" si="282"/>
        <v>1302706.5418960901</v>
      </c>
      <c r="EL227" s="1">
        <f t="shared" si="282"/>
        <v>1336169.3453970901</v>
      </c>
      <c r="EM227" s="1">
        <f t="shared" si="282"/>
        <v>1394439.9860760099</v>
      </c>
      <c r="EN227" s="1">
        <f t="shared" si="282"/>
        <v>1443376.6210623903</v>
      </c>
      <c r="EO227" s="1">
        <f t="shared" si="282"/>
        <v>1461319.44928905</v>
      </c>
      <c r="EP227" s="1">
        <f t="shared" si="282"/>
        <v>1495576.94176926</v>
      </c>
      <c r="EQ227" s="1">
        <f t="shared" si="282"/>
        <v>1512172.0296272</v>
      </c>
      <c r="ER227" s="1">
        <f t="shared" si="282"/>
        <v>1545279.98354048</v>
      </c>
      <c r="ES227" s="1">
        <f t="shared" si="282"/>
        <v>1565141.6775855201</v>
      </c>
      <c r="ET227" s="1">
        <f t="shared" si="282"/>
        <v>1481048.17052981</v>
      </c>
      <c r="EU227" s="1">
        <f t="shared" si="282"/>
        <v>1509907.1951443802</v>
      </c>
      <c r="EV227" s="1">
        <f t="shared" si="282"/>
        <v>1531395.46544322</v>
      </c>
      <c r="EW227" s="1">
        <f t="shared" si="282"/>
        <v>1559684.97773499</v>
      </c>
      <c r="EX227" s="1">
        <f t="shared" si="282"/>
        <v>1571027.4594453699</v>
      </c>
      <c r="EY227" s="1">
        <f t="shared" si="282"/>
        <v>1600518.5652485399</v>
      </c>
      <c r="EZ227" s="1">
        <f t="shared" si="282"/>
        <v>1658442.9208102401</v>
      </c>
      <c r="FA227" s="1">
        <f t="shared" si="282"/>
        <v>1703599.2023433601</v>
      </c>
      <c r="FB227" s="1">
        <f t="shared" si="282"/>
        <v>1745173.83225299</v>
      </c>
      <c r="FC227" s="1">
        <f t="shared" si="282"/>
        <v>1779588.6663816902</v>
      </c>
      <c r="FD227" s="1">
        <f t="shared" si="282"/>
        <v>1803500.30031368</v>
      </c>
      <c r="FE227" s="1">
        <f t="shared" si="282"/>
        <v>1860771.7426716001</v>
      </c>
      <c r="FF227" s="1">
        <f t="shared" si="282"/>
        <v>1944675.67683139</v>
      </c>
      <c r="FG227" s="1">
        <f t="shared" si="282"/>
        <v>2001761.5924439901</v>
      </c>
      <c r="FH227" s="1">
        <f t="shared" si="282"/>
        <v>2037385.3279026502</v>
      </c>
      <c r="FI227" s="1">
        <f t="shared" si="282"/>
        <v>2088936.2627398698</v>
      </c>
      <c r="FJ227" s="1">
        <f t="shared" si="282"/>
        <v>2151624.3415945796</v>
      </c>
      <c r="FK227" s="1">
        <f t="shared" si="282"/>
        <v>2198611.9088859702</v>
      </c>
      <c r="FL227" s="1">
        <f t="shared" si="282"/>
        <v>2250172.10976667</v>
      </c>
      <c r="FM227" s="1">
        <f t="shared" si="282"/>
        <v>2291598.62081281</v>
      </c>
      <c r="FN227" s="1">
        <f t="shared" si="282"/>
        <v>2386820.3796149297</v>
      </c>
      <c r="FO227" s="1">
        <f t="shared" si="282"/>
        <v>2423244.4516343898</v>
      </c>
      <c r="FP227" s="1">
        <f t="shared" si="282"/>
        <v>2498741.0783718899</v>
      </c>
      <c r="FQ227" s="1">
        <f t="shared" si="282"/>
        <v>2560398.8326029298</v>
      </c>
      <c r="FR227" s="1">
        <f t="shared" si="282"/>
        <v>2594040.5353945903</v>
      </c>
      <c r="FS227" s="1">
        <f t="shared" si="282"/>
        <v>2631661.5869550104</v>
      </c>
      <c r="FT227" s="1">
        <f t="shared" si="282"/>
        <v>2733649.2505864301</v>
      </c>
      <c r="FU227" s="1">
        <f t="shared" si="282"/>
        <v>3349110.0903280601</v>
      </c>
      <c r="FV227" s="1">
        <f t="shared" si="282"/>
        <v>2906057.63948865</v>
      </c>
      <c r="FW227" s="1">
        <f t="shared" si="282"/>
        <v>2973677.1582000898</v>
      </c>
      <c r="FX227" s="1">
        <f t="shared" si="282"/>
        <v>3022407.3311087298</v>
      </c>
      <c r="FY227" s="1">
        <f t="shared" si="282"/>
        <v>3111923.7590210801</v>
      </c>
      <c r="FZ227" s="1">
        <f t="shared" si="282"/>
        <v>3205781.0441196198</v>
      </c>
      <c r="GA227" s="1">
        <f t="shared" si="282"/>
        <v>2506609.0856699701</v>
      </c>
      <c r="GB227" s="1">
        <f t="shared" si="282"/>
        <v>2568285.2894229698</v>
      </c>
      <c r="GC227" s="1">
        <f t="shared" si="282"/>
        <v>2358645.52987203</v>
      </c>
      <c r="GD227" s="1">
        <f t="shared" si="282"/>
        <v>3018810.2244065399</v>
      </c>
      <c r="GE227" s="1">
        <f t="shared" si="282"/>
        <v>2390873.3675680701</v>
      </c>
      <c r="GF227" s="1">
        <f t="shared" si="282"/>
        <v>2419817.26544879</v>
      </c>
      <c r="GG227" s="1">
        <f t="shared" si="282"/>
        <v>2467445.4314915501</v>
      </c>
      <c r="GH227" s="1">
        <f t="shared" si="282"/>
        <v>2534883.1012424598</v>
      </c>
      <c r="GI227" s="1">
        <f t="shared" si="282"/>
        <v>2545470.2386355302</v>
      </c>
      <c r="GJ227" s="1">
        <f t="shared" si="282"/>
        <v>2530609.3179283799</v>
      </c>
      <c r="GK227" s="1">
        <f t="shared" si="282"/>
        <v>2555846.1462894902</v>
      </c>
      <c r="GL227" s="1">
        <f t="shared" ref="GL227:IW227" si="283">+GL162+GL210</f>
        <v>2563115.2846016502</v>
      </c>
      <c r="GM227" s="1">
        <f t="shared" si="283"/>
        <v>2524447.0011610701</v>
      </c>
      <c r="GN227" s="1">
        <f t="shared" si="283"/>
        <v>2489122.8995631798</v>
      </c>
      <c r="GO227" s="1">
        <f t="shared" si="283"/>
        <v>2490069.35029101</v>
      </c>
      <c r="GP227" s="1">
        <f t="shared" si="283"/>
        <v>2586818.0759271998</v>
      </c>
      <c r="GQ227" s="1">
        <f t="shared" si="283"/>
        <v>2554713.0235801898</v>
      </c>
      <c r="GR227" s="1">
        <f t="shared" si="283"/>
        <v>2577995.0750611802</v>
      </c>
      <c r="GS227" s="1">
        <f t="shared" si="283"/>
        <v>2615231.0990718403</v>
      </c>
      <c r="GT227" s="1">
        <f t="shared" si="283"/>
        <v>2629711.9822549801</v>
      </c>
      <c r="GU227" s="1">
        <f t="shared" si="283"/>
        <v>2679513.8127858997</v>
      </c>
      <c r="GV227" s="1">
        <f t="shared" si="283"/>
        <v>2768472.37434729</v>
      </c>
      <c r="GW227" s="1">
        <f t="shared" si="283"/>
        <v>2802122.2770225098</v>
      </c>
      <c r="GX227" s="1">
        <f t="shared" si="283"/>
        <v>2866873.6623125998</v>
      </c>
      <c r="GY227" s="1">
        <f t="shared" si="283"/>
        <v>2861603.9836603198</v>
      </c>
      <c r="GZ227" s="1">
        <f t="shared" si="283"/>
        <v>2942864.9657181404</v>
      </c>
      <c r="HA227" s="1">
        <f t="shared" si="283"/>
        <v>2960999.1442889799</v>
      </c>
      <c r="HB227" s="1">
        <f t="shared" si="283"/>
        <v>2984382.2391315904</v>
      </c>
      <c r="HC227" s="1">
        <f t="shared" si="283"/>
        <v>3057177.1642662999</v>
      </c>
      <c r="HD227" s="1">
        <f t="shared" si="283"/>
        <v>3076565.7399232197</v>
      </c>
      <c r="HE227" s="1">
        <f t="shared" si="283"/>
        <v>3176250.9910155297</v>
      </c>
      <c r="HF227" s="1">
        <f t="shared" si="283"/>
        <v>3272245.3246234301</v>
      </c>
      <c r="HG227" s="1">
        <f t="shared" si="283"/>
        <v>3298045.8390115998</v>
      </c>
      <c r="HH227" s="1">
        <f t="shared" si="283"/>
        <v>3356088.3883740604</v>
      </c>
      <c r="HI227" s="1">
        <f t="shared" si="283"/>
        <v>3371143.3186728898</v>
      </c>
      <c r="HJ227" s="1">
        <f t="shared" si="283"/>
        <v>3429099.3773532799</v>
      </c>
      <c r="HK227" s="1">
        <f t="shared" si="283"/>
        <v>3445812.0111966198</v>
      </c>
      <c r="HL227" s="1">
        <f t="shared" si="283"/>
        <v>3448316.6074455697</v>
      </c>
      <c r="HM227" s="1">
        <f t="shared" si="283"/>
        <v>3472226.5123770703</v>
      </c>
      <c r="HN227" s="1">
        <f t="shared" si="283"/>
        <v>3522815.0594028207</v>
      </c>
      <c r="HO227" s="1">
        <f t="shared" si="283"/>
        <v>3577415.8191777803</v>
      </c>
      <c r="HP227" s="1">
        <f t="shared" si="283"/>
        <v>3617228.1572452802</v>
      </c>
      <c r="HQ227" s="1">
        <f t="shared" si="283"/>
        <v>3636628.51320507</v>
      </c>
      <c r="HR227" s="1">
        <f t="shared" si="283"/>
        <v>3649175.6483886703</v>
      </c>
      <c r="HS227" s="1">
        <f t="shared" si="283"/>
        <v>3706390.3850667207</v>
      </c>
      <c r="HT227" s="1">
        <f t="shared" si="283"/>
        <v>3743927.8800302399</v>
      </c>
      <c r="HU227" s="1">
        <f t="shared" si="283"/>
        <v>3769902.3766789399</v>
      </c>
      <c r="HV227" s="1">
        <f t="shared" si="283"/>
        <v>3835013.3982178904</v>
      </c>
      <c r="HW227" s="1">
        <f t="shared" si="283"/>
        <v>2842794.42932251</v>
      </c>
      <c r="HX227" s="1">
        <f t="shared" si="283"/>
        <v>2864521.2522365497</v>
      </c>
      <c r="HY227" s="1">
        <f t="shared" si="283"/>
        <v>2933136.7961334498</v>
      </c>
      <c r="HZ227" s="1">
        <f t="shared" si="283"/>
        <v>2952517.8318432802</v>
      </c>
      <c r="IA227" s="1">
        <f t="shared" si="283"/>
        <v>2968485.16373548</v>
      </c>
      <c r="IB227" s="1">
        <f t="shared" si="283"/>
        <v>2964769.16553707</v>
      </c>
      <c r="IC227" s="1">
        <f t="shared" si="283"/>
        <v>3058093.14813788</v>
      </c>
      <c r="ID227" s="1">
        <f t="shared" si="283"/>
        <v>3142512.6125695696</v>
      </c>
      <c r="IE227" s="1">
        <f t="shared" si="283"/>
        <v>3207684.23858264</v>
      </c>
      <c r="IF227" s="1">
        <f t="shared" si="283"/>
        <v>3227629.8549836297</v>
      </c>
      <c r="IG227" s="1">
        <f t="shared" si="283"/>
        <v>3242373.8478124696</v>
      </c>
      <c r="IH227" s="1">
        <f t="shared" si="283"/>
        <v>3270189.0506128198</v>
      </c>
      <c r="II227" s="1">
        <f t="shared" si="283"/>
        <v>3267819.5910489</v>
      </c>
      <c r="IJ227" s="1">
        <f t="shared" si="283"/>
        <v>3296827.7749382397</v>
      </c>
      <c r="IK227" s="1">
        <f t="shared" si="283"/>
        <v>3278677.4984549703</v>
      </c>
      <c r="IL227" s="1">
        <f t="shared" si="283"/>
        <v>3325794.2456449196</v>
      </c>
      <c r="IM227" s="1">
        <f t="shared" si="283"/>
        <v>3396652.4069686201</v>
      </c>
      <c r="IN227" s="1">
        <f t="shared" si="283"/>
        <v>3518400.99785103</v>
      </c>
      <c r="IO227" s="1">
        <f t="shared" si="283"/>
        <v>3562721.1943291798</v>
      </c>
      <c r="IP227" s="1">
        <f t="shared" si="283"/>
        <v>3605052.0624251999</v>
      </c>
      <c r="IQ227" s="1">
        <f t="shared" si="283"/>
        <v>3670109.5627141399</v>
      </c>
      <c r="IR227" s="1">
        <f t="shared" si="283"/>
        <v>3714216.28597988</v>
      </c>
      <c r="IS227" s="1">
        <f t="shared" si="283"/>
        <v>3739066.3067748202</v>
      </c>
      <c r="IT227" s="1">
        <f t="shared" si="283"/>
        <v>3891918.9061783804</v>
      </c>
      <c r="IU227" s="1">
        <f t="shared" si="283"/>
        <v>3840527.0404485399</v>
      </c>
      <c r="IV227" s="1">
        <f t="shared" si="283"/>
        <v>3877875.0490456894</v>
      </c>
      <c r="IW227" s="1">
        <f t="shared" si="283"/>
        <v>4046768.3670906499</v>
      </c>
      <c r="IX227" s="1">
        <f t="shared" ref="IX227:JF227" si="284">+IX162+IX210</f>
        <v>4235921.9087337498</v>
      </c>
      <c r="IY227" s="1">
        <f t="shared" si="284"/>
        <v>4268405.3452114901</v>
      </c>
      <c r="IZ227" s="1">
        <f t="shared" si="284"/>
        <v>4412737.4798177006</v>
      </c>
      <c r="JA227" s="1">
        <f t="shared" si="284"/>
        <v>4539048</v>
      </c>
      <c r="JB227" s="1">
        <f t="shared" si="284"/>
        <v>4595687.3085798891</v>
      </c>
      <c r="JC227" s="1">
        <f t="shared" si="284"/>
        <v>4698748.6880384106</v>
      </c>
      <c r="JD227" s="1">
        <f t="shared" si="284"/>
        <v>4663545.5309886402</v>
      </c>
      <c r="JE227" s="1">
        <f t="shared" si="284"/>
        <v>4715402.9156488404</v>
      </c>
      <c r="JF227" s="1">
        <f t="shared" si="284"/>
        <v>4779197.09974356</v>
      </c>
    </row>
    <row r="228" spans="1:266" s="1" customFormat="1" ht="12.9" customHeight="1" x14ac:dyDescent="0.2">
      <c r="A228" s="73" t="s">
        <v>331</v>
      </c>
      <c r="B228" s="1">
        <f t="shared" ref="B228:BM228" si="285">+B227+B226</f>
        <v>2880585</v>
      </c>
      <c r="C228" s="1">
        <f t="shared" si="285"/>
        <v>2964707</v>
      </c>
      <c r="D228" s="1">
        <f t="shared" si="285"/>
        <v>3012947</v>
      </c>
      <c r="E228" s="1">
        <f t="shared" si="285"/>
        <v>3054926</v>
      </c>
      <c r="F228" s="1">
        <f t="shared" si="285"/>
        <v>3131301</v>
      </c>
      <c r="G228" s="1">
        <f t="shared" si="285"/>
        <v>3159630</v>
      </c>
      <c r="H228" s="1">
        <f t="shared" si="285"/>
        <v>3188450</v>
      </c>
      <c r="I228" s="1">
        <f t="shared" si="285"/>
        <v>3215838</v>
      </c>
      <c r="J228" s="1">
        <f t="shared" si="285"/>
        <v>3211060</v>
      </c>
      <c r="K228" s="1">
        <f t="shared" si="285"/>
        <v>3242153</v>
      </c>
      <c r="L228" s="1">
        <f t="shared" si="285"/>
        <v>3334864</v>
      </c>
      <c r="M228" s="1">
        <f t="shared" si="285"/>
        <v>3329998</v>
      </c>
      <c r="N228" s="1">
        <f t="shared" si="285"/>
        <v>3345167</v>
      </c>
      <c r="O228" s="1">
        <f t="shared" si="285"/>
        <v>3522476</v>
      </c>
      <c r="P228" s="1">
        <f t="shared" si="285"/>
        <v>3593171</v>
      </c>
      <c r="Q228" s="1">
        <f t="shared" si="285"/>
        <v>3616298</v>
      </c>
      <c r="R228" s="1">
        <f t="shared" si="285"/>
        <v>3632511</v>
      </c>
      <c r="S228" s="1">
        <f t="shared" si="285"/>
        <v>3725412</v>
      </c>
      <c r="T228" s="1">
        <f t="shared" si="285"/>
        <v>3892387</v>
      </c>
      <c r="U228" s="1">
        <f t="shared" si="285"/>
        <v>3921683</v>
      </c>
      <c r="V228" s="1">
        <f t="shared" si="285"/>
        <v>3935821</v>
      </c>
      <c r="W228" s="1">
        <f t="shared" si="285"/>
        <v>3942238</v>
      </c>
      <c r="X228" s="1">
        <f t="shared" si="285"/>
        <v>3971615</v>
      </c>
      <c r="Y228" s="1">
        <f t="shared" si="285"/>
        <v>3930295</v>
      </c>
      <c r="Z228" s="1">
        <f t="shared" si="285"/>
        <v>3979914</v>
      </c>
      <c r="AA228" s="1">
        <f t="shared" si="285"/>
        <v>3938025</v>
      </c>
      <c r="AB228" s="1">
        <f t="shared" si="285"/>
        <v>3803874</v>
      </c>
      <c r="AC228" s="1">
        <f t="shared" si="285"/>
        <v>3736833</v>
      </c>
      <c r="AD228" s="1">
        <f t="shared" si="285"/>
        <v>3762100</v>
      </c>
      <c r="AE228" s="1">
        <f t="shared" si="285"/>
        <v>3481113</v>
      </c>
      <c r="AF228" s="1">
        <f t="shared" si="285"/>
        <v>3434657</v>
      </c>
      <c r="AG228" s="1">
        <f t="shared" si="285"/>
        <v>3504933</v>
      </c>
      <c r="AH228" s="1">
        <f t="shared" si="285"/>
        <v>3476564</v>
      </c>
      <c r="AI228" s="1">
        <f t="shared" si="285"/>
        <v>3603547</v>
      </c>
      <c r="AJ228" s="1">
        <f t="shared" si="285"/>
        <v>3674125</v>
      </c>
      <c r="AK228" s="1">
        <f t="shared" si="285"/>
        <v>3698599</v>
      </c>
      <c r="AL228" s="1">
        <f t="shared" si="285"/>
        <v>3562880</v>
      </c>
      <c r="AM228" s="1">
        <f t="shared" si="285"/>
        <v>3590059</v>
      </c>
      <c r="AN228" s="1">
        <f t="shared" si="285"/>
        <v>3590038</v>
      </c>
      <c r="AO228" s="1">
        <f t="shared" si="285"/>
        <v>3570833.60914572</v>
      </c>
      <c r="AP228" s="1">
        <f t="shared" si="285"/>
        <v>3219706.5462695002</v>
      </c>
      <c r="AQ228" s="1">
        <f t="shared" si="285"/>
        <v>3248886.6108331303</v>
      </c>
      <c r="AR228" s="1">
        <f t="shared" si="285"/>
        <v>3189949.6302766902</v>
      </c>
      <c r="AS228" s="1">
        <f t="shared" si="285"/>
        <v>3275095.0450979103</v>
      </c>
      <c r="AT228" s="1">
        <f t="shared" si="285"/>
        <v>3247989.477225</v>
      </c>
      <c r="AU228" s="1">
        <f t="shared" si="285"/>
        <v>3211033.6187775801</v>
      </c>
      <c r="AV228" s="1">
        <f t="shared" si="285"/>
        <v>3186364.0332963006</v>
      </c>
      <c r="AW228" s="1">
        <f t="shared" si="285"/>
        <v>3147289.0026227199</v>
      </c>
      <c r="AX228" s="1">
        <f t="shared" si="285"/>
        <v>3150095.7785814903</v>
      </c>
      <c r="AY228" s="1">
        <f t="shared" si="285"/>
        <v>3086931.4874878395</v>
      </c>
      <c r="AZ228" s="1">
        <f t="shared" si="285"/>
        <v>2951309.1082431003</v>
      </c>
      <c r="BA228" s="1">
        <f t="shared" si="285"/>
        <v>2895217.2847183999</v>
      </c>
      <c r="BB228" s="1">
        <f t="shared" si="285"/>
        <v>2988789.7273164103</v>
      </c>
      <c r="BC228" s="1">
        <f t="shared" si="285"/>
        <v>3012986.1280952496</v>
      </c>
      <c r="BD228" s="1">
        <f t="shared" si="285"/>
        <v>2992881.6845388496</v>
      </c>
      <c r="BE228" s="1">
        <f t="shared" si="285"/>
        <v>2890160.5032108305</v>
      </c>
      <c r="BF228" s="1">
        <f t="shared" si="285"/>
        <v>2901257.6898527695</v>
      </c>
      <c r="BG228" s="1">
        <f t="shared" si="285"/>
        <v>2950658.6473353403</v>
      </c>
      <c r="BH228" s="1">
        <f t="shared" si="285"/>
        <v>3039292.5078411698</v>
      </c>
      <c r="BI228" s="1">
        <f t="shared" si="285"/>
        <v>3067895.50006912</v>
      </c>
      <c r="BJ228" s="1">
        <f t="shared" si="285"/>
        <v>3064374.1897191401</v>
      </c>
      <c r="BK228" s="1">
        <f t="shared" si="285"/>
        <v>3060876.4804510693</v>
      </c>
      <c r="BL228" s="1">
        <f t="shared" si="285"/>
        <v>3089278.8802445699</v>
      </c>
      <c r="BM228" s="1">
        <f t="shared" si="285"/>
        <v>3093563.5146233104</v>
      </c>
      <c r="BN228" s="1">
        <f t="shared" ref="BN228:DY228" si="286">+BN227+BN226</f>
        <v>3103793.3467092905</v>
      </c>
      <c r="BO228" s="1">
        <f t="shared" si="286"/>
        <v>3091813.9849449899</v>
      </c>
      <c r="BP228" s="1">
        <f t="shared" si="286"/>
        <v>3041674.7153307903</v>
      </c>
      <c r="BQ228" s="1">
        <f t="shared" si="286"/>
        <v>3103973.3901555901</v>
      </c>
      <c r="BR228" s="1">
        <f t="shared" si="286"/>
        <v>3159984.7570827897</v>
      </c>
      <c r="BS228" s="1">
        <f t="shared" si="286"/>
        <v>3401358.1813772004</v>
      </c>
      <c r="BT228" s="1">
        <f t="shared" si="286"/>
        <v>3424292.2754698005</v>
      </c>
      <c r="BU228" s="1">
        <f t="shared" si="286"/>
        <v>3420090.6444800007</v>
      </c>
      <c r="BV228" s="1">
        <f t="shared" si="286"/>
        <v>3472481.0895031998</v>
      </c>
      <c r="BW228" s="1">
        <f t="shared" si="286"/>
        <v>3570214.5348788002</v>
      </c>
      <c r="BX228" s="1">
        <f t="shared" si="286"/>
        <v>3670791.2328516999</v>
      </c>
      <c r="BY228" s="1">
        <f t="shared" si="286"/>
        <v>3771262.7390186004</v>
      </c>
      <c r="BZ228" s="1">
        <f t="shared" si="286"/>
        <v>3974696.2218200001</v>
      </c>
      <c r="CA228" s="1">
        <f t="shared" si="286"/>
        <v>4009408.3675055001</v>
      </c>
      <c r="CB228" s="1">
        <f t="shared" si="286"/>
        <v>4017255.8418586003</v>
      </c>
      <c r="CC228" s="1">
        <f t="shared" si="286"/>
        <v>4115947.7421880001</v>
      </c>
      <c r="CD228" s="1">
        <f t="shared" si="286"/>
        <v>4165861.0277454001</v>
      </c>
      <c r="CE228" s="1">
        <f t="shared" si="286"/>
        <v>4288385.9069110006</v>
      </c>
      <c r="CF228" s="1">
        <f t="shared" si="286"/>
        <v>4361933.1543469997</v>
      </c>
      <c r="CG228" s="1">
        <f t="shared" si="286"/>
        <v>4398656.9286281001</v>
      </c>
      <c r="CH228" s="1">
        <f t="shared" si="286"/>
        <v>4435694.3345415005</v>
      </c>
      <c r="CI228" s="1">
        <f t="shared" si="286"/>
        <v>4504116.9743916001</v>
      </c>
      <c r="CJ228" s="1">
        <f t="shared" si="286"/>
        <v>4662880.0191910006</v>
      </c>
      <c r="CK228" s="1">
        <f t="shared" si="286"/>
        <v>4735043.5433943002</v>
      </c>
      <c r="CL228" s="1">
        <f t="shared" si="286"/>
        <v>4839555.4065157995</v>
      </c>
      <c r="CM228" s="1">
        <f t="shared" si="286"/>
        <v>5101994.2256469997</v>
      </c>
      <c r="CN228" s="1">
        <f t="shared" si="286"/>
        <v>5153012.1725270003</v>
      </c>
      <c r="CO228" s="1">
        <f t="shared" si="286"/>
        <v>5331452.5884776004</v>
      </c>
      <c r="CP228" s="1">
        <f t="shared" si="286"/>
        <v>5499529.6196085</v>
      </c>
      <c r="CQ228" s="1">
        <f t="shared" si="286"/>
        <v>5447812.9272865998</v>
      </c>
      <c r="CR228" s="1">
        <f t="shared" si="286"/>
        <v>5574815.1118651899</v>
      </c>
      <c r="CS228" s="1">
        <f t="shared" si="286"/>
        <v>5865832.2110451395</v>
      </c>
      <c r="CT228" s="1">
        <f t="shared" si="286"/>
        <v>5891098.9010060597</v>
      </c>
      <c r="CU228" s="1">
        <f t="shared" si="286"/>
        <v>5989315.9051421899</v>
      </c>
      <c r="CV228" s="1">
        <f t="shared" si="286"/>
        <v>6096437.7227539904</v>
      </c>
      <c r="CW228" s="1">
        <f t="shared" si="286"/>
        <v>6272512.0024228795</v>
      </c>
      <c r="CX228" s="1">
        <f t="shared" si="286"/>
        <v>6490771.5510221403</v>
      </c>
      <c r="CY228" s="1">
        <f t="shared" si="286"/>
        <v>6442645.2639348796</v>
      </c>
      <c r="CZ228" s="1">
        <f t="shared" si="286"/>
        <v>6530632.0803101193</v>
      </c>
      <c r="DA228" s="1">
        <f t="shared" si="286"/>
        <v>6670449.0236243904</v>
      </c>
      <c r="DB228" s="1">
        <f t="shared" si="286"/>
        <v>7003113.5625417102</v>
      </c>
      <c r="DC228" s="1">
        <f t="shared" si="286"/>
        <v>7549712.0061130691</v>
      </c>
      <c r="DD228" s="1">
        <f t="shared" si="286"/>
        <v>7857804.3925005402</v>
      </c>
      <c r="DE228" s="1">
        <f t="shared" si="286"/>
        <v>8371091.8115865095</v>
      </c>
      <c r="DF228" s="1">
        <f t="shared" si="286"/>
        <v>8588766.9960115291</v>
      </c>
      <c r="DG228" s="1">
        <f t="shared" si="286"/>
        <v>8635780.8572614286</v>
      </c>
      <c r="DH228" s="1">
        <f t="shared" si="286"/>
        <v>8725286.5460174903</v>
      </c>
      <c r="DI228" s="1">
        <f t="shared" si="286"/>
        <v>8850870.499034429</v>
      </c>
      <c r="DJ228" s="1">
        <f t="shared" si="286"/>
        <v>8990872.7368035186</v>
      </c>
      <c r="DK228" s="1">
        <f t="shared" si="286"/>
        <v>9173677.95811278</v>
      </c>
      <c r="DL228" s="1">
        <f t="shared" si="286"/>
        <v>9604345.8780349605</v>
      </c>
      <c r="DM228" s="1">
        <f t="shared" si="286"/>
        <v>9772778.9201337099</v>
      </c>
      <c r="DN228" s="1">
        <f t="shared" si="286"/>
        <v>9867486.9456732702</v>
      </c>
      <c r="DO228" s="1">
        <f t="shared" si="286"/>
        <v>9930699.6992665995</v>
      </c>
      <c r="DP228" s="1">
        <f t="shared" si="286"/>
        <v>9943786.708554199</v>
      </c>
      <c r="DQ228" s="1">
        <f t="shared" si="286"/>
        <v>10015452.42083</v>
      </c>
      <c r="DR228" s="1">
        <f t="shared" si="286"/>
        <v>10328524.97091702</v>
      </c>
      <c r="DS228" s="1">
        <f t="shared" si="286"/>
        <v>10630637.51429311</v>
      </c>
      <c r="DT228" s="1">
        <f t="shared" si="286"/>
        <v>10754991.338503899</v>
      </c>
      <c r="DU228" s="1">
        <f t="shared" si="286"/>
        <v>10849845.04648868</v>
      </c>
      <c r="DV228" s="1">
        <f t="shared" si="286"/>
        <v>11115702.558017131</v>
      </c>
      <c r="DW228" s="1">
        <f t="shared" si="286"/>
        <v>11362084.554563491</v>
      </c>
      <c r="DX228" s="1">
        <f t="shared" si="286"/>
        <v>11492673.047321949</v>
      </c>
      <c r="DY228" s="1">
        <f t="shared" si="286"/>
        <v>11894729.95642411</v>
      </c>
      <c r="DZ228" s="1">
        <f t="shared" ref="DZ228:GK228" si="287">+DZ227+DZ226</f>
        <v>12199279.350414833</v>
      </c>
      <c r="EA228" s="1">
        <f t="shared" si="287"/>
        <v>12681107.629431522</v>
      </c>
      <c r="EB228" s="1">
        <f t="shared" si="287"/>
        <v>12507919.404479589</v>
      </c>
      <c r="EC228" s="1">
        <f t="shared" si="287"/>
        <v>12566855.352827512</v>
      </c>
      <c r="ED228" s="1">
        <f t="shared" si="287"/>
        <v>12832857.938326309</v>
      </c>
      <c r="EE228" s="1">
        <f t="shared" si="287"/>
        <v>12771934.81323885</v>
      </c>
      <c r="EF228" s="1">
        <f t="shared" si="287"/>
        <v>12624763.307933791</v>
      </c>
      <c r="EG228" s="1">
        <f t="shared" si="287"/>
        <v>12888011.591006629</v>
      </c>
      <c r="EH228" s="1">
        <f t="shared" si="287"/>
        <v>13200442.19411453</v>
      </c>
      <c r="EI228" s="1">
        <f t="shared" si="287"/>
        <v>13517783.70173106</v>
      </c>
      <c r="EJ228" s="1">
        <f t="shared" si="287"/>
        <v>13756831.514003173</v>
      </c>
      <c r="EK228" s="1">
        <f t="shared" si="287"/>
        <v>14117673.22690339</v>
      </c>
      <c r="EL228" s="1">
        <f t="shared" si="287"/>
        <v>14750216.7554352</v>
      </c>
      <c r="EM228" s="1">
        <f t="shared" si="287"/>
        <v>15170008.785566742</v>
      </c>
      <c r="EN228" s="1">
        <f t="shared" si="287"/>
        <v>15637014.46101119</v>
      </c>
      <c r="EO228" s="1">
        <f t="shared" si="287"/>
        <v>16585531.621230833</v>
      </c>
      <c r="EP228" s="1">
        <f t="shared" si="287"/>
        <v>17131139.925876662</v>
      </c>
      <c r="EQ228" s="1">
        <f t="shared" si="287"/>
        <v>16846589.2912325</v>
      </c>
      <c r="ER228" s="1">
        <f t="shared" si="287"/>
        <v>17285886.05012022</v>
      </c>
      <c r="ES228" s="1">
        <f t="shared" si="287"/>
        <v>17758542.822075531</v>
      </c>
      <c r="ET228" s="1">
        <f t="shared" si="287"/>
        <v>18186061.10510977</v>
      </c>
      <c r="EU228" s="1">
        <f t="shared" si="287"/>
        <v>18543924.933236562</v>
      </c>
      <c r="EV228" s="1">
        <f t="shared" si="287"/>
        <v>18672796.423801631</v>
      </c>
      <c r="EW228" s="1">
        <f t="shared" si="287"/>
        <v>19104027.988682602</v>
      </c>
      <c r="EX228" s="1">
        <f t="shared" si="287"/>
        <v>19246331.929083027</v>
      </c>
      <c r="EY228" s="1">
        <f t="shared" si="287"/>
        <v>19973345.145393319</v>
      </c>
      <c r="EZ228" s="1">
        <f t="shared" si="287"/>
        <v>20051246.159317609</v>
      </c>
      <c r="FA228" s="1">
        <f t="shared" si="287"/>
        <v>19811048.241872448</v>
      </c>
      <c r="FB228" s="1">
        <f t="shared" si="287"/>
        <v>19737065.59221385</v>
      </c>
      <c r="FC228" s="1">
        <f t="shared" si="287"/>
        <v>19949203.63058969</v>
      </c>
      <c r="FD228" s="1">
        <f t="shared" si="287"/>
        <v>20744381.795800719</v>
      </c>
      <c r="FE228" s="1">
        <f t="shared" si="287"/>
        <v>20819239.57396638</v>
      </c>
      <c r="FF228" s="1">
        <f t="shared" si="287"/>
        <v>21352138.755854059</v>
      </c>
      <c r="FG228" s="1">
        <f t="shared" si="287"/>
        <v>22107913.82895558</v>
      </c>
      <c r="FH228" s="1">
        <f t="shared" si="287"/>
        <v>22488511.505075309</v>
      </c>
      <c r="FI228" s="1">
        <f t="shared" si="287"/>
        <v>22890694.608877402</v>
      </c>
      <c r="FJ228" s="1">
        <f t="shared" si="287"/>
        <v>22984162.809680413</v>
      </c>
      <c r="FK228" s="1">
        <f t="shared" si="287"/>
        <v>23498981.916278571</v>
      </c>
      <c r="FL228" s="1">
        <f t="shared" si="287"/>
        <v>23874355.623990741</v>
      </c>
      <c r="FM228" s="1">
        <f t="shared" si="287"/>
        <v>24790386.800354302</v>
      </c>
      <c r="FN228" s="1">
        <f t="shared" si="287"/>
        <v>25600849.487019952</v>
      </c>
      <c r="FO228" s="1">
        <f t="shared" si="287"/>
        <v>25045366.393606737</v>
      </c>
      <c r="FP228" s="1">
        <f t="shared" si="287"/>
        <v>25449378.743971892</v>
      </c>
      <c r="FQ228" s="1">
        <f t="shared" si="287"/>
        <v>25922394.937325727</v>
      </c>
      <c r="FR228" s="1">
        <f t="shared" si="287"/>
        <v>26538533.251199588</v>
      </c>
      <c r="FS228" s="1">
        <f t="shared" si="287"/>
        <v>27072716.404159412</v>
      </c>
      <c r="FT228" s="1">
        <f t="shared" si="287"/>
        <v>27100591.418059271</v>
      </c>
      <c r="FU228" s="1">
        <f t="shared" si="287"/>
        <v>28030703.312384252</v>
      </c>
      <c r="FV228" s="1">
        <f t="shared" si="287"/>
        <v>28191082.10217347</v>
      </c>
      <c r="FW228" s="1">
        <f t="shared" si="287"/>
        <v>29186270.27502339</v>
      </c>
      <c r="FX228" s="1">
        <f t="shared" si="287"/>
        <v>29412402.985042199</v>
      </c>
      <c r="FY228" s="1">
        <f t="shared" si="287"/>
        <v>29690758.574279722</v>
      </c>
      <c r="FZ228" s="1">
        <f t="shared" si="287"/>
        <v>30318859.864991181</v>
      </c>
      <c r="GA228" s="1">
        <f t="shared" si="287"/>
        <v>30397727.982722804</v>
      </c>
      <c r="GB228" s="1">
        <f t="shared" si="287"/>
        <v>30601816.930005368</v>
      </c>
      <c r="GC228" s="1">
        <f t="shared" si="287"/>
        <v>30754853.942285128</v>
      </c>
      <c r="GD228" s="1">
        <f t="shared" si="287"/>
        <v>31474918.286119953</v>
      </c>
      <c r="GE228" s="1">
        <f t="shared" si="287"/>
        <v>30960887.823043339</v>
      </c>
      <c r="GF228" s="1">
        <f t="shared" si="287"/>
        <v>31210186.559087623</v>
      </c>
      <c r="GG228" s="1">
        <f t="shared" si="287"/>
        <v>32259723.71557657</v>
      </c>
      <c r="GH228" s="1">
        <f t="shared" si="287"/>
        <v>34095687.684537217</v>
      </c>
      <c r="GI228" s="1">
        <f t="shared" si="287"/>
        <v>33776566.452185892</v>
      </c>
      <c r="GJ228" s="1">
        <f t="shared" si="287"/>
        <v>34145837.073459081</v>
      </c>
      <c r="GK228" s="1">
        <f t="shared" si="287"/>
        <v>34611802.374454305</v>
      </c>
      <c r="GL228" s="1">
        <f t="shared" ref="GL228:IW228" si="288">+GL227+GL226</f>
        <v>34915387.190603897</v>
      </c>
      <c r="GM228" s="1">
        <f t="shared" si="288"/>
        <v>34375446.044519812</v>
      </c>
      <c r="GN228" s="1">
        <f t="shared" si="288"/>
        <v>34127729.651816957</v>
      </c>
      <c r="GO228" s="1">
        <f t="shared" si="288"/>
        <v>34676837.662164435</v>
      </c>
      <c r="GP228" s="1">
        <f t="shared" si="288"/>
        <v>35385086.500752941</v>
      </c>
      <c r="GQ228" s="1">
        <f t="shared" si="288"/>
        <v>35010700.739513904</v>
      </c>
      <c r="GR228" s="1">
        <f t="shared" si="288"/>
        <v>35070442.227919862</v>
      </c>
      <c r="GS228" s="1">
        <f t="shared" si="288"/>
        <v>35179431.199505538</v>
      </c>
      <c r="GT228" s="1">
        <f t="shared" si="288"/>
        <v>35082454.007667512</v>
      </c>
      <c r="GU228" s="1">
        <f t="shared" si="288"/>
        <v>35478465.519502491</v>
      </c>
      <c r="GV228" s="1">
        <f t="shared" si="288"/>
        <v>36637303.238709062</v>
      </c>
      <c r="GW228" s="1">
        <f t="shared" si="288"/>
        <v>36830773.560018957</v>
      </c>
      <c r="GX228" s="1">
        <f t="shared" si="288"/>
        <v>37156291.010197125</v>
      </c>
      <c r="GY228" s="1">
        <f t="shared" si="288"/>
        <v>36093350.31479805</v>
      </c>
      <c r="GZ228" s="1">
        <f t="shared" si="288"/>
        <v>36718773.841979161</v>
      </c>
      <c r="HA228" s="1">
        <f t="shared" si="288"/>
        <v>36112638.984391034</v>
      </c>
      <c r="HB228" s="1">
        <f t="shared" si="288"/>
        <v>36040390.942693137</v>
      </c>
      <c r="HC228" s="1">
        <f t="shared" si="288"/>
        <v>36461023.267925963</v>
      </c>
      <c r="HD228" s="1">
        <f t="shared" si="288"/>
        <v>36537146.305388376</v>
      </c>
      <c r="HE228" s="1">
        <f t="shared" si="288"/>
        <v>36364784.696562424</v>
      </c>
      <c r="HF228" s="1">
        <f t="shared" si="288"/>
        <v>36563351.495360337</v>
      </c>
      <c r="HG228" s="1">
        <f t="shared" si="288"/>
        <v>36793078.596589908</v>
      </c>
      <c r="HH228" s="1">
        <f t="shared" si="288"/>
        <v>36032536.501472607</v>
      </c>
      <c r="HI228" s="1">
        <f t="shared" si="288"/>
        <v>35852445.656761251</v>
      </c>
      <c r="HJ228" s="1">
        <f t="shared" si="288"/>
        <v>35894186.489796273</v>
      </c>
      <c r="HK228" s="1">
        <f t="shared" si="288"/>
        <v>35934958.883610792</v>
      </c>
      <c r="HL228" s="1">
        <f t="shared" si="288"/>
        <v>35780992.581955098</v>
      </c>
      <c r="HM228" s="1">
        <f t="shared" si="288"/>
        <v>35852141.213935301</v>
      </c>
      <c r="HN228" s="1">
        <f t="shared" si="288"/>
        <v>35943643.492116958</v>
      </c>
      <c r="HO228" s="1">
        <f t="shared" si="288"/>
        <v>35494175.629383653</v>
      </c>
      <c r="HP228" s="1">
        <f t="shared" si="288"/>
        <v>35773399.013952151</v>
      </c>
      <c r="HQ228" s="1">
        <f t="shared" si="288"/>
        <v>36841176.048146173</v>
      </c>
      <c r="HR228" s="1">
        <f t="shared" si="288"/>
        <v>36881268.176318668</v>
      </c>
      <c r="HS228" s="1">
        <f t="shared" si="288"/>
        <v>38010084.291983172</v>
      </c>
      <c r="HT228" s="1">
        <f t="shared" si="288"/>
        <v>37837472.776723713</v>
      </c>
      <c r="HU228" s="1">
        <f t="shared" si="288"/>
        <v>38029071.095784381</v>
      </c>
      <c r="HV228" s="1">
        <f t="shared" si="288"/>
        <v>38693238.295774549</v>
      </c>
      <c r="HW228" s="1">
        <f t="shared" si="288"/>
        <v>39998004.839523621</v>
      </c>
      <c r="HX228" s="1">
        <f t="shared" si="288"/>
        <v>41246981.008509032</v>
      </c>
      <c r="HY228" s="1">
        <f t="shared" si="288"/>
        <v>41825908.269925915</v>
      </c>
      <c r="HZ228" s="1">
        <f t="shared" si="288"/>
        <v>42332682.780439623</v>
      </c>
      <c r="IA228" s="1">
        <f t="shared" si="288"/>
        <v>42770028.055425867</v>
      </c>
      <c r="IB228" s="1">
        <f t="shared" si="288"/>
        <v>43180899.135323726</v>
      </c>
      <c r="IC228" s="1">
        <f t="shared" si="288"/>
        <v>44565395.716366887</v>
      </c>
      <c r="ID228" s="1">
        <f t="shared" si="288"/>
        <v>45032388.500145145</v>
      </c>
      <c r="IE228" s="1">
        <f t="shared" si="288"/>
        <v>45757902.414867043</v>
      </c>
      <c r="IF228" s="1">
        <f t="shared" si="288"/>
        <v>45920678.038588822</v>
      </c>
      <c r="IG228" s="1">
        <f t="shared" si="288"/>
        <v>46652062.126445882</v>
      </c>
      <c r="IH228" s="1">
        <f t="shared" si="288"/>
        <v>47599145.526762262</v>
      </c>
      <c r="II228" s="1">
        <f t="shared" si="288"/>
        <v>47913594.350007489</v>
      </c>
      <c r="IJ228" s="1">
        <f t="shared" si="288"/>
        <v>47238433.477367349</v>
      </c>
      <c r="IK228" s="1">
        <f t="shared" si="288"/>
        <v>46118479.716583095</v>
      </c>
      <c r="IL228" s="1">
        <f t="shared" si="288"/>
        <v>46461318.852076039</v>
      </c>
      <c r="IM228" s="1">
        <f t="shared" si="288"/>
        <v>46416067.724976122</v>
      </c>
      <c r="IN228" s="1">
        <f t="shared" si="288"/>
        <v>47838837.80416815</v>
      </c>
      <c r="IO228" s="1">
        <f t="shared" si="288"/>
        <v>48297937.202678218</v>
      </c>
      <c r="IP228" s="1">
        <f t="shared" si="288"/>
        <v>48009502.306218386</v>
      </c>
      <c r="IQ228" s="1">
        <f t="shared" si="288"/>
        <v>48673203.946674533</v>
      </c>
      <c r="IR228" s="1">
        <f t="shared" si="288"/>
        <v>49286547.055603817</v>
      </c>
      <c r="IS228" s="1">
        <f t="shared" si="288"/>
        <v>47648078.415214315</v>
      </c>
      <c r="IT228" s="1">
        <f t="shared" si="288"/>
        <v>47230432.779947124</v>
      </c>
      <c r="IU228" s="1">
        <f t="shared" si="288"/>
        <v>46277410.659304969</v>
      </c>
      <c r="IV228" s="1">
        <f t="shared" si="288"/>
        <v>45516859.594999634</v>
      </c>
      <c r="IW228" s="1">
        <f t="shared" si="288"/>
        <v>46337727.324299328</v>
      </c>
      <c r="IX228" s="1">
        <f t="shared" ref="IX228:LI228" si="289">+IX227+IX226</f>
        <v>47427224.945153542</v>
      </c>
      <c r="IY228" s="1">
        <f t="shared" si="289"/>
        <v>48272075.971132353</v>
      </c>
      <c r="IZ228" s="1">
        <f t="shared" si="289"/>
        <v>49140623.261369228</v>
      </c>
      <c r="JA228" s="1">
        <f t="shared" si="289"/>
        <v>49391869</v>
      </c>
      <c r="JB228" s="1">
        <f t="shared" si="289"/>
        <v>50392562.623717755</v>
      </c>
      <c r="JC228" s="1">
        <f t="shared" si="289"/>
        <v>50484825.572482787</v>
      </c>
      <c r="JD228" s="1">
        <f t="shared" si="289"/>
        <v>50770349.242928073</v>
      </c>
      <c r="JE228" s="1">
        <f t="shared" si="289"/>
        <v>51260905.645648837</v>
      </c>
      <c r="JF228" s="1" t="e">
        <f t="shared" si="289"/>
        <v>#REF!</v>
      </c>
    </row>
    <row r="229" spans="1:266" s="1" customFormat="1" ht="12.9" customHeight="1" x14ac:dyDescent="0.2">
      <c r="A229" s="75" t="s">
        <v>375</v>
      </c>
      <c r="B229" s="136">
        <f t="shared" ref="B229:BM229" si="290">+B228/B217</f>
        <v>0.36232356193361492</v>
      </c>
      <c r="C229" s="136">
        <f t="shared" si="290"/>
        <v>0.36647225030266306</v>
      </c>
      <c r="D229" s="136">
        <f t="shared" si="290"/>
        <v>0.37175273578674711</v>
      </c>
      <c r="E229" s="136">
        <f t="shared" si="290"/>
        <v>0.36453450381774122</v>
      </c>
      <c r="F229" s="136">
        <f t="shared" si="290"/>
        <v>0.35948451363068451</v>
      </c>
      <c r="G229" s="136">
        <f t="shared" si="290"/>
        <v>0.36892072097885664</v>
      </c>
      <c r="H229" s="136">
        <f t="shared" si="290"/>
        <v>0.36788783266189051</v>
      </c>
      <c r="I229" s="136">
        <f t="shared" si="290"/>
        <v>0.38535454344030856</v>
      </c>
      <c r="J229" s="136">
        <f t="shared" si="290"/>
        <v>0.38676659054336621</v>
      </c>
      <c r="K229" s="136">
        <f t="shared" si="290"/>
        <v>0.38641087362755827</v>
      </c>
      <c r="L229" s="136">
        <f t="shared" si="290"/>
        <v>0.39475955735883128</v>
      </c>
      <c r="M229" s="136">
        <f t="shared" si="290"/>
        <v>0.3989760327884212</v>
      </c>
      <c r="N229" s="136">
        <f t="shared" si="290"/>
        <v>0.38773939973982768</v>
      </c>
      <c r="O229" s="136">
        <f t="shared" si="290"/>
        <v>0.4013025417975537</v>
      </c>
      <c r="P229" s="136">
        <f t="shared" si="290"/>
        <v>0.40473464052758756</v>
      </c>
      <c r="Q229" s="136">
        <f t="shared" si="290"/>
        <v>0.39636709512289436</v>
      </c>
      <c r="R229" s="136">
        <f t="shared" si="290"/>
        <v>0.39369749925623099</v>
      </c>
      <c r="S229" s="136">
        <f t="shared" si="290"/>
        <v>0.39856899065354767</v>
      </c>
      <c r="T229" s="136">
        <f t="shared" si="290"/>
        <v>0.40227735381974083</v>
      </c>
      <c r="U229" s="136">
        <f t="shared" si="290"/>
        <v>0.41109938559679382</v>
      </c>
      <c r="V229" s="136">
        <f t="shared" si="290"/>
        <v>0.40458773605494008</v>
      </c>
      <c r="W229" s="136">
        <f t="shared" si="290"/>
        <v>0.3950259792560753</v>
      </c>
      <c r="X229" s="136">
        <f t="shared" si="290"/>
        <v>0.39019771934243935</v>
      </c>
      <c r="Y229" s="136">
        <f t="shared" si="290"/>
        <v>0.39108739908488438</v>
      </c>
      <c r="Z229" s="136">
        <f t="shared" si="290"/>
        <v>0.38668883341910948</v>
      </c>
      <c r="AA229" s="136">
        <f t="shared" si="290"/>
        <v>0.39037272428173314</v>
      </c>
      <c r="AB229" s="136">
        <f t="shared" si="290"/>
        <v>0.38059105427314155</v>
      </c>
      <c r="AC229" s="136">
        <f t="shared" si="290"/>
        <v>0.37320891414922491</v>
      </c>
      <c r="AD229" s="136">
        <f t="shared" si="290"/>
        <v>0.37297015743046452</v>
      </c>
      <c r="AE229" s="136">
        <f t="shared" si="290"/>
        <v>0.37906432842783466</v>
      </c>
      <c r="AF229" s="136">
        <f t="shared" si="290"/>
        <v>0.38521175247577943</v>
      </c>
      <c r="AG229" s="136">
        <f t="shared" si="290"/>
        <v>0.38966183487872502</v>
      </c>
      <c r="AH229" s="136">
        <f t="shared" si="290"/>
        <v>0.37930082283797328</v>
      </c>
      <c r="AI229" s="136">
        <f t="shared" si="290"/>
        <v>0.37251746989558482</v>
      </c>
      <c r="AJ229" s="136">
        <f t="shared" si="290"/>
        <v>0.36659144514031922</v>
      </c>
      <c r="AK229" s="136">
        <f t="shared" si="290"/>
        <v>0.36765496289105348</v>
      </c>
      <c r="AL229" s="136">
        <f t="shared" si="290"/>
        <v>0.35428166748884393</v>
      </c>
      <c r="AM229" s="136">
        <f t="shared" si="290"/>
        <v>0.35288132697711783</v>
      </c>
      <c r="AN229" s="136">
        <f t="shared" si="290"/>
        <v>0.33125108705029566</v>
      </c>
      <c r="AO229" s="136">
        <f t="shared" si="290"/>
        <v>0.30914931211354196</v>
      </c>
      <c r="AP229" s="136">
        <f t="shared" si="290"/>
        <v>0.30035019960888482</v>
      </c>
      <c r="AQ229" s="136">
        <f t="shared" si="290"/>
        <v>0.3012729509685016</v>
      </c>
      <c r="AR229" s="136">
        <f t="shared" si="290"/>
        <v>0.29856733974635274</v>
      </c>
      <c r="AS229" s="136">
        <f t="shared" si="290"/>
        <v>0.29805091981499426</v>
      </c>
      <c r="AT229" s="136">
        <f t="shared" si="290"/>
        <v>0.29165542018468121</v>
      </c>
      <c r="AU229" s="136">
        <f t="shared" si="290"/>
        <v>0.29123979278879519</v>
      </c>
      <c r="AV229" s="136">
        <f t="shared" si="290"/>
        <v>0.2960130775974753</v>
      </c>
      <c r="AW229" s="136">
        <f t="shared" si="290"/>
        <v>0.28749161093863268</v>
      </c>
      <c r="AX229" s="136">
        <f t="shared" si="290"/>
        <v>0.27880927452002358</v>
      </c>
      <c r="AY229" s="136">
        <f t="shared" si="290"/>
        <v>0.27272667667425066</v>
      </c>
      <c r="AZ229" s="136">
        <f t="shared" si="290"/>
        <v>0.25261442638287002</v>
      </c>
      <c r="BA229" s="136">
        <f t="shared" si="290"/>
        <v>0.24403285341247366</v>
      </c>
      <c r="BB229" s="136">
        <f t="shared" si="290"/>
        <v>0.24638815134613645</v>
      </c>
      <c r="BC229" s="136">
        <f t="shared" si="290"/>
        <v>0.25018162860678061</v>
      </c>
      <c r="BD229" s="136">
        <f t="shared" si="290"/>
        <v>0.25200373103861468</v>
      </c>
      <c r="BE229" s="136">
        <f t="shared" si="290"/>
        <v>0.24168046330740661</v>
      </c>
      <c r="BF229" s="136">
        <f t="shared" si="290"/>
        <v>0.23923250619380457</v>
      </c>
      <c r="BG229" s="136">
        <f t="shared" si="290"/>
        <v>0.24268370299706912</v>
      </c>
      <c r="BH229" s="136">
        <f t="shared" si="290"/>
        <v>0.2466764345438911</v>
      </c>
      <c r="BI229" s="136">
        <f t="shared" si="290"/>
        <v>0.24818580615808228</v>
      </c>
      <c r="BJ229" s="136">
        <f t="shared" si="290"/>
        <v>0.23933091590875305</v>
      </c>
      <c r="BK229" s="136">
        <f t="shared" si="290"/>
        <v>0.24155034277915385</v>
      </c>
      <c r="BL229" s="136">
        <f t="shared" si="290"/>
        <v>0.24251136593555919</v>
      </c>
      <c r="BM229" s="136">
        <f t="shared" si="290"/>
        <v>0.23759560699949187</v>
      </c>
      <c r="BN229" s="136">
        <f t="shared" ref="BN229:DY229" si="291">+BN228/BN217</f>
        <v>0.23769196988681726</v>
      </c>
      <c r="BO229" s="136">
        <f t="shared" si="291"/>
        <v>0.2356551621608165</v>
      </c>
      <c r="BP229" s="136">
        <f t="shared" si="291"/>
        <v>0.23570122193704673</v>
      </c>
      <c r="BQ229" s="136">
        <f t="shared" si="291"/>
        <v>0.23584328121804793</v>
      </c>
      <c r="BR229" s="136">
        <f t="shared" si="291"/>
        <v>0.24052160647906431</v>
      </c>
      <c r="BS229" s="136">
        <f t="shared" si="291"/>
        <v>0.2554606798174669</v>
      </c>
      <c r="BT229" s="136">
        <f t="shared" si="291"/>
        <v>0.25503852887606682</v>
      </c>
      <c r="BU229" s="136">
        <f t="shared" si="291"/>
        <v>0.25712628540173887</v>
      </c>
      <c r="BV229" s="136">
        <f t="shared" si="291"/>
        <v>0.2550690071550753</v>
      </c>
      <c r="BW229" s="136">
        <f t="shared" si="291"/>
        <v>0.26319854771990997</v>
      </c>
      <c r="BX229" s="136">
        <f t="shared" si="291"/>
        <v>0.26865686524793159</v>
      </c>
      <c r="BY229" s="136">
        <f t="shared" si="291"/>
        <v>0.27733854725843099</v>
      </c>
      <c r="BZ229" s="136">
        <f t="shared" si="291"/>
        <v>0.28220118634143926</v>
      </c>
      <c r="CA229" s="136">
        <f t="shared" si="291"/>
        <v>0.28758879895578643</v>
      </c>
      <c r="CB229" s="136">
        <f t="shared" si="291"/>
        <v>0.28621145939663517</v>
      </c>
      <c r="CC229" s="136">
        <f t="shared" si="291"/>
        <v>0.29309789534686909</v>
      </c>
      <c r="CD229" s="136">
        <f t="shared" si="291"/>
        <v>0.2958779706660713</v>
      </c>
      <c r="CE229" s="136">
        <f t="shared" si="291"/>
        <v>0.29262199760789565</v>
      </c>
      <c r="CF229" s="136">
        <f t="shared" si="291"/>
        <v>0.30158921336829214</v>
      </c>
      <c r="CG229" s="136">
        <f t="shared" si="291"/>
        <v>0.30379570875553885</v>
      </c>
      <c r="CH229" s="136">
        <f t="shared" si="291"/>
        <v>0.29316690322856515</v>
      </c>
      <c r="CI229" s="136">
        <f t="shared" si="291"/>
        <v>0.2913951145898373</v>
      </c>
      <c r="CJ229" s="136">
        <f t="shared" si="291"/>
        <v>0.29224606920464496</v>
      </c>
      <c r="CK229" s="136">
        <f t="shared" si="291"/>
        <v>0.28180085506636943</v>
      </c>
      <c r="CL229" s="136">
        <f t="shared" si="291"/>
        <v>0.28617135952000666</v>
      </c>
      <c r="CM229" s="136">
        <f t="shared" si="291"/>
        <v>0.28804896998556395</v>
      </c>
      <c r="CN229" s="136">
        <f t="shared" si="291"/>
        <v>0.28932499149961866</v>
      </c>
      <c r="CO229" s="136">
        <f t="shared" si="291"/>
        <v>0.2951460525689128</v>
      </c>
      <c r="CP229" s="136">
        <f t="shared" si="291"/>
        <v>0.29883071971694775</v>
      </c>
      <c r="CQ229" s="136">
        <f t="shared" si="291"/>
        <v>0.29141339721470377</v>
      </c>
      <c r="CR229" s="136">
        <f t="shared" si="291"/>
        <v>0.29217596747498381</v>
      </c>
      <c r="CS229" s="136">
        <f t="shared" si="291"/>
        <v>0.30172057630642091</v>
      </c>
      <c r="CT229" s="136">
        <f t="shared" si="291"/>
        <v>0.29152857534953558</v>
      </c>
      <c r="CU229" s="136">
        <f t="shared" si="291"/>
        <v>0.29098408406864928</v>
      </c>
      <c r="CV229" s="136">
        <f t="shared" si="291"/>
        <v>0.28012191397132669</v>
      </c>
      <c r="CW229" s="136">
        <f t="shared" si="291"/>
        <v>0.28174698626628714</v>
      </c>
      <c r="CX229" s="136">
        <f t="shared" si="291"/>
        <v>0.28508231771126769</v>
      </c>
      <c r="CY229" s="136">
        <f t="shared" si="291"/>
        <v>0.28626567788339263</v>
      </c>
      <c r="CZ229" s="136">
        <f t="shared" si="291"/>
        <v>0.28904050143871485</v>
      </c>
      <c r="DA229" s="136">
        <f t="shared" si="291"/>
        <v>0.29646480863955066</v>
      </c>
      <c r="DB229" s="136">
        <f t="shared" si="291"/>
        <v>0.30753534246264502</v>
      </c>
      <c r="DC229" s="136">
        <f t="shared" si="291"/>
        <v>0.32338179933825278</v>
      </c>
      <c r="DD229" s="136">
        <f t="shared" si="291"/>
        <v>0.33047597932907646</v>
      </c>
      <c r="DE229" s="136">
        <f t="shared" si="291"/>
        <v>0.34442045562623735</v>
      </c>
      <c r="DF229" s="136">
        <f t="shared" si="291"/>
        <v>0.34234095725831121</v>
      </c>
      <c r="DG229" s="136">
        <f t="shared" si="291"/>
        <v>0.33791196671791945</v>
      </c>
      <c r="DH229" s="136">
        <f t="shared" si="291"/>
        <v>0.33626048552864851</v>
      </c>
      <c r="DI229" s="136">
        <f t="shared" si="291"/>
        <v>0.32904550290496853</v>
      </c>
      <c r="DJ229" s="136">
        <f t="shared" si="291"/>
        <v>0.32062704743113724</v>
      </c>
      <c r="DK229" s="136">
        <f t="shared" si="291"/>
        <v>0.31994688097111529</v>
      </c>
      <c r="DL229" s="136">
        <f t="shared" si="291"/>
        <v>0.33149108307684816</v>
      </c>
      <c r="DM229" s="136">
        <f t="shared" si="291"/>
        <v>0.33262992444526829</v>
      </c>
      <c r="DN229" s="136">
        <f t="shared" si="291"/>
        <v>0.33120654381000619</v>
      </c>
      <c r="DO229" s="136">
        <f t="shared" si="291"/>
        <v>0.32606473596633284</v>
      </c>
      <c r="DP229" s="136">
        <f t="shared" si="291"/>
        <v>0.32009259735380996</v>
      </c>
      <c r="DQ229" s="136">
        <f t="shared" si="291"/>
        <v>0.32374320511457449</v>
      </c>
      <c r="DR229" s="136">
        <f t="shared" si="291"/>
        <v>0.32618699701609061</v>
      </c>
      <c r="DS229" s="136">
        <f t="shared" si="291"/>
        <v>0.33197816838641836</v>
      </c>
      <c r="DT229" s="136">
        <f t="shared" si="291"/>
        <v>0.32747738841554686</v>
      </c>
      <c r="DU229" s="136">
        <f t="shared" si="291"/>
        <v>0.31735216617369588</v>
      </c>
      <c r="DV229" s="136">
        <f t="shared" si="291"/>
        <v>0.3258942366156507</v>
      </c>
      <c r="DW229" s="136">
        <f t="shared" si="291"/>
        <v>0.33147967459216754</v>
      </c>
      <c r="DX229" s="136">
        <f t="shared" si="291"/>
        <v>0.32700863522761409</v>
      </c>
      <c r="DY229" s="136">
        <f t="shared" si="291"/>
        <v>0.33523352739113971</v>
      </c>
      <c r="DZ229" s="136">
        <f t="shared" ref="DZ229:GK229" si="292">+DZ228/DZ217</f>
        <v>0.34087536650227701</v>
      </c>
      <c r="EA229" s="136">
        <f t="shared" si="292"/>
        <v>0.34584265600274422</v>
      </c>
      <c r="EB229" s="136">
        <f t="shared" si="292"/>
        <v>0.34625515876023</v>
      </c>
      <c r="EC229" s="136">
        <f t="shared" si="292"/>
        <v>0.34608608359795323</v>
      </c>
      <c r="ED229" s="136">
        <f t="shared" si="292"/>
        <v>0.34729842081352646</v>
      </c>
      <c r="EE229" s="136">
        <f t="shared" si="292"/>
        <v>0.34284541405945801</v>
      </c>
      <c r="EF229" s="136">
        <f t="shared" si="292"/>
        <v>0.33948633438705472</v>
      </c>
      <c r="EG229" s="136">
        <f t="shared" si="292"/>
        <v>0.33972838047439002</v>
      </c>
      <c r="EH229" s="136">
        <f t="shared" si="292"/>
        <v>0.34213148324414633</v>
      </c>
      <c r="EI229" s="136">
        <f t="shared" si="292"/>
        <v>0.35634159883563266</v>
      </c>
      <c r="EJ229" s="136">
        <f t="shared" si="292"/>
        <v>0.36666691485104336</v>
      </c>
      <c r="EK229" s="136">
        <f t="shared" si="292"/>
        <v>0.3663351299351027</v>
      </c>
      <c r="EL229" s="136">
        <f t="shared" si="292"/>
        <v>0.37075850691746498</v>
      </c>
      <c r="EM229" s="136">
        <f t="shared" si="292"/>
        <v>0.37746873454565921</v>
      </c>
      <c r="EN229" s="136">
        <f t="shared" si="292"/>
        <v>0.38744273993344602</v>
      </c>
      <c r="EO229" s="136">
        <f t="shared" si="292"/>
        <v>0.39748263210884482</v>
      </c>
      <c r="EP229" s="136">
        <f t="shared" si="292"/>
        <v>0.40279705319993037</v>
      </c>
      <c r="EQ229" s="136">
        <f t="shared" si="292"/>
        <v>0.40447260001493829</v>
      </c>
      <c r="ER229" s="136">
        <f t="shared" si="292"/>
        <v>0.40338848644135</v>
      </c>
      <c r="ES229" s="136">
        <f t="shared" si="292"/>
        <v>0.40656896475100984</v>
      </c>
      <c r="ET229" s="136">
        <f t="shared" si="292"/>
        <v>0.41089222522281815</v>
      </c>
      <c r="EU229" s="136">
        <f t="shared" si="292"/>
        <v>0.41913881377040541</v>
      </c>
      <c r="EV229" s="136">
        <f t="shared" si="292"/>
        <v>0.42310400302698198</v>
      </c>
      <c r="EW229" s="136">
        <f t="shared" si="292"/>
        <v>0.42839290311178341</v>
      </c>
      <c r="EX229" s="136">
        <f t="shared" si="292"/>
        <v>0.428228765033143</v>
      </c>
      <c r="EY229" s="136">
        <f t="shared" si="292"/>
        <v>0.43437639428265323</v>
      </c>
      <c r="EZ229" s="136">
        <f t="shared" si="292"/>
        <v>0.43409728710263001</v>
      </c>
      <c r="FA229" s="136">
        <f t="shared" si="292"/>
        <v>0.42453995178825227</v>
      </c>
      <c r="FB229" s="136">
        <f t="shared" si="292"/>
        <v>0.41919075764951053</v>
      </c>
      <c r="FC229" s="136">
        <f t="shared" si="292"/>
        <v>0.41367719333821273</v>
      </c>
      <c r="FD229" s="136">
        <f t="shared" si="292"/>
        <v>0.42183837827933696</v>
      </c>
      <c r="FE229" s="136">
        <f t="shared" si="292"/>
        <v>0.41324284184057775</v>
      </c>
      <c r="FF229" s="136">
        <f t="shared" si="292"/>
        <v>0.41794829137637052</v>
      </c>
      <c r="FG229" s="136">
        <f t="shared" si="292"/>
        <v>0.42291550620433194</v>
      </c>
      <c r="FH229" s="136">
        <f t="shared" si="292"/>
        <v>0.42821863089864115</v>
      </c>
      <c r="FI229" s="136">
        <f t="shared" si="292"/>
        <v>0.43036231882188414</v>
      </c>
      <c r="FJ229" s="136">
        <f t="shared" si="292"/>
        <v>0.42920888173419613</v>
      </c>
      <c r="FK229" s="136">
        <f t="shared" si="292"/>
        <v>0.43208162103787551</v>
      </c>
      <c r="FL229" s="136">
        <f t="shared" si="292"/>
        <v>0.43531749052315449</v>
      </c>
      <c r="FM229" s="136">
        <f t="shared" si="292"/>
        <v>0.4295196708255774</v>
      </c>
      <c r="FN229" s="136">
        <f t="shared" si="292"/>
        <v>0.43842473796156844</v>
      </c>
      <c r="FO229" s="136">
        <f t="shared" si="292"/>
        <v>0.42535954221283295</v>
      </c>
      <c r="FP229" s="136">
        <f t="shared" si="292"/>
        <v>0.42234625257598468</v>
      </c>
      <c r="FQ229" s="136">
        <f t="shared" si="292"/>
        <v>0.42118619754033726</v>
      </c>
      <c r="FR229" s="136">
        <f t="shared" si="292"/>
        <v>0.42913712155942457</v>
      </c>
      <c r="FS229" s="136">
        <f t="shared" si="292"/>
        <v>0.43235138584849997</v>
      </c>
      <c r="FT229" s="136">
        <f t="shared" si="292"/>
        <v>0.42906620337613915</v>
      </c>
      <c r="FU229" s="136">
        <f t="shared" si="292"/>
        <v>0.43536477914616184</v>
      </c>
      <c r="FV229" s="136">
        <f t="shared" si="292"/>
        <v>0.43817716447563232</v>
      </c>
      <c r="FW229" s="136">
        <f t="shared" si="292"/>
        <v>0.44378242518619282</v>
      </c>
      <c r="FX229" s="136">
        <f t="shared" si="292"/>
        <v>0.44758752820007508</v>
      </c>
      <c r="FY229" s="136">
        <f t="shared" si="292"/>
        <v>0.44097733396627153</v>
      </c>
      <c r="FZ229" s="136">
        <f t="shared" si="292"/>
        <v>0.43683912145047316</v>
      </c>
      <c r="GA229" s="136">
        <f t="shared" si="292"/>
        <v>0.4384383386232395</v>
      </c>
      <c r="GB229" s="136">
        <f t="shared" si="292"/>
        <v>0.44067214196017301</v>
      </c>
      <c r="GC229" s="136">
        <f t="shared" si="292"/>
        <v>0.43154853778550223</v>
      </c>
      <c r="GD229" s="136">
        <f t="shared" si="292"/>
        <v>0.43439922535365394</v>
      </c>
      <c r="GE229" s="136">
        <f t="shared" si="292"/>
        <v>0.43108596611312661</v>
      </c>
      <c r="GF229" s="136">
        <f t="shared" si="292"/>
        <v>0.42977706653750203</v>
      </c>
      <c r="GG229" s="136">
        <f t="shared" si="292"/>
        <v>0.4302179309892068</v>
      </c>
      <c r="GH229" s="136">
        <f t="shared" si="292"/>
        <v>0.44609872341484336</v>
      </c>
      <c r="GI229" s="136">
        <f t="shared" si="292"/>
        <v>0.44443954030965005</v>
      </c>
      <c r="GJ229" s="136">
        <f t="shared" si="292"/>
        <v>0.45487479039411804</v>
      </c>
      <c r="GK229" s="136">
        <f t="shared" si="292"/>
        <v>0.45092134753915508</v>
      </c>
      <c r="GL229" s="136">
        <f t="shared" ref="GL229:IW229" si="293">+GL228/GL217</f>
        <v>0.44629462435636885</v>
      </c>
      <c r="GM229" s="136">
        <f t="shared" si="293"/>
        <v>0.44206014896031948</v>
      </c>
      <c r="GN229" s="136">
        <f t="shared" si="293"/>
        <v>0.43548760635783951</v>
      </c>
      <c r="GO229" s="136">
        <f t="shared" si="293"/>
        <v>0.44135142585931419</v>
      </c>
      <c r="GP229" s="136">
        <f t="shared" si="293"/>
        <v>0.44727963173097723</v>
      </c>
      <c r="GQ229" s="136">
        <f t="shared" si="293"/>
        <v>0.44301498324651817</v>
      </c>
      <c r="GR229" s="136">
        <f t="shared" si="293"/>
        <v>0.4426310089447355</v>
      </c>
      <c r="GS229" s="136">
        <f t="shared" si="293"/>
        <v>0.44476329882853405</v>
      </c>
      <c r="GT229" s="136">
        <f t="shared" si="293"/>
        <v>0.44463559042157363</v>
      </c>
      <c r="GU229" s="136">
        <f t="shared" si="293"/>
        <v>0.44468909089717007</v>
      </c>
      <c r="GV229" s="136">
        <f t="shared" si="293"/>
        <v>0.44690388435534484</v>
      </c>
      <c r="GW229" s="136">
        <f t="shared" si="293"/>
        <v>0.44899535215636649</v>
      </c>
      <c r="GX229" s="136">
        <f t="shared" si="293"/>
        <v>0.449087895477634</v>
      </c>
      <c r="GY229" s="136">
        <f t="shared" si="293"/>
        <v>0.43982730012453364</v>
      </c>
      <c r="GZ229" s="136">
        <f t="shared" si="293"/>
        <v>0.43367146086816433</v>
      </c>
      <c r="HA229" s="136">
        <f t="shared" si="293"/>
        <v>0.42650197621717006</v>
      </c>
      <c r="HB229" s="136">
        <f t="shared" si="293"/>
        <v>0.42626183410464752</v>
      </c>
      <c r="HC229" s="136">
        <f t="shared" si="293"/>
        <v>0.43072072467110795</v>
      </c>
      <c r="HD229" s="136">
        <f t="shared" si="293"/>
        <v>0.42518629359352955</v>
      </c>
      <c r="HE229" s="136">
        <f t="shared" si="293"/>
        <v>0.41599517423138238</v>
      </c>
      <c r="HF229" s="136">
        <f t="shared" si="293"/>
        <v>0.41846130274499388</v>
      </c>
      <c r="HG229" s="136">
        <f t="shared" si="293"/>
        <v>0.4198707872082465</v>
      </c>
      <c r="HH229" s="136">
        <f t="shared" si="293"/>
        <v>0.41111433148596815</v>
      </c>
      <c r="HI229" s="136">
        <f t="shared" si="293"/>
        <v>0.40616221477941722</v>
      </c>
      <c r="HJ229" s="136">
        <f t="shared" si="293"/>
        <v>0.40525451401433199</v>
      </c>
      <c r="HK229" s="136">
        <f t="shared" si="293"/>
        <v>0.39806205586784943</v>
      </c>
      <c r="HL229" s="136">
        <f t="shared" si="293"/>
        <v>0.38893573495979716</v>
      </c>
      <c r="HM229" s="136">
        <f t="shared" si="293"/>
        <v>0.38941647869719226</v>
      </c>
      <c r="HN229" s="136">
        <f t="shared" si="293"/>
        <v>0.38593331551328158</v>
      </c>
      <c r="HO229" s="136">
        <f t="shared" si="293"/>
        <v>0.38689833083893771</v>
      </c>
      <c r="HP229" s="136">
        <f t="shared" si="293"/>
        <v>0.39034020457594021</v>
      </c>
      <c r="HQ229" s="136">
        <f t="shared" si="293"/>
        <v>0.39843999019997978</v>
      </c>
      <c r="HR229" s="136">
        <f t="shared" si="293"/>
        <v>0.39915032260596162</v>
      </c>
      <c r="HS229" s="136">
        <f t="shared" si="293"/>
        <v>0.40893313551399496</v>
      </c>
      <c r="HT229" s="136">
        <f t="shared" si="293"/>
        <v>0.41034706791598935</v>
      </c>
      <c r="HU229" s="136">
        <f t="shared" si="293"/>
        <v>0.40493047012786265</v>
      </c>
      <c r="HV229" s="136">
        <f t="shared" si="293"/>
        <v>0.40344840950429595</v>
      </c>
      <c r="HW229" s="136">
        <f t="shared" si="293"/>
        <v>0.41254185061004839</v>
      </c>
      <c r="HX229" s="136">
        <f t="shared" si="293"/>
        <v>0.41969968929179952</v>
      </c>
      <c r="HY229" s="136">
        <f t="shared" si="293"/>
        <v>0.42416810019159173</v>
      </c>
      <c r="HZ229" s="136">
        <f t="shared" si="293"/>
        <v>0.43518462807016706</v>
      </c>
      <c r="IA229" s="136">
        <f t="shared" si="293"/>
        <v>0.43274983995860866</v>
      </c>
      <c r="IB229" s="136">
        <f t="shared" si="293"/>
        <v>0.44162859532854726</v>
      </c>
      <c r="IC229" s="136">
        <f t="shared" si="293"/>
        <v>0.44506037597824294</v>
      </c>
      <c r="ID229" s="136">
        <f t="shared" si="293"/>
        <v>0.44397959713304469</v>
      </c>
      <c r="IE229" s="136">
        <f t="shared" si="293"/>
        <v>0.44645277747474621</v>
      </c>
      <c r="IF229" s="136">
        <f t="shared" si="293"/>
        <v>0.44862746556051714</v>
      </c>
      <c r="IG229" s="136">
        <f t="shared" si="293"/>
        <v>0.44932759193608379</v>
      </c>
      <c r="IH229" s="136">
        <f t="shared" si="293"/>
        <v>0.45477646094536306</v>
      </c>
      <c r="II229" s="136">
        <f t="shared" si="293"/>
        <v>0.45315793807820748</v>
      </c>
      <c r="IJ229" s="136">
        <f t="shared" si="293"/>
        <v>0.44024005522608367</v>
      </c>
      <c r="IK229" s="136">
        <f t="shared" si="293"/>
        <v>0.41738651606164084</v>
      </c>
      <c r="IL229" s="136">
        <f t="shared" si="293"/>
        <v>0.41224578244960841</v>
      </c>
      <c r="IM229" s="136">
        <f t="shared" si="293"/>
        <v>0.4043686521321187</v>
      </c>
      <c r="IN229" s="136">
        <f t="shared" si="293"/>
        <v>0.41014414857707682</v>
      </c>
      <c r="IO229" s="136">
        <f t="shared" si="293"/>
        <v>0.40751175895289388</v>
      </c>
      <c r="IP229" s="136">
        <f t="shared" si="293"/>
        <v>0.40203869468663017</v>
      </c>
      <c r="IQ229" s="136">
        <f t="shared" si="293"/>
        <v>0.4040661021260612</v>
      </c>
      <c r="IR229" s="136">
        <f t="shared" si="293"/>
        <v>0.40458595181906254</v>
      </c>
      <c r="IS229" s="136">
        <f t="shared" si="293"/>
        <v>0.38585759162364924</v>
      </c>
      <c r="IT229" s="136">
        <f t="shared" si="293"/>
        <v>0.38339723052665142</v>
      </c>
      <c r="IU229" s="136">
        <f t="shared" si="293"/>
        <v>0.3785671333132492</v>
      </c>
      <c r="IV229" s="136">
        <f t="shared" si="293"/>
        <v>0.36828358052317561</v>
      </c>
      <c r="IW229" s="136">
        <f t="shared" si="293"/>
        <v>0.36439900523206692</v>
      </c>
      <c r="IX229" s="136">
        <f t="shared" ref="IX229:LI229" si="294">+IX228/IX217</f>
        <v>0.36738238796001088</v>
      </c>
      <c r="IY229" s="136">
        <f t="shared" si="294"/>
        <v>0.37079663451441763</v>
      </c>
      <c r="IZ229" s="136">
        <f t="shared" si="294"/>
        <v>0.37462336354208481</v>
      </c>
      <c r="JA229" s="136">
        <f t="shared" si="294"/>
        <v>0.37472995275925858</v>
      </c>
      <c r="JB229" s="136">
        <f t="shared" si="294"/>
        <v>0.38176309665495922</v>
      </c>
      <c r="JC229" s="136">
        <f t="shared" si="294"/>
        <v>0.38223311488853545</v>
      </c>
      <c r="JD229" s="136">
        <f t="shared" si="294"/>
        <v>0.38827768120935818</v>
      </c>
      <c r="JE229" s="136">
        <f t="shared" si="294"/>
        <v>0.38593810370098397</v>
      </c>
      <c r="JF229" s="136" t="e">
        <f t="shared" si="294"/>
        <v>#REF!</v>
      </c>
    </row>
    <row r="230" spans="1:266" s="1" customFormat="1" ht="12.9" customHeight="1" x14ac:dyDescent="0.2"/>
    <row r="231" spans="1:266" s="1" customFormat="1" ht="12.9" customHeight="1" x14ac:dyDescent="0.2">
      <c r="A231" s="54"/>
      <c r="B231" s="118"/>
      <c r="C231" s="118"/>
      <c r="D231" s="118"/>
      <c r="E231" s="118"/>
      <c r="F231" s="118"/>
      <c r="G231" s="118"/>
      <c r="H231" s="118"/>
      <c r="I231" s="118"/>
      <c r="J231" s="118"/>
      <c r="K231" s="118"/>
      <c r="L231" s="118"/>
      <c r="M231" s="118"/>
      <c r="N231" s="118"/>
      <c r="O231" s="118"/>
      <c r="P231" s="118"/>
      <c r="Q231" s="118"/>
      <c r="R231" s="118"/>
      <c r="S231" s="118"/>
      <c r="T231" s="118"/>
      <c r="U231" s="118"/>
      <c r="V231" s="118"/>
      <c r="W231" s="118"/>
      <c r="X231" s="118"/>
      <c r="Y231" s="118"/>
      <c r="Z231" s="118"/>
      <c r="AA231" s="118"/>
      <c r="AB231" s="118"/>
      <c r="AC231" s="118"/>
      <c r="AD231" s="118"/>
      <c r="AE231" s="118"/>
      <c r="AF231" s="118"/>
      <c r="AG231" s="118"/>
      <c r="AH231" s="118"/>
      <c r="AI231" s="118"/>
      <c r="AJ231" s="118"/>
      <c r="AK231" s="118"/>
      <c r="AL231" s="118"/>
      <c r="AM231" s="118"/>
      <c r="AN231" s="118"/>
      <c r="AO231" s="118"/>
      <c r="AP231" s="118"/>
      <c r="AQ231" s="118"/>
      <c r="AR231" s="118"/>
      <c r="AS231" s="118"/>
      <c r="AT231" s="118"/>
      <c r="AU231" s="118"/>
      <c r="AV231" s="118"/>
      <c r="AW231" s="118"/>
      <c r="AX231" s="118"/>
      <c r="AY231" s="118"/>
      <c r="AZ231" s="118"/>
      <c r="BA231" s="118"/>
      <c r="BB231" s="118"/>
      <c r="BC231" s="118"/>
      <c r="BD231" s="118"/>
      <c r="BE231" s="118"/>
      <c r="BF231" s="118"/>
      <c r="BG231" s="118"/>
      <c r="BH231" s="118"/>
      <c r="BI231" s="118"/>
      <c r="BJ231" s="118"/>
      <c r="BK231" s="118"/>
      <c r="BL231" s="118"/>
      <c r="BM231" s="118"/>
      <c r="BN231" s="118"/>
      <c r="BO231" s="118"/>
      <c r="BP231" s="118"/>
      <c r="BQ231" s="118"/>
      <c r="BR231" s="118"/>
      <c r="BS231" s="118"/>
      <c r="BT231" s="118"/>
      <c r="BU231" s="118"/>
      <c r="BV231" s="118"/>
      <c r="BW231" s="118"/>
      <c r="BX231" s="118"/>
      <c r="BY231" s="118"/>
      <c r="BZ231" s="118"/>
      <c r="CA231" s="118"/>
      <c r="CB231" s="118"/>
      <c r="CC231" s="118"/>
      <c r="CD231" s="118"/>
      <c r="CE231" s="118"/>
      <c r="CF231" s="118"/>
      <c r="CG231" s="118"/>
      <c r="CH231" s="118"/>
      <c r="CI231" s="118"/>
      <c r="CJ231" s="118"/>
      <c r="CK231" s="118"/>
      <c r="CL231" s="118"/>
      <c r="CM231" s="118"/>
      <c r="CN231" s="118"/>
      <c r="CO231" s="118"/>
      <c r="CP231" s="118"/>
      <c r="CQ231" s="118"/>
      <c r="CR231" s="118"/>
      <c r="CS231" s="118"/>
      <c r="CT231" s="118"/>
      <c r="CU231" s="118"/>
      <c r="CV231" s="118"/>
      <c r="CW231" s="118"/>
      <c r="CX231" s="118"/>
      <c r="CY231" s="118"/>
      <c r="CZ231" s="118"/>
      <c r="DA231" s="118"/>
      <c r="DB231" s="118"/>
      <c r="DC231" s="118"/>
      <c r="DD231" s="118"/>
      <c r="DE231" s="118"/>
      <c r="DF231" s="118"/>
      <c r="DG231" s="118"/>
      <c r="DH231" s="118"/>
      <c r="DI231" s="118"/>
      <c r="DJ231" s="118"/>
      <c r="DK231" s="118"/>
      <c r="DL231" s="118"/>
      <c r="DM231" s="118"/>
      <c r="DN231" s="118"/>
      <c r="DO231" s="118"/>
      <c r="DP231" s="118"/>
      <c r="DQ231" s="118"/>
      <c r="DR231" s="118"/>
      <c r="DS231" s="118"/>
      <c r="DT231" s="118"/>
      <c r="DU231" s="118"/>
      <c r="DV231" s="118"/>
      <c r="DW231" s="118"/>
      <c r="DX231" s="118"/>
      <c r="DY231" s="118"/>
      <c r="DZ231" s="118"/>
      <c r="EA231" s="118"/>
      <c r="EB231" s="118"/>
      <c r="EC231" s="118"/>
      <c r="ED231" s="118"/>
      <c r="EE231" s="118"/>
      <c r="EF231" s="118"/>
      <c r="EG231" s="118"/>
      <c r="EH231" s="118"/>
      <c r="EI231" s="118"/>
      <c r="EJ231" s="118"/>
      <c r="EK231" s="118"/>
      <c r="EL231" s="118"/>
      <c r="EM231" s="118"/>
      <c r="EN231" s="118"/>
      <c r="EO231" s="118"/>
      <c r="EP231" s="118"/>
      <c r="EQ231" s="118"/>
      <c r="ER231" s="118"/>
      <c r="ES231" s="118"/>
      <c r="ET231" s="118"/>
      <c r="EU231" s="118"/>
      <c r="EV231" s="118"/>
      <c r="EW231" s="118"/>
      <c r="EX231" s="118"/>
      <c r="EY231" s="118"/>
      <c r="EZ231" s="118"/>
      <c r="FA231" s="118"/>
      <c r="FB231" s="118"/>
      <c r="FC231" s="118"/>
      <c r="FD231" s="118"/>
      <c r="FE231" s="118"/>
      <c r="FF231" s="118"/>
      <c r="FG231" s="118"/>
      <c r="FH231" s="118"/>
      <c r="FI231" s="118"/>
      <c r="FJ231" s="118"/>
      <c r="FK231" s="118"/>
      <c r="FL231" s="118"/>
      <c r="FM231" s="118"/>
      <c r="FN231" s="118"/>
      <c r="FO231" s="118"/>
      <c r="FP231" s="118"/>
      <c r="FQ231" s="118"/>
      <c r="FR231" s="118"/>
      <c r="FS231" s="118"/>
      <c r="FT231" s="118"/>
      <c r="FU231" s="118"/>
      <c r="FV231" s="118"/>
      <c r="FW231" s="118"/>
      <c r="FX231" s="118"/>
      <c r="FY231" s="118"/>
      <c r="FZ231" s="118"/>
      <c r="GA231" s="118"/>
      <c r="GB231" s="118"/>
      <c r="GC231" s="118"/>
      <c r="GD231" s="118"/>
      <c r="GE231" s="118"/>
      <c r="GF231" s="118"/>
      <c r="GG231" s="118"/>
      <c r="GH231" s="118"/>
      <c r="GI231" s="118"/>
      <c r="GJ231" s="118"/>
      <c r="GK231" s="118"/>
      <c r="GL231" s="118"/>
      <c r="GM231" s="118"/>
      <c r="GN231" s="118"/>
      <c r="GO231" s="118"/>
      <c r="GP231" s="118"/>
      <c r="GQ231" s="118"/>
      <c r="GR231" s="118"/>
      <c r="GS231" s="118"/>
      <c r="GT231" s="118"/>
      <c r="GU231" s="118"/>
      <c r="GV231" s="118"/>
      <c r="GW231" s="118"/>
      <c r="GX231" s="118"/>
      <c r="GY231" s="118"/>
      <c r="GZ231" s="118"/>
      <c r="HA231" s="118"/>
      <c r="HB231" s="118"/>
      <c r="HC231" s="118"/>
      <c r="HD231" s="118"/>
      <c r="HE231" s="118"/>
      <c r="HF231" s="118"/>
      <c r="HG231" s="118"/>
      <c r="HH231" s="118"/>
      <c r="HI231" s="118"/>
      <c r="HJ231" s="118"/>
      <c r="HK231" s="118"/>
      <c r="HL231" s="118"/>
      <c r="HM231" s="118"/>
      <c r="HN231" s="118"/>
      <c r="HO231" s="118"/>
      <c r="HP231" s="118"/>
      <c r="HQ231" s="118"/>
      <c r="HR231" s="118"/>
      <c r="HS231" s="118"/>
      <c r="HT231" s="118"/>
      <c r="HU231" s="118"/>
      <c r="HV231" s="118"/>
      <c r="HW231" s="118"/>
      <c r="HX231" s="118"/>
      <c r="HY231" s="118"/>
      <c r="HZ231" s="118"/>
      <c r="IA231" s="118"/>
      <c r="IB231" s="118"/>
      <c r="IC231" s="118"/>
      <c r="ID231" s="118"/>
      <c r="IE231" s="118"/>
      <c r="IF231" s="118"/>
      <c r="IG231" s="118"/>
      <c r="IH231" s="118"/>
      <c r="II231" s="118"/>
      <c r="IJ231" s="118"/>
      <c r="IK231" s="118"/>
      <c r="IL231" s="118"/>
      <c r="IM231" s="118"/>
      <c r="IN231" s="118"/>
      <c r="IO231" s="118"/>
      <c r="IP231" s="118"/>
      <c r="IQ231" s="118"/>
      <c r="IR231" s="118"/>
      <c r="IS231" s="118"/>
      <c r="IT231" s="118"/>
      <c r="IU231" s="118"/>
      <c r="IV231" s="118"/>
      <c r="IW231" s="118"/>
      <c r="IX231" s="118"/>
      <c r="IY231" s="118"/>
      <c r="IZ231" s="118"/>
      <c r="JA231" s="118"/>
      <c r="JB231" s="118"/>
      <c r="JC231" s="118"/>
      <c r="JD231" s="118"/>
      <c r="JE231" s="118"/>
      <c r="JF231" s="118"/>
    </row>
    <row r="232" spans="1:266" s="1" customFormat="1" ht="12.9" customHeight="1" x14ac:dyDescent="0.2">
      <c r="A232" s="76" t="s">
        <v>376</v>
      </c>
    </row>
    <row r="233" spans="1:266" s="1" customFormat="1" ht="12.9" customHeight="1" x14ac:dyDescent="0.2">
      <c r="A233" s="1" t="s">
        <v>133</v>
      </c>
      <c r="B233" s="1">
        <f>+BANCOS!B122+FINANCIERAS!B113</f>
        <v>0</v>
      </c>
      <c r="C233" s="1">
        <f>+BANCOS!C122+FINANCIERAS!C113</f>
        <v>0</v>
      </c>
      <c r="D233" s="1">
        <f>+BANCOS!D122+FINANCIERAS!D113</f>
        <v>0</v>
      </c>
      <c r="E233" s="1">
        <f>+BANCOS!E122+FINANCIERAS!E113</f>
        <v>0</v>
      </c>
      <c r="F233" s="1">
        <f>+BANCOS!F122+FINANCIERAS!F113</f>
        <v>0</v>
      </c>
      <c r="G233" s="1">
        <f>+BANCOS!G122+FINANCIERAS!G113</f>
        <v>0</v>
      </c>
      <c r="H233" s="1">
        <f>+BANCOS!H122+FINANCIERAS!H113</f>
        <v>0</v>
      </c>
      <c r="I233" s="1">
        <f>+BANCOS!I122+FINANCIERAS!I113</f>
        <v>0</v>
      </c>
      <c r="J233" s="1">
        <f>+BANCOS!J122+FINANCIERAS!J113</f>
        <v>0</v>
      </c>
      <c r="K233" s="1">
        <f>+BANCOS!K122+FINANCIERAS!K113</f>
        <v>0</v>
      </c>
      <c r="L233" s="1">
        <f>+BANCOS!L122+FINANCIERAS!L113</f>
        <v>0</v>
      </c>
      <c r="M233" s="1">
        <f>+BANCOS!M122+FINANCIERAS!M113</f>
        <v>0</v>
      </c>
      <c r="N233" s="1">
        <f>+BANCOS!N122+FINANCIERAS!N113</f>
        <v>0</v>
      </c>
      <c r="O233" s="1">
        <f>+BANCOS!O122+FINANCIERAS!O113</f>
        <v>0</v>
      </c>
      <c r="P233" s="1">
        <f>+BANCOS!P122+FINANCIERAS!P113</f>
        <v>0</v>
      </c>
      <c r="Q233" s="1">
        <f>+BANCOS!Q122+FINANCIERAS!Q113</f>
        <v>0</v>
      </c>
      <c r="R233" s="1">
        <f>+BANCOS!R122+FINANCIERAS!R113</f>
        <v>0</v>
      </c>
      <c r="S233" s="1">
        <f>+BANCOS!S122+FINANCIERAS!S113</f>
        <v>0</v>
      </c>
      <c r="T233" s="1">
        <f>+BANCOS!T122+FINANCIERAS!T113</f>
        <v>0</v>
      </c>
      <c r="U233" s="1">
        <f>+BANCOS!U122+FINANCIERAS!U113</f>
        <v>0</v>
      </c>
      <c r="V233" s="1">
        <f>+BANCOS!V122+FINANCIERAS!V113</f>
        <v>0</v>
      </c>
      <c r="W233" s="1">
        <f>+BANCOS!W122+FINANCIERAS!W113</f>
        <v>0</v>
      </c>
      <c r="X233" s="1">
        <f>+BANCOS!X122+FINANCIERAS!X113</f>
        <v>0</v>
      </c>
      <c r="Y233" s="1">
        <f>+BANCOS!Y122+FINANCIERAS!Y113</f>
        <v>0</v>
      </c>
      <c r="Z233" s="1">
        <f>+BANCOS!Z122+FINANCIERAS!Z113</f>
        <v>0</v>
      </c>
      <c r="AA233" s="1">
        <f>+BANCOS!AA122+FINANCIERAS!AA113</f>
        <v>0</v>
      </c>
      <c r="AB233" s="1">
        <f>+BANCOS!AB122+FINANCIERAS!AB113</f>
        <v>0</v>
      </c>
      <c r="AC233" s="1">
        <f>+BANCOS!AC122+FINANCIERAS!AC113</f>
        <v>0</v>
      </c>
      <c r="AD233" s="1">
        <f>+BANCOS!AD122+FINANCIERAS!AD113</f>
        <v>0</v>
      </c>
      <c r="AE233" s="1">
        <f>+BANCOS!AE122+FINANCIERAS!AE113</f>
        <v>0</v>
      </c>
      <c r="AF233" s="1">
        <f>+BANCOS!AF122+FINANCIERAS!AF113</f>
        <v>0</v>
      </c>
      <c r="AG233" s="1">
        <f>+BANCOS!AG122+FINANCIERAS!AG113</f>
        <v>0</v>
      </c>
      <c r="AH233" s="1">
        <f>+BANCOS!AH122+FINANCIERAS!AH113</f>
        <v>0</v>
      </c>
      <c r="AI233" s="1">
        <f>+BANCOS!AI122+FINANCIERAS!AI113</f>
        <v>0</v>
      </c>
      <c r="AJ233" s="1">
        <f>+BANCOS!AJ122+FINANCIERAS!AJ113</f>
        <v>0</v>
      </c>
      <c r="AK233" s="1">
        <f>+BANCOS!AK122+FINANCIERAS!AK113</f>
        <v>0</v>
      </c>
      <c r="AL233" s="1">
        <f>+BANCOS!AL122+FINANCIERAS!AL113</f>
        <v>1102440</v>
      </c>
      <c r="AM233" s="1">
        <f>+BANCOS!AM122+FINANCIERAS!AM113</f>
        <v>1124094</v>
      </c>
      <c r="AN233" s="1">
        <f>+BANCOS!AN122+FINANCIERAS!AN113</f>
        <v>1148984</v>
      </c>
      <c r="AO233" s="1">
        <f>+BANCOS!AO122+FINANCIERAS!AO113</f>
        <v>1131121</v>
      </c>
      <c r="AP233" s="1">
        <f>+BANCOS!AP122+FINANCIERAS!AP113</f>
        <v>1074234</v>
      </c>
      <c r="AQ233" s="1">
        <f>+BANCOS!AQ122+FINANCIERAS!AQ113</f>
        <v>1013561</v>
      </c>
      <c r="AR233" s="1">
        <f>+BANCOS!AR122+FINANCIERAS!AR113</f>
        <v>1002378.572886</v>
      </c>
      <c r="AS233" s="1">
        <f>+BANCOS!AS122+FINANCIERAS!AS113</f>
        <v>996630.09107199986</v>
      </c>
      <c r="AT233" s="1">
        <f>+BANCOS!AT122+FINANCIERAS!AT113</f>
        <v>1017241.965506</v>
      </c>
      <c r="AU233" s="1" t="e">
        <f>+BANCOS!AU122+FINANCIERAS!AU113</f>
        <v>#VALUE!</v>
      </c>
      <c r="AV233" s="1">
        <f>+BANCOS!AV122+FINANCIERAS!AV113</f>
        <v>1211607.2802193</v>
      </c>
      <c r="AW233" s="1">
        <f>+BANCOS!AW122+FINANCIERAS!AW113</f>
        <v>1269308.3259269998</v>
      </c>
      <c r="AX233" s="1">
        <f>+BANCOS!AX122+FINANCIERAS!AX113</f>
        <v>1499100.999813</v>
      </c>
      <c r="AY233" s="1">
        <f>+BANCOS!AY122+FINANCIERAS!AY113</f>
        <v>1444646.632129</v>
      </c>
      <c r="AZ233" s="1">
        <f>+BANCOS!AZ122+FINANCIERAS!AZ113</f>
        <v>1505990.8172510001</v>
      </c>
      <c r="BA233" s="1">
        <f>+BANCOS!BA122+FINANCIERAS!BA113</f>
        <v>1431415.3476529999</v>
      </c>
      <c r="BB233" s="1">
        <f>+BANCOS!BB122+FINANCIERAS!BB113</f>
        <v>1505304.145704</v>
      </c>
      <c r="BC233" s="1">
        <f>+BANCOS!BC122+FINANCIERAS!BC113</f>
        <v>1517248.394387</v>
      </c>
      <c r="BD233" s="1">
        <f>+BANCOS!BD122+FINANCIERAS!BD113</f>
        <v>1518685.6715469998</v>
      </c>
      <c r="BE233" s="1">
        <f>+BANCOS!BE122+FINANCIERAS!BE113</f>
        <v>1517578.759572</v>
      </c>
      <c r="BF233" s="1">
        <f>+BANCOS!BF122+FINANCIERAS!BF113</f>
        <v>1662289.396616</v>
      </c>
      <c r="BG233" s="1">
        <f>+BANCOS!BG122+FINANCIERAS!BG113</f>
        <v>1831993.0728860002</v>
      </c>
      <c r="BH233" s="1">
        <f>+BANCOS!BH122+FINANCIERAS!BH113</f>
        <v>1945815.1947839998</v>
      </c>
      <c r="BI233" s="1">
        <f>+BANCOS!BI122+FINANCIERAS!BI113</f>
        <v>0</v>
      </c>
      <c r="BJ233" s="1">
        <f>+BANCOS!BJ122+FINANCIERAS!BJ113</f>
        <v>2023971.5407400001</v>
      </c>
      <c r="BK233" s="1">
        <f>+BANCOS!BK122+FINANCIERAS!BK113</f>
        <v>1983284.8873330001</v>
      </c>
      <c r="BL233" s="1">
        <f>+BANCOS!BL122+FINANCIERAS!BL113</f>
        <v>1900423.1326550001</v>
      </c>
      <c r="BM233" s="1">
        <f>+BANCOS!BM122+FINANCIERAS!BM113</f>
        <v>1866829.5921439999</v>
      </c>
      <c r="BN233" s="1">
        <f>+BANCOS!BN122+FINANCIERAS!BN113</f>
        <v>1788718.1161379998</v>
      </c>
      <c r="BO233" s="1">
        <f>+BANCOS!BO122+FINANCIERAS!BO113</f>
        <v>1690524.085827</v>
      </c>
      <c r="BP233" s="1">
        <f>+BANCOS!BP122+FINANCIERAS!BP113</f>
        <v>1683045.232568</v>
      </c>
      <c r="BQ233" s="1">
        <f>+BANCOS!BQ122+FINANCIERAS!BQ113</f>
        <v>1761533.7172650001</v>
      </c>
      <c r="BR233" s="1">
        <f>+BANCOS!BR122+FINANCIERAS!BR113</f>
        <v>1843157.8743349998</v>
      </c>
      <c r="BS233" s="1">
        <f>+BANCOS!BS122+FINANCIERAS!BS113</f>
        <v>2068426.2021379999</v>
      </c>
      <c r="BT233" s="1">
        <f>+BANCOS!BT122+FINANCIERAS!BT113</f>
        <v>2162213.7238990003</v>
      </c>
      <c r="BU233" s="1">
        <f>+BANCOS!BU122+FINANCIERAS!BU113</f>
        <v>2168628.236052</v>
      </c>
      <c r="BV233" s="1">
        <f>+BANCOS!BV122+FINANCIERAS!BV113</f>
        <v>2210436.70224</v>
      </c>
      <c r="BW233" s="1">
        <f>+BANCOS!BW122+FINANCIERAS!BW113</f>
        <v>2189980.6276810002</v>
      </c>
      <c r="BX233" s="1">
        <f>+BANCOS!BX122+FINANCIERAS!BX113</f>
        <v>2191002.654778</v>
      </c>
      <c r="BY233" s="1">
        <f>+BANCOS!BY122+FINANCIERAS!BY113</f>
        <v>2106855.0012750002</v>
      </c>
      <c r="BZ233" s="1">
        <f>+BANCOS!BZ122+FINANCIERAS!BZ113</f>
        <v>2100393.8160850001</v>
      </c>
      <c r="CA233" s="1">
        <f>+BANCOS!CA122+FINANCIERAS!CA113</f>
        <v>2065538.071125</v>
      </c>
      <c r="CB233" s="1">
        <f>+BANCOS!CB122+FINANCIERAS!CB113</f>
        <v>2105146.1123020002</v>
      </c>
      <c r="CC233" s="1">
        <f>+BANCOS!CC122+FINANCIERAS!CC113</f>
        <v>2068172.7218520001</v>
      </c>
      <c r="CD233" s="1">
        <f>+BANCOS!CD122+FINANCIERAS!CD113</f>
        <v>2200411.4956589998</v>
      </c>
      <c r="CE233" s="1">
        <f>+BANCOS!CE122+FINANCIERAS!CE113</f>
        <v>2271630.4763799999</v>
      </c>
      <c r="CF233" s="1">
        <f>+BANCOS!CF122+FINANCIERAS!CF113</f>
        <v>2357371.0408049999</v>
      </c>
      <c r="CG233" s="1">
        <f>+BANCOS!CG122+FINANCIERAS!CG113</f>
        <v>2415284.5817380003</v>
      </c>
      <c r="CH233" s="1">
        <f>+BANCOS!CH122+FINANCIERAS!CH113</f>
        <v>2315444.450491</v>
      </c>
      <c r="CI233" s="1">
        <f>+BANCOS!CI122+FINANCIERAS!CI113</f>
        <v>2544993.3202150003</v>
      </c>
      <c r="CJ233" s="1">
        <f>+BANCOS!CJ122+FINANCIERAS!CJ113</f>
        <v>2388075.4774259999</v>
      </c>
      <c r="CK233" s="1">
        <f>+BANCOS!CK122+FINANCIERAS!CK113</f>
        <v>2386353.1415049997</v>
      </c>
      <c r="CL233" s="1">
        <f>+BANCOS!CL122+FINANCIERAS!CL113</f>
        <v>2392896.5942810001</v>
      </c>
      <c r="CM233" s="1">
        <f>+BANCOS!CM122+FINANCIERAS!CM113</f>
        <v>2543093.1896549999</v>
      </c>
      <c r="CN233" s="1">
        <f>+BANCOS!CN122+FINANCIERAS!CN113</f>
        <v>2638438.4698390001</v>
      </c>
      <c r="CO233" s="1">
        <f>+BANCOS!CO122+FINANCIERAS!CO113</f>
        <v>2698698.905425</v>
      </c>
      <c r="CP233" s="1">
        <f>+BANCOS!CP122+FINANCIERAS!CP113</f>
        <v>2969501.27935</v>
      </c>
      <c r="CQ233" s="1">
        <f>+BANCOS!CQ122+FINANCIERAS!CQ113</f>
        <v>3121394.7673190003</v>
      </c>
      <c r="CR233" s="1">
        <f>+BANCOS!CR122+FINANCIERAS!CR113</f>
        <v>3233841.6146999998</v>
      </c>
      <c r="CS233" s="1">
        <f>+BANCOS!CS122+FINANCIERAS!CS113</f>
        <v>3465106.4347549998</v>
      </c>
      <c r="CT233" s="1">
        <f>+BANCOS!CT122+FINANCIERAS!CT113</f>
        <v>3419198.259687</v>
      </c>
      <c r="CU233" s="1">
        <f>+BANCOS!CU122+FINANCIERAS!CU113</f>
        <v>3516873.1787160002</v>
      </c>
      <c r="CV233" s="1">
        <f>+BANCOS!CV122+FINANCIERAS!CV113</f>
        <v>3129227.717923</v>
      </c>
      <c r="CW233" s="1">
        <f>+BANCOS!CW122+FINANCIERAS!CW113</f>
        <v>3030811.1381709999</v>
      </c>
      <c r="CX233" s="1">
        <f>+BANCOS!CX122+FINANCIERAS!CX113</f>
        <v>3224817.5435000001</v>
      </c>
      <c r="CY233" s="1">
        <f>+BANCOS!CY122+FINANCIERAS!CY113</f>
        <v>3129295.8740460002</v>
      </c>
      <c r="CZ233" s="1">
        <f>+BANCOS!CZ122+FINANCIERAS!CZ113</f>
        <v>3590671.6522950009</v>
      </c>
      <c r="DA233" s="1">
        <f>+BANCOS!DA122+FINANCIERAS!DA113</f>
        <v>3777218.7219429999</v>
      </c>
      <c r="DB233" s="1">
        <f>+BANCOS!DB122+FINANCIERAS!DB113</f>
        <v>3940482.1304779989</v>
      </c>
      <c r="DC233" s="1">
        <f>+BANCOS!DC122+FINANCIERAS!DC113</f>
        <v>4442481.6629609996</v>
      </c>
      <c r="DD233" s="1">
        <f>+BANCOS!DD122+FINANCIERAS!DD113</f>
        <v>4826837.3207309982</v>
      </c>
      <c r="DE233" s="1">
        <f>+BANCOS!DE122+FINANCIERAS!DE113</f>
        <v>4972581.9819590002</v>
      </c>
      <c r="DF233" s="1">
        <f>+BANCOS!DF122+FINANCIERAS!DF113</f>
        <v>5017291.8471820001</v>
      </c>
      <c r="DG233" s="1">
        <f>+BANCOS!DG122+FINANCIERAS!DG113</f>
        <v>5080955.4356920002</v>
      </c>
      <c r="DH233" s="1">
        <f>+BANCOS!DH122+FINANCIERAS!DH113</f>
        <v>5037340.8454200001</v>
      </c>
      <c r="DI233" s="1">
        <f>+BANCOS!DI122+FINANCIERAS!DI113</f>
        <v>4957498.5649190005</v>
      </c>
      <c r="DJ233" s="1">
        <f>+BANCOS!DJ122+FINANCIERAS!DJ113</f>
        <v>4956421.1511779986</v>
      </c>
      <c r="DK233" s="1">
        <f>+BANCOS!DK122+FINANCIERAS!DK113</f>
        <v>5019026.7225099998</v>
      </c>
      <c r="DL233" s="1">
        <f>+BANCOS!DL122+FINANCIERAS!DL113</f>
        <v>5146758.4545630012</v>
      </c>
      <c r="DM233" s="1">
        <f>+BANCOS!DM122+FINANCIERAS!DM113</f>
        <v>5465330.3255799999</v>
      </c>
      <c r="DN233" s="1">
        <f>+BANCOS!DN122+FINANCIERAS!DN113</f>
        <v>5392732.7354540005</v>
      </c>
      <c r="DO233" s="1">
        <f>+BANCOS!DO122+FINANCIERAS!DO113</f>
        <v>5693660.2225529999</v>
      </c>
      <c r="DP233" s="1">
        <f>+BANCOS!DP122+FINANCIERAS!DP113</f>
        <v>5789511.0174540002</v>
      </c>
      <c r="DQ233" s="1">
        <f>+BANCOS!DQ122+FINANCIERAS!DQ113</f>
        <v>5837441.3674360001</v>
      </c>
      <c r="DR233" s="1">
        <f>+BANCOS!DR122+FINANCIERAS!DR113</f>
        <v>6148606.413865</v>
      </c>
      <c r="DS233" s="1">
        <f>+BANCOS!DS122+FINANCIERAS!DS113</f>
        <v>6279813.9801430013</v>
      </c>
      <c r="DT233" s="1">
        <f>+BANCOS!DT122+FINANCIERAS!DT113</f>
        <v>6306146.0424239999</v>
      </c>
      <c r="DU233" s="1">
        <f>+BANCOS!DU122+FINANCIERAS!DU113</f>
        <v>6329193.0095649986</v>
      </c>
      <c r="DV233" s="1">
        <f>+BANCOS!DV122+FINANCIERAS!DV113</f>
        <v>6443814.8829159988</v>
      </c>
      <c r="DW233" s="1">
        <f>+BANCOS!DW122+FINANCIERAS!DW113</f>
        <v>6445364.0006110007</v>
      </c>
      <c r="DX233" s="1">
        <f>+BANCOS!DX122+FINANCIERAS!DX113</f>
        <v>6687779.5127670001</v>
      </c>
      <c r="DY233" s="1">
        <f>+BANCOS!DY122+FINANCIERAS!DY113</f>
        <v>6934221.599223</v>
      </c>
      <c r="DZ233" s="1">
        <f>+BANCOS!DZ122+FINANCIERAS!DZ113</f>
        <v>7278465.6369399996</v>
      </c>
      <c r="EA233" s="1">
        <f>+BANCOS!EA122+FINANCIERAS!EA113</f>
        <v>7876686.9823639989</v>
      </c>
      <c r="EB233" s="1">
        <f>+BANCOS!EB122+FINANCIERAS!EB113</f>
        <v>6810979.5612499993</v>
      </c>
      <c r="EC233" s="1">
        <f>+BANCOS!EC122+FINANCIERAS!EC113</f>
        <v>6829559.7311619995</v>
      </c>
      <c r="ED233" s="1">
        <f>+BANCOS!ED122+FINANCIERAS!ED113</f>
        <v>7048799.8873749999</v>
      </c>
      <c r="EE233" s="1">
        <f>+BANCOS!EE122+FINANCIERAS!EE113</f>
        <v>7085022.8018970005</v>
      </c>
      <c r="EF233" s="1">
        <f>+BANCOS!EF122+FINANCIERAS!EF113</f>
        <v>6796969.5941300001</v>
      </c>
      <c r="EG233" s="1">
        <f>+BANCOS!EG122+FINANCIERAS!EG113</f>
        <v>6704378.7269359995</v>
      </c>
      <c r="EH233" s="1">
        <f>+BANCOS!EH122+FINANCIERAS!EH113</f>
        <v>6745455.7650819989</v>
      </c>
      <c r="EI233" s="1">
        <f>+BANCOS!EI122+FINANCIERAS!EI113</f>
        <v>6641702.971101</v>
      </c>
      <c r="EJ233" s="1">
        <f>+BANCOS!EJ122+FINANCIERAS!EJ113</f>
        <v>6621238.2721920004</v>
      </c>
      <c r="EK233" s="1">
        <f>+BANCOS!EK122+FINANCIERAS!EK113</f>
        <v>6911969.5137540009</v>
      </c>
      <c r="EL233" s="1">
        <f>+BANCOS!EL122+FINANCIERAS!EL113</f>
        <v>7627301.7375069996</v>
      </c>
      <c r="EM233" s="1">
        <f>+BANCOS!EM122+FINANCIERAS!EM113</f>
        <v>7813680.4132669996</v>
      </c>
      <c r="EN233" s="1">
        <f>+BANCOS!EN122+FINANCIERAS!EN113</f>
        <v>8107485.3081889981</v>
      </c>
      <c r="EO233" s="1">
        <f>+BANCOS!EO122+FINANCIERAS!EO113</f>
        <v>8250449.2773970002</v>
      </c>
      <c r="EP233" s="1">
        <f>+BANCOS!EP122+FINANCIERAS!EP113</f>
        <v>8743056.2187120002</v>
      </c>
      <c r="EQ233" s="1">
        <f>+BANCOS!EQ122+FINANCIERAS!EQ113</f>
        <v>8183133.9034830006</v>
      </c>
      <c r="ER233" s="1">
        <f>+BANCOS!ER122+FINANCIERAS!ER113</f>
        <v>8645098.4815769996</v>
      </c>
      <c r="ES233" s="1">
        <f>+BANCOS!ES122+FINANCIERAS!ES113</f>
        <v>8599985.2279300001</v>
      </c>
      <c r="ET233" s="1">
        <f>+BANCOS!ET122+FINANCIERAS!ET113</f>
        <v>8868595.9295610003</v>
      </c>
      <c r="EU233" s="1">
        <f>+BANCOS!EU122+FINANCIERAS!EU113</f>
        <v>9058627.0990579985</v>
      </c>
      <c r="EV233" s="1">
        <f>+BANCOS!EV122+FINANCIERAS!EV113</f>
        <v>9134683.0980990008</v>
      </c>
      <c r="EW233" s="1">
        <f>+BANCOS!EW122+FINANCIERAS!EW113</f>
        <v>9446743.2744940035</v>
      </c>
      <c r="EX233" s="1">
        <f>+BANCOS!EX122+FINANCIERAS!EX113</f>
        <v>9989567.5127379987</v>
      </c>
      <c r="EY233" s="1">
        <f>+BANCOS!EY122+FINANCIERAS!EY113</f>
        <v>10332313.086219002</v>
      </c>
      <c r="EZ233" s="1">
        <f>+BANCOS!EZ122+FINANCIERAS!EZ113</f>
        <v>10350479.639006998</v>
      </c>
      <c r="FA233" s="1">
        <f>+BANCOS!FA122+FINANCIERAS!FA113</f>
        <v>10025202.528480999</v>
      </c>
      <c r="FB233" s="1">
        <f>+BANCOS!FB122+FINANCIERAS!FB113</f>
        <v>10058357.023952</v>
      </c>
      <c r="FC233" s="1">
        <f>+BANCOS!FC122+FINANCIERAS!FC113</f>
        <v>10117029.668366</v>
      </c>
      <c r="FD233" s="1">
        <f>+BANCOS!FD122+FINANCIERAS!FD113</f>
        <v>10113479.291943001</v>
      </c>
      <c r="FE233" s="1">
        <f>+BANCOS!FE122+FINANCIERAS!FE113</f>
        <v>10224912.644103004</v>
      </c>
      <c r="FF233" s="1">
        <f>+BANCOS!FF122+FINANCIERAS!FF113</f>
        <v>10158932.719042001</v>
      </c>
      <c r="FG233" s="1">
        <f>+BANCOS!FG122+FINANCIERAS!FG113</f>
        <v>10572922.526857</v>
      </c>
      <c r="FH233" s="1">
        <f>+BANCOS!FH122+FINANCIERAS!FH113</f>
        <v>10511191.585657999</v>
      </c>
      <c r="FI233" s="1">
        <f>+BANCOS!FI122+FINANCIERAS!FI113</f>
        <v>10827796.439902</v>
      </c>
      <c r="FJ233" s="1">
        <f>+BANCOS!FJ122+FINANCIERAS!FJ113</f>
        <v>11330290.501754001</v>
      </c>
      <c r="FK233" s="1">
        <f>+BANCOS!FK122+FINANCIERAS!FK113</f>
        <v>11769664.099287</v>
      </c>
      <c r="FL233" s="1">
        <f>+BANCOS!FL122+FINANCIERAS!FL113</f>
        <v>12302951.582572</v>
      </c>
      <c r="FM233" s="1">
        <f>+BANCOS!FM122+FINANCIERAS!FM113</f>
        <v>13120361.571395</v>
      </c>
      <c r="FN233" s="1">
        <f>+BANCOS!FN122+FINANCIERAS!FN113</f>
        <v>13597610.067389</v>
      </c>
      <c r="FO233" s="1">
        <f>+BANCOS!FO122+FINANCIERAS!FO113</f>
        <v>13212505.059114002</v>
      </c>
      <c r="FP233" s="1">
        <f>+BANCOS!FP122+FINANCIERAS!FP113</f>
        <v>13188226.678252</v>
      </c>
      <c r="FQ233" s="1">
        <f>+BANCOS!FQ122+FINANCIERAS!FQ113</f>
        <v>13261617.022889001</v>
      </c>
      <c r="FR233" s="1">
        <f>+BANCOS!FR122+FINANCIERAS!FR113</f>
        <v>12758530.688540999</v>
      </c>
      <c r="FS233" s="1">
        <f>+BANCOS!FS122+FINANCIERAS!FS113</f>
        <v>12661154.864606999</v>
      </c>
      <c r="FT233" s="1">
        <f>+BANCOS!FT122+FINANCIERAS!FT113</f>
        <v>12567422.716249</v>
      </c>
      <c r="FU233" s="1">
        <f>+BANCOS!FU122+FINANCIERAS!FU113</f>
        <v>12866529.465138</v>
      </c>
      <c r="FV233" s="1">
        <f>+BANCOS!FV122+FINANCIERAS!FV113</f>
        <v>13834470.039091</v>
      </c>
      <c r="FW233" s="1">
        <f>+BANCOS!FW122+FINANCIERAS!FW113</f>
        <v>14478925.262589</v>
      </c>
      <c r="FX233" s="1">
        <f>+BANCOS!FX122+FINANCIERAS!FX113</f>
        <v>14978577.582612</v>
      </c>
      <c r="FY233" s="1">
        <f>+BANCOS!FY122+FINANCIERAS!FY113</f>
        <v>15518038.121284001</v>
      </c>
      <c r="FZ233" s="1">
        <f>+BANCOS!FZ122+FINANCIERAS!FZ113</f>
        <v>16285204.862872001</v>
      </c>
      <c r="GA233" s="1">
        <f>+BANCOS!GA122+FINANCIERAS!GA113</f>
        <v>15864923.918237999</v>
      </c>
      <c r="GB233" s="1">
        <f>+BANCOS!GB122+FINANCIERAS!GB113</f>
        <v>16283916.64236</v>
      </c>
      <c r="GC233" s="1">
        <f>+BANCOS!GC122+FINANCIERAS!GC113</f>
        <v>16795789.305241998</v>
      </c>
      <c r="GD233" s="1">
        <f>+BANCOS!GD122+FINANCIERAS!GD113</f>
        <v>16706388.804055</v>
      </c>
      <c r="GE233" s="1">
        <f>+BANCOS!GE122+FINANCIERAS!GE113</f>
        <v>16660200.154315</v>
      </c>
      <c r="GF233" s="1">
        <f>+BANCOS!GF122+FINANCIERAS!GF113</f>
        <v>16719268.465934999</v>
      </c>
      <c r="GG233" s="1">
        <f>+BANCOS!GG122+FINANCIERAS!GG113</f>
        <v>17372137.628704</v>
      </c>
      <c r="GH233" s="1">
        <f>+BANCOS!GH122+FINANCIERAS!GH113</f>
        <v>18333181.340234999</v>
      </c>
      <c r="GI233" s="1">
        <f>+BANCOS!GI122+FINANCIERAS!GI113</f>
        <v>18463321.548168998</v>
      </c>
      <c r="GJ233" s="1">
        <f>+BANCOS!GJ122+FINANCIERAS!GJ113</f>
        <v>18718093.216811001</v>
      </c>
      <c r="GK233" s="1">
        <f>+BANCOS!GK122+FINANCIERAS!GK113</f>
        <v>19395751.51904</v>
      </c>
      <c r="GL233" s="1">
        <f>+BANCOS!GL122+FINANCIERAS!GL113</f>
        <v>19879145.373288002</v>
      </c>
      <c r="GM233" s="1">
        <f>+BANCOS!GM122+FINANCIERAS!GM113</f>
        <v>19344200.088399</v>
      </c>
      <c r="GN233" s="1">
        <f>+BANCOS!GN122+FINANCIERAS!GN113</f>
        <v>18781185.786883999</v>
      </c>
      <c r="GO233" s="1">
        <f>+BANCOS!GO122+FINANCIERAS!GO113</f>
        <v>18346965.869429</v>
      </c>
      <c r="GP233" s="1">
        <f>+BANCOS!GP122+FINANCIERAS!GP113</f>
        <v>18104549.824840002</v>
      </c>
      <c r="GQ233" s="1">
        <f>+BANCOS!GQ122+FINANCIERAS!GQ113</f>
        <v>17537663.306564003</v>
      </c>
      <c r="GR233" s="1">
        <f>+BANCOS!GR122+FINANCIERAS!GR113</f>
        <v>17336186.146540999</v>
      </c>
      <c r="GS233" s="1">
        <f>+BANCOS!GS122+FINANCIERAS!GS113</f>
        <v>17332594.721179001</v>
      </c>
      <c r="GT233" s="1">
        <f>+BANCOS!GT122+FINANCIERAS!GT113</f>
        <v>17703100.758477002</v>
      </c>
      <c r="GU233" s="1">
        <f>+BANCOS!GU122+FINANCIERAS!GU113</f>
        <v>0</v>
      </c>
      <c r="GV233" s="1">
        <f>+BANCOS!GV122+FINANCIERAS!GV113</f>
        <v>0</v>
      </c>
      <c r="GW233" s="1">
        <f>+BANCOS!GW122+FINANCIERAS!GW113</f>
        <v>0</v>
      </c>
      <c r="GX233" s="1">
        <f>+BANCOS!GX122+FINANCIERAS!GX113</f>
        <v>0</v>
      </c>
      <c r="GY233" s="1">
        <f>+BANCOS!GY122+FINANCIERAS!GY113</f>
        <v>0</v>
      </c>
      <c r="GZ233" s="1">
        <f>+BANCOS!GZ122+FINANCIERAS!GZ113</f>
        <v>0</v>
      </c>
      <c r="HA233" s="1">
        <f>+BANCOS!HA122+FINANCIERAS!HA113</f>
        <v>0</v>
      </c>
      <c r="HB233" s="1">
        <f>+BANCOS!HB122+FINANCIERAS!HB113</f>
        <v>0</v>
      </c>
      <c r="HC233" s="1">
        <f>+BANCOS!HC122+FINANCIERAS!HC113</f>
        <v>0</v>
      </c>
      <c r="HD233" s="1">
        <f>+BANCOS!HD122+FINANCIERAS!HD113</f>
        <v>0</v>
      </c>
      <c r="HE233" s="1">
        <f>+BANCOS!HE122+FINANCIERAS!HE113</f>
        <v>0</v>
      </c>
      <c r="HF233" s="1">
        <f>+BANCOS!HF122+FINANCIERAS!HF113</f>
        <v>0</v>
      </c>
      <c r="HG233" s="1">
        <f>+BANCOS!HG122+FINANCIERAS!HG113</f>
        <v>0</v>
      </c>
      <c r="HH233" s="1">
        <f>+BANCOS!HH122+FINANCIERAS!HH113</f>
        <v>0</v>
      </c>
      <c r="HI233" s="1">
        <f>+BANCOS!HI122+FINANCIERAS!HI113</f>
        <v>0</v>
      </c>
      <c r="HJ233" s="1">
        <f>+BANCOS!HJ122+FINANCIERAS!HJ113</f>
        <v>0</v>
      </c>
      <c r="HK233" s="1">
        <f>+BANCOS!HK122+FINANCIERAS!HK113</f>
        <v>0</v>
      </c>
      <c r="HL233" s="1">
        <f>+BANCOS!HL122+FINANCIERAS!HL113</f>
        <v>0</v>
      </c>
      <c r="HM233" s="1">
        <f>+BANCOS!HM122+FINANCIERAS!HM113</f>
        <v>0</v>
      </c>
      <c r="HN233" s="1">
        <f>+BANCOS!HN122+FINANCIERAS!HN113</f>
        <v>0</v>
      </c>
      <c r="HO233" s="1">
        <f>+BANCOS!HO122+FINANCIERAS!HO113</f>
        <v>0</v>
      </c>
      <c r="HP233" s="1">
        <f>+BANCOS!HP122+FINANCIERAS!HP113</f>
        <v>0</v>
      </c>
      <c r="HQ233" s="1">
        <f>+BANCOS!HQ122+FINANCIERAS!HQ113</f>
        <v>0</v>
      </c>
      <c r="HR233" s="1">
        <f>+BANCOS!HR122+FINANCIERAS!HR113</f>
        <v>0</v>
      </c>
      <c r="HS233" s="1">
        <f>+BANCOS!HS122+FINANCIERAS!HS113</f>
        <v>0</v>
      </c>
      <c r="HT233" s="1">
        <f>+BANCOS!HT122+FINANCIERAS!HT113</f>
        <v>0</v>
      </c>
      <c r="HU233" s="1">
        <f>+BANCOS!HU122+FINANCIERAS!HU113</f>
        <v>0</v>
      </c>
      <c r="HV233" s="1">
        <f>+BANCOS!HV122+FINANCIERAS!HV113</f>
        <v>0</v>
      </c>
      <c r="HW233" s="1">
        <f>+BANCOS!HW122+FINANCIERAS!HW113</f>
        <v>0</v>
      </c>
      <c r="HX233" s="1">
        <f>+BANCOS!HX122+FINANCIERAS!HX113</f>
        <v>0</v>
      </c>
      <c r="HY233" s="1">
        <f>+BANCOS!HY122+FINANCIERAS!HY113</f>
        <v>0</v>
      </c>
      <c r="HZ233" s="1">
        <f>+BANCOS!HZ122+FINANCIERAS!HZ113</f>
        <v>0</v>
      </c>
      <c r="IA233" s="1">
        <f>+BANCOS!IA122+FINANCIERAS!IA113</f>
        <v>0</v>
      </c>
      <c r="IB233" s="1">
        <f>+BANCOS!IB122+FINANCIERAS!IB113</f>
        <v>0</v>
      </c>
      <c r="IC233" s="1">
        <f>+BANCOS!IC122+FINANCIERAS!IC113</f>
        <v>0</v>
      </c>
      <c r="ID233" s="1">
        <f>+BANCOS!ID122+FINANCIERAS!ID113</f>
        <v>0</v>
      </c>
      <c r="IE233" s="1">
        <f>+BANCOS!IE122+FINANCIERAS!IE113</f>
        <v>0</v>
      </c>
      <c r="IF233" s="1">
        <f>+BANCOS!IF122+FINANCIERAS!IF113</f>
        <v>0</v>
      </c>
      <c r="IG233" s="1">
        <f>+BANCOS!IG122+FINANCIERAS!IG113</f>
        <v>0</v>
      </c>
      <c r="IH233" s="1">
        <f>+BANCOS!IH122+FINANCIERAS!IH113</f>
        <v>0</v>
      </c>
      <c r="II233" s="1">
        <f>+BANCOS!II122+FINANCIERAS!II113</f>
        <v>0</v>
      </c>
      <c r="IJ233" s="1">
        <f>+BANCOS!IJ122+FINANCIERAS!IJ113</f>
        <v>0</v>
      </c>
      <c r="IK233" s="1">
        <f>+BANCOS!IK122+FINANCIERAS!IK113</f>
        <v>0</v>
      </c>
      <c r="IL233" s="1">
        <f>+BANCOS!IL122+FINANCIERAS!IL113</f>
        <v>0</v>
      </c>
      <c r="IM233" s="1">
        <f>+BANCOS!IM122+FINANCIERAS!IM113</f>
        <v>0</v>
      </c>
      <c r="IN233" s="1">
        <f>+BANCOS!IN122+FINANCIERAS!IN113</f>
        <v>0</v>
      </c>
      <c r="IO233" s="1">
        <f>+BANCOS!IO122+FINANCIERAS!IO113</f>
        <v>0</v>
      </c>
      <c r="IP233" s="1">
        <f>+BANCOS!IP122+FINANCIERAS!IP113</f>
        <v>0</v>
      </c>
      <c r="IQ233" s="1">
        <f>+BANCOS!IQ122+FINANCIERAS!IQ113</f>
        <v>0</v>
      </c>
      <c r="IR233" s="1">
        <f>+BANCOS!IR122+FINANCIERAS!IR113</f>
        <v>0</v>
      </c>
      <c r="IS233" s="1">
        <f>+BANCOS!IS122+FINANCIERAS!IS113</f>
        <v>0</v>
      </c>
      <c r="IT233" s="1">
        <f>+BANCOS!IT122+FINANCIERAS!IT113</f>
        <v>0</v>
      </c>
      <c r="IU233" s="1">
        <f>+BANCOS!IU122+FINANCIERAS!IU113</f>
        <v>0</v>
      </c>
      <c r="IV233" s="1">
        <f>+BANCOS!IV122+FINANCIERAS!IV113</f>
        <v>0</v>
      </c>
      <c r="IW233" s="1">
        <f>+BANCOS!IW122+FINANCIERAS!IW113</f>
        <v>0</v>
      </c>
      <c r="IX233" s="1">
        <f>+BANCOS!IX122+FINANCIERAS!IX113</f>
        <v>0</v>
      </c>
      <c r="IY233" s="1">
        <f>+BANCOS!IY122+FINANCIERAS!IY113</f>
        <v>0</v>
      </c>
      <c r="IZ233" s="1">
        <f>+BANCOS!IZ122+FINANCIERAS!IZ113</f>
        <v>0</v>
      </c>
      <c r="JA233" s="1">
        <f>+BANCOS!JA122+FINANCIERAS!JA113</f>
        <v>0</v>
      </c>
      <c r="JB233" s="1">
        <f>+BANCOS!JB122+FINANCIERAS!JB113</f>
        <v>0</v>
      </c>
      <c r="JC233" s="1">
        <f>+BANCOS!JC122+FINANCIERAS!JC113</f>
        <v>0</v>
      </c>
      <c r="JD233" s="1">
        <f>+BANCOS!JD122+FINANCIERAS!JD113</f>
        <v>0</v>
      </c>
      <c r="JE233" s="1">
        <f>+BANCOS!JE122+FINANCIERAS!JE113</f>
        <v>0</v>
      </c>
      <c r="JF233" s="1" t="e">
        <f>+BANCOS!#REF!+FINANCIERAS!JF113</f>
        <v>#REF!</v>
      </c>
    </row>
    <row r="234" spans="1:266" s="1" customFormat="1" ht="12.9" customHeight="1" x14ac:dyDescent="0.2">
      <c r="A234" s="1" t="s">
        <v>135</v>
      </c>
      <c r="B234" s="1">
        <f>+BANCOS!B123+FINANCIERAS!B114</f>
        <v>0</v>
      </c>
      <c r="C234" s="1">
        <f>+BANCOS!C123+FINANCIERAS!C114</f>
        <v>0</v>
      </c>
      <c r="D234" s="1">
        <f>+BANCOS!D123+FINANCIERAS!D114</f>
        <v>0</v>
      </c>
      <c r="E234" s="1">
        <f>+BANCOS!E123+FINANCIERAS!E114</f>
        <v>0</v>
      </c>
      <c r="F234" s="1">
        <f>+BANCOS!F123+FINANCIERAS!F114</f>
        <v>0</v>
      </c>
      <c r="G234" s="1">
        <f>+BANCOS!G123+FINANCIERAS!G114</f>
        <v>0</v>
      </c>
      <c r="H234" s="1">
        <f>+BANCOS!H123+FINANCIERAS!H114</f>
        <v>0</v>
      </c>
      <c r="I234" s="1">
        <f>+BANCOS!I123+FINANCIERAS!I114</f>
        <v>0</v>
      </c>
      <c r="J234" s="1">
        <f>+BANCOS!J123+FINANCIERAS!J114</f>
        <v>0</v>
      </c>
      <c r="K234" s="1">
        <f>+BANCOS!K123+FINANCIERAS!K114</f>
        <v>0</v>
      </c>
      <c r="L234" s="1">
        <f>+BANCOS!L123+FINANCIERAS!L114</f>
        <v>0</v>
      </c>
      <c r="M234" s="1">
        <f>+BANCOS!M123+FINANCIERAS!M114</f>
        <v>0</v>
      </c>
      <c r="N234" s="1">
        <f>+BANCOS!N123+FINANCIERAS!N114</f>
        <v>0</v>
      </c>
      <c r="O234" s="1">
        <f>+BANCOS!O123+FINANCIERAS!O114</f>
        <v>0</v>
      </c>
      <c r="P234" s="1">
        <f>+BANCOS!P123+FINANCIERAS!P114</f>
        <v>0</v>
      </c>
      <c r="Q234" s="1">
        <f>+BANCOS!Q123+FINANCIERAS!Q114</f>
        <v>0</v>
      </c>
      <c r="R234" s="1">
        <f>+BANCOS!R123+FINANCIERAS!R114</f>
        <v>0</v>
      </c>
      <c r="S234" s="1">
        <f>+BANCOS!S123+FINANCIERAS!S114</f>
        <v>0</v>
      </c>
      <c r="T234" s="1">
        <f>+BANCOS!T123+FINANCIERAS!T114</f>
        <v>0</v>
      </c>
      <c r="U234" s="1">
        <f>+BANCOS!U123+FINANCIERAS!U114</f>
        <v>0</v>
      </c>
      <c r="V234" s="1">
        <f>+BANCOS!V123+FINANCIERAS!V114</f>
        <v>0</v>
      </c>
      <c r="W234" s="1">
        <f>+BANCOS!W123+FINANCIERAS!W114</f>
        <v>0</v>
      </c>
      <c r="X234" s="1">
        <f>+BANCOS!X123+FINANCIERAS!X114</f>
        <v>0</v>
      </c>
      <c r="Y234" s="1">
        <f>+BANCOS!Y123+FINANCIERAS!Y114</f>
        <v>0</v>
      </c>
      <c r="Z234" s="1">
        <f>+BANCOS!Z123+FINANCIERAS!Z114</f>
        <v>0</v>
      </c>
      <c r="AA234" s="1">
        <f>+BANCOS!AA123+FINANCIERAS!AA114</f>
        <v>0</v>
      </c>
      <c r="AB234" s="1">
        <f>+BANCOS!AB123+FINANCIERAS!AB114</f>
        <v>0</v>
      </c>
      <c r="AC234" s="1">
        <f>+BANCOS!AC123+FINANCIERAS!AC114</f>
        <v>0</v>
      </c>
      <c r="AD234" s="1">
        <f>+BANCOS!AD123+FINANCIERAS!AD114</f>
        <v>0</v>
      </c>
      <c r="AE234" s="1">
        <f>+BANCOS!AE123+FINANCIERAS!AE114</f>
        <v>0</v>
      </c>
      <c r="AF234" s="1">
        <f>+BANCOS!AF123+FINANCIERAS!AF114</f>
        <v>0</v>
      </c>
      <c r="AG234" s="1">
        <f>+BANCOS!AG123+FINANCIERAS!AG114</f>
        <v>0</v>
      </c>
      <c r="AH234" s="1">
        <f>+BANCOS!AH123+FINANCIERAS!AH114</f>
        <v>0</v>
      </c>
      <c r="AI234" s="1">
        <f>+BANCOS!AI123+FINANCIERAS!AI114</f>
        <v>0</v>
      </c>
      <c r="AJ234" s="1">
        <f>+BANCOS!AJ123+FINANCIERAS!AJ114</f>
        <v>0</v>
      </c>
      <c r="AK234" s="1">
        <f>+BANCOS!AK123+FINANCIERAS!AK114</f>
        <v>0</v>
      </c>
      <c r="AL234" s="1">
        <f>+BANCOS!AL123+FINANCIERAS!AL114</f>
        <v>264677</v>
      </c>
      <c r="AM234" s="1">
        <f>+BANCOS!AM123+FINANCIERAS!AM114</f>
        <v>264175</v>
      </c>
      <c r="AN234" s="1">
        <f>+BANCOS!AN123+FINANCIERAS!AN114</f>
        <v>255341</v>
      </c>
      <c r="AO234" s="1">
        <f>+BANCOS!AO123+FINANCIERAS!AO114</f>
        <v>245851</v>
      </c>
      <c r="AP234" s="1">
        <f>+BANCOS!AP123+FINANCIERAS!AP114</f>
        <v>237080</v>
      </c>
      <c r="AQ234" s="1">
        <f>+BANCOS!AQ123+FINANCIERAS!AQ114</f>
        <v>225425</v>
      </c>
      <c r="AR234" s="1">
        <f>+BANCOS!AR123+FINANCIERAS!AR114</f>
        <v>217878.86335299999</v>
      </c>
      <c r="AS234" s="1">
        <f>+BANCOS!AS123+FINANCIERAS!AS114</f>
        <v>229368.53962999998</v>
      </c>
      <c r="AT234" s="1">
        <f>+BANCOS!AT123+FINANCIERAS!AT114</f>
        <v>267136.39360399998</v>
      </c>
      <c r="AU234" s="1" t="e">
        <f>+BANCOS!AU123+FINANCIERAS!AU114</f>
        <v>#VALUE!</v>
      </c>
      <c r="AV234" s="1">
        <f>+BANCOS!AV123+FINANCIERAS!AV114</f>
        <v>296375.75281899999</v>
      </c>
      <c r="AW234" s="1">
        <f>+BANCOS!AW123+FINANCIERAS!AW114</f>
        <v>285801.85210699996</v>
      </c>
      <c r="AX234" s="1">
        <f>+BANCOS!AX123+FINANCIERAS!AX114</f>
        <v>305001.31764699996</v>
      </c>
      <c r="AY234" s="1">
        <f>+BANCOS!AY123+FINANCIERAS!AY114</f>
        <v>300404.18595100002</v>
      </c>
      <c r="AZ234" s="1">
        <f>+BANCOS!AZ123+FINANCIERAS!AZ114</f>
        <v>315783.74601300003</v>
      </c>
      <c r="BA234" s="1">
        <f>+BANCOS!BA123+FINANCIERAS!BA114</f>
        <v>314560.309564</v>
      </c>
      <c r="BB234" s="1">
        <f>+BANCOS!BB123+FINANCIERAS!BB114</f>
        <v>300555.09244399995</v>
      </c>
      <c r="BC234" s="1">
        <f>+BANCOS!BC123+FINANCIERAS!BC114</f>
        <v>296852.26289499999</v>
      </c>
      <c r="BD234" s="1">
        <f>+BANCOS!BD123+FINANCIERAS!BD114</f>
        <v>297441.43195999996</v>
      </c>
      <c r="BE234" s="1">
        <f>+BANCOS!BE123+FINANCIERAS!BE114</f>
        <v>302992.96098899998</v>
      </c>
      <c r="BF234" s="1">
        <f>+BANCOS!BF123+FINANCIERAS!BF114</f>
        <v>345769.12518600002</v>
      </c>
      <c r="BG234" s="1">
        <f>+BANCOS!BG123+FINANCIERAS!BG114</f>
        <v>357162.51720399997</v>
      </c>
      <c r="BH234" s="1">
        <f>+BANCOS!BH123+FINANCIERAS!BH114</f>
        <v>367707.13548900001</v>
      </c>
      <c r="BI234" s="1">
        <f>+BANCOS!BI123+FINANCIERAS!BI114</f>
        <v>0</v>
      </c>
      <c r="BJ234" s="1">
        <f>+BANCOS!BJ123+FINANCIERAS!BJ114</f>
        <v>390980.53692300001</v>
      </c>
      <c r="BK234" s="1">
        <f>+BANCOS!BK123+FINANCIERAS!BK114</f>
        <v>406614.25451500004</v>
      </c>
      <c r="BL234" s="1">
        <f>+BANCOS!BL123+FINANCIERAS!BL114</f>
        <v>413720.44573100004</v>
      </c>
      <c r="BM234" s="1">
        <f>+BANCOS!BM123+FINANCIERAS!BM114</f>
        <v>412062.969843</v>
      </c>
      <c r="BN234" s="1">
        <f>+BANCOS!BN123+FINANCIERAS!BN114</f>
        <v>420926.072262</v>
      </c>
      <c r="BO234" s="1">
        <f>+BANCOS!BO123+FINANCIERAS!BO114</f>
        <v>433814.96133199998</v>
      </c>
      <c r="BP234" s="1">
        <f>+BANCOS!BP123+FINANCIERAS!BP114</f>
        <v>440441.72976600012</v>
      </c>
      <c r="BQ234" s="1">
        <f>+BANCOS!BQ123+FINANCIERAS!BQ114</f>
        <v>450784.88541599998</v>
      </c>
      <c r="BR234" s="1">
        <f>+BANCOS!BR123+FINANCIERAS!BR114</f>
        <v>450962.74586100009</v>
      </c>
      <c r="BS234" s="1">
        <f>+BANCOS!BS123+FINANCIERAS!BS114</f>
        <v>486293.08044100011</v>
      </c>
      <c r="BT234" s="1">
        <f>+BANCOS!BT123+FINANCIERAS!BT114</f>
        <v>508285.16625100002</v>
      </c>
      <c r="BU234" s="1">
        <f>+BANCOS!BU123+FINANCIERAS!BU114</f>
        <v>545957.58168199996</v>
      </c>
      <c r="BV234" s="1">
        <f>+BANCOS!BV123+FINANCIERAS!BV114</f>
        <v>548481.07433199999</v>
      </c>
      <c r="BW234" s="1">
        <f>+BANCOS!BW123+FINANCIERAS!BW114</f>
        <v>571547.92070000002</v>
      </c>
      <c r="BX234" s="1">
        <f>+BANCOS!BX123+FINANCIERAS!BX114</f>
        <v>576173.57587499998</v>
      </c>
      <c r="BY234" s="1">
        <f>+BANCOS!BY123+FINANCIERAS!BY114</f>
        <v>587532.01535999996</v>
      </c>
      <c r="BZ234" s="1">
        <f>+BANCOS!BZ123+FINANCIERAS!BZ114</f>
        <v>617312.95444700005</v>
      </c>
      <c r="CA234" s="1">
        <f>+BANCOS!CA123+FINANCIERAS!CA114</f>
        <v>613122.04362199991</v>
      </c>
      <c r="CB234" s="1">
        <f>+BANCOS!CB123+FINANCIERAS!CB114</f>
        <v>632522.54611600004</v>
      </c>
      <c r="CC234" s="1">
        <f>+BANCOS!CC123+FINANCIERAS!CC114</f>
        <v>634685.51063999999</v>
      </c>
      <c r="CD234" s="1">
        <f>+BANCOS!CD123+FINANCIERAS!CD114</f>
        <v>674800.99276699999</v>
      </c>
      <c r="CE234" s="1">
        <f>+BANCOS!CE123+FINANCIERAS!CE114</f>
        <v>685898.56008399988</v>
      </c>
      <c r="CF234" s="1">
        <f>+BANCOS!CF123+FINANCIERAS!CF114</f>
        <v>699980.04041499994</v>
      </c>
      <c r="CG234" s="1">
        <f>+BANCOS!CG123+FINANCIERAS!CG114</f>
        <v>775819.85990000004</v>
      </c>
      <c r="CH234" s="1">
        <f>+BANCOS!CH123+FINANCIERAS!CH114</f>
        <v>598940.81612999993</v>
      </c>
      <c r="CI234" s="1">
        <f>+BANCOS!CI123+FINANCIERAS!CI114</f>
        <v>807066.86893500003</v>
      </c>
      <c r="CJ234" s="1">
        <f>+BANCOS!CJ123+FINANCIERAS!CJ114</f>
        <v>822029.86406400008</v>
      </c>
      <c r="CK234" s="1">
        <f>+BANCOS!CK123+FINANCIERAS!CK114</f>
        <v>838167.66517299996</v>
      </c>
      <c r="CL234" s="1">
        <f>+BANCOS!CL123+FINANCIERAS!CL114</f>
        <v>874820.7914910001</v>
      </c>
      <c r="CM234" s="1">
        <f>+BANCOS!CM123+FINANCIERAS!CM114</f>
        <v>903565.89258900005</v>
      </c>
      <c r="CN234" s="1">
        <f>+BANCOS!CN123+FINANCIERAS!CN114</f>
        <v>908747.59498200007</v>
      </c>
      <c r="CO234" s="1">
        <f>+BANCOS!CO123+FINANCIERAS!CO114</f>
        <v>986039.11963799992</v>
      </c>
      <c r="CP234" s="1">
        <f>+BANCOS!CP123+FINANCIERAS!CP114</f>
        <v>1038458.9441039999</v>
      </c>
      <c r="CQ234" s="1">
        <f>+BANCOS!CQ123+FINANCIERAS!CQ114</f>
        <v>1097030.1125479999</v>
      </c>
      <c r="CR234" s="1">
        <f>+BANCOS!CR123+FINANCIERAS!CR114</f>
        <v>1167363.341513</v>
      </c>
      <c r="CS234" s="1">
        <f>+BANCOS!CS123+FINANCIERAS!CS114</f>
        <v>1250048.2143560001</v>
      </c>
      <c r="CT234" s="1">
        <f>+BANCOS!CT123+FINANCIERAS!CT114</f>
        <v>1248451.077978</v>
      </c>
      <c r="CU234" s="1">
        <f>+BANCOS!CU123+FINANCIERAS!CU114</f>
        <v>1334246.6538540001</v>
      </c>
      <c r="CV234" s="1">
        <f>+BANCOS!CV123+FINANCIERAS!CV114</f>
        <v>1327918.8826049999</v>
      </c>
      <c r="CW234" s="1">
        <f>+BANCOS!CW123+FINANCIERAS!CW114</f>
        <v>1385654.7249459999</v>
      </c>
      <c r="CX234" s="1">
        <f>+BANCOS!CX123+FINANCIERAS!CX114</f>
        <v>1395435.8454239999</v>
      </c>
      <c r="CY234" s="1">
        <f>+BANCOS!CY123+FINANCIERAS!CY114</f>
        <v>1422644.36479</v>
      </c>
      <c r="CZ234" s="1">
        <f>+BANCOS!CZ123+FINANCIERAS!CZ114</f>
        <v>1522384.6352840001</v>
      </c>
      <c r="DA234" s="1">
        <f>+BANCOS!DA123+FINANCIERAS!DA114</f>
        <v>1576980.371143</v>
      </c>
      <c r="DB234" s="1">
        <f>+BANCOS!DB123+FINANCIERAS!DB114</f>
        <v>1622979.9213879998</v>
      </c>
      <c r="DC234" s="1">
        <f>+BANCOS!DC123+FINANCIERAS!DC114</f>
        <v>1615788.375758</v>
      </c>
      <c r="DD234" s="1">
        <f>+BANCOS!DD123+FINANCIERAS!DD114</f>
        <v>1710053.7593419999</v>
      </c>
      <c r="DE234" s="1">
        <f>+BANCOS!DE123+FINANCIERAS!DE114</f>
        <v>1730758.3789000001</v>
      </c>
      <c r="DF234" s="1">
        <f>+BANCOS!DF123+FINANCIERAS!DF114</f>
        <v>1760214.1563510001</v>
      </c>
      <c r="DG234" s="1">
        <f>+BANCOS!DG123+FINANCIERAS!DG114</f>
        <v>1790212.7238950001</v>
      </c>
      <c r="DH234" s="1">
        <f>+BANCOS!DH123+FINANCIERAS!DH114</f>
        <v>1794241.2891210001</v>
      </c>
      <c r="DI234" s="1">
        <f>+BANCOS!DI123+FINANCIERAS!DI114</f>
        <v>1842422.311436</v>
      </c>
      <c r="DJ234" s="1">
        <f>+BANCOS!DJ123+FINANCIERAS!DJ114</f>
        <v>1855959.670075</v>
      </c>
      <c r="DK234" s="1">
        <f>+BANCOS!DK123+FINANCIERAS!DK114</f>
        <v>1917229.3375580001</v>
      </c>
      <c r="DL234" s="1">
        <f>+BANCOS!DL123+FINANCIERAS!DL114</f>
        <v>1963704.9601400001</v>
      </c>
      <c r="DM234" s="1">
        <f>+BANCOS!DM123+FINANCIERAS!DM114</f>
        <v>2039361.1450410001</v>
      </c>
      <c r="DN234" s="1">
        <f>+BANCOS!DN123+FINANCIERAS!DN114</f>
        <v>2139448.0348339998</v>
      </c>
      <c r="DO234" s="1">
        <f>+BANCOS!DO123+FINANCIERAS!DO114</f>
        <v>2251248.2262209998</v>
      </c>
      <c r="DP234" s="1">
        <f>+BANCOS!DP123+FINANCIERAS!DP114</f>
        <v>2326448.1242479999</v>
      </c>
      <c r="DQ234" s="1">
        <f>+BANCOS!DQ123+FINANCIERAS!DQ114</f>
        <v>2477689.1265270002</v>
      </c>
      <c r="DR234" s="1">
        <f>+BANCOS!DR123+FINANCIERAS!DR114</f>
        <v>2508297.546048</v>
      </c>
      <c r="DS234" s="1">
        <f>+BANCOS!DS123+FINANCIERAS!DS114</f>
        <v>2623318.0799430003</v>
      </c>
      <c r="DT234" s="1">
        <f>+BANCOS!DT123+FINANCIERAS!DT114</f>
        <v>2744120.8238270003</v>
      </c>
      <c r="DU234" s="1">
        <f>+BANCOS!DU123+FINANCIERAS!DU114</f>
        <v>2830636.7221900001</v>
      </c>
      <c r="DV234" s="1">
        <f>+BANCOS!DV123+FINANCIERAS!DV114</f>
        <v>2896755.845282</v>
      </c>
      <c r="DW234" s="1">
        <f>+BANCOS!DW123+FINANCIERAS!DW114</f>
        <v>2987971.7010220001</v>
      </c>
      <c r="DX234" s="1">
        <f>+BANCOS!DX123+FINANCIERAS!DX114</f>
        <v>3139692.7190680001</v>
      </c>
      <c r="DY234" s="1">
        <f>+BANCOS!DY123+FINANCIERAS!DY114</f>
        <v>3209711.028556</v>
      </c>
      <c r="DZ234" s="1">
        <f>+BANCOS!DZ123+FINANCIERAS!DZ114</f>
        <v>3300572.8573359996</v>
      </c>
      <c r="EA234" s="1">
        <f>+BANCOS!EA123+FINANCIERAS!EA114</f>
        <v>3429560.722393</v>
      </c>
      <c r="EB234" s="1">
        <f>+BANCOS!EB123+FINANCIERAS!EB114</f>
        <v>3417611.4477929999</v>
      </c>
      <c r="EC234" s="1">
        <f>+BANCOS!EC123+FINANCIERAS!EC114</f>
        <v>3532980.5014210003</v>
      </c>
      <c r="ED234" s="1">
        <f>+BANCOS!ED123+FINANCIERAS!ED114</f>
        <v>3531193.055681</v>
      </c>
      <c r="EE234" s="1">
        <f>+BANCOS!EE123+FINANCIERAS!EE114</f>
        <v>3595060.485165</v>
      </c>
      <c r="EF234" s="1">
        <f>+BANCOS!EF123+FINANCIERAS!EF114</f>
        <v>3655875.176583</v>
      </c>
      <c r="EG234" s="1">
        <f>+BANCOS!EG123+FINANCIERAS!EG114</f>
        <v>3689230.905551</v>
      </c>
      <c r="EH234" s="1">
        <f>+BANCOS!EH123+FINANCIERAS!EH114</f>
        <v>3832167.9468880002</v>
      </c>
      <c r="EI234" s="1">
        <f>+BANCOS!EI123+FINANCIERAS!EI114</f>
        <v>3957331.682461001</v>
      </c>
      <c r="EJ234" s="1">
        <f>+BANCOS!EJ123+FINANCIERAS!EJ114</f>
        <v>3943032.7961019999</v>
      </c>
      <c r="EK234" s="1">
        <f>+BANCOS!EK123+FINANCIERAS!EK114</f>
        <v>4013350.187899</v>
      </c>
      <c r="EL234" s="1">
        <f>+BANCOS!EL123+FINANCIERAS!EL114</f>
        <v>3984283.1278530001</v>
      </c>
      <c r="EM234" s="1">
        <f>+BANCOS!EM123+FINANCIERAS!EM114</f>
        <v>3896696.4160000002</v>
      </c>
      <c r="EN234" s="1">
        <f>+BANCOS!EN123+FINANCIERAS!EN114</f>
        <v>4191593.7130809999</v>
      </c>
      <c r="EO234" s="1">
        <f>+BANCOS!EO123+FINANCIERAS!EO114</f>
        <v>4373174.4444350004</v>
      </c>
      <c r="EP234" s="1">
        <f>+BANCOS!EP123+FINANCIERAS!EP114</f>
        <v>4460207.4603890004</v>
      </c>
      <c r="EQ234" s="1">
        <f>+BANCOS!EQ123+FINANCIERAS!EQ114</f>
        <v>4389802.0087740002</v>
      </c>
      <c r="ER234" s="1">
        <f>+BANCOS!ER123+FINANCIERAS!ER114</f>
        <v>4679181.3764840001</v>
      </c>
      <c r="ES234" s="1">
        <f>+BANCOS!ES123+FINANCIERAS!ES114</f>
        <v>4652736.0693349997</v>
      </c>
      <c r="ET234" s="1">
        <f>+BANCOS!ET123+FINANCIERAS!ET114</f>
        <v>4698843.7161760004</v>
      </c>
      <c r="EU234" s="1">
        <f>+BANCOS!EU123+FINANCIERAS!EU114</f>
        <v>4750544.5199879995</v>
      </c>
      <c r="EV234" s="1">
        <f>+BANCOS!EV123+FINANCIERAS!EV114</f>
        <v>4802248.2569869999</v>
      </c>
      <c r="EW234" s="1">
        <f>+BANCOS!EW123+FINANCIERAS!EW114</f>
        <v>4833781.9678199999</v>
      </c>
      <c r="EX234" s="1">
        <f>+BANCOS!EX123+FINANCIERAS!EX114</f>
        <v>4926524.6121490002</v>
      </c>
      <c r="EY234" s="1">
        <f>+BANCOS!EY123+FINANCIERAS!EY114</f>
        <v>4944320.5585159995</v>
      </c>
      <c r="EZ234" s="1">
        <f>+BANCOS!EZ123+FINANCIERAS!EZ114</f>
        <v>4934697.1186759993</v>
      </c>
      <c r="FA234" s="1">
        <f>+BANCOS!FA123+FINANCIERAS!FA114</f>
        <v>5033120.45359</v>
      </c>
      <c r="FB234" s="1">
        <f>+BANCOS!FB123+FINANCIERAS!FB114</f>
        <v>5058576.6159780007</v>
      </c>
      <c r="FC234" s="1">
        <f>+BANCOS!FC123+FINANCIERAS!FC114</f>
        <v>5064897.8582400009</v>
      </c>
      <c r="FD234" s="1">
        <f>+BANCOS!FD123+FINANCIERAS!FD114</f>
        <v>5148951.5331460005</v>
      </c>
      <c r="FE234" s="1">
        <f>+BANCOS!FE123+FINANCIERAS!FE114</f>
        <v>5180349.781316</v>
      </c>
      <c r="FF234" s="1">
        <f>+BANCOS!FF123+FINANCIERAS!FF114</f>
        <v>5244700.9556219997</v>
      </c>
      <c r="FG234" s="1">
        <f>+BANCOS!FG123+FINANCIERAS!FG114</f>
        <v>5371196.9373320006</v>
      </c>
      <c r="FH234" s="1">
        <f>+BANCOS!FH123+FINANCIERAS!FH114</f>
        <v>5498378.0827589985</v>
      </c>
      <c r="FI234" s="1">
        <f>+BANCOS!FI123+FINANCIERAS!FI114</f>
        <v>5516227.0470100008</v>
      </c>
      <c r="FJ234" s="1">
        <f>+BANCOS!FJ123+FINANCIERAS!FJ114</f>
        <v>5644286.3150439998</v>
      </c>
      <c r="FK234" s="1">
        <f>+BANCOS!FK123+FINANCIERAS!FK114</f>
        <v>5749953.6998500014</v>
      </c>
      <c r="FL234" s="1">
        <f>+BANCOS!FL123+FINANCIERAS!FL114</f>
        <v>5810481.4986260002</v>
      </c>
      <c r="FM234" s="1">
        <f>+BANCOS!FM123+FINANCIERAS!FM114</f>
        <v>5957147.8856390007</v>
      </c>
      <c r="FN234" s="1">
        <f>+BANCOS!FN123+FINANCIERAS!FN114</f>
        <v>5860266.8117709998</v>
      </c>
      <c r="FO234" s="1">
        <f>+BANCOS!FO123+FINANCIERAS!FO114</f>
        <v>5828765.8975</v>
      </c>
      <c r="FP234" s="1">
        <f>+BANCOS!FP123+FINANCIERAS!FP114</f>
        <v>5821135.5471719988</v>
      </c>
      <c r="FQ234" s="1">
        <f>+BANCOS!FQ123+FINANCIERAS!FQ114</f>
        <v>5837183.8897350011</v>
      </c>
      <c r="FR234" s="1">
        <f>+BANCOS!FR123+FINANCIERAS!FR114</f>
        <v>5877474.9929930009</v>
      </c>
      <c r="FS234" s="1">
        <f>+BANCOS!FS123+FINANCIERAS!FS114</f>
        <v>6082736.4550529998</v>
      </c>
      <c r="FT234" s="1">
        <f>+BANCOS!FT123+FINANCIERAS!FT114</f>
        <v>6103317.5761450008</v>
      </c>
      <c r="FU234" s="1">
        <f>+BANCOS!FU123+FINANCIERAS!FU114</f>
        <v>6228558.4010050008</v>
      </c>
      <c r="FV234" s="1">
        <f>+BANCOS!FV123+FINANCIERAS!FV114</f>
        <v>6371679.6915760003</v>
      </c>
      <c r="FW234" s="1">
        <f>+BANCOS!FW123+FINANCIERAS!FW114</f>
        <v>6590556.6601120001</v>
      </c>
      <c r="FX234" s="1">
        <f>+BANCOS!FX123+FINANCIERAS!FX114</f>
        <v>6565417.9667740008</v>
      </c>
      <c r="FY234" s="1">
        <f>+BANCOS!FY123+FINANCIERAS!FY114</f>
        <v>6707470.6590920007</v>
      </c>
      <c r="FZ234" s="1">
        <f>+BANCOS!FZ123+FINANCIERAS!FZ114</f>
        <v>6698489.875266999</v>
      </c>
      <c r="GA234" s="1">
        <f>+BANCOS!GA123+FINANCIERAS!GA114</f>
        <v>6676481.3641450005</v>
      </c>
      <c r="GB234" s="1">
        <f>+BANCOS!GB123+FINANCIERAS!GB114</f>
        <v>6745694.5821099998</v>
      </c>
      <c r="GC234" s="1">
        <f>+BANCOS!GC123+FINANCIERAS!GC114</f>
        <v>6860019.8769609993</v>
      </c>
      <c r="GD234" s="1">
        <f>+BANCOS!GD123+FINANCIERAS!GD114</f>
        <v>6892521.1585639995</v>
      </c>
      <c r="GE234" s="1">
        <f>+BANCOS!GE123+FINANCIERAS!GE114</f>
        <v>6956061.1687569991</v>
      </c>
      <c r="GF234" s="1">
        <f>+BANCOS!GF123+FINANCIERAS!GF114</f>
        <v>6989935.4145030007</v>
      </c>
      <c r="GG234" s="1">
        <f>+BANCOS!GG123+FINANCIERAS!GG114</f>
        <v>7197677.1830949998</v>
      </c>
      <c r="GH234" s="1">
        <f>+BANCOS!GH123+FINANCIERAS!GH114</f>
        <v>7384258.4425249994</v>
      </c>
      <c r="GI234" s="1">
        <f>+BANCOS!GI123+FINANCIERAS!GI114</f>
        <v>7472033.3364160005</v>
      </c>
      <c r="GJ234" s="1">
        <f>+BANCOS!GJ123+FINANCIERAS!GJ114</f>
        <v>7573863.2669049995</v>
      </c>
      <c r="GK234" s="1">
        <f>+BANCOS!GK123+FINANCIERAS!GK114</f>
        <v>7806929.4123820001</v>
      </c>
      <c r="GL234" s="1">
        <f>+BANCOS!GL123+FINANCIERAS!GL114</f>
        <v>7865965.1866379995</v>
      </c>
      <c r="GM234" s="1">
        <f>+BANCOS!GM123+FINANCIERAS!GM114</f>
        <v>7747486.3227690002</v>
      </c>
      <c r="GN234" s="1">
        <f>+BANCOS!GN123+FINANCIERAS!GN114</f>
        <v>7724529.5822400004</v>
      </c>
      <c r="GO234" s="1">
        <f>+BANCOS!GO123+FINANCIERAS!GO114</f>
        <v>7724431.4671260007</v>
      </c>
      <c r="GP234" s="1">
        <f>+BANCOS!GP123+FINANCIERAS!GP114</f>
        <v>7767405.5415959992</v>
      </c>
      <c r="GQ234" s="1">
        <f>+BANCOS!GQ123+FINANCIERAS!GQ114</f>
        <v>7719901.6847029999</v>
      </c>
      <c r="GR234" s="1">
        <f>+BANCOS!GR123+FINANCIERAS!GR114</f>
        <v>7693203.9830780001</v>
      </c>
      <c r="GS234" s="1">
        <f>+BANCOS!GS123+FINANCIERAS!GS114</f>
        <v>7786997.9235419994</v>
      </c>
      <c r="GT234" s="1">
        <f>+BANCOS!GT123+FINANCIERAS!GT114</f>
        <v>7768446.7474430008</v>
      </c>
      <c r="GU234" s="1">
        <f>+BANCOS!GU123+FINANCIERAS!GU114</f>
        <v>0</v>
      </c>
      <c r="GV234" s="1">
        <f>+BANCOS!GV123+FINANCIERAS!GV114</f>
        <v>0</v>
      </c>
      <c r="GW234" s="1">
        <f>+BANCOS!GW123+FINANCIERAS!GW114</f>
        <v>0</v>
      </c>
      <c r="GX234" s="1">
        <f>+BANCOS!GX123+FINANCIERAS!GX114</f>
        <v>0</v>
      </c>
      <c r="GY234" s="1">
        <f>+BANCOS!GY123+FINANCIERAS!GY114</f>
        <v>0</v>
      </c>
      <c r="GZ234" s="1">
        <f>+BANCOS!GZ123+FINANCIERAS!GZ114</f>
        <v>0</v>
      </c>
      <c r="HA234" s="1">
        <f>+BANCOS!HA123+FINANCIERAS!HA114</f>
        <v>0</v>
      </c>
      <c r="HB234" s="1">
        <f>+BANCOS!HB123+FINANCIERAS!HB114</f>
        <v>0</v>
      </c>
      <c r="HC234" s="1">
        <f>+BANCOS!HC123+FINANCIERAS!HC114</f>
        <v>0</v>
      </c>
      <c r="HD234" s="1">
        <f>+BANCOS!HD123+FINANCIERAS!HD114</f>
        <v>0</v>
      </c>
      <c r="HE234" s="1">
        <f>+BANCOS!HE123+FINANCIERAS!HE114</f>
        <v>0</v>
      </c>
      <c r="HF234" s="1">
        <f>+BANCOS!HF123+FINANCIERAS!HF114</f>
        <v>0</v>
      </c>
      <c r="HG234" s="1">
        <f>+BANCOS!HG123+FINANCIERAS!HG114</f>
        <v>0</v>
      </c>
      <c r="HH234" s="1">
        <f>+BANCOS!HH123+FINANCIERAS!HH114</f>
        <v>0</v>
      </c>
      <c r="HI234" s="1">
        <f>+BANCOS!HI123+FINANCIERAS!HI114</f>
        <v>0</v>
      </c>
      <c r="HJ234" s="1">
        <f>+BANCOS!HJ123+FINANCIERAS!HJ114</f>
        <v>0</v>
      </c>
      <c r="HK234" s="1">
        <f>+BANCOS!HK123+FINANCIERAS!HK114</f>
        <v>0</v>
      </c>
      <c r="HL234" s="1">
        <f>+BANCOS!HL123+FINANCIERAS!HL114</f>
        <v>0</v>
      </c>
      <c r="HM234" s="1">
        <f>+BANCOS!HM123+FINANCIERAS!HM114</f>
        <v>0</v>
      </c>
      <c r="HN234" s="1">
        <f>+BANCOS!HN123+FINANCIERAS!HN114</f>
        <v>0</v>
      </c>
      <c r="HO234" s="1">
        <f>+BANCOS!HO123+FINANCIERAS!HO114</f>
        <v>0</v>
      </c>
      <c r="HP234" s="1">
        <f>+BANCOS!HP123+FINANCIERAS!HP114</f>
        <v>0</v>
      </c>
      <c r="HQ234" s="1">
        <f>+BANCOS!HQ123+FINANCIERAS!HQ114</f>
        <v>0</v>
      </c>
      <c r="HR234" s="1">
        <f>+BANCOS!HR123+FINANCIERAS!HR114</f>
        <v>0</v>
      </c>
      <c r="HS234" s="1">
        <f>+BANCOS!HS123+FINANCIERAS!HS114</f>
        <v>0</v>
      </c>
      <c r="HT234" s="1">
        <f>+BANCOS!HT123+FINANCIERAS!HT114</f>
        <v>0</v>
      </c>
      <c r="HU234" s="1">
        <f>+BANCOS!HU123+FINANCIERAS!HU114</f>
        <v>0</v>
      </c>
      <c r="HV234" s="1">
        <f>+BANCOS!HV123+FINANCIERAS!HV114</f>
        <v>0</v>
      </c>
      <c r="HW234" s="1">
        <f>+BANCOS!HW123+FINANCIERAS!HW114</f>
        <v>0</v>
      </c>
      <c r="HX234" s="1">
        <f>+BANCOS!HX123+FINANCIERAS!HX114</f>
        <v>0</v>
      </c>
      <c r="HY234" s="1">
        <f>+BANCOS!HY123+FINANCIERAS!HY114</f>
        <v>0</v>
      </c>
      <c r="HZ234" s="1">
        <f>+BANCOS!HZ123+FINANCIERAS!HZ114</f>
        <v>0</v>
      </c>
      <c r="IA234" s="1">
        <f>+BANCOS!IA123+FINANCIERAS!IA114</f>
        <v>0</v>
      </c>
      <c r="IB234" s="1">
        <f>+BANCOS!IB123+FINANCIERAS!IB114</f>
        <v>0</v>
      </c>
      <c r="IC234" s="1">
        <f>+BANCOS!IC123+FINANCIERAS!IC114</f>
        <v>0</v>
      </c>
      <c r="ID234" s="1">
        <f>+BANCOS!ID123+FINANCIERAS!ID114</f>
        <v>0</v>
      </c>
      <c r="IE234" s="1">
        <f>+BANCOS!IE123+FINANCIERAS!IE114</f>
        <v>0</v>
      </c>
      <c r="IF234" s="1">
        <f>+BANCOS!IF123+FINANCIERAS!IF114</f>
        <v>0</v>
      </c>
      <c r="IG234" s="1">
        <f>+BANCOS!IG123+FINANCIERAS!IG114</f>
        <v>0</v>
      </c>
      <c r="IH234" s="1">
        <f>+BANCOS!IH123+FINANCIERAS!IH114</f>
        <v>0</v>
      </c>
      <c r="II234" s="1">
        <f>+BANCOS!II123+FINANCIERAS!II114</f>
        <v>0</v>
      </c>
      <c r="IJ234" s="1">
        <f>+BANCOS!IJ123+FINANCIERAS!IJ114</f>
        <v>0</v>
      </c>
      <c r="IK234" s="1">
        <f>+BANCOS!IK123+FINANCIERAS!IK114</f>
        <v>0</v>
      </c>
      <c r="IL234" s="1">
        <f>+BANCOS!IL123+FINANCIERAS!IL114</f>
        <v>0</v>
      </c>
      <c r="IM234" s="1">
        <f>+BANCOS!IM123+FINANCIERAS!IM114</f>
        <v>0</v>
      </c>
      <c r="IN234" s="1">
        <f>+BANCOS!IN123+FINANCIERAS!IN114</f>
        <v>0</v>
      </c>
      <c r="IO234" s="1">
        <f>+BANCOS!IO123+FINANCIERAS!IO114</f>
        <v>0</v>
      </c>
      <c r="IP234" s="1">
        <f>+BANCOS!IP123+FINANCIERAS!IP114</f>
        <v>0</v>
      </c>
      <c r="IQ234" s="1">
        <f>+BANCOS!IQ123+FINANCIERAS!IQ114</f>
        <v>0</v>
      </c>
      <c r="IR234" s="1">
        <f>+BANCOS!IR123+FINANCIERAS!IR114</f>
        <v>0</v>
      </c>
      <c r="IS234" s="1">
        <f>+BANCOS!IS123+FINANCIERAS!IS114</f>
        <v>0</v>
      </c>
      <c r="IT234" s="1">
        <f>+BANCOS!IT123+FINANCIERAS!IT114</f>
        <v>0</v>
      </c>
      <c r="IU234" s="1">
        <f>+BANCOS!IU123+FINANCIERAS!IU114</f>
        <v>0</v>
      </c>
      <c r="IV234" s="1">
        <f>+BANCOS!IV123+FINANCIERAS!IV114</f>
        <v>0</v>
      </c>
      <c r="IW234" s="1">
        <f>+BANCOS!IW123+FINANCIERAS!IW114</f>
        <v>0</v>
      </c>
      <c r="IX234" s="1">
        <f>+BANCOS!IX123+FINANCIERAS!IX114</f>
        <v>0</v>
      </c>
      <c r="IY234" s="1">
        <f>+BANCOS!IY123+FINANCIERAS!IY114</f>
        <v>0</v>
      </c>
      <c r="IZ234" s="1">
        <f>+BANCOS!IZ123+FINANCIERAS!IZ114</f>
        <v>0</v>
      </c>
      <c r="JA234" s="1">
        <f>+BANCOS!JA123+FINANCIERAS!JA114</f>
        <v>0</v>
      </c>
      <c r="JB234" s="1">
        <f>+BANCOS!JB123+FINANCIERAS!JB114</f>
        <v>0</v>
      </c>
      <c r="JC234" s="1">
        <f>+BANCOS!JC123+FINANCIERAS!JC114</f>
        <v>0</v>
      </c>
      <c r="JD234" s="1">
        <f>+BANCOS!JD123+FINANCIERAS!JD114</f>
        <v>0</v>
      </c>
      <c r="JE234" s="1">
        <f>+BANCOS!JE123+FINANCIERAS!JE114</f>
        <v>0</v>
      </c>
      <c r="JF234" s="1" t="e">
        <f>+BANCOS!#REF!+FINANCIERAS!JF114</f>
        <v>#REF!</v>
      </c>
    </row>
    <row r="235" spans="1:266" s="1" customFormat="1" ht="12.9" customHeight="1" x14ac:dyDescent="0.2">
      <c r="A235" s="1" t="s">
        <v>136</v>
      </c>
      <c r="B235" s="1">
        <f>+BANCOS!B124</f>
        <v>0</v>
      </c>
      <c r="C235" s="1">
        <f>+BANCOS!C124</f>
        <v>0</v>
      </c>
      <c r="D235" s="1">
        <f>+BANCOS!D124</f>
        <v>0</v>
      </c>
      <c r="E235" s="1">
        <f>+BANCOS!E124</f>
        <v>0</v>
      </c>
      <c r="F235" s="1">
        <f>+BANCOS!F124</f>
        <v>0</v>
      </c>
      <c r="G235" s="1">
        <f>+BANCOS!G124</f>
        <v>0</v>
      </c>
      <c r="H235" s="1">
        <f>+BANCOS!H124</f>
        <v>0</v>
      </c>
      <c r="I235" s="1">
        <f>+BANCOS!I124</f>
        <v>0</v>
      </c>
      <c r="J235" s="1">
        <f>+BANCOS!J124</f>
        <v>0</v>
      </c>
      <c r="K235" s="1">
        <f>+BANCOS!K124</f>
        <v>0</v>
      </c>
      <c r="L235" s="1">
        <f>+BANCOS!L124</f>
        <v>0</v>
      </c>
      <c r="M235" s="1">
        <f>+BANCOS!M124</f>
        <v>0</v>
      </c>
      <c r="N235" s="1">
        <f>+BANCOS!N124</f>
        <v>0</v>
      </c>
      <c r="O235" s="1">
        <f>+BANCOS!O124</f>
        <v>0</v>
      </c>
      <c r="P235" s="1">
        <f>+BANCOS!P124</f>
        <v>0</v>
      </c>
      <c r="Q235" s="1">
        <f>+BANCOS!Q124</f>
        <v>0</v>
      </c>
      <c r="R235" s="1">
        <f>+BANCOS!R124</f>
        <v>0</v>
      </c>
      <c r="S235" s="1">
        <f>+BANCOS!S124</f>
        <v>0</v>
      </c>
      <c r="T235" s="1">
        <f>+BANCOS!T124</f>
        <v>0</v>
      </c>
      <c r="U235" s="1">
        <f>+BANCOS!U124</f>
        <v>0</v>
      </c>
      <c r="V235" s="1">
        <f>+BANCOS!V124</f>
        <v>0</v>
      </c>
      <c r="W235" s="1">
        <f>+BANCOS!W124</f>
        <v>0</v>
      </c>
      <c r="X235" s="1">
        <f>+BANCOS!X124</f>
        <v>0</v>
      </c>
      <c r="Y235" s="1">
        <f>+BANCOS!Y124</f>
        <v>0</v>
      </c>
      <c r="Z235" s="1">
        <f>+BANCOS!Z124</f>
        <v>0</v>
      </c>
      <c r="AA235" s="1">
        <f>+BANCOS!AA124</f>
        <v>0</v>
      </c>
      <c r="AB235" s="1">
        <f>+BANCOS!AB124</f>
        <v>0</v>
      </c>
      <c r="AC235" s="1">
        <f>+BANCOS!AC124</f>
        <v>0</v>
      </c>
      <c r="AD235" s="1">
        <f>+BANCOS!AD124</f>
        <v>0</v>
      </c>
      <c r="AE235" s="1">
        <f>+BANCOS!AE124</f>
        <v>0</v>
      </c>
      <c r="AF235" s="1">
        <f>+BANCOS!AF124</f>
        <v>0</v>
      </c>
      <c r="AG235" s="1">
        <f>+BANCOS!AG124</f>
        <v>0</v>
      </c>
      <c r="AH235" s="1">
        <f>+BANCOS!AH124</f>
        <v>0</v>
      </c>
      <c r="AI235" s="1">
        <f>+BANCOS!AI124</f>
        <v>0</v>
      </c>
      <c r="AJ235" s="1">
        <f>+BANCOS!AJ124</f>
        <v>0</v>
      </c>
      <c r="AK235" s="1">
        <f>+BANCOS!AK124</f>
        <v>0</v>
      </c>
      <c r="AL235" s="1">
        <f>+BANCOS!AL124</f>
        <v>1007061</v>
      </c>
      <c r="AM235" s="1">
        <f>+BANCOS!AM124</f>
        <v>1009716</v>
      </c>
      <c r="AN235" s="1">
        <f>+BANCOS!AN124</f>
        <v>1004692</v>
      </c>
      <c r="AO235" s="1">
        <f>+BANCOS!AO124</f>
        <v>1011984</v>
      </c>
      <c r="AP235" s="1">
        <f>+BANCOS!AP124</f>
        <v>959524</v>
      </c>
      <c r="AQ235" s="1">
        <f>+BANCOS!AQ124</f>
        <v>879101</v>
      </c>
      <c r="AR235" s="1">
        <f>+BANCOS!AR124</f>
        <v>806070.33429100004</v>
      </c>
      <c r="AS235" s="1">
        <f>+BANCOS!AS124</f>
        <v>815898.471227</v>
      </c>
      <c r="AT235" s="1">
        <f>+BANCOS!AT124</f>
        <v>877659.06969299994</v>
      </c>
      <c r="AU235" s="1" t="str">
        <f>+BANCOS!AU124</f>
        <v>s.d.</v>
      </c>
      <c r="AV235" s="1">
        <f>+BANCOS!AV124</f>
        <v>877744.36306</v>
      </c>
      <c r="AW235" s="1">
        <f>+BANCOS!AW124</f>
        <v>876450.35105599998</v>
      </c>
      <c r="AX235" s="1">
        <f>+BANCOS!AX124</f>
        <v>978152.78810600005</v>
      </c>
      <c r="AY235" s="1">
        <f>+BANCOS!AY124</f>
        <v>956105.4051010001</v>
      </c>
      <c r="AZ235" s="1">
        <f>+BANCOS!AZ124</f>
        <v>890413.55526099994</v>
      </c>
      <c r="BA235" s="1">
        <f>+BANCOS!BA124</f>
        <v>860288.92340399988</v>
      </c>
      <c r="BB235" s="1">
        <f>+BANCOS!BB124</f>
        <v>865215.34379299998</v>
      </c>
      <c r="BC235" s="1">
        <f>+BANCOS!BC124</f>
        <v>918457.48269600002</v>
      </c>
      <c r="BD235" s="1">
        <f>+BANCOS!BD124</f>
        <v>952962.08035300008</v>
      </c>
      <c r="BE235" s="1">
        <f>+BANCOS!BE124</f>
        <v>954123.72953499993</v>
      </c>
      <c r="BF235" s="1">
        <f>+BANCOS!BF124</f>
        <v>988458.9971850001</v>
      </c>
      <c r="BG235" s="1">
        <f>+BANCOS!BG124</f>
        <v>1031480.802137</v>
      </c>
      <c r="BH235" s="1">
        <f>+BANCOS!BH124</f>
        <v>1070835.564146</v>
      </c>
      <c r="BI235" s="1">
        <f>+BANCOS!BI124</f>
        <v>0</v>
      </c>
      <c r="BJ235" s="1">
        <f>+BANCOS!BJ124</f>
        <v>1095036.0957510001</v>
      </c>
      <c r="BK235" s="1">
        <f>+BANCOS!BK124</f>
        <v>1093827.039164</v>
      </c>
      <c r="BL235" s="1">
        <f>+BANCOS!BL124</f>
        <v>1054947.958082</v>
      </c>
      <c r="BM235" s="1">
        <f>+BANCOS!BM124</f>
        <v>1034159.691324</v>
      </c>
      <c r="BN235" s="1">
        <f>+BANCOS!BN124</f>
        <v>1011523.54577</v>
      </c>
      <c r="BO235" s="1">
        <f>+BANCOS!BO124</f>
        <v>980981.33061800001</v>
      </c>
      <c r="BP235" s="1">
        <f>+BANCOS!BP124</f>
        <v>967708.86242200003</v>
      </c>
      <c r="BQ235" s="1">
        <f>+BANCOS!BQ124</f>
        <v>975544.04438099999</v>
      </c>
      <c r="BR235" s="1">
        <f>+BANCOS!BR124</f>
        <v>1011064.433984</v>
      </c>
      <c r="BS235" s="1">
        <f>+BANCOS!BS124</f>
        <v>1056186.1129370001</v>
      </c>
      <c r="BT235" s="1">
        <f>+BANCOS!BT124</f>
        <v>1108794.9684850001</v>
      </c>
      <c r="BU235" s="1">
        <f>+BANCOS!BU124</f>
        <v>1163930.208781</v>
      </c>
      <c r="BV235" s="1">
        <f>+BANCOS!BV124</f>
        <v>1175414.6532050001</v>
      </c>
      <c r="BW235" s="1">
        <f>+BANCOS!BW124</f>
        <v>1183680.6198100001</v>
      </c>
      <c r="BX235" s="1">
        <f>+BANCOS!BX124</f>
        <v>1196616.8198599999</v>
      </c>
      <c r="BY235" s="1">
        <f>+BANCOS!BY124</f>
        <v>1166921.1360800001</v>
      </c>
      <c r="BZ235" s="1">
        <f>+BANCOS!BZ124</f>
        <v>1209478.995992</v>
      </c>
      <c r="CA235" s="1">
        <f>+BANCOS!CA124</f>
        <v>1207560.0493069999</v>
      </c>
      <c r="CB235" s="1">
        <f>+BANCOS!CB124</f>
        <v>1160449.8193290001</v>
      </c>
      <c r="CC235" s="1">
        <f>+BANCOS!CC124</f>
        <v>1103981.587819</v>
      </c>
      <c r="CD235" s="1">
        <f>+BANCOS!CD124</f>
        <v>1118527.432026</v>
      </c>
      <c r="CE235" s="1">
        <f>+BANCOS!CE124</f>
        <v>1155460.7023</v>
      </c>
      <c r="CF235" s="1">
        <f>+BANCOS!CF124</f>
        <v>1189183.411992</v>
      </c>
      <c r="CG235" s="1">
        <f>+BANCOS!CG124</f>
        <v>1191791.1777649999</v>
      </c>
      <c r="CH235" s="1">
        <f>+BANCOS!CH124</f>
        <v>966642.8297319999</v>
      </c>
      <c r="CI235" s="1">
        <f>+BANCOS!CI124</f>
        <v>1151200.469817</v>
      </c>
      <c r="CJ235" s="1">
        <f>+BANCOS!CJ124</f>
        <v>1143598.7658859999</v>
      </c>
      <c r="CK235" s="1">
        <f>+BANCOS!CK124</f>
        <v>1141427.507913</v>
      </c>
      <c r="CL235" s="1">
        <f>+BANCOS!CL124</f>
        <v>1081796.1337029999</v>
      </c>
      <c r="CM235" s="1">
        <f>+BANCOS!CM124</f>
        <v>1262128.5051549999</v>
      </c>
      <c r="CN235" s="1">
        <f>+BANCOS!CN124</f>
        <v>1236493.370992</v>
      </c>
      <c r="CO235" s="1">
        <f>+BANCOS!CO124</f>
        <v>1312772.62228</v>
      </c>
      <c r="CP235" s="1">
        <f>+BANCOS!CP124</f>
        <v>1397603.303391</v>
      </c>
      <c r="CQ235" s="1">
        <f>+BANCOS!CQ124</f>
        <v>1390849.8500270001</v>
      </c>
      <c r="CR235" s="1">
        <f>+BANCOS!CR124</f>
        <v>1433669.6999069999</v>
      </c>
      <c r="CS235" s="1">
        <f>+BANCOS!CS124</f>
        <v>1451572.584364</v>
      </c>
      <c r="CT235" s="1">
        <f>+BANCOS!CT124</f>
        <v>1452393.4641189999</v>
      </c>
      <c r="CU235" s="1">
        <f>+BANCOS!CU124</f>
        <v>1482093.675548</v>
      </c>
      <c r="CV235" s="1">
        <f>+BANCOS!CV124</f>
        <v>1423141.1497839999</v>
      </c>
      <c r="CW235" s="1">
        <f>+BANCOS!CW124</f>
        <v>1398615.7158870001</v>
      </c>
      <c r="CX235" s="1">
        <f>+BANCOS!CX124</f>
        <v>1478749.066844</v>
      </c>
      <c r="CY235" s="1">
        <f>+BANCOS!CY124</f>
        <v>1492946.4867430001</v>
      </c>
      <c r="CZ235" s="1">
        <f>+BANCOS!CZ124</f>
        <v>1760768.7845099999</v>
      </c>
      <c r="DA235" s="1">
        <f>+BANCOS!DA124</f>
        <v>1788603.021961</v>
      </c>
      <c r="DB235" s="1">
        <f>+BANCOS!DB124</f>
        <v>1855706.8808210001</v>
      </c>
      <c r="DC235" s="1">
        <f>+BANCOS!DC124</f>
        <v>1917004.5560020001</v>
      </c>
      <c r="DD235" s="1">
        <f>+BANCOS!DD124</f>
        <v>1989069.9727670001</v>
      </c>
      <c r="DE235" s="1">
        <f>+BANCOS!DE124</f>
        <v>2034933.4512159999</v>
      </c>
      <c r="DF235" s="1">
        <f>+BANCOS!DF124</f>
        <v>2069985.4637780001</v>
      </c>
      <c r="DG235" s="1">
        <f>+BANCOS!DG124</f>
        <v>2131692.765898</v>
      </c>
      <c r="DH235" s="1">
        <f>+BANCOS!DH124</f>
        <v>2042895.7387089999</v>
      </c>
      <c r="DI235" s="1">
        <f>+BANCOS!DI124</f>
        <v>2048506.5675260001</v>
      </c>
      <c r="DJ235" s="1">
        <f>+BANCOS!DJ124</f>
        <v>1995157.9732379999</v>
      </c>
      <c r="DK235" s="1">
        <f>+BANCOS!DK124</f>
        <v>1974605.50721</v>
      </c>
      <c r="DL235" s="1">
        <f>+BANCOS!DL124</f>
        <v>1954854.4821220001</v>
      </c>
      <c r="DM235" s="1">
        <f>+BANCOS!DM124</f>
        <v>1924845.056966</v>
      </c>
      <c r="DN235" s="1">
        <f>+BANCOS!DN124</f>
        <v>1948799.0656069999</v>
      </c>
      <c r="DO235" s="1">
        <f>+BANCOS!DO124</f>
        <v>2017108.2350649999</v>
      </c>
      <c r="DP235" s="1">
        <f>+BANCOS!DP124</f>
        <v>2102610.2599140001</v>
      </c>
      <c r="DQ235" s="1">
        <f>+BANCOS!DQ124</f>
        <v>2064478.2722229999</v>
      </c>
      <c r="DR235" s="1">
        <f>+BANCOS!DR124</f>
        <v>2097746.5417260001</v>
      </c>
      <c r="DS235" s="1">
        <f>+BANCOS!DS124</f>
        <v>2220920.20248</v>
      </c>
      <c r="DT235" s="1">
        <f>+BANCOS!DT124</f>
        <v>2231788.2059940002</v>
      </c>
      <c r="DU235" s="1">
        <f>+BANCOS!DU124</f>
        <v>2415366.9733020002</v>
      </c>
      <c r="DV235" s="1">
        <f>+BANCOS!DV124</f>
        <v>2547569.1806370001</v>
      </c>
      <c r="DW235" s="1">
        <f>+BANCOS!DW124</f>
        <v>2474955.9469579998</v>
      </c>
      <c r="DX235" s="1">
        <f>+BANCOS!DX124</f>
        <v>2609373.0662659998</v>
      </c>
      <c r="DY235" s="1">
        <f>+BANCOS!DY124</f>
        <v>2702351.9799480001</v>
      </c>
      <c r="DZ235" s="1">
        <f>+BANCOS!DZ124</f>
        <v>2804910.41872</v>
      </c>
      <c r="EA235" s="1">
        <f>+BANCOS!EA124</f>
        <v>2887408.78437</v>
      </c>
      <c r="EB235" s="1">
        <f>+BANCOS!EB124</f>
        <v>2998991.858453</v>
      </c>
      <c r="EC235" s="1">
        <f>+BANCOS!EC124</f>
        <v>2971017.5316900001</v>
      </c>
      <c r="ED235" s="1">
        <f>+BANCOS!ED124</f>
        <v>3048704.3049619999</v>
      </c>
      <c r="EE235" s="1">
        <f>+BANCOS!EE124</f>
        <v>3039784.908516</v>
      </c>
      <c r="EF235" s="1">
        <f>+BANCOS!EF124</f>
        <v>2966420.494713</v>
      </c>
      <c r="EG235" s="1">
        <f>+BANCOS!EG124</f>
        <v>3032399.0831889999</v>
      </c>
      <c r="EH235" s="1">
        <f>+BANCOS!EH124</f>
        <v>3160876.1073250002</v>
      </c>
      <c r="EI235" s="1">
        <f>+BANCOS!EI124</f>
        <v>3252071.317334</v>
      </c>
      <c r="EJ235" s="1">
        <f>+BANCOS!EJ124</f>
        <v>3176909.7462630002</v>
      </c>
      <c r="EK235" s="1">
        <f>+BANCOS!EK124</f>
        <v>3324889.261545999</v>
      </c>
      <c r="EL235" s="1">
        <f>+BANCOS!EL124</f>
        <v>3313824.7485329998</v>
      </c>
      <c r="EM235" s="1">
        <f>+BANCOS!EM124</f>
        <v>3246625.8999660001</v>
      </c>
      <c r="EN235" s="1">
        <f>+BANCOS!EN124</f>
        <v>3359974.6939639999</v>
      </c>
      <c r="EO235" s="1">
        <f>+BANCOS!EO124</f>
        <v>3339488.0435500001</v>
      </c>
      <c r="EP235" s="1">
        <f>+BANCOS!EP124</f>
        <v>3391137.0476899999</v>
      </c>
      <c r="EQ235" s="1">
        <f>+BANCOS!EQ124</f>
        <v>3135493.5008299998</v>
      </c>
      <c r="ER235" s="1">
        <f>+BANCOS!ER124</f>
        <v>3258560.376898</v>
      </c>
      <c r="ES235" s="1">
        <f>+BANCOS!ES124</f>
        <v>3417787.2826410001</v>
      </c>
      <c r="ET235" s="1">
        <f>+BANCOS!ET124</f>
        <v>3583844.0108469999</v>
      </c>
      <c r="EU235" s="1">
        <f>+BANCOS!EU124</f>
        <v>3531651.6516539999</v>
      </c>
      <c r="EV235" s="1">
        <f>+BANCOS!EV124</f>
        <v>3473367.5754410001</v>
      </c>
      <c r="EW235" s="1">
        <f>+BANCOS!EW124</f>
        <v>3663820.3483449998</v>
      </c>
      <c r="EX235" s="1">
        <f>+BANCOS!EX124</f>
        <v>3695548.4332400011</v>
      </c>
      <c r="EY235" s="1">
        <f>+BANCOS!EY124</f>
        <v>3814966.029633</v>
      </c>
      <c r="EZ235" s="1">
        <f>+BANCOS!EZ124</f>
        <v>4039877.8631199999</v>
      </c>
      <c r="FA235" s="1">
        <f>+BANCOS!FA124</f>
        <v>4147692.4463829999</v>
      </c>
      <c r="FB235" s="1">
        <f>+BANCOS!FB124</f>
        <v>4128827.0409960011</v>
      </c>
      <c r="FC235" s="1">
        <f>+BANCOS!FC124</f>
        <v>4205754.502053</v>
      </c>
      <c r="FD235" s="1">
        <f>+BANCOS!FD124</f>
        <v>4269068.1525650006</v>
      </c>
      <c r="FE235" s="1">
        <f>+BANCOS!FE124</f>
        <v>4259269.9152340014</v>
      </c>
      <c r="FF235" s="1">
        <f>+BANCOS!FF124</f>
        <v>4552475.7318369998</v>
      </c>
      <c r="FG235" s="1">
        <f>+BANCOS!FG124</f>
        <v>4785787.5420809994</v>
      </c>
      <c r="FH235" s="1">
        <f>+BANCOS!FH124</f>
        <v>4894942.5549090002</v>
      </c>
      <c r="FI235" s="1">
        <f>+BANCOS!FI124</f>
        <v>4865331.1139670014</v>
      </c>
      <c r="FJ235" s="1">
        <f>+BANCOS!FJ124</f>
        <v>5062545.2266849987</v>
      </c>
      <c r="FK235" s="1">
        <f>+BANCOS!FK124</f>
        <v>5172469.0540350014</v>
      </c>
      <c r="FL235" s="1">
        <f>+BANCOS!FL124</f>
        <v>5243062.2564820005</v>
      </c>
      <c r="FM235" s="1">
        <f>+BANCOS!FM124</f>
        <v>5585690.5368599994</v>
      </c>
      <c r="FN235" s="1">
        <f>+BANCOS!FN124</f>
        <v>5480568.0757269999</v>
      </c>
      <c r="FO235" s="1">
        <f>+BANCOS!FO124</f>
        <v>5338186.4007399986</v>
      </c>
      <c r="FP235" s="1">
        <f>+BANCOS!FP124</f>
        <v>5366848.9410070004</v>
      </c>
      <c r="FQ235" s="1">
        <f>+BANCOS!FQ124</f>
        <v>5375960.8585180007</v>
      </c>
      <c r="FR235" s="1">
        <f>+BANCOS!FR124</f>
        <v>5472655.6567330016</v>
      </c>
      <c r="FS235" s="1">
        <f>+BANCOS!FS124</f>
        <v>5487756.0394700011</v>
      </c>
      <c r="FT235" s="1">
        <f>+BANCOS!FT124</f>
        <v>5620364.3233069992</v>
      </c>
      <c r="FU235" s="1">
        <f>+BANCOS!FU124</f>
        <v>5633053.3246230008</v>
      </c>
      <c r="FV235" s="1">
        <f>+BANCOS!FV124</f>
        <v>5920136.9490259998</v>
      </c>
      <c r="FW235" s="1">
        <f>+BANCOS!FW124</f>
        <v>6076617.7423089994</v>
      </c>
      <c r="FX235" s="1">
        <f>+BANCOS!FX124</f>
        <v>6298855.2314159991</v>
      </c>
      <c r="FY235" s="1">
        <f>+BANCOS!FY124</f>
        <v>6401985.0735459998</v>
      </c>
      <c r="FZ235" s="1">
        <f>+BANCOS!FZ124</f>
        <v>6342200.4241580004</v>
      </c>
      <c r="GA235" s="1">
        <f>+BANCOS!GA124</f>
        <v>6375498.7871909998</v>
      </c>
      <c r="GB235" s="1">
        <f>+BANCOS!GB124</f>
        <v>6450641.089404</v>
      </c>
      <c r="GC235" s="1">
        <f>+BANCOS!GC124</f>
        <v>6649799.7294070004</v>
      </c>
      <c r="GD235" s="1">
        <f>+BANCOS!GD124</f>
        <v>6650515.546751</v>
      </c>
      <c r="GE235" s="1">
        <f>+BANCOS!GE124</f>
        <v>6628053.1770879999</v>
      </c>
      <c r="GF235" s="1">
        <f>+BANCOS!GF124</f>
        <v>6663215.8523509996</v>
      </c>
      <c r="GG235" s="1">
        <f>+BANCOS!GG124</f>
        <v>6875632.9116350003</v>
      </c>
      <c r="GH235" s="1">
        <f>+BANCOS!GH124</f>
        <v>6992683.6324410001</v>
      </c>
      <c r="GI235" s="1">
        <f>+BANCOS!GI124</f>
        <v>7296536.3791659996</v>
      </c>
      <c r="GJ235" s="1">
        <f>+BANCOS!GJ124</f>
        <v>7482386.6880080001</v>
      </c>
      <c r="GK235" s="1">
        <f>+BANCOS!GK124</f>
        <v>7632524.0262519997</v>
      </c>
      <c r="GL235" s="1">
        <f>+BANCOS!GL124</f>
        <v>7786736.9395709997</v>
      </c>
      <c r="GM235" s="1">
        <f>+BANCOS!GM124</f>
        <v>7678251.3474899996</v>
      </c>
      <c r="GN235" s="1">
        <f>+BANCOS!GN124</f>
        <v>7437319.3684759997</v>
      </c>
      <c r="GO235" s="1">
        <f>+BANCOS!GO124</f>
        <v>7300929.9369200002</v>
      </c>
      <c r="GP235" s="1">
        <f>+BANCOS!GP124</f>
        <v>7323509.4514300004</v>
      </c>
      <c r="GQ235" s="1">
        <f>+BANCOS!GQ124</f>
        <v>7197594.4413639996</v>
      </c>
      <c r="GR235" s="1">
        <f>+BANCOS!GR124</f>
        <v>7083299.1795460004</v>
      </c>
      <c r="GS235" s="1">
        <f>+BANCOS!GS124</f>
        <v>7147408.8529869998</v>
      </c>
      <c r="GT235" s="1">
        <f>+BANCOS!GT124</f>
        <v>7209252.9982559998</v>
      </c>
      <c r="GU235" s="1">
        <f>+BANCOS!GU124</f>
        <v>0</v>
      </c>
      <c r="GV235" s="1">
        <f>+BANCOS!GV124</f>
        <v>0</v>
      </c>
      <c r="GW235" s="1">
        <f>+BANCOS!GW124</f>
        <v>0</v>
      </c>
      <c r="GX235" s="1">
        <f>+BANCOS!GX124</f>
        <v>0</v>
      </c>
      <c r="GY235" s="1">
        <f>+BANCOS!GY124</f>
        <v>0</v>
      </c>
      <c r="GZ235" s="1">
        <f>+BANCOS!GZ124</f>
        <v>0</v>
      </c>
      <c r="HA235" s="1">
        <f>+BANCOS!HA124</f>
        <v>0</v>
      </c>
      <c r="HB235" s="1">
        <f>+BANCOS!HB124</f>
        <v>0</v>
      </c>
      <c r="HC235" s="1">
        <f>+BANCOS!HC124</f>
        <v>0</v>
      </c>
      <c r="HD235" s="1">
        <f>+BANCOS!HD124</f>
        <v>0</v>
      </c>
      <c r="HE235" s="1">
        <f>+BANCOS!HE124</f>
        <v>0</v>
      </c>
      <c r="HF235" s="1">
        <f>+BANCOS!HF124</f>
        <v>0</v>
      </c>
      <c r="HG235" s="1">
        <f>+BANCOS!HG124</f>
        <v>0</v>
      </c>
      <c r="HH235" s="1">
        <f>+BANCOS!HH124</f>
        <v>0</v>
      </c>
      <c r="HI235" s="1">
        <f>+BANCOS!HI124</f>
        <v>0</v>
      </c>
      <c r="HJ235" s="1">
        <f>+BANCOS!HJ124</f>
        <v>0</v>
      </c>
      <c r="HK235" s="1">
        <f>+BANCOS!HK124</f>
        <v>0</v>
      </c>
      <c r="HL235" s="1">
        <f>+BANCOS!HL124</f>
        <v>0</v>
      </c>
      <c r="HM235" s="1">
        <f>+BANCOS!HM124</f>
        <v>0</v>
      </c>
      <c r="HN235" s="1">
        <f>+BANCOS!HN124</f>
        <v>0</v>
      </c>
      <c r="HO235" s="1">
        <f>+BANCOS!HO124</f>
        <v>0</v>
      </c>
      <c r="HP235" s="1">
        <f>+BANCOS!HP124</f>
        <v>0</v>
      </c>
      <c r="HQ235" s="1">
        <f>+BANCOS!HQ124</f>
        <v>0</v>
      </c>
      <c r="HR235" s="1">
        <f>+BANCOS!HR124</f>
        <v>0</v>
      </c>
      <c r="HS235" s="1">
        <f>+BANCOS!HS124</f>
        <v>0</v>
      </c>
      <c r="HT235" s="1">
        <f>+BANCOS!HT124</f>
        <v>0</v>
      </c>
      <c r="HU235" s="1">
        <f>+BANCOS!HU124</f>
        <v>0</v>
      </c>
      <c r="HV235" s="1">
        <f>+BANCOS!HV124</f>
        <v>0</v>
      </c>
      <c r="HW235" s="1">
        <f>+BANCOS!HW124</f>
        <v>0</v>
      </c>
      <c r="HX235" s="1">
        <f>+BANCOS!HX124</f>
        <v>0</v>
      </c>
      <c r="HY235" s="1">
        <f>+BANCOS!HY124</f>
        <v>0</v>
      </c>
      <c r="HZ235" s="1">
        <f>+BANCOS!HZ124</f>
        <v>0</v>
      </c>
      <c r="IA235" s="1">
        <f>+BANCOS!IA124</f>
        <v>0</v>
      </c>
      <c r="IB235" s="1">
        <f>+BANCOS!IB124</f>
        <v>0</v>
      </c>
      <c r="IC235" s="1">
        <f>+BANCOS!IC124</f>
        <v>0</v>
      </c>
      <c r="ID235" s="1">
        <f>+BANCOS!ID124</f>
        <v>0</v>
      </c>
      <c r="IE235" s="1">
        <f>+BANCOS!IE124</f>
        <v>0</v>
      </c>
      <c r="IF235" s="1">
        <f>+BANCOS!IF124</f>
        <v>0</v>
      </c>
      <c r="IG235" s="1">
        <f>+BANCOS!IG124</f>
        <v>0</v>
      </c>
      <c r="IH235" s="1">
        <f>+BANCOS!IH124</f>
        <v>0</v>
      </c>
      <c r="II235" s="1">
        <f>+BANCOS!II124</f>
        <v>0</v>
      </c>
      <c r="IJ235" s="1">
        <f>+BANCOS!IJ124</f>
        <v>0</v>
      </c>
      <c r="IK235" s="1">
        <f>+BANCOS!IK124</f>
        <v>0</v>
      </c>
      <c r="IL235" s="1">
        <f>+BANCOS!IL124</f>
        <v>0</v>
      </c>
      <c r="IM235" s="1">
        <f>+BANCOS!IM124</f>
        <v>0</v>
      </c>
      <c r="IN235" s="1">
        <f>+BANCOS!IN124</f>
        <v>0</v>
      </c>
      <c r="IO235" s="1">
        <f>+BANCOS!IO124</f>
        <v>0</v>
      </c>
      <c r="IP235" s="1">
        <f>+BANCOS!IP124</f>
        <v>0</v>
      </c>
      <c r="IQ235" s="1">
        <f>+BANCOS!IQ124</f>
        <v>0</v>
      </c>
      <c r="IR235" s="1">
        <f>+BANCOS!IR124</f>
        <v>0</v>
      </c>
      <c r="IS235" s="1">
        <f>+BANCOS!IS124</f>
        <v>0</v>
      </c>
      <c r="IT235" s="1">
        <f>+BANCOS!IT124</f>
        <v>0</v>
      </c>
      <c r="IU235" s="1">
        <f>+BANCOS!IU124</f>
        <v>0</v>
      </c>
      <c r="IV235" s="1">
        <f>+BANCOS!IV124</f>
        <v>0</v>
      </c>
      <c r="IW235" s="1">
        <f>+BANCOS!IW124</f>
        <v>0</v>
      </c>
      <c r="IX235" s="1">
        <f>+BANCOS!IX124</f>
        <v>0</v>
      </c>
      <c r="IY235" s="1">
        <f>+BANCOS!IY124</f>
        <v>0</v>
      </c>
      <c r="IZ235" s="1">
        <f>+BANCOS!IZ124</f>
        <v>0</v>
      </c>
      <c r="JA235" s="1">
        <f>+BANCOS!JA124</f>
        <v>0</v>
      </c>
      <c r="JB235" s="1">
        <f>+BANCOS!JB124</f>
        <v>0</v>
      </c>
      <c r="JC235" s="1">
        <f>+BANCOS!JC124</f>
        <v>0</v>
      </c>
      <c r="JD235" s="1">
        <f>+BANCOS!JD124</f>
        <v>0</v>
      </c>
      <c r="JE235" s="1">
        <f>+BANCOS!JE124</f>
        <v>0</v>
      </c>
      <c r="JF235" s="1" t="e">
        <f>+BANCOS!#REF!</f>
        <v>#REF!</v>
      </c>
    </row>
    <row r="236" spans="1:266" s="1" customFormat="1" ht="12.9" customHeight="1" x14ac:dyDescent="0.2">
      <c r="A236" s="1" t="s">
        <v>137</v>
      </c>
      <c r="B236" s="1">
        <f>+BANCOS!B125+FINANCIERAS!B116</f>
        <v>0</v>
      </c>
      <c r="C236" s="1">
        <f>+BANCOS!C125+FINANCIERAS!C116</f>
        <v>0</v>
      </c>
      <c r="D236" s="1">
        <f>+BANCOS!D125+FINANCIERAS!D116</f>
        <v>0</v>
      </c>
      <c r="E236" s="1">
        <f>+BANCOS!E125+FINANCIERAS!E116</f>
        <v>0</v>
      </c>
      <c r="F236" s="1">
        <f>+BANCOS!F125+FINANCIERAS!F116</f>
        <v>0</v>
      </c>
      <c r="G236" s="1">
        <f>+BANCOS!G125+FINANCIERAS!G116</f>
        <v>0</v>
      </c>
      <c r="H236" s="1">
        <f>+BANCOS!H125+FINANCIERAS!H116</f>
        <v>0</v>
      </c>
      <c r="I236" s="1">
        <f>+BANCOS!I125+FINANCIERAS!I116</f>
        <v>0</v>
      </c>
      <c r="J236" s="1">
        <f>+BANCOS!J125+FINANCIERAS!J116</f>
        <v>0</v>
      </c>
      <c r="K236" s="1">
        <f>+BANCOS!K125+FINANCIERAS!K116</f>
        <v>0</v>
      </c>
      <c r="L236" s="1">
        <f>+BANCOS!L125+FINANCIERAS!L116</f>
        <v>0</v>
      </c>
      <c r="M236" s="1">
        <f>+BANCOS!M125+FINANCIERAS!M116</f>
        <v>0</v>
      </c>
      <c r="N236" s="1">
        <f>+BANCOS!N125+FINANCIERAS!N116</f>
        <v>0</v>
      </c>
      <c r="O236" s="1">
        <f>+BANCOS!O125+FINANCIERAS!O116</f>
        <v>0</v>
      </c>
      <c r="P236" s="1">
        <f>+BANCOS!P125+FINANCIERAS!P116</f>
        <v>0</v>
      </c>
      <c r="Q236" s="1">
        <f>+BANCOS!Q125+FINANCIERAS!Q116</f>
        <v>0</v>
      </c>
      <c r="R236" s="1">
        <f>+BANCOS!R125+FINANCIERAS!R116</f>
        <v>0</v>
      </c>
      <c r="S236" s="1">
        <f>+BANCOS!S125+FINANCIERAS!S116</f>
        <v>0</v>
      </c>
      <c r="T236" s="1">
        <f>+BANCOS!T125+FINANCIERAS!T116</f>
        <v>0</v>
      </c>
      <c r="U236" s="1">
        <f>+BANCOS!U125+FINANCIERAS!U116</f>
        <v>0</v>
      </c>
      <c r="V236" s="1">
        <f>+BANCOS!V125+FINANCIERAS!V116</f>
        <v>0</v>
      </c>
      <c r="W236" s="1">
        <f>+BANCOS!W125+FINANCIERAS!W116</f>
        <v>0</v>
      </c>
      <c r="X236" s="1">
        <f>+BANCOS!X125+FINANCIERAS!X116</f>
        <v>0</v>
      </c>
      <c r="Y236" s="1">
        <f>+BANCOS!Y125+FINANCIERAS!Y116</f>
        <v>0</v>
      </c>
      <c r="Z236" s="1">
        <f>+BANCOS!Z125+FINANCIERAS!Z116</f>
        <v>0</v>
      </c>
      <c r="AA236" s="1">
        <f>+BANCOS!AA125+FINANCIERAS!AA116</f>
        <v>0</v>
      </c>
      <c r="AB236" s="1">
        <f>+BANCOS!AB125+FINANCIERAS!AB116</f>
        <v>0</v>
      </c>
      <c r="AC236" s="1">
        <f>+BANCOS!AC125+FINANCIERAS!AC116</f>
        <v>0</v>
      </c>
      <c r="AD236" s="1">
        <f>+BANCOS!AD125+FINANCIERAS!AD116</f>
        <v>0</v>
      </c>
      <c r="AE236" s="1">
        <f>+BANCOS!AE125+FINANCIERAS!AE116</f>
        <v>0</v>
      </c>
      <c r="AF236" s="1">
        <f>+BANCOS!AF125+FINANCIERAS!AF116</f>
        <v>0</v>
      </c>
      <c r="AG236" s="1">
        <f>+BANCOS!AG125+FINANCIERAS!AG116</f>
        <v>0</v>
      </c>
      <c r="AH236" s="1">
        <f>+BANCOS!AH125+FINANCIERAS!AH116</f>
        <v>0</v>
      </c>
      <c r="AI236" s="1">
        <f>+BANCOS!AI125+FINANCIERAS!AI116</f>
        <v>0</v>
      </c>
      <c r="AJ236" s="1">
        <f>+BANCOS!AJ125+FINANCIERAS!AJ116</f>
        <v>0</v>
      </c>
      <c r="AK236" s="1">
        <f>+BANCOS!AK125+FINANCIERAS!AK116</f>
        <v>0</v>
      </c>
      <c r="AL236" s="1">
        <f>+BANCOS!AL125+FINANCIERAS!AL116</f>
        <v>1803316</v>
      </c>
      <c r="AM236" s="1">
        <f>+BANCOS!AM125+FINANCIERAS!AM116</f>
        <v>1820192</v>
      </c>
      <c r="AN236" s="1">
        <f>+BANCOS!AN125+FINANCIERAS!AN116</f>
        <v>1783913</v>
      </c>
      <c r="AO236" s="1">
        <f>+BANCOS!AO125+FINANCIERAS!AO116</f>
        <v>1692512</v>
      </c>
      <c r="AP236" s="1">
        <f>+BANCOS!AP125+FINANCIERAS!AP116</f>
        <v>1545579</v>
      </c>
      <c r="AQ236" s="1">
        <f>+BANCOS!AQ125+FINANCIERAS!AQ116</f>
        <v>1355430</v>
      </c>
      <c r="AR236" s="1">
        <f>+BANCOS!AR125+FINANCIERAS!AR116</f>
        <v>1381581.1640380002</v>
      </c>
      <c r="AS236" s="1">
        <f>+BANCOS!AS125+FINANCIERAS!AS116</f>
        <v>1344169.0162</v>
      </c>
      <c r="AT236" s="1">
        <f>+BANCOS!AT125+FINANCIERAS!AT116</f>
        <v>1302293.7559790001</v>
      </c>
      <c r="AU236" s="1" t="e">
        <f>+BANCOS!AU125+FINANCIERAS!AU116</f>
        <v>#VALUE!</v>
      </c>
      <c r="AV236" s="1">
        <f>+BANCOS!AV125+FINANCIERAS!AV116</f>
        <v>1180624.5937679999</v>
      </c>
      <c r="AW236" s="1">
        <f>+BANCOS!AW125+FINANCIERAS!AW116</f>
        <v>1208690.321126</v>
      </c>
      <c r="AX236" s="1">
        <f>+BANCOS!AX125+FINANCIERAS!AX116</f>
        <v>1415474.4847990002</v>
      </c>
      <c r="AY236" s="1">
        <f>+BANCOS!AY125+FINANCIERAS!AY116</f>
        <v>1286573.400406</v>
      </c>
      <c r="AZ236" s="1">
        <f>+BANCOS!AZ125+FINANCIERAS!AZ116</f>
        <v>1183460.304973</v>
      </c>
      <c r="BA236" s="1">
        <f>+BANCOS!BA125+FINANCIERAS!BA116</f>
        <v>1812088.0884829999</v>
      </c>
      <c r="BB236" s="1">
        <f>+BANCOS!BB125+FINANCIERAS!BB116</f>
        <v>1847104.0117790001</v>
      </c>
      <c r="BC236" s="1">
        <f>+BANCOS!BC125+FINANCIERAS!BC116</f>
        <v>1884576.732412</v>
      </c>
      <c r="BD236" s="1">
        <f>+BANCOS!BD125+FINANCIERAS!BD116</f>
        <v>1842067.8473490002</v>
      </c>
      <c r="BE236" s="1">
        <f>+BANCOS!BE125+FINANCIERAS!BE116</f>
        <v>1863752.518952</v>
      </c>
      <c r="BF236" s="1">
        <f>+BANCOS!BF125+FINANCIERAS!BF116</f>
        <v>1903119.2367519999</v>
      </c>
      <c r="BG236" s="1">
        <f>+BANCOS!BG125+FINANCIERAS!BG116</f>
        <v>1786878.6685269999</v>
      </c>
      <c r="BH236" s="1">
        <f>+BANCOS!BH125+FINANCIERAS!BH116</f>
        <v>1683939.309965</v>
      </c>
      <c r="BI236" s="1">
        <f>+BANCOS!BI125+FINANCIERAS!BI116</f>
        <v>0</v>
      </c>
      <c r="BJ236" s="1">
        <f>+BANCOS!BJ125+FINANCIERAS!BJ116</f>
        <v>2112424.9261320001</v>
      </c>
      <c r="BK236" s="1">
        <f>+BANCOS!BK125+FINANCIERAS!BK116</f>
        <v>1851173.2526229999</v>
      </c>
      <c r="BL236" s="1">
        <f>+BANCOS!BL125+FINANCIERAS!BL116</f>
        <v>1874115.4564629998</v>
      </c>
      <c r="BM236" s="1">
        <f>+BANCOS!BM125+FINANCIERAS!BM116</f>
        <v>2039052.31663</v>
      </c>
      <c r="BN236" s="1">
        <f>+BANCOS!BN125+FINANCIERAS!BN116</f>
        <v>1869420.309499</v>
      </c>
      <c r="BO236" s="1">
        <f>+BANCOS!BO125+FINANCIERAS!BO116</f>
        <v>1892016.3281410001</v>
      </c>
      <c r="BP236" s="1">
        <f>+BANCOS!BP125+FINANCIERAS!BP116</f>
        <v>1819868.634692</v>
      </c>
      <c r="BQ236" s="1">
        <f>+BANCOS!BQ125+FINANCIERAS!BQ116</f>
        <v>1876612.0931589999</v>
      </c>
      <c r="BR236" s="1">
        <f>+BANCOS!BR125+FINANCIERAS!BR116</f>
        <v>1493834.267221</v>
      </c>
      <c r="BS236" s="1">
        <f>+BANCOS!BS125+FINANCIERAS!BS116</f>
        <v>1552237.6610280001</v>
      </c>
      <c r="BT236" s="1">
        <f>+BANCOS!BT125+FINANCIERAS!BT116</f>
        <v>1661224.931298</v>
      </c>
      <c r="BU236" s="1">
        <f>+BANCOS!BU125+FINANCIERAS!BU116</f>
        <v>1730872.5109339999</v>
      </c>
      <c r="BV236" s="1">
        <f>+BANCOS!BV125+FINANCIERAS!BV116</f>
        <v>1695144.7955070001</v>
      </c>
      <c r="BW236" s="1">
        <f>+BANCOS!BW125+FINANCIERAS!BW116</f>
        <v>1679732.2041659998</v>
      </c>
      <c r="BX236" s="1">
        <f>+BANCOS!BX125+FINANCIERAS!BX116</f>
        <v>1671516.981678</v>
      </c>
      <c r="BY236" s="1">
        <f>+BANCOS!BY125+FINANCIERAS!BY116</f>
        <v>1657240.413465</v>
      </c>
      <c r="BZ236" s="1">
        <f>+BANCOS!BZ125+FINANCIERAS!BZ116</f>
        <v>1645922.8354870002</v>
      </c>
      <c r="CA236" s="1">
        <f>+BANCOS!CA125+FINANCIERAS!CA116</f>
        <v>1675430.451572</v>
      </c>
      <c r="CB236" s="1">
        <f>+BANCOS!CB125+FINANCIERAS!CB116</f>
        <v>1474110.0799759999</v>
      </c>
      <c r="CC236" s="1">
        <f>+BANCOS!CC125+FINANCIERAS!CC116</f>
        <v>1555207.1958309999</v>
      </c>
      <c r="CD236" s="1">
        <f>+BANCOS!CD125+FINANCIERAS!CD116</f>
        <v>1608970.7118770001</v>
      </c>
      <c r="CE236" s="1">
        <f>+BANCOS!CE125+FINANCIERAS!CE116</f>
        <v>1641972.6507050002</v>
      </c>
      <c r="CF236" s="1">
        <f>+BANCOS!CF125+FINANCIERAS!CF116</f>
        <v>1678551.9491080001</v>
      </c>
      <c r="CG236" s="1">
        <f>+BANCOS!CG125+FINANCIERAS!CG116</f>
        <v>1668925.1372079998</v>
      </c>
      <c r="CH236" s="1">
        <f>+BANCOS!CH125+FINANCIERAS!CH116</f>
        <v>2255665.3800789998</v>
      </c>
      <c r="CI236" s="1">
        <f>+BANCOS!CI125+FINANCIERAS!CI116</f>
        <v>1594460.46123</v>
      </c>
      <c r="CJ236" s="1">
        <f>+BANCOS!CJ125+FINANCIERAS!CJ116</f>
        <v>1534107.2808350001</v>
      </c>
      <c r="CK236" s="1">
        <f>+BANCOS!CK125+FINANCIERAS!CK116</f>
        <v>1500036.726027</v>
      </c>
      <c r="CL236" s="1">
        <f>+BANCOS!CL125+FINANCIERAS!CL116</f>
        <v>1501146.8411420002</v>
      </c>
      <c r="CM236" s="1">
        <f>+BANCOS!CM125+FINANCIERAS!CM116</f>
        <v>1555222.496355</v>
      </c>
      <c r="CN236" s="1">
        <f>+BANCOS!CN125+FINANCIERAS!CN116</f>
        <v>1613627.815468</v>
      </c>
      <c r="CO236" s="1">
        <f>+BANCOS!CO125+FINANCIERAS!CO116</f>
        <v>1726701.19438</v>
      </c>
      <c r="CP236" s="1">
        <f>+BANCOS!CP125+FINANCIERAS!CP116</f>
        <v>1798940.6404949999</v>
      </c>
      <c r="CQ236" s="1">
        <f>+BANCOS!CQ125+FINANCIERAS!CQ116</f>
        <v>1632580.903711</v>
      </c>
      <c r="CR236" s="1">
        <f>+BANCOS!CR125+FINANCIERAS!CR116</f>
        <v>1697355.6038639999</v>
      </c>
      <c r="CS236" s="1">
        <f>+BANCOS!CS125+FINANCIERAS!CS116</f>
        <v>1654946.978808</v>
      </c>
      <c r="CT236" s="1">
        <f>+BANCOS!CT125+FINANCIERAS!CT116</f>
        <v>1702647.7022180001</v>
      </c>
      <c r="CU236" s="1">
        <f>+BANCOS!CU125+FINANCIERAS!CU116</f>
        <v>1744609.064702</v>
      </c>
      <c r="CV236" s="1">
        <f>+BANCOS!CV125+FINANCIERAS!CV116</f>
        <v>1608823.139615</v>
      </c>
      <c r="CW236" s="1">
        <f>+BANCOS!CW125+FINANCIERAS!CW116</f>
        <v>1602439.6381950001</v>
      </c>
      <c r="CX236" s="1">
        <f>+BANCOS!CX125+FINANCIERAS!CX116</f>
        <v>1656552.05323</v>
      </c>
      <c r="CY236" s="1">
        <f>+BANCOS!CY125+FINANCIERAS!CY116</f>
        <v>1695105.673865</v>
      </c>
      <c r="CZ236" s="1">
        <f>+BANCOS!CZ125+FINANCIERAS!CZ116</f>
        <v>1934528.828007</v>
      </c>
      <c r="DA236" s="1">
        <f>+BANCOS!DA125+FINANCIERAS!DA116</f>
        <v>1976915.2627369999</v>
      </c>
      <c r="DB236" s="1">
        <f>+BANCOS!DB125+FINANCIERAS!DB116</f>
        <v>2121970.2660169997</v>
      </c>
      <c r="DC236" s="1">
        <f>+BANCOS!DC125+FINANCIERAS!DC116</f>
        <v>2139558.456489</v>
      </c>
      <c r="DD236" s="1">
        <f>+BANCOS!DD125+FINANCIERAS!DD116</f>
        <v>2415999.0883810003</v>
      </c>
      <c r="DE236" s="1">
        <f>+BANCOS!DE125+FINANCIERAS!DE116</f>
        <v>2460276.0278210002</v>
      </c>
      <c r="DF236" s="1">
        <f>+BANCOS!DF125+FINANCIERAS!DF116</f>
        <v>2518993.6228280002</v>
      </c>
      <c r="DG236" s="1">
        <f>+BANCOS!DG125+FINANCIERAS!DG116</f>
        <v>2476064.4321379997</v>
      </c>
      <c r="DH236" s="1">
        <f>+BANCOS!DH125+FINANCIERAS!DH116</f>
        <v>2390899.3194709998</v>
      </c>
      <c r="DI236" s="1">
        <f>+BANCOS!DI125+FINANCIERAS!DI116</f>
        <v>2288770.651352</v>
      </c>
      <c r="DJ236" s="1">
        <f>+BANCOS!DJ125+FINANCIERAS!DJ116</f>
        <v>2260679.38662</v>
      </c>
      <c r="DK236" s="1">
        <f>+BANCOS!DK125+FINANCIERAS!DK116</f>
        <v>2364651.6513739997</v>
      </c>
      <c r="DL236" s="1">
        <f>+BANCOS!DL125+FINANCIERAS!DL116</f>
        <v>2281682.996733</v>
      </c>
      <c r="DM236" s="1">
        <f>+BANCOS!DM125+FINANCIERAS!DM116</f>
        <v>2399898.6394179999</v>
      </c>
      <c r="DN236" s="1">
        <f>+BANCOS!DN125+FINANCIERAS!DN116</f>
        <v>2507742.871574</v>
      </c>
      <c r="DO236" s="1">
        <f>+BANCOS!DO125+FINANCIERAS!DO116</f>
        <v>2639797.1101850001</v>
      </c>
      <c r="DP236" s="1">
        <f>+BANCOS!DP125+FINANCIERAS!DP116</f>
        <v>2738841.9363210001</v>
      </c>
      <c r="DQ236" s="1">
        <f>+BANCOS!DQ125+FINANCIERAS!DQ116</f>
        <v>2767908.6940369997</v>
      </c>
      <c r="DR236" s="1">
        <f>+BANCOS!DR125+FINANCIERAS!DR116</f>
        <v>2828714.4668930001</v>
      </c>
      <c r="DS236" s="1">
        <f>+BANCOS!DS125+FINANCIERAS!DS116</f>
        <v>2817273.323446</v>
      </c>
      <c r="DT236" s="1">
        <f>+BANCOS!DT125+FINANCIERAS!DT116</f>
        <v>2860421.5238819998</v>
      </c>
      <c r="DU236" s="1">
        <f>+BANCOS!DU125+FINANCIERAS!DU116</f>
        <v>2883079.7934280001</v>
      </c>
      <c r="DV236" s="1">
        <f>+BANCOS!DV125+FINANCIERAS!DV116</f>
        <v>3005854.9644480003</v>
      </c>
      <c r="DW236" s="1">
        <f>+BANCOS!DW125+FINANCIERAS!DW116</f>
        <v>3211449.1309150001</v>
      </c>
      <c r="DX236" s="1">
        <f>+BANCOS!DX125+FINANCIERAS!DX116</f>
        <v>3348245.8891960001</v>
      </c>
      <c r="DY236" s="1">
        <f>+BANCOS!DY125+FINANCIERAS!DY116</f>
        <v>3398358.6369539998</v>
      </c>
      <c r="DZ236" s="1">
        <f>+BANCOS!DZ125+FINANCIERAS!DZ116</f>
        <v>3557118.421097999</v>
      </c>
      <c r="EA236" s="1">
        <f>+BANCOS!EA125+FINANCIERAS!EA116</f>
        <v>3722523.7088240003</v>
      </c>
      <c r="EB236" s="1">
        <f>+BANCOS!EB125+FINANCIERAS!EB116</f>
        <v>3803807.3683409998</v>
      </c>
      <c r="EC236" s="1">
        <f>+BANCOS!EC125+FINANCIERAS!EC116</f>
        <v>3947188.7321339999</v>
      </c>
      <c r="ED236" s="1">
        <f>+BANCOS!ED125+FINANCIERAS!ED116</f>
        <v>3880269.9776539998</v>
      </c>
      <c r="EE236" s="1">
        <f>+BANCOS!EE125+FINANCIERAS!EE116</f>
        <v>3949940.9227549997</v>
      </c>
      <c r="EF236" s="1">
        <f>+BANCOS!EF125+FINANCIERAS!EF116</f>
        <v>3834243.0888169999</v>
      </c>
      <c r="EG236" s="1">
        <f>+BANCOS!EG125+FINANCIERAS!EG116</f>
        <v>3793821.902549</v>
      </c>
      <c r="EH236" s="1">
        <f>+BANCOS!EH125+FINANCIERAS!EH116</f>
        <v>3895254.1263099997</v>
      </c>
      <c r="EI236" s="1">
        <f>+BANCOS!EI125+FINANCIERAS!EI116</f>
        <v>3992483.9378530001</v>
      </c>
      <c r="EJ236" s="1">
        <f>+BANCOS!EJ125+FINANCIERAS!EJ116</f>
        <v>3852825.6529359999</v>
      </c>
      <c r="EK236" s="1">
        <f>+BANCOS!EK125+FINANCIERAS!EK116</f>
        <v>3848619.9029649999</v>
      </c>
      <c r="EL236" s="1">
        <f>+BANCOS!EL125+FINANCIERAS!EL116</f>
        <v>4911213.567152</v>
      </c>
      <c r="EM236" s="1">
        <f>+BANCOS!EM125+FINANCIERAS!EM116</f>
        <v>4796226.0012649996</v>
      </c>
      <c r="EN236" s="1">
        <f>+BANCOS!EN125+FINANCIERAS!EN116</f>
        <v>5602763.3626100011</v>
      </c>
      <c r="EO236" s="1">
        <f>+BANCOS!EO125+FINANCIERAS!EO116</f>
        <v>5825977.0568640009</v>
      </c>
      <c r="EP236" s="1">
        <f>+BANCOS!EP125+FINANCIERAS!EP116</f>
        <v>5925770.6670459993</v>
      </c>
      <c r="EQ236" s="1">
        <f>+BANCOS!EQ125+FINANCIERAS!EQ116</f>
        <v>5616641.915248001</v>
      </c>
      <c r="ER236" s="1">
        <f>+BANCOS!ER125+FINANCIERAS!ER116</f>
        <v>5895720.3829510007</v>
      </c>
      <c r="ES236" s="1">
        <f>+BANCOS!ES125+FINANCIERAS!ES116</f>
        <v>5689721.9345560009</v>
      </c>
      <c r="ET236" s="1">
        <f>+BANCOS!ET125+FINANCIERAS!ET116</f>
        <v>5686165.5352170002</v>
      </c>
      <c r="EU236" s="1">
        <f>+BANCOS!EU125+FINANCIERAS!EU116</f>
        <v>5714255.1011509998</v>
      </c>
      <c r="EV236" s="1">
        <f>+BANCOS!EV125+FINANCIERAS!EV116</f>
        <v>5738102.5282389987</v>
      </c>
      <c r="EW236" s="1">
        <f>+BANCOS!EW125+FINANCIERAS!EW116</f>
        <v>5880695.3567520007</v>
      </c>
      <c r="EX236" s="1">
        <f>+BANCOS!EX125+FINANCIERAS!EX116</f>
        <v>5969946.8174199993</v>
      </c>
      <c r="EY236" s="1">
        <f>+BANCOS!EY125+FINANCIERAS!EY116</f>
        <v>6077211.7667549998</v>
      </c>
      <c r="EZ236" s="1">
        <f>+BANCOS!EZ125+FINANCIERAS!EZ116</f>
        <v>6112333.8094950002</v>
      </c>
      <c r="FA236" s="1">
        <f>+BANCOS!FA125+FINANCIERAS!FA116</f>
        <v>6146265.5820439989</v>
      </c>
      <c r="FB236" s="1">
        <f>+BANCOS!FB125+FINANCIERAS!FB116</f>
        <v>5993637.5254330002</v>
      </c>
      <c r="FC236" s="1">
        <f>+BANCOS!FC125+FINANCIERAS!FC116</f>
        <v>5806888.7554769991</v>
      </c>
      <c r="FD236" s="1">
        <f>+BANCOS!FD125+FINANCIERAS!FD116</f>
        <v>5866868.6012799991</v>
      </c>
      <c r="FE236" s="1">
        <f>+BANCOS!FE125+FINANCIERAS!FE116</f>
        <v>5870188.0750270002</v>
      </c>
      <c r="FF236" s="1">
        <f>+BANCOS!FF125+FINANCIERAS!FF116</f>
        <v>6195753.5495469999</v>
      </c>
      <c r="FG236" s="1">
        <f>+BANCOS!FG125+FINANCIERAS!FG116</f>
        <v>6478063.4180820016</v>
      </c>
      <c r="FH236" s="1">
        <f>+BANCOS!FH125+FINANCIERAS!FH116</f>
        <v>6493496.2537769992</v>
      </c>
      <c r="FI236" s="1">
        <f>+BANCOS!FI125+FINANCIERAS!FI116</f>
        <v>6675988.2932399996</v>
      </c>
      <c r="FJ236" s="1">
        <f>+BANCOS!FJ125+FINANCIERAS!FJ116</f>
        <v>6758796.2327539995</v>
      </c>
      <c r="FK236" s="1">
        <f>+BANCOS!FK125+FINANCIERAS!FK116</f>
        <v>6953230.02984</v>
      </c>
      <c r="FL236" s="1">
        <f>+BANCOS!FL125+FINANCIERAS!FL116</f>
        <v>7053434.617920001</v>
      </c>
      <c r="FM236" s="1">
        <f>+BANCOS!FM125+FINANCIERAS!FM116</f>
        <v>7586463.3164290013</v>
      </c>
      <c r="FN236" s="1">
        <f>+BANCOS!FN125+FINANCIERAS!FN116</f>
        <v>7792434.7243339997</v>
      </c>
      <c r="FO236" s="1">
        <f>+BANCOS!FO125+FINANCIERAS!FO116</f>
        <v>7620152.4025409995</v>
      </c>
      <c r="FP236" s="1">
        <f>+BANCOS!FP125+FINANCIERAS!FP116</f>
        <v>7807552.143734999</v>
      </c>
      <c r="FQ236" s="1">
        <f>+BANCOS!FQ125+FINANCIERAS!FQ116</f>
        <v>7831274.5846429989</v>
      </c>
      <c r="FR236" s="1">
        <f>+BANCOS!FR125+FINANCIERAS!FR116</f>
        <v>7961711.1189550003</v>
      </c>
      <c r="FS236" s="1">
        <f>+BANCOS!FS125+FINANCIERAS!FS116</f>
        <v>8071824.0355079994</v>
      </c>
      <c r="FT236" s="1">
        <f>+BANCOS!FT125+FINANCIERAS!FT116</f>
        <v>8041445.9380729999</v>
      </c>
      <c r="FU236" s="1">
        <f>+BANCOS!FU125+FINANCIERAS!FU116</f>
        <v>8181341.3737930004</v>
      </c>
      <c r="FV236" s="1">
        <f>+BANCOS!FV125+FINANCIERAS!FV116</f>
        <v>8935817.2745159995</v>
      </c>
      <c r="FW236" s="1">
        <f>+BANCOS!FW125+FINANCIERAS!FW116</f>
        <v>9192437.0126750004</v>
      </c>
      <c r="FX236" s="1">
        <f>+BANCOS!FX125+FINANCIERAS!FX116</f>
        <v>9335124.8623430002</v>
      </c>
      <c r="FY236" s="1">
        <f>+BANCOS!FY125+FINANCIERAS!FY116</f>
        <v>9691154.9590220004</v>
      </c>
      <c r="FZ236" s="1">
        <f>+BANCOS!FZ125+FINANCIERAS!FZ116</f>
        <v>9998910.3243900035</v>
      </c>
      <c r="GA236" s="1">
        <f>+BANCOS!GA125+FINANCIERAS!GA116</f>
        <v>10038679.863242</v>
      </c>
      <c r="GB236" s="1">
        <f>+BANCOS!GB125+FINANCIERAS!GB116</f>
        <v>10117903.090601999</v>
      </c>
      <c r="GC236" s="1">
        <f>+BANCOS!GC125+FINANCIERAS!GC116</f>
        <v>10391659.900669999</v>
      </c>
      <c r="GD236" s="1">
        <f>+BANCOS!GD125+FINANCIERAS!GD116</f>
        <v>10546801.729472</v>
      </c>
      <c r="GE236" s="1">
        <f>+BANCOS!GE125+FINANCIERAS!GE116</f>
        <v>10533845.133750001</v>
      </c>
      <c r="GF236" s="1">
        <f>+BANCOS!GF125+FINANCIERAS!GF116</f>
        <v>10715934.140275</v>
      </c>
      <c r="GG236" s="1">
        <f>+BANCOS!GG125+FINANCIERAS!GG116</f>
        <v>11221033.103264</v>
      </c>
      <c r="GH236" s="1">
        <f>+BANCOS!GH125+FINANCIERAS!GH116</f>
        <v>11718087.715430001</v>
      </c>
      <c r="GI236" s="1">
        <f>+BANCOS!GI125+FINANCIERAS!GI116</f>
        <v>11712659.976589</v>
      </c>
      <c r="GJ236" s="1">
        <f>+BANCOS!GJ125+FINANCIERAS!GJ116</f>
        <v>11835677.323484</v>
      </c>
      <c r="GK236" s="1">
        <f>+BANCOS!GK125+FINANCIERAS!GK116</f>
        <v>12438447.813967999</v>
      </c>
      <c r="GL236" s="1">
        <f>+BANCOS!GL125+FINANCIERAS!GL116</f>
        <v>12375088.255608998</v>
      </c>
      <c r="GM236" s="1">
        <f>+BANCOS!GM125+FINANCIERAS!GM116</f>
        <v>12028616.042417999</v>
      </c>
      <c r="GN236" s="1">
        <f>+BANCOS!GN125+FINANCIERAS!GN116</f>
        <v>12075323.271526</v>
      </c>
      <c r="GO236" s="1">
        <f>+BANCOS!GO125+FINANCIERAS!GO116</f>
        <v>11927894.755423</v>
      </c>
      <c r="GP236" s="1">
        <f>+BANCOS!GP125+FINANCIERAS!GP116</f>
        <v>12241630.903216999</v>
      </c>
      <c r="GQ236" s="1">
        <f>+BANCOS!GQ125+FINANCIERAS!GQ116</f>
        <v>12230454.733983999</v>
      </c>
      <c r="GR236" s="1">
        <f>+BANCOS!GR125+FINANCIERAS!GR116</f>
        <v>12182419.603063</v>
      </c>
      <c r="GS236" s="1">
        <f>+BANCOS!GS125+FINANCIERAS!GS116</f>
        <v>12152322.828855</v>
      </c>
      <c r="GT236" s="1">
        <f>+BANCOS!GT125+FINANCIERAS!GT116</f>
        <v>11990900.604225</v>
      </c>
      <c r="GU236" s="1">
        <f>+BANCOS!GU125+FINANCIERAS!GU116</f>
        <v>0</v>
      </c>
      <c r="GV236" s="1">
        <f>+BANCOS!GV125+FINANCIERAS!GV116</f>
        <v>0</v>
      </c>
      <c r="GW236" s="1">
        <f>+BANCOS!GW125+FINANCIERAS!GW116</f>
        <v>0</v>
      </c>
      <c r="GX236" s="1">
        <f>+BANCOS!GX125+FINANCIERAS!GX116</f>
        <v>0</v>
      </c>
      <c r="GY236" s="1">
        <f>+BANCOS!GY125+FINANCIERAS!GY116</f>
        <v>0</v>
      </c>
      <c r="GZ236" s="1">
        <f>+BANCOS!GZ125+FINANCIERAS!GZ116</f>
        <v>0</v>
      </c>
      <c r="HA236" s="1">
        <f>+BANCOS!HA125+FINANCIERAS!HA116</f>
        <v>0</v>
      </c>
      <c r="HB236" s="1">
        <f>+BANCOS!HB125+FINANCIERAS!HB116</f>
        <v>0</v>
      </c>
      <c r="HC236" s="1">
        <f>+BANCOS!HC125+FINANCIERAS!HC116</f>
        <v>0</v>
      </c>
      <c r="HD236" s="1">
        <f>+BANCOS!HD125+FINANCIERAS!HD116</f>
        <v>0</v>
      </c>
      <c r="HE236" s="1">
        <f>+BANCOS!HE125+FINANCIERAS!HE116</f>
        <v>0</v>
      </c>
      <c r="HF236" s="1">
        <f>+BANCOS!HF125+FINANCIERAS!HF116</f>
        <v>0</v>
      </c>
      <c r="HG236" s="1">
        <f>+BANCOS!HG125+FINANCIERAS!HG116</f>
        <v>0</v>
      </c>
      <c r="HH236" s="1">
        <f>+BANCOS!HH125+FINANCIERAS!HH116</f>
        <v>0</v>
      </c>
      <c r="HI236" s="1">
        <f>+BANCOS!HI125+FINANCIERAS!HI116</f>
        <v>0</v>
      </c>
      <c r="HJ236" s="1">
        <f>+BANCOS!HJ125+FINANCIERAS!HJ116</f>
        <v>0</v>
      </c>
      <c r="HK236" s="1">
        <f>+BANCOS!HK125+FINANCIERAS!HK116</f>
        <v>0</v>
      </c>
      <c r="HL236" s="1">
        <f>+BANCOS!HL125+FINANCIERAS!HL116</f>
        <v>0</v>
      </c>
      <c r="HM236" s="1">
        <f>+BANCOS!HM125+FINANCIERAS!HM116</f>
        <v>0</v>
      </c>
      <c r="HN236" s="1">
        <f>+BANCOS!HN125+FINANCIERAS!HN116</f>
        <v>0</v>
      </c>
      <c r="HO236" s="1">
        <f>+BANCOS!HO125+FINANCIERAS!HO116</f>
        <v>0</v>
      </c>
      <c r="HP236" s="1">
        <f>+BANCOS!HP125+FINANCIERAS!HP116</f>
        <v>0</v>
      </c>
      <c r="HQ236" s="1">
        <f>+BANCOS!HQ125+FINANCIERAS!HQ116</f>
        <v>0</v>
      </c>
      <c r="HR236" s="1">
        <f>+BANCOS!HR125+FINANCIERAS!HR116</f>
        <v>0</v>
      </c>
      <c r="HS236" s="1">
        <f>+BANCOS!HS125+FINANCIERAS!HS116</f>
        <v>0</v>
      </c>
      <c r="HT236" s="1">
        <f>+BANCOS!HT125+FINANCIERAS!HT116</f>
        <v>0</v>
      </c>
      <c r="HU236" s="1">
        <f>+BANCOS!HU125+FINANCIERAS!HU116</f>
        <v>0</v>
      </c>
      <c r="HV236" s="1">
        <f>+BANCOS!HV125+FINANCIERAS!HV116</f>
        <v>0</v>
      </c>
      <c r="HW236" s="1">
        <f>+BANCOS!HW125+FINANCIERAS!HW116</f>
        <v>0</v>
      </c>
      <c r="HX236" s="1">
        <f>+BANCOS!HX125+FINANCIERAS!HX116</f>
        <v>0</v>
      </c>
      <c r="HY236" s="1">
        <f>+BANCOS!HY125+FINANCIERAS!HY116</f>
        <v>0</v>
      </c>
      <c r="HZ236" s="1">
        <f>+BANCOS!HZ125+FINANCIERAS!HZ116</f>
        <v>0</v>
      </c>
      <c r="IA236" s="1">
        <f>+BANCOS!IA125+FINANCIERAS!IA116</f>
        <v>0</v>
      </c>
      <c r="IB236" s="1">
        <f>+BANCOS!IB125+FINANCIERAS!IB116</f>
        <v>0</v>
      </c>
      <c r="IC236" s="1">
        <f>+BANCOS!IC125+FINANCIERAS!IC116</f>
        <v>0</v>
      </c>
      <c r="ID236" s="1">
        <f>+BANCOS!ID125+FINANCIERAS!ID116</f>
        <v>0</v>
      </c>
      <c r="IE236" s="1">
        <f>+BANCOS!IE125+FINANCIERAS!IE116</f>
        <v>0</v>
      </c>
      <c r="IF236" s="1">
        <f>+BANCOS!IF125+FINANCIERAS!IF116</f>
        <v>0</v>
      </c>
      <c r="IG236" s="1">
        <f>+BANCOS!IG125+FINANCIERAS!IG116</f>
        <v>0</v>
      </c>
      <c r="IH236" s="1">
        <f>+BANCOS!IH125+FINANCIERAS!IH116</f>
        <v>0</v>
      </c>
      <c r="II236" s="1">
        <f>+BANCOS!II125+FINANCIERAS!II116</f>
        <v>0</v>
      </c>
      <c r="IJ236" s="1">
        <f>+BANCOS!IJ125+FINANCIERAS!IJ116</f>
        <v>0</v>
      </c>
      <c r="IK236" s="1">
        <f>+BANCOS!IK125+FINANCIERAS!IK116</f>
        <v>0</v>
      </c>
      <c r="IL236" s="1">
        <f>+BANCOS!IL125+FINANCIERAS!IL116</f>
        <v>0</v>
      </c>
      <c r="IM236" s="1">
        <f>+BANCOS!IM125+FINANCIERAS!IM116</f>
        <v>0</v>
      </c>
      <c r="IN236" s="1">
        <f>+BANCOS!IN125+FINANCIERAS!IN116</f>
        <v>0</v>
      </c>
      <c r="IO236" s="1">
        <f>+BANCOS!IO125+FINANCIERAS!IO116</f>
        <v>0</v>
      </c>
      <c r="IP236" s="1">
        <f>+BANCOS!IP125+FINANCIERAS!IP116</f>
        <v>0</v>
      </c>
      <c r="IQ236" s="1">
        <f>+BANCOS!IQ125+FINANCIERAS!IQ116</f>
        <v>0</v>
      </c>
      <c r="IR236" s="1">
        <f>+BANCOS!IR125+FINANCIERAS!IR116</f>
        <v>0</v>
      </c>
      <c r="IS236" s="1">
        <f>+BANCOS!IS125+FINANCIERAS!IS116</f>
        <v>0</v>
      </c>
      <c r="IT236" s="1">
        <f>+BANCOS!IT125+FINANCIERAS!IT116</f>
        <v>0</v>
      </c>
      <c r="IU236" s="1">
        <f>+BANCOS!IU125+FINANCIERAS!IU116</f>
        <v>0</v>
      </c>
      <c r="IV236" s="1">
        <f>+BANCOS!IV125+FINANCIERAS!IV116</f>
        <v>0</v>
      </c>
      <c r="IW236" s="1">
        <f>+BANCOS!IW125+FINANCIERAS!IW116</f>
        <v>0</v>
      </c>
      <c r="IX236" s="1">
        <f>+BANCOS!IX125+FINANCIERAS!IX116</f>
        <v>0</v>
      </c>
      <c r="IY236" s="1">
        <f>+BANCOS!IY125+FINANCIERAS!IY116</f>
        <v>0</v>
      </c>
      <c r="IZ236" s="1">
        <f>+BANCOS!IZ125+FINANCIERAS!IZ116</f>
        <v>0</v>
      </c>
      <c r="JA236" s="1">
        <f>+BANCOS!JA125+FINANCIERAS!JA116</f>
        <v>0</v>
      </c>
      <c r="JB236" s="1">
        <f>+BANCOS!JB125+FINANCIERAS!JB116</f>
        <v>0</v>
      </c>
      <c r="JC236" s="1">
        <f>+BANCOS!JC125+FINANCIERAS!JC116</f>
        <v>0</v>
      </c>
      <c r="JD236" s="1">
        <f>+BANCOS!JD125+FINANCIERAS!JD116</f>
        <v>0</v>
      </c>
      <c r="JE236" s="1">
        <f>+BANCOS!JE125+FINANCIERAS!JE116</f>
        <v>0</v>
      </c>
      <c r="JF236" s="1" t="e">
        <f>+BANCOS!#REF!+FINANCIERAS!JF116</f>
        <v>#REF!</v>
      </c>
    </row>
    <row r="237" spans="1:266" s="1" customFormat="1" ht="12.9" customHeight="1" x14ac:dyDescent="0.2">
      <c r="A237" s="1" t="s">
        <v>138</v>
      </c>
      <c r="B237" s="1">
        <f>+BANCOS!B126+FINANCIERAS!B117</f>
        <v>0</v>
      </c>
      <c r="C237" s="1">
        <f>+BANCOS!C126+FINANCIERAS!C117</f>
        <v>0</v>
      </c>
      <c r="D237" s="1">
        <f>+BANCOS!D126+FINANCIERAS!D117</f>
        <v>0</v>
      </c>
      <c r="E237" s="1">
        <f>+BANCOS!E126+FINANCIERAS!E117</f>
        <v>0</v>
      </c>
      <c r="F237" s="1">
        <f>+BANCOS!F126+FINANCIERAS!F117</f>
        <v>0</v>
      </c>
      <c r="G237" s="1">
        <f>+BANCOS!G126+FINANCIERAS!G117</f>
        <v>0</v>
      </c>
      <c r="H237" s="1">
        <f>+BANCOS!H126+FINANCIERAS!H117</f>
        <v>0</v>
      </c>
      <c r="I237" s="1">
        <f>+BANCOS!I126+FINANCIERAS!I117</f>
        <v>0</v>
      </c>
      <c r="J237" s="1">
        <f>+BANCOS!J126+FINANCIERAS!J117</f>
        <v>0</v>
      </c>
      <c r="K237" s="1">
        <f>+BANCOS!K126+FINANCIERAS!K117</f>
        <v>0</v>
      </c>
      <c r="L237" s="1">
        <f>+BANCOS!L126+FINANCIERAS!L117</f>
        <v>0</v>
      </c>
      <c r="M237" s="1">
        <f>+BANCOS!M126+FINANCIERAS!M117</f>
        <v>0</v>
      </c>
      <c r="N237" s="1">
        <f>+BANCOS!N126+FINANCIERAS!N117</f>
        <v>0</v>
      </c>
      <c r="O237" s="1">
        <f>+BANCOS!O126+FINANCIERAS!O117</f>
        <v>0</v>
      </c>
      <c r="P237" s="1">
        <f>+BANCOS!P126+FINANCIERAS!P117</f>
        <v>0</v>
      </c>
      <c r="Q237" s="1">
        <f>+BANCOS!Q126+FINANCIERAS!Q117</f>
        <v>0</v>
      </c>
      <c r="R237" s="1">
        <f>+BANCOS!R126+FINANCIERAS!R117</f>
        <v>0</v>
      </c>
      <c r="S237" s="1">
        <f>+BANCOS!S126+FINANCIERAS!S117</f>
        <v>0</v>
      </c>
      <c r="T237" s="1">
        <f>+BANCOS!T126+FINANCIERAS!T117</f>
        <v>0</v>
      </c>
      <c r="U237" s="1">
        <f>+BANCOS!U126+FINANCIERAS!U117</f>
        <v>0</v>
      </c>
      <c r="V237" s="1">
        <f>+BANCOS!V126+FINANCIERAS!V117</f>
        <v>0</v>
      </c>
      <c r="W237" s="1">
        <f>+BANCOS!W126+FINANCIERAS!W117</f>
        <v>0</v>
      </c>
      <c r="X237" s="1">
        <f>+BANCOS!X126+FINANCIERAS!X117</f>
        <v>0</v>
      </c>
      <c r="Y237" s="1">
        <f>+BANCOS!Y126+FINANCIERAS!Y117</f>
        <v>0</v>
      </c>
      <c r="Z237" s="1">
        <f>+BANCOS!Z126+FINANCIERAS!Z117</f>
        <v>0</v>
      </c>
      <c r="AA237" s="1">
        <f>+BANCOS!AA126+FINANCIERAS!AA117</f>
        <v>0</v>
      </c>
      <c r="AB237" s="1">
        <f>+BANCOS!AB126+FINANCIERAS!AB117</f>
        <v>0</v>
      </c>
      <c r="AC237" s="1">
        <f>+BANCOS!AC126+FINANCIERAS!AC117</f>
        <v>0</v>
      </c>
      <c r="AD237" s="1">
        <f>+BANCOS!AD126+FINANCIERAS!AD117</f>
        <v>0</v>
      </c>
      <c r="AE237" s="1">
        <f>+BANCOS!AE126+FINANCIERAS!AE117</f>
        <v>0</v>
      </c>
      <c r="AF237" s="1">
        <f>+BANCOS!AF126+FINANCIERAS!AF117</f>
        <v>0</v>
      </c>
      <c r="AG237" s="1">
        <f>+BANCOS!AG126+FINANCIERAS!AG117</f>
        <v>0</v>
      </c>
      <c r="AH237" s="1">
        <f>+BANCOS!AH126+FINANCIERAS!AH117</f>
        <v>0</v>
      </c>
      <c r="AI237" s="1">
        <f>+BANCOS!AI126+FINANCIERAS!AI117</f>
        <v>0</v>
      </c>
      <c r="AJ237" s="1">
        <f>+BANCOS!AJ126+FINANCIERAS!AJ117</f>
        <v>0</v>
      </c>
      <c r="AK237" s="1">
        <f>+BANCOS!AK126+FINANCIERAS!AK117</f>
        <v>0</v>
      </c>
      <c r="AL237" s="1">
        <f>+BANCOS!AL126+FINANCIERAS!AL117</f>
        <v>328251</v>
      </c>
      <c r="AM237" s="1">
        <f>+BANCOS!AM126+FINANCIERAS!AM117</f>
        <v>319263</v>
      </c>
      <c r="AN237" s="1">
        <f>+BANCOS!AN126+FINANCIERAS!AN117</f>
        <v>312940</v>
      </c>
      <c r="AO237" s="1">
        <f>+BANCOS!AO126+FINANCIERAS!AO117</f>
        <v>302917</v>
      </c>
      <c r="AP237" s="1">
        <f>+BANCOS!AP126+FINANCIERAS!AP117</f>
        <v>323776</v>
      </c>
      <c r="AQ237" s="1">
        <f>+BANCOS!AQ126+FINANCIERAS!AQ117</f>
        <v>314989</v>
      </c>
      <c r="AR237" s="1">
        <f>+BANCOS!AR126+FINANCIERAS!AR117</f>
        <v>267248.49795200001</v>
      </c>
      <c r="AS237" s="1">
        <f>+BANCOS!AS126+FINANCIERAS!AS117</f>
        <v>342953.770838</v>
      </c>
      <c r="AT237" s="1">
        <f>+BANCOS!AT126+FINANCIERAS!AT117</f>
        <v>350384.21797300002</v>
      </c>
      <c r="AU237" s="1" t="e">
        <f>+BANCOS!AU126+FINANCIERAS!AU117</f>
        <v>#VALUE!</v>
      </c>
      <c r="AV237" s="1">
        <f>+BANCOS!AV126+FINANCIERAS!AV117</f>
        <v>443264.81896399998</v>
      </c>
      <c r="AW237" s="1">
        <f>+BANCOS!AW126+FINANCIERAS!AW117</f>
        <v>426630.64327100001</v>
      </c>
      <c r="AX237" s="1">
        <f>+BANCOS!AX126+FINANCIERAS!AX117</f>
        <v>665490.31521300005</v>
      </c>
      <c r="AY237" s="1">
        <f>+BANCOS!AY126+FINANCIERAS!AY117</f>
        <v>618643.73505599983</v>
      </c>
      <c r="AZ237" s="1">
        <f>+BANCOS!AZ126+FINANCIERAS!AZ117</f>
        <v>613879.52815500018</v>
      </c>
      <c r="BA237" s="1">
        <f>+BANCOS!BA126+FINANCIERAS!BA117</f>
        <v>597819.74883699999</v>
      </c>
      <c r="BB237" s="1">
        <f>+BANCOS!BB126+FINANCIERAS!BB117</f>
        <v>567822.77322700003</v>
      </c>
      <c r="BC237" s="1">
        <f>+BANCOS!BC126+FINANCIERAS!BC117</f>
        <v>573089.32229399995</v>
      </c>
      <c r="BD237" s="1">
        <f>+BANCOS!BD126+FINANCIERAS!BD117</f>
        <v>607476.85728200013</v>
      </c>
      <c r="BE237" s="1">
        <f>+BANCOS!BE126+FINANCIERAS!BE117</f>
        <v>590366.28720400005</v>
      </c>
      <c r="BF237" s="1">
        <f>+BANCOS!BF126+FINANCIERAS!BF117</f>
        <v>663350.27421399998</v>
      </c>
      <c r="BG237" s="1">
        <f>+BANCOS!BG126+FINANCIERAS!BG117</f>
        <v>857959.88342899992</v>
      </c>
      <c r="BH237" s="1">
        <f>+BANCOS!BH126+FINANCIERAS!BH117</f>
        <v>855479.72497599991</v>
      </c>
      <c r="BI237" s="1">
        <f>+BANCOS!BI126+FINANCIERAS!BI117</f>
        <v>0</v>
      </c>
      <c r="BJ237" s="1">
        <f>+BANCOS!BJ126+FINANCIERAS!BJ117</f>
        <v>588870.75266300002</v>
      </c>
      <c r="BK237" s="1">
        <f>+BANCOS!BK126+FINANCIERAS!BK117</f>
        <v>797704.78616200015</v>
      </c>
      <c r="BL237" s="1">
        <f>+BANCOS!BL126+FINANCIERAS!BL117</f>
        <v>778586.87800399982</v>
      </c>
      <c r="BM237" s="1">
        <f>+BANCOS!BM126+FINANCIERAS!BM117</f>
        <v>821055.7028940001</v>
      </c>
      <c r="BN237" s="1">
        <f>+BANCOS!BN126+FINANCIERAS!BN117</f>
        <v>810717.83769199997</v>
      </c>
      <c r="BO237" s="1">
        <f>+BANCOS!BO126+FINANCIERAS!BO117</f>
        <v>852168.35289400001</v>
      </c>
      <c r="BP237" s="1">
        <f>+BANCOS!BP126+FINANCIERAS!BP117</f>
        <v>817804.65307800006</v>
      </c>
      <c r="BQ237" s="1">
        <f>+BANCOS!BQ126+FINANCIERAS!BQ117</f>
        <v>837656.42329699977</v>
      </c>
      <c r="BR237" s="1">
        <f>+BANCOS!BR126+FINANCIERAS!BR117</f>
        <v>834015.75924900011</v>
      </c>
      <c r="BS237" s="1">
        <f>+BANCOS!BS126+FINANCIERAS!BS117</f>
        <v>880329.64757500007</v>
      </c>
      <c r="BT237" s="1">
        <f>+BANCOS!BT126+FINANCIERAS!BT117</f>
        <v>864172.08078099997</v>
      </c>
      <c r="BU237" s="1">
        <f>+BANCOS!BU126+FINANCIERAS!BU117</f>
        <v>855404.96069500002</v>
      </c>
      <c r="BV237" s="1">
        <f>+BANCOS!BV126+FINANCIERAS!BV117</f>
        <v>887493.22181600006</v>
      </c>
      <c r="BW237" s="1">
        <f>+BANCOS!BW126+FINANCIERAS!BW117</f>
        <v>887091.80749300006</v>
      </c>
      <c r="BX237" s="1">
        <f>+BANCOS!BX126+FINANCIERAS!BX117</f>
        <v>883242.64193699998</v>
      </c>
      <c r="BY237" s="1">
        <f>+BANCOS!BY126+FINANCIERAS!BY117</f>
        <v>929205.96339099994</v>
      </c>
      <c r="BZ237" s="1">
        <f>+BANCOS!BZ126+FINANCIERAS!BZ117</f>
        <v>934870.78624299983</v>
      </c>
      <c r="CA237" s="1">
        <f>+BANCOS!CA126+FINANCIERAS!CA117</f>
        <v>958395.74279799999</v>
      </c>
      <c r="CB237" s="1">
        <f>+BANCOS!CB126+FINANCIERAS!CB117</f>
        <v>934061.85708999983</v>
      </c>
      <c r="CC237" s="1">
        <f>+BANCOS!CC126+FINANCIERAS!CC117</f>
        <v>903825.60432699998</v>
      </c>
      <c r="CD237" s="1">
        <f>+BANCOS!CD126+FINANCIERAS!CD117</f>
        <v>903341.77086000005</v>
      </c>
      <c r="CE237" s="1">
        <f>+BANCOS!CE126+FINANCIERAS!CE117</f>
        <v>938506.6167919999</v>
      </c>
      <c r="CF237" s="1">
        <f>+BANCOS!CF126+FINANCIERAS!CF117</f>
        <v>1011826.2477509999</v>
      </c>
      <c r="CG237" s="1">
        <f>+BANCOS!CG126+FINANCIERAS!CG117</f>
        <v>1010868.289229</v>
      </c>
      <c r="CH237" s="1">
        <f>+BANCOS!CH126+FINANCIERAS!CH117</f>
        <v>1000852.7715680001</v>
      </c>
      <c r="CI237" s="1">
        <f>+BANCOS!CI126+FINANCIERAS!CI117</f>
        <v>1075738.9769010001</v>
      </c>
      <c r="CJ237" s="1">
        <f>+BANCOS!CJ126+FINANCIERAS!CJ117</f>
        <v>1066425.5190670001</v>
      </c>
      <c r="CK237" s="1">
        <f>+BANCOS!CK126+FINANCIERAS!CK117</f>
        <v>1033442.02159</v>
      </c>
      <c r="CL237" s="1">
        <f>+BANCOS!CL126+FINANCIERAS!CL117</f>
        <v>993140.35066800006</v>
      </c>
      <c r="CM237" s="1">
        <f>+BANCOS!CM126+FINANCIERAS!CM117</f>
        <v>999523.90465899999</v>
      </c>
      <c r="CN237" s="1">
        <f>+BANCOS!CN126+FINANCIERAS!CN117</f>
        <v>782078.51229800005</v>
      </c>
      <c r="CO237" s="1">
        <f>+BANCOS!CO126+FINANCIERAS!CO117</f>
        <v>817195.3315669999</v>
      </c>
      <c r="CP237" s="1">
        <f>+BANCOS!CP126+FINANCIERAS!CP117</f>
        <v>847095.92974500009</v>
      </c>
      <c r="CQ237" s="1">
        <f>+BANCOS!CQ126+FINANCIERAS!CQ117</f>
        <v>1075194.8090640001</v>
      </c>
      <c r="CR237" s="1">
        <f>+BANCOS!CR126+FINANCIERAS!CR117</f>
        <v>1146079.2221889999</v>
      </c>
      <c r="CS237" s="1">
        <f>+BANCOS!CS126+FINANCIERAS!CS117</f>
        <v>1218971.6250449999</v>
      </c>
      <c r="CT237" s="1">
        <f>+BANCOS!CT126+FINANCIERAS!CT117</f>
        <v>1170000.489452</v>
      </c>
      <c r="CU237" s="1">
        <f>+BANCOS!CU126+FINANCIERAS!CU117</f>
        <v>1203170.2682340001</v>
      </c>
      <c r="CV237" s="1">
        <f>+BANCOS!CV126+FINANCIERAS!CV117</f>
        <v>2003073.5653689997</v>
      </c>
      <c r="CW237" s="1">
        <f>+BANCOS!CW126+FINANCIERAS!CW117</f>
        <v>2072540.026541</v>
      </c>
      <c r="CX237" s="1">
        <f>+BANCOS!CX126+FINANCIERAS!CX117</f>
        <v>2123377.854171</v>
      </c>
      <c r="CY237" s="1">
        <f>+BANCOS!CY126+FINANCIERAS!CY117</f>
        <v>2101896.155733</v>
      </c>
      <c r="CZ237" s="1">
        <f>+BANCOS!CZ126+FINANCIERAS!CZ117</f>
        <v>1337143.9499659999</v>
      </c>
      <c r="DA237" s="1">
        <f>+BANCOS!DA126+FINANCIERAS!DA117</f>
        <v>1399026.7845640001</v>
      </c>
      <c r="DB237" s="1">
        <f>+BANCOS!DB126+FINANCIERAS!DB117</f>
        <v>1533893.0834219998</v>
      </c>
      <c r="DC237" s="1">
        <f>+BANCOS!DC126+FINANCIERAS!DC117</f>
        <v>2164277.7369459998</v>
      </c>
      <c r="DD237" s="1">
        <f>+BANCOS!DD126+FINANCIERAS!DD117</f>
        <v>1756080.1777840001</v>
      </c>
      <c r="DE237" s="1">
        <f>+BANCOS!DE126+FINANCIERAS!DE117</f>
        <v>1695872.5430080001</v>
      </c>
      <c r="DF237" s="1">
        <f>+BANCOS!DF126+FINANCIERAS!DF117</f>
        <v>1655334.7834030001</v>
      </c>
      <c r="DG237" s="1">
        <f>+BANCOS!DG126+FINANCIERAS!DG117</f>
        <v>1674775.9545500001</v>
      </c>
      <c r="DH237" s="1">
        <f>+BANCOS!DH126+FINANCIERAS!DH117</f>
        <v>1781825.534763</v>
      </c>
      <c r="DI237" s="1">
        <f>+BANCOS!DI126+FINANCIERAS!DI117</f>
        <v>1953703.3097600001</v>
      </c>
      <c r="DJ237" s="1">
        <f>+BANCOS!DJ126+FINANCIERAS!DJ117</f>
        <v>1963849.3246600002</v>
      </c>
      <c r="DK237" s="1">
        <f>+BANCOS!DK126+FINANCIERAS!DK117</f>
        <v>2023635.653647</v>
      </c>
      <c r="DL237" s="1">
        <f>+BANCOS!DL126+FINANCIERAS!DL117</f>
        <v>1708118.2140190001</v>
      </c>
      <c r="DM237" s="1">
        <f>+BANCOS!DM126+FINANCIERAS!DM117</f>
        <v>1843900.6331110001</v>
      </c>
      <c r="DN237" s="1">
        <f>+BANCOS!DN126+FINANCIERAS!DN117</f>
        <v>1902401.601523</v>
      </c>
      <c r="DO237" s="1">
        <f>+BANCOS!DO126+FINANCIERAS!DO117</f>
        <v>1985608.242209</v>
      </c>
      <c r="DP237" s="1">
        <f>+BANCOS!DP126+FINANCIERAS!DP117</f>
        <v>2041317.613105</v>
      </c>
      <c r="DQ237" s="1">
        <f>+BANCOS!DQ126+FINANCIERAS!DQ117</f>
        <v>2147871.8316919999</v>
      </c>
      <c r="DR237" s="1">
        <f>+BANCOS!DR126+FINANCIERAS!DR117</f>
        <v>2190959.3089129999</v>
      </c>
      <c r="DS237" s="1">
        <f>+BANCOS!DS126+FINANCIERAS!DS117</f>
        <v>2175403.458172</v>
      </c>
      <c r="DT237" s="1">
        <f>+BANCOS!DT126+FINANCIERAS!DT117</f>
        <v>2317209.28155</v>
      </c>
      <c r="DU237" s="1">
        <f>+BANCOS!DU126+FINANCIERAS!DU117</f>
        <v>2356395.5505539998</v>
      </c>
      <c r="DV237" s="1">
        <f>+BANCOS!DV126+FINANCIERAS!DV117</f>
        <v>2353741.8217700003</v>
      </c>
      <c r="DW237" s="1">
        <f>+BANCOS!DW126+FINANCIERAS!DW117</f>
        <v>2462906.0191509998</v>
      </c>
      <c r="DX237" s="1">
        <f>+BANCOS!DX126+FINANCIERAS!DX117</f>
        <v>2521745.7059619999</v>
      </c>
      <c r="DY237" s="1">
        <f>+BANCOS!DY126+FINANCIERAS!DY117</f>
        <v>2653415.316935</v>
      </c>
      <c r="DZ237" s="1">
        <f>+BANCOS!DZ126+FINANCIERAS!DZ117</f>
        <v>2824514.0150819998</v>
      </c>
      <c r="EA237" s="1">
        <f>+BANCOS!EA126+FINANCIERAS!EA117</f>
        <v>2992146.4231150001</v>
      </c>
      <c r="EB237" s="1">
        <f>+BANCOS!EB126+FINANCIERAS!EB117</f>
        <v>3018389.7231430002</v>
      </c>
      <c r="EC237" s="1">
        <f>+BANCOS!EC126+FINANCIERAS!EC117</f>
        <v>3017424.0663729999</v>
      </c>
      <c r="ED237" s="1">
        <f>+BANCOS!ED126+FINANCIERAS!ED117</f>
        <v>3077595.6290899999</v>
      </c>
      <c r="EE237" s="1">
        <f>+BANCOS!EE126+FINANCIERAS!EE117</f>
        <v>3089595.2811679998</v>
      </c>
      <c r="EF237" s="1">
        <f>+BANCOS!EF126+FINANCIERAS!EF117</f>
        <v>2982503.9088469995</v>
      </c>
      <c r="EG237" s="1">
        <f>+BANCOS!EG126+FINANCIERAS!EG117</f>
        <v>3066933.2935580001</v>
      </c>
      <c r="EH237" s="1">
        <f>+BANCOS!EH126+FINANCIERAS!EH117</f>
        <v>3078372.6826669998</v>
      </c>
      <c r="EI237" s="1">
        <f>+BANCOS!EI126+FINANCIERAS!EI117</f>
        <v>3153118.5847490001</v>
      </c>
      <c r="EJ237" s="1">
        <f>+BANCOS!EJ126+FINANCIERAS!EJ117</f>
        <v>3189877.3258830002</v>
      </c>
      <c r="EK237" s="1">
        <f>+BANCOS!EK126+FINANCIERAS!EK117</f>
        <v>3355705.2738990001</v>
      </c>
      <c r="EL237" s="1">
        <f>+BANCOS!EL126+FINANCIERAS!EL117</f>
        <v>3260415.4289310002</v>
      </c>
      <c r="EM237" s="1">
        <f>+BANCOS!EM126+FINANCIERAS!EM117</f>
        <v>3929945.102051001</v>
      </c>
      <c r="EN237" s="1">
        <f>+BANCOS!EN126+FINANCIERAS!EN117</f>
        <v>4079381.7898890004</v>
      </c>
      <c r="EO237" s="1">
        <f>+BANCOS!EO126+FINANCIERAS!EO117</f>
        <v>4156428.180615</v>
      </c>
      <c r="EP237" s="1">
        <f>+BANCOS!EP126+FINANCIERAS!EP117</f>
        <v>4265443.2006240003</v>
      </c>
      <c r="EQ237" s="1">
        <f>+BANCOS!EQ126+FINANCIERAS!EQ117</f>
        <v>4126604.2380530001</v>
      </c>
      <c r="ER237" s="1">
        <f>+BANCOS!ER126+FINANCIERAS!ER117</f>
        <v>3454741.2176169995</v>
      </c>
      <c r="ES237" s="1">
        <f>+BANCOS!ES126+FINANCIERAS!ES117</f>
        <v>3530625.4417920001</v>
      </c>
      <c r="ET237" s="1">
        <f>+BANCOS!ET126+FINANCIERAS!ET117</f>
        <v>3709676.7767980001</v>
      </c>
      <c r="EU237" s="1">
        <f>+BANCOS!EU126+FINANCIERAS!EU117</f>
        <v>3802919.6199329998</v>
      </c>
      <c r="EV237" s="1">
        <f>+BANCOS!EV126+FINANCIERAS!EV117</f>
        <v>3858462.7781959986</v>
      </c>
      <c r="EW237" s="1">
        <f>+BANCOS!EW126+FINANCIERAS!EW117</f>
        <v>3833216.7200809997</v>
      </c>
      <c r="EX237" s="1">
        <f>+BANCOS!EX126+FINANCIERAS!EX117</f>
        <v>3658432.6290520011</v>
      </c>
      <c r="EY237" s="1">
        <f>+BANCOS!EY126+FINANCIERAS!EY117</f>
        <v>3811374.6963760001</v>
      </c>
      <c r="EZ237" s="1">
        <f>+BANCOS!EZ126+FINANCIERAS!EZ117</f>
        <v>4211704.8275879994</v>
      </c>
      <c r="FA237" s="1">
        <f>+BANCOS!FA126+FINANCIERAS!FA117</f>
        <v>4328073.84889</v>
      </c>
      <c r="FB237" s="1">
        <f>+BANCOS!FB126+FINANCIERAS!FB117</f>
        <v>4118168.3270259988</v>
      </c>
      <c r="FC237" s="1">
        <f>+BANCOS!FC126+FINANCIERAS!FC117</f>
        <v>4103145.3463979987</v>
      </c>
      <c r="FD237" s="1">
        <f>+BANCOS!FD126+FINANCIERAS!FD117</f>
        <v>4181136.208296</v>
      </c>
      <c r="FE237" s="1">
        <f>+BANCOS!FE126+FINANCIERAS!FE117</f>
        <v>4264809.5883060005</v>
      </c>
      <c r="FF237" s="1">
        <f>+BANCOS!FF126+FINANCIERAS!FF117</f>
        <v>4322020.0755159995</v>
      </c>
      <c r="FG237" s="1">
        <f>+BANCOS!FG126+FINANCIERAS!FG117</f>
        <v>4358815.5288859997</v>
      </c>
      <c r="FH237" s="1">
        <f>+BANCOS!FH126+FINANCIERAS!FH117</f>
        <v>4085458.0013939999</v>
      </c>
      <c r="FI237" s="1">
        <f>+BANCOS!FI126+FINANCIERAS!FI117</f>
        <v>4474478.0738209989</v>
      </c>
      <c r="FJ237" s="1">
        <f>+BANCOS!FJ126+FINANCIERAS!FJ117</f>
        <v>4152053.380347</v>
      </c>
      <c r="FK237" s="1">
        <f>+BANCOS!FK126+FINANCIERAS!FK117</f>
        <v>4309715.2530070003</v>
      </c>
      <c r="FL237" s="1">
        <f>+BANCOS!FL126+FINANCIERAS!FL117</f>
        <v>4417040.2729519997</v>
      </c>
      <c r="FM237" s="1">
        <f>+BANCOS!FM126+FINANCIERAS!FM117</f>
        <v>4534434.2653120002</v>
      </c>
      <c r="FN237" s="1">
        <f>+BANCOS!FN126+FINANCIERAS!FN117</f>
        <v>4519485.8620920004</v>
      </c>
      <c r="FO237" s="1">
        <f>+BANCOS!FO126+FINANCIERAS!FO117</f>
        <v>4408784.360142</v>
      </c>
      <c r="FP237" s="1">
        <f>+BANCOS!FP126+FINANCIERAS!FP117</f>
        <v>4434131.627847</v>
      </c>
      <c r="FQ237" s="1">
        <f>+BANCOS!FQ126+FINANCIERAS!FQ117</f>
        <v>4358662.6820839997</v>
      </c>
      <c r="FR237" s="1">
        <f>+BANCOS!FR126+FINANCIERAS!FR117</f>
        <v>4447322.3992260005</v>
      </c>
      <c r="FS237" s="1">
        <f>+BANCOS!FS126+FINANCIERAS!FS117</f>
        <v>4585429.2146859998</v>
      </c>
      <c r="FT237" s="1">
        <f>+BANCOS!FT126+FINANCIERAS!FT117</f>
        <v>4746098.7621299997</v>
      </c>
      <c r="FU237" s="1">
        <f>+BANCOS!FU126+FINANCIERAS!FU117</f>
        <v>4885795.6722769998</v>
      </c>
      <c r="FV237" s="1">
        <f>+BANCOS!FV126+FINANCIERAS!FV117</f>
        <v>5187484.5969670014</v>
      </c>
      <c r="FW237" s="1">
        <f>+BANCOS!FW126+FINANCIERAS!FW117</f>
        <v>5458766.4658750007</v>
      </c>
      <c r="FX237" s="1">
        <f>+BANCOS!FX126+FINANCIERAS!FX117</f>
        <v>5641304.1514520012</v>
      </c>
      <c r="FY237" s="1">
        <f>+BANCOS!FY126+FINANCIERAS!FY117</f>
        <v>5806475.6539390003</v>
      </c>
      <c r="FZ237" s="1">
        <f>+BANCOS!FZ126+FINANCIERAS!FZ117</f>
        <v>5854274.7230040003</v>
      </c>
      <c r="GA237" s="1">
        <f>+BANCOS!GA126+FINANCIERAS!GA117</f>
        <v>5887597.383498</v>
      </c>
      <c r="GB237" s="1">
        <f>+BANCOS!GB126+FINANCIERAS!GB117</f>
        <v>6102750.8664100002</v>
      </c>
      <c r="GC237" s="1">
        <f>+BANCOS!GC126+FINANCIERAS!GC117</f>
        <v>6232035.8730299994</v>
      </c>
      <c r="GD237" s="1">
        <f>+BANCOS!GD126+FINANCIERAS!GD117</f>
        <v>6310124.4111120002</v>
      </c>
      <c r="GE237" s="1">
        <f>+BANCOS!GE126+FINANCIERAS!GE117</f>
        <v>6363089.8359360006</v>
      </c>
      <c r="GF237" s="1">
        <f>+BANCOS!GF126+FINANCIERAS!GF117</f>
        <v>6397052.9139030008</v>
      </c>
      <c r="GG237" s="1">
        <f>+BANCOS!GG126+FINANCIERAS!GG117</f>
        <v>6686393.3242769996</v>
      </c>
      <c r="GH237" s="1">
        <f>+BANCOS!GH126+FINANCIERAS!GH117</f>
        <v>6767611.6435289998</v>
      </c>
      <c r="GI237" s="1">
        <f>+BANCOS!GI126+FINANCIERAS!GI117</f>
        <v>6717039.7304609995</v>
      </c>
      <c r="GJ237" s="1">
        <f>+BANCOS!GJ126+FINANCIERAS!GJ117</f>
        <v>6678565.3352100002</v>
      </c>
      <c r="GK237" s="1">
        <f>+BANCOS!GK126+FINANCIERAS!GK117</f>
        <v>6834628.5187969999</v>
      </c>
      <c r="GL237" s="1">
        <f>+BANCOS!GL126+FINANCIERAS!GL117</f>
        <v>6839843.9030860001</v>
      </c>
      <c r="GM237" s="1">
        <f>+BANCOS!GM126+FINANCIERAS!GM117</f>
        <v>6345663.8285289994</v>
      </c>
      <c r="GN237" s="1">
        <f>+BANCOS!GN126+FINANCIERAS!GN117</f>
        <v>6204743.2329670005</v>
      </c>
      <c r="GO237" s="1">
        <f>+BANCOS!GO126+FINANCIERAS!GO117</f>
        <v>6116276.189301</v>
      </c>
      <c r="GP237" s="1">
        <f>+BANCOS!GP126+FINANCIERAS!GP117</f>
        <v>6052965.7581139999</v>
      </c>
      <c r="GQ237" s="1">
        <f>+BANCOS!GQ126+FINANCIERAS!GQ117</f>
        <v>5913690.8892930001</v>
      </c>
      <c r="GR237" s="1">
        <f>+BANCOS!GR126+FINANCIERAS!GR117</f>
        <v>5740387.309471</v>
      </c>
      <c r="GS237" s="1">
        <f>+BANCOS!GS126+FINANCIERAS!GS117</f>
        <v>5776065.8018129999</v>
      </c>
      <c r="GT237" s="1">
        <f>+BANCOS!GT126+FINANCIERAS!GT117</f>
        <v>5736029.2123370003</v>
      </c>
      <c r="GU237" s="1">
        <f>+BANCOS!GU126+FINANCIERAS!GU117</f>
        <v>0</v>
      </c>
      <c r="GV237" s="1">
        <f>+BANCOS!GV126+FINANCIERAS!GV117</f>
        <v>0</v>
      </c>
      <c r="GW237" s="1">
        <f>+BANCOS!GW126+FINANCIERAS!GW117</f>
        <v>0</v>
      </c>
      <c r="GX237" s="1">
        <f>+BANCOS!GX126+FINANCIERAS!GX117</f>
        <v>0</v>
      </c>
      <c r="GY237" s="1">
        <f>+BANCOS!GY126+FINANCIERAS!GY117</f>
        <v>0</v>
      </c>
      <c r="GZ237" s="1">
        <f>+BANCOS!GZ126+FINANCIERAS!GZ117</f>
        <v>0</v>
      </c>
      <c r="HA237" s="1">
        <f>+BANCOS!HA126+FINANCIERAS!HA117</f>
        <v>0</v>
      </c>
      <c r="HB237" s="1">
        <f>+BANCOS!HB126+FINANCIERAS!HB117</f>
        <v>0</v>
      </c>
      <c r="HC237" s="1">
        <f>+BANCOS!HC126+FINANCIERAS!HC117</f>
        <v>0</v>
      </c>
      <c r="HD237" s="1">
        <f>+BANCOS!HD126+FINANCIERAS!HD117</f>
        <v>0</v>
      </c>
      <c r="HE237" s="1">
        <f>+BANCOS!HE126+FINANCIERAS!HE117</f>
        <v>0</v>
      </c>
      <c r="HF237" s="1">
        <f>+BANCOS!HF126+FINANCIERAS!HF117</f>
        <v>0</v>
      </c>
      <c r="HG237" s="1">
        <f>+BANCOS!HG126+FINANCIERAS!HG117</f>
        <v>0</v>
      </c>
      <c r="HH237" s="1">
        <f>+BANCOS!HH126+FINANCIERAS!HH117</f>
        <v>0</v>
      </c>
      <c r="HI237" s="1">
        <f>+BANCOS!HI126+FINANCIERAS!HI117</f>
        <v>0</v>
      </c>
      <c r="HJ237" s="1">
        <f>+BANCOS!HJ126+FINANCIERAS!HJ117</f>
        <v>0</v>
      </c>
      <c r="HK237" s="1">
        <f>+BANCOS!HK126+FINANCIERAS!HK117</f>
        <v>0</v>
      </c>
      <c r="HL237" s="1">
        <f>+BANCOS!HL126+FINANCIERAS!HL117</f>
        <v>0</v>
      </c>
      <c r="HM237" s="1">
        <f>+BANCOS!HM126+FINANCIERAS!HM117</f>
        <v>0</v>
      </c>
      <c r="HN237" s="1">
        <f>+BANCOS!HN126+FINANCIERAS!HN117</f>
        <v>0</v>
      </c>
      <c r="HO237" s="1">
        <f>+BANCOS!HO126+FINANCIERAS!HO117</f>
        <v>0</v>
      </c>
      <c r="HP237" s="1">
        <f>+BANCOS!HP126+FINANCIERAS!HP117</f>
        <v>0</v>
      </c>
      <c r="HQ237" s="1">
        <f>+BANCOS!HQ126+FINANCIERAS!HQ117</f>
        <v>0</v>
      </c>
      <c r="HR237" s="1">
        <f>+BANCOS!HR126+FINANCIERAS!HR117</f>
        <v>0</v>
      </c>
      <c r="HS237" s="1">
        <f>+BANCOS!HS126+FINANCIERAS!HS117</f>
        <v>0</v>
      </c>
      <c r="HT237" s="1">
        <f>+BANCOS!HT126+FINANCIERAS!HT117</f>
        <v>0</v>
      </c>
      <c r="HU237" s="1">
        <f>+BANCOS!HU126+FINANCIERAS!HU117</f>
        <v>0</v>
      </c>
      <c r="HV237" s="1">
        <f>+BANCOS!HV126+FINANCIERAS!HV117</f>
        <v>0</v>
      </c>
      <c r="HW237" s="1">
        <f>+BANCOS!HW126+FINANCIERAS!HW117</f>
        <v>0</v>
      </c>
      <c r="HX237" s="1">
        <f>+BANCOS!HX126+FINANCIERAS!HX117</f>
        <v>0</v>
      </c>
      <c r="HY237" s="1">
        <f>+BANCOS!HY126+FINANCIERAS!HY117</f>
        <v>0</v>
      </c>
      <c r="HZ237" s="1">
        <f>+BANCOS!HZ126+FINANCIERAS!HZ117</f>
        <v>0</v>
      </c>
      <c r="IA237" s="1">
        <f>+BANCOS!IA126+FINANCIERAS!IA117</f>
        <v>0</v>
      </c>
      <c r="IB237" s="1">
        <f>+BANCOS!IB126+FINANCIERAS!IB117</f>
        <v>0</v>
      </c>
      <c r="IC237" s="1">
        <f>+BANCOS!IC126+FINANCIERAS!IC117</f>
        <v>0</v>
      </c>
      <c r="ID237" s="1">
        <f>+BANCOS!ID126+FINANCIERAS!ID117</f>
        <v>0</v>
      </c>
      <c r="IE237" s="1">
        <f>+BANCOS!IE126+FINANCIERAS!IE117</f>
        <v>0</v>
      </c>
      <c r="IF237" s="1">
        <f>+BANCOS!IF126+FINANCIERAS!IF117</f>
        <v>0</v>
      </c>
      <c r="IG237" s="1">
        <f>+BANCOS!IG126+FINANCIERAS!IG117</f>
        <v>0</v>
      </c>
      <c r="IH237" s="1">
        <f>+BANCOS!IH126+FINANCIERAS!IH117</f>
        <v>0</v>
      </c>
      <c r="II237" s="1">
        <f>+BANCOS!II126+FINANCIERAS!II117</f>
        <v>0</v>
      </c>
      <c r="IJ237" s="1">
        <f>+BANCOS!IJ126+FINANCIERAS!IJ117</f>
        <v>0</v>
      </c>
      <c r="IK237" s="1">
        <f>+BANCOS!IK126+FINANCIERAS!IK117</f>
        <v>0</v>
      </c>
      <c r="IL237" s="1">
        <f>+BANCOS!IL126+FINANCIERAS!IL117</f>
        <v>0</v>
      </c>
      <c r="IM237" s="1">
        <f>+BANCOS!IM126+FINANCIERAS!IM117</f>
        <v>0</v>
      </c>
      <c r="IN237" s="1">
        <f>+BANCOS!IN126+FINANCIERAS!IN117</f>
        <v>0</v>
      </c>
      <c r="IO237" s="1">
        <f>+BANCOS!IO126+FINANCIERAS!IO117</f>
        <v>0</v>
      </c>
      <c r="IP237" s="1">
        <f>+BANCOS!IP126+FINANCIERAS!IP117</f>
        <v>0</v>
      </c>
      <c r="IQ237" s="1">
        <f>+BANCOS!IQ126+FINANCIERAS!IQ117</f>
        <v>0</v>
      </c>
      <c r="IR237" s="1">
        <f>+BANCOS!IR126+FINANCIERAS!IR117</f>
        <v>0</v>
      </c>
      <c r="IS237" s="1">
        <f>+BANCOS!IS126+FINANCIERAS!IS117</f>
        <v>0</v>
      </c>
      <c r="IT237" s="1">
        <f>+BANCOS!IT126+FINANCIERAS!IT117</f>
        <v>0</v>
      </c>
      <c r="IU237" s="1">
        <f>+BANCOS!IU126+FINANCIERAS!IU117</f>
        <v>0</v>
      </c>
      <c r="IV237" s="1">
        <f>+BANCOS!IV126+FINANCIERAS!IV117</f>
        <v>0</v>
      </c>
      <c r="IW237" s="1">
        <f>+BANCOS!IW126+FINANCIERAS!IW117</f>
        <v>0</v>
      </c>
      <c r="IX237" s="1">
        <f>+BANCOS!IX126+FINANCIERAS!IX117</f>
        <v>0</v>
      </c>
      <c r="IY237" s="1">
        <f>+BANCOS!IY126+FINANCIERAS!IY117</f>
        <v>0</v>
      </c>
      <c r="IZ237" s="1">
        <f>+BANCOS!IZ126+FINANCIERAS!IZ117</f>
        <v>0</v>
      </c>
      <c r="JA237" s="1">
        <f>+BANCOS!JA126+FINANCIERAS!JA117</f>
        <v>0</v>
      </c>
      <c r="JB237" s="1">
        <f>+BANCOS!JB126+FINANCIERAS!JB117</f>
        <v>0</v>
      </c>
      <c r="JC237" s="1">
        <f>+BANCOS!JC126+FINANCIERAS!JC117</f>
        <v>0</v>
      </c>
      <c r="JD237" s="1">
        <f>+BANCOS!JD126+FINANCIERAS!JD117</f>
        <v>0</v>
      </c>
      <c r="JE237" s="1">
        <f>+BANCOS!JE126+FINANCIERAS!JE117</f>
        <v>0</v>
      </c>
      <c r="JF237" s="1" t="e">
        <f>+BANCOS!#REF!+FINANCIERAS!JF117</f>
        <v>#REF!</v>
      </c>
    </row>
    <row r="238" spans="1:266" s="1" customFormat="1" ht="12.9" customHeight="1" x14ac:dyDescent="0.2">
      <c r="A238" s="1" t="s">
        <v>139</v>
      </c>
      <c r="B238" s="1">
        <f>+BANCOS!B127+FINANCIERAS!B118</f>
        <v>0</v>
      </c>
      <c r="C238" s="1">
        <f>+BANCOS!C127+FINANCIERAS!C118</f>
        <v>0</v>
      </c>
      <c r="D238" s="1">
        <f>+BANCOS!D127+FINANCIERAS!D118</f>
        <v>0</v>
      </c>
      <c r="E238" s="1">
        <f>+BANCOS!E127+FINANCIERAS!E118</f>
        <v>0</v>
      </c>
      <c r="F238" s="1">
        <f>+BANCOS!F127+FINANCIERAS!F118</f>
        <v>0</v>
      </c>
      <c r="G238" s="1">
        <f>+BANCOS!G127+FINANCIERAS!G118</f>
        <v>0</v>
      </c>
      <c r="H238" s="1">
        <f>+BANCOS!H127+FINANCIERAS!H118</f>
        <v>0</v>
      </c>
      <c r="I238" s="1">
        <f>+BANCOS!I127+FINANCIERAS!I118</f>
        <v>0</v>
      </c>
      <c r="J238" s="1">
        <f>+BANCOS!J127+FINANCIERAS!J118</f>
        <v>0</v>
      </c>
      <c r="K238" s="1">
        <f>+BANCOS!K127+FINANCIERAS!K118</f>
        <v>0</v>
      </c>
      <c r="L238" s="1">
        <f>+BANCOS!L127+FINANCIERAS!L118</f>
        <v>0</v>
      </c>
      <c r="M238" s="1">
        <f>+BANCOS!M127+FINANCIERAS!M118</f>
        <v>0</v>
      </c>
      <c r="N238" s="1">
        <f>+BANCOS!N127+FINANCIERAS!N118</f>
        <v>0</v>
      </c>
      <c r="O238" s="1">
        <f>+BANCOS!O127+FINANCIERAS!O118</f>
        <v>0</v>
      </c>
      <c r="P238" s="1">
        <f>+BANCOS!P127+FINANCIERAS!P118</f>
        <v>0</v>
      </c>
      <c r="Q238" s="1">
        <f>+BANCOS!Q127+FINANCIERAS!Q118</f>
        <v>0</v>
      </c>
      <c r="R238" s="1">
        <f>+BANCOS!R127+FINANCIERAS!R118</f>
        <v>0</v>
      </c>
      <c r="S238" s="1">
        <f>+BANCOS!S127+FINANCIERAS!S118</f>
        <v>0</v>
      </c>
      <c r="T238" s="1">
        <f>+BANCOS!T127+FINANCIERAS!T118</f>
        <v>0</v>
      </c>
      <c r="U238" s="1">
        <f>+BANCOS!U127+FINANCIERAS!U118</f>
        <v>0</v>
      </c>
      <c r="V238" s="1">
        <f>+BANCOS!V127+FINANCIERAS!V118</f>
        <v>0</v>
      </c>
      <c r="W238" s="1">
        <f>+BANCOS!W127+FINANCIERAS!W118</f>
        <v>0</v>
      </c>
      <c r="X238" s="1">
        <f>+BANCOS!X127+FINANCIERAS!X118</f>
        <v>0</v>
      </c>
      <c r="Y238" s="1">
        <f>+BANCOS!Y127+FINANCIERAS!Y118</f>
        <v>0</v>
      </c>
      <c r="Z238" s="1">
        <f>+BANCOS!Z127+FINANCIERAS!Z118</f>
        <v>0</v>
      </c>
      <c r="AA238" s="1">
        <f>+BANCOS!AA127+FINANCIERAS!AA118</f>
        <v>0</v>
      </c>
      <c r="AB238" s="1">
        <f>+BANCOS!AB127+FINANCIERAS!AB118</f>
        <v>0</v>
      </c>
      <c r="AC238" s="1">
        <f>+BANCOS!AC127+FINANCIERAS!AC118</f>
        <v>0</v>
      </c>
      <c r="AD238" s="1">
        <f>+BANCOS!AD127+FINANCIERAS!AD118</f>
        <v>0</v>
      </c>
      <c r="AE238" s="1">
        <f>+BANCOS!AE127+FINANCIERAS!AE118</f>
        <v>0</v>
      </c>
      <c r="AF238" s="1">
        <f>+BANCOS!AF127+FINANCIERAS!AF118</f>
        <v>0</v>
      </c>
      <c r="AG238" s="1">
        <f>+BANCOS!AG127+FINANCIERAS!AG118</f>
        <v>0</v>
      </c>
      <c r="AH238" s="1">
        <f>+BANCOS!AH127+FINANCIERAS!AH118</f>
        <v>0</v>
      </c>
      <c r="AI238" s="1">
        <f>+BANCOS!AI127+FINANCIERAS!AI118</f>
        <v>0</v>
      </c>
      <c r="AJ238" s="1">
        <f>+BANCOS!AJ127+FINANCIERAS!AJ118</f>
        <v>0</v>
      </c>
      <c r="AK238" s="1">
        <f>+BANCOS!AK127+FINANCIERAS!AK118</f>
        <v>0</v>
      </c>
      <c r="AL238" s="1">
        <f>+BANCOS!AL127+FINANCIERAS!AL118</f>
        <v>1243355</v>
      </c>
      <c r="AM238" s="1">
        <f>+BANCOS!AM127+FINANCIERAS!AM118</f>
        <v>1253614</v>
      </c>
      <c r="AN238" s="1">
        <f>+BANCOS!AN127+FINANCIERAS!AN118</f>
        <v>1238210</v>
      </c>
      <c r="AO238" s="1">
        <f>+BANCOS!AO127+FINANCIERAS!AO118</f>
        <v>1232068</v>
      </c>
      <c r="AP238" s="1">
        <f>+BANCOS!AP127+FINANCIERAS!AP118</f>
        <v>948006</v>
      </c>
      <c r="AQ238" s="1">
        <f>+BANCOS!AQ127+FINANCIERAS!AQ118</f>
        <v>978174</v>
      </c>
      <c r="AR238" s="1">
        <f>+BANCOS!AR127+FINANCIERAS!AR118</f>
        <v>915240.96407400002</v>
      </c>
      <c r="AS238" s="1">
        <f>+BANCOS!AS127+FINANCIERAS!AS118</f>
        <v>925810.8540220001</v>
      </c>
      <c r="AT238" s="1">
        <f>+BANCOS!AT127+FINANCIERAS!AT118</f>
        <v>947620.50758799992</v>
      </c>
      <c r="AU238" s="1" t="e">
        <f>+BANCOS!AU127+FINANCIERAS!AU118</f>
        <v>#VALUE!</v>
      </c>
      <c r="AV238" s="1">
        <f>+BANCOS!AV127+FINANCIERAS!AV118</f>
        <v>1268625.587177</v>
      </c>
      <c r="AW238" s="1">
        <f>+BANCOS!AW127+FINANCIERAS!AW118</f>
        <v>1276256.8496110002</v>
      </c>
      <c r="AX238" s="1">
        <f>+BANCOS!AX127+FINANCIERAS!AX118</f>
        <v>993437.00698900002</v>
      </c>
      <c r="AY238" s="1">
        <f>+BANCOS!AY127+FINANCIERAS!AY118</f>
        <v>862515.64761999995</v>
      </c>
      <c r="AZ238" s="1">
        <f>+BANCOS!AZ127+FINANCIERAS!AZ118</f>
        <v>901436.42899300007</v>
      </c>
      <c r="BA238" s="1">
        <f>+BANCOS!BA127+FINANCIERAS!BA118</f>
        <v>1393015.2076050001</v>
      </c>
      <c r="BB238" s="1">
        <f>+BANCOS!BB127+FINANCIERAS!BB118</f>
        <v>1311580.0337439999</v>
      </c>
      <c r="BC238" s="1">
        <f>+BANCOS!BC127+FINANCIERAS!BC118</f>
        <v>1319368.86852</v>
      </c>
      <c r="BD238" s="1">
        <f>+BANCOS!BD127+FINANCIERAS!BD118</f>
        <v>1208845.0801659999</v>
      </c>
      <c r="BE238" s="1">
        <f>+BANCOS!BE127+FINANCIERAS!BE118</f>
        <v>2075276.5614980001</v>
      </c>
      <c r="BF238" s="1">
        <f>+BANCOS!BF127+FINANCIERAS!BF118</f>
        <v>2102605.5574940001</v>
      </c>
      <c r="BG238" s="1">
        <f>+BANCOS!BG127+FINANCIERAS!BG118</f>
        <v>2103101.9496380002</v>
      </c>
      <c r="BH238" s="1">
        <f>+BANCOS!BH127+FINANCIERAS!BH118</f>
        <v>2432699.2066339999</v>
      </c>
      <c r="BI238" s="1">
        <f>+BANCOS!BI127+FINANCIERAS!BI118</f>
        <v>0</v>
      </c>
      <c r="BJ238" s="1">
        <f>+BANCOS!BJ127+FINANCIERAS!BJ118</f>
        <v>2449591.398242</v>
      </c>
      <c r="BK238" s="1">
        <f>+BANCOS!BK127+FINANCIERAS!BK118</f>
        <v>2633719.9976240001</v>
      </c>
      <c r="BL238" s="1">
        <f>+BANCOS!BL127+FINANCIERAS!BL118</f>
        <v>2644902.574337</v>
      </c>
      <c r="BM238" s="1">
        <f>+BANCOS!BM127+FINANCIERAS!BM118</f>
        <v>2709303.0072050001</v>
      </c>
      <c r="BN238" s="1">
        <f>+BANCOS!BN127+FINANCIERAS!BN118</f>
        <v>2767393.886095</v>
      </c>
      <c r="BO238" s="1">
        <f>+BANCOS!BO127+FINANCIERAS!BO118</f>
        <v>2660250.4190290002</v>
      </c>
      <c r="BP238" s="1">
        <f>+BANCOS!BP127+FINANCIERAS!BP118</f>
        <v>2653732.2686969996</v>
      </c>
      <c r="BQ238" s="1">
        <f>+BANCOS!BQ127+FINANCIERAS!BQ118</f>
        <v>2722470.0562549997</v>
      </c>
      <c r="BR238" s="1">
        <f>+BANCOS!BR127+FINANCIERAS!BR118</f>
        <v>3100064.2961619999</v>
      </c>
      <c r="BS238" s="1">
        <f>+BANCOS!BS127+FINANCIERAS!BS118</f>
        <v>2984202.5506489999</v>
      </c>
      <c r="BT238" s="1">
        <f>+BANCOS!BT127+FINANCIERAS!BT118</f>
        <v>2765968.700096</v>
      </c>
      <c r="BU238" s="1">
        <f>+BANCOS!BU127+FINANCIERAS!BU118</f>
        <v>2556645.4564680001</v>
      </c>
      <c r="BV238" s="1">
        <f>+BANCOS!BV127+FINANCIERAS!BV118</f>
        <v>2632375.3431150001</v>
      </c>
      <c r="BW238" s="1">
        <f>+BANCOS!BW127+FINANCIERAS!BW118</f>
        <v>2652979.662002</v>
      </c>
      <c r="BX238" s="1">
        <f>+BANCOS!BX127+FINANCIERAS!BX118</f>
        <v>2581597.7637650003</v>
      </c>
      <c r="BY238" s="1">
        <f>+BANCOS!BY127+FINANCIERAS!BY118</f>
        <v>2977358.5960509996</v>
      </c>
      <c r="BZ238" s="1">
        <f>+BANCOS!BZ127+FINANCIERAS!BZ118</f>
        <v>3005085.026724</v>
      </c>
      <c r="CA238" s="1">
        <f>+BANCOS!CA127+FINANCIERAS!CA118</f>
        <v>2895907.550729</v>
      </c>
      <c r="CB238" s="1">
        <f>+BANCOS!CB127+FINANCIERAS!CB118</f>
        <v>2742313.6872419999</v>
      </c>
      <c r="CC238" s="1">
        <f>+BANCOS!CC127+FINANCIERAS!CC118</f>
        <v>2771770.4208780001</v>
      </c>
      <c r="CD238" s="1">
        <f>+BANCOS!CD127+FINANCIERAS!CD118</f>
        <v>2679297.8621699996</v>
      </c>
      <c r="CE238" s="1">
        <f>+BANCOS!CE127+FINANCIERAS!CE118</f>
        <v>2824911.8572430001</v>
      </c>
      <c r="CF238" s="1">
        <f>+BANCOS!CF127+FINANCIERAS!CF118</f>
        <v>2684245.477312</v>
      </c>
      <c r="CG238" s="1">
        <f>+BANCOS!CG127+FINANCIERAS!CG118</f>
        <v>2597139.9527389999</v>
      </c>
      <c r="CH238" s="1">
        <f>+BANCOS!CH127+FINANCIERAS!CH118</f>
        <v>2441133.5075269998</v>
      </c>
      <c r="CI238" s="1">
        <f>+BANCOS!CI127+FINANCIERAS!CI118</f>
        <v>2443385.5433800002</v>
      </c>
      <c r="CJ238" s="1">
        <f>+BANCOS!CJ127+FINANCIERAS!CJ118</f>
        <v>2121285.9832649999</v>
      </c>
      <c r="CK238" s="1">
        <f>+BANCOS!CK127+FINANCIERAS!CK118</f>
        <v>1704363.0592660001</v>
      </c>
      <c r="CL238" s="1">
        <f>+BANCOS!CL127+FINANCIERAS!CL118</f>
        <v>1376585.0866999999</v>
      </c>
      <c r="CM238" s="1">
        <f>+BANCOS!CM127+FINANCIERAS!CM118</f>
        <v>1644934.416374</v>
      </c>
      <c r="CN238" s="1">
        <f>+BANCOS!CN127+FINANCIERAS!CN118</f>
        <v>1726808.672277</v>
      </c>
      <c r="CO238" s="1">
        <f>+BANCOS!CO127+FINANCIERAS!CO118</f>
        <v>1777325.089498</v>
      </c>
      <c r="CP238" s="1">
        <f>+BANCOS!CP127+FINANCIERAS!CP118</f>
        <v>1657174.592466</v>
      </c>
      <c r="CQ238" s="1">
        <f>+BANCOS!CQ127+FINANCIERAS!CQ118</f>
        <v>1511762.7935840001</v>
      </c>
      <c r="CR238" s="1">
        <f>+BANCOS!CR127+FINANCIERAS!CR118</f>
        <v>1549217.914293</v>
      </c>
      <c r="CS238" s="1">
        <f>+BANCOS!CS127+FINANCIERAS!CS118</f>
        <v>1661402.3921310001</v>
      </c>
      <c r="CT238" s="1">
        <f>+BANCOS!CT127+FINANCIERAS!CT118</f>
        <v>1694587.026967</v>
      </c>
      <c r="CU238" s="1">
        <f>+BANCOS!CU127+FINANCIERAS!CU118</f>
        <v>1870869.525099</v>
      </c>
      <c r="CV238" s="1">
        <f>+BANCOS!CV127+FINANCIERAS!CV118</f>
        <v>1802135.1504810001</v>
      </c>
      <c r="CW238" s="1">
        <f>+BANCOS!CW127+FINANCIERAS!CW118</f>
        <v>1934673.8968520002</v>
      </c>
      <c r="CX238" s="1">
        <f>+BANCOS!CX127+FINANCIERAS!CX118</f>
        <v>1834800.728255</v>
      </c>
      <c r="CY238" s="1">
        <f>+BANCOS!CY127+FINANCIERAS!CY118</f>
        <v>1829707.6021039998</v>
      </c>
      <c r="CZ238" s="1">
        <f>+BANCOS!CZ127+FINANCIERAS!CZ118</f>
        <v>1994267.5045080001</v>
      </c>
      <c r="DA238" s="1">
        <f>+BANCOS!DA127+FINANCIERAS!DA118</f>
        <v>2032758.943612</v>
      </c>
      <c r="DB238" s="1">
        <f>+BANCOS!DB127+FINANCIERAS!DB118</f>
        <v>2230621.5883420003</v>
      </c>
      <c r="DC238" s="1">
        <f>+BANCOS!DC127+FINANCIERAS!DC118</f>
        <v>2081991.7695210001</v>
      </c>
      <c r="DD238" s="1">
        <f>+BANCOS!DD127+FINANCIERAS!DD118</f>
        <v>2109939.817419</v>
      </c>
      <c r="DE238" s="1">
        <f>+BANCOS!DE127+FINANCIERAS!DE118</f>
        <v>2081563.7202300001</v>
      </c>
      <c r="DF238" s="1">
        <f>+BANCOS!DF127+FINANCIERAS!DF118</f>
        <v>2114327.597753</v>
      </c>
      <c r="DG238" s="1">
        <f>+BANCOS!DG127+FINANCIERAS!DG118</f>
        <v>2167982.123809</v>
      </c>
      <c r="DH238" s="1">
        <f>+BANCOS!DH127+FINANCIERAS!DH118</f>
        <v>2145594.9094890002</v>
      </c>
      <c r="DI238" s="1">
        <f>+BANCOS!DI127+FINANCIERAS!DI118</f>
        <v>2155382.4801150002</v>
      </c>
      <c r="DJ238" s="1">
        <f>+BANCOS!DJ127+FINANCIERAS!DJ118</f>
        <v>2286660.661353</v>
      </c>
      <c r="DK238" s="1">
        <f>+BANCOS!DK127+FINANCIERAS!DK118</f>
        <v>2203353.079709</v>
      </c>
      <c r="DL238" s="1">
        <f>+BANCOS!DL127+FINANCIERAS!DL118</f>
        <v>2424643.0782349999</v>
      </c>
      <c r="DM238" s="1">
        <f>+BANCOS!DM127+FINANCIERAS!DM118</f>
        <v>2350482.1392410002</v>
      </c>
      <c r="DN238" s="1">
        <f>+BANCOS!DN127+FINANCIERAS!DN118</f>
        <v>2343886.6138220001</v>
      </c>
      <c r="DO238" s="1">
        <f>+BANCOS!DO127+FINANCIERAS!DO118</f>
        <v>2457276.912482</v>
      </c>
      <c r="DP238" s="1">
        <f>+BANCOS!DP127+FINANCIERAS!DP118</f>
        <v>2626962.770786</v>
      </c>
      <c r="DQ238" s="1">
        <f>+BANCOS!DQ127+FINANCIERAS!DQ118</f>
        <v>2695857.675024</v>
      </c>
      <c r="DR238" s="1">
        <f>+BANCOS!DR127+FINANCIERAS!DR118</f>
        <v>2630720.1088080001</v>
      </c>
      <c r="DS238" s="1">
        <f>+BANCOS!DS127+FINANCIERAS!DS118</f>
        <v>2615662.671995</v>
      </c>
      <c r="DT238" s="1">
        <f>+BANCOS!DT127+FINANCIERAS!DT118</f>
        <v>2803419.5183459991</v>
      </c>
      <c r="DU238" s="1">
        <f>+BANCOS!DU127+FINANCIERAS!DU118</f>
        <v>3128516.5728939991</v>
      </c>
      <c r="DV238" s="1">
        <f>+BANCOS!DV127+FINANCIERAS!DV118</f>
        <v>3171288.479884</v>
      </c>
      <c r="DW238" s="1">
        <f>+BANCOS!DW127+FINANCIERAS!DW118</f>
        <v>3132384.1725269998</v>
      </c>
      <c r="DX238" s="1">
        <f>+BANCOS!DX127+FINANCIERAS!DX118</f>
        <v>3353065.535472</v>
      </c>
      <c r="DY238" s="1">
        <f>+BANCOS!DY127+FINANCIERAS!DY118</f>
        <v>3245165.533580001</v>
      </c>
      <c r="DZ238" s="1">
        <f>+BANCOS!DZ127+FINANCIERAS!DZ118</f>
        <v>3444206.777427</v>
      </c>
      <c r="EA238" s="1">
        <f>+BANCOS!EA127+FINANCIERAS!EA118</f>
        <v>3690314.9344820003</v>
      </c>
      <c r="EB238" s="1">
        <f>+BANCOS!EB127+FINANCIERAS!EB118</f>
        <v>4018466.087547</v>
      </c>
      <c r="EC238" s="1">
        <f>+BANCOS!EC127+FINANCIERAS!EC118</f>
        <v>4177382.2248170003</v>
      </c>
      <c r="ED238" s="1">
        <f>+BANCOS!ED127+FINANCIERAS!ED118</f>
        <v>4218572.1551559996</v>
      </c>
      <c r="EE238" s="1">
        <f>+BANCOS!EE127+FINANCIERAS!EE118</f>
        <v>4363558.2719090004</v>
      </c>
      <c r="EF238" s="1">
        <f>+BANCOS!EF127+FINANCIERAS!EF118</f>
        <v>4202665.6662790002</v>
      </c>
      <c r="EG238" s="1">
        <f>+BANCOS!EG127+FINANCIERAS!EG118</f>
        <v>4464134.4381360002</v>
      </c>
      <c r="EH238" s="1">
        <f>+BANCOS!EH127+FINANCIERAS!EH118</f>
        <v>4080707.1926679998</v>
      </c>
      <c r="EI238" s="1">
        <f>+BANCOS!EI127+FINANCIERAS!EI118</f>
        <v>3950876.6560659991</v>
      </c>
      <c r="EJ238" s="1">
        <f>+BANCOS!EJ127+FINANCIERAS!EJ118</f>
        <v>4054077.8856239999</v>
      </c>
      <c r="EK238" s="1">
        <f>+BANCOS!EK127+FINANCIERAS!EK118</f>
        <v>4111545.5244029998</v>
      </c>
      <c r="EL238" s="1">
        <f>+BANCOS!EL127+FINANCIERAS!EL118</f>
        <v>2956138.4833510001</v>
      </c>
      <c r="EM238" s="1">
        <f>+BANCOS!EM127+FINANCIERAS!EM118</f>
        <v>2984925.447658</v>
      </c>
      <c r="EN238" s="1">
        <f>+BANCOS!EN127+FINANCIERAS!EN118</f>
        <v>3195176.8654009998</v>
      </c>
      <c r="EO238" s="1">
        <f>+BANCOS!EO127+FINANCIERAS!EO118</f>
        <v>3293018.2170369998</v>
      </c>
      <c r="EP238" s="1">
        <f>+BANCOS!EP127+FINANCIERAS!EP118</f>
        <v>3458226.2394059999</v>
      </c>
      <c r="EQ238" s="1">
        <f>+BANCOS!EQ127+FINANCIERAS!EQ118</f>
        <v>3360808.7081410009</v>
      </c>
      <c r="ER238" s="1">
        <f>+BANCOS!ER127+FINANCIERAS!ER118</f>
        <v>3512337.7916080002</v>
      </c>
      <c r="ES238" s="1">
        <f>+BANCOS!ES127+FINANCIERAS!ES118</f>
        <v>3536813.948055001</v>
      </c>
      <c r="ET238" s="1">
        <f>+BANCOS!ET127+FINANCIERAS!ET118</f>
        <v>3500887.831948</v>
      </c>
      <c r="EU238" s="1">
        <f>+BANCOS!EU127+FINANCIERAS!EU118</f>
        <v>3540339.6119799991</v>
      </c>
      <c r="EV238" s="1">
        <f>+BANCOS!EV127+FINANCIERAS!EV118</f>
        <v>3586428.5998290004</v>
      </c>
      <c r="EW238" s="1">
        <f>+BANCOS!EW127+FINANCIERAS!EW118</f>
        <v>3628495.4078279999</v>
      </c>
      <c r="EX238" s="1">
        <f>+BANCOS!EX127+FINANCIERAS!EX118</f>
        <v>3542317.0319230002</v>
      </c>
      <c r="EY238" s="1">
        <f>+BANCOS!EY127+FINANCIERAS!EY118</f>
        <v>4274386.839586</v>
      </c>
      <c r="EZ238" s="1">
        <f>+BANCOS!EZ127+FINANCIERAS!EZ118</f>
        <v>4098222.3239219999</v>
      </c>
      <c r="FA238" s="1">
        <f>+BANCOS!FA127+FINANCIERAS!FA118</f>
        <v>3881750.0172649999</v>
      </c>
      <c r="FB238" s="1">
        <f>+BANCOS!FB127+FINANCIERAS!FB118</f>
        <v>3695813.92539</v>
      </c>
      <c r="FC238" s="1">
        <f>+BANCOS!FC127+FINANCIERAS!FC118</f>
        <v>3598689.1594149987</v>
      </c>
      <c r="FD238" s="1">
        <f>+BANCOS!FD127+FINANCIERAS!FD118</f>
        <v>3622532.1293060002</v>
      </c>
      <c r="FE238" s="1">
        <f>+BANCOS!FE127+FINANCIERAS!FE118</f>
        <v>3745544.6419810001</v>
      </c>
      <c r="FF238" s="1">
        <f>+BANCOS!FF127+FINANCIERAS!FF118</f>
        <v>3737178.1412570002</v>
      </c>
      <c r="FG238" s="1">
        <f>+BANCOS!FG127+FINANCIERAS!FG118</f>
        <v>3728746.54691</v>
      </c>
      <c r="FH238" s="1">
        <f>+BANCOS!FH127+FINANCIERAS!FH118</f>
        <v>3968014.2563920007</v>
      </c>
      <c r="FI238" s="1">
        <f>+BANCOS!FI127+FINANCIERAS!FI118</f>
        <v>3942640.5317100002</v>
      </c>
      <c r="FJ238" s="1">
        <f>+BANCOS!FJ127+FINANCIERAS!FJ118</f>
        <v>4080876.7311740001</v>
      </c>
      <c r="FK238" s="1">
        <f>+BANCOS!FK127+FINANCIERAS!FK118</f>
        <v>4279937.0590240005</v>
      </c>
      <c r="FL238" s="1">
        <f>+BANCOS!FL127+FINANCIERAS!FL118</f>
        <v>4311331.5287770005</v>
      </c>
      <c r="FM238" s="1">
        <f>+BANCOS!FM127+FINANCIERAS!FM118</f>
        <v>4717632.9421509998</v>
      </c>
      <c r="FN238" s="1">
        <f>+BANCOS!FN127+FINANCIERAS!FN118</f>
        <v>4776076.2495499998</v>
      </c>
      <c r="FO238" s="1">
        <f>+BANCOS!FO127+FINANCIERAS!FO118</f>
        <v>4763035.4228749983</v>
      </c>
      <c r="FP238" s="1">
        <f>+BANCOS!FP127+FINANCIERAS!FP118</f>
        <v>4901457.6107410006</v>
      </c>
      <c r="FQ238" s="1">
        <f>+BANCOS!FQ127+FINANCIERAS!FQ118</f>
        <v>5640062.2663310003</v>
      </c>
      <c r="FR238" s="1">
        <f>+BANCOS!FR127+FINANCIERAS!FR118</f>
        <v>5611305.9136119997</v>
      </c>
      <c r="FS238" s="1">
        <f>+BANCOS!FS127+FINANCIERAS!FS118</f>
        <v>5794762.6247509988</v>
      </c>
      <c r="FT238" s="1">
        <f>+BANCOS!FT127+FINANCIERAS!FT118</f>
        <v>6000619.7676840015</v>
      </c>
      <c r="FU238" s="1">
        <f>+BANCOS!FU127+FINANCIERAS!FU118</f>
        <v>5791713.1850630008</v>
      </c>
      <c r="FV238" s="1">
        <f>+BANCOS!FV127+FINANCIERAS!FV118</f>
        <v>4871989.9386289986</v>
      </c>
      <c r="FW238" s="1">
        <f>+BANCOS!FW127+FINANCIERAS!FW118</f>
        <v>5295766.6254880009</v>
      </c>
      <c r="FX238" s="1">
        <f>+BANCOS!FX127+FINANCIERAS!FX118</f>
        <v>5396174.9730729982</v>
      </c>
      <c r="FY238" s="1">
        <f>+BANCOS!FY127+FINANCIERAS!FY118</f>
        <v>5654656.416619</v>
      </c>
      <c r="FZ238" s="1">
        <f>+BANCOS!FZ127+FINANCIERAS!FZ118</f>
        <v>5912333.2502880003</v>
      </c>
      <c r="GA238" s="1">
        <f>+BANCOS!GA127+FINANCIERAS!GA118</f>
        <v>6070951.4130690005</v>
      </c>
      <c r="GB238" s="1">
        <f>+BANCOS!GB127+FINANCIERAS!GB118</f>
        <v>6088367.0257680006</v>
      </c>
      <c r="GC238" s="1">
        <f>+BANCOS!GC127+FINANCIERAS!GC118</f>
        <v>5849794.7476030001</v>
      </c>
      <c r="GD238" s="1">
        <f>+BANCOS!GD127+FINANCIERAS!GD118</f>
        <v>6037840.4165190002</v>
      </c>
      <c r="GE238" s="1">
        <f>+BANCOS!GE127+FINANCIERAS!GE118</f>
        <v>6170365.3669180004</v>
      </c>
      <c r="GF238" s="1">
        <f>+BANCOS!GF127+FINANCIERAS!GF118</f>
        <v>6169663.4576900005</v>
      </c>
      <c r="GG238" s="1">
        <f>+BANCOS!GG127+FINANCIERAS!GG118</f>
        <v>6429036.4377920004</v>
      </c>
      <c r="GH238" s="1">
        <f>+BANCOS!GH127+FINANCIERAS!GH118</f>
        <v>6974307.6894370001</v>
      </c>
      <c r="GI238" s="1">
        <f>+BANCOS!GI127+FINANCIERAS!GI118</f>
        <v>7114635.6564579997</v>
      </c>
      <c r="GJ238" s="1">
        <f>+BANCOS!GJ127+FINANCIERAS!GJ118</f>
        <v>7394088.5430350006</v>
      </c>
      <c r="GK238" s="1">
        <f>+BANCOS!GK127+FINANCIERAS!GK118</f>
        <v>7687701.9226519996</v>
      </c>
      <c r="GL238" s="1">
        <f>+BANCOS!GL127+FINANCIERAS!GL118</f>
        <v>7711160.9638390001</v>
      </c>
      <c r="GM238" s="1">
        <f>+BANCOS!GM127+FINANCIERAS!GM118</f>
        <v>7498428.3120309999</v>
      </c>
      <c r="GN238" s="1">
        <f>+BANCOS!GN127+FINANCIERAS!GN118</f>
        <v>7519524.1291180002</v>
      </c>
      <c r="GO238" s="1">
        <f>+BANCOS!GO127+FINANCIERAS!GO118</f>
        <v>7515278.4429129995</v>
      </c>
      <c r="GP238" s="1">
        <f>+BANCOS!GP127+FINANCIERAS!GP118</f>
        <v>7589328.6259409999</v>
      </c>
      <c r="GQ238" s="1">
        <f>+BANCOS!GQ127+FINANCIERAS!GQ118</f>
        <v>7506152.9645579997</v>
      </c>
      <c r="GR238" s="1">
        <f>+BANCOS!GR127+FINANCIERAS!GR118</f>
        <v>7739359.6722379997</v>
      </c>
      <c r="GS238" s="1">
        <f>+BANCOS!GS127+FINANCIERAS!GS118</f>
        <v>7579862.4542300003</v>
      </c>
      <c r="GT238" s="1">
        <f>+BANCOS!GT127+FINANCIERAS!GT118</f>
        <v>7715202.0630629994</v>
      </c>
      <c r="GU238" s="1">
        <f>+BANCOS!GU127+FINANCIERAS!GU118</f>
        <v>0</v>
      </c>
      <c r="GV238" s="1">
        <f>+BANCOS!GV127+FINANCIERAS!GV118</f>
        <v>0</v>
      </c>
      <c r="GW238" s="1">
        <f>+BANCOS!GW127+FINANCIERAS!GW118</f>
        <v>0</v>
      </c>
      <c r="GX238" s="1">
        <f>+BANCOS!GX127+FINANCIERAS!GX118</f>
        <v>0</v>
      </c>
      <c r="GY238" s="1">
        <f>+BANCOS!GY127+FINANCIERAS!GY118</f>
        <v>0</v>
      </c>
      <c r="GZ238" s="1">
        <f>+BANCOS!GZ127+FINANCIERAS!GZ118</f>
        <v>0</v>
      </c>
      <c r="HA238" s="1">
        <f>+BANCOS!HA127+FINANCIERAS!HA118</f>
        <v>0</v>
      </c>
      <c r="HB238" s="1">
        <f>+BANCOS!HB127+FINANCIERAS!HB118</f>
        <v>0</v>
      </c>
      <c r="HC238" s="1">
        <f>+BANCOS!HC127+FINANCIERAS!HC118</f>
        <v>0</v>
      </c>
      <c r="HD238" s="1">
        <f>+BANCOS!HD127+FINANCIERAS!HD118</f>
        <v>0</v>
      </c>
      <c r="HE238" s="1">
        <f>+BANCOS!HE127+FINANCIERAS!HE118</f>
        <v>0</v>
      </c>
      <c r="HF238" s="1">
        <f>+BANCOS!HF127+FINANCIERAS!HF118</f>
        <v>0</v>
      </c>
      <c r="HG238" s="1">
        <f>+BANCOS!HG127+FINANCIERAS!HG118</f>
        <v>0</v>
      </c>
      <c r="HH238" s="1">
        <f>+BANCOS!HH127+FINANCIERAS!HH118</f>
        <v>0</v>
      </c>
      <c r="HI238" s="1">
        <f>+BANCOS!HI127+FINANCIERAS!HI118</f>
        <v>0</v>
      </c>
      <c r="HJ238" s="1">
        <f>+BANCOS!HJ127+FINANCIERAS!HJ118</f>
        <v>0</v>
      </c>
      <c r="HK238" s="1">
        <f>+BANCOS!HK127+FINANCIERAS!HK118</f>
        <v>0</v>
      </c>
      <c r="HL238" s="1">
        <f>+BANCOS!HL127+FINANCIERAS!HL118</f>
        <v>0</v>
      </c>
      <c r="HM238" s="1">
        <f>+BANCOS!HM127+FINANCIERAS!HM118</f>
        <v>0</v>
      </c>
      <c r="HN238" s="1">
        <f>+BANCOS!HN127+FINANCIERAS!HN118</f>
        <v>0</v>
      </c>
      <c r="HO238" s="1">
        <f>+BANCOS!HO127+FINANCIERAS!HO118</f>
        <v>0</v>
      </c>
      <c r="HP238" s="1">
        <f>+BANCOS!HP127+FINANCIERAS!HP118</f>
        <v>0</v>
      </c>
      <c r="HQ238" s="1">
        <f>+BANCOS!HQ127+FINANCIERAS!HQ118</f>
        <v>0</v>
      </c>
      <c r="HR238" s="1">
        <f>+BANCOS!HR127+FINANCIERAS!HR118</f>
        <v>0</v>
      </c>
      <c r="HS238" s="1">
        <f>+BANCOS!HS127+FINANCIERAS!HS118</f>
        <v>0</v>
      </c>
      <c r="HT238" s="1">
        <f>+BANCOS!HT127+FINANCIERAS!HT118</f>
        <v>0</v>
      </c>
      <c r="HU238" s="1">
        <f>+BANCOS!HU127+FINANCIERAS!HU118</f>
        <v>0</v>
      </c>
      <c r="HV238" s="1">
        <f>+BANCOS!HV127+FINANCIERAS!HV118</f>
        <v>0</v>
      </c>
      <c r="HW238" s="1">
        <f>+BANCOS!HW127+FINANCIERAS!HW118</f>
        <v>0</v>
      </c>
      <c r="HX238" s="1">
        <f>+BANCOS!HX127+FINANCIERAS!HX118</f>
        <v>0</v>
      </c>
      <c r="HY238" s="1">
        <f>+BANCOS!HY127+FINANCIERAS!HY118</f>
        <v>0</v>
      </c>
      <c r="HZ238" s="1">
        <f>+BANCOS!HZ127+FINANCIERAS!HZ118</f>
        <v>0</v>
      </c>
      <c r="IA238" s="1">
        <f>+BANCOS!IA127+FINANCIERAS!IA118</f>
        <v>0</v>
      </c>
      <c r="IB238" s="1">
        <f>+BANCOS!IB127+FINANCIERAS!IB118</f>
        <v>0</v>
      </c>
      <c r="IC238" s="1">
        <f>+BANCOS!IC127+FINANCIERAS!IC118</f>
        <v>0</v>
      </c>
      <c r="ID238" s="1">
        <f>+BANCOS!ID127+FINANCIERAS!ID118</f>
        <v>0</v>
      </c>
      <c r="IE238" s="1">
        <f>+BANCOS!IE127+FINANCIERAS!IE118</f>
        <v>0</v>
      </c>
      <c r="IF238" s="1">
        <f>+BANCOS!IF127+FINANCIERAS!IF118</f>
        <v>0</v>
      </c>
      <c r="IG238" s="1">
        <f>+BANCOS!IG127+FINANCIERAS!IG118</f>
        <v>0</v>
      </c>
      <c r="IH238" s="1">
        <f>+BANCOS!IH127+FINANCIERAS!IH118</f>
        <v>0</v>
      </c>
      <c r="II238" s="1">
        <f>+BANCOS!II127+FINANCIERAS!II118</f>
        <v>0</v>
      </c>
      <c r="IJ238" s="1">
        <f>+BANCOS!IJ127+FINANCIERAS!IJ118</f>
        <v>0</v>
      </c>
      <c r="IK238" s="1">
        <f>+BANCOS!IK127+FINANCIERAS!IK118</f>
        <v>0</v>
      </c>
      <c r="IL238" s="1">
        <f>+BANCOS!IL127+FINANCIERAS!IL118</f>
        <v>0</v>
      </c>
      <c r="IM238" s="1">
        <f>+BANCOS!IM127+FINANCIERAS!IM118</f>
        <v>0</v>
      </c>
      <c r="IN238" s="1">
        <f>+BANCOS!IN127+FINANCIERAS!IN118</f>
        <v>0</v>
      </c>
      <c r="IO238" s="1">
        <f>+BANCOS!IO127+FINANCIERAS!IO118</f>
        <v>0</v>
      </c>
      <c r="IP238" s="1">
        <f>+BANCOS!IP127+FINANCIERAS!IP118</f>
        <v>0</v>
      </c>
      <c r="IQ238" s="1">
        <f>+BANCOS!IQ127+FINANCIERAS!IQ118</f>
        <v>0</v>
      </c>
      <c r="IR238" s="1">
        <f>+BANCOS!IR127+FINANCIERAS!IR118</f>
        <v>0</v>
      </c>
      <c r="IS238" s="1">
        <f>+BANCOS!IS127+FINANCIERAS!IS118</f>
        <v>0</v>
      </c>
      <c r="IT238" s="1">
        <f>+BANCOS!IT127+FINANCIERAS!IT118</f>
        <v>0</v>
      </c>
      <c r="IU238" s="1">
        <f>+BANCOS!IU127+FINANCIERAS!IU118</f>
        <v>0</v>
      </c>
      <c r="IV238" s="1">
        <f>+BANCOS!IV127+FINANCIERAS!IV118</f>
        <v>0</v>
      </c>
      <c r="IW238" s="1">
        <f>+BANCOS!IW127+FINANCIERAS!IW118</f>
        <v>0</v>
      </c>
      <c r="IX238" s="1">
        <f>+BANCOS!IX127+FINANCIERAS!IX118</f>
        <v>0</v>
      </c>
      <c r="IY238" s="1">
        <f>+BANCOS!IY127+FINANCIERAS!IY118</f>
        <v>0</v>
      </c>
      <c r="IZ238" s="1">
        <f>+BANCOS!IZ127+FINANCIERAS!IZ118</f>
        <v>0</v>
      </c>
      <c r="JA238" s="1">
        <f>+BANCOS!JA127+FINANCIERAS!JA118</f>
        <v>0</v>
      </c>
      <c r="JB238" s="1">
        <f>+BANCOS!JB127+FINANCIERAS!JB118</f>
        <v>0</v>
      </c>
      <c r="JC238" s="1">
        <f>+BANCOS!JC127+FINANCIERAS!JC118</f>
        <v>0</v>
      </c>
      <c r="JD238" s="1">
        <f>+BANCOS!JD127+FINANCIERAS!JD118</f>
        <v>0</v>
      </c>
      <c r="JE238" s="1">
        <f>+BANCOS!JE127+FINANCIERAS!JE118</f>
        <v>0</v>
      </c>
      <c r="JF238" s="1" t="e">
        <f>+BANCOS!#REF!+FINANCIERAS!JF118</f>
        <v>#REF!</v>
      </c>
    </row>
    <row r="239" spans="1:266" s="1" customFormat="1" ht="12.9" customHeight="1" x14ac:dyDescent="0.2">
      <c r="A239" s="1" t="s">
        <v>140</v>
      </c>
      <c r="B239" s="1">
        <f>+BANCOS!B128+FINANCIERAS!B119</f>
        <v>0</v>
      </c>
      <c r="C239" s="1">
        <f>+BANCOS!C128+FINANCIERAS!C119</f>
        <v>0</v>
      </c>
      <c r="D239" s="1">
        <f>+BANCOS!D128+FINANCIERAS!D119</f>
        <v>0</v>
      </c>
      <c r="E239" s="1">
        <f>+BANCOS!E128+FINANCIERAS!E119</f>
        <v>0</v>
      </c>
      <c r="F239" s="1">
        <f>+BANCOS!F128+FINANCIERAS!F119</f>
        <v>0</v>
      </c>
      <c r="G239" s="1">
        <f>+BANCOS!G128+FINANCIERAS!G119</f>
        <v>0</v>
      </c>
      <c r="H239" s="1">
        <f>+BANCOS!H128+FINANCIERAS!H119</f>
        <v>0</v>
      </c>
      <c r="I239" s="1">
        <f>+BANCOS!I128+FINANCIERAS!I119</f>
        <v>0</v>
      </c>
      <c r="J239" s="1">
        <f>+BANCOS!J128+FINANCIERAS!J119</f>
        <v>0</v>
      </c>
      <c r="K239" s="1">
        <f>+BANCOS!K128+FINANCIERAS!K119</f>
        <v>0</v>
      </c>
      <c r="L239" s="1">
        <f>+BANCOS!L128+FINANCIERAS!L119</f>
        <v>0</v>
      </c>
      <c r="M239" s="1">
        <f>+BANCOS!M128+FINANCIERAS!M119</f>
        <v>0</v>
      </c>
      <c r="N239" s="1">
        <f>+BANCOS!N128+FINANCIERAS!N119</f>
        <v>0</v>
      </c>
      <c r="O239" s="1">
        <f>+BANCOS!O128+FINANCIERAS!O119</f>
        <v>0</v>
      </c>
      <c r="P239" s="1">
        <f>+BANCOS!P128+FINANCIERAS!P119</f>
        <v>0</v>
      </c>
      <c r="Q239" s="1">
        <f>+BANCOS!Q128+FINANCIERAS!Q119</f>
        <v>0</v>
      </c>
      <c r="R239" s="1">
        <f>+BANCOS!R128+FINANCIERAS!R119</f>
        <v>0</v>
      </c>
      <c r="S239" s="1">
        <f>+BANCOS!S128+FINANCIERAS!S119</f>
        <v>0</v>
      </c>
      <c r="T239" s="1">
        <f>+BANCOS!T128+FINANCIERAS!T119</f>
        <v>0</v>
      </c>
      <c r="U239" s="1">
        <f>+BANCOS!U128+FINANCIERAS!U119</f>
        <v>0</v>
      </c>
      <c r="V239" s="1">
        <f>+BANCOS!V128+FINANCIERAS!V119</f>
        <v>0</v>
      </c>
      <c r="W239" s="1">
        <f>+BANCOS!W128+FINANCIERAS!W119</f>
        <v>0</v>
      </c>
      <c r="X239" s="1">
        <f>+BANCOS!X128+FINANCIERAS!X119</f>
        <v>0</v>
      </c>
      <c r="Y239" s="1">
        <f>+BANCOS!Y128+FINANCIERAS!Y119</f>
        <v>0</v>
      </c>
      <c r="Z239" s="1">
        <f>+BANCOS!Z128+FINANCIERAS!Z119</f>
        <v>0</v>
      </c>
      <c r="AA239" s="1">
        <f>+BANCOS!AA128+FINANCIERAS!AA119</f>
        <v>0</v>
      </c>
      <c r="AB239" s="1">
        <f>+BANCOS!AB128+FINANCIERAS!AB119</f>
        <v>0</v>
      </c>
      <c r="AC239" s="1">
        <f>+BANCOS!AC128+FINANCIERAS!AC119</f>
        <v>0</v>
      </c>
      <c r="AD239" s="1">
        <f>+BANCOS!AD128+FINANCIERAS!AD119</f>
        <v>0</v>
      </c>
      <c r="AE239" s="1">
        <f>+BANCOS!AE128+FINANCIERAS!AE119</f>
        <v>0</v>
      </c>
      <c r="AF239" s="1">
        <f>+BANCOS!AF128+FINANCIERAS!AF119</f>
        <v>0</v>
      </c>
      <c r="AG239" s="1">
        <f>+BANCOS!AG128+FINANCIERAS!AG119</f>
        <v>0</v>
      </c>
      <c r="AH239" s="1">
        <f>+BANCOS!AH128+FINANCIERAS!AH119</f>
        <v>0</v>
      </c>
      <c r="AI239" s="1">
        <f>+BANCOS!AI128+FINANCIERAS!AI119</f>
        <v>0</v>
      </c>
      <c r="AJ239" s="1">
        <f>+BANCOS!AJ128+FINANCIERAS!AJ119</f>
        <v>0</v>
      </c>
      <c r="AK239" s="1">
        <f>+BANCOS!AK128+FINANCIERAS!AK119</f>
        <v>0</v>
      </c>
      <c r="AL239" s="1">
        <f>+BANCOS!AL128+FINANCIERAS!AL119</f>
        <v>1592699</v>
      </c>
      <c r="AM239" s="1">
        <f>+BANCOS!AM128+FINANCIERAS!AM119</f>
        <v>1535153</v>
      </c>
      <c r="AN239" s="1">
        <f>+BANCOS!AN128+FINANCIERAS!AN119</f>
        <v>1496517</v>
      </c>
      <c r="AO239" s="1">
        <f>+BANCOS!AO128+FINANCIERAS!AO119</f>
        <v>1517078</v>
      </c>
      <c r="AP239" s="1">
        <f>+BANCOS!AP128+FINANCIERAS!AP119</f>
        <v>1497767</v>
      </c>
      <c r="AQ239" s="1">
        <f>+BANCOS!AQ128+FINANCIERAS!AQ119</f>
        <v>1406645</v>
      </c>
      <c r="AR239" s="1">
        <f>+BANCOS!AR128+FINANCIERAS!AR119</f>
        <v>1376367.322138</v>
      </c>
      <c r="AS239" s="1">
        <f>+BANCOS!AS128+FINANCIERAS!AS119</f>
        <v>1356984.617543</v>
      </c>
      <c r="AT239" s="1">
        <f>+BANCOS!AT128+FINANCIERAS!AT119</f>
        <v>1204040.2235979999</v>
      </c>
      <c r="AU239" s="1" t="e">
        <f>+BANCOS!AU128+FINANCIERAS!AU119</f>
        <v>#VALUE!</v>
      </c>
      <c r="AV239" s="1">
        <f>+BANCOS!AV128+FINANCIERAS!AV119</f>
        <v>1179678.284739</v>
      </c>
      <c r="AW239" s="1">
        <f>+BANCOS!AW128+FINANCIERAS!AW119</f>
        <v>1178626.5468759998</v>
      </c>
      <c r="AX239" s="1">
        <f>+BANCOS!AX128+FINANCIERAS!AX119</f>
        <v>1253223.2633239999</v>
      </c>
      <c r="AY239" s="1">
        <f>+BANCOS!AY128+FINANCIERAS!AY119</f>
        <v>1110987.415878</v>
      </c>
      <c r="AZ239" s="1">
        <f>+BANCOS!AZ128+FINANCIERAS!AZ119</f>
        <v>1104205.0250659999</v>
      </c>
      <c r="BA239" s="1">
        <f>+BANCOS!BA128+FINANCIERAS!BA119</f>
        <v>1217605.0867819998</v>
      </c>
      <c r="BB239" s="1">
        <f>+BANCOS!BB128+FINANCIERAS!BB119</f>
        <v>1344027.0213509998</v>
      </c>
      <c r="BC239" s="1">
        <f>+BANCOS!BC128+FINANCIERAS!BC119</f>
        <v>1387143.7920969999</v>
      </c>
      <c r="BD239" s="1">
        <f>+BANCOS!BD128+FINANCIERAS!BD119</f>
        <v>1412222.9386829999</v>
      </c>
      <c r="BE239" s="1">
        <f>+BANCOS!BE128+FINANCIERAS!BE119</f>
        <v>1073020.3276289999</v>
      </c>
      <c r="BF239" s="1">
        <f>+BANCOS!BF128+FINANCIERAS!BF119</f>
        <v>926599.16427499987</v>
      </c>
      <c r="BG239" s="1">
        <f>+BANCOS!BG128+FINANCIERAS!BG119</f>
        <v>900714.23422200012</v>
      </c>
      <c r="BH239" s="1">
        <f>+BANCOS!BH128+FINANCIERAS!BH119</f>
        <v>915036.04557299986</v>
      </c>
      <c r="BI239" s="1">
        <f>+BANCOS!BI128+FINANCIERAS!BI119</f>
        <v>0</v>
      </c>
      <c r="BJ239" s="1">
        <f>+BANCOS!BJ128+FINANCIERAS!BJ119</f>
        <v>968218.06023000006</v>
      </c>
      <c r="BK239" s="1">
        <f>+BANCOS!BK128+FINANCIERAS!BK119</f>
        <v>935640.39958700002</v>
      </c>
      <c r="BL239" s="1">
        <f>+BANCOS!BL128+FINANCIERAS!BL119</f>
        <v>1010681.5799479999</v>
      </c>
      <c r="BM239" s="1">
        <f>+BANCOS!BM128+FINANCIERAS!BM119</f>
        <v>1059718.498807</v>
      </c>
      <c r="BN239" s="1">
        <f>+BANCOS!BN128+FINANCIERAS!BN119</f>
        <v>1010894.293694</v>
      </c>
      <c r="BO239" s="1">
        <f>+BANCOS!BO128+FINANCIERAS!BO119</f>
        <v>1031466.2306559999</v>
      </c>
      <c r="BP239" s="1">
        <f>+BANCOS!BP128+FINANCIERAS!BP119</f>
        <v>1038463.5645740001</v>
      </c>
      <c r="BQ239" s="1">
        <f>+BANCOS!BQ128+FINANCIERAS!BQ119</f>
        <v>1057223.7759929998</v>
      </c>
      <c r="BR239" s="1">
        <f>+BANCOS!BR128+FINANCIERAS!BR119</f>
        <v>1082814.021797</v>
      </c>
      <c r="BS239" s="1">
        <f>+BANCOS!BS128+FINANCIERAS!BS119</f>
        <v>1028356.6630189999</v>
      </c>
      <c r="BT239" s="1">
        <f>+BANCOS!BT128+FINANCIERAS!BT119</f>
        <v>1170361.2415809999</v>
      </c>
      <c r="BU239" s="1">
        <f>+BANCOS!BU128+FINANCIERAS!BU119</f>
        <v>1153805.9080539998</v>
      </c>
      <c r="BV239" s="1">
        <f>+BANCOS!BV128+FINANCIERAS!BV119</f>
        <v>1182059.782835</v>
      </c>
      <c r="BW239" s="1">
        <f>+BANCOS!BW128+FINANCIERAS!BW119</f>
        <v>1187208.4014390002</v>
      </c>
      <c r="BX239" s="1">
        <f>+BANCOS!BX128+FINANCIERAS!BX119</f>
        <v>1225133.7682479999</v>
      </c>
      <c r="BY239" s="1">
        <f>+BANCOS!BY128+FINANCIERAS!BY119</f>
        <v>1261141.1756909997</v>
      </c>
      <c r="BZ239" s="1">
        <f>+BANCOS!BZ128+FINANCIERAS!BZ119</f>
        <v>1293867.8572530001</v>
      </c>
      <c r="CA239" s="1">
        <f>+BANCOS!CA128+FINANCIERAS!CA119</f>
        <v>1379505.0703680001</v>
      </c>
      <c r="CB239" s="1">
        <f>+BANCOS!CB128+FINANCIERAS!CB119</f>
        <v>1305434.0040239999</v>
      </c>
      <c r="CC239" s="1">
        <f>+BANCOS!CC128+FINANCIERAS!CC119</f>
        <v>1316480.430003</v>
      </c>
      <c r="CD239" s="1">
        <f>+BANCOS!CD128+FINANCIERAS!CD119</f>
        <v>1278470.357264</v>
      </c>
      <c r="CE239" s="1">
        <f>+BANCOS!CE128+FINANCIERAS!CE119</f>
        <v>1317359.7916969999</v>
      </c>
      <c r="CF239" s="1">
        <f>+BANCOS!CF128+FINANCIERAS!CF119</f>
        <v>1332038.871673</v>
      </c>
      <c r="CG239" s="1">
        <f>+BANCOS!CG128+FINANCIERAS!CG119</f>
        <v>1308597.3669750001</v>
      </c>
      <c r="CH239" s="1">
        <f>+BANCOS!CH128+FINANCIERAS!CH119</f>
        <v>1350247.0782959999</v>
      </c>
      <c r="CI239" s="1">
        <f>+BANCOS!CI128+FINANCIERAS!CI119</f>
        <v>1332660.7582129999</v>
      </c>
      <c r="CJ239" s="1">
        <f>+BANCOS!CJ128+FINANCIERAS!CJ119</f>
        <v>1372337.7646240001</v>
      </c>
      <c r="CK239" s="1">
        <f>+BANCOS!CK128+FINANCIERAS!CK119</f>
        <v>1427367.822013</v>
      </c>
      <c r="CL239" s="1">
        <f>+BANCOS!CL128+FINANCIERAS!CL119</f>
        <v>1459018.9183459999</v>
      </c>
      <c r="CM239" s="1">
        <f>+BANCOS!CM128+FINANCIERAS!CM119</f>
        <v>1459710.4448320002</v>
      </c>
      <c r="CN239" s="1">
        <f>+BANCOS!CN128+FINANCIERAS!CN119</f>
        <v>1472407.4546389999</v>
      </c>
      <c r="CO239" s="1">
        <f>+BANCOS!CO128+FINANCIERAS!CO119</f>
        <v>1494400.4944149998</v>
      </c>
      <c r="CP239" s="1">
        <f>+BANCOS!CP128+FINANCIERAS!CP119</f>
        <v>1525475.3975590002</v>
      </c>
      <c r="CQ239" s="1">
        <f>+BANCOS!CQ128+FINANCIERAS!CQ119</f>
        <v>1585290.0061679999</v>
      </c>
      <c r="CR239" s="1">
        <f>+BANCOS!CR128+FINANCIERAS!CR119</f>
        <v>1637164.3174119999</v>
      </c>
      <c r="CS239" s="1">
        <f>+BANCOS!CS128+FINANCIERAS!CS119</f>
        <v>1599416.5196730001</v>
      </c>
      <c r="CT239" s="1">
        <f>+BANCOS!CT128+FINANCIERAS!CT119</f>
        <v>1706541.389676</v>
      </c>
      <c r="CU239" s="1">
        <f>+BANCOS!CU128+FINANCIERAS!CU119</f>
        <v>1784346.530216</v>
      </c>
      <c r="CV239" s="1">
        <f>+BANCOS!CV128+FINANCIERAS!CV119</f>
        <v>1817278.2418220001</v>
      </c>
      <c r="CW239" s="1">
        <f>+BANCOS!CW128+FINANCIERAS!CW119</f>
        <v>1865819.7070789998</v>
      </c>
      <c r="CX239" s="1">
        <f>+BANCOS!CX128+FINANCIERAS!CX119</f>
        <v>1988465.9656380001</v>
      </c>
      <c r="CY239" s="1">
        <f>+BANCOS!CY128+FINANCIERAS!CY119</f>
        <v>2047107.260696</v>
      </c>
      <c r="CZ239" s="1">
        <f>+BANCOS!CZ128+FINANCIERAS!CZ119</f>
        <v>2053124.5206579999</v>
      </c>
      <c r="DA239" s="1">
        <f>+BANCOS!DA128+FINANCIERAS!DA119</f>
        <v>2105164.883593</v>
      </c>
      <c r="DB239" s="1">
        <f>+BANCOS!DB128+FINANCIERAS!DB119</f>
        <v>2185506.0419910001</v>
      </c>
      <c r="DC239" s="1">
        <f>+BANCOS!DC128+FINANCIERAS!DC119</f>
        <v>2312353.2809870001</v>
      </c>
      <c r="DD239" s="1">
        <f>+BANCOS!DD128+FINANCIERAS!DD119</f>
        <v>2320629.758099</v>
      </c>
      <c r="DE239" s="1">
        <f>+BANCOS!DE128+FINANCIERAS!DE119</f>
        <v>2336138.0011549997</v>
      </c>
      <c r="DF239" s="1">
        <f>+BANCOS!DF128+FINANCIERAS!DF119</f>
        <v>2366940.04617</v>
      </c>
      <c r="DG239" s="1">
        <f>+BANCOS!DG128+FINANCIERAS!DG119</f>
        <v>2391689.2419950003</v>
      </c>
      <c r="DH239" s="1">
        <f>+BANCOS!DH128+FINANCIERAS!DH119</f>
        <v>2431080.5716619999</v>
      </c>
      <c r="DI239" s="1">
        <f>+BANCOS!DI128+FINANCIERAS!DI119</f>
        <v>2466694.644994</v>
      </c>
      <c r="DJ239" s="1">
        <f>+BANCOS!DJ128+FINANCIERAS!DJ119</f>
        <v>2471273.188571</v>
      </c>
      <c r="DK239" s="1">
        <f>+BANCOS!DK128+FINANCIERAS!DK119</f>
        <v>2509935.0279410002</v>
      </c>
      <c r="DL239" s="1">
        <f>+BANCOS!DL128+FINANCIERAS!DL119</f>
        <v>2547629.8884370001</v>
      </c>
      <c r="DM239" s="1">
        <f>+BANCOS!DM128+FINANCIERAS!DM119</f>
        <v>2597401.666979</v>
      </c>
      <c r="DN239" s="1">
        <f>+BANCOS!DN128+FINANCIERAS!DN119</f>
        <v>2645218.2198620001</v>
      </c>
      <c r="DO239" s="1">
        <f>+BANCOS!DO128+FINANCIERAS!DO119</f>
        <v>2699524.7978890003</v>
      </c>
      <c r="DP239" s="1">
        <f>+BANCOS!DP128+FINANCIERAS!DP119</f>
        <v>2810390.6478639999</v>
      </c>
      <c r="DQ239" s="1">
        <f>+BANCOS!DQ128+FINANCIERAS!DQ119</f>
        <v>2852636.1589870001</v>
      </c>
      <c r="DR239" s="1">
        <f>+BANCOS!DR128+FINANCIERAS!DR119</f>
        <v>2976083.5443970002</v>
      </c>
      <c r="DS239" s="1">
        <f>+BANCOS!DS128+FINANCIERAS!DS119</f>
        <v>3036728.8582649999</v>
      </c>
      <c r="DT239" s="1">
        <f>+BANCOS!DT128+FINANCIERAS!DT119</f>
        <v>3080226.3706489997</v>
      </c>
      <c r="DU239" s="1">
        <f>+BANCOS!DU128+FINANCIERAS!DU119</f>
        <v>3118140.8735229997</v>
      </c>
      <c r="DV239" s="1">
        <f>+BANCOS!DV128+FINANCIERAS!DV119</f>
        <v>3178894.9422070002</v>
      </c>
      <c r="DW239" s="1">
        <f>+BANCOS!DW128+FINANCIERAS!DW119</f>
        <v>3276735.3266190002</v>
      </c>
      <c r="DX239" s="1">
        <f>+BANCOS!DX128+FINANCIERAS!DX119</f>
        <v>3318313.6881109998</v>
      </c>
      <c r="DY239" s="1">
        <f>+BANCOS!DY128+FINANCIERAS!DY119</f>
        <v>3445780.8993770001</v>
      </c>
      <c r="DZ239" s="1">
        <f>+BANCOS!DZ128+FINANCIERAS!DZ119</f>
        <v>3528277.6057350002</v>
      </c>
      <c r="EA239" s="1">
        <f>+BANCOS!EA128+FINANCIERAS!EA119</f>
        <v>3565461.3483920004</v>
      </c>
      <c r="EB239" s="1">
        <f>+BANCOS!EB128+FINANCIERAS!EB119</f>
        <v>4431410.8003979987</v>
      </c>
      <c r="EC239" s="1">
        <f>+BANCOS!EC128+FINANCIERAS!EC119</f>
        <v>4530856.1571709998</v>
      </c>
      <c r="ED239" s="1">
        <f>+BANCOS!ED128+FINANCIERAS!ED119</f>
        <v>4724268.723615</v>
      </c>
      <c r="EE239" s="1">
        <f>+BANCOS!EE128+FINANCIERAS!EE119</f>
        <v>4756649.0731229996</v>
      </c>
      <c r="EF239" s="1">
        <f>+BANCOS!EF128+FINANCIERAS!EF119</f>
        <v>4832502.5826590005</v>
      </c>
      <c r="EG239" s="1">
        <f>+BANCOS!EG128+FINANCIERAS!EG119</f>
        <v>4930433.5130190002</v>
      </c>
      <c r="EH239" s="1">
        <f>+BANCOS!EH128+FINANCIERAS!EH119</f>
        <v>5045729.1178959999</v>
      </c>
      <c r="EI239" s="1">
        <f>+BANCOS!EI128+FINANCIERAS!EI119</f>
        <v>5135111.5660079997</v>
      </c>
      <c r="EJ239" s="1">
        <f>+BANCOS!EJ128+FINANCIERAS!EJ119</f>
        <v>5229864.7674350003</v>
      </c>
      <c r="EK239" s="1">
        <f>+BANCOS!EK128+FINANCIERAS!EK119</f>
        <v>5352054.2780699991</v>
      </c>
      <c r="EL239" s="1">
        <f>+BANCOS!EL128+FINANCIERAS!EL119</f>
        <v>6053272.8094570003</v>
      </c>
      <c r="EM239" s="1">
        <f>+BANCOS!EM128+FINANCIERAS!EM119</f>
        <v>6145727.1570540005</v>
      </c>
      <c r="EN239" s="1">
        <f>+BANCOS!EN128+FINANCIERAS!EN119</f>
        <v>6249003.4738430008</v>
      </c>
      <c r="EO239" s="1">
        <f>+BANCOS!EO128+FINANCIERAS!EO119</f>
        <v>6295852.9917850001</v>
      </c>
      <c r="EP239" s="1">
        <f>+BANCOS!EP128+FINANCIERAS!EP119</f>
        <v>6422257.5821339991</v>
      </c>
      <c r="EQ239" s="1">
        <f>+BANCOS!EQ128+FINANCIERAS!EQ119</f>
        <v>6432940.9159949999</v>
      </c>
      <c r="ER239" s="1">
        <f>+BANCOS!ER128+FINANCIERAS!ER119</f>
        <v>6486719.8964009993</v>
      </c>
      <c r="ES239" s="1">
        <f>+BANCOS!ES128+FINANCIERAS!ES119</f>
        <v>6482605.745089001</v>
      </c>
      <c r="ET239" s="1">
        <f>+BANCOS!ET128+FINANCIERAS!ET119</f>
        <v>6610864.4451719997</v>
      </c>
      <c r="EU239" s="1">
        <f>+BANCOS!EU128+FINANCIERAS!EU119</f>
        <v>6615239.4597740006</v>
      </c>
      <c r="EV239" s="1">
        <f>+BANCOS!EV128+FINANCIERAS!EV119</f>
        <v>6627095.0030230004</v>
      </c>
      <c r="EW239" s="1">
        <f>+BANCOS!EW128+FINANCIERAS!EW119</f>
        <v>6763864.526943001</v>
      </c>
      <c r="EX239" s="1">
        <f>+BANCOS!EX128+FINANCIERAS!EX119</f>
        <v>6991236.8981069997</v>
      </c>
      <c r="EY239" s="1">
        <f>+BANCOS!EY128+FINANCIERAS!EY119</f>
        <v>7086798.0167919993</v>
      </c>
      <c r="EZ239" s="1">
        <f>+BANCOS!EZ128+FINANCIERAS!EZ119</f>
        <v>7158193.4907659981</v>
      </c>
      <c r="FA239" s="1">
        <f>+BANCOS!FA128+FINANCIERAS!FA119</f>
        <v>7150094.6295470018</v>
      </c>
      <c r="FB239" s="1">
        <f>+BANCOS!FB128+FINANCIERAS!FB119</f>
        <v>7476768.8543020003</v>
      </c>
      <c r="FC239" s="1">
        <f>+BANCOS!FC128+FINANCIERAS!FC119</f>
        <v>7565581.329802</v>
      </c>
      <c r="FD239" s="1">
        <f>+BANCOS!FD128+FINANCIERAS!FD119</f>
        <v>7632208.2753639994</v>
      </c>
      <c r="FE239" s="1">
        <f>+BANCOS!FE128+FINANCIERAS!FE119</f>
        <v>7718115.6557530006</v>
      </c>
      <c r="FF239" s="1">
        <f>+BANCOS!FF128+FINANCIERAS!FF119</f>
        <v>7792358.699732</v>
      </c>
      <c r="FG239" s="1">
        <f>+BANCOS!FG128+FINANCIERAS!FG119</f>
        <v>7908562.5660700006</v>
      </c>
      <c r="FH239" s="1">
        <f>+BANCOS!FH128+FINANCIERAS!FH119</f>
        <v>8061862.8270740006</v>
      </c>
      <c r="FI239" s="1">
        <f>+BANCOS!FI128+FINANCIERAS!FI119</f>
        <v>8143581.2017130014</v>
      </c>
      <c r="FJ239" s="1">
        <f>+BANCOS!FJ128+FINANCIERAS!FJ119</f>
        <v>8388802.8742800001</v>
      </c>
      <c r="FK239" s="1">
        <f>+BANCOS!FK128+FINANCIERAS!FK119</f>
        <v>8586746.3288540002</v>
      </c>
      <c r="FL239" s="1">
        <f>+BANCOS!FL128+FINANCIERAS!FL119</f>
        <v>8664722.1191299986</v>
      </c>
      <c r="FM239" s="1">
        <f>+BANCOS!FM128+FINANCIERAS!FM119</f>
        <v>8901605.5562609993</v>
      </c>
      <c r="FN239" s="1">
        <f>+BANCOS!FN128+FINANCIERAS!FN119</f>
        <v>9051080.5385810006</v>
      </c>
      <c r="FO239" s="1">
        <f>+BANCOS!FO128+FINANCIERAS!FO119</f>
        <v>9139627.4372199997</v>
      </c>
      <c r="FP239" s="1">
        <f>+BANCOS!FP128+FINANCIERAS!FP119</f>
        <v>9260542.7835610006</v>
      </c>
      <c r="FQ239" s="1">
        <f>+BANCOS!FQ128+FINANCIERAS!FQ119</f>
        <v>9282818.8128839992</v>
      </c>
      <c r="FR239" s="1">
        <f>+BANCOS!FR128+FINANCIERAS!FR119</f>
        <v>9405651.2136420012</v>
      </c>
      <c r="FS239" s="1">
        <f>+BANCOS!FS128+FINANCIERAS!FS119</f>
        <v>9363182.4671050012</v>
      </c>
      <c r="FT239" s="1">
        <f>+BANCOS!FT128+FINANCIERAS!FT119</f>
        <v>9516156.179637</v>
      </c>
      <c r="FU239" s="1">
        <f>+BANCOS!FU128+FINANCIERAS!FU119</f>
        <v>9658965.5312100016</v>
      </c>
      <c r="FV239" s="1">
        <f>+BANCOS!FV128+FINANCIERAS!FV119</f>
        <v>9854392.6915489994</v>
      </c>
      <c r="FW239" s="1">
        <f>+BANCOS!FW128+FINANCIERAS!FW119</f>
        <v>10073839.212667001</v>
      </c>
      <c r="FX239" s="1">
        <f>+BANCOS!FX128+FINANCIERAS!FX119</f>
        <v>10285806.130375</v>
      </c>
      <c r="FY239" s="1">
        <f>+BANCOS!FY128+FINANCIERAS!FY119</f>
        <v>10336828.729866002</v>
      </c>
      <c r="FZ239" s="1">
        <f>+BANCOS!FZ128+FINANCIERAS!FZ119</f>
        <v>10465505.315229999</v>
      </c>
      <c r="GA239" s="1">
        <f>+BANCOS!GA128+FINANCIERAS!GA119</f>
        <v>10574556.663647</v>
      </c>
      <c r="GB239" s="1">
        <f>+BANCOS!GB128+FINANCIERAS!GB119</f>
        <v>10690013.823268998</v>
      </c>
      <c r="GC239" s="1">
        <f>+BANCOS!GC128+FINANCIERAS!GC119</f>
        <v>10771596.706744</v>
      </c>
      <c r="GD239" s="1">
        <f>+BANCOS!GD128+FINANCIERAS!GD119</f>
        <v>10774172.589772999</v>
      </c>
      <c r="GE239" s="1">
        <f>+BANCOS!GE128+FINANCIERAS!GE119</f>
        <v>10952706.717541</v>
      </c>
      <c r="GF239" s="1">
        <f>+BANCOS!GF128+FINANCIERAS!GF119</f>
        <v>11014085.616595</v>
      </c>
      <c r="GG239" s="1">
        <f>+BANCOS!GG128+FINANCIERAS!GG119</f>
        <v>11139757.096593</v>
      </c>
      <c r="GH239" s="1">
        <f>+BANCOS!GH128+FINANCIERAS!GH119</f>
        <v>11238953.237906002</v>
      </c>
      <c r="GI239" s="1">
        <f>+BANCOS!GI128+FINANCIERAS!GI119</f>
        <v>11243008.233588999</v>
      </c>
      <c r="GJ239" s="1">
        <f>+BANCOS!GJ128+FINANCIERAS!GJ119</f>
        <v>11224581.312901</v>
      </c>
      <c r="GK239" s="1">
        <f>+BANCOS!GK128+FINANCIERAS!GK119</f>
        <v>11088333.562442001</v>
      </c>
      <c r="GL239" s="1">
        <f>+BANCOS!GL128+FINANCIERAS!GL119</f>
        <v>11452189.348514</v>
      </c>
      <c r="GM239" s="1">
        <f>+BANCOS!GM128+FINANCIERAS!GM119</f>
        <v>11367988.142788</v>
      </c>
      <c r="GN239" s="1">
        <f>+BANCOS!GN128+FINANCIERAS!GN119</f>
        <v>11416759.351377001</v>
      </c>
      <c r="GO239" s="1">
        <f>+BANCOS!GO128+FINANCIERAS!GO119</f>
        <v>11434853.295421001</v>
      </c>
      <c r="GP239" s="1">
        <f>+BANCOS!GP128+FINANCIERAS!GP119</f>
        <v>11448756.593632</v>
      </c>
      <c r="GQ239" s="1">
        <f>+BANCOS!GQ128+FINANCIERAS!GQ119</f>
        <v>11429912.024333</v>
      </c>
      <c r="GR239" s="1">
        <f>+BANCOS!GR128+FINANCIERAS!GR119</f>
        <v>11469471.293223001</v>
      </c>
      <c r="GS239" s="1">
        <f>+BANCOS!GS128+FINANCIERAS!GS119</f>
        <v>11556379.347949</v>
      </c>
      <c r="GT239" s="1">
        <f>+BANCOS!GT128+FINANCIERAS!GT119</f>
        <v>11687933.823392</v>
      </c>
      <c r="GU239" s="1">
        <f>+BANCOS!GU128+FINANCIERAS!GU119</f>
        <v>0</v>
      </c>
      <c r="GV239" s="1">
        <f>+BANCOS!GV128+FINANCIERAS!GV119</f>
        <v>0</v>
      </c>
      <c r="GW239" s="1">
        <f>+BANCOS!GW128+FINANCIERAS!GW119</f>
        <v>0</v>
      </c>
      <c r="GX239" s="1">
        <f>+BANCOS!GX128+FINANCIERAS!GX119</f>
        <v>0</v>
      </c>
      <c r="GY239" s="1">
        <f>+BANCOS!GY128+FINANCIERAS!GY119</f>
        <v>0</v>
      </c>
      <c r="GZ239" s="1">
        <f>+BANCOS!GZ128+FINANCIERAS!GZ119</f>
        <v>0</v>
      </c>
      <c r="HA239" s="1">
        <f>+BANCOS!HA128+FINANCIERAS!HA119</f>
        <v>0</v>
      </c>
      <c r="HB239" s="1">
        <f>+BANCOS!HB128+FINANCIERAS!HB119</f>
        <v>0</v>
      </c>
      <c r="HC239" s="1">
        <f>+BANCOS!HC128+FINANCIERAS!HC119</f>
        <v>0</v>
      </c>
      <c r="HD239" s="1">
        <f>+BANCOS!HD128+FINANCIERAS!HD119</f>
        <v>0</v>
      </c>
      <c r="HE239" s="1">
        <f>+BANCOS!HE128+FINANCIERAS!HE119</f>
        <v>0</v>
      </c>
      <c r="HF239" s="1">
        <f>+BANCOS!HF128+FINANCIERAS!HF119</f>
        <v>0</v>
      </c>
      <c r="HG239" s="1">
        <f>+BANCOS!HG128+FINANCIERAS!HG119</f>
        <v>0</v>
      </c>
      <c r="HH239" s="1">
        <f>+BANCOS!HH128+FINANCIERAS!HH119</f>
        <v>0</v>
      </c>
      <c r="HI239" s="1">
        <f>+BANCOS!HI128+FINANCIERAS!HI119</f>
        <v>0</v>
      </c>
      <c r="HJ239" s="1">
        <f>+BANCOS!HJ128+FINANCIERAS!HJ119</f>
        <v>0</v>
      </c>
      <c r="HK239" s="1">
        <f>+BANCOS!HK128+FINANCIERAS!HK119</f>
        <v>0</v>
      </c>
      <c r="HL239" s="1">
        <f>+BANCOS!HL128+FINANCIERAS!HL119</f>
        <v>0</v>
      </c>
      <c r="HM239" s="1">
        <f>+BANCOS!HM128+FINANCIERAS!HM119</f>
        <v>0</v>
      </c>
      <c r="HN239" s="1">
        <f>+BANCOS!HN128+FINANCIERAS!HN119</f>
        <v>0</v>
      </c>
      <c r="HO239" s="1">
        <f>+BANCOS!HO128+FINANCIERAS!HO119</f>
        <v>0</v>
      </c>
      <c r="HP239" s="1">
        <f>+BANCOS!HP128+FINANCIERAS!HP119</f>
        <v>0</v>
      </c>
      <c r="HQ239" s="1">
        <f>+BANCOS!HQ128+FINANCIERAS!HQ119</f>
        <v>0</v>
      </c>
      <c r="HR239" s="1">
        <f>+BANCOS!HR128+FINANCIERAS!HR119</f>
        <v>0</v>
      </c>
      <c r="HS239" s="1">
        <f>+BANCOS!HS128+FINANCIERAS!HS119</f>
        <v>0</v>
      </c>
      <c r="HT239" s="1">
        <f>+BANCOS!HT128+FINANCIERAS!HT119</f>
        <v>0</v>
      </c>
      <c r="HU239" s="1">
        <f>+BANCOS!HU128+FINANCIERAS!HU119</f>
        <v>0</v>
      </c>
      <c r="HV239" s="1">
        <f>+BANCOS!HV128+FINANCIERAS!HV119</f>
        <v>0</v>
      </c>
      <c r="HW239" s="1">
        <f>+BANCOS!HW128+FINANCIERAS!HW119</f>
        <v>0</v>
      </c>
      <c r="HX239" s="1">
        <f>+BANCOS!HX128+FINANCIERAS!HX119</f>
        <v>0</v>
      </c>
      <c r="HY239" s="1">
        <f>+BANCOS!HY128+FINANCIERAS!HY119</f>
        <v>0</v>
      </c>
      <c r="HZ239" s="1">
        <f>+BANCOS!HZ128+FINANCIERAS!HZ119</f>
        <v>0</v>
      </c>
      <c r="IA239" s="1">
        <f>+BANCOS!IA128+FINANCIERAS!IA119</f>
        <v>0</v>
      </c>
      <c r="IB239" s="1">
        <f>+BANCOS!IB128+FINANCIERAS!IB119</f>
        <v>0</v>
      </c>
      <c r="IC239" s="1">
        <f>+BANCOS!IC128+FINANCIERAS!IC119</f>
        <v>0</v>
      </c>
      <c r="ID239" s="1">
        <f>+BANCOS!ID128+FINANCIERAS!ID119</f>
        <v>0</v>
      </c>
      <c r="IE239" s="1">
        <f>+BANCOS!IE128+FINANCIERAS!IE119</f>
        <v>0</v>
      </c>
      <c r="IF239" s="1">
        <f>+BANCOS!IF128+FINANCIERAS!IF119</f>
        <v>0</v>
      </c>
      <c r="IG239" s="1">
        <f>+BANCOS!IG128+FINANCIERAS!IG119</f>
        <v>0</v>
      </c>
      <c r="IH239" s="1">
        <f>+BANCOS!IH128+FINANCIERAS!IH119</f>
        <v>0</v>
      </c>
      <c r="II239" s="1">
        <f>+BANCOS!II128+FINANCIERAS!II119</f>
        <v>0</v>
      </c>
      <c r="IJ239" s="1">
        <f>+BANCOS!IJ128+FINANCIERAS!IJ119</f>
        <v>0</v>
      </c>
      <c r="IK239" s="1">
        <f>+BANCOS!IK128+FINANCIERAS!IK119</f>
        <v>0</v>
      </c>
      <c r="IL239" s="1">
        <f>+BANCOS!IL128+FINANCIERAS!IL119</f>
        <v>0</v>
      </c>
      <c r="IM239" s="1">
        <f>+BANCOS!IM128+FINANCIERAS!IM119</f>
        <v>0</v>
      </c>
      <c r="IN239" s="1">
        <f>+BANCOS!IN128+FINANCIERAS!IN119</f>
        <v>0</v>
      </c>
      <c r="IO239" s="1">
        <f>+BANCOS!IO128+FINANCIERAS!IO119</f>
        <v>0</v>
      </c>
      <c r="IP239" s="1">
        <f>+BANCOS!IP128+FINANCIERAS!IP119</f>
        <v>0</v>
      </c>
      <c r="IQ239" s="1">
        <f>+BANCOS!IQ128+FINANCIERAS!IQ119</f>
        <v>0</v>
      </c>
      <c r="IR239" s="1">
        <f>+BANCOS!IR128+FINANCIERAS!IR119</f>
        <v>0</v>
      </c>
      <c r="IS239" s="1">
        <f>+BANCOS!IS128+FINANCIERAS!IS119</f>
        <v>0</v>
      </c>
      <c r="IT239" s="1">
        <f>+BANCOS!IT128+FINANCIERAS!IT119</f>
        <v>0</v>
      </c>
      <c r="IU239" s="1">
        <f>+BANCOS!IU128+FINANCIERAS!IU119</f>
        <v>0</v>
      </c>
      <c r="IV239" s="1">
        <f>+BANCOS!IV128+FINANCIERAS!IV119</f>
        <v>0</v>
      </c>
      <c r="IW239" s="1">
        <f>+BANCOS!IW128+FINANCIERAS!IW119</f>
        <v>0</v>
      </c>
      <c r="IX239" s="1">
        <f>+BANCOS!IX128+FINANCIERAS!IX119</f>
        <v>0</v>
      </c>
      <c r="IY239" s="1">
        <f>+BANCOS!IY128+FINANCIERAS!IY119</f>
        <v>0</v>
      </c>
      <c r="IZ239" s="1">
        <f>+BANCOS!IZ128+FINANCIERAS!IZ119</f>
        <v>0</v>
      </c>
      <c r="JA239" s="1">
        <f>+BANCOS!JA128+FINANCIERAS!JA119</f>
        <v>0</v>
      </c>
      <c r="JB239" s="1">
        <f>+BANCOS!JB128+FINANCIERAS!JB119</f>
        <v>0</v>
      </c>
      <c r="JC239" s="1">
        <f>+BANCOS!JC128+FINANCIERAS!JC119</f>
        <v>0</v>
      </c>
      <c r="JD239" s="1">
        <f>+BANCOS!JD128+FINANCIERAS!JD119</f>
        <v>0</v>
      </c>
      <c r="JE239" s="1">
        <f>+BANCOS!JE128+FINANCIERAS!JE119</f>
        <v>0</v>
      </c>
      <c r="JF239" s="1" t="e">
        <f>+BANCOS!#REF!+FINANCIERAS!JF119</f>
        <v>#REF!</v>
      </c>
    </row>
    <row r="240" spans="1:266" s="1" customFormat="1" ht="12.9" customHeight="1" x14ac:dyDescent="0.2">
      <c r="A240" s="1" t="s">
        <v>141</v>
      </c>
      <c r="B240" s="1">
        <f>+BANCOS!B129+FINANCIERAS!B120</f>
        <v>0</v>
      </c>
      <c r="C240" s="1">
        <f>+BANCOS!C129+FINANCIERAS!C120</f>
        <v>0</v>
      </c>
      <c r="D240" s="1">
        <f>+BANCOS!D129+FINANCIERAS!D120</f>
        <v>0</v>
      </c>
      <c r="E240" s="1">
        <f>+BANCOS!E129+FINANCIERAS!E120</f>
        <v>0</v>
      </c>
      <c r="F240" s="1">
        <f>+BANCOS!F129+FINANCIERAS!F120</f>
        <v>0</v>
      </c>
      <c r="G240" s="1">
        <f>+BANCOS!G129+FINANCIERAS!G120</f>
        <v>0</v>
      </c>
      <c r="H240" s="1">
        <f>+BANCOS!H129+FINANCIERAS!H120</f>
        <v>0</v>
      </c>
      <c r="I240" s="1">
        <f>+BANCOS!I129+FINANCIERAS!I120</f>
        <v>0</v>
      </c>
      <c r="J240" s="1">
        <f>+BANCOS!J129+FINANCIERAS!J120</f>
        <v>0</v>
      </c>
      <c r="K240" s="1">
        <f>+BANCOS!K129+FINANCIERAS!K120</f>
        <v>0</v>
      </c>
      <c r="L240" s="1">
        <f>+BANCOS!L129+FINANCIERAS!L120</f>
        <v>0</v>
      </c>
      <c r="M240" s="1">
        <f>+BANCOS!M129+FINANCIERAS!M120</f>
        <v>0</v>
      </c>
      <c r="N240" s="1">
        <f>+BANCOS!N129+FINANCIERAS!N120</f>
        <v>0</v>
      </c>
      <c r="O240" s="1">
        <f>+BANCOS!O129+FINANCIERAS!O120</f>
        <v>0</v>
      </c>
      <c r="P240" s="1">
        <f>+BANCOS!P129+FINANCIERAS!P120</f>
        <v>0</v>
      </c>
      <c r="Q240" s="1">
        <f>+BANCOS!Q129+FINANCIERAS!Q120</f>
        <v>0</v>
      </c>
      <c r="R240" s="1">
        <f>+BANCOS!R129+FINANCIERAS!R120</f>
        <v>0</v>
      </c>
      <c r="S240" s="1">
        <f>+BANCOS!S129+FINANCIERAS!S120</f>
        <v>0</v>
      </c>
      <c r="T240" s="1">
        <f>+BANCOS!T129+FINANCIERAS!T120</f>
        <v>0</v>
      </c>
      <c r="U240" s="1">
        <f>+BANCOS!U129+FINANCIERAS!U120</f>
        <v>0</v>
      </c>
      <c r="V240" s="1">
        <f>+BANCOS!V129+FINANCIERAS!V120</f>
        <v>0</v>
      </c>
      <c r="W240" s="1">
        <f>+BANCOS!W129+FINANCIERAS!W120</f>
        <v>0</v>
      </c>
      <c r="X240" s="1">
        <f>+BANCOS!X129+FINANCIERAS!X120</f>
        <v>0</v>
      </c>
      <c r="Y240" s="1">
        <f>+BANCOS!Y129+FINANCIERAS!Y120</f>
        <v>0</v>
      </c>
      <c r="Z240" s="1">
        <f>+BANCOS!Z129+FINANCIERAS!Z120</f>
        <v>0</v>
      </c>
      <c r="AA240" s="1">
        <f>+BANCOS!AA129+FINANCIERAS!AA120</f>
        <v>0</v>
      </c>
      <c r="AB240" s="1">
        <f>+BANCOS!AB129+FINANCIERAS!AB120</f>
        <v>0</v>
      </c>
      <c r="AC240" s="1">
        <f>+BANCOS!AC129+FINANCIERAS!AC120</f>
        <v>0</v>
      </c>
      <c r="AD240" s="1">
        <f>+BANCOS!AD129+FINANCIERAS!AD120</f>
        <v>0</v>
      </c>
      <c r="AE240" s="1">
        <f>+BANCOS!AE129+FINANCIERAS!AE120</f>
        <v>0</v>
      </c>
      <c r="AF240" s="1">
        <f>+BANCOS!AF129+FINANCIERAS!AF120</f>
        <v>0</v>
      </c>
      <c r="AG240" s="1">
        <f>+BANCOS!AG129+FINANCIERAS!AG120</f>
        <v>0</v>
      </c>
      <c r="AH240" s="1">
        <f>+BANCOS!AH129+FINANCIERAS!AH120</f>
        <v>0</v>
      </c>
      <c r="AI240" s="1">
        <f>+BANCOS!AI129+FINANCIERAS!AI120</f>
        <v>0</v>
      </c>
      <c r="AJ240" s="1">
        <f>+BANCOS!AJ129+FINANCIERAS!AJ120</f>
        <v>0</v>
      </c>
      <c r="AK240" s="1">
        <f>+BANCOS!AK129+FINANCIERAS!AK120</f>
        <v>0</v>
      </c>
      <c r="AL240" s="1">
        <f>+BANCOS!AL129+FINANCIERAS!AL120</f>
        <v>29301</v>
      </c>
      <c r="AM240" s="1">
        <f>+BANCOS!AM129+FINANCIERAS!AM120</f>
        <v>30153</v>
      </c>
      <c r="AN240" s="1">
        <f>+BANCOS!AN129+FINANCIERAS!AN120</f>
        <v>31703</v>
      </c>
      <c r="AO240" s="1">
        <f>+BANCOS!AO129+FINANCIERAS!AO120</f>
        <v>34895</v>
      </c>
      <c r="AP240" s="1">
        <f>+BANCOS!AP129+FINANCIERAS!AP120</f>
        <v>34929</v>
      </c>
      <c r="AQ240" s="1">
        <f>+BANCOS!AQ129+FINANCIERAS!AQ120</f>
        <v>20585</v>
      </c>
      <c r="AR240" s="1">
        <f>+BANCOS!AR129+FINANCIERAS!AR120</f>
        <v>8401.6746090000015</v>
      </c>
      <c r="AS240" s="1">
        <f>+BANCOS!AS129+FINANCIERAS!AS120</f>
        <v>8649.8814419999999</v>
      </c>
      <c r="AT240" s="1">
        <f>+BANCOS!AT129+FINANCIERAS!AT120</f>
        <v>9143.7593820000002</v>
      </c>
      <c r="AU240" s="1" t="e">
        <f>+BANCOS!AU129+FINANCIERAS!AU120</f>
        <v>#VALUE!</v>
      </c>
      <c r="AV240" s="1">
        <f>+BANCOS!AV129+FINANCIERAS!AV120</f>
        <v>2856.1752070000002</v>
      </c>
      <c r="AW240" s="1">
        <f>+BANCOS!AW129+FINANCIERAS!AW120</f>
        <v>2828.5594879999999</v>
      </c>
      <c r="AX240" s="1">
        <f>+BANCOS!AX129+FINANCIERAS!AX120</f>
        <v>1466.0502530000001</v>
      </c>
      <c r="AY240" s="1">
        <f>+BANCOS!AY129+FINANCIERAS!AY120</f>
        <v>3410.8585369999996</v>
      </c>
      <c r="AZ240" s="1">
        <f>+BANCOS!AZ129+FINANCIERAS!AZ120</f>
        <v>3209.895027</v>
      </c>
      <c r="BA240" s="1">
        <f>+BANCOS!BA129+FINANCIERAS!BA120</f>
        <v>1691.1441749999999</v>
      </c>
      <c r="BB240" s="1">
        <f>+BANCOS!BB129+FINANCIERAS!BB120</f>
        <v>3905.7516599999999</v>
      </c>
      <c r="BC240" s="1">
        <f>+BANCOS!BC129+FINANCIERAS!BC120</f>
        <v>3887.501945</v>
      </c>
      <c r="BD240" s="1">
        <f>+BANCOS!BD129+FINANCIERAS!BD120</f>
        <v>8868.8720099999991</v>
      </c>
      <c r="BE240" s="1">
        <f>+BANCOS!BE129+FINANCIERAS!BE120</f>
        <v>9968.8409279999996</v>
      </c>
      <c r="BF240" s="1">
        <f>+BANCOS!BF129+FINANCIERAS!BF120</f>
        <v>9330.9382589999987</v>
      </c>
      <c r="BG240" s="1">
        <f>+BANCOS!BG129+FINANCIERAS!BG120</f>
        <v>14619.304757999998</v>
      </c>
      <c r="BH240" s="1">
        <f>+BANCOS!BH129+FINANCIERAS!BH120</f>
        <v>17215.801601000003</v>
      </c>
      <c r="BI240" s="1">
        <f>+BANCOS!BI129+FINANCIERAS!BI120</f>
        <v>0</v>
      </c>
      <c r="BJ240" s="1">
        <f>+BANCOS!BJ129+FINANCIERAS!BJ120</f>
        <v>10378.085037000001</v>
      </c>
      <c r="BK240" s="1">
        <f>+BANCOS!BK129+FINANCIERAS!BK120</f>
        <v>7361.9846580000003</v>
      </c>
      <c r="BL240" s="1">
        <f>+BANCOS!BL129+FINANCIERAS!BL120</f>
        <v>8060.4656849999992</v>
      </c>
      <c r="BM240" s="1">
        <f>+BANCOS!BM129+FINANCIERAS!BM120</f>
        <v>9403.0944339999987</v>
      </c>
      <c r="BN240" s="1">
        <f>+BANCOS!BN129+FINANCIERAS!BN120</f>
        <v>8989.1007730000001</v>
      </c>
      <c r="BO240" s="1">
        <f>+BANCOS!BO129+FINANCIERAS!BO120</f>
        <v>6716.3420470000001</v>
      </c>
      <c r="BP240" s="1">
        <f>+BANCOS!BP129+FINANCIERAS!BP120</f>
        <v>6670.4413510000004</v>
      </c>
      <c r="BQ240" s="1">
        <f>+BANCOS!BQ129+FINANCIERAS!BQ120</f>
        <v>4924.3882480000002</v>
      </c>
      <c r="BR240" s="1">
        <f>+BANCOS!BR129+FINANCIERAS!BR120</f>
        <v>4384.2481770000004</v>
      </c>
      <c r="BS240" s="1">
        <f>+BANCOS!BS129+FINANCIERAS!BS120</f>
        <v>6664.4959359999984</v>
      </c>
      <c r="BT240" s="1">
        <f>+BANCOS!BT129+FINANCIERAS!BT120</f>
        <v>7320.1767709999995</v>
      </c>
      <c r="BU240" s="1">
        <f>+BANCOS!BU129+FINANCIERAS!BU120</f>
        <v>9798.7518840000012</v>
      </c>
      <c r="BV240" s="1">
        <f>+BANCOS!BV129+FINANCIERAS!BV120</f>
        <v>10799.150571</v>
      </c>
      <c r="BW240" s="1">
        <f>+BANCOS!BW129+FINANCIERAS!BW120</f>
        <v>9958.5205889999997</v>
      </c>
      <c r="BX240" s="1">
        <f>+BANCOS!BX129+FINANCIERAS!BX120</f>
        <v>10501.220795000001</v>
      </c>
      <c r="BY240" s="1">
        <f>+BANCOS!BY129+FINANCIERAS!BY120</f>
        <v>10184.936199</v>
      </c>
      <c r="BZ240" s="1">
        <f>+BANCOS!BZ129+FINANCIERAS!BZ120</f>
        <v>13172.131892000001</v>
      </c>
      <c r="CA240" s="1">
        <f>+BANCOS!CA129+FINANCIERAS!CA120</f>
        <v>13783.95103</v>
      </c>
      <c r="CB240" s="1">
        <f>+BANCOS!CB129+FINANCIERAS!CB120</f>
        <v>13450.997885000001</v>
      </c>
      <c r="CC240" s="1">
        <f>+BANCOS!CC129+FINANCIERAS!CC120</f>
        <v>13064.362955000001</v>
      </c>
      <c r="CD240" s="1">
        <f>+BANCOS!CD129+FINANCIERAS!CD120</f>
        <v>13301.653952000001</v>
      </c>
      <c r="CE240" s="1">
        <f>+BANCOS!CE129+FINANCIERAS!CE120</f>
        <v>13446.901325999999</v>
      </c>
      <c r="CF240" s="1">
        <f>+BANCOS!CF129+FINANCIERAS!CF120</f>
        <v>11729.166701999999</v>
      </c>
      <c r="CG240" s="1">
        <f>+BANCOS!CG129+FINANCIERAS!CG120</f>
        <v>9052.8137610000013</v>
      </c>
      <c r="CH240" s="1">
        <f>+BANCOS!CH129+FINANCIERAS!CH120</f>
        <v>10910.247099</v>
      </c>
      <c r="CI240" s="1">
        <f>+BANCOS!CI129+FINANCIERAS!CI120</f>
        <v>8559.8022629999996</v>
      </c>
      <c r="CJ240" s="1">
        <f>+BANCOS!CJ129+FINANCIERAS!CJ120</f>
        <v>13081.792828000001</v>
      </c>
      <c r="CK240" s="1">
        <f>+BANCOS!CK129+FINANCIERAS!CK120</f>
        <v>16992.278655000002</v>
      </c>
      <c r="CL240" s="1">
        <f>+BANCOS!CL129+FINANCIERAS!CL120</f>
        <v>20511.866635999999</v>
      </c>
      <c r="CM240" s="1">
        <f>+BANCOS!CM129+FINANCIERAS!CM120</f>
        <v>24633.499497000001</v>
      </c>
      <c r="CN240" s="1">
        <f>+BANCOS!CN129+FINANCIERAS!CN120</f>
        <v>17989.853873</v>
      </c>
      <c r="CO240" s="1">
        <f>+BANCOS!CO129+FINANCIERAS!CO120</f>
        <v>14581.768953000001</v>
      </c>
      <c r="CP240" s="1">
        <f>+BANCOS!CP129+FINANCIERAS!CP120</f>
        <v>12852.618578</v>
      </c>
      <c r="CQ240" s="1">
        <f>+BANCOS!CQ129+FINANCIERAS!CQ120</f>
        <v>12360.03962</v>
      </c>
      <c r="CR240" s="1">
        <f>+BANCOS!CR129+FINANCIERAS!CR120</f>
        <v>10326.409602</v>
      </c>
      <c r="CS240" s="1">
        <f>+BANCOS!CS129+FINANCIERAS!CS120</f>
        <v>10664.894978</v>
      </c>
      <c r="CT240" s="1">
        <f>+BANCOS!CT129+FINANCIERAS!CT120</f>
        <v>14968.60421</v>
      </c>
      <c r="CU240" s="1">
        <f>+BANCOS!CU129+FINANCIERAS!CU120</f>
        <v>16574.727752000003</v>
      </c>
      <c r="CV240" s="1">
        <f>+BANCOS!CV129+FINANCIERAS!CV120</f>
        <v>29076.588285999998</v>
      </c>
      <c r="CW240" s="1">
        <f>+BANCOS!CW129+FINANCIERAS!CW120</f>
        <v>26542.335137999999</v>
      </c>
      <c r="CX240" s="1">
        <f>+BANCOS!CX129+FINANCIERAS!CX120</f>
        <v>24107.130157</v>
      </c>
      <c r="CY240" s="1">
        <f>+BANCOS!CY129+FINANCIERAS!CY120</f>
        <v>46965.451917999999</v>
      </c>
      <c r="CZ240" s="1">
        <f>+BANCOS!CZ129+FINANCIERAS!CZ120</f>
        <v>14714.220136999998</v>
      </c>
      <c r="DA240" s="1">
        <f>+BANCOS!DA129+FINANCIERAS!DA120</f>
        <v>9838.7805309999985</v>
      </c>
      <c r="DB240" s="1">
        <f>+BANCOS!DB129+FINANCIERAS!DB120</f>
        <v>7072.434405</v>
      </c>
      <c r="DC240" s="1">
        <f>+BANCOS!DC129+FINANCIERAS!DC120</f>
        <v>7729.7505490000012</v>
      </c>
      <c r="DD240" s="1">
        <f>+BANCOS!DD129+FINANCIERAS!DD120</f>
        <v>10764.525509999999</v>
      </c>
      <c r="DE240" s="1">
        <f>+BANCOS!DE129+FINANCIERAS!DE120</f>
        <v>10120.217487</v>
      </c>
      <c r="DF240" s="1">
        <f>+BANCOS!DF129+FINANCIERAS!DF120</f>
        <v>15968.249757</v>
      </c>
      <c r="DG240" s="1">
        <f>+BANCOS!DG129+FINANCIERAS!DG120</f>
        <v>22901.683235</v>
      </c>
      <c r="DH240" s="1">
        <f>+BANCOS!DH129+FINANCIERAS!DH120</f>
        <v>28240.036754000001</v>
      </c>
      <c r="DI240" s="1">
        <f>+BANCOS!DI129+FINANCIERAS!DI120</f>
        <v>32448.338645</v>
      </c>
      <c r="DJ240" s="1">
        <f>+BANCOS!DJ129+FINANCIERAS!DJ120</f>
        <v>33087.846570999987</v>
      </c>
      <c r="DK240" s="1">
        <f>+BANCOS!DK129+FINANCIERAS!DK120</f>
        <v>33461.136048</v>
      </c>
      <c r="DL240" s="1">
        <f>+BANCOS!DL129+FINANCIERAS!DL120</f>
        <v>25537.94889</v>
      </c>
      <c r="DM240" s="1">
        <f>+BANCOS!DM129+FINANCIERAS!DM120</f>
        <v>22445.626885000001</v>
      </c>
      <c r="DN240" s="1">
        <f>+BANCOS!DN129+FINANCIERAS!DN120</f>
        <v>17470.311175999999</v>
      </c>
      <c r="DO240" s="1">
        <f>+BANCOS!DO129+FINANCIERAS!DO120</f>
        <v>17585.082221000001</v>
      </c>
      <c r="DP240" s="1">
        <f>+BANCOS!DP129+FINANCIERAS!DP120</f>
        <v>14772.523068999999</v>
      </c>
      <c r="DQ240" s="1">
        <f>+BANCOS!DQ129+FINANCIERAS!DQ120</f>
        <v>18133.185581999998</v>
      </c>
      <c r="DR240" s="1">
        <f>+BANCOS!DR129+FINANCIERAS!DR120</f>
        <v>16115.432204000001</v>
      </c>
      <c r="DS240" s="1">
        <f>+BANCOS!DS129+FINANCIERAS!DS120</f>
        <v>18529.734260000001</v>
      </c>
      <c r="DT240" s="1">
        <f>+BANCOS!DT129+FINANCIERAS!DT120</f>
        <v>20895.373591000003</v>
      </c>
      <c r="DU240" s="1">
        <f>+BANCOS!DU129+FINANCIERAS!DU120</f>
        <v>25083.827213999997</v>
      </c>
      <c r="DV240" s="1">
        <f>+BANCOS!DV129+FINANCIERAS!DV120</f>
        <v>25689.284766000001</v>
      </c>
      <c r="DW240" s="1">
        <f>+BANCOS!DW129+FINANCIERAS!DW120</f>
        <v>25744.458360999997</v>
      </c>
      <c r="DX240" s="1">
        <f>+BANCOS!DX129+FINANCIERAS!DX120</f>
        <v>27634.087254999999</v>
      </c>
      <c r="DY240" s="1">
        <f>+BANCOS!DY129+FINANCIERAS!DY120</f>
        <v>29122.077031000001</v>
      </c>
      <c r="DZ240" s="1">
        <f>+BANCOS!DZ129+FINANCIERAS!DZ120</f>
        <v>30266.870884</v>
      </c>
      <c r="EA240" s="1">
        <f>+BANCOS!EA129+FINANCIERAS!EA120</f>
        <v>30376.276131000002</v>
      </c>
      <c r="EB240" s="1">
        <f>+BANCOS!EB129+FINANCIERAS!EB120</f>
        <v>30211.656153</v>
      </c>
      <c r="EC240" s="1">
        <f>+BANCOS!EC129+FINANCIERAS!EC120</f>
        <v>32460.379003000002</v>
      </c>
      <c r="ED240" s="1">
        <f>+BANCOS!ED129+FINANCIERAS!ED120</f>
        <v>39104.284652000002</v>
      </c>
      <c r="EE240" s="1">
        <f>+BANCOS!EE129+FINANCIERAS!EE120</f>
        <v>49661.99087500001</v>
      </c>
      <c r="EF240" s="1">
        <f>+BANCOS!EF129+FINANCIERAS!EF120</f>
        <v>45883.794424</v>
      </c>
      <c r="EG240" s="1">
        <f>+BANCOS!EG129+FINANCIERAS!EG120</f>
        <v>45633.810640000003</v>
      </c>
      <c r="EH240" s="1">
        <f>+BANCOS!EH129+FINANCIERAS!EH120</f>
        <v>49671.013432</v>
      </c>
      <c r="EI240" s="1">
        <f>+BANCOS!EI129+FINANCIERAS!EI120</f>
        <v>45673.897858999997</v>
      </c>
      <c r="EJ240" s="1">
        <f>+BANCOS!EJ129+FINANCIERAS!EJ120</f>
        <v>43444.122748000009</v>
      </c>
      <c r="EK240" s="1">
        <f>+BANCOS!EK129+FINANCIERAS!EK120</f>
        <v>35449.289783</v>
      </c>
      <c r="EL240" s="1">
        <f>+BANCOS!EL129+FINANCIERAS!EL120</f>
        <v>21023.634443999999</v>
      </c>
      <c r="EM240" s="1">
        <f>+BANCOS!EM129+FINANCIERAS!EM120</f>
        <v>20500.272796000001</v>
      </c>
      <c r="EN240" s="1">
        <f>+BANCOS!EN129+FINANCIERAS!EN120</f>
        <v>126358.99666600001</v>
      </c>
      <c r="EO240" s="1">
        <f>+BANCOS!EO129+FINANCIERAS!EO120</f>
        <v>137286.53896100001</v>
      </c>
      <c r="EP240" s="1">
        <f>+BANCOS!EP129+FINANCIERAS!EP120</f>
        <v>146220.041577</v>
      </c>
      <c r="EQ240" s="1">
        <f>+BANCOS!EQ129+FINANCIERAS!EQ120</f>
        <v>167790.71725400002</v>
      </c>
      <c r="ER240" s="1">
        <f>+BANCOS!ER129+FINANCIERAS!ER120</f>
        <v>184247.15026599998</v>
      </c>
      <c r="ES240" s="1">
        <f>+BANCOS!ES129+FINANCIERAS!ES120</f>
        <v>174808.801764</v>
      </c>
      <c r="ET240" s="1">
        <f>+BANCOS!ET129+FINANCIERAS!ET120</f>
        <v>125515.518287</v>
      </c>
      <c r="EU240" s="1">
        <f>+BANCOS!EU129+FINANCIERAS!EU120</f>
        <v>102846.98794599999</v>
      </c>
      <c r="EV240" s="1">
        <f>+BANCOS!EV129+FINANCIERAS!EV120</f>
        <v>82981.911079000012</v>
      </c>
      <c r="EW240" s="1">
        <f>+BANCOS!EW129+FINANCIERAS!EW120</f>
        <v>83277.499842999998</v>
      </c>
      <c r="EX240" s="1">
        <f>+BANCOS!EX129+FINANCIERAS!EX120</f>
        <v>89939.051690000008</v>
      </c>
      <c r="EY240" s="1">
        <f>+BANCOS!EY129+FINANCIERAS!EY120</f>
        <v>93153.148280000009</v>
      </c>
      <c r="EZ240" s="1">
        <f>+BANCOS!EZ129+FINANCIERAS!EZ120</f>
        <v>128492.225802</v>
      </c>
      <c r="FA240" s="1">
        <f>+BANCOS!FA129+FINANCIERAS!FA120</f>
        <v>126996.71676700001</v>
      </c>
      <c r="FB240" s="1">
        <f>+BANCOS!FB129+FINANCIERAS!FB120</f>
        <v>124559.28230899999</v>
      </c>
      <c r="FC240" s="1">
        <f>+BANCOS!FC129+FINANCIERAS!FC120</f>
        <v>105268.08628200002</v>
      </c>
      <c r="FD240" s="1">
        <f>+BANCOS!FD129+FINANCIERAS!FD120</f>
        <v>101428.558401</v>
      </c>
      <c r="FE240" s="1">
        <f>+BANCOS!FE129+FINANCIERAS!FE120</f>
        <v>93604.748445999983</v>
      </c>
      <c r="FF240" s="1">
        <f>+BANCOS!FF129+FINANCIERAS!FF120</f>
        <v>95029.266897000009</v>
      </c>
      <c r="FG240" s="1">
        <f>+BANCOS!FG129+FINANCIERAS!FG120</f>
        <v>128282.549898</v>
      </c>
      <c r="FH240" s="1">
        <f>+BANCOS!FH129+FINANCIERAS!FH120</f>
        <v>194558.52445699999</v>
      </c>
      <c r="FI240" s="1">
        <f>+BANCOS!FI129+FINANCIERAS!FI120</f>
        <v>267143.38776099996</v>
      </c>
      <c r="FJ240" s="1">
        <f>+BANCOS!FJ129+FINANCIERAS!FJ120</f>
        <v>357861.90762499999</v>
      </c>
      <c r="FK240" s="1">
        <f>+BANCOS!FK129+FINANCIERAS!FK120</f>
        <v>419277.23278399999</v>
      </c>
      <c r="FL240" s="1">
        <f>+BANCOS!FL129+FINANCIERAS!FL120</f>
        <v>494045.28093800013</v>
      </c>
      <c r="FM240" s="1">
        <f>+BANCOS!FM129+FINANCIERAS!FM120</f>
        <v>278932.54495499999</v>
      </c>
      <c r="FN240" s="1">
        <f>+BANCOS!FN129+FINANCIERAS!FN120</f>
        <v>266284.01176799997</v>
      </c>
      <c r="FO240" s="1">
        <f>+BANCOS!FO129+FINANCIERAS!FO120</f>
        <v>264975.48303200002</v>
      </c>
      <c r="FP240" s="1">
        <f>+BANCOS!FP129+FINANCIERAS!FP120</f>
        <v>268015.14256900002</v>
      </c>
      <c r="FQ240" s="1">
        <f>+BANCOS!FQ129+FINANCIERAS!FQ120</f>
        <v>243378.90927599999</v>
      </c>
      <c r="FR240" s="1">
        <f>+BANCOS!FR129+FINANCIERAS!FR120</f>
        <v>409154.87615199998</v>
      </c>
      <c r="FS240" s="1">
        <f>+BANCOS!FS129+FINANCIERAS!FS120</f>
        <v>541046.14849499997</v>
      </c>
      <c r="FT240" s="1">
        <f>+BANCOS!FT129+FINANCIERAS!FT120</f>
        <v>638557.46328900009</v>
      </c>
      <c r="FU240" s="1">
        <f>+BANCOS!FU129+FINANCIERAS!FU120</f>
        <v>738732.50039299997</v>
      </c>
      <c r="FV240" s="1">
        <f>+BANCOS!FV129+FINANCIERAS!FV120</f>
        <v>847041.33854499995</v>
      </c>
      <c r="FW240" s="1">
        <f>+BANCOS!FW129+FINANCIERAS!FW120</f>
        <v>897317.971532</v>
      </c>
      <c r="FX240" s="1">
        <f>+BANCOS!FX129+FINANCIERAS!FX120</f>
        <v>921122.740659</v>
      </c>
      <c r="FY240" s="1">
        <f>+BANCOS!FY129+FINANCIERAS!FY120</f>
        <v>791530.18485700013</v>
      </c>
      <c r="FZ240" s="1">
        <f>+BANCOS!FZ129+FINANCIERAS!FZ120</f>
        <v>872932.29353100003</v>
      </c>
      <c r="GA240" s="1">
        <f>+BANCOS!GA129+FINANCIERAS!GA120</f>
        <v>974938.77691299992</v>
      </c>
      <c r="GB240" s="1">
        <f>+BANCOS!GB129+FINANCIERAS!GB120</f>
        <v>1030567.886463</v>
      </c>
      <c r="GC240" s="1">
        <f>+BANCOS!GC129+FINANCIERAS!GC120</f>
        <v>1071732.0608910001</v>
      </c>
      <c r="GD240" s="1">
        <f>+BANCOS!GD129+FINANCIERAS!GD120</f>
        <v>1079391.0559380001</v>
      </c>
      <c r="GE240" s="1">
        <f>+BANCOS!GE129+FINANCIERAS!GE120</f>
        <v>1122450.8590319999</v>
      </c>
      <c r="GF240" s="1">
        <f>+BANCOS!GF129+FINANCIERAS!GF120</f>
        <v>1114273.469698</v>
      </c>
      <c r="GG240" s="1">
        <f>+BANCOS!GG129+FINANCIERAS!GG120</f>
        <v>1130698.545257</v>
      </c>
      <c r="GH240" s="1">
        <f>+BANCOS!GH129+FINANCIERAS!GH120</f>
        <v>1173183.3481330001</v>
      </c>
      <c r="GI240" s="1">
        <f>+BANCOS!GI129+FINANCIERAS!GI120</f>
        <v>1152637.987888</v>
      </c>
      <c r="GJ240" s="1">
        <f>+BANCOS!GJ129+FINANCIERAS!GJ120</f>
        <v>1133685.6626579999</v>
      </c>
      <c r="GK240" s="1">
        <f>+BANCOS!GK129+FINANCIERAS!GK120</f>
        <v>941345.25347500003</v>
      </c>
      <c r="GL240" s="1">
        <f>+BANCOS!GL129+FINANCIERAS!GL120</f>
        <v>958477.28853699996</v>
      </c>
      <c r="GM240" s="1">
        <f>+BANCOS!GM129+FINANCIERAS!GM120</f>
        <v>947489.47668700002</v>
      </c>
      <c r="GN240" s="1">
        <f>+BANCOS!GN129+FINANCIERAS!GN120</f>
        <v>901613.08089099999</v>
      </c>
      <c r="GO240" s="1">
        <f>+BANCOS!GO129+FINANCIERAS!GO120</f>
        <v>876168.27925300004</v>
      </c>
      <c r="GP240" s="1">
        <f>+BANCOS!GP129+FINANCIERAS!GP120</f>
        <v>890717.46888900001</v>
      </c>
      <c r="GQ240" s="1">
        <f>+BANCOS!GQ129+FINANCIERAS!GQ120</f>
        <v>871936.68173299998</v>
      </c>
      <c r="GR240" s="1">
        <f>+BANCOS!GR129+FINANCIERAS!GR120</f>
        <v>879506.35547800001</v>
      </c>
      <c r="GS240" s="1">
        <f>+BANCOS!GS129+FINANCIERAS!GS120</f>
        <v>840353.69221500005</v>
      </c>
      <c r="GT240" s="1">
        <f>+BANCOS!GT129+FINANCIERAS!GT120</f>
        <v>784056.67169500003</v>
      </c>
      <c r="GU240" s="1">
        <f>+BANCOS!GU129+FINANCIERAS!GU120</f>
        <v>0</v>
      </c>
      <c r="GV240" s="1">
        <f>+BANCOS!GV129+FINANCIERAS!GV120</f>
        <v>0</v>
      </c>
      <c r="GW240" s="1">
        <f>+BANCOS!GW129+FINANCIERAS!GW120</f>
        <v>0</v>
      </c>
      <c r="GX240" s="1">
        <f>+BANCOS!GX129+FINANCIERAS!GX120</f>
        <v>0</v>
      </c>
      <c r="GY240" s="1">
        <f>+BANCOS!GY129+FINANCIERAS!GY120</f>
        <v>0</v>
      </c>
      <c r="GZ240" s="1">
        <f>+BANCOS!GZ129+FINANCIERAS!GZ120</f>
        <v>0</v>
      </c>
      <c r="HA240" s="1">
        <f>+BANCOS!HA129+FINANCIERAS!HA120</f>
        <v>0</v>
      </c>
      <c r="HB240" s="1">
        <f>+BANCOS!HB129+FINANCIERAS!HB120</f>
        <v>0</v>
      </c>
      <c r="HC240" s="1">
        <f>+BANCOS!HC129+FINANCIERAS!HC120</f>
        <v>0</v>
      </c>
      <c r="HD240" s="1">
        <f>+BANCOS!HD129+FINANCIERAS!HD120</f>
        <v>0</v>
      </c>
      <c r="HE240" s="1">
        <f>+BANCOS!HE129+FINANCIERAS!HE120</f>
        <v>0</v>
      </c>
      <c r="HF240" s="1">
        <f>+BANCOS!HF129+FINANCIERAS!HF120</f>
        <v>0</v>
      </c>
      <c r="HG240" s="1">
        <f>+BANCOS!HG129+FINANCIERAS!HG120</f>
        <v>0</v>
      </c>
      <c r="HH240" s="1">
        <f>+BANCOS!HH129+FINANCIERAS!HH120</f>
        <v>0</v>
      </c>
      <c r="HI240" s="1">
        <f>+BANCOS!HI129+FINANCIERAS!HI120</f>
        <v>0</v>
      </c>
      <c r="HJ240" s="1">
        <f>+BANCOS!HJ129+FINANCIERAS!HJ120</f>
        <v>0</v>
      </c>
      <c r="HK240" s="1">
        <f>+BANCOS!HK129+FINANCIERAS!HK120</f>
        <v>0</v>
      </c>
      <c r="HL240" s="1">
        <f>+BANCOS!HL129+FINANCIERAS!HL120</f>
        <v>0</v>
      </c>
      <c r="HM240" s="1">
        <f>+BANCOS!HM129+FINANCIERAS!HM120</f>
        <v>0</v>
      </c>
      <c r="HN240" s="1">
        <f>+BANCOS!HN129+FINANCIERAS!HN120</f>
        <v>0</v>
      </c>
      <c r="HO240" s="1">
        <f>+BANCOS!HO129+FINANCIERAS!HO120</f>
        <v>0</v>
      </c>
      <c r="HP240" s="1">
        <f>+BANCOS!HP129+FINANCIERAS!HP120</f>
        <v>0</v>
      </c>
      <c r="HQ240" s="1">
        <f>+BANCOS!HQ129+FINANCIERAS!HQ120</f>
        <v>0</v>
      </c>
      <c r="HR240" s="1">
        <f>+BANCOS!HR129+FINANCIERAS!HR120</f>
        <v>0</v>
      </c>
      <c r="HS240" s="1">
        <f>+BANCOS!HS129+FINANCIERAS!HS120</f>
        <v>0</v>
      </c>
      <c r="HT240" s="1">
        <f>+BANCOS!HT129+FINANCIERAS!HT120</f>
        <v>0</v>
      </c>
      <c r="HU240" s="1">
        <f>+BANCOS!HU129+FINANCIERAS!HU120</f>
        <v>0</v>
      </c>
      <c r="HV240" s="1">
        <f>+BANCOS!HV129+FINANCIERAS!HV120</f>
        <v>0</v>
      </c>
      <c r="HW240" s="1">
        <f>+BANCOS!HW129+FINANCIERAS!HW120</f>
        <v>0</v>
      </c>
      <c r="HX240" s="1">
        <f>+BANCOS!HX129+FINANCIERAS!HX120</f>
        <v>0</v>
      </c>
      <c r="HY240" s="1">
        <f>+BANCOS!HY129+FINANCIERAS!HY120</f>
        <v>0</v>
      </c>
      <c r="HZ240" s="1">
        <f>+BANCOS!HZ129+FINANCIERAS!HZ120</f>
        <v>0</v>
      </c>
      <c r="IA240" s="1">
        <f>+BANCOS!IA129+FINANCIERAS!IA120</f>
        <v>0</v>
      </c>
      <c r="IB240" s="1">
        <f>+BANCOS!IB129+FINANCIERAS!IB120</f>
        <v>0</v>
      </c>
      <c r="IC240" s="1">
        <f>+BANCOS!IC129+FINANCIERAS!IC120</f>
        <v>0</v>
      </c>
      <c r="ID240" s="1">
        <f>+BANCOS!ID129+FINANCIERAS!ID120</f>
        <v>0</v>
      </c>
      <c r="IE240" s="1">
        <f>+BANCOS!IE129+FINANCIERAS!IE120</f>
        <v>0</v>
      </c>
      <c r="IF240" s="1">
        <f>+BANCOS!IF129+FINANCIERAS!IF120</f>
        <v>0</v>
      </c>
      <c r="IG240" s="1">
        <f>+BANCOS!IG129+FINANCIERAS!IG120</f>
        <v>0</v>
      </c>
      <c r="IH240" s="1">
        <f>+BANCOS!IH129+FINANCIERAS!IH120</f>
        <v>0</v>
      </c>
      <c r="II240" s="1">
        <f>+BANCOS!II129+FINANCIERAS!II120</f>
        <v>0</v>
      </c>
      <c r="IJ240" s="1">
        <f>+BANCOS!IJ129+FINANCIERAS!IJ120</f>
        <v>0</v>
      </c>
      <c r="IK240" s="1">
        <f>+BANCOS!IK129+FINANCIERAS!IK120</f>
        <v>0</v>
      </c>
      <c r="IL240" s="1">
        <f>+BANCOS!IL129+FINANCIERAS!IL120</f>
        <v>0</v>
      </c>
      <c r="IM240" s="1">
        <f>+BANCOS!IM129+FINANCIERAS!IM120</f>
        <v>0</v>
      </c>
      <c r="IN240" s="1">
        <f>+BANCOS!IN129+FINANCIERAS!IN120</f>
        <v>0</v>
      </c>
      <c r="IO240" s="1">
        <f>+BANCOS!IO129+FINANCIERAS!IO120</f>
        <v>0</v>
      </c>
      <c r="IP240" s="1">
        <f>+BANCOS!IP129+FINANCIERAS!IP120</f>
        <v>0</v>
      </c>
      <c r="IQ240" s="1">
        <f>+BANCOS!IQ129+FINANCIERAS!IQ120</f>
        <v>0</v>
      </c>
      <c r="IR240" s="1">
        <f>+BANCOS!IR129+FINANCIERAS!IR120</f>
        <v>0</v>
      </c>
      <c r="IS240" s="1">
        <f>+BANCOS!IS129+FINANCIERAS!IS120</f>
        <v>0</v>
      </c>
      <c r="IT240" s="1">
        <f>+BANCOS!IT129+FINANCIERAS!IT120</f>
        <v>0</v>
      </c>
      <c r="IU240" s="1">
        <f>+BANCOS!IU129+FINANCIERAS!IU120</f>
        <v>0</v>
      </c>
      <c r="IV240" s="1">
        <f>+BANCOS!IV129+FINANCIERAS!IV120</f>
        <v>0</v>
      </c>
      <c r="IW240" s="1">
        <f>+BANCOS!IW129+FINANCIERAS!IW120</f>
        <v>0</v>
      </c>
      <c r="IX240" s="1">
        <f>+BANCOS!IX129+FINANCIERAS!IX120</f>
        <v>0</v>
      </c>
      <c r="IY240" s="1">
        <f>+BANCOS!IY129+FINANCIERAS!IY120</f>
        <v>0</v>
      </c>
      <c r="IZ240" s="1">
        <f>+BANCOS!IZ129+FINANCIERAS!IZ120</f>
        <v>0</v>
      </c>
      <c r="JA240" s="1">
        <f>+BANCOS!JA129+FINANCIERAS!JA120</f>
        <v>0</v>
      </c>
      <c r="JB240" s="1">
        <f>+BANCOS!JB129+FINANCIERAS!JB120</f>
        <v>0</v>
      </c>
      <c r="JC240" s="1">
        <f>+BANCOS!JC129+FINANCIERAS!JC120</f>
        <v>0</v>
      </c>
      <c r="JD240" s="1">
        <f>+BANCOS!JD129+FINANCIERAS!JD120</f>
        <v>0</v>
      </c>
      <c r="JE240" s="1">
        <f>+BANCOS!JE129+FINANCIERAS!JE120</f>
        <v>0</v>
      </c>
      <c r="JF240" s="1" t="e">
        <f>+BANCOS!#REF!+FINANCIERAS!JF120</f>
        <v>#REF!</v>
      </c>
    </row>
    <row r="241" spans="1:266" s="1" customFormat="1" ht="12.9" customHeight="1" x14ac:dyDescent="0.2">
      <c r="A241" s="1" t="s">
        <v>65</v>
      </c>
      <c r="B241" s="1">
        <f>+BANCOS!B130+FINANCIERAS!B121</f>
        <v>0</v>
      </c>
      <c r="C241" s="1">
        <f>+BANCOS!C130+FINANCIERAS!C121</f>
        <v>0</v>
      </c>
      <c r="D241" s="1">
        <f>+BANCOS!D130+FINANCIERAS!D121</f>
        <v>0</v>
      </c>
      <c r="E241" s="1">
        <f>+BANCOS!E130+FINANCIERAS!E121</f>
        <v>0</v>
      </c>
      <c r="F241" s="1">
        <f>+BANCOS!F130+FINANCIERAS!F121</f>
        <v>0</v>
      </c>
      <c r="G241" s="1">
        <f>+BANCOS!G130+FINANCIERAS!G121</f>
        <v>0</v>
      </c>
      <c r="H241" s="1">
        <f>+BANCOS!H130+FINANCIERAS!H121</f>
        <v>0</v>
      </c>
      <c r="I241" s="1">
        <f>+BANCOS!I130+FINANCIERAS!I121</f>
        <v>0</v>
      </c>
      <c r="J241" s="1">
        <f>+BANCOS!J130+FINANCIERAS!J121</f>
        <v>0</v>
      </c>
      <c r="K241" s="1">
        <f>+BANCOS!K130+FINANCIERAS!K121</f>
        <v>0</v>
      </c>
      <c r="L241" s="1">
        <f>+BANCOS!L130+FINANCIERAS!L121</f>
        <v>0</v>
      </c>
      <c r="M241" s="1">
        <f>+BANCOS!M130+FINANCIERAS!M121</f>
        <v>0</v>
      </c>
      <c r="N241" s="1">
        <f>+BANCOS!N130+FINANCIERAS!N121</f>
        <v>0</v>
      </c>
      <c r="O241" s="1">
        <f>+BANCOS!O130+FINANCIERAS!O121</f>
        <v>0</v>
      </c>
      <c r="P241" s="1">
        <f>+BANCOS!P130+FINANCIERAS!P121</f>
        <v>0</v>
      </c>
      <c r="Q241" s="1">
        <f>+BANCOS!Q130+FINANCIERAS!Q121</f>
        <v>0</v>
      </c>
      <c r="R241" s="1">
        <f>+BANCOS!R130+FINANCIERAS!R121</f>
        <v>0</v>
      </c>
      <c r="S241" s="1">
        <f>+BANCOS!S130+FINANCIERAS!S121</f>
        <v>0</v>
      </c>
      <c r="T241" s="1">
        <f>+BANCOS!T130+FINANCIERAS!T121</f>
        <v>0</v>
      </c>
      <c r="U241" s="1">
        <f>+BANCOS!U130+FINANCIERAS!U121</f>
        <v>0</v>
      </c>
      <c r="V241" s="1">
        <f>+BANCOS!V130+FINANCIERAS!V121</f>
        <v>0</v>
      </c>
      <c r="W241" s="1">
        <f>+BANCOS!W130+FINANCIERAS!W121</f>
        <v>0</v>
      </c>
      <c r="X241" s="1">
        <f>+BANCOS!X130+FINANCIERAS!X121</f>
        <v>0</v>
      </c>
      <c r="Y241" s="1">
        <f>+BANCOS!Y130+FINANCIERAS!Y121</f>
        <v>0</v>
      </c>
      <c r="Z241" s="1">
        <f>+BANCOS!Z130+FINANCIERAS!Z121</f>
        <v>0</v>
      </c>
      <c r="AA241" s="1">
        <f>+BANCOS!AA130+FINANCIERAS!AA121</f>
        <v>0</v>
      </c>
      <c r="AB241" s="1">
        <f>+BANCOS!AB130+FINANCIERAS!AB121</f>
        <v>0</v>
      </c>
      <c r="AC241" s="1">
        <f>+BANCOS!AC130+FINANCIERAS!AC121</f>
        <v>0</v>
      </c>
      <c r="AD241" s="1">
        <f>+BANCOS!AD130+FINANCIERAS!AD121</f>
        <v>0</v>
      </c>
      <c r="AE241" s="1">
        <f>+BANCOS!AE130+FINANCIERAS!AE121</f>
        <v>0</v>
      </c>
      <c r="AF241" s="1">
        <f>+BANCOS!AF130+FINANCIERAS!AF121</f>
        <v>0</v>
      </c>
      <c r="AG241" s="1">
        <f>+BANCOS!AG130+FINANCIERAS!AG121</f>
        <v>0</v>
      </c>
      <c r="AH241" s="1">
        <f>+BANCOS!AH130+FINANCIERAS!AH121</f>
        <v>0</v>
      </c>
      <c r="AI241" s="1">
        <f>+BANCOS!AI130+FINANCIERAS!AI121</f>
        <v>0</v>
      </c>
      <c r="AJ241" s="1">
        <f>+BANCOS!AJ130+FINANCIERAS!AJ121</f>
        <v>0</v>
      </c>
      <c r="AK241" s="1">
        <f>+BANCOS!AK130+FINANCIERAS!AK121</f>
        <v>0</v>
      </c>
      <c r="AL241" s="1">
        <f>+BANCOS!AL130+FINANCIERAS!AL121</f>
        <v>0</v>
      </c>
      <c r="AM241" s="1">
        <f>+BANCOS!AM130+FINANCIERAS!AM121</f>
        <v>0</v>
      </c>
      <c r="AN241" s="1">
        <f>+BANCOS!AN130+FINANCIERAS!AN121</f>
        <v>0</v>
      </c>
      <c r="AO241" s="1">
        <f>+BANCOS!AO130+FINANCIERAS!AO121</f>
        <v>0</v>
      </c>
      <c r="AP241" s="1">
        <f>+BANCOS!AP130+FINANCIERAS!AP121</f>
        <v>0</v>
      </c>
      <c r="AQ241" s="1">
        <f>+BANCOS!AQ130+FINANCIERAS!AQ121</f>
        <v>0</v>
      </c>
      <c r="AR241" s="1">
        <f>+BANCOS!AR130+FINANCIERAS!AR121</f>
        <v>0</v>
      </c>
      <c r="AS241" s="1">
        <f>+BANCOS!AS130+FINANCIERAS!AS121</f>
        <v>0</v>
      </c>
      <c r="AT241" s="1">
        <f>+BANCOS!AT130+FINANCIERAS!AT121</f>
        <v>0</v>
      </c>
      <c r="AU241" s="1">
        <f>+BANCOS!AU130+FINANCIERAS!AU121</f>
        <v>0</v>
      </c>
      <c r="AV241" s="1">
        <f>+BANCOS!AV130+FINANCIERAS!AV121</f>
        <v>0</v>
      </c>
      <c r="AW241" s="1">
        <f>+BANCOS!AW130+FINANCIERAS!AW121</f>
        <v>0</v>
      </c>
      <c r="AX241" s="1">
        <f>+BANCOS!AX130+FINANCIERAS!AX121</f>
        <v>0</v>
      </c>
      <c r="AY241" s="1">
        <f>+BANCOS!AY130+FINANCIERAS!AY121</f>
        <v>0</v>
      </c>
      <c r="AZ241" s="1">
        <f>+BANCOS!AZ130+FINANCIERAS!AZ121</f>
        <v>0</v>
      </c>
      <c r="BA241" s="1">
        <f>+BANCOS!BA130+FINANCIERAS!BA121</f>
        <v>0</v>
      </c>
      <c r="BB241" s="1">
        <f>+BANCOS!BB130+FINANCIERAS!BB121</f>
        <v>0</v>
      </c>
      <c r="BC241" s="1">
        <f>+BANCOS!BC130+FINANCIERAS!BC121</f>
        <v>0</v>
      </c>
      <c r="BD241" s="1">
        <f>+BANCOS!BD130+FINANCIERAS!BD121</f>
        <v>0</v>
      </c>
      <c r="BE241" s="1">
        <f>+BANCOS!BE130+FINANCIERAS!BE121</f>
        <v>0</v>
      </c>
      <c r="BF241" s="1">
        <f>+BANCOS!BF130+FINANCIERAS!BF121</f>
        <v>0</v>
      </c>
      <c r="BG241" s="1">
        <f>+BANCOS!BG130+FINANCIERAS!BG121</f>
        <v>0</v>
      </c>
      <c r="BH241" s="1">
        <f>+BANCOS!BH130+FINANCIERAS!BH121</f>
        <v>0</v>
      </c>
      <c r="BI241" s="1">
        <f>+BANCOS!BI130+FINANCIERAS!BI121</f>
        <v>0</v>
      </c>
      <c r="BJ241" s="1">
        <f>+BANCOS!BJ130+FINANCIERAS!BJ121</f>
        <v>0</v>
      </c>
      <c r="BK241" s="1">
        <f>+BANCOS!BK130+FINANCIERAS!BK121</f>
        <v>0</v>
      </c>
      <c r="BL241" s="1">
        <f>+BANCOS!BL130+FINANCIERAS!BL121</f>
        <v>0</v>
      </c>
      <c r="BM241" s="1">
        <f>+BANCOS!BM130+FINANCIERAS!BM121</f>
        <v>0</v>
      </c>
      <c r="BN241" s="1">
        <f>+BANCOS!BN130+FINANCIERAS!BN121</f>
        <v>0</v>
      </c>
      <c r="BO241" s="1">
        <f>+BANCOS!BO130+FINANCIERAS!BO121</f>
        <v>0</v>
      </c>
      <c r="BP241" s="1">
        <f>+BANCOS!BP130+FINANCIERAS!BP121</f>
        <v>0</v>
      </c>
      <c r="BQ241" s="1">
        <f>+BANCOS!BQ130+FINANCIERAS!BQ121</f>
        <v>0</v>
      </c>
      <c r="BR241" s="1">
        <f>+BANCOS!BR130+FINANCIERAS!BR121</f>
        <v>0</v>
      </c>
      <c r="BS241" s="1">
        <f>+BANCOS!BS130+FINANCIERAS!BS121</f>
        <v>0</v>
      </c>
      <c r="BT241" s="1">
        <f>+BANCOS!BT130+FINANCIERAS!BT121</f>
        <v>0</v>
      </c>
      <c r="BU241" s="1">
        <f>+BANCOS!BU130+FINANCIERAS!BU121</f>
        <v>0</v>
      </c>
      <c r="BV241" s="1">
        <f>+BANCOS!BV130+FINANCIERAS!BV121</f>
        <v>0</v>
      </c>
      <c r="BW241" s="1">
        <f>+BANCOS!BW130+FINANCIERAS!BW121</f>
        <v>0</v>
      </c>
      <c r="BX241" s="1">
        <f>+BANCOS!BX130+FINANCIERAS!BX121</f>
        <v>0</v>
      </c>
      <c r="BY241" s="1">
        <f>+BANCOS!BY130+FINANCIERAS!BY121</f>
        <v>0</v>
      </c>
      <c r="BZ241" s="1">
        <f>+BANCOS!BZ130+FINANCIERAS!BZ121</f>
        <v>0</v>
      </c>
      <c r="CA241" s="1">
        <f>+BANCOS!CA130+FINANCIERAS!CA121</f>
        <v>0</v>
      </c>
      <c r="CB241" s="1">
        <f>+BANCOS!CB130+FINANCIERAS!CB121</f>
        <v>0</v>
      </c>
      <c r="CC241" s="1">
        <f>+BANCOS!CC130+FINANCIERAS!CC121</f>
        <v>0</v>
      </c>
      <c r="CD241" s="1">
        <f>+BANCOS!CD130+FINANCIERAS!CD121</f>
        <v>0</v>
      </c>
      <c r="CE241" s="1">
        <f>+BANCOS!CE130+FINANCIERAS!CE121</f>
        <v>0</v>
      </c>
      <c r="CF241" s="1">
        <f>+BANCOS!CF130+FINANCIERAS!CF121</f>
        <v>0</v>
      </c>
      <c r="CG241" s="1">
        <f>+BANCOS!CG130+FINANCIERAS!CG121</f>
        <v>0</v>
      </c>
      <c r="CH241" s="1">
        <f>+BANCOS!CH130+FINANCIERAS!CH121</f>
        <v>158309.12884300001</v>
      </c>
      <c r="CI241" s="1">
        <f>+BANCOS!CI130+FINANCIERAS!CI121</f>
        <v>228739.00310900001</v>
      </c>
      <c r="CJ241" s="1">
        <f>+BANCOS!CJ130+FINANCIERAS!CJ121</f>
        <v>760276.729162</v>
      </c>
      <c r="CK241" s="1">
        <f>+BANCOS!CK130+FINANCIERAS!CK121</f>
        <v>1550091.3089600001</v>
      </c>
      <c r="CL241" s="1">
        <f>+BANCOS!CL130+FINANCIERAS!CL121</f>
        <v>1760959.3392090001</v>
      </c>
      <c r="CM241" s="1">
        <f>+BANCOS!CM130+FINANCIERAS!CM121</f>
        <v>1875728.4547009999</v>
      </c>
      <c r="CN241" s="1">
        <f>+BANCOS!CN130+FINANCIERAS!CN121</f>
        <v>1757523.997247</v>
      </c>
      <c r="CO241" s="1">
        <f>+BANCOS!CO130+FINANCIERAS!CO121</f>
        <v>1831288.675516</v>
      </c>
      <c r="CP241" s="1">
        <f>+BANCOS!CP130+FINANCIERAS!CP121</f>
        <v>1834268.999756</v>
      </c>
      <c r="CQ241" s="1">
        <f>+BANCOS!CQ130+FINANCIERAS!CQ121</f>
        <v>1862730.2800350001</v>
      </c>
      <c r="CR241" s="1">
        <f>+BANCOS!CR130+FINANCIERAS!CR121</f>
        <v>1941698.0860349999</v>
      </c>
      <c r="CS241" s="1">
        <f>+BANCOS!CS130+FINANCIERAS!CS121</f>
        <v>1801321.361123</v>
      </c>
      <c r="CT241" s="1">
        <f>+BANCOS!CT130+FINANCIERAS!CT121</f>
        <v>1810717.5366460001</v>
      </c>
      <c r="CU241" s="1">
        <f>+BANCOS!CU130+FINANCIERAS!CU121</f>
        <v>2145171.047481</v>
      </c>
      <c r="CV241" s="1">
        <f>+BANCOS!CV130+FINANCIERAS!CV121</f>
        <v>2517719.7880880004</v>
      </c>
      <c r="CW241" s="1">
        <f>+BANCOS!CW130+FINANCIERAS!CW121</f>
        <v>2317105.3647699999</v>
      </c>
      <c r="CX241" s="1">
        <f>+BANCOS!CX130+FINANCIERAS!CX121</f>
        <v>2101934.3343429998</v>
      </c>
      <c r="CY241" s="1">
        <f>+BANCOS!CY130+FINANCIERAS!CY121</f>
        <v>1922220.4645210002</v>
      </c>
      <c r="CZ241" s="1">
        <f>+BANCOS!CZ130+FINANCIERAS!CZ121</f>
        <v>1936589.1130029999</v>
      </c>
      <c r="DA241" s="1">
        <f>+BANCOS!DA130+FINANCIERAS!DA121</f>
        <v>1880750.7678319998</v>
      </c>
      <c r="DB241" s="1">
        <f>+BANCOS!DB130+FINANCIERAS!DB121</f>
        <v>1876393.682788</v>
      </c>
      <c r="DC241" s="1">
        <f>+BANCOS!DC130+FINANCIERAS!DC121</f>
        <v>2220062.6586019997</v>
      </c>
      <c r="DD241" s="1">
        <f>+BANCOS!DD130+FINANCIERAS!DD121</f>
        <v>2235580.8804919999</v>
      </c>
      <c r="DE241" s="1">
        <f>+BANCOS!DE130+FINANCIERAS!DE121</f>
        <v>2574241.6498139999</v>
      </c>
      <c r="DF241" s="1">
        <f>+BANCOS!DF130+FINANCIERAS!DF121</f>
        <v>2572443.0755650001</v>
      </c>
      <c r="DG241" s="1">
        <f>+BANCOS!DG130+FINANCIERAS!DG121</f>
        <v>2749825.2212449997</v>
      </c>
      <c r="DH241" s="1">
        <f>+BANCOS!DH130+FINANCIERAS!DH121</f>
        <v>3007309.3252990004</v>
      </c>
      <c r="DI241" s="1">
        <f>+BANCOS!DI130+FINANCIERAS!DI121</f>
        <v>3246877.7530950001</v>
      </c>
      <c r="DJ241" s="1">
        <f>+BANCOS!DJ130+FINANCIERAS!DJ121</f>
        <v>3890208.2596650012</v>
      </c>
      <c r="DK241" s="1">
        <f>+BANCOS!DK130+FINANCIERAS!DK121</f>
        <v>4052028.7996820002</v>
      </c>
      <c r="DL241" s="1">
        <f>+BANCOS!DL130+FINANCIERAS!DL121</f>
        <v>4243343.3703310005</v>
      </c>
      <c r="DM241" s="1">
        <f>+BANCOS!DM130+FINANCIERAS!DM121</f>
        <v>3619429.9814200001</v>
      </c>
      <c r="DN241" s="1">
        <f>+BANCOS!DN130+FINANCIERAS!DN121</f>
        <v>3730421.118973</v>
      </c>
      <c r="DO241" s="1">
        <f>+BANCOS!DO130+FINANCIERAS!DO121</f>
        <v>3539761.3678700002</v>
      </c>
      <c r="DP241" s="1">
        <f>+BANCOS!DP130+FINANCIERAS!DP121</f>
        <v>3297907.4409630001</v>
      </c>
      <c r="DQ241" s="1">
        <f>+BANCOS!DQ130+FINANCIERAS!DQ121</f>
        <v>3117755.618243</v>
      </c>
      <c r="DR241" s="1">
        <f>+BANCOS!DR130+FINANCIERAS!DR121</f>
        <v>2983780.9729900002</v>
      </c>
      <c r="DS241" s="1">
        <f>+BANCOS!DS130+FINANCIERAS!DS121</f>
        <v>3753092.8050310002</v>
      </c>
      <c r="DT241" s="1">
        <f>+BANCOS!DT130+FINANCIERAS!DT121</f>
        <v>3579132.5770749999</v>
      </c>
      <c r="DU241" s="1">
        <f>+BANCOS!DU130+FINANCIERAS!DU121</f>
        <v>4070105.9459549999</v>
      </c>
      <c r="DV241" s="1">
        <f>+BANCOS!DV130+FINANCIERAS!DV121</f>
        <v>3713363.2791030002</v>
      </c>
      <c r="DW241" s="1">
        <f>+BANCOS!DW130+FINANCIERAS!DW121</f>
        <v>3566917.288230001</v>
      </c>
      <c r="DX241" s="1">
        <f>+BANCOS!DX130+FINANCIERAS!DX121</f>
        <v>3913747.232239</v>
      </c>
      <c r="DY241" s="1">
        <f>+BANCOS!DY130+FINANCIERAS!DY121</f>
        <v>3484107.1654540002</v>
      </c>
      <c r="DZ241" s="1">
        <f>+BANCOS!DZ130+FINANCIERAS!DZ121</f>
        <v>3433903.2086080001</v>
      </c>
      <c r="EA241" s="1">
        <f>+BANCOS!EA130+FINANCIERAS!EA121</f>
        <v>3358731.9812550005</v>
      </c>
      <c r="EB241" s="1">
        <f>+BANCOS!EB130+FINANCIERAS!EB121</f>
        <v>3867564.1629990004</v>
      </c>
      <c r="EC241" s="1">
        <f>+BANCOS!EC130+FINANCIERAS!EC121</f>
        <v>3408858.0570700001</v>
      </c>
      <c r="ED241" s="1">
        <f>+BANCOS!ED130+FINANCIERAS!ED121</f>
        <v>3125066.3577589998</v>
      </c>
      <c r="EE241" s="1">
        <f>+BANCOS!EE130+FINANCIERAS!EE121</f>
        <v>3519661.7078809999</v>
      </c>
      <c r="EF241" s="1">
        <f>+BANCOS!EF130+FINANCIERAS!EF121</f>
        <v>3364065.7713350011</v>
      </c>
      <c r="EG241" s="1">
        <f>+BANCOS!EG130+FINANCIERAS!EG121</f>
        <v>3800851.90221</v>
      </c>
      <c r="EH241" s="1">
        <f>+BANCOS!EH130+FINANCIERAS!EH121</f>
        <v>3867232.4903820003</v>
      </c>
      <c r="EI241" s="1">
        <f>+BANCOS!EI130+FINANCIERAS!EI121</f>
        <v>3201571.4987810003</v>
      </c>
      <c r="EJ241" s="1">
        <f>+BANCOS!EJ130+FINANCIERAS!EJ121</f>
        <v>3325965.781703</v>
      </c>
      <c r="EK241" s="1">
        <f>+BANCOS!EK130+FINANCIERAS!EK121</f>
        <v>3321267.2507579997</v>
      </c>
      <c r="EL241" s="1">
        <f>+BANCOS!EL130+FINANCIERAS!EL121</f>
        <v>4052852.2615009998</v>
      </c>
      <c r="EM241" s="1">
        <f>+BANCOS!EM130+FINANCIERAS!EM121</f>
        <v>3591289.607748</v>
      </c>
      <c r="EN241" s="1">
        <f>+BANCOS!EN130+FINANCIERAS!EN121</f>
        <v>2764634.486583</v>
      </c>
      <c r="EO241" s="1">
        <f>+BANCOS!EO130+FINANCIERAS!EO121</f>
        <v>3192421.2862430001</v>
      </c>
      <c r="EP241" s="1">
        <f>+BANCOS!EP130+FINANCIERAS!EP121</f>
        <v>3685116.277904999</v>
      </c>
      <c r="EQ241" s="1">
        <f>+BANCOS!EQ130+FINANCIERAS!EQ121</f>
        <v>3513954.1243799999</v>
      </c>
      <c r="ER241" s="1">
        <f>+BANCOS!ER130+FINANCIERAS!ER121</f>
        <v>3893258.7243190003</v>
      </c>
      <c r="ES241" s="1">
        <f>+BANCOS!ES130+FINANCIERAS!ES121</f>
        <v>4082598.5096049998</v>
      </c>
      <c r="ET241" s="1">
        <f>+BANCOS!ET130+FINANCIERAS!ET121</f>
        <v>3946048.686964999</v>
      </c>
      <c r="EU241" s="1">
        <f>+BANCOS!EU130+FINANCIERAS!EU121</f>
        <v>3699239.7667379999</v>
      </c>
      <c r="EV241" s="1">
        <f>+BANCOS!EV130+FINANCIERAS!EV121</f>
        <v>3495416.3742519999</v>
      </c>
      <c r="EW241" s="1">
        <f>+BANCOS!EW130+FINANCIERAS!EW121</f>
        <v>3249204.156789999</v>
      </c>
      <c r="EX241" s="1">
        <f>+BANCOS!EX130+FINANCIERAS!EX121</f>
        <v>2822984.327244</v>
      </c>
      <c r="EY241" s="1">
        <f>+BANCOS!EY130+FINANCIERAS!EY121</f>
        <v>3419175.6903350004</v>
      </c>
      <c r="EZ241" s="1">
        <f>+BANCOS!EZ130+FINANCIERAS!EZ121</f>
        <v>2927836.202327</v>
      </c>
      <c r="FA241" s="1">
        <f>+BANCOS!FA130+FINANCIERAS!FA121</f>
        <v>3110247.4555550003</v>
      </c>
      <c r="FB241" s="1">
        <f>+BANCOS!FB130+FINANCIERAS!FB121</f>
        <v>2457973.6678150003</v>
      </c>
      <c r="FC241" s="1">
        <f>+BANCOS!FC130+FINANCIERAS!FC121</f>
        <v>2909098.845431</v>
      </c>
      <c r="FD241" s="1">
        <f>+BANCOS!FD130+FINANCIERAS!FD121</f>
        <v>3321683.4902899996</v>
      </c>
      <c r="FE241" s="1">
        <f>+BANCOS!FE130+FINANCIERAS!FE121</f>
        <v>3215592.3289220002</v>
      </c>
      <c r="FF241" s="1">
        <f>+BANCOS!FF130+FINANCIERAS!FF121</f>
        <v>3423333.3888739999</v>
      </c>
      <c r="FG241" s="1">
        <f>+BANCOS!FG130+FINANCIERAS!FG121</f>
        <v>3671541.6967740003</v>
      </c>
      <c r="FH241" s="1">
        <f>+BANCOS!FH130+FINANCIERAS!FH121</f>
        <v>3763599.4084609998</v>
      </c>
      <c r="FI241" s="1">
        <f>+BANCOS!FI130+FINANCIERAS!FI121</f>
        <v>3952390.684915999</v>
      </c>
      <c r="FJ241" s="1">
        <f>+BANCOS!FJ130+FINANCIERAS!FJ121</f>
        <v>4366416.479328</v>
      </c>
      <c r="FK241" s="1">
        <f>+BANCOS!FK130+FINANCIERAS!FK121</f>
        <v>4015145.4704750003</v>
      </c>
      <c r="FL241" s="1">
        <f>+BANCOS!FL130+FINANCIERAS!FL121</f>
        <v>3450015.8593049999</v>
      </c>
      <c r="FM241" s="1">
        <f>+BANCOS!FM130+FINANCIERAS!FM121</f>
        <v>3704655.1895709997</v>
      </c>
      <c r="FN241" s="1">
        <f>+BANCOS!FN130+FINANCIERAS!FN121</f>
        <v>4413838.8216769993</v>
      </c>
      <c r="FO241" s="1">
        <f>+BANCOS!FO130+FINANCIERAS!FO121</f>
        <v>4767570.5938860001</v>
      </c>
      <c r="FP241" s="1">
        <f>+BANCOS!FP130+FINANCIERAS!FP121</f>
        <v>4721838.072931</v>
      </c>
      <c r="FQ241" s="1">
        <f>+BANCOS!FQ130+FINANCIERAS!FQ121</f>
        <v>4072731.1474389997</v>
      </c>
      <c r="FR241" s="1">
        <f>+BANCOS!FR130+FINANCIERAS!FR121</f>
        <v>4128431.4367379998</v>
      </c>
      <c r="FS241" s="1">
        <f>+BANCOS!FS130+FINANCIERAS!FS121</f>
        <v>4163292.975966</v>
      </c>
      <c r="FT241" s="1">
        <f>+BANCOS!FT130+FINANCIERAS!FT121</f>
        <v>4046430.9624740002</v>
      </c>
      <c r="FU241" s="1">
        <f>+BANCOS!FU130+FINANCIERAS!FU121</f>
        <v>3674615.4976050006</v>
      </c>
      <c r="FV241" s="1">
        <f>+BANCOS!FV130+FINANCIERAS!FV121</f>
        <v>4154343.7958849999</v>
      </c>
      <c r="FW241" s="1">
        <f>+BANCOS!FW130+FINANCIERAS!FW121</f>
        <v>4656750.59</v>
      </c>
      <c r="FX241" s="1">
        <f>+BANCOS!FX130+FINANCIERAS!FX121</f>
        <v>4613721.3715789989</v>
      </c>
      <c r="FY241" s="1">
        <f>+BANCOS!FY130+FINANCIERAS!FY121</f>
        <v>4692510.0104769999</v>
      </c>
      <c r="FZ241" s="1">
        <f>+BANCOS!FZ130+FINANCIERAS!FZ121</f>
        <v>4445125.796645999</v>
      </c>
      <c r="GA241" s="1">
        <f>+BANCOS!GA130+FINANCIERAS!GA121</f>
        <v>4129619.6715279999</v>
      </c>
      <c r="GB241" s="1">
        <f>+BANCOS!GB130+FINANCIERAS!GB121</f>
        <v>4247858.8559590001</v>
      </c>
      <c r="GC241" s="1">
        <f>+BANCOS!GC130+FINANCIERAS!GC121</f>
        <v>4363174.3891269993</v>
      </c>
      <c r="GD241" s="1">
        <f>+BANCOS!GD130+FINANCIERAS!GD121</f>
        <v>4708262.2601279998</v>
      </c>
      <c r="GE241" s="1">
        <f>+BANCOS!GE130+FINANCIERAS!GE121</f>
        <v>5145783.2577980002</v>
      </c>
      <c r="GF241" s="1">
        <f>+BANCOS!GF130+FINANCIERAS!GF121</f>
        <v>5936670.4591560001</v>
      </c>
      <c r="GG241" s="1">
        <f>+BANCOS!GG130+FINANCIERAS!GG121</f>
        <v>6726447.0357879996</v>
      </c>
      <c r="GH241" s="1">
        <f>+BANCOS!GH130+FINANCIERAS!GH121</f>
        <v>6145919.5834809998</v>
      </c>
      <c r="GI241" s="1">
        <f>+BANCOS!GI130+FINANCIERAS!GI121</f>
        <v>6073855.8248079997</v>
      </c>
      <c r="GJ241" s="1">
        <f>+BANCOS!GJ130+FINANCIERAS!GJ121</f>
        <v>5259119.1897090003</v>
      </c>
      <c r="GK241" s="1">
        <f>+BANCOS!GK130+FINANCIERAS!GK121</f>
        <v>6159365.6840589996</v>
      </c>
      <c r="GL241" s="1">
        <f>+BANCOS!GL130+FINANCIERAS!GL121</f>
        <v>5531993.3990590004</v>
      </c>
      <c r="GM241" s="1">
        <f>+BANCOS!GM130+FINANCIERAS!GM121</f>
        <v>6801645.2168079996</v>
      </c>
      <c r="GN241" s="1">
        <f>+BANCOS!GN130+FINANCIERAS!GN121</f>
        <v>6626069.9109100001</v>
      </c>
      <c r="GO241" s="1">
        <f>+BANCOS!GO130+FINANCIERAS!GO121</f>
        <v>6858809.5051559992</v>
      </c>
      <c r="GP241" s="1">
        <f>+BANCOS!GP130+FINANCIERAS!GP121</f>
        <v>6704408.5300430004</v>
      </c>
      <c r="GQ241" s="1">
        <f>+BANCOS!GQ130+FINANCIERAS!GQ121</f>
        <v>7312968.5935869999</v>
      </c>
      <c r="GR241" s="1">
        <f>+BANCOS!GR130+FINANCIERAS!GR121</f>
        <v>7565930.8975510001</v>
      </c>
      <c r="GS241" s="1">
        <f>+BANCOS!GS130+FINANCIERAS!GS121</f>
        <v>7414170.4954249999</v>
      </c>
      <c r="GT241" s="1">
        <f>+BANCOS!GT130+FINANCIERAS!GT121</f>
        <v>6409156.9363000002</v>
      </c>
      <c r="GU241" s="1">
        <f>+BANCOS!GU130+FINANCIERAS!GU121</f>
        <v>0</v>
      </c>
      <c r="GV241" s="1">
        <f>+BANCOS!GV130+FINANCIERAS!GV121</f>
        <v>0</v>
      </c>
      <c r="GW241" s="1">
        <f>+BANCOS!GW130+FINANCIERAS!GW121</f>
        <v>0</v>
      </c>
      <c r="GX241" s="1">
        <f>+BANCOS!GX130+FINANCIERAS!GX121</f>
        <v>0</v>
      </c>
      <c r="GY241" s="1">
        <f>+BANCOS!GY130+FINANCIERAS!GY121</f>
        <v>0</v>
      </c>
      <c r="GZ241" s="1">
        <f>+BANCOS!GZ130+FINANCIERAS!GZ121</f>
        <v>0</v>
      </c>
      <c r="HA241" s="1">
        <f>+BANCOS!HA130+FINANCIERAS!HA121</f>
        <v>0</v>
      </c>
      <c r="HB241" s="1">
        <f>+BANCOS!HB130+FINANCIERAS!HB121</f>
        <v>0</v>
      </c>
      <c r="HC241" s="1">
        <f>+BANCOS!HC130+FINANCIERAS!HC121</f>
        <v>0</v>
      </c>
      <c r="HD241" s="1">
        <f>+BANCOS!HD130+FINANCIERAS!HD121</f>
        <v>0</v>
      </c>
      <c r="HE241" s="1">
        <f>+BANCOS!HE130+FINANCIERAS!HE121</f>
        <v>0</v>
      </c>
      <c r="HF241" s="1">
        <f>+BANCOS!HF130+FINANCIERAS!HF121</f>
        <v>0</v>
      </c>
      <c r="HG241" s="1">
        <f>+BANCOS!HG130+FINANCIERAS!HG121</f>
        <v>0</v>
      </c>
      <c r="HH241" s="1">
        <f>+BANCOS!HH130+FINANCIERAS!HH121</f>
        <v>0</v>
      </c>
      <c r="HI241" s="1">
        <f>+BANCOS!HI130+FINANCIERAS!HI121</f>
        <v>0</v>
      </c>
      <c r="HJ241" s="1">
        <f>+BANCOS!HJ130+FINANCIERAS!HJ121</f>
        <v>0</v>
      </c>
      <c r="HK241" s="1">
        <f>+BANCOS!HK130+FINANCIERAS!HK121</f>
        <v>0</v>
      </c>
      <c r="HL241" s="1">
        <f>+BANCOS!HL130+FINANCIERAS!HL121</f>
        <v>0</v>
      </c>
      <c r="HM241" s="1">
        <f>+BANCOS!HM130+FINANCIERAS!HM121</f>
        <v>0</v>
      </c>
      <c r="HN241" s="1">
        <f>+BANCOS!HN130+FINANCIERAS!HN121</f>
        <v>0</v>
      </c>
      <c r="HO241" s="1">
        <f>+BANCOS!HO130+FINANCIERAS!HO121</f>
        <v>0</v>
      </c>
      <c r="HP241" s="1">
        <f>+BANCOS!HP130+FINANCIERAS!HP121</f>
        <v>0</v>
      </c>
      <c r="HQ241" s="1">
        <f>+BANCOS!HQ130+FINANCIERAS!HQ121</f>
        <v>0</v>
      </c>
      <c r="HR241" s="1">
        <f>+BANCOS!HR130+FINANCIERAS!HR121</f>
        <v>0</v>
      </c>
      <c r="HS241" s="1">
        <f>+BANCOS!HS130+FINANCIERAS!HS121</f>
        <v>0</v>
      </c>
      <c r="HT241" s="1">
        <f>+BANCOS!HT130+FINANCIERAS!HT121</f>
        <v>0</v>
      </c>
      <c r="HU241" s="1">
        <f>+BANCOS!HU130+FINANCIERAS!HU121</f>
        <v>0</v>
      </c>
      <c r="HV241" s="1">
        <f>+BANCOS!HV130+FINANCIERAS!HV121</f>
        <v>0</v>
      </c>
      <c r="HW241" s="1">
        <f>+BANCOS!HW130+FINANCIERAS!HW121</f>
        <v>0</v>
      </c>
      <c r="HX241" s="1">
        <f>+BANCOS!HX130+FINANCIERAS!HX121</f>
        <v>0</v>
      </c>
      <c r="HY241" s="1">
        <f>+BANCOS!HY130+FINANCIERAS!HY121</f>
        <v>0</v>
      </c>
      <c r="HZ241" s="1">
        <f>+BANCOS!HZ130+FINANCIERAS!HZ121</f>
        <v>0</v>
      </c>
      <c r="IA241" s="1">
        <f>+BANCOS!IA130+FINANCIERAS!IA121</f>
        <v>0</v>
      </c>
      <c r="IB241" s="1">
        <f>+BANCOS!IB130+FINANCIERAS!IB121</f>
        <v>0</v>
      </c>
      <c r="IC241" s="1">
        <f>+BANCOS!IC130+FINANCIERAS!IC121</f>
        <v>0</v>
      </c>
      <c r="ID241" s="1">
        <f>+BANCOS!ID130+FINANCIERAS!ID121</f>
        <v>0</v>
      </c>
      <c r="IE241" s="1">
        <f>+BANCOS!IE130+FINANCIERAS!IE121</f>
        <v>0</v>
      </c>
      <c r="IF241" s="1">
        <f>+BANCOS!IF130+FINANCIERAS!IF121</f>
        <v>0</v>
      </c>
      <c r="IG241" s="1">
        <f>+BANCOS!IG130+FINANCIERAS!IG121</f>
        <v>0</v>
      </c>
      <c r="IH241" s="1">
        <f>+BANCOS!IH130+FINANCIERAS!IH121</f>
        <v>0</v>
      </c>
      <c r="II241" s="1">
        <f>+BANCOS!II130+FINANCIERAS!II121</f>
        <v>0</v>
      </c>
      <c r="IJ241" s="1">
        <f>+BANCOS!IJ130+FINANCIERAS!IJ121</f>
        <v>0</v>
      </c>
      <c r="IK241" s="1">
        <f>+BANCOS!IK130+FINANCIERAS!IK121</f>
        <v>0</v>
      </c>
      <c r="IL241" s="1">
        <f>+BANCOS!IL130+FINANCIERAS!IL121</f>
        <v>0</v>
      </c>
      <c r="IM241" s="1">
        <f>+BANCOS!IM130+FINANCIERAS!IM121</f>
        <v>0</v>
      </c>
      <c r="IN241" s="1">
        <f>+BANCOS!IN130+FINANCIERAS!IN121</f>
        <v>0</v>
      </c>
      <c r="IO241" s="1">
        <f>+BANCOS!IO130+FINANCIERAS!IO121</f>
        <v>0</v>
      </c>
      <c r="IP241" s="1">
        <f>+BANCOS!IP130+FINANCIERAS!IP121</f>
        <v>0</v>
      </c>
      <c r="IQ241" s="1">
        <f>+BANCOS!IQ130+FINANCIERAS!IQ121</f>
        <v>0</v>
      </c>
      <c r="IR241" s="1">
        <f>+BANCOS!IR130+FINANCIERAS!IR121</f>
        <v>0</v>
      </c>
      <c r="IS241" s="1">
        <f>+BANCOS!IS130+FINANCIERAS!IS121</f>
        <v>0</v>
      </c>
      <c r="IT241" s="1">
        <f>+BANCOS!IT130+FINANCIERAS!IT121</f>
        <v>0</v>
      </c>
      <c r="IU241" s="1">
        <f>+BANCOS!IU130+FINANCIERAS!IU121</f>
        <v>0</v>
      </c>
      <c r="IV241" s="1">
        <f>+BANCOS!IV130+FINANCIERAS!IV121</f>
        <v>0</v>
      </c>
      <c r="IW241" s="1">
        <f>+BANCOS!IW130+FINANCIERAS!IW121</f>
        <v>0</v>
      </c>
      <c r="IX241" s="1">
        <f>+BANCOS!IX130+FINANCIERAS!IX121</f>
        <v>0</v>
      </c>
      <c r="IY241" s="1">
        <f>+BANCOS!IY130+FINANCIERAS!IY121</f>
        <v>0</v>
      </c>
      <c r="IZ241" s="1">
        <f>+BANCOS!IZ130+FINANCIERAS!IZ121</f>
        <v>0</v>
      </c>
      <c r="JA241" s="1">
        <f>+BANCOS!JA130+FINANCIERAS!JA121</f>
        <v>0</v>
      </c>
      <c r="JB241" s="1">
        <f>+BANCOS!JB130+FINANCIERAS!JB121</f>
        <v>0</v>
      </c>
      <c r="JC241" s="1">
        <f>+BANCOS!JC130+FINANCIERAS!JC121</f>
        <v>0</v>
      </c>
      <c r="JD241" s="1">
        <f>+BANCOS!JD130+FINANCIERAS!JD121</f>
        <v>0</v>
      </c>
      <c r="JE241" s="1">
        <f>+BANCOS!JE130+FINANCIERAS!JE121</f>
        <v>0</v>
      </c>
      <c r="JF241" s="1" t="e">
        <f>+BANCOS!#REF!+FINANCIERAS!JF121</f>
        <v>#REF!</v>
      </c>
    </row>
    <row r="242" spans="1:266" s="1" customFormat="1" ht="12.9" customHeight="1" x14ac:dyDescent="0.2">
      <c r="A242" s="1" t="s">
        <v>47</v>
      </c>
      <c r="B242" s="1">
        <f>+FINANCIERAS!B115</f>
        <v>0</v>
      </c>
      <c r="C242" s="1">
        <f>+FINANCIERAS!C115</f>
        <v>0</v>
      </c>
      <c r="D242" s="1">
        <f>+FINANCIERAS!D115</f>
        <v>0</v>
      </c>
      <c r="E242" s="1">
        <f>+FINANCIERAS!E115</f>
        <v>0</v>
      </c>
      <c r="F242" s="1">
        <f>+FINANCIERAS!F115</f>
        <v>0</v>
      </c>
      <c r="G242" s="1">
        <f>+FINANCIERAS!G115</f>
        <v>0</v>
      </c>
      <c r="H242" s="1">
        <f>+FINANCIERAS!H115</f>
        <v>0</v>
      </c>
      <c r="I242" s="1">
        <f>+FINANCIERAS!I115</f>
        <v>0</v>
      </c>
      <c r="J242" s="1">
        <f>+FINANCIERAS!J115</f>
        <v>0</v>
      </c>
      <c r="K242" s="1">
        <f>+FINANCIERAS!K115</f>
        <v>0</v>
      </c>
      <c r="L242" s="1">
        <f>+FINANCIERAS!L115</f>
        <v>0</v>
      </c>
      <c r="M242" s="1">
        <f>+FINANCIERAS!M115</f>
        <v>0</v>
      </c>
      <c r="N242" s="1">
        <f>+FINANCIERAS!N115</f>
        <v>0</v>
      </c>
      <c r="O242" s="1">
        <f>+FINANCIERAS!O115</f>
        <v>0</v>
      </c>
      <c r="P242" s="1">
        <f>+FINANCIERAS!P115</f>
        <v>0</v>
      </c>
      <c r="Q242" s="1">
        <f>+FINANCIERAS!Q115</f>
        <v>0</v>
      </c>
      <c r="R242" s="1">
        <f>+FINANCIERAS!R115</f>
        <v>0</v>
      </c>
      <c r="S242" s="1">
        <f>+FINANCIERAS!S115</f>
        <v>0</v>
      </c>
      <c r="T242" s="1">
        <f>+FINANCIERAS!T115</f>
        <v>0</v>
      </c>
      <c r="U242" s="1">
        <f>+FINANCIERAS!U115</f>
        <v>0</v>
      </c>
      <c r="V242" s="1">
        <f>+FINANCIERAS!V115</f>
        <v>0</v>
      </c>
      <c r="W242" s="1">
        <f>+FINANCIERAS!W115</f>
        <v>0</v>
      </c>
      <c r="X242" s="1">
        <f>+FINANCIERAS!X115</f>
        <v>0</v>
      </c>
      <c r="Y242" s="1">
        <f>+FINANCIERAS!Y115</f>
        <v>0</v>
      </c>
      <c r="Z242" s="1">
        <f>+FINANCIERAS!Z115</f>
        <v>0</v>
      </c>
      <c r="AA242" s="1">
        <f>+FINANCIERAS!AA115</f>
        <v>0</v>
      </c>
      <c r="AB242" s="1">
        <f>+FINANCIERAS!AB115</f>
        <v>0</v>
      </c>
      <c r="AC242" s="1">
        <f>+FINANCIERAS!AC115</f>
        <v>0</v>
      </c>
      <c r="AD242" s="1">
        <f>+FINANCIERAS!AD115</f>
        <v>0</v>
      </c>
      <c r="AE242" s="1">
        <f>+FINANCIERAS!AE115</f>
        <v>0</v>
      </c>
      <c r="AF242" s="1">
        <f>+FINANCIERAS!AF115</f>
        <v>0</v>
      </c>
      <c r="AG242" s="1">
        <f>+FINANCIERAS!AG115</f>
        <v>0</v>
      </c>
      <c r="AH242" s="1">
        <f>+FINANCIERAS!AH115</f>
        <v>0</v>
      </c>
      <c r="AI242" s="1">
        <f>+FINANCIERAS!AI115</f>
        <v>0</v>
      </c>
      <c r="AJ242" s="1">
        <f>+FINANCIERAS!AJ115</f>
        <v>0</v>
      </c>
      <c r="AK242" s="1">
        <f>+FINANCIERAS!AK115</f>
        <v>0</v>
      </c>
      <c r="AL242" s="1">
        <f>+FINANCIERAS!AL115</f>
        <v>15685</v>
      </c>
      <c r="AM242" s="1">
        <f>+FINANCIERAS!AM115</f>
        <v>16752</v>
      </c>
      <c r="AN242" s="1">
        <f>+FINANCIERAS!AN115</f>
        <v>16671</v>
      </c>
      <c r="AO242" s="1">
        <f>+FINANCIERAS!AO115</f>
        <v>12302</v>
      </c>
      <c r="AP242" s="1">
        <f>+FINANCIERAS!AP115</f>
        <v>12038</v>
      </c>
      <c r="AQ242" s="1">
        <f>+FINANCIERAS!AQ115</f>
        <v>12730</v>
      </c>
      <c r="AR242" s="1">
        <f>+FINANCIERAS!AR115</f>
        <v>13744.118419</v>
      </c>
      <c r="AS242" s="1">
        <f>+FINANCIERAS!AS115</f>
        <v>13685.543991</v>
      </c>
      <c r="AT242" s="1">
        <f>+FINANCIERAS!AT115</f>
        <v>15623.818044</v>
      </c>
      <c r="AU242" s="1">
        <f>+FINANCIERAS!AU115</f>
        <v>0</v>
      </c>
      <c r="AV242" s="1">
        <f>+FINANCIERAS!AV115</f>
        <v>19887.394328999999</v>
      </c>
      <c r="AW242" s="1">
        <f>+FINANCIERAS!AW115</f>
        <v>19863.510885</v>
      </c>
      <c r="AX242" s="1">
        <f>+FINANCIERAS!AX115</f>
        <v>16448.295539999999</v>
      </c>
      <c r="AY242" s="1">
        <f>+FINANCIERAS!AY115</f>
        <v>17135.339628000002</v>
      </c>
      <c r="AZ242" s="1">
        <f>+FINANCIERAS!AZ115</f>
        <v>16348.964330000001</v>
      </c>
      <c r="BA242" s="1">
        <f>+FINANCIERAS!BA115</f>
        <v>16015.316784000001</v>
      </c>
      <c r="BB242" s="1">
        <f>+FINANCIERAS!BB115</f>
        <v>19047.226770000001</v>
      </c>
      <c r="BC242" s="1">
        <f>+FINANCIERAS!BC115</f>
        <v>18904.386043999999</v>
      </c>
      <c r="BD242" s="1">
        <f>+FINANCIERAS!BD115</f>
        <v>18889.438029000001</v>
      </c>
      <c r="BE242" s="1">
        <f>+FINANCIERAS!BE115</f>
        <v>17284.722849999998</v>
      </c>
      <c r="BF242" s="1">
        <f>+FINANCIERAS!BF115</f>
        <v>21051.481016000002</v>
      </c>
      <c r="BG242" s="1">
        <f>+FINANCIERAS!BG115</f>
        <v>20797.468999000001</v>
      </c>
      <c r="BH242" s="1">
        <f>+FINANCIERAS!BH115</f>
        <v>23318.476213999998</v>
      </c>
      <c r="BI242" s="1">
        <f>+FINANCIERAS!BI115</f>
        <v>0</v>
      </c>
      <c r="BJ242" s="1">
        <f>+FINANCIERAS!BJ115</f>
        <v>28851.679291</v>
      </c>
      <c r="BK242" s="1">
        <f>+FINANCIERAS!BK115</f>
        <v>30170.731318999999</v>
      </c>
      <c r="BL242" s="1">
        <f>+FINANCIERAS!BL115</f>
        <v>29450.451239000002</v>
      </c>
      <c r="BM242" s="1">
        <f>+FINANCIERAS!BM115</f>
        <v>31084.964827</v>
      </c>
      <c r="BN242" s="1">
        <f>+FINANCIERAS!BN115</f>
        <v>30040.244610000002</v>
      </c>
      <c r="BO242" s="1">
        <f>+FINANCIERAS!BO115</f>
        <v>32650.139915</v>
      </c>
      <c r="BP242" s="1">
        <f>+FINANCIERAS!BP115</f>
        <v>32925.344061999996</v>
      </c>
      <c r="BQ242" s="1">
        <f>+FINANCIERAS!BQ115</f>
        <v>31803.170848000002</v>
      </c>
      <c r="BR242" s="1">
        <f>+FINANCIERAS!BR115</f>
        <v>32067.123674999999</v>
      </c>
      <c r="BS242" s="1">
        <f>+FINANCIERAS!BS115</f>
        <v>31250.856480999999</v>
      </c>
      <c r="BT242" s="1">
        <f>+FINANCIERAS!BT115</f>
        <v>32489.266490999998</v>
      </c>
      <c r="BU242" s="1">
        <f>+FINANCIERAS!BU115</f>
        <v>28542.293719000001</v>
      </c>
      <c r="BV242" s="1">
        <f>+FINANCIERAS!BV115</f>
        <v>33031.157684999998</v>
      </c>
      <c r="BW242" s="1">
        <f>+FINANCIERAS!BW115</f>
        <v>32228.854767000001</v>
      </c>
      <c r="BX242" s="1">
        <f>+FINANCIERAS!BX115</f>
        <v>31241.730212999999</v>
      </c>
      <c r="BY242" s="1">
        <f>+FINANCIERAS!BY115</f>
        <v>33316.509845999994</v>
      </c>
      <c r="BZ242" s="1">
        <f>+FINANCIERAS!BZ115</f>
        <v>33972.379617999999</v>
      </c>
      <c r="CA242" s="1">
        <f>+FINANCIERAS!CA115</f>
        <v>34418.756179000004</v>
      </c>
      <c r="CB242" s="1">
        <f>+FINANCIERAS!CB115</f>
        <v>33942.475811999997</v>
      </c>
      <c r="CC242" s="1">
        <f>+FINANCIERAS!CC115</f>
        <v>34199.660621000003</v>
      </c>
      <c r="CD242" s="1">
        <f>+FINANCIERAS!CD115</f>
        <v>36172.674169999998</v>
      </c>
      <c r="CE242" s="1">
        <f>+FINANCIERAS!CE115</f>
        <v>37119.654823999997</v>
      </c>
      <c r="CF242" s="1">
        <f>+FINANCIERAS!CF115</f>
        <v>35742.562561000013</v>
      </c>
      <c r="CG242" s="1">
        <f>+FINANCIERAS!CG115</f>
        <v>34826.094921000004</v>
      </c>
      <c r="CH242" s="1">
        <f>+FINANCIERAS!CH115</f>
        <v>44426.938209</v>
      </c>
      <c r="CI242" s="1">
        <f>+FINANCIERAS!CI115</f>
        <v>43582.786714000002</v>
      </c>
      <c r="CJ242" s="1">
        <f>+FINANCIERAS!CJ115</f>
        <v>40480.037198999999</v>
      </c>
      <c r="CK242" s="1">
        <f>+FINANCIERAS!CK115</f>
        <v>37496.219637000002</v>
      </c>
      <c r="CL242" s="1">
        <f>+FINANCIERAS!CL115</f>
        <v>39234.206808000003</v>
      </c>
      <c r="CM242" s="1">
        <f>+FINANCIERAS!CM115</f>
        <v>38767.238293000002</v>
      </c>
      <c r="CN242" s="1">
        <f>+FINANCIERAS!CN115</f>
        <v>43626.474381999993</v>
      </c>
      <c r="CO242" s="1">
        <f>+FINANCIERAS!CO115</f>
        <v>43043.337801999987</v>
      </c>
      <c r="CP242" s="1">
        <f>+FINANCIERAS!CP115</f>
        <v>45443.28727600001</v>
      </c>
      <c r="CQ242" s="1">
        <f>+FINANCIERAS!CQ115</f>
        <v>42886.318128999999</v>
      </c>
      <c r="CR242" s="1">
        <f>+FINANCIERAS!CR115</f>
        <v>42852.408255000009</v>
      </c>
      <c r="CS242" s="1">
        <f>+FINANCIERAS!CS115</f>
        <v>47280.609299999996</v>
      </c>
      <c r="CT242" s="1">
        <f>+FINANCIERAS!CT115</f>
        <v>38008.685078000002</v>
      </c>
      <c r="CU242" s="1">
        <f>+FINANCIERAS!CU115</f>
        <v>39428.987344999987</v>
      </c>
      <c r="CV242" s="1">
        <f>+FINANCIERAS!CV115</f>
        <v>39168.968731000001</v>
      </c>
      <c r="CW242" s="1">
        <f>+FINANCIERAS!CW115</f>
        <v>40907.494941999998</v>
      </c>
      <c r="CX242" s="1">
        <f>+FINANCIERAS!CX115</f>
        <v>43593.412541000012</v>
      </c>
      <c r="CY242" s="1">
        <f>+FINANCIERAS!CY115</f>
        <v>46688.035952999999</v>
      </c>
      <c r="CZ242" s="1">
        <f>+FINANCIERAS!CZ115</f>
        <v>49103.787138999993</v>
      </c>
      <c r="DA242" s="1">
        <f>+FINANCIERAS!DA115</f>
        <v>48655.033517000003</v>
      </c>
      <c r="DB242" s="1">
        <f>+FINANCIERAS!DB115</f>
        <v>45598.121403999998</v>
      </c>
      <c r="DC242" s="1">
        <f>+FINANCIERAS!DC115</f>
        <v>54077.532659999997</v>
      </c>
      <c r="DD242" s="1">
        <f>+FINANCIERAS!DD115</f>
        <v>51525.943974000009</v>
      </c>
      <c r="DE242" s="1">
        <f>+FINANCIERAS!DE115</f>
        <v>44287.661826000003</v>
      </c>
      <c r="DF242" s="1">
        <f>+FINANCIERAS!DF115</f>
        <v>37514.250457999988</v>
      </c>
      <c r="DG242" s="1">
        <f>+FINANCIERAS!DG115</f>
        <v>38134.065643000002</v>
      </c>
      <c r="DH242" s="1">
        <f>+FINANCIERAS!DH115</f>
        <v>40321.038806999997</v>
      </c>
      <c r="DI242" s="1">
        <f>+FINANCIERAS!DI115</f>
        <v>39234.435614999988</v>
      </c>
      <c r="DJ242" s="1">
        <f>+FINANCIERAS!DJ115</f>
        <v>39196.279556000001</v>
      </c>
      <c r="DK242" s="1">
        <f>+FINANCIERAS!DK115</f>
        <v>42476.559485999998</v>
      </c>
      <c r="DL242" s="1">
        <f>+FINANCIERAS!DL115</f>
        <v>40609.979988999999</v>
      </c>
      <c r="DM242" s="1">
        <f>+FINANCIERAS!DM115</f>
        <v>39903.582708000002</v>
      </c>
      <c r="DN242" s="1">
        <f>+FINANCIERAS!DN115</f>
        <v>42006.377401000012</v>
      </c>
      <c r="DO242" s="1">
        <f>+FINANCIERAS!DO115</f>
        <v>43246.927124999987</v>
      </c>
      <c r="DP242" s="1">
        <f>+FINANCIERAS!DP115</f>
        <v>44593.751034000001</v>
      </c>
      <c r="DQ242" s="1">
        <f>+FINANCIERAS!DQ115</f>
        <v>48264.199695000003</v>
      </c>
      <c r="DR242" s="1">
        <f>+FINANCIERAS!DR115</f>
        <v>49604.862773000001</v>
      </c>
      <c r="DS242" s="1">
        <f>+FINANCIERAS!DS115</f>
        <v>49857.842608999992</v>
      </c>
      <c r="DT242" s="1">
        <f>+FINANCIERAS!DT115</f>
        <v>50124.000725999998</v>
      </c>
      <c r="DU242" s="1">
        <f>+FINANCIERAS!DU115</f>
        <v>51281.546451000002</v>
      </c>
      <c r="DV242" s="1">
        <f>+FINANCIERAS!DV115</f>
        <v>53764.14501</v>
      </c>
      <c r="DW242" s="1">
        <f>+FINANCIERAS!DW115</f>
        <v>60899.019383999999</v>
      </c>
      <c r="DX242" s="1">
        <f>+FINANCIERAS!DX115</f>
        <v>61272.368992999996</v>
      </c>
      <c r="DY242" s="1">
        <f>+FINANCIERAS!DY115</f>
        <v>64035.225717000008</v>
      </c>
      <c r="DZ242" s="1">
        <f>+FINANCIERAS!DZ115</f>
        <v>64394.880711999998</v>
      </c>
      <c r="EA242" s="1">
        <f>+FINANCIERAS!EA115</f>
        <v>71170.051942999999</v>
      </c>
      <c r="EB242" s="1">
        <f>+FINANCIERAS!EB115</f>
        <v>77643.793848000001</v>
      </c>
      <c r="EC242" s="1">
        <f>+FINANCIERAS!EC115</f>
        <v>78193.894725999984</v>
      </c>
      <c r="ED242" s="1">
        <f>+FINANCIERAS!ED115</f>
        <v>78996.479643999992</v>
      </c>
      <c r="EE242" s="1">
        <f>+FINANCIERAS!EE115</f>
        <v>78388.137250999993</v>
      </c>
      <c r="EF242" s="1">
        <f>+FINANCIERAS!EF115</f>
        <v>80750.063455999989</v>
      </c>
      <c r="EG242" s="1">
        <f>+FINANCIERAS!EG115</f>
        <v>80238.023817999987</v>
      </c>
      <c r="EH242" s="1">
        <f>+FINANCIERAS!EH115</f>
        <v>77240.075982999988</v>
      </c>
      <c r="EI242" s="1">
        <f>+FINANCIERAS!EI115</f>
        <v>79314.787971999991</v>
      </c>
      <c r="EJ242" s="1">
        <f>+FINANCIERAS!EJ115</f>
        <v>80121.59792700001</v>
      </c>
      <c r="EK242" s="1">
        <f>+FINANCIERAS!EK115</f>
        <v>88510.348859999998</v>
      </c>
      <c r="EL242" s="1">
        <f>+FINANCIERAS!EL115</f>
        <v>89442.876120000001</v>
      </c>
      <c r="EM242" s="1">
        <f>+FINANCIERAS!EM115</f>
        <v>79343.138212000005</v>
      </c>
      <c r="EN242" s="1">
        <f>+FINANCIERAS!EN115</f>
        <v>83047.607867999992</v>
      </c>
      <c r="EO242" s="1">
        <f>+FINANCIERAS!EO115</f>
        <v>82710.346326999992</v>
      </c>
      <c r="EP242" s="1">
        <f>+FINANCIERAS!EP115</f>
        <v>81833.518278999996</v>
      </c>
      <c r="EQ242" s="1">
        <f>+FINANCIERAS!EQ115</f>
        <v>78288.19451500001</v>
      </c>
      <c r="ER242" s="1">
        <f>+FINANCIERAS!ER115</f>
        <v>80712.247426000002</v>
      </c>
      <c r="ES242" s="1">
        <f>+FINANCIERAS!ES115</f>
        <v>78494.685079999996</v>
      </c>
      <c r="ET242" s="1">
        <f>+FINANCIERAS!ET115</f>
        <v>76376.880089000013</v>
      </c>
      <c r="EU242" s="1">
        <f>+FINANCIERAS!EU115</f>
        <v>75684.670142999996</v>
      </c>
      <c r="EV242" s="1">
        <f>+FINANCIERAS!EV115</f>
        <v>78431.87479300001</v>
      </c>
      <c r="EW242" s="1">
        <f>+FINANCIERAS!EW115</f>
        <v>80781.436480999997</v>
      </c>
      <c r="EX242" s="1">
        <f>+FINANCIERAS!EX115</f>
        <v>83759.447488000005</v>
      </c>
      <c r="EY242" s="1">
        <f>+FINANCIERAS!EY115</f>
        <v>88201.426217</v>
      </c>
      <c r="EZ242" s="1">
        <f>+FINANCIERAS!EZ115</f>
        <v>113674.682097</v>
      </c>
      <c r="FA242" s="1">
        <f>+FINANCIERAS!FA115</f>
        <v>116873.75470200001</v>
      </c>
      <c r="FB242" s="1">
        <f>+FINANCIERAS!FB115</f>
        <v>115290.110591</v>
      </c>
      <c r="FC242" s="1">
        <f>+FINANCIERAS!FC115</f>
        <v>111047.815931</v>
      </c>
      <c r="FD242" s="1">
        <f>+FINANCIERAS!FD115</f>
        <v>118120.892438</v>
      </c>
      <c r="FE242" s="1">
        <f>+FINANCIERAS!FE115</f>
        <v>118594.936821</v>
      </c>
      <c r="FF242" s="1">
        <f>+FINANCIERAS!FF115</f>
        <v>116638.126825</v>
      </c>
      <c r="FG242" s="1">
        <f>+FINANCIERAS!FG115</f>
        <v>123211.891778</v>
      </c>
      <c r="FH242" s="1">
        <f>+FINANCIERAS!FH115</f>
        <v>135733.42901399999</v>
      </c>
      <c r="FI242" s="1">
        <f>+FINANCIERAS!FI115</f>
        <v>150871.48350999999</v>
      </c>
      <c r="FJ242" s="1">
        <f>+FINANCIERAS!FJ115</f>
        <v>161007.258711</v>
      </c>
      <c r="FK242" s="1">
        <f>+FINANCIERAS!FK115</f>
        <v>171461.326198</v>
      </c>
      <c r="FL242" s="1">
        <f>+FINANCIERAS!FL115</f>
        <v>170126.30947199999</v>
      </c>
      <c r="FM242" s="1">
        <f>+FINANCIERAS!FM115</f>
        <v>163371.46142199999</v>
      </c>
      <c r="FN242" s="1">
        <f>+FINANCIERAS!FN115</f>
        <v>162744.865235</v>
      </c>
      <c r="FO242" s="1">
        <f>+FINANCIERAS!FO115</f>
        <v>174398.03137099999</v>
      </c>
      <c r="FP242" s="1">
        <f>+FINANCIERAS!FP115</f>
        <v>170889.69474100001</v>
      </c>
      <c r="FQ242" s="1">
        <f>+FINANCIERAS!FQ115</f>
        <v>167950.98263499999</v>
      </c>
      <c r="FR242" s="1">
        <f>+FINANCIERAS!FR115</f>
        <v>171301.33789600001</v>
      </c>
      <c r="FS242" s="1">
        <f>+FINANCIERAS!FS115</f>
        <v>178631.095841</v>
      </c>
      <c r="FT242" s="1">
        <f>+FINANCIERAS!FT115</f>
        <v>184329.02141399999</v>
      </c>
      <c r="FU242" s="1">
        <f>+FINANCIERAS!FU115</f>
        <v>188858.02383300001</v>
      </c>
      <c r="FV242" s="1">
        <f>+FINANCIERAS!FV115</f>
        <v>197473.29646799999</v>
      </c>
      <c r="FW242" s="1">
        <f>+FINANCIERAS!FW115</f>
        <v>206629.06104299999</v>
      </c>
      <c r="FX242" s="1">
        <f>+FINANCIERAS!FX115</f>
        <v>217935.14910000001</v>
      </c>
      <c r="FY242" s="1">
        <f>+FINANCIERAS!FY115</f>
        <v>218600.759942</v>
      </c>
      <c r="FZ242" s="1">
        <f>+FINANCIERAS!FZ115</f>
        <v>224351.80722900009</v>
      </c>
      <c r="GA242" s="1">
        <f>+FINANCIERAS!GA115</f>
        <v>198833.492371</v>
      </c>
      <c r="GB242" s="1">
        <f>+FINANCIERAS!GB115</f>
        <v>192906.199739</v>
      </c>
      <c r="GC242" s="1">
        <f>+FINANCIERAS!GC115</f>
        <v>185034.556217</v>
      </c>
      <c r="GD242" s="1">
        <f>+FINANCIERAS!GD115</f>
        <v>174688.937577</v>
      </c>
      <c r="GE242" s="1">
        <f>+FINANCIERAS!GE115</f>
        <v>165952.40981400001</v>
      </c>
      <c r="GF242" s="1">
        <f>+FINANCIERAS!GF115</f>
        <v>160289.989244</v>
      </c>
      <c r="GG242" s="1">
        <f>+FINANCIERAS!GG115</f>
        <v>172842.462203</v>
      </c>
      <c r="GH242" s="1">
        <f>+FINANCIERAS!GH115</f>
        <v>178372.947961</v>
      </c>
      <c r="GI242" s="1">
        <f>+FINANCIERAS!GI115</f>
        <v>176118.95014999999</v>
      </c>
      <c r="GJ242" s="1">
        <f>+FINANCIERAS!GJ115</f>
        <v>181549.28206299999</v>
      </c>
      <c r="GK242" s="1">
        <f>+FINANCIERAS!GK115</f>
        <v>193220.674692</v>
      </c>
      <c r="GL242" s="1">
        <f>+FINANCIERAS!GL115</f>
        <v>191140.528444</v>
      </c>
      <c r="GM242" s="1">
        <f>+FINANCIERAS!GM115</f>
        <v>190801.546833</v>
      </c>
      <c r="GN242" s="1">
        <f>+FINANCIERAS!GN115</f>
        <v>191607.957219</v>
      </c>
      <c r="GO242" s="1">
        <f>+FINANCIERAS!GO115</f>
        <v>187493.22429899999</v>
      </c>
      <c r="GP242" s="1">
        <f>+FINANCIERAS!GP115</f>
        <v>176869.41259399999</v>
      </c>
      <c r="GQ242" s="1">
        <f>+FINANCIERAS!GQ115</f>
        <v>185022.54042400001</v>
      </c>
      <c r="GR242" s="1">
        <f>+FINANCIERAS!GR115</f>
        <v>203280.00802000001</v>
      </c>
      <c r="GS242" s="1">
        <f>+FINANCIERAS!GS115</f>
        <v>201227.39592400001</v>
      </c>
      <c r="GT242" s="1">
        <f>+FINANCIERAS!GT115</f>
        <v>206462.26719899999</v>
      </c>
      <c r="GU242" s="1">
        <f>+FINANCIERAS!GU115</f>
        <v>0</v>
      </c>
      <c r="GV242" s="1">
        <f>+FINANCIERAS!GV115</f>
        <v>0</v>
      </c>
      <c r="GW242" s="1">
        <f>+FINANCIERAS!GW115</f>
        <v>0</v>
      </c>
      <c r="GX242" s="1">
        <f>+FINANCIERAS!GX115</f>
        <v>0</v>
      </c>
      <c r="GY242" s="1">
        <f>+FINANCIERAS!GY115</f>
        <v>0</v>
      </c>
      <c r="GZ242" s="1">
        <f>+FINANCIERAS!GZ115</f>
        <v>0</v>
      </c>
      <c r="HA242" s="1">
        <f>+FINANCIERAS!HA115</f>
        <v>0</v>
      </c>
      <c r="HB242" s="1">
        <f>+FINANCIERAS!HB115</f>
        <v>0</v>
      </c>
      <c r="HC242" s="1">
        <f>+FINANCIERAS!HC115</f>
        <v>0</v>
      </c>
      <c r="HD242" s="1">
        <f>+FINANCIERAS!HD115</f>
        <v>0</v>
      </c>
      <c r="HE242" s="1">
        <f>+FINANCIERAS!HE115</f>
        <v>0</v>
      </c>
      <c r="HF242" s="1">
        <f>+FINANCIERAS!HF115</f>
        <v>0</v>
      </c>
      <c r="HG242" s="1">
        <f>+FINANCIERAS!HG115</f>
        <v>0</v>
      </c>
      <c r="HH242" s="1">
        <f>+FINANCIERAS!HH115</f>
        <v>0</v>
      </c>
      <c r="HI242" s="1">
        <f>+FINANCIERAS!HI115</f>
        <v>0</v>
      </c>
      <c r="HJ242" s="1">
        <f>+FINANCIERAS!HJ115</f>
        <v>0</v>
      </c>
      <c r="HK242" s="1">
        <f>+FINANCIERAS!HK115</f>
        <v>0</v>
      </c>
      <c r="HL242" s="1">
        <f>+FINANCIERAS!HL115</f>
        <v>0</v>
      </c>
      <c r="HM242" s="1">
        <f>+FINANCIERAS!HM115</f>
        <v>0</v>
      </c>
      <c r="HN242" s="1">
        <f>+FINANCIERAS!HN115</f>
        <v>0</v>
      </c>
      <c r="HO242" s="1">
        <f>+FINANCIERAS!HO115</f>
        <v>0</v>
      </c>
      <c r="HP242" s="1">
        <f>+FINANCIERAS!HP115</f>
        <v>0</v>
      </c>
      <c r="HQ242" s="1">
        <f>+FINANCIERAS!HQ115</f>
        <v>0</v>
      </c>
      <c r="HR242" s="1">
        <f>+FINANCIERAS!HR115</f>
        <v>0</v>
      </c>
      <c r="HS242" s="1">
        <f>+FINANCIERAS!HS115</f>
        <v>0</v>
      </c>
      <c r="HT242" s="1">
        <f>+FINANCIERAS!HT115</f>
        <v>0</v>
      </c>
      <c r="HU242" s="1">
        <f>+FINANCIERAS!HU115</f>
        <v>0</v>
      </c>
      <c r="HV242" s="1">
        <f>+FINANCIERAS!HV115</f>
        <v>0</v>
      </c>
      <c r="HW242" s="1">
        <f>+FINANCIERAS!HW115</f>
        <v>0</v>
      </c>
      <c r="HX242" s="1">
        <f>+FINANCIERAS!HX115</f>
        <v>0</v>
      </c>
      <c r="HY242" s="1">
        <f>+FINANCIERAS!HY115</f>
        <v>0</v>
      </c>
      <c r="HZ242" s="1">
        <f>+FINANCIERAS!HZ115</f>
        <v>0</v>
      </c>
      <c r="IA242" s="1">
        <f>+FINANCIERAS!IA115</f>
        <v>0</v>
      </c>
      <c r="IB242" s="1">
        <f>+FINANCIERAS!IB115</f>
        <v>0</v>
      </c>
      <c r="IC242" s="1">
        <f>+FINANCIERAS!IC115</f>
        <v>0</v>
      </c>
      <c r="ID242" s="1">
        <f>+FINANCIERAS!ID115</f>
        <v>0</v>
      </c>
      <c r="IE242" s="1">
        <f>+FINANCIERAS!IE115</f>
        <v>0</v>
      </c>
      <c r="IF242" s="1">
        <f>+FINANCIERAS!IF115</f>
        <v>0</v>
      </c>
      <c r="IG242" s="1">
        <f>+FINANCIERAS!IG115</f>
        <v>0</v>
      </c>
      <c r="IH242" s="1">
        <f>+FINANCIERAS!IH115</f>
        <v>0</v>
      </c>
      <c r="II242" s="1">
        <f>+FINANCIERAS!II115</f>
        <v>0</v>
      </c>
      <c r="IJ242" s="1">
        <f>+FINANCIERAS!IJ115</f>
        <v>0</v>
      </c>
      <c r="IK242" s="1">
        <f>+FINANCIERAS!IK115</f>
        <v>0</v>
      </c>
      <c r="IL242" s="1">
        <f>+FINANCIERAS!IL115</f>
        <v>0</v>
      </c>
      <c r="IM242" s="1">
        <f>+FINANCIERAS!IM115</f>
        <v>0</v>
      </c>
      <c r="IN242" s="1">
        <f>+FINANCIERAS!IN115</f>
        <v>0</v>
      </c>
      <c r="IO242" s="1">
        <f>+FINANCIERAS!IO115</f>
        <v>0</v>
      </c>
      <c r="IP242" s="1">
        <f>+FINANCIERAS!IP115</f>
        <v>0</v>
      </c>
      <c r="IQ242" s="1">
        <f>+FINANCIERAS!IQ115</f>
        <v>0</v>
      </c>
      <c r="IR242" s="1">
        <f>+FINANCIERAS!IR115</f>
        <v>0</v>
      </c>
      <c r="IS242" s="1">
        <f>+FINANCIERAS!IS115</f>
        <v>0</v>
      </c>
      <c r="IT242" s="1">
        <f>+FINANCIERAS!IT115</f>
        <v>0</v>
      </c>
      <c r="IU242" s="1">
        <f>+FINANCIERAS!IU115</f>
        <v>0</v>
      </c>
      <c r="IV242" s="1">
        <f>+FINANCIERAS!IV115</f>
        <v>0</v>
      </c>
      <c r="IW242" s="1">
        <f>+FINANCIERAS!IW115</f>
        <v>0</v>
      </c>
      <c r="IX242" s="1">
        <f>+FINANCIERAS!IX115</f>
        <v>0</v>
      </c>
      <c r="IY242" s="1">
        <f>+FINANCIERAS!IY115</f>
        <v>0</v>
      </c>
      <c r="IZ242" s="1">
        <f>+FINANCIERAS!IZ115</f>
        <v>0</v>
      </c>
      <c r="JA242" s="1">
        <f>+FINANCIERAS!JA115</f>
        <v>0</v>
      </c>
      <c r="JB242" s="1">
        <f>+FINANCIERAS!JB115</f>
        <v>0</v>
      </c>
      <c r="JC242" s="1">
        <f>+FINANCIERAS!JC115</f>
        <v>0</v>
      </c>
      <c r="JD242" s="1">
        <f>+FINANCIERAS!JD115</f>
        <v>0</v>
      </c>
      <c r="JE242" s="1">
        <f>+FINANCIERAS!JE115</f>
        <v>0</v>
      </c>
      <c r="JF242" s="1">
        <f>+FINANCIERAS!JF115</f>
        <v>0</v>
      </c>
    </row>
    <row r="243" spans="1:266" s="2" customFormat="1" ht="12.9" customHeight="1" x14ac:dyDescent="0.2">
      <c r="A243" s="79" t="s">
        <v>377</v>
      </c>
      <c r="B243" s="2">
        <f>+BANCOS!B131+FINANCIERAS!B122</f>
        <v>0</v>
      </c>
      <c r="C243" s="2">
        <f>+BANCOS!C131+FINANCIERAS!C122</f>
        <v>0</v>
      </c>
      <c r="D243" s="2">
        <f>+BANCOS!D131+FINANCIERAS!D122</f>
        <v>0</v>
      </c>
      <c r="E243" s="2">
        <f>+BANCOS!E131+FINANCIERAS!E122</f>
        <v>0</v>
      </c>
      <c r="F243" s="2">
        <f>+BANCOS!F131+FINANCIERAS!F122</f>
        <v>0</v>
      </c>
      <c r="G243" s="2">
        <f>+BANCOS!G131+FINANCIERAS!G122</f>
        <v>0</v>
      </c>
      <c r="H243" s="2">
        <f>+BANCOS!H131+FINANCIERAS!H122</f>
        <v>0</v>
      </c>
      <c r="I243" s="2">
        <f>+BANCOS!I131+FINANCIERAS!I122</f>
        <v>0</v>
      </c>
      <c r="J243" s="2">
        <f>+BANCOS!J131+FINANCIERAS!J122</f>
        <v>0</v>
      </c>
      <c r="K243" s="2">
        <f>+BANCOS!K131+FINANCIERAS!K122</f>
        <v>0</v>
      </c>
      <c r="L243" s="2">
        <f>+BANCOS!L131+FINANCIERAS!L122</f>
        <v>0</v>
      </c>
      <c r="M243" s="2">
        <f>+BANCOS!M131+FINANCIERAS!M122</f>
        <v>0</v>
      </c>
      <c r="N243" s="2">
        <f>+BANCOS!N131+FINANCIERAS!N122</f>
        <v>0</v>
      </c>
      <c r="O243" s="2">
        <f>+BANCOS!O131+FINANCIERAS!O122</f>
        <v>0</v>
      </c>
      <c r="P243" s="2">
        <f>+BANCOS!P131+FINANCIERAS!P122</f>
        <v>0</v>
      </c>
      <c r="Q243" s="2">
        <f>+BANCOS!Q131+FINANCIERAS!Q122</f>
        <v>0</v>
      </c>
      <c r="R243" s="2">
        <f>+BANCOS!R131+FINANCIERAS!R122</f>
        <v>0</v>
      </c>
      <c r="S243" s="2">
        <f>+BANCOS!S131+FINANCIERAS!S122</f>
        <v>0</v>
      </c>
      <c r="T243" s="2">
        <f>+BANCOS!T131+FINANCIERAS!T122</f>
        <v>0</v>
      </c>
      <c r="U243" s="2">
        <f>+BANCOS!U131+FINANCIERAS!U122</f>
        <v>0</v>
      </c>
      <c r="V243" s="2">
        <f>+BANCOS!V131+FINANCIERAS!V122</f>
        <v>0</v>
      </c>
      <c r="W243" s="2">
        <f>+BANCOS!W131+FINANCIERAS!W122</f>
        <v>0</v>
      </c>
      <c r="X243" s="2">
        <f>+BANCOS!X131+FINANCIERAS!X122</f>
        <v>0</v>
      </c>
      <c r="Y243" s="2">
        <f>+BANCOS!Y131+FINANCIERAS!Y122</f>
        <v>0</v>
      </c>
      <c r="Z243" s="2">
        <f>+BANCOS!Z131+FINANCIERAS!Z122</f>
        <v>0</v>
      </c>
      <c r="AA243" s="2">
        <f>+BANCOS!AA131+FINANCIERAS!AA122</f>
        <v>0</v>
      </c>
      <c r="AB243" s="2">
        <f>+BANCOS!AB131+FINANCIERAS!AB122</f>
        <v>0</v>
      </c>
      <c r="AC243" s="2">
        <f>+BANCOS!AC131+FINANCIERAS!AC122</f>
        <v>0</v>
      </c>
      <c r="AD243" s="2">
        <f>+BANCOS!AD131+FINANCIERAS!AD122</f>
        <v>0</v>
      </c>
      <c r="AE243" s="2">
        <f>+BANCOS!AE131+FINANCIERAS!AE122</f>
        <v>0</v>
      </c>
      <c r="AF243" s="2">
        <f>+BANCOS!AF131+FINANCIERAS!AF122</f>
        <v>0</v>
      </c>
      <c r="AG243" s="2">
        <f>+BANCOS!AG131+FINANCIERAS!AG122</f>
        <v>0</v>
      </c>
      <c r="AH243" s="2">
        <f>+BANCOS!AH131+FINANCIERAS!AH122</f>
        <v>0</v>
      </c>
      <c r="AI243" s="2">
        <f>+BANCOS!AI131+FINANCIERAS!AI122</f>
        <v>0</v>
      </c>
      <c r="AJ243" s="2">
        <f>+BANCOS!AJ131+FINANCIERAS!AJ122</f>
        <v>0</v>
      </c>
      <c r="AK243" s="2">
        <f>+BANCOS!AK131+FINANCIERAS!AK122</f>
        <v>0</v>
      </c>
      <c r="AL243" s="2">
        <f>+BANCOS!AL131+FINANCIERAS!AL122</f>
        <v>7386785</v>
      </c>
      <c r="AM243" s="2">
        <f>+BANCOS!AM131+FINANCIERAS!AM122</f>
        <v>7373112</v>
      </c>
      <c r="AN243" s="2">
        <f>+BANCOS!AN131+FINANCIERAS!AN122</f>
        <v>7288971</v>
      </c>
      <c r="AO243" s="2">
        <f>+BANCOS!AO131+FINANCIERAS!AO122</f>
        <v>7180728</v>
      </c>
      <c r="AP243" s="2">
        <f>+BANCOS!AP131+FINANCIERAS!AP122</f>
        <v>6632933</v>
      </c>
      <c r="AQ243" s="2">
        <f>+BANCOS!AQ131+FINANCIERAS!AQ122</f>
        <v>6206640</v>
      </c>
      <c r="AR243" s="2">
        <f>+BANCOS!AR131+FINANCIERAS!AR122</f>
        <v>5988911.5117600001</v>
      </c>
      <c r="AS243" s="2">
        <f>+BANCOS!AS131+FINANCIERAS!AS122</f>
        <v>6034150.7859649993</v>
      </c>
      <c r="AT243" s="2">
        <f>+BANCOS!AT131+FINANCIERAS!AT122</f>
        <v>5991143.7113669999</v>
      </c>
      <c r="AU243" s="2">
        <f>+BANCOS!AU131+FINANCIERAS!AU122</f>
        <v>0</v>
      </c>
      <c r="AV243" s="2">
        <f>+BANCOS!AV131+FINANCIERAS!AV122</f>
        <v>6480664.2502822997</v>
      </c>
      <c r="AW243" s="2">
        <f>+BANCOS!AW131+FINANCIERAS!AW122</f>
        <v>6544456.9603470005</v>
      </c>
      <c r="AX243" s="2">
        <f>+BANCOS!AX131+FINANCIERAS!AX122</f>
        <v>7127794.5216840003</v>
      </c>
      <c r="AY243" s="2">
        <f>+BANCOS!AY131+FINANCIERAS!AY122</f>
        <v>6600422.620306001</v>
      </c>
      <c r="AZ243" s="2">
        <f>+BANCOS!AZ131+FINANCIERAS!AZ122</f>
        <v>6534728.2650690014</v>
      </c>
      <c r="BA243" s="2">
        <f>+BANCOS!BA131+FINANCIERAS!BA122</f>
        <v>7644499.1732870005</v>
      </c>
      <c r="BB243" s="2">
        <f>+BANCOS!BB131+FINANCIERAS!BB122</f>
        <v>7764561.4004719993</v>
      </c>
      <c r="BC243" s="2">
        <f>+BANCOS!BC131+FINANCIERAS!BC122</f>
        <v>7919528.7432900006</v>
      </c>
      <c r="BD243" s="2">
        <f>+BANCOS!BD131+FINANCIERAS!BD122</f>
        <v>7867460.217379</v>
      </c>
      <c r="BE243" s="2">
        <f>+BANCOS!BE131+FINANCIERAS!BE122</f>
        <v>8404364.7091569994</v>
      </c>
      <c r="BF243" s="2">
        <f>+BANCOS!BF131+FINANCIERAS!BF122</f>
        <v>8622574.1709970012</v>
      </c>
      <c r="BG243" s="2">
        <f>+BANCOS!BG131+FINANCIERAS!BG122</f>
        <v>8904707.9017999992</v>
      </c>
      <c r="BH243" s="2">
        <f>+BANCOS!BH131+FINANCIERAS!BH122</f>
        <v>9312046.4593819994</v>
      </c>
      <c r="BI243" s="2">
        <f>+BANCOS!BI131+FINANCIERAS!BI122</f>
        <v>0</v>
      </c>
      <c r="BJ243" s="2">
        <f>+BANCOS!BJ131+FINANCIERAS!BJ122</f>
        <v>9668323.0750089996</v>
      </c>
      <c r="BK243" s="2">
        <f>+BANCOS!BK131+FINANCIERAS!BK122</f>
        <v>9739497.3329849988</v>
      </c>
      <c r="BL243" s="2">
        <f>+BANCOS!BL131+FINANCIERAS!BL122</f>
        <v>9714888.942143999</v>
      </c>
      <c r="BM243" s="2">
        <f>+BANCOS!BM131+FINANCIERAS!BM122</f>
        <v>9982669.8381080013</v>
      </c>
      <c r="BN243" s="2">
        <f>+BANCOS!BN131+FINANCIERAS!BN122</f>
        <v>9718623.4065329991</v>
      </c>
      <c r="BO243" s="2">
        <f>+BANCOS!BO131+FINANCIERAS!BO122</f>
        <v>9580588.1904590018</v>
      </c>
      <c r="BP243" s="2">
        <f>+BANCOS!BP131+FINANCIERAS!BP122</f>
        <v>9460660.7312100008</v>
      </c>
      <c r="BQ243" s="2">
        <f>+BANCOS!BQ131+FINANCIERAS!BQ122</f>
        <v>9718552.554862</v>
      </c>
      <c r="BR243" s="2">
        <f>+BANCOS!BR131+FINANCIERAS!BR122</f>
        <v>9852364.7704609986</v>
      </c>
      <c r="BS243" s="2">
        <f>+BANCOS!BS131+FINANCIERAS!BS122</f>
        <v>10093947.270204</v>
      </c>
      <c r="BT243" s="2">
        <f>+BANCOS!BT131+FINANCIERAS!BT122</f>
        <v>10280830.255653</v>
      </c>
      <c r="BU243" s="2">
        <f>+BANCOS!BU131+FINANCIERAS!BU122</f>
        <v>10213585.908268999</v>
      </c>
      <c r="BV243" s="2">
        <f>+BANCOS!BV131+FINANCIERAS!BV122</f>
        <v>10375235.881306</v>
      </c>
      <c r="BW243" s="2">
        <f>+BANCOS!BW131+FINANCIERAS!BW122</f>
        <v>10394408.618647</v>
      </c>
      <c r="BX243" s="2">
        <f>+BANCOS!BX131+FINANCIERAS!BX122</f>
        <v>10367027.157149</v>
      </c>
      <c r="BY243" s="2">
        <f>+BANCOS!BY131+FINANCIERAS!BY122</f>
        <v>10729755.747358</v>
      </c>
      <c r="BZ243" s="2">
        <f>+BANCOS!BZ131+FINANCIERAS!BZ122</f>
        <v>10854076.783741001</v>
      </c>
      <c r="CA243" s="2">
        <f>+BANCOS!CA131+FINANCIERAS!CA122</f>
        <v>10843661.686730001</v>
      </c>
      <c r="CB243" s="2">
        <f>+BANCOS!CB131+FINANCIERAS!CB122</f>
        <v>10401431.579776</v>
      </c>
      <c r="CC243" s="2">
        <f>+BANCOS!CC131+FINANCIERAS!CC122</f>
        <v>10401387.494926</v>
      </c>
      <c r="CD243" s="2">
        <f>+BANCOS!CD131+FINANCIERAS!CD122</f>
        <v>10513294.950745</v>
      </c>
      <c r="CE243" s="2">
        <f>+BANCOS!CE131+FINANCIERAS!CE122</f>
        <v>10886307.211350998</v>
      </c>
      <c r="CF243" s="2">
        <f>+BANCOS!CF131+FINANCIERAS!CF122</f>
        <v>11000668.768319</v>
      </c>
      <c r="CG243" s="2">
        <f>+BANCOS!CG131+FINANCIERAS!CG122</f>
        <v>11012305.274236001</v>
      </c>
      <c r="CH243" s="2">
        <f>+BANCOS!CH131+FINANCIERAS!CH122</f>
        <v>11142573.147973999</v>
      </c>
      <c r="CI243" s="2">
        <f>+BANCOS!CI131+FINANCIERAS!CI122</f>
        <v>11230387.990777001</v>
      </c>
      <c r="CJ243" s="2">
        <f>+BANCOS!CJ131+FINANCIERAS!CJ122</f>
        <v>11261699.214356</v>
      </c>
      <c r="CK243" s="2">
        <f>+BANCOS!CK131+FINANCIERAS!CK122</f>
        <v>11635737.750738999</v>
      </c>
      <c r="CL243" s="2">
        <f>+BANCOS!CL131+FINANCIERAS!CL122</f>
        <v>11500110.128984001</v>
      </c>
      <c r="CM243" s="2">
        <f>+BANCOS!CM131+FINANCIERAS!CM122</f>
        <v>12307308.04211</v>
      </c>
      <c r="CN243" s="2">
        <f>+BANCOS!CN131+FINANCIERAS!CN122</f>
        <v>12197742.215996999</v>
      </c>
      <c r="CO243" s="2">
        <f>+BANCOS!CO131+FINANCIERAS!CO122</f>
        <v>12702046.539474001</v>
      </c>
      <c r="CP243" s="2">
        <f>+BANCOS!CP131+FINANCIERAS!CP122</f>
        <v>13126814.99272</v>
      </c>
      <c r="CQ243" s="2">
        <f>+BANCOS!CQ131+FINANCIERAS!CQ122</f>
        <v>13332079.880205002</v>
      </c>
      <c r="CR243" s="2">
        <f>+BANCOS!CR131+FINANCIERAS!CR122</f>
        <v>13859568.617769999</v>
      </c>
      <c r="CS243" s="2">
        <f>+BANCOS!CS131+FINANCIERAS!CS122</f>
        <v>14160731.614532996</v>
      </c>
      <c r="CT243" s="2">
        <f>+BANCOS!CT131+FINANCIERAS!CT122</f>
        <v>14257514.236030998</v>
      </c>
      <c r="CU243" s="2">
        <f>+BANCOS!CU131+FINANCIERAS!CU122</f>
        <v>15137383.658947002</v>
      </c>
      <c r="CV243" s="2">
        <f>+BANCOS!CV131+FINANCIERAS!CV122</f>
        <v>15697563.192703998</v>
      </c>
      <c r="CW243" s="2">
        <f>+BANCOS!CW131+FINANCIERAS!CW122</f>
        <v>15675110.042521</v>
      </c>
      <c r="CX243" s="2">
        <f>+BANCOS!CX131+FINANCIERAS!CX122</f>
        <v>15871833.934102999</v>
      </c>
      <c r="CY243" s="2">
        <f>+BANCOS!CY131+FINANCIERAS!CY122</f>
        <v>15734577.370369</v>
      </c>
      <c r="CZ243" s="2">
        <f>+BANCOS!CZ131+FINANCIERAS!CZ122</f>
        <v>16193296.995507</v>
      </c>
      <c r="DA243" s="2">
        <f>+BANCOS!DA131+FINANCIERAS!DA122</f>
        <v>16595912.571432998</v>
      </c>
      <c r="DB243" s="2">
        <f>+BANCOS!DB131+FINANCIERAS!DB122</f>
        <v>17420224.151055999</v>
      </c>
      <c r="DC243" s="2">
        <f>+BANCOS!DC131+FINANCIERAS!DC122</f>
        <v>18955325.780475006</v>
      </c>
      <c r="DD243" s="2">
        <f>+BANCOS!DD131+FINANCIERAS!DD122</f>
        <v>19426481.244498998</v>
      </c>
      <c r="DE243" s="2">
        <f>+BANCOS!DE131+FINANCIERAS!DE122</f>
        <v>19940773.633416001</v>
      </c>
      <c r="DF243" s="2">
        <f>+BANCOS!DF131+FINANCIERAS!DF122</f>
        <v>20129013.093245</v>
      </c>
      <c r="DG243" s="2">
        <f>+BANCOS!DG131+FINANCIERAS!DG122</f>
        <v>20524233.648100004</v>
      </c>
      <c r="DH243" s="2">
        <f>+BANCOS!DH131+FINANCIERAS!DH122</f>
        <v>20699748.609495003</v>
      </c>
      <c r="DI243" s="2">
        <f>+BANCOS!DI131+FINANCIERAS!DI122</f>
        <v>21031539.057457004</v>
      </c>
      <c r="DJ243" s="2">
        <f>+BANCOS!DJ131+FINANCIERAS!DJ122</f>
        <v>21752493.741487004</v>
      </c>
      <c r="DK243" s="2">
        <f>+BANCOS!DK131+FINANCIERAS!DK122</f>
        <v>22140403.475165002</v>
      </c>
      <c r="DL243" s="2">
        <f>+BANCOS!DL131+FINANCIERAS!DL122</f>
        <v>22336883.373458996</v>
      </c>
      <c r="DM243" s="2">
        <f>+BANCOS!DM131+FINANCIERAS!DM122</f>
        <v>22302998.797348998</v>
      </c>
      <c r="DN243" s="2">
        <f>+BANCOS!DN131+FINANCIERAS!DN122</f>
        <v>22670126.950226001</v>
      </c>
      <c r="DO243" s="2">
        <f>+BANCOS!DO131+FINANCIERAS!DO122</f>
        <v>23344817.123819999</v>
      </c>
      <c r="DP243" s="2">
        <f>+BANCOS!DP131+FINANCIERAS!DP122</f>
        <v>23793356.084758002</v>
      </c>
      <c r="DQ243" s="2">
        <f>+BANCOS!DQ131+FINANCIERAS!DQ122</f>
        <v>24028036.129446</v>
      </c>
      <c r="DR243" s="2">
        <f>+BANCOS!DR131+FINANCIERAS!DR122</f>
        <v>24430629.198617004</v>
      </c>
      <c r="DS243" s="2">
        <f>+BANCOS!DS131+FINANCIERAS!DS122</f>
        <v>25590600.956344001</v>
      </c>
      <c r="DT243" s="2">
        <f>+BANCOS!DT131+FINANCIERAS!DT122</f>
        <v>25993483.718063999</v>
      </c>
      <c r="DU243" s="2">
        <f>+BANCOS!DU131+FINANCIERAS!DU122</f>
        <v>27207800.815076001</v>
      </c>
      <c r="DV243" s="2">
        <f>+BANCOS!DV131+FINANCIERAS!DV122</f>
        <v>27390736.826022997</v>
      </c>
      <c r="DW243" s="2">
        <f>+BANCOS!DW131+FINANCIERAS!DW122</f>
        <v>27645327.063778006</v>
      </c>
      <c r="DX243" s="2">
        <f>+BANCOS!DX131+FINANCIERAS!DX122</f>
        <v>28980869.805329002</v>
      </c>
      <c r="DY243" s="2">
        <f>+BANCOS!DY131+FINANCIERAS!DY122</f>
        <v>29166269.462775003</v>
      </c>
      <c r="DZ243" s="2">
        <f>+BANCOS!DZ131+FINANCIERAS!DZ122</f>
        <v>30266630.692542002</v>
      </c>
      <c r="EA243" s="2">
        <f>+BANCOS!EA131+FINANCIERAS!EA122</f>
        <v>31624381.213268995</v>
      </c>
      <c r="EB243" s="2">
        <f>+BANCOS!EB131+FINANCIERAS!EB122</f>
        <v>32475076.459924996</v>
      </c>
      <c r="EC243" s="2">
        <f>+BANCOS!EC131+FINANCIERAS!EC122</f>
        <v>32525921.275567003</v>
      </c>
      <c r="ED243" s="2">
        <f>+BANCOS!ED131+FINANCIERAS!ED122</f>
        <v>32772570.855588</v>
      </c>
      <c r="EE243" s="2">
        <f>+BANCOS!EE131+FINANCIERAS!EE122</f>
        <v>33527323.580540005</v>
      </c>
      <c r="EF243" s="2">
        <f>+BANCOS!EF131+FINANCIERAS!EF122</f>
        <v>32761880.141243003</v>
      </c>
      <c r="EG243" s="2">
        <f>+BANCOS!EG131+FINANCIERAS!EG122</f>
        <v>33608055.599606</v>
      </c>
      <c r="EH243" s="2">
        <f>+BANCOS!EH131+FINANCIERAS!EH122</f>
        <v>33832706.518633001</v>
      </c>
      <c r="EI243" s="2">
        <f>+BANCOS!EI131+FINANCIERAS!EI122</f>
        <v>33409256.900183994</v>
      </c>
      <c r="EJ243" s="2">
        <f>+BANCOS!EJ131+FINANCIERAS!EJ122</f>
        <v>33517357.948812999</v>
      </c>
      <c r="EK243" s="2">
        <f>+BANCOS!EK131+FINANCIERAS!EK122</f>
        <v>34363360.831937</v>
      </c>
      <c r="EL243" s="2">
        <f>+BANCOS!EL131+FINANCIERAS!EL122</f>
        <v>36269768.674849004</v>
      </c>
      <c r="EM243" s="2">
        <f>+BANCOS!EM131+FINANCIERAS!EM122</f>
        <v>36504959.456017002</v>
      </c>
      <c r="EN243" s="2">
        <f>+BANCOS!EN131+FINANCIERAS!EN122</f>
        <v>37759420.298093997</v>
      </c>
      <c r="EO243" s="2">
        <f>+BANCOS!EO131+FINANCIERAS!EO122</f>
        <v>38946806.383214004</v>
      </c>
      <c r="EP243" s="2">
        <f>+BANCOS!EP131+FINANCIERAS!EP122</f>
        <v>40579268.253761992</v>
      </c>
      <c r="EQ243" s="2">
        <f>+BANCOS!EQ131+FINANCIERAS!EQ122</f>
        <v>39005458.226673007</v>
      </c>
      <c r="ER243" s="2">
        <f>+BANCOS!ER131+FINANCIERAS!ER122</f>
        <v>40090577.645547003</v>
      </c>
      <c r="ES243" s="2">
        <f>+BANCOS!ES131+FINANCIERAS!ES122</f>
        <v>40246177.645847008</v>
      </c>
      <c r="ET243" s="2">
        <f>+BANCOS!ET131+FINANCIERAS!ET122</f>
        <v>40806819.33106</v>
      </c>
      <c r="EU243" s="2">
        <f>+BANCOS!EU131+FINANCIERAS!EU122</f>
        <v>40891348.488365002</v>
      </c>
      <c r="EV243" s="2">
        <f>+BANCOS!EV131+FINANCIERAS!EV122</f>
        <v>40877217.999938004</v>
      </c>
      <c r="EW243" s="2">
        <f>+BANCOS!EW131+FINANCIERAS!EW122</f>
        <v>41463880.695377007</v>
      </c>
      <c r="EX243" s="2">
        <f>+BANCOS!EX131+FINANCIERAS!EX122</f>
        <v>41770256.761050999</v>
      </c>
      <c r="EY243" s="2">
        <f>+BANCOS!EY131+FINANCIERAS!EY122</f>
        <v>43941901.258708999</v>
      </c>
      <c r="EZ243" s="2">
        <f>+BANCOS!EZ131+FINANCIERAS!EZ122</f>
        <v>44075512.182799995</v>
      </c>
      <c r="FA243" s="2">
        <f>+BANCOS!FA131+FINANCIERAS!FA122</f>
        <v>44066317.433224</v>
      </c>
      <c r="FB243" s="2">
        <f>+BANCOS!FB131+FINANCIERAS!FB122</f>
        <v>43227972.373792008</v>
      </c>
      <c r="FC243" s="2">
        <f>+BANCOS!FC131+FINANCIERAS!FC122</f>
        <v>43587401.367395006</v>
      </c>
      <c r="FD243" s="2">
        <f>+BANCOS!FD131+FINANCIERAS!FD122</f>
        <v>44375477.133029014</v>
      </c>
      <c r="FE243" s="2">
        <f>+BANCOS!FE131+FINANCIERAS!FE122</f>
        <v>44690982.315908998</v>
      </c>
      <c r="FF243" s="2">
        <f>+BANCOS!FF131+FINANCIERAS!FF122</f>
        <v>45638420.655148998</v>
      </c>
      <c r="FG243" s="2">
        <f>+BANCOS!FG131+FINANCIERAS!FG122</f>
        <v>47127131.204668</v>
      </c>
      <c r="FH243" s="2">
        <f>+BANCOS!FH131+FINANCIERAS!FH122</f>
        <v>47607234.923895001</v>
      </c>
      <c r="FI243" s="2">
        <f>+BANCOS!FI131+FINANCIERAS!FI122</f>
        <v>48816448.257550001</v>
      </c>
      <c r="FJ243" s="2">
        <f>+BANCOS!FJ131+FINANCIERAS!FJ122</f>
        <v>50302936.907701991</v>
      </c>
      <c r="FK243" s="2">
        <f>+BANCOS!FK131+FINANCIERAS!FK122</f>
        <v>51427599.553353995</v>
      </c>
      <c r="FL243" s="2">
        <f>+BANCOS!FL131+FINANCIERAS!FL122</f>
        <v>51917211.326174006</v>
      </c>
      <c r="FM243" s="2">
        <f>+BANCOS!FM131+FINANCIERAS!FM122</f>
        <v>54550295.269994989</v>
      </c>
      <c r="FN243" s="2">
        <f>+BANCOS!FN131+FINANCIERAS!FN122</f>
        <v>55920390.02812399</v>
      </c>
      <c r="FO243" s="2">
        <f>+BANCOS!FO131+FINANCIERAS!FO122</f>
        <v>55518001.088420995</v>
      </c>
      <c r="FP243" s="2">
        <f>+BANCOS!FP131+FINANCIERAS!FP122</f>
        <v>55940638.242555991</v>
      </c>
      <c r="FQ243" s="2">
        <f>+BANCOS!FQ131+FINANCIERAS!FQ122</f>
        <v>56071641.156434</v>
      </c>
      <c r="FR243" s="2">
        <f>+BANCOS!FR131+FINANCIERAS!FR122</f>
        <v>56243539.634488001</v>
      </c>
      <c r="FS243" s="2">
        <f>+BANCOS!FS131+FINANCIERAS!FS122</f>
        <v>56929815.921481997</v>
      </c>
      <c r="FT243" s="2">
        <f>+BANCOS!FT131+FINANCIERAS!FT122</f>
        <v>57464742.710402004</v>
      </c>
      <c r="FU243" s="2">
        <f>+BANCOS!FU131+FINANCIERAS!FU122</f>
        <v>57848162.974940002</v>
      </c>
      <c r="FV243" s="2">
        <f>+BANCOS!FV131+FINANCIERAS!FV122</f>
        <v>60174829.612252012</v>
      </c>
      <c r="FW243" s="2">
        <f>+BANCOS!FW131+FINANCIERAS!FW122</f>
        <v>62927606.604290001</v>
      </c>
      <c r="FX243" s="2">
        <f>+BANCOS!FX131+FINANCIERAS!FX122</f>
        <v>64254040.159382999</v>
      </c>
      <c r="FY243" s="2">
        <f>+BANCOS!FY131+FINANCIERAS!FY122</f>
        <v>65819250.568644002</v>
      </c>
      <c r="FZ243" s="2">
        <f>+BANCOS!FZ131+FINANCIERAS!FZ122</f>
        <v>67099328.672614999</v>
      </c>
      <c r="GA243" s="2">
        <f>+BANCOS!GA131+FINANCIERAS!GA122</f>
        <v>66792081.333841994</v>
      </c>
      <c r="GB243" s="2">
        <f>+BANCOS!GB131+FINANCIERAS!GB122</f>
        <v>67950620.062084004</v>
      </c>
      <c r="GC243" s="2">
        <f>+BANCOS!GC131+FINANCIERAS!GC122</f>
        <v>69170637.145891994</v>
      </c>
      <c r="GD243" s="2">
        <f>+BANCOS!GD131+FINANCIERAS!GD122</f>
        <v>69880706.909889013</v>
      </c>
      <c r="GE243" s="2">
        <f>+BANCOS!GE131+FINANCIERAS!GE122</f>
        <v>70698508.080948994</v>
      </c>
      <c r="GF243" s="2">
        <f>+BANCOS!GF131+FINANCIERAS!GF122</f>
        <v>71880389.779349998</v>
      </c>
      <c r="GG243" s="2">
        <f>+BANCOS!GG131+FINANCIERAS!GG122</f>
        <v>74951655.728607997</v>
      </c>
      <c r="GH243" s="2">
        <f>+BANCOS!GH131+FINANCIERAS!GH122</f>
        <v>76906559.581077993</v>
      </c>
      <c r="GI243" s="2">
        <f>+BANCOS!GI131+FINANCIERAS!GI122</f>
        <v>77421847.623693973</v>
      </c>
      <c r="GJ243" s="2">
        <f>+BANCOS!GJ131+FINANCIERAS!GJ122</f>
        <v>77481609.820783988</v>
      </c>
      <c r="GK243" s="2">
        <f>+BANCOS!GK131+FINANCIERAS!GK122</f>
        <v>80178248.387759</v>
      </c>
      <c r="GL243" s="2">
        <f>+BANCOS!GL131+FINANCIERAS!GL122</f>
        <v>80591741.186584994</v>
      </c>
      <c r="GM243" s="2">
        <f>+BANCOS!GM131+FINANCIERAS!GM122</f>
        <v>79950570.324751988</v>
      </c>
      <c r="GN243" s="2">
        <f>+BANCOS!GN131+FINANCIERAS!GN122</f>
        <v>78878675.671608001</v>
      </c>
      <c r="GO243" s="2">
        <f>+BANCOS!GO131+FINANCIERAS!GO122</f>
        <v>78289100.965240985</v>
      </c>
      <c r="GP243" s="2">
        <f>+BANCOS!GP131+FINANCIERAS!GP122</f>
        <v>78300142.110295996</v>
      </c>
      <c r="GQ243" s="2">
        <f>+BANCOS!GQ131+FINANCIERAS!GQ122</f>
        <v>77905297.860543013</v>
      </c>
      <c r="GR243" s="2">
        <f>+BANCOS!GR131+FINANCIERAS!GR122</f>
        <v>77893044.448209003</v>
      </c>
      <c r="GS243" s="2">
        <f>+BANCOS!GS131+FINANCIERAS!GS122</f>
        <v>77787383.514118999</v>
      </c>
      <c r="GT243" s="2">
        <f>+BANCOS!GT131+FINANCIERAS!GT122</f>
        <v>77210542.082387</v>
      </c>
      <c r="GU243" s="2">
        <f>+BANCOS!GU131+FINANCIERAS!GU122</f>
        <v>0</v>
      </c>
      <c r="GV243" s="2">
        <f>+BANCOS!GV131+FINANCIERAS!GV122</f>
        <v>0</v>
      </c>
      <c r="GW243" s="2">
        <f>+BANCOS!GW131+FINANCIERAS!GW122</f>
        <v>0</v>
      </c>
      <c r="GX243" s="2">
        <f>+BANCOS!GX131+FINANCIERAS!GX122</f>
        <v>0</v>
      </c>
      <c r="GY243" s="2">
        <f>+BANCOS!GY131+FINANCIERAS!GY122</f>
        <v>0</v>
      </c>
      <c r="GZ243" s="2">
        <f>+BANCOS!GZ131+FINANCIERAS!GZ122</f>
        <v>0</v>
      </c>
      <c r="HA243" s="2">
        <f>+BANCOS!HA131+FINANCIERAS!HA122</f>
        <v>0</v>
      </c>
      <c r="HB243" s="2">
        <f>+BANCOS!HB131+FINANCIERAS!HB122</f>
        <v>0</v>
      </c>
      <c r="HC243" s="2">
        <f>+BANCOS!HC131+FINANCIERAS!HC122</f>
        <v>0</v>
      </c>
      <c r="HD243" s="2">
        <f>+BANCOS!HD131+FINANCIERAS!HD122</f>
        <v>0</v>
      </c>
      <c r="HE243" s="2">
        <f>+BANCOS!HE131+FINANCIERAS!HE122</f>
        <v>0</v>
      </c>
      <c r="HF243" s="2">
        <f>+BANCOS!HF131+FINANCIERAS!HF122</f>
        <v>0</v>
      </c>
      <c r="HG243" s="2">
        <f>+BANCOS!HG131+FINANCIERAS!HG122</f>
        <v>0</v>
      </c>
      <c r="HH243" s="2">
        <f>+BANCOS!HH131+FINANCIERAS!HH122</f>
        <v>0</v>
      </c>
      <c r="HI243" s="2">
        <f>+BANCOS!HI131+FINANCIERAS!HI122</f>
        <v>0</v>
      </c>
      <c r="HJ243" s="2">
        <f>+BANCOS!HJ131+FINANCIERAS!HJ122</f>
        <v>0</v>
      </c>
      <c r="HK243" s="2">
        <f>+BANCOS!HK131+FINANCIERAS!HK122</f>
        <v>0</v>
      </c>
      <c r="HL243" s="2">
        <f>+BANCOS!HL131+FINANCIERAS!HL122</f>
        <v>0</v>
      </c>
      <c r="HM243" s="2">
        <f>+BANCOS!HM131+FINANCIERAS!HM122</f>
        <v>0</v>
      </c>
      <c r="HN243" s="2">
        <f>+BANCOS!HN131+FINANCIERAS!HN122</f>
        <v>0</v>
      </c>
      <c r="HO243" s="2">
        <f>+BANCOS!HO131+FINANCIERAS!HO122</f>
        <v>0</v>
      </c>
      <c r="HP243" s="2">
        <f>+BANCOS!HP131+FINANCIERAS!HP122</f>
        <v>0</v>
      </c>
      <c r="HQ243" s="2">
        <f>+BANCOS!HQ131+FINANCIERAS!HQ122</f>
        <v>0</v>
      </c>
      <c r="HR243" s="2">
        <f>+BANCOS!HR131+FINANCIERAS!HR122</f>
        <v>0</v>
      </c>
      <c r="HS243" s="2">
        <f>+BANCOS!HS131+FINANCIERAS!HS122</f>
        <v>0</v>
      </c>
      <c r="HT243" s="2">
        <f>+BANCOS!HT131+FINANCIERAS!HT122</f>
        <v>0</v>
      </c>
      <c r="HU243" s="2">
        <f>+BANCOS!HU131+FINANCIERAS!HU122</f>
        <v>0</v>
      </c>
      <c r="HV243" s="2">
        <f>+BANCOS!HV131+FINANCIERAS!HV122</f>
        <v>0</v>
      </c>
      <c r="HW243" s="2">
        <f>+BANCOS!HW131+FINANCIERAS!HW122</f>
        <v>0</v>
      </c>
      <c r="HX243" s="2">
        <f>+BANCOS!HX131+FINANCIERAS!HX122</f>
        <v>0</v>
      </c>
      <c r="HY243" s="2">
        <f>+BANCOS!HY131+FINANCIERAS!HY122</f>
        <v>0</v>
      </c>
      <c r="HZ243" s="2">
        <f>+BANCOS!HZ131+FINANCIERAS!HZ122</f>
        <v>0</v>
      </c>
      <c r="IA243" s="2">
        <f>+BANCOS!IA131+FINANCIERAS!IA122</f>
        <v>0</v>
      </c>
      <c r="IB243" s="2">
        <f>+BANCOS!IB131+FINANCIERAS!IB122</f>
        <v>0</v>
      </c>
      <c r="IC243" s="2">
        <f>+BANCOS!IC131+FINANCIERAS!IC122</f>
        <v>0</v>
      </c>
      <c r="ID243" s="2">
        <f>+BANCOS!ID131+FINANCIERAS!ID122</f>
        <v>0</v>
      </c>
      <c r="IE243" s="2">
        <f>+BANCOS!IE131+FINANCIERAS!IE122</f>
        <v>0</v>
      </c>
      <c r="IF243" s="2">
        <f>+BANCOS!IF131+FINANCIERAS!IF122</f>
        <v>0</v>
      </c>
      <c r="IG243" s="2">
        <f>+BANCOS!IG131+FINANCIERAS!IG122</f>
        <v>0</v>
      </c>
      <c r="IH243" s="2">
        <f>+BANCOS!IH131+FINANCIERAS!IH122</f>
        <v>0</v>
      </c>
      <c r="II243" s="2">
        <f>+BANCOS!II131+FINANCIERAS!II122</f>
        <v>0</v>
      </c>
      <c r="IJ243" s="2">
        <f>+BANCOS!IJ131+FINANCIERAS!IJ122</f>
        <v>0</v>
      </c>
      <c r="IK243" s="2">
        <f>+BANCOS!IK131+FINANCIERAS!IK122</f>
        <v>0</v>
      </c>
      <c r="IL243" s="2">
        <f>+BANCOS!IL131+FINANCIERAS!IL122</f>
        <v>0</v>
      </c>
      <c r="IM243" s="2">
        <f>+BANCOS!IM131+FINANCIERAS!IM122</f>
        <v>0</v>
      </c>
      <c r="IN243" s="2">
        <f>+BANCOS!IN131+FINANCIERAS!IN122</f>
        <v>0</v>
      </c>
      <c r="IO243" s="2">
        <f>+BANCOS!IO131+FINANCIERAS!IO122</f>
        <v>0</v>
      </c>
      <c r="IP243" s="2">
        <f>+BANCOS!IP131+FINANCIERAS!IP122</f>
        <v>0</v>
      </c>
      <c r="IQ243" s="2">
        <f>+BANCOS!IQ131+FINANCIERAS!IQ122</f>
        <v>0</v>
      </c>
      <c r="IR243" s="2">
        <f>+BANCOS!IR131+FINANCIERAS!IR122</f>
        <v>0</v>
      </c>
      <c r="IS243" s="2">
        <f>+BANCOS!IS131+FINANCIERAS!IS122</f>
        <v>0</v>
      </c>
      <c r="IT243" s="2">
        <f>+BANCOS!IT131+FINANCIERAS!IT122</f>
        <v>0</v>
      </c>
      <c r="IU243" s="2">
        <f>+BANCOS!IU131+FINANCIERAS!IU122</f>
        <v>0</v>
      </c>
      <c r="IV243" s="2">
        <f>+BANCOS!IV131+FINANCIERAS!IV122</f>
        <v>0</v>
      </c>
      <c r="IW243" s="2">
        <f>+BANCOS!IW131+FINANCIERAS!IW122</f>
        <v>0</v>
      </c>
      <c r="IX243" s="2">
        <f>+BANCOS!IX131+FINANCIERAS!IX122</f>
        <v>0</v>
      </c>
      <c r="IY243" s="2">
        <f>+BANCOS!IY131+FINANCIERAS!IY122</f>
        <v>0</v>
      </c>
      <c r="IZ243" s="2">
        <f>+BANCOS!IZ131+FINANCIERAS!IZ122</f>
        <v>0</v>
      </c>
      <c r="JA243" s="2">
        <f>+BANCOS!JA131+FINANCIERAS!JA122</f>
        <v>0</v>
      </c>
      <c r="JB243" s="2">
        <f>+BANCOS!JB131+FINANCIERAS!JB122</f>
        <v>0</v>
      </c>
      <c r="JC243" s="2">
        <f>+BANCOS!JC131+FINANCIERAS!JC122</f>
        <v>0</v>
      </c>
      <c r="JD243" s="2">
        <f>+BANCOS!JD131+FINANCIERAS!JD122</f>
        <v>0</v>
      </c>
      <c r="JE243" s="2">
        <f>+BANCOS!JE131+FINANCIERAS!JE122</f>
        <v>0</v>
      </c>
      <c r="JF243" s="2" t="e">
        <f>+BANCOS!#REF!+FINANCIERAS!JF122</f>
        <v>#REF!</v>
      </c>
    </row>
    <row r="244" spans="1:266" s="1" customFormat="1" ht="12.9" customHeight="1" x14ac:dyDescent="0.2">
      <c r="A244" s="76"/>
    </row>
    <row r="245" spans="1:266" s="1" customFormat="1" ht="12.9" customHeight="1" x14ac:dyDescent="0.2">
      <c r="A245" s="76" t="s">
        <v>378</v>
      </c>
    </row>
    <row r="246" spans="1:266" s="1" customFormat="1" ht="12.9" customHeight="1" x14ac:dyDescent="0.2">
      <c r="A246" s="1" t="s">
        <v>156</v>
      </c>
      <c r="B246" s="1">
        <f>+BANCOS!B149+FINANCIERAS!B140</f>
        <v>0</v>
      </c>
      <c r="C246" s="1">
        <f>+BANCOS!C149+FINANCIERAS!C140</f>
        <v>0</v>
      </c>
      <c r="D246" s="1">
        <f>+BANCOS!D149+FINANCIERAS!D140</f>
        <v>0</v>
      </c>
      <c r="E246" s="1">
        <f>+BANCOS!E149+FINANCIERAS!E140</f>
        <v>0</v>
      </c>
      <c r="F246" s="1">
        <f>+BANCOS!F149+FINANCIERAS!F140</f>
        <v>0</v>
      </c>
      <c r="G246" s="1">
        <f>+BANCOS!G149+FINANCIERAS!G140</f>
        <v>0</v>
      </c>
      <c r="H246" s="1">
        <f>+BANCOS!H149+FINANCIERAS!H140</f>
        <v>0</v>
      </c>
      <c r="I246" s="1">
        <f>+BANCOS!I149+FINANCIERAS!I140</f>
        <v>0</v>
      </c>
      <c r="J246" s="1">
        <f>+BANCOS!J149+FINANCIERAS!J140</f>
        <v>0</v>
      </c>
      <c r="K246" s="1">
        <f>+BANCOS!K149+FINANCIERAS!K140</f>
        <v>0</v>
      </c>
      <c r="L246" s="1">
        <f>+BANCOS!L149+FINANCIERAS!L140</f>
        <v>0</v>
      </c>
      <c r="M246" s="1">
        <f>+BANCOS!M149+FINANCIERAS!M140</f>
        <v>0</v>
      </c>
      <c r="N246" s="1">
        <f>+BANCOS!N149+FINANCIERAS!N140</f>
        <v>0</v>
      </c>
      <c r="O246" s="1">
        <f>+BANCOS!O149+FINANCIERAS!O140</f>
        <v>0</v>
      </c>
      <c r="P246" s="1">
        <f>+BANCOS!P149+FINANCIERAS!P140</f>
        <v>0</v>
      </c>
      <c r="Q246" s="1">
        <f>+BANCOS!Q149+FINANCIERAS!Q140</f>
        <v>0</v>
      </c>
      <c r="R246" s="1">
        <f>+BANCOS!R149+FINANCIERAS!R140</f>
        <v>0</v>
      </c>
      <c r="S246" s="1">
        <f>+BANCOS!S149+FINANCIERAS!S140</f>
        <v>0</v>
      </c>
      <c r="T246" s="1">
        <f>+BANCOS!T149+FINANCIERAS!T140</f>
        <v>0</v>
      </c>
      <c r="U246" s="1">
        <f>+BANCOS!U149+FINANCIERAS!U140</f>
        <v>0</v>
      </c>
      <c r="V246" s="1">
        <f>+BANCOS!V149+FINANCIERAS!V140</f>
        <v>0</v>
      </c>
      <c r="W246" s="1">
        <f>+BANCOS!W149+FINANCIERAS!W140</f>
        <v>0</v>
      </c>
      <c r="X246" s="1">
        <f>+BANCOS!X149+FINANCIERAS!X140</f>
        <v>0</v>
      </c>
      <c r="Y246" s="1">
        <f>+BANCOS!Y149+FINANCIERAS!Y140</f>
        <v>0</v>
      </c>
      <c r="Z246" s="1">
        <f>+BANCOS!Z149+FINANCIERAS!Z140</f>
        <v>0</v>
      </c>
      <c r="AA246" s="1">
        <f>+BANCOS!AA149+FINANCIERAS!AA140</f>
        <v>0</v>
      </c>
      <c r="AB246" s="1">
        <f>+BANCOS!AB149+FINANCIERAS!AB140</f>
        <v>0</v>
      </c>
      <c r="AC246" s="1">
        <f>+BANCOS!AC149+FINANCIERAS!AC140</f>
        <v>0</v>
      </c>
      <c r="AD246" s="1">
        <f>+BANCOS!AD149+FINANCIERAS!AD140</f>
        <v>0</v>
      </c>
      <c r="AE246" s="1">
        <f>+BANCOS!AE149+FINANCIERAS!AE140</f>
        <v>0</v>
      </c>
      <c r="AF246" s="1">
        <f>+BANCOS!AF149+FINANCIERAS!AF140</f>
        <v>0</v>
      </c>
      <c r="AG246" s="1">
        <f>+BANCOS!AG149+FINANCIERAS!AG140</f>
        <v>0</v>
      </c>
      <c r="AH246" s="1">
        <f>+BANCOS!AH149+FINANCIERAS!AH140</f>
        <v>0</v>
      </c>
      <c r="AI246" s="1">
        <f>+BANCOS!AI149+FINANCIERAS!AI140</f>
        <v>0</v>
      </c>
      <c r="AJ246" s="1">
        <f>+BANCOS!AJ149+FINANCIERAS!AJ140</f>
        <v>0</v>
      </c>
      <c r="AK246" s="1">
        <f>+BANCOS!AK149+FINANCIERAS!AK140</f>
        <v>0</v>
      </c>
      <c r="AL246" s="1">
        <f>+BANCOS!AL149+FINANCIERAS!AL140</f>
        <v>4222617</v>
      </c>
      <c r="AM246" s="1">
        <f>+BANCOS!AM149+FINANCIERAS!AM140</f>
        <v>4731484</v>
      </c>
      <c r="AN246" s="1">
        <f>+BANCOS!AN149+FINANCIERAS!AN140</f>
        <v>4682392</v>
      </c>
      <c r="AO246" s="1">
        <f>+BANCOS!AO149+FINANCIERAS!AO140</f>
        <v>4593940</v>
      </c>
      <c r="AP246" s="1">
        <f>+BANCOS!AP149+FINANCIERAS!AP140</f>
        <v>4375728</v>
      </c>
      <c r="AQ246" s="1">
        <f>+BANCOS!AQ149+FINANCIERAS!AQ140</f>
        <v>6545439</v>
      </c>
      <c r="AR246" s="1">
        <f>+BANCOS!AR149+FINANCIERAS!AR140</f>
        <v>3984623.16145</v>
      </c>
      <c r="AS246" s="1">
        <f>+BANCOS!AS149+FINANCIERAS!AS140</f>
        <v>4056075.9233690011</v>
      </c>
      <c r="AT246" s="1">
        <f>+BANCOS!AT149+FINANCIERAS!AT140</f>
        <v>6649699</v>
      </c>
      <c r="AU246" s="1" t="e">
        <f>+BANCOS!AU149+FINANCIERAS!AU140</f>
        <v>#VALUE!</v>
      </c>
      <c r="AV246" s="1">
        <f>+BANCOS!AV149+FINANCIERAS!AV140</f>
        <v>4616687.7619930003</v>
      </c>
      <c r="AW246" s="1">
        <f>+BANCOS!AW149+FINANCIERAS!AW140</f>
        <v>4773647.476458</v>
      </c>
      <c r="AX246" s="1">
        <f>+BANCOS!AX149+FINANCIERAS!AX140</f>
        <v>5133134.7102890005</v>
      </c>
      <c r="AY246" s="1">
        <f>+BANCOS!AY149+FINANCIERAS!AY140</f>
        <v>4692010.876255</v>
      </c>
      <c r="AZ246" s="1">
        <f>+BANCOS!AZ149+FINANCIERAS!AZ140</f>
        <v>4764332.7855279995</v>
      </c>
      <c r="BA246" s="1">
        <f>+BANCOS!BA149+FINANCIERAS!BA140</f>
        <v>5932344.3176659998</v>
      </c>
      <c r="BB246" s="1">
        <f>+BANCOS!BB149+FINANCIERAS!BB140</f>
        <v>6032233.5769229997</v>
      </c>
      <c r="BC246" s="1">
        <f>+BANCOS!BC149+FINANCIERAS!BC140</f>
        <v>6217838.5528070005</v>
      </c>
      <c r="BD246" s="1">
        <f>+BANCOS!BD149+FINANCIERAS!BD140</f>
        <v>6195181.5922719995</v>
      </c>
      <c r="BE246" s="1">
        <f>+BANCOS!BE149+FINANCIERAS!BE140</f>
        <v>6750935.9799969988</v>
      </c>
      <c r="BF246" s="1">
        <f>+BANCOS!BF149+FINANCIERAS!BF140</f>
        <v>6937225.9993230002</v>
      </c>
      <c r="BG246" s="1">
        <f>+BANCOS!BG149+FINANCIERAS!BG140</f>
        <v>7231455.6443580007</v>
      </c>
      <c r="BH246" s="1">
        <f>+BANCOS!BH149+FINANCIERAS!BH140</f>
        <v>7680008.9759230008</v>
      </c>
      <c r="BI246" s="1">
        <f>+BANCOS!BI149+FINANCIERAS!BI140</f>
        <v>7936063</v>
      </c>
      <c r="BJ246" s="1">
        <f>+BANCOS!BJ149+FINANCIERAS!BJ140</f>
        <v>7938590.7799140001</v>
      </c>
      <c r="BK246" s="1">
        <f>+BANCOS!BK149+FINANCIERAS!BK140</f>
        <v>8126950.446943</v>
      </c>
      <c r="BL246" s="1">
        <f>+BANCOS!BL149+FINANCIERAS!BL140</f>
        <v>8138735.8546200013</v>
      </c>
      <c r="BM246" s="1">
        <f>+BANCOS!BM149+FINANCIERAS!BM140</f>
        <v>8476949.3065260015</v>
      </c>
      <c r="BN246" s="1">
        <f>+BANCOS!BN149+FINANCIERAS!BN140</f>
        <v>8273864.2460190011</v>
      </c>
      <c r="BO246" s="1">
        <f>+BANCOS!BO149+FINANCIERAS!BO140</f>
        <v>8245670.8739630003</v>
      </c>
      <c r="BP246" s="1">
        <f>+BANCOS!BP149+FINANCIERAS!BP140</f>
        <v>8132486.8350920007</v>
      </c>
      <c r="BQ246" s="1">
        <f>+BANCOS!BQ149+FINANCIERAS!BQ140</f>
        <v>8360219.2720889999</v>
      </c>
      <c r="BR246" s="1">
        <f>+BANCOS!BR149+FINANCIERAS!BR140</f>
        <v>8560764.3140700012</v>
      </c>
      <c r="BS246" s="1">
        <f>+BANCOS!BS149+FINANCIERAS!BS140</f>
        <v>8793084.6499700006</v>
      </c>
      <c r="BT246" s="1">
        <f>+BANCOS!BT149+FINANCIERAS!BT140</f>
        <v>9007423.6899629999</v>
      </c>
      <c r="BU246" s="1">
        <f>+BANCOS!BU149+FINANCIERAS!BU140</f>
        <v>8900271.0292380005</v>
      </c>
      <c r="BV246" s="1">
        <f>+BANCOS!BV149+FINANCIERAS!BV140</f>
        <v>9053586.2183359992</v>
      </c>
      <c r="BW246" s="1">
        <f>+BANCOS!BW149+FINANCIERAS!BW140</f>
        <v>9073986.0090389997</v>
      </c>
      <c r="BX246" s="1">
        <f>+BANCOS!BX149+FINANCIERAS!BX140</f>
        <v>9094760.8517379984</v>
      </c>
      <c r="BY246" s="1">
        <f>+BANCOS!BY149+FINANCIERAS!BY140</f>
        <v>9455298.0082540009</v>
      </c>
      <c r="BZ246" s="1">
        <f>+BANCOS!BZ149+FINANCIERAS!BZ140</f>
        <v>9591209.2500330005</v>
      </c>
      <c r="CA246" s="1">
        <f>+BANCOS!CA149+FINANCIERAS!CA140</f>
        <v>9416198.361167999</v>
      </c>
      <c r="CB246" s="1">
        <f>+BANCOS!CB149+FINANCIERAS!CB140</f>
        <v>9406519.607779</v>
      </c>
      <c r="CC246" s="1">
        <f>+BANCOS!CC149+FINANCIERAS!CC140</f>
        <v>9410948.029244002</v>
      </c>
      <c r="CD246" s="1">
        <f>+BANCOS!CD149+FINANCIERAS!CD140</f>
        <v>9550757.4749389999</v>
      </c>
      <c r="CE246" s="1">
        <f>+BANCOS!CE149+FINANCIERAS!CE140</f>
        <v>9972468.1757500004</v>
      </c>
      <c r="CF246" s="1">
        <f>+BANCOS!CF149+FINANCIERAS!CF140</f>
        <v>10124412.048146</v>
      </c>
      <c r="CG246" s="1">
        <f>+BANCOS!CG149+FINANCIERAS!CG140</f>
        <v>10157054.668278001</v>
      </c>
      <c r="CH246" s="1">
        <f>+BANCOS!CH149+FINANCIERAS!CH140</f>
        <v>10273534.717138</v>
      </c>
      <c r="CI246" s="1">
        <f>+BANCOS!CI149+FINANCIERAS!CI140</f>
        <v>10357230.751305999</v>
      </c>
      <c r="CJ246" s="1">
        <f>+BANCOS!CJ149+FINANCIERAS!CJ140</f>
        <v>10399915.676432</v>
      </c>
      <c r="CK246" s="1">
        <f>+BANCOS!CK149+FINANCIERAS!CK140</f>
        <v>10803150.597648</v>
      </c>
      <c r="CL246" s="1">
        <f>+BANCOS!CL149+FINANCIERAS!CL140</f>
        <v>10706545.042669998</v>
      </c>
      <c r="CM246" s="1">
        <f>+BANCOS!CM149+FINANCIERAS!CM140</f>
        <v>11572220.367304001</v>
      </c>
      <c r="CN246" s="1">
        <f>+BANCOS!CN149+FINANCIERAS!CN140</f>
        <v>11474424.093014002</v>
      </c>
      <c r="CO246" s="1">
        <f>+BANCOS!CO149+FINANCIERAS!CO140</f>
        <v>11865984.622719999</v>
      </c>
      <c r="CP246" s="1">
        <f>+BANCOS!CP149+FINANCIERAS!CP140</f>
        <v>12314400.865273999</v>
      </c>
      <c r="CQ246" s="1">
        <f>+BANCOS!CQ149+FINANCIERAS!CQ140</f>
        <v>12564434.210728999</v>
      </c>
      <c r="CR246" s="1">
        <f>+BANCOS!CR149+FINANCIERAS!CR140</f>
        <v>13099604.243394</v>
      </c>
      <c r="CS246" s="1">
        <f>+BANCOS!CS149+FINANCIERAS!CS140</f>
        <v>13419349.121394001</v>
      </c>
      <c r="CT246" s="1">
        <f>+BANCOS!CT149+FINANCIERAS!CT140</f>
        <v>13542870.242153</v>
      </c>
      <c r="CU246" s="1">
        <f>+BANCOS!CU149+FINANCIERAS!CU140</f>
        <v>14435791.12771</v>
      </c>
      <c r="CV246" s="1">
        <f>+BANCOS!CV149+FINANCIERAS!CV140</f>
        <v>15008141.397314999</v>
      </c>
      <c r="CW246" s="1">
        <f>+BANCOS!CW149+FINANCIERAS!CW140</f>
        <v>14966905.404344</v>
      </c>
      <c r="CX246" s="1">
        <f>+BANCOS!CX149+FINANCIERAS!CX140</f>
        <v>15099707.196202001</v>
      </c>
      <c r="CY246" s="1">
        <f>+BANCOS!CY149+FINANCIERAS!CY140</f>
        <v>15032152.964266</v>
      </c>
      <c r="CZ246" s="1">
        <f>+BANCOS!CZ149+FINANCIERAS!CZ140</f>
        <v>15487122.106673</v>
      </c>
      <c r="DA246" s="1">
        <f>+BANCOS!DA149+FINANCIERAS!DA140</f>
        <v>15911372.148559999</v>
      </c>
      <c r="DB246" s="1">
        <f>+BANCOS!DB149+FINANCIERAS!DB140</f>
        <v>16738195.762882</v>
      </c>
    </row>
    <row r="247" spans="1:266" s="1" customFormat="1" ht="12.9" customHeight="1" x14ac:dyDescent="0.2">
      <c r="A247" s="1" t="s">
        <v>157</v>
      </c>
      <c r="B247" s="1">
        <f>+BANCOS!B150+FINANCIERAS!B141</f>
        <v>0</v>
      </c>
      <c r="C247" s="1">
        <f>+BANCOS!C150+FINANCIERAS!C141</f>
        <v>0</v>
      </c>
      <c r="D247" s="1">
        <f>+BANCOS!D150+FINANCIERAS!D141</f>
        <v>0</v>
      </c>
      <c r="E247" s="1">
        <f>+BANCOS!E150+FINANCIERAS!E141</f>
        <v>0</v>
      </c>
      <c r="F247" s="1">
        <f>+BANCOS!F150+FINANCIERAS!F141</f>
        <v>0</v>
      </c>
      <c r="G247" s="1">
        <f>+BANCOS!G150+FINANCIERAS!G141</f>
        <v>0</v>
      </c>
      <c r="H247" s="1">
        <f>+BANCOS!H150+FINANCIERAS!H141</f>
        <v>0</v>
      </c>
      <c r="I247" s="1">
        <f>+BANCOS!I150+FINANCIERAS!I141</f>
        <v>0</v>
      </c>
      <c r="J247" s="1">
        <f>+BANCOS!J150+FINANCIERAS!J141</f>
        <v>0</v>
      </c>
      <c r="K247" s="1">
        <f>+BANCOS!K150+FINANCIERAS!K141</f>
        <v>0</v>
      </c>
      <c r="L247" s="1">
        <f>+BANCOS!L150+FINANCIERAS!L141</f>
        <v>0</v>
      </c>
      <c r="M247" s="1">
        <f>+BANCOS!M150+FINANCIERAS!M141</f>
        <v>0</v>
      </c>
      <c r="N247" s="1">
        <f>+BANCOS!N150+FINANCIERAS!N141</f>
        <v>0</v>
      </c>
      <c r="O247" s="1">
        <f>+BANCOS!O150+FINANCIERAS!O141</f>
        <v>0</v>
      </c>
      <c r="P247" s="1">
        <f>+BANCOS!P150+FINANCIERAS!P141</f>
        <v>0</v>
      </c>
      <c r="Q247" s="1">
        <f>+BANCOS!Q150+FINANCIERAS!Q141</f>
        <v>0</v>
      </c>
      <c r="R247" s="1">
        <f>+BANCOS!R150+FINANCIERAS!R141</f>
        <v>0</v>
      </c>
      <c r="S247" s="1">
        <f>+BANCOS!S150+FINANCIERAS!S141</f>
        <v>0</v>
      </c>
      <c r="T247" s="1">
        <f>+BANCOS!T150+FINANCIERAS!T141</f>
        <v>0</v>
      </c>
      <c r="U247" s="1">
        <f>+BANCOS!U150+FINANCIERAS!U141</f>
        <v>0</v>
      </c>
      <c r="V247" s="1">
        <f>+BANCOS!V150+FINANCIERAS!V141</f>
        <v>0</v>
      </c>
      <c r="W247" s="1">
        <f>+BANCOS!W150+FINANCIERAS!W141</f>
        <v>0</v>
      </c>
      <c r="X247" s="1">
        <f>+BANCOS!X150+FINANCIERAS!X141</f>
        <v>0</v>
      </c>
      <c r="Y247" s="1">
        <f>+BANCOS!Y150+FINANCIERAS!Y141</f>
        <v>0</v>
      </c>
      <c r="Z247" s="1">
        <f>+BANCOS!Z150+FINANCIERAS!Z141</f>
        <v>0</v>
      </c>
      <c r="AA247" s="1">
        <f>+BANCOS!AA150+FINANCIERAS!AA141</f>
        <v>0</v>
      </c>
      <c r="AB247" s="1">
        <f>+BANCOS!AB150+FINANCIERAS!AB141</f>
        <v>0</v>
      </c>
      <c r="AC247" s="1">
        <f>+BANCOS!AC150+FINANCIERAS!AC141</f>
        <v>0</v>
      </c>
      <c r="AD247" s="1">
        <f>+BANCOS!AD150+FINANCIERAS!AD141</f>
        <v>0</v>
      </c>
      <c r="AE247" s="1">
        <f>+BANCOS!AE150+FINANCIERAS!AE141</f>
        <v>0</v>
      </c>
      <c r="AF247" s="1">
        <f>+BANCOS!AF150+FINANCIERAS!AF141</f>
        <v>0</v>
      </c>
      <c r="AG247" s="1">
        <f>+BANCOS!AG150+FINANCIERAS!AG141</f>
        <v>0</v>
      </c>
      <c r="AH247" s="1">
        <f>+BANCOS!AH150+FINANCIERAS!AH141</f>
        <v>0</v>
      </c>
      <c r="AI247" s="1">
        <f>+BANCOS!AI150+FINANCIERAS!AI141</f>
        <v>0</v>
      </c>
      <c r="AJ247" s="1">
        <f>+BANCOS!AJ150+FINANCIERAS!AJ141</f>
        <v>0</v>
      </c>
      <c r="AK247" s="1">
        <f>+BANCOS!AK150+FINANCIERAS!AK141</f>
        <v>0</v>
      </c>
      <c r="AL247" s="1">
        <f>+BANCOS!AL150+FINANCIERAS!AL141</f>
        <v>896912</v>
      </c>
      <c r="AM247" s="1">
        <f>+BANCOS!AM150+FINANCIERAS!AM141</f>
        <v>649309</v>
      </c>
      <c r="AN247" s="1">
        <f>+BANCOS!AN150+FINANCIERAS!AN141</f>
        <v>631623</v>
      </c>
      <c r="AO247" s="1">
        <f>+BANCOS!AO150+FINANCIERAS!AO141</f>
        <v>618760</v>
      </c>
      <c r="AP247" s="1">
        <f>+BANCOS!AP150+FINANCIERAS!AP141</f>
        <v>525761</v>
      </c>
      <c r="AQ247" s="1">
        <f>+BANCOS!AQ150+FINANCIERAS!AQ141</f>
        <v>460999</v>
      </c>
      <c r="AR247" s="1">
        <f>+BANCOS!AR150+FINANCIERAS!AR141</f>
        <v>472291.70098199998</v>
      </c>
      <c r="AS247" s="1">
        <f>+BANCOS!AS150+FINANCIERAS!AS141</f>
        <v>452545.19334299996</v>
      </c>
      <c r="AT247" s="1">
        <f>+BANCOS!AT150+FINANCIERAS!AT141</f>
        <v>411070</v>
      </c>
      <c r="AU247" s="1" t="e">
        <f>+BANCOS!AU150+FINANCIERAS!AU141</f>
        <v>#VALUE!</v>
      </c>
      <c r="AV247" s="1">
        <f>+BANCOS!AV150+FINANCIERAS!AV141</f>
        <v>319460.54573200003</v>
      </c>
      <c r="AW247" s="1">
        <f>+BANCOS!AW150+FINANCIERAS!AW141</f>
        <v>278430.68837300001</v>
      </c>
      <c r="AX247" s="1">
        <f>+BANCOS!AX150+FINANCIERAS!AX141</f>
        <v>390158.463154</v>
      </c>
      <c r="AY247" s="1">
        <f>+BANCOS!AY150+FINANCIERAS!AY141</f>
        <v>359625.93627000001</v>
      </c>
      <c r="AZ247" s="1">
        <f>+BANCOS!AZ150+FINANCIERAS!AZ141</f>
        <v>352419.57044799998</v>
      </c>
      <c r="BA247" s="1">
        <f>+BANCOS!BA150+FINANCIERAS!BA141</f>
        <v>330604.06770099996</v>
      </c>
      <c r="BB247" s="1">
        <f>+BANCOS!BB150+FINANCIERAS!BB141</f>
        <v>313558.79376599996</v>
      </c>
      <c r="BC247" s="1">
        <f>+BANCOS!BC150+FINANCIERAS!BC141</f>
        <v>291312.52795200003</v>
      </c>
      <c r="BD247" s="1">
        <f>+BANCOS!BD150+FINANCIERAS!BD141</f>
        <v>277578.07195800002</v>
      </c>
      <c r="BE247" s="1">
        <f>+BANCOS!BE150+FINANCIERAS!BE141</f>
        <v>250424.29613800001</v>
      </c>
      <c r="BF247" s="1">
        <f>+BANCOS!BF150+FINANCIERAS!BF141</f>
        <v>296369.92166699999</v>
      </c>
      <c r="BG247" s="1">
        <f>+BANCOS!BG150+FINANCIERAS!BG141</f>
        <v>298790.73572</v>
      </c>
      <c r="BH247" s="1">
        <f>+BANCOS!BH150+FINANCIERAS!BH141</f>
        <v>258097.342275</v>
      </c>
      <c r="BI247" s="1">
        <f>+BANCOS!BI150+FINANCIERAS!BI141</f>
        <v>289290</v>
      </c>
      <c r="BJ247" s="1">
        <f>+BANCOS!BJ150+FINANCIERAS!BJ141</f>
        <v>416325.56773200014</v>
      </c>
      <c r="BK247" s="1">
        <f>+BANCOS!BK150+FINANCIERAS!BK141</f>
        <v>320798.60001300002</v>
      </c>
      <c r="BL247" s="1">
        <f>+BANCOS!BL150+FINANCIERAS!BL141</f>
        <v>299106.37741299998</v>
      </c>
      <c r="BM247" s="1">
        <f>+BANCOS!BM150+FINANCIERAS!BM141</f>
        <v>269590.27852200001</v>
      </c>
      <c r="BN247" s="1">
        <f>+BANCOS!BN150+FINANCIERAS!BN141</f>
        <v>255722.04341400001</v>
      </c>
      <c r="BO247" s="1">
        <f>+BANCOS!BO150+FINANCIERAS!BO141</f>
        <v>255224.06680500001</v>
      </c>
      <c r="BP247" s="1">
        <f>+BANCOS!BP150+FINANCIERAS!BP141</f>
        <v>256762.49449000001</v>
      </c>
      <c r="BQ247" s="1">
        <f>+BANCOS!BQ150+FINANCIERAS!BQ141</f>
        <v>284336.2667010001</v>
      </c>
      <c r="BR247" s="1">
        <f>+BANCOS!BR150+FINANCIERAS!BR141</f>
        <v>268073.33728199999</v>
      </c>
      <c r="BS247" s="1">
        <f>+BANCOS!BS150+FINANCIERAS!BS141</f>
        <v>271836.57633999997</v>
      </c>
      <c r="BT247" s="1">
        <f>+BANCOS!BT150+FINANCIERAS!BT141</f>
        <v>267327.98150300002</v>
      </c>
      <c r="BU247" s="1">
        <f>+BANCOS!BU150+FINANCIERAS!BU141</f>
        <v>329284.44374099997</v>
      </c>
      <c r="BV247" s="1">
        <f>+BANCOS!BV150+FINANCIERAS!BV141</f>
        <v>328519.295377</v>
      </c>
      <c r="BW247" s="1">
        <f>+BANCOS!BW150+FINANCIERAS!BW141</f>
        <v>346782.5504270001</v>
      </c>
      <c r="BX247" s="1">
        <f>+BANCOS!BX150+FINANCIERAS!BX141</f>
        <v>318661.70970300003</v>
      </c>
      <c r="BY247" s="1">
        <f>+BANCOS!BY150+FINANCIERAS!BY141</f>
        <v>317197.63997399999</v>
      </c>
      <c r="BZ247" s="1">
        <f>+BANCOS!BZ150+FINANCIERAS!BZ141</f>
        <v>315310.083828</v>
      </c>
      <c r="CA247" s="1">
        <f>+BANCOS!CA150+FINANCIERAS!CA141</f>
        <v>325026.013294</v>
      </c>
      <c r="CB247" s="1">
        <f>+BANCOS!CB150+FINANCIERAS!CB141</f>
        <v>301224.50655400002</v>
      </c>
      <c r="CC247" s="1">
        <f>+BANCOS!CC150+FINANCIERAS!CC141</f>
        <v>317866.35631799989</v>
      </c>
      <c r="CD247" s="1">
        <f>+BANCOS!CD150+FINANCIERAS!CD141</f>
        <v>294852.96881799999</v>
      </c>
      <c r="CE247" s="1">
        <f>+BANCOS!CE150+FINANCIERAS!CE141</f>
        <v>272717.700709</v>
      </c>
      <c r="CF247" s="1">
        <f>+BANCOS!CF150+FINANCIERAS!CF141</f>
        <v>261095.35936999999</v>
      </c>
      <c r="CG247" s="1">
        <f>+BANCOS!CG150+FINANCIERAS!CG141</f>
        <v>336196.57401799998</v>
      </c>
      <c r="CH247" s="1">
        <f>+BANCOS!CH150+FINANCIERAS!CH141</f>
        <v>349661.83872300002</v>
      </c>
      <c r="CI247" s="1">
        <f>+BANCOS!CI150+FINANCIERAS!CI141</f>
        <v>362849.950212</v>
      </c>
      <c r="CJ247" s="1">
        <f>+BANCOS!CJ150+FINANCIERAS!CJ141</f>
        <v>377652.92881800013</v>
      </c>
      <c r="CK247" s="1">
        <f>+BANCOS!CK150+FINANCIERAS!CK141</f>
        <v>367873.71885100001</v>
      </c>
      <c r="CL247" s="1">
        <f>+BANCOS!CL150+FINANCIERAS!CL141</f>
        <v>336296.058647</v>
      </c>
      <c r="CM247" s="1">
        <f>+BANCOS!CM150+FINANCIERAS!CM141</f>
        <v>311962.91125499998</v>
      </c>
      <c r="CN247" s="1">
        <f>+BANCOS!CN150+FINANCIERAS!CN141</f>
        <v>304520.66798500001</v>
      </c>
      <c r="CO247" s="1">
        <f>+BANCOS!CO150+FINANCIERAS!CO141</f>
        <v>347916.367899</v>
      </c>
      <c r="CP247" s="1">
        <f>+BANCOS!CP150+FINANCIERAS!CP141</f>
        <v>369826.47167499986</v>
      </c>
      <c r="CQ247" s="1">
        <f>+BANCOS!CQ150+FINANCIERAS!CQ141</f>
        <v>349439.41632900003</v>
      </c>
      <c r="CR247" s="1">
        <f>+BANCOS!CR150+FINANCIERAS!CR141</f>
        <v>290985.46521699999</v>
      </c>
      <c r="CS247" s="1">
        <f>+BANCOS!CS150+FINANCIERAS!CS141</f>
        <v>296602.49053799995</v>
      </c>
      <c r="CT247" s="1">
        <f>+BANCOS!CT150+FINANCIERAS!CT141</f>
        <v>287794.63498800003</v>
      </c>
      <c r="CU247" s="1">
        <f>+BANCOS!CU150+FINANCIERAS!CU141</f>
        <v>269833.36586700001</v>
      </c>
      <c r="CV247" s="1">
        <f>+BANCOS!CV150+FINANCIERAS!CV141</f>
        <v>297980.45317599986</v>
      </c>
      <c r="CW247" s="1">
        <f>+BANCOS!CW150+FINANCIERAS!CW141</f>
        <v>314478.87404899998</v>
      </c>
      <c r="CX247" s="1">
        <f>+BANCOS!CX150+FINANCIERAS!CX141</f>
        <v>283774.65213399997</v>
      </c>
      <c r="CY247" s="1">
        <f>+BANCOS!CY150+FINANCIERAS!CY141</f>
        <v>218170.37017299997</v>
      </c>
      <c r="CZ247" s="1">
        <f>+BANCOS!CZ150+FINANCIERAS!CZ141</f>
        <v>215937.290263</v>
      </c>
      <c r="DA247" s="1">
        <f>+BANCOS!DA150+FINANCIERAS!DA141</f>
        <v>201908.89816500002</v>
      </c>
      <c r="DB247" s="1">
        <f>+BANCOS!DB150+FINANCIERAS!DB141</f>
        <v>235652.661995</v>
      </c>
    </row>
    <row r="248" spans="1:266" s="1" customFormat="1" ht="12.9" customHeight="1" x14ac:dyDescent="0.2">
      <c r="A248" s="1" t="s">
        <v>158</v>
      </c>
      <c r="B248" s="1">
        <f>+BANCOS!B151+FINANCIERAS!B142</f>
        <v>0</v>
      </c>
      <c r="C248" s="1">
        <f>+BANCOS!C151+FINANCIERAS!C142</f>
        <v>0</v>
      </c>
      <c r="D248" s="1">
        <f>+BANCOS!D151+FINANCIERAS!D142</f>
        <v>0</v>
      </c>
      <c r="E248" s="1">
        <f>+BANCOS!E151+FINANCIERAS!E142</f>
        <v>0</v>
      </c>
      <c r="F248" s="1">
        <f>+BANCOS!F151+FINANCIERAS!F142</f>
        <v>0</v>
      </c>
      <c r="G248" s="1">
        <f>+BANCOS!G151+FINANCIERAS!G142</f>
        <v>0</v>
      </c>
      <c r="H248" s="1">
        <f>+BANCOS!H151+FINANCIERAS!H142</f>
        <v>0</v>
      </c>
      <c r="I248" s="1">
        <f>+BANCOS!I151+FINANCIERAS!I142</f>
        <v>0</v>
      </c>
      <c r="J248" s="1">
        <f>+BANCOS!J151+FINANCIERAS!J142</f>
        <v>0</v>
      </c>
      <c r="K248" s="1">
        <f>+BANCOS!K151+FINANCIERAS!K142</f>
        <v>0</v>
      </c>
      <c r="L248" s="1">
        <f>+BANCOS!L151+FINANCIERAS!L142</f>
        <v>0</v>
      </c>
      <c r="M248" s="1">
        <f>+BANCOS!M151+FINANCIERAS!M142</f>
        <v>0</v>
      </c>
      <c r="N248" s="1">
        <f>+BANCOS!N151+FINANCIERAS!N142</f>
        <v>0</v>
      </c>
      <c r="O248" s="1">
        <f>+BANCOS!O151+FINANCIERAS!O142</f>
        <v>0</v>
      </c>
      <c r="P248" s="1">
        <f>+BANCOS!P151+FINANCIERAS!P142</f>
        <v>0</v>
      </c>
      <c r="Q248" s="1">
        <f>+BANCOS!Q151+FINANCIERAS!Q142</f>
        <v>0</v>
      </c>
      <c r="R248" s="1">
        <f>+BANCOS!R151+FINANCIERAS!R142</f>
        <v>0</v>
      </c>
      <c r="S248" s="1">
        <f>+BANCOS!S151+FINANCIERAS!S142</f>
        <v>0</v>
      </c>
      <c r="T248" s="1">
        <f>+BANCOS!T151+FINANCIERAS!T142</f>
        <v>0</v>
      </c>
      <c r="U248" s="1">
        <f>+BANCOS!U151+FINANCIERAS!U142</f>
        <v>0</v>
      </c>
      <c r="V248" s="1">
        <f>+BANCOS!V151+FINANCIERAS!V142</f>
        <v>0</v>
      </c>
      <c r="W248" s="1">
        <f>+BANCOS!W151+FINANCIERAS!W142</f>
        <v>0</v>
      </c>
      <c r="X248" s="1">
        <f>+BANCOS!X151+FINANCIERAS!X142</f>
        <v>0</v>
      </c>
      <c r="Y248" s="1">
        <f>+BANCOS!Y151+FINANCIERAS!Y142</f>
        <v>0</v>
      </c>
      <c r="Z248" s="1">
        <f>+BANCOS!Z151+FINANCIERAS!Z142</f>
        <v>0</v>
      </c>
      <c r="AA248" s="1">
        <f>+BANCOS!AA151+FINANCIERAS!AA142</f>
        <v>0</v>
      </c>
      <c r="AB248" s="1">
        <f>+BANCOS!AB151+FINANCIERAS!AB142</f>
        <v>0</v>
      </c>
      <c r="AC248" s="1">
        <f>+BANCOS!AC151+FINANCIERAS!AC142</f>
        <v>0</v>
      </c>
      <c r="AD248" s="1">
        <f>+BANCOS!AD151+FINANCIERAS!AD142</f>
        <v>0</v>
      </c>
      <c r="AE248" s="1">
        <f>+BANCOS!AE151+FINANCIERAS!AE142</f>
        <v>0</v>
      </c>
      <c r="AF248" s="1">
        <f>+BANCOS!AF151+FINANCIERAS!AF142</f>
        <v>0</v>
      </c>
      <c r="AG248" s="1">
        <f>+BANCOS!AG151+FINANCIERAS!AG142</f>
        <v>0</v>
      </c>
      <c r="AH248" s="1">
        <f>+BANCOS!AH151+FINANCIERAS!AH142</f>
        <v>0</v>
      </c>
      <c r="AI248" s="1">
        <f>+BANCOS!AI151+FINANCIERAS!AI142</f>
        <v>0</v>
      </c>
      <c r="AJ248" s="1">
        <f>+BANCOS!AJ151+FINANCIERAS!AJ142</f>
        <v>0</v>
      </c>
      <c r="AK248" s="1">
        <f>+BANCOS!AK151+FINANCIERAS!AK142</f>
        <v>0</v>
      </c>
      <c r="AL248" s="1">
        <f>+BANCOS!AL151+FINANCIERAS!AL142</f>
        <v>440305</v>
      </c>
      <c r="AM248" s="1">
        <f>+BANCOS!AM151+FINANCIERAS!AM142</f>
        <v>403616</v>
      </c>
      <c r="AN248" s="1">
        <f>+BANCOS!AN151+FINANCIERAS!AN142</f>
        <v>379697</v>
      </c>
      <c r="AO248" s="1">
        <f>+BANCOS!AO151+FINANCIERAS!AO142</f>
        <v>467273</v>
      </c>
      <c r="AP248" s="1">
        <f>+BANCOS!AP151+FINANCIERAS!AP142</f>
        <v>362709</v>
      </c>
      <c r="AQ248" s="1">
        <f>+BANCOS!AQ151+FINANCIERAS!AQ142</f>
        <v>305007</v>
      </c>
      <c r="AR248" s="1">
        <f>+BANCOS!AR151+FINANCIERAS!AR142</f>
        <v>341175.5372609999</v>
      </c>
      <c r="AS248" s="1">
        <f>+BANCOS!AS151+FINANCIERAS!AS142</f>
        <v>262656.00471000001</v>
      </c>
      <c r="AT248" s="1">
        <f>+BANCOS!AT151+FINANCIERAS!AT142</f>
        <v>241514</v>
      </c>
      <c r="AU248" s="1" t="e">
        <f>+BANCOS!AU151+FINANCIERAS!AU142</f>
        <v>#VALUE!</v>
      </c>
      <c r="AV248" s="1">
        <f>+BANCOS!AV151+FINANCIERAS!AV142</f>
        <v>289814.47577800002</v>
      </c>
      <c r="AW248" s="1">
        <f>+BANCOS!AW151+FINANCIERAS!AW142</f>
        <v>221351.77484700011</v>
      </c>
      <c r="AX248" s="1">
        <f>+BANCOS!AX151+FINANCIERAS!AX142</f>
        <v>244441.40307</v>
      </c>
      <c r="AY248" s="1">
        <f>+BANCOS!AY151+FINANCIERAS!AY142</f>
        <v>202180.82915599999</v>
      </c>
      <c r="AZ248" s="1">
        <f>+BANCOS!AZ151+FINANCIERAS!AZ142</f>
        <v>198088.14426099998</v>
      </c>
      <c r="BA248" s="1">
        <f>+BANCOS!BA151+FINANCIERAS!BA142</f>
        <v>193223.865552</v>
      </c>
      <c r="BB248" s="1">
        <f>+BANCOS!BB151+FINANCIERAS!BB142</f>
        <v>197577.888519</v>
      </c>
      <c r="BC248" s="1">
        <f>+BANCOS!BC151+FINANCIERAS!BC142</f>
        <v>198846.32125000001</v>
      </c>
      <c r="BD248" s="1">
        <f>+BANCOS!BD151+FINANCIERAS!BD142</f>
        <v>189035.13781700001</v>
      </c>
      <c r="BE248" s="1">
        <f>+BANCOS!BE151+FINANCIERAS!BE142</f>
        <v>207611.47190199999</v>
      </c>
      <c r="BF248" s="1">
        <f>+BANCOS!BF151+FINANCIERAS!BF142</f>
        <v>212078.02201800002</v>
      </c>
      <c r="BG248" s="1">
        <f>+BANCOS!BG151+FINANCIERAS!BG142</f>
        <v>205847.95400699999</v>
      </c>
      <c r="BH248" s="1">
        <f>+BANCOS!BH151+FINANCIERAS!BH142</f>
        <v>211029.988388</v>
      </c>
      <c r="BI248" s="1">
        <f>+BANCOS!BI151+FINANCIERAS!BI142</f>
        <v>209361</v>
      </c>
      <c r="BJ248" s="1">
        <f>+BANCOS!BJ151+FINANCIERAS!BJ142</f>
        <v>216598.09295300001</v>
      </c>
      <c r="BK248" s="1">
        <f>+BANCOS!BK151+FINANCIERAS!BK142</f>
        <v>216418.20458800002</v>
      </c>
      <c r="BL248" s="1">
        <f>+BANCOS!BL151+FINANCIERAS!BL142</f>
        <v>225261.80865299999</v>
      </c>
      <c r="BM248" s="1">
        <f>+BANCOS!BM151+FINANCIERAS!BM142</f>
        <v>222704.389937</v>
      </c>
      <c r="BN248" s="1">
        <f>+BANCOS!BN151+FINANCIERAS!BN142</f>
        <v>217554.10596299998</v>
      </c>
      <c r="BO248" s="1">
        <f>+BANCOS!BO151+FINANCIERAS!BO142</f>
        <v>182456.01380799999</v>
      </c>
      <c r="BP248" s="1">
        <f>+BANCOS!BP151+FINANCIERAS!BP142</f>
        <v>174662.07782599999</v>
      </c>
      <c r="BQ248" s="1">
        <f>+BANCOS!BQ151+FINANCIERAS!BQ142</f>
        <v>194573.92990300001</v>
      </c>
      <c r="BR248" s="1">
        <f>+BANCOS!BR151+FINANCIERAS!BR142</f>
        <v>196595.18313299998</v>
      </c>
      <c r="BS248" s="1">
        <f>+BANCOS!BS151+FINANCIERAS!BS142</f>
        <v>205472.460742</v>
      </c>
      <c r="BT248" s="1">
        <f>+BANCOS!BT151+FINANCIERAS!BT142</f>
        <v>197792.030914</v>
      </c>
      <c r="BU248" s="1">
        <f>+BANCOS!BU151+FINANCIERAS!BU142</f>
        <v>189773.54950200001</v>
      </c>
      <c r="BV248" s="1">
        <f>+BANCOS!BV151+FINANCIERAS!BV142</f>
        <v>199323.175028</v>
      </c>
      <c r="BW248" s="1">
        <f>+BANCOS!BW151+FINANCIERAS!BW142</f>
        <v>202076.28286799998</v>
      </c>
      <c r="BX248" s="1">
        <f>+BANCOS!BX151+FINANCIERAS!BX142</f>
        <v>203582.96723499999</v>
      </c>
      <c r="BY248" s="1">
        <f>+BANCOS!BY151+FINANCIERAS!BY142</f>
        <v>208357.19016</v>
      </c>
      <c r="BZ248" s="1">
        <f>+BANCOS!BZ151+FINANCIERAS!BZ142</f>
        <v>197061.435336</v>
      </c>
      <c r="CA248" s="1">
        <f>+BANCOS!CA151+FINANCIERAS!CA142</f>
        <v>199786.701443</v>
      </c>
      <c r="CB248" s="1">
        <f>+BANCOS!CB151+FINANCIERAS!CB142</f>
        <v>198401.02478199999</v>
      </c>
      <c r="CC248" s="1">
        <f>+BANCOS!CC151+FINANCIERAS!CC142</f>
        <v>190010.735434</v>
      </c>
      <c r="CD248" s="1">
        <f>+BANCOS!CD151+FINANCIERAS!CD142</f>
        <v>200230.11164800002</v>
      </c>
      <c r="CE248" s="1">
        <f>+BANCOS!CE151+FINANCIERAS!CE142</f>
        <v>188371.36384200002</v>
      </c>
      <c r="CF248" s="1">
        <f>+BANCOS!CF151+FINANCIERAS!CF142</f>
        <v>173724.94553300002</v>
      </c>
      <c r="CG248" s="1">
        <f>+BANCOS!CG151+FINANCIERAS!CG142</f>
        <v>166784.40501000002</v>
      </c>
      <c r="CH248" s="1">
        <f>+BANCOS!CH151+FINANCIERAS!CH142</f>
        <v>165763.85444899998</v>
      </c>
      <c r="CI248" s="1">
        <f>+BANCOS!CI151+FINANCIERAS!CI142</f>
        <v>155667.00305500001</v>
      </c>
      <c r="CJ248" s="1">
        <f>+BANCOS!CJ151+FINANCIERAS!CJ142</f>
        <v>176952.68572899999</v>
      </c>
      <c r="CK248" s="1">
        <f>+BANCOS!CK151+FINANCIERAS!CK142</f>
        <v>145401.68719</v>
      </c>
      <c r="CL248" s="1">
        <f>+BANCOS!CL151+FINANCIERAS!CL142</f>
        <v>150099.616755</v>
      </c>
      <c r="CM248" s="1">
        <f>+BANCOS!CM151+FINANCIERAS!CM142</f>
        <v>131377.20047899999</v>
      </c>
      <c r="CN248" s="1">
        <f>+BANCOS!CN151+FINANCIERAS!CN142</f>
        <v>135534.707012</v>
      </c>
      <c r="CO248" s="1">
        <f>+BANCOS!CO151+FINANCIERAS!CO142</f>
        <v>200383.35636599999</v>
      </c>
      <c r="CP248" s="1">
        <f>+BANCOS!CP151+FINANCIERAS!CP142</f>
        <v>178493.33382</v>
      </c>
      <c r="CQ248" s="1">
        <f>+BANCOS!CQ151+FINANCIERAS!CQ142</f>
        <v>161029.644183</v>
      </c>
      <c r="CR248" s="1">
        <f>+BANCOS!CR151+FINANCIERAS!CR142</f>
        <v>213481.94016599999</v>
      </c>
      <c r="CS248" s="1">
        <f>+BANCOS!CS151+FINANCIERAS!CS142</f>
        <v>225013.67996800001</v>
      </c>
      <c r="CT248" s="1">
        <f>+BANCOS!CT151+FINANCIERAS!CT142</f>
        <v>200219.15087700001</v>
      </c>
      <c r="CU248" s="1">
        <f>+BANCOS!CU151+FINANCIERAS!CU142</f>
        <v>204746.93379800001</v>
      </c>
      <c r="CV248" s="1">
        <f>+BANCOS!CV151+FINANCIERAS!CV142</f>
        <v>177621.492314</v>
      </c>
      <c r="CW248" s="1">
        <f>+BANCOS!CW151+FINANCIERAS!CW142</f>
        <v>193509.62154700002</v>
      </c>
      <c r="CX248" s="1">
        <f>+BANCOS!CX151+FINANCIERAS!CX142</f>
        <v>294066.73603999999</v>
      </c>
      <c r="CY248" s="1">
        <f>+BANCOS!CY151+FINANCIERAS!CY142</f>
        <v>313525.32300600002</v>
      </c>
      <c r="CZ248" s="1">
        <f>+BANCOS!CZ151+FINANCIERAS!CZ142</f>
        <v>320194.62223100004</v>
      </c>
      <c r="DA248" s="1">
        <f>+BANCOS!DA151+FINANCIERAS!DA142</f>
        <v>311763.25558499998</v>
      </c>
      <c r="DB248" s="1">
        <f>+BANCOS!DB151+FINANCIERAS!DB142</f>
        <v>283577.66343799996</v>
      </c>
    </row>
    <row r="249" spans="1:266" s="1" customFormat="1" ht="12.9" customHeight="1" x14ac:dyDescent="0.2">
      <c r="A249" s="1" t="s">
        <v>159</v>
      </c>
      <c r="B249" s="1">
        <f>+BANCOS!B152+FINANCIERAS!B143</f>
        <v>0</v>
      </c>
      <c r="C249" s="1">
        <f>+BANCOS!C152+FINANCIERAS!C143</f>
        <v>0</v>
      </c>
      <c r="D249" s="1">
        <f>+BANCOS!D152+FINANCIERAS!D143</f>
        <v>0</v>
      </c>
      <c r="E249" s="1">
        <f>+BANCOS!E152+FINANCIERAS!E143</f>
        <v>0</v>
      </c>
      <c r="F249" s="1">
        <f>+BANCOS!F152+FINANCIERAS!F143</f>
        <v>0</v>
      </c>
      <c r="G249" s="1">
        <f>+BANCOS!G152+FINANCIERAS!G143</f>
        <v>0</v>
      </c>
      <c r="H249" s="1">
        <f>+BANCOS!H152+FINANCIERAS!H143</f>
        <v>0</v>
      </c>
      <c r="I249" s="1">
        <f>+BANCOS!I152+FINANCIERAS!I143</f>
        <v>0</v>
      </c>
      <c r="J249" s="1">
        <f>+BANCOS!J152+FINANCIERAS!J143</f>
        <v>0</v>
      </c>
      <c r="K249" s="1">
        <f>+BANCOS!K152+FINANCIERAS!K143</f>
        <v>0</v>
      </c>
      <c r="L249" s="1">
        <f>+BANCOS!L152+FINANCIERAS!L143</f>
        <v>0</v>
      </c>
      <c r="M249" s="1">
        <f>+BANCOS!M152+FINANCIERAS!M143</f>
        <v>0</v>
      </c>
      <c r="N249" s="1">
        <f>+BANCOS!N152+FINANCIERAS!N143</f>
        <v>0</v>
      </c>
      <c r="O249" s="1">
        <f>+BANCOS!O152+FINANCIERAS!O143</f>
        <v>0</v>
      </c>
      <c r="P249" s="1">
        <f>+BANCOS!P152+FINANCIERAS!P143</f>
        <v>0</v>
      </c>
      <c r="Q249" s="1">
        <f>+BANCOS!Q152+FINANCIERAS!Q143</f>
        <v>0</v>
      </c>
      <c r="R249" s="1">
        <f>+BANCOS!R152+FINANCIERAS!R143</f>
        <v>0</v>
      </c>
      <c r="S249" s="1">
        <f>+BANCOS!S152+FINANCIERAS!S143</f>
        <v>0</v>
      </c>
      <c r="T249" s="1">
        <f>+BANCOS!T152+FINANCIERAS!T143</f>
        <v>0</v>
      </c>
      <c r="U249" s="1">
        <f>+BANCOS!U152+FINANCIERAS!U143</f>
        <v>0</v>
      </c>
      <c r="V249" s="1">
        <f>+BANCOS!V152+FINANCIERAS!V143</f>
        <v>0</v>
      </c>
      <c r="W249" s="1">
        <f>+BANCOS!W152+FINANCIERAS!W143</f>
        <v>0</v>
      </c>
      <c r="X249" s="1">
        <f>+BANCOS!X152+FINANCIERAS!X143</f>
        <v>0</v>
      </c>
      <c r="Y249" s="1">
        <f>+BANCOS!Y152+FINANCIERAS!Y143</f>
        <v>0</v>
      </c>
      <c r="Z249" s="1">
        <f>+BANCOS!Z152+FINANCIERAS!Z143</f>
        <v>0</v>
      </c>
      <c r="AA249" s="1">
        <f>+BANCOS!AA152+FINANCIERAS!AA143</f>
        <v>0</v>
      </c>
      <c r="AB249" s="1">
        <f>+BANCOS!AB152+FINANCIERAS!AB143</f>
        <v>0</v>
      </c>
      <c r="AC249" s="1">
        <f>+BANCOS!AC152+FINANCIERAS!AC143</f>
        <v>0</v>
      </c>
      <c r="AD249" s="1">
        <f>+BANCOS!AD152+FINANCIERAS!AD143</f>
        <v>0</v>
      </c>
      <c r="AE249" s="1">
        <f>+BANCOS!AE152+FINANCIERAS!AE143</f>
        <v>0</v>
      </c>
      <c r="AF249" s="1">
        <f>+BANCOS!AF152+FINANCIERAS!AF143</f>
        <v>0</v>
      </c>
      <c r="AG249" s="1">
        <f>+BANCOS!AG152+FINANCIERAS!AG143</f>
        <v>0</v>
      </c>
      <c r="AH249" s="1">
        <f>+BANCOS!AH152+FINANCIERAS!AH143</f>
        <v>0</v>
      </c>
      <c r="AI249" s="1">
        <f>+BANCOS!AI152+FINANCIERAS!AI143</f>
        <v>0</v>
      </c>
      <c r="AJ249" s="1">
        <f>+BANCOS!AJ152+FINANCIERAS!AJ143</f>
        <v>0</v>
      </c>
      <c r="AK249" s="1">
        <f>+BANCOS!AK152+FINANCIERAS!AK143</f>
        <v>0</v>
      </c>
      <c r="AL249" s="1">
        <f>+BANCOS!AL152+FINANCIERAS!AL143</f>
        <v>432182</v>
      </c>
      <c r="AM249" s="1">
        <f>+BANCOS!AM152+FINANCIERAS!AM143</f>
        <v>563982</v>
      </c>
      <c r="AN249" s="1">
        <f>+BANCOS!AN152+FINANCIERAS!AN143</f>
        <v>565201</v>
      </c>
      <c r="AO249" s="1">
        <f>+BANCOS!AO152+FINANCIERAS!AO143</f>
        <v>461381</v>
      </c>
      <c r="AP249" s="1">
        <f>+BANCOS!AP152+FINANCIERAS!AP143</f>
        <v>385370</v>
      </c>
      <c r="AQ249" s="1">
        <f>+BANCOS!AQ152+FINANCIERAS!AQ143</f>
        <v>374027</v>
      </c>
      <c r="AR249" s="1">
        <f>+BANCOS!AR152+FINANCIERAS!AR143</f>
        <v>316686.64184799988</v>
      </c>
      <c r="AS249" s="1">
        <f>+BANCOS!AS152+FINANCIERAS!AS143</f>
        <v>340541.49885599996</v>
      </c>
      <c r="AT249" s="1">
        <f>+BANCOS!AT152+FINANCIERAS!AT143</f>
        <v>378688</v>
      </c>
      <c r="AU249" s="1" t="e">
        <f>+BANCOS!AU152+FINANCIERAS!AU143</f>
        <v>#VALUE!</v>
      </c>
      <c r="AV249" s="1">
        <f>+BANCOS!AV152+FINANCIERAS!AV143</f>
        <v>365737.18474699999</v>
      </c>
      <c r="AW249" s="1">
        <f>+BANCOS!AW152+FINANCIERAS!AW143</f>
        <v>358944.281548</v>
      </c>
      <c r="AX249" s="1">
        <f>+BANCOS!AX152+FINANCIERAS!AX143</f>
        <v>370581.20976</v>
      </c>
      <c r="AY249" s="1">
        <f>+BANCOS!AY152+FINANCIERAS!AY143</f>
        <v>376277.87214500003</v>
      </c>
      <c r="AZ249" s="1">
        <f>+BANCOS!AZ152+FINANCIERAS!AZ143</f>
        <v>339173.87788700004</v>
      </c>
      <c r="BA249" s="1">
        <f>+BANCOS!BA152+FINANCIERAS!BA143</f>
        <v>325186.22345500003</v>
      </c>
      <c r="BB249" s="1">
        <f>+BANCOS!BB152+FINANCIERAS!BB143</f>
        <v>331293.6566729999</v>
      </c>
      <c r="BC249" s="1">
        <f>+BANCOS!BC152+FINANCIERAS!BC143</f>
        <v>293153.55048999999</v>
      </c>
      <c r="BD249" s="1">
        <f>+BANCOS!BD152+FINANCIERAS!BD143</f>
        <v>286873.90229400003</v>
      </c>
      <c r="BE249" s="1">
        <f>+BANCOS!BE152+FINANCIERAS!BE143</f>
        <v>279004.80738499999</v>
      </c>
      <c r="BF249" s="1">
        <f>+BANCOS!BF152+FINANCIERAS!BF143</f>
        <v>272776.23964300001</v>
      </c>
      <c r="BG249" s="1">
        <f>+BANCOS!BG152+FINANCIERAS!BG143</f>
        <v>266812.44013900001</v>
      </c>
      <c r="BH249" s="1">
        <f>+BANCOS!BH152+FINANCIERAS!BH143</f>
        <v>263897.490621</v>
      </c>
      <c r="BI249" s="1">
        <f>+BANCOS!BI152+FINANCIERAS!BI143</f>
        <v>234852</v>
      </c>
      <c r="BJ249" s="1">
        <f>+BANCOS!BJ152+FINANCIERAS!BJ143</f>
        <v>241888.942086</v>
      </c>
      <c r="BK249" s="1">
        <f>+BANCOS!BK152+FINANCIERAS!BK143</f>
        <v>238203.357411</v>
      </c>
      <c r="BL249" s="1">
        <f>+BANCOS!BL152+FINANCIERAS!BL143</f>
        <v>224125.37948999999</v>
      </c>
      <c r="BM249" s="1">
        <f>+BANCOS!BM152+FINANCIERAS!BM143</f>
        <v>211482.91961499999</v>
      </c>
      <c r="BN249" s="1">
        <f>+BANCOS!BN152+FINANCIERAS!BN143</f>
        <v>205027.015942</v>
      </c>
      <c r="BO249" s="1">
        <f>+BANCOS!BO152+FINANCIERAS!BO143</f>
        <v>189945.88647</v>
      </c>
      <c r="BP249" s="1">
        <f>+BANCOS!BP152+FINANCIERAS!BP143</f>
        <v>184017.40996799999</v>
      </c>
      <c r="BQ249" s="1">
        <f>+BANCOS!BQ152+FINANCIERAS!BQ143</f>
        <v>176883.59771099998</v>
      </c>
      <c r="BR249" s="1">
        <f>+BANCOS!BR152+FINANCIERAS!BR143</f>
        <v>141721.476093</v>
      </c>
      <c r="BS249" s="1">
        <f>+BANCOS!BS152+FINANCIERAS!BS143</f>
        <v>146109.14392</v>
      </c>
      <c r="BT249" s="1">
        <f>+BANCOS!BT152+FINANCIERAS!BT143</f>
        <v>142296.39155599999</v>
      </c>
      <c r="BU249" s="1">
        <f>+BANCOS!BU152+FINANCIERAS!BU143</f>
        <v>139004.86043299999</v>
      </c>
      <c r="BV249" s="1">
        <f>+BANCOS!BV152+FINANCIERAS!BV143</f>
        <v>137254.77033599999</v>
      </c>
      <c r="BW249" s="1">
        <f>+BANCOS!BW152+FINANCIERAS!BW143</f>
        <v>141422.58273699999</v>
      </c>
      <c r="BX249" s="1">
        <f>+BANCOS!BX152+FINANCIERAS!BX143</f>
        <v>135841.80291299999</v>
      </c>
      <c r="BY249" s="1">
        <f>+BANCOS!BY152+FINANCIERAS!BY143</f>
        <v>134625.815959</v>
      </c>
      <c r="BZ249" s="1">
        <f>+BANCOS!BZ152+FINANCIERAS!BZ143</f>
        <v>135044.07963200001</v>
      </c>
      <c r="CA249" s="1">
        <f>+BANCOS!CA152+FINANCIERAS!CA143</f>
        <v>136927.837306</v>
      </c>
      <c r="CB249" s="1">
        <f>+BANCOS!CB152+FINANCIERAS!CB143</f>
        <v>124236.391387</v>
      </c>
      <c r="CC249" s="1">
        <f>+BANCOS!CC152+FINANCIERAS!CC143</f>
        <v>130235.78458800001</v>
      </c>
      <c r="CD249" s="1">
        <f>+BANCOS!CD152+FINANCIERAS!CD143</f>
        <v>133340.88458700001</v>
      </c>
      <c r="CE249" s="1">
        <f>+BANCOS!CE152+FINANCIERAS!CE143</f>
        <v>122735.67374600001</v>
      </c>
      <c r="CF249" s="1">
        <f>+BANCOS!CF152+FINANCIERAS!CF143</f>
        <v>127913.33131100002</v>
      </c>
      <c r="CG249" s="1">
        <f>+BANCOS!CG152+FINANCIERAS!CG143</f>
        <v>119587.958086</v>
      </c>
      <c r="CH249" s="1">
        <f>+BANCOS!CH152+FINANCIERAS!CH143</f>
        <v>121841.36877900001</v>
      </c>
      <c r="CI249" s="1">
        <f>+BANCOS!CI152+FINANCIERAS!CI143</f>
        <v>122030.212237</v>
      </c>
      <c r="CJ249" s="1">
        <f>+BANCOS!CJ152+FINANCIERAS!CJ143</f>
        <v>102743.782504</v>
      </c>
      <c r="CK249" s="1">
        <f>+BANCOS!CK152+FINANCIERAS!CK143</f>
        <v>114287.70475800001</v>
      </c>
      <c r="CL249" s="1">
        <f>+BANCOS!CL152+FINANCIERAS!CL143</f>
        <v>101462.59349299999</v>
      </c>
      <c r="CM249" s="1">
        <f>+BANCOS!CM152+FINANCIERAS!CM143</f>
        <v>99613.515268999996</v>
      </c>
      <c r="CN249" s="1">
        <f>+BANCOS!CN152+FINANCIERAS!CN143</f>
        <v>98926.654086999988</v>
      </c>
      <c r="CO249" s="1">
        <f>+BANCOS!CO152+FINANCIERAS!CO143</f>
        <v>100688.40103899999</v>
      </c>
      <c r="CP249" s="1">
        <f>+BANCOS!CP152+FINANCIERAS!CP143</f>
        <v>93390.126539000004</v>
      </c>
      <c r="CQ249" s="1">
        <f>+BANCOS!CQ152+FINANCIERAS!CQ143</f>
        <v>92186.184628999996</v>
      </c>
      <c r="CR249" s="1">
        <f>+BANCOS!CR152+FINANCIERAS!CR143</f>
        <v>95065.912669000012</v>
      </c>
      <c r="CS249" s="1">
        <f>+BANCOS!CS152+FINANCIERAS!CS143</f>
        <v>92724.419026999996</v>
      </c>
      <c r="CT249" s="1">
        <f>+BANCOS!CT152+FINANCIERAS!CT143</f>
        <v>94967.119915999996</v>
      </c>
      <c r="CU249" s="1">
        <f>+BANCOS!CU152+FINANCIERAS!CU143</f>
        <v>100244.01833299999</v>
      </c>
      <c r="CV249" s="1">
        <f>+BANCOS!CV152+FINANCIERAS!CV143</f>
        <v>88487.649023000005</v>
      </c>
      <c r="CW249" s="1">
        <f>+BANCOS!CW152+FINANCIERAS!CW143</f>
        <v>75583.782204000003</v>
      </c>
      <c r="CX249" s="1">
        <f>+BANCOS!CX152+FINANCIERAS!CX143</f>
        <v>67116.284438000002</v>
      </c>
      <c r="CY249" s="1">
        <f>+BANCOS!CY152+FINANCIERAS!CY143</f>
        <v>54644.214234999999</v>
      </c>
      <c r="CZ249" s="1">
        <f>+BANCOS!CZ152+FINANCIERAS!CZ143</f>
        <v>56138.270210999995</v>
      </c>
      <c r="DA249" s="1">
        <f>+BANCOS!DA152+FINANCIERAS!DA143</f>
        <v>56046.759707000005</v>
      </c>
      <c r="DB249" s="1">
        <f>+BANCOS!DB152+FINANCIERAS!DB143</f>
        <v>58006.536326000001</v>
      </c>
    </row>
    <row r="250" spans="1:266" s="1" customFormat="1" ht="12.9" customHeight="1" x14ac:dyDescent="0.2">
      <c r="A250" s="1" t="s">
        <v>160</v>
      </c>
      <c r="B250" s="1">
        <f>+BANCOS!B153+FINANCIERAS!B144</f>
        <v>0</v>
      </c>
      <c r="C250" s="1">
        <f>+BANCOS!C153+FINANCIERAS!C144</f>
        <v>0</v>
      </c>
      <c r="D250" s="1">
        <f>+BANCOS!D153+FINANCIERAS!D144</f>
        <v>0</v>
      </c>
      <c r="E250" s="1">
        <f>+BANCOS!E153+FINANCIERAS!E144</f>
        <v>0</v>
      </c>
      <c r="F250" s="1">
        <f>+BANCOS!F153+FINANCIERAS!F144</f>
        <v>0</v>
      </c>
      <c r="G250" s="1">
        <f>+BANCOS!G153+FINANCIERAS!G144</f>
        <v>0</v>
      </c>
      <c r="H250" s="1">
        <f>+BANCOS!H153+FINANCIERAS!H144</f>
        <v>0</v>
      </c>
      <c r="I250" s="1">
        <f>+BANCOS!I153+FINANCIERAS!I144</f>
        <v>0</v>
      </c>
      <c r="J250" s="1">
        <f>+BANCOS!J153+FINANCIERAS!J144</f>
        <v>0</v>
      </c>
      <c r="K250" s="1">
        <f>+BANCOS!K153+FINANCIERAS!K144</f>
        <v>0</v>
      </c>
      <c r="L250" s="1">
        <f>+BANCOS!L153+FINANCIERAS!L144</f>
        <v>0</v>
      </c>
      <c r="M250" s="1">
        <f>+BANCOS!M153+FINANCIERAS!M144</f>
        <v>0</v>
      </c>
      <c r="N250" s="1">
        <f>+BANCOS!N153+FINANCIERAS!N144</f>
        <v>0</v>
      </c>
      <c r="O250" s="1">
        <f>+BANCOS!O153+FINANCIERAS!O144</f>
        <v>0</v>
      </c>
      <c r="P250" s="1">
        <f>+BANCOS!P153+FINANCIERAS!P144</f>
        <v>0</v>
      </c>
      <c r="Q250" s="1">
        <f>+BANCOS!Q153+FINANCIERAS!Q144</f>
        <v>0</v>
      </c>
      <c r="R250" s="1">
        <f>+BANCOS!R153+FINANCIERAS!R144</f>
        <v>0</v>
      </c>
      <c r="S250" s="1">
        <f>+BANCOS!S153+FINANCIERAS!S144</f>
        <v>0</v>
      </c>
      <c r="T250" s="1">
        <f>+BANCOS!T153+FINANCIERAS!T144</f>
        <v>0</v>
      </c>
      <c r="U250" s="1">
        <f>+BANCOS!U153+FINANCIERAS!U144</f>
        <v>0</v>
      </c>
      <c r="V250" s="1">
        <f>+BANCOS!V153+FINANCIERAS!V144</f>
        <v>0</v>
      </c>
      <c r="W250" s="1">
        <f>+BANCOS!W153+FINANCIERAS!W144</f>
        <v>0</v>
      </c>
      <c r="X250" s="1">
        <f>+BANCOS!X153+FINANCIERAS!X144</f>
        <v>0</v>
      </c>
      <c r="Y250" s="1">
        <f>+BANCOS!Y153+FINANCIERAS!Y144</f>
        <v>0</v>
      </c>
      <c r="Z250" s="1">
        <f>+BANCOS!Z153+FINANCIERAS!Z144</f>
        <v>0</v>
      </c>
      <c r="AA250" s="1">
        <f>+BANCOS!AA153+FINANCIERAS!AA144</f>
        <v>0</v>
      </c>
      <c r="AB250" s="1">
        <f>+BANCOS!AB153+FINANCIERAS!AB144</f>
        <v>0</v>
      </c>
      <c r="AC250" s="1">
        <f>+BANCOS!AC153+FINANCIERAS!AC144</f>
        <v>0</v>
      </c>
      <c r="AD250" s="1">
        <f>+BANCOS!AD153+FINANCIERAS!AD144</f>
        <v>0</v>
      </c>
      <c r="AE250" s="1">
        <f>+BANCOS!AE153+FINANCIERAS!AE144</f>
        <v>0</v>
      </c>
      <c r="AF250" s="1">
        <f>+BANCOS!AF153+FINANCIERAS!AF144</f>
        <v>0</v>
      </c>
      <c r="AG250" s="1">
        <f>+BANCOS!AG153+FINANCIERAS!AG144</f>
        <v>0</v>
      </c>
      <c r="AH250" s="1">
        <f>+BANCOS!AH153+FINANCIERAS!AH144</f>
        <v>0</v>
      </c>
      <c r="AI250" s="1">
        <f>+BANCOS!AI153+FINANCIERAS!AI144</f>
        <v>0</v>
      </c>
      <c r="AJ250" s="1">
        <f>+BANCOS!AJ153+FINANCIERAS!AJ144</f>
        <v>0</v>
      </c>
      <c r="AK250" s="1">
        <f>+BANCOS!AK153+FINANCIERAS!AK144</f>
        <v>0</v>
      </c>
      <c r="AL250" s="1">
        <f>+BANCOS!AL153+FINANCIERAS!AL144</f>
        <v>1394769</v>
      </c>
      <c r="AM250" s="1">
        <f>+BANCOS!AM153+FINANCIERAS!AM144</f>
        <v>1024719</v>
      </c>
      <c r="AN250" s="1">
        <f>+BANCOS!AN153+FINANCIERAS!AN144</f>
        <v>1030056</v>
      </c>
      <c r="AO250" s="1">
        <f>+BANCOS!AO153+FINANCIERAS!AO144</f>
        <v>1039374</v>
      </c>
      <c r="AP250" s="1">
        <f>+BANCOS!AP153+FINANCIERAS!AP144</f>
        <v>983362</v>
      </c>
      <c r="AQ250" s="1">
        <f>+BANCOS!AQ153+FINANCIERAS!AQ144</f>
        <v>854578</v>
      </c>
      <c r="AR250" s="1">
        <f>+BANCOS!AR153+FINANCIERAS!AR144</f>
        <v>874134.47021900013</v>
      </c>
      <c r="AS250" s="1">
        <f>+BANCOS!AS153+FINANCIERAS!AS144</f>
        <v>922332.16568700003</v>
      </c>
      <c r="AT250" s="1">
        <f>+BANCOS!AT153+FINANCIERAS!AT144</f>
        <v>813310</v>
      </c>
      <c r="AU250" s="1" t="e">
        <f>+BANCOS!AU153+FINANCIERAS!AU144</f>
        <v>#VALUE!</v>
      </c>
      <c r="AV250" s="1">
        <f>+BANCOS!AV153+FINANCIERAS!AV144</f>
        <v>904061.46463199996</v>
      </c>
      <c r="AW250" s="1">
        <f>+BANCOS!AW153+FINANCIERAS!AW144</f>
        <v>912082.73912100017</v>
      </c>
      <c r="AX250" s="1">
        <f>+BANCOS!AX153+FINANCIERAS!AX144</f>
        <v>989478.73541099997</v>
      </c>
      <c r="AY250" s="1">
        <f>+BANCOS!AY153+FINANCIERAS!AY144</f>
        <v>970327.10647999984</v>
      </c>
      <c r="AZ250" s="1">
        <f>+BANCOS!AZ153+FINANCIERAS!AZ144</f>
        <v>880713.92583999992</v>
      </c>
      <c r="BA250" s="1">
        <f>+BANCOS!BA153+FINANCIERAS!BA144</f>
        <v>863140.35662600002</v>
      </c>
      <c r="BB250" s="1">
        <f>+BANCOS!BB153+FINANCIERAS!BB144</f>
        <v>889897.31595700001</v>
      </c>
      <c r="BC250" s="1">
        <f>+BANCOS!BC153+FINANCIERAS!BC144</f>
        <v>918377.7127899999</v>
      </c>
      <c r="BD250" s="1">
        <f>+BANCOS!BD153+FINANCIERAS!BD144</f>
        <v>918791.04563399986</v>
      </c>
      <c r="BE250" s="1">
        <f>+BANCOS!BE153+FINANCIERAS!BE144</f>
        <v>916388.00160399999</v>
      </c>
      <c r="BF250" s="1">
        <f>+BANCOS!BF153+FINANCIERAS!BF144</f>
        <v>904123.98834599997</v>
      </c>
      <c r="BG250" s="1">
        <f>+BANCOS!BG153+FINANCIERAS!BG144</f>
        <v>901801.12757600006</v>
      </c>
      <c r="BH250" s="1">
        <f>+BANCOS!BH153+FINANCIERAS!BH144</f>
        <v>899012.66217499995</v>
      </c>
      <c r="BI250" s="1">
        <f>+BANCOS!BI153+FINANCIERAS!BI144</f>
        <v>692089</v>
      </c>
      <c r="BJ250" s="1">
        <f>+BANCOS!BJ153+FINANCIERAS!BJ144</f>
        <v>854919.69232399995</v>
      </c>
      <c r="BK250" s="1">
        <f>+BANCOS!BK153+FINANCIERAS!BK144</f>
        <v>837126.72402999992</v>
      </c>
      <c r="BL250" s="1">
        <f>+BANCOS!BL153+FINANCIERAS!BL144</f>
        <v>827659.52196799999</v>
      </c>
      <c r="BM250" s="1">
        <f>+BANCOS!BM153+FINANCIERAS!BM144</f>
        <v>801942.94350800011</v>
      </c>
      <c r="BN250" s="1">
        <f>+BANCOS!BN153+FINANCIERAS!BN144</f>
        <v>766455.99519499997</v>
      </c>
      <c r="BO250" s="1">
        <f>+BANCOS!BO153+FINANCIERAS!BO144</f>
        <v>707291.34941300005</v>
      </c>
      <c r="BP250" s="1">
        <f>+BANCOS!BP153+FINANCIERAS!BP144</f>
        <v>712731.91383400001</v>
      </c>
      <c r="BQ250" s="1">
        <f>+BANCOS!BQ153+FINANCIERAS!BQ144</f>
        <v>702539.48845800012</v>
      </c>
      <c r="BR250" s="1">
        <f>+BANCOS!BR153+FINANCIERAS!BR144</f>
        <v>685210.459883</v>
      </c>
      <c r="BS250" s="1">
        <f>+BANCOS!BS153+FINANCIERAS!BS144</f>
        <v>677444.43923200003</v>
      </c>
      <c r="BT250" s="1">
        <f>+BANCOS!BT153+FINANCIERAS!BT144</f>
        <v>665990.16171700007</v>
      </c>
      <c r="BU250" s="1">
        <f>+BANCOS!BU153+FINANCIERAS!BU144</f>
        <v>655252.02535500005</v>
      </c>
      <c r="BV250" s="1">
        <f>+BANCOS!BV153+FINANCIERAS!BV144</f>
        <v>656552.42222900002</v>
      </c>
      <c r="BW250" s="1">
        <f>+BANCOS!BW153+FINANCIERAS!BW144</f>
        <v>630141.19357599993</v>
      </c>
      <c r="BX250" s="1">
        <f>+BANCOS!BX153+FINANCIERAS!BX144</f>
        <v>614179.82556000003</v>
      </c>
      <c r="BY250" s="1">
        <f>+BANCOS!BY153+FINANCIERAS!BY144</f>
        <v>614277.09301099996</v>
      </c>
      <c r="BZ250" s="1">
        <f>+BANCOS!BZ153+FINANCIERAS!BZ144</f>
        <v>615451.93491199997</v>
      </c>
      <c r="CA250" s="1">
        <f>+BANCOS!CA153+FINANCIERAS!CA144</f>
        <v>765722.77351899992</v>
      </c>
      <c r="CB250" s="1">
        <f>+BANCOS!CB153+FINANCIERAS!CB144</f>
        <v>371050.04927400005</v>
      </c>
      <c r="CC250" s="1">
        <f>+BANCOS!CC153+FINANCIERAS!CC144</f>
        <v>352326.58934200002</v>
      </c>
      <c r="CD250" s="1">
        <f>+BANCOS!CD153+FINANCIERAS!CD144</f>
        <v>334113.51075299998</v>
      </c>
      <c r="CE250" s="1">
        <f>+BANCOS!CE153+FINANCIERAS!CE144</f>
        <v>330014.29730400001</v>
      </c>
      <c r="CF250" s="1">
        <f>+BANCOS!CF153+FINANCIERAS!CF144</f>
        <v>313523.08395900001</v>
      </c>
      <c r="CG250" s="1">
        <f>+BANCOS!CG153+FINANCIERAS!CG144</f>
        <v>232681.668844</v>
      </c>
      <c r="CH250" s="1">
        <f>+BANCOS!CH153+FINANCIERAS!CH144</f>
        <v>231771.00261</v>
      </c>
      <c r="CI250" s="1">
        <f>+BANCOS!CI153+FINANCIERAS!CI144</f>
        <v>232609.98986599999</v>
      </c>
      <c r="CJ250" s="1">
        <f>+BANCOS!CJ153+FINANCIERAS!CJ144</f>
        <v>204434.52785500002</v>
      </c>
      <c r="CK250" s="1">
        <f>+BANCOS!CK153+FINANCIERAS!CK144</f>
        <v>205023.61767800001</v>
      </c>
      <c r="CL250" s="1">
        <f>+BANCOS!CL153+FINANCIERAS!CL144</f>
        <v>205706.73482400001</v>
      </c>
      <c r="CM250" s="1">
        <f>+BANCOS!CM153+FINANCIERAS!CM144</f>
        <v>192134.274672</v>
      </c>
      <c r="CN250" s="1">
        <f>+BANCOS!CN153+FINANCIERAS!CN144</f>
        <v>184336.093899</v>
      </c>
      <c r="CO250" s="1">
        <f>+BANCOS!CO153+FINANCIERAS!CO144</f>
        <v>187073.85167300003</v>
      </c>
      <c r="CP250" s="1">
        <f>+BANCOS!CP153+FINANCIERAS!CP144</f>
        <v>170704.22334000003</v>
      </c>
      <c r="CQ250" s="1">
        <f>+BANCOS!CQ153+FINANCIERAS!CQ144</f>
        <v>164990.42433499999</v>
      </c>
      <c r="CR250" s="1">
        <f>+BANCOS!CR153+FINANCIERAS!CR144</f>
        <v>160431.056324</v>
      </c>
      <c r="CS250" s="1">
        <f>+BANCOS!CS153+FINANCIERAS!CS144</f>
        <v>127041.90360599999</v>
      </c>
      <c r="CT250" s="1">
        <f>+BANCOS!CT153+FINANCIERAS!CT144</f>
        <v>131663.088097</v>
      </c>
      <c r="CU250" s="1">
        <f>+BANCOS!CU153+FINANCIERAS!CU144</f>
        <v>126768.21323899999</v>
      </c>
      <c r="CV250" s="1">
        <f>+BANCOS!CV153+FINANCIERAS!CV144</f>
        <v>125332.200876</v>
      </c>
      <c r="CW250" s="1">
        <f>+BANCOS!CW153+FINANCIERAS!CW144</f>
        <v>124632.360377</v>
      </c>
      <c r="CX250" s="1">
        <f>+BANCOS!CX153+FINANCIERAS!CX144</f>
        <v>127169.06528900001</v>
      </c>
      <c r="CY250" s="1">
        <f>+BANCOS!CY153+FINANCIERAS!CY144</f>
        <v>116084.498689</v>
      </c>
      <c r="CZ250" s="1">
        <f>+BANCOS!CZ153+FINANCIERAS!CZ144</f>
        <v>113904.706129</v>
      </c>
      <c r="DA250" s="1">
        <f>+BANCOS!DA153+FINANCIERAS!DA144</f>
        <v>114821.509416</v>
      </c>
      <c r="DB250" s="1">
        <f>+BANCOS!DB153+FINANCIERAS!DB144</f>
        <v>104791.526415</v>
      </c>
    </row>
    <row r="251" spans="1:266" s="2" customFormat="1" ht="12.9" customHeight="1" x14ac:dyDescent="0.2">
      <c r="A251" s="79" t="s">
        <v>377</v>
      </c>
      <c r="B251" s="2">
        <f>+BANCOS!B154+FINANCIERAS!B145</f>
        <v>0</v>
      </c>
      <c r="C251" s="2">
        <f>+BANCOS!C154+FINANCIERAS!C145</f>
        <v>0</v>
      </c>
      <c r="D251" s="2">
        <f>+BANCOS!D154+FINANCIERAS!D145</f>
        <v>0</v>
      </c>
      <c r="E251" s="2">
        <f>+BANCOS!E154+FINANCIERAS!E145</f>
        <v>0</v>
      </c>
      <c r="F251" s="2">
        <f>+BANCOS!F154+FINANCIERAS!F145</f>
        <v>0</v>
      </c>
      <c r="G251" s="2">
        <f>+BANCOS!G154+FINANCIERAS!G145</f>
        <v>0</v>
      </c>
      <c r="H251" s="2">
        <f>+BANCOS!H154+FINANCIERAS!H145</f>
        <v>0</v>
      </c>
      <c r="I251" s="2">
        <f>+BANCOS!I154+FINANCIERAS!I145</f>
        <v>0</v>
      </c>
      <c r="J251" s="2">
        <f>+BANCOS!J154+FINANCIERAS!J145</f>
        <v>0</v>
      </c>
      <c r="K251" s="2">
        <f>+BANCOS!K154+FINANCIERAS!K145</f>
        <v>0</v>
      </c>
      <c r="L251" s="2">
        <f>+BANCOS!L154+FINANCIERAS!L145</f>
        <v>0</v>
      </c>
      <c r="M251" s="2">
        <f>+BANCOS!M154+FINANCIERAS!M145</f>
        <v>0</v>
      </c>
      <c r="N251" s="2">
        <f>+BANCOS!N154+FINANCIERAS!N145</f>
        <v>0</v>
      </c>
      <c r="O251" s="2">
        <f>+BANCOS!O154+FINANCIERAS!O145</f>
        <v>0</v>
      </c>
      <c r="P251" s="2">
        <f>+BANCOS!P154+FINANCIERAS!P145</f>
        <v>0</v>
      </c>
      <c r="Q251" s="2">
        <f>+BANCOS!Q154+FINANCIERAS!Q145</f>
        <v>0</v>
      </c>
      <c r="R251" s="2">
        <f>+BANCOS!R154+FINANCIERAS!R145</f>
        <v>0</v>
      </c>
      <c r="S251" s="2">
        <f>+BANCOS!S154+FINANCIERAS!S145</f>
        <v>0</v>
      </c>
      <c r="T251" s="2">
        <f>+BANCOS!T154+FINANCIERAS!T145</f>
        <v>0</v>
      </c>
      <c r="U251" s="2">
        <f>+BANCOS!U154+FINANCIERAS!U145</f>
        <v>0</v>
      </c>
      <c r="V251" s="2">
        <f>+BANCOS!V154+FINANCIERAS!V145</f>
        <v>0</v>
      </c>
      <c r="W251" s="2">
        <f>+BANCOS!W154+FINANCIERAS!W145</f>
        <v>0</v>
      </c>
      <c r="X251" s="2">
        <f>+BANCOS!X154+FINANCIERAS!X145</f>
        <v>0</v>
      </c>
      <c r="Y251" s="2">
        <f>+BANCOS!Y154+FINANCIERAS!Y145</f>
        <v>0</v>
      </c>
      <c r="Z251" s="2">
        <f>+BANCOS!Z154+FINANCIERAS!Z145</f>
        <v>0</v>
      </c>
      <c r="AA251" s="2">
        <f>+BANCOS!AA154+FINANCIERAS!AA145</f>
        <v>0</v>
      </c>
      <c r="AB251" s="2">
        <f>+BANCOS!AB154+FINANCIERAS!AB145</f>
        <v>0</v>
      </c>
      <c r="AC251" s="2">
        <f>+BANCOS!AC154+FINANCIERAS!AC145</f>
        <v>0</v>
      </c>
      <c r="AD251" s="2">
        <f>+BANCOS!AD154+FINANCIERAS!AD145</f>
        <v>0</v>
      </c>
      <c r="AE251" s="2">
        <f>+BANCOS!AE154+FINANCIERAS!AE145</f>
        <v>0</v>
      </c>
      <c r="AF251" s="2">
        <f>+BANCOS!AF154+FINANCIERAS!AF145</f>
        <v>0</v>
      </c>
      <c r="AG251" s="2">
        <f>+BANCOS!AG154+FINANCIERAS!AG145</f>
        <v>0</v>
      </c>
      <c r="AH251" s="2">
        <f>+BANCOS!AH154+FINANCIERAS!AH145</f>
        <v>0</v>
      </c>
      <c r="AI251" s="2">
        <f>+BANCOS!AI154+FINANCIERAS!AI145</f>
        <v>0</v>
      </c>
      <c r="AJ251" s="2">
        <f>+BANCOS!AJ154+FINANCIERAS!AJ145</f>
        <v>0</v>
      </c>
      <c r="AK251" s="2">
        <f>+BANCOS!AK154+FINANCIERAS!AK145</f>
        <v>0</v>
      </c>
      <c r="AL251" s="2">
        <f>+BANCOS!AL154+FINANCIERAS!AL145</f>
        <v>7386785</v>
      </c>
      <c r="AM251" s="2">
        <f>+BANCOS!AM154+FINANCIERAS!AM145</f>
        <v>7373110</v>
      </c>
      <c r="AN251" s="2">
        <f>+BANCOS!AN154+FINANCIERAS!AN145</f>
        <v>7288969</v>
      </c>
      <c r="AO251" s="2">
        <f>+BANCOS!AO154+FINANCIERAS!AO145</f>
        <v>7180728</v>
      </c>
      <c r="AP251" s="2">
        <f>+BANCOS!AP154+FINANCIERAS!AP145</f>
        <v>6632930</v>
      </c>
      <c r="AQ251" s="2">
        <f>+BANCOS!AQ154+FINANCIERAS!AQ145</f>
        <v>8540050</v>
      </c>
      <c r="AR251" s="2">
        <f>+BANCOS!AR154+FINANCIERAS!AR145</f>
        <v>5988911.5117600001</v>
      </c>
      <c r="AS251" s="2">
        <f>+BANCOS!AS154+FINANCIERAS!AS145</f>
        <v>6034150.7859650012</v>
      </c>
      <c r="AT251" s="2">
        <f>+BANCOS!AT154+FINANCIERAS!AT145</f>
        <v>8494281</v>
      </c>
      <c r="AU251" s="2">
        <f>+BANCOS!AU154+FINANCIERAS!AU145</f>
        <v>0</v>
      </c>
      <c r="AV251" s="2">
        <f>+BANCOS!AV154+FINANCIERAS!AV145</f>
        <v>6495761.4328819988</v>
      </c>
      <c r="AW251" s="2">
        <f>+BANCOS!AW154+FINANCIERAS!AW145</f>
        <v>6544456.9603469996</v>
      </c>
      <c r="AX251" s="2">
        <f>+BANCOS!AX154+FINANCIERAS!AX145</f>
        <v>7127794.5216840003</v>
      </c>
      <c r="AY251" s="2">
        <f>+BANCOS!AY154+FINANCIERAS!AY145</f>
        <v>6600422.6203060001</v>
      </c>
      <c r="AZ251" s="2">
        <f>+BANCOS!AZ154+FINANCIERAS!AZ145</f>
        <v>6534728.3039639983</v>
      </c>
      <c r="BA251" s="2">
        <f>+BANCOS!BA154+FINANCIERAS!BA145</f>
        <v>7644498.8310000002</v>
      </c>
      <c r="BB251" s="2">
        <f>+BANCOS!BB154+FINANCIERAS!BB145</f>
        <v>7764561.2318379991</v>
      </c>
      <c r="BC251" s="2">
        <f>+BANCOS!BC154+FINANCIERAS!BC145</f>
        <v>7919528.6652889997</v>
      </c>
      <c r="BD251" s="2">
        <f>+BANCOS!BD154+FINANCIERAS!BD145</f>
        <v>7867459.7499749986</v>
      </c>
      <c r="BE251" s="2">
        <f>+BANCOS!BE154+FINANCIERAS!BE145</f>
        <v>8404364.5570259988</v>
      </c>
      <c r="BF251" s="2">
        <f>+BANCOS!BF154+FINANCIERAS!BF145</f>
        <v>8622574.1709969994</v>
      </c>
      <c r="BG251" s="2">
        <f>+BANCOS!BG154+FINANCIERAS!BG145</f>
        <v>8904707.901800001</v>
      </c>
      <c r="BH251" s="2">
        <f>+BANCOS!BH154+FINANCIERAS!BH145</f>
        <v>9312046.4593819994</v>
      </c>
      <c r="BI251" s="2">
        <f>+BANCOS!BI154+FINANCIERAS!BI145</f>
        <v>9361655</v>
      </c>
      <c r="BJ251" s="2">
        <f>+BANCOS!BJ154+FINANCIERAS!BJ145</f>
        <v>9668323.0750089996</v>
      </c>
      <c r="BK251" s="2">
        <f>+BANCOS!BK154+FINANCIERAS!BK145</f>
        <v>9739497.3329850007</v>
      </c>
      <c r="BL251" s="2">
        <f>+BANCOS!BL154+FINANCIERAS!BL145</f>
        <v>9714888.9421440009</v>
      </c>
      <c r="BM251" s="2">
        <f>+BANCOS!BM154+FINANCIERAS!BM145</f>
        <v>9982669.8381080013</v>
      </c>
      <c r="BN251" s="2">
        <f>+BANCOS!BN154+FINANCIERAS!BN145</f>
        <v>9718623.406533001</v>
      </c>
      <c r="BO251" s="2">
        <f>+BANCOS!BO154+FINANCIERAS!BO145</f>
        <v>9580588.1904589999</v>
      </c>
      <c r="BP251" s="2">
        <f>+BANCOS!BP154+FINANCIERAS!BP145</f>
        <v>9460660.7312100008</v>
      </c>
      <c r="BQ251" s="2">
        <f>+BANCOS!BQ154+FINANCIERAS!BQ145</f>
        <v>9718552.554862</v>
      </c>
      <c r="BR251" s="2">
        <f>+BANCOS!BR154+FINANCIERAS!BR145</f>
        <v>9852364.7704610005</v>
      </c>
      <c r="BS251" s="2">
        <f>+BANCOS!BS154+FINANCIERAS!BS145</f>
        <v>10093947.270204002</v>
      </c>
      <c r="BT251" s="2">
        <f>+BANCOS!BT154+FINANCIERAS!BT145</f>
        <v>10280830.255653</v>
      </c>
      <c r="BU251" s="2">
        <f>+BANCOS!BU154+FINANCIERAS!BU145</f>
        <v>10213585.908268999</v>
      </c>
      <c r="BV251" s="2">
        <f>+BANCOS!BV154+FINANCIERAS!BV145</f>
        <v>10375235.881305998</v>
      </c>
      <c r="BW251" s="2">
        <f>+BANCOS!BW154+FINANCIERAS!BW145</f>
        <v>10394408.618647</v>
      </c>
      <c r="BX251" s="2">
        <f>+BANCOS!BX154+FINANCIERAS!BX145</f>
        <v>10367027.157148998</v>
      </c>
      <c r="BY251" s="2">
        <f>+BANCOS!BY154+FINANCIERAS!BY145</f>
        <v>10729755.747358</v>
      </c>
      <c r="BZ251" s="2">
        <f>+BANCOS!BZ154+FINANCIERAS!BZ145</f>
        <v>10854076.783741001</v>
      </c>
      <c r="CA251" s="2">
        <f>+BANCOS!CA154+FINANCIERAS!CA145</f>
        <v>10843661.686729999</v>
      </c>
      <c r="CB251" s="2">
        <f>+BANCOS!CB154+FINANCIERAS!CB145</f>
        <v>10401431.579775998</v>
      </c>
      <c r="CC251" s="2">
        <f>+BANCOS!CC154+FINANCIERAS!CC145</f>
        <v>10401387.494926002</v>
      </c>
      <c r="CD251" s="2">
        <f>+BANCOS!CD154+FINANCIERAS!CD145</f>
        <v>10513294.950745</v>
      </c>
      <c r="CE251" s="2">
        <f>+BANCOS!CE154+FINANCIERAS!CE145</f>
        <v>10886307.211351</v>
      </c>
      <c r="CF251" s="2">
        <f>+BANCOS!CF154+FINANCIERAS!CF145</f>
        <v>11000668.768318998</v>
      </c>
      <c r="CG251" s="2">
        <f>+BANCOS!CG154+FINANCIERAS!CG145</f>
        <v>11012305.274236003</v>
      </c>
      <c r="CH251" s="2">
        <f>+BANCOS!CH154+FINANCIERAS!CH145</f>
        <v>11142572.781698998</v>
      </c>
      <c r="CI251" s="2">
        <f>+BANCOS!CI154+FINANCIERAS!CI145</f>
        <v>11230387.906675998</v>
      </c>
      <c r="CJ251" s="2">
        <f>+BANCOS!CJ154+FINANCIERAS!CJ145</f>
        <v>11261699.601338001</v>
      </c>
      <c r="CK251" s="2">
        <f>+BANCOS!CK154+FINANCIERAS!CK145</f>
        <v>11635737.326125002</v>
      </c>
      <c r="CL251" s="2">
        <f>+BANCOS!CL154+FINANCIERAS!CL145</f>
        <v>11500110.046388999</v>
      </c>
      <c r="CM251" s="2">
        <f>+BANCOS!CM154+FINANCIERAS!CM145</f>
        <v>12307308.268979002</v>
      </c>
      <c r="CN251" s="2">
        <f>+BANCOS!CN154+FINANCIERAS!CN145</f>
        <v>12197742.215997003</v>
      </c>
      <c r="CO251" s="2">
        <f>+BANCOS!CO154+FINANCIERAS!CO145</f>
        <v>12702046.599696999</v>
      </c>
      <c r="CP251" s="2">
        <f>+BANCOS!CP154+FINANCIERAS!CP145</f>
        <v>13126815.020647999</v>
      </c>
      <c r="CQ251" s="2">
        <f>+BANCOS!CQ154+FINANCIERAS!CQ145</f>
        <v>13332079.880205</v>
      </c>
      <c r="CR251" s="2">
        <f>+BANCOS!CR154+FINANCIERAS!CR145</f>
        <v>13859568.617769999</v>
      </c>
      <c r="CS251" s="2">
        <f>+BANCOS!CS154+FINANCIERAS!CS145</f>
        <v>14160731.614533002</v>
      </c>
      <c r="CT251" s="2">
        <f>+BANCOS!CT154+FINANCIERAS!CT145</f>
        <v>14257514.236031</v>
      </c>
      <c r="CU251" s="2">
        <f>+BANCOS!CU154+FINANCIERAS!CU145</f>
        <v>15137383.658946998</v>
      </c>
      <c r="CV251" s="2">
        <f>+BANCOS!CV154+FINANCIERAS!CV145</f>
        <v>15697563.192703998</v>
      </c>
      <c r="CW251" s="2">
        <f>+BANCOS!CW154+FINANCIERAS!CW145</f>
        <v>15675110.042521</v>
      </c>
      <c r="CX251" s="2">
        <f>+BANCOS!CX154+FINANCIERAS!CX145</f>
        <v>15871833.934102999</v>
      </c>
      <c r="CY251" s="2">
        <f>+BANCOS!CY154+FINANCIERAS!CY145</f>
        <v>15734577.370369</v>
      </c>
      <c r="CZ251" s="2">
        <f>+BANCOS!CZ154+FINANCIERAS!CZ145</f>
        <v>16193296.995506998</v>
      </c>
      <c r="DA251" s="2">
        <f>+BANCOS!DA154+FINANCIERAS!DA145</f>
        <v>16595912.571433</v>
      </c>
      <c r="DB251" s="2">
        <f>+BANCOS!DB154+FINANCIERAS!DB145</f>
        <v>17420224.151056003</v>
      </c>
    </row>
    <row r="252" spans="1:266" s="2" customFormat="1" ht="12.9" customHeight="1" x14ac:dyDescent="0.2">
      <c r="A252" s="79"/>
    </row>
    <row r="253" spans="1:266" s="2" customFormat="1" ht="12.9" customHeight="1" x14ac:dyDescent="0.2">
      <c r="A253" s="82">
        <v>1</v>
      </c>
      <c r="DC253" s="1">
        <f>+BANCOS!DC156+FINANCIERAS!DC147</f>
        <v>18197632.516555998</v>
      </c>
      <c r="DD253" s="1">
        <f>+BANCOS!DD156+FINANCIERAS!DD147</f>
        <v>18679155.893247999</v>
      </c>
      <c r="DE253" s="1">
        <f>+BANCOS!DE156+FINANCIERAS!DE147</f>
        <v>19135612.611570001</v>
      </c>
      <c r="DF253" s="1">
        <f>+BANCOS!DF156+FINANCIERAS!DF147</f>
        <v>19277781.970630001</v>
      </c>
      <c r="DG253" s="1">
        <f>+BANCOS!DG156+FINANCIERAS!DG147</f>
        <v>19652621.351802003</v>
      </c>
      <c r="DH253" s="1">
        <f>+BANCOS!DH156+FINANCIERAS!DH147</f>
        <v>19870560.010492001</v>
      </c>
      <c r="DI253" s="1">
        <f>+BANCOS!DI156+FINANCIERAS!DI147</f>
        <v>20136363.943177998</v>
      </c>
      <c r="DJ253" s="1">
        <f>+BANCOS!DJ156+FINANCIERAS!DJ147</f>
        <v>20855106.506899998</v>
      </c>
      <c r="DK253" s="1">
        <f>+BANCOS!DK156+FINANCIERAS!DK147</f>
        <v>21255484.181352001</v>
      </c>
      <c r="DL253" s="1">
        <f>+BANCOS!DL156+FINANCIERAS!DL147</f>
        <v>21452118.928943001</v>
      </c>
      <c r="DM253" s="1">
        <f>+BANCOS!DM156+FINANCIERAS!DM147</f>
        <v>21387190.640764002</v>
      </c>
      <c r="DN253" s="1">
        <f>+BANCOS!DN156+FINANCIERAS!DN147</f>
        <v>21780364.158489998</v>
      </c>
      <c r="DO253" s="1">
        <f>+BANCOS!DO156+FINANCIERAS!DO147</f>
        <v>22432109.906799998</v>
      </c>
      <c r="DP253" s="1">
        <f>+BANCOS!DP156+FINANCIERAS!DP147</f>
        <v>22830658.219995998</v>
      </c>
      <c r="DQ253" s="1">
        <f>+BANCOS!DQ156+FINANCIERAS!DQ147</f>
        <v>23101625.163008001</v>
      </c>
      <c r="DR253" s="1">
        <f>+BANCOS!DR156+FINANCIERAS!DR147</f>
        <v>23464860.511776</v>
      </c>
      <c r="DS253" s="1">
        <f>+BANCOS!DS156+FINANCIERAS!DS147</f>
        <v>24586852.699867997</v>
      </c>
      <c r="DT253" s="1">
        <f>+BANCOS!DT156+FINANCIERAS!DT147</f>
        <v>24983009.316160999</v>
      </c>
      <c r="DU253" s="1">
        <f>+BANCOS!DU156+FINANCIERAS!DU147</f>
        <v>26194671.26486399</v>
      </c>
      <c r="DV253" s="1">
        <f>+BANCOS!DV156+FINANCIERAS!DV147</f>
        <v>26400888.262363002</v>
      </c>
      <c r="DW253" s="1">
        <f>+BANCOS!DW156+FINANCIERAS!DW147</f>
        <v>26695045.954487</v>
      </c>
      <c r="DX253" s="1">
        <f>+BANCOS!DX156+FINANCIERAS!DX147</f>
        <v>28013239.709309999</v>
      </c>
      <c r="DY253" s="1">
        <f>+BANCOS!DY156+FINANCIERAS!DY147</f>
        <v>28189946.732607</v>
      </c>
      <c r="DZ253" s="1">
        <f>+BANCOS!DZ156+FINANCIERAS!DZ147</f>
        <v>29156549.175792001</v>
      </c>
      <c r="EA253" s="1">
        <f>+BANCOS!EA156+FINANCIERAS!EA147</f>
        <v>30505354.290872999</v>
      </c>
      <c r="EB253" s="1">
        <f>+BANCOS!EB156+FINANCIERAS!EB147</f>
        <v>31374714.542518999</v>
      </c>
      <c r="EC253" s="1">
        <f>+BANCOS!EC156+FINANCIERAS!EC147</f>
        <v>31543718.573720001</v>
      </c>
      <c r="ED253" s="1">
        <f>+BANCOS!ED156+FINANCIERAS!ED147</f>
        <v>31735886.008217998</v>
      </c>
      <c r="EE253" s="1">
        <f>+BANCOS!EE156+FINANCIERAS!EE147</f>
        <v>32474677.314530998</v>
      </c>
      <c r="EF253" s="1">
        <f>+BANCOS!EF156+FINANCIERAS!EF147</f>
        <v>31738423.517278999</v>
      </c>
      <c r="EG253" s="1">
        <f>+BANCOS!EG156+FINANCIERAS!EG147</f>
        <v>32558947.532958001</v>
      </c>
      <c r="EH253" s="1">
        <f>+BANCOS!EH156+FINANCIERAS!EH147</f>
        <v>32745830.038563002</v>
      </c>
      <c r="EI253" s="1">
        <f>+BANCOS!EI156+FINANCIERAS!EI147</f>
        <v>32286563.349574</v>
      </c>
      <c r="EJ253" s="1">
        <f>+BANCOS!EJ156+FINANCIERAS!EJ147</f>
        <v>32282131.798214</v>
      </c>
      <c r="EK253" s="1">
        <f>+BANCOS!EK156+FINANCIERAS!EK147</f>
        <v>33120374.208757002</v>
      </c>
      <c r="EL253" s="1">
        <f>+BANCOS!EL156+FINANCIERAS!EL147</f>
        <v>34997553.184374005</v>
      </c>
      <c r="EM253" s="1">
        <f>+BANCOS!EM156+FINANCIERAS!EM147</f>
        <v>35227544.990501001</v>
      </c>
      <c r="EN253" s="1">
        <f>+BANCOS!EN156+FINANCIERAS!EN147</f>
        <v>36397862.060152002</v>
      </c>
      <c r="EO253" s="1">
        <f>+BANCOS!EO156+FINANCIERAS!EO147</f>
        <v>37270733.487128012</v>
      </c>
      <c r="EP253" s="1">
        <f>+BANCOS!EP156+FINANCIERAS!EP147</f>
        <v>34444987.204008996</v>
      </c>
      <c r="EQ253" s="1">
        <f>+BANCOS!EQ156+FINANCIERAS!EQ147</f>
        <v>32203378.721366998</v>
      </c>
      <c r="ER253" s="1">
        <f>+BANCOS!ER156+FINANCIERAS!ER147</f>
        <v>33418803.920933001</v>
      </c>
      <c r="ES253" s="1">
        <f>+BANCOS!ES156+FINANCIERAS!ES147</f>
        <v>33583319.280331999</v>
      </c>
      <c r="ET253" s="1">
        <f>+BANCOS!ET156+FINANCIERAS!ET147</f>
        <v>33152233.080857001</v>
      </c>
      <c r="EU253" s="1">
        <f>+BANCOS!EU156+FINANCIERAS!EU147</f>
        <v>33979878.069048002</v>
      </c>
      <c r="EV253" s="1">
        <f>+BANCOS!EV156+FINANCIERAS!EV147</f>
        <v>33993835.151799999</v>
      </c>
      <c r="EW253" s="1">
        <f>+BANCOS!EW156+FINANCIERAS!EW147</f>
        <v>34567837.430987</v>
      </c>
      <c r="EX253" s="1">
        <f>+BANCOS!EX156+FINANCIERAS!EX147</f>
        <v>34421797.967624001</v>
      </c>
      <c r="EY253" s="1">
        <f>+BANCOS!EY156+FINANCIERAS!EY147</f>
        <v>36957862.84508501</v>
      </c>
      <c r="EZ253" s="1">
        <f>+BANCOS!EZ156+FINANCIERAS!EZ147</f>
        <v>37264975.834548004</v>
      </c>
      <c r="FA253" s="1">
        <f>+BANCOS!FA156+FINANCIERAS!FA147</f>
        <v>36825361.11927601</v>
      </c>
      <c r="FB253" s="1">
        <f>+BANCOS!FB156+FINANCIERAS!FB147</f>
        <v>36137319.141048998</v>
      </c>
      <c r="FC253" s="1">
        <f>+BANCOS!FC156+FINANCIERAS!FC147</f>
        <v>36494189.279848002</v>
      </c>
      <c r="FD253" s="1">
        <f>+BANCOS!FD156+FINANCIERAS!FD147</f>
        <v>34913699.708800003</v>
      </c>
      <c r="FE253" s="1">
        <f>+BANCOS!FE156+FINANCIERAS!FE147</f>
        <v>37232744.574909985</v>
      </c>
      <c r="FF253" s="1">
        <f>+BANCOS!FF156+FINANCIERAS!FF147</f>
        <v>37827625.419793002</v>
      </c>
      <c r="FG253" s="1">
        <f>+BANCOS!FG156+FINANCIERAS!FG147</f>
        <v>38636525.518087998</v>
      </c>
      <c r="FH253" s="1">
        <f>+BANCOS!FH156+FINANCIERAS!FH147</f>
        <v>39051186.773192011</v>
      </c>
      <c r="FI253" s="1">
        <f>+BANCOS!FI156+FINANCIERAS!FI147</f>
        <v>40661638.439329997</v>
      </c>
      <c r="FJ253" s="1">
        <f>+BANCOS!FJ156+FINANCIERAS!FJ147</f>
        <v>42287907.036698006</v>
      </c>
      <c r="FK253" s="1">
        <f>+BANCOS!FK156+FINANCIERAS!FK147</f>
        <v>43344593.056429997</v>
      </c>
      <c r="FL253" s="1">
        <f>+BANCOS!FL156+FINANCIERAS!FL147</f>
        <v>43723424.66656699</v>
      </c>
      <c r="FM253" s="1">
        <f>+BANCOS!FM156+FINANCIERAS!FM147</f>
        <v>46757972.065812998</v>
      </c>
      <c r="FN253" s="1">
        <f>+BANCOS!FN156+FINANCIERAS!FN147</f>
        <v>47703249.113693997</v>
      </c>
      <c r="FO253" s="1">
        <f>+BANCOS!FO156+FINANCIERAS!FO147</f>
        <v>47121149.511791997</v>
      </c>
      <c r="FP253" s="1">
        <f>+BANCOS!FP156+FINANCIERAS!FP147</f>
        <v>46939908.070949003</v>
      </c>
      <c r="FQ253" s="1">
        <f>+BANCOS!FQ156+FINANCIERAS!FQ147</f>
        <v>46912458.269956991</v>
      </c>
      <c r="FR253" s="1">
        <f>+BANCOS!FR156+FINANCIERAS!FR147</f>
        <v>45702812.095956996</v>
      </c>
      <c r="FS253" s="1">
        <f>+BANCOS!FS156+FINANCIERAS!FS147</f>
        <v>47425391.092868999</v>
      </c>
      <c r="FT253" s="1">
        <f>+BANCOS!FT156+FINANCIERAS!FT147</f>
        <v>48347775.072349995</v>
      </c>
      <c r="FU253" s="1">
        <f>+BANCOS!FU156+FINANCIERAS!FU147</f>
        <v>46764396.381058</v>
      </c>
      <c r="FV253" s="1">
        <f>+BANCOS!FV156+FINANCIERAS!FV147</f>
        <v>50018838.807679988</v>
      </c>
      <c r="FW253" s="1">
        <f>+BANCOS!FW156+FINANCIERAS!FW147</f>
        <v>52943313.918789983</v>
      </c>
      <c r="FX253" s="1">
        <f>+BANCOS!FX156+FINANCIERAS!FX147</f>
        <v>52743820.321664006</v>
      </c>
      <c r="FY253" s="1">
        <f>+BANCOS!FY156+FINANCIERAS!FY147</f>
        <v>55423959.91178599</v>
      </c>
      <c r="FZ253" s="1">
        <f>+BANCOS!FZ156+FINANCIERAS!FZ147</f>
        <v>55730113.552640997</v>
      </c>
      <c r="GA253" s="1">
        <f>+BANCOS!GA156+FINANCIERAS!GA147</f>
        <v>55500862.767083004</v>
      </c>
      <c r="GB253" s="1">
        <f>+BANCOS!GB156+FINANCIERAS!GB147</f>
        <v>55687149.505606003</v>
      </c>
      <c r="GC253" s="1">
        <f>+BANCOS!GC156+FINANCIERAS!GC147</f>
        <v>56513321.305298999</v>
      </c>
      <c r="GD253" s="1">
        <f>+BANCOS!GD156+FINANCIERAS!GD147</f>
        <v>52334301.723831996</v>
      </c>
      <c r="GE253" s="1">
        <f>+BANCOS!GE156+FINANCIERAS!GE147</f>
        <v>54904062.515964001</v>
      </c>
      <c r="GF253" s="1">
        <f>+BANCOS!GF156+FINANCIERAS!GF147</f>
        <v>58167040.178756997</v>
      </c>
      <c r="GG253" s="1">
        <f>+BANCOS!GG156+FINANCIERAS!GG147</f>
        <v>59984153.674966</v>
      </c>
      <c r="GH253" s="1">
        <f>+BANCOS!GH156+FINANCIERAS!GH147</f>
        <v>61803222.209119998</v>
      </c>
      <c r="GI253" s="1">
        <f>+BANCOS!GI156+FINANCIERAS!GI147</f>
        <v>61632416.357573003</v>
      </c>
      <c r="GJ253" s="1">
        <f>+BANCOS!GJ156+FINANCIERAS!GJ147</f>
        <v>61462700.931981005</v>
      </c>
      <c r="GK253" s="1">
        <f>+BANCOS!GK156+FINANCIERAS!GK147</f>
        <v>65110636.380525999</v>
      </c>
      <c r="GL253" s="1">
        <f>+BANCOS!GL156+FINANCIERAS!GL147</f>
        <v>62795199.299834006</v>
      </c>
      <c r="GM253" s="1">
        <f>+BANCOS!GM156+FINANCIERAS!GM147</f>
        <v>61099434.465518005</v>
      </c>
      <c r="GN253" s="1">
        <f>+BANCOS!GN156+FINANCIERAS!GN147</f>
        <v>62008151.185840003</v>
      </c>
      <c r="GO253" s="1">
        <f>+BANCOS!GO156+FINANCIERAS!GO147</f>
        <v>61258804.338606</v>
      </c>
      <c r="GP253" s="1">
        <f>+BANCOS!GP156+FINANCIERAS!GP147</f>
        <v>59285778.394561999</v>
      </c>
      <c r="GQ253" s="1">
        <f>+BANCOS!GQ156+FINANCIERAS!GQ147</f>
        <v>62159912.707528003</v>
      </c>
      <c r="GR253" s="1">
        <f>+BANCOS!GR156+FINANCIERAS!GR147</f>
        <v>61062725.315983996</v>
      </c>
      <c r="GS253" s="1">
        <f>+BANCOS!GS156+FINANCIERAS!GS147</f>
        <v>62553155.373668</v>
      </c>
      <c r="GT253" s="1">
        <f>+BANCOS!GT156+FINANCIERAS!GT147</f>
        <v>62784070.804239996</v>
      </c>
      <c r="GU253" s="1">
        <f>+BANCOS!GU156+FINANCIERAS!GU147</f>
        <v>0</v>
      </c>
      <c r="GV253" s="1">
        <f>+BANCOS!GV156+FINANCIERAS!GV147</f>
        <v>0</v>
      </c>
      <c r="GW253" s="1">
        <f>+BANCOS!GW156+FINANCIERAS!GW147</f>
        <v>0</v>
      </c>
      <c r="GX253" s="1">
        <f>+BANCOS!GX156+FINANCIERAS!GX147</f>
        <v>0</v>
      </c>
      <c r="GY253" s="1">
        <f>+BANCOS!GY156+FINANCIERAS!GY147</f>
        <v>0</v>
      </c>
      <c r="GZ253" s="1">
        <f>+BANCOS!GZ156+FINANCIERAS!GZ147</f>
        <v>0</v>
      </c>
      <c r="HA253" s="1">
        <f>+BANCOS!HA156+FINANCIERAS!HA147</f>
        <v>0</v>
      </c>
      <c r="HB253" s="1">
        <f>+BANCOS!HB156+FINANCIERAS!HB147</f>
        <v>0</v>
      </c>
      <c r="HC253" s="1">
        <f>+BANCOS!HC156+FINANCIERAS!HC147</f>
        <v>0</v>
      </c>
      <c r="HD253" s="1">
        <f>+BANCOS!HD156+FINANCIERAS!HD147</f>
        <v>0</v>
      </c>
      <c r="HE253" s="1">
        <f>+BANCOS!HE156+FINANCIERAS!HE147</f>
        <v>0</v>
      </c>
      <c r="HF253" s="1">
        <f>+BANCOS!HF156+FINANCIERAS!HF147</f>
        <v>0</v>
      </c>
      <c r="HG253" s="1">
        <f>+BANCOS!HG156+FINANCIERAS!HG147</f>
        <v>0</v>
      </c>
      <c r="HH253" s="1">
        <f>+BANCOS!HH156+FINANCIERAS!HH147</f>
        <v>0</v>
      </c>
      <c r="HI253" s="1">
        <f>+BANCOS!HI156+FINANCIERAS!HI147</f>
        <v>0</v>
      </c>
      <c r="HJ253" s="1">
        <f>+BANCOS!HJ156+FINANCIERAS!HJ147</f>
        <v>0</v>
      </c>
      <c r="HK253" s="1">
        <f>+BANCOS!HK156+FINANCIERAS!HK147</f>
        <v>0</v>
      </c>
      <c r="HL253" s="1">
        <f>+BANCOS!HL156+FINANCIERAS!HL147</f>
        <v>0</v>
      </c>
      <c r="HM253" s="1">
        <f>+BANCOS!HM156+FINANCIERAS!HM147</f>
        <v>0</v>
      </c>
      <c r="HN253" s="1">
        <f>+BANCOS!HN156+FINANCIERAS!HN147</f>
        <v>0</v>
      </c>
      <c r="HO253" s="1">
        <f>+BANCOS!HO156+FINANCIERAS!HO147</f>
        <v>0</v>
      </c>
      <c r="HP253" s="1">
        <f>+BANCOS!HP156+FINANCIERAS!HP147</f>
        <v>0</v>
      </c>
      <c r="HQ253" s="1">
        <f>+BANCOS!HQ156+FINANCIERAS!HQ147</f>
        <v>0</v>
      </c>
      <c r="HR253" s="1">
        <f>+BANCOS!HR156+FINANCIERAS!HR147</f>
        <v>0</v>
      </c>
      <c r="HS253" s="1">
        <f>+BANCOS!HS156+FINANCIERAS!HS147</f>
        <v>0</v>
      </c>
      <c r="HT253" s="1">
        <f>+BANCOS!HT156+FINANCIERAS!HT147</f>
        <v>0</v>
      </c>
      <c r="HU253" s="1">
        <f>+BANCOS!HU156+FINANCIERAS!HU147</f>
        <v>0</v>
      </c>
      <c r="HV253" s="1">
        <f>+BANCOS!HV156+FINANCIERAS!HV147</f>
        <v>0</v>
      </c>
      <c r="HW253" s="1">
        <f>+BANCOS!HW156+FINANCIERAS!HW147</f>
        <v>0</v>
      </c>
      <c r="HX253" s="1">
        <f>+BANCOS!HX156+FINANCIERAS!HX147</f>
        <v>0</v>
      </c>
      <c r="HY253" s="1">
        <f>+BANCOS!HY156+FINANCIERAS!HY147</f>
        <v>0</v>
      </c>
      <c r="HZ253" s="1">
        <f>+BANCOS!HZ156+FINANCIERAS!HZ147</f>
        <v>0</v>
      </c>
      <c r="IA253" s="1">
        <f>+BANCOS!IA156+FINANCIERAS!IA147</f>
        <v>0</v>
      </c>
      <c r="IB253" s="1">
        <f>+BANCOS!IB156+FINANCIERAS!IB147</f>
        <v>0</v>
      </c>
      <c r="IC253" s="1">
        <f>+BANCOS!IC156+FINANCIERAS!IC147</f>
        <v>0</v>
      </c>
      <c r="ID253" s="1">
        <f>+BANCOS!ID156+FINANCIERAS!ID147</f>
        <v>0</v>
      </c>
      <c r="IE253" s="1">
        <f>+BANCOS!IE156+FINANCIERAS!IE147</f>
        <v>0</v>
      </c>
      <c r="IF253" s="1">
        <f>+BANCOS!IF156+FINANCIERAS!IF147</f>
        <v>0</v>
      </c>
      <c r="IG253" s="1">
        <f>+BANCOS!IG156+FINANCIERAS!IG147</f>
        <v>0</v>
      </c>
      <c r="IH253" s="1">
        <f>+BANCOS!IH156+FINANCIERAS!IH147</f>
        <v>0</v>
      </c>
      <c r="II253" s="1">
        <f>+BANCOS!II156+FINANCIERAS!II147</f>
        <v>0</v>
      </c>
      <c r="IJ253" s="1">
        <f>+BANCOS!IJ156+FINANCIERAS!IJ147</f>
        <v>0</v>
      </c>
      <c r="IK253" s="1">
        <f>+BANCOS!IK156+FINANCIERAS!IK147</f>
        <v>0</v>
      </c>
      <c r="IL253" s="1">
        <f>+BANCOS!IL156+FINANCIERAS!IL147</f>
        <v>0</v>
      </c>
      <c r="IM253" s="1">
        <f>+BANCOS!IM156+FINANCIERAS!IM147</f>
        <v>0</v>
      </c>
      <c r="IN253" s="1">
        <f>+BANCOS!IN156+FINANCIERAS!IN147</f>
        <v>0</v>
      </c>
      <c r="IO253" s="1">
        <f>+BANCOS!IO156+FINANCIERAS!IO147</f>
        <v>0</v>
      </c>
      <c r="IP253" s="1">
        <f>+BANCOS!IP156+FINANCIERAS!IP147</f>
        <v>0</v>
      </c>
      <c r="IQ253" s="1">
        <f>+BANCOS!IQ156+FINANCIERAS!IQ147</f>
        <v>0</v>
      </c>
      <c r="IR253" s="1">
        <f>+BANCOS!IR156+FINANCIERAS!IR147</f>
        <v>0</v>
      </c>
      <c r="IS253" s="1">
        <f>+BANCOS!IS156+FINANCIERAS!IS147</f>
        <v>0</v>
      </c>
      <c r="IT253" s="1">
        <f>+BANCOS!IT156+FINANCIERAS!IT147</f>
        <v>0</v>
      </c>
      <c r="IU253" s="1">
        <f>+BANCOS!IU156+FINANCIERAS!IU147</f>
        <v>0</v>
      </c>
      <c r="IV253" s="1">
        <f>+BANCOS!IV156+FINANCIERAS!IV147</f>
        <v>0</v>
      </c>
      <c r="IW253" s="1">
        <f>+BANCOS!IW156+FINANCIERAS!IW147</f>
        <v>0</v>
      </c>
      <c r="IX253" s="1">
        <f>+BANCOS!IX156+FINANCIERAS!IX147</f>
        <v>0</v>
      </c>
      <c r="IY253" s="1">
        <f>+BANCOS!IY156+FINANCIERAS!IY147</f>
        <v>0</v>
      </c>
      <c r="IZ253" s="1">
        <f>+BANCOS!IZ156+FINANCIERAS!IZ147</f>
        <v>0</v>
      </c>
      <c r="JA253" s="1">
        <f>+BANCOS!JA156+FINANCIERAS!JA147</f>
        <v>0</v>
      </c>
      <c r="JB253" s="1">
        <f>+BANCOS!JB156+FINANCIERAS!JB147</f>
        <v>0</v>
      </c>
      <c r="JC253" s="1">
        <f>+BANCOS!JC156+FINANCIERAS!JC147</f>
        <v>0</v>
      </c>
      <c r="JD253" s="1">
        <f>+BANCOS!JD156+FINANCIERAS!JD147</f>
        <v>0</v>
      </c>
      <c r="JE253" s="1">
        <f>+BANCOS!JE156+FINANCIERAS!JE147</f>
        <v>0</v>
      </c>
      <c r="JF253" s="1" t="e">
        <f>+BANCOS!#REF!+FINANCIERAS!JF147</f>
        <v>#REF!</v>
      </c>
    </row>
    <row r="254" spans="1:266" s="2" customFormat="1" ht="12.9" customHeight="1" x14ac:dyDescent="0.2">
      <c r="A254" s="82" t="s">
        <v>162</v>
      </c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>
        <f>+BANCOS!EP157+FINANCIERAS!EP148</f>
        <v>4113648.5304819997</v>
      </c>
      <c r="EQ254" s="1">
        <f>+BANCOS!EQ157+FINANCIERAS!EQ148</f>
        <v>4264371.1698420001</v>
      </c>
      <c r="ER254" s="1">
        <f>+BANCOS!ER157+FINANCIERAS!ER148</f>
        <v>4074565.2398140002</v>
      </c>
      <c r="ES254" s="1">
        <f>+BANCOS!ES157+FINANCIERAS!ES148</f>
        <v>4074817.4894660003</v>
      </c>
      <c r="ET254" s="1">
        <f>+BANCOS!ET157+FINANCIERAS!ET148</f>
        <v>4723577.1678439993</v>
      </c>
      <c r="EU254" s="1">
        <f>+BANCOS!EU157+FINANCIERAS!EU148</f>
        <v>3903177.1487489999</v>
      </c>
      <c r="EV254" s="1">
        <f>+BANCOS!EV157+FINANCIERAS!EV148</f>
        <v>4122472.6824369999</v>
      </c>
      <c r="EW254" s="1">
        <f>+BANCOS!EW157+FINANCIERAS!EW148</f>
        <v>4112502.8735759999</v>
      </c>
      <c r="EX254" s="1">
        <f>+BANCOS!EX157+FINANCIERAS!EX148</f>
        <v>4457290.2739699995</v>
      </c>
      <c r="EY254" s="1">
        <f>+BANCOS!EY157+FINANCIERAS!EY148</f>
        <v>4286490.7606629999</v>
      </c>
      <c r="EZ254" s="1">
        <f>+BANCOS!EZ157+FINANCIERAS!EZ148</f>
        <v>4062336.94527</v>
      </c>
      <c r="FA254" s="1">
        <f>+BANCOS!FA157+FINANCIERAS!FA148</f>
        <v>4850568.8345219996</v>
      </c>
      <c r="FB254" s="1">
        <f>+BANCOS!FB157+FINANCIERAS!FB148</f>
        <v>4549337.5535350004</v>
      </c>
      <c r="FC254" s="1">
        <f>+BANCOS!FC157+FINANCIERAS!FC148</f>
        <v>4293778.5410740003</v>
      </c>
      <c r="FD254" s="1">
        <f>+BANCOS!FD157+FINANCIERAS!FD148</f>
        <v>6583031.3723909995</v>
      </c>
      <c r="FE254" s="1">
        <f>+BANCOS!FE157+FINANCIERAS!FE148</f>
        <v>4587262.8194880001</v>
      </c>
      <c r="FF254" s="1">
        <f>+BANCOS!FF157+FINANCIERAS!FF148</f>
        <v>4830188.8828400001</v>
      </c>
      <c r="FG254" s="1">
        <f>+BANCOS!FG157+FINANCIERAS!FG148</f>
        <v>5539956.0796260005</v>
      </c>
      <c r="FH254" s="1">
        <f>+BANCOS!FH157+FINANCIERAS!FH148</f>
        <v>5581217.6109219985</v>
      </c>
      <c r="FI254" s="1">
        <f>+BANCOS!FI157+FINANCIERAS!FI148</f>
        <v>5240760.399123</v>
      </c>
      <c r="FJ254" s="1">
        <f>+BANCOS!FJ157+FINANCIERAS!FJ148</f>
        <v>4842123.1498570014</v>
      </c>
      <c r="FK254" s="1">
        <f>+BANCOS!FK157+FINANCIERAS!FK148</f>
        <v>5091527.6942450004</v>
      </c>
      <c r="FL254" s="1">
        <f>+BANCOS!FL157+FINANCIERAS!FL148</f>
        <v>5171633.564758</v>
      </c>
      <c r="FM254" s="1">
        <f>+BANCOS!FM157+FINANCIERAS!FM148</f>
        <v>4871305.7947740005</v>
      </c>
      <c r="FN254" s="1">
        <f>+BANCOS!FN157+FINANCIERAS!FN148</f>
        <v>4982417.4062050013</v>
      </c>
      <c r="FO254" s="1">
        <f>+BANCOS!FO157+FINANCIERAS!FO148</f>
        <v>5167884.4595389999</v>
      </c>
      <c r="FP254" s="1">
        <f>+BANCOS!FP157+FINANCIERAS!FP148</f>
        <v>5722878.6749719987</v>
      </c>
      <c r="FQ254" s="1">
        <f>+BANCOS!FQ157+FINANCIERAS!FQ148</f>
        <v>5896679.1921970006</v>
      </c>
      <c r="FR254" s="1">
        <f>+BANCOS!FR157+FINANCIERAS!FR148</f>
        <v>6791181.5287800003</v>
      </c>
      <c r="FS254" s="1">
        <f>+BANCOS!FS157+FINANCIERAS!FS148</f>
        <v>5783602.3877190007</v>
      </c>
      <c r="FT254" s="1">
        <f>+BANCOS!FT157+FINANCIERAS!FT148</f>
        <v>5535799.5290980004</v>
      </c>
      <c r="FU254" s="1">
        <f>+BANCOS!FU157+FINANCIERAS!FU148</f>
        <v>7588319.9446840007</v>
      </c>
      <c r="FV254" s="1">
        <f>+BANCOS!FV157+FINANCIERAS!FV148</f>
        <v>6670706.2349589989</v>
      </c>
      <c r="FW254" s="1">
        <f>+BANCOS!FW157+FINANCIERAS!FW148</f>
        <v>6308394.1275600018</v>
      </c>
      <c r="FX254" s="1">
        <f>+BANCOS!FX157+FINANCIERAS!FX148</f>
        <v>7560685.647210001</v>
      </c>
      <c r="FY254" s="1">
        <f>+BANCOS!FY157+FINANCIERAS!FY148</f>
        <v>6426779.6401270004</v>
      </c>
      <c r="FZ254" s="1">
        <f>+BANCOS!FZ157+FINANCIERAS!FZ148</f>
        <v>7210812.6110569993</v>
      </c>
      <c r="GA254" s="1">
        <f>+BANCOS!GA157+FINANCIERAS!GA148</f>
        <v>7250143.8586029997</v>
      </c>
      <c r="GB254" s="1">
        <f>+BANCOS!GB157+FINANCIERAS!GB148</f>
        <v>8018729.7803609995</v>
      </c>
      <c r="GC254" s="1">
        <f>+BANCOS!GC157+FINANCIERAS!GC148</f>
        <v>7536733.0865679998</v>
      </c>
      <c r="GD254" s="1">
        <f>+BANCOS!GD157+FINANCIERAS!GD148</f>
        <v>11791838.748404</v>
      </c>
      <c r="GE254" s="1">
        <f>+BANCOS!GE157+FINANCIERAS!GE148</f>
        <v>8844720.5966890007</v>
      </c>
      <c r="GF254" s="1">
        <f>+BANCOS!GF157+FINANCIERAS!GF148</f>
        <v>7055397.1221249998</v>
      </c>
      <c r="GG254" s="1">
        <f>+BANCOS!GG157+FINANCIERAS!GG148</f>
        <v>8769349.5351190008</v>
      </c>
      <c r="GH254" s="1">
        <f>+BANCOS!GH157+FINANCIERAS!GH148</f>
        <v>8769197.3401900008</v>
      </c>
      <c r="GI254" s="1">
        <f>+BANCOS!GI157+FINANCIERAS!GI148</f>
        <v>9294270.5668580011</v>
      </c>
      <c r="GJ254" s="1">
        <f>+BANCOS!GJ157+FINANCIERAS!GJ148</f>
        <v>8773188.7875069994</v>
      </c>
      <c r="GK254" s="1">
        <f>+BANCOS!GK157+FINANCIERAS!GK148</f>
        <v>8291680.4499459993</v>
      </c>
      <c r="GL254" s="1">
        <f>+BANCOS!GL157+FINANCIERAS!GL148</f>
        <v>10237008.871911999</v>
      </c>
      <c r="GM254" s="1">
        <f>+BANCOS!GM157+FINANCIERAS!GM148</f>
        <v>11318775.049151</v>
      </c>
      <c r="GN254" s="1">
        <f>+BANCOS!GN157+FINANCIERAS!GN148</f>
        <v>9419805.3625459988</v>
      </c>
      <c r="GO254" s="1">
        <f>+BANCOS!GO157+FINANCIERAS!GO148</f>
        <v>8947055.501464</v>
      </c>
      <c r="GP254" s="1">
        <f>+BANCOS!GP157+FINANCIERAS!GP148</f>
        <v>10358059.478951</v>
      </c>
      <c r="GQ254" s="1">
        <f>+BANCOS!GQ157+FINANCIERAS!GQ148</f>
        <v>7589150.36656</v>
      </c>
      <c r="GR254" s="1">
        <f>+BANCOS!GR157+FINANCIERAS!GR148</f>
        <v>8571520.9137910008</v>
      </c>
      <c r="GS254" s="1">
        <f>+BANCOS!GS157+FINANCIERAS!GS148</f>
        <v>7105159.2378000002</v>
      </c>
      <c r="GT254" s="1">
        <f>+BANCOS!GT157+FINANCIERAS!GT148</f>
        <v>6567016.854181</v>
      </c>
      <c r="GU254" s="1">
        <f>+BANCOS!GU157+FINANCIERAS!GU148</f>
        <v>0</v>
      </c>
      <c r="GV254" s="1">
        <f>+BANCOS!GV157+FINANCIERAS!GV148</f>
        <v>0</v>
      </c>
      <c r="GW254" s="1">
        <f>+BANCOS!GW157+FINANCIERAS!GW148</f>
        <v>0</v>
      </c>
      <c r="GX254" s="1">
        <f>+BANCOS!GX157+FINANCIERAS!GX148</f>
        <v>0</v>
      </c>
      <c r="GY254" s="1">
        <f>+BANCOS!GY157+FINANCIERAS!GY148</f>
        <v>0</v>
      </c>
      <c r="GZ254" s="1">
        <f>+BANCOS!GZ157+FINANCIERAS!GZ148</f>
        <v>0</v>
      </c>
      <c r="HA254" s="1">
        <f>+BANCOS!HA157+FINANCIERAS!HA148</f>
        <v>0</v>
      </c>
      <c r="HB254" s="1">
        <f>+BANCOS!HB157+FINANCIERAS!HB148</f>
        <v>0</v>
      </c>
      <c r="HC254" s="1">
        <f>+BANCOS!HC157+FINANCIERAS!HC148</f>
        <v>0</v>
      </c>
      <c r="HD254" s="1">
        <f>+BANCOS!HD157+FINANCIERAS!HD148</f>
        <v>0</v>
      </c>
      <c r="HE254" s="1">
        <f>+BANCOS!HE157+FINANCIERAS!HE148</f>
        <v>0</v>
      </c>
      <c r="HF254" s="1">
        <f>+BANCOS!HF157+FINANCIERAS!HF148</f>
        <v>0</v>
      </c>
      <c r="HG254" s="1">
        <f>+BANCOS!HG157+FINANCIERAS!HG148</f>
        <v>0</v>
      </c>
      <c r="HH254" s="1">
        <f>+BANCOS!HH157+FINANCIERAS!HH148</f>
        <v>0</v>
      </c>
      <c r="HI254" s="1">
        <f>+BANCOS!HI157+FINANCIERAS!HI148</f>
        <v>0</v>
      </c>
      <c r="HJ254" s="1">
        <f>+BANCOS!HJ157+FINANCIERAS!HJ148</f>
        <v>0</v>
      </c>
      <c r="HK254" s="1">
        <f>+BANCOS!HK157+FINANCIERAS!HK148</f>
        <v>0</v>
      </c>
      <c r="HL254" s="1">
        <f>+BANCOS!HL157+FINANCIERAS!HL148</f>
        <v>0</v>
      </c>
      <c r="HM254" s="1">
        <f>+BANCOS!HM157+FINANCIERAS!HM148</f>
        <v>0</v>
      </c>
      <c r="HN254" s="1">
        <f>+BANCOS!HN157+FINANCIERAS!HN148</f>
        <v>0</v>
      </c>
      <c r="HO254" s="1">
        <f>+BANCOS!HO157+FINANCIERAS!HO148</f>
        <v>0</v>
      </c>
      <c r="HP254" s="1">
        <f>+BANCOS!HP157+FINANCIERAS!HP148</f>
        <v>0</v>
      </c>
      <c r="HQ254" s="1">
        <f>+BANCOS!HQ157+FINANCIERAS!HQ148</f>
        <v>0</v>
      </c>
      <c r="HR254" s="1">
        <f>+BANCOS!HR157+FINANCIERAS!HR148</f>
        <v>0</v>
      </c>
      <c r="HS254" s="1">
        <f>+BANCOS!HS157+FINANCIERAS!HS148</f>
        <v>0</v>
      </c>
      <c r="HT254" s="1">
        <f>+BANCOS!HT157+FINANCIERAS!HT148</f>
        <v>0</v>
      </c>
      <c r="HU254" s="1">
        <f>+BANCOS!HU157+FINANCIERAS!HU148</f>
        <v>0</v>
      </c>
      <c r="HV254" s="1">
        <f>+BANCOS!HV157+FINANCIERAS!HV148</f>
        <v>0</v>
      </c>
      <c r="HW254" s="1">
        <f>+BANCOS!HW157+FINANCIERAS!HW148</f>
        <v>0</v>
      </c>
      <c r="HX254" s="1">
        <f>+BANCOS!HX157+FINANCIERAS!HX148</f>
        <v>0</v>
      </c>
      <c r="HY254" s="1">
        <f>+BANCOS!HY157+FINANCIERAS!HY148</f>
        <v>0</v>
      </c>
      <c r="HZ254" s="1">
        <f>+BANCOS!HZ157+FINANCIERAS!HZ148</f>
        <v>0</v>
      </c>
      <c r="IA254" s="1">
        <f>+BANCOS!IA157+FINANCIERAS!IA148</f>
        <v>0</v>
      </c>
      <c r="IB254" s="1">
        <f>+BANCOS!IB157+FINANCIERAS!IB148</f>
        <v>0</v>
      </c>
      <c r="IC254" s="1">
        <f>+BANCOS!IC157+FINANCIERAS!IC148</f>
        <v>0</v>
      </c>
      <c r="ID254" s="1">
        <f>+BANCOS!ID157+FINANCIERAS!ID148</f>
        <v>0</v>
      </c>
      <c r="IE254" s="1">
        <f>+BANCOS!IE157+FINANCIERAS!IE148</f>
        <v>0</v>
      </c>
      <c r="IF254" s="1">
        <f>+BANCOS!IF157+FINANCIERAS!IF148</f>
        <v>0</v>
      </c>
      <c r="IG254" s="1">
        <f>+BANCOS!IG157+FINANCIERAS!IG148</f>
        <v>0</v>
      </c>
      <c r="IH254" s="1">
        <f>+BANCOS!IH157+FINANCIERAS!IH148</f>
        <v>0</v>
      </c>
      <c r="II254" s="1">
        <f>+BANCOS!II157+FINANCIERAS!II148</f>
        <v>0</v>
      </c>
      <c r="IJ254" s="1">
        <f>+BANCOS!IJ157+FINANCIERAS!IJ148</f>
        <v>0</v>
      </c>
      <c r="IK254" s="1">
        <f>+BANCOS!IK157+FINANCIERAS!IK148</f>
        <v>0</v>
      </c>
      <c r="IL254" s="1">
        <f>+BANCOS!IL157+FINANCIERAS!IL148</f>
        <v>0</v>
      </c>
      <c r="IM254" s="1">
        <f>+BANCOS!IM157+FINANCIERAS!IM148</f>
        <v>0</v>
      </c>
      <c r="IN254" s="1">
        <f>+BANCOS!IN157+FINANCIERAS!IN148</f>
        <v>0</v>
      </c>
      <c r="IO254" s="1">
        <f>+BANCOS!IO157+FINANCIERAS!IO148</f>
        <v>0</v>
      </c>
      <c r="IP254" s="1">
        <f>+BANCOS!IP157+FINANCIERAS!IP148</f>
        <v>0</v>
      </c>
      <c r="IQ254" s="1">
        <f>+BANCOS!IQ157+FINANCIERAS!IQ148</f>
        <v>0</v>
      </c>
      <c r="IR254" s="1">
        <f>+BANCOS!IR157+FINANCIERAS!IR148</f>
        <v>0</v>
      </c>
      <c r="IS254" s="1">
        <f>+BANCOS!IS157+FINANCIERAS!IS148</f>
        <v>0</v>
      </c>
      <c r="IT254" s="1">
        <f>+BANCOS!IT157+FINANCIERAS!IT148</f>
        <v>0</v>
      </c>
      <c r="IU254" s="1">
        <f>+BANCOS!IU157+FINANCIERAS!IU148</f>
        <v>0</v>
      </c>
      <c r="IV254" s="1">
        <f>+BANCOS!IV157+FINANCIERAS!IV148</f>
        <v>0</v>
      </c>
      <c r="IW254" s="1">
        <f>+BANCOS!IW157+FINANCIERAS!IW148</f>
        <v>0</v>
      </c>
      <c r="IX254" s="1">
        <f>+BANCOS!IX157+FINANCIERAS!IX148</f>
        <v>0</v>
      </c>
      <c r="IY254" s="1">
        <f>+BANCOS!IY157+FINANCIERAS!IY148</f>
        <v>0</v>
      </c>
      <c r="IZ254" s="1">
        <f>+BANCOS!IZ157+FINANCIERAS!IZ148</f>
        <v>0</v>
      </c>
      <c r="JA254" s="1">
        <f>+BANCOS!JA157+FINANCIERAS!JA148</f>
        <v>0</v>
      </c>
      <c r="JB254" s="1">
        <f>+BANCOS!JB157+FINANCIERAS!JB148</f>
        <v>0</v>
      </c>
      <c r="JC254" s="1">
        <f>+BANCOS!JC157+FINANCIERAS!JC148</f>
        <v>0</v>
      </c>
      <c r="JD254" s="1">
        <f>+BANCOS!JD157+FINANCIERAS!JD148</f>
        <v>0</v>
      </c>
      <c r="JE254" s="1">
        <f>+BANCOS!JE157+FINANCIERAS!JE148</f>
        <v>0</v>
      </c>
      <c r="JF254" s="1" t="e">
        <f>+BANCOS!#REF!+FINANCIERAS!JF148</f>
        <v>#REF!</v>
      </c>
    </row>
    <row r="255" spans="1:266" s="2" customFormat="1" ht="12.9" customHeight="1" x14ac:dyDescent="0.2">
      <c r="A255" s="82" t="s">
        <v>163</v>
      </c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>
        <f>+BANCOS!EP158+FINANCIERAS!EP149</f>
        <v>1076982.67193</v>
      </c>
      <c r="EQ255" s="1">
        <f>+BANCOS!EQ158+FINANCIERAS!EQ149</f>
        <v>652455.34648099996</v>
      </c>
      <c r="ER255" s="1">
        <f>+BANCOS!ER158+FINANCIERAS!ER149</f>
        <v>761385.00322499999</v>
      </c>
      <c r="ES255" s="1">
        <f>+BANCOS!ES158+FINANCIERAS!ES149</f>
        <v>655222.97800200002</v>
      </c>
      <c r="ET255" s="1">
        <f>+BANCOS!ET158+FINANCIERAS!ET149</f>
        <v>1038766.974217</v>
      </c>
      <c r="EU255" s="1">
        <f>+BANCOS!EU158+FINANCIERAS!EU149</f>
        <v>1147589.1270920001</v>
      </c>
      <c r="EV255" s="1">
        <f>+BANCOS!EV158+FINANCIERAS!EV149</f>
        <v>879920.89267899992</v>
      </c>
      <c r="EW255" s="1">
        <f>+BANCOS!EW158+FINANCIERAS!EW149</f>
        <v>857024.45029399998</v>
      </c>
      <c r="EX255" s="1">
        <f>+BANCOS!EX158+FINANCIERAS!EX149</f>
        <v>977562.21882000007</v>
      </c>
      <c r="EY255" s="1">
        <f>+BANCOS!EY158+FINANCIERAS!EY149</f>
        <v>746499.04986499995</v>
      </c>
      <c r="EZ255" s="1">
        <f>+BANCOS!EZ158+FINANCIERAS!EZ149</f>
        <v>774412.29847000004</v>
      </c>
      <c r="FA255" s="1">
        <f>+BANCOS!FA158+FINANCIERAS!FA149</f>
        <v>626774.26209700003</v>
      </c>
      <c r="FB255" s="1">
        <f>+BANCOS!FB158+FINANCIERAS!FB149</f>
        <v>718623.63837000006</v>
      </c>
      <c r="FC255" s="1">
        <f>+BANCOS!FC158+FINANCIERAS!FC149</f>
        <v>849500.74726099998</v>
      </c>
      <c r="FD255" s="1">
        <f>+BANCOS!FD158+FINANCIERAS!FD149</f>
        <v>833015.65562899981</v>
      </c>
      <c r="FE255" s="1">
        <f>+BANCOS!FE158+FINANCIERAS!FE149</f>
        <v>738056.83225899993</v>
      </c>
      <c r="FF255" s="1">
        <f>+BANCOS!FF158+FINANCIERAS!FF149</f>
        <v>795796.92718699994</v>
      </c>
      <c r="FG255" s="1">
        <f>+BANCOS!FG158+FINANCIERAS!FG149</f>
        <v>821383.31342600007</v>
      </c>
      <c r="FH255" s="1">
        <f>+BANCOS!FH158+FINANCIERAS!FH149</f>
        <v>844996.8380760001</v>
      </c>
      <c r="FI255" s="1">
        <f>+BANCOS!FI158+FINANCIERAS!FI149</f>
        <v>736651.724392</v>
      </c>
      <c r="FJ255" s="1">
        <f>+BANCOS!FJ158+FINANCIERAS!FJ149</f>
        <v>1016310.6822479998</v>
      </c>
      <c r="FK255" s="1">
        <f>+BANCOS!FK158+FINANCIERAS!FK149</f>
        <v>792641.36496399983</v>
      </c>
      <c r="FL255" s="1">
        <f>+BANCOS!FL158+FINANCIERAS!FL149</f>
        <v>777977.30143300013</v>
      </c>
      <c r="FM255" s="1">
        <f>+BANCOS!FM158+FINANCIERAS!FM149</f>
        <v>763260.18628000014</v>
      </c>
      <c r="FN255" s="1">
        <f>+BANCOS!FN158+FINANCIERAS!FN149</f>
        <v>1016792.799236</v>
      </c>
      <c r="FO255" s="1">
        <f>+BANCOS!FO158+FINANCIERAS!FO149</f>
        <v>874848.41066699987</v>
      </c>
      <c r="FP255" s="1">
        <f>+BANCOS!FP158+FINANCIERAS!FP149</f>
        <v>947382.89060799999</v>
      </c>
      <c r="FQ255" s="1">
        <f>+BANCOS!FQ158+FINANCIERAS!FQ149</f>
        <v>844597.62343999988</v>
      </c>
      <c r="FR255" s="1">
        <f>+BANCOS!FR158+FINANCIERAS!FR149</f>
        <v>1174177.290061</v>
      </c>
      <c r="FS255" s="1">
        <f>+BANCOS!FS158+FINANCIERAS!FS149</f>
        <v>1266303.8366049998</v>
      </c>
      <c r="FT255" s="1">
        <f>+BANCOS!FT158+FINANCIERAS!FT149</f>
        <v>1129395.740092</v>
      </c>
      <c r="FU255" s="1">
        <f>+BANCOS!FU158+FINANCIERAS!FU149</f>
        <v>997669.91365399992</v>
      </c>
      <c r="FV255" s="1">
        <f>+BANCOS!FV158+FINANCIERAS!FV149</f>
        <v>964556.01565399987</v>
      </c>
      <c r="FW255" s="1">
        <f>+BANCOS!FW158+FINANCIERAS!FW149</f>
        <v>884264.88810300012</v>
      </c>
      <c r="FX255" s="1">
        <f>+BANCOS!FX158+FINANCIERAS!FX149</f>
        <v>1096499.0058069997</v>
      </c>
      <c r="FY255" s="1">
        <f>+BANCOS!FY158+FINANCIERAS!FY149</f>
        <v>986413.34863999987</v>
      </c>
      <c r="FZ255" s="1">
        <f>+BANCOS!FZ158+FINANCIERAS!FZ149</f>
        <v>1249140.5700429999</v>
      </c>
      <c r="GA255" s="1">
        <f>+BANCOS!GA158+FINANCIERAS!GA149</f>
        <v>1040007.689333</v>
      </c>
      <c r="GB255" s="1">
        <f>+BANCOS!GB158+FINANCIERAS!GB149</f>
        <v>1166403.5383210001</v>
      </c>
      <c r="GC255" s="1">
        <f>+BANCOS!GC158+FINANCIERAS!GC149</f>
        <v>1849616.839804</v>
      </c>
      <c r="GD255" s="1">
        <f>+BANCOS!GD158+FINANCIERAS!GD149</f>
        <v>2022845.1931710001</v>
      </c>
      <c r="GE255" s="1">
        <f>+BANCOS!GE158+FINANCIERAS!GE149</f>
        <v>2677568.0471710004</v>
      </c>
      <c r="GF255" s="1">
        <f>+BANCOS!GF158+FINANCIERAS!GF149</f>
        <v>2540299.2748389998</v>
      </c>
      <c r="GG255" s="1">
        <f>+BANCOS!GG158+FINANCIERAS!GG149</f>
        <v>2141890.8404899999</v>
      </c>
      <c r="GH255" s="1">
        <f>+BANCOS!GH158+FINANCIERAS!GH149</f>
        <v>2252504.334855</v>
      </c>
      <c r="GI255" s="1">
        <f>+BANCOS!GI158+FINANCIERAS!GI149</f>
        <v>2340920.7863119999</v>
      </c>
      <c r="GJ255" s="1">
        <f>+BANCOS!GJ158+FINANCIERAS!GJ149</f>
        <v>2710058.8080740003</v>
      </c>
      <c r="GK255" s="1">
        <f>+BANCOS!GK158+FINANCIERAS!GK149</f>
        <v>2266136.3792690001</v>
      </c>
      <c r="GL255" s="1">
        <f>+BANCOS!GL158+FINANCIERAS!GL149</f>
        <v>2691779.6805489999</v>
      </c>
      <c r="GM255" s="1">
        <f>+BANCOS!GM158+FINANCIERAS!GM149</f>
        <v>2616576.9383130004</v>
      </c>
      <c r="GN255" s="1">
        <f>+BANCOS!GN158+FINANCIERAS!GN149</f>
        <v>2138187.811156</v>
      </c>
      <c r="GO255" s="1">
        <f>+BANCOS!GO158+FINANCIERAS!GO149</f>
        <v>2451754.9059069999</v>
      </c>
      <c r="GP255" s="1">
        <f>+BANCOS!GP158+FINANCIERAS!GP149</f>
        <v>2718370.7658209996</v>
      </c>
      <c r="GQ255" s="1">
        <f>+BANCOS!GQ158+FINANCIERAS!GQ149</f>
        <v>2421750.5765930004</v>
      </c>
      <c r="GR255" s="1">
        <f>+BANCOS!GR158+FINANCIERAS!GR149</f>
        <v>2333422.5980230002</v>
      </c>
      <c r="GS255" s="1">
        <f>+BANCOS!GS158+FINANCIERAS!GS149</f>
        <v>2196480.1209009998</v>
      </c>
      <c r="GT255" s="1">
        <f>+BANCOS!GT158+FINANCIERAS!GT149</f>
        <v>1948778.2439890001</v>
      </c>
      <c r="GU255" s="1">
        <f>+BANCOS!GU158+FINANCIERAS!GU149</f>
        <v>0</v>
      </c>
      <c r="GV255" s="1">
        <f>+BANCOS!GV158+FINANCIERAS!GV149</f>
        <v>0</v>
      </c>
      <c r="GW255" s="1">
        <f>+BANCOS!GW158+FINANCIERAS!GW149</f>
        <v>0</v>
      </c>
      <c r="GX255" s="1">
        <f>+BANCOS!GX158+FINANCIERAS!GX149</f>
        <v>0</v>
      </c>
      <c r="GY255" s="1">
        <f>+BANCOS!GY158+FINANCIERAS!GY149</f>
        <v>0</v>
      </c>
      <c r="GZ255" s="1">
        <f>+BANCOS!GZ158+FINANCIERAS!GZ149</f>
        <v>0</v>
      </c>
      <c r="HA255" s="1">
        <f>+BANCOS!HA158+FINANCIERAS!HA149</f>
        <v>0</v>
      </c>
      <c r="HB255" s="1">
        <f>+BANCOS!HB158+FINANCIERAS!HB149</f>
        <v>0</v>
      </c>
      <c r="HC255" s="1">
        <f>+BANCOS!HC158+FINANCIERAS!HC149</f>
        <v>0</v>
      </c>
      <c r="HD255" s="1">
        <f>+BANCOS!HD158+FINANCIERAS!HD149</f>
        <v>0</v>
      </c>
      <c r="HE255" s="1">
        <f>+BANCOS!HE158+FINANCIERAS!HE149</f>
        <v>0</v>
      </c>
      <c r="HF255" s="1">
        <f>+BANCOS!HF158+FINANCIERAS!HF149</f>
        <v>0</v>
      </c>
      <c r="HG255" s="1">
        <f>+BANCOS!HG158+FINANCIERAS!HG149</f>
        <v>0</v>
      </c>
      <c r="HH255" s="1">
        <f>+BANCOS!HH158+FINANCIERAS!HH149</f>
        <v>0</v>
      </c>
      <c r="HI255" s="1">
        <f>+BANCOS!HI158+FINANCIERAS!HI149</f>
        <v>0</v>
      </c>
      <c r="HJ255" s="1">
        <f>+BANCOS!HJ158+FINANCIERAS!HJ149</f>
        <v>0</v>
      </c>
      <c r="HK255" s="1">
        <f>+BANCOS!HK158+FINANCIERAS!HK149</f>
        <v>0</v>
      </c>
      <c r="HL255" s="1">
        <f>+BANCOS!HL158+FINANCIERAS!HL149</f>
        <v>0</v>
      </c>
      <c r="HM255" s="1">
        <f>+BANCOS!HM158+FINANCIERAS!HM149</f>
        <v>0</v>
      </c>
      <c r="HN255" s="1">
        <f>+BANCOS!HN158+FINANCIERAS!HN149</f>
        <v>0</v>
      </c>
      <c r="HO255" s="1">
        <f>+BANCOS!HO158+FINANCIERAS!HO149</f>
        <v>0</v>
      </c>
      <c r="HP255" s="1">
        <f>+BANCOS!HP158+FINANCIERAS!HP149</f>
        <v>0</v>
      </c>
      <c r="HQ255" s="1">
        <f>+BANCOS!HQ158+FINANCIERAS!HQ149</f>
        <v>0</v>
      </c>
      <c r="HR255" s="1">
        <f>+BANCOS!HR158+FINANCIERAS!HR149</f>
        <v>0</v>
      </c>
      <c r="HS255" s="1">
        <f>+BANCOS!HS158+FINANCIERAS!HS149</f>
        <v>0</v>
      </c>
      <c r="HT255" s="1">
        <f>+BANCOS!HT158+FINANCIERAS!HT149</f>
        <v>0</v>
      </c>
      <c r="HU255" s="1">
        <f>+BANCOS!HU158+FINANCIERAS!HU149</f>
        <v>0</v>
      </c>
      <c r="HV255" s="1">
        <f>+BANCOS!HV158+FINANCIERAS!HV149</f>
        <v>0</v>
      </c>
      <c r="HW255" s="1">
        <f>+BANCOS!HW158+FINANCIERAS!HW149</f>
        <v>0</v>
      </c>
      <c r="HX255" s="1">
        <f>+BANCOS!HX158+FINANCIERAS!HX149</f>
        <v>0</v>
      </c>
      <c r="HY255" s="1">
        <f>+BANCOS!HY158+FINANCIERAS!HY149</f>
        <v>0</v>
      </c>
      <c r="HZ255" s="1">
        <f>+BANCOS!HZ158+FINANCIERAS!HZ149</f>
        <v>0</v>
      </c>
      <c r="IA255" s="1">
        <f>+BANCOS!IA158+FINANCIERAS!IA149</f>
        <v>0</v>
      </c>
      <c r="IB255" s="1">
        <f>+BANCOS!IB158+FINANCIERAS!IB149</f>
        <v>0</v>
      </c>
      <c r="IC255" s="1">
        <f>+BANCOS!IC158+FINANCIERAS!IC149</f>
        <v>0</v>
      </c>
      <c r="ID255" s="1">
        <f>+BANCOS!ID158+FINANCIERAS!ID149</f>
        <v>0</v>
      </c>
      <c r="IE255" s="1">
        <f>+BANCOS!IE158+FINANCIERAS!IE149</f>
        <v>0</v>
      </c>
      <c r="IF255" s="1">
        <f>+BANCOS!IF158+FINANCIERAS!IF149</f>
        <v>0</v>
      </c>
      <c r="IG255" s="1">
        <f>+BANCOS!IG158+FINANCIERAS!IG149</f>
        <v>0</v>
      </c>
      <c r="IH255" s="1">
        <f>+BANCOS!IH158+FINANCIERAS!IH149</f>
        <v>0</v>
      </c>
      <c r="II255" s="1">
        <f>+BANCOS!II158+FINANCIERAS!II149</f>
        <v>0</v>
      </c>
      <c r="IJ255" s="1">
        <f>+BANCOS!IJ158+FINANCIERAS!IJ149</f>
        <v>0</v>
      </c>
      <c r="IK255" s="1">
        <f>+BANCOS!IK158+FINANCIERAS!IK149</f>
        <v>0</v>
      </c>
      <c r="IL255" s="1">
        <f>+BANCOS!IL158+FINANCIERAS!IL149</f>
        <v>0</v>
      </c>
      <c r="IM255" s="1">
        <f>+BANCOS!IM158+FINANCIERAS!IM149</f>
        <v>0</v>
      </c>
      <c r="IN255" s="1">
        <f>+BANCOS!IN158+FINANCIERAS!IN149</f>
        <v>0</v>
      </c>
      <c r="IO255" s="1">
        <f>+BANCOS!IO158+FINANCIERAS!IO149</f>
        <v>0</v>
      </c>
      <c r="IP255" s="1">
        <f>+BANCOS!IP158+FINANCIERAS!IP149</f>
        <v>0</v>
      </c>
      <c r="IQ255" s="1">
        <f>+BANCOS!IQ158+FINANCIERAS!IQ149</f>
        <v>0</v>
      </c>
      <c r="IR255" s="1">
        <f>+BANCOS!IR158+FINANCIERAS!IR149</f>
        <v>0</v>
      </c>
      <c r="IS255" s="1">
        <f>+BANCOS!IS158+FINANCIERAS!IS149</f>
        <v>0</v>
      </c>
      <c r="IT255" s="1">
        <f>+BANCOS!IT158+FINANCIERAS!IT149</f>
        <v>0</v>
      </c>
      <c r="IU255" s="1">
        <f>+BANCOS!IU158+FINANCIERAS!IU149</f>
        <v>0</v>
      </c>
      <c r="IV255" s="1">
        <f>+BANCOS!IV158+FINANCIERAS!IV149</f>
        <v>0</v>
      </c>
      <c r="IW255" s="1">
        <f>+BANCOS!IW158+FINANCIERAS!IW149</f>
        <v>0</v>
      </c>
      <c r="IX255" s="1">
        <f>+BANCOS!IX158+FINANCIERAS!IX149</f>
        <v>0</v>
      </c>
      <c r="IY255" s="1">
        <f>+BANCOS!IY158+FINANCIERAS!IY149</f>
        <v>0</v>
      </c>
      <c r="IZ255" s="1">
        <f>+BANCOS!IZ158+FINANCIERAS!IZ149</f>
        <v>0</v>
      </c>
      <c r="JA255" s="1">
        <f>+BANCOS!JA158+FINANCIERAS!JA149</f>
        <v>0</v>
      </c>
      <c r="JB255" s="1">
        <f>+BANCOS!JB158+FINANCIERAS!JB149</f>
        <v>0</v>
      </c>
      <c r="JC255" s="1">
        <f>+BANCOS!JC158+FINANCIERAS!JC149</f>
        <v>0</v>
      </c>
      <c r="JD255" s="1">
        <f>+BANCOS!JD158+FINANCIERAS!JD149</f>
        <v>0</v>
      </c>
      <c r="JE255" s="1">
        <f>+BANCOS!JE158+FINANCIERAS!JE149</f>
        <v>0</v>
      </c>
      <c r="JF255" s="1" t="e">
        <f>+BANCOS!#REF!+FINANCIERAS!JF149</f>
        <v>#REF!</v>
      </c>
    </row>
    <row r="256" spans="1:266" s="2" customFormat="1" ht="12.9" customHeight="1" x14ac:dyDescent="0.2">
      <c r="A256" s="82">
        <v>2</v>
      </c>
      <c r="DC256" s="1">
        <f>+BANCOS!DC159+FINANCIERAS!DC150</f>
        <v>227987.02479900001</v>
      </c>
      <c r="DD256" s="1">
        <f>+BANCOS!DD159+FINANCIERAS!DD150</f>
        <v>266855.36370099999</v>
      </c>
      <c r="DE256" s="1">
        <f>+BANCOS!DE159+FINANCIERAS!DE150</f>
        <v>297048.05497400003</v>
      </c>
      <c r="DF256" s="1">
        <f>+BANCOS!DF159+FINANCIERAS!DF150</f>
        <v>314293.87284199998</v>
      </c>
      <c r="DG256" s="1">
        <f>+BANCOS!DG159+FINANCIERAS!DG150</f>
        <v>364519.83806400001</v>
      </c>
      <c r="DH256" s="1">
        <f>+BANCOS!DH159+FINANCIERAS!DH150</f>
        <v>328131.229697</v>
      </c>
      <c r="DI256" s="1">
        <f>+BANCOS!DI159+FINANCIERAS!DI150</f>
        <v>367352.60410699999</v>
      </c>
      <c r="DJ256" s="1">
        <f>+BANCOS!DJ159+FINANCIERAS!DJ150</f>
        <v>373273.57465199998</v>
      </c>
      <c r="DK256" s="1">
        <f>+BANCOS!DK159+FINANCIERAS!DK150</f>
        <v>357500.84134299989</v>
      </c>
      <c r="DL256" s="1">
        <f>+BANCOS!DL159+FINANCIERAS!DL150</f>
        <v>347654.33010700002</v>
      </c>
      <c r="DM256" s="1">
        <f>+BANCOS!DM159+FINANCIERAS!DM150</f>
        <v>357870.21403500001</v>
      </c>
      <c r="DN256" s="1">
        <f>+BANCOS!DN159+FINANCIERAS!DN150</f>
        <v>337923.78523899999</v>
      </c>
      <c r="DO256" s="1">
        <f>+BANCOS!DO159+FINANCIERAS!DO150</f>
        <v>357006.012598</v>
      </c>
      <c r="DP256" s="1">
        <f>+BANCOS!DP159+FINANCIERAS!DP150</f>
        <v>369938.00491100003</v>
      </c>
      <c r="DQ256" s="1">
        <f>+BANCOS!DQ159+FINANCIERAS!DQ150</f>
        <v>386179.62401900004</v>
      </c>
      <c r="DR256" s="1">
        <f>+BANCOS!DR159+FINANCIERAS!DR150</f>
        <v>427206.76875599998</v>
      </c>
      <c r="DS256" s="1">
        <f>+BANCOS!DS159+FINANCIERAS!DS150</f>
        <v>444943.34666500002</v>
      </c>
      <c r="DT256" s="1">
        <f>+BANCOS!DT159+FINANCIERAS!DT150</f>
        <v>437677.09067999991</v>
      </c>
      <c r="DU256" s="1">
        <f>+BANCOS!DU159+FINANCIERAS!DU150</f>
        <v>420248.68846300012</v>
      </c>
      <c r="DV256" s="1">
        <f>+BANCOS!DV159+FINANCIERAS!DV150</f>
        <v>399253.41463300004</v>
      </c>
      <c r="DW256" s="1">
        <f>+BANCOS!DW159+FINANCIERAS!DW150</f>
        <v>379952.68493499991</v>
      </c>
      <c r="DX256" s="1">
        <f>+BANCOS!DX159+FINANCIERAS!DX150</f>
        <v>382012.17898499989</v>
      </c>
      <c r="DY256" s="1">
        <f>+BANCOS!DY159+FINANCIERAS!DY150</f>
        <v>379870.04958499997</v>
      </c>
      <c r="DZ256" s="1">
        <f>+BANCOS!DZ159+FINANCIERAS!DZ150</f>
        <v>419510.26287400012</v>
      </c>
      <c r="EA256" s="1">
        <f>+BANCOS!EA159+FINANCIERAS!EA150</f>
        <v>431353.70917499997</v>
      </c>
      <c r="EB256" s="1">
        <f>+BANCOS!EB159+FINANCIERAS!EB150</f>
        <v>388157.56060600001</v>
      </c>
      <c r="EC256" s="1">
        <f>+BANCOS!EC159+FINANCIERAS!EC150</f>
        <v>340501.75672299991</v>
      </c>
      <c r="ED256" s="1">
        <f>+BANCOS!ED159+FINANCIERAS!ED150</f>
        <v>377325.45423799998</v>
      </c>
      <c r="EE256" s="1">
        <f>+BANCOS!EE159+FINANCIERAS!EE150</f>
        <v>387704.26738899999</v>
      </c>
      <c r="EF256" s="1">
        <f>+BANCOS!EF159+FINANCIERAS!EF150</f>
        <v>356994.99038800003</v>
      </c>
      <c r="EG256" s="1">
        <f>+BANCOS!EG159+FINANCIERAS!EG150</f>
        <v>363101.48385399999</v>
      </c>
      <c r="EH256" s="1">
        <f>+BANCOS!EH159+FINANCIERAS!EH150</f>
        <v>383144.50420000002</v>
      </c>
      <c r="EI256" s="1">
        <f>+BANCOS!EI159+FINANCIERAS!EI150</f>
        <v>401573.4744430001</v>
      </c>
      <c r="EJ256" s="1">
        <f>+BANCOS!EJ159+FINANCIERAS!EJ150</f>
        <v>465097.5819039999</v>
      </c>
      <c r="EK256" s="1">
        <f>+BANCOS!EK159+FINANCIERAS!EK150</f>
        <v>481434.63191499998</v>
      </c>
      <c r="EL256" s="1">
        <f>+BANCOS!EL159+FINANCIERAS!EL150</f>
        <v>431528.85806099989</v>
      </c>
      <c r="EM256" s="1">
        <f>+BANCOS!EM159+FINANCIERAS!EM150</f>
        <v>455274.20607099991</v>
      </c>
      <c r="EN256" s="1">
        <f>+BANCOS!EN159+FINANCIERAS!EN150</f>
        <v>478420.36646000005</v>
      </c>
      <c r="EO256" s="1">
        <f>+BANCOS!EO159+FINANCIERAS!EO150</f>
        <v>663307.66107200005</v>
      </c>
      <c r="EP256" s="1">
        <f>+BANCOS!EP159+FINANCIERAS!EP150</f>
        <v>744819.81023499998</v>
      </c>
      <c r="EQ256" s="1">
        <f>+BANCOS!EQ159+FINANCIERAS!EQ150</f>
        <v>793776.05368399993</v>
      </c>
      <c r="ER256" s="1">
        <f>+BANCOS!ER159+FINANCIERAS!ER150</f>
        <v>687056.16785600001</v>
      </c>
      <c r="ES256" s="1">
        <f>+BANCOS!ES159+FINANCIERAS!ES150</f>
        <v>705378.26856399991</v>
      </c>
      <c r="ET256" s="1">
        <f>+BANCOS!ET159+FINANCIERAS!ET150</f>
        <v>630511.47656500002</v>
      </c>
      <c r="EU256" s="1">
        <f>+BANCOS!EU159+FINANCIERAS!EU150</f>
        <v>645875.816444</v>
      </c>
      <c r="EV256" s="1">
        <f>+BANCOS!EV159+FINANCIERAS!EV150</f>
        <v>698186.132262</v>
      </c>
      <c r="EW256" s="1">
        <f>+BANCOS!EW159+FINANCIERAS!EW150</f>
        <v>724305.17292100005</v>
      </c>
      <c r="EX256" s="1">
        <f>+BANCOS!EX159+FINANCIERAS!EX150</f>
        <v>693591.76508799999</v>
      </c>
      <c r="EY256" s="1">
        <f>+BANCOS!EY159+FINANCIERAS!EY150</f>
        <v>722573.84363799996</v>
      </c>
      <c r="EZ256" s="1">
        <f>+BANCOS!EZ159+FINANCIERAS!EZ150</f>
        <v>777238.66133799998</v>
      </c>
      <c r="FA256" s="1">
        <f>+BANCOS!FA159+FINANCIERAS!FA150</f>
        <v>607468.88781699992</v>
      </c>
      <c r="FB256" s="1">
        <f>+BANCOS!FB159+FINANCIERAS!FB150</f>
        <v>657371.54267700016</v>
      </c>
      <c r="FC256" s="1">
        <f>+BANCOS!FC159+FINANCIERAS!FC150</f>
        <v>741765.30421500001</v>
      </c>
      <c r="FD256" s="1">
        <f>+BANCOS!FD159+FINANCIERAS!FD150</f>
        <v>820946.39431500004</v>
      </c>
      <c r="FE256" s="1">
        <f>+BANCOS!FE159+FINANCIERAS!FE150</f>
        <v>813015.7435509999</v>
      </c>
      <c r="FF256" s="1">
        <f>+BANCOS!FF159+FINANCIERAS!FF150</f>
        <v>799481.58071199991</v>
      </c>
      <c r="FG256" s="1">
        <f>+BANCOS!FG159+FINANCIERAS!FG150</f>
        <v>776338.12607200013</v>
      </c>
      <c r="FH256" s="1">
        <f>+BANCOS!FH159+FINANCIERAS!FH150</f>
        <v>738664.52659500006</v>
      </c>
      <c r="FI256" s="1">
        <f>+BANCOS!FI159+FINANCIERAS!FI150</f>
        <v>762689.89544800017</v>
      </c>
      <c r="FJ256" s="1">
        <f>+BANCOS!FJ159+FINANCIERAS!FJ150</f>
        <v>733264.21776299994</v>
      </c>
      <c r="FK256" s="1">
        <f>+BANCOS!FK159+FINANCIERAS!FK150</f>
        <v>797873.87070699991</v>
      </c>
      <c r="FL256" s="1">
        <f>+BANCOS!FL159+FINANCIERAS!FL150</f>
        <v>840239.46214299998</v>
      </c>
      <c r="FM256" s="1">
        <f>+BANCOS!FM159+FINANCIERAS!FM150</f>
        <v>841647.64907300007</v>
      </c>
      <c r="FN256" s="1">
        <f>+BANCOS!FN159+FINANCIERAS!FN150</f>
        <v>859634.43407600012</v>
      </c>
      <c r="FO256" s="1">
        <f>+BANCOS!FO159+FINANCIERAS!FO150</f>
        <v>851481.16223699995</v>
      </c>
      <c r="FP256" s="1">
        <f>+BANCOS!FP159+FINANCIERAS!FP150</f>
        <v>786646.75319399999</v>
      </c>
      <c r="FQ256" s="1">
        <f>+BANCOS!FQ159+FINANCIERAS!FQ150</f>
        <v>833192.51130300004</v>
      </c>
      <c r="FR256" s="1">
        <f>+BANCOS!FR159+FINANCIERAS!FR150</f>
        <v>854768.03032299993</v>
      </c>
      <c r="FS256" s="1">
        <f>+BANCOS!FS159+FINANCIERAS!FS150</f>
        <v>801907.7966430001</v>
      </c>
      <c r="FT256" s="1">
        <f>+BANCOS!FT159+FINANCIERAS!FT150</f>
        <v>758945.55744400003</v>
      </c>
      <c r="FU256" s="1">
        <f>+BANCOS!FU159+FINANCIERAS!FU150</f>
        <v>760027.01565500011</v>
      </c>
      <c r="FV256" s="1">
        <f>+BANCOS!FV159+FINANCIERAS!FV150</f>
        <v>793028.87827700004</v>
      </c>
      <c r="FW256" s="1">
        <f>+BANCOS!FW159+FINANCIERAS!FW150</f>
        <v>900729.00618799997</v>
      </c>
      <c r="FX256" s="1">
        <f>+BANCOS!FX159+FINANCIERAS!FX150</f>
        <v>1000284.3891889999</v>
      </c>
      <c r="FY256" s="1">
        <f>+BANCOS!FY159+FINANCIERAS!FY150</f>
        <v>1214374.7315510001</v>
      </c>
      <c r="FZ256" s="1">
        <f>+BANCOS!FZ159+FINANCIERAS!FZ150</f>
        <v>1094000.397621</v>
      </c>
      <c r="GA256" s="1">
        <f>+BANCOS!GA159+FINANCIERAS!GA150</f>
        <v>1139161.9421919999</v>
      </c>
      <c r="GB256" s="1">
        <f>+BANCOS!GB159+FINANCIERAS!GB150</f>
        <v>1108761.8918920001</v>
      </c>
      <c r="GC256" s="1">
        <f>+BANCOS!GC159+FINANCIERAS!GC150</f>
        <v>1189493.5105709999</v>
      </c>
      <c r="GD256" s="1">
        <f>+BANCOS!GD159+FINANCIERAS!GD150</f>
        <v>1401377.785413</v>
      </c>
      <c r="GE256" s="1">
        <f>+BANCOS!GE159+FINANCIERAS!GE150</f>
        <v>1889047.8224820001</v>
      </c>
      <c r="GF256" s="1">
        <f>+BANCOS!GF159+FINANCIERAS!GF150</f>
        <v>1689376.2851440001</v>
      </c>
      <c r="GG256" s="1">
        <f>+BANCOS!GG159+FINANCIERAS!GG150</f>
        <v>1669047.9053110001</v>
      </c>
      <c r="GH256" s="1">
        <f>+BANCOS!GH159+FINANCIERAS!GH150</f>
        <v>1627977.05159</v>
      </c>
      <c r="GI256" s="1">
        <f>+BANCOS!GI159+FINANCIERAS!GI150</f>
        <v>1665408.816042</v>
      </c>
      <c r="GJ256" s="1">
        <f>+BANCOS!GJ159+FINANCIERAS!GJ150</f>
        <v>1806625.607023</v>
      </c>
      <c r="GK256" s="1">
        <f>+BANCOS!GK159+FINANCIERAS!GK150</f>
        <v>1911517.1781220001</v>
      </c>
      <c r="GL256" s="1">
        <f>+BANCOS!GL159+FINANCIERAS!GL150</f>
        <v>2053665.587908</v>
      </c>
      <c r="GM256" s="1">
        <f>+BANCOS!GM159+FINANCIERAS!GM150</f>
        <v>2087897.3381060001</v>
      </c>
      <c r="GN256" s="1">
        <f>+BANCOS!GN159+FINANCIERAS!GN150</f>
        <v>2379780.1404170003</v>
      </c>
      <c r="GO256" s="1">
        <f>+BANCOS!GO159+FINANCIERAS!GO150</f>
        <v>2726215.0758389998</v>
      </c>
      <c r="GP256" s="1">
        <f>+BANCOS!GP159+FINANCIERAS!GP150</f>
        <v>2753336.7800290002</v>
      </c>
      <c r="GQ256" s="1">
        <f>+BANCOS!GQ159+FINANCIERAS!GQ150</f>
        <v>2547019.1053779996</v>
      </c>
      <c r="GR256" s="1">
        <f>+BANCOS!GR159+FINANCIERAS!GR150</f>
        <v>2707504.0506519997</v>
      </c>
      <c r="GS256" s="1">
        <f>+BANCOS!GS159+FINANCIERAS!GS150</f>
        <v>2628939.0622010003</v>
      </c>
      <c r="GT256" s="1">
        <f>+BANCOS!GT159+FINANCIERAS!GT150</f>
        <v>2567809.4469979997</v>
      </c>
      <c r="GU256" s="1">
        <f>+BANCOS!GU159+FINANCIERAS!GU150</f>
        <v>0</v>
      </c>
      <c r="GV256" s="1">
        <f>+BANCOS!GV159+FINANCIERAS!GV150</f>
        <v>0</v>
      </c>
      <c r="GW256" s="1">
        <f>+BANCOS!GW159+FINANCIERAS!GW150</f>
        <v>0</v>
      </c>
      <c r="GX256" s="1">
        <f>+BANCOS!GX159+FINANCIERAS!GX150</f>
        <v>0</v>
      </c>
      <c r="GY256" s="1">
        <f>+BANCOS!GY159+FINANCIERAS!GY150</f>
        <v>0</v>
      </c>
      <c r="GZ256" s="1">
        <f>+BANCOS!GZ159+FINANCIERAS!GZ150</f>
        <v>0</v>
      </c>
      <c r="HA256" s="1">
        <f>+BANCOS!HA159+FINANCIERAS!HA150</f>
        <v>0</v>
      </c>
      <c r="HB256" s="1">
        <f>+BANCOS!HB159+FINANCIERAS!HB150</f>
        <v>0</v>
      </c>
      <c r="HC256" s="1">
        <f>+BANCOS!HC159+FINANCIERAS!HC150</f>
        <v>0</v>
      </c>
      <c r="HD256" s="1">
        <f>+BANCOS!HD159+FINANCIERAS!HD150</f>
        <v>0</v>
      </c>
      <c r="HE256" s="1">
        <f>+BANCOS!HE159+FINANCIERAS!HE150</f>
        <v>0</v>
      </c>
      <c r="HF256" s="1">
        <f>+BANCOS!HF159+FINANCIERAS!HF150</f>
        <v>0</v>
      </c>
      <c r="HG256" s="1">
        <f>+BANCOS!HG159+FINANCIERAS!HG150</f>
        <v>0</v>
      </c>
      <c r="HH256" s="1">
        <f>+BANCOS!HH159+FINANCIERAS!HH150</f>
        <v>0</v>
      </c>
      <c r="HI256" s="1">
        <f>+BANCOS!HI159+FINANCIERAS!HI150</f>
        <v>0</v>
      </c>
      <c r="HJ256" s="1">
        <f>+BANCOS!HJ159+FINANCIERAS!HJ150</f>
        <v>0</v>
      </c>
      <c r="HK256" s="1">
        <f>+BANCOS!HK159+FINANCIERAS!HK150</f>
        <v>0</v>
      </c>
      <c r="HL256" s="1">
        <f>+BANCOS!HL159+FINANCIERAS!HL150</f>
        <v>0</v>
      </c>
      <c r="HM256" s="1">
        <f>+BANCOS!HM159+FINANCIERAS!HM150</f>
        <v>0</v>
      </c>
      <c r="HN256" s="1">
        <f>+BANCOS!HN159+FINANCIERAS!HN150</f>
        <v>0</v>
      </c>
      <c r="HO256" s="1">
        <f>+BANCOS!HO159+FINANCIERAS!HO150</f>
        <v>0</v>
      </c>
      <c r="HP256" s="1">
        <f>+BANCOS!HP159+FINANCIERAS!HP150</f>
        <v>0</v>
      </c>
      <c r="HQ256" s="1">
        <f>+BANCOS!HQ159+FINANCIERAS!HQ150</f>
        <v>0</v>
      </c>
      <c r="HR256" s="1">
        <f>+BANCOS!HR159+FINANCIERAS!HR150</f>
        <v>0</v>
      </c>
      <c r="HS256" s="1">
        <f>+BANCOS!HS159+FINANCIERAS!HS150</f>
        <v>0</v>
      </c>
      <c r="HT256" s="1">
        <f>+BANCOS!HT159+FINANCIERAS!HT150</f>
        <v>0</v>
      </c>
      <c r="HU256" s="1">
        <f>+BANCOS!HU159+FINANCIERAS!HU150</f>
        <v>0</v>
      </c>
      <c r="HV256" s="1">
        <f>+BANCOS!HV159+FINANCIERAS!HV150</f>
        <v>0</v>
      </c>
      <c r="HW256" s="1">
        <f>+BANCOS!HW159+FINANCIERAS!HW150</f>
        <v>0</v>
      </c>
      <c r="HX256" s="1">
        <f>+BANCOS!HX159+FINANCIERAS!HX150</f>
        <v>0</v>
      </c>
      <c r="HY256" s="1">
        <f>+BANCOS!HY159+FINANCIERAS!HY150</f>
        <v>0</v>
      </c>
      <c r="HZ256" s="1">
        <f>+BANCOS!HZ159+FINANCIERAS!HZ150</f>
        <v>0</v>
      </c>
      <c r="IA256" s="1">
        <f>+BANCOS!IA159+FINANCIERAS!IA150</f>
        <v>0</v>
      </c>
      <c r="IB256" s="1">
        <f>+BANCOS!IB159+FINANCIERAS!IB150</f>
        <v>0</v>
      </c>
      <c r="IC256" s="1">
        <f>+BANCOS!IC159+FINANCIERAS!IC150</f>
        <v>0</v>
      </c>
      <c r="ID256" s="1">
        <f>+BANCOS!ID159+FINANCIERAS!ID150</f>
        <v>0</v>
      </c>
      <c r="IE256" s="1">
        <f>+BANCOS!IE159+FINANCIERAS!IE150</f>
        <v>0</v>
      </c>
      <c r="IF256" s="1">
        <f>+BANCOS!IF159+FINANCIERAS!IF150</f>
        <v>0</v>
      </c>
      <c r="IG256" s="1">
        <f>+BANCOS!IG159+FINANCIERAS!IG150</f>
        <v>0</v>
      </c>
      <c r="IH256" s="1">
        <f>+BANCOS!IH159+FINANCIERAS!IH150</f>
        <v>0</v>
      </c>
      <c r="II256" s="1">
        <f>+BANCOS!II159+FINANCIERAS!II150</f>
        <v>0</v>
      </c>
      <c r="IJ256" s="1">
        <f>+BANCOS!IJ159+FINANCIERAS!IJ150</f>
        <v>0</v>
      </c>
      <c r="IK256" s="1">
        <f>+BANCOS!IK159+FINANCIERAS!IK150</f>
        <v>0</v>
      </c>
      <c r="IL256" s="1">
        <f>+BANCOS!IL159+FINANCIERAS!IL150</f>
        <v>0</v>
      </c>
      <c r="IM256" s="1">
        <f>+BANCOS!IM159+FINANCIERAS!IM150</f>
        <v>0</v>
      </c>
      <c r="IN256" s="1">
        <f>+BANCOS!IN159+FINANCIERAS!IN150</f>
        <v>0</v>
      </c>
      <c r="IO256" s="1">
        <f>+BANCOS!IO159+FINANCIERAS!IO150</f>
        <v>0</v>
      </c>
      <c r="IP256" s="1">
        <f>+BANCOS!IP159+FINANCIERAS!IP150</f>
        <v>0</v>
      </c>
      <c r="IQ256" s="1">
        <f>+BANCOS!IQ159+FINANCIERAS!IQ150</f>
        <v>0</v>
      </c>
      <c r="IR256" s="1">
        <f>+BANCOS!IR159+FINANCIERAS!IR150</f>
        <v>0</v>
      </c>
      <c r="IS256" s="1">
        <f>+BANCOS!IS159+FINANCIERAS!IS150</f>
        <v>0</v>
      </c>
      <c r="IT256" s="1">
        <f>+BANCOS!IT159+FINANCIERAS!IT150</f>
        <v>0</v>
      </c>
      <c r="IU256" s="1">
        <f>+BANCOS!IU159+FINANCIERAS!IU150</f>
        <v>0</v>
      </c>
      <c r="IV256" s="1">
        <f>+BANCOS!IV159+FINANCIERAS!IV150</f>
        <v>0</v>
      </c>
      <c r="IW256" s="1">
        <f>+BANCOS!IW159+FINANCIERAS!IW150</f>
        <v>0</v>
      </c>
      <c r="IX256" s="1">
        <f>+BANCOS!IX159+FINANCIERAS!IX150</f>
        <v>0</v>
      </c>
      <c r="IY256" s="1">
        <f>+BANCOS!IY159+FINANCIERAS!IY150</f>
        <v>0</v>
      </c>
      <c r="IZ256" s="1">
        <f>+BANCOS!IZ159+FINANCIERAS!IZ150</f>
        <v>0</v>
      </c>
      <c r="JA256" s="1">
        <f>+BANCOS!JA159+FINANCIERAS!JA150</f>
        <v>0</v>
      </c>
      <c r="JB256" s="1">
        <f>+BANCOS!JB159+FINANCIERAS!JB150</f>
        <v>0</v>
      </c>
      <c r="JC256" s="1">
        <f>+BANCOS!JC159+FINANCIERAS!JC150</f>
        <v>0</v>
      </c>
      <c r="JD256" s="1">
        <f>+BANCOS!JD159+FINANCIERAS!JD150</f>
        <v>0</v>
      </c>
      <c r="JE256" s="1">
        <f>+BANCOS!JE159+FINANCIERAS!JE150</f>
        <v>0</v>
      </c>
      <c r="JF256" s="1" t="e">
        <f>+BANCOS!#REF!+FINANCIERAS!JF150</f>
        <v>#REF!</v>
      </c>
    </row>
    <row r="257" spans="1:266" s="2" customFormat="1" ht="12.9" customHeight="1" x14ac:dyDescent="0.2">
      <c r="A257" s="82">
        <v>3</v>
      </c>
      <c r="DC257" s="1">
        <f>+BANCOS!DC160+FINANCIERAS!DC151</f>
        <v>350558.49130400002</v>
      </c>
      <c r="DD257" s="1">
        <f>+BANCOS!DD160+FINANCIERAS!DD151</f>
        <v>301056.97748300002</v>
      </c>
      <c r="DE257" s="1">
        <f>+BANCOS!DE160+FINANCIERAS!DE151</f>
        <v>319675.45614200004</v>
      </c>
      <c r="DF257" s="1">
        <f>+BANCOS!DF160+FINANCIERAS!DF151</f>
        <v>336412.29606599989</v>
      </c>
      <c r="DG257" s="1">
        <f>+BANCOS!DG160+FINANCIERAS!DG151</f>
        <v>288086.25676100003</v>
      </c>
      <c r="DH257" s="1">
        <f>+BANCOS!DH160+FINANCIERAS!DH151</f>
        <v>276568.86453200004</v>
      </c>
      <c r="DI257" s="1">
        <f>+BANCOS!DI160+FINANCIERAS!DI151</f>
        <v>289003.45057699998</v>
      </c>
      <c r="DJ257" s="1">
        <f>+BANCOS!DJ160+FINANCIERAS!DJ151</f>
        <v>281719.88268700003</v>
      </c>
      <c r="DK257" s="1">
        <f>+BANCOS!DK160+FINANCIERAS!DK151</f>
        <v>280494.512522</v>
      </c>
      <c r="DL257" s="1">
        <f>+BANCOS!DL160+FINANCIERAS!DL151</f>
        <v>269481.278146</v>
      </c>
      <c r="DM257" s="1">
        <f>+BANCOS!DM160+FINANCIERAS!DM151</f>
        <v>272202.17570000002</v>
      </c>
      <c r="DN257" s="1">
        <f>+BANCOS!DN160+FINANCIERAS!DN151</f>
        <v>259952.27307</v>
      </c>
      <c r="DO257" s="1">
        <f>+BANCOS!DO160+FINANCIERAS!DO151</f>
        <v>255712.24479700002</v>
      </c>
      <c r="DP257" s="1">
        <f>+BANCOS!DP160+FINANCIERAS!DP151</f>
        <v>275686.93261800002</v>
      </c>
      <c r="DQ257" s="1">
        <f>+BANCOS!DQ160+FINANCIERAS!DQ151</f>
        <v>245590.619358</v>
      </c>
      <c r="DR257" s="1">
        <f>+BANCOS!DR160+FINANCIERAS!DR151</f>
        <v>238954.31798399999</v>
      </c>
      <c r="DS257" s="1">
        <f>+BANCOS!DS160+FINANCIERAS!DS151</f>
        <v>239759.70862300001</v>
      </c>
      <c r="DT257" s="1">
        <f>+BANCOS!DT160+FINANCIERAS!DT151</f>
        <v>256608.579409</v>
      </c>
      <c r="DU257" s="1">
        <f>+BANCOS!DU160+FINANCIERAS!DU151</f>
        <v>259066.30855399999</v>
      </c>
      <c r="DV257" s="1">
        <f>+BANCOS!DV160+FINANCIERAS!DV151</f>
        <v>244813.28117</v>
      </c>
      <c r="DW257" s="1">
        <f>+BANCOS!DW160+FINANCIERAS!DW151</f>
        <v>225176.0222850001</v>
      </c>
      <c r="DX257" s="1">
        <f>+BANCOS!DX160+FINANCIERAS!DX151</f>
        <v>232754.96067900001</v>
      </c>
      <c r="DY257" s="1">
        <f>+BANCOS!DY160+FINANCIERAS!DY151</f>
        <v>230419.42092699997</v>
      </c>
      <c r="DZ257" s="1">
        <f>+BANCOS!DZ160+FINANCIERAS!DZ151</f>
        <v>313526.06976600003</v>
      </c>
      <c r="EA257" s="1">
        <f>+BANCOS!EA160+FINANCIERAS!EA151</f>
        <v>271758.60169699998</v>
      </c>
      <c r="EB257" s="1">
        <f>+BANCOS!EB160+FINANCIERAS!EB151</f>
        <v>282061.19076899998</v>
      </c>
      <c r="EC257" s="1">
        <f>+BANCOS!EC160+FINANCIERAS!EC151</f>
        <v>289210.11601100001</v>
      </c>
      <c r="ED257" s="1">
        <f>+BANCOS!ED160+FINANCIERAS!ED151</f>
        <v>294343.20901899989</v>
      </c>
      <c r="EE257" s="1">
        <f>+BANCOS!EE160+FINANCIERAS!EE151</f>
        <v>286338.45977199997</v>
      </c>
      <c r="EF257" s="1">
        <f>+BANCOS!EF160+FINANCIERAS!EF151</f>
        <v>276750.65900699998</v>
      </c>
      <c r="EG257" s="1">
        <f>+BANCOS!EG160+FINANCIERAS!EG151</f>
        <v>288923.86507099989</v>
      </c>
      <c r="EH257" s="1">
        <f>+BANCOS!EH160+FINANCIERAS!EH151</f>
        <v>297144.76053499995</v>
      </c>
      <c r="EI257" s="1">
        <f>+BANCOS!EI160+FINANCIERAS!EI151</f>
        <v>300291.49732999998</v>
      </c>
      <c r="EJ257" s="1">
        <f>+BANCOS!EJ160+FINANCIERAS!EJ151</f>
        <v>320525.19667199999</v>
      </c>
      <c r="EK257" s="1">
        <f>+BANCOS!EK160+FINANCIERAS!EK151</f>
        <v>301798.03944299999</v>
      </c>
      <c r="EL257" s="1">
        <f>+BANCOS!EL160+FINANCIERAS!EL151</f>
        <v>338061.87968200003</v>
      </c>
      <c r="EM257" s="1">
        <f>+BANCOS!EM160+FINANCIERAS!EM151</f>
        <v>315988.012215</v>
      </c>
      <c r="EN257" s="1">
        <f>+BANCOS!EN160+FINANCIERAS!EN151</f>
        <v>318561.17870100006</v>
      </c>
      <c r="EO257" s="1">
        <f>+BANCOS!EO160+FINANCIERAS!EO151</f>
        <v>378812.52593300003</v>
      </c>
      <c r="EP257" s="1">
        <f>+BANCOS!EP160+FINANCIERAS!EP151</f>
        <v>394910.76363</v>
      </c>
      <c r="EQ257" s="1">
        <f>+BANCOS!EQ160+FINANCIERAS!EQ151</f>
        <v>397606.23457599996</v>
      </c>
      <c r="ER257" s="1">
        <f>+BANCOS!ER160+FINANCIERAS!ER151</f>
        <v>460492.9731169999</v>
      </c>
      <c r="ES257" s="1">
        <f>+BANCOS!ES160+FINANCIERAS!ES151</f>
        <v>525881.68271099997</v>
      </c>
      <c r="ET257" s="1">
        <f>+BANCOS!ET160+FINANCIERAS!ET151</f>
        <v>501491.70353299991</v>
      </c>
      <c r="EU257" s="1">
        <f>+BANCOS!EU160+FINANCIERAS!EU151</f>
        <v>474133.70730000001</v>
      </c>
      <c r="EV257" s="1">
        <f>+BANCOS!EV160+FINANCIERAS!EV151</f>
        <v>428571.51072900009</v>
      </c>
      <c r="EW257" s="1">
        <f>+BANCOS!EW160+FINANCIERAS!EW151</f>
        <v>410002.05099900003</v>
      </c>
      <c r="EX257" s="1">
        <f>+BANCOS!EX160+FINANCIERAS!EX151</f>
        <v>414133.28387300001</v>
      </c>
      <c r="EY257" s="1">
        <f>+BANCOS!EY160+FINANCIERAS!EY151</f>
        <v>368689.08678800002</v>
      </c>
      <c r="EZ257" s="1">
        <f>+BANCOS!EZ160+FINANCIERAS!EZ151</f>
        <v>315066.613656</v>
      </c>
      <c r="FA257" s="1">
        <f>+BANCOS!FA160+FINANCIERAS!FA151</f>
        <v>313971.85849000001</v>
      </c>
      <c r="FB257" s="1">
        <f>+BANCOS!FB160+FINANCIERAS!FB151</f>
        <v>314995.44982400001</v>
      </c>
      <c r="FC257" s="1">
        <f>+BANCOS!FC160+FINANCIERAS!FC151</f>
        <v>346513.08344299998</v>
      </c>
      <c r="FD257" s="1">
        <f>+BANCOS!FD160+FINANCIERAS!FD151</f>
        <v>366205.68254200002</v>
      </c>
      <c r="FE257" s="1">
        <f>+BANCOS!FE160+FINANCIERAS!FE151</f>
        <v>455827.29699599999</v>
      </c>
      <c r="FF257" s="1">
        <f>+BANCOS!FF160+FINANCIERAS!FF151</f>
        <v>469103.56126300001</v>
      </c>
      <c r="FG257" s="1">
        <f>+BANCOS!FG160+FINANCIERAS!FG151</f>
        <v>423078.73975800001</v>
      </c>
      <c r="FH257" s="1">
        <f>+BANCOS!FH160+FINANCIERAS!FH151</f>
        <v>440618.71220700012</v>
      </c>
      <c r="FI257" s="1">
        <f>+BANCOS!FI160+FINANCIERAS!FI151</f>
        <v>429454.98491099995</v>
      </c>
      <c r="FJ257" s="1">
        <f>+BANCOS!FJ160+FINANCIERAS!FJ151</f>
        <v>434458.85722800007</v>
      </c>
      <c r="FK257" s="1">
        <f>+BANCOS!FK160+FINANCIERAS!FK151</f>
        <v>389848.8734509999</v>
      </c>
      <c r="FL257" s="1">
        <f>+BANCOS!FL160+FINANCIERAS!FL151</f>
        <v>391046.66188999999</v>
      </c>
      <c r="FM257" s="1">
        <f>+BANCOS!FM160+FINANCIERAS!FM151</f>
        <v>344193.64785699989</v>
      </c>
      <c r="FN257" s="1">
        <f>+BANCOS!FN160+FINANCIERAS!FN151</f>
        <v>380683.80564999999</v>
      </c>
      <c r="FO257" s="1">
        <f>+BANCOS!FO160+FINANCIERAS!FO151</f>
        <v>506641.28361499991</v>
      </c>
      <c r="FP257" s="1">
        <f>+BANCOS!FP160+FINANCIERAS!FP151</f>
        <v>541110.51788299996</v>
      </c>
      <c r="FQ257" s="1">
        <f>+BANCOS!FQ160+FINANCIERAS!FQ151</f>
        <v>545877.15270700015</v>
      </c>
      <c r="FR257" s="1">
        <f>+BANCOS!FR160+FINANCIERAS!FR151</f>
        <v>574127.71210600005</v>
      </c>
      <c r="FS257" s="1">
        <f>+BANCOS!FS160+FINANCIERAS!FS151</f>
        <v>560747.25870100013</v>
      </c>
      <c r="FT257" s="1">
        <f>+BANCOS!FT160+FINANCIERAS!FT151</f>
        <v>565071.0386940001</v>
      </c>
      <c r="FU257" s="1">
        <f>+BANCOS!FU160+FINANCIERAS!FU151</f>
        <v>595980.43167700002</v>
      </c>
      <c r="FV257" s="1">
        <f>+BANCOS!FV160+FINANCIERAS!FV151</f>
        <v>566856.60856999992</v>
      </c>
      <c r="FW257" s="1">
        <f>+BANCOS!FW160+FINANCIERAS!FW151</f>
        <v>715501.27662300004</v>
      </c>
      <c r="FX257" s="1">
        <f>+BANCOS!FX160+FINANCIERAS!FX151</f>
        <v>700351.75642200001</v>
      </c>
      <c r="FY257" s="1">
        <f>+BANCOS!FY160+FINANCIERAS!FY151</f>
        <v>690969.26870599983</v>
      </c>
      <c r="FZ257" s="1">
        <f>+BANCOS!FZ160+FINANCIERAS!FZ151</f>
        <v>682813.20996199991</v>
      </c>
      <c r="GA257" s="1">
        <f>+BANCOS!GA160+FINANCIERAS!GA151</f>
        <v>711921.457375</v>
      </c>
      <c r="GB257" s="1">
        <f>+BANCOS!GB160+FINANCIERAS!GB151</f>
        <v>723516.84583100001</v>
      </c>
      <c r="GC257" s="1">
        <f>+BANCOS!GC160+FINANCIERAS!GC151</f>
        <v>751107.37541899993</v>
      </c>
      <c r="GD257" s="1">
        <f>+BANCOS!GD160+FINANCIERAS!GD151</f>
        <v>911140.82134500006</v>
      </c>
      <c r="GE257" s="1">
        <f>+BANCOS!GE160+FINANCIERAS!GE151</f>
        <v>961615.19825200003</v>
      </c>
      <c r="GF257" s="1">
        <f>+BANCOS!GF160+FINANCIERAS!GF151</f>
        <v>958768.64739699999</v>
      </c>
      <c r="GG257" s="1">
        <f>+BANCOS!GG160+FINANCIERAS!GG151</f>
        <v>895943.24191099999</v>
      </c>
      <c r="GH257" s="1">
        <f>+BANCOS!GH160+FINANCIERAS!GH151</f>
        <v>895908.10806600004</v>
      </c>
      <c r="GI257" s="1">
        <f>+BANCOS!GI160+FINANCIERAS!GI151</f>
        <v>873833.20507000003</v>
      </c>
      <c r="GJ257" s="1">
        <f>+BANCOS!GJ160+FINANCIERAS!GJ151</f>
        <v>883210.25890799996</v>
      </c>
      <c r="GK257" s="1">
        <f>+BANCOS!GK160+FINANCIERAS!GK151</f>
        <v>800609.00905700005</v>
      </c>
      <c r="GL257" s="1">
        <f>+BANCOS!GL160+FINANCIERAS!GL151</f>
        <v>852882.06171899999</v>
      </c>
      <c r="GM257" s="1">
        <f>+BANCOS!GM160+FINANCIERAS!GM151</f>
        <v>881034.51358299993</v>
      </c>
      <c r="GN257" s="1">
        <f>+BANCOS!GN160+FINANCIERAS!GN151</f>
        <v>1037713.817413</v>
      </c>
      <c r="GO257" s="1">
        <f>+BANCOS!GO160+FINANCIERAS!GO151</f>
        <v>965779.38228900009</v>
      </c>
      <c r="GP257" s="1">
        <f>+BANCOS!GP160+FINANCIERAS!GP151</f>
        <v>1205547.8400470002</v>
      </c>
      <c r="GQ257" s="1">
        <f>+BANCOS!GQ160+FINANCIERAS!GQ151</f>
        <v>1261268.4360180001</v>
      </c>
      <c r="GR257" s="1">
        <f>+BANCOS!GR160+FINANCIERAS!GR151</f>
        <v>1217758.191781</v>
      </c>
      <c r="GS257" s="1">
        <f>+BANCOS!GS160+FINANCIERAS!GS151</f>
        <v>1142926.6528169999</v>
      </c>
      <c r="GT257" s="1">
        <f>+BANCOS!GT160+FINANCIERAS!GT151</f>
        <v>1199535.6462349999</v>
      </c>
      <c r="GU257" s="1">
        <f>+BANCOS!GU160+FINANCIERAS!GU151</f>
        <v>0</v>
      </c>
      <c r="GV257" s="1">
        <f>+BANCOS!GV160+FINANCIERAS!GV151</f>
        <v>0</v>
      </c>
      <c r="GW257" s="1">
        <f>+BANCOS!GW160+FINANCIERAS!GW151</f>
        <v>0</v>
      </c>
      <c r="GX257" s="1">
        <f>+BANCOS!GX160+FINANCIERAS!GX151</f>
        <v>0</v>
      </c>
      <c r="GY257" s="1">
        <f>+BANCOS!GY160+FINANCIERAS!GY151</f>
        <v>0</v>
      </c>
      <c r="GZ257" s="1">
        <f>+BANCOS!GZ160+FINANCIERAS!GZ151</f>
        <v>0</v>
      </c>
      <c r="HA257" s="1">
        <f>+BANCOS!HA160+FINANCIERAS!HA151</f>
        <v>0</v>
      </c>
      <c r="HB257" s="1">
        <f>+BANCOS!HB160+FINANCIERAS!HB151</f>
        <v>0</v>
      </c>
      <c r="HC257" s="1">
        <f>+BANCOS!HC160+FINANCIERAS!HC151</f>
        <v>0</v>
      </c>
      <c r="HD257" s="1">
        <f>+BANCOS!HD160+FINANCIERAS!HD151</f>
        <v>0</v>
      </c>
      <c r="HE257" s="1">
        <f>+BANCOS!HE160+FINANCIERAS!HE151</f>
        <v>0</v>
      </c>
      <c r="HF257" s="1">
        <f>+BANCOS!HF160+FINANCIERAS!HF151</f>
        <v>0</v>
      </c>
      <c r="HG257" s="1">
        <f>+BANCOS!HG160+FINANCIERAS!HG151</f>
        <v>0</v>
      </c>
      <c r="HH257" s="1">
        <f>+BANCOS!HH160+FINANCIERAS!HH151</f>
        <v>0</v>
      </c>
      <c r="HI257" s="1">
        <f>+BANCOS!HI160+FINANCIERAS!HI151</f>
        <v>0</v>
      </c>
      <c r="HJ257" s="1">
        <f>+BANCOS!HJ160+FINANCIERAS!HJ151</f>
        <v>0</v>
      </c>
      <c r="HK257" s="1">
        <f>+BANCOS!HK160+FINANCIERAS!HK151</f>
        <v>0</v>
      </c>
      <c r="HL257" s="1">
        <f>+BANCOS!HL160+FINANCIERAS!HL151</f>
        <v>0</v>
      </c>
      <c r="HM257" s="1">
        <f>+BANCOS!HM160+FINANCIERAS!HM151</f>
        <v>0</v>
      </c>
      <c r="HN257" s="1">
        <f>+BANCOS!HN160+FINANCIERAS!HN151</f>
        <v>0</v>
      </c>
      <c r="HO257" s="1">
        <f>+BANCOS!HO160+FINANCIERAS!HO151</f>
        <v>0</v>
      </c>
      <c r="HP257" s="1">
        <f>+BANCOS!HP160+FINANCIERAS!HP151</f>
        <v>0</v>
      </c>
      <c r="HQ257" s="1">
        <f>+BANCOS!HQ160+FINANCIERAS!HQ151</f>
        <v>0</v>
      </c>
      <c r="HR257" s="1">
        <f>+BANCOS!HR160+FINANCIERAS!HR151</f>
        <v>0</v>
      </c>
      <c r="HS257" s="1">
        <f>+BANCOS!HS160+FINANCIERAS!HS151</f>
        <v>0</v>
      </c>
      <c r="HT257" s="1">
        <f>+BANCOS!HT160+FINANCIERAS!HT151</f>
        <v>0</v>
      </c>
      <c r="HU257" s="1">
        <f>+BANCOS!HU160+FINANCIERAS!HU151</f>
        <v>0</v>
      </c>
      <c r="HV257" s="1">
        <f>+BANCOS!HV160+FINANCIERAS!HV151</f>
        <v>0</v>
      </c>
      <c r="HW257" s="1">
        <f>+BANCOS!HW160+FINANCIERAS!HW151</f>
        <v>0</v>
      </c>
      <c r="HX257" s="1">
        <f>+BANCOS!HX160+FINANCIERAS!HX151</f>
        <v>0</v>
      </c>
      <c r="HY257" s="1">
        <f>+BANCOS!HY160+FINANCIERAS!HY151</f>
        <v>0</v>
      </c>
      <c r="HZ257" s="1">
        <f>+BANCOS!HZ160+FINANCIERAS!HZ151</f>
        <v>0</v>
      </c>
      <c r="IA257" s="1">
        <f>+BANCOS!IA160+FINANCIERAS!IA151</f>
        <v>0</v>
      </c>
      <c r="IB257" s="1">
        <f>+BANCOS!IB160+FINANCIERAS!IB151</f>
        <v>0</v>
      </c>
      <c r="IC257" s="1">
        <f>+BANCOS!IC160+FINANCIERAS!IC151</f>
        <v>0</v>
      </c>
      <c r="ID257" s="1">
        <f>+BANCOS!ID160+FINANCIERAS!ID151</f>
        <v>0</v>
      </c>
      <c r="IE257" s="1">
        <f>+BANCOS!IE160+FINANCIERAS!IE151</f>
        <v>0</v>
      </c>
      <c r="IF257" s="1">
        <f>+BANCOS!IF160+FINANCIERAS!IF151</f>
        <v>0</v>
      </c>
      <c r="IG257" s="1">
        <f>+BANCOS!IG160+FINANCIERAS!IG151</f>
        <v>0</v>
      </c>
      <c r="IH257" s="1">
        <f>+BANCOS!IH160+FINANCIERAS!IH151</f>
        <v>0</v>
      </c>
      <c r="II257" s="1">
        <f>+BANCOS!II160+FINANCIERAS!II151</f>
        <v>0</v>
      </c>
      <c r="IJ257" s="1">
        <f>+BANCOS!IJ160+FINANCIERAS!IJ151</f>
        <v>0</v>
      </c>
      <c r="IK257" s="1">
        <f>+BANCOS!IK160+FINANCIERAS!IK151</f>
        <v>0</v>
      </c>
      <c r="IL257" s="1">
        <f>+BANCOS!IL160+FINANCIERAS!IL151</f>
        <v>0</v>
      </c>
      <c r="IM257" s="1">
        <f>+BANCOS!IM160+FINANCIERAS!IM151</f>
        <v>0</v>
      </c>
      <c r="IN257" s="1">
        <f>+BANCOS!IN160+FINANCIERAS!IN151</f>
        <v>0</v>
      </c>
      <c r="IO257" s="1">
        <f>+BANCOS!IO160+FINANCIERAS!IO151</f>
        <v>0</v>
      </c>
      <c r="IP257" s="1">
        <f>+BANCOS!IP160+FINANCIERAS!IP151</f>
        <v>0</v>
      </c>
      <c r="IQ257" s="1">
        <f>+BANCOS!IQ160+FINANCIERAS!IQ151</f>
        <v>0</v>
      </c>
      <c r="IR257" s="1">
        <f>+BANCOS!IR160+FINANCIERAS!IR151</f>
        <v>0</v>
      </c>
      <c r="IS257" s="1">
        <f>+BANCOS!IS160+FINANCIERAS!IS151</f>
        <v>0</v>
      </c>
      <c r="IT257" s="1">
        <f>+BANCOS!IT160+FINANCIERAS!IT151</f>
        <v>0</v>
      </c>
      <c r="IU257" s="1">
        <f>+BANCOS!IU160+FINANCIERAS!IU151</f>
        <v>0</v>
      </c>
      <c r="IV257" s="1">
        <f>+BANCOS!IV160+FINANCIERAS!IV151</f>
        <v>0</v>
      </c>
      <c r="IW257" s="1">
        <f>+BANCOS!IW160+FINANCIERAS!IW151</f>
        <v>0</v>
      </c>
      <c r="IX257" s="1">
        <f>+BANCOS!IX160+FINANCIERAS!IX151</f>
        <v>0</v>
      </c>
      <c r="IY257" s="1">
        <f>+BANCOS!IY160+FINANCIERAS!IY151</f>
        <v>0</v>
      </c>
      <c r="IZ257" s="1">
        <f>+BANCOS!IZ160+FINANCIERAS!IZ151</f>
        <v>0</v>
      </c>
      <c r="JA257" s="1">
        <f>+BANCOS!JA160+FINANCIERAS!JA151</f>
        <v>0</v>
      </c>
      <c r="JB257" s="1">
        <f>+BANCOS!JB160+FINANCIERAS!JB151</f>
        <v>0</v>
      </c>
      <c r="JC257" s="1">
        <f>+BANCOS!JC160+FINANCIERAS!JC151</f>
        <v>0</v>
      </c>
      <c r="JD257" s="1">
        <f>+BANCOS!JD160+FINANCIERAS!JD151</f>
        <v>0</v>
      </c>
      <c r="JE257" s="1">
        <f>+BANCOS!JE160+FINANCIERAS!JE151</f>
        <v>0</v>
      </c>
      <c r="JF257" s="1" t="e">
        <f>+BANCOS!#REF!+FINANCIERAS!JF151</f>
        <v>#REF!</v>
      </c>
    </row>
    <row r="258" spans="1:266" s="2" customFormat="1" ht="12.9" customHeight="1" x14ac:dyDescent="0.2">
      <c r="A258" s="82">
        <v>4</v>
      </c>
      <c r="DC258" s="1">
        <f>+BANCOS!DC161+FINANCIERAS!DC152</f>
        <v>34018.800162</v>
      </c>
      <c r="DD258" s="1">
        <f>+BANCOS!DD161+FINANCIERAS!DD152</f>
        <v>42393.463979</v>
      </c>
      <c r="DE258" s="1">
        <f>+BANCOS!DE161+FINANCIERAS!DE152</f>
        <v>51872.454316000003</v>
      </c>
      <c r="DF258" s="1">
        <f>+BANCOS!DF161+FINANCIERAS!DF152</f>
        <v>56922.020957000001</v>
      </c>
      <c r="DG258" s="1">
        <f>+BANCOS!DG161+FINANCIERAS!DG152</f>
        <v>66982.54669100001</v>
      </c>
      <c r="DH258" s="1">
        <f>+BANCOS!DH161+FINANCIERAS!DH152</f>
        <v>67164.939335000003</v>
      </c>
      <c r="DI258" s="1">
        <f>+BANCOS!DI161+FINANCIERAS!DI152</f>
        <v>73783.186049999989</v>
      </c>
      <c r="DJ258" s="1">
        <f>+BANCOS!DJ161+FINANCIERAS!DJ152</f>
        <v>65046.204002000013</v>
      </c>
      <c r="DK258" s="1">
        <f>+BANCOS!DK161+FINANCIERAS!DK152</f>
        <v>60622.093487000006</v>
      </c>
      <c r="DL258" s="1">
        <f>+BANCOS!DL161+FINANCIERAS!DL152</f>
        <v>65152.664801000006</v>
      </c>
      <c r="DM258" s="1">
        <f>+BANCOS!DM161+FINANCIERAS!DM152</f>
        <v>70869.25585300001</v>
      </c>
      <c r="DN258" s="1">
        <f>+BANCOS!DN161+FINANCIERAS!DN152</f>
        <v>62808.908412000004</v>
      </c>
      <c r="DO258" s="1">
        <f>+BANCOS!DO161+FINANCIERAS!DO152</f>
        <v>67826.474750999987</v>
      </c>
      <c r="DP258" s="1">
        <f>+BANCOS!DP161+FINANCIERAS!DP152</f>
        <v>63011.315252000015</v>
      </c>
      <c r="DQ258" s="1">
        <f>+BANCOS!DQ161+FINANCIERAS!DQ152</f>
        <v>57146.865122000003</v>
      </c>
      <c r="DR258" s="1">
        <f>+BANCOS!DR161+FINANCIERAS!DR152</f>
        <v>43678.076083</v>
      </c>
      <c r="DS258" s="1">
        <f>+BANCOS!DS161+FINANCIERAS!DS152</f>
        <v>45274.007497999999</v>
      </c>
      <c r="DT258" s="1">
        <f>+BANCOS!DT161+FINANCIERAS!DT152</f>
        <v>48632.549927</v>
      </c>
      <c r="DU258" s="1">
        <f>+BANCOS!DU161+FINANCIERAS!DU152</f>
        <v>54923.522553999996</v>
      </c>
      <c r="DV258" s="1">
        <f>+BANCOS!DV161+FINANCIERAS!DV152</f>
        <v>57281.318331999995</v>
      </c>
      <c r="DW258" s="1">
        <f>+BANCOS!DW161+FINANCIERAS!DW152</f>
        <v>75633.357938999994</v>
      </c>
      <c r="DX258" s="1">
        <f>+BANCOS!DX161+FINANCIERAS!DX152</f>
        <v>74278.283345000003</v>
      </c>
      <c r="DY258" s="1">
        <f>+BANCOS!DY161+FINANCIERAS!DY152</f>
        <v>67357.168361000018</v>
      </c>
      <c r="DZ258" s="1">
        <f>+BANCOS!DZ161+FINANCIERAS!DZ152</f>
        <v>67739.727370000008</v>
      </c>
      <c r="EA258" s="1">
        <f>+BANCOS!EA161+FINANCIERAS!EA152</f>
        <v>90628.579892999987</v>
      </c>
      <c r="EB258" s="1">
        <f>+BANCOS!EB161+FINANCIERAS!EB152</f>
        <v>95072.676607999994</v>
      </c>
      <c r="EC258" s="1">
        <f>+BANCOS!EC161+FINANCIERAS!EC152</f>
        <v>73588.575450999997</v>
      </c>
      <c r="ED258" s="1">
        <f>+BANCOS!ED161+FINANCIERAS!ED152</f>
        <v>76375.539675000007</v>
      </c>
      <c r="EE258" s="1">
        <f>+BANCOS!EE161+FINANCIERAS!EE152</f>
        <v>82839.017040999985</v>
      </c>
      <c r="EF258" s="1">
        <f>+BANCOS!EF161+FINANCIERAS!EF152</f>
        <v>95215.410807000007</v>
      </c>
      <c r="EG258" s="1">
        <f>+BANCOS!EG161+FINANCIERAS!EG152</f>
        <v>96554.940050000005</v>
      </c>
      <c r="EH258" s="1">
        <f>+BANCOS!EH161+FINANCIERAS!EH152</f>
        <v>112446.953555</v>
      </c>
      <c r="EI258" s="1">
        <f>+BANCOS!EI161+FINANCIERAS!EI152</f>
        <v>105038.991454</v>
      </c>
      <c r="EJ258" s="1">
        <f>+BANCOS!EJ161+FINANCIERAS!EJ152</f>
        <v>122708.961482</v>
      </c>
      <c r="EK258" s="1">
        <f>+BANCOS!EK161+FINANCIERAS!EK152</f>
        <v>107829.89863999998</v>
      </c>
      <c r="EL258" s="1">
        <f>+BANCOS!EL161+FINANCIERAS!EL152</f>
        <v>160537.025089</v>
      </c>
      <c r="EM258" s="1">
        <f>+BANCOS!EM161+FINANCIERAS!EM152</f>
        <v>169028.07743099998</v>
      </c>
      <c r="EN258" s="1">
        <f>+BANCOS!EN161+FINANCIERAS!EN152</f>
        <v>207771.47127200002</v>
      </c>
      <c r="EO258" s="1">
        <f>+BANCOS!EO161+FINANCIERAS!EO152</f>
        <v>268448.09122299997</v>
      </c>
      <c r="EP258" s="1">
        <f>+BANCOS!EP161+FINANCIERAS!EP152</f>
        <v>204005.897742</v>
      </c>
      <c r="EQ258" s="1">
        <f>+BANCOS!EQ161+FINANCIERAS!EQ152</f>
        <v>216788.94125799998</v>
      </c>
      <c r="ER258" s="1">
        <f>+BANCOS!ER161+FINANCIERAS!ER152</f>
        <v>223750.15323599998</v>
      </c>
      <c r="ES258" s="1">
        <f>+BANCOS!ES161+FINANCIERAS!ES152</f>
        <v>218054.38842</v>
      </c>
      <c r="ET258" s="1">
        <f>+BANCOS!ET161+FINANCIERAS!ET152</f>
        <v>237305.862934</v>
      </c>
      <c r="EU258" s="1">
        <f>+BANCOS!EU161+FINANCIERAS!EU152</f>
        <v>217062.30456300001</v>
      </c>
      <c r="EV258" s="1">
        <f>+BANCOS!EV161+FINANCIERAS!EV152</f>
        <v>203473.68221699999</v>
      </c>
      <c r="EW258" s="1">
        <f>+BANCOS!EW161+FINANCIERAS!EW152</f>
        <v>226333.68181900002</v>
      </c>
      <c r="EX258" s="1">
        <f>+BANCOS!EX161+FINANCIERAS!EX152</f>
        <v>223558.21782700001</v>
      </c>
      <c r="EY258" s="1">
        <f>+BANCOS!EY161+FINANCIERAS!EY152</f>
        <v>231654.87379900002</v>
      </c>
      <c r="EZ258" s="1">
        <f>+BANCOS!EZ161+FINANCIERAS!EZ152</f>
        <v>224486.59103899999</v>
      </c>
      <c r="FA258" s="1">
        <f>+BANCOS!FA161+FINANCIERAS!FA152</f>
        <v>197197.236294</v>
      </c>
      <c r="FB258" s="1">
        <f>+BANCOS!FB161+FINANCIERAS!FB152</f>
        <v>165840.405906</v>
      </c>
      <c r="FC258" s="1">
        <f>+BANCOS!FC161+FINANCIERAS!FC152</f>
        <v>172813.503413</v>
      </c>
      <c r="FD258" s="1">
        <f>+BANCOS!FD161+FINANCIERAS!FD152</f>
        <v>177450.19110499998</v>
      </c>
      <c r="FE258" s="1">
        <f>+BANCOS!FE161+FINANCIERAS!FE152</f>
        <v>172953.87188600001</v>
      </c>
      <c r="FF258" s="1">
        <f>+BANCOS!FF161+FINANCIERAS!FF152</f>
        <v>197121.69671300001</v>
      </c>
      <c r="FG258" s="1">
        <f>+BANCOS!FG161+FINANCIERAS!FG152</f>
        <v>217142.73727400001</v>
      </c>
      <c r="FH258" s="1">
        <f>+BANCOS!FH161+FINANCIERAS!FH152</f>
        <v>192708.35437799999</v>
      </c>
      <c r="FI258" s="1">
        <f>+BANCOS!FI161+FINANCIERAS!FI152</f>
        <v>214070.221892</v>
      </c>
      <c r="FJ258" s="1">
        <f>+BANCOS!FJ161+FINANCIERAS!FJ152</f>
        <v>213477.624866</v>
      </c>
      <c r="FK258" s="1">
        <f>+BANCOS!FK161+FINANCIERAS!FK152</f>
        <v>207271.71268499998</v>
      </c>
      <c r="FL258" s="1">
        <f>+BANCOS!FL161+FINANCIERAS!FL152</f>
        <v>193430.10918299999</v>
      </c>
      <c r="FM258" s="1">
        <f>+BANCOS!FM161+FINANCIERAS!FM152</f>
        <v>187121.30859099998</v>
      </c>
      <c r="FN258" s="1">
        <f>+BANCOS!FN161+FINANCIERAS!FN152</f>
        <v>203473.03637799999</v>
      </c>
      <c r="FO258" s="1">
        <f>+BANCOS!FO161+FINANCIERAS!FO152</f>
        <v>217639.58368500002</v>
      </c>
      <c r="FP258" s="1">
        <f>+BANCOS!FP161+FINANCIERAS!FP152</f>
        <v>232450.947082</v>
      </c>
      <c r="FQ258" s="1">
        <f>+BANCOS!FQ161+FINANCIERAS!FQ152</f>
        <v>239175.26750800002</v>
      </c>
      <c r="FR258" s="1">
        <f>+BANCOS!FR161+FINANCIERAS!FR152</f>
        <v>316307.55764300004</v>
      </c>
      <c r="FS258" s="1">
        <f>+BANCOS!FS161+FINANCIERAS!FS152</f>
        <v>262821.81159200001</v>
      </c>
      <c r="FT258" s="1">
        <f>+BANCOS!FT161+FINANCIERAS!FT152</f>
        <v>271615.599285</v>
      </c>
      <c r="FU258" s="1">
        <f>+BANCOS!FU161+FINANCIERAS!FU152</f>
        <v>289013.08637800004</v>
      </c>
      <c r="FV258" s="1">
        <f>+BANCOS!FV161+FINANCIERAS!FV152</f>
        <v>303275.37551000004</v>
      </c>
      <c r="FW258" s="1">
        <f>+BANCOS!FW161+FINANCIERAS!FW152</f>
        <v>231310.92178800001</v>
      </c>
      <c r="FX258" s="1">
        <f>+BANCOS!FX161+FINANCIERAS!FX152</f>
        <v>245205.91605999999</v>
      </c>
      <c r="FY258" s="1">
        <f>+BANCOS!FY161+FINANCIERAS!FY152</f>
        <v>247837.905348</v>
      </c>
      <c r="FZ258" s="1">
        <f>+BANCOS!FZ161+FINANCIERAS!FZ152</f>
        <v>278043.96312199999</v>
      </c>
      <c r="GA258" s="1">
        <f>+BANCOS!GA161+FINANCIERAS!GA152</f>
        <v>278408.10735800001</v>
      </c>
      <c r="GB258" s="1">
        <f>+BANCOS!GB161+FINANCIERAS!GB152</f>
        <v>339945.83301900001</v>
      </c>
      <c r="GC258" s="1">
        <f>+BANCOS!GC161+FINANCIERAS!GC152</f>
        <v>360366.24603400001</v>
      </c>
      <c r="GD258" s="1">
        <f>+BANCOS!GD161+FINANCIERAS!GD152</f>
        <v>417080.45314699999</v>
      </c>
      <c r="GE258" s="1">
        <f>+BANCOS!GE161+FINANCIERAS!GE152</f>
        <v>451311.19281899999</v>
      </c>
      <c r="GF258" s="1">
        <f>+BANCOS!GF161+FINANCIERAS!GF152</f>
        <v>467913.15845799999</v>
      </c>
      <c r="GG258" s="1">
        <f>+BANCOS!GG161+FINANCIERAS!GG152</f>
        <v>453423.20752900001</v>
      </c>
      <c r="GH258" s="1">
        <f>+BANCOS!GH161+FINANCIERAS!GH152</f>
        <v>543794.29472499993</v>
      </c>
      <c r="GI258" s="1">
        <f>+BANCOS!GI161+FINANCIERAS!GI152</f>
        <v>515101.36440199998</v>
      </c>
      <c r="GJ258" s="1">
        <f>+BANCOS!GJ161+FINANCIERAS!GJ152</f>
        <v>657833.30197199993</v>
      </c>
      <c r="GK258" s="1">
        <f>+BANCOS!GK161+FINANCIERAS!GK152</f>
        <v>580454.12118100002</v>
      </c>
      <c r="GL258" s="1">
        <f>+BANCOS!GL161+FINANCIERAS!GL152</f>
        <v>664312.36164300004</v>
      </c>
      <c r="GM258" s="1">
        <f>+BANCOS!GM161+FINANCIERAS!GM152</f>
        <v>550620.12204299995</v>
      </c>
      <c r="GN258" s="1">
        <f>+BANCOS!GN161+FINANCIERAS!GN152</f>
        <v>548743.11913000001</v>
      </c>
      <c r="GO258" s="1">
        <f>+BANCOS!GO161+FINANCIERAS!GO152</f>
        <v>591618.41199199995</v>
      </c>
      <c r="GP258" s="1">
        <f>+BANCOS!GP161+FINANCIERAS!GP152</f>
        <v>532161.64927499997</v>
      </c>
      <c r="GQ258" s="1">
        <f>+BANCOS!GQ161+FINANCIERAS!GQ152</f>
        <v>518044.958874</v>
      </c>
      <c r="GR258" s="1">
        <f>+BANCOS!GR161+FINANCIERAS!GR152</f>
        <v>547408.122921</v>
      </c>
      <c r="GS258" s="1">
        <f>+BANCOS!GS161+FINANCIERAS!GS152</f>
        <v>679728.98009600001</v>
      </c>
      <c r="GT258" s="1">
        <f>+BANCOS!GT161+FINANCIERAS!GT152</f>
        <v>670204.78685800009</v>
      </c>
      <c r="GU258" s="1">
        <f>+BANCOS!GU161+FINANCIERAS!GU152</f>
        <v>0</v>
      </c>
      <c r="GV258" s="1">
        <f>+BANCOS!GV161+FINANCIERAS!GV152</f>
        <v>0</v>
      </c>
      <c r="GW258" s="1">
        <f>+BANCOS!GW161+FINANCIERAS!GW152</f>
        <v>0</v>
      </c>
      <c r="GX258" s="1">
        <f>+BANCOS!GX161+FINANCIERAS!GX152</f>
        <v>0</v>
      </c>
      <c r="GY258" s="1">
        <f>+BANCOS!GY161+FINANCIERAS!GY152</f>
        <v>0</v>
      </c>
      <c r="GZ258" s="1">
        <f>+BANCOS!GZ161+FINANCIERAS!GZ152</f>
        <v>0</v>
      </c>
      <c r="HA258" s="1">
        <f>+BANCOS!HA161+FINANCIERAS!HA152</f>
        <v>0</v>
      </c>
      <c r="HB258" s="1">
        <f>+BANCOS!HB161+FINANCIERAS!HB152</f>
        <v>0</v>
      </c>
      <c r="HC258" s="1">
        <f>+BANCOS!HC161+FINANCIERAS!HC152</f>
        <v>0</v>
      </c>
      <c r="HD258" s="1">
        <f>+BANCOS!HD161+FINANCIERAS!HD152</f>
        <v>0</v>
      </c>
      <c r="HE258" s="1">
        <f>+BANCOS!HE161+FINANCIERAS!HE152</f>
        <v>0</v>
      </c>
      <c r="HF258" s="1">
        <f>+BANCOS!HF161+FINANCIERAS!HF152</f>
        <v>0</v>
      </c>
      <c r="HG258" s="1">
        <f>+BANCOS!HG161+FINANCIERAS!HG152</f>
        <v>0</v>
      </c>
      <c r="HH258" s="1">
        <f>+BANCOS!HH161+FINANCIERAS!HH152</f>
        <v>0</v>
      </c>
      <c r="HI258" s="1">
        <f>+BANCOS!HI161+FINANCIERAS!HI152</f>
        <v>0</v>
      </c>
      <c r="HJ258" s="1">
        <f>+BANCOS!HJ161+FINANCIERAS!HJ152</f>
        <v>0</v>
      </c>
      <c r="HK258" s="1">
        <f>+BANCOS!HK161+FINANCIERAS!HK152</f>
        <v>0</v>
      </c>
      <c r="HL258" s="1">
        <f>+BANCOS!HL161+FINANCIERAS!HL152</f>
        <v>0</v>
      </c>
      <c r="HM258" s="1">
        <f>+BANCOS!HM161+FINANCIERAS!HM152</f>
        <v>0</v>
      </c>
      <c r="HN258" s="1">
        <f>+BANCOS!HN161+FINANCIERAS!HN152</f>
        <v>0</v>
      </c>
      <c r="HO258" s="1">
        <f>+BANCOS!HO161+FINANCIERAS!HO152</f>
        <v>0</v>
      </c>
      <c r="HP258" s="1">
        <f>+BANCOS!HP161+FINANCIERAS!HP152</f>
        <v>0</v>
      </c>
      <c r="HQ258" s="1">
        <f>+BANCOS!HQ161+FINANCIERAS!HQ152</f>
        <v>0</v>
      </c>
      <c r="HR258" s="1">
        <f>+BANCOS!HR161+FINANCIERAS!HR152</f>
        <v>0</v>
      </c>
      <c r="HS258" s="1">
        <f>+BANCOS!HS161+FINANCIERAS!HS152</f>
        <v>0</v>
      </c>
      <c r="HT258" s="1">
        <f>+BANCOS!HT161+FINANCIERAS!HT152</f>
        <v>0</v>
      </c>
      <c r="HU258" s="1">
        <f>+BANCOS!HU161+FINANCIERAS!HU152</f>
        <v>0</v>
      </c>
      <c r="HV258" s="1">
        <f>+BANCOS!HV161+FINANCIERAS!HV152</f>
        <v>0</v>
      </c>
      <c r="HW258" s="1">
        <f>+BANCOS!HW161+FINANCIERAS!HW152</f>
        <v>0</v>
      </c>
      <c r="HX258" s="1">
        <f>+BANCOS!HX161+FINANCIERAS!HX152</f>
        <v>0</v>
      </c>
      <c r="HY258" s="1">
        <f>+BANCOS!HY161+FINANCIERAS!HY152</f>
        <v>0</v>
      </c>
      <c r="HZ258" s="1">
        <f>+BANCOS!HZ161+FINANCIERAS!HZ152</f>
        <v>0</v>
      </c>
      <c r="IA258" s="1">
        <f>+BANCOS!IA161+FINANCIERAS!IA152</f>
        <v>0</v>
      </c>
      <c r="IB258" s="1">
        <f>+BANCOS!IB161+FINANCIERAS!IB152</f>
        <v>0</v>
      </c>
      <c r="IC258" s="1">
        <f>+BANCOS!IC161+FINANCIERAS!IC152</f>
        <v>0</v>
      </c>
      <c r="ID258" s="1">
        <f>+BANCOS!ID161+FINANCIERAS!ID152</f>
        <v>0</v>
      </c>
      <c r="IE258" s="1">
        <f>+BANCOS!IE161+FINANCIERAS!IE152</f>
        <v>0</v>
      </c>
      <c r="IF258" s="1">
        <f>+BANCOS!IF161+FINANCIERAS!IF152</f>
        <v>0</v>
      </c>
      <c r="IG258" s="1">
        <f>+BANCOS!IG161+FINANCIERAS!IG152</f>
        <v>0</v>
      </c>
      <c r="IH258" s="1">
        <f>+BANCOS!IH161+FINANCIERAS!IH152</f>
        <v>0</v>
      </c>
      <c r="II258" s="1">
        <f>+BANCOS!II161+FINANCIERAS!II152</f>
        <v>0</v>
      </c>
      <c r="IJ258" s="1">
        <f>+BANCOS!IJ161+FINANCIERAS!IJ152</f>
        <v>0</v>
      </c>
      <c r="IK258" s="1">
        <f>+BANCOS!IK161+FINANCIERAS!IK152</f>
        <v>0</v>
      </c>
      <c r="IL258" s="1">
        <f>+BANCOS!IL161+FINANCIERAS!IL152</f>
        <v>0</v>
      </c>
      <c r="IM258" s="1">
        <f>+BANCOS!IM161+FINANCIERAS!IM152</f>
        <v>0</v>
      </c>
      <c r="IN258" s="1">
        <f>+BANCOS!IN161+FINANCIERAS!IN152</f>
        <v>0</v>
      </c>
      <c r="IO258" s="1">
        <f>+BANCOS!IO161+FINANCIERAS!IO152</f>
        <v>0</v>
      </c>
      <c r="IP258" s="1">
        <f>+BANCOS!IP161+FINANCIERAS!IP152</f>
        <v>0</v>
      </c>
      <c r="IQ258" s="1">
        <f>+BANCOS!IQ161+FINANCIERAS!IQ152</f>
        <v>0</v>
      </c>
      <c r="IR258" s="1">
        <f>+BANCOS!IR161+FINANCIERAS!IR152</f>
        <v>0</v>
      </c>
      <c r="IS258" s="1">
        <f>+BANCOS!IS161+FINANCIERAS!IS152</f>
        <v>0</v>
      </c>
      <c r="IT258" s="1">
        <f>+BANCOS!IT161+FINANCIERAS!IT152</f>
        <v>0</v>
      </c>
      <c r="IU258" s="1">
        <f>+BANCOS!IU161+FINANCIERAS!IU152</f>
        <v>0</v>
      </c>
      <c r="IV258" s="1">
        <f>+BANCOS!IV161+FINANCIERAS!IV152</f>
        <v>0</v>
      </c>
      <c r="IW258" s="1">
        <f>+BANCOS!IW161+FINANCIERAS!IW152</f>
        <v>0</v>
      </c>
      <c r="IX258" s="1">
        <f>+BANCOS!IX161+FINANCIERAS!IX152</f>
        <v>0</v>
      </c>
      <c r="IY258" s="1">
        <f>+BANCOS!IY161+FINANCIERAS!IY152</f>
        <v>0</v>
      </c>
      <c r="IZ258" s="1">
        <f>+BANCOS!IZ161+FINANCIERAS!IZ152</f>
        <v>0</v>
      </c>
      <c r="JA258" s="1">
        <f>+BANCOS!JA161+FINANCIERAS!JA152</f>
        <v>0</v>
      </c>
      <c r="JB258" s="1">
        <f>+BANCOS!JB161+FINANCIERAS!JB152</f>
        <v>0</v>
      </c>
      <c r="JC258" s="1">
        <f>+BANCOS!JC161+FINANCIERAS!JC152</f>
        <v>0</v>
      </c>
      <c r="JD258" s="1">
        <f>+BANCOS!JD161+FINANCIERAS!JD152</f>
        <v>0</v>
      </c>
      <c r="JE258" s="1">
        <f>+BANCOS!JE161+FINANCIERAS!JE152</f>
        <v>0</v>
      </c>
      <c r="JF258" s="1" t="e">
        <f>+BANCOS!#REF!+FINANCIERAS!JF152</f>
        <v>#REF!</v>
      </c>
    </row>
    <row r="259" spans="1:266" s="2" customFormat="1" ht="12.9" customHeight="1" x14ac:dyDescent="0.2">
      <c r="A259" s="82">
        <v>5</v>
      </c>
      <c r="DC259" s="1">
        <f>+BANCOS!DC162+FINANCIERAS!DC153</f>
        <v>34478.356968</v>
      </c>
      <c r="DD259" s="1">
        <f>+BANCOS!DD162+FINANCIERAS!DD153</f>
        <v>31751.420784999998</v>
      </c>
      <c r="DE259" s="1">
        <f>+BANCOS!DE162+FINANCIERAS!DE153</f>
        <v>38006.005086000005</v>
      </c>
      <c r="DF259" s="1">
        <f>+BANCOS!DF162+FINANCIERAS!DF153</f>
        <v>38023.420439999994</v>
      </c>
      <c r="DG259" s="1">
        <f>+BANCOS!DG162+FINANCIERAS!DG153</f>
        <v>45806.106784999996</v>
      </c>
      <c r="DH259" s="1">
        <f>+BANCOS!DH162+FINANCIERAS!DH153</f>
        <v>49522.945448999999</v>
      </c>
      <c r="DI259" s="1">
        <f>+BANCOS!DI162+FINANCIERAS!DI153</f>
        <v>56261.432438999997</v>
      </c>
      <c r="DJ259" s="1">
        <f>+BANCOS!DJ162+FINANCIERAS!DJ153</f>
        <v>62172.566442999996</v>
      </c>
      <c r="DK259" s="1">
        <f>+BANCOS!DK162+FINANCIERAS!DK153</f>
        <v>68903.680951999995</v>
      </c>
      <c r="DL259" s="1">
        <f>+BANCOS!DL162+FINANCIERAS!DL153</f>
        <v>77511.588728000002</v>
      </c>
      <c r="DM259" s="1">
        <f>+BANCOS!DM162+FINANCIERAS!DM153</f>
        <v>68707.128599000003</v>
      </c>
      <c r="DN259" s="1">
        <f>+BANCOS!DN162+FINANCIERAS!DN153</f>
        <v>75642.314944000012</v>
      </c>
      <c r="DO259" s="1">
        <f>+BANCOS!DO162+FINANCIERAS!DO153</f>
        <v>74726.768035000001</v>
      </c>
      <c r="DP259" s="1">
        <f>+BANCOS!DP162+FINANCIERAS!DP153</f>
        <v>79679.374311000007</v>
      </c>
      <c r="DQ259" s="1">
        <f>+BANCOS!DQ162+FINANCIERAS!DQ153</f>
        <v>72169.695126000006</v>
      </c>
      <c r="DR259" s="1">
        <f>+BANCOS!DR162+FINANCIERAS!DR153</f>
        <v>75670.190543000004</v>
      </c>
      <c r="DS259" s="1">
        <f>+BANCOS!DS162+FINANCIERAS!DS153</f>
        <v>76515.104256000006</v>
      </c>
      <c r="DT259" s="1">
        <f>+BANCOS!DT162+FINANCIERAS!DT153</f>
        <v>77137.004861000009</v>
      </c>
      <c r="DU259" s="1">
        <f>+BANCOS!DU162+FINANCIERAS!DU153</f>
        <v>59573.797138999988</v>
      </c>
      <c r="DV259" s="1">
        <f>+BANCOS!DV162+FINANCIERAS!DV153</f>
        <v>66682.966946</v>
      </c>
      <c r="DW259" s="1">
        <f>+BANCOS!DW162+FINANCIERAS!DW153</f>
        <v>58947.583750000005</v>
      </c>
      <c r="DX259" s="1">
        <f>+BANCOS!DX162+FINANCIERAS!DX153</f>
        <v>61108.781831</v>
      </c>
      <c r="DY259" s="1">
        <f>+BANCOS!DY162+FINANCIERAS!DY153</f>
        <v>69493.805217000001</v>
      </c>
      <c r="DZ259" s="1">
        <f>+BANCOS!DZ162+FINANCIERAS!DZ153</f>
        <v>79426.233031999989</v>
      </c>
      <c r="EA259" s="1">
        <f>+BANCOS!EA162+FINANCIERAS!EA153</f>
        <v>80042.563341000001</v>
      </c>
      <c r="EB259" s="1">
        <f>+BANCOS!EB162+FINANCIERAS!EB153</f>
        <v>76849.787888000006</v>
      </c>
      <c r="EC259" s="1">
        <f>+BANCOS!EC162+FINANCIERAS!EC153</f>
        <v>71974.877133000002</v>
      </c>
      <c r="ED259" s="1">
        <f>+BANCOS!ED162+FINANCIERAS!ED153</f>
        <v>69880.940279000002</v>
      </c>
      <c r="EE259" s="1">
        <f>+BANCOS!EE162+FINANCIERAS!EE153</f>
        <v>68459.774055999995</v>
      </c>
      <c r="EF259" s="1">
        <f>+BANCOS!EF162+FINANCIERAS!EF153</f>
        <v>62096.427774000003</v>
      </c>
      <c r="EG259" s="1">
        <f>+BANCOS!EG162+FINANCIERAS!EG153</f>
        <v>64151.029734999989</v>
      </c>
      <c r="EH259" s="1">
        <f>+BANCOS!EH162+FINANCIERAS!EH153</f>
        <v>64652.811641</v>
      </c>
      <c r="EI259" s="1">
        <f>+BANCOS!EI162+FINANCIERAS!EI153</f>
        <v>63645.660558999982</v>
      </c>
      <c r="EJ259" s="1">
        <f>+BANCOS!EJ162+FINANCIERAS!EJ153</f>
        <v>78123.786492999992</v>
      </c>
      <c r="EK259" s="1">
        <f>+BANCOS!EK162+FINANCIERAS!EK153</f>
        <v>93757.258204999991</v>
      </c>
      <c r="EL259" s="1">
        <f>+BANCOS!EL162+FINANCIERAS!EL153</f>
        <v>101017.44195700002</v>
      </c>
      <c r="EM259" s="1">
        <f>+BANCOS!EM162+FINANCIERAS!EM153</f>
        <v>93949.001176999998</v>
      </c>
      <c r="EN259" s="1">
        <f>+BANCOS!EN162+FINANCIERAS!EN153</f>
        <v>97642.168700000009</v>
      </c>
      <c r="EO259" s="1">
        <f>+BANCOS!EO162+FINANCIERAS!EO153</f>
        <v>106338.47916800001</v>
      </c>
      <c r="EP259" s="1">
        <f>+BANCOS!EP162+FINANCIERAS!EP153</f>
        <v>187358.583032</v>
      </c>
      <c r="EQ259" s="1">
        <f>+BANCOS!EQ162+FINANCIERAS!EQ153</f>
        <v>149048.80773500001</v>
      </c>
      <c r="ER259" s="1">
        <f>+BANCOS!ER162+FINANCIERAS!ER153</f>
        <v>135403.722048</v>
      </c>
      <c r="ES259" s="1">
        <f>+BANCOS!ES162+FINANCIERAS!ES153</f>
        <v>130531.63730300001</v>
      </c>
      <c r="ET259" s="1">
        <f>+BANCOS!ET162+FINANCIERAS!ET153</f>
        <v>152275.661364</v>
      </c>
      <c r="EU259" s="1">
        <f>+BANCOS!EU162+FINANCIERAS!EU153</f>
        <v>155696.24935200001</v>
      </c>
      <c r="EV259" s="1">
        <f>+BANCOS!EV162+FINANCIERAS!EV153</f>
        <v>164455.246461</v>
      </c>
      <c r="EW259" s="1">
        <f>+BANCOS!EW162+FINANCIERAS!EW153</f>
        <v>159783.46890799998</v>
      </c>
      <c r="EX259" s="1">
        <f>+BANCOS!EX162+FINANCIERAS!EX153</f>
        <v>168059.64242699998</v>
      </c>
      <c r="EY259" s="1">
        <f>+BANCOS!EY162+FINANCIERAS!EY153</f>
        <v>187176.167357</v>
      </c>
      <c r="EZ259" s="1">
        <f>+BANCOS!EZ162+FINANCIERAS!EZ153</f>
        <v>183739.02897400002</v>
      </c>
      <c r="FA259" s="1">
        <f>+BANCOS!FA162+FINANCIERAS!FA153</f>
        <v>170682.14801600002</v>
      </c>
      <c r="FB259" s="1">
        <f>+BANCOS!FB162+FINANCIERAS!FB153</f>
        <v>170929.77532000002</v>
      </c>
      <c r="FC259" s="1">
        <f>+BANCOS!FC162+FINANCIERAS!FC153</f>
        <v>168560.31200599999</v>
      </c>
      <c r="FD259" s="1">
        <f>+BANCOS!FD162+FINANCIERAS!FD153</f>
        <v>147233.803759</v>
      </c>
      <c r="FE259" s="1">
        <f>+BANCOS!FE162+FINANCIERAS!FE153</f>
        <v>135380.40473400001</v>
      </c>
      <c r="FF259" s="1">
        <f>+BANCOS!FF162+FINANCIERAS!FF153</f>
        <v>130455.14529100001</v>
      </c>
      <c r="FG259" s="1">
        <f>+BANCOS!FG162+FINANCIERAS!FG153</f>
        <v>132421.92174799999</v>
      </c>
      <c r="FH259" s="1">
        <f>+BANCOS!FH162+FINANCIERAS!FH153</f>
        <v>163604.40341100001</v>
      </c>
      <c r="FI259" s="1">
        <f>+BANCOS!FI162+FINANCIERAS!FI153</f>
        <v>172820.676393</v>
      </c>
      <c r="FJ259" s="1">
        <f>+BANCOS!FJ162+FINANCIERAS!FJ153</f>
        <v>175617.64537800002</v>
      </c>
      <c r="FK259" s="1">
        <f>+BANCOS!FK162+FINANCIERAS!FK153</f>
        <v>181881.75132499999</v>
      </c>
      <c r="FL259" s="1">
        <f>+BANCOS!FL162+FINANCIERAS!FL153</f>
        <v>200697.42795899999</v>
      </c>
      <c r="FM259" s="1">
        <f>+BANCOS!FM162+FINANCIERAS!FM153</f>
        <v>178690.58293999999</v>
      </c>
      <c r="FN259" s="1">
        <f>+BANCOS!FN162+FINANCIERAS!FN153</f>
        <v>172788.156647</v>
      </c>
      <c r="FO259" s="1">
        <f>+BANCOS!FO162+FINANCIERAS!FO153</f>
        <v>175352.220917</v>
      </c>
      <c r="FP259" s="1">
        <f>+BANCOS!FP162+FINANCIERAS!FP153</f>
        <v>171630.82595100001</v>
      </c>
      <c r="FQ259" s="1">
        <f>+BANCOS!FQ162+FINANCIERAS!FQ153</f>
        <v>180713.46711500001</v>
      </c>
      <c r="FR259" s="1">
        <f>+BANCOS!FR162+FINANCIERAS!FR153</f>
        <v>206519.4365810001</v>
      </c>
      <c r="FS259" s="1">
        <f>+BANCOS!FS162+FINANCIERAS!FS153</f>
        <v>186408.29665400001</v>
      </c>
      <c r="FT259" s="1">
        <f>+BANCOS!FT162+FINANCIERAS!FT153</f>
        <v>200074.83616400001</v>
      </c>
      <c r="FU259" s="1">
        <f>+BANCOS!FU162+FINANCIERAS!FU153</f>
        <v>198461.782507</v>
      </c>
      <c r="FV259" s="1">
        <f>+BANCOS!FV162+FINANCIERAS!FV153</f>
        <v>204321.41144900001</v>
      </c>
      <c r="FW259" s="1">
        <f>+BANCOS!FW162+FINANCIERAS!FW153</f>
        <v>265657.23716599995</v>
      </c>
      <c r="FX259" s="1">
        <f>+BANCOS!FX162+FINANCIERAS!FX153</f>
        <v>264963.88863300002</v>
      </c>
      <c r="FY259" s="1">
        <f>+BANCOS!FY162+FINANCIERAS!FY153</f>
        <v>249702.41169099999</v>
      </c>
      <c r="FZ259" s="1">
        <f>+BANCOS!FZ162+FINANCIERAS!FZ153</f>
        <v>256298.65227999998</v>
      </c>
      <c r="GA259" s="1">
        <f>+BANCOS!GA162+FINANCIERAS!GA153</f>
        <v>199466.29053500001</v>
      </c>
      <c r="GB259" s="1">
        <f>+BANCOS!GB162+FINANCIERAS!GB153</f>
        <v>210024.02085599999</v>
      </c>
      <c r="GC259" s="1">
        <f>+BANCOS!GC162+FINANCIERAS!GC153</f>
        <v>260548.570985</v>
      </c>
      <c r="GD259" s="1">
        <f>+BANCOS!GD162+FINANCIERAS!GD153</f>
        <v>259856.91689699999</v>
      </c>
      <c r="GE259" s="1">
        <f>+BANCOS!GE162+FINANCIERAS!GE153</f>
        <v>254998.30360499999</v>
      </c>
      <c r="GF259" s="1">
        <f>+BANCOS!GF162+FINANCIERAS!GF153</f>
        <v>233863.354941</v>
      </c>
      <c r="GG259" s="1">
        <f>+BANCOS!GG162+FINANCIERAS!GG153</f>
        <v>248313.29738200002</v>
      </c>
      <c r="GH259" s="1">
        <f>+BANCOS!GH162+FINANCIERAS!GH153</f>
        <v>224062.55647799998</v>
      </c>
      <c r="GI259" s="1">
        <f>+BANCOS!GI162+FINANCIERAS!GI153</f>
        <v>316649.00390499999</v>
      </c>
      <c r="GJ259" s="1">
        <f>+BANCOS!GJ162+FINANCIERAS!GJ153</f>
        <v>390135.675437</v>
      </c>
      <c r="GK259" s="1">
        <f>+BANCOS!GK162+FINANCIERAS!GK153</f>
        <v>418252.32865799998</v>
      </c>
      <c r="GL259" s="1">
        <f>+BANCOS!GL162+FINANCIERAS!GL153</f>
        <v>396396.53659800004</v>
      </c>
      <c r="GM259" s="1">
        <f>+BANCOS!GM162+FINANCIERAS!GM153</f>
        <v>472402.670598</v>
      </c>
      <c r="GN259" s="1">
        <f>+BANCOS!GN162+FINANCIERAS!GN153</f>
        <v>435957.33643799997</v>
      </c>
      <c r="GO259" s="1">
        <f>+BANCOS!GO162+FINANCIERAS!GO153</f>
        <v>433822.12048400001</v>
      </c>
      <c r="GP259" s="1">
        <f>+BANCOS!GP162+FINANCIERAS!GP153</f>
        <v>393703.165301</v>
      </c>
      <c r="GQ259" s="1">
        <f>+BANCOS!GQ162+FINANCIERAS!GQ153</f>
        <v>384907.08418300003</v>
      </c>
      <c r="GR259" s="1">
        <f>+BANCOS!GR162+FINANCIERAS!GR153</f>
        <v>411418.28920899995</v>
      </c>
      <c r="GS259" s="1">
        <f>+BANCOS!GS162+FINANCIERAS!GS153</f>
        <v>403776.17112199997</v>
      </c>
      <c r="GT259" s="1">
        <f>+BANCOS!GT162+FINANCIERAS!GT153</f>
        <v>381218.98930099997</v>
      </c>
      <c r="GU259" s="1">
        <f>+BANCOS!GU162+FINANCIERAS!GU153</f>
        <v>0</v>
      </c>
      <c r="GV259" s="1">
        <f>+BANCOS!GV162+FINANCIERAS!GV153</f>
        <v>0</v>
      </c>
      <c r="GW259" s="1">
        <f>+BANCOS!GW162+FINANCIERAS!GW153</f>
        <v>0</v>
      </c>
      <c r="GX259" s="1">
        <f>+BANCOS!GX162+FINANCIERAS!GX153</f>
        <v>0</v>
      </c>
      <c r="GY259" s="1">
        <f>+BANCOS!GY162+FINANCIERAS!GY153</f>
        <v>0</v>
      </c>
      <c r="GZ259" s="1">
        <f>+BANCOS!GZ162+FINANCIERAS!GZ153</f>
        <v>0</v>
      </c>
      <c r="HA259" s="1">
        <f>+BANCOS!HA162+FINANCIERAS!HA153</f>
        <v>0</v>
      </c>
      <c r="HB259" s="1">
        <f>+BANCOS!HB162+FINANCIERAS!HB153</f>
        <v>0</v>
      </c>
      <c r="HC259" s="1">
        <f>+BANCOS!HC162+FINANCIERAS!HC153</f>
        <v>0</v>
      </c>
      <c r="HD259" s="1">
        <f>+BANCOS!HD162+FINANCIERAS!HD153</f>
        <v>0</v>
      </c>
      <c r="HE259" s="1">
        <f>+BANCOS!HE162+FINANCIERAS!HE153</f>
        <v>0</v>
      </c>
      <c r="HF259" s="1">
        <f>+BANCOS!HF162+FINANCIERAS!HF153</f>
        <v>0</v>
      </c>
      <c r="HG259" s="1">
        <f>+BANCOS!HG162+FINANCIERAS!HG153</f>
        <v>0</v>
      </c>
      <c r="HH259" s="1">
        <f>+BANCOS!HH162+FINANCIERAS!HH153</f>
        <v>0</v>
      </c>
      <c r="HI259" s="1">
        <f>+BANCOS!HI162+FINANCIERAS!HI153</f>
        <v>0</v>
      </c>
      <c r="HJ259" s="1">
        <f>+BANCOS!HJ162+FINANCIERAS!HJ153</f>
        <v>0</v>
      </c>
      <c r="HK259" s="1">
        <f>+BANCOS!HK162+FINANCIERAS!HK153</f>
        <v>0</v>
      </c>
      <c r="HL259" s="1">
        <f>+BANCOS!HL162+FINANCIERAS!HL153</f>
        <v>0</v>
      </c>
      <c r="HM259" s="1">
        <f>+BANCOS!HM162+FINANCIERAS!HM153</f>
        <v>0</v>
      </c>
      <c r="HN259" s="1">
        <f>+BANCOS!HN162+FINANCIERAS!HN153</f>
        <v>0</v>
      </c>
      <c r="HO259" s="1">
        <f>+BANCOS!HO162+FINANCIERAS!HO153</f>
        <v>0</v>
      </c>
      <c r="HP259" s="1">
        <f>+BANCOS!HP162+FINANCIERAS!HP153</f>
        <v>0</v>
      </c>
      <c r="HQ259" s="1">
        <f>+BANCOS!HQ162+FINANCIERAS!HQ153</f>
        <v>0</v>
      </c>
      <c r="HR259" s="1">
        <f>+BANCOS!HR162+FINANCIERAS!HR153</f>
        <v>0</v>
      </c>
      <c r="HS259" s="1">
        <f>+BANCOS!HS162+FINANCIERAS!HS153</f>
        <v>0</v>
      </c>
      <c r="HT259" s="1">
        <f>+BANCOS!HT162+FINANCIERAS!HT153</f>
        <v>0</v>
      </c>
      <c r="HU259" s="1">
        <f>+BANCOS!HU162+FINANCIERAS!HU153</f>
        <v>0</v>
      </c>
      <c r="HV259" s="1">
        <f>+BANCOS!HV162+FINANCIERAS!HV153</f>
        <v>0</v>
      </c>
      <c r="HW259" s="1">
        <f>+BANCOS!HW162+FINANCIERAS!HW153</f>
        <v>0</v>
      </c>
      <c r="HX259" s="1">
        <f>+BANCOS!HX162+FINANCIERAS!HX153</f>
        <v>0</v>
      </c>
      <c r="HY259" s="1">
        <f>+BANCOS!HY162+FINANCIERAS!HY153</f>
        <v>0</v>
      </c>
      <c r="HZ259" s="1">
        <f>+BANCOS!HZ162+FINANCIERAS!HZ153</f>
        <v>0</v>
      </c>
      <c r="IA259" s="1">
        <f>+BANCOS!IA162+FINANCIERAS!IA153</f>
        <v>0</v>
      </c>
      <c r="IB259" s="1">
        <f>+BANCOS!IB162+FINANCIERAS!IB153</f>
        <v>0</v>
      </c>
      <c r="IC259" s="1">
        <f>+BANCOS!IC162+FINANCIERAS!IC153</f>
        <v>0</v>
      </c>
      <c r="ID259" s="1">
        <f>+BANCOS!ID162+FINANCIERAS!ID153</f>
        <v>0</v>
      </c>
      <c r="IE259" s="1">
        <f>+BANCOS!IE162+FINANCIERAS!IE153</f>
        <v>0</v>
      </c>
      <c r="IF259" s="1">
        <f>+BANCOS!IF162+FINANCIERAS!IF153</f>
        <v>0</v>
      </c>
      <c r="IG259" s="1">
        <f>+BANCOS!IG162+FINANCIERAS!IG153</f>
        <v>0</v>
      </c>
      <c r="IH259" s="1">
        <f>+BANCOS!IH162+FINANCIERAS!IH153</f>
        <v>0</v>
      </c>
      <c r="II259" s="1">
        <f>+BANCOS!II162+FINANCIERAS!II153</f>
        <v>0</v>
      </c>
      <c r="IJ259" s="1">
        <f>+BANCOS!IJ162+FINANCIERAS!IJ153</f>
        <v>0</v>
      </c>
      <c r="IK259" s="1">
        <f>+BANCOS!IK162+FINANCIERAS!IK153</f>
        <v>0</v>
      </c>
      <c r="IL259" s="1">
        <f>+BANCOS!IL162+FINANCIERAS!IL153</f>
        <v>0</v>
      </c>
      <c r="IM259" s="1">
        <f>+BANCOS!IM162+FINANCIERAS!IM153</f>
        <v>0</v>
      </c>
      <c r="IN259" s="1">
        <f>+BANCOS!IN162+FINANCIERAS!IN153</f>
        <v>0</v>
      </c>
      <c r="IO259" s="1">
        <f>+BANCOS!IO162+FINANCIERAS!IO153</f>
        <v>0</v>
      </c>
      <c r="IP259" s="1">
        <f>+BANCOS!IP162+FINANCIERAS!IP153</f>
        <v>0</v>
      </c>
      <c r="IQ259" s="1">
        <f>+BANCOS!IQ162+FINANCIERAS!IQ153</f>
        <v>0</v>
      </c>
      <c r="IR259" s="1">
        <f>+BANCOS!IR162+FINANCIERAS!IR153</f>
        <v>0</v>
      </c>
      <c r="IS259" s="1">
        <f>+BANCOS!IS162+FINANCIERAS!IS153</f>
        <v>0</v>
      </c>
      <c r="IT259" s="1">
        <f>+BANCOS!IT162+FINANCIERAS!IT153</f>
        <v>0</v>
      </c>
      <c r="IU259" s="1">
        <f>+BANCOS!IU162+FINANCIERAS!IU153</f>
        <v>0</v>
      </c>
      <c r="IV259" s="1">
        <f>+BANCOS!IV162+FINANCIERAS!IV153</f>
        <v>0</v>
      </c>
      <c r="IW259" s="1">
        <f>+BANCOS!IW162+FINANCIERAS!IW153</f>
        <v>0</v>
      </c>
      <c r="IX259" s="1">
        <f>+BANCOS!IX162+FINANCIERAS!IX153</f>
        <v>0</v>
      </c>
      <c r="IY259" s="1">
        <f>+BANCOS!IY162+FINANCIERAS!IY153</f>
        <v>0</v>
      </c>
      <c r="IZ259" s="1">
        <f>+BANCOS!IZ162+FINANCIERAS!IZ153</f>
        <v>0</v>
      </c>
      <c r="JA259" s="1">
        <f>+BANCOS!JA162+FINANCIERAS!JA153</f>
        <v>0</v>
      </c>
      <c r="JB259" s="1">
        <f>+BANCOS!JB162+FINANCIERAS!JB153</f>
        <v>0</v>
      </c>
      <c r="JC259" s="1">
        <f>+BANCOS!JC162+FINANCIERAS!JC153</f>
        <v>0</v>
      </c>
      <c r="JD259" s="1">
        <f>+BANCOS!JD162+FINANCIERAS!JD153</f>
        <v>0</v>
      </c>
      <c r="JE259" s="1">
        <f>+BANCOS!JE162+FINANCIERAS!JE153</f>
        <v>0</v>
      </c>
      <c r="JF259" s="1" t="e">
        <f>+BANCOS!#REF!+FINANCIERAS!JF153</f>
        <v>#REF!</v>
      </c>
    </row>
    <row r="260" spans="1:266" s="2" customFormat="1" ht="12.9" customHeight="1" x14ac:dyDescent="0.2">
      <c r="A260" s="82">
        <v>6</v>
      </c>
      <c r="DC260" s="1">
        <f>+BANCOS!DC163+FINANCIERAS!DC154</f>
        <v>110650.590686</v>
      </c>
      <c r="DD260" s="1">
        <f>+BANCOS!DD163+FINANCIERAS!DD154</f>
        <v>105268.12530299999</v>
      </c>
      <c r="DE260" s="1">
        <f>+BANCOS!DE163+FINANCIERAS!DE154</f>
        <v>98559.051328000001</v>
      </c>
      <c r="DF260" s="1">
        <f>+BANCOS!DF163+FINANCIERAS!DF154</f>
        <v>105579.51231000001</v>
      </c>
      <c r="DG260" s="1">
        <f>+BANCOS!DG163+FINANCIERAS!DG154</f>
        <v>106217.547997</v>
      </c>
      <c r="DH260" s="1">
        <f>+BANCOS!DH163+FINANCIERAS!DH154</f>
        <v>107800.61998999999</v>
      </c>
      <c r="DI260" s="1">
        <f>+BANCOS!DI163+FINANCIERAS!DI154</f>
        <v>108774.44110600001</v>
      </c>
      <c r="DJ260" s="1">
        <f>+BANCOS!DJ163+FINANCIERAS!DJ154</f>
        <v>115175.006803</v>
      </c>
      <c r="DK260" s="1">
        <f>+BANCOS!DK163+FINANCIERAS!DK154</f>
        <v>117398.165509</v>
      </c>
      <c r="DL260" s="1">
        <f>+BANCOS!DL163+FINANCIERAS!DL154</f>
        <v>124964.582734</v>
      </c>
      <c r="DM260" s="1">
        <f>+BANCOS!DM163+FINANCIERAS!DM154</f>
        <v>146159.38239799999</v>
      </c>
      <c r="DN260" s="1">
        <f>+BANCOS!DN163+FINANCIERAS!DN154</f>
        <v>153435.510071</v>
      </c>
      <c r="DO260" s="1">
        <f>+BANCOS!DO163+FINANCIERAS!DO154</f>
        <v>157435.716839</v>
      </c>
      <c r="DP260" s="1">
        <f>+BANCOS!DP163+FINANCIERAS!DP154</f>
        <v>174382.23766999997</v>
      </c>
      <c r="DQ260" s="1">
        <f>+BANCOS!DQ163+FINANCIERAS!DQ154</f>
        <v>165324.162813</v>
      </c>
      <c r="DR260" s="1">
        <f>+BANCOS!DR163+FINANCIERAS!DR154</f>
        <v>180259.33347499999</v>
      </c>
      <c r="DS260" s="1">
        <f>+BANCOS!DS163+FINANCIERAS!DS154</f>
        <v>194425.054389</v>
      </c>
      <c r="DT260" s="1">
        <f>+BANCOS!DT163+FINANCIERAS!DT154</f>
        <v>190419.17702600002</v>
      </c>
      <c r="DU260" s="1">
        <f>+BANCOS!DU163+FINANCIERAS!DU154</f>
        <v>219317.23350199999</v>
      </c>
      <c r="DV260" s="1">
        <f>+BANCOS!DV163+FINANCIERAS!DV154</f>
        <v>221817.58257900001</v>
      </c>
      <c r="DW260" s="1">
        <f>+BANCOS!DW163+FINANCIERAS!DW154</f>
        <v>210571.46038199999</v>
      </c>
      <c r="DX260" s="1">
        <f>+BANCOS!DX163+FINANCIERAS!DX154</f>
        <v>217475.89117899997</v>
      </c>
      <c r="DY260" s="1">
        <f>+BANCOS!DY163+FINANCIERAS!DY154</f>
        <v>229182.286078</v>
      </c>
      <c r="DZ260" s="1">
        <f>+BANCOS!DZ163+FINANCIERAS!DZ154</f>
        <v>229879.223708</v>
      </c>
      <c r="EA260" s="1">
        <f>+BANCOS!EA163+FINANCIERAS!EA154</f>
        <v>245243.46829000002</v>
      </c>
      <c r="EB260" s="1">
        <f>+BANCOS!EB163+FINANCIERAS!EB154</f>
        <v>258220.701535</v>
      </c>
      <c r="EC260" s="1">
        <f>+BANCOS!EC163+FINANCIERAS!EC154</f>
        <v>206927.376529</v>
      </c>
      <c r="ED260" s="1">
        <f>+BANCOS!ED163+FINANCIERAS!ED154</f>
        <v>218759.70415899999</v>
      </c>
      <c r="EE260" s="1">
        <f>+BANCOS!EE163+FINANCIERAS!EE154</f>
        <v>227304.74775099999</v>
      </c>
      <c r="EF260" s="1">
        <f>+BANCOS!EF163+FINANCIERAS!EF154</f>
        <v>232399.13598799999</v>
      </c>
      <c r="EG260" s="1">
        <f>+BANCOS!EG163+FINANCIERAS!EG154</f>
        <v>236376.74793800001</v>
      </c>
      <c r="EH260" s="1">
        <f>+BANCOS!EH163+FINANCIERAS!EH154</f>
        <v>229487.45013900002</v>
      </c>
      <c r="EI260" s="1">
        <f>+BANCOS!EI163+FINANCIERAS!EI154</f>
        <v>252143.92682399999</v>
      </c>
      <c r="EJ260" s="1">
        <f>+BANCOS!EJ163+FINANCIERAS!EJ154</f>
        <v>248770.62404799997</v>
      </c>
      <c r="EK260" s="1">
        <f>+BANCOS!EK163+FINANCIERAS!EK154</f>
        <v>258166.79497699998</v>
      </c>
      <c r="EL260" s="1">
        <f>+BANCOS!EL163+FINANCIERAS!EL154</f>
        <v>241070.28568599999</v>
      </c>
      <c r="EM260" s="1">
        <f>+BANCOS!EM163+FINANCIERAS!EM154</f>
        <v>243175.168622</v>
      </c>
      <c r="EN260" s="1">
        <f>+BANCOS!EN163+FINANCIERAS!EN154</f>
        <v>259163.05280900002</v>
      </c>
      <c r="EO260" s="1">
        <f>+BANCOS!EO163+FINANCIERAS!EO154</f>
        <v>259166.13868999999</v>
      </c>
      <c r="EP260" s="1">
        <f>+BANCOS!EP163+FINANCIERAS!EP154</f>
        <v>281020.28317399998</v>
      </c>
      <c r="EQ260" s="1">
        <f>+BANCOS!EQ163+FINANCIERAS!EQ154</f>
        <v>328032.95172999997</v>
      </c>
      <c r="ER260" s="1">
        <f>+BANCOS!ER163+FINANCIERAS!ER154</f>
        <v>329120.46531799994</v>
      </c>
      <c r="ES260" s="1">
        <f>+BANCOS!ES163+FINANCIERAS!ES154</f>
        <v>352971.92104900011</v>
      </c>
      <c r="ET260" s="1">
        <f>+BANCOS!ET163+FINANCIERAS!ET154</f>
        <v>370657.40374600008</v>
      </c>
      <c r="EU260" s="1">
        <f>+BANCOS!EU163+FINANCIERAS!EU154</f>
        <v>367936.065817</v>
      </c>
      <c r="EV260" s="1">
        <f>+BANCOS!EV163+FINANCIERAS!EV154</f>
        <v>386302.70135299995</v>
      </c>
      <c r="EW260" s="1">
        <f>+BANCOS!EW163+FINANCIERAS!EW154</f>
        <v>406091.56587299996</v>
      </c>
      <c r="EX260" s="1">
        <f>+BANCOS!EX163+FINANCIERAS!EX154</f>
        <v>414263.39142199996</v>
      </c>
      <c r="EY260" s="1">
        <f>+BANCOS!EY163+FINANCIERAS!EY154</f>
        <v>440954.63151400001</v>
      </c>
      <c r="EZ260" s="1">
        <f>+BANCOS!EZ163+FINANCIERAS!EZ154</f>
        <v>473256.20950499998</v>
      </c>
      <c r="FA260" s="1">
        <f>+BANCOS!FA163+FINANCIERAS!FA154</f>
        <v>474293.08671200002</v>
      </c>
      <c r="FB260" s="1">
        <f>+BANCOS!FB163+FINANCIERAS!FB154</f>
        <v>513554.867111</v>
      </c>
      <c r="FC260" s="1">
        <f>+BANCOS!FC163+FINANCIERAS!FC154</f>
        <v>520280.596135</v>
      </c>
      <c r="FD260" s="1">
        <f>+BANCOS!FD163+FINANCIERAS!FD154</f>
        <v>533894.32448800001</v>
      </c>
      <c r="FE260" s="1">
        <f>+BANCOS!FE163+FINANCIERAS!FE154</f>
        <v>555740.77208500006</v>
      </c>
      <c r="FF260" s="1">
        <f>+BANCOS!FF163+FINANCIERAS!FF154</f>
        <v>588647.44134999998</v>
      </c>
      <c r="FG260" s="1">
        <f>+BANCOS!FG163+FINANCIERAS!FG154</f>
        <v>580284.76867600007</v>
      </c>
      <c r="FH260" s="1">
        <f>+BANCOS!FH163+FINANCIERAS!FH154</f>
        <v>594237.70511400001</v>
      </c>
      <c r="FI260" s="1">
        <f>+BANCOS!FI163+FINANCIERAS!FI154</f>
        <v>598361.91606100008</v>
      </c>
      <c r="FJ260" s="1">
        <f>+BANCOS!FJ163+FINANCIERAS!FJ154</f>
        <v>599777.69366400002</v>
      </c>
      <c r="FK260" s="1">
        <f>+BANCOS!FK163+FINANCIERAS!FK154</f>
        <v>621961.22954700014</v>
      </c>
      <c r="FL260" s="1">
        <f>+BANCOS!FL163+FINANCIERAS!FL154</f>
        <v>618762.13224099996</v>
      </c>
      <c r="FM260" s="1">
        <f>+BANCOS!FM163+FINANCIERAS!FM154</f>
        <v>606104.03466700006</v>
      </c>
      <c r="FN260" s="1">
        <f>+BANCOS!FN163+FINANCIERAS!FN154</f>
        <v>601351.27623800002</v>
      </c>
      <c r="FO260" s="1">
        <f>+BANCOS!FO163+FINANCIERAS!FO154</f>
        <v>603004.455969</v>
      </c>
      <c r="FP260" s="1">
        <f>+BANCOS!FP163+FINANCIERAS!FP154</f>
        <v>598629.5619170001</v>
      </c>
      <c r="FQ260" s="1">
        <f>+BANCOS!FQ163+FINANCIERAS!FQ154</f>
        <v>618947.67220699997</v>
      </c>
      <c r="FR260" s="1">
        <f>+BANCOS!FR163+FINANCIERAS!FR154</f>
        <v>623645.98303700006</v>
      </c>
      <c r="FS260" s="1">
        <f>+BANCOS!FS163+FINANCIERAS!FS154</f>
        <v>642633.44069900003</v>
      </c>
      <c r="FT260" s="1">
        <f>+BANCOS!FT163+FINANCIERAS!FT154</f>
        <v>656065.33727499994</v>
      </c>
      <c r="FU260" s="1">
        <f>+BANCOS!FU163+FINANCIERAS!FU154</f>
        <v>654294.41932700004</v>
      </c>
      <c r="FV260" s="1">
        <f>+BANCOS!FV163+FINANCIERAS!FV154</f>
        <v>653246.28015300015</v>
      </c>
      <c r="FW260" s="1">
        <f>+BANCOS!FW163+FINANCIERAS!FW154</f>
        <v>678435.22807199997</v>
      </c>
      <c r="FX260" s="1">
        <f>+BANCOS!FX163+FINANCIERAS!FX154</f>
        <v>642229.23439800006</v>
      </c>
      <c r="FY260" s="1">
        <f>+BANCOS!FY163+FINANCIERAS!FY154</f>
        <v>579213.35079499998</v>
      </c>
      <c r="FZ260" s="1">
        <f>+BANCOS!FZ163+FINANCIERAS!FZ154</f>
        <v>598105.71588899998</v>
      </c>
      <c r="GA260" s="1">
        <f>+BANCOS!GA163+FINANCIERAS!GA154</f>
        <v>672109.22136299999</v>
      </c>
      <c r="GB260" s="1">
        <f>+BANCOS!GB163+FINANCIERAS!GB154</f>
        <v>696088.64619799994</v>
      </c>
      <c r="GC260" s="1">
        <f>+BANCOS!GC163+FINANCIERAS!GC154</f>
        <v>709450.21121199999</v>
      </c>
      <c r="GD260" s="1">
        <f>+BANCOS!GD163+FINANCIERAS!GD154</f>
        <v>742265.26767999993</v>
      </c>
      <c r="GE260" s="1">
        <f>+BANCOS!GE163+FINANCIERAS!GE154</f>
        <v>715184.40396699996</v>
      </c>
      <c r="GF260" s="1">
        <f>+BANCOS!GF163+FINANCIERAS!GF154</f>
        <v>767731.75768899999</v>
      </c>
      <c r="GG260" s="1">
        <f>+BANCOS!GG163+FINANCIERAS!GG154</f>
        <v>789534.02590000001</v>
      </c>
      <c r="GH260" s="1">
        <f>+BANCOS!GH163+FINANCIERAS!GH154</f>
        <v>789893.68605399993</v>
      </c>
      <c r="GI260" s="1">
        <f>+BANCOS!GI163+FINANCIERAS!GI154</f>
        <v>783247.52353200002</v>
      </c>
      <c r="GJ260" s="1">
        <f>+BANCOS!GJ163+FINANCIERAS!GJ154</f>
        <v>797856.44988199999</v>
      </c>
      <c r="GK260" s="1">
        <f>+BANCOS!GK163+FINANCIERAS!GK154</f>
        <v>798962.54100000008</v>
      </c>
      <c r="GL260" s="1">
        <f>+BANCOS!GL163+FINANCIERAS!GL154</f>
        <v>900496.78642199992</v>
      </c>
      <c r="GM260" s="1">
        <f>+BANCOS!GM163+FINANCIERAS!GM154</f>
        <v>923829.22743999993</v>
      </c>
      <c r="GN260" s="1">
        <f>+BANCOS!GN163+FINANCIERAS!GN154</f>
        <v>910336.89866800001</v>
      </c>
      <c r="GO260" s="1">
        <f>+BANCOS!GO163+FINANCIERAS!GO154</f>
        <v>914051.22866000002</v>
      </c>
      <c r="GP260" s="1">
        <f>+BANCOS!GP163+FINANCIERAS!GP154</f>
        <v>1053184.0363099999</v>
      </c>
      <c r="GQ260" s="1">
        <f>+BANCOS!GQ163+FINANCIERAS!GQ154</f>
        <v>1023244.6254090001</v>
      </c>
      <c r="GR260" s="1">
        <f>+BANCOS!GR163+FINANCIERAS!GR154</f>
        <v>1041286.9658479999</v>
      </c>
      <c r="GS260" s="1">
        <f>+BANCOS!GS163+FINANCIERAS!GS154</f>
        <v>1077217.915514</v>
      </c>
      <c r="GT260" s="1">
        <f>+BANCOS!GT163+FINANCIERAS!GT154</f>
        <v>1091907.3105849999</v>
      </c>
      <c r="GU260" s="1">
        <f>+BANCOS!GU163+FINANCIERAS!GU154</f>
        <v>0</v>
      </c>
      <c r="GV260" s="1">
        <f>+BANCOS!GV163+FINANCIERAS!GV154</f>
        <v>0</v>
      </c>
      <c r="GW260" s="1">
        <f>+BANCOS!GW163+FINANCIERAS!GW154</f>
        <v>0</v>
      </c>
      <c r="GX260" s="1">
        <f>+BANCOS!GX163+FINANCIERAS!GX154</f>
        <v>0</v>
      </c>
      <c r="GY260" s="1">
        <f>+BANCOS!GY163+FINANCIERAS!GY154</f>
        <v>0</v>
      </c>
      <c r="GZ260" s="1">
        <f>+BANCOS!GZ163+FINANCIERAS!GZ154</f>
        <v>0</v>
      </c>
      <c r="HA260" s="1">
        <f>+BANCOS!HA163+FINANCIERAS!HA154</f>
        <v>0</v>
      </c>
      <c r="HB260" s="1">
        <f>+BANCOS!HB163+FINANCIERAS!HB154</f>
        <v>0</v>
      </c>
      <c r="HC260" s="1">
        <f>+BANCOS!HC163+FINANCIERAS!HC154</f>
        <v>0</v>
      </c>
      <c r="HD260" s="1">
        <f>+BANCOS!HD163+FINANCIERAS!HD154</f>
        <v>0</v>
      </c>
      <c r="HE260" s="1">
        <f>+BANCOS!HE163+FINANCIERAS!HE154</f>
        <v>0</v>
      </c>
      <c r="HF260" s="1">
        <f>+BANCOS!HF163+FINANCIERAS!HF154</f>
        <v>0</v>
      </c>
      <c r="HG260" s="1">
        <f>+BANCOS!HG163+FINANCIERAS!HG154</f>
        <v>0</v>
      </c>
      <c r="HH260" s="1">
        <f>+BANCOS!HH163+FINANCIERAS!HH154</f>
        <v>0</v>
      </c>
      <c r="HI260" s="1">
        <f>+BANCOS!HI163+FINANCIERAS!HI154</f>
        <v>0</v>
      </c>
      <c r="HJ260" s="1">
        <f>+BANCOS!HJ163+FINANCIERAS!HJ154</f>
        <v>0</v>
      </c>
      <c r="HK260" s="1">
        <f>+BANCOS!HK163+FINANCIERAS!HK154</f>
        <v>0</v>
      </c>
      <c r="HL260" s="1">
        <f>+BANCOS!HL163+FINANCIERAS!HL154</f>
        <v>0</v>
      </c>
      <c r="HM260" s="1">
        <f>+BANCOS!HM163+FINANCIERAS!HM154</f>
        <v>0</v>
      </c>
      <c r="HN260" s="1">
        <f>+BANCOS!HN163+FINANCIERAS!HN154</f>
        <v>0</v>
      </c>
      <c r="HO260" s="1">
        <f>+BANCOS!HO163+FINANCIERAS!HO154</f>
        <v>0</v>
      </c>
      <c r="HP260" s="1">
        <f>+BANCOS!HP163+FINANCIERAS!HP154</f>
        <v>0</v>
      </c>
      <c r="HQ260" s="1">
        <f>+BANCOS!HQ163+FINANCIERAS!HQ154</f>
        <v>0</v>
      </c>
      <c r="HR260" s="1">
        <f>+BANCOS!HR163+FINANCIERAS!HR154</f>
        <v>0</v>
      </c>
      <c r="HS260" s="1">
        <f>+BANCOS!HS163+FINANCIERAS!HS154</f>
        <v>0</v>
      </c>
      <c r="HT260" s="1">
        <f>+BANCOS!HT163+FINANCIERAS!HT154</f>
        <v>0</v>
      </c>
      <c r="HU260" s="1">
        <f>+BANCOS!HU163+FINANCIERAS!HU154</f>
        <v>0</v>
      </c>
      <c r="HV260" s="1">
        <f>+BANCOS!HV163+FINANCIERAS!HV154</f>
        <v>0</v>
      </c>
      <c r="HW260" s="1">
        <f>+BANCOS!HW163+FINANCIERAS!HW154</f>
        <v>0</v>
      </c>
      <c r="HX260" s="1">
        <f>+BANCOS!HX163+FINANCIERAS!HX154</f>
        <v>0</v>
      </c>
      <c r="HY260" s="1">
        <f>+BANCOS!HY163+FINANCIERAS!HY154</f>
        <v>0</v>
      </c>
      <c r="HZ260" s="1">
        <f>+BANCOS!HZ163+FINANCIERAS!HZ154</f>
        <v>0</v>
      </c>
      <c r="IA260" s="1">
        <f>+BANCOS!IA163+FINANCIERAS!IA154</f>
        <v>0</v>
      </c>
      <c r="IB260" s="1">
        <f>+BANCOS!IB163+FINANCIERAS!IB154</f>
        <v>0</v>
      </c>
      <c r="IC260" s="1">
        <f>+BANCOS!IC163+FINANCIERAS!IC154</f>
        <v>0</v>
      </c>
      <c r="ID260" s="1">
        <f>+BANCOS!ID163+FINANCIERAS!ID154</f>
        <v>0</v>
      </c>
      <c r="IE260" s="1">
        <f>+BANCOS!IE163+FINANCIERAS!IE154</f>
        <v>0</v>
      </c>
      <c r="IF260" s="1">
        <f>+BANCOS!IF163+FINANCIERAS!IF154</f>
        <v>0</v>
      </c>
      <c r="IG260" s="1">
        <f>+BANCOS!IG163+FINANCIERAS!IG154</f>
        <v>0</v>
      </c>
      <c r="IH260" s="1">
        <f>+BANCOS!IH163+FINANCIERAS!IH154</f>
        <v>0</v>
      </c>
      <c r="II260" s="1">
        <f>+BANCOS!II163+FINANCIERAS!II154</f>
        <v>0</v>
      </c>
      <c r="IJ260" s="1">
        <f>+BANCOS!IJ163+FINANCIERAS!IJ154</f>
        <v>0</v>
      </c>
      <c r="IK260" s="1">
        <f>+BANCOS!IK163+FINANCIERAS!IK154</f>
        <v>0</v>
      </c>
      <c r="IL260" s="1">
        <f>+BANCOS!IL163+FINANCIERAS!IL154</f>
        <v>0</v>
      </c>
      <c r="IM260" s="1">
        <f>+BANCOS!IM163+FINANCIERAS!IM154</f>
        <v>0</v>
      </c>
      <c r="IN260" s="1">
        <f>+BANCOS!IN163+FINANCIERAS!IN154</f>
        <v>0</v>
      </c>
      <c r="IO260" s="1">
        <f>+BANCOS!IO163+FINANCIERAS!IO154</f>
        <v>0</v>
      </c>
      <c r="IP260" s="1">
        <f>+BANCOS!IP163+FINANCIERAS!IP154</f>
        <v>0</v>
      </c>
      <c r="IQ260" s="1">
        <f>+BANCOS!IQ163+FINANCIERAS!IQ154</f>
        <v>0</v>
      </c>
      <c r="IR260" s="1">
        <f>+BANCOS!IR163+FINANCIERAS!IR154</f>
        <v>0</v>
      </c>
      <c r="IS260" s="1">
        <f>+BANCOS!IS163+FINANCIERAS!IS154</f>
        <v>0</v>
      </c>
      <c r="IT260" s="1">
        <f>+BANCOS!IT163+FINANCIERAS!IT154</f>
        <v>0</v>
      </c>
      <c r="IU260" s="1">
        <f>+BANCOS!IU163+FINANCIERAS!IU154</f>
        <v>0</v>
      </c>
      <c r="IV260" s="1">
        <f>+BANCOS!IV163+FINANCIERAS!IV154</f>
        <v>0</v>
      </c>
      <c r="IW260" s="1">
        <f>+BANCOS!IW163+FINANCIERAS!IW154</f>
        <v>0</v>
      </c>
      <c r="IX260" s="1">
        <f>+BANCOS!IX163+FINANCIERAS!IX154</f>
        <v>0</v>
      </c>
      <c r="IY260" s="1">
        <f>+BANCOS!IY163+FINANCIERAS!IY154</f>
        <v>0</v>
      </c>
      <c r="IZ260" s="1">
        <f>+BANCOS!IZ163+FINANCIERAS!IZ154</f>
        <v>0</v>
      </c>
      <c r="JA260" s="1">
        <f>+BANCOS!JA163+FINANCIERAS!JA154</f>
        <v>0</v>
      </c>
      <c r="JB260" s="1">
        <f>+BANCOS!JB163+FINANCIERAS!JB154</f>
        <v>0</v>
      </c>
      <c r="JC260" s="1">
        <f>+BANCOS!JC163+FINANCIERAS!JC154</f>
        <v>0</v>
      </c>
      <c r="JD260" s="1">
        <f>+BANCOS!JD163+FINANCIERAS!JD154</f>
        <v>0</v>
      </c>
      <c r="JE260" s="1">
        <f>+BANCOS!JE163+FINANCIERAS!JE154</f>
        <v>0</v>
      </c>
      <c r="JF260" s="1" t="e">
        <f>+BANCOS!#REF!+FINANCIERAS!JF154</f>
        <v>#REF!</v>
      </c>
    </row>
    <row r="261" spans="1:266" s="2" customFormat="1" ht="12.9" customHeight="1" x14ac:dyDescent="0.2">
      <c r="A261" s="79" t="s">
        <v>377</v>
      </c>
      <c r="DC261" s="79">
        <f>+BANCOS!DC164+FINANCIERAS!DC155</f>
        <v>18955325.780474998</v>
      </c>
      <c r="DD261" s="79">
        <f>+BANCOS!DD164+FINANCIERAS!DD155</f>
        <v>19426481.244498998</v>
      </c>
      <c r="DE261" s="79">
        <f>+BANCOS!DE164+FINANCIERAS!DE155</f>
        <v>19940773.633416001</v>
      </c>
      <c r="DF261" s="79">
        <f>+BANCOS!DF164+FINANCIERAS!DF155</f>
        <v>20129013.093245</v>
      </c>
      <c r="DG261" s="79">
        <f>+BANCOS!DG164+FINANCIERAS!DG155</f>
        <v>20524233.6481</v>
      </c>
      <c r="DH261" s="79">
        <f>+BANCOS!DH164+FINANCIERAS!DH155</f>
        <v>20699748.609495003</v>
      </c>
      <c r="DI261" s="79">
        <f>+BANCOS!DI164+FINANCIERAS!DI155</f>
        <v>21031539.057457004</v>
      </c>
      <c r="DJ261" s="79">
        <f>+BANCOS!DJ164+FINANCIERAS!DJ155</f>
        <v>21752493.741486996</v>
      </c>
      <c r="DK261" s="79">
        <f>+BANCOS!DK164+FINANCIERAS!DK155</f>
        <v>22140403.475165002</v>
      </c>
      <c r="DL261" s="79">
        <f>+BANCOS!DL164+FINANCIERAS!DL155</f>
        <v>22336883.373458996</v>
      </c>
      <c r="DM261" s="79">
        <f>+BANCOS!DM164+FINANCIERAS!DM155</f>
        <v>22302998.797349002</v>
      </c>
      <c r="DN261" s="79">
        <f>+BANCOS!DN164+FINANCIERAS!DN155</f>
        <v>22670126.950225998</v>
      </c>
      <c r="DO261" s="79">
        <f>+BANCOS!DO164+FINANCIERAS!DO155</f>
        <v>23344817.123820003</v>
      </c>
      <c r="DP261" s="79">
        <f>+BANCOS!DP164+FINANCIERAS!DP155</f>
        <v>23793356.084757995</v>
      </c>
      <c r="DQ261" s="79">
        <f>+BANCOS!DQ164+FINANCIERAS!DQ155</f>
        <v>24028036.129446</v>
      </c>
      <c r="DR261" s="79">
        <f>+BANCOS!DR164+FINANCIERAS!DR155</f>
        <v>24430629.198617004</v>
      </c>
      <c r="DS261" s="79">
        <f>+BANCOS!DS164+FINANCIERAS!DS155</f>
        <v>25587769.921298999</v>
      </c>
      <c r="DT261" s="79">
        <f>+BANCOS!DT164+FINANCIERAS!DT155</f>
        <v>25993483.718063999</v>
      </c>
      <c r="DU261" s="79">
        <f>+BANCOS!DU164+FINANCIERAS!DU155</f>
        <v>27207800.81507599</v>
      </c>
      <c r="DV261" s="79">
        <f>+BANCOS!DV164+FINANCIERAS!DV155</f>
        <v>27390736.826022997</v>
      </c>
      <c r="DW261" s="79">
        <f>+BANCOS!DW164+FINANCIERAS!DW155</f>
        <v>27645327.063777998</v>
      </c>
      <c r="DX261" s="79">
        <f>+BANCOS!DX164+FINANCIERAS!DX155</f>
        <v>28980869.805328995</v>
      </c>
      <c r="DY261" s="79">
        <f>+BANCOS!DY164+FINANCIERAS!DY155</f>
        <v>29166269.462774996</v>
      </c>
      <c r="DZ261" s="79">
        <f>+BANCOS!DZ164+FINANCIERAS!DZ155</f>
        <v>30266630.692542002</v>
      </c>
      <c r="EA261" s="79">
        <f>+BANCOS!EA164+FINANCIERAS!EA155</f>
        <v>31624381.213268999</v>
      </c>
      <c r="EB261" s="79">
        <f>+BANCOS!EB164+FINANCIERAS!EB155</f>
        <v>32475076.459925</v>
      </c>
      <c r="EC261" s="79">
        <f>+BANCOS!EC164+FINANCIERAS!EC155</f>
        <v>32525921.275566999</v>
      </c>
      <c r="ED261" s="79">
        <f>+BANCOS!ED164+FINANCIERAS!ED155</f>
        <v>32772570.855587997</v>
      </c>
      <c r="EE261" s="79">
        <f>+BANCOS!EE164+FINANCIERAS!EE155</f>
        <v>33527323.580540001</v>
      </c>
      <c r="EF261" s="79">
        <f>+BANCOS!EF164+FINANCIERAS!EF155</f>
        <v>32761880.141243</v>
      </c>
      <c r="EG261" s="79">
        <f>+BANCOS!EG164+FINANCIERAS!EG155</f>
        <v>33608055.599606</v>
      </c>
      <c r="EH261" s="79">
        <f>+BANCOS!EH164+FINANCIERAS!EH155</f>
        <v>33832706.518633001</v>
      </c>
      <c r="EI261" s="79">
        <f>+BANCOS!EI164+FINANCIERAS!EI155</f>
        <v>33409256.900184002</v>
      </c>
      <c r="EJ261" s="79">
        <f>+BANCOS!EJ164+FINANCIERAS!EJ155</f>
        <v>33517357.948812999</v>
      </c>
      <c r="EK261" s="79">
        <f>+BANCOS!EK164+FINANCIERAS!EK155</f>
        <v>34363360.831937</v>
      </c>
      <c r="EL261" s="79">
        <f>+BANCOS!EL164+FINANCIERAS!EL155</f>
        <v>36269768.674849004</v>
      </c>
      <c r="EM261" s="79">
        <f>+BANCOS!EM164+FINANCIERAS!EM155</f>
        <v>36504959.456017002</v>
      </c>
      <c r="EN261" s="79">
        <f>+BANCOS!EN164+FINANCIERAS!EN155</f>
        <v>37759420.298093989</v>
      </c>
      <c r="EO261" s="79">
        <f>+BANCOS!EO164+FINANCIERAS!EO155</f>
        <v>38946806.383214012</v>
      </c>
      <c r="EP261" s="79">
        <f>+BANCOS!EP164+FINANCIERAS!EP155</f>
        <v>41447733.744234003</v>
      </c>
      <c r="EQ261" s="79">
        <f>+BANCOS!EQ164+FINANCIERAS!EQ155</f>
        <v>39005458.226673</v>
      </c>
      <c r="ER261" s="79">
        <f>+BANCOS!ER164+FINANCIERAS!ER155</f>
        <v>40090577.64554701</v>
      </c>
      <c r="ES261" s="79">
        <f>+BANCOS!ES164+FINANCIERAS!ES155</f>
        <v>40246177.645846993</v>
      </c>
      <c r="ET261" s="79">
        <f>+BANCOS!ET164+FINANCIERAS!ET155</f>
        <v>40806819.331060007</v>
      </c>
      <c r="EU261" s="79">
        <f>+BANCOS!EU164+FINANCIERAS!EU155</f>
        <v>40891348.488364995</v>
      </c>
      <c r="EV261" s="79">
        <f>+BANCOS!EV164+FINANCIERAS!EV155</f>
        <v>40877217.999937996</v>
      </c>
      <c r="EW261" s="79">
        <f>+BANCOS!EW164+FINANCIERAS!EW155</f>
        <v>41463880.695377</v>
      </c>
      <c r="EX261" s="79">
        <f>+BANCOS!EX164+FINANCIERAS!EX155</f>
        <v>41770256.761051007</v>
      </c>
      <c r="EY261" s="79">
        <f>+BANCOS!EY164+FINANCIERAS!EY155</f>
        <v>43941901.258709028</v>
      </c>
      <c r="EZ261" s="79">
        <f>+BANCOS!EZ164+FINANCIERAS!EZ155</f>
        <v>44075512.18280001</v>
      </c>
      <c r="FA261" s="79">
        <f>+BANCOS!FA164+FINANCIERAS!FA155</f>
        <v>44066317.433224015</v>
      </c>
      <c r="FB261" s="79">
        <f>+BANCOS!FB164+FINANCIERAS!FB155</f>
        <v>43227972.373791993</v>
      </c>
      <c r="FC261" s="79">
        <f>+BANCOS!FC164+FINANCIERAS!FC155</f>
        <v>43587401.367395006</v>
      </c>
      <c r="FD261" s="79">
        <f>+BANCOS!FD164+FINANCIERAS!FD155</f>
        <v>44375477.133028984</v>
      </c>
      <c r="FE261" s="79">
        <f>+BANCOS!FE164+FINANCIERAS!FE155</f>
        <v>44690982.315908983</v>
      </c>
      <c r="FF261" s="79">
        <f>+BANCOS!FF164+FINANCIERAS!FF155</f>
        <v>45638420.655148998</v>
      </c>
      <c r="FG261" s="79">
        <f>+BANCOS!FG164+FINANCIERAS!FG155</f>
        <v>47127131.204667993</v>
      </c>
      <c r="FH261" s="79">
        <f>+BANCOS!FH164+FINANCIERAS!FH155</f>
        <v>47607234.923895016</v>
      </c>
      <c r="FI261" s="79">
        <f>+BANCOS!FI164+FINANCIERAS!FI155</f>
        <v>48816448.257550001</v>
      </c>
      <c r="FJ261" s="79">
        <f>+BANCOS!FJ164+FINANCIERAS!FJ155</f>
        <v>50302936.907702006</v>
      </c>
      <c r="FK261" s="79">
        <f>+BANCOS!FK164+FINANCIERAS!FK155</f>
        <v>51427599.553353995</v>
      </c>
      <c r="FL261" s="79">
        <f>+BANCOS!FL164+FINANCIERAS!FL155</f>
        <v>51917211.326173991</v>
      </c>
      <c r="FM261" s="79">
        <f>+BANCOS!FM164+FINANCIERAS!FM155</f>
        <v>54550295.269994989</v>
      </c>
      <c r="FN261" s="79">
        <f>+BANCOS!FN164+FINANCIERAS!FN155</f>
        <v>55920390.028124005</v>
      </c>
      <c r="FO261" s="79">
        <f>+BANCOS!FO164+FINANCIERAS!FO155</f>
        <v>55518001.088420995</v>
      </c>
      <c r="FP261" s="79">
        <f>+BANCOS!FP164+FINANCIERAS!FP155</f>
        <v>55940638.242556006</v>
      </c>
      <c r="FQ261" s="79">
        <f>+BANCOS!FQ164+FINANCIERAS!FQ155</f>
        <v>56071641.156433985</v>
      </c>
      <c r="FR261" s="79">
        <f>+BANCOS!FR164+FINANCIERAS!FR155</f>
        <v>56243539.634488009</v>
      </c>
      <c r="FS261" s="79">
        <f>+BANCOS!FS164+FINANCIERAS!FS155</f>
        <v>56929815.921482012</v>
      </c>
      <c r="FT261" s="79">
        <f>+BANCOS!FT164+FINANCIERAS!FT155</f>
        <v>57464742.710402004</v>
      </c>
      <c r="FU261" s="79">
        <f>+BANCOS!FU164+FINANCIERAS!FU155</f>
        <v>57848162.974940002</v>
      </c>
      <c r="FV261" s="79">
        <f>+BANCOS!FV164+FINANCIERAS!FV155</f>
        <v>60174829.61225199</v>
      </c>
      <c r="FW261" s="79">
        <f>+BANCOS!FW164+FINANCIERAS!FW155</f>
        <v>62927606.604289986</v>
      </c>
      <c r="FX261" s="79">
        <f>+BANCOS!FX164+FINANCIERAS!FX155</f>
        <v>64254040.159383014</v>
      </c>
      <c r="FY261" s="79">
        <f>+BANCOS!FY164+FINANCIERAS!FY155</f>
        <v>65819250.568643987</v>
      </c>
      <c r="FZ261" s="79">
        <f>+BANCOS!FZ164+FINANCIERAS!FZ155</f>
        <v>67099328.672614992</v>
      </c>
      <c r="GA261" s="79">
        <f>+BANCOS!GA164+FINANCIERAS!GA155</f>
        <v>66792081.333842002</v>
      </c>
      <c r="GB261" s="79">
        <f>+BANCOS!GB164+FINANCIERAS!GB155</f>
        <v>67950620.062084004</v>
      </c>
      <c r="GC261" s="79">
        <f>+BANCOS!GC164+FINANCIERAS!GC155</f>
        <v>69170637.145891994</v>
      </c>
      <c r="GD261" s="79">
        <f>+BANCOS!GD164+FINANCIERAS!GD155</f>
        <v>69880706.909888998</v>
      </c>
      <c r="GE261" s="79">
        <f>+BANCOS!GE164+FINANCIERAS!GE155</f>
        <v>70698508.080948994</v>
      </c>
      <c r="GF261" s="79">
        <f>+BANCOS!GF164+FINANCIERAS!GF155</f>
        <v>71880389.779349998</v>
      </c>
      <c r="GG261" s="79">
        <f>+BANCOS!GG164+FINANCIERAS!GG155</f>
        <v>74951655.728607997</v>
      </c>
      <c r="GH261" s="79">
        <f>+BANCOS!GH164+FINANCIERAS!GH155</f>
        <v>76906559.581078008</v>
      </c>
      <c r="GI261" s="79">
        <f>+BANCOS!GI164+FINANCIERAS!GI155</f>
        <v>77421847.623694003</v>
      </c>
      <c r="GJ261" s="79">
        <f>+BANCOS!GJ164+FINANCIERAS!GJ155</f>
        <v>77481609.820784003</v>
      </c>
      <c r="GK261" s="79">
        <f>+BANCOS!GK164+FINANCIERAS!GK155</f>
        <v>80178248.387759</v>
      </c>
      <c r="GL261" s="79">
        <f>+BANCOS!GL164+FINANCIERAS!GL155</f>
        <v>80591741.186585009</v>
      </c>
      <c r="GM261" s="79">
        <f>+BANCOS!GM164+FINANCIERAS!GM155</f>
        <v>79950570.324751988</v>
      </c>
      <c r="GN261" s="79">
        <f>+BANCOS!GN164+FINANCIERAS!GN155</f>
        <v>78878675.671608031</v>
      </c>
      <c r="GO261" s="79">
        <f>+BANCOS!GO164+FINANCIERAS!GO155</f>
        <v>78289100.965240985</v>
      </c>
      <c r="GP261" s="79">
        <f>+BANCOS!GP164+FINANCIERAS!GP155</f>
        <v>78300142.110296011</v>
      </c>
      <c r="GQ261" s="79">
        <f>+BANCOS!GQ164+FINANCIERAS!GQ155</f>
        <v>77905297.860543013</v>
      </c>
      <c r="GR261" s="79">
        <f>+BANCOS!GR164+FINANCIERAS!GR155</f>
        <v>77893044.448209003</v>
      </c>
      <c r="GS261" s="79">
        <f>+BANCOS!GS164+FINANCIERAS!GS155</f>
        <v>77787383.514118999</v>
      </c>
      <c r="GT261" s="79">
        <f>+BANCOS!GT164+FINANCIERAS!GT155</f>
        <v>77210542.082386985</v>
      </c>
      <c r="GU261" s="79">
        <f>+BANCOS!GU164+FINANCIERAS!GU155</f>
        <v>0</v>
      </c>
      <c r="GV261" s="79">
        <f>+BANCOS!GV164+FINANCIERAS!GV155</f>
        <v>0</v>
      </c>
      <c r="GW261" s="79">
        <f>+BANCOS!GW164+FINANCIERAS!GW155</f>
        <v>0</v>
      </c>
      <c r="GX261" s="79">
        <f>+BANCOS!GX164+FINANCIERAS!GX155</f>
        <v>0</v>
      </c>
      <c r="GY261" s="79">
        <f>+BANCOS!GY164+FINANCIERAS!GY155</f>
        <v>0</v>
      </c>
      <c r="GZ261" s="79">
        <f>+BANCOS!GZ164+FINANCIERAS!GZ155</f>
        <v>0</v>
      </c>
      <c r="HA261" s="79">
        <f>+BANCOS!HA164+FINANCIERAS!HA155</f>
        <v>0</v>
      </c>
      <c r="HB261" s="79">
        <f>+BANCOS!HB164+FINANCIERAS!HB155</f>
        <v>0</v>
      </c>
      <c r="HC261" s="79">
        <f>+BANCOS!HC164+FINANCIERAS!HC155</f>
        <v>0</v>
      </c>
      <c r="HD261" s="79">
        <f>+BANCOS!HD164+FINANCIERAS!HD155</f>
        <v>0</v>
      </c>
      <c r="HE261" s="79">
        <f>+BANCOS!HE164+FINANCIERAS!HE155</f>
        <v>0</v>
      </c>
      <c r="HF261" s="79">
        <f>+BANCOS!HF164+FINANCIERAS!HF155</f>
        <v>0</v>
      </c>
      <c r="HG261" s="79">
        <f>+BANCOS!HG164+FINANCIERAS!HG155</f>
        <v>0</v>
      </c>
      <c r="HH261" s="79">
        <f>+BANCOS!HH164+FINANCIERAS!HH155</f>
        <v>0</v>
      </c>
      <c r="HI261" s="79">
        <f>+BANCOS!HI164+FINANCIERAS!HI155</f>
        <v>0</v>
      </c>
      <c r="HJ261" s="79">
        <f>+BANCOS!HJ164+FINANCIERAS!HJ155</f>
        <v>0</v>
      </c>
      <c r="HK261" s="79">
        <f>+BANCOS!HK164+FINANCIERAS!HK155</f>
        <v>0</v>
      </c>
      <c r="HL261" s="79">
        <f>+BANCOS!HL164+FINANCIERAS!HL155</f>
        <v>0</v>
      </c>
      <c r="HM261" s="79">
        <f>+BANCOS!HM164+FINANCIERAS!HM155</f>
        <v>0</v>
      </c>
      <c r="HN261" s="79">
        <f>+BANCOS!HN164+FINANCIERAS!HN155</f>
        <v>0</v>
      </c>
      <c r="HO261" s="79">
        <f>+BANCOS!HO164+FINANCIERAS!HO155</f>
        <v>0</v>
      </c>
      <c r="HP261" s="79">
        <f>+BANCOS!HP164+FINANCIERAS!HP155</f>
        <v>0</v>
      </c>
      <c r="HQ261" s="79">
        <f>+BANCOS!HQ164+FINANCIERAS!HQ155</f>
        <v>0</v>
      </c>
      <c r="HR261" s="79">
        <f>+BANCOS!HR164+FINANCIERAS!HR155</f>
        <v>0</v>
      </c>
      <c r="HS261" s="79">
        <f>+BANCOS!HS164+FINANCIERAS!HS155</f>
        <v>0</v>
      </c>
      <c r="HT261" s="79">
        <f>+BANCOS!HT164+FINANCIERAS!HT155</f>
        <v>0</v>
      </c>
      <c r="HU261" s="79">
        <f>+BANCOS!HU164+FINANCIERAS!HU155</f>
        <v>0</v>
      </c>
      <c r="HV261" s="79">
        <f>+BANCOS!HV164+FINANCIERAS!HV155</f>
        <v>0</v>
      </c>
      <c r="HW261" s="79">
        <f>+BANCOS!HW164+FINANCIERAS!HW155</f>
        <v>0</v>
      </c>
      <c r="HX261" s="79">
        <f>+BANCOS!HX164+FINANCIERAS!HX155</f>
        <v>0</v>
      </c>
      <c r="HY261" s="79">
        <f>+BANCOS!HY164+FINANCIERAS!HY155</f>
        <v>0</v>
      </c>
      <c r="HZ261" s="79">
        <f>+BANCOS!HZ164+FINANCIERAS!HZ155</f>
        <v>0</v>
      </c>
      <c r="IA261" s="79">
        <f>+BANCOS!IA164+FINANCIERAS!IA155</f>
        <v>0</v>
      </c>
      <c r="IB261" s="79">
        <f>+BANCOS!IB164+FINANCIERAS!IB155</f>
        <v>0</v>
      </c>
      <c r="IC261" s="79">
        <f>+BANCOS!IC164+FINANCIERAS!IC155</f>
        <v>0</v>
      </c>
      <c r="ID261" s="79">
        <f>+BANCOS!ID164+FINANCIERAS!ID155</f>
        <v>0</v>
      </c>
      <c r="IE261" s="79">
        <f>+BANCOS!IE164+FINANCIERAS!IE155</f>
        <v>0</v>
      </c>
      <c r="IF261" s="79">
        <f>+BANCOS!IF164+FINANCIERAS!IF155</f>
        <v>0</v>
      </c>
      <c r="IG261" s="79">
        <f>+BANCOS!IG164+FINANCIERAS!IG155</f>
        <v>0</v>
      </c>
      <c r="IH261" s="79">
        <f>+BANCOS!IH164+FINANCIERAS!IH155</f>
        <v>0</v>
      </c>
      <c r="II261" s="79">
        <f>+BANCOS!II164+FINANCIERAS!II155</f>
        <v>0</v>
      </c>
      <c r="IJ261" s="79">
        <f>+BANCOS!IJ164+FINANCIERAS!IJ155</f>
        <v>0</v>
      </c>
      <c r="IK261" s="79">
        <f>+BANCOS!IK164+FINANCIERAS!IK155</f>
        <v>0</v>
      </c>
      <c r="IL261" s="79">
        <f>+BANCOS!IL164+FINANCIERAS!IL155</f>
        <v>0</v>
      </c>
      <c r="IM261" s="79">
        <f>+BANCOS!IM164+FINANCIERAS!IM155</f>
        <v>0</v>
      </c>
      <c r="IN261" s="79">
        <f>+BANCOS!IN164+FINANCIERAS!IN155</f>
        <v>0</v>
      </c>
      <c r="IO261" s="79">
        <f>+BANCOS!IO164+FINANCIERAS!IO155</f>
        <v>0</v>
      </c>
      <c r="IP261" s="79">
        <f>+BANCOS!IP164+FINANCIERAS!IP155</f>
        <v>0</v>
      </c>
      <c r="IQ261" s="79">
        <f>+BANCOS!IQ164+FINANCIERAS!IQ155</f>
        <v>0</v>
      </c>
      <c r="IR261" s="79">
        <f>+BANCOS!IR164+FINANCIERAS!IR155</f>
        <v>0</v>
      </c>
      <c r="IS261" s="79">
        <f>+BANCOS!IS164+FINANCIERAS!IS155</f>
        <v>0</v>
      </c>
      <c r="IT261" s="79">
        <f>+BANCOS!IT164+FINANCIERAS!IT155</f>
        <v>0</v>
      </c>
      <c r="IU261" s="79">
        <f>+BANCOS!IU164+FINANCIERAS!IU155</f>
        <v>0</v>
      </c>
      <c r="IV261" s="79">
        <f>+BANCOS!IV164+FINANCIERAS!IV155</f>
        <v>0</v>
      </c>
      <c r="IW261" s="79">
        <f>+BANCOS!IW164+FINANCIERAS!IW155</f>
        <v>0</v>
      </c>
      <c r="IX261" s="79">
        <f>+BANCOS!IX164+FINANCIERAS!IX155</f>
        <v>0</v>
      </c>
      <c r="IY261" s="79">
        <f>+BANCOS!IY164+FINANCIERAS!IY155</f>
        <v>0</v>
      </c>
      <c r="IZ261" s="79">
        <f>+BANCOS!IZ164+FINANCIERAS!IZ155</f>
        <v>0</v>
      </c>
      <c r="JA261" s="79">
        <f>+BANCOS!JA164+FINANCIERAS!JA155</f>
        <v>0</v>
      </c>
      <c r="JB261" s="79">
        <f>+BANCOS!JB164+FINANCIERAS!JB155</f>
        <v>0</v>
      </c>
      <c r="JC261" s="79">
        <f>+BANCOS!JC164+FINANCIERAS!JC155</f>
        <v>0</v>
      </c>
      <c r="JD261" s="79">
        <f>+BANCOS!JD164+FINANCIERAS!JD155</f>
        <v>0</v>
      </c>
      <c r="JE261" s="79">
        <f>+BANCOS!JE164+FINANCIERAS!JE155</f>
        <v>0</v>
      </c>
      <c r="JF261" s="79" t="e">
        <f>+BANCOS!#REF!+FINANCIERAS!JF155</f>
        <v>#REF!</v>
      </c>
    </row>
    <row r="262" spans="1:266" s="1" customFormat="1" ht="12.9" customHeight="1" x14ac:dyDescent="0.2">
      <c r="A262" s="73"/>
    </row>
    <row r="263" spans="1:266" s="1" customFormat="1" ht="12.9" customHeight="1" x14ac:dyDescent="0.2">
      <c r="A263" s="54" t="s">
        <v>379</v>
      </c>
    </row>
    <row r="264" spans="1:266" s="1" customFormat="1" ht="12.9" customHeight="1" x14ac:dyDescent="0.2">
      <c r="A264" s="2" t="s">
        <v>380</v>
      </c>
    </row>
    <row r="265" spans="1:266" s="1" customFormat="1" ht="12.9" customHeight="1" x14ac:dyDescent="0.2">
      <c r="A265" s="73" t="s">
        <v>329</v>
      </c>
      <c r="B265" s="1">
        <f>+BANCOS!B88</f>
        <v>4862691</v>
      </c>
      <c r="C265" s="1">
        <f>+BANCOS!C88</f>
        <v>4938915</v>
      </c>
      <c r="D265" s="1">
        <f>+BANCOS!D88</f>
        <v>4866272</v>
      </c>
      <c r="E265" s="1">
        <f>+BANCOS!E88</f>
        <v>4727858</v>
      </c>
      <c r="F265" s="1">
        <f>+BANCOS!F88</f>
        <v>4613226</v>
      </c>
      <c r="G265" s="1">
        <f>+BANCOS!G88</f>
        <v>4654622</v>
      </c>
      <c r="H265" s="1">
        <f>+BANCOS!H88</f>
        <v>4546088</v>
      </c>
      <c r="I265" s="1">
        <f>+BANCOS!I88</f>
        <v>4581440</v>
      </c>
      <c r="J265" s="1">
        <f>+BANCOS!J88</f>
        <v>4531092</v>
      </c>
      <c r="K265" s="1">
        <f>+BANCOS!K88</f>
        <v>4667954</v>
      </c>
      <c r="L265" s="1">
        <f>+BANCOS!L88</f>
        <v>4796476</v>
      </c>
      <c r="M265" s="1">
        <f>+BANCOS!M88</f>
        <v>4955724</v>
      </c>
      <c r="N265" s="1">
        <f>+BANCOS!N88</f>
        <v>4932915</v>
      </c>
      <c r="O265" s="1">
        <f>+BANCOS!O88</f>
        <v>5008480</v>
      </c>
      <c r="P265" s="1">
        <f>+BANCOS!P88</f>
        <v>5011306</v>
      </c>
      <c r="Q265" s="1">
        <f>+BANCOS!Q88</f>
        <v>4992294</v>
      </c>
      <c r="R265" s="1">
        <f>+BANCOS!R88</f>
        <v>4965579</v>
      </c>
      <c r="S265" s="1">
        <f>+BANCOS!S88</f>
        <v>4957163</v>
      </c>
      <c r="T265" s="1">
        <f>+BANCOS!T88</f>
        <v>5097256</v>
      </c>
      <c r="U265" s="1">
        <f>+BANCOS!U88</f>
        <v>5049681</v>
      </c>
      <c r="V265" s="1">
        <f>+BANCOS!V88</f>
        <v>5150639</v>
      </c>
      <c r="W265" s="1">
        <f>+BANCOS!W88</f>
        <v>5351092</v>
      </c>
      <c r="X265" s="1">
        <f>+BANCOS!X88</f>
        <v>5442862</v>
      </c>
      <c r="Y265" s="1">
        <f>+BANCOS!Y88</f>
        <v>5500726</v>
      </c>
      <c r="Z265" s="1">
        <f>+BANCOS!Z88</f>
        <v>5473639</v>
      </c>
      <c r="AA265" s="1">
        <f>+BANCOS!AA88</f>
        <v>5502816</v>
      </c>
      <c r="AB265" s="1">
        <f>+BANCOS!AB88</f>
        <v>5519120</v>
      </c>
      <c r="AC265" s="1">
        <f>+BANCOS!AC88</f>
        <v>5427346</v>
      </c>
      <c r="AD265" s="1">
        <f>+BANCOS!AD88</f>
        <v>5499132</v>
      </c>
      <c r="AE265" s="1">
        <f>+BANCOS!AE88</f>
        <v>5315144</v>
      </c>
      <c r="AF265" s="1">
        <f>+BANCOS!AF88</f>
        <v>5273442</v>
      </c>
      <c r="AG265" s="1">
        <f>+BANCOS!AG88</f>
        <v>5180543</v>
      </c>
      <c r="AH265" s="1">
        <f>+BANCOS!AH88</f>
        <v>4987246</v>
      </c>
      <c r="AI265" s="1">
        <f>+BANCOS!AI88</f>
        <v>5223646</v>
      </c>
      <c r="AJ265" s="1">
        <f>+BANCOS!AJ88</f>
        <v>5295114</v>
      </c>
      <c r="AK265" s="1">
        <f>+BANCOS!AK88</f>
        <v>5338775</v>
      </c>
      <c r="AL265" s="1">
        <f>+BANCOS!AL88</f>
        <v>5161320</v>
      </c>
      <c r="AM265" s="1">
        <f>+BANCOS!AM88</f>
        <v>5104017</v>
      </c>
      <c r="AN265" s="1">
        <f>+BANCOS!AN88</f>
        <v>4958554</v>
      </c>
      <c r="AO265" s="1">
        <f>+BANCOS!AO88</f>
        <v>4886295.5806000903</v>
      </c>
      <c r="AP265" s="1">
        <f>+BANCOS!AP88</f>
        <v>4274513.0345550003</v>
      </c>
      <c r="AQ265" s="1">
        <f>+BANCOS!AQ88</f>
        <v>4033253.8001398798</v>
      </c>
      <c r="AR265" s="1">
        <f>+BANCOS!AR88</f>
        <v>3813757.1128896312</v>
      </c>
      <c r="AS265" s="1">
        <f>+BANCOS!AS88</f>
        <v>3768070.1067541</v>
      </c>
      <c r="AT265" s="1">
        <f>+BANCOS!AT88</f>
        <v>3696122.0878200801</v>
      </c>
      <c r="AU265" s="1">
        <f>+BANCOS!AU88</f>
        <v>3735299.13100192</v>
      </c>
      <c r="AV265" s="1">
        <f>+BANCOS!AV88</f>
        <v>3706839.9291448798</v>
      </c>
      <c r="AW265" s="1">
        <f>+BANCOS!AW88</f>
        <v>3844811.644221771</v>
      </c>
      <c r="AX265" s="1">
        <f>+BANCOS!AX88</f>
        <v>3980456.2241541399</v>
      </c>
      <c r="AY265" s="1">
        <f>+BANCOS!AY88</f>
        <v>4038440.00591555</v>
      </c>
      <c r="AZ265" s="1">
        <f>+BANCOS!AZ88</f>
        <v>4027283.7452527201</v>
      </c>
      <c r="BA265" s="1">
        <f>+BANCOS!BA88</f>
        <v>3988516.1001162301</v>
      </c>
      <c r="BB265" s="1">
        <f>+BANCOS!BB88</f>
        <v>4078626.0394512401</v>
      </c>
      <c r="BC265" s="1">
        <f>+BANCOS!BC88</f>
        <v>4157501.7830373901</v>
      </c>
      <c r="BD265" s="1">
        <f>+BANCOS!BD88</f>
        <v>4268484.3774340702</v>
      </c>
      <c r="BE265" s="1">
        <f>+BANCOS!BE88</f>
        <v>4217378.7093530102</v>
      </c>
      <c r="BF265" s="1">
        <f>+BANCOS!BF88</f>
        <v>4364305.7255019899</v>
      </c>
      <c r="BG265" s="1">
        <f>+BANCOS!BG88</f>
        <v>4691856.2219366897</v>
      </c>
      <c r="BH265" s="1">
        <f>+BANCOS!BH88</f>
        <v>4917216.114739609</v>
      </c>
      <c r="BI265" s="1">
        <f>+BANCOS!BI88</f>
        <v>5070239.7571465299</v>
      </c>
      <c r="BJ265" s="1">
        <f>+BANCOS!BJ88</f>
        <v>5106772.6843955396</v>
      </c>
      <c r="BK265" s="1">
        <f>+BANCOS!BK88</f>
        <v>5114728.7426303905</v>
      </c>
      <c r="BL265" s="1">
        <f>+BANCOS!BL88</f>
        <v>5100896.2743359897</v>
      </c>
      <c r="BM265" s="1">
        <f>+BANCOS!BM88</f>
        <v>4992409.9827953707</v>
      </c>
      <c r="BN265" s="1">
        <f>+BANCOS!BN88</f>
        <v>4899922.4493554197</v>
      </c>
      <c r="BO265" s="1">
        <f>+BANCOS!BO88</f>
        <v>4781644.3040125715</v>
      </c>
      <c r="BP265" s="1">
        <f>+BANCOS!BP88</f>
        <v>4747231.0736825205</v>
      </c>
      <c r="BQ265" s="1">
        <f>+BANCOS!BQ88</f>
        <v>4885254.3459071703</v>
      </c>
      <c r="BR265" s="1">
        <f>+BANCOS!BR88</f>
        <v>5138149.8659622697</v>
      </c>
      <c r="BS265" s="1">
        <f>+BANCOS!BS88</f>
        <v>5452245.1530788783</v>
      </c>
      <c r="BT265" s="1">
        <f>+BANCOS!BT88</f>
        <v>5786307.1548563195</v>
      </c>
      <c r="BU265" s="1">
        <f>+BANCOS!BU88</f>
        <v>6014199.8574999794</v>
      </c>
      <c r="BV265" s="1">
        <f>+BANCOS!BV88</f>
        <v>6005936.3233804712</v>
      </c>
      <c r="BW265" s="1">
        <f>+BANCOS!BW88</f>
        <v>5993273.2060829997</v>
      </c>
      <c r="BX265" s="1">
        <f>+BANCOS!BX88</f>
        <v>6035038.3791258214</v>
      </c>
      <c r="BY265" s="1">
        <f>+BANCOS!BY88</f>
        <v>5934448.1819871794</v>
      </c>
      <c r="BZ265" s="1">
        <f>+BANCOS!BZ88</f>
        <v>6005253.5270922007</v>
      </c>
      <c r="CA265" s="1">
        <f>+BANCOS!CA88</f>
        <v>5939777.7455185102</v>
      </c>
      <c r="CB265" s="1">
        <f>+BANCOS!CB88</f>
        <v>6043324.0474214097</v>
      </c>
      <c r="CC265" s="1">
        <f>+BANCOS!CC88</f>
        <v>6122378.1885426799</v>
      </c>
      <c r="CD265" s="1">
        <f>+BANCOS!CD88</f>
        <v>6317956.4287194591</v>
      </c>
      <c r="CE265" s="1">
        <f>+BANCOS!CE88</f>
        <v>6446539.7272659</v>
      </c>
      <c r="CF265" s="1">
        <f>+BANCOS!CF88</f>
        <v>6679215.1975977197</v>
      </c>
      <c r="CG265" s="1">
        <f>+BANCOS!CG88</f>
        <v>6899412.4807921899</v>
      </c>
      <c r="CH265" s="1">
        <f>+BANCOS!CH88</f>
        <v>6927348.8477840703</v>
      </c>
      <c r="CI265" s="1">
        <f>+BANCOS!CI88</f>
        <v>6928443.45896775</v>
      </c>
      <c r="CJ265" s="1">
        <f>+BANCOS!CJ88</f>
        <v>7044461.4207656113</v>
      </c>
      <c r="CK265" s="1">
        <f>+BANCOS!CK88</f>
        <v>7057284.6933600102</v>
      </c>
      <c r="CL265" s="1">
        <f>+BANCOS!CL88</f>
        <v>7062728.4964363202</v>
      </c>
      <c r="CM265" s="1">
        <f>+BANCOS!CM88</f>
        <v>7691657.1711694393</v>
      </c>
      <c r="CN265" s="1">
        <f>+BANCOS!CN88</f>
        <v>7829031.530170681</v>
      </c>
      <c r="CO265" s="1">
        <f>+BANCOS!CO88</f>
        <v>8314954.4324453007</v>
      </c>
      <c r="CP265" s="1">
        <f>+BANCOS!CP88</f>
        <v>8841993.1007164512</v>
      </c>
      <c r="CQ265" s="1">
        <f>+BANCOS!CQ88</f>
        <v>9123228.1616145708</v>
      </c>
      <c r="CR265" s="1">
        <f>+BANCOS!CR88</f>
        <v>9613139.2647067886</v>
      </c>
      <c r="CS265" s="1">
        <f>+BANCOS!CS88</f>
        <v>10064514.56468693</v>
      </c>
      <c r="CT265" s="1">
        <f>+BANCOS!CT88</f>
        <v>10502268.667225489</v>
      </c>
      <c r="CU265" s="1">
        <f>+BANCOS!CU88</f>
        <v>10905276.03847657</v>
      </c>
      <c r="CV265" s="1">
        <f>+BANCOS!CV88</f>
        <v>11141624.0607806</v>
      </c>
      <c r="CW265" s="1">
        <f>+BANCOS!CW88</f>
        <v>11246615.611079531</v>
      </c>
      <c r="CX265" s="1">
        <f>+BANCOS!CX88</f>
        <v>11604614.392390011</v>
      </c>
      <c r="CY265" s="1">
        <f>+BANCOS!CY88</f>
        <v>11656740.56641802</v>
      </c>
      <c r="CZ265" s="1">
        <f>+BANCOS!CZ88</f>
        <v>12012699.73989048</v>
      </c>
      <c r="DA265" s="1">
        <f>+BANCOS!DA88</f>
        <v>12391650.005920559</v>
      </c>
      <c r="DB265" s="1">
        <f>+BANCOS!DB88</f>
        <v>13171685.32178458</v>
      </c>
      <c r="DC265" s="1">
        <f>+BANCOS!DC88</f>
        <v>14033051.205301801</v>
      </c>
      <c r="DD265" s="1">
        <f>+BANCOS!DD88</f>
        <v>14547232.802314701</v>
      </c>
      <c r="DE265" s="1">
        <f>+BANCOS!DE88</f>
        <v>14899532.01489554</v>
      </c>
      <c r="DF265" s="1">
        <f>+BANCOS!DF88</f>
        <v>15329214.11006441</v>
      </c>
      <c r="DG265" s="1">
        <f>+BANCOS!DG88</f>
        <v>15408741.330773801</v>
      </c>
      <c r="DH265" s="1">
        <f>+BANCOS!DH88</f>
        <v>15364632.479042031</v>
      </c>
      <c r="DI265" s="1">
        <f>+BANCOS!DI88</f>
        <v>15436267.10430027</v>
      </c>
      <c r="DJ265" s="1">
        <f>+BANCOS!DJ88</f>
        <v>15296268.316227971</v>
      </c>
      <c r="DK265" s="1">
        <f>+BANCOS!DK88</f>
        <v>15451815.713117439</v>
      </c>
      <c r="DL265" s="1">
        <f>+BANCOS!DL88</f>
        <v>15705321.69770366</v>
      </c>
      <c r="DM265" s="1">
        <f>+BANCOS!DM88</f>
        <v>16042247.35950584</v>
      </c>
      <c r="DN265" s="1">
        <f>+BANCOS!DN88</f>
        <v>16471667.197334429</v>
      </c>
      <c r="DO265" s="1">
        <f>+BANCOS!DO88</f>
        <v>17214053.935530111</v>
      </c>
      <c r="DP265" s="1">
        <f>+BANCOS!DP88</f>
        <v>17696205.86722159</v>
      </c>
      <c r="DQ265" s="1">
        <f>+BANCOS!DQ88</f>
        <v>18101606.357870389</v>
      </c>
      <c r="DR265" s="1">
        <f>+BANCOS!DR88</f>
        <v>18660455.018979821</v>
      </c>
      <c r="DS265" s="1">
        <f>+BANCOS!DS88</f>
        <v>19087600.553454429</v>
      </c>
      <c r="DT265" s="1">
        <f>+BANCOS!DT88</f>
        <v>19802409.381553851</v>
      </c>
      <c r="DU265" s="1">
        <f>+BANCOS!DU88</f>
        <v>20265124.334849749</v>
      </c>
      <c r="DV265" s="1">
        <f>+BANCOS!DV88</f>
        <v>20862718.160666741</v>
      </c>
      <c r="DW265" s="1">
        <f>+BANCOS!DW88</f>
        <v>21237156.371096499</v>
      </c>
      <c r="DX265" s="1">
        <f>+BANCOS!DX88</f>
        <v>22367472.734254569</v>
      </c>
      <c r="DY265" s="1">
        <f>+BANCOS!DY88</f>
        <v>23077502.643709339</v>
      </c>
      <c r="DZ265" s="1">
        <f>+BANCOS!DZ88</f>
        <v>24105611.45126535</v>
      </c>
      <c r="EA265" s="1">
        <f>+BANCOS!EA88</f>
        <v>25253588.212508392</v>
      </c>
      <c r="EB265" s="1">
        <f>+BANCOS!EB88</f>
        <v>25389440.040298238</v>
      </c>
      <c r="EC265" s="1">
        <f>+BANCOS!EC88</f>
        <v>26262114.80943004</v>
      </c>
      <c r="ED265" s="1">
        <f>+BANCOS!ED88</f>
        <v>26609252.46030654</v>
      </c>
      <c r="EE265" s="1">
        <f>+BANCOS!EE88</f>
        <v>26902983.567058481</v>
      </c>
      <c r="EF265" s="1">
        <f>+BANCOS!EF88</f>
        <v>26552532.4497681</v>
      </c>
      <c r="EG265" s="1">
        <f>+BANCOS!EG88</f>
        <v>26790652.211440671</v>
      </c>
      <c r="EH265" s="1">
        <f>+BANCOS!EH88</f>
        <v>27406218.519463319</v>
      </c>
      <c r="EI265" s="1">
        <f>+BANCOS!EI88</f>
        <v>27742849.932976712</v>
      </c>
      <c r="EJ265" s="1">
        <f>+BANCOS!EJ88</f>
        <v>27575962.395582609</v>
      </c>
      <c r="EK265" s="1">
        <f>+BANCOS!EK88</f>
        <v>28433164.791391939</v>
      </c>
      <c r="EL265" s="1">
        <f>+BANCOS!EL88</f>
        <v>29843711.51629604</v>
      </c>
      <c r="EM265" s="1">
        <f>+BANCOS!EM88</f>
        <v>30471189.563242599</v>
      </c>
      <c r="EN265" s="1">
        <f>+BANCOS!EN88</f>
        <v>32216872.213074051</v>
      </c>
      <c r="EO265" s="1">
        <f>+BANCOS!EO88</f>
        <v>32957623.98712403</v>
      </c>
      <c r="EP265" s="1">
        <f>+BANCOS!EP88</f>
        <v>33969274.627584241</v>
      </c>
      <c r="EQ265" s="1">
        <f>+BANCOS!EQ88</f>
        <v>32539876.992262401</v>
      </c>
      <c r="ER265" s="1">
        <f>+BANCOS!ER88</f>
        <v>33207786.891102679</v>
      </c>
      <c r="ES265" s="1">
        <f>+BANCOS!ES88</f>
        <v>33186946.03306888</v>
      </c>
      <c r="ET265" s="1">
        <f>+BANCOS!ET88</f>
        <v>33983629.483413063</v>
      </c>
      <c r="EU265" s="1">
        <f>+BANCOS!EU88</f>
        <v>34301374.540451363</v>
      </c>
      <c r="EV265" s="1">
        <f>+BANCOS!EV88</f>
        <v>34383030.623560123</v>
      </c>
      <c r="EW265" s="1">
        <f>+BANCOS!EW88</f>
        <v>35059317.795989253</v>
      </c>
      <c r="EX265" s="1">
        <f>+BANCOS!EX88</f>
        <v>35705564.724404633</v>
      </c>
      <c r="EY265" s="1">
        <f>+BANCOS!EY88</f>
        <v>36628097.295093618</v>
      </c>
      <c r="EZ265" s="1">
        <f>+BANCOS!EZ88</f>
        <v>37290455.432373241</v>
      </c>
      <c r="FA265" s="1">
        <f>+BANCOS!FA88</f>
        <v>37341944.300450623</v>
      </c>
      <c r="FB265" s="1">
        <f>+BANCOS!FB88</f>
        <v>37204535.129129939</v>
      </c>
      <c r="FC265" s="1">
        <f>+BANCOS!FC88</f>
        <v>37115494.892773487</v>
      </c>
      <c r="FD265" s="1">
        <f>+BANCOS!FD88</f>
        <v>37370705.835877761</v>
      </c>
      <c r="FE265" s="1">
        <f>+BANCOS!FE88</f>
        <v>37669428.187924571</v>
      </c>
      <c r="FF265" s="1">
        <f>+BANCOS!FF88</f>
        <v>38336950.251024216</v>
      </c>
      <c r="FG265" s="1">
        <f>+BANCOS!FG88</f>
        <v>39606466.597371042</v>
      </c>
      <c r="FH265" s="1">
        <f>+BANCOS!FH88</f>
        <v>39868914.164084412</v>
      </c>
      <c r="FI265" s="1">
        <f>+BANCOS!FI88</f>
        <v>40853372.040707447</v>
      </c>
      <c r="FJ265" s="1">
        <f>+BANCOS!FJ88</f>
        <v>41716160.698276371</v>
      </c>
      <c r="FK265" s="1">
        <f>+BANCOS!FK88</f>
        <v>43038548.719674923</v>
      </c>
      <c r="FL265" s="1">
        <f>+BANCOS!FL88</f>
        <v>44145949.486958697</v>
      </c>
      <c r="FM265" s="1">
        <f>+BANCOS!FM88</f>
        <v>46417860.332237691</v>
      </c>
      <c r="FN265" s="1">
        <f>+BANCOS!FN88</f>
        <v>47001576.597751386</v>
      </c>
      <c r="FO265" s="1">
        <f>+BANCOS!FO88</f>
        <v>46063702.66502855</v>
      </c>
      <c r="FP265" s="1">
        <f>+BANCOS!FP88</f>
        <v>46402162</v>
      </c>
      <c r="FQ265" s="1">
        <f>+BANCOS!FQ88</f>
        <v>46604744.45774743</v>
      </c>
      <c r="FR265" s="1">
        <f>+BANCOS!FR88</f>
        <v>46729729.459805101</v>
      </c>
      <c r="FS265" s="1">
        <f>+BANCOS!FS88</f>
        <v>47212461.290130332</v>
      </c>
      <c r="FT265" s="1">
        <f>+BANCOS!FT88</f>
        <v>47547663.391608723</v>
      </c>
      <c r="FU265" s="1">
        <f>+BANCOS!FU88</f>
        <v>48465402.524864368</v>
      </c>
      <c r="FV265" s="1">
        <f>+BANCOS!FV88</f>
        <v>51111248.367958471</v>
      </c>
      <c r="FW265" s="1">
        <f>+BANCOS!FW88</f>
        <v>53116157.541315868</v>
      </c>
      <c r="FX265" s="1">
        <f>+BANCOS!FX88</f>
        <v>54379871.768725991</v>
      </c>
      <c r="FY265" s="1">
        <f>+BANCOS!FY88</f>
        <v>55989604.887755208</v>
      </c>
      <c r="FZ265" s="1">
        <f>+BANCOS!FZ88</f>
        <v>57308101.576287054</v>
      </c>
      <c r="GA265" s="1">
        <f>+BANCOS!GA88</f>
        <v>58120827.011505947</v>
      </c>
      <c r="GB265" s="1">
        <f>+BANCOS!GB88</f>
        <v>59142335.150075898</v>
      </c>
      <c r="GC265" s="1">
        <f>+BANCOS!GC88</f>
        <v>60456739.273150377</v>
      </c>
      <c r="GD265" s="1">
        <f>+BANCOS!GD88</f>
        <v>60868968.797987491</v>
      </c>
      <c r="GE265" s="1">
        <f>+BANCOS!GE88</f>
        <v>61074657.012611523</v>
      </c>
      <c r="GF265" s="1">
        <f>+BANCOS!GF88</f>
        <v>61334354.2833599</v>
      </c>
      <c r="GG265" s="1">
        <f>+BANCOS!GG88</f>
        <v>63322362.534648359</v>
      </c>
      <c r="GH265" s="1">
        <f>+BANCOS!GH88</f>
        <v>65827686.281367898</v>
      </c>
      <c r="GI265" s="1">
        <f>+BANCOS!GI88</f>
        <v>66235781.760440238</v>
      </c>
      <c r="GJ265" s="1">
        <f>+BANCOS!GJ88</f>
        <v>67131185.986078888</v>
      </c>
      <c r="GK265" s="1">
        <f>+BANCOS!GK88</f>
        <v>68889948.824875847</v>
      </c>
      <c r="GL265" s="1">
        <f>+BANCOS!GL88</f>
        <v>69347230.20521602</v>
      </c>
      <c r="GM265" s="1">
        <f>+BANCOS!GM88</f>
        <v>67950309.865958124</v>
      </c>
      <c r="GN265" s="1">
        <f>+BANCOS!GN88</f>
        <v>67196670.76988259</v>
      </c>
      <c r="GO265" s="1">
        <f>+BANCOS!GO88</f>
        <v>66372155.748030931</v>
      </c>
      <c r="GP265" s="1">
        <f>+BANCOS!GP88</f>
        <v>66376440.788437307</v>
      </c>
      <c r="GQ265" s="1">
        <f>+BANCOS!GQ88</f>
        <v>65351878.11471393</v>
      </c>
      <c r="GR265" s="1">
        <f>+BANCOS!GR88</f>
        <v>65047862.505244039</v>
      </c>
      <c r="GS265" s="1">
        <f>+BANCOS!GS88</f>
        <v>64858571.408375919</v>
      </c>
      <c r="GT265" s="1">
        <f>+BANCOS!GT88</f>
        <v>65310542.630106688</v>
      </c>
      <c r="GU265" s="1">
        <f>+BANCOS!GU88</f>
        <v>66454178.57165844</v>
      </c>
      <c r="GV265" s="1">
        <f>+BANCOS!GV88</f>
        <v>67773105.027763247</v>
      </c>
      <c r="GW265" s="1">
        <f>+BANCOS!GW88</f>
        <v>68685290.269025624</v>
      </c>
      <c r="GX265" s="1">
        <f>+BANCOS!GX88</f>
        <v>68291716.062710196</v>
      </c>
      <c r="GY265" s="1">
        <f>+BANCOS!GY88</f>
        <v>66104231.987346813</v>
      </c>
      <c r="GZ265" s="1">
        <f>+BANCOS!GZ88</f>
        <v>67065927.10039863</v>
      </c>
      <c r="HA265" s="1">
        <f>+BANCOS!HA88</f>
        <v>66749122.894332893</v>
      </c>
      <c r="HB265" s="1">
        <f>+BANCOS!HB88</f>
        <v>66406658.646574013</v>
      </c>
      <c r="HC265" s="1">
        <f>+BANCOS!HC88</f>
        <v>66696731.878912382</v>
      </c>
      <c r="HD265" s="1">
        <f>+BANCOS!HD88</f>
        <v>66681892.704564661</v>
      </c>
      <c r="HE265" s="1">
        <f>+BANCOS!HE88</f>
        <v>67789332.780790418</v>
      </c>
      <c r="HF265" s="1">
        <f>+BANCOS!HF88</f>
        <v>68710485.223798379</v>
      </c>
      <c r="HG265" s="1">
        <f>+BANCOS!HG88</f>
        <v>69142034.656625062</v>
      </c>
      <c r="HH265" s="1">
        <f>+BANCOS!HH88</f>
        <v>70568895.74104172</v>
      </c>
      <c r="HI265" s="1">
        <f>+BANCOS!HI88</f>
        <v>71426526.529215321</v>
      </c>
      <c r="HJ265" s="1">
        <f>+BANCOS!HJ88</f>
        <v>71289174.49921608</v>
      </c>
      <c r="HK265" s="1">
        <f>+BANCOS!HK88</f>
        <v>71397035.787888438</v>
      </c>
      <c r="HL265" s="1">
        <f>+BANCOS!HL88</f>
        <v>71977333.809186354</v>
      </c>
      <c r="HM265" s="1">
        <f>+BANCOS!HM88</f>
        <v>71919158.596225962</v>
      </c>
      <c r="HN265" s="1">
        <f>+BANCOS!HN88</f>
        <v>73487543.130192131</v>
      </c>
      <c r="HO265" s="1">
        <f>+BANCOS!HO88</f>
        <v>73791634.865333483</v>
      </c>
      <c r="HP265" s="1">
        <f>+BANCOS!HP88</f>
        <v>74822725.445755154</v>
      </c>
      <c r="HQ265" s="1">
        <f>+BANCOS!HQ88</f>
        <v>76768471.176721707</v>
      </c>
      <c r="HR265" s="1">
        <f>+BANCOS!HR88</f>
        <v>78488562.772388577</v>
      </c>
      <c r="HS265" s="1">
        <f>+BANCOS!HS88</f>
        <v>80296975.026685044</v>
      </c>
      <c r="HT265" s="1">
        <f>+BANCOS!HT88</f>
        <v>81197342.634250373</v>
      </c>
      <c r="HU265" s="1">
        <f>+BANCOS!HU88</f>
        <v>82528342.611856073</v>
      </c>
      <c r="HV265" s="1">
        <f>+BANCOS!HV88</f>
        <v>82819493.379922211</v>
      </c>
      <c r="HW265" s="1">
        <f>+BANCOS!HW88</f>
        <v>84350988.31221652</v>
      </c>
      <c r="HX265" s="1">
        <f>+BANCOS!HX88</f>
        <v>86023249.47581479</v>
      </c>
      <c r="HY265" s="1">
        <f>+BANCOS!HY88</f>
        <v>86490666.862157017</v>
      </c>
      <c r="HZ265" s="1">
        <f>+BANCOS!HZ88</f>
        <v>86146040.428237393</v>
      </c>
      <c r="IA265" s="1">
        <f>+BANCOS!IA88</f>
        <v>85535739.960186943</v>
      </c>
      <c r="IB265" s="1">
        <f>+BANCOS!IB88</f>
        <v>84806046.355959132</v>
      </c>
      <c r="IC265" s="1">
        <f>+BANCOS!IC88</f>
        <v>87116061.9777769</v>
      </c>
      <c r="ID265" s="1">
        <f>+BANCOS!ID88</f>
        <v>88811788.9069231</v>
      </c>
      <c r="IE265" s="1">
        <f>+BANCOS!IE88</f>
        <v>89386059.047608137</v>
      </c>
      <c r="IF265" s="1">
        <f>+BANCOS!IF88</f>
        <v>90652180.82119824</v>
      </c>
      <c r="IG265" s="1">
        <f>+BANCOS!IG88</f>
        <v>91826504.944495291</v>
      </c>
      <c r="IH265" s="1">
        <f>+BANCOS!IH88</f>
        <v>91368254.521394521</v>
      </c>
      <c r="II265" s="1">
        <f>+BANCOS!II88</f>
        <v>91205165.600940824</v>
      </c>
      <c r="IJ265" s="1">
        <f>+BANCOS!IJ88</f>
        <v>91092961.656340182</v>
      </c>
      <c r="IK265" s="1">
        <f>+BANCOS!IK88</f>
        <v>89726425.486688986</v>
      </c>
      <c r="IL265" s="1">
        <f>+BANCOS!IL88</f>
        <v>90530083.448841125</v>
      </c>
      <c r="IM265" s="1">
        <f>+BANCOS!IM88</f>
        <v>92107262.572841614</v>
      </c>
      <c r="IN265" s="1">
        <f>+BANCOS!IN88</f>
        <v>93353534.86172843</v>
      </c>
      <c r="IO265" s="1">
        <f>+BANCOS!IO88</f>
        <v>94163033.170541465</v>
      </c>
      <c r="IP265" s="1">
        <f>+BANCOS!IP88</f>
        <v>95365220.447272524</v>
      </c>
      <c r="IQ265" s="1">
        <f>+BANCOS!IQ88</f>
        <v>96955051.355740026</v>
      </c>
      <c r="IR265" s="1">
        <f>+BANCOS!IR88</f>
        <v>98591282.936840534</v>
      </c>
      <c r="IS265" s="1">
        <f>+BANCOS!IS88</f>
        <v>99539155.325016335</v>
      </c>
      <c r="IT265" s="1">
        <f>+BANCOS!IT88</f>
        <v>99065806.033536345</v>
      </c>
      <c r="IU265" s="1">
        <f>+BANCOS!IU88</f>
        <v>97631475.682465076</v>
      </c>
      <c r="IV265" s="1">
        <f>+BANCOS!IV88</f>
        <v>96384352.37514928</v>
      </c>
      <c r="IW265" s="1">
        <f>+BANCOS!IW88</f>
        <v>98504657.288186282</v>
      </c>
      <c r="IX265" s="1">
        <f>+BANCOS!IX88</f>
        <v>98869415.432254508</v>
      </c>
      <c r="IY265" s="1">
        <f>+BANCOS!IY88</f>
        <v>97783300.443832338</v>
      </c>
      <c r="IZ265" s="1">
        <f>+BANCOS!IZ88</f>
        <v>98682718.650836647</v>
      </c>
      <c r="JA265" s="1">
        <f>+BANCOS!JA88</f>
        <v>99936326</v>
      </c>
      <c r="JB265" s="1">
        <f>+BANCOS!JB88</f>
        <v>102218973.46181519</v>
      </c>
      <c r="JC265" s="1">
        <f>+BANCOS!JC88</f>
        <v>104545344.89679851</v>
      </c>
      <c r="JD265" s="1">
        <f>+BANCOS!JD88</f>
        <v>106833329.12681261</v>
      </c>
      <c r="JE265" s="1">
        <f>+BANCOS!JE88</f>
        <v>108890879.34999999</v>
      </c>
      <c r="JF265" s="1" t="e">
        <f>+BANCOS!#REF!</f>
        <v>#REF!</v>
      </c>
    </row>
    <row r="266" spans="1:266" s="1" customFormat="1" ht="12.9" customHeight="1" x14ac:dyDescent="0.2">
      <c r="A266" s="73" t="s">
        <v>330</v>
      </c>
      <c r="B266" s="1">
        <f>+FINANCIERAS!B83</f>
        <v>511521</v>
      </c>
      <c r="C266" s="1">
        <f>+FINANCIERAS!C83</f>
        <v>520902</v>
      </c>
      <c r="D266" s="1">
        <f>+FINANCIERAS!D83</f>
        <v>542737</v>
      </c>
      <c r="E266" s="1">
        <f>+FINANCIERAS!E83</f>
        <v>542106</v>
      </c>
      <c r="F266" s="1">
        <f>+FINANCIERAS!F83</f>
        <v>537458</v>
      </c>
      <c r="G266" s="1">
        <f>+FINANCIERAS!G83</f>
        <v>557582</v>
      </c>
      <c r="H266" s="1">
        <f>+FINANCIERAS!H83</f>
        <v>567530</v>
      </c>
      <c r="I266" s="1">
        <f>+FINANCIERAS!I83</f>
        <v>575003</v>
      </c>
      <c r="J266" s="1">
        <f>+FINANCIERAS!J83</f>
        <v>589084</v>
      </c>
      <c r="K266" s="1">
        <f>+FINANCIERAS!K83</f>
        <v>626151</v>
      </c>
      <c r="L266" s="1">
        <f>+FINANCIERAS!L83</f>
        <v>645228</v>
      </c>
      <c r="M266" s="1">
        <f>+FINANCIERAS!M83</f>
        <v>659861</v>
      </c>
      <c r="N266" s="1">
        <f>+FINANCIERAS!N83</f>
        <v>650651</v>
      </c>
      <c r="O266" s="1">
        <f>+FINANCIERAS!O83</f>
        <v>656709</v>
      </c>
      <c r="P266" s="1">
        <f>+FINANCIERAS!P83</f>
        <v>668619</v>
      </c>
      <c r="Q266" s="1">
        <f>+FINANCIERAS!Q83</f>
        <v>665830</v>
      </c>
      <c r="R266" s="1">
        <f>+FINANCIERAS!R83</f>
        <v>671117</v>
      </c>
      <c r="S266" s="1">
        <f>+FINANCIERAS!S83</f>
        <v>693096</v>
      </c>
      <c r="T266" s="1">
        <f>+FINANCIERAS!T83</f>
        <v>711141</v>
      </c>
      <c r="U266" s="1">
        <f>+FINANCIERAS!U83</f>
        <v>713538</v>
      </c>
      <c r="V266" s="1">
        <f>+FINANCIERAS!V83</f>
        <v>729646</v>
      </c>
      <c r="W266" s="1">
        <f>+FINANCIERAS!W83</f>
        <v>739140</v>
      </c>
      <c r="X266" s="1">
        <f>+FINANCIERAS!X83</f>
        <v>765852.04386600014</v>
      </c>
      <c r="Y266" s="1">
        <f>+FINANCIERAS!Y83</f>
        <v>759100</v>
      </c>
      <c r="Z266" s="1">
        <f>+FINANCIERAS!Z83</f>
        <v>750555</v>
      </c>
      <c r="AA266" s="1">
        <f>+FINANCIERAS!AA83</f>
        <v>760346</v>
      </c>
      <c r="AB266" s="1">
        <f>+FINANCIERAS!AB83</f>
        <v>758769</v>
      </c>
      <c r="AC266" s="1">
        <f>+FINANCIERAS!AC83</f>
        <v>758854</v>
      </c>
      <c r="AD266" s="1">
        <f>+FINANCIERAS!AD83</f>
        <v>756847</v>
      </c>
      <c r="AE266" s="1">
        <f>+FINANCIERAS!AE83</f>
        <v>771392</v>
      </c>
      <c r="AF266" s="1">
        <f>+FINANCIERAS!AF83</f>
        <v>773157</v>
      </c>
      <c r="AG266" s="1">
        <f>+FINANCIERAS!AG83</f>
        <v>760071</v>
      </c>
      <c r="AH266" s="1">
        <f>+FINANCIERAS!AH83</f>
        <v>661661</v>
      </c>
      <c r="AI266" s="1">
        <f>+FINANCIERAS!AI83</f>
        <v>663058</v>
      </c>
      <c r="AJ266" s="1">
        <f>+FINANCIERAS!AJ83</f>
        <v>664303</v>
      </c>
      <c r="AK266" s="1">
        <f>+FINANCIERAS!AK83</f>
        <v>659841</v>
      </c>
      <c r="AL266" s="1">
        <f>+FINANCIERAS!AL83</f>
        <v>655136</v>
      </c>
      <c r="AM266" s="1">
        <f>+FINANCIERAS!AM83</f>
        <v>664471</v>
      </c>
      <c r="AN266" s="1">
        <f>+FINANCIERAS!AN83</f>
        <v>660126</v>
      </c>
      <c r="AO266" s="1">
        <f>+FINANCIERAS!AO83</f>
        <v>655453</v>
      </c>
      <c r="AP266" s="1">
        <f>+FINANCIERAS!AP83</f>
        <v>637218</v>
      </c>
      <c r="AQ266" s="1">
        <f>+FINANCIERAS!AQ83</f>
        <v>654145</v>
      </c>
      <c r="AR266" s="1">
        <f>+FINANCIERAS!AR83</f>
        <v>66456.559813000014</v>
      </c>
      <c r="AS266" s="1">
        <f>+FINANCIERAS!AS83</f>
        <v>707723.50574130006</v>
      </c>
      <c r="AT266" s="1">
        <f>+FINANCIERAS!AT83</f>
        <v>741237.61747288005</v>
      </c>
      <c r="AU266" s="1">
        <f>+FINANCIERAS!AU83</f>
        <v>765299.18933715008</v>
      </c>
      <c r="AV266" s="1">
        <f>+FINANCIERAS!AV83</f>
        <v>860582.88633491006</v>
      </c>
      <c r="AW266" s="1">
        <f>+FINANCIERAS!AW83</f>
        <v>873450.15447303001</v>
      </c>
      <c r="AX266" s="1">
        <f>+FINANCIERAS!AX83</f>
        <v>743395.16773314995</v>
      </c>
      <c r="AY266" s="1">
        <f>+FINANCIERAS!AY83</f>
        <v>756929.41555491998</v>
      </c>
      <c r="AZ266" s="1">
        <f>+FINANCIERAS!AZ83</f>
        <v>753235.07153705996</v>
      </c>
      <c r="BA266" s="1">
        <f>+FINANCIERAS!BA83</f>
        <v>752544.76058159012</v>
      </c>
      <c r="BB266" s="1">
        <f>+FINANCIERAS!BB83</f>
        <v>754036.53726867994</v>
      </c>
      <c r="BC266" s="1">
        <f>+FINANCIERAS!BC83</f>
        <v>779320.44756254985</v>
      </c>
      <c r="BD266" s="1">
        <f>+FINANCIERAS!BD83</f>
        <v>788461.15592885995</v>
      </c>
      <c r="BE266" s="1">
        <f>+FINANCIERAS!BE83</f>
        <v>794054.50303657004</v>
      </c>
      <c r="BF266" s="1">
        <f>+FINANCIERAS!BF83</f>
        <v>828899.53694927995</v>
      </c>
      <c r="BG266" s="1">
        <f>+FINANCIERAS!BG83</f>
        <v>857411.12120737997</v>
      </c>
      <c r="BH266" s="1">
        <f>+FINANCIERAS!BH83</f>
        <v>887544.54457082006</v>
      </c>
      <c r="BI266" s="1">
        <f>+FINANCIERAS!BI83</f>
        <v>917908</v>
      </c>
      <c r="BJ266" s="1">
        <f>+FINANCIERAS!BJ83</f>
        <v>931306.01977470994</v>
      </c>
      <c r="BK266" s="1">
        <f>+FINANCIERAS!BK83</f>
        <v>948600.82453263004</v>
      </c>
      <c r="BL266" s="1">
        <f>+FINANCIERAS!BL83</f>
        <v>935472.49129578006</v>
      </c>
      <c r="BM266" s="1">
        <f>+FINANCIERAS!BM83</f>
        <v>938444.09090051008</v>
      </c>
      <c r="BN266" s="1">
        <f>+FINANCIERAS!BN83</f>
        <v>935737.83960389008</v>
      </c>
      <c r="BO266" s="1">
        <f>+FINANCIERAS!BO83</f>
        <v>957633.15874425985</v>
      </c>
      <c r="BP266" s="1">
        <f>+FINANCIERAS!BP83</f>
        <v>975295.43178893009</v>
      </c>
      <c r="BQ266" s="1">
        <f>+FINANCIERAS!BQ83</f>
        <v>1004905.79451765</v>
      </c>
      <c r="BR266" s="1">
        <f>+FINANCIERAS!BR83</f>
        <v>1040009.39891964</v>
      </c>
      <c r="BS266" s="1">
        <f>+FINANCIERAS!BS83</f>
        <v>1076219.7098919901</v>
      </c>
      <c r="BT266" s="1">
        <f>+FINANCIERAS!BT83</f>
        <v>1130992.2037629101</v>
      </c>
      <c r="BU266" s="1">
        <f>+FINANCIERAS!BU83</f>
        <v>1163596.2321549701</v>
      </c>
      <c r="BV266" s="1">
        <f>+FINANCIERAS!BV83</f>
        <v>1164248.68536314</v>
      </c>
      <c r="BW266" s="1">
        <f>+FINANCIERAS!BW83</f>
        <v>1171449.7768268399</v>
      </c>
      <c r="BX266" s="1">
        <f>+FINANCIERAS!BX83</f>
        <v>1169067.78867744</v>
      </c>
      <c r="BY266" s="1">
        <f>+FINANCIERAS!BY83</f>
        <v>1160132.7666471701</v>
      </c>
      <c r="BZ266" s="1">
        <f>+FINANCIERAS!BZ83</f>
        <v>1144860.1871919101</v>
      </c>
      <c r="CA266" s="1">
        <f>+FINANCIERAS!CA83</f>
        <v>1158353.6459571801</v>
      </c>
      <c r="CB266" s="1">
        <f>+FINANCIERAS!CB83</f>
        <v>1171382.72406145</v>
      </c>
      <c r="CC266" s="1">
        <f>+FINANCIERAS!CC83</f>
        <v>1198136.3970546001</v>
      </c>
      <c r="CD266" s="1">
        <f>+FINANCIERAS!CD83</f>
        <v>1233407.35075934</v>
      </c>
      <c r="CE266" s="1">
        <f>+FINANCIERAS!CE83</f>
        <v>1275977.6048254799</v>
      </c>
      <c r="CF266" s="1">
        <f>+FINANCIERAS!CF83</f>
        <v>1323246.2237527999</v>
      </c>
      <c r="CG266" s="1">
        <f>+FINANCIERAS!CG83</f>
        <v>1348270.81335</v>
      </c>
      <c r="CH266" s="1">
        <f>+FINANCIERAS!CH83</f>
        <v>1377129.7119702999</v>
      </c>
      <c r="CI266" s="1">
        <f>+FINANCIERAS!CI83</f>
        <v>1401621.766082</v>
      </c>
      <c r="CJ266" s="1">
        <f>+FINANCIERAS!CJ83</f>
        <v>1404278.9635815001</v>
      </c>
      <c r="CK266" s="1">
        <f>+FINANCIERAS!CK83</f>
        <v>1403303.9489593001</v>
      </c>
      <c r="CL266" s="1">
        <f>+FINANCIERAS!CL83</f>
        <v>1415948.6184308</v>
      </c>
      <c r="CM266" s="1">
        <f>+FINANCIERAS!CM83</f>
        <v>1468662.5116180601</v>
      </c>
      <c r="CN266" s="1">
        <f>+FINANCIERAS!CN83</f>
        <v>1518880.49538442</v>
      </c>
      <c r="CO266" s="1">
        <f>+FINANCIERAS!CO83</f>
        <v>1578949.88031861</v>
      </c>
      <c r="CP266" s="1">
        <f>+FINANCIERAS!CP83</f>
        <v>1630194.7658021599</v>
      </c>
      <c r="CQ266" s="1">
        <f>+FINANCIERAS!CQ83</f>
        <v>1685546.2776545801</v>
      </c>
      <c r="CR266" s="1">
        <f>+FINANCIERAS!CR83</f>
        <v>1754816.6649219601</v>
      </c>
      <c r="CS266" s="1">
        <f>+FINANCIERAS!CS83</f>
        <v>1824591.36575368</v>
      </c>
      <c r="CT266" s="1">
        <f>+FINANCIERAS!CT83</f>
        <v>1362352.6507744701</v>
      </c>
      <c r="CU266" s="1">
        <f>+FINANCIERAS!CU83</f>
        <v>1395962.0461017699</v>
      </c>
      <c r="CV266" s="1">
        <f>+FINANCIERAS!CV83</f>
        <v>1396898.5809484799</v>
      </c>
      <c r="CW266" s="1">
        <f>+FINANCIERAS!CW83</f>
        <v>1402115.1889241999</v>
      </c>
      <c r="CX266" s="1">
        <f>+FINANCIERAS!CX83</f>
        <v>1443481.8335097299</v>
      </c>
      <c r="CY266" s="1">
        <f>+FINANCIERAS!CY83</f>
        <v>1492616.98496888</v>
      </c>
      <c r="CZ266" s="1">
        <f>+FINANCIERAS!CZ83</f>
        <v>1564189.8885499199</v>
      </c>
      <c r="DA266" s="1">
        <f>+FINANCIERAS!DA83</f>
        <v>1635434.96628092</v>
      </c>
      <c r="DB266" s="1">
        <f>+FINANCIERAS!DB83</f>
        <v>1710423.30698114</v>
      </c>
      <c r="DC266" s="1">
        <f>+FINANCIERAS!DC83</f>
        <v>1782732.4915732399</v>
      </c>
      <c r="DD266" s="1">
        <f>+FINANCIERAS!DD83</f>
        <v>1804340.7107480399</v>
      </c>
      <c r="DE266" s="1">
        <f>+FINANCIERAS!DE83</f>
        <v>1613779.9026075001</v>
      </c>
      <c r="DF266" s="1">
        <f>+FINANCIERAS!DF83</f>
        <v>1201727.92000484</v>
      </c>
      <c r="DG266" s="1">
        <f>+FINANCIERAS!DG83</f>
        <v>1219815.08234302</v>
      </c>
      <c r="DH266" s="1">
        <f>+FINANCIERAS!DH83</f>
        <v>1230584.45721542</v>
      </c>
      <c r="DI266" s="1">
        <f>+FINANCIERAS!DI83</f>
        <v>1222531.17523522</v>
      </c>
      <c r="DJ266" s="1">
        <f>+FINANCIERAS!DJ83</f>
        <v>1228119.9786600999</v>
      </c>
      <c r="DK266" s="1">
        <f>+FINANCIERAS!DK83</f>
        <v>1267070.4512261001</v>
      </c>
      <c r="DL266" s="1">
        <f>+FINANCIERAS!DL83</f>
        <v>1305029.2683570001</v>
      </c>
      <c r="DM266" s="1">
        <f>+FINANCIERAS!DM83</f>
        <v>1357411.6840428</v>
      </c>
      <c r="DN266" s="1">
        <f>+FINANCIERAS!DN83</f>
        <v>1404528.102921</v>
      </c>
      <c r="DO266" s="1">
        <f>+FINANCIERAS!DO83</f>
        <v>1452542.75446642</v>
      </c>
      <c r="DP266" s="1">
        <f>+FINANCIERAS!DP83</f>
        <v>1487152.6120048</v>
      </c>
      <c r="DQ266" s="1">
        <f>+FINANCIERAS!DQ83</f>
        <v>1515702.5911967999</v>
      </c>
      <c r="DR266" s="1">
        <f>+FINANCIERAS!DR83</f>
        <v>1541165.9716723999</v>
      </c>
      <c r="DS266" s="1">
        <f>+FINANCIERAS!DS83</f>
        <v>1582802.6624284899</v>
      </c>
      <c r="DT266" s="1">
        <f>+FINANCIERAS!DT83</f>
        <v>1577642.75752778</v>
      </c>
      <c r="DU266" s="1">
        <f>+FINANCIERAS!DU83</f>
        <v>1583028.4538956699</v>
      </c>
      <c r="DV266" s="1">
        <f>+FINANCIERAS!DV83</f>
        <v>1584569.3897724401</v>
      </c>
      <c r="DW266" s="1">
        <f>+FINANCIERAS!DW83</f>
        <v>1640620.2104875101</v>
      </c>
      <c r="DX266" s="1">
        <f>+FINANCIERAS!DX83</f>
        <v>1674968.1024953299</v>
      </c>
      <c r="DY266" s="1">
        <f>+FINANCIERAS!DY83</f>
        <v>1752561.2246565199</v>
      </c>
      <c r="DZ266" s="1">
        <f>+FINANCIERAS!DZ83</f>
        <v>1825700.8573183201</v>
      </c>
      <c r="EA266" s="1">
        <f>+FINANCIERAS!EA83</f>
        <v>1911301.5925167201</v>
      </c>
      <c r="EB266" s="1">
        <f>+FINANCIERAS!EB83</f>
        <v>1915275.3639425701</v>
      </c>
      <c r="EC266" s="1">
        <f>+FINANCIERAS!EC83</f>
        <v>1632566.9047157301</v>
      </c>
      <c r="ED266" s="1">
        <f>+FINANCIERAS!ED83</f>
        <v>1650890.5431155299</v>
      </c>
      <c r="EE266" s="1">
        <f>+FINANCIERAS!EE83</f>
        <v>1683661.56671804</v>
      </c>
      <c r="EF266" s="1">
        <f>+FINANCIERAS!EF83</f>
        <v>1689320.0880760101</v>
      </c>
      <c r="EG266" s="1">
        <f>+FINANCIERAS!EG83</f>
        <v>1777292.87632192</v>
      </c>
      <c r="EH266" s="1">
        <f>+FINANCIERAS!EH83</f>
        <v>1688851.81452293</v>
      </c>
      <c r="EI266" s="1">
        <f>+FINANCIERAS!EI83</f>
        <v>1730627.3242230001</v>
      </c>
      <c r="EJ266" s="1">
        <f>+FINANCIERAS!EJ83</f>
        <v>1732579.49263081</v>
      </c>
      <c r="EK266" s="1">
        <f>+FINANCIERAS!EK83</f>
        <v>1780536.18075748</v>
      </c>
      <c r="EL266" s="1">
        <f>+FINANCIERAS!EL83</f>
        <v>1835420.69425678</v>
      </c>
      <c r="EM266" s="1">
        <f>+FINANCIERAS!EM83</f>
        <v>1900412.47852289</v>
      </c>
      <c r="EN266" s="1">
        <f>+FINANCIERAS!EN83</f>
        <v>1977675.1137611701</v>
      </c>
      <c r="EO266" s="1">
        <f>+FINANCIERAS!EO83</f>
        <v>2019435.30634445</v>
      </c>
      <c r="EP266" s="1">
        <f>+FINANCIERAS!EP83</f>
        <v>2014696.7877597001</v>
      </c>
      <c r="EQ266" s="1">
        <f>+FINANCIERAS!EQ83</f>
        <v>2000567.0205411499</v>
      </c>
      <c r="ER266" s="1">
        <f>+FINANCIERAS!ER83</f>
        <v>2010853.0888419801</v>
      </c>
      <c r="ES266" s="1">
        <f>+FINANCIERAS!ES83</f>
        <v>1976391.61439499</v>
      </c>
      <c r="ET266" s="1">
        <f>+FINANCIERAS!ET83</f>
        <v>1887168.82332523</v>
      </c>
      <c r="EU266" s="1">
        <f>+FINANCIERAS!EU83</f>
        <v>1906813.1686177</v>
      </c>
      <c r="EV266" s="1">
        <f>+FINANCIERAS!EV83</f>
        <v>1929097.2671697401</v>
      </c>
      <c r="EW266" s="1">
        <f>+FINANCIERAS!EW83</f>
        <v>2010937.32264091</v>
      </c>
      <c r="EX266" s="1">
        <f>+FINANCIERAS!EX83</f>
        <v>2081016.5057653501</v>
      </c>
      <c r="EY266" s="1">
        <f>+FINANCIERAS!EY83</f>
        <v>2136267.68122725</v>
      </c>
      <c r="EZ266" s="1">
        <f>+FINANCIERAS!EZ83</f>
        <v>2225449.7288723402</v>
      </c>
      <c r="FA266" s="1">
        <f>+FINANCIERAS!FA83</f>
        <v>2300592.5917619099</v>
      </c>
      <c r="FB266" s="1">
        <f>+FINANCIERAS!FB83</f>
        <v>2329528.1929540699</v>
      </c>
      <c r="FC266" s="1">
        <f>+FINANCIERAS!FC83</f>
        <v>2330165.2918893299</v>
      </c>
      <c r="FD266" s="1">
        <f>+FINANCIERAS!FD83</f>
        <v>2354134.3209916102</v>
      </c>
      <c r="FE266" s="1">
        <f>+FINANCIERAS!FE83</f>
        <v>2375752.1615435299</v>
      </c>
      <c r="FF266" s="1">
        <f>+FINANCIERAS!FF83</f>
        <v>2412600.80649467</v>
      </c>
      <c r="FG266" s="1">
        <f>+FINANCIERAS!FG83</f>
        <v>2473096.3250071402</v>
      </c>
      <c r="FH266" s="1">
        <f>+FINANCIERAS!FH83</f>
        <v>2546783.179929249</v>
      </c>
      <c r="FI266" s="1">
        <f>+FINANCIERAS!FI83</f>
        <v>2627026.9914203598</v>
      </c>
      <c r="FJ266" s="1">
        <f>+FINANCIERAS!FJ83</f>
        <v>2731992.979371211</v>
      </c>
      <c r="FK266" s="1">
        <f>+FINANCIERAS!FK83</f>
        <v>2834596.2280289</v>
      </c>
      <c r="FL266" s="1">
        <f>+FINANCIERAS!FL83</f>
        <v>2936935.4837932698</v>
      </c>
      <c r="FM266" s="1">
        <f>+FINANCIERAS!FM83</f>
        <v>2992044.0448817601</v>
      </c>
      <c r="FN266" s="1">
        <f>+FINANCIERAS!FN83</f>
        <v>3004067.3830301901</v>
      </c>
      <c r="FO266" s="1">
        <f>+FINANCIERAS!FO83</f>
        <v>3008652.8134543598</v>
      </c>
      <c r="FP266" s="1">
        <f>+FINANCIERAS!FP83</f>
        <v>3048280.7173156501</v>
      </c>
      <c r="FQ266" s="1">
        <f>+FINANCIERAS!FQ83</f>
        <v>3015086.8821500302</v>
      </c>
      <c r="FR266" s="1">
        <f>+FINANCIERAS!FR83</f>
        <v>3079250.2696518302</v>
      </c>
      <c r="FS266" s="1">
        <f>+FINANCIERAS!FS83</f>
        <v>3145860.94629505</v>
      </c>
      <c r="FT266" s="1">
        <f>+FINANCIERAS!FT83</f>
        <v>3224041.2094923998</v>
      </c>
      <c r="FU266" s="1">
        <f>+FINANCIERAS!FU83</f>
        <v>3335839.4978927802</v>
      </c>
      <c r="FV266" s="1">
        <f>+FINANCIERAS!FV83</f>
        <v>3500993.1048422102</v>
      </c>
      <c r="FW266" s="1">
        <f>+FINANCIERAS!FW83</f>
        <v>3655086.7836574102</v>
      </c>
      <c r="FX266" s="1">
        <f>+FINANCIERAS!FX83</f>
        <v>3764627.56516199</v>
      </c>
      <c r="FY266" s="1">
        <f>+FINANCIERAS!FY83</f>
        <v>3796695.40303384</v>
      </c>
      <c r="FZ266" s="1">
        <f>+FINANCIERAS!FZ83</f>
        <v>3868043.6664208798</v>
      </c>
      <c r="GA266" s="1">
        <f>+FINANCIERAS!GA83</f>
        <v>3062198.8270848901</v>
      </c>
      <c r="GB266" s="1">
        <f>+FINANCIERAS!GB83</f>
        <v>3076994.1291471901</v>
      </c>
      <c r="GC266" s="1">
        <f>+FINANCIERAS!GC83</f>
        <v>2867613.9161798898</v>
      </c>
      <c r="GD266" s="1">
        <f>+FINANCIERAS!GD83</f>
        <v>2903488.4277730598</v>
      </c>
      <c r="GE266" s="1">
        <f>+FINANCIERAS!GE83</f>
        <v>2918657.9674120899</v>
      </c>
      <c r="GF266" s="1">
        <f>+FINANCIERAS!GF83</f>
        <v>2952647.7794804899</v>
      </c>
      <c r="GG266" s="1">
        <f>+FINANCIERAS!GG83</f>
        <v>3052959.8727251198</v>
      </c>
      <c r="GH266" s="1">
        <f>+FINANCIERAS!GH83</f>
        <v>3153437.7637366899</v>
      </c>
      <c r="GI266" s="1">
        <f>+FINANCIERAS!GI83</f>
        <v>3178689.5086123701</v>
      </c>
      <c r="GJ266" s="1">
        <f>+FINANCIERAS!GJ83</f>
        <v>3229069.1664892999</v>
      </c>
      <c r="GK266" s="1">
        <f>+FINANCIERAS!GK83</f>
        <v>3254672.8124115602</v>
      </c>
      <c r="GL266" s="1">
        <f>+FINANCIERAS!GL83</f>
        <v>3238634.0006756298</v>
      </c>
      <c r="GM266" s="1">
        <f>+FINANCIERAS!GM83</f>
        <v>3195030.0196605101</v>
      </c>
      <c r="GN266" s="1">
        <f>+FINANCIERAS!GN83</f>
        <v>3124123.4727608901</v>
      </c>
      <c r="GO266" s="1">
        <f>+FINANCIERAS!GO83</f>
        <v>3091252.73814695</v>
      </c>
      <c r="GP266" s="1">
        <f>+FINANCIERAS!GP83</f>
        <v>3090719.2936886698</v>
      </c>
      <c r="GQ266" s="1">
        <f>+FINANCIERAS!GQ83</f>
        <v>3087089.0518526002</v>
      </c>
      <c r="GR266" s="1">
        <f>+FINANCIERAS!GR83</f>
        <v>3076653.9524457101</v>
      </c>
      <c r="GS266" s="1">
        <f>+FINANCIERAS!GS83</f>
        <v>3101719.19005406</v>
      </c>
      <c r="GT266" s="1">
        <f>+FINANCIERAS!GT83</f>
        <v>3223559.8335810001</v>
      </c>
      <c r="GU266" s="1">
        <f>+FINANCIERAS!GU83</f>
        <v>3301533.5593409701</v>
      </c>
      <c r="GV266" s="1">
        <f>+FINANCIERAS!GV83</f>
        <v>3458006.18353177</v>
      </c>
      <c r="GW266" s="1">
        <f>+FINANCIERAS!GW83</f>
        <v>3480998.7093399498</v>
      </c>
      <c r="GX266" s="1">
        <f>+FINANCIERAS!GX83</f>
        <v>3473048.7003244599</v>
      </c>
      <c r="GY266" s="1">
        <f>+FINANCIERAS!GY83</f>
        <v>3433281.71660145</v>
      </c>
      <c r="GZ266" s="1">
        <f>+FINANCIERAS!GZ83</f>
        <v>3529550.8658735799</v>
      </c>
      <c r="HA266" s="1">
        <f>+FINANCIERAS!HA83</f>
        <v>3460021.8914203402</v>
      </c>
      <c r="HB266" s="1">
        <f>+FINANCIERAS!HB83</f>
        <v>3488233.09397176</v>
      </c>
      <c r="HC266" s="1">
        <f>+FINANCIERAS!HC83</f>
        <v>3527060.82378481</v>
      </c>
      <c r="HD266" s="1">
        <f>+FINANCIERAS!HD83</f>
        <v>3569068.5615218999</v>
      </c>
      <c r="HE266" s="1">
        <f>+FINANCIERAS!HE83</f>
        <v>3693516.5363357002</v>
      </c>
      <c r="HF266" s="1">
        <f>+FINANCIERAS!HF83</f>
        <v>3797206.84774569</v>
      </c>
      <c r="HG266" s="1">
        <f>+FINANCIERAS!HG83</f>
        <v>3882652.6648169602</v>
      </c>
      <c r="HH266" s="1">
        <f>+FINANCIERAS!HH83</f>
        <v>3975848.7764293598</v>
      </c>
      <c r="HI266" s="1">
        <f>+FINANCIERAS!HI83</f>
        <v>4018559.8155731298</v>
      </c>
      <c r="HJ266" s="1">
        <f>+FINANCIERAS!HJ83</f>
        <v>3943037.2800436001</v>
      </c>
      <c r="HK266" s="1">
        <f>+FINANCIERAS!HK83</f>
        <v>3976553.9443545602</v>
      </c>
      <c r="HL266" s="1">
        <f>+FINANCIERAS!HL83</f>
        <v>4018932.5137270498</v>
      </c>
      <c r="HM266" s="1">
        <f>+FINANCIERAS!HM83</f>
        <v>4079831.5375308301</v>
      </c>
      <c r="HN266" s="1">
        <f>+FINANCIERAS!HN83</f>
        <v>4147792.671122421</v>
      </c>
      <c r="HO266" s="1">
        <f>+FINANCIERAS!HO83</f>
        <v>4204723.4925487004</v>
      </c>
      <c r="HP266" s="1">
        <f>+FINANCIERAS!HP83</f>
        <v>4266354.3342697686</v>
      </c>
      <c r="HQ266" s="1">
        <f>+FINANCIERAS!HQ83</f>
        <v>4412509.7448741496</v>
      </c>
      <c r="HR266" s="1">
        <f>+FINANCIERAS!HR83</f>
        <v>4521112.1660975898</v>
      </c>
      <c r="HS266" s="1">
        <f>+FINANCIERAS!HS83</f>
        <v>4558784.7992427098</v>
      </c>
      <c r="HT266" s="1">
        <f>+FINANCIERAS!HT83</f>
        <v>4576236.8630177099</v>
      </c>
      <c r="HU266" s="1">
        <f>+FINANCIERAS!HU83</f>
        <v>4735144.1483811103</v>
      </c>
      <c r="HV266" s="1">
        <f>+FINANCIERAS!HV83</f>
        <v>4702181.3804680714</v>
      </c>
      <c r="HW266" s="1">
        <f>+FINANCIERAS!HW83</f>
        <v>3511298.6728555202</v>
      </c>
      <c r="HX266" s="1">
        <f>+FINANCIERAS!HX83</f>
        <v>3526058.3761939998</v>
      </c>
      <c r="HY266" s="1">
        <f>+FINANCIERAS!HY83</f>
        <v>3520357.2520127399</v>
      </c>
      <c r="HZ266" s="1">
        <f>+FINANCIERAS!HZ83</f>
        <v>3512015.0750799999</v>
      </c>
      <c r="IA266" s="1">
        <f>+FINANCIERAS!IA83</f>
        <v>3502885.1408401998</v>
      </c>
      <c r="IB266" s="1">
        <f>+FINANCIERAS!IB83</f>
        <v>3479022.63091766</v>
      </c>
      <c r="IC266" s="1">
        <f>+FINANCIERAS!IC83</f>
        <v>3594631.8636855488</v>
      </c>
      <c r="ID266" s="1">
        <f>+FINANCIERAS!ID83</f>
        <v>3669336.4635296399</v>
      </c>
      <c r="IE266" s="1">
        <f>+FINANCIERAS!IE83</f>
        <v>3749720.5525775002</v>
      </c>
      <c r="IF266" s="1">
        <f>+FINANCIERAS!IF83</f>
        <v>3849130.85308612</v>
      </c>
      <c r="IG266" s="1">
        <f>+FINANCIERAS!IG83</f>
        <v>3924486.43006226</v>
      </c>
      <c r="IH266" s="1">
        <f>+FINANCIERAS!IH83</f>
        <v>3895151.4521560399</v>
      </c>
      <c r="II266" s="1">
        <f>+FINANCIERAS!II83</f>
        <v>3827922.7178618</v>
      </c>
      <c r="IJ266" s="1">
        <f>+FINANCIERAS!IJ83</f>
        <v>3733101.2374220002</v>
      </c>
      <c r="IK266" s="1">
        <f>+FINANCIERAS!IK83</f>
        <v>3737882.674958901</v>
      </c>
      <c r="IL266" s="1">
        <f>+FINANCIERAS!IL83</f>
        <v>3831397.85397314</v>
      </c>
      <c r="IM266" s="1">
        <f>+FINANCIERAS!IM83</f>
        <v>3958763.9334762101</v>
      </c>
      <c r="IN266" s="1">
        <f>+FINANCIERAS!IN83</f>
        <v>4092372.9037930588</v>
      </c>
      <c r="IO266" s="1">
        <f>+FINANCIERAS!IO83</f>
        <v>4129121.8328811908</v>
      </c>
      <c r="IP266" s="1">
        <f>+FINANCIERAS!IP83</f>
        <v>4178081.74610984</v>
      </c>
      <c r="IQ266" s="1">
        <f>+FINANCIERAS!IQ83</f>
        <v>4279602.3101619203</v>
      </c>
      <c r="IR266" s="1">
        <f>+FINANCIERAS!IR83</f>
        <v>4360355.6405233499</v>
      </c>
      <c r="IS266" s="1">
        <f>+FINANCIERAS!IS83</f>
        <v>4449693.1343398904</v>
      </c>
      <c r="IT266" s="1">
        <f>+FINANCIERAS!IT83</f>
        <v>4471777.4047044404</v>
      </c>
      <c r="IU266" s="1">
        <f>+FINANCIERAS!IU83</f>
        <v>4475486.7239279998</v>
      </c>
      <c r="IV266" s="1">
        <f>+FINANCIERAS!IV83</f>
        <v>4547756.2538412493</v>
      </c>
      <c r="IW266" s="1">
        <f>+FINANCIERAS!IW83</f>
        <v>4657061.8920910005</v>
      </c>
      <c r="IX266" s="1">
        <f>+FINANCIERAS!IX83</f>
        <v>4801380.7757610399</v>
      </c>
      <c r="IY266" s="1">
        <f>+FINANCIERAS!IY83</f>
        <v>4932439.33631666</v>
      </c>
      <c r="IZ266" s="1">
        <f>+FINANCIERAS!IZ83</f>
        <v>5145788.3961058203</v>
      </c>
      <c r="JA266" s="1">
        <f>+FINANCIERAS!JA83</f>
        <v>5288233</v>
      </c>
      <c r="JB266" s="1">
        <f>+FINANCIERAS!JB83</f>
        <v>5367573.3845111607</v>
      </c>
      <c r="JC266" s="1">
        <f>+FINANCIERAS!JC83</f>
        <v>5491421.40599987</v>
      </c>
      <c r="JD266" s="1">
        <f>+FINANCIERAS!JD83</f>
        <v>5545605.7736163614</v>
      </c>
      <c r="JE266" s="1">
        <f>+FINANCIERAS!JE83</f>
        <v>5679041.8269236702</v>
      </c>
      <c r="JF266" s="1">
        <f>+FINANCIERAS!JF83</f>
        <v>5680530.6125407396</v>
      </c>
    </row>
    <row r="267" spans="1:266" s="1" customFormat="1" ht="12.9" customHeight="1" x14ac:dyDescent="0.2">
      <c r="A267" s="73" t="s">
        <v>331</v>
      </c>
      <c r="B267" s="1">
        <f t="shared" ref="B267:BM267" si="295">+B266+B265</f>
        <v>5374212</v>
      </c>
      <c r="C267" s="1">
        <f t="shared" si="295"/>
        <v>5459817</v>
      </c>
      <c r="D267" s="1">
        <f t="shared" si="295"/>
        <v>5409009</v>
      </c>
      <c r="E267" s="1">
        <f t="shared" si="295"/>
        <v>5269964</v>
      </c>
      <c r="F267" s="1">
        <f t="shared" si="295"/>
        <v>5150684</v>
      </c>
      <c r="G267" s="1">
        <f t="shared" si="295"/>
        <v>5212204</v>
      </c>
      <c r="H267" s="1">
        <f t="shared" si="295"/>
        <v>5113618</v>
      </c>
      <c r="I267" s="1">
        <f t="shared" si="295"/>
        <v>5156443</v>
      </c>
      <c r="J267" s="1">
        <f t="shared" si="295"/>
        <v>5120176</v>
      </c>
      <c r="K267" s="1">
        <f t="shared" si="295"/>
        <v>5294105</v>
      </c>
      <c r="L267" s="1">
        <f t="shared" si="295"/>
        <v>5441704</v>
      </c>
      <c r="M267" s="1">
        <f t="shared" si="295"/>
        <v>5615585</v>
      </c>
      <c r="N267" s="1">
        <f t="shared" si="295"/>
        <v>5583566</v>
      </c>
      <c r="O267" s="1">
        <f t="shared" si="295"/>
        <v>5665189</v>
      </c>
      <c r="P267" s="1">
        <f t="shared" si="295"/>
        <v>5679925</v>
      </c>
      <c r="Q267" s="1">
        <f t="shared" si="295"/>
        <v>5658124</v>
      </c>
      <c r="R267" s="1">
        <f t="shared" si="295"/>
        <v>5636696</v>
      </c>
      <c r="S267" s="1">
        <f t="shared" si="295"/>
        <v>5650259</v>
      </c>
      <c r="T267" s="1">
        <f t="shared" si="295"/>
        <v>5808397</v>
      </c>
      <c r="U267" s="1">
        <f t="shared" si="295"/>
        <v>5763219</v>
      </c>
      <c r="V267" s="1">
        <f t="shared" si="295"/>
        <v>5880285</v>
      </c>
      <c r="W267" s="1">
        <f t="shared" si="295"/>
        <v>6090232</v>
      </c>
      <c r="X267" s="1">
        <f t="shared" si="295"/>
        <v>6208714.0438660001</v>
      </c>
      <c r="Y267" s="1">
        <f t="shared" si="295"/>
        <v>6259826</v>
      </c>
      <c r="Z267" s="1">
        <f t="shared" si="295"/>
        <v>6224194</v>
      </c>
      <c r="AA267" s="1">
        <f t="shared" si="295"/>
        <v>6263162</v>
      </c>
      <c r="AB267" s="1">
        <f t="shared" si="295"/>
        <v>6277889</v>
      </c>
      <c r="AC267" s="1">
        <f t="shared" si="295"/>
        <v>6186200</v>
      </c>
      <c r="AD267" s="1">
        <f t="shared" si="295"/>
        <v>6255979</v>
      </c>
      <c r="AE267" s="1">
        <f t="shared" si="295"/>
        <v>6086536</v>
      </c>
      <c r="AF267" s="1">
        <f t="shared" si="295"/>
        <v>6046599</v>
      </c>
      <c r="AG267" s="1">
        <f t="shared" si="295"/>
        <v>5940614</v>
      </c>
      <c r="AH267" s="1">
        <f t="shared" si="295"/>
        <v>5648907</v>
      </c>
      <c r="AI267" s="1">
        <f t="shared" si="295"/>
        <v>5886704</v>
      </c>
      <c r="AJ267" s="1">
        <f t="shared" si="295"/>
        <v>5959417</v>
      </c>
      <c r="AK267" s="1">
        <f t="shared" si="295"/>
        <v>5998616</v>
      </c>
      <c r="AL267" s="1">
        <f t="shared" si="295"/>
        <v>5816456</v>
      </c>
      <c r="AM267" s="1">
        <f t="shared" si="295"/>
        <v>5768488</v>
      </c>
      <c r="AN267" s="1">
        <f t="shared" si="295"/>
        <v>5618680</v>
      </c>
      <c r="AO267" s="1">
        <f t="shared" si="295"/>
        <v>5541748.5806000903</v>
      </c>
      <c r="AP267" s="1">
        <f t="shared" si="295"/>
        <v>4911731.0345550003</v>
      </c>
      <c r="AQ267" s="1">
        <f t="shared" si="295"/>
        <v>4687398.8001398798</v>
      </c>
      <c r="AR267" s="1">
        <f t="shared" si="295"/>
        <v>3880213.672702631</v>
      </c>
      <c r="AS267" s="1">
        <f t="shared" si="295"/>
        <v>4475793.6124954</v>
      </c>
      <c r="AT267" s="1">
        <f t="shared" si="295"/>
        <v>4437359.7052929606</v>
      </c>
      <c r="AU267" s="1">
        <f t="shared" si="295"/>
        <v>4500598.3203390697</v>
      </c>
      <c r="AV267" s="1">
        <f t="shared" si="295"/>
        <v>4567422.8154797899</v>
      </c>
      <c r="AW267" s="1">
        <f t="shared" si="295"/>
        <v>4718261.7986948006</v>
      </c>
      <c r="AX267" s="1">
        <f t="shared" si="295"/>
        <v>4723851.3918872895</v>
      </c>
      <c r="AY267" s="1">
        <f t="shared" si="295"/>
        <v>4795369.4214704698</v>
      </c>
      <c r="AZ267" s="1">
        <f t="shared" si="295"/>
        <v>4780518.8167897798</v>
      </c>
      <c r="BA267" s="1">
        <f t="shared" si="295"/>
        <v>4741060.8606978199</v>
      </c>
      <c r="BB267" s="1">
        <f t="shared" si="295"/>
        <v>4832662.5767199202</v>
      </c>
      <c r="BC267" s="1">
        <f t="shared" si="295"/>
        <v>4936822.2305999398</v>
      </c>
      <c r="BD267" s="1">
        <f t="shared" si="295"/>
        <v>5056945.5333629306</v>
      </c>
      <c r="BE267" s="1">
        <f t="shared" si="295"/>
        <v>5011433.21238958</v>
      </c>
      <c r="BF267" s="1">
        <f t="shared" si="295"/>
        <v>5193205.2624512697</v>
      </c>
      <c r="BG267" s="1">
        <f t="shared" si="295"/>
        <v>5549267.3431440694</v>
      </c>
      <c r="BH267" s="1">
        <f t="shared" si="295"/>
        <v>5804760.6593104294</v>
      </c>
      <c r="BI267" s="1">
        <f t="shared" si="295"/>
        <v>5988147.7571465299</v>
      </c>
      <c r="BJ267" s="1">
        <f t="shared" si="295"/>
        <v>6038078.7041702494</v>
      </c>
      <c r="BK267" s="1">
        <f t="shared" si="295"/>
        <v>6063329.5671630204</v>
      </c>
      <c r="BL267" s="1">
        <f t="shared" si="295"/>
        <v>6036368.7656317698</v>
      </c>
      <c r="BM267" s="1">
        <f t="shared" si="295"/>
        <v>5930854.0736958813</v>
      </c>
      <c r="BN267" s="1">
        <f t="shared" ref="BN267:DY267" si="296">+BN266+BN265</f>
        <v>5835660.2889593095</v>
      </c>
      <c r="BO267" s="1">
        <f t="shared" si="296"/>
        <v>5739277.4627568312</v>
      </c>
      <c r="BP267" s="1">
        <f t="shared" si="296"/>
        <v>5722526.5054714503</v>
      </c>
      <c r="BQ267" s="1">
        <f t="shared" si="296"/>
        <v>5890160.1404248206</v>
      </c>
      <c r="BR267" s="1">
        <f t="shared" si="296"/>
        <v>6178159.2648819098</v>
      </c>
      <c r="BS267" s="1">
        <f t="shared" si="296"/>
        <v>6528464.8629708681</v>
      </c>
      <c r="BT267" s="1">
        <f t="shared" si="296"/>
        <v>6917299.3586192299</v>
      </c>
      <c r="BU267" s="1">
        <f t="shared" si="296"/>
        <v>7177796.0896549495</v>
      </c>
      <c r="BV267" s="1">
        <f t="shared" si="296"/>
        <v>7170185.0087436112</v>
      </c>
      <c r="BW267" s="1">
        <f t="shared" si="296"/>
        <v>7164722.9829098396</v>
      </c>
      <c r="BX267" s="1">
        <f t="shared" si="296"/>
        <v>7204106.1678032614</v>
      </c>
      <c r="BY267" s="1">
        <f t="shared" si="296"/>
        <v>7094580.9486343497</v>
      </c>
      <c r="BZ267" s="1">
        <f t="shared" si="296"/>
        <v>7150113.7142841108</v>
      </c>
      <c r="CA267" s="1">
        <f t="shared" si="296"/>
        <v>7098131.3914756905</v>
      </c>
      <c r="CB267" s="1">
        <f t="shared" si="296"/>
        <v>7214706.7714828597</v>
      </c>
      <c r="CC267" s="1">
        <f t="shared" si="296"/>
        <v>7320514.5855972804</v>
      </c>
      <c r="CD267" s="1">
        <f t="shared" si="296"/>
        <v>7551363.7794787996</v>
      </c>
      <c r="CE267" s="1">
        <f t="shared" si="296"/>
        <v>7722517.3320913799</v>
      </c>
      <c r="CF267" s="1">
        <f t="shared" si="296"/>
        <v>8002461.4213505201</v>
      </c>
      <c r="CG267" s="1">
        <f t="shared" si="296"/>
        <v>8247683.2941421904</v>
      </c>
      <c r="CH267" s="1">
        <f t="shared" si="296"/>
        <v>8304478.5597543698</v>
      </c>
      <c r="CI267" s="1">
        <f t="shared" si="296"/>
        <v>8330065.2250497499</v>
      </c>
      <c r="CJ267" s="1">
        <f t="shared" si="296"/>
        <v>8448740.384347111</v>
      </c>
      <c r="CK267" s="1">
        <f t="shared" si="296"/>
        <v>8460588.6423193105</v>
      </c>
      <c r="CL267" s="1">
        <f t="shared" si="296"/>
        <v>8478677.114867121</v>
      </c>
      <c r="CM267" s="1">
        <f t="shared" si="296"/>
        <v>9160319.6827875003</v>
      </c>
      <c r="CN267" s="1">
        <f t="shared" si="296"/>
        <v>9347912.0255551003</v>
      </c>
      <c r="CO267" s="1">
        <f t="shared" si="296"/>
        <v>9893904.3127639107</v>
      </c>
      <c r="CP267" s="1">
        <f t="shared" si="296"/>
        <v>10472187.866518611</v>
      </c>
      <c r="CQ267" s="1">
        <f t="shared" si="296"/>
        <v>10808774.439269152</v>
      </c>
      <c r="CR267" s="1">
        <f t="shared" si="296"/>
        <v>11367955.929628748</v>
      </c>
      <c r="CS267" s="1">
        <f t="shared" si="296"/>
        <v>11889105.93044061</v>
      </c>
      <c r="CT267" s="1">
        <f t="shared" si="296"/>
        <v>11864621.317999959</v>
      </c>
      <c r="CU267" s="1">
        <f t="shared" si="296"/>
        <v>12301238.084578339</v>
      </c>
      <c r="CV267" s="1">
        <f t="shared" si="296"/>
        <v>12538522.641729079</v>
      </c>
      <c r="CW267" s="1">
        <f t="shared" si="296"/>
        <v>12648730.80000373</v>
      </c>
      <c r="CX267" s="1">
        <f t="shared" si="296"/>
        <v>13048096.225899741</v>
      </c>
      <c r="CY267" s="1">
        <f t="shared" si="296"/>
        <v>13149357.5513869</v>
      </c>
      <c r="CZ267" s="1">
        <f t="shared" si="296"/>
        <v>13576889.628440401</v>
      </c>
      <c r="DA267" s="1">
        <f t="shared" si="296"/>
        <v>14027084.97220148</v>
      </c>
      <c r="DB267" s="1">
        <f t="shared" si="296"/>
        <v>14882108.628765721</v>
      </c>
      <c r="DC267" s="1">
        <f t="shared" si="296"/>
        <v>15815783.696875041</v>
      </c>
      <c r="DD267" s="1">
        <f t="shared" si="296"/>
        <v>16351573.51306274</v>
      </c>
      <c r="DE267" s="1">
        <f t="shared" si="296"/>
        <v>16513311.91750304</v>
      </c>
      <c r="DF267" s="1">
        <f t="shared" si="296"/>
        <v>16530942.030069251</v>
      </c>
      <c r="DG267" s="1">
        <f t="shared" si="296"/>
        <v>16628556.41311682</v>
      </c>
      <c r="DH267" s="1">
        <f t="shared" si="296"/>
        <v>16595216.936257452</v>
      </c>
      <c r="DI267" s="1">
        <f t="shared" si="296"/>
        <v>16658798.279535489</v>
      </c>
      <c r="DJ267" s="1">
        <f t="shared" si="296"/>
        <v>16524388.29488807</v>
      </c>
      <c r="DK267" s="1">
        <f t="shared" si="296"/>
        <v>16718886.16434354</v>
      </c>
      <c r="DL267" s="1">
        <f t="shared" si="296"/>
        <v>17010350.966060661</v>
      </c>
      <c r="DM267" s="1">
        <f t="shared" si="296"/>
        <v>17399659.04354864</v>
      </c>
      <c r="DN267" s="1">
        <f t="shared" si="296"/>
        <v>17876195.300255429</v>
      </c>
      <c r="DO267" s="1">
        <f t="shared" si="296"/>
        <v>18666596.689996533</v>
      </c>
      <c r="DP267" s="1">
        <f t="shared" si="296"/>
        <v>19183358.479226392</v>
      </c>
      <c r="DQ267" s="1">
        <f t="shared" si="296"/>
        <v>19617308.94906719</v>
      </c>
      <c r="DR267" s="1">
        <f t="shared" si="296"/>
        <v>20201620.990652222</v>
      </c>
      <c r="DS267" s="1">
        <f t="shared" si="296"/>
        <v>20670403.21588292</v>
      </c>
      <c r="DT267" s="1">
        <f t="shared" si="296"/>
        <v>21380052.139081631</v>
      </c>
      <c r="DU267" s="1">
        <f t="shared" si="296"/>
        <v>21848152.788745418</v>
      </c>
      <c r="DV267" s="1">
        <f t="shared" si="296"/>
        <v>22447287.550439183</v>
      </c>
      <c r="DW267" s="1">
        <f t="shared" si="296"/>
        <v>22877776.58158401</v>
      </c>
      <c r="DX267" s="1">
        <f t="shared" si="296"/>
        <v>24042440.8367499</v>
      </c>
      <c r="DY267" s="1">
        <f t="shared" si="296"/>
        <v>24830063.868365858</v>
      </c>
      <c r="DZ267" s="1">
        <f t="shared" ref="DZ267:GK267" si="297">+DZ266+DZ265</f>
        <v>25931312.308583669</v>
      </c>
      <c r="EA267" s="1">
        <f t="shared" si="297"/>
        <v>27164889.805025112</v>
      </c>
      <c r="EB267" s="1">
        <f t="shared" si="297"/>
        <v>27304715.404240809</v>
      </c>
      <c r="EC267" s="1">
        <f t="shared" si="297"/>
        <v>27894681.714145772</v>
      </c>
      <c r="ED267" s="1">
        <f t="shared" si="297"/>
        <v>28260143.00342207</v>
      </c>
      <c r="EE267" s="1">
        <f t="shared" si="297"/>
        <v>28586645.133776523</v>
      </c>
      <c r="EF267" s="1">
        <f t="shared" si="297"/>
        <v>28241852.53784411</v>
      </c>
      <c r="EG267" s="1">
        <f t="shared" si="297"/>
        <v>28567945.08776259</v>
      </c>
      <c r="EH267" s="1">
        <f t="shared" si="297"/>
        <v>29095070.333986249</v>
      </c>
      <c r="EI267" s="1">
        <f t="shared" si="297"/>
        <v>29473477.257199712</v>
      </c>
      <c r="EJ267" s="1">
        <f t="shared" si="297"/>
        <v>29308541.888213418</v>
      </c>
      <c r="EK267" s="1">
        <f t="shared" si="297"/>
        <v>30213700.972149421</v>
      </c>
      <c r="EL267" s="1">
        <f t="shared" si="297"/>
        <v>31679132.210552819</v>
      </c>
      <c r="EM267" s="1">
        <f t="shared" si="297"/>
        <v>32371602.041765489</v>
      </c>
      <c r="EN267" s="1">
        <f t="shared" si="297"/>
        <v>34194547.326835223</v>
      </c>
      <c r="EO267" s="1">
        <f t="shared" si="297"/>
        <v>34977059.293468483</v>
      </c>
      <c r="EP267" s="1">
        <f t="shared" si="297"/>
        <v>35983971.41534394</v>
      </c>
      <c r="EQ267" s="1">
        <f t="shared" si="297"/>
        <v>34540444.012803547</v>
      </c>
      <c r="ER267" s="1">
        <f t="shared" si="297"/>
        <v>35218639.979944661</v>
      </c>
      <c r="ES267" s="1">
        <f t="shared" si="297"/>
        <v>35163337.647463873</v>
      </c>
      <c r="ET267" s="1">
        <f t="shared" si="297"/>
        <v>35870798.306738295</v>
      </c>
      <c r="EU267" s="1">
        <f t="shared" si="297"/>
        <v>36208187.709069066</v>
      </c>
      <c r="EV267" s="1">
        <f t="shared" si="297"/>
        <v>36312127.890729859</v>
      </c>
      <c r="EW267" s="1">
        <f t="shared" si="297"/>
        <v>37070255.118630163</v>
      </c>
      <c r="EX267" s="1">
        <f t="shared" si="297"/>
        <v>37786581.230169982</v>
      </c>
      <c r="EY267" s="1">
        <f t="shared" si="297"/>
        <v>38764364.97632087</v>
      </c>
      <c r="EZ267" s="1">
        <f t="shared" si="297"/>
        <v>39515905.161245584</v>
      </c>
      <c r="FA267" s="1">
        <f t="shared" si="297"/>
        <v>39642536.892212532</v>
      </c>
      <c r="FB267" s="1">
        <f t="shared" si="297"/>
        <v>39534063.32208401</v>
      </c>
      <c r="FC267" s="1">
        <f t="shared" si="297"/>
        <v>39445660.184662819</v>
      </c>
      <c r="FD267" s="1">
        <f t="shared" si="297"/>
        <v>39724840.156869374</v>
      </c>
      <c r="FE267" s="1">
        <f t="shared" si="297"/>
        <v>40045180.349468105</v>
      </c>
      <c r="FF267" s="1">
        <f t="shared" si="297"/>
        <v>40749551.057518885</v>
      </c>
      <c r="FG267" s="1">
        <f t="shared" si="297"/>
        <v>42079562.922378182</v>
      </c>
      <c r="FH267" s="1">
        <f t="shared" si="297"/>
        <v>42415697.344013661</v>
      </c>
      <c r="FI267" s="1">
        <f t="shared" si="297"/>
        <v>43480399.032127805</v>
      </c>
      <c r="FJ267" s="1">
        <f t="shared" si="297"/>
        <v>44448153.677647583</v>
      </c>
      <c r="FK267" s="1">
        <f t="shared" si="297"/>
        <v>45873144.947703823</v>
      </c>
      <c r="FL267" s="1">
        <f t="shared" si="297"/>
        <v>47082884.970751971</v>
      </c>
      <c r="FM267" s="1">
        <f t="shared" si="297"/>
        <v>49409904.377119452</v>
      </c>
      <c r="FN267" s="1">
        <f t="shared" si="297"/>
        <v>50005643.980781578</v>
      </c>
      <c r="FO267" s="1">
        <f t="shared" si="297"/>
        <v>49072355.47848291</v>
      </c>
      <c r="FP267" s="1">
        <f t="shared" si="297"/>
        <v>49450442.717315651</v>
      </c>
      <c r="FQ267" s="1">
        <f t="shared" si="297"/>
        <v>49619831.339897461</v>
      </c>
      <c r="FR267" s="1">
        <f t="shared" si="297"/>
        <v>49808979.729456931</v>
      </c>
      <c r="FS267" s="1">
        <f t="shared" si="297"/>
        <v>50358322.236425385</v>
      </c>
      <c r="FT267" s="1">
        <f t="shared" si="297"/>
        <v>50771704.601101123</v>
      </c>
      <c r="FU267" s="1">
        <f t="shared" si="297"/>
        <v>51801242.02275715</v>
      </c>
      <c r="FV267" s="1">
        <f t="shared" si="297"/>
        <v>54612241.47280068</v>
      </c>
      <c r="FW267" s="1">
        <f t="shared" si="297"/>
        <v>56771244.324973278</v>
      </c>
      <c r="FX267" s="1">
        <f t="shared" si="297"/>
        <v>58144499.333887979</v>
      </c>
      <c r="FY267" s="1">
        <f t="shared" si="297"/>
        <v>59786300.290789045</v>
      </c>
      <c r="FZ267" s="1">
        <f t="shared" si="297"/>
        <v>61176145.242707931</v>
      </c>
      <c r="GA267" s="1">
        <f t="shared" si="297"/>
        <v>61183025.838590838</v>
      </c>
      <c r="GB267" s="1">
        <f t="shared" si="297"/>
        <v>62219329.279223084</v>
      </c>
      <c r="GC267" s="1">
        <f t="shared" si="297"/>
        <v>63324353.189330265</v>
      </c>
      <c r="GD267" s="1">
        <f t="shared" si="297"/>
        <v>63772457.225760549</v>
      </c>
      <c r="GE267" s="1">
        <f t="shared" si="297"/>
        <v>63993314.980023615</v>
      </c>
      <c r="GF267" s="1">
        <f t="shared" si="297"/>
        <v>64287002.062840387</v>
      </c>
      <c r="GG267" s="1">
        <f t="shared" si="297"/>
        <v>66375322.40737348</v>
      </c>
      <c r="GH267" s="1">
        <f t="shared" si="297"/>
        <v>68981124.045104593</v>
      </c>
      <c r="GI267" s="1">
        <f t="shared" si="297"/>
        <v>69414471.26905261</v>
      </c>
      <c r="GJ267" s="1">
        <f t="shared" si="297"/>
        <v>70360255.152568191</v>
      </c>
      <c r="GK267" s="1">
        <f t="shared" si="297"/>
        <v>72144621.637287408</v>
      </c>
      <c r="GL267" s="1">
        <f t="shared" ref="GL267:IW267" si="298">+GL266+GL265</f>
        <v>72585864.205891654</v>
      </c>
      <c r="GM267" s="1">
        <f t="shared" si="298"/>
        <v>71145339.885618627</v>
      </c>
      <c r="GN267" s="1">
        <f t="shared" si="298"/>
        <v>70320794.242643476</v>
      </c>
      <c r="GO267" s="1">
        <f t="shared" si="298"/>
        <v>69463408.486177877</v>
      </c>
      <c r="GP267" s="1">
        <f t="shared" si="298"/>
        <v>69467160.082125977</v>
      </c>
      <c r="GQ267" s="1">
        <f t="shared" si="298"/>
        <v>68438967.166566536</v>
      </c>
      <c r="GR267" s="1">
        <f t="shared" si="298"/>
        <v>68124516.457689747</v>
      </c>
      <c r="GS267" s="1">
        <f t="shared" si="298"/>
        <v>67960290.598429978</v>
      </c>
      <c r="GT267" s="1">
        <f t="shared" si="298"/>
        <v>68534102.463687688</v>
      </c>
      <c r="GU267" s="1">
        <f t="shared" si="298"/>
        <v>69755712.130999416</v>
      </c>
      <c r="GV267" s="1">
        <f t="shared" si="298"/>
        <v>71231111.211295024</v>
      </c>
      <c r="GW267" s="1">
        <f t="shared" si="298"/>
        <v>72166288.97836557</v>
      </c>
      <c r="GX267" s="1">
        <f t="shared" si="298"/>
        <v>71764764.763034657</v>
      </c>
      <c r="GY267" s="1">
        <f t="shared" si="298"/>
        <v>69537513.703948259</v>
      </c>
      <c r="GZ267" s="1">
        <f t="shared" si="298"/>
        <v>70595477.966272205</v>
      </c>
      <c r="HA267" s="1">
        <f t="shared" si="298"/>
        <v>70209144.785753235</v>
      </c>
      <c r="HB267" s="1">
        <f t="shared" si="298"/>
        <v>69894891.740545779</v>
      </c>
      <c r="HC267" s="1">
        <f t="shared" si="298"/>
        <v>70223792.702697188</v>
      </c>
      <c r="HD267" s="1">
        <f t="shared" si="298"/>
        <v>70250961.266086563</v>
      </c>
      <c r="HE267" s="1">
        <f t="shared" si="298"/>
        <v>71482849.317126125</v>
      </c>
      <c r="HF267" s="1">
        <f t="shared" si="298"/>
        <v>72507692.071544066</v>
      </c>
      <c r="HG267" s="1">
        <f t="shared" si="298"/>
        <v>73024687.321442023</v>
      </c>
      <c r="HH267" s="1">
        <f t="shared" si="298"/>
        <v>74544744.517471075</v>
      </c>
      <c r="HI267" s="1">
        <f t="shared" si="298"/>
        <v>75445086.344788447</v>
      </c>
      <c r="HJ267" s="1">
        <f t="shared" si="298"/>
        <v>75232211.779259682</v>
      </c>
      <c r="HK267" s="1">
        <f t="shared" si="298"/>
        <v>75373589.732243001</v>
      </c>
      <c r="HL267" s="1">
        <f t="shared" si="298"/>
        <v>75996266.322913408</v>
      </c>
      <c r="HM267" s="1">
        <f t="shared" si="298"/>
        <v>75998990.133756787</v>
      </c>
      <c r="HN267" s="1">
        <f t="shared" si="298"/>
        <v>77635335.801314548</v>
      </c>
      <c r="HO267" s="1">
        <f t="shared" si="298"/>
        <v>77996358.357882187</v>
      </c>
      <c r="HP267" s="1">
        <f t="shared" si="298"/>
        <v>79089079.780024916</v>
      </c>
      <c r="HQ267" s="1">
        <f t="shared" si="298"/>
        <v>81180980.921595857</v>
      </c>
      <c r="HR267" s="1">
        <f t="shared" si="298"/>
        <v>83009674.938486174</v>
      </c>
      <c r="HS267" s="1">
        <f t="shared" si="298"/>
        <v>84855759.825927749</v>
      </c>
      <c r="HT267" s="1">
        <f t="shared" si="298"/>
        <v>85773579.497268081</v>
      </c>
      <c r="HU267" s="1">
        <f t="shared" si="298"/>
        <v>87263486.760237187</v>
      </c>
      <c r="HV267" s="1">
        <f t="shared" si="298"/>
        <v>87521674.760390282</v>
      </c>
      <c r="HW267" s="1">
        <f t="shared" si="298"/>
        <v>87862286.985072047</v>
      </c>
      <c r="HX267" s="1">
        <f t="shared" si="298"/>
        <v>89549307.85200879</v>
      </c>
      <c r="HY267" s="1">
        <f t="shared" si="298"/>
        <v>90011024.114169762</v>
      </c>
      <c r="HZ267" s="1">
        <f t="shared" si="298"/>
        <v>89658055.503317386</v>
      </c>
      <c r="IA267" s="1">
        <f t="shared" si="298"/>
        <v>89038625.101027146</v>
      </c>
      <c r="IB267" s="1">
        <f t="shared" si="298"/>
        <v>88285068.986876786</v>
      </c>
      <c r="IC267" s="1">
        <f t="shared" si="298"/>
        <v>90710693.841462448</v>
      </c>
      <c r="ID267" s="1">
        <f t="shared" si="298"/>
        <v>92481125.370452747</v>
      </c>
      <c r="IE267" s="1">
        <f t="shared" si="298"/>
        <v>93135779.600185633</v>
      </c>
      <c r="IF267" s="1">
        <f t="shared" si="298"/>
        <v>94501311.674284354</v>
      </c>
      <c r="IG267" s="1">
        <f t="shared" si="298"/>
        <v>95750991.374557555</v>
      </c>
      <c r="IH267" s="1">
        <f t="shared" si="298"/>
        <v>95263405.973550558</v>
      </c>
      <c r="II267" s="1">
        <f t="shared" si="298"/>
        <v>95033088.318802625</v>
      </c>
      <c r="IJ267" s="1">
        <f t="shared" si="298"/>
        <v>94826062.893762186</v>
      </c>
      <c r="IK267" s="1">
        <f t="shared" si="298"/>
        <v>93464308.161647886</v>
      </c>
      <c r="IL267" s="1">
        <f t="shared" si="298"/>
        <v>94361481.30281426</v>
      </c>
      <c r="IM267" s="1">
        <f t="shared" si="298"/>
        <v>96066026.506317824</v>
      </c>
      <c r="IN267" s="1">
        <f t="shared" si="298"/>
        <v>97445907.765521482</v>
      </c>
      <c r="IO267" s="1">
        <f t="shared" si="298"/>
        <v>98292155.003422663</v>
      </c>
      <c r="IP267" s="1">
        <f t="shared" si="298"/>
        <v>99543302.193382367</v>
      </c>
      <c r="IQ267" s="1">
        <f t="shared" si="298"/>
        <v>101234653.66590194</v>
      </c>
      <c r="IR267" s="1">
        <f t="shared" si="298"/>
        <v>102951638.57736388</v>
      </c>
      <c r="IS267" s="1">
        <f t="shared" si="298"/>
        <v>103988848.45935622</v>
      </c>
      <c r="IT267" s="1">
        <f t="shared" si="298"/>
        <v>103537583.43824078</v>
      </c>
      <c r="IU267" s="1">
        <f t="shared" si="298"/>
        <v>102106962.40639308</v>
      </c>
      <c r="IV267" s="1">
        <f t="shared" si="298"/>
        <v>100932108.62899053</v>
      </c>
      <c r="IW267" s="1">
        <f t="shared" si="298"/>
        <v>103161719.18027729</v>
      </c>
      <c r="IX267" s="1">
        <f t="shared" ref="IX267:LI267" si="299">+IX266+IX265</f>
        <v>103670796.20801555</v>
      </c>
      <c r="IY267" s="1">
        <f t="shared" si="299"/>
        <v>102715739.780149</v>
      </c>
      <c r="IZ267" s="1">
        <f t="shared" si="299"/>
        <v>103828507.04694247</v>
      </c>
      <c r="JA267" s="1">
        <f t="shared" si="299"/>
        <v>105224559</v>
      </c>
      <c r="JB267" s="1">
        <f t="shared" si="299"/>
        <v>107586546.84632635</v>
      </c>
      <c r="JC267" s="1">
        <f t="shared" si="299"/>
        <v>110036766.30279838</v>
      </c>
      <c r="JD267" s="1">
        <f t="shared" si="299"/>
        <v>112378934.90042897</v>
      </c>
      <c r="JE267" s="1">
        <f t="shared" si="299"/>
        <v>114569921.17692366</v>
      </c>
      <c r="JF267" s="1" t="e">
        <f t="shared" si="299"/>
        <v>#REF!</v>
      </c>
    </row>
    <row r="268" spans="1:266" s="1" customFormat="1" ht="12.9" customHeight="1" x14ac:dyDescent="0.2">
      <c r="A268" s="73"/>
      <c r="B268" s="73"/>
      <c r="C268" s="73"/>
      <c r="D268" s="73"/>
      <c r="E268" s="73"/>
      <c r="F268" s="73"/>
      <c r="G268" s="73"/>
      <c r="H268" s="73"/>
      <c r="I268" s="73"/>
      <c r="J268" s="73"/>
      <c r="K268" s="73"/>
      <c r="L268" s="73"/>
      <c r="M268" s="73"/>
      <c r="N268" s="73"/>
      <c r="O268" s="73"/>
      <c r="P268" s="73"/>
      <c r="Q268" s="73"/>
      <c r="R268" s="73"/>
      <c r="S268" s="73"/>
      <c r="T268" s="73"/>
      <c r="U268" s="73"/>
      <c r="V268" s="73"/>
      <c r="W268" s="73"/>
      <c r="X268" s="73"/>
      <c r="Y268" s="73"/>
      <c r="Z268" s="73"/>
      <c r="AA268" s="73"/>
      <c r="AB268" s="73"/>
      <c r="AC268" s="73"/>
      <c r="AD268" s="73"/>
      <c r="AE268" s="73"/>
      <c r="AF268" s="73"/>
      <c r="AG268" s="73"/>
      <c r="AH268" s="73"/>
      <c r="AI268" s="73"/>
      <c r="AJ268" s="73"/>
      <c r="AK268" s="73"/>
      <c r="AL268" s="73"/>
      <c r="AM268" s="73"/>
      <c r="AN268" s="73"/>
      <c r="AO268" s="73"/>
      <c r="AP268" s="73"/>
      <c r="AQ268" s="73"/>
      <c r="AR268" s="73"/>
      <c r="AS268" s="73"/>
      <c r="AT268" s="73"/>
      <c r="AU268" s="73"/>
      <c r="AV268" s="73"/>
      <c r="AW268" s="73"/>
      <c r="AX268" s="73"/>
      <c r="AY268" s="73"/>
      <c r="AZ268" s="73"/>
      <c r="BA268" s="73"/>
      <c r="BB268" s="73"/>
      <c r="BC268" s="73"/>
      <c r="BD268" s="73"/>
      <c r="BE268" s="73"/>
      <c r="BF268" s="73"/>
      <c r="BG268" s="73"/>
      <c r="BH268" s="73"/>
      <c r="BI268" s="73"/>
      <c r="BJ268" s="73"/>
      <c r="BK268" s="73"/>
      <c r="BL268" s="73"/>
      <c r="BM268" s="73"/>
      <c r="BN268" s="73"/>
      <c r="BO268" s="73"/>
      <c r="BP268" s="73"/>
      <c r="BQ268" s="73"/>
      <c r="BR268" s="73"/>
      <c r="BS268" s="73"/>
      <c r="BT268" s="73"/>
      <c r="BU268" s="73"/>
      <c r="BV268" s="73"/>
      <c r="BW268" s="73"/>
      <c r="BX268" s="73"/>
      <c r="BY268" s="73"/>
      <c r="BZ268" s="73"/>
      <c r="CA268" s="73"/>
      <c r="CB268" s="73"/>
      <c r="CC268" s="73"/>
      <c r="CD268" s="73"/>
      <c r="CE268" s="73"/>
      <c r="CF268" s="73"/>
      <c r="CG268" s="73"/>
      <c r="CH268" s="73"/>
      <c r="CI268" s="73"/>
      <c r="CJ268" s="73"/>
      <c r="CK268" s="73"/>
      <c r="CL268" s="73"/>
      <c r="CM268" s="73"/>
      <c r="CN268" s="73"/>
      <c r="CO268" s="73"/>
      <c r="CP268" s="73"/>
      <c r="CQ268" s="73"/>
      <c r="CR268" s="73"/>
      <c r="CS268" s="73"/>
      <c r="CT268" s="73"/>
      <c r="CU268" s="73"/>
      <c r="CV268" s="73"/>
      <c r="CW268" s="73"/>
      <c r="CX268" s="73"/>
      <c r="CY268" s="73"/>
      <c r="CZ268" s="73"/>
      <c r="DA268" s="73"/>
      <c r="DB268" s="73"/>
      <c r="DC268" s="73"/>
      <c r="DD268" s="73"/>
      <c r="DE268" s="73"/>
      <c r="DF268" s="73"/>
      <c r="DG268" s="73"/>
      <c r="DH268" s="73"/>
      <c r="DI268" s="73"/>
      <c r="DJ268" s="73"/>
      <c r="DK268" s="73"/>
      <c r="DL268" s="73"/>
      <c r="DM268" s="73"/>
      <c r="DN268" s="73"/>
      <c r="DO268" s="73"/>
      <c r="DP268" s="73"/>
      <c r="DQ268" s="73"/>
      <c r="DR268" s="73"/>
      <c r="DS268" s="73"/>
      <c r="DT268" s="73"/>
      <c r="DU268" s="73"/>
      <c r="DV268" s="73"/>
      <c r="DW268" s="73"/>
      <c r="DX268" s="73"/>
      <c r="DY268" s="73"/>
      <c r="DZ268" s="73"/>
      <c r="EA268" s="73"/>
      <c r="EB268" s="73"/>
      <c r="EC268" s="73"/>
      <c r="ED268" s="73"/>
      <c r="EE268" s="73"/>
      <c r="EF268" s="73"/>
      <c r="EG268" s="73"/>
      <c r="EH268" s="73"/>
      <c r="EI268" s="73"/>
      <c r="EJ268" s="73"/>
      <c r="EK268" s="73"/>
      <c r="EL268" s="73"/>
      <c r="EM268" s="73"/>
      <c r="EN268" s="73"/>
      <c r="EO268" s="73"/>
      <c r="EP268" s="73"/>
      <c r="EQ268" s="73"/>
      <c r="ER268" s="73"/>
      <c r="ES268" s="73"/>
      <c r="ET268" s="73"/>
      <c r="EU268" s="73"/>
      <c r="EV268" s="73"/>
      <c r="EW268" s="73"/>
      <c r="EX268" s="73"/>
      <c r="EY268" s="73"/>
      <c r="EZ268" s="73"/>
      <c r="FA268" s="73"/>
      <c r="FB268" s="73"/>
      <c r="FC268" s="73"/>
      <c r="FD268" s="73"/>
      <c r="FE268" s="73"/>
      <c r="FF268" s="73"/>
      <c r="FG268" s="73"/>
      <c r="FH268" s="73"/>
      <c r="FI268" s="73"/>
      <c r="FJ268" s="73"/>
      <c r="FK268" s="73"/>
      <c r="FL268" s="73"/>
      <c r="FM268" s="73"/>
      <c r="FN268" s="73"/>
      <c r="FO268" s="73"/>
      <c r="FP268" s="73"/>
      <c r="FQ268" s="73"/>
      <c r="FR268" s="73"/>
      <c r="FS268" s="73"/>
      <c r="FT268" s="73"/>
      <c r="FU268" s="73"/>
      <c r="FV268" s="73"/>
      <c r="FW268" s="73"/>
      <c r="FX268" s="73"/>
      <c r="FY268" s="73"/>
      <c r="FZ268" s="73"/>
      <c r="GA268" s="73"/>
      <c r="GB268" s="73"/>
      <c r="GC268" s="73"/>
      <c r="GD268" s="73"/>
      <c r="GE268" s="73"/>
      <c r="GF268" s="73"/>
      <c r="GG268" s="73"/>
      <c r="GH268" s="73"/>
      <c r="GI268" s="73"/>
      <c r="GJ268" s="73"/>
      <c r="GK268" s="73"/>
      <c r="GL268" s="73"/>
      <c r="GM268" s="73"/>
      <c r="GN268" s="73"/>
      <c r="GO268" s="73"/>
      <c r="GP268" s="73"/>
      <c r="GQ268" s="73"/>
      <c r="GR268" s="73"/>
      <c r="GS268" s="73"/>
      <c r="GT268" s="73"/>
      <c r="GU268" s="73"/>
      <c r="GV268" s="73"/>
      <c r="GW268" s="73"/>
      <c r="GX268" s="73"/>
      <c r="GY268" s="73"/>
      <c r="GZ268" s="73"/>
      <c r="HA268" s="73"/>
      <c r="HB268" s="73"/>
      <c r="HC268" s="73"/>
      <c r="HD268" s="73"/>
      <c r="HE268" s="73"/>
      <c r="HF268" s="73"/>
      <c r="HG268" s="73"/>
      <c r="HH268" s="73"/>
      <c r="HI268" s="73"/>
      <c r="HJ268" s="73"/>
      <c r="HK268" s="73"/>
      <c r="HL268" s="73"/>
      <c r="HM268" s="73"/>
      <c r="HN268" s="73"/>
      <c r="HO268" s="73"/>
      <c r="HP268" s="73"/>
      <c r="HQ268" s="73"/>
      <c r="HR268" s="73"/>
      <c r="HS268" s="73"/>
      <c r="HT268" s="73"/>
      <c r="HU268" s="73"/>
      <c r="HV268" s="73"/>
      <c r="HW268" s="73"/>
      <c r="HX268" s="73"/>
      <c r="HY268" s="73"/>
      <c r="HZ268" s="73"/>
      <c r="IA268" s="73"/>
      <c r="IB268" s="73"/>
      <c r="IC268" s="73"/>
      <c r="ID268" s="73"/>
      <c r="IE268" s="73"/>
      <c r="IF268" s="73"/>
      <c r="IG268" s="73"/>
      <c r="IH268" s="73"/>
      <c r="II268" s="73"/>
      <c r="IJ268" s="73"/>
      <c r="IK268" s="73"/>
      <c r="IL268" s="73"/>
      <c r="IM268" s="73"/>
      <c r="IN268" s="73"/>
      <c r="IO268" s="73"/>
      <c r="IP268" s="73"/>
      <c r="IQ268" s="73"/>
      <c r="IR268" s="73"/>
      <c r="IS268" s="73"/>
      <c r="IT268" s="73"/>
      <c r="IU268" s="73"/>
      <c r="IV268" s="73"/>
      <c r="IW268" s="73"/>
      <c r="IX268" s="73"/>
      <c r="IY268" s="73"/>
      <c r="IZ268" s="73"/>
      <c r="JA268" s="73"/>
      <c r="JB268" s="73"/>
      <c r="JC268" s="73"/>
      <c r="JD268" s="73"/>
      <c r="JE268" s="73"/>
      <c r="JF268" s="73"/>
    </row>
    <row r="269" spans="1:266" s="1" customFormat="1" ht="12.9" customHeight="1" x14ac:dyDescent="0.2">
      <c r="A269" s="54" t="s">
        <v>381</v>
      </c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  <c r="AN269" s="11"/>
      <c r="AO269" s="11"/>
      <c r="AP269" s="11"/>
      <c r="AQ269" s="11"/>
      <c r="AR269" s="11"/>
      <c r="AS269" s="11"/>
      <c r="AT269" s="11"/>
      <c r="AU269" s="11"/>
      <c r="AV269" s="11"/>
      <c r="AW269" s="11"/>
      <c r="AX269" s="11"/>
      <c r="AY269" s="11"/>
      <c r="AZ269" s="11"/>
      <c r="BA269" s="11"/>
      <c r="BB269" s="11"/>
      <c r="BC269" s="11"/>
      <c r="BD269" s="11"/>
      <c r="BE269" s="11"/>
      <c r="BF269" s="11"/>
      <c r="BG269" s="11"/>
      <c r="BH269" s="11"/>
      <c r="BI269" s="11"/>
      <c r="BJ269" s="11"/>
      <c r="BK269" s="11"/>
      <c r="BL269" s="11"/>
      <c r="BM269" s="11"/>
      <c r="BN269" s="11"/>
      <c r="BO269" s="11"/>
      <c r="BP269" s="11"/>
      <c r="BQ269" s="11"/>
      <c r="BR269" s="11"/>
      <c r="BS269" s="11"/>
      <c r="BT269" s="11"/>
      <c r="BU269" s="11"/>
      <c r="BV269" s="11"/>
      <c r="BW269" s="11"/>
      <c r="BX269" s="11"/>
      <c r="BY269" s="11"/>
      <c r="BZ269" s="11"/>
      <c r="CA269" s="11"/>
      <c r="CB269" s="11"/>
      <c r="CC269" s="11"/>
      <c r="CD269" s="11"/>
      <c r="CE269" s="11"/>
      <c r="CF269" s="11"/>
      <c r="CG269" s="11"/>
      <c r="CH269" s="11"/>
      <c r="CI269" s="11"/>
      <c r="CJ269" s="11"/>
      <c r="CK269" s="11"/>
      <c r="CL269" s="11"/>
      <c r="CM269" s="11"/>
      <c r="CN269" s="11"/>
      <c r="CO269" s="11"/>
      <c r="CP269" s="11"/>
      <c r="CQ269" s="11"/>
      <c r="CR269" s="11"/>
      <c r="CS269" s="11"/>
      <c r="CT269" s="11"/>
      <c r="CU269" s="11"/>
      <c r="CV269" s="11"/>
      <c r="CW269" s="11"/>
      <c r="CX269" s="11"/>
      <c r="CY269" s="11"/>
      <c r="CZ269" s="11"/>
      <c r="DA269" s="11"/>
      <c r="DB269" s="11"/>
      <c r="DC269" s="11"/>
      <c r="DD269" s="11"/>
      <c r="DE269" s="11"/>
      <c r="DF269" s="11"/>
      <c r="DG269" s="11"/>
      <c r="DH269" s="11"/>
      <c r="DI269" s="11"/>
      <c r="DJ269" s="11"/>
      <c r="DK269" s="11"/>
      <c r="DL269" s="11"/>
      <c r="DM269" s="11"/>
      <c r="DN269" s="11"/>
      <c r="DO269" s="11"/>
      <c r="DP269" s="11"/>
      <c r="DQ269" s="11"/>
      <c r="DR269" s="11"/>
      <c r="DS269" s="11"/>
      <c r="DT269" s="11"/>
      <c r="DU269" s="11"/>
      <c r="DV269" s="11"/>
      <c r="DW269" s="11"/>
      <c r="DY269" s="11"/>
      <c r="DZ269" s="11"/>
      <c r="EA269" s="11"/>
      <c r="EB269" s="11"/>
      <c r="EC269" s="11"/>
      <c r="ED269" s="11"/>
      <c r="EE269" s="11"/>
      <c r="EF269" s="11"/>
      <c r="EG269" s="11"/>
      <c r="EH269" s="11"/>
      <c r="EI269" s="11"/>
      <c r="EJ269" s="11"/>
      <c r="EK269" s="11"/>
      <c r="EL269" s="11"/>
      <c r="EM269" s="11"/>
      <c r="EN269" s="11"/>
      <c r="EO269" s="11"/>
      <c r="EP269" s="11"/>
      <c r="EQ269" s="11"/>
      <c r="ER269" s="11"/>
      <c r="ES269" s="11"/>
      <c r="ET269" s="11"/>
      <c r="EU269" s="11"/>
      <c r="EV269" s="11"/>
      <c r="EW269" s="11"/>
      <c r="EX269" s="11"/>
      <c r="EY269" s="11"/>
      <c r="EZ269" s="11"/>
      <c r="FA269" s="11"/>
      <c r="FB269" s="11"/>
      <c r="FC269" s="11"/>
      <c r="FD269" s="11"/>
      <c r="FE269" s="11"/>
      <c r="FF269" s="11"/>
      <c r="FG269" s="11"/>
      <c r="FH269" s="11"/>
      <c r="FI269" s="11"/>
      <c r="FJ269" s="11"/>
      <c r="FK269" s="11"/>
      <c r="FL269" s="11"/>
      <c r="FM269" s="11"/>
      <c r="FN269" s="11"/>
      <c r="FO269" s="11"/>
      <c r="FP269" s="11"/>
      <c r="FQ269" s="11"/>
      <c r="FR269" s="11"/>
      <c r="FS269" s="11"/>
      <c r="FT269" s="11"/>
      <c r="FU269" s="11"/>
      <c r="FV269" s="11"/>
      <c r="FW269" s="11"/>
      <c r="FX269" s="11"/>
      <c r="FY269" s="11"/>
      <c r="FZ269" s="11"/>
      <c r="GA269" s="11"/>
      <c r="GB269" s="11"/>
      <c r="GC269" s="11"/>
      <c r="GD269" s="11"/>
      <c r="GE269" s="11"/>
      <c r="GF269" s="11"/>
      <c r="GG269" s="11"/>
      <c r="GH269" s="11"/>
      <c r="GI269" s="11"/>
      <c r="GJ269" s="11"/>
      <c r="GK269" s="11"/>
      <c r="GL269" s="11"/>
      <c r="GM269" s="11"/>
      <c r="GN269" s="11"/>
      <c r="GO269" s="11"/>
      <c r="GP269" s="11"/>
      <c r="GQ269" s="11"/>
      <c r="GR269" s="11"/>
      <c r="GS269" s="11"/>
      <c r="GT269" s="11"/>
      <c r="GU269" s="11"/>
      <c r="GV269" s="11"/>
      <c r="GW269" s="11"/>
      <c r="GX269" s="11"/>
      <c r="GY269" s="11"/>
      <c r="GZ269" s="11"/>
      <c r="HA269" s="11"/>
      <c r="HB269" s="11"/>
      <c r="HC269" s="11"/>
      <c r="HD269" s="11"/>
      <c r="HE269" s="11"/>
      <c r="HF269" s="11"/>
      <c r="HG269" s="11"/>
      <c r="HH269" s="11"/>
      <c r="HI269" s="11"/>
      <c r="HJ269" s="11"/>
      <c r="HK269" s="11"/>
      <c r="HL269" s="11"/>
      <c r="HM269" s="11"/>
      <c r="HN269" s="11"/>
      <c r="HO269" s="11"/>
      <c r="HP269" s="11"/>
      <c r="HQ269" s="11"/>
      <c r="HR269" s="11"/>
      <c r="HS269" s="11"/>
      <c r="HT269" s="11"/>
      <c r="HU269" s="11"/>
      <c r="HV269" s="11"/>
      <c r="HW269" s="11"/>
      <c r="HX269" s="11"/>
      <c r="HY269" s="11"/>
      <c r="HZ269" s="11"/>
      <c r="IA269" s="11"/>
      <c r="IB269" s="11"/>
      <c r="IC269" s="11"/>
      <c r="ID269" s="11"/>
      <c r="IE269" s="11"/>
      <c r="IF269" s="11"/>
      <c r="IG269" s="11"/>
      <c r="IH269" s="11"/>
      <c r="II269" s="11"/>
      <c r="IJ269" s="11"/>
      <c r="IK269" s="11"/>
      <c r="IL269" s="11"/>
      <c r="IM269" s="11"/>
      <c r="IN269" s="11"/>
      <c r="IO269" s="11"/>
      <c r="IP269" s="11"/>
      <c r="IQ269" s="11"/>
      <c r="IR269" s="11"/>
      <c r="IS269" s="11"/>
      <c r="IT269" s="11"/>
      <c r="IU269" s="11"/>
      <c r="IV269" s="11"/>
      <c r="IW269" s="11"/>
      <c r="IX269" s="11"/>
      <c r="IY269" s="11"/>
      <c r="IZ269" s="11"/>
      <c r="JA269" s="11"/>
      <c r="JB269" s="11"/>
      <c r="JC269" s="11"/>
      <c r="JD269" s="11"/>
      <c r="JE269" s="11"/>
      <c r="JF269" s="11"/>
    </row>
    <row r="270" spans="1:266" s="1" customFormat="1" ht="12.9" customHeight="1" x14ac:dyDescent="0.2">
      <c r="A270" s="73" t="s">
        <v>329</v>
      </c>
      <c r="B270" s="1">
        <f>+BANCOS!B89</f>
        <v>989074</v>
      </c>
      <c r="C270" s="1">
        <f>+BANCOS!C89</f>
        <v>1029018</v>
      </c>
      <c r="D270" s="1">
        <f>+BANCOS!D89</f>
        <v>1031601</v>
      </c>
      <c r="E270" s="1">
        <f>+BANCOS!E89</f>
        <v>1069649</v>
      </c>
      <c r="F270" s="1">
        <f>+BANCOS!F89</f>
        <v>1102620</v>
      </c>
      <c r="G270" s="1">
        <f>+BANCOS!G89</f>
        <v>1037701</v>
      </c>
      <c r="H270" s="1">
        <f>+BANCOS!H89</f>
        <v>1071889</v>
      </c>
      <c r="I270" s="1">
        <f>+BANCOS!I89</f>
        <v>1045441</v>
      </c>
      <c r="J270" s="1">
        <f>+BANCOS!J89</f>
        <v>1055296</v>
      </c>
      <c r="K270" s="1">
        <f>+BANCOS!K89</f>
        <v>1017997</v>
      </c>
      <c r="L270" s="1">
        <f>+BANCOS!L89</f>
        <v>1023666</v>
      </c>
      <c r="M270" s="1">
        <f>+BANCOS!M89</f>
        <v>957961</v>
      </c>
      <c r="N270" s="1">
        <f>+BANCOS!N89</f>
        <v>1008340</v>
      </c>
      <c r="O270" s="1">
        <f>+BANCOS!O89</f>
        <v>1072092</v>
      </c>
      <c r="P270" s="1">
        <f>+BANCOS!P89</f>
        <v>1087832</v>
      </c>
      <c r="Q270" s="1">
        <f>+BANCOS!Q89</f>
        <v>1093731</v>
      </c>
      <c r="R270" s="1">
        <f>+BANCOS!R89</f>
        <v>1088412</v>
      </c>
      <c r="S270" s="1">
        <f>+BANCOS!S89</f>
        <v>1029282</v>
      </c>
      <c r="T270" s="1">
        <f>+BANCOS!T89</f>
        <v>1042987</v>
      </c>
      <c r="U270" s="1">
        <f>+BANCOS!U89</f>
        <v>1074761</v>
      </c>
      <c r="V270" s="1">
        <f>+BANCOS!V89</f>
        <v>1089189</v>
      </c>
      <c r="W270" s="1">
        <f>+BANCOS!W89</f>
        <v>1107320</v>
      </c>
      <c r="X270" s="1">
        <f>+BANCOS!X89</f>
        <v>1148590</v>
      </c>
      <c r="Y270" s="1">
        <f>+BANCOS!Y89</f>
        <v>1065374</v>
      </c>
      <c r="Z270" s="1">
        <f>+BANCOS!Z89</f>
        <v>1186705</v>
      </c>
      <c r="AA270" s="1">
        <f>+BANCOS!AA89</f>
        <v>1218573</v>
      </c>
      <c r="AB270" s="1">
        <f>+BANCOS!AB89</f>
        <v>1236377</v>
      </c>
      <c r="AC270" s="1">
        <f>+BANCOS!AC89</f>
        <v>1196596</v>
      </c>
      <c r="AD270" s="1">
        <f>+BANCOS!AD89</f>
        <v>1251123</v>
      </c>
      <c r="AE270" s="1">
        <f>+BANCOS!AE89</f>
        <v>1239257</v>
      </c>
      <c r="AF270" s="1">
        <f>+BANCOS!AF89</f>
        <v>1303452</v>
      </c>
      <c r="AG270" s="1">
        <f>+BANCOS!AG89</f>
        <v>1345206</v>
      </c>
      <c r="AH270" s="1">
        <f>+BANCOS!AH89</f>
        <v>1347747</v>
      </c>
      <c r="AI270" s="1">
        <f>+BANCOS!AI89</f>
        <v>1418341</v>
      </c>
      <c r="AJ270" s="1">
        <f>+BANCOS!AJ89</f>
        <v>1436257</v>
      </c>
      <c r="AK270" s="1">
        <f>+BANCOS!AK89</f>
        <v>1285367</v>
      </c>
      <c r="AL270" s="1">
        <f>+BANCOS!AL89</f>
        <v>1338810</v>
      </c>
      <c r="AM270" s="1">
        <f>+BANCOS!AM89</f>
        <v>1366497</v>
      </c>
      <c r="AN270" s="1">
        <f>+BANCOS!AN89</f>
        <v>1377951</v>
      </c>
      <c r="AO270" s="1">
        <f>+BANCOS!AO89</f>
        <v>1381856.5505416701</v>
      </c>
      <c r="AP270" s="1">
        <f>+BANCOS!AP89</f>
        <v>1162006.36757995</v>
      </c>
      <c r="AQ270" s="1">
        <f>+BANCOS!AQ89</f>
        <v>1113724.5100720001</v>
      </c>
      <c r="AR270" s="1">
        <f>+BANCOS!AR89</f>
        <v>1076668.9805806</v>
      </c>
      <c r="AS270" s="1">
        <f>+BANCOS!AS89</f>
        <v>1102133.7435973701</v>
      </c>
      <c r="AT270" s="1">
        <f>+BANCOS!AT89</f>
        <v>1085616.5140078999</v>
      </c>
      <c r="AU270" s="1">
        <f>+BANCOS!AU89</f>
        <v>1087347.7237935499</v>
      </c>
      <c r="AV270" s="1">
        <f>+BANCOS!AV89</f>
        <v>1045213.43795444</v>
      </c>
      <c r="AW270" s="1">
        <f>+BANCOS!AW89</f>
        <v>997302.86682870018</v>
      </c>
      <c r="AX270" s="1">
        <f>+BANCOS!AX89</f>
        <v>1035857.35156537</v>
      </c>
      <c r="AY270" s="1">
        <f>+BANCOS!AY89</f>
        <v>1026682.9173801</v>
      </c>
      <c r="AZ270" s="1">
        <f>+BANCOS!AZ89</f>
        <v>921568.0331345899</v>
      </c>
      <c r="BA270" s="1">
        <f>+BANCOS!BA89</f>
        <v>886034.54156511999</v>
      </c>
      <c r="BB270" s="1">
        <f>+BANCOS!BB89</f>
        <v>893107.71338602994</v>
      </c>
      <c r="BC270" s="1">
        <f>+BANCOS!BC89</f>
        <v>877251.97401832999</v>
      </c>
      <c r="BD270" s="1">
        <f>+BANCOS!BD89</f>
        <v>833399.96209590009</v>
      </c>
      <c r="BE270" s="1">
        <f>+BANCOS!BE89</f>
        <v>825936.55009995005</v>
      </c>
      <c r="BF270" s="1">
        <f>+BANCOS!BF89</f>
        <v>761567.02273433004</v>
      </c>
      <c r="BG270" s="1">
        <f>+BANCOS!BG89</f>
        <v>707196.66737301997</v>
      </c>
      <c r="BH270" s="1">
        <f>+BANCOS!BH89</f>
        <v>688605.09877377993</v>
      </c>
      <c r="BI270" s="1">
        <f>+BANCOS!BI89</f>
        <v>590152.26681364002</v>
      </c>
      <c r="BJ270" s="1">
        <f>+BANCOS!BJ89</f>
        <v>605336.43565559993</v>
      </c>
      <c r="BK270" s="1">
        <f>+BANCOS!BK89</f>
        <v>599752.33843124995</v>
      </c>
      <c r="BL270" s="1">
        <f>+BANCOS!BL89</f>
        <v>586104.92256957991</v>
      </c>
      <c r="BM270" s="1">
        <f>+BANCOS!BM89</f>
        <v>574467.70636124001</v>
      </c>
      <c r="BN270" s="1">
        <f>+BANCOS!BN89</f>
        <v>563107.65485981992</v>
      </c>
      <c r="BO270" s="1">
        <f>+BANCOS!BO89</f>
        <v>533543.96097228001</v>
      </c>
      <c r="BP270" s="1">
        <f>+BANCOS!BP89</f>
        <v>513553.96662609011</v>
      </c>
      <c r="BQ270" s="1">
        <f>+BANCOS!BQ89</f>
        <v>511245.08532582998</v>
      </c>
      <c r="BR270" s="1">
        <f>+BANCOS!BR89</f>
        <v>486909.56471523002</v>
      </c>
      <c r="BS270" s="1">
        <f>+BANCOS!BS89</f>
        <v>485801.27465043002</v>
      </c>
      <c r="BT270" s="1">
        <f>+BANCOS!BT89</f>
        <v>454158.35709213</v>
      </c>
      <c r="BU270" s="1">
        <f>+BANCOS!BU89</f>
        <v>414777.53319397999</v>
      </c>
      <c r="BV270" s="1">
        <f>+BANCOS!BV89</f>
        <v>422705.43801098998</v>
      </c>
      <c r="BW270" s="1">
        <f>+BANCOS!BW89</f>
        <v>418810.33704130998</v>
      </c>
      <c r="BX270" s="1">
        <f>+BANCOS!BX89</f>
        <v>352194.49651054002</v>
      </c>
      <c r="BY270" s="1">
        <f>+BANCOS!BY89</f>
        <v>363576.51556099008</v>
      </c>
      <c r="BZ270" s="1">
        <f>+BANCOS!BZ89</f>
        <v>367765.61241049011</v>
      </c>
      <c r="CA270" s="1">
        <f>+BANCOS!CA89</f>
        <v>356724.08663555002</v>
      </c>
      <c r="CB270" s="1">
        <f>+BANCOS!CB89</f>
        <v>364383.23328182998</v>
      </c>
      <c r="CC270" s="1">
        <f>+BANCOS!CC89</f>
        <v>359572.59333168989</v>
      </c>
      <c r="CD270" s="1">
        <f>+BANCOS!CD89</f>
        <v>334410.71862593002</v>
      </c>
      <c r="CE270" s="1">
        <f>+BANCOS!CE89</f>
        <v>335472.96525878011</v>
      </c>
      <c r="CF270" s="1">
        <f>+BANCOS!CF89</f>
        <v>322266.79172476003</v>
      </c>
      <c r="CG270" s="1">
        <f>+BANCOS!CG89</f>
        <v>234118.69925429</v>
      </c>
      <c r="CH270" s="1">
        <f>+BANCOS!CH89</f>
        <v>244093.98084782</v>
      </c>
      <c r="CI270" s="1">
        <f>+BANCOS!CI89</f>
        <v>243047.23492342001</v>
      </c>
      <c r="CJ270" s="1">
        <f>+BANCOS!CJ89</f>
        <v>208967.00930382</v>
      </c>
      <c r="CK270" s="1">
        <f>+BANCOS!CK89</f>
        <v>217841.84473471009</v>
      </c>
      <c r="CL270" s="1">
        <f>+BANCOS!CL89</f>
        <v>218458.85969874001</v>
      </c>
      <c r="CM270" s="1">
        <f>+BANCOS!CM89</f>
        <v>195099.56409725</v>
      </c>
      <c r="CN270" s="1">
        <f>+BANCOS!CN89</f>
        <v>199615.21027518</v>
      </c>
      <c r="CO270" s="1">
        <f>+BANCOS!CO89</f>
        <v>198842.92312788</v>
      </c>
      <c r="CP270" s="1">
        <f>+BANCOS!CP89</f>
        <v>176809.47639210001</v>
      </c>
      <c r="CQ270" s="1">
        <f>+BANCOS!CQ89</f>
        <v>167433.92528532</v>
      </c>
      <c r="CR270" s="1">
        <f>+BANCOS!CR89</f>
        <v>170516.36377304001</v>
      </c>
      <c r="CS270" s="1">
        <f>+BANCOS!CS89</f>
        <v>134082.73168242999</v>
      </c>
      <c r="CT270" s="1">
        <f>+BANCOS!CT89</f>
        <v>156430.33045395999</v>
      </c>
      <c r="CU270" s="1">
        <f>+BANCOS!CU89</f>
        <v>150518.0977752</v>
      </c>
      <c r="CV270" s="1">
        <f>+BANCOS!CV89</f>
        <v>148054.75720749999</v>
      </c>
      <c r="CW270" s="1">
        <f>+BANCOS!CW89</f>
        <v>149188.10910256</v>
      </c>
      <c r="CX270" s="1">
        <f>+BANCOS!CX89</f>
        <v>154651.90653022999</v>
      </c>
      <c r="CY270" s="1">
        <f>+BANCOS!CY89</f>
        <v>143043.13662325</v>
      </c>
      <c r="CZ270" s="1">
        <f>+BANCOS!CZ89</f>
        <v>139091.70779983999</v>
      </c>
      <c r="DA270" s="1">
        <f>+BANCOS!DA89</f>
        <v>146742.63124568999</v>
      </c>
      <c r="DB270" s="1">
        <f>+BANCOS!DB89</f>
        <v>142631.64676161</v>
      </c>
      <c r="DC270" s="1">
        <f>+BANCOS!DC89</f>
        <v>159148.94401666001</v>
      </c>
      <c r="DD270" s="1">
        <f>+BANCOS!DD89</f>
        <v>185273.56536837999</v>
      </c>
      <c r="DE270" s="1">
        <f>+BANCOS!DE89</f>
        <v>172993.47101358001</v>
      </c>
      <c r="DF270" s="1">
        <f>+BANCOS!DF89</f>
        <v>225478.82282155001</v>
      </c>
      <c r="DG270" s="1">
        <f>+BANCOS!DG89</f>
        <v>240517.88531633999</v>
      </c>
      <c r="DH270" s="1">
        <f>+BANCOS!DH89</f>
        <v>241557.51294211001</v>
      </c>
      <c r="DI270" s="1">
        <f>+BANCOS!DI89</f>
        <v>251692.24380324001</v>
      </c>
      <c r="DJ270" s="1">
        <f>+BANCOS!DJ89</f>
        <v>266602.16091263999</v>
      </c>
      <c r="DK270" s="1">
        <f>+BANCOS!DK89</f>
        <v>280471.23192485003</v>
      </c>
      <c r="DL270" s="1">
        <f>+BANCOS!DL89</f>
        <v>299251.09127505001</v>
      </c>
      <c r="DM270" s="1">
        <f>+BANCOS!DM89</f>
        <v>305243.46969444997</v>
      </c>
      <c r="DN270" s="1">
        <f>+BANCOS!DN89</f>
        <v>297224.41808204999</v>
      </c>
      <c r="DO270" s="1">
        <f>+BANCOS!DO89</f>
        <v>292025.71224132</v>
      </c>
      <c r="DP270" s="1">
        <f>+BANCOS!DP89</f>
        <v>299470.26293972001</v>
      </c>
      <c r="DQ270" s="1">
        <f>+BANCOS!DQ89</f>
        <v>293839.68877399998</v>
      </c>
      <c r="DR270" s="1">
        <f>+BANCOS!DR89</f>
        <v>319176.80249079992</v>
      </c>
      <c r="DS270" s="1">
        <f>+BANCOS!DS89</f>
        <v>326140.44522777997</v>
      </c>
      <c r="DT270" s="1">
        <f>+BANCOS!DT89</f>
        <v>323803.24085163989</v>
      </c>
      <c r="DU270" s="1">
        <f>+BANCOS!DU89</f>
        <v>342732.36223010998</v>
      </c>
      <c r="DV270" s="1">
        <f>+BANCOS!DV89</f>
        <v>364591.76906207</v>
      </c>
      <c r="DW270" s="1">
        <f>+BANCOS!DW89</f>
        <v>355921.06096968002</v>
      </c>
      <c r="DX270" s="1">
        <f>+BANCOS!DX89</f>
        <v>377131.56466892001</v>
      </c>
      <c r="DY270" s="1">
        <f>+BANCOS!DY89</f>
        <v>396358.97024924011</v>
      </c>
      <c r="DZ270" s="1">
        <f>+BANCOS!DZ89</f>
        <v>376988.34182396001</v>
      </c>
      <c r="EA270" s="1">
        <f>+BANCOS!EA89</f>
        <v>373330.27901671</v>
      </c>
      <c r="EB270" s="1">
        <f>+BANCOS!EB89</f>
        <v>387329.7087437</v>
      </c>
      <c r="EC270" s="1">
        <f>+BANCOS!EC89</f>
        <v>338688.54907349002</v>
      </c>
      <c r="ED270" s="1">
        <f>+BANCOS!ED89</f>
        <v>374936.96172153001</v>
      </c>
      <c r="EE270" s="1">
        <f>+BANCOS!EE89</f>
        <v>403074.24733407999</v>
      </c>
      <c r="EF270" s="1">
        <f>+BANCOS!EF89</f>
        <v>391893.82388986001</v>
      </c>
      <c r="EG270" s="1">
        <f>+BANCOS!EG89</f>
        <v>415598.23801810999</v>
      </c>
      <c r="EH270" s="1">
        <f>+BANCOS!EH89</f>
        <v>426711.16957462003</v>
      </c>
      <c r="EI270" s="1">
        <f>+BANCOS!EI89</f>
        <v>443952.31816887</v>
      </c>
      <c r="EJ270" s="1">
        <f>+BANCOS!EJ89</f>
        <v>499086.74069746002</v>
      </c>
      <c r="EK270" s="1">
        <f>+BANCOS!EK89</f>
        <v>514388.12505078007</v>
      </c>
      <c r="EL270" s="1">
        <f>+BANCOS!EL89</f>
        <v>549108.82745541993</v>
      </c>
      <c r="EM270" s="1">
        <f>+BANCOS!EM89</f>
        <v>545632.15922242997</v>
      </c>
      <c r="EN270" s="1">
        <f>+BANCOS!EN89</f>
        <v>584974.42311798001</v>
      </c>
      <c r="EO270" s="1">
        <f>+BANCOS!EO89</f>
        <v>573701.96585747995</v>
      </c>
      <c r="EP270" s="1">
        <f>+BANCOS!EP89</f>
        <v>650859.16793911008</v>
      </c>
      <c r="EQ270" s="1">
        <f>+BANCOS!EQ89</f>
        <v>694468.02275281004</v>
      </c>
      <c r="ER270" s="1">
        <f>+BANCOS!ER89</f>
        <v>676036.19670654996</v>
      </c>
      <c r="ES270" s="1">
        <f>+BANCOS!ES89</f>
        <v>719399.33405681001</v>
      </c>
      <c r="ET270" s="1">
        <f>+BANCOS!ET89</f>
        <v>763675.44936556998</v>
      </c>
      <c r="EU270" s="1">
        <f>+BANCOS!EU89</f>
        <v>783958.62426592992</v>
      </c>
      <c r="EV270" s="1">
        <f>+BANCOS!EV89</f>
        <v>824696.57558238006</v>
      </c>
      <c r="EW270" s="1">
        <f>+BANCOS!EW89</f>
        <v>848944.62730128982</v>
      </c>
      <c r="EX270" s="1">
        <f>+BANCOS!EX89</f>
        <v>838117.81452247011</v>
      </c>
      <c r="EY270" s="1">
        <f>+BANCOS!EY89</f>
        <v>837436.08096526004</v>
      </c>
      <c r="EZ270" s="1">
        <f>+BANCOS!EZ89</f>
        <v>864135.81508838001</v>
      </c>
      <c r="FA270" s="1">
        <f>+BANCOS!FA89</f>
        <v>798503.42768162</v>
      </c>
      <c r="FB270" s="1">
        <f>+BANCOS!FB89</f>
        <v>843978.37151209998</v>
      </c>
      <c r="FC270" s="1">
        <f>+BANCOS!FC89</f>
        <v>860764.10847476998</v>
      </c>
      <c r="FD270" s="1">
        <f>+BANCOS!FD89</f>
        <v>869577.97553356993</v>
      </c>
      <c r="FE270" s="1">
        <f>+BANCOS!FE89</f>
        <v>904507.49697892996</v>
      </c>
      <c r="FF270" s="1">
        <f>+BANCOS!FF89</f>
        <v>943055.83835904999</v>
      </c>
      <c r="FG270" s="1">
        <f>+BANCOS!FG89</f>
        <v>953773.52851148008</v>
      </c>
      <c r="FH270" s="1">
        <f>+BANCOS!FH89</f>
        <v>972309.32213670004</v>
      </c>
      <c r="FI270" s="1">
        <f>+BANCOS!FI89</f>
        <v>979506.8537448399</v>
      </c>
      <c r="FJ270" s="1">
        <f>+BANCOS!FJ89</f>
        <v>965790.13274092996</v>
      </c>
      <c r="FK270" s="1">
        <f>+BANCOS!FK89</f>
        <v>980157.07136448007</v>
      </c>
      <c r="FL270" s="1">
        <f>+BANCOS!FL89</f>
        <v>995078.73821183003</v>
      </c>
      <c r="FM270" s="1">
        <f>+BANCOS!FM89</f>
        <v>950453.41725249984</v>
      </c>
      <c r="FN270" s="1">
        <f>+BANCOS!FN89</f>
        <v>983786.62151434994</v>
      </c>
      <c r="FO270" s="1">
        <f>+BANCOS!FO89</f>
        <v>1020866.84410182</v>
      </c>
      <c r="FP270" s="1">
        <f>+BANCOS!FP89</f>
        <v>1039606</v>
      </c>
      <c r="FQ270" s="1">
        <f>+BANCOS!FQ89</f>
        <v>1102644.1232417901</v>
      </c>
      <c r="FR270" s="1">
        <f>+BANCOS!FR89</f>
        <v>1154457.5167298601</v>
      </c>
      <c r="FS270" s="1">
        <f>+BANCOS!FS89</f>
        <v>1099159.8174275199</v>
      </c>
      <c r="FT270" s="1">
        <f>+BANCOS!FT89</f>
        <v>1110846.0257296399</v>
      </c>
      <c r="FU270" s="1">
        <f>+BANCOS!FU89</f>
        <v>1120503.5886850799</v>
      </c>
      <c r="FV270" s="1">
        <f>+BANCOS!FV89</f>
        <v>1119230.3957058201</v>
      </c>
      <c r="FW270" s="1">
        <f>+BANCOS!FW89</f>
        <v>1159045.9573981999</v>
      </c>
      <c r="FX270" s="1">
        <f>+BANCOS!FX89</f>
        <v>1090549.7636367599</v>
      </c>
      <c r="FY270" s="1">
        <f>+BANCOS!FY89</f>
        <v>1048718.8522125699</v>
      </c>
      <c r="FZ270" s="1">
        <f>+BANCOS!FZ89</f>
        <v>1107198.3332479</v>
      </c>
      <c r="GA270" s="1">
        <f>+BANCOS!GA89</f>
        <v>1214897.90509575</v>
      </c>
      <c r="GB270" s="1">
        <f>+BANCOS!GB89</f>
        <v>1233019.5319592</v>
      </c>
      <c r="GC270" s="1">
        <f>+BANCOS!GC89</f>
        <v>1270141.67809269</v>
      </c>
      <c r="GD270" s="1">
        <f>+BANCOS!GD89</f>
        <v>1367521.9743778501</v>
      </c>
      <c r="GE270" s="1">
        <f>+BANCOS!GE89</f>
        <v>1529434.85221424</v>
      </c>
      <c r="GF270" s="1">
        <f>+BANCOS!GF89</f>
        <v>1624209.15758924</v>
      </c>
      <c r="GG270" s="1">
        <f>+BANCOS!GG89</f>
        <v>1789347.67418506</v>
      </c>
      <c r="GH270" s="1">
        <f>+BANCOS!GH89</f>
        <v>1665445.6818321501</v>
      </c>
      <c r="GI270" s="1">
        <f>+BANCOS!GI89</f>
        <v>1854697.6961834</v>
      </c>
      <c r="GJ270" s="1">
        <f>+BANCOS!GJ89</f>
        <v>1888758.6818975899</v>
      </c>
      <c r="GK270" s="1">
        <f>+BANCOS!GK89</f>
        <v>1744951.6167778501</v>
      </c>
      <c r="GL270" s="1">
        <f>+BANCOS!GL89</f>
        <v>2002278.9233333101</v>
      </c>
      <c r="GM270" s="1">
        <f>+BANCOS!GM89</f>
        <v>2003415.53839146</v>
      </c>
      <c r="GN270" s="1">
        <f>+BANCOS!GN89</f>
        <v>1929661.0499925199</v>
      </c>
      <c r="GO270" s="1">
        <f>+BANCOS!GO89</f>
        <v>1936897.56396423</v>
      </c>
      <c r="GP270" s="1">
        <f>+BANCOS!GP89</f>
        <v>2098245.4549225299</v>
      </c>
      <c r="GQ270" s="1">
        <f>+BANCOS!GQ89</f>
        <v>2051859.4580190501</v>
      </c>
      <c r="GR270" s="1">
        <f>+BANCOS!GR89</f>
        <v>2131558.2070699399</v>
      </c>
      <c r="GS270" s="1">
        <f>+BANCOS!GS89</f>
        <v>2236457.5114139402</v>
      </c>
      <c r="GT270" s="1">
        <f>+BANCOS!GT89</f>
        <v>2139422.6157719502</v>
      </c>
      <c r="GU270" s="1">
        <f>+BANCOS!GU89</f>
        <v>2197443.6942463801</v>
      </c>
      <c r="GV270" s="1">
        <f>+BANCOS!GV89</f>
        <v>2250632.8163533499</v>
      </c>
      <c r="GW270" s="1">
        <f>+BANCOS!GW89</f>
        <v>1975302.2573708601</v>
      </c>
      <c r="GX270" s="1">
        <f>+BANCOS!GX89</f>
        <v>2168843.5556259602</v>
      </c>
      <c r="GY270" s="1">
        <f>+BANCOS!GY89</f>
        <v>2222736.47101463</v>
      </c>
      <c r="GZ270" s="1">
        <f>+BANCOS!GZ89</f>
        <v>2134186.11385787</v>
      </c>
      <c r="HA270" s="1">
        <f>+BANCOS!HA89</f>
        <v>2121233.6675044899</v>
      </c>
      <c r="HB270" s="1">
        <f>+BANCOS!HB89</f>
        <v>2270942.15755371</v>
      </c>
      <c r="HC270" s="1">
        <f>+BANCOS!HC89</f>
        <v>2202573.63472046</v>
      </c>
      <c r="HD270" s="1">
        <f>+BANCOS!HD89</f>
        <v>2338791.6307075298</v>
      </c>
      <c r="HE270" s="1">
        <f>+BANCOS!HE89</f>
        <v>2586375.6435727798</v>
      </c>
      <c r="HF270" s="1">
        <f>+BANCOS!HF89</f>
        <v>2375695.88118377</v>
      </c>
      <c r="HG270" s="1">
        <f>+BANCOS!HG89</f>
        <v>2258689.9963847301</v>
      </c>
      <c r="HH270" s="1">
        <f>+BANCOS!HH89</f>
        <v>2295636.9037001599</v>
      </c>
      <c r="HI270" s="1">
        <f>+BANCOS!HI89</f>
        <v>1962035.4087205301</v>
      </c>
      <c r="HJ270" s="1">
        <f>+BANCOS!HJ89</f>
        <v>2215214.8449447998</v>
      </c>
      <c r="HK270" s="1">
        <f>+BANCOS!HK89</f>
        <v>2365832.3518415801</v>
      </c>
      <c r="HL270" s="1">
        <f>+BANCOS!HL89</f>
        <v>2171751.4834485399</v>
      </c>
      <c r="HM270" s="1">
        <f>+BANCOS!HM89</f>
        <v>2236458.0521272998</v>
      </c>
      <c r="HN270" s="1">
        <f>+BANCOS!HN89</f>
        <v>2380044.77462277</v>
      </c>
      <c r="HO270" s="1">
        <f>+BANCOS!HO89</f>
        <v>2306543.8204663498</v>
      </c>
      <c r="HP270" s="1">
        <f>+BANCOS!HP89</f>
        <v>2348770.3334748098</v>
      </c>
      <c r="HQ270" s="1">
        <f>+BANCOS!HQ89</f>
        <v>2359864.3479659199</v>
      </c>
      <c r="HR270" s="1">
        <f>+BANCOS!HR89</f>
        <v>2339171.6547155902</v>
      </c>
      <c r="HS270" s="1">
        <f>+BANCOS!HS89</f>
        <v>2237657.1380254598</v>
      </c>
      <c r="HT270" s="1">
        <f>+BANCOS!HT89</f>
        <v>2207687.919322141</v>
      </c>
      <c r="HU270" s="1">
        <f>+BANCOS!HU89</f>
        <v>2014604.7231441799</v>
      </c>
      <c r="HV270" s="1">
        <f>+BANCOS!HV89</f>
        <v>2290507.2454040898</v>
      </c>
      <c r="HW270" s="1">
        <f>+BANCOS!HW89</f>
        <v>2415410.7503949199</v>
      </c>
      <c r="HX270" s="1">
        <f>+BANCOS!HX89</f>
        <v>2417992.42586113</v>
      </c>
      <c r="HY270" s="1">
        <f>+BANCOS!HY89</f>
        <v>2614753.7875634199</v>
      </c>
      <c r="HZ270" s="1">
        <f>+BANCOS!HZ89</f>
        <v>2723492.2089780699</v>
      </c>
      <c r="IA270" s="1">
        <f>+BANCOS!IA89</f>
        <v>2625473.21929366</v>
      </c>
      <c r="IB270" s="1">
        <f>+BANCOS!IB89</f>
        <v>2724851.946673051</v>
      </c>
      <c r="IC270" s="1">
        <f>+BANCOS!IC89</f>
        <v>2861052.58423148</v>
      </c>
      <c r="ID270" s="1">
        <f>+BANCOS!ID89</f>
        <v>2801013.802857901</v>
      </c>
      <c r="IE270" s="1">
        <f>+BANCOS!IE89</f>
        <v>2695011.0229425598</v>
      </c>
      <c r="IF270" s="1">
        <f>+BANCOS!IF89</f>
        <v>2695974.5223440202</v>
      </c>
      <c r="IG270" s="1">
        <f>+BANCOS!IG89</f>
        <v>2304241.8215325498</v>
      </c>
      <c r="IH270" s="1">
        <f>+BANCOS!IH89</f>
        <v>2439307.5903106001</v>
      </c>
      <c r="II270" s="1">
        <f>+BANCOS!II89</f>
        <v>2622846.3713134499</v>
      </c>
      <c r="IJ270" s="1">
        <f>+BANCOS!IJ89</f>
        <v>2838490.9071625499</v>
      </c>
      <c r="IK270" s="1">
        <f>+BANCOS!IK89</f>
        <v>3130145.9934031498</v>
      </c>
      <c r="IL270" s="1">
        <f>+BANCOS!IL89</f>
        <v>3121071.9637423689</v>
      </c>
      <c r="IM270" s="1">
        <f>+BANCOS!IM89</f>
        <v>3028810.1660756101</v>
      </c>
      <c r="IN270" s="1">
        <f>+BANCOS!IN89</f>
        <v>2890377.8955048202</v>
      </c>
      <c r="IO270" s="1">
        <f>+BANCOS!IO89</f>
        <v>3006334.9091900098</v>
      </c>
      <c r="IP270" s="1">
        <f>+BANCOS!IP89</f>
        <v>2777590.6808789801</v>
      </c>
      <c r="IQ270" s="1">
        <f>+BANCOS!IQ89</f>
        <v>2763571.9192426899</v>
      </c>
      <c r="IR270" s="1">
        <f>+BANCOS!IR89</f>
        <v>2794678.8533476298</v>
      </c>
      <c r="IS270" s="1">
        <f>+BANCOS!IS89</f>
        <v>2381955.0625471598</v>
      </c>
      <c r="IT270" s="1">
        <f>+BANCOS!IT89</f>
        <v>2579058.0875464901</v>
      </c>
      <c r="IU270" s="1">
        <f>+BANCOS!IU89</f>
        <v>2679145.37424233</v>
      </c>
      <c r="IV270" s="1">
        <f>+BANCOS!IV89</f>
        <v>2705325.5178718599</v>
      </c>
      <c r="IW270" s="1">
        <f>+BANCOS!IW89</f>
        <v>2850114.5298580299</v>
      </c>
      <c r="IX270" s="1">
        <f>+BANCOS!IX89</f>
        <v>3005758.356120829</v>
      </c>
      <c r="IY270" s="1">
        <f>+BANCOS!IY89</f>
        <v>2813875.0116750002</v>
      </c>
      <c r="IZ270" s="1">
        <f>+BANCOS!IZ89</f>
        <v>2820111.710436509</v>
      </c>
      <c r="JA270" s="1">
        <f>+BANCOS!JA89</f>
        <v>3099296</v>
      </c>
      <c r="JB270" s="1">
        <f>+BANCOS!JB89</f>
        <v>3028519.3182508801</v>
      </c>
      <c r="JC270" s="1">
        <f>+BANCOS!JC89</f>
        <v>2967006.602984759</v>
      </c>
      <c r="JD270" s="1">
        <f>+BANCOS!JD89</f>
        <v>2826797.8654559902</v>
      </c>
      <c r="JE270" s="1">
        <f>+BANCOS!JE89</f>
        <v>2404842.54</v>
      </c>
      <c r="JF270" s="1" t="e">
        <f>+BANCOS!#REF!</f>
        <v>#REF!</v>
      </c>
    </row>
    <row r="271" spans="1:266" s="1" customFormat="1" ht="12.9" customHeight="1" x14ac:dyDescent="0.2">
      <c r="A271" s="73" t="s">
        <v>330</v>
      </c>
      <c r="B271" s="1">
        <f>+FINANCIERAS!B84</f>
        <v>87447</v>
      </c>
      <c r="C271" s="1">
        <f>+FINANCIERAS!C84</f>
        <v>92502</v>
      </c>
      <c r="D271" s="1">
        <f>+FINANCIERAS!D84</f>
        <v>87232</v>
      </c>
      <c r="E271" s="1">
        <f>+FINANCIERAS!E84</f>
        <v>89958</v>
      </c>
      <c r="F271" s="1">
        <f>+FINANCIERAS!F84</f>
        <v>83909</v>
      </c>
      <c r="G271" s="1">
        <f>+FINANCIERAS!G84</f>
        <v>82377</v>
      </c>
      <c r="H271" s="1">
        <f>+FINANCIERAS!H84</f>
        <v>84183</v>
      </c>
      <c r="I271" s="1">
        <f>+FINANCIERAS!I84</f>
        <v>87658</v>
      </c>
      <c r="J271" s="1">
        <f>+FINANCIERAS!J84</f>
        <v>86025</v>
      </c>
      <c r="K271" s="1">
        <f>+FINANCIERAS!K84</f>
        <v>90974</v>
      </c>
      <c r="L271" s="1">
        <f>+FINANCIERAS!L84</f>
        <v>94162</v>
      </c>
      <c r="M271" s="1">
        <f>+FINANCIERAS!M84</f>
        <v>81180</v>
      </c>
      <c r="N271" s="1">
        <f>+FINANCIERAS!N84</f>
        <v>89105</v>
      </c>
      <c r="O271" s="1">
        <f>+FINANCIERAS!O84</f>
        <v>97589</v>
      </c>
      <c r="P271" s="1">
        <f>+FINANCIERAS!P84</f>
        <v>94045</v>
      </c>
      <c r="Q271" s="1">
        <f>+FINANCIERAS!Q84</f>
        <v>101494</v>
      </c>
      <c r="R271" s="1">
        <f>+FINANCIERAS!R84</f>
        <v>101438</v>
      </c>
      <c r="S271" s="1">
        <f>+FINANCIERAS!S84</f>
        <v>96102</v>
      </c>
      <c r="T271" s="1">
        <f>+FINANCIERAS!T84</f>
        <v>97906</v>
      </c>
      <c r="U271" s="1">
        <f>+FINANCIERAS!U84</f>
        <v>103498</v>
      </c>
      <c r="V271" s="1">
        <f>+FINANCIERAS!V84</f>
        <v>99755</v>
      </c>
      <c r="W271" s="1">
        <f>+FINANCIERAS!W84</f>
        <v>102091</v>
      </c>
      <c r="X271" s="1">
        <f>+FINANCIERAS!X84</f>
        <v>103310.26966811001</v>
      </c>
      <c r="Y271" s="1">
        <f>+FINANCIERAS!Y84</f>
        <v>91329</v>
      </c>
      <c r="Z271" s="1">
        <f>+FINANCIERAS!Z84</f>
        <v>104456</v>
      </c>
      <c r="AA271" s="1">
        <f>+FINANCIERAS!AA84</f>
        <v>111750</v>
      </c>
      <c r="AB271" s="1">
        <f>+FINANCIERAS!AB84</f>
        <v>106996</v>
      </c>
      <c r="AC271" s="1">
        <f>+FINANCIERAS!AC84</f>
        <v>113402</v>
      </c>
      <c r="AD271" s="1">
        <f>+FINANCIERAS!AD84</f>
        <v>124236</v>
      </c>
      <c r="AE271" s="1">
        <f>+FINANCIERAS!AE84</f>
        <v>117227</v>
      </c>
      <c r="AF271" s="1">
        <f>+FINANCIERAS!AF84</f>
        <v>130989</v>
      </c>
      <c r="AG271" s="1">
        <f>+FINANCIERAS!AG84</f>
        <v>137026</v>
      </c>
      <c r="AH271" s="1">
        <f>+FINANCIERAS!AH84</f>
        <v>125841</v>
      </c>
      <c r="AI271" s="1">
        <f>+FINANCIERAS!AI84</f>
        <v>129923</v>
      </c>
      <c r="AJ271" s="1">
        <f>+FINANCIERAS!AJ84</f>
        <v>123766</v>
      </c>
      <c r="AK271" s="1">
        <f>+FINANCIERAS!AK84</f>
        <v>117523</v>
      </c>
      <c r="AL271" s="1">
        <f>+FINANCIERAS!AL84</f>
        <v>128376</v>
      </c>
      <c r="AM271" s="1">
        <f>+FINANCIERAS!AM84</f>
        <v>131003</v>
      </c>
      <c r="AN271" s="1">
        <f>+FINANCIERAS!AN84</f>
        <v>131411</v>
      </c>
      <c r="AO271" s="1">
        <f>+FINANCIERAS!AO84</f>
        <v>133163</v>
      </c>
      <c r="AP271" s="1">
        <f>+FINANCIERAS!AP84</f>
        <v>117035</v>
      </c>
      <c r="AQ271" s="1">
        <f>+FINANCIERAS!AQ84</f>
        <v>116449</v>
      </c>
      <c r="AR271" s="1">
        <f>+FINANCIERAS!AR84</f>
        <v>118315.17756194</v>
      </c>
      <c r="AS271" s="1">
        <f>+FINANCIERAS!AS84</f>
        <v>119127.40918464999</v>
      </c>
      <c r="AT271" s="1">
        <f>+FINANCIERAS!AT84</f>
        <v>104141.32206058</v>
      </c>
      <c r="AU271" s="1">
        <f>+FINANCIERAS!AU84</f>
        <v>103543.43142928</v>
      </c>
      <c r="AV271" s="1">
        <f>+FINANCIERAS!AV84</f>
        <v>117471.89380575001</v>
      </c>
      <c r="AW271" s="1">
        <f>+FINANCIERAS!AW84</f>
        <v>100934.19968187</v>
      </c>
      <c r="AX271" s="1">
        <f>+FINANCIERAS!AX84</f>
        <v>109256.90146846</v>
      </c>
      <c r="AY271" s="1">
        <f>+FINANCIERAS!AY84</f>
        <v>112111.56083548001</v>
      </c>
      <c r="AZ271" s="1">
        <f>+FINANCIERAS!AZ84</f>
        <v>110309.87628018</v>
      </c>
      <c r="BA271" s="1">
        <f>+FINANCIERAS!BA84</f>
        <v>107663.05904347</v>
      </c>
      <c r="BB271" s="1">
        <f>+FINANCIERAS!BB84</f>
        <v>99832.02793289999</v>
      </c>
      <c r="BC271" s="1">
        <f>+FINANCIERAS!BC84</f>
        <v>93253.845388899994</v>
      </c>
      <c r="BD271" s="1">
        <f>+FINANCIERAS!BD84</f>
        <v>98451.470693109994</v>
      </c>
      <c r="BE271" s="1">
        <f>+FINANCIERAS!BE84</f>
        <v>94542.685941410004</v>
      </c>
      <c r="BF271" s="1">
        <f>+FINANCIERAS!BF84</f>
        <v>90460.113092370011</v>
      </c>
      <c r="BG271" s="1">
        <f>+FINANCIERAS!BG84</f>
        <v>87927.937661460019</v>
      </c>
      <c r="BH271" s="1">
        <f>+FINANCIERAS!BH84</f>
        <v>83591.820404440004</v>
      </c>
      <c r="BI271" s="1">
        <f>+FINANCIERAS!BI84</f>
        <v>69208</v>
      </c>
      <c r="BJ271" s="1">
        <f>+FINANCIERAS!BJ84</f>
        <v>75688.108713840003</v>
      </c>
      <c r="BK271" s="1">
        <f>+FINANCIERAS!BK84</f>
        <v>78472.499534339993</v>
      </c>
      <c r="BL271" s="1">
        <f>+FINANCIERAS!BL84</f>
        <v>77440.239189589993</v>
      </c>
      <c r="BM271" s="1">
        <f>+FINANCIERAS!BM84</f>
        <v>82588.34445733999</v>
      </c>
      <c r="BN271" s="1">
        <f>+FINANCIERAS!BN84</f>
        <v>83458.32439709999</v>
      </c>
      <c r="BO271" s="1">
        <f>+FINANCIERAS!BO84</f>
        <v>79886.806235170006</v>
      </c>
      <c r="BP271" s="1">
        <f>+FINANCIERAS!BP84</f>
        <v>82669.082804770005</v>
      </c>
      <c r="BQ271" s="1">
        <f>+FINANCIERAS!BQ84</f>
        <v>83039.836703930006</v>
      </c>
      <c r="BR271" s="1">
        <f>+FINANCIERAS!BR84</f>
        <v>71038.13434554002</v>
      </c>
      <c r="BS271" s="1">
        <f>+FINANCIERAS!BS84</f>
        <v>69720.930751409993</v>
      </c>
      <c r="BT271" s="1">
        <f>+FINANCIERAS!BT84</f>
        <v>66864.130677519992</v>
      </c>
      <c r="BU271" s="1">
        <f>+FINANCIERAS!BU84</f>
        <v>61854.782150950014</v>
      </c>
      <c r="BV271" s="1">
        <f>+FINANCIERAS!BV84</f>
        <v>65731.43937800001</v>
      </c>
      <c r="BW271" s="1">
        <f>+FINANCIERAS!BW84</f>
        <v>67333.693259899999</v>
      </c>
      <c r="BX271" s="1">
        <f>+FINANCIERAS!BX84</f>
        <v>66356.824033199999</v>
      </c>
      <c r="BY271" s="1">
        <f>+FINANCIERAS!BY84</f>
        <v>73294.886192199992</v>
      </c>
      <c r="BZ271" s="1">
        <f>+FINANCIERAS!BZ84</f>
        <v>78100.243909600002</v>
      </c>
      <c r="CA271" s="1">
        <f>+FINANCIERAS!CA84</f>
        <v>78577.665519599992</v>
      </c>
      <c r="CB271" s="1">
        <f>+FINANCIERAS!CB84</f>
        <v>88223.8877526</v>
      </c>
      <c r="CC271" s="1">
        <f>+FINANCIERAS!CC84</f>
        <v>81888.290401299993</v>
      </c>
      <c r="CD271" s="1">
        <f>+FINANCIERAS!CD84</f>
        <v>82898.101525000005</v>
      </c>
      <c r="CE271" s="1">
        <f>+FINANCIERAS!CE84</f>
        <v>84981.528846199988</v>
      </c>
      <c r="CF271" s="1">
        <f>+FINANCIERAS!CF84</f>
        <v>83480.966316400009</v>
      </c>
      <c r="CG271" s="1">
        <f>+FINANCIERAS!CG84</f>
        <v>76005.160873600005</v>
      </c>
      <c r="CH271" s="1">
        <f>+FINANCIERAS!CH84</f>
        <v>82806.846603400016</v>
      </c>
      <c r="CI271" s="1">
        <f>+FINANCIERAS!CI84</f>
        <v>87723.345239199989</v>
      </c>
      <c r="CJ271" s="1">
        <f>+FINANCIERAS!CJ84</f>
        <v>82894.147759800006</v>
      </c>
      <c r="CK271" s="1">
        <f>+FINANCIERAS!CK84</f>
        <v>88834.599333499995</v>
      </c>
      <c r="CL271" s="1">
        <f>+FINANCIERAS!CL84</f>
        <v>89413.372509189998</v>
      </c>
      <c r="CM271" s="1">
        <f>+FINANCIERAS!CM84</f>
        <v>85946.759532089985</v>
      </c>
      <c r="CN271" s="1">
        <f>+FINANCIERAS!CN84</f>
        <v>92502.317263049976</v>
      </c>
      <c r="CO271" s="1">
        <f>+FINANCIERAS!CO84</f>
        <v>93673.294227560007</v>
      </c>
      <c r="CP271" s="1">
        <f>+FINANCIERAS!CP84</f>
        <v>83217.855515929972</v>
      </c>
      <c r="CQ271" s="1">
        <f>+FINANCIERAS!CQ84</f>
        <v>83265.040236569999</v>
      </c>
      <c r="CR271" s="1">
        <f>+FINANCIERAS!CR84</f>
        <v>78401.550796440002</v>
      </c>
      <c r="CS271" s="1">
        <f>+FINANCIERAS!CS84</f>
        <v>72473.558209919996</v>
      </c>
      <c r="CT271" s="1">
        <f>+FINANCIERAS!CT84</f>
        <v>69486.52168269</v>
      </c>
      <c r="CU271" s="1">
        <f>+FINANCIERAS!CU84</f>
        <v>70618.467418490007</v>
      </c>
      <c r="CV271" s="1">
        <f>+FINANCIERAS!CV84</f>
        <v>72065.764792949994</v>
      </c>
      <c r="CW271" s="1">
        <f>+FINANCIERAS!CW84</f>
        <v>73750.259889159992</v>
      </c>
      <c r="CX271" s="1">
        <f>+FINANCIERAS!CX84</f>
        <v>74370.943056769989</v>
      </c>
      <c r="CY271" s="1">
        <f>+FINANCIERAS!CY84</f>
        <v>70590.547120819989</v>
      </c>
      <c r="CZ271" s="1">
        <f>+FINANCIERAS!CZ84</f>
        <v>70602.055335919998</v>
      </c>
      <c r="DA271" s="1">
        <f>+FINANCIERAS!DA84</f>
        <v>70830.854853619996</v>
      </c>
      <c r="DB271" s="1">
        <f>+FINANCIERAS!DB84</f>
        <v>72852.152051519995</v>
      </c>
      <c r="DC271" s="1">
        <f>+FINANCIERAS!DC84</f>
        <v>75076.528738920009</v>
      </c>
      <c r="DD271" s="1">
        <f>+FINANCIERAS!DD84</f>
        <v>76343.469904380006</v>
      </c>
      <c r="DE271" s="1">
        <f>+FINANCIERAS!DE84</f>
        <v>73840.2190099</v>
      </c>
      <c r="DF271" s="1">
        <f>+FINANCIERAS!DF84</f>
        <v>63035.089657600001</v>
      </c>
      <c r="DG271" s="1">
        <f>+FINANCIERAS!DG84</f>
        <v>66141.5481038</v>
      </c>
      <c r="DH271" s="1">
        <f>+FINANCIERAS!DH84</f>
        <v>72321.303455600006</v>
      </c>
      <c r="DI271" s="1">
        <f>+FINANCIERAS!DI84</f>
        <v>81271.37609759999</v>
      </c>
      <c r="DJ271" s="1">
        <f>+FINANCIERAS!DJ84</f>
        <v>87117.18404552</v>
      </c>
      <c r="DK271" s="1">
        <f>+FINANCIERAS!DK84</f>
        <v>90805.167633920006</v>
      </c>
      <c r="DL271" s="1">
        <f>+FINANCIERAS!DL84</f>
        <v>91005.646856620006</v>
      </c>
      <c r="DM271" s="1">
        <f>+FINANCIERAS!DM84</f>
        <v>91994.202019020013</v>
      </c>
      <c r="DN271" s="1">
        <f>+FINANCIERAS!DN84</f>
        <v>92842.671097619997</v>
      </c>
      <c r="DO271" s="1">
        <f>+FINANCIERAS!DO84</f>
        <v>88677.461046420009</v>
      </c>
      <c r="DP271" s="1">
        <f>+FINANCIERAS!DP84</f>
        <v>89101.298953820005</v>
      </c>
      <c r="DQ271" s="1">
        <f>+FINANCIERAS!DQ84</f>
        <v>75398.038932499985</v>
      </c>
      <c r="DR271" s="1">
        <f>+FINANCIERAS!DR84</f>
        <v>86635.719652100001</v>
      </c>
      <c r="DS271" s="1">
        <f>+FINANCIERAS!DS84</f>
        <v>90662.135284450007</v>
      </c>
      <c r="DT271" s="1">
        <f>+FINANCIERAS!DT84</f>
        <v>86103.636400520001</v>
      </c>
      <c r="DU271" s="1">
        <f>+FINANCIERAS!DU84</f>
        <v>87845.754192360007</v>
      </c>
      <c r="DV271" s="1">
        <f>+FINANCIERAS!DV84</f>
        <v>89553.417994789997</v>
      </c>
      <c r="DW271" s="1">
        <f>+FINANCIERAS!DW84</f>
        <v>91393.203217609989</v>
      </c>
      <c r="DX271" s="1">
        <f>+FINANCIERAS!DX84</f>
        <v>94954.638690090011</v>
      </c>
      <c r="DY271" s="1">
        <f>+FINANCIERAS!DY84</f>
        <v>97262.136849849994</v>
      </c>
      <c r="DZ271" s="1">
        <f>+FINANCIERAS!DZ84</f>
        <v>94758.464218689987</v>
      </c>
      <c r="EA271" s="1">
        <f>+FINANCIERAS!EA84</f>
        <v>97641.407685520011</v>
      </c>
      <c r="EB271" s="1">
        <f>+FINANCIERAS!EB84</f>
        <v>93168.428318349979</v>
      </c>
      <c r="EC271" s="1">
        <f>+FINANCIERAS!EC84</f>
        <v>68696.330572820007</v>
      </c>
      <c r="ED271" s="1">
        <f>+FINANCIERAS!ED84</f>
        <v>80182.631319000007</v>
      </c>
      <c r="EE271" s="1">
        <f>+FINANCIERAS!EE84</f>
        <v>80918.38504465</v>
      </c>
      <c r="EF271" s="1">
        <f>+FINANCIERAS!EF84</f>
        <v>80866.526188339994</v>
      </c>
      <c r="EG271" s="1">
        <f>+FINANCIERAS!EG84</f>
        <v>92659.60722641999</v>
      </c>
      <c r="EH271" s="1">
        <f>+FINANCIERAS!EH84</f>
        <v>91880.806610839994</v>
      </c>
      <c r="EI271" s="1">
        <f>+FINANCIERAS!EI84</f>
        <v>89175.186381439999</v>
      </c>
      <c r="EJ271" s="1">
        <f>+FINANCIERAS!EJ84</f>
        <v>93696.710698309995</v>
      </c>
      <c r="EK271" s="1">
        <f>+FINANCIERAS!EK84</f>
        <v>96624.58805743001</v>
      </c>
      <c r="EL271" s="1">
        <f>+FINANCIERAS!EL84</f>
        <v>94726.626359479997</v>
      </c>
      <c r="EM271" s="1">
        <f>+FINANCIERAS!EM84</f>
        <v>99897.855343359988</v>
      </c>
      <c r="EN271" s="1">
        <f>+FINANCIERAS!EN84</f>
        <v>103803.0168228</v>
      </c>
      <c r="EO271" s="1">
        <f>+FINANCIERAS!EO84</f>
        <v>90848.413655199998</v>
      </c>
      <c r="EP271" s="1">
        <f>+FINANCIERAS!EP84</f>
        <v>106455.55863425</v>
      </c>
      <c r="EQ271" s="1">
        <f>+FINANCIERAS!EQ84</f>
        <v>111583.830433</v>
      </c>
      <c r="ER271" s="1">
        <f>+FINANCIERAS!ER84</f>
        <v>112437.02343</v>
      </c>
      <c r="ES271" s="1">
        <f>+FINANCIERAS!ES84</f>
        <v>113864.37946125001</v>
      </c>
      <c r="ET271" s="1">
        <f>+FINANCIERAS!ET84</f>
        <v>111540.49214430001</v>
      </c>
      <c r="EU271" s="1">
        <f>+FINANCIERAS!EU84</f>
        <v>113370.90423556</v>
      </c>
      <c r="EV271" s="1">
        <f>+FINANCIERAS!EV84</f>
        <v>130285.08184296</v>
      </c>
      <c r="EW271" s="1">
        <f>+FINANCIERAS!EW84</f>
        <v>129586.63864535</v>
      </c>
      <c r="EX271" s="1">
        <f>+FINANCIERAS!EX84</f>
        <v>136339.79216948</v>
      </c>
      <c r="EY271" s="1">
        <f>+FINANCIERAS!EY84</f>
        <v>137083.62301688001</v>
      </c>
      <c r="EZ271" s="1">
        <f>+FINANCIERAS!EZ84</f>
        <v>129187.86519024</v>
      </c>
      <c r="FA271" s="1">
        <f>+FINANCIERAS!FA84</f>
        <v>103863.46360621</v>
      </c>
      <c r="FB271" s="1">
        <f>+FINANCIERAS!FB84</f>
        <v>110734.21724887</v>
      </c>
      <c r="FC271" s="1">
        <f>+FINANCIERAS!FC84</f>
        <v>117726.08474505</v>
      </c>
      <c r="FD271" s="1">
        <f>+FINANCIERAS!FD84</f>
        <v>131292.47915422</v>
      </c>
      <c r="FE271" s="1">
        <f>+FINANCIERAS!FE84</f>
        <v>134268.49203242001</v>
      </c>
      <c r="FF271" s="1">
        <f>+FINANCIERAS!FF84</f>
        <v>134624.69947455</v>
      </c>
      <c r="FG271" s="1">
        <f>+FINANCIERAS!FG84</f>
        <v>138243.70902352</v>
      </c>
      <c r="FH271" s="1">
        <f>+FINANCIERAS!FH84</f>
        <v>145336.11636452001</v>
      </c>
      <c r="FI271" s="1">
        <f>+FINANCIERAS!FI84</f>
        <v>149043.22548548001</v>
      </c>
      <c r="FJ271" s="1">
        <f>+FINANCIERAS!FJ84</f>
        <v>141461.74399876999</v>
      </c>
      <c r="FK271" s="1">
        <f>+FINANCIERAS!FK84</f>
        <v>141917.48473154</v>
      </c>
      <c r="FL271" s="1">
        <f>+FINANCIERAS!FL84</f>
        <v>136709.98442662001</v>
      </c>
      <c r="FM271" s="1">
        <f>+FINANCIERAS!FM84</f>
        <v>128372.3393598</v>
      </c>
      <c r="FN271" s="1">
        <f>+FINANCIERAS!FN84</f>
        <v>141762.1558178</v>
      </c>
      <c r="FO271" s="1">
        <f>+FINANCIERAS!FO84</f>
        <v>146040.70736651</v>
      </c>
      <c r="FP271" s="1">
        <f>+FINANCIERAS!FP84</f>
        <v>151385.26889399</v>
      </c>
      <c r="FQ271" s="1">
        <f>+FINANCIERAS!FQ84</f>
        <v>163609.83083612</v>
      </c>
      <c r="FR271" s="1">
        <f>+FINANCIERAS!FR84</f>
        <v>164655.52559683999</v>
      </c>
      <c r="FS271" s="1">
        <f>+FINANCIERAS!FS84</f>
        <v>165706.58000988001</v>
      </c>
      <c r="FT271" s="1">
        <f>+FINANCIERAS!FT84</f>
        <v>165441.65937497999</v>
      </c>
      <c r="FU271" s="1">
        <f>+FINANCIERAS!FU84</f>
        <v>167413.13031824</v>
      </c>
      <c r="FV271" s="1">
        <f>+FINANCIERAS!FV84</f>
        <v>166270.51606852</v>
      </c>
      <c r="FW271" s="1">
        <f>+FINANCIERAS!FW84</f>
        <v>169799.07150103999</v>
      </c>
      <c r="FX271" s="1">
        <f>+FINANCIERAS!FX84</f>
        <v>177422.25971568</v>
      </c>
      <c r="FY271" s="1">
        <f>+FINANCIERAS!FY84</f>
        <v>165477.96106505001</v>
      </c>
      <c r="FZ271" s="1">
        <f>+FINANCIERAS!FZ84</f>
        <v>186101.70595130001</v>
      </c>
      <c r="GA271" s="1">
        <f>+FINANCIERAS!GA84</f>
        <v>161891.75341500001</v>
      </c>
      <c r="GB271" s="1">
        <f>+FINANCIERAS!GB84</f>
        <v>165677.84395800001</v>
      </c>
      <c r="GC271" s="1">
        <f>+FINANCIERAS!GC84</f>
        <v>155256.105522</v>
      </c>
      <c r="GD271" s="1">
        <f>+FINANCIERAS!GD84</f>
        <v>169354.785195</v>
      </c>
      <c r="GE271" s="1">
        <f>+FINANCIERAS!GE84</f>
        <v>173776.25022620001</v>
      </c>
      <c r="GF271" s="1">
        <f>+FINANCIERAS!GF84</f>
        <v>179822.439896</v>
      </c>
      <c r="GG271" s="1">
        <f>+FINANCIERAS!GG84</f>
        <v>189575.25179800001</v>
      </c>
      <c r="GH271" s="1">
        <f>+FINANCIERAS!GH84</f>
        <v>176347.44101499999</v>
      </c>
      <c r="GI271" s="1">
        <f>+FINANCIERAS!GI84</f>
        <v>171554.59817899999</v>
      </c>
      <c r="GJ271" s="1">
        <f>+FINANCIERAS!GJ84</f>
        <v>185037.04066229999</v>
      </c>
      <c r="GK271" s="1">
        <f>+FINANCIERAS!GK84</f>
        <v>176161.35631929999</v>
      </c>
      <c r="GL271" s="1">
        <f>+FINANCIERAS!GL84</f>
        <v>203565.86737771</v>
      </c>
      <c r="GM271" s="1">
        <f>+FINANCIERAS!GM84</f>
        <v>210001.98371110999</v>
      </c>
      <c r="GN271" s="1">
        <f>+FINANCIERAS!GN84</f>
        <v>170976.13726131001</v>
      </c>
      <c r="GO271" s="1">
        <f>+FINANCIERAS!GO84</f>
        <v>188723.1572169</v>
      </c>
      <c r="GP271" s="1">
        <f>+FINANCIERAS!GP84</f>
        <v>213352.1171499</v>
      </c>
      <c r="GQ271" s="1">
        <f>+FINANCIERAS!GQ84</f>
        <v>213457.38771079999</v>
      </c>
      <c r="GR271" s="1">
        <f>+FINANCIERAS!GR84</f>
        <v>225619.02785315999</v>
      </c>
      <c r="GS271" s="1">
        <f>+FINANCIERAS!GS84</f>
        <v>232875.23209385999</v>
      </c>
      <c r="GT271" s="1">
        <f>+FINANCIERAS!GT84</f>
        <v>221907.94466400001</v>
      </c>
      <c r="GU271" s="1">
        <f>+FINANCIERAS!GU84</f>
        <v>226308.22527900001</v>
      </c>
      <c r="GV271" s="1">
        <f>+FINANCIERAS!GV84</f>
        <v>223158.9092582</v>
      </c>
      <c r="GW271" s="1">
        <f>+FINANCIERAS!GW84</f>
        <v>211727.4970412</v>
      </c>
      <c r="GX271" s="1">
        <f>+FINANCIERAS!GX84</f>
        <v>214564.5038942</v>
      </c>
      <c r="GY271" s="1">
        <f>+FINANCIERAS!GY84</f>
        <v>208135.13346419999</v>
      </c>
      <c r="GZ271" s="1">
        <f>+FINANCIERAS!GZ84</f>
        <v>213715.65644200001</v>
      </c>
      <c r="HA271" s="1">
        <f>+FINANCIERAS!HA84</f>
        <v>232973.54440099999</v>
      </c>
      <c r="HB271" s="1">
        <f>+FINANCIERAS!HB84</f>
        <v>262579.42682699999</v>
      </c>
      <c r="HC271" s="1">
        <f>+FINANCIERAS!HC84</f>
        <v>259760.556052</v>
      </c>
      <c r="HD271" s="1">
        <f>+FINANCIERAS!HD84</f>
        <v>273008.70466699998</v>
      </c>
      <c r="HE271" s="1">
        <f>+FINANCIERAS!HE84</f>
        <v>267178.00462099997</v>
      </c>
      <c r="HF271" s="1">
        <f>+FINANCIERAS!HF84</f>
        <v>253296.143733</v>
      </c>
      <c r="HG271" s="1">
        <f>+FINANCIERAS!HG84</f>
        <v>246625.94448500001</v>
      </c>
      <c r="HH271" s="1">
        <f>+FINANCIERAS!HH84</f>
        <v>246857.70281300001</v>
      </c>
      <c r="HI271" s="1">
        <f>+FINANCIERAS!HI84</f>
        <v>220476.05971900001</v>
      </c>
      <c r="HJ271" s="1">
        <f>+FINANCIERAS!HJ84</f>
        <v>249073.47903300001</v>
      </c>
      <c r="HK271" s="1">
        <f>+FINANCIERAS!HK84</f>
        <v>244104.68765000001</v>
      </c>
      <c r="HL271" s="1">
        <f>+FINANCIERAS!HL84</f>
        <v>235108.98204999999</v>
      </c>
      <c r="HM271" s="1">
        <f>+FINANCIERAS!HM84</f>
        <v>240822.49808600001</v>
      </c>
      <c r="HN271" s="1">
        <f>+FINANCIERAS!HN84</f>
        <v>248733.21037300001</v>
      </c>
      <c r="HO271" s="1">
        <f>+FINANCIERAS!HO84</f>
        <v>257659.403792</v>
      </c>
      <c r="HP271" s="1">
        <f>+FINANCIERAS!HP84</f>
        <v>272413.24686499999</v>
      </c>
      <c r="HQ271" s="1">
        <f>+FINANCIERAS!HQ84</f>
        <v>267398.37420999998</v>
      </c>
      <c r="HR271" s="1">
        <f>+FINANCIERAS!HR84</f>
        <v>262242.13712099998</v>
      </c>
      <c r="HS271" s="1">
        <f>+FINANCIERAS!HS84</f>
        <v>268271.09072400001</v>
      </c>
      <c r="HT271" s="1">
        <f>+FINANCIERAS!HT84</f>
        <v>267865.988755</v>
      </c>
      <c r="HU271" s="1">
        <f>+FINANCIERAS!HU84</f>
        <v>233957.41628899999</v>
      </c>
      <c r="HV271" s="1">
        <f>+FINANCIERAS!HV84</f>
        <v>258546.648621</v>
      </c>
      <c r="HW271" s="1">
        <f>+FINANCIERAS!HW84</f>
        <v>218676.54699800001</v>
      </c>
      <c r="HX271" s="1">
        <f>+FINANCIERAS!HX84</f>
        <v>217804.42633300001</v>
      </c>
      <c r="HY271" s="1">
        <f>+FINANCIERAS!HY84</f>
        <v>230074.15817099999</v>
      </c>
      <c r="HZ271" s="1">
        <f>+FINANCIERAS!HZ84</f>
        <v>219836.41625899999</v>
      </c>
      <c r="IA271" s="1">
        <f>+FINANCIERAS!IA84</f>
        <v>232528.66239700001</v>
      </c>
      <c r="IB271" s="1">
        <f>+FINANCIERAS!IB84</f>
        <v>237495.048912</v>
      </c>
      <c r="IC271" s="1">
        <f>+FINANCIERAS!IC84</f>
        <v>229782.414884</v>
      </c>
      <c r="ID271" s="1">
        <f>+FINANCIERAS!ID84</f>
        <v>243254.05220999999</v>
      </c>
      <c r="IE271" s="1">
        <f>+FINANCIERAS!IE84</f>
        <v>252942.40620999999</v>
      </c>
      <c r="IF271" s="1">
        <f>+FINANCIERAS!IF84</f>
        <v>243922.60163200001</v>
      </c>
      <c r="IG271" s="1">
        <f>+FINANCIERAS!IG84</f>
        <v>209269.093803</v>
      </c>
      <c r="IH271" s="1">
        <f>+FINANCIERAS!IH84</f>
        <v>231824.88804799999</v>
      </c>
      <c r="II271" s="1">
        <f>+FINANCIERAS!II84</f>
        <v>259642.81227699999</v>
      </c>
      <c r="IJ271" s="1">
        <f>+FINANCIERAS!IJ84</f>
        <v>292601.16704500001</v>
      </c>
      <c r="IK271" s="1">
        <f>+FINANCIERAS!IK84</f>
        <v>278571.19855899998</v>
      </c>
      <c r="IL271" s="1">
        <f>+FINANCIERAS!IL84</f>
        <v>267932.31723699998</v>
      </c>
      <c r="IM271" s="1">
        <f>+FINANCIERAS!IM84</f>
        <v>254372.557585</v>
      </c>
      <c r="IN271" s="1">
        <f>+FINANCIERAS!IN84</f>
        <v>227232.98468600001</v>
      </c>
      <c r="IO271" s="1">
        <f>+FINANCIERAS!IO84</f>
        <v>250530.186789</v>
      </c>
      <c r="IP271" s="1">
        <f>+FINANCIERAS!IP84</f>
        <v>230742.93668899999</v>
      </c>
      <c r="IQ271" s="1">
        <f>+FINANCIERAS!IQ84</f>
        <v>238399.37641900001</v>
      </c>
      <c r="IR271" s="1">
        <f>+FINANCIERAS!IR84</f>
        <v>225409.301209</v>
      </c>
      <c r="IS271" s="1">
        <f>+FINANCIERAS!IS84</f>
        <v>186094.26759500001</v>
      </c>
      <c r="IT271" s="1">
        <f>+FINANCIERAS!IT84</f>
        <v>218857.952376</v>
      </c>
      <c r="IU271" s="1">
        <f>+FINANCIERAS!IU84</f>
        <v>239941.784128</v>
      </c>
      <c r="IV271" s="1">
        <f>+FINANCIERAS!IV84</f>
        <v>238231.591953</v>
      </c>
      <c r="IW271" s="1">
        <f>+FINANCIERAS!IW84</f>
        <v>248138.161376</v>
      </c>
      <c r="IX271" s="1">
        <f>+FINANCIERAS!IX84</f>
        <v>269218.89029000001</v>
      </c>
      <c r="IY271" s="1">
        <f>+FINANCIERAS!IY84</f>
        <v>274815.43192100001</v>
      </c>
      <c r="IZ271" s="1">
        <f>+FINANCIERAS!IZ84</f>
        <v>296223.32897899998</v>
      </c>
      <c r="JA271" s="1">
        <f>+FINANCIERAS!JA84</f>
        <v>288474</v>
      </c>
      <c r="JB271" s="1">
        <f>+FINANCIERAS!JB84</f>
        <v>281736.53785700002</v>
      </c>
      <c r="JC271" s="1">
        <f>+FINANCIERAS!JC84</f>
        <v>270172.500994</v>
      </c>
      <c r="JD271" s="1">
        <f>+FINANCIERAS!JD84</f>
        <v>278921.77394500002</v>
      </c>
      <c r="JE271" s="1">
        <f>+FINANCIERAS!JE84</f>
        <v>262272.64292900002</v>
      </c>
      <c r="JF271" s="1">
        <f>+FINANCIERAS!JF84</f>
        <v>330256.27903099998</v>
      </c>
    </row>
    <row r="272" spans="1:266" s="1" customFormat="1" ht="12.9" customHeight="1" x14ac:dyDescent="0.2">
      <c r="A272" s="73" t="s">
        <v>331</v>
      </c>
      <c r="B272" s="1">
        <f t="shared" ref="B272:BM272" si="300">+B270+B271</f>
        <v>1076521</v>
      </c>
      <c r="C272" s="1">
        <f t="shared" si="300"/>
        <v>1121520</v>
      </c>
      <c r="D272" s="1">
        <f t="shared" si="300"/>
        <v>1118833</v>
      </c>
      <c r="E272" s="1">
        <f t="shared" si="300"/>
        <v>1159607</v>
      </c>
      <c r="F272" s="1">
        <f t="shared" si="300"/>
        <v>1186529</v>
      </c>
      <c r="G272" s="1">
        <f t="shared" si="300"/>
        <v>1120078</v>
      </c>
      <c r="H272" s="1">
        <f t="shared" si="300"/>
        <v>1156072</v>
      </c>
      <c r="I272" s="1">
        <f t="shared" si="300"/>
        <v>1133099</v>
      </c>
      <c r="J272" s="1">
        <f t="shared" si="300"/>
        <v>1141321</v>
      </c>
      <c r="K272" s="1">
        <f t="shared" si="300"/>
        <v>1108971</v>
      </c>
      <c r="L272" s="1">
        <f t="shared" si="300"/>
        <v>1117828</v>
      </c>
      <c r="M272" s="1">
        <f t="shared" si="300"/>
        <v>1039141</v>
      </c>
      <c r="N272" s="1">
        <f t="shared" si="300"/>
        <v>1097445</v>
      </c>
      <c r="O272" s="1">
        <f t="shared" si="300"/>
        <v>1169681</v>
      </c>
      <c r="P272" s="1">
        <f t="shared" si="300"/>
        <v>1181877</v>
      </c>
      <c r="Q272" s="1">
        <f t="shared" si="300"/>
        <v>1195225</v>
      </c>
      <c r="R272" s="1">
        <f t="shared" si="300"/>
        <v>1189850</v>
      </c>
      <c r="S272" s="1">
        <f t="shared" si="300"/>
        <v>1125384</v>
      </c>
      <c r="T272" s="1">
        <f t="shared" si="300"/>
        <v>1140893</v>
      </c>
      <c r="U272" s="1">
        <f t="shared" si="300"/>
        <v>1178259</v>
      </c>
      <c r="V272" s="1">
        <f t="shared" si="300"/>
        <v>1188944</v>
      </c>
      <c r="W272" s="1">
        <f t="shared" si="300"/>
        <v>1209411</v>
      </c>
      <c r="X272" s="1">
        <f t="shared" si="300"/>
        <v>1251900.2696681099</v>
      </c>
      <c r="Y272" s="1">
        <f t="shared" si="300"/>
        <v>1156703</v>
      </c>
      <c r="Z272" s="1">
        <f t="shared" si="300"/>
        <v>1291161</v>
      </c>
      <c r="AA272" s="1">
        <f t="shared" si="300"/>
        <v>1330323</v>
      </c>
      <c r="AB272" s="1">
        <f t="shared" si="300"/>
        <v>1343373</v>
      </c>
      <c r="AC272" s="1">
        <f t="shared" si="300"/>
        <v>1309998</v>
      </c>
      <c r="AD272" s="1">
        <f t="shared" si="300"/>
        <v>1375359</v>
      </c>
      <c r="AE272" s="1">
        <f t="shared" si="300"/>
        <v>1356484</v>
      </c>
      <c r="AF272" s="1">
        <f t="shared" si="300"/>
        <v>1434441</v>
      </c>
      <c r="AG272" s="1">
        <f t="shared" si="300"/>
        <v>1482232</v>
      </c>
      <c r="AH272" s="1">
        <f t="shared" si="300"/>
        <v>1473588</v>
      </c>
      <c r="AI272" s="1">
        <f t="shared" si="300"/>
        <v>1548264</v>
      </c>
      <c r="AJ272" s="1">
        <f t="shared" si="300"/>
        <v>1560023</v>
      </c>
      <c r="AK272" s="1">
        <f t="shared" si="300"/>
        <v>1402890</v>
      </c>
      <c r="AL272" s="1">
        <f t="shared" si="300"/>
        <v>1467186</v>
      </c>
      <c r="AM272" s="1">
        <f t="shared" si="300"/>
        <v>1497500</v>
      </c>
      <c r="AN272" s="1">
        <f t="shared" si="300"/>
        <v>1509362</v>
      </c>
      <c r="AO272" s="1">
        <f t="shared" si="300"/>
        <v>1515019.5505416701</v>
      </c>
      <c r="AP272" s="1">
        <f t="shared" si="300"/>
        <v>1279041.36757995</v>
      </c>
      <c r="AQ272" s="1">
        <f t="shared" si="300"/>
        <v>1230173.5100720001</v>
      </c>
      <c r="AR272" s="1">
        <f t="shared" si="300"/>
        <v>1194984.1581425399</v>
      </c>
      <c r="AS272" s="1">
        <f t="shared" si="300"/>
        <v>1221261.1527820202</v>
      </c>
      <c r="AT272" s="1">
        <f t="shared" si="300"/>
        <v>1189757.8360684798</v>
      </c>
      <c r="AU272" s="1">
        <f t="shared" si="300"/>
        <v>1190891.1552228299</v>
      </c>
      <c r="AV272" s="1">
        <f t="shared" si="300"/>
        <v>1162685.33176019</v>
      </c>
      <c r="AW272" s="1">
        <f t="shared" si="300"/>
        <v>1098237.0665105702</v>
      </c>
      <c r="AX272" s="1">
        <f t="shared" si="300"/>
        <v>1145114.2530338301</v>
      </c>
      <c r="AY272" s="1">
        <f t="shared" si="300"/>
        <v>1138794.4782155801</v>
      </c>
      <c r="AZ272" s="1">
        <f t="shared" si="300"/>
        <v>1031877.9094147698</v>
      </c>
      <c r="BA272" s="1">
        <f t="shared" si="300"/>
        <v>993697.60060858994</v>
      </c>
      <c r="BB272" s="1">
        <f t="shared" si="300"/>
        <v>992939.74131892994</v>
      </c>
      <c r="BC272" s="1">
        <f t="shared" si="300"/>
        <v>970505.81940723001</v>
      </c>
      <c r="BD272" s="1">
        <f t="shared" si="300"/>
        <v>931851.43278901011</v>
      </c>
      <c r="BE272" s="1">
        <f t="shared" si="300"/>
        <v>920479.23604136007</v>
      </c>
      <c r="BF272" s="1">
        <f t="shared" si="300"/>
        <v>852027.13582670002</v>
      </c>
      <c r="BG272" s="1">
        <f t="shared" si="300"/>
        <v>795124.60503447999</v>
      </c>
      <c r="BH272" s="1">
        <f t="shared" si="300"/>
        <v>772196.91917821998</v>
      </c>
      <c r="BI272" s="1">
        <f t="shared" si="300"/>
        <v>659360.26681364002</v>
      </c>
      <c r="BJ272" s="1">
        <f t="shared" si="300"/>
        <v>681024.54436943994</v>
      </c>
      <c r="BK272" s="1">
        <f t="shared" si="300"/>
        <v>678224.83796558995</v>
      </c>
      <c r="BL272" s="1">
        <f t="shared" si="300"/>
        <v>663545.16175916989</v>
      </c>
      <c r="BM272" s="1">
        <f t="shared" si="300"/>
        <v>657056.05081857997</v>
      </c>
      <c r="BN272" s="1">
        <f t="shared" ref="BN272:DY272" si="301">+BN270+BN271</f>
        <v>646565.97925691993</v>
      </c>
      <c r="BO272" s="1">
        <f t="shared" si="301"/>
        <v>613430.76720745</v>
      </c>
      <c r="BP272" s="1">
        <f t="shared" si="301"/>
        <v>596223.04943086009</v>
      </c>
      <c r="BQ272" s="1">
        <f t="shared" si="301"/>
        <v>594284.92202975997</v>
      </c>
      <c r="BR272" s="1">
        <f t="shared" si="301"/>
        <v>557947.69906076998</v>
      </c>
      <c r="BS272" s="1">
        <f t="shared" si="301"/>
        <v>555522.20540184004</v>
      </c>
      <c r="BT272" s="1">
        <f t="shared" si="301"/>
        <v>521022.48776965</v>
      </c>
      <c r="BU272" s="1">
        <f t="shared" si="301"/>
        <v>476632.31534492999</v>
      </c>
      <c r="BV272" s="1">
        <f t="shared" si="301"/>
        <v>488436.87738899002</v>
      </c>
      <c r="BW272" s="1">
        <f t="shared" si="301"/>
        <v>486144.03030121</v>
      </c>
      <c r="BX272" s="1">
        <f t="shared" si="301"/>
        <v>418551.32054374</v>
      </c>
      <c r="BY272" s="1">
        <f t="shared" si="301"/>
        <v>436871.40175319009</v>
      </c>
      <c r="BZ272" s="1">
        <f t="shared" si="301"/>
        <v>445865.85632009013</v>
      </c>
      <c r="CA272" s="1">
        <f t="shared" si="301"/>
        <v>435301.75215515</v>
      </c>
      <c r="CB272" s="1">
        <f t="shared" si="301"/>
        <v>452607.12103442999</v>
      </c>
      <c r="CC272" s="1">
        <f t="shared" si="301"/>
        <v>441460.8837329899</v>
      </c>
      <c r="CD272" s="1">
        <f t="shared" si="301"/>
        <v>417308.82015093003</v>
      </c>
      <c r="CE272" s="1">
        <f t="shared" si="301"/>
        <v>420454.49410498008</v>
      </c>
      <c r="CF272" s="1">
        <f t="shared" si="301"/>
        <v>405747.75804116006</v>
      </c>
      <c r="CG272" s="1">
        <f t="shared" si="301"/>
        <v>310123.86012789002</v>
      </c>
      <c r="CH272" s="1">
        <f t="shared" si="301"/>
        <v>326900.82745122002</v>
      </c>
      <c r="CI272" s="1">
        <f t="shared" si="301"/>
        <v>330770.58016262</v>
      </c>
      <c r="CJ272" s="1">
        <f t="shared" si="301"/>
        <v>291861.15706361999</v>
      </c>
      <c r="CK272" s="1">
        <f t="shared" si="301"/>
        <v>306676.44406821008</v>
      </c>
      <c r="CL272" s="1">
        <f t="shared" si="301"/>
        <v>307872.23220793001</v>
      </c>
      <c r="CM272" s="1">
        <f t="shared" si="301"/>
        <v>281046.32362933998</v>
      </c>
      <c r="CN272" s="1">
        <f t="shared" si="301"/>
        <v>292117.52753822994</v>
      </c>
      <c r="CO272" s="1">
        <f t="shared" si="301"/>
        <v>292516.21735544002</v>
      </c>
      <c r="CP272" s="1">
        <f t="shared" si="301"/>
        <v>260027.33190802997</v>
      </c>
      <c r="CQ272" s="1">
        <f t="shared" si="301"/>
        <v>250698.96552189</v>
      </c>
      <c r="CR272" s="1">
        <f t="shared" si="301"/>
        <v>248917.91456948</v>
      </c>
      <c r="CS272" s="1">
        <f t="shared" si="301"/>
        <v>206556.28989234997</v>
      </c>
      <c r="CT272" s="1">
        <f t="shared" si="301"/>
        <v>225916.85213665001</v>
      </c>
      <c r="CU272" s="1">
        <f t="shared" si="301"/>
        <v>221136.56519369001</v>
      </c>
      <c r="CV272" s="1">
        <f t="shared" si="301"/>
        <v>220120.52200045</v>
      </c>
      <c r="CW272" s="1">
        <f t="shared" si="301"/>
        <v>222938.36899172</v>
      </c>
      <c r="CX272" s="1">
        <f t="shared" si="301"/>
        <v>229022.84958699998</v>
      </c>
      <c r="CY272" s="1">
        <f t="shared" si="301"/>
        <v>213633.68374407</v>
      </c>
      <c r="CZ272" s="1">
        <f t="shared" si="301"/>
        <v>209693.76313575997</v>
      </c>
      <c r="DA272" s="1">
        <f t="shared" si="301"/>
        <v>217573.48609930999</v>
      </c>
      <c r="DB272" s="1">
        <f t="shared" si="301"/>
        <v>215483.79881313001</v>
      </c>
      <c r="DC272" s="1">
        <f t="shared" si="301"/>
        <v>234225.47275558003</v>
      </c>
      <c r="DD272" s="1">
        <f t="shared" si="301"/>
        <v>261617.03527276</v>
      </c>
      <c r="DE272" s="1">
        <f t="shared" si="301"/>
        <v>246833.69002348001</v>
      </c>
      <c r="DF272" s="1">
        <f t="shared" si="301"/>
        <v>288513.91247914999</v>
      </c>
      <c r="DG272" s="1">
        <f t="shared" si="301"/>
        <v>306659.43342014001</v>
      </c>
      <c r="DH272" s="1">
        <f t="shared" si="301"/>
        <v>313878.81639771</v>
      </c>
      <c r="DI272" s="1">
        <f t="shared" si="301"/>
        <v>332963.61990083999</v>
      </c>
      <c r="DJ272" s="1">
        <f t="shared" si="301"/>
        <v>353719.34495815996</v>
      </c>
      <c r="DK272" s="1">
        <f t="shared" si="301"/>
        <v>371276.39955877</v>
      </c>
      <c r="DL272" s="1">
        <f t="shared" si="301"/>
        <v>390256.73813167005</v>
      </c>
      <c r="DM272" s="1">
        <f t="shared" si="301"/>
        <v>397237.67171347002</v>
      </c>
      <c r="DN272" s="1">
        <f t="shared" si="301"/>
        <v>390067.08917966997</v>
      </c>
      <c r="DO272" s="1">
        <f t="shared" si="301"/>
        <v>380703.17328773998</v>
      </c>
      <c r="DP272" s="1">
        <f t="shared" si="301"/>
        <v>388571.56189354003</v>
      </c>
      <c r="DQ272" s="1">
        <f t="shared" si="301"/>
        <v>369237.72770649998</v>
      </c>
      <c r="DR272" s="1">
        <f t="shared" si="301"/>
        <v>405812.52214289992</v>
      </c>
      <c r="DS272" s="1">
        <f t="shared" si="301"/>
        <v>416802.58051222999</v>
      </c>
      <c r="DT272" s="1">
        <f t="shared" si="301"/>
        <v>409906.87725215987</v>
      </c>
      <c r="DU272" s="1">
        <f t="shared" si="301"/>
        <v>430578.11642246996</v>
      </c>
      <c r="DV272" s="1">
        <f t="shared" si="301"/>
        <v>454145.18705686001</v>
      </c>
      <c r="DW272" s="1">
        <f t="shared" si="301"/>
        <v>447314.26418728998</v>
      </c>
      <c r="DX272" s="1">
        <f t="shared" si="301"/>
        <v>472086.20335901005</v>
      </c>
      <c r="DY272" s="1">
        <f t="shared" si="301"/>
        <v>493621.10709909012</v>
      </c>
      <c r="DZ272" s="1">
        <f t="shared" ref="DZ272:GK272" si="302">+DZ270+DZ271</f>
        <v>471746.80604265002</v>
      </c>
      <c r="EA272" s="1">
        <f t="shared" si="302"/>
        <v>470971.68670223001</v>
      </c>
      <c r="EB272" s="1">
        <f t="shared" si="302"/>
        <v>480498.13706204999</v>
      </c>
      <c r="EC272" s="1">
        <f t="shared" si="302"/>
        <v>407384.87964631</v>
      </c>
      <c r="ED272" s="1">
        <f t="shared" si="302"/>
        <v>455119.59304052999</v>
      </c>
      <c r="EE272" s="1">
        <f t="shared" si="302"/>
        <v>483992.63237872999</v>
      </c>
      <c r="EF272" s="1">
        <f t="shared" si="302"/>
        <v>472760.35007819999</v>
      </c>
      <c r="EG272" s="1">
        <f t="shared" si="302"/>
        <v>508257.84524453001</v>
      </c>
      <c r="EH272" s="1">
        <f t="shared" si="302"/>
        <v>518591.97618545999</v>
      </c>
      <c r="EI272" s="1">
        <f t="shared" si="302"/>
        <v>533127.50455030997</v>
      </c>
      <c r="EJ272" s="1">
        <f t="shared" si="302"/>
        <v>592783.45139577007</v>
      </c>
      <c r="EK272" s="1">
        <f t="shared" si="302"/>
        <v>611012.71310821013</v>
      </c>
      <c r="EL272" s="1">
        <f t="shared" si="302"/>
        <v>643835.4538148999</v>
      </c>
      <c r="EM272" s="1">
        <f t="shared" si="302"/>
        <v>645530.01456578996</v>
      </c>
      <c r="EN272" s="1">
        <f t="shared" si="302"/>
        <v>688777.43994078005</v>
      </c>
      <c r="EO272" s="1">
        <f t="shared" si="302"/>
        <v>664550.37951268</v>
      </c>
      <c r="EP272" s="1">
        <f t="shared" si="302"/>
        <v>757314.72657336004</v>
      </c>
      <c r="EQ272" s="1">
        <f t="shared" si="302"/>
        <v>806051.85318581003</v>
      </c>
      <c r="ER272" s="1">
        <f t="shared" si="302"/>
        <v>788473.22013655002</v>
      </c>
      <c r="ES272" s="1">
        <f t="shared" si="302"/>
        <v>833263.71351806005</v>
      </c>
      <c r="ET272" s="1">
        <f t="shared" si="302"/>
        <v>875215.94150987</v>
      </c>
      <c r="EU272" s="1">
        <f t="shared" si="302"/>
        <v>897329.5285014899</v>
      </c>
      <c r="EV272" s="1">
        <f t="shared" si="302"/>
        <v>954981.65742534003</v>
      </c>
      <c r="EW272" s="1">
        <f t="shared" si="302"/>
        <v>978531.26594663982</v>
      </c>
      <c r="EX272" s="1">
        <f t="shared" si="302"/>
        <v>974457.60669195012</v>
      </c>
      <c r="EY272" s="1">
        <f t="shared" si="302"/>
        <v>974519.70398214005</v>
      </c>
      <c r="EZ272" s="1">
        <f t="shared" si="302"/>
        <v>993323.68027861998</v>
      </c>
      <c r="FA272" s="1">
        <f t="shared" si="302"/>
        <v>902366.89128782996</v>
      </c>
      <c r="FB272" s="1">
        <f t="shared" si="302"/>
        <v>954712.58876096993</v>
      </c>
      <c r="FC272" s="1">
        <f t="shared" si="302"/>
        <v>978490.19321982004</v>
      </c>
      <c r="FD272" s="1">
        <f t="shared" si="302"/>
        <v>1000870.4546877899</v>
      </c>
      <c r="FE272" s="1">
        <f t="shared" si="302"/>
        <v>1038775.98901135</v>
      </c>
      <c r="FF272" s="1">
        <f t="shared" si="302"/>
        <v>1077680.5378336001</v>
      </c>
      <c r="FG272" s="1">
        <f t="shared" si="302"/>
        <v>1092017.2375350001</v>
      </c>
      <c r="FH272" s="1">
        <f t="shared" si="302"/>
        <v>1117645.43850122</v>
      </c>
      <c r="FI272" s="1">
        <f t="shared" si="302"/>
        <v>1128550.0792303199</v>
      </c>
      <c r="FJ272" s="1">
        <f t="shared" si="302"/>
        <v>1107251.8767396999</v>
      </c>
      <c r="FK272" s="1">
        <f t="shared" si="302"/>
        <v>1122074.5560960202</v>
      </c>
      <c r="FL272" s="1">
        <f t="shared" si="302"/>
        <v>1131788.7226384501</v>
      </c>
      <c r="FM272" s="1">
        <f t="shared" si="302"/>
        <v>1078825.7566122999</v>
      </c>
      <c r="FN272" s="1">
        <f t="shared" si="302"/>
        <v>1125548.7773321499</v>
      </c>
      <c r="FO272" s="1">
        <f t="shared" si="302"/>
        <v>1166907.55146833</v>
      </c>
      <c r="FP272" s="1">
        <f t="shared" si="302"/>
        <v>1190991.26889399</v>
      </c>
      <c r="FQ272" s="1">
        <f t="shared" si="302"/>
        <v>1266253.9540779102</v>
      </c>
      <c r="FR272" s="1">
        <f t="shared" si="302"/>
        <v>1319113.0423267002</v>
      </c>
      <c r="FS272" s="1">
        <f t="shared" si="302"/>
        <v>1264866.3974374</v>
      </c>
      <c r="FT272" s="1">
        <f t="shared" si="302"/>
        <v>1276287.6851046199</v>
      </c>
      <c r="FU272" s="1">
        <f t="shared" si="302"/>
        <v>1287916.71900332</v>
      </c>
      <c r="FV272" s="1">
        <f t="shared" si="302"/>
        <v>1285500.9117743401</v>
      </c>
      <c r="FW272" s="1">
        <f t="shared" si="302"/>
        <v>1328845.0288992398</v>
      </c>
      <c r="FX272" s="1">
        <f t="shared" si="302"/>
        <v>1267972.02335244</v>
      </c>
      <c r="FY272" s="1">
        <f t="shared" si="302"/>
        <v>1214196.8132776199</v>
      </c>
      <c r="FZ272" s="1">
        <f t="shared" si="302"/>
        <v>1293300.0391992</v>
      </c>
      <c r="GA272" s="1">
        <f t="shared" si="302"/>
        <v>1376789.6585107499</v>
      </c>
      <c r="GB272" s="1">
        <f t="shared" si="302"/>
        <v>1398697.3759172</v>
      </c>
      <c r="GC272" s="1">
        <f t="shared" si="302"/>
        <v>1425397.7836146899</v>
      </c>
      <c r="GD272" s="1">
        <f t="shared" si="302"/>
        <v>1536876.7595728501</v>
      </c>
      <c r="GE272" s="1">
        <f t="shared" si="302"/>
        <v>1703211.1024404401</v>
      </c>
      <c r="GF272" s="1">
        <f t="shared" si="302"/>
        <v>1804031.5974852401</v>
      </c>
      <c r="GG272" s="1">
        <f t="shared" si="302"/>
        <v>1978922.9259830599</v>
      </c>
      <c r="GH272" s="1">
        <f t="shared" si="302"/>
        <v>1841793.1228471501</v>
      </c>
      <c r="GI272" s="1">
        <f t="shared" si="302"/>
        <v>2026252.2943624</v>
      </c>
      <c r="GJ272" s="1">
        <f t="shared" si="302"/>
        <v>2073795.72255989</v>
      </c>
      <c r="GK272" s="1">
        <f t="shared" si="302"/>
        <v>1921112.97309715</v>
      </c>
      <c r="GL272" s="1">
        <f t="shared" ref="GL272:IW272" si="303">+GL270+GL271</f>
        <v>2205844.7907110201</v>
      </c>
      <c r="GM272" s="1">
        <f t="shared" si="303"/>
        <v>2213417.5221025702</v>
      </c>
      <c r="GN272" s="1">
        <f t="shared" si="303"/>
        <v>2100637.18725383</v>
      </c>
      <c r="GO272" s="1">
        <f t="shared" si="303"/>
        <v>2125620.72118113</v>
      </c>
      <c r="GP272" s="1">
        <f t="shared" si="303"/>
        <v>2311597.57207243</v>
      </c>
      <c r="GQ272" s="1">
        <f t="shared" si="303"/>
        <v>2265316.8457298502</v>
      </c>
      <c r="GR272" s="1">
        <f t="shared" si="303"/>
        <v>2357177.2349231001</v>
      </c>
      <c r="GS272" s="1">
        <f t="shared" si="303"/>
        <v>2469332.7435078002</v>
      </c>
      <c r="GT272" s="1">
        <f t="shared" si="303"/>
        <v>2361330.5604359503</v>
      </c>
      <c r="GU272" s="1">
        <f t="shared" si="303"/>
        <v>2423751.9195253802</v>
      </c>
      <c r="GV272" s="1">
        <f t="shared" si="303"/>
        <v>2473791.7256115498</v>
      </c>
      <c r="GW272" s="1">
        <f t="shared" si="303"/>
        <v>2187029.7544120601</v>
      </c>
      <c r="GX272" s="1">
        <f t="shared" si="303"/>
        <v>2383408.0595201603</v>
      </c>
      <c r="GY272" s="1">
        <f t="shared" si="303"/>
        <v>2430871.60447883</v>
      </c>
      <c r="GZ272" s="1">
        <f t="shared" si="303"/>
        <v>2347901.7702998701</v>
      </c>
      <c r="HA272" s="1">
        <f t="shared" si="303"/>
        <v>2354207.2119054897</v>
      </c>
      <c r="HB272" s="1">
        <f t="shared" si="303"/>
        <v>2533521.58438071</v>
      </c>
      <c r="HC272" s="1">
        <f t="shared" si="303"/>
        <v>2462334.1907724598</v>
      </c>
      <c r="HD272" s="1">
        <f t="shared" si="303"/>
        <v>2611800.3353745299</v>
      </c>
      <c r="HE272" s="1">
        <f t="shared" si="303"/>
        <v>2853553.6481937799</v>
      </c>
      <c r="HF272" s="1">
        <f t="shared" si="303"/>
        <v>2628992.0249167699</v>
      </c>
      <c r="HG272" s="1">
        <f t="shared" si="303"/>
        <v>2505315.94086973</v>
      </c>
      <c r="HH272" s="1">
        <f t="shared" si="303"/>
        <v>2542494.6065131598</v>
      </c>
      <c r="HI272" s="1">
        <f t="shared" si="303"/>
        <v>2182511.4684395301</v>
      </c>
      <c r="HJ272" s="1">
        <f t="shared" si="303"/>
        <v>2464288.3239777996</v>
      </c>
      <c r="HK272" s="1">
        <f t="shared" si="303"/>
        <v>2609937.0394915803</v>
      </c>
      <c r="HL272" s="1">
        <f t="shared" si="303"/>
        <v>2406860.4654985396</v>
      </c>
      <c r="HM272" s="1">
        <f t="shared" si="303"/>
        <v>2477280.5502132997</v>
      </c>
      <c r="HN272" s="1">
        <f t="shared" si="303"/>
        <v>2628777.9849957703</v>
      </c>
      <c r="HO272" s="1">
        <f t="shared" si="303"/>
        <v>2564203.2242583497</v>
      </c>
      <c r="HP272" s="1">
        <f t="shared" si="303"/>
        <v>2621183.5803398099</v>
      </c>
      <c r="HQ272" s="1">
        <f t="shared" si="303"/>
        <v>2627262.7221759199</v>
      </c>
      <c r="HR272" s="1">
        <f t="shared" si="303"/>
        <v>2601413.79183659</v>
      </c>
      <c r="HS272" s="1">
        <f t="shared" si="303"/>
        <v>2505928.2287494596</v>
      </c>
      <c r="HT272" s="1">
        <f t="shared" si="303"/>
        <v>2475553.9080771408</v>
      </c>
      <c r="HU272" s="1">
        <f t="shared" si="303"/>
        <v>2248562.13943318</v>
      </c>
      <c r="HV272" s="1">
        <f t="shared" si="303"/>
        <v>2549053.8940250897</v>
      </c>
      <c r="HW272" s="1">
        <f t="shared" si="303"/>
        <v>2634087.2973929197</v>
      </c>
      <c r="HX272" s="1">
        <f t="shared" si="303"/>
        <v>2635796.85219413</v>
      </c>
      <c r="HY272" s="1">
        <f t="shared" si="303"/>
        <v>2844827.9457344199</v>
      </c>
      <c r="HZ272" s="1">
        <f t="shared" si="303"/>
        <v>2943328.62523707</v>
      </c>
      <c r="IA272" s="1">
        <f t="shared" si="303"/>
        <v>2858001.88169066</v>
      </c>
      <c r="IB272" s="1">
        <f t="shared" si="303"/>
        <v>2962346.9955850509</v>
      </c>
      <c r="IC272" s="1">
        <f t="shared" si="303"/>
        <v>3090834.9991154801</v>
      </c>
      <c r="ID272" s="1">
        <f t="shared" si="303"/>
        <v>3044267.8550679008</v>
      </c>
      <c r="IE272" s="1">
        <f t="shared" si="303"/>
        <v>2947953.42915256</v>
      </c>
      <c r="IF272" s="1">
        <f t="shared" si="303"/>
        <v>2939897.1239760201</v>
      </c>
      <c r="IG272" s="1">
        <f t="shared" si="303"/>
        <v>2513510.91533555</v>
      </c>
      <c r="IH272" s="1">
        <f t="shared" si="303"/>
        <v>2671132.4783586003</v>
      </c>
      <c r="II272" s="1">
        <f t="shared" si="303"/>
        <v>2882489.1835904499</v>
      </c>
      <c r="IJ272" s="1">
        <f t="shared" si="303"/>
        <v>3131092.0742075499</v>
      </c>
      <c r="IK272" s="1">
        <f t="shared" si="303"/>
        <v>3408717.1919621499</v>
      </c>
      <c r="IL272" s="1">
        <f t="shared" si="303"/>
        <v>3389004.2809793688</v>
      </c>
      <c r="IM272" s="1">
        <f t="shared" si="303"/>
        <v>3283182.7236606102</v>
      </c>
      <c r="IN272" s="1">
        <f t="shared" si="303"/>
        <v>3117610.88019082</v>
      </c>
      <c r="IO272" s="1">
        <f t="shared" si="303"/>
        <v>3256865.0959790098</v>
      </c>
      <c r="IP272" s="1">
        <f t="shared" si="303"/>
        <v>3008333.6175679802</v>
      </c>
      <c r="IQ272" s="1">
        <f t="shared" si="303"/>
        <v>3001971.2956616897</v>
      </c>
      <c r="IR272" s="1">
        <f t="shared" si="303"/>
        <v>3020088.1545566297</v>
      </c>
      <c r="IS272" s="1">
        <f t="shared" si="303"/>
        <v>2568049.3301421599</v>
      </c>
      <c r="IT272" s="1">
        <f t="shared" si="303"/>
        <v>2797916.0399224903</v>
      </c>
      <c r="IU272" s="1">
        <f t="shared" si="303"/>
        <v>2919087.15837033</v>
      </c>
      <c r="IV272" s="1">
        <f t="shared" si="303"/>
        <v>2943557.10982486</v>
      </c>
      <c r="IW272" s="1">
        <f t="shared" si="303"/>
        <v>3098252.6912340298</v>
      </c>
      <c r="IX272" s="1">
        <f t="shared" ref="IX272:LI272" si="304">+IX270+IX271</f>
        <v>3274977.246410829</v>
      </c>
      <c r="IY272" s="1">
        <f t="shared" si="304"/>
        <v>3088690.4435960003</v>
      </c>
      <c r="IZ272" s="1">
        <f t="shared" si="304"/>
        <v>3116335.039415509</v>
      </c>
      <c r="JA272" s="1">
        <f t="shared" si="304"/>
        <v>3387770</v>
      </c>
      <c r="JB272" s="1">
        <f t="shared" si="304"/>
        <v>3310255.8561078804</v>
      </c>
      <c r="JC272" s="1">
        <f t="shared" si="304"/>
        <v>3237179.1039787591</v>
      </c>
      <c r="JD272" s="1">
        <f t="shared" si="304"/>
        <v>3105719.6394009902</v>
      </c>
      <c r="JE272" s="1">
        <f t="shared" si="304"/>
        <v>2667115.1829289999</v>
      </c>
      <c r="JF272" s="1" t="e">
        <f t="shared" si="304"/>
        <v>#REF!</v>
      </c>
    </row>
    <row r="273" spans="1:266" s="1" customFormat="1" ht="12.9" customHeight="1" x14ac:dyDescent="0.2">
      <c r="A273" s="73"/>
      <c r="B273" s="70"/>
      <c r="C273" s="70"/>
      <c r="D273" s="70"/>
      <c r="E273" s="70"/>
      <c r="F273" s="70"/>
      <c r="G273" s="70"/>
      <c r="H273" s="70"/>
      <c r="I273" s="70"/>
      <c r="J273" s="70"/>
      <c r="K273" s="70"/>
      <c r="L273" s="70"/>
      <c r="M273" s="70"/>
      <c r="N273" s="70"/>
      <c r="O273" s="70"/>
      <c r="P273" s="70"/>
      <c r="Q273" s="70"/>
      <c r="R273" s="70"/>
      <c r="S273" s="70"/>
      <c r="T273" s="70"/>
      <c r="U273" s="70"/>
      <c r="V273" s="70"/>
      <c r="W273" s="70"/>
      <c r="X273" s="70"/>
      <c r="Y273" s="70"/>
      <c r="Z273" s="70"/>
      <c r="AA273" s="70"/>
      <c r="AB273" s="70"/>
      <c r="AC273" s="70"/>
      <c r="AD273" s="70"/>
      <c r="AE273" s="70"/>
      <c r="AF273" s="70"/>
      <c r="AG273" s="70"/>
      <c r="AH273" s="70"/>
      <c r="AI273" s="70"/>
      <c r="AJ273" s="70"/>
      <c r="AK273" s="70"/>
      <c r="AL273" s="70"/>
      <c r="AM273" s="70"/>
      <c r="AN273" s="70"/>
      <c r="AO273" s="70"/>
      <c r="AP273" s="70"/>
      <c r="AQ273" s="70"/>
      <c r="AR273" s="70"/>
      <c r="AS273" s="70"/>
      <c r="AT273" s="70"/>
      <c r="AU273" s="70"/>
      <c r="AV273" s="70"/>
      <c r="AW273" s="70"/>
      <c r="AX273" s="70"/>
      <c r="AY273" s="70"/>
      <c r="AZ273" s="70"/>
      <c r="BA273" s="70"/>
      <c r="BB273" s="70"/>
      <c r="BC273" s="70"/>
      <c r="BD273" s="70"/>
      <c r="BE273" s="70"/>
      <c r="BF273" s="70"/>
      <c r="BG273" s="70"/>
      <c r="BH273" s="70"/>
      <c r="BI273" s="70"/>
      <c r="BJ273" s="70"/>
      <c r="BK273" s="70"/>
      <c r="BL273" s="70"/>
      <c r="BM273" s="70"/>
      <c r="BN273" s="70"/>
      <c r="BO273" s="70"/>
      <c r="BP273" s="70"/>
      <c r="BQ273" s="70"/>
      <c r="BR273" s="70"/>
      <c r="BS273" s="70"/>
      <c r="BT273" s="70"/>
      <c r="BU273" s="70"/>
      <c r="BV273" s="70"/>
      <c r="BW273" s="70"/>
      <c r="BX273" s="70"/>
      <c r="BY273" s="70"/>
      <c r="BZ273" s="70"/>
      <c r="CA273" s="70"/>
      <c r="CB273" s="70"/>
      <c r="CC273" s="70"/>
      <c r="CD273" s="70"/>
      <c r="CE273" s="70"/>
      <c r="CF273" s="70"/>
      <c r="CG273" s="70"/>
      <c r="CH273" s="70"/>
      <c r="CI273" s="70"/>
      <c r="CJ273" s="70"/>
      <c r="CK273" s="70"/>
      <c r="CL273" s="70"/>
      <c r="CM273" s="70"/>
      <c r="CN273" s="70"/>
      <c r="CO273" s="70"/>
      <c r="CP273" s="70"/>
      <c r="CQ273" s="70"/>
      <c r="CR273" s="70"/>
      <c r="CS273" s="70"/>
      <c r="CT273" s="70"/>
      <c r="CU273" s="70"/>
      <c r="CV273" s="70"/>
      <c r="CW273" s="70"/>
      <c r="CX273" s="70"/>
      <c r="CY273" s="70"/>
      <c r="CZ273" s="70"/>
      <c r="DA273" s="70"/>
      <c r="DB273" s="70"/>
      <c r="DC273" s="70"/>
      <c r="DD273" s="70"/>
      <c r="DE273" s="70"/>
      <c r="DF273" s="70"/>
      <c r="DG273" s="70"/>
      <c r="DH273" s="70"/>
      <c r="DI273" s="70"/>
      <c r="DJ273" s="70"/>
      <c r="DK273" s="70"/>
      <c r="DL273" s="70"/>
      <c r="DM273" s="70"/>
      <c r="DN273" s="70"/>
      <c r="DO273" s="70"/>
      <c r="DP273" s="70"/>
      <c r="DQ273" s="70"/>
      <c r="DR273" s="70"/>
      <c r="DS273" s="70"/>
      <c r="DT273" s="70"/>
      <c r="DU273" s="70"/>
      <c r="DV273" s="70"/>
      <c r="DW273" s="70"/>
      <c r="DX273" s="70"/>
      <c r="DY273" s="70"/>
      <c r="DZ273" s="70"/>
      <c r="EA273" s="70"/>
      <c r="EB273" s="70"/>
      <c r="EC273" s="70"/>
      <c r="ED273" s="70"/>
      <c r="EE273" s="70"/>
      <c r="EF273" s="70"/>
      <c r="EG273" s="70"/>
      <c r="EH273" s="70"/>
      <c r="EI273" s="70"/>
      <c r="EJ273" s="70"/>
      <c r="EK273" s="70"/>
      <c r="EL273" s="70"/>
      <c r="EM273" s="70"/>
      <c r="EN273" s="70"/>
      <c r="EO273" s="70"/>
      <c r="EP273" s="70"/>
      <c r="EQ273" s="70"/>
      <c r="ER273" s="70"/>
      <c r="ES273" s="70"/>
      <c r="ET273" s="70"/>
      <c r="EU273" s="70"/>
      <c r="EV273" s="70"/>
      <c r="EW273" s="70"/>
      <c r="EX273" s="70"/>
      <c r="EY273" s="70"/>
      <c r="EZ273" s="70"/>
      <c r="FA273" s="70"/>
      <c r="FB273" s="70"/>
      <c r="FC273" s="70"/>
      <c r="FD273" s="70"/>
      <c r="FE273" s="70"/>
      <c r="FF273" s="70"/>
      <c r="FG273" s="70"/>
      <c r="FH273" s="70"/>
      <c r="FI273" s="70"/>
      <c r="FJ273" s="70"/>
      <c r="FK273" s="70"/>
      <c r="FL273" s="70"/>
      <c r="FM273" s="70"/>
      <c r="FN273" s="70"/>
      <c r="FO273" s="70"/>
      <c r="FP273" s="70"/>
      <c r="FQ273" s="70"/>
      <c r="FR273" s="70"/>
      <c r="FS273" s="70"/>
      <c r="FT273" s="70"/>
      <c r="FU273" s="70"/>
      <c r="FV273" s="70"/>
      <c r="FW273" s="70"/>
      <c r="FX273" s="70"/>
      <c r="FY273" s="70"/>
      <c r="FZ273" s="70"/>
      <c r="GA273" s="70"/>
      <c r="GB273" s="70"/>
      <c r="GC273" s="70"/>
      <c r="GD273" s="70"/>
      <c r="GE273" s="70"/>
      <c r="GF273" s="70"/>
      <c r="GG273" s="70"/>
      <c r="GH273" s="70"/>
      <c r="GI273" s="70"/>
      <c r="GJ273" s="70"/>
      <c r="GK273" s="70"/>
      <c r="GL273" s="70"/>
      <c r="GM273" s="70"/>
      <c r="GN273" s="70"/>
      <c r="GO273" s="70"/>
      <c r="GP273" s="70"/>
      <c r="GQ273" s="70"/>
      <c r="GR273" s="70"/>
      <c r="GS273" s="70"/>
      <c r="GT273" s="70"/>
      <c r="GU273" s="70"/>
      <c r="GV273" s="70"/>
      <c r="GW273" s="70"/>
      <c r="GX273" s="70"/>
      <c r="GY273" s="70"/>
      <c r="GZ273" s="70"/>
      <c r="HA273" s="70"/>
      <c r="HB273" s="70"/>
      <c r="HC273" s="70"/>
      <c r="HD273" s="70"/>
      <c r="HE273" s="70"/>
      <c r="HF273" s="70"/>
      <c r="HG273" s="70"/>
      <c r="HH273" s="70"/>
      <c r="HI273" s="70"/>
      <c r="HJ273" s="70"/>
      <c r="HK273" s="70"/>
      <c r="HL273" s="70"/>
      <c r="HM273" s="70"/>
      <c r="HN273" s="70"/>
      <c r="HO273" s="70"/>
      <c r="HP273" s="70"/>
      <c r="HQ273" s="70"/>
      <c r="HR273" s="70"/>
      <c r="HS273" s="70"/>
      <c r="HT273" s="70"/>
      <c r="HU273" s="70"/>
      <c r="HV273" s="70"/>
      <c r="HW273" s="70"/>
      <c r="HX273" s="70"/>
      <c r="HY273" s="70"/>
      <c r="HZ273" s="70"/>
      <c r="IA273" s="70"/>
      <c r="IB273" s="70"/>
      <c r="IC273" s="70"/>
      <c r="ID273" s="70"/>
      <c r="IE273" s="70"/>
      <c r="IF273" s="70"/>
      <c r="IG273" s="70"/>
      <c r="IH273" s="70"/>
      <c r="II273" s="70"/>
      <c r="IJ273" s="70"/>
      <c r="IK273" s="70"/>
      <c r="IL273" s="70"/>
      <c r="IM273" s="70"/>
      <c r="IN273" s="70"/>
      <c r="IO273" s="70"/>
      <c r="IP273" s="70"/>
      <c r="IQ273" s="70"/>
      <c r="IR273" s="70"/>
      <c r="IS273" s="70"/>
      <c r="IT273" s="70"/>
      <c r="IU273" s="70"/>
      <c r="IV273" s="70"/>
      <c r="IW273" s="70"/>
      <c r="IX273" s="70"/>
      <c r="IY273" s="70"/>
      <c r="IZ273" s="70"/>
      <c r="JA273" s="70"/>
      <c r="JB273" s="70"/>
      <c r="JC273" s="70"/>
      <c r="JD273" s="70"/>
      <c r="JE273" s="70"/>
      <c r="JF273" s="70"/>
    </row>
    <row r="274" spans="1:266" s="1" customFormat="1" ht="12.9" customHeight="1" x14ac:dyDescent="0.2">
      <c r="A274" s="54" t="s">
        <v>382</v>
      </c>
      <c r="B274" s="70"/>
      <c r="C274" s="70"/>
      <c r="D274" s="70"/>
      <c r="E274" s="70"/>
      <c r="F274" s="70"/>
      <c r="G274" s="70"/>
      <c r="H274" s="70"/>
      <c r="I274" s="70"/>
      <c r="J274" s="70"/>
      <c r="K274" s="70"/>
      <c r="L274" s="70"/>
      <c r="M274" s="70"/>
      <c r="N274" s="70"/>
      <c r="O274" s="70"/>
      <c r="P274" s="70"/>
      <c r="Q274" s="70"/>
      <c r="R274" s="70"/>
      <c r="S274" s="70"/>
      <c r="T274" s="70"/>
      <c r="U274" s="70"/>
      <c r="V274" s="70"/>
      <c r="W274" s="70"/>
      <c r="X274" s="70"/>
      <c r="Y274" s="70"/>
      <c r="Z274" s="70"/>
      <c r="AA274" s="70"/>
      <c r="AB274" s="70"/>
      <c r="AC274" s="70"/>
      <c r="AD274" s="70"/>
      <c r="AE274" s="70"/>
      <c r="AF274" s="70"/>
      <c r="AG274" s="70"/>
      <c r="AH274" s="70"/>
      <c r="AI274" s="70"/>
      <c r="AJ274" s="70"/>
      <c r="AK274" s="70"/>
      <c r="AL274" s="70"/>
      <c r="AM274" s="70"/>
      <c r="AN274" s="70"/>
      <c r="AO274" s="70"/>
      <c r="AP274" s="70"/>
      <c r="AQ274" s="70"/>
      <c r="AR274" s="70"/>
      <c r="AS274" s="70"/>
      <c r="AT274" s="70"/>
      <c r="AU274" s="70"/>
      <c r="AV274" s="70"/>
      <c r="AW274" s="70"/>
      <c r="AX274" s="70"/>
      <c r="AY274" s="70"/>
      <c r="AZ274" s="70"/>
      <c r="BA274" s="70"/>
      <c r="BB274" s="70"/>
      <c r="BC274" s="70"/>
      <c r="BD274" s="70"/>
      <c r="BE274" s="70"/>
      <c r="BF274" s="70"/>
      <c r="BG274" s="70"/>
      <c r="BH274" s="70"/>
      <c r="BI274" s="70"/>
      <c r="BJ274" s="70"/>
      <c r="BK274" s="70"/>
      <c r="BL274" s="70"/>
      <c r="BM274" s="70"/>
      <c r="BN274" s="70"/>
      <c r="BO274" s="70"/>
      <c r="BP274" s="70"/>
      <c r="BQ274" s="70"/>
      <c r="BR274" s="70"/>
      <c r="BS274" s="70"/>
      <c r="BT274" s="70"/>
      <c r="BU274" s="70"/>
      <c r="BV274" s="70"/>
      <c r="BW274" s="70"/>
      <c r="BX274" s="70"/>
      <c r="BY274" s="70"/>
      <c r="BZ274" s="70"/>
      <c r="CA274" s="70"/>
      <c r="CB274" s="70"/>
      <c r="CC274" s="70"/>
      <c r="CD274" s="70"/>
      <c r="CE274" s="70"/>
      <c r="CF274" s="70"/>
      <c r="CG274" s="70"/>
      <c r="CH274" s="70"/>
      <c r="CI274" s="70"/>
      <c r="CJ274" s="70"/>
      <c r="CK274" s="70"/>
      <c r="CL274" s="70"/>
      <c r="CM274" s="70"/>
      <c r="CN274" s="70"/>
      <c r="CO274" s="70"/>
      <c r="CP274" s="70"/>
      <c r="CQ274" s="70"/>
      <c r="CR274" s="70"/>
      <c r="CS274" s="70"/>
      <c r="CT274" s="70"/>
      <c r="CU274" s="70"/>
      <c r="CV274" s="70"/>
      <c r="CW274" s="70"/>
      <c r="CX274" s="70"/>
      <c r="CY274" s="70"/>
      <c r="CZ274" s="70"/>
      <c r="DA274" s="70"/>
      <c r="DB274" s="70"/>
      <c r="DC274" s="70"/>
      <c r="DD274" s="70"/>
      <c r="DE274" s="70"/>
      <c r="DF274" s="70"/>
      <c r="DG274" s="70"/>
      <c r="DH274" s="70"/>
      <c r="DI274" s="70"/>
      <c r="DJ274" s="70"/>
      <c r="DK274" s="70"/>
      <c r="DL274" s="70"/>
      <c r="DM274" s="70"/>
      <c r="DN274" s="70"/>
      <c r="DO274" s="70"/>
      <c r="DP274" s="70"/>
      <c r="DQ274" s="70"/>
      <c r="DR274" s="70"/>
      <c r="DS274" s="70"/>
      <c r="DT274" s="70"/>
      <c r="DU274" s="70"/>
      <c r="DV274" s="70"/>
      <c r="DW274" s="70"/>
      <c r="DX274" s="70"/>
      <c r="DY274" s="70"/>
      <c r="DZ274" s="70"/>
      <c r="EA274" s="70"/>
      <c r="EB274" s="70"/>
      <c r="EC274" s="70"/>
      <c r="ED274" s="70"/>
      <c r="EE274" s="70"/>
      <c r="EF274" s="70"/>
      <c r="EG274" s="70"/>
      <c r="EH274" s="70"/>
      <c r="EI274" s="70"/>
      <c r="EJ274" s="70"/>
      <c r="EK274" s="70"/>
      <c r="EL274" s="70"/>
      <c r="EM274" s="70"/>
      <c r="EN274" s="70"/>
      <c r="EO274" s="70"/>
      <c r="EP274" s="70"/>
      <c r="EQ274" s="70"/>
      <c r="ER274" s="70"/>
      <c r="ES274" s="70"/>
      <c r="ET274" s="70"/>
      <c r="EU274" s="70"/>
      <c r="EV274" s="70"/>
      <c r="EW274" s="70"/>
      <c r="EX274" s="70"/>
      <c r="EY274" s="70"/>
      <c r="EZ274" s="70"/>
      <c r="FA274" s="70"/>
      <c r="FB274" s="70"/>
      <c r="FC274" s="70"/>
      <c r="FD274" s="70"/>
      <c r="FE274" s="70"/>
      <c r="FF274" s="70"/>
      <c r="FG274" s="70"/>
      <c r="FH274" s="70"/>
      <c r="FI274" s="70"/>
      <c r="FJ274" s="70"/>
      <c r="FK274" s="70"/>
      <c r="FL274" s="70"/>
      <c r="FM274" s="70"/>
      <c r="FN274" s="70"/>
      <c r="FO274" s="70"/>
      <c r="FP274" s="70"/>
      <c r="FQ274" s="70"/>
      <c r="FR274" s="70"/>
      <c r="FS274" s="70"/>
      <c r="FT274" s="70"/>
      <c r="FU274" s="70"/>
      <c r="FV274" s="70"/>
      <c r="FW274" s="70"/>
      <c r="FX274" s="70"/>
      <c r="FY274" s="70"/>
      <c r="FZ274" s="70"/>
      <c r="GA274" s="70"/>
      <c r="GB274" s="70"/>
      <c r="GC274" s="70"/>
      <c r="GD274" s="70"/>
      <c r="GE274" s="70"/>
      <c r="GF274" s="70"/>
      <c r="GG274" s="70"/>
      <c r="GH274" s="70"/>
      <c r="GI274" s="70"/>
      <c r="GJ274" s="70"/>
      <c r="GK274" s="70"/>
      <c r="GL274" s="70"/>
      <c r="GM274" s="70"/>
      <c r="GN274" s="70"/>
      <c r="GO274" s="70"/>
      <c r="GP274" s="70"/>
      <c r="GQ274" s="70"/>
      <c r="GR274" s="70"/>
      <c r="GS274" s="70"/>
      <c r="GT274" s="70"/>
      <c r="GU274" s="70"/>
      <c r="GV274" s="70"/>
      <c r="GW274" s="70"/>
      <c r="GX274" s="70"/>
      <c r="GY274" s="70"/>
      <c r="GZ274" s="70"/>
      <c r="HA274" s="70"/>
      <c r="HB274" s="70"/>
      <c r="HC274" s="70"/>
      <c r="HD274" s="70"/>
      <c r="HE274" s="70"/>
      <c r="HF274" s="70"/>
      <c r="HG274" s="70"/>
      <c r="HH274" s="70"/>
      <c r="HI274" s="70"/>
      <c r="HJ274" s="70"/>
      <c r="HK274" s="70"/>
      <c r="HL274" s="70"/>
      <c r="HM274" s="70"/>
      <c r="HN274" s="70"/>
      <c r="HO274" s="70"/>
      <c r="HP274" s="70"/>
      <c r="HQ274" s="70"/>
      <c r="HR274" s="70"/>
      <c r="HS274" s="70"/>
      <c r="HT274" s="70"/>
      <c r="HU274" s="70"/>
      <c r="HV274" s="70"/>
      <c r="HW274" s="70"/>
      <c r="HX274" s="70"/>
      <c r="HY274" s="70"/>
      <c r="HZ274" s="70"/>
      <c r="IA274" s="70"/>
      <c r="IB274" s="70"/>
      <c r="IC274" s="70"/>
      <c r="ID274" s="70"/>
      <c r="IE274" s="70"/>
      <c r="IF274" s="70"/>
      <c r="IG274" s="70"/>
      <c r="IH274" s="70"/>
      <c r="II274" s="70"/>
      <c r="IJ274" s="70"/>
      <c r="IK274" s="70"/>
      <c r="IL274" s="70"/>
      <c r="IM274" s="70"/>
      <c r="IN274" s="70"/>
      <c r="IO274" s="70"/>
      <c r="IP274" s="70"/>
      <c r="IQ274" s="70"/>
      <c r="IR274" s="70"/>
      <c r="IS274" s="70"/>
      <c r="IT274" s="70"/>
      <c r="IU274" s="70"/>
      <c r="IV274" s="70"/>
      <c r="IW274" s="70"/>
      <c r="IX274" s="70"/>
      <c r="IY274" s="70"/>
      <c r="IZ274" s="70"/>
      <c r="JA274" s="70"/>
      <c r="JB274" s="70"/>
      <c r="JC274" s="70"/>
      <c r="JD274" s="70"/>
      <c r="JE274" s="70"/>
      <c r="JF274" s="70"/>
    </row>
    <row r="275" spans="1:266" s="1" customFormat="1" ht="12.9" customHeight="1" x14ac:dyDescent="0.2">
      <c r="A275" s="73" t="s">
        <v>329</v>
      </c>
      <c r="B275" s="1">
        <f t="shared" ref="B275:BM275" si="305">+B265+B270</f>
        <v>5851765</v>
      </c>
      <c r="C275" s="1">
        <f t="shared" si="305"/>
        <v>5967933</v>
      </c>
      <c r="D275" s="1">
        <f t="shared" si="305"/>
        <v>5897873</v>
      </c>
      <c r="E275" s="1">
        <f t="shared" si="305"/>
        <v>5797507</v>
      </c>
      <c r="F275" s="1">
        <f t="shared" si="305"/>
        <v>5715846</v>
      </c>
      <c r="G275" s="1">
        <f t="shared" si="305"/>
        <v>5692323</v>
      </c>
      <c r="H275" s="1">
        <f t="shared" si="305"/>
        <v>5617977</v>
      </c>
      <c r="I275" s="1">
        <f t="shared" si="305"/>
        <v>5626881</v>
      </c>
      <c r="J275" s="1">
        <f t="shared" si="305"/>
        <v>5586388</v>
      </c>
      <c r="K275" s="1">
        <f t="shared" si="305"/>
        <v>5685951</v>
      </c>
      <c r="L275" s="1">
        <f t="shared" si="305"/>
        <v>5820142</v>
      </c>
      <c r="M275" s="1">
        <f t="shared" si="305"/>
        <v>5913685</v>
      </c>
      <c r="N275" s="1">
        <f t="shared" si="305"/>
        <v>5941255</v>
      </c>
      <c r="O275" s="1">
        <f t="shared" si="305"/>
        <v>6080572</v>
      </c>
      <c r="P275" s="1">
        <f t="shared" si="305"/>
        <v>6099138</v>
      </c>
      <c r="Q275" s="1">
        <f t="shared" si="305"/>
        <v>6086025</v>
      </c>
      <c r="R275" s="1">
        <f t="shared" si="305"/>
        <v>6053991</v>
      </c>
      <c r="S275" s="1">
        <f t="shared" si="305"/>
        <v>5986445</v>
      </c>
      <c r="T275" s="1">
        <f t="shared" si="305"/>
        <v>6140243</v>
      </c>
      <c r="U275" s="1">
        <f t="shared" si="305"/>
        <v>6124442</v>
      </c>
      <c r="V275" s="1">
        <f t="shared" si="305"/>
        <v>6239828</v>
      </c>
      <c r="W275" s="1">
        <f t="shared" si="305"/>
        <v>6458412</v>
      </c>
      <c r="X275" s="1">
        <f t="shared" si="305"/>
        <v>6591452</v>
      </c>
      <c r="Y275" s="1">
        <f t="shared" si="305"/>
        <v>6566100</v>
      </c>
      <c r="Z275" s="1">
        <f t="shared" si="305"/>
        <v>6660344</v>
      </c>
      <c r="AA275" s="1">
        <f t="shared" si="305"/>
        <v>6721389</v>
      </c>
      <c r="AB275" s="1">
        <f t="shared" si="305"/>
        <v>6755497</v>
      </c>
      <c r="AC275" s="1">
        <f t="shared" si="305"/>
        <v>6623942</v>
      </c>
      <c r="AD275" s="1">
        <f t="shared" si="305"/>
        <v>6750255</v>
      </c>
      <c r="AE275" s="1">
        <f t="shared" si="305"/>
        <v>6554401</v>
      </c>
      <c r="AF275" s="1">
        <f t="shared" si="305"/>
        <v>6576894</v>
      </c>
      <c r="AG275" s="1">
        <f t="shared" si="305"/>
        <v>6525749</v>
      </c>
      <c r="AH275" s="1">
        <f t="shared" si="305"/>
        <v>6334993</v>
      </c>
      <c r="AI275" s="1">
        <f t="shared" si="305"/>
        <v>6641987</v>
      </c>
      <c r="AJ275" s="1">
        <f t="shared" si="305"/>
        <v>6731371</v>
      </c>
      <c r="AK275" s="1">
        <f t="shared" si="305"/>
        <v>6624142</v>
      </c>
      <c r="AL275" s="1">
        <f t="shared" si="305"/>
        <v>6500130</v>
      </c>
      <c r="AM275" s="1">
        <f t="shared" si="305"/>
        <v>6470514</v>
      </c>
      <c r="AN275" s="1">
        <f t="shared" si="305"/>
        <v>6336505</v>
      </c>
      <c r="AO275" s="1">
        <f t="shared" si="305"/>
        <v>6268152.1311417604</v>
      </c>
      <c r="AP275" s="1">
        <f t="shared" si="305"/>
        <v>5436519.4021349503</v>
      </c>
      <c r="AQ275" s="1">
        <f t="shared" si="305"/>
        <v>5146978.3102118801</v>
      </c>
      <c r="AR275" s="1">
        <f t="shared" si="305"/>
        <v>4890426.0934702307</v>
      </c>
      <c r="AS275" s="1">
        <f t="shared" si="305"/>
        <v>4870203.8503514696</v>
      </c>
      <c r="AT275" s="1">
        <f t="shared" si="305"/>
        <v>4781738.60182798</v>
      </c>
      <c r="AU275" s="1">
        <f t="shared" si="305"/>
        <v>4822646.8547954699</v>
      </c>
      <c r="AV275" s="1">
        <f t="shared" si="305"/>
        <v>4752053.3670993196</v>
      </c>
      <c r="AW275" s="1">
        <f t="shared" si="305"/>
        <v>4842114.5110504711</v>
      </c>
      <c r="AX275" s="1">
        <f t="shared" si="305"/>
        <v>5016313.5757195102</v>
      </c>
      <c r="AY275" s="1">
        <f t="shared" si="305"/>
        <v>5065122.9232956497</v>
      </c>
      <c r="AZ275" s="1">
        <f t="shared" si="305"/>
        <v>4948851.77838731</v>
      </c>
      <c r="BA275" s="1">
        <f t="shared" si="305"/>
        <v>4874550.6416813498</v>
      </c>
      <c r="BB275" s="1">
        <f t="shared" si="305"/>
        <v>4971733.7528372705</v>
      </c>
      <c r="BC275" s="1">
        <f t="shared" si="305"/>
        <v>5034753.7570557203</v>
      </c>
      <c r="BD275" s="1">
        <f t="shared" si="305"/>
        <v>5101884.3395299707</v>
      </c>
      <c r="BE275" s="1">
        <f t="shared" si="305"/>
        <v>5043315.2594529605</v>
      </c>
      <c r="BF275" s="1">
        <f t="shared" si="305"/>
        <v>5125872.74823632</v>
      </c>
      <c r="BG275" s="1">
        <f t="shared" si="305"/>
        <v>5399052.8893097099</v>
      </c>
      <c r="BH275" s="1">
        <f t="shared" si="305"/>
        <v>5605821.2135133892</v>
      </c>
      <c r="BI275" s="1">
        <f t="shared" si="305"/>
        <v>5660392.0239601694</v>
      </c>
      <c r="BJ275" s="1">
        <f t="shared" si="305"/>
        <v>5712109.12005114</v>
      </c>
      <c r="BK275" s="1">
        <f t="shared" si="305"/>
        <v>5714481.0810616408</v>
      </c>
      <c r="BL275" s="1">
        <f t="shared" si="305"/>
        <v>5687001.1969055701</v>
      </c>
      <c r="BM275" s="1">
        <f t="shared" si="305"/>
        <v>5566877.6891566105</v>
      </c>
      <c r="BN275" s="1">
        <f t="shared" ref="BN275:DY275" si="306">+BN265+BN270</f>
        <v>5463030.1042152401</v>
      </c>
      <c r="BO275" s="1">
        <f t="shared" si="306"/>
        <v>5315188.2649848517</v>
      </c>
      <c r="BP275" s="1">
        <f t="shared" si="306"/>
        <v>5260785.0403086105</v>
      </c>
      <c r="BQ275" s="1">
        <f t="shared" si="306"/>
        <v>5396499.431233</v>
      </c>
      <c r="BR275" s="1">
        <f t="shared" si="306"/>
        <v>5625059.4306774996</v>
      </c>
      <c r="BS275" s="1">
        <f t="shared" si="306"/>
        <v>5938046.4277293086</v>
      </c>
      <c r="BT275" s="1">
        <f t="shared" si="306"/>
        <v>6240465.5119484495</v>
      </c>
      <c r="BU275" s="1">
        <f t="shared" si="306"/>
        <v>6428977.3906939598</v>
      </c>
      <c r="BV275" s="1">
        <f t="shared" si="306"/>
        <v>6428641.7613914609</v>
      </c>
      <c r="BW275" s="1">
        <f t="shared" si="306"/>
        <v>6412083.5431243097</v>
      </c>
      <c r="BX275" s="1">
        <f t="shared" si="306"/>
        <v>6387232.8756363615</v>
      </c>
      <c r="BY275" s="1">
        <f t="shared" si="306"/>
        <v>6298024.6975481696</v>
      </c>
      <c r="BZ275" s="1">
        <f t="shared" si="306"/>
        <v>6373019.1395026911</v>
      </c>
      <c r="CA275" s="1">
        <f t="shared" si="306"/>
        <v>6296501.8321540598</v>
      </c>
      <c r="CB275" s="1">
        <f t="shared" si="306"/>
        <v>6407707.2807032401</v>
      </c>
      <c r="CC275" s="1">
        <f t="shared" si="306"/>
        <v>6481950.7818743698</v>
      </c>
      <c r="CD275" s="1">
        <f t="shared" si="306"/>
        <v>6652367.1473453892</v>
      </c>
      <c r="CE275" s="1">
        <f t="shared" si="306"/>
        <v>6782012.6925246799</v>
      </c>
      <c r="CF275" s="1">
        <f t="shared" si="306"/>
        <v>7001481.9893224798</v>
      </c>
      <c r="CG275" s="1">
        <f t="shared" si="306"/>
        <v>7133531.1800464801</v>
      </c>
      <c r="CH275" s="1">
        <f t="shared" si="306"/>
        <v>7171442.82863189</v>
      </c>
      <c r="CI275" s="1">
        <f t="shared" si="306"/>
        <v>7171490.6938911695</v>
      </c>
      <c r="CJ275" s="1">
        <f t="shared" si="306"/>
        <v>7253428.4300694317</v>
      </c>
      <c r="CK275" s="1">
        <f t="shared" si="306"/>
        <v>7275126.5380947199</v>
      </c>
      <c r="CL275" s="1">
        <f t="shared" si="306"/>
        <v>7281187.3561350601</v>
      </c>
      <c r="CM275" s="1">
        <f t="shared" si="306"/>
        <v>7886756.7352666892</v>
      </c>
      <c r="CN275" s="1">
        <f t="shared" si="306"/>
        <v>8028646.7404458607</v>
      </c>
      <c r="CO275" s="1">
        <f t="shared" si="306"/>
        <v>8513797.3555731811</v>
      </c>
      <c r="CP275" s="1">
        <f t="shared" si="306"/>
        <v>9018802.5771085508</v>
      </c>
      <c r="CQ275" s="1">
        <f t="shared" si="306"/>
        <v>9290662.0868998915</v>
      </c>
      <c r="CR275" s="1">
        <f t="shared" si="306"/>
        <v>9783655.6284798291</v>
      </c>
      <c r="CS275" s="1">
        <f t="shared" si="306"/>
        <v>10198597.296369359</v>
      </c>
      <c r="CT275" s="1">
        <f t="shared" si="306"/>
        <v>10658698.99767945</v>
      </c>
      <c r="CU275" s="1">
        <f t="shared" si="306"/>
        <v>11055794.13625177</v>
      </c>
      <c r="CV275" s="1">
        <f t="shared" si="306"/>
        <v>11289678.8179881</v>
      </c>
      <c r="CW275" s="1">
        <f t="shared" si="306"/>
        <v>11395803.720182091</v>
      </c>
      <c r="CX275" s="1">
        <f t="shared" si="306"/>
        <v>11759266.29892024</v>
      </c>
      <c r="CY275" s="1">
        <f t="shared" si="306"/>
        <v>11799783.70304127</v>
      </c>
      <c r="CZ275" s="1">
        <f t="shared" si="306"/>
        <v>12151791.447690321</v>
      </c>
      <c r="DA275" s="1">
        <f t="shared" si="306"/>
        <v>12538392.637166249</v>
      </c>
      <c r="DB275" s="1">
        <f t="shared" si="306"/>
        <v>13314316.968546189</v>
      </c>
      <c r="DC275" s="1">
        <f t="shared" si="306"/>
        <v>14192200.14931846</v>
      </c>
      <c r="DD275" s="1">
        <f t="shared" si="306"/>
        <v>14732506.367683081</v>
      </c>
      <c r="DE275" s="1">
        <f t="shared" si="306"/>
        <v>15072525.485909119</v>
      </c>
      <c r="DF275" s="1">
        <f t="shared" si="306"/>
        <v>15554692.93288596</v>
      </c>
      <c r="DG275" s="1">
        <f t="shared" si="306"/>
        <v>15649259.216090141</v>
      </c>
      <c r="DH275" s="1">
        <f t="shared" si="306"/>
        <v>15606189.99198414</v>
      </c>
      <c r="DI275" s="1">
        <f t="shared" si="306"/>
        <v>15687959.34810351</v>
      </c>
      <c r="DJ275" s="1">
        <f t="shared" si="306"/>
        <v>15562870.477140611</v>
      </c>
      <c r="DK275" s="1">
        <f t="shared" si="306"/>
        <v>15732286.94504229</v>
      </c>
      <c r="DL275" s="1">
        <f t="shared" si="306"/>
        <v>16004572.788978709</v>
      </c>
      <c r="DM275" s="1">
        <f t="shared" si="306"/>
        <v>16347490.82920029</v>
      </c>
      <c r="DN275" s="1">
        <f t="shared" si="306"/>
        <v>16768891.615416478</v>
      </c>
      <c r="DO275" s="1">
        <f t="shared" si="306"/>
        <v>17506079.647771433</v>
      </c>
      <c r="DP275" s="1">
        <f t="shared" si="306"/>
        <v>17995676.130161311</v>
      </c>
      <c r="DQ275" s="1">
        <f t="shared" si="306"/>
        <v>18395446.04664439</v>
      </c>
      <c r="DR275" s="1">
        <f t="shared" si="306"/>
        <v>18979631.821470622</v>
      </c>
      <c r="DS275" s="1">
        <f t="shared" si="306"/>
        <v>19413740.998682208</v>
      </c>
      <c r="DT275" s="1">
        <f t="shared" si="306"/>
        <v>20126212.622405492</v>
      </c>
      <c r="DU275" s="1">
        <f t="shared" si="306"/>
        <v>20607856.69707986</v>
      </c>
      <c r="DV275" s="1">
        <f t="shared" si="306"/>
        <v>21227309.92972881</v>
      </c>
      <c r="DW275" s="1">
        <f t="shared" si="306"/>
        <v>21593077.43206618</v>
      </c>
      <c r="DX275" s="1">
        <f t="shared" si="306"/>
        <v>22744604.298923489</v>
      </c>
      <c r="DY275" s="1">
        <f t="shared" si="306"/>
        <v>23473861.613958579</v>
      </c>
      <c r="DZ275" s="1">
        <f t="shared" ref="DZ275:GK275" si="307">+DZ265+DZ270</f>
        <v>24482599.793089312</v>
      </c>
      <c r="EA275" s="1">
        <f t="shared" si="307"/>
        <v>25626918.491525102</v>
      </c>
      <c r="EB275" s="1">
        <f t="shared" si="307"/>
        <v>25776769.749041937</v>
      </c>
      <c r="EC275" s="1">
        <f t="shared" si="307"/>
        <v>26600803.358503532</v>
      </c>
      <c r="ED275" s="1">
        <f t="shared" si="307"/>
        <v>26984189.422028068</v>
      </c>
      <c r="EE275" s="1">
        <f t="shared" si="307"/>
        <v>27306057.814392563</v>
      </c>
      <c r="EF275" s="1">
        <f t="shared" si="307"/>
        <v>26944426.273657959</v>
      </c>
      <c r="EG275" s="1">
        <f t="shared" si="307"/>
        <v>27206250.449458782</v>
      </c>
      <c r="EH275" s="1">
        <f t="shared" si="307"/>
        <v>27832929.689037938</v>
      </c>
      <c r="EI275" s="1">
        <f t="shared" si="307"/>
        <v>28186802.251145583</v>
      </c>
      <c r="EJ275" s="1">
        <f t="shared" si="307"/>
        <v>28075049.136280067</v>
      </c>
      <c r="EK275" s="1">
        <f t="shared" si="307"/>
        <v>28947552.916442718</v>
      </c>
      <c r="EL275" s="1">
        <f t="shared" si="307"/>
        <v>30392820.34375146</v>
      </c>
      <c r="EM275" s="1">
        <f t="shared" si="307"/>
        <v>31016821.722465031</v>
      </c>
      <c r="EN275" s="1">
        <f t="shared" si="307"/>
        <v>32801846.636192031</v>
      </c>
      <c r="EO275" s="1">
        <f t="shared" si="307"/>
        <v>33531325.952981509</v>
      </c>
      <c r="EP275" s="1">
        <f t="shared" si="307"/>
        <v>34620133.795523353</v>
      </c>
      <c r="EQ275" s="1">
        <f t="shared" si="307"/>
        <v>33234345.015015211</v>
      </c>
      <c r="ER275" s="1">
        <f t="shared" si="307"/>
        <v>33883823.087809227</v>
      </c>
      <c r="ES275" s="1">
        <f t="shared" si="307"/>
        <v>33906345.36712569</v>
      </c>
      <c r="ET275" s="1">
        <f t="shared" si="307"/>
        <v>34747304.932778634</v>
      </c>
      <c r="EU275" s="1">
        <f t="shared" si="307"/>
        <v>35085333.164717294</v>
      </c>
      <c r="EV275" s="1">
        <f t="shared" si="307"/>
        <v>35207727.199142501</v>
      </c>
      <c r="EW275" s="1">
        <f t="shared" si="307"/>
        <v>35908262.423290543</v>
      </c>
      <c r="EX275" s="1">
        <f t="shared" si="307"/>
        <v>36543682.538927101</v>
      </c>
      <c r="EY275" s="1">
        <f t="shared" si="307"/>
        <v>37465533.376058877</v>
      </c>
      <c r="EZ275" s="1">
        <f t="shared" si="307"/>
        <v>38154591.247461617</v>
      </c>
      <c r="FA275" s="1">
        <f t="shared" si="307"/>
        <v>38140447.72813224</v>
      </c>
      <c r="FB275" s="1">
        <f t="shared" si="307"/>
        <v>38048513.500642039</v>
      </c>
      <c r="FC275" s="1">
        <f t="shared" si="307"/>
        <v>37976259.001248255</v>
      </c>
      <c r="FD275" s="1">
        <f t="shared" si="307"/>
        <v>38240283.811411329</v>
      </c>
      <c r="FE275" s="1">
        <f t="shared" si="307"/>
        <v>38573935.684903502</v>
      </c>
      <c r="FF275" s="1">
        <f t="shared" si="307"/>
        <v>39280006.089383267</v>
      </c>
      <c r="FG275" s="1">
        <f t="shared" si="307"/>
        <v>40560240.125882521</v>
      </c>
      <c r="FH275" s="1">
        <f t="shared" si="307"/>
        <v>40841223.486221112</v>
      </c>
      <c r="FI275" s="1">
        <f t="shared" si="307"/>
        <v>41832878.894452289</v>
      </c>
      <c r="FJ275" s="1">
        <f t="shared" si="307"/>
        <v>42681950.8310173</v>
      </c>
      <c r="FK275" s="1">
        <f t="shared" si="307"/>
        <v>44018705.7910394</v>
      </c>
      <c r="FL275" s="1">
        <f t="shared" si="307"/>
        <v>45141028.22517053</v>
      </c>
      <c r="FM275" s="1">
        <f t="shared" si="307"/>
        <v>47368313.749490194</v>
      </c>
      <c r="FN275" s="1">
        <f t="shared" si="307"/>
        <v>47985363.219265737</v>
      </c>
      <c r="FO275" s="1">
        <f t="shared" si="307"/>
        <v>47084569.509130366</v>
      </c>
      <c r="FP275" s="1">
        <f t="shared" si="307"/>
        <v>47441768</v>
      </c>
      <c r="FQ275" s="1">
        <f t="shared" si="307"/>
        <v>47707388.580989219</v>
      </c>
      <c r="FR275" s="1">
        <f t="shared" si="307"/>
        <v>47884186.976534963</v>
      </c>
      <c r="FS275" s="1">
        <f t="shared" si="307"/>
        <v>48311621.107557856</v>
      </c>
      <c r="FT275" s="1">
        <f t="shared" si="307"/>
        <v>48658509.417338364</v>
      </c>
      <c r="FU275" s="1">
        <f t="shared" si="307"/>
        <v>49585906.113549449</v>
      </c>
      <c r="FV275" s="1">
        <f t="shared" si="307"/>
        <v>52230478.76366429</v>
      </c>
      <c r="FW275" s="1">
        <f t="shared" si="307"/>
        <v>54275203.498714067</v>
      </c>
      <c r="FX275" s="1">
        <f t="shared" si="307"/>
        <v>55470421.532362752</v>
      </c>
      <c r="FY275" s="1">
        <f t="shared" si="307"/>
        <v>57038323.739967778</v>
      </c>
      <c r="FZ275" s="1">
        <f t="shared" si="307"/>
        <v>58415299.909534954</v>
      </c>
      <c r="GA275" s="1">
        <f t="shared" si="307"/>
        <v>59335724.916601695</v>
      </c>
      <c r="GB275" s="1">
        <f t="shared" si="307"/>
        <v>60375354.682035096</v>
      </c>
      <c r="GC275" s="1">
        <f t="shared" si="307"/>
        <v>61726880.951243065</v>
      </c>
      <c r="GD275" s="1">
        <f t="shared" si="307"/>
        <v>62236490.772365339</v>
      </c>
      <c r="GE275" s="1">
        <f t="shared" si="307"/>
        <v>62604091.864825763</v>
      </c>
      <c r="GF275" s="1">
        <f t="shared" si="307"/>
        <v>62958563.440949142</v>
      </c>
      <c r="GG275" s="1">
        <f t="shared" si="307"/>
        <v>65111710.208833419</v>
      </c>
      <c r="GH275" s="1">
        <f t="shared" si="307"/>
        <v>67493131.963200048</v>
      </c>
      <c r="GI275" s="1">
        <f t="shared" si="307"/>
        <v>68090479.456623644</v>
      </c>
      <c r="GJ275" s="1">
        <f t="shared" si="307"/>
        <v>69019944.667976484</v>
      </c>
      <c r="GK275" s="1">
        <f t="shared" si="307"/>
        <v>70634900.441653699</v>
      </c>
      <c r="GL275" s="1">
        <f t="shared" ref="GL275:IW275" si="308">+GL265+GL270</f>
        <v>71349509.128549337</v>
      </c>
      <c r="GM275" s="1">
        <f t="shared" si="308"/>
        <v>69953725.40434958</v>
      </c>
      <c r="GN275" s="1">
        <f t="shared" si="308"/>
        <v>69126331.819875106</v>
      </c>
      <c r="GO275" s="1">
        <f t="shared" si="308"/>
        <v>68309053.311995164</v>
      </c>
      <c r="GP275" s="1">
        <f t="shared" si="308"/>
        <v>68474686.243359834</v>
      </c>
      <c r="GQ275" s="1">
        <f t="shared" si="308"/>
        <v>67403737.572732985</v>
      </c>
      <c r="GR275" s="1">
        <f t="shared" si="308"/>
        <v>67179420.71231398</v>
      </c>
      <c r="GS275" s="1">
        <f t="shared" si="308"/>
        <v>67095028.919789858</v>
      </c>
      <c r="GT275" s="1">
        <f t="shared" si="308"/>
        <v>67449965.245878637</v>
      </c>
      <c r="GU275" s="1">
        <f t="shared" si="308"/>
        <v>68651622.265904814</v>
      </c>
      <c r="GV275" s="1">
        <f t="shared" si="308"/>
        <v>70023737.844116598</v>
      </c>
      <c r="GW275" s="1">
        <f t="shared" si="308"/>
        <v>70660592.526396483</v>
      </c>
      <c r="GX275" s="1">
        <f t="shared" si="308"/>
        <v>70460559.618336156</v>
      </c>
      <c r="GY275" s="1">
        <f t="shared" si="308"/>
        <v>68326968.458361447</v>
      </c>
      <c r="GZ275" s="1">
        <f t="shared" si="308"/>
        <v>69200113.214256495</v>
      </c>
      <c r="HA275" s="1">
        <f t="shared" si="308"/>
        <v>68870356.56183739</v>
      </c>
      <c r="HB275" s="1">
        <f t="shared" si="308"/>
        <v>68677600.804127723</v>
      </c>
      <c r="HC275" s="1">
        <f t="shared" si="308"/>
        <v>68899305.513632849</v>
      </c>
      <c r="HD275" s="1">
        <f t="shared" si="308"/>
        <v>69020684.335272193</v>
      </c>
      <c r="HE275" s="1">
        <f t="shared" si="308"/>
        <v>70375708.424363196</v>
      </c>
      <c r="HF275" s="1">
        <f t="shared" si="308"/>
        <v>71086181.104982153</v>
      </c>
      <c r="HG275" s="1">
        <f t="shared" si="308"/>
        <v>71400724.653009787</v>
      </c>
      <c r="HH275" s="1">
        <f t="shared" si="308"/>
        <v>72864532.644741878</v>
      </c>
      <c r="HI275" s="1">
        <f t="shared" si="308"/>
        <v>73388561.937935844</v>
      </c>
      <c r="HJ275" s="1">
        <f t="shared" si="308"/>
        <v>73504389.344160885</v>
      </c>
      <c r="HK275" s="1">
        <f t="shared" si="308"/>
        <v>73762868.139730021</v>
      </c>
      <c r="HL275" s="1">
        <f t="shared" si="308"/>
        <v>74149085.292634889</v>
      </c>
      <c r="HM275" s="1">
        <f t="shared" si="308"/>
        <v>74155616.648353264</v>
      </c>
      <c r="HN275" s="1">
        <f t="shared" si="308"/>
        <v>75867587.904814899</v>
      </c>
      <c r="HO275" s="1">
        <f t="shared" si="308"/>
        <v>76098178.685799837</v>
      </c>
      <c r="HP275" s="1">
        <f t="shared" si="308"/>
        <v>77171495.779229969</v>
      </c>
      <c r="HQ275" s="1">
        <f t="shared" si="308"/>
        <v>79128335.524687633</v>
      </c>
      <c r="HR275" s="1">
        <f t="shared" si="308"/>
        <v>80827734.427104175</v>
      </c>
      <c r="HS275" s="1">
        <f t="shared" si="308"/>
        <v>82534632.164710507</v>
      </c>
      <c r="HT275" s="1">
        <f t="shared" si="308"/>
        <v>83405030.553572521</v>
      </c>
      <c r="HU275" s="1">
        <f t="shared" si="308"/>
        <v>84542947.335000247</v>
      </c>
      <c r="HV275" s="1">
        <f t="shared" si="308"/>
        <v>85110000.625326306</v>
      </c>
      <c r="HW275" s="1">
        <f t="shared" si="308"/>
        <v>86766399.062611446</v>
      </c>
      <c r="HX275" s="1">
        <f t="shared" si="308"/>
        <v>88441241.901675925</v>
      </c>
      <c r="HY275" s="1">
        <f t="shared" si="308"/>
        <v>89105420.64972043</v>
      </c>
      <c r="HZ275" s="1">
        <f t="shared" si="308"/>
        <v>88869532.637215465</v>
      </c>
      <c r="IA275" s="1">
        <f t="shared" si="308"/>
        <v>88161213.179480597</v>
      </c>
      <c r="IB275" s="1">
        <f t="shared" si="308"/>
        <v>87530898.302632183</v>
      </c>
      <c r="IC275" s="1">
        <f t="shared" si="308"/>
        <v>89977114.562008381</v>
      </c>
      <c r="ID275" s="1">
        <f t="shared" si="308"/>
        <v>91612802.709781006</v>
      </c>
      <c r="IE275" s="1">
        <f t="shared" si="308"/>
        <v>92081070.070550695</v>
      </c>
      <c r="IF275" s="1">
        <f t="shared" si="308"/>
        <v>93348155.343542263</v>
      </c>
      <c r="IG275" s="1">
        <f t="shared" si="308"/>
        <v>94130746.766027838</v>
      </c>
      <c r="IH275" s="1">
        <f t="shared" si="308"/>
        <v>93807562.111705124</v>
      </c>
      <c r="II275" s="1">
        <f t="shared" si="308"/>
        <v>93828011.972254276</v>
      </c>
      <c r="IJ275" s="1">
        <f t="shared" si="308"/>
        <v>93931452.563502729</v>
      </c>
      <c r="IK275" s="1">
        <f t="shared" si="308"/>
        <v>92856571.480092138</v>
      </c>
      <c r="IL275" s="1">
        <f t="shared" si="308"/>
        <v>93651155.4125835</v>
      </c>
      <c r="IM275" s="1">
        <f t="shared" si="308"/>
        <v>95136072.738917232</v>
      </c>
      <c r="IN275" s="1">
        <f t="shared" si="308"/>
        <v>96243912.757233247</v>
      </c>
      <c r="IO275" s="1">
        <f t="shared" si="308"/>
        <v>97169368.079731479</v>
      </c>
      <c r="IP275" s="1">
        <f t="shared" si="308"/>
        <v>98142811.128151506</v>
      </c>
      <c r="IQ275" s="1">
        <f t="shared" si="308"/>
        <v>99718623.274982721</v>
      </c>
      <c r="IR275" s="1">
        <f t="shared" si="308"/>
        <v>101385961.79018816</v>
      </c>
      <c r="IS275" s="1">
        <f t="shared" si="308"/>
        <v>101921110.3875635</v>
      </c>
      <c r="IT275" s="1">
        <f t="shared" si="308"/>
        <v>101644864.12108284</v>
      </c>
      <c r="IU275" s="1">
        <f t="shared" si="308"/>
        <v>100310621.05670741</v>
      </c>
      <c r="IV275" s="1">
        <f t="shared" si="308"/>
        <v>99089677.893021137</v>
      </c>
      <c r="IW275" s="1">
        <f t="shared" si="308"/>
        <v>101354771.8180443</v>
      </c>
      <c r="IX275" s="1">
        <f t="shared" ref="IX275:JF275" si="309">+IX265+IX270</f>
        <v>101875173.78837533</v>
      </c>
      <c r="IY275" s="1">
        <f t="shared" si="309"/>
        <v>100597175.45550734</v>
      </c>
      <c r="IZ275" s="1">
        <f t="shared" si="309"/>
        <v>101502830.36127315</v>
      </c>
      <c r="JA275" s="1">
        <f t="shared" si="309"/>
        <v>103035622</v>
      </c>
      <c r="JB275" s="1">
        <f t="shared" si="309"/>
        <v>105247492.78006607</v>
      </c>
      <c r="JC275" s="1">
        <f t="shared" si="309"/>
        <v>107512351.49978326</v>
      </c>
      <c r="JD275" s="1">
        <f t="shared" si="309"/>
        <v>109660126.99226859</v>
      </c>
      <c r="JE275" s="1">
        <f t="shared" si="309"/>
        <v>111295721.89</v>
      </c>
      <c r="JF275" s="1" t="e">
        <f t="shared" si="309"/>
        <v>#REF!</v>
      </c>
    </row>
    <row r="276" spans="1:266" s="1" customFormat="1" ht="12.9" customHeight="1" x14ac:dyDescent="0.2">
      <c r="A276" s="73" t="s">
        <v>330</v>
      </c>
      <c r="B276" s="1">
        <f t="shared" ref="B276:BM276" si="310">+B266+B271</f>
        <v>598968</v>
      </c>
      <c r="C276" s="1">
        <f t="shared" si="310"/>
        <v>613404</v>
      </c>
      <c r="D276" s="1">
        <f t="shared" si="310"/>
        <v>629969</v>
      </c>
      <c r="E276" s="1">
        <f t="shared" si="310"/>
        <v>632064</v>
      </c>
      <c r="F276" s="1">
        <f t="shared" si="310"/>
        <v>621367</v>
      </c>
      <c r="G276" s="1">
        <f t="shared" si="310"/>
        <v>639959</v>
      </c>
      <c r="H276" s="1">
        <f t="shared" si="310"/>
        <v>651713</v>
      </c>
      <c r="I276" s="1">
        <f t="shared" si="310"/>
        <v>662661</v>
      </c>
      <c r="J276" s="1">
        <f t="shared" si="310"/>
        <v>675109</v>
      </c>
      <c r="K276" s="1">
        <f t="shared" si="310"/>
        <v>717125</v>
      </c>
      <c r="L276" s="1">
        <f t="shared" si="310"/>
        <v>739390</v>
      </c>
      <c r="M276" s="1">
        <f t="shared" si="310"/>
        <v>741041</v>
      </c>
      <c r="N276" s="1">
        <f t="shared" si="310"/>
        <v>739756</v>
      </c>
      <c r="O276" s="1">
        <f t="shared" si="310"/>
        <v>754298</v>
      </c>
      <c r="P276" s="1">
        <f t="shared" si="310"/>
        <v>762664</v>
      </c>
      <c r="Q276" s="1">
        <f t="shared" si="310"/>
        <v>767324</v>
      </c>
      <c r="R276" s="1">
        <f t="shared" si="310"/>
        <v>772555</v>
      </c>
      <c r="S276" s="1">
        <f t="shared" si="310"/>
        <v>789198</v>
      </c>
      <c r="T276" s="1">
        <f t="shared" si="310"/>
        <v>809047</v>
      </c>
      <c r="U276" s="1">
        <f t="shared" si="310"/>
        <v>817036</v>
      </c>
      <c r="V276" s="1">
        <f t="shared" si="310"/>
        <v>829401</v>
      </c>
      <c r="W276" s="1">
        <f t="shared" si="310"/>
        <v>841231</v>
      </c>
      <c r="X276" s="1">
        <f t="shared" si="310"/>
        <v>869162.31353411009</v>
      </c>
      <c r="Y276" s="1">
        <f t="shared" si="310"/>
        <v>850429</v>
      </c>
      <c r="Z276" s="1">
        <f t="shared" si="310"/>
        <v>855011</v>
      </c>
      <c r="AA276" s="1">
        <f t="shared" si="310"/>
        <v>872096</v>
      </c>
      <c r="AB276" s="1">
        <f t="shared" si="310"/>
        <v>865765</v>
      </c>
      <c r="AC276" s="1">
        <f t="shared" si="310"/>
        <v>872256</v>
      </c>
      <c r="AD276" s="1">
        <f t="shared" si="310"/>
        <v>881083</v>
      </c>
      <c r="AE276" s="1">
        <f t="shared" si="310"/>
        <v>888619</v>
      </c>
      <c r="AF276" s="1">
        <f t="shared" si="310"/>
        <v>904146</v>
      </c>
      <c r="AG276" s="1">
        <f t="shared" si="310"/>
        <v>897097</v>
      </c>
      <c r="AH276" s="1">
        <f t="shared" si="310"/>
        <v>787502</v>
      </c>
      <c r="AI276" s="1">
        <f t="shared" si="310"/>
        <v>792981</v>
      </c>
      <c r="AJ276" s="1">
        <f t="shared" si="310"/>
        <v>788069</v>
      </c>
      <c r="AK276" s="1">
        <f t="shared" si="310"/>
        <v>777364</v>
      </c>
      <c r="AL276" s="1">
        <f t="shared" si="310"/>
        <v>783512</v>
      </c>
      <c r="AM276" s="1">
        <f t="shared" si="310"/>
        <v>795474</v>
      </c>
      <c r="AN276" s="1">
        <f t="shared" si="310"/>
        <v>791537</v>
      </c>
      <c r="AO276" s="1">
        <f t="shared" si="310"/>
        <v>788616</v>
      </c>
      <c r="AP276" s="1">
        <f t="shared" si="310"/>
        <v>754253</v>
      </c>
      <c r="AQ276" s="1">
        <f t="shared" si="310"/>
        <v>770594</v>
      </c>
      <c r="AR276" s="1">
        <f t="shared" si="310"/>
        <v>184771.73737494001</v>
      </c>
      <c r="AS276" s="1">
        <f t="shared" si="310"/>
        <v>826850.91492595011</v>
      </c>
      <c r="AT276" s="1">
        <f t="shared" si="310"/>
        <v>845378.93953346007</v>
      </c>
      <c r="AU276" s="1">
        <f t="shared" si="310"/>
        <v>868842.62076643005</v>
      </c>
      <c r="AV276" s="1">
        <f t="shared" si="310"/>
        <v>978054.78014066</v>
      </c>
      <c r="AW276" s="1">
        <f t="shared" si="310"/>
        <v>974384.35415489995</v>
      </c>
      <c r="AX276" s="1">
        <f t="shared" si="310"/>
        <v>852652.06920160993</v>
      </c>
      <c r="AY276" s="1">
        <f t="shared" si="310"/>
        <v>869040.97639039997</v>
      </c>
      <c r="AZ276" s="1">
        <f t="shared" si="310"/>
        <v>863544.94781723991</v>
      </c>
      <c r="BA276" s="1">
        <f t="shared" si="310"/>
        <v>860207.81962506007</v>
      </c>
      <c r="BB276" s="1">
        <f t="shared" si="310"/>
        <v>853868.56520157994</v>
      </c>
      <c r="BC276" s="1">
        <f t="shared" si="310"/>
        <v>872574.29295144987</v>
      </c>
      <c r="BD276" s="1">
        <f t="shared" si="310"/>
        <v>886912.62662196998</v>
      </c>
      <c r="BE276" s="1">
        <f t="shared" si="310"/>
        <v>888597.18897798005</v>
      </c>
      <c r="BF276" s="1">
        <f t="shared" si="310"/>
        <v>919359.65004164993</v>
      </c>
      <c r="BG276" s="1">
        <f t="shared" si="310"/>
        <v>945339.05886883999</v>
      </c>
      <c r="BH276" s="1">
        <f t="shared" si="310"/>
        <v>971136.3649752601</v>
      </c>
      <c r="BI276" s="1">
        <f t="shared" si="310"/>
        <v>987116</v>
      </c>
      <c r="BJ276" s="1">
        <f t="shared" si="310"/>
        <v>1006994.12848855</v>
      </c>
      <c r="BK276" s="1">
        <f t="shared" si="310"/>
        <v>1027073.32406697</v>
      </c>
      <c r="BL276" s="1">
        <f t="shared" si="310"/>
        <v>1012912.73048537</v>
      </c>
      <c r="BM276" s="1">
        <f t="shared" si="310"/>
        <v>1021032.43535785</v>
      </c>
      <c r="BN276" s="1">
        <f t="shared" ref="BN276:DY276" si="311">+BN266+BN271</f>
        <v>1019196.1640009901</v>
      </c>
      <c r="BO276" s="1">
        <f t="shared" si="311"/>
        <v>1037519.9649794298</v>
      </c>
      <c r="BP276" s="1">
        <f t="shared" si="311"/>
        <v>1057964.5145937002</v>
      </c>
      <c r="BQ276" s="1">
        <f t="shared" si="311"/>
        <v>1087945.6312215801</v>
      </c>
      <c r="BR276" s="1">
        <f t="shared" si="311"/>
        <v>1111047.53326518</v>
      </c>
      <c r="BS276" s="1">
        <f t="shared" si="311"/>
        <v>1145940.6406434001</v>
      </c>
      <c r="BT276" s="1">
        <f t="shared" si="311"/>
        <v>1197856.3344404302</v>
      </c>
      <c r="BU276" s="1">
        <f t="shared" si="311"/>
        <v>1225451.0143059201</v>
      </c>
      <c r="BV276" s="1">
        <f t="shared" si="311"/>
        <v>1229980.1247411401</v>
      </c>
      <c r="BW276" s="1">
        <f t="shared" si="311"/>
        <v>1238783.4700867399</v>
      </c>
      <c r="BX276" s="1">
        <f t="shared" si="311"/>
        <v>1235424.6127106401</v>
      </c>
      <c r="BY276" s="1">
        <f t="shared" si="311"/>
        <v>1233427.6528393701</v>
      </c>
      <c r="BZ276" s="1">
        <f t="shared" si="311"/>
        <v>1222960.4311015101</v>
      </c>
      <c r="CA276" s="1">
        <f t="shared" si="311"/>
        <v>1236931.3114767801</v>
      </c>
      <c r="CB276" s="1">
        <f t="shared" si="311"/>
        <v>1259606.61181405</v>
      </c>
      <c r="CC276" s="1">
        <f t="shared" si="311"/>
        <v>1280024.6874559</v>
      </c>
      <c r="CD276" s="1">
        <f t="shared" si="311"/>
        <v>1316305.45228434</v>
      </c>
      <c r="CE276" s="1">
        <f t="shared" si="311"/>
        <v>1360959.13367168</v>
      </c>
      <c r="CF276" s="1">
        <f t="shared" si="311"/>
        <v>1406727.1900692</v>
      </c>
      <c r="CG276" s="1">
        <f t="shared" si="311"/>
        <v>1424275.9742236</v>
      </c>
      <c r="CH276" s="1">
        <f t="shared" si="311"/>
        <v>1459936.5585737</v>
      </c>
      <c r="CI276" s="1">
        <f t="shared" si="311"/>
        <v>1489345.1113211999</v>
      </c>
      <c r="CJ276" s="1">
        <f t="shared" si="311"/>
        <v>1487173.1113413002</v>
      </c>
      <c r="CK276" s="1">
        <f t="shared" si="311"/>
        <v>1492138.5482928001</v>
      </c>
      <c r="CL276" s="1">
        <f t="shared" si="311"/>
        <v>1505361.9909399902</v>
      </c>
      <c r="CM276" s="1">
        <f t="shared" si="311"/>
        <v>1554609.2711501501</v>
      </c>
      <c r="CN276" s="1">
        <f t="shared" si="311"/>
        <v>1611382.81264747</v>
      </c>
      <c r="CO276" s="1">
        <f t="shared" si="311"/>
        <v>1672623.17454617</v>
      </c>
      <c r="CP276" s="1">
        <f t="shared" si="311"/>
        <v>1713412.6213180898</v>
      </c>
      <c r="CQ276" s="1">
        <f t="shared" si="311"/>
        <v>1768811.31789115</v>
      </c>
      <c r="CR276" s="1">
        <f t="shared" si="311"/>
        <v>1833218.2157184002</v>
      </c>
      <c r="CS276" s="1">
        <f t="shared" si="311"/>
        <v>1897064.9239636001</v>
      </c>
      <c r="CT276" s="1">
        <f t="shared" si="311"/>
        <v>1431839.17245716</v>
      </c>
      <c r="CU276" s="1">
        <f t="shared" si="311"/>
        <v>1466580.5135202599</v>
      </c>
      <c r="CV276" s="1">
        <f t="shared" si="311"/>
        <v>1468964.3457414298</v>
      </c>
      <c r="CW276" s="1">
        <f t="shared" si="311"/>
        <v>1475865.44881336</v>
      </c>
      <c r="CX276" s="1">
        <f t="shared" si="311"/>
        <v>1517852.7765664998</v>
      </c>
      <c r="CY276" s="1">
        <f t="shared" si="311"/>
        <v>1563207.5320897</v>
      </c>
      <c r="CZ276" s="1">
        <f t="shared" si="311"/>
        <v>1634791.94388584</v>
      </c>
      <c r="DA276" s="1">
        <f t="shared" si="311"/>
        <v>1706265.82113454</v>
      </c>
      <c r="DB276" s="1">
        <f t="shared" si="311"/>
        <v>1783275.4590326601</v>
      </c>
      <c r="DC276" s="1">
        <f t="shared" si="311"/>
        <v>1857809.02031216</v>
      </c>
      <c r="DD276" s="1">
        <f t="shared" si="311"/>
        <v>1880684.1806524198</v>
      </c>
      <c r="DE276" s="1">
        <f t="shared" si="311"/>
        <v>1687620.1216174001</v>
      </c>
      <c r="DF276" s="1">
        <f t="shared" si="311"/>
        <v>1264763.00966244</v>
      </c>
      <c r="DG276" s="1">
        <f t="shared" si="311"/>
        <v>1285956.6304468201</v>
      </c>
      <c r="DH276" s="1">
        <f t="shared" si="311"/>
        <v>1302905.76067102</v>
      </c>
      <c r="DI276" s="1">
        <f t="shared" si="311"/>
        <v>1303802.55133282</v>
      </c>
      <c r="DJ276" s="1">
        <f t="shared" si="311"/>
        <v>1315237.1627056198</v>
      </c>
      <c r="DK276" s="1">
        <f t="shared" si="311"/>
        <v>1357875.6188600201</v>
      </c>
      <c r="DL276" s="1">
        <f t="shared" si="311"/>
        <v>1396034.9152136201</v>
      </c>
      <c r="DM276" s="1">
        <f t="shared" si="311"/>
        <v>1449405.88606182</v>
      </c>
      <c r="DN276" s="1">
        <f t="shared" si="311"/>
        <v>1497370.7740186199</v>
      </c>
      <c r="DO276" s="1">
        <f t="shared" si="311"/>
        <v>1541220.2155128401</v>
      </c>
      <c r="DP276" s="1">
        <f t="shared" si="311"/>
        <v>1576253.91095862</v>
      </c>
      <c r="DQ276" s="1">
        <f t="shared" si="311"/>
        <v>1591100.6301292998</v>
      </c>
      <c r="DR276" s="1">
        <f t="shared" si="311"/>
        <v>1627801.6913244999</v>
      </c>
      <c r="DS276" s="1">
        <f t="shared" si="311"/>
        <v>1673464.7977129398</v>
      </c>
      <c r="DT276" s="1">
        <f t="shared" si="311"/>
        <v>1663746.3939283001</v>
      </c>
      <c r="DU276" s="1">
        <f t="shared" si="311"/>
        <v>1670874.2080880299</v>
      </c>
      <c r="DV276" s="1">
        <f t="shared" si="311"/>
        <v>1674122.8077672301</v>
      </c>
      <c r="DW276" s="1">
        <f t="shared" si="311"/>
        <v>1732013.4137051201</v>
      </c>
      <c r="DX276" s="1">
        <f t="shared" si="311"/>
        <v>1769922.74118542</v>
      </c>
      <c r="DY276" s="1">
        <f t="shared" si="311"/>
        <v>1849823.3615063699</v>
      </c>
      <c r="DZ276" s="1">
        <f t="shared" ref="DZ276:GK276" si="312">+DZ266+DZ271</f>
        <v>1920459.3215370101</v>
      </c>
      <c r="EA276" s="1">
        <f t="shared" si="312"/>
        <v>2008943.00020224</v>
      </c>
      <c r="EB276" s="1">
        <f t="shared" si="312"/>
        <v>2008443.7922609199</v>
      </c>
      <c r="EC276" s="1">
        <f t="shared" si="312"/>
        <v>1701263.2352885501</v>
      </c>
      <c r="ED276" s="1">
        <f t="shared" si="312"/>
        <v>1731073.1744345299</v>
      </c>
      <c r="EE276" s="1">
        <f t="shared" si="312"/>
        <v>1764579.95176269</v>
      </c>
      <c r="EF276" s="1">
        <f t="shared" si="312"/>
        <v>1770186.6142643502</v>
      </c>
      <c r="EG276" s="1">
        <f t="shared" si="312"/>
        <v>1869952.4835483399</v>
      </c>
      <c r="EH276" s="1">
        <f t="shared" si="312"/>
        <v>1780732.6211337699</v>
      </c>
      <c r="EI276" s="1">
        <f t="shared" si="312"/>
        <v>1819802.51060444</v>
      </c>
      <c r="EJ276" s="1">
        <f t="shared" si="312"/>
        <v>1826276.2033291201</v>
      </c>
      <c r="EK276" s="1">
        <f t="shared" si="312"/>
        <v>1877160.76881491</v>
      </c>
      <c r="EL276" s="1">
        <f t="shared" si="312"/>
        <v>1930147.3206162599</v>
      </c>
      <c r="EM276" s="1">
        <f t="shared" si="312"/>
        <v>2000310.33386625</v>
      </c>
      <c r="EN276" s="1">
        <f t="shared" si="312"/>
        <v>2081478.1305839701</v>
      </c>
      <c r="EO276" s="1">
        <f t="shared" si="312"/>
        <v>2110283.71999965</v>
      </c>
      <c r="EP276" s="1">
        <f t="shared" si="312"/>
        <v>2121152.3463939503</v>
      </c>
      <c r="EQ276" s="1">
        <f t="shared" si="312"/>
        <v>2112150.85097415</v>
      </c>
      <c r="ER276" s="1">
        <f t="shared" si="312"/>
        <v>2123290.1122719799</v>
      </c>
      <c r="ES276" s="1">
        <f t="shared" si="312"/>
        <v>2090255.9938562401</v>
      </c>
      <c r="ET276" s="1">
        <f t="shared" si="312"/>
        <v>1998709.3154695299</v>
      </c>
      <c r="EU276" s="1">
        <f t="shared" si="312"/>
        <v>2020184.07285326</v>
      </c>
      <c r="EV276" s="1">
        <f t="shared" si="312"/>
        <v>2059382.3490127001</v>
      </c>
      <c r="EW276" s="1">
        <f t="shared" si="312"/>
        <v>2140523.9612862598</v>
      </c>
      <c r="EX276" s="1">
        <f t="shared" si="312"/>
        <v>2217356.2979348302</v>
      </c>
      <c r="EY276" s="1">
        <f t="shared" si="312"/>
        <v>2273351.3042441299</v>
      </c>
      <c r="EZ276" s="1">
        <f t="shared" si="312"/>
        <v>2354637.5940625803</v>
      </c>
      <c r="FA276" s="1">
        <f t="shared" si="312"/>
        <v>2404456.0553681199</v>
      </c>
      <c r="FB276" s="1">
        <f t="shared" si="312"/>
        <v>2440262.41020294</v>
      </c>
      <c r="FC276" s="1">
        <f t="shared" si="312"/>
        <v>2447891.3766343798</v>
      </c>
      <c r="FD276" s="1">
        <f t="shared" si="312"/>
        <v>2485426.80014583</v>
      </c>
      <c r="FE276" s="1">
        <f t="shared" si="312"/>
        <v>2510020.6535759498</v>
      </c>
      <c r="FF276" s="1">
        <f t="shared" si="312"/>
        <v>2547225.5059692198</v>
      </c>
      <c r="FG276" s="1">
        <f t="shared" si="312"/>
        <v>2611340.0340306601</v>
      </c>
      <c r="FH276" s="1">
        <f t="shared" si="312"/>
        <v>2692119.296293769</v>
      </c>
      <c r="FI276" s="1">
        <f t="shared" si="312"/>
        <v>2776070.2169058397</v>
      </c>
      <c r="FJ276" s="1">
        <f t="shared" si="312"/>
        <v>2873454.7233699812</v>
      </c>
      <c r="FK276" s="1">
        <f t="shared" si="312"/>
        <v>2976513.7127604401</v>
      </c>
      <c r="FL276" s="1">
        <f t="shared" si="312"/>
        <v>3073645.4682198898</v>
      </c>
      <c r="FM276" s="1">
        <f t="shared" si="312"/>
        <v>3120416.38424156</v>
      </c>
      <c r="FN276" s="1">
        <f t="shared" si="312"/>
        <v>3145829.5388479903</v>
      </c>
      <c r="FO276" s="1">
        <f t="shared" si="312"/>
        <v>3154693.5208208696</v>
      </c>
      <c r="FP276" s="1">
        <f t="shared" si="312"/>
        <v>3199665.9862096403</v>
      </c>
      <c r="FQ276" s="1">
        <f t="shared" si="312"/>
        <v>3178696.7129861503</v>
      </c>
      <c r="FR276" s="1">
        <f t="shared" si="312"/>
        <v>3243905.79524867</v>
      </c>
      <c r="FS276" s="1">
        <f t="shared" si="312"/>
        <v>3311567.52630493</v>
      </c>
      <c r="FT276" s="1">
        <f t="shared" si="312"/>
        <v>3389482.8688673796</v>
      </c>
      <c r="FU276" s="1">
        <f t="shared" si="312"/>
        <v>3503252.62821102</v>
      </c>
      <c r="FV276" s="1">
        <f t="shared" si="312"/>
        <v>3667263.6209107302</v>
      </c>
      <c r="FW276" s="1">
        <f t="shared" si="312"/>
        <v>3824885.8551584501</v>
      </c>
      <c r="FX276" s="1">
        <f t="shared" si="312"/>
        <v>3942049.82487767</v>
      </c>
      <c r="FY276" s="1">
        <f t="shared" si="312"/>
        <v>3962173.3640988902</v>
      </c>
      <c r="FZ276" s="1">
        <f t="shared" si="312"/>
        <v>4054145.3723721798</v>
      </c>
      <c r="GA276" s="1">
        <f t="shared" si="312"/>
        <v>3224090.5804998903</v>
      </c>
      <c r="GB276" s="1">
        <f t="shared" si="312"/>
        <v>3242671.9731051903</v>
      </c>
      <c r="GC276" s="1">
        <f t="shared" si="312"/>
        <v>3022870.02170189</v>
      </c>
      <c r="GD276" s="1">
        <f t="shared" si="312"/>
        <v>3072843.2129680598</v>
      </c>
      <c r="GE276" s="1">
        <f t="shared" si="312"/>
        <v>3092434.21763829</v>
      </c>
      <c r="GF276" s="1">
        <f t="shared" si="312"/>
        <v>3132470.21937649</v>
      </c>
      <c r="GG276" s="1">
        <f t="shared" si="312"/>
        <v>3242535.12452312</v>
      </c>
      <c r="GH276" s="1">
        <f t="shared" si="312"/>
        <v>3329785.2047516899</v>
      </c>
      <c r="GI276" s="1">
        <f t="shared" si="312"/>
        <v>3350244.1067913701</v>
      </c>
      <c r="GJ276" s="1">
        <f t="shared" si="312"/>
        <v>3414106.2071515997</v>
      </c>
      <c r="GK276" s="1">
        <f t="shared" si="312"/>
        <v>3430834.1687308601</v>
      </c>
      <c r="GL276" s="1">
        <f t="shared" ref="GL276:IW276" si="313">+GL266+GL271</f>
        <v>3442199.8680533399</v>
      </c>
      <c r="GM276" s="1">
        <f t="shared" si="313"/>
        <v>3405032.0033716201</v>
      </c>
      <c r="GN276" s="1">
        <f t="shared" si="313"/>
        <v>3295099.6100222003</v>
      </c>
      <c r="GO276" s="1">
        <f t="shared" si="313"/>
        <v>3279975.8953638501</v>
      </c>
      <c r="GP276" s="1">
        <f t="shared" si="313"/>
        <v>3304071.41083857</v>
      </c>
      <c r="GQ276" s="1">
        <f t="shared" si="313"/>
        <v>3300546.4395634001</v>
      </c>
      <c r="GR276" s="1">
        <f t="shared" si="313"/>
        <v>3302272.9802988702</v>
      </c>
      <c r="GS276" s="1">
        <f t="shared" si="313"/>
        <v>3334594.4221479199</v>
      </c>
      <c r="GT276" s="1">
        <f t="shared" si="313"/>
        <v>3445467.7782450002</v>
      </c>
      <c r="GU276" s="1">
        <f t="shared" si="313"/>
        <v>3527841.7846199702</v>
      </c>
      <c r="GV276" s="1">
        <f t="shared" si="313"/>
        <v>3681165.0927899699</v>
      </c>
      <c r="GW276" s="1">
        <f t="shared" si="313"/>
        <v>3692726.2063811496</v>
      </c>
      <c r="GX276" s="1">
        <f t="shared" si="313"/>
        <v>3687613.20421866</v>
      </c>
      <c r="GY276" s="1">
        <f t="shared" si="313"/>
        <v>3641416.85006565</v>
      </c>
      <c r="GZ276" s="1">
        <f t="shared" si="313"/>
        <v>3743266.5223155799</v>
      </c>
      <c r="HA276" s="1">
        <f t="shared" si="313"/>
        <v>3692995.43582134</v>
      </c>
      <c r="HB276" s="1">
        <f t="shared" si="313"/>
        <v>3750812.52079876</v>
      </c>
      <c r="HC276" s="1">
        <f t="shared" si="313"/>
        <v>3786821.3798368098</v>
      </c>
      <c r="HD276" s="1">
        <f t="shared" si="313"/>
        <v>3842077.2661889</v>
      </c>
      <c r="HE276" s="1">
        <f t="shared" si="313"/>
        <v>3960694.5409567002</v>
      </c>
      <c r="HF276" s="1">
        <f t="shared" si="313"/>
        <v>4050502.9914786899</v>
      </c>
      <c r="HG276" s="1">
        <f t="shared" si="313"/>
        <v>4129278.6093019601</v>
      </c>
      <c r="HH276" s="1">
        <f t="shared" si="313"/>
        <v>4222706.4792423602</v>
      </c>
      <c r="HI276" s="1">
        <f t="shared" si="313"/>
        <v>4239035.8752921298</v>
      </c>
      <c r="HJ276" s="1">
        <f t="shared" si="313"/>
        <v>4192110.7590766</v>
      </c>
      <c r="HK276" s="1">
        <f t="shared" si="313"/>
        <v>4220658.63200456</v>
      </c>
      <c r="HL276" s="1">
        <f t="shared" si="313"/>
        <v>4254041.49577705</v>
      </c>
      <c r="HM276" s="1">
        <f t="shared" si="313"/>
        <v>4320654.03561683</v>
      </c>
      <c r="HN276" s="1">
        <f t="shared" si="313"/>
        <v>4396525.8814954208</v>
      </c>
      <c r="HO276" s="1">
        <f t="shared" si="313"/>
        <v>4462382.8963407008</v>
      </c>
      <c r="HP276" s="1">
        <f t="shared" si="313"/>
        <v>4538767.5811347682</v>
      </c>
      <c r="HQ276" s="1">
        <f t="shared" si="313"/>
        <v>4679908.1190841496</v>
      </c>
      <c r="HR276" s="1">
        <f t="shared" si="313"/>
        <v>4783354.3032185901</v>
      </c>
      <c r="HS276" s="1">
        <f t="shared" si="313"/>
        <v>4827055.8899667095</v>
      </c>
      <c r="HT276" s="1">
        <f t="shared" si="313"/>
        <v>4844102.8517727097</v>
      </c>
      <c r="HU276" s="1">
        <f t="shared" si="313"/>
        <v>4969101.5646701101</v>
      </c>
      <c r="HV276" s="1">
        <f t="shared" si="313"/>
        <v>4960728.0290890718</v>
      </c>
      <c r="HW276" s="1">
        <f t="shared" si="313"/>
        <v>3729975.2198535204</v>
      </c>
      <c r="HX276" s="1">
        <f t="shared" si="313"/>
        <v>3743862.8025269997</v>
      </c>
      <c r="HY276" s="1">
        <f t="shared" si="313"/>
        <v>3750431.4101837398</v>
      </c>
      <c r="HZ276" s="1">
        <f t="shared" si="313"/>
        <v>3731851.4913389999</v>
      </c>
      <c r="IA276" s="1">
        <f t="shared" si="313"/>
        <v>3735413.8032371998</v>
      </c>
      <c r="IB276" s="1">
        <f t="shared" si="313"/>
        <v>3716517.6798296599</v>
      </c>
      <c r="IC276" s="1">
        <f t="shared" si="313"/>
        <v>3824414.2785695489</v>
      </c>
      <c r="ID276" s="1">
        <f t="shared" si="313"/>
        <v>3912590.5157396398</v>
      </c>
      <c r="IE276" s="1">
        <f t="shared" si="313"/>
        <v>4002662.9587875004</v>
      </c>
      <c r="IF276" s="1">
        <f t="shared" si="313"/>
        <v>4093053.4547181199</v>
      </c>
      <c r="IG276" s="1">
        <f t="shared" si="313"/>
        <v>4133755.5238652602</v>
      </c>
      <c r="IH276" s="1">
        <f t="shared" si="313"/>
        <v>4126976.3402040401</v>
      </c>
      <c r="II276" s="1">
        <f t="shared" si="313"/>
        <v>4087565.5301387999</v>
      </c>
      <c r="IJ276" s="1">
        <f t="shared" si="313"/>
        <v>4025702.4044670002</v>
      </c>
      <c r="IK276" s="1">
        <f t="shared" si="313"/>
        <v>4016453.8735179012</v>
      </c>
      <c r="IL276" s="1">
        <f t="shared" si="313"/>
        <v>4099330.17121014</v>
      </c>
      <c r="IM276" s="1">
        <f t="shared" si="313"/>
        <v>4213136.4910612097</v>
      </c>
      <c r="IN276" s="1">
        <f t="shared" si="313"/>
        <v>4319605.8884790586</v>
      </c>
      <c r="IO276" s="1">
        <f t="shared" si="313"/>
        <v>4379652.0196701912</v>
      </c>
      <c r="IP276" s="1">
        <f t="shared" si="313"/>
        <v>4408824.6827988401</v>
      </c>
      <c r="IQ276" s="1">
        <f t="shared" si="313"/>
        <v>4518001.6865809206</v>
      </c>
      <c r="IR276" s="1">
        <f t="shared" si="313"/>
        <v>4585764.9417323498</v>
      </c>
      <c r="IS276" s="1">
        <f t="shared" si="313"/>
        <v>4635787.4019348901</v>
      </c>
      <c r="IT276" s="1">
        <f t="shared" si="313"/>
        <v>4690635.35708044</v>
      </c>
      <c r="IU276" s="1">
        <f t="shared" si="313"/>
        <v>4715428.5080559999</v>
      </c>
      <c r="IV276" s="1">
        <f t="shared" si="313"/>
        <v>4785987.8457942493</v>
      </c>
      <c r="IW276" s="1">
        <f t="shared" si="313"/>
        <v>4905200.0534670008</v>
      </c>
      <c r="IX276" s="1">
        <f t="shared" ref="IX276:JF276" si="314">+IX266+IX271</f>
        <v>5070599.6660510395</v>
      </c>
      <c r="IY276" s="1">
        <f t="shared" si="314"/>
        <v>5207254.7682376597</v>
      </c>
      <c r="IZ276" s="1">
        <f t="shared" si="314"/>
        <v>5442011.7250848208</v>
      </c>
      <c r="JA276" s="1">
        <f t="shared" si="314"/>
        <v>5576707</v>
      </c>
      <c r="JB276" s="1">
        <f t="shared" si="314"/>
        <v>5649309.9223681604</v>
      </c>
      <c r="JC276" s="1">
        <f t="shared" si="314"/>
        <v>5761593.9069938697</v>
      </c>
      <c r="JD276" s="1">
        <f t="shared" si="314"/>
        <v>5824527.5475613615</v>
      </c>
      <c r="JE276" s="1">
        <f t="shared" si="314"/>
        <v>5941314.4698526701</v>
      </c>
      <c r="JF276" s="1">
        <f t="shared" si="314"/>
        <v>6010786.8915717397</v>
      </c>
    </row>
    <row r="277" spans="1:266" s="1" customFormat="1" ht="12.9" customHeight="1" x14ac:dyDescent="0.2">
      <c r="A277" s="73" t="s">
        <v>331</v>
      </c>
      <c r="B277" s="1">
        <f t="shared" ref="B277:BM277" si="315">+B267+B272</f>
        <v>6450733</v>
      </c>
      <c r="C277" s="1">
        <f t="shared" si="315"/>
        <v>6581337</v>
      </c>
      <c r="D277" s="1">
        <f t="shared" si="315"/>
        <v>6527842</v>
      </c>
      <c r="E277" s="1">
        <f t="shared" si="315"/>
        <v>6429571</v>
      </c>
      <c r="F277" s="1">
        <f t="shared" si="315"/>
        <v>6337213</v>
      </c>
      <c r="G277" s="1">
        <f t="shared" si="315"/>
        <v>6332282</v>
      </c>
      <c r="H277" s="1">
        <f t="shared" si="315"/>
        <v>6269690</v>
      </c>
      <c r="I277" s="1">
        <f t="shared" si="315"/>
        <v>6289542</v>
      </c>
      <c r="J277" s="1">
        <f t="shared" si="315"/>
        <v>6261497</v>
      </c>
      <c r="K277" s="1">
        <f t="shared" si="315"/>
        <v>6403076</v>
      </c>
      <c r="L277" s="1">
        <f t="shared" si="315"/>
        <v>6559532</v>
      </c>
      <c r="M277" s="1">
        <f t="shared" si="315"/>
        <v>6654726</v>
      </c>
      <c r="N277" s="1">
        <f t="shared" si="315"/>
        <v>6681011</v>
      </c>
      <c r="O277" s="1">
        <f t="shared" si="315"/>
        <v>6834870</v>
      </c>
      <c r="P277" s="1">
        <f t="shared" si="315"/>
        <v>6861802</v>
      </c>
      <c r="Q277" s="1">
        <f t="shared" si="315"/>
        <v>6853349</v>
      </c>
      <c r="R277" s="1">
        <f t="shared" si="315"/>
        <v>6826546</v>
      </c>
      <c r="S277" s="1">
        <f t="shared" si="315"/>
        <v>6775643</v>
      </c>
      <c r="T277" s="1">
        <f t="shared" si="315"/>
        <v>6949290</v>
      </c>
      <c r="U277" s="1">
        <f t="shared" si="315"/>
        <v>6941478</v>
      </c>
      <c r="V277" s="1">
        <f t="shared" si="315"/>
        <v>7069229</v>
      </c>
      <c r="W277" s="1">
        <f t="shared" si="315"/>
        <v>7299643</v>
      </c>
      <c r="X277" s="1">
        <f t="shared" si="315"/>
        <v>7460614.3135341099</v>
      </c>
      <c r="Y277" s="1">
        <f t="shared" si="315"/>
        <v>7416529</v>
      </c>
      <c r="Z277" s="1">
        <f t="shared" si="315"/>
        <v>7515355</v>
      </c>
      <c r="AA277" s="1">
        <f t="shared" si="315"/>
        <v>7593485</v>
      </c>
      <c r="AB277" s="1">
        <f t="shared" si="315"/>
        <v>7621262</v>
      </c>
      <c r="AC277" s="1">
        <f t="shared" si="315"/>
        <v>7496198</v>
      </c>
      <c r="AD277" s="1">
        <f t="shared" si="315"/>
        <v>7631338</v>
      </c>
      <c r="AE277" s="1">
        <f t="shared" si="315"/>
        <v>7443020</v>
      </c>
      <c r="AF277" s="1">
        <f t="shared" si="315"/>
        <v>7481040</v>
      </c>
      <c r="AG277" s="1">
        <f t="shared" si="315"/>
        <v>7422846</v>
      </c>
      <c r="AH277" s="1">
        <f t="shared" si="315"/>
        <v>7122495</v>
      </c>
      <c r="AI277" s="1">
        <f t="shared" si="315"/>
        <v>7434968</v>
      </c>
      <c r="AJ277" s="1">
        <f t="shared" si="315"/>
        <v>7519440</v>
      </c>
      <c r="AK277" s="1">
        <f t="shared" si="315"/>
        <v>7401506</v>
      </c>
      <c r="AL277" s="1">
        <f t="shared" si="315"/>
        <v>7283642</v>
      </c>
      <c r="AM277" s="1">
        <f t="shared" si="315"/>
        <v>7265988</v>
      </c>
      <c r="AN277" s="1">
        <f t="shared" si="315"/>
        <v>7128042</v>
      </c>
      <c r="AO277" s="1">
        <f t="shared" si="315"/>
        <v>7056768.1311417604</v>
      </c>
      <c r="AP277" s="1">
        <f t="shared" si="315"/>
        <v>6190772.4021349503</v>
      </c>
      <c r="AQ277" s="1">
        <f t="shared" si="315"/>
        <v>5917572.3102118801</v>
      </c>
      <c r="AR277" s="1">
        <f t="shared" si="315"/>
        <v>5075197.8308451707</v>
      </c>
      <c r="AS277" s="1">
        <f t="shared" si="315"/>
        <v>5697054.7652774202</v>
      </c>
      <c r="AT277" s="1">
        <f t="shared" si="315"/>
        <v>5627117.54136144</v>
      </c>
      <c r="AU277" s="1">
        <f t="shared" si="315"/>
        <v>5691489.4755619001</v>
      </c>
      <c r="AV277" s="1">
        <f t="shared" si="315"/>
        <v>5730108.1472399794</v>
      </c>
      <c r="AW277" s="1">
        <f t="shared" si="315"/>
        <v>5816498.8652053708</v>
      </c>
      <c r="AX277" s="1">
        <f t="shared" si="315"/>
        <v>5868965.6449211193</v>
      </c>
      <c r="AY277" s="1">
        <f t="shared" si="315"/>
        <v>5934163.8996860497</v>
      </c>
      <c r="AZ277" s="1">
        <f t="shared" si="315"/>
        <v>5812396.7262045499</v>
      </c>
      <c r="BA277" s="1">
        <f t="shared" si="315"/>
        <v>5734758.4613064099</v>
      </c>
      <c r="BB277" s="1">
        <f t="shared" si="315"/>
        <v>5825602.3180388501</v>
      </c>
      <c r="BC277" s="1">
        <f t="shared" si="315"/>
        <v>5907328.0500071701</v>
      </c>
      <c r="BD277" s="1">
        <f t="shared" si="315"/>
        <v>5988796.9661519406</v>
      </c>
      <c r="BE277" s="1">
        <f t="shared" si="315"/>
        <v>5931912.4484309405</v>
      </c>
      <c r="BF277" s="1">
        <f t="shared" si="315"/>
        <v>6045232.39827797</v>
      </c>
      <c r="BG277" s="1">
        <f t="shared" si="315"/>
        <v>6344391.9481785493</v>
      </c>
      <c r="BH277" s="1">
        <f t="shared" si="315"/>
        <v>6576957.5784886498</v>
      </c>
      <c r="BI277" s="1">
        <f t="shared" si="315"/>
        <v>6647508.0239601694</v>
      </c>
      <c r="BJ277" s="1">
        <f t="shared" si="315"/>
        <v>6719103.248539689</v>
      </c>
      <c r="BK277" s="1">
        <f t="shared" si="315"/>
        <v>6741554.4051286103</v>
      </c>
      <c r="BL277" s="1">
        <f t="shared" si="315"/>
        <v>6699913.9273909396</v>
      </c>
      <c r="BM277" s="1">
        <f t="shared" si="315"/>
        <v>6587910.1245144615</v>
      </c>
      <c r="BN277" s="1">
        <f t="shared" ref="BN277:DY277" si="316">+BN267+BN272</f>
        <v>6482226.268216229</v>
      </c>
      <c r="BO277" s="1">
        <f t="shared" si="316"/>
        <v>6352708.2299642814</v>
      </c>
      <c r="BP277" s="1">
        <f t="shared" si="316"/>
        <v>6318749.5549023105</v>
      </c>
      <c r="BQ277" s="1">
        <f t="shared" si="316"/>
        <v>6484445.0624545803</v>
      </c>
      <c r="BR277" s="1">
        <f t="shared" si="316"/>
        <v>6736106.9639426796</v>
      </c>
      <c r="BS277" s="1">
        <f t="shared" si="316"/>
        <v>7083987.0683727078</v>
      </c>
      <c r="BT277" s="1">
        <f t="shared" si="316"/>
        <v>7438321.8463888802</v>
      </c>
      <c r="BU277" s="1">
        <f t="shared" si="316"/>
        <v>7654428.4049998792</v>
      </c>
      <c r="BV277" s="1">
        <f t="shared" si="316"/>
        <v>7658621.8861326016</v>
      </c>
      <c r="BW277" s="1">
        <f t="shared" si="316"/>
        <v>7650867.0132110491</v>
      </c>
      <c r="BX277" s="1">
        <f t="shared" si="316"/>
        <v>7622657.4883470014</v>
      </c>
      <c r="BY277" s="1">
        <f t="shared" si="316"/>
        <v>7531452.3503875397</v>
      </c>
      <c r="BZ277" s="1">
        <f t="shared" si="316"/>
        <v>7595979.5706042014</v>
      </c>
      <c r="CA277" s="1">
        <f t="shared" si="316"/>
        <v>7533433.1436308408</v>
      </c>
      <c r="CB277" s="1">
        <f t="shared" si="316"/>
        <v>7667313.8925172901</v>
      </c>
      <c r="CC277" s="1">
        <f t="shared" si="316"/>
        <v>7761975.4693302698</v>
      </c>
      <c r="CD277" s="1">
        <f t="shared" si="316"/>
        <v>7968672.59962973</v>
      </c>
      <c r="CE277" s="1">
        <f t="shared" si="316"/>
        <v>8142971.8261963604</v>
      </c>
      <c r="CF277" s="1">
        <f t="shared" si="316"/>
        <v>8408209.1793916803</v>
      </c>
      <c r="CG277" s="1">
        <f t="shared" si="316"/>
        <v>8557807.1542700808</v>
      </c>
      <c r="CH277" s="1">
        <f t="shared" si="316"/>
        <v>8631379.3872055896</v>
      </c>
      <c r="CI277" s="1">
        <f t="shared" si="316"/>
        <v>8660835.8052123692</v>
      </c>
      <c r="CJ277" s="1">
        <f t="shared" si="316"/>
        <v>8740601.5414107312</v>
      </c>
      <c r="CK277" s="1">
        <f t="shared" si="316"/>
        <v>8767265.0863875207</v>
      </c>
      <c r="CL277" s="1">
        <f t="shared" si="316"/>
        <v>8786549.3470750507</v>
      </c>
      <c r="CM277" s="1">
        <f t="shared" si="316"/>
        <v>9441366.0064168405</v>
      </c>
      <c r="CN277" s="1">
        <f t="shared" si="316"/>
        <v>9640029.5530933309</v>
      </c>
      <c r="CO277" s="1">
        <f t="shared" si="316"/>
        <v>10186420.53011935</v>
      </c>
      <c r="CP277" s="1">
        <f t="shared" si="316"/>
        <v>10732215.198426642</v>
      </c>
      <c r="CQ277" s="1">
        <f t="shared" si="316"/>
        <v>11059473.404791042</v>
      </c>
      <c r="CR277" s="1">
        <f t="shared" si="316"/>
        <v>11616873.844198229</v>
      </c>
      <c r="CS277" s="1">
        <f t="shared" si="316"/>
        <v>12095662.22033296</v>
      </c>
      <c r="CT277" s="1">
        <f t="shared" si="316"/>
        <v>12090538.170136608</v>
      </c>
      <c r="CU277" s="1">
        <f t="shared" si="316"/>
        <v>12522374.649772029</v>
      </c>
      <c r="CV277" s="1">
        <f t="shared" si="316"/>
        <v>12758643.16372953</v>
      </c>
      <c r="CW277" s="1">
        <f t="shared" si="316"/>
        <v>12871669.168995449</v>
      </c>
      <c r="CX277" s="1">
        <f t="shared" si="316"/>
        <v>13277119.075486742</v>
      </c>
      <c r="CY277" s="1">
        <f t="shared" si="316"/>
        <v>13362991.235130969</v>
      </c>
      <c r="CZ277" s="1">
        <f t="shared" si="316"/>
        <v>13786583.39157616</v>
      </c>
      <c r="DA277" s="1">
        <f t="shared" si="316"/>
        <v>14244658.45830079</v>
      </c>
      <c r="DB277" s="1">
        <f t="shared" si="316"/>
        <v>15097592.427578852</v>
      </c>
      <c r="DC277" s="1">
        <f t="shared" si="316"/>
        <v>16050009.169630621</v>
      </c>
      <c r="DD277" s="1">
        <f t="shared" si="316"/>
        <v>16613190.5483355</v>
      </c>
      <c r="DE277" s="1">
        <f t="shared" si="316"/>
        <v>16760145.60752652</v>
      </c>
      <c r="DF277" s="1">
        <f t="shared" si="316"/>
        <v>16819455.942548402</v>
      </c>
      <c r="DG277" s="1">
        <f t="shared" si="316"/>
        <v>16935215.84653696</v>
      </c>
      <c r="DH277" s="1">
        <f t="shared" si="316"/>
        <v>16909095.752655163</v>
      </c>
      <c r="DI277" s="1">
        <f t="shared" si="316"/>
        <v>16991761.899436329</v>
      </c>
      <c r="DJ277" s="1">
        <f t="shared" si="316"/>
        <v>16878107.639846228</v>
      </c>
      <c r="DK277" s="1">
        <f t="shared" si="316"/>
        <v>17090162.563902311</v>
      </c>
      <c r="DL277" s="1">
        <f t="shared" si="316"/>
        <v>17400607.704192329</v>
      </c>
      <c r="DM277" s="1">
        <f t="shared" si="316"/>
        <v>17796896.715262111</v>
      </c>
      <c r="DN277" s="1">
        <f t="shared" si="316"/>
        <v>18266262.389435098</v>
      </c>
      <c r="DO277" s="1">
        <f t="shared" si="316"/>
        <v>19047299.863284275</v>
      </c>
      <c r="DP277" s="1">
        <f t="shared" si="316"/>
        <v>19571930.041119933</v>
      </c>
      <c r="DQ277" s="1">
        <f t="shared" si="316"/>
        <v>19986546.67677369</v>
      </c>
      <c r="DR277" s="1">
        <f t="shared" si="316"/>
        <v>20607433.51279512</v>
      </c>
      <c r="DS277" s="1">
        <f t="shared" si="316"/>
        <v>21087205.796395149</v>
      </c>
      <c r="DT277" s="1">
        <f t="shared" si="316"/>
        <v>21789959.016333792</v>
      </c>
      <c r="DU277" s="1">
        <f t="shared" si="316"/>
        <v>22278730.905167889</v>
      </c>
      <c r="DV277" s="1">
        <f t="shared" si="316"/>
        <v>22901432.737496044</v>
      </c>
      <c r="DW277" s="1">
        <f t="shared" si="316"/>
        <v>23325090.845771302</v>
      </c>
      <c r="DX277" s="1">
        <f t="shared" si="316"/>
        <v>24514527.040108912</v>
      </c>
      <c r="DY277" s="1">
        <f t="shared" si="316"/>
        <v>25323684.975464948</v>
      </c>
      <c r="DZ277" s="1">
        <f t="shared" ref="DZ277:GK277" si="317">+DZ267+DZ272</f>
        <v>26403059.114626318</v>
      </c>
      <c r="EA277" s="1">
        <f t="shared" si="317"/>
        <v>27635861.491727341</v>
      </c>
      <c r="EB277" s="1">
        <f t="shared" si="317"/>
        <v>27785213.54130286</v>
      </c>
      <c r="EC277" s="1">
        <f t="shared" si="317"/>
        <v>28302066.593792081</v>
      </c>
      <c r="ED277" s="1">
        <f t="shared" si="317"/>
        <v>28715262.5964626</v>
      </c>
      <c r="EE277" s="1">
        <f t="shared" si="317"/>
        <v>29070637.766155254</v>
      </c>
      <c r="EF277" s="1">
        <f t="shared" si="317"/>
        <v>28714612.887922309</v>
      </c>
      <c r="EG277" s="1">
        <f t="shared" si="317"/>
        <v>29076202.933007121</v>
      </c>
      <c r="EH277" s="1">
        <f t="shared" si="317"/>
        <v>29613662.310171708</v>
      </c>
      <c r="EI277" s="1">
        <f t="shared" si="317"/>
        <v>30006604.761750024</v>
      </c>
      <c r="EJ277" s="1">
        <f t="shared" si="317"/>
        <v>29901325.339609187</v>
      </c>
      <c r="EK277" s="1">
        <f t="shared" si="317"/>
        <v>30824713.685257632</v>
      </c>
      <c r="EL277" s="1">
        <f t="shared" si="317"/>
        <v>32322967.66436772</v>
      </c>
      <c r="EM277" s="1">
        <f t="shared" si="317"/>
        <v>33017132.056331277</v>
      </c>
      <c r="EN277" s="1">
        <f t="shared" si="317"/>
        <v>34883324.766776003</v>
      </c>
      <c r="EO277" s="1">
        <f t="shared" si="317"/>
        <v>35641609.672981165</v>
      </c>
      <c r="EP277" s="1">
        <f t="shared" si="317"/>
        <v>36741286.141917303</v>
      </c>
      <c r="EQ277" s="1">
        <f t="shared" si="317"/>
        <v>35346495.865989357</v>
      </c>
      <c r="ER277" s="1">
        <f t="shared" si="317"/>
        <v>36007113.200081214</v>
      </c>
      <c r="ES277" s="1">
        <f t="shared" si="317"/>
        <v>35996601.360981934</v>
      </c>
      <c r="ET277" s="1">
        <f t="shared" si="317"/>
        <v>36746014.248248167</v>
      </c>
      <c r="EU277" s="1">
        <f t="shared" si="317"/>
        <v>37105517.237570554</v>
      </c>
      <c r="EV277" s="1">
        <f t="shared" si="317"/>
        <v>37267109.548155196</v>
      </c>
      <c r="EW277" s="1">
        <f t="shared" si="317"/>
        <v>38048786.384576805</v>
      </c>
      <c r="EX277" s="1">
        <f t="shared" si="317"/>
        <v>38761038.836861931</v>
      </c>
      <c r="EY277" s="1">
        <f t="shared" si="317"/>
        <v>39738884.680303007</v>
      </c>
      <c r="EZ277" s="1">
        <f t="shared" si="317"/>
        <v>40509228.841524206</v>
      </c>
      <c r="FA277" s="1">
        <f t="shared" si="317"/>
        <v>40544903.783500366</v>
      </c>
      <c r="FB277" s="1">
        <f t="shared" si="317"/>
        <v>40488775.910844982</v>
      </c>
      <c r="FC277" s="1">
        <f t="shared" si="317"/>
        <v>40424150.377882637</v>
      </c>
      <c r="FD277" s="1">
        <f t="shared" si="317"/>
        <v>40725710.611557163</v>
      </c>
      <c r="FE277" s="1">
        <f t="shared" si="317"/>
        <v>41083956.338479452</v>
      </c>
      <c r="FF277" s="1">
        <f t="shared" si="317"/>
        <v>41827231.595352486</v>
      </c>
      <c r="FG277" s="1">
        <f t="shared" si="317"/>
        <v>43171580.159913182</v>
      </c>
      <c r="FH277" s="1">
        <f t="shared" si="317"/>
        <v>43533342.782514878</v>
      </c>
      <c r="FI277" s="1">
        <f t="shared" si="317"/>
        <v>44608949.111358128</v>
      </c>
      <c r="FJ277" s="1">
        <f t="shared" si="317"/>
        <v>45555405.554387286</v>
      </c>
      <c r="FK277" s="1">
        <f t="shared" si="317"/>
        <v>46995219.503799841</v>
      </c>
      <c r="FL277" s="1">
        <f t="shared" si="317"/>
        <v>48214673.693390422</v>
      </c>
      <c r="FM277" s="1">
        <f t="shared" si="317"/>
        <v>50488730.133731753</v>
      </c>
      <c r="FN277" s="1">
        <f t="shared" si="317"/>
        <v>51131192.758113727</v>
      </c>
      <c r="FO277" s="1">
        <f t="shared" si="317"/>
        <v>50239263.029951237</v>
      </c>
      <c r="FP277" s="1">
        <f t="shared" si="317"/>
        <v>50641433.986209638</v>
      </c>
      <c r="FQ277" s="1">
        <f t="shared" si="317"/>
        <v>50886085.293975368</v>
      </c>
      <c r="FR277" s="1">
        <f t="shared" si="317"/>
        <v>51128092.771783635</v>
      </c>
      <c r="FS277" s="1">
        <f t="shared" si="317"/>
        <v>51623188.633862786</v>
      </c>
      <c r="FT277" s="1">
        <f t="shared" si="317"/>
        <v>52047992.286205746</v>
      </c>
      <c r="FU277" s="1">
        <f t="shared" si="317"/>
        <v>53089158.74176047</v>
      </c>
      <c r="FV277" s="1">
        <f t="shared" si="317"/>
        <v>55897742.384575017</v>
      </c>
      <c r="FW277" s="1">
        <f t="shared" si="317"/>
        <v>58100089.353872515</v>
      </c>
      <c r="FX277" s="1">
        <f t="shared" si="317"/>
        <v>59412471.357240416</v>
      </c>
      <c r="FY277" s="1">
        <f t="shared" si="317"/>
        <v>61000497.104066662</v>
      </c>
      <c r="FZ277" s="1">
        <f t="shared" si="317"/>
        <v>62469445.281907134</v>
      </c>
      <c r="GA277" s="1">
        <f t="shared" si="317"/>
        <v>62559815.49710159</v>
      </c>
      <c r="GB277" s="1">
        <f t="shared" si="317"/>
        <v>63618026.655140281</v>
      </c>
      <c r="GC277" s="1">
        <f t="shared" si="317"/>
        <v>64749750.972944953</v>
      </c>
      <c r="GD277" s="1">
        <f t="shared" si="317"/>
        <v>65309333.985333398</v>
      </c>
      <c r="GE277" s="1">
        <f t="shared" si="317"/>
        <v>65696526.082464054</v>
      </c>
      <c r="GF277" s="1">
        <f t="shared" si="317"/>
        <v>66091033.660325624</v>
      </c>
      <c r="GG277" s="1">
        <f t="shared" si="317"/>
        <v>68354245.333356544</v>
      </c>
      <c r="GH277" s="1">
        <f t="shared" si="317"/>
        <v>70822917.167951748</v>
      </c>
      <c r="GI277" s="1">
        <f t="shared" si="317"/>
        <v>71440723.563415006</v>
      </c>
      <c r="GJ277" s="1">
        <f t="shared" si="317"/>
        <v>72434050.875128075</v>
      </c>
      <c r="GK277" s="1">
        <f t="shared" si="317"/>
        <v>74065734.610384554</v>
      </c>
      <c r="GL277" s="1">
        <f t="shared" ref="GL277:IW277" si="318">+GL267+GL272</f>
        <v>74791708.996602669</v>
      </c>
      <c r="GM277" s="1">
        <f t="shared" si="318"/>
        <v>73358757.407721192</v>
      </c>
      <c r="GN277" s="1">
        <f t="shared" si="318"/>
        <v>72421431.429897308</v>
      </c>
      <c r="GO277" s="1">
        <f t="shared" si="318"/>
        <v>71589029.207359001</v>
      </c>
      <c r="GP277" s="1">
        <f t="shared" si="318"/>
        <v>71778757.654198408</v>
      </c>
      <c r="GQ277" s="1">
        <f t="shared" si="318"/>
        <v>70704284.012296379</v>
      </c>
      <c r="GR277" s="1">
        <f t="shared" si="318"/>
        <v>70481693.692612842</v>
      </c>
      <c r="GS277" s="1">
        <f t="shared" si="318"/>
        <v>70429623.34193778</v>
      </c>
      <c r="GT277" s="1">
        <f t="shared" si="318"/>
        <v>70895433.024123639</v>
      </c>
      <c r="GU277" s="1">
        <f t="shared" si="318"/>
        <v>72179464.050524801</v>
      </c>
      <c r="GV277" s="1">
        <f t="shared" si="318"/>
        <v>73704902.936906576</v>
      </c>
      <c r="GW277" s="1">
        <f t="shared" si="318"/>
        <v>74353318.732777625</v>
      </c>
      <c r="GX277" s="1">
        <f t="shared" si="318"/>
        <v>74148172.822554812</v>
      </c>
      <c r="GY277" s="1">
        <f t="shared" si="318"/>
        <v>71968385.308427095</v>
      </c>
      <c r="GZ277" s="1">
        <f t="shared" si="318"/>
        <v>72943379.736572072</v>
      </c>
      <c r="HA277" s="1">
        <f t="shared" si="318"/>
        <v>72563351.99765873</v>
      </c>
      <c r="HB277" s="1">
        <f t="shared" si="318"/>
        <v>72428413.324926496</v>
      </c>
      <c r="HC277" s="1">
        <f t="shared" si="318"/>
        <v>72686126.893469647</v>
      </c>
      <c r="HD277" s="1">
        <f t="shared" si="318"/>
        <v>72862761.601461098</v>
      </c>
      <c r="HE277" s="1">
        <f t="shared" si="318"/>
        <v>74336402.965319902</v>
      </c>
      <c r="HF277" s="1">
        <f t="shared" si="318"/>
        <v>75136684.096460834</v>
      </c>
      <c r="HG277" s="1">
        <f t="shared" si="318"/>
        <v>75530003.262311757</v>
      </c>
      <c r="HH277" s="1">
        <f t="shared" si="318"/>
        <v>77087239.123984233</v>
      </c>
      <c r="HI277" s="1">
        <f t="shared" si="318"/>
        <v>77627597.813227981</v>
      </c>
      <c r="HJ277" s="1">
        <f t="shared" si="318"/>
        <v>77696500.10323748</v>
      </c>
      <c r="HK277" s="1">
        <f t="shared" si="318"/>
        <v>77983526.77173458</v>
      </c>
      <c r="HL277" s="1">
        <f t="shared" si="318"/>
        <v>78403126.788411945</v>
      </c>
      <c r="HM277" s="1">
        <f t="shared" si="318"/>
        <v>78476270.683970094</v>
      </c>
      <c r="HN277" s="1">
        <f t="shared" si="318"/>
        <v>80264113.786310315</v>
      </c>
      <c r="HO277" s="1">
        <f t="shared" si="318"/>
        <v>80560561.582140535</v>
      </c>
      <c r="HP277" s="1">
        <f t="shared" si="318"/>
        <v>81710263.36036472</v>
      </c>
      <c r="HQ277" s="1">
        <f t="shared" si="318"/>
        <v>83808243.643771783</v>
      </c>
      <c r="HR277" s="1">
        <f t="shared" si="318"/>
        <v>85611088.730322763</v>
      </c>
      <c r="HS277" s="1">
        <f t="shared" si="318"/>
        <v>87361688.054677203</v>
      </c>
      <c r="HT277" s="1">
        <f t="shared" si="318"/>
        <v>88249133.405345216</v>
      </c>
      <c r="HU277" s="1">
        <f t="shared" si="318"/>
        <v>89512048.899670362</v>
      </c>
      <c r="HV277" s="1">
        <f t="shared" si="318"/>
        <v>90070728.654415369</v>
      </c>
      <c r="HW277" s="1">
        <f t="shared" si="318"/>
        <v>90496374.282464966</v>
      </c>
      <c r="HX277" s="1">
        <f t="shared" si="318"/>
        <v>92185104.70420292</v>
      </c>
      <c r="HY277" s="1">
        <f t="shared" si="318"/>
        <v>92855852.059904188</v>
      </c>
      <c r="HZ277" s="1">
        <f t="shared" si="318"/>
        <v>92601384.128554463</v>
      </c>
      <c r="IA277" s="1">
        <f t="shared" si="318"/>
        <v>91896626.982717812</v>
      </c>
      <c r="IB277" s="1">
        <f t="shared" si="318"/>
        <v>91247415.98246184</v>
      </c>
      <c r="IC277" s="1">
        <f t="shared" si="318"/>
        <v>93801528.84057793</v>
      </c>
      <c r="ID277" s="1">
        <f t="shared" si="318"/>
        <v>95525393.225520641</v>
      </c>
      <c r="IE277" s="1">
        <f t="shared" si="318"/>
        <v>96083733.029338196</v>
      </c>
      <c r="IF277" s="1">
        <f t="shared" si="318"/>
        <v>97441208.798260376</v>
      </c>
      <c r="IG277" s="1">
        <f t="shared" si="318"/>
        <v>98264502.289893106</v>
      </c>
      <c r="IH277" s="1">
        <f t="shared" si="318"/>
        <v>97934538.451909155</v>
      </c>
      <c r="II277" s="1">
        <f t="shared" si="318"/>
        <v>97915577.502393082</v>
      </c>
      <c r="IJ277" s="1">
        <f t="shared" si="318"/>
        <v>97957154.96796973</v>
      </c>
      <c r="IK277" s="1">
        <f t="shared" si="318"/>
        <v>96873025.353610039</v>
      </c>
      <c r="IL277" s="1">
        <f t="shared" si="318"/>
        <v>97750485.583793625</v>
      </c>
      <c r="IM277" s="1">
        <f t="shared" si="318"/>
        <v>99349209.229978427</v>
      </c>
      <c r="IN277" s="1">
        <f t="shared" si="318"/>
        <v>100563518.6457123</v>
      </c>
      <c r="IO277" s="1">
        <f t="shared" si="318"/>
        <v>101549020.09940167</v>
      </c>
      <c r="IP277" s="1">
        <f t="shared" si="318"/>
        <v>102551635.81095035</v>
      </c>
      <c r="IQ277" s="1">
        <f t="shared" si="318"/>
        <v>104236624.96156363</v>
      </c>
      <c r="IR277" s="1">
        <f t="shared" si="318"/>
        <v>105971726.73192051</v>
      </c>
      <c r="IS277" s="1">
        <f t="shared" si="318"/>
        <v>106556897.78949837</v>
      </c>
      <c r="IT277" s="1">
        <f t="shared" si="318"/>
        <v>106335499.47816327</v>
      </c>
      <c r="IU277" s="1">
        <f t="shared" si="318"/>
        <v>105026049.56476341</v>
      </c>
      <c r="IV277" s="1">
        <f t="shared" si="318"/>
        <v>103875665.7388154</v>
      </c>
      <c r="IW277" s="1">
        <f t="shared" si="318"/>
        <v>106259971.87151131</v>
      </c>
      <c r="IX277" s="1">
        <f t="shared" ref="IX277:JF277" si="319">+IX267+IX272</f>
        <v>106945773.45442638</v>
      </c>
      <c r="IY277" s="1">
        <f t="shared" si="319"/>
        <v>105804430.223745</v>
      </c>
      <c r="IZ277" s="1">
        <f t="shared" si="319"/>
        <v>106944842.08635798</v>
      </c>
      <c r="JA277" s="1">
        <f t="shared" si="319"/>
        <v>108612329</v>
      </c>
      <c r="JB277" s="1">
        <f t="shared" si="319"/>
        <v>110896802.70243423</v>
      </c>
      <c r="JC277" s="1">
        <f t="shared" si="319"/>
        <v>113273945.40677713</v>
      </c>
      <c r="JD277" s="1">
        <f t="shared" si="319"/>
        <v>115484654.53982995</v>
      </c>
      <c r="JE277" s="1">
        <f t="shared" si="319"/>
        <v>117237036.35985266</v>
      </c>
      <c r="JF277" s="1" t="e">
        <f t="shared" si="319"/>
        <v>#REF!</v>
      </c>
    </row>
    <row r="278" spans="1:266" s="1" customFormat="1" ht="12.9" customHeight="1" x14ac:dyDescent="0.2">
      <c r="A278" s="73"/>
    </row>
    <row r="279" spans="1:266" ht="12.9" customHeight="1" x14ac:dyDescent="0.2">
      <c r="A279" s="54" t="s">
        <v>383</v>
      </c>
      <c r="E279" s="70"/>
      <c r="F279" s="70"/>
      <c r="G279" s="70"/>
      <c r="L279" s="70"/>
      <c r="M279" s="70"/>
      <c r="Q279" s="70"/>
      <c r="R279" s="70"/>
      <c r="S279" s="70"/>
      <c r="X279" s="70"/>
      <c r="Y279" s="70"/>
      <c r="Z279" s="70"/>
      <c r="AA279" s="70"/>
      <c r="AB279" s="70"/>
      <c r="AC279" s="70"/>
      <c r="AD279" s="70"/>
      <c r="AE279" s="70"/>
      <c r="AF279" s="70"/>
      <c r="AG279" s="70"/>
      <c r="AH279" s="70"/>
      <c r="AI279" s="70"/>
      <c r="AJ279" s="70"/>
      <c r="AK279" s="70"/>
      <c r="AL279" s="70"/>
      <c r="AM279" s="70"/>
      <c r="AN279" s="70"/>
      <c r="AO279" s="70"/>
      <c r="AP279" s="70"/>
      <c r="AQ279" s="70"/>
      <c r="AR279" s="70"/>
      <c r="AS279" s="70"/>
      <c r="AT279" s="70"/>
      <c r="AU279" s="70"/>
      <c r="AV279" s="70"/>
      <c r="AW279" s="70"/>
      <c r="AX279" s="70"/>
      <c r="AY279" s="70"/>
      <c r="AZ279" s="70"/>
      <c r="BA279" s="70"/>
      <c r="BB279" s="70"/>
      <c r="BC279" s="70"/>
      <c r="BD279" s="70"/>
      <c r="BE279" s="70"/>
      <c r="BF279" s="70"/>
      <c r="BG279" s="70"/>
      <c r="BH279" s="70"/>
      <c r="BI279" s="70"/>
      <c r="BJ279" s="70"/>
      <c r="BK279" s="70"/>
      <c r="BL279" s="70"/>
      <c r="BM279" s="70"/>
      <c r="BN279" s="70"/>
      <c r="BO279" s="70"/>
      <c r="BP279" s="70"/>
      <c r="BQ279" s="70"/>
      <c r="BR279" s="70"/>
      <c r="BS279" s="70"/>
      <c r="BT279" s="70"/>
      <c r="BU279" s="70"/>
      <c r="BV279" s="70"/>
      <c r="BW279" s="70"/>
      <c r="BX279" s="70"/>
      <c r="BY279" s="70"/>
      <c r="BZ279" s="70"/>
      <c r="CA279" s="70"/>
      <c r="CB279" s="70"/>
      <c r="CC279" s="70"/>
      <c r="CD279" s="70"/>
      <c r="CE279" s="70"/>
      <c r="CF279" s="70"/>
      <c r="CG279" s="70"/>
      <c r="CH279" s="70"/>
      <c r="CI279" s="70"/>
      <c r="CJ279" s="70"/>
      <c r="CK279" s="70"/>
      <c r="CL279" s="70"/>
      <c r="CM279" s="70"/>
      <c r="CN279" s="70"/>
      <c r="CO279" s="70"/>
      <c r="CP279" s="70"/>
      <c r="CQ279" s="70"/>
      <c r="CR279" s="70"/>
      <c r="CS279" s="70"/>
      <c r="CT279" s="70"/>
      <c r="CU279" s="70"/>
      <c r="CV279" s="70"/>
      <c r="CW279" s="70"/>
      <c r="CX279" s="70"/>
      <c r="CY279" s="70"/>
      <c r="CZ279" s="70"/>
      <c r="DA279" s="70"/>
      <c r="DB279" s="70"/>
      <c r="DC279" s="70"/>
      <c r="DD279" s="70"/>
      <c r="DE279" s="70"/>
      <c r="DF279" s="70"/>
      <c r="DG279" s="70"/>
      <c r="DH279" s="70"/>
      <c r="DI279" s="70"/>
      <c r="DJ279" s="70"/>
      <c r="DK279" s="70"/>
      <c r="DL279" s="70"/>
      <c r="DM279" s="70"/>
      <c r="DN279" s="70"/>
      <c r="DO279" s="70"/>
      <c r="DP279" s="70"/>
      <c r="DQ279" s="70"/>
      <c r="DR279" s="70"/>
      <c r="DS279" s="70"/>
      <c r="DT279" s="70"/>
      <c r="DU279" s="70"/>
      <c r="DV279" s="70"/>
      <c r="DW279" s="70"/>
      <c r="DX279" s="70"/>
      <c r="DY279" s="70"/>
      <c r="DZ279" s="70"/>
      <c r="EA279" s="70"/>
      <c r="EB279" s="70"/>
      <c r="EC279" s="70"/>
      <c r="ED279" s="70"/>
      <c r="EE279" s="70"/>
      <c r="EF279" s="70"/>
      <c r="EG279" s="70"/>
      <c r="EH279" s="70"/>
      <c r="EI279" s="70"/>
      <c r="EJ279" s="70"/>
      <c r="EK279" s="70"/>
      <c r="EL279" s="70"/>
      <c r="EM279" s="70"/>
      <c r="EN279" s="70"/>
      <c r="EO279" s="70"/>
      <c r="EP279" s="70"/>
      <c r="EQ279" s="70"/>
      <c r="ER279" s="70"/>
      <c r="ES279" s="70"/>
      <c r="ET279" s="70"/>
      <c r="EU279" s="70"/>
      <c r="EV279" s="70"/>
      <c r="EW279" s="70"/>
      <c r="EX279" s="70"/>
      <c r="EY279" s="70"/>
      <c r="EZ279" s="70"/>
      <c r="FA279" s="70"/>
      <c r="FB279" s="70"/>
      <c r="FC279" s="70"/>
      <c r="FD279" s="70"/>
      <c r="FE279" s="70"/>
      <c r="FF279" s="70"/>
      <c r="FG279" s="70"/>
      <c r="FH279" s="70"/>
      <c r="FI279" s="70"/>
      <c r="FJ279" s="70"/>
      <c r="FK279" s="70"/>
      <c r="FL279" s="70"/>
      <c r="FM279" s="70"/>
      <c r="FN279" s="70"/>
      <c r="FO279" s="70"/>
      <c r="FP279" s="70"/>
      <c r="FQ279" s="70"/>
      <c r="FR279" s="70"/>
      <c r="FS279" s="70"/>
      <c r="FT279" s="70"/>
      <c r="FU279" s="70"/>
      <c r="FV279" s="70"/>
      <c r="FW279" s="70"/>
      <c r="FX279" s="70"/>
      <c r="FY279" s="70"/>
      <c r="FZ279" s="70"/>
      <c r="GA279" s="70"/>
      <c r="GB279" s="70"/>
      <c r="GC279" s="70"/>
      <c r="GD279" s="70"/>
      <c r="GE279" s="70"/>
      <c r="GF279" s="70"/>
      <c r="GG279" s="70"/>
      <c r="GH279" s="70"/>
      <c r="GI279" s="70"/>
      <c r="GJ279" s="70"/>
      <c r="GK279" s="70"/>
      <c r="GL279" s="70"/>
      <c r="GM279" s="70"/>
      <c r="GN279" s="70"/>
      <c r="GO279" s="70"/>
      <c r="GP279" s="70"/>
      <c r="GQ279" s="70"/>
      <c r="GR279" s="70"/>
      <c r="GS279" s="70"/>
      <c r="GT279" s="70"/>
      <c r="GU279" s="70"/>
      <c r="GV279" s="70"/>
      <c r="GW279" s="70"/>
      <c r="GX279" s="70"/>
      <c r="GY279" s="70"/>
      <c r="GZ279" s="70"/>
      <c r="HA279" s="70"/>
      <c r="HB279" s="70"/>
      <c r="HC279" s="70"/>
      <c r="HD279" s="70"/>
      <c r="HE279" s="70"/>
      <c r="HF279" s="70"/>
      <c r="HG279" s="70"/>
      <c r="HH279" s="70"/>
      <c r="HI279" s="70"/>
      <c r="HJ279" s="70"/>
      <c r="HK279" s="70"/>
      <c r="HL279" s="70"/>
      <c r="HM279" s="70"/>
      <c r="HN279" s="70"/>
      <c r="HO279" s="70"/>
      <c r="HP279" s="70"/>
      <c r="HQ279" s="70"/>
      <c r="HR279" s="70"/>
      <c r="HS279" s="70"/>
      <c r="HT279" s="70"/>
      <c r="HU279" s="70"/>
      <c r="HV279" s="70"/>
      <c r="HW279" s="70"/>
      <c r="HX279" s="70"/>
      <c r="HY279" s="70"/>
      <c r="HZ279" s="70"/>
      <c r="IA279" s="70"/>
      <c r="IB279" s="70"/>
      <c r="IC279" s="70"/>
      <c r="ID279" s="70"/>
      <c r="IE279" s="70"/>
      <c r="IF279" s="70"/>
      <c r="IG279" s="70"/>
      <c r="IH279" s="70"/>
      <c r="II279" s="70"/>
      <c r="IJ279" s="70"/>
      <c r="IK279" s="70"/>
      <c r="IL279" s="70"/>
      <c r="IM279" s="70"/>
      <c r="IN279" s="70"/>
      <c r="IO279" s="70"/>
      <c r="IP279" s="70"/>
      <c r="IQ279" s="70"/>
      <c r="IR279" s="70"/>
      <c r="IS279" s="70"/>
      <c r="IT279" s="70"/>
      <c r="IU279" s="70"/>
      <c r="IV279" s="70"/>
      <c r="IW279" s="70"/>
      <c r="IX279" s="70"/>
      <c r="IY279" s="70"/>
      <c r="IZ279" s="70"/>
      <c r="JA279" s="70"/>
      <c r="JB279" s="70"/>
      <c r="JC279" s="70"/>
      <c r="JD279" s="70"/>
      <c r="JE279" s="70"/>
      <c r="JF279" s="70"/>
    </row>
    <row r="280" spans="1:266" ht="12.9" customHeight="1" x14ac:dyDescent="0.2">
      <c r="A280" s="73" t="s">
        <v>329</v>
      </c>
      <c r="B280" s="118">
        <f t="shared" ref="B280:BM280" si="320">+B270/B275</f>
        <v>0.16902148326188765</v>
      </c>
      <c r="C280" s="118">
        <f t="shared" si="320"/>
        <v>0.17242452286243831</v>
      </c>
      <c r="D280" s="118">
        <f t="shared" si="320"/>
        <v>0.17491068390248485</v>
      </c>
      <c r="E280" s="118">
        <f t="shared" si="320"/>
        <v>0.18450154523314935</v>
      </c>
      <c r="F280" s="118">
        <f t="shared" si="320"/>
        <v>0.1929058270639202</v>
      </c>
      <c r="G280" s="118">
        <f t="shared" si="320"/>
        <v>0.18229833408961507</v>
      </c>
      <c r="H280" s="118">
        <f t="shared" si="320"/>
        <v>0.19079625993484844</v>
      </c>
      <c r="I280" s="118">
        <f t="shared" si="320"/>
        <v>0.18579404824804363</v>
      </c>
      <c r="J280" s="118">
        <f t="shared" si="320"/>
        <v>0.18890488809585013</v>
      </c>
      <c r="K280" s="118">
        <f t="shared" si="320"/>
        <v>0.17903724460516807</v>
      </c>
      <c r="L280" s="118">
        <f t="shared" si="320"/>
        <v>0.1758833375543071</v>
      </c>
      <c r="M280" s="118">
        <f t="shared" si="320"/>
        <v>0.16199053551212145</v>
      </c>
      <c r="N280" s="118">
        <f t="shared" si="320"/>
        <v>0.16971835075249253</v>
      </c>
      <c r="O280" s="118">
        <f t="shared" si="320"/>
        <v>0.17631433358572188</v>
      </c>
      <c r="P280" s="118">
        <f t="shared" si="320"/>
        <v>0.17835831883128403</v>
      </c>
      <c r="Q280" s="118">
        <f t="shared" si="320"/>
        <v>0.17971188090748888</v>
      </c>
      <c r="R280" s="118">
        <f t="shared" si="320"/>
        <v>0.1797842117703842</v>
      </c>
      <c r="S280" s="118">
        <f t="shared" si="320"/>
        <v>0.17193543079406892</v>
      </c>
      <c r="T280" s="118">
        <f t="shared" si="320"/>
        <v>0.1698608670699189</v>
      </c>
      <c r="U280" s="118">
        <f t="shared" si="320"/>
        <v>0.17548717091287663</v>
      </c>
      <c r="V280" s="118">
        <f t="shared" si="320"/>
        <v>0.17455433066424267</v>
      </c>
      <c r="W280" s="118">
        <f t="shared" si="320"/>
        <v>0.17145391158074152</v>
      </c>
      <c r="X280" s="118">
        <f t="shared" si="320"/>
        <v>0.17425447382458373</v>
      </c>
      <c r="Y280" s="118">
        <f t="shared" si="320"/>
        <v>0.16225369701953976</v>
      </c>
      <c r="Z280" s="118">
        <f t="shared" si="320"/>
        <v>0.1781747309147996</v>
      </c>
      <c r="AA280" s="118">
        <f t="shared" si="320"/>
        <v>0.18129779425056339</v>
      </c>
      <c r="AB280" s="118">
        <f t="shared" si="320"/>
        <v>0.18301791859281411</v>
      </c>
      <c r="AC280" s="118">
        <f t="shared" si="320"/>
        <v>0.1806471131540705</v>
      </c>
      <c r="AD280" s="118">
        <f t="shared" si="320"/>
        <v>0.18534455365019545</v>
      </c>
      <c r="AE280" s="118">
        <f t="shared" si="320"/>
        <v>0.18907250258261588</v>
      </c>
      <c r="AF280" s="118">
        <f t="shared" si="320"/>
        <v>0.19818656040374072</v>
      </c>
      <c r="AG280" s="118">
        <f t="shared" si="320"/>
        <v>0.20613817662922679</v>
      </c>
      <c r="AH280" s="118">
        <f t="shared" si="320"/>
        <v>0.21274640713888712</v>
      </c>
      <c r="AI280" s="118">
        <f t="shared" si="320"/>
        <v>0.21354167058743115</v>
      </c>
      <c r="AJ280" s="118">
        <f t="shared" si="320"/>
        <v>0.21336767799605758</v>
      </c>
      <c r="AK280" s="118">
        <f t="shared" si="320"/>
        <v>0.19404279074935291</v>
      </c>
      <c r="AL280" s="118">
        <f t="shared" si="320"/>
        <v>0.20596664989777128</v>
      </c>
      <c r="AM280" s="118">
        <f t="shared" si="320"/>
        <v>0.21118832290603187</v>
      </c>
      <c r="AN280" s="118">
        <f t="shared" si="320"/>
        <v>0.21746230769170072</v>
      </c>
      <c r="AO280" s="118">
        <f t="shared" si="320"/>
        <v>0.22045676646491369</v>
      </c>
      <c r="AP280" s="118">
        <f t="shared" si="320"/>
        <v>0.21374086646754611</v>
      </c>
      <c r="AQ280" s="118">
        <f t="shared" si="320"/>
        <v>0.2163841467647748</v>
      </c>
      <c r="AR280" s="118">
        <f t="shared" si="320"/>
        <v>0.22015852197790789</v>
      </c>
      <c r="AS280" s="118">
        <f t="shared" si="320"/>
        <v>0.22630135769734402</v>
      </c>
      <c r="AT280" s="118">
        <f t="shared" si="320"/>
        <v>0.22703384781277808</v>
      </c>
      <c r="AU280" s="118">
        <f t="shared" si="320"/>
        <v>0.22546700111627077</v>
      </c>
      <c r="AV280" s="118">
        <f t="shared" si="320"/>
        <v>0.21994985266599484</v>
      </c>
      <c r="AW280" s="118">
        <f t="shared" si="320"/>
        <v>0.20596432912784224</v>
      </c>
      <c r="AX280" s="118">
        <f t="shared" si="320"/>
        <v>0.20649772705184061</v>
      </c>
      <c r="AY280" s="118">
        <f t="shared" si="320"/>
        <v>0.20269654516342581</v>
      </c>
      <c r="AZ280" s="118">
        <f t="shared" si="320"/>
        <v>0.1862185562233393</v>
      </c>
      <c r="BA280" s="118">
        <f t="shared" si="320"/>
        <v>0.18176742979933538</v>
      </c>
      <c r="BB280" s="118">
        <f t="shared" si="320"/>
        <v>0.17963707587445746</v>
      </c>
      <c r="BC280" s="118">
        <f t="shared" si="320"/>
        <v>0.17423930073818331</v>
      </c>
      <c r="BD280" s="118">
        <f t="shared" si="320"/>
        <v>0.16335140246881411</v>
      </c>
      <c r="BE280" s="118">
        <f t="shared" si="320"/>
        <v>0.16376857436224163</v>
      </c>
      <c r="BF280" s="118">
        <f t="shared" si="320"/>
        <v>0.14857314259242302</v>
      </c>
      <c r="BG280" s="118">
        <f t="shared" si="320"/>
        <v>0.1309853194387651</v>
      </c>
      <c r="BH280" s="118">
        <f t="shared" si="320"/>
        <v>0.12283750632535852</v>
      </c>
      <c r="BI280" s="118">
        <f t="shared" si="320"/>
        <v>0.10425996367664177</v>
      </c>
      <c r="BJ280" s="118">
        <f t="shared" si="320"/>
        <v>0.10597424225155215</v>
      </c>
      <c r="BK280" s="118">
        <f t="shared" si="320"/>
        <v>0.10495307096542658</v>
      </c>
      <c r="BL280" s="118">
        <f t="shared" si="320"/>
        <v>0.10306045352838913</v>
      </c>
      <c r="BM280" s="118">
        <f t="shared" si="320"/>
        <v>0.10319387966439633</v>
      </c>
      <c r="BN280" s="118">
        <f t="shared" ref="BN280:DY280" si="321">+BN270/BN275</f>
        <v>0.10307606659998625</v>
      </c>
      <c r="BO280" s="118">
        <f t="shared" si="321"/>
        <v>0.10038100898271768</v>
      </c>
      <c r="BP280" s="118">
        <f t="shared" si="321"/>
        <v>9.7619264556752114E-2</v>
      </c>
      <c r="BQ280" s="118">
        <f t="shared" si="321"/>
        <v>9.4736429020436302E-2</v>
      </c>
      <c r="BR280" s="118">
        <f t="shared" si="321"/>
        <v>8.6560785839836923E-2</v>
      </c>
      <c r="BS280" s="118">
        <f t="shared" si="321"/>
        <v>8.1811632927262068E-2</v>
      </c>
      <c r="BT280" s="118">
        <f t="shared" si="321"/>
        <v>7.2776358786466391E-2</v>
      </c>
      <c r="BU280" s="118">
        <f t="shared" si="321"/>
        <v>6.4516875388981251E-2</v>
      </c>
      <c r="BV280" s="118">
        <f t="shared" si="321"/>
        <v>6.5753459859847069E-2</v>
      </c>
      <c r="BW280" s="118">
        <f t="shared" si="321"/>
        <v>6.5315795439128549E-2</v>
      </c>
      <c r="BX280" s="118">
        <f t="shared" si="321"/>
        <v>5.514038760884396E-2</v>
      </c>
      <c r="BY280" s="118">
        <f t="shared" si="321"/>
        <v>5.7728658273209214E-2</v>
      </c>
      <c r="BZ280" s="118">
        <f t="shared" si="321"/>
        <v>5.7706654312541128E-2</v>
      </c>
      <c r="CA280" s="118">
        <f t="shared" si="321"/>
        <v>5.6654329045674745E-2</v>
      </c>
      <c r="CB280" s="118">
        <f t="shared" si="321"/>
        <v>5.6866398123267464E-2</v>
      </c>
      <c r="CC280" s="118">
        <f t="shared" si="321"/>
        <v>5.5472897809895616E-2</v>
      </c>
      <c r="CD280" s="118">
        <f t="shared" si="321"/>
        <v>5.026943210122968E-2</v>
      </c>
      <c r="CE280" s="118">
        <f t="shared" si="321"/>
        <v>4.9465104308717617E-2</v>
      </c>
      <c r="CF280" s="118">
        <f t="shared" si="321"/>
        <v>4.6028368310627503E-2</v>
      </c>
      <c r="CG280" s="118">
        <f t="shared" si="321"/>
        <v>3.2819468135101719E-2</v>
      </c>
      <c r="CH280" s="118">
        <f t="shared" si="321"/>
        <v>3.4036941614214368E-2</v>
      </c>
      <c r="CI280" s="118">
        <f t="shared" si="321"/>
        <v>3.3890755116011362E-2</v>
      </c>
      <c r="CJ280" s="118">
        <f t="shared" si="321"/>
        <v>2.880941217225462E-2</v>
      </c>
      <c r="CK280" s="118">
        <f t="shared" si="321"/>
        <v>2.994337536179276E-2</v>
      </c>
      <c r="CL280" s="118">
        <f t="shared" si="321"/>
        <v>3.0003191651794076E-2</v>
      </c>
      <c r="CM280" s="118">
        <f t="shared" si="321"/>
        <v>2.4737616569918554E-2</v>
      </c>
      <c r="CN280" s="118">
        <f t="shared" si="321"/>
        <v>2.4862871256942937E-2</v>
      </c>
      <c r="CO280" s="118">
        <f t="shared" si="321"/>
        <v>2.335537420299489E-2</v>
      </c>
      <c r="CP280" s="118">
        <f t="shared" si="321"/>
        <v>1.9604540057332705E-2</v>
      </c>
      <c r="CQ280" s="118">
        <f t="shared" si="321"/>
        <v>1.8021743092067333E-2</v>
      </c>
      <c r="CR280" s="118">
        <f t="shared" si="321"/>
        <v>1.742869641452564E-2</v>
      </c>
      <c r="CS280" s="118">
        <f t="shared" si="321"/>
        <v>1.3147173850090409E-2</v>
      </c>
      <c r="CT280" s="118">
        <f t="shared" si="321"/>
        <v>1.4676306225367383E-2</v>
      </c>
      <c r="CU280" s="118">
        <f t="shared" si="321"/>
        <v>1.3614408510163337E-2</v>
      </c>
      <c r="CV280" s="118">
        <f t="shared" si="321"/>
        <v>1.3114169109186792E-2</v>
      </c>
      <c r="CW280" s="118">
        <f t="shared" si="321"/>
        <v>1.309149514731868E-2</v>
      </c>
      <c r="CX280" s="118">
        <f t="shared" si="321"/>
        <v>1.3151492839687664E-2</v>
      </c>
      <c r="CY280" s="118">
        <f t="shared" si="321"/>
        <v>1.2122521922701187E-2</v>
      </c>
      <c r="CZ280" s="118">
        <f t="shared" si="321"/>
        <v>1.144618951029455E-2</v>
      </c>
      <c r="DA280" s="118">
        <f t="shared" si="321"/>
        <v>1.170346435082246E-2</v>
      </c>
      <c r="DB280" s="118">
        <f t="shared" si="321"/>
        <v>1.0712652184754482E-2</v>
      </c>
      <c r="DC280" s="118">
        <f t="shared" si="321"/>
        <v>1.121383170630543E-2</v>
      </c>
      <c r="DD280" s="118">
        <f t="shared" si="321"/>
        <v>1.2575834738805355E-2</v>
      </c>
      <c r="DE280" s="118">
        <f t="shared" si="321"/>
        <v>1.1477404445280703E-2</v>
      </c>
      <c r="DF280" s="118">
        <f t="shared" si="321"/>
        <v>1.4495871039976583E-2</v>
      </c>
      <c r="DG280" s="118">
        <f t="shared" si="321"/>
        <v>1.5369282468594174E-2</v>
      </c>
      <c r="DH280" s="118">
        <f t="shared" si="321"/>
        <v>1.5478314250062445E-2</v>
      </c>
      <c r="DI280" s="118">
        <f t="shared" si="321"/>
        <v>1.6043657318226455E-2</v>
      </c>
      <c r="DJ280" s="118">
        <f t="shared" si="321"/>
        <v>1.713065474034731E-2</v>
      </c>
      <c r="DK280" s="118">
        <f t="shared" si="321"/>
        <v>1.7827747034148449E-2</v>
      </c>
      <c r="DL280" s="118">
        <f t="shared" si="321"/>
        <v>1.8697849372219699E-2</v>
      </c>
      <c r="DM280" s="118">
        <f t="shared" si="321"/>
        <v>1.8672190911966539E-2</v>
      </c>
      <c r="DN280" s="118">
        <f t="shared" si="321"/>
        <v>1.7724750382952965E-2</v>
      </c>
      <c r="DO280" s="118">
        <f t="shared" si="321"/>
        <v>1.668138830149191E-2</v>
      </c>
      <c r="DP280" s="118">
        <f t="shared" si="321"/>
        <v>1.664123430393363E-2</v>
      </c>
      <c r="DQ280" s="118">
        <f t="shared" si="321"/>
        <v>1.5973501704113383E-2</v>
      </c>
      <c r="DR280" s="118">
        <f t="shared" si="321"/>
        <v>1.6816806853425504E-2</v>
      </c>
      <c r="DS280" s="118">
        <f t="shared" si="321"/>
        <v>1.6799464114099296E-2</v>
      </c>
      <c r="DT280" s="118">
        <f t="shared" si="321"/>
        <v>1.6088632616907076E-2</v>
      </c>
      <c r="DU280" s="118">
        <f t="shared" si="321"/>
        <v>1.6631150306799021E-2</v>
      </c>
      <c r="DV280" s="118">
        <f t="shared" si="321"/>
        <v>1.717559927607501E-2</v>
      </c>
      <c r="DW280" s="118">
        <f t="shared" si="321"/>
        <v>1.6483109556265921E-2</v>
      </c>
      <c r="DX280" s="118">
        <f t="shared" si="321"/>
        <v>1.6581144244693227E-2</v>
      </c>
      <c r="DY280" s="118">
        <f t="shared" si="321"/>
        <v>1.6885120001455058E-2</v>
      </c>
      <c r="DZ280" s="118">
        <f t="shared" ref="DZ280:GK280" si="322">+DZ270/DZ275</f>
        <v>1.5398215263493883E-2</v>
      </c>
      <c r="EA280" s="118">
        <f t="shared" si="322"/>
        <v>1.456789582954234E-2</v>
      </c>
      <c r="EB280" s="118">
        <f t="shared" si="322"/>
        <v>1.5026309057134521E-2</v>
      </c>
      <c r="EC280" s="118">
        <f t="shared" si="322"/>
        <v>1.2732267687893749E-2</v>
      </c>
      <c r="ED280" s="118">
        <f t="shared" si="322"/>
        <v>1.3894690548512709E-2</v>
      </c>
      <c r="EE280" s="118">
        <f t="shared" si="322"/>
        <v>1.4761348931211386E-2</v>
      </c>
      <c r="EF280" s="118">
        <f t="shared" si="322"/>
        <v>1.4544522860113464E-2</v>
      </c>
      <c r="EG280" s="118">
        <f t="shared" si="322"/>
        <v>1.5275836660776514E-2</v>
      </c>
      <c r="EH280" s="118">
        <f t="shared" si="322"/>
        <v>1.5331162559674096E-2</v>
      </c>
      <c r="EI280" s="118">
        <f t="shared" si="322"/>
        <v>1.5750361258195816E-2</v>
      </c>
      <c r="EJ280" s="118">
        <f t="shared" si="322"/>
        <v>1.7776878618264418E-2</v>
      </c>
      <c r="EK280" s="118">
        <f t="shared" si="322"/>
        <v>1.7769658338152604E-2</v>
      </c>
      <c r="EL280" s="118">
        <f t="shared" si="322"/>
        <v>1.806705732619884E-2</v>
      </c>
      <c r="EM280" s="118">
        <f t="shared" si="322"/>
        <v>1.7591491613959807E-2</v>
      </c>
      <c r="EN280" s="118">
        <f t="shared" si="322"/>
        <v>1.7833582042071573E-2</v>
      </c>
      <c r="EO280" s="118">
        <f t="shared" si="322"/>
        <v>1.7109432733496421E-2</v>
      </c>
      <c r="EP280" s="118">
        <f t="shared" si="322"/>
        <v>1.8800018849819439E-2</v>
      </c>
      <c r="EQ280" s="118">
        <f t="shared" si="322"/>
        <v>2.0896094760978461E-2</v>
      </c>
      <c r="ER280" s="118">
        <f t="shared" si="322"/>
        <v>1.9951591500009198E-2</v>
      </c>
      <c r="ES280" s="118">
        <f t="shared" si="322"/>
        <v>2.1217247871081747E-2</v>
      </c>
      <c r="ET280" s="118">
        <f t="shared" si="322"/>
        <v>2.1977976445740455E-2</v>
      </c>
      <c r="EU280" s="118">
        <f t="shared" si="322"/>
        <v>2.2344340314097363E-2</v>
      </c>
      <c r="EV280" s="118">
        <f t="shared" si="322"/>
        <v>2.3423737945869619E-2</v>
      </c>
      <c r="EW280" s="118">
        <f t="shared" si="322"/>
        <v>2.3642041413584353E-2</v>
      </c>
      <c r="EX280" s="118">
        <f t="shared" si="322"/>
        <v>2.2934684090189578E-2</v>
      </c>
      <c r="EY280" s="118">
        <f t="shared" si="322"/>
        <v>2.2352172930771519E-2</v>
      </c>
      <c r="EZ280" s="118">
        <f t="shared" si="322"/>
        <v>2.2648278669369051E-2</v>
      </c>
      <c r="FA280" s="118">
        <f t="shared" si="322"/>
        <v>2.0935869273832543E-2</v>
      </c>
      <c r="FB280" s="118">
        <f t="shared" si="322"/>
        <v>2.2181638488921743E-2</v>
      </c>
      <c r="FC280" s="118">
        <f t="shared" si="322"/>
        <v>2.266584785106077E-2</v>
      </c>
      <c r="FD280" s="118">
        <f t="shared" si="322"/>
        <v>2.273984104882815E-2</v>
      </c>
      <c r="FE280" s="118">
        <f t="shared" si="322"/>
        <v>2.3448670220418362E-2</v>
      </c>
      <c r="FF280" s="118">
        <f t="shared" si="322"/>
        <v>2.4008546134465653E-2</v>
      </c>
      <c r="FG280" s="118">
        <f t="shared" si="322"/>
        <v>2.3514987227673066E-2</v>
      </c>
      <c r="FH280" s="118">
        <f t="shared" si="322"/>
        <v>2.3807056673136512E-2</v>
      </c>
      <c r="FI280" s="118">
        <f t="shared" si="322"/>
        <v>2.3414760820459294E-2</v>
      </c>
      <c r="FJ280" s="118">
        <f t="shared" si="322"/>
        <v>2.2627600518181631E-2</v>
      </c>
      <c r="FK280" s="118">
        <f t="shared" si="322"/>
        <v>2.2266830742761281E-2</v>
      </c>
      <c r="FL280" s="118">
        <f t="shared" si="322"/>
        <v>2.2043776522949837E-2</v>
      </c>
      <c r="FM280" s="118">
        <f t="shared" si="322"/>
        <v>2.0065173150959573E-2</v>
      </c>
      <c r="FN280" s="118">
        <f t="shared" si="322"/>
        <v>2.0501806290785095E-2</v>
      </c>
      <c r="FO280" s="118">
        <f t="shared" si="322"/>
        <v>2.1681558411697052E-2</v>
      </c>
      <c r="FP280" s="118">
        <f t="shared" si="322"/>
        <v>2.1913306434954111E-2</v>
      </c>
      <c r="FQ280" s="118">
        <f t="shared" si="322"/>
        <v>2.3112648921663669E-2</v>
      </c>
      <c r="FR280" s="118">
        <f t="shared" si="322"/>
        <v>2.4109368658500715E-2</v>
      </c>
      <c r="FS280" s="118">
        <f t="shared" si="322"/>
        <v>2.2751457976962146E-2</v>
      </c>
      <c r="FT280" s="118">
        <f t="shared" si="322"/>
        <v>2.2829429816726258E-2</v>
      </c>
      <c r="FU280" s="118">
        <f t="shared" si="322"/>
        <v>2.2597219179965738E-2</v>
      </c>
      <c r="FV280" s="118">
        <f t="shared" si="322"/>
        <v>2.1428683446885165E-2</v>
      </c>
      <c r="FW280" s="118">
        <f t="shared" si="322"/>
        <v>2.13549813300223E-2</v>
      </c>
      <c r="FX280" s="118">
        <f t="shared" si="322"/>
        <v>1.9660023008848192E-2</v>
      </c>
      <c r="FY280" s="118">
        <f t="shared" si="322"/>
        <v>1.8386214451069392E-2</v>
      </c>
      <c r="FZ280" s="118">
        <f t="shared" si="322"/>
        <v>1.8953909933913996E-2</v>
      </c>
      <c r="GA280" s="118">
        <f t="shared" si="322"/>
        <v>2.0474982092210534E-2</v>
      </c>
      <c r="GB280" s="118">
        <f t="shared" si="322"/>
        <v>2.0422563783730276E-2</v>
      </c>
      <c r="GC280" s="118">
        <f t="shared" si="322"/>
        <v>2.0576799904987127E-2</v>
      </c>
      <c r="GD280" s="118">
        <f t="shared" si="322"/>
        <v>2.197299297255793E-2</v>
      </c>
      <c r="GE280" s="118">
        <f t="shared" si="322"/>
        <v>2.4430269758030882E-2</v>
      </c>
      <c r="GF280" s="118">
        <f t="shared" si="322"/>
        <v>2.5798065724810221E-2</v>
      </c>
      <c r="GG280" s="118">
        <f t="shared" si="322"/>
        <v>2.7481196062061154E-2</v>
      </c>
      <c r="GH280" s="118">
        <f t="shared" si="322"/>
        <v>2.4675780088857301E-2</v>
      </c>
      <c r="GI280" s="118">
        <f t="shared" si="322"/>
        <v>2.7238722813883495E-2</v>
      </c>
      <c r="GJ280" s="118">
        <f t="shared" si="322"/>
        <v>2.7365404173873908E-2</v>
      </c>
      <c r="GK280" s="118">
        <f t="shared" si="322"/>
        <v>2.4703816468449991E-2</v>
      </c>
      <c r="GL280" s="118">
        <f t="shared" ref="GL280:IW280" si="323">+GL270/GL275</f>
        <v>2.8062967044746367E-2</v>
      </c>
      <c r="GM280" s="118">
        <f t="shared" si="323"/>
        <v>2.8639154338260472E-2</v>
      </c>
      <c r="GN280" s="118">
        <f t="shared" si="323"/>
        <v>2.7914992726949622E-2</v>
      </c>
      <c r="GO280" s="118">
        <f t="shared" si="323"/>
        <v>2.8354917394589455E-2</v>
      </c>
      <c r="GP280" s="118">
        <f t="shared" si="323"/>
        <v>3.064264431187521E-2</v>
      </c>
      <c r="GQ280" s="118">
        <f t="shared" si="323"/>
        <v>3.0441330583559426E-2</v>
      </c>
      <c r="GR280" s="118">
        <f t="shared" si="323"/>
        <v>3.1729332948523412E-2</v>
      </c>
      <c r="GS280" s="118">
        <f t="shared" si="323"/>
        <v>3.3332685705934485E-2</v>
      </c>
      <c r="GT280" s="118">
        <f t="shared" si="323"/>
        <v>3.1718661499275928E-2</v>
      </c>
      <c r="GU280" s="118">
        <f t="shared" si="323"/>
        <v>3.2008620069240809E-2</v>
      </c>
      <c r="GV280" s="118">
        <f t="shared" si="323"/>
        <v>3.2140997976480463E-2</v>
      </c>
      <c r="GW280" s="118">
        <f t="shared" si="323"/>
        <v>2.7954793283582385E-2</v>
      </c>
      <c r="GX280" s="118">
        <f t="shared" si="323"/>
        <v>3.0780958416650947E-2</v>
      </c>
      <c r="GY280" s="118">
        <f t="shared" si="323"/>
        <v>3.2530880868352423E-2</v>
      </c>
      <c r="GZ280" s="118">
        <f t="shared" si="323"/>
        <v>3.0840789338740394E-2</v>
      </c>
      <c r="HA280" s="118">
        <f t="shared" si="323"/>
        <v>3.0800387472945261E-2</v>
      </c>
      <c r="HB280" s="118">
        <f t="shared" si="323"/>
        <v>3.3066707790660323E-2</v>
      </c>
      <c r="HC280" s="118">
        <f t="shared" si="323"/>
        <v>3.1968009231742471E-2</v>
      </c>
      <c r="HD280" s="118">
        <f t="shared" si="323"/>
        <v>3.3885372960759219E-2</v>
      </c>
      <c r="HE280" s="118">
        <f t="shared" si="323"/>
        <v>3.6750971343364962E-2</v>
      </c>
      <c r="HF280" s="118">
        <f t="shared" si="323"/>
        <v>3.3419939631800913E-2</v>
      </c>
      <c r="HG280" s="118">
        <f t="shared" si="323"/>
        <v>3.1633992615080812E-2</v>
      </c>
      <c r="HH280" s="118">
        <f t="shared" si="323"/>
        <v>3.1505546256541041E-2</v>
      </c>
      <c r="HI280" s="118">
        <f t="shared" si="323"/>
        <v>2.6734893788759734E-2</v>
      </c>
      <c r="HJ280" s="118">
        <f t="shared" si="323"/>
        <v>3.0137177721084957E-2</v>
      </c>
      <c r="HK280" s="118">
        <f t="shared" si="323"/>
        <v>3.2073486450661749E-2</v>
      </c>
      <c r="HL280" s="118">
        <f t="shared" si="323"/>
        <v>2.928898549291014E-2</v>
      </c>
      <c r="HM280" s="118">
        <f t="shared" si="323"/>
        <v>3.0158983947670588E-2</v>
      </c>
      <c r="HN280" s="118">
        <f t="shared" si="323"/>
        <v>3.1371035251691742E-2</v>
      </c>
      <c r="HO280" s="118">
        <f t="shared" si="323"/>
        <v>3.0310105449301093E-2</v>
      </c>
      <c r="HP280" s="118">
        <f t="shared" si="323"/>
        <v>3.04357238350557E-2</v>
      </c>
      <c r="HQ280" s="118">
        <f t="shared" si="323"/>
        <v>2.9823252723793922E-2</v>
      </c>
      <c r="HR280" s="118">
        <f t="shared" si="323"/>
        <v>2.8940210576175567E-2</v>
      </c>
      <c r="HS280" s="118">
        <f t="shared" si="323"/>
        <v>2.7111735756692682E-2</v>
      </c>
      <c r="HT280" s="118">
        <f t="shared" si="323"/>
        <v>2.646948157286633E-2</v>
      </c>
      <c r="HU280" s="118">
        <f t="shared" si="323"/>
        <v>2.3829364679721146E-2</v>
      </c>
      <c r="HV280" s="118">
        <f t="shared" si="323"/>
        <v>2.6912316162320652E-2</v>
      </c>
      <c r="HW280" s="118">
        <f t="shared" si="323"/>
        <v>2.7838089127704111E-2</v>
      </c>
      <c r="HX280" s="118">
        <f t="shared" si="323"/>
        <v>2.7340100318235243E-2</v>
      </c>
      <c r="HY280" s="118">
        <f t="shared" si="323"/>
        <v>2.9344497433463648E-2</v>
      </c>
      <c r="HZ280" s="118">
        <f t="shared" si="323"/>
        <v>3.0645960748954881E-2</v>
      </c>
      <c r="IA280" s="118">
        <f t="shared" si="323"/>
        <v>2.9780366270013344E-2</v>
      </c>
      <c r="IB280" s="118">
        <f t="shared" si="323"/>
        <v>3.1130172310720027E-2</v>
      </c>
      <c r="IC280" s="118">
        <f t="shared" si="323"/>
        <v>3.179755872544418E-2</v>
      </c>
      <c r="ID280" s="118">
        <f t="shared" si="323"/>
        <v>3.0574479985414221E-2</v>
      </c>
      <c r="IE280" s="118">
        <f t="shared" si="323"/>
        <v>2.9267807388399111E-2</v>
      </c>
      <c r="IF280" s="118">
        <f t="shared" si="323"/>
        <v>2.8880854821632263E-2</v>
      </c>
      <c r="IG280" s="118">
        <f t="shared" si="323"/>
        <v>2.4479162236543096E-2</v>
      </c>
      <c r="IH280" s="118">
        <f t="shared" si="323"/>
        <v>2.6003315035582064E-2</v>
      </c>
      <c r="II280" s="118">
        <f t="shared" si="323"/>
        <v>2.7953766856842789E-2</v>
      </c>
      <c r="IJ280" s="118">
        <f t="shared" si="323"/>
        <v>3.0218748137037239E-2</v>
      </c>
      <c r="IK280" s="118">
        <f t="shared" si="323"/>
        <v>3.3709471968542723E-2</v>
      </c>
      <c r="IL280" s="118">
        <f t="shared" si="323"/>
        <v>3.3326571893239065E-2</v>
      </c>
      <c r="IM280" s="118">
        <f t="shared" si="323"/>
        <v>3.1836611275594701E-2</v>
      </c>
      <c r="IN280" s="118">
        <f t="shared" si="323"/>
        <v>3.0031799546590989E-2</v>
      </c>
      <c r="IO280" s="118">
        <f t="shared" si="323"/>
        <v>3.0939121747948262E-2</v>
      </c>
      <c r="IP280" s="118">
        <f t="shared" si="323"/>
        <v>2.8301519479120053E-2</v>
      </c>
      <c r="IQ280" s="118">
        <f t="shared" si="323"/>
        <v>2.7713699091311172E-2</v>
      </c>
      <c r="IR280" s="118">
        <f t="shared" si="323"/>
        <v>2.7564751608620541E-2</v>
      </c>
      <c r="IS280" s="118">
        <f t="shared" si="323"/>
        <v>2.3370576061127843E-2</v>
      </c>
      <c r="IT280" s="118">
        <f t="shared" si="323"/>
        <v>2.5373225788114861E-2</v>
      </c>
      <c r="IU280" s="118">
        <f t="shared" si="323"/>
        <v>2.6708491543759465E-2</v>
      </c>
      <c r="IV280" s="118">
        <f t="shared" si="323"/>
        <v>2.7301789403257264E-2</v>
      </c>
      <c r="IW280" s="118">
        <f t="shared" si="323"/>
        <v>2.8120181011059418E-2</v>
      </c>
      <c r="IX280" s="118">
        <f t="shared" ref="IX280:JF280" si="324">+IX270/IX275</f>
        <v>2.9504326170423742E-2</v>
      </c>
      <c r="IY280" s="118">
        <f t="shared" si="324"/>
        <v>2.7971709930558995E-2</v>
      </c>
      <c r="IZ280" s="118">
        <f t="shared" si="324"/>
        <v>2.7783577072669288E-2</v>
      </c>
      <c r="JA280" s="118">
        <f t="shared" si="324"/>
        <v>3.0079849471865178E-2</v>
      </c>
      <c r="JB280" s="118">
        <f t="shared" si="324"/>
        <v>2.8775215810409149E-2</v>
      </c>
      <c r="JC280" s="118">
        <f t="shared" si="324"/>
        <v>2.7596890604618021E-2</v>
      </c>
      <c r="JD280" s="118">
        <f t="shared" si="324"/>
        <v>2.5777809519181835E-2</v>
      </c>
      <c r="JE280" s="118">
        <f t="shared" si="324"/>
        <v>2.1607681761360468E-2</v>
      </c>
      <c r="JF280" s="118" t="e">
        <f t="shared" si="324"/>
        <v>#REF!</v>
      </c>
    </row>
    <row r="281" spans="1:266" ht="12.9" customHeight="1" x14ac:dyDescent="0.2">
      <c r="A281" s="73" t="s">
        <v>330</v>
      </c>
      <c r="B281" s="118">
        <f t="shared" ref="B281:BM281" si="325">+B271/B276</f>
        <v>0.14599611331490164</v>
      </c>
      <c r="C281" s="118">
        <f t="shared" si="325"/>
        <v>0.15080110335113564</v>
      </c>
      <c r="D281" s="118">
        <f t="shared" si="325"/>
        <v>0.13847030568170815</v>
      </c>
      <c r="E281" s="118">
        <f t="shared" si="325"/>
        <v>0.14232419501822599</v>
      </c>
      <c r="F281" s="118">
        <f t="shared" si="325"/>
        <v>0.1350393567730504</v>
      </c>
      <c r="G281" s="118">
        <f t="shared" si="325"/>
        <v>0.12872230877290577</v>
      </c>
      <c r="H281" s="118">
        <f t="shared" si="325"/>
        <v>0.12917189008044952</v>
      </c>
      <c r="I281" s="118">
        <f t="shared" si="325"/>
        <v>0.13228181528715285</v>
      </c>
      <c r="J281" s="118">
        <f t="shared" si="325"/>
        <v>0.127423867849488</v>
      </c>
      <c r="K281" s="118">
        <f t="shared" si="325"/>
        <v>0.12685933414676659</v>
      </c>
      <c r="L281" s="118">
        <f t="shared" si="325"/>
        <v>0.12735092441066284</v>
      </c>
      <c r="M281" s="118">
        <f t="shared" si="325"/>
        <v>0.10954859447722866</v>
      </c>
      <c r="N281" s="118">
        <f t="shared" si="325"/>
        <v>0.12045187872758044</v>
      </c>
      <c r="O281" s="118">
        <f t="shared" si="325"/>
        <v>0.12937724877966003</v>
      </c>
      <c r="P281" s="118">
        <f t="shared" si="325"/>
        <v>0.12331118290623394</v>
      </c>
      <c r="Q281" s="118">
        <f t="shared" si="325"/>
        <v>0.13227007105212402</v>
      </c>
      <c r="R281" s="118">
        <f t="shared" si="325"/>
        <v>0.13130197849991262</v>
      </c>
      <c r="S281" s="118">
        <f t="shared" si="325"/>
        <v>0.1217717226855618</v>
      </c>
      <c r="T281" s="118">
        <f t="shared" si="325"/>
        <v>0.12101398311840969</v>
      </c>
      <c r="U281" s="118">
        <f t="shared" si="325"/>
        <v>0.12667495679504942</v>
      </c>
      <c r="V281" s="118">
        <f t="shared" si="325"/>
        <v>0.12027354681269976</v>
      </c>
      <c r="W281" s="118">
        <f t="shared" si="325"/>
        <v>0.12135905595490418</v>
      </c>
      <c r="X281" s="118">
        <f t="shared" si="325"/>
        <v>0.11886188351636995</v>
      </c>
      <c r="Y281" s="118">
        <f t="shared" si="325"/>
        <v>0.10739168113975417</v>
      </c>
      <c r="Z281" s="118">
        <f t="shared" si="325"/>
        <v>0.12216918846658113</v>
      </c>
      <c r="AA281" s="118">
        <f t="shared" si="325"/>
        <v>0.12813956261695961</v>
      </c>
      <c r="AB281" s="118">
        <f t="shared" si="325"/>
        <v>0.12358549952931801</v>
      </c>
      <c r="AC281" s="118">
        <f t="shared" si="325"/>
        <v>0.13000999706508182</v>
      </c>
      <c r="AD281" s="118">
        <f t="shared" si="325"/>
        <v>0.1410037419857153</v>
      </c>
      <c r="AE281" s="118">
        <f t="shared" si="325"/>
        <v>0.13192042934035847</v>
      </c>
      <c r="AF281" s="118">
        <f t="shared" si="325"/>
        <v>0.14487593817812611</v>
      </c>
      <c r="AG281" s="118">
        <f t="shared" si="325"/>
        <v>0.15274379470670396</v>
      </c>
      <c r="AH281" s="118">
        <f t="shared" si="325"/>
        <v>0.15979768940269359</v>
      </c>
      <c r="AI281" s="118">
        <f t="shared" si="325"/>
        <v>0.16384125218637016</v>
      </c>
      <c r="AJ281" s="118">
        <f t="shared" si="325"/>
        <v>0.1570496999628205</v>
      </c>
      <c r="AK281" s="118">
        <f t="shared" si="325"/>
        <v>0.15118142851997263</v>
      </c>
      <c r="AL281" s="118">
        <f t="shared" si="325"/>
        <v>0.16384688428511623</v>
      </c>
      <c r="AM281" s="118">
        <f t="shared" si="325"/>
        <v>0.16468545797851344</v>
      </c>
      <c r="AN281" s="118">
        <f t="shared" si="325"/>
        <v>0.166020034439325</v>
      </c>
      <c r="AO281" s="118">
        <f t="shared" si="325"/>
        <v>0.16885657912089028</v>
      </c>
      <c r="AP281" s="118">
        <f t="shared" si="325"/>
        <v>0.15516676764958176</v>
      </c>
      <c r="AQ281" s="118">
        <f t="shared" si="325"/>
        <v>0.15111589241546131</v>
      </c>
      <c r="AR281" s="118">
        <f t="shared" si="325"/>
        <v>0.64033157474648883</v>
      </c>
      <c r="AS281" s="118">
        <f t="shared" si="325"/>
        <v>0.14407362564909132</v>
      </c>
      <c r="AT281" s="118">
        <f t="shared" si="325"/>
        <v>0.1231889241504556</v>
      </c>
      <c r="AU281" s="118">
        <f t="shared" si="325"/>
        <v>0.11917397806514313</v>
      </c>
      <c r="AV281" s="118">
        <f t="shared" si="325"/>
        <v>0.12010768332307077</v>
      </c>
      <c r="AW281" s="118">
        <f t="shared" si="325"/>
        <v>0.10358766461250493</v>
      </c>
      <c r="AX281" s="118">
        <f t="shared" si="325"/>
        <v>0.12813773098652523</v>
      </c>
      <c r="AY281" s="118">
        <f t="shared" si="325"/>
        <v>0.12900606977261339</v>
      </c>
      <c r="AZ281" s="118">
        <f t="shared" si="325"/>
        <v>0.12774074651123535</v>
      </c>
      <c r="BA281" s="118">
        <f t="shared" si="325"/>
        <v>0.12515935868892383</v>
      </c>
      <c r="BB281" s="118">
        <f t="shared" si="325"/>
        <v>0.11691732428319551</v>
      </c>
      <c r="BC281" s="118">
        <f t="shared" si="325"/>
        <v>0.10687209804619886</v>
      </c>
      <c r="BD281" s="118">
        <f t="shared" si="325"/>
        <v>0.1110047007314432</v>
      </c>
      <c r="BE281" s="118">
        <f t="shared" si="325"/>
        <v>0.10639543666590738</v>
      </c>
      <c r="BF281" s="118">
        <f t="shared" si="325"/>
        <v>9.8394695795352649E-2</v>
      </c>
      <c r="BG281" s="118">
        <f t="shared" si="325"/>
        <v>9.3012064651884316E-2</v>
      </c>
      <c r="BH281" s="118">
        <f t="shared" si="325"/>
        <v>8.6076295172583223E-2</v>
      </c>
      <c r="BI281" s="118">
        <f t="shared" si="325"/>
        <v>7.0111314171789341E-2</v>
      </c>
      <c r="BJ281" s="118">
        <f t="shared" si="325"/>
        <v>7.5162413138837494E-2</v>
      </c>
      <c r="BK281" s="118">
        <f t="shared" si="325"/>
        <v>7.6403989564841637E-2</v>
      </c>
      <c r="BL281" s="118">
        <f t="shared" si="325"/>
        <v>7.6453021922709946E-2</v>
      </c>
      <c r="BM281" s="118">
        <f t="shared" si="325"/>
        <v>8.0887091925140014E-2</v>
      </c>
      <c r="BN281" s="118">
        <f t="shared" ref="BN281:DY281" si="326">+BN271/BN276</f>
        <v>8.1886419263464683E-2</v>
      </c>
      <c r="BO281" s="118">
        <f t="shared" si="326"/>
        <v>7.6997849614155484E-2</v>
      </c>
      <c r="BP281" s="118">
        <f t="shared" si="326"/>
        <v>7.8139750118668361E-2</v>
      </c>
      <c r="BQ281" s="118">
        <f t="shared" si="326"/>
        <v>7.6327193492831277E-2</v>
      </c>
      <c r="BR281" s="118">
        <f t="shared" si="326"/>
        <v>6.3937979446091753E-2</v>
      </c>
      <c r="BS281" s="118">
        <f t="shared" si="326"/>
        <v>6.0841659924256164E-2</v>
      </c>
      <c r="BT281" s="118">
        <f t="shared" si="326"/>
        <v>5.5819824761168112E-2</v>
      </c>
      <c r="BU281" s="118">
        <f t="shared" si="326"/>
        <v>5.0475116042058829E-2</v>
      </c>
      <c r="BV281" s="118">
        <f t="shared" si="326"/>
        <v>5.344105815680051E-2</v>
      </c>
      <c r="BW281" s="118">
        <f t="shared" si="326"/>
        <v>5.4354691425762471E-2</v>
      </c>
      <c r="BX281" s="118">
        <f t="shared" si="326"/>
        <v>5.3711754930644263E-2</v>
      </c>
      <c r="BY281" s="118">
        <f t="shared" si="326"/>
        <v>5.9423741654789398E-2</v>
      </c>
      <c r="BZ281" s="118">
        <f t="shared" si="326"/>
        <v>6.3861627836360804E-2</v>
      </c>
      <c r="CA281" s="118">
        <f t="shared" si="326"/>
        <v>6.3526296723611611E-2</v>
      </c>
      <c r="CB281" s="118">
        <f t="shared" si="326"/>
        <v>7.0040826179486662E-2</v>
      </c>
      <c r="CC281" s="118">
        <f t="shared" si="326"/>
        <v>6.3973993004819485E-2</v>
      </c>
      <c r="CD281" s="118">
        <f t="shared" si="326"/>
        <v>6.2977860785380133E-2</v>
      </c>
      <c r="CE281" s="118">
        <f t="shared" si="326"/>
        <v>6.2442381070570097E-2</v>
      </c>
      <c r="CF281" s="118">
        <f t="shared" si="326"/>
        <v>5.9344105172441715E-2</v>
      </c>
      <c r="CG281" s="118">
        <f t="shared" si="326"/>
        <v>5.3364068656028454E-2</v>
      </c>
      <c r="CH281" s="118">
        <f t="shared" si="326"/>
        <v>5.6719482854994063E-2</v>
      </c>
      <c r="CI281" s="118">
        <f t="shared" si="326"/>
        <v>5.890061650075213E-2</v>
      </c>
      <c r="CJ281" s="118">
        <f t="shared" si="326"/>
        <v>5.5739407287317563E-2</v>
      </c>
      <c r="CK281" s="118">
        <f t="shared" si="326"/>
        <v>5.9535087700226155E-2</v>
      </c>
      <c r="CL281" s="118">
        <f t="shared" si="326"/>
        <v>5.939659234610925E-2</v>
      </c>
      <c r="CM281" s="118">
        <f t="shared" si="326"/>
        <v>5.5285119629129575E-2</v>
      </c>
      <c r="CN281" s="118">
        <f t="shared" si="326"/>
        <v>5.7405550398710349E-2</v>
      </c>
      <c r="CO281" s="118">
        <f t="shared" si="326"/>
        <v>5.6003824204442353E-2</v>
      </c>
      <c r="CP281" s="118">
        <f t="shared" si="326"/>
        <v>4.8568485185963177E-2</v>
      </c>
      <c r="CQ281" s="118">
        <f t="shared" si="326"/>
        <v>4.7074009191575061E-2</v>
      </c>
      <c r="CR281" s="118">
        <f t="shared" si="326"/>
        <v>4.2767167664061238E-2</v>
      </c>
      <c r="CS281" s="118">
        <f t="shared" si="326"/>
        <v>3.8202993105000652E-2</v>
      </c>
      <c r="CT281" s="118">
        <f t="shared" si="326"/>
        <v>4.8529557662153576E-2</v>
      </c>
      <c r="CU281" s="118">
        <f t="shared" si="326"/>
        <v>4.8151783531463412E-2</v>
      </c>
      <c r="CV281" s="118">
        <f t="shared" si="326"/>
        <v>4.905889309149724E-2</v>
      </c>
      <c r="CW281" s="118">
        <f t="shared" si="326"/>
        <v>4.9970856048196947E-2</v>
      </c>
      <c r="CX281" s="118">
        <f t="shared" si="326"/>
        <v>4.8997468137194966E-2</v>
      </c>
      <c r="CY281" s="118">
        <f t="shared" si="326"/>
        <v>4.5157501913040528E-2</v>
      </c>
      <c r="CZ281" s="118">
        <f t="shared" si="326"/>
        <v>4.3187180851956927E-2</v>
      </c>
      <c r="DA281" s="118">
        <f t="shared" si="326"/>
        <v>4.1512204004955533E-2</v>
      </c>
      <c r="DB281" s="118">
        <f t="shared" si="326"/>
        <v>4.0852999845037249E-2</v>
      </c>
      <c r="DC281" s="118">
        <f t="shared" si="326"/>
        <v>4.0411327492803975E-2</v>
      </c>
      <c r="DD281" s="118">
        <f t="shared" si="326"/>
        <v>4.0593455663510726E-2</v>
      </c>
      <c r="DE281" s="118">
        <f t="shared" si="326"/>
        <v>4.3754052268073336E-2</v>
      </c>
      <c r="DF281" s="118">
        <f t="shared" si="326"/>
        <v>4.9839447529718472E-2</v>
      </c>
      <c r="DG281" s="118">
        <f t="shared" si="326"/>
        <v>5.1433731541022792E-2</v>
      </c>
      <c r="DH281" s="118">
        <f t="shared" si="326"/>
        <v>5.5507701046891698E-2</v>
      </c>
      <c r="DI281" s="118">
        <f t="shared" si="326"/>
        <v>6.2334113408905233E-2</v>
      </c>
      <c r="DJ281" s="118">
        <f t="shared" si="326"/>
        <v>6.623686321811971E-2</v>
      </c>
      <c r="DK281" s="118">
        <f t="shared" si="326"/>
        <v>6.6872964189572712E-2</v>
      </c>
      <c r="DL281" s="118">
        <f t="shared" si="326"/>
        <v>6.518866101761818E-2</v>
      </c>
      <c r="DM281" s="118">
        <f t="shared" si="326"/>
        <v>6.3470283171663811E-2</v>
      </c>
      <c r="DN281" s="118">
        <f t="shared" si="326"/>
        <v>6.2003795391605186E-2</v>
      </c>
      <c r="DO281" s="118">
        <f t="shared" si="326"/>
        <v>5.753717746098512E-2</v>
      </c>
      <c r="DP281" s="118">
        <f t="shared" si="326"/>
        <v>5.6527250041607732E-2</v>
      </c>
      <c r="DQ281" s="118">
        <f t="shared" si="326"/>
        <v>4.7387347792309534E-2</v>
      </c>
      <c r="DR281" s="118">
        <f t="shared" si="326"/>
        <v>5.3222527113610973E-2</v>
      </c>
      <c r="DS281" s="118">
        <f t="shared" si="326"/>
        <v>5.4176302607831649E-2</v>
      </c>
      <c r="DT281" s="118">
        <f t="shared" si="326"/>
        <v>5.175286132234326E-2</v>
      </c>
      <c r="DU281" s="118">
        <f t="shared" si="326"/>
        <v>5.2574726312210725E-2</v>
      </c>
      <c r="DV281" s="118">
        <f t="shared" si="326"/>
        <v>5.3492741141390326E-2</v>
      </c>
      <c r="DW281" s="118">
        <f t="shared" si="326"/>
        <v>5.2767029686047177E-2</v>
      </c>
      <c r="DX281" s="118">
        <f t="shared" si="326"/>
        <v>5.3649030254559797E-2</v>
      </c>
      <c r="DY281" s="118">
        <f t="shared" si="326"/>
        <v>5.2579148298054983E-2</v>
      </c>
      <c r="DZ281" s="118">
        <f t="shared" ref="DZ281:GK281" si="327">+DZ271/DZ276</f>
        <v>4.934156280011779E-2</v>
      </c>
      <c r="EA281" s="118">
        <f t="shared" si="327"/>
        <v>4.8603373851667499E-2</v>
      </c>
      <c r="EB281" s="118">
        <f t="shared" si="327"/>
        <v>4.6388367290811555E-2</v>
      </c>
      <c r="EC281" s="118">
        <f t="shared" si="327"/>
        <v>4.0379600962321661E-2</v>
      </c>
      <c r="ED281" s="118">
        <f t="shared" si="327"/>
        <v>4.6319608265660034E-2</v>
      </c>
      <c r="EE281" s="118">
        <f t="shared" si="327"/>
        <v>4.5857023913151843E-2</v>
      </c>
      <c r="EF281" s="118">
        <f t="shared" si="327"/>
        <v>4.5682486545039383E-2</v>
      </c>
      <c r="EG281" s="118">
        <f t="shared" si="327"/>
        <v>4.9551851205648381E-2</v>
      </c>
      <c r="EH281" s="118">
        <f t="shared" si="327"/>
        <v>5.1597194053951037E-2</v>
      </c>
      <c r="EI281" s="118">
        <f t="shared" si="327"/>
        <v>4.9002672466816645E-2</v>
      </c>
      <c r="EJ281" s="118">
        <f t="shared" si="327"/>
        <v>5.1304786498071978E-2</v>
      </c>
      <c r="EK281" s="118">
        <f t="shared" si="327"/>
        <v>5.1473794713082083E-2</v>
      </c>
      <c r="EL281" s="118">
        <f t="shared" si="327"/>
        <v>4.9077407381129624E-2</v>
      </c>
      <c r="EM281" s="118">
        <f t="shared" si="327"/>
        <v>4.9941178452182919E-2</v>
      </c>
      <c r="EN281" s="118">
        <f t="shared" si="327"/>
        <v>4.9869857048979657E-2</v>
      </c>
      <c r="EO281" s="118">
        <f t="shared" si="327"/>
        <v>4.3050331476383215E-2</v>
      </c>
      <c r="EP281" s="118">
        <f t="shared" si="327"/>
        <v>5.0187606192091297E-2</v>
      </c>
      <c r="EQ281" s="118">
        <f t="shared" si="327"/>
        <v>5.2829479665969958E-2</v>
      </c>
      <c r="ER281" s="118">
        <f t="shared" si="327"/>
        <v>5.2954150155999753E-2</v>
      </c>
      <c r="ES281" s="118">
        <f t="shared" si="327"/>
        <v>5.4473892095477552E-2</v>
      </c>
      <c r="ET281" s="118">
        <f t="shared" si="327"/>
        <v>5.5806260210528563E-2</v>
      </c>
      <c r="EU281" s="118">
        <f t="shared" si="327"/>
        <v>5.6119096155152648E-2</v>
      </c>
      <c r="EV281" s="118">
        <f t="shared" si="327"/>
        <v>6.3264153888383426E-2</v>
      </c>
      <c r="EW281" s="118">
        <f t="shared" si="327"/>
        <v>6.0539681400006491E-2</v>
      </c>
      <c r="EX281" s="118">
        <f t="shared" si="327"/>
        <v>6.148754365568683E-2</v>
      </c>
      <c r="EY281" s="118">
        <f t="shared" si="327"/>
        <v>6.030023725807708E-2</v>
      </c>
      <c r="EZ281" s="118">
        <f t="shared" si="327"/>
        <v>5.4865286070348247E-2</v>
      </c>
      <c r="FA281" s="118">
        <f t="shared" si="327"/>
        <v>4.3196241151643174E-2</v>
      </c>
      <c r="FB281" s="118">
        <f t="shared" si="327"/>
        <v>4.5377995737622738E-2</v>
      </c>
      <c r="FC281" s="118">
        <f t="shared" si="327"/>
        <v>4.8092854882683674E-2</v>
      </c>
      <c r="FD281" s="118">
        <f t="shared" si="327"/>
        <v>5.2824922925316702E-2</v>
      </c>
      <c r="FE281" s="118">
        <f t="shared" si="327"/>
        <v>5.3492982952603109E-2</v>
      </c>
      <c r="FF281" s="118">
        <f t="shared" si="327"/>
        <v>5.2851504179377819E-2</v>
      </c>
      <c r="FG281" s="118">
        <f t="shared" si="327"/>
        <v>5.2939757833888004E-2</v>
      </c>
      <c r="FH281" s="118">
        <f t="shared" si="327"/>
        <v>5.398576376782549E-2</v>
      </c>
      <c r="FI281" s="118">
        <f t="shared" si="327"/>
        <v>5.3688564712027001E-2</v>
      </c>
      <c r="FJ281" s="118">
        <f t="shared" si="327"/>
        <v>4.9230545673211092E-2</v>
      </c>
      <c r="FK281" s="118">
        <f t="shared" si="327"/>
        <v>4.7679096562913095E-2</v>
      </c>
      <c r="FL281" s="118">
        <f t="shared" si="327"/>
        <v>4.4478124051761887E-2</v>
      </c>
      <c r="FM281" s="118">
        <f t="shared" si="327"/>
        <v>4.1139490232167147E-2</v>
      </c>
      <c r="FN281" s="118">
        <f t="shared" si="327"/>
        <v>4.5063521105378652E-2</v>
      </c>
      <c r="FO281" s="118">
        <f t="shared" si="327"/>
        <v>4.6293152219905459E-2</v>
      </c>
      <c r="FP281" s="118">
        <f t="shared" si="327"/>
        <v>4.7312835010420155E-2</v>
      </c>
      <c r="FQ281" s="118">
        <f t="shared" si="327"/>
        <v>5.1470727033413856E-2</v>
      </c>
      <c r="FR281" s="118">
        <f t="shared" si="327"/>
        <v>5.0758417780815329E-2</v>
      </c>
      <c r="FS281" s="118">
        <f t="shared" si="327"/>
        <v>5.0038713900174205E-2</v>
      </c>
      <c r="FT281" s="118">
        <f t="shared" si="327"/>
        <v>4.881029519121409E-2</v>
      </c>
      <c r="FU281" s="118">
        <f t="shared" si="327"/>
        <v>4.7787912573045474E-2</v>
      </c>
      <c r="FV281" s="118">
        <f t="shared" si="327"/>
        <v>4.5339122914547468E-2</v>
      </c>
      <c r="FW281" s="118">
        <f t="shared" si="327"/>
        <v>4.439323889157102E-2</v>
      </c>
      <c r="FX281" s="118">
        <f t="shared" si="327"/>
        <v>4.5007614717600834E-2</v>
      </c>
      <c r="FY281" s="118">
        <f t="shared" si="327"/>
        <v>4.1764442354905479E-2</v>
      </c>
      <c r="FZ281" s="118">
        <f t="shared" si="327"/>
        <v>4.5904053470684339E-2</v>
      </c>
      <c r="GA281" s="118">
        <f t="shared" si="327"/>
        <v>5.0213152941223797E-2</v>
      </c>
      <c r="GB281" s="118">
        <f t="shared" si="327"/>
        <v>5.1093001491404791E-2</v>
      </c>
      <c r="GC281" s="118">
        <f t="shared" si="327"/>
        <v>5.1360496616586274E-2</v>
      </c>
      <c r="GD281" s="118">
        <f t="shared" si="327"/>
        <v>5.5113383097545085E-2</v>
      </c>
      <c r="GE281" s="118">
        <f t="shared" si="327"/>
        <v>5.6194000582141385E-2</v>
      </c>
      <c r="GF281" s="118">
        <f t="shared" si="327"/>
        <v>5.7405953545439668E-2</v>
      </c>
      <c r="GG281" s="118">
        <f t="shared" si="327"/>
        <v>5.8465134383357181E-2</v>
      </c>
      <c r="GH281" s="118">
        <f t="shared" si="327"/>
        <v>5.2960605616046229E-2</v>
      </c>
      <c r="GI281" s="118">
        <f t="shared" si="327"/>
        <v>5.120659650777E-2</v>
      </c>
      <c r="GJ281" s="118">
        <f t="shared" si="327"/>
        <v>5.4197798614085003E-2</v>
      </c>
      <c r="GK281" s="118">
        <f t="shared" si="327"/>
        <v>5.1346508649371965E-2</v>
      </c>
      <c r="GL281" s="118">
        <f t="shared" ref="GL281:IW281" si="328">+GL271/GL276</f>
        <v>5.9138305496720674E-2</v>
      </c>
      <c r="GM281" s="118">
        <f t="shared" si="328"/>
        <v>6.1674011728279986E-2</v>
      </c>
      <c r="GN281" s="118">
        <f t="shared" si="328"/>
        <v>5.1888002639215537E-2</v>
      </c>
      <c r="GO281" s="118">
        <f t="shared" si="328"/>
        <v>5.7537970777058044E-2</v>
      </c>
      <c r="GP281" s="118">
        <f t="shared" si="328"/>
        <v>6.4572489701653107E-2</v>
      </c>
      <c r="GQ281" s="118">
        <f t="shared" si="328"/>
        <v>6.4673347768146039E-2</v>
      </c>
      <c r="GR281" s="118">
        <f t="shared" si="328"/>
        <v>6.8322343185795761E-2</v>
      </c>
      <c r="GS281" s="118">
        <f t="shared" si="328"/>
        <v>6.9836148752344382E-2</v>
      </c>
      <c r="GT281" s="118">
        <f t="shared" si="328"/>
        <v>6.4405752410499131E-2</v>
      </c>
      <c r="GU281" s="118">
        <f t="shared" si="328"/>
        <v>6.414919916919648E-2</v>
      </c>
      <c r="GV281" s="118">
        <f t="shared" si="328"/>
        <v>6.0621815005060524E-2</v>
      </c>
      <c r="GW281" s="118">
        <f t="shared" si="328"/>
        <v>5.7336364844847713E-2</v>
      </c>
      <c r="GX281" s="118">
        <f t="shared" si="328"/>
        <v>5.818519785338018E-2</v>
      </c>
      <c r="GY281" s="118">
        <f t="shared" si="328"/>
        <v>5.7157733386236073E-2</v>
      </c>
      <c r="GZ281" s="118">
        <f t="shared" si="328"/>
        <v>5.7093358212119978E-2</v>
      </c>
      <c r="HA281" s="118">
        <f t="shared" si="328"/>
        <v>6.3085251105701831E-2</v>
      </c>
      <c r="HB281" s="118">
        <f t="shared" si="328"/>
        <v>7.0006012129628384E-2</v>
      </c>
      <c r="HC281" s="118">
        <f t="shared" si="328"/>
        <v>6.8595935745771608E-2</v>
      </c>
      <c r="HD281" s="118">
        <f t="shared" si="328"/>
        <v>7.105757790701786E-2</v>
      </c>
      <c r="HE281" s="118">
        <f t="shared" si="328"/>
        <v>6.7457361798080873E-2</v>
      </c>
      <c r="HF281" s="118">
        <f t="shared" si="328"/>
        <v>6.2534491214023491E-2</v>
      </c>
      <c r="HG281" s="118">
        <f t="shared" si="328"/>
        <v>5.9726157476860407E-2</v>
      </c>
      <c r="HH281" s="118">
        <f t="shared" si="328"/>
        <v>5.8459593160567327E-2</v>
      </c>
      <c r="HI281" s="118">
        <f t="shared" si="328"/>
        <v>5.2010897337311651E-2</v>
      </c>
      <c r="HJ281" s="118">
        <f t="shared" si="328"/>
        <v>5.9414813526507029E-2</v>
      </c>
      <c r="HK281" s="118">
        <f t="shared" si="328"/>
        <v>5.7835686070177368E-2</v>
      </c>
      <c r="HL281" s="118">
        <f t="shared" si="328"/>
        <v>5.5267204676632944E-2</v>
      </c>
      <c r="HM281" s="118">
        <f t="shared" si="328"/>
        <v>5.5737510131754729E-2</v>
      </c>
      <c r="HN281" s="118">
        <f t="shared" si="328"/>
        <v>5.6574945099242005E-2</v>
      </c>
      <c r="HO281" s="118">
        <f t="shared" si="328"/>
        <v>5.7740317175222482E-2</v>
      </c>
      <c r="HP281" s="118">
        <f t="shared" si="328"/>
        <v>6.001921050050598E-2</v>
      </c>
      <c r="HQ281" s="118">
        <f t="shared" si="328"/>
        <v>5.713752650817628E-2</v>
      </c>
      <c r="HR281" s="118">
        <f t="shared" si="328"/>
        <v>5.482389981953549E-2</v>
      </c>
      <c r="HS281" s="118">
        <f t="shared" si="328"/>
        <v>5.5576545380718635E-2</v>
      </c>
      <c r="HT281" s="118">
        <f t="shared" si="328"/>
        <v>5.5297337185351847E-2</v>
      </c>
      <c r="HU281" s="118">
        <f t="shared" si="328"/>
        <v>4.7082437990886988E-2</v>
      </c>
      <c r="HV281" s="118">
        <f t="shared" si="328"/>
        <v>5.2118690463358534E-2</v>
      </c>
      <c r="HW281" s="118">
        <f t="shared" si="328"/>
        <v>5.8626809592206258E-2</v>
      </c>
      <c r="HX281" s="118">
        <f t="shared" si="328"/>
        <v>5.8176391022125136E-2</v>
      </c>
      <c r="HY281" s="118">
        <f t="shared" si="328"/>
        <v>6.1346051429248316E-2</v>
      </c>
      <c r="HZ281" s="118">
        <f t="shared" si="328"/>
        <v>5.8908136288167781E-2</v>
      </c>
      <c r="IA281" s="118">
        <f t="shared" si="328"/>
        <v>6.2249773290307238E-2</v>
      </c>
      <c r="IB281" s="118">
        <f t="shared" si="328"/>
        <v>6.3902574768024564E-2</v>
      </c>
      <c r="IC281" s="118">
        <f t="shared" si="328"/>
        <v>6.0083034458794524E-2</v>
      </c>
      <c r="ID281" s="118">
        <f t="shared" si="328"/>
        <v>6.2172121317432327E-2</v>
      </c>
      <c r="IE281" s="118">
        <f t="shared" si="328"/>
        <v>6.3193531110254192E-2</v>
      </c>
      <c r="IF281" s="118">
        <f t="shared" si="328"/>
        <v>5.9594286840018426E-2</v>
      </c>
      <c r="IG281" s="118">
        <f t="shared" si="328"/>
        <v>5.0624448541969728E-2</v>
      </c>
      <c r="IH281" s="118">
        <f t="shared" si="328"/>
        <v>5.6173059629544289E-2</v>
      </c>
      <c r="II281" s="118">
        <f t="shared" si="328"/>
        <v>6.35201589705605E-2</v>
      </c>
      <c r="IJ281" s="118">
        <f t="shared" si="328"/>
        <v>7.2683258136598441E-2</v>
      </c>
      <c r="IK281" s="118">
        <f t="shared" si="328"/>
        <v>6.9357499757617569E-2</v>
      </c>
      <c r="IL281" s="118">
        <f t="shared" si="328"/>
        <v>6.5360023722584218E-2</v>
      </c>
      <c r="IM281" s="118">
        <f t="shared" si="328"/>
        <v>6.0376054306497992E-2</v>
      </c>
      <c r="IN281" s="118">
        <f t="shared" si="328"/>
        <v>5.2605027067876599E-2</v>
      </c>
      <c r="IO281" s="118">
        <f t="shared" si="328"/>
        <v>5.7203217439148538E-2</v>
      </c>
      <c r="IP281" s="118">
        <f t="shared" si="328"/>
        <v>5.2336609706720792E-2</v>
      </c>
      <c r="IQ281" s="118">
        <f t="shared" si="328"/>
        <v>5.2766553214683071E-2</v>
      </c>
      <c r="IR281" s="118">
        <f t="shared" si="328"/>
        <v>4.9154133295774172E-2</v>
      </c>
      <c r="IS281" s="118">
        <f t="shared" si="328"/>
        <v>4.0142968488444439E-2</v>
      </c>
      <c r="IT281" s="118">
        <f t="shared" si="328"/>
        <v>4.6658487755957705E-2</v>
      </c>
      <c r="IU281" s="118">
        <f t="shared" si="328"/>
        <v>5.0884407157923237E-2</v>
      </c>
      <c r="IV281" s="118">
        <f t="shared" si="328"/>
        <v>4.9776890294936538E-2</v>
      </c>
      <c r="IW281" s="118">
        <f t="shared" si="328"/>
        <v>5.0586756640152865E-2</v>
      </c>
      <c r="IX281" s="118">
        <f t="shared" ref="IX281:JF281" si="329">+IX271/IX276</f>
        <v>5.3094093010830512E-2</v>
      </c>
      <c r="IY281" s="118">
        <f t="shared" si="329"/>
        <v>5.2775491915101433E-2</v>
      </c>
      <c r="IZ281" s="118">
        <f t="shared" si="329"/>
        <v>5.44326884878924E-2</v>
      </c>
      <c r="JA281" s="118">
        <f t="shared" si="329"/>
        <v>5.1728376620826591E-2</v>
      </c>
      <c r="JB281" s="118">
        <f t="shared" si="329"/>
        <v>4.9870965078668859E-2</v>
      </c>
      <c r="JC281" s="118">
        <f t="shared" si="329"/>
        <v>4.689197214438242E-2</v>
      </c>
      <c r="JD281" s="118">
        <f t="shared" si="329"/>
        <v>4.7887450384156947E-2</v>
      </c>
      <c r="JE281" s="118">
        <f t="shared" si="329"/>
        <v>4.4143874938756399E-2</v>
      </c>
      <c r="JF281" s="118">
        <f t="shared" si="329"/>
        <v>5.4943934128505165E-2</v>
      </c>
    </row>
    <row r="282" spans="1:266" ht="12.9" customHeight="1" x14ac:dyDescent="0.2">
      <c r="A282" s="73" t="s">
        <v>331</v>
      </c>
      <c r="B282" s="118">
        <f t="shared" ref="B282:BM282" si="330">+B272/B277</f>
        <v>0.16688351540824894</v>
      </c>
      <c r="C282" s="118">
        <f t="shared" si="330"/>
        <v>0.1704091433093306</v>
      </c>
      <c r="D282" s="118">
        <f t="shared" si="330"/>
        <v>0.17139400739172303</v>
      </c>
      <c r="E282" s="118">
        <f t="shared" si="330"/>
        <v>0.18035526787090461</v>
      </c>
      <c r="F282" s="118">
        <f t="shared" si="330"/>
        <v>0.18723198983527933</v>
      </c>
      <c r="G282" s="118">
        <f t="shared" si="330"/>
        <v>0.17688378376073585</v>
      </c>
      <c r="H282" s="118">
        <f t="shared" si="330"/>
        <v>0.18439061580397118</v>
      </c>
      <c r="I282" s="118">
        <f t="shared" si="330"/>
        <v>0.18015604315862746</v>
      </c>
      <c r="J282" s="118">
        <f t="shared" si="330"/>
        <v>0.18227605954294956</v>
      </c>
      <c r="K282" s="118">
        <f t="shared" si="330"/>
        <v>0.17319347763481177</v>
      </c>
      <c r="L282" s="118">
        <f t="shared" si="330"/>
        <v>0.17041276725229787</v>
      </c>
      <c r="M282" s="118">
        <f t="shared" si="330"/>
        <v>0.15615083175475594</v>
      </c>
      <c r="N282" s="118">
        <f t="shared" si="330"/>
        <v>0.16426331284292153</v>
      </c>
      <c r="O282" s="118">
        <f t="shared" si="330"/>
        <v>0.17113434491072982</v>
      </c>
      <c r="P282" s="118">
        <f t="shared" si="330"/>
        <v>0.17224003257453363</v>
      </c>
      <c r="Q282" s="118">
        <f t="shared" si="330"/>
        <v>0.17440013634210078</v>
      </c>
      <c r="R282" s="118">
        <f t="shared" si="330"/>
        <v>0.17429751443848762</v>
      </c>
      <c r="S282" s="118">
        <f t="shared" si="330"/>
        <v>0.16609257601086716</v>
      </c>
      <c r="T282" s="118">
        <f t="shared" si="330"/>
        <v>0.16417403792329863</v>
      </c>
      <c r="U282" s="118">
        <f t="shared" si="330"/>
        <v>0.16974180426704513</v>
      </c>
      <c r="V282" s="118">
        <f t="shared" si="330"/>
        <v>0.16818580923039839</v>
      </c>
      <c r="W282" s="118">
        <f t="shared" si="330"/>
        <v>0.16568084220009116</v>
      </c>
      <c r="X282" s="118">
        <f t="shared" si="330"/>
        <v>0.16780123151481904</v>
      </c>
      <c r="Y282" s="118">
        <f t="shared" si="330"/>
        <v>0.15596285000705856</v>
      </c>
      <c r="Z282" s="118">
        <f t="shared" si="330"/>
        <v>0.17180306186467573</v>
      </c>
      <c r="AA282" s="118">
        <f t="shared" si="330"/>
        <v>0.17519268162115287</v>
      </c>
      <c r="AB282" s="118">
        <f t="shared" si="330"/>
        <v>0.17626647660190661</v>
      </c>
      <c r="AC282" s="118">
        <f t="shared" si="330"/>
        <v>0.17475498912915588</v>
      </c>
      <c r="AD282" s="118">
        <f t="shared" si="330"/>
        <v>0.18022514531527761</v>
      </c>
      <c r="AE282" s="118">
        <f t="shared" si="330"/>
        <v>0.18224914080574819</v>
      </c>
      <c r="AF282" s="118">
        <f t="shared" si="330"/>
        <v>0.19174352763786853</v>
      </c>
      <c r="AG282" s="118">
        <f t="shared" si="330"/>
        <v>0.1996851342463524</v>
      </c>
      <c r="AH282" s="118">
        <f t="shared" si="330"/>
        <v>0.20689210733036667</v>
      </c>
      <c r="AI282" s="118">
        <f t="shared" si="330"/>
        <v>0.20824084246226748</v>
      </c>
      <c r="AJ282" s="118">
        <f t="shared" si="330"/>
        <v>0.20746531656612727</v>
      </c>
      <c r="AK282" s="118">
        <f t="shared" si="330"/>
        <v>0.18954115554320972</v>
      </c>
      <c r="AL282" s="118">
        <f t="shared" si="330"/>
        <v>0.2014357652394228</v>
      </c>
      <c r="AM282" s="118">
        <f t="shared" si="330"/>
        <v>0.20609722999817781</v>
      </c>
      <c r="AN282" s="118">
        <f t="shared" si="330"/>
        <v>0.21174987465000908</v>
      </c>
      <c r="AO282" s="118">
        <f t="shared" si="330"/>
        <v>0.21469028348201447</v>
      </c>
      <c r="AP282" s="118">
        <f t="shared" si="330"/>
        <v>0.20660448882579815</v>
      </c>
      <c r="AQ282" s="118">
        <f t="shared" si="330"/>
        <v>0.20788482938334443</v>
      </c>
      <c r="AR282" s="118">
        <f t="shared" si="330"/>
        <v>0.23545568034409797</v>
      </c>
      <c r="AS282" s="118">
        <f t="shared" si="330"/>
        <v>0.21436710775985499</v>
      </c>
      <c r="AT282" s="118">
        <f t="shared" si="330"/>
        <v>0.21143290989095398</v>
      </c>
      <c r="AU282" s="118">
        <f t="shared" si="330"/>
        <v>0.20924068476912322</v>
      </c>
      <c r="AV282" s="118">
        <f t="shared" si="330"/>
        <v>0.20290809560378376</v>
      </c>
      <c r="AW282" s="118">
        <f t="shared" si="330"/>
        <v>0.18881411171250925</v>
      </c>
      <c r="AX282" s="118">
        <f t="shared" si="330"/>
        <v>0.19511347012650995</v>
      </c>
      <c r="AY282" s="118">
        <f t="shared" si="330"/>
        <v>0.19190479020571519</v>
      </c>
      <c r="AZ282" s="118">
        <f t="shared" si="330"/>
        <v>0.17753053654487522</v>
      </c>
      <c r="BA282" s="118">
        <f t="shared" si="330"/>
        <v>0.17327627786126848</v>
      </c>
      <c r="BB282" s="118">
        <f t="shared" si="330"/>
        <v>0.1704441338613715</v>
      </c>
      <c r="BC282" s="118">
        <f t="shared" si="330"/>
        <v>0.1642884585368595</v>
      </c>
      <c r="BD282" s="118">
        <f t="shared" si="330"/>
        <v>0.15559910246677885</v>
      </c>
      <c r="BE282" s="118">
        <f t="shared" si="330"/>
        <v>0.15517411021210156</v>
      </c>
      <c r="BF282" s="118">
        <f t="shared" si="330"/>
        <v>0.14094199853580588</v>
      </c>
      <c r="BG282" s="118">
        <f t="shared" si="330"/>
        <v>0.12532715688581586</v>
      </c>
      <c r="BH282" s="118">
        <f t="shared" si="330"/>
        <v>0.11740944197418204</v>
      </c>
      <c r="BI282" s="118">
        <f t="shared" si="330"/>
        <v>9.9189089270302885E-2</v>
      </c>
      <c r="BJ282" s="118">
        <f t="shared" si="330"/>
        <v>0.10135646367950245</v>
      </c>
      <c r="BK282" s="118">
        <f t="shared" si="330"/>
        <v>0.10060362895679269</v>
      </c>
      <c r="BL282" s="118">
        <f t="shared" si="330"/>
        <v>9.9037863612908478E-2</v>
      </c>
      <c r="BM282" s="118">
        <f t="shared" si="330"/>
        <v>9.9736644611102057E-2</v>
      </c>
      <c r="BN282" s="118">
        <f t="shared" ref="BN282:DY282" si="331">+BN272/BN277</f>
        <v>9.9744432314430947E-2</v>
      </c>
      <c r="BO282" s="118">
        <f t="shared" si="331"/>
        <v>9.6562087380943518E-2</v>
      </c>
      <c r="BP282" s="118">
        <f t="shared" si="331"/>
        <v>9.4357759276641862E-2</v>
      </c>
      <c r="BQ282" s="118">
        <f t="shared" si="331"/>
        <v>9.1647768823073836E-2</v>
      </c>
      <c r="BR282" s="118">
        <f t="shared" si="331"/>
        <v>8.2829400133842324E-2</v>
      </c>
      <c r="BS282" s="118">
        <f t="shared" si="331"/>
        <v>7.841942680584979E-2</v>
      </c>
      <c r="BT282" s="118">
        <f t="shared" si="331"/>
        <v>7.0045703658627445E-2</v>
      </c>
      <c r="BU282" s="118">
        <f t="shared" si="331"/>
        <v>6.2268831861252157E-2</v>
      </c>
      <c r="BV282" s="118">
        <f t="shared" si="331"/>
        <v>6.3776079384908438E-2</v>
      </c>
      <c r="BW282" s="118">
        <f t="shared" si="331"/>
        <v>6.3541037827708452E-2</v>
      </c>
      <c r="BX282" s="118">
        <f t="shared" si="331"/>
        <v>5.4908845266049632E-2</v>
      </c>
      <c r="BY282" s="118">
        <f t="shared" si="331"/>
        <v>5.8006262461543737E-2</v>
      </c>
      <c r="BZ282" s="118">
        <f t="shared" si="331"/>
        <v>5.8697611305532374E-2</v>
      </c>
      <c r="CA282" s="118">
        <f t="shared" si="331"/>
        <v>5.7782652856377563E-2</v>
      </c>
      <c r="CB282" s="118">
        <f t="shared" si="331"/>
        <v>5.90307280201662E-2</v>
      </c>
      <c r="CC282" s="118">
        <f t="shared" si="331"/>
        <v>5.6874810475416343E-2</v>
      </c>
      <c r="CD282" s="118">
        <f t="shared" si="331"/>
        <v>5.236867432228557E-2</v>
      </c>
      <c r="CE282" s="118">
        <f t="shared" si="331"/>
        <v>5.1634035224382861E-2</v>
      </c>
      <c r="CF282" s="118">
        <f t="shared" si="331"/>
        <v>4.8256144606349485E-2</v>
      </c>
      <c r="CG282" s="118">
        <f t="shared" si="331"/>
        <v>3.6238706310780536E-2</v>
      </c>
      <c r="CH282" s="118">
        <f t="shared" si="331"/>
        <v>3.7873532466408504E-2</v>
      </c>
      <c r="CI282" s="118">
        <f t="shared" si="331"/>
        <v>3.8191531117995753E-2</v>
      </c>
      <c r="CJ282" s="118">
        <f t="shared" si="331"/>
        <v>3.3391426857849155E-2</v>
      </c>
      <c r="CK282" s="118">
        <f t="shared" si="331"/>
        <v>3.4979716142536942E-2</v>
      </c>
      <c r="CL282" s="118">
        <f t="shared" si="331"/>
        <v>3.5039037515952429E-2</v>
      </c>
      <c r="CM282" s="118">
        <f t="shared" si="331"/>
        <v>2.9767548831210057E-2</v>
      </c>
      <c r="CN282" s="118">
        <f t="shared" si="331"/>
        <v>3.0302555187135718E-2</v>
      </c>
      <c r="CO282" s="118">
        <f t="shared" si="331"/>
        <v>2.8716291114285336E-2</v>
      </c>
      <c r="CP282" s="118">
        <f t="shared" si="331"/>
        <v>2.4228672934749795E-2</v>
      </c>
      <c r="CQ282" s="118">
        <f t="shared" si="331"/>
        <v>2.2668255200404518E-2</v>
      </c>
      <c r="CR282" s="118">
        <f t="shared" si="331"/>
        <v>2.1427271907045468E-2</v>
      </c>
      <c r="CS282" s="118">
        <f t="shared" si="331"/>
        <v>1.7076889725403069E-2</v>
      </c>
      <c r="CT282" s="118">
        <f t="shared" si="331"/>
        <v>1.8685425657450072E-2</v>
      </c>
      <c r="CU282" s="118">
        <f t="shared" si="331"/>
        <v>1.7659315535469608E-2</v>
      </c>
      <c r="CV282" s="118">
        <f t="shared" si="331"/>
        <v>1.725265917195741E-2</v>
      </c>
      <c r="CW282" s="118">
        <f t="shared" si="331"/>
        <v>1.7320082272524635E-2</v>
      </c>
      <c r="CX282" s="118">
        <f t="shared" si="331"/>
        <v>1.7249438547993434E-2</v>
      </c>
      <c r="CY282" s="118">
        <f t="shared" si="331"/>
        <v>1.5986965791194446E-2</v>
      </c>
      <c r="CZ282" s="118">
        <f t="shared" si="331"/>
        <v>1.5209987651029369E-2</v>
      </c>
      <c r="DA282" s="118">
        <f t="shared" si="331"/>
        <v>1.5274040212071452E-2</v>
      </c>
      <c r="DB282" s="118">
        <f t="shared" si="331"/>
        <v>1.4272725922810356E-2</v>
      </c>
      <c r="DC282" s="118">
        <f t="shared" si="331"/>
        <v>1.4593479061605456E-2</v>
      </c>
      <c r="DD282" s="118">
        <f t="shared" si="331"/>
        <v>1.5747549184582838E-2</v>
      </c>
      <c r="DE282" s="118">
        <f t="shared" si="331"/>
        <v>1.4727419188568016E-2</v>
      </c>
      <c r="DF282" s="118">
        <f t="shared" si="331"/>
        <v>1.7153581748699284E-2</v>
      </c>
      <c r="DG282" s="118">
        <f t="shared" si="331"/>
        <v>1.8107795979633058E-2</v>
      </c>
      <c r="DH282" s="118">
        <f t="shared" si="331"/>
        <v>1.8562720383697807E-2</v>
      </c>
      <c r="DI282" s="118">
        <f t="shared" si="331"/>
        <v>1.9595591197160398E-2</v>
      </c>
      <c r="DJ282" s="118">
        <f t="shared" si="331"/>
        <v>2.0957286948632269E-2</v>
      </c>
      <c r="DK282" s="118">
        <f t="shared" si="331"/>
        <v>2.1724568047291528E-2</v>
      </c>
      <c r="DL282" s="118">
        <f t="shared" si="331"/>
        <v>2.2427764866950334E-2</v>
      </c>
      <c r="DM282" s="118">
        <f t="shared" si="331"/>
        <v>2.2320614546962578E-2</v>
      </c>
      <c r="DN282" s="118">
        <f t="shared" si="331"/>
        <v>2.1354510346094573E-2</v>
      </c>
      <c r="DO282" s="118">
        <f t="shared" si="331"/>
        <v>1.9987251527529445E-2</v>
      </c>
      <c r="DP282" s="118">
        <f t="shared" si="331"/>
        <v>1.9853512713215556E-2</v>
      </c>
      <c r="DQ282" s="118">
        <f t="shared" si="331"/>
        <v>1.8474313430823449E-2</v>
      </c>
      <c r="DR282" s="118">
        <f t="shared" si="331"/>
        <v>1.9692530944764742E-2</v>
      </c>
      <c r="DS282" s="118">
        <f t="shared" si="331"/>
        <v>1.9765661915410446E-2</v>
      </c>
      <c r="DT282" s="118">
        <f t="shared" si="331"/>
        <v>1.8811732364659012E-2</v>
      </c>
      <c r="DU282" s="118">
        <f t="shared" si="331"/>
        <v>1.932686912262991E-2</v>
      </c>
      <c r="DV282" s="118">
        <f t="shared" si="331"/>
        <v>1.9830426867280555E-2</v>
      </c>
      <c r="DW282" s="118">
        <f t="shared" si="331"/>
        <v>1.9177385723596674E-2</v>
      </c>
      <c r="DX282" s="118">
        <f t="shared" si="331"/>
        <v>1.9257406132560356E-2</v>
      </c>
      <c r="DY282" s="118">
        <f t="shared" si="331"/>
        <v>1.9492467529008468E-2</v>
      </c>
      <c r="DZ282" s="118">
        <f t="shared" ref="DZ282:GK282" si="332">+DZ272/DZ277</f>
        <v>1.7867126835364306E-2</v>
      </c>
      <c r="EA282" s="118">
        <f t="shared" si="332"/>
        <v>1.7042048312596047E-2</v>
      </c>
      <c r="EB282" s="118">
        <f t="shared" si="332"/>
        <v>1.7293303733217205E-2</v>
      </c>
      <c r="EC282" s="118">
        <f t="shared" si="332"/>
        <v>1.4394174301592092E-2</v>
      </c>
      <c r="ED282" s="118">
        <f t="shared" si="332"/>
        <v>1.5849396867315978E-2</v>
      </c>
      <c r="EE282" s="118">
        <f t="shared" si="332"/>
        <v>1.6648848101372102E-2</v>
      </c>
      <c r="EF282" s="118">
        <f t="shared" si="332"/>
        <v>1.646410320499387E-2</v>
      </c>
      <c r="EG282" s="118">
        <f t="shared" si="332"/>
        <v>1.748020009406245E-2</v>
      </c>
      <c r="EH282" s="118">
        <f t="shared" si="332"/>
        <v>1.751191631598142E-2</v>
      </c>
      <c r="EI282" s="118">
        <f t="shared" si="332"/>
        <v>1.7767005257119176E-2</v>
      </c>
      <c r="EJ282" s="118">
        <f t="shared" si="332"/>
        <v>1.9824654749016478E-2</v>
      </c>
      <c r="EK282" s="118">
        <f t="shared" si="332"/>
        <v>1.9822169942828562E-2</v>
      </c>
      <c r="EL282" s="118">
        <f t="shared" si="332"/>
        <v>1.9918822445398568E-2</v>
      </c>
      <c r="EM282" s="118">
        <f t="shared" si="332"/>
        <v>1.9551365438537683E-2</v>
      </c>
      <c r="EN282" s="118">
        <f t="shared" si="332"/>
        <v>1.9745177518078603E-2</v>
      </c>
      <c r="EO282" s="118">
        <f t="shared" si="332"/>
        <v>1.8645352597990425E-2</v>
      </c>
      <c r="EP282" s="118">
        <f t="shared" si="332"/>
        <v>2.0612090813809502E-2</v>
      </c>
      <c r="EQ282" s="118">
        <f t="shared" si="332"/>
        <v>2.2804293139603655E-2</v>
      </c>
      <c r="ER282" s="118">
        <f t="shared" si="332"/>
        <v>2.1897707149007756E-2</v>
      </c>
      <c r="ES282" s="118">
        <f t="shared" si="332"/>
        <v>2.3148399627006617E-2</v>
      </c>
      <c r="ET282" s="118">
        <f t="shared" si="332"/>
        <v>2.3817982968087351E-2</v>
      </c>
      <c r="EU282" s="118">
        <f t="shared" si="332"/>
        <v>2.4183183399823741E-2</v>
      </c>
      <c r="EV282" s="118">
        <f t="shared" si="332"/>
        <v>2.5625321335730308E-2</v>
      </c>
      <c r="EW282" s="118">
        <f t="shared" si="332"/>
        <v>2.5717804926973717E-2</v>
      </c>
      <c r="EX282" s="118">
        <f t="shared" si="332"/>
        <v>2.5140131326027215E-2</v>
      </c>
      <c r="EY282" s="118">
        <f t="shared" si="332"/>
        <v>2.4523076372728974E-2</v>
      </c>
      <c r="EZ282" s="118">
        <f t="shared" si="332"/>
        <v>2.4520922976949099E-2</v>
      </c>
      <c r="FA282" s="118">
        <f t="shared" si="332"/>
        <v>2.2255987980788983E-2</v>
      </c>
      <c r="FB282" s="118">
        <f t="shared" si="332"/>
        <v>2.3579685166655005E-2</v>
      </c>
      <c r="FC282" s="118">
        <f t="shared" si="332"/>
        <v>2.4205584633763478E-2</v>
      </c>
      <c r="FD282" s="118">
        <f t="shared" si="332"/>
        <v>2.4575886820837015E-2</v>
      </c>
      <c r="FE282" s="118">
        <f t="shared" si="332"/>
        <v>2.5284224831054716E-2</v>
      </c>
      <c r="FF282" s="118">
        <f t="shared" si="332"/>
        <v>2.576504580220278E-2</v>
      </c>
      <c r="FG282" s="118">
        <f t="shared" si="332"/>
        <v>2.5294817412057316E-2</v>
      </c>
      <c r="FH282" s="118">
        <f t="shared" si="332"/>
        <v>2.5673319967290019E-2</v>
      </c>
      <c r="FI282" s="118">
        <f t="shared" si="332"/>
        <v>2.5298737175204464E-2</v>
      </c>
      <c r="FJ282" s="118">
        <f t="shared" si="332"/>
        <v>2.4305609032890373E-2</v>
      </c>
      <c r="FK282" s="118">
        <f t="shared" si="332"/>
        <v>2.387635525365072E-2</v>
      </c>
      <c r="FL282" s="118">
        <f t="shared" si="332"/>
        <v>2.3473947575291854E-2</v>
      </c>
      <c r="FM282" s="118">
        <f t="shared" si="332"/>
        <v>2.1367654796521245E-2</v>
      </c>
      <c r="FN282" s="118">
        <f t="shared" si="332"/>
        <v>2.2012957582600943E-2</v>
      </c>
      <c r="FO282" s="118">
        <f t="shared" si="332"/>
        <v>2.3227003763424087E-2</v>
      </c>
      <c r="FP282" s="118">
        <f t="shared" si="332"/>
        <v>2.3518118962000827E-2</v>
      </c>
      <c r="FQ282" s="118">
        <f t="shared" si="332"/>
        <v>2.488409054779122E-2</v>
      </c>
      <c r="FR282" s="118">
        <f t="shared" si="332"/>
        <v>2.5800161336248531E-2</v>
      </c>
      <c r="FS282" s="118">
        <f t="shared" si="332"/>
        <v>2.4501903716340707E-2</v>
      </c>
      <c r="FT282" s="118">
        <f t="shared" si="332"/>
        <v>2.4521362478046514E-2</v>
      </c>
      <c r="FU282" s="118">
        <f t="shared" si="332"/>
        <v>2.4259505133017518E-2</v>
      </c>
      <c r="FV282" s="118">
        <f t="shared" si="332"/>
        <v>2.299736728059833E-2</v>
      </c>
      <c r="FW282" s="118">
        <f t="shared" si="332"/>
        <v>2.2871652069338323E-2</v>
      </c>
      <c r="FX282" s="118">
        <f t="shared" si="332"/>
        <v>2.13418495205875E-2</v>
      </c>
      <c r="FY282" s="118">
        <f t="shared" si="332"/>
        <v>1.990470358309054E-2</v>
      </c>
      <c r="FZ282" s="118">
        <f t="shared" si="332"/>
        <v>2.0702921778205308E-2</v>
      </c>
      <c r="GA282" s="118">
        <f t="shared" si="332"/>
        <v>2.2007572234200991E-2</v>
      </c>
      <c r="GB282" s="118">
        <f t="shared" si="332"/>
        <v>2.1985865476451184E-2</v>
      </c>
      <c r="GC282" s="118">
        <f t="shared" si="332"/>
        <v>2.2013950049171286E-2</v>
      </c>
      <c r="GD282" s="118">
        <f t="shared" si="332"/>
        <v>2.3532268142835273E-2</v>
      </c>
      <c r="GE282" s="118">
        <f t="shared" si="332"/>
        <v>2.5925436305452795E-2</v>
      </c>
      <c r="GF282" s="118">
        <f t="shared" si="332"/>
        <v>2.7296162543879204E-2</v>
      </c>
      <c r="GG282" s="118">
        <f t="shared" si="332"/>
        <v>2.8950987847675864E-2</v>
      </c>
      <c r="GH282" s="118">
        <f t="shared" si="332"/>
        <v>2.6005609434012193E-2</v>
      </c>
      <c r="GI282" s="118">
        <f t="shared" si="332"/>
        <v>2.8362706776951647E-2</v>
      </c>
      <c r="GJ282" s="118">
        <f t="shared" si="332"/>
        <v>2.8630122124951821E-2</v>
      </c>
      <c r="GK282" s="118">
        <f t="shared" si="332"/>
        <v>2.5937945302277419E-2</v>
      </c>
      <c r="GL282" s="118">
        <f t="shared" ref="GL282:IW282" si="333">+GL272/GL277</f>
        <v>2.9493172709975354E-2</v>
      </c>
      <c r="GM282" s="118">
        <f t="shared" si="333"/>
        <v>3.0172505646471084E-2</v>
      </c>
      <c r="GN282" s="118">
        <f t="shared" si="333"/>
        <v>2.9005739679244125E-2</v>
      </c>
      <c r="GO282" s="118">
        <f t="shared" si="333"/>
        <v>2.9691989746420903E-2</v>
      </c>
      <c r="GP282" s="118">
        <f t="shared" si="333"/>
        <v>3.2204480094358702E-2</v>
      </c>
      <c r="GQ282" s="118">
        <f t="shared" si="333"/>
        <v>3.2039315260386239E-2</v>
      </c>
      <c r="GR282" s="118">
        <f t="shared" si="333"/>
        <v>3.3443822238485098E-2</v>
      </c>
      <c r="GS282" s="118">
        <f t="shared" si="333"/>
        <v>3.5060996017529739E-2</v>
      </c>
      <c r="GT282" s="118">
        <f t="shared" si="333"/>
        <v>3.3307230941553863E-2</v>
      </c>
      <c r="GU282" s="118">
        <f t="shared" si="333"/>
        <v>3.3579522256202698E-2</v>
      </c>
      <c r="GV282" s="118">
        <f t="shared" si="333"/>
        <v>3.3563462226240001E-2</v>
      </c>
      <c r="GW282" s="118">
        <f t="shared" si="333"/>
        <v>2.9414016639555035E-2</v>
      </c>
      <c r="GX282" s="118">
        <f t="shared" si="333"/>
        <v>3.2143854242017975E-2</v>
      </c>
      <c r="GY282" s="118">
        <f t="shared" si="333"/>
        <v>3.3776936832209135E-2</v>
      </c>
      <c r="GZ282" s="118">
        <f t="shared" si="333"/>
        <v>3.2188003610184902E-2</v>
      </c>
      <c r="HA282" s="118">
        <f t="shared" si="333"/>
        <v>3.2443473834856039E-2</v>
      </c>
      <c r="HB282" s="118">
        <f t="shared" si="333"/>
        <v>3.4979664306808579E-2</v>
      </c>
      <c r="HC282" s="118">
        <f t="shared" si="333"/>
        <v>3.3876260794323376E-2</v>
      </c>
      <c r="HD282" s="118">
        <f t="shared" si="333"/>
        <v>3.5845475493508555E-2</v>
      </c>
      <c r="HE282" s="118">
        <f t="shared" si="333"/>
        <v>3.8387028889803103E-2</v>
      </c>
      <c r="HF282" s="118">
        <f t="shared" si="333"/>
        <v>3.4989460295341987E-2</v>
      </c>
      <c r="HG282" s="118">
        <f t="shared" si="333"/>
        <v>3.3169811103660338E-2</v>
      </c>
      <c r="HH282" s="118">
        <f t="shared" si="333"/>
        <v>3.2982042623473734E-2</v>
      </c>
      <c r="HI282" s="118">
        <f t="shared" si="333"/>
        <v>2.8115148863560781E-2</v>
      </c>
      <c r="HJ282" s="118">
        <f t="shared" si="333"/>
        <v>3.1716851089861602E-2</v>
      </c>
      <c r="HK282" s="118">
        <f t="shared" si="333"/>
        <v>3.3467799515288936E-2</v>
      </c>
      <c r="HL282" s="118">
        <f t="shared" si="333"/>
        <v>3.0698526501296067E-2</v>
      </c>
      <c r="HM282" s="118">
        <f t="shared" si="333"/>
        <v>3.1567256300818587E-2</v>
      </c>
      <c r="HN282" s="118">
        <f t="shared" si="333"/>
        <v>3.2751597955649879E-2</v>
      </c>
      <c r="HO282" s="118">
        <f t="shared" si="333"/>
        <v>3.1829510295107076E-2</v>
      </c>
      <c r="HP282" s="118">
        <f t="shared" si="333"/>
        <v>3.2079000514043991E-2</v>
      </c>
      <c r="HQ282" s="118">
        <f t="shared" si="333"/>
        <v>3.134849995596066E-2</v>
      </c>
      <c r="HR282" s="118">
        <f t="shared" si="333"/>
        <v>3.0386411741954521E-2</v>
      </c>
      <c r="HS282" s="118">
        <f t="shared" si="333"/>
        <v>2.8684521608385933E-2</v>
      </c>
      <c r="HT282" s="118">
        <f t="shared" si="333"/>
        <v>2.8051877820787729E-2</v>
      </c>
      <c r="HU282" s="118">
        <f t="shared" si="333"/>
        <v>2.5120217524609256E-2</v>
      </c>
      <c r="HV282" s="118">
        <f t="shared" si="333"/>
        <v>2.830058035619247E-2</v>
      </c>
      <c r="HW282" s="118">
        <f t="shared" si="333"/>
        <v>2.910710311079627E-2</v>
      </c>
      <c r="HX282" s="118">
        <f t="shared" si="333"/>
        <v>2.8592437581447562E-2</v>
      </c>
      <c r="HY282" s="118">
        <f t="shared" si="333"/>
        <v>3.0637034528519895E-2</v>
      </c>
      <c r="HZ282" s="118">
        <f t="shared" si="333"/>
        <v>3.1784931218209168E-2</v>
      </c>
      <c r="IA282" s="118">
        <f t="shared" si="333"/>
        <v>3.1100182623984004E-2</v>
      </c>
      <c r="IB282" s="118">
        <f t="shared" si="333"/>
        <v>3.2464996007716289E-2</v>
      </c>
      <c r="IC282" s="118">
        <f t="shared" si="333"/>
        <v>3.2950795550129724E-2</v>
      </c>
      <c r="ID282" s="118">
        <f t="shared" si="333"/>
        <v>3.1868676508673005E-2</v>
      </c>
      <c r="IE282" s="118">
        <f t="shared" si="333"/>
        <v>3.0681087591095491E-2</v>
      </c>
      <c r="IF282" s="118">
        <f t="shared" si="333"/>
        <v>3.0170983716578302E-2</v>
      </c>
      <c r="IG282" s="118">
        <f t="shared" si="333"/>
        <v>2.5579032679780588E-2</v>
      </c>
      <c r="IH282" s="118">
        <f t="shared" si="333"/>
        <v>2.7274672659740592E-2</v>
      </c>
      <c r="II282" s="118">
        <f t="shared" si="333"/>
        <v>2.9438514862663207E-2</v>
      </c>
      <c r="IJ282" s="118">
        <f t="shared" si="333"/>
        <v>3.1963893553578218E-2</v>
      </c>
      <c r="IK282" s="118">
        <f t="shared" si="333"/>
        <v>3.5187475352602082E-2</v>
      </c>
      <c r="IL282" s="118">
        <f t="shared" si="333"/>
        <v>3.4669948294775967E-2</v>
      </c>
      <c r="IM282" s="118">
        <f t="shared" si="333"/>
        <v>3.3046893368426693E-2</v>
      </c>
      <c r="IN282" s="118">
        <f t="shared" si="333"/>
        <v>3.100141007569791E-2</v>
      </c>
      <c r="IO282" s="118">
        <f t="shared" si="333"/>
        <v>3.2071851533289189E-2</v>
      </c>
      <c r="IP282" s="118">
        <f t="shared" si="333"/>
        <v>2.9334818443205696E-2</v>
      </c>
      <c r="IQ282" s="118">
        <f t="shared" si="333"/>
        <v>2.8799582649271703E-2</v>
      </c>
      <c r="IR282" s="118">
        <f t="shared" si="333"/>
        <v>2.8498999192460333E-2</v>
      </c>
      <c r="IS282" s="118">
        <f t="shared" si="333"/>
        <v>2.4100263647082749E-2</v>
      </c>
      <c r="IT282" s="118">
        <f t="shared" si="333"/>
        <v>2.6312154018678039E-2</v>
      </c>
      <c r="IU282" s="118">
        <f t="shared" si="333"/>
        <v>2.7793934652091241E-2</v>
      </c>
      <c r="IV282" s="118">
        <f t="shared" si="333"/>
        <v>2.833731162047259E-2</v>
      </c>
      <c r="IW282" s="118">
        <f t="shared" si="333"/>
        <v>2.915728883290513E-2</v>
      </c>
      <c r="IX282" s="118">
        <f t="shared" ref="IX282:JF282" si="334">+IX272/IX277</f>
        <v>3.062278330995867E-2</v>
      </c>
      <c r="IY282" s="118">
        <f t="shared" si="334"/>
        <v>2.9192449097493703E-2</v>
      </c>
      <c r="IZ282" s="118">
        <f t="shared" si="334"/>
        <v>2.9139647865383426E-2</v>
      </c>
      <c r="JA282" s="118">
        <f t="shared" si="334"/>
        <v>3.1191394487084426E-2</v>
      </c>
      <c r="JB282" s="118">
        <f t="shared" si="334"/>
        <v>2.9849876420605038E-2</v>
      </c>
      <c r="JC282" s="118">
        <f t="shared" si="334"/>
        <v>2.8578320392688292E-2</v>
      </c>
      <c r="JD282" s="118">
        <f t="shared" si="334"/>
        <v>2.6892920551014391E-2</v>
      </c>
      <c r="JE282" s="118">
        <f t="shared" si="334"/>
        <v>2.2749766334440903E-2</v>
      </c>
      <c r="JF282" s="118" t="e">
        <f t="shared" si="334"/>
        <v>#REF!</v>
      </c>
    </row>
    <row r="283" spans="1:266" ht="12.9" customHeight="1" x14ac:dyDescent="0.2">
      <c r="E283" s="70"/>
      <c r="F283" s="70"/>
      <c r="G283" s="70"/>
      <c r="L283" s="70"/>
      <c r="M283" s="70"/>
      <c r="Q283" s="70"/>
      <c r="R283" s="70"/>
      <c r="S283" s="70"/>
      <c r="X283" s="70"/>
      <c r="Y283" s="70"/>
      <c r="Z283" s="70"/>
      <c r="AA283" s="70"/>
      <c r="AB283" s="70"/>
      <c r="AC283" s="70"/>
      <c r="AD283" s="70"/>
      <c r="AE283" s="70"/>
      <c r="AF283" s="70"/>
      <c r="AG283" s="70"/>
      <c r="AH283" s="70"/>
      <c r="AI283" s="70"/>
      <c r="AJ283" s="70"/>
      <c r="AK283" s="70"/>
      <c r="AL283" s="70"/>
      <c r="AM283" s="70"/>
      <c r="AN283" s="70"/>
      <c r="AO283" s="70"/>
      <c r="AP283" s="70"/>
      <c r="AQ283" s="70"/>
      <c r="AR283" s="70"/>
      <c r="AS283" s="70"/>
      <c r="AT283" s="70"/>
      <c r="AU283" s="70"/>
      <c r="AV283" s="70"/>
      <c r="AW283" s="70"/>
      <c r="AX283" s="70"/>
      <c r="AY283" s="70"/>
      <c r="AZ283" s="70"/>
      <c r="BA283" s="70"/>
      <c r="BB283" s="70"/>
      <c r="BC283" s="70"/>
      <c r="BD283" s="70"/>
      <c r="BE283" s="70"/>
      <c r="BF283" s="70"/>
      <c r="BG283" s="70"/>
      <c r="BH283" s="70"/>
      <c r="BI283" s="70"/>
      <c r="BJ283" s="70"/>
      <c r="BK283" s="70"/>
      <c r="BL283" s="70"/>
      <c r="BM283" s="70"/>
      <c r="BN283" s="70"/>
      <c r="BO283" s="70"/>
      <c r="BP283" s="70"/>
      <c r="BQ283" s="70"/>
      <c r="BR283" s="70"/>
      <c r="BS283" s="70"/>
      <c r="BT283" s="70"/>
      <c r="BU283" s="70"/>
      <c r="BV283" s="70"/>
      <c r="BW283" s="70"/>
      <c r="BX283" s="70"/>
      <c r="BY283" s="70"/>
      <c r="BZ283" s="70"/>
      <c r="CA283" s="70"/>
      <c r="CB283" s="70"/>
      <c r="CC283" s="70"/>
      <c r="CD283" s="70"/>
      <c r="CE283" s="70"/>
      <c r="CF283" s="70"/>
      <c r="CG283" s="70"/>
      <c r="CH283" s="70"/>
      <c r="CI283" s="70"/>
      <c r="CJ283" s="70"/>
      <c r="CK283" s="70"/>
      <c r="CL283" s="70"/>
      <c r="CM283" s="70"/>
      <c r="CN283" s="70"/>
      <c r="CO283" s="70"/>
      <c r="CP283" s="70"/>
      <c r="CQ283" s="70"/>
      <c r="CR283" s="70"/>
      <c r="CS283" s="70"/>
      <c r="CT283" s="70"/>
      <c r="CU283" s="70"/>
      <c r="CV283" s="70"/>
      <c r="CW283" s="70"/>
      <c r="CX283" s="70"/>
      <c r="CY283" s="70"/>
      <c r="CZ283" s="70"/>
      <c r="DA283" s="70"/>
      <c r="DB283" s="70"/>
      <c r="DC283" s="70"/>
      <c r="DD283" s="70"/>
      <c r="DE283" s="70"/>
      <c r="DF283" s="70"/>
      <c r="DG283" s="70"/>
      <c r="DH283" s="70"/>
      <c r="DI283" s="70"/>
      <c r="DJ283" s="70"/>
      <c r="DK283" s="70"/>
      <c r="DL283" s="70"/>
      <c r="DM283" s="70"/>
      <c r="DN283" s="70"/>
      <c r="DO283" s="70"/>
      <c r="DP283" s="70"/>
      <c r="DQ283" s="70"/>
      <c r="DR283" s="70"/>
      <c r="DS283" s="70"/>
      <c r="DT283" s="70"/>
      <c r="DU283" s="70"/>
      <c r="DV283" s="70"/>
      <c r="DW283" s="70"/>
      <c r="DX283" s="70"/>
      <c r="DY283" s="70"/>
      <c r="DZ283" s="70"/>
      <c r="EA283" s="70"/>
      <c r="EB283" s="70"/>
      <c r="EC283" s="70"/>
      <c r="ED283" s="70"/>
      <c r="EE283" s="70"/>
      <c r="EF283" s="70"/>
      <c r="EG283" s="70"/>
      <c r="EH283" s="70"/>
      <c r="EI283" s="70"/>
      <c r="EJ283" s="70"/>
      <c r="EK283" s="70"/>
      <c r="EL283" s="70"/>
      <c r="EM283" s="70"/>
      <c r="EN283" s="70"/>
      <c r="EO283" s="70"/>
      <c r="EP283" s="70"/>
      <c r="EQ283" s="70"/>
      <c r="ER283" s="70"/>
      <c r="ES283" s="70"/>
      <c r="ET283" s="70"/>
      <c r="EU283" s="70"/>
      <c r="EV283" s="70"/>
      <c r="EW283" s="70"/>
      <c r="EX283" s="70"/>
      <c r="EY283" s="70"/>
      <c r="EZ283" s="70"/>
      <c r="FA283" s="70"/>
      <c r="FB283" s="70"/>
      <c r="FC283" s="70"/>
      <c r="FD283" s="70"/>
      <c r="FE283" s="70"/>
      <c r="FF283" s="70"/>
      <c r="FG283" s="70"/>
      <c r="FH283" s="70"/>
      <c r="FI283" s="70"/>
      <c r="FJ283" s="70"/>
      <c r="FK283" s="70"/>
      <c r="FL283" s="70"/>
      <c r="FM283" s="70"/>
      <c r="FN283" s="70"/>
      <c r="FO283" s="70"/>
      <c r="FP283" s="70"/>
      <c r="FQ283" s="70"/>
      <c r="FR283" s="70"/>
      <c r="FS283" s="70"/>
      <c r="FT283" s="70"/>
      <c r="FU283" s="70"/>
      <c r="FV283" s="70"/>
      <c r="FW283" s="70"/>
      <c r="FX283" s="70"/>
      <c r="FY283" s="70"/>
      <c r="FZ283" s="70"/>
      <c r="GA283" s="70"/>
      <c r="GB283" s="70"/>
      <c r="GC283" s="70"/>
      <c r="GD283" s="70"/>
      <c r="GE283" s="70"/>
      <c r="GF283" s="70"/>
      <c r="GG283" s="70"/>
      <c r="GH283" s="70"/>
    </row>
    <row r="284" spans="1:266" s="1" customFormat="1" ht="12.9" customHeight="1" x14ac:dyDescent="0.2">
      <c r="A284" s="73"/>
      <c r="B284" s="70"/>
      <c r="C284" s="70"/>
      <c r="D284" s="70"/>
      <c r="E284" s="70"/>
      <c r="F284" s="70"/>
      <c r="G284" s="70"/>
      <c r="H284" s="70"/>
      <c r="I284" s="70"/>
      <c r="J284" s="70"/>
      <c r="K284" s="70"/>
      <c r="L284" s="70"/>
      <c r="M284" s="70"/>
      <c r="N284" s="70"/>
      <c r="O284" s="70"/>
      <c r="P284" s="70"/>
      <c r="Q284" s="70"/>
      <c r="R284" s="70"/>
      <c r="S284" s="70"/>
      <c r="T284" s="70"/>
      <c r="U284" s="70"/>
      <c r="V284" s="70"/>
      <c r="W284" s="70"/>
      <c r="X284" s="70"/>
      <c r="Y284" s="70"/>
      <c r="Z284" s="70"/>
      <c r="AA284" s="70"/>
      <c r="AB284" s="70"/>
      <c r="AC284" s="70"/>
      <c r="AD284" s="70"/>
      <c r="AE284" s="70"/>
      <c r="AF284" s="70"/>
      <c r="AG284" s="70"/>
      <c r="AH284" s="70"/>
      <c r="AI284" s="70"/>
      <c r="AJ284" s="70"/>
      <c r="AK284" s="70"/>
      <c r="AL284" s="70"/>
      <c r="AM284" s="70"/>
      <c r="AN284" s="70"/>
      <c r="AO284" s="70"/>
      <c r="AP284" s="70"/>
      <c r="AQ284" s="70"/>
      <c r="AR284" s="70"/>
      <c r="AS284" s="70"/>
      <c r="AT284" s="70"/>
      <c r="AU284" s="70"/>
      <c r="AV284" s="70"/>
      <c r="AW284" s="70"/>
      <c r="AX284" s="70"/>
      <c r="AY284" s="70"/>
      <c r="AZ284" s="70"/>
      <c r="BA284" s="70"/>
      <c r="BB284" s="70"/>
      <c r="BC284" s="70"/>
      <c r="BD284" s="70"/>
      <c r="BE284" s="70"/>
      <c r="BF284" s="70"/>
      <c r="BG284" s="70"/>
      <c r="BH284" s="70"/>
      <c r="BI284" s="70"/>
      <c r="BJ284" s="70"/>
      <c r="BK284" s="70"/>
      <c r="BL284" s="70"/>
      <c r="BM284" s="70"/>
      <c r="BN284" s="70"/>
      <c r="BO284" s="70"/>
      <c r="BP284" s="70"/>
      <c r="BQ284" s="70"/>
      <c r="BR284" s="70"/>
      <c r="BS284" s="70"/>
      <c r="BT284" s="70"/>
      <c r="BU284" s="70"/>
      <c r="BV284" s="70"/>
      <c r="BW284" s="70"/>
      <c r="BX284" s="70"/>
      <c r="BY284" s="70"/>
      <c r="BZ284" s="70"/>
      <c r="CA284" s="70"/>
      <c r="CB284" s="70"/>
      <c r="CC284" s="70"/>
      <c r="CD284" s="70"/>
      <c r="CE284" s="70"/>
      <c r="CF284" s="70"/>
      <c r="CG284" s="70"/>
      <c r="CH284" s="70"/>
      <c r="CI284" s="70"/>
      <c r="CJ284" s="70"/>
      <c r="CK284" s="70"/>
      <c r="CL284" s="70"/>
      <c r="CM284" s="70"/>
      <c r="CN284" s="70"/>
      <c r="CO284" s="70"/>
      <c r="CP284" s="70"/>
      <c r="CQ284" s="70"/>
      <c r="CR284" s="70"/>
      <c r="CS284" s="70"/>
      <c r="CT284" s="70"/>
      <c r="CU284" s="70"/>
      <c r="CV284" s="70"/>
      <c r="CW284" s="70"/>
      <c r="CX284" s="70"/>
      <c r="CY284" s="70"/>
      <c r="CZ284" s="70"/>
      <c r="DA284" s="70"/>
      <c r="DB284" s="70"/>
      <c r="DC284" s="70"/>
      <c r="DD284" s="70"/>
      <c r="DE284" s="70"/>
      <c r="DF284" s="70"/>
      <c r="DG284" s="70"/>
      <c r="DH284" s="70"/>
      <c r="DI284" s="70"/>
      <c r="DJ284" s="70"/>
      <c r="DK284" s="70"/>
      <c r="DL284" s="70"/>
      <c r="DM284" s="70"/>
      <c r="DN284" s="70"/>
      <c r="DO284" s="70"/>
      <c r="DP284" s="70"/>
      <c r="DQ284" s="70"/>
      <c r="DR284" s="70"/>
      <c r="DS284" s="70"/>
      <c r="DT284" s="70"/>
      <c r="DU284" s="70"/>
      <c r="DV284" s="70"/>
      <c r="DW284" s="70"/>
      <c r="DX284" s="70"/>
      <c r="DY284" s="70"/>
      <c r="DZ284" s="70"/>
      <c r="EA284" s="70"/>
      <c r="EB284" s="70"/>
      <c r="EC284" s="70"/>
      <c r="ED284" s="70"/>
      <c r="EE284" s="70"/>
      <c r="EF284" s="70"/>
      <c r="EG284" s="70"/>
      <c r="EH284" s="70"/>
      <c r="EI284" s="70"/>
      <c r="EJ284" s="70"/>
      <c r="EK284" s="70"/>
      <c r="EL284" s="70"/>
      <c r="EM284" s="70"/>
      <c r="EN284" s="70"/>
      <c r="EO284" s="70"/>
      <c r="EP284" s="70"/>
      <c r="EQ284" s="70"/>
      <c r="ER284" s="70"/>
      <c r="ES284" s="70"/>
      <c r="ET284" s="70"/>
      <c r="EU284" s="70"/>
      <c r="EV284" s="70"/>
      <c r="EW284" s="70"/>
      <c r="EX284" s="70"/>
      <c r="EY284" s="70"/>
      <c r="EZ284" s="70"/>
      <c r="FA284" s="70"/>
      <c r="FB284" s="70"/>
      <c r="FC284" s="70"/>
      <c r="FD284" s="70"/>
      <c r="FE284" s="70"/>
      <c r="FF284" s="70"/>
      <c r="FG284" s="70"/>
      <c r="FH284" s="70"/>
      <c r="FI284" s="70"/>
      <c r="FJ284" s="70"/>
      <c r="FK284" s="70"/>
      <c r="FL284" s="70"/>
      <c r="FM284" s="70"/>
      <c r="FN284" s="70"/>
      <c r="FO284" s="70"/>
      <c r="FP284" s="70"/>
      <c r="FQ284" s="70"/>
      <c r="FR284" s="70"/>
      <c r="FS284" s="70"/>
      <c r="FT284" s="70"/>
      <c r="FU284" s="70"/>
      <c r="FV284" s="70"/>
      <c r="FW284" s="70"/>
      <c r="FX284" s="70"/>
      <c r="FY284" s="70"/>
      <c r="FZ284" s="70"/>
      <c r="GA284" s="70"/>
      <c r="GB284" s="70"/>
      <c r="GC284" s="70"/>
      <c r="GD284" s="70"/>
      <c r="GE284" s="70"/>
      <c r="GF284" s="70"/>
      <c r="GG284" s="70"/>
      <c r="GH284" s="70"/>
    </row>
    <row r="285" spans="1:266" s="1" customFormat="1" ht="12.9" customHeight="1" x14ac:dyDescent="0.2">
      <c r="A285" s="2" t="s">
        <v>384</v>
      </c>
    </row>
    <row r="286" spans="1:266" s="1" customFormat="1" ht="12.9" customHeight="1" x14ac:dyDescent="0.2">
      <c r="A286" s="73" t="s">
        <v>329</v>
      </c>
      <c r="B286" s="70">
        <f>+BANCOS!B99</f>
        <v>0</v>
      </c>
      <c r="C286" s="70">
        <f>+BANCOS!C99</f>
        <v>0</v>
      </c>
      <c r="D286" s="70">
        <f>+BANCOS!D99</f>
        <v>0</v>
      </c>
      <c r="E286" s="70">
        <f>+BANCOS!E99</f>
        <v>0</v>
      </c>
      <c r="F286" s="70">
        <f>+BANCOS!F99</f>
        <v>0</v>
      </c>
      <c r="G286" s="70">
        <f>+BANCOS!G99</f>
        <v>0</v>
      </c>
      <c r="H286" s="70">
        <f>+BANCOS!H99</f>
        <v>0</v>
      </c>
      <c r="I286" s="70">
        <f>+BANCOS!I99</f>
        <v>0</v>
      </c>
      <c r="J286" s="70">
        <f>+BANCOS!J99</f>
        <v>0</v>
      </c>
      <c r="K286" s="70">
        <f>+BANCOS!K99</f>
        <v>0</v>
      </c>
      <c r="L286" s="70">
        <f>+BANCOS!L99</f>
        <v>0</v>
      </c>
      <c r="M286" s="70">
        <f>+BANCOS!M99</f>
        <v>0</v>
      </c>
      <c r="N286" s="70">
        <f>+BANCOS!N99</f>
        <v>0</v>
      </c>
      <c r="O286" s="70">
        <f>+BANCOS!O99</f>
        <v>0</v>
      </c>
      <c r="P286" s="70">
        <f>+BANCOS!P99</f>
        <v>0</v>
      </c>
      <c r="Q286" s="70">
        <f>+BANCOS!Q99</f>
        <v>0</v>
      </c>
      <c r="R286" s="70">
        <f>+BANCOS!R99</f>
        <v>0</v>
      </c>
      <c r="S286" s="70">
        <f>+BANCOS!S99</f>
        <v>0</v>
      </c>
      <c r="T286" s="70">
        <f>+BANCOS!T99</f>
        <v>0</v>
      </c>
      <c r="U286" s="70">
        <f>+BANCOS!U99</f>
        <v>0</v>
      </c>
      <c r="V286" s="70">
        <f>+BANCOS!V99</f>
        <v>0</v>
      </c>
      <c r="W286" s="70">
        <f>+BANCOS!W99</f>
        <v>0</v>
      </c>
      <c r="X286" s="70">
        <f>+BANCOS!X99</f>
        <v>2570099</v>
      </c>
      <c r="Y286" s="70">
        <f>+BANCOS!Y99</f>
        <v>2596485</v>
      </c>
      <c r="Z286" s="70">
        <f>+BANCOS!Z99</f>
        <v>2568567</v>
      </c>
      <c r="AA286" s="70">
        <f>+BANCOS!AA99</f>
        <v>2589786</v>
      </c>
      <c r="AB286" s="70">
        <f>+BANCOS!AB99</f>
        <v>2605176</v>
      </c>
      <c r="AC286" s="70">
        <f>+BANCOS!AC99</f>
        <v>2507365</v>
      </c>
      <c r="AD286" s="70">
        <f>+BANCOS!AD99</f>
        <v>2447079</v>
      </c>
      <c r="AE286" s="70">
        <f>+BANCOS!AE99</f>
        <v>2334253</v>
      </c>
      <c r="AF286" s="70">
        <f>+BANCOS!AF99</f>
        <v>2310101</v>
      </c>
      <c r="AG286" s="70">
        <f>+BANCOS!AG99</f>
        <v>2173351</v>
      </c>
      <c r="AH286" s="70">
        <f>+BANCOS!AH99</f>
        <v>2197627</v>
      </c>
      <c r="AI286" s="70">
        <f>+BANCOS!AI99</f>
        <v>2252819</v>
      </c>
      <c r="AJ286" s="70">
        <f>+BANCOS!AJ99</f>
        <v>2260957</v>
      </c>
      <c r="AK286" s="70">
        <f>+BANCOS!AK99</f>
        <v>2330218</v>
      </c>
      <c r="AL286" s="70">
        <f>+BANCOS!AL99</f>
        <v>2297672</v>
      </c>
      <c r="AM286" s="70">
        <f>+BANCOS!AM99</f>
        <v>2275651</v>
      </c>
      <c r="AN286" s="70">
        <f>+BANCOS!AN99</f>
        <v>2186148</v>
      </c>
      <c r="AO286" s="70">
        <f>+BANCOS!AO99</f>
        <v>2108105</v>
      </c>
      <c r="AP286" s="70">
        <f>+BANCOS!AP99</f>
        <v>1949025</v>
      </c>
      <c r="AQ286" s="70">
        <f>+BANCOS!AQ99</f>
        <v>1767792</v>
      </c>
      <c r="AR286" s="70">
        <f>+BANCOS!AR99</f>
        <v>1765291.55543263</v>
      </c>
      <c r="AS286" s="70">
        <f>+BANCOS!AS99</f>
        <v>1739078.1031816001</v>
      </c>
      <c r="AT286" s="70">
        <f>+BANCOS!AT99</f>
        <v>1702545.8045196801</v>
      </c>
      <c r="AU286" s="70">
        <f>+BANCOS!AU99</f>
        <v>1684299.4252415199</v>
      </c>
      <c r="AV286" s="70">
        <f>+BANCOS!AV99</f>
        <v>1689891.7400016801</v>
      </c>
      <c r="AW286" s="70">
        <f>+BANCOS!AW99</f>
        <v>1720100.2298073701</v>
      </c>
      <c r="AX286" s="70">
        <f>+BANCOS!AX99</f>
        <v>1781064.8118648201</v>
      </c>
      <c r="AY286" s="70">
        <f>+BANCOS!AY99</f>
        <v>1822314.6211689201</v>
      </c>
      <c r="AZ286" s="70">
        <f>+BANCOS!AZ99</f>
        <v>1763788.31078936</v>
      </c>
      <c r="BA286" s="70">
        <f>+BANCOS!BA99</f>
        <v>1778663.7216413701</v>
      </c>
      <c r="BB286" s="70">
        <f>+BANCOS!BB99</f>
        <v>1733194.81295936</v>
      </c>
      <c r="BC286" s="70">
        <f>+BANCOS!BC99</f>
        <v>1775327.0911854401</v>
      </c>
      <c r="BD286" s="70">
        <f>+BANCOS!BD99</f>
        <v>1805354.6648838599</v>
      </c>
      <c r="BE286" s="70">
        <f>+BANCOS!BE99</f>
        <v>1815343.1833852199</v>
      </c>
      <c r="BF286" s="70">
        <f>+BANCOS!BF99</f>
        <v>1894512.9601392599</v>
      </c>
      <c r="BG286" s="70">
        <f>+BANCOS!BG99</f>
        <v>2169211.54675239</v>
      </c>
      <c r="BH286" s="70">
        <f>+BANCOS!BH99</f>
        <v>2349105.04112961</v>
      </c>
      <c r="BI286" s="70">
        <f>+BANCOS!BI99</f>
        <v>2455644</v>
      </c>
      <c r="BJ286" s="70">
        <f>+BANCOS!BJ99</f>
        <v>2476866.27947954</v>
      </c>
      <c r="BK286" s="70">
        <f>+BANCOS!BK99</f>
        <v>2541869.1612002901</v>
      </c>
      <c r="BL286" s="70">
        <f>+BANCOS!BL99</f>
        <v>2544458.0441701901</v>
      </c>
      <c r="BM286" s="70">
        <f>+BANCOS!BM99</f>
        <v>2537865.972944119</v>
      </c>
      <c r="BN286" s="70">
        <f>+BANCOS!BN99</f>
        <v>2509091.2021116698</v>
      </c>
      <c r="BO286" s="70">
        <f>+BANCOS!BO99</f>
        <v>2520222.1513301702</v>
      </c>
      <c r="BP286" s="70">
        <f>+BANCOS!BP99</f>
        <v>2512488.6212232201</v>
      </c>
      <c r="BQ286" s="70">
        <f>+BANCOS!BQ99</f>
        <v>2587564.7012675698</v>
      </c>
      <c r="BR286" s="70">
        <f>+BANCOS!BR99</f>
        <v>2702040.65403427</v>
      </c>
      <c r="BS286" s="70">
        <f>+BANCOS!BS99</f>
        <v>2858884.29751878</v>
      </c>
      <c r="BT286" s="70">
        <f>+BANCOS!BT99</f>
        <v>3066208.4599487199</v>
      </c>
      <c r="BU286" s="70">
        <f>+BANCOS!BU99</f>
        <v>3188935.9919989798</v>
      </c>
      <c r="BV286" s="70">
        <f>+BANCOS!BV99</f>
        <v>3195256.4861031701</v>
      </c>
      <c r="BW286" s="70">
        <f>+BANCOS!BW99</f>
        <v>3223650.9785813498</v>
      </c>
      <c r="BX286" s="70">
        <f>+BANCOS!BX99</f>
        <v>3255804.8333550198</v>
      </c>
      <c r="BY286" s="70">
        <f>+BANCOS!BY99</f>
        <v>3207974.50547338</v>
      </c>
      <c r="BZ286" s="70">
        <f>+BANCOS!BZ99</f>
        <v>3248432.4768877001</v>
      </c>
      <c r="CA286" s="70">
        <f>+BANCOS!CA99</f>
        <v>3188580.3134430102</v>
      </c>
      <c r="CB286" s="70">
        <f>+BANCOS!CB99</f>
        <v>3221916.4389005098</v>
      </c>
      <c r="CC286" s="70">
        <f>+BANCOS!CC99</f>
        <v>3259823.0271196798</v>
      </c>
      <c r="CD286" s="70">
        <f>+BANCOS!CD99</f>
        <v>3375959.0859912601</v>
      </c>
      <c r="CE286" s="70">
        <f>+BANCOS!CE99</f>
        <v>3509667.1556861</v>
      </c>
      <c r="CF286" s="70">
        <f>+BANCOS!CF99</f>
        <v>3666122.94142672</v>
      </c>
      <c r="CG286" s="70">
        <f>+BANCOS!CG99</f>
        <v>3832791.4797356902</v>
      </c>
      <c r="CH286" s="70">
        <f>+BANCOS!CH99</f>
        <v>3771338.7432715702</v>
      </c>
      <c r="CI286" s="70">
        <f>+BANCOS!CI99</f>
        <v>3760401.2031377498</v>
      </c>
      <c r="CJ286" s="70">
        <f>+BANCOS!CJ99</f>
        <v>3696784.9049476101</v>
      </c>
      <c r="CK286" s="70">
        <f>+BANCOS!CK99</f>
        <v>3708029.2865170101</v>
      </c>
      <c r="CL286" s="70">
        <f>+BANCOS!CL99</f>
        <v>3691194.5612091199</v>
      </c>
      <c r="CM286" s="70">
        <f>+BANCOS!CM99</f>
        <v>4058219.944990241</v>
      </c>
      <c r="CN286" s="70">
        <f>+BANCOS!CN99</f>
        <v>4130505.617182679</v>
      </c>
      <c r="CO286" s="70">
        <f>+BANCOS!CO99</f>
        <v>4457590.9728507008</v>
      </c>
      <c r="CP286" s="70">
        <f>+BANCOS!CP99</f>
        <v>4720159.37043045</v>
      </c>
      <c r="CQ286" s="70">
        <f>+BANCOS!CQ99</f>
        <v>4951850.6397257708</v>
      </c>
      <c r="CR286" s="70">
        <f>+BANCOS!CR99</f>
        <v>5316259.4088029899</v>
      </c>
      <c r="CS286" s="70">
        <f>+BANCOS!CS99</f>
        <v>5535686.9329279307</v>
      </c>
      <c r="CT286" s="70">
        <f>+BANCOS!CT99</f>
        <v>6034299.02006259</v>
      </c>
      <c r="CU286" s="70">
        <f>+BANCOS!CU99</f>
        <v>6432815.1029725708</v>
      </c>
      <c r="CV286" s="70">
        <f>+BANCOS!CV99</f>
        <v>6502078.4496364007</v>
      </c>
      <c r="CW286" s="70">
        <f>+BANCOS!CW99</f>
        <v>6681042.4777745297</v>
      </c>
      <c r="CX286" s="70">
        <f>+BANCOS!CX99</f>
        <v>6812274.1601168206</v>
      </c>
      <c r="CY286" s="70">
        <f>+BANCOS!CY99</f>
        <v>6878335.6399020208</v>
      </c>
      <c r="CZ286" s="70">
        <f>+BANCOS!CZ99</f>
        <v>7152337.9089357797</v>
      </c>
      <c r="DA286" s="70">
        <f>+BANCOS!DA99</f>
        <v>7391541.6498830598</v>
      </c>
      <c r="DB286" s="70">
        <f>+BANCOS!DB99</f>
        <v>7976680.9859001506</v>
      </c>
      <c r="DC286" s="70">
        <f>+BANCOS!DC99</f>
        <v>8148911.0266108001</v>
      </c>
      <c r="DD286" s="70">
        <f>+BANCOS!DD99</f>
        <v>8332308.9135050997</v>
      </c>
      <c r="DE286" s="70">
        <f>+BANCOS!DE99</f>
        <v>8460936.1500369404</v>
      </c>
      <c r="DF286" s="70">
        <f>+BANCOS!DF99</f>
        <v>8752039.4180540107</v>
      </c>
      <c r="DG286" s="70">
        <f>+BANCOS!DG99</f>
        <v>8807567.1357500013</v>
      </c>
      <c r="DH286" s="70">
        <f>+BANCOS!DH99</f>
        <v>8844785.0190240294</v>
      </c>
      <c r="DI286" s="70">
        <f>+BANCOS!DI99</f>
        <v>9036640.0413446706</v>
      </c>
      <c r="DJ286" s="70">
        <f>+BANCOS!DJ99</f>
        <v>9102297.4396771695</v>
      </c>
      <c r="DK286" s="70">
        <f>+BANCOS!DK99</f>
        <v>9236290.0724976417</v>
      </c>
      <c r="DL286" s="70">
        <f>+BANCOS!DL99</f>
        <v>9464339.8211166598</v>
      </c>
      <c r="DM286" s="70">
        <f>+BANCOS!DM99</f>
        <v>9747839.1805393398</v>
      </c>
      <c r="DN286" s="70">
        <f>+BANCOS!DN99</f>
        <v>10133455.33786243</v>
      </c>
      <c r="DO286" s="70">
        <f>+BANCOS!DO99</f>
        <v>10462077.02466331</v>
      </c>
      <c r="DP286" s="70">
        <f>+BANCOS!DP99</f>
        <v>10778907.837674391</v>
      </c>
      <c r="DQ286" s="70">
        <f>+BANCOS!DQ99</f>
        <v>11051816.23790239</v>
      </c>
      <c r="DR286" s="70">
        <f>+BANCOS!DR99</f>
        <v>11156692.463798219</v>
      </c>
      <c r="DS286" s="70">
        <f>+BANCOS!DS99</f>
        <v>11438429.35077573</v>
      </c>
      <c r="DT286" s="70">
        <f>+BANCOS!DT99</f>
        <v>11893570.7676218</v>
      </c>
      <c r="DU286" s="70">
        <f>+BANCOS!DU99</f>
        <v>12168087.316637089</v>
      </c>
      <c r="DV286" s="70">
        <f>+BANCOS!DV99</f>
        <v>12544601.8477725</v>
      </c>
      <c r="DW286" s="70">
        <f>+BANCOS!DW99</f>
        <v>12614549.5019395</v>
      </c>
      <c r="DX286" s="70">
        <f>+BANCOS!DX99</f>
        <v>13233288.26243105</v>
      </c>
      <c r="DY286" s="70">
        <f>+BANCOS!DY99</f>
        <v>13566152.403405569</v>
      </c>
      <c r="DZ286" s="70">
        <f>+BANCOS!DZ99</f>
        <v>14076443.882270589</v>
      </c>
      <c r="EA286" s="70">
        <f>+BANCOS!EA99</f>
        <v>14627910.83296472</v>
      </c>
      <c r="EB286" s="70">
        <f>+BANCOS!EB99</f>
        <v>15006907.54995594</v>
      </c>
      <c r="EC286" s="70">
        <f>+BANCOS!EC99</f>
        <v>15499059.157042351</v>
      </c>
      <c r="ED286" s="70">
        <f>+BANCOS!ED99</f>
        <v>15395825.82344663</v>
      </c>
      <c r="EE286" s="70">
        <f>+BANCOS!EE99</f>
        <v>15534564.34123197</v>
      </c>
      <c r="EF286" s="70">
        <f>+BANCOS!EF99</f>
        <v>15653740.27738349</v>
      </c>
      <c r="EG286" s="70">
        <f>+BANCOS!EG99</f>
        <v>15690892.27765801</v>
      </c>
      <c r="EH286" s="70">
        <f>+BANCOS!EH99</f>
        <v>15782687.461680491</v>
      </c>
      <c r="EI286" s="70">
        <f>+BANCOS!EI99</f>
        <v>15880752.867810201</v>
      </c>
      <c r="EJ286" s="70">
        <f>+BANCOS!EJ99</f>
        <v>16027392.02669655</v>
      </c>
      <c r="EK286" s="70">
        <f>+BANCOS!EK99</f>
        <v>16326724.612189</v>
      </c>
      <c r="EL286" s="70">
        <f>+BANCOS!EL99</f>
        <v>15923860.82821488</v>
      </c>
      <c r="EM286" s="70">
        <f>+BANCOS!EM99</f>
        <v>17097897.209475599</v>
      </c>
      <c r="EN286" s="70">
        <f>+BANCOS!EN99</f>
        <v>17680267.871119499</v>
      </c>
      <c r="EO286" s="70">
        <f>+BANCOS!EO99</f>
        <v>18402445.28679765</v>
      </c>
      <c r="EP286" s="70">
        <f>+BANCOS!EP99</f>
        <v>18608620.041269738</v>
      </c>
      <c r="EQ286" s="70">
        <f>+BANCOS!EQ99</f>
        <v>18709985.8835744</v>
      </c>
      <c r="ER286" s="70">
        <f>+BANCOS!ER99</f>
        <v>18997349.770876579</v>
      </c>
      <c r="ES286" s="70">
        <f>+BANCOS!ES99</f>
        <v>18997778.148098368</v>
      </c>
      <c r="ET286" s="70">
        <f>+BANCOS!ET99</f>
        <v>19153495.992471781</v>
      </c>
      <c r="EU286" s="70">
        <f>+BANCOS!EU99</f>
        <v>19353245.51433884</v>
      </c>
      <c r="EV286" s="70">
        <f>+BANCOS!EV99</f>
        <v>19572506.707609549</v>
      </c>
      <c r="EW286" s="70">
        <f>+BANCOS!EW99</f>
        <v>19815169.939342141</v>
      </c>
      <c r="EX286" s="70">
        <f>+BANCOS!EX99</f>
        <v>20221717.228634629</v>
      </c>
      <c r="EY286" s="70">
        <f>+BANCOS!EY99</f>
        <v>20594034.48872247</v>
      </c>
      <c r="EZ286" s="70">
        <f>+BANCOS!EZ99</f>
        <v>20965804.608753249</v>
      </c>
      <c r="FA286" s="70">
        <f>+BANCOS!FA99</f>
        <v>21278140.613548391</v>
      </c>
      <c r="FB286" s="70">
        <f>+BANCOS!FB99</f>
        <v>21070675.549454842</v>
      </c>
      <c r="FC286" s="70">
        <f>+BANCOS!FC99</f>
        <v>21065395.037573051</v>
      </c>
      <c r="FD286" s="70">
        <f>+BANCOS!FD99</f>
        <v>20954914.58114212</v>
      </c>
      <c r="FE286" s="70">
        <f>+BANCOS!FE99</f>
        <v>21009584.010540731</v>
      </c>
      <c r="FF286" s="70">
        <f>+BANCOS!FF99</f>
        <v>20980090.841446482</v>
      </c>
      <c r="FG286" s="70">
        <f>+BANCOS!FG99</f>
        <v>21231268.659985919</v>
      </c>
      <c r="FH286" s="70">
        <f>+BANCOS!FH99</f>
        <v>21577690.263710849</v>
      </c>
      <c r="FI286" s="70">
        <f>+BANCOS!FI99</f>
        <v>21914766.482268929</v>
      </c>
      <c r="FJ286" s="70">
        <f>+BANCOS!FJ99</f>
        <v>22358277.427727111</v>
      </c>
      <c r="FK286" s="70">
        <f>+BANCOS!FK99</f>
        <v>22902725.028722592</v>
      </c>
      <c r="FL286" s="70">
        <f>+BANCOS!FL99</f>
        <v>23415480.691111799</v>
      </c>
      <c r="FM286" s="70">
        <f>+BANCOS!FM99</f>
        <v>24164292.078907039</v>
      </c>
      <c r="FN286" s="70">
        <f>+BANCOS!FN99</f>
        <v>24011109.868419141</v>
      </c>
      <c r="FO286" s="70">
        <f>+BANCOS!FO99</f>
        <v>24114660.573810209</v>
      </c>
      <c r="FP286" s="70">
        <f>+BANCOS!FP99</f>
        <v>24292216.870000001</v>
      </c>
      <c r="FQ286" s="70">
        <f>+BANCOS!FQ99</f>
        <v>24501869.919182159</v>
      </c>
      <c r="FR286" s="70">
        <f>+BANCOS!FR99</f>
        <v>24604529.501332819</v>
      </c>
      <c r="FS286" s="70">
        <f>+BANCOS!FS99</f>
        <v>24862765.42565893</v>
      </c>
      <c r="FT286" s="70">
        <f>+BANCOS!FT99</f>
        <v>25267959.911748711</v>
      </c>
      <c r="FU286" s="70">
        <f>+BANCOS!FU99</f>
        <v>25641140.748545561</v>
      </c>
      <c r="FV286" s="70">
        <f>+BANCOS!FV99</f>
        <v>26208131.227340471</v>
      </c>
      <c r="FW286" s="70">
        <f>+BANCOS!FW99</f>
        <v>26680511.747624472</v>
      </c>
      <c r="FX286" s="70">
        <f>+BANCOS!FX99</f>
        <v>27262017.973942719</v>
      </c>
      <c r="FY286" s="70">
        <f>+BANCOS!FY99</f>
        <v>27857566.743506119</v>
      </c>
      <c r="FZ286" s="70">
        <f>+BANCOS!FZ99</f>
        <v>27943276.787969992</v>
      </c>
      <c r="GA286" s="70">
        <f>+BANCOS!GA99</f>
        <v>28895476.451829478</v>
      </c>
      <c r="GB286" s="70">
        <f>+BANCOS!GB99</f>
        <v>29212907.875224259</v>
      </c>
      <c r="GC286" s="70">
        <f>+BANCOS!GC99</f>
        <v>29481241.27847087</v>
      </c>
      <c r="GD286" s="70">
        <f>+BANCOS!GD99</f>
        <v>29612454.636038441</v>
      </c>
      <c r="GE286" s="70">
        <f>+BANCOS!GE99</f>
        <v>29947826.82115458</v>
      </c>
      <c r="GF286" s="70">
        <f>+BANCOS!GF99</f>
        <v>30317353.908770021</v>
      </c>
      <c r="GG286" s="70">
        <f>+BANCOS!GG99</f>
        <v>31032703.226305809</v>
      </c>
      <c r="GH286" s="70">
        <f>+BANCOS!GH99</f>
        <v>31968297.349694248</v>
      </c>
      <c r="GI286" s="70">
        <f>+BANCOS!GI99</f>
        <v>32557067.37504708</v>
      </c>
      <c r="GJ286" s="70">
        <f>+BANCOS!GJ99</f>
        <v>32806138.316599298</v>
      </c>
      <c r="GK286" s="70">
        <f>+BANCOS!GK99</f>
        <v>33348314.78826946</v>
      </c>
      <c r="GL286" s="70">
        <f>+BANCOS!GL99</f>
        <v>33088356.40308265</v>
      </c>
      <c r="GM286" s="70">
        <f>+BANCOS!GM99</f>
        <v>33103342.468849812</v>
      </c>
      <c r="GN286" s="70">
        <f>+BANCOS!GN99</f>
        <v>33162618.933172829</v>
      </c>
      <c r="GO286" s="70">
        <f>+BANCOS!GO99</f>
        <v>33122903.918405719</v>
      </c>
      <c r="GP286" s="70">
        <f>+BANCOS!GP99</f>
        <v>33204707.189827301</v>
      </c>
      <c r="GQ286" s="70">
        <f>+BANCOS!GQ99</f>
        <v>33171852.995552659</v>
      </c>
      <c r="GR286" s="70">
        <f>+BANCOS!GR99</f>
        <v>33175020.5772103</v>
      </c>
      <c r="GS286" s="70">
        <f>+BANCOS!GS99</f>
        <v>33158998.586061679</v>
      </c>
      <c r="GT286" s="70">
        <f>+BANCOS!GT99</f>
        <v>33178725.503697161</v>
      </c>
      <c r="GU286" s="70">
        <f>+BANCOS!GU99</f>
        <v>33471961.283251271</v>
      </c>
      <c r="GV286" s="70">
        <f>+BANCOS!GV99</f>
        <v>34036423.863798536</v>
      </c>
      <c r="GW286" s="70">
        <f>+BANCOS!GW99</f>
        <v>34692902.615447037</v>
      </c>
      <c r="GX286" s="70">
        <f>+BANCOS!GX99</f>
        <v>34201189.767921053</v>
      </c>
      <c r="GY286" s="70">
        <f>+BANCOS!GY99</f>
        <v>33878790.010252193</v>
      </c>
      <c r="GZ286" s="70">
        <f>+BANCOS!GZ99</f>
        <v>33915125.819837108</v>
      </c>
      <c r="HA286" s="70">
        <f>+BANCOS!HA99</f>
        <v>34011070.876728207</v>
      </c>
      <c r="HB286" s="70">
        <f>+BANCOS!HB99</f>
        <v>34013580.69606597</v>
      </c>
      <c r="HC286" s="70">
        <f>+BANCOS!HC99</f>
        <v>34251344.742707618</v>
      </c>
      <c r="HD286" s="70">
        <f>+BANCOS!HD99</f>
        <v>34407137.12096291</v>
      </c>
      <c r="HE286" s="70">
        <f>+BANCOS!HE99</f>
        <v>34911795.185161561</v>
      </c>
      <c r="HF286" s="70">
        <f>+BANCOS!HF99</f>
        <v>35349223.122698434</v>
      </c>
      <c r="HG286" s="70">
        <f>+BANCOS!HG99</f>
        <v>35805020.233150661</v>
      </c>
      <c r="HH286" s="70">
        <f>+BANCOS!HH99</f>
        <v>36429559.838173002</v>
      </c>
      <c r="HI286" s="70">
        <f>+BANCOS!HI99</f>
        <v>36970640.87804085</v>
      </c>
      <c r="HJ286" s="70">
        <f>+BANCOS!HJ99</f>
        <v>36533027.980629317</v>
      </c>
      <c r="HK286" s="70">
        <f>+BANCOS!HK99</f>
        <v>36614061.024598777</v>
      </c>
      <c r="HL286" s="70">
        <f>+BANCOS!HL99</f>
        <v>37171803.272317581</v>
      </c>
      <c r="HM286" s="70">
        <f>+BANCOS!HM99</f>
        <v>37420565.124206163</v>
      </c>
      <c r="HN286" s="70">
        <f>+BANCOS!HN99</f>
        <v>38190703.84413828</v>
      </c>
      <c r="HO286" s="70">
        <f>+BANCOS!HO99</f>
        <v>38545370.910970613</v>
      </c>
      <c r="HP286" s="70">
        <f>+BANCOS!HP99</f>
        <v>39195960.041817017</v>
      </c>
      <c r="HQ286" s="70">
        <f>+BANCOS!HQ99</f>
        <v>39721426.468766958</v>
      </c>
      <c r="HR286" s="70">
        <f>+BANCOS!HR99</f>
        <v>40427867.750491656</v>
      </c>
      <c r="HS286" s="70">
        <f>+BANCOS!HS99</f>
        <v>41219578.691421717</v>
      </c>
      <c r="HT286" s="70">
        <f>+BANCOS!HT99</f>
        <v>42101297.460687749</v>
      </c>
      <c r="HU286" s="70">
        <f>+BANCOS!HU99</f>
        <v>42599861.632500552</v>
      </c>
      <c r="HV286" s="70">
        <f>+BANCOS!HV99</f>
        <v>42535365.026363969</v>
      </c>
      <c r="HW286" s="70">
        <f>+BANCOS!HW99</f>
        <v>43408133.931229897</v>
      </c>
      <c r="HX286" s="70">
        <f>+BANCOS!HX99</f>
        <v>44063129.3861994</v>
      </c>
      <c r="HY286" s="70">
        <f>+BANCOS!HY99</f>
        <v>44237962.000791773</v>
      </c>
      <c r="HZ286" s="70">
        <f>+BANCOS!HZ99</f>
        <v>44784099.103049673</v>
      </c>
      <c r="IA286" s="70">
        <f>+BANCOS!IA99</f>
        <v>44969711.010897636</v>
      </c>
      <c r="IB286" s="70">
        <f>+BANCOS!IB99</f>
        <v>45536070.491772659</v>
      </c>
      <c r="IC286" s="70">
        <f>+BANCOS!IC99</f>
        <v>45975881.432620868</v>
      </c>
      <c r="ID286" s="70">
        <f>+BANCOS!ID99</f>
        <v>46360500.535501838</v>
      </c>
      <c r="IE286" s="70">
        <f>+BANCOS!IE99</f>
        <v>46893612.778385676</v>
      </c>
      <c r="IF286" s="70">
        <f>+BANCOS!IF99</f>
        <v>47804032.957486033</v>
      </c>
      <c r="IG286" s="70">
        <f>+BANCOS!IG99</f>
        <v>48592952.49179294</v>
      </c>
      <c r="IH286" s="70">
        <f>+BANCOS!IH99</f>
        <v>48017045.68775323</v>
      </c>
      <c r="II286" s="70">
        <f>+BANCOS!II99</f>
        <v>48075516.072011672</v>
      </c>
      <c r="IJ286" s="70">
        <f>+BANCOS!IJ99</f>
        <v>48043221.063847616</v>
      </c>
      <c r="IK286" s="70">
        <f>+BANCOS!IK99</f>
        <v>47679229.786662571</v>
      </c>
      <c r="IL286" s="70">
        <f>+BANCOS!IL99</f>
        <v>48656255.552195393</v>
      </c>
      <c r="IM286" s="70">
        <f>+BANCOS!IM99</f>
        <v>49952862.356688447</v>
      </c>
      <c r="IN286" s="70">
        <f>+BANCOS!IN99</f>
        <v>50906174.652694859</v>
      </c>
      <c r="IO286" s="70">
        <f>+BANCOS!IO99</f>
        <v>51836013.916754439</v>
      </c>
      <c r="IP286" s="70">
        <f>+BANCOS!IP99</f>
        <v>53223826.34409555</v>
      </c>
      <c r="IQ286" s="70">
        <f>+BANCOS!IQ99</f>
        <v>54362782.445850879</v>
      </c>
      <c r="IR286" s="70">
        <f>+BANCOS!IR99</f>
        <v>55588581.061346449</v>
      </c>
      <c r="IS286" s="70">
        <f>+BANCOS!IS99</f>
        <v>56847289.830387093</v>
      </c>
      <c r="IT286" s="70">
        <f>+BANCOS!IT99</f>
        <v>56847289.830387093</v>
      </c>
      <c r="IU286" s="70">
        <f>+BANCOS!IU99</f>
        <v>56377146.20204436</v>
      </c>
      <c r="IV286" s="70">
        <f>+BANCOS!IV99</f>
        <v>56213677.183122158</v>
      </c>
      <c r="IW286" s="70">
        <f>+BANCOS!IW99</f>
        <v>56278998.606198162</v>
      </c>
      <c r="IX286" s="70">
        <f>+BANCOS!IX99</f>
        <v>56549581.825558551</v>
      </c>
      <c r="IY286" s="70">
        <f>+BANCOS!IY99</f>
        <v>57112119.526992552</v>
      </c>
      <c r="IZ286" s="70">
        <f>+BANCOS!IZ99</f>
        <v>57369183.356286883</v>
      </c>
      <c r="JA286" s="70">
        <f>+BANCOS!JA99</f>
        <v>58210368</v>
      </c>
      <c r="JB286" s="70">
        <f>+BANCOS!JB99</f>
        <v>59425544.171589091</v>
      </c>
      <c r="JC286" s="70">
        <f>+BANCOS!JC99</f>
        <v>60281822.378832638</v>
      </c>
      <c r="JD286" s="70">
        <f>+BANCOS!JD99</f>
        <v>61839561.717347831</v>
      </c>
      <c r="JE286" s="70">
        <f>+BANCOS!JE99</f>
        <v>62151020.770000003</v>
      </c>
      <c r="JF286" s="70" t="e">
        <f>+BANCOS!#REF!</f>
        <v>#REF!</v>
      </c>
    </row>
    <row r="287" spans="1:266" s="1" customFormat="1" ht="12.9" customHeight="1" x14ac:dyDescent="0.2">
      <c r="A287" s="73" t="s">
        <v>330</v>
      </c>
      <c r="B287" s="70">
        <f>+FINANCIERAS!B88</f>
        <v>0</v>
      </c>
      <c r="C287" s="70">
        <f>+FINANCIERAS!C88</f>
        <v>0</v>
      </c>
      <c r="D287" s="70">
        <f>+FINANCIERAS!D88</f>
        <v>0</v>
      </c>
      <c r="E287" s="70">
        <f>+FINANCIERAS!E88</f>
        <v>0</v>
      </c>
      <c r="F287" s="70">
        <f>+FINANCIERAS!F88</f>
        <v>0</v>
      </c>
      <c r="G287" s="70">
        <f>+FINANCIERAS!G88</f>
        <v>0</v>
      </c>
      <c r="H287" s="70">
        <f>+FINANCIERAS!H88</f>
        <v>0</v>
      </c>
      <c r="I287" s="70">
        <f>+FINANCIERAS!I88</f>
        <v>0</v>
      </c>
      <c r="J287" s="70">
        <f>+FINANCIERAS!J88</f>
        <v>0</v>
      </c>
      <c r="K287" s="70">
        <f>+FINANCIERAS!K88</f>
        <v>0</v>
      </c>
      <c r="L287" s="70">
        <f>+FINANCIERAS!L88</f>
        <v>0</v>
      </c>
      <c r="M287" s="70">
        <f>+FINANCIERAS!M88</f>
        <v>0</v>
      </c>
      <c r="N287" s="70">
        <f>+FINANCIERAS!N88</f>
        <v>0</v>
      </c>
      <c r="O287" s="70">
        <f>+FINANCIERAS!O88</f>
        <v>0</v>
      </c>
      <c r="P287" s="70">
        <f>+FINANCIERAS!P88</f>
        <v>0</v>
      </c>
      <c r="Q287" s="70">
        <f>+FINANCIERAS!Q88</f>
        <v>0</v>
      </c>
      <c r="R287" s="70">
        <f>+FINANCIERAS!R88</f>
        <v>0</v>
      </c>
      <c r="S287" s="70">
        <f>+FINANCIERAS!S88</f>
        <v>0</v>
      </c>
      <c r="T287" s="70">
        <f>+FINANCIERAS!T88</f>
        <v>0</v>
      </c>
      <c r="U287" s="70">
        <f>+FINANCIERAS!U88</f>
        <v>0</v>
      </c>
      <c r="V287" s="70">
        <f>+FINANCIERAS!V88</f>
        <v>0</v>
      </c>
      <c r="W287" s="70">
        <f>+FINANCIERAS!W88</f>
        <v>0</v>
      </c>
      <c r="X287" s="70">
        <f>+FINANCIERAS!X88</f>
        <v>592777</v>
      </c>
      <c r="Y287" s="70">
        <f>+FINANCIERAS!Y88</f>
        <v>592051</v>
      </c>
      <c r="Z287" s="70">
        <f>+FINANCIERAS!Z88</f>
        <v>588003</v>
      </c>
      <c r="AA287" s="70">
        <f>+FINANCIERAS!AA88</f>
        <v>597730</v>
      </c>
      <c r="AB287" s="70">
        <f>+FINANCIERAS!AB88</f>
        <v>595868</v>
      </c>
      <c r="AC287" s="70">
        <f>+FINANCIERAS!AC88</f>
        <v>591637</v>
      </c>
      <c r="AD287" s="70">
        <f>+FINANCIERAS!AD88</f>
        <v>587910</v>
      </c>
      <c r="AE287" s="70">
        <f>+FINANCIERAS!AE88</f>
        <v>592749</v>
      </c>
      <c r="AF287" s="70">
        <f>+FINANCIERAS!AF88</f>
        <v>593791</v>
      </c>
      <c r="AG287" s="70">
        <f>+FINANCIERAS!AG88</f>
        <v>576650</v>
      </c>
      <c r="AH287" s="70">
        <f>+FINANCIERAS!AH88</f>
        <v>512117</v>
      </c>
      <c r="AI287" s="70">
        <f>+FINANCIERAS!AI88</f>
        <v>506036</v>
      </c>
      <c r="AJ287" s="70">
        <f>+FINANCIERAS!AJ88</f>
        <v>510757</v>
      </c>
      <c r="AK287" s="70">
        <f>+FINANCIERAS!AK88</f>
        <v>503786</v>
      </c>
      <c r="AL287" s="70">
        <f>+FINANCIERAS!AL88</f>
        <v>506560</v>
      </c>
      <c r="AM287" s="70">
        <f>+FINANCIERAS!AM88</f>
        <v>518518</v>
      </c>
      <c r="AN287" s="70">
        <f>+FINANCIERAS!AN88</f>
        <v>520973</v>
      </c>
      <c r="AO287" s="70">
        <f>+FINANCIERAS!AO88</f>
        <v>522545</v>
      </c>
      <c r="AP287" s="70">
        <f>+FINANCIERAS!AP88</f>
        <v>520904</v>
      </c>
      <c r="AQ287" s="70">
        <f>+FINANCIERAS!AQ88</f>
        <v>542887</v>
      </c>
      <c r="AR287" s="70">
        <f>+FINANCIERAS!AR88</f>
        <v>570061.16163550003</v>
      </c>
      <c r="AS287" s="70">
        <f>+FINANCIERAS!AS88</f>
        <v>577174.9179746001</v>
      </c>
      <c r="AT287" s="70">
        <f>+FINANCIERAS!AT88</f>
        <v>600732.07474108005</v>
      </c>
      <c r="AU287" s="70">
        <f>+FINANCIERAS!AU88</f>
        <v>621208.78543305001</v>
      </c>
      <c r="AV287" s="70">
        <f>+FINANCIERAS!AV88</f>
        <v>706712.76366131008</v>
      </c>
      <c r="AW287" s="70">
        <f>+FINANCIERAS!AW88</f>
        <v>717505.08434603002</v>
      </c>
      <c r="AX287" s="70">
        <f>+FINANCIERAS!AX88</f>
        <v>622703.85304614995</v>
      </c>
      <c r="AY287" s="70">
        <f>+FINANCIERAS!AY88</f>
        <v>633492.73087121989</v>
      </c>
      <c r="AZ287" s="70">
        <f>+FINANCIERAS!AZ88</f>
        <v>634187.87743145996</v>
      </c>
      <c r="BA287" s="70">
        <f>+FINANCIERAS!BA88</f>
        <v>638335.72686259006</v>
      </c>
      <c r="BB287" s="70">
        <f>+FINANCIERAS!BB88</f>
        <v>641506.67642188002</v>
      </c>
      <c r="BC287" s="70">
        <f>+FINANCIERAS!BC88</f>
        <v>662513.61989014992</v>
      </c>
      <c r="BD287" s="70">
        <f>+FINANCIERAS!BD88</f>
        <v>670768.98177575984</v>
      </c>
      <c r="BE287" s="70">
        <f>+FINANCIERAS!BE88</f>
        <v>669538.63138886995</v>
      </c>
      <c r="BF287" s="70">
        <f>+FINANCIERAS!BF88</f>
        <v>693287.45777297998</v>
      </c>
      <c r="BG287" s="70">
        <f>+FINANCIERAS!BG88</f>
        <v>711190.91509803</v>
      </c>
      <c r="BH287" s="70">
        <f>+FINANCIERAS!BH88</f>
        <v>737610.85085407004</v>
      </c>
      <c r="BI287" s="70">
        <f>+FINANCIERAS!BI88</f>
        <v>757913</v>
      </c>
      <c r="BJ287" s="70">
        <f>+FINANCIERAS!BJ88</f>
        <v>767450.98186050996</v>
      </c>
      <c r="BK287" s="70">
        <f>+FINANCIERAS!BK88</f>
        <v>782279.67746532999</v>
      </c>
      <c r="BL287" s="70">
        <f>+FINANCIERAS!BL88</f>
        <v>771531.1088866801</v>
      </c>
      <c r="BM287" s="70">
        <f>+FINANCIERAS!BM88</f>
        <v>771803.46131335991</v>
      </c>
      <c r="BN287" s="70">
        <f>+FINANCIERAS!BN88</f>
        <v>791090.36269639013</v>
      </c>
      <c r="BO287" s="70">
        <f>+FINANCIERAS!BO88</f>
        <v>803693.53226766002</v>
      </c>
      <c r="BP287" s="70">
        <f>+FINANCIERAS!BP88</f>
        <v>817428.90401252988</v>
      </c>
      <c r="BQ287" s="70">
        <f>+FINANCIERAS!BQ88</f>
        <v>832601.84165964986</v>
      </c>
      <c r="BR287" s="70">
        <f>+FINANCIERAS!BR88</f>
        <v>858774.30572064</v>
      </c>
      <c r="BS287" s="70">
        <f>+FINANCIERAS!BS88</f>
        <v>890147.50407738995</v>
      </c>
      <c r="BT287" s="70">
        <f>+FINANCIERAS!BT88</f>
        <v>933426.06431991013</v>
      </c>
      <c r="BU287" s="70">
        <f>+FINANCIERAS!BU88</f>
        <v>957099.46104897012</v>
      </c>
      <c r="BV287" s="70">
        <f>+FINANCIERAS!BV88</f>
        <v>955213.63017674012</v>
      </c>
      <c r="BW287" s="70">
        <f>+FINANCIERAS!BW88</f>
        <v>968771.65857484005</v>
      </c>
      <c r="BX287" s="70">
        <f>+FINANCIERAS!BX88</f>
        <v>967617.12247093988</v>
      </c>
      <c r="BY287" s="70">
        <f>+FINANCIERAS!BY88</f>
        <v>966479.22322337003</v>
      </c>
      <c r="BZ287" s="70">
        <f>+FINANCIERAS!BZ88</f>
        <v>962704.22435290995</v>
      </c>
      <c r="CA287" s="70">
        <f>+FINANCIERAS!CA88</f>
        <v>982417.87992768013</v>
      </c>
      <c r="CB287" s="70">
        <f>+FINANCIERAS!CB88</f>
        <v>989924.7440587501</v>
      </c>
      <c r="CC287" s="70">
        <f>+FINANCIERAS!CC88</f>
        <v>1013598.4329436</v>
      </c>
      <c r="CD287" s="70">
        <f>+FINANCIERAS!CD88</f>
        <v>1037932.87473204</v>
      </c>
      <c r="CE287" s="70">
        <f>+FINANCIERAS!CE88</f>
        <v>1055747.5602064801</v>
      </c>
      <c r="CF287" s="70">
        <f>+FINANCIERAS!CF88</f>
        <v>1087959.3161929999</v>
      </c>
      <c r="CG287" s="70">
        <f>+FINANCIERAS!CG88</f>
        <v>1110459.740522</v>
      </c>
      <c r="CH287" s="70">
        <f>+FINANCIERAS!CH88</f>
        <v>1129633.6230810001</v>
      </c>
      <c r="CI287" s="70">
        <f>+FINANCIERAS!CI88</f>
        <v>1158058.0891499999</v>
      </c>
      <c r="CJ287" s="70">
        <f>+FINANCIERAS!CJ88</f>
        <v>1173564.4758949999</v>
      </c>
      <c r="CK287" s="70">
        <f>+FINANCIERAS!CK88</f>
        <v>1179449.519723</v>
      </c>
      <c r="CL287" s="70">
        <f>+FINANCIERAS!CL88</f>
        <v>1196360.9828300001</v>
      </c>
      <c r="CM287" s="70">
        <f>+FINANCIERAS!CM88</f>
        <v>1224144.97088346</v>
      </c>
      <c r="CN287" s="70">
        <f>+FINANCIERAS!CN88</f>
        <v>1256859.62332042</v>
      </c>
      <c r="CO287" s="70">
        <f>+FINANCIERAS!CO88</f>
        <v>1293725.1528750099</v>
      </c>
      <c r="CP287" s="70">
        <f>+FINANCIERAS!CP88</f>
        <v>1333811.5196499601</v>
      </c>
      <c r="CQ287" s="70">
        <f>+FINANCIERAS!CQ88</f>
        <v>1371597.4260601799</v>
      </c>
      <c r="CR287" s="70">
        <f>+FINANCIERAS!CR88</f>
        <v>1428439.04951476</v>
      </c>
      <c r="CS287" s="70">
        <f>+FINANCIERAS!CS88</f>
        <v>1479950.6243836801</v>
      </c>
      <c r="CT287" s="70">
        <f>+FINANCIERAS!CT88</f>
        <v>1125390.98242757</v>
      </c>
      <c r="CU287" s="70">
        <f>+FINANCIERAS!CU88</f>
        <v>1157095.4558597701</v>
      </c>
      <c r="CV287" s="70">
        <f>+FINANCIERAS!CV88</f>
        <v>1175164.7834876799</v>
      </c>
      <c r="CW287" s="70">
        <f>+FINANCIERAS!CW88</f>
        <v>1190711.0074791999</v>
      </c>
      <c r="CX287" s="70">
        <f>+FINANCIERAS!CX88</f>
        <v>1232451.7978920301</v>
      </c>
      <c r="CY287" s="70">
        <f>+FINANCIERAS!CY88</f>
        <v>1277024.29099488</v>
      </c>
      <c r="CZ287" s="70">
        <f>+FINANCIERAS!CZ88</f>
        <v>1336469.8720847201</v>
      </c>
      <c r="DA287" s="70">
        <f>+FINANCIERAS!DA88</f>
        <v>1398973.19487952</v>
      </c>
      <c r="DB287" s="70">
        <f>+FINANCIERAS!DB88</f>
        <v>1455705.7284152401</v>
      </c>
      <c r="DC287" s="70">
        <f>+FINANCIERAS!DC88</f>
        <v>1484276.3850302401</v>
      </c>
      <c r="DD287" s="70">
        <f>+FINANCIERAS!DD88</f>
        <v>1494940.58191524</v>
      </c>
      <c r="DE287" s="70">
        <f>+FINANCIERAS!DE88</f>
        <v>1352319.333663</v>
      </c>
      <c r="DF287" s="70">
        <f>+FINANCIERAS!DF88</f>
        <v>1013692.66245284</v>
      </c>
      <c r="DG287" s="70">
        <f>+FINANCIERAS!DG88</f>
        <v>1029384.9089464199</v>
      </c>
      <c r="DH287" s="70">
        <f>+FINANCIERAS!DH88</f>
        <v>1035447.00930142</v>
      </c>
      <c r="DI287" s="70">
        <f>+FINANCIERAS!DI88</f>
        <v>1029042.0994424199</v>
      </c>
      <c r="DJ287" s="70">
        <f>+FINANCIERAS!DJ88</f>
        <v>1048643.6684979</v>
      </c>
      <c r="DK287" s="70">
        <f>+FINANCIERAS!DK88</f>
        <v>1078147.2820419001</v>
      </c>
      <c r="DL287" s="70">
        <f>+FINANCIERAS!DL88</f>
        <v>1097006.6815609999</v>
      </c>
      <c r="DM287" s="70">
        <f>+FINANCIERAS!DM88</f>
        <v>1141817.750791</v>
      </c>
      <c r="DN287" s="70">
        <f>+FINANCIERAS!DN88</f>
        <v>1167931.549135</v>
      </c>
      <c r="DO287" s="70">
        <f>+FINANCIERAS!DO88</f>
        <v>1207929.77529082</v>
      </c>
      <c r="DP287" s="70">
        <f>+FINANCIERAS!DP88</f>
        <v>1243605.8451119999</v>
      </c>
      <c r="DQ287" s="70">
        <f>+FINANCIERAS!DQ88</f>
        <v>1269635.4308120001</v>
      </c>
      <c r="DR287" s="70">
        <f>+FINANCIERAS!DR88</f>
        <v>1280661.0616619999</v>
      </c>
      <c r="DS287" s="70">
        <f>+FINANCIERAS!DS88</f>
        <v>1322484.870224</v>
      </c>
      <c r="DT287" s="70">
        <f>+FINANCIERAS!DT88</f>
        <v>1326375.9224557001</v>
      </c>
      <c r="DU287" s="70">
        <f>+FINANCIERAS!DU88</f>
        <v>1340182.26348281</v>
      </c>
      <c r="DV287" s="70">
        <f>+FINANCIERAS!DV88</f>
        <v>1359385.36596451</v>
      </c>
      <c r="DW287" s="70">
        <f>+FINANCIERAS!DW88</f>
        <v>1364122.2598055101</v>
      </c>
      <c r="DX287" s="70">
        <f>+FINANCIERAS!DX88</f>
        <v>1425253.9723799999</v>
      </c>
      <c r="DY287" s="70">
        <f>+FINANCIERAS!DY88</f>
        <v>1473421.5201576999</v>
      </c>
      <c r="DZ287" s="70">
        <f>+FINANCIERAS!DZ88</f>
        <v>1519979.5680797</v>
      </c>
      <c r="EA287" s="70">
        <f>+FINANCIERAS!EA88</f>
        <v>1576016.1561247399</v>
      </c>
      <c r="EB287" s="70">
        <f>+FINANCIERAS!EB88</f>
        <v>1594342.1673244</v>
      </c>
      <c r="EC287" s="70">
        <f>+FINANCIERAS!EC88</f>
        <v>1389164.7549610001</v>
      </c>
      <c r="ED287" s="70">
        <f>+FINANCIERAS!ED88</f>
        <v>1401375.17733014</v>
      </c>
      <c r="EE287" s="70">
        <f>+FINANCIERAS!EE88</f>
        <v>1429511.89697705</v>
      </c>
      <c r="EF287" s="70">
        <f>+FINANCIERAS!EF88</f>
        <v>1465795.2162041401</v>
      </c>
      <c r="EG287" s="70">
        <f>+FINANCIERAS!EG88</f>
        <v>1564235.2269623501</v>
      </c>
      <c r="EH287" s="70">
        <f>+FINANCIERAS!EH88</f>
        <v>1495972.19728044</v>
      </c>
      <c r="EI287" s="70">
        <f>+FINANCIERAS!EI88</f>
        <v>1533266.71186247</v>
      </c>
      <c r="EJ287" s="70">
        <f>+FINANCIERAS!EJ88</f>
        <v>1538298.6729617701</v>
      </c>
      <c r="EK287" s="70">
        <f>+FINANCIERAS!EK88</f>
        <v>1571963.7443244499</v>
      </c>
      <c r="EL287" s="70">
        <f>+FINANCIERAS!EL88</f>
        <v>1603462.0023337801</v>
      </c>
      <c r="EM287" s="70">
        <f>+FINANCIERAS!EM88</f>
        <v>1653388.71311348</v>
      </c>
      <c r="EN287" s="70">
        <f>+FINANCIERAS!EN88</f>
        <v>1705847.4075674801</v>
      </c>
      <c r="EO287" s="70">
        <f>+FINANCIERAS!EO88</f>
        <v>1732479.6056967799</v>
      </c>
      <c r="EP287" s="70">
        <f>+FINANCIERAS!EP88</f>
        <v>1717748.16000778</v>
      </c>
      <c r="EQ287" s="70">
        <f>+FINANCIERAS!EQ88</f>
        <v>1733436.1838787801</v>
      </c>
      <c r="ER287" s="70">
        <f>+FINANCIERAS!ER88</f>
        <v>1736603.9030335101</v>
      </c>
      <c r="ES287" s="70">
        <f>+FINANCIERAS!ES88</f>
        <v>1706269.167675911</v>
      </c>
      <c r="ET287" s="70">
        <f>+FINANCIERAS!ET88</f>
        <v>1631768.4293467801</v>
      </c>
      <c r="EU287" s="70">
        <f>+FINANCIERAS!EU88</f>
        <v>1644175.5420125499</v>
      </c>
      <c r="EV287" s="70">
        <f>+FINANCIERAS!EV88</f>
        <v>1649301.4020175501</v>
      </c>
      <c r="EW287" s="70">
        <f>+FINANCIERAS!EW88</f>
        <v>1709558.16463399</v>
      </c>
      <c r="EX287" s="70">
        <f>+FINANCIERAS!EX88</f>
        <v>1757076.1581605</v>
      </c>
      <c r="EY287" s="70">
        <f>+FINANCIERAS!EY88</f>
        <v>1796363.1253269301</v>
      </c>
      <c r="EZ287" s="70">
        <f>+FINANCIERAS!EZ88</f>
        <v>1864820.4279085</v>
      </c>
      <c r="FA287" s="70">
        <f>+FINANCIERAS!FA88</f>
        <v>1928396.82828478</v>
      </c>
      <c r="FB287" s="70">
        <f>+FINANCIERAS!FB88</f>
        <v>1944873.91849394</v>
      </c>
      <c r="FC287" s="70">
        <f>+FINANCIERAS!FC88</f>
        <v>1956774.91072352</v>
      </c>
      <c r="FD287" s="70">
        <f>+FINANCIERAS!FD88</f>
        <v>1973564.1064494899</v>
      </c>
      <c r="FE287" s="70">
        <f>+FINANCIERAS!FE88</f>
        <v>1988683.30529768</v>
      </c>
      <c r="FF287" s="70">
        <f>+FINANCIERAS!FF88</f>
        <v>2015528.6828819001</v>
      </c>
      <c r="FG287" s="70">
        <f>+FINANCIERAS!FG88</f>
        <v>2048999.3216041301</v>
      </c>
      <c r="FH287" s="70">
        <f>+FINANCIERAS!FH88</f>
        <v>2078659.69399967</v>
      </c>
      <c r="FI287" s="70">
        <f>+FINANCIERAS!FI88</f>
        <v>2129647.7231933498</v>
      </c>
      <c r="FJ287" s="70">
        <f>+FINANCIERAS!FJ88</f>
        <v>2224398.8731567198</v>
      </c>
      <c r="FK287" s="70">
        <f>+FINANCIERAS!FK88</f>
        <v>2298449.6661302499</v>
      </c>
      <c r="FL287" s="70">
        <f>+FINANCIERAS!FL88</f>
        <v>2379180.7652605199</v>
      </c>
      <c r="FM287" s="70">
        <f>+FINANCIERAS!FM88</f>
        <v>2404681.7584477002</v>
      </c>
      <c r="FN287" s="70">
        <f>+FINANCIERAS!FN88</f>
        <v>2396226.0436897301</v>
      </c>
      <c r="FO287" s="70">
        <f>+FINANCIERAS!FO88</f>
        <v>2427341.8229465699</v>
      </c>
      <c r="FP287" s="70">
        <f>+FINANCIERAS!FP88</f>
        <v>2457605.11753981</v>
      </c>
      <c r="FQ287" s="70">
        <f>+FINANCIERAS!FQ88</f>
        <v>2435956.6225394001</v>
      </c>
      <c r="FR287" s="70">
        <f>+FINANCIERAS!FR88</f>
        <v>2485724.8185380199</v>
      </c>
      <c r="FS287" s="70">
        <f>+FINANCIERAS!FS88</f>
        <v>2520629.3934121402</v>
      </c>
      <c r="FT287" s="70">
        <f>+FINANCIERAS!FT88</f>
        <v>2574183.1337274299</v>
      </c>
      <c r="FU287" s="70">
        <f>+FINANCIERAS!FU88</f>
        <v>2640893.7665365101</v>
      </c>
      <c r="FV287" s="70">
        <f>+FINANCIERAS!FV88</f>
        <v>2728383.5754070198</v>
      </c>
      <c r="FW287" s="70">
        <f>+FINANCIERAS!FW88</f>
        <v>2816390.7418987802</v>
      </c>
      <c r="FX287" s="70">
        <f>+FINANCIERAS!FX88</f>
        <v>2894554.8186176</v>
      </c>
      <c r="FY287" s="70">
        <f>+FINANCIERAS!FY88</f>
        <v>2906297.4082087302</v>
      </c>
      <c r="FZ287" s="70">
        <f>+FINANCIERAS!FZ88</f>
        <v>2938592.1584762898</v>
      </c>
      <c r="GA287" s="70">
        <f>+FINANCIERAS!GA88</f>
        <v>2293021.7355320998</v>
      </c>
      <c r="GB287" s="70">
        <f>+FINANCIERAS!GB88</f>
        <v>2283920.1327363998</v>
      </c>
      <c r="GC287" s="70">
        <f>+FINANCIERAS!GC88</f>
        <v>2083572.5982665999</v>
      </c>
      <c r="GD287" s="70">
        <f>+FINANCIERAS!GD88</f>
        <v>2084421.6887703999</v>
      </c>
      <c r="GE287" s="70">
        <f>+FINANCIERAS!GE88</f>
        <v>2112238.1789735002</v>
      </c>
      <c r="GF287" s="70">
        <f>+FINANCIERAS!GF88</f>
        <v>2110694.4408220202</v>
      </c>
      <c r="GG287" s="70">
        <f>+FINANCIERAS!GG88</f>
        <v>2142663.7301183301</v>
      </c>
      <c r="GH287" s="70">
        <f>+FINANCIERAS!GH88</f>
        <v>2160813.2834570599</v>
      </c>
      <c r="GI287" s="70">
        <f>+FINANCIERAS!GI88</f>
        <v>2180916.8866280499</v>
      </c>
      <c r="GJ287" s="70">
        <f>+FINANCIERAS!GJ88</f>
        <v>2229195.4845463298</v>
      </c>
      <c r="GK287" s="70">
        <f>+FINANCIERAS!GK88</f>
        <v>2210283.3440668099</v>
      </c>
      <c r="GL287" s="70">
        <f>+FINANCIERAS!GL88</f>
        <v>2186260.38855418</v>
      </c>
      <c r="GM287" s="70">
        <f>+FINANCIERAS!GM88</f>
        <v>2190788.1296975599</v>
      </c>
      <c r="GN287" s="70">
        <f>+FINANCIERAS!GN88</f>
        <v>2165143.3643655502</v>
      </c>
      <c r="GO287" s="70">
        <f>+FINANCIERAS!GO88</f>
        <v>2152838.6631303602</v>
      </c>
      <c r="GP287" s="70">
        <f>+FINANCIERAS!GP88</f>
        <v>2154300.90465208</v>
      </c>
      <c r="GQ287" s="70">
        <f>+FINANCIERAS!GQ88</f>
        <v>2171779.8422185602</v>
      </c>
      <c r="GR287" s="70">
        <f>+FINANCIERAS!GR88</f>
        <v>2156791.3471348798</v>
      </c>
      <c r="GS287" s="70">
        <f>+FINANCIERAS!GS88</f>
        <v>2171137.8575986498</v>
      </c>
      <c r="GT287" s="70">
        <f>+FINANCIERAS!GT88</f>
        <v>2244636.6820324901</v>
      </c>
      <c r="GU287" s="70">
        <f>+FINANCIERAS!GU88</f>
        <v>2262394.3886433998</v>
      </c>
      <c r="GV287" s="70">
        <f>+FINANCIERAS!GV88</f>
        <v>2360769.5120418598</v>
      </c>
      <c r="GW287" s="70">
        <f>+FINANCIERAS!GW88</f>
        <v>2373755.8703846</v>
      </c>
      <c r="GX287" s="70">
        <f>+FINANCIERAS!GX88</f>
        <v>2359234.5184096</v>
      </c>
      <c r="GY287" s="70">
        <f>+FINANCIERAS!GY88</f>
        <v>2377945.5704195998</v>
      </c>
      <c r="GZ287" s="70">
        <f>+FINANCIERAS!GZ88</f>
        <v>2433221.4284294001</v>
      </c>
      <c r="HA287" s="70">
        <f>+FINANCIERAS!HA88</f>
        <v>2393590.3232741999</v>
      </c>
      <c r="HB287" s="70">
        <f>+FINANCIERAS!HB88</f>
        <v>2450653.8998071998</v>
      </c>
      <c r="HC287" s="70">
        <f>+FINANCIERAS!HC88</f>
        <v>2484404.9647252001</v>
      </c>
      <c r="HD287" s="70">
        <f>+FINANCIERAS!HD88</f>
        <v>2506288.8012492</v>
      </c>
      <c r="HE287" s="70">
        <f>+FINANCIERAS!HE88</f>
        <v>2576461.4252072</v>
      </c>
      <c r="HF287" s="70">
        <f>+FINANCIERAS!HF88</f>
        <v>2610493.1930760001</v>
      </c>
      <c r="HG287" s="70">
        <f>+FINANCIERAS!HG88</f>
        <v>2685702.7453660001</v>
      </c>
      <c r="HH287" s="70">
        <f>+FINANCIERAS!HH88</f>
        <v>2735784.5553449998</v>
      </c>
      <c r="HI287" s="70">
        <f>+FINANCIERAS!HI88</f>
        <v>2766212.9519560002</v>
      </c>
      <c r="HJ287" s="70">
        <f>+FINANCIERAS!HJ88</f>
        <v>2700462.5227580001</v>
      </c>
      <c r="HK287" s="70">
        <f>+FINANCIERAS!HK88</f>
        <v>2726077.2692280002</v>
      </c>
      <c r="HL287" s="70">
        <f>+FINANCIERAS!HL88</f>
        <v>2760540.2468969999</v>
      </c>
      <c r="HM287" s="70">
        <f>+FINANCIERAS!HM88</f>
        <v>2807273.986788</v>
      </c>
      <c r="HN287" s="70">
        <f>+FINANCIERAS!HN88</f>
        <v>2825439.5693660001</v>
      </c>
      <c r="HO287" s="70">
        <f>+FINANCIERAS!HO88</f>
        <v>2859989.459644</v>
      </c>
      <c r="HP287" s="70">
        <f>+FINANCIERAS!HP88</f>
        <v>2868041.07373791</v>
      </c>
      <c r="HQ287" s="70">
        <f>+FINANCIERAS!HQ88</f>
        <v>2910318.9106639102</v>
      </c>
      <c r="HR287" s="70">
        <f>+FINANCIERAS!HR88</f>
        <v>2949945.5939149102</v>
      </c>
      <c r="HS287" s="70">
        <f>+FINANCIERAS!HS88</f>
        <v>2954538.6940359101</v>
      </c>
      <c r="HT287" s="70">
        <f>+FINANCIERAS!HT88</f>
        <v>2971145.2410019101</v>
      </c>
      <c r="HU287" s="70">
        <f>+FINANCIERAS!HU88</f>
        <v>3059396.9291379098</v>
      </c>
      <c r="HV287" s="70">
        <f>+FINANCIERAS!HV88</f>
        <v>3020080.8842249098</v>
      </c>
      <c r="HW287" s="70">
        <f>+FINANCIERAS!HW88</f>
        <v>2391890.4382110001</v>
      </c>
      <c r="HX287" s="70">
        <f>+FINANCIERAS!HX88</f>
        <v>2405785.527516</v>
      </c>
      <c r="HY287" s="70">
        <f>+FINANCIERAS!HY88</f>
        <v>2398990.377326</v>
      </c>
      <c r="HZ287" s="70">
        <f>+FINANCIERAS!HZ88</f>
        <v>2418157.2714189999</v>
      </c>
      <c r="IA287" s="70">
        <f>+FINANCIERAS!IA88</f>
        <v>2406576.3172559999</v>
      </c>
      <c r="IB287" s="70">
        <f>+FINANCIERAS!IB88</f>
        <v>2406384.8331499998</v>
      </c>
      <c r="IC287" s="70">
        <f>+FINANCIERAS!IC88</f>
        <v>2425847.5432569999</v>
      </c>
      <c r="ID287" s="70">
        <f>+FINANCIERAS!ID88</f>
        <v>2469471.3516799998</v>
      </c>
      <c r="IE287" s="70">
        <f>+FINANCIERAS!IE88</f>
        <v>2523653.8725840002</v>
      </c>
      <c r="IF287" s="70">
        <f>+FINANCIERAS!IF88</f>
        <v>2567604.8137599998</v>
      </c>
      <c r="IG287" s="70">
        <f>+FINANCIERAS!IG88</f>
        <v>2639886.7417310001</v>
      </c>
      <c r="IH287" s="70">
        <f>+FINANCIERAS!IH88</f>
        <v>2605984.869012</v>
      </c>
      <c r="II287" s="70">
        <f>+FINANCIERAS!II88</f>
        <v>2573805.705474</v>
      </c>
      <c r="IJ287" s="70">
        <f>+FINANCIERAS!IJ88</f>
        <v>2496830.897847</v>
      </c>
      <c r="IK287" s="70">
        <f>+FINANCIERAS!IK88</f>
        <v>2522300.748251</v>
      </c>
      <c r="IL287" s="70">
        <f>+FINANCIERAS!IL88</f>
        <v>2609017.1986429999</v>
      </c>
      <c r="IM287" s="70">
        <f>+FINANCIERAS!IM88</f>
        <v>2698997.2074040002</v>
      </c>
      <c r="IN287" s="70">
        <f>+FINANCIERAS!IN88</f>
        <v>2757280.7453100001</v>
      </c>
      <c r="IO287" s="70">
        <f>+FINANCIERAS!IO88</f>
        <v>2747587.3307050001</v>
      </c>
      <c r="IP287" s="70">
        <f>+FINANCIERAS!IP88</f>
        <v>2769450.6781700002</v>
      </c>
      <c r="IQ287" s="70">
        <f>+FINANCIERAS!IQ88</f>
        <v>2813542.3688070001</v>
      </c>
      <c r="IR287" s="70">
        <f>+FINANCIERAS!IR88</f>
        <v>2883566.176343</v>
      </c>
      <c r="IS287" s="70">
        <f>+FINANCIERAS!IS88</f>
        <v>2949150.051151</v>
      </c>
      <c r="IT287" s="70">
        <f>+FINANCIERAS!IT88</f>
        <v>2938498.4994629989</v>
      </c>
      <c r="IU287" s="70">
        <f>+FINANCIERAS!IU88</f>
        <v>2975468.9869189998</v>
      </c>
      <c r="IV287" s="70">
        <f>+FINANCIERAS!IV88</f>
        <v>3060316.705391</v>
      </c>
      <c r="IW287" s="70">
        <f>+FINANCIERAS!IW88</f>
        <v>3134671.0180810001</v>
      </c>
      <c r="IX287" s="70">
        <f>+FINANCIERAS!IX88</f>
        <v>3222780.3797849999</v>
      </c>
      <c r="IY287" s="70">
        <f>+FINANCIERAS!IY88</f>
        <v>3274336.7531110002</v>
      </c>
      <c r="IZ287" s="70">
        <f>+FINANCIERAS!IZ88</f>
        <v>3432164.9367450001</v>
      </c>
      <c r="JA287" s="70">
        <f>+FINANCIERAS!JA88</f>
        <v>3512007</v>
      </c>
      <c r="JB287" s="70">
        <f>+FINANCIERAS!JB88</f>
        <v>3590326.9577119998</v>
      </c>
      <c r="JC287" s="70">
        <f>+FINANCIERAS!JC88</f>
        <v>3674375.185666</v>
      </c>
      <c r="JD287" s="70">
        <f>+FINANCIERAS!JD88</f>
        <v>3704569.4400189999</v>
      </c>
      <c r="JE287" s="70">
        <f>+FINANCIERAS!JE88</f>
        <v>3744423.2082256698</v>
      </c>
      <c r="JF287" s="70">
        <f>+FINANCIERAS!JF88</f>
        <v>3680817.2331499988</v>
      </c>
    </row>
    <row r="288" spans="1:266" s="1" customFormat="1" ht="12.9" customHeight="1" x14ac:dyDescent="0.2">
      <c r="A288" s="73" t="s">
        <v>331</v>
      </c>
      <c r="B288" s="70">
        <f t="shared" ref="B288:BM288" si="335">+B286+B287</f>
        <v>0</v>
      </c>
      <c r="C288" s="70">
        <f t="shared" si="335"/>
        <v>0</v>
      </c>
      <c r="D288" s="70">
        <f t="shared" si="335"/>
        <v>0</v>
      </c>
      <c r="E288" s="70">
        <f t="shared" si="335"/>
        <v>0</v>
      </c>
      <c r="F288" s="70">
        <f t="shared" si="335"/>
        <v>0</v>
      </c>
      <c r="G288" s="70">
        <f t="shared" si="335"/>
        <v>0</v>
      </c>
      <c r="H288" s="70">
        <f t="shared" si="335"/>
        <v>0</v>
      </c>
      <c r="I288" s="70">
        <f t="shared" si="335"/>
        <v>0</v>
      </c>
      <c r="J288" s="70">
        <f t="shared" si="335"/>
        <v>0</v>
      </c>
      <c r="K288" s="70">
        <f t="shared" si="335"/>
        <v>0</v>
      </c>
      <c r="L288" s="70">
        <f t="shared" si="335"/>
        <v>0</v>
      </c>
      <c r="M288" s="70">
        <f t="shared" si="335"/>
        <v>0</v>
      </c>
      <c r="N288" s="70">
        <f t="shared" si="335"/>
        <v>0</v>
      </c>
      <c r="O288" s="70">
        <f t="shared" si="335"/>
        <v>0</v>
      </c>
      <c r="P288" s="70">
        <f t="shared" si="335"/>
        <v>0</v>
      </c>
      <c r="Q288" s="70">
        <f t="shared" si="335"/>
        <v>0</v>
      </c>
      <c r="R288" s="70">
        <f t="shared" si="335"/>
        <v>0</v>
      </c>
      <c r="S288" s="70">
        <f t="shared" si="335"/>
        <v>0</v>
      </c>
      <c r="T288" s="70">
        <f t="shared" si="335"/>
        <v>0</v>
      </c>
      <c r="U288" s="70">
        <f t="shared" si="335"/>
        <v>0</v>
      </c>
      <c r="V288" s="70">
        <f t="shared" si="335"/>
        <v>0</v>
      </c>
      <c r="W288" s="70">
        <f t="shared" si="335"/>
        <v>0</v>
      </c>
      <c r="X288" s="70">
        <f t="shared" si="335"/>
        <v>3162876</v>
      </c>
      <c r="Y288" s="70">
        <f t="shared" si="335"/>
        <v>3188536</v>
      </c>
      <c r="Z288" s="70">
        <f t="shared" si="335"/>
        <v>3156570</v>
      </c>
      <c r="AA288" s="70">
        <f t="shared" si="335"/>
        <v>3187516</v>
      </c>
      <c r="AB288" s="70">
        <f t="shared" si="335"/>
        <v>3201044</v>
      </c>
      <c r="AC288" s="70">
        <f t="shared" si="335"/>
        <v>3099002</v>
      </c>
      <c r="AD288" s="70">
        <f t="shared" si="335"/>
        <v>3034989</v>
      </c>
      <c r="AE288" s="70">
        <f t="shared" si="335"/>
        <v>2927002</v>
      </c>
      <c r="AF288" s="70">
        <f t="shared" si="335"/>
        <v>2903892</v>
      </c>
      <c r="AG288" s="70">
        <f t="shared" si="335"/>
        <v>2750001</v>
      </c>
      <c r="AH288" s="70">
        <f t="shared" si="335"/>
        <v>2709744</v>
      </c>
      <c r="AI288" s="70">
        <f t="shared" si="335"/>
        <v>2758855</v>
      </c>
      <c r="AJ288" s="70">
        <f t="shared" si="335"/>
        <v>2771714</v>
      </c>
      <c r="AK288" s="70">
        <f t="shared" si="335"/>
        <v>2834004</v>
      </c>
      <c r="AL288" s="70">
        <f t="shared" si="335"/>
        <v>2804232</v>
      </c>
      <c r="AM288" s="70">
        <f t="shared" si="335"/>
        <v>2794169</v>
      </c>
      <c r="AN288" s="70">
        <f t="shared" si="335"/>
        <v>2707121</v>
      </c>
      <c r="AO288" s="70">
        <f t="shared" si="335"/>
        <v>2630650</v>
      </c>
      <c r="AP288" s="70">
        <f t="shared" si="335"/>
        <v>2469929</v>
      </c>
      <c r="AQ288" s="70">
        <f t="shared" si="335"/>
        <v>2310679</v>
      </c>
      <c r="AR288" s="70">
        <f t="shared" si="335"/>
        <v>2335352.7170681302</v>
      </c>
      <c r="AS288" s="70">
        <f t="shared" si="335"/>
        <v>2316253.0211562002</v>
      </c>
      <c r="AT288" s="70">
        <f t="shared" si="335"/>
        <v>2303277.8792607603</v>
      </c>
      <c r="AU288" s="70">
        <f t="shared" si="335"/>
        <v>2305508.2106745699</v>
      </c>
      <c r="AV288" s="70">
        <f t="shared" si="335"/>
        <v>2396604.5036629904</v>
      </c>
      <c r="AW288" s="70">
        <f t="shared" si="335"/>
        <v>2437605.3141534002</v>
      </c>
      <c r="AX288" s="70">
        <f t="shared" si="335"/>
        <v>2403768.6649109703</v>
      </c>
      <c r="AY288" s="70">
        <f t="shared" si="335"/>
        <v>2455807.35204014</v>
      </c>
      <c r="AZ288" s="70">
        <f t="shared" si="335"/>
        <v>2397976.1882208199</v>
      </c>
      <c r="BA288" s="70">
        <f t="shared" si="335"/>
        <v>2416999.4485039599</v>
      </c>
      <c r="BB288" s="70">
        <f t="shared" si="335"/>
        <v>2374701.4893812397</v>
      </c>
      <c r="BC288" s="70">
        <f t="shared" si="335"/>
        <v>2437840.71107559</v>
      </c>
      <c r="BD288" s="70">
        <f t="shared" si="335"/>
        <v>2476123.6466596196</v>
      </c>
      <c r="BE288" s="70">
        <f t="shared" si="335"/>
        <v>2484881.81477409</v>
      </c>
      <c r="BF288" s="70">
        <f t="shared" si="335"/>
        <v>2587800.4179122401</v>
      </c>
      <c r="BG288" s="70">
        <f t="shared" si="335"/>
        <v>2880402.4618504201</v>
      </c>
      <c r="BH288" s="70">
        <f t="shared" si="335"/>
        <v>3086715.89198368</v>
      </c>
      <c r="BI288" s="70">
        <f t="shared" si="335"/>
        <v>3213557</v>
      </c>
      <c r="BJ288" s="70">
        <f t="shared" si="335"/>
        <v>3244317.26134005</v>
      </c>
      <c r="BK288" s="70">
        <f t="shared" si="335"/>
        <v>3324148.83866562</v>
      </c>
      <c r="BL288" s="70">
        <f t="shared" si="335"/>
        <v>3315989.1530568702</v>
      </c>
      <c r="BM288" s="70">
        <f t="shared" si="335"/>
        <v>3309669.4342574789</v>
      </c>
      <c r="BN288" s="70">
        <f t="shared" ref="BN288:DY288" si="336">+BN286+BN287</f>
        <v>3300181.5648080599</v>
      </c>
      <c r="BO288" s="70">
        <f t="shared" si="336"/>
        <v>3323915.6835978301</v>
      </c>
      <c r="BP288" s="70">
        <f t="shared" si="336"/>
        <v>3329917.5252357498</v>
      </c>
      <c r="BQ288" s="70">
        <f t="shared" si="336"/>
        <v>3420166.5429272195</v>
      </c>
      <c r="BR288" s="70">
        <f t="shared" si="336"/>
        <v>3560814.9597549099</v>
      </c>
      <c r="BS288" s="70">
        <f t="shared" si="336"/>
        <v>3749031.8015961698</v>
      </c>
      <c r="BT288" s="70">
        <f t="shared" si="336"/>
        <v>3999634.52426863</v>
      </c>
      <c r="BU288" s="70">
        <f t="shared" si="336"/>
        <v>4146035.4530479498</v>
      </c>
      <c r="BV288" s="70">
        <f t="shared" si="336"/>
        <v>4150470.1162799103</v>
      </c>
      <c r="BW288" s="70">
        <f t="shared" si="336"/>
        <v>4192422.6371561899</v>
      </c>
      <c r="BX288" s="70">
        <f t="shared" si="336"/>
        <v>4223421.9558259593</v>
      </c>
      <c r="BY288" s="70">
        <f t="shared" si="336"/>
        <v>4174453.72869675</v>
      </c>
      <c r="BZ288" s="70">
        <f t="shared" si="336"/>
        <v>4211136.7012406103</v>
      </c>
      <c r="CA288" s="70">
        <f t="shared" si="336"/>
        <v>4170998.1933706906</v>
      </c>
      <c r="CB288" s="70">
        <f t="shared" si="336"/>
        <v>4211841.1829592604</v>
      </c>
      <c r="CC288" s="70">
        <f t="shared" si="336"/>
        <v>4273421.4600632796</v>
      </c>
      <c r="CD288" s="70">
        <f t="shared" si="336"/>
        <v>4413891.9607233005</v>
      </c>
      <c r="CE288" s="70">
        <f t="shared" si="336"/>
        <v>4565414.7158925803</v>
      </c>
      <c r="CF288" s="70">
        <f t="shared" si="336"/>
        <v>4754082.25761972</v>
      </c>
      <c r="CG288" s="70">
        <f t="shared" si="336"/>
        <v>4943251.2202576902</v>
      </c>
      <c r="CH288" s="70">
        <f t="shared" si="336"/>
        <v>4900972.3663525702</v>
      </c>
      <c r="CI288" s="70">
        <f t="shared" si="336"/>
        <v>4918459.2922877502</v>
      </c>
      <c r="CJ288" s="70">
        <f t="shared" si="336"/>
        <v>4870349.3808426103</v>
      </c>
      <c r="CK288" s="70">
        <f t="shared" si="336"/>
        <v>4887478.8062400101</v>
      </c>
      <c r="CL288" s="70">
        <f t="shared" si="336"/>
        <v>4887555.54403912</v>
      </c>
      <c r="CM288" s="70">
        <f t="shared" si="336"/>
        <v>5282364.9158737008</v>
      </c>
      <c r="CN288" s="70">
        <f t="shared" si="336"/>
        <v>5387365.2405030988</v>
      </c>
      <c r="CO288" s="70">
        <f t="shared" si="336"/>
        <v>5751316.1257257108</v>
      </c>
      <c r="CP288" s="70">
        <f t="shared" si="336"/>
        <v>6053970.8900804101</v>
      </c>
      <c r="CQ288" s="70">
        <f t="shared" si="336"/>
        <v>6323448.065785951</v>
      </c>
      <c r="CR288" s="70">
        <f t="shared" si="336"/>
        <v>6744698.4583177501</v>
      </c>
      <c r="CS288" s="70">
        <f t="shared" si="336"/>
        <v>7015637.5573116113</v>
      </c>
      <c r="CT288" s="70">
        <f t="shared" si="336"/>
        <v>7159690.0024901601</v>
      </c>
      <c r="CU288" s="70">
        <f t="shared" si="336"/>
        <v>7589910.5588323409</v>
      </c>
      <c r="CV288" s="70">
        <f t="shared" si="336"/>
        <v>7677243.233124081</v>
      </c>
      <c r="CW288" s="70">
        <f t="shared" si="336"/>
        <v>7871753.4852537299</v>
      </c>
      <c r="CX288" s="70">
        <f t="shared" si="336"/>
        <v>8044725.9580088509</v>
      </c>
      <c r="CY288" s="70">
        <f t="shared" si="336"/>
        <v>8155359.9308969006</v>
      </c>
      <c r="CZ288" s="70">
        <f t="shared" si="336"/>
        <v>8488807.7810204998</v>
      </c>
      <c r="DA288" s="70">
        <f t="shared" si="336"/>
        <v>8790514.8447625805</v>
      </c>
      <c r="DB288" s="70">
        <f t="shared" si="336"/>
        <v>9432386.7143153902</v>
      </c>
      <c r="DC288" s="70">
        <f t="shared" si="336"/>
        <v>9633187.4116410408</v>
      </c>
      <c r="DD288" s="70">
        <f t="shared" si="336"/>
        <v>9827249.4954203404</v>
      </c>
      <c r="DE288" s="70">
        <f t="shared" si="336"/>
        <v>9813255.4836999401</v>
      </c>
      <c r="DF288" s="70">
        <f t="shared" si="336"/>
        <v>9765732.08050685</v>
      </c>
      <c r="DG288" s="70">
        <f t="shared" si="336"/>
        <v>9836952.0446964204</v>
      </c>
      <c r="DH288" s="70">
        <f t="shared" si="336"/>
        <v>9880232.0283254497</v>
      </c>
      <c r="DI288" s="70">
        <f t="shared" si="336"/>
        <v>10065682.140787091</v>
      </c>
      <c r="DJ288" s="70">
        <f t="shared" si="336"/>
        <v>10150941.108175069</v>
      </c>
      <c r="DK288" s="70">
        <f t="shared" si="336"/>
        <v>10314437.354539542</v>
      </c>
      <c r="DL288" s="70">
        <f t="shared" si="336"/>
        <v>10561346.50267766</v>
      </c>
      <c r="DM288" s="70">
        <f t="shared" si="336"/>
        <v>10889656.93133034</v>
      </c>
      <c r="DN288" s="70">
        <f t="shared" si="336"/>
        <v>11301386.88699743</v>
      </c>
      <c r="DO288" s="70">
        <f t="shared" si="336"/>
        <v>11670006.799954131</v>
      </c>
      <c r="DP288" s="70">
        <f t="shared" si="336"/>
        <v>12022513.68278639</v>
      </c>
      <c r="DQ288" s="70">
        <f t="shared" si="336"/>
        <v>12321451.668714389</v>
      </c>
      <c r="DR288" s="70">
        <f t="shared" si="336"/>
        <v>12437353.525460219</v>
      </c>
      <c r="DS288" s="70">
        <f t="shared" si="336"/>
        <v>12760914.220999729</v>
      </c>
      <c r="DT288" s="70">
        <f t="shared" si="336"/>
        <v>13219946.6900775</v>
      </c>
      <c r="DU288" s="70">
        <f t="shared" si="336"/>
        <v>13508269.5801199</v>
      </c>
      <c r="DV288" s="70">
        <f t="shared" si="336"/>
        <v>13903987.213737009</v>
      </c>
      <c r="DW288" s="70">
        <f t="shared" si="336"/>
        <v>13978671.76174501</v>
      </c>
      <c r="DX288" s="70">
        <f t="shared" si="336"/>
        <v>14658542.234811049</v>
      </c>
      <c r="DY288" s="70">
        <f t="shared" si="336"/>
        <v>15039573.92356327</v>
      </c>
      <c r="DZ288" s="70">
        <f t="shared" ref="DZ288:GK288" si="337">+DZ286+DZ287</f>
        <v>15596423.45035029</v>
      </c>
      <c r="EA288" s="70">
        <f t="shared" si="337"/>
        <v>16203926.989089459</v>
      </c>
      <c r="EB288" s="70">
        <f t="shared" si="337"/>
        <v>16601249.717280339</v>
      </c>
      <c r="EC288" s="70">
        <f t="shared" si="337"/>
        <v>16888223.91200335</v>
      </c>
      <c r="ED288" s="70">
        <f t="shared" si="337"/>
        <v>16797201.000776768</v>
      </c>
      <c r="EE288" s="70">
        <f t="shared" si="337"/>
        <v>16964076.23820902</v>
      </c>
      <c r="EF288" s="70">
        <f t="shared" si="337"/>
        <v>17119535.493587628</v>
      </c>
      <c r="EG288" s="70">
        <f t="shared" si="337"/>
        <v>17255127.504620358</v>
      </c>
      <c r="EH288" s="70">
        <f t="shared" si="337"/>
        <v>17278659.658960931</v>
      </c>
      <c r="EI288" s="70">
        <f t="shared" si="337"/>
        <v>17414019.579672672</v>
      </c>
      <c r="EJ288" s="70">
        <f t="shared" si="337"/>
        <v>17565690.699658319</v>
      </c>
      <c r="EK288" s="70">
        <f t="shared" si="337"/>
        <v>17898688.356513452</v>
      </c>
      <c r="EL288" s="70">
        <f t="shared" si="337"/>
        <v>17527322.830548659</v>
      </c>
      <c r="EM288" s="70">
        <f t="shared" si="337"/>
        <v>18751285.922589079</v>
      </c>
      <c r="EN288" s="70">
        <f t="shared" si="337"/>
        <v>19386115.278686978</v>
      </c>
      <c r="EO288" s="70">
        <f t="shared" si="337"/>
        <v>20134924.892494429</v>
      </c>
      <c r="EP288" s="70">
        <f t="shared" si="337"/>
        <v>20326368.201277517</v>
      </c>
      <c r="EQ288" s="70">
        <f t="shared" si="337"/>
        <v>20443422.06745318</v>
      </c>
      <c r="ER288" s="70">
        <f t="shared" si="337"/>
        <v>20733953.673910089</v>
      </c>
      <c r="ES288" s="70">
        <f t="shared" si="337"/>
        <v>20704047.315774281</v>
      </c>
      <c r="ET288" s="70">
        <f t="shared" si="337"/>
        <v>20785264.421818562</v>
      </c>
      <c r="EU288" s="70">
        <f t="shared" si="337"/>
        <v>20997421.05635139</v>
      </c>
      <c r="EV288" s="70">
        <f t="shared" si="337"/>
        <v>21221808.109627098</v>
      </c>
      <c r="EW288" s="70">
        <f t="shared" si="337"/>
        <v>21524728.10397613</v>
      </c>
      <c r="EX288" s="70">
        <f t="shared" si="337"/>
        <v>21978793.38679513</v>
      </c>
      <c r="EY288" s="70">
        <f t="shared" si="337"/>
        <v>22390397.614049401</v>
      </c>
      <c r="EZ288" s="70">
        <f t="shared" si="337"/>
        <v>22830625.036661748</v>
      </c>
      <c r="FA288" s="70">
        <f t="shared" si="337"/>
        <v>23206537.441833172</v>
      </c>
      <c r="FB288" s="70">
        <f t="shared" si="337"/>
        <v>23015549.467948783</v>
      </c>
      <c r="FC288" s="70">
        <f t="shared" si="337"/>
        <v>23022169.948296569</v>
      </c>
      <c r="FD288" s="70">
        <f t="shared" si="337"/>
        <v>22928478.687591609</v>
      </c>
      <c r="FE288" s="70">
        <f t="shared" si="337"/>
        <v>22998267.315838411</v>
      </c>
      <c r="FF288" s="70">
        <f t="shared" si="337"/>
        <v>22995619.524328381</v>
      </c>
      <c r="FG288" s="70">
        <f t="shared" si="337"/>
        <v>23280267.981590047</v>
      </c>
      <c r="FH288" s="70">
        <f t="shared" si="337"/>
        <v>23656349.957710519</v>
      </c>
      <c r="FI288" s="70">
        <f t="shared" si="337"/>
        <v>24044414.205462281</v>
      </c>
      <c r="FJ288" s="70">
        <f t="shared" si="337"/>
        <v>24582676.30088383</v>
      </c>
      <c r="FK288" s="70">
        <f t="shared" si="337"/>
        <v>25201174.69485284</v>
      </c>
      <c r="FL288" s="70">
        <f t="shared" si="337"/>
        <v>25794661.456372321</v>
      </c>
      <c r="FM288" s="70">
        <f t="shared" si="337"/>
        <v>26568973.837354738</v>
      </c>
      <c r="FN288" s="70">
        <f t="shared" si="337"/>
        <v>26407335.912108872</v>
      </c>
      <c r="FO288" s="70">
        <f t="shared" si="337"/>
        <v>26542002.396756779</v>
      </c>
      <c r="FP288" s="70">
        <f t="shared" si="337"/>
        <v>26749821.987539813</v>
      </c>
      <c r="FQ288" s="70">
        <f t="shared" si="337"/>
        <v>26937826.54172156</v>
      </c>
      <c r="FR288" s="70">
        <f t="shared" si="337"/>
        <v>27090254.319870841</v>
      </c>
      <c r="FS288" s="70">
        <f t="shared" si="337"/>
        <v>27383394.819071069</v>
      </c>
      <c r="FT288" s="70">
        <f t="shared" si="337"/>
        <v>27842143.045476142</v>
      </c>
      <c r="FU288" s="70">
        <f t="shared" si="337"/>
        <v>28282034.515082072</v>
      </c>
      <c r="FV288" s="70">
        <f t="shared" si="337"/>
        <v>28936514.802747492</v>
      </c>
      <c r="FW288" s="70">
        <f t="shared" si="337"/>
        <v>29496902.489523251</v>
      </c>
      <c r="FX288" s="70">
        <f t="shared" si="337"/>
        <v>30156572.79256032</v>
      </c>
      <c r="FY288" s="70">
        <f t="shared" si="337"/>
        <v>30763864.15171485</v>
      </c>
      <c r="FZ288" s="70">
        <f t="shared" si="337"/>
        <v>30881868.946446281</v>
      </c>
      <c r="GA288" s="70">
        <f t="shared" si="337"/>
        <v>31188498.187361579</v>
      </c>
      <c r="GB288" s="70">
        <f t="shared" si="337"/>
        <v>31496828.007960659</v>
      </c>
      <c r="GC288" s="70">
        <f t="shared" si="337"/>
        <v>31564813.876737472</v>
      </c>
      <c r="GD288" s="70">
        <f t="shared" si="337"/>
        <v>31696876.32480884</v>
      </c>
      <c r="GE288" s="70">
        <f t="shared" si="337"/>
        <v>32060065.000128079</v>
      </c>
      <c r="GF288" s="70">
        <f t="shared" si="337"/>
        <v>32428048.349592041</v>
      </c>
      <c r="GG288" s="70">
        <f t="shared" si="337"/>
        <v>33175366.956424139</v>
      </c>
      <c r="GH288" s="70">
        <f t="shared" si="337"/>
        <v>34129110.633151308</v>
      </c>
      <c r="GI288" s="70">
        <f t="shared" si="337"/>
        <v>34737984.261675127</v>
      </c>
      <c r="GJ288" s="70">
        <f t="shared" si="337"/>
        <v>35035333.801145628</v>
      </c>
      <c r="GK288" s="70">
        <f t="shared" si="337"/>
        <v>35558598.132336274</v>
      </c>
      <c r="GL288" s="70">
        <f t="shared" ref="GL288:IW288" si="338">+GL286+GL287</f>
        <v>35274616.791636832</v>
      </c>
      <c r="GM288" s="70">
        <f t="shared" si="338"/>
        <v>35294130.598547369</v>
      </c>
      <c r="GN288" s="70">
        <f t="shared" si="338"/>
        <v>35327762.297538377</v>
      </c>
      <c r="GO288" s="70">
        <f t="shared" si="338"/>
        <v>35275742.581536077</v>
      </c>
      <c r="GP288" s="70">
        <f t="shared" si="338"/>
        <v>35359008.094479382</v>
      </c>
      <c r="GQ288" s="70">
        <f t="shared" si="338"/>
        <v>35343632.837771222</v>
      </c>
      <c r="GR288" s="70">
        <f t="shared" si="338"/>
        <v>35331811.92434518</v>
      </c>
      <c r="GS288" s="70">
        <f t="shared" si="338"/>
        <v>35330136.443660326</v>
      </c>
      <c r="GT288" s="70">
        <f t="shared" si="338"/>
        <v>35423362.185729653</v>
      </c>
      <c r="GU288" s="70">
        <f t="shared" si="338"/>
        <v>35734355.67189467</v>
      </c>
      <c r="GV288" s="70">
        <f t="shared" si="338"/>
        <v>36397193.375840396</v>
      </c>
      <c r="GW288" s="70">
        <f t="shared" si="338"/>
        <v>37066658.485831633</v>
      </c>
      <c r="GX288" s="70">
        <f t="shared" si="338"/>
        <v>36560424.286330655</v>
      </c>
      <c r="GY288" s="70">
        <f t="shared" si="338"/>
        <v>36256735.580671795</v>
      </c>
      <c r="GZ288" s="70">
        <f t="shared" si="338"/>
        <v>36348347.248266511</v>
      </c>
      <c r="HA288" s="70">
        <f t="shared" si="338"/>
        <v>36404661.20000241</v>
      </c>
      <c r="HB288" s="70">
        <f t="shared" si="338"/>
        <v>36464234.59587317</v>
      </c>
      <c r="HC288" s="70">
        <f t="shared" si="338"/>
        <v>36735749.707432821</v>
      </c>
      <c r="HD288" s="70">
        <f t="shared" si="338"/>
        <v>36913425.922212109</v>
      </c>
      <c r="HE288" s="70">
        <f t="shared" si="338"/>
        <v>37488256.610368758</v>
      </c>
      <c r="HF288" s="70">
        <f t="shared" si="338"/>
        <v>37959716.315774433</v>
      </c>
      <c r="HG288" s="70">
        <f t="shared" si="338"/>
        <v>38490722.978516661</v>
      </c>
      <c r="HH288" s="70">
        <f t="shared" si="338"/>
        <v>39165344.393518001</v>
      </c>
      <c r="HI288" s="70">
        <f t="shared" si="338"/>
        <v>39736853.829996854</v>
      </c>
      <c r="HJ288" s="70">
        <f t="shared" si="338"/>
        <v>39233490.503387317</v>
      </c>
      <c r="HK288" s="70">
        <f t="shared" si="338"/>
        <v>39340138.293826774</v>
      </c>
      <c r="HL288" s="70">
        <f t="shared" si="338"/>
        <v>39932343.519214578</v>
      </c>
      <c r="HM288" s="70">
        <f t="shared" si="338"/>
        <v>40227839.11099416</v>
      </c>
      <c r="HN288" s="70">
        <f t="shared" si="338"/>
        <v>41016143.41350428</v>
      </c>
      <c r="HO288" s="70">
        <f t="shared" si="338"/>
        <v>41405360.370614611</v>
      </c>
      <c r="HP288" s="70">
        <f t="shared" si="338"/>
        <v>42064001.115554929</v>
      </c>
      <c r="HQ288" s="70">
        <f t="shared" si="338"/>
        <v>42631745.379430868</v>
      </c>
      <c r="HR288" s="70">
        <f t="shared" si="338"/>
        <v>43377813.344406568</v>
      </c>
      <c r="HS288" s="70">
        <f t="shared" si="338"/>
        <v>44174117.385457627</v>
      </c>
      <c r="HT288" s="70">
        <f t="shared" si="338"/>
        <v>45072442.701689661</v>
      </c>
      <c r="HU288" s="70">
        <f t="shared" si="338"/>
        <v>45659258.56163846</v>
      </c>
      <c r="HV288" s="70">
        <f t="shared" si="338"/>
        <v>45555445.910588875</v>
      </c>
      <c r="HW288" s="70">
        <f t="shared" si="338"/>
        <v>45800024.369440898</v>
      </c>
      <c r="HX288" s="70">
        <f t="shared" si="338"/>
        <v>46468914.9137154</v>
      </c>
      <c r="HY288" s="70">
        <f t="shared" si="338"/>
        <v>46636952.37811777</v>
      </c>
      <c r="HZ288" s="70">
        <f t="shared" si="338"/>
        <v>47202256.374468669</v>
      </c>
      <c r="IA288" s="70">
        <f t="shared" si="338"/>
        <v>47376287.32815364</v>
      </c>
      <c r="IB288" s="70">
        <f t="shared" si="338"/>
        <v>47942455.324922659</v>
      </c>
      <c r="IC288" s="70">
        <f t="shared" si="338"/>
        <v>48401728.975877866</v>
      </c>
      <c r="ID288" s="70">
        <f t="shared" si="338"/>
        <v>48829971.887181841</v>
      </c>
      <c r="IE288" s="70">
        <f t="shared" si="338"/>
        <v>49417266.650969677</v>
      </c>
      <c r="IF288" s="70">
        <f t="shared" si="338"/>
        <v>50371637.771246031</v>
      </c>
      <c r="IG288" s="70">
        <f t="shared" si="338"/>
        <v>51232839.233523943</v>
      </c>
      <c r="IH288" s="70">
        <f t="shared" si="338"/>
        <v>50623030.556765229</v>
      </c>
      <c r="II288" s="70">
        <f t="shared" si="338"/>
        <v>50649321.777485669</v>
      </c>
      <c r="IJ288" s="70">
        <f t="shared" si="338"/>
        <v>50540051.961694613</v>
      </c>
      <c r="IK288" s="70">
        <f t="shared" si="338"/>
        <v>50201530.53491357</v>
      </c>
      <c r="IL288" s="70">
        <f t="shared" si="338"/>
        <v>51265272.750838391</v>
      </c>
      <c r="IM288" s="70">
        <f t="shared" si="338"/>
        <v>52651859.56409245</v>
      </c>
      <c r="IN288" s="70">
        <f t="shared" si="338"/>
        <v>53663455.39800486</v>
      </c>
      <c r="IO288" s="70">
        <f t="shared" si="338"/>
        <v>54583601.247459441</v>
      </c>
      <c r="IP288" s="70">
        <f t="shared" si="338"/>
        <v>55993277.022265553</v>
      </c>
      <c r="IQ288" s="70">
        <f t="shared" si="338"/>
        <v>57176324.814657882</v>
      </c>
      <c r="IR288" s="70">
        <f t="shared" si="338"/>
        <v>58472147.23768945</v>
      </c>
      <c r="IS288" s="70">
        <f t="shared" si="338"/>
        <v>59796439.881538093</v>
      </c>
      <c r="IT288" s="70">
        <f t="shared" si="338"/>
        <v>59785788.329850093</v>
      </c>
      <c r="IU288" s="70">
        <f t="shared" si="338"/>
        <v>59352615.188963361</v>
      </c>
      <c r="IV288" s="70">
        <f t="shared" si="338"/>
        <v>59273993.888513155</v>
      </c>
      <c r="IW288" s="70">
        <f t="shared" si="338"/>
        <v>59413669.624279164</v>
      </c>
      <c r="IX288" s="70">
        <f t="shared" ref="IX288:LI288" si="339">+IX286+IX287</f>
        <v>59772362.205343552</v>
      </c>
      <c r="IY288" s="70">
        <f t="shared" si="339"/>
        <v>60386456.280103549</v>
      </c>
      <c r="IZ288" s="70">
        <f t="shared" si="339"/>
        <v>60801348.293031886</v>
      </c>
      <c r="JA288" s="70">
        <f t="shared" si="339"/>
        <v>61722375</v>
      </c>
      <c r="JB288" s="70">
        <f t="shared" si="339"/>
        <v>63015871.129301094</v>
      </c>
      <c r="JC288" s="70">
        <f t="shared" si="339"/>
        <v>63956197.564498641</v>
      </c>
      <c r="JD288" s="70">
        <f t="shared" si="339"/>
        <v>65544131.157366827</v>
      </c>
      <c r="JE288" s="70">
        <f t="shared" si="339"/>
        <v>65895443.978225671</v>
      </c>
      <c r="JF288" s="70" t="e">
        <f t="shared" si="339"/>
        <v>#REF!</v>
      </c>
    </row>
    <row r="289" spans="1:266" s="1" customFormat="1" ht="12.9" customHeight="1" x14ac:dyDescent="0.2">
      <c r="A289" s="73"/>
      <c r="B289" s="70"/>
      <c r="C289" s="70"/>
      <c r="D289" s="70"/>
      <c r="E289" s="70"/>
      <c r="F289" s="70"/>
      <c r="G289" s="70"/>
      <c r="H289" s="70"/>
      <c r="I289" s="70"/>
      <c r="J289" s="70"/>
      <c r="K289" s="70"/>
      <c r="L289" s="70"/>
      <c r="M289" s="70"/>
      <c r="N289" s="70"/>
      <c r="O289" s="70"/>
      <c r="P289" s="70"/>
      <c r="Q289" s="70"/>
      <c r="R289" s="70"/>
      <c r="S289" s="70"/>
      <c r="T289" s="70"/>
      <c r="U289" s="70"/>
      <c r="V289" s="70"/>
      <c r="W289" s="70"/>
      <c r="X289" s="70"/>
      <c r="Y289" s="70"/>
      <c r="Z289" s="70"/>
      <c r="AA289" s="70"/>
      <c r="AB289" s="70"/>
      <c r="AC289" s="70"/>
      <c r="AD289" s="70"/>
      <c r="AE289" s="70"/>
      <c r="AF289" s="70"/>
      <c r="AG289" s="70"/>
      <c r="AH289" s="70"/>
      <c r="AI289" s="70"/>
      <c r="AJ289" s="70"/>
      <c r="AK289" s="70"/>
      <c r="AL289" s="70"/>
      <c r="AM289" s="70"/>
      <c r="AN289" s="70"/>
      <c r="AO289" s="70"/>
      <c r="AP289" s="70"/>
      <c r="AQ289" s="70"/>
      <c r="AR289" s="70"/>
      <c r="AS289" s="70"/>
      <c r="AT289" s="70"/>
      <c r="AU289" s="70"/>
      <c r="AV289" s="70"/>
      <c r="AW289" s="70"/>
      <c r="AX289" s="70"/>
      <c r="AY289" s="70"/>
      <c r="AZ289" s="70"/>
      <c r="BA289" s="70"/>
      <c r="BB289" s="70"/>
      <c r="BC289" s="70"/>
      <c r="BD289" s="70"/>
      <c r="BE289" s="70"/>
      <c r="BF289" s="70"/>
      <c r="BG289" s="70"/>
      <c r="BH289" s="70"/>
      <c r="BI289" s="70"/>
      <c r="BJ289" s="70"/>
      <c r="BK289" s="70"/>
      <c r="BL289" s="70"/>
      <c r="BM289" s="70"/>
      <c r="BN289" s="70"/>
      <c r="BO289" s="70"/>
      <c r="BP289" s="70"/>
      <c r="BQ289" s="70"/>
      <c r="BR289" s="70"/>
      <c r="BS289" s="70"/>
      <c r="BT289" s="70"/>
      <c r="BU289" s="70"/>
      <c r="BV289" s="70"/>
      <c r="BW289" s="70"/>
      <c r="BX289" s="70"/>
      <c r="BY289" s="70"/>
      <c r="BZ289" s="70"/>
      <c r="CA289" s="70"/>
      <c r="CB289" s="70"/>
      <c r="CC289" s="70"/>
      <c r="CD289" s="70"/>
      <c r="CE289" s="70"/>
      <c r="CF289" s="70"/>
      <c r="CG289" s="70"/>
      <c r="CH289" s="70"/>
      <c r="CI289" s="70"/>
      <c r="CJ289" s="70"/>
      <c r="CK289" s="70"/>
      <c r="CL289" s="70"/>
      <c r="CM289" s="70"/>
      <c r="CN289" s="70"/>
      <c r="CO289" s="70"/>
      <c r="CP289" s="70"/>
      <c r="CQ289" s="70"/>
      <c r="CR289" s="70"/>
      <c r="CS289" s="70"/>
      <c r="CT289" s="70"/>
      <c r="CU289" s="70"/>
      <c r="CV289" s="70"/>
      <c r="CW289" s="70"/>
      <c r="CX289" s="70"/>
      <c r="CY289" s="70"/>
      <c r="CZ289" s="70"/>
      <c r="DA289" s="70"/>
      <c r="DB289" s="70"/>
      <c r="DC289" s="70"/>
      <c r="DD289" s="70"/>
      <c r="DE289" s="70"/>
      <c r="DF289" s="70"/>
      <c r="DG289" s="70"/>
      <c r="DH289" s="70"/>
      <c r="DI289" s="70"/>
      <c r="DJ289" s="70"/>
      <c r="DK289" s="70"/>
      <c r="DL289" s="70"/>
      <c r="DM289" s="70"/>
      <c r="DN289" s="70"/>
      <c r="DO289" s="70"/>
      <c r="DP289" s="70"/>
      <c r="DQ289" s="70"/>
      <c r="DR289" s="70"/>
      <c r="DS289" s="70"/>
      <c r="DT289" s="70"/>
      <c r="DU289" s="70"/>
      <c r="DV289" s="70"/>
      <c r="DW289" s="70"/>
      <c r="DX289" s="70"/>
      <c r="DY289" s="70"/>
      <c r="DZ289" s="70"/>
      <c r="EA289" s="70"/>
      <c r="EB289" s="70"/>
      <c r="EC289" s="70"/>
      <c r="ED289" s="70"/>
      <c r="EE289" s="70"/>
      <c r="EF289" s="70"/>
      <c r="EG289" s="70"/>
      <c r="EH289" s="70"/>
      <c r="EI289" s="70"/>
      <c r="EJ289" s="70"/>
      <c r="EK289" s="70"/>
      <c r="EL289" s="70"/>
      <c r="EM289" s="70"/>
      <c r="EN289" s="70"/>
      <c r="EO289" s="70"/>
      <c r="EP289" s="70"/>
      <c r="EQ289" s="70"/>
      <c r="ER289" s="70"/>
      <c r="ES289" s="70"/>
      <c r="ET289" s="70"/>
      <c r="EU289" s="70"/>
      <c r="EV289" s="70"/>
      <c r="EW289" s="70"/>
      <c r="EX289" s="70"/>
      <c r="EY289" s="70"/>
      <c r="EZ289" s="70"/>
      <c r="FA289" s="70"/>
      <c r="FB289" s="70"/>
      <c r="FC289" s="70"/>
      <c r="FD289" s="70"/>
      <c r="FE289" s="70"/>
      <c r="FF289" s="70"/>
      <c r="FG289" s="70"/>
      <c r="FH289" s="70"/>
      <c r="FI289" s="70"/>
      <c r="FJ289" s="70"/>
      <c r="FK289" s="70"/>
      <c r="FL289" s="70"/>
      <c r="FM289" s="70"/>
      <c r="FN289" s="70"/>
      <c r="FO289" s="70"/>
      <c r="FP289" s="70"/>
      <c r="FQ289" s="70"/>
      <c r="FR289" s="70"/>
      <c r="FS289" s="70"/>
      <c r="FT289" s="70"/>
      <c r="FU289" s="70"/>
      <c r="FV289" s="70"/>
      <c r="FW289" s="70"/>
      <c r="FX289" s="70"/>
      <c r="FY289" s="70"/>
      <c r="FZ289" s="70"/>
      <c r="GA289" s="70"/>
      <c r="GB289" s="70"/>
      <c r="GC289" s="70"/>
      <c r="GD289" s="70"/>
      <c r="GE289" s="70"/>
      <c r="GF289" s="70"/>
      <c r="GG289" s="70"/>
      <c r="GH289" s="70"/>
      <c r="GI289" s="70"/>
      <c r="GJ289" s="70"/>
      <c r="GK289" s="70"/>
      <c r="GL289" s="70"/>
      <c r="GM289" s="70"/>
      <c r="GN289" s="70"/>
      <c r="GO289" s="70"/>
      <c r="GP289" s="70"/>
      <c r="GQ289" s="70"/>
      <c r="GR289" s="70"/>
      <c r="GS289" s="70"/>
      <c r="GT289" s="70"/>
      <c r="GU289" s="70"/>
      <c r="GV289" s="70"/>
      <c r="GW289" s="70"/>
      <c r="GX289" s="70"/>
      <c r="GY289" s="70"/>
      <c r="GZ289" s="70"/>
      <c r="HA289" s="70"/>
      <c r="HB289" s="70"/>
      <c r="HC289" s="70"/>
      <c r="HD289" s="70"/>
      <c r="HE289" s="70"/>
      <c r="HF289" s="70"/>
      <c r="HG289" s="70"/>
      <c r="HH289" s="70"/>
      <c r="HI289" s="70"/>
      <c r="HJ289" s="70"/>
      <c r="HK289" s="70"/>
      <c r="HL289" s="70"/>
      <c r="HM289" s="70"/>
      <c r="HN289" s="70"/>
      <c r="HO289" s="70"/>
      <c r="HP289" s="70"/>
      <c r="HQ289" s="70"/>
      <c r="HR289" s="70"/>
      <c r="HS289" s="70"/>
      <c r="HT289" s="70"/>
      <c r="HU289" s="70"/>
      <c r="HV289" s="70"/>
      <c r="HW289" s="70"/>
      <c r="HX289" s="70"/>
      <c r="HY289" s="70"/>
      <c r="HZ289" s="70"/>
      <c r="IA289" s="70"/>
      <c r="IB289" s="70"/>
      <c r="IC289" s="70"/>
      <c r="ID289" s="70"/>
      <c r="IE289" s="70"/>
      <c r="IF289" s="70"/>
      <c r="IG289" s="70"/>
      <c r="IH289" s="70"/>
      <c r="II289" s="70"/>
      <c r="IJ289" s="70"/>
      <c r="IK289" s="70"/>
      <c r="IL289" s="70"/>
      <c r="IM289" s="70"/>
      <c r="IN289" s="70"/>
      <c r="IO289" s="70"/>
      <c r="IP289" s="70"/>
      <c r="IQ289" s="70"/>
      <c r="IR289" s="70"/>
      <c r="IS289" s="70"/>
      <c r="IT289" s="70"/>
      <c r="IU289" s="70"/>
      <c r="IV289" s="70"/>
      <c r="IW289" s="70"/>
      <c r="IX289" s="70"/>
      <c r="IY289" s="70"/>
      <c r="IZ289" s="70"/>
      <c r="JA289" s="70"/>
      <c r="JB289" s="70"/>
      <c r="JC289" s="70"/>
      <c r="JD289" s="70"/>
      <c r="JE289" s="70"/>
      <c r="JF289" s="70"/>
    </row>
    <row r="290" spans="1:266" s="1" customFormat="1" ht="12.9" customHeight="1" x14ac:dyDescent="0.2">
      <c r="A290" s="54" t="s">
        <v>385</v>
      </c>
      <c r="B290" s="70"/>
      <c r="C290" s="70"/>
      <c r="D290" s="70"/>
      <c r="E290" s="70"/>
      <c r="F290" s="70"/>
      <c r="G290" s="70"/>
      <c r="H290" s="70"/>
      <c r="I290" s="70"/>
      <c r="J290" s="70"/>
      <c r="K290" s="70"/>
      <c r="L290" s="70"/>
      <c r="M290" s="70"/>
      <c r="N290" s="70"/>
      <c r="O290" s="70"/>
      <c r="P290" s="70"/>
      <c r="Q290" s="70"/>
      <c r="R290" s="70"/>
      <c r="S290" s="70"/>
      <c r="T290" s="70"/>
      <c r="U290" s="70"/>
      <c r="V290" s="70"/>
      <c r="W290" s="70"/>
      <c r="X290" s="70"/>
      <c r="Y290" s="70"/>
      <c r="Z290" s="70"/>
      <c r="AA290" s="70"/>
      <c r="AB290" s="70"/>
      <c r="AC290" s="70"/>
      <c r="AD290" s="70"/>
      <c r="AE290" s="70"/>
      <c r="AF290" s="70"/>
      <c r="AG290" s="70"/>
      <c r="AH290" s="70"/>
      <c r="AI290" s="70"/>
      <c r="AJ290" s="70"/>
      <c r="AK290" s="70"/>
      <c r="AL290" s="70"/>
      <c r="AM290" s="70"/>
      <c r="AN290" s="70"/>
      <c r="AO290" s="70"/>
      <c r="AP290" s="70"/>
      <c r="AQ290" s="70"/>
      <c r="AR290" s="70"/>
      <c r="AS290" s="70"/>
      <c r="AT290" s="70"/>
      <c r="AU290" s="70"/>
      <c r="AV290" s="70"/>
      <c r="AW290" s="70"/>
      <c r="AX290" s="70"/>
      <c r="AY290" s="70"/>
      <c r="AZ290" s="70"/>
      <c r="BA290" s="70"/>
      <c r="BB290" s="70"/>
      <c r="BC290" s="70"/>
      <c r="BD290" s="70"/>
      <c r="BE290" s="70"/>
      <c r="BF290" s="70"/>
      <c r="BG290" s="70"/>
      <c r="BH290" s="70"/>
      <c r="BI290" s="70"/>
      <c r="BJ290" s="70"/>
      <c r="BK290" s="70"/>
      <c r="BL290" s="70"/>
      <c r="BM290" s="70"/>
      <c r="BN290" s="70"/>
      <c r="BO290" s="70"/>
      <c r="BP290" s="70"/>
      <c r="BQ290" s="70"/>
      <c r="BR290" s="70"/>
      <c r="BS290" s="70"/>
      <c r="BT290" s="70"/>
      <c r="BU290" s="70"/>
      <c r="BV290" s="70"/>
      <c r="BW290" s="70"/>
      <c r="BX290" s="70"/>
      <c r="BY290" s="70"/>
      <c r="BZ290" s="70"/>
      <c r="CA290" s="70"/>
      <c r="CB290" s="70"/>
      <c r="CC290" s="70"/>
      <c r="CD290" s="70"/>
      <c r="CE290" s="70"/>
      <c r="CF290" s="70"/>
      <c r="CG290" s="70"/>
      <c r="CH290" s="70"/>
      <c r="CI290" s="70"/>
      <c r="CJ290" s="70"/>
      <c r="CK290" s="70"/>
      <c r="CL290" s="70"/>
      <c r="CM290" s="70"/>
      <c r="CN290" s="70"/>
      <c r="CO290" s="70"/>
      <c r="CP290" s="70"/>
      <c r="CQ290" s="70"/>
      <c r="CR290" s="70"/>
      <c r="CS290" s="70"/>
      <c r="CT290" s="70"/>
      <c r="CU290" s="70"/>
      <c r="CV290" s="70"/>
      <c r="CW290" s="70"/>
      <c r="CX290" s="70"/>
      <c r="CY290" s="70"/>
      <c r="CZ290" s="70"/>
      <c r="DA290" s="70"/>
      <c r="DB290" s="70"/>
      <c r="DC290" s="70"/>
      <c r="DD290" s="70"/>
      <c r="DE290" s="70"/>
      <c r="DF290" s="70"/>
      <c r="DG290" s="70"/>
      <c r="DH290" s="70"/>
      <c r="DI290" s="70"/>
      <c r="DJ290" s="70"/>
      <c r="DK290" s="70"/>
      <c r="DL290" s="70"/>
      <c r="DM290" s="70"/>
      <c r="DN290" s="70"/>
      <c r="DO290" s="70"/>
      <c r="DP290" s="70"/>
      <c r="DQ290" s="70"/>
      <c r="DR290" s="70"/>
      <c r="DS290" s="70"/>
      <c r="DT290" s="70"/>
      <c r="DU290" s="70"/>
      <c r="DV290" s="70"/>
      <c r="DW290" s="70"/>
      <c r="DX290" s="70"/>
      <c r="DY290" s="70"/>
      <c r="DZ290" s="70"/>
      <c r="EA290" s="70"/>
      <c r="EB290" s="70"/>
      <c r="EC290" s="70"/>
      <c r="ED290" s="70"/>
      <c r="EE290" s="70"/>
      <c r="EF290" s="70"/>
      <c r="EG290" s="70"/>
      <c r="EH290" s="70"/>
      <c r="EI290" s="70"/>
      <c r="EJ290" s="70"/>
      <c r="EK290" s="70"/>
      <c r="EL290" s="70"/>
      <c r="EM290" s="70"/>
      <c r="EN290" s="70"/>
      <c r="EO290" s="70"/>
      <c r="EP290" s="70"/>
      <c r="EQ290" s="70"/>
      <c r="ER290" s="70"/>
      <c r="ES290" s="70"/>
      <c r="ET290" s="70"/>
      <c r="EU290" s="70"/>
      <c r="EV290" s="70"/>
      <c r="EW290" s="70"/>
      <c r="EX290" s="70"/>
      <c r="EY290" s="70"/>
      <c r="EZ290" s="70"/>
      <c r="FA290" s="70"/>
      <c r="FB290" s="70"/>
      <c r="FC290" s="70"/>
      <c r="FD290" s="70"/>
      <c r="FE290" s="70"/>
      <c r="FF290" s="70"/>
      <c r="FG290" s="70"/>
      <c r="FH290" s="70"/>
      <c r="FI290" s="70"/>
      <c r="FJ290" s="70"/>
      <c r="FK290" s="70"/>
      <c r="FL290" s="70"/>
      <c r="FM290" s="70"/>
      <c r="FN290" s="70"/>
      <c r="FO290" s="70"/>
      <c r="FP290" s="70"/>
      <c r="FQ290" s="70"/>
      <c r="FR290" s="70"/>
      <c r="FS290" s="70"/>
      <c r="FT290" s="70"/>
      <c r="FU290" s="70"/>
      <c r="FV290" s="70"/>
      <c r="FW290" s="70"/>
      <c r="FX290" s="70"/>
      <c r="FY290" s="70"/>
      <c r="FZ290" s="70"/>
      <c r="GA290" s="70"/>
      <c r="GB290" s="70"/>
      <c r="GC290" s="70"/>
      <c r="GD290" s="70"/>
      <c r="GE290" s="70"/>
      <c r="GF290" s="70"/>
      <c r="GG290" s="70"/>
      <c r="GH290" s="70"/>
      <c r="GI290" s="70"/>
      <c r="GJ290" s="70"/>
      <c r="GK290" s="70"/>
      <c r="GL290" s="70"/>
      <c r="GM290" s="70"/>
      <c r="GN290" s="70"/>
      <c r="GO290" s="70"/>
      <c r="GP290" s="70"/>
      <c r="GQ290" s="70"/>
      <c r="GR290" s="70"/>
      <c r="GS290" s="70"/>
      <c r="GT290" s="70"/>
      <c r="GU290" s="70"/>
      <c r="GV290" s="70"/>
      <c r="GW290" s="70"/>
      <c r="GX290" s="70"/>
      <c r="GY290" s="70"/>
      <c r="GZ290" s="70"/>
      <c r="HA290" s="70"/>
      <c r="HB290" s="70"/>
      <c r="HC290" s="70"/>
      <c r="HD290" s="70"/>
      <c r="HE290" s="70"/>
      <c r="HF290" s="70"/>
      <c r="HG290" s="70"/>
      <c r="HH290" s="70"/>
      <c r="HI290" s="70"/>
      <c r="HJ290" s="70"/>
      <c r="HK290" s="70"/>
      <c r="HL290" s="70"/>
      <c r="HM290" s="70"/>
      <c r="HN290" s="70"/>
      <c r="HO290" s="70"/>
      <c r="HP290" s="70"/>
      <c r="HQ290" s="70"/>
      <c r="HR290" s="70"/>
      <c r="HS290" s="70"/>
      <c r="HT290" s="70"/>
      <c r="HU290" s="70"/>
      <c r="HV290" s="70"/>
      <c r="HW290" s="70"/>
      <c r="HX290" s="70"/>
      <c r="HY290" s="70"/>
      <c r="HZ290" s="70"/>
      <c r="IA290" s="70"/>
      <c r="IB290" s="70"/>
      <c r="IC290" s="70"/>
      <c r="ID290" s="70"/>
      <c r="IE290" s="70"/>
      <c r="IF290" s="70"/>
      <c r="IG290" s="70"/>
      <c r="IH290" s="70"/>
      <c r="II290" s="70"/>
      <c r="IJ290" s="70"/>
      <c r="IK290" s="70"/>
      <c r="IL290" s="70"/>
      <c r="IM290" s="70"/>
      <c r="IN290" s="70"/>
      <c r="IO290" s="70"/>
      <c r="IP290" s="70"/>
      <c r="IQ290" s="70"/>
      <c r="IR290" s="70"/>
      <c r="IS290" s="70"/>
      <c r="IT290" s="70"/>
      <c r="IU290" s="70"/>
      <c r="IV290" s="70"/>
      <c r="IW290" s="70"/>
      <c r="IX290" s="70"/>
      <c r="IY290" s="70"/>
      <c r="IZ290" s="70"/>
      <c r="JA290" s="70"/>
      <c r="JB290" s="70"/>
      <c r="JC290" s="70"/>
      <c r="JD290" s="70"/>
      <c r="JE290" s="70"/>
      <c r="JF290" s="70"/>
    </row>
    <row r="291" spans="1:266" s="1" customFormat="1" ht="12.9" customHeight="1" x14ac:dyDescent="0.2">
      <c r="A291" s="73" t="s">
        <v>329</v>
      </c>
      <c r="B291" s="70">
        <f>+BANCOS!B100</f>
        <v>0</v>
      </c>
      <c r="C291" s="70">
        <f>+BANCOS!C100</f>
        <v>0</v>
      </c>
      <c r="D291" s="70">
        <f>+BANCOS!D100</f>
        <v>0</v>
      </c>
      <c r="E291" s="70">
        <f>+BANCOS!E100</f>
        <v>0</v>
      </c>
      <c r="F291" s="70">
        <f>+BANCOS!F100</f>
        <v>0</v>
      </c>
      <c r="G291" s="70">
        <f>+BANCOS!G100</f>
        <v>0</v>
      </c>
      <c r="H291" s="70">
        <f>+BANCOS!H100</f>
        <v>0</v>
      </c>
      <c r="I291" s="70">
        <f>+BANCOS!I100</f>
        <v>0</v>
      </c>
      <c r="J291" s="70">
        <f>+BANCOS!J100</f>
        <v>0</v>
      </c>
      <c r="K291" s="70">
        <f>+BANCOS!K100</f>
        <v>0</v>
      </c>
      <c r="L291" s="70">
        <f>+BANCOS!L100</f>
        <v>0</v>
      </c>
      <c r="M291" s="70">
        <f>+BANCOS!M100</f>
        <v>0</v>
      </c>
      <c r="N291" s="70">
        <f>+BANCOS!N100</f>
        <v>0</v>
      </c>
      <c r="O291" s="70">
        <f>+BANCOS!O100</f>
        <v>0</v>
      </c>
      <c r="P291" s="70">
        <f>+BANCOS!P100</f>
        <v>0</v>
      </c>
      <c r="Q291" s="70">
        <f>+BANCOS!Q100</f>
        <v>0</v>
      </c>
      <c r="R291" s="70">
        <f>+BANCOS!R100</f>
        <v>0</v>
      </c>
      <c r="S291" s="70">
        <f>+BANCOS!S100</f>
        <v>0</v>
      </c>
      <c r="T291" s="70">
        <f>+BANCOS!T100</f>
        <v>0</v>
      </c>
      <c r="U291" s="70">
        <f>+BANCOS!U100</f>
        <v>0</v>
      </c>
      <c r="V291" s="70">
        <f>+BANCOS!V100</f>
        <v>0</v>
      </c>
      <c r="W291" s="70">
        <f>+BANCOS!W100</f>
        <v>0</v>
      </c>
      <c r="X291" s="70">
        <f>+BANCOS!X100</f>
        <v>494071</v>
      </c>
      <c r="Y291" s="70">
        <f>+BANCOS!Y100</f>
        <v>471315</v>
      </c>
      <c r="Z291" s="70">
        <f>+BANCOS!Z100</f>
        <v>527669</v>
      </c>
      <c r="AA291" s="70">
        <f>+BANCOS!AA100</f>
        <v>534156</v>
      </c>
      <c r="AB291" s="70">
        <f>+BANCOS!AB100</f>
        <v>556270</v>
      </c>
      <c r="AC291" s="70">
        <f>+BANCOS!AC100</f>
        <v>529198</v>
      </c>
      <c r="AD291" s="70">
        <f>+BANCOS!AD100</f>
        <v>523624</v>
      </c>
      <c r="AE291" s="70">
        <f>+BANCOS!AE100</f>
        <v>480695</v>
      </c>
      <c r="AF291" s="70">
        <f>+BANCOS!AF100</f>
        <v>483678</v>
      </c>
      <c r="AG291" s="70">
        <f>+BANCOS!AG100</f>
        <v>487493</v>
      </c>
      <c r="AH291" s="70">
        <f>+BANCOS!AH100</f>
        <v>493170</v>
      </c>
      <c r="AI291" s="70">
        <f>+BANCOS!AI100</f>
        <v>500536</v>
      </c>
      <c r="AJ291" s="70">
        <f>+BANCOS!AJ100</f>
        <v>493781</v>
      </c>
      <c r="AK291" s="70">
        <f>+BANCOS!AK100</f>
        <v>437231</v>
      </c>
      <c r="AL291" s="70">
        <f>+BANCOS!AL100</f>
        <v>443686</v>
      </c>
      <c r="AM291" s="70">
        <f>+BANCOS!AM100</f>
        <v>449604</v>
      </c>
      <c r="AN291" s="70">
        <f>+BANCOS!AN100</f>
        <v>456229</v>
      </c>
      <c r="AO291" s="70">
        <f>+BANCOS!AO100</f>
        <v>451646</v>
      </c>
      <c r="AP291" s="70">
        <f>+BANCOS!AP100</f>
        <v>413739</v>
      </c>
      <c r="AQ291" s="70">
        <f>+BANCOS!AQ100</f>
        <v>408821</v>
      </c>
      <c r="AR291" s="70">
        <f>+BANCOS!AR100</f>
        <v>403291.40945909999</v>
      </c>
      <c r="AS291" s="70">
        <f>+BANCOS!AS100</f>
        <v>406969.87213656999</v>
      </c>
      <c r="AT291" s="70">
        <f>+BANCOS!AT100</f>
        <v>407633.80486109998</v>
      </c>
      <c r="AU291" s="70">
        <f>+BANCOS!AU100</f>
        <v>418149.01958485</v>
      </c>
      <c r="AV291" s="70">
        <f>+BANCOS!AV100</f>
        <v>397583.54113134003</v>
      </c>
      <c r="AW291" s="70">
        <f>+BANCOS!AW100</f>
        <v>372241.43387170002</v>
      </c>
      <c r="AX291" s="70">
        <f>+BANCOS!AX100</f>
        <v>393885.62198697001</v>
      </c>
      <c r="AY291" s="70">
        <f>+BANCOS!AY100</f>
        <v>392514.64418860001</v>
      </c>
      <c r="AZ291" s="70">
        <f>+BANCOS!AZ100</f>
        <v>384358.53381088999</v>
      </c>
      <c r="BA291" s="70">
        <f>+BANCOS!BA100</f>
        <v>367614.13946322002</v>
      </c>
      <c r="BB291" s="70">
        <f>+BANCOS!BB100</f>
        <v>375660.18316853</v>
      </c>
      <c r="BC291" s="70">
        <f>+BANCOS!BC100</f>
        <v>372877.08635362989</v>
      </c>
      <c r="BD291" s="70">
        <f>+BANCOS!BD100</f>
        <v>355859.07501600002</v>
      </c>
      <c r="BE291" s="70">
        <f>+BANCOS!BE100</f>
        <v>355677.45115718001</v>
      </c>
      <c r="BF291" s="70">
        <f>+BANCOS!BF100</f>
        <v>340800.54636769003</v>
      </c>
      <c r="BG291" s="70">
        <f>+BANCOS!BG100</f>
        <v>318718.81580471998</v>
      </c>
      <c r="BH291" s="70">
        <f>+BANCOS!BH100</f>
        <v>314016.49623018003</v>
      </c>
      <c r="BI291" s="70">
        <f>+BANCOS!BI100</f>
        <v>287577</v>
      </c>
      <c r="BJ291" s="70">
        <f>+BANCOS!BJ100</f>
        <v>291848.29345870001</v>
      </c>
      <c r="BK291" s="70">
        <f>+BANCOS!BK100</f>
        <v>287120.26349054999</v>
      </c>
      <c r="BL291" s="70">
        <f>+BANCOS!BL100</f>
        <v>283467.67298332998</v>
      </c>
      <c r="BM291" s="70">
        <f>+BANCOS!BM100</f>
        <v>274338.16853879002</v>
      </c>
      <c r="BN291" s="70">
        <f>+BANCOS!BN100</f>
        <v>267689.23853922001</v>
      </c>
      <c r="BO291" s="70">
        <f>+BANCOS!BO100</f>
        <v>246460.44203173</v>
      </c>
      <c r="BP291" s="70">
        <f>+BANCOS!BP100</f>
        <v>269236.20003034</v>
      </c>
      <c r="BQ291" s="70">
        <f>+BANCOS!BQ100</f>
        <v>272631.18483828002</v>
      </c>
      <c r="BR291" s="70">
        <f>+BANCOS!BR100</f>
        <v>262881.25185947999</v>
      </c>
      <c r="BS291" s="70">
        <f>+BANCOS!BS100</f>
        <v>262841.06501605001</v>
      </c>
      <c r="BT291" s="70">
        <f>+BANCOS!BT100</f>
        <v>239061.62218696001</v>
      </c>
      <c r="BU291" s="70">
        <f>+BANCOS!BU100</f>
        <v>222085.95674677001</v>
      </c>
      <c r="BV291" s="70">
        <f>+BANCOS!BV100</f>
        <v>227085.23697015</v>
      </c>
      <c r="BW291" s="70">
        <f>+BANCOS!BW100</f>
        <v>225715.26889385999</v>
      </c>
      <c r="BX291" s="70">
        <f>+BANCOS!BX100</f>
        <v>220486.25251259</v>
      </c>
      <c r="BY291" s="70">
        <f>+BANCOS!BY100</f>
        <v>225789.28986014001</v>
      </c>
      <c r="BZ291" s="70">
        <f>+BANCOS!BZ100</f>
        <v>227839.58858369</v>
      </c>
      <c r="CA291" s="70">
        <f>+BANCOS!CA100</f>
        <v>224777.06790525001</v>
      </c>
      <c r="CB291" s="70">
        <f>+BANCOS!CB100</f>
        <v>229000.75730333</v>
      </c>
      <c r="CC291" s="70">
        <f>+BANCOS!CC100</f>
        <v>234761.79823588999</v>
      </c>
      <c r="CD291" s="70">
        <f>+BANCOS!CD100</f>
        <v>228843.03780302999</v>
      </c>
      <c r="CE291" s="70">
        <f>+BANCOS!CE100</f>
        <v>228449.28780078</v>
      </c>
      <c r="CF291" s="70">
        <f>+BANCOS!CF100</f>
        <v>222100.56363696</v>
      </c>
      <c r="CG291" s="70">
        <f>+BANCOS!CG100</f>
        <v>175089.63828719</v>
      </c>
      <c r="CH291" s="70">
        <f>+BANCOS!CH100</f>
        <v>180784.99578882</v>
      </c>
      <c r="CI291" s="70">
        <f>+BANCOS!CI100</f>
        <v>181842.82662581999</v>
      </c>
      <c r="CJ291" s="70">
        <f>+BANCOS!CJ100</f>
        <v>162767.61947182001</v>
      </c>
      <c r="CK291" s="70">
        <f>+BANCOS!CK100</f>
        <v>170699.84193721</v>
      </c>
      <c r="CL291" s="70">
        <f>+BANCOS!CL100</f>
        <v>169715.14854533999</v>
      </c>
      <c r="CM291" s="70">
        <f>+BANCOS!CM100</f>
        <v>154951.84443344999</v>
      </c>
      <c r="CN291" s="70">
        <f>+BANCOS!CN100</f>
        <v>158520.24792118001</v>
      </c>
      <c r="CO291" s="70">
        <f>+BANCOS!CO100</f>
        <v>162452.43929017999</v>
      </c>
      <c r="CP291" s="70">
        <f>+BANCOS!CP100</f>
        <v>145920.52623039999</v>
      </c>
      <c r="CQ291" s="70">
        <f>+BANCOS!CQ100</f>
        <v>146149.16865712</v>
      </c>
      <c r="CR291" s="70">
        <f>+BANCOS!CR100</f>
        <v>146316.76315124001</v>
      </c>
      <c r="CS291" s="70">
        <f>+BANCOS!CS100</f>
        <v>116011.10486943</v>
      </c>
      <c r="CT291" s="70">
        <f>+BANCOS!CT100</f>
        <v>132211.54246676</v>
      </c>
      <c r="CU291" s="70">
        <f>+BANCOS!CU100</f>
        <v>130702.0278152</v>
      </c>
      <c r="CV291" s="70">
        <f>+BANCOS!CV100</f>
        <v>127984.8983711</v>
      </c>
      <c r="CW291" s="70">
        <f>+BANCOS!CW100</f>
        <v>128369.02378456001</v>
      </c>
      <c r="CX291" s="70">
        <f>+BANCOS!CX100</f>
        <v>136313.70468363</v>
      </c>
      <c r="CY291" s="70">
        <f>+BANCOS!CY100</f>
        <v>127329.38326125</v>
      </c>
      <c r="CZ291" s="70">
        <f>+BANCOS!CZ100</f>
        <v>122757.48834264</v>
      </c>
      <c r="DA291" s="70">
        <f>+BANCOS!DA100</f>
        <v>132600.79696129001</v>
      </c>
      <c r="DB291" s="70">
        <f>+BANCOS!DB100</f>
        <v>127802.74943111</v>
      </c>
      <c r="DC291" s="70">
        <f>+BANCOS!DC100</f>
        <v>139056.57905266</v>
      </c>
      <c r="DD291" s="70">
        <f>+BANCOS!DD100</f>
        <v>165896.17576318001</v>
      </c>
      <c r="DE291" s="70">
        <f>+BANCOS!DE100</f>
        <v>150579.17253057999</v>
      </c>
      <c r="DF291" s="70">
        <f>+BANCOS!DF100</f>
        <v>194755.81180205001</v>
      </c>
      <c r="DG291" s="70">
        <f>+BANCOS!DG100</f>
        <v>210749.06023214001</v>
      </c>
      <c r="DH291" s="70">
        <f>+BANCOS!DH100</f>
        <v>218069.40296711001</v>
      </c>
      <c r="DI291" s="70">
        <f>+BANCOS!DI100</f>
        <v>231460.38073763999</v>
      </c>
      <c r="DJ291" s="70">
        <f>+BANCOS!DJ100</f>
        <v>240308.37523584001</v>
      </c>
      <c r="DK291" s="70">
        <f>+BANCOS!DK100</f>
        <v>251151.79232045001</v>
      </c>
      <c r="DL291" s="70">
        <f>+BANCOS!DL100</f>
        <v>262488.86793344998</v>
      </c>
      <c r="DM291" s="70">
        <f>+BANCOS!DM100</f>
        <v>272748.44669244997</v>
      </c>
      <c r="DN291" s="70">
        <f>+BANCOS!DN100</f>
        <v>266008.65567444998</v>
      </c>
      <c r="DO291" s="70">
        <f>+BANCOS!DO100</f>
        <v>269940.62581211998</v>
      </c>
      <c r="DP291" s="70">
        <f>+BANCOS!DP100</f>
        <v>277365.28656312003</v>
      </c>
      <c r="DQ291" s="70">
        <f>+BANCOS!DQ100</f>
        <v>270230.74451699998</v>
      </c>
      <c r="DR291" s="70">
        <f>+BANCOS!DR100</f>
        <v>281994.78455699998</v>
      </c>
      <c r="DS291" s="70">
        <f>+BANCOS!DS100</f>
        <v>289739.594897</v>
      </c>
      <c r="DT291" s="70">
        <f>+BANCOS!DT100</f>
        <v>285515.58756700013</v>
      </c>
      <c r="DU291" s="70">
        <f>+BANCOS!DU100</f>
        <v>304502.02100587002</v>
      </c>
      <c r="DV291" s="70">
        <f>+BANCOS!DV100</f>
        <v>318429.74294969998</v>
      </c>
      <c r="DW291" s="70">
        <f>+BANCOS!DW100</f>
        <v>315028.14060470002</v>
      </c>
      <c r="DX291" s="70">
        <f>+BANCOS!DX100</f>
        <v>327982.89697300002</v>
      </c>
      <c r="DY291" s="70">
        <f>+BANCOS!DY100</f>
        <v>332237.09659600002</v>
      </c>
      <c r="DZ291" s="70">
        <f>+BANCOS!DZ100</f>
        <v>323461.75496300001</v>
      </c>
      <c r="EA291" s="70">
        <f>+BANCOS!EA100</f>
        <v>318046.64707499999</v>
      </c>
      <c r="EB291" s="70">
        <f>+BANCOS!EB100</f>
        <v>329177.92503500002</v>
      </c>
      <c r="EC291" s="70">
        <f>+BANCOS!EC100</f>
        <v>306700.79514513002</v>
      </c>
      <c r="ED291" s="70">
        <f>+BANCOS!ED100</f>
        <v>335293.57838939002</v>
      </c>
      <c r="EE291" s="70">
        <f>+BANCOS!EE100</f>
        <v>362478.72866537998</v>
      </c>
      <c r="EF291" s="70">
        <f>+BANCOS!EF100</f>
        <v>358608.37336707988</v>
      </c>
      <c r="EG291" s="70">
        <f>+BANCOS!EG100</f>
        <v>376869.98620205012</v>
      </c>
      <c r="EH291" s="70">
        <f>+BANCOS!EH100</f>
        <v>384086.81554042001</v>
      </c>
      <c r="EI291" s="70">
        <f>+BANCOS!EI100</f>
        <v>231144.39602049999</v>
      </c>
      <c r="EJ291" s="70">
        <f>+BANCOS!EJ100</f>
        <v>464159.89595819998</v>
      </c>
      <c r="EK291" s="70">
        <f>+BANCOS!EK100</f>
        <v>475018.44047244999</v>
      </c>
      <c r="EL291" s="70">
        <f>+BANCOS!EL100</f>
        <v>463009.43296437</v>
      </c>
      <c r="EM291" s="70">
        <f>+BANCOS!EM100</f>
        <v>466673.25402790011</v>
      </c>
      <c r="EN291" s="70">
        <f>+BANCOS!EN100</f>
        <v>510771.40757693001</v>
      </c>
      <c r="EO291" s="70">
        <f>+BANCOS!EO100</f>
        <v>493869.32858382002</v>
      </c>
      <c r="EP291" s="70">
        <f>+BANCOS!EP100</f>
        <v>553736.21774235996</v>
      </c>
      <c r="EQ291" s="70">
        <f>+BANCOS!EQ100</f>
        <v>603187.42601781012</v>
      </c>
      <c r="ER291" s="70">
        <f>+BANCOS!ER100</f>
        <v>589300.11095684988</v>
      </c>
      <c r="ES291" s="70">
        <f>+BANCOS!ES100</f>
        <v>631102.84336853004</v>
      </c>
      <c r="ET291" s="70">
        <f>+BANCOS!ET100</f>
        <v>667394.31589989003</v>
      </c>
      <c r="EU291" s="70">
        <f>+BANCOS!EU100</f>
        <v>684665.48795701005</v>
      </c>
      <c r="EV291" s="70">
        <f>+BANCOS!EV100</f>
        <v>718042.88302129996</v>
      </c>
      <c r="EW291" s="70">
        <f>+BANCOS!EW100</f>
        <v>751783.39013785007</v>
      </c>
      <c r="EX291" s="70">
        <f>+BANCOS!EX100</f>
        <v>739362.96859954996</v>
      </c>
      <c r="EY291" s="70">
        <f>+BANCOS!EY100</f>
        <v>742298.07185340987</v>
      </c>
      <c r="EZ291" s="70">
        <f>+BANCOS!EZ100</f>
        <v>745082.72198898997</v>
      </c>
      <c r="FA291" s="70">
        <f>+BANCOS!FA100</f>
        <v>710450.96176958003</v>
      </c>
      <c r="FB291" s="70">
        <f>+BANCOS!FB100</f>
        <v>754681.77856399992</v>
      </c>
      <c r="FC291" s="70">
        <f>+BANCOS!FC100</f>
        <v>777011.68251689</v>
      </c>
      <c r="FD291" s="70">
        <f>+BANCOS!FD100</f>
        <v>786831.56638939993</v>
      </c>
      <c r="FE291" s="70">
        <f>+BANCOS!FE100</f>
        <v>816776.92591153004</v>
      </c>
      <c r="FF291" s="70">
        <f>+BANCOS!FF100</f>
        <v>849413.15373000002</v>
      </c>
      <c r="FG291" s="70">
        <f>+BANCOS!FG100</f>
        <v>851856.16950700001</v>
      </c>
      <c r="FH291" s="70">
        <f>+BANCOS!FH100</f>
        <v>878704.22067498998</v>
      </c>
      <c r="FI291" s="70">
        <f>+BANCOS!FI100</f>
        <v>895117.75303499994</v>
      </c>
      <c r="FJ291" s="70">
        <f>+BANCOS!FJ100</f>
        <v>881142.49743300001</v>
      </c>
      <c r="FK291" s="70">
        <f>+BANCOS!FK100</f>
        <v>890466.18609799992</v>
      </c>
      <c r="FL291" s="70">
        <f>+BANCOS!FL100</f>
        <v>890372.93109500001</v>
      </c>
      <c r="FM291" s="70">
        <f>+BANCOS!FM100</f>
        <v>857157.051064</v>
      </c>
      <c r="FN291" s="70">
        <f>+BANCOS!FN100</f>
        <v>887484.45412000013</v>
      </c>
      <c r="FO291" s="70">
        <f>+BANCOS!FO100</f>
        <v>925644.68828700006</v>
      </c>
      <c r="FP291" s="70">
        <f>+BANCOS!FP100</f>
        <v>932457.8567</v>
      </c>
      <c r="FQ291" s="70">
        <f>+BANCOS!FQ100</f>
        <v>1004039.062231</v>
      </c>
      <c r="FR291" s="70">
        <f>+BANCOS!FR100</f>
        <v>1040383.334851</v>
      </c>
      <c r="FS291" s="70">
        <f>+BANCOS!FS100</f>
        <v>1011726.3483</v>
      </c>
      <c r="FT291" s="70">
        <f>+BANCOS!FT100</f>
        <v>1035739.198866</v>
      </c>
      <c r="FU291" s="70">
        <f>+BANCOS!FU100</f>
        <v>1038081.016804</v>
      </c>
      <c r="FV291" s="70">
        <f>+BANCOS!FV100</f>
        <v>1033250.68242482</v>
      </c>
      <c r="FW291" s="70">
        <f>+BANCOS!FW100</f>
        <v>1063225.088891</v>
      </c>
      <c r="FX291" s="70">
        <f>+BANCOS!FX100</f>
        <v>1001334.976176</v>
      </c>
      <c r="FY291" s="70">
        <f>+BANCOS!FY100</f>
        <v>944542.67941619002</v>
      </c>
      <c r="FZ291" s="70">
        <f>+BANCOS!FZ100</f>
        <v>989711.93648899987</v>
      </c>
      <c r="GA291" s="70">
        <f>+BANCOS!GA100</f>
        <v>1076960.139071</v>
      </c>
      <c r="GB291" s="70">
        <f>+BANCOS!GB100</f>
        <v>1095852.6459999999</v>
      </c>
      <c r="GC291" s="70">
        <f>+BANCOS!GC100</f>
        <v>1125286.0848960001</v>
      </c>
      <c r="GD291" s="70">
        <f>+BANCOS!GD100</f>
        <v>1189918.7389936901</v>
      </c>
      <c r="GE291" s="70">
        <f>+BANCOS!GE100</f>
        <v>1261448.0246923999</v>
      </c>
      <c r="GF291" s="70">
        <f>+BANCOS!GF100</f>
        <v>1298210.0280230499</v>
      </c>
      <c r="GG291" s="70">
        <f>+BANCOS!GG100</f>
        <v>1326349.7856083501</v>
      </c>
      <c r="GH291" s="70">
        <f>+BANCOS!GH100</f>
        <v>1270263.42904395</v>
      </c>
      <c r="GI291" s="70">
        <f>+BANCOS!GI100</f>
        <v>1384805.574581</v>
      </c>
      <c r="GJ291" s="70">
        <f>+BANCOS!GJ100</f>
        <v>1418236.9872512</v>
      </c>
      <c r="GK291" s="70">
        <f>+BANCOS!GK100</f>
        <v>1303178.9535025</v>
      </c>
      <c r="GL291" s="70">
        <f>+BANCOS!GL100</f>
        <v>1439211.7895958701</v>
      </c>
      <c r="GM291" s="70">
        <f>+BANCOS!GM100</f>
        <v>1448134.67283768</v>
      </c>
      <c r="GN291" s="70">
        <f>+BANCOS!GN100</f>
        <v>1428543.46260578</v>
      </c>
      <c r="GO291" s="70">
        <f>+BANCOS!GO100</f>
        <v>1459637.8401415299</v>
      </c>
      <c r="GP291" s="70">
        <f>+BANCOS!GP100</f>
        <v>1496758.89075571</v>
      </c>
      <c r="GQ291" s="70">
        <f>+BANCOS!GQ100</f>
        <v>1463298.9562004099</v>
      </c>
      <c r="GR291" s="70">
        <f>+BANCOS!GR100</f>
        <v>1500663.73944766</v>
      </c>
      <c r="GS291" s="70">
        <f>+BANCOS!GS100</f>
        <v>1548170.6641428</v>
      </c>
      <c r="GT291" s="70">
        <f>+BANCOS!GT100</f>
        <v>1488898.91725523</v>
      </c>
      <c r="GU291" s="70">
        <f>+BANCOS!GU100</f>
        <v>1504667.9505014201</v>
      </c>
      <c r="GV291" s="70">
        <f>+BANCOS!GV100</f>
        <v>1499018.7674980201</v>
      </c>
      <c r="GW291" s="70">
        <f>+BANCOS!GW100</f>
        <v>1361136.11166883</v>
      </c>
      <c r="GX291" s="70">
        <f>+BANCOS!GX100</f>
        <v>1467695.38844151</v>
      </c>
      <c r="GY291" s="70">
        <f>+BANCOS!GY100</f>
        <v>1511250.08626341</v>
      </c>
      <c r="GZ291" s="70">
        <f>+BANCOS!GZ100</f>
        <v>1488475.23523931</v>
      </c>
      <c r="HA291" s="70">
        <f>+BANCOS!HA100</f>
        <v>1536755.09935831</v>
      </c>
      <c r="HB291" s="70">
        <f>+BANCOS!HB100</f>
        <v>1563986.03191186</v>
      </c>
      <c r="HC291" s="70">
        <f>+BANCOS!HC100</f>
        <v>1550483.00247306</v>
      </c>
      <c r="HD291" s="70">
        <f>+BANCOS!HD100</f>
        <v>1577767.9789587799</v>
      </c>
      <c r="HE291" s="70">
        <f>+BANCOS!HE100</f>
        <v>1684276.8943248999</v>
      </c>
      <c r="HF291" s="70">
        <f>+BANCOS!HF100</f>
        <v>1632305.8740436099</v>
      </c>
      <c r="HG291" s="70">
        <f>+BANCOS!HG100</f>
        <v>1590784.3704820001</v>
      </c>
      <c r="HH291" s="70">
        <f>+BANCOS!HH100</f>
        <v>1622786.9525973001</v>
      </c>
      <c r="HI291" s="70">
        <f>+BANCOS!HI100</f>
        <v>1425508.26687366</v>
      </c>
      <c r="HJ291" s="70">
        <f>+BANCOS!HJ100</f>
        <v>1598013.1431687099</v>
      </c>
      <c r="HK291" s="70">
        <f>+BANCOS!HK100</f>
        <v>1705477.8495199799</v>
      </c>
      <c r="HL291" s="70">
        <f>+BANCOS!HL100</f>
        <v>1582546.36828672</v>
      </c>
      <c r="HM291" s="70">
        <f>+BANCOS!HM100</f>
        <v>1600330.4627205101</v>
      </c>
      <c r="HN291" s="70">
        <f>+BANCOS!HN100</f>
        <v>1656392.92387751</v>
      </c>
      <c r="HO291" s="70">
        <f>+BANCOS!HO100</f>
        <v>1638489.7117286499</v>
      </c>
      <c r="HP291" s="70">
        <f>+BANCOS!HP100</f>
        <v>1602230.6804863999</v>
      </c>
      <c r="HQ291" s="70">
        <f>+BANCOS!HQ100</f>
        <v>1591897.4738733501</v>
      </c>
      <c r="HR291" s="70">
        <f>+BANCOS!HR100</f>
        <v>1543748.5140821801</v>
      </c>
      <c r="HS291" s="70">
        <f>+BANCOS!HS100</f>
        <v>1527175.4082572099</v>
      </c>
      <c r="HT291" s="70">
        <f>+BANCOS!HT100</f>
        <v>1545259.26488326</v>
      </c>
      <c r="HU291" s="70">
        <f>+BANCOS!HU100</f>
        <v>1409962.18067306</v>
      </c>
      <c r="HV291" s="70">
        <f>+BANCOS!HV100</f>
        <v>1604129.35308314</v>
      </c>
      <c r="HW291" s="70">
        <f>+BANCOS!HW100</f>
        <v>1711186.52036714</v>
      </c>
      <c r="HX291" s="70">
        <f>+BANCOS!HX100</f>
        <v>1719292.2027400001</v>
      </c>
      <c r="HY291" s="70">
        <f>+BANCOS!HY100</f>
        <v>1836069.9513091799</v>
      </c>
      <c r="HZ291" s="70">
        <f>+BANCOS!HZ100</f>
        <v>1860862.76496113</v>
      </c>
      <c r="IA291" s="70">
        <f>+BANCOS!IA100</f>
        <v>1837493.31999295</v>
      </c>
      <c r="IB291" s="70">
        <f>+BANCOS!IB100</f>
        <v>1874134.91392795</v>
      </c>
      <c r="IC291" s="70">
        <f>+BANCOS!IC100</f>
        <v>1887268.1414459499</v>
      </c>
      <c r="ID291" s="70">
        <f>+BANCOS!ID100</f>
        <v>1838903.5764754999</v>
      </c>
      <c r="IE291" s="70">
        <f>+BANCOS!IE100</f>
        <v>1834929.0733650001</v>
      </c>
      <c r="IF291" s="70">
        <f>+BANCOS!IF100</f>
        <v>1838758.28959545</v>
      </c>
      <c r="IG291" s="70">
        <f>+BANCOS!IG100</f>
        <v>1553587.9616579399</v>
      </c>
      <c r="IH291" s="70">
        <f>+BANCOS!IH100</f>
        <v>1678140.04438723</v>
      </c>
      <c r="II291" s="70">
        <f>+BANCOS!II100</f>
        <v>1823324.12778258</v>
      </c>
      <c r="IJ291" s="70">
        <f>+BANCOS!IJ100</f>
        <v>1987770.42485848</v>
      </c>
      <c r="IK291" s="70">
        <f>+BANCOS!IK100</f>
        <v>2248141.3142234799</v>
      </c>
      <c r="IL291" s="70">
        <f>+BANCOS!IL100</f>
        <v>2027628.2880615799</v>
      </c>
      <c r="IM291" s="70">
        <f>+BANCOS!IM100</f>
        <v>1905487.0016270501</v>
      </c>
      <c r="IN291" s="70">
        <f>+BANCOS!IN100</f>
        <v>1762285.44479405</v>
      </c>
      <c r="IO291" s="70">
        <f>+BANCOS!IO100</f>
        <v>1852450.4783445401</v>
      </c>
      <c r="IP291" s="70">
        <f>+BANCOS!IP100</f>
        <v>1831541.96598883</v>
      </c>
      <c r="IQ291" s="70">
        <f>+BANCOS!IQ100</f>
        <v>1855402.95057072</v>
      </c>
      <c r="IR291" s="70">
        <f>+BANCOS!IR100</f>
        <v>1823975.38706845</v>
      </c>
      <c r="IS291" s="70">
        <f>+BANCOS!IS100</f>
        <v>1597885.2498484501</v>
      </c>
      <c r="IT291" s="70">
        <f>+BANCOS!IT100</f>
        <v>1597885.2498484501</v>
      </c>
      <c r="IU291" s="70">
        <f>+BANCOS!IU100</f>
        <v>1875445.3886873701</v>
      </c>
      <c r="IV291" s="70">
        <f>+BANCOS!IV100</f>
        <v>1954984.2953785399</v>
      </c>
      <c r="IW291" s="70">
        <f>+BANCOS!IW100</f>
        <v>1980485.23045341</v>
      </c>
      <c r="IX291" s="70">
        <f>+BANCOS!IX100</f>
        <v>2006275.6278174899</v>
      </c>
      <c r="IY291" s="70">
        <f>+BANCOS!IY100</f>
        <v>1807308.8314896901</v>
      </c>
      <c r="IZ291" s="70">
        <f>+BANCOS!IZ100</f>
        <v>1861800.14086758</v>
      </c>
      <c r="JA291" s="70">
        <f>+BANCOS!JA100</f>
        <v>1929711</v>
      </c>
      <c r="JB291" s="70">
        <f>+BANCOS!JB100</f>
        <v>1887918.94647589</v>
      </c>
      <c r="JC291" s="70">
        <f>+BANCOS!JC100</f>
        <v>1975558.17523424</v>
      </c>
      <c r="JD291" s="70">
        <f>+BANCOS!JD100</f>
        <v>1920255.3867959999</v>
      </c>
      <c r="JE291" s="70">
        <f>+BANCOS!JE100</f>
        <v>1714388.26</v>
      </c>
      <c r="JF291" s="70" t="e">
        <f>+BANCOS!#REF!</f>
        <v>#REF!</v>
      </c>
    </row>
    <row r="292" spans="1:266" s="1" customFormat="1" ht="12.9" customHeight="1" x14ac:dyDescent="0.2">
      <c r="A292" s="73" t="s">
        <v>330</v>
      </c>
      <c r="B292" s="70">
        <f>+FINANCIERAS!B89</f>
        <v>0</v>
      </c>
      <c r="C292" s="70">
        <f>+FINANCIERAS!C89</f>
        <v>0</v>
      </c>
      <c r="D292" s="70">
        <f>+FINANCIERAS!D89</f>
        <v>0</v>
      </c>
      <c r="E292" s="70">
        <f>+FINANCIERAS!E89</f>
        <v>0</v>
      </c>
      <c r="F292" s="70">
        <f>+FINANCIERAS!F89</f>
        <v>0</v>
      </c>
      <c r="G292" s="70">
        <f>+FINANCIERAS!G89</f>
        <v>0</v>
      </c>
      <c r="H292" s="70">
        <f>+FINANCIERAS!H89</f>
        <v>0</v>
      </c>
      <c r="I292" s="70">
        <f>+FINANCIERAS!I89</f>
        <v>0</v>
      </c>
      <c r="J292" s="70">
        <f>+FINANCIERAS!J89</f>
        <v>0</v>
      </c>
      <c r="K292" s="70">
        <f>+FINANCIERAS!K89</f>
        <v>0</v>
      </c>
      <c r="L292" s="70">
        <f>+FINANCIERAS!L89</f>
        <v>0</v>
      </c>
      <c r="M292" s="70">
        <f>+FINANCIERAS!M89</f>
        <v>0</v>
      </c>
      <c r="N292" s="70">
        <f>+FINANCIERAS!N89</f>
        <v>0</v>
      </c>
      <c r="O292" s="70">
        <f>+FINANCIERAS!O89</f>
        <v>0</v>
      </c>
      <c r="P292" s="70">
        <f>+FINANCIERAS!P89</f>
        <v>0</v>
      </c>
      <c r="Q292" s="70">
        <f>+FINANCIERAS!Q89</f>
        <v>0</v>
      </c>
      <c r="R292" s="70">
        <f>+FINANCIERAS!R89</f>
        <v>0</v>
      </c>
      <c r="S292" s="70">
        <f>+FINANCIERAS!S89</f>
        <v>0</v>
      </c>
      <c r="T292" s="70">
        <f>+FINANCIERAS!T89</f>
        <v>0</v>
      </c>
      <c r="U292" s="70">
        <f>+FINANCIERAS!U89</f>
        <v>0</v>
      </c>
      <c r="V292" s="70">
        <f>+FINANCIERAS!V89</f>
        <v>0</v>
      </c>
      <c r="W292" s="70">
        <f>+FINANCIERAS!W89</f>
        <v>0</v>
      </c>
      <c r="X292" s="70">
        <f>+FINANCIERAS!X89</f>
        <v>85899</v>
      </c>
      <c r="Y292" s="70">
        <f>+FINANCIERAS!Y89</f>
        <v>76956</v>
      </c>
      <c r="Z292" s="70">
        <f>+FINANCIERAS!Z89</f>
        <v>84092</v>
      </c>
      <c r="AA292" s="70">
        <f>+FINANCIERAS!AA89</f>
        <v>88229</v>
      </c>
      <c r="AB292" s="70">
        <f>+FINANCIERAS!AB89</f>
        <v>87537</v>
      </c>
      <c r="AC292" s="70">
        <f>+FINANCIERAS!AC89</f>
        <v>93018</v>
      </c>
      <c r="AD292" s="70">
        <f>+FINANCIERAS!AD89</f>
        <v>101054</v>
      </c>
      <c r="AE292" s="70">
        <f>+FINANCIERAS!AE89</f>
        <v>95079</v>
      </c>
      <c r="AF292" s="70">
        <f>+FINANCIERAS!AF89</f>
        <v>100505</v>
      </c>
      <c r="AG292" s="70">
        <f>+FINANCIERAS!AG89</f>
        <v>105281</v>
      </c>
      <c r="AH292" s="70">
        <f>+FINANCIERAS!AH89</f>
        <v>97079</v>
      </c>
      <c r="AI292" s="70">
        <f>+FINANCIERAS!AI89</f>
        <v>98480</v>
      </c>
      <c r="AJ292" s="70">
        <f>+FINANCIERAS!AJ89</f>
        <v>91644</v>
      </c>
      <c r="AK292" s="70">
        <f>+FINANCIERAS!AK89</f>
        <v>91101</v>
      </c>
      <c r="AL292" s="70">
        <f>+FINANCIERAS!AL89</f>
        <v>97146</v>
      </c>
      <c r="AM292" s="70">
        <f>+FINANCIERAS!AM89</f>
        <v>98389</v>
      </c>
      <c r="AN292" s="70">
        <f>+FINANCIERAS!AN89</f>
        <v>97180</v>
      </c>
      <c r="AO292" s="70">
        <f>+FINANCIERAS!AO89</f>
        <v>100685</v>
      </c>
      <c r="AP292" s="70">
        <f>+FINANCIERAS!AP89</f>
        <v>91359</v>
      </c>
      <c r="AQ292" s="70">
        <f>+FINANCIERAS!AQ89</f>
        <v>89417</v>
      </c>
      <c r="AR292" s="70">
        <f>+FINANCIERAS!AR89</f>
        <v>92006.30062343998</v>
      </c>
      <c r="AS292" s="70">
        <f>+FINANCIERAS!AS89</f>
        <v>92023.954182450005</v>
      </c>
      <c r="AT292" s="70">
        <f>+FINANCIERAS!AT89</f>
        <v>83892.060418680005</v>
      </c>
      <c r="AU292" s="70">
        <f>+FINANCIERAS!AU89</f>
        <v>82171.092681379989</v>
      </c>
      <c r="AV292" s="70">
        <f>+FINANCIERAS!AV89</f>
        <v>92506.126182450011</v>
      </c>
      <c r="AW292" s="70">
        <f>+FINANCIERAS!AW89</f>
        <v>81924.986971270017</v>
      </c>
      <c r="AX292" s="70">
        <f>+FINANCIERAS!AX89</f>
        <v>86543.578327259995</v>
      </c>
      <c r="AY292" s="70">
        <f>+FINANCIERAS!AY89</f>
        <v>90082.822052079995</v>
      </c>
      <c r="AZ292" s="70">
        <f>+FINANCIERAS!AZ89</f>
        <v>90703.137069079996</v>
      </c>
      <c r="BA292" s="70">
        <f>+FINANCIERAS!BA89</f>
        <v>89543.742236369988</v>
      </c>
      <c r="BB292" s="70">
        <f>+FINANCIERAS!BB89</f>
        <v>83387.483282799993</v>
      </c>
      <c r="BC292" s="70">
        <f>+FINANCIERAS!BC89</f>
        <v>79430.102243599991</v>
      </c>
      <c r="BD292" s="70">
        <f>+FINANCIERAS!BD89</f>
        <v>83275.639512410024</v>
      </c>
      <c r="BE292" s="70">
        <f>+FINANCIERAS!BE89</f>
        <v>78980.561816810005</v>
      </c>
      <c r="BF292" s="70">
        <f>+FINANCIERAS!BF89</f>
        <v>76329.585563809975</v>
      </c>
      <c r="BG292" s="70">
        <f>+FINANCIERAS!BG89</f>
        <v>74794.528655079994</v>
      </c>
      <c r="BH292" s="70">
        <f>+FINANCIERAS!BH89</f>
        <v>71596.621667390005</v>
      </c>
      <c r="BI292" s="70">
        <f>+FINANCIERAS!BI89</f>
        <v>58966</v>
      </c>
      <c r="BJ292" s="70">
        <f>+FINANCIERAS!BJ89</f>
        <v>63040.23746669</v>
      </c>
      <c r="BK292" s="70">
        <f>+FINANCIERAS!BK89</f>
        <v>67713.654794490008</v>
      </c>
      <c r="BL292" s="70">
        <f>+FINANCIERAS!BL89</f>
        <v>67279.318238990003</v>
      </c>
      <c r="BM292" s="70">
        <f>+FINANCIERAS!BM89</f>
        <v>72317.478037990004</v>
      </c>
      <c r="BN292" s="70">
        <f>+FINANCIERAS!BN89</f>
        <v>73218.719275449985</v>
      </c>
      <c r="BO292" s="70">
        <f>+FINANCIERAS!BO89</f>
        <v>70203.405808769996</v>
      </c>
      <c r="BP292" s="70">
        <f>+FINANCIERAS!BP89</f>
        <v>72337.51571367</v>
      </c>
      <c r="BQ292" s="70">
        <f>+FINANCIERAS!BQ89</f>
        <v>72640.109136729996</v>
      </c>
      <c r="BR292" s="70">
        <f>+FINANCIERAS!BR89</f>
        <v>62819.577444339993</v>
      </c>
      <c r="BS292" s="70">
        <f>+FINANCIERAS!BS89</f>
        <v>61687.003527010012</v>
      </c>
      <c r="BT292" s="70">
        <f>+FINANCIERAS!BT89</f>
        <v>58995.406316769993</v>
      </c>
      <c r="BU292" s="70">
        <f>+FINANCIERAS!BU89</f>
        <v>54734.496507299991</v>
      </c>
      <c r="BV292" s="70">
        <f>+FINANCIERAS!BV89</f>
        <v>58920.967488299997</v>
      </c>
      <c r="BW292" s="70">
        <f>+FINANCIERAS!BW89</f>
        <v>61024.289611400003</v>
      </c>
      <c r="BX292" s="70">
        <f>+FINANCIERAS!BX89</f>
        <v>60448.134260899991</v>
      </c>
      <c r="BY292" s="70">
        <f>+FINANCIERAS!BY89</f>
        <v>66691.835470899998</v>
      </c>
      <c r="BZ292" s="70">
        <f>+FINANCIERAS!BZ89</f>
        <v>71120.289923500008</v>
      </c>
      <c r="CA292" s="70">
        <f>+FINANCIERAS!CA89</f>
        <v>71967.642988499996</v>
      </c>
      <c r="CB292" s="70">
        <f>+FINANCIERAS!CB89</f>
        <v>80484.762492500013</v>
      </c>
      <c r="CC292" s="70">
        <f>+FINANCIERAS!CC89</f>
        <v>75358.319741599989</v>
      </c>
      <c r="CD292" s="70">
        <f>+FINANCIERAS!CD89</f>
        <v>76790.148613999991</v>
      </c>
      <c r="CE292" s="70">
        <f>+FINANCIERAS!CE89</f>
        <v>78770.869322000013</v>
      </c>
      <c r="CF292" s="70">
        <f>+FINANCIERAS!CF89</f>
        <v>78973.533836000017</v>
      </c>
      <c r="CG292" s="70">
        <f>+FINANCIERAS!CG89</f>
        <v>72174.415726000007</v>
      </c>
      <c r="CH292" s="70">
        <f>+FINANCIERAS!CH89</f>
        <v>78444.441034000003</v>
      </c>
      <c r="CI292" s="70">
        <f>+FINANCIERAS!CI89</f>
        <v>83388.074000999986</v>
      </c>
      <c r="CJ292" s="70">
        <f>+FINANCIERAS!CJ89</f>
        <v>79314.503221000006</v>
      </c>
      <c r="CK292" s="70">
        <f>+FINANCIERAS!CK89</f>
        <v>84881.455875000014</v>
      </c>
      <c r="CL292" s="70">
        <f>+FINANCIERAS!CL89</f>
        <v>85640.975441190007</v>
      </c>
      <c r="CM292" s="70">
        <f>+FINANCIERAS!CM89</f>
        <v>82024.335671490015</v>
      </c>
      <c r="CN292" s="70">
        <f>+FINANCIERAS!CN89</f>
        <v>88012.370505850005</v>
      </c>
      <c r="CO292" s="70">
        <f>+FINANCIERAS!CO89</f>
        <v>88568.027616160005</v>
      </c>
      <c r="CP292" s="70">
        <f>+FINANCIERAS!CP89</f>
        <v>78680.236522730003</v>
      </c>
      <c r="CQ292" s="70">
        <f>+FINANCIERAS!CQ89</f>
        <v>79167.694710969983</v>
      </c>
      <c r="CR292" s="70">
        <f>+FINANCIERAS!CR89</f>
        <v>74766.366070940014</v>
      </c>
      <c r="CS292" s="70">
        <f>+FINANCIERAS!CS89</f>
        <v>68928.167215070003</v>
      </c>
      <c r="CT292" s="70">
        <f>+FINANCIERAS!CT89</f>
        <v>65789.368817890019</v>
      </c>
      <c r="CU292" s="70">
        <f>+FINANCIERAS!CU89</f>
        <v>66851.309684990003</v>
      </c>
      <c r="CV292" s="70">
        <f>+FINANCIERAS!CV89</f>
        <v>68432.205839849994</v>
      </c>
      <c r="CW292" s="70">
        <f>+FINANCIERAS!CW89</f>
        <v>70152.369503160007</v>
      </c>
      <c r="CX292" s="70">
        <f>+FINANCIERAS!CX89</f>
        <v>70940.630520370003</v>
      </c>
      <c r="CY292" s="70">
        <f>+FINANCIERAS!CY89</f>
        <v>67020.407535819992</v>
      </c>
      <c r="CZ292" s="70">
        <f>+FINANCIERAS!CZ89</f>
        <v>67135.20542282</v>
      </c>
      <c r="DA292" s="70">
        <f>+FINANCIERAS!DA89</f>
        <v>67575.344005020001</v>
      </c>
      <c r="DB292" s="70">
        <f>+FINANCIERAS!DB89</f>
        <v>69478.157892319985</v>
      </c>
      <c r="DC292" s="70">
        <f>+FINANCIERAS!DC89</f>
        <v>71256.334089320007</v>
      </c>
      <c r="DD292" s="70">
        <f>+FINANCIERAS!DD89</f>
        <v>72824.382393380001</v>
      </c>
      <c r="DE292" s="70">
        <f>+FINANCIERAS!DE89</f>
        <v>69157.050757999998</v>
      </c>
      <c r="DF292" s="70">
        <f>+FINANCIERAS!DF89</f>
        <v>59390.250835999999</v>
      </c>
      <c r="DG292" s="70">
        <f>+FINANCIERAS!DG89</f>
        <v>62640.040395000004</v>
      </c>
      <c r="DH292" s="70">
        <f>+FINANCIERAS!DH89</f>
        <v>68137.836221000005</v>
      </c>
      <c r="DI292" s="70">
        <f>+FINANCIERAS!DI89</f>
        <v>76417.758222999997</v>
      </c>
      <c r="DJ292" s="70">
        <f>+FINANCIERAS!DJ89</f>
        <v>81447.852643520004</v>
      </c>
      <c r="DK292" s="70">
        <f>+FINANCIERAS!DK89</f>
        <v>83790.095363519999</v>
      </c>
      <c r="DL292" s="70">
        <f>+FINANCIERAS!DL89</f>
        <v>85640.168922420009</v>
      </c>
      <c r="DM292" s="70">
        <f>+FINANCIERAS!DM89</f>
        <v>87421.491190420013</v>
      </c>
      <c r="DN292" s="70">
        <f>+FINANCIERAS!DN89</f>
        <v>88305.188502420002</v>
      </c>
      <c r="DO292" s="70">
        <f>+FINANCIERAS!DO89</f>
        <v>84513.417966419976</v>
      </c>
      <c r="DP292" s="70">
        <f>+FINANCIERAS!DP89</f>
        <v>84735.046110419993</v>
      </c>
      <c r="DQ292" s="70">
        <f>+FINANCIERAS!DQ89</f>
        <v>71618.539567899992</v>
      </c>
      <c r="DR292" s="70">
        <f>+FINANCIERAS!DR89</f>
        <v>82100.226387899995</v>
      </c>
      <c r="DS292" s="70">
        <f>+FINANCIERAS!DS89</f>
        <v>87238.815154900003</v>
      </c>
      <c r="DT292" s="70">
        <f>+FINANCIERAS!DT89</f>
        <v>83056.5849456</v>
      </c>
      <c r="DU292" s="70">
        <f>+FINANCIERAS!DU89</f>
        <v>84685.593339999992</v>
      </c>
      <c r="DV292" s="70">
        <f>+FINANCIERAS!DV89</f>
        <v>86414.412352000014</v>
      </c>
      <c r="DW292" s="70">
        <f>+FINANCIERAS!DW89</f>
        <v>86605.568186000019</v>
      </c>
      <c r="DX292" s="70">
        <f>+FINANCIERAS!DX89</f>
        <v>90652.244840810017</v>
      </c>
      <c r="DY292" s="70">
        <f>+FINANCIERAS!DY89</f>
        <v>93393.328447900014</v>
      </c>
      <c r="DZ292" s="70">
        <f>+FINANCIERAS!DZ89</f>
        <v>90980.682553809995</v>
      </c>
      <c r="EA292" s="70">
        <f>+FINANCIERAS!EA89</f>
        <v>93876.412536810021</v>
      </c>
      <c r="EB292" s="70">
        <f>+FINANCIERAS!EB89</f>
        <v>87562.626116999978</v>
      </c>
      <c r="EC292" s="70">
        <f>+FINANCIERAS!EC89</f>
        <v>65787.072268000018</v>
      </c>
      <c r="ED292" s="70">
        <f>+FINANCIERAS!ED89</f>
        <v>76423.878274999995</v>
      </c>
      <c r="EE292" s="70">
        <f>+FINANCIERAS!EE89</f>
        <v>77676.734039000003</v>
      </c>
      <c r="EF292" s="70">
        <f>+FINANCIERAS!EF89</f>
        <v>78489.537317000009</v>
      </c>
      <c r="EG292" s="70">
        <f>+FINANCIERAS!EG89</f>
        <v>90410.403057999996</v>
      </c>
      <c r="EH292" s="70">
        <f>+FINANCIERAS!EH89</f>
        <v>87584.971158999993</v>
      </c>
      <c r="EI292" s="70">
        <f>+FINANCIERAS!EI89</f>
        <v>83595.665754000001</v>
      </c>
      <c r="EJ292" s="70">
        <f>+FINANCIERAS!EJ89</f>
        <v>87959.798267000006</v>
      </c>
      <c r="EK292" s="70">
        <f>+FINANCIERAS!EK89</f>
        <v>90541.267372999995</v>
      </c>
      <c r="EL292" s="70">
        <f>+FINANCIERAS!EL89</f>
        <v>91829.332037999993</v>
      </c>
      <c r="EM292" s="70">
        <f>+FINANCIERAS!EM89</f>
        <v>97076.97592099999</v>
      </c>
      <c r="EN292" s="70">
        <f>+FINANCIERAS!EN89</f>
        <v>100823.217821</v>
      </c>
      <c r="EO292" s="70">
        <f>+FINANCIERAS!EO89</f>
        <v>88089.458700000003</v>
      </c>
      <c r="EP292" s="70">
        <f>+FINANCIERAS!EP89</f>
        <v>103077.799254</v>
      </c>
      <c r="EQ292" s="70">
        <f>+FINANCIERAS!EQ89</f>
        <v>108505.857904</v>
      </c>
      <c r="ER292" s="70">
        <f>+FINANCIERAS!ER89</f>
        <v>109214.70052</v>
      </c>
      <c r="ES292" s="70">
        <f>+FINANCIERAS!ES89</f>
        <v>110391.25241099999</v>
      </c>
      <c r="ET292" s="70">
        <f>+FINANCIERAS!ET89</f>
        <v>108252.089769</v>
      </c>
      <c r="EU292" s="70">
        <f>+FINANCIERAS!EU89</f>
        <v>109769.05598999999</v>
      </c>
      <c r="EV292" s="70">
        <f>+FINANCIERAS!EV89</f>
        <v>127657.665087</v>
      </c>
      <c r="EW292" s="70">
        <f>+FINANCIERAS!EW89</f>
        <v>126682.14721363</v>
      </c>
      <c r="EX292" s="70">
        <f>+FINANCIERAS!EX89</f>
        <v>133763.15638663</v>
      </c>
      <c r="EY292" s="70">
        <f>+FINANCIERAS!EY89</f>
        <v>134027.44473013</v>
      </c>
      <c r="EZ292" s="70">
        <f>+FINANCIERAS!EZ89</f>
        <v>126674.03474113</v>
      </c>
      <c r="FA292" s="70">
        <f>+FINANCIERAS!FA89</f>
        <v>101887.82839313</v>
      </c>
      <c r="FB292" s="70">
        <f>+FINANCIERAS!FB89</f>
        <v>108578.23278955001</v>
      </c>
      <c r="FC292" s="70">
        <f>+FINANCIERAS!FC89</f>
        <v>115453.92309913</v>
      </c>
      <c r="FD292" s="70">
        <f>+FINANCIERAS!FD89</f>
        <v>129045.98501713001</v>
      </c>
      <c r="FE292" s="70">
        <f>+FINANCIERAS!FE89</f>
        <v>131606.06882849999</v>
      </c>
      <c r="FF292" s="70">
        <f>+FINANCIERAS!FF89</f>
        <v>131349.94974800001</v>
      </c>
      <c r="FG292" s="70">
        <f>+FINANCIERAS!FG89</f>
        <v>133199.40028500001</v>
      </c>
      <c r="FH292" s="70">
        <f>+FINANCIERAS!FH89</f>
        <v>139152.24995200001</v>
      </c>
      <c r="FI292" s="70">
        <f>+FINANCIERAS!FI89</f>
        <v>143248.56523199999</v>
      </c>
      <c r="FJ292" s="70">
        <f>+FINANCIERAS!FJ89</f>
        <v>136287.836132</v>
      </c>
      <c r="FK292" s="70">
        <f>+FINANCIERAS!FK89</f>
        <v>137806.71145924</v>
      </c>
      <c r="FL292" s="70">
        <f>+FINANCIERAS!FL89</f>
        <v>132699.31556399999</v>
      </c>
      <c r="FM292" s="70">
        <f>+FINANCIERAS!FM89</f>
        <v>125028.418118</v>
      </c>
      <c r="FN292" s="70">
        <f>+FINANCIERAS!FN89</f>
        <v>137830.874449</v>
      </c>
      <c r="FO292" s="70">
        <f>+FINANCIERAS!FO89</f>
        <v>141526.35015799999</v>
      </c>
      <c r="FP292" s="70">
        <f>+FINANCIERAS!FP89</f>
        <v>148101.04899800001</v>
      </c>
      <c r="FQ292" s="70">
        <f>+FINANCIERAS!FQ89</f>
        <v>159895.75550100001</v>
      </c>
      <c r="FR292" s="70">
        <f>+FINANCIERAS!FR89</f>
        <v>160118.787698</v>
      </c>
      <c r="FS292" s="70">
        <f>+FINANCIERAS!FS89</f>
        <v>159987.256972</v>
      </c>
      <c r="FT292" s="70">
        <f>+FINANCIERAS!FT89</f>
        <v>160078.97758800001</v>
      </c>
      <c r="FU292" s="70">
        <f>+FINANCIERAS!FU89</f>
        <v>161977.705564</v>
      </c>
      <c r="FV292" s="70">
        <f>+FINANCIERAS!FV89</f>
        <v>160673.53141600001</v>
      </c>
      <c r="FW292" s="70">
        <f>+FINANCIERAS!FW89</f>
        <v>163594.141929</v>
      </c>
      <c r="FX292" s="70">
        <f>+FINANCIERAS!FX89</f>
        <v>171526.317423</v>
      </c>
      <c r="FY292" s="70">
        <f>+FINANCIERAS!FY89</f>
        <v>160080.028796</v>
      </c>
      <c r="FZ292" s="70">
        <f>+FINANCIERAS!FZ89</f>
        <v>179938.82634100001</v>
      </c>
      <c r="GA292" s="70">
        <f>+FINANCIERAS!GA89</f>
        <v>155876.910538</v>
      </c>
      <c r="GB292" s="70">
        <f>+FINANCIERAS!GB89</f>
        <v>160446.466441</v>
      </c>
      <c r="GC292" s="70">
        <f>+FINANCIERAS!GC89</f>
        <v>151362.85411099999</v>
      </c>
      <c r="GD292" s="70">
        <f>+FINANCIERAS!GD89</f>
        <v>164364.04349000001</v>
      </c>
      <c r="GE292" s="70">
        <f>+FINANCIERAS!GE89</f>
        <v>165566.47225319999</v>
      </c>
      <c r="GF292" s="70">
        <f>+FINANCIERAS!GF89</f>
        <v>170510.08465899999</v>
      </c>
      <c r="GG292" s="70">
        <f>+FINANCIERAS!GG89</f>
        <v>179925.48310899999</v>
      </c>
      <c r="GH292" s="70">
        <f>+FINANCIERAS!GH89</f>
        <v>165752.84483099999</v>
      </c>
      <c r="GI292" s="70">
        <f>+FINANCIERAS!GI89</f>
        <v>161580.307875</v>
      </c>
      <c r="GJ292" s="70">
        <f>+FINANCIERAS!GJ89</f>
        <v>172224.21355029999</v>
      </c>
      <c r="GK292" s="70">
        <f>+FINANCIERAS!GK89</f>
        <v>163421.4743263</v>
      </c>
      <c r="GL292" s="70">
        <f>+FINANCIERAS!GL89</f>
        <v>181804.39752470999</v>
      </c>
      <c r="GM292" s="70">
        <f>+FINANCIERAS!GM89</f>
        <v>190861.54105011001</v>
      </c>
      <c r="GN292" s="70">
        <f>+FINANCIERAS!GN89</f>
        <v>153576.00793431001</v>
      </c>
      <c r="GO292" s="70">
        <f>+FINANCIERAS!GO89</f>
        <v>168224.7516479</v>
      </c>
      <c r="GP292" s="70">
        <f>+FINANCIERAS!GP89</f>
        <v>185336.84124089999</v>
      </c>
      <c r="GQ292" s="70">
        <f>+FINANCIERAS!GQ89</f>
        <v>179591.35252280001</v>
      </c>
      <c r="GR292" s="70">
        <f>+FINANCIERAS!GR89</f>
        <v>190665.01291116001</v>
      </c>
      <c r="GS292" s="70">
        <f>+FINANCIERAS!GS89</f>
        <v>197995.77489386001</v>
      </c>
      <c r="GT292" s="70">
        <f>+FINANCIERAS!GT89</f>
        <v>190960.44837</v>
      </c>
      <c r="GU292" s="70">
        <f>+FINANCIERAS!GU89</f>
        <v>195167.02097099999</v>
      </c>
      <c r="GV292" s="70">
        <f>+FINANCIERAS!GV89</f>
        <v>196078.78244020001</v>
      </c>
      <c r="GW292" s="70">
        <f>+FINANCIERAS!GW89</f>
        <v>186983.7602432</v>
      </c>
      <c r="GX292" s="70">
        <f>+FINANCIERAS!GX89</f>
        <v>187836.0415772</v>
      </c>
      <c r="GY292" s="70">
        <f>+FINANCIERAS!GY89</f>
        <v>188538.08263620001</v>
      </c>
      <c r="GZ292" s="70">
        <f>+FINANCIERAS!GZ89</f>
        <v>197769.21289200001</v>
      </c>
      <c r="HA292" s="70">
        <f>+FINANCIERAS!HA89</f>
        <v>212190.17643600001</v>
      </c>
      <c r="HB292" s="70">
        <f>+FINANCIERAS!HB89</f>
        <v>225769.01065000001</v>
      </c>
      <c r="HC292" s="70">
        <f>+FINANCIERAS!HC89</f>
        <v>212557.42251199999</v>
      </c>
      <c r="HD292" s="70">
        <f>+FINANCIERAS!HD89</f>
        <v>216743.77513699999</v>
      </c>
      <c r="HE292" s="70">
        <f>+FINANCIERAS!HE89</f>
        <v>214394.68523800001</v>
      </c>
      <c r="HF292" s="70">
        <f>+FINANCIERAS!HF89</f>
        <v>205615.44590399999</v>
      </c>
      <c r="HG292" s="70">
        <f>+FINANCIERAS!HG89</f>
        <v>205173.55551500001</v>
      </c>
      <c r="HH292" s="70">
        <f>+FINANCIERAS!HH89</f>
        <v>205393.684018</v>
      </c>
      <c r="HI292" s="70">
        <f>+FINANCIERAS!HI89</f>
        <v>184177.50714999999</v>
      </c>
      <c r="HJ292" s="70">
        <f>+FINANCIERAS!HJ89</f>
        <v>204150.60462500001</v>
      </c>
      <c r="HK292" s="70">
        <f>+FINANCIERAS!HK89</f>
        <v>199089.08758299999</v>
      </c>
      <c r="HL292" s="70">
        <f>+FINANCIERAS!HL89</f>
        <v>196890.894562</v>
      </c>
      <c r="HM292" s="70">
        <f>+FINANCIERAS!HM89</f>
        <v>206491.39852300001</v>
      </c>
      <c r="HN292" s="70">
        <f>+FINANCIERAS!HN89</f>
        <v>207522.11861100001</v>
      </c>
      <c r="HO292" s="70">
        <f>+FINANCIERAS!HO89</f>
        <v>210395.989336</v>
      </c>
      <c r="HP292" s="70">
        <f>+FINANCIERAS!HP89</f>
        <v>225364.999847</v>
      </c>
      <c r="HQ292" s="70">
        <f>+FINANCIERAS!HQ89</f>
        <v>218118.46026299999</v>
      </c>
      <c r="HR292" s="70">
        <f>+FINANCIERAS!HR89</f>
        <v>215144.691865</v>
      </c>
      <c r="HS292" s="70">
        <f>+FINANCIERAS!HS89</f>
        <v>216618.53867899999</v>
      </c>
      <c r="HT292" s="70">
        <f>+FINANCIERAS!HT89</f>
        <v>218883.97737099999</v>
      </c>
      <c r="HU292" s="70">
        <f>+FINANCIERAS!HU89</f>
        <v>187655.95313400001</v>
      </c>
      <c r="HV292" s="70">
        <f>+FINANCIERAS!HV89</f>
        <v>200719.799512</v>
      </c>
      <c r="HW292" s="70">
        <f>+FINANCIERAS!HW89</f>
        <v>180101.77197100001</v>
      </c>
      <c r="HX292" s="70">
        <f>+FINANCIERAS!HX89</f>
        <v>187724.65259899999</v>
      </c>
      <c r="HY292" s="70">
        <f>+FINANCIERAS!HY89</f>
        <v>196606.76421200001</v>
      </c>
      <c r="HZ292" s="70">
        <f>+FINANCIERAS!HZ89</f>
        <v>178696.11914699999</v>
      </c>
      <c r="IA292" s="70">
        <f>+FINANCIERAS!IA89</f>
        <v>180752.16957500001</v>
      </c>
      <c r="IB292" s="70">
        <f>+FINANCIERAS!IB89</f>
        <v>184429.47847500001</v>
      </c>
      <c r="IC292" s="70">
        <f>+FINANCIERAS!IC89</f>
        <v>184001.81654999999</v>
      </c>
      <c r="ID292" s="70">
        <f>+FINANCIERAS!ID89</f>
        <v>182209.30428499999</v>
      </c>
      <c r="IE292" s="70">
        <f>+FINANCIERAS!IE89</f>
        <v>187221.935826</v>
      </c>
      <c r="IF292" s="70">
        <f>+FINANCIERAS!IF89</f>
        <v>168869.970749</v>
      </c>
      <c r="IG292" s="70">
        <f>+FINANCIERAS!IG89</f>
        <v>161716.54303500001</v>
      </c>
      <c r="IH292" s="70">
        <f>+FINANCIERAS!IH89</f>
        <v>174807.65976099999</v>
      </c>
      <c r="II292" s="70">
        <f>+FINANCIERAS!II89</f>
        <v>191558.27995</v>
      </c>
      <c r="IJ292" s="70">
        <f>+FINANCIERAS!IJ89</f>
        <v>236132.91841099999</v>
      </c>
      <c r="IK292" s="70">
        <f>+FINANCIERAS!IK89</f>
        <v>220565.72514699999</v>
      </c>
      <c r="IL292" s="70">
        <f>+FINANCIERAS!IL89</f>
        <v>195230.48264500001</v>
      </c>
      <c r="IM292" s="70">
        <f>+FINANCIERAS!IM89</f>
        <v>174490.75565800001</v>
      </c>
      <c r="IN292" s="70">
        <f>+FINANCIERAS!IN89</f>
        <v>161704.316563</v>
      </c>
      <c r="IO292" s="70">
        <f>+FINANCIERAS!IO89</f>
        <v>191668.710724</v>
      </c>
      <c r="IP292" s="70">
        <f>+FINANCIERAS!IP89</f>
        <v>180697.550131</v>
      </c>
      <c r="IQ292" s="70">
        <f>+FINANCIERAS!IQ89</f>
        <v>188330.70725199999</v>
      </c>
      <c r="IR292" s="70">
        <f>+FINANCIERAS!IR89</f>
        <v>168955.56268</v>
      </c>
      <c r="IS292" s="70">
        <f>+FINANCIERAS!IS89</f>
        <v>146843.33140699999</v>
      </c>
      <c r="IT292" s="70">
        <f>+FINANCIERAS!IT89</f>
        <v>165924.30609599999</v>
      </c>
      <c r="IU292" s="70">
        <f>+FINANCIERAS!IU89</f>
        <v>185930.54566800001</v>
      </c>
      <c r="IV292" s="70">
        <f>+FINANCIERAS!IV89</f>
        <v>196370.10073999999</v>
      </c>
      <c r="IW292" s="70">
        <f>+FINANCIERAS!IW89</f>
        <v>201852.63807099999</v>
      </c>
      <c r="IX292" s="70">
        <f>+FINANCIERAS!IX89</f>
        <v>217118.43039699999</v>
      </c>
      <c r="IY292" s="70">
        <f>+FINANCIERAS!IY89</f>
        <v>216576.22765300001</v>
      </c>
      <c r="IZ292" s="70">
        <f>+FINANCIERAS!IZ89</f>
        <v>226893.85294300001</v>
      </c>
      <c r="JA292" s="70">
        <f>+FINANCIERAS!JA89</f>
        <v>232084</v>
      </c>
      <c r="JB292" s="70">
        <f>+FINANCIERAS!JB89</f>
        <v>229284.682187</v>
      </c>
      <c r="JC292" s="70">
        <f>+FINANCIERAS!JC89</f>
        <v>232439.83261499999</v>
      </c>
      <c r="JD292" s="70">
        <f>+FINANCIERAS!JD89</f>
        <v>243541.98742799999</v>
      </c>
      <c r="JE292" s="70">
        <f>+FINANCIERAS!JE89</f>
        <v>226423.137651</v>
      </c>
      <c r="JF292" s="70">
        <f>+FINANCIERAS!JF89</f>
        <v>290368.87638700003</v>
      </c>
    </row>
    <row r="293" spans="1:266" s="1" customFormat="1" ht="12.9" customHeight="1" x14ac:dyDescent="0.2">
      <c r="A293" s="73" t="s">
        <v>331</v>
      </c>
      <c r="B293" s="70">
        <f t="shared" ref="B293:BM293" si="340">+B291+B292</f>
        <v>0</v>
      </c>
      <c r="C293" s="70">
        <f t="shared" si="340"/>
        <v>0</v>
      </c>
      <c r="D293" s="70">
        <f t="shared" si="340"/>
        <v>0</v>
      </c>
      <c r="E293" s="70">
        <f t="shared" si="340"/>
        <v>0</v>
      </c>
      <c r="F293" s="70">
        <f t="shared" si="340"/>
        <v>0</v>
      </c>
      <c r="G293" s="70">
        <f t="shared" si="340"/>
        <v>0</v>
      </c>
      <c r="H293" s="70">
        <f t="shared" si="340"/>
        <v>0</v>
      </c>
      <c r="I293" s="70">
        <f t="shared" si="340"/>
        <v>0</v>
      </c>
      <c r="J293" s="70">
        <f t="shared" si="340"/>
        <v>0</v>
      </c>
      <c r="K293" s="70">
        <f t="shared" si="340"/>
        <v>0</v>
      </c>
      <c r="L293" s="70">
        <f t="shared" si="340"/>
        <v>0</v>
      </c>
      <c r="M293" s="70">
        <f t="shared" si="340"/>
        <v>0</v>
      </c>
      <c r="N293" s="70">
        <f t="shared" si="340"/>
        <v>0</v>
      </c>
      <c r="O293" s="70">
        <f t="shared" si="340"/>
        <v>0</v>
      </c>
      <c r="P293" s="70">
        <f t="shared" si="340"/>
        <v>0</v>
      </c>
      <c r="Q293" s="70">
        <f t="shared" si="340"/>
        <v>0</v>
      </c>
      <c r="R293" s="70">
        <f t="shared" si="340"/>
        <v>0</v>
      </c>
      <c r="S293" s="70">
        <f t="shared" si="340"/>
        <v>0</v>
      </c>
      <c r="T293" s="70">
        <f t="shared" si="340"/>
        <v>0</v>
      </c>
      <c r="U293" s="70">
        <f t="shared" si="340"/>
        <v>0</v>
      </c>
      <c r="V293" s="70">
        <f t="shared" si="340"/>
        <v>0</v>
      </c>
      <c r="W293" s="70">
        <f t="shared" si="340"/>
        <v>0</v>
      </c>
      <c r="X293" s="70">
        <f t="shared" si="340"/>
        <v>579970</v>
      </c>
      <c r="Y293" s="70">
        <f t="shared" si="340"/>
        <v>548271</v>
      </c>
      <c r="Z293" s="70">
        <f t="shared" si="340"/>
        <v>611761</v>
      </c>
      <c r="AA293" s="70">
        <f t="shared" si="340"/>
        <v>622385</v>
      </c>
      <c r="AB293" s="70">
        <f t="shared" si="340"/>
        <v>643807</v>
      </c>
      <c r="AC293" s="70">
        <f t="shared" si="340"/>
        <v>622216</v>
      </c>
      <c r="AD293" s="70">
        <f t="shared" si="340"/>
        <v>624678</v>
      </c>
      <c r="AE293" s="70">
        <f t="shared" si="340"/>
        <v>575774</v>
      </c>
      <c r="AF293" s="70">
        <f t="shared" si="340"/>
        <v>584183</v>
      </c>
      <c r="AG293" s="70">
        <f t="shared" si="340"/>
        <v>592774</v>
      </c>
      <c r="AH293" s="70">
        <f t="shared" si="340"/>
        <v>590249</v>
      </c>
      <c r="AI293" s="70">
        <f t="shared" si="340"/>
        <v>599016</v>
      </c>
      <c r="AJ293" s="70">
        <f t="shared" si="340"/>
        <v>585425</v>
      </c>
      <c r="AK293" s="70">
        <f t="shared" si="340"/>
        <v>528332</v>
      </c>
      <c r="AL293" s="70">
        <f t="shared" si="340"/>
        <v>540832</v>
      </c>
      <c r="AM293" s="70">
        <f t="shared" si="340"/>
        <v>547993</v>
      </c>
      <c r="AN293" s="70">
        <f t="shared" si="340"/>
        <v>553409</v>
      </c>
      <c r="AO293" s="70">
        <f t="shared" si="340"/>
        <v>552331</v>
      </c>
      <c r="AP293" s="70">
        <f t="shared" si="340"/>
        <v>505098</v>
      </c>
      <c r="AQ293" s="70">
        <f t="shared" si="340"/>
        <v>498238</v>
      </c>
      <c r="AR293" s="70">
        <f t="shared" si="340"/>
        <v>495297.71008253994</v>
      </c>
      <c r="AS293" s="70">
        <f t="shared" si="340"/>
        <v>498993.82631902001</v>
      </c>
      <c r="AT293" s="70">
        <f t="shared" si="340"/>
        <v>491525.86527978</v>
      </c>
      <c r="AU293" s="70">
        <f t="shared" si="340"/>
        <v>500320.11226622999</v>
      </c>
      <c r="AV293" s="70">
        <f t="shared" si="340"/>
        <v>490089.66731379007</v>
      </c>
      <c r="AW293" s="70">
        <f t="shared" si="340"/>
        <v>454166.42084297002</v>
      </c>
      <c r="AX293" s="70">
        <f t="shared" si="340"/>
        <v>480429.20031422999</v>
      </c>
      <c r="AY293" s="70">
        <f t="shared" si="340"/>
        <v>482597.46624068002</v>
      </c>
      <c r="AZ293" s="70">
        <f t="shared" si="340"/>
        <v>475061.67087996996</v>
      </c>
      <c r="BA293" s="70">
        <f t="shared" si="340"/>
        <v>457157.88169959001</v>
      </c>
      <c r="BB293" s="70">
        <f t="shared" si="340"/>
        <v>459047.66645133001</v>
      </c>
      <c r="BC293" s="70">
        <f t="shared" si="340"/>
        <v>452307.18859722989</v>
      </c>
      <c r="BD293" s="70">
        <f t="shared" si="340"/>
        <v>439134.71452841006</v>
      </c>
      <c r="BE293" s="70">
        <f t="shared" si="340"/>
        <v>434658.01297399</v>
      </c>
      <c r="BF293" s="70">
        <f t="shared" si="340"/>
        <v>417130.13193149999</v>
      </c>
      <c r="BG293" s="70">
        <f t="shared" si="340"/>
        <v>393513.34445979999</v>
      </c>
      <c r="BH293" s="70">
        <f t="shared" si="340"/>
        <v>385613.11789757002</v>
      </c>
      <c r="BI293" s="70">
        <f t="shared" si="340"/>
        <v>346543</v>
      </c>
      <c r="BJ293" s="70">
        <f t="shared" si="340"/>
        <v>354888.53092539002</v>
      </c>
      <c r="BK293" s="70">
        <f t="shared" si="340"/>
        <v>354833.91828504001</v>
      </c>
      <c r="BL293" s="70">
        <f t="shared" si="340"/>
        <v>350746.99122232001</v>
      </c>
      <c r="BM293" s="70">
        <f t="shared" si="340"/>
        <v>346655.64657678001</v>
      </c>
      <c r="BN293" s="70">
        <f t="shared" ref="BN293:DY293" si="341">+BN291+BN292</f>
        <v>340907.95781466999</v>
      </c>
      <c r="BO293" s="70">
        <f t="shared" si="341"/>
        <v>316663.84784050001</v>
      </c>
      <c r="BP293" s="70">
        <f t="shared" si="341"/>
        <v>341573.71574401</v>
      </c>
      <c r="BQ293" s="70">
        <f t="shared" si="341"/>
        <v>345271.29397501005</v>
      </c>
      <c r="BR293" s="70">
        <f t="shared" si="341"/>
        <v>325700.82930381998</v>
      </c>
      <c r="BS293" s="70">
        <f t="shared" si="341"/>
        <v>324528.06854306004</v>
      </c>
      <c r="BT293" s="70">
        <f t="shared" si="341"/>
        <v>298057.02850373002</v>
      </c>
      <c r="BU293" s="70">
        <f t="shared" si="341"/>
        <v>276820.45325407002</v>
      </c>
      <c r="BV293" s="70">
        <f t="shared" si="341"/>
        <v>286006.20445844997</v>
      </c>
      <c r="BW293" s="70">
        <f t="shared" si="341"/>
        <v>286739.55850525998</v>
      </c>
      <c r="BX293" s="70">
        <f t="shared" si="341"/>
        <v>280934.38677349</v>
      </c>
      <c r="BY293" s="70">
        <f t="shared" si="341"/>
        <v>292481.12533104001</v>
      </c>
      <c r="BZ293" s="70">
        <f t="shared" si="341"/>
        <v>298959.87850719003</v>
      </c>
      <c r="CA293" s="70">
        <f t="shared" si="341"/>
        <v>296744.71089375002</v>
      </c>
      <c r="CB293" s="70">
        <f t="shared" si="341"/>
        <v>309485.51979583001</v>
      </c>
      <c r="CC293" s="70">
        <f t="shared" si="341"/>
        <v>310120.11797748995</v>
      </c>
      <c r="CD293" s="70">
        <f t="shared" si="341"/>
        <v>305633.18641703</v>
      </c>
      <c r="CE293" s="70">
        <f t="shared" si="341"/>
        <v>307220.15712277999</v>
      </c>
      <c r="CF293" s="70">
        <f t="shared" si="341"/>
        <v>301074.09747296001</v>
      </c>
      <c r="CG293" s="70">
        <f t="shared" si="341"/>
        <v>247264.05401319001</v>
      </c>
      <c r="CH293" s="70">
        <f t="shared" si="341"/>
        <v>259229.43682281999</v>
      </c>
      <c r="CI293" s="70">
        <f t="shared" si="341"/>
        <v>265230.90062681999</v>
      </c>
      <c r="CJ293" s="70">
        <f t="shared" si="341"/>
        <v>242082.12269282003</v>
      </c>
      <c r="CK293" s="70">
        <f t="shared" si="341"/>
        <v>255581.29781221002</v>
      </c>
      <c r="CL293" s="70">
        <f t="shared" si="341"/>
        <v>255356.12398653</v>
      </c>
      <c r="CM293" s="70">
        <f t="shared" si="341"/>
        <v>236976.18010494002</v>
      </c>
      <c r="CN293" s="70">
        <f t="shared" si="341"/>
        <v>246532.61842703001</v>
      </c>
      <c r="CO293" s="70">
        <f t="shared" si="341"/>
        <v>251020.46690633998</v>
      </c>
      <c r="CP293" s="70">
        <f t="shared" si="341"/>
        <v>224600.76275312999</v>
      </c>
      <c r="CQ293" s="70">
        <f t="shared" si="341"/>
        <v>225316.86336808998</v>
      </c>
      <c r="CR293" s="70">
        <f t="shared" si="341"/>
        <v>221083.12922218002</v>
      </c>
      <c r="CS293" s="70">
        <f t="shared" si="341"/>
        <v>184939.2720845</v>
      </c>
      <c r="CT293" s="70">
        <f t="shared" si="341"/>
        <v>198000.91128465004</v>
      </c>
      <c r="CU293" s="70">
        <f t="shared" si="341"/>
        <v>197553.33750019001</v>
      </c>
      <c r="CV293" s="70">
        <f t="shared" si="341"/>
        <v>196417.10421095</v>
      </c>
      <c r="CW293" s="70">
        <f t="shared" si="341"/>
        <v>198521.39328772001</v>
      </c>
      <c r="CX293" s="70">
        <f t="shared" si="341"/>
        <v>207254.335204</v>
      </c>
      <c r="CY293" s="70">
        <f t="shared" si="341"/>
        <v>194349.79079706999</v>
      </c>
      <c r="CZ293" s="70">
        <f t="shared" si="341"/>
        <v>189892.69376545999</v>
      </c>
      <c r="DA293" s="70">
        <f t="shared" si="341"/>
        <v>200176.14096630999</v>
      </c>
      <c r="DB293" s="70">
        <f t="shared" si="341"/>
        <v>197280.90732343</v>
      </c>
      <c r="DC293" s="70">
        <f t="shared" si="341"/>
        <v>210312.91314198001</v>
      </c>
      <c r="DD293" s="70">
        <f t="shared" si="341"/>
        <v>238720.55815656</v>
      </c>
      <c r="DE293" s="70">
        <f t="shared" si="341"/>
        <v>219736.22328857999</v>
      </c>
      <c r="DF293" s="70">
        <f t="shared" si="341"/>
        <v>254146.06263805</v>
      </c>
      <c r="DG293" s="70">
        <f t="shared" si="341"/>
        <v>273389.10062714003</v>
      </c>
      <c r="DH293" s="70">
        <f t="shared" si="341"/>
        <v>286207.23918810999</v>
      </c>
      <c r="DI293" s="70">
        <f t="shared" si="341"/>
        <v>307878.13896064</v>
      </c>
      <c r="DJ293" s="70">
        <f t="shared" si="341"/>
        <v>321756.22787936003</v>
      </c>
      <c r="DK293" s="70">
        <f t="shared" si="341"/>
        <v>334941.88768397004</v>
      </c>
      <c r="DL293" s="70">
        <f t="shared" si="341"/>
        <v>348129.03685586998</v>
      </c>
      <c r="DM293" s="70">
        <f t="shared" si="341"/>
        <v>360169.93788286997</v>
      </c>
      <c r="DN293" s="70">
        <f t="shared" si="341"/>
        <v>354313.84417686996</v>
      </c>
      <c r="DO293" s="70">
        <f t="shared" si="341"/>
        <v>354454.04377853998</v>
      </c>
      <c r="DP293" s="70">
        <f t="shared" si="341"/>
        <v>362100.33267353999</v>
      </c>
      <c r="DQ293" s="70">
        <f t="shared" si="341"/>
        <v>341849.28408489999</v>
      </c>
      <c r="DR293" s="70">
        <f t="shared" si="341"/>
        <v>364095.01094489999</v>
      </c>
      <c r="DS293" s="70">
        <f t="shared" si="341"/>
        <v>376978.41005190002</v>
      </c>
      <c r="DT293" s="70">
        <f t="shared" si="341"/>
        <v>368572.17251260014</v>
      </c>
      <c r="DU293" s="70">
        <f t="shared" si="341"/>
        <v>389187.61434586998</v>
      </c>
      <c r="DV293" s="70">
        <f t="shared" si="341"/>
        <v>404844.1553017</v>
      </c>
      <c r="DW293" s="70">
        <f t="shared" si="341"/>
        <v>401633.70879070007</v>
      </c>
      <c r="DX293" s="70">
        <f t="shared" si="341"/>
        <v>418635.14181381004</v>
      </c>
      <c r="DY293" s="70">
        <f t="shared" si="341"/>
        <v>425630.42504390003</v>
      </c>
      <c r="DZ293" s="70">
        <f t="shared" ref="DZ293:GK293" si="342">+DZ291+DZ292</f>
        <v>414442.43751681002</v>
      </c>
      <c r="EA293" s="70">
        <f t="shared" si="342"/>
        <v>411923.05961181002</v>
      </c>
      <c r="EB293" s="70">
        <f t="shared" si="342"/>
        <v>416740.55115199997</v>
      </c>
      <c r="EC293" s="70">
        <f t="shared" si="342"/>
        <v>372487.86741313001</v>
      </c>
      <c r="ED293" s="70">
        <f t="shared" si="342"/>
        <v>411717.45666439005</v>
      </c>
      <c r="EE293" s="70">
        <f t="shared" si="342"/>
        <v>440155.46270437998</v>
      </c>
      <c r="EF293" s="70">
        <f t="shared" si="342"/>
        <v>437097.91068407986</v>
      </c>
      <c r="EG293" s="70">
        <f t="shared" si="342"/>
        <v>467280.38926005014</v>
      </c>
      <c r="EH293" s="70">
        <f t="shared" si="342"/>
        <v>471671.78669942002</v>
      </c>
      <c r="EI293" s="70">
        <f t="shared" si="342"/>
        <v>314740.06177450001</v>
      </c>
      <c r="EJ293" s="70">
        <f t="shared" si="342"/>
        <v>552119.69422519999</v>
      </c>
      <c r="EK293" s="70">
        <f t="shared" si="342"/>
        <v>565559.70784545003</v>
      </c>
      <c r="EL293" s="70">
        <f t="shared" si="342"/>
        <v>554838.76500237</v>
      </c>
      <c r="EM293" s="70">
        <f t="shared" si="342"/>
        <v>563750.22994890006</v>
      </c>
      <c r="EN293" s="70">
        <f t="shared" si="342"/>
        <v>611594.62539793004</v>
      </c>
      <c r="EO293" s="70">
        <f t="shared" si="342"/>
        <v>581958.78728381998</v>
      </c>
      <c r="EP293" s="70">
        <f t="shared" si="342"/>
        <v>656814.01699635992</v>
      </c>
      <c r="EQ293" s="70">
        <f t="shared" si="342"/>
        <v>711693.2839218101</v>
      </c>
      <c r="ER293" s="70">
        <f t="shared" si="342"/>
        <v>698514.81147684983</v>
      </c>
      <c r="ES293" s="70">
        <f t="shared" si="342"/>
        <v>741494.09577953001</v>
      </c>
      <c r="ET293" s="70">
        <f t="shared" si="342"/>
        <v>775646.40566888999</v>
      </c>
      <c r="EU293" s="70">
        <f t="shared" si="342"/>
        <v>794434.54394701007</v>
      </c>
      <c r="EV293" s="70">
        <f t="shared" si="342"/>
        <v>845700.54810829996</v>
      </c>
      <c r="EW293" s="70">
        <f t="shared" si="342"/>
        <v>878465.5373514801</v>
      </c>
      <c r="EX293" s="70">
        <f t="shared" si="342"/>
        <v>873126.12498617999</v>
      </c>
      <c r="EY293" s="70">
        <f t="shared" si="342"/>
        <v>876325.51658353989</v>
      </c>
      <c r="EZ293" s="70">
        <f t="shared" si="342"/>
        <v>871756.75673011993</v>
      </c>
      <c r="FA293" s="70">
        <f t="shared" si="342"/>
        <v>812338.79016271001</v>
      </c>
      <c r="FB293" s="70">
        <f t="shared" si="342"/>
        <v>863260.0113535499</v>
      </c>
      <c r="FC293" s="70">
        <f t="shared" si="342"/>
        <v>892465.60561602004</v>
      </c>
      <c r="FD293" s="70">
        <f t="shared" si="342"/>
        <v>915877.55140652996</v>
      </c>
      <c r="FE293" s="70">
        <f t="shared" si="342"/>
        <v>948382.99474003003</v>
      </c>
      <c r="FF293" s="70">
        <f t="shared" si="342"/>
        <v>980763.10347800003</v>
      </c>
      <c r="FG293" s="70">
        <f t="shared" si="342"/>
        <v>985055.56979199999</v>
      </c>
      <c r="FH293" s="70">
        <f t="shared" si="342"/>
        <v>1017856.47062699</v>
      </c>
      <c r="FI293" s="70">
        <f t="shared" si="342"/>
        <v>1038366.3182669999</v>
      </c>
      <c r="FJ293" s="70">
        <f t="shared" si="342"/>
        <v>1017430.333565</v>
      </c>
      <c r="FK293" s="70">
        <f t="shared" si="342"/>
        <v>1028272.89755724</v>
      </c>
      <c r="FL293" s="70">
        <f t="shared" si="342"/>
        <v>1023072.2466589999</v>
      </c>
      <c r="FM293" s="70">
        <f t="shared" si="342"/>
        <v>982185.46918200003</v>
      </c>
      <c r="FN293" s="70">
        <f t="shared" si="342"/>
        <v>1025315.3285690001</v>
      </c>
      <c r="FO293" s="70">
        <f t="shared" si="342"/>
        <v>1067171.0384450001</v>
      </c>
      <c r="FP293" s="70">
        <f t="shared" si="342"/>
        <v>1080558.905698</v>
      </c>
      <c r="FQ293" s="70">
        <f t="shared" si="342"/>
        <v>1163934.817732</v>
      </c>
      <c r="FR293" s="70">
        <f t="shared" si="342"/>
        <v>1200502.122549</v>
      </c>
      <c r="FS293" s="70">
        <f t="shared" si="342"/>
        <v>1171713.605272</v>
      </c>
      <c r="FT293" s="70">
        <f t="shared" si="342"/>
        <v>1195818.1764540002</v>
      </c>
      <c r="FU293" s="70">
        <f t="shared" si="342"/>
        <v>1200058.7223680001</v>
      </c>
      <c r="FV293" s="70">
        <f t="shared" si="342"/>
        <v>1193924.2138408201</v>
      </c>
      <c r="FW293" s="70">
        <f t="shared" si="342"/>
        <v>1226819.2308199999</v>
      </c>
      <c r="FX293" s="70">
        <f t="shared" si="342"/>
        <v>1172861.293599</v>
      </c>
      <c r="FY293" s="70">
        <f t="shared" si="342"/>
        <v>1104622.7082121901</v>
      </c>
      <c r="FZ293" s="70">
        <f t="shared" si="342"/>
        <v>1169650.7628299999</v>
      </c>
      <c r="GA293" s="70">
        <f t="shared" si="342"/>
        <v>1232837.0496090001</v>
      </c>
      <c r="GB293" s="70">
        <f t="shared" si="342"/>
        <v>1256299.1124410001</v>
      </c>
      <c r="GC293" s="70">
        <f t="shared" si="342"/>
        <v>1276648.9390070001</v>
      </c>
      <c r="GD293" s="70">
        <f t="shared" si="342"/>
        <v>1354282.7824836902</v>
      </c>
      <c r="GE293" s="70">
        <f t="shared" si="342"/>
        <v>1427014.4969455998</v>
      </c>
      <c r="GF293" s="70">
        <f t="shared" si="342"/>
        <v>1468720.1126820499</v>
      </c>
      <c r="GG293" s="70">
        <f t="shared" si="342"/>
        <v>1506275.26871735</v>
      </c>
      <c r="GH293" s="70">
        <f t="shared" si="342"/>
        <v>1436016.2738749501</v>
      </c>
      <c r="GI293" s="70">
        <f t="shared" si="342"/>
        <v>1546385.882456</v>
      </c>
      <c r="GJ293" s="70">
        <f t="shared" si="342"/>
        <v>1590461.2008015001</v>
      </c>
      <c r="GK293" s="70">
        <f t="shared" si="342"/>
        <v>1466600.4278287999</v>
      </c>
      <c r="GL293" s="70">
        <f t="shared" ref="GL293:IW293" si="343">+GL291+GL292</f>
        <v>1621016.1871205801</v>
      </c>
      <c r="GM293" s="70">
        <f t="shared" si="343"/>
        <v>1638996.21388779</v>
      </c>
      <c r="GN293" s="70">
        <f t="shared" si="343"/>
        <v>1582119.47054009</v>
      </c>
      <c r="GO293" s="70">
        <f t="shared" si="343"/>
        <v>1627862.59178943</v>
      </c>
      <c r="GP293" s="70">
        <f t="shared" si="343"/>
        <v>1682095.7319966098</v>
      </c>
      <c r="GQ293" s="70">
        <f t="shared" si="343"/>
        <v>1642890.3087232099</v>
      </c>
      <c r="GR293" s="70">
        <f t="shared" si="343"/>
        <v>1691328.7523588201</v>
      </c>
      <c r="GS293" s="70">
        <f t="shared" si="343"/>
        <v>1746166.4390366601</v>
      </c>
      <c r="GT293" s="70">
        <f t="shared" si="343"/>
        <v>1679859.3656252301</v>
      </c>
      <c r="GU293" s="70">
        <f t="shared" si="343"/>
        <v>1699834.97147242</v>
      </c>
      <c r="GV293" s="70">
        <f t="shared" si="343"/>
        <v>1695097.5499382201</v>
      </c>
      <c r="GW293" s="70">
        <f t="shared" si="343"/>
        <v>1548119.87191203</v>
      </c>
      <c r="GX293" s="70">
        <f t="shared" si="343"/>
        <v>1655531.43001871</v>
      </c>
      <c r="GY293" s="70">
        <f t="shared" si="343"/>
        <v>1699788.1688996102</v>
      </c>
      <c r="GZ293" s="70">
        <f t="shared" si="343"/>
        <v>1686244.4481313101</v>
      </c>
      <c r="HA293" s="70">
        <f t="shared" si="343"/>
        <v>1748945.27579431</v>
      </c>
      <c r="HB293" s="70">
        <f t="shared" si="343"/>
        <v>1789755.0425618601</v>
      </c>
      <c r="HC293" s="70">
        <f t="shared" si="343"/>
        <v>1763040.42498506</v>
      </c>
      <c r="HD293" s="70">
        <f t="shared" si="343"/>
        <v>1794511.75409578</v>
      </c>
      <c r="HE293" s="70">
        <f t="shared" si="343"/>
        <v>1898671.5795628999</v>
      </c>
      <c r="HF293" s="70">
        <f t="shared" si="343"/>
        <v>1837921.3199476099</v>
      </c>
      <c r="HG293" s="70">
        <f t="shared" si="343"/>
        <v>1795957.9259970002</v>
      </c>
      <c r="HH293" s="70">
        <f t="shared" si="343"/>
        <v>1828180.6366153001</v>
      </c>
      <c r="HI293" s="70">
        <f t="shared" si="343"/>
        <v>1609685.77402366</v>
      </c>
      <c r="HJ293" s="70">
        <f t="shared" si="343"/>
        <v>1802163.7477937099</v>
      </c>
      <c r="HK293" s="70">
        <f t="shared" si="343"/>
        <v>1904566.93710298</v>
      </c>
      <c r="HL293" s="70">
        <f t="shared" si="343"/>
        <v>1779437.26284872</v>
      </c>
      <c r="HM293" s="70">
        <f t="shared" si="343"/>
        <v>1806821.8612435102</v>
      </c>
      <c r="HN293" s="70">
        <f t="shared" si="343"/>
        <v>1863915.04248851</v>
      </c>
      <c r="HO293" s="70">
        <f t="shared" si="343"/>
        <v>1848885.70106465</v>
      </c>
      <c r="HP293" s="70">
        <f t="shared" si="343"/>
        <v>1827595.6803333999</v>
      </c>
      <c r="HQ293" s="70">
        <f t="shared" si="343"/>
        <v>1810015.9341363502</v>
      </c>
      <c r="HR293" s="70">
        <f t="shared" si="343"/>
        <v>1758893.20594718</v>
      </c>
      <c r="HS293" s="70">
        <f t="shared" si="343"/>
        <v>1743793.9469362099</v>
      </c>
      <c r="HT293" s="70">
        <f t="shared" si="343"/>
        <v>1764143.24225426</v>
      </c>
      <c r="HU293" s="70">
        <f t="shared" si="343"/>
        <v>1597618.1338070601</v>
      </c>
      <c r="HV293" s="70">
        <f t="shared" si="343"/>
        <v>1804849.15259514</v>
      </c>
      <c r="HW293" s="70">
        <f t="shared" si="343"/>
        <v>1891288.2923381398</v>
      </c>
      <c r="HX293" s="70">
        <f t="shared" si="343"/>
        <v>1907016.855339</v>
      </c>
      <c r="HY293" s="70">
        <f t="shared" si="343"/>
        <v>2032676.7155211798</v>
      </c>
      <c r="HZ293" s="70">
        <f t="shared" si="343"/>
        <v>2039558.8841081299</v>
      </c>
      <c r="IA293" s="70">
        <f t="shared" si="343"/>
        <v>2018245.4895679499</v>
      </c>
      <c r="IB293" s="70">
        <f t="shared" si="343"/>
        <v>2058564.39240295</v>
      </c>
      <c r="IC293" s="70">
        <f t="shared" si="343"/>
        <v>2071269.9579959498</v>
      </c>
      <c r="ID293" s="70">
        <f t="shared" si="343"/>
        <v>2021112.8807605</v>
      </c>
      <c r="IE293" s="70">
        <f t="shared" si="343"/>
        <v>2022151.0091910001</v>
      </c>
      <c r="IF293" s="70">
        <f t="shared" si="343"/>
        <v>2007628.2603444501</v>
      </c>
      <c r="IG293" s="70">
        <f t="shared" si="343"/>
        <v>1715304.50469294</v>
      </c>
      <c r="IH293" s="70">
        <f t="shared" si="343"/>
        <v>1852947.7041482299</v>
      </c>
      <c r="II293" s="70">
        <f t="shared" si="343"/>
        <v>2014882.4077325799</v>
      </c>
      <c r="IJ293" s="70">
        <f t="shared" si="343"/>
        <v>2223903.3432694799</v>
      </c>
      <c r="IK293" s="70">
        <f t="shared" si="343"/>
        <v>2468707.03937048</v>
      </c>
      <c r="IL293" s="70">
        <f t="shared" si="343"/>
        <v>2222858.77070658</v>
      </c>
      <c r="IM293" s="70">
        <f t="shared" si="343"/>
        <v>2079977.7572850501</v>
      </c>
      <c r="IN293" s="70">
        <f t="shared" si="343"/>
        <v>1923989.7613570499</v>
      </c>
      <c r="IO293" s="70">
        <f t="shared" si="343"/>
        <v>2044119.18906854</v>
      </c>
      <c r="IP293" s="70">
        <f t="shared" si="343"/>
        <v>2012239.5161198298</v>
      </c>
      <c r="IQ293" s="70">
        <f t="shared" si="343"/>
        <v>2043733.65782272</v>
      </c>
      <c r="IR293" s="70">
        <f t="shared" si="343"/>
        <v>1992930.94974845</v>
      </c>
      <c r="IS293" s="70">
        <f t="shared" si="343"/>
        <v>1744728.5812554501</v>
      </c>
      <c r="IT293" s="70">
        <f t="shared" si="343"/>
        <v>1763809.55594445</v>
      </c>
      <c r="IU293" s="70">
        <f t="shared" si="343"/>
        <v>2061375.9343553702</v>
      </c>
      <c r="IV293" s="70">
        <f t="shared" si="343"/>
        <v>2151354.3961185399</v>
      </c>
      <c r="IW293" s="70">
        <f t="shared" si="343"/>
        <v>2182337.8685244098</v>
      </c>
      <c r="IX293" s="70">
        <f t="shared" ref="IX293:LI293" si="344">+IX291+IX292</f>
        <v>2223394.0582144898</v>
      </c>
      <c r="IY293" s="70">
        <f t="shared" si="344"/>
        <v>2023885.0591426902</v>
      </c>
      <c r="IZ293" s="70">
        <f t="shared" si="344"/>
        <v>2088693.9938105799</v>
      </c>
      <c r="JA293" s="70">
        <f t="shared" si="344"/>
        <v>2161795</v>
      </c>
      <c r="JB293" s="70">
        <f t="shared" si="344"/>
        <v>2117203.6286628898</v>
      </c>
      <c r="JC293" s="70">
        <f t="shared" si="344"/>
        <v>2207998.0078492402</v>
      </c>
      <c r="JD293" s="70">
        <f t="shared" si="344"/>
        <v>2163797.3742240001</v>
      </c>
      <c r="JE293" s="70">
        <f t="shared" si="344"/>
        <v>1940811.3976509999</v>
      </c>
      <c r="JF293" s="70" t="e">
        <f t="shared" si="344"/>
        <v>#REF!</v>
      </c>
    </row>
    <row r="294" spans="1:266" s="1" customFormat="1" ht="12.9" customHeight="1" x14ac:dyDescent="0.2">
      <c r="A294" s="73"/>
      <c r="B294" s="70"/>
      <c r="C294" s="70"/>
      <c r="D294" s="70"/>
      <c r="E294" s="70"/>
      <c r="F294" s="70"/>
      <c r="G294" s="70"/>
      <c r="H294" s="70"/>
      <c r="I294" s="70"/>
      <c r="J294" s="70"/>
      <c r="K294" s="70"/>
      <c r="L294" s="70"/>
      <c r="M294" s="70"/>
      <c r="N294" s="70"/>
      <c r="O294" s="70"/>
      <c r="P294" s="70"/>
      <c r="Q294" s="70"/>
      <c r="R294" s="70"/>
      <c r="S294" s="70"/>
      <c r="T294" s="70"/>
      <c r="U294" s="70"/>
      <c r="V294" s="70"/>
      <c r="W294" s="70"/>
      <c r="X294" s="70"/>
      <c r="Y294" s="70"/>
      <c r="Z294" s="70"/>
      <c r="AA294" s="70"/>
      <c r="AB294" s="70"/>
      <c r="AC294" s="70"/>
      <c r="AD294" s="70"/>
      <c r="AE294" s="70"/>
      <c r="AF294" s="70"/>
      <c r="AG294" s="70"/>
      <c r="AH294" s="70"/>
      <c r="AI294" s="70"/>
      <c r="AJ294" s="70"/>
      <c r="AK294" s="70"/>
      <c r="AL294" s="70"/>
      <c r="AM294" s="70"/>
      <c r="AN294" s="70"/>
      <c r="AO294" s="70"/>
      <c r="AP294" s="70"/>
      <c r="AQ294" s="70"/>
      <c r="AR294" s="70"/>
      <c r="AS294" s="70"/>
      <c r="AT294" s="70"/>
      <c r="AU294" s="70"/>
      <c r="AV294" s="70"/>
      <c r="AW294" s="70"/>
      <c r="AX294" s="70"/>
      <c r="AY294" s="70"/>
      <c r="AZ294" s="70"/>
      <c r="BA294" s="70"/>
      <c r="BB294" s="70"/>
      <c r="BC294" s="70"/>
      <c r="BD294" s="70"/>
      <c r="BE294" s="70"/>
      <c r="BF294" s="70"/>
      <c r="BG294" s="70"/>
      <c r="BH294" s="70"/>
      <c r="BI294" s="70"/>
      <c r="BJ294" s="70"/>
      <c r="BK294" s="70"/>
      <c r="BL294" s="70"/>
      <c r="BM294" s="70"/>
      <c r="BN294" s="70"/>
      <c r="BO294" s="70"/>
      <c r="BP294" s="70"/>
      <c r="BQ294" s="70"/>
      <c r="BR294" s="70"/>
      <c r="BS294" s="70"/>
      <c r="BT294" s="70"/>
      <c r="BU294" s="70"/>
      <c r="BV294" s="70"/>
      <c r="BW294" s="70"/>
      <c r="BX294" s="70"/>
      <c r="BY294" s="70"/>
      <c r="BZ294" s="70"/>
      <c r="CA294" s="70"/>
      <c r="CB294" s="70"/>
      <c r="CC294" s="70"/>
      <c r="CD294" s="70"/>
      <c r="CE294" s="70"/>
      <c r="CF294" s="70"/>
      <c r="CG294" s="70"/>
      <c r="CH294" s="70"/>
      <c r="CI294" s="70"/>
      <c r="CJ294" s="70"/>
      <c r="CK294" s="70"/>
      <c r="CL294" s="70"/>
      <c r="CM294" s="70"/>
      <c r="CN294" s="70"/>
      <c r="CO294" s="70"/>
      <c r="CP294" s="70"/>
      <c r="CQ294" s="70"/>
      <c r="CR294" s="70"/>
      <c r="CS294" s="70"/>
      <c r="CT294" s="70"/>
      <c r="CU294" s="70"/>
      <c r="CV294" s="70"/>
      <c r="CW294" s="70"/>
      <c r="CX294" s="70"/>
      <c r="CY294" s="70"/>
      <c r="CZ294" s="70"/>
      <c r="DA294" s="70"/>
      <c r="DB294" s="70"/>
      <c r="DC294" s="70"/>
      <c r="DD294" s="70"/>
      <c r="DE294" s="70"/>
      <c r="DF294" s="70"/>
      <c r="DG294" s="70"/>
      <c r="DH294" s="70"/>
      <c r="DI294" s="70"/>
      <c r="DJ294" s="70"/>
      <c r="DK294" s="70"/>
      <c r="DL294" s="70"/>
      <c r="DM294" s="70"/>
      <c r="DN294" s="70"/>
      <c r="DO294" s="70"/>
      <c r="DP294" s="70"/>
      <c r="DQ294" s="70"/>
      <c r="DR294" s="70"/>
      <c r="DS294" s="70"/>
      <c r="DT294" s="70"/>
      <c r="DU294" s="70"/>
      <c r="DV294" s="70"/>
      <c r="DW294" s="70"/>
      <c r="DX294" s="70"/>
      <c r="DY294" s="70"/>
      <c r="DZ294" s="70"/>
      <c r="EA294" s="70"/>
      <c r="EB294" s="70"/>
      <c r="EC294" s="70"/>
      <c r="ED294" s="70"/>
      <c r="EE294" s="70"/>
      <c r="EF294" s="70"/>
      <c r="EG294" s="70"/>
      <c r="EH294" s="70"/>
      <c r="EI294" s="70"/>
      <c r="EJ294" s="70"/>
      <c r="EK294" s="70"/>
      <c r="EL294" s="70"/>
      <c r="EM294" s="70"/>
      <c r="EN294" s="70"/>
      <c r="EO294" s="70"/>
      <c r="EP294" s="70"/>
      <c r="EQ294" s="70"/>
      <c r="ER294" s="70"/>
      <c r="ES294" s="70"/>
      <c r="ET294" s="70"/>
      <c r="EU294" s="70"/>
      <c r="EV294" s="70"/>
      <c r="EW294" s="70"/>
      <c r="EX294" s="70"/>
      <c r="EY294" s="70"/>
      <c r="EZ294" s="70"/>
      <c r="FA294" s="70"/>
      <c r="FB294" s="70"/>
      <c r="FC294" s="70"/>
      <c r="FD294" s="70"/>
      <c r="FE294" s="70"/>
      <c r="FF294" s="70"/>
      <c r="FG294" s="70"/>
      <c r="FH294" s="70"/>
      <c r="FI294" s="70"/>
      <c r="FJ294" s="70"/>
      <c r="FK294" s="70"/>
      <c r="FL294" s="70"/>
      <c r="FM294" s="70"/>
      <c r="FN294" s="70"/>
      <c r="FO294" s="70"/>
      <c r="FP294" s="70"/>
      <c r="FQ294" s="70"/>
      <c r="FR294" s="70"/>
      <c r="FS294" s="70"/>
      <c r="FT294" s="70"/>
      <c r="FU294" s="70"/>
      <c r="FV294" s="70"/>
      <c r="FW294" s="70"/>
      <c r="FX294" s="70"/>
      <c r="FY294" s="70"/>
      <c r="FZ294" s="70"/>
      <c r="GA294" s="70"/>
      <c r="GB294" s="70"/>
      <c r="GC294" s="70"/>
      <c r="GD294" s="70"/>
      <c r="GE294" s="70"/>
      <c r="GF294" s="70"/>
      <c r="GG294" s="70"/>
      <c r="GH294" s="70"/>
      <c r="GI294" s="70"/>
      <c r="GJ294" s="70"/>
      <c r="GK294" s="70"/>
      <c r="GL294" s="70"/>
      <c r="GM294" s="70"/>
      <c r="GN294" s="70"/>
      <c r="GO294" s="70"/>
      <c r="GP294" s="70"/>
      <c r="GQ294" s="70"/>
      <c r="GR294" s="70"/>
      <c r="GS294" s="70"/>
      <c r="GT294" s="70"/>
      <c r="GU294" s="70"/>
      <c r="GV294" s="70"/>
      <c r="GW294" s="70"/>
      <c r="GX294" s="70"/>
      <c r="GY294" s="70"/>
      <c r="GZ294" s="70"/>
      <c r="HA294" s="70"/>
      <c r="HB294" s="70"/>
      <c r="HC294" s="70"/>
      <c r="HD294" s="70"/>
      <c r="HE294" s="70"/>
      <c r="HF294" s="70"/>
      <c r="HG294" s="70"/>
      <c r="HH294" s="70"/>
      <c r="HI294" s="70"/>
      <c r="HJ294" s="70"/>
      <c r="HK294" s="70"/>
      <c r="HL294" s="70"/>
      <c r="HM294" s="70"/>
      <c r="HN294" s="70"/>
      <c r="HO294" s="70"/>
      <c r="HP294" s="70"/>
      <c r="HQ294" s="70"/>
      <c r="HR294" s="70"/>
      <c r="HS294" s="70"/>
      <c r="HT294" s="70"/>
      <c r="HU294" s="70"/>
      <c r="HV294" s="70"/>
      <c r="HW294" s="70"/>
      <c r="HX294" s="70"/>
      <c r="HY294" s="70"/>
      <c r="HZ294" s="70"/>
      <c r="IA294" s="70"/>
      <c r="IB294" s="70"/>
      <c r="IC294" s="70"/>
      <c r="ID294" s="70"/>
      <c r="IE294" s="70"/>
      <c r="IF294" s="70"/>
      <c r="IG294" s="70"/>
      <c r="IH294" s="70"/>
      <c r="II294" s="70"/>
      <c r="IJ294" s="70"/>
      <c r="IK294" s="70"/>
      <c r="IL294" s="70"/>
      <c r="IM294" s="70"/>
      <c r="IN294" s="70"/>
      <c r="IO294" s="70"/>
      <c r="IP294" s="70"/>
      <c r="IQ294" s="70"/>
      <c r="IR294" s="70"/>
      <c r="IS294" s="70"/>
      <c r="IT294" s="70"/>
      <c r="IU294" s="70"/>
      <c r="IV294" s="70"/>
      <c r="IW294" s="70"/>
      <c r="IX294" s="70"/>
      <c r="IY294" s="70"/>
      <c r="IZ294" s="70"/>
      <c r="JA294" s="70"/>
      <c r="JB294" s="70"/>
      <c r="JC294" s="70"/>
      <c r="JD294" s="70"/>
      <c r="JE294" s="70"/>
      <c r="JF294" s="70"/>
    </row>
    <row r="295" spans="1:266" s="1" customFormat="1" ht="12.9" customHeight="1" x14ac:dyDescent="0.2">
      <c r="A295" s="54" t="s">
        <v>386</v>
      </c>
      <c r="B295" s="70"/>
      <c r="C295" s="70"/>
      <c r="D295" s="70"/>
      <c r="E295" s="70"/>
      <c r="F295" s="70"/>
      <c r="G295" s="70"/>
      <c r="H295" s="70"/>
      <c r="I295" s="70"/>
      <c r="J295" s="70"/>
      <c r="K295" s="70"/>
      <c r="L295" s="70"/>
      <c r="M295" s="70"/>
      <c r="N295" s="70"/>
      <c r="O295" s="70"/>
      <c r="P295" s="70"/>
      <c r="Q295" s="70"/>
      <c r="R295" s="70"/>
      <c r="S295" s="70"/>
      <c r="T295" s="70"/>
      <c r="U295" s="70"/>
      <c r="V295" s="70"/>
      <c r="W295" s="70"/>
      <c r="X295" s="70"/>
      <c r="Y295" s="70"/>
      <c r="Z295" s="70"/>
      <c r="AA295" s="70"/>
      <c r="AB295" s="70"/>
      <c r="AC295" s="70"/>
      <c r="AD295" s="70"/>
      <c r="AE295" s="70"/>
      <c r="AF295" s="70"/>
      <c r="AG295" s="70"/>
      <c r="AH295" s="70"/>
      <c r="AI295" s="70"/>
      <c r="AJ295" s="70"/>
      <c r="AK295" s="70"/>
      <c r="AL295" s="70"/>
      <c r="AM295" s="70"/>
      <c r="AN295" s="70"/>
      <c r="AO295" s="70"/>
      <c r="AP295" s="70"/>
      <c r="AQ295" s="70"/>
      <c r="AR295" s="70"/>
      <c r="AS295" s="70"/>
      <c r="AT295" s="70"/>
      <c r="AU295" s="70"/>
      <c r="AV295" s="70"/>
      <c r="AW295" s="70"/>
      <c r="AX295" s="70"/>
      <c r="AY295" s="70"/>
      <c r="AZ295" s="70"/>
      <c r="BA295" s="70"/>
      <c r="BB295" s="70"/>
      <c r="BC295" s="70"/>
      <c r="BD295" s="70"/>
      <c r="BE295" s="70"/>
      <c r="BF295" s="70"/>
      <c r="BG295" s="70"/>
      <c r="BH295" s="70"/>
      <c r="BI295" s="70"/>
      <c r="BJ295" s="70"/>
      <c r="BK295" s="70"/>
      <c r="BL295" s="70"/>
      <c r="BM295" s="70"/>
      <c r="BN295" s="70"/>
      <c r="BO295" s="70"/>
      <c r="BP295" s="70"/>
      <c r="BQ295" s="70"/>
      <c r="BR295" s="70"/>
      <c r="BS295" s="70"/>
      <c r="BT295" s="70"/>
      <c r="BU295" s="70"/>
      <c r="BV295" s="70"/>
      <c r="BW295" s="70"/>
      <c r="BX295" s="70"/>
      <c r="BY295" s="70"/>
      <c r="BZ295" s="70"/>
      <c r="CA295" s="70"/>
      <c r="CB295" s="70"/>
      <c r="CC295" s="70"/>
      <c r="CD295" s="70"/>
      <c r="CE295" s="70"/>
      <c r="CF295" s="70"/>
      <c r="CG295" s="70"/>
      <c r="CH295" s="70"/>
      <c r="CI295" s="70"/>
      <c r="CJ295" s="70"/>
      <c r="CK295" s="70"/>
      <c r="CL295" s="70"/>
      <c r="CM295" s="70"/>
      <c r="CN295" s="70"/>
      <c r="CO295" s="70"/>
      <c r="CP295" s="70"/>
      <c r="CQ295" s="70"/>
      <c r="CR295" s="70"/>
      <c r="CS295" s="70"/>
      <c r="CT295" s="70"/>
      <c r="CU295" s="70"/>
      <c r="CV295" s="70"/>
      <c r="CW295" s="70"/>
      <c r="CX295" s="70"/>
      <c r="CY295" s="70"/>
      <c r="CZ295" s="70"/>
      <c r="DA295" s="70"/>
      <c r="DB295" s="70"/>
      <c r="DC295" s="70"/>
      <c r="DD295" s="70"/>
      <c r="DE295" s="70"/>
      <c r="DF295" s="70"/>
      <c r="DG295" s="70"/>
      <c r="DH295" s="70"/>
      <c r="DI295" s="70"/>
      <c r="DJ295" s="70"/>
      <c r="DK295" s="70"/>
      <c r="DL295" s="70"/>
      <c r="DM295" s="70"/>
      <c r="DN295" s="70"/>
      <c r="DO295" s="70"/>
      <c r="DP295" s="70"/>
      <c r="DQ295" s="70"/>
      <c r="DR295" s="70"/>
      <c r="DS295" s="70"/>
      <c r="DT295" s="70"/>
      <c r="DU295" s="70"/>
      <c r="DV295" s="70"/>
      <c r="DW295" s="70"/>
      <c r="DX295" s="70"/>
      <c r="DY295" s="70"/>
      <c r="DZ295" s="70"/>
      <c r="EA295" s="70"/>
      <c r="EB295" s="70"/>
      <c r="EC295" s="70"/>
      <c r="ED295" s="70"/>
      <c r="EE295" s="70"/>
      <c r="EF295" s="70"/>
      <c r="EG295" s="70"/>
      <c r="EH295" s="70"/>
      <c r="EI295" s="70"/>
      <c r="EJ295" s="70"/>
      <c r="EK295" s="70"/>
      <c r="EL295" s="70"/>
      <c r="EM295" s="70"/>
      <c r="EN295" s="70"/>
      <c r="EO295" s="70"/>
      <c r="EP295" s="70"/>
      <c r="EQ295" s="70"/>
      <c r="ER295" s="70"/>
      <c r="ES295" s="70"/>
      <c r="ET295" s="70"/>
      <c r="EU295" s="70"/>
      <c r="EV295" s="70"/>
      <c r="EW295" s="70"/>
      <c r="EX295" s="70"/>
      <c r="EY295" s="70"/>
      <c r="EZ295" s="70"/>
      <c r="FA295" s="70"/>
      <c r="FB295" s="70"/>
      <c r="FC295" s="70"/>
      <c r="FD295" s="70"/>
      <c r="FE295" s="70"/>
      <c r="FF295" s="70"/>
      <c r="FG295" s="70"/>
      <c r="FH295" s="70"/>
      <c r="FI295" s="70"/>
      <c r="FJ295" s="70"/>
      <c r="FK295" s="70"/>
      <c r="FL295" s="70"/>
      <c r="FM295" s="70"/>
      <c r="FN295" s="70"/>
      <c r="FO295" s="70"/>
      <c r="FP295" s="70"/>
      <c r="FQ295" s="70"/>
      <c r="FR295" s="70"/>
      <c r="FS295" s="70"/>
      <c r="FT295" s="70"/>
      <c r="FU295" s="70"/>
      <c r="FV295" s="70"/>
      <c r="FW295" s="70"/>
      <c r="FX295" s="70"/>
      <c r="FY295" s="70"/>
      <c r="FZ295" s="70"/>
      <c r="GA295" s="70"/>
      <c r="GB295" s="70"/>
      <c r="GC295" s="70"/>
      <c r="GD295" s="70"/>
      <c r="GE295" s="70"/>
      <c r="GF295" s="70"/>
      <c r="GG295" s="70"/>
      <c r="GH295" s="70"/>
      <c r="GI295" s="70"/>
      <c r="GJ295" s="70"/>
      <c r="GK295" s="70"/>
      <c r="GL295" s="70"/>
      <c r="GM295" s="70"/>
      <c r="GN295" s="70"/>
      <c r="GO295" s="70"/>
      <c r="GP295" s="70"/>
      <c r="GQ295" s="70"/>
      <c r="GR295" s="70"/>
      <c r="GS295" s="70"/>
      <c r="GT295" s="70"/>
      <c r="GU295" s="70"/>
      <c r="GV295" s="70"/>
      <c r="GW295" s="70"/>
      <c r="GX295" s="70"/>
      <c r="GY295" s="70"/>
      <c r="GZ295" s="70"/>
      <c r="HA295" s="70"/>
      <c r="HB295" s="70"/>
      <c r="HC295" s="70"/>
      <c r="HD295" s="70"/>
      <c r="HE295" s="70"/>
      <c r="HF295" s="70"/>
      <c r="HG295" s="70"/>
      <c r="HH295" s="70"/>
      <c r="HI295" s="70"/>
      <c r="HJ295" s="70"/>
      <c r="HK295" s="70"/>
      <c r="HL295" s="70"/>
      <c r="HM295" s="70"/>
      <c r="HN295" s="70"/>
      <c r="HO295" s="70"/>
      <c r="HP295" s="70"/>
      <c r="HQ295" s="70"/>
      <c r="HR295" s="70"/>
      <c r="HS295" s="70"/>
      <c r="HT295" s="70"/>
      <c r="HU295" s="70"/>
      <c r="HV295" s="70"/>
      <c r="HW295" s="70"/>
      <c r="HX295" s="70"/>
      <c r="HY295" s="70"/>
      <c r="HZ295" s="70"/>
      <c r="IA295" s="70"/>
      <c r="IB295" s="70"/>
      <c r="IC295" s="70"/>
      <c r="ID295" s="70"/>
      <c r="IE295" s="70"/>
      <c r="IF295" s="70"/>
      <c r="IG295" s="70"/>
      <c r="IH295" s="70"/>
      <c r="II295" s="70"/>
      <c r="IJ295" s="70"/>
      <c r="IK295" s="70"/>
      <c r="IL295" s="70"/>
      <c r="IM295" s="70"/>
      <c r="IN295" s="70"/>
      <c r="IO295" s="70"/>
      <c r="IP295" s="70"/>
      <c r="IQ295" s="70"/>
      <c r="IR295" s="70"/>
      <c r="IS295" s="70"/>
      <c r="IT295" s="70"/>
      <c r="IU295" s="70"/>
      <c r="IV295" s="70"/>
      <c r="IW295" s="70"/>
      <c r="IX295" s="70"/>
      <c r="IY295" s="70"/>
      <c r="IZ295" s="70"/>
      <c r="JA295" s="70"/>
      <c r="JB295" s="70"/>
      <c r="JC295" s="70"/>
      <c r="JD295" s="70"/>
      <c r="JE295" s="70"/>
      <c r="JF295" s="70"/>
    </row>
    <row r="296" spans="1:266" s="1" customFormat="1" ht="12.9" customHeight="1" x14ac:dyDescent="0.2">
      <c r="A296" s="73" t="s">
        <v>329</v>
      </c>
      <c r="B296" s="1">
        <f t="shared" ref="B296:BM296" si="345">+B286+B291</f>
        <v>0</v>
      </c>
      <c r="C296" s="1">
        <f t="shared" si="345"/>
        <v>0</v>
      </c>
      <c r="D296" s="1">
        <f t="shared" si="345"/>
        <v>0</v>
      </c>
      <c r="E296" s="1">
        <f t="shared" si="345"/>
        <v>0</v>
      </c>
      <c r="F296" s="1">
        <f t="shared" si="345"/>
        <v>0</v>
      </c>
      <c r="G296" s="1">
        <f t="shared" si="345"/>
        <v>0</v>
      </c>
      <c r="H296" s="1">
        <f t="shared" si="345"/>
        <v>0</v>
      </c>
      <c r="I296" s="1">
        <f t="shared" si="345"/>
        <v>0</v>
      </c>
      <c r="J296" s="1">
        <f t="shared" si="345"/>
        <v>0</v>
      </c>
      <c r="K296" s="1">
        <f t="shared" si="345"/>
        <v>0</v>
      </c>
      <c r="L296" s="1">
        <f t="shared" si="345"/>
        <v>0</v>
      </c>
      <c r="M296" s="1">
        <f t="shared" si="345"/>
        <v>0</v>
      </c>
      <c r="N296" s="1">
        <f t="shared" si="345"/>
        <v>0</v>
      </c>
      <c r="O296" s="1">
        <f t="shared" si="345"/>
        <v>0</v>
      </c>
      <c r="P296" s="1">
        <f t="shared" si="345"/>
        <v>0</v>
      </c>
      <c r="Q296" s="1">
        <f t="shared" si="345"/>
        <v>0</v>
      </c>
      <c r="R296" s="1">
        <f t="shared" si="345"/>
        <v>0</v>
      </c>
      <c r="S296" s="1">
        <f t="shared" si="345"/>
        <v>0</v>
      </c>
      <c r="T296" s="1">
        <f t="shared" si="345"/>
        <v>0</v>
      </c>
      <c r="U296" s="1">
        <f t="shared" si="345"/>
        <v>0</v>
      </c>
      <c r="V296" s="1">
        <f t="shared" si="345"/>
        <v>0</v>
      </c>
      <c r="W296" s="1">
        <f t="shared" si="345"/>
        <v>0</v>
      </c>
      <c r="X296" s="1">
        <f t="shared" si="345"/>
        <v>3064170</v>
      </c>
      <c r="Y296" s="1">
        <f t="shared" si="345"/>
        <v>3067800</v>
      </c>
      <c r="Z296" s="1">
        <f t="shared" si="345"/>
        <v>3096236</v>
      </c>
      <c r="AA296" s="1">
        <f t="shared" si="345"/>
        <v>3123942</v>
      </c>
      <c r="AB296" s="1">
        <f t="shared" si="345"/>
        <v>3161446</v>
      </c>
      <c r="AC296" s="1">
        <f t="shared" si="345"/>
        <v>3036563</v>
      </c>
      <c r="AD296" s="1">
        <f t="shared" si="345"/>
        <v>2970703</v>
      </c>
      <c r="AE296" s="1">
        <f t="shared" si="345"/>
        <v>2814948</v>
      </c>
      <c r="AF296" s="1">
        <f t="shared" si="345"/>
        <v>2793779</v>
      </c>
      <c r="AG296" s="1">
        <f t="shared" si="345"/>
        <v>2660844</v>
      </c>
      <c r="AH296" s="1">
        <f t="shared" si="345"/>
        <v>2690797</v>
      </c>
      <c r="AI296" s="1">
        <f t="shared" si="345"/>
        <v>2753355</v>
      </c>
      <c r="AJ296" s="1">
        <f t="shared" si="345"/>
        <v>2754738</v>
      </c>
      <c r="AK296" s="1">
        <f t="shared" si="345"/>
        <v>2767449</v>
      </c>
      <c r="AL296" s="1">
        <f t="shared" si="345"/>
        <v>2741358</v>
      </c>
      <c r="AM296" s="1">
        <f t="shared" si="345"/>
        <v>2725255</v>
      </c>
      <c r="AN296" s="1">
        <f t="shared" si="345"/>
        <v>2642377</v>
      </c>
      <c r="AO296" s="1">
        <f t="shared" si="345"/>
        <v>2559751</v>
      </c>
      <c r="AP296" s="1">
        <f t="shared" si="345"/>
        <v>2362764</v>
      </c>
      <c r="AQ296" s="1">
        <f t="shared" si="345"/>
        <v>2176613</v>
      </c>
      <c r="AR296" s="1">
        <f t="shared" si="345"/>
        <v>2168582.9648917299</v>
      </c>
      <c r="AS296" s="1">
        <f t="shared" si="345"/>
        <v>2146047.9753181702</v>
      </c>
      <c r="AT296" s="1">
        <f t="shared" si="345"/>
        <v>2110179.6093807803</v>
      </c>
      <c r="AU296" s="1">
        <f t="shared" si="345"/>
        <v>2102448.4448263701</v>
      </c>
      <c r="AV296" s="1">
        <f t="shared" si="345"/>
        <v>2087475.2811330201</v>
      </c>
      <c r="AW296" s="1">
        <f t="shared" si="345"/>
        <v>2092341.6636790701</v>
      </c>
      <c r="AX296" s="1">
        <f t="shared" si="345"/>
        <v>2174950.4338517901</v>
      </c>
      <c r="AY296" s="1">
        <f t="shared" si="345"/>
        <v>2214829.26535752</v>
      </c>
      <c r="AZ296" s="1">
        <f t="shared" si="345"/>
        <v>2148146.84460025</v>
      </c>
      <c r="BA296" s="1">
        <f t="shared" si="345"/>
        <v>2146277.8611045899</v>
      </c>
      <c r="BB296" s="1">
        <f t="shared" si="345"/>
        <v>2108854.99612789</v>
      </c>
      <c r="BC296" s="1">
        <f t="shared" si="345"/>
        <v>2148204.1775390701</v>
      </c>
      <c r="BD296" s="1">
        <f t="shared" si="345"/>
        <v>2161213.7398998598</v>
      </c>
      <c r="BE296" s="1">
        <f t="shared" si="345"/>
        <v>2171020.6345424</v>
      </c>
      <c r="BF296" s="1">
        <f t="shared" si="345"/>
        <v>2235313.5065069501</v>
      </c>
      <c r="BG296" s="1">
        <f t="shared" si="345"/>
        <v>2487930.3625571099</v>
      </c>
      <c r="BH296" s="1">
        <f t="shared" si="345"/>
        <v>2663121.5373597899</v>
      </c>
      <c r="BI296" s="1">
        <f t="shared" si="345"/>
        <v>2743221</v>
      </c>
      <c r="BJ296" s="1">
        <f t="shared" si="345"/>
        <v>2768714.5729382401</v>
      </c>
      <c r="BK296" s="1">
        <f t="shared" si="345"/>
        <v>2828989.4246908398</v>
      </c>
      <c r="BL296" s="1">
        <f t="shared" si="345"/>
        <v>2827925.7171535203</v>
      </c>
      <c r="BM296" s="1">
        <f t="shared" si="345"/>
        <v>2812204.1414829092</v>
      </c>
      <c r="BN296" s="1">
        <f t="shared" ref="BN296:DY296" si="346">+BN286+BN291</f>
        <v>2776780.4406508896</v>
      </c>
      <c r="BO296" s="1">
        <f t="shared" si="346"/>
        <v>2766682.5933619002</v>
      </c>
      <c r="BP296" s="1">
        <f t="shared" si="346"/>
        <v>2781724.82125356</v>
      </c>
      <c r="BQ296" s="1">
        <f t="shared" si="346"/>
        <v>2860195.8861058499</v>
      </c>
      <c r="BR296" s="1">
        <f t="shared" si="346"/>
        <v>2964921.90589375</v>
      </c>
      <c r="BS296" s="1">
        <f t="shared" si="346"/>
        <v>3121725.3625348299</v>
      </c>
      <c r="BT296" s="1">
        <f t="shared" si="346"/>
        <v>3305270.0821356801</v>
      </c>
      <c r="BU296" s="1">
        <f t="shared" si="346"/>
        <v>3411021.9487457499</v>
      </c>
      <c r="BV296" s="1">
        <f t="shared" si="346"/>
        <v>3422341.72307332</v>
      </c>
      <c r="BW296" s="1">
        <f t="shared" si="346"/>
        <v>3449366.2474752096</v>
      </c>
      <c r="BX296" s="1">
        <f t="shared" si="346"/>
        <v>3476291.0858676098</v>
      </c>
      <c r="BY296" s="1">
        <f t="shared" si="346"/>
        <v>3433763.79533352</v>
      </c>
      <c r="BZ296" s="1">
        <f t="shared" si="346"/>
        <v>3476272.0654713903</v>
      </c>
      <c r="CA296" s="1">
        <f t="shared" si="346"/>
        <v>3413357.3813482602</v>
      </c>
      <c r="CB296" s="1">
        <f t="shared" si="346"/>
        <v>3450917.19620384</v>
      </c>
      <c r="CC296" s="1">
        <f t="shared" si="346"/>
        <v>3494584.8253555698</v>
      </c>
      <c r="CD296" s="1">
        <f t="shared" si="346"/>
        <v>3604802.1237942902</v>
      </c>
      <c r="CE296" s="1">
        <f t="shared" si="346"/>
        <v>3738116.44348688</v>
      </c>
      <c r="CF296" s="1">
        <f t="shared" si="346"/>
        <v>3888223.50506368</v>
      </c>
      <c r="CG296" s="1">
        <f t="shared" si="346"/>
        <v>4007881.1180228801</v>
      </c>
      <c r="CH296" s="1">
        <f t="shared" si="346"/>
        <v>3952123.7390603903</v>
      </c>
      <c r="CI296" s="1">
        <f t="shared" si="346"/>
        <v>3942244.0297635696</v>
      </c>
      <c r="CJ296" s="1">
        <f t="shared" si="346"/>
        <v>3859552.5244194302</v>
      </c>
      <c r="CK296" s="1">
        <f t="shared" si="346"/>
        <v>3878729.12845422</v>
      </c>
      <c r="CL296" s="1">
        <f t="shared" si="346"/>
        <v>3860909.70975446</v>
      </c>
      <c r="CM296" s="1">
        <f t="shared" si="346"/>
        <v>4213171.7894236911</v>
      </c>
      <c r="CN296" s="1">
        <f t="shared" si="346"/>
        <v>4289025.8651038595</v>
      </c>
      <c r="CO296" s="1">
        <f t="shared" si="346"/>
        <v>4620043.4121408807</v>
      </c>
      <c r="CP296" s="1">
        <f t="shared" si="346"/>
        <v>4866079.8966608504</v>
      </c>
      <c r="CQ296" s="1">
        <f t="shared" si="346"/>
        <v>5097999.8083828911</v>
      </c>
      <c r="CR296" s="1">
        <f t="shared" si="346"/>
        <v>5462576.1719542295</v>
      </c>
      <c r="CS296" s="1">
        <f t="shared" si="346"/>
        <v>5651698.0377973607</v>
      </c>
      <c r="CT296" s="1">
        <f t="shared" si="346"/>
        <v>6166510.5625293497</v>
      </c>
      <c r="CU296" s="1">
        <f t="shared" si="346"/>
        <v>6563517.1307877712</v>
      </c>
      <c r="CV296" s="1">
        <f t="shared" si="346"/>
        <v>6630063.3480075011</v>
      </c>
      <c r="CW296" s="1">
        <f t="shared" si="346"/>
        <v>6809411.5015590899</v>
      </c>
      <c r="CX296" s="1">
        <f t="shared" si="346"/>
        <v>6948587.8648004504</v>
      </c>
      <c r="CY296" s="1">
        <f t="shared" si="346"/>
        <v>7005665.0231632711</v>
      </c>
      <c r="CZ296" s="1">
        <f t="shared" si="346"/>
        <v>7275095.3972784197</v>
      </c>
      <c r="DA296" s="1">
        <f t="shared" si="346"/>
        <v>7524142.4468443496</v>
      </c>
      <c r="DB296" s="1">
        <f t="shared" si="346"/>
        <v>8104483.7353312606</v>
      </c>
      <c r="DC296" s="1">
        <f t="shared" si="346"/>
        <v>8287967.6056634597</v>
      </c>
      <c r="DD296" s="1">
        <f t="shared" si="346"/>
        <v>8498205.0892682802</v>
      </c>
      <c r="DE296" s="1">
        <f t="shared" si="346"/>
        <v>8611515.3225675207</v>
      </c>
      <c r="DF296" s="1">
        <f t="shared" si="346"/>
        <v>8946795.2298560608</v>
      </c>
      <c r="DG296" s="1">
        <f t="shared" si="346"/>
        <v>9018316.1959821414</v>
      </c>
      <c r="DH296" s="1">
        <f t="shared" si="346"/>
        <v>9062854.4219911397</v>
      </c>
      <c r="DI296" s="1">
        <f t="shared" si="346"/>
        <v>9268100.4220823105</v>
      </c>
      <c r="DJ296" s="1">
        <f t="shared" si="346"/>
        <v>9342605.8149130102</v>
      </c>
      <c r="DK296" s="1">
        <f t="shared" si="346"/>
        <v>9487441.8648180924</v>
      </c>
      <c r="DL296" s="1">
        <f t="shared" si="346"/>
        <v>9726828.6890501101</v>
      </c>
      <c r="DM296" s="1">
        <f t="shared" si="346"/>
        <v>10020587.62723179</v>
      </c>
      <c r="DN296" s="1">
        <f t="shared" si="346"/>
        <v>10399463.99353688</v>
      </c>
      <c r="DO296" s="1">
        <f t="shared" si="346"/>
        <v>10732017.650475431</v>
      </c>
      <c r="DP296" s="1">
        <f t="shared" si="346"/>
        <v>11056273.124237511</v>
      </c>
      <c r="DQ296" s="1">
        <f t="shared" si="346"/>
        <v>11322046.98241939</v>
      </c>
      <c r="DR296" s="1">
        <f t="shared" si="346"/>
        <v>11438687.248355219</v>
      </c>
      <c r="DS296" s="1">
        <f t="shared" si="346"/>
        <v>11728168.94567273</v>
      </c>
      <c r="DT296" s="1">
        <f t="shared" si="346"/>
        <v>12179086.3551888</v>
      </c>
      <c r="DU296" s="1">
        <f t="shared" si="346"/>
        <v>12472589.33764296</v>
      </c>
      <c r="DV296" s="1">
        <f t="shared" si="346"/>
        <v>12863031.5907222</v>
      </c>
      <c r="DW296" s="1">
        <f t="shared" si="346"/>
        <v>12929577.642544201</v>
      </c>
      <c r="DX296" s="1">
        <f t="shared" si="346"/>
        <v>13561271.159404051</v>
      </c>
      <c r="DY296" s="1">
        <f t="shared" si="346"/>
        <v>13898389.50000157</v>
      </c>
      <c r="DZ296" s="1">
        <f t="shared" ref="DZ296:GK296" si="347">+DZ286+DZ291</f>
        <v>14399905.637233589</v>
      </c>
      <c r="EA296" s="1">
        <f t="shared" si="347"/>
        <v>14945957.480039719</v>
      </c>
      <c r="EB296" s="1">
        <f t="shared" si="347"/>
        <v>15336085.47499094</v>
      </c>
      <c r="EC296" s="1">
        <f t="shared" si="347"/>
        <v>15805759.95218748</v>
      </c>
      <c r="ED296" s="1">
        <f t="shared" si="347"/>
        <v>15731119.401836019</v>
      </c>
      <c r="EE296" s="1">
        <f t="shared" si="347"/>
        <v>15897043.06989735</v>
      </c>
      <c r="EF296" s="1">
        <f t="shared" si="347"/>
        <v>16012348.65075057</v>
      </c>
      <c r="EG296" s="1">
        <f t="shared" si="347"/>
        <v>16067762.26386006</v>
      </c>
      <c r="EH296" s="1">
        <f t="shared" si="347"/>
        <v>16166774.27722091</v>
      </c>
      <c r="EI296" s="1">
        <f t="shared" si="347"/>
        <v>16111897.263830701</v>
      </c>
      <c r="EJ296" s="1">
        <f t="shared" si="347"/>
        <v>16491551.92265475</v>
      </c>
      <c r="EK296" s="1">
        <f t="shared" si="347"/>
        <v>16801743.052661449</v>
      </c>
      <c r="EL296" s="1">
        <f t="shared" si="347"/>
        <v>16386870.26117925</v>
      </c>
      <c r="EM296" s="1">
        <f t="shared" si="347"/>
        <v>17564570.463503499</v>
      </c>
      <c r="EN296" s="1">
        <f t="shared" si="347"/>
        <v>18191039.278696429</v>
      </c>
      <c r="EO296" s="1">
        <f t="shared" si="347"/>
        <v>18896314.615381472</v>
      </c>
      <c r="EP296" s="1">
        <f t="shared" si="347"/>
        <v>19162356.259012099</v>
      </c>
      <c r="EQ296" s="1">
        <f t="shared" si="347"/>
        <v>19313173.30959221</v>
      </c>
      <c r="ER296" s="1">
        <f t="shared" si="347"/>
        <v>19586649.88183343</v>
      </c>
      <c r="ES296" s="1">
        <f t="shared" si="347"/>
        <v>19628880.991466898</v>
      </c>
      <c r="ET296" s="1">
        <f t="shared" si="347"/>
        <v>19820890.308371671</v>
      </c>
      <c r="EU296" s="1">
        <f t="shared" si="347"/>
        <v>20037911.002295852</v>
      </c>
      <c r="EV296" s="1">
        <f t="shared" si="347"/>
        <v>20290549.590630848</v>
      </c>
      <c r="EW296" s="1">
        <f t="shared" si="347"/>
        <v>20566953.329479992</v>
      </c>
      <c r="EX296" s="1">
        <f t="shared" si="347"/>
        <v>20961080.19723418</v>
      </c>
      <c r="EY296" s="1">
        <f t="shared" si="347"/>
        <v>21336332.56057588</v>
      </c>
      <c r="EZ296" s="1">
        <f t="shared" si="347"/>
        <v>21710887.33074224</v>
      </c>
      <c r="FA296" s="1">
        <f t="shared" si="347"/>
        <v>21988591.575317971</v>
      </c>
      <c r="FB296" s="1">
        <f t="shared" si="347"/>
        <v>21825357.32801884</v>
      </c>
      <c r="FC296" s="1">
        <f t="shared" si="347"/>
        <v>21842406.720089942</v>
      </c>
      <c r="FD296" s="1">
        <f t="shared" si="347"/>
        <v>21741746.147531521</v>
      </c>
      <c r="FE296" s="1">
        <f t="shared" si="347"/>
        <v>21826360.936452262</v>
      </c>
      <c r="FF296" s="1">
        <f t="shared" si="347"/>
        <v>21829503.995176483</v>
      </c>
      <c r="FG296" s="1">
        <f t="shared" si="347"/>
        <v>22083124.829492919</v>
      </c>
      <c r="FH296" s="1">
        <f t="shared" si="347"/>
        <v>22456394.484385841</v>
      </c>
      <c r="FI296" s="1">
        <f t="shared" si="347"/>
        <v>22809884.235303931</v>
      </c>
      <c r="FJ296" s="1">
        <f t="shared" si="347"/>
        <v>23239419.92516011</v>
      </c>
      <c r="FK296" s="1">
        <f t="shared" si="347"/>
        <v>23793191.21482059</v>
      </c>
      <c r="FL296" s="1">
        <f t="shared" si="347"/>
        <v>24305853.6222068</v>
      </c>
      <c r="FM296" s="1">
        <f t="shared" si="347"/>
        <v>25021449.129971039</v>
      </c>
      <c r="FN296" s="1">
        <f t="shared" si="347"/>
        <v>24898594.32253914</v>
      </c>
      <c r="FO296" s="1">
        <f t="shared" si="347"/>
        <v>25040305.26209721</v>
      </c>
      <c r="FP296" s="1">
        <f t="shared" si="347"/>
        <v>25224674.7267</v>
      </c>
      <c r="FQ296" s="1">
        <f t="shared" si="347"/>
        <v>25505908.98141316</v>
      </c>
      <c r="FR296" s="1">
        <f t="shared" si="347"/>
        <v>25644912.83618382</v>
      </c>
      <c r="FS296" s="1">
        <f t="shared" si="347"/>
        <v>25874491.773958929</v>
      </c>
      <c r="FT296" s="1">
        <f t="shared" si="347"/>
        <v>26303699.11061471</v>
      </c>
      <c r="FU296" s="1">
        <f t="shared" si="347"/>
        <v>26679221.765349559</v>
      </c>
      <c r="FV296" s="1">
        <f t="shared" si="347"/>
        <v>27241381.909765292</v>
      </c>
      <c r="FW296" s="1">
        <f t="shared" si="347"/>
        <v>27743736.836515471</v>
      </c>
      <c r="FX296" s="1">
        <f t="shared" si="347"/>
        <v>28263352.950118721</v>
      </c>
      <c r="FY296" s="1">
        <f t="shared" si="347"/>
        <v>28802109.422922309</v>
      </c>
      <c r="FZ296" s="1">
        <f t="shared" si="347"/>
        <v>28932988.724458992</v>
      </c>
      <c r="GA296" s="1">
        <f t="shared" si="347"/>
        <v>29972436.590900477</v>
      </c>
      <c r="GB296" s="1">
        <f t="shared" si="347"/>
        <v>30308760.52122426</v>
      </c>
      <c r="GC296" s="1">
        <f t="shared" si="347"/>
        <v>30606527.363366872</v>
      </c>
      <c r="GD296" s="1">
        <f t="shared" si="347"/>
        <v>30802373.375032131</v>
      </c>
      <c r="GE296" s="1">
        <f t="shared" si="347"/>
        <v>31209274.845846981</v>
      </c>
      <c r="GF296" s="1">
        <f t="shared" si="347"/>
        <v>31615563.93679307</v>
      </c>
      <c r="GG296" s="1">
        <f t="shared" si="347"/>
        <v>32359053.01191416</v>
      </c>
      <c r="GH296" s="1">
        <f t="shared" si="347"/>
        <v>33238560.778738197</v>
      </c>
      <c r="GI296" s="1">
        <f t="shared" si="347"/>
        <v>33941872.949628077</v>
      </c>
      <c r="GJ296" s="1">
        <f t="shared" si="347"/>
        <v>34224375.303850502</v>
      </c>
      <c r="GK296" s="1">
        <f t="shared" si="347"/>
        <v>34651493.741771959</v>
      </c>
      <c r="GL296" s="1">
        <f t="shared" ref="GL296:IW296" si="348">+GL286+GL291</f>
        <v>34527568.192678519</v>
      </c>
      <c r="GM296" s="1">
        <f t="shared" si="348"/>
        <v>34551477.14168749</v>
      </c>
      <c r="GN296" s="1">
        <f t="shared" si="348"/>
        <v>34591162.395778611</v>
      </c>
      <c r="GO296" s="1">
        <f t="shared" si="348"/>
        <v>34582541.758547246</v>
      </c>
      <c r="GP296" s="1">
        <f t="shared" si="348"/>
        <v>34701466.080583014</v>
      </c>
      <c r="GQ296" s="1">
        <f t="shared" si="348"/>
        <v>34635151.951753072</v>
      </c>
      <c r="GR296" s="1">
        <f t="shared" si="348"/>
        <v>34675684.31665796</v>
      </c>
      <c r="GS296" s="1">
        <f t="shared" si="348"/>
        <v>34707169.250204481</v>
      </c>
      <c r="GT296" s="1">
        <f t="shared" si="348"/>
        <v>34667624.420952387</v>
      </c>
      <c r="GU296" s="1">
        <f t="shared" si="348"/>
        <v>34976629.23375269</v>
      </c>
      <c r="GV296" s="1">
        <f t="shared" si="348"/>
        <v>35535442.63129656</v>
      </c>
      <c r="GW296" s="1">
        <f t="shared" si="348"/>
        <v>36054038.72711587</v>
      </c>
      <c r="GX296" s="1">
        <f t="shared" si="348"/>
        <v>35668885.156362563</v>
      </c>
      <c r="GY296" s="1">
        <f t="shared" si="348"/>
        <v>35390040.096515603</v>
      </c>
      <c r="GZ296" s="1">
        <f t="shared" si="348"/>
        <v>35403601.05507642</v>
      </c>
      <c r="HA296" s="1">
        <f t="shared" si="348"/>
        <v>35547825.97608652</v>
      </c>
      <c r="HB296" s="1">
        <f t="shared" si="348"/>
        <v>35577566.727977827</v>
      </c>
      <c r="HC296" s="1">
        <f t="shared" si="348"/>
        <v>35801827.745180681</v>
      </c>
      <c r="HD296" s="1">
        <f t="shared" si="348"/>
        <v>35984905.099921688</v>
      </c>
      <c r="HE296" s="1">
        <f t="shared" si="348"/>
        <v>36596072.079486459</v>
      </c>
      <c r="HF296" s="1">
        <f t="shared" si="348"/>
        <v>36981528.99674204</v>
      </c>
      <c r="HG296" s="1">
        <f t="shared" si="348"/>
        <v>37395804.603632659</v>
      </c>
      <c r="HH296" s="1">
        <f t="shared" si="348"/>
        <v>38052346.7907703</v>
      </c>
      <c r="HI296" s="1">
        <f t="shared" si="348"/>
        <v>38396149.144914508</v>
      </c>
      <c r="HJ296" s="1">
        <f t="shared" si="348"/>
        <v>38131041.123798028</v>
      </c>
      <c r="HK296" s="1">
        <f t="shared" si="348"/>
        <v>38319538.87411876</v>
      </c>
      <c r="HL296" s="1">
        <f t="shared" si="348"/>
        <v>38754349.640604302</v>
      </c>
      <c r="HM296" s="1">
        <f t="shared" si="348"/>
        <v>39020895.586926676</v>
      </c>
      <c r="HN296" s="1">
        <f t="shared" si="348"/>
        <v>39847096.768015787</v>
      </c>
      <c r="HO296" s="1">
        <f t="shared" si="348"/>
        <v>40183860.622699261</v>
      </c>
      <c r="HP296" s="1">
        <f t="shared" si="348"/>
        <v>40798190.72230342</v>
      </c>
      <c r="HQ296" s="1">
        <f t="shared" si="348"/>
        <v>41313323.942640305</v>
      </c>
      <c r="HR296" s="1">
        <f t="shared" si="348"/>
        <v>41971616.264573835</v>
      </c>
      <c r="HS296" s="1">
        <f t="shared" si="348"/>
        <v>42746754.099678926</v>
      </c>
      <c r="HT296" s="1">
        <f t="shared" si="348"/>
        <v>43646556.725571007</v>
      </c>
      <c r="HU296" s="1">
        <f t="shared" si="348"/>
        <v>44009823.813173614</v>
      </c>
      <c r="HV296" s="1">
        <f t="shared" si="348"/>
        <v>44139494.37944711</v>
      </c>
      <c r="HW296" s="1">
        <f t="shared" si="348"/>
        <v>45119320.451597035</v>
      </c>
      <c r="HX296" s="1">
        <f t="shared" si="348"/>
        <v>45782421.588939399</v>
      </c>
      <c r="HY296" s="1">
        <f t="shared" si="348"/>
        <v>46074031.952100955</v>
      </c>
      <c r="HZ296" s="1">
        <f t="shared" si="348"/>
        <v>46644961.868010804</v>
      </c>
      <c r="IA296" s="1">
        <f t="shared" si="348"/>
        <v>46807204.330890588</v>
      </c>
      <c r="IB296" s="1">
        <f t="shared" si="348"/>
        <v>47410205.405700609</v>
      </c>
      <c r="IC296" s="1">
        <f t="shared" si="348"/>
        <v>47863149.574066818</v>
      </c>
      <c r="ID296" s="1">
        <f t="shared" si="348"/>
        <v>48199404.111977339</v>
      </c>
      <c r="IE296" s="1">
        <f t="shared" si="348"/>
        <v>48728541.851750679</v>
      </c>
      <c r="IF296" s="1">
        <f t="shared" si="348"/>
        <v>49642791.247081481</v>
      </c>
      <c r="IG296" s="1">
        <f t="shared" si="348"/>
        <v>50146540.453450881</v>
      </c>
      <c r="IH296" s="1">
        <f t="shared" si="348"/>
        <v>49695185.732140459</v>
      </c>
      <c r="II296" s="1">
        <f t="shared" si="348"/>
        <v>49898840.199794255</v>
      </c>
      <c r="IJ296" s="1">
        <f t="shared" si="348"/>
        <v>50030991.488706097</v>
      </c>
      <c r="IK296" s="1">
        <f t="shared" si="348"/>
        <v>49927371.100886054</v>
      </c>
      <c r="IL296" s="1">
        <f t="shared" si="348"/>
        <v>50683883.840256974</v>
      </c>
      <c r="IM296" s="1">
        <f t="shared" si="348"/>
        <v>51858349.358315498</v>
      </c>
      <c r="IN296" s="1">
        <f t="shared" si="348"/>
        <v>52668460.09748891</v>
      </c>
      <c r="IO296" s="1">
        <f t="shared" si="348"/>
        <v>53688464.395098977</v>
      </c>
      <c r="IP296" s="1">
        <f t="shared" si="348"/>
        <v>55055368.31008438</v>
      </c>
      <c r="IQ296" s="1">
        <f t="shared" si="348"/>
        <v>56218185.396421596</v>
      </c>
      <c r="IR296" s="1">
        <f t="shared" si="348"/>
        <v>57412556.448414899</v>
      </c>
      <c r="IS296" s="1">
        <f t="shared" si="348"/>
        <v>58445175.080235541</v>
      </c>
      <c r="IT296" s="1">
        <f t="shared" si="348"/>
        <v>58445175.080235541</v>
      </c>
      <c r="IU296" s="1">
        <f t="shared" si="348"/>
        <v>58252591.590731733</v>
      </c>
      <c r="IV296" s="1">
        <f t="shared" si="348"/>
        <v>58168661.478500701</v>
      </c>
      <c r="IW296" s="1">
        <f t="shared" si="348"/>
        <v>58259483.836651571</v>
      </c>
      <c r="IX296" s="1">
        <f t="shared" ref="IX296:JF296" si="349">+IX286+IX291</f>
        <v>58555857.45337604</v>
      </c>
      <c r="IY296" s="1">
        <f t="shared" si="349"/>
        <v>58919428.358482242</v>
      </c>
      <c r="IZ296" s="1">
        <f t="shared" si="349"/>
        <v>59230983.497154467</v>
      </c>
      <c r="JA296" s="1">
        <f t="shared" si="349"/>
        <v>60140079</v>
      </c>
      <c r="JB296" s="1">
        <f t="shared" si="349"/>
        <v>61313463.118064985</v>
      </c>
      <c r="JC296" s="1">
        <f t="shared" si="349"/>
        <v>62257380.554066882</v>
      </c>
      <c r="JD296" s="1">
        <f t="shared" si="349"/>
        <v>63759817.104143828</v>
      </c>
      <c r="JE296" s="1">
        <f t="shared" si="349"/>
        <v>63865409.030000001</v>
      </c>
      <c r="JF296" s="1" t="e">
        <f t="shared" si="349"/>
        <v>#REF!</v>
      </c>
    </row>
    <row r="297" spans="1:266" s="1" customFormat="1" ht="12.9" customHeight="1" x14ac:dyDescent="0.2">
      <c r="A297" s="73" t="s">
        <v>330</v>
      </c>
      <c r="B297" s="70">
        <f t="shared" ref="B297:BM297" si="350">+B287+B292</f>
        <v>0</v>
      </c>
      <c r="C297" s="70">
        <f t="shared" si="350"/>
        <v>0</v>
      </c>
      <c r="D297" s="70">
        <f t="shared" si="350"/>
        <v>0</v>
      </c>
      <c r="E297" s="70">
        <f t="shared" si="350"/>
        <v>0</v>
      </c>
      <c r="F297" s="70">
        <f t="shared" si="350"/>
        <v>0</v>
      </c>
      <c r="G297" s="70">
        <f t="shared" si="350"/>
        <v>0</v>
      </c>
      <c r="H297" s="70">
        <f t="shared" si="350"/>
        <v>0</v>
      </c>
      <c r="I297" s="70">
        <f t="shared" si="350"/>
        <v>0</v>
      </c>
      <c r="J297" s="70">
        <f t="shared" si="350"/>
        <v>0</v>
      </c>
      <c r="K297" s="70">
        <f t="shared" si="350"/>
        <v>0</v>
      </c>
      <c r="L297" s="70">
        <f t="shared" si="350"/>
        <v>0</v>
      </c>
      <c r="M297" s="70">
        <f t="shared" si="350"/>
        <v>0</v>
      </c>
      <c r="N297" s="70">
        <f t="shared" si="350"/>
        <v>0</v>
      </c>
      <c r="O297" s="70">
        <f t="shared" si="350"/>
        <v>0</v>
      </c>
      <c r="P297" s="70">
        <f t="shared" si="350"/>
        <v>0</v>
      </c>
      <c r="Q297" s="70">
        <f t="shared" si="350"/>
        <v>0</v>
      </c>
      <c r="R297" s="70">
        <f t="shared" si="350"/>
        <v>0</v>
      </c>
      <c r="S297" s="70">
        <f t="shared" si="350"/>
        <v>0</v>
      </c>
      <c r="T297" s="70">
        <f t="shared" si="350"/>
        <v>0</v>
      </c>
      <c r="U297" s="70">
        <f t="shared" si="350"/>
        <v>0</v>
      </c>
      <c r="V297" s="70">
        <f t="shared" si="350"/>
        <v>0</v>
      </c>
      <c r="W297" s="70">
        <f t="shared" si="350"/>
        <v>0</v>
      </c>
      <c r="X297" s="70">
        <f t="shared" si="350"/>
        <v>678676</v>
      </c>
      <c r="Y297" s="70">
        <f t="shared" si="350"/>
        <v>669007</v>
      </c>
      <c r="Z297" s="70">
        <f t="shared" si="350"/>
        <v>672095</v>
      </c>
      <c r="AA297" s="70">
        <f t="shared" si="350"/>
        <v>685959</v>
      </c>
      <c r="AB297" s="70">
        <f t="shared" si="350"/>
        <v>683405</v>
      </c>
      <c r="AC297" s="70">
        <f t="shared" si="350"/>
        <v>684655</v>
      </c>
      <c r="AD297" s="70">
        <f t="shared" si="350"/>
        <v>688964</v>
      </c>
      <c r="AE297" s="70">
        <f t="shared" si="350"/>
        <v>687828</v>
      </c>
      <c r="AF297" s="70">
        <f t="shared" si="350"/>
        <v>694296</v>
      </c>
      <c r="AG297" s="70">
        <f t="shared" si="350"/>
        <v>681931</v>
      </c>
      <c r="AH297" s="70">
        <f t="shared" si="350"/>
        <v>609196</v>
      </c>
      <c r="AI297" s="70">
        <f t="shared" si="350"/>
        <v>604516</v>
      </c>
      <c r="AJ297" s="70">
        <f t="shared" si="350"/>
        <v>602401</v>
      </c>
      <c r="AK297" s="70">
        <f t="shared" si="350"/>
        <v>594887</v>
      </c>
      <c r="AL297" s="70">
        <f t="shared" si="350"/>
        <v>603706</v>
      </c>
      <c r="AM297" s="70">
        <f t="shared" si="350"/>
        <v>616907</v>
      </c>
      <c r="AN297" s="70">
        <f t="shared" si="350"/>
        <v>618153</v>
      </c>
      <c r="AO297" s="70">
        <f t="shared" si="350"/>
        <v>623230</v>
      </c>
      <c r="AP297" s="70">
        <f t="shared" si="350"/>
        <v>612263</v>
      </c>
      <c r="AQ297" s="70">
        <f t="shared" si="350"/>
        <v>632304</v>
      </c>
      <c r="AR297" s="70">
        <f t="shared" si="350"/>
        <v>662067.46225893998</v>
      </c>
      <c r="AS297" s="70">
        <f t="shared" si="350"/>
        <v>669198.87215705006</v>
      </c>
      <c r="AT297" s="70">
        <f t="shared" si="350"/>
        <v>684624.13515976002</v>
      </c>
      <c r="AU297" s="70">
        <f t="shared" si="350"/>
        <v>703379.87811443</v>
      </c>
      <c r="AV297" s="70">
        <f t="shared" si="350"/>
        <v>799218.88984376006</v>
      </c>
      <c r="AW297" s="70">
        <f t="shared" si="350"/>
        <v>799430.07131730008</v>
      </c>
      <c r="AX297" s="70">
        <f t="shared" si="350"/>
        <v>709247.43137340993</v>
      </c>
      <c r="AY297" s="70">
        <f t="shared" si="350"/>
        <v>723575.55292329984</v>
      </c>
      <c r="AZ297" s="70">
        <f t="shared" si="350"/>
        <v>724891.01450053998</v>
      </c>
      <c r="BA297" s="70">
        <f t="shared" si="350"/>
        <v>727879.46909896005</v>
      </c>
      <c r="BB297" s="70">
        <f t="shared" si="350"/>
        <v>724894.15970467997</v>
      </c>
      <c r="BC297" s="70">
        <f t="shared" si="350"/>
        <v>741943.72213374986</v>
      </c>
      <c r="BD297" s="70">
        <f t="shared" si="350"/>
        <v>754044.62128816987</v>
      </c>
      <c r="BE297" s="70">
        <f t="shared" si="350"/>
        <v>748519.19320568</v>
      </c>
      <c r="BF297" s="70">
        <f t="shared" si="350"/>
        <v>769617.04333678994</v>
      </c>
      <c r="BG297" s="70">
        <f t="shared" si="350"/>
        <v>785985.44375311001</v>
      </c>
      <c r="BH297" s="70">
        <f t="shared" si="350"/>
        <v>809207.47252146003</v>
      </c>
      <c r="BI297" s="70">
        <f t="shared" si="350"/>
        <v>816879</v>
      </c>
      <c r="BJ297" s="70">
        <f t="shared" si="350"/>
        <v>830491.21932719997</v>
      </c>
      <c r="BK297" s="70">
        <f t="shared" si="350"/>
        <v>849993.33225981996</v>
      </c>
      <c r="BL297" s="70">
        <f t="shared" si="350"/>
        <v>838810.42712567013</v>
      </c>
      <c r="BM297" s="70">
        <f t="shared" si="350"/>
        <v>844120.93935134995</v>
      </c>
      <c r="BN297" s="70">
        <f t="shared" ref="BN297:DY297" si="351">+BN287+BN292</f>
        <v>864309.08197184012</v>
      </c>
      <c r="BO297" s="70">
        <f t="shared" si="351"/>
        <v>873896.93807643</v>
      </c>
      <c r="BP297" s="70">
        <f t="shared" si="351"/>
        <v>889766.41972619994</v>
      </c>
      <c r="BQ297" s="70">
        <f t="shared" si="351"/>
        <v>905241.95079637982</v>
      </c>
      <c r="BR297" s="70">
        <f t="shared" si="351"/>
        <v>921593.88316497998</v>
      </c>
      <c r="BS297" s="70">
        <f t="shared" si="351"/>
        <v>951834.50760439993</v>
      </c>
      <c r="BT297" s="70">
        <f t="shared" si="351"/>
        <v>992421.47063668014</v>
      </c>
      <c r="BU297" s="70">
        <f t="shared" si="351"/>
        <v>1011833.9575562701</v>
      </c>
      <c r="BV297" s="70">
        <f t="shared" si="351"/>
        <v>1014134.5976650401</v>
      </c>
      <c r="BW297" s="70">
        <f t="shared" si="351"/>
        <v>1029795.94818624</v>
      </c>
      <c r="BX297" s="70">
        <f t="shared" si="351"/>
        <v>1028065.2567318399</v>
      </c>
      <c r="BY297" s="70">
        <f t="shared" si="351"/>
        <v>1033171.05869427</v>
      </c>
      <c r="BZ297" s="70">
        <f t="shared" si="351"/>
        <v>1033824.51427641</v>
      </c>
      <c r="CA297" s="70">
        <f t="shared" si="351"/>
        <v>1054385.5229161801</v>
      </c>
      <c r="CB297" s="70">
        <f t="shared" si="351"/>
        <v>1070409.5065512501</v>
      </c>
      <c r="CC297" s="70">
        <f t="shared" si="351"/>
        <v>1088956.7526852</v>
      </c>
      <c r="CD297" s="70">
        <f t="shared" si="351"/>
        <v>1114723.0233460399</v>
      </c>
      <c r="CE297" s="70">
        <f t="shared" si="351"/>
        <v>1134518.4295284802</v>
      </c>
      <c r="CF297" s="70">
        <f t="shared" si="351"/>
        <v>1166932.8500290001</v>
      </c>
      <c r="CG297" s="70">
        <f t="shared" si="351"/>
        <v>1182634.156248</v>
      </c>
      <c r="CH297" s="70">
        <f t="shared" si="351"/>
        <v>1208078.064115</v>
      </c>
      <c r="CI297" s="70">
        <f t="shared" si="351"/>
        <v>1241446.1631509999</v>
      </c>
      <c r="CJ297" s="70">
        <f t="shared" si="351"/>
        <v>1252878.979116</v>
      </c>
      <c r="CK297" s="70">
        <f t="shared" si="351"/>
        <v>1264330.975598</v>
      </c>
      <c r="CL297" s="70">
        <f t="shared" si="351"/>
        <v>1282001.9582711901</v>
      </c>
      <c r="CM297" s="70">
        <f t="shared" si="351"/>
        <v>1306169.3065549501</v>
      </c>
      <c r="CN297" s="70">
        <f t="shared" si="351"/>
        <v>1344871.9938262701</v>
      </c>
      <c r="CO297" s="70">
        <f t="shared" si="351"/>
        <v>1382293.1804911699</v>
      </c>
      <c r="CP297" s="70">
        <f t="shared" si="351"/>
        <v>1412491.7561726901</v>
      </c>
      <c r="CQ297" s="70">
        <f t="shared" si="351"/>
        <v>1450765.1207711499</v>
      </c>
      <c r="CR297" s="70">
        <f t="shared" si="351"/>
        <v>1503205.4155857</v>
      </c>
      <c r="CS297" s="70">
        <f t="shared" si="351"/>
        <v>1548878.79159875</v>
      </c>
      <c r="CT297" s="70">
        <f t="shared" si="351"/>
        <v>1191180.3512454601</v>
      </c>
      <c r="CU297" s="70">
        <f t="shared" si="351"/>
        <v>1223946.76554476</v>
      </c>
      <c r="CV297" s="70">
        <f t="shared" si="351"/>
        <v>1243596.9893275299</v>
      </c>
      <c r="CW297" s="70">
        <f t="shared" si="351"/>
        <v>1260863.3769823599</v>
      </c>
      <c r="CX297" s="70">
        <f t="shared" si="351"/>
        <v>1303392.4284124002</v>
      </c>
      <c r="CY297" s="70">
        <f t="shared" si="351"/>
        <v>1344044.6985307001</v>
      </c>
      <c r="CZ297" s="70">
        <f t="shared" si="351"/>
        <v>1403605.0775075401</v>
      </c>
      <c r="DA297" s="70">
        <f t="shared" si="351"/>
        <v>1466548.5388845401</v>
      </c>
      <c r="DB297" s="70">
        <f t="shared" si="351"/>
        <v>1525183.8863075601</v>
      </c>
      <c r="DC297" s="70">
        <f t="shared" si="351"/>
        <v>1555532.71911956</v>
      </c>
      <c r="DD297" s="70">
        <f t="shared" si="351"/>
        <v>1567764.96430862</v>
      </c>
      <c r="DE297" s="70">
        <f t="shared" si="351"/>
        <v>1421476.384421</v>
      </c>
      <c r="DF297" s="70">
        <f t="shared" si="351"/>
        <v>1073082.9132888401</v>
      </c>
      <c r="DG297" s="70">
        <f t="shared" si="351"/>
        <v>1092024.9493414199</v>
      </c>
      <c r="DH297" s="70">
        <f t="shared" si="351"/>
        <v>1103584.84552242</v>
      </c>
      <c r="DI297" s="70">
        <f t="shared" si="351"/>
        <v>1105459.85766542</v>
      </c>
      <c r="DJ297" s="70">
        <f t="shared" si="351"/>
        <v>1130091.5211414201</v>
      </c>
      <c r="DK297" s="70">
        <f t="shared" si="351"/>
        <v>1161937.3774054202</v>
      </c>
      <c r="DL297" s="70">
        <f t="shared" si="351"/>
        <v>1182646.8504834198</v>
      </c>
      <c r="DM297" s="70">
        <f t="shared" si="351"/>
        <v>1229239.24198142</v>
      </c>
      <c r="DN297" s="70">
        <f t="shared" si="351"/>
        <v>1256236.73763742</v>
      </c>
      <c r="DO297" s="70">
        <f t="shared" si="351"/>
        <v>1292443.1932572401</v>
      </c>
      <c r="DP297" s="70">
        <f t="shared" si="351"/>
        <v>1328340.8912224199</v>
      </c>
      <c r="DQ297" s="70">
        <f t="shared" si="351"/>
        <v>1341253.9703799</v>
      </c>
      <c r="DR297" s="70">
        <f t="shared" si="351"/>
        <v>1362761.2880499</v>
      </c>
      <c r="DS297" s="70">
        <f t="shared" si="351"/>
        <v>1409723.6853789</v>
      </c>
      <c r="DT297" s="70">
        <f t="shared" si="351"/>
        <v>1409432.5074013001</v>
      </c>
      <c r="DU297" s="70">
        <f t="shared" si="351"/>
        <v>1424867.8568228099</v>
      </c>
      <c r="DV297" s="70">
        <f t="shared" si="351"/>
        <v>1445799.7783165099</v>
      </c>
      <c r="DW297" s="70">
        <f t="shared" si="351"/>
        <v>1450727.82799151</v>
      </c>
      <c r="DX297" s="70">
        <f t="shared" si="351"/>
        <v>1515906.21722081</v>
      </c>
      <c r="DY297" s="70">
        <f t="shared" si="351"/>
        <v>1566814.8486056</v>
      </c>
      <c r="DZ297" s="70">
        <f t="shared" ref="DZ297:GK297" si="352">+DZ287+DZ292</f>
        <v>1610960.2506335101</v>
      </c>
      <c r="EA297" s="70">
        <f t="shared" si="352"/>
        <v>1669892.5686615498</v>
      </c>
      <c r="EB297" s="70">
        <f t="shared" si="352"/>
        <v>1681904.7934413999</v>
      </c>
      <c r="EC297" s="70">
        <f t="shared" si="352"/>
        <v>1454951.8272290002</v>
      </c>
      <c r="ED297" s="70">
        <f t="shared" si="352"/>
        <v>1477799.05560514</v>
      </c>
      <c r="EE297" s="70">
        <f t="shared" si="352"/>
        <v>1507188.63101605</v>
      </c>
      <c r="EF297" s="70">
        <f t="shared" si="352"/>
        <v>1544284.7535211402</v>
      </c>
      <c r="EG297" s="70">
        <f t="shared" si="352"/>
        <v>1654645.63002035</v>
      </c>
      <c r="EH297" s="70">
        <f t="shared" si="352"/>
        <v>1583557.16843944</v>
      </c>
      <c r="EI297" s="70">
        <f t="shared" si="352"/>
        <v>1616862.37761647</v>
      </c>
      <c r="EJ297" s="70">
        <f t="shared" si="352"/>
        <v>1626258.47122877</v>
      </c>
      <c r="EK297" s="70">
        <f t="shared" si="352"/>
        <v>1662505.01169745</v>
      </c>
      <c r="EL297" s="70">
        <f t="shared" si="352"/>
        <v>1695291.33437178</v>
      </c>
      <c r="EM297" s="70">
        <f t="shared" si="352"/>
        <v>1750465.6890344799</v>
      </c>
      <c r="EN297" s="70">
        <f t="shared" si="352"/>
        <v>1806670.62538848</v>
      </c>
      <c r="EO297" s="70">
        <f t="shared" si="352"/>
        <v>1820569.06439678</v>
      </c>
      <c r="EP297" s="70">
        <f t="shared" si="352"/>
        <v>1820825.9592617799</v>
      </c>
      <c r="EQ297" s="70">
        <f t="shared" si="352"/>
        <v>1841942.0417827801</v>
      </c>
      <c r="ER297" s="70">
        <f t="shared" si="352"/>
        <v>1845818.60355351</v>
      </c>
      <c r="ES297" s="70">
        <f t="shared" si="352"/>
        <v>1816660.4200869109</v>
      </c>
      <c r="ET297" s="70">
        <f t="shared" si="352"/>
        <v>1740020.51911578</v>
      </c>
      <c r="EU297" s="70">
        <f t="shared" si="352"/>
        <v>1753944.59800255</v>
      </c>
      <c r="EV297" s="70">
        <f t="shared" si="352"/>
        <v>1776959.0671045501</v>
      </c>
      <c r="EW297" s="70">
        <f t="shared" si="352"/>
        <v>1836240.3118476199</v>
      </c>
      <c r="EX297" s="70">
        <f t="shared" si="352"/>
        <v>1890839.3145471299</v>
      </c>
      <c r="EY297" s="70">
        <f t="shared" si="352"/>
        <v>1930390.5700570601</v>
      </c>
      <c r="EZ297" s="70">
        <f t="shared" si="352"/>
        <v>1991494.4626496299</v>
      </c>
      <c r="FA297" s="70">
        <f t="shared" si="352"/>
        <v>2030284.6566779101</v>
      </c>
      <c r="FB297" s="70">
        <f t="shared" si="352"/>
        <v>2053452.15128349</v>
      </c>
      <c r="FC297" s="70">
        <f t="shared" si="352"/>
        <v>2072228.8338226499</v>
      </c>
      <c r="FD297" s="70">
        <f t="shared" si="352"/>
        <v>2102610.0914666201</v>
      </c>
      <c r="FE297" s="70">
        <f t="shared" si="352"/>
        <v>2120289.3741261801</v>
      </c>
      <c r="FF297" s="70">
        <f t="shared" si="352"/>
        <v>2146878.6326299002</v>
      </c>
      <c r="FG297" s="70">
        <f t="shared" si="352"/>
        <v>2182198.7218891303</v>
      </c>
      <c r="FH297" s="70">
        <f t="shared" si="352"/>
        <v>2217811.9439516701</v>
      </c>
      <c r="FI297" s="70">
        <f t="shared" si="352"/>
        <v>2272896.2884253496</v>
      </c>
      <c r="FJ297" s="70">
        <f t="shared" si="352"/>
        <v>2360686.70928872</v>
      </c>
      <c r="FK297" s="70">
        <f t="shared" si="352"/>
        <v>2436256.3775894898</v>
      </c>
      <c r="FL297" s="70">
        <f t="shared" si="352"/>
        <v>2511880.08082452</v>
      </c>
      <c r="FM297" s="70">
        <f t="shared" si="352"/>
        <v>2529710.1765657002</v>
      </c>
      <c r="FN297" s="70">
        <f t="shared" si="352"/>
        <v>2534056.9181387303</v>
      </c>
      <c r="FO297" s="70">
        <f t="shared" si="352"/>
        <v>2568868.1731045698</v>
      </c>
      <c r="FP297" s="70">
        <f t="shared" si="352"/>
        <v>2605706.1665378101</v>
      </c>
      <c r="FQ297" s="70">
        <f t="shared" si="352"/>
        <v>2595852.3780404003</v>
      </c>
      <c r="FR297" s="70">
        <f t="shared" si="352"/>
        <v>2645843.6062360201</v>
      </c>
      <c r="FS297" s="70">
        <f t="shared" si="352"/>
        <v>2680616.6503841402</v>
      </c>
      <c r="FT297" s="70">
        <f t="shared" si="352"/>
        <v>2734262.1113154301</v>
      </c>
      <c r="FU297" s="70">
        <f t="shared" si="352"/>
        <v>2802871.4721005103</v>
      </c>
      <c r="FV297" s="70">
        <f t="shared" si="352"/>
        <v>2889057.1068230197</v>
      </c>
      <c r="FW297" s="70">
        <f t="shared" si="352"/>
        <v>2979984.8838277804</v>
      </c>
      <c r="FX297" s="70">
        <f t="shared" si="352"/>
        <v>3066081.1360406</v>
      </c>
      <c r="FY297" s="70">
        <f t="shared" si="352"/>
        <v>3066377.4370047301</v>
      </c>
      <c r="FZ297" s="70">
        <f t="shared" si="352"/>
        <v>3118530.9848172897</v>
      </c>
      <c r="GA297" s="70">
        <f t="shared" si="352"/>
        <v>2448898.6460700999</v>
      </c>
      <c r="GB297" s="70">
        <f t="shared" si="352"/>
        <v>2444366.5991773997</v>
      </c>
      <c r="GC297" s="70">
        <f t="shared" si="352"/>
        <v>2234935.4523776001</v>
      </c>
      <c r="GD297" s="70">
        <f t="shared" si="352"/>
        <v>2248785.7322604</v>
      </c>
      <c r="GE297" s="70">
        <f t="shared" si="352"/>
        <v>2277804.6512267003</v>
      </c>
      <c r="GF297" s="70">
        <f t="shared" si="352"/>
        <v>2281204.5254810201</v>
      </c>
      <c r="GG297" s="70">
        <f t="shared" si="352"/>
        <v>2322589.2132273302</v>
      </c>
      <c r="GH297" s="70">
        <f t="shared" si="352"/>
        <v>2326566.12828806</v>
      </c>
      <c r="GI297" s="70">
        <f t="shared" si="352"/>
        <v>2342497.1945030498</v>
      </c>
      <c r="GJ297" s="70">
        <f t="shared" si="352"/>
        <v>2401419.6980966297</v>
      </c>
      <c r="GK297" s="70">
        <f t="shared" si="352"/>
        <v>2373704.8183931098</v>
      </c>
      <c r="GL297" s="70">
        <f t="shared" ref="GL297:IW297" si="353">+GL287+GL292</f>
        <v>2368064.7860788899</v>
      </c>
      <c r="GM297" s="70">
        <f t="shared" si="353"/>
        <v>2381649.6707476699</v>
      </c>
      <c r="GN297" s="70">
        <f t="shared" si="353"/>
        <v>2318719.3722998602</v>
      </c>
      <c r="GO297" s="70">
        <f t="shared" si="353"/>
        <v>2321063.41477826</v>
      </c>
      <c r="GP297" s="70">
        <f t="shared" si="353"/>
        <v>2339637.7458929801</v>
      </c>
      <c r="GQ297" s="70">
        <f t="shared" si="353"/>
        <v>2351371.1947413604</v>
      </c>
      <c r="GR297" s="70">
        <f t="shared" si="353"/>
        <v>2347456.3600460398</v>
      </c>
      <c r="GS297" s="70">
        <f t="shared" si="353"/>
        <v>2369133.6324925097</v>
      </c>
      <c r="GT297" s="70">
        <f t="shared" si="353"/>
        <v>2435597.13040249</v>
      </c>
      <c r="GU297" s="70">
        <f t="shared" si="353"/>
        <v>2457561.4096144</v>
      </c>
      <c r="GV297" s="70">
        <f t="shared" si="353"/>
        <v>2556848.2944820598</v>
      </c>
      <c r="GW297" s="70">
        <f t="shared" si="353"/>
        <v>2560739.6306277998</v>
      </c>
      <c r="GX297" s="70">
        <f t="shared" si="353"/>
        <v>2547070.5599868</v>
      </c>
      <c r="GY297" s="70">
        <f t="shared" si="353"/>
        <v>2566483.6530557997</v>
      </c>
      <c r="GZ297" s="70">
        <f t="shared" si="353"/>
        <v>2630990.6413214002</v>
      </c>
      <c r="HA297" s="70">
        <f t="shared" si="353"/>
        <v>2605780.4997101999</v>
      </c>
      <c r="HB297" s="70">
        <f t="shared" si="353"/>
        <v>2676422.9104571999</v>
      </c>
      <c r="HC297" s="70">
        <f t="shared" si="353"/>
        <v>2696962.3872372</v>
      </c>
      <c r="HD297" s="70">
        <f t="shared" si="353"/>
        <v>2723032.5763861998</v>
      </c>
      <c r="HE297" s="70">
        <f t="shared" si="353"/>
        <v>2790856.1104452</v>
      </c>
      <c r="HF297" s="70">
        <f t="shared" si="353"/>
        <v>2816108.6389800003</v>
      </c>
      <c r="HG297" s="70">
        <f t="shared" si="353"/>
        <v>2890876.3008810002</v>
      </c>
      <c r="HH297" s="70">
        <f t="shared" si="353"/>
        <v>2941178.2393629998</v>
      </c>
      <c r="HI297" s="70">
        <f t="shared" si="353"/>
        <v>2950390.4591060001</v>
      </c>
      <c r="HJ297" s="70">
        <f t="shared" si="353"/>
        <v>2904613.1273830002</v>
      </c>
      <c r="HK297" s="70">
        <f t="shared" si="353"/>
        <v>2925166.356811</v>
      </c>
      <c r="HL297" s="70">
        <f t="shared" si="353"/>
        <v>2957431.1414589998</v>
      </c>
      <c r="HM297" s="70">
        <f t="shared" si="353"/>
        <v>3013765.385311</v>
      </c>
      <c r="HN297" s="70">
        <f t="shared" si="353"/>
        <v>3032961.6879770001</v>
      </c>
      <c r="HO297" s="70">
        <f t="shared" si="353"/>
        <v>3070385.4489799999</v>
      </c>
      <c r="HP297" s="70">
        <f t="shared" si="353"/>
        <v>3093406.07358491</v>
      </c>
      <c r="HQ297" s="70">
        <f t="shared" si="353"/>
        <v>3128437.3709269101</v>
      </c>
      <c r="HR297" s="70">
        <f t="shared" si="353"/>
        <v>3165090.2857799102</v>
      </c>
      <c r="HS297" s="70">
        <f t="shared" si="353"/>
        <v>3171157.2327149101</v>
      </c>
      <c r="HT297" s="70">
        <f t="shared" si="353"/>
        <v>3190029.2183729103</v>
      </c>
      <c r="HU297" s="70">
        <f t="shared" si="353"/>
        <v>3247052.8822719096</v>
      </c>
      <c r="HV297" s="70">
        <f t="shared" si="353"/>
        <v>3220800.6837369096</v>
      </c>
      <c r="HW297" s="70">
        <f t="shared" si="353"/>
        <v>2571992.210182</v>
      </c>
      <c r="HX297" s="70">
        <f t="shared" si="353"/>
        <v>2593510.1801149999</v>
      </c>
      <c r="HY297" s="70">
        <f t="shared" si="353"/>
        <v>2595597.1415380002</v>
      </c>
      <c r="HZ297" s="70">
        <f t="shared" si="353"/>
        <v>2596853.3905659998</v>
      </c>
      <c r="IA297" s="70">
        <f t="shared" si="353"/>
        <v>2587328.4868310001</v>
      </c>
      <c r="IB297" s="70">
        <f t="shared" si="353"/>
        <v>2590814.3116250001</v>
      </c>
      <c r="IC297" s="70">
        <f t="shared" si="353"/>
        <v>2609849.359807</v>
      </c>
      <c r="ID297" s="70">
        <f t="shared" si="353"/>
        <v>2651680.6559649999</v>
      </c>
      <c r="IE297" s="70">
        <f t="shared" si="353"/>
        <v>2710875.8084100001</v>
      </c>
      <c r="IF297" s="70">
        <f t="shared" si="353"/>
        <v>2736474.7845089999</v>
      </c>
      <c r="IG297" s="70">
        <f t="shared" si="353"/>
        <v>2801603.2847660002</v>
      </c>
      <c r="IH297" s="70">
        <f t="shared" si="353"/>
        <v>2780792.528773</v>
      </c>
      <c r="II297" s="70">
        <f t="shared" si="353"/>
        <v>2765363.9854239998</v>
      </c>
      <c r="IJ297" s="70">
        <f t="shared" si="353"/>
        <v>2732963.8162580002</v>
      </c>
      <c r="IK297" s="70">
        <f t="shared" si="353"/>
        <v>2742866.473398</v>
      </c>
      <c r="IL297" s="70">
        <f t="shared" si="353"/>
        <v>2804247.6812879997</v>
      </c>
      <c r="IM297" s="70">
        <f t="shared" si="353"/>
        <v>2873487.9630620005</v>
      </c>
      <c r="IN297" s="70">
        <f t="shared" si="353"/>
        <v>2918985.0618730001</v>
      </c>
      <c r="IO297" s="70">
        <f t="shared" si="353"/>
        <v>2939256.041429</v>
      </c>
      <c r="IP297" s="70">
        <f t="shared" si="353"/>
        <v>2950148.2283010003</v>
      </c>
      <c r="IQ297" s="70">
        <f t="shared" si="353"/>
        <v>3001873.0760590001</v>
      </c>
      <c r="IR297" s="70">
        <f t="shared" si="353"/>
        <v>3052521.739023</v>
      </c>
      <c r="IS297" s="70">
        <f t="shared" si="353"/>
        <v>3095993.3825579998</v>
      </c>
      <c r="IT297" s="70">
        <f t="shared" si="353"/>
        <v>3104422.8055589991</v>
      </c>
      <c r="IU297" s="70">
        <f t="shared" si="353"/>
        <v>3161399.5325869997</v>
      </c>
      <c r="IV297" s="70">
        <f t="shared" si="353"/>
        <v>3256686.8061310002</v>
      </c>
      <c r="IW297" s="70">
        <f t="shared" si="353"/>
        <v>3336523.6561520002</v>
      </c>
      <c r="IX297" s="70">
        <f t="shared" ref="IX297:JF297" si="354">+IX287+IX292</f>
        <v>3439898.810182</v>
      </c>
      <c r="IY297" s="70">
        <f t="shared" si="354"/>
        <v>3490912.9807640002</v>
      </c>
      <c r="IZ297" s="70">
        <f t="shared" si="354"/>
        <v>3659058.789688</v>
      </c>
      <c r="JA297" s="70">
        <f t="shared" si="354"/>
        <v>3744091</v>
      </c>
      <c r="JB297" s="70">
        <f t="shared" si="354"/>
        <v>3819611.6398989996</v>
      </c>
      <c r="JC297" s="70">
        <f t="shared" si="354"/>
        <v>3906815.0182810002</v>
      </c>
      <c r="JD297" s="70">
        <f t="shared" si="354"/>
        <v>3948111.4274470001</v>
      </c>
      <c r="JE297" s="70">
        <f t="shared" si="354"/>
        <v>3970846.34587667</v>
      </c>
      <c r="JF297" s="70">
        <f t="shared" si="354"/>
        <v>3971186.1095369989</v>
      </c>
    </row>
    <row r="298" spans="1:266" s="1" customFormat="1" ht="12.9" customHeight="1" x14ac:dyDescent="0.2">
      <c r="A298" s="73" t="s">
        <v>331</v>
      </c>
      <c r="B298" s="70">
        <f t="shared" ref="B298:BM298" si="355">+B288+B293</f>
        <v>0</v>
      </c>
      <c r="C298" s="70">
        <f t="shared" si="355"/>
        <v>0</v>
      </c>
      <c r="D298" s="70">
        <f t="shared" si="355"/>
        <v>0</v>
      </c>
      <c r="E298" s="70">
        <f t="shared" si="355"/>
        <v>0</v>
      </c>
      <c r="F298" s="70">
        <f t="shared" si="355"/>
        <v>0</v>
      </c>
      <c r="G298" s="70">
        <f t="shared" si="355"/>
        <v>0</v>
      </c>
      <c r="H298" s="70">
        <f t="shared" si="355"/>
        <v>0</v>
      </c>
      <c r="I298" s="70">
        <f t="shared" si="355"/>
        <v>0</v>
      </c>
      <c r="J298" s="70">
        <f t="shared" si="355"/>
        <v>0</v>
      </c>
      <c r="K298" s="70">
        <f t="shared" si="355"/>
        <v>0</v>
      </c>
      <c r="L298" s="70">
        <f t="shared" si="355"/>
        <v>0</v>
      </c>
      <c r="M298" s="70">
        <f t="shared" si="355"/>
        <v>0</v>
      </c>
      <c r="N298" s="70">
        <f t="shared" si="355"/>
        <v>0</v>
      </c>
      <c r="O298" s="70">
        <f t="shared" si="355"/>
        <v>0</v>
      </c>
      <c r="P298" s="70">
        <f t="shared" si="355"/>
        <v>0</v>
      </c>
      <c r="Q298" s="70">
        <f t="shared" si="355"/>
        <v>0</v>
      </c>
      <c r="R298" s="70">
        <f t="shared" si="355"/>
        <v>0</v>
      </c>
      <c r="S298" s="70">
        <f t="shared" si="355"/>
        <v>0</v>
      </c>
      <c r="T298" s="70">
        <f t="shared" si="355"/>
        <v>0</v>
      </c>
      <c r="U298" s="70">
        <f t="shared" si="355"/>
        <v>0</v>
      </c>
      <c r="V298" s="70">
        <f t="shared" si="355"/>
        <v>0</v>
      </c>
      <c r="W298" s="70">
        <f t="shared" si="355"/>
        <v>0</v>
      </c>
      <c r="X298" s="70">
        <f t="shared" si="355"/>
        <v>3742846</v>
      </c>
      <c r="Y298" s="70">
        <f t="shared" si="355"/>
        <v>3736807</v>
      </c>
      <c r="Z298" s="70">
        <f t="shared" si="355"/>
        <v>3768331</v>
      </c>
      <c r="AA298" s="70">
        <f t="shared" si="355"/>
        <v>3809901</v>
      </c>
      <c r="AB298" s="70">
        <f t="shared" si="355"/>
        <v>3844851</v>
      </c>
      <c r="AC298" s="70">
        <f t="shared" si="355"/>
        <v>3721218</v>
      </c>
      <c r="AD298" s="70">
        <f t="shared" si="355"/>
        <v>3659667</v>
      </c>
      <c r="AE298" s="70">
        <f t="shared" si="355"/>
        <v>3502776</v>
      </c>
      <c r="AF298" s="70">
        <f t="shared" si="355"/>
        <v>3488075</v>
      </c>
      <c r="AG298" s="70">
        <f t="shared" si="355"/>
        <v>3342775</v>
      </c>
      <c r="AH298" s="70">
        <f t="shared" si="355"/>
        <v>3299993</v>
      </c>
      <c r="AI298" s="70">
        <f t="shared" si="355"/>
        <v>3357871</v>
      </c>
      <c r="AJ298" s="70">
        <f t="shared" si="355"/>
        <v>3357139</v>
      </c>
      <c r="AK298" s="70">
        <f t="shared" si="355"/>
        <v>3362336</v>
      </c>
      <c r="AL298" s="70">
        <f t="shared" si="355"/>
        <v>3345064</v>
      </c>
      <c r="AM298" s="70">
        <f t="shared" si="355"/>
        <v>3342162</v>
      </c>
      <c r="AN298" s="70">
        <f t="shared" si="355"/>
        <v>3260530</v>
      </c>
      <c r="AO298" s="70">
        <f t="shared" si="355"/>
        <v>3182981</v>
      </c>
      <c r="AP298" s="70">
        <f t="shared" si="355"/>
        <v>2975027</v>
      </c>
      <c r="AQ298" s="70">
        <f t="shared" si="355"/>
        <v>2808917</v>
      </c>
      <c r="AR298" s="70">
        <f t="shared" si="355"/>
        <v>2830650.42715067</v>
      </c>
      <c r="AS298" s="70">
        <f t="shared" si="355"/>
        <v>2815246.8474752204</v>
      </c>
      <c r="AT298" s="70">
        <f t="shared" si="355"/>
        <v>2794803.7445405405</v>
      </c>
      <c r="AU298" s="70">
        <f t="shared" si="355"/>
        <v>2805828.3229407999</v>
      </c>
      <c r="AV298" s="70">
        <f t="shared" si="355"/>
        <v>2886694.1709767804</v>
      </c>
      <c r="AW298" s="70">
        <f t="shared" si="355"/>
        <v>2891771.73499637</v>
      </c>
      <c r="AX298" s="70">
        <f t="shared" si="355"/>
        <v>2884197.8652252001</v>
      </c>
      <c r="AY298" s="70">
        <f t="shared" si="355"/>
        <v>2938404.8182808198</v>
      </c>
      <c r="AZ298" s="70">
        <f t="shared" si="355"/>
        <v>2873037.8591007898</v>
      </c>
      <c r="BA298" s="70">
        <f t="shared" si="355"/>
        <v>2874157.3302035499</v>
      </c>
      <c r="BB298" s="70">
        <f t="shared" si="355"/>
        <v>2833749.1558325696</v>
      </c>
      <c r="BC298" s="70">
        <f t="shared" si="355"/>
        <v>2890147.8996728198</v>
      </c>
      <c r="BD298" s="70">
        <f t="shared" si="355"/>
        <v>2915258.3611880299</v>
      </c>
      <c r="BE298" s="70">
        <f t="shared" si="355"/>
        <v>2919539.8277480798</v>
      </c>
      <c r="BF298" s="70">
        <f t="shared" si="355"/>
        <v>3004930.5498437402</v>
      </c>
      <c r="BG298" s="70">
        <f t="shared" si="355"/>
        <v>3273915.8063102202</v>
      </c>
      <c r="BH298" s="70">
        <f t="shared" si="355"/>
        <v>3472329.0098812501</v>
      </c>
      <c r="BI298" s="70">
        <f t="shared" si="355"/>
        <v>3560100</v>
      </c>
      <c r="BJ298" s="70">
        <f t="shared" si="355"/>
        <v>3599205.7922654399</v>
      </c>
      <c r="BK298" s="70">
        <f t="shared" si="355"/>
        <v>3678982.7569506601</v>
      </c>
      <c r="BL298" s="70">
        <f t="shared" si="355"/>
        <v>3666736.1442791903</v>
      </c>
      <c r="BM298" s="70">
        <f t="shared" si="355"/>
        <v>3656325.0808342588</v>
      </c>
      <c r="BN298" s="70">
        <f t="shared" ref="BN298:DY298" si="356">+BN288+BN293</f>
        <v>3641089.5226227301</v>
      </c>
      <c r="BO298" s="70">
        <f t="shared" si="356"/>
        <v>3640579.5314383302</v>
      </c>
      <c r="BP298" s="70">
        <f t="shared" si="356"/>
        <v>3671491.24097976</v>
      </c>
      <c r="BQ298" s="70">
        <f t="shared" si="356"/>
        <v>3765437.8369022296</v>
      </c>
      <c r="BR298" s="70">
        <f t="shared" si="356"/>
        <v>3886515.78905873</v>
      </c>
      <c r="BS298" s="70">
        <f t="shared" si="356"/>
        <v>4073559.87013923</v>
      </c>
      <c r="BT298" s="70">
        <f t="shared" si="356"/>
        <v>4297691.5527723599</v>
      </c>
      <c r="BU298" s="70">
        <f t="shared" si="356"/>
        <v>4422855.90630202</v>
      </c>
      <c r="BV298" s="70">
        <f t="shared" si="356"/>
        <v>4436476.3207383603</v>
      </c>
      <c r="BW298" s="70">
        <f t="shared" si="356"/>
        <v>4479162.1956614498</v>
      </c>
      <c r="BX298" s="70">
        <f t="shared" si="356"/>
        <v>4504356.3425994497</v>
      </c>
      <c r="BY298" s="70">
        <f t="shared" si="356"/>
        <v>4466934.85402779</v>
      </c>
      <c r="BZ298" s="70">
        <f t="shared" si="356"/>
        <v>4510096.5797478007</v>
      </c>
      <c r="CA298" s="70">
        <f t="shared" si="356"/>
        <v>4467742.9042644408</v>
      </c>
      <c r="CB298" s="70">
        <f t="shared" si="356"/>
        <v>4521326.7027550908</v>
      </c>
      <c r="CC298" s="70">
        <f t="shared" si="356"/>
        <v>4583541.5780407693</v>
      </c>
      <c r="CD298" s="70">
        <f t="shared" si="356"/>
        <v>4719525.1471403306</v>
      </c>
      <c r="CE298" s="70">
        <f t="shared" si="356"/>
        <v>4872634.87301536</v>
      </c>
      <c r="CF298" s="70">
        <f t="shared" si="356"/>
        <v>5055156.3550926801</v>
      </c>
      <c r="CG298" s="70">
        <f t="shared" si="356"/>
        <v>5190515.27427088</v>
      </c>
      <c r="CH298" s="70">
        <f t="shared" si="356"/>
        <v>5160201.8031753898</v>
      </c>
      <c r="CI298" s="70">
        <f t="shared" si="356"/>
        <v>5183690.1929145698</v>
      </c>
      <c r="CJ298" s="70">
        <f t="shared" si="356"/>
        <v>5112431.5035354299</v>
      </c>
      <c r="CK298" s="70">
        <f t="shared" si="356"/>
        <v>5143060.1040522205</v>
      </c>
      <c r="CL298" s="70">
        <f t="shared" si="356"/>
        <v>5142911.6680256501</v>
      </c>
      <c r="CM298" s="70">
        <f t="shared" si="356"/>
        <v>5519341.095978641</v>
      </c>
      <c r="CN298" s="70">
        <f t="shared" si="356"/>
        <v>5633897.8589301286</v>
      </c>
      <c r="CO298" s="70">
        <f t="shared" si="356"/>
        <v>6002336.5926320506</v>
      </c>
      <c r="CP298" s="70">
        <f t="shared" si="356"/>
        <v>6278571.65283354</v>
      </c>
      <c r="CQ298" s="70">
        <f t="shared" si="356"/>
        <v>6548764.9291540412</v>
      </c>
      <c r="CR298" s="70">
        <f t="shared" si="356"/>
        <v>6965781.5875399299</v>
      </c>
      <c r="CS298" s="70">
        <f t="shared" si="356"/>
        <v>7200576.829396111</v>
      </c>
      <c r="CT298" s="70">
        <f t="shared" si="356"/>
        <v>7357690.9137748098</v>
      </c>
      <c r="CU298" s="70">
        <f t="shared" si="356"/>
        <v>7787463.8963325312</v>
      </c>
      <c r="CV298" s="70">
        <f t="shared" si="356"/>
        <v>7873660.3373350315</v>
      </c>
      <c r="CW298" s="70">
        <f t="shared" si="356"/>
        <v>8070274.87854145</v>
      </c>
      <c r="CX298" s="70">
        <f t="shared" si="356"/>
        <v>8251980.2932128506</v>
      </c>
      <c r="CY298" s="70">
        <f t="shared" si="356"/>
        <v>8349709.7216939703</v>
      </c>
      <c r="CZ298" s="70">
        <f t="shared" si="356"/>
        <v>8678700.4747859593</v>
      </c>
      <c r="DA298" s="70">
        <f t="shared" si="356"/>
        <v>8990690.9857288897</v>
      </c>
      <c r="DB298" s="70">
        <f t="shared" si="356"/>
        <v>9629667.6216388196</v>
      </c>
      <c r="DC298" s="70">
        <f t="shared" si="356"/>
        <v>9843500.3247830216</v>
      </c>
      <c r="DD298" s="70">
        <f t="shared" si="356"/>
        <v>10065970.0535769</v>
      </c>
      <c r="DE298" s="70">
        <f t="shared" si="356"/>
        <v>10032991.706988521</v>
      </c>
      <c r="DF298" s="70">
        <f t="shared" si="356"/>
        <v>10019878.1431449</v>
      </c>
      <c r="DG298" s="70">
        <f t="shared" si="356"/>
        <v>10110341.14532356</v>
      </c>
      <c r="DH298" s="70">
        <f t="shared" si="356"/>
        <v>10166439.26751356</v>
      </c>
      <c r="DI298" s="70">
        <f t="shared" si="356"/>
        <v>10373560.279747732</v>
      </c>
      <c r="DJ298" s="70">
        <f t="shared" si="356"/>
        <v>10472697.336054429</v>
      </c>
      <c r="DK298" s="70">
        <f t="shared" si="356"/>
        <v>10649379.242223512</v>
      </c>
      <c r="DL298" s="70">
        <f t="shared" si="356"/>
        <v>10909475.539533531</v>
      </c>
      <c r="DM298" s="70">
        <f t="shared" si="356"/>
        <v>11249826.86921321</v>
      </c>
      <c r="DN298" s="70">
        <f t="shared" si="356"/>
        <v>11655700.731174299</v>
      </c>
      <c r="DO298" s="70">
        <f t="shared" si="356"/>
        <v>12024460.843732672</v>
      </c>
      <c r="DP298" s="70">
        <f t="shared" si="356"/>
        <v>12384614.015459931</v>
      </c>
      <c r="DQ298" s="70">
        <f t="shared" si="356"/>
        <v>12663300.952799289</v>
      </c>
      <c r="DR298" s="70">
        <f t="shared" si="356"/>
        <v>12801448.536405118</v>
      </c>
      <c r="DS298" s="70">
        <f t="shared" si="356"/>
        <v>13137892.63105163</v>
      </c>
      <c r="DT298" s="70">
        <f t="shared" si="356"/>
        <v>13588518.862590101</v>
      </c>
      <c r="DU298" s="70">
        <f t="shared" si="356"/>
        <v>13897457.194465771</v>
      </c>
      <c r="DV298" s="70">
        <f t="shared" si="356"/>
        <v>14308831.369038709</v>
      </c>
      <c r="DW298" s="70">
        <f t="shared" si="356"/>
        <v>14380305.47053571</v>
      </c>
      <c r="DX298" s="70">
        <f t="shared" si="356"/>
        <v>15077177.37662486</v>
      </c>
      <c r="DY298" s="70">
        <f t="shared" si="356"/>
        <v>15465204.348607169</v>
      </c>
      <c r="DZ298" s="70">
        <f t="shared" ref="DZ298:GK298" si="357">+DZ288+DZ293</f>
        <v>16010865.887867101</v>
      </c>
      <c r="EA298" s="70">
        <f t="shared" si="357"/>
        <v>16615850.04870127</v>
      </c>
      <c r="EB298" s="70">
        <f t="shared" si="357"/>
        <v>17017990.268432338</v>
      </c>
      <c r="EC298" s="70">
        <f t="shared" si="357"/>
        <v>17260711.779416479</v>
      </c>
      <c r="ED298" s="70">
        <f t="shared" si="357"/>
        <v>17208918.457441159</v>
      </c>
      <c r="EE298" s="70">
        <f t="shared" si="357"/>
        <v>17404231.700913399</v>
      </c>
      <c r="EF298" s="70">
        <f t="shared" si="357"/>
        <v>17556633.404271707</v>
      </c>
      <c r="EG298" s="70">
        <f t="shared" si="357"/>
        <v>17722407.893880408</v>
      </c>
      <c r="EH298" s="70">
        <f t="shared" si="357"/>
        <v>17750331.445660353</v>
      </c>
      <c r="EI298" s="70">
        <f t="shared" si="357"/>
        <v>17728759.641447172</v>
      </c>
      <c r="EJ298" s="70">
        <f t="shared" si="357"/>
        <v>18117810.393883519</v>
      </c>
      <c r="EK298" s="70">
        <f t="shared" si="357"/>
        <v>18464248.064358901</v>
      </c>
      <c r="EL298" s="70">
        <f t="shared" si="357"/>
        <v>18082161.595551029</v>
      </c>
      <c r="EM298" s="70">
        <f t="shared" si="357"/>
        <v>19315036.152537979</v>
      </c>
      <c r="EN298" s="70">
        <f t="shared" si="357"/>
        <v>19997709.90408491</v>
      </c>
      <c r="EO298" s="70">
        <f t="shared" si="357"/>
        <v>20716883.679778248</v>
      </c>
      <c r="EP298" s="70">
        <f t="shared" si="357"/>
        <v>20983182.218273878</v>
      </c>
      <c r="EQ298" s="70">
        <f t="shared" si="357"/>
        <v>21155115.351374991</v>
      </c>
      <c r="ER298" s="70">
        <f t="shared" si="357"/>
        <v>21432468.485386938</v>
      </c>
      <c r="ES298" s="70">
        <f t="shared" si="357"/>
        <v>21445541.411553811</v>
      </c>
      <c r="ET298" s="70">
        <f t="shared" si="357"/>
        <v>21560910.82748745</v>
      </c>
      <c r="EU298" s="70">
        <f t="shared" si="357"/>
        <v>21791855.600298401</v>
      </c>
      <c r="EV298" s="70">
        <f t="shared" si="357"/>
        <v>22067508.657735396</v>
      </c>
      <c r="EW298" s="70">
        <f t="shared" si="357"/>
        <v>22403193.641327612</v>
      </c>
      <c r="EX298" s="70">
        <f t="shared" si="357"/>
        <v>22851919.511781309</v>
      </c>
      <c r="EY298" s="70">
        <f t="shared" si="357"/>
        <v>23266723.130632941</v>
      </c>
      <c r="EZ298" s="70">
        <f t="shared" si="357"/>
        <v>23702381.793391868</v>
      </c>
      <c r="FA298" s="70">
        <f t="shared" si="357"/>
        <v>24018876.231995881</v>
      </c>
      <c r="FB298" s="70">
        <f t="shared" si="357"/>
        <v>23878809.479302332</v>
      </c>
      <c r="FC298" s="70">
        <f t="shared" si="357"/>
        <v>23914635.553912587</v>
      </c>
      <c r="FD298" s="70">
        <f t="shared" si="357"/>
        <v>23844356.238998137</v>
      </c>
      <c r="FE298" s="70">
        <f t="shared" si="357"/>
        <v>23946650.310578443</v>
      </c>
      <c r="FF298" s="70">
        <f t="shared" si="357"/>
        <v>23976382.62780638</v>
      </c>
      <c r="FG298" s="70">
        <f t="shared" si="357"/>
        <v>24265323.551382046</v>
      </c>
      <c r="FH298" s="70">
        <f t="shared" si="357"/>
        <v>24674206.428337511</v>
      </c>
      <c r="FI298" s="70">
        <f t="shared" si="357"/>
        <v>25082780.52372928</v>
      </c>
      <c r="FJ298" s="70">
        <f t="shared" si="357"/>
        <v>25600106.63444883</v>
      </c>
      <c r="FK298" s="70">
        <f t="shared" si="357"/>
        <v>26229447.59241008</v>
      </c>
      <c r="FL298" s="70">
        <f t="shared" si="357"/>
        <v>26817733.70303132</v>
      </c>
      <c r="FM298" s="70">
        <f t="shared" si="357"/>
        <v>27551159.306536738</v>
      </c>
      <c r="FN298" s="70">
        <f t="shared" si="357"/>
        <v>27432651.240677871</v>
      </c>
      <c r="FO298" s="70">
        <f t="shared" si="357"/>
        <v>27609173.435201779</v>
      </c>
      <c r="FP298" s="70">
        <f t="shared" si="357"/>
        <v>27830380.893237814</v>
      </c>
      <c r="FQ298" s="70">
        <f t="shared" si="357"/>
        <v>28101761.359453559</v>
      </c>
      <c r="FR298" s="70">
        <f t="shared" si="357"/>
        <v>28290756.442419842</v>
      </c>
      <c r="FS298" s="70">
        <f t="shared" si="357"/>
        <v>28555108.424343068</v>
      </c>
      <c r="FT298" s="70">
        <f t="shared" si="357"/>
        <v>29037961.221930142</v>
      </c>
      <c r="FU298" s="70">
        <f t="shared" si="357"/>
        <v>29482093.237450071</v>
      </c>
      <c r="FV298" s="70">
        <f t="shared" si="357"/>
        <v>30130439.016588312</v>
      </c>
      <c r="FW298" s="70">
        <f t="shared" si="357"/>
        <v>30723721.720343251</v>
      </c>
      <c r="FX298" s="70">
        <f t="shared" si="357"/>
        <v>31329434.086159319</v>
      </c>
      <c r="FY298" s="70">
        <f t="shared" si="357"/>
        <v>31868486.85992704</v>
      </c>
      <c r="FZ298" s="70">
        <f t="shared" si="357"/>
        <v>32051519.709276281</v>
      </c>
      <c r="GA298" s="70">
        <f t="shared" si="357"/>
        <v>32421335.236970581</v>
      </c>
      <c r="GB298" s="70">
        <f t="shared" si="357"/>
        <v>32753127.120401658</v>
      </c>
      <c r="GC298" s="70">
        <f t="shared" si="357"/>
        <v>32841462.815744471</v>
      </c>
      <c r="GD298" s="70">
        <f t="shared" si="357"/>
        <v>33051159.107292529</v>
      </c>
      <c r="GE298" s="70">
        <f t="shared" si="357"/>
        <v>33487079.49707368</v>
      </c>
      <c r="GF298" s="70">
        <f t="shared" si="357"/>
        <v>33896768.462274089</v>
      </c>
      <c r="GG298" s="70">
        <f t="shared" si="357"/>
        <v>34681642.225141488</v>
      </c>
      <c r="GH298" s="70">
        <f t="shared" si="357"/>
        <v>35565126.907026261</v>
      </c>
      <c r="GI298" s="70">
        <f t="shared" si="357"/>
        <v>36284370.144131124</v>
      </c>
      <c r="GJ298" s="70">
        <f t="shared" si="357"/>
        <v>36625795.001947127</v>
      </c>
      <c r="GK298" s="70">
        <f t="shared" si="357"/>
        <v>37025198.560165077</v>
      </c>
      <c r="GL298" s="70">
        <f t="shared" ref="GL298:IW298" si="358">+GL288+GL293</f>
        <v>36895632.978757411</v>
      </c>
      <c r="GM298" s="70">
        <f t="shared" si="358"/>
        <v>36933126.812435158</v>
      </c>
      <c r="GN298" s="70">
        <f t="shared" si="358"/>
        <v>36909881.768078469</v>
      </c>
      <c r="GO298" s="70">
        <f t="shared" si="358"/>
        <v>36903605.173325509</v>
      </c>
      <c r="GP298" s="70">
        <f t="shared" si="358"/>
        <v>37041103.826475993</v>
      </c>
      <c r="GQ298" s="70">
        <f t="shared" si="358"/>
        <v>36986523.146494433</v>
      </c>
      <c r="GR298" s="70">
        <f t="shared" si="358"/>
        <v>37023140.676703997</v>
      </c>
      <c r="GS298" s="70">
        <f t="shared" si="358"/>
        <v>37076302.882696986</v>
      </c>
      <c r="GT298" s="70">
        <f t="shared" si="358"/>
        <v>37103221.551354885</v>
      </c>
      <c r="GU298" s="70">
        <f t="shared" si="358"/>
        <v>37434190.643367089</v>
      </c>
      <c r="GV298" s="70">
        <f t="shared" si="358"/>
        <v>38092290.925778612</v>
      </c>
      <c r="GW298" s="70">
        <f t="shared" si="358"/>
        <v>38614778.357743666</v>
      </c>
      <c r="GX298" s="70">
        <f t="shared" si="358"/>
        <v>38215955.716349363</v>
      </c>
      <c r="GY298" s="70">
        <f t="shared" si="358"/>
        <v>37956523.749571405</v>
      </c>
      <c r="GZ298" s="70">
        <f t="shared" si="358"/>
        <v>38034591.696397819</v>
      </c>
      <c r="HA298" s="70">
        <f t="shared" si="358"/>
        <v>38153606.475796722</v>
      </c>
      <c r="HB298" s="70">
        <f t="shared" si="358"/>
        <v>38253989.638435028</v>
      </c>
      <c r="HC298" s="70">
        <f t="shared" si="358"/>
        <v>38498790.13241788</v>
      </c>
      <c r="HD298" s="70">
        <f t="shared" si="358"/>
        <v>38707937.676307887</v>
      </c>
      <c r="HE298" s="70">
        <f t="shared" si="358"/>
        <v>39386928.189931661</v>
      </c>
      <c r="HF298" s="70">
        <f t="shared" si="358"/>
        <v>39797637.635722041</v>
      </c>
      <c r="HG298" s="70">
        <f t="shared" si="358"/>
        <v>40286680.904513657</v>
      </c>
      <c r="HH298" s="70">
        <f t="shared" si="358"/>
        <v>40993525.0301333</v>
      </c>
      <c r="HI298" s="70">
        <f t="shared" si="358"/>
        <v>41346539.604020514</v>
      </c>
      <c r="HJ298" s="70">
        <f t="shared" si="358"/>
        <v>41035654.251181029</v>
      </c>
      <c r="HK298" s="70">
        <f t="shared" si="358"/>
        <v>41244705.230929755</v>
      </c>
      <c r="HL298" s="70">
        <f t="shared" si="358"/>
        <v>41711780.782063298</v>
      </c>
      <c r="HM298" s="70">
        <f t="shared" si="358"/>
        <v>42034660.972237669</v>
      </c>
      <c r="HN298" s="70">
        <f t="shared" si="358"/>
        <v>42880058.455992788</v>
      </c>
      <c r="HO298" s="70">
        <f t="shared" si="358"/>
        <v>43254246.071679264</v>
      </c>
      <c r="HP298" s="70">
        <f t="shared" si="358"/>
        <v>43891596.795888327</v>
      </c>
      <c r="HQ298" s="70">
        <f t="shared" si="358"/>
        <v>44441761.313567221</v>
      </c>
      <c r="HR298" s="70">
        <f t="shared" si="358"/>
        <v>45136706.550353751</v>
      </c>
      <c r="HS298" s="70">
        <f t="shared" si="358"/>
        <v>45917911.33239384</v>
      </c>
      <c r="HT298" s="70">
        <f t="shared" si="358"/>
        <v>46836585.943943918</v>
      </c>
      <c r="HU298" s="70">
        <f t="shared" si="358"/>
        <v>47256876.695445523</v>
      </c>
      <c r="HV298" s="70">
        <f t="shared" si="358"/>
        <v>47360295.063184015</v>
      </c>
      <c r="HW298" s="70">
        <f t="shared" si="358"/>
        <v>47691312.661779039</v>
      </c>
      <c r="HX298" s="70">
        <f t="shared" si="358"/>
        <v>48375931.769054398</v>
      </c>
      <c r="HY298" s="70">
        <f t="shared" si="358"/>
        <v>48669629.093638949</v>
      </c>
      <c r="HZ298" s="70">
        <f t="shared" si="358"/>
        <v>49241815.258576795</v>
      </c>
      <c r="IA298" s="70">
        <f t="shared" si="358"/>
        <v>49394532.81772159</v>
      </c>
      <c r="IB298" s="70">
        <f t="shared" si="358"/>
        <v>50001019.717325605</v>
      </c>
      <c r="IC298" s="70">
        <f t="shared" si="358"/>
        <v>50472998.933873817</v>
      </c>
      <c r="ID298" s="70">
        <f t="shared" si="358"/>
        <v>50851084.767942339</v>
      </c>
      <c r="IE298" s="70">
        <f t="shared" si="358"/>
        <v>51439417.660160676</v>
      </c>
      <c r="IF298" s="70">
        <f t="shared" si="358"/>
        <v>52379266.031590484</v>
      </c>
      <c r="IG298" s="70">
        <f t="shared" si="358"/>
        <v>52948143.738216884</v>
      </c>
      <c r="IH298" s="70">
        <f t="shared" si="358"/>
        <v>52475978.260913461</v>
      </c>
      <c r="II298" s="70">
        <f t="shared" si="358"/>
        <v>52664204.185218245</v>
      </c>
      <c r="IJ298" s="70">
        <f t="shared" si="358"/>
        <v>52763955.304964095</v>
      </c>
      <c r="IK298" s="70">
        <f t="shared" si="358"/>
        <v>52670237.574284047</v>
      </c>
      <c r="IL298" s="70">
        <f t="shared" si="358"/>
        <v>53488131.521544971</v>
      </c>
      <c r="IM298" s="70">
        <f t="shared" si="358"/>
        <v>54731837.321377501</v>
      </c>
      <c r="IN298" s="70">
        <f t="shared" si="358"/>
        <v>55587445.159361906</v>
      </c>
      <c r="IO298" s="70">
        <f t="shared" si="358"/>
        <v>56627720.436527982</v>
      </c>
      <c r="IP298" s="70">
        <f t="shared" si="358"/>
        <v>58005516.538385384</v>
      </c>
      <c r="IQ298" s="70">
        <f t="shared" si="358"/>
        <v>59220058.472480603</v>
      </c>
      <c r="IR298" s="70">
        <f t="shared" si="358"/>
        <v>60465078.187437899</v>
      </c>
      <c r="IS298" s="70">
        <f t="shared" si="358"/>
        <v>61541168.462793544</v>
      </c>
      <c r="IT298" s="70">
        <f t="shared" si="358"/>
        <v>61549597.885794543</v>
      </c>
      <c r="IU298" s="70">
        <f t="shared" si="358"/>
        <v>61413991.123318732</v>
      </c>
      <c r="IV298" s="70">
        <f t="shared" si="358"/>
        <v>61425348.284631692</v>
      </c>
      <c r="IW298" s="70">
        <f t="shared" si="358"/>
        <v>61596007.492803574</v>
      </c>
      <c r="IX298" s="70">
        <f t="shared" ref="IX298:JF298" si="359">+IX288+IX293</f>
        <v>61995756.263558045</v>
      </c>
      <c r="IY298" s="70">
        <f t="shared" si="359"/>
        <v>62410341.339246243</v>
      </c>
      <c r="IZ298" s="70">
        <f t="shared" si="359"/>
        <v>62890042.286842465</v>
      </c>
      <c r="JA298" s="70">
        <f t="shared" si="359"/>
        <v>63884170</v>
      </c>
      <c r="JB298" s="70">
        <f t="shared" si="359"/>
        <v>65133074.757963985</v>
      </c>
      <c r="JC298" s="70">
        <f t="shared" si="359"/>
        <v>66164195.572347879</v>
      </c>
      <c r="JD298" s="70">
        <f t="shared" si="359"/>
        <v>67707928.531590834</v>
      </c>
      <c r="JE298" s="70">
        <f t="shared" si="359"/>
        <v>67836255.375876665</v>
      </c>
      <c r="JF298" s="70" t="e">
        <f t="shared" si="359"/>
        <v>#REF!</v>
      </c>
    </row>
    <row r="299" spans="1:266" s="1" customFormat="1" ht="12.9" customHeight="1" x14ac:dyDescent="0.2">
      <c r="A299" s="73"/>
      <c r="B299" s="70"/>
      <c r="C299" s="70"/>
      <c r="D299" s="70"/>
      <c r="E299" s="70"/>
      <c r="F299" s="70"/>
      <c r="G299" s="70"/>
      <c r="H299" s="70"/>
      <c r="I299" s="70"/>
      <c r="J299" s="70"/>
      <c r="K299" s="70"/>
      <c r="L299" s="70"/>
      <c r="M299" s="70"/>
      <c r="N299" s="70"/>
      <c r="O299" s="70"/>
      <c r="P299" s="70"/>
      <c r="Q299" s="70"/>
      <c r="R299" s="70"/>
      <c r="S299" s="70"/>
      <c r="T299" s="70"/>
      <c r="U299" s="70"/>
      <c r="V299" s="70"/>
      <c r="W299" s="70"/>
      <c r="X299" s="70"/>
      <c r="Y299" s="70"/>
      <c r="Z299" s="70"/>
      <c r="AA299" s="70"/>
      <c r="AB299" s="70"/>
      <c r="AC299" s="70"/>
      <c r="AD299" s="70"/>
      <c r="AE299" s="70"/>
      <c r="AF299" s="70"/>
      <c r="AG299" s="70"/>
      <c r="AH299" s="70"/>
      <c r="AI299" s="70"/>
      <c r="AJ299" s="70"/>
      <c r="AK299" s="70"/>
      <c r="AL299" s="70"/>
      <c r="AM299" s="70"/>
      <c r="AN299" s="70"/>
      <c r="AO299" s="70"/>
      <c r="AP299" s="70"/>
      <c r="AQ299" s="70"/>
      <c r="AR299" s="70"/>
      <c r="AS299" s="70"/>
      <c r="AT299" s="70"/>
      <c r="AU299" s="70"/>
      <c r="AV299" s="70"/>
      <c r="AW299" s="70"/>
      <c r="AX299" s="70"/>
      <c r="AY299" s="70"/>
      <c r="AZ299" s="70"/>
      <c r="BA299" s="70"/>
      <c r="BB299" s="70"/>
      <c r="BC299" s="70"/>
      <c r="BD299" s="70"/>
      <c r="BE299" s="70"/>
      <c r="BF299" s="70"/>
      <c r="BG299" s="70"/>
      <c r="BH299" s="70"/>
      <c r="BI299" s="70"/>
      <c r="BJ299" s="70"/>
      <c r="BK299" s="70"/>
      <c r="BL299" s="70"/>
      <c r="BM299" s="70"/>
      <c r="BN299" s="70"/>
      <c r="BO299" s="70"/>
      <c r="BP299" s="70"/>
      <c r="BQ299" s="70"/>
      <c r="BR299" s="70"/>
      <c r="BS299" s="70"/>
      <c r="BT299" s="70"/>
      <c r="BU299" s="70"/>
      <c r="BV299" s="70"/>
      <c r="BW299" s="70"/>
      <c r="BX299" s="70"/>
      <c r="BY299" s="70"/>
      <c r="BZ299" s="70"/>
      <c r="CA299" s="70"/>
      <c r="CB299" s="70"/>
      <c r="CC299" s="70"/>
      <c r="CD299" s="70"/>
      <c r="CE299" s="70"/>
      <c r="CF299" s="70"/>
      <c r="CG299" s="70"/>
      <c r="CH299" s="70"/>
      <c r="CI299" s="70"/>
      <c r="CJ299" s="70"/>
      <c r="CK299" s="70"/>
      <c r="CL299" s="70"/>
      <c r="CM299" s="70"/>
      <c r="CN299" s="70"/>
      <c r="CO299" s="70"/>
      <c r="CP299" s="70"/>
      <c r="CQ299" s="70"/>
      <c r="CR299" s="70"/>
      <c r="CS299" s="70"/>
      <c r="CT299" s="70"/>
      <c r="CU299" s="70"/>
      <c r="CV299" s="70"/>
      <c r="CW299" s="70"/>
      <c r="CX299" s="70"/>
      <c r="CY299" s="70"/>
      <c r="CZ299" s="70"/>
      <c r="DA299" s="70"/>
      <c r="DB299" s="70"/>
      <c r="DC299" s="70"/>
      <c r="DD299" s="70"/>
      <c r="DE299" s="70"/>
      <c r="DF299" s="70"/>
      <c r="DG299" s="70"/>
      <c r="DH299" s="70"/>
      <c r="DI299" s="70"/>
      <c r="DJ299" s="70"/>
      <c r="DK299" s="70"/>
      <c r="DL299" s="70"/>
      <c r="DM299" s="70"/>
      <c r="DN299" s="70"/>
      <c r="DO299" s="70"/>
      <c r="DP299" s="70"/>
      <c r="DQ299" s="70"/>
      <c r="DR299" s="70"/>
      <c r="DS299" s="70"/>
      <c r="DT299" s="70"/>
      <c r="DU299" s="70"/>
      <c r="DV299" s="70"/>
      <c r="DW299" s="70"/>
      <c r="DX299" s="70"/>
      <c r="DY299" s="70"/>
      <c r="DZ299" s="70"/>
      <c r="EA299" s="70"/>
      <c r="EB299" s="70"/>
      <c r="EC299" s="70"/>
      <c r="ED299" s="70"/>
      <c r="EE299" s="70"/>
      <c r="EF299" s="70"/>
      <c r="EG299" s="70"/>
      <c r="EH299" s="70"/>
      <c r="EI299" s="70"/>
      <c r="EJ299" s="70"/>
      <c r="EK299" s="70"/>
      <c r="EL299" s="70"/>
      <c r="EM299" s="70"/>
      <c r="EN299" s="70"/>
      <c r="EO299" s="70"/>
      <c r="EP299" s="70"/>
      <c r="EQ299" s="70"/>
      <c r="ER299" s="70"/>
      <c r="ES299" s="70"/>
      <c r="ET299" s="70"/>
      <c r="EU299" s="70"/>
      <c r="EV299" s="70"/>
      <c r="EW299" s="70"/>
      <c r="EX299" s="70"/>
      <c r="EY299" s="70"/>
      <c r="EZ299" s="70"/>
      <c r="FA299" s="70"/>
      <c r="FB299" s="70"/>
      <c r="FC299" s="70"/>
      <c r="FD299" s="70"/>
      <c r="FE299" s="70"/>
      <c r="FF299" s="70"/>
      <c r="FG299" s="70"/>
      <c r="FH299" s="70"/>
      <c r="FI299" s="70"/>
      <c r="FJ299" s="70"/>
      <c r="FK299" s="70"/>
      <c r="FL299" s="70"/>
      <c r="FM299" s="70"/>
      <c r="FN299" s="70"/>
      <c r="FO299" s="70"/>
      <c r="FP299" s="70"/>
      <c r="FQ299" s="70"/>
      <c r="FR299" s="70"/>
      <c r="FS299" s="70"/>
      <c r="FT299" s="70"/>
      <c r="FU299" s="70"/>
      <c r="FV299" s="70"/>
      <c r="FW299" s="70"/>
      <c r="FX299" s="70"/>
      <c r="FY299" s="70"/>
      <c r="FZ299" s="70"/>
      <c r="GA299" s="70"/>
      <c r="GB299" s="70"/>
      <c r="GC299" s="70"/>
      <c r="GD299" s="70"/>
      <c r="GE299" s="70"/>
      <c r="GF299" s="70"/>
      <c r="GG299" s="70"/>
      <c r="GH299" s="70"/>
      <c r="GI299" s="70"/>
      <c r="GJ299" s="70"/>
      <c r="GK299" s="70"/>
      <c r="GL299" s="70"/>
      <c r="GM299" s="70"/>
      <c r="GN299" s="70"/>
      <c r="GO299" s="70"/>
      <c r="GP299" s="70"/>
      <c r="GQ299" s="70"/>
      <c r="GR299" s="70"/>
      <c r="GS299" s="70"/>
      <c r="GT299" s="70"/>
      <c r="GU299" s="70"/>
      <c r="GV299" s="70"/>
      <c r="GW299" s="70"/>
      <c r="GX299" s="70"/>
      <c r="GY299" s="70"/>
      <c r="GZ299" s="70"/>
      <c r="HA299" s="70"/>
      <c r="HB299" s="70"/>
      <c r="HC299" s="70"/>
      <c r="HD299" s="70"/>
      <c r="HE299" s="70"/>
      <c r="HF299" s="70"/>
      <c r="HG299" s="70"/>
      <c r="HH299" s="70"/>
      <c r="HI299" s="70"/>
      <c r="HJ299" s="70"/>
      <c r="HK299" s="70"/>
      <c r="HL299" s="70"/>
      <c r="HM299" s="70"/>
      <c r="HN299" s="70"/>
      <c r="HO299" s="70"/>
      <c r="HP299" s="70"/>
      <c r="HQ299" s="70"/>
      <c r="HR299" s="70"/>
      <c r="HS299" s="70"/>
      <c r="HT299" s="70"/>
      <c r="HU299" s="70"/>
      <c r="HV299" s="70"/>
      <c r="HW299" s="70"/>
      <c r="HX299" s="70"/>
      <c r="HY299" s="70"/>
      <c r="HZ299" s="70"/>
      <c r="IA299" s="70"/>
      <c r="IB299" s="70"/>
      <c r="IC299" s="70"/>
      <c r="ID299" s="70"/>
      <c r="IE299" s="70"/>
      <c r="IF299" s="70"/>
      <c r="IG299" s="70"/>
      <c r="IH299" s="70"/>
      <c r="II299" s="70"/>
      <c r="IJ299" s="70"/>
      <c r="IK299" s="70"/>
      <c r="IL299" s="70"/>
      <c r="IM299" s="70"/>
      <c r="IN299" s="70"/>
      <c r="IO299" s="70"/>
      <c r="IP299" s="70"/>
      <c r="IQ299" s="70"/>
      <c r="IR299" s="70"/>
      <c r="IS299" s="70"/>
      <c r="IT299" s="70"/>
      <c r="IU299" s="70"/>
      <c r="IV299" s="70"/>
      <c r="IW299" s="70"/>
      <c r="IX299" s="70"/>
      <c r="IY299" s="70"/>
      <c r="IZ299" s="70"/>
      <c r="JA299" s="70"/>
      <c r="JB299" s="70"/>
      <c r="JC299" s="70"/>
      <c r="JD299" s="70"/>
      <c r="JE299" s="70"/>
      <c r="JF299" s="70"/>
    </row>
    <row r="300" spans="1:266" s="1" customFormat="1" ht="12.9" customHeight="1" x14ac:dyDescent="0.2">
      <c r="A300" s="73"/>
      <c r="B300" s="70"/>
      <c r="C300" s="70"/>
      <c r="D300" s="70"/>
      <c r="E300" s="70"/>
      <c r="F300" s="70"/>
      <c r="G300" s="70"/>
      <c r="H300" s="70"/>
      <c r="I300" s="70"/>
      <c r="J300" s="70"/>
      <c r="K300" s="70"/>
      <c r="L300" s="70"/>
      <c r="M300" s="70"/>
      <c r="N300" s="70"/>
      <c r="O300" s="70"/>
      <c r="P300" s="70"/>
      <c r="Q300" s="70"/>
      <c r="R300" s="70"/>
      <c r="S300" s="70"/>
      <c r="T300" s="70"/>
      <c r="U300" s="70"/>
      <c r="V300" s="70"/>
      <c r="W300" s="70"/>
      <c r="X300" s="70"/>
      <c r="Y300" s="70"/>
      <c r="Z300" s="70"/>
      <c r="AA300" s="70"/>
      <c r="AB300" s="70"/>
      <c r="AC300" s="70"/>
      <c r="AD300" s="70"/>
      <c r="AE300" s="70"/>
      <c r="AF300" s="70"/>
      <c r="AG300" s="70"/>
      <c r="AH300" s="70"/>
      <c r="AI300" s="70"/>
      <c r="AJ300" s="70"/>
      <c r="AK300" s="70"/>
      <c r="AL300" s="70"/>
      <c r="AM300" s="70"/>
      <c r="AN300" s="70"/>
      <c r="AO300" s="70"/>
      <c r="AP300" s="70"/>
      <c r="AQ300" s="70"/>
      <c r="AR300" s="70"/>
      <c r="AS300" s="70"/>
      <c r="AT300" s="70"/>
      <c r="AU300" s="70"/>
      <c r="AV300" s="70"/>
      <c r="AW300" s="70"/>
      <c r="AX300" s="70"/>
      <c r="AY300" s="70"/>
      <c r="AZ300" s="70"/>
      <c r="BA300" s="70"/>
      <c r="BB300" s="70"/>
      <c r="BC300" s="70"/>
      <c r="BD300" s="70"/>
      <c r="BE300" s="70"/>
      <c r="BF300" s="70"/>
      <c r="BG300" s="70"/>
      <c r="BH300" s="70"/>
      <c r="BI300" s="70"/>
      <c r="BJ300" s="70"/>
      <c r="BK300" s="70"/>
      <c r="BL300" s="70"/>
      <c r="BM300" s="70"/>
      <c r="BN300" s="70"/>
      <c r="BO300" s="70"/>
      <c r="BP300" s="70"/>
      <c r="BQ300" s="70"/>
      <c r="BR300" s="70"/>
      <c r="BS300" s="70"/>
      <c r="BT300" s="70"/>
      <c r="BU300" s="70"/>
      <c r="BV300" s="70"/>
      <c r="BW300" s="70"/>
      <c r="BX300" s="70"/>
      <c r="BY300" s="70"/>
      <c r="BZ300" s="70"/>
      <c r="CA300" s="70"/>
      <c r="CB300" s="70"/>
      <c r="CC300" s="70"/>
      <c r="CD300" s="70"/>
      <c r="CE300" s="70"/>
      <c r="CF300" s="70"/>
      <c r="CG300" s="70"/>
      <c r="CH300" s="70"/>
      <c r="CI300" s="70"/>
      <c r="CJ300" s="70"/>
      <c r="CK300" s="70"/>
      <c r="CL300" s="70"/>
      <c r="CM300" s="70"/>
      <c r="CN300" s="70"/>
      <c r="CO300" s="70"/>
      <c r="CP300" s="70"/>
      <c r="CQ300" s="70"/>
      <c r="CR300" s="70"/>
      <c r="CS300" s="70"/>
      <c r="CT300" s="70"/>
      <c r="CU300" s="70"/>
      <c r="CV300" s="70"/>
      <c r="CW300" s="70"/>
      <c r="CX300" s="70"/>
      <c r="CY300" s="70"/>
      <c r="CZ300" s="70"/>
      <c r="DA300" s="70"/>
      <c r="DB300" s="70"/>
      <c r="DC300" s="70"/>
      <c r="DD300" s="70"/>
      <c r="DE300" s="70"/>
      <c r="DF300" s="70"/>
      <c r="DG300" s="70"/>
      <c r="DH300" s="70"/>
      <c r="DI300" s="70"/>
      <c r="DJ300" s="70"/>
      <c r="DK300" s="70"/>
      <c r="DL300" s="70"/>
      <c r="DM300" s="70"/>
      <c r="DN300" s="70"/>
      <c r="DO300" s="70"/>
      <c r="DP300" s="70"/>
      <c r="DQ300" s="70"/>
      <c r="DR300" s="70"/>
      <c r="DS300" s="70"/>
      <c r="DT300" s="70"/>
      <c r="DU300" s="70"/>
      <c r="DV300" s="70"/>
      <c r="DW300" s="70"/>
      <c r="DX300" s="70"/>
      <c r="DY300" s="70"/>
      <c r="DZ300" s="70"/>
      <c r="EA300" s="70"/>
      <c r="EB300" s="70"/>
      <c r="EC300" s="70"/>
      <c r="ED300" s="70"/>
      <c r="EE300" s="70"/>
      <c r="EF300" s="70"/>
      <c r="EG300" s="70"/>
      <c r="EH300" s="70"/>
      <c r="EI300" s="70"/>
      <c r="EJ300" s="70"/>
      <c r="EK300" s="70"/>
      <c r="EL300" s="70"/>
      <c r="EM300" s="70"/>
      <c r="EN300" s="70"/>
      <c r="EO300" s="70"/>
      <c r="EP300" s="70"/>
      <c r="EQ300" s="70"/>
      <c r="ER300" s="70"/>
      <c r="ES300" s="70"/>
      <c r="ET300" s="70"/>
      <c r="EU300" s="70"/>
      <c r="EV300" s="70"/>
      <c r="EW300" s="70"/>
      <c r="EX300" s="70"/>
      <c r="EY300" s="70"/>
      <c r="EZ300" s="70"/>
      <c r="FA300" s="70"/>
      <c r="FB300" s="70"/>
      <c r="FC300" s="70"/>
      <c r="FD300" s="70"/>
      <c r="FE300" s="70"/>
      <c r="FF300" s="70"/>
      <c r="FG300" s="70"/>
      <c r="FH300" s="70"/>
      <c r="FI300" s="70"/>
      <c r="FJ300" s="70"/>
      <c r="FK300" s="70"/>
      <c r="FL300" s="70"/>
      <c r="FM300" s="70"/>
      <c r="FN300" s="70"/>
      <c r="FO300" s="70"/>
      <c r="FP300" s="70"/>
      <c r="FQ300" s="70"/>
      <c r="FR300" s="70"/>
      <c r="FS300" s="70"/>
      <c r="FT300" s="70"/>
      <c r="FU300" s="70"/>
      <c r="FV300" s="70"/>
      <c r="FW300" s="70"/>
      <c r="FX300" s="70"/>
      <c r="FY300" s="70"/>
      <c r="FZ300" s="70"/>
      <c r="GA300" s="70"/>
      <c r="GB300" s="70"/>
      <c r="GC300" s="70"/>
      <c r="GD300" s="70"/>
      <c r="GE300" s="70"/>
      <c r="GF300" s="70"/>
      <c r="GG300" s="70"/>
      <c r="GH300" s="70"/>
      <c r="GI300" s="70"/>
      <c r="GJ300" s="70"/>
      <c r="GK300" s="70"/>
      <c r="GL300" s="70"/>
      <c r="GM300" s="70"/>
      <c r="GN300" s="70"/>
      <c r="GO300" s="70"/>
      <c r="GP300" s="70"/>
      <c r="GQ300" s="70"/>
      <c r="GR300" s="70"/>
      <c r="GS300" s="70"/>
      <c r="GT300" s="70"/>
      <c r="GU300" s="70"/>
      <c r="GV300" s="70"/>
      <c r="GW300" s="70"/>
      <c r="GX300" s="70"/>
      <c r="GY300" s="70"/>
      <c r="GZ300" s="70"/>
      <c r="HA300" s="70"/>
      <c r="HB300" s="70"/>
      <c r="HC300" s="70"/>
      <c r="HD300" s="70"/>
      <c r="HE300" s="70"/>
      <c r="HF300" s="70"/>
      <c r="HG300" s="70"/>
      <c r="HH300" s="70"/>
      <c r="HI300" s="70"/>
      <c r="HJ300" s="70"/>
      <c r="HK300" s="70"/>
      <c r="HL300" s="70"/>
      <c r="HM300" s="70"/>
      <c r="HN300" s="70"/>
      <c r="HO300" s="70"/>
      <c r="HP300" s="70"/>
      <c r="HQ300" s="70"/>
      <c r="HR300" s="70"/>
      <c r="HS300" s="70"/>
      <c r="HT300" s="70"/>
      <c r="HU300" s="70"/>
      <c r="HV300" s="70"/>
      <c r="HW300" s="70"/>
      <c r="HX300" s="70"/>
      <c r="HY300" s="70"/>
      <c r="HZ300" s="70"/>
      <c r="IA300" s="70"/>
      <c r="IB300" s="70"/>
      <c r="IC300" s="70"/>
      <c r="ID300" s="70"/>
      <c r="IE300" s="70"/>
      <c r="IF300" s="70"/>
      <c r="IG300" s="70"/>
      <c r="IH300" s="70"/>
      <c r="II300" s="70"/>
      <c r="IJ300" s="70"/>
      <c r="IK300" s="70"/>
      <c r="IL300" s="70"/>
      <c r="IM300" s="70"/>
      <c r="IN300" s="70"/>
      <c r="IO300" s="70"/>
      <c r="IP300" s="70"/>
      <c r="IQ300" s="70"/>
      <c r="IR300" s="70"/>
      <c r="IS300" s="70"/>
      <c r="IT300" s="70"/>
      <c r="IU300" s="70"/>
      <c r="IV300" s="70"/>
      <c r="IW300" s="70"/>
      <c r="IX300" s="70"/>
      <c r="IY300" s="70"/>
      <c r="IZ300" s="70"/>
      <c r="JA300" s="70"/>
      <c r="JB300" s="70"/>
      <c r="JC300" s="70"/>
      <c r="JD300" s="70"/>
      <c r="JE300" s="70"/>
      <c r="JF300" s="70"/>
    </row>
    <row r="301" spans="1:266" s="1" customFormat="1" ht="12.9" customHeight="1" x14ac:dyDescent="0.2">
      <c r="A301" s="13" t="s">
        <v>387</v>
      </c>
      <c r="B301" s="70"/>
      <c r="C301" s="70"/>
      <c r="D301" s="70"/>
      <c r="E301" s="70"/>
      <c r="F301" s="70"/>
      <c r="G301" s="70"/>
      <c r="H301" s="70"/>
      <c r="I301" s="70"/>
      <c r="J301" s="70"/>
      <c r="K301" s="70"/>
      <c r="L301" s="70"/>
      <c r="M301" s="70"/>
      <c r="N301" s="70"/>
      <c r="O301" s="70"/>
      <c r="P301" s="70"/>
      <c r="Q301" s="70"/>
      <c r="R301" s="70"/>
      <c r="S301" s="70"/>
      <c r="T301" s="70"/>
      <c r="U301" s="70"/>
      <c r="V301" s="70"/>
      <c r="W301" s="70"/>
      <c r="X301" s="70"/>
      <c r="Y301" s="70"/>
      <c r="Z301" s="70"/>
      <c r="AA301" s="70"/>
      <c r="AB301" s="70"/>
      <c r="AC301" s="70"/>
      <c r="AD301" s="70"/>
      <c r="AE301" s="70"/>
      <c r="AF301" s="70"/>
      <c r="AG301" s="70"/>
      <c r="AH301" s="70"/>
      <c r="AI301" s="70"/>
      <c r="AJ301" s="70"/>
      <c r="AK301" s="70"/>
      <c r="AL301" s="70"/>
      <c r="AM301" s="70"/>
      <c r="AN301" s="70"/>
      <c r="AO301" s="70"/>
      <c r="AP301" s="70"/>
      <c r="AQ301" s="70"/>
      <c r="AR301" s="70"/>
      <c r="AS301" s="70"/>
      <c r="AT301" s="70"/>
      <c r="AU301" s="70"/>
      <c r="AV301" s="70"/>
      <c r="AW301" s="70"/>
      <c r="AX301" s="70"/>
      <c r="AY301" s="70"/>
      <c r="AZ301" s="70"/>
      <c r="BA301" s="70"/>
      <c r="BB301" s="70"/>
      <c r="BC301" s="70"/>
      <c r="BD301" s="70"/>
      <c r="BE301" s="70"/>
      <c r="BF301" s="70"/>
      <c r="BG301" s="70"/>
      <c r="BH301" s="70"/>
      <c r="BI301" s="70"/>
      <c r="BJ301" s="70"/>
      <c r="BK301" s="70"/>
      <c r="BL301" s="70"/>
      <c r="BM301" s="70"/>
      <c r="BN301" s="70"/>
      <c r="BO301" s="70"/>
      <c r="BP301" s="70"/>
      <c r="BQ301" s="70"/>
      <c r="BR301" s="70"/>
      <c r="BS301" s="70"/>
      <c r="BT301" s="70"/>
      <c r="BU301" s="70"/>
      <c r="BV301" s="70"/>
      <c r="BW301" s="70"/>
      <c r="BX301" s="70"/>
      <c r="BY301" s="70"/>
      <c r="BZ301" s="70"/>
      <c r="CA301" s="70"/>
      <c r="CB301" s="70"/>
      <c r="CC301" s="70"/>
      <c r="CD301" s="70"/>
      <c r="CE301" s="70"/>
      <c r="CF301" s="70"/>
      <c r="CG301" s="70"/>
      <c r="CH301" s="70"/>
      <c r="CI301" s="70"/>
      <c r="CJ301" s="70"/>
      <c r="CK301" s="70"/>
      <c r="CL301" s="70"/>
      <c r="CM301" s="70"/>
      <c r="CN301" s="70"/>
      <c r="CO301" s="70"/>
      <c r="CP301" s="70"/>
      <c r="CQ301" s="70"/>
      <c r="CR301" s="70"/>
      <c r="CS301" s="70"/>
      <c r="CT301" s="70"/>
      <c r="CU301" s="70"/>
      <c r="CV301" s="70"/>
      <c r="CW301" s="70"/>
      <c r="CX301" s="70"/>
      <c r="CY301" s="70"/>
      <c r="CZ301" s="70"/>
      <c r="DA301" s="70"/>
      <c r="DB301" s="70"/>
      <c r="DC301" s="70"/>
      <c r="DD301" s="70"/>
      <c r="DE301" s="70"/>
      <c r="DF301" s="70"/>
      <c r="DG301" s="70"/>
      <c r="DH301" s="70"/>
      <c r="DI301" s="70"/>
      <c r="DJ301" s="70"/>
      <c r="DK301" s="70"/>
      <c r="DL301" s="70"/>
      <c r="DM301" s="70"/>
      <c r="DN301" s="70"/>
      <c r="DO301" s="70"/>
      <c r="DP301" s="70"/>
      <c r="DQ301" s="70"/>
      <c r="DR301" s="70"/>
      <c r="DS301" s="70"/>
      <c r="DT301" s="70"/>
      <c r="DU301" s="70"/>
      <c r="DV301" s="70"/>
      <c r="DW301" s="70"/>
      <c r="DX301" s="70"/>
      <c r="DY301" s="70"/>
      <c r="DZ301" s="70"/>
      <c r="EA301" s="70"/>
      <c r="EB301" s="70"/>
      <c r="EC301" s="70"/>
      <c r="ED301" s="70"/>
      <c r="EE301" s="70"/>
      <c r="EF301" s="70"/>
      <c r="EG301" s="70"/>
      <c r="EH301" s="70"/>
      <c r="EI301" s="70"/>
      <c r="EJ301" s="70"/>
      <c r="EK301" s="70"/>
      <c r="EL301" s="70"/>
      <c r="EM301" s="70"/>
      <c r="EN301" s="70"/>
      <c r="EO301" s="70"/>
      <c r="EP301" s="70"/>
      <c r="EQ301" s="70"/>
      <c r="ER301" s="70"/>
      <c r="ES301" s="70"/>
      <c r="ET301" s="70"/>
      <c r="EU301" s="70"/>
      <c r="EV301" s="70"/>
      <c r="EW301" s="70"/>
      <c r="EX301" s="70"/>
      <c r="EY301" s="70"/>
      <c r="EZ301" s="70"/>
      <c r="FA301" s="70"/>
      <c r="FB301" s="70"/>
      <c r="FC301" s="70"/>
      <c r="FD301" s="70"/>
      <c r="FE301" s="70"/>
      <c r="FF301" s="70"/>
      <c r="FG301" s="70"/>
      <c r="FH301" s="70"/>
      <c r="FI301" s="70"/>
      <c r="FJ301" s="70"/>
      <c r="FK301" s="70"/>
      <c r="FL301" s="70"/>
      <c r="FM301" s="70"/>
      <c r="FN301" s="70"/>
      <c r="FO301" s="70"/>
      <c r="FP301" s="70"/>
      <c r="FQ301" s="70"/>
      <c r="FR301" s="70"/>
      <c r="FS301" s="70"/>
      <c r="FT301" s="70"/>
      <c r="FU301" s="70"/>
      <c r="FV301" s="70"/>
      <c r="FW301" s="70"/>
      <c r="FX301" s="70"/>
      <c r="FY301" s="70"/>
      <c r="FZ301" s="70"/>
      <c r="GA301" s="70"/>
      <c r="GB301" s="70"/>
      <c r="GC301" s="70"/>
      <c r="GD301" s="70"/>
      <c r="GE301" s="70"/>
      <c r="GF301" s="70"/>
      <c r="GG301" s="70"/>
      <c r="GH301" s="70"/>
      <c r="GI301" s="70"/>
      <c r="GJ301" s="70"/>
      <c r="GK301" s="70"/>
      <c r="GL301" s="70"/>
      <c r="GM301" s="70"/>
      <c r="GN301" s="70"/>
      <c r="GO301" s="70"/>
      <c r="GP301" s="70"/>
      <c r="GQ301" s="70"/>
      <c r="GR301" s="70"/>
      <c r="GS301" s="70"/>
      <c r="GT301" s="70"/>
      <c r="GU301" s="70"/>
      <c r="GV301" s="70"/>
      <c r="GW301" s="70"/>
      <c r="GX301" s="70"/>
      <c r="GY301" s="70"/>
      <c r="GZ301" s="70"/>
      <c r="HA301" s="70"/>
      <c r="HB301" s="70"/>
      <c r="HC301" s="70"/>
      <c r="HD301" s="70"/>
      <c r="HE301" s="70"/>
      <c r="HF301" s="70"/>
      <c r="HG301" s="70"/>
      <c r="HH301" s="70"/>
      <c r="HI301" s="70"/>
      <c r="HJ301" s="70"/>
      <c r="HK301" s="70"/>
      <c r="HL301" s="70"/>
      <c r="HM301" s="70"/>
      <c r="HN301" s="70"/>
      <c r="HO301" s="70"/>
      <c r="HP301" s="70"/>
      <c r="HQ301" s="70"/>
      <c r="HR301" s="70"/>
      <c r="HS301" s="70"/>
      <c r="HT301" s="70"/>
      <c r="HU301" s="70"/>
      <c r="HV301" s="70"/>
      <c r="HW301" s="70"/>
      <c r="HX301" s="70"/>
      <c r="HY301" s="70"/>
      <c r="HZ301" s="70"/>
      <c r="IA301" s="70"/>
      <c r="IB301" s="70"/>
      <c r="IC301" s="70"/>
      <c r="ID301" s="70"/>
      <c r="IE301" s="70"/>
      <c r="IF301" s="70"/>
      <c r="IG301" s="70"/>
      <c r="IH301" s="70"/>
      <c r="II301" s="70"/>
      <c r="IJ301" s="70"/>
      <c r="IK301" s="70"/>
      <c r="IL301" s="70"/>
      <c r="IM301" s="70"/>
      <c r="IN301" s="70"/>
      <c r="IO301" s="70"/>
      <c r="IP301" s="70"/>
      <c r="IQ301" s="70"/>
      <c r="IR301" s="70"/>
      <c r="IS301" s="70"/>
      <c r="IT301" s="70"/>
      <c r="IU301" s="70"/>
      <c r="IV301" s="70"/>
      <c r="IW301" s="70"/>
      <c r="IX301" s="70"/>
      <c r="IY301" s="70"/>
      <c r="IZ301" s="70"/>
      <c r="JA301" s="70"/>
      <c r="JB301" s="70"/>
      <c r="JC301" s="70"/>
      <c r="JD301" s="70"/>
      <c r="JE301" s="70"/>
      <c r="JF301" s="70"/>
    </row>
    <row r="302" spans="1:266" s="1" customFormat="1" ht="12.9" customHeight="1" x14ac:dyDescent="0.2">
      <c r="A302" s="2" t="s">
        <v>388</v>
      </c>
      <c r="B302" s="70"/>
      <c r="C302" s="70"/>
      <c r="D302" s="70"/>
      <c r="E302" s="70"/>
      <c r="F302" s="70"/>
      <c r="G302" s="70"/>
      <c r="H302" s="70"/>
      <c r="I302" s="70"/>
      <c r="J302" s="70"/>
      <c r="K302" s="70"/>
      <c r="L302" s="70"/>
      <c r="M302" s="70"/>
      <c r="N302" s="70"/>
      <c r="O302" s="70"/>
      <c r="P302" s="70"/>
      <c r="Q302" s="70"/>
      <c r="R302" s="70"/>
      <c r="S302" s="70"/>
      <c r="T302" s="70"/>
      <c r="U302" s="70"/>
      <c r="V302" s="70"/>
      <c r="W302" s="70"/>
      <c r="X302" s="70"/>
      <c r="Y302" s="70"/>
      <c r="Z302" s="70"/>
      <c r="AA302" s="70"/>
      <c r="AB302" s="70"/>
      <c r="AC302" s="70"/>
      <c r="AD302" s="70"/>
      <c r="AE302" s="70"/>
      <c r="AF302" s="70"/>
      <c r="AG302" s="70"/>
      <c r="AH302" s="70"/>
      <c r="AI302" s="70"/>
      <c r="AJ302" s="70"/>
      <c r="AK302" s="70"/>
      <c r="AL302" s="70"/>
      <c r="AM302" s="70"/>
      <c r="AN302" s="70"/>
      <c r="AO302" s="70"/>
      <c r="AP302" s="70"/>
      <c r="AQ302" s="70"/>
      <c r="AR302" s="70"/>
      <c r="AS302" s="70"/>
      <c r="AT302" s="70"/>
      <c r="AU302" s="70"/>
      <c r="AV302" s="70"/>
      <c r="AW302" s="70"/>
      <c r="AX302" s="70"/>
      <c r="AY302" s="70"/>
      <c r="AZ302" s="70"/>
      <c r="BA302" s="70"/>
      <c r="BB302" s="70"/>
      <c r="BC302" s="70"/>
      <c r="BD302" s="70"/>
      <c r="BE302" s="70"/>
      <c r="BF302" s="70"/>
      <c r="BG302" s="70"/>
      <c r="BH302" s="70"/>
      <c r="BI302" s="70"/>
      <c r="BJ302" s="70"/>
      <c r="BK302" s="70"/>
      <c r="BL302" s="70"/>
      <c r="BM302" s="70"/>
      <c r="BN302" s="70"/>
      <c r="BO302" s="70"/>
      <c r="BP302" s="70"/>
      <c r="BQ302" s="70"/>
      <c r="BR302" s="70"/>
      <c r="BS302" s="70"/>
      <c r="BT302" s="70"/>
      <c r="BU302" s="70"/>
      <c r="BV302" s="70"/>
      <c r="BW302" s="70"/>
      <c r="BX302" s="70"/>
      <c r="BY302" s="70"/>
      <c r="BZ302" s="70"/>
      <c r="CA302" s="70"/>
      <c r="CB302" s="70"/>
      <c r="CC302" s="70"/>
      <c r="CD302" s="70"/>
      <c r="CE302" s="70"/>
      <c r="CF302" s="70"/>
      <c r="CG302" s="70"/>
      <c r="CH302" s="70"/>
      <c r="CI302" s="70"/>
      <c r="CJ302" s="70"/>
      <c r="CK302" s="70"/>
      <c r="CL302" s="70"/>
      <c r="CM302" s="70"/>
      <c r="CN302" s="70"/>
      <c r="CO302" s="70"/>
      <c r="CP302" s="70"/>
      <c r="CQ302" s="70"/>
      <c r="CR302" s="70"/>
      <c r="CS302" s="70"/>
      <c r="CT302" s="70"/>
      <c r="CU302" s="70"/>
      <c r="CV302" s="70"/>
      <c r="CW302" s="70"/>
      <c r="CX302" s="70"/>
      <c r="CY302" s="70"/>
      <c r="CZ302" s="70"/>
      <c r="DA302" s="70"/>
      <c r="DB302" s="70"/>
      <c r="DC302" s="70"/>
      <c r="DD302" s="70"/>
      <c r="DE302" s="70"/>
      <c r="DF302" s="70"/>
      <c r="DG302" s="70"/>
      <c r="DH302" s="70"/>
      <c r="DI302" s="70"/>
      <c r="DJ302" s="70"/>
      <c r="DK302" s="70"/>
      <c r="DL302" s="70"/>
      <c r="DM302" s="70"/>
      <c r="DN302" s="70"/>
      <c r="DO302" s="70"/>
      <c r="DP302" s="70"/>
      <c r="DQ302" s="70"/>
      <c r="DR302" s="70"/>
      <c r="DS302" s="70"/>
      <c r="DT302" s="70"/>
      <c r="DU302" s="70"/>
      <c r="DV302" s="70"/>
      <c r="DW302" s="70"/>
      <c r="DX302" s="70"/>
      <c r="DY302" s="70"/>
      <c r="DZ302" s="70"/>
      <c r="EA302" s="70"/>
      <c r="EB302" s="70"/>
      <c r="EC302" s="70"/>
      <c r="ED302" s="70"/>
      <c r="EE302" s="70"/>
      <c r="EF302" s="70"/>
      <c r="EG302" s="70"/>
      <c r="EH302" s="70"/>
      <c r="EI302" s="70"/>
      <c r="EJ302" s="70"/>
      <c r="EK302" s="70"/>
      <c r="EL302" s="70"/>
      <c r="EM302" s="70"/>
      <c r="EN302" s="70"/>
      <c r="EO302" s="70"/>
      <c r="EP302" s="70"/>
      <c r="EQ302" s="70"/>
      <c r="ER302" s="70"/>
      <c r="ES302" s="70"/>
      <c r="ET302" s="70"/>
      <c r="EU302" s="70"/>
      <c r="EV302" s="70"/>
      <c r="EW302" s="70"/>
      <c r="EX302" s="70"/>
      <c r="EY302" s="70"/>
      <c r="EZ302" s="70"/>
      <c r="FA302" s="70"/>
      <c r="FB302" s="70"/>
      <c r="FC302" s="70"/>
      <c r="FD302" s="70"/>
      <c r="FE302" s="70"/>
      <c r="FF302" s="70"/>
      <c r="FG302" s="70"/>
      <c r="FH302" s="70"/>
      <c r="FI302" s="70"/>
      <c r="FJ302" s="70"/>
      <c r="FK302" s="70"/>
      <c r="FL302" s="70"/>
      <c r="FM302" s="70"/>
      <c r="FN302" s="70"/>
      <c r="FO302" s="70"/>
      <c r="FP302" s="70"/>
      <c r="FQ302" s="70"/>
      <c r="FR302" s="70"/>
      <c r="FS302" s="70"/>
      <c r="FT302" s="70"/>
      <c r="FU302" s="70"/>
      <c r="FV302" s="70"/>
      <c r="FW302" s="70"/>
      <c r="FX302" s="70"/>
      <c r="FY302" s="70"/>
      <c r="FZ302" s="70"/>
      <c r="GA302" s="70"/>
      <c r="GB302" s="70"/>
      <c r="GC302" s="70"/>
      <c r="GD302" s="70"/>
      <c r="GE302" s="70"/>
      <c r="GF302" s="70"/>
      <c r="GG302" s="70"/>
      <c r="GH302" s="70"/>
      <c r="GI302" s="70"/>
      <c r="GJ302" s="70"/>
      <c r="GK302" s="70"/>
      <c r="GL302" s="70"/>
      <c r="GM302" s="70"/>
      <c r="GN302" s="70"/>
      <c r="GO302" s="70"/>
      <c r="GP302" s="70"/>
      <c r="GQ302" s="70"/>
      <c r="GR302" s="70"/>
      <c r="GS302" s="70"/>
      <c r="GT302" s="70"/>
      <c r="GU302" s="70"/>
      <c r="GV302" s="70"/>
      <c r="GW302" s="70"/>
      <c r="GX302" s="70"/>
      <c r="GY302" s="70"/>
      <c r="GZ302" s="70"/>
      <c r="HA302" s="70"/>
      <c r="HB302" s="70"/>
      <c r="HC302" s="70"/>
      <c r="HD302" s="70"/>
      <c r="HE302" s="70"/>
      <c r="HF302" s="70"/>
      <c r="HG302" s="70"/>
      <c r="HH302" s="70"/>
      <c r="HI302" s="70"/>
      <c r="HJ302" s="70"/>
      <c r="HK302" s="70"/>
      <c r="HL302" s="70"/>
      <c r="HM302" s="70"/>
      <c r="HN302" s="70"/>
      <c r="HO302" s="70"/>
      <c r="HP302" s="70"/>
      <c r="HQ302" s="70"/>
      <c r="HR302" s="70"/>
      <c r="HS302" s="70"/>
      <c r="HT302" s="70"/>
      <c r="HU302" s="70"/>
      <c r="HV302" s="70"/>
      <c r="HW302" s="70"/>
      <c r="HX302" s="70"/>
      <c r="HY302" s="70"/>
      <c r="HZ302" s="70"/>
      <c r="IA302" s="70"/>
      <c r="IB302" s="70"/>
      <c r="IC302" s="70"/>
      <c r="ID302" s="70"/>
      <c r="IE302" s="70"/>
      <c r="IF302" s="70"/>
      <c r="IG302" s="70"/>
      <c r="IH302" s="70"/>
      <c r="II302" s="70"/>
      <c r="IJ302" s="70"/>
      <c r="IK302" s="70"/>
      <c r="IL302" s="70"/>
      <c r="IM302" s="70"/>
      <c r="IN302" s="70"/>
      <c r="IO302" s="70"/>
      <c r="IP302" s="70"/>
      <c r="IQ302" s="70"/>
      <c r="IR302" s="70"/>
      <c r="IS302" s="70"/>
      <c r="IT302" s="70"/>
      <c r="IU302" s="70"/>
      <c r="IV302" s="70"/>
      <c r="IW302" s="70"/>
      <c r="IX302" s="70"/>
      <c r="IY302" s="70"/>
      <c r="IZ302" s="70"/>
      <c r="JA302" s="70"/>
      <c r="JB302" s="70"/>
      <c r="JC302" s="70"/>
      <c r="JD302" s="70"/>
      <c r="JE302" s="70"/>
      <c r="JF302" s="70"/>
    </row>
    <row r="303" spans="1:266" s="1" customFormat="1" ht="12.9" customHeight="1" x14ac:dyDescent="0.2">
      <c r="A303" s="73" t="s">
        <v>329</v>
      </c>
      <c r="B303" s="70">
        <f>+BANCOS!B110</f>
        <v>0</v>
      </c>
      <c r="C303" s="70">
        <f>+BANCOS!C110</f>
        <v>0</v>
      </c>
      <c r="D303" s="70">
        <f>+BANCOS!D110</f>
        <v>0</v>
      </c>
      <c r="E303" s="70">
        <f>+BANCOS!E110</f>
        <v>0</v>
      </c>
      <c r="F303" s="70">
        <f>+BANCOS!F110</f>
        <v>0</v>
      </c>
      <c r="G303" s="70">
        <f>+BANCOS!G110</f>
        <v>0</v>
      </c>
      <c r="H303" s="70">
        <f>+BANCOS!H110</f>
        <v>0</v>
      </c>
      <c r="I303" s="70">
        <f>+BANCOS!I110</f>
        <v>0</v>
      </c>
      <c r="J303" s="70">
        <f>+BANCOS!J110</f>
        <v>0</v>
      </c>
      <c r="K303" s="70">
        <f>+BANCOS!K110</f>
        <v>0</v>
      </c>
      <c r="L303" s="70">
        <f>+BANCOS!L110</f>
        <v>0</v>
      </c>
      <c r="M303" s="70">
        <f>+BANCOS!M110</f>
        <v>0</v>
      </c>
      <c r="N303" s="70">
        <f>+BANCOS!N110</f>
        <v>0</v>
      </c>
      <c r="O303" s="70">
        <f>+BANCOS!O110</f>
        <v>0</v>
      </c>
      <c r="P303" s="70">
        <f>+BANCOS!P110</f>
        <v>0</v>
      </c>
      <c r="Q303" s="70">
        <f>+BANCOS!Q110</f>
        <v>0</v>
      </c>
      <c r="R303" s="70">
        <f>+BANCOS!R110</f>
        <v>0</v>
      </c>
      <c r="S303" s="70">
        <f>+BANCOS!S110</f>
        <v>0</v>
      </c>
      <c r="T303" s="70">
        <f>+BANCOS!T110</f>
        <v>0</v>
      </c>
      <c r="U303" s="70">
        <f>+BANCOS!U110</f>
        <v>0</v>
      </c>
      <c r="V303" s="70">
        <f>+BANCOS!V110</f>
        <v>0</v>
      </c>
      <c r="W303" s="70">
        <f>+BANCOS!W110</f>
        <v>0</v>
      </c>
      <c r="X303" s="70">
        <f>+BANCOS!X110</f>
        <v>2872766</v>
      </c>
      <c r="Y303" s="70">
        <f>+BANCOS!Y110</f>
        <v>2904241</v>
      </c>
      <c r="Z303" s="70">
        <f>+BANCOS!Z110</f>
        <v>2905071</v>
      </c>
      <c r="AA303" s="70">
        <f>+BANCOS!AA110</f>
        <v>2913031</v>
      </c>
      <c r="AB303" s="70">
        <f>+BANCOS!AB110</f>
        <v>2913942</v>
      </c>
      <c r="AC303" s="70">
        <f>+BANCOS!AC110</f>
        <v>2919981</v>
      </c>
      <c r="AD303" s="70">
        <f>+BANCOS!AD110</f>
        <v>3052052</v>
      </c>
      <c r="AE303" s="70">
        <f>+BANCOS!AE110</f>
        <v>2980892</v>
      </c>
      <c r="AF303" s="70">
        <f>+BANCOS!AF110</f>
        <v>2963341</v>
      </c>
      <c r="AG303" s="70">
        <f>+BANCOS!AG110</f>
        <v>3007192</v>
      </c>
      <c r="AH303" s="70">
        <f>+BANCOS!AH110</f>
        <v>2789620</v>
      </c>
      <c r="AI303" s="70">
        <f>+BANCOS!AI110</f>
        <v>2970827</v>
      </c>
      <c r="AJ303" s="70">
        <f>+BANCOS!AJ110</f>
        <v>3034156</v>
      </c>
      <c r="AK303" s="70">
        <f>+BANCOS!AK110</f>
        <v>3008560</v>
      </c>
      <c r="AL303" s="70">
        <f>+BANCOS!AL110</f>
        <v>2863646</v>
      </c>
      <c r="AM303" s="70">
        <f>+BANCOS!AM110</f>
        <v>2828366</v>
      </c>
      <c r="AN303" s="70">
        <f>+BANCOS!AN110</f>
        <v>2773407</v>
      </c>
      <c r="AO303" s="70">
        <f>+BANCOS!AO110</f>
        <v>2778191</v>
      </c>
      <c r="AP303" s="70">
        <f>+BANCOS!AP110</f>
        <v>2325488</v>
      </c>
      <c r="AQ303" s="70">
        <f>+BANCOS!AQ110</f>
        <v>2265462</v>
      </c>
      <c r="AR303" s="70">
        <f>+BANCOS!AR110</f>
        <v>2048465.557457</v>
      </c>
      <c r="AS303" s="70">
        <f>+BANCOS!AS110</f>
        <v>2028992.0035725001</v>
      </c>
      <c r="AT303" s="70">
        <f>+BANCOS!AT110</f>
        <v>1993576.2833004</v>
      </c>
      <c r="AU303" s="70">
        <f>+BANCOS!AU110</f>
        <v>2050999.7057604</v>
      </c>
      <c r="AV303" s="70">
        <f>+BANCOS!AV110</f>
        <v>2016948.1891431999</v>
      </c>
      <c r="AW303" s="70">
        <f>+BANCOS!AW110</f>
        <v>2124711.4144143998</v>
      </c>
      <c r="AX303" s="70">
        <f>+BANCOS!AX110</f>
        <v>2199391.41228932</v>
      </c>
      <c r="AY303" s="70">
        <f>+BANCOS!AY110</f>
        <v>2216125.3847466311</v>
      </c>
      <c r="AZ303" s="70">
        <f>+BANCOS!AZ110</f>
        <v>2263495.4344633599</v>
      </c>
      <c r="BA303" s="70">
        <f>+BANCOS!BA110</f>
        <v>2209852.37847486</v>
      </c>
      <c r="BB303" s="70">
        <f>+BANCOS!BB110</f>
        <v>2345431.2264918801</v>
      </c>
      <c r="BC303" s="70">
        <f>+BANCOS!BC110</f>
        <v>2382174.6918519498</v>
      </c>
      <c r="BD303" s="70">
        <f>+BANCOS!BD110</f>
        <v>2463129.7125502098</v>
      </c>
      <c r="BE303" s="70">
        <f>+BANCOS!BE110</f>
        <v>2402035.5259677898</v>
      </c>
      <c r="BF303" s="70">
        <f>+BANCOS!BF110</f>
        <v>2469792.7653627298</v>
      </c>
      <c r="BG303" s="70">
        <f>+BANCOS!BG110</f>
        <v>2522644.6751843002</v>
      </c>
      <c r="BH303" s="70">
        <f>+BANCOS!BH110</f>
        <v>2568111.0736099998</v>
      </c>
      <c r="BI303" s="70">
        <f>+BANCOS!BI110</f>
        <v>2614596</v>
      </c>
      <c r="BJ303" s="70">
        <f>+BANCOS!BJ110</f>
        <v>2629906.4049160001</v>
      </c>
      <c r="BK303" s="70">
        <f>+BANCOS!BK110</f>
        <v>2572859.5814300999</v>
      </c>
      <c r="BL303" s="70">
        <f>+BANCOS!BL110</f>
        <v>2556438.2301658001</v>
      </c>
      <c r="BM303" s="70">
        <f>+BANCOS!BM110</f>
        <v>2454544.0098512499</v>
      </c>
      <c r="BN303" s="70">
        <f>+BANCOS!BN110</f>
        <v>2390831.2472437499</v>
      </c>
      <c r="BO303" s="70">
        <f>+BANCOS!BO110</f>
        <v>2261422.1526823998</v>
      </c>
      <c r="BP303" s="70">
        <f>+BANCOS!BP110</f>
        <v>2234742.4524592999</v>
      </c>
      <c r="BQ303" s="70">
        <f>+BANCOS!BQ110</f>
        <v>2297689.6446396001</v>
      </c>
      <c r="BR303" s="70">
        <f>+BANCOS!BR110</f>
        <v>2436109.2119280002</v>
      </c>
      <c r="BS303" s="70">
        <f>+BANCOS!BS110</f>
        <v>2593360.8555601002</v>
      </c>
      <c r="BT303" s="70">
        <f>+BANCOS!BT110</f>
        <v>2720098.6949076001</v>
      </c>
      <c r="BU303" s="70">
        <f>+BANCOS!BU110</f>
        <v>2825263.8655010001</v>
      </c>
      <c r="BV303" s="70">
        <f>+BANCOS!BV110</f>
        <v>2810679.8372773002</v>
      </c>
      <c r="BW303" s="70">
        <f>+BANCOS!BW110</f>
        <v>2769622.2275016499</v>
      </c>
      <c r="BX303" s="70">
        <f>+BANCOS!BX110</f>
        <v>2779233.5457708002</v>
      </c>
      <c r="BY303" s="70">
        <f>+BANCOS!BY110</f>
        <v>2726473.6765137999</v>
      </c>
      <c r="BZ303" s="70">
        <f>+BANCOS!BZ110</f>
        <v>2756821.0502045001</v>
      </c>
      <c r="CA303" s="70">
        <f>+BANCOS!CA110</f>
        <v>2751197.4320755</v>
      </c>
      <c r="CB303" s="70">
        <f>+BANCOS!CB110</f>
        <v>2821407.6085208999</v>
      </c>
      <c r="CC303" s="70">
        <f>+BANCOS!CC110</f>
        <v>2862555.161423</v>
      </c>
      <c r="CD303" s="70">
        <f>+BANCOS!CD110</f>
        <v>2941997.3427281999</v>
      </c>
      <c r="CE303" s="70">
        <f>+BANCOS!CE110</f>
        <v>2936872.5715798</v>
      </c>
      <c r="CF303" s="70">
        <f>+BANCOS!CF110</f>
        <v>3013092.2561710002</v>
      </c>
      <c r="CG303" s="70">
        <f>+BANCOS!CG110</f>
        <v>3066621.0010564998</v>
      </c>
      <c r="CH303" s="70">
        <f>+BANCOS!CH110</f>
        <v>3156010.104512501</v>
      </c>
      <c r="CI303" s="70">
        <f>+BANCOS!CI110</f>
        <v>3168042.2558300011</v>
      </c>
      <c r="CJ303" s="70">
        <f>+BANCOS!CJ110</f>
        <v>3347676.5158179998</v>
      </c>
      <c r="CK303" s="70">
        <f>+BANCOS!CK110</f>
        <v>3349255.4068430001</v>
      </c>
      <c r="CL303" s="70">
        <f>+BANCOS!CL110</f>
        <v>3371533.9352271999</v>
      </c>
      <c r="CM303" s="70">
        <f>+BANCOS!CM110</f>
        <v>3633437.2261791988</v>
      </c>
      <c r="CN303" s="70">
        <f>+BANCOS!CN110</f>
        <v>3698525.9129880001</v>
      </c>
      <c r="CO303" s="70">
        <f>+BANCOS!CO110</f>
        <v>3857363.4595945999</v>
      </c>
      <c r="CP303" s="70">
        <f>+BANCOS!CP110</f>
        <v>4121833.7302859989</v>
      </c>
      <c r="CQ303" s="70">
        <f>+BANCOS!CQ110</f>
        <v>4171377.5218888</v>
      </c>
      <c r="CR303" s="70">
        <f>+BANCOS!CR110</f>
        <v>4296879.8559037996</v>
      </c>
      <c r="CS303" s="70">
        <f>+BANCOS!CS110</f>
        <v>4528827.631759</v>
      </c>
      <c r="CT303" s="70">
        <f>+BANCOS!CT110</f>
        <v>4467969.6471629003</v>
      </c>
      <c r="CU303" s="70">
        <f>+BANCOS!CU110</f>
        <v>4472460.9355040006</v>
      </c>
      <c r="CV303" s="70">
        <f>+BANCOS!CV110</f>
        <v>4639545.6111442</v>
      </c>
      <c r="CW303" s="70">
        <f>+BANCOS!CW110</f>
        <v>4565573.1333050001</v>
      </c>
      <c r="CX303" s="70">
        <f>+BANCOS!CX110</f>
        <v>4792340.2322731903</v>
      </c>
      <c r="CY303" s="70">
        <f>+BANCOS!CY110</f>
        <v>4778404.9265160002</v>
      </c>
      <c r="CZ303" s="70">
        <f>+BANCOS!CZ110</f>
        <v>4860361.8309546998</v>
      </c>
      <c r="DA303" s="70">
        <f>+BANCOS!DA110</f>
        <v>5000108.3560375003</v>
      </c>
      <c r="DB303" s="70">
        <f>+BANCOS!DB110</f>
        <v>5195004.3358844304</v>
      </c>
      <c r="DC303" s="70">
        <f>+BANCOS!DC110</f>
        <v>5884140.1786910007</v>
      </c>
      <c r="DD303" s="70">
        <f>+BANCOS!DD110</f>
        <v>6214923.8888095999</v>
      </c>
      <c r="DE303" s="70">
        <f>+BANCOS!DE110</f>
        <v>6438595.8648586003</v>
      </c>
      <c r="DF303" s="70">
        <f>+BANCOS!DF110</f>
        <v>6577174.6920103999</v>
      </c>
      <c r="DG303" s="70">
        <f>+BANCOS!DG110</f>
        <v>6601174.1950238002</v>
      </c>
      <c r="DH303" s="70">
        <f>+BANCOS!DH110</f>
        <v>6519847.4600180006</v>
      </c>
      <c r="DI303" s="70">
        <f>+BANCOS!DI110</f>
        <v>6399627.0629556011</v>
      </c>
      <c r="DJ303" s="70">
        <f>+BANCOS!DJ110</f>
        <v>6193970.8765507992</v>
      </c>
      <c r="DK303" s="70">
        <f>+BANCOS!DK110</f>
        <v>6215525.6406198004</v>
      </c>
      <c r="DL303" s="70">
        <f>+BANCOS!DL110</f>
        <v>6240981.8765870007</v>
      </c>
      <c r="DM303" s="70">
        <f>+BANCOS!DM110</f>
        <v>6294408.1789665008</v>
      </c>
      <c r="DN303" s="70">
        <f>+BANCOS!DN110</f>
        <v>6338211.8594719991</v>
      </c>
      <c r="DO303" s="70">
        <f>+BANCOS!DO110</f>
        <v>6751976.9108667998</v>
      </c>
      <c r="DP303" s="70">
        <f>+BANCOS!DP110</f>
        <v>6917298.0295471996</v>
      </c>
      <c r="DQ303" s="70">
        <f>+BANCOS!DQ110</f>
        <v>7049790.1199679989</v>
      </c>
      <c r="DR303" s="70">
        <f>+BANCOS!DR110</f>
        <v>7503762.5551816002</v>
      </c>
      <c r="DS303" s="70">
        <f>+BANCOS!DS110</f>
        <v>7649171.2026787</v>
      </c>
      <c r="DT303" s="70">
        <f>+BANCOS!DT110</f>
        <v>7908838.6139320498</v>
      </c>
      <c r="DU303" s="70">
        <f>+BANCOS!DU110</f>
        <v>8097037.0182126602</v>
      </c>
      <c r="DV303" s="70">
        <f>+BANCOS!DV110</f>
        <v>8318116.3128942391</v>
      </c>
      <c r="DW303" s="70">
        <f>+BANCOS!DW110</f>
        <v>8344709.1035452392</v>
      </c>
      <c r="DX303" s="70">
        <f>+BANCOS!DX110</f>
        <v>9134184.4718235191</v>
      </c>
      <c r="DY303" s="70">
        <f>+BANCOS!DY110</f>
        <v>9511350.2403037697</v>
      </c>
      <c r="DZ303" s="70">
        <f>+BANCOS!DZ110</f>
        <v>10029167.568994761</v>
      </c>
      <c r="EA303" s="70">
        <f>+BANCOS!EA110</f>
        <v>10625677.37954367</v>
      </c>
      <c r="EB303" s="70">
        <f>+BANCOS!EB110</f>
        <v>10382532.4903423</v>
      </c>
      <c r="EC303" s="70">
        <f>+BANCOS!EC110</f>
        <v>10763055.65238769</v>
      </c>
      <c r="ED303" s="70">
        <f>+BANCOS!ED110</f>
        <v>11213426.636859911</v>
      </c>
      <c r="EE303" s="70">
        <f>+BANCOS!EE110</f>
        <v>11368419.225826509</v>
      </c>
      <c r="EF303" s="70">
        <f>+BANCOS!EF110</f>
        <v>10898792.17238461</v>
      </c>
      <c r="EG303" s="70">
        <f>+BANCOS!EG110</f>
        <v>11099759.933782659</v>
      </c>
      <c r="EH303" s="70">
        <f>+BANCOS!EH110</f>
        <v>11623531.057782831</v>
      </c>
      <c r="EI303" s="70">
        <f>+BANCOS!EI110</f>
        <v>11862097.065166511</v>
      </c>
      <c r="EJ303" s="70">
        <f>+BANCOS!EJ110</f>
        <v>11548570.368886059</v>
      </c>
      <c r="EK303" s="70">
        <f>+BANCOS!EK110</f>
        <v>12106440.17920294</v>
      </c>
      <c r="EL303" s="70">
        <f>+BANCOS!EL110</f>
        <v>12999032.520050161</v>
      </c>
      <c r="EM303" s="70">
        <f>+BANCOS!EM110</f>
        <v>13373292.353766991</v>
      </c>
      <c r="EN303" s="70">
        <f>+BANCOS!EN110</f>
        <v>14536604.34195455</v>
      </c>
      <c r="EO303" s="70">
        <f>+BANCOS!EO110</f>
        <v>14555178.700326379</v>
      </c>
      <c r="EP303" s="70">
        <f>+BANCOS!EP110</f>
        <v>15360654.586314499</v>
      </c>
      <c r="EQ303" s="70">
        <f>+BANCOS!EQ110</f>
        <v>13829891.108688001</v>
      </c>
      <c r="ER303" s="70">
        <f>+BANCOS!ER110</f>
        <v>14210437.1202261</v>
      </c>
      <c r="ES303" s="70">
        <f>+BANCOS!ES110</f>
        <v>14189167.88497051</v>
      </c>
      <c r="ET303" s="70">
        <f>+BANCOS!ET110</f>
        <v>14830133.49094128</v>
      </c>
      <c r="EU303" s="70">
        <f>+BANCOS!EU110</f>
        <v>14948129.026112519</v>
      </c>
      <c r="EV303" s="70">
        <f>+BANCOS!EV110</f>
        <v>14810523.915950559</v>
      </c>
      <c r="EW303" s="70">
        <f>+BANCOS!EW110</f>
        <v>15244147.856647121</v>
      </c>
      <c r="EX303" s="70">
        <f>+BANCOS!EX110</f>
        <v>15483847.49577</v>
      </c>
      <c r="EY303" s="70">
        <f>+BANCOS!EY110</f>
        <v>16034062.806371151</v>
      </c>
      <c r="EZ303" s="70">
        <f>+BANCOS!EZ110</f>
        <v>16324650.82361999</v>
      </c>
      <c r="FA303" s="70">
        <f>+BANCOS!FA110</f>
        <v>16063803.68690224</v>
      </c>
      <c r="FB303" s="70">
        <f>+BANCOS!FB110</f>
        <v>16133859.579675101</v>
      </c>
      <c r="FC303" s="70">
        <f>+BANCOS!FC110</f>
        <v>16050099.85520044</v>
      </c>
      <c r="FD303" s="70">
        <f>+BANCOS!FD110</f>
        <v>16415791.254735639</v>
      </c>
      <c r="FE303" s="70">
        <f>+BANCOS!FE110</f>
        <v>16659844.17738384</v>
      </c>
      <c r="FF303" s="70">
        <f>+BANCOS!FF110</f>
        <v>17356859.409577738</v>
      </c>
      <c r="FG303" s="70">
        <f>+BANCOS!FG110</f>
        <v>18375197.937385119</v>
      </c>
      <c r="FH303" s="70">
        <f>+BANCOS!FH110</f>
        <v>18291223.900373559</v>
      </c>
      <c r="FI303" s="70">
        <f>+BANCOS!FI110</f>
        <v>18938605.558438521</v>
      </c>
      <c r="FJ303" s="70">
        <f>+BANCOS!FJ110</f>
        <v>19357883.27054926</v>
      </c>
      <c r="FK303" s="70">
        <f>+BANCOS!FK110</f>
        <v>20135823.690952331</v>
      </c>
      <c r="FL303" s="70">
        <f>+BANCOS!FL110</f>
        <v>20730468.795846909</v>
      </c>
      <c r="FM303" s="70">
        <f>+BANCOS!FM110</f>
        <v>22253568.253330652</v>
      </c>
      <c r="FN303" s="70">
        <f>+BANCOS!FN110</f>
        <v>22990466.72933225</v>
      </c>
      <c r="FO303" s="70">
        <f>+BANCOS!FO110</f>
        <v>21949042.091218349</v>
      </c>
      <c r="FP303" s="70">
        <f>+BANCOS!FP110</f>
        <v>22109944.789999999</v>
      </c>
      <c r="FQ303" s="70">
        <f>+BANCOS!FQ110</f>
        <v>22102874.538565282</v>
      </c>
      <c r="FR303" s="70">
        <f>+BANCOS!FR110</f>
        <v>22125199.958472282</v>
      </c>
      <c r="FS303" s="70">
        <f>+BANCOS!FS110</f>
        <v>22349695.864471398</v>
      </c>
      <c r="FT303" s="70">
        <f>+BANCOS!FT110</f>
        <v>22279703.47986</v>
      </c>
      <c r="FU303" s="70">
        <f>+BANCOS!FU110</f>
        <v>22824261.7763188</v>
      </c>
      <c r="FV303" s="70">
        <f>+BANCOS!FV110</f>
        <v>24903117.140618</v>
      </c>
      <c r="FW303" s="70">
        <f>+BANCOS!FW110</f>
        <v>26435645.7936914</v>
      </c>
      <c r="FX303" s="70">
        <f>+BANCOS!FX110</f>
        <v>27117853.794783279</v>
      </c>
      <c r="FY303" s="70">
        <f>+BANCOS!FY110</f>
        <v>28132038.144249089</v>
      </c>
      <c r="FZ303" s="70">
        <f>+BANCOS!FZ110</f>
        <v>29364824.788317051</v>
      </c>
      <c r="GA303" s="70">
        <f>+BANCOS!GA110</f>
        <v>29225350.559676468</v>
      </c>
      <c r="GB303" s="70">
        <f>+BANCOS!GB110</f>
        <v>29929427.274851639</v>
      </c>
      <c r="GC303" s="70">
        <f>+BANCOS!GC110</f>
        <v>30975497.994679522</v>
      </c>
      <c r="GD303" s="70">
        <f>+BANCOS!GD110</f>
        <v>31256514.161949061</v>
      </c>
      <c r="GE303" s="70">
        <f>+BANCOS!GE110</f>
        <v>31126830.191456929</v>
      </c>
      <c r="GF303" s="70">
        <f>+BANCOS!GF110</f>
        <v>31017000.374589879</v>
      </c>
      <c r="GG303" s="70">
        <f>+BANCOS!GG110</f>
        <v>32289659.308342539</v>
      </c>
      <c r="GH303" s="70">
        <f>+BANCOS!GH110</f>
        <v>33859388.931673653</v>
      </c>
      <c r="GI303" s="70">
        <f>+BANCOS!GI110</f>
        <v>33678714.38539315</v>
      </c>
      <c r="GJ303" s="70">
        <f>+BANCOS!GJ110</f>
        <v>34117593.829248577</v>
      </c>
      <c r="GK303" s="70">
        <f>+BANCOS!GK110</f>
        <v>35541634.036606379</v>
      </c>
      <c r="GL303" s="70">
        <f>+BANCOS!GL110</f>
        <v>36258873.802133359</v>
      </c>
      <c r="GM303" s="70">
        <f>+BANCOS!GM110</f>
        <v>34846967.397108309</v>
      </c>
      <c r="GN303" s="70">
        <f>+BANCOS!GN110</f>
        <v>34034051.83670976</v>
      </c>
      <c r="GO303" s="70">
        <f>+BANCOS!GO110</f>
        <v>33249251.829625212</v>
      </c>
      <c r="GP303" s="70">
        <f>+BANCOS!GP110</f>
        <v>33171733.59861001</v>
      </c>
      <c r="GQ303" s="70">
        <f>+BANCOS!GQ110</f>
        <v>32180025.119161259</v>
      </c>
      <c r="GR303" s="70">
        <f>+BANCOS!GR110</f>
        <v>31872841.928033739</v>
      </c>
      <c r="GS303" s="70">
        <f>+BANCOS!GS110</f>
        <v>31699572.822314251</v>
      </c>
      <c r="GT303" s="70">
        <f>+BANCOS!GT110</f>
        <v>32131817.126409531</v>
      </c>
      <c r="GU303" s="70">
        <f>+BANCOS!GU110</f>
        <v>32982217.28840718</v>
      </c>
      <c r="GV303" s="70">
        <f>+BANCOS!GV110</f>
        <v>33736681.163964704</v>
      </c>
      <c r="GW303" s="70">
        <f>+BANCOS!GW110</f>
        <v>33992387.653578587</v>
      </c>
      <c r="GX303" s="70">
        <f>+BANCOS!GX110</f>
        <v>34090526.294789143</v>
      </c>
      <c r="GY303" s="70">
        <f>+BANCOS!GY110</f>
        <v>32225441.97709462</v>
      </c>
      <c r="GZ303" s="70">
        <f>+BANCOS!GZ110</f>
        <v>33150801.28056151</v>
      </c>
      <c r="HA303" s="70">
        <f>+BANCOS!HA110</f>
        <v>32738052.01760469</v>
      </c>
      <c r="HB303" s="70">
        <f>+BANCOS!HB110</f>
        <v>32393077.950508051</v>
      </c>
      <c r="HC303" s="70">
        <f>+BANCOS!HC110</f>
        <v>32445387.136204761</v>
      </c>
      <c r="HD303" s="70">
        <f>+BANCOS!HD110</f>
        <v>32274755.583601739</v>
      </c>
      <c r="HE303" s="70">
        <f>+BANCOS!HE110</f>
        <v>32877537.59562885</v>
      </c>
      <c r="HF303" s="70">
        <f>+BANCOS!HF110</f>
        <v>33361262.101099931</v>
      </c>
      <c r="HG303" s="70">
        <f>+BANCOS!HG110</f>
        <v>33337014.423474409</v>
      </c>
      <c r="HH303" s="70">
        <f>+BANCOS!HH110</f>
        <v>34139335.902868703</v>
      </c>
      <c r="HI303" s="70">
        <f>+BANCOS!HI110</f>
        <v>34455885.651174463</v>
      </c>
      <c r="HJ303" s="70">
        <f>+BANCOS!HJ110</f>
        <v>34756146.518586747</v>
      </c>
      <c r="HK303" s="70">
        <f>+BANCOS!HK110</f>
        <v>34782974.763289683</v>
      </c>
      <c r="HL303" s="70">
        <f>+BANCOS!HL110</f>
        <v>34805530.536868781</v>
      </c>
      <c r="HM303" s="70">
        <f>+BANCOS!HM110</f>
        <v>34498593.472019807</v>
      </c>
      <c r="HN303" s="70">
        <f>+BANCOS!HN110</f>
        <v>35296839.286053851</v>
      </c>
      <c r="HO303" s="70">
        <f>+BANCOS!HO110</f>
        <v>35246263.954362877</v>
      </c>
      <c r="HP303" s="70">
        <f>+BANCOS!HP110</f>
        <v>35626765.403938137</v>
      </c>
      <c r="HQ303" s="70">
        <f>+BANCOS!HQ110</f>
        <v>37047044.707954749</v>
      </c>
      <c r="HR303" s="70">
        <f>+BANCOS!HR110</f>
        <v>38060695.021896943</v>
      </c>
      <c r="HS303" s="70">
        <f>+BANCOS!HS110</f>
        <v>39077396.335263327</v>
      </c>
      <c r="HT303" s="70">
        <f>+BANCOS!HT110</f>
        <v>39096045.173562624</v>
      </c>
      <c r="HU303" s="70">
        <f>+BANCOS!HU110</f>
        <v>39928480.979355522</v>
      </c>
      <c r="HV303" s="70">
        <f>+BANCOS!HV110</f>
        <v>40284128.35355825</v>
      </c>
      <c r="HW303" s="70">
        <f>+BANCOS!HW110</f>
        <v>40942854.380986623</v>
      </c>
      <c r="HX303" s="70">
        <f>+BANCOS!HX110</f>
        <v>41960120.089615382</v>
      </c>
      <c r="HY303" s="70">
        <f>+BANCOS!HY110</f>
        <v>42252704.861365251</v>
      </c>
      <c r="HZ303" s="70">
        <f>+BANCOS!HZ110</f>
        <v>41361941.325187743</v>
      </c>
      <c r="IA303" s="70">
        <f>+BANCOS!IA110</f>
        <v>40566028.9492893</v>
      </c>
      <c r="IB303" s="70">
        <f>+BANCOS!IB110</f>
        <v>39269975.864186503</v>
      </c>
      <c r="IC303" s="70">
        <f>+BANCOS!IC110</f>
        <v>41140180.545156032</v>
      </c>
      <c r="ID303" s="70">
        <f>+BANCOS!ID110</f>
        <v>42451288.371421278</v>
      </c>
      <c r="IE303" s="70">
        <f>+BANCOS!IE110</f>
        <v>42492446.269222438</v>
      </c>
      <c r="IF303" s="70">
        <f>+BANCOS!IF110</f>
        <v>42848147.863712229</v>
      </c>
      <c r="IG303" s="70">
        <f>+BANCOS!IG110</f>
        <v>43233552.452702373</v>
      </c>
      <c r="IH303" s="70">
        <f>+BANCOS!IH110</f>
        <v>43351208.833641298</v>
      </c>
      <c r="II303" s="70">
        <f>+BANCOS!II110</f>
        <v>43129649.528929137</v>
      </c>
      <c r="IJ303" s="70">
        <f>+BANCOS!IJ110</f>
        <v>43049740.592492551</v>
      </c>
      <c r="IK303" s="70">
        <f>+BANCOS!IK110</f>
        <v>42047195.700026423</v>
      </c>
      <c r="IL303" s="70">
        <f>+BANCOS!IL110</f>
        <v>41873827.896645717</v>
      </c>
      <c r="IM303" s="70">
        <f>+BANCOS!IM110</f>
        <v>42154400.216153152</v>
      </c>
      <c r="IN303" s="70">
        <f>+BANCOS!IN110</f>
        <v>42447360.209033571</v>
      </c>
      <c r="IO303" s="70">
        <f>+BANCOS!IO110</f>
        <v>42327019.253787033</v>
      </c>
      <c r="IP303" s="70">
        <f>+BANCOS!IP110</f>
        <v>42141394.103176989</v>
      </c>
      <c r="IQ303" s="70">
        <f>+BANCOS!IQ110</f>
        <v>42592268.909889139</v>
      </c>
      <c r="IR303" s="70">
        <f>+BANCOS!IR110</f>
        <v>43002701.87549407</v>
      </c>
      <c r="IS303" s="70">
        <f>+BANCOS!IS110</f>
        <v>42691865.494629227</v>
      </c>
      <c r="IT303" s="70">
        <f>+BANCOS!IT110</f>
        <v>42783202.340246104</v>
      </c>
      <c r="IU303" s="70">
        <f>+BANCOS!IU110</f>
        <v>41254329.480420709</v>
      </c>
      <c r="IV303" s="70">
        <f>+BANCOS!IV110</f>
        <v>40170675.192027099</v>
      </c>
      <c r="IW303" s="70">
        <f>+BANCOS!IW110</f>
        <v>42225658.681988113</v>
      </c>
      <c r="IX303" s="70">
        <f>+BANCOS!IX110</f>
        <v>42319833.606695957</v>
      </c>
      <c r="IY303" s="70">
        <f>+BANCOS!IY110</f>
        <v>40671180.916839793</v>
      </c>
      <c r="IZ303" s="70">
        <f>+BANCOS!IZ110</f>
        <v>41313535.294549793</v>
      </c>
      <c r="JA303" s="70">
        <f>+BANCOS!JA110</f>
        <v>41725957</v>
      </c>
      <c r="JB303" s="70">
        <f>+BANCOS!JB110</f>
        <v>42793429.290226117</v>
      </c>
      <c r="JC303" s="70">
        <f>+BANCOS!JC110</f>
        <v>44263522.517965823</v>
      </c>
      <c r="JD303" s="70">
        <f>+BANCOS!JD110</f>
        <v>44993767.409464777</v>
      </c>
      <c r="JE303" s="70">
        <f>+BANCOS!JE110</f>
        <v>46739858.579999991</v>
      </c>
      <c r="JF303" s="70" t="e">
        <f>+BANCOS!#REF!</f>
        <v>#REF!</v>
      </c>
    </row>
    <row r="304" spans="1:266" s="1" customFormat="1" ht="12.9" customHeight="1" x14ac:dyDescent="0.2">
      <c r="A304" s="73" t="s">
        <v>330</v>
      </c>
      <c r="B304" s="70">
        <f>+FINANCIERAS!B93</f>
        <v>0</v>
      </c>
      <c r="C304" s="70">
        <f>+FINANCIERAS!C93</f>
        <v>0</v>
      </c>
      <c r="D304" s="70">
        <f>+FINANCIERAS!D93</f>
        <v>0</v>
      </c>
      <c r="E304" s="70">
        <f>+FINANCIERAS!E93</f>
        <v>0</v>
      </c>
      <c r="F304" s="70">
        <f>+FINANCIERAS!F93</f>
        <v>0</v>
      </c>
      <c r="G304" s="70">
        <f>+FINANCIERAS!G93</f>
        <v>0</v>
      </c>
      <c r="H304" s="70">
        <f>+FINANCIERAS!H93</f>
        <v>0</v>
      </c>
      <c r="I304" s="70">
        <f>+FINANCIERAS!I93</f>
        <v>0</v>
      </c>
      <c r="J304" s="70">
        <f>+FINANCIERAS!J93</f>
        <v>0</v>
      </c>
      <c r="K304" s="70">
        <f>+FINANCIERAS!K93</f>
        <v>0</v>
      </c>
      <c r="L304" s="70">
        <f>+FINANCIERAS!L93</f>
        <v>0</v>
      </c>
      <c r="M304" s="70">
        <f>+FINANCIERAS!M93</f>
        <v>0</v>
      </c>
      <c r="N304" s="70">
        <f>+FINANCIERAS!N93</f>
        <v>0</v>
      </c>
      <c r="O304" s="70">
        <f>+FINANCIERAS!O93</f>
        <v>0</v>
      </c>
      <c r="P304" s="70">
        <f>+FINANCIERAS!P93</f>
        <v>0</v>
      </c>
      <c r="Q304" s="70">
        <f>+FINANCIERAS!Q93</f>
        <v>0</v>
      </c>
      <c r="R304" s="70">
        <f>+FINANCIERAS!R93</f>
        <v>0</v>
      </c>
      <c r="S304" s="70">
        <f>+FINANCIERAS!S93</f>
        <v>0</v>
      </c>
      <c r="T304" s="70">
        <f>+FINANCIERAS!T93</f>
        <v>0</v>
      </c>
      <c r="U304" s="70">
        <f>+FINANCIERAS!U93</f>
        <v>0</v>
      </c>
      <c r="V304" s="70">
        <f>+FINANCIERAS!V93</f>
        <v>0</v>
      </c>
      <c r="W304" s="70">
        <f>+FINANCIERAS!W93</f>
        <v>0</v>
      </c>
      <c r="X304" s="70">
        <f>+FINANCIERAS!X93</f>
        <v>173075</v>
      </c>
      <c r="Y304" s="70">
        <f>+FINANCIERAS!Y93</f>
        <v>167048</v>
      </c>
      <c r="Z304" s="70">
        <f>+FINANCIERAS!Z93</f>
        <v>162552</v>
      </c>
      <c r="AA304" s="70">
        <f>+FINANCIERAS!AA93</f>
        <v>162616</v>
      </c>
      <c r="AB304" s="70">
        <f>+FINANCIERAS!AB93</f>
        <v>162901</v>
      </c>
      <c r="AC304" s="70">
        <f>+FINANCIERAS!AC93</f>
        <v>167217</v>
      </c>
      <c r="AD304" s="70">
        <f>+FINANCIERAS!AD93</f>
        <v>168937</v>
      </c>
      <c r="AE304" s="70">
        <f>+FINANCIERAS!AE93</f>
        <v>178643</v>
      </c>
      <c r="AF304" s="70">
        <f>+FINANCIERAS!AF93</f>
        <v>179367</v>
      </c>
      <c r="AG304" s="70">
        <f>+FINANCIERAS!AG93</f>
        <v>183421</v>
      </c>
      <c r="AH304" s="70">
        <f>+FINANCIERAS!AH93</f>
        <v>150709</v>
      </c>
      <c r="AI304" s="70">
        <f>+FINANCIERAS!AI93</f>
        <v>157023</v>
      </c>
      <c r="AJ304" s="70">
        <f>+FINANCIERAS!AJ93</f>
        <v>153546</v>
      </c>
      <c r="AK304" s="70">
        <f>+FINANCIERAS!AK93</f>
        <v>156054</v>
      </c>
      <c r="AL304" s="70">
        <f>+FINANCIERAS!AL93</f>
        <v>148576</v>
      </c>
      <c r="AM304" s="70">
        <f>+FINANCIERAS!AM93</f>
        <v>145953</v>
      </c>
      <c r="AN304" s="70">
        <f>+FINANCIERAS!AN93</f>
        <v>139153</v>
      </c>
      <c r="AO304" s="70">
        <f>+FINANCIERAS!AO93</f>
        <v>132908</v>
      </c>
      <c r="AP304" s="70">
        <f>+FINANCIERAS!AP93</f>
        <v>116314</v>
      </c>
      <c r="AQ304" s="70">
        <f>+FINANCIERAS!AQ93</f>
        <v>111259</v>
      </c>
      <c r="AR304" s="70">
        <f>+FINANCIERAS!AR93</f>
        <v>117846.231934</v>
      </c>
      <c r="AS304" s="70">
        <f>+FINANCIERAS!AS93</f>
        <v>130548.5877667</v>
      </c>
      <c r="AT304" s="70">
        <f>+FINANCIERAS!AT93</f>
        <v>140505.5427318</v>
      </c>
      <c r="AU304" s="70">
        <f>+FINANCIERAS!AU93</f>
        <v>144090.40390410001</v>
      </c>
      <c r="AV304" s="70">
        <f>+FINANCIERAS!AV93</f>
        <v>153870.12267360001</v>
      </c>
      <c r="AW304" s="70">
        <f>+FINANCIERAS!AW93</f>
        <v>155945.07012700001</v>
      </c>
      <c r="AX304" s="70">
        <f>+FINANCIERAS!AX93</f>
        <v>120691.31468700001</v>
      </c>
      <c r="AY304" s="70">
        <f>+FINANCIERAS!AY93</f>
        <v>123436.6846837</v>
      </c>
      <c r="AZ304" s="70">
        <f>+FINANCIERAS!AZ93</f>
        <v>119047.19410560001</v>
      </c>
      <c r="BA304" s="70">
        <f>+FINANCIERAS!BA93</f>
        <v>114209.033719</v>
      </c>
      <c r="BB304" s="70">
        <f>+FINANCIERAS!BB93</f>
        <v>112529.8608468</v>
      </c>
      <c r="BC304" s="70">
        <f>+FINANCIERAS!BC93</f>
        <v>116806.8276724</v>
      </c>
      <c r="BD304" s="70">
        <f>+FINANCIERAS!BD93</f>
        <v>117692.1741531</v>
      </c>
      <c r="BE304" s="70">
        <f>+FINANCIERAS!BE93</f>
        <v>124515.8716477</v>
      </c>
      <c r="BF304" s="70">
        <f>+FINANCIERAS!BF93</f>
        <v>135612.0791763</v>
      </c>
      <c r="BG304" s="70">
        <f>+FINANCIERAS!BG93</f>
        <v>146220.20610934999</v>
      </c>
      <c r="BH304" s="70">
        <f>+FINANCIERAS!BH93</f>
        <v>149933.69371674999</v>
      </c>
      <c r="BI304" s="70">
        <f>+FINANCIERAS!BI93</f>
        <v>159995</v>
      </c>
      <c r="BJ304" s="70">
        <f>+FINANCIERAS!BJ93</f>
        <v>163855.03791419999</v>
      </c>
      <c r="BK304" s="70">
        <f>+FINANCIERAS!BK93</f>
        <v>166321.14706730004</v>
      </c>
      <c r="BL304" s="70">
        <f>+FINANCIERAS!BL93</f>
        <v>163941.38240909996</v>
      </c>
      <c r="BM304" s="70">
        <f>+FINANCIERAS!BM93</f>
        <v>166640.62958715018</v>
      </c>
      <c r="BN304" s="70">
        <f>+FINANCIERAS!BN93</f>
        <v>144647.47690749995</v>
      </c>
      <c r="BO304" s="70">
        <f>+FINANCIERAS!BO93</f>
        <v>153939.62647659983</v>
      </c>
      <c r="BP304" s="70">
        <f>+FINANCIERAS!BP93</f>
        <v>157866.52777640021</v>
      </c>
      <c r="BQ304" s="70">
        <f>+FINANCIERAS!BQ93</f>
        <v>172303.95285800018</v>
      </c>
      <c r="BR304" s="70">
        <f>+FINANCIERAS!BR93</f>
        <v>181235.093199</v>
      </c>
      <c r="BS304" s="70">
        <f>+FINANCIERAS!BS93</f>
        <v>186072.20581460011</v>
      </c>
      <c r="BT304" s="70">
        <f>+FINANCIERAS!BT93</f>
        <v>197566.13944299996</v>
      </c>
      <c r="BU304" s="70">
        <f>+FINANCIERAS!BU93</f>
        <v>206496.77110599994</v>
      </c>
      <c r="BV304" s="70">
        <f>+FINANCIERAS!BV93</f>
        <v>209035.05518639984</v>
      </c>
      <c r="BW304" s="70">
        <f>+FINANCIERAS!BW93</f>
        <v>202678.11825199984</v>
      </c>
      <c r="BX304" s="70">
        <f>+FINANCIERAS!BX93</f>
        <v>201450.66620650014</v>
      </c>
      <c r="BY304" s="70">
        <f>+FINANCIERAS!BY93</f>
        <v>193653.54342380003</v>
      </c>
      <c r="BZ304" s="70">
        <f>+FINANCIERAS!BZ93</f>
        <v>182155.96283900016</v>
      </c>
      <c r="CA304" s="70">
        <f>+FINANCIERAS!CA93</f>
        <v>175935.76602949994</v>
      </c>
      <c r="CB304" s="70">
        <f>+FINANCIERAS!CB93</f>
        <v>181457.98000269989</v>
      </c>
      <c r="CC304" s="70">
        <f>+FINANCIERAS!CC93</f>
        <v>184537.96411100007</v>
      </c>
      <c r="CD304" s="70">
        <f>+FINANCIERAS!CD93</f>
        <v>195474.4760273</v>
      </c>
      <c r="CE304" s="70">
        <f>+FINANCIERAS!CE93</f>
        <v>220230.04461899982</v>
      </c>
      <c r="CF304" s="70">
        <f>+FINANCIERAS!CF93</f>
        <v>235286.90755979996</v>
      </c>
      <c r="CG304" s="70">
        <f>+FINANCIERAS!CG93</f>
        <v>237811.07282799995</v>
      </c>
      <c r="CH304" s="70">
        <f>+FINANCIERAS!CH93</f>
        <v>247496.08888929989</v>
      </c>
      <c r="CI304" s="70">
        <f>+FINANCIERAS!CI93</f>
        <v>243563.67693200009</v>
      </c>
      <c r="CJ304" s="70">
        <f>+FINANCIERAS!CJ93</f>
        <v>230714.48768650019</v>
      </c>
      <c r="CK304" s="70">
        <f>+FINANCIERAS!CK93</f>
        <v>223854.42923630006</v>
      </c>
      <c r="CL304" s="70">
        <f>+FINANCIERAS!CL93</f>
        <v>219587.63560079999</v>
      </c>
      <c r="CM304" s="70">
        <f>+FINANCIERAS!CM93</f>
        <v>244517.54073460001</v>
      </c>
      <c r="CN304" s="70">
        <f>+FINANCIERAS!CN93</f>
        <v>262020.872064</v>
      </c>
      <c r="CO304" s="70">
        <f>+FINANCIERAS!CO93</f>
        <v>285224.72744360002</v>
      </c>
      <c r="CP304" s="70">
        <f>+FINANCIERAS!CP93</f>
        <v>296383.24615219998</v>
      </c>
      <c r="CQ304" s="70">
        <f>+FINANCIERAS!CQ93</f>
        <v>313948.85159440001</v>
      </c>
      <c r="CR304" s="70">
        <f>+FINANCIERAS!CR93</f>
        <v>326377.61540720001</v>
      </c>
      <c r="CS304" s="70">
        <f>+FINANCIERAS!CS93</f>
        <v>344640.74137</v>
      </c>
      <c r="CT304" s="70">
        <f>+FINANCIERAS!CT93</f>
        <v>236961.6683469</v>
      </c>
      <c r="CU304" s="70">
        <f>+FINANCIERAS!CU93</f>
        <v>238866.59024200001</v>
      </c>
      <c r="CV304" s="70">
        <f>+FINANCIERAS!CV93</f>
        <v>221733.79746080001</v>
      </c>
      <c r="CW304" s="70">
        <f>+FINANCIERAS!CW93</f>
        <v>211404.18144499999</v>
      </c>
      <c r="CX304" s="70">
        <f>+FINANCIERAS!CX93</f>
        <v>211030.03561769999</v>
      </c>
      <c r="CY304" s="70">
        <f>+FINANCIERAS!CY93</f>
        <v>215592.69397399999</v>
      </c>
      <c r="CZ304" s="70">
        <f>+FINANCIERAS!CZ93</f>
        <v>227720.01646519999</v>
      </c>
      <c r="DA304" s="70">
        <f>+FINANCIERAS!DA93</f>
        <v>236461.77140140001</v>
      </c>
      <c r="DB304" s="70">
        <f>+FINANCIERAS!DB93</f>
        <v>254717.57856590001</v>
      </c>
      <c r="DC304" s="70">
        <f>+FINANCIERAS!DC93</f>
        <v>298456.10654299997</v>
      </c>
      <c r="DD304" s="70">
        <f>+FINANCIERAS!DD93</f>
        <v>309400.12883280002</v>
      </c>
      <c r="DE304" s="70">
        <f>+FINANCIERAS!DE93</f>
        <v>261460.5689445</v>
      </c>
      <c r="DF304" s="70">
        <f>+FINANCIERAS!DF93</f>
        <v>188035.257552</v>
      </c>
      <c r="DG304" s="70">
        <f>+FINANCIERAS!DG93</f>
        <v>190430.1733966</v>
      </c>
      <c r="DH304" s="70">
        <f>+FINANCIERAS!DH93</f>
        <v>195137.44791399999</v>
      </c>
      <c r="DI304" s="70">
        <f>+FINANCIERAS!DI93</f>
        <v>193489.07579280011</v>
      </c>
      <c r="DJ304" s="70">
        <f>+FINANCIERAS!DJ93</f>
        <v>179476.31016220001</v>
      </c>
      <c r="DK304" s="70">
        <f>+FINANCIERAS!DK93</f>
        <v>188923.1691842</v>
      </c>
      <c r="DL304" s="70">
        <f>+FINANCIERAS!DL93</f>
        <v>208022.58679599999</v>
      </c>
      <c r="DM304" s="70">
        <f>+FINANCIERAS!DM93</f>
        <v>215593.93325179999</v>
      </c>
      <c r="DN304" s="70">
        <f>+FINANCIERAS!DN93</f>
        <v>236596.553786</v>
      </c>
      <c r="DO304" s="70">
        <f>+FINANCIERAS!DO93</f>
        <v>244612.97917559999</v>
      </c>
      <c r="DP304" s="70">
        <f>+FINANCIERAS!DP93</f>
        <v>243546.76689279999</v>
      </c>
      <c r="DQ304" s="70">
        <f>+FINANCIERAS!DQ93</f>
        <v>246067.16038479999</v>
      </c>
      <c r="DR304" s="70">
        <f>+FINANCIERAS!DR93</f>
        <v>260504.9100104</v>
      </c>
      <c r="DS304" s="70">
        <f>+FINANCIERAS!DS93</f>
        <v>1322484.870224</v>
      </c>
      <c r="DT304" s="70">
        <f>+FINANCIERAS!DT93</f>
        <v>251266.83507207999</v>
      </c>
      <c r="DU304" s="70">
        <f>+FINANCIERAS!DU93</f>
        <v>242846.19041286001</v>
      </c>
      <c r="DV304" s="70">
        <f>+FINANCIERAS!DV93</f>
        <v>225184.02380793</v>
      </c>
      <c r="DW304" s="70">
        <f>+FINANCIERAS!DW93</f>
        <v>224425.21914517999</v>
      </c>
      <c r="DX304" s="70">
        <f>+FINANCIERAS!DX93</f>
        <v>249714.13011532999</v>
      </c>
      <c r="DY304" s="70">
        <f>+FINANCIERAS!DY93</f>
        <v>279139.70449881989</v>
      </c>
      <c r="DZ304" s="70">
        <f>+FINANCIERAS!DZ93</f>
        <v>305721.28923862003</v>
      </c>
      <c r="EA304" s="70">
        <f>+FINANCIERAS!EA93</f>
        <v>335285.43639197998</v>
      </c>
      <c r="EB304" s="70">
        <f>+FINANCIERAS!EB93</f>
        <v>320933.19661817001</v>
      </c>
      <c r="EC304" s="70">
        <f>+FINANCIERAS!EC93</f>
        <v>243402.14975473</v>
      </c>
      <c r="ED304" s="70">
        <f>+FINANCIERAS!ED93</f>
        <v>249515.36578538999</v>
      </c>
      <c r="EE304" s="70">
        <f>+FINANCIERAS!EE93</f>
        <v>254149.66974099001</v>
      </c>
      <c r="EF304" s="70">
        <f>+FINANCIERAS!EF93</f>
        <v>223524.87187187001</v>
      </c>
      <c r="EG304" s="70">
        <f>+FINANCIERAS!EG93</f>
        <v>213057.64935956991</v>
      </c>
      <c r="EH304" s="70">
        <f>+FINANCIERAS!EH93</f>
        <v>192879.61724249</v>
      </c>
      <c r="EI304" s="70">
        <f>+FINANCIERAS!EI93</f>
        <v>197360.61236053001</v>
      </c>
      <c r="EJ304" s="70">
        <f>+FINANCIERAS!EJ93</f>
        <v>194280.81966904001</v>
      </c>
      <c r="EK304" s="70">
        <f>+FINANCIERAS!EK93</f>
        <v>208572.43643303</v>
      </c>
      <c r="EL304" s="70">
        <f>+FINANCIERAS!EL93</f>
        <v>231958.69192300001</v>
      </c>
      <c r="EM304" s="70">
        <f>+FINANCIERAS!EM93</f>
        <v>247023.76540941</v>
      </c>
      <c r="EN304" s="70">
        <f>+FINANCIERAS!EN93</f>
        <v>271827.70619369001</v>
      </c>
      <c r="EO304" s="70">
        <f>+FINANCIERAS!EO93</f>
        <v>286955.70064767002</v>
      </c>
      <c r="EP304" s="70">
        <f>+FINANCIERAS!EP93</f>
        <v>296948.62775192002</v>
      </c>
      <c r="EQ304" s="70">
        <f>+FINANCIERAS!EQ93</f>
        <v>267130.83666237001</v>
      </c>
      <c r="ER304" s="70">
        <f>+FINANCIERAS!ER93</f>
        <v>274249.18580847001</v>
      </c>
      <c r="ES304" s="70">
        <f>+FINANCIERAS!ES93</f>
        <v>270122.44671907998</v>
      </c>
      <c r="ET304" s="70">
        <f>+FINANCIERAS!ET93</f>
        <v>255400.39397845001</v>
      </c>
      <c r="EU304" s="70">
        <f>+FINANCIERAS!EU93</f>
        <v>262637.62660515</v>
      </c>
      <c r="EV304" s="70">
        <f>+FINANCIERAS!EV93</f>
        <v>279795.86515218997</v>
      </c>
      <c r="EW304" s="70">
        <f>+FINANCIERAS!EW93</f>
        <v>301379.15800692001</v>
      </c>
      <c r="EX304" s="70">
        <f>+FINANCIERAS!EX93</f>
        <v>323940.34760485002</v>
      </c>
      <c r="EY304" s="70">
        <f>+FINANCIERAS!EY93</f>
        <v>339904.55590032</v>
      </c>
      <c r="EZ304" s="70">
        <f>+FINANCIERAS!EZ93</f>
        <v>360629.30096383998</v>
      </c>
      <c r="FA304" s="70">
        <f>+FINANCIERAS!FA93</f>
        <v>372195.76347712998</v>
      </c>
      <c r="FB304" s="70">
        <f>+FINANCIERAS!FB93</f>
        <v>384654.27446012991</v>
      </c>
      <c r="FC304" s="70">
        <f>+FINANCIERAS!FC93</f>
        <v>373390.38116580999</v>
      </c>
      <c r="FD304" s="70">
        <f>+FINANCIERAS!FD93</f>
        <v>380570.21454212</v>
      </c>
      <c r="FE304" s="70">
        <f>+FINANCIERAS!FE93</f>
        <v>387068.85624584998</v>
      </c>
      <c r="FF304" s="70">
        <f>+FINANCIERAS!FF93</f>
        <v>397072.12361277</v>
      </c>
      <c r="FG304" s="70">
        <f>+FINANCIERAS!FG93</f>
        <v>424097.00340301002</v>
      </c>
      <c r="FH304" s="70">
        <f>+FINANCIERAS!FH93</f>
        <v>468123.48592958</v>
      </c>
      <c r="FI304" s="70">
        <f>+FINANCIERAS!FI93</f>
        <v>497379.26822700998</v>
      </c>
      <c r="FJ304" s="70">
        <f>+FINANCIERAS!FJ93</f>
        <v>507594.10621449002</v>
      </c>
      <c r="FK304" s="70">
        <f>+FINANCIERAS!FK93</f>
        <v>536146.56189865014</v>
      </c>
      <c r="FL304" s="70">
        <f>+FINANCIERAS!FL93</f>
        <v>557754.71853275003</v>
      </c>
      <c r="FM304" s="70">
        <f>+FINANCIERAS!FM93</f>
        <v>587362.28643406008</v>
      </c>
      <c r="FN304" s="70">
        <f>+FINANCIERAS!FN93</f>
        <v>607841.3393404599</v>
      </c>
      <c r="FO304" s="70">
        <f>+FINANCIERAS!FO93</f>
        <v>581310.99050779</v>
      </c>
      <c r="FP304" s="70">
        <f>+FINANCIERAS!FP93</f>
        <v>590675.59977583995</v>
      </c>
      <c r="FQ304" s="70">
        <f>+FINANCIERAS!FQ93</f>
        <v>579130.25961063011</v>
      </c>
      <c r="FR304" s="70">
        <f>+FINANCIERAS!FR93</f>
        <v>593525.45111380995</v>
      </c>
      <c r="FS304" s="70">
        <f>+FINANCIERAS!FS93</f>
        <v>625231.55288291012</v>
      </c>
      <c r="FT304" s="70">
        <f>+FINANCIERAS!FT93</f>
        <v>649858.07576496992</v>
      </c>
      <c r="FU304" s="70">
        <f>+FINANCIERAS!FU93</f>
        <v>694945.73135626991</v>
      </c>
      <c r="FV304" s="70">
        <f>+FINANCIERAS!FV93</f>
        <v>772609.52943519014</v>
      </c>
      <c r="FW304" s="70">
        <f>+FINANCIERAS!FW93</f>
        <v>838696.04175863008</v>
      </c>
      <c r="FX304" s="70">
        <f>+FINANCIERAS!FX93</f>
        <v>870072.74654438999</v>
      </c>
      <c r="FY304" s="70">
        <f>+FINANCIERAS!FY93</f>
        <v>890397.99482511007</v>
      </c>
      <c r="FZ304" s="70">
        <f>+FINANCIERAS!FZ93</f>
        <v>929451.50794459006</v>
      </c>
      <c r="GA304" s="70">
        <f>+FINANCIERAS!GA93</f>
        <v>769177.09155278991</v>
      </c>
      <c r="GB304" s="70">
        <f>+FINANCIERAS!GB93</f>
        <v>793073.99641079002</v>
      </c>
      <c r="GC304" s="70">
        <f>+FINANCIERAS!GC93</f>
        <v>784041.31791329</v>
      </c>
      <c r="GD304" s="70">
        <f>+FINANCIERAS!GD93</f>
        <v>819066.73900266015</v>
      </c>
      <c r="GE304" s="70">
        <f>+FINANCIERAS!GE93</f>
        <v>806419.78843859001</v>
      </c>
      <c r="GF304" s="70">
        <f>+FINANCIERAS!GF93</f>
        <v>841953.33865846985</v>
      </c>
      <c r="GG304" s="70">
        <f>+FINANCIERAS!GG93</f>
        <v>910296.14260679006</v>
      </c>
      <c r="GH304" s="70">
        <f>+FINANCIERAS!GH93</f>
        <v>992624.48027963017</v>
      </c>
      <c r="GI304" s="70">
        <f>+FINANCIERAS!GI93</f>
        <v>997772.62198431988</v>
      </c>
      <c r="GJ304" s="70">
        <f>+FINANCIERAS!GJ93</f>
        <v>999873.68194297003</v>
      </c>
      <c r="GK304" s="70">
        <f>+FINANCIERAS!GK93</f>
        <v>1044389.46834475</v>
      </c>
      <c r="GL304" s="70">
        <f>+FINANCIERAS!GL93</f>
        <v>1052373.61212145</v>
      </c>
      <c r="GM304" s="70">
        <f>+FINANCIERAS!GM93</f>
        <v>1004241.88996295</v>
      </c>
      <c r="GN304" s="70">
        <f>+FINANCIERAS!GN93</f>
        <v>958980.10839533992</v>
      </c>
      <c r="GO304" s="70">
        <f>+FINANCIERAS!GO93</f>
        <v>938414.07501659007</v>
      </c>
      <c r="GP304" s="70">
        <f>+FINANCIERAS!GP93</f>
        <v>936418.38903659</v>
      </c>
      <c r="GQ304" s="70">
        <f>+FINANCIERAS!GQ93</f>
        <v>915309.20963404002</v>
      </c>
      <c r="GR304" s="70">
        <f>+FINANCIERAS!GR93</f>
        <v>919862.60531083005</v>
      </c>
      <c r="GS304" s="70">
        <f>+FINANCIERAS!GS93</f>
        <v>930581.33245541004</v>
      </c>
      <c r="GT304" s="70">
        <f>+FINANCIERAS!GT93</f>
        <v>978923.15154850995</v>
      </c>
      <c r="GU304" s="70">
        <f>+FINANCIERAS!GU93</f>
        <v>1039139.17069757</v>
      </c>
      <c r="GV304" s="70">
        <f>+FINANCIERAS!GV93</f>
        <v>1097236.67148991</v>
      </c>
      <c r="GW304" s="70">
        <f>+FINANCIERAS!GW93</f>
        <v>1107242.83895535</v>
      </c>
      <c r="GX304" s="70">
        <f>+FINANCIERAS!GX93</f>
        <v>1113814.1819148599</v>
      </c>
      <c r="GY304" s="70">
        <f>+FINANCIERAS!GY93</f>
        <v>1055336.14618185</v>
      </c>
      <c r="GZ304" s="70">
        <f>+FINANCIERAS!GZ93</f>
        <v>1096329.43744418</v>
      </c>
      <c r="HA304" s="70">
        <f>+FINANCIERAS!HA93</f>
        <v>1066431.5681461401</v>
      </c>
      <c r="HB304" s="70">
        <f>+FINANCIERAS!HB93</f>
        <v>1037579.1941645599</v>
      </c>
      <c r="HC304" s="70">
        <f>+FINANCIERAS!HC93</f>
        <v>1042655.8590596101</v>
      </c>
      <c r="HD304" s="70">
        <f>+FINANCIERAS!HD93</f>
        <v>1062779.7602727001</v>
      </c>
      <c r="HE304" s="70">
        <f>+FINANCIERAS!HE93</f>
        <v>1117055.1111285</v>
      </c>
      <c r="HF304" s="70">
        <f>+FINANCIERAS!HF93</f>
        <v>1186713.6546696899</v>
      </c>
      <c r="HG304" s="70">
        <f>+FINANCIERAS!HG93</f>
        <v>1196949.9194509599</v>
      </c>
      <c r="HH304" s="70">
        <f>+FINANCIERAS!HH93</f>
        <v>1240064.22108436</v>
      </c>
      <c r="HI304" s="70">
        <f>+FINANCIERAS!HI93</f>
        <v>1252346.8636171301</v>
      </c>
      <c r="HJ304" s="70">
        <f>+FINANCIERAS!HJ93</f>
        <v>1242574.7572856001</v>
      </c>
      <c r="HK304" s="70">
        <f>+FINANCIERAS!HK93</f>
        <v>1250476.67512656</v>
      </c>
      <c r="HL304" s="70">
        <f>+FINANCIERAS!HL93</f>
        <v>1258392.2668300499</v>
      </c>
      <c r="HM304" s="70">
        <f>+FINANCIERAS!HM93</f>
        <v>1272557.5507428299</v>
      </c>
      <c r="HN304" s="70">
        <f>+FINANCIERAS!HN93</f>
        <v>1322353.10175642</v>
      </c>
      <c r="HO304" s="70">
        <f>+FINANCIERAS!HO93</f>
        <v>1344734.0329046999</v>
      </c>
      <c r="HP304" s="70">
        <f>+FINANCIERAS!HP93</f>
        <v>1398313.2605318599</v>
      </c>
      <c r="HQ304" s="70">
        <f>+FINANCIERAS!HQ93</f>
        <v>1502190.83421024</v>
      </c>
      <c r="HR304" s="70">
        <f>+FINANCIERAS!HR93</f>
        <v>1571166.57218268</v>
      </c>
      <c r="HS304" s="70">
        <f>+FINANCIERAS!HS93</f>
        <v>1604246.1052067999</v>
      </c>
      <c r="HT304" s="70">
        <f>+FINANCIERAS!HT93</f>
        <v>1605091.6220158001</v>
      </c>
      <c r="HU304" s="70">
        <f>+FINANCIERAS!HU93</f>
        <v>1675747.2192432</v>
      </c>
      <c r="HV304" s="70">
        <f>+FINANCIERAS!HV93</f>
        <v>1682100.49624316</v>
      </c>
      <c r="HW304" s="70">
        <f>+FINANCIERAS!HW93</f>
        <v>1119408.2346445201</v>
      </c>
      <c r="HX304" s="70">
        <f>+FINANCIERAS!HX93</f>
        <v>1120272.848678</v>
      </c>
      <c r="HY304" s="70">
        <f>+FINANCIERAS!HY93</f>
        <v>1121366.8746867401</v>
      </c>
      <c r="HZ304" s="70">
        <f>+FINANCIERAS!HZ93</f>
        <v>1093857.803661</v>
      </c>
      <c r="IA304" s="70">
        <f>+FINANCIERAS!IA93</f>
        <v>1096308.8235842001</v>
      </c>
      <c r="IB304" s="70">
        <f>+FINANCIERAS!IB93</f>
        <v>1072637.7977676601</v>
      </c>
      <c r="IC304" s="70">
        <f>+FINANCIERAS!IC93</f>
        <v>1168784.32042855</v>
      </c>
      <c r="ID304" s="70">
        <f>+FINANCIERAS!ID93</f>
        <v>1199865.11184964</v>
      </c>
      <c r="IE304" s="70">
        <f>+FINANCIERAS!IE93</f>
        <v>1226066.6799935</v>
      </c>
      <c r="IF304" s="70">
        <f>+FINANCIERAS!IF93</f>
        <v>1281526.0393261199</v>
      </c>
      <c r="IG304" s="70">
        <f>+FINANCIERAS!IG93</f>
        <v>1284599.6883312601</v>
      </c>
      <c r="IH304" s="70">
        <f>+FINANCIERAS!IH93</f>
        <v>1289166.5831440401</v>
      </c>
      <c r="II304" s="70">
        <f>+FINANCIERAS!II93</f>
        <v>1254117.0123878</v>
      </c>
      <c r="IJ304" s="70">
        <f>+FINANCIERAS!IJ93</f>
        <v>1236270.3395750001</v>
      </c>
      <c r="IK304" s="70">
        <f>+FINANCIERAS!IK93</f>
        <v>1215581.9267078999</v>
      </c>
      <c r="IL304" s="70">
        <f>+FINANCIERAS!IL93</f>
        <v>1222380.6553301399</v>
      </c>
      <c r="IM304" s="70">
        <f>+FINANCIERAS!IM93</f>
        <v>1259766.7260722099</v>
      </c>
      <c r="IN304" s="70">
        <f>+FINANCIERAS!IN93</f>
        <v>1335092.1584830601</v>
      </c>
      <c r="IO304" s="70">
        <f>+FINANCIERAS!IO93</f>
        <v>1381534.50217619</v>
      </c>
      <c r="IP304" s="70">
        <f>+FINANCIERAS!IP93</f>
        <v>1408631.06793984</v>
      </c>
      <c r="IQ304" s="70">
        <f>+FINANCIERAS!IQ93</f>
        <v>1466059.9413549199</v>
      </c>
      <c r="IR304" s="70">
        <f>+FINANCIERAS!IR93</f>
        <v>1476789.4641803501</v>
      </c>
      <c r="IS304" s="70">
        <f>+FINANCIERAS!IS93</f>
        <v>1500543.08318889</v>
      </c>
      <c r="IT304" s="70">
        <f>+FINANCIERAS!IT93</f>
        <v>1533278.9052414401</v>
      </c>
      <c r="IU304" s="70">
        <f>+FINANCIERAS!IU93</f>
        <v>1500017.737009</v>
      </c>
      <c r="IV304" s="70">
        <f>+FINANCIERAS!IV93</f>
        <v>1487439.5484502499</v>
      </c>
      <c r="IW304" s="70">
        <f>+FINANCIERAS!IW93</f>
        <v>1522390.8740099999</v>
      </c>
      <c r="IX304" s="70">
        <f>+FINANCIERAS!IX93</f>
        <v>1578600.39597604</v>
      </c>
      <c r="IY304" s="70">
        <f>+FINANCIERAS!IY93</f>
        <v>1658102.5832056601</v>
      </c>
      <c r="IZ304" s="70">
        <f>+FINANCIERAS!IZ93</f>
        <v>1713623.45936082</v>
      </c>
      <c r="JA304" s="70">
        <f>+FINANCIERAS!JA93</f>
        <v>1776226</v>
      </c>
      <c r="JB304" s="70">
        <f>+FINANCIERAS!JB93</f>
        <v>1777246.42679916</v>
      </c>
      <c r="JC304" s="70">
        <f>+FINANCIERAS!JC93</f>
        <v>1817046.220333871</v>
      </c>
      <c r="JD304" s="70">
        <f>+FINANCIERAS!JD93</f>
        <v>1841036.3335973599</v>
      </c>
      <c r="JE304" s="70">
        <f>+FINANCIERAS!JE93</f>
        <v>1934618.618698</v>
      </c>
      <c r="JF304" s="70">
        <f>+FINANCIERAS!JF93</f>
        <v>1999713.3793907401</v>
      </c>
    </row>
    <row r="305" spans="1:266" s="1" customFormat="1" ht="12.9" customHeight="1" x14ac:dyDescent="0.2">
      <c r="A305" s="73" t="s">
        <v>331</v>
      </c>
      <c r="B305" s="70">
        <f t="shared" ref="B305:BM305" si="360">+B303+B304</f>
        <v>0</v>
      </c>
      <c r="C305" s="70">
        <f t="shared" si="360"/>
        <v>0</v>
      </c>
      <c r="D305" s="70">
        <f t="shared" si="360"/>
        <v>0</v>
      </c>
      <c r="E305" s="70">
        <f t="shared" si="360"/>
        <v>0</v>
      </c>
      <c r="F305" s="70">
        <f t="shared" si="360"/>
        <v>0</v>
      </c>
      <c r="G305" s="70">
        <f t="shared" si="360"/>
        <v>0</v>
      </c>
      <c r="H305" s="70">
        <f t="shared" si="360"/>
        <v>0</v>
      </c>
      <c r="I305" s="70">
        <f t="shared" si="360"/>
        <v>0</v>
      </c>
      <c r="J305" s="70">
        <f t="shared" si="360"/>
        <v>0</v>
      </c>
      <c r="K305" s="70">
        <f t="shared" si="360"/>
        <v>0</v>
      </c>
      <c r="L305" s="70">
        <f t="shared" si="360"/>
        <v>0</v>
      </c>
      <c r="M305" s="70">
        <f t="shared" si="360"/>
        <v>0</v>
      </c>
      <c r="N305" s="70">
        <f t="shared" si="360"/>
        <v>0</v>
      </c>
      <c r="O305" s="70">
        <f t="shared" si="360"/>
        <v>0</v>
      </c>
      <c r="P305" s="70">
        <f t="shared" si="360"/>
        <v>0</v>
      </c>
      <c r="Q305" s="70">
        <f t="shared" si="360"/>
        <v>0</v>
      </c>
      <c r="R305" s="70">
        <f t="shared" si="360"/>
        <v>0</v>
      </c>
      <c r="S305" s="70">
        <f t="shared" si="360"/>
        <v>0</v>
      </c>
      <c r="T305" s="70">
        <f t="shared" si="360"/>
        <v>0</v>
      </c>
      <c r="U305" s="70">
        <f t="shared" si="360"/>
        <v>0</v>
      </c>
      <c r="V305" s="70">
        <f t="shared" si="360"/>
        <v>0</v>
      </c>
      <c r="W305" s="70">
        <f t="shared" si="360"/>
        <v>0</v>
      </c>
      <c r="X305" s="70">
        <f t="shared" si="360"/>
        <v>3045841</v>
      </c>
      <c r="Y305" s="70">
        <f t="shared" si="360"/>
        <v>3071289</v>
      </c>
      <c r="Z305" s="70">
        <f t="shared" si="360"/>
        <v>3067623</v>
      </c>
      <c r="AA305" s="70">
        <f t="shared" si="360"/>
        <v>3075647</v>
      </c>
      <c r="AB305" s="70">
        <f t="shared" si="360"/>
        <v>3076843</v>
      </c>
      <c r="AC305" s="70">
        <f t="shared" si="360"/>
        <v>3087198</v>
      </c>
      <c r="AD305" s="70">
        <f t="shared" si="360"/>
        <v>3220989</v>
      </c>
      <c r="AE305" s="70">
        <f t="shared" si="360"/>
        <v>3159535</v>
      </c>
      <c r="AF305" s="70">
        <f t="shared" si="360"/>
        <v>3142708</v>
      </c>
      <c r="AG305" s="70">
        <f t="shared" si="360"/>
        <v>3190613</v>
      </c>
      <c r="AH305" s="70">
        <f t="shared" si="360"/>
        <v>2940329</v>
      </c>
      <c r="AI305" s="70">
        <f t="shared" si="360"/>
        <v>3127850</v>
      </c>
      <c r="AJ305" s="70">
        <f t="shared" si="360"/>
        <v>3187702</v>
      </c>
      <c r="AK305" s="70">
        <f t="shared" si="360"/>
        <v>3164614</v>
      </c>
      <c r="AL305" s="70">
        <f t="shared" si="360"/>
        <v>3012222</v>
      </c>
      <c r="AM305" s="70">
        <f t="shared" si="360"/>
        <v>2974319</v>
      </c>
      <c r="AN305" s="70">
        <f t="shared" si="360"/>
        <v>2912560</v>
      </c>
      <c r="AO305" s="70">
        <f t="shared" si="360"/>
        <v>2911099</v>
      </c>
      <c r="AP305" s="70">
        <f t="shared" si="360"/>
        <v>2441802</v>
      </c>
      <c r="AQ305" s="70">
        <f t="shared" si="360"/>
        <v>2376721</v>
      </c>
      <c r="AR305" s="70">
        <f t="shared" si="360"/>
        <v>2166311.7893909998</v>
      </c>
      <c r="AS305" s="70">
        <f t="shared" si="360"/>
        <v>2159540.5913392003</v>
      </c>
      <c r="AT305" s="70">
        <f t="shared" si="360"/>
        <v>2134081.8260321999</v>
      </c>
      <c r="AU305" s="70">
        <f t="shared" si="360"/>
        <v>2195090.1096645002</v>
      </c>
      <c r="AV305" s="70">
        <f t="shared" si="360"/>
        <v>2170818.3118167999</v>
      </c>
      <c r="AW305" s="70">
        <f t="shared" si="360"/>
        <v>2280656.4845413999</v>
      </c>
      <c r="AX305" s="70">
        <f t="shared" si="360"/>
        <v>2320082.7269763201</v>
      </c>
      <c r="AY305" s="70">
        <f t="shared" si="360"/>
        <v>2339562.0694303312</v>
      </c>
      <c r="AZ305" s="70">
        <f t="shared" si="360"/>
        <v>2382542.6285689599</v>
      </c>
      <c r="BA305" s="70">
        <f t="shared" si="360"/>
        <v>2324061.4121938599</v>
      </c>
      <c r="BB305" s="70">
        <f t="shared" si="360"/>
        <v>2457961.0873386799</v>
      </c>
      <c r="BC305" s="70">
        <f t="shared" si="360"/>
        <v>2498981.5195243498</v>
      </c>
      <c r="BD305" s="70">
        <f t="shared" si="360"/>
        <v>2580821.8867033096</v>
      </c>
      <c r="BE305" s="70">
        <f t="shared" si="360"/>
        <v>2526551.39761549</v>
      </c>
      <c r="BF305" s="70">
        <f t="shared" si="360"/>
        <v>2605404.84453903</v>
      </c>
      <c r="BG305" s="70">
        <f t="shared" si="360"/>
        <v>2668864.8812936503</v>
      </c>
      <c r="BH305" s="70">
        <f t="shared" si="360"/>
        <v>2718044.7673267499</v>
      </c>
      <c r="BI305" s="70">
        <f t="shared" si="360"/>
        <v>2774591</v>
      </c>
      <c r="BJ305" s="70">
        <f t="shared" si="360"/>
        <v>2793761.4428302003</v>
      </c>
      <c r="BK305" s="70">
        <f t="shared" si="360"/>
        <v>2739180.7284973999</v>
      </c>
      <c r="BL305" s="70">
        <f t="shared" si="360"/>
        <v>2720379.6125749</v>
      </c>
      <c r="BM305" s="70">
        <f t="shared" si="360"/>
        <v>2621184.6394384</v>
      </c>
      <c r="BN305" s="70">
        <f t="shared" ref="BN305:DY305" si="361">+BN303+BN304</f>
        <v>2535478.72415125</v>
      </c>
      <c r="BO305" s="70">
        <f t="shared" si="361"/>
        <v>2415361.7791589997</v>
      </c>
      <c r="BP305" s="70">
        <f t="shared" si="361"/>
        <v>2392608.9802357</v>
      </c>
      <c r="BQ305" s="70">
        <f t="shared" si="361"/>
        <v>2469993.5974976001</v>
      </c>
      <c r="BR305" s="70">
        <f t="shared" si="361"/>
        <v>2617344.3051270004</v>
      </c>
      <c r="BS305" s="70">
        <f t="shared" si="361"/>
        <v>2779433.0613747002</v>
      </c>
      <c r="BT305" s="70">
        <f t="shared" si="361"/>
        <v>2917664.8343505999</v>
      </c>
      <c r="BU305" s="70">
        <f t="shared" si="361"/>
        <v>3031760.6366070001</v>
      </c>
      <c r="BV305" s="70">
        <f t="shared" si="361"/>
        <v>3019714.8924636999</v>
      </c>
      <c r="BW305" s="70">
        <f t="shared" si="361"/>
        <v>2972300.3457536497</v>
      </c>
      <c r="BX305" s="70">
        <f t="shared" si="361"/>
        <v>2980684.2119773002</v>
      </c>
      <c r="BY305" s="70">
        <f t="shared" si="361"/>
        <v>2920127.2199376002</v>
      </c>
      <c r="BZ305" s="70">
        <f t="shared" si="361"/>
        <v>2938977.0130435005</v>
      </c>
      <c r="CA305" s="70">
        <f t="shared" si="361"/>
        <v>2927133.198105</v>
      </c>
      <c r="CB305" s="70">
        <f t="shared" si="361"/>
        <v>3002865.5885235998</v>
      </c>
      <c r="CC305" s="70">
        <f t="shared" si="361"/>
        <v>3047093.1255339999</v>
      </c>
      <c r="CD305" s="70">
        <f t="shared" si="361"/>
        <v>3137471.8187555</v>
      </c>
      <c r="CE305" s="70">
        <f t="shared" si="361"/>
        <v>3157102.6161987996</v>
      </c>
      <c r="CF305" s="70">
        <f t="shared" si="361"/>
        <v>3248379.1637308002</v>
      </c>
      <c r="CG305" s="70">
        <f t="shared" si="361"/>
        <v>3304432.0738844997</v>
      </c>
      <c r="CH305" s="70">
        <f t="shared" si="361"/>
        <v>3403506.1934018009</v>
      </c>
      <c r="CI305" s="70">
        <f t="shared" si="361"/>
        <v>3411605.9327620012</v>
      </c>
      <c r="CJ305" s="70">
        <f t="shared" si="361"/>
        <v>3578391.0035044998</v>
      </c>
      <c r="CK305" s="70">
        <f t="shared" si="361"/>
        <v>3573109.8360793004</v>
      </c>
      <c r="CL305" s="70">
        <f t="shared" si="361"/>
        <v>3591121.5708280001</v>
      </c>
      <c r="CM305" s="70">
        <f t="shared" si="361"/>
        <v>3877954.7669137986</v>
      </c>
      <c r="CN305" s="70">
        <f t="shared" si="361"/>
        <v>3960546.7850520001</v>
      </c>
      <c r="CO305" s="70">
        <f t="shared" si="361"/>
        <v>4142588.1870382</v>
      </c>
      <c r="CP305" s="70">
        <f t="shared" si="361"/>
        <v>4418216.9764381992</v>
      </c>
      <c r="CQ305" s="70">
        <f t="shared" si="361"/>
        <v>4485326.3734831996</v>
      </c>
      <c r="CR305" s="70">
        <f t="shared" si="361"/>
        <v>4623257.4713109992</v>
      </c>
      <c r="CS305" s="70">
        <f t="shared" si="361"/>
        <v>4873468.373129</v>
      </c>
      <c r="CT305" s="70">
        <f t="shared" si="361"/>
        <v>4704931.3155097999</v>
      </c>
      <c r="CU305" s="70">
        <f t="shared" si="361"/>
        <v>4711327.5257460009</v>
      </c>
      <c r="CV305" s="70">
        <f t="shared" si="361"/>
        <v>4861279.408605</v>
      </c>
      <c r="CW305" s="70">
        <f t="shared" si="361"/>
        <v>4776977.3147499999</v>
      </c>
      <c r="CX305" s="70">
        <f t="shared" si="361"/>
        <v>5003370.2678908901</v>
      </c>
      <c r="CY305" s="70">
        <f t="shared" si="361"/>
        <v>4993997.6204900006</v>
      </c>
      <c r="CZ305" s="70">
        <f t="shared" si="361"/>
        <v>5088081.8474198999</v>
      </c>
      <c r="DA305" s="70">
        <f t="shared" si="361"/>
        <v>5236570.1274389001</v>
      </c>
      <c r="DB305" s="70">
        <f t="shared" si="361"/>
        <v>5449721.9144503307</v>
      </c>
      <c r="DC305" s="70">
        <f t="shared" si="361"/>
        <v>6182596.2852340005</v>
      </c>
      <c r="DD305" s="70">
        <f t="shared" si="361"/>
        <v>6524324.0176424002</v>
      </c>
      <c r="DE305" s="70">
        <f t="shared" si="361"/>
        <v>6700056.4338031001</v>
      </c>
      <c r="DF305" s="70">
        <f t="shared" si="361"/>
        <v>6765209.9495623996</v>
      </c>
      <c r="DG305" s="70">
        <f t="shared" si="361"/>
        <v>6791604.3684204007</v>
      </c>
      <c r="DH305" s="70">
        <f t="shared" si="361"/>
        <v>6714984.9079320002</v>
      </c>
      <c r="DI305" s="70">
        <f t="shared" si="361"/>
        <v>6593116.1387484008</v>
      </c>
      <c r="DJ305" s="70">
        <f t="shared" si="361"/>
        <v>6373447.1867129989</v>
      </c>
      <c r="DK305" s="70">
        <f t="shared" si="361"/>
        <v>6404448.809804</v>
      </c>
      <c r="DL305" s="70">
        <f t="shared" si="361"/>
        <v>6449004.4633830003</v>
      </c>
      <c r="DM305" s="70">
        <f t="shared" si="361"/>
        <v>6510002.1122183008</v>
      </c>
      <c r="DN305" s="70">
        <f t="shared" si="361"/>
        <v>6574808.4132579993</v>
      </c>
      <c r="DO305" s="70">
        <f t="shared" si="361"/>
        <v>6996589.8900424</v>
      </c>
      <c r="DP305" s="70">
        <f t="shared" si="361"/>
        <v>7160844.7964399997</v>
      </c>
      <c r="DQ305" s="70">
        <f t="shared" si="361"/>
        <v>7295857.2803527992</v>
      </c>
      <c r="DR305" s="70">
        <f t="shared" si="361"/>
        <v>7764267.4651920004</v>
      </c>
      <c r="DS305" s="70">
        <f t="shared" si="361"/>
        <v>8971656.0729026999</v>
      </c>
      <c r="DT305" s="70">
        <f t="shared" si="361"/>
        <v>8160105.4490041295</v>
      </c>
      <c r="DU305" s="70">
        <f t="shared" si="361"/>
        <v>8339883.2086255206</v>
      </c>
      <c r="DV305" s="70">
        <f t="shared" si="361"/>
        <v>8543300.3367021699</v>
      </c>
      <c r="DW305" s="70">
        <f t="shared" si="361"/>
        <v>8569134.3226904199</v>
      </c>
      <c r="DX305" s="70">
        <f t="shared" si="361"/>
        <v>9383898.6019388493</v>
      </c>
      <c r="DY305" s="70">
        <f t="shared" si="361"/>
        <v>9790489.9448025897</v>
      </c>
      <c r="DZ305" s="70">
        <f t="shared" ref="DZ305:GK305" si="362">+DZ303+DZ304</f>
        <v>10334888.858233381</v>
      </c>
      <c r="EA305" s="70">
        <f t="shared" si="362"/>
        <v>10960962.815935649</v>
      </c>
      <c r="EB305" s="70">
        <f t="shared" si="362"/>
        <v>10703465.68696047</v>
      </c>
      <c r="EC305" s="70">
        <f t="shared" si="362"/>
        <v>11006457.802142419</v>
      </c>
      <c r="ED305" s="70">
        <f t="shared" si="362"/>
        <v>11462942.002645301</v>
      </c>
      <c r="EE305" s="70">
        <f t="shared" si="362"/>
        <v>11622568.895567499</v>
      </c>
      <c r="EF305" s="70">
        <f t="shared" si="362"/>
        <v>11122317.04425648</v>
      </c>
      <c r="EG305" s="70">
        <f t="shared" si="362"/>
        <v>11312817.58314223</v>
      </c>
      <c r="EH305" s="70">
        <f t="shared" si="362"/>
        <v>11816410.675025322</v>
      </c>
      <c r="EI305" s="70">
        <f t="shared" si="362"/>
        <v>12059457.67752704</v>
      </c>
      <c r="EJ305" s="70">
        <f t="shared" si="362"/>
        <v>11742851.188555099</v>
      </c>
      <c r="EK305" s="70">
        <f t="shared" si="362"/>
        <v>12315012.615635971</v>
      </c>
      <c r="EL305" s="70">
        <f t="shared" si="362"/>
        <v>13230991.211973161</v>
      </c>
      <c r="EM305" s="70">
        <f t="shared" si="362"/>
        <v>13620316.119176401</v>
      </c>
      <c r="EN305" s="70">
        <f t="shared" si="362"/>
        <v>14808432.048148239</v>
      </c>
      <c r="EO305" s="70">
        <f t="shared" si="362"/>
        <v>14842134.40097405</v>
      </c>
      <c r="EP305" s="70">
        <f t="shared" si="362"/>
        <v>15657603.21406642</v>
      </c>
      <c r="EQ305" s="70">
        <f t="shared" si="362"/>
        <v>14097021.945350371</v>
      </c>
      <c r="ER305" s="70">
        <f t="shared" si="362"/>
        <v>14484686.306034571</v>
      </c>
      <c r="ES305" s="70">
        <f t="shared" si="362"/>
        <v>14459290.331689591</v>
      </c>
      <c r="ET305" s="70">
        <f t="shared" si="362"/>
        <v>15085533.884919731</v>
      </c>
      <c r="EU305" s="70">
        <f t="shared" si="362"/>
        <v>15210766.652717669</v>
      </c>
      <c r="EV305" s="70">
        <f t="shared" si="362"/>
        <v>15090319.781102749</v>
      </c>
      <c r="EW305" s="70">
        <f t="shared" si="362"/>
        <v>15545527.01465404</v>
      </c>
      <c r="EX305" s="70">
        <f t="shared" si="362"/>
        <v>15807787.84337485</v>
      </c>
      <c r="EY305" s="70">
        <f t="shared" si="362"/>
        <v>16373967.362271471</v>
      </c>
      <c r="EZ305" s="70">
        <f t="shared" si="362"/>
        <v>16685280.124583829</v>
      </c>
      <c r="FA305" s="70">
        <f t="shared" si="362"/>
        <v>16435999.45037937</v>
      </c>
      <c r="FB305" s="70">
        <f t="shared" si="362"/>
        <v>16518513.85413523</v>
      </c>
      <c r="FC305" s="70">
        <f t="shared" si="362"/>
        <v>16423490.23636625</v>
      </c>
      <c r="FD305" s="70">
        <f t="shared" si="362"/>
        <v>16796361.469277758</v>
      </c>
      <c r="FE305" s="70">
        <f t="shared" si="362"/>
        <v>17046913.033629689</v>
      </c>
      <c r="FF305" s="70">
        <f t="shared" si="362"/>
        <v>17753931.533190507</v>
      </c>
      <c r="FG305" s="70">
        <f t="shared" si="362"/>
        <v>18799294.940788131</v>
      </c>
      <c r="FH305" s="70">
        <f t="shared" si="362"/>
        <v>18759347.386303138</v>
      </c>
      <c r="FI305" s="70">
        <f t="shared" si="362"/>
        <v>19435984.826665532</v>
      </c>
      <c r="FJ305" s="70">
        <f t="shared" si="362"/>
        <v>19865477.37676375</v>
      </c>
      <c r="FK305" s="70">
        <f t="shared" si="362"/>
        <v>20671970.25285098</v>
      </c>
      <c r="FL305" s="70">
        <f t="shared" si="362"/>
        <v>21288223.514379658</v>
      </c>
      <c r="FM305" s="70">
        <f t="shared" si="362"/>
        <v>22840930.539764713</v>
      </c>
      <c r="FN305" s="70">
        <f t="shared" si="362"/>
        <v>23598308.068672709</v>
      </c>
      <c r="FO305" s="70">
        <f t="shared" si="362"/>
        <v>22530353.081726138</v>
      </c>
      <c r="FP305" s="70">
        <f t="shared" si="362"/>
        <v>22700620.389775839</v>
      </c>
      <c r="FQ305" s="70">
        <f t="shared" si="362"/>
        <v>22682004.798175912</v>
      </c>
      <c r="FR305" s="70">
        <f t="shared" si="362"/>
        <v>22718725.409586091</v>
      </c>
      <c r="FS305" s="70">
        <f t="shared" si="362"/>
        <v>22974927.417354308</v>
      </c>
      <c r="FT305" s="70">
        <f t="shared" si="362"/>
        <v>22929561.555624969</v>
      </c>
      <c r="FU305" s="70">
        <f t="shared" si="362"/>
        <v>23519207.50767507</v>
      </c>
      <c r="FV305" s="70">
        <f t="shared" si="362"/>
        <v>25675726.670053191</v>
      </c>
      <c r="FW305" s="70">
        <f t="shared" si="362"/>
        <v>27274341.835450031</v>
      </c>
      <c r="FX305" s="70">
        <f t="shared" si="362"/>
        <v>27987926.54132767</v>
      </c>
      <c r="FY305" s="70">
        <f t="shared" si="362"/>
        <v>29022436.139074199</v>
      </c>
      <c r="FZ305" s="70">
        <f t="shared" si="362"/>
        <v>30294276.296261642</v>
      </c>
      <c r="GA305" s="70">
        <f t="shared" si="362"/>
        <v>29994527.651229259</v>
      </c>
      <c r="GB305" s="70">
        <f t="shared" si="362"/>
        <v>30722501.27126243</v>
      </c>
      <c r="GC305" s="70">
        <f t="shared" si="362"/>
        <v>31759539.312592812</v>
      </c>
      <c r="GD305" s="70">
        <f t="shared" si="362"/>
        <v>32075580.900951721</v>
      </c>
      <c r="GE305" s="70">
        <f t="shared" si="362"/>
        <v>31933249.979895517</v>
      </c>
      <c r="GF305" s="70">
        <f t="shared" si="362"/>
        <v>31858953.71324835</v>
      </c>
      <c r="GG305" s="70">
        <f t="shared" si="362"/>
        <v>33199955.45094933</v>
      </c>
      <c r="GH305" s="70">
        <f t="shared" si="362"/>
        <v>34852013.411953285</v>
      </c>
      <c r="GI305" s="70">
        <f t="shared" si="362"/>
        <v>34676487.007377468</v>
      </c>
      <c r="GJ305" s="70">
        <f t="shared" si="362"/>
        <v>35117467.511191547</v>
      </c>
      <c r="GK305" s="70">
        <f t="shared" si="362"/>
        <v>36586023.504951127</v>
      </c>
      <c r="GL305" s="70">
        <f t="shared" ref="GL305:IW305" si="363">+GL303+GL304</f>
        <v>37311247.414254807</v>
      </c>
      <c r="GM305" s="70">
        <f t="shared" si="363"/>
        <v>35851209.287071258</v>
      </c>
      <c r="GN305" s="70">
        <f t="shared" si="363"/>
        <v>34993031.945105098</v>
      </c>
      <c r="GO305" s="70">
        <f t="shared" si="363"/>
        <v>34187665.9046418</v>
      </c>
      <c r="GP305" s="70">
        <f t="shared" si="363"/>
        <v>34108151.987646602</v>
      </c>
      <c r="GQ305" s="70">
        <f t="shared" si="363"/>
        <v>33095334.328795299</v>
      </c>
      <c r="GR305" s="70">
        <f t="shared" si="363"/>
        <v>32792704.533344571</v>
      </c>
      <c r="GS305" s="70">
        <f t="shared" si="363"/>
        <v>32630154.154769663</v>
      </c>
      <c r="GT305" s="70">
        <f t="shared" si="363"/>
        <v>33110740.277958039</v>
      </c>
      <c r="GU305" s="70">
        <f t="shared" si="363"/>
        <v>34021356.459104754</v>
      </c>
      <c r="GV305" s="70">
        <f t="shared" si="363"/>
        <v>34833917.835454613</v>
      </c>
      <c r="GW305" s="70">
        <f t="shared" si="363"/>
        <v>35099630.492533937</v>
      </c>
      <c r="GX305" s="70">
        <f t="shared" si="363"/>
        <v>35204340.476704001</v>
      </c>
      <c r="GY305" s="70">
        <f t="shared" si="363"/>
        <v>33280778.123276472</v>
      </c>
      <c r="GZ305" s="70">
        <f t="shared" si="363"/>
        <v>34247130.718005687</v>
      </c>
      <c r="HA305" s="70">
        <f t="shared" si="363"/>
        <v>33804483.585750833</v>
      </c>
      <c r="HB305" s="70">
        <f t="shared" si="363"/>
        <v>33430657.14467261</v>
      </c>
      <c r="HC305" s="70">
        <f t="shared" si="363"/>
        <v>33488042.99526437</v>
      </c>
      <c r="HD305" s="70">
        <f t="shared" si="363"/>
        <v>33337535.34387444</v>
      </c>
      <c r="HE305" s="70">
        <f t="shared" si="363"/>
        <v>33994592.706757352</v>
      </c>
      <c r="HF305" s="70">
        <f t="shared" si="363"/>
        <v>34547975.755769618</v>
      </c>
      <c r="HG305" s="70">
        <f t="shared" si="363"/>
        <v>34533964.34292537</v>
      </c>
      <c r="HH305" s="70">
        <f t="shared" si="363"/>
        <v>35379400.123953059</v>
      </c>
      <c r="HI305" s="70">
        <f t="shared" si="363"/>
        <v>35708232.514791593</v>
      </c>
      <c r="HJ305" s="70">
        <f t="shared" si="363"/>
        <v>35998721.27587235</v>
      </c>
      <c r="HK305" s="70">
        <f t="shared" si="363"/>
        <v>36033451.438416243</v>
      </c>
      <c r="HL305" s="70">
        <f t="shared" si="363"/>
        <v>36063922.80369883</v>
      </c>
      <c r="HM305" s="70">
        <f t="shared" si="363"/>
        <v>35771151.022762634</v>
      </c>
      <c r="HN305" s="70">
        <f t="shared" si="363"/>
        <v>36619192.387810275</v>
      </c>
      <c r="HO305" s="70">
        <f t="shared" si="363"/>
        <v>36590997.987267576</v>
      </c>
      <c r="HP305" s="70">
        <f t="shared" si="363"/>
        <v>37025078.664469995</v>
      </c>
      <c r="HQ305" s="70">
        <f t="shared" si="363"/>
        <v>38549235.542164989</v>
      </c>
      <c r="HR305" s="70">
        <f t="shared" si="363"/>
        <v>39631861.594079621</v>
      </c>
      <c r="HS305" s="70">
        <f t="shared" si="363"/>
        <v>40681642.440470129</v>
      </c>
      <c r="HT305" s="70">
        <f t="shared" si="363"/>
        <v>40701136.79557842</v>
      </c>
      <c r="HU305" s="70">
        <f t="shared" si="363"/>
        <v>41604228.19859872</v>
      </c>
      <c r="HV305" s="70">
        <f t="shared" si="363"/>
        <v>41966228.849801406</v>
      </c>
      <c r="HW305" s="70">
        <f t="shared" si="363"/>
        <v>42062262.615631141</v>
      </c>
      <c r="HX305" s="70">
        <f t="shared" si="363"/>
        <v>43080392.938293383</v>
      </c>
      <c r="HY305" s="70">
        <f t="shared" si="363"/>
        <v>43374071.736051992</v>
      </c>
      <c r="HZ305" s="70">
        <f t="shared" si="363"/>
        <v>42455799.128848746</v>
      </c>
      <c r="IA305" s="70">
        <f t="shared" si="363"/>
        <v>41662337.772873498</v>
      </c>
      <c r="IB305" s="70">
        <f t="shared" si="363"/>
        <v>40342613.661954165</v>
      </c>
      <c r="IC305" s="70">
        <f t="shared" si="363"/>
        <v>42308964.865584582</v>
      </c>
      <c r="ID305" s="70">
        <f t="shared" si="363"/>
        <v>43651153.483270921</v>
      </c>
      <c r="IE305" s="70">
        <f t="shared" si="363"/>
        <v>43718512.949215941</v>
      </c>
      <c r="IF305" s="70">
        <f t="shared" si="363"/>
        <v>44129673.903038345</v>
      </c>
      <c r="IG305" s="70">
        <f t="shared" si="363"/>
        <v>44518152.141033635</v>
      </c>
      <c r="IH305" s="70">
        <f t="shared" si="363"/>
        <v>44640375.416785337</v>
      </c>
      <c r="II305" s="70">
        <f t="shared" si="363"/>
        <v>44383766.541316934</v>
      </c>
      <c r="IJ305" s="70">
        <f t="shared" si="363"/>
        <v>44286010.932067551</v>
      </c>
      <c r="IK305" s="70">
        <f t="shared" si="363"/>
        <v>43262777.626734324</v>
      </c>
      <c r="IL305" s="70">
        <f t="shared" si="363"/>
        <v>43096208.551975854</v>
      </c>
      <c r="IM305" s="70">
        <f t="shared" si="363"/>
        <v>43414166.942225359</v>
      </c>
      <c r="IN305" s="70">
        <f t="shared" si="363"/>
        <v>43782452.367516629</v>
      </c>
      <c r="IO305" s="70">
        <f t="shared" si="363"/>
        <v>43708553.755963221</v>
      </c>
      <c r="IP305" s="70">
        <f t="shared" si="363"/>
        <v>43550025.171116829</v>
      </c>
      <c r="IQ305" s="70">
        <f t="shared" si="363"/>
        <v>44058328.851244062</v>
      </c>
      <c r="IR305" s="70">
        <f t="shared" si="363"/>
        <v>44479491.339674421</v>
      </c>
      <c r="IS305" s="70">
        <f t="shared" si="363"/>
        <v>44192408.577818118</v>
      </c>
      <c r="IT305" s="70">
        <f t="shared" si="363"/>
        <v>44316481.245487541</v>
      </c>
      <c r="IU305" s="70">
        <f t="shared" si="363"/>
        <v>42754347.217429712</v>
      </c>
      <c r="IV305" s="70">
        <f t="shared" si="363"/>
        <v>41658114.740477346</v>
      </c>
      <c r="IW305" s="70">
        <f t="shared" si="363"/>
        <v>43748049.555998109</v>
      </c>
      <c r="IX305" s="70">
        <f t="shared" ref="IX305:LI305" si="364">+IX303+IX304</f>
        <v>43898434.002671994</v>
      </c>
      <c r="IY305" s="70">
        <f t="shared" si="364"/>
        <v>42329283.500045456</v>
      </c>
      <c r="IZ305" s="70">
        <f t="shared" si="364"/>
        <v>43027158.753910616</v>
      </c>
      <c r="JA305" s="70">
        <f t="shared" si="364"/>
        <v>43502183</v>
      </c>
      <c r="JB305" s="70">
        <f t="shared" si="364"/>
        <v>44570675.71702528</v>
      </c>
      <c r="JC305" s="70">
        <f t="shared" si="364"/>
        <v>46080568.738299698</v>
      </c>
      <c r="JD305" s="70">
        <f t="shared" si="364"/>
        <v>46834803.743062139</v>
      </c>
      <c r="JE305" s="70">
        <f t="shared" si="364"/>
        <v>48674477.198697992</v>
      </c>
      <c r="JF305" s="70" t="e">
        <f t="shared" si="364"/>
        <v>#REF!</v>
      </c>
    </row>
    <row r="306" spans="1:266" s="1" customFormat="1" ht="12.9" customHeight="1" x14ac:dyDescent="0.2">
      <c r="A306" s="73"/>
      <c r="B306" s="70"/>
      <c r="C306" s="70"/>
      <c r="D306" s="70"/>
      <c r="E306" s="70"/>
      <c r="F306" s="70"/>
      <c r="G306" s="70"/>
      <c r="H306" s="70"/>
      <c r="I306" s="70"/>
      <c r="J306" s="70"/>
      <c r="K306" s="70"/>
      <c r="L306" s="70"/>
      <c r="M306" s="70"/>
      <c r="N306" s="70"/>
      <c r="O306" s="70"/>
      <c r="P306" s="70"/>
      <c r="Q306" s="70"/>
      <c r="R306" s="70"/>
      <c r="S306" s="70"/>
      <c r="T306" s="70"/>
      <c r="U306" s="70"/>
      <c r="V306" s="70"/>
      <c r="W306" s="70"/>
      <c r="X306" s="70"/>
      <c r="Y306" s="70"/>
      <c r="Z306" s="70"/>
      <c r="AA306" s="70"/>
      <c r="AB306" s="70"/>
      <c r="AC306" s="70"/>
      <c r="AD306" s="70"/>
      <c r="AE306" s="70"/>
      <c r="AF306" s="70"/>
      <c r="AG306" s="70"/>
      <c r="AH306" s="70"/>
      <c r="AI306" s="70"/>
      <c r="AJ306" s="70"/>
      <c r="AK306" s="70"/>
      <c r="AL306" s="70"/>
      <c r="AM306" s="70"/>
      <c r="AN306" s="70"/>
      <c r="AO306" s="70"/>
      <c r="AP306" s="70"/>
      <c r="AQ306" s="70"/>
      <c r="AR306" s="70"/>
      <c r="AS306" s="70"/>
      <c r="AT306" s="70"/>
      <c r="AU306" s="70"/>
      <c r="AV306" s="70"/>
      <c r="AW306" s="70"/>
      <c r="AX306" s="70"/>
      <c r="AY306" s="70"/>
      <c r="AZ306" s="70"/>
      <c r="BA306" s="70"/>
      <c r="BB306" s="70"/>
      <c r="BC306" s="70"/>
      <c r="BD306" s="70"/>
      <c r="BE306" s="70"/>
      <c r="BF306" s="70"/>
      <c r="BG306" s="70"/>
      <c r="BH306" s="70"/>
      <c r="BI306" s="70"/>
      <c r="BJ306" s="70"/>
      <c r="BK306" s="70"/>
      <c r="BL306" s="70"/>
      <c r="BM306" s="70"/>
      <c r="BN306" s="70"/>
      <c r="BO306" s="70"/>
      <c r="BP306" s="70"/>
      <c r="BQ306" s="70"/>
      <c r="BR306" s="70"/>
      <c r="BS306" s="70"/>
      <c r="BT306" s="70"/>
      <c r="BU306" s="70"/>
      <c r="BV306" s="70"/>
      <c r="BW306" s="70"/>
      <c r="BX306" s="70"/>
      <c r="BY306" s="70"/>
      <c r="BZ306" s="70"/>
      <c r="CA306" s="70"/>
      <c r="CB306" s="70"/>
      <c r="CC306" s="70"/>
      <c r="CD306" s="70"/>
      <c r="CE306" s="70"/>
      <c r="CF306" s="70"/>
      <c r="CG306" s="70"/>
      <c r="CH306" s="70"/>
      <c r="CI306" s="70"/>
      <c r="CJ306" s="70"/>
      <c r="CK306" s="70"/>
      <c r="CL306" s="70"/>
      <c r="CM306" s="70"/>
      <c r="CN306" s="70"/>
      <c r="CO306" s="70"/>
      <c r="CP306" s="70"/>
      <c r="CQ306" s="70"/>
      <c r="CR306" s="70"/>
      <c r="CS306" s="70"/>
      <c r="CT306" s="70"/>
      <c r="CU306" s="70"/>
      <c r="CV306" s="70"/>
      <c r="CW306" s="70"/>
      <c r="CX306" s="70"/>
      <c r="CY306" s="70"/>
      <c r="CZ306" s="70"/>
      <c r="DA306" s="70"/>
      <c r="DB306" s="70"/>
      <c r="DC306" s="70"/>
      <c r="DD306" s="70"/>
      <c r="DE306" s="70"/>
      <c r="DF306" s="70"/>
      <c r="DG306" s="70"/>
      <c r="DH306" s="70"/>
      <c r="DI306" s="70"/>
      <c r="DJ306" s="70"/>
      <c r="DK306" s="70"/>
      <c r="DL306" s="70"/>
      <c r="DM306" s="70"/>
      <c r="DN306" s="70"/>
      <c r="DO306" s="70"/>
      <c r="DP306" s="70"/>
      <c r="DQ306" s="70"/>
      <c r="DR306" s="70"/>
      <c r="DS306" s="70"/>
      <c r="DT306" s="70"/>
      <c r="DU306" s="70"/>
      <c r="DV306" s="70"/>
      <c r="DW306" s="70"/>
      <c r="DX306" s="70"/>
      <c r="DY306" s="70"/>
      <c r="DZ306" s="70"/>
      <c r="EA306" s="70"/>
      <c r="EB306" s="70"/>
      <c r="EC306" s="70"/>
      <c r="ED306" s="70"/>
      <c r="EE306" s="70"/>
      <c r="EF306" s="70"/>
      <c r="EG306" s="70"/>
      <c r="EH306" s="70"/>
      <c r="EI306" s="70"/>
      <c r="EJ306" s="70"/>
      <c r="EK306" s="70"/>
      <c r="EL306" s="70"/>
      <c r="EM306" s="70"/>
      <c r="EN306" s="70"/>
      <c r="EO306" s="70"/>
      <c r="EP306" s="70"/>
      <c r="EQ306" s="70"/>
      <c r="ER306" s="70"/>
      <c r="ES306" s="70"/>
      <c r="ET306" s="70"/>
      <c r="EU306" s="70"/>
      <c r="EV306" s="70"/>
      <c r="EW306" s="70"/>
      <c r="EX306" s="70"/>
      <c r="EY306" s="70"/>
      <c r="EZ306" s="70"/>
      <c r="FA306" s="70"/>
      <c r="FB306" s="70"/>
      <c r="FC306" s="70"/>
      <c r="FD306" s="70"/>
      <c r="FE306" s="70"/>
      <c r="FF306" s="70"/>
      <c r="FG306" s="70"/>
      <c r="FH306" s="70"/>
      <c r="FI306" s="70"/>
      <c r="FJ306" s="70"/>
      <c r="FK306" s="70"/>
      <c r="FL306" s="70"/>
      <c r="FM306" s="70"/>
      <c r="FN306" s="70"/>
      <c r="FO306" s="70"/>
      <c r="FP306" s="70"/>
      <c r="FQ306" s="70"/>
      <c r="FR306" s="70"/>
      <c r="FS306" s="70"/>
      <c r="FT306" s="70"/>
      <c r="FU306" s="70"/>
      <c r="FV306" s="70"/>
      <c r="FW306" s="70"/>
      <c r="FX306" s="70"/>
      <c r="FY306" s="70"/>
      <c r="FZ306" s="70"/>
      <c r="GA306" s="70"/>
      <c r="GB306" s="70"/>
      <c r="GC306" s="70"/>
      <c r="GD306" s="70"/>
      <c r="GE306" s="70"/>
      <c r="GF306" s="70"/>
      <c r="GG306" s="70"/>
      <c r="GH306" s="70"/>
      <c r="GI306" s="70"/>
      <c r="GJ306" s="70"/>
      <c r="GK306" s="70"/>
      <c r="GL306" s="70"/>
      <c r="GM306" s="70"/>
      <c r="GN306" s="70"/>
      <c r="GO306" s="70"/>
      <c r="GP306" s="70"/>
      <c r="GQ306" s="70"/>
      <c r="GR306" s="70"/>
      <c r="GS306" s="70"/>
      <c r="GT306" s="70"/>
      <c r="GU306" s="70"/>
      <c r="GV306" s="70"/>
      <c r="GW306" s="70"/>
      <c r="GX306" s="70"/>
      <c r="GY306" s="70"/>
      <c r="GZ306" s="70"/>
      <c r="HA306" s="70"/>
      <c r="HB306" s="70"/>
      <c r="HC306" s="70"/>
      <c r="HD306" s="70"/>
      <c r="HE306" s="70"/>
      <c r="HF306" s="70"/>
      <c r="HG306" s="70"/>
      <c r="HH306" s="70"/>
      <c r="HI306" s="70"/>
      <c r="HJ306" s="70"/>
      <c r="HK306" s="70"/>
      <c r="HL306" s="70"/>
      <c r="HM306" s="70"/>
      <c r="HN306" s="70"/>
      <c r="HO306" s="70"/>
      <c r="HP306" s="70"/>
      <c r="HQ306" s="70"/>
      <c r="HR306" s="70"/>
      <c r="HS306" s="70"/>
      <c r="HT306" s="70"/>
      <c r="HU306" s="70"/>
      <c r="HV306" s="70"/>
      <c r="HW306" s="70"/>
      <c r="HX306" s="70"/>
      <c r="HY306" s="70"/>
      <c r="HZ306" s="70"/>
      <c r="IA306" s="70"/>
      <c r="IB306" s="70"/>
      <c r="IC306" s="70"/>
      <c r="ID306" s="70"/>
      <c r="IE306" s="70"/>
      <c r="IF306" s="70"/>
      <c r="IG306" s="70"/>
      <c r="IH306" s="70"/>
      <c r="II306" s="70"/>
      <c r="IJ306" s="70"/>
      <c r="IK306" s="70"/>
      <c r="IL306" s="70"/>
      <c r="IM306" s="70"/>
      <c r="IN306" s="70"/>
      <c r="IO306" s="70"/>
      <c r="IP306" s="70"/>
      <c r="IQ306" s="70"/>
      <c r="IR306" s="70"/>
      <c r="IS306" s="70"/>
      <c r="IT306" s="70"/>
      <c r="IU306" s="70"/>
      <c r="IV306" s="70"/>
      <c r="IW306" s="70"/>
      <c r="IX306" s="70"/>
      <c r="IY306" s="70"/>
      <c r="IZ306" s="70"/>
      <c r="JA306" s="70"/>
      <c r="JB306" s="70"/>
      <c r="JC306" s="70"/>
      <c r="JD306" s="70"/>
      <c r="JE306" s="70"/>
      <c r="JF306" s="70"/>
    </row>
    <row r="307" spans="1:266" s="1" customFormat="1" ht="12.9" customHeight="1" x14ac:dyDescent="0.2">
      <c r="A307" s="54" t="s">
        <v>389</v>
      </c>
      <c r="B307" s="70"/>
      <c r="C307" s="70"/>
      <c r="D307" s="70"/>
      <c r="E307" s="70"/>
      <c r="F307" s="70"/>
      <c r="G307" s="70"/>
      <c r="H307" s="70"/>
      <c r="I307" s="70"/>
      <c r="J307" s="70"/>
      <c r="K307" s="70"/>
      <c r="L307" s="70"/>
      <c r="M307" s="70"/>
      <c r="N307" s="70"/>
      <c r="O307" s="70"/>
      <c r="P307" s="70"/>
      <c r="Q307" s="70"/>
      <c r="R307" s="70"/>
      <c r="S307" s="70"/>
      <c r="T307" s="70"/>
      <c r="U307" s="70"/>
      <c r="V307" s="70"/>
      <c r="W307" s="70"/>
      <c r="X307" s="70"/>
      <c r="Y307" s="70"/>
      <c r="Z307" s="70"/>
      <c r="AA307" s="70"/>
      <c r="AB307" s="70"/>
      <c r="AC307" s="70"/>
      <c r="AD307" s="70"/>
      <c r="AE307" s="70"/>
      <c r="AF307" s="70"/>
      <c r="AG307" s="70"/>
      <c r="AH307" s="70"/>
      <c r="AI307" s="70"/>
      <c r="AJ307" s="70"/>
      <c r="AK307" s="70"/>
      <c r="AL307" s="70"/>
      <c r="AM307" s="70"/>
      <c r="AN307" s="70"/>
      <c r="AO307" s="70"/>
      <c r="AP307" s="70"/>
      <c r="AQ307" s="70"/>
      <c r="AR307" s="70"/>
      <c r="AS307" s="70"/>
      <c r="AT307" s="70"/>
      <c r="AU307" s="70"/>
      <c r="AV307" s="70"/>
      <c r="AW307" s="70"/>
      <c r="AX307" s="70"/>
      <c r="AY307" s="70"/>
      <c r="AZ307" s="70"/>
      <c r="BA307" s="70"/>
      <c r="BB307" s="70"/>
      <c r="BC307" s="70"/>
      <c r="BD307" s="70"/>
      <c r="BE307" s="70"/>
      <c r="BF307" s="70"/>
      <c r="BG307" s="70"/>
      <c r="BH307" s="70"/>
      <c r="BI307" s="70"/>
      <c r="BJ307" s="70"/>
      <c r="BK307" s="70"/>
      <c r="BL307" s="70"/>
      <c r="BM307" s="70"/>
      <c r="BN307" s="70"/>
      <c r="BO307" s="70"/>
      <c r="BP307" s="70"/>
      <c r="BQ307" s="70"/>
      <c r="BR307" s="70"/>
      <c r="BS307" s="70"/>
      <c r="BT307" s="70"/>
      <c r="BU307" s="70"/>
      <c r="BV307" s="70"/>
      <c r="BW307" s="70"/>
      <c r="BX307" s="70"/>
      <c r="BY307" s="70"/>
      <c r="BZ307" s="70"/>
      <c r="CA307" s="70"/>
      <c r="CB307" s="70"/>
      <c r="CC307" s="70"/>
      <c r="CD307" s="70"/>
      <c r="CE307" s="70"/>
      <c r="CF307" s="70"/>
      <c r="CG307" s="70"/>
      <c r="CH307" s="70"/>
      <c r="CI307" s="70"/>
      <c r="CJ307" s="70"/>
      <c r="CK307" s="70"/>
      <c r="CL307" s="70"/>
      <c r="CM307" s="70"/>
      <c r="CN307" s="70"/>
      <c r="CO307" s="70"/>
      <c r="CP307" s="70"/>
      <c r="CQ307" s="70"/>
      <c r="CR307" s="70"/>
      <c r="CS307" s="70"/>
      <c r="CT307" s="70"/>
      <c r="CU307" s="70"/>
      <c r="CV307" s="70"/>
      <c r="CW307" s="70"/>
      <c r="CX307" s="70"/>
      <c r="CY307" s="70"/>
      <c r="CZ307" s="70"/>
      <c r="DA307" s="70"/>
      <c r="DB307" s="70"/>
      <c r="DC307" s="70"/>
      <c r="DD307" s="70"/>
      <c r="DE307" s="70"/>
      <c r="DF307" s="70"/>
      <c r="DG307" s="70"/>
      <c r="DH307" s="70"/>
      <c r="DI307" s="70"/>
      <c r="DJ307" s="70"/>
      <c r="DK307" s="70"/>
      <c r="DL307" s="70"/>
      <c r="DM307" s="70"/>
      <c r="DN307" s="70"/>
      <c r="DO307" s="70"/>
      <c r="DP307" s="70"/>
      <c r="DQ307" s="70"/>
      <c r="DR307" s="70"/>
      <c r="DS307" s="70"/>
      <c r="DT307" s="70"/>
      <c r="DU307" s="70"/>
      <c r="DV307" s="70"/>
      <c r="DW307" s="70"/>
      <c r="DX307" s="70"/>
      <c r="DY307" s="70"/>
      <c r="DZ307" s="70"/>
      <c r="EA307" s="70"/>
      <c r="EB307" s="70"/>
      <c r="EC307" s="70"/>
      <c r="ED307" s="70"/>
      <c r="EE307" s="70"/>
      <c r="EF307" s="70"/>
      <c r="EG307" s="70"/>
      <c r="EH307" s="70"/>
      <c r="EI307" s="70"/>
      <c r="EJ307" s="70"/>
      <c r="EK307" s="70"/>
      <c r="EL307" s="70"/>
      <c r="EM307" s="70"/>
      <c r="EN307" s="70"/>
      <c r="EO307" s="70"/>
      <c r="EP307" s="70"/>
      <c r="EQ307" s="70"/>
      <c r="ER307" s="70"/>
      <c r="ES307" s="70"/>
      <c r="ET307" s="70"/>
      <c r="EU307" s="70"/>
      <c r="EV307" s="70"/>
      <c r="EW307" s="70"/>
      <c r="EX307" s="70"/>
      <c r="EY307" s="70"/>
      <c r="EZ307" s="70"/>
      <c r="FA307" s="70"/>
      <c r="FB307" s="70"/>
      <c r="FC307" s="70"/>
      <c r="FD307" s="70"/>
      <c r="FE307" s="70"/>
      <c r="FF307" s="70"/>
      <c r="FG307" s="70"/>
      <c r="FH307" s="70"/>
      <c r="FI307" s="70"/>
      <c r="FJ307" s="70"/>
      <c r="FK307" s="70"/>
      <c r="FL307" s="70"/>
      <c r="FM307" s="70"/>
      <c r="FN307" s="70"/>
      <c r="FO307" s="70"/>
      <c r="FP307" s="70"/>
      <c r="FQ307" s="70"/>
      <c r="FR307" s="70"/>
      <c r="FS307" s="70"/>
      <c r="FT307" s="70"/>
      <c r="FU307" s="70"/>
      <c r="FV307" s="70"/>
      <c r="FW307" s="70"/>
      <c r="FX307" s="70"/>
      <c r="FY307" s="70"/>
      <c r="FZ307" s="70"/>
      <c r="GA307" s="70"/>
      <c r="GB307" s="70"/>
      <c r="GC307" s="70"/>
      <c r="GD307" s="70"/>
      <c r="GE307" s="70"/>
      <c r="GF307" s="70"/>
      <c r="GG307" s="70"/>
      <c r="GH307" s="70"/>
      <c r="GI307" s="70"/>
      <c r="GJ307" s="70"/>
      <c r="GK307" s="70"/>
      <c r="GL307" s="70"/>
      <c r="GM307" s="70"/>
      <c r="GN307" s="70"/>
      <c r="GO307" s="70"/>
      <c r="GP307" s="70"/>
      <c r="GQ307" s="70"/>
      <c r="GR307" s="70"/>
      <c r="GS307" s="70"/>
      <c r="GT307" s="70"/>
      <c r="GU307" s="70"/>
      <c r="GV307" s="70"/>
      <c r="GW307" s="70"/>
      <c r="GX307" s="70"/>
      <c r="GY307" s="70"/>
      <c r="GZ307" s="70"/>
      <c r="HA307" s="70"/>
      <c r="HB307" s="70"/>
      <c r="HC307" s="70"/>
      <c r="HD307" s="70"/>
      <c r="HE307" s="70"/>
      <c r="HF307" s="70"/>
      <c r="HG307" s="70"/>
      <c r="HH307" s="70"/>
      <c r="HI307" s="70"/>
      <c r="HJ307" s="70"/>
      <c r="HK307" s="70"/>
      <c r="HL307" s="70"/>
      <c r="HM307" s="70"/>
      <c r="HN307" s="70"/>
      <c r="HO307" s="70"/>
      <c r="HP307" s="70"/>
      <c r="HQ307" s="70"/>
      <c r="HR307" s="70"/>
      <c r="HS307" s="70"/>
      <c r="HT307" s="70"/>
      <c r="HU307" s="70"/>
      <c r="HV307" s="70"/>
      <c r="HW307" s="70"/>
      <c r="HX307" s="70"/>
      <c r="HY307" s="70"/>
      <c r="HZ307" s="70"/>
      <c r="IA307" s="70"/>
      <c r="IB307" s="70"/>
      <c r="IC307" s="70"/>
      <c r="ID307" s="70"/>
      <c r="IE307" s="70"/>
      <c r="IF307" s="70"/>
      <c r="IG307" s="70"/>
      <c r="IH307" s="70"/>
      <c r="II307" s="70"/>
      <c r="IJ307" s="70"/>
      <c r="IK307" s="70"/>
      <c r="IL307" s="70"/>
      <c r="IM307" s="70"/>
      <c r="IN307" s="70"/>
      <c r="IO307" s="70"/>
      <c r="IP307" s="70"/>
      <c r="IQ307" s="70"/>
      <c r="IR307" s="70"/>
      <c r="IS307" s="70"/>
      <c r="IT307" s="70"/>
      <c r="IU307" s="70"/>
      <c r="IV307" s="70"/>
      <c r="IW307" s="70"/>
      <c r="IX307" s="70"/>
      <c r="IY307" s="70"/>
      <c r="IZ307" s="70"/>
      <c r="JA307" s="70"/>
      <c r="JB307" s="70"/>
      <c r="JC307" s="70"/>
      <c r="JD307" s="70"/>
      <c r="JE307" s="70"/>
      <c r="JF307" s="70"/>
    </row>
    <row r="308" spans="1:266" s="1" customFormat="1" ht="12.9" customHeight="1" x14ac:dyDescent="0.2">
      <c r="A308" s="73" t="s">
        <v>329</v>
      </c>
      <c r="B308" s="70">
        <f>+BANCOS!B111</f>
        <v>0</v>
      </c>
      <c r="C308" s="70">
        <f>+BANCOS!C111</f>
        <v>0</v>
      </c>
      <c r="D308" s="70">
        <f>+BANCOS!D111</f>
        <v>0</v>
      </c>
      <c r="E308" s="70">
        <f>+BANCOS!E111</f>
        <v>0</v>
      </c>
      <c r="F308" s="70">
        <f>+BANCOS!F111</f>
        <v>0</v>
      </c>
      <c r="G308" s="70">
        <f>+BANCOS!G111</f>
        <v>0</v>
      </c>
      <c r="H308" s="70">
        <f>+BANCOS!H111</f>
        <v>0</v>
      </c>
      <c r="I308" s="70">
        <f>+BANCOS!I111</f>
        <v>0</v>
      </c>
      <c r="J308" s="70">
        <f>+BANCOS!J111</f>
        <v>0</v>
      </c>
      <c r="K308" s="70">
        <f>+BANCOS!K111</f>
        <v>0</v>
      </c>
      <c r="L308" s="70">
        <f>+BANCOS!L111</f>
        <v>0</v>
      </c>
      <c r="M308" s="70">
        <f>+BANCOS!M111</f>
        <v>0</v>
      </c>
      <c r="N308" s="70">
        <f>+BANCOS!N111</f>
        <v>0</v>
      </c>
      <c r="O308" s="70">
        <f>+BANCOS!O111</f>
        <v>0</v>
      </c>
      <c r="P308" s="70">
        <f>+BANCOS!P111</f>
        <v>0</v>
      </c>
      <c r="Q308" s="70">
        <f>+BANCOS!Q111</f>
        <v>0</v>
      </c>
      <c r="R308" s="70">
        <f>+BANCOS!R111</f>
        <v>0</v>
      </c>
      <c r="S308" s="70">
        <f>+BANCOS!S111</f>
        <v>0</v>
      </c>
      <c r="T308" s="70">
        <f>+BANCOS!T111</f>
        <v>0</v>
      </c>
      <c r="U308" s="70">
        <f>+BANCOS!U111</f>
        <v>0</v>
      </c>
      <c r="V308" s="70">
        <f>+BANCOS!V111</f>
        <v>0</v>
      </c>
      <c r="W308" s="70">
        <f>+BANCOS!W111</f>
        <v>0</v>
      </c>
      <c r="X308" s="70">
        <f>+BANCOS!X111</f>
        <v>654521</v>
      </c>
      <c r="Y308" s="70">
        <f>+BANCOS!Y111</f>
        <v>594058</v>
      </c>
      <c r="Z308" s="70">
        <f>+BANCOS!Z111</f>
        <v>659035</v>
      </c>
      <c r="AA308" s="70">
        <f>+BANCOS!AA111</f>
        <v>684419</v>
      </c>
      <c r="AB308" s="70">
        <f>+BANCOS!AB111</f>
        <v>680108</v>
      </c>
      <c r="AC308" s="70">
        <f>+BANCOS!AC111</f>
        <v>667398</v>
      </c>
      <c r="AD308" s="70">
        <f>+BANCOS!AD111</f>
        <v>727498</v>
      </c>
      <c r="AE308" s="70">
        <f>+BANCOS!AE111</f>
        <v>758565</v>
      </c>
      <c r="AF308" s="70">
        <f>+BANCOS!AF111</f>
        <v>819773</v>
      </c>
      <c r="AG308" s="70">
        <f>+BANCOS!AG111</f>
        <v>857715</v>
      </c>
      <c r="AH308" s="70">
        <f>+BANCOS!AH111</f>
        <v>854578</v>
      </c>
      <c r="AI308" s="70">
        <f>+BANCOS!AI111</f>
        <v>917805</v>
      </c>
      <c r="AJ308" s="70">
        <f>+BANCOS!AJ111</f>
        <v>942479</v>
      </c>
      <c r="AK308" s="70">
        <f>+BANCOS!AK111</f>
        <v>848137</v>
      </c>
      <c r="AL308" s="70">
        <f>+BANCOS!AL111</f>
        <v>895126</v>
      </c>
      <c r="AM308" s="70">
        <f>+BANCOS!AM111</f>
        <v>916892</v>
      </c>
      <c r="AN308" s="70">
        <f>+BANCOS!AN111</f>
        <v>921721</v>
      </c>
      <c r="AO308" s="70">
        <f>+BANCOS!AO111</f>
        <v>930210</v>
      </c>
      <c r="AP308" s="70">
        <f>+BANCOS!AP111</f>
        <v>748268</v>
      </c>
      <c r="AQ308" s="70">
        <f>+BANCOS!AQ111</f>
        <v>704903</v>
      </c>
      <c r="AR308" s="70">
        <f>+BANCOS!AR111</f>
        <v>673377.57112149987</v>
      </c>
      <c r="AS308" s="70">
        <f>+BANCOS!AS111</f>
        <v>695163.87146080006</v>
      </c>
      <c r="AT308" s="70">
        <f>+BANCOS!AT111</f>
        <v>677982.70914679999</v>
      </c>
      <c r="AU308" s="70">
        <f>+BANCOS!AU111</f>
        <v>669198.7042087001</v>
      </c>
      <c r="AV308" s="70">
        <f>+BANCOS!AV111</f>
        <v>647629.89682310005</v>
      </c>
      <c r="AW308" s="70">
        <f>+BANCOS!AW111</f>
        <v>625061.4329570001</v>
      </c>
      <c r="AX308" s="70">
        <f>+BANCOS!AX111</f>
        <v>641971.72957840003</v>
      </c>
      <c r="AY308" s="70">
        <f>+BANCOS!AY111</f>
        <v>634168.27319149999</v>
      </c>
      <c r="AZ308" s="70">
        <f>+BANCOS!AZ111</f>
        <v>537209.49932370009</v>
      </c>
      <c r="BA308" s="70">
        <f>+BANCOS!BA111</f>
        <v>518420.40210190002</v>
      </c>
      <c r="BB308" s="70">
        <f>+BANCOS!BB111</f>
        <v>517447.5302175</v>
      </c>
      <c r="BC308" s="70">
        <f>+BANCOS!BC111</f>
        <v>504374.88766469999</v>
      </c>
      <c r="BD308" s="70">
        <f>+BANCOS!BD111</f>
        <v>477540.88707990001</v>
      </c>
      <c r="BE308" s="70">
        <f>+BANCOS!BE111</f>
        <v>470259.09894276998</v>
      </c>
      <c r="BF308" s="70">
        <f>+BANCOS!BF111</f>
        <v>420766.47636664001</v>
      </c>
      <c r="BG308" s="70">
        <f>+BANCOS!BG111</f>
        <v>388477.85156829999</v>
      </c>
      <c r="BH308" s="70">
        <f>+BANCOS!BH111</f>
        <v>374588.60254360002</v>
      </c>
      <c r="BI308" s="70">
        <f>+BANCOS!BI111</f>
        <v>302576</v>
      </c>
      <c r="BJ308" s="70">
        <f>+BANCOS!BJ111</f>
        <v>313488.14219689998</v>
      </c>
      <c r="BK308" s="70">
        <f>+BANCOS!BK111</f>
        <v>312632.07494070003</v>
      </c>
      <c r="BL308" s="70">
        <f>+BANCOS!BL111</f>
        <v>302637.24958625011</v>
      </c>
      <c r="BM308" s="70">
        <f>+BANCOS!BM111</f>
        <v>300129.53782244999</v>
      </c>
      <c r="BN308" s="70">
        <f>+BANCOS!BN111</f>
        <v>295418.41632060002</v>
      </c>
      <c r="BO308" s="70">
        <f>+BANCOS!BO111</f>
        <v>287083.51894054998</v>
      </c>
      <c r="BP308" s="70">
        <f>+BANCOS!BP111</f>
        <v>244317.76659575</v>
      </c>
      <c r="BQ308" s="70">
        <f>+BANCOS!BQ111</f>
        <v>238613.90048755001</v>
      </c>
      <c r="BR308" s="70">
        <f>+BANCOS!BR111</f>
        <v>224028.31285575</v>
      </c>
      <c r="BS308" s="70">
        <f>+BANCOS!BS111</f>
        <v>222960.20963438001</v>
      </c>
      <c r="BT308" s="70">
        <f>+BANCOS!BT111</f>
        <v>215096.73490516999</v>
      </c>
      <c r="BU308" s="70">
        <f>+BANCOS!BU111</f>
        <v>192691.57644721001</v>
      </c>
      <c r="BV308" s="70">
        <f>+BANCOS!BV111</f>
        <v>195620.20104084001</v>
      </c>
      <c r="BW308" s="70">
        <f>+BANCOS!BW111</f>
        <v>193095.06814744999</v>
      </c>
      <c r="BX308" s="70">
        <f>+BANCOS!BX111</f>
        <v>131708.24399794999</v>
      </c>
      <c r="BY308" s="70">
        <f>+BANCOS!BY111</f>
        <v>137787.22570084999</v>
      </c>
      <c r="BZ308" s="70">
        <f>+BANCOS!BZ111</f>
        <v>139926.0238268</v>
      </c>
      <c r="CA308" s="70">
        <f>+BANCOS!CA111</f>
        <v>131947.01873030001</v>
      </c>
      <c r="CB308" s="70">
        <f>+BANCOS!CB111</f>
        <v>135382.47597850001</v>
      </c>
      <c r="CC308" s="70">
        <f>+BANCOS!CC111</f>
        <v>124810.7950958</v>
      </c>
      <c r="CD308" s="70">
        <f>+BANCOS!CD111</f>
        <v>105567.6808229</v>
      </c>
      <c r="CE308" s="70">
        <f>+BANCOS!CE111</f>
        <v>107023.67745800001</v>
      </c>
      <c r="CF308" s="70">
        <f>+BANCOS!CF111</f>
        <v>100166.2280878</v>
      </c>
      <c r="CG308" s="70">
        <f>+BANCOS!CG111</f>
        <v>59029.060967099998</v>
      </c>
      <c r="CH308" s="70">
        <f>+BANCOS!CH111</f>
        <v>63308.985058999999</v>
      </c>
      <c r="CI308" s="70">
        <f>+BANCOS!CI111</f>
        <v>61204.408297600014</v>
      </c>
      <c r="CJ308" s="70">
        <f>+BANCOS!CJ111</f>
        <v>46199.389832000001</v>
      </c>
      <c r="CK308" s="70">
        <f>+BANCOS!CK111</f>
        <v>47142.002797499998</v>
      </c>
      <c r="CL308" s="70">
        <f>+BANCOS!CL111</f>
        <v>48743.7111534</v>
      </c>
      <c r="CM308" s="70">
        <f>+BANCOS!CM111</f>
        <v>40147.719663800002</v>
      </c>
      <c r="CN308" s="70">
        <f>+BANCOS!CN111</f>
        <v>41094.962354000003</v>
      </c>
      <c r="CO308" s="70">
        <f>+BANCOS!CO111</f>
        <v>36390.483837700012</v>
      </c>
      <c r="CP308" s="70">
        <f>+BANCOS!CP111</f>
        <v>30888.950161699999</v>
      </c>
      <c r="CQ308" s="70">
        <f>+BANCOS!CQ111</f>
        <v>21284.756628200001</v>
      </c>
      <c r="CR308" s="70">
        <f>+BANCOS!CR111</f>
        <v>24199.6006218</v>
      </c>
      <c r="CS308" s="70">
        <f>+BANCOS!CS111</f>
        <v>18071.626812999999</v>
      </c>
      <c r="CT308" s="70">
        <f>+BANCOS!CT111</f>
        <v>24218.787987200001</v>
      </c>
      <c r="CU308" s="70">
        <f>+BANCOS!CU111</f>
        <v>19816.069960000001</v>
      </c>
      <c r="CV308" s="70">
        <f>+BANCOS!CV111</f>
        <v>20069.858836399999</v>
      </c>
      <c r="CW308" s="70">
        <f>+BANCOS!CW111</f>
        <v>20819.085318000001</v>
      </c>
      <c r="CX308" s="70">
        <f>+BANCOS!CX111</f>
        <v>18338.201846600001</v>
      </c>
      <c r="CY308" s="70">
        <f>+BANCOS!CY111</f>
        <v>15713.753361999999</v>
      </c>
      <c r="CZ308" s="70">
        <f>+BANCOS!CZ111</f>
        <v>16334.219457200001</v>
      </c>
      <c r="DA308" s="70">
        <f>+BANCOS!DA111</f>
        <v>14141.8342844</v>
      </c>
      <c r="DB308" s="70">
        <f>+BANCOS!DB111</f>
        <v>14828.8973305</v>
      </c>
      <c r="DC308" s="70">
        <f>+BANCOS!DC111</f>
        <v>20092.364964</v>
      </c>
      <c r="DD308" s="70">
        <f>+BANCOS!DD111</f>
        <v>19377.389605199998</v>
      </c>
      <c r="DE308" s="70">
        <f>+BANCOS!DE111</f>
        <v>22414.298482999999</v>
      </c>
      <c r="DF308" s="70">
        <f>+BANCOS!DF111</f>
        <v>30723.011019500002</v>
      </c>
      <c r="DG308" s="70">
        <f>+BANCOS!DG111</f>
        <v>29768.825084200002</v>
      </c>
      <c r="DH308" s="70">
        <f>+BANCOS!DH111</f>
        <v>23488.109974999999</v>
      </c>
      <c r="DI308" s="70">
        <f>+BANCOS!DI111</f>
        <v>20231.863065599999</v>
      </c>
      <c r="DJ308" s="70">
        <f>+BANCOS!DJ111</f>
        <v>26293.785676799998</v>
      </c>
      <c r="DK308" s="70">
        <f>+BANCOS!DK111</f>
        <v>29319.439604399999</v>
      </c>
      <c r="DL308" s="70">
        <f>+BANCOS!DL111</f>
        <v>36762.223341600002</v>
      </c>
      <c r="DM308" s="70">
        <f>+BANCOS!DM111</f>
        <v>32495.023002000002</v>
      </c>
      <c r="DN308" s="70">
        <f>+BANCOS!DN111</f>
        <v>31215.762407599999</v>
      </c>
      <c r="DO308" s="70">
        <f>+BANCOS!DO111</f>
        <v>22085.086429200001</v>
      </c>
      <c r="DP308" s="70">
        <f>+BANCOS!DP111</f>
        <v>22104.9763766</v>
      </c>
      <c r="DQ308" s="70">
        <f>+BANCOS!DQ111</f>
        <v>23608.944256999999</v>
      </c>
      <c r="DR308" s="70">
        <f>+BANCOS!DR111</f>
        <v>37182.017933800002</v>
      </c>
      <c r="DS308" s="70">
        <f>+BANCOS!DS111</f>
        <v>36400.850330779998</v>
      </c>
      <c r="DT308" s="70">
        <f>+BANCOS!DT111</f>
        <v>38287.653284639993</v>
      </c>
      <c r="DU308" s="70">
        <f>+BANCOS!DU111</f>
        <v>38230.341224240001</v>
      </c>
      <c r="DV308" s="70">
        <f>+BANCOS!DV111</f>
        <v>46162.026112369997</v>
      </c>
      <c r="DW308" s="70">
        <f>+BANCOS!DW111</f>
        <v>46348.232491369999</v>
      </c>
      <c r="DX308" s="70">
        <f>+BANCOS!DX111</f>
        <v>49148.667695919998</v>
      </c>
      <c r="DY308" s="70">
        <f>+BANCOS!DY111</f>
        <v>64121.87365324</v>
      </c>
      <c r="DZ308" s="70">
        <f>+BANCOS!DZ111</f>
        <v>53526.58686096</v>
      </c>
      <c r="EA308" s="70">
        <f>+BANCOS!EA111</f>
        <v>55283.631941710002</v>
      </c>
      <c r="EB308" s="70">
        <f>+BANCOS!EB111</f>
        <v>58151.783708700001</v>
      </c>
      <c r="EC308" s="70">
        <f>+BANCOS!EC111</f>
        <v>31987.753928360002</v>
      </c>
      <c r="ED308" s="70">
        <f>+BANCOS!ED111</f>
        <v>39643.383332140002</v>
      </c>
      <c r="EE308" s="70">
        <f>+BANCOS!EE111</f>
        <v>40595.518668700002</v>
      </c>
      <c r="EF308" s="70">
        <f>+BANCOS!EF111</f>
        <v>33285.450522779996</v>
      </c>
      <c r="EG308" s="70">
        <f>+BANCOS!EG111</f>
        <v>38728.251816060001</v>
      </c>
      <c r="EH308" s="70">
        <f>+BANCOS!EH111</f>
        <v>42624.354034200012</v>
      </c>
      <c r="EI308" s="70">
        <f>+BANCOS!EI111</f>
        <v>22209.562950179999</v>
      </c>
      <c r="EJ308" s="70">
        <f>+BANCOS!EJ111</f>
        <v>34926.844739259999</v>
      </c>
      <c r="EK308" s="70">
        <f>+BANCOS!EK111</f>
        <v>39369.684578329987</v>
      </c>
      <c r="EL308" s="70">
        <f>+BANCOS!EL111</f>
        <v>71552.999022050004</v>
      </c>
      <c r="EM308" s="70">
        <f>+BANCOS!EM111</f>
        <v>78958.905194530002</v>
      </c>
      <c r="EN308" s="70">
        <f>+BANCOS!EN111</f>
        <v>74203.015541050001</v>
      </c>
      <c r="EO308" s="70">
        <f>+BANCOS!EO111</f>
        <v>79832.637273659988</v>
      </c>
      <c r="EP308" s="70">
        <f>+BANCOS!EP111</f>
        <v>97122.950196749996</v>
      </c>
      <c r="EQ308" s="70">
        <f>+BANCOS!EQ111</f>
        <v>91280.596734999985</v>
      </c>
      <c r="ER308" s="70">
        <f>+BANCOS!ER111</f>
        <v>86736.085749699996</v>
      </c>
      <c r="ES308" s="70">
        <f>+BANCOS!ES111</f>
        <v>88296.490688279999</v>
      </c>
      <c r="ET308" s="70">
        <f>+BANCOS!ET111</f>
        <v>96281.133465680003</v>
      </c>
      <c r="EU308" s="70">
        <f>+BANCOS!EU111</f>
        <v>99293.136308920002</v>
      </c>
      <c r="EV308" s="70">
        <f>+BANCOS!EV111</f>
        <v>106653.69256108</v>
      </c>
      <c r="EW308" s="70">
        <f>+BANCOS!EW111</f>
        <v>97161.237163440004</v>
      </c>
      <c r="EX308" s="70">
        <f>+BANCOS!EX111</f>
        <v>98754.84592291998</v>
      </c>
      <c r="EY308" s="70">
        <f>+BANCOS!EY111</f>
        <v>95138.009111849999</v>
      </c>
      <c r="EZ308" s="70">
        <f>+BANCOS!EZ111</f>
        <v>119053.09309939</v>
      </c>
      <c r="FA308" s="70">
        <f>+BANCOS!FA111</f>
        <v>88052.465912039988</v>
      </c>
      <c r="FB308" s="70">
        <f>+BANCOS!FB111</f>
        <v>89296.592948100006</v>
      </c>
      <c r="FC308" s="70">
        <f>+BANCOS!FC111</f>
        <v>83752.425957879997</v>
      </c>
      <c r="FD308" s="70">
        <f>+BANCOS!FD111</f>
        <v>82746.40914417</v>
      </c>
      <c r="FE308" s="70">
        <f>+BANCOS!FE111</f>
        <v>87730.5710674</v>
      </c>
      <c r="FF308" s="70">
        <f>+BANCOS!FF111</f>
        <v>93642.684629049996</v>
      </c>
      <c r="FG308" s="70">
        <f>+BANCOS!FG111</f>
        <v>101917.35900447999</v>
      </c>
      <c r="FH308" s="70">
        <f>+BANCOS!FH111</f>
        <v>93605.101461710001</v>
      </c>
      <c r="FI308" s="70">
        <f>+BANCOS!FI111</f>
        <v>84389.10070984</v>
      </c>
      <c r="FJ308" s="70">
        <f>+BANCOS!FJ111</f>
        <v>84647.635307930002</v>
      </c>
      <c r="FK308" s="70">
        <f>+BANCOS!FK111</f>
        <v>89690.885266479992</v>
      </c>
      <c r="FL308" s="70">
        <f>+BANCOS!FL111</f>
        <v>104705.80711682999</v>
      </c>
      <c r="FM308" s="70">
        <f>+BANCOS!FM111</f>
        <v>93296.366188500004</v>
      </c>
      <c r="FN308" s="70">
        <f>+BANCOS!FN111</f>
        <v>96302.167394349992</v>
      </c>
      <c r="FO308" s="70">
        <f>+BANCOS!FO111</f>
        <v>95222.155814819984</v>
      </c>
      <c r="FP308" s="70">
        <f>+BANCOS!FP111</f>
        <v>107148.27310000001</v>
      </c>
      <c r="FQ308" s="70">
        <f>+BANCOS!FQ111</f>
        <v>98605.061010789999</v>
      </c>
      <c r="FR308" s="70">
        <f>+BANCOS!FR111</f>
        <v>114074.18187886001</v>
      </c>
      <c r="FS308" s="70">
        <f>+BANCOS!FS111</f>
        <v>87433.469127520002</v>
      </c>
      <c r="FT308" s="70">
        <f>+BANCOS!FT111</f>
        <v>75106.826863639988</v>
      </c>
      <c r="FU308" s="70">
        <f>+BANCOS!FU111</f>
        <v>82422.571881080003</v>
      </c>
      <c r="FV308" s="70">
        <f>+BANCOS!FV111</f>
        <v>85979.713281000004</v>
      </c>
      <c r="FW308" s="70">
        <f>+BANCOS!FW111</f>
        <v>95820.868507200008</v>
      </c>
      <c r="FX308" s="70">
        <f>+BANCOS!FX111</f>
        <v>89214.787460759995</v>
      </c>
      <c r="FY308" s="70">
        <f>+BANCOS!FY111</f>
        <v>104176.17279637999</v>
      </c>
      <c r="FZ308" s="70">
        <f>+BANCOS!FZ111</f>
        <v>117486.39675889999</v>
      </c>
      <c r="GA308" s="70">
        <f>+BANCOS!GA111</f>
        <v>137937.76602474999</v>
      </c>
      <c r="GB308" s="70">
        <f>+BANCOS!GB111</f>
        <v>137166.88595920001</v>
      </c>
      <c r="GC308" s="70">
        <f>+BANCOS!GC111</f>
        <v>144855.59319669</v>
      </c>
      <c r="GD308" s="70">
        <f>+BANCOS!GD111</f>
        <v>177603.23538416001</v>
      </c>
      <c r="GE308" s="70">
        <f>+BANCOS!GE111</f>
        <v>267986.82752183999</v>
      </c>
      <c r="GF308" s="70">
        <f>+BANCOS!GF111</f>
        <v>325999.12956618989</v>
      </c>
      <c r="GG308" s="70">
        <f>+BANCOS!GG111</f>
        <v>462997.88857671001</v>
      </c>
      <c r="GH308" s="70">
        <f>+BANCOS!GH111</f>
        <v>395182.25278819998</v>
      </c>
      <c r="GI308" s="70">
        <f>+BANCOS!GI111</f>
        <v>469892.12160239997</v>
      </c>
      <c r="GJ308" s="70">
        <f>+BANCOS!GJ111</f>
        <v>469407.23192038998</v>
      </c>
      <c r="GK308" s="70">
        <f>+BANCOS!GK111</f>
        <v>441772.66327535</v>
      </c>
      <c r="GL308" s="70">
        <f>+BANCOS!GL111</f>
        <v>563067.1337374401</v>
      </c>
      <c r="GM308" s="70">
        <f>+BANCOS!GM111</f>
        <v>555280.86555378011</v>
      </c>
      <c r="GN308" s="70">
        <f>+BANCOS!GN111</f>
        <v>501117.58738674002</v>
      </c>
      <c r="GO308" s="70">
        <f>+BANCOS!GO111</f>
        <v>477259.72382269998</v>
      </c>
      <c r="GP308" s="70">
        <f>+BANCOS!GP111</f>
        <v>601486.56416682003</v>
      </c>
      <c r="GQ308" s="70">
        <f>+BANCOS!GQ111</f>
        <v>588560.50181864004</v>
      </c>
      <c r="GR308" s="70">
        <f>+BANCOS!GR111</f>
        <v>630894.46762227989</v>
      </c>
      <c r="GS308" s="70">
        <f>+BANCOS!GS111</f>
        <v>688286.84727113997</v>
      </c>
      <c r="GT308" s="70">
        <f>+BANCOS!GT111</f>
        <v>650523.69851671997</v>
      </c>
      <c r="GU308" s="70">
        <f>+BANCOS!GU111</f>
        <v>692775.74374495994</v>
      </c>
      <c r="GV308" s="70">
        <f>+BANCOS!GV111</f>
        <v>751614.04885532986</v>
      </c>
      <c r="GW308" s="70">
        <f>+BANCOS!GW111</f>
        <v>614166.14570203004</v>
      </c>
      <c r="GX308" s="70">
        <f>+BANCOS!GX111</f>
        <v>701148.16718444997</v>
      </c>
      <c r="GY308" s="70">
        <f>+BANCOS!GY111</f>
        <v>711486.38475121988</v>
      </c>
      <c r="GZ308" s="70">
        <f>+BANCOS!GZ111</f>
        <v>645710.87861856003</v>
      </c>
      <c r="HA308" s="70">
        <f>+BANCOS!HA111</f>
        <v>584478.56814618001</v>
      </c>
      <c r="HB308" s="70">
        <f>+BANCOS!HB111</f>
        <v>706956.12564184994</v>
      </c>
      <c r="HC308" s="70">
        <f>+BANCOS!HC111</f>
        <v>652090.63224740012</v>
      </c>
      <c r="HD308" s="70">
        <f>+BANCOS!HD111</f>
        <v>761023.65174874989</v>
      </c>
      <c r="HE308" s="70">
        <f>+BANCOS!HE111</f>
        <v>902098.74924787995</v>
      </c>
      <c r="HF308" s="70">
        <f>+BANCOS!HF111</f>
        <v>743390.00714016007</v>
      </c>
      <c r="HG308" s="70">
        <f>+BANCOS!HG111</f>
        <v>667905.62590272992</v>
      </c>
      <c r="HH308" s="70">
        <f>+BANCOS!HH111</f>
        <v>672849.95110286016</v>
      </c>
      <c r="HI308" s="70">
        <f>+BANCOS!HI111</f>
        <v>536527.14184686996</v>
      </c>
      <c r="HJ308" s="70">
        <f>+BANCOS!HJ111</f>
        <v>617201.70177608985</v>
      </c>
      <c r="HK308" s="70">
        <f>+BANCOS!HK111</f>
        <v>660354.5023216001</v>
      </c>
      <c r="HL308" s="70">
        <f>+BANCOS!HL111</f>
        <v>589205.11516182008</v>
      </c>
      <c r="HM308" s="70">
        <f>+BANCOS!HM111</f>
        <v>636127.5894067901</v>
      </c>
      <c r="HN308" s="70">
        <f>+BANCOS!HN111</f>
        <v>723651.85074526002</v>
      </c>
      <c r="HO308" s="70">
        <f>+BANCOS!HO111</f>
        <v>668054.10873770015</v>
      </c>
      <c r="HP308" s="70">
        <f>+BANCOS!HP111</f>
        <v>746539.65298841009</v>
      </c>
      <c r="HQ308" s="70">
        <f>+BANCOS!HQ111</f>
        <v>767966.87409257004</v>
      </c>
      <c r="HR308" s="70">
        <f>+BANCOS!HR111</f>
        <v>795423.14063340984</v>
      </c>
      <c r="HS308" s="70">
        <f>+BANCOS!HS111</f>
        <v>710481.72976825014</v>
      </c>
      <c r="HT308" s="70">
        <f>+BANCOS!HT111</f>
        <v>662428.65443888016</v>
      </c>
      <c r="HU308" s="70">
        <f>+BANCOS!HU111</f>
        <v>604642.54247112002</v>
      </c>
      <c r="HV308" s="70">
        <f>+BANCOS!HV111</f>
        <v>686377.89232094982</v>
      </c>
      <c r="HW308" s="70">
        <f>+BANCOS!HW111</f>
        <v>704224.23002778017</v>
      </c>
      <c r="HX308" s="70">
        <f>+BANCOS!HX111</f>
        <v>698700.22312113002</v>
      </c>
      <c r="HY308" s="70">
        <f>+BANCOS!HY111</f>
        <v>778683.83625424001</v>
      </c>
      <c r="HZ308" s="70">
        <f>+BANCOS!HZ111</f>
        <v>862629.44401693996</v>
      </c>
      <c r="IA308" s="70">
        <f>+BANCOS!IA111</f>
        <v>787979.89930070995</v>
      </c>
      <c r="IB308" s="70">
        <f>+BANCOS!IB111</f>
        <v>850717.03274509998</v>
      </c>
      <c r="IC308" s="70">
        <f>+BANCOS!IC111</f>
        <v>973784.44278553</v>
      </c>
      <c r="ID308" s="70">
        <f>+BANCOS!ID111</f>
        <v>962110.22638240026</v>
      </c>
      <c r="IE308" s="70">
        <f>+BANCOS!IE111</f>
        <v>860081.94957755983</v>
      </c>
      <c r="IF308" s="70">
        <f>+BANCOS!IF111</f>
        <v>857216.23274857015</v>
      </c>
      <c r="IG308" s="70">
        <f>+BANCOS!IG111</f>
        <v>750653.85987460997</v>
      </c>
      <c r="IH308" s="70">
        <f>+BANCOS!IH111</f>
        <v>761167.54592336994</v>
      </c>
      <c r="II308" s="70">
        <f>+BANCOS!II111</f>
        <v>799522.24353086995</v>
      </c>
      <c r="IJ308" s="70">
        <f>+BANCOS!IJ111</f>
        <v>850720.48230407003</v>
      </c>
      <c r="IK308" s="70">
        <f>+BANCOS!IK111</f>
        <v>882004.67917966994</v>
      </c>
      <c r="IL308" s="70">
        <f>+BANCOS!IL111</f>
        <v>1093443.6756807901</v>
      </c>
      <c r="IM308" s="70">
        <f>+BANCOS!IM111</f>
        <v>1123323.16444856</v>
      </c>
      <c r="IN308" s="70">
        <f>+BANCOS!IN111</f>
        <v>1128092.45071077</v>
      </c>
      <c r="IO308" s="70">
        <f>+BANCOS!IO111</f>
        <v>1153884.4308454699</v>
      </c>
      <c r="IP308" s="70">
        <f>+BANCOS!IP111</f>
        <v>946048.71489014989</v>
      </c>
      <c r="IQ308" s="70">
        <f>+BANCOS!IQ111</f>
        <v>908168.96867196995</v>
      </c>
      <c r="IR308" s="70">
        <f>+BANCOS!IR111</f>
        <v>970703.46627918002</v>
      </c>
      <c r="IS308" s="70">
        <f>+BANCOS!IS111</f>
        <v>784069.81269871001</v>
      </c>
      <c r="IT308" s="70">
        <f>+BANCOS!IT111</f>
        <v>829048.9174115099</v>
      </c>
      <c r="IU308" s="70">
        <f>+BANCOS!IU111</f>
        <v>803699.98555496009</v>
      </c>
      <c r="IV308" s="70">
        <f>+BANCOS!IV111</f>
        <v>750341.22249331989</v>
      </c>
      <c r="IW308" s="70">
        <f>+BANCOS!IW111</f>
        <v>869629.29940462008</v>
      </c>
      <c r="IX308" s="70">
        <f>+BANCOS!IX111</f>
        <v>999482.72830334003</v>
      </c>
      <c r="IY308" s="70">
        <f>+BANCOS!IY111</f>
        <v>1006566.18018531</v>
      </c>
      <c r="IZ308" s="70">
        <f>+BANCOS!IZ111</f>
        <v>958311.56956892996</v>
      </c>
      <c r="JA308" s="70">
        <f>+BANCOS!JA111</f>
        <v>1169585</v>
      </c>
      <c r="JB308" s="70">
        <f>+BANCOS!JB111</f>
        <v>1140600.3717749901</v>
      </c>
      <c r="JC308" s="70">
        <f>+BANCOS!JC111</f>
        <v>991448.42775051994</v>
      </c>
      <c r="JD308" s="70">
        <f>+BANCOS!JD111</f>
        <v>906542.47865999001</v>
      </c>
      <c r="JE308" s="70">
        <f>+BANCOS!JE111</f>
        <v>690454.28</v>
      </c>
      <c r="JF308" s="70" t="e">
        <f>+BANCOS!#REF!</f>
        <v>#REF!</v>
      </c>
    </row>
    <row r="309" spans="1:266" s="1" customFormat="1" ht="12.9" customHeight="1" x14ac:dyDescent="0.2">
      <c r="A309" s="73" t="s">
        <v>330</v>
      </c>
      <c r="B309" s="70">
        <f>+FINANCIERAS!B94</f>
        <v>0</v>
      </c>
      <c r="C309" s="70">
        <f>+FINANCIERAS!C94</f>
        <v>0</v>
      </c>
      <c r="D309" s="70">
        <f>+FINANCIERAS!D94</f>
        <v>0</v>
      </c>
      <c r="E309" s="70">
        <f>+FINANCIERAS!E94</f>
        <v>0</v>
      </c>
      <c r="F309" s="70">
        <f>+FINANCIERAS!F94</f>
        <v>0</v>
      </c>
      <c r="G309" s="70">
        <f>+FINANCIERAS!G94</f>
        <v>0</v>
      </c>
      <c r="H309" s="70">
        <f>+FINANCIERAS!H94</f>
        <v>0</v>
      </c>
      <c r="I309" s="70">
        <f>+FINANCIERAS!I94</f>
        <v>0</v>
      </c>
      <c r="J309" s="70">
        <f>+FINANCIERAS!J94</f>
        <v>0</v>
      </c>
      <c r="K309" s="70">
        <f>+FINANCIERAS!K94</f>
        <v>0</v>
      </c>
      <c r="L309" s="70">
        <f>+FINANCIERAS!L94</f>
        <v>0</v>
      </c>
      <c r="M309" s="70">
        <f>+FINANCIERAS!M94</f>
        <v>0</v>
      </c>
      <c r="N309" s="70">
        <f>+FINANCIERAS!N94</f>
        <v>0</v>
      </c>
      <c r="O309" s="70">
        <f>+FINANCIERAS!O94</f>
        <v>0</v>
      </c>
      <c r="P309" s="70">
        <f>+FINANCIERAS!P94</f>
        <v>0</v>
      </c>
      <c r="Q309" s="70">
        <f>+FINANCIERAS!Q94</f>
        <v>0</v>
      </c>
      <c r="R309" s="70">
        <f>+FINANCIERAS!R94</f>
        <v>0</v>
      </c>
      <c r="S309" s="70">
        <f>+FINANCIERAS!S94</f>
        <v>0</v>
      </c>
      <c r="T309" s="70">
        <f>+FINANCIERAS!T94</f>
        <v>0</v>
      </c>
      <c r="U309" s="70">
        <f>+FINANCIERAS!U94</f>
        <v>0</v>
      </c>
      <c r="V309" s="70">
        <f>+FINANCIERAS!V94</f>
        <v>0</v>
      </c>
      <c r="W309" s="70">
        <f>+FINANCIERAS!W94</f>
        <v>0</v>
      </c>
      <c r="X309" s="70">
        <f>+FINANCIERAS!X94</f>
        <v>17412</v>
      </c>
      <c r="Y309" s="70">
        <f>+FINANCIERAS!Y94</f>
        <v>14373</v>
      </c>
      <c r="Z309" s="70">
        <f>+FINANCIERAS!Z94</f>
        <v>20363</v>
      </c>
      <c r="AA309" s="70">
        <f>+FINANCIERAS!AA94</f>
        <v>23521</v>
      </c>
      <c r="AB309" s="70">
        <f>+FINANCIERAS!AB94</f>
        <v>19459</v>
      </c>
      <c r="AC309" s="70">
        <f>+FINANCIERAS!AC94</f>
        <v>20385</v>
      </c>
      <c r="AD309" s="70">
        <f>+FINANCIERAS!AD94</f>
        <v>23181</v>
      </c>
      <c r="AE309" s="70">
        <f>+FINANCIERAS!AE94</f>
        <v>22147</v>
      </c>
      <c r="AF309" s="70">
        <f>+FINANCIERAS!AF94</f>
        <v>30484</v>
      </c>
      <c r="AG309" s="70">
        <f>+FINANCIERAS!AG94</f>
        <v>31745</v>
      </c>
      <c r="AH309" s="70">
        <f>+FINANCIERAS!AH94</f>
        <v>30117</v>
      </c>
      <c r="AI309" s="70">
        <f>+FINANCIERAS!AI94</f>
        <v>31443</v>
      </c>
      <c r="AJ309" s="70">
        <f>+FINANCIERAS!AJ94</f>
        <v>32122</v>
      </c>
      <c r="AK309" s="70">
        <f>+FINANCIERAS!AK94</f>
        <v>26422</v>
      </c>
      <c r="AL309" s="70">
        <f>+FINANCIERAS!AL94</f>
        <v>31230</v>
      </c>
      <c r="AM309" s="70">
        <f>+FINANCIERAS!AM94</f>
        <v>32614</v>
      </c>
      <c r="AN309" s="70">
        <f>+FINANCIERAS!AN94</f>
        <v>34231</v>
      </c>
      <c r="AO309" s="70">
        <f>+FINANCIERAS!AO94</f>
        <v>32478</v>
      </c>
      <c r="AP309" s="70">
        <f>+FINANCIERAS!AP94</f>
        <v>25676</v>
      </c>
      <c r="AQ309" s="70">
        <f>+FINANCIERAS!AQ94</f>
        <v>27032</v>
      </c>
      <c r="AR309" s="70">
        <f>+FINANCIERAS!AR94</f>
        <v>26308.876938500001</v>
      </c>
      <c r="AS309" s="70">
        <f>+FINANCIERAS!AS94</f>
        <v>27103.4550022</v>
      </c>
      <c r="AT309" s="70">
        <f>+FINANCIERAS!AT94</f>
        <v>20249.261641900001</v>
      </c>
      <c r="AU309" s="70">
        <f>+FINANCIERAS!AU94</f>
        <v>21372.338747900001</v>
      </c>
      <c r="AV309" s="70">
        <f>+FINANCIERAS!AV94</f>
        <v>24965.767623299998</v>
      </c>
      <c r="AW309" s="70">
        <f>+FINANCIERAS!AW94</f>
        <v>19009.212710600001</v>
      </c>
      <c r="AX309" s="70">
        <f>+FINANCIERAS!AX94</f>
        <v>22713.32314120001</v>
      </c>
      <c r="AY309" s="70">
        <f>+FINANCIERAS!AY94</f>
        <v>22028.7387834</v>
      </c>
      <c r="AZ309" s="70">
        <f>+FINANCIERAS!AZ94</f>
        <v>19606.739211100001</v>
      </c>
      <c r="BA309" s="70">
        <f>+FINANCIERAS!BA94</f>
        <v>18119.3168071</v>
      </c>
      <c r="BB309" s="70">
        <f>+FINANCIERAS!BB94</f>
        <v>16444.544650100001</v>
      </c>
      <c r="BC309" s="70">
        <f>+FINANCIERAS!BC94</f>
        <v>13823.743145300001</v>
      </c>
      <c r="BD309" s="70">
        <f>+FINANCIERAS!BD94</f>
        <v>15175.831180699999</v>
      </c>
      <c r="BE309" s="70">
        <f>+FINANCIERAS!BE94</f>
        <v>15562.124124600001</v>
      </c>
      <c r="BF309" s="70">
        <f>+FINANCIERAS!BF94</f>
        <v>14130.52752856</v>
      </c>
      <c r="BG309" s="70">
        <f>+FINANCIERAS!BG94</f>
        <v>13133.409006379999</v>
      </c>
      <c r="BH309" s="70">
        <f>+FINANCIERAS!BH94</f>
        <v>11995.198737049999</v>
      </c>
      <c r="BI309" s="70">
        <f>+FINANCIERAS!BI94</f>
        <v>10242</v>
      </c>
      <c r="BJ309" s="70">
        <f>+FINANCIERAS!BJ94</f>
        <v>12647.871247150004</v>
      </c>
      <c r="BK309" s="70">
        <f>+FINANCIERAS!BK94</f>
        <v>10758.844739849985</v>
      </c>
      <c r="BL309" s="70">
        <f>+FINANCIERAS!BL94</f>
        <v>10160.92095059999</v>
      </c>
      <c r="BM309" s="70">
        <f>+FINANCIERAS!BM94</f>
        <v>10270.866419349986</v>
      </c>
      <c r="BN309" s="70">
        <f>+FINANCIERAS!BN94</f>
        <v>10239.605121650005</v>
      </c>
      <c r="BO309" s="70">
        <f>+FINANCIERAS!BO94</f>
        <v>9683.4004264000105</v>
      </c>
      <c r="BP309" s="70">
        <f>+FINANCIERAS!BP94</f>
        <v>10331.567091100005</v>
      </c>
      <c r="BQ309" s="70">
        <f>+FINANCIERAS!BQ94</f>
        <v>10399.727567200011</v>
      </c>
      <c r="BR309" s="70">
        <f>+FINANCIERAS!BR94</f>
        <v>8218.5569012000269</v>
      </c>
      <c r="BS309" s="70">
        <f>+FINANCIERAS!BS94</f>
        <v>8033.9272243999803</v>
      </c>
      <c r="BT309" s="70">
        <f>+FINANCIERAS!BT94</f>
        <v>7868.7243607499986</v>
      </c>
      <c r="BU309" s="70">
        <f>+FINANCIERAS!BU94</f>
        <v>7120.2856436500224</v>
      </c>
      <c r="BV309" s="70">
        <f>+FINANCIERAS!BV94</f>
        <v>6810.471889700013</v>
      </c>
      <c r="BW309" s="70">
        <f>+FINANCIERAS!BW94</f>
        <v>6309.4036484999961</v>
      </c>
      <c r="BX309" s="70">
        <f>+FINANCIERAS!BX94</f>
        <v>5908.6897723000075</v>
      </c>
      <c r="BY309" s="70">
        <f>+FINANCIERAS!BY94</f>
        <v>6603.0507212999946</v>
      </c>
      <c r="BZ309" s="70">
        <f>+FINANCIERAS!BZ94</f>
        <v>6979.9539860999939</v>
      </c>
      <c r="CA309" s="70">
        <f>+FINANCIERAS!CA94</f>
        <v>6610.0225310999958</v>
      </c>
      <c r="CB309" s="70">
        <f>+FINANCIERAS!CB94</f>
        <v>7739.1252600999869</v>
      </c>
      <c r="CC309" s="70">
        <f>+FINANCIERAS!CC94</f>
        <v>6529.970659700004</v>
      </c>
      <c r="CD309" s="70">
        <f>+FINANCIERAS!CD94</f>
        <v>6107.9529110000149</v>
      </c>
      <c r="CE309" s="70">
        <f>+FINANCIERAS!CE94</f>
        <v>6210.6595241999748</v>
      </c>
      <c r="CF309" s="70">
        <f>+FINANCIERAS!CF94</f>
        <v>4507.4324803999916</v>
      </c>
      <c r="CG309" s="70">
        <f>+FINANCIERAS!CG94</f>
        <v>3830.7451475999987</v>
      </c>
      <c r="CH309" s="70">
        <f>+FINANCIERAS!CH94</f>
        <v>4362.4055694000126</v>
      </c>
      <c r="CI309" s="70">
        <f>+FINANCIERAS!CI94</f>
        <v>4335.2712382000027</v>
      </c>
      <c r="CJ309" s="70">
        <f>+FINANCIERAS!CJ94</f>
        <v>3579.6445387999993</v>
      </c>
      <c r="CK309" s="70">
        <f>+FINANCIERAS!CK94</f>
        <v>3953.1434584999806</v>
      </c>
      <c r="CL309" s="70">
        <f>+FINANCIERAS!CL94</f>
        <v>3772.3970679999989</v>
      </c>
      <c r="CM309" s="70">
        <f>+FINANCIERAS!CM94</f>
        <v>3922.4238605999999</v>
      </c>
      <c r="CN309" s="70">
        <f>+FINANCIERAS!CN94</f>
        <v>4489.9467572000003</v>
      </c>
      <c r="CO309" s="70">
        <f>+FINANCIERAS!CO94</f>
        <v>5105.2666114000003</v>
      </c>
      <c r="CP309" s="70">
        <f>+FINANCIERAS!CP94</f>
        <v>4537.6189931999997</v>
      </c>
      <c r="CQ309" s="70">
        <f>+FINANCIERAS!CQ94</f>
        <v>4097.3455255999997</v>
      </c>
      <c r="CR309" s="70">
        <f>+FINANCIERAS!CR94</f>
        <v>3635.1847254999998</v>
      </c>
      <c r="CS309" s="70">
        <f>+FINANCIERAS!CS94</f>
        <v>3545.39099485</v>
      </c>
      <c r="CT309" s="70">
        <f>+FINANCIERAS!CT94</f>
        <v>3697.152864799999</v>
      </c>
      <c r="CU309" s="70">
        <f>+FINANCIERAS!CU94</f>
        <v>3767.1577335000002</v>
      </c>
      <c r="CV309" s="70">
        <f>+FINANCIERAS!CV94</f>
        <v>3633.5589531000001</v>
      </c>
      <c r="CW309" s="70">
        <f>+FINANCIERAS!CW94</f>
        <v>3597.890386</v>
      </c>
      <c r="CX309" s="70">
        <f>+FINANCIERAS!CX94</f>
        <v>3430.3125364000002</v>
      </c>
      <c r="CY309" s="70">
        <f>+FINANCIERAS!CY94</f>
        <v>3570.1395850000008</v>
      </c>
      <c r="CZ309" s="70">
        <f>+FINANCIERAS!CZ94</f>
        <v>3466.849913099999</v>
      </c>
      <c r="DA309" s="70">
        <f>+FINANCIERAS!DA94</f>
        <v>3255.5108485999999</v>
      </c>
      <c r="DB309" s="70">
        <f>+FINANCIERAS!DB94</f>
        <v>3373.9941591999991</v>
      </c>
      <c r="DC309" s="70">
        <f>+FINANCIERAS!DC94</f>
        <v>3820.1946496</v>
      </c>
      <c r="DD309" s="70">
        <f>+FINANCIERAS!DD94</f>
        <v>3519.0875110000002</v>
      </c>
      <c r="DE309" s="70">
        <f>+FINANCIERAS!DE94</f>
        <v>4683.1682518999996</v>
      </c>
      <c r="DF309" s="70">
        <f>+FINANCIERAS!DF94</f>
        <v>3644.8388215999998</v>
      </c>
      <c r="DG309" s="70">
        <f>+FINANCIERAS!DG94</f>
        <v>3501.5077087999998</v>
      </c>
      <c r="DH309" s="70">
        <f>+FINANCIERAS!DH94</f>
        <v>4183.4672345999998</v>
      </c>
      <c r="DI309" s="70">
        <f>+FINANCIERAS!DI94</f>
        <v>4853.6178746000014</v>
      </c>
      <c r="DJ309" s="70">
        <f>+FINANCIERAS!DJ94</f>
        <v>5669.3314019999998</v>
      </c>
      <c r="DK309" s="70">
        <f>+FINANCIERAS!DK94</f>
        <v>7015.0722703999991</v>
      </c>
      <c r="DL309" s="70">
        <f>+FINANCIERAS!DL94</f>
        <v>5365.4779342000002</v>
      </c>
      <c r="DM309" s="70">
        <f>+FINANCIERAS!DM94</f>
        <v>4572.7108286000002</v>
      </c>
      <c r="DN309" s="70">
        <f>+FINANCIERAS!DN94</f>
        <v>4537.4825951999992</v>
      </c>
      <c r="DO309" s="70">
        <f>+FINANCIERAS!DO94</f>
        <v>4164.0430799999986</v>
      </c>
      <c r="DP309" s="70">
        <f>+FINANCIERAS!DP94</f>
        <v>4366.2528434000014</v>
      </c>
      <c r="DQ309" s="70">
        <f>+FINANCIERAS!DQ94</f>
        <v>3779.4993645999998</v>
      </c>
      <c r="DR309" s="70">
        <f>+FINANCIERAS!DR94</f>
        <v>4535.4932642000003</v>
      </c>
      <c r="DS309" s="70">
        <f>+FINANCIERAS!DS94</f>
        <v>87238.815154900003</v>
      </c>
      <c r="DT309" s="70">
        <f>+FINANCIERAS!DT94</f>
        <v>3047.0514549200002</v>
      </c>
      <c r="DU309" s="70">
        <f>+FINANCIERAS!DU94</f>
        <v>3160.1608523599998</v>
      </c>
      <c r="DV309" s="70">
        <f>+FINANCIERAS!DV94</f>
        <v>3139.0056427899999</v>
      </c>
      <c r="DW309" s="70">
        <f>+FINANCIERAS!DW94</f>
        <v>3139.0056427899999</v>
      </c>
      <c r="DX309" s="70">
        <f>+FINANCIERAS!DX94</f>
        <v>4302.3938492799998</v>
      </c>
      <c r="DY309" s="70">
        <f>+FINANCIERAS!DY94</f>
        <v>3868.8084019500002</v>
      </c>
      <c r="DZ309" s="70">
        <f>+FINANCIERAS!DZ94</f>
        <v>3777.7816648799999</v>
      </c>
      <c r="EA309" s="70">
        <f>+FINANCIERAS!EA94</f>
        <v>3764.9951487100002</v>
      </c>
      <c r="EB309" s="70">
        <f>+FINANCIERAS!EB94</f>
        <v>5605.8022013500004</v>
      </c>
      <c r="EC309" s="70">
        <f>+FINANCIERAS!EC94</f>
        <v>2909.2583048199999</v>
      </c>
      <c r="ED309" s="70">
        <f>+FINANCIERAS!ED94</f>
        <v>3758.753044</v>
      </c>
      <c r="EE309" s="70">
        <f>+FINANCIERAS!EE94</f>
        <v>3241.6510056500001</v>
      </c>
      <c r="EF309" s="70">
        <f>+FINANCIERAS!EF94</f>
        <v>2376.9888713400001</v>
      </c>
      <c r="EG309" s="70">
        <f>+FINANCIERAS!EG94</f>
        <v>2249.2041684199999</v>
      </c>
      <c r="EH309" s="70">
        <f>+FINANCIERAS!EH94</f>
        <v>4295.8354518399992</v>
      </c>
      <c r="EI309" s="70">
        <f>+FINANCIERAS!EI94</f>
        <v>5579.5206274399998</v>
      </c>
      <c r="EJ309" s="70">
        <f>+FINANCIERAS!EJ94</f>
        <v>5736.9124313099992</v>
      </c>
      <c r="EK309" s="70">
        <f>+FINANCIERAS!EK94</f>
        <v>6083.3206844300003</v>
      </c>
      <c r="EL309" s="70">
        <f>+FINANCIERAS!EL94</f>
        <v>2897.2943214799998</v>
      </c>
      <c r="EM309" s="70">
        <f>+FINANCIERAS!EM94</f>
        <v>2820.8794223599998</v>
      </c>
      <c r="EN309" s="70">
        <f>+FINANCIERAS!EN94</f>
        <v>2979.7990018</v>
      </c>
      <c r="EO309" s="70">
        <f>+FINANCIERAS!EO94</f>
        <v>2758.9549551999999</v>
      </c>
      <c r="EP309" s="70">
        <f>+FINANCIERAS!EP94</f>
        <v>3377.75938025</v>
      </c>
      <c r="EQ309" s="70">
        <f>+FINANCIERAS!EQ94</f>
        <v>3077.9725290000001</v>
      </c>
      <c r="ER309" s="70">
        <f>+FINANCIERAS!ER94</f>
        <v>3222.3229099999999</v>
      </c>
      <c r="ES309" s="70">
        <f>+FINANCIERAS!ES94</f>
        <v>3473.1270502500001</v>
      </c>
      <c r="ET309" s="70">
        <f>+FINANCIERAS!ET94</f>
        <v>3288.4023753000001</v>
      </c>
      <c r="EU309" s="70">
        <f>+FINANCIERAS!EU94</f>
        <v>3601.848245560001</v>
      </c>
      <c r="EV309" s="70">
        <f>+FINANCIERAS!EV94</f>
        <v>2627.41675596</v>
      </c>
      <c r="EW309" s="70">
        <f>+FINANCIERAS!EW94</f>
        <v>2904.49143172</v>
      </c>
      <c r="EX309" s="70">
        <f>+FINANCIERAS!EX94</f>
        <v>2576.635782849999</v>
      </c>
      <c r="EY309" s="70">
        <f>+FINANCIERAS!EY94</f>
        <v>3056.1782867500001</v>
      </c>
      <c r="EZ309" s="70">
        <f>+FINANCIERAS!EZ94</f>
        <v>2513.8304491099998</v>
      </c>
      <c r="FA309" s="70">
        <f>+FINANCIERAS!FA94</f>
        <v>1975.6352130800001</v>
      </c>
      <c r="FB309" s="70">
        <f>+FINANCIERAS!FB94</f>
        <v>2155.98445932</v>
      </c>
      <c r="FC309" s="70">
        <f>+FINANCIERAS!FC94</f>
        <v>2272.16164592</v>
      </c>
      <c r="FD309" s="70">
        <f>+FINANCIERAS!FD94</f>
        <v>2246.4941370900001</v>
      </c>
      <c r="FE309" s="70">
        <f>+FINANCIERAS!FE94</f>
        <v>2662.4232039200001</v>
      </c>
      <c r="FF309" s="70">
        <f>+FINANCIERAS!FF94</f>
        <v>3274.7497265500001</v>
      </c>
      <c r="FG309" s="70">
        <f>+FINANCIERAS!FG94</f>
        <v>5044.3087385200006</v>
      </c>
      <c r="FH309" s="70">
        <f>+FINANCIERAS!FH94</f>
        <v>6183.8664125199994</v>
      </c>
      <c r="FI309" s="70">
        <f>+FINANCIERAS!FI94</f>
        <v>5794.6602534800004</v>
      </c>
      <c r="FJ309" s="70">
        <f>+FINANCIERAS!FJ94</f>
        <v>5173.9078667699996</v>
      </c>
      <c r="FK309" s="70">
        <f>+FINANCIERAS!FK94</f>
        <v>4110.7732722999999</v>
      </c>
      <c r="FL309" s="70">
        <f>+FINANCIERAS!FL94</f>
        <v>4010.6688626199998</v>
      </c>
      <c r="FM309" s="70">
        <f>+FINANCIERAS!FM94</f>
        <v>3343.9212418000002</v>
      </c>
      <c r="FN309" s="70">
        <f>+FINANCIERAS!FN94</f>
        <v>3931.2813688000001</v>
      </c>
      <c r="FO309" s="70">
        <f>+FINANCIERAS!FO94</f>
        <v>4514.3572085100004</v>
      </c>
      <c r="FP309" s="70">
        <f>+FINANCIERAS!FP94</f>
        <v>3284.2198959900002</v>
      </c>
      <c r="FQ309" s="70">
        <f>+FINANCIERAS!FQ94</f>
        <v>3714.0753351200001</v>
      </c>
      <c r="FR309" s="70">
        <f>+FINANCIERAS!FR94</f>
        <v>4536.7378988400014</v>
      </c>
      <c r="FS309" s="70">
        <f>+FINANCIERAS!FS94</f>
        <v>5719.3230378799999</v>
      </c>
      <c r="FT309" s="70">
        <f>+FINANCIERAS!FT94</f>
        <v>5362.6817869800007</v>
      </c>
      <c r="FU309" s="70">
        <f>+FINANCIERAS!FU94</f>
        <v>5435.4247542399999</v>
      </c>
      <c r="FV309" s="70">
        <f>+FINANCIERAS!FV94</f>
        <v>5596.9846525200001</v>
      </c>
      <c r="FW309" s="70">
        <f>+FINANCIERAS!FW94</f>
        <v>6204.9295720399996</v>
      </c>
      <c r="FX309" s="70">
        <f>+FINANCIERAS!FX94</f>
        <v>5895.9422926799998</v>
      </c>
      <c r="FY309" s="70">
        <f>+FINANCIERAS!FY94</f>
        <v>5397.9322690499994</v>
      </c>
      <c r="FZ309" s="70">
        <f>+FINANCIERAS!FZ94</f>
        <v>6162.8796103000004</v>
      </c>
      <c r="GA309" s="70">
        <f>+FINANCIERAS!GA94</f>
        <v>6014.842877</v>
      </c>
      <c r="GB309" s="70">
        <f>+FINANCIERAS!GB94</f>
        <v>5231.3775169999999</v>
      </c>
      <c r="GC309" s="70">
        <f>+FINANCIERAS!GC94</f>
        <v>3893.2514110000002</v>
      </c>
      <c r="GD309" s="70">
        <f>+FINANCIERAS!GD94</f>
        <v>4990.7417050000004</v>
      </c>
      <c r="GE309" s="70">
        <f>+FINANCIERAS!GE94</f>
        <v>8209.7779729999984</v>
      </c>
      <c r="GF309" s="70">
        <f>+FINANCIERAS!GF94</f>
        <v>9312.3552369999998</v>
      </c>
      <c r="GG309" s="70">
        <f>+FINANCIERAS!GG94</f>
        <v>9649.7686890000004</v>
      </c>
      <c r="GH309" s="70">
        <f>+FINANCIERAS!GH94</f>
        <v>10594.596184</v>
      </c>
      <c r="GI309" s="70">
        <f>+FINANCIERAS!GI94</f>
        <v>9974.2903039999983</v>
      </c>
      <c r="GJ309" s="70">
        <f>+FINANCIERAS!GJ94</f>
        <v>12812.827112000001</v>
      </c>
      <c r="GK309" s="70">
        <f>+FINANCIERAS!GK94</f>
        <v>12739.881993000001</v>
      </c>
      <c r="GL309" s="70">
        <f>+FINANCIERAS!GL94</f>
        <v>21761.469852999999</v>
      </c>
      <c r="GM309" s="70">
        <f>+FINANCIERAS!GM94</f>
        <v>19140.442661000001</v>
      </c>
      <c r="GN309" s="70">
        <f>+FINANCIERAS!GN94</f>
        <v>17400.129326999999</v>
      </c>
      <c r="GO309" s="70">
        <f>+FINANCIERAS!GO94</f>
        <v>20498.405568999999</v>
      </c>
      <c r="GP309" s="70">
        <f>+FINANCIERAS!GP94</f>
        <v>28015.275909</v>
      </c>
      <c r="GQ309" s="70">
        <f>+FINANCIERAS!GQ94</f>
        <v>33866.035187999987</v>
      </c>
      <c r="GR309" s="70">
        <f>+FINANCIERAS!GR94</f>
        <v>34954.014942000002</v>
      </c>
      <c r="GS309" s="70">
        <f>+FINANCIERAS!GS94</f>
        <v>34879.457199999997</v>
      </c>
      <c r="GT309" s="70">
        <f>+FINANCIERAS!GT94</f>
        <v>30947.496294000011</v>
      </c>
      <c r="GU309" s="70">
        <f>+FINANCIERAS!GU94</f>
        <v>31141.204308</v>
      </c>
      <c r="GV309" s="70">
        <f>+FINANCIERAS!GV94</f>
        <v>27080.126818000001</v>
      </c>
      <c r="GW309" s="70">
        <f>+FINANCIERAS!GW94</f>
        <v>24743.736798000002</v>
      </c>
      <c r="GX309" s="70">
        <f>+FINANCIERAS!GX94</f>
        <v>26728.462317000001</v>
      </c>
      <c r="GY309" s="70">
        <f>+FINANCIERAS!GY94</f>
        <v>19597.050827999999</v>
      </c>
      <c r="GZ309" s="70">
        <f>+FINANCIERAS!GZ94</f>
        <v>15946.44355</v>
      </c>
      <c r="HA309" s="70">
        <f>+FINANCIERAS!HA94</f>
        <v>20783.367965000001</v>
      </c>
      <c r="HB309" s="70">
        <f>+FINANCIERAS!HB94</f>
        <v>36810.416176999999</v>
      </c>
      <c r="HC309" s="70">
        <f>+FINANCIERAS!HC94</f>
        <v>47203.133540000003</v>
      </c>
      <c r="HD309" s="70">
        <f>+FINANCIERAS!HD94</f>
        <v>56264.929530000009</v>
      </c>
      <c r="HE309" s="70">
        <f>+FINANCIERAS!HE94</f>
        <v>52783.319383000002</v>
      </c>
      <c r="HF309" s="70">
        <f>+FINANCIERAS!HF94</f>
        <v>47680.697828999997</v>
      </c>
      <c r="HG309" s="70">
        <f>+FINANCIERAS!HG94</f>
        <v>41452.38897</v>
      </c>
      <c r="HH309" s="70">
        <f>+FINANCIERAS!HH94</f>
        <v>41464.018795000004</v>
      </c>
      <c r="HI309" s="70">
        <f>+FINANCIERAS!HI94</f>
        <v>36298.552569000007</v>
      </c>
      <c r="HJ309" s="70">
        <f>+FINANCIERAS!HJ94</f>
        <v>44922.874408000003</v>
      </c>
      <c r="HK309" s="70">
        <f>+FINANCIERAS!HK94</f>
        <v>45015.600066999999</v>
      </c>
      <c r="HL309" s="70">
        <f>+FINANCIERAS!HL94</f>
        <v>38218.087487999997</v>
      </c>
      <c r="HM309" s="70">
        <f>+FINANCIERAS!HM94</f>
        <v>34331.099563000011</v>
      </c>
      <c r="HN309" s="70">
        <f>+FINANCIERAS!HN94</f>
        <v>41211.091761999996</v>
      </c>
      <c r="HO309" s="70">
        <f>+FINANCIERAS!HO94</f>
        <v>47263.414455999999</v>
      </c>
      <c r="HP309" s="70">
        <f>+FINANCIERAS!HP94</f>
        <v>47048.247018000002</v>
      </c>
      <c r="HQ309" s="70">
        <f>+FINANCIERAS!HQ94</f>
        <v>49279.913947000008</v>
      </c>
      <c r="HR309" s="70">
        <f>+FINANCIERAS!HR94</f>
        <v>47097.445255999999</v>
      </c>
      <c r="HS309" s="70">
        <f>+FINANCIERAS!HS94</f>
        <v>51652.552044999997</v>
      </c>
      <c r="HT309" s="70">
        <f>+FINANCIERAS!HT94</f>
        <v>48982.011383999998</v>
      </c>
      <c r="HU309" s="70">
        <f>+FINANCIERAS!HU94</f>
        <v>46301.463154999998</v>
      </c>
      <c r="HV309" s="70">
        <f>+FINANCIERAS!HV94</f>
        <v>57826.849109000002</v>
      </c>
      <c r="HW309" s="70">
        <f>+FINANCIERAS!HW94</f>
        <v>38574.775027000003</v>
      </c>
      <c r="HX309" s="70">
        <f>+FINANCIERAS!HX94</f>
        <v>30079.773733999999</v>
      </c>
      <c r="HY309" s="70">
        <f>+FINANCIERAS!HY94</f>
        <v>33467.393959000001</v>
      </c>
      <c r="HZ309" s="70">
        <f>+FINANCIERAS!HZ94</f>
        <v>41140.297112</v>
      </c>
      <c r="IA309" s="70">
        <f>+FINANCIERAS!IA94</f>
        <v>51776.492822000007</v>
      </c>
      <c r="IB309" s="70">
        <f>+FINANCIERAS!IB94</f>
        <v>53065.570437000002</v>
      </c>
      <c r="IC309" s="70">
        <f>+FINANCIERAS!IC94</f>
        <v>45780.598333999988</v>
      </c>
      <c r="ID309" s="70">
        <f>+FINANCIERAS!ID94</f>
        <v>61044.747925000003</v>
      </c>
      <c r="IE309" s="70">
        <f>+FINANCIERAS!IE94</f>
        <v>65720.470384</v>
      </c>
      <c r="IF309" s="70">
        <f>+FINANCIERAS!IF94</f>
        <v>75052.630882999991</v>
      </c>
      <c r="IG309" s="70">
        <f>+FINANCIERAS!IG94</f>
        <v>47552.550767999986</v>
      </c>
      <c r="IH309" s="70">
        <f>+FINANCIERAS!IH94</f>
        <v>57017.228287000013</v>
      </c>
      <c r="II309" s="70">
        <f>+FINANCIERAS!II94</f>
        <v>68084.532327000008</v>
      </c>
      <c r="IJ309" s="70">
        <f>+FINANCIERAS!IJ94</f>
        <v>56468.248634000003</v>
      </c>
      <c r="IK309" s="70">
        <f>+FINANCIERAS!IK94</f>
        <v>58005.473412000007</v>
      </c>
      <c r="IL309" s="70">
        <f>+FINANCIERAS!IL94</f>
        <v>72701.834591999999</v>
      </c>
      <c r="IM309" s="70">
        <f>+FINANCIERAS!IM94</f>
        <v>79881.801927000008</v>
      </c>
      <c r="IN309" s="70">
        <f>+FINANCIERAS!IN94</f>
        <v>65528.668123000003</v>
      </c>
      <c r="IO309" s="70">
        <f>+FINANCIERAS!IO94</f>
        <v>58861.476065000003</v>
      </c>
      <c r="IP309" s="70">
        <f>+FINANCIERAS!IP94</f>
        <v>50045.386557999998</v>
      </c>
      <c r="IQ309" s="70">
        <f>+FINANCIERAS!IQ94</f>
        <v>50068.669166999993</v>
      </c>
      <c r="IR309" s="70">
        <f>+FINANCIERAS!IR94</f>
        <v>56453.738529000002</v>
      </c>
      <c r="IS309" s="70">
        <f>+FINANCIERAS!IS94</f>
        <v>39250.936188000007</v>
      </c>
      <c r="IT309" s="70">
        <f>+FINANCIERAS!IT94</f>
        <v>52933.646280000001</v>
      </c>
      <c r="IU309" s="70">
        <f>+FINANCIERAS!IU94</f>
        <v>54011.238460000008</v>
      </c>
      <c r="IV309" s="70">
        <f>+FINANCIERAS!IV94</f>
        <v>41861.491213000001</v>
      </c>
      <c r="IW309" s="70">
        <f>+FINANCIERAS!IW94</f>
        <v>46285.523305000002</v>
      </c>
      <c r="IX309" s="70">
        <f>+FINANCIERAS!IX94</f>
        <v>52100.459892999999</v>
      </c>
      <c r="IY309" s="70">
        <f>+FINANCIERAS!IY94</f>
        <v>58239.204268000001</v>
      </c>
      <c r="IZ309" s="70">
        <f>+FINANCIERAS!IZ94</f>
        <v>69329.476035999993</v>
      </c>
      <c r="JA309" s="70">
        <f>+FINANCIERAS!JA94</f>
        <v>56390</v>
      </c>
      <c r="JB309" s="70">
        <f>+FINANCIERAS!JB94</f>
        <v>52451.855669999997</v>
      </c>
      <c r="JC309" s="70">
        <f>+FINANCIERAS!JC94</f>
        <v>37732.668379000002</v>
      </c>
      <c r="JD309" s="70">
        <f>+FINANCIERAS!JD94</f>
        <v>35379.786517</v>
      </c>
      <c r="JE309" s="70">
        <f>+FINANCIERAS!JE94</f>
        <v>35849.505277999997</v>
      </c>
      <c r="JF309" s="70">
        <f>+FINANCIERAS!JF94</f>
        <v>39887.402644000002</v>
      </c>
    </row>
    <row r="310" spans="1:266" s="1" customFormat="1" ht="12.9" customHeight="1" x14ac:dyDescent="0.2">
      <c r="A310" s="73" t="s">
        <v>331</v>
      </c>
      <c r="B310" s="70">
        <f t="shared" ref="B310:BM310" si="365">+B308+B309</f>
        <v>0</v>
      </c>
      <c r="C310" s="70">
        <f t="shared" si="365"/>
        <v>0</v>
      </c>
      <c r="D310" s="70">
        <f t="shared" si="365"/>
        <v>0</v>
      </c>
      <c r="E310" s="70">
        <f t="shared" si="365"/>
        <v>0</v>
      </c>
      <c r="F310" s="70">
        <f t="shared" si="365"/>
        <v>0</v>
      </c>
      <c r="G310" s="70">
        <f t="shared" si="365"/>
        <v>0</v>
      </c>
      <c r="H310" s="70">
        <f t="shared" si="365"/>
        <v>0</v>
      </c>
      <c r="I310" s="70">
        <f t="shared" si="365"/>
        <v>0</v>
      </c>
      <c r="J310" s="70">
        <f t="shared" si="365"/>
        <v>0</v>
      </c>
      <c r="K310" s="70">
        <f t="shared" si="365"/>
        <v>0</v>
      </c>
      <c r="L310" s="70">
        <f t="shared" si="365"/>
        <v>0</v>
      </c>
      <c r="M310" s="70">
        <f t="shared" si="365"/>
        <v>0</v>
      </c>
      <c r="N310" s="70">
        <f t="shared" si="365"/>
        <v>0</v>
      </c>
      <c r="O310" s="70">
        <f t="shared" si="365"/>
        <v>0</v>
      </c>
      <c r="P310" s="70">
        <f t="shared" si="365"/>
        <v>0</v>
      </c>
      <c r="Q310" s="70">
        <f t="shared" si="365"/>
        <v>0</v>
      </c>
      <c r="R310" s="70">
        <f t="shared" si="365"/>
        <v>0</v>
      </c>
      <c r="S310" s="70">
        <f t="shared" si="365"/>
        <v>0</v>
      </c>
      <c r="T310" s="70">
        <f t="shared" si="365"/>
        <v>0</v>
      </c>
      <c r="U310" s="70">
        <f t="shared" si="365"/>
        <v>0</v>
      </c>
      <c r="V310" s="70">
        <f t="shared" si="365"/>
        <v>0</v>
      </c>
      <c r="W310" s="70">
        <f t="shared" si="365"/>
        <v>0</v>
      </c>
      <c r="X310" s="70">
        <f t="shared" si="365"/>
        <v>671933</v>
      </c>
      <c r="Y310" s="70">
        <f t="shared" si="365"/>
        <v>608431</v>
      </c>
      <c r="Z310" s="70">
        <f t="shared" si="365"/>
        <v>679398</v>
      </c>
      <c r="AA310" s="70">
        <f t="shared" si="365"/>
        <v>707940</v>
      </c>
      <c r="AB310" s="70">
        <f t="shared" si="365"/>
        <v>699567</v>
      </c>
      <c r="AC310" s="70">
        <f t="shared" si="365"/>
        <v>687783</v>
      </c>
      <c r="AD310" s="70">
        <f t="shared" si="365"/>
        <v>750679</v>
      </c>
      <c r="AE310" s="70">
        <f t="shared" si="365"/>
        <v>780712</v>
      </c>
      <c r="AF310" s="70">
        <f t="shared" si="365"/>
        <v>850257</v>
      </c>
      <c r="AG310" s="70">
        <f t="shared" si="365"/>
        <v>889460</v>
      </c>
      <c r="AH310" s="70">
        <f t="shared" si="365"/>
        <v>884695</v>
      </c>
      <c r="AI310" s="70">
        <f t="shared" si="365"/>
        <v>949248</v>
      </c>
      <c r="AJ310" s="70">
        <f t="shared" si="365"/>
        <v>974601</v>
      </c>
      <c r="AK310" s="70">
        <f t="shared" si="365"/>
        <v>874559</v>
      </c>
      <c r="AL310" s="70">
        <f t="shared" si="365"/>
        <v>926356</v>
      </c>
      <c r="AM310" s="70">
        <f t="shared" si="365"/>
        <v>949506</v>
      </c>
      <c r="AN310" s="70">
        <f t="shared" si="365"/>
        <v>955952</v>
      </c>
      <c r="AO310" s="70">
        <f t="shared" si="365"/>
        <v>962688</v>
      </c>
      <c r="AP310" s="70">
        <f t="shared" si="365"/>
        <v>773944</v>
      </c>
      <c r="AQ310" s="70">
        <f t="shared" si="365"/>
        <v>731935</v>
      </c>
      <c r="AR310" s="70">
        <f t="shared" si="365"/>
        <v>699686.44805999985</v>
      </c>
      <c r="AS310" s="70">
        <f t="shared" si="365"/>
        <v>722267.32646300003</v>
      </c>
      <c r="AT310" s="70">
        <f t="shared" si="365"/>
        <v>698231.97078870004</v>
      </c>
      <c r="AU310" s="70">
        <f t="shared" si="365"/>
        <v>690571.04295660008</v>
      </c>
      <c r="AV310" s="70">
        <f t="shared" si="365"/>
        <v>672595.66444640001</v>
      </c>
      <c r="AW310" s="70">
        <f t="shared" si="365"/>
        <v>644070.6456676001</v>
      </c>
      <c r="AX310" s="70">
        <f t="shared" si="365"/>
        <v>664685.05271960003</v>
      </c>
      <c r="AY310" s="70">
        <f t="shared" si="365"/>
        <v>656197.01197490003</v>
      </c>
      <c r="AZ310" s="70">
        <f t="shared" si="365"/>
        <v>556816.23853480013</v>
      </c>
      <c r="BA310" s="70">
        <f t="shared" si="365"/>
        <v>536539.71890900005</v>
      </c>
      <c r="BB310" s="70">
        <f t="shared" si="365"/>
        <v>533892.07486759999</v>
      </c>
      <c r="BC310" s="70">
        <f t="shared" si="365"/>
        <v>518198.63081</v>
      </c>
      <c r="BD310" s="70">
        <f t="shared" si="365"/>
        <v>492716.7182606</v>
      </c>
      <c r="BE310" s="70">
        <f t="shared" si="365"/>
        <v>485821.22306737001</v>
      </c>
      <c r="BF310" s="70">
        <f t="shared" si="365"/>
        <v>434897.00389520003</v>
      </c>
      <c r="BG310" s="70">
        <f t="shared" si="365"/>
        <v>401611.26057468</v>
      </c>
      <c r="BH310" s="70">
        <f t="shared" si="365"/>
        <v>386583.80128065002</v>
      </c>
      <c r="BI310" s="70">
        <f t="shared" si="365"/>
        <v>312818</v>
      </c>
      <c r="BJ310" s="70">
        <f t="shared" si="365"/>
        <v>326136.01344404998</v>
      </c>
      <c r="BK310" s="70">
        <f t="shared" si="365"/>
        <v>323390.91968055</v>
      </c>
      <c r="BL310" s="70">
        <f t="shared" si="365"/>
        <v>312798.17053685011</v>
      </c>
      <c r="BM310" s="70">
        <f t="shared" si="365"/>
        <v>310400.40424179996</v>
      </c>
      <c r="BN310" s="70">
        <f t="shared" ref="BN310:DY310" si="366">+BN308+BN309</f>
        <v>305658.02144225</v>
      </c>
      <c r="BO310" s="70">
        <f t="shared" si="366"/>
        <v>296766.91936694999</v>
      </c>
      <c r="BP310" s="70">
        <f t="shared" si="366"/>
        <v>254649.33368685</v>
      </c>
      <c r="BQ310" s="70">
        <f t="shared" si="366"/>
        <v>249013.62805475004</v>
      </c>
      <c r="BR310" s="70">
        <f t="shared" si="366"/>
        <v>232246.86975695004</v>
      </c>
      <c r="BS310" s="70">
        <f t="shared" si="366"/>
        <v>230994.13685878</v>
      </c>
      <c r="BT310" s="70">
        <f t="shared" si="366"/>
        <v>222965.45926591998</v>
      </c>
      <c r="BU310" s="70">
        <f t="shared" si="366"/>
        <v>199811.86209086003</v>
      </c>
      <c r="BV310" s="70">
        <f t="shared" si="366"/>
        <v>202430.67293054002</v>
      </c>
      <c r="BW310" s="70">
        <f t="shared" si="366"/>
        <v>199404.47179594997</v>
      </c>
      <c r="BX310" s="70">
        <f t="shared" si="366"/>
        <v>137616.93377025001</v>
      </c>
      <c r="BY310" s="70">
        <f t="shared" si="366"/>
        <v>144390.27642214997</v>
      </c>
      <c r="BZ310" s="70">
        <f t="shared" si="366"/>
        <v>146905.97781289998</v>
      </c>
      <c r="CA310" s="70">
        <f t="shared" si="366"/>
        <v>138557.04126140001</v>
      </c>
      <c r="CB310" s="70">
        <f t="shared" si="366"/>
        <v>143121.60123859998</v>
      </c>
      <c r="CC310" s="70">
        <f t="shared" si="366"/>
        <v>131340.7657555</v>
      </c>
      <c r="CD310" s="70">
        <f t="shared" si="366"/>
        <v>111675.63373390002</v>
      </c>
      <c r="CE310" s="70">
        <f t="shared" si="366"/>
        <v>113234.33698219998</v>
      </c>
      <c r="CF310" s="70">
        <f t="shared" si="366"/>
        <v>104673.66056819999</v>
      </c>
      <c r="CG310" s="70">
        <f t="shared" si="366"/>
        <v>62859.806114699997</v>
      </c>
      <c r="CH310" s="70">
        <f t="shared" si="366"/>
        <v>67671.390628400011</v>
      </c>
      <c r="CI310" s="70">
        <f t="shared" si="366"/>
        <v>65539.679535800009</v>
      </c>
      <c r="CJ310" s="70">
        <f t="shared" si="366"/>
        <v>49779.0343708</v>
      </c>
      <c r="CK310" s="70">
        <f t="shared" si="366"/>
        <v>51095.146255999978</v>
      </c>
      <c r="CL310" s="70">
        <f t="shared" si="366"/>
        <v>52516.108221399998</v>
      </c>
      <c r="CM310" s="70">
        <f t="shared" si="366"/>
        <v>44070.143524400002</v>
      </c>
      <c r="CN310" s="70">
        <f t="shared" si="366"/>
        <v>45584.909111200002</v>
      </c>
      <c r="CO310" s="70">
        <f t="shared" si="366"/>
        <v>41495.750449100015</v>
      </c>
      <c r="CP310" s="70">
        <f t="shared" si="366"/>
        <v>35426.569154899997</v>
      </c>
      <c r="CQ310" s="70">
        <f t="shared" si="366"/>
        <v>25382.102153799999</v>
      </c>
      <c r="CR310" s="70">
        <f t="shared" si="366"/>
        <v>27834.7853473</v>
      </c>
      <c r="CS310" s="70">
        <f t="shared" si="366"/>
        <v>21617.017807849999</v>
      </c>
      <c r="CT310" s="70">
        <f t="shared" si="366"/>
        <v>27915.940852</v>
      </c>
      <c r="CU310" s="70">
        <f t="shared" si="366"/>
        <v>23583.227693500001</v>
      </c>
      <c r="CV310" s="70">
        <f t="shared" si="366"/>
        <v>23703.417789499999</v>
      </c>
      <c r="CW310" s="70">
        <f t="shared" si="366"/>
        <v>24416.975704</v>
      </c>
      <c r="CX310" s="70">
        <f t="shared" si="366"/>
        <v>21768.514383000002</v>
      </c>
      <c r="CY310" s="70">
        <f t="shared" si="366"/>
        <v>19283.892947</v>
      </c>
      <c r="CZ310" s="70">
        <f t="shared" si="366"/>
        <v>19801.0693703</v>
      </c>
      <c r="DA310" s="70">
        <f t="shared" si="366"/>
        <v>17397.345132999999</v>
      </c>
      <c r="DB310" s="70">
        <f t="shared" si="366"/>
        <v>18202.8914897</v>
      </c>
      <c r="DC310" s="70">
        <f t="shared" si="366"/>
        <v>23912.559613600002</v>
      </c>
      <c r="DD310" s="70">
        <f t="shared" si="366"/>
        <v>22896.4771162</v>
      </c>
      <c r="DE310" s="70">
        <f t="shared" si="366"/>
        <v>27097.466734899997</v>
      </c>
      <c r="DF310" s="70">
        <f t="shared" si="366"/>
        <v>34367.849841100004</v>
      </c>
      <c r="DG310" s="70">
        <f t="shared" si="366"/>
        <v>33270.332793000001</v>
      </c>
      <c r="DH310" s="70">
        <f t="shared" si="366"/>
        <v>27671.5772096</v>
      </c>
      <c r="DI310" s="70">
        <f t="shared" si="366"/>
        <v>25085.480940199999</v>
      </c>
      <c r="DJ310" s="70">
        <f t="shared" si="366"/>
        <v>31963.117078799998</v>
      </c>
      <c r="DK310" s="70">
        <f t="shared" si="366"/>
        <v>36334.511874799995</v>
      </c>
      <c r="DL310" s="70">
        <f t="shared" si="366"/>
        <v>42127.701275800006</v>
      </c>
      <c r="DM310" s="70">
        <f t="shared" si="366"/>
        <v>37067.733830600002</v>
      </c>
      <c r="DN310" s="70">
        <f t="shared" si="366"/>
        <v>35753.245002800002</v>
      </c>
      <c r="DO310" s="70">
        <f t="shared" si="366"/>
        <v>26249.1295092</v>
      </c>
      <c r="DP310" s="70">
        <f t="shared" si="366"/>
        <v>26471.229220000001</v>
      </c>
      <c r="DQ310" s="70">
        <f t="shared" si="366"/>
        <v>27388.443621599999</v>
      </c>
      <c r="DR310" s="70">
        <f t="shared" si="366"/>
        <v>41717.511198</v>
      </c>
      <c r="DS310" s="70">
        <f t="shared" si="366"/>
        <v>123639.66548568</v>
      </c>
      <c r="DT310" s="70">
        <f t="shared" si="366"/>
        <v>41334.704739559995</v>
      </c>
      <c r="DU310" s="70">
        <f t="shared" si="366"/>
        <v>41390.502076600002</v>
      </c>
      <c r="DV310" s="70">
        <f t="shared" si="366"/>
        <v>49301.031755159995</v>
      </c>
      <c r="DW310" s="70">
        <f t="shared" si="366"/>
        <v>49487.238134159998</v>
      </c>
      <c r="DX310" s="70">
        <f t="shared" si="366"/>
        <v>53451.061545199998</v>
      </c>
      <c r="DY310" s="70">
        <f t="shared" si="366"/>
        <v>67990.682055190002</v>
      </c>
      <c r="DZ310" s="70">
        <f t="shared" ref="DZ310:GK310" si="367">+DZ308+DZ309</f>
        <v>57304.36852584</v>
      </c>
      <c r="EA310" s="70">
        <f t="shared" si="367"/>
        <v>59048.627090419999</v>
      </c>
      <c r="EB310" s="70">
        <f t="shared" si="367"/>
        <v>63757.585910050002</v>
      </c>
      <c r="EC310" s="70">
        <f t="shared" si="367"/>
        <v>34897.012233180001</v>
      </c>
      <c r="ED310" s="70">
        <f t="shared" si="367"/>
        <v>43402.136376139999</v>
      </c>
      <c r="EE310" s="70">
        <f t="shared" si="367"/>
        <v>43837.16967435</v>
      </c>
      <c r="EF310" s="70">
        <f t="shared" si="367"/>
        <v>35662.439394119996</v>
      </c>
      <c r="EG310" s="70">
        <f t="shared" si="367"/>
        <v>40977.455984480002</v>
      </c>
      <c r="EH310" s="70">
        <f t="shared" si="367"/>
        <v>46920.189486040013</v>
      </c>
      <c r="EI310" s="70">
        <f t="shared" si="367"/>
        <v>27789.08357762</v>
      </c>
      <c r="EJ310" s="70">
        <f t="shared" si="367"/>
        <v>40663.757170569996</v>
      </c>
      <c r="EK310" s="70">
        <f t="shared" si="367"/>
        <v>45453.005262759987</v>
      </c>
      <c r="EL310" s="70">
        <f t="shared" si="367"/>
        <v>74450.293343530007</v>
      </c>
      <c r="EM310" s="70">
        <f t="shared" si="367"/>
        <v>81779.78461689</v>
      </c>
      <c r="EN310" s="70">
        <f t="shared" si="367"/>
        <v>77182.814542849999</v>
      </c>
      <c r="EO310" s="70">
        <f t="shared" si="367"/>
        <v>82591.592228859983</v>
      </c>
      <c r="EP310" s="70">
        <f t="shared" si="367"/>
        <v>100500.709577</v>
      </c>
      <c r="EQ310" s="70">
        <f t="shared" si="367"/>
        <v>94358.569263999991</v>
      </c>
      <c r="ER310" s="70">
        <f t="shared" si="367"/>
        <v>89958.408659699999</v>
      </c>
      <c r="ES310" s="70">
        <f t="shared" si="367"/>
        <v>91769.617738529996</v>
      </c>
      <c r="ET310" s="70">
        <f t="shared" si="367"/>
        <v>99569.53584098001</v>
      </c>
      <c r="EU310" s="70">
        <f t="shared" si="367"/>
        <v>102894.98455448</v>
      </c>
      <c r="EV310" s="70">
        <f t="shared" si="367"/>
        <v>109281.10931704</v>
      </c>
      <c r="EW310" s="70">
        <f t="shared" si="367"/>
        <v>100065.72859516001</v>
      </c>
      <c r="EX310" s="70">
        <f t="shared" si="367"/>
        <v>101331.48170576998</v>
      </c>
      <c r="EY310" s="70">
        <f t="shared" si="367"/>
        <v>98194.187398599999</v>
      </c>
      <c r="EZ310" s="70">
        <f t="shared" si="367"/>
        <v>121566.9235485</v>
      </c>
      <c r="FA310" s="70">
        <f t="shared" si="367"/>
        <v>90028.101125119982</v>
      </c>
      <c r="FB310" s="70">
        <f t="shared" si="367"/>
        <v>91452.577407420002</v>
      </c>
      <c r="FC310" s="70">
        <f t="shared" si="367"/>
        <v>86024.587603799999</v>
      </c>
      <c r="FD310" s="70">
        <f t="shared" si="367"/>
        <v>84992.903281260005</v>
      </c>
      <c r="FE310" s="70">
        <f t="shared" si="367"/>
        <v>90392.99427132</v>
      </c>
      <c r="FF310" s="70">
        <f t="shared" si="367"/>
        <v>96917.434355599995</v>
      </c>
      <c r="FG310" s="70">
        <f t="shared" si="367"/>
        <v>106961.667743</v>
      </c>
      <c r="FH310" s="70">
        <f t="shared" si="367"/>
        <v>99788.967874230002</v>
      </c>
      <c r="FI310" s="70">
        <f t="shared" si="367"/>
        <v>90183.760963320005</v>
      </c>
      <c r="FJ310" s="70">
        <f t="shared" si="367"/>
        <v>89821.543174699997</v>
      </c>
      <c r="FK310" s="70">
        <f t="shared" si="367"/>
        <v>93801.658538779986</v>
      </c>
      <c r="FL310" s="70">
        <f t="shared" si="367"/>
        <v>108716.47597945</v>
      </c>
      <c r="FM310" s="70">
        <f t="shared" si="367"/>
        <v>96640.287430299999</v>
      </c>
      <c r="FN310" s="70">
        <f t="shared" si="367"/>
        <v>100233.44876314999</v>
      </c>
      <c r="FO310" s="70">
        <f t="shared" si="367"/>
        <v>99736.513023329986</v>
      </c>
      <c r="FP310" s="70">
        <f t="shared" si="367"/>
        <v>110432.49299599</v>
      </c>
      <c r="FQ310" s="70">
        <f t="shared" si="367"/>
        <v>102319.13634591</v>
      </c>
      <c r="FR310" s="70">
        <f t="shared" si="367"/>
        <v>118610.91977770001</v>
      </c>
      <c r="FS310" s="70">
        <f t="shared" si="367"/>
        <v>93152.792165399995</v>
      </c>
      <c r="FT310" s="70">
        <f t="shared" si="367"/>
        <v>80469.508650619988</v>
      </c>
      <c r="FU310" s="70">
        <f t="shared" si="367"/>
        <v>87857.99663532</v>
      </c>
      <c r="FV310" s="70">
        <f t="shared" si="367"/>
        <v>91576.697933520001</v>
      </c>
      <c r="FW310" s="70">
        <f t="shared" si="367"/>
        <v>102025.79807924</v>
      </c>
      <c r="FX310" s="70">
        <f t="shared" si="367"/>
        <v>95110.729753439999</v>
      </c>
      <c r="FY310" s="70">
        <f t="shared" si="367"/>
        <v>109574.10506542999</v>
      </c>
      <c r="FZ310" s="70">
        <f t="shared" si="367"/>
        <v>123649.2763692</v>
      </c>
      <c r="GA310" s="70">
        <f t="shared" si="367"/>
        <v>143952.60890174998</v>
      </c>
      <c r="GB310" s="70">
        <f t="shared" si="367"/>
        <v>142398.26347619999</v>
      </c>
      <c r="GC310" s="70">
        <f t="shared" si="367"/>
        <v>148748.84460769</v>
      </c>
      <c r="GD310" s="70">
        <f t="shared" si="367"/>
        <v>182593.97708916001</v>
      </c>
      <c r="GE310" s="70">
        <f t="shared" si="367"/>
        <v>276196.60549484001</v>
      </c>
      <c r="GF310" s="70">
        <f t="shared" si="367"/>
        <v>335311.48480318987</v>
      </c>
      <c r="GG310" s="70">
        <f t="shared" si="367"/>
        <v>472647.65726571</v>
      </c>
      <c r="GH310" s="70">
        <f t="shared" si="367"/>
        <v>405776.84897220001</v>
      </c>
      <c r="GI310" s="70">
        <f t="shared" si="367"/>
        <v>479866.4119064</v>
      </c>
      <c r="GJ310" s="70">
        <f t="shared" si="367"/>
        <v>482220.05903239001</v>
      </c>
      <c r="GK310" s="70">
        <f t="shared" si="367"/>
        <v>454512.54526834999</v>
      </c>
      <c r="GL310" s="70">
        <f t="shared" ref="GL310:IW310" si="368">+GL308+GL309</f>
        <v>584828.60359044012</v>
      </c>
      <c r="GM310" s="70">
        <f t="shared" si="368"/>
        <v>574421.30821478006</v>
      </c>
      <c r="GN310" s="70">
        <f t="shared" si="368"/>
        <v>518517.71671374002</v>
      </c>
      <c r="GO310" s="70">
        <f t="shared" si="368"/>
        <v>497758.12939169997</v>
      </c>
      <c r="GP310" s="70">
        <f t="shared" si="368"/>
        <v>629501.84007581999</v>
      </c>
      <c r="GQ310" s="70">
        <f t="shared" si="368"/>
        <v>622426.53700663999</v>
      </c>
      <c r="GR310" s="70">
        <f t="shared" si="368"/>
        <v>665848.48256427993</v>
      </c>
      <c r="GS310" s="70">
        <f t="shared" si="368"/>
        <v>723166.30447113991</v>
      </c>
      <c r="GT310" s="70">
        <f t="shared" si="368"/>
        <v>681471.19481071993</v>
      </c>
      <c r="GU310" s="70">
        <f t="shared" si="368"/>
        <v>723916.94805295998</v>
      </c>
      <c r="GV310" s="70">
        <f t="shared" si="368"/>
        <v>778694.17567332985</v>
      </c>
      <c r="GW310" s="70">
        <f t="shared" si="368"/>
        <v>638909.8825000301</v>
      </c>
      <c r="GX310" s="70">
        <f t="shared" si="368"/>
        <v>727876.62950144999</v>
      </c>
      <c r="GY310" s="70">
        <f t="shared" si="368"/>
        <v>731083.43557921983</v>
      </c>
      <c r="GZ310" s="70">
        <f t="shared" si="368"/>
        <v>661657.32216856</v>
      </c>
      <c r="HA310" s="70">
        <f t="shared" si="368"/>
        <v>605261.93611118</v>
      </c>
      <c r="HB310" s="70">
        <f t="shared" si="368"/>
        <v>743766.54181884998</v>
      </c>
      <c r="HC310" s="70">
        <f t="shared" si="368"/>
        <v>699293.76578740007</v>
      </c>
      <c r="HD310" s="70">
        <f t="shared" si="368"/>
        <v>817288.58127874986</v>
      </c>
      <c r="HE310" s="70">
        <f t="shared" si="368"/>
        <v>954882.06863087998</v>
      </c>
      <c r="HF310" s="70">
        <f t="shared" si="368"/>
        <v>791070.70496916003</v>
      </c>
      <c r="HG310" s="70">
        <f t="shared" si="368"/>
        <v>709358.01487272989</v>
      </c>
      <c r="HH310" s="70">
        <f t="shared" si="368"/>
        <v>714313.9698978602</v>
      </c>
      <c r="HI310" s="70">
        <f t="shared" si="368"/>
        <v>572825.69441587001</v>
      </c>
      <c r="HJ310" s="70">
        <f t="shared" si="368"/>
        <v>662124.57618408988</v>
      </c>
      <c r="HK310" s="70">
        <f t="shared" si="368"/>
        <v>705370.10238860012</v>
      </c>
      <c r="HL310" s="70">
        <f t="shared" si="368"/>
        <v>627423.20264982013</v>
      </c>
      <c r="HM310" s="70">
        <f t="shared" si="368"/>
        <v>670458.68896979012</v>
      </c>
      <c r="HN310" s="70">
        <f t="shared" si="368"/>
        <v>764862.94250726001</v>
      </c>
      <c r="HO310" s="70">
        <f t="shared" si="368"/>
        <v>715317.52319370012</v>
      </c>
      <c r="HP310" s="70">
        <f t="shared" si="368"/>
        <v>793587.90000641008</v>
      </c>
      <c r="HQ310" s="70">
        <f t="shared" si="368"/>
        <v>817246.78803957009</v>
      </c>
      <c r="HR310" s="70">
        <f t="shared" si="368"/>
        <v>842520.58588940988</v>
      </c>
      <c r="HS310" s="70">
        <f t="shared" si="368"/>
        <v>762134.28181325016</v>
      </c>
      <c r="HT310" s="70">
        <f t="shared" si="368"/>
        <v>711410.66582288011</v>
      </c>
      <c r="HU310" s="70">
        <f t="shared" si="368"/>
        <v>650944.00562612002</v>
      </c>
      <c r="HV310" s="70">
        <f t="shared" si="368"/>
        <v>744204.74142994988</v>
      </c>
      <c r="HW310" s="70">
        <f t="shared" si="368"/>
        <v>742799.00505478017</v>
      </c>
      <c r="HX310" s="70">
        <f t="shared" si="368"/>
        <v>728779.99685513007</v>
      </c>
      <c r="HY310" s="70">
        <f t="shared" si="368"/>
        <v>812151.23021324002</v>
      </c>
      <c r="HZ310" s="70">
        <f t="shared" si="368"/>
        <v>903769.7411289399</v>
      </c>
      <c r="IA310" s="70">
        <f t="shared" si="368"/>
        <v>839756.39212271001</v>
      </c>
      <c r="IB310" s="70">
        <f t="shared" si="368"/>
        <v>903782.60318209999</v>
      </c>
      <c r="IC310" s="70">
        <f t="shared" si="368"/>
        <v>1019565.04111953</v>
      </c>
      <c r="ID310" s="70">
        <f t="shared" si="368"/>
        <v>1023154.9743074003</v>
      </c>
      <c r="IE310" s="70">
        <f t="shared" si="368"/>
        <v>925802.41996155982</v>
      </c>
      <c r="IF310" s="70">
        <f t="shared" si="368"/>
        <v>932268.86363157013</v>
      </c>
      <c r="IG310" s="70">
        <f t="shared" si="368"/>
        <v>798206.41064260993</v>
      </c>
      <c r="IH310" s="70">
        <f t="shared" si="368"/>
        <v>818184.77421036991</v>
      </c>
      <c r="II310" s="70">
        <f t="shared" si="368"/>
        <v>867606.77585787</v>
      </c>
      <c r="IJ310" s="70">
        <f t="shared" si="368"/>
        <v>907188.73093806999</v>
      </c>
      <c r="IK310" s="70">
        <f t="shared" si="368"/>
        <v>940010.15259166993</v>
      </c>
      <c r="IL310" s="70">
        <f t="shared" si="368"/>
        <v>1166145.5102727902</v>
      </c>
      <c r="IM310" s="70">
        <f t="shared" si="368"/>
        <v>1203204.96637556</v>
      </c>
      <c r="IN310" s="70">
        <f t="shared" si="368"/>
        <v>1193621.11883377</v>
      </c>
      <c r="IO310" s="70">
        <f t="shared" si="368"/>
        <v>1212745.90691047</v>
      </c>
      <c r="IP310" s="70">
        <f t="shared" si="368"/>
        <v>996094.10144814989</v>
      </c>
      <c r="IQ310" s="70">
        <f t="shared" si="368"/>
        <v>958237.63783896994</v>
      </c>
      <c r="IR310" s="70">
        <f t="shared" si="368"/>
        <v>1027157.20480818</v>
      </c>
      <c r="IS310" s="70">
        <f t="shared" si="368"/>
        <v>823320.74888671003</v>
      </c>
      <c r="IT310" s="70">
        <f t="shared" si="368"/>
        <v>881982.56369150989</v>
      </c>
      <c r="IU310" s="70">
        <f t="shared" si="368"/>
        <v>857711.22401496011</v>
      </c>
      <c r="IV310" s="70">
        <f t="shared" si="368"/>
        <v>792202.71370631992</v>
      </c>
      <c r="IW310" s="70">
        <f t="shared" si="368"/>
        <v>915914.82270962012</v>
      </c>
      <c r="IX310" s="70">
        <f t="shared" ref="IX310:LI310" si="369">+IX308+IX309</f>
        <v>1051583.1881963401</v>
      </c>
      <c r="IY310" s="70">
        <f t="shared" si="369"/>
        <v>1064805.3844533099</v>
      </c>
      <c r="IZ310" s="70">
        <f t="shared" si="369"/>
        <v>1027641.0456049299</v>
      </c>
      <c r="JA310" s="70">
        <f t="shared" si="369"/>
        <v>1225975</v>
      </c>
      <c r="JB310" s="70">
        <f t="shared" si="369"/>
        <v>1193052.2274449901</v>
      </c>
      <c r="JC310" s="70">
        <f t="shared" si="369"/>
        <v>1029181.09612952</v>
      </c>
      <c r="JD310" s="70">
        <f t="shared" si="369"/>
        <v>941922.26517699007</v>
      </c>
      <c r="JE310" s="70">
        <f t="shared" si="369"/>
        <v>726303.78527800005</v>
      </c>
      <c r="JF310" s="70" t="e">
        <f t="shared" si="369"/>
        <v>#REF!</v>
      </c>
    </row>
    <row r="311" spans="1:266" s="1" customFormat="1" ht="12.9" customHeight="1" x14ac:dyDescent="0.2">
      <c r="A311" s="73"/>
      <c r="B311" s="70"/>
      <c r="C311" s="70"/>
      <c r="D311" s="70"/>
      <c r="E311" s="70"/>
      <c r="F311" s="70"/>
      <c r="G311" s="70"/>
      <c r="H311" s="70"/>
      <c r="I311" s="70"/>
      <c r="J311" s="70"/>
      <c r="K311" s="70"/>
      <c r="L311" s="70"/>
      <c r="M311" s="70"/>
      <c r="N311" s="70"/>
      <c r="O311" s="70"/>
      <c r="P311" s="70"/>
      <c r="Q311" s="70"/>
      <c r="R311" s="70"/>
      <c r="S311" s="70"/>
      <c r="T311" s="70"/>
      <c r="U311" s="70"/>
      <c r="V311" s="70"/>
      <c r="W311" s="70"/>
      <c r="X311" s="70"/>
      <c r="Y311" s="70"/>
      <c r="Z311" s="70"/>
      <c r="AA311" s="70"/>
      <c r="AB311" s="70"/>
      <c r="AC311" s="70"/>
      <c r="AD311" s="70"/>
      <c r="AE311" s="70"/>
      <c r="AF311" s="70"/>
      <c r="AG311" s="70"/>
      <c r="AH311" s="70"/>
      <c r="AI311" s="70"/>
      <c r="AJ311" s="70"/>
      <c r="AK311" s="70"/>
      <c r="AL311" s="70"/>
      <c r="AM311" s="70"/>
      <c r="AN311" s="70"/>
      <c r="AO311" s="70"/>
      <c r="AP311" s="70"/>
      <c r="AQ311" s="70"/>
      <c r="AR311" s="70"/>
      <c r="AS311" s="70"/>
      <c r="AT311" s="70"/>
      <c r="AU311" s="70"/>
      <c r="AV311" s="70"/>
      <c r="AW311" s="70"/>
      <c r="AX311" s="70"/>
      <c r="AY311" s="70"/>
      <c r="AZ311" s="70"/>
      <c r="BA311" s="70"/>
      <c r="BB311" s="70"/>
      <c r="BC311" s="70"/>
      <c r="BD311" s="70"/>
      <c r="BE311" s="70"/>
      <c r="BF311" s="70"/>
      <c r="BG311" s="70"/>
      <c r="BH311" s="70"/>
      <c r="BI311" s="70"/>
      <c r="BJ311" s="70"/>
      <c r="BK311" s="70"/>
      <c r="BL311" s="70"/>
      <c r="BM311" s="70"/>
      <c r="BN311" s="70"/>
      <c r="BO311" s="70"/>
      <c r="BP311" s="70"/>
      <c r="BQ311" s="70"/>
      <c r="BR311" s="70"/>
      <c r="BS311" s="70"/>
      <c r="BT311" s="70"/>
      <c r="BU311" s="70"/>
      <c r="BV311" s="70"/>
      <c r="BW311" s="70"/>
      <c r="BX311" s="70"/>
      <c r="BY311" s="70"/>
      <c r="BZ311" s="70"/>
      <c r="CA311" s="70"/>
      <c r="CB311" s="70"/>
      <c r="CC311" s="70"/>
      <c r="CD311" s="70"/>
      <c r="CE311" s="70"/>
      <c r="CF311" s="70"/>
      <c r="CG311" s="70"/>
      <c r="CH311" s="70"/>
      <c r="CI311" s="70"/>
      <c r="CJ311" s="70"/>
      <c r="CK311" s="70"/>
      <c r="CL311" s="70"/>
      <c r="CM311" s="70"/>
      <c r="CN311" s="70"/>
      <c r="CO311" s="70"/>
      <c r="CP311" s="70"/>
      <c r="CQ311" s="70"/>
      <c r="CR311" s="70"/>
      <c r="CS311" s="70"/>
      <c r="CT311" s="70"/>
      <c r="CU311" s="70"/>
      <c r="CV311" s="70"/>
      <c r="CW311" s="70"/>
      <c r="CX311" s="70"/>
      <c r="CY311" s="70"/>
      <c r="CZ311" s="70"/>
      <c r="DA311" s="70"/>
      <c r="DB311" s="70"/>
      <c r="DC311" s="70"/>
      <c r="DD311" s="70"/>
      <c r="DE311" s="70"/>
      <c r="DF311" s="70"/>
      <c r="DG311" s="70"/>
      <c r="DH311" s="70"/>
      <c r="DI311" s="70"/>
      <c r="DJ311" s="70"/>
      <c r="DK311" s="70"/>
      <c r="DL311" s="70"/>
      <c r="DM311" s="70"/>
      <c r="DN311" s="70"/>
      <c r="DO311" s="70"/>
      <c r="DP311" s="70"/>
      <c r="DQ311" s="70"/>
      <c r="DR311" s="70"/>
      <c r="DS311" s="70"/>
      <c r="DT311" s="70"/>
      <c r="DU311" s="70"/>
      <c r="DV311" s="70"/>
      <c r="DW311" s="70"/>
      <c r="DX311" s="70"/>
      <c r="DY311" s="70"/>
      <c r="DZ311" s="70"/>
      <c r="EA311" s="70"/>
      <c r="EB311" s="70"/>
      <c r="EC311" s="70"/>
      <c r="ED311" s="70"/>
      <c r="EE311" s="70"/>
      <c r="EF311" s="70"/>
      <c r="EG311" s="70"/>
      <c r="EH311" s="70"/>
      <c r="EI311" s="70"/>
      <c r="EJ311" s="70"/>
      <c r="EK311" s="70"/>
      <c r="EL311" s="70"/>
      <c r="EM311" s="70"/>
      <c r="EN311" s="70"/>
      <c r="EO311" s="70"/>
      <c r="EP311" s="70"/>
      <c r="EQ311" s="70"/>
      <c r="ER311" s="70"/>
      <c r="ES311" s="70"/>
      <c r="ET311" s="70"/>
      <c r="EU311" s="70"/>
      <c r="EV311" s="70"/>
      <c r="EW311" s="70"/>
      <c r="EX311" s="70"/>
      <c r="EY311" s="70"/>
      <c r="EZ311" s="70"/>
      <c r="FA311" s="70"/>
      <c r="FB311" s="70"/>
      <c r="FC311" s="70"/>
      <c r="FD311" s="70"/>
      <c r="FE311" s="70"/>
      <c r="FF311" s="70"/>
      <c r="FG311" s="70"/>
      <c r="FH311" s="70"/>
      <c r="FI311" s="70"/>
      <c r="FJ311" s="70"/>
      <c r="FK311" s="70"/>
      <c r="FL311" s="70"/>
      <c r="FM311" s="70"/>
      <c r="FN311" s="70"/>
      <c r="FO311" s="70"/>
      <c r="FP311" s="70"/>
      <c r="FQ311" s="70"/>
      <c r="FR311" s="70"/>
      <c r="FS311" s="70"/>
      <c r="FT311" s="70"/>
      <c r="FU311" s="70"/>
      <c r="FV311" s="70"/>
      <c r="FW311" s="70"/>
      <c r="FX311" s="70"/>
      <c r="FY311" s="70"/>
      <c r="FZ311" s="70"/>
      <c r="GA311" s="70"/>
      <c r="GB311" s="70"/>
      <c r="GC311" s="70"/>
      <c r="GD311" s="70"/>
      <c r="GE311" s="70"/>
      <c r="GF311" s="70"/>
      <c r="GG311" s="70"/>
      <c r="GH311" s="70"/>
      <c r="GI311" s="70"/>
      <c r="GJ311" s="70"/>
      <c r="GK311" s="70"/>
      <c r="GL311" s="70"/>
      <c r="GM311" s="70"/>
      <c r="GN311" s="70"/>
      <c r="GO311" s="70"/>
      <c r="GP311" s="70"/>
      <c r="GQ311" s="70"/>
      <c r="GR311" s="70"/>
      <c r="GS311" s="70"/>
      <c r="GT311" s="70"/>
      <c r="GU311" s="70"/>
      <c r="GV311" s="70"/>
      <c r="GW311" s="70"/>
      <c r="GX311" s="70"/>
      <c r="GY311" s="70"/>
      <c r="GZ311" s="70"/>
      <c r="HA311" s="70"/>
      <c r="HB311" s="70"/>
      <c r="HC311" s="70"/>
      <c r="HD311" s="70"/>
      <c r="HE311" s="70"/>
      <c r="HF311" s="70"/>
      <c r="HG311" s="70"/>
      <c r="HH311" s="70"/>
      <c r="HI311" s="70"/>
      <c r="HJ311" s="70"/>
      <c r="HK311" s="70"/>
      <c r="HL311" s="70"/>
      <c r="HM311" s="70"/>
      <c r="HN311" s="70"/>
      <c r="HO311" s="70"/>
      <c r="HP311" s="70"/>
      <c r="HQ311" s="70"/>
      <c r="HR311" s="70"/>
      <c r="HS311" s="70"/>
      <c r="HT311" s="70"/>
      <c r="HU311" s="70"/>
      <c r="HV311" s="70"/>
      <c r="HW311" s="70"/>
      <c r="HX311" s="70"/>
      <c r="HY311" s="70"/>
      <c r="HZ311" s="70"/>
      <c r="IA311" s="70"/>
      <c r="IB311" s="70"/>
      <c r="IC311" s="70"/>
      <c r="ID311" s="70"/>
      <c r="IE311" s="70"/>
      <c r="IF311" s="70"/>
      <c r="IG311" s="70"/>
      <c r="IH311" s="70"/>
      <c r="II311" s="70"/>
      <c r="IJ311" s="70"/>
      <c r="IK311" s="70"/>
      <c r="IL311" s="70"/>
      <c r="IM311" s="70"/>
      <c r="IN311" s="70"/>
      <c r="IO311" s="70"/>
      <c r="IP311" s="70"/>
      <c r="IQ311" s="70"/>
      <c r="IR311" s="70"/>
      <c r="IS311" s="70"/>
      <c r="IT311" s="70"/>
      <c r="IU311" s="70"/>
      <c r="IV311" s="70"/>
      <c r="IW311" s="70"/>
      <c r="IX311" s="70"/>
      <c r="IY311" s="70"/>
      <c r="IZ311" s="70"/>
      <c r="JA311" s="70"/>
      <c r="JB311" s="70"/>
      <c r="JC311" s="70"/>
      <c r="JD311" s="70"/>
      <c r="JE311" s="70"/>
      <c r="JF311" s="70"/>
    </row>
    <row r="312" spans="1:266" s="1" customFormat="1" ht="12.9" customHeight="1" x14ac:dyDescent="0.2">
      <c r="A312" s="54" t="s">
        <v>390</v>
      </c>
      <c r="B312" s="70"/>
      <c r="C312" s="70"/>
      <c r="D312" s="70"/>
      <c r="E312" s="70"/>
      <c r="F312" s="70"/>
      <c r="G312" s="70"/>
      <c r="H312" s="70"/>
      <c r="I312" s="70"/>
      <c r="J312" s="70"/>
      <c r="K312" s="70"/>
      <c r="L312" s="70"/>
      <c r="M312" s="70"/>
      <c r="N312" s="70"/>
      <c r="O312" s="70"/>
      <c r="P312" s="70"/>
      <c r="Q312" s="70"/>
      <c r="R312" s="70"/>
      <c r="S312" s="70"/>
      <c r="T312" s="70"/>
      <c r="U312" s="70"/>
      <c r="V312" s="70"/>
      <c r="W312" s="70"/>
      <c r="X312" s="70"/>
      <c r="Y312" s="70"/>
      <c r="Z312" s="70"/>
      <c r="AA312" s="70"/>
      <c r="AB312" s="70"/>
      <c r="AC312" s="70"/>
      <c r="AD312" s="70"/>
      <c r="AE312" s="70"/>
      <c r="AF312" s="70"/>
      <c r="AG312" s="70"/>
      <c r="AH312" s="70"/>
      <c r="AI312" s="70"/>
      <c r="AJ312" s="70"/>
      <c r="AK312" s="70"/>
      <c r="AL312" s="70"/>
      <c r="AM312" s="70"/>
      <c r="AN312" s="70"/>
      <c r="AO312" s="70"/>
      <c r="AP312" s="70"/>
      <c r="AQ312" s="70"/>
      <c r="AR312" s="70"/>
      <c r="AS312" s="70"/>
      <c r="AT312" s="70"/>
      <c r="AU312" s="70"/>
      <c r="AV312" s="70"/>
      <c r="AW312" s="70"/>
      <c r="AX312" s="70"/>
      <c r="AY312" s="70"/>
      <c r="AZ312" s="70"/>
      <c r="BA312" s="70"/>
      <c r="BB312" s="70"/>
      <c r="BC312" s="70"/>
      <c r="BD312" s="70"/>
      <c r="BE312" s="70"/>
      <c r="BF312" s="70"/>
      <c r="BG312" s="70"/>
      <c r="BH312" s="70"/>
      <c r="BI312" s="70"/>
      <c r="BJ312" s="70"/>
      <c r="BK312" s="70"/>
      <c r="BL312" s="70"/>
      <c r="BM312" s="70"/>
      <c r="BN312" s="70"/>
      <c r="BO312" s="70"/>
      <c r="BP312" s="70"/>
      <c r="BQ312" s="70"/>
      <c r="BR312" s="70"/>
      <c r="BS312" s="70"/>
      <c r="BT312" s="70"/>
      <c r="BU312" s="70"/>
      <c r="BV312" s="70"/>
      <c r="BW312" s="70"/>
      <c r="BX312" s="70"/>
      <c r="BY312" s="70"/>
      <c r="BZ312" s="70"/>
      <c r="CA312" s="70"/>
      <c r="CB312" s="70"/>
      <c r="CC312" s="70"/>
      <c r="CD312" s="70"/>
      <c r="CE312" s="70"/>
      <c r="CF312" s="70"/>
      <c r="CG312" s="70"/>
      <c r="CH312" s="70"/>
      <c r="CI312" s="70"/>
      <c r="CJ312" s="70"/>
      <c r="CK312" s="70"/>
      <c r="CL312" s="70"/>
      <c r="CM312" s="70"/>
      <c r="CN312" s="70"/>
      <c r="CO312" s="70"/>
      <c r="CP312" s="70"/>
      <c r="CQ312" s="70"/>
      <c r="CR312" s="70"/>
      <c r="CS312" s="70"/>
      <c r="CT312" s="70"/>
      <c r="CU312" s="70"/>
      <c r="CV312" s="70"/>
      <c r="CW312" s="70"/>
      <c r="CX312" s="70"/>
      <c r="CY312" s="70"/>
      <c r="CZ312" s="70"/>
      <c r="DA312" s="70"/>
      <c r="DB312" s="70"/>
      <c r="DC312" s="70"/>
      <c r="DD312" s="70"/>
      <c r="DE312" s="70"/>
      <c r="DF312" s="70"/>
      <c r="DG312" s="70"/>
      <c r="DH312" s="70"/>
      <c r="DI312" s="70"/>
      <c r="DJ312" s="70"/>
      <c r="DK312" s="70"/>
      <c r="DL312" s="70"/>
      <c r="DM312" s="70"/>
      <c r="DN312" s="70"/>
      <c r="DO312" s="70"/>
      <c r="DP312" s="70"/>
      <c r="DQ312" s="70"/>
      <c r="DR312" s="70"/>
      <c r="DS312" s="70"/>
      <c r="DT312" s="70"/>
      <c r="DU312" s="70"/>
      <c r="DV312" s="70"/>
      <c r="DW312" s="70"/>
      <c r="DX312" s="70"/>
      <c r="DY312" s="70"/>
      <c r="DZ312" s="70"/>
      <c r="EA312" s="70"/>
      <c r="EB312" s="70"/>
      <c r="EC312" s="70"/>
      <c r="ED312" s="70"/>
      <c r="EE312" s="70"/>
      <c r="EF312" s="70"/>
      <c r="EG312" s="70"/>
      <c r="EH312" s="70"/>
      <c r="EI312" s="70"/>
      <c r="EJ312" s="70"/>
      <c r="EK312" s="70"/>
      <c r="EL312" s="70"/>
      <c r="EM312" s="70"/>
      <c r="EN312" s="70"/>
      <c r="EO312" s="70"/>
      <c r="EP312" s="70"/>
      <c r="EQ312" s="70"/>
      <c r="ER312" s="70"/>
      <c r="ES312" s="70"/>
      <c r="ET312" s="70"/>
      <c r="EU312" s="70"/>
      <c r="EV312" s="70"/>
      <c r="EW312" s="70"/>
      <c r="EX312" s="70"/>
      <c r="EY312" s="70"/>
      <c r="EZ312" s="70"/>
      <c r="FA312" s="70"/>
      <c r="FB312" s="70"/>
      <c r="FC312" s="70"/>
      <c r="FD312" s="70"/>
      <c r="FE312" s="70"/>
      <c r="FF312" s="70"/>
      <c r="FG312" s="70"/>
      <c r="FH312" s="70"/>
      <c r="FI312" s="70"/>
      <c r="FJ312" s="70"/>
      <c r="FK312" s="70"/>
      <c r="FL312" s="70"/>
      <c r="FM312" s="70"/>
      <c r="FN312" s="70"/>
      <c r="FO312" s="70"/>
      <c r="FP312" s="70"/>
      <c r="FQ312" s="70"/>
      <c r="FR312" s="70"/>
      <c r="FS312" s="70"/>
      <c r="FT312" s="70"/>
      <c r="FU312" s="70"/>
      <c r="FV312" s="70"/>
      <c r="FW312" s="70"/>
      <c r="FX312" s="70"/>
      <c r="FY312" s="70"/>
      <c r="FZ312" s="70"/>
      <c r="GA312" s="70"/>
      <c r="GB312" s="70"/>
      <c r="GC312" s="70"/>
      <c r="GD312" s="70"/>
      <c r="GE312" s="70"/>
      <c r="GF312" s="70"/>
      <c r="GG312" s="70"/>
      <c r="GH312" s="70"/>
      <c r="GI312" s="70"/>
      <c r="GJ312" s="70"/>
      <c r="GK312" s="70"/>
      <c r="GL312" s="70"/>
      <c r="GM312" s="70"/>
      <c r="GN312" s="70"/>
      <c r="GO312" s="70"/>
      <c r="GP312" s="70"/>
      <c r="GQ312" s="70"/>
      <c r="GR312" s="70"/>
      <c r="GS312" s="70"/>
      <c r="GT312" s="70"/>
      <c r="GU312" s="70"/>
      <c r="GV312" s="70"/>
      <c r="GW312" s="70"/>
      <c r="GX312" s="70"/>
      <c r="GY312" s="70"/>
      <c r="GZ312" s="70"/>
      <c r="HA312" s="70"/>
      <c r="HB312" s="70"/>
      <c r="HC312" s="70"/>
      <c r="HD312" s="70"/>
      <c r="HE312" s="70"/>
      <c r="HF312" s="70"/>
      <c r="HG312" s="70"/>
      <c r="HH312" s="70"/>
      <c r="HI312" s="70"/>
      <c r="HJ312" s="70"/>
      <c r="HK312" s="70"/>
      <c r="HL312" s="70"/>
      <c r="HM312" s="70"/>
      <c r="HN312" s="70"/>
      <c r="HO312" s="70"/>
      <c r="HP312" s="70"/>
      <c r="HQ312" s="70"/>
      <c r="HR312" s="70"/>
      <c r="HS312" s="70"/>
      <c r="HT312" s="70"/>
      <c r="HU312" s="70"/>
      <c r="HV312" s="70"/>
      <c r="HW312" s="70"/>
      <c r="HX312" s="70"/>
      <c r="HY312" s="70"/>
      <c r="HZ312" s="70"/>
      <c r="IA312" s="70"/>
      <c r="IB312" s="70"/>
      <c r="IC312" s="70"/>
      <c r="ID312" s="70"/>
      <c r="IE312" s="70"/>
      <c r="IF312" s="70"/>
      <c r="IG312" s="70"/>
      <c r="IH312" s="70"/>
      <c r="II312" s="70"/>
      <c r="IJ312" s="70"/>
      <c r="IK312" s="70"/>
      <c r="IL312" s="70"/>
      <c r="IM312" s="70"/>
      <c r="IN312" s="70"/>
      <c r="IO312" s="70"/>
      <c r="IP312" s="70"/>
      <c r="IQ312" s="70"/>
      <c r="IR312" s="70"/>
      <c r="IS312" s="70"/>
      <c r="IT312" s="70"/>
      <c r="IU312" s="70"/>
      <c r="IV312" s="70"/>
      <c r="IW312" s="70"/>
      <c r="IX312" s="70"/>
      <c r="IY312" s="70"/>
      <c r="IZ312" s="70"/>
      <c r="JA312" s="70"/>
      <c r="JB312" s="70"/>
      <c r="JC312" s="70"/>
      <c r="JD312" s="70"/>
      <c r="JE312" s="70"/>
      <c r="JF312" s="70"/>
    </row>
    <row r="313" spans="1:266" s="1" customFormat="1" ht="12.9" customHeight="1" x14ac:dyDescent="0.2">
      <c r="A313" s="73" t="s">
        <v>329</v>
      </c>
      <c r="B313" s="70">
        <f t="shared" ref="B313:BM313" si="370">+B303+B308</f>
        <v>0</v>
      </c>
      <c r="C313" s="70">
        <f t="shared" si="370"/>
        <v>0</v>
      </c>
      <c r="D313" s="70">
        <f t="shared" si="370"/>
        <v>0</v>
      </c>
      <c r="E313" s="70">
        <f t="shared" si="370"/>
        <v>0</v>
      </c>
      <c r="F313" s="70">
        <f t="shared" si="370"/>
        <v>0</v>
      </c>
      <c r="G313" s="70">
        <f t="shared" si="370"/>
        <v>0</v>
      </c>
      <c r="H313" s="70">
        <f t="shared" si="370"/>
        <v>0</v>
      </c>
      <c r="I313" s="70">
        <f t="shared" si="370"/>
        <v>0</v>
      </c>
      <c r="J313" s="70">
        <f t="shared" si="370"/>
        <v>0</v>
      </c>
      <c r="K313" s="70">
        <f t="shared" si="370"/>
        <v>0</v>
      </c>
      <c r="L313" s="70">
        <f t="shared" si="370"/>
        <v>0</v>
      </c>
      <c r="M313" s="70">
        <f t="shared" si="370"/>
        <v>0</v>
      </c>
      <c r="N313" s="70">
        <f t="shared" si="370"/>
        <v>0</v>
      </c>
      <c r="O313" s="70">
        <f t="shared" si="370"/>
        <v>0</v>
      </c>
      <c r="P313" s="70">
        <f t="shared" si="370"/>
        <v>0</v>
      </c>
      <c r="Q313" s="70">
        <f t="shared" si="370"/>
        <v>0</v>
      </c>
      <c r="R313" s="70">
        <f t="shared" si="370"/>
        <v>0</v>
      </c>
      <c r="S313" s="70">
        <f t="shared" si="370"/>
        <v>0</v>
      </c>
      <c r="T313" s="70">
        <f t="shared" si="370"/>
        <v>0</v>
      </c>
      <c r="U313" s="70">
        <f t="shared" si="370"/>
        <v>0</v>
      </c>
      <c r="V313" s="70">
        <f t="shared" si="370"/>
        <v>0</v>
      </c>
      <c r="W313" s="70">
        <f t="shared" si="370"/>
        <v>0</v>
      </c>
      <c r="X313" s="70">
        <f t="shared" si="370"/>
        <v>3527287</v>
      </c>
      <c r="Y313" s="70">
        <f t="shared" si="370"/>
        <v>3498299</v>
      </c>
      <c r="Z313" s="70">
        <f t="shared" si="370"/>
        <v>3564106</v>
      </c>
      <c r="AA313" s="70">
        <f t="shared" si="370"/>
        <v>3597450</v>
      </c>
      <c r="AB313" s="70">
        <f t="shared" si="370"/>
        <v>3594050</v>
      </c>
      <c r="AC313" s="70">
        <f t="shared" si="370"/>
        <v>3587379</v>
      </c>
      <c r="AD313" s="70">
        <f t="shared" si="370"/>
        <v>3779550</v>
      </c>
      <c r="AE313" s="70">
        <f t="shared" si="370"/>
        <v>3739457</v>
      </c>
      <c r="AF313" s="70">
        <f t="shared" si="370"/>
        <v>3783114</v>
      </c>
      <c r="AG313" s="70">
        <f t="shared" si="370"/>
        <v>3864907</v>
      </c>
      <c r="AH313" s="70">
        <f t="shared" si="370"/>
        <v>3644198</v>
      </c>
      <c r="AI313" s="70">
        <f t="shared" si="370"/>
        <v>3888632</v>
      </c>
      <c r="AJ313" s="70">
        <f t="shared" si="370"/>
        <v>3976635</v>
      </c>
      <c r="AK313" s="70">
        <f t="shared" si="370"/>
        <v>3856697</v>
      </c>
      <c r="AL313" s="70">
        <f t="shared" si="370"/>
        <v>3758772</v>
      </c>
      <c r="AM313" s="70">
        <f t="shared" si="370"/>
        <v>3745258</v>
      </c>
      <c r="AN313" s="70">
        <f t="shared" si="370"/>
        <v>3695128</v>
      </c>
      <c r="AO313" s="70">
        <f t="shared" si="370"/>
        <v>3708401</v>
      </c>
      <c r="AP313" s="70">
        <f t="shared" si="370"/>
        <v>3073756</v>
      </c>
      <c r="AQ313" s="70">
        <f t="shared" si="370"/>
        <v>2970365</v>
      </c>
      <c r="AR313" s="70">
        <f t="shared" si="370"/>
        <v>2721843.1285784999</v>
      </c>
      <c r="AS313" s="70">
        <f t="shared" si="370"/>
        <v>2724155.8750333004</v>
      </c>
      <c r="AT313" s="70">
        <f t="shared" si="370"/>
        <v>2671558.9924472002</v>
      </c>
      <c r="AU313" s="70">
        <f t="shared" si="370"/>
        <v>2720198.4099691003</v>
      </c>
      <c r="AV313" s="70">
        <f t="shared" si="370"/>
        <v>2664578.0859663002</v>
      </c>
      <c r="AW313" s="70">
        <f t="shared" si="370"/>
        <v>2749772.8473713999</v>
      </c>
      <c r="AX313" s="70">
        <f t="shared" si="370"/>
        <v>2841363.1418677201</v>
      </c>
      <c r="AY313" s="70">
        <f t="shared" si="370"/>
        <v>2850293.6579381311</v>
      </c>
      <c r="AZ313" s="70">
        <f t="shared" si="370"/>
        <v>2800704.93378706</v>
      </c>
      <c r="BA313" s="70">
        <f t="shared" si="370"/>
        <v>2728272.7805767599</v>
      </c>
      <c r="BB313" s="70">
        <f t="shared" si="370"/>
        <v>2862878.7567093801</v>
      </c>
      <c r="BC313" s="70">
        <f t="shared" si="370"/>
        <v>2886549.5795166497</v>
      </c>
      <c r="BD313" s="70">
        <f t="shared" si="370"/>
        <v>2940670.59963011</v>
      </c>
      <c r="BE313" s="70">
        <f t="shared" si="370"/>
        <v>2872294.62491056</v>
      </c>
      <c r="BF313" s="70">
        <f t="shared" si="370"/>
        <v>2890559.2417293699</v>
      </c>
      <c r="BG313" s="70">
        <f t="shared" si="370"/>
        <v>2911122.5267526</v>
      </c>
      <c r="BH313" s="70">
        <f t="shared" si="370"/>
        <v>2942699.6761535998</v>
      </c>
      <c r="BI313" s="70">
        <f t="shared" si="370"/>
        <v>2917172</v>
      </c>
      <c r="BJ313" s="70">
        <f t="shared" si="370"/>
        <v>2943394.5471128998</v>
      </c>
      <c r="BK313" s="70">
        <f t="shared" si="370"/>
        <v>2885491.6563708</v>
      </c>
      <c r="BL313" s="70">
        <f t="shared" si="370"/>
        <v>2859075.4797520502</v>
      </c>
      <c r="BM313" s="70">
        <f t="shared" si="370"/>
        <v>2754673.5476736999</v>
      </c>
      <c r="BN313" s="70">
        <f t="shared" ref="BN313:DY313" si="371">+BN303+BN308</f>
        <v>2686249.66356435</v>
      </c>
      <c r="BO313" s="70">
        <f t="shared" si="371"/>
        <v>2548505.6716229497</v>
      </c>
      <c r="BP313" s="70">
        <f t="shared" si="371"/>
        <v>2479060.2190550501</v>
      </c>
      <c r="BQ313" s="70">
        <f t="shared" si="371"/>
        <v>2536303.5451271501</v>
      </c>
      <c r="BR313" s="70">
        <f t="shared" si="371"/>
        <v>2660137.5247837501</v>
      </c>
      <c r="BS313" s="70">
        <f t="shared" si="371"/>
        <v>2816321.0651944801</v>
      </c>
      <c r="BT313" s="70">
        <f t="shared" si="371"/>
        <v>2935195.4298127699</v>
      </c>
      <c r="BU313" s="70">
        <f t="shared" si="371"/>
        <v>3017955.4419482099</v>
      </c>
      <c r="BV313" s="70">
        <f t="shared" si="371"/>
        <v>3006300.0383181404</v>
      </c>
      <c r="BW313" s="70">
        <f t="shared" si="371"/>
        <v>2962717.2956491001</v>
      </c>
      <c r="BX313" s="70">
        <f t="shared" si="371"/>
        <v>2910941.7897687503</v>
      </c>
      <c r="BY313" s="70">
        <f t="shared" si="371"/>
        <v>2864260.9022146501</v>
      </c>
      <c r="BZ313" s="70">
        <f t="shared" si="371"/>
        <v>2896747.0740312999</v>
      </c>
      <c r="CA313" s="70">
        <f t="shared" si="371"/>
        <v>2883144.4508058</v>
      </c>
      <c r="CB313" s="70">
        <f t="shared" si="371"/>
        <v>2956790.0844994001</v>
      </c>
      <c r="CC313" s="70">
        <f t="shared" si="371"/>
        <v>2987365.9565188</v>
      </c>
      <c r="CD313" s="70">
        <f t="shared" si="371"/>
        <v>3047565.0235510999</v>
      </c>
      <c r="CE313" s="70">
        <f t="shared" si="371"/>
        <v>3043896.2490377999</v>
      </c>
      <c r="CF313" s="70">
        <f t="shared" si="371"/>
        <v>3113258.4842588003</v>
      </c>
      <c r="CG313" s="70">
        <f t="shared" si="371"/>
        <v>3125650.0620235996</v>
      </c>
      <c r="CH313" s="70">
        <f t="shared" si="371"/>
        <v>3219319.0895715011</v>
      </c>
      <c r="CI313" s="70">
        <f t="shared" si="371"/>
        <v>3229246.6641276013</v>
      </c>
      <c r="CJ313" s="70">
        <f t="shared" si="371"/>
        <v>3393875.9056499996</v>
      </c>
      <c r="CK313" s="70">
        <f t="shared" si="371"/>
        <v>3396397.4096405003</v>
      </c>
      <c r="CL313" s="70">
        <f t="shared" si="371"/>
        <v>3420277.6463806001</v>
      </c>
      <c r="CM313" s="70">
        <f t="shared" si="371"/>
        <v>3673584.945842999</v>
      </c>
      <c r="CN313" s="70">
        <f t="shared" si="371"/>
        <v>3739620.8753420003</v>
      </c>
      <c r="CO313" s="70">
        <f t="shared" si="371"/>
        <v>3893753.9434322999</v>
      </c>
      <c r="CP313" s="70">
        <f t="shared" si="371"/>
        <v>4152722.680447699</v>
      </c>
      <c r="CQ313" s="70">
        <f t="shared" si="371"/>
        <v>4192662.2785169999</v>
      </c>
      <c r="CR313" s="70">
        <f t="shared" si="371"/>
        <v>4321079.4565255996</v>
      </c>
      <c r="CS313" s="70">
        <f t="shared" si="371"/>
        <v>4546899.2585720001</v>
      </c>
      <c r="CT313" s="70">
        <f t="shared" si="371"/>
        <v>4492188.4351500999</v>
      </c>
      <c r="CU313" s="70">
        <f t="shared" si="371"/>
        <v>4492277.0054640006</v>
      </c>
      <c r="CV313" s="70">
        <f t="shared" si="371"/>
        <v>4659615.4699806003</v>
      </c>
      <c r="CW313" s="70">
        <f t="shared" si="371"/>
        <v>4586392.2186230002</v>
      </c>
      <c r="CX313" s="70">
        <f t="shared" si="371"/>
        <v>4810678.4341197899</v>
      </c>
      <c r="CY313" s="70">
        <f t="shared" si="371"/>
        <v>4794118.6798780002</v>
      </c>
      <c r="CZ313" s="70">
        <f t="shared" si="371"/>
        <v>4876696.0504118996</v>
      </c>
      <c r="DA313" s="70">
        <f t="shared" si="371"/>
        <v>5014250.1903219</v>
      </c>
      <c r="DB313" s="70">
        <f t="shared" si="371"/>
        <v>5209833.2332149306</v>
      </c>
      <c r="DC313" s="70">
        <f t="shared" si="371"/>
        <v>5904232.5436550006</v>
      </c>
      <c r="DD313" s="70">
        <f t="shared" si="371"/>
        <v>6234301.2784147998</v>
      </c>
      <c r="DE313" s="70">
        <f t="shared" si="371"/>
        <v>6461010.1633416004</v>
      </c>
      <c r="DF313" s="70">
        <f t="shared" si="371"/>
        <v>6607897.7030298999</v>
      </c>
      <c r="DG313" s="70">
        <f t="shared" si="371"/>
        <v>6630943.0201080004</v>
      </c>
      <c r="DH313" s="70">
        <f t="shared" si="371"/>
        <v>6543335.5699930005</v>
      </c>
      <c r="DI313" s="70">
        <f t="shared" si="371"/>
        <v>6419858.9260212015</v>
      </c>
      <c r="DJ313" s="70">
        <f t="shared" si="371"/>
        <v>6220264.662227599</v>
      </c>
      <c r="DK313" s="70">
        <f t="shared" si="371"/>
        <v>6244845.0802242002</v>
      </c>
      <c r="DL313" s="70">
        <f t="shared" si="371"/>
        <v>6277744.0999286007</v>
      </c>
      <c r="DM313" s="70">
        <f t="shared" si="371"/>
        <v>6326903.2019685004</v>
      </c>
      <c r="DN313" s="70">
        <f t="shared" si="371"/>
        <v>6369427.6218795991</v>
      </c>
      <c r="DO313" s="70">
        <f t="shared" si="371"/>
        <v>6774061.9972959999</v>
      </c>
      <c r="DP313" s="70">
        <f t="shared" si="371"/>
        <v>6939403.0059237992</v>
      </c>
      <c r="DQ313" s="70">
        <f t="shared" si="371"/>
        <v>7073399.0642249994</v>
      </c>
      <c r="DR313" s="70">
        <f t="shared" si="371"/>
        <v>7540944.5731154</v>
      </c>
      <c r="DS313" s="70">
        <f t="shared" si="371"/>
        <v>7685572.0530094802</v>
      </c>
      <c r="DT313" s="70">
        <f t="shared" si="371"/>
        <v>7947126.2672166899</v>
      </c>
      <c r="DU313" s="70">
        <f t="shared" si="371"/>
        <v>8135267.3594369004</v>
      </c>
      <c r="DV313" s="70">
        <f t="shared" si="371"/>
        <v>8364278.3390066093</v>
      </c>
      <c r="DW313" s="70">
        <f t="shared" si="371"/>
        <v>8391057.3360366095</v>
      </c>
      <c r="DX313" s="70">
        <f t="shared" si="371"/>
        <v>9183333.13951944</v>
      </c>
      <c r="DY313" s="70">
        <f t="shared" si="371"/>
        <v>9575472.1139570102</v>
      </c>
      <c r="DZ313" s="70">
        <f t="shared" ref="DZ313:GK313" si="372">+DZ303+DZ308</f>
        <v>10082694.155855721</v>
      </c>
      <c r="EA313" s="70">
        <f t="shared" si="372"/>
        <v>10680961.011485379</v>
      </c>
      <c r="EB313" s="70">
        <f t="shared" si="372"/>
        <v>10440684.274051001</v>
      </c>
      <c r="EC313" s="70">
        <f t="shared" si="372"/>
        <v>10795043.406316049</v>
      </c>
      <c r="ED313" s="70">
        <f t="shared" si="372"/>
        <v>11253070.020192051</v>
      </c>
      <c r="EE313" s="70">
        <f t="shared" si="372"/>
        <v>11409014.744495209</v>
      </c>
      <c r="EF313" s="70">
        <f t="shared" si="372"/>
        <v>10932077.622907391</v>
      </c>
      <c r="EG313" s="70">
        <f t="shared" si="372"/>
        <v>11138488.18559872</v>
      </c>
      <c r="EH313" s="70">
        <f t="shared" si="372"/>
        <v>11666155.411817031</v>
      </c>
      <c r="EI313" s="70">
        <f t="shared" si="372"/>
        <v>11884306.628116691</v>
      </c>
      <c r="EJ313" s="70">
        <f t="shared" si="372"/>
        <v>11583497.213625319</v>
      </c>
      <c r="EK313" s="70">
        <f t="shared" si="372"/>
        <v>12145809.86378127</v>
      </c>
      <c r="EL313" s="70">
        <f t="shared" si="372"/>
        <v>13070585.51907221</v>
      </c>
      <c r="EM313" s="70">
        <f t="shared" si="372"/>
        <v>13452251.258961521</v>
      </c>
      <c r="EN313" s="70">
        <f t="shared" si="372"/>
        <v>14610807.3574956</v>
      </c>
      <c r="EO313" s="70">
        <f t="shared" si="372"/>
        <v>14635011.337600039</v>
      </c>
      <c r="EP313" s="70">
        <f t="shared" si="372"/>
        <v>15457777.53651125</v>
      </c>
      <c r="EQ313" s="70">
        <f t="shared" si="372"/>
        <v>13921171.705423001</v>
      </c>
      <c r="ER313" s="70">
        <f t="shared" si="372"/>
        <v>14297173.205975801</v>
      </c>
      <c r="ES313" s="70">
        <f t="shared" si="372"/>
        <v>14277464.37565879</v>
      </c>
      <c r="ET313" s="70">
        <f t="shared" si="372"/>
        <v>14926414.62440696</v>
      </c>
      <c r="EU313" s="70">
        <f t="shared" si="372"/>
        <v>15047422.162421439</v>
      </c>
      <c r="EV313" s="70">
        <f t="shared" si="372"/>
        <v>14917177.60851164</v>
      </c>
      <c r="EW313" s="70">
        <f t="shared" si="372"/>
        <v>15341309.09381056</v>
      </c>
      <c r="EX313" s="70">
        <f t="shared" si="372"/>
        <v>15582602.341692921</v>
      </c>
      <c r="EY313" s="70">
        <f t="shared" si="372"/>
        <v>16129200.815483</v>
      </c>
      <c r="EZ313" s="70">
        <f t="shared" si="372"/>
        <v>16443703.916719379</v>
      </c>
      <c r="FA313" s="70">
        <f t="shared" si="372"/>
        <v>16151856.15281428</v>
      </c>
      <c r="FB313" s="70">
        <f t="shared" si="372"/>
        <v>16223156.1726232</v>
      </c>
      <c r="FC313" s="70">
        <f t="shared" si="372"/>
        <v>16133852.281158321</v>
      </c>
      <c r="FD313" s="70">
        <f t="shared" si="372"/>
        <v>16498537.66387981</v>
      </c>
      <c r="FE313" s="70">
        <f t="shared" si="372"/>
        <v>16747574.74845124</v>
      </c>
      <c r="FF313" s="70">
        <f t="shared" si="372"/>
        <v>17450502.094206788</v>
      </c>
      <c r="FG313" s="70">
        <f t="shared" si="372"/>
        <v>18477115.296389598</v>
      </c>
      <c r="FH313" s="70">
        <f t="shared" si="372"/>
        <v>18384829.001835268</v>
      </c>
      <c r="FI313" s="70">
        <f t="shared" si="372"/>
        <v>19022994.659148362</v>
      </c>
      <c r="FJ313" s="70">
        <f t="shared" si="372"/>
        <v>19442530.90585719</v>
      </c>
      <c r="FK313" s="70">
        <f t="shared" si="372"/>
        <v>20225514.57621881</v>
      </c>
      <c r="FL313" s="70">
        <f t="shared" si="372"/>
        <v>20835174.602963738</v>
      </c>
      <c r="FM313" s="70">
        <f t="shared" si="372"/>
        <v>22346864.619519152</v>
      </c>
      <c r="FN313" s="70">
        <f t="shared" si="372"/>
        <v>23086768.896726601</v>
      </c>
      <c r="FO313" s="70">
        <f t="shared" si="372"/>
        <v>22044264.247033168</v>
      </c>
      <c r="FP313" s="70">
        <f t="shared" si="372"/>
        <v>22217093.063099999</v>
      </c>
      <c r="FQ313" s="70">
        <f t="shared" si="372"/>
        <v>22201479.599576071</v>
      </c>
      <c r="FR313" s="70">
        <f t="shared" si="372"/>
        <v>22239274.140351143</v>
      </c>
      <c r="FS313" s="70">
        <f t="shared" si="372"/>
        <v>22437129.333598919</v>
      </c>
      <c r="FT313" s="70">
        <f t="shared" si="372"/>
        <v>22354810.306723639</v>
      </c>
      <c r="FU313" s="70">
        <f t="shared" si="372"/>
        <v>22906684.348199878</v>
      </c>
      <c r="FV313" s="70">
        <f t="shared" si="372"/>
        <v>24989096.853898998</v>
      </c>
      <c r="FW313" s="70">
        <f t="shared" si="372"/>
        <v>26531466.662198599</v>
      </c>
      <c r="FX313" s="70">
        <f t="shared" si="372"/>
        <v>27207068.582244039</v>
      </c>
      <c r="FY313" s="70">
        <f t="shared" si="372"/>
        <v>28236214.317045469</v>
      </c>
      <c r="FZ313" s="70">
        <f t="shared" si="372"/>
        <v>29482311.18507595</v>
      </c>
      <c r="GA313" s="70">
        <f t="shared" si="372"/>
        <v>29363288.325701218</v>
      </c>
      <c r="GB313" s="70">
        <f t="shared" si="372"/>
        <v>30066594.160810839</v>
      </c>
      <c r="GC313" s="70">
        <f t="shared" si="372"/>
        <v>31120353.587876212</v>
      </c>
      <c r="GD313" s="70">
        <f t="shared" si="372"/>
        <v>31434117.39733322</v>
      </c>
      <c r="GE313" s="70">
        <f t="shared" si="372"/>
        <v>31394817.018978767</v>
      </c>
      <c r="GF313" s="70">
        <f t="shared" si="372"/>
        <v>31342999.504156068</v>
      </c>
      <c r="GG313" s="70">
        <f t="shared" si="372"/>
        <v>32752657.196919248</v>
      </c>
      <c r="GH313" s="70">
        <f t="shared" si="372"/>
        <v>34254571.184461854</v>
      </c>
      <c r="GI313" s="70">
        <f t="shared" si="372"/>
        <v>34148606.506995551</v>
      </c>
      <c r="GJ313" s="70">
        <f t="shared" si="372"/>
        <v>34587001.061168969</v>
      </c>
      <c r="GK313" s="70">
        <f t="shared" si="372"/>
        <v>35983406.699881732</v>
      </c>
      <c r="GL313" s="70">
        <f t="shared" ref="GL313:IW313" si="373">+GL303+GL308</f>
        <v>36821940.935870796</v>
      </c>
      <c r="GM313" s="70">
        <f t="shared" si="373"/>
        <v>35402248.26266209</v>
      </c>
      <c r="GN313" s="70">
        <f t="shared" si="373"/>
        <v>34535169.424096502</v>
      </c>
      <c r="GO313" s="70">
        <f t="shared" si="373"/>
        <v>33726511.55344791</v>
      </c>
      <c r="GP313" s="70">
        <f t="shared" si="373"/>
        <v>33773220.162776828</v>
      </c>
      <c r="GQ313" s="70">
        <f t="shared" si="373"/>
        <v>32768585.620979898</v>
      </c>
      <c r="GR313" s="70">
        <f t="shared" si="373"/>
        <v>32503736.395656019</v>
      </c>
      <c r="GS313" s="70">
        <f t="shared" si="373"/>
        <v>32387859.669585392</v>
      </c>
      <c r="GT313" s="70">
        <f t="shared" si="373"/>
        <v>32782340.82492625</v>
      </c>
      <c r="GU313" s="70">
        <f t="shared" si="373"/>
        <v>33674993.032152139</v>
      </c>
      <c r="GV313" s="70">
        <f t="shared" si="373"/>
        <v>34488295.212820031</v>
      </c>
      <c r="GW313" s="70">
        <f t="shared" si="373"/>
        <v>34606553.799280614</v>
      </c>
      <c r="GX313" s="70">
        <f t="shared" si="373"/>
        <v>34791674.461973593</v>
      </c>
      <c r="GY313" s="70">
        <f t="shared" si="373"/>
        <v>32936928.36184584</v>
      </c>
      <c r="GZ313" s="70">
        <f t="shared" si="373"/>
        <v>33796512.159180067</v>
      </c>
      <c r="HA313" s="70">
        <f t="shared" si="373"/>
        <v>33322530.58575087</v>
      </c>
      <c r="HB313" s="70">
        <f t="shared" si="373"/>
        <v>33100034.0761499</v>
      </c>
      <c r="HC313" s="70">
        <f t="shared" si="373"/>
        <v>33097477.76845216</v>
      </c>
      <c r="HD313" s="70">
        <f t="shared" si="373"/>
        <v>33035779.23535049</v>
      </c>
      <c r="HE313" s="70">
        <f t="shared" si="373"/>
        <v>33779636.344876729</v>
      </c>
      <c r="HF313" s="70">
        <f t="shared" si="373"/>
        <v>34104652.10824009</v>
      </c>
      <c r="HG313" s="70">
        <f t="shared" si="373"/>
        <v>34004920.049377136</v>
      </c>
      <c r="HH313" s="70">
        <f t="shared" si="373"/>
        <v>34812185.853971563</v>
      </c>
      <c r="HI313" s="70">
        <f t="shared" si="373"/>
        <v>34992412.793021336</v>
      </c>
      <c r="HJ313" s="70">
        <f t="shared" si="373"/>
        <v>35373348.220362835</v>
      </c>
      <c r="HK313" s="70">
        <f t="shared" si="373"/>
        <v>35443329.265611283</v>
      </c>
      <c r="HL313" s="70">
        <f t="shared" si="373"/>
        <v>35394735.652030602</v>
      </c>
      <c r="HM313" s="70">
        <f t="shared" si="373"/>
        <v>35134721.061426595</v>
      </c>
      <c r="HN313" s="70">
        <f t="shared" si="373"/>
        <v>36020491.136799112</v>
      </c>
      <c r="HO313" s="70">
        <f t="shared" si="373"/>
        <v>35914318.063100576</v>
      </c>
      <c r="HP313" s="70">
        <f t="shared" si="373"/>
        <v>36373305.056926548</v>
      </c>
      <c r="HQ313" s="70">
        <f t="shared" si="373"/>
        <v>37815011.582047321</v>
      </c>
      <c r="HR313" s="70">
        <f t="shared" si="373"/>
        <v>38856118.162530355</v>
      </c>
      <c r="HS313" s="70">
        <f t="shared" si="373"/>
        <v>39787878.065031573</v>
      </c>
      <c r="HT313" s="70">
        <f t="shared" si="373"/>
        <v>39758473.828001507</v>
      </c>
      <c r="HU313" s="70">
        <f t="shared" si="373"/>
        <v>40533123.52182664</v>
      </c>
      <c r="HV313" s="70">
        <f t="shared" si="373"/>
        <v>40970506.245879203</v>
      </c>
      <c r="HW313" s="70">
        <f t="shared" si="373"/>
        <v>41647078.611014403</v>
      </c>
      <c r="HX313" s="70">
        <f t="shared" si="373"/>
        <v>42658820.312736511</v>
      </c>
      <c r="HY313" s="70">
        <f t="shared" si="373"/>
        <v>43031388.69761949</v>
      </c>
      <c r="HZ313" s="70">
        <f t="shared" si="373"/>
        <v>42224570.769204684</v>
      </c>
      <c r="IA313" s="70">
        <f t="shared" si="373"/>
        <v>41354008.848590009</v>
      </c>
      <c r="IB313" s="70">
        <f t="shared" si="373"/>
        <v>40120692.896931604</v>
      </c>
      <c r="IC313" s="70">
        <f t="shared" si="373"/>
        <v>42113964.987941563</v>
      </c>
      <c r="ID313" s="70">
        <f t="shared" si="373"/>
        <v>43413398.597803675</v>
      </c>
      <c r="IE313" s="70">
        <f t="shared" si="373"/>
        <v>43352528.218800001</v>
      </c>
      <c r="IF313" s="70">
        <f t="shared" si="373"/>
        <v>43705364.096460797</v>
      </c>
      <c r="IG313" s="70">
        <f t="shared" si="373"/>
        <v>43984206.312576987</v>
      </c>
      <c r="IH313" s="70">
        <f t="shared" si="373"/>
        <v>44112376.379564665</v>
      </c>
      <c r="II313" s="70">
        <f t="shared" si="373"/>
        <v>43929171.772460006</v>
      </c>
      <c r="IJ313" s="70">
        <f t="shared" si="373"/>
        <v>43900461.074796617</v>
      </c>
      <c r="IK313" s="70">
        <f t="shared" si="373"/>
        <v>42929200.379206091</v>
      </c>
      <c r="IL313" s="70">
        <f t="shared" si="373"/>
        <v>42967271.572326511</v>
      </c>
      <c r="IM313" s="70">
        <f t="shared" si="373"/>
        <v>43277723.380601712</v>
      </c>
      <c r="IN313" s="70">
        <f t="shared" si="373"/>
        <v>43575452.659744345</v>
      </c>
      <c r="IO313" s="70">
        <f t="shared" si="373"/>
        <v>43480903.684632502</v>
      </c>
      <c r="IP313" s="70">
        <f t="shared" si="373"/>
        <v>43087442.818067141</v>
      </c>
      <c r="IQ313" s="70">
        <f t="shared" si="373"/>
        <v>43500437.878561109</v>
      </c>
      <c r="IR313" s="70">
        <f t="shared" si="373"/>
        <v>43973405.341773249</v>
      </c>
      <c r="IS313" s="70">
        <f t="shared" si="373"/>
        <v>43475935.307327934</v>
      </c>
      <c r="IT313" s="70">
        <f t="shared" si="373"/>
        <v>43612251.257657617</v>
      </c>
      <c r="IU313" s="70">
        <f t="shared" si="373"/>
        <v>42058029.465975672</v>
      </c>
      <c r="IV313" s="70">
        <f t="shared" si="373"/>
        <v>40921016.41452042</v>
      </c>
      <c r="IW313" s="70">
        <f t="shared" si="373"/>
        <v>43095287.981392734</v>
      </c>
      <c r="IX313" s="70">
        <f t="shared" ref="IX313:JF313" si="374">+IX303+IX308</f>
        <v>43319316.334999301</v>
      </c>
      <c r="IY313" s="70">
        <f t="shared" si="374"/>
        <v>41677747.097025104</v>
      </c>
      <c r="IZ313" s="70">
        <f t="shared" si="374"/>
        <v>42271846.864118725</v>
      </c>
      <c r="JA313" s="70">
        <f t="shared" si="374"/>
        <v>42895542</v>
      </c>
      <c r="JB313" s="70">
        <f t="shared" si="374"/>
        <v>43934029.662001103</v>
      </c>
      <c r="JC313" s="70">
        <f t="shared" si="374"/>
        <v>45254970.945716344</v>
      </c>
      <c r="JD313" s="70">
        <f t="shared" si="374"/>
        <v>45900309.888124764</v>
      </c>
      <c r="JE313" s="70">
        <f t="shared" si="374"/>
        <v>47430312.859999992</v>
      </c>
      <c r="JF313" s="70" t="e">
        <f t="shared" si="374"/>
        <v>#REF!</v>
      </c>
    </row>
    <row r="314" spans="1:266" ht="12.9" customHeight="1" x14ac:dyDescent="0.2">
      <c r="A314" s="73" t="s">
        <v>330</v>
      </c>
      <c r="B314" s="70">
        <f t="shared" ref="B314:BM314" si="375">+B304+B309</f>
        <v>0</v>
      </c>
      <c r="C314" s="70">
        <f t="shared" si="375"/>
        <v>0</v>
      </c>
      <c r="D314" s="70">
        <f t="shared" si="375"/>
        <v>0</v>
      </c>
      <c r="E314" s="70">
        <f t="shared" si="375"/>
        <v>0</v>
      </c>
      <c r="F314" s="70">
        <f t="shared" si="375"/>
        <v>0</v>
      </c>
      <c r="G314" s="70">
        <f t="shared" si="375"/>
        <v>0</v>
      </c>
      <c r="H314" s="70">
        <f t="shared" si="375"/>
        <v>0</v>
      </c>
      <c r="I314" s="70">
        <f t="shared" si="375"/>
        <v>0</v>
      </c>
      <c r="J314" s="70">
        <f t="shared" si="375"/>
        <v>0</v>
      </c>
      <c r="K314" s="70">
        <f t="shared" si="375"/>
        <v>0</v>
      </c>
      <c r="L314" s="70">
        <f t="shared" si="375"/>
        <v>0</v>
      </c>
      <c r="M314" s="70">
        <f t="shared" si="375"/>
        <v>0</v>
      </c>
      <c r="N314" s="70">
        <f t="shared" si="375"/>
        <v>0</v>
      </c>
      <c r="O314" s="70">
        <f t="shared" si="375"/>
        <v>0</v>
      </c>
      <c r="P314" s="70">
        <f t="shared" si="375"/>
        <v>0</v>
      </c>
      <c r="Q314" s="70">
        <f t="shared" si="375"/>
        <v>0</v>
      </c>
      <c r="R314" s="70">
        <f t="shared" si="375"/>
        <v>0</v>
      </c>
      <c r="S314" s="70">
        <f t="shared" si="375"/>
        <v>0</v>
      </c>
      <c r="T314" s="70">
        <f t="shared" si="375"/>
        <v>0</v>
      </c>
      <c r="U314" s="70">
        <f t="shared" si="375"/>
        <v>0</v>
      </c>
      <c r="V314" s="70">
        <f t="shared" si="375"/>
        <v>0</v>
      </c>
      <c r="W314" s="70">
        <f t="shared" si="375"/>
        <v>0</v>
      </c>
      <c r="X314" s="70">
        <f t="shared" si="375"/>
        <v>190487</v>
      </c>
      <c r="Y314" s="70">
        <f t="shared" si="375"/>
        <v>181421</v>
      </c>
      <c r="Z314" s="70">
        <f t="shared" si="375"/>
        <v>182915</v>
      </c>
      <c r="AA314" s="70">
        <f t="shared" si="375"/>
        <v>186137</v>
      </c>
      <c r="AB314" s="70">
        <f t="shared" si="375"/>
        <v>182360</v>
      </c>
      <c r="AC314" s="70">
        <f t="shared" si="375"/>
        <v>187602</v>
      </c>
      <c r="AD314" s="70">
        <f t="shared" si="375"/>
        <v>192118</v>
      </c>
      <c r="AE314" s="70">
        <f t="shared" si="375"/>
        <v>200790</v>
      </c>
      <c r="AF314" s="70">
        <f t="shared" si="375"/>
        <v>209851</v>
      </c>
      <c r="AG314" s="70">
        <f t="shared" si="375"/>
        <v>215166</v>
      </c>
      <c r="AH314" s="70">
        <f t="shared" si="375"/>
        <v>180826</v>
      </c>
      <c r="AI314" s="70">
        <f t="shared" si="375"/>
        <v>188466</v>
      </c>
      <c r="AJ314" s="70">
        <f t="shared" si="375"/>
        <v>185668</v>
      </c>
      <c r="AK314" s="70">
        <f t="shared" si="375"/>
        <v>182476</v>
      </c>
      <c r="AL314" s="70">
        <f t="shared" si="375"/>
        <v>179806</v>
      </c>
      <c r="AM314" s="70">
        <f t="shared" si="375"/>
        <v>178567</v>
      </c>
      <c r="AN314" s="70">
        <f t="shared" si="375"/>
        <v>173384</v>
      </c>
      <c r="AO314" s="70">
        <f t="shared" si="375"/>
        <v>165386</v>
      </c>
      <c r="AP314" s="70">
        <f t="shared" si="375"/>
        <v>141990</v>
      </c>
      <c r="AQ314" s="70">
        <f t="shared" si="375"/>
        <v>138291</v>
      </c>
      <c r="AR314" s="70">
        <f t="shared" si="375"/>
        <v>144155.10887249999</v>
      </c>
      <c r="AS314" s="70">
        <f t="shared" si="375"/>
        <v>157652.04276889999</v>
      </c>
      <c r="AT314" s="70">
        <f t="shared" si="375"/>
        <v>160754.8043737</v>
      </c>
      <c r="AU314" s="70">
        <f t="shared" si="375"/>
        <v>165462.74265200002</v>
      </c>
      <c r="AV314" s="70">
        <f t="shared" si="375"/>
        <v>178835.8902969</v>
      </c>
      <c r="AW314" s="70">
        <f t="shared" si="375"/>
        <v>174954.28283760001</v>
      </c>
      <c r="AX314" s="70">
        <f t="shared" si="375"/>
        <v>143404.63782820001</v>
      </c>
      <c r="AY314" s="70">
        <f t="shared" si="375"/>
        <v>145465.42346710002</v>
      </c>
      <c r="AZ314" s="70">
        <f t="shared" si="375"/>
        <v>138653.93331670001</v>
      </c>
      <c r="BA314" s="70">
        <f t="shared" si="375"/>
        <v>132328.3505261</v>
      </c>
      <c r="BB314" s="70">
        <f t="shared" si="375"/>
        <v>128974.4054969</v>
      </c>
      <c r="BC314" s="70">
        <f t="shared" si="375"/>
        <v>130630.57081770001</v>
      </c>
      <c r="BD314" s="70">
        <f t="shared" si="375"/>
        <v>132868.00533379999</v>
      </c>
      <c r="BE314" s="70">
        <f t="shared" si="375"/>
        <v>140077.9957723</v>
      </c>
      <c r="BF314" s="70">
        <f t="shared" si="375"/>
        <v>149742.60670485999</v>
      </c>
      <c r="BG314" s="70">
        <f t="shared" si="375"/>
        <v>159353.61511573</v>
      </c>
      <c r="BH314" s="70">
        <f t="shared" si="375"/>
        <v>161928.89245379998</v>
      </c>
      <c r="BI314" s="70">
        <f t="shared" si="375"/>
        <v>170237</v>
      </c>
      <c r="BJ314" s="70">
        <f t="shared" si="375"/>
        <v>176502.90916134999</v>
      </c>
      <c r="BK314" s="70">
        <f t="shared" si="375"/>
        <v>177079.99180715001</v>
      </c>
      <c r="BL314" s="70">
        <f t="shared" si="375"/>
        <v>174102.30335969996</v>
      </c>
      <c r="BM314" s="70">
        <f t="shared" si="375"/>
        <v>176911.49600650015</v>
      </c>
      <c r="BN314" s="70">
        <f t="shared" ref="BN314:DY314" si="376">+BN304+BN309</f>
        <v>154887.08202914995</v>
      </c>
      <c r="BO314" s="70">
        <f t="shared" si="376"/>
        <v>163623.02690299985</v>
      </c>
      <c r="BP314" s="70">
        <f t="shared" si="376"/>
        <v>168198.09486750021</v>
      </c>
      <c r="BQ314" s="70">
        <f t="shared" si="376"/>
        <v>182703.6804252002</v>
      </c>
      <c r="BR314" s="70">
        <f t="shared" si="376"/>
        <v>189453.65010020003</v>
      </c>
      <c r="BS314" s="70">
        <f t="shared" si="376"/>
        <v>194106.13303900009</v>
      </c>
      <c r="BT314" s="70">
        <f t="shared" si="376"/>
        <v>205434.86380374996</v>
      </c>
      <c r="BU314" s="70">
        <f t="shared" si="376"/>
        <v>213617.05674964996</v>
      </c>
      <c r="BV314" s="70">
        <f t="shared" si="376"/>
        <v>215845.52707609985</v>
      </c>
      <c r="BW314" s="70">
        <f t="shared" si="376"/>
        <v>208987.52190049982</v>
      </c>
      <c r="BX314" s="70">
        <f t="shared" si="376"/>
        <v>207359.35597880016</v>
      </c>
      <c r="BY314" s="70">
        <f t="shared" si="376"/>
        <v>200256.59414510004</v>
      </c>
      <c r="BZ314" s="70">
        <f t="shared" si="376"/>
        <v>189135.91682510014</v>
      </c>
      <c r="CA314" s="70">
        <f t="shared" si="376"/>
        <v>182545.78856059993</v>
      </c>
      <c r="CB314" s="70">
        <f t="shared" si="376"/>
        <v>189197.10526279989</v>
      </c>
      <c r="CC314" s="70">
        <f t="shared" si="376"/>
        <v>191067.93477070006</v>
      </c>
      <c r="CD314" s="70">
        <f t="shared" si="376"/>
        <v>201582.4289383</v>
      </c>
      <c r="CE314" s="70">
        <f t="shared" si="376"/>
        <v>226440.70414319978</v>
      </c>
      <c r="CF314" s="70">
        <f t="shared" si="376"/>
        <v>239794.34004019995</v>
      </c>
      <c r="CG314" s="70">
        <f t="shared" si="376"/>
        <v>241641.81797559996</v>
      </c>
      <c r="CH314" s="70">
        <f t="shared" si="376"/>
        <v>251858.49445869989</v>
      </c>
      <c r="CI314" s="70">
        <f t="shared" si="376"/>
        <v>247898.94817020011</v>
      </c>
      <c r="CJ314" s="70">
        <f t="shared" si="376"/>
        <v>234294.13222530019</v>
      </c>
      <c r="CK314" s="70">
        <f t="shared" si="376"/>
        <v>227807.57269480004</v>
      </c>
      <c r="CL314" s="70">
        <f t="shared" si="376"/>
        <v>223360.03266879998</v>
      </c>
      <c r="CM314" s="70">
        <f t="shared" si="376"/>
        <v>248439.96459520003</v>
      </c>
      <c r="CN314" s="70">
        <f t="shared" si="376"/>
        <v>266510.81882119999</v>
      </c>
      <c r="CO314" s="70">
        <f t="shared" si="376"/>
        <v>290329.99405500002</v>
      </c>
      <c r="CP314" s="70">
        <f t="shared" si="376"/>
        <v>300920.86514539999</v>
      </c>
      <c r="CQ314" s="70">
        <f t="shared" si="376"/>
        <v>318046.19712000003</v>
      </c>
      <c r="CR314" s="70">
        <f t="shared" si="376"/>
        <v>330012.80013270001</v>
      </c>
      <c r="CS314" s="70">
        <f t="shared" si="376"/>
        <v>348186.13236485003</v>
      </c>
      <c r="CT314" s="70">
        <f t="shared" si="376"/>
        <v>240658.82121170001</v>
      </c>
      <c r="CU314" s="70">
        <f t="shared" si="376"/>
        <v>242633.74797550001</v>
      </c>
      <c r="CV314" s="70">
        <f t="shared" si="376"/>
        <v>225367.35641390001</v>
      </c>
      <c r="CW314" s="70">
        <f t="shared" si="376"/>
        <v>215002.07183100001</v>
      </c>
      <c r="CX314" s="70">
        <f t="shared" si="376"/>
        <v>214460.34815409998</v>
      </c>
      <c r="CY314" s="70">
        <f t="shared" si="376"/>
        <v>219162.83355899999</v>
      </c>
      <c r="CZ314" s="70">
        <f t="shared" si="376"/>
        <v>231186.86637830001</v>
      </c>
      <c r="DA314" s="70">
        <f t="shared" si="376"/>
        <v>239717.28225000002</v>
      </c>
      <c r="DB314" s="70">
        <f t="shared" si="376"/>
        <v>258091.57272510001</v>
      </c>
      <c r="DC314" s="70">
        <f t="shared" si="376"/>
        <v>302276.30119259999</v>
      </c>
      <c r="DD314" s="70">
        <f t="shared" si="376"/>
        <v>312919.21634380001</v>
      </c>
      <c r="DE314" s="70">
        <f t="shared" si="376"/>
        <v>266143.7371964</v>
      </c>
      <c r="DF314" s="70">
        <f t="shared" si="376"/>
        <v>191680.09637359998</v>
      </c>
      <c r="DG314" s="70">
        <f t="shared" si="376"/>
        <v>193931.6811054</v>
      </c>
      <c r="DH314" s="70">
        <f t="shared" si="376"/>
        <v>199320.91514859998</v>
      </c>
      <c r="DI314" s="70">
        <f t="shared" si="376"/>
        <v>198342.6936674001</v>
      </c>
      <c r="DJ314" s="70">
        <f t="shared" si="376"/>
        <v>185145.64156420002</v>
      </c>
      <c r="DK314" s="70">
        <f t="shared" si="376"/>
        <v>195938.24145460001</v>
      </c>
      <c r="DL314" s="70">
        <f t="shared" si="376"/>
        <v>213388.06473019999</v>
      </c>
      <c r="DM314" s="70">
        <f t="shared" si="376"/>
        <v>220166.6440804</v>
      </c>
      <c r="DN314" s="70">
        <f t="shared" si="376"/>
        <v>241134.03638120001</v>
      </c>
      <c r="DO314" s="70">
        <f t="shared" si="376"/>
        <v>248777.02225559999</v>
      </c>
      <c r="DP314" s="70">
        <f t="shared" si="376"/>
        <v>247913.01973619999</v>
      </c>
      <c r="DQ314" s="70">
        <f t="shared" si="376"/>
        <v>249846.65974939999</v>
      </c>
      <c r="DR314" s="70">
        <f t="shared" si="376"/>
        <v>265040.40327459999</v>
      </c>
      <c r="DS314" s="70">
        <f t="shared" si="376"/>
        <v>1409723.6853789</v>
      </c>
      <c r="DT314" s="70">
        <f t="shared" si="376"/>
        <v>254313.886527</v>
      </c>
      <c r="DU314" s="70">
        <f t="shared" si="376"/>
        <v>246006.35126522</v>
      </c>
      <c r="DV314" s="70">
        <f t="shared" si="376"/>
        <v>228323.02945072</v>
      </c>
      <c r="DW314" s="70">
        <f t="shared" si="376"/>
        <v>227564.22478796999</v>
      </c>
      <c r="DX314" s="70">
        <f t="shared" si="376"/>
        <v>254016.52396460998</v>
      </c>
      <c r="DY314" s="70">
        <f t="shared" si="376"/>
        <v>283008.51290076989</v>
      </c>
      <c r="DZ314" s="70">
        <f t="shared" ref="DZ314:GK314" si="377">+DZ304+DZ309</f>
        <v>309499.07090350002</v>
      </c>
      <c r="EA314" s="70">
        <f t="shared" si="377"/>
        <v>339050.43154068995</v>
      </c>
      <c r="EB314" s="70">
        <f t="shared" si="377"/>
        <v>326538.99881952</v>
      </c>
      <c r="EC314" s="70">
        <f t="shared" si="377"/>
        <v>246311.40805954998</v>
      </c>
      <c r="ED314" s="70">
        <f t="shared" si="377"/>
        <v>253274.11882939</v>
      </c>
      <c r="EE314" s="70">
        <f t="shared" si="377"/>
        <v>257391.32074664001</v>
      </c>
      <c r="EF314" s="70">
        <f t="shared" si="377"/>
        <v>225901.86074321001</v>
      </c>
      <c r="EG314" s="70">
        <f t="shared" si="377"/>
        <v>215306.85352798991</v>
      </c>
      <c r="EH314" s="70">
        <f t="shared" si="377"/>
        <v>197175.45269432999</v>
      </c>
      <c r="EI314" s="70">
        <f t="shared" si="377"/>
        <v>202940.13298797002</v>
      </c>
      <c r="EJ314" s="70">
        <f t="shared" si="377"/>
        <v>200017.73210035</v>
      </c>
      <c r="EK314" s="70">
        <f t="shared" si="377"/>
        <v>214655.75711746002</v>
      </c>
      <c r="EL314" s="70">
        <f t="shared" si="377"/>
        <v>234855.98624448001</v>
      </c>
      <c r="EM314" s="70">
        <f t="shared" si="377"/>
        <v>249844.64483177001</v>
      </c>
      <c r="EN314" s="70">
        <f t="shared" si="377"/>
        <v>274807.50519549003</v>
      </c>
      <c r="EO314" s="70">
        <f t="shared" si="377"/>
        <v>289714.65560287004</v>
      </c>
      <c r="EP314" s="70">
        <f t="shared" si="377"/>
        <v>300326.38713217003</v>
      </c>
      <c r="EQ314" s="70">
        <f t="shared" si="377"/>
        <v>270208.80919137003</v>
      </c>
      <c r="ER314" s="70">
        <f t="shared" si="377"/>
        <v>277471.50871847</v>
      </c>
      <c r="ES314" s="70">
        <f t="shared" si="377"/>
        <v>273595.57376932999</v>
      </c>
      <c r="ET314" s="70">
        <f t="shared" si="377"/>
        <v>258688.79635375002</v>
      </c>
      <c r="EU314" s="70">
        <f t="shared" si="377"/>
        <v>266239.47485071002</v>
      </c>
      <c r="EV314" s="70">
        <f t="shared" si="377"/>
        <v>282423.28190814995</v>
      </c>
      <c r="EW314" s="70">
        <f t="shared" si="377"/>
        <v>304283.64943863999</v>
      </c>
      <c r="EX314" s="70">
        <f t="shared" si="377"/>
        <v>326516.98338769999</v>
      </c>
      <c r="EY314" s="70">
        <f t="shared" si="377"/>
        <v>342960.73418706999</v>
      </c>
      <c r="EZ314" s="70">
        <f t="shared" si="377"/>
        <v>363143.13141295</v>
      </c>
      <c r="FA314" s="70">
        <f t="shared" si="377"/>
        <v>374171.39869020996</v>
      </c>
      <c r="FB314" s="70">
        <f t="shared" si="377"/>
        <v>386810.25891944993</v>
      </c>
      <c r="FC314" s="70">
        <f t="shared" si="377"/>
        <v>375662.54281173</v>
      </c>
      <c r="FD314" s="70">
        <f t="shared" si="377"/>
        <v>382816.70867920999</v>
      </c>
      <c r="FE314" s="70">
        <f t="shared" si="377"/>
        <v>389731.27944976999</v>
      </c>
      <c r="FF314" s="70">
        <f t="shared" si="377"/>
        <v>400346.87333932001</v>
      </c>
      <c r="FG314" s="70">
        <f t="shared" si="377"/>
        <v>429141.31214153004</v>
      </c>
      <c r="FH314" s="70">
        <f t="shared" si="377"/>
        <v>474307.3523421</v>
      </c>
      <c r="FI314" s="70">
        <f t="shared" si="377"/>
        <v>503173.92848048999</v>
      </c>
      <c r="FJ314" s="70">
        <f t="shared" si="377"/>
        <v>512768.01408126001</v>
      </c>
      <c r="FK314" s="70">
        <f t="shared" si="377"/>
        <v>540257.33517095016</v>
      </c>
      <c r="FL314" s="70">
        <f t="shared" si="377"/>
        <v>561765.38739537005</v>
      </c>
      <c r="FM314" s="70">
        <f t="shared" si="377"/>
        <v>590706.20767586003</v>
      </c>
      <c r="FN314" s="70">
        <f t="shared" si="377"/>
        <v>611772.62070925988</v>
      </c>
      <c r="FO314" s="70">
        <f t="shared" si="377"/>
        <v>585825.34771630005</v>
      </c>
      <c r="FP314" s="70">
        <f t="shared" si="377"/>
        <v>593959.81967182993</v>
      </c>
      <c r="FQ314" s="70">
        <f t="shared" si="377"/>
        <v>582844.33494575007</v>
      </c>
      <c r="FR314" s="70">
        <f t="shared" si="377"/>
        <v>598062.18901264993</v>
      </c>
      <c r="FS314" s="70">
        <f t="shared" si="377"/>
        <v>630950.87592079013</v>
      </c>
      <c r="FT314" s="70">
        <f t="shared" si="377"/>
        <v>655220.75755194994</v>
      </c>
      <c r="FU314" s="70">
        <f t="shared" si="377"/>
        <v>700381.15611050988</v>
      </c>
      <c r="FV314" s="70">
        <f t="shared" si="377"/>
        <v>778206.51408771018</v>
      </c>
      <c r="FW314" s="70">
        <f t="shared" si="377"/>
        <v>844900.97133067006</v>
      </c>
      <c r="FX314" s="70">
        <f t="shared" si="377"/>
        <v>875968.68883707002</v>
      </c>
      <c r="FY314" s="70">
        <f t="shared" si="377"/>
        <v>895795.92709416011</v>
      </c>
      <c r="FZ314" s="70">
        <f t="shared" si="377"/>
        <v>935614.38755489001</v>
      </c>
      <c r="GA314" s="70">
        <f t="shared" si="377"/>
        <v>775191.93442978989</v>
      </c>
      <c r="GB314" s="70">
        <f t="shared" si="377"/>
        <v>798305.37392778997</v>
      </c>
      <c r="GC314" s="70">
        <f t="shared" si="377"/>
        <v>787934.56932429003</v>
      </c>
      <c r="GD314" s="70">
        <f t="shared" si="377"/>
        <v>824057.4807076602</v>
      </c>
      <c r="GE314" s="70">
        <f t="shared" si="377"/>
        <v>814629.56641158997</v>
      </c>
      <c r="GF314" s="70">
        <f t="shared" si="377"/>
        <v>851265.69389546989</v>
      </c>
      <c r="GG314" s="70">
        <f t="shared" si="377"/>
        <v>919945.91129579011</v>
      </c>
      <c r="GH314" s="70">
        <f t="shared" si="377"/>
        <v>1003219.0764636302</v>
      </c>
      <c r="GI314" s="70">
        <f t="shared" si="377"/>
        <v>1007746.9122883199</v>
      </c>
      <c r="GJ314" s="70">
        <f t="shared" si="377"/>
        <v>1012686.50905497</v>
      </c>
      <c r="GK314" s="70">
        <f t="shared" si="377"/>
        <v>1057129.35033775</v>
      </c>
      <c r="GL314" s="70">
        <f t="shared" ref="GL314:IW314" si="378">+GL304+GL309</f>
        <v>1074135.08197445</v>
      </c>
      <c r="GM314" s="70">
        <f t="shared" si="378"/>
        <v>1023382.33262395</v>
      </c>
      <c r="GN314" s="70">
        <f t="shared" si="378"/>
        <v>976380.23772233992</v>
      </c>
      <c r="GO314" s="70">
        <f t="shared" si="378"/>
        <v>958912.48058559012</v>
      </c>
      <c r="GP314" s="70">
        <f t="shared" si="378"/>
        <v>964433.66494558996</v>
      </c>
      <c r="GQ314" s="70">
        <f t="shared" si="378"/>
        <v>949175.24482203997</v>
      </c>
      <c r="GR314" s="70">
        <f t="shared" si="378"/>
        <v>954816.62025283009</v>
      </c>
      <c r="GS314" s="70">
        <f t="shared" si="378"/>
        <v>965460.78965540999</v>
      </c>
      <c r="GT314" s="70">
        <f t="shared" si="378"/>
        <v>1009870.6478425099</v>
      </c>
      <c r="GU314" s="70">
        <f t="shared" si="378"/>
        <v>1070280.37500557</v>
      </c>
      <c r="GV314" s="70">
        <f t="shared" si="378"/>
        <v>1124316.7983079101</v>
      </c>
      <c r="GW314" s="70">
        <f t="shared" si="378"/>
        <v>1131986.57575335</v>
      </c>
      <c r="GX314" s="70">
        <f t="shared" si="378"/>
        <v>1140542.6442318598</v>
      </c>
      <c r="GY314" s="70">
        <f t="shared" si="378"/>
        <v>1074933.1970098501</v>
      </c>
      <c r="GZ314" s="70">
        <f t="shared" si="378"/>
        <v>1112275.88099418</v>
      </c>
      <c r="HA314" s="70">
        <f t="shared" si="378"/>
        <v>1087214.9361111401</v>
      </c>
      <c r="HB314" s="70">
        <f t="shared" si="378"/>
        <v>1074389.6103415599</v>
      </c>
      <c r="HC314" s="70">
        <f t="shared" si="378"/>
        <v>1089858.99259961</v>
      </c>
      <c r="HD314" s="70">
        <f t="shared" si="378"/>
        <v>1119044.6898027002</v>
      </c>
      <c r="HE314" s="70">
        <f t="shared" si="378"/>
        <v>1169838.4305115</v>
      </c>
      <c r="HF314" s="70">
        <f t="shared" si="378"/>
        <v>1234394.3524986899</v>
      </c>
      <c r="HG314" s="70">
        <f t="shared" si="378"/>
        <v>1238402.3084209599</v>
      </c>
      <c r="HH314" s="70">
        <f t="shared" si="378"/>
        <v>1281528.23987936</v>
      </c>
      <c r="HI314" s="70">
        <f t="shared" si="378"/>
        <v>1288645.4161861301</v>
      </c>
      <c r="HJ314" s="70">
        <f t="shared" si="378"/>
        <v>1287497.6316936</v>
      </c>
      <c r="HK314" s="70">
        <f t="shared" si="378"/>
        <v>1295492.2751935599</v>
      </c>
      <c r="HL314" s="70">
        <f t="shared" si="378"/>
        <v>1296610.35431805</v>
      </c>
      <c r="HM314" s="70">
        <f t="shared" si="378"/>
        <v>1306888.6503058299</v>
      </c>
      <c r="HN314" s="70">
        <f t="shared" si="378"/>
        <v>1363564.19351842</v>
      </c>
      <c r="HO314" s="70">
        <f t="shared" si="378"/>
        <v>1391997.4473607</v>
      </c>
      <c r="HP314" s="70">
        <f t="shared" si="378"/>
        <v>1445361.50754986</v>
      </c>
      <c r="HQ314" s="70">
        <f t="shared" si="378"/>
        <v>1551470.74815724</v>
      </c>
      <c r="HR314" s="70">
        <f t="shared" si="378"/>
        <v>1618264.0174386799</v>
      </c>
      <c r="HS314" s="70">
        <f t="shared" si="378"/>
        <v>1655898.6572517999</v>
      </c>
      <c r="HT314" s="70">
        <f t="shared" si="378"/>
        <v>1654073.6333998002</v>
      </c>
      <c r="HU314" s="70">
        <f t="shared" si="378"/>
        <v>1722048.6823982</v>
      </c>
      <c r="HV314" s="70">
        <f t="shared" si="378"/>
        <v>1739927.34535216</v>
      </c>
      <c r="HW314" s="70">
        <f t="shared" si="378"/>
        <v>1157983.0096715202</v>
      </c>
      <c r="HX314" s="70">
        <f t="shared" si="378"/>
        <v>1150352.6224120001</v>
      </c>
      <c r="HY314" s="70">
        <f t="shared" si="378"/>
        <v>1154834.2686457401</v>
      </c>
      <c r="HZ314" s="70">
        <f t="shared" si="378"/>
        <v>1134998.1007729999</v>
      </c>
      <c r="IA314" s="70">
        <f t="shared" si="378"/>
        <v>1148085.3164062002</v>
      </c>
      <c r="IB314" s="70">
        <f t="shared" si="378"/>
        <v>1125703.36820466</v>
      </c>
      <c r="IC314" s="70">
        <f t="shared" si="378"/>
        <v>1214564.91876255</v>
      </c>
      <c r="ID314" s="70">
        <f t="shared" si="378"/>
        <v>1260909.8597746401</v>
      </c>
      <c r="IE314" s="70">
        <f t="shared" si="378"/>
        <v>1291787.1503775001</v>
      </c>
      <c r="IF314" s="70">
        <f t="shared" si="378"/>
        <v>1356578.67020912</v>
      </c>
      <c r="IG314" s="70">
        <f t="shared" si="378"/>
        <v>1332152.2390992602</v>
      </c>
      <c r="IH314" s="70">
        <f t="shared" si="378"/>
        <v>1346183.8114310401</v>
      </c>
      <c r="II314" s="70">
        <f t="shared" si="378"/>
        <v>1322201.5447148001</v>
      </c>
      <c r="IJ314" s="70">
        <f t="shared" si="378"/>
        <v>1292738.5882090002</v>
      </c>
      <c r="IK314" s="70">
        <f t="shared" si="378"/>
        <v>1273587.4001199</v>
      </c>
      <c r="IL314" s="70">
        <f t="shared" si="378"/>
        <v>1295082.4899221398</v>
      </c>
      <c r="IM314" s="70">
        <f t="shared" si="378"/>
        <v>1339648.5279992099</v>
      </c>
      <c r="IN314" s="70">
        <f t="shared" si="378"/>
        <v>1400620.8266060601</v>
      </c>
      <c r="IO314" s="70">
        <f t="shared" si="378"/>
        <v>1440395.9782411901</v>
      </c>
      <c r="IP314" s="70">
        <f t="shared" si="378"/>
        <v>1458676.45449784</v>
      </c>
      <c r="IQ314" s="70">
        <f t="shared" si="378"/>
        <v>1516128.61052192</v>
      </c>
      <c r="IR314" s="70">
        <f t="shared" si="378"/>
        <v>1533243.20270935</v>
      </c>
      <c r="IS314" s="70">
        <f t="shared" si="378"/>
        <v>1539794.01937689</v>
      </c>
      <c r="IT314" s="70">
        <f t="shared" si="378"/>
        <v>1586212.55152144</v>
      </c>
      <c r="IU314" s="70">
        <f t="shared" si="378"/>
        <v>1554028.9754689999</v>
      </c>
      <c r="IV314" s="70">
        <f t="shared" si="378"/>
        <v>1529301.0396632499</v>
      </c>
      <c r="IW314" s="70">
        <f t="shared" si="378"/>
        <v>1568676.397315</v>
      </c>
      <c r="IX314" s="70">
        <f t="shared" ref="IX314:JF314" si="379">+IX304+IX309</f>
        <v>1630700.8558690401</v>
      </c>
      <c r="IY314" s="70">
        <f t="shared" si="379"/>
        <v>1716341.7874736602</v>
      </c>
      <c r="IZ314" s="70">
        <f t="shared" si="379"/>
        <v>1782952.9353968201</v>
      </c>
      <c r="JA314" s="70">
        <f t="shared" si="379"/>
        <v>1832616</v>
      </c>
      <c r="JB314" s="70">
        <f t="shared" si="379"/>
        <v>1829698.2824691599</v>
      </c>
      <c r="JC314" s="70">
        <f t="shared" si="379"/>
        <v>1854778.8887128709</v>
      </c>
      <c r="JD314" s="70">
        <f t="shared" si="379"/>
        <v>1876416.12011436</v>
      </c>
      <c r="JE314" s="70">
        <f t="shared" si="379"/>
        <v>1970468.1239759999</v>
      </c>
      <c r="JF314" s="70">
        <f t="shared" si="379"/>
        <v>2039600.7820347401</v>
      </c>
    </row>
    <row r="315" spans="1:266" ht="12.9" customHeight="1" x14ac:dyDescent="0.2">
      <c r="A315" s="73" t="s">
        <v>331</v>
      </c>
      <c r="B315" s="70">
        <f t="shared" ref="B315:BM315" si="380">+B305+B310</f>
        <v>0</v>
      </c>
      <c r="C315" s="70">
        <f t="shared" si="380"/>
        <v>0</v>
      </c>
      <c r="D315" s="70">
        <f t="shared" si="380"/>
        <v>0</v>
      </c>
      <c r="E315" s="70">
        <f t="shared" si="380"/>
        <v>0</v>
      </c>
      <c r="F315" s="70">
        <f t="shared" si="380"/>
        <v>0</v>
      </c>
      <c r="G315" s="70">
        <f t="shared" si="380"/>
        <v>0</v>
      </c>
      <c r="H315" s="70">
        <f t="shared" si="380"/>
        <v>0</v>
      </c>
      <c r="I315" s="70">
        <f t="shared" si="380"/>
        <v>0</v>
      </c>
      <c r="J315" s="70">
        <f t="shared" si="380"/>
        <v>0</v>
      </c>
      <c r="K315" s="70">
        <f t="shared" si="380"/>
        <v>0</v>
      </c>
      <c r="L315" s="70">
        <f t="shared" si="380"/>
        <v>0</v>
      </c>
      <c r="M315" s="70">
        <f t="shared" si="380"/>
        <v>0</v>
      </c>
      <c r="N315" s="70">
        <f t="shared" si="380"/>
        <v>0</v>
      </c>
      <c r="O315" s="70">
        <f t="shared" si="380"/>
        <v>0</v>
      </c>
      <c r="P315" s="70">
        <f t="shared" si="380"/>
        <v>0</v>
      </c>
      <c r="Q315" s="70">
        <f t="shared" si="380"/>
        <v>0</v>
      </c>
      <c r="R315" s="70">
        <f t="shared" si="380"/>
        <v>0</v>
      </c>
      <c r="S315" s="70">
        <f t="shared" si="380"/>
        <v>0</v>
      </c>
      <c r="T315" s="70">
        <f t="shared" si="380"/>
        <v>0</v>
      </c>
      <c r="U315" s="70">
        <f t="shared" si="380"/>
        <v>0</v>
      </c>
      <c r="V315" s="70">
        <f t="shared" si="380"/>
        <v>0</v>
      </c>
      <c r="W315" s="70">
        <f t="shared" si="380"/>
        <v>0</v>
      </c>
      <c r="X315" s="70">
        <f t="shared" si="380"/>
        <v>3717774</v>
      </c>
      <c r="Y315" s="70">
        <f t="shared" si="380"/>
        <v>3679720</v>
      </c>
      <c r="Z315" s="70">
        <f t="shared" si="380"/>
        <v>3747021</v>
      </c>
      <c r="AA315" s="70">
        <f t="shared" si="380"/>
        <v>3783587</v>
      </c>
      <c r="AB315" s="70">
        <f t="shared" si="380"/>
        <v>3776410</v>
      </c>
      <c r="AC315" s="70">
        <f t="shared" si="380"/>
        <v>3774981</v>
      </c>
      <c r="AD315" s="70">
        <f t="shared" si="380"/>
        <v>3971668</v>
      </c>
      <c r="AE315" s="70">
        <f t="shared" si="380"/>
        <v>3940247</v>
      </c>
      <c r="AF315" s="70">
        <f t="shared" si="380"/>
        <v>3992965</v>
      </c>
      <c r="AG315" s="70">
        <f t="shared" si="380"/>
        <v>4080073</v>
      </c>
      <c r="AH315" s="70">
        <f t="shared" si="380"/>
        <v>3825024</v>
      </c>
      <c r="AI315" s="70">
        <f t="shared" si="380"/>
        <v>4077098</v>
      </c>
      <c r="AJ315" s="70">
        <f t="shared" si="380"/>
        <v>4162303</v>
      </c>
      <c r="AK315" s="70">
        <f t="shared" si="380"/>
        <v>4039173</v>
      </c>
      <c r="AL315" s="70">
        <f t="shared" si="380"/>
        <v>3938578</v>
      </c>
      <c r="AM315" s="70">
        <f t="shared" si="380"/>
        <v>3923825</v>
      </c>
      <c r="AN315" s="70">
        <f t="shared" si="380"/>
        <v>3868512</v>
      </c>
      <c r="AO315" s="70">
        <f t="shared" si="380"/>
        <v>3873787</v>
      </c>
      <c r="AP315" s="70">
        <f t="shared" si="380"/>
        <v>3215746</v>
      </c>
      <c r="AQ315" s="70">
        <f t="shared" si="380"/>
        <v>3108656</v>
      </c>
      <c r="AR315" s="70">
        <f t="shared" si="380"/>
        <v>2865998.2374509997</v>
      </c>
      <c r="AS315" s="70">
        <f t="shared" si="380"/>
        <v>2881807.9178022002</v>
      </c>
      <c r="AT315" s="70">
        <f t="shared" si="380"/>
        <v>2832313.7968208999</v>
      </c>
      <c r="AU315" s="70">
        <f t="shared" si="380"/>
        <v>2885661.1526211002</v>
      </c>
      <c r="AV315" s="70">
        <f t="shared" si="380"/>
        <v>2843413.9762631999</v>
      </c>
      <c r="AW315" s="70">
        <f t="shared" si="380"/>
        <v>2924727.1302089998</v>
      </c>
      <c r="AX315" s="70">
        <f t="shared" si="380"/>
        <v>2984767.7796959202</v>
      </c>
      <c r="AY315" s="70">
        <f t="shared" si="380"/>
        <v>2995759.0814052313</v>
      </c>
      <c r="AZ315" s="70">
        <f t="shared" si="380"/>
        <v>2939358.8671037601</v>
      </c>
      <c r="BA315" s="70">
        <f t="shared" si="380"/>
        <v>2860601.13110286</v>
      </c>
      <c r="BB315" s="70">
        <f t="shared" si="380"/>
        <v>2991853.16220628</v>
      </c>
      <c r="BC315" s="70">
        <f t="shared" si="380"/>
        <v>3017180.1503343498</v>
      </c>
      <c r="BD315" s="70">
        <f t="shared" si="380"/>
        <v>3073538.6049639098</v>
      </c>
      <c r="BE315" s="70">
        <f t="shared" si="380"/>
        <v>3012372.6206828598</v>
      </c>
      <c r="BF315" s="70">
        <f t="shared" si="380"/>
        <v>3040301.8484342298</v>
      </c>
      <c r="BG315" s="70">
        <f t="shared" si="380"/>
        <v>3070476.1418683301</v>
      </c>
      <c r="BH315" s="70">
        <f t="shared" si="380"/>
        <v>3104628.5686073997</v>
      </c>
      <c r="BI315" s="70">
        <f t="shared" si="380"/>
        <v>3087409</v>
      </c>
      <c r="BJ315" s="70">
        <f t="shared" si="380"/>
        <v>3119897.4562742505</v>
      </c>
      <c r="BK315" s="70">
        <f t="shared" si="380"/>
        <v>3062571.6481779497</v>
      </c>
      <c r="BL315" s="70">
        <f t="shared" si="380"/>
        <v>3033177.7831117501</v>
      </c>
      <c r="BM315" s="70">
        <f t="shared" si="380"/>
        <v>2931585.0436801999</v>
      </c>
      <c r="BN315" s="70">
        <f t="shared" ref="BN315:DY315" si="381">+BN305+BN310</f>
        <v>2841136.7455934999</v>
      </c>
      <c r="BO315" s="70">
        <f t="shared" si="381"/>
        <v>2712128.6985259498</v>
      </c>
      <c r="BP315" s="70">
        <f t="shared" si="381"/>
        <v>2647258.3139225501</v>
      </c>
      <c r="BQ315" s="70">
        <f t="shared" si="381"/>
        <v>2719007.2255523503</v>
      </c>
      <c r="BR315" s="70">
        <f t="shared" si="381"/>
        <v>2849591.1748839505</v>
      </c>
      <c r="BS315" s="70">
        <f t="shared" si="381"/>
        <v>3010427.1982334801</v>
      </c>
      <c r="BT315" s="70">
        <f t="shared" si="381"/>
        <v>3140630.2936165198</v>
      </c>
      <c r="BU315" s="70">
        <f t="shared" si="381"/>
        <v>3231572.4986978602</v>
      </c>
      <c r="BV315" s="70">
        <f t="shared" si="381"/>
        <v>3222145.56539424</v>
      </c>
      <c r="BW315" s="70">
        <f t="shared" si="381"/>
        <v>3171704.8175495998</v>
      </c>
      <c r="BX315" s="70">
        <f t="shared" si="381"/>
        <v>3118301.1457475503</v>
      </c>
      <c r="BY315" s="70">
        <f t="shared" si="381"/>
        <v>3064517.4963597502</v>
      </c>
      <c r="BZ315" s="70">
        <f t="shared" si="381"/>
        <v>3085882.9908564007</v>
      </c>
      <c r="CA315" s="70">
        <f t="shared" si="381"/>
        <v>3065690.2393664001</v>
      </c>
      <c r="CB315" s="70">
        <f t="shared" si="381"/>
        <v>3145987.1897621998</v>
      </c>
      <c r="CC315" s="70">
        <f t="shared" si="381"/>
        <v>3178433.8912895001</v>
      </c>
      <c r="CD315" s="70">
        <f t="shared" si="381"/>
        <v>3249147.4524893998</v>
      </c>
      <c r="CE315" s="70">
        <f t="shared" si="381"/>
        <v>3270336.9531809995</v>
      </c>
      <c r="CF315" s="70">
        <f t="shared" si="381"/>
        <v>3353052.8242990002</v>
      </c>
      <c r="CG315" s="70">
        <f t="shared" si="381"/>
        <v>3367291.8799991999</v>
      </c>
      <c r="CH315" s="70">
        <f t="shared" si="381"/>
        <v>3471177.5840302007</v>
      </c>
      <c r="CI315" s="70">
        <f t="shared" si="381"/>
        <v>3477145.6122978013</v>
      </c>
      <c r="CJ315" s="70">
        <f t="shared" si="381"/>
        <v>3628170.0378752998</v>
      </c>
      <c r="CK315" s="70">
        <f t="shared" si="381"/>
        <v>3624204.9823353002</v>
      </c>
      <c r="CL315" s="70">
        <f t="shared" si="381"/>
        <v>3643637.6790494001</v>
      </c>
      <c r="CM315" s="70">
        <f t="shared" si="381"/>
        <v>3922024.9104381986</v>
      </c>
      <c r="CN315" s="70">
        <f t="shared" si="381"/>
        <v>4006131.6941632</v>
      </c>
      <c r="CO315" s="70">
        <f t="shared" si="381"/>
        <v>4184083.9374873</v>
      </c>
      <c r="CP315" s="70">
        <f t="shared" si="381"/>
        <v>4453643.5455930987</v>
      </c>
      <c r="CQ315" s="70">
        <f t="shared" si="381"/>
        <v>4510708.4756370001</v>
      </c>
      <c r="CR315" s="70">
        <f t="shared" si="381"/>
        <v>4651092.2566582989</v>
      </c>
      <c r="CS315" s="70">
        <f t="shared" si="381"/>
        <v>4895085.3909368496</v>
      </c>
      <c r="CT315" s="70">
        <f t="shared" si="381"/>
        <v>4732847.2563618002</v>
      </c>
      <c r="CU315" s="70">
        <f t="shared" si="381"/>
        <v>4734910.7534395009</v>
      </c>
      <c r="CV315" s="70">
        <f t="shared" si="381"/>
        <v>4884982.8263945002</v>
      </c>
      <c r="CW315" s="70">
        <f t="shared" si="381"/>
        <v>4801394.2904540002</v>
      </c>
      <c r="CX315" s="70">
        <f t="shared" si="381"/>
        <v>5025138.7822738905</v>
      </c>
      <c r="CY315" s="70">
        <f t="shared" si="381"/>
        <v>5013281.513437001</v>
      </c>
      <c r="CZ315" s="70">
        <f t="shared" si="381"/>
        <v>5107882.9167901995</v>
      </c>
      <c r="DA315" s="70">
        <f t="shared" si="381"/>
        <v>5253967.4725719001</v>
      </c>
      <c r="DB315" s="70">
        <f t="shared" si="381"/>
        <v>5467924.8059400311</v>
      </c>
      <c r="DC315" s="70">
        <f t="shared" si="381"/>
        <v>6206508.8448476009</v>
      </c>
      <c r="DD315" s="70">
        <f t="shared" si="381"/>
        <v>6547220.4947586004</v>
      </c>
      <c r="DE315" s="70">
        <f t="shared" si="381"/>
        <v>6727153.9005380003</v>
      </c>
      <c r="DF315" s="70">
        <f t="shared" si="381"/>
        <v>6799577.7994034998</v>
      </c>
      <c r="DG315" s="70">
        <f t="shared" si="381"/>
        <v>6824874.7012134008</v>
      </c>
      <c r="DH315" s="70">
        <f t="shared" si="381"/>
        <v>6742656.4851416005</v>
      </c>
      <c r="DI315" s="70">
        <f t="shared" si="381"/>
        <v>6618201.6196886012</v>
      </c>
      <c r="DJ315" s="70">
        <f t="shared" si="381"/>
        <v>6405410.3037917987</v>
      </c>
      <c r="DK315" s="70">
        <f t="shared" si="381"/>
        <v>6440783.3216787996</v>
      </c>
      <c r="DL315" s="70">
        <f t="shared" si="381"/>
        <v>6491132.1646588007</v>
      </c>
      <c r="DM315" s="70">
        <f t="shared" si="381"/>
        <v>6547069.8460489009</v>
      </c>
      <c r="DN315" s="70">
        <f t="shared" si="381"/>
        <v>6610561.658260799</v>
      </c>
      <c r="DO315" s="70">
        <f t="shared" si="381"/>
        <v>7022839.0195516003</v>
      </c>
      <c r="DP315" s="70">
        <f t="shared" si="381"/>
        <v>7187316.0256599998</v>
      </c>
      <c r="DQ315" s="70">
        <f t="shared" si="381"/>
        <v>7323245.7239743993</v>
      </c>
      <c r="DR315" s="70">
        <f t="shared" si="381"/>
        <v>7805984.9763900004</v>
      </c>
      <c r="DS315" s="70">
        <f t="shared" si="381"/>
        <v>9095295.73838838</v>
      </c>
      <c r="DT315" s="70">
        <f t="shared" si="381"/>
        <v>8201440.1537436899</v>
      </c>
      <c r="DU315" s="70">
        <f t="shared" si="381"/>
        <v>8381273.7107021203</v>
      </c>
      <c r="DV315" s="70">
        <f t="shared" si="381"/>
        <v>8592601.3684573304</v>
      </c>
      <c r="DW315" s="70">
        <f t="shared" si="381"/>
        <v>8618621.5608245805</v>
      </c>
      <c r="DX315" s="70">
        <f t="shared" si="381"/>
        <v>9437349.66348405</v>
      </c>
      <c r="DY315" s="70">
        <f t="shared" si="381"/>
        <v>9858480.6268577799</v>
      </c>
      <c r="DZ315" s="70">
        <f t="shared" ref="DZ315:GK315" si="382">+DZ305+DZ310</f>
        <v>10392193.226759221</v>
      </c>
      <c r="EA315" s="70">
        <f t="shared" si="382"/>
        <v>11020011.44302607</v>
      </c>
      <c r="EB315" s="70">
        <f t="shared" si="382"/>
        <v>10767223.27287052</v>
      </c>
      <c r="EC315" s="70">
        <f t="shared" si="382"/>
        <v>11041354.8143756</v>
      </c>
      <c r="ED315" s="70">
        <f t="shared" si="382"/>
        <v>11506344.139021441</v>
      </c>
      <c r="EE315" s="70">
        <f t="shared" si="382"/>
        <v>11666406.065241849</v>
      </c>
      <c r="EF315" s="70">
        <f t="shared" si="382"/>
        <v>11157979.483650601</v>
      </c>
      <c r="EG315" s="70">
        <f t="shared" si="382"/>
        <v>11353795.039126711</v>
      </c>
      <c r="EH315" s="70">
        <f t="shared" si="382"/>
        <v>11863330.864511361</v>
      </c>
      <c r="EI315" s="70">
        <f t="shared" si="382"/>
        <v>12087246.76110466</v>
      </c>
      <c r="EJ315" s="70">
        <f t="shared" si="382"/>
        <v>11783514.945725668</v>
      </c>
      <c r="EK315" s="70">
        <f t="shared" si="382"/>
        <v>12360465.620898731</v>
      </c>
      <c r="EL315" s="70">
        <f t="shared" si="382"/>
        <v>13305441.50531669</v>
      </c>
      <c r="EM315" s="70">
        <f t="shared" si="382"/>
        <v>13702095.90379329</v>
      </c>
      <c r="EN315" s="70">
        <f t="shared" si="382"/>
        <v>14885614.86269109</v>
      </c>
      <c r="EO315" s="70">
        <f t="shared" si="382"/>
        <v>14924725.99320291</v>
      </c>
      <c r="EP315" s="70">
        <f t="shared" si="382"/>
        <v>15758103.92364342</v>
      </c>
      <c r="EQ315" s="70">
        <f t="shared" si="382"/>
        <v>14191380.514614372</v>
      </c>
      <c r="ER315" s="70">
        <f t="shared" si="382"/>
        <v>14574644.714694271</v>
      </c>
      <c r="ES315" s="70">
        <f t="shared" si="382"/>
        <v>14551059.949428121</v>
      </c>
      <c r="ET315" s="70">
        <f t="shared" si="382"/>
        <v>15185103.420760712</v>
      </c>
      <c r="EU315" s="70">
        <f t="shared" si="382"/>
        <v>15313661.637272149</v>
      </c>
      <c r="EV315" s="70">
        <f t="shared" si="382"/>
        <v>15199600.890419789</v>
      </c>
      <c r="EW315" s="70">
        <f t="shared" si="382"/>
        <v>15645592.7432492</v>
      </c>
      <c r="EX315" s="70">
        <f t="shared" si="382"/>
        <v>15909119.32508062</v>
      </c>
      <c r="EY315" s="70">
        <f t="shared" si="382"/>
        <v>16472161.54967007</v>
      </c>
      <c r="EZ315" s="70">
        <f t="shared" si="382"/>
        <v>16806847.04813233</v>
      </c>
      <c r="FA315" s="70">
        <f t="shared" si="382"/>
        <v>16526027.551504489</v>
      </c>
      <c r="FB315" s="70">
        <f t="shared" si="382"/>
        <v>16609966.43154265</v>
      </c>
      <c r="FC315" s="70">
        <f t="shared" si="382"/>
        <v>16509514.82397005</v>
      </c>
      <c r="FD315" s="70">
        <f t="shared" si="382"/>
        <v>16881354.372559018</v>
      </c>
      <c r="FE315" s="70">
        <f t="shared" si="382"/>
        <v>17137306.027901009</v>
      </c>
      <c r="FF315" s="70">
        <f t="shared" si="382"/>
        <v>17850848.967546109</v>
      </c>
      <c r="FG315" s="70">
        <f t="shared" si="382"/>
        <v>18906256.608531132</v>
      </c>
      <c r="FH315" s="70">
        <f t="shared" si="382"/>
        <v>18859136.354177367</v>
      </c>
      <c r="FI315" s="70">
        <f t="shared" si="382"/>
        <v>19526168.587628853</v>
      </c>
      <c r="FJ315" s="70">
        <f t="shared" si="382"/>
        <v>19955298.919938449</v>
      </c>
      <c r="FK315" s="70">
        <f t="shared" si="382"/>
        <v>20765771.911389761</v>
      </c>
      <c r="FL315" s="70">
        <f t="shared" si="382"/>
        <v>21396939.990359109</v>
      </c>
      <c r="FM315" s="70">
        <f t="shared" si="382"/>
        <v>22937570.827195015</v>
      </c>
      <c r="FN315" s="70">
        <f t="shared" si="382"/>
        <v>23698541.51743586</v>
      </c>
      <c r="FO315" s="70">
        <f t="shared" si="382"/>
        <v>22630089.594749469</v>
      </c>
      <c r="FP315" s="70">
        <f t="shared" si="382"/>
        <v>22811052.882771827</v>
      </c>
      <c r="FQ315" s="70">
        <f t="shared" si="382"/>
        <v>22784323.934521824</v>
      </c>
      <c r="FR315" s="70">
        <f t="shared" si="382"/>
        <v>22837336.329363789</v>
      </c>
      <c r="FS315" s="70">
        <f t="shared" si="382"/>
        <v>23068080.209519707</v>
      </c>
      <c r="FT315" s="70">
        <f t="shared" si="382"/>
        <v>23010031.064275589</v>
      </c>
      <c r="FU315" s="70">
        <f t="shared" si="382"/>
        <v>23607065.504310392</v>
      </c>
      <c r="FV315" s="70">
        <f t="shared" si="382"/>
        <v>25767303.367986713</v>
      </c>
      <c r="FW315" s="70">
        <f t="shared" si="382"/>
        <v>27376367.633529272</v>
      </c>
      <c r="FX315" s="70">
        <f t="shared" si="382"/>
        <v>28083037.271081109</v>
      </c>
      <c r="FY315" s="70">
        <f t="shared" si="382"/>
        <v>29132010.24413963</v>
      </c>
      <c r="FZ315" s="70">
        <f t="shared" si="382"/>
        <v>30417925.572630841</v>
      </c>
      <c r="GA315" s="70">
        <f t="shared" si="382"/>
        <v>30138480.260131009</v>
      </c>
      <c r="GB315" s="70">
        <f t="shared" si="382"/>
        <v>30864899.53473863</v>
      </c>
      <c r="GC315" s="70">
        <f t="shared" si="382"/>
        <v>31908288.1572005</v>
      </c>
      <c r="GD315" s="70">
        <f t="shared" si="382"/>
        <v>32258174.87804088</v>
      </c>
      <c r="GE315" s="70">
        <f t="shared" si="382"/>
        <v>32209446.585390355</v>
      </c>
      <c r="GF315" s="70">
        <f t="shared" si="382"/>
        <v>32194265.198051538</v>
      </c>
      <c r="GG315" s="70">
        <f t="shared" si="382"/>
        <v>33672603.108215041</v>
      </c>
      <c r="GH315" s="70">
        <f t="shared" si="382"/>
        <v>35257790.260925487</v>
      </c>
      <c r="GI315" s="70">
        <f t="shared" si="382"/>
        <v>35156353.419283867</v>
      </c>
      <c r="GJ315" s="70">
        <f t="shared" si="382"/>
        <v>35599687.570223935</v>
      </c>
      <c r="GK315" s="70">
        <f t="shared" si="382"/>
        <v>37040536.050219476</v>
      </c>
      <c r="GL315" s="70">
        <f t="shared" ref="GL315:IW315" si="383">+GL305+GL310</f>
        <v>37896076.017845251</v>
      </c>
      <c r="GM315" s="70">
        <f t="shared" si="383"/>
        <v>36425630.595286041</v>
      </c>
      <c r="GN315" s="70">
        <f t="shared" si="383"/>
        <v>35511549.66181884</v>
      </c>
      <c r="GO315" s="70">
        <f t="shared" si="383"/>
        <v>34685424.0340335</v>
      </c>
      <c r="GP315" s="70">
        <f t="shared" si="383"/>
        <v>34737653.827722423</v>
      </c>
      <c r="GQ315" s="70">
        <f t="shared" si="383"/>
        <v>33717760.865801938</v>
      </c>
      <c r="GR315" s="70">
        <f t="shared" si="383"/>
        <v>33458553.015908852</v>
      </c>
      <c r="GS315" s="70">
        <f t="shared" si="383"/>
        <v>33353320.459240802</v>
      </c>
      <c r="GT315" s="70">
        <f t="shared" si="383"/>
        <v>33792211.472768761</v>
      </c>
      <c r="GU315" s="70">
        <f t="shared" si="383"/>
        <v>34745273.407157712</v>
      </c>
      <c r="GV315" s="70">
        <f t="shared" si="383"/>
        <v>35612612.011127941</v>
      </c>
      <c r="GW315" s="70">
        <f t="shared" si="383"/>
        <v>35738540.375033967</v>
      </c>
      <c r="GX315" s="70">
        <f t="shared" si="383"/>
        <v>35932217.106205449</v>
      </c>
      <c r="GY315" s="70">
        <f t="shared" si="383"/>
        <v>34011861.55885569</v>
      </c>
      <c r="GZ315" s="70">
        <f t="shared" si="383"/>
        <v>34908788.040174246</v>
      </c>
      <c r="HA315" s="70">
        <f t="shared" si="383"/>
        <v>34409745.521862015</v>
      </c>
      <c r="HB315" s="70">
        <f t="shared" si="383"/>
        <v>34174423.68649146</v>
      </c>
      <c r="HC315" s="70">
        <f t="shared" si="383"/>
        <v>34187336.761051767</v>
      </c>
      <c r="HD315" s="70">
        <f t="shared" si="383"/>
        <v>34154823.925153188</v>
      </c>
      <c r="HE315" s="70">
        <f t="shared" si="383"/>
        <v>34949474.775388233</v>
      </c>
      <c r="HF315" s="70">
        <f t="shared" si="383"/>
        <v>35339046.460738778</v>
      </c>
      <c r="HG315" s="70">
        <f t="shared" si="383"/>
        <v>35243322.3577981</v>
      </c>
      <c r="HH315" s="70">
        <f t="shared" si="383"/>
        <v>36093714.093850918</v>
      </c>
      <c r="HI315" s="70">
        <f t="shared" si="383"/>
        <v>36281058.20920746</v>
      </c>
      <c r="HJ315" s="70">
        <f t="shared" si="383"/>
        <v>36660845.852056436</v>
      </c>
      <c r="HK315" s="70">
        <f t="shared" si="383"/>
        <v>36738821.540804841</v>
      </c>
      <c r="HL315" s="70">
        <f t="shared" si="383"/>
        <v>36691346.006348647</v>
      </c>
      <c r="HM315" s="70">
        <f t="shared" si="383"/>
        <v>36441609.711732425</v>
      </c>
      <c r="HN315" s="70">
        <f t="shared" si="383"/>
        <v>37384055.330317535</v>
      </c>
      <c r="HO315" s="70">
        <f t="shared" si="383"/>
        <v>37306315.510461278</v>
      </c>
      <c r="HP315" s="70">
        <f t="shared" si="383"/>
        <v>37818666.564476408</v>
      </c>
      <c r="HQ315" s="70">
        <f t="shared" si="383"/>
        <v>39366482.330204561</v>
      </c>
      <c r="HR315" s="70">
        <f t="shared" si="383"/>
        <v>40474382.179969028</v>
      </c>
      <c r="HS315" s="70">
        <f t="shared" si="383"/>
        <v>41443776.722283378</v>
      </c>
      <c r="HT315" s="70">
        <f t="shared" si="383"/>
        <v>41412547.461401299</v>
      </c>
      <c r="HU315" s="70">
        <f t="shared" si="383"/>
        <v>42255172.20422484</v>
      </c>
      <c r="HV315" s="70">
        <f t="shared" si="383"/>
        <v>42710433.591231354</v>
      </c>
      <c r="HW315" s="70">
        <f t="shared" si="383"/>
        <v>42805061.62068592</v>
      </c>
      <c r="HX315" s="70">
        <f t="shared" si="383"/>
        <v>43809172.935148515</v>
      </c>
      <c r="HY315" s="70">
        <f t="shared" si="383"/>
        <v>44186222.966265231</v>
      </c>
      <c r="HZ315" s="70">
        <f t="shared" si="383"/>
        <v>43359568.869977683</v>
      </c>
      <c r="IA315" s="70">
        <f t="shared" si="383"/>
        <v>42502094.164996207</v>
      </c>
      <c r="IB315" s="70">
        <f t="shared" si="383"/>
        <v>41246396.265136264</v>
      </c>
      <c r="IC315" s="70">
        <f t="shared" si="383"/>
        <v>43328529.906704113</v>
      </c>
      <c r="ID315" s="70">
        <f t="shared" si="383"/>
        <v>44674308.457578324</v>
      </c>
      <c r="IE315" s="70">
        <f t="shared" si="383"/>
        <v>44644315.369177498</v>
      </c>
      <c r="IF315" s="70">
        <f t="shared" si="383"/>
        <v>45061942.766669914</v>
      </c>
      <c r="IG315" s="70">
        <f t="shared" si="383"/>
        <v>45316358.551676244</v>
      </c>
      <c r="IH315" s="70">
        <f t="shared" si="383"/>
        <v>45458560.190995708</v>
      </c>
      <c r="II315" s="70">
        <f t="shared" si="383"/>
        <v>45251373.317174807</v>
      </c>
      <c r="IJ315" s="70">
        <f t="shared" si="383"/>
        <v>45193199.66300562</v>
      </c>
      <c r="IK315" s="70">
        <f t="shared" si="383"/>
        <v>44202787.779325992</v>
      </c>
      <c r="IL315" s="70">
        <f t="shared" si="383"/>
        <v>44262354.062248647</v>
      </c>
      <c r="IM315" s="70">
        <f t="shared" si="383"/>
        <v>44617371.908600919</v>
      </c>
      <c r="IN315" s="70">
        <f t="shared" si="383"/>
        <v>44976073.486350402</v>
      </c>
      <c r="IO315" s="70">
        <f t="shared" si="383"/>
        <v>44921299.662873693</v>
      </c>
      <c r="IP315" s="70">
        <f t="shared" si="383"/>
        <v>44546119.272564977</v>
      </c>
      <c r="IQ315" s="70">
        <f t="shared" si="383"/>
        <v>45016566.489083029</v>
      </c>
      <c r="IR315" s="70">
        <f t="shared" si="383"/>
        <v>45506648.544482604</v>
      </c>
      <c r="IS315" s="70">
        <f t="shared" si="383"/>
        <v>45015729.32670483</v>
      </c>
      <c r="IT315" s="70">
        <f t="shared" si="383"/>
        <v>45198463.809179053</v>
      </c>
      <c r="IU315" s="70">
        <f t="shared" si="383"/>
        <v>43612058.441444673</v>
      </c>
      <c r="IV315" s="70">
        <f t="shared" si="383"/>
        <v>42450317.454183668</v>
      </c>
      <c r="IW315" s="70">
        <f t="shared" si="383"/>
        <v>44663964.378707729</v>
      </c>
      <c r="IX315" s="70">
        <f t="shared" ref="IX315:JF315" si="384">+IX305+IX310</f>
        <v>44950017.190868333</v>
      </c>
      <c r="IY315" s="70">
        <f t="shared" si="384"/>
        <v>43394088.884498768</v>
      </c>
      <c r="IZ315" s="70">
        <f t="shared" si="384"/>
        <v>44054799.799515545</v>
      </c>
      <c r="JA315" s="70">
        <f t="shared" si="384"/>
        <v>44728158</v>
      </c>
      <c r="JB315" s="70">
        <f t="shared" si="384"/>
        <v>45763727.944470271</v>
      </c>
      <c r="JC315" s="70">
        <f t="shared" si="384"/>
        <v>47109749.834429219</v>
      </c>
      <c r="JD315" s="70">
        <f t="shared" si="384"/>
        <v>47776726.008239128</v>
      </c>
      <c r="JE315" s="70">
        <f t="shared" si="384"/>
        <v>49400780.983975992</v>
      </c>
      <c r="JF315" s="70" t="e">
        <f t="shared" si="384"/>
        <v>#REF!</v>
      </c>
    </row>
    <row r="316" spans="1:266" ht="12.9" customHeight="1" x14ac:dyDescent="0.2">
      <c r="E316" s="70"/>
      <c r="F316" s="70"/>
      <c r="G316" s="70"/>
      <c r="L316" s="70"/>
      <c r="M316" s="70"/>
      <c r="Q316" s="70"/>
      <c r="R316" s="70"/>
      <c r="S316" s="70"/>
      <c r="X316" s="70"/>
      <c r="Y316" s="70"/>
      <c r="Z316" s="70"/>
      <c r="AA316" s="70"/>
      <c r="AB316" s="70"/>
      <c r="AC316" s="70"/>
      <c r="AD316" s="70"/>
      <c r="AE316" s="70"/>
      <c r="AF316" s="70"/>
      <c r="AG316" s="70"/>
      <c r="AH316" s="70"/>
      <c r="AI316" s="70"/>
      <c r="AJ316" s="70"/>
      <c r="AK316" s="70"/>
      <c r="AL316" s="70"/>
      <c r="AM316" s="70"/>
      <c r="AN316" s="70"/>
      <c r="AO316" s="70"/>
      <c r="AP316" s="70"/>
      <c r="AQ316" s="70"/>
      <c r="AR316" s="70"/>
      <c r="AS316" s="70"/>
      <c r="AT316" s="70"/>
      <c r="AU316" s="70"/>
      <c r="AV316" s="70"/>
      <c r="AW316" s="70"/>
      <c r="AX316" s="70"/>
      <c r="AY316" s="70"/>
      <c r="AZ316" s="70"/>
      <c r="BA316" s="70"/>
      <c r="BB316" s="70"/>
      <c r="BC316" s="70"/>
      <c r="BD316" s="70"/>
      <c r="BE316" s="70"/>
      <c r="BF316" s="70"/>
      <c r="BG316" s="70"/>
      <c r="BH316" s="70"/>
      <c r="BI316" s="70"/>
      <c r="BJ316" s="70"/>
      <c r="BK316" s="70"/>
      <c r="BL316" s="70"/>
      <c r="BM316" s="70"/>
      <c r="BN316" s="70"/>
      <c r="BO316" s="70"/>
      <c r="BP316" s="70"/>
      <c r="BQ316" s="70"/>
      <c r="BR316" s="70"/>
      <c r="BS316" s="70"/>
      <c r="BT316" s="70"/>
      <c r="BU316" s="70"/>
      <c r="BV316" s="70"/>
      <c r="BW316" s="70"/>
      <c r="BX316" s="70"/>
      <c r="BY316" s="70"/>
      <c r="BZ316" s="70"/>
      <c r="CA316" s="70"/>
      <c r="CB316" s="70"/>
      <c r="CC316" s="70"/>
      <c r="CD316" s="70"/>
      <c r="CE316" s="70"/>
      <c r="CF316" s="70"/>
      <c r="CG316" s="70"/>
      <c r="CH316" s="70"/>
      <c r="CI316" s="70"/>
      <c r="CJ316" s="70"/>
      <c r="CK316" s="70"/>
      <c r="CL316" s="70"/>
      <c r="CM316" s="70"/>
      <c r="CN316" s="70"/>
      <c r="CO316" s="70"/>
      <c r="CP316" s="70"/>
      <c r="CQ316" s="70"/>
      <c r="CR316" s="70"/>
      <c r="CS316" s="70"/>
      <c r="CT316" s="70"/>
      <c r="CU316" s="70"/>
      <c r="CV316" s="70"/>
      <c r="CW316" s="70"/>
      <c r="CX316" s="70"/>
      <c r="CY316" s="70"/>
      <c r="CZ316" s="70"/>
      <c r="DA316" s="70"/>
      <c r="DB316" s="70"/>
      <c r="DC316" s="70"/>
      <c r="DD316" s="70"/>
      <c r="DE316" s="70"/>
      <c r="DF316" s="70"/>
      <c r="DG316" s="70"/>
      <c r="DH316" s="70"/>
      <c r="DI316" s="70"/>
      <c r="DJ316" s="70"/>
      <c r="DK316" s="70"/>
      <c r="DL316" s="70"/>
      <c r="DM316" s="70"/>
      <c r="DN316" s="70"/>
      <c r="DO316" s="70"/>
      <c r="DP316" s="70"/>
      <c r="DQ316" s="70"/>
      <c r="DR316" s="70"/>
      <c r="DS316" s="70"/>
      <c r="DT316" s="70"/>
      <c r="DU316" s="70"/>
      <c r="DV316" s="70"/>
      <c r="DW316" s="70"/>
      <c r="DX316" s="70"/>
      <c r="DY316" s="70"/>
      <c r="DZ316" s="70"/>
      <c r="EA316" s="70"/>
      <c r="EB316" s="70"/>
      <c r="EC316" s="70"/>
      <c r="ED316" s="70"/>
      <c r="EE316" s="70"/>
      <c r="EF316" s="70"/>
      <c r="EG316" s="70"/>
      <c r="EH316" s="70"/>
      <c r="EI316" s="70"/>
      <c r="EJ316" s="70"/>
      <c r="EK316" s="70"/>
      <c r="EL316" s="70"/>
      <c r="EM316" s="70"/>
      <c r="EN316" s="70"/>
      <c r="EO316" s="70"/>
      <c r="EP316" s="70"/>
      <c r="EQ316" s="70"/>
      <c r="ER316" s="70"/>
      <c r="ES316" s="70"/>
      <c r="ET316" s="70"/>
      <c r="EU316" s="70"/>
      <c r="EV316" s="70"/>
      <c r="EW316" s="70"/>
      <c r="EX316" s="70"/>
      <c r="EY316" s="70"/>
      <c r="EZ316" s="70"/>
      <c r="FA316" s="70"/>
      <c r="FB316" s="70"/>
      <c r="FC316" s="70"/>
      <c r="FD316" s="70"/>
      <c r="FE316" s="70"/>
      <c r="FF316" s="70"/>
      <c r="FG316" s="70"/>
      <c r="FH316" s="70"/>
      <c r="FI316" s="70"/>
      <c r="FJ316" s="70"/>
      <c r="FK316" s="70"/>
      <c r="FL316" s="70"/>
      <c r="FM316" s="70"/>
      <c r="FN316" s="70"/>
      <c r="FO316" s="70"/>
      <c r="FP316" s="70"/>
      <c r="FQ316" s="70"/>
      <c r="FR316" s="70"/>
      <c r="FS316" s="70"/>
      <c r="FT316" s="70"/>
      <c r="FU316" s="70"/>
      <c r="FV316" s="70"/>
      <c r="FW316" s="70"/>
      <c r="FX316" s="70"/>
      <c r="FY316" s="70"/>
      <c r="FZ316" s="70"/>
      <c r="GA316" s="70"/>
      <c r="GB316" s="70"/>
      <c r="GC316" s="70"/>
      <c r="GD316" s="70"/>
      <c r="GE316" s="70"/>
      <c r="GF316" s="70"/>
      <c r="GG316" s="70"/>
      <c r="GH316" s="70"/>
      <c r="GI316" s="70"/>
      <c r="GJ316" s="70"/>
      <c r="GK316" s="70"/>
      <c r="GL316" s="70"/>
      <c r="GM316" s="70"/>
      <c r="GN316" s="70"/>
      <c r="GO316" s="70"/>
      <c r="GP316" s="70"/>
      <c r="GQ316" s="70"/>
      <c r="GR316" s="70"/>
      <c r="GS316" s="70"/>
      <c r="GT316" s="70"/>
      <c r="GU316" s="70"/>
      <c r="GV316" s="70"/>
      <c r="GW316" s="70"/>
      <c r="GX316" s="70"/>
      <c r="GY316" s="70"/>
      <c r="GZ316" s="70"/>
      <c r="HA316" s="70"/>
      <c r="HB316" s="70"/>
      <c r="HC316" s="70"/>
      <c r="HD316" s="70"/>
      <c r="HE316" s="70"/>
      <c r="HF316" s="70"/>
      <c r="HG316" s="70"/>
      <c r="HH316" s="70"/>
      <c r="HI316" s="70"/>
      <c r="HJ316" s="70"/>
      <c r="HK316" s="70"/>
      <c r="HL316" s="70"/>
      <c r="HM316" s="70"/>
      <c r="HN316" s="70"/>
      <c r="HO316" s="70"/>
      <c r="HP316" s="70"/>
      <c r="HQ316" s="70"/>
      <c r="HR316" s="70"/>
      <c r="HS316" s="70"/>
      <c r="HT316" s="70"/>
      <c r="HU316" s="70"/>
      <c r="HV316" s="70"/>
      <c r="HW316" s="70"/>
      <c r="HX316" s="70"/>
      <c r="HY316" s="70"/>
      <c r="HZ316" s="70"/>
      <c r="IA316" s="70"/>
      <c r="IB316" s="70"/>
      <c r="IC316" s="70"/>
      <c r="ID316" s="70"/>
      <c r="IE316" s="70"/>
      <c r="IF316" s="70"/>
      <c r="IG316" s="70"/>
      <c r="IH316" s="70"/>
      <c r="II316" s="70"/>
      <c r="IJ316" s="70"/>
      <c r="IK316" s="70"/>
      <c r="IL316" s="70"/>
      <c r="IM316" s="70"/>
      <c r="IN316" s="70"/>
      <c r="IO316" s="70"/>
      <c r="IP316" s="70"/>
      <c r="IQ316" s="70"/>
      <c r="IR316" s="70"/>
      <c r="IS316" s="70"/>
      <c r="IT316" s="70"/>
      <c r="IU316" s="70"/>
      <c r="IV316" s="70"/>
      <c r="IW316" s="70"/>
      <c r="IX316" s="70"/>
      <c r="IY316" s="70"/>
      <c r="IZ316" s="70"/>
      <c r="JA316" s="70"/>
      <c r="JB316" s="70"/>
      <c r="JC316" s="70"/>
      <c r="JD316" s="70"/>
      <c r="JE316" s="70"/>
      <c r="JF316" s="70"/>
    </row>
    <row r="317" spans="1:266" ht="12.9" customHeight="1" x14ac:dyDescent="0.2">
      <c r="A317" s="54" t="s">
        <v>391</v>
      </c>
      <c r="E317" s="70"/>
      <c r="F317" s="70"/>
      <c r="G317" s="70"/>
      <c r="L317" s="70"/>
      <c r="M317" s="70"/>
      <c r="Q317" s="70"/>
      <c r="R317" s="70"/>
      <c r="S317" s="70"/>
      <c r="X317" s="70"/>
      <c r="Y317" s="70"/>
      <c r="Z317" s="70"/>
      <c r="AA317" s="70"/>
      <c r="AB317" s="70"/>
      <c r="AC317" s="70"/>
      <c r="AD317" s="70"/>
      <c r="AE317" s="70"/>
      <c r="AF317" s="70"/>
      <c r="AG317" s="70"/>
      <c r="AH317" s="70"/>
      <c r="AI317" s="70"/>
      <c r="AJ317" s="70"/>
      <c r="AK317" s="70"/>
      <c r="AL317" s="70"/>
      <c r="AM317" s="70"/>
      <c r="AN317" s="70"/>
      <c r="AO317" s="70"/>
      <c r="AP317" s="70"/>
      <c r="AQ317" s="70"/>
      <c r="AR317" s="70"/>
      <c r="AS317" s="70"/>
      <c r="AT317" s="70"/>
      <c r="AU317" s="70"/>
      <c r="AV317" s="70"/>
      <c r="AW317" s="70"/>
      <c r="AX317" s="70"/>
      <c r="AY317" s="70"/>
      <c r="AZ317" s="70"/>
      <c r="BA317" s="70"/>
      <c r="BB317" s="70"/>
      <c r="BC317" s="70"/>
      <c r="BD317" s="70"/>
      <c r="BE317" s="70"/>
      <c r="BF317" s="70"/>
      <c r="BG317" s="70"/>
      <c r="BH317" s="70"/>
      <c r="BI317" s="70"/>
      <c r="BJ317" s="70"/>
      <c r="BK317" s="70"/>
      <c r="BL317" s="70"/>
      <c r="BM317" s="70"/>
      <c r="BN317" s="70"/>
      <c r="BO317" s="70"/>
      <c r="BP317" s="70"/>
      <c r="BQ317" s="70"/>
      <c r="BR317" s="70"/>
      <c r="BS317" s="70"/>
      <c r="BT317" s="70"/>
      <c r="BU317" s="70"/>
      <c r="BV317" s="70"/>
      <c r="BW317" s="70"/>
      <c r="BX317" s="70"/>
      <c r="BY317" s="70"/>
      <c r="BZ317" s="70"/>
      <c r="CA317" s="70"/>
      <c r="CB317" s="70"/>
      <c r="CC317" s="70"/>
      <c r="CD317" s="70"/>
      <c r="CE317" s="70"/>
      <c r="CF317" s="70"/>
      <c r="CG317" s="70"/>
      <c r="CH317" s="70"/>
      <c r="CI317" s="70"/>
      <c r="CJ317" s="70"/>
      <c r="CK317" s="70"/>
      <c r="CL317" s="70"/>
      <c r="CM317" s="70"/>
      <c r="CN317" s="70"/>
      <c r="CO317" s="70"/>
      <c r="CP317" s="70"/>
      <c r="CQ317" s="70"/>
      <c r="CR317" s="70"/>
      <c r="CS317" s="70"/>
      <c r="CT317" s="70"/>
      <c r="CU317" s="70"/>
      <c r="CV317" s="70"/>
      <c r="CW317" s="70"/>
      <c r="CX317" s="70"/>
      <c r="CY317" s="70"/>
      <c r="CZ317" s="70"/>
      <c r="DA317" s="70"/>
      <c r="DB317" s="70"/>
      <c r="DC317" s="70"/>
      <c r="DD317" s="70"/>
      <c r="DE317" s="70"/>
      <c r="DF317" s="70"/>
      <c r="DG317" s="70"/>
      <c r="DH317" s="70"/>
      <c r="DI317" s="70"/>
      <c r="DJ317" s="70"/>
      <c r="DK317" s="70"/>
      <c r="DL317" s="70"/>
      <c r="DM317" s="70"/>
      <c r="DN317" s="70"/>
      <c r="DO317" s="70"/>
      <c r="DP317" s="70"/>
      <c r="DQ317" s="70"/>
      <c r="DR317" s="70"/>
      <c r="DS317" s="70"/>
      <c r="DT317" s="70"/>
      <c r="DU317" s="70"/>
      <c r="DV317" s="70"/>
      <c r="DW317" s="70"/>
      <c r="DX317" s="70"/>
      <c r="DY317" s="70"/>
      <c r="DZ317" s="70"/>
      <c r="EA317" s="70"/>
      <c r="EB317" s="70"/>
      <c r="EC317" s="70"/>
      <c r="ED317" s="70"/>
      <c r="EE317" s="70"/>
      <c r="EF317" s="70"/>
      <c r="EG317" s="70"/>
      <c r="EH317" s="70"/>
      <c r="EI317" s="70"/>
      <c r="EJ317" s="70"/>
      <c r="EK317" s="70"/>
      <c r="EL317" s="70"/>
      <c r="EM317" s="70"/>
      <c r="EN317" s="70"/>
      <c r="EO317" s="70"/>
      <c r="EP317" s="70"/>
      <c r="EQ317" s="70"/>
      <c r="ER317" s="70"/>
      <c r="ES317" s="70"/>
      <c r="ET317" s="70"/>
      <c r="EU317" s="70"/>
      <c r="EV317" s="70"/>
      <c r="EW317" s="70"/>
      <c r="EX317" s="70"/>
      <c r="EY317" s="70"/>
      <c r="EZ317" s="70"/>
      <c r="FA317" s="70"/>
      <c r="FB317" s="70"/>
      <c r="FC317" s="70"/>
      <c r="FD317" s="70"/>
      <c r="FE317" s="70"/>
      <c r="FF317" s="70"/>
      <c r="FG317" s="70"/>
      <c r="FH317" s="70"/>
      <c r="FI317" s="70"/>
      <c r="FJ317" s="70"/>
      <c r="FK317" s="70"/>
      <c r="FL317" s="70"/>
      <c r="FM317" s="70"/>
      <c r="FN317" s="70"/>
      <c r="FO317" s="70"/>
      <c r="FP317" s="70"/>
      <c r="FQ317" s="70"/>
      <c r="FR317" s="70"/>
      <c r="FS317" s="70"/>
      <c r="FT317" s="70"/>
      <c r="FU317" s="70"/>
      <c r="FV317" s="70"/>
      <c r="FW317" s="70"/>
      <c r="FX317" s="70"/>
      <c r="FY317" s="70"/>
      <c r="FZ317" s="70"/>
      <c r="GA317" s="70"/>
      <c r="GB317" s="70"/>
      <c r="GC317" s="70"/>
      <c r="GD317" s="70"/>
      <c r="GE317" s="70"/>
      <c r="GF317" s="70"/>
      <c r="GG317" s="70"/>
      <c r="GH317" s="70"/>
      <c r="GI317" s="70"/>
      <c r="GJ317" s="70"/>
      <c r="GK317" s="70"/>
      <c r="GL317" s="70"/>
      <c r="GM317" s="70"/>
      <c r="GN317" s="70"/>
      <c r="GO317" s="70"/>
      <c r="GP317" s="70"/>
      <c r="GQ317" s="70"/>
      <c r="GR317" s="70"/>
      <c r="GS317" s="70"/>
      <c r="GT317" s="70"/>
      <c r="GU317" s="70"/>
      <c r="GV317" s="70"/>
      <c r="GW317" s="70"/>
      <c r="GX317" s="70"/>
      <c r="GY317" s="70"/>
      <c r="GZ317" s="70"/>
      <c r="HA317" s="70"/>
      <c r="HB317" s="70"/>
      <c r="HC317" s="70"/>
      <c r="HD317" s="70"/>
      <c r="HE317" s="70"/>
      <c r="HF317" s="70"/>
      <c r="HG317" s="70"/>
      <c r="HH317" s="70"/>
      <c r="HI317" s="70"/>
      <c r="HJ317" s="70"/>
      <c r="HK317" s="70"/>
      <c r="HL317" s="70"/>
      <c r="HM317" s="70"/>
      <c r="HN317" s="70"/>
      <c r="HO317" s="70"/>
      <c r="HP317" s="70"/>
      <c r="HQ317" s="70"/>
      <c r="HR317" s="70"/>
      <c r="HS317" s="70"/>
      <c r="HT317" s="70"/>
      <c r="HU317" s="70"/>
      <c r="HV317" s="70"/>
      <c r="HW317" s="70"/>
      <c r="HX317" s="70"/>
      <c r="HY317" s="70"/>
      <c r="HZ317" s="70"/>
      <c r="IA317" s="70"/>
      <c r="IB317" s="70"/>
      <c r="IC317" s="70"/>
      <c r="ID317" s="70"/>
      <c r="IE317" s="70"/>
      <c r="IF317" s="70"/>
      <c r="IG317" s="70"/>
      <c r="IH317" s="70"/>
      <c r="II317" s="70"/>
      <c r="IJ317" s="70"/>
      <c r="IK317" s="70"/>
      <c r="IL317" s="70"/>
      <c r="IM317" s="70"/>
      <c r="IN317" s="70"/>
      <c r="IO317" s="70"/>
      <c r="IP317" s="70"/>
      <c r="IQ317" s="70"/>
      <c r="IR317" s="70"/>
      <c r="IS317" s="70"/>
      <c r="IT317" s="70"/>
      <c r="IU317" s="70"/>
      <c r="IV317" s="70"/>
      <c r="IW317" s="70"/>
      <c r="IX317" s="70"/>
      <c r="IY317" s="70"/>
      <c r="IZ317" s="70"/>
      <c r="JA317" s="70"/>
      <c r="JB317" s="70"/>
      <c r="JC317" s="70"/>
      <c r="JD317" s="70"/>
      <c r="JE317" s="70"/>
      <c r="JF317" s="70"/>
    </row>
    <row r="318" spans="1:266" ht="12.9" customHeight="1" x14ac:dyDescent="0.2">
      <c r="A318" s="73" t="s">
        <v>329</v>
      </c>
      <c r="B318" s="118">
        <f t="shared" ref="B318:BM318" si="385">+B107/B270</f>
        <v>-0.35514531774164521</v>
      </c>
      <c r="C318" s="118">
        <f t="shared" si="385"/>
        <v>-0.34725825981664071</v>
      </c>
      <c r="D318" s="118">
        <f t="shared" si="385"/>
        <v>-0.35437441413879978</v>
      </c>
      <c r="E318" s="118">
        <f t="shared" si="385"/>
        <v>-0.34627433859144446</v>
      </c>
      <c r="F318" s="118">
        <f t="shared" si="385"/>
        <v>-0.33940704866590482</v>
      </c>
      <c r="G318" s="118">
        <f t="shared" si="385"/>
        <v>-0.36516588111604403</v>
      </c>
      <c r="H318" s="118">
        <f t="shared" si="385"/>
        <v>-0.35845689245808099</v>
      </c>
      <c r="I318" s="118">
        <f t="shared" si="385"/>
        <v>-0.36049380118055441</v>
      </c>
      <c r="J318" s="118">
        <f t="shared" si="385"/>
        <v>-0.35294741949178238</v>
      </c>
      <c r="K318" s="118">
        <f t="shared" si="385"/>
        <v>-0.37405218286497899</v>
      </c>
      <c r="L318" s="118">
        <f t="shared" si="385"/>
        <v>-0.38227312424169602</v>
      </c>
      <c r="M318" s="118">
        <f t="shared" si="385"/>
        <v>-0.43381933084958574</v>
      </c>
      <c r="N318" s="118">
        <f t="shared" si="385"/>
        <v>-0.41309181426899655</v>
      </c>
      <c r="O318" s="118">
        <f t="shared" si="385"/>
        <v>-0.38620286318711455</v>
      </c>
      <c r="P318" s="118">
        <f t="shared" si="385"/>
        <v>-0.38389199802910745</v>
      </c>
      <c r="Q318" s="118">
        <f t="shared" si="385"/>
        <v>-0.38240207144169819</v>
      </c>
      <c r="R318" s="118">
        <f t="shared" si="385"/>
        <v>-0.38699224190839498</v>
      </c>
      <c r="S318" s="118">
        <f t="shared" si="385"/>
        <v>-0.39786569667010596</v>
      </c>
      <c r="T318" s="118">
        <f t="shared" si="385"/>
        <v>-0.39174984923110262</v>
      </c>
      <c r="U318" s="118">
        <f t="shared" si="385"/>
        <v>-0.38492185704542686</v>
      </c>
      <c r="V318" s="118">
        <f t="shared" si="385"/>
        <v>-0.37984592205760431</v>
      </c>
      <c r="W318" s="118">
        <f t="shared" si="385"/>
        <v>-0.37697232958855614</v>
      </c>
      <c r="X318" s="118">
        <f t="shared" si="385"/>
        <v>-0.36888445833587269</v>
      </c>
      <c r="Y318" s="118">
        <f t="shared" si="385"/>
        <v>-0.41275270468398889</v>
      </c>
      <c r="Z318" s="118">
        <f t="shared" si="385"/>
        <v>-0.37681142322649691</v>
      </c>
      <c r="AA318" s="118">
        <f t="shared" si="385"/>
        <v>-0.39780218337350326</v>
      </c>
      <c r="AB318" s="118">
        <f t="shared" si="385"/>
        <v>-0.39215061425439002</v>
      </c>
      <c r="AC318" s="118">
        <f t="shared" si="385"/>
        <v>-0.4043586975052566</v>
      </c>
      <c r="AD318" s="118">
        <f t="shared" si="385"/>
        <v>-0.40771371000293338</v>
      </c>
      <c r="AE318" s="118">
        <f t="shared" si="385"/>
        <v>-0.41557965781109163</v>
      </c>
      <c r="AF318" s="118">
        <f t="shared" si="385"/>
        <v>-0.40797743223379151</v>
      </c>
      <c r="AG318" s="118">
        <f t="shared" si="385"/>
        <v>-0.4054293543145065</v>
      </c>
      <c r="AH318" s="118">
        <f t="shared" si="385"/>
        <v>-0.43477893106050319</v>
      </c>
      <c r="AI318" s="118">
        <f t="shared" si="385"/>
        <v>-0.43139132267910185</v>
      </c>
      <c r="AJ318" s="118">
        <f t="shared" si="385"/>
        <v>-0.45183278480104883</v>
      </c>
      <c r="AK318" s="118">
        <f t="shared" si="385"/>
        <v>-0.54783808826584157</v>
      </c>
      <c r="AL318" s="118">
        <f t="shared" si="385"/>
        <v>-0.51793159596955507</v>
      </c>
      <c r="AM318" s="118">
        <f t="shared" si="385"/>
        <v>-0.52871100339042088</v>
      </c>
      <c r="AN318" s="118">
        <f t="shared" si="385"/>
        <v>-0.52083492083535632</v>
      </c>
      <c r="AO318" s="118">
        <f t="shared" si="385"/>
        <v>-0.51306236862669974</v>
      </c>
      <c r="AP318" s="118">
        <f t="shared" si="385"/>
        <v>-0.55147269741802829</v>
      </c>
      <c r="AQ318" s="118">
        <f t="shared" si="385"/>
        <v>-0.56142153638628967</v>
      </c>
      <c r="AR318" s="118">
        <f t="shared" si="385"/>
        <v>-0.55512690831343847</v>
      </c>
      <c r="AS318" s="118">
        <f t="shared" si="385"/>
        <v>-0.54707603202099153</v>
      </c>
      <c r="AT318" s="118">
        <f t="shared" si="385"/>
        <v>-0.54946016493274286</v>
      </c>
      <c r="AU318" s="118">
        <f t="shared" si="385"/>
        <v>-0.54495566263170481</v>
      </c>
      <c r="AV318" s="118">
        <f t="shared" si="385"/>
        <v>-0.57632144254324746</v>
      </c>
      <c r="AW318" s="118">
        <f t="shared" si="385"/>
        <v>-0.64996919354773064</v>
      </c>
      <c r="AX318" s="118">
        <f t="shared" si="385"/>
        <v>-0.62567259571144695</v>
      </c>
      <c r="AY318" s="118">
        <f t="shared" si="385"/>
        <v>-0.6253465547761673</v>
      </c>
      <c r="AZ318" s="118">
        <f t="shared" si="385"/>
        <v>-0.60031188638624799</v>
      </c>
      <c r="BA318" s="118">
        <f t="shared" si="385"/>
        <v>-0.61183241582021053</v>
      </c>
      <c r="BB318" s="118">
        <f t="shared" si="385"/>
        <v>-0.61984649154218052</v>
      </c>
      <c r="BC318" s="118">
        <f t="shared" si="385"/>
        <v>-0.62227290246573297</v>
      </c>
      <c r="BD318" s="118">
        <f t="shared" si="385"/>
        <v>-0.63120250221459417</v>
      </c>
      <c r="BE318" s="118">
        <f t="shared" si="385"/>
        <v>-0.65282127343599261</v>
      </c>
      <c r="BF318" s="118">
        <f t="shared" si="385"/>
        <v>-0.67533362113946982</v>
      </c>
      <c r="BG318" s="118">
        <f t="shared" si="385"/>
        <v>-0.72974017129801083</v>
      </c>
      <c r="BH318" s="118">
        <f t="shared" si="385"/>
        <v>-0.74605881490189718</v>
      </c>
      <c r="BI318" s="118">
        <f t="shared" si="385"/>
        <v>-0.7469266127831502</v>
      </c>
      <c r="BJ318" s="118">
        <f t="shared" si="385"/>
        <v>-0.73857440081184056</v>
      </c>
      <c r="BK318" s="118">
        <f t="shared" si="385"/>
        <v>-0.74987327054867969</v>
      </c>
      <c r="BL318" s="118">
        <f t="shared" si="385"/>
        <v>-0.76719078295966525</v>
      </c>
      <c r="BM318" s="118">
        <f t="shared" si="385"/>
        <v>-0.77631816825150279</v>
      </c>
      <c r="BN318" s="118">
        <f t="shared" ref="BN318:DY318" si="386">+BN107/BN270</f>
        <v>-0.78301607017633823</v>
      </c>
      <c r="BO318" s="118">
        <f t="shared" si="386"/>
        <v>-0.73610625528835272</v>
      </c>
      <c r="BP318" s="118">
        <f t="shared" si="386"/>
        <v>-0.70268497894099768</v>
      </c>
      <c r="BQ318" s="118">
        <f t="shared" si="386"/>
        <v>-0.70471930532578386</v>
      </c>
      <c r="BR318" s="118">
        <f t="shared" si="386"/>
        <v>-0.70384079485670548</v>
      </c>
      <c r="BS318" s="118">
        <f t="shared" si="386"/>
        <v>-0.71642412675499978</v>
      </c>
      <c r="BT318" s="118">
        <f t="shared" si="386"/>
        <v>-0.76352752594478013</v>
      </c>
      <c r="BU318" s="118">
        <f t="shared" si="386"/>
        <v>-0.841545078215307</v>
      </c>
      <c r="BV318" s="118">
        <f t="shared" si="386"/>
        <v>-0.82696006774341924</v>
      </c>
      <c r="BW318" s="118">
        <f t="shared" si="386"/>
        <v>-0.82805568637593829</v>
      </c>
      <c r="BX318" s="118">
        <f t="shared" si="386"/>
        <v>-0.8114926238125838</v>
      </c>
      <c r="BY318" s="118">
        <f t="shared" si="386"/>
        <v>-0.79152088126554221</v>
      </c>
      <c r="BZ318" s="118">
        <f t="shared" si="386"/>
        <v>-0.79730441434694121</v>
      </c>
      <c r="CA318" s="118">
        <f t="shared" si="386"/>
        <v>-0.81867303197906949</v>
      </c>
      <c r="CB318" s="118">
        <f t="shared" si="386"/>
        <v>-0.8176232205219478</v>
      </c>
      <c r="CC318" s="118">
        <f t="shared" si="386"/>
        <v>-0.82381658313329365</v>
      </c>
      <c r="CD318" s="118">
        <f t="shared" si="386"/>
        <v>-0.84664380608629364</v>
      </c>
      <c r="CE318" s="118">
        <f t="shared" si="386"/>
        <v>-0.88791659406544088</v>
      </c>
      <c r="CF318" s="118">
        <f t="shared" si="386"/>
        <v>-0.9120872690719336</v>
      </c>
      <c r="CG318" s="118">
        <f t="shared" si="386"/>
        <v>-1.1412650220446414</v>
      </c>
      <c r="CH318" s="118">
        <f t="shared" si="386"/>
        <v>-1.1110034176524104</v>
      </c>
      <c r="CI318" s="118">
        <f t="shared" si="386"/>
        <v>-1.1054496181586486</v>
      </c>
      <c r="CJ318" s="118">
        <f t="shared" si="386"/>
        <v>-1.2069620904952072</v>
      </c>
      <c r="CK318" s="118">
        <f t="shared" si="386"/>
        <v>-1.170655185476569</v>
      </c>
      <c r="CL318" s="118">
        <f t="shared" si="386"/>
        <v>-1.1686836185382805</v>
      </c>
      <c r="CM318" s="118">
        <f t="shared" si="386"/>
        <v>-1.2713420307255121</v>
      </c>
      <c r="CN318" s="118">
        <f t="shared" si="386"/>
        <v>-1.2477555570546586</v>
      </c>
      <c r="CO318" s="118">
        <f t="shared" si="386"/>
        <v>-1.2372974294758501</v>
      </c>
      <c r="CP318" s="118">
        <f t="shared" si="386"/>
        <v>-1.343774618118635</v>
      </c>
      <c r="CQ318" s="118">
        <f t="shared" si="386"/>
        <v>-1.4012451542568016</v>
      </c>
      <c r="CR318" s="118">
        <f t="shared" si="386"/>
        <v>-1.393833596414972</v>
      </c>
      <c r="CS318" s="118">
        <f t="shared" si="386"/>
        <v>-1.8858742714122734</v>
      </c>
      <c r="CT318" s="118">
        <f t="shared" si="386"/>
        <v>-1.7075671641490675</v>
      </c>
      <c r="CU318" s="118">
        <f t="shared" si="386"/>
        <v>-1.8018019797367828</v>
      </c>
      <c r="CV318" s="118">
        <f t="shared" si="386"/>
        <v>-1.8408990926913846</v>
      </c>
      <c r="CW318" s="118">
        <f t="shared" si="386"/>
        <v>-1.9281908337572313</v>
      </c>
      <c r="CX318" s="118">
        <f t="shared" si="386"/>
        <v>-1.935914659888188</v>
      </c>
      <c r="CY318" s="118">
        <f t="shared" si="386"/>
        <v>-2.1121398989774578</v>
      </c>
      <c r="CZ318" s="118">
        <f t="shared" si="386"/>
        <v>-2.2325119102923776</v>
      </c>
      <c r="DA318" s="118">
        <f t="shared" si="386"/>
        <v>-2.1273305306348651</v>
      </c>
      <c r="DB318" s="118">
        <f t="shared" si="386"/>
        <v>-2.172094373154617</v>
      </c>
      <c r="DC318" s="118">
        <f t="shared" si="386"/>
        <v>-2.0430407979378922</v>
      </c>
      <c r="DD318" s="118">
        <f t="shared" si="386"/>
        <v>-1.7716431334363976</v>
      </c>
      <c r="DE318" s="118">
        <f t="shared" si="386"/>
        <v>-2.0115385425052446</v>
      </c>
      <c r="DF318" s="118">
        <f t="shared" si="386"/>
        <v>-1.6585986243504425</v>
      </c>
      <c r="DG318" s="118">
        <f t="shared" si="386"/>
        <v>-1.6107089552169824</v>
      </c>
      <c r="DH318" s="118">
        <f t="shared" si="386"/>
        <v>-1.6292533610815385</v>
      </c>
      <c r="DI318" s="118">
        <f t="shared" si="386"/>
        <v>-1.595372008363259</v>
      </c>
      <c r="DJ318" s="118">
        <f t="shared" si="386"/>
        <v>-1.5278554146629877</v>
      </c>
      <c r="DK318" s="118">
        <f t="shared" si="386"/>
        <v>-1.4555003534450581</v>
      </c>
      <c r="DL318" s="118">
        <f t="shared" si="386"/>
        <v>-1.3837102687107679</v>
      </c>
      <c r="DM318" s="118">
        <f t="shared" si="386"/>
        <v>-1.4033706372787929</v>
      </c>
      <c r="DN318" s="118">
        <f t="shared" si="386"/>
        <v>-1.4488644765393424</v>
      </c>
      <c r="DO318" s="118">
        <f t="shared" si="386"/>
        <v>-1.4687247795468685</v>
      </c>
      <c r="DP318" s="118">
        <f t="shared" si="386"/>
        <v>-1.4353612934449307</v>
      </c>
      <c r="DQ318" s="118">
        <f t="shared" si="386"/>
        <v>-1.4976769155670289</v>
      </c>
      <c r="DR318" s="118">
        <f t="shared" si="386"/>
        <v>-1.4352495239732355</v>
      </c>
      <c r="DS318" s="118">
        <f t="shared" si="386"/>
        <v>-1.4293697839454358</v>
      </c>
      <c r="DT318" s="118">
        <f t="shared" si="386"/>
        <v>-1.4849800019681141</v>
      </c>
      <c r="DU318" s="118">
        <f t="shared" si="386"/>
        <v>-1.4562400609384376</v>
      </c>
      <c r="DV318" s="118">
        <f t="shared" si="386"/>
        <v>-1.4272265078246513</v>
      </c>
      <c r="DW318" s="118">
        <f t="shared" si="386"/>
        <v>-1.4439134469345143</v>
      </c>
      <c r="DX318" s="118">
        <f t="shared" si="386"/>
        <v>-1.4014407178399637</v>
      </c>
      <c r="DY318" s="118">
        <f t="shared" si="386"/>
        <v>-1.3714484992783689</v>
      </c>
      <c r="DZ318" s="118">
        <f t="shared" ref="DZ318:GK318" si="387">+DZ107/DZ270</f>
        <v>-1.4733688280139225</v>
      </c>
      <c r="EA318" s="118">
        <f t="shared" si="387"/>
        <v>-1.5330443376081551</v>
      </c>
      <c r="EB318" s="118">
        <f t="shared" si="387"/>
        <v>-1.499569713976574</v>
      </c>
      <c r="EC318" s="118">
        <f t="shared" si="387"/>
        <v>-1.6675490938269713</v>
      </c>
      <c r="ED318" s="118">
        <f t="shared" si="387"/>
        <v>-1.5493198722927168</v>
      </c>
      <c r="EE318" s="118">
        <f t="shared" si="387"/>
        <v>-1.4657908192890541</v>
      </c>
      <c r="EF318" s="118">
        <f t="shared" si="387"/>
        <v>-1.5427027570757108</v>
      </c>
      <c r="EG318" s="118">
        <f t="shared" si="387"/>
        <v>-1.4927947434467601</v>
      </c>
      <c r="EH318" s="118">
        <f t="shared" si="387"/>
        <v>-1.477238604771133</v>
      </c>
      <c r="EI318" s="118">
        <f t="shared" si="387"/>
        <v>-1.4513642942382565</v>
      </c>
      <c r="EJ318" s="118">
        <f t="shared" si="387"/>
        <v>-1.3616357439544349</v>
      </c>
      <c r="EK318" s="118">
        <f t="shared" si="387"/>
        <v>-1.3842345490557708</v>
      </c>
      <c r="EL318" s="118">
        <f t="shared" si="387"/>
        <v>-1.3213502023457926</v>
      </c>
      <c r="EM318" s="118">
        <f t="shared" si="387"/>
        <v>-1.3427587432794081</v>
      </c>
      <c r="EN318" s="118">
        <f t="shared" si="387"/>
        <v>-1.3458536044205922</v>
      </c>
      <c r="EO318" s="118">
        <f t="shared" si="387"/>
        <v>-1.4773453980576587</v>
      </c>
      <c r="EP318" s="118">
        <f t="shared" si="387"/>
        <v>-1.3925766806192454</v>
      </c>
      <c r="EQ318" s="118">
        <f t="shared" si="387"/>
        <v>-1.3343779760239514</v>
      </c>
      <c r="ER318" s="118">
        <f t="shared" si="387"/>
        <v>-1.3732712417770678</v>
      </c>
      <c r="ES318" s="118">
        <f t="shared" si="387"/>
        <v>-1.3245312029653664</v>
      </c>
      <c r="ET318" s="118">
        <f t="shared" si="387"/>
        <v>-1.2950264596575596</v>
      </c>
      <c r="EU318" s="118">
        <f t="shared" si="387"/>
        <v>-1.2719704653238626</v>
      </c>
      <c r="EV318" s="118">
        <f t="shared" si="387"/>
        <v>-1.2433430740713962</v>
      </c>
      <c r="EW318" s="118">
        <f t="shared" si="387"/>
        <v>-1.234340669483589</v>
      </c>
      <c r="EX318" s="118">
        <f t="shared" si="387"/>
        <v>-1.2518733819370931</v>
      </c>
      <c r="EY318" s="118">
        <f t="shared" si="387"/>
        <v>-1.2753590488566326</v>
      </c>
      <c r="EZ318" s="118">
        <f t="shared" si="387"/>
        <v>-1.2494835660803627</v>
      </c>
      <c r="FA318" s="118">
        <f t="shared" si="387"/>
        <v>-1.3133577641293441</v>
      </c>
      <c r="FB318" s="118">
        <f t="shared" si="387"/>
        <v>-1.2714923679887393</v>
      </c>
      <c r="FC318" s="118">
        <f t="shared" si="387"/>
        <v>-1.270044796727515</v>
      </c>
      <c r="FD318" s="118">
        <f t="shared" si="387"/>
        <v>-1.2664017384026498</v>
      </c>
      <c r="FE318" s="118">
        <f t="shared" si="387"/>
        <v>-1.2517865300958311</v>
      </c>
      <c r="FF318" s="118">
        <f t="shared" si="387"/>
        <v>-1.236202912263082</v>
      </c>
      <c r="FG318" s="118">
        <f t="shared" si="387"/>
        <v>-1.227527237595825</v>
      </c>
      <c r="FH318" s="118">
        <f t="shared" si="387"/>
        <v>-1.2227122706858871</v>
      </c>
      <c r="FI318" s="118">
        <f t="shared" si="387"/>
        <v>-1.2300295343371885</v>
      </c>
      <c r="FJ318" s="118">
        <f t="shared" si="387"/>
        <v>-1.2540305186009204</v>
      </c>
      <c r="FK318" s="118">
        <f t="shared" si="387"/>
        <v>-1.2589986763386112</v>
      </c>
      <c r="FL318" s="118">
        <f t="shared" si="387"/>
        <v>-1.2611678821913956</v>
      </c>
      <c r="FM318" s="118">
        <f t="shared" si="387"/>
        <v>-1.3571485974767348</v>
      </c>
      <c r="FN318" s="118">
        <f t="shared" si="387"/>
        <v>-1.315333142036873</v>
      </c>
      <c r="FO318" s="118">
        <f t="shared" si="387"/>
        <v>-1.278800893084292</v>
      </c>
      <c r="FP318" s="118">
        <f t="shared" si="387"/>
        <v>-1.256841534196609</v>
      </c>
      <c r="FQ318" s="118">
        <f t="shared" si="387"/>
        <v>-1.2071596857663573</v>
      </c>
      <c r="FR318" s="118">
        <f t="shared" si="387"/>
        <v>-1.191122304281206</v>
      </c>
      <c r="FS318" s="118">
        <f t="shared" si="387"/>
        <v>-1.2417598191697112</v>
      </c>
      <c r="FT318" s="118">
        <f t="shared" si="387"/>
        <v>-1.234371032904712</v>
      </c>
      <c r="FU318" s="118">
        <f t="shared" si="387"/>
        <v>-1.2401643013271799</v>
      </c>
      <c r="FV318" s="118">
        <f t="shared" si="387"/>
        <v>-1.2620086932482912</v>
      </c>
      <c r="FW318" s="118">
        <f t="shared" si="387"/>
        <v>-1.2532121541435921</v>
      </c>
      <c r="FX318" s="118">
        <f t="shared" si="387"/>
        <v>-1.3026743489999539</v>
      </c>
      <c r="FY318" s="118">
        <f t="shared" si="387"/>
        <v>-1.3497161075610862</v>
      </c>
      <c r="FZ318" s="118">
        <f t="shared" si="387"/>
        <v>-1.2980397301033111</v>
      </c>
      <c r="GA318" s="118">
        <f t="shared" si="387"/>
        <v>-1.2321800271516468</v>
      </c>
      <c r="GB318" s="118">
        <f t="shared" si="387"/>
        <v>-1.2491841609079286</v>
      </c>
      <c r="GC318" s="118">
        <f t="shared" si="387"/>
        <v>-1.2633973773083729</v>
      </c>
      <c r="GD318" s="118">
        <f t="shared" si="387"/>
        <v>-1.2425843098136493</v>
      </c>
      <c r="GE318" s="118">
        <f t="shared" si="387"/>
        <v>-1.140704286996322</v>
      </c>
      <c r="GF318" s="118">
        <f t="shared" si="387"/>
        <v>-1.1014490163610573</v>
      </c>
      <c r="GG318" s="118">
        <f t="shared" si="387"/>
        <v>-1.0197683865377365</v>
      </c>
      <c r="GH318" s="118">
        <f t="shared" si="387"/>
        <v>-1.1293225008552616</v>
      </c>
      <c r="GI318" s="118">
        <f t="shared" si="387"/>
        <v>-1.0445254186891404</v>
      </c>
      <c r="GJ318" s="118">
        <f t="shared" si="387"/>
        <v>-1.0834218008403962</v>
      </c>
      <c r="GK318" s="118">
        <f t="shared" si="387"/>
        <v>-1.1650146176921523</v>
      </c>
      <c r="GL318" s="118">
        <f t="shared" ref="GL318:IW318" si="388">+GL107/GL270</f>
        <v>-1.0685802313679709</v>
      </c>
      <c r="GM318" s="118">
        <f t="shared" si="388"/>
        <v>-1.0644676029518814</v>
      </c>
      <c r="GN318" s="118">
        <f t="shared" si="388"/>
        <v>-1.1167371646691078</v>
      </c>
      <c r="GO318" s="118">
        <f t="shared" si="388"/>
        <v>-1.1194532862200826</v>
      </c>
      <c r="GP318" s="118">
        <f t="shared" si="388"/>
        <v>-1.0750856002062528</v>
      </c>
      <c r="GQ318" s="118">
        <f t="shared" si="388"/>
        <v>-1.0700340721524095</v>
      </c>
      <c r="GR318" s="118">
        <f t="shared" si="388"/>
        <v>-1.0386019652494154</v>
      </c>
      <c r="GS318" s="118">
        <f t="shared" si="388"/>
        <v>-1.0102849442129966</v>
      </c>
      <c r="GT318" s="118">
        <f t="shared" si="388"/>
        <v>-1.0509189443893874</v>
      </c>
      <c r="GU318" s="118">
        <f t="shared" si="388"/>
        <v>-1.051519474582258</v>
      </c>
      <c r="GV318" s="118">
        <f t="shared" si="388"/>
        <v>-1.051735403496018</v>
      </c>
      <c r="GW318" s="118">
        <f t="shared" si="388"/>
        <v>-1.2037858384077642</v>
      </c>
      <c r="GX318" s="118">
        <f t="shared" si="388"/>
        <v>-1.1235606228666803</v>
      </c>
      <c r="GY318" s="118">
        <f t="shared" si="388"/>
        <v>-1.0679355303439191</v>
      </c>
      <c r="GZ318" s="118">
        <f t="shared" si="388"/>
        <v>-1.1256041582295442</v>
      </c>
      <c r="HA318" s="118">
        <f t="shared" si="388"/>
        <v>-1.1361178124842386</v>
      </c>
      <c r="HB318" s="118">
        <f t="shared" si="388"/>
        <v>-1.0811084078518471</v>
      </c>
      <c r="HC318" s="118">
        <f t="shared" si="388"/>
        <v>-1.0907088296258056</v>
      </c>
      <c r="HD318" s="118">
        <f t="shared" si="388"/>
        <v>-1.0369672554688871</v>
      </c>
      <c r="HE318" s="118">
        <f t="shared" si="388"/>
        <v>-0.95970440676318669</v>
      </c>
      <c r="HF318" s="118">
        <f t="shared" si="388"/>
        <v>-1.0531528930452492</v>
      </c>
      <c r="HG318" s="118">
        <f t="shared" si="388"/>
        <v>-1.1134946288836067</v>
      </c>
      <c r="HH318" s="118">
        <f t="shared" si="388"/>
        <v>-1.1230827126237275</v>
      </c>
      <c r="HI318" s="118">
        <f t="shared" si="388"/>
        <v>-1.2611105152281594</v>
      </c>
      <c r="HJ318" s="118">
        <f t="shared" si="388"/>
        <v>-1.1423051526056858</v>
      </c>
      <c r="HK318" s="118">
        <f t="shared" si="388"/>
        <v>-1.0614413640424736</v>
      </c>
      <c r="HL318" s="118">
        <f t="shared" si="388"/>
        <v>-1.1230480619551664</v>
      </c>
      <c r="HM318" s="118">
        <f t="shared" si="388"/>
        <v>-1.101156640837551</v>
      </c>
      <c r="HN318" s="118">
        <f t="shared" si="388"/>
        <v>-1.0533792288967656</v>
      </c>
      <c r="HO318" s="118">
        <f t="shared" si="388"/>
        <v>-1.0897979189927347</v>
      </c>
      <c r="HP318" s="118">
        <f t="shared" si="388"/>
        <v>-1.067356193959045</v>
      </c>
      <c r="HQ318" s="118">
        <f t="shared" si="388"/>
        <v>-1.0647835811285997</v>
      </c>
      <c r="HR318" s="118">
        <f t="shared" si="388"/>
        <v>-1.0804099544328221</v>
      </c>
      <c r="HS318" s="118">
        <f t="shared" si="388"/>
        <v>-1.1317394038451998</v>
      </c>
      <c r="HT318" s="118">
        <f t="shared" si="388"/>
        <v>-1.1419029936953766</v>
      </c>
      <c r="HU318" s="118">
        <f t="shared" si="388"/>
        <v>-1.2670700742844203</v>
      </c>
      <c r="HV318" s="118">
        <f t="shared" si="388"/>
        <v>-1.1435483233443315</v>
      </c>
      <c r="HW318" s="118">
        <f t="shared" si="388"/>
        <v>-1.0991685370358628</v>
      </c>
      <c r="HX318" s="118">
        <f t="shared" si="388"/>
        <v>-1.0979867193050408</v>
      </c>
      <c r="HY318" s="118">
        <f t="shared" si="388"/>
        <v>-1.0149294584529875</v>
      </c>
      <c r="HZ318" s="118">
        <f t="shared" si="388"/>
        <v>-0.97614704496165017</v>
      </c>
      <c r="IA318" s="118">
        <f t="shared" si="388"/>
        <v>-0.989548358053844</v>
      </c>
      <c r="IB318" s="118">
        <f t="shared" si="388"/>
        <v>-0.96319615520978108</v>
      </c>
      <c r="IC318" s="118">
        <f t="shared" si="388"/>
        <v>-0.94548671854655775</v>
      </c>
      <c r="ID318" s="118">
        <f t="shared" si="388"/>
        <v>-0.96878438527026178</v>
      </c>
      <c r="IE318" s="118">
        <f t="shared" si="388"/>
        <v>-0.23308245870996885</v>
      </c>
      <c r="IF318" s="118">
        <f t="shared" si="388"/>
        <v>-1.0462326283421921</v>
      </c>
      <c r="IG318" s="118">
        <f t="shared" si="388"/>
        <v>-1.2911734749536108</v>
      </c>
      <c r="IH318" s="118">
        <f t="shared" si="388"/>
        <v>-1.2281002693606557</v>
      </c>
      <c r="II318" s="118">
        <f t="shared" si="388"/>
        <v>-1.259270621907802</v>
      </c>
      <c r="IJ318" s="118">
        <f t="shared" si="388"/>
        <v>-1.2082964576976647</v>
      </c>
      <c r="IK318" s="118">
        <f t="shared" si="388"/>
        <v>-1.1077364154898051</v>
      </c>
      <c r="IL318" s="118">
        <f t="shared" si="388"/>
        <v>-1.1525438033238289</v>
      </c>
      <c r="IM318" s="118">
        <f t="shared" si="388"/>
        <v>-1.1976328238440042</v>
      </c>
      <c r="IN318" s="118">
        <f t="shared" si="388"/>
        <v>-1.2580114152058446</v>
      </c>
      <c r="IO318" s="118">
        <f t="shared" si="388"/>
        <v>-1.1985572533787427</v>
      </c>
      <c r="IP318" s="118">
        <f t="shared" si="388"/>
        <v>-1.2905008235881126</v>
      </c>
      <c r="IQ318" s="118">
        <f t="shared" si="388"/>
        <v>-1.3114714329244088</v>
      </c>
      <c r="IR318" s="118">
        <f t="shared" si="388"/>
        <v>-1.2990673462385542</v>
      </c>
      <c r="IS318" s="118">
        <f t="shared" si="388"/>
        <v>-1.5260888381371174</v>
      </c>
      <c r="IT318" s="118">
        <f t="shared" si="388"/>
        <v>-1.4277543303279336</v>
      </c>
      <c r="IU318" s="118">
        <f t="shared" si="388"/>
        <v>-1.3709111827273905</v>
      </c>
      <c r="IV318" s="118">
        <f t="shared" si="388"/>
        <v>-1.3583660917810747</v>
      </c>
      <c r="IW318" s="118">
        <f t="shared" si="388"/>
        <v>-1.3093730590147417</v>
      </c>
      <c r="IX318" s="118">
        <f t="shared" ref="IX318:JF318" si="389">+IX107/IX270</f>
        <v>-1.3007726557040065</v>
      </c>
      <c r="IY318" s="118">
        <f t="shared" si="389"/>
        <v>-1.3434959453090256</v>
      </c>
      <c r="IZ318" s="118">
        <f t="shared" si="389"/>
        <v>-1.3416578179707197</v>
      </c>
      <c r="JA318" s="118">
        <f t="shared" si="389"/>
        <v>-1.2449404638988983</v>
      </c>
      <c r="JB318" s="118">
        <f t="shared" si="389"/>
        <v>-1.2712656411775065</v>
      </c>
      <c r="JC318" s="118">
        <f t="shared" si="389"/>
        <v>-1.3183644244313173</v>
      </c>
      <c r="JD318" s="118">
        <f t="shared" si="389"/>
        <v>-1.3628890512047549</v>
      </c>
      <c r="JE318" s="118">
        <f t="shared" si="389"/>
        <v>-1.5458451263091846</v>
      </c>
      <c r="JF318" s="118" t="e">
        <f t="shared" si="389"/>
        <v>#REF!</v>
      </c>
    </row>
    <row r="319" spans="1:266" ht="12.9" customHeight="1" x14ac:dyDescent="0.2">
      <c r="A319" s="73" t="s">
        <v>330</v>
      </c>
      <c r="B319" s="118">
        <f t="shared" ref="B319:BM319" si="390">+B108/B271</f>
        <v>0.4382883346484156</v>
      </c>
      <c r="C319" s="118">
        <f t="shared" si="390"/>
        <v>0.41506129597197899</v>
      </c>
      <c r="D319" s="118">
        <f t="shared" si="390"/>
        <v>0.45359501100513572</v>
      </c>
      <c r="E319" s="118">
        <f t="shared" si="390"/>
        <v>0.4372484937415238</v>
      </c>
      <c r="F319" s="118">
        <f t="shared" si="390"/>
        <v>0.43435149983911142</v>
      </c>
      <c r="G319" s="118">
        <f t="shared" si="390"/>
        <v>0.44134892020831057</v>
      </c>
      <c r="H319" s="118">
        <f t="shared" si="390"/>
        <v>0.44259529833814426</v>
      </c>
      <c r="I319" s="118">
        <f t="shared" si="390"/>
        <v>0.43914987793470078</v>
      </c>
      <c r="J319" s="118">
        <f t="shared" si="390"/>
        <v>0.44280151118860794</v>
      </c>
      <c r="K319" s="118">
        <f t="shared" si="390"/>
        <v>0.43283795370105743</v>
      </c>
      <c r="L319" s="118">
        <f t="shared" si="390"/>
        <v>0.41082389923748436</v>
      </c>
      <c r="M319" s="118">
        <f t="shared" si="390"/>
        <v>0.45725548164572555</v>
      </c>
      <c r="N319" s="118">
        <f t="shared" si="390"/>
        <v>0.42094158576959767</v>
      </c>
      <c r="O319" s="118">
        <f t="shared" si="390"/>
        <v>0.40807877937062581</v>
      </c>
      <c r="P319" s="118">
        <f t="shared" si="390"/>
        <v>0.43347333723217607</v>
      </c>
      <c r="Q319" s="118">
        <f t="shared" si="390"/>
        <v>0.402073028947524</v>
      </c>
      <c r="R319" s="118">
        <f t="shared" si="390"/>
        <v>0.40530176068140145</v>
      </c>
      <c r="S319" s="118">
        <f t="shared" si="390"/>
        <v>0.43851324634242783</v>
      </c>
      <c r="T319" s="118">
        <f t="shared" si="390"/>
        <v>0.41669560598941841</v>
      </c>
      <c r="U319" s="118">
        <f t="shared" si="390"/>
        <v>0.42032696283986165</v>
      </c>
      <c r="V319" s="118">
        <f t="shared" si="390"/>
        <v>0.42345747080346852</v>
      </c>
      <c r="W319" s="118">
        <f t="shared" si="390"/>
        <v>0.4237396048623287</v>
      </c>
      <c r="X319" s="118">
        <f t="shared" si="390"/>
        <v>0.40101531177000088</v>
      </c>
      <c r="Y319" s="118">
        <f t="shared" si="390"/>
        <v>0.49061086839886564</v>
      </c>
      <c r="Z319" s="118">
        <f t="shared" si="390"/>
        <v>0.43996515279160603</v>
      </c>
      <c r="AA319" s="118">
        <f t="shared" si="390"/>
        <v>0.41302908277404921</v>
      </c>
      <c r="AB319" s="118">
        <f t="shared" si="390"/>
        <v>0.42409996635388236</v>
      </c>
      <c r="AC319" s="118">
        <f t="shared" si="390"/>
        <v>0.40695049470026984</v>
      </c>
      <c r="AD319" s="118">
        <f t="shared" si="390"/>
        <v>0.38865546218487396</v>
      </c>
      <c r="AE319" s="118">
        <f t="shared" si="390"/>
        <v>0.48289216648041833</v>
      </c>
      <c r="AF319" s="118">
        <f t="shared" si="390"/>
        <v>0.43396010352014291</v>
      </c>
      <c r="AG319" s="118">
        <f t="shared" si="390"/>
        <v>0.39299111117598118</v>
      </c>
      <c r="AH319" s="118">
        <f t="shared" si="390"/>
        <v>0.35509889463688304</v>
      </c>
      <c r="AI319" s="118">
        <f t="shared" si="390"/>
        <v>0.3609137720034174</v>
      </c>
      <c r="AJ319" s="118">
        <f t="shared" si="390"/>
        <v>0.40296204127143159</v>
      </c>
      <c r="AK319" s="118">
        <f t="shared" si="390"/>
        <v>0.45141802030240891</v>
      </c>
      <c r="AL319" s="118">
        <f t="shared" si="390"/>
        <v>0.41679130055462082</v>
      </c>
      <c r="AM319" s="118">
        <f t="shared" si="390"/>
        <v>0.39860155874292957</v>
      </c>
      <c r="AN319" s="118">
        <f t="shared" si="390"/>
        <v>0.39842935522901429</v>
      </c>
      <c r="AO319" s="118">
        <f t="shared" si="390"/>
        <v>0.37252840503743534</v>
      </c>
      <c r="AP319" s="118">
        <f t="shared" si="390"/>
        <v>0.37880121331225702</v>
      </c>
      <c r="AQ319" s="118">
        <f t="shared" si="390"/>
        <v>0.3953919741689495</v>
      </c>
      <c r="AR319" s="118">
        <f t="shared" si="390"/>
        <v>0.39014118125279962</v>
      </c>
      <c r="AS319" s="118">
        <f t="shared" si="390"/>
        <v>0.38807480654508308</v>
      </c>
      <c r="AT319" s="118">
        <f t="shared" si="390"/>
        <v>0.41298601461225265</v>
      </c>
      <c r="AU319" s="118">
        <f t="shared" si="390"/>
        <v>0.41234879280885439</v>
      </c>
      <c r="AV319" s="118">
        <f t="shared" si="390"/>
        <v>0.4283913437231634</v>
      </c>
      <c r="AW319" s="118">
        <f t="shared" si="390"/>
        <v>0.45789556581713947</v>
      </c>
      <c r="AX319" s="118">
        <f t="shared" si="390"/>
        <v>0.43780425157799613</v>
      </c>
      <c r="AY319" s="118">
        <f t="shared" si="390"/>
        <v>0.47465801995853696</v>
      </c>
      <c r="AZ319" s="118">
        <f t="shared" si="390"/>
        <v>0.49236445179830796</v>
      </c>
      <c r="BA319" s="118">
        <f t="shared" si="390"/>
        <v>0.48470554631286994</v>
      </c>
      <c r="BB319" s="118">
        <f t="shared" si="390"/>
        <v>0.45250861856671221</v>
      </c>
      <c r="BC319" s="118">
        <f t="shared" si="390"/>
        <v>0.47215151411730288</v>
      </c>
      <c r="BD319" s="118">
        <f t="shared" si="390"/>
        <v>0.43180918214058905</v>
      </c>
      <c r="BE319" s="118">
        <f t="shared" si="390"/>
        <v>0.46147405569340139</v>
      </c>
      <c r="BF319" s="118">
        <f t="shared" si="390"/>
        <v>0.48171574272556916</v>
      </c>
      <c r="BG319" s="118">
        <f t="shared" si="390"/>
        <v>0.48942468754606555</v>
      </c>
      <c r="BH319" s="118">
        <f t="shared" si="390"/>
        <v>0.5110495408096285</v>
      </c>
      <c r="BI319" s="118">
        <f t="shared" si="390"/>
        <v>0.57536700959426657</v>
      </c>
      <c r="BJ319" s="118">
        <f t="shared" si="390"/>
        <v>0.55775405037661729</v>
      </c>
      <c r="BK319" s="118">
        <f t="shared" si="390"/>
        <v>0.59904442089701526</v>
      </c>
      <c r="BL319" s="118">
        <f t="shared" si="390"/>
        <v>0.56668124041885914</v>
      </c>
      <c r="BM319" s="118">
        <f t="shared" si="390"/>
        <v>0.53799399299547446</v>
      </c>
      <c r="BN319" s="118">
        <f t="shared" ref="BN319:DY319" si="391">+BN108/BN271</f>
        <v>0.54502406196008624</v>
      </c>
      <c r="BO319" s="118">
        <f t="shared" si="391"/>
        <v>0.56582298596197977</v>
      </c>
      <c r="BP319" s="118">
        <f t="shared" si="391"/>
        <v>0.5766456511091157</v>
      </c>
      <c r="BQ319" s="118">
        <f t="shared" si="391"/>
        <v>0.58180463272832406</v>
      </c>
      <c r="BR319" s="118">
        <f t="shared" si="391"/>
        <v>-0.57641743468761031</v>
      </c>
      <c r="BS319" s="118">
        <f t="shared" si="391"/>
        <v>-0.56286855469376185</v>
      </c>
      <c r="BT319" s="118">
        <f t="shared" si="391"/>
        <v>-0.57541792182434526</v>
      </c>
      <c r="BU319" s="118">
        <f t="shared" si="391"/>
        <v>-0.64344121984170177</v>
      </c>
      <c r="BV319" s="118">
        <f t="shared" si="391"/>
        <v>-0.61896497846154308</v>
      </c>
      <c r="BW319" s="118">
        <f t="shared" si="391"/>
        <v>-0.59164196763397869</v>
      </c>
      <c r="BX319" s="118">
        <f t="shared" si="391"/>
        <v>-0.64876110946496068</v>
      </c>
      <c r="BY319" s="118">
        <f t="shared" si="391"/>
        <v>-0.63386343537012202</v>
      </c>
      <c r="BZ319" s="118">
        <f t="shared" si="391"/>
        <v>-0.63823825928183719</v>
      </c>
      <c r="CA319" s="118">
        <f t="shared" si="391"/>
        <v>-0.67134765282880027</v>
      </c>
      <c r="CB319" s="118">
        <f t="shared" si="391"/>
        <v>-0.63347760928505392</v>
      </c>
      <c r="CC319" s="118">
        <f t="shared" si="391"/>
        <v>-0.64397987053363648</v>
      </c>
      <c r="CD319" s="118">
        <f t="shared" si="391"/>
        <v>-0.6710726622849521</v>
      </c>
      <c r="CE319" s="118">
        <f t="shared" si="391"/>
        <v>-0.68986771469305597</v>
      </c>
      <c r="CF319" s="118">
        <f t="shared" si="391"/>
        <v>-0.72369209823558833</v>
      </c>
      <c r="CG319" s="118">
        <f t="shared" si="391"/>
        <v>-0.73081263989855527</v>
      </c>
      <c r="CH319" s="118">
        <f t="shared" si="391"/>
        <v>-0.76195691963421941</v>
      </c>
      <c r="CI319" s="118">
        <f t="shared" si="391"/>
        <v>-0.74629917448582517</v>
      </c>
      <c r="CJ319" s="118">
        <f t="shared" si="391"/>
        <v>-0.75263680590978932</v>
      </c>
      <c r="CK319" s="118">
        <f t="shared" si="391"/>
        <v>-0.73567721211868875</v>
      </c>
      <c r="CL319" s="118">
        <f t="shared" si="391"/>
        <v>-0.77078512714936998</v>
      </c>
      <c r="CM319" s="118">
        <f t="shared" si="391"/>
        <v>-0.81420202647922135</v>
      </c>
      <c r="CN319" s="118">
        <f t="shared" si="391"/>
        <v>-0.78029581744145082</v>
      </c>
      <c r="CO319" s="118">
        <f t="shared" si="391"/>
        <v>-0.77834500454184752</v>
      </c>
      <c r="CP319" s="118">
        <f t="shared" si="391"/>
        <v>-0.79698184584081344</v>
      </c>
      <c r="CQ319" s="118">
        <f t="shared" si="391"/>
        <v>-0.80909040992586423</v>
      </c>
      <c r="CR319" s="118">
        <f t="shared" si="391"/>
        <v>-0.8210344700659018</v>
      </c>
      <c r="CS319" s="118">
        <f t="shared" si="391"/>
        <v>-0.84755318066599727</v>
      </c>
      <c r="CT319" s="118">
        <f t="shared" si="391"/>
        <v>-0.73207635348758948</v>
      </c>
      <c r="CU319" s="118">
        <f t="shared" si="391"/>
        <v>-0.76205069906274514</v>
      </c>
      <c r="CV319" s="118">
        <f t="shared" si="391"/>
        <v>-0.78010661352892152</v>
      </c>
      <c r="CW319" s="118">
        <f t="shared" si="391"/>
        <v>-0.78470308797523558</v>
      </c>
      <c r="CX319" s="118">
        <f t="shared" si="391"/>
        <v>-0.80181404273952839</v>
      </c>
      <c r="CY319" s="118">
        <f t="shared" si="391"/>
        <v>-0.80423022185722548</v>
      </c>
      <c r="CZ319" s="118">
        <f t="shared" si="391"/>
        <v>-0.81033991358736812</v>
      </c>
      <c r="DA319" s="118">
        <f t="shared" si="391"/>
        <v>-0.82811062087177734</v>
      </c>
      <c r="DB319" s="118">
        <f t="shared" si="391"/>
        <v>-0.84438440994862196</v>
      </c>
      <c r="DC319" s="118">
        <f t="shared" si="391"/>
        <v>-0.87605806227444583</v>
      </c>
      <c r="DD319" s="118">
        <f t="shared" si="391"/>
        <v>-0.84965486061943452</v>
      </c>
      <c r="DE319" s="118">
        <f t="shared" si="391"/>
        <v>-0.82574059254124299</v>
      </c>
      <c r="DF319" s="118">
        <f t="shared" si="391"/>
        <v>-0.85557456852300395</v>
      </c>
      <c r="DG319" s="118">
        <f t="shared" si="391"/>
        <v>-0.82924681368259145</v>
      </c>
      <c r="DH319" s="118">
        <f t="shared" si="391"/>
        <v>-0.82245424730386618</v>
      </c>
      <c r="DI319" s="118">
        <f t="shared" si="391"/>
        <v>-0.80949982609870963</v>
      </c>
      <c r="DJ319" s="118">
        <f t="shared" si="391"/>
        <v>-0.83942231398571698</v>
      </c>
      <c r="DK319" s="118">
        <f t="shared" si="391"/>
        <v>-0.82850090268108523</v>
      </c>
      <c r="DL319" s="118">
        <f t="shared" si="391"/>
        <v>-0.87423886193302236</v>
      </c>
      <c r="DM319" s="118">
        <f t="shared" si="391"/>
        <v>-0.92217141099360045</v>
      </c>
      <c r="DN319" s="118">
        <f t="shared" si="391"/>
        <v>-0.94387058568004101</v>
      </c>
      <c r="DO319" s="118">
        <f t="shared" si="391"/>
        <v>-0.97310210748183901</v>
      </c>
      <c r="DP319" s="118">
        <f t="shared" si="391"/>
        <v>-0.99266805279428527</v>
      </c>
      <c r="DQ319" s="118">
        <f t="shared" si="391"/>
        <v>-1.1041161309160554</v>
      </c>
      <c r="DR319" s="118">
        <f t="shared" si="391"/>
        <v>-1.0177413603174559</v>
      </c>
      <c r="DS319" s="118">
        <f t="shared" si="391"/>
        <v>-0.98442366755283972</v>
      </c>
      <c r="DT319" s="118">
        <f t="shared" si="391"/>
        <v>-1.0358048689891495</v>
      </c>
      <c r="DU319" s="118">
        <f t="shared" si="391"/>
        <v>-1.047253941323564</v>
      </c>
      <c r="DV319" s="118">
        <f t="shared" si="391"/>
        <v>-1.0429252386849561</v>
      </c>
      <c r="DW319" s="118">
        <f t="shared" si="391"/>
        <v>-1.0514784628812908</v>
      </c>
      <c r="DX319" s="118">
        <f t="shared" si="391"/>
        <v>-1.0303127628841202</v>
      </c>
      <c r="DY319" s="118">
        <f t="shared" si="391"/>
        <v>-1.0511472756407745</v>
      </c>
      <c r="DZ319" s="118">
        <f t="shared" ref="DZ319:GK319" si="392">+DZ108/DZ271</f>
        <v>-1.0814000736476546</v>
      </c>
      <c r="EA319" s="118">
        <f t="shared" si="392"/>
        <v>-1.1139543943239365</v>
      </c>
      <c r="EB319" s="118">
        <f t="shared" si="392"/>
        <v>-1.0653582316141819</v>
      </c>
      <c r="EC319" s="118">
        <f t="shared" si="392"/>
        <v>-1.1487095751939902</v>
      </c>
      <c r="ED319" s="118">
        <f t="shared" si="392"/>
        <v>-1.0681713886353184</v>
      </c>
      <c r="EE319" s="118">
        <f t="shared" si="392"/>
        <v>-1.0833762269349203</v>
      </c>
      <c r="EF319" s="118">
        <f t="shared" si="392"/>
        <v>-1.1314809675300861</v>
      </c>
      <c r="EG319" s="118">
        <f t="shared" si="392"/>
        <v>-1.0019357846974433</v>
      </c>
      <c r="EH319" s="118">
        <f t="shared" si="392"/>
        <v>-1.0509989042805943</v>
      </c>
      <c r="EI319" s="118">
        <f t="shared" si="392"/>
        <v>-1.0810315222628337</v>
      </c>
      <c r="EJ319" s="118">
        <f t="shared" si="392"/>
        <v>-1.0571089137223739</v>
      </c>
      <c r="EK319" s="118">
        <f t="shared" si="392"/>
        <v>-1.055078359482442</v>
      </c>
      <c r="EL319" s="118">
        <f t="shared" si="392"/>
        <v>-1.0807327060188781</v>
      </c>
      <c r="EM319" s="118">
        <f t="shared" si="392"/>
        <v>-1.0610886233189354</v>
      </c>
      <c r="EN319" s="118">
        <f t="shared" si="392"/>
        <v>-1.0484042175528216</v>
      </c>
      <c r="EO319" s="118">
        <f t="shared" si="392"/>
        <v>-1.1291497759637372</v>
      </c>
      <c r="EP319" s="118">
        <f t="shared" si="392"/>
        <v>-1.0395537639501455</v>
      </c>
      <c r="EQ319" s="118">
        <f t="shared" si="392"/>
        <v>-1.0057179267970471</v>
      </c>
      <c r="ER319" s="118">
        <f t="shared" si="392"/>
        <v>-1.0276512527244692</v>
      </c>
      <c r="ES319" s="118">
        <f t="shared" si="392"/>
        <v>-1.0258965486927674</v>
      </c>
      <c r="ET319" s="118">
        <f t="shared" si="392"/>
        <v>-1.0837035813590599</v>
      </c>
      <c r="EU319" s="118">
        <f t="shared" si="392"/>
        <v>-1.0677048833371872</v>
      </c>
      <c r="EV319" s="118">
        <f t="shared" si="392"/>
        <v>-0.94122323640975014</v>
      </c>
      <c r="EW319" s="118">
        <f t="shared" si="392"/>
        <v>-0.93363901458618026</v>
      </c>
      <c r="EX319" s="118">
        <f t="shared" si="392"/>
        <v>-0.88874666935039193</v>
      </c>
      <c r="EY319" s="118">
        <f t="shared" si="392"/>
        <v>-0.92618272386276246</v>
      </c>
      <c r="EZ319" s="118">
        <f t="shared" si="392"/>
        <v>-0.91790148690256956</v>
      </c>
      <c r="FA319" s="118">
        <f t="shared" si="392"/>
        <v>-1.0677558025291891</v>
      </c>
      <c r="FB319" s="118">
        <f t="shared" si="392"/>
        <v>-1.0417958110799508</v>
      </c>
      <c r="FC319" s="118">
        <f t="shared" si="392"/>
        <v>-1.0141148447307882</v>
      </c>
      <c r="FD319" s="118">
        <f t="shared" si="392"/>
        <v>-0.97247982004562628</v>
      </c>
      <c r="FE319" s="118">
        <f t="shared" si="392"/>
        <v>-0.95419513641588372</v>
      </c>
      <c r="FF319" s="118">
        <f t="shared" si="392"/>
        <v>-1.0051217548683951</v>
      </c>
      <c r="FG319" s="118">
        <f t="shared" si="392"/>
        <v>-1.0042395413332719</v>
      </c>
      <c r="FH319" s="118">
        <f t="shared" si="392"/>
        <v>-1.010988774560718</v>
      </c>
      <c r="FI319" s="118">
        <f t="shared" si="392"/>
        <v>-1.024109610280006</v>
      </c>
      <c r="FJ319" s="118">
        <f t="shared" si="392"/>
        <v>-1.116747936859195</v>
      </c>
      <c r="FK319" s="118">
        <f t="shared" si="392"/>
        <v>-1.1275515602690711</v>
      </c>
      <c r="FL319" s="118">
        <f t="shared" si="392"/>
        <v>-1.1572431210409397</v>
      </c>
      <c r="FM319" s="118">
        <f t="shared" si="392"/>
        <v>-1.199440645594541</v>
      </c>
      <c r="FN319" s="118">
        <f t="shared" si="392"/>
        <v>-1.1320026764253703</v>
      </c>
      <c r="FO319" s="118">
        <f t="shared" si="392"/>
        <v>-1.1373455362406009</v>
      </c>
      <c r="FP319" s="118">
        <f t="shared" si="392"/>
        <v>-1.1140034591393138</v>
      </c>
      <c r="FQ319" s="118">
        <f t="shared" si="392"/>
        <v>-1.0536259587712564</v>
      </c>
      <c r="FR319" s="118">
        <f t="shared" si="392"/>
        <v>-1.0710668596418764</v>
      </c>
      <c r="FS319" s="118">
        <f t="shared" si="392"/>
        <v>-1.0782900785535279</v>
      </c>
      <c r="FT319" s="118">
        <f t="shared" si="392"/>
        <v>-1.0581644389063427</v>
      </c>
      <c r="FU319" s="118">
        <f t="shared" si="392"/>
        <v>-1.0629614293367142</v>
      </c>
      <c r="FV319" s="118">
        <f t="shared" si="392"/>
        <v>-1.068675442267734</v>
      </c>
      <c r="FW319" s="118">
        <f t="shared" si="392"/>
        <v>-1.0910249852648655</v>
      </c>
      <c r="FX319" s="118">
        <f t="shared" si="392"/>
        <v>-1.0780255601054469</v>
      </c>
      <c r="FY319" s="118">
        <f t="shared" si="392"/>
        <v>-1.096155884896328</v>
      </c>
      <c r="FZ319" s="118">
        <f t="shared" si="392"/>
        <v>-1.0514833936532384</v>
      </c>
      <c r="GA319" s="118">
        <f t="shared" si="392"/>
        <v>-0.99665294815474026</v>
      </c>
      <c r="GB319" s="118">
        <f t="shared" si="392"/>
        <v>-0.97884492232474662</v>
      </c>
      <c r="GC319" s="118">
        <f t="shared" si="392"/>
        <v>-0.99492618021461077</v>
      </c>
      <c r="GD319" s="118">
        <f t="shared" si="392"/>
        <v>-0.99889175795780505</v>
      </c>
      <c r="GE319" s="118">
        <f t="shared" si="392"/>
        <v>-1.0111558792888933</v>
      </c>
      <c r="GF319" s="118">
        <f t="shared" si="392"/>
        <v>-1.0111061434388002</v>
      </c>
      <c r="GG319" s="118">
        <f t="shared" si="392"/>
        <v>-0.99345617953169407</v>
      </c>
      <c r="GH319" s="118">
        <f t="shared" si="392"/>
        <v>-1.0479117748824116</v>
      </c>
      <c r="GI319" s="118">
        <f t="shared" si="392"/>
        <v>-1.0649042751706495</v>
      </c>
      <c r="GJ319" s="118">
        <f t="shared" si="392"/>
        <v>-1.0562261320244934</v>
      </c>
      <c r="GK319" s="118">
        <f t="shared" si="392"/>
        <v>-1.0087210742514685</v>
      </c>
      <c r="GL319" s="118">
        <f t="shared" ref="GL319:IW319" si="393">+GL108/GL271</f>
        <v>-0.96271703524035368</v>
      </c>
      <c r="GM319" s="118">
        <f t="shared" si="393"/>
        <v>-0.98091306298028103</v>
      </c>
      <c r="GN319" s="118">
        <f t="shared" si="393"/>
        <v>-0.95752970043876884</v>
      </c>
      <c r="GO319" s="118">
        <f t="shared" si="393"/>
        <v>-0.96186992474045152</v>
      </c>
      <c r="GP319" s="118">
        <f t="shared" si="393"/>
        <v>-0.84893675599546259</v>
      </c>
      <c r="GQ319" s="118">
        <f t="shared" si="393"/>
        <v>-0.75003902701138314</v>
      </c>
      <c r="GR319" s="118">
        <f t="shared" si="393"/>
        <v>-0.75693344031314636</v>
      </c>
      <c r="GS319" s="118">
        <f t="shared" si="393"/>
        <v>-0.77401016206975337</v>
      </c>
      <c r="GT319" s="118">
        <f t="shared" si="393"/>
        <v>-0.85341932758535921</v>
      </c>
      <c r="GU319" s="118">
        <f t="shared" si="393"/>
        <v>-0.84344942736693562</v>
      </c>
      <c r="GV319" s="118">
        <f t="shared" si="393"/>
        <v>-0.8375915615214532</v>
      </c>
      <c r="GW319" s="118">
        <f t="shared" si="393"/>
        <v>-0.8587536701036963</v>
      </c>
      <c r="GX319" s="118">
        <f t="shared" si="393"/>
        <v>-0.77009502119454043</v>
      </c>
      <c r="GY319" s="118">
        <f t="shared" si="393"/>
        <v>-0.72073207336137812</v>
      </c>
      <c r="GZ319" s="118">
        <f t="shared" si="393"/>
        <v>-0.70891692652436611</v>
      </c>
      <c r="HA319" s="118">
        <f t="shared" si="393"/>
        <v>-0.69140378166186589</v>
      </c>
      <c r="HB319" s="118">
        <f t="shared" si="393"/>
        <v>-0.61355258940809787</v>
      </c>
      <c r="HC319" s="118">
        <f t="shared" si="393"/>
        <v>-0.58956101002583639</v>
      </c>
      <c r="HD319" s="118">
        <f t="shared" si="393"/>
        <v>-0.60547230946409669</v>
      </c>
      <c r="HE319" s="118">
        <f t="shared" si="393"/>
        <v>-0.64408493927944488</v>
      </c>
      <c r="HF319" s="118">
        <f t="shared" si="393"/>
        <v>-0.70574972882242204</v>
      </c>
      <c r="HG319" s="118">
        <f t="shared" si="393"/>
        <v>-0.73577831358260304</v>
      </c>
      <c r="HH319" s="118">
        <f t="shared" si="393"/>
        <v>-0.75232491415746805</v>
      </c>
      <c r="HI319" s="118">
        <f t="shared" si="393"/>
        <v>-0.79248717934536239</v>
      </c>
      <c r="HJ319" s="118">
        <f t="shared" si="393"/>
        <v>-0.74518970983778943</v>
      </c>
      <c r="HK319" s="118">
        <f t="shared" si="393"/>
        <v>-0.76185384681206469</v>
      </c>
      <c r="HL319" s="118">
        <f t="shared" si="393"/>
        <v>-0.77634904427038243</v>
      </c>
      <c r="HM319" s="118">
        <f t="shared" si="393"/>
        <v>-0.8004223771252621</v>
      </c>
      <c r="HN319" s="118">
        <f t="shared" si="393"/>
        <v>-0.81218142723260123</v>
      </c>
      <c r="HO319" s="118">
        <f t="shared" si="393"/>
        <v>-0.77774468815689302</v>
      </c>
      <c r="HP319" s="118">
        <f t="shared" si="393"/>
        <v>-0.7669431584183104</v>
      </c>
      <c r="HQ319" s="118">
        <f t="shared" si="393"/>
        <v>-0.80881956172642211</v>
      </c>
      <c r="HR319" s="118">
        <f t="shared" si="393"/>
        <v>-0.82360934382197815</v>
      </c>
      <c r="HS319" s="118">
        <f t="shared" si="393"/>
        <v>-0.83569849647852201</v>
      </c>
      <c r="HT319" s="118">
        <f t="shared" si="393"/>
        <v>-0.82563995860251527</v>
      </c>
      <c r="HU319" s="118">
        <f t="shared" si="393"/>
        <v>-0.84941464005235545</v>
      </c>
      <c r="HV319" s="118">
        <f t="shared" si="393"/>
        <v>-0.79753321687014045</v>
      </c>
      <c r="HW319" s="118">
        <f t="shared" si="393"/>
        <v>-0.78816712248331022</v>
      </c>
      <c r="HX319" s="118">
        <f t="shared" si="393"/>
        <v>-0.80865477997089907</v>
      </c>
      <c r="HY319" s="118">
        <f t="shared" si="393"/>
        <v>-0.77781186983196171</v>
      </c>
      <c r="HZ319" s="118">
        <f t="shared" si="393"/>
        <v>-0.7676233319650988</v>
      </c>
      <c r="IA319" s="118">
        <f t="shared" si="393"/>
        <v>-0.72303715548388714</v>
      </c>
      <c r="IB319" s="118">
        <f t="shared" si="393"/>
        <v>-0.7146858229869556</v>
      </c>
      <c r="IC319" s="118">
        <f t="shared" si="393"/>
        <v>-0.75564543863317335</v>
      </c>
      <c r="ID319" s="118">
        <f t="shared" si="393"/>
        <v>-0.77629321679746754</v>
      </c>
      <c r="IE319" s="118">
        <f t="shared" si="393"/>
        <v>-0.76018024952432128</v>
      </c>
      <c r="IF319" s="118">
        <f t="shared" si="393"/>
        <v>-0.74706193989320757</v>
      </c>
      <c r="IG319" s="118">
        <f t="shared" si="393"/>
        <v>-0.808651140886118</v>
      </c>
      <c r="IH319" s="118">
        <f t="shared" si="393"/>
        <v>-0.75068629081777916</v>
      </c>
      <c r="II319" s="118">
        <f t="shared" si="393"/>
        <v>-0.65505048923345899</v>
      </c>
      <c r="IJ319" s="118">
        <f t="shared" si="393"/>
        <v>-0.74545300546410542</v>
      </c>
      <c r="IK319" s="118">
        <f t="shared" si="393"/>
        <v>-0.81268102314353874</v>
      </c>
      <c r="IL319" s="118">
        <f t="shared" si="393"/>
        <v>-0.90213267998661972</v>
      </c>
      <c r="IM319" s="118">
        <f t="shared" si="393"/>
        <v>-0.96033665990224348</v>
      </c>
      <c r="IN319" s="118">
        <f t="shared" si="393"/>
        <v>-1.1040497576964525</v>
      </c>
      <c r="IO319" s="118">
        <f t="shared" si="393"/>
        <v>-0.95471072540397683</v>
      </c>
      <c r="IP319" s="118">
        <f t="shared" si="393"/>
        <v>-0.96593765357145744</v>
      </c>
      <c r="IQ319" s="118">
        <f t="shared" si="393"/>
        <v>-0.92215783079673785</v>
      </c>
      <c r="IR319" s="118">
        <f t="shared" si="393"/>
        <v>-0.99849136613340239</v>
      </c>
      <c r="IS319" s="118">
        <f t="shared" si="393"/>
        <v>-1.1246814450429283</v>
      </c>
      <c r="IT319" s="118">
        <f t="shared" si="393"/>
        <v>-0.94930855305106743</v>
      </c>
      <c r="IU319" s="118">
        <f t="shared" si="393"/>
        <v>-0.89537868913920182</v>
      </c>
      <c r="IV319" s="118">
        <f t="shared" si="393"/>
        <v>-0.92151927568691816</v>
      </c>
      <c r="IW319" s="118">
        <f t="shared" si="393"/>
        <v>-0.93544324536617052</v>
      </c>
      <c r="IX319" s="118">
        <f t="shared" ref="IX319:JF319" si="394">+IX108/IX271</f>
        <v>-0.91929282133837298</v>
      </c>
      <c r="IY319" s="118">
        <f t="shared" si="394"/>
        <v>-0.93598769970972007</v>
      </c>
      <c r="IZ319" s="118">
        <f t="shared" si="394"/>
        <v>-0.93867734638476852</v>
      </c>
      <c r="JA319" s="118">
        <f t="shared" si="394"/>
        <v>-0.98623792785484998</v>
      </c>
      <c r="JB319" s="118">
        <f t="shared" si="394"/>
        <v>-1.0005484550008505</v>
      </c>
      <c r="JC319" s="118">
        <f t="shared" si="394"/>
        <v>-0.97024632306047121</v>
      </c>
      <c r="JD319" s="118">
        <f t="shared" si="394"/>
        <v>-0.94391824874495278</v>
      </c>
      <c r="JE319" s="118">
        <f t="shared" si="394"/>
        <v>-1.0683270244271768</v>
      </c>
      <c r="JF319" s="118">
        <f t="shared" si="394"/>
        <v>-0.87816222731855165</v>
      </c>
    </row>
    <row r="320" spans="1:266" ht="12.9" customHeight="1" x14ac:dyDescent="0.2">
      <c r="A320" s="73" t="s">
        <v>331</v>
      </c>
      <c r="B320" s="118">
        <f t="shared" ref="B320:BM320" si="395">+B109/B272</f>
        <v>-0.29069381832774277</v>
      </c>
      <c r="C320" s="118">
        <f t="shared" si="395"/>
        <v>-0.2843828019116913</v>
      </c>
      <c r="D320" s="118">
        <f t="shared" si="395"/>
        <v>-0.29137949988961714</v>
      </c>
      <c r="E320" s="118">
        <f t="shared" si="395"/>
        <v>-0.28549155015449201</v>
      </c>
      <c r="F320" s="118">
        <f t="shared" si="395"/>
        <v>-0.28468836412763615</v>
      </c>
      <c r="G320" s="118">
        <f t="shared" si="395"/>
        <v>-0.30585012829463665</v>
      </c>
      <c r="H320" s="118">
        <f t="shared" si="395"/>
        <v>-0.30012577071324276</v>
      </c>
      <c r="I320" s="118">
        <f t="shared" si="395"/>
        <v>-0.29863233486217888</v>
      </c>
      <c r="J320" s="118">
        <f t="shared" si="395"/>
        <v>-0.29296928734335037</v>
      </c>
      <c r="K320" s="118">
        <f t="shared" si="395"/>
        <v>-0.30785926773558553</v>
      </c>
      <c r="L320" s="118">
        <f t="shared" si="395"/>
        <v>-0.31546534887299299</v>
      </c>
      <c r="M320" s="118">
        <f t="shared" si="395"/>
        <v>-0.36420658986605281</v>
      </c>
      <c r="N320" s="118">
        <f t="shared" si="395"/>
        <v>-0.34537402785561006</v>
      </c>
      <c r="O320" s="118">
        <f t="shared" si="395"/>
        <v>-0.3199342384804062</v>
      </c>
      <c r="P320" s="118">
        <f t="shared" si="395"/>
        <v>-0.31885213097471227</v>
      </c>
      <c r="Q320" s="118">
        <f t="shared" si="395"/>
        <v>-0.31578740404526345</v>
      </c>
      <c r="R320" s="118">
        <f t="shared" si="395"/>
        <v>-0.31944698911627517</v>
      </c>
      <c r="S320" s="118">
        <f t="shared" si="395"/>
        <v>-0.32644324070717196</v>
      </c>
      <c r="T320" s="118">
        <f t="shared" si="395"/>
        <v>-0.32237291314785876</v>
      </c>
      <c r="U320" s="118">
        <f t="shared" si="395"/>
        <v>-0.3141889856135196</v>
      </c>
      <c r="V320" s="118">
        <f t="shared" si="395"/>
        <v>-0.31244701180206974</v>
      </c>
      <c r="W320" s="118">
        <f t="shared" si="395"/>
        <v>-0.30938117811066712</v>
      </c>
      <c r="X320" s="118">
        <f t="shared" si="395"/>
        <v>-0.30535020181866618</v>
      </c>
      <c r="Y320" s="118">
        <f t="shared" si="395"/>
        <v>-0.34142645086941076</v>
      </c>
      <c r="Z320" s="118">
        <f t="shared" si="395"/>
        <v>-0.31073351812825822</v>
      </c>
      <c r="AA320" s="118">
        <f t="shared" si="395"/>
        <v>-0.32969060897240743</v>
      </c>
      <c r="AB320" s="118">
        <f t="shared" si="395"/>
        <v>-0.32713847903746762</v>
      </c>
      <c r="AC320" s="118">
        <f t="shared" si="395"/>
        <v>-0.3341264643152127</v>
      </c>
      <c r="AD320" s="118">
        <f t="shared" si="395"/>
        <v>-0.33577778601805058</v>
      </c>
      <c r="AE320" s="118">
        <f t="shared" si="395"/>
        <v>-0.33793395277791705</v>
      </c>
      <c r="AF320" s="118">
        <f t="shared" si="395"/>
        <v>-0.33109413353355072</v>
      </c>
      <c r="AG320" s="118">
        <f t="shared" si="395"/>
        <v>-0.33161880191494991</v>
      </c>
      <c r="AH320" s="118">
        <f t="shared" si="395"/>
        <v>-0.36732519537346936</v>
      </c>
      <c r="AI320" s="118">
        <f t="shared" si="395"/>
        <v>-0.36490482243338346</v>
      </c>
      <c r="AJ320" s="118">
        <f t="shared" si="395"/>
        <v>-0.38401677411166374</v>
      </c>
      <c r="AK320" s="118">
        <f t="shared" si="395"/>
        <v>-0.46412833507972828</v>
      </c>
      <c r="AL320" s="118">
        <f t="shared" si="395"/>
        <v>-0.43614511043589566</v>
      </c>
      <c r="AM320" s="118">
        <f t="shared" si="395"/>
        <v>-0.44758864774624374</v>
      </c>
      <c r="AN320" s="118">
        <f t="shared" si="395"/>
        <v>-0.44080015264727745</v>
      </c>
      <c r="AO320" s="118">
        <f t="shared" si="395"/>
        <v>-0.43522315912522896</v>
      </c>
      <c r="AP320" s="118">
        <f t="shared" si="395"/>
        <v>-0.46635066000627629</v>
      </c>
      <c r="AQ320" s="118">
        <f t="shared" si="395"/>
        <v>-0.47084896627451267</v>
      </c>
      <c r="AR320" s="118">
        <f t="shared" si="395"/>
        <v>-0.46153607608474473</v>
      </c>
      <c r="AS320" s="118">
        <f t="shared" si="395"/>
        <v>-0.45585713396511174</v>
      </c>
      <c r="AT320" s="118">
        <f t="shared" si="395"/>
        <v>-0.46521577963734645</v>
      </c>
      <c r="AU320" s="118">
        <f t="shared" si="395"/>
        <v>-0.46172170140515867</v>
      </c>
      <c r="AV320" s="118">
        <f t="shared" si="395"/>
        <v>-0.47481030233226013</v>
      </c>
      <c r="AW320" s="118">
        <f t="shared" si="395"/>
        <v>-0.54815015442393655</v>
      </c>
      <c r="AX320" s="118">
        <f t="shared" si="395"/>
        <v>-0.52420482966936399</v>
      </c>
      <c r="AY320" s="118">
        <f t="shared" si="395"/>
        <v>-0.5170537660783191</v>
      </c>
      <c r="AZ320" s="118">
        <f t="shared" si="395"/>
        <v>-0.48350253270236232</v>
      </c>
      <c r="BA320" s="118">
        <f t="shared" si="395"/>
        <v>-0.49302702543963967</v>
      </c>
      <c r="BB320" s="118">
        <f t="shared" si="395"/>
        <v>-0.51202989316111813</v>
      </c>
      <c r="BC320" s="118">
        <f t="shared" si="395"/>
        <v>-0.51711198195089492</v>
      </c>
      <c r="BD320" s="118">
        <f t="shared" si="395"/>
        <v>-0.51889375856057884</v>
      </c>
      <c r="BE320" s="118">
        <f t="shared" si="395"/>
        <v>-0.53837168106829825</v>
      </c>
      <c r="BF320" s="118">
        <f t="shared" si="395"/>
        <v>-0.55248915773264351</v>
      </c>
      <c r="BG320" s="118">
        <f t="shared" si="395"/>
        <v>-0.59492023109148673</v>
      </c>
      <c r="BH320" s="118">
        <f t="shared" si="395"/>
        <v>-0.6099743870963702</v>
      </c>
      <c r="BI320" s="118">
        <f t="shared" si="395"/>
        <v>-0.60813557300798371</v>
      </c>
      <c r="BJ320" s="118">
        <f t="shared" si="395"/>
        <v>-0.59450228248130088</v>
      </c>
      <c r="BK320" s="118">
        <f t="shared" si="395"/>
        <v>-0.59379974302740401</v>
      </c>
      <c r="BL320" s="118">
        <f t="shared" si="395"/>
        <v>-0.61151883402271301</v>
      </c>
      <c r="BM320" s="118">
        <f t="shared" si="395"/>
        <v>-0.61111633294033652</v>
      </c>
      <c r="BN320" s="118">
        <f t="shared" ref="BN320:DY320" si="396">+BN109/BN272</f>
        <v>-0.6115934965859523</v>
      </c>
      <c r="BO320" s="118">
        <f t="shared" si="396"/>
        <v>-0.56655660993694146</v>
      </c>
      <c r="BP320" s="118">
        <f t="shared" si="396"/>
        <v>-0.52529987131852596</v>
      </c>
      <c r="BQ320" s="118">
        <f t="shared" si="396"/>
        <v>-0.52495243968358229</v>
      </c>
      <c r="BR320" s="118">
        <f t="shared" si="396"/>
        <v>-0.68761719935897336</v>
      </c>
      <c r="BS320" s="118">
        <f t="shared" si="396"/>
        <v>-0.697152102518938</v>
      </c>
      <c r="BT320" s="118">
        <f t="shared" si="396"/>
        <v>-0.73938694574555053</v>
      </c>
      <c r="BU320" s="118">
        <f t="shared" si="396"/>
        <v>-0.81583622338431583</v>
      </c>
      <c r="BV320" s="118">
        <f t="shared" si="396"/>
        <v>-0.79896910875781191</v>
      </c>
      <c r="BW320" s="118">
        <f t="shared" si="396"/>
        <v>-0.79531105139535363</v>
      </c>
      <c r="BX320" s="118">
        <f t="shared" si="396"/>
        <v>-0.78569328707128949</v>
      </c>
      <c r="BY320" s="118">
        <f t="shared" si="396"/>
        <v>-0.76507034111142613</v>
      </c>
      <c r="BZ320" s="118">
        <f t="shared" si="396"/>
        <v>-0.76944153735770549</v>
      </c>
      <c r="CA320" s="118">
        <f t="shared" si="396"/>
        <v>-0.79207887216210648</v>
      </c>
      <c r="CB320" s="118">
        <f t="shared" si="396"/>
        <v>-0.78172886318446833</v>
      </c>
      <c r="CC320" s="118">
        <f t="shared" si="396"/>
        <v>-0.79045797427615427</v>
      </c>
      <c r="CD320" s="118">
        <f t="shared" si="396"/>
        <v>-0.81176672273483219</v>
      </c>
      <c r="CE320" s="118">
        <f t="shared" si="396"/>
        <v>-0.84788730007211854</v>
      </c>
      <c r="CF320" s="118">
        <f t="shared" si="396"/>
        <v>-0.87332572178282697</v>
      </c>
      <c r="CG320" s="118">
        <f t="shared" si="396"/>
        <v>-1.0406713453017402</v>
      </c>
      <c r="CH320" s="118">
        <f t="shared" si="396"/>
        <v>-1.0225868784707857</v>
      </c>
      <c r="CI320" s="118">
        <f t="shared" si="396"/>
        <v>-1.0101996768016108</v>
      </c>
      <c r="CJ320" s="118">
        <f t="shared" si="396"/>
        <v>-1.077925024890662</v>
      </c>
      <c r="CK320" s="118">
        <f t="shared" si="396"/>
        <v>-1.0446556353658645</v>
      </c>
      <c r="CL320" s="118">
        <f t="shared" si="396"/>
        <v>-1.0531244926754024</v>
      </c>
      <c r="CM320" s="118">
        <f t="shared" si="396"/>
        <v>-1.1315440731857005</v>
      </c>
      <c r="CN320" s="118">
        <f t="shared" si="396"/>
        <v>-1.0997291462267611</v>
      </c>
      <c r="CO320" s="118">
        <f t="shared" si="396"/>
        <v>-1.0903257985489556</v>
      </c>
      <c r="CP320" s="118">
        <f t="shared" si="396"/>
        <v>-1.16878177568673</v>
      </c>
      <c r="CQ320" s="118">
        <f t="shared" si="396"/>
        <v>-1.2045718711806248</v>
      </c>
      <c r="CR320" s="118">
        <f t="shared" si="396"/>
        <v>-1.2134193426707809</v>
      </c>
      <c r="CS320" s="118">
        <f t="shared" si="396"/>
        <v>-1.521562809146922</v>
      </c>
      <c r="CT320" s="118">
        <f t="shared" si="396"/>
        <v>-1.4075299481325589</v>
      </c>
      <c r="CU320" s="118">
        <f t="shared" si="396"/>
        <v>-1.4697644359985935</v>
      </c>
      <c r="CV320" s="118">
        <f t="shared" si="396"/>
        <v>-1.4936037991735174</v>
      </c>
      <c r="CW320" s="118">
        <f t="shared" si="396"/>
        <v>-1.5499135600295131</v>
      </c>
      <c r="CX320" s="118">
        <f t="shared" si="396"/>
        <v>-1.5676364179105442</v>
      </c>
      <c r="CY320" s="118">
        <f t="shared" si="396"/>
        <v>-1.6799699430301669</v>
      </c>
      <c r="CZ320" s="118">
        <f t="shared" si="396"/>
        <v>-1.7536790422706592</v>
      </c>
      <c r="DA320" s="118">
        <f t="shared" si="396"/>
        <v>-1.7043706447535569</v>
      </c>
      <c r="DB320" s="118">
        <f t="shared" si="396"/>
        <v>-1.7232136282792978</v>
      </c>
      <c r="DC320" s="118">
        <f t="shared" si="396"/>
        <v>-1.668986636103468</v>
      </c>
      <c r="DD320" s="118">
        <f t="shared" si="396"/>
        <v>-1.5025942013414086</v>
      </c>
      <c r="DE320" s="118">
        <f t="shared" si="396"/>
        <v>-1.6568074670248139</v>
      </c>
      <c r="DF320" s="118">
        <f t="shared" si="396"/>
        <v>-1.4831523419811299</v>
      </c>
      <c r="DG320" s="118">
        <f t="shared" si="396"/>
        <v>-1.4421600367991316</v>
      </c>
      <c r="DH320" s="118">
        <f t="shared" si="396"/>
        <v>-1.4433575296747718</v>
      </c>
      <c r="DI320" s="118">
        <f t="shared" si="396"/>
        <v>-1.4035525125622321</v>
      </c>
      <c r="DJ320" s="118">
        <f t="shared" si="396"/>
        <v>-1.358301914155901</v>
      </c>
      <c r="DK320" s="118">
        <f t="shared" si="396"/>
        <v>-1.3021515537350299</v>
      </c>
      <c r="DL320" s="118">
        <f t="shared" si="396"/>
        <v>-1.264904440653245</v>
      </c>
      <c r="DM320" s="118">
        <f t="shared" si="396"/>
        <v>-1.2919322164378646</v>
      </c>
      <c r="DN320" s="118">
        <f t="shared" si="396"/>
        <v>-1.3286672514569624</v>
      </c>
      <c r="DO320" s="118">
        <f t="shared" si="396"/>
        <v>-1.3532790378783301</v>
      </c>
      <c r="DP320" s="118">
        <f t="shared" si="396"/>
        <v>-1.3338496372963637</v>
      </c>
      <c r="DQ320" s="118">
        <f t="shared" si="396"/>
        <v>-1.4173121285022401</v>
      </c>
      <c r="DR320" s="118">
        <f t="shared" si="396"/>
        <v>-1.3461169362749976</v>
      </c>
      <c r="DS320" s="118">
        <f t="shared" si="396"/>
        <v>-1.3325859181903328</v>
      </c>
      <c r="DT320" s="118">
        <f t="shared" si="396"/>
        <v>-1.3906278101009253</v>
      </c>
      <c r="DU320" s="118">
        <f t="shared" si="396"/>
        <v>-1.3727994661625429</v>
      </c>
      <c r="DV320" s="118">
        <f t="shared" si="396"/>
        <v>-1.3514456932921248</v>
      </c>
      <c r="DW320" s="118">
        <f t="shared" si="396"/>
        <v>-1.3637329270656939</v>
      </c>
      <c r="DX320" s="118">
        <f t="shared" si="396"/>
        <v>-1.3267926543721467</v>
      </c>
      <c r="DY320" s="118">
        <f t="shared" si="396"/>
        <v>-1.3083369730519177</v>
      </c>
      <c r="DZ320" s="118">
        <f t="shared" ref="DZ320:GK320" si="397">+DZ109/DZ272</f>
        <v>-1.3946351583638041</v>
      </c>
      <c r="EA320" s="118">
        <f t="shared" si="397"/>
        <v>-1.4461590042335657</v>
      </c>
      <c r="EB320" s="118">
        <f t="shared" si="397"/>
        <v>-1.4153762525474805</v>
      </c>
      <c r="EC320" s="118">
        <f t="shared" si="397"/>
        <v>-1.5800584360558763</v>
      </c>
      <c r="ED320" s="118">
        <f t="shared" si="397"/>
        <v>-1.4645514903888392</v>
      </c>
      <c r="EE320" s="118">
        <f t="shared" si="397"/>
        <v>-1.401855194734773</v>
      </c>
      <c r="EF320" s="118">
        <f t="shared" si="397"/>
        <v>-1.472362514692849</v>
      </c>
      <c r="EG320" s="118">
        <f t="shared" si="397"/>
        <v>-1.4033070970742798</v>
      </c>
      <c r="EH320" s="118">
        <f t="shared" si="397"/>
        <v>-1.4017201831813861</v>
      </c>
      <c r="EI320" s="118">
        <f t="shared" si="397"/>
        <v>-1.3894194617503517</v>
      </c>
      <c r="EJ320" s="118">
        <f t="shared" si="397"/>
        <v>-1.3135015353409141</v>
      </c>
      <c r="EK320" s="118">
        <f t="shared" si="397"/>
        <v>-1.3321823076837591</v>
      </c>
      <c r="EL320" s="118">
        <f t="shared" si="397"/>
        <v>-1.2859484804694046</v>
      </c>
      <c r="EM320" s="118">
        <f t="shared" si="397"/>
        <v>-1.2991693821909309</v>
      </c>
      <c r="EN320" s="118">
        <f t="shared" si="397"/>
        <v>-1.3010261435914141</v>
      </c>
      <c r="EO320" s="118">
        <f t="shared" si="397"/>
        <v>-1.4297447632764175</v>
      </c>
      <c r="EP320" s="118">
        <f t="shared" si="397"/>
        <v>-1.3429523296248498</v>
      </c>
      <c r="EQ320" s="118">
        <f t="shared" si="397"/>
        <v>-1.2888807204093273</v>
      </c>
      <c r="ER320" s="118">
        <f t="shared" si="397"/>
        <v>-1.3239855059847305</v>
      </c>
      <c r="ES320" s="118">
        <f t="shared" si="397"/>
        <v>-1.2837231741952073</v>
      </c>
      <c r="ET320" s="118">
        <f t="shared" si="397"/>
        <v>-1.2680947543162455</v>
      </c>
      <c r="EU320" s="118">
        <f t="shared" si="397"/>
        <v>-1.246163030041191</v>
      </c>
      <c r="EV320" s="118">
        <f t="shared" si="397"/>
        <v>-1.2021258344835182</v>
      </c>
      <c r="EW320" s="118">
        <f t="shared" si="397"/>
        <v>-1.1945188282718497</v>
      </c>
      <c r="EX320" s="118">
        <f t="shared" si="397"/>
        <v>-1.2010670459967057</v>
      </c>
      <c r="EY320" s="118">
        <f t="shared" si="397"/>
        <v>-1.2262411546711327</v>
      </c>
      <c r="EZ320" s="118">
        <f t="shared" si="397"/>
        <v>-1.2063592735714952</v>
      </c>
      <c r="FA320" s="118">
        <f t="shared" si="397"/>
        <v>-1.2850886968058903</v>
      </c>
      <c r="FB320" s="118">
        <f t="shared" si="397"/>
        <v>-1.2448505610894869</v>
      </c>
      <c r="FC320" s="118">
        <f t="shared" si="397"/>
        <v>-1.2392528363927684</v>
      </c>
      <c r="FD320" s="118">
        <f t="shared" si="397"/>
        <v>-1.2278455624678777</v>
      </c>
      <c r="FE320" s="118">
        <f t="shared" si="397"/>
        <v>-1.2133209243310483</v>
      </c>
      <c r="FF320" s="118">
        <f t="shared" si="397"/>
        <v>-1.2073360725305691</v>
      </c>
      <c r="FG320" s="118">
        <f t="shared" si="397"/>
        <v>-1.199260175273319</v>
      </c>
      <c r="FH320" s="118">
        <f t="shared" si="397"/>
        <v>-1.1951802201715351</v>
      </c>
      <c r="FI320" s="118">
        <f t="shared" si="397"/>
        <v>-1.2028344897946026</v>
      </c>
      <c r="FJ320" s="118">
        <f t="shared" si="397"/>
        <v>-1.2364913896621454</v>
      </c>
      <c r="FK320" s="118">
        <f t="shared" si="397"/>
        <v>-1.242373538564604</v>
      </c>
      <c r="FL320" s="118">
        <f t="shared" si="397"/>
        <v>-1.2486146978432622</v>
      </c>
      <c r="FM320" s="118">
        <f t="shared" si="397"/>
        <v>-1.3383825098164495</v>
      </c>
      <c r="FN320" s="118">
        <f t="shared" si="397"/>
        <v>-1.2922427859762773</v>
      </c>
      <c r="FO320" s="118">
        <f t="shared" si="397"/>
        <v>-1.2610974851765788</v>
      </c>
      <c r="FP320" s="118">
        <f t="shared" si="397"/>
        <v>-1.2386855821207141</v>
      </c>
      <c r="FQ320" s="118">
        <f t="shared" si="397"/>
        <v>-1.1873219375639443</v>
      </c>
      <c r="FR320" s="118">
        <f t="shared" si="397"/>
        <v>-1.1761366345898623</v>
      </c>
      <c r="FS320" s="118">
        <f t="shared" si="397"/>
        <v>-1.2203441094097796</v>
      </c>
      <c r="FT320" s="118">
        <f t="shared" si="397"/>
        <v>-1.211529857169702</v>
      </c>
      <c r="FU320" s="118">
        <f t="shared" si="397"/>
        <v>-1.2171301353259312</v>
      </c>
      <c r="FV320" s="118">
        <f t="shared" si="397"/>
        <v>-1.2370023948323903</v>
      </c>
      <c r="FW320" s="118">
        <f t="shared" si="397"/>
        <v>-1.2324879687900883</v>
      </c>
      <c r="FX320" s="118">
        <f t="shared" si="397"/>
        <v>-1.2712401414354426</v>
      </c>
      <c r="FY320" s="118">
        <f t="shared" si="397"/>
        <v>-1.3151594128021034</v>
      </c>
      <c r="FZ320" s="118">
        <f t="shared" si="397"/>
        <v>-1.2625610682029587</v>
      </c>
      <c r="GA320" s="118">
        <f t="shared" si="397"/>
        <v>-1.2044852434497073</v>
      </c>
      <c r="GB320" s="118">
        <f t="shared" si="397"/>
        <v>-1.2171620645224697</v>
      </c>
      <c r="GC320" s="118">
        <f t="shared" si="397"/>
        <v>-1.2341551594624145</v>
      </c>
      <c r="GD320" s="118">
        <f t="shared" si="397"/>
        <v>-1.2157308230157631</v>
      </c>
      <c r="GE320" s="118">
        <f t="shared" si="397"/>
        <v>-1.1274866438739193</v>
      </c>
      <c r="GF320" s="118">
        <f t="shared" si="397"/>
        <v>-1.092443810543853</v>
      </c>
      <c r="GG320" s="118">
        <f t="shared" si="397"/>
        <v>-1.0172477510935574</v>
      </c>
      <c r="GH320" s="118">
        <f t="shared" si="397"/>
        <v>-1.1215276117233637</v>
      </c>
      <c r="GI320" s="118">
        <f t="shared" si="397"/>
        <v>-1.0462508141617377</v>
      </c>
      <c r="GJ320" s="118">
        <f t="shared" si="397"/>
        <v>-1.080995232966915</v>
      </c>
      <c r="GK320" s="118">
        <f t="shared" si="397"/>
        <v>-1.1506828824001498</v>
      </c>
      <c r="GL320" s="118">
        <f t="shared" ref="GL320:IW320" si="398">+GL109/GL272</f>
        <v>-1.0588106712276362</v>
      </c>
      <c r="GM320" s="118">
        <f t="shared" si="398"/>
        <v>-1.0565402151152485</v>
      </c>
      <c r="GN320" s="118">
        <f t="shared" si="398"/>
        <v>-1.1037788692421582</v>
      </c>
      <c r="GO320" s="118">
        <f t="shared" si="398"/>
        <v>-1.1054622532917044</v>
      </c>
      <c r="GP320" s="118">
        <f t="shared" si="398"/>
        <v>-1.0542128776846946</v>
      </c>
      <c r="GQ320" s="118">
        <f t="shared" si="398"/>
        <v>-1.0398814219635586</v>
      </c>
      <c r="GR320" s="118">
        <f t="shared" si="398"/>
        <v>-1.0116418462429089</v>
      </c>
      <c r="GS320" s="118">
        <f t="shared" si="398"/>
        <v>-0.98800259086300946</v>
      </c>
      <c r="GT320" s="118">
        <f t="shared" si="398"/>
        <v>-1.0323587585470384</v>
      </c>
      <c r="GU320" s="118">
        <f t="shared" si="398"/>
        <v>-1.0320917589238676</v>
      </c>
      <c r="GV320" s="118">
        <f t="shared" si="398"/>
        <v>-1.0324176469910356</v>
      </c>
      <c r="GW320" s="118">
        <f t="shared" si="398"/>
        <v>-1.1703830933164625</v>
      </c>
      <c r="GX320" s="118">
        <f t="shared" si="398"/>
        <v>-1.0917401500091217</v>
      </c>
      <c r="GY320" s="118">
        <f t="shared" si="398"/>
        <v>-1.038207412361404</v>
      </c>
      <c r="GZ320" s="118">
        <f t="shared" si="398"/>
        <v>-1.0876755760455041</v>
      </c>
      <c r="HA320" s="118">
        <f t="shared" si="398"/>
        <v>-1.092108685555397</v>
      </c>
      <c r="HB320" s="118">
        <f t="shared" si="398"/>
        <v>-1.03264995398531</v>
      </c>
      <c r="HC320" s="118">
        <f t="shared" si="398"/>
        <v>-1.037840930227188</v>
      </c>
      <c r="HD320" s="118">
        <f t="shared" si="398"/>
        <v>-0.99186354877140226</v>
      </c>
      <c r="HE320" s="118">
        <f t="shared" si="398"/>
        <v>-0.93015298073857866</v>
      </c>
      <c r="HF320" s="118">
        <f t="shared" si="398"/>
        <v>-1.0196815546066818</v>
      </c>
      <c r="HG320" s="118">
        <f t="shared" si="398"/>
        <v>-1.0763118362909228</v>
      </c>
      <c r="HH320" s="118">
        <f t="shared" si="398"/>
        <v>-1.0870848315682766</v>
      </c>
      <c r="HI320" s="118">
        <f t="shared" si="398"/>
        <v>-1.2137704539813403</v>
      </c>
      <c r="HJ320" s="118">
        <f t="shared" si="398"/>
        <v>-1.1021674284824508</v>
      </c>
      <c r="HK320" s="118">
        <f t="shared" si="398"/>
        <v>-1.033421256196648</v>
      </c>
      <c r="HL320" s="118">
        <f t="shared" si="398"/>
        <v>-1.0891815149350754</v>
      </c>
      <c r="HM320" s="118">
        <f t="shared" si="398"/>
        <v>-1.0719215279065544</v>
      </c>
      <c r="HN320" s="118">
        <f t="shared" si="398"/>
        <v>-1.0305572546238282</v>
      </c>
      <c r="HO320" s="118">
        <f t="shared" si="398"/>
        <v>-1.0584418046848347</v>
      </c>
      <c r="HP320" s="118">
        <f t="shared" si="398"/>
        <v>-1.0361349963954569</v>
      </c>
      <c r="HQ320" s="118">
        <f t="shared" si="398"/>
        <v>-1.0387319944080631</v>
      </c>
      <c r="HR320" s="118">
        <f t="shared" si="398"/>
        <v>-1.0545225153979807</v>
      </c>
      <c r="HS320" s="118">
        <f t="shared" si="398"/>
        <v>-1.1000468692358534</v>
      </c>
      <c r="HT320" s="118">
        <f t="shared" si="398"/>
        <v>-1.1076819208577389</v>
      </c>
      <c r="HU320" s="118">
        <f t="shared" si="398"/>
        <v>-1.2236140431708544</v>
      </c>
      <c r="HV320" s="118">
        <f t="shared" si="398"/>
        <v>-1.1084525388413695</v>
      </c>
      <c r="HW320" s="118">
        <f t="shared" si="398"/>
        <v>-1.0733498348564943</v>
      </c>
      <c r="HX320" s="118">
        <f t="shared" si="398"/>
        <v>-1.0740782845506593</v>
      </c>
      <c r="HY320" s="118">
        <f t="shared" si="398"/>
        <v>-0.99575268199052347</v>
      </c>
      <c r="HZ320" s="118">
        <f t="shared" si="398"/>
        <v>-0.96057246542706298</v>
      </c>
      <c r="IA320" s="118">
        <f t="shared" si="398"/>
        <v>-0.96786485467883965</v>
      </c>
      <c r="IB320" s="118">
        <f t="shared" si="398"/>
        <v>-0.94327277229942041</v>
      </c>
      <c r="IC320" s="118">
        <f t="shared" si="398"/>
        <v>-0.93137331949560542</v>
      </c>
      <c r="ID320" s="118">
        <f t="shared" si="398"/>
        <v>-0.95340326278864607</v>
      </c>
      <c r="IE320" s="118">
        <f t="shared" si="398"/>
        <v>-0.27830887992751302</v>
      </c>
      <c r="IF320" s="118">
        <f t="shared" si="398"/>
        <v>-1.021410503763962</v>
      </c>
      <c r="IG320" s="118">
        <f t="shared" si="398"/>
        <v>-1.2509997836543498</v>
      </c>
      <c r="IH320" s="118">
        <f t="shared" si="398"/>
        <v>-1.1866659926915093</v>
      </c>
      <c r="II320" s="118">
        <f t="shared" si="398"/>
        <v>-1.2048449486476733</v>
      </c>
      <c r="IJ320" s="118">
        <f t="shared" si="398"/>
        <v>-1.1650436465145404</v>
      </c>
      <c r="IK320" s="118">
        <f t="shared" si="398"/>
        <v>-1.083623551424399</v>
      </c>
      <c r="IL320" s="118">
        <f t="shared" si="398"/>
        <v>-1.1327464743814559</v>
      </c>
      <c r="IM320" s="118">
        <f t="shared" si="398"/>
        <v>-1.1792477270621613</v>
      </c>
      <c r="IN320" s="118">
        <f t="shared" si="398"/>
        <v>-1.2467896276552055</v>
      </c>
      <c r="IO320" s="118">
        <f t="shared" si="398"/>
        <v>-1.1797996707337657</v>
      </c>
      <c r="IP320" s="118">
        <f t="shared" si="398"/>
        <v>-1.2656064240596194</v>
      </c>
      <c r="IQ320" s="118">
        <f t="shared" si="398"/>
        <v>-1.280554375152138</v>
      </c>
      <c r="IR320" s="118">
        <f t="shared" si="398"/>
        <v>-1.2766333581665541</v>
      </c>
      <c r="IS320" s="118">
        <f t="shared" si="398"/>
        <v>-1.4970007618496786</v>
      </c>
      <c r="IT320" s="118">
        <f t="shared" si="398"/>
        <v>-1.3903294535111654</v>
      </c>
      <c r="IU320" s="118">
        <f t="shared" si="398"/>
        <v>-1.331823581456147</v>
      </c>
      <c r="IV320" s="118">
        <f t="shared" si="398"/>
        <v>-1.3230106668462744</v>
      </c>
      <c r="IW320" s="118">
        <f t="shared" si="398"/>
        <v>-1.2794251284586096</v>
      </c>
      <c r="IX320" s="118">
        <f t="shared" ref="IX320:JF320" si="399">+IX109/IX272</f>
        <v>-1.2694131774699262</v>
      </c>
      <c r="IY320" s="118">
        <f t="shared" si="399"/>
        <v>-1.307238004744623</v>
      </c>
      <c r="IZ320" s="118">
        <f t="shared" si="399"/>
        <v>-1.3033524960791727</v>
      </c>
      <c r="JA320" s="118">
        <f t="shared" si="399"/>
        <v>-1.2229115317745891</v>
      </c>
      <c r="JB320" s="118">
        <f t="shared" si="399"/>
        <v>-1.2482248473273665</v>
      </c>
      <c r="JC320" s="118">
        <f t="shared" si="399"/>
        <v>-1.2893107529884715</v>
      </c>
      <c r="JD320" s="118">
        <f t="shared" si="399"/>
        <v>-1.3252616755811821</v>
      </c>
      <c r="JE320" s="118">
        <f t="shared" si="399"/>
        <v>-1.4988880487038987</v>
      </c>
      <c r="JF320" s="118" t="e">
        <f t="shared" si="399"/>
        <v>#REF!</v>
      </c>
    </row>
    <row r="321" spans="1:266" ht="12.9" customHeight="1" x14ac:dyDescent="0.2">
      <c r="E321" s="70"/>
      <c r="F321" s="70"/>
      <c r="G321" s="70"/>
      <c r="L321" s="70"/>
      <c r="M321" s="70"/>
      <c r="Q321" s="70"/>
      <c r="R321" s="70"/>
      <c r="S321" s="70"/>
      <c r="X321" s="70"/>
      <c r="Y321" s="70"/>
      <c r="Z321" s="70"/>
      <c r="AA321" s="70"/>
      <c r="AB321" s="70"/>
      <c r="AC321" s="70"/>
      <c r="AD321" s="70"/>
      <c r="AE321" s="70"/>
      <c r="AF321" s="70"/>
      <c r="AG321" s="70"/>
      <c r="AH321" s="70"/>
      <c r="AI321" s="70"/>
      <c r="AJ321" s="70"/>
      <c r="AK321" s="70"/>
      <c r="AL321" s="70"/>
      <c r="AM321" s="70"/>
      <c r="AN321" s="70"/>
      <c r="AO321" s="70"/>
      <c r="AP321" s="70"/>
      <c r="AQ321" s="70"/>
      <c r="AR321" s="70"/>
      <c r="AS321" s="70"/>
      <c r="AT321" s="70"/>
      <c r="AU321" s="70"/>
      <c r="AV321" s="70"/>
      <c r="AW321" s="70"/>
      <c r="AX321" s="70"/>
      <c r="AY321" s="70"/>
      <c r="AZ321" s="70"/>
      <c r="BA321" s="70"/>
      <c r="BB321" s="70"/>
      <c r="BC321" s="70"/>
      <c r="BD321" s="70"/>
      <c r="BE321" s="70"/>
      <c r="BF321" s="70"/>
      <c r="BG321" s="70"/>
      <c r="BH321" s="70"/>
      <c r="BI321" s="70"/>
      <c r="BJ321" s="70"/>
      <c r="BK321" s="70"/>
      <c r="BL321" s="70"/>
      <c r="BM321" s="70"/>
      <c r="BN321" s="70"/>
      <c r="BO321" s="70"/>
      <c r="BP321" s="70"/>
      <c r="BQ321" s="70"/>
      <c r="BR321" s="70"/>
      <c r="BS321" s="70"/>
      <c r="BT321" s="70"/>
      <c r="BU321" s="70"/>
      <c r="BV321" s="70"/>
      <c r="BW321" s="70"/>
      <c r="BX321" s="70"/>
      <c r="BY321" s="70"/>
      <c r="BZ321" s="70"/>
      <c r="CA321" s="70"/>
      <c r="CB321" s="70"/>
      <c r="CC321" s="70"/>
      <c r="CD321" s="70"/>
      <c r="CE321" s="70"/>
      <c r="CF321" s="70"/>
      <c r="CG321" s="70"/>
      <c r="CH321" s="70"/>
      <c r="CI321" s="70"/>
      <c r="CJ321" s="70"/>
      <c r="CK321" s="70"/>
      <c r="CL321" s="70"/>
      <c r="CM321" s="70"/>
      <c r="CN321" s="70"/>
      <c r="CO321" s="70"/>
      <c r="CP321" s="70"/>
      <c r="CQ321" s="70"/>
      <c r="CR321" s="70"/>
      <c r="CS321" s="70"/>
      <c r="CT321" s="70"/>
      <c r="CU321" s="70"/>
      <c r="CV321" s="70"/>
      <c r="CW321" s="70"/>
      <c r="CX321" s="70"/>
      <c r="CY321" s="70"/>
      <c r="CZ321" s="70"/>
      <c r="DA321" s="70"/>
      <c r="DB321" s="70"/>
      <c r="DC321" s="70"/>
      <c r="DD321" s="70"/>
      <c r="DE321" s="70"/>
      <c r="DF321" s="70"/>
      <c r="DG321" s="70"/>
      <c r="DH321" s="70"/>
      <c r="DI321" s="70"/>
      <c r="DJ321" s="70"/>
      <c r="DK321" s="70"/>
      <c r="DL321" s="70"/>
      <c r="DM321" s="70"/>
      <c r="DN321" s="70"/>
      <c r="DO321" s="70"/>
      <c r="DP321" s="70"/>
      <c r="DQ321" s="70"/>
      <c r="DR321" s="70"/>
      <c r="DS321" s="70"/>
      <c r="DT321" s="70"/>
      <c r="DU321" s="70"/>
      <c r="DV321" s="70"/>
      <c r="DW321" s="70"/>
      <c r="DX321" s="70"/>
      <c r="DY321" s="70"/>
      <c r="DZ321" s="70"/>
      <c r="EA321" s="70"/>
      <c r="EB321" s="70"/>
      <c r="EC321" s="70"/>
      <c r="ED321" s="70"/>
      <c r="EE321" s="70"/>
      <c r="EF321" s="70"/>
      <c r="EG321" s="70"/>
      <c r="EH321" s="70"/>
      <c r="EI321" s="70"/>
      <c r="EJ321" s="70"/>
      <c r="EK321" s="70"/>
      <c r="EL321" s="70"/>
      <c r="EM321" s="70"/>
      <c r="EN321" s="70"/>
      <c r="EO321" s="70"/>
      <c r="EP321" s="70"/>
      <c r="EQ321" s="70"/>
      <c r="ER321" s="70"/>
      <c r="ES321" s="70"/>
      <c r="ET321" s="70"/>
      <c r="EU321" s="70"/>
      <c r="EV321" s="70"/>
      <c r="EW321" s="70"/>
      <c r="EX321" s="70"/>
      <c r="EY321" s="70"/>
      <c r="EZ321" s="70"/>
      <c r="FA321" s="70"/>
      <c r="FB321" s="70"/>
      <c r="FC321" s="70"/>
      <c r="FD321" s="70"/>
      <c r="FE321" s="70"/>
      <c r="FF321" s="70"/>
      <c r="FG321" s="70"/>
      <c r="FH321" s="70"/>
      <c r="FI321" s="70"/>
      <c r="FJ321" s="70"/>
      <c r="FK321" s="70"/>
      <c r="FL321" s="70"/>
      <c r="FM321" s="70"/>
      <c r="FN321" s="70"/>
      <c r="FO321" s="70"/>
      <c r="FP321" s="70"/>
      <c r="FQ321" s="70"/>
      <c r="FR321" s="70"/>
      <c r="FS321" s="70"/>
      <c r="FT321" s="70"/>
      <c r="FU321" s="70"/>
      <c r="FV321" s="70"/>
      <c r="FW321" s="70"/>
      <c r="FX321" s="70"/>
      <c r="FY321" s="70"/>
      <c r="FZ321" s="70"/>
      <c r="GA321" s="70"/>
      <c r="GB321" s="70"/>
      <c r="GC321" s="70"/>
      <c r="GD321" s="70"/>
      <c r="GE321" s="70"/>
      <c r="GF321" s="70"/>
      <c r="GG321" s="70"/>
      <c r="GH321" s="70"/>
      <c r="GI321" s="70"/>
      <c r="GJ321" s="70"/>
      <c r="GK321" s="70"/>
      <c r="GL321" s="70"/>
      <c r="GM321" s="70"/>
      <c r="GN321" s="70"/>
      <c r="GO321" s="70"/>
      <c r="GP321" s="70"/>
      <c r="GQ321" s="70"/>
      <c r="GR321" s="70"/>
      <c r="GS321" s="70"/>
      <c r="GT321" s="70"/>
      <c r="GU321" s="70"/>
      <c r="GV321" s="70"/>
      <c r="GW321" s="70"/>
      <c r="GX321" s="70"/>
      <c r="GY321" s="70"/>
      <c r="GZ321" s="70"/>
      <c r="HA321" s="70"/>
      <c r="HB321" s="70"/>
      <c r="HC321" s="70"/>
      <c r="HD321" s="70"/>
      <c r="HE321" s="70"/>
      <c r="HF321" s="70"/>
      <c r="HG321" s="70"/>
      <c r="HH321" s="70"/>
      <c r="HI321" s="70"/>
      <c r="HJ321" s="70"/>
      <c r="HK321" s="70"/>
      <c r="HL321" s="70"/>
      <c r="HM321" s="70"/>
      <c r="HN321" s="70"/>
      <c r="HO321" s="70"/>
      <c r="HP321" s="70"/>
      <c r="HQ321" s="70"/>
      <c r="HR321" s="70"/>
      <c r="HS321" s="70"/>
      <c r="HT321" s="70"/>
      <c r="HU321" s="70"/>
      <c r="HV321" s="70"/>
      <c r="HW321" s="70"/>
      <c r="HX321" s="70"/>
      <c r="HY321" s="70"/>
      <c r="HZ321" s="70"/>
      <c r="IA321" s="70"/>
      <c r="IB321" s="70"/>
      <c r="IC321" s="70"/>
      <c r="ID321" s="70"/>
      <c r="IE321" s="70"/>
      <c r="IF321" s="70"/>
      <c r="IG321" s="70"/>
      <c r="IH321" s="70"/>
      <c r="II321" s="70"/>
      <c r="IJ321" s="70"/>
      <c r="IK321" s="70"/>
      <c r="IL321" s="70"/>
      <c r="IM321" s="70"/>
      <c r="IN321" s="70"/>
      <c r="IO321" s="70"/>
      <c r="IP321" s="70"/>
      <c r="IQ321" s="70"/>
      <c r="IR321" s="70"/>
      <c r="IS321" s="70"/>
      <c r="IT321" s="70"/>
      <c r="IU321" s="70"/>
      <c r="IV321" s="70"/>
      <c r="IW321" s="70"/>
      <c r="IX321" s="70"/>
      <c r="IY321" s="70"/>
      <c r="IZ321" s="70"/>
      <c r="JA321" s="70"/>
      <c r="JB321" s="70"/>
      <c r="JC321" s="70"/>
      <c r="JD321" s="70"/>
      <c r="JE321" s="70"/>
      <c r="JF321" s="70"/>
    </row>
    <row r="322" spans="1:266" ht="12.9" customHeight="1" x14ac:dyDescent="0.2">
      <c r="A322" s="54" t="s">
        <v>392</v>
      </c>
      <c r="E322" s="70"/>
      <c r="F322" s="70"/>
      <c r="G322" s="70"/>
      <c r="L322" s="70"/>
      <c r="M322" s="70"/>
      <c r="Q322" s="70"/>
      <c r="R322" s="70"/>
      <c r="S322" s="70"/>
      <c r="X322" s="70"/>
      <c r="Y322" s="70"/>
      <c r="Z322" s="70"/>
      <c r="AA322" s="70"/>
      <c r="AB322" s="70"/>
      <c r="AC322" s="70"/>
      <c r="AD322" s="70"/>
      <c r="AE322" s="70"/>
      <c r="AF322" s="70"/>
      <c r="AG322" s="70"/>
      <c r="AH322" s="70"/>
      <c r="AI322" s="70"/>
      <c r="AJ322" s="70"/>
      <c r="AK322" s="70"/>
      <c r="AL322" s="70"/>
      <c r="AM322" s="70"/>
      <c r="AN322" s="70"/>
      <c r="AO322" s="70"/>
      <c r="AP322" s="70"/>
      <c r="AQ322" s="70"/>
      <c r="AR322" s="70"/>
      <c r="AS322" s="70"/>
      <c r="AT322" s="70"/>
      <c r="AU322" s="70"/>
      <c r="AV322" s="70"/>
      <c r="AW322" s="70"/>
      <c r="AX322" s="70"/>
      <c r="AY322" s="70"/>
      <c r="AZ322" s="70"/>
      <c r="BA322" s="70"/>
      <c r="BB322" s="70"/>
      <c r="BC322" s="70"/>
      <c r="BD322" s="70"/>
      <c r="BE322" s="70"/>
      <c r="BF322" s="70"/>
      <c r="BG322" s="70"/>
      <c r="BH322" s="70"/>
      <c r="BI322" s="70"/>
      <c r="BJ322" s="70"/>
      <c r="BK322" s="70"/>
      <c r="BL322" s="70"/>
      <c r="BM322" s="70"/>
      <c r="BN322" s="70"/>
      <c r="BO322" s="70"/>
      <c r="BP322" s="70"/>
      <c r="BQ322" s="70"/>
      <c r="BR322" s="70"/>
      <c r="BS322" s="70"/>
      <c r="BT322" s="70"/>
      <c r="BU322" s="70"/>
      <c r="BV322" s="70"/>
      <c r="BW322" s="70"/>
      <c r="BX322" s="70"/>
      <c r="BY322" s="70"/>
      <c r="BZ322" s="70"/>
      <c r="CA322" s="70"/>
      <c r="CB322" s="70"/>
      <c r="CC322" s="70"/>
      <c r="CD322" s="70"/>
      <c r="CE322" s="70"/>
      <c r="CF322" s="70"/>
      <c r="CG322" s="70"/>
      <c r="CH322" s="70"/>
      <c r="CI322" s="70"/>
      <c r="CJ322" s="70"/>
      <c r="CK322" s="70"/>
      <c r="CL322" s="70"/>
      <c r="CM322" s="70"/>
      <c r="CN322" s="70"/>
      <c r="CO322" s="70"/>
      <c r="CP322" s="70"/>
      <c r="CQ322" s="70"/>
      <c r="CR322" s="70"/>
      <c r="CS322" s="70"/>
      <c r="CT322" s="70"/>
      <c r="CU322" s="70"/>
      <c r="CV322" s="70"/>
      <c r="CW322" s="70"/>
      <c r="CX322" s="70"/>
      <c r="CY322" s="70"/>
      <c r="CZ322" s="70"/>
      <c r="DA322" s="70"/>
      <c r="DB322" s="70"/>
      <c r="DC322" s="70"/>
      <c r="DD322" s="70"/>
      <c r="DE322" s="70"/>
      <c r="DF322" s="70"/>
      <c r="DG322" s="70"/>
      <c r="DH322" s="70"/>
      <c r="DI322" s="70"/>
      <c r="DJ322" s="70"/>
      <c r="DK322" s="70"/>
      <c r="DL322" s="70"/>
      <c r="DM322" s="70"/>
      <c r="DN322" s="70"/>
      <c r="DO322" s="70"/>
      <c r="DP322" s="70"/>
      <c r="DQ322" s="70"/>
      <c r="DR322" s="70"/>
      <c r="DS322" s="70"/>
      <c r="DT322" s="70"/>
      <c r="DU322" s="70"/>
      <c r="DV322" s="70"/>
      <c r="DW322" s="70"/>
      <c r="DX322" s="70"/>
      <c r="DY322" s="70"/>
      <c r="DZ322" s="70"/>
      <c r="EA322" s="70"/>
      <c r="EB322" s="70"/>
      <c r="EC322" s="70"/>
      <c r="ED322" s="70"/>
      <c r="EE322" s="70"/>
      <c r="EF322" s="70"/>
      <c r="EG322" s="70"/>
      <c r="EH322" s="70"/>
      <c r="EI322" s="70"/>
      <c r="EJ322" s="70"/>
      <c r="EK322" s="70"/>
      <c r="EL322" s="70"/>
      <c r="EM322" s="70"/>
      <c r="EN322" s="70"/>
      <c r="EO322" s="70"/>
      <c r="EP322" s="70"/>
      <c r="EQ322" s="70"/>
      <c r="ER322" s="70"/>
      <c r="ES322" s="70"/>
      <c r="ET322" s="70"/>
      <c r="EU322" s="70"/>
      <c r="EV322" s="70"/>
      <c r="EW322" s="70"/>
      <c r="EX322" s="70"/>
      <c r="EY322" s="70"/>
      <c r="EZ322" s="70"/>
      <c r="FA322" s="70"/>
      <c r="FB322" s="70"/>
      <c r="FC322" s="70"/>
      <c r="FD322" s="70"/>
      <c r="FE322" s="70"/>
      <c r="FF322" s="70"/>
      <c r="FG322" s="70"/>
      <c r="FH322" s="70"/>
      <c r="FI322" s="70"/>
      <c r="FJ322" s="70"/>
      <c r="FK322" s="70"/>
      <c r="FL322" s="70"/>
      <c r="FM322" s="70"/>
      <c r="FN322" s="70"/>
      <c r="FO322" s="70"/>
      <c r="FP322" s="70"/>
      <c r="FQ322" s="70"/>
      <c r="FR322" s="70"/>
      <c r="FS322" s="70"/>
      <c r="FT322" s="70"/>
      <c r="FU322" s="70"/>
      <c r="FV322" s="70"/>
      <c r="FW322" s="70"/>
      <c r="FX322" s="70"/>
      <c r="FY322" s="70"/>
      <c r="FZ322" s="70"/>
      <c r="GA322" s="70"/>
      <c r="GB322" s="70"/>
      <c r="GC322" s="70"/>
      <c r="GD322" s="70"/>
      <c r="GE322" s="70"/>
      <c r="GF322" s="70"/>
      <c r="GG322" s="70"/>
      <c r="GH322" s="70"/>
      <c r="GI322" s="70"/>
      <c r="GJ322" s="70"/>
      <c r="GK322" s="70"/>
      <c r="GL322" s="70"/>
      <c r="GM322" s="70"/>
      <c r="GN322" s="70"/>
      <c r="GO322" s="70"/>
      <c r="GP322" s="70"/>
      <c r="GQ322" s="70"/>
      <c r="GR322" s="70"/>
      <c r="GS322" s="70"/>
      <c r="GT322" s="70"/>
      <c r="GU322" s="70"/>
      <c r="GV322" s="70"/>
      <c r="GW322" s="70"/>
      <c r="GX322" s="70"/>
      <c r="GY322" s="70"/>
      <c r="GZ322" s="70"/>
      <c r="HA322" s="70"/>
      <c r="HB322" s="70"/>
      <c r="HC322" s="70"/>
      <c r="HD322" s="70"/>
      <c r="HE322" s="70"/>
      <c r="HF322" s="70"/>
      <c r="HG322" s="70"/>
      <c r="HH322" s="70"/>
      <c r="HI322" s="70"/>
      <c r="HJ322" s="70"/>
      <c r="HK322" s="70"/>
      <c r="HL322" s="70"/>
      <c r="HM322" s="70"/>
      <c r="HN322" s="70"/>
      <c r="HO322" s="70"/>
      <c r="HP322" s="70"/>
      <c r="HQ322" s="70"/>
      <c r="HR322" s="70"/>
      <c r="HS322" s="70"/>
      <c r="HT322" s="70"/>
      <c r="HU322" s="70"/>
      <c r="HV322" s="70"/>
      <c r="HW322" s="70"/>
      <c r="HX322" s="70"/>
      <c r="HY322" s="70"/>
      <c r="HZ322" s="70"/>
      <c r="IA322" s="70"/>
      <c r="IB322" s="70"/>
      <c r="IC322" s="70"/>
      <c r="ID322" s="70"/>
      <c r="IE322" s="70"/>
      <c r="IF322" s="70"/>
      <c r="IG322" s="70"/>
      <c r="IH322" s="70"/>
      <c r="II322" s="70"/>
      <c r="IJ322" s="70"/>
      <c r="IK322" s="70"/>
      <c r="IL322" s="70"/>
      <c r="IM322" s="70"/>
      <c r="IN322" s="70"/>
      <c r="IO322" s="70"/>
      <c r="IP322" s="70"/>
      <c r="IQ322" s="70"/>
      <c r="IR322" s="70"/>
      <c r="IS322" s="70"/>
      <c r="IT322" s="70"/>
      <c r="IU322" s="70"/>
      <c r="IV322" s="70"/>
      <c r="IW322" s="70"/>
      <c r="IX322" s="70"/>
      <c r="IY322" s="70"/>
      <c r="IZ322" s="70"/>
      <c r="JA322" s="70"/>
      <c r="JB322" s="70"/>
      <c r="JC322" s="70"/>
      <c r="JD322" s="70"/>
      <c r="JE322" s="70"/>
      <c r="JF322" s="70"/>
    </row>
    <row r="323" spans="1:266" ht="12.9" customHeight="1" x14ac:dyDescent="0.2">
      <c r="A323" s="73" t="s">
        <v>329</v>
      </c>
      <c r="B323" s="118">
        <f t="shared" ref="B323:BM323" si="400">+B107/B275</f>
        <v>-6.0027188378207259E-2</v>
      </c>
      <c r="C323" s="118">
        <f t="shared" si="400"/>
        <v>-5.9875839758924909E-2</v>
      </c>
      <c r="D323" s="118">
        <f t="shared" si="400"/>
        <v>-6.1983871134559866E-2</v>
      </c>
      <c r="E323" s="118">
        <f t="shared" si="400"/>
        <v>-6.3888150544708269E-2</v>
      </c>
      <c r="F323" s="118">
        <f t="shared" si="400"/>
        <v>-6.5473597434220585E-2</v>
      </c>
      <c r="G323" s="118">
        <f t="shared" si="400"/>
        <v>-6.6569131793821262E-2</v>
      </c>
      <c r="H323" s="118">
        <f t="shared" si="400"/>
        <v>-6.8392234428870033E-2</v>
      </c>
      <c r="I323" s="118">
        <f t="shared" si="400"/>
        <v>-6.6977602689660576E-2</v>
      </c>
      <c r="J323" s="118">
        <f t="shared" si="400"/>
        <v>-6.6673492782814231E-2</v>
      </c>
      <c r="K323" s="118">
        <f t="shared" si="400"/>
        <v>-6.6969272158694304E-2</v>
      </c>
      <c r="L323" s="118">
        <f t="shared" si="400"/>
        <v>-6.7235472948941791E-2</v>
      </c>
      <c r="M323" s="118">
        <f t="shared" si="400"/>
        <v>-7.0274625719834588E-2</v>
      </c>
      <c r="N323" s="118">
        <f t="shared" si="400"/>
        <v>-7.0109261427089065E-2</v>
      </c>
      <c r="O323" s="118">
        <f t="shared" si="400"/>
        <v>-6.8093100451733821E-2</v>
      </c>
      <c r="P323" s="118">
        <f t="shared" si="400"/>
        <v>-6.8470331381254204E-2</v>
      </c>
      <c r="Q323" s="118">
        <f t="shared" si="400"/>
        <v>-6.8722195521707524E-2</v>
      </c>
      <c r="R323" s="118">
        <f t="shared" si="400"/>
        <v>-6.9575095172754634E-2</v>
      </c>
      <c r="S323" s="118">
        <f t="shared" si="400"/>
        <v>-6.840720995515702E-2</v>
      </c>
      <c r="T323" s="118">
        <f t="shared" si="400"/>
        <v>-6.6542969064905089E-2</v>
      </c>
      <c r="U323" s="118">
        <f t="shared" si="400"/>
        <v>-6.7548847715432694E-2</v>
      </c>
      <c r="V323" s="118">
        <f t="shared" si="400"/>
        <v>-6.6303750680307208E-2</v>
      </c>
      <c r="W323" s="118">
        <f t="shared" si="400"/>
        <v>-6.4633380465662457E-2</v>
      </c>
      <c r="X323" s="118">
        <f t="shared" si="400"/>
        <v>-6.4279767189384066E-2</v>
      </c>
      <c r="Y323" s="118">
        <f t="shared" si="400"/>
        <v>-6.6970652289791502E-2</v>
      </c>
      <c r="Z323" s="118">
        <f t="shared" si="400"/>
        <v>-6.7138273939003748E-2</v>
      </c>
      <c r="AA323" s="118">
        <f t="shared" si="400"/>
        <v>-7.2120658393674278E-2</v>
      </c>
      <c r="AB323" s="118">
        <f t="shared" si="400"/>
        <v>-7.177058919573201E-2</v>
      </c>
      <c r="AC323" s="118">
        <f t="shared" si="400"/>
        <v>-7.3046231383064653E-2</v>
      </c>
      <c r="AD323" s="118">
        <f t="shared" si="400"/>
        <v>-7.5567515597558907E-2</v>
      </c>
      <c r="AE323" s="118">
        <f t="shared" si="400"/>
        <v>-7.8574685924770238E-2</v>
      </c>
      <c r="AF323" s="118">
        <f t="shared" si="400"/>
        <v>-8.0855644016765357E-2</v>
      </c>
      <c r="AG323" s="118">
        <f t="shared" si="400"/>
        <v>-8.3574467850357104E-2</v>
      </c>
      <c r="AH323" s="118">
        <f t="shared" si="400"/>
        <v>-9.2497655482807958E-2</v>
      </c>
      <c r="AI323" s="118">
        <f t="shared" si="400"/>
        <v>-9.2120023721816977E-2</v>
      </c>
      <c r="AJ323" s="118">
        <f t="shared" si="400"/>
        <v>-9.6406512135492159E-2</v>
      </c>
      <c r="AK323" s="118">
        <f t="shared" si="400"/>
        <v>-0.10630403152589422</v>
      </c>
      <c r="AL323" s="118">
        <f t="shared" si="400"/>
        <v>-0.10667663569805527</v>
      </c>
      <c r="AM323" s="118">
        <f t="shared" si="400"/>
        <v>-0.11165759010798833</v>
      </c>
      <c r="AN323" s="118">
        <f t="shared" si="400"/>
        <v>-0.11326196381128083</v>
      </c>
      <c r="AO323" s="118">
        <f t="shared" si="400"/>
        <v>-0.11310807078227181</v>
      </c>
      <c r="AP323" s="118">
        <f t="shared" si="400"/>
        <v>-0.11787225217932425</v>
      </c>
      <c r="AQ323" s="118">
        <f t="shared" si="400"/>
        <v>-0.12148272012631627</v>
      </c>
      <c r="AR323" s="118">
        <f t="shared" si="400"/>
        <v>-0.12221591964445219</v>
      </c>
      <c r="AS323" s="118">
        <f t="shared" si="400"/>
        <v>-0.12380404881002605</v>
      </c>
      <c r="AT323" s="118">
        <f t="shared" si="400"/>
        <v>-0.12474605546452429</v>
      </c>
      <c r="AU323" s="118">
        <f t="shared" si="400"/>
        <v>-0.12286951899490067</v>
      </c>
      <c r="AV323" s="118">
        <f t="shared" si="400"/>
        <v>-0.12676181637564091</v>
      </c>
      <c r="AW323" s="118">
        <f t="shared" si="400"/>
        <v>-0.133870468902823</v>
      </c>
      <c r="AX323" s="118">
        <f t="shared" si="400"/>
        <v>-0.129199968893039</v>
      </c>
      <c r="AY323" s="118">
        <f t="shared" si="400"/>
        <v>-0.12675558618298013</v>
      </c>
      <c r="AZ323" s="118">
        <f t="shared" si="400"/>
        <v>-0.1117892127665564</v>
      </c>
      <c r="BA323" s="118">
        <f t="shared" si="400"/>
        <v>-0.11121120569155789</v>
      </c>
      <c r="BB323" s="118">
        <f t="shared" si="400"/>
        <v>-0.11134741123167893</v>
      </c>
      <c r="BC323" s="118">
        <f t="shared" si="400"/>
        <v>-0.10842439539394906</v>
      </c>
      <c r="BD323" s="118">
        <f t="shared" si="400"/>
        <v>-0.10310781397857871</v>
      </c>
      <c r="BE323" s="118">
        <f t="shared" si="400"/>
        <v>-0.10691160926395564</v>
      </c>
      <c r="BF323" s="118">
        <f t="shared" si="400"/>
        <v>-0.10033643839101185</v>
      </c>
      <c r="BG323" s="118">
        <f t="shared" si="400"/>
        <v>-9.5585249444769108E-2</v>
      </c>
      <c r="BH323" s="118">
        <f t="shared" si="400"/>
        <v>-9.1644004394601269E-2</v>
      </c>
      <c r="BI323" s="118">
        <f t="shared" si="400"/>
        <v>-7.7874541517888307E-2</v>
      </c>
      <c r="BJ323" s="118">
        <f t="shared" si="400"/>
        <v>-7.826986247242898E-2</v>
      </c>
      <c r="BK323" s="118">
        <f t="shared" si="400"/>
        <v>-7.8701502578972099E-2</v>
      </c>
      <c r="BL323" s="118">
        <f t="shared" si="400"/>
        <v>-7.9067030034623065E-2</v>
      </c>
      <c r="BM323" s="118">
        <f t="shared" si="400"/>
        <v>-8.0111283635830172E-2</v>
      </c>
      <c r="BN323" s="118">
        <f t="shared" ref="BN323:DY323" si="401">+BN107/BN275</f>
        <v>-8.0710216598355755E-2</v>
      </c>
      <c r="BO323" s="118">
        <f t="shared" si="401"/>
        <v>-7.38910886243348E-2</v>
      </c>
      <c r="BP323" s="118">
        <f t="shared" si="401"/>
        <v>-6.8595590859297048E-2</v>
      </c>
      <c r="BQ323" s="118">
        <f t="shared" si="401"/>
        <v>-6.6762590448327302E-2</v>
      </c>
      <c r="BR323" s="118">
        <f t="shared" si="401"/>
        <v>-6.0925012308931874E-2</v>
      </c>
      <c r="BS323" s="118">
        <f t="shared" si="401"/>
        <v>-5.8611827678314313E-2</v>
      </c>
      <c r="BT323" s="118">
        <f t="shared" si="401"/>
        <v>-5.5566753171500338E-2</v>
      </c>
      <c r="BU323" s="118">
        <f t="shared" si="401"/>
        <v>-5.4293858945427431E-2</v>
      </c>
      <c r="BV323" s="118">
        <f t="shared" si="401"/>
        <v>-5.4375485620063335E-2</v>
      </c>
      <c r="BW323" s="118">
        <f t="shared" si="401"/>
        <v>-5.408511582353797E-2</v>
      </c>
      <c r="BX323" s="118">
        <f t="shared" si="401"/>
        <v>-4.4746017818743669E-2</v>
      </c>
      <c r="BY323" s="118">
        <f t="shared" si="401"/>
        <v>-4.5693438470687887E-2</v>
      </c>
      <c r="BZ323" s="118">
        <f t="shared" si="401"/>
        <v>-4.6009770220581989E-2</v>
      </c>
      <c r="CA323" s="118">
        <f t="shared" si="401"/>
        <v>-4.638137133456241E-2</v>
      </c>
      <c r="CB323" s="118">
        <f t="shared" si="401"/>
        <v>-4.649528757302919E-2</v>
      </c>
      <c r="CC323" s="118">
        <f t="shared" si="401"/>
        <v>-4.5699493130250568E-2</v>
      </c>
      <c r="CD323" s="118">
        <f t="shared" si="401"/>
        <v>-4.2560303323981606E-2</v>
      </c>
      <c r="CE323" s="118">
        <f t="shared" si="401"/>
        <v>-4.3920886942888315E-2</v>
      </c>
      <c r="CF323" s="118">
        <f t="shared" si="401"/>
        <v>-4.1981888752277367E-2</v>
      </c>
      <c r="CG323" s="118">
        <f t="shared" si="401"/>
        <v>-3.7455711024700265E-2</v>
      </c>
      <c r="CH323" s="118">
        <f t="shared" si="401"/>
        <v>-3.7815158459827712E-2</v>
      </c>
      <c r="CI323" s="118">
        <f t="shared" si="401"/>
        <v>-3.7464522302103023E-2</v>
      </c>
      <c r="CJ323" s="118">
        <f t="shared" si="401"/>
        <v>-3.4771868341362505E-2</v>
      </c>
      <c r="CK323" s="118">
        <f t="shared" si="401"/>
        <v>-3.5053367637954032E-2</v>
      </c>
      <c r="CL323" s="118">
        <f t="shared" si="401"/>
        <v>-3.5064238587316228E-2</v>
      </c>
      <c r="CM323" s="118">
        <f t="shared" si="401"/>
        <v>-3.144997168530933E-2</v>
      </c>
      <c r="CN323" s="118">
        <f t="shared" si="401"/>
        <v>-3.1022785775185094E-2</v>
      </c>
      <c r="CO323" s="118">
        <f t="shared" si="401"/>
        <v>-2.8897544465812164E-2</v>
      </c>
      <c r="CP323" s="118">
        <f t="shared" si="401"/>
        <v>-2.6344083328933739E-2</v>
      </c>
      <c r="CQ323" s="118">
        <f t="shared" si="401"/>
        <v>-2.5252880179020339E-2</v>
      </c>
      <c r="CR323" s="118">
        <f t="shared" si="401"/>
        <v>-2.4292702604283001E-2</v>
      </c>
      <c r="CS323" s="118">
        <f t="shared" si="401"/>
        <v>-2.4793916905669743E-2</v>
      </c>
      <c r="CT323" s="118">
        <f t="shared" si="401"/>
        <v>-2.5060778601433888E-2</v>
      </c>
      <c r="CU323" s="118">
        <f t="shared" si="401"/>
        <v>-2.4530468206557601E-2</v>
      </c>
      <c r="CV323" s="118">
        <f t="shared" si="401"/>
        <v>-2.414186201450335E-2</v>
      </c>
      <c r="CW323" s="118">
        <f t="shared" si="401"/>
        <v>-2.5242900943237154E-2</v>
      </c>
      <c r="CX323" s="118">
        <f t="shared" si="401"/>
        <v>-2.5460167787765883E-2</v>
      </c>
      <c r="CY323" s="118">
        <f t="shared" si="401"/>
        <v>-2.5604462229166108E-2</v>
      </c>
      <c r="CZ323" s="118">
        <f t="shared" si="401"/>
        <v>-2.5553754409196265E-2</v>
      </c>
      <c r="DA323" s="118">
        <f t="shared" si="401"/>
        <v>-2.4897137027701369E-2</v>
      </c>
      <c r="DB323" s="118">
        <f t="shared" si="401"/>
        <v>-2.3268891532067723E-2</v>
      </c>
      <c r="DC323" s="118">
        <f t="shared" si="401"/>
        <v>-2.2910315677191481E-2</v>
      </c>
      <c r="DD323" s="118">
        <f t="shared" si="401"/>
        <v>-2.227989126223542E-2</v>
      </c>
      <c r="DE323" s="118">
        <f t="shared" si="401"/>
        <v>-2.3087241409603158E-2</v>
      </c>
      <c r="DF323" s="118">
        <f t="shared" si="401"/>
        <v>-2.4042831765666579E-2</v>
      </c>
      <c r="DG323" s="118">
        <f t="shared" si="401"/>
        <v>-2.4755440907424004E-2</v>
      </c>
      <c r="DH323" s="118">
        <f t="shared" si="401"/>
        <v>-2.521809551579051E-2</v>
      </c>
      <c r="DI323" s="118">
        <f t="shared" si="401"/>
        <v>-2.5595601797270835E-2</v>
      </c>
      <c r="DJ323" s="118">
        <f t="shared" si="401"/>
        <v>-2.6173163601761813E-2</v>
      </c>
      <c r="DK323" s="118">
        <f t="shared" si="401"/>
        <v>-2.5948292109332156E-2</v>
      </c>
      <c r="DL323" s="118">
        <f t="shared" si="401"/>
        <v>-2.5872406179147579E-2</v>
      </c>
      <c r="DM323" s="118">
        <f t="shared" si="401"/>
        <v>-2.6204004459517764E-2</v>
      </c>
      <c r="DN323" s="118">
        <f t="shared" si="401"/>
        <v>-2.5680761185387656E-2</v>
      </c>
      <c r="DO323" s="118">
        <f t="shared" si="401"/>
        <v>-2.4500368355644418E-2</v>
      </c>
      <c r="DP323" s="118">
        <f t="shared" si="401"/>
        <v>-2.3886183595014324E-2</v>
      </c>
      <c r="DQ323" s="118">
        <f t="shared" si="401"/>
        <v>-2.3923144763021213E-2</v>
      </c>
      <c r="DR323" s="118">
        <f t="shared" si="401"/>
        <v>-2.41363140311288E-2</v>
      </c>
      <c r="DS323" s="118">
        <f t="shared" si="401"/>
        <v>-2.4012646391169214E-2</v>
      </c>
      <c r="DT323" s="118">
        <f t="shared" si="401"/>
        <v>-2.3891297695118933E-2</v>
      </c>
      <c r="DU323" s="118">
        <f t="shared" si="401"/>
        <v>-2.4218947336249321E-2</v>
      </c>
      <c r="DV323" s="118">
        <f t="shared" si="401"/>
        <v>-2.4513470574588143E-2</v>
      </c>
      <c r="DW323" s="118">
        <f t="shared" si="401"/>
        <v>-2.3800183535587157E-2</v>
      </c>
      <c r="DX323" s="118">
        <f t="shared" si="401"/>
        <v>-2.3237490692890859E-2</v>
      </c>
      <c r="DY323" s="118">
        <f t="shared" si="401"/>
        <v>-2.3157072486130709E-2</v>
      </c>
      <c r="DZ323" s="118">
        <f t="shared" ref="DZ323:GK323" si="402">+DZ107/DZ275</f>
        <v>-2.2687250376280079E-2</v>
      </c>
      <c r="EA323" s="118">
        <f t="shared" si="402"/>
        <v>-2.2333230212345342E-2</v>
      </c>
      <c r="EB323" s="118">
        <f t="shared" si="402"/>
        <v>-2.2532997974930819E-2</v>
      </c>
      <c r="EC323" s="118">
        <f t="shared" si="402"/>
        <v>-2.1231681445309646E-2</v>
      </c>
      <c r="ED323" s="118">
        <f t="shared" si="402"/>
        <v>-2.1527320186168528E-2</v>
      </c>
      <c r="EE323" s="118">
        <f t="shared" si="402"/>
        <v>-2.163704974369194E-2</v>
      </c>
      <c r="EF323" s="118">
        <f t="shared" si="402"/>
        <v>-2.2437875516647741E-2</v>
      </c>
      <c r="EG323" s="118">
        <f t="shared" si="402"/>
        <v>-2.2803688668958488E-2</v>
      </c>
      <c r="EH323" s="118">
        <f t="shared" si="402"/>
        <v>-2.2647785189172397E-2</v>
      </c>
      <c r="EI323" s="118">
        <f t="shared" si="402"/>
        <v>-2.2859511951498948E-2</v>
      </c>
      <c r="EJ323" s="118">
        <f t="shared" si="402"/>
        <v>-2.4205633342568159E-2</v>
      </c>
      <c r="EK323" s="118">
        <f t="shared" si="402"/>
        <v>-2.4597374996587786E-2</v>
      </c>
      <c r="EL323" s="118">
        <f t="shared" si="402"/>
        <v>-2.3872909853765868E-2</v>
      </c>
      <c r="EM323" s="118">
        <f t="shared" si="402"/>
        <v>-2.3621129171970918E-2</v>
      </c>
      <c r="EN323" s="118">
        <f t="shared" si="402"/>
        <v>-2.4001390671052371E-2</v>
      </c>
      <c r="EO323" s="118">
        <f t="shared" si="402"/>
        <v>-2.5276541712208007E-2</v>
      </c>
      <c r="EP323" s="118">
        <f t="shared" si="402"/>
        <v>-2.6180467845460801E-2</v>
      </c>
      <c r="EQ323" s="118">
        <f t="shared" si="402"/>
        <v>-2.7883288633959138E-2</v>
      </c>
      <c r="ER323" s="118">
        <f t="shared" si="402"/>
        <v>-2.7398946834646422E-2</v>
      </c>
      <c r="ES323" s="118">
        <f t="shared" si="402"/>
        <v>-2.8102906846298265E-2</v>
      </c>
      <c r="ET323" s="118">
        <f t="shared" si="402"/>
        <v>-2.84620610269645E-2</v>
      </c>
      <c r="EU323" s="118">
        <f t="shared" si="402"/>
        <v>-2.8421340946677164E-2</v>
      </c>
      <c r="EV323" s="118">
        <f t="shared" si="402"/>
        <v>-2.9123742343860344E-2</v>
      </c>
      <c r="EW323" s="118">
        <f t="shared" si="402"/>
        <v>-2.9182333226402443E-2</v>
      </c>
      <c r="EX323" s="118">
        <f t="shared" si="402"/>
        <v>-2.8711320535644472E-2</v>
      </c>
      <c r="EY323" s="118">
        <f t="shared" si="402"/>
        <v>-2.8507046008867734E-2</v>
      </c>
      <c r="EZ323" s="118">
        <f t="shared" si="402"/>
        <v>-2.8298651997385054E-2</v>
      </c>
      <c r="FA323" s="118">
        <f t="shared" si="402"/>
        <v>-2.7496286459584945E-2</v>
      </c>
      <c r="FB323" s="118">
        <f t="shared" si="402"/>
        <v>-2.8203784048149268E-2</v>
      </c>
      <c r="FC323" s="118">
        <f t="shared" si="402"/>
        <v>-2.8786642126657259E-2</v>
      </c>
      <c r="FD323" s="118">
        <f t="shared" si="402"/>
        <v>-2.8797774235235905E-2</v>
      </c>
      <c r="FE323" s="118">
        <f t="shared" si="402"/>
        <v>-2.9352729530578946E-2</v>
      </c>
      <c r="FF323" s="118">
        <f t="shared" si="402"/>
        <v>-2.9679434650629003E-2</v>
      </c>
      <c r="FG323" s="118">
        <f t="shared" si="402"/>
        <v>-2.8865287313686625E-2</v>
      </c>
      <c r="FH323" s="118">
        <f t="shared" si="402"/>
        <v>-2.9109180323158346E-2</v>
      </c>
      <c r="FI323" s="118">
        <f t="shared" si="402"/>
        <v>-2.880084734860619E-2</v>
      </c>
      <c r="FJ323" s="118">
        <f t="shared" si="402"/>
        <v>-2.8375701612509765E-2</v>
      </c>
      <c r="FK323" s="118">
        <f t="shared" si="402"/>
        <v>-2.8033910431392344E-2</v>
      </c>
      <c r="FL323" s="118">
        <f t="shared" si="402"/>
        <v>-2.7800902952949052E-2</v>
      </c>
      <c r="FM323" s="118">
        <f t="shared" si="402"/>
        <v>-2.7231421599952621E-2</v>
      </c>
      <c r="FN323" s="118">
        <f t="shared" si="402"/>
        <v>-2.6966705285889687E-2</v>
      </c>
      <c r="FO323" s="118">
        <f t="shared" si="402"/>
        <v>-2.7726396260337433E-2</v>
      </c>
      <c r="FP323" s="118">
        <f t="shared" si="402"/>
        <v>-2.754155367902815E-2</v>
      </c>
      <c r="FQ323" s="118">
        <f t="shared" si="402"/>
        <v>-2.7900658009503653E-2</v>
      </c>
      <c r="FR323" s="118">
        <f t="shared" si="402"/>
        <v>-2.8717206751278458E-2</v>
      </c>
      <c r="FS323" s="118">
        <f t="shared" si="402"/>
        <v>-2.82518463433198E-2</v>
      </c>
      <c r="FT323" s="118">
        <f t="shared" si="402"/>
        <v>-2.8179986863498024E-2</v>
      </c>
      <c r="FU323" s="118">
        <f t="shared" si="402"/>
        <v>-2.802426453625936E-2</v>
      </c>
      <c r="FV323" s="118">
        <f t="shared" si="402"/>
        <v>-2.7043184794834835E-2</v>
      </c>
      <c r="FW323" s="118">
        <f t="shared" si="402"/>
        <v>-2.6762322154293437E-2</v>
      </c>
      <c r="FX323" s="118">
        <f t="shared" si="402"/>
        <v>-2.5610607674375438E-2</v>
      </c>
      <c r="FY323" s="118">
        <f t="shared" si="402"/>
        <v>-2.4816169801680773E-2</v>
      </c>
      <c r="FZ323" s="118">
        <f t="shared" si="402"/>
        <v>-2.4602928135020193E-2</v>
      </c>
      <c r="GA323" s="118">
        <f t="shared" si="402"/>
        <v>-2.5228863990309457E-2</v>
      </c>
      <c r="GB323" s="118">
        <f t="shared" si="402"/>
        <v>-2.5511543203767754E-2</v>
      </c>
      <c r="GC323" s="118">
        <f t="shared" si="402"/>
        <v>-2.5996675033359909E-2</v>
      </c>
      <c r="GD323" s="118">
        <f t="shared" si="402"/>
        <v>-2.7303296307346063E-2</v>
      </c>
      <c r="GE323" s="118">
        <f t="shared" si="402"/>
        <v>-2.7867713445462426E-2</v>
      </c>
      <c r="GF323" s="118">
        <f t="shared" si="402"/>
        <v>-2.8415254116610129E-2</v>
      </c>
      <c r="GG323" s="118">
        <f t="shared" si="402"/>
        <v>-2.8024454968335302E-2</v>
      </c>
      <c r="GH323" s="118">
        <f t="shared" si="402"/>
        <v>-2.78669136805028E-2</v>
      </c>
      <c r="GI323" s="118">
        <f t="shared" si="402"/>
        <v>-2.8451538351729103E-2</v>
      </c>
      <c r="GJ323" s="118">
        <f t="shared" si="402"/>
        <v>-2.9648275470783768E-2</v>
      </c>
      <c r="GK323" s="118">
        <f t="shared" si="402"/>
        <v>-2.878030729852836E-2</v>
      </c>
      <c r="GL323" s="118">
        <f t="shared" ref="GL323:IW323" si="403">+GL107/GL275</f>
        <v>-2.9987531817546813E-2</v>
      </c>
      <c r="GM323" s="118">
        <f t="shared" si="403"/>
        <v>-3.0485451969017096E-2</v>
      </c>
      <c r="GN323" s="118">
        <f t="shared" si="403"/>
        <v>-3.1173709829652486E-2</v>
      </c>
      <c r="GO323" s="118">
        <f t="shared" si="403"/>
        <v>-3.1742005457872147E-2</v>
      </c>
      <c r="GP323" s="118">
        <f t="shared" si="403"/>
        <v>-3.2943465651939077E-2</v>
      </c>
      <c r="GQ323" s="118">
        <f t="shared" si="403"/>
        <v>-3.2573260926063774E-2</v>
      </c>
      <c r="GR323" s="118">
        <f t="shared" si="403"/>
        <v>-3.2954147556389438E-2</v>
      </c>
      <c r="GS323" s="118">
        <f t="shared" si="403"/>
        <v>-3.3675510518889368E-2</v>
      </c>
      <c r="GT323" s="118">
        <f t="shared" si="403"/>
        <v>-3.3333742260263366E-2</v>
      </c>
      <c r="GU323" s="118">
        <f t="shared" si="403"/>
        <v>-3.3657687357311221E-2</v>
      </c>
      <c r="GV323" s="118">
        <f t="shared" si="403"/>
        <v>-3.380382547555838E-2</v>
      </c>
      <c r="GW323" s="118">
        <f t="shared" si="403"/>
        <v>-3.3651584270392956E-2</v>
      </c>
      <c r="GX323" s="118">
        <f t="shared" si="403"/>
        <v>-3.458427281104573E-2</v>
      </c>
      <c r="GY323" s="118">
        <f t="shared" si="403"/>
        <v>-3.47408835126988E-2</v>
      </c>
      <c r="GZ323" s="118">
        <f t="shared" si="403"/>
        <v>-3.4714520722767581E-2</v>
      </c>
      <c r="HA323" s="118">
        <f t="shared" si="403"/>
        <v>-3.4992868839429522E-2</v>
      </c>
      <c r="HB323" s="118">
        <f t="shared" si="403"/>
        <v>-3.5748695812463052E-2</v>
      </c>
      <c r="HC323" s="118">
        <f t="shared" si="403"/>
        <v>-3.4867789934620787E-2</v>
      </c>
      <c r="HD323" s="118">
        <f t="shared" si="403"/>
        <v>-3.5138022199658121E-2</v>
      </c>
      <c r="HE323" s="118">
        <f t="shared" si="403"/>
        <v>-3.5270069151054947E-2</v>
      </c>
      <c r="HF323" s="118">
        <f t="shared" si="403"/>
        <v>-3.5196306108628707E-2</v>
      </c>
      <c r="HG323" s="118">
        <f t="shared" si="403"/>
        <v>-3.5224280867036162E-2</v>
      </c>
      <c r="HH323" s="118">
        <f t="shared" si="403"/>
        <v>-3.538333435248843E-2</v>
      </c>
      <c r="HI323" s="118">
        <f t="shared" si="403"/>
        <v>-3.3715655680512907E-2</v>
      </c>
      <c r="HJ323" s="118">
        <f t="shared" si="403"/>
        <v>-3.4425853395788623E-2</v>
      </c>
      <c r="HK323" s="118">
        <f t="shared" si="403"/>
        <v>-3.4044125207788198E-2</v>
      </c>
      <c r="HL323" s="118">
        <f t="shared" si="403"/>
        <v>-3.2892938394445716E-2</v>
      </c>
      <c r="HM323" s="118">
        <f t="shared" si="403"/>
        <v>-3.3209765454890565E-2</v>
      </c>
      <c r="HN323" s="118">
        <f t="shared" si="403"/>
        <v>-3.3045596923120299E-2</v>
      </c>
      <c r="HO323" s="118">
        <f t="shared" si="403"/>
        <v>-3.3031889843098676E-2</v>
      </c>
      <c r="HP323" s="118">
        <f t="shared" si="403"/>
        <v>-3.248575835297364E-2</v>
      </c>
      <c r="HQ323" s="118">
        <f t="shared" si="403"/>
        <v>-3.1755309836144559E-2</v>
      </c>
      <c r="HR323" s="118">
        <f t="shared" si="403"/>
        <v>-3.1267291589882118E-2</v>
      </c>
      <c r="HS323" s="118">
        <f t="shared" si="403"/>
        <v>-3.0683419662487964E-2</v>
      </c>
      <c r="HT323" s="118">
        <f t="shared" si="403"/>
        <v>-3.022558024962067E-2</v>
      </c>
      <c r="HU323" s="118">
        <f t="shared" si="403"/>
        <v>-3.0193474874884812E-2</v>
      </c>
      <c r="HV323" s="118">
        <f t="shared" si="403"/>
        <v>-3.0775534024734333E-2</v>
      </c>
      <c r="HW323" s="118">
        <f t="shared" si="403"/>
        <v>-3.059875170037249E-2</v>
      </c>
      <c r="HX323" s="118">
        <f t="shared" si="403"/>
        <v>-3.0019067053889813E-2</v>
      </c>
      <c r="HY323" s="118">
        <f t="shared" si="403"/>
        <v>-2.9782594888720346E-2</v>
      </c>
      <c r="HZ323" s="118">
        <f t="shared" si="403"/>
        <v>-2.991496402510303E-2</v>
      </c>
      <c r="IA323" s="118">
        <f t="shared" si="403"/>
        <v>-2.9469112544733785E-2</v>
      </c>
      <c r="IB323" s="118">
        <f t="shared" si="403"/>
        <v>-2.9984462280703516E-2</v>
      </c>
      <c r="IC323" s="118">
        <f t="shared" si="403"/>
        <v>-3.0064169457111684E-2</v>
      </c>
      <c r="ID323" s="118">
        <f t="shared" si="403"/>
        <v>-2.9620078797627437E-2</v>
      </c>
      <c r="IE323" s="118">
        <f t="shared" si="403"/>
        <v>-6.8218125071378569E-3</v>
      </c>
      <c r="IF323" s="118">
        <f t="shared" si="403"/>
        <v>-3.0216092648805596E-2</v>
      </c>
      <c r="IG323" s="118">
        <f t="shared" si="403"/>
        <v>-3.1606844968910551E-2</v>
      </c>
      <c r="IH323" s="118">
        <f t="shared" si="403"/>
        <v>-3.1934678199468318E-2</v>
      </c>
      <c r="II323" s="118">
        <f t="shared" si="403"/>
        <v>-3.5201357374482121E-2</v>
      </c>
      <c r="IJ323" s="118">
        <f t="shared" si="403"/>
        <v>-3.6513206330040002E-2</v>
      </c>
      <c r="IK323" s="118">
        <f t="shared" si="403"/>
        <v>-3.7341209646487579E-2</v>
      </c>
      <c r="IL323" s="118">
        <f t="shared" si="403"/>
        <v>-3.841033392157877E-2</v>
      </c>
      <c r="IM323" s="118">
        <f t="shared" si="403"/>
        <v>-3.8128570663614345E-2</v>
      </c>
      <c r="IN323" s="118">
        <f t="shared" si="403"/>
        <v>-3.7780346648785178E-2</v>
      </c>
      <c r="IO323" s="118">
        <f t="shared" si="403"/>
        <v>-3.7082308784171396E-2</v>
      </c>
      <c r="IP323" s="118">
        <f t="shared" si="403"/>
        <v>-3.6523134196599437E-2</v>
      </c>
      <c r="IQ323" s="118">
        <f t="shared" si="403"/>
        <v>-3.634572465891775E-2</v>
      </c>
      <c r="IR323" s="118">
        <f t="shared" si="403"/>
        <v>-3.5808468721935605E-2</v>
      </c>
      <c r="IS323" s="118">
        <f t="shared" si="403"/>
        <v>-3.5665575267721718E-2</v>
      </c>
      <c r="IT323" s="118">
        <f t="shared" si="403"/>
        <v>-3.6226732993369384E-2</v>
      </c>
      <c r="IU323" s="118">
        <f t="shared" si="403"/>
        <v>-3.6614969731119794E-2</v>
      </c>
      <c r="IV323" s="118">
        <f t="shared" si="403"/>
        <v>-3.7085824970332526E-2</v>
      </c>
      <c r="IW323" s="118">
        <f t="shared" si="403"/>
        <v>-3.6819807430499125E-2</v>
      </c>
      <c r="IX323" s="118">
        <f t="shared" ref="IX323:JF323" si="404">+IX107/IX275</f>
        <v>-3.837842070745931E-2</v>
      </c>
      <c r="IY323" s="118">
        <f t="shared" si="404"/>
        <v>-3.7579878875066218E-2</v>
      </c>
      <c r="IZ323" s="118">
        <f t="shared" si="404"/>
        <v>-3.7276053390738792E-2</v>
      </c>
      <c r="JA323" s="118">
        <f t="shared" si="404"/>
        <v>-3.7447621755512868E-2</v>
      </c>
      <c r="JB323" s="118">
        <f t="shared" si="404"/>
        <v>-3.6580943177240907E-2</v>
      </c>
      <c r="JC323" s="118">
        <f t="shared" si="404"/>
        <v>-3.6382758798051265E-2</v>
      </c>
      <c r="JD323" s="118">
        <f t="shared" si="404"/>
        <v>-3.5132294357734628E-2</v>
      </c>
      <c r="JE323" s="118">
        <f t="shared" si="404"/>
        <v>-3.3402129541638938E-2</v>
      </c>
      <c r="JF323" s="118" t="e">
        <f t="shared" si="404"/>
        <v>#REF!</v>
      </c>
    </row>
    <row r="324" spans="1:266" ht="12.9" customHeight="1" x14ac:dyDescent="0.2">
      <c r="A324" s="73" t="s">
        <v>330</v>
      </c>
      <c r="B324" s="118">
        <f t="shared" ref="B324:BM324" si="405">+B108/B276</f>
        <v>6.3988393369929605E-2</v>
      </c>
      <c r="C324" s="118">
        <f t="shared" si="405"/>
        <v>6.2591701390926693E-2</v>
      </c>
      <c r="D324" s="118">
        <f t="shared" si="405"/>
        <v>6.2809439829578914E-2</v>
      </c>
      <c r="E324" s="118">
        <f t="shared" si="405"/>
        <v>6.2231039894694209E-2</v>
      </c>
      <c r="F324" s="118">
        <f t="shared" si="405"/>
        <v>5.8654547151683306E-2</v>
      </c>
      <c r="G324" s="118">
        <f t="shared" si="405"/>
        <v>5.6811451983642701E-2</v>
      </c>
      <c r="H324" s="118">
        <f t="shared" si="405"/>
        <v>5.7170871227058537E-2</v>
      </c>
      <c r="I324" s="118">
        <f t="shared" si="405"/>
        <v>5.8091543036333813E-2</v>
      </c>
      <c r="J324" s="118">
        <f t="shared" si="405"/>
        <v>5.6423481245250769E-2</v>
      </c>
      <c r="K324" s="118">
        <f t="shared" si="405"/>
        <v>5.4909534599965136E-2</v>
      </c>
      <c r="L324" s="118">
        <f t="shared" si="405"/>
        <v>5.2318803337886639E-2</v>
      </c>
      <c r="M324" s="118">
        <f t="shared" si="405"/>
        <v>5.009169533129746E-2</v>
      </c>
      <c r="N324" s="118">
        <f t="shared" si="405"/>
        <v>5.0703204840514979E-2</v>
      </c>
      <c r="O324" s="118">
        <f t="shared" si="405"/>
        <v>5.279610976033345E-2</v>
      </c>
      <c r="P324" s="118">
        <f t="shared" si="405"/>
        <v>5.3452109972412488E-2</v>
      </c>
      <c r="Q324" s="118">
        <f t="shared" si="405"/>
        <v>5.3182228107031708E-2</v>
      </c>
      <c r="R324" s="118">
        <f t="shared" si="405"/>
        <v>5.3216923066966106E-2</v>
      </c>
      <c r="S324" s="118">
        <f t="shared" si="405"/>
        <v>5.3398513427555569E-2</v>
      </c>
      <c r="T324" s="118">
        <f t="shared" si="405"/>
        <v>5.0425995028718973E-2</v>
      </c>
      <c r="U324" s="118">
        <f t="shared" si="405"/>
        <v>5.324489985753382E-2</v>
      </c>
      <c r="V324" s="118">
        <f t="shared" si="405"/>
        <v>5.0930731937868415E-2</v>
      </c>
      <c r="W324" s="118">
        <f t="shared" si="405"/>
        <v>5.1424638416796335E-2</v>
      </c>
      <c r="X324" s="118">
        <f t="shared" si="405"/>
        <v>4.7665435275886625E-2</v>
      </c>
      <c r="Y324" s="118">
        <f t="shared" si="405"/>
        <v>5.2687525942788874E-2</v>
      </c>
      <c r="Z324" s="118">
        <f t="shared" si="405"/>
        <v>5.3750185670125884E-2</v>
      </c>
      <c r="AA324" s="118">
        <f t="shared" si="405"/>
        <v>5.2925366014750667E-2</v>
      </c>
      <c r="AB324" s="118">
        <f t="shared" si="405"/>
        <v>5.2412606192211511E-2</v>
      </c>
      <c r="AC324" s="118">
        <f t="shared" si="405"/>
        <v>5.2907632621615672E-2</v>
      </c>
      <c r="AD324" s="118">
        <f t="shared" si="405"/>
        <v>5.48018745112549E-2</v>
      </c>
      <c r="AE324" s="118">
        <f t="shared" si="405"/>
        <v>6.3703341927192639E-2</v>
      </c>
      <c r="AF324" s="118">
        <f t="shared" si="405"/>
        <v>6.2870377129357433E-2</v>
      </c>
      <c r="AG324" s="118">
        <f t="shared" si="405"/>
        <v>6.0026953607023543E-2</v>
      </c>
      <c r="AH324" s="118">
        <f t="shared" si="405"/>
        <v>5.674398287242445E-2</v>
      </c>
      <c r="AI324" s="118">
        <f t="shared" si="405"/>
        <v>5.9132564336346019E-2</v>
      </c>
      <c r="AJ324" s="118">
        <f t="shared" si="405"/>
        <v>6.328506767808402E-2</v>
      </c>
      <c r="AK324" s="118">
        <f t="shared" si="405"/>
        <v>6.8246021168976184E-2</v>
      </c>
      <c r="AL324" s="118">
        <f t="shared" si="405"/>
        <v>6.8289955993016058E-2</v>
      </c>
      <c r="AM324" s="118">
        <f t="shared" si="405"/>
        <v>6.564388025252868E-2</v>
      </c>
      <c r="AN324" s="118">
        <f t="shared" si="405"/>
        <v>6.6147255276759021E-2</v>
      </c>
      <c r="AO324" s="118">
        <f t="shared" si="405"/>
        <v>6.2903872099982758E-2</v>
      </c>
      <c r="AP324" s="118">
        <f t="shared" si="405"/>
        <v>5.8777359851402644E-2</v>
      </c>
      <c r="AQ324" s="118">
        <f t="shared" si="405"/>
        <v>5.9750011030451834E-2</v>
      </c>
      <c r="AR324" s="118">
        <f t="shared" si="405"/>
        <v>0.24981971696506047</v>
      </c>
      <c r="AS324" s="118">
        <f t="shared" si="405"/>
        <v>5.5911344402019836E-2</v>
      </c>
      <c r="AT324" s="118">
        <f t="shared" si="405"/>
        <v>5.0875302829267735E-2</v>
      </c>
      <c r="AU324" s="118">
        <f t="shared" si="405"/>
        <v>4.914124598939066E-2</v>
      </c>
      <c r="AV324" s="118">
        <f t="shared" si="405"/>
        <v>5.145309185024647E-2</v>
      </c>
      <c r="AW324" s="118">
        <f t="shared" si="405"/>
        <v>4.7432332299419018E-2</v>
      </c>
      <c r="AX324" s="118">
        <f t="shared" si="405"/>
        <v>5.6099243413458288E-2</v>
      </c>
      <c r="AY324" s="118">
        <f t="shared" si="405"/>
        <v>6.1233765640901536E-2</v>
      </c>
      <c r="AZ324" s="118">
        <f t="shared" si="405"/>
        <v>6.2895002628311006E-2</v>
      </c>
      <c r="BA324" s="118">
        <f t="shared" si="405"/>
        <v>6.0665435329483278E-2</v>
      </c>
      <c r="BB324" s="118">
        <f t="shared" si="405"/>
        <v>5.2906096897905118E-2</v>
      </c>
      <c r="BC324" s="118">
        <f t="shared" si="405"/>
        <v>5.0459822909405642E-2</v>
      </c>
      <c r="BD324" s="118">
        <f t="shared" si="405"/>
        <v>4.7932849036605329E-2</v>
      </c>
      <c r="BE324" s="118">
        <f t="shared" si="405"/>
        <v>4.9098733665486699E-2</v>
      </c>
      <c r="BF324" s="118">
        <f t="shared" si="405"/>
        <v>4.7398273965314736E-2</v>
      </c>
      <c r="BG324" s="118">
        <f t="shared" si="405"/>
        <v>4.5522400680262934E-2</v>
      </c>
      <c r="BH324" s="118">
        <f t="shared" si="405"/>
        <v>4.3989251122542705E-2</v>
      </c>
      <c r="BI324" s="118">
        <f t="shared" si="405"/>
        <v>4.0339737173746552E-2</v>
      </c>
      <c r="BJ324" s="118">
        <f t="shared" si="405"/>
        <v>4.1922140364267294E-2</v>
      </c>
      <c r="BK324" s="118">
        <f t="shared" si="405"/>
        <v>4.5769383683092156E-2</v>
      </c>
      <c r="BL324" s="118">
        <f t="shared" si="405"/>
        <v>4.3324493296931506E-2</v>
      </c>
      <c r="BM324" s="118">
        <f t="shared" si="405"/>
        <v>4.3516769566598071E-2</v>
      </c>
      <c r="BN324" s="118">
        <f t="shared" ref="BN324:DY324" si="406">+BN108/BN276</f>
        <v>4.4630068846340173E-2</v>
      </c>
      <c r="BO324" s="118">
        <f t="shared" si="406"/>
        <v>4.3567153181332932E-2</v>
      </c>
      <c r="BP324" s="118">
        <f t="shared" si="406"/>
        <v>4.5058947084683124E-2</v>
      </c>
      <c r="BQ324" s="118">
        <f t="shared" si="406"/>
        <v>4.440751477728043E-2</v>
      </c>
      <c r="BR324" s="118">
        <f t="shared" si="406"/>
        <v>-3.6854966091425363E-2</v>
      </c>
      <c r="BS324" s="118">
        <f t="shared" si="406"/>
        <v>-3.4245857186735437E-2</v>
      </c>
      <c r="BT324" s="118">
        <f t="shared" si="406"/>
        <v>-3.2119727560670483E-2</v>
      </c>
      <c r="BU324" s="118">
        <f t="shared" si="406"/>
        <v>-3.2477770237753785E-2</v>
      </c>
      <c r="BV324" s="118">
        <f t="shared" si="406"/>
        <v>-3.3078143410986097E-2</v>
      </c>
      <c r="BW324" s="118">
        <f t="shared" si="406"/>
        <v>-3.2158516585275861E-2</v>
      </c>
      <c r="BX324" s="118">
        <f t="shared" si="406"/>
        <v>-3.4846097720114842E-2</v>
      </c>
      <c r="BY324" s="118">
        <f t="shared" si="406"/>
        <v>-3.7666537027851429E-2</v>
      </c>
      <c r="BZ324" s="118">
        <f t="shared" si="406"/>
        <v>-4.0758934185183435E-2</v>
      </c>
      <c r="CA324" s="118">
        <f t="shared" si="406"/>
        <v>-4.2648230198302557E-2</v>
      </c>
      <c r="CB324" s="118">
        <f t="shared" si="406"/>
        <v>-4.436929512053122E-2</v>
      </c>
      <c r="CC324" s="118">
        <f t="shared" si="406"/>
        <v>-4.1197963732763417E-2</v>
      </c>
      <c r="CD324" s="118">
        <f t="shared" si="406"/>
        <v>-4.2262720702256132E-2</v>
      </c>
      <c r="CE324" s="118">
        <f t="shared" si="406"/>
        <v>-4.3076982729147131E-2</v>
      </c>
      <c r="CF324" s="118">
        <f t="shared" si="406"/>
        <v>-4.2946859990157772E-2</v>
      </c>
      <c r="CG324" s="118">
        <f t="shared" si="406"/>
        <v>-3.89991358902399E-2</v>
      </c>
      <c r="CH324" s="118">
        <f t="shared" si="406"/>
        <v>-4.3217802439437195E-2</v>
      </c>
      <c r="CI324" s="118">
        <f t="shared" si="406"/>
        <v>-4.3957481471217488E-2</v>
      </c>
      <c r="CJ324" s="118">
        <f t="shared" si="406"/>
        <v>-4.195152946403153E-2</v>
      </c>
      <c r="CK324" s="118">
        <f t="shared" si="406"/>
        <v>-4.3798607342544017E-2</v>
      </c>
      <c r="CL324" s="118">
        <f t="shared" si="406"/>
        <v>-4.5782009983735113E-2</v>
      </c>
      <c r="CM324" s="118">
        <f t="shared" si="406"/>
        <v>-4.501325643618348E-2</v>
      </c>
      <c r="CN324" s="118">
        <f t="shared" si="406"/>
        <v>-4.4793310874038095E-2</v>
      </c>
      <c r="CO324" s="118">
        <f t="shared" si="406"/>
        <v>-4.3590296804767517E-2</v>
      </c>
      <c r="CP324" s="118">
        <f t="shared" si="406"/>
        <v>-3.8708200973201129E-2</v>
      </c>
      <c r="CQ324" s="118">
        <f t="shared" si="406"/>
        <v>-3.8087129393665368E-2</v>
      </c>
      <c r="CR324" s="118">
        <f t="shared" si="406"/>
        <v>-3.5113318839282086E-2</v>
      </c>
      <c r="CS324" s="118">
        <f t="shared" si="406"/>
        <v>-3.2379068317104465E-2</v>
      </c>
      <c r="CT324" s="118">
        <f t="shared" si="406"/>
        <v>-3.5527341609675092E-2</v>
      </c>
      <c r="CU324" s="118">
        <f t="shared" si="406"/>
        <v>-3.6694100301269676E-2</v>
      </c>
      <c r="CV324" s="118">
        <f t="shared" si="406"/>
        <v>-3.8271166953085314E-2</v>
      </c>
      <c r="CW324" s="118">
        <f t="shared" si="406"/>
        <v>-3.9212285049786119E-2</v>
      </c>
      <c r="CX324" s="118">
        <f t="shared" si="406"/>
        <v>-3.9286858011085522E-2</v>
      </c>
      <c r="CY324" s="118">
        <f t="shared" si="406"/>
        <v>-3.6317027782042668E-2</v>
      </c>
      <c r="CZ324" s="118">
        <f t="shared" si="406"/>
        <v>-3.4996296399656818E-2</v>
      </c>
      <c r="DA324" s="118">
        <f t="shared" si="406"/>
        <v>-3.4376697032299612E-2</v>
      </c>
      <c r="DB324" s="118">
        <f t="shared" si="406"/>
        <v>-3.4495636168782921E-2</v>
      </c>
      <c r="DC324" s="118">
        <f t="shared" si="406"/>
        <v>-3.5402669257283886E-2</v>
      </c>
      <c r="DD324" s="118">
        <f t="shared" si="406"/>
        <v>-3.4490426913841403E-2</v>
      </c>
      <c r="DE324" s="118">
        <f t="shared" si="406"/>
        <v>-3.612949704591939E-2</v>
      </c>
      <c r="DF324" s="118">
        <f t="shared" si="406"/>
        <v>-4.2641363815663781E-2</v>
      </c>
      <c r="DG324" s="118">
        <f t="shared" si="406"/>
        <v>-4.2651257996198955E-2</v>
      </c>
      <c r="DH324" s="118">
        <f t="shared" si="406"/>
        <v>-4.5652544484089341E-2</v>
      </c>
      <c r="DI324" s="118">
        <f t="shared" si="406"/>
        <v>-5.045945396452603E-2</v>
      </c>
      <c r="DJ324" s="118">
        <f t="shared" si="406"/>
        <v>-5.5600700993709479E-2</v>
      </c>
      <c r="DK324" s="118">
        <f t="shared" si="406"/>
        <v>-5.5404311196020878E-2</v>
      </c>
      <c r="DL324" s="118">
        <f t="shared" si="406"/>
        <v>-5.6990460818980092E-2</v>
      </c>
      <c r="DM324" s="118">
        <f t="shared" si="406"/>
        <v>-5.8530480588576593E-2</v>
      </c>
      <c r="DN324" s="118">
        <f t="shared" si="406"/>
        <v>-5.8523558670659816E-2</v>
      </c>
      <c r="DO324" s="118">
        <f t="shared" si="406"/>
        <v>-5.5989548645841186E-2</v>
      </c>
      <c r="DP324" s="118">
        <f t="shared" si="406"/>
        <v>-5.611279522861843E-2</v>
      </c>
      <c r="DQ324" s="118">
        <f t="shared" si="406"/>
        <v>-5.2321135098818285E-2</v>
      </c>
      <c r="DR324" s="118">
        <f t="shared" si="406"/>
        <v>-5.4166767144139115E-2</v>
      </c>
      <c r="DS324" s="118">
        <f t="shared" si="406"/>
        <v>-5.3332434507654111E-2</v>
      </c>
      <c r="DT324" s="118">
        <f t="shared" si="406"/>
        <v>-5.3605865741803392E-2</v>
      </c>
      <c r="DU324" s="118">
        <f t="shared" si="406"/>
        <v>-5.5059089344470367E-2</v>
      </c>
      <c r="DV324" s="118">
        <f t="shared" si="406"/>
        <v>-5.5788929822797075E-2</v>
      </c>
      <c r="DW324" s="118">
        <f t="shared" si="406"/>
        <v>-5.5483395265096332E-2</v>
      </c>
      <c r="DX324" s="118">
        <f t="shared" si="406"/>
        <v>-5.5275280587629261E-2</v>
      </c>
      <c r="DY324" s="118">
        <f t="shared" si="406"/>
        <v>-5.5268428489012762E-2</v>
      </c>
      <c r="DZ324" s="118">
        <f t="shared" ref="DZ324:GK324" si="407">+DZ108/DZ276</f>
        <v>-5.3357969645937753E-2</v>
      </c>
      <c r="EA324" s="118">
        <f t="shared" si="407"/>
        <v>-5.4141941881034127E-2</v>
      </c>
      <c r="EB324" s="118">
        <f t="shared" si="407"/>
        <v>-4.9420228944408159E-2</v>
      </c>
      <c r="EC324" s="118">
        <f t="shared" si="407"/>
        <v>-4.6384434267931353E-2</v>
      </c>
      <c r="ED324" s="118">
        <f t="shared" si="407"/>
        <v>-4.9477280282174046E-2</v>
      </c>
      <c r="EE324" s="118">
        <f t="shared" si="407"/>
        <v>-4.9680409545494859E-2</v>
      </c>
      <c r="EF324" s="118">
        <f t="shared" si="407"/>
        <v>-5.1688864075161302E-2</v>
      </c>
      <c r="EG324" s="118">
        <f t="shared" si="407"/>
        <v>-4.964777292094226E-2</v>
      </c>
      <c r="EH324" s="118">
        <f t="shared" si="407"/>
        <v>-5.4228594414655731E-2</v>
      </c>
      <c r="EI324" s="118">
        <f t="shared" si="407"/>
        <v>-5.2973433611749852E-2</v>
      </c>
      <c r="EJ324" s="118">
        <f t="shared" si="407"/>
        <v>-5.4234747123735182E-2</v>
      </c>
      <c r="EK324" s="118">
        <f t="shared" si="407"/>
        <v>-5.4308886882214635E-2</v>
      </c>
      <c r="EL324" s="118">
        <f t="shared" si="407"/>
        <v>-5.3039559283399075E-2</v>
      </c>
      <c r="EM324" s="118">
        <f t="shared" si="407"/>
        <v>-5.299201629075205E-2</v>
      </c>
      <c r="EN324" s="118">
        <f t="shared" si="407"/>
        <v>-5.2283768458906581E-2</v>
      </c>
      <c r="EO324" s="118">
        <f t="shared" si="407"/>
        <v>-4.8610272141722734E-2</v>
      </c>
      <c r="EP324" s="118">
        <f t="shared" si="407"/>
        <v>-5.2172714920636139E-2</v>
      </c>
      <c r="EQ324" s="118">
        <f t="shared" si="407"/>
        <v>-5.3131554763426056E-2</v>
      </c>
      <c r="ER324" s="118">
        <f t="shared" si="407"/>
        <v>-5.4418398744772799E-2</v>
      </c>
      <c r="ES324" s="118">
        <f t="shared" si="407"/>
        <v>-5.5884577894612632E-2</v>
      </c>
      <c r="ET324" s="118">
        <f t="shared" si="407"/>
        <v>-6.0477444052405405E-2</v>
      </c>
      <c r="EU324" s="118">
        <f t="shared" si="407"/>
        <v>-5.9918633013325645E-2</v>
      </c>
      <c r="EV324" s="118">
        <f t="shared" si="407"/>
        <v>-5.9545691671548731E-2</v>
      </c>
      <c r="EW324" s="118">
        <f t="shared" si="407"/>
        <v>-5.6522208485663368E-2</v>
      </c>
      <c r="EX324" s="118">
        <f t="shared" si="407"/>
        <v>-5.4646849630528495E-2</v>
      </c>
      <c r="EY324" s="118">
        <f t="shared" si="407"/>
        <v>-5.5849037993256669E-2</v>
      </c>
      <c r="EZ324" s="118">
        <f t="shared" si="407"/>
        <v>-5.0360927663307499E-2</v>
      </c>
      <c r="FA324" s="118">
        <f t="shared" si="407"/>
        <v>-4.612303713711715E-2</v>
      </c>
      <c r="FB324" s="118">
        <f t="shared" si="407"/>
        <v>-4.7274605874659231E-2</v>
      </c>
      <c r="FC324" s="118">
        <f t="shared" si="407"/>
        <v>-4.8771678062013088E-2</v>
      </c>
      <c r="FD324" s="118">
        <f t="shared" si="407"/>
        <v>-5.1371171540336068E-2</v>
      </c>
      <c r="FE324" s="118">
        <f t="shared" si="407"/>
        <v>-5.104274416575167E-2</v>
      </c>
      <c r="FF324" s="118">
        <f t="shared" si="407"/>
        <v>-5.312219662821055E-2</v>
      </c>
      <c r="FG324" s="118">
        <f t="shared" si="407"/>
        <v>-5.3164198125398167E-2</v>
      </c>
      <c r="FH324" s="118">
        <f t="shared" si="407"/>
        <v>-5.4579001155358305E-2</v>
      </c>
      <c r="FI324" s="118">
        <f t="shared" si="407"/>
        <v>-5.4982975083726862E-2</v>
      </c>
      <c r="FJ324" s="118">
        <f t="shared" si="407"/>
        <v>-5.4978110311010853E-2</v>
      </c>
      <c r="FK324" s="118">
        <f t="shared" si="407"/>
        <v>-5.376063972173236E-2</v>
      </c>
      <c r="FL324" s="118">
        <f t="shared" si="407"/>
        <v>-5.1472003095707014E-2</v>
      </c>
      <c r="FM324" s="118">
        <f t="shared" si="407"/>
        <v>-4.934437672350088E-2</v>
      </c>
      <c r="FN324" s="118">
        <f t="shared" si="407"/>
        <v>-5.1012026500439796E-2</v>
      </c>
      <c r="FO324" s="118">
        <f t="shared" si="407"/>
        <v>-5.2651310035816135E-2</v>
      </c>
      <c r="FP324" s="118">
        <f t="shared" si="407"/>
        <v>-5.270666186329568E-2</v>
      </c>
      <c r="FQ324" s="118">
        <f t="shared" si="407"/>
        <v>-5.4230894119234291E-2</v>
      </c>
      <c r="FR324" s="118">
        <f t="shared" si="407"/>
        <v>-5.4365659132888253E-2</v>
      </c>
      <c r="FS324" s="118">
        <f t="shared" si="407"/>
        <v>-5.3956248742136358E-2</v>
      </c>
      <c r="FT324" s="118">
        <f t="shared" si="407"/>
        <v>-5.1649318623864016E-2</v>
      </c>
      <c r="FU324" s="118">
        <f t="shared" si="407"/>
        <v>-5.079670785366236E-2</v>
      </c>
      <c r="FV324" s="118">
        <f t="shared" si="407"/>
        <v>-4.8452807232735172E-2</v>
      </c>
      <c r="FW324" s="118">
        <f t="shared" si="407"/>
        <v>-4.8434132807535925E-2</v>
      </c>
      <c r="FX324" s="118">
        <f t="shared" si="407"/>
        <v>-4.8519359064951792E-2</v>
      </c>
      <c r="FY324" s="118">
        <f t="shared" si="407"/>
        <v>-4.5780339266743089E-2</v>
      </c>
      <c r="FZ324" s="118">
        <f t="shared" si="407"/>
        <v>-4.8267349925794879E-2</v>
      </c>
      <c r="GA324" s="118">
        <f t="shared" si="407"/>
        <v>-5.0045086915015566E-2</v>
      </c>
      <c r="GB324" s="118">
        <f t="shared" si="407"/>
        <v>-5.0012125076192286E-2</v>
      </c>
      <c r="GC324" s="118">
        <f t="shared" si="407"/>
        <v>-5.1099902712665624E-2</v>
      </c>
      <c r="GD324" s="118">
        <f t="shared" si="407"/>
        <v>-5.5052304129308789E-2</v>
      </c>
      <c r="GE324" s="118">
        <f t="shared" si="407"/>
        <v>-5.682089406939575E-2</v>
      </c>
      <c r="GF324" s="118">
        <f t="shared" si="407"/>
        <v>-5.8043512299756427E-2</v>
      </c>
      <c r="GG324" s="118">
        <f t="shared" si="407"/>
        <v>-5.808254904029711E-2</v>
      </c>
      <c r="GH324" s="118">
        <f t="shared" si="407"/>
        <v>-5.5498042229958411E-2</v>
      </c>
      <c r="GI324" s="118">
        <f t="shared" si="407"/>
        <v>-5.4530123538062719E-2</v>
      </c>
      <c r="GJ324" s="118">
        <f t="shared" si="407"/>
        <v>-5.7245131194397454E-2</v>
      </c>
      <c r="GK324" s="118">
        <f t="shared" si="407"/>
        <v>-5.1794305363856805E-2</v>
      </c>
      <c r="GL324" s="118">
        <f t="shared" ref="GL324:IW324" si="408">+GL108/GL276</f>
        <v>-5.6933454136941238E-2</v>
      </c>
      <c r="GM324" s="118">
        <f t="shared" si="408"/>
        <v>-6.0496843750668897E-2</v>
      </c>
      <c r="GN324" s="118">
        <f t="shared" si="408"/>
        <v>-4.9684303623494103E-2</v>
      </c>
      <c r="GO324" s="118">
        <f t="shared" si="408"/>
        <v>-5.5344043621047119E-2</v>
      </c>
      <c r="GP324" s="118">
        <f t="shared" si="408"/>
        <v>-5.4817959933871799E-2</v>
      </c>
      <c r="GQ324" s="118">
        <f t="shared" si="408"/>
        <v>-4.8507534833589064E-2</v>
      </c>
      <c r="GR324" s="118">
        <f t="shared" si="408"/>
        <v>-5.1715466277879846E-2</v>
      </c>
      <c r="GS324" s="118">
        <f t="shared" si="408"/>
        <v>-5.405388881412948E-2</v>
      </c>
      <c r="GT324" s="118">
        <f t="shared" si="408"/>
        <v>-5.4965113914797296E-2</v>
      </c>
      <c r="GU324" s="118">
        <f t="shared" si="408"/>
        <v>-5.4106605305306268E-2</v>
      </c>
      <c r="GV324" s="118">
        <f t="shared" si="408"/>
        <v>-5.0776320692353299E-2</v>
      </c>
      <c r="GW324" s="118">
        <f t="shared" si="408"/>
        <v>-4.923781374091752E-2</v>
      </c>
      <c r="GX324" s="118">
        <f t="shared" si="408"/>
        <v>-4.4808131174107341E-2</v>
      </c>
      <c r="GY324" s="118">
        <f t="shared" si="408"/>
        <v>-4.1195411692098789E-2</v>
      </c>
      <c r="GZ324" s="118">
        <f t="shared" si="408"/>
        <v>-4.0474448028690775E-2</v>
      </c>
      <c r="HA324" s="118">
        <f t="shared" si="408"/>
        <v>-4.3617381181570651E-2</v>
      </c>
      <c r="HB324" s="118">
        <f t="shared" si="408"/>
        <v>-4.2952370016268199E-2</v>
      </c>
      <c r="HC324" s="118">
        <f t="shared" si="408"/>
        <v>-4.0441489161944483E-2</v>
      </c>
      <c r="HD324" s="118">
        <f t="shared" si="408"/>
        <v>-4.3023395800287086E-2</v>
      </c>
      <c r="HE324" s="118">
        <f t="shared" si="408"/>
        <v>-4.3448270777668462E-2</v>
      </c>
      <c r="HF324" s="118">
        <f t="shared" si="408"/>
        <v>-4.4133700216345217E-2</v>
      </c>
      <c r="HG324" s="118">
        <f t="shared" si="408"/>
        <v>-4.3945211425093327E-2</v>
      </c>
      <c r="HH324" s="118">
        <f t="shared" si="408"/>
        <v>-4.3980608406204318E-2</v>
      </c>
      <c r="HI324" s="118">
        <f t="shared" si="408"/>
        <v>-4.1217969326067333E-2</v>
      </c>
      <c r="HJ324" s="118">
        <f t="shared" si="408"/>
        <v>-4.4275307651884137E-2</v>
      </c>
      <c r="HK324" s="118">
        <f t="shared" si="408"/>
        <v>-4.4062339915579569E-2</v>
      </c>
      <c r="HL324" s="118">
        <f t="shared" si="408"/>
        <v>-4.2906641530199595E-2</v>
      </c>
      <c r="HM324" s="118">
        <f t="shared" si="408"/>
        <v>-4.4613550354702498E-2</v>
      </c>
      <c r="HN324" s="118">
        <f t="shared" si="408"/>
        <v>-4.5949119656308428E-2</v>
      </c>
      <c r="HO324" s="118">
        <f t="shared" si="408"/>
        <v>-4.4907224975523498E-2</v>
      </c>
      <c r="HP324" s="118">
        <f t="shared" si="408"/>
        <v>-4.6031322867031474E-2</v>
      </c>
      <c r="HQ324" s="118">
        <f t="shared" si="408"/>
        <v>-4.6213949148474966E-2</v>
      </c>
      <c r="HR324" s="118">
        <f t="shared" si="408"/>
        <v>-4.5153476156129496E-2</v>
      </c>
      <c r="HS324" s="118">
        <f t="shared" si="408"/>
        <v>-4.6445235414136914E-2</v>
      </c>
      <c r="HT324" s="118">
        <f t="shared" si="408"/>
        <v>-4.5655691184543226E-2</v>
      </c>
      <c r="HU324" s="118">
        <f t="shared" si="408"/>
        <v>-3.9992512118816617E-2</v>
      </c>
      <c r="HV324" s="118">
        <f t="shared" si="408"/>
        <v>-4.1566386864301447E-2</v>
      </c>
      <c r="HW324" s="118">
        <f t="shared" si="408"/>
        <v>-4.6207723816666137E-2</v>
      </c>
      <c r="HX324" s="118">
        <f t="shared" si="408"/>
        <v>-4.7044616681497592E-2</v>
      </c>
      <c r="HY324" s="118">
        <f t="shared" si="408"/>
        <v>-4.7715686968991318E-2</v>
      </c>
      <c r="HZ324" s="118">
        <f t="shared" si="408"/>
        <v>-4.52192598573775E-2</v>
      </c>
      <c r="IA324" s="118">
        <f t="shared" si="408"/>
        <v>-4.5008899009340603E-2</v>
      </c>
      <c r="IB324" s="118">
        <f t="shared" si="408"/>
        <v>-4.5670264239071098E-2</v>
      </c>
      <c r="IC324" s="118">
        <f t="shared" si="408"/>
        <v>-4.5401470928027855E-2</v>
      </c>
      <c r="ID324" s="118">
        <f t="shared" si="408"/>
        <v>-4.8263796052631945E-2</v>
      </c>
      <c r="IE324" s="118">
        <f t="shared" si="408"/>
        <v>-4.8038474247715984E-2</v>
      </c>
      <c r="IF324" s="118">
        <f t="shared" si="408"/>
        <v>-4.4520623533256413E-2</v>
      </c>
      <c r="IG324" s="118">
        <f t="shared" si="408"/>
        <v>-4.0937518070194398E-2</v>
      </c>
      <c r="IH324" s="118">
        <f t="shared" si="408"/>
        <v>-4.2168345777188532E-2</v>
      </c>
      <c r="II324" s="118">
        <f t="shared" si="408"/>
        <v>-4.1608911209852745E-2</v>
      </c>
      <c r="IJ324" s="118">
        <f t="shared" si="408"/>
        <v>-5.4181953224850705E-2</v>
      </c>
      <c r="IK324" s="118">
        <f t="shared" si="408"/>
        <v>-5.6365523865698389E-2</v>
      </c>
      <c r="IL324" s="118">
        <f t="shared" si="408"/>
        <v>-5.8963413364843946E-2</v>
      </c>
      <c r="IM324" s="118">
        <f t="shared" si="408"/>
        <v>-5.7981338330778745E-2</v>
      </c>
      <c r="IN324" s="118">
        <f t="shared" si="408"/>
        <v>-5.8078567387904477E-2</v>
      </c>
      <c r="IO324" s="118">
        <f t="shared" si="408"/>
        <v>-5.4612525216770923E-2</v>
      </c>
      <c r="IP324" s="118">
        <f t="shared" si="408"/>
        <v>-5.0553901975995047E-2</v>
      </c>
      <c r="IQ324" s="118">
        <f t="shared" si="408"/>
        <v>-4.8659090251072769E-2</v>
      </c>
      <c r="IR324" s="118">
        <f t="shared" si="408"/>
        <v>-4.9079977705600915E-2</v>
      </c>
      <c r="IS324" s="118">
        <f t="shared" si="408"/>
        <v>-4.5148051807896432E-2</v>
      </c>
      <c r="IT324" s="118">
        <f t="shared" si="408"/>
        <v>-4.4293301499159152E-2</v>
      </c>
      <c r="IU324" s="118">
        <f t="shared" si="408"/>
        <v>-4.5560813778686725E-2</v>
      </c>
      <c r="IV324" s="118">
        <f t="shared" si="408"/>
        <v>-4.58703638905371E-2</v>
      </c>
      <c r="IW324" s="118">
        <f t="shared" si="408"/>
        <v>-4.7321039804013275E-2</v>
      </c>
      <c r="IX324" s="118">
        <f t="shared" ref="IX324:JF324" si="409">+IX108/IX276</f>
        <v>-4.880901856032837E-2</v>
      </c>
      <c r="IY324" s="118">
        <f t="shared" si="409"/>
        <v>-4.9397211278664727E-2</v>
      </c>
      <c r="IZ324" s="118">
        <f t="shared" si="409"/>
        <v>-5.1094731586403576E-2</v>
      </c>
      <c r="JA324" s="118">
        <f t="shared" si="409"/>
        <v>-5.1016486969819287E-2</v>
      </c>
      <c r="JB324" s="118">
        <f t="shared" si="409"/>
        <v>-4.9898317058863502E-2</v>
      </c>
      <c r="JC324" s="118">
        <f t="shared" si="409"/>
        <v>-4.5496763554141083E-2</v>
      </c>
      <c r="JD324" s="118">
        <f t="shared" si="409"/>
        <v>-4.520183830347424E-2</v>
      </c>
      <c r="JE324" s="118">
        <f t="shared" si="409"/>
        <v>-4.7160094560007033E-2</v>
      </c>
      <c r="JF324" s="118">
        <f t="shared" si="409"/>
        <v>-4.8249687571931883E-2</v>
      </c>
    </row>
    <row r="325" spans="1:266" ht="12.9" customHeight="1" x14ac:dyDescent="0.2">
      <c r="A325" s="73" t="s">
        <v>331</v>
      </c>
      <c r="B325" s="118">
        <f t="shared" ref="B325:BM325" si="410">+B109/B277</f>
        <v>-4.8512006309980586E-2</v>
      </c>
      <c r="C325" s="118">
        <f t="shared" si="410"/>
        <v>-4.8461429645678379E-2</v>
      </c>
      <c r="D325" s="118">
        <f t="shared" si="410"/>
        <v>-4.9940700157877597E-2</v>
      </c>
      <c r="E325" s="118">
        <f t="shared" si="410"/>
        <v>-5.1489905002993198E-2</v>
      </c>
      <c r="F325" s="118">
        <f t="shared" si="410"/>
        <v>-5.3302768898567873E-2</v>
      </c>
      <c r="G325" s="118">
        <f t="shared" si="410"/>
        <v>-5.4099927956461825E-2</v>
      </c>
      <c r="H325" s="118">
        <f t="shared" si="410"/>
        <v>-5.5340375680456293E-2</v>
      </c>
      <c r="I325" s="118">
        <f t="shared" si="410"/>
        <v>-5.3800419807992376E-2</v>
      </c>
      <c r="J325" s="118">
        <f t="shared" si="410"/>
        <v>-5.3401287264052029E-2</v>
      </c>
      <c r="K325" s="118">
        <f t="shared" si="410"/>
        <v>-5.3319217201232658E-2</v>
      </c>
      <c r="L325" s="118">
        <f t="shared" si="410"/>
        <v>-5.3759323073658306E-2</v>
      </c>
      <c r="M325" s="118">
        <f t="shared" si="410"/>
        <v>-5.6871161938147417E-2</v>
      </c>
      <c r="N325" s="118">
        <f t="shared" si="410"/>
        <v>-5.6732281985465975E-2</v>
      </c>
      <c r="O325" s="118">
        <f t="shared" si="410"/>
        <v>-5.4751736316857529E-2</v>
      </c>
      <c r="P325" s="118">
        <f t="shared" si="410"/>
        <v>-5.4919101425543904E-2</v>
      </c>
      <c r="Q325" s="118">
        <f t="shared" si="410"/>
        <v>-5.5073366320612008E-2</v>
      </c>
      <c r="R325" s="118">
        <f t="shared" si="410"/>
        <v>-5.5678816197825373E-2</v>
      </c>
      <c r="S325" s="118">
        <f t="shared" si="410"/>
        <v>-5.4219798770389765E-2</v>
      </c>
      <c r="T325" s="118">
        <f t="shared" si="410"/>
        <v>-5.2925262868580819E-2</v>
      </c>
      <c r="U325" s="118">
        <f t="shared" si="410"/>
        <v>-5.3331005298871512E-2</v>
      </c>
      <c r="V325" s="118">
        <f t="shared" si="410"/>
        <v>-5.2549153521550936E-2</v>
      </c>
      <c r="W325" s="118">
        <f t="shared" si="410"/>
        <v>-5.1258534150231731E-2</v>
      </c>
      <c r="X325" s="118">
        <f t="shared" si="410"/>
        <v>-5.1238139908470724E-2</v>
      </c>
      <c r="Y325" s="118">
        <f t="shared" si="410"/>
        <v>-5.3249842345388251E-2</v>
      </c>
      <c r="Z325" s="118">
        <f t="shared" si="410"/>
        <v>-5.3384969838417479E-2</v>
      </c>
      <c r="AA325" s="118">
        <f t="shared" si="410"/>
        <v>-5.7759381891186984E-2</v>
      </c>
      <c r="AB325" s="118">
        <f t="shared" si="410"/>
        <v>-5.7663547060841105E-2</v>
      </c>
      <c r="AC325" s="118">
        <f t="shared" si="410"/>
        <v>-5.8390266639168284E-2</v>
      </c>
      <c r="AD325" s="118">
        <f t="shared" si="410"/>
        <v>-6.0515600278745349E-2</v>
      </c>
      <c r="AE325" s="118">
        <f t="shared" si="410"/>
        <v>-6.1588172542865666E-2</v>
      </c>
      <c r="AF325" s="118">
        <f t="shared" si="410"/>
        <v>-6.348515714392651E-2</v>
      </c>
      <c r="AG325" s="118">
        <f t="shared" si="410"/>
        <v>-6.621934497900131E-2</v>
      </c>
      <c r="AH325" s="118">
        <f t="shared" si="410"/>
        <v>-7.5996683746355737E-2</v>
      </c>
      <c r="AI325" s="118">
        <f t="shared" si="410"/>
        <v>-7.5988087642071891E-2</v>
      </c>
      <c r="AJ325" s="118">
        <f t="shared" si="410"/>
        <v>-7.9670161607779302E-2</v>
      </c>
      <c r="AK325" s="118">
        <f t="shared" si="410"/>
        <v>-8.7971420951357737E-2</v>
      </c>
      <c r="AL325" s="118">
        <f t="shared" si="410"/>
        <v>-8.7855224076087216E-2</v>
      </c>
      <c r="AM325" s="118">
        <f t="shared" si="410"/>
        <v>-9.2246780479130985E-2</v>
      </c>
      <c r="AN325" s="118">
        <f t="shared" si="410"/>
        <v>-9.3339377068765869E-2</v>
      </c>
      <c r="AO325" s="118">
        <f t="shared" si="410"/>
        <v>-9.3438183410533296E-2</v>
      </c>
      <c r="AP325" s="118">
        <f t="shared" si="410"/>
        <v>-9.6350139724170308E-2</v>
      </c>
      <c r="AQ325" s="118">
        <f t="shared" si="410"/>
        <v>-9.7882357019301175E-2</v>
      </c>
      <c r="AR325" s="118">
        <f t="shared" si="410"/>
        <v>-0.10867129079787893</v>
      </c>
      <c r="AS325" s="118">
        <f t="shared" si="410"/>
        <v>-9.7720775359797757E-2</v>
      </c>
      <c r="AT325" s="118">
        <f t="shared" si="410"/>
        <v>-9.8361926015912982E-2</v>
      </c>
      <c r="AU325" s="118">
        <f t="shared" si="410"/>
        <v>-9.6610964974780042E-2</v>
      </c>
      <c r="AV325" s="118">
        <f t="shared" si="410"/>
        <v>-9.6342854219295712E-2</v>
      </c>
      <c r="AW325" s="118">
        <f t="shared" si="410"/>
        <v>-0.10349848449263035</v>
      </c>
      <c r="AX325" s="118">
        <f t="shared" si="410"/>
        <v>-0.1022794233738657</v>
      </c>
      <c r="AY325" s="118">
        <f t="shared" si="410"/>
        <v>-9.9225094504334754E-2</v>
      </c>
      <c r="AZ325" s="118">
        <f t="shared" si="410"/>
        <v>-8.5836464051456451E-2</v>
      </c>
      <c r="BA325" s="118">
        <f t="shared" si="410"/>
        <v>-8.5429887853193692E-2</v>
      </c>
      <c r="BB325" s="118">
        <f t="shared" si="410"/>
        <v>-8.7272491650977377E-2</v>
      </c>
      <c r="BC325" s="118">
        <f t="shared" si="410"/>
        <v>-8.4955530405652832E-2</v>
      </c>
      <c r="BD325" s="118">
        <f t="shared" si="410"/>
        <v>-8.073940310763951E-2</v>
      </c>
      <c r="BE325" s="118">
        <f t="shared" si="410"/>
        <v>-8.3541346573166517E-2</v>
      </c>
      <c r="BF325" s="118">
        <f t="shared" si="410"/>
        <v>-7.7868926060202862E-2</v>
      </c>
      <c r="BG325" s="118">
        <f t="shared" si="410"/>
        <v>-7.4559661136548591E-2</v>
      </c>
      <c r="BH325" s="118">
        <f t="shared" si="410"/>
        <v>-7.1616752407528544E-2</v>
      </c>
      <c r="BI325" s="118">
        <f t="shared" si="410"/>
        <v>-6.0320413639535699E-2</v>
      </c>
      <c r="BJ325" s="118">
        <f t="shared" si="410"/>
        <v>-6.0256649001697284E-2</v>
      </c>
      <c r="BK325" s="118">
        <f t="shared" si="410"/>
        <v>-5.9738409022167795E-2</v>
      </c>
      <c r="BL325" s="118">
        <f t="shared" si="410"/>
        <v>-6.0563518880666266E-2</v>
      </c>
      <c r="BM325" s="118">
        <f t="shared" si="410"/>
        <v>-6.0950692514510268E-2</v>
      </c>
      <c r="BN325" s="118">
        <f t="shared" ref="BN325:DY325" si="411">+BN109/BN277</f>
        <v>-6.1003046124163678E-2</v>
      </c>
      <c r="BO325" s="118">
        <f t="shared" si="411"/>
        <v>-5.4707888874982083E-2</v>
      </c>
      <c r="BP325" s="118">
        <f t="shared" si="411"/>
        <v>-4.9566118805924417E-2</v>
      </c>
      <c r="BQ325" s="118">
        <f t="shared" si="411"/>
        <v>-4.8110719835229562E-2</v>
      </c>
      <c r="BR325" s="118">
        <f t="shared" si="411"/>
        <v>-5.6954920144616436E-2</v>
      </c>
      <c r="BS325" s="118">
        <f t="shared" si="411"/>
        <v>-5.4670268276028153E-2</v>
      </c>
      <c r="BT325" s="118">
        <f t="shared" si="411"/>
        <v>-5.1790878890750479E-2</v>
      </c>
      <c r="BU325" s="118">
        <f t="shared" si="411"/>
        <v>-5.0801168620236918E-2</v>
      </c>
      <c r="BV325" s="118">
        <f t="shared" si="411"/>
        <v>-5.095511730622776E-2</v>
      </c>
      <c r="BW325" s="118">
        <f t="shared" si="411"/>
        <v>-5.053488960150674E-2</v>
      </c>
      <c r="BX325" s="118">
        <f t="shared" si="411"/>
        <v>-4.3141511126371344E-2</v>
      </c>
      <c r="BY325" s="118">
        <f t="shared" si="411"/>
        <v>-4.4378871008052177E-2</v>
      </c>
      <c r="BZ325" s="118">
        <f t="shared" si="411"/>
        <v>-4.5164380282153867E-2</v>
      </c>
      <c r="CA325" s="118">
        <f t="shared" si="411"/>
        <v>-4.5768418505014057E-2</v>
      </c>
      <c r="CB325" s="118">
        <f t="shared" si="411"/>
        <v>-4.6146023908156066E-2</v>
      </c>
      <c r="CC325" s="118">
        <f t="shared" si="411"/>
        <v>-4.4957147475737799E-2</v>
      </c>
      <c r="CD325" s="118">
        <f t="shared" si="411"/>
        <v>-4.2511147128569515E-2</v>
      </c>
      <c r="CE325" s="118">
        <f t="shared" si="411"/>
        <v>-4.3779842718230648E-2</v>
      </c>
      <c r="CF325" s="118">
        <f t="shared" si="411"/>
        <v>-4.214333231879664E-2</v>
      </c>
      <c r="CG325" s="118">
        <f t="shared" si="411"/>
        <v>-3.7712583248434642E-2</v>
      </c>
      <c r="CH325" s="118">
        <f t="shared" si="411"/>
        <v>-3.8728977341486628E-2</v>
      </c>
      <c r="CI325" s="118">
        <f t="shared" si="411"/>
        <v>-3.8581072391957967E-2</v>
      </c>
      <c r="CJ325" s="118">
        <f t="shared" si="411"/>
        <v>-3.5993454626881763E-2</v>
      </c>
      <c r="CK325" s="118">
        <f t="shared" si="411"/>
        <v>-3.6541757591799513E-2</v>
      </c>
      <c r="CL325" s="118">
        <f t="shared" si="411"/>
        <v>-3.6900468607821792E-2</v>
      </c>
      <c r="CM325" s="118">
        <f t="shared" si="411"/>
        <v>-3.3683293453221672E-2</v>
      </c>
      <c r="CN325" s="118">
        <f t="shared" si="411"/>
        <v>-3.3324603144438074E-2</v>
      </c>
      <c r="CO325" s="118">
        <f t="shared" si="411"/>
        <v>-3.1310113040547434E-2</v>
      </c>
      <c r="CP325" s="118">
        <f t="shared" si="411"/>
        <v>-2.8318031375209881E-2</v>
      </c>
      <c r="CQ325" s="118">
        <f t="shared" si="411"/>
        <v>-2.73055425831512E-2</v>
      </c>
      <c r="CR325" s="118">
        <f t="shared" si="411"/>
        <v>-2.6000266192675203E-2</v>
      </c>
      <c r="CS325" s="118">
        <f t="shared" si="411"/>
        <v>-2.5983560302076499E-2</v>
      </c>
      <c r="CT325" s="118">
        <f t="shared" si="411"/>
        <v>-2.6300296206465484E-2</v>
      </c>
      <c r="CU325" s="118">
        <f t="shared" si="411"/>
        <v>-2.5955033938110689E-2</v>
      </c>
      <c r="CV325" s="118">
        <f t="shared" si="411"/>
        <v>-2.5768637285081421E-2</v>
      </c>
      <c r="CW325" s="118">
        <f t="shared" si="411"/>
        <v>-2.684463037501272E-2</v>
      </c>
      <c r="CX325" s="118">
        <f t="shared" si="411"/>
        <v>-2.7040848056344491E-2</v>
      </c>
      <c r="CY325" s="118">
        <f t="shared" si="411"/>
        <v>-2.6857622009458158E-2</v>
      </c>
      <c r="CZ325" s="118">
        <f t="shared" si="411"/>
        <v>-2.6673436576805733E-2</v>
      </c>
      <c r="DA325" s="118">
        <f t="shared" si="411"/>
        <v>-2.6032625764239974E-2</v>
      </c>
      <c r="DB325" s="118">
        <f t="shared" si="411"/>
        <v>-2.4594955822882021E-2</v>
      </c>
      <c r="DC325" s="118">
        <f t="shared" si="411"/>
        <v>-2.4356321528075285E-2</v>
      </c>
      <c r="DD325" s="118">
        <f t="shared" si="411"/>
        <v>-2.3662176090092798E-2</v>
      </c>
      <c r="DE325" s="118">
        <f t="shared" si="411"/>
        <v>-2.4400498081624013E-2</v>
      </c>
      <c r="DF325" s="118">
        <f t="shared" si="411"/>
        <v>-2.544137494394811E-2</v>
      </c>
      <c r="DG325" s="118">
        <f t="shared" si="411"/>
        <v>-2.6114339716338777E-2</v>
      </c>
      <c r="DH325" s="118">
        <f t="shared" si="411"/>
        <v>-2.6792642237057598E-2</v>
      </c>
      <c r="DI325" s="118">
        <f t="shared" si="411"/>
        <v>-2.7503441259916838E-2</v>
      </c>
      <c r="DJ325" s="118">
        <f t="shared" si="411"/>
        <v>-2.8466322977841695E-2</v>
      </c>
      <c r="DK325" s="118">
        <f t="shared" si="411"/>
        <v>-2.8288680037003047E-2</v>
      </c>
      <c r="DL325" s="118">
        <f t="shared" si="411"/>
        <v>-2.8368979374132314E-2</v>
      </c>
      <c r="DM325" s="118">
        <f t="shared" si="411"/>
        <v>-2.8836721023912604E-2</v>
      </c>
      <c r="DN325" s="118">
        <f t="shared" si="411"/>
        <v>-2.8373038567754746E-2</v>
      </c>
      <c r="DO325" s="118">
        <f t="shared" si="411"/>
        <v>-2.7048328517007232E-2</v>
      </c>
      <c r="DP325" s="118">
        <f t="shared" si="411"/>
        <v>-2.6481600731581314E-2</v>
      </c>
      <c r="DQ325" s="118">
        <f t="shared" si="411"/>
        <v>-2.6183868491257905E-2</v>
      </c>
      <c r="DR325" s="118">
        <f t="shared" si="411"/>
        <v>-2.65084494228673E-2</v>
      </c>
      <c r="DS325" s="118">
        <f t="shared" si="411"/>
        <v>-2.6339442732186923E-2</v>
      </c>
      <c r="DT325" s="118">
        <f t="shared" si="411"/>
        <v>-2.6160118182470465E-2</v>
      </c>
      <c r="DU325" s="118">
        <f t="shared" si="411"/>
        <v>-2.6531915614139673E-2</v>
      </c>
      <c r="DV325" s="118">
        <f t="shared" si="411"/>
        <v>-2.6799744985930747E-2</v>
      </c>
      <c r="DW325" s="118">
        <f t="shared" si="411"/>
        <v>-2.6152832366308342E-2</v>
      </c>
      <c r="DX325" s="118">
        <f t="shared" si="411"/>
        <v>-2.5550584998942211E-2</v>
      </c>
      <c r="DY325" s="118">
        <f t="shared" si="411"/>
        <v>-2.550271596421573E-2</v>
      </c>
      <c r="DZ325" s="118">
        <f t="shared" ref="DZ325:GK325" si="412">+DZ109/DZ277</f>
        <v>-2.4918123263544475E-2</v>
      </c>
      <c r="EA325" s="118">
        <f t="shared" si="412"/>
        <v>-2.4645511617844219E-2</v>
      </c>
      <c r="EB325" s="118">
        <f t="shared" si="412"/>
        <v>-2.4476531432086324E-2</v>
      </c>
      <c r="EC325" s="118">
        <f t="shared" si="412"/>
        <v>-2.2743636535289286E-2</v>
      </c>
      <c r="ED325" s="118">
        <f t="shared" si="412"/>
        <v>-2.3212257803791814E-2</v>
      </c>
      <c r="EE325" s="118">
        <f t="shared" si="412"/>
        <v>-2.333927419725864E-2</v>
      </c>
      <c r="EF325" s="118">
        <f t="shared" si="412"/>
        <v>-2.4241128397067369E-2</v>
      </c>
      <c r="EG325" s="118">
        <f t="shared" si="412"/>
        <v>-2.4530088850276334E-2</v>
      </c>
      <c r="EH325" s="118">
        <f t="shared" si="412"/>
        <v>-2.454680654629458E-2</v>
      </c>
      <c r="EI325" s="118">
        <f t="shared" si="412"/>
        <v>-2.4685822881262195E-2</v>
      </c>
      <c r="EJ325" s="118">
        <f t="shared" si="412"/>
        <v>-2.603971445043669E-2</v>
      </c>
      <c r="EK325" s="118">
        <f t="shared" si="412"/>
        <v>-2.6406744097737005E-2</v>
      </c>
      <c r="EL325" s="118">
        <f t="shared" si="412"/>
        <v>-2.5614579456400159E-2</v>
      </c>
      <c r="EM325" s="118">
        <f t="shared" si="412"/>
        <v>-2.5400535357774121E-2</v>
      </c>
      <c r="EN325" s="118">
        <f t="shared" si="412"/>
        <v>-2.5688992160873694E-2</v>
      </c>
      <c r="EO325" s="118">
        <f t="shared" si="412"/>
        <v>-2.6658095236419158E-2</v>
      </c>
      <c r="EP325" s="118">
        <f t="shared" si="412"/>
        <v>-2.7681055376844437E-2</v>
      </c>
      <c r="EQ325" s="118">
        <f t="shared" si="412"/>
        <v>-2.9392013770197838E-2</v>
      </c>
      <c r="ER325" s="118">
        <f t="shared" si="412"/>
        <v>-2.8992246879584488E-2</v>
      </c>
      <c r="ES325" s="118">
        <f t="shared" si="412"/>
        <v>-2.971613704672009E-2</v>
      </c>
      <c r="ET325" s="118">
        <f t="shared" si="412"/>
        <v>-3.020345926022525E-2</v>
      </c>
      <c r="EU325" s="118">
        <f t="shared" si="412"/>
        <v>-3.0136189101566183E-2</v>
      </c>
      <c r="EV325" s="118">
        <f t="shared" si="412"/>
        <v>-3.0804860794623096E-2</v>
      </c>
      <c r="EW325" s="118">
        <f t="shared" si="412"/>
        <v>-3.0720402207092649E-2</v>
      </c>
      <c r="EX325" s="118">
        <f t="shared" si="412"/>
        <v>-3.019498326772075E-2</v>
      </c>
      <c r="EY325" s="118">
        <f t="shared" si="412"/>
        <v>-3.007120548738355E-2</v>
      </c>
      <c r="EZ325" s="118">
        <f t="shared" si="412"/>
        <v>-2.9581042829774896E-2</v>
      </c>
      <c r="FA325" s="118">
        <f t="shared" si="412"/>
        <v>-2.8600918590359674E-2</v>
      </c>
      <c r="FB325" s="118">
        <f t="shared" si="412"/>
        <v>-2.9353184310023938E-2</v>
      </c>
      <c r="FC325" s="118">
        <f t="shared" si="412"/>
        <v>-2.9996839413936598E-2</v>
      </c>
      <c r="FD325" s="118">
        <f t="shared" si="412"/>
        <v>-3.0175393576677527E-2</v>
      </c>
      <c r="FE325" s="118">
        <f t="shared" si="412"/>
        <v>-3.0677879043009355E-2</v>
      </c>
      <c r="FF325" s="118">
        <f t="shared" si="412"/>
        <v>-3.1107069207401729E-2</v>
      </c>
      <c r="FG325" s="118">
        <f t="shared" si="412"/>
        <v>-3.0335067163090458E-2</v>
      </c>
      <c r="FH325" s="118">
        <f t="shared" si="412"/>
        <v>-3.0684244211039952E-2</v>
      </c>
      <c r="FI325" s="118">
        <f t="shared" si="412"/>
        <v>-3.0430193622584804E-2</v>
      </c>
      <c r="FJ325" s="118">
        <f t="shared" si="412"/>
        <v>-3.0053676289663409E-2</v>
      </c>
      <c r="FK325" s="118">
        <f t="shared" si="412"/>
        <v>-2.966335196450362E-2</v>
      </c>
      <c r="FL325" s="118">
        <f t="shared" si="412"/>
        <v>-2.9309915958911616E-2</v>
      </c>
      <c r="FM325" s="118">
        <f t="shared" si="412"/>
        <v>-2.8598095455459598E-2</v>
      </c>
      <c r="FN325" s="118">
        <f t="shared" si="412"/>
        <v>-2.8446085634117858E-2</v>
      </c>
      <c r="FO325" s="118">
        <f t="shared" si="412"/>
        <v>-2.9291516034241051E-2</v>
      </c>
      <c r="FP325" s="118">
        <f t="shared" si="412"/>
        <v>-2.9131554876830199E-2</v>
      </c>
      <c r="FQ325" s="118">
        <f t="shared" si="412"/>
        <v>-2.9545426603720101E-2</v>
      </c>
      <c r="FR325" s="118">
        <f t="shared" si="412"/>
        <v>-3.0344514925890836E-2</v>
      </c>
      <c r="FS325" s="118">
        <f t="shared" si="412"/>
        <v>-2.9900753869561966E-2</v>
      </c>
      <c r="FT325" s="118">
        <f t="shared" si="412"/>
        <v>-2.9708362780634184E-2</v>
      </c>
      <c r="FU325" s="118">
        <f t="shared" si="412"/>
        <v>-2.9526974765489732E-2</v>
      </c>
      <c r="FV325" s="118">
        <f t="shared" si="412"/>
        <v>-2.8447798400940191E-2</v>
      </c>
      <c r="FW325" s="118">
        <f t="shared" si="412"/>
        <v>-2.8189036001812409E-2</v>
      </c>
      <c r="FX325" s="118">
        <f t="shared" si="412"/>
        <v>-2.7130615803045585E-2</v>
      </c>
      <c r="FY325" s="118">
        <f t="shared" si="412"/>
        <v>-2.6177858276337281E-2</v>
      </c>
      <c r="FZ325" s="118">
        <f t="shared" si="412"/>
        <v>-2.6138703035213189E-2</v>
      </c>
      <c r="GA325" s="118">
        <f t="shared" si="412"/>
        <v>-2.6507796000248603E-2</v>
      </c>
      <c r="GB325" s="118">
        <f t="shared" si="412"/>
        <v>-2.6760361413630616E-2</v>
      </c>
      <c r="GC325" s="118">
        <f t="shared" si="412"/>
        <v>-2.7168630033332617E-2</v>
      </c>
      <c r="GD325" s="118">
        <f t="shared" si="412"/>
        <v>-2.8608903716716746E-2</v>
      </c>
      <c r="GE325" s="118">
        <f t="shared" si="412"/>
        <v>-2.9230583171002033E-2</v>
      </c>
      <c r="GF325" s="118">
        <f t="shared" si="412"/>
        <v>-2.9819523822659792E-2</v>
      </c>
      <c r="GG325" s="118">
        <f t="shared" si="412"/>
        <v>-2.9450327279985183E-2</v>
      </c>
      <c r="GH325" s="118">
        <f t="shared" si="412"/>
        <v>-2.9166009039938275E-2</v>
      </c>
      <c r="GI325" s="118">
        <f t="shared" si="412"/>
        <v>-2.9674505057216298E-2</v>
      </c>
      <c r="GJ325" s="118">
        <f t="shared" si="412"/>
        <v>-3.0949025536333517E-2</v>
      </c>
      <c r="GK325" s="118">
        <f t="shared" si="412"/>
        <v>-2.9846349663962005E-2</v>
      </c>
      <c r="GL325" s="118">
        <f t="shared" ref="GL325:IW325" si="413">+GL109/GL277</f>
        <v>-3.1227685993681607E-2</v>
      </c>
      <c r="GM325" s="118">
        <f t="shared" si="413"/>
        <v>-3.1878465606288611E-2</v>
      </c>
      <c r="GN325" s="118">
        <f t="shared" si="413"/>
        <v>-3.2015922544688477E-2</v>
      </c>
      <c r="GO325" s="118">
        <f t="shared" si="413"/>
        <v>-3.2823373889792638E-2</v>
      </c>
      <c r="GP325" s="118">
        <f t="shared" si="413"/>
        <v>-3.3950377634613359E-2</v>
      </c>
      <c r="GQ325" s="118">
        <f t="shared" si="413"/>
        <v>-3.3317088711709186E-2</v>
      </c>
      <c r="GR325" s="118">
        <f t="shared" si="413"/>
        <v>-3.3833170074760714E-2</v>
      </c>
      <c r="GS325" s="118">
        <f t="shared" si="413"/>
        <v>-3.464035490355704E-2</v>
      </c>
      <c r="GT325" s="118">
        <f t="shared" si="413"/>
        <v>-3.4385011585462047E-2</v>
      </c>
      <c r="GU325" s="118">
        <f t="shared" si="413"/>
        <v>-3.4657148189227403E-2</v>
      </c>
      <c r="GV325" s="118">
        <f t="shared" si="413"/>
        <v>-3.4651510696487212E-2</v>
      </c>
      <c r="GW325" s="118">
        <f t="shared" si="413"/>
        <v>-3.4425667781464317E-2</v>
      </c>
      <c r="GX325" s="118">
        <f t="shared" si="413"/>
        <v>-3.5092736252052045E-2</v>
      </c>
      <c r="GY325" s="118">
        <f t="shared" si="413"/>
        <v>-3.5067466186062442E-2</v>
      </c>
      <c r="GZ325" s="118">
        <f t="shared" si="413"/>
        <v>-3.5010105368462628E-2</v>
      </c>
      <c r="HA325" s="118">
        <f t="shared" si="413"/>
        <v>-3.543179956463554E-2</v>
      </c>
      <c r="HB325" s="118">
        <f t="shared" si="413"/>
        <v>-3.6121748736847467E-2</v>
      </c>
      <c r="HC325" s="118">
        <f t="shared" si="413"/>
        <v>-3.5158170015399393E-2</v>
      </c>
      <c r="HD325" s="118">
        <f t="shared" si="413"/>
        <v>-3.5553820530389732E-2</v>
      </c>
      <c r="HE325" s="118">
        <f t="shared" si="413"/>
        <v>-3.5705809343548285E-2</v>
      </c>
      <c r="HF325" s="118">
        <f t="shared" si="413"/>
        <v>-3.5678107268803078E-2</v>
      </c>
      <c r="HG325" s="118">
        <f t="shared" si="413"/>
        <v>-3.5701060298403697E-2</v>
      </c>
      <c r="HH325" s="118">
        <f t="shared" si="413"/>
        <v>-3.5854278250116667E-2</v>
      </c>
      <c r="HI325" s="118">
        <f t="shared" si="413"/>
        <v>-3.4125336999877132E-2</v>
      </c>
      <c r="HJ325" s="118">
        <f t="shared" si="413"/>
        <v>-3.4957280205273576E-2</v>
      </c>
      <c r="HK325" s="118">
        <f t="shared" si="413"/>
        <v>-3.4586335417227464E-2</v>
      </c>
      <c r="HL325" s="118">
        <f t="shared" si="413"/>
        <v>-3.3436267600956207E-2</v>
      </c>
      <c r="HM325" s="118">
        <f t="shared" si="413"/>
        <v>-3.3837621605791263E-2</v>
      </c>
      <c r="HN325" s="118">
        <f t="shared" si="413"/>
        <v>-3.3752396873717928E-2</v>
      </c>
      <c r="HO325" s="118">
        <f t="shared" si="413"/>
        <v>-3.368968431898766E-2</v>
      </c>
      <c r="HP325" s="118">
        <f t="shared" si="413"/>
        <v>-3.3238175081988834E-2</v>
      </c>
      <c r="HQ325" s="118">
        <f t="shared" si="413"/>
        <v>-3.2562689880956092E-2</v>
      </c>
      <c r="HR325" s="118">
        <f t="shared" si="413"/>
        <v>-3.2043155344044616E-2</v>
      </c>
      <c r="HS325" s="118">
        <f t="shared" si="413"/>
        <v>-3.1554318190833132E-2</v>
      </c>
      <c r="HT325" s="118">
        <f t="shared" si="413"/>
        <v>-3.1072557908196755E-2</v>
      </c>
      <c r="HU325" s="118">
        <f t="shared" si="413"/>
        <v>-3.0737450930618485E-2</v>
      </c>
      <c r="HV325" s="118">
        <f t="shared" si="413"/>
        <v>-3.1369850146505729E-2</v>
      </c>
      <c r="HW325" s="118">
        <f t="shared" si="413"/>
        <v>-3.1242104317124129E-2</v>
      </c>
      <c r="HX325" s="118">
        <f t="shared" si="413"/>
        <v>-3.0710516308602998E-2</v>
      </c>
      <c r="HY325" s="118">
        <f t="shared" si="413"/>
        <v>-3.050690930000996E-2</v>
      </c>
      <c r="HZ325" s="118">
        <f t="shared" si="413"/>
        <v>-3.0531729743704803E-2</v>
      </c>
      <c r="IA325" s="118">
        <f t="shared" si="413"/>
        <v>-3.0100773735847651E-2</v>
      </c>
      <c r="IB325" s="118">
        <f t="shared" si="413"/>
        <v>-3.0623346786888158E-2</v>
      </c>
      <c r="IC325" s="118">
        <f t="shared" si="413"/>
        <v>-3.0689491831545342E-2</v>
      </c>
      <c r="ID325" s="118">
        <f t="shared" si="413"/>
        <v>-3.0383700164124717E-2</v>
      </c>
      <c r="IE325" s="118">
        <f t="shared" si="413"/>
        <v>-8.5388191224357035E-3</v>
      </c>
      <c r="IF325" s="118">
        <f t="shared" si="413"/>
        <v>-3.0816959677004541E-2</v>
      </c>
      <c r="IG325" s="118">
        <f t="shared" si="413"/>
        <v>-3.1999364348493056E-2</v>
      </c>
      <c r="IH325" s="118">
        <f t="shared" si="413"/>
        <v>-3.2365926507107033E-2</v>
      </c>
      <c r="II325" s="118">
        <f t="shared" si="413"/>
        <v>-3.5468845927969221E-2</v>
      </c>
      <c r="IJ325" s="118">
        <f t="shared" si="413"/>
        <v>-3.7239331102463372E-2</v>
      </c>
      <c r="IK325" s="118">
        <f t="shared" si="413"/>
        <v>-3.8129977007245179E-2</v>
      </c>
      <c r="IL325" s="118">
        <f t="shared" si="413"/>
        <v>-3.9272261697894849E-2</v>
      </c>
      <c r="IM325" s="118">
        <f t="shared" si="413"/>
        <v>-3.8970473891182786E-2</v>
      </c>
      <c r="IN325" s="118">
        <f t="shared" si="413"/>
        <v>-3.8652236525065733E-2</v>
      </c>
      <c r="IO325" s="118">
        <f t="shared" si="413"/>
        <v>-3.7838359878796801E-2</v>
      </c>
      <c r="IP325" s="118">
        <f t="shared" si="413"/>
        <v>-3.7126334670343729E-2</v>
      </c>
      <c r="IQ325" s="118">
        <f t="shared" si="413"/>
        <v>-3.6879431564080481E-2</v>
      </c>
      <c r="IR325" s="118">
        <f t="shared" si="413"/>
        <v>-3.6382773043456551E-2</v>
      </c>
      <c r="IS325" s="118">
        <f t="shared" si="413"/>
        <v>-3.6078113040460991E-2</v>
      </c>
      <c r="IT325" s="118">
        <f t="shared" si="413"/>
        <v>-3.6582562717490254E-2</v>
      </c>
      <c r="IU325" s="118">
        <f t="shared" si="413"/>
        <v>-3.701661759110627E-2</v>
      </c>
      <c r="IV325" s="118">
        <f t="shared" si="413"/>
        <v>-3.7490565543632122E-2</v>
      </c>
      <c r="IW325" s="118">
        <f t="shared" si="413"/>
        <v>-3.7304568010544423E-2</v>
      </c>
      <c r="IX325" s="118">
        <f t="shared" ref="IX325:JF325" si="414">+IX109/IX277</f>
        <v>-3.8872964664467657E-2</v>
      </c>
      <c r="IY325" s="118">
        <f t="shared" si="414"/>
        <v>-3.8161478911816642E-2</v>
      </c>
      <c r="IZ325" s="118">
        <f t="shared" si="414"/>
        <v>-3.797923278021563E-2</v>
      </c>
      <c r="JA325" s="118">
        <f t="shared" si="414"/>
        <v>-3.8144316010385891E-2</v>
      </c>
      <c r="JB325" s="118">
        <f t="shared" si="414"/>
        <v>-3.7259357437850478E-2</v>
      </c>
      <c r="JC325" s="118">
        <f t="shared" si="414"/>
        <v>-3.6846335784642734E-2</v>
      </c>
      <c r="JD325" s="118">
        <f t="shared" si="414"/>
        <v>-3.5640156950708934E-2</v>
      </c>
      <c r="JE325" s="118">
        <f t="shared" si="414"/>
        <v>-3.409935286949977E-2</v>
      </c>
      <c r="JF325" s="118" t="e">
        <f t="shared" si="414"/>
        <v>#REF!</v>
      </c>
    </row>
    <row r="326" spans="1:266" ht="12.9" customHeight="1" x14ac:dyDescent="0.2">
      <c r="E326" s="70"/>
      <c r="F326" s="70"/>
      <c r="G326" s="70"/>
      <c r="L326" s="70"/>
      <c r="M326" s="70"/>
      <c r="Q326" s="70"/>
      <c r="R326" s="70"/>
      <c r="S326" s="70"/>
      <c r="X326" s="70"/>
      <c r="Y326" s="70"/>
      <c r="Z326" s="70"/>
      <c r="AA326" s="70"/>
      <c r="AB326" s="70"/>
      <c r="AC326" s="70"/>
      <c r="AD326" s="70"/>
      <c r="AE326" s="70"/>
      <c r="AF326" s="70"/>
      <c r="AG326" s="70"/>
      <c r="AH326" s="70"/>
      <c r="AI326" s="70"/>
      <c r="AJ326" s="70"/>
      <c r="AK326" s="70"/>
      <c r="AL326" s="70"/>
      <c r="AM326" s="70"/>
      <c r="AN326" s="70"/>
      <c r="AO326" s="70"/>
      <c r="AP326" s="70"/>
      <c r="AQ326" s="70"/>
      <c r="AR326" s="70"/>
      <c r="AS326" s="70"/>
      <c r="AT326" s="70"/>
      <c r="AU326" s="70"/>
      <c r="AV326" s="70"/>
      <c r="AW326" s="70"/>
      <c r="AX326" s="70"/>
      <c r="AY326" s="70"/>
      <c r="AZ326" s="70"/>
      <c r="BA326" s="70"/>
      <c r="BB326" s="70"/>
      <c r="BC326" s="70"/>
      <c r="BD326" s="70"/>
      <c r="BE326" s="70"/>
      <c r="BF326" s="70"/>
      <c r="BG326" s="70"/>
      <c r="BH326" s="70"/>
      <c r="BI326" s="70"/>
      <c r="BJ326" s="70"/>
      <c r="BK326" s="70"/>
      <c r="BL326" s="70"/>
      <c r="BM326" s="70"/>
      <c r="BN326" s="70"/>
      <c r="BO326" s="70"/>
      <c r="BP326" s="70"/>
      <c r="BQ326" s="70"/>
      <c r="BR326" s="70"/>
      <c r="BS326" s="70"/>
      <c r="BT326" s="70"/>
      <c r="BU326" s="70"/>
      <c r="BV326" s="70"/>
      <c r="BW326" s="70"/>
      <c r="BX326" s="70"/>
      <c r="BY326" s="70"/>
      <c r="BZ326" s="70"/>
      <c r="CA326" s="70"/>
      <c r="CB326" s="70"/>
      <c r="CC326" s="70"/>
      <c r="CD326" s="70"/>
      <c r="CE326" s="70"/>
      <c r="CF326" s="70"/>
      <c r="CG326" s="70"/>
      <c r="CH326" s="70"/>
      <c r="CI326" s="70"/>
      <c r="CJ326" s="70"/>
      <c r="CK326" s="70"/>
      <c r="CL326" s="70"/>
      <c r="CM326" s="70"/>
      <c r="CN326" s="70"/>
      <c r="CO326" s="70"/>
      <c r="CP326" s="70"/>
      <c r="CQ326" s="70"/>
      <c r="CR326" s="70"/>
      <c r="CS326" s="70"/>
      <c r="CT326" s="70"/>
      <c r="CU326" s="70"/>
      <c r="CV326" s="70"/>
      <c r="CW326" s="70"/>
      <c r="CX326" s="70"/>
      <c r="CY326" s="70"/>
      <c r="CZ326" s="70"/>
      <c r="DA326" s="70"/>
      <c r="DB326" s="70"/>
      <c r="DC326" s="70"/>
      <c r="DD326" s="70"/>
      <c r="DE326" s="70"/>
      <c r="DF326" s="70"/>
      <c r="DG326" s="70"/>
      <c r="DH326" s="70"/>
      <c r="DI326" s="70"/>
      <c r="DJ326" s="70"/>
      <c r="DK326" s="70"/>
      <c r="DL326" s="70"/>
      <c r="DM326" s="70"/>
      <c r="DN326" s="70"/>
      <c r="DO326" s="70"/>
      <c r="DP326" s="70"/>
      <c r="DQ326" s="70"/>
      <c r="DR326" s="70"/>
      <c r="DS326" s="70"/>
      <c r="DT326" s="70"/>
      <c r="DU326" s="70"/>
      <c r="DV326" s="70"/>
      <c r="DW326" s="70"/>
      <c r="DX326" s="70"/>
      <c r="DY326" s="70"/>
      <c r="DZ326" s="70"/>
      <c r="EA326" s="70"/>
      <c r="EB326" s="70"/>
      <c r="EC326" s="70"/>
      <c r="ED326" s="70"/>
      <c r="EE326" s="70"/>
      <c r="EF326" s="70"/>
      <c r="EG326" s="70"/>
      <c r="EH326" s="70"/>
      <c r="EI326" s="70"/>
      <c r="EJ326" s="70"/>
      <c r="EK326" s="70"/>
      <c r="EL326" s="70"/>
      <c r="EM326" s="70"/>
      <c r="EN326" s="70"/>
      <c r="EO326" s="70"/>
      <c r="EP326" s="70"/>
      <c r="EQ326" s="70"/>
      <c r="ER326" s="70"/>
      <c r="ES326" s="70"/>
      <c r="ET326" s="70"/>
      <c r="EU326" s="70"/>
      <c r="EV326" s="70"/>
      <c r="EW326" s="70"/>
      <c r="EX326" s="70"/>
      <c r="EY326" s="70"/>
      <c r="EZ326" s="70"/>
      <c r="FA326" s="70"/>
      <c r="FB326" s="70"/>
      <c r="FC326" s="70"/>
      <c r="FD326" s="70"/>
      <c r="FE326" s="70"/>
      <c r="FF326" s="70"/>
      <c r="FG326" s="70"/>
      <c r="FH326" s="70"/>
      <c r="FI326" s="70"/>
      <c r="FJ326" s="70"/>
      <c r="FK326" s="70"/>
      <c r="FL326" s="70"/>
      <c r="FM326" s="70"/>
      <c r="FN326" s="70"/>
      <c r="FO326" s="70"/>
      <c r="FP326" s="70"/>
      <c r="FQ326" s="70"/>
      <c r="FR326" s="70"/>
      <c r="FS326" s="70"/>
      <c r="FT326" s="70"/>
      <c r="FU326" s="70"/>
      <c r="FV326" s="70"/>
      <c r="FW326" s="70"/>
      <c r="FX326" s="70"/>
      <c r="FY326" s="70"/>
      <c r="FZ326" s="70"/>
      <c r="GA326" s="70"/>
      <c r="GB326" s="70"/>
      <c r="GC326" s="70"/>
      <c r="GD326" s="70"/>
      <c r="GE326" s="70"/>
      <c r="GF326" s="70"/>
      <c r="GG326" s="70"/>
      <c r="GH326" s="70"/>
      <c r="GI326" s="70"/>
      <c r="GJ326" s="70"/>
      <c r="GK326" s="70"/>
      <c r="GL326" s="70"/>
      <c r="GM326" s="70"/>
      <c r="GN326" s="70"/>
      <c r="GO326" s="70"/>
      <c r="GP326" s="70"/>
      <c r="GQ326" s="70"/>
      <c r="GR326" s="70"/>
      <c r="GS326" s="70"/>
      <c r="GT326" s="70"/>
      <c r="GU326" s="70"/>
      <c r="GV326" s="70"/>
      <c r="GW326" s="70"/>
      <c r="GX326" s="70"/>
      <c r="GY326" s="70"/>
      <c r="GZ326" s="70"/>
      <c r="HA326" s="70"/>
      <c r="HB326" s="70"/>
      <c r="HC326" s="70"/>
      <c r="HD326" s="70"/>
      <c r="HE326" s="70"/>
      <c r="HF326" s="70"/>
      <c r="HG326" s="70"/>
      <c r="HH326" s="70"/>
      <c r="HI326" s="70"/>
      <c r="HJ326" s="70"/>
      <c r="HK326" s="70"/>
      <c r="HL326" s="70"/>
      <c r="HM326" s="70"/>
      <c r="HN326" s="70"/>
      <c r="HO326" s="70"/>
      <c r="HP326" s="70"/>
      <c r="HQ326" s="70"/>
      <c r="HR326" s="70"/>
      <c r="HS326" s="70"/>
      <c r="HT326" s="70"/>
      <c r="HU326" s="70"/>
      <c r="HV326" s="70"/>
      <c r="HW326" s="70"/>
      <c r="HX326" s="70"/>
      <c r="HY326" s="70"/>
      <c r="HZ326" s="70"/>
      <c r="IA326" s="70"/>
      <c r="IB326" s="70"/>
      <c r="IC326" s="70"/>
      <c r="ID326" s="70"/>
      <c r="IE326" s="70"/>
      <c r="IF326" s="70"/>
      <c r="IG326" s="70"/>
      <c r="IH326" s="70"/>
      <c r="II326" s="70"/>
      <c r="IJ326" s="70"/>
      <c r="IK326" s="70"/>
      <c r="IL326" s="70"/>
      <c r="IM326" s="70"/>
      <c r="IN326" s="70"/>
      <c r="IO326" s="70"/>
      <c r="IP326" s="70"/>
      <c r="IQ326" s="70"/>
      <c r="IR326" s="70"/>
      <c r="IS326" s="70"/>
      <c r="IT326" s="70"/>
      <c r="IU326" s="70"/>
      <c r="IV326" s="70"/>
      <c r="IW326" s="70"/>
      <c r="IX326" s="70"/>
      <c r="IY326" s="70"/>
      <c r="IZ326" s="70"/>
      <c r="JA326" s="70"/>
      <c r="JB326" s="70"/>
      <c r="JC326" s="70"/>
      <c r="JD326" s="70"/>
      <c r="JE326" s="70"/>
      <c r="JF326" s="70"/>
    </row>
    <row r="327" spans="1:266" ht="12.9" customHeight="1" x14ac:dyDescent="0.2">
      <c r="E327" s="70"/>
      <c r="F327" s="70"/>
      <c r="G327" s="70"/>
      <c r="L327" s="70"/>
      <c r="M327" s="70"/>
      <c r="Q327" s="70"/>
      <c r="R327" s="70"/>
      <c r="S327" s="70"/>
      <c r="X327" s="70"/>
      <c r="Y327" s="70"/>
      <c r="Z327" s="70"/>
      <c r="AA327" s="70"/>
      <c r="AB327" s="70"/>
      <c r="AC327" s="70"/>
      <c r="AD327" s="70"/>
      <c r="AE327" s="70"/>
      <c r="AF327" s="70"/>
      <c r="AG327" s="70"/>
      <c r="AH327" s="70"/>
      <c r="AI327" s="70"/>
      <c r="AJ327" s="70"/>
      <c r="AK327" s="70"/>
      <c r="AL327" s="70"/>
      <c r="AM327" s="70"/>
      <c r="AN327" s="70"/>
      <c r="AO327" s="70"/>
      <c r="AP327" s="70"/>
      <c r="AQ327" s="70"/>
      <c r="AR327" s="70"/>
      <c r="AS327" s="70"/>
      <c r="AT327" s="70"/>
      <c r="AU327" s="70"/>
      <c r="AV327" s="70"/>
      <c r="AW327" s="70"/>
      <c r="AX327" s="70"/>
      <c r="AY327" s="70"/>
      <c r="AZ327" s="70"/>
      <c r="BA327" s="70"/>
      <c r="BB327" s="70"/>
      <c r="BC327" s="70"/>
      <c r="BD327" s="70"/>
      <c r="BE327" s="70"/>
      <c r="BF327" s="70"/>
      <c r="BG327" s="70"/>
      <c r="BH327" s="70"/>
      <c r="BI327" s="70"/>
      <c r="BJ327" s="70"/>
      <c r="BK327" s="70"/>
      <c r="BL327" s="70"/>
      <c r="BM327" s="70"/>
      <c r="BN327" s="70"/>
      <c r="BO327" s="70"/>
      <c r="BP327" s="70"/>
      <c r="BQ327" s="70"/>
      <c r="BR327" s="70"/>
      <c r="BS327" s="70"/>
      <c r="BT327" s="70"/>
      <c r="BU327" s="70"/>
      <c r="BV327" s="70"/>
      <c r="BW327" s="70"/>
      <c r="BX327" s="70"/>
      <c r="BY327" s="70"/>
      <c r="BZ327" s="70"/>
      <c r="CA327" s="70"/>
      <c r="CB327" s="70"/>
      <c r="CC327" s="70"/>
      <c r="CD327" s="70"/>
      <c r="CE327" s="70"/>
      <c r="CF327" s="70"/>
      <c r="CG327" s="70"/>
      <c r="CH327" s="70"/>
      <c r="CI327" s="70"/>
      <c r="CJ327" s="70"/>
      <c r="CK327" s="70"/>
      <c r="CL327" s="70"/>
      <c r="CM327" s="70"/>
      <c r="CN327" s="70"/>
      <c r="CO327" s="70"/>
      <c r="CP327" s="70"/>
      <c r="CQ327" s="70"/>
      <c r="CR327" s="70"/>
      <c r="CS327" s="70"/>
      <c r="CT327" s="70"/>
      <c r="CU327" s="70"/>
      <c r="CV327" s="70"/>
      <c r="CW327" s="70"/>
      <c r="CX327" s="70"/>
      <c r="CY327" s="70"/>
      <c r="CZ327" s="70"/>
      <c r="DA327" s="70"/>
      <c r="DB327" s="70"/>
      <c r="DC327" s="70"/>
      <c r="DD327" s="70"/>
      <c r="DE327" s="70"/>
      <c r="DF327" s="70"/>
      <c r="DG327" s="70"/>
      <c r="DH327" s="70"/>
      <c r="DI327" s="70"/>
      <c r="DJ327" s="70"/>
      <c r="DK327" s="70"/>
      <c r="DL327" s="70"/>
      <c r="DM327" s="70"/>
      <c r="DN327" s="70"/>
      <c r="DO327" s="70"/>
      <c r="DP327" s="70"/>
      <c r="DQ327" s="70"/>
      <c r="DR327" s="70"/>
      <c r="DS327" s="70"/>
      <c r="DT327" s="70"/>
      <c r="DU327" s="70"/>
      <c r="DV327" s="70"/>
      <c r="DW327" s="70"/>
      <c r="DX327" s="70"/>
      <c r="DY327" s="70"/>
      <c r="DZ327" s="70"/>
      <c r="EA327" s="70"/>
      <c r="EB327" s="70"/>
      <c r="EC327" s="70"/>
      <c r="ED327" s="70"/>
      <c r="EE327" s="70"/>
      <c r="EF327" s="70"/>
      <c r="EG327" s="70"/>
      <c r="EH327" s="70"/>
      <c r="EI327" s="70"/>
      <c r="EJ327" s="70"/>
      <c r="EK327" s="70"/>
      <c r="EL327" s="70"/>
      <c r="EM327" s="70"/>
      <c r="EN327" s="70"/>
      <c r="EO327" s="70"/>
      <c r="EP327" s="70"/>
      <c r="EQ327" s="70"/>
      <c r="ER327" s="70"/>
      <c r="ES327" s="70"/>
      <c r="ET327" s="70"/>
      <c r="EU327" s="70"/>
      <c r="EV327" s="70"/>
      <c r="EW327" s="70"/>
      <c r="EX327" s="70"/>
      <c r="EY327" s="70"/>
      <c r="EZ327" s="70"/>
      <c r="FA327" s="70"/>
      <c r="FB327" s="70"/>
      <c r="FC327" s="70"/>
      <c r="FD327" s="70"/>
      <c r="FE327" s="70"/>
      <c r="FF327" s="70"/>
      <c r="FG327" s="70"/>
      <c r="FH327" s="70"/>
      <c r="FI327" s="70"/>
      <c r="FJ327" s="70"/>
      <c r="FK327" s="70"/>
      <c r="FL327" s="70"/>
      <c r="FM327" s="70"/>
      <c r="FN327" s="70"/>
      <c r="FO327" s="70"/>
      <c r="FP327" s="70"/>
      <c r="FQ327" s="70"/>
      <c r="FR327" s="70"/>
      <c r="FS327" s="70"/>
      <c r="FT327" s="70"/>
      <c r="FU327" s="70"/>
      <c r="FV327" s="70"/>
      <c r="FW327" s="70"/>
      <c r="FX327" s="70"/>
      <c r="FY327" s="70"/>
      <c r="FZ327" s="70"/>
      <c r="GA327" s="70"/>
      <c r="GB327" s="70"/>
      <c r="GC327" s="70"/>
      <c r="GD327" s="70"/>
      <c r="GE327" s="70"/>
      <c r="GF327" s="70"/>
      <c r="GG327" s="70"/>
      <c r="GH327" s="70"/>
      <c r="GI327" s="70"/>
      <c r="GJ327" s="70"/>
      <c r="GK327" s="70"/>
      <c r="GL327" s="70"/>
      <c r="GM327" s="70"/>
      <c r="GN327" s="70"/>
      <c r="GO327" s="70"/>
      <c r="GP327" s="70"/>
      <c r="GQ327" s="70"/>
      <c r="GR327" s="70"/>
      <c r="GS327" s="70"/>
      <c r="GT327" s="70"/>
      <c r="GU327" s="70"/>
      <c r="GV327" s="70"/>
      <c r="GW327" s="70"/>
      <c r="GX327" s="70"/>
      <c r="GY327" s="70"/>
      <c r="GZ327" s="70"/>
      <c r="HA327" s="70"/>
      <c r="HB327" s="70"/>
      <c r="HC327" s="70"/>
      <c r="HD327" s="70"/>
      <c r="HE327" s="70"/>
      <c r="HF327" s="70"/>
      <c r="HG327" s="70"/>
      <c r="HH327" s="70"/>
      <c r="HI327" s="70"/>
      <c r="HJ327" s="70"/>
      <c r="HK327" s="70"/>
      <c r="HL327" s="70"/>
      <c r="HM327" s="70"/>
      <c r="HN327" s="70"/>
      <c r="HO327" s="70"/>
      <c r="HP327" s="70"/>
      <c r="HQ327" s="70"/>
      <c r="HR327" s="70"/>
      <c r="HS327" s="70"/>
      <c r="HT327" s="70"/>
      <c r="HU327" s="70"/>
      <c r="HV327" s="70"/>
      <c r="HW327" s="70"/>
      <c r="HX327" s="70"/>
      <c r="HY327" s="70"/>
      <c r="HZ327" s="70"/>
      <c r="IA327" s="70"/>
      <c r="IB327" s="70"/>
      <c r="IC327" s="70"/>
      <c r="ID327" s="70"/>
      <c r="IE327" s="70"/>
      <c r="IF327" s="70"/>
      <c r="IG327" s="70"/>
      <c r="IH327" s="70"/>
      <c r="II327" s="70"/>
      <c r="IJ327" s="70"/>
      <c r="IK327" s="70"/>
      <c r="IL327" s="70"/>
      <c r="IM327" s="70"/>
      <c r="IN327" s="70"/>
      <c r="IO327" s="70"/>
      <c r="IP327" s="70"/>
      <c r="IQ327" s="70"/>
      <c r="IR327" s="70"/>
      <c r="IS327" s="70"/>
      <c r="IT327" s="70"/>
      <c r="IU327" s="70"/>
      <c r="IV327" s="70"/>
      <c r="IW327" s="70"/>
      <c r="IX327" s="70"/>
      <c r="IY327" s="70"/>
      <c r="IZ327" s="70"/>
      <c r="JA327" s="70"/>
      <c r="JB327" s="70"/>
      <c r="JC327" s="70"/>
      <c r="JD327" s="70"/>
      <c r="JE327" s="70"/>
      <c r="JF327" s="70"/>
    </row>
    <row r="328" spans="1:266" ht="12.9" customHeight="1" x14ac:dyDescent="0.2">
      <c r="A328" s="73" t="s">
        <v>313</v>
      </c>
      <c r="B328" s="9">
        <f t="shared" ref="B328:BM328" si="415">+B215/B15</f>
        <v>0.84065695340417568</v>
      </c>
      <c r="C328" s="9">
        <f t="shared" si="415"/>
        <v>0.83811947647257323</v>
      </c>
      <c r="D328" s="9">
        <f t="shared" si="415"/>
        <v>0.84746388439063514</v>
      </c>
      <c r="E328" s="9">
        <f t="shared" si="415"/>
        <v>0.85926959263021319</v>
      </c>
      <c r="F328" s="9">
        <f t="shared" si="415"/>
        <v>0.8549943677914138</v>
      </c>
      <c r="G328" s="9">
        <f t="shared" si="415"/>
        <v>0.86475256319669636</v>
      </c>
      <c r="H328" s="9">
        <f t="shared" si="415"/>
        <v>0.85541106023516411</v>
      </c>
      <c r="I328" s="9">
        <f t="shared" si="415"/>
        <v>0.84885215804371716</v>
      </c>
      <c r="J328" s="9">
        <f t="shared" si="415"/>
        <v>0.86067724502714937</v>
      </c>
      <c r="K328" s="9">
        <f t="shared" si="415"/>
        <v>0.86144016361596965</v>
      </c>
      <c r="L328" s="9">
        <f t="shared" si="415"/>
        <v>0.86305882389330513</v>
      </c>
      <c r="M328" s="9">
        <f t="shared" si="415"/>
        <v>0.855677768998787</v>
      </c>
      <c r="N328" s="9">
        <f t="shared" si="415"/>
        <v>0.86978981030914704</v>
      </c>
      <c r="O328" s="9">
        <f t="shared" si="415"/>
        <v>0.86981900606354867</v>
      </c>
      <c r="P328" s="9">
        <f t="shared" si="415"/>
        <v>0.87098648020979585</v>
      </c>
      <c r="Q328" s="9">
        <f t="shared" si="415"/>
        <v>0.87979649806760507</v>
      </c>
      <c r="R328" s="9">
        <f t="shared" si="415"/>
        <v>0.87442357139701943</v>
      </c>
      <c r="S328" s="9">
        <f t="shared" si="415"/>
        <v>0.88217894713789735</v>
      </c>
      <c r="T328" s="9">
        <f t="shared" si="415"/>
        <v>0.88006379346476604</v>
      </c>
      <c r="U328" s="9">
        <f t="shared" si="415"/>
        <v>0.88188735106926119</v>
      </c>
      <c r="V328" s="9">
        <f t="shared" si="415"/>
        <v>0.88708572892836146</v>
      </c>
      <c r="W328" s="9">
        <f t="shared" si="415"/>
        <v>0.8838561442530336</v>
      </c>
      <c r="X328" s="9">
        <f t="shared" si="415"/>
        <v>0.8795694972365744</v>
      </c>
      <c r="Y328" s="9">
        <f t="shared" si="415"/>
        <v>0.89939947924084063</v>
      </c>
      <c r="Z328" s="9">
        <f t="shared" si="415"/>
        <v>0.88683101163418987</v>
      </c>
      <c r="AA328" s="9">
        <f t="shared" si="415"/>
        <v>0.8877543817564213</v>
      </c>
      <c r="AB328" s="9">
        <f t="shared" si="415"/>
        <v>0.8964214658618993</v>
      </c>
      <c r="AC328" s="9">
        <f t="shared" si="415"/>
        <v>0.89125065344228216</v>
      </c>
      <c r="AD328" s="9">
        <f t="shared" si="415"/>
        <v>0.88262270353704819</v>
      </c>
      <c r="AE328" s="9">
        <f t="shared" si="415"/>
        <v>0.8605529630855332</v>
      </c>
      <c r="AF328" s="9">
        <f t="shared" si="415"/>
        <v>0.84759656959958896</v>
      </c>
      <c r="AG328" s="9">
        <f t="shared" si="415"/>
        <v>0.84175309233088724</v>
      </c>
      <c r="AH328" s="9">
        <f t="shared" si="415"/>
        <v>0.86501463245166299</v>
      </c>
      <c r="AI328" s="9">
        <f t="shared" si="415"/>
        <v>0.86534556801441098</v>
      </c>
      <c r="AJ328" s="9">
        <f t="shared" si="415"/>
        <v>0.8636276962891416</v>
      </c>
      <c r="AK328" s="9">
        <f t="shared" si="415"/>
        <v>0.87631104079222732</v>
      </c>
      <c r="AL328" s="9">
        <f t="shared" si="415"/>
        <v>0.87474609023844607</v>
      </c>
      <c r="AM328" s="9">
        <f t="shared" si="415"/>
        <v>0.88441194900112396</v>
      </c>
      <c r="AN328" s="9">
        <f t="shared" si="415"/>
        <v>0.89803121841437805</v>
      </c>
      <c r="AO328" s="9">
        <f t="shared" si="415"/>
        <v>0.9055563475431947</v>
      </c>
      <c r="AP328" s="9">
        <f t="shared" si="415"/>
        <v>0.91803810022820254</v>
      </c>
      <c r="AQ328" s="9">
        <f t="shared" si="415"/>
        <v>0.92811185653914563</v>
      </c>
      <c r="AR328" s="9">
        <f t="shared" si="415"/>
        <v>0.93390631944340652</v>
      </c>
      <c r="AS328" s="9">
        <f t="shared" si="415"/>
        <v>0.93603189822382682</v>
      </c>
      <c r="AT328" s="9">
        <f t="shared" si="415"/>
        <v>0.9339057575822397</v>
      </c>
      <c r="AU328" s="9">
        <f t="shared" si="415"/>
        <v>0.93147026662199206</v>
      </c>
      <c r="AV328" s="9">
        <f t="shared" si="415"/>
        <v>0.93150668020568772</v>
      </c>
      <c r="AW328" s="9">
        <f t="shared" si="415"/>
        <v>0.94007163516339909</v>
      </c>
      <c r="AX328" s="9">
        <f t="shared" si="415"/>
        <v>0.93430598414191213</v>
      </c>
      <c r="AY328" s="9">
        <f t="shared" si="415"/>
        <v>0.93860928103459718</v>
      </c>
      <c r="AZ328" s="9">
        <f t="shared" si="415"/>
        <v>0.94047087240418781</v>
      </c>
      <c r="BA328" s="9">
        <f t="shared" si="415"/>
        <v>0.94353611258616288</v>
      </c>
      <c r="BB328" s="9">
        <f t="shared" si="415"/>
        <v>0.94514755171542675</v>
      </c>
      <c r="BC328" s="9">
        <f t="shared" si="415"/>
        <v>0.9475111532533067</v>
      </c>
      <c r="BD328" s="9">
        <f t="shared" si="415"/>
        <v>0.94352111463275667</v>
      </c>
      <c r="BE328" s="9">
        <f t="shared" si="415"/>
        <v>0.950051375918326</v>
      </c>
      <c r="BF328" s="9">
        <f t="shared" si="415"/>
        <v>0.95092877445328394</v>
      </c>
      <c r="BG328" s="9">
        <f t="shared" si="415"/>
        <v>0.94347939926842339</v>
      </c>
      <c r="BH328" s="9">
        <f t="shared" si="415"/>
        <v>0.93532880624450221</v>
      </c>
      <c r="BI328" s="9">
        <f t="shared" si="415"/>
        <v>0.9366360825752269</v>
      </c>
      <c r="BJ328" s="9">
        <f t="shared" si="415"/>
        <v>0.93098874636536599</v>
      </c>
      <c r="BK328" s="9">
        <f t="shared" si="415"/>
        <v>0.9247431162288221</v>
      </c>
      <c r="BL328" s="9">
        <f t="shared" si="415"/>
        <v>0.93301887813238027</v>
      </c>
      <c r="BM328" s="9">
        <f t="shared" si="415"/>
        <v>0.93743669904255922</v>
      </c>
      <c r="BN328" s="9">
        <f t="shared" ref="BN328:DY328" si="416">+BN215/BN15</f>
        <v>0.94219748677218396</v>
      </c>
      <c r="BO328" s="9">
        <f t="shared" si="416"/>
        <v>0.94481885405404897</v>
      </c>
      <c r="BP328" s="9">
        <f t="shared" si="416"/>
        <v>0.9444065092038838</v>
      </c>
      <c r="BQ328" s="9">
        <f t="shared" si="416"/>
        <v>0.94392009449304459</v>
      </c>
      <c r="BR328" s="9">
        <f t="shared" si="416"/>
        <v>0.94302234852389455</v>
      </c>
      <c r="BS328" s="9">
        <f t="shared" si="416"/>
        <v>0.93857192166826386</v>
      </c>
      <c r="BT328" s="9">
        <f t="shared" si="416"/>
        <v>0.93618971117484018</v>
      </c>
      <c r="BU328" s="9">
        <f t="shared" si="416"/>
        <v>0.93841213833151305</v>
      </c>
      <c r="BV328" s="9">
        <f t="shared" si="416"/>
        <v>0.93517353272997261</v>
      </c>
      <c r="BW328" s="9">
        <f t="shared" si="416"/>
        <v>0.93025843289377275</v>
      </c>
      <c r="BX328" s="9">
        <f t="shared" si="416"/>
        <v>0.92785004561744955</v>
      </c>
      <c r="BY328" s="9">
        <f t="shared" si="416"/>
        <v>0.92508886420946457</v>
      </c>
      <c r="BZ328" s="9">
        <f t="shared" si="416"/>
        <v>0.93375667160154951</v>
      </c>
      <c r="CA328" s="9">
        <f t="shared" si="416"/>
        <v>0.93213193964682628</v>
      </c>
      <c r="CB328" s="9">
        <f t="shared" si="416"/>
        <v>0.93040344960507293</v>
      </c>
      <c r="CC328" s="9">
        <f t="shared" si="416"/>
        <v>0.92602680141200966</v>
      </c>
      <c r="CD328" s="9">
        <f t="shared" si="416"/>
        <v>0.92312168002831152</v>
      </c>
      <c r="CE328" s="9">
        <f t="shared" si="416"/>
        <v>0.92286766508581586</v>
      </c>
      <c r="CF328" s="9">
        <f t="shared" si="416"/>
        <v>0.91680790753617836</v>
      </c>
      <c r="CG328" s="9">
        <f t="shared" si="416"/>
        <v>0.91984688347912846</v>
      </c>
      <c r="CH328" s="9">
        <f t="shared" si="416"/>
        <v>0.91774145988265132</v>
      </c>
      <c r="CI328" s="9">
        <f t="shared" si="416"/>
        <v>0.91412637272192587</v>
      </c>
      <c r="CJ328" s="9">
        <f t="shared" si="416"/>
        <v>0.904876639318131</v>
      </c>
      <c r="CK328" s="9">
        <f t="shared" si="416"/>
        <v>0.91562737864055266</v>
      </c>
      <c r="CL328" s="9">
        <f t="shared" si="416"/>
        <v>0.9264822465043987</v>
      </c>
      <c r="CM328" s="9">
        <f t="shared" si="416"/>
        <v>0.92869982563875741</v>
      </c>
      <c r="CN328" s="9">
        <f t="shared" si="416"/>
        <v>0.92260272208324545</v>
      </c>
      <c r="CO328" s="9">
        <f t="shared" si="416"/>
        <v>0.92081579010418124</v>
      </c>
      <c r="CP328" s="9">
        <f t="shared" si="416"/>
        <v>0.91391758122146838</v>
      </c>
      <c r="CQ328" s="9">
        <f t="shared" si="416"/>
        <v>0.92011946407793632</v>
      </c>
      <c r="CR328" s="9">
        <f t="shared" si="416"/>
        <v>0.90912105507509722</v>
      </c>
      <c r="CS328" s="9">
        <f t="shared" si="416"/>
        <v>0.90738783006039658</v>
      </c>
      <c r="CT328" s="9">
        <f t="shared" si="416"/>
        <v>0.90599287992325805</v>
      </c>
      <c r="CU328" s="9">
        <f t="shared" si="416"/>
        <v>0.89870023643151054</v>
      </c>
      <c r="CV328" s="9">
        <f t="shared" si="416"/>
        <v>0.90847123851836142</v>
      </c>
      <c r="CW328" s="9">
        <f t="shared" si="416"/>
        <v>0.90590371609531928</v>
      </c>
      <c r="CX328" s="9">
        <f t="shared" si="416"/>
        <v>0.89994629153934391</v>
      </c>
      <c r="CY328" s="9">
        <f t="shared" si="416"/>
        <v>0.88380093262957982</v>
      </c>
      <c r="CZ328" s="9">
        <f t="shared" si="416"/>
        <v>0.8828101457683819</v>
      </c>
      <c r="DA328" s="9">
        <f t="shared" si="416"/>
        <v>0.87888655074807853</v>
      </c>
      <c r="DB328" s="9">
        <f t="shared" si="416"/>
        <v>0.87193359557819083</v>
      </c>
      <c r="DC328" s="9">
        <f t="shared" si="416"/>
        <v>0.87231886881024201</v>
      </c>
      <c r="DD328" s="9">
        <f t="shared" si="416"/>
        <v>0.87503136813496907</v>
      </c>
      <c r="DE328" s="9">
        <f t="shared" si="416"/>
        <v>0.86080577398923086</v>
      </c>
      <c r="DF328" s="9">
        <f t="shared" si="416"/>
        <v>0.86489362195065422</v>
      </c>
      <c r="DG328" s="9">
        <f t="shared" si="416"/>
        <v>0.86490044563475554</v>
      </c>
      <c r="DH328" s="9">
        <f t="shared" si="416"/>
        <v>0.86339095775039632</v>
      </c>
      <c r="DI328" s="9">
        <f t="shared" si="416"/>
        <v>0.89931842183951261</v>
      </c>
      <c r="DJ328" s="9">
        <f t="shared" si="416"/>
        <v>0.90152513323226502</v>
      </c>
      <c r="DK328" s="9">
        <f t="shared" si="416"/>
        <v>0.90453296809483585</v>
      </c>
      <c r="DL328" s="9">
        <f t="shared" si="416"/>
        <v>0.90155985913677161</v>
      </c>
      <c r="DM328" s="9">
        <f t="shared" si="416"/>
        <v>0.90634981390409197</v>
      </c>
      <c r="DN328" s="9">
        <f t="shared" si="416"/>
        <v>0.90319152687723869</v>
      </c>
      <c r="DO328" s="9">
        <f t="shared" si="416"/>
        <v>0.90850887425426641</v>
      </c>
      <c r="DP328" s="9">
        <f t="shared" si="416"/>
        <v>0.903643158328861</v>
      </c>
      <c r="DQ328" s="9">
        <f t="shared" si="416"/>
        <v>0.89019716735557941</v>
      </c>
      <c r="DR328" s="9">
        <f t="shared" si="416"/>
        <v>0.87996515570172518</v>
      </c>
      <c r="DS328" s="9">
        <f t="shared" si="416"/>
        <v>0.87214316229193845</v>
      </c>
      <c r="DT328" s="9">
        <f t="shared" si="416"/>
        <v>0.87094699233340533</v>
      </c>
      <c r="DU328" s="9">
        <f t="shared" si="416"/>
        <v>0.87969391453620083</v>
      </c>
      <c r="DV328" s="9">
        <f t="shared" si="416"/>
        <v>0.86912831680958824</v>
      </c>
      <c r="DW328" s="9">
        <f t="shared" si="416"/>
        <v>0.87659527979740803</v>
      </c>
      <c r="DX328" s="9">
        <f t="shared" si="416"/>
        <v>0.87701909105690612</v>
      </c>
      <c r="DY328" s="9">
        <f t="shared" si="416"/>
        <v>0.87593390633638502</v>
      </c>
      <c r="DZ328" s="9">
        <f t="shared" ref="DZ328:GK328" si="417">+DZ215/DZ15</f>
        <v>0.86258595618515155</v>
      </c>
      <c r="EA328" s="9">
        <f t="shared" si="417"/>
        <v>0.86349730582634976</v>
      </c>
      <c r="EB328" s="9">
        <f t="shared" si="417"/>
        <v>0.85032789296423672</v>
      </c>
      <c r="EC328" s="9">
        <f t="shared" si="417"/>
        <v>0.86797525731305092</v>
      </c>
      <c r="ED328" s="9">
        <f t="shared" si="417"/>
        <v>0.84845077082046205</v>
      </c>
      <c r="EE328" s="9">
        <f t="shared" si="417"/>
        <v>0.83164560225702666</v>
      </c>
      <c r="EF328" s="9">
        <f t="shared" si="417"/>
        <v>0.83842872815364167</v>
      </c>
      <c r="EG328" s="9">
        <f t="shared" si="417"/>
        <v>0.84124269017612419</v>
      </c>
      <c r="EH328" s="9">
        <f t="shared" si="417"/>
        <v>0.83417987661213733</v>
      </c>
      <c r="EI328" s="9">
        <f t="shared" si="417"/>
        <v>0.83084383517200822</v>
      </c>
      <c r="EJ328" s="9">
        <f t="shared" si="417"/>
        <v>0.82735671391239174</v>
      </c>
      <c r="EK328" s="9">
        <f t="shared" si="417"/>
        <v>0.8275457507427435</v>
      </c>
      <c r="EL328" s="9">
        <f t="shared" si="417"/>
        <v>0.82336838153199954</v>
      </c>
      <c r="EM328" s="9">
        <f t="shared" si="417"/>
        <v>0.81465208928421851</v>
      </c>
      <c r="EN328" s="9">
        <f t="shared" si="417"/>
        <v>0.80522752464609315</v>
      </c>
      <c r="EO328" s="9">
        <f t="shared" si="417"/>
        <v>0.81908956304443215</v>
      </c>
      <c r="EP328" s="9">
        <f t="shared" si="417"/>
        <v>0.79362783103455259</v>
      </c>
      <c r="EQ328" s="9">
        <f t="shared" si="417"/>
        <v>0.80583563222857957</v>
      </c>
      <c r="ER328" s="9">
        <f t="shared" si="417"/>
        <v>0.8142348948429553</v>
      </c>
      <c r="ES328" s="9">
        <f t="shared" si="417"/>
        <v>0.81767620516903539</v>
      </c>
      <c r="ET328" s="9">
        <f t="shared" si="417"/>
        <v>0.82347243813715065</v>
      </c>
      <c r="EU328" s="9">
        <f t="shared" si="417"/>
        <v>0.82574577047194864</v>
      </c>
      <c r="EV328" s="9">
        <f t="shared" si="417"/>
        <v>0.81786069199688682</v>
      </c>
      <c r="EW328" s="9">
        <f t="shared" si="417"/>
        <v>0.82432723756058823</v>
      </c>
      <c r="EX328" s="9">
        <f t="shared" si="417"/>
        <v>0.83091842283682948</v>
      </c>
      <c r="EY328" s="9">
        <f t="shared" si="417"/>
        <v>0.81495737800838652</v>
      </c>
      <c r="EZ328" s="9">
        <f t="shared" si="417"/>
        <v>0.81492821012018857</v>
      </c>
      <c r="FA328" s="9">
        <f t="shared" si="417"/>
        <v>0.83377579694572801</v>
      </c>
      <c r="FB328" s="9">
        <f t="shared" si="417"/>
        <v>0.81980870797241023</v>
      </c>
      <c r="FC328" s="9">
        <f t="shared" si="417"/>
        <v>0.81932329899420098</v>
      </c>
      <c r="FD328" s="9">
        <f t="shared" si="417"/>
        <v>0.82262658200159422</v>
      </c>
      <c r="FE328" s="9">
        <f t="shared" si="417"/>
        <v>0.82131577298933445</v>
      </c>
      <c r="FF328" s="9">
        <f t="shared" si="417"/>
        <v>0.81689000417422653</v>
      </c>
      <c r="FG328" s="9">
        <f t="shared" si="417"/>
        <v>0.81694053814292966</v>
      </c>
      <c r="FH328" s="9">
        <f t="shared" si="417"/>
        <v>0.8198491914246564</v>
      </c>
      <c r="FI328" s="9">
        <f t="shared" si="417"/>
        <v>0.82047877228416888</v>
      </c>
      <c r="FJ328" s="9">
        <f t="shared" si="417"/>
        <v>0.81503788684908629</v>
      </c>
      <c r="FK328" s="9">
        <f t="shared" si="417"/>
        <v>0.81874133486461764</v>
      </c>
      <c r="FL328" s="9">
        <f t="shared" si="417"/>
        <v>0.81971802099846502</v>
      </c>
      <c r="FM328" s="9">
        <f t="shared" si="417"/>
        <v>0.80702558086031018</v>
      </c>
      <c r="FN328" s="9">
        <f t="shared" si="417"/>
        <v>0.78611420341154614</v>
      </c>
      <c r="FO328" s="9">
        <f t="shared" si="417"/>
        <v>0.79070598631909383</v>
      </c>
      <c r="FP328" s="9">
        <f t="shared" si="417"/>
        <v>0.7949804668588254</v>
      </c>
      <c r="FQ328" s="9">
        <f t="shared" si="417"/>
        <v>0.80709294714734503</v>
      </c>
      <c r="FR328" s="9">
        <f t="shared" si="417"/>
        <v>0.81182730503729794</v>
      </c>
      <c r="FS328" s="9">
        <f t="shared" si="417"/>
        <v>0.80930273288639143</v>
      </c>
      <c r="FT328" s="9">
        <f t="shared" si="417"/>
        <v>0.817521405733447</v>
      </c>
      <c r="FU328" s="9">
        <f t="shared" si="417"/>
        <v>0.82169645561001381</v>
      </c>
      <c r="FV328" s="9">
        <f t="shared" si="417"/>
        <v>0.80480184180052761</v>
      </c>
      <c r="FW328" s="9">
        <f t="shared" si="417"/>
        <v>0.79954909666134277</v>
      </c>
      <c r="FX328" s="9">
        <f t="shared" si="417"/>
        <v>0.78568532325637375</v>
      </c>
      <c r="FY328" s="9">
        <f t="shared" si="417"/>
        <v>0.79828724952669416</v>
      </c>
      <c r="FZ328" s="9">
        <f t="shared" si="417"/>
        <v>0.79079525451255128</v>
      </c>
      <c r="GA328" s="9">
        <f t="shared" si="417"/>
        <v>0.79172541875395874</v>
      </c>
      <c r="GB328" s="9">
        <f t="shared" si="417"/>
        <v>0.77576373266433807</v>
      </c>
      <c r="GC328" s="9">
        <f t="shared" si="417"/>
        <v>0.79040354300086779</v>
      </c>
      <c r="GD328" s="9">
        <f t="shared" si="417"/>
        <v>0.7913356488875336</v>
      </c>
      <c r="GE328" s="9">
        <f t="shared" si="417"/>
        <v>0.7739421119274289</v>
      </c>
      <c r="GF328" s="9">
        <f t="shared" si="417"/>
        <v>0.78357919851725388</v>
      </c>
      <c r="GG328" s="9">
        <f t="shared" si="417"/>
        <v>0.77638669377752623</v>
      </c>
      <c r="GH328" s="9">
        <f t="shared" si="417"/>
        <v>0.77039953601533628</v>
      </c>
      <c r="GI328" s="9">
        <f t="shared" si="417"/>
        <v>0.77769754632434429</v>
      </c>
      <c r="GJ328" s="9">
        <f t="shared" si="417"/>
        <v>0.7723340508909643</v>
      </c>
      <c r="GK328" s="9">
        <f t="shared" si="417"/>
        <v>0.77619392523240893</v>
      </c>
      <c r="GL328" s="9">
        <f t="shared" ref="GL328:IW328" si="418">+GL215/GL15</f>
        <v>0.77544840892766698</v>
      </c>
      <c r="GM328" s="9">
        <f t="shared" si="418"/>
        <v>0.7849082806929023</v>
      </c>
      <c r="GN328" s="9">
        <f t="shared" si="418"/>
        <v>0.79164347905950938</v>
      </c>
      <c r="GO328" s="9">
        <f t="shared" si="418"/>
        <v>0.79974365073264608</v>
      </c>
      <c r="GP328" s="9">
        <f t="shared" si="418"/>
        <v>0.79316424684033138</v>
      </c>
      <c r="GQ328" s="9">
        <f t="shared" si="418"/>
        <v>0.79323926302841508</v>
      </c>
      <c r="GR328" s="9">
        <f t="shared" si="418"/>
        <v>0.80246937588250766</v>
      </c>
      <c r="GS328" s="9">
        <f t="shared" si="418"/>
        <v>0.800530349250971</v>
      </c>
      <c r="GT328" s="9">
        <f t="shared" si="418"/>
        <v>0.79823221706557967</v>
      </c>
      <c r="GU328" s="9">
        <f t="shared" si="418"/>
        <v>0.79726009279354992</v>
      </c>
      <c r="GV328" s="9">
        <f t="shared" si="418"/>
        <v>0.8078183237688058</v>
      </c>
      <c r="GW328" s="9">
        <f t="shared" si="418"/>
        <v>0.81074449666385473</v>
      </c>
      <c r="GX328" s="9">
        <f t="shared" si="418"/>
        <v>0.80392294620302684</v>
      </c>
      <c r="GY328" s="9">
        <f t="shared" si="418"/>
        <v>0.80531360030520693</v>
      </c>
      <c r="GZ328" s="9">
        <f t="shared" si="418"/>
        <v>0.81524958379391854</v>
      </c>
      <c r="HA328" s="9">
        <f t="shared" si="418"/>
        <v>0.81658991233089295</v>
      </c>
      <c r="HB328" s="9">
        <f t="shared" si="418"/>
        <v>0.81568872650469715</v>
      </c>
      <c r="HC328" s="9">
        <f t="shared" si="418"/>
        <v>0.81486861198591576</v>
      </c>
      <c r="HD328" s="9">
        <f t="shared" si="418"/>
        <v>0.81959025365102611</v>
      </c>
      <c r="HE328" s="9">
        <f t="shared" si="418"/>
        <v>0.82218392754922409</v>
      </c>
      <c r="HF328" s="9">
        <f t="shared" si="418"/>
        <v>0.82455183427704726</v>
      </c>
      <c r="HG328" s="9">
        <f t="shared" si="418"/>
        <v>0.81907511997078764</v>
      </c>
      <c r="HH328" s="9">
        <f t="shared" si="418"/>
        <v>0.80748243033086831</v>
      </c>
      <c r="HI328" s="9">
        <f t="shared" si="418"/>
        <v>0.81735064798844093</v>
      </c>
      <c r="HJ328" s="9">
        <f t="shared" si="418"/>
        <v>0.81367930373277297</v>
      </c>
      <c r="HK328" s="9">
        <f t="shared" si="418"/>
        <v>0.81626703411494295</v>
      </c>
      <c r="HL328" s="9">
        <f t="shared" si="418"/>
        <v>0.82807872697461349</v>
      </c>
      <c r="HM328" s="9">
        <f t="shared" si="418"/>
        <v>0.82340844465626839</v>
      </c>
      <c r="HN328" s="9">
        <f t="shared" si="418"/>
        <v>0.82378781993508254</v>
      </c>
      <c r="HO328" s="9">
        <f t="shared" si="418"/>
        <v>0.82898671073318397</v>
      </c>
      <c r="HP328" s="9">
        <f t="shared" si="418"/>
        <v>0.82602613485240828</v>
      </c>
      <c r="HQ328" s="9">
        <f t="shared" si="418"/>
        <v>0.82497759964282757</v>
      </c>
      <c r="HR328" s="9">
        <f t="shared" si="418"/>
        <v>0.81707227617560607</v>
      </c>
      <c r="HS328" s="9">
        <f t="shared" si="418"/>
        <v>0.80923789767529264</v>
      </c>
      <c r="HT328" s="9">
        <f t="shared" si="418"/>
        <v>0.79847340170715575</v>
      </c>
      <c r="HU328" s="9">
        <f t="shared" si="418"/>
        <v>0.79556919718700703</v>
      </c>
      <c r="HV328" s="9">
        <f t="shared" si="418"/>
        <v>0.80118415126806719</v>
      </c>
      <c r="HW328" s="9">
        <f t="shared" si="418"/>
        <v>0.80581873902143664</v>
      </c>
      <c r="HX328" s="9">
        <f t="shared" si="418"/>
        <v>0.80755588639653775</v>
      </c>
      <c r="HY328" s="9">
        <f t="shared" si="418"/>
        <v>0.80565928709234447</v>
      </c>
      <c r="HZ328" s="9">
        <f t="shared" si="418"/>
        <v>0.80510437186870987</v>
      </c>
      <c r="IA328" s="9">
        <f t="shared" si="418"/>
        <v>0.81454102599506706</v>
      </c>
      <c r="IB328" s="9">
        <f t="shared" si="418"/>
        <v>0.81726950262498788</v>
      </c>
      <c r="IC328" s="9">
        <f t="shared" si="418"/>
        <v>0.81399827417156856</v>
      </c>
      <c r="ID328" s="9">
        <f t="shared" si="418"/>
        <v>0.81509733879372182</v>
      </c>
      <c r="IE328" s="9">
        <f t="shared" si="418"/>
        <v>0.8171224937805982</v>
      </c>
      <c r="IF328" s="9">
        <f t="shared" si="418"/>
        <v>0.81957011491453657</v>
      </c>
      <c r="IG328" s="9">
        <f t="shared" si="418"/>
        <v>0.82063608601606086</v>
      </c>
      <c r="IH328" s="9">
        <f t="shared" si="418"/>
        <v>0.82183973277869971</v>
      </c>
      <c r="II328" s="9">
        <f t="shared" si="418"/>
        <v>0.82160927804173645</v>
      </c>
      <c r="IJ328" s="9">
        <f t="shared" si="418"/>
        <v>0.8209219402734238</v>
      </c>
      <c r="IK328" s="9">
        <f t="shared" si="418"/>
        <v>0.81199851327790462</v>
      </c>
      <c r="IL328" s="9">
        <f t="shared" si="418"/>
        <v>0.82314943638380789</v>
      </c>
      <c r="IM328" s="9">
        <f t="shared" si="418"/>
        <v>0.82432364023976679</v>
      </c>
      <c r="IN328" s="9">
        <f t="shared" si="418"/>
        <v>0.82813364074457196</v>
      </c>
      <c r="IO328" s="9">
        <f t="shared" si="418"/>
        <v>0.83127044633212688</v>
      </c>
      <c r="IP328" s="9">
        <f t="shared" si="418"/>
        <v>0.83708586272764396</v>
      </c>
      <c r="IQ328" s="9">
        <f t="shared" si="418"/>
        <v>0.83962853395423509</v>
      </c>
      <c r="IR328" s="9">
        <f t="shared" si="418"/>
        <v>0.8394638906366324</v>
      </c>
      <c r="IS328" s="9">
        <f t="shared" si="418"/>
        <v>0.82948638406840258</v>
      </c>
      <c r="IT328" s="9">
        <f t="shared" si="418"/>
        <v>0.82458217656224997</v>
      </c>
      <c r="IU328" s="9">
        <f t="shared" si="418"/>
        <v>0.82837866000370908</v>
      </c>
      <c r="IV328" s="9">
        <f t="shared" si="418"/>
        <v>0.83586089522200069</v>
      </c>
      <c r="IW328" s="9">
        <f t="shared" si="418"/>
        <v>0.83457392735677405</v>
      </c>
      <c r="IX328" s="9">
        <f t="shared" ref="IX328:JF328" si="419">+IX215/IX15</f>
        <v>0.83549822563303366</v>
      </c>
      <c r="IY328" s="9">
        <f t="shared" si="419"/>
        <v>0.84157254608962717</v>
      </c>
      <c r="IZ328" s="9">
        <f t="shared" si="419"/>
        <v>0.84442408637976241</v>
      </c>
      <c r="JA328" s="9">
        <f t="shared" si="419"/>
        <v>0.83378583636004888</v>
      </c>
      <c r="JB328" s="9">
        <f t="shared" si="419"/>
        <v>0.83112281714041436</v>
      </c>
      <c r="JC328" s="9">
        <f t="shared" si="419"/>
        <v>0.83501514467796889</v>
      </c>
      <c r="JD328" s="9">
        <f t="shared" si="419"/>
        <v>0.82551505014727478</v>
      </c>
      <c r="JE328" s="9">
        <f t="shared" si="419"/>
        <v>0.83563381728207276</v>
      </c>
      <c r="JF328" s="9" t="e">
        <f t="shared" si="419"/>
        <v>#REF!</v>
      </c>
    </row>
    <row r="329" spans="1:266" ht="12.9" customHeight="1" x14ac:dyDescent="0.2"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  <c r="AN329" s="9"/>
      <c r="AO329" s="9"/>
      <c r="AP329" s="9"/>
      <c r="AQ329" s="9"/>
      <c r="AR329" s="9"/>
      <c r="AS329" s="9"/>
      <c r="AT329" s="9"/>
      <c r="AU329" s="9"/>
      <c r="AV329" s="9"/>
      <c r="AW329" s="9"/>
      <c r="AX329" s="9"/>
      <c r="AY329" s="9"/>
      <c r="AZ329" s="9"/>
      <c r="BA329" s="9"/>
      <c r="BB329" s="9"/>
      <c r="BC329" s="9"/>
      <c r="BD329" s="9"/>
      <c r="BE329" s="9"/>
      <c r="BF329" s="9"/>
      <c r="BG329" s="9"/>
      <c r="BH329" s="9"/>
      <c r="BI329" s="9"/>
      <c r="BJ329" s="9"/>
      <c r="BK329" s="9"/>
      <c r="BL329" s="9"/>
      <c r="BM329" s="9"/>
      <c r="BN329" s="9"/>
      <c r="BO329" s="9"/>
      <c r="BP329" s="9"/>
      <c r="BQ329" s="9"/>
      <c r="BR329" s="9"/>
      <c r="BS329" s="9"/>
      <c r="BT329" s="9"/>
      <c r="BU329" s="9"/>
      <c r="BV329" s="9"/>
      <c r="BW329" s="9"/>
      <c r="BX329" s="9"/>
      <c r="BY329" s="9"/>
      <c r="BZ329" s="9"/>
      <c r="CA329" s="9"/>
      <c r="CB329" s="9"/>
      <c r="CC329" s="9"/>
      <c r="CD329" s="9"/>
      <c r="CE329" s="9"/>
      <c r="CF329" s="9"/>
      <c r="CG329" s="9"/>
      <c r="CH329" s="9"/>
      <c r="CI329" s="9"/>
      <c r="CJ329" s="9"/>
      <c r="CK329" s="9"/>
      <c r="CL329" s="9"/>
      <c r="CM329" s="9"/>
      <c r="CN329" s="9"/>
      <c r="CO329" s="9"/>
      <c r="CP329" s="9"/>
      <c r="CQ329" s="9"/>
      <c r="CR329" s="9"/>
      <c r="CS329" s="9"/>
      <c r="CT329" s="9"/>
      <c r="CU329" s="9"/>
      <c r="CV329" s="9"/>
      <c r="CW329" s="9"/>
      <c r="CX329" s="9"/>
      <c r="CY329" s="9"/>
      <c r="CZ329" s="9"/>
      <c r="DA329" s="9"/>
      <c r="DB329" s="9"/>
      <c r="DC329" s="9"/>
      <c r="DD329" s="9"/>
      <c r="DE329" s="9"/>
      <c r="DF329" s="9"/>
      <c r="DG329" s="9"/>
      <c r="DH329" s="9"/>
      <c r="DI329" s="9"/>
      <c r="DJ329" s="9"/>
      <c r="DK329" s="9"/>
      <c r="DL329" s="9"/>
      <c r="DM329" s="9"/>
      <c r="DN329" s="9"/>
      <c r="DO329" s="9"/>
      <c r="DP329" s="9"/>
      <c r="DQ329" s="9"/>
      <c r="DR329" s="9"/>
      <c r="DS329" s="9"/>
      <c r="DT329" s="9"/>
      <c r="DU329" s="9"/>
      <c r="DV329" s="9"/>
      <c r="DW329" s="9"/>
      <c r="DX329" s="9"/>
      <c r="DY329" s="9"/>
      <c r="DZ329" s="9"/>
      <c r="EA329" s="9"/>
      <c r="EB329" s="9"/>
      <c r="EC329" s="9"/>
      <c r="ED329" s="9"/>
      <c r="EE329" s="9"/>
      <c r="EF329" s="9"/>
      <c r="EG329" s="9"/>
      <c r="EH329" s="9"/>
      <c r="EI329" s="9"/>
      <c r="EJ329" s="9"/>
      <c r="EK329" s="9"/>
      <c r="EL329" s="9"/>
      <c r="EM329" s="9"/>
      <c r="EN329" s="9"/>
      <c r="EO329" s="9"/>
      <c r="EP329" s="9"/>
      <c r="EQ329" s="9"/>
      <c r="ER329" s="9"/>
      <c r="ES329" s="9"/>
      <c r="ET329" s="9"/>
      <c r="EU329" s="9"/>
      <c r="EV329" s="9"/>
      <c r="EW329" s="9"/>
      <c r="EX329" s="9"/>
      <c r="EY329" s="9"/>
      <c r="EZ329" s="9"/>
      <c r="FA329" s="9"/>
      <c r="FB329" s="9"/>
      <c r="FC329" s="9"/>
      <c r="FD329" s="9"/>
      <c r="FE329" s="9"/>
      <c r="FF329" s="9"/>
      <c r="FG329" s="9"/>
      <c r="FH329" s="9"/>
      <c r="FI329" s="9"/>
      <c r="FJ329" s="9"/>
      <c r="FK329" s="9"/>
      <c r="FL329" s="9"/>
      <c r="FM329" s="9"/>
      <c r="FN329" s="9"/>
      <c r="FO329" s="9"/>
      <c r="FP329" s="9"/>
      <c r="FQ329" s="9"/>
      <c r="FR329" s="9"/>
      <c r="FS329" s="9"/>
      <c r="FT329" s="9"/>
      <c r="FU329" s="9"/>
      <c r="FV329" s="9"/>
      <c r="FW329" s="9"/>
      <c r="FX329" s="9"/>
      <c r="FY329" s="9"/>
      <c r="FZ329" s="9"/>
      <c r="GA329" s="9"/>
      <c r="GB329" s="9"/>
      <c r="GC329" s="9"/>
      <c r="GD329" s="9"/>
      <c r="GE329" s="9"/>
      <c r="GF329" s="9"/>
      <c r="GG329" s="9"/>
      <c r="GH329" s="9"/>
      <c r="GI329" s="9"/>
      <c r="GJ329" s="9"/>
      <c r="GK329" s="9"/>
      <c r="GL329" s="9"/>
      <c r="GM329" s="9"/>
      <c r="GN329" s="9"/>
      <c r="GO329" s="9"/>
      <c r="GP329" s="9"/>
      <c r="GQ329" s="9"/>
      <c r="GR329" s="9"/>
      <c r="GS329" s="9"/>
      <c r="GT329" s="9"/>
      <c r="GU329" s="9"/>
      <c r="GV329" s="9"/>
      <c r="GW329" s="9"/>
      <c r="GX329" s="9"/>
      <c r="GY329" s="9"/>
      <c r="GZ329" s="9"/>
      <c r="HA329" s="9"/>
      <c r="HB329" s="9"/>
      <c r="HC329" s="9"/>
      <c r="HD329" s="9"/>
      <c r="HE329" s="9"/>
      <c r="HF329" s="9"/>
      <c r="HG329" s="9"/>
      <c r="HH329" s="9"/>
      <c r="HI329" s="9"/>
      <c r="HJ329" s="9"/>
      <c r="HK329" s="9"/>
      <c r="HL329" s="9"/>
      <c r="HM329" s="9"/>
      <c r="HN329" s="9"/>
      <c r="HO329" s="9"/>
      <c r="HP329" s="9"/>
      <c r="HQ329" s="9"/>
      <c r="HR329" s="9"/>
      <c r="HS329" s="9"/>
      <c r="HT329" s="9"/>
      <c r="HU329" s="9"/>
      <c r="HV329" s="9"/>
      <c r="HW329" s="9"/>
      <c r="HX329" s="9"/>
      <c r="HY329" s="9"/>
      <c r="HZ329" s="9"/>
      <c r="IA329" s="9"/>
      <c r="IB329" s="9"/>
      <c r="IC329" s="9"/>
      <c r="ID329" s="9"/>
      <c r="IE329" s="9"/>
      <c r="IF329" s="9"/>
      <c r="IG329" s="9"/>
      <c r="IH329" s="9"/>
      <c r="II329" s="9"/>
      <c r="IJ329" s="9"/>
      <c r="IK329" s="9"/>
      <c r="IL329" s="9"/>
      <c r="IM329" s="9"/>
      <c r="IN329" s="9"/>
      <c r="IO329" s="9"/>
      <c r="IP329" s="9"/>
      <c r="IQ329" s="9"/>
      <c r="IR329" s="9"/>
      <c r="IS329" s="9"/>
      <c r="IT329" s="9"/>
      <c r="IU329" s="9"/>
      <c r="IV329" s="9"/>
      <c r="IW329" s="9"/>
      <c r="IX329" s="9"/>
      <c r="IY329" s="9"/>
      <c r="IZ329" s="9"/>
      <c r="JA329" s="9"/>
      <c r="JB329" s="9"/>
      <c r="JC329" s="9"/>
      <c r="JD329" s="9"/>
      <c r="JE329" s="9"/>
      <c r="JF329" s="9"/>
    </row>
    <row r="330" spans="1:266" ht="12.9" customHeight="1" x14ac:dyDescent="0.2">
      <c r="A330" s="76" t="s">
        <v>393</v>
      </c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9"/>
      <c r="AS330" s="9"/>
      <c r="AT330" s="9"/>
      <c r="AU330" s="9"/>
      <c r="AV330" s="9"/>
      <c r="AW330" s="9"/>
      <c r="AX330" s="9"/>
      <c r="AY330" s="9"/>
      <c r="AZ330" s="9"/>
      <c r="BA330" s="9"/>
      <c r="BB330" s="9"/>
      <c r="BC330" s="9"/>
      <c r="BD330" s="9"/>
      <c r="BE330" s="9"/>
      <c r="BF330" s="9"/>
      <c r="BG330" s="9"/>
      <c r="BH330" s="9"/>
      <c r="BI330" s="9"/>
      <c r="BJ330" s="9"/>
      <c r="BK330" s="9"/>
      <c r="BL330" s="9"/>
      <c r="BM330" s="9"/>
      <c r="BN330" s="9"/>
      <c r="BO330" s="9"/>
      <c r="BP330" s="9"/>
      <c r="BQ330" s="9"/>
      <c r="BR330" s="9"/>
      <c r="BS330" s="9"/>
      <c r="BT330" s="9"/>
      <c r="BU330" s="9"/>
      <c r="BV330" s="9"/>
      <c r="BW330" s="9"/>
      <c r="BX330" s="9"/>
      <c r="BY330" s="9"/>
      <c r="BZ330" s="9"/>
      <c r="CA330" s="9"/>
      <c r="CB330" s="9"/>
      <c r="CC330" s="9"/>
      <c r="CD330" s="9"/>
      <c r="CE330" s="9"/>
      <c r="CF330" s="9"/>
      <c r="CG330" s="9"/>
      <c r="CH330" s="9"/>
      <c r="CI330" s="9"/>
      <c r="CJ330" s="9"/>
      <c r="CK330" s="9"/>
      <c r="CL330" s="9"/>
      <c r="CM330" s="9"/>
      <c r="CN330" s="9"/>
      <c r="CO330" s="9"/>
      <c r="CP330" s="9"/>
      <c r="CQ330" s="9"/>
      <c r="CR330" s="9"/>
      <c r="CS330" s="9"/>
      <c r="CT330" s="9"/>
      <c r="CU330" s="9"/>
      <c r="CV330" s="9"/>
      <c r="CW330" s="9"/>
      <c r="CX330" s="9"/>
      <c r="CY330" s="9"/>
      <c r="CZ330" s="9"/>
      <c r="DA330" s="9"/>
      <c r="DB330" s="9"/>
      <c r="DC330" s="9"/>
      <c r="DD330" s="9"/>
      <c r="DE330" s="9"/>
      <c r="DF330" s="9"/>
      <c r="DG330" s="9"/>
      <c r="DH330" s="9"/>
      <c r="DI330" s="9"/>
      <c r="DJ330" s="9"/>
      <c r="DK330" s="9"/>
      <c r="DL330" s="9"/>
      <c r="DM330" s="9"/>
      <c r="DN330" s="9"/>
      <c r="DO330" s="9"/>
      <c r="DP330" s="9"/>
      <c r="DQ330" s="9"/>
      <c r="DR330" s="9"/>
      <c r="DS330" s="9"/>
      <c r="DT330" s="9"/>
      <c r="DU330" s="9"/>
      <c r="DV330" s="9"/>
      <c r="DW330" s="9"/>
      <c r="DX330" s="9"/>
      <c r="DY330" s="9"/>
      <c r="DZ330" s="9"/>
      <c r="EA330" s="9"/>
      <c r="EB330" s="9"/>
      <c r="EC330" s="9"/>
      <c r="ED330" s="9"/>
      <c r="EE330" s="9"/>
      <c r="EF330" s="9"/>
      <c r="EG330" s="9"/>
      <c r="EH330" s="9"/>
      <c r="EI330" s="9"/>
      <c r="EJ330" s="9"/>
      <c r="EK330" s="9"/>
      <c r="EL330" s="9"/>
      <c r="EM330" s="9"/>
      <c r="EN330" s="9"/>
      <c r="EO330" s="9"/>
      <c r="EP330" s="9"/>
      <c r="EQ330" s="9"/>
      <c r="ER330" s="9"/>
      <c r="ES330" s="9"/>
      <c r="ET330" s="9"/>
      <c r="EU330" s="9"/>
      <c r="EV330" s="9"/>
      <c r="EW330" s="9"/>
      <c r="EX330" s="9"/>
      <c r="EY330" s="9"/>
      <c r="EZ330" s="9"/>
      <c r="FA330" s="9"/>
      <c r="FB330" s="9"/>
      <c r="FC330" s="9"/>
      <c r="FD330" s="9"/>
      <c r="FE330" s="9"/>
      <c r="FF330" s="9"/>
      <c r="FG330" s="9"/>
      <c r="FH330" s="9"/>
      <c r="FI330" s="9"/>
      <c r="FJ330" s="9"/>
      <c r="FK330" s="9"/>
      <c r="FL330" s="9"/>
      <c r="FM330" s="9"/>
      <c r="FN330" s="9"/>
      <c r="FO330" s="9"/>
      <c r="FP330" s="9"/>
      <c r="FQ330" s="9"/>
      <c r="FR330" s="9"/>
      <c r="FS330" s="9"/>
      <c r="FT330" s="9"/>
      <c r="FU330" s="9"/>
      <c r="FV330" s="9"/>
      <c r="FW330" s="9"/>
      <c r="FX330" s="9"/>
      <c r="FY330" s="9"/>
      <c r="FZ330" s="9"/>
      <c r="GA330" s="9"/>
      <c r="GB330" s="9"/>
      <c r="GC330" s="9"/>
      <c r="GD330" s="9"/>
      <c r="GE330" s="9"/>
      <c r="GF330" s="9"/>
      <c r="GG330" s="9"/>
      <c r="GH330" s="9"/>
      <c r="GI330" s="9"/>
      <c r="GJ330" s="9"/>
      <c r="GK330" s="9"/>
      <c r="GL330" s="9"/>
      <c r="GM330" s="9"/>
      <c r="GN330" s="9"/>
      <c r="GO330" s="9"/>
      <c r="GP330" s="9"/>
      <c r="GQ330" s="9"/>
      <c r="GR330" s="9"/>
      <c r="GS330" s="9"/>
      <c r="GT330" s="9"/>
      <c r="GU330" s="9"/>
      <c r="GV330" s="9"/>
      <c r="GW330" s="9"/>
      <c r="GX330" s="9"/>
      <c r="GY330" s="9"/>
      <c r="GZ330" s="9"/>
      <c r="HA330" s="9"/>
      <c r="HB330" s="9"/>
      <c r="HC330" s="9"/>
      <c r="HD330" s="9"/>
      <c r="HE330" s="9"/>
      <c r="HF330" s="9"/>
      <c r="HG330" s="9"/>
      <c r="HH330" s="9"/>
      <c r="HI330" s="9"/>
      <c r="HJ330" s="9"/>
      <c r="HK330" s="9"/>
      <c r="HL330" s="9"/>
      <c r="HM330" s="9"/>
      <c r="HN330" s="9"/>
      <c r="HO330" s="9"/>
      <c r="HP330" s="9"/>
      <c r="HQ330" s="9"/>
      <c r="HR330" s="9"/>
      <c r="HS330" s="9"/>
      <c r="HT330" s="9"/>
      <c r="HU330" s="9"/>
      <c r="HV330" s="9"/>
      <c r="HW330" s="9"/>
      <c r="HX330" s="9"/>
      <c r="HY330" s="9"/>
      <c r="HZ330" s="9"/>
      <c r="IA330" s="9"/>
      <c r="IB330" s="9"/>
      <c r="IC330" s="9"/>
      <c r="ID330" s="9"/>
      <c r="IE330" s="9"/>
      <c r="IF330" s="9"/>
      <c r="IG330" s="9"/>
      <c r="IH330" s="9"/>
      <c r="II330" s="9"/>
      <c r="IJ330" s="9"/>
      <c r="IK330" s="9"/>
      <c r="IL330" s="9"/>
      <c r="IM330" s="9"/>
      <c r="IN330" s="9"/>
      <c r="IO330" s="9"/>
      <c r="IP330" s="9"/>
      <c r="IQ330" s="9"/>
      <c r="IR330" s="9"/>
      <c r="IS330" s="9"/>
      <c r="IT330" s="9"/>
      <c r="IU330" s="9"/>
      <c r="IV330" s="9"/>
      <c r="IW330" s="9"/>
      <c r="IX330" s="9"/>
      <c r="IY330" s="9"/>
      <c r="IZ330" s="9"/>
      <c r="JA330" s="9"/>
      <c r="JB330" s="9"/>
      <c r="JC330" s="9"/>
      <c r="JD330" s="9"/>
      <c r="JE330" s="9"/>
      <c r="JF330" s="9"/>
    </row>
    <row r="331" spans="1:266" ht="12.9" customHeight="1" x14ac:dyDescent="0.2">
      <c r="A331" s="23" t="s">
        <v>166</v>
      </c>
      <c r="B331" s="77">
        <f>+BANCOS!B178+FINANCIERAS!B169</f>
        <v>0</v>
      </c>
      <c r="C331" s="77">
        <f>+BANCOS!C178+FINANCIERAS!C169</f>
        <v>0</v>
      </c>
      <c r="D331" s="77">
        <f>+BANCOS!D178+FINANCIERAS!D169</f>
        <v>0</v>
      </c>
      <c r="E331" s="77">
        <f>+BANCOS!E178+FINANCIERAS!E169</f>
        <v>0</v>
      </c>
      <c r="F331" s="77">
        <f>+BANCOS!F178+FINANCIERAS!F169</f>
        <v>0</v>
      </c>
      <c r="G331" s="77">
        <f>+BANCOS!G178+FINANCIERAS!G169</f>
        <v>0</v>
      </c>
      <c r="H331" s="77">
        <f>+BANCOS!H178+FINANCIERAS!H169</f>
        <v>0</v>
      </c>
      <c r="I331" s="77">
        <f>+BANCOS!I178+FINANCIERAS!I169</f>
        <v>0</v>
      </c>
      <c r="J331" s="77">
        <f>+BANCOS!J178+FINANCIERAS!J169</f>
        <v>0</v>
      </c>
      <c r="K331" s="77">
        <f>+BANCOS!K178+FINANCIERAS!K169</f>
        <v>0</v>
      </c>
      <c r="L331" s="77">
        <f>+BANCOS!L178+FINANCIERAS!L169</f>
        <v>0</v>
      </c>
      <c r="M331" s="77">
        <f>+BANCOS!M178+FINANCIERAS!M169</f>
        <v>0</v>
      </c>
      <c r="N331" s="77">
        <f>+BANCOS!N178+FINANCIERAS!N169</f>
        <v>0</v>
      </c>
      <c r="O331" s="77">
        <f>+BANCOS!O178+FINANCIERAS!O169</f>
        <v>0</v>
      </c>
      <c r="P331" s="77">
        <f>+BANCOS!P178+FINANCIERAS!P169</f>
        <v>0</v>
      </c>
      <c r="Q331" s="77">
        <f>+BANCOS!Q178+FINANCIERAS!Q169</f>
        <v>0</v>
      </c>
      <c r="R331" s="77">
        <f>+BANCOS!R178+FINANCIERAS!R169</f>
        <v>0</v>
      </c>
      <c r="S331" s="77">
        <f>+BANCOS!S178+FINANCIERAS!S169</f>
        <v>0</v>
      </c>
      <c r="T331" s="77">
        <f>+BANCOS!T178+FINANCIERAS!T169</f>
        <v>0</v>
      </c>
      <c r="U331" s="77">
        <f>+BANCOS!U178+FINANCIERAS!U169</f>
        <v>0</v>
      </c>
      <c r="V331" s="77">
        <f>+BANCOS!V178+FINANCIERAS!V169</f>
        <v>0</v>
      </c>
      <c r="W331" s="77">
        <f>+BANCOS!W178+FINANCIERAS!W169</f>
        <v>0</v>
      </c>
      <c r="X331" s="77">
        <f>+BANCOS!X178+FINANCIERAS!X169</f>
        <v>0</v>
      </c>
      <c r="Y331" s="77">
        <f>+BANCOS!Y178+FINANCIERAS!Y169</f>
        <v>0</v>
      </c>
      <c r="Z331" s="77">
        <f>+BANCOS!Z178+FINANCIERAS!Z169</f>
        <v>511358</v>
      </c>
      <c r="AA331" s="77">
        <f>+BANCOS!AA178+FINANCIERAS!AA169</f>
        <v>890555</v>
      </c>
      <c r="AB331" s="77">
        <f>+BANCOS!AB178+FINANCIERAS!AB169</f>
        <v>1407291</v>
      </c>
      <c r="AC331" s="77">
        <f>+BANCOS!AC178+FINANCIERAS!AC169</f>
        <v>1673946</v>
      </c>
      <c r="AD331" s="77">
        <f>+BANCOS!AD178+FINANCIERAS!AD169</f>
        <v>2427998</v>
      </c>
      <c r="AE331" s="77">
        <f>+BANCOS!AE178+FINANCIERAS!AE169</f>
        <v>3375841</v>
      </c>
      <c r="AF331" s="77">
        <f>+BANCOS!AF178+FINANCIERAS!AF169</f>
        <v>5961741</v>
      </c>
      <c r="AG331" s="77">
        <f>+BANCOS!AG178+FINANCIERAS!AG169</f>
        <v>6745327</v>
      </c>
      <c r="AH331" s="77">
        <f>+BANCOS!AH178+FINANCIERAS!AH169</f>
        <v>7214027</v>
      </c>
      <c r="AI331" s="77">
        <f>+BANCOS!AI178+FINANCIERAS!AI169</f>
        <v>7944246</v>
      </c>
      <c r="AJ331" s="77">
        <f>+BANCOS!AJ178+FINANCIERAS!AJ169</f>
        <v>8821165</v>
      </c>
      <c r="AK331" s="77">
        <f>+BANCOS!AK178+FINANCIERAS!AK169</f>
        <v>10679794</v>
      </c>
      <c r="AL331" s="77">
        <f>+BANCOS!AL178+FINANCIERAS!AL169</f>
        <v>950152</v>
      </c>
      <c r="AM331" s="77">
        <f>+BANCOS!AM178+FINANCIERAS!AM169</f>
        <v>1311326</v>
      </c>
      <c r="AN331" s="77">
        <f>+BANCOS!AN178+FINANCIERAS!AN169</f>
        <v>1648624</v>
      </c>
      <c r="AO331" s="77">
        <f>+BANCOS!AO178+FINANCIERAS!AO169</f>
        <v>1839894</v>
      </c>
      <c r="AP331" s="77">
        <f>+BANCOS!AP178+FINANCIERAS!AP169</f>
        <v>3603924</v>
      </c>
      <c r="AQ331" s="77">
        <f>+BANCOS!AQ178+FINANCIERAS!AQ169</f>
        <v>4384721</v>
      </c>
      <c r="AR331" s="77">
        <f>+BANCOS!AR178+FINANCIERAS!AR169</f>
        <v>5780745.9869288094</v>
      </c>
      <c r="AS331" s="77">
        <f>+BANCOS!AS178+FINANCIERAS!AS169</f>
        <v>7488968.99123119</v>
      </c>
      <c r="AT331" s="77">
        <f>+BANCOS!AT178+FINANCIERAS!AT169</f>
        <v>8355502.9422444403</v>
      </c>
      <c r="AU331" s="77">
        <f>+BANCOS!AU178+FINANCIERAS!AU169</f>
        <v>8840590.6836569011</v>
      </c>
      <c r="AV331" s="77">
        <f>+BANCOS!AV178+FINANCIERAS!AV169</f>
        <v>9220401.2419447415</v>
      </c>
      <c r="AW331" s="77">
        <f>+BANCOS!AW178+FINANCIERAS!AW169</f>
        <v>9265929.8597334698</v>
      </c>
      <c r="AX331" s="77">
        <f>+BANCOS!AX178+FINANCIERAS!AX169</f>
        <v>399508.37183945003</v>
      </c>
      <c r="AY331" s="77">
        <f>+BANCOS!AY178+FINANCIERAS!AY169</f>
        <v>921428.23751891998</v>
      </c>
      <c r="AZ331" s="77">
        <f>+BANCOS!AZ178+FINANCIERAS!AZ169</f>
        <v>1326048.10581889</v>
      </c>
      <c r="BA331" s="77">
        <f>+BANCOS!BA178+FINANCIERAS!BA169</f>
        <v>1704702.5021600102</v>
      </c>
      <c r="BB331" s="77">
        <f>+BANCOS!BB178+FINANCIERAS!BB169</f>
        <v>2184234.6996987802</v>
      </c>
      <c r="BC331" s="77">
        <f>+BANCOS!BC178+FINANCIERAS!BC169</f>
        <v>2543160.0718770702</v>
      </c>
      <c r="BD331" s="77">
        <f>+BANCOS!BD178+FINANCIERAS!BD169</f>
        <v>2678320.2071756199</v>
      </c>
      <c r="BE331" s="77">
        <f>+BANCOS!BE178+FINANCIERAS!BE169</f>
        <v>2800443.8748932001</v>
      </c>
      <c r="BF331" s="77">
        <f>+BANCOS!BF178+FINANCIERAS!BF169</f>
        <v>2959057.8935514903</v>
      </c>
      <c r="BG331" s="77">
        <f>+BANCOS!BG178+FINANCIERAS!BG169</f>
        <v>3215778.5762859196</v>
      </c>
      <c r="BH331" s="77">
        <f>+BANCOS!BH178+FINANCIERAS!BH169</f>
        <v>3455952.46267513</v>
      </c>
      <c r="BI331" s="77">
        <f>+BANCOS!BI178+FINANCIERAS!BI169</f>
        <v>3837681</v>
      </c>
      <c r="BJ331" s="77">
        <f>+BANCOS!BJ178+FINANCIERAS!BJ169</f>
        <v>408564.79304416996</v>
      </c>
      <c r="BK331" s="77">
        <f>+BANCOS!BK178+FINANCIERAS!BK169</f>
        <v>661965.31038858008</v>
      </c>
      <c r="BL331" s="77">
        <f>+BANCOS!BL178+FINANCIERAS!BL169</f>
        <v>931038.30943380995</v>
      </c>
      <c r="BM331" s="77">
        <f>+BANCOS!BM178+FINANCIERAS!BM169</f>
        <v>1102488.8272355499</v>
      </c>
      <c r="BN331" s="77">
        <f>+BANCOS!BN178+FINANCIERAS!BN169</f>
        <v>1266646.48234269</v>
      </c>
      <c r="BO331" s="77">
        <f>+BANCOS!BO178+FINANCIERAS!BO169</f>
        <v>1634544.13502166</v>
      </c>
      <c r="BP331" s="77">
        <f>+BANCOS!BP178+FINANCIERAS!BP169</f>
        <v>1948955.2893624499</v>
      </c>
      <c r="BQ331" s="77">
        <f>+BANCOS!BQ178+FINANCIERAS!BQ169</f>
        <v>2251287.0370741999</v>
      </c>
      <c r="BR331" s="77">
        <f>+BANCOS!BR178+FINANCIERAS!BR169</f>
        <v>2474498.4985750997</v>
      </c>
      <c r="BS331" s="77">
        <f>+BANCOS!BS178+FINANCIERAS!BS169</f>
        <v>2782524.84849159</v>
      </c>
      <c r="BT331" s="77">
        <f>+BANCOS!BT178+FINANCIERAS!BT169</f>
        <v>3002879.1878673998</v>
      </c>
      <c r="BU331" s="77">
        <f>+BANCOS!BU178+FINANCIERAS!BU169</f>
        <v>3329441.2490180898</v>
      </c>
      <c r="BV331" s="77">
        <f>+BANCOS!BV178+FINANCIERAS!BV169</f>
        <v>246269.77407320001</v>
      </c>
      <c r="BW331" s="77">
        <f>+BANCOS!BW178+FINANCIERAS!BW169</f>
        <v>663334.33359240997</v>
      </c>
      <c r="BX331" s="77">
        <f>+BANCOS!BX178+FINANCIERAS!BX169</f>
        <v>1097529.5761918798</v>
      </c>
      <c r="BY331" s="77">
        <f>+BANCOS!BY178+FINANCIERAS!BY169</f>
        <v>1860364.15260806</v>
      </c>
      <c r="BZ331" s="77">
        <f>+BANCOS!BZ178+FINANCIERAS!BZ169</f>
        <v>2823332.3168532103</v>
      </c>
      <c r="CA331" s="77">
        <f>+BANCOS!CA178+FINANCIERAS!CA169</f>
        <v>3316335.22355275</v>
      </c>
      <c r="CB331" s="77">
        <f>+BANCOS!CB178+FINANCIERAS!CB169</f>
        <v>3676597.6587830512</v>
      </c>
      <c r="CC331" s="77">
        <f>+BANCOS!CC178+FINANCIERAS!CC169</f>
        <v>4031166.5578434099</v>
      </c>
      <c r="CD331" s="77">
        <f>+BANCOS!CD178+FINANCIERAS!CD169</f>
        <v>4529796.7642561309</v>
      </c>
      <c r="CE331" s="77">
        <f>+BANCOS!CE178+FINANCIERAS!CE169</f>
        <v>4843017.3369495897</v>
      </c>
      <c r="CF331" s="77">
        <f>+BANCOS!CF178+FINANCIERAS!CF169</f>
        <v>5058622.8812367003</v>
      </c>
      <c r="CG331" s="77">
        <f>+BANCOS!CG178+FINANCIERAS!CG169</f>
        <v>5599907.5926957699</v>
      </c>
      <c r="CH331" s="77">
        <f>+BANCOS!CH178+FINANCIERAS!CH169</f>
        <v>302524.61653861002</v>
      </c>
      <c r="CI331" s="77">
        <f>+BANCOS!CI178+FINANCIERAS!CI169</f>
        <v>553838.13026630995</v>
      </c>
      <c r="CJ331" s="77">
        <f>+BANCOS!CJ178+FINANCIERAS!CJ169</f>
        <v>939320.5549679501</v>
      </c>
      <c r="CK331" s="77">
        <f>+BANCOS!CK178+FINANCIERAS!CK169</f>
        <v>1367182.3902704502</v>
      </c>
      <c r="CL331" s="77">
        <f>+BANCOS!CL178+FINANCIERAS!CL169</f>
        <v>1695819.8205711099</v>
      </c>
      <c r="CM331" s="77">
        <f>+BANCOS!CM178+FINANCIERAS!CM169</f>
        <v>2189321.3928759</v>
      </c>
      <c r="CN331" s="77">
        <f>+BANCOS!CN178+FINANCIERAS!CN169</f>
        <v>2481731.2704129298</v>
      </c>
      <c r="CO331" s="77">
        <f>+BANCOS!CO178+FINANCIERAS!CO169</f>
        <v>2796278.5110517009</v>
      </c>
      <c r="CP331" s="77">
        <f>+BANCOS!CP178+FINANCIERAS!CP169</f>
        <v>3379504.3444743799</v>
      </c>
      <c r="CQ331" s="77">
        <f>+BANCOS!CQ178+FINANCIERAS!CQ169</f>
        <v>4044549.13838231</v>
      </c>
      <c r="CR331" s="77">
        <f>+BANCOS!CR178+FINANCIERAS!CR169</f>
        <v>5198545.6926462306</v>
      </c>
      <c r="CS331" s="77">
        <f>+BANCOS!CS178+FINANCIERAS!CS169</f>
        <v>5883521.4011915606</v>
      </c>
      <c r="CT331" s="77">
        <f>+BANCOS!CT178+FINANCIERAS!CT169</f>
        <v>713309.74054277979</v>
      </c>
      <c r="CU331" s="77">
        <f>+BANCOS!CU178+FINANCIERAS!CU169</f>
        <v>2090489.5132144501</v>
      </c>
      <c r="CV331" s="77">
        <f>+BANCOS!CV178+FINANCIERAS!CV169</f>
        <v>3011137.3182905912</v>
      </c>
      <c r="CW331" s="77">
        <f>+BANCOS!CW178+FINANCIERAS!CW169</f>
        <v>4032463.2113828897</v>
      </c>
      <c r="CX331" s="77">
        <f>+BANCOS!CX178+FINANCIERAS!CX169</f>
        <v>3649487.3233973999</v>
      </c>
      <c r="CY331" s="77">
        <f>+BANCOS!CY178+FINANCIERAS!CY169</f>
        <v>4639866.7740302002</v>
      </c>
      <c r="CZ331" s="77">
        <f>+BANCOS!CZ178+FINANCIERAS!CZ169</f>
        <v>5399295.2627948802</v>
      </c>
      <c r="DA331" s="77">
        <f>+BANCOS!DA178+FINANCIERAS!DA169</f>
        <v>5950898.112103031</v>
      </c>
      <c r="DB331" s="77">
        <f>+BANCOS!DB178+FINANCIERAS!DB169</f>
        <v>6311147.7627846915</v>
      </c>
      <c r="DC331" s="77">
        <f>+BANCOS!DC178+FINANCIERAS!DC169</f>
        <v>9145875.9174231403</v>
      </c>
      <c r="DD331" s="77">
        <f>+BANCOS!DD178+FINANCIERAS!DD169</f>
        <v>10623133.180068839</v>
      </c>
      <c r="DE331" s="77">
        <f>+BANCOS!DE178+FINANCIERAS!DE169</f>
        <v>15795046.178502349</v>
      </c>
      <c r="DF331" s="77">
        <f>+BANCOS!DF178+FINANCIERAS!DF169</f>
        <v>1591696.6594880701</v>
      </c>
      <c r="DG331" s="77">
        <f>+BANCOS!DG178+FINANCIERAS!DG169</f>
        <v>2537826.3726426801</v>
      </c>
      <c r="DH331" s="77">
        <f>+BANCOS!DH178+FINANCIERAS!DH169</f>
        <v>3333473.11413824</v>
      </c>
      <c r="DI331" s="77">
        <f>+BANCOS!DI178+FINANCIERAS!DI169</f>
        <v>4302444.5519310199</v>
      </c>
      <c r="DJ331" s="77">
        <f>+BANCOS!DJ178+FINANCIERAS!DJ169</f>
        <v>4964146.7881844305</v>
      </c>
      <c r="DK331" s="77">
        <f>+BANCOS!DK178+FINANCIERAS!DK169</f>
        <v>5466485.0615127599</v>
      </c>
      <c r="DL331" s="77">
        <f>+BANCOS!DL178+FINANCIERAS!DL169</f>
        <v>6253618.8317972301</v>
      </c>
      <c r="DM331" s="77">
        <f>+BANCOS!DM178+FINANCIERAS!DM169</f>
        <v>6824417.0308328802</v>
      </c>
      <c r="DN331" s="77">
        <f>+BANCOS!DN178+FINANCIERAS!DN169</f>
        <v>7433034.8359963894</v>
      </c>
      <c r="DO331" s="77">
        <f>+BANCOS!DO178+FINANCIERAS!DO169</f>
        <v>7907013.9205972804</v>
      </c>
      <c r="DP331" s="77">
        <f>+BANCOS!DP178+FINANCIERAS!DP169</f>
        <v>8630000.0634681787</v>
      </c>
      <c r="DQ331" s="77">
        <f>+BANCOS!DQ178+FINANCIERAS!DQ169</f>
        <v>10988545.92035608</v>
      </c>
      <c r="DR331" s="77">
        <f>+BANCOS!DR178+FINANCIERAS!DR169</f>
        <v>1561543.6701466402</v>
      </c>
      <c r="DS331" s="77">
        <f>+BANCOS!DS178+FINANCIERAS!DS169</f>
        <v>3071044.58393064</v>
      </c>
      <c r="DT331" s="77">
        <f>+BANCOS!DT178+FINANCIERAS!DT169</f>
        <v>4186464.5260315603</v>
      </c>
      <c r="DU331" s="77">
        <f>+BANCOS!DU178+FINANCIERAS!DU169</f>
        <v>5155571.24737655</v>
      </c>
      <c r="DV331" s="77">
        <f>+BANCOS!DV178+FINANCIERAS!DV169</f>
        <v>6275595.4079624601</v>
      </c>
      <c r="DW331" s="77">
        <f>+BANCOS!DW178+FINANCIERAS!DW169</f>
        <v>7123547.2127028992</v>
      </c>
      <c r="DX331" s="77">
        <f>+BANCOS!DX178+FINANCIERAS!DX169</f>
        <v>8021093.1230353499</v>
      </c>
      <c r="DY331" s="77">
        <f>+BANCOS!DY178+FINANCIERAS!DY169</f>
        <v>8884217.8555849977</v>
      </c>
      <c r="DZ331" s="77">
        <f>+BANCOS!DZ178+FINANCIERAS!DZ169</f>
        <v>9663031.6800226085</v>
      </c>
      <c r="EA331" s="77">
        <f>+BANCOS!EA178+FINANCIERAS!EA169</f>
        <v>10489727.41648902</v>
      </c>
      <c r="EB331" s="77">
        <f>+BANCOS!EB178+FINANCIERAS!EB169</f>
        <v>12651782.33770922</v>
      </c>
      <c r="EC331" s="77">
        <f>+BANCOS!EC178+FINANCIERAS!EC169</f>
        <v>16192570.727829531</v>
      </c>
      <c r="ED331" s="77">
        <f>+BANCOS!ED178+FINANCIERAS!ED169</f>
        <v>1590371.68328238</v>
      </c>
      <c r="EE331" s="77">
        <f>+BANCOS!EE178+FINANCIERAS!EE169</f>
        <v>2724111.04334745</v>
      </c>
      <c r="EF331" s="77">
        <f>+BANCOS!EF178+FINANCIERAS!EF169</f>
        <v>6198552.7707922393</v>
      </c>
      <c r="EG331" s="77">
        <f>+BANCOS!EG178+FINANCIERAS!EG169</f>
        <v>8899119.2244381905</v>
      </c>
      <c r="EH331" s="77">
        <f>+BANCOS!EH178+FINANCIERAS!EH169</f>
        <v>10803410.119632639</v>
      </c>
      <c r="EI331" s="77">
        <f>+BANCOS!EI178+FINANCIERAS!EI169</f>
        <v>12519570.945492461</v>
      </c>
      <c r="EJ331" s="77">
        <f>+BANCOS!EJ178+FINANCIERAS!EJ169</f>
        <v>14751350.31460882</v>
      </c>
      <c r="EK331" s="77">
        <f>+BANCOS!EK178+FINANCIERAS!EK169</f>
        <v>18931983.835707732</v>
      </c>
      <c r="EL331" s="77">
        <f>+BANCOS!EL178+FINANCIERAS!EL169</f>
        <v>21517623.93616895</v>
      </c>
      <c r="EM331" s="77">
        <f>+BANCOS!EM178+FINANCIERAS!EM169</f>
        <v>22197659.507501971</v>
      </c>
      <c r="EN331" s="77">
        <f>+BANCOS!EN178+FINANCIERAS!EN169</f>
        <v>24405638.885670599</v>
      </c>
      <c r="EO331" s="77">
        <f>+BANCOS!EO178+FINANCIERAS!EO169</f>
        <v>26884587.520798001</v>
      </c>
      <c r="EP331" s="77">
        <f>+BANCOS!EP178+FINANCIERAS!EP169</f>
        <v>2120308.5662966301</v>
      </c>
      <c r="EQ331" s="77">
        <f>+BANCOS!EQ178+FINANCIERAS!EQ169</f>
        <v>9673721.3983717393</v>
      </c>
      <c r="ER331" s="77">
        <f>+BANCOS!ER178+FINANCIERAS!ER169</f>
        <v>12641205.357989669</v>
      </c>
      <c r="ES331" s="77">
        <f>+BANCOS!ES178+FINANCIERAS!ES169</f>
        <v>14578370.9306881</v>
      </c>
      <c r="ET331" s="77">
        <f>+BANCOS!ET178+FINANCIERAS!ET169</f>
        <v>19888075.962435558</v>
      </c>
      <c r="EU331" s="77">
        <f>+BANCOS!EU178+FINANCIERAS!EU169</f>
        <v>22901333.170569021</v>
      </c>
      <c r="EV331" s="77">
        <f>+BANCOS!EV178+FINANCIERAS!EV169</f>
        <v>25983076.204161413</v>
      </c>
      <c r="EW331" s="77">
        <f>+BANCOS!EW178+FINANCIERAS!EW169</f>
        <v>27280468.588596679</v>
      </c>
      <c r="EX331" s="77">
        <f>+BANCOS!EX178+FINANCIERAS!EX169</f>
        <v>28763028.306548551</v>
      </c>
      <c r="EY331" s="77">
        <f>+BANCOS!EY178+FINANCIERAS!EY169</f>
        <v>30357404.124633171</v>
      </c>
      <c r="EZ331" s="77">
        <f>+BANCOS!EZ178+FINANCIERAS!EZ169</f>
        <v>31753977.908186939</v>
      </c>
      <c r="FA331" s="77">
        <f>+BANCOS!FA178+FINANCIERAS!FA169</f>
        <v>35381755.934884094</v>
      </c>
      <c r="FB331" s="77">
        <f>+BANCOS!FB178+FINANCIERAS!FB169</f>
        <v>5639174.2570749214</v>
      </c>
      <c r="FC331" s="77">
        <f>+BANCOS!FC178+FINANCIERAS!FC169</f>
        <v>6401963.4974754704</v>
      </c>
      <c r="FD331" s="77">
        <f>+BANCOS!FD178+FINANCIERAS!FD169</f>
        <v>7958711.0207587602</v>
      </c>
      <c r="FE331" s="77">
        <f>+BANCOS!FE178+FINANCIERAS!FE169</f>
        <v>11337207.25611834</v>
      </c>
      <c r="FF331" s="77">
        <f>+BANCOS!FF178+FINANCIERAS!FF169</f>
        <v>14334771.276058018</v>
      </c>
      <c r="FG331" s="77">
        <f>+BANCOS!FG178+FINANCIERAS!FG169</f>
        <v>17008782.354241949</v>
      </c>
      <c r="FH331" s="77">
        <f>+BANCOS!FH178+FINANCIERAS!FH169</f>
        <v>19848462.075599283</v>
      </c>
      <c r="FI331" s="77">
        <f>+BANCOS!FI178+FINANCIERAS!FI169</f>
        <v>21631868.539197389</v>
      </c>
      <c r="FJ331" s="77">
        <f>+BANCOS!FJ178+FINANCIERAS!FJ169</f>
        <v>23440829.750229701</v>
      </c>
      <c r="FK331" s="77">
        <f>+BANCOS!FK178+FINANCIERAS!FK169</f>
        <v>24911316.919162292</v>
      </c>
      <c r="FL331" s="77">
        <f>+BANCOS!FL178+FINANCIERAS!FL169</f>
        <v>26086718.237727448</v>
      </c>
      <c r="FM331" s="77">
        <f>+BANCOS!FM178+FINANCIERAS!FM169</f>
        <v>29157904.315387949</v>
      </c>
      <c r="FN331" s="77">
        <f>+BANCOS!FN178+FINANCIERAS!FN169</f>
        <v>2244698.22979538</v>
      </c>
      <c r="FO331" s="77">
        <f>+BANCOS!FO178+FINANCIERAS!FO169</f>
        <v>6365800.1302770702</v>
      </c>
      <c r="FP331" s="77">
        <f>+BANCOS!FP178+FINANCIERAS!FP169</f>
        <v>8464366.3108879197</v>
      </c>
      <c r="FQ331" s="77">
        <f>+BANCOS!FQ178+FINANCIERAS!FQ169</f>
        <v>9950851.2168869283</v>
      </c>
      <c r="FR331" s="77">
        <f>+BANCOS!FR178+FINANCIERAS!FR169</f>
        <v>11309453.006978309</v>
      </c>
      <c r="FS331" s="77">
        <f>+BANCOS!FS178+FINANCIERAS!FS169</f>
        <v>12883930.718748471</v>
      </c>
      <c r="FT331" s="77">
        <f>+BANCOS!FT178+FINANCIERAS!FT169</f>
        <v>19590036.224068128</v>
      </c>
      <c r="FU331" s="77">
        <f>+BANCOS!FU178+FINANCIERAS!FU169</f>
        <v>22710692.802505698</v>
      </c>
      <c r="FV331" s="77">
        <f>+BANCOS!FV178+FINANCIERAS!FV169</f>
        <v>26374004.00732651</v>
      </c>
      <c r="FW331" s="77">
        <f>+BANCOS!FW178+FINANCIERAS!FW169</f>
        <v>31207180.704161376</v>
      </c>
      <c r="FX331" s="77">
        <f>+BANCOS!FX178+FINANCIERAS!FX169</f>
        <v>33908256.314839989</v>
      </c>
      <c r="FY331" s="77">
        <f>+BANCOS!FY178+FINANCIERAS!FY169</f>
        <v>36075116.898643695</v>
      </c>
      <c r="FZ331" s="77">
        <f>+BANCOS!FZ178+FINANCIERAS!FZ169</f>
        <v>4062712.5750645101</v>
      </c>
      <c r="GA331" s="77">
        <f>+BANCOS!GA178+FINANCIERAS!GA169</f>
        <v>6488109.5987293599</v>
      </c>
      <c r="GB331" s="77">
        <f>+BANCOS!GB178+FINANCIERAS!GB169</f>
        <v>12262397.843381261</v>
      </c>
      <c r="GC331" s="77">
        <f>+BANCOS!GC178+FINANCIERAS!GC169</f>
        <v>18676908.764533032</v>
      </c>
      <c r="GD331" s="77">
        <f>+BANCOS!GD178+FINANCIERAS!GD169</f>
        <v>21893562.39402188</v>
      </c>
      <c r="GE331" s="77">
        <f>+BANCOS!GE178+FINANCIERAS!GE169</f>
        <v>26828083.638559133</v>
      </c>
      <c r="GF331" s="77">
        <f>+BANCOS!GF178+FINANCIERAS!GF169</f>
        <v>30082024.567729849</v>
      </c>
      <c r="GG331" s="77">
        <f>+BANCOS!GG178+FINANCIERAS!GG169</f>
        <v>36058642.063730881</v>
      </c>
      <c r="GH331" s="77">
        <f>+BANCOS!GH178+FINANCIERAS!GH169</f>
        <v>43710379.620435588</v>
      </c>
      <c r="GI331" s="77">
        <f>+BANCOS!GI178+FINANCIERAS!GI169</f>
        <v>46815941.606626168</v>
      </c>
      <c r="GJ331" s="77">
        <f>+BANCOS!GJ178+FINANCIERAS!GJ169</f>
        <v>50259252.834482826</v>
      </c>
      <c r="GK331" s="77">
        <f>+BANCOS!GK178+FINANCIERAS!GK169</f>
        <v>54822771.601997234</v>
      </c>
      <c r="GL331" s="77">
        <f>+BANCOS!GL178+FINANCIERAS!GL169</f>
        <v>3597907.79378937</v>
      </c>
      <c r="GM331" s="77">
        <f>+BANCOS!GM178+FINANCIERAS!GM169</f>
        <v>11144239.00781754</v>
      </c>
      <c r="GN331" s="77">
        <f>+BANCOS!GN178+FINANCIERAS!GN169</f>
        <v>15661123.249176029</v>
      </c>
      <c r="GO331" s="77">
        <f>+BANCOS!GO178+FINANCIERAS!GO169</f>
        <v>21319758.523476832</v>
      </c>
      <c r="GP331" s="77">
        <f>+BANCOS!GP178+FINANCIERAS!GP169</f>
        <v>25918525.74290777</v>
      </c>
      <c r="GQ331" s="77">
        <f>+BANCOS!GQ178+FINANCIERAS!GQ169</f>
        <v>31601996.525493078</v>
      </c>
      <c r="GR331" s="77">
        <f>+BANCOS!GR178+FINANCIERAS!GR169</f>
        <v>35161375.547182798</v>
      </c>
      <c r="GS331" s="77">
        <f>+BANCOS!GS178+FINANCIERAS!GS169</f>
        <v>38254889.240099989</v>
      </c>
      <c r="GT331" s="77">
        <f>+BANCOS!GT178+FINANCIERAS!GT169</f>
        <v>41802452.912892736</v>
      </c>
      <c r="GU331" s="77">
        <f>+BANCOS!GU178+FINANCIERAS!GU169</f>
        <v>45417846.695021085</v>
      </c>
      <c r="GV331" s="77">
        <f>+BANCOS!GV178+FINANCIERAS!GV169</f>
        <v>48098584.392051965</v>
      </c>
      <c r="GW331" s="77">
        <f>+BANCOS!GW178+FINANCIERAS!GW169</f>
        <v>52040337.710532665</v>
      </c>
      <c r="GX331" s="77">
        <f>+BANCOS!GX178+FINANCIERAS!GX169</f>
        <v>4182950.6344381012</v>
      </c>
      <c r="GY331" s="77">
        <f>+BANCOS!GY178+FINANCIERAS!GY169</f>
        <v>10605115.18167668</v>
      </c>
      <c r="GZ331" s="77">
        <f>+BANCOS!GZ178+FINANCIERAS!GZ169</f>
        <v>16765599.91903159</v>
      </c>
      <c r="HA331" s="77">
        <f>+BANCOS!HA178+FINANCIERAS!HA169</f>
        <v>21851924.732248642</v>
      </c>
      <c r="HB331" s="77">
        <f>+BANCOS!HB178+FINANCIERAS!HB169</f>
        <v>24954606.965160001</v>
      </c>
      <c r="HC331" s="77">
        <f>+BANCOS!HC178+FINANCIERAS!HC169</f>
        <v>28163944.043585628</v>
      </c>
      <c r="HD331" s="77">
        <f>+BANCOS!HD178+FINANCIERAS!HD169</f>
        <v>30711329.338757761</v>
      </c>
      <c r="HE331" s="77">
        <f>+BANCOS!HE178+FINANCIERAS!HE169</f>
        <v>34129798.12874198</v>
      </c>
      <c r="HF331" s="77">
        <f>+BANCOS!HF178+FINANCIERAS!HF169</f>
        <v>36494590.850216337</v>
      </c>
      <c r="HG331" s="77">
        <f>+BANCOS!HG178+FINANCIERAS!HG169</f>
        <v>38901401.134732485</v>
      </c>
      <c r="HH331" s="77">
        <f>+BANCOS!HH178+FINANCIERAS!HH169</f>
        <v>41133260.266625568</v>
      </c>
      <c r="HI331" s="77">
        <f>+BANCOS!HI178+FINANCIERAS!HI169</f>
        <v>43608461.241934374</v>
      </c>
      <c r="HJ331" s="77">
        <f>+BANCOS!HJ178+FINANCIERAS!HJ169</f>
        <v>3338917.9535575495</v>
      </c>
      <c r="HK331" s="77">
        <f>+BANCOS!HK178+FINANCIERAS!HK169</f>
        <v>5691992.4169671303</v>
      </c>
      <c r="HL331" s="77">
        <f>+BANCOS!HL178+FINANCIERAS!HL169</f>
        <v>8818432.4370772</v>
      </c>
      <c r="HM331" s="77">
        <f>+BANCOS!HM178+FINANCIERAS!HM169</f>
        <v>11195864.92065254</v>
      </c>
      <c r="HN331" s="77">
        <f>+BANCOS!HN178+FINANCIERAS!HN169</f>
        <v>15755532.60791643</v>
      </c>
      <c r="HO331" s="77">
        <f>+BANCOS!HO178+FINANCIERAS!HO169</f>
        <v>19712004.099377573</v>
      </c>
      <c r="HP331" s="77">
        <f>+BANCOS!HP178+FINANCIERAS!HP169</f>
        <v>22322447.983300123</v>
      </c>
      <c r="HQ331" s="77">
        <f>+BANCOS!HQ178+FINANCIERAS!HQ169</f>
        <v>25691316.610845268</v>
      </c>
      <c r="HR331" s="77">
        <f>+BANCOS!HR178+FINANCIERAS!HR169</f>
        <v>28476768.95702998</v>
      </c>
      <c r="HS331" s="77">
        <f>+BANCOS!HS178+FINANCIERAS!HS169</f>
        <v>32048572.031681851</v>
      </c>
      <c r="HT331" s="77">
        <f>+BANCOS!HT178+FINANCIERAS!HT169</f>
        <v>35852351.13770172</v>
      </c>
      <c r="HU331" s="77">
        <f>+BANCOS!HU178+FINANCIERAS!HU169</f>
        <v>40491967.938644834</v>
      </c>
      <c r="HV331" s="77">
        <f>+BANCOS!HV178+FINANCIERAS!HV169</f>
        <v>5095620.8467288101</v>
      </c>
      <c r="HW331" s="77">
        <f>+BANCOS!HW178+FINANCIERAS!HW169</f>
        <v>8595348.8149458021</v>
      </c>
      <c r="HX331" s="77">
        <f>+BANCOS!HX178+FINANCIERAS!HX169</f>
        <v>12642156.487315908</v>
      </c>
      <c r="HY331" s="77">
        <f>+BANCOS!HY178+FINANCIERAS!HY169</f>
        <v>15606670.508298129</v>
      </c>
      <c r="HZ331" s="77">
        <f>+BANCOS!HZ178+FINANCIERAS!HZ169</f>
        <v>22810387.204029553</v>
      </c>
      <c r="IA331" s="77">
        <f>+BANCOS!IA178+FINANCIERAS!IA169</f>
        <v>27429752.486444321</v>
      </c>
      <c r="IB331" s="77">
        <f>+BANCOS!IB178+FINANCIERAS!IB169</f>
        <v>34871217.69257801</v>
      </c>
      <c r="IC331" s="77">
        <f>+BANCOS!IC178+FINANCIERAS!IC169</f>
        <v>43224489.018973798</v>
      </c>
      <c r="ID331" s="77">
        <f>+BANCOS!ID178+FINANCIERAS!ID169</f>
        <v>48607029.662639</v>
      </c>
      <c r="IE331" s="77">
        <f>+BANCOS!IE178+FINANCIERAS!IE169</f>
        <v>52995563.301382139</v>
      </c>
      <c r="IF331" s="77">
        <f>+BANCOS!IF178+FINANCIERAS!IF169</f>
        <v>56909707.682061978</v>
      </c>
      <c r="IG331" s="77">
        <f>+BANCOS!IG178+FINANCIERAS!IG169</f>
        <v>60980805.308049515</v>
      </c>
      <c r="IH331" s="77">
        <f>+BANCOS!IH178+FINANCIERAS!IH169</f>
        <v>3272147.5884372899</v>
      </c>
      <c r="II331" s="77">
        <f>+BANCOS!II178+FINANCIERAS!II169</f>
        <v>7693102.4494818095</v>
      </c>
      <c r="IJ331" s="77">
        <f>+BANCOS!IJ178+FINANCIERAS!IJ169</f>
        <v>13779125.950695699</v>
      </c>
      <c r="IK331" s="77">
        <f>+BANCOS!IK178+FINANCIERAS!IK169</f>
        <v>18576261.428837083</v>
      </c>
      <c r="IL331" s="77">
        <f>+BANCOS!IL178+FINANCIERAS!IL169</f>
        <v>22713069.927853148</v>
      </c>
      <c r="IM331" s="77">
        <f>+BANCOS!IM178+FINANCIERAS!IM169</f>
        <v>26996418.738671962</v>
      </c>
      <c r="IN331" s="77">
        <f>+BANCOS!IN178+FINANCIERAS!IN169</f>
        <v>32309874.94938308</v>
      </c>
      <c r="IO331" s="77">
        <f>+BANCOS!IO178+FINANCIERAS!IO169</f>
        <v>35559427.278510779</v>
      </c>
      <c r="IP331" s="77">
        <f>+BANCOS!IP178+FINANCIERAS!IP169</f>
        <v>39355002.649408132</v>
      </c>
      <c r="IQ331" s="77">
        <f>+BANCOS!IQ178+FINANCIERAS!IQ169</f>
        <v>42181731.899389975</v>
      </c>
      <c r="IR331" s="77">
        <f>+BANCOS!IR178+FINANCIERAS!IR169</f>
        <v>44971064.669522554</v>
      </c>
      <c r="IS331" s="77">
        <f>+BANCOS!IS178+FINANCIERAS!IS169</f>
        <v>55663234.721580885</v>
      </c>
      <c r="IT331" s="77">
        <f>+BANCOS!IT178+FINANCIERAS!IT169</f>
        <v>7856927.1950856997</v>
      </c>
      <c r="IU331" s="77">
        <f>+BANCOS!IU178+FINANCIERAS!IU169</f>
        <v>16435173.70254159</v>
      </c>
      <c r="IV331" s="77">
        <f>+BANCOS!IV178+FINANCIERAS!IV169</f>
        <v>31295594.524741419</v>
      </c>
      <c r="IW331" s="77">
        <f>+BANCOS!IW178+FINANCIERAS!IW169</f>
        <v>45408468.147279814</v>
      </c>
      <c r="IX331" s="77">
        <f>+BANCOS!IX178+FINANCIERAS!IX169</f>
        <v>61147966.110984787</v>
      </c>
      <c r="IY331" s="77">
        <f>+BANCOS!IY178+FINANCIERAS!IY169</f>
        <v>67298640.673600554</v>
      </c>
      <c r="IZ331" s="77">
        <f>+BANCOS!IZ178+FINANCIERAS!IZ169</f>
        <v>73491203.49445352</v>
      </c>
      <c r="JA331" s="77">
        <f>+BANCOS!JA178+FINANCIERAS!JA169</f>
        <v>77311786</v>
      </c>
      <c r="JB331" s="77">
        <f>+BANCOS!JB178+FINANCIERAS!JB169</f>
        <v>81550331.534574211</v>
      </c>
      <c r="JC331" s="77">
        <f>+BANCOS!JC178+FINANCIERAS!JC169</f>
        <v>84694128.350187466</v>
      </c>
      <c r="JD331" s="77">
        <f>+BANCOS!JD178+FINANCIERAS!JD169</f>
        <v>88713875.080621749</v>
      </c>
      <c r="JE331" s="77">
        <f>+BANCOS!JE178+FINANCIERAS!JE169</f>
        <v>94350508.063872963</v>
      </c>
      <c r="JF331" s="77" t="e">
        <f>+BANCOS!#REF!+FINANCIERAS!JF169</f>
        <v>#REF!</v>
      </c>
    </row>
    <row r="332" spans="1:266" ht="12.9" customHeight="1" x14ac:dyDescent="0.2">
      <c r="A332" s="23" t="s">
        <v>199</v>
      </c>
      <c r="B332" s="77"/>
      <c r="C332" s="77"/>
      <c r="D332" s="77"/>
      <c r="E332" s="77"/>
      <c r="F332" s="77"/>
      <c r="G332" s="77"/>
      <c r="H332" s="77"/>
      <c r="I332" s="77"/>
      <c r="J332" s="77"/>
      <c r="K332" s="77"/>
      <c r="L332" s="77"/>
      <c r="M332" s="77"/>
      <c r="N332" s="77"/>
      <c r="O332" s="77"/>
      <c r="P332" s="77"/>
      <c r="Q332" s="77"/>
      <c r="R332" s="77"/>
      <c r="S332" s="77"/>
      <c r="T332" s="77"/>
      <c r="U332" s="77"/>
      <c r="V332" s="77"/>
      <c r="W332" s="77"/>
      <c r="X332" s="77"/>
      <c r="Y332" s="77"/>
      <c r="Z332" s="77"/>
      <c r="AA332" s="77"/>
      <c r="AB332" s="77"/>
      <c r="AC332" s="77"/>
      <c r="AD332" s="77"/>
      <c r="AE332" s="77"/>
      <c r="AF332" s="77"/>
      <c r="AG332" s="77"/>
      <c r="AH332" s="77"/>
      <c r="AI332" s="77"/>
      <c r="AJ332" s="77"/>
      <c r="AK332" s="77"/>
      <c r="AL332" s="77"/>
      <c r="AM332" s="77"/>
      <c r="AN332" s="77"/>
      <c r="AO332" s="77"/>
      <c r="AP332" s="77"/>
      <c r="AQ332" s="77"/>
      <c r="AR332" s="77"/>
      <c r="AS332" s="77"/>
      <c r="AT332" s="77"/>
      <c r="AU332" s="77"/>
      <c r="AV332" s="77"/>
      <c r="AW332" s="77"/>
      <c r="AX332" s="77"/>
      <c r="AY332" s="77"/>
      <c r="AZ332" s="77"/>
      <c r="BA332" s="77"/>
      <c r="BB332" s="77"/>
      <c r="BC332" s="77"/>
      <c r="BD332" s="77"/>
      <c r="BE332" s="77"/>
      <c r="BF332" s="77"/>
      <c r="BG332" s="77"/>
      <c r="BH332" s="77"/>
      <c r="BI332" s="77"/>
      <c r="BJ332" s="77"/>
      <c r="BK332" s="77"/>
      <c r="BL332" s="77"/>
      <c r="BM332" s="77"/>
      <c r="BN332" s="77"/>
      <c r="BO332" s="77"/>
      <c r="BP332" s="77"/>
      <c r="BQ332" s="77"/>
      <c r="BR332" s="77"/>
      <c r="BS332" s="77"/>
      <c r="BT332" s="77"/>
      <c r="BU332" s="77"/>
      <c r="BV332" s="77"/>
      <c r="BW332" s="77"/>
      <c r="BX332" s="77"/>
      <c r="BY332" s="77"/>
      <c r="BZ332" s="77"/>
      <c r="CA332" s="77"/>
      <c r="CB332" s="77"/>
      <c r="CC332" s="77"/>
      <c r="CD332" s="77"/>
      <c r="CE332" s="77"/>
      <c r="CF332" s="77"/>
      <c r="CG332" s="77"/>
      <c r="CH332" s="77"/>
      <c r="CI332" s="77"/>
      <c r="CJ332" s="77"/>
      <c r="CK332" s="77"/>
      <c r="CL332" s="77"/>
      <c r="CM332" s="77"/>
      <c r="CN332" s="77"/>
      <c r="CO332" s="77"/>
      <c r="CP332" s="77"/>
      <c r="CQ332" s="77"/>
      <c r="CR332" s="77"/>
      <c r="CS332" s="77"/>
      <c r="CT332" s="77"/>
      <c r="CU332" s="77"/>
      <c r="CV332" s="77"/>
      <c r="CW332" s="77"/>
      <c r="CX332" s="77"/>
      <c r="CY332" s="77"/>
      <c r="CZ332" s="77"/>
      <c r="DA332" s="77"/>
      <c r="DB332" s="77"/>
      <c r="DC332" s="77"/>
      <c r="DD332" s="77"/>
      <c r="DE332" s="77"/>
      <c r="DF332" s="77"/>
      <c r="DG332" s="77"/>
      <c r="DH332" s="77"/>
      <c r="DI332" s="77"/>
      <c r="DJ332" s="77"/>
      <c r="DK332" s="77"/>
      <c r="DL332" s="77"/>
      <c r="DM332" s="77"/>
      <c r="DN332" s="77"/>
      <c r="DO332" s="77"/>
      <c r="DP332" s="77"/>
      <c r="DQ332" s="77"/>
      <c r="DR332" s="77"/>
      <c r="DS332" s="77"/>
      <c r="DT332" s="77"/>
      <c r="DU332" s="77"/>
      <c r="DV332" s="77"/>
      <c r="DW332" s="77"/>
      <c r="DX332" s="77"/>
      <c r="DY332" s="77"/>
      <c r="DZ332" s="77"/>
      <c r="EA332" s="77"/>
      <c r="EB332" s="77"/>
      <c r="EC332" s="77"/>
      <c r="ED332" s="77"/>
      <c r="EE332" s="77"/>
      <c r="EF332" s="77"/>
      <c r="EG332" s="77"/>
      <c r="EH332" s="77"/>
      <c r="EI332" s="77"/>
      <c r="EJ332" s="77"/>
      <c r="EK332" s="77"/>
      <c r="EL332" s="77"/>
      <c r="EM332" s="77"/>
      <c r="EN332" s="77"/>
      <c r="EO332" s="77"/>
      <c r="EP332" s="77"/>
      <c r="EQ332" s="77"/>
      <c r="ER332" s="77"/>
      <c r="ES332" s="77"/>
      <c r="ET332" s="77"/>
      <c r="EU332" s="77"/>
      <c r="EV332" s="77"/>
      <c r="EW332" s="77"/>
      <c r="EX332" s="77"/>
      <c r="EY332" s="77"/>
      <c r="EZ332" s="77"/>
      <c r="FA332" s="77"/>
      <c r="FB332" s="77"/>
      <c r="FC332" s="77"/>
      <c r="FD332" s="77"/>
      <c r="FE332" s="77"/>
      <c r="FF332" s="77"/>
      <c r="FG332" s="77"/>
      <c r="FH332" s="77"/>
      <c r="FI332" s="77"/>
      <c r="FJ332" s="77">
        <f>+BANCOS!FJ179+FINANCIERAS!FJ170</f>
        <v>4975073.7473132303</v>
      </c>
      <c r="FK332" s="77">
        <f>+BANCOS!FK179+FINANCIERAS!FK170</f>
        <v>5581410.1365533313</v>
      </c>
      <c r="FL332" s="77">
        <f>+BANCOS!FL179+FINANCIERAS!FL170</f>
        <v>6184960.5429398492</v>
      </c>
      <c r="FM332" s="77">
        <f>+BANCOS!FM179+FINANCIERAS!FM170</f>
        <v>6827325.8165497389</v>
      </c>
      <c r="FN332" s="77">
        <f>+BANCOS!FN179+FINANCIERAS!FN170</f>
        <v>645413.70429609017</v>
      </c>
      <c r="FO332" s="77">
        <f>+BANCOS!FO179+FINANCIERAS!FO170</f>
        <v>1247374.2843829799</v>
      </c>
      <c r="FP332" s="77">
        <f>+BANCOS!FP179+FINANCIERAS!FP170</f>
        <v>1904255.3404876301</v>
      </c>
      <c r="FQ332" s="77">
        <f>+BANCOS!FQ179+FINANCIERAS!FQ170</f>
        <v>2556720.4485504199</v>
      </c>
      <c r="FR332" s="77">
        <f>+BANCOS!FR179+FINANCIERAS!FR170</f>
        <v>3218368.7377253999</v>
      </c>
      <c r="FS332" s="77">
        <f>+BANCOS!FS179+FINANCIERAS!FS170</f>
        <v>3870673.3870793199</v>
      </c>
      <c r="FT332" s="77">
        <f>+BANCOS!FT179+FINANCIERAS!FT170</f>
        <v>4544413.108029549</v>
      </c>
      <c r="FU332" s="77">
        <f>+BANCOS!FU179+FINANCIERAS!FU170</f>
        <v>5216721.4528936092</v>
      </c>
      <c r="FV332" s="77">
        <f>+BANCOS!FV179+FINANCIERAS!FV170</f>
        <v>5888151.5986042703</v>
      </c>
      <c r="FW332" s="77">
        <f>+BANCOS!FW179+FINANCIERAS!FW170</f>
        <v>6607501.1341908183</v>
      </c>
      <c r="FX332" s="77">
        <f>+BANCOS!FX179+FINANCIERAS!FX170</f>
        <v>7312746.988742779</v>
      </c>
      <c r="FY332" s="77">
        <f>+BANCOS!FY179+FINANCIERAS!FY170</f>
        <v>8061615.46205163</v>
      </c>
      <c r="FZ332" s="77">
        <f>+BANCOS!FZ179+FINANCIERAS!FZ170</f>
        <v>733011.85865384003</v>
      </c>
      <c r="GA332" s="77">
        <f>+BANCOS!GA179+FINANCIERAS!GA170</f>
        <v>1418110.59845301</v>
      </c>
      <c r="GB332" s="77">
        <f>+BANCOS!GB179+FINANCIERAS!GB170</f>
        <v>2186483.1004484901</v>
      </c>
      <c r="GC332" s="77">
        <f>+BANCOS!GC179+FINANCIERAS!GC170</f>
        <v>2924663.6150409211</v>
      </c>
      <c r="GD332" s="77">
        <f>+BANCOS!GD179+FINANCIERAS!GD170</f>
        <v>3694981.4505151398</v>
      </c>
      <c r="GE332" s="77">
        <f>+BANCOS!GE179+FINANCIERAS!GE170</f>
        <v>4444901.7418756206</v>
      </c>
      <c r="GF332" s="77">
        <f>+BANCOS!GF179+FINANCIERAS!GF170</f>
        <v>5231496.0755762104</v>
      </c>
      <c r="GG332" s="77">
        <f>+BANCOS!GG179+FINANCIERAS!GG170</f>
        <v>6015373.1478108093</v>
      </c>
      <c r="GH332" s="77">
        <f>+BANCOS!GH179+FINANCIERAS!GH170</f>
        <v>6802935.4514733804</v>
      </c>
      <c r="GI332" s="77">
        <f>+BANCOS!GI179+FINANCIERAS!GI170</f>
        <v>7594269.5409792699</v>
      </c>
      <c r="GJ332" s="77">
        <f>+BANCOS!GJ179+FINANCIERAS!GJ170</f>
        <v>8354602.4528721394</v>
      </c>
      <c r="GK332" s="77">
        <f>+BANCOS!GK179+FINANCIERAS!GK170</f>
        <v>9176707.1568117812</v>
      </c>
      <c r="GL332" s="77">
        <f>+BANCOS!GL179+FINANCIERAS!GL170</f>
        <v>806543.24953531998</v>
      </c>
      <c r="GM332" s="77">
        <f>+BANCOS!GM179+FINANCIERAS!GM170</f>
        <v>1577603.8477829099</v>
      </c>
      <c r="GN332" s="77">
        <f>+BANCOS!GN179+FINANCIERAS!GN170</f>
        <v>2404404.0889790603</v>
      </c>
      <c r="GO332" s="77">
        <f>+BANCOS!GO179+FINANCIERAS!GO170</f>
        <v>3196212.33434674</v>
      </c>
      <c r="GP332" s="77">
        <f>+BANCOS!GP179+FINANCIERAS!GP170</f>
        <v>4015213.6730189007</v>
      </c>
      <c r="GQ332" s="77">
        <f>+BANCOS!GQ179+FINANCIERAS!GQ170</f>
        <v>4828008.3257367583</v>
      </c>
      <c r="GR332" s="77">
        <f>+BANCOS!GR179+FINANCIERAS!GR170</f>
        <v>5648161.7708219504</v>
      </c>
      <c r="GS332" s="77">
        <f>+BANCOS!GS179+FINANCIERAS!GS170</f>
        <v>6457871.5963103194</v>
      </c>
      <c r="GT332" s="77">
        <f>+BANCOS!GT179+FINANCIERAS!GT170</f>
        <v>7248456.1445593508</v>
      </c>
      <c r="GU332" s="77">
        <f>+BANCOS!GU179+FINANCIERAS!GU170</f>
        <v>8071600.9107798012</v>
      </c>
      <c r="GV332" s="77">
        <f>+BANCOS!GV179+FINANCIERAS!GV170</f>
        <v>8876407.0514882691</v>
      </c>
      <c r="GW332" s="77">
        <f>+BANCOS!GW179+FINANCIERAS!GW170</f>
        <v>9746498.0479697511</v>
      </c>
      <c r="GX332" s="77">
        <f>+BANCOS!GX179+FINANCIERAS!GX170</f>
        <v>835377.19802350993</v>
      </c>
      <c r="GY332" s="77">
        <f>+BANCOS!GY179+FINANCIERAS!GY170</f>
        <v>1599556.7691685101</v>
      </c>
      <c r="GZ332" s="77">
        <f>+BANCOS!GZ179+FINANCIERAS!GZ170</f>
        <v>2464968.8903089403</v>
      </c>
      <c r="HA332" s="77">
        <f>+BANCOS!HA179+FINANCIERAS!HA170</f>
        <v>3266413.4559732801</v>
      </c>
      <c r="HB332" s="77">
        <f>+BANCOS!HB179+FINANCIERAS!HB170</f>
        <v>4106386.6393710799</v>
      </c>
      <c r="HC332" s="77">
        <f>+BANCOS!HC179+FINANCIERAS!HC170</f>
        <v>4915657.5411410891</v>
      </c>
      <c r="HD332" s="77">
        <f>+BANCOS!HD179+FINANCIERAS!HD170</f>
        <v>5733629.8030992709</v>
      </c>
      <c r="HE332" s="77">
        <f>+BANCOS!HE179+FINANCIERAS!HE170</f>
        <v>6557540.0294012707</v>
      </c>
      <c r="HF332" s="77">
        <f>+BANCOS!HF179+FINANCIERAS!HF170</f>
        <v>7363544.8337293696</v>
      </c>
      <c r="HG332" s="77">
        <f>+BANCOS!HG179+FINANCIERAS!HG170</f>
        <v>8196941.1600954514</v>
      </c>
      <c r="HH332" s="77">
        <f>+BANCOS!HH179+FINANCIERAS!HH170</f>
        <v>9011006.0849611387</v>
      </c>
      <c r="HI332" s="77">
        <f>+BANCOS!HI179+FINANCIERAS!HI170</f>
        <v>9851165.0484965201</v>
      </c>
      <c r="HJ332" s="77">
        <f>+BANCOS!HJ179+FINANCIERAS!HJ170</f>
        <v>832379.47733830987</v>
      </c>
      <c r="HK332" s="77">
        <f>+BANCOS!HK179+FINANCIERAS!HK170</f>
        <v>1599118.2163559101</v>
      </c>
      <c r="HL332" s="77">
        <f>+BANCOS!HL179+FINANCIERAS!HL170</f>
        <v>2433741.6145659499</v>
      </c>
      <c r="HM332" s="77">
        <f>+BANCOS!HM179+FINANCIERAS!HM170</f>
        <v>3248288.6819169801</v>
      </c>
      <c r="HN332" s="77">
        <f>+BANCOS!HN179+FINANCIERAS!HN170</f>
        <v>4114522.7743557789</v>
      </c>
      <c r="HO332" s="77">
        <f>+BANCOS!HO179+FINANCIERAS!HO170</f>
        <v>4939374.9940462895</v>
      </c>
      <c r="HP332" s="77">
        <f>+BANCOS!HP179+FINANCIERAS!HP170</f>
        <v>5780500.3473441908</v>
      </c>
      <c r="HQ332" s="77">
        <f>+BANCOS!HQ179+FINANCIERAS!HQ170</f>
        <v>6632977.7420392996</v>
      </c>
      <c r="HR332" s="77">
        <f>+BANCOS!HR179+FINANCIERAS!HR170</f>
        <v>7466986.0391751593</v>
      </c>
      <c r="HS332" s="77">
        <f>+BANCOS!HS179+FINANCIERAS!HS170</f>
        <v>8345066.4417466391</v>
      </c>
      <c r="HT332" s="77">
        <f>+BANCOS!HT179+FINANCIERAS!HT170</f>
        <v>9208246.8974807095</v>
      </c>
      <c r="HU332" s="77">
        <f>+BANCOS!HU179+FINANCIERAS!HU170</f>
        <v>10136581.190441981</v>
      </c>
      <c r="HV332" s="77">
        <f>+BANCOS!HV179+FINANCIERAS!HV170</f>
        <v>912219.64383462002</v>
      </c>
      <c r="HW332" s="77">
        <f>+BANCOS!HW179+FINANCIERAS!HW170</f>
        <v>1725744.7727866701</v>
      </c>
      <c r="HX332" s="77">
        <f>+BANCOS!HX179+FINANCIERAS!HX170</f>
        <v>2663303.8162643998</v>
      </c>
      <c r="HY332" s="77">
        <f>+BANCOS!HY179+FINANCIERAS!HY170</f>
        <v>3587815.71096888</v>
      </c>
      <c r="HZ332" s="77">
        <f>+BANCOS!HZ179+FINANCIERAS!HZ170</f>
        <v>4546413.2440999206</v>
      </c>
      <c r="IA332" s="77">
        <f>+BANCOS!IA179+FINANCIERAS!IA170</f>
        <v>5473143.2594090011</v>
      </c>
      <c r="IB332" s="77">
        <f>+BANCOS!IB179+FINANCIERAS!IB170</f>
        <v>6434405.6781414906</v>
      </c>
      <c r="IC332" s="77">
        <f>+BANCOS!IC179+FINANCIERAS!IC170</f>
        <v>7376101.0910449717</v>
      </c>
      <c r="ID332" s="77">
        <f>+BANCOS!ID179+FINANCIERAS!ID170</f>
        <v>8320393.4981642794</v>
      </c>
      <c r="IE332" s="77">
        <f>+BANCOS!IE179+FINANCIERAS!IE170</f>
        <v>9298995.8705064692</v>
      </c>
      <c r="IF332" s="77">
        <f>+BANCOS!IF179+FINANCIERAS!IF170</f>
        <v>10243779.204029147</v>
      </c>
      <c r="IG332" s="77">
        <f>+BANCOS!IG179+FINANCIERAS!IG170</f>
        <v>11254395.497595791</v>
      </c>
      <c r="IH332" s="77">
        <f>+BANCOS!IH179+FINANCIERAS!IH170</f>
        <v>972574.66217944992</v>
      </c>
      <c r="II332" s="77">
        <f>+BANCOS!II179+FINANCIERAS!II170</f>
        <v>1895887.76188285</v>
      </c>
      <c r="IJ332" s="77">
        <f>+BANCOS!IJ179+FINANCIERAS!IJ170</f>
        <v>2866203.2664218801</v>
      </c>
      <c r="IK332" s="77">
        <f>+BANCOS!IK179+FINANCIERAS!IK170</f>
        <v>3777597.3079548804</v>
      </c>
      <c r="IL332" s="77">
        <f>+BANCOS!IL179+FINANCIERAS!IL170</f>
        <v>4683856.0658293301</v>
      </c>
      <c r="IM332" s="77">
        <f>+BANCOS!IM179+FINANCIERAS!IM170</f>
        <v>5581592.0795104709</v>
      </c>
      <c r="IN332" s="77">
        <f>+BANCOS!IN179+FINANCIERAS!IN170</f>
        <v>6520931.44211418</v>
      </c>
      <c r="IO332" s="77">
        <f>+BANCOS!IO179+FINANCIERAS!IO170</f>
        <v>7476393.1336929007</v>
      </c>
      <c r="IP332" s="77">
        <f>+BANCOS!IP179+FINANCIERAS!IP170</f>
        <v>8382339.4620071892</v>
      </c>
      <c r="IQ332" s="77">
        <f>+BANCOS!IQ179+FINANCIERAS!IQ170</f>
        <v>9318856.3313335907</v>
      </c>
      <c r="IR332" s="77">
        <f>+BANCOS!IR179+FINANCIERAS!IR170</f>
        <v>10212353.06069777</v>
      </c>
      <c r="IS332" s="77">
        <f>+BANCOS!IS179+FINANCIERAS!IS170</f>
        <v>11161309.059796762</v>
      </c>
      <c r="IT332" s="77">
        <f>+BANCOS!IT179+FINANCIERAS!IT170</f>
        <v>926959.47033014998</v>
      </c>
      <c r="IU332" s="77">
        <f>+BANCOS!IU179+FINANCIERAS!IU170</f>
        <v>1779251.67398201</v>
      </c>
      <c r="IV332" s="77">
        <f>+BANCOS!IV179+FINANCIERAS!IV170</f>
        <v>2719955.1776173501</v>
      </c>
      <c r="IW332" s="77">
        <f>+BANCOS!IW179+FINANCIERAS!IW170</f>
        <v>3625843.9310463001</v>
      </c>
      <c r="IX332" s="77">
        <f>+BANCOS!IX179+FINANCIERAS!IX170</f>
        <v>4548311.5500765899</v>
      </c>
      <c r="IY332" s="77">
        <f>+BANCOS!IY179+FINANCIERAS!IY170</f>
        <v>5442495.68014812</v>
      </c>
      <c r="IZ332" s="77">
        <f>+BANCOS!IZ179+FINANCIERAS!IZ170</f>
        <v>6361578.3854250712</v>
      </c>
      <c r="JA332" s="77">
        <f>+BANCOS!JA179+FINANCIERAS!JA170</f>
        <v>7265357</v>
      </c>
      <c r="JB332" s="77">
        <f>+BANCOS!JB179+FINANCIERAS!JB170</f>
        <v>8158242.2974153701</v>
      </c>
      <c r="JC332" s="77">
        <f>+BANCOS!JC179+FINANCIERAS!JC170</f>
        <v>9095150.9672114998</v>
      </c>
      <c r="JD332" s="77">
        <f>+BANCOS!JD179+FINANCIERAS!JD170</f>
        <v>10001696.083433181</v>
      </c>
      <c r="JE332" s="77">
        <f>+BANCOS!JE179+FINANCIERAS!JE170</f>
        <v>10991378.676542019</v>
      </c>
      <c r="JF332" s="77" t="e">
        <f>+BANCOS!#REF!+FINANCIERAS!JF170</f>
        <v>#REF!</v>
      </c>
    </row>
    <row r="333" spans="1:266" ht="12.9" customHeight="1" x14ac:dyDescent="0.2">
      <c r="A333" s="23" t="s">
        <v>200</v>
      </c>
      <c r="B333" s="77"/>
      <c r="C333" s="77"/>
      <c r="D333" s="77"/>
      <c r="E333" s="77"/>
      <c r="F333" s="77"/>
      <c r="G333" s="77"/>
      <c r="H333" s="77"/>
      <c r="I333" s="77"/>
      <c r="J333" s="77"/>
      <c r="K333" s="77"/>
      <c r="L333" s="77"/>
      <c r="M333" s="77"/>
      <c r="N333" s="77"/>
      <c r="O333" s="77"/>
      <c r="P333" s="77"/>
      <c r="Q333" s="77"/>
      <c r="R333" s="77"/>
      <c r="S333" s="77"/>
      <c r="T333" s="77"/>
      <c r="U333" s="77"/>
      <c r="V333" s="77"/>
      <c r="W333" s="77"/>
      <c r="X333" s="77"/>
      <c r="Y333" s="77"/>
      <c r="Z333" s="77"/>
      <c r="AA333" s="77"/>
      <c r="AB333" s="77"/>
      <c r="AC333" s="77"/>
      <c r="AD333" s="77"/>
      <c r="AE333" s="77"/>
      <c r="AF333" s="77"/>
      <c r="AG333" s="77"/>
      <c r="AH333" s="77"/>
      <c r="AI333" s="77"/>
      <c r="AJ333" s="77"/>
      <c r="AK333" s="77"/>
      <c r="AL333" s="77"/>
      <c r="AM333" s="77"/>
      <c r="AN333" s="77"/>
      <c r="AO333" s="77"/>
      <c r="AP333" s="77"/>
      <c r="AQ333" s="77"/>
      <c r="AR333" s="77"/>
      <c r="AS333" s="77"/>
      <c r="AT333" s="77"/>
      <c r="AU333" s="77"/>
      <c r="AV333" s="77"/>
      <c r="AW333" s="77"/>
      <c r="AX333" s="77"/>
      <c r="AY333" s="77"/>
      <c r="AZ333" s="77"/>
      <c r="BA333" s="77"/>
      <c r="BB333" s="77"/>
      <c r="BC333" s="77"/>
      <c r="BD333" s="77"/>
      <c r="BE333" s="77"/>
      <c r="BF333" s="77"/>
      <c r="BG333" s="77"/>
      <c r="BH333" s="77"/>
      <c r="BI333" s="77"/>
      <c r="BJ333" s="77"/>
      <c r="BK333" s="77"/>
      <c r="BL333" s="77"/>
      <c r="BM333" s="77"/>
      <c r="BN333" s="77"/>
      <c r="BO333" s="77"/>
      <c r="BP333" s="77"/>
      <c r="BQ333" s="77"/>
      <c r="BR333" s="77"/>
      <c r="BS333" s="77"/>
      <c r="BT333" s="77"/>
      <c r="BU333" s="77"/>
      <c r="BV333" s="77"/>
      <c r="BW333" s="77"/>
      <c r="BX333" s="77"/>
      <c r="BY333" s="77"/>
      <c r="BZ333" s="77"/>
      <c r="CA333" s="77"/>
      <c r="CB333" s="77"/>
      <c r="CC333" s="77"/>
      <c r="CD333" s="77"/>
      <c r="CE333" s="77"/>
      <c r="CF333" s="77"/>
      <c r="CG333" s="77"/>
      <c r="CH333" s="77"/>
      <c r="CI333" s="77"/>
      <c r="CJ333" s="77"/>
      <c r="CK333" s="77"/>
      <c r="CL333" s="77"/>
      <c r="CM333" s="77"/>
      <c r="CN333" s="77"/>
      <c r="CO333" s="77"/>
      <c r="CP333" s="77"/>
      <c r="CQ333" s="77"/>
      <c r="CR333" s="77"/>
      <c r="CS333" s="77"/>
      <c r="CT333" s="77"/>
      <c r="CU333" s="77"/>
      <c r="CV333" s="77"/>
      <c r="CW333" s="77"/>
      <c r="CX333" s="77"/>
      <c r="CY333" s="77"/>
      <c r="CZ333" s="77"/>
      <c r="DA333" s="77"/>
      <c r="DB333" s="77"/>
      <c r="DC333" s="77"/>
      <c r="DD333" s="77"/>
      <c r="DE333" s="77"/>
      <c r="DF333" s="77"/>
      <c r="DG333" s="77"/>
      <c r="DH333" s="77"/>
      <c r="DI333" s="77"/>
      <c r="DJ333" s="77"/>
      <c r="DK333" s="77"/>
      <c r="DL333" s="77"/>
      <c r="DM333" s="77"/>
      <c r="DN333" s="77"/>
      <c r="DO333" s="77"/>
      <c r="DP333" s="77"/>
      <c r="DQ333" s="77"/>
      <c r="DR333" s="77"/>
      <c r="DS333" s="77"/>
      <c r="DT333" s="77"/>
      <c r="DU333" s="77"/>
      <c r="DV333" s="77"/>
      <c r="DW333" s="77"/>
      <c r="DX333" s="77"/>
      <c r="DY333" s="77"/>
      <c r="DZ333" s="77"/>
      <c r="EA333" s="77"/>
      <c r="EB333" s="77"/>
      <c r="EC333" s="77"/>
      <c r="ED333" s="77"/>
      <c r="EE333" s="77"/>
      <c r="EF333" s="77"/>
      <c r="EG333" s="77"/>
      <c r="EH333" s="77"/>
      <c r="EI333" s="77"/>
      <c r="EJ333" s="77"/>
      <c r="EK333" s="77"/>
      <c r="EL333" s="77"/>
      <c r="EM333" s="77"/>
      <c r="EN333" s="77"/>
      <c r="EO333" s="77"/>
      <c r="EP333" s="77"/>
      <c r="EQ333" s="77"/>
      <c r="ER333" s="77"/>
      <c r="ES333" s="77"/>
      <c r="ET333" s="77"/>
      <c r="EU333" s="77"/>
      <c r="EV333" s="77"/>
      <c r="EW333" s="77"/>
      <c r="EX333" s="77"/>
      <c r="EY333" s="77"/>
      <c r="EZ333" s="77"/>
      <c r="FA333" s="77"/>
      <c r="FB333" s="77"/>
      <c r="FC333" s="77"/>
      <c r="FD333" s="77"/>
      <c r="FE333" s="77"/>
      <c r="FF333" s="77"/>
      <c r="FG333" s="77"/>
      <c r="FH333" s="77"/>
      <c r="FI333" s="77"/>
      <c r="FJ333" s="77">
        <f>+BANCOS!FJ180+FINANCIERAS!FJ171</f>
        <v>18465756.00291647</v>
      </c>
      <c r="FK333" s="77">
        <f>+BANCOS!FK180+FINANCIERAS!FK171</f>
        <v>19329906.78260896</v>
      </c>
      <c r="FL333" s="77">
        <f>+BANCOS!FL180+FINANCIERAS!FL171</f>
        <v>19901757.694787599</v>
      </c>
      <c r="FM333" s="77">
        <f>+BANCOS!FM180+FINANCIERAS!FM171</f>
        <v>22330578.498838209</v>
      </c>
      <c r="FN333" s="77">
        <f>+BANCOS!FN180+FINANCIERAS!FN171</f>
        <v>1599284.5254992899</v>
      </c>
      <c r="FO333" s="77">
        <f>+BANCOS!FO180+FINANCIERAS!FO171</f>
        <v>5118425.8458940899</v>
      </c>
      <c r="FP333" s="77">
        <f>+BANCOS!FP180+FINANCIERAS!FP171</f>
        <v>6560110.9704002896</v>
      </c>
      <c r="FQ333" s="77">
        <f>+BANCOS!FQ180+FINANCIERAS!FQ171</f>
        <v>7394130.7683365094</v>
      </c>
      <c r="FR333" s="77">
        <f>+BANCOS!FR180+FINANCIERAS!FR171</f>
        <v>8091084.2692529093</v>
      </c>
      <c r="FS333" s="77">
        <f>+BANCOS!FS180+FINANCIERAS!FS171</f>
        <v>9013257.3316691499</v>
      </c>
      <c r="FT333" s="77">
        <f>+BANCOS!FT180+FINANCIERAS!FT171</f>
        <v>15045623.116038579</v>
      </c>
      <c r="FU333" s="77">
        <f>+BANCOS!FU180+FINANCIERAS!FU171</f>
        <v>17493971.349612091</v>
      </c>
      <c r="FV333" s="77">
        <f>+BANCOS!FV180+FINANCIERAS!FV171</f>
        <v>20485852.40872224</v>
      </c>
      <c r="FW333" s="77">
        <f>+BANCOS!FW180+FINANCIERAS!FW171</f>
        <v>24599679.569970559</v>
      </c>
      <c r="FX333" s="77">
        <f>+BANCOS!FX180+FINANCIERAS!FX171</f>
        <v>26595509.326097209</v>
      </c>
      <c r="FY333" s="77">
        <f>+BANCOS!FY180+FINANCIERAS!FY171</f>
        <v>28013501.436592061</v>
      </c>
      <c r="FZ333" s="77">
        <f>+BANCOS!FZ180+FINANCIERAS!FZ171</f>
        <v>3329700.71641067</v>
      </c>
      <c r="GA333" s="77">
        <f>+BANCOS!GA180+FINANCIERAS!GA171</f>
        <v>5069999.0002763495</v>
      </c>
      <c r="GB333" s="77">
        <f>+BANCOS!GB180+FINANCIERAS!GB171</f>
        <v>10075914.742932772</v>
      </c>
      <c r="GC333" s="77">
        <f>+BANCOS!GC180+FINANCIERAS!GC171</f>
        <v>15752245.149492109</v>
      </c>
      <c r="GD333" s="77">
        <f>+BANCOS!GD180+FINANCIERAS!GD171</f>
        <v>18198580.94350674</v>
      </c>
      <c r="GE333" s="77">
        <f>+BANCOS!GE180+FINANCIERAS!GE171</f>
        <v>22383181.89668351</v>
      </c>
      <c r="GF333" s="77">
        <f>+BANCOS!GF180+FINANCIERAS!GF171</f>
        <v>24850528.492153641</v>
      </c>
      <c r="GG333" s="77">
        <f>+BANCOS!GG180+FINANCIERAS!GG171</f>
        <v>30043268.915920068</v>
      </c>
      <c r="GH333" s="77">
        <f>+BANCOS!GH180+FINANCIERAS!GH171</f>
        <v>36907444.16896221</v>
      </c>
      <c r="GI333" s="77">
        <f>+BANCOS!GI180+FINANCIERAS!GI171</f>
        <v>39221672.065646902</v>
      </c>
      <c r="GJ333" s="77">
        <f>+BANCOS!GJ180+FINANCIERAS!GJ171</f>
        <v>41904650.381610692</v>
      </c>
      <c r="GK333" s="77">
        <f>+BANCOS!GK180+FINANCIERAS!GK171</f>
        <v>45646064.445185453</v>
      </c>
      <c r="GL333" s="77">
        <f>+BANCOS!GL180+FINANCIERAS!GL171</f>
        <v>2791364.5442540501</v>
      </c>
      <c r="GM333" s="77">
        <f>+BANCOS!GM180+FINANCIERAS!GM171</f>
        <v>9566635.1600346304</v>
      </c>
      <c r="GN333" s="77">
        <f>+BANCOS!GN180+FINANCIERAS!GN171</f>
        <v>13256719.160196969</v>
      </c>
      <c r="GO333" s="77">
        <f>+BANCOS!GO180+FINANCIERAS!GO171</f>
        <v>18123546.18913009</v>
      </c>
      <c r="GP333" s="77">
        <f>+BANCOS!GP180+FINANCIERAS!GP171</f>
        <v>21903312.069888871</v>
      </c>
      <c r="GQ333" s="77">
        <f>+BANCOS!GQ180+FINANCIERAS!GQ171</f>
        <v>26773988.199756321</v>
      </c>
      <c r="GR333" s="77">
        <f>+BANCOS!GR180+FINANCIERAS!GR171</f>
        <v>29513213.776360851</v>
      </c>
      <c r="GS333" s="77">
        <f>+BANCOS!GS180+FINANCIERAS!GS171</f>
        <v>31797017.643789671</v>
      </c>
      <c r="GT333" s="77">
        <f>+BANCOS!GT180+FINANCIERAS!GT171</f>
        <v>34553996.768333375</v>
      </c>
      <c r="GU333" s="77">
        <f>+BANCOS!GU180+FINANCIERAS!GU171</f>
        <v>37346245.784241289</v>
      </c>
      <c r="GV333" s="77">
        <f>+BANCOS!GV180+FINANCIERAS!GV171</f>
        <v>39222177.3405637</v>
      </c>
      <c r="GW333" s="77">
        <f>+BANCOS!GW180+FINANCIERAS!GW171</f>
        <v>42293839.662562907</v>
      </c>
      <c r="GX333" s="77">
        <f>+BANCOS!GX180+FINANCIERAS!GX171</f>
        <v>3347573.436414591</v>
      </c>
      <c r="GY333" s="77">
        <f>+BANCOS!GY180+FINANCIERAS!GY171</f>
        <v>9005558.4125081711</v>
      </c>
      <c r="GZ333" s="77">
        <f>+BANCOS!GZ180+FINANCIERAS!GZ171</f>
        <v>14300631.028722649</v>
      </c>
      <c r="HA333" s="77">
        <f>+BANCOS!HA180+FINANCIERAS!HA171</f>
        <v>18585511.276275359</v>
      </c>
      <c r="HB333" s="77">
        <f>+BANCOS!HB180+FINANCIERAS!HB171</f>
        <v>20848220.325788923</v>
      </c>
      <c r="HC333" s="77">
        <f>+BANCOS!HC180+FINANCIERAS!HC171</f>
        <v>23248286.502444539</v>
      </c>
      <c r="HD333" s="77">
        <f>+BANCOS!HD180+FINANCIERAS!HD171</f>
        <v>24977699.53565849</v>
      </c>
      <c r="HE333" s="77">
        <f>+BANCOS!HE180+FINANCIERAS!HE171</f>
        <v>27572258.099340711</v>
      </c>
      <c r="HF333" s="77">
        <f>+BANCOS!HF180+FINANCIERAS!HF171</f>
        <v>29131046.016486961</v>
      </c>
      <c r="HG333" s="77">
        <f>+BANCOS!HG180+FINANCIERAS!HG171</f>
        <v>30704459.974637032</v>
      </c>
      <c r="HH333" s="77">
        <f>+BANCOS!HH180+FINANCIERAS!HH171</f>
        <v>32122254.18166443</v>
      </c>
      <c r="HI333" s="77">
        <f>+BANCOS!HI180+FINANCIERAS!HI171</f>
        <v>33757296.193437859</v>
      </c>
      <c r="HJ333" s="77">
        <f>+BANCOS!HJ180+FINANCIERAS!HJ171</f>
        <v>2506538.4762192401</v>
      </c>
      <c r="HK333" s="77">
        <f>+BANCOS!HK180+FINANCIERAS!HK171</f>
        <v>4092874.2006112197</v>
      </c>
      <c r="HL333" s="77">
        <f>+BANCOS!HL180+FINANCIERAS!HL171</f>
        <v>6384690.8225112502</v>
      </c>
      <c r="HM333" s="77">
        <f>+BANCOS!HM180+FINANCIERAS!HM171</f>
        <v>7947576.2387355594</v>
      </c>
      <c r="HN333" s="77">
        <f>+BANCOS!HN180+FINANCIERAS!HN171</f>
        <v>11641009.833560651</v>
      </c>
      <c r="HO333" s="77">
        <f>+BANCOS!HO180+FINANCIERAS!HO171</f>
        <v>14772629.105331281</v>
      </c>
      <c r="HP333" s="77">
        <f>+BANCOS!HP180+FINANCIERAS!HP171</f>
        <v>16541947.63595593</v>
      </c>
      <c r="HQ333" s="77">
        <f>+BANCOS!HQ180+FINANCIERAS!HQ171</f>
        <v>19058338.868805967</v>
      </c>
      <c r="HR333" s="77">
        <f>+BANCOS!HR180+FINANCIERAS!HR171</f>
        <v>21009782.917854819</v>
      </c>
      <c r="HS333" s="77">
        <f>+BANCOS!HS180+FINANCIERAS!HS171</f>
        <v>23703505.58993521</v>
      </c>
      <c r="HT333" s="77">
        <f>+BANCOS!HT180+FINANCIERAS!HT171</f>
        <v>26644104.240221009</v>
      </c>
      <c r="HU333" s="77">
        <f>+BANCOS!HU180+FINANCIERAS!HU171</f>
        <v>30355386.748202849</v>
      </c>
      <c r="HV333" s="77">
        <f>+BANCOS!HV180+FINANCIERAS!HV171</f>
        <v>4183401.2028941899</v>
      </c>
      <c r="HW333" s="77">
        <f>+BANCOS!HW180+FINANCIERAS!HW171</f>
        <v>6869604.0421591317</v>
      </c>
      <c r="HX333" s="77">
        <f>+BANCOS!HX180+FINANCIERAS!HX171</f>
        <v>9978852.6710515078</v>
      </c>
      <c r="HY333" s="77">
        <f>+BANCOS!HY180+FINANCIERAS!HY171</f>
        <v>12018854.797329251</v>
      </c>
      <c r="HZ333" s="77">
        <f>+BANCOS!HZ180+FINANCIERAS!HZ171</f>
        <v>18263973.95992963</v>
      </c>
      <c r="IA333" s="77">
        <f>+BANCOS!IA180+FINANCIERAS!IA171</f>
        <v>21956609.227035318</v>
      </c>
      <c r="IB333" s="77">
        <f>+BANCOS!IB180+FINANCIERAS!IB171</f>
        <v>28436812.014436521</v>
      </c>
      <c r="IC333" s="77">
        <f>+BANCOS!IC180+FINANCIERAS!IC171</f>
        <v>35848387.927928828</v>
      </c>
      <c r="ID333" s="77">
        <f>+BANCOS!ID180+FINANCIERAS!ID171</f>
        <v>40286636.164474726</v>
      </c>
      <c r="IE333" s="77">
        <f>+BANCOS!IE180+FINANCIERAS!IE171</f>
        <v>43696567.430875666</v>
      </c>
      <c r="IF333" s="77">
        <f>+BANCOS!IF180+FINANCIERAS!IF171</f>
        <v>46665928.478032827</v>
      </c>
      <c r="IG333" s="77">
        <f>+BANCOS!IG180+FINANCIERAS!IG171</f>
        <v>49726409.810453728</v>
      </c>
      <c r="IH333" s="77">
        <f>+BANCOS!IH180+FINANCIERAS!IH171</f>
        <v>2299572.9262578404</v>
      </c>
      <c r="II333" s="77">
        <f>+BANCOS!II180+FINANCIERAS!II171</f>
        <v>5797214.6875989595</v>
      </c>
      <c r="IJ333" s="77">
        <f>+BANCOS!IJ180+FINANCIERAS!IJ171</f>
        <v>10912922.68427382</v>
      </c>
      <c r="IK333" s="77">
        <f>+BANCOS!IK180+FINANCIERAS!IK171</f>
        <v>14798664.1208822</v>
      </c>
      <c r="IL333" s="77">
        <f>+BANCOS!IL180+FINANCIERAS!IL171</f>
        <v>18029213.862023819</v>
      </c>
      <c r="IM333" s="77">
        <f>+BANCOS!IM180+FINANCIERAS!IM171</f>
        <v>21414826.659161489</v>
      </c>
      <c r="IN333" s="77">
        <f>+BANCOS!IN180+FINANCIERAS!IN171</f>
        <v>25788943.507268902</v>
      </c>
      <c r="IO333" s="77">
        <f>+BANCOS!IO180+FINANCIERAS!IO171</f>
        <v>28083034.144817878</v>
      </c>
      <c r="IP333" s="77">
        <f>+BANCOS!IP180+FINANCIERAS!IP171</f>
        <v>30972663.187400941</v>
      </c>
      <c r="IQ333" s="77">
        <f>+BANCOS!IQ180+FINANCIERAS!IQ171</f>
        <v>32862875.56805639</v>
      </c>
      <c r="IR333" s="77">
        <f>+BANCOS!IR180+FINANCIERAS!IR171</f>
        <v>34758711.608824782</v>
      </c>
      <c r="IS333" s="77">
        <f>+BANCOS!IS180+FINANCIERAS!IS171</f>
        <v>44501925.661784127</v>
      </c>
      <c r="IT333" s="77">
        <f>+BANCOS!IT180+FINANCIERAS!IT171</f>
        <v>6929967.7247555489</v>
      </c>
      <c r="IU333" s="77">
        <f>+BANCOS!IU180+FINANCIERAS!IU171</f>
        <v>14655922.028559579</v>
      </c>
      <c r="IV333" s="77">
        <f>+BANCOS!IV180+FINANCIERAS!IV171</f>
        <v>28575639.34712407</v>
      </c>
      <c r="IW333" s="77">
        <f>+BANCOS!IW180+FINANCIERAS!IW171</f>
        <v>41782624.216233522</v>
      </c>
      <c r="IX333" s="77">
        <f>+BANCOS!IX180+FINANCIERAS!IX171</f>
        <v>56599654.560908198</v>
      </c>
      <c r="IY333" s="77">
        <f>+BANCOS!IY180+FINANCIERAS!IY171</f>
        <v>61856144.993452445</v>
      </c>
      <c r="IZ333" s="77">
        <f>+BANCOS!IZ180+FINANCIERAS!IZ171</f>
        <v>67129625.109028444</v>
      </c>
      <c r="JA333" s="77">
        <f>+BANCOS!JA180+FINANCIERAS!JA171</f>
        <v>70046429</v>
      </c>
      <c r="JB333" s="77">
        <f>+BANCOS!JB180+FINANCIERAS!JB171</f>
        <v>73392089.237158835</v>
      </c>
      <c r="JC333" s="77">
        <f>+BANCOS!JC180+FINANCIERAS!JC171</f>
        <v>75598977.382975966</v>
      </c>
      <c r="JD333" s="77">
        <f>+BANCOS!JD180+FINANCIERAS!JD171</f>
        <v>78712178.997188568</v>
      </c>
      <c r="JE333" s="77">
        <f>+BANCOS!JE180+FINANCIERAS!JE171</f>
        <v>83359129.387330949</v>
      </c>
      <c r="JF333" s="77" t="e">
        <f>+BANCOS!#REF!+FINANCIERAS!JF171</f>
        <v>#REF!</v>
      </c>
    </row>
    <row r="334" spans="1:266" ht="12.9" customHeight="1" x14ac:dyDescent="0.2">
      <c r="A334" s="23" t="s">
        <v>169</v>
      </c>
      <c r="B334" s="77">
        <f>+BANCOS!B181+FINANCIERAS!B172</f>
        <v>0</v>
      </c>
      <c r="C334" s="77">
        <f>+BANCOS!C181+FINANCIERAS!C172</f>
        <v>0</v>
      </c>
      <c r="D334" s="77">
        <f>+BANCOS!D181+FINANCIERAS!D172</f>
        <v>0</v>
      </c>
      <c r="E334" s="77">
        <f>+BANCOS!E181+FINANCIERAS!E172</f>
        <v>0</v>
      </c>
      <c r="F334" s="77">
        <f>+BANCOS!F181+FINANCIERAS!F172</f>
        <v>0</v>
      </c>
      <c r="G334" s="77">
        <f>+BANCOS!G181+FINANCIERAS!G172</f>
        <v>0</v>
      </c>
      <c r="H334" s="77">
        <f>+BANCOS!H181+FINANCIERAS!H172</f>
        <v>0</v>
      </c>
      <c r="I334" s="77">
        <f>+BANCOS!I181+FINANCIERAS!I172</f>
        <v>0</v>
      </c>
      <c r="J334" s="77">
        <f>+BANCOS!J181+FINANCIERAS!J172</f>
        <v>0</v>
      </c>
      <c r="K334" s="77">
        <f>+BANCOS!K181+FINANCIERAS!K172</f>
        <v>0</v>
      </c>
      <c r="L334" s="77">
        <f>+BANCOS!L181+FINANCIERAS!L172</f>
        <v>0</v>
      </c>
      <c r="M334" s="77">
        <f>+BANCOS!M181+FINANCIERAS!M172</f>
        <v>0</v>
      </c>
      <c r="N334" s="77">
        <f>+BANCOS!N181+FINANCIERAS!N172</f>
        <v>0</v>
      </c>
      <c r="O334" s="77">
        <f>+BANCOS!O181+FINANCIERAS!O172</f>
        <v>0</v>
      </c>
      <c r="P334" s="77">
        <f>+BANCOS!P181+FINANCIERAS!P172</f>
        <v>0</v>
      </c>
      <c r="Q334" s="77">
        <f>+BANCOS!Q181+FINANCIERAS!Q172</f>
        <v>0</v>
      </c>
      <c r="R334" s="77">
        <f>+BANCOS!R181+FINANCIERAS!R172</f>
        <v>0</v>
      </c>
      <c r="S334" s="77">
        <f>+BANCOS!S181+FINANCIERAS!S172</f>
        <v>0</v>
      </c>
      <c r="T334" s="77">
        <f>+BANCOS!T181+FINANCIERAS!T172</f>
        <v>0</v>
      </c>
      <c r="U334" s="77">
        <f>+BANCOS!U181+FINANCIERAS!U172</f>
        <v>0</v>
      </c>
      <c r="V334" s="77">
        <f>+BANCOS!V181+FINANCIERAS!V172</f>
        <v>0</v>
      </c>
      <c r="W334" s="77">
        <f>+BANCOS!W181+FINANCIERAS!W172</f>
        <v>0</v>
      </c>
      <c r="X334" s="77">
        <f>+BANCOS!X181+FINANCIERAS!X172</f>
        <v>0</v>
      </c>
      <c r="Y334" s="77">
        <f>+BANCOS!Y181+FINANCIERAS!Y172</f>
        <v>0</v>
      </c>
      <c r="Z334" s="77">
        <f>+BANCOS!Z181+FINANCIERAS!Z172</f>
        <v>412205</v>
      </c>
      <c r="AA334" s="77">
        <f>+BANCOS!AA181+FINANCIERAS!AA172</f>
        <v>708723</v>
      </c>
      <c r="AB334" s="77">
        <f>+BANCOS!AB181+FINANCIERAS!AB172</f>
        <v>1164247</v>
      </c>
      <c r="AC334" s="77">
        <f>+BANCOS!AC181+FINANCIERAS!AC172</f>
        <v>1357402</v>
      </c>
      <c r="AD334" s="77">
        <f>+BANCOS!AD181+FINANCIERAS!AD172</f>
        <v>1995511</v>
      </c>
      <c r="AE334" s="77">
        <f>+BANCOS!AE181+FINANCIERAS!AE172</f>
        <v>2831902</v>
      </c>
      <c r="AF334" s="77">
        <f>+BANCOS!AF181+FINANCIERAS!AF172</f>
        <v>5313339</v>
      </c>
      <c r="AG334" s="77">
        <f>+BANCOS!AG181+FINANCIERAS!AG172</f>
        <v>5986933</v>
      </c>
      <c r="AH334" s="77">
        <f>+BANCOS!AH181+FINANCIERAS!AH172</f>
        <v>6487299</v>
      </c>
      <c r="AI334" s="77">
        <f>+BANCOS!AI181+FINANCIERAS!AI172</f>
        <v>7027705</v>
      </c>
      <c r="AJ334" s="77">
        <f>+BANCOS!AJ181+FINANCIERAS!AJ172</f>
        <v>7772120</v>
      </c>
      <c r="AK334" s="77">
        <f>+BANCOS!AK181+FINANCIERAS!AK172</f>
        <v>9564735</v>
      </c>
      <c r="AL334" s="77">
        <f>+BANCOS!AL181+FINANCIERAS!AL172</f>
        <v>749711</v>
      </c>
      <c r="AM334" s="77">
        <f>+BANCOS!AM181+FINANCIERAS!AM172</f>
        <v>1144772</v>
      </c>
      <c r="AN334" s="77">
        <f>+BANCOS!AN181+FINANCIERAS!AN172</f>
        <v>1294987</v>
      </c>
      <c r="AO334" s="77">
        <f>+BANCOS!AO181+FINANCIERAS!AO172</f>
        <v>1424921</v>
      </c>
      <c r="AP334" s="77">
        <f>+BANCOS!AP181+FINANCIERAS!AP172</f>
        <v>3225174</v>
      </c>
      <c r="AQ334" s="77">
        <f>+BANCOS!AQ181+FINANCIERAS!AQ172</f>
        <v>3934335</v>
      </c>
      <c r="AR334" s="77">
        <f>+BANCOS!AR181+FINANCIERAS!AR172</f>
        <v>5287350.6946942704</v>
      </c>
      <c r="AS334" s="77">
        <f>+BANCOS!AS181+FINANCIERAS!AS172</f>
        <v>6914671.3788586911</v>
      </c>
      <c r="AT334" s="77">
        <f>+BANCOS!AT181+FINANCIERAS!AT172</f>
        <v>7785398.7688288325</v>
      </c>
      <c r="AU334" s="77">
        <f>+BANCOS!AU181+FINANCIERAS!AU172</f>
        <v>8212508.4680463411</v>
      </c>
      <c r="AV334" s="77">
        <f>+BANCOS!AV181+FINANCIERAS!AV172</f>
        <v>8522781.0969369803</v>
      </c>
      <c r="AW334" s="77">
        <f>+BANCOS!AW181+FINANCIERAS!AW172</f>
        <v>8521787.5389924403</v>
      </c>
      <c r="AX334" s="77">
        <f>+BANCOS!AX181+FINANCIERAS!AX172</f>
        <v>338316.86855592014</v>
      </c>
      <c r="AY334" s="77">
        <f>+BANCOS!AY181+FINANCIERAS!AY172</f>
        <v>806964.06615225004</v>
      </c>
      <c r="AZ334" s="77">
        <f>+BANCOS!AZ181+FINANCIERAS!AZ172</f>
        <v>1152869.2032045799</v>
      </c>
      <c r="BA334" s="77">
        <f>+BANCOS!BA181+FINANCIERAS!BA172</f>
        <v>1477794.6734879999</v>
      </c>
      <c r="BB334" s="77">
        <f>+BANCOS!BB181+FINANCIERAS!BB172</f>
        <v>1881282.8224636</v>
      </c>
      <c r="BC334" s="77">
        <f>+BANCOS!BC181+FINANCIERAS!BC172</f>
        <v>2168667.9043411002</v>
      </c>
      <c r="BD334" s="77">
        <f>+BANCOS!BD181+FINANCIERAS!BD172</f>
        <v>2232073.5684833298</v>
      </c>
      <c r="BE334" s="77">
        <f>+BANCOS!BE181+FINANCIERAS!BE172</f>
        <v>2286943.1839153701</v>
      </c>
      <c r="BF334" s="77">
        <f>+BANCOS!BF181+FINANCIERAS!BF172</f>
        <v>2373159.2027511899</v>
      </c>
      <c r="BG334" s="77">
        <f>+BANCOS!BG181+FINANCIERAS!BG172</f>
        <v>2548084.6293357098</v>
      </c>
      <c r="BH334" s="77">
        <f>+BANCOS!BH181+FINANCIERAS!BH172</f>
        <v>2705076.10253001</v>
      </c>
      <c r="BI334" s="77">
        <f>+BANCOS!BI181+FINANCIERAS!BI172</f>
        <v>3010679</v>
      </c>
      <c r="BJ334" s="77">
        <f>+BANCOS!BJ181+FINANCIERAS!BJ172</f>
        <v>325296.83918315999</v>
      </c>
      <c r="BK334" s="77">
        <f>+BANCOS!BK181+FINANCIERAS!BK172</f>
        <v>495409.45628142997</v>
      </c>
      <c r="BL334" s="77">
        <f>+BANCOS!BL181+FINANCIERAS!BL172</f>
        <v>674020.17712578003</v>
      </c>
      <c r="BM334" s="77">
        <f>+BANCOS!BM181+FINANCIERAS!BM172</f>
        <v>768680.61562191008</v>
      </c>
      <c r="BN334" s="77">
        <f>+BANCOS!BN181+FINANCIERAS!BN172</f>
        <v>851700.4686359301</v>
      </c>
      <c r="BO334" s="77">
        <f>+BANCOS!BO181+FINANCIERAS!BO172</f>
        <v>1144173.12296589</v>
      </c>
      <c r="BP334" s="77">
        <f>+BANCOS!BP181+FINANCIERAS!BP172</f>
        <v>1377380.6393782601</v>
      </c>
      <c r="BQ334" s="77">
        <f>+BANCOS!BQ181+FINANCIERAS!BQ172</f>
        <v>1585879.6256553598</v>
      </c>
      <c r="BR334" s="77">
        <f>+BANCOS!BR181+FINANCIERAS!BR172</f>
        <v>1719992.90536204</v>
      </c>
      <c r="BS334" s="77">
        <f>+BANCOS!BS181+FINANCIERAS!BS172</f>
        <v>1936221.3464936998</v>
      </c>
      <c r="BT334" s="77">
        <f>+BANCOS!BT181+FINANCIERAS!BT172</f>
        <v>2060192.2972076</v>
      </c>
      <c r="BU334" s="77">
        <f>+BANCOS!BU181+FINANCIERAS!BU172</f>
        <v>2287519.3467120798</v>
      </c>
      <c r="BV334" s="77">
        <f>+BANCOS!BV181+FINANCIERAS!BV172</f>
        <v>143736.23618303001</v>
      </c>
      <c r="BW334" s="77">
        <f>+BANCOS!BW181+FINANCIERAS!BW172</f>
        <v>475297.45110270003</v>
      </c>
      <c r="BX334" s="77">
        <f>+BANCOS!BX181+FINANCIERAS!BX172</f>
        <v>808700.03847057</v>
      </c>
      <c r="BY334" s="77">
        <f>+BANCOS!BY181+FINANCIERAS!BY172</f>
        <v>1478790.92861292</v>
      </c>
      <c r="BZ334" s="77">
        <f>+BANCOS!BZ181+FINANCIERAS!BZ172</f>
        <v>2334258.4999411898</v>
      </c>
      <c r="CA334" s="77">
        <f>+BANCOS!CA181+FINANCIERAS!CA172</f>
        <v>2725635.315643</v>
      </c>
      <c r="CB334" s="77">
        <f>+BANCOS!CB181+FINANCIERAS!CB172</f>
        <v>2977036.7659592303</v>
      </c>
      <c r="CC334" s="77">
        <f>+BANCOS!CC181+FINANCIERAS!CC172</f>
        <v>3221093.8076134101</v>
      </c>
      <c r="CD334" s="77">
        <f>+BANCOS!CD181+FINANCIERAS!CD172</f>
        <v>3609587.0429390301</v>
      </c>
      <c r="CE334" s="77">
        <f>+BANCOS!CE181+FINANCIERAS!CE172</f>
        <v>3798861.3444433701</v>
      </c>
      <c r="CF334" s="77">
        <f>+BANCOS!CF181+FINANCIERAS!CF172</f>
        <v>3888643.2685053698</v>
      </c>
      <c r="CG334" s="77">
        <f>+BANCOS!CG181+FINANCIERAS!CG172</f>
        <v>4316194.0447069798</v>
      </c>
      <c r="CH334" s="77">
        <f>+BANCOS!CH181+FINANCIERAS!CH172</f>
        <v>179194.40229582999</v>
      </c>
      <c r="CI334" s="77">
        <f>+BANCOS!CI181+FINANCIERAS!CI172</f>
        <v>322672.47418704</v>
      </c>
      <c r="CJ334" s="77">
        <f>+BANCOS!CJ181+FINANCIERAS!CJ172</f>
        <v>581432.49159446999</v>
      </c>
      <c r="CK334" s="77">
        <f>+BANCOS!CK181+FINANCIERAS!CK172</f>
        <v>885164.45657831</v>
      </c>
      <c r="CL334" s="77">
        <f>+BANCOS!CL181+FINANCIERAS!CL172</f>
        <v>1090158.0119890301</v>
      </c>
      <c r="CM334" s="77">
        <f>+BANCOS!CM181+FINANCIERAS!CM172</f>
        <v>1458030.8615430901</v>
      </c>
      <c r="CN334" s="77">
        <f>+BANCOS!CN181+FINANCIERAS!CN172</f>
        <v>1625481.8495062499</v>
      </c>
      <c r="CO334" s="77">
        <f>+BANCOS!CO181+FINANCIERAS!CO172</f>
        <v>1820445.2808914001</v>
      </c>
      <c r="CP334" s="77">
        <f>+BANCOS!CP181+FINANCIERAS!CP172</f>
        <v>2278362.8859803299</v>
      </c>
      <c r="CQ334" s="77">
        <f>+BANCOS!CQ181+FINANCIERAS!CQ172</f>
        <v>2820713.6296297801</v>
      </c>
      <c r="CR334" s="77">
        <f>+BANCOS!CR181+FINANCIERAS!CR172</f>
        <v>3848723.8940070299</v>
      </c>
      <c r="CS334" s="77">
        <f>+BANCOS!CS181+FINANCIERAS!CS172</f>
        <v>4393336.0705108102</v>
      </c>
      <c r="CT334" s="77">
        <f>+BANCOS!CT181+FINANCIERAS!CT172</f>
        <v>579428.22016958997</v>
      </c>
      <c r="CU334" s="77">
        <f>+BANCOS!CU181+FINANCIERAS!CU172</f>
        <v>1819812.68707637</v>
      </c>
      <c r="CV334" s="77">
        <f>+BANCOS!CV181+FINANCIERAS!CV172</f>
        <v>2598361.9341972596</v>
      </c>
      <c r="CW334" s="77">
        <f>+BANCOS!CW181+FINANCIERAS!CW172</f>
        <v>3473729.4684154899</v>
      </c>
      <c r="CX334" s="77">
        <f>+BANCOS!CX181+FINANCIERAS!CX172</f>
        <v>2934837.8918239702</v>
      </c>
      <c r="CY334" s="77">
        <f>+BANCOS!CY181+FINANCIERAS!CY172</f>
        <v>3757370.9543685899</v>
      </c>
      <c r="CZ334" s="77">
        <f>+BANCOS!CZ181+FINANCIERAS!CZ172</f>
        <v>4349572.5912465006</v>
      </c>
      <c r="DA334" s="77">
        <f>+BANCOS!DA181+FINANCIERAS!DA172</f>
        <v>4739457.7838839795</v>
      </c>
      <c r="DB334" s="77">
        <f>+BANCOS!DB181+FINANCIERAS!DB172</f>
        <v>4937520.5197519595</v>
      </c>
      <c r="DC334" s="77">
        <f>+BANCOS!DC181+FINANCIERAS!DC172</f>
        <v>7566366.2286652811</v>
      </c>
      <c r="DD334" s="77">
        <f>+BANCOS!DD181+FINANCIERAS!DD172</f>
        <v>8869643.2642258015</v>
      </c>
      <c r="DE334" s="77">
        <f>+BANCOS!DE181+FINANCIERAS!DE172</f>
        <v>13866565.096462749</v>
      </c>
      <c r="DF334" s="77">
        <f>+BANCOS!DF181+FINANCIERAS!DF172</f>
        <v>1434755.5830262201</v>
      </c>
      <c r="DG334" s="77">
        <f>+BANCOS!DG181+FINANCIERAS!DG172</f>
        <v>2220839.1483353698</v>
      </c>
      <c r="DH334" s="77">
        <f>+BANCOS!DH181+FINANCIERAS!DH172</f>
        <v>2820421.4071240299</v>
      </c>
      <c r="DI334" s="77">
        <f>+BANCOS!DI181+FINANCIERAS!DI172</f>
        <v>3633171.5265272399</v>
      </c>
      <c r="DJ334" s="77">
        <f>+BANCOS!DJ181+FINANCIERAS!DJ172</f>
        <v>4114937.3327037301</v>
      </c>
      <c r="DK334" s="77">
        <f>+BANCOS!DK181+FINANCIERAS!DK172</f>
        <v>4458997.4664100697</v>
      </c>
      <c r="DL334" s="77">
        <f>+BANCOS!DL181+FINANCIERAS!DL172</f>
        <v>5073696.1963681802</v>
      </c>
      <c r="DM334" s="77">
        <f>+BANCOS!DM181+FINANCIERAS!DM172</f>
        <v>5480372.7567784693</v>
      </c>
      <c r="DN334" s="77">
        <f>+BANCOS!DN181+FINANCIERAS!DN172</f>
        <v>5914138.4380822293</v>
      </c>
      <c r="DO334" s="77">
        <f>+BANCOS!DO181+FINANCIERAS!DO172</f>
        <v>6205835.59547297</v>
      </c>
      <c r="DP334" s="77">
        <f>+BANCOS!DP181+FINANCIERAS!DP172</f>
        <v>6755845.629050279</v>
      </c>
      <c r="DQ334" s="77">
        <f>+BANCOS!DQ181+FINANCIERAS!DQ172</f>
        <v>8943887.379001271</v>
      </c>
      <c r="DR334" s="77">
        <f>+BANCOS!DR181+FINANCIERAS!DR172</f>
        <v>1391553.6101462001</v>
      </c>
      <c r="DS334" s="77">
        <f>+BANCOS!DS181+FINANCIERAS!DS172</f>
        <v>2724043.7806127397</v>
      </c>
      <c r="DT334" s="77">
        <f>+BANCOS!DT181+FINANCIERAS!DT172</f>
        <v>3629403.50961173</v>
      </c>
      <c r="DU334" s="77">
        <f>+BANCOS!DU181+FINANCIERAS!DU172</f>
        <v>4390943.6574568395</v>
      </c>
      <c r="DV334" s="77">
        <f>+BANCOS!DV181+FINANCIERAS!DV172</f>
        <v>5333678.3507901905</v>
      </c>
      <c r="DW334" s="77">
        <f>+BANCOS!DW181+FINANCIERAS!DW172</f>
        <v>5975464.6048590494</v>
      </c>
      <c r="DX334" s="77">
        <f>+BANCOS!DX181+FINANCIERAS!DX172</f>
        <v>6663206.1380969603</v>
      </c>
      <c r="DY334" s="77">
        <f>+BANCOS!DY181+FINANCIERAS!DY172</f>
        <v>7313540.9814743791</v>
      </c>
      <c r="DZ334" s="77">
        <f>+BANCOS!DZ181+FINANCIERAS!DZ172</f>
        <v>7868159.8194651511</v>
      </c>
      <c r="EA334" s="77">
        <f>+BANCOS!EA181+FINANCIERAS!EA172</f>
        <v>8480099.1486953404</v>
      </c>
      <c r="EB334" s="77">
        <f>+BANCOS!EB181+FINANCIERAS!EB172</f>
        <v>10438322.891578011</v>
      </c>
      <c r="EC334" s="77">
        <f>+BANCOS!EC181+FINANCIERAS!EC172</f>
        <v>13733203.873577319</v>
      </c>
      <c r="ED334" s="77">
        <f>+BANCOS!ED181+FINANCIERAS!ED172</f>
        <v>1311077.7532037001</v>
      </c>
      <c r="EE334" s="77">
        <f>+BANCOS!EE181+FINANCIERAS!EE172</f>
        <v>2217521.4456592803</v>
      </c>
      <c r="EF334" s="77">
        <f>+BANCOS!EF181+FINANCIERAS!EF172</f>
        <v>5478943.0743429698</v>
      </c>
      <c r="EG334" s="77">
        <f>+BANCOS!EG181+FINANCIERAS!EG172</f>
        <v>7931074.2718529403</v>
      </c>
      <c r="EH334" s="77">
        <f>+BANCOS!EH181+FINANCIERAS!EH172</f>
        <v>9552772.9988416005</v>
      </c>
      <c r="EI334" s="77">
        <f>+BANCOS!EI181+FINANCIERAS!EI172</f>
        <v>11045219.92303266</v>
      </c>
      <c r="EJ334" s="77">
        <f>+BANCOS!EJ181+FINANCIERAS!EJ172</f>
        <v>13079403.69449091</v>
      </c>
      <c r="EK334" s="77">
        <f>+BANCOS!EK181+FINANCIERAS!EK172</f>
        <v>16942261.378213722</v>
      </c>
      <c r="EL334" s="77">
        <f>+BANCOS!EL181+FINANCIERAS!EL172</f>
        <v>19242187.313873149</v>
      </c>
      <c r="EM334" s="77">
        <f>+BANCOS!EM181+FINANCIERAS!EM172</f>
        <v>19624486.108420592</v>
      </c>
      <c r="EN334" s="77">
        <f>+BANCOS!EN181+FINANCIERAS!EN172</f>
        <v>21475151.508856431</v>
      </c>
      <c r="EO334" s="77">
        <f>+BANCOS!EO181+FINANCIERAS!EO172</f>
        <v>23669269.707955528</v>
      </c>
      <c r="EP334" s="77">
        <f>+BANCOS!EP181+FINANCIERAS!EP172</f>
        <v>1717778.70634952</v>
      </c>
      <c r="EQ334" s="77">
        <f>+BANCOS!EQ181+FINANCIERAS!EQ172</f>
        <v>9335121.9325626194</v>
      </c>
      <c r="ER334" s="77">
        <f>+BANCOS!ER181+FINANCIERAS!ER172</f>
        <v>11825488.62260961</v>
      </c>
      <c r="ES334" s="77">
        <f>+BANCOS!ES181+FINANCIERAS!ES172</f>
        <v>13485509.57096016</v>
      </c>
      <c r="ET334" s="77">
        <f>+BANCOS!ET181+FINANCIERAS!ET172</f>
        <v>18449967.474850487</v>
      </c>
      <c r="EU334" s="77">
        <f>+BANCOS!EU181+FINANCIERAS!EU172</f>
        <v>21157896.461056281</v>
      </c>
      <c r="EV334" s="77">
        <f>+BANCOS!EV181+FINANCIERAS!EV172</f>
        <v>23976204.22871561</v>
      </c>
      <c r="EW334" s="77">
        <f>+BANCOS!EW181+FINANCIERAS!EW172</f>
        <v>24956462.4505248</v>
      </c>
      <c r="EX334" s="77">
        <f>+BANCOS!EX181+FINANCIERAS!EX172</f>
        <v>26123128.57735794</v>
      </c>
      <c r="EY334" s="77">
        <f>+BANCOS!EY181+FINANCIERAS!EY172</f>
        <v>27395639.100987021</v>
      </c>
      <c r="EZ334" s="77">
        <f>+BANCOS!EZ181+FINANCIERAS!EZ172</f>
        <v>28511827.968240388</v>
      </c>
      <c r="FA334" s="77">
        <f>+BANCOS!FA181+FINANCIERAS!FA172</f>
        <v>31852503.039458662</v>
      </c>
      <c r="FB334" s="77">
        <f>+BANCOS!FB181+FINANCIERAS!FB172</f>
        <v>5326216.5185867995</v>
      </c>
      <c r="FC334" s="77">
        <f>+BANCOS!FC181+FINANCIERAS!FC172</f>
        <v>5818020.4506708989</v>
      </c>
      <c r="FD334" s="77">
        <f>+BANCOS!FD181+FINANCIERAS!FD172</f>
        <v>7037611.8301528096</v>
      </c>
      <c r="FE334" s="77">
        <f>+BANCOS!FE181+FINANCIERAS!FE172</f>
        <v>10056493.119418342</v>
      </c>
      <c r="FF334" s="77">
        <f>+BANCOS!FF181+FINANCIERAS!FF172</f>
        <v>12683117.045446001</v>
      </c>
      <c r="FG334" s="77">
        <f>+BANCOS!FG181+FINANCIERAS!FG172</f>
        <v>14968784.138849009</v>
      </c>
      <c r="FH334" s="77">
        <f>+BANCOS!FH181+FINANCIERAS!FH172</f>
        <v>17494688.753124811</v>
      </c>
      <c r="FI334" s="77">
        <f>+BANCOS!FI181+FINANCIERAS!FI172</f>
        <v>18931059.604509678</v>
      </c>
      <c r="FJ334" s="77">
        <f>+BANCOS!FJ181+FINANCIERAS!FJ172</f>
        <v>20385630.876213901</v>
      </c>
      <c r="FK334" s="77">
        <f>+BANCOS!FK181+FINANCIERAS!FK172</f>
        <v>21493204.51929139</v>
      </c>
      <c r="FL334" s="77">
        <f>+BANCOS!FL181+FINANCIERAS!FL172</f>
        <v>22314953.349325657</v>
      </c>
      <c r="FM334" s="77">
        <f>+BANCOS!FM181+FINANCIERAS!FM172</f>
        <v>24946151.819766629</v>
      </c>
      <c r="FN334" s="77">
        <f>+BANCOS!FN181+FINANCIERAS!FN172</f>
        <v>1846062.62471291</v>
      </c>
      <c r="FO334" s="77">
        <f>+BANCOS!FO181+FINANCIERAS!FO172</f>
        <v>5666241.4356106697</v>
      </c>
      <c r="FP334" s="77">
        <f>+BANCOS!FP181+FINANCIERAS!FP172</f>
        <v>7366714.0808672002</v>
      </c>
      <c r="FQ334" s="77">
        <f>+BANCOS!FQ181+FINANCIERAS!FQ172</f>
        <v>8459265.1558496598</v>
      </c>
      <c r="FR334" s="77">
        <f>+BANCOS!FR181+FINANCIERAS!FR172</f>
        <v>9429721.5325579103</v>
      </c>
      <c r="FS334" s="77">
        <f>+BANCOS!FS181+FINANCIERAS!FS172</f>
        <v>10617628.125468841</v>
      </c>
      <c r="FT334" s="77">
        <f>+BANCOS!FT181+FINANCIERAS!FT172</f>
        <v>16960383.40836969</v>
      </c>
      <c r="FU334" s="77">
        <f>+BANCOS!FU181+FINANCIERAS!FU172</f>
        <v>19676051.072794214</v>
      </c>
      <c r="FV334" s="77">
        <f>+BANCOS!FV181+FINANCIERAS!FV172</f>
        <v>22898002.966594528</v>
      </c>
      <c r="FW334" s="77">
        <f>+BANCOS!FW181+FINANCIERAS!FW172</f>
        <v>27250924.358657949</v>
      </c>
      <c r="FX334" s="77">
        <f>+BANCOS!FX181+FINANCIERAS!FX172</f>
        <v>29519091.700193033</v>
      </c>
      <c r="FY334" s="77">
        <f>+BANCOS!FY181+FINANCIERAS!FY172</f>
        <v>31217743.654554941</v>
      </c>
      <c r="FZ334" s="77">
        <f>+BANCOS!FZ181+FINANCIERAS!FZ172</f>
        <v>3842690.1097931098</v>
      </c>
      <c r="GA334" s="77">
        <f>+BANCOS!GA181+FINANCIERAS!GA172</f>
        <v>5868302.7442845795</v>
      </c>
      <c r="GB334" s="77">
        <f>+BANCOS!GB181+FINANCIERAS!GB172</f>
        <v>11176546.881063409</v>
      </c>
      <c r="GC334" s="77">
        <f>+BANCOS!GC181+FINANCIERAS!GC172</f>
        <v>17071077.426904209</v>
      </c>
      <c r="GD334" s="77">
        <f>+BANCOS!GD181+FINANCIERAS!GD172</f>
        <v>19788190.72240964</v>
      </c>
      <c r="GE334" s="77">
        <f>+BANCOS!GE181+FINANCIERAS!GE172</f>
        <v>23974701.513843801</v>
      </c>
      <c r="GF334" s="77">
        <f>+BANCOS!GF181+FINANCIERAS!GF172</f>
        <v>26743946.235143527</v>
      </c>
      <c r="GG334" s="77">
        <f>+BANCOS!GG181+FINANCIERAS!GG172</f>
        <v>32190785.713726409</v>
      </c>
      <c r="GH334" s="77">
        <f>+BANCOS!GH181+FINANCIERAS!GH172</f>
        <v>39352016.837765284</v>
      </c>
      <c r="GI334" s="77">
        <f>+BANCOS!GI181+FINANCIERAS!GI172</f>
        <v>41971658.427492835</v>
      </c>
      <c r="GJ334" s="77">
        <f>+BANCOS!GJ181+FINANCIERAS!GJ172</f>
        <v>44950151.96839729</v>
      </c>
      <c r="GK334" s="77">
        <f>+BANCOS!GK181+FINANCIERAS!GK172</f>
        <v>48992843.377239108</v>
      </c>
      <c r="GL334" s="77">
        <f>+BANCOS!GL181+FINANCIERAS!GL172</f>
        <v>3086242.2664329698</v>
      </c>
      <c r="GM334" s="77">
        <f>+BANCOS!GM181+FINANCIERAS!GM172</f>
        <v>10196577.810548883</v>
      </c>
      <c r="GN334" s="77">
        <f>+BANCOS!GN181+FINANCIERAS!GN172</f>
        <v>14223761.128311159</v>
      </c>
      <c r="GO334" s="77">
        <f>+BANCOS!GO181+FINANCIERAS!GO172</f>
        <v>19419551.473197818</v>
      </c>
      <c r="GP334" s="77">
        <f>+BANCOS!GP181+FINANCIERAS!GP172</f>
        <v>23499162.672720052</v>
      </c>
      <c r="GQ334" s="77">
        <f>+BANCOS!GQ181+FINANCIERAS!GQ172</f>
        <v>28694815.97798916</v>
      </c>
      <c r="GR334" s="77">
        <f>+BANCOS!GR181+FINANCIERAS!GR172</f>
        <v>31770578.142385129</v>
      </c>
      <c r="GS334" s="77">
        <f>+BANCOS!GS181+FINANCIERAS!GS172</f>
        <v>34387276.622078389</v>
      </c>
      <c r="GT334" s="77">
        <f>+BANCOS!GT181+FINANCIERAS!GT172</f>
        <v>37461394.458305158</v>
      </c>
      <c r="GU334" s="77">
        <f>+BANCOS!GU181+FINANCIERAS!GU172</f>
        <v>40553898.363824904</v>
      </c>
      <c r="GV334" s="77">
        <f>+BANCOS!GV181+FINANCIERAS!GV172</f>
        <v>42746224.954674445</v>
      </c>
      <c r="GW334" s="77">
        <f>+BANCOS!GW181+FINANCIERAS!GW172</f>
        <v>46151321.089599095</v>
      </c>
      <c r="GX334" s="77">
        <f>+BANCOS!GX181+FINANCIERAS!GX172</f>
        <v>3665484.27011865</v>
      </c>
      <c r="GY334" s="77">
        <f>+BANCOS!GY181+FINANCIERAS!GY172</f>
        <v>9696597.4785685726</v>
      </c>
      <c r="GZ334" s="77">
        <f>+BANCOS!GZ181+FINANCIERAS!GZ172</f>
        <v>15329110.890411761</v>
      </c>
      <c r="HA334" s="77">
        <f>+BANCOS!HA181+FINANCIERAS!HA172</f>
        <v>19947685.30516335</v>
      </c>
      <c r="HB334" s="77">
        <f>+BANCOS!HB181+FINANCIERAS!HB172</f>
        <v>22540303.721673537</v>
      </c>
      <c r="HC334" s="77">
        <f>+BANCOS!HC181+FINANCIERAS!HC172</f>
        <v>25262130.648717333</v>
      </c>
      <c r="HD334" s="77">
        <f>+BANCOS!HD181+FINANCIERAS!HD172</f>
        <v>27287988.337699082</v>
      </c>
      <c r="HE334" s="77">
        <f>+BANCOS!HE181+FINANCIERAS!HE172</f>
        <v>30197176.087371472</v>
      </c>
      <c r="HF334" s="77">
        <f>+BANCOS!HF181+FINANCIERAS!HF172</f>
        <v>32065096.09098237</v>
      </c>
      <c r="HG334" s="77">
        <f>+BANCOS!HG181+FINANCIERAS!HG172</f>
        <v>33953157.275573872</v>
      </c>
      <c r="HH334" s="77">
        <f>+BANCOS!HH181+FINANCIERAS!HH172</f>
        <v>35664583.638086878</v>
      </c>
      <c r="HI334" s="77">
        <f>+BANCOS!HI181+FINANCIERAS!HI172</f>
        <v>37633857.545276999</v>
      </c>
      <c r="HJ334" s="77">
        <f>+BANCOS!HJ181+FINANCIERAS!HJ172</f>
        <v>2803369.99763643</v>
      </c>
      <c r="HK334" s="77">
        <f>+BANCOS!HK181+FINANCIERAS!HK172</f>
        <v>4705685.4863808304</v>
      </c>
      <c r="HL334" s="77">
        <f>+BANCOS!HL181+FINANCIERAS!HL172</f>
        <v>7332310.1962816603</v>
      </c>
      <c r="HM334" s="77">
        <f>+BANCOS!HM181+FINANCIERAS!HM172</f>
        <v>9216880.8241672721</v>
      </c>
      <c r="HN334" s="77">
        <f>+BANCOS!HN181+FINANCIERAS!HN172</f>
        <v>13212936.54303265</v>
      </c>
      <c r="HO334" s="77">
        <f>+BANCOS!HO181+FINANCIERAS!HO172</f>
        <v>16697694.217932569</v>
      </c>
      <c r="HP334" s="77">
        <f>+BANCOS!HP181+FINANCIERAS!HP172</f>
        <v>18765021.084959999</v>
      </c>
      <c r="HQ334" s="77">
        <f>+BANCOS!HQ181+FINANCIERAS!HQ172</f>
        <v>21589685.735944901</v>
      </c>
      <c r="HR334" s="77">
        <f>+BANCOS!HR181+FINANCIERAS!HR172</f>
        <v>23842200.192142311</v>
      </c>
      <c r="HS334" s="77">
        <f>+BANCOS!HS181+FINANCIERAS!HS172</f>
        <v>26829974.255727038</v>
      </c>
      <c r="HT334" s="77">
        <f>+BANCOS!HT181+FINANCIERAS!HT172</f>
        <v>30129643.38822012</v>
      </c>
      <c r="HU334" s="77">
        <f>+BANCOS!HU181+FINANCIERAS!HU172</f>
        <v>34172856.300463021</v>
      </c>
      <c r="HV334" s="77">
        <f>+BANCOS!HV181+FINANCIERAS!HV172</f>
        <v>4493711.8427296104</v>
      </c>
      <c r="HW334" s="77">
        <f>+BANCOS!HW181+FINANCIERAS!HW172</f>
        <v>7491942.4511049585</v>
      </c>
      <c r="HX334" s="77">
        <f>+BANCOS!HX181+FINANCIERAS!HX172</f>
        <v>10951814.33313744</v>
      </c>
      <c r="HY334" s="77">
        <f>+BANCOS!HY181+FINANCIERAS!HY172</f>
        <v>13326006.384016361</v>
      </c>
      <c r="HZ334" s="77">
        <f>+BANCOS!HZ181+FINANCIERAS!HZ172</f>
        <v>19964195.02655502</v>
      </c>
      <c r="IA334" s="77">
        <f>+BANCOS!IA181+FINANCIERAS!IA172</f>
        <v>24039985.191080086</v>
      </c>
      <c r="IB334" s="77">
        <f>+BANCOS!IB181+FINANCIERAS!IB172</f>
        <v>30965301.867808919</v>
      </c>
      <c r="IC334" s="77">
        <f>+BANCOS!IC181+FINANCIERAS!IC172</f>
        <v>38690380.719340198</v>
      </c>
      <c r="ID334" s="77">
        <f>+BANCOS!ID181+FINANCIERAS!ID172</f>
        <v>43429196.267033681</v>
      </c>
      <c r="IE334" s="77">
        <f>+BANCOS!IE181+FINANCIERAS!IE172</f>
        <v>47215581.073447458</v>
      </c>
      <c r="IF334" s="77">
        <f>+BANCOS!IF181+FINANCIERAS!IF172</f>
        <v>50566086.385210611</v>
      </c>
      <c r="IG334" s="77">
        <f>+BANCOS!IG181+FINANCIERAS!IG172</f>
        <v>53987521.485503629</v>
      </c>
      <c r="IH334" s="77">
        <f>+BANCOS!IH181+FINANCIERAS!IH172</f>
        <v>2667366.0371863297</v>
      </c>
      <c r="II334" s="77">
        <f>+BANCOS!II181+FINANCIERAS!II172</f>
        <v>6528961.98513202</v>
      </c>
      <c r="IJ334" s="77">
        <f>+BANCOS!IJ181+FINANCIERAS!IJ172</f>
        <v>12033921.06034421</v>
      </c>
      <c r="IK334" s="77">
        <f>+BANCOS!IK181+FINANCIERAS!IK172</f>
        <v>16297456.407471031</v>
      </c>
      <c r="IL334" s="77">
        <f>+BANCOS!IL181+FINANCIERAS!IL172</f>
        <v>19887435.442079369</v>
      </c>
      <c r="IM334" s="77">
        <f>+BANCOS!IM181+FINANCIERAS!IM172</f>
        <v>23615291.266170919</v>
      </c>
      <c r="IN334" s="77">
        <f>+BANCOS!IN181+FINANCIERAS!IN172</f>
        <v>28332332.150560681</v>
      </c>
      <c r="IO334" s="77">
        <f>+BANCOS!IO181+FINANCIERAS!IO172</f>
        <v>30983519.756502707</v>
      </c>
      <c r="IP334" s="77">
        <f>+BANCOS!IP181+FINANCIERAS!IP172</f>
        <v>34217138.187097847</v>
      </c>
      <c r="IQ334" s="77">
        <f>+BANCOS!IQ181+FINANCIERAS!IQ172</f>
        <v>36435965.341449007</v>
      </c>
      <c r="IR334" s="77">
        <f>+BANCOS!IR181+FINANCIERAS!IR172</f>
        <v>38577991.386475787</v>
      </c>
      <c r="IS334" s="77">
        <f>+BANCOS!IS181+FINANCIERAS!IS172</f>
        <v>48580860.499269344</v>
      </c>
      <c r="IT334" s="77">
        <f>+BANCOS!IT181+FINANCIERAS!IT172</f>
        <v>7262748.5824615192</v>
      </c>
      <c r="IU334" s="77">
        <f>+BANCOS!IU181+FINANCIERAS!IU172</f>
        <v>15310453.051781861</v>
      </c>
      <c r="IV334" s="77">
        <f>+BANCOS!IV181+FINANCIERAS!IV172</f>
        <v>29662892.45839905</v>
      </c>
      <c r="IW334" s="77">
        <f>+BANCOS!IW181+FINANCIERAS!IW172</f>
        <v>43056363.30821877</v>
      </c>
      <c r="IX334" s="77">
        <f>+BANCOS!IX181+FINANCIERAS!IX172</f>
        <v>58100615.580400802</v>
      </c>
      <c r="IY334" s="77">
        <f>+BANCOS!IY181+FINANCIERAS!IY172</f>
        <v>63568947.294122368</v>
      </c>
      <c r="IZ334" s="77">
        <f>+BANCOS!IZ181+FINANCIERAS!IZ172</f>
        <v>68974273.277052447</v>
      </c>
      <c r="JA334" s="77">
        <f>+BANCOS!JA181+FINANCIERAS!JA172</f>
        <v>72209534</v>
      </c>
      <c r="JB334" s="77">
        <f>+BANCOS!JB181+FINANCIERAS!JB172</f>
        <v>75931422.280573815</v>
      </c>
      <c r="JC334" s="77">
        <f>+BANCOS!JC181+FINANCIERAS!JC172</f>
        <v>78481912.924557135</v>
      </c>
      <c r="JD334" s="77">
        <f>+BANCOS!JD181+FINANCIERAS!JD172</f>
        <v>81933747.784425557</v>
      </c>
      <c r="JE334" s="77">
        <f>+BANCOS!JE181+FINANCIERAS!JE172</f>
        <v>86899335.519806102</v>
      </c>
      <c r="JF334" s="77" t="e">
        <f>+BANCOS!#REF!+FINANCIERAS!JF172</f>
        <v>#REF!</v>
      </c>
    </row>
    <row r="335" spans="1:266" ht="12.9" customHeight="1" x14ac:dyDescent="0.2">
      <c r="A335" s="23" t="s">
        <v>201</v>
      </c>
      <c r="B335" s="77"/>
      <c r="C335" s="77"/>
      <c r="D335" s="77"/>
      <c r="E335" s="77"/>
      <c r="F335" s="77"/>
      <c r="G335" s="77"/>
      <c r="H335" s="77"/>
      <c r="I335" s="77"/>
      <c r="J335" s="77"/>
      <c r="K335" s="77"/>
      <c r="L335" s="77"/>
      <c r="M335" s="77"/>
      <c r="N335" s="77"/>
      <c r="O335" s="77"/>
      <c r="P335" s="77"/>
      <c r="Q335" s="77"/>
      <c r="R335" s="77"/>
      <c r="S335" s="77"/>
      <c r="T335" s="77"/>
      <c r="U335" s="77"/>
      <c r="V335" s="77"/>
      <c r="W335" s="77"/>
      <c r="X335" s="77"/>
      <c r="Y335" s="77"/>
      <c r="Z335" s="77"/>
      <c r="AA335" s="77"/>
      <c r="AB335" s="77"/>
      <c r="AC335" s="77"/>
      <c r="AD335" s="77"/>
      <c r="AE335" s="77"/>
      <c r="AF335" s="77"/>
      <c r="AG335" s="77"/>
      <c r="AH335" s="77"/>
      <c r="AI335" s="77"/>
      <c r="AJ335" s="77"/>
      <c r="AK335" s="77"/>
      <c r="AL335" s="77"/>
      <c r="AM335" s="77"/>
      <c r="AN335" s="77"/>
      <c r="AO335" s="77"/>
      <c r="AP335" s="77"/>
      <c r="AQ335" s="77"/>
      <c r="AR335" s="77"/>
      <c r="AS335" s="77"/>
      <c r="AT335" s="77"/>
      <c r="AU335" s="77"/>
      <c r="AV335" s="77"/>
      <c r="AW335" s="77"/>
      <c r="AX335" s="77"/>
      <c r="AY335" s="77"/>
      <c r="AZ335" s="77"/>
      <c r="BA335" s="77"/>
      <c r="BB335" s="77"/>
      <c r="BC335" s="77"/>
      <c r="BD335" s="77"/>
      <c r="BE335" s="77"/>
      <c r="BF335" s="77"/>
      <c r="BG335" s="77"/>
      <c r="BH335" s="77"/>
      <c r="BI335" s="77"/>
      <c r="BJ335" s="77"/>
      <c r="BK335" s="77"/>
      <c r="BL335" s="77"/>
      <c r="BM335" s="77"/>
      <c r="BN335" s="77"/>
      <c r="BO335" s="77"/>
      <c r="BP335" s="77"/>
      <c r="BQ335" s="77"/>
      <c r="BR335" s="77"/>
      <c r="BS335" s="77"/>
      <c r="BT335" s="77"/>
      <c r="BU335" s="77"/>
      <c r="BV335" s="77"/>
      <c r="BW335" s="77"/>
      <c r="BX335" s="77"/>
      <c r="BY335" s="77"/>
      <c r="BZ335" s="77"/>
      <c r="CA335" s="77"/>
      <c r="CB335" s="77"/>
      <c r="CC335" s="77"/>
      <c r="CD335" s="77"/>
      <c r="CE335" s="77"/>
      <c r="CF335" s="77"/>
      <c r="CG335" s="77"/>
      <c r="CH335" s="77"/>
      <c r="CI335" s="77"/>
      <c r="CJ335" s="77"/>
      <c r="CK335" s="77"/>
      <c r="CL335" s="77"/>
      <c r="CM335" s="77"/>
      <c r="CN335" s="77"/>
      <c r="CO335" s="77"/>
      <c r="CP335" s="77"/>
      <c r="CQ335" s="77"/>
      <c r="CR335" s="77"/>
      <c r="CS335" s="77"/>
      <c r="CT335" s="77"/>
      <c r="CU335" s="77"/>
      <c r="CV335" s="77"/>
      <c r="CW335" s="77"/>
      <c r="CX335" s="77"/>
      <c r="CY335" s="77"/>
      <c r="CZ335" s="77"/>
      <c r="DA335" s="77"/>
      <c r="DB335" s="77"/>
      <c r="DC335" s="77"/>
      <c r="DD335" s="77"/>
      <c r="DE335" s="77"/>
      <c r="DF335" s="77"/>
      <c r="DG335" s="77"/>
      <c r="DH335" s="77"/>
      <c r="DI335" s="77"/>
      <c r="DJ335" s="77"/>
      <c r="DK335" s="77"/>
      <c r="DL335" s="77"/>
      <c r="DM335" s="77"/>
      <c r="DN335" s="77"/>
      <c r="DO335" s="77"/>
      <c r="DP335" s="77"/>
      <c r="DQ335" s="77"/>
      <c r="DR335" s="77"/>
      <c r="DS335" s="77"/>
      <c r="DT335" s="77"/>
      <c r="DU335" s="77"/>
      <c r="DV335" s="77"/>
      <c r="DW335" s="77"/>
      <c r="DX335" s="77"/>
      <c r="DY335" s="77"/>
      <c r="DZ335" s="77"/>
      <c r="EA335" s="77"/>
      <c r="EB335" s="77"/>
      <c r="EC335" s="77"/>
      <c r="ED335" s="77"/>
      <c r="EE335" s="77"/>
      <c r="EF335" s="77"/>
      <c r="EG335" s="77"/>
      <c r="EH335" s="77"/>
      <c r="EI335" s="77"/>
      <c r="EJ335" s="77"/>
      <c r="EK335" s="77"/>
      <c r="EL335" s="77"/>
      <c r="EM335" s="77"/>
      <c r="EN335" s="77"/>
      <c r="EO335" s="77"/>
      <c r="EP335" s="77"/>
      <c r="EQ335" s="77"/>
      <c r="ER335" s="77"/>
      <c r="ES335" s="77"/>
      <c r="ET335" s="77"/>
      <c r="EU335" s="77"/>
      <c r="EV335" s="77"/>
      <c r="EW335" s="77"/>
      <c r="EX335" s="77"/>
      <c r="EY335" s="77"/>
      <c r="EZ335" s="77"/>
      <c r="FA335" s="77"/>
      <c r="FB335" s="77"/>
      <c r="FC335" s="77"/>
      <c r="FD335" s="77"/>
      <c r="FE335" s="77"/>
      <c r="FF335" s="77"/>
      <c r="FG335" s="77"/>
      <c r="FH335" s="77"/>
      <c r="FI335" s="77"/>
      <c r="FJ335" s="77">
        <f>+BANCOS!FJ182+FINANCIERAS!FJ173</f>
        <v>1974831.12631122</v>
      </c>
      <c r="FK335" s="77">
        <f>+BANCOS!FK182+FINANCIERAS!FK173</f>
        <v>2218007.5950406799</v>
      </c>
      <c r="FL335" s="77">
        <f>+BANCOS!FL182+FINANCIERAS!FL173</f>
        <v>2455286.58589938</v>
      </c>
      <c r="FM335" s="77">
        <f>+BANCOS!FM182+FINANCIERAS!FM173</f>
        <v>2706192.2642232399</v>
      </c>
      <c r="FN335" s="77">
        <f>+BANCOS!FN182+FINANCIERAS!FN173</f>
        <v>263263.74034327996</v>
      </c>
      <c r="FO335" s="77">
        <f>+BANCOS!FO182+FINANCIERAS!FO173</f>
        <v>505270.51973535994</v>
      </c>
      <c r="FP335" s="77">
        <f>+BANCOS!FP182+FINANCIERAS!FP173</f>
        <v>773007.10440347996</v>
      </c>
      <c r="FQ335" s="77">
        <f>+BANCOS!FQ182+FINANCIERAS!FQ173</f>
        <v>1032838.2696748902</v>
      </c>
      <c r="FR335" s="77">
        <f>+BANCOS!FR182+FINANCIERAS!FR173</f>
        <v>1301576.7184901799</v>
      </c>
      <c r="FS335" s="77">
        <f>+BANCOS!FS182+FINANCIERAS!FS173</f>
        <v>1561903.0853729602</v>
      </c>
      <c r="FT335" s="77">
        <f>+BANCOS!FT182+FINANCIERAS!FT173</f>
        <v>1829091.1807031902</v>
      </c>
      <c r="FU335" s="77">
        <f>+BANCOS!FU182+FINANCIERAS!FU173</f>
        <v>2092745.8544255798</v>
      </c>
      <c r="FV335" s="77">
        <f>+BANCOS!FV182+FINANCIERAS!FV173</f>
        <v>2354774.2992532901</v>
      </c>
      <c r="FW335" s="77">
        <f>+BANCOS!FW182+FINANCIERAS!FW173</f>
        <v>2628713.4973865701</v>
      </c>
      <c r="FX335" s="77">
        <f>+BANCOS!FX182+FINANCIERAS!FX173</f>
        <v>2896613.31739678</v>
      </c>
      <c r="FY335" s="77">
        <f>+BANCOS!FY182+FINANCIERAS!FY173</f>
        <v>3173478.9185741697</v>
      </c>
      <c r="FZ335" s="77">
        <f>+BANCOS!FZ182+FINANCIERAS!FZ173</f>
        <v>279421.34259625</v>
      </c>
      <c r="GA335" s="77">
        <f>+BANCOS!GA182+FINANCIERAS!GA173</f>
        <v>535271.48876020999</v>
      </c>
      <c r="GB335" s="77">
        <f>+BANCOS!GB182+FINANCIERAS!GB173</f>
        <v>822226.23353867012</v>
      </c>
      <c r="GC335" s="77">
        <f>+BANCOS!GC182+FINANCIERAS!GC173</f>
        <v>1093836.66744599</v>
      </c>
      <c r="GD335" s="77">
        <f>+BANCOS!GD182+FINANCIERAS!GD173</f>
        <v>1378287.7786481099</v>
      </c>
      <c r="GE335" s="77">
        <f>+BANCOS!GE182+FINANCIERAS!GE173</f>
        <v>1656858.5601280299</v>
      </c>
      <c r="GF335" s="77">
        <f>+BANCOS!GF182+FINANCIERAS!GF173</f>
        <v>1946602.2556090599</v>
      </c>
      <c r="GG335" s="77">
        <f>+BANCOS!GG182+FINANCIERAS!GG173</f>
        <v>2240320.27489672</v>
      </c>
      <c r="GH335" s="77">
        <f>+BANCOS!GH182+FINANCIERAS!GH173</f>
        <v>2533345.1182821197</v>
      </c>
      <c r="GI335" s="77">
        <f>+BANCOS!GI182+FINANCIERAS!GI173</f>
        <v>2839593.21620108</v>
      </c>
      <c r="GJ335" s="77">
        <f>+BANCOS!GJ182+FINANCIERAS!GJ173</f>
        <v>3132354.8131114589</v>
      </c>
      <c r="GK335" s="77">
        <f>+BANCOS!GK182+FINANCIERAS!GK173</f>
        <v>3446181.5098624397</v>
      </c>
      <c r="GL335" s="77">
        <f>+BANCOS!GL182+FINANCIERAS!GL173</f>
        <v>317699.56369111995</v>
      </c>
      <c r="GM335" s="77">
        <f>+BANCOS!GM182+FINANCIERAS!GM173</f>
        <v>616468.44689970999</v>
      </c>
      <c r="GN335" s="77">
        <f>+BANCOS!GN182+FINANCIERAS!GN173</f>
        <v>932824.19605024986</v>
      </c>
      <c r="GO335" s="77">
        <f>+BANCOS!GO182+FINANCIERAS!GO173</f>
        <v>1253586.44247482</v>
      </c>
      <c r="GP335" s="77">
        <f>+BANCOS!GP182+FINANCIERAS!GP173</f>
        <v>1595793.62050039</v>
      </c>
      <c r="GQ335" s="77">
        <f>+BANCOS!GQ182+FINANCIERAS!GQ173</f>
        <v>1863355.56572335</v>
      </c>
      <c r="GR335" s="77">
        <f>+BANCOS!GR182+FINANCIERAS!GR173</f>
        <v>2181253.4046889199</v>
      </c>
      <c r="GS335" s="77">
        <f>+BANCOS!GS182+FINANCIERAS!GS173</f>
        <v>2493532.8500738</v>
      </c>
      <c r="GT335" s="77">
        <f>+BANCOS!GT182+FINANCIERAS!GT173</f>
        <v>2799459.6469228198</v>
      </c>
      <c r="GU335" s="77">
        <f>+BANCOS!GU182+FINANCIERAS!GU173</f>
        <v>3115390.7181436997</v>
      </c>
      <c r="GV335" s="77">
        <f>+BANCOS!GV182+FINANCIERAS!GV173</f>
        <v>3420563.5347891008</v>
      </c>
      <c r="GW335" s="77">
        <f>+BANCOS!GW182+FINANCIERAS!GW173</f>
        <v>3741397.5371601004</v>
      </c>
      <c r="GX335" s="77">
        <f>+BANCOS!GX182+FINANCIERAS!GX173</f>
        <v>319758.16010693001</v>
      </c>
      <c r="GY335" s="77">
        <f>+BANCOS!GY182+FINANCIERAS!GY173</f>
        <v>614003.64578014996</v>
      </c>
      <c r="GZ335" s="77">
        <f>+BANCOS!GZ182+FINANCIERAS!GZ173</f>
        <v>933196.60810414003</v>
      </c>
      <c r="HA335" s="77">
        <f>+BANCOS!HA182+FINANCIERAS!HA173</f>
        <v>1243113.6790332799</v>
      </c>
      <c r="HB335" s="77">
        <f>+BANCOS!HB182+FINANCIERAS!HB173</f>
        <v>1556363.6884465299</v>
      </c>
      <c r="HC335" s="77">
        <f>+BANCOS!HC182+FINANCIERAS!HC173</f>
        <v>1859062.66675446</v>
      </c>
      <c r="HD335" s="77">
        <f>+BANCOS!HD182+FINANCIERAS!HD173</f>
        <v>2168328.62445141</v>
      </c>
      <c r="HE335" s="77">
        <f>+BANCOS!HE182+FINANCIERAS!HE173</f>
        <v>2479270.04645001</v>
      </c>
      <c r="HF335" s="77">
        <f>+BANCOS!HF182+FINANCIERAS!HF173</f>
        <v>2773888.3553485502</v>
      </c>
      <c r="HG335" s="77">
        <f>+BANCOS!HG182+FINANCIERAS!HG173</f>
        <v>3080411.2560667899</v>
      </c>
      <c r="HH335" s="77">
        <f>+BANCOS!HH182+FINANCIERAS!HH173</f>
        <v>3376892.603542109</v>
      </c>
      <c r="HI335" s="77">
        <f>+BANCOS!HI182+FINANCIERAS!HI173</f>
        <v>3683784.4494835502</v>
      </c>
      <c r="HJ335" s="77">
        <f>+BANCOS!HJ182+FINANCIERAS!HJ173</f>
        <v>307823.99668577989</v>
      </c>
      <c r="HK335" s="77">
        <f>+BANCOS!HK182+FINANCIERAS!HK173</f>
        <v>584866.48235390999</v>
      </c>
      <c r="HL335" s="77">
        <f>+BANCOS!HL182+FINANCIERAS!HL173</f>
        <v>891935.08353283023</v>
      </c>
      <c r="HM335" s="77">
        <f>+BANCOS!HM182+FINANCIERAS!HM173</f>
        <v>1186500.5459128499</v>
      </c>
      <c r="HN335" s="77">
        <f>+BANCOS!HN182+FINANCIERAS!HN173</f>
        <v>1496868.8335258998</v>
      </c>
      <c r="HO335" s="77">
        <f>+BANCOS!HO182+FINANCIERAS!HO173</f>
        <v>1796412.2301314001</v>
      </c>
      <c r="HP335" s="77">
        <f>+BANCOS!HP182+FINANCIERAS!HP173</f>
        <v>2103581.1512064398</v>
      </c>
      <c r="HQ335" s="77">
        <f>+BANCOS!HQ182+FINANCIERAS!HQ173</f>
        <v>2416318.6564418003</v>
      </c>
      <c r="HR335" s="77">
        <f>+BANCOS!HR182+FINANCIERAS!HR173</f>
        <v>2724412.78706377</v>
      </c>
      <c r="HS335" s="77">
        <f>+BANCOS!HS182+FINANCIERAS!HS173</f>
        <v>3050903.35971322</v>
      </c>
      <c r="HT335" s="77">
        <f>+BANCOS!HT182+FINANCIERAS!HT173</f>
        <v>3373076.7086000103</v>
      </c>
      <c r="HU335" s="77">
        <f>+BANCOS!HU182+FINANCIERAS!HU173</f>
        <v>3716113.6694839504</v>
      </c>
      <c r="HV335" s="77">
        <f>+BANCOS!HV182+FINANCIERAS!HV173</f>
        <v>351602.40969821002</v>
      </c>
      <c r="HW335" s="77">
        <f>+BANCOS!HW182+FINANCIERAS!HW173</f>
        <v>659542.16698208987</v>
      </c>
      <c r="HX335" s="77">
        <f>+BANCOS!HX182+FINANCIERAS!HX173</f>
        <v>1010243.92015016</v>
      </c>
      <c r="HY335" s="77">
        <f>+BANCOS!HY182+FINANCIERAS!HY173</f>
        <v>1354966.8559859102</v>
      </c>
      <c r="HZ335" s="77">
        <f>+BANCOS!HZ182+FINANCIERAS!HZ173</f>
        <v>1725298.49937167</v>
      </c>
      <c r="IA335" s="77">
        <f>+BANCOS!IA182+FINANCIERAS!IA173</f>
        <v>2079150.41825588</v>
      </c>
      <c r="IB335" s="77">
        <f>+BANCOS!IB182+FINANCIERAS!IB173</f>
        <v>2451269.7374882</v>
      </c>
      <c r="IC335" s="77">
        <f>+BANCOS!IC182+FINANCIERAS!IC173</f>
        <v>2808510.2566398601</v>
      </c>
      <c r="ID335" s="77">
        <f>+BANCOS!ID182+FINANCIERAS!ID173</f>
        <v>3169955.6800752496</v>
      </c>
      <c r="IE335" s="77">
        <f>+BANCOS!IE182+FINANCIERAS!IE173</f>
        <v>3540682.8566241399</v>
      </c>
      <c r="IF335" s="77">
        <f>+BANCOS!IF182+FINANCIERAS!IF173</f>
        <v>3903064.675624019</v>
      </c>
      <c r="IG335" s="77">
        <f>+BANCOS!IG182+FINANCIERAS!IG173</f>
        <v>4283846.2027936196</v>
      </c>
      <c r="IH335" s="77">
        <f>+BANCOS!IH182+FINANCIERAS!IH173</f>
        <v>373613.02510797</v>
      </c>
      <c r="II335" s="77">
        <f>+BANCOS!II182+FINANCIERAS!II173</f>
        <v>729733.69486578996</v>
      </c>
      <c r="IJ335" s="77">
        <f>+BANCOS!IJ182+FINANCIERAS!IJ173</f>
        <v>1114253.83606545</v>
      </c>
      <c r="IK335" s="77">
        <f>+BANCOS!IK182+FINANCIERAS!IK173</f>
        <v>1480258.0210765102</v>
      </c>
      <c r="IL335" s="77">
        <f>+BANCOS!IL182+FINANCIERAS!IL173</f>
        <v>1855092.6291252</v>
      </c>
      <c r="IM335" s="77">
        <f>+BANCOS!IM182+FINANCIERAS!IM173</f>
        <v>2217762.83300725</v>
      </c>
      <c r="IN335" s="77">
        <f>+BANCOS!IN182+FINANCIERAS!IN173</f>
        <v>2595671.96665096</v>
      </c>
      <c r="IO335" s="77">
        <f>+BANCOS!IO182+FINANCIERAS!IO173</f>
        <v>2966934.6004187209</v>
      </c>
      <c r="IP335" s="77">
        <f>+BANCOS!IP182+FINANCIERAS!IP173</f>
        <v>3323070.38519212</v>
      </c>
      <c r="IQ335" s="77">
        <f>+BANCOS!IQ182+FINANCIERAS!IQ173</f>
        <v>3679189.7067523203</v>
      </c>
      <c r="IR335" s="77">
        <f>+BANCOS!IR182+FINANCIERAS!IR173</f>
        <v>4039880.3674989301</v>
      </c>
      <c r="IS335" s="77">
        <f>+BANCOS!IS182+FINANCIERAS!IS173</f>
        <v>4402078.9272625493</v>
      </c>
      <c r="IT335" s="77">
        <f>+BANCOS!IT182+FINANCIERAS!IT173</f>
        <v>364178.25184117997</v>
      </c>
      <c r="IU335" s="77">
        <f>+BANCOS!IU182+FINANCIERAS!IU173</f>
        <v>689928.55441926012</v>
      </c>
      <c r="IV335" s="77">
        <f>+BANCOS!IV182+FINANCIERAS!IV173</f>
        <v>1053944.4465077699</v>
      </c>
      <c r="IW335" s="77">
        <f>+BANCOS!IW182+FINANCIERAS!IW173</f>
        <v>1400008.1080297101</v>
      </c>
      <c r="IX335" s="77">
        <f>+BANCOS!IX182+FINANCIERAS!IX173</f>
        <v>1763106.27698931</v>
      </c>
      <c r="IY335" s="77">
        <f>+BANCOS!IY182+FINANCIERAS!IY173</f>
        <v>2093043.34018294</v>
      </c>
      <c r="IZ335" s="77">
        <f>+BANCOS!IZ182+FINANCIERAS!IZ173</f>
        <v>2436001.2795422999</v>
      </c>
      <c r="JA335" s="77">
        <f>+BANCOS!JA182+FINANCIERAS!JA173</f>
        <v>2777869</v>
      </c>
      <c r="JB335" s="77">
        <f>+BANCOS!JB182+FINANCIERAS!JB173</f>
        <v>3111487.7337315502</v>
      </c>
      <c r="JC335" s="77">
        <f>+BANCOS!JC182+FINANCIERAS!JC173</f>
        <v>3452174.1932119187</v>
      </c>
      <c r="JD335" s="77">
        <f>+BANCOS!JD182+FINANCIERAS!JD173</f>
        <v>3784892.7121162401</v>
      </c>
      <c r="JE335" s="77">
        <f>+BANCOS!JE182+FINANCIERAS!JE173</f>
        <v>4129187.1670392901</v>
      </c>
      <c r="JF335" s="77" t="e">
        <f>+BANCOS!#REF!+FINANCIERAS!JF173</f>
        <v>#REF!</v>
      </c>
    </row>
    <row r="336" spans="1:266" ht="12.9" customHeight="1" x14ac:dyDescent="0.2">
      <c r="A336" s="23" t="s">
        <v>202</v>
      </c>
      <c r="B336" s="77"/>
      <c r="C336" s="77"/>
      <c r="D336" s="77"/>
      <c r="E336" s="77"/>
      <c r="F336" s="77"/>
      <c r="G336" s="77"/>
      <c r="H336" s="77"/>
      <c r="I336" s="77"/>
      <c r="J336" s="77"/>
      <c r="K336" s="77"/>
      <c r="L336" s="77"/>
      <c r="M336" s="77"/>
      <c r="N336" s="77"/>
      <c r="O336" s="77"/>
      <c r="P336" s="77"/>
      <c r="Q336" s="77"/>
      <c r="R336" s="77"/>
      <c r="S336" s="77"/>
      <c r="T336" s="77"/>
      <c r="U336" s="77"/>
      <c r="V336" s="77"/>
      <c r="W336" s="77"/>
      <c r="X336" s="77"/>
      <c r="Y336" s="77"/>
      <c r="Z336" s="77"/>
      <c r="AA336" s="77"/>
      <c r="AB336" s="77"/>
      <c r="AC336" s="77"/>
      <c r="AD336" s="77"/>
      <c r="AE336" s="77"/>
      <c r="AF336" s="77"/>
      <c r="AG336" s="77"/>
      <c r="AH336" s="77"/>
      <c r="AI336" s="77"/>
      <c r="AJ336" s="77"/>
      <c r="AK336" s="77"/>
      <c r="AL336" s="77"/>
      <c r="AM336" s="77"/>
      <c r="AN336" s="77"/>
      <c r="AO336" s="77"/>
      <c r="AP336" s="77"/>
      <c r="AQ336" s="77"/>
      <c r="AR336" s="77"/>
      <c r="AS336" s="77"/>
      <c r="AT336" s="77"/>
      <c r="AU336" s="77"/>
      <c r="AV336" s="77"/>
      <c r="AW336" s="77"/>
      <c r="AX336" s="77"/>
      <c r="AY336" s="77"/>
      <c r="AZ336" s="77"/>
      <c r="BA336" s="77"/>
      <c r="BB336" s="77"/>
      <c r="BC336" s="77"/>
      <c r="BD336" s="77"/>
      <c r="BE336" s="77"/>
      <c r="BF336" s="77"/>
      <c r="BG336" s="77"/>
      <c r="BH336" s="77"/>
      <c r="BI336" s="77"/>
      <c r="BJ336" s="77"/>
      <c r="BK336" s="77"/>
      <c r="BL336" s="77"/>
      <c r="BM336" s="77"/>
      <c r="BN336" s="77"/>
      <c r="BO336" s="77"/>
      <c r="BP336" s="77"/>
      <c r="BQ336" s="77"/>
      <c r="BR336" s="77"/>
      <c r="BS336" s="77"/>
      <c r="BT336" s="77"/>
      <c r="BU336" s="77"/>
      <c r="BV336" s="77"/>
      <c r="BW336" s="77"/>
      <c r="BX336" s="77"/>
      <c r="BY336" s="77"/>
      <c r="BZ336" s="77"/>
      <c r="CA336" s="77"/>
      <c r="CB336" s="77"/>
      <c r="CC336" s="77"/>
      <c r="CD336" s="77"/>
      <c r="CE336" s="77"/>
      <c r="CF336" s="77"/>
      <c r="CG336" s="77"/>
      <c r="CH336" s="77"/>
      <c r="CI336" s="77"/>
      <c r="CJ336" s="77"/>
      <c r="CK336" s="77"/>
      <c r="CL336" s="77"/>
      <c r="CM336" s="77"/>
      <c r="CN336" s="77"/>
      <c r="CO336" s="77"/>
      <c r="CP336" s="77"/>
      <c r="CQ336" s="77"/>
      <c r="CR336" s="77"/>
      <c r="CS336" s="77"/>
      <c r="CT336" s="77"/>
      <c r="CU336" s="77"/>
      <c r="CV336" s="77"/>
      <c r="CW336" s="77"/>
      <c r="CX336" s="77"/>
      <c r="CY336" s="77"/>
      <c r="CZ336" s="77"/>
      <c r="DA336" s="77"/>
      <c r="DB336" s="77"/>
      <c r="DC336" s="77"/>
      <c r="DD336" s="77"/>
      <c r="DE336" s="77"/>
      <c r="DF336" s="77"/>
      <c r="DG336" s="77"/>
      <c r="DH336" s="77"/>
      <c r="DI336" s="77"/>
      <c r="DJ336" s="77"/>
      <c r="DK336" s="77"/>
      <c r="DL336" s="77"/>
      <c r="DM336" s="77"/>
      <c r="DN336" s="77"/>
      <c r="DO336" s="77"/>
      <c r="DP336" s="77"/>
      <c r="DQ336" s="77"/>
      <c r="DR336" s="77"/>
      <c r="DS336" s="77"/>
      <c r="DT336" s="77"/>
      <c r="DU336" s="77"/>
      <c r="DV336" s="77"/>
      <c r="DW336" s="77"/>
      <c r="DX336" s="77"/>
      <c r="DY336" s="77"/>
      <c r="DZ336" s="77"/>
      <c r="EA336" s="77"/>
      <c r="EB336" s="77"/>
      <c r="EC336" s="77"/>
      <c r="ED336" s="77"/>
      <c r="EE336" s="77"/>
      <c r="EF336" s="77"/>
      <c r="EG336" s="77"/>
      <c r="EH336" s="77"/>
      <c r="EI336" s="77"/>
      <c r="EJ336" s="77"/>
      <c r="EK336" s="77"/>
      <c r="EL336" s="77"/>
      <c r="EM336" s="77"/>
      <c r="EN336" s="77"/>
      <c r="EO336" s="77"/>
      <c r="EP336" s="77"/>
      <c r="EQ336" s="77"/>
      <c r="ER336" s="77"/>
      <c r="ES336" s="77"/>
      <c r="ET336" s="77"/>
      <c r="EU336" s="77"/>
      <c r="EV336" s="77"/>
      <c r="EW336" s="77"/>
      <c r="EX336" s="77"/>
      <c r="EY336" s="77"/>
      <c r="EZ336" s="77"/>
      <c r="FA336" s="77"/>
      <c r="FB336" s="77"/>
      <c r="FC336" s="77"/>
      <c r="FD336" s="77"/>
      <c r="FE336" s="77"/>
      <c r="FF336" s="77"/>
      <c r="FG336" s="77"/>
      <c r="FH336" s="77"/>
      <c r="FI336" s="77"/>
      <c r="FJ336" s="77">
        <f>+BANCOS!FJ183+FINANCIERAS!FJ174</f>
        <v>18410799.749902681</v>
      </c>
      <c r="FK336" s="77">
        <f>+BANCOS!FK183+FINANCIERAS!FK174</f>
        <v>19275196.924250711</v>
      </c>
      <c r="FL336" s="77">
        <f>+BANCOS!FL183+FINANCIERAS!FL174</f>
        <v>19859666.763426278</v>
      </c>
      <c r="FM336" s="77">
        <f>+BANCOS!FM183+FINANCIERAS!FM174</f>
        <v>22239959.555543393</v>
      </c>
      <c r="FN336" s="77">
        <f>+BANCOS!FN183+FINANCIERAS!FN174</f>
        <v>1582798.8843696299</v>
      </c>
      <c r="FO336" s="77">
        <f>+BANCOS!FO183+FINANCIERAS!FO174</f>
        <v>5160970.9158753101</v>
      </c>
      <c r="FP336" s="77">
        <f>+BANCOS!FP183+FINANCIERAS!FP174</f>
        <v>6593706.9764637202</v>
      </c>
      <c r="FQ336" s="77">
        <f>+BANCOS!FQ183+FINANCIERAS!FQ174</f>
        <v>7426426.8861747701</v>
      </c>
      <c r="FR336" s="77">
        <f>+BANCOS!FR183+FINANCIERAS!FR174</f>
        <v>8128144.8140677297</v>
      </c>
      <c r="FS336" s="77">
        <f>+BANCOS!FS183+FINANCIERAS!FS174</f>
        <v>9055725.0400958806</v>
      </c>
      <c r="FT336" s="77">
        <f>+BANCOS!FT183+FINANCIERAS!FT174</f>
        <v>15131292.227666499</v>
      </c>
      <c r="FU336" s="77">
        <f>+BANCOS!FU183+FINANCIERAS!FU174</f>
        <v>17583305.218368631</v>
      </c>
      <c r="FV336" s="77">
        <f>+BANCOS!FV183+FINANCIERAS!FV174</f>
        <v>20543228.66734124</v>
      </c>
      <c r="FW336" s="77">
        <f>+BANCOS!FW183+FINANCIERAS!FW174</f>
        <v>24622210.861271378</v>
      </c>
      <c r="FX336" s="77">
        <f>+BANCOS!FX183+FINANCIERAS!FX174</f>
        <v>26622478.38279625</v>
      </c>
      <c r="FY336" s="77">
        <f>+BANCOS!FY183+FINANCIERAS!FY174</f>
        <v>28044264.735980771</v>
      </c>
      <c r="FZ336" s="77">
        <f>+BANCOS!FZ183+FINANCIERAS!FZ174</f>
        <v>3563268.7671968602</v>
      </c>
      <c r="GA336" s="77">
        <f>+BANCOS!GA183+FINANCIERAS!GA174</f>
        <v>5333031.255524369</v>
      </c>
      <c r="GB336" s="77">
        <f>+BANCOS!GB183+FINANCIERAS!GB174</f>
        <v>10354320.647524741</v>
      </c>
      <c r="GC336" s="77">
        <f>+BANCOS!GC183+FINANCIERAS!GC174</f>
        <v>15977240.75945822</v>
      </c>
      <c r="GD336" s="77">
        <f>+BANCOS!GD183+FINANCIERAS!GD174</f>
        <v>18409902.943761531</v>
      </c>
      <c r="GE336" s="77">
        <f>+BANCOS!GE183+FINANCIERAS!GE174</f>
        <v>22317842.953715771</v>
      </c>
      <c r="GF336" s="77">
        <f>+BANCOS!GF183+FINANCIERAS!GF174</f>
        <v>24797343.97953447</v>
      </c>
      <c r="GG336" s="77">
        <f>+BANCOS!GG183+FINANCIERAS!GG174</f>
        <v>29950465.43882969</v>
      </c>
      <c r="GH336" s="77">
        <f>+BANCOS!GH183+FINANCIERAS!GH174</f>
        <v>36818671.719483167</v>
      </c>
      <c r="GI336" s="77">
        <f>+BANCOS!GI183+FINANCIERAS!GI174</f>
        <v>39132065.211291753</v>
      </c>
      <c r="GJ336" s="77">
        <f>+BANCOS!GJ183+FINANCIERAS!GJ174</f>
        <v>41817797.155285828</v>
      </c>
      <c r="GK336" s="77">
        <f>+BANCOS!GK183+FINANCIERAS!GK174</f>
        <v>45546661.86737667</v>
      </c>
      <c r="GL336" s="77">
        <f>+BANCOS!GL183+FINANCIERAS!GL174</f>
        <v>2768542.7027418497</v>
      </c>
      <c r="GM336" s="77">
        <f>+BANCOS!GM183+FINANCIERAS!GM174</f>
        <v>9580109.3636491708</v>
      </c>
      <c r="GN336" s="77">
        <f>+BANCOS!GN183+FINANCIERAS!GN174</f>
        <v>13290936.93226091</v>
      </c>
      <c r="GO336" s="77">
        <f>+BANCOS!GO183+FINANCIERAS!GO174</f>
        <v>18165965.030723002</v>
      </c>
      <c r="GP336" s="77">
        <f>+BANCOS!GP183+FINANCIERAS!GP174</f>
        <v>21903369.052219659</v>
      </c>
      <c r="GQ336" s="77">
        <f>+BANCOS!GQ183+FINANCIERAS!GQ174</f>
        <v>26831460.412265811</v>
      </c>
      <c r="GR336" s="77">
        <f>+BANCOS!GR183+FINANCIERAS!GR174</f>
        <v>29589324.737696208</v>
      </c>
      <c r="GS336" s="77">
        <f>+BANCOS!GS183+FINANCIERAS!GS174</f>
        <v>31893743.772004589</v>
      </c>
      <c r="GT336" s="77">
        <f>+BANCOS!GT183+FINANCIERAS!GT174</f>
        <v>34661934.811382338</v>
      </c>
      <c r="GU336" s="77">
        <f>+BANCOS!GU183+FINANCIERAS!GU174</f>
        <v>37438507.645681195</v>
      </c>
      <c r="GV336" s="77">
        <f>+BANCOS!GV183+FINANCIERAS!GV174</f>
        <v>39325661.419885337</v>
      </c>
      <c r="GW336" s="77">
        <f>+BANCOS!GW183+FINANCIERAS!GW174</f>
        <v>42409923.552438989</v>
      </c>
      <c r="GX336" s="77">
        <f>+BANCOS!GX183+FINANCIERAS!GX174</f>
        <v>3345726.1100117201</v>
      </c>
      <c r="GY336" s="77">
        <f>+BANCOS!GY183+FINANCIERAS!GY174</f>
        <v>9082593.8327884208</v>
      </c>
      <c r="GZ336" s="77">
        <f>+BANCOS!GZ183+FINANCIERAS!GZ174</f>
        <v>14395914.282307619</v>
      </c>
      <c r="HA336" s="77">
        <f>+BANCOS!HA183+FINANCIERAS!HA174</f>
        <v>18704571.626130071</v>
      </c>
      <c r="HB336" s="77">
        <f>+BANCOS!HB183+FINANCIERAS!HB174</f>
        <v>20983940.033227008</v>
      </c>
      <c r="HC336" s="77">
        <f>+BANCOS!HC183+FINANCIERAS!HC174</f>
        <v>23403067.981962871</v>
      </c>
      <c r="HD336" s="77">
        <f>+BANCOS!HD183+FINANCIERAS!HD174</f>
        <v>25119659.713247672</v>
      </c>
      <c r="HE336" s="77">
        <f>+BANCOS!HE183+FINANCIERAS!HE174</f>
        <v>27717906.040921461</v>
      </c>
      <c r="HF336" s="77">
        <f>+BANCOS!HF183+FINANCIERAS!HF174</f>
        <v>29291207.73563382</v>
      </c>
      <c r="HG336" s="77">
        <f>+BANCOS!HG183+FINANCIERAS!HG174</f>
        <v>30872746.01950708</v>
      </c>
      <c r="HH336" s="77">
        <f>+BANCOS!HH183+FINANCIERAS!HH174</f>
        <v>32287691.03454477</v>
      </c>
      <c r="HI336" s="77">
        <f>+BANCOS!HI183+FINANCIERAS!HI174</f>
        <v>33950073.095793448</v>
      </c>
      <c r="HJ336" s="77">
        <f>+BANCOS!HJ183+FINANCIERAS!HJ174</f>
        <v>2495546.0009506498</v>
      </c>
      <c r="HK336" s="77">
        <f>+BANCOS!HK183+FINANCIERAS!HK174</f>
        <v>4120819.0040269201</v>
      </c>
      <c r="HL336" s="77">
        <f>+BANCOS!HL183+FINANCIERAS!HL174</f>
        <v>6440375.1127488306</v>
      </c>
      <c r="HM336" s="77">
        <f>+BANCOS!HM183+FINANCIERAS!HM174</f>
        <v>8030380.2782544224</v>
      </c>
      <c r="HN336" s="77">
        <f>+BANCOS!HN183+FINANCIERAS!HN174</f>
        <v>11716067.70950675</v>
      </c>
      <c r="HO336" s="77">
        <f>+BANCOS!HO183+FINANCIERAS!HO174</f>
        <v>14901281.98780117</v>
      </c>
      <c r="HP336" s="77">
        <f>+BANCOS!HP183+FINANCIERAS!HP174</f>
        <v>16661439.933753559</v>
      </c>
      <c r="HQ336" s="77">
        <f>+BANCOS!HQ183+FINANCIERAS!HQ174</f>
        <v>19173367.0795031</v>
      </c>
      <c r="HR336" s="77">
        <f>+BANCOS!HR183+FINANCIERAS!HR174</f>
        <v>21117787.405078541</v>
      </c>
      <c r="HS336" s="77">
        <f>+BANCOS!HS183+FINANCIERAS!HS174</f>
        <v>23779070.896013819</v>
      </c>
      <c r="HT336" s="77">
        <f>+BANCOS!HT183+FINANCIERAS!HT174</f>
        <v>26756566.679620109</v>
      </c>
      <c r="HU336" s="77">
        <f>+BANCOS!HU183+FINANCIERAS!HU174</f>
        <v>30456742.630979072</v>
      </c>
      <c r="HV336" s="77">
        <f>+BANCOS!HV183+FINANCIERAS!HV174</f>
        <v>4142109.4330314002</v>
      </c>
      <c r="HW336" s="77">
        <f>+BANCOS!HW183+FINANCIERAS!HW174</f>
        <v>6832400.2841228694</v>
      </c>
      <c r="HX336" s="77">
        <f>+BANCOS!HX183+FINANCIERAS!HX174</f>
        <v>9941570.4129872788</v>
      </c>
      <c r="HY336" s="77">
        <f>+BANCOS!HY183+FINANCIERAS!HY174</f>
        <v>11971039.52803045</v>
      </c>
      <c r="HZ336" s="77">
        <f>+BANCOS!HZ183+FINANCIERAS!HZ174</f>
        <v>18238896.52718335</v>
      </c>
      <c r="IA336" s="77">
        <f>+BANCOS!IA183+FINANCIERAS!IA174</f>
        <v>21960834.772824209</v>
      </c>
      <c r="IB336" s="77">
        <f>+BANCOS!IB183+FINANCIERAS!IB174</f>
        <v>28514032.13032072</v>
      </c>
      <c r="IC336" s="77">
        <f>+BANCOS!IC183+FINANCIERAS!IC174</f>
        <v>35881870.462700345</v>
      </c>
      <c r="ID336" s="77">
        <f>+BANCOS!ID183+FINANCIERAS!ID174</f>
        <v>40259240.586958431</v>
      </c>
      <c r="IE336" s="77">
        <f>+BANCOS!IE183+FINANCIERAS!IE174</f>
        <v>43674898.216823317</v>
      </c>
      <c r="IF336" s="77">
        <f>+BANCOS!IF183+FINANCIERAS!IF174</f>
        <v>46663021.709586591</v>
      </c>
      <c r="IG336" s="77">
        <f>+BANCOS!IG183+FINANCIERAS!IG174</f>
        <v>49703675.282710008</v>
      </c>
      <c r="IH336" s="77">
        <f>+BANCOS!IH183+FINANCIERAS!IH174</f>
        <v>2293753.0120783602</v>
      </c>
      <c r="II336" s="77">
        <f>+BANCOS!II183+FINANCIERAS!II174</f>
        <v>5799228.2902662298</v>
      </c>
      <c r="IJ336" s="77">
        <f>+BANCOS!IJ183+FINANCIERAS!IJ174</f>
        <v>10919667.224278759</v>
      </c>
      <c r="IK336" s="77">
        <f>+BANCOS!IK183+FINANCIERAS!IK174</f>
        <v>14817198.386394521</v>
      </c>
      <c r="IL336" s="77">
        <f>+BANCOS!IL183+FINANCIERAS!IL174</f>
        <v>18032342.812954169</v>
      </c>
      <c r="IM336" s="77">
        <f>+BANCOS!IM183+FINANCIERAS!IM174</f>
        <v>21397528.433163669</v>
      </c>
      <c r="IN336" s="77">
        <f>+BANCOS!IN183+FINANCIERAS!IN174</f>
        <v>25736660.183909718</v>
      </c>
      <c r="IO336" s="77">
        <f>+BANCOS!IO183+FINANCIERAS!IO174</f>
        <v>28016585.15608399</v>
      </c>
      <c r="IP336" s="77">
        <f>+BANCOS!IP183+FINANCIERAS!IP174</f>
        <v>30894067.801905729</v>
      </c>
      <c r="IQ336" s="77">
        <f>+BANCOS!IQ183+FINANCIERAS!IQ174</f>
        <v>32756775.634696689</v>
      </c>
      <c r="IR336" s="77">
        <f>+BANCOS!IR183+FINANCIERAS!IR174</f>
        <v>34538111.01897686</v>
      </c>
      <c r="IS336" s="77">
        <f>+BANCOS!IS183+FINANCIERAS!IS174</f>
        <v>44178781.572006792</v>
      </c>
      <c r="IT336" s="77">
        <f>+BANCOS!IT183+FINANCIERAS!IT174</f>
        <v>6898570.3306203401</v>
      </c>
      <c r="IU336" s="77">
        <f>+BANCOS!IU183+FINANCIERAS!IU174</f>
        <v>14620524.497362601</v>
      </c>
      <c r="IV336" s="77">
        <f>+BANCOS!IV183+FINANCIERAS!IV174</f>
        <v>28608948.011891279</v>
      </c>
      <c r="IW336" s="77">
        <f>+BANCOS!IW183+FINANCIERAS!IW174</f>
        <v>41656355.200189061</v>
      </c>
      <c r="IX336" s="77">
        <f>+BANCOS!IX183+FINANCIERAS!IX174</f>
        <v>56337509.303411491</v>
      </c>
      <c r="IY336" s="77">
        <f>+BANCOS!IY183+FINANCIERAS!IY174</f>
        <v>61475903.95393943</v>
      </c>
      <c r="IZ336" s="77">
        <f>+BANCOS!IZ183+FINANCIERAS!IZ174</f>
        <v>66538271.99751015</v>
      </c>
      <c r="JA336" s="77">
        <f>+BANCOS!JA183+FINANCIERAS!JA174</f>
        <v>69431665</v>
      </c>
      <c r="JB336" s="77">
        <f>+BANCOS!JB183+FINANCIERAS!JB174</f>
        <v>72819934.546842262</v>
      </c>
      <c r="JC336" s="77">
        <f>+BANCOS!JC183+FINANCIERAS!JC174</f>
        <v>75029738.731345221</v>
      </c>
      <c r="JD336" s="77">
        <f>+BANCOS!JD183+FINANCIERAS!JD174</f>
        <v>78148855.072309315</v>
      </c>
      <c r="JE336" s="77">
        <f>+BANCOS!JE183+FINANCIERAS!JE174</f>
        <v>82770148.352766812</v>
      </c>
      <c r="JF336" s="77" t="e">
        <f>+BANCOS!#REF!+FINANCIERAS!JF174</f>
        <v>#REF!</v>
      </c>
    </row>
    <row r="337" spans="1:266" s="54" customFormat="1" ht="12.9" customHeight="1" x14ac:dyDescent="0.2">
      <c r="A337" s="31" t="s">
        <v>172</v>
      </c>
      <c r="B337" s="78">
        <f>+BANCOS!B184+FINANCIERAS!B175</f>
        <v>0</v>
      </c>
      <c r="C337" s="78">
        <f>+BANCOS!C184+FINANCIERAS!C175</f>
        <v>0</v>
      </c>
      <c r="D337" s="78">
        <f>+BANCOS!D184+FINANCIERAS!D175</f>
        <v>0</v>
      </c>
      <c r="E337" s="78">
        <f>+BANCOS!E184+FINANCIERAS!E175</f>
        <v>0</v>
      </c>
      <c r="F337" s="78">
        <f>+BANCOS!F184+FINANCIERAS!F175</f>
        <v>0</v>
      </c>
      <c r="G337" s="78">
        <f>+BANCOS!G184+FINANCIERAS!G175</f>
        <v>0</v>
      </c>
      <c r="H337" s="78">
        <f>+BANCOS!H184+FINANCIERAS!H175</f>
        <v>0</v>
      </c>
      <c r="I337" s="78">
        <f>+BANCOS!I184+FINANCIERAS!I175</f>
        <v>0</v>
      </c>
      <c r="J337" s="78">
        <f>+BANCOS!J184+FINANCIERAS!J175</f>
        <v>0</v>
      </c>
      <c r="K337" s="78">
        <f>+BANCOS!K184+FINANCIERAS!K175</f>
        <v>0</v>
      </c>
      <c r="L337" s="78">
        <f>+BANCOS!L184+FINANCIERAS!L175</f>
        <v>0</v>
      </c>
      <c r="M337" s="78">
        <f>+BANCOS!M184+FINANCIERAS!M175</f>
        <v>0</v>
      </c>
      <c r="N337" s="78">
        <f>+BANCOS!N184+FINANCIERAS!N175</f>
        <v>0</v>
      </c>
      <c r="O337" s="78">
        <f>+BANCOS!O184+FINANCIERAS!O175</f>
        <v>0</v>
      </c>
      <c r="P337" s="78">
        <f>+BANCOS!P184+FINANCIERAS!P175</f>
        <v>0</v>
      </c>
      <c r="Q337" s="78">
        <f>+BANCOS!Q184+FINANCIERAS!Q175</f>
        <v>0</v>
      </c>
      <c r="R337" s="78">
        <f>+BANCOS!R184+FINANCIERAS!R175</f>
        <v>0</v>
      </c>
      <c r="S337" s="78">
        <f>+BANCOS!S184+FINANCIERAS!S175</f>
        <v>0</v>
      </c>
      <c r="T337" s="78">
        <f>+BANCOS!T184+FINANCIERAS!T175</f>
        <v>0</v>
      </c>
      <c r="U337" s="78">
        <f>+BANCOS!U184+FINANCIERAS!U175</f>
        <v>0</v>
      </c>
      <c r="V337" s="78">
        <f>+BANCOS!V184+FINANCIERAS!V175</f>
        <v>0</v>
      </c>
      <c r="W337" s="78">
        <f>+BANCOS!W184+FINANCIERAS!W175</f>
        <v>0</v>
      </c>
      <c r="X337" s="78">
        <f>+BANCOS!X184+FINANCIERAS!X175</f>
        <v>0</v>
      </c>
      <c r="Y337" s="78">
        <f>+BANCOS!Y184+FINANCIERAS!Y175</f>
        <v>0</v>
      </c>
      <c r="Z337" s="78">
        <f>+BANCOS!Z184+FINANCIERAS!Z175</f>
        <v>99153</v>
      </c>
      <c r="AA337" s="78">
        <f>+BANCOS!AA184+FINANCIERAS!AA175</f>
        <v>181832</v>
      </c>
      <c r="AB337" s="78">
        <f>+BANCOS!AB184+FINANCIERAS!AB175</f>
        <v>243044</v>
      </c>
      <c r="AC337" s="78">
        <f>+BANCOS!AC184+FINANCIERAS!AC175</f>
        <v>316544</v>
      </c>
      <c r="AD337" s="78">
        <f>+BANCOS!AD184+FINANCIERAS!AD175</f>
        <v>432487</v>
      </c>
      <c r="AE337" s="78">
        <f>+BANCOS!AE184+FINANCIERAS!AE175</f>
        <v>543939</v>
      </c>
      <c r="AF337" s="78">
        <f>+BANCOS!AF184+FINANCIERAS!AF175</f>
        <v>648402</v>
      </c>
      <c r="AG337" s="78">
        <f>+BANCOS!AG184+FINANCIERAS!AG175</f>
        <v>758394</v>
      </c>
      <c r="AH337" s="78">
        <f>+BANCOS!AH184+FINANCIERAS!AH175</f>
        <v>726728</v>
      </c>
      <c r="AI337" s="78">
        <f>+BANCOS!AI184+FINANCIERAS!AI175</f>
        <v>916541</v>
      </c>
      <c r="AJ337" s="78">
        <f>+BANCOS!AJ184+FINANCIERAS!AJ175</f>
        <v>1049045</v>
      </c>
      <c r="AK337" s="78">
        <f>+BANCOS!AK184+FINANCIERAS!AK175</f>
        <v>1115059</v>
      </c>
      <c r="AL337" s="78">
        <f>+BANCOS!AL184+FINANCIERAS!AL175</f>
        <v>200441</v>
      </c>
      <c r="AM337" s="78">
        <f>+BANCOS!AM184+FINANCIERAS!AM175</f>
        <v>166554</v>
      </c>
      <c r="AN337" s="78">
        <f>+BANCOS!AN184+FINANCIERAS!AN175</f>
        <v>353637</v>
      </c>
      <c r="AO337" s="78">
        <f>+BANCOS!AO184+FINANCIERAS!AO175</f>
        <v>414973</v>
      </c>
      <c r="AP337" s="78">
        <f>+BANCOS!AP184+FINANCIERAS!AP175</f>
        <v>378750</v>
      </c>
      <c r="AQ337" s="78">
        <f>+BANCOS!AQ184+FINANCIERAS!AQ175</f>
        <v>450386</v>
      </c>
      <c r="AR337" s="78">
        <f>+BANCOS!AR184+FINANCIERAS!AR175</f>
        <v>493395.29223453964</v>
      </c>
      <c r="AS337" s="78">
        <f>+BANCOS!AS184+FINANCIERAS!AS175</f>
        <v>574297.61237249942</v>
      </c>
      <c r="AT337" s="78">
        <f>+BANCOS!AT184+FINANCIERAS!AT175</f>
        <v>570104.17341560835</v>
      </c>
      <c r="AU337" s="78">
        <f>+BANCOS!AU184+FINANCIERAS!AU175</f>
        <v>628082.21561055956</v>
      </c>
      <c r="AV337" s="78">
        <f>+BANCOS!AV184+FINANCIERAS!AV175</f>
        <v>697620.14500776154</v>
      </c>
      <c r="AW337" s="78">
        <f>+BANCOS!AW184+FINANCIERAS!AW175</f>
        <v>744142.32074102887</v>
      </c>
      <c r="AX337" s="78">
        <f>+BANCOS!AX184+FINANCIERAS!AX175</f>
        <v>61191.503283529884</v>
      </c>
      <c r="AY337" s="78">
        <f>+BANCOS!AY184+FINANCIERAS!AY175</f>
        <v>114464.17136666998</v>
      </c>
      <c r="AZ337" s="78">
        <f>+BANCOS!AZ184+FINANCIERAS!AZ175</f>
        <v>173178.90261431018</v>
      </c>
      <c r="BA337" s="78">
        <f>+BANCOS!BA184+FINANCIERAS!BA175</f>
        <v>226907.82867201028</v>
      </c>
      <c r="BB337" s="78">
        <f>+BANCOS!BB184+FINANCIERAS!BB175</f>
        <v>302951.87723518</v>
      </c>
      <c r="BC337" s="78">
        <f>+BANCOS!BC184+FINANCIERAS!BC175</f>
        <v>374492.16753596999</v>
      </c>
      <c r="BD337" s="78">
        <f>+BANCOS!BD184+FINANCIERAS!BD175</f>
        <v>446246.63869228994</v>
      </c>
      <c r="BE337" s="78">
        <f>+BANCOS!BE184+FINANCIERAS!BE175</f>
        <v>513500.69097782986</v>
      </c>
      <c r="BF337" s="78">
        <f>+BANCOS!BF184+FINANCIERAS!BF175</f>
        <v>585898.6908003001</v>
      </c>
      <c r="BG337" s="78">
        <f>+BANCOS!BG184+FINANCIERAS!BG175</f>
        <v>667693.94695020991</v>
      </c>
      <c r="BH337" s="78">
        <f>+BANCOS!BH184+FINANCIERAS!BH175</f>
        <v>750876.36014511995</v>
      </c>
      <c r="BI337" s="78">
        <f>+BANCOS!BI184+FINANCIERAS!BI175</f>
        <v>827002</v>
      </c>
      <c r="BJ337" s="78">
        <f>+BANCOS!BJ184+FINANCIERAS!BJ175</f>
        <v>83267.953861009984</v>
      </c>
      <c r="BK337" s="78">
        <f>+BANCOS!BK184+FINANCIERAS!BK175</f>
        <v>166555.85410715005</v>
      </c>
      <c r="BL337" s="78">
        <f>+BANCOS!BL184+FINANCIERAS!BL175</f>
        <v>257018.13230802998</v>
      </c>
      <c r="BM337" s="78">
        <f>+BANCOS!BM184+FINANCIERAS!BM175</f>
        <v>333808.21161363996</v>
      </c>
      <c r="BN337" s="78">
        <f>+BANCOS!BN184+FINANCIERAS!BN175</f>
        <v>414946.01370675996</v>
      </c>
      <c r="BO337" s="78">
        <f>+BANCOS!BO184+FINANCIERAS!BO175</f>
        <v>490371.01205577003</v>
      </c>
      <c r="BP337" s="78">
        <f>+BANCOS!BP184+FINANCIERAS!BP175</f>
        <v>571574.64998418989</v>
      </c>
      <c r="BQ337" s="78">
        <f>+BANCOS!BQ184+FINANCIERAS!BQ175</f>
        <v>665407.41141884006</v>
      </c>
      <c r="BR337" s="78">
        <f>+BANCOS!BR184+FINANCIERAS!BR175</f>
        <v>754505.59321305982</v>
      </c>
      <c r="BS337" s="78">
        <f>+BANCOS!BS184+FINANCIERAS!BS175</f>
        <v>846303.50199788995</v>
      </c>
      <c r="BT337" s="78">
        <f>+BANCOS!BT184+FINANCIERAS!BT175</f>
        <v>942686.8906597998</v>
      </c>
      <c r="BU337" s="78">
        <f>+BANCOS!BU184+FINANCIERAS!BU175</f>
        <v>1041921.9023060098</v>
      </c>
      <c r="BV337" s="78">
        <f>+BANCOS!BV184+FINANCIERAS!BV175</f>
        <v>102533.53789017002</v>
      </c>
      <c r="BW337" s="78">
        <f>+BANCOS!BW184+FINANCIERAS!BW175</f>
        <v>188036.88248970994</v>
      </c>
      <c r="BX337" s="78">
        <f>+BANCOS!BX184+FINANCIERAS!BX175</f>
        <v>288829.53772130987</v>
      </c>
      <c r="BY337" s="78">
        <f>+BANCOS!BY184+FINANCIERAS!BY175</f>
        <v>381573.22399514006</v>
      </c>
      <c r="BZ337" s="78">
        <f>+BANCOS!BZ184+FINANCIERAS!BZ175</f>
        <v>489073.81691202032</v>
      </c>
      <c r="CA337" s="78">
        <f>+BANCOS!CA184+FINANCIERAS!CA175</f>
        <v>590699.90790975012</v>
      </c>
      <c r="CB337" s="78">
        <f>+BANCOS!CB184+FINANCIERAS!CB175</f>
        <v>699560.89282382093</v>
      </c>
      <c r="CC337" s="78">
        <f>+BANCOS!CC184+FINANCIERAS!CC175</f>
        <v>810072.75022999977</v>
      </c>
      <c r="CD337" s="78">
        <f>+BANCOS!CD184+FINANCIERAS!CD175</f>
        <v>920209.72131710104</v>
      </c>
      <c r="CE337" s="78">
        <f>+BANCOS!CE184+FINANCIERAS!CE175</f>
        <v>1044155.9925062194</v>
      </c>
      <c r="CF337" s="78">
        <f>+BANCOS!CF184+FINANCIERAS!CF175</f>
        <v>1169979.6127313308</v>
      </c>
      <c r="CG337" s="78">
        <f>+BANCOS!CG184+FINANCIERAS!CG175</f>
        <v>1283713.5479887896</v>
      </c>
      <c r="CH337" s="78">
        <f>+BANCOS!CH184+FINANCIERAS!CH175</f>
        <v>123330.21424278001</v>
      </c>
      <c r="CI337" s="78">
        <f>+BANCOS!CI184+FINANCIERAS!CI175</f>
        <v>231165.65607926995</v>
      </c>
      <c r="CJ337" s="78">
        <f>+BANCOS!CJ184+FINANCIERAS!CJ175</f>
        <v>357888.06337348011</v>
      </c>
      <c r="CK337" s="78">
        <f>+BANCOS!CK184+FINANCIERAS!CK175</f>
        <v>482017.93369214016</v>
      </c>
      <c r="CL337" s="78">
        <f>+BANCOS!CL184+FINANCIERAS!CL175</f>
        <v>605661.80858207995</v>
      </c>
      <c r="CM337" s="78">
        <f>+BANCOS!CM184+FINANCIERAS!CM175</f>
        <v>731290.53133281006</v>
      </c>
      <c r="CN337" s="78">
        <f>+BANCOS!CN184+FINANCIERAS!CN175</f>
        <v>856249.42090668005</v>
      </c>
      <c r="CO337" s="78">
        <f>+BANCOS!CO184+FINANCIERAS!CO175</f>
        <v>975833.23016030097</v>
      </c>
      <c r="CP337" s="78">
        <f>+BANCOS!CP184+FINANCIERAS!CP175</f>
        <v>1101141.45849405</v>
      </c>
      <c r="CQ337" s="78">
        <f>+BANCOS!CQ184+FINANCIERAS!CQ175</f>
        <v>1223835.5087525302</v>
      </c>
      <c r="CR337" s="78">
        <f>+BANCOS!CR184+FINANCIERAS!CR175</f>
        <v>1349821.7986392004</v>
      </c>
      <c r="CS337" s="78">
        <f>+BANCOS!CS184+FINANCIERAS!CS175</f>
        <v>1490185.3306807501</v>
      </c>
      <c r="CT337" s="78">
        <f>+BANCOS!CT184+FINANCIERAS!CT175</f>
        <v>133881.52037318982</v>
      </c>
      <c r="CU337" s="78">
        <f>+BANCOS!CU184+FINANCIERAS!CU175</f>
        <v>270676.82613807998</v>
      </c>
      <c r="CV337" s="78">
        <f>+BANCOS!CV184+FINANCIERAS!CV175</f>
        <v>412775.38409333123</v>
      </c>
      <c r="CW337" s="78">
        <f>+BANCOS!CW184+FINANCIERAS!CW175</f>
        <v>558733.74296739977</v>
      </c>
      <c r="CX337" s="78">
        <f>+BANCOS!CX184+FINANCIERAS!CX175</f>
        <v>714649.43157342973</v>
      </c>
      <c r="CY337" s="78">
        <f>+BANCOS!CY184+FINANCIERAS!CY175</f>
        <v>882495.81966161018</v>
      </c>
      <c r="CZ337" s="78">
        <f>+BANCOS!CZ184+FINANCIERAS!CZ175</f>
        <v>1049722.6715483791</v>
      </c>
      <c r="DA337" s="78">
        <f>+BANCOS!DA184+FINANCIERAS!DA175</f>
        <v>1211440.3282190512</v>
      </c>
      <c r="DB337" s="78">
        <f>+BANCOS!DB184+FINANCIERAS!DB175</f>
        <v>1373627.243032732</v>
      </c>
      <c r="DC337" s="78">
        <f>+BANCOS!DC184+FINANCIERAS!DC175</f>
        <v>1579509.6887578585</v>
      </c>
      <c r="DD337" s="78">
        <f>+BANCOS!DD184+FINANCIERAS!DD175</f>
        <v>1753489.9158430388</v>
      </c>
      <c r="DE337" s="78">
        <f>+BANCOS!DE184+FINANCIERAS!DE175</f>
        <v>1928481.0820395998</v>
      </c>
      <c r="DF337" s="78">
        <f>+BANCOS!DF184+FINANCIERAS!DF175</f>
        <v>156941.07646184997</v>
      </c>
      <c r="DG337" s="78">
        <f>+BANCOS!DG184+FINANCIERAS!DG175</f>
        <v>316987.22430731007</v>
      </c>
      <c r="DH337" s="78">
        <f>+BANCOS!DH184+FINANCIERAS!DH175</f>
        <v>513051.70701421029</v>
      </c>
      <c r="DI337" s="78">
        <f>+BANCOS!DI184+FINANCIERAS!DI175</f>
        <v>669273.02540378005</v>
      </c>
      <c r="DJ337" s="78">
        <f>+BANCOS!DJ184+FINANCIERAS!DJ175</f>
        <v>849209.45548070024</v>
      </c>
      <c r="DK337" s="78">
        <f>+BANCOS!DK184+FINANCIERAS!DK175</f>
        <v>1007487.5951026902</v>
      </c>
      <c r="DL337" s="78">
        <f>+BANCOS!DL184+FINANCIERAS!DL175</f>
        <v>1179922.6354290498</v>
      </c>
      <c r="DM337" s="78">
        <f>+BANCOS!DM184+FINANCIERAS!DM175</f>
        <v>1344044.2740544102</v>
      </c>
      <c r="DN337" s="78">
        <f>+BANCOS!DN184+FINANCIERAS!DN175</f>
        <v>1518896.39791416</v>
      </c>
      <c r="DO337" s="78">
        <f>+BANCOS!DO184+FINANCIERAS!DO175</f>
        <v>1701178.3251243099</v>
      </c>
      <c r="DP337" s="78">
        <f>+BANCOS!DP184+FINANCIERAS!DP175</f>
        <v>1874154.4344178997</v>
      </c>
      <c r="DQ337" s="78">
        <f>+BANCOS!DQ184+FINANCIERAS!DQ175</f>
        <v>2044658.5413548087</v>
      </c>
      <c r="DR337" s="78">
        <f>+BANCOS!DR184+FINANCIERAS!DR175</f>
        <v>169990.06000043999</v>
      </c>
      <c r="DS337" s="78">
        <f>+BANCOS!DS184+FINANCIERAS!DS175</f>
        <v>347000.80331790016</v>
      </c>
      <c r="DT337" s="78">
        <f>+BANCOS!DT184+FINANCIERAS!DT175</f>
        <v>557061.01641983003</v>
      </c>
      <c r="DU337" s="78">
        <f>+BANCOS!DU184+FINANCIERAS!DU175</f>
        <v>764627.58991971053</v>
      </c>
      <c r="DV337" s="78">
        <f>+BANCOS!DV184+FINANCIERAS!DV175</f>
        <v>941917.05717226956</v>
      </c>
      <c r="DW337" s="78">
        <f>+BANCOS!DW184+FINANCIERAS!DW175</f>
        <v>1148082.6078438498</v>
      </c>
      <c r="DX337" s="78">
        <f>+BANCOS!DX184+FINANCIERAS!DX175</f>
        <v>1357886.9849383896</v>
      </c>
      <c r="DY337" s="78">
        <f>+BANCOS!DY184+FINANCIERAS!DY175</f>
        <v>1570676.87411062</v>
      </c>
      <c r="DZ337" s="78">
        <f>+BANCOS!DZ184+FINANCIERAS!DZ175</f>
        <v>1794871.8605574584</v>
      </c>
      <c r="EA337" s="78">
        <f>+BANCOS!EA184+FINANCIERAS!EA175</f>
        <v>2009628.2677936796</v>
      </c>
      <c r="EB337" s="78">
        <f>+BANCOS!EB184+FINANCIERAS!EB175</f>
        <v>2213459.4461312084</v>
      </c>
      <c r="EC337" s="78">
        <f>+BANCOS!EC184+FINANCIERAS!EC175</f>
        <v>2459366.8542522113</v>
      </c>
      <c r="ED337" s="78">
        <f>+BANCOS!ED184+FINANCIERAS!ED175</f>
        <v>279293.93007868004</v>
      </c>
      <c r="EE337" s="78">
        <f>+BANCOS!EE184+FINANCIERAS!EE175</f>
        <v>506589.59768816968</v>
      </c>
      <c r="EF337" s="78">
        <f>+BANCOS!EF184+FINANCIERAS!EF175</f>
        <v>719609.69644926896</v>
      </c>
      <c r="EG337" s="78">
        <f>+BANCOS!EG184+FINANCIERAS!EG175</f>
        <v>968044.95258525049</v>
      </c>
      <c r="EH337" s="78">
        <f>+BANCOS!EH184+FINANCIERAS!EH175</f>
        <v>1250637.120791039</v>
      </c>
      <c r="EI337" s="78">
        <f>+BANCOS!EI184+FINANCIERAS!EI175</f>
        <v>1474351.0224598015</v>
      </c>
      <c r="EJ337" s="78">
        <f>+BANCOS!EJ184+FINANCIERAS!EJ175</f>
        <v>1671946.6201179109</v>
      </c>
      <c r="EK337" s="78">
        <f>+BANCOS!EK184+FINANCIERAS!EK175</f>
        <v>1989722.4574940102</v>
      </c>
      <c r="EL337" s="78">
        <f>+BANCOS!EL184+FINANCIERAS!EL175</f>
        <v>2275436.6222957997</v>
      </c>
      <c r="EM337" s="78">
        <f>+BANCOS!EM184+FINANCIERAS!EM175</f>
        <v>2573173.3990813792</v>
      </c>
      <c r="EN337" s="78">
        <f>+BANCOS!EN184+FINANCIERAS!EN175</f>
        <v>2930487.3768141703</v>
      </c>
      <c r="EO337" s="78">
        <f>+BANCOS!EO184+FINANCIERAS!EO175</f>
        <v>3215317.8128424701</v>
      </c>
      <c r="EP337" s="78">
        <f>+BANCOS!EP184+FINANCIERAS!EP175</f>
        <v>402529.85994711006</v>
      </c>
      <c r="EQ337" s="78">
        <f>+BANCOS!EQ184+FINANCIERAS!EQ175</f>
        <v>338599.46580912027</v>
      </c>
      <c r="ER337" s="78">
        <f>+BANCOS!ER184+FINANCIERAS!ER175</f>
        <v>815716.73538005888</v>
      </c>
      <c r="ES337" s="78">
        <f>+BANCOS!ES184+FINANCIERAS!ES175</f>
        <v>1092861.3597279394</v>
      </c>
      <c r="ET337" s="78">
        <f>+BANCOS!ET184+FINANCIERAS!ET175</f>
        <v>1438108.487585071</v>
      </c>
      <c r="EU337" s="78">
        <f>+BANCOS!EU184+FINANCIERAS!EU175</f>
        <v>1743436.7095127418</v>
      </c>
      <c r="EV337" s="78">
        <f>+BANCOS!EV184+FINANCIERAS!EV175</f>
        <v>2006871.9754458033</v>
      </c>
      <c r="EW337" s="78">
        <f>+BANCOS!EW184+FINANCIERAS!EW175</f>
        <v>2324006.1380718802</v>
      </c>
      <c r="EX337" s="78">
        <f>+BANCOS!EX184+FINANCIERAS!EX175</f>
        <v>2639899.7291906113</v>
      </c>
      <c r="EY337" s="78">
        <f>+BANCOS!EY184+FINANCIERAS!EY175</f>
        <v>2961765.0236461507</v>
      </c>
      <c r="EZ337" s="78">
        <f>+BANCOS!EZ184+FINANCIERAS!EZ175</f>
        <v>3242149.9399465509</v>
      </c>
      <c r="FA337" s="78">
        <f>+BANCOS!FA184+FINANCIERAS!FA175</f>
        <v>3529252.8954254305</v>
      </c>
      <c r="FB337" s="78">
        <f>+BANCOS!FB184+FINANCIERAS!FB175</f>
        <v>312957.73848812131</v>
      </c>
      <c r="FC337" s="78">
        <f>+BANCOS!FC184+FINANCIERAS!FC175</f>
        <v>583943.04680457083</v>
      </c>
      <c r="FD337" s="78">
        <f>+BANCOS!FD184+FINANCIERAS!FD175</f>
        <v>921099.19060594984</v>
      </c>
      <c r="FE337" s="78">
        <f>+BANCOS!FE184+FINANCIERAS!FE175</f>
        <v>1280714.1366999992</v>
      </c>
      <c r="FF337" s="78">
        <f>+BANCOS!FF184+FINANCIERAS!FF175</f>
        <v>1651654.2306120181</v>
      </c>
      <c r="FG337" s="78">
        <f>+BANCOS!FG184+FINANCIERAS!FG175</f>
        <v>2039998.2153929402</v>
      </c>
      <c r="FH337" s="78">
        <f>+BANCOS!FH184+FINANCIERAS!FH175</f>
        <v>2353773.3224744718</v>
      </c>
      <c r="FI337" s="78">
        <f>+BANCOS!FI184+FINANCIERAS!FI175</f>
        <v>2700808.9346877099</v>
      </c>
      <c r="FJ337" s="78">
        <f>+BANCOS!FJ184+FINANCIERAS!FJ175</f>
        <v>3055198.8740158002</v>
      </c>
      <c r="FK337" s="78">
        <f>+BANCOS!FK184+FINANCIERAS!FK175</f>
        <v>3418112.3998709004</v>
      </c>
      <c r="FL337" s="78">
        <f>+BANCOS!FL184+FINANCIERAS!FL175</f>
        <v>3771764.8884017905</v>
      </c>
      <c r="FM337" s="78">
        <f>+BANCOS!FM184+FINANCIERAS!FM175</f>
        <v>4211752.4956213199</v>
      </c>
      <c r="FN337" s="78">
        <f>+BANCOS!FN184+FINANCIERAS!FN175</f>
        <v>398635.60508246999</v>
      </c>
      <c r="FO337" s="78">
        <f>+BANCOS!FO184+FINANCIERAS!FO175</f>
        <v>699558.69466639985</v>
      </c>
      <c r="FP337" s="78">
        <f>+BANCOS!FP184+FINANCIERAS!FP175</f>
        <v>1097652.23002072</v>
      </c>
      <c r="FQ337" s="78">
        <f>+BANCOS!FQ184+FINANCIERAS!FQ175</f>
        <v>1491586.0610372685</v>
      </c>
      <c r="FR337" s="78">
        <f>+BANCOS!FR184+FINANCIERAS!FR175</f>
        <v>1879731.4744203989</v>
      </c>
      <c r="FS337" s="78">
        <f>+BANCOS!FS184+FINANCIERAS!FS175</f>
        <v>2266302.5932796299</v>
      </c>
      <c r="FT337" s="78">
        <f>+BANCOS!FT184+FINANCIERAS!FT175</f>
        <v>2629652.8156984374</v>
      </c>
      <c r="FU337" s="78">
        <f>+BANCOS!FU184+FINANCIERAS!FU175</f>
        <v>3034641.7297114851</v>
      </c>
      <c r="FV337" s="78">
        <f>+BANCOS!FV184+FINANCIERAS!FV175</f>
        <v>3476001.0407319786</v>
      </c>
      <c r="FW337" s="78">
        <f>+BANCOS!FW184+FINANCIERAS!FW175</f>
        <v>3956256.3455034262</v>
      </c>
      <c r="FX337" s="78">
        <f>+BANCOS!FX184+FINANCIERAS!FX175</f>
        <v>4389164.6146469563</v>
      </c>
      <c r="FY337" s="78">
        <f>+BANCOS!FY184+FINANCIERAS!FY175</f>
        <v>4857373.2440887531</v>
      </c>
      <c r="FZ337" s="78">
        <f>+BANCOS!FZ184+FINANCIERAS!FZ175</f>
        <v>220022.46527140023</v>
      </c>
      <c r="GA337" s="78">
        <f>+BANCOS!GA184+FINANCIERAS!GA175</f>
        <v>619806.8544447805</v>
      </c>
      <c r="GB337" s="78">
        <f>+BANCOS!GB184+FINANCIERAS!GB175</f>
        <v>1085850.9623178523</v>
      </c>
      <c r="GC337" s="78">
        <f>+BANCOS!GC184+FINANCIERAS!GC175</f>
        <v>1605831.3376288216</v>
      </c>
      <c r="GD337" s="78">
        <f>+BANCOS!GD184+FINANCIERAS!GD175</f>
        <v>2105371.6716122404</v>
      </c>
      <c r="GE337" s="78">
        <f>+BANCOS!GE184+FINANCIERAS!GE175</f>
        <v>2853382.1247153301</v>
      </c>
      <c r="GF337" s="78">
        <f>+BANCOS!GF184+FINANCIERAS!GF175</f>
        <v>3338078.332586321</v>
      </c>
      <c r="GG337" s="78">
        <f>+BANCOS!GG184+FINANCIERAS!GG175</f>
        <v>3867856.3500044709</v>
      </c>
      <c r="GH337" s="78">
        <f>+BANCOS!GH184+FINANCIERAS!GH175</f>
        <v>4358362.7826703079</v>
      </c>
      <c r="GI337" s="78">
        <f>+BANCOS!GI184+FINANCIERAS!GI175</f>
        <v>4844283.1791333361</v>
      </c>
      <c r="GJ337" s="78">
        <f>+BANCOS!GJ184+FINANCIERAS!GJ175</f>
        <v>5309100.8660855386</v>
      </c>
      <c r="GK337" s="78">
        <f>+BANCOS!GK184+FINANCIERAS!GK175</f>
        <v>5829928.224758124</v>
      </c>
      <c r="GL337" s="78">
        <f>+BANCOS!GL184+FINANCIERAS!GL175</f>
        <v>511665.5273564001</v>
      </c>
      <c r="GM337" s="78">
        <f>+BANCOS!GM184+FINANCIERAS!GM175</f>
        <v>947661.19726865843</v>
      </c>
      <c r="GN337" s="78">
        <f>+BANCOS!GN184+FINANCIERAS!GN175</f>
        <v>1437362.1208648696</v>
      </c>
      <c r="GO337" s="78">
        <f>+BANCOS!GO184+FINANCIERAS!GO175</f>
        <v>1900207.0502790124</v>
      </c>
      <c r="GP337" s="78">
        <f>+BANCOS!GP184+FINANCIERAS!GP175</f>
        <v>2419363.0701877195</v>
      </c>
      <c r="GQ337" s="78">
        <f>+BANCOS!GQ184+FINANCIERAS!GQ175</f>
        <v>2907180.5475039175</v>
      </c>
      <c r="GR337" s="78">
        <f>+BANCOS!GR184+FINANCIERAS!GR175</f>
        <v>3390797.4047976723</v>
      </c>
      <c r="GS337" s="78">
        <f>+BANCOS!GS184+FINANCIERAS!GS175</f>
        <v>3867612.6180216018</v>
      </c>
      <c r="GT337" s="78">
        <f>+BANCOS!GT184+FINANCIERAS!GT175</f>
        <v>4341058.4545875732</v>
      </c>
      <c r="GU337" s="78">
        <f>+BANCOS!GU184+FINANCIERAS!GU175</f>
        <v>4863948.3311961861</v>
      </c>
      <c r="GV337" s="78">
        <f>+BANCOS!GV184+FINANCIERAS!GV175</f>
        <v>5352359.4373775218</v>
      </c>
      <c r="GW337" s="78">
        <f>+BANCOS!GW184+FINANCIERAS!GW175</f>
        <v>5889016.6209335718</v>
      </c>
      <c r="GX337" s="78">
        <f>+BANCOS!GX184+FINANCIERAS!GX175</f>
        <v>517466.36431945115</v>
      </c>
      <c r="GY337" s="78">
        <f>+BANCOS!GY184+FINANCIERAS!GY175</f>
        <v>908517.7031081079</v>
      </c>
      <c r="GZ337" s="78">
        <f>+BANCOS!GZ184+FINANCIERAS!GZ175</f>
        <v>1436489.0286198289</v>
      </c>
      <c r="HA337" s="78">
        <f>+BANCOS!HA184+FINANCIERAS!HA175</f>
        <v>1904239.4270852888</v>
      </c>
      <c r="HB337" s="78">
        <f>+BANCOS!HB184+FINANCIERAS!HB175</f>
        <v>2414303.2434864622</v>
      </c>
      <c r="HC337" s="78">
        <f>+BANCOS!HC184+FINANCIERAS!HC175</f>
        <v>2901813.3948682975</v>
      </c>
      <c r="HD337" s="78">
        <f>+BANCOS!HD184+FINANCIERAS!HD175</f>
        <v>3423341.00105868</v>
      </c>
      <c r="HE337" s="78">
        <f>+BANCOS!HE184+FINANCIERAS!HE175</f>
        <v>3932622.0413705106</v>
      </c>
      <c r="HF337" s="78">
        <f>+BANCOS!HF184+FINANCIERAS!HF175</f>
        <v>4429494.7592339627</v>
      </c>
      <c r="HG337" s="78">
        <f>+BANCOS!HG184+FINANCIERAS!HG175</f>
        <v>4948243.8591586165</v>
      </c>
      <c r="HH337" s="78">
        <f>+BANCOS!HH184+FINANCIERAS!HH175</f>
        <v>5468676.6285386905</v>
      </c>
      <c r="HI337" s="78">
        <f>+BANCOS!HI184+FINANCIERAS!HI175</f>
        <v>5974603.6966573792</v>
      </c>
      <c r="HJ337" s="78">
        <f>+BANCOS!HJ184+FINANCIERAS!HJ175</f>
        <v>535547.95592112001</v>
      </c>
      <c r="HK337" s="78">
        <f>+BANCOS!HK184+FINANCIERAS!HK175</f>
        <v>986306.93058629986</v>
      </c>
      <c r="HL337" s="78">
        <f>+BANCOS!HL184+FINANCIERAS!HL175</f>
        <v>1486122.2407955392</v>
      </c>
      <c r="HM337" s="78">
        <f>+BANCOS!HM184+FINANCIERAS!HM175</f>
        <v>1978984.0964852669</v>
      </c>
      <c r="HN337" s="78">
        <f>+BANCOS!HN184+FINANCIERAS!HN175</f>
        <v>2542596.0648837811</v>
      </c>
      <c r="HO337" s="78">
        <f>+BANCOS!HO184+FINANCIERAS!HO175</f>
        <v>3014309.8814450013</v>
      </c>
      <c r="HP337" s="78">
        <f>+BANCOS!HP184+FINANCIERAS!HP175</f>
        <v>3557426.8983401209</v>
      </c>
      <c r="HQ337" s="78">
        <f>+BANCOS!HQ184+FINANCIERAS!HQ175</f>
        <v>4101630.8749003699</v>
      </c>
      <c r="HR337" s="78">
        <f>+BANCOS!HR184+FINANCIERAS!HR175</f>
        <v>4634568.7648876682</v>
      </c>
      <c r="HS337" s="78">
        <f>+BANCOS!HS184+FINANCIERAS!HS175</f>
        <v>5218597.77595481</v>
      </c>
      <c r="HT337" s="78">
        <f>+BANCOS!HT184+FINANCIERAS!HT175</f>
        <v>5722707.7494815988</v>
      </c>
      <c r="HU337" s="78">
        <f>+BANCOS!HU184+FINANCIERAS!HU175</f>
        <v>6319111.6381818093</v>
      </c>
      <c r="HV337" s="78">
        <f>+BANCOS!HV184+FINANCIERAS!HV175</f>
        <v>601909.00399919995</v>
      </c>
      <c r="HW337" s="78">
        <f>+BANCOS!HW184+FINANCIERAS!HW175</f>
        <v>1103406.3638408431</v>
      </c>
      <c r="HX337" s="78">
        <f>+BANCOS!HX184+FINANCIERAS!HX175</f>
        <v>1690342.1541784699</v>
      </c>
      <c r="HY337" s="78">
        <f>+BANCOS!HY184+FINANCIERAS!HY175</f>
        <v>2280664.1242817692</v>
      </c>
      <c r="HZ337" s="78">
        <f>+BANCOS!HZ184+FINANCIERAS!HZ175</f>
        <v>2846192.1774745309</v>
      </c>
      <c r="IA337" s="78">
        <f>+BANCOS!IA184+FINANCIERAS!IA175</f>
        <v>3389767.2953642332</v>
      </c>
      <c r="IB337" s="78">
        <f>+BANCOS!IB184+FINANCIERAS!IB175</f>
        <v>3905915.8247690913</v>
      </c>
      <c r="IC337" s="78">
        <f>+BANCOS!IC184+FINANCIERAS!IC175</f>
        <v>4534108.2996335942</v>
      </c>
      <c r="ID337" s="78">
        <f>+BANCOS!ID184+FINANCIERAS!ID175</f>
        <v>5177833.3956053164</v>
      </c>
      <c r="IE337" s="78">
        <f>+BANCOS!IE184+FINANCIERAS!IE175</f>
        <v>5779982.2279346781</v>
      </c>
      <c r="IF337" s="78">
        <f>+BANCOS!IF184+FINANCIERAS!IF175</f>
        <v>6343621.2968513649</v>
      </c>
      <c r="IG337" s="78">
        <f>+BANCOS!IG184+FINANCIERAS!IG175</f>
        <v>6993283.822545886</v>
      </c>
      <c r="IH337" s="78">
        <f>+BANCOS!IH184+FINANCIERAS!IH175</f>
        <v>604781.55125096021</v>
      </c>
      <c r="II337" s="78">
        <f>+BANCOS!II184+FINANCIERAS!II175</f>
        <v>1164140.4643497891</v>
      </c>
      <c r="IJ337" s="78">
        <f>+BANCOS!IJ184+FINANCIERAS!IJ175</f>
        <v>1745204.8903514899</v>
      </c>
      <c r="IK337" s="78">
        <f>+BANCOS!IK184+FINANCIERAS!IK175</f>
        <v>2278805.0213660505</v>
      </c>
      <c r="IL337" s="78">
        <f>+BANCOS!IL184+FINANCIERAS!IL175</f>
        <v>2825634.4857737804</v>
      </c>
      <c r="IM337" s="78">
        <f>+BANCOS!IM184+FINANCIERAS!IM175</f>
        <v>3381127.4725010418</v>
      </c>
      <c r="IN337" s="78">
        <f>+BANCOS!IN184+FINANCIERAS!IN175</f>
        <v>3977542.798822402</v>
      </c>
      <c r="IO337" s="78">
        <f>+BANCOS!IO184+FINANCIERAS!IO175</f>
        <v>4575907.5220080707</v>
      </c>
      <c r="IP337" s="78">
        <f>+BANCOS!IP184+FINANCIERAS!IP175</f>
        <v>5137864.4623102788</v>
      </c>
      <c r="IQ337" s="78">
        <f>+BANCOS!IQ184+FINANCIERAS!IQ175</f>
        <v>5745766.5579409674</v>
      </c>
      <c r="IR337" s="78">
        <f>+BANCOS!IR184+FINANCIERAS!IR175</f>
        <v>6393073.2830467615</v>
      </c>
      <c r="IS337" s="78">
        <f>+BANCOS!IS184+FINANCIERAS!IS175</f>
        <v>7082374.222311548</v>
      </c>
      <c r="IT337" s="78">
        <f>+BANCOS!IT184+FINANCIERAS!IT175</f>
        <v>594178.61262417992</v>
      </c>
      <c r="IU337" s="78">
        <f>+BANCOS!IU184+FINANCIERAS!IU175</f>
        <v>1124720.6507597284</v>
      </c>
      <c r="IV337" s="78">
        <f>+BANCOS!IV184+FINANCIERAS!IV175</f>
        <v>1632702.0663423673</v>
      </c>
      <c r="IW337" s="78">
        <f>+BANCOS!IW184+FINANCIERAS!IW175</f>
        <v>2352104.8390610451</v>
      </c>
      <c r="IX337" s="78">
        <f>+BANCOS!IX184+FINANCIERAS!IX175</f>
        <v>3047350.5305839842</v>
      </c>
      <c r="IY337" s="78">
        <f>+BANCOS!IY184+FINANCIERAS!IY175</f>
        <v>3729693.379478191</v>
      </c>
      <c r="IZ337" s="78">
        <f>+BANCOS!IZ184+FINANCIERAS!IZ175</f>
        <v>4516930.2174010677</v>
      </c>
      <c r="JA337" s="78">
        <f>+BANCOS!JA184+FINANCIERAS!JA175</f>
        <v>5102252</v>
      </c>
      <c r="JB337" s="78">
        <f>+BANCOS!JB184+FINANCIERAS!JB175</f>
        <v>5618909.2540003853</v>
      </c>
      <c r="JC337" s="78">
        <f>+BANCOS!JC184+FINANCIERAS!JC175</f>
        <v>6212215.4256303255</v>
      </c>
      <c r="JD337" s="78">
        <f>+BANCOS!JD184+FINANCIERAS!JD175</f>
        <v>6780127.2961961944</v>
      </c>
      <c r="JE337" s="78">
        <f>+BANCOS!JE184+FINANCIERAS!JE175</f>
        <v>7451172.5440668594</v>
      </c>
      <c r="JF337" s="78" t="e">
        <f>+BANCOS!#REF!+FINANCIERAS!JF175</f>
        <v>#REF!</v>
      </c>
    </row>
    <row r="338" spans="1:266" ht="12.9" customHeight="1" x14ac:dyDescent="0.2">
      <c r="A338" s="23" t="s">
        <v>203</v>
      </c>
      <c r="B338" s="77">
        <f>+BANCOS!B185+FINANCIERAS!B176</f>
        <v>0</v>
      </c>
      <c r="C338" s="77">
        <f>+BANCOS!C185+FINANCIERAS!C176</f>
        <v>0</v>
      </c>
      <c r="D338" s="77">
        <f>+BANCOS!D185+FINANCIERAS!D176</f>
        <v>0</v>
      </c>
      <c r="E338" s="77">
        <f>+BANCOS!E185+FINANCIERAS!E176</f>
        <v>0</v>
      </c>
      <c r="F338" s="77">
        <f>+BANCOS!F185+FINANCIERAS!F176</f>
        <v>0</v>
      </c>
      <c r="G338" s="77">
        <f>+BANCOS!G185+FINANCIERAS!G176</f>
        <v>0</v>
      </c>
      <c r="H338" s="77">
        <f>+BANCOS!H185+FINANCIERAS!H176</f>
        <v>0</v>
      </c>
      <c r="I338" s="77">
        <f>+BANCOS!I185+FINANCIERAS!I176</f>
        <v>0</v>
      </c>
      <c r="J338" s="77">
        <f>+BANCOS!J185+FINANCIERAS!J176</f>
        <v>0</v>
      </c>
      <c r="K338" s="77">
        <f>+BANCOS!K185+FINANCIERAS!K176</f>
        <v>0</v>
      </c>
      <c r="L338" s="77">
        <f>+BANCOS!L185+FINANCIERAS!L176</f>
        <v>0</v>
      </c>
      <c r="M338" s="77">
        <f>+BANCOS!M185+FINANCIERAS!M176</f>
        <v>0</v>
      </c>
      <c r="N338" s="77">
        <f>+BANCOS!N185+FINANCIERAS!N176</f>
        <v>0</v>
      </c>
      <c r="O338" s="77">
        <f>+BANCOS!O185+FINANCIERAS!O176</f>
        <v>0</v>
      </c>
      <c r="P338" s="77">
        <f>+BANCOS!P185+FINANCIERAS!P176</f>
        <v>0</v>
      </c>
      <c r="Q338" s="77">
        <f>+BANCOS!Q185+FINANCIERAS!Q176</f>
        <v>0</v>
      </c>
      <c r="R338" s="77">
        <f>+BANCOS!R185+FINANCIERAS!R176</f>
        <v>0</v>
      </c>
      <c r="S338" s="77">
        <f>+BANCOS!S185+FINANCIERAS!S176</f>
        <v>0</v>
      </c>
      <c r="T338" s="77">
        <f>+BANCOS!T185+FINANCIERAS!T176</f>
        <v>0</v>
      </c>
      <c r="U338" s="77">
        <f>+BANCOS!U185+FINANCIERAS!U176</f>
        <v>0</v>
      </c>
      <c r="V338" s="77">
        <f>+BANCOS!V185+FINANCIERAS!V176</f>
        <v>0</v>
      </c>
      <c r="W338" s="77">
        <f>+BANCOS!W185+FINANCIERAS!W176</f>
        <v>0</v>
      </c>
      <c r="X338" s="77">
        <f>+BANCOS!X185+FINANCIERAS!X176</f>
        <v>0</v>
      </c>
      <c r="Y338" s="77">
        <f>+BANCOS!Y185+FINANCIERAS!Y176</f>
        <v>0</v>
      </c>
      <c r="Z338" s="77">
        <f>+BANCOS!Z185+FINANCIERAS!Z176</f>
        <v>17386</v>
      </c>
      <c r="AA338" s="77">
        <f>+BANCOS!AA185+FINANCIERAS!AA176</f>
        <v>33516</v>
      </c>
      <c r="AB338" s="77">
        <f>+BANCOS!AB185+FINANCIERAS!AB176</f>
        <v>50097</v>
      </c>
      <c r="AC338" s="77">
        <f>+BANCOS!AC185+FINANCIERAS!AC176</f>
        <v>67196</v>
      </c>
      <c r="AD338" s="77">
        <f>+BANCOS!AD185+FINANCIERAS!AD176</f>
        <v>83686</v>
      </c>
      <c r="AE338" s="77">
        <f>+BANCOS!AE185+FINANCIERAS!AE176</f>
        <v>90428</v>
      </c>
      <c r="AF338" s="77">
        <f>+BANCOS!AF185+FINANCIERAS!AF176</f>
        <v>107441</v>
      </c>
      <c r="AG338" s="77">
        <f>+BANCOS!AG185+FINANCIERAS!AG176</f>
        <v>124044</v>
      </c>
      <c r="AH338" s="77">
        <f>+BANCOS!AH185+FINANCIERAS!AH176</f>
        <v>137922</v>
      </c>
      <c r="AI338" s="77">
        <f>+BANCOS!AI185+FINANCIERAS!AI176</f>
        <v>156862</v>
      </c>
      <c r="AJ338" s="77">
        <f>+BANCOS!AJ185+FINANCIERAS!AJ176</f>
        <v>174384</v>
      </c>
      <c r="AK338" s="77">
        <f>+BANCOS!AK185+FINANCIERAS!AK176</f>
        <v>192923</v>
      </c>
      <c r="AL338" s="77">
        <f>+BANCOS!AL185+FINANCIERAS!AL176</f>
        <v>16651</v>
      </c>
      <c r="AM338" s="77">
        <f>+BANCOS!AM185+FINANCIERAS!AM176</f>
        <v>32860</v>
      </c>
      <c r="AN338" s="77">
        <f>+BANCOS!AN185+FINANCIERAS!AN176</f>
        <v>49735</v>
      </c>
      <c r="AO338" s="77">
        <f>+BANCOS!AO185+FINANCIERAS!AO176</f>
        <v>67152</v>
      </c>
      <c r="AP338" s="77">
        <f>+BANCOS!AP185+FINANCIERAS!AP176</f>
        <v>81545</v>
      </c>
      <c r="AQ338" s="77">
        <f>+BANCOS!AQ185+FINANCIERAS!AQ176</f>
        <v>98829</v>
      </c>
      <c r="AR338" s="77">
        <f>+BANCOS!AR185+FINANCIERAS!AR176</f>
        <v>115249.16893239001</v>
      </c>
      <c r="AS338" s="77">
        <f>+BANCOS!AS185+FINANCIERAS!AS176</f>
        <v>131493.03897029001</v>
      </c>
      <c r="AT338" s="77">
        <f>+BANCOS!AT185+FINANCIERAS!AT176</f>
        <v>147271.52494629001</v>
      </c>
      <c r="AU338" s="77">
        <f>+BANCOS!AU185+FINANCIERAS!AU176</f>
        <v>165133.71403629999</v>
      </c>
      <c r="AV338" s="77">
        <f>+BANCOS!AV185+FINANCIERAS!AV176</f>
        <v>181022.7271973</v>
      </c>
      <c r="AW338" s="77">
        <f>+BANCOS!AW185+FINANCIERAS!AW176</f>
        <v>199477.46648777</v>
      </c>
      <c r="AX338" s="77">
        <f>+BANCOS!AX185+FINANCIERAS!AX176</f>
        <v>15978.53761881</v>
      </c>
      <c r="AY338" s="77">
        <f>+BANCOS!AY185+FINANCIERAS!AY176</f>
        <v>32236.744348579999</v>
      </c>
      <c r="AZ338" s="77">
        <f>+BANCOS!AZ185+FINANCIERAS!AZ176</f>
        <v>50796.085640339996</v>
      </c>
      <c r="BA338" s="77">
        <f>+BANCOS!BA185+FINANCIERAS!BA176</f>
        <v>69418.469235900004</v>
      </c>
      <c r="BB338" s="77">
        <f>+BANCOS!BB185+FINANCIERAS!BB176</f>
        <v>88404.05489888</v>
      </c>
      <c r="BC338" s="77">
        <f>+BANCOS!BC185+FINANCIERAS!BC176</f>
        <v>107801.96823761999</v>
      </c>
      <c r="BD338" s="77">
        <f>+BANCOS!BD185+FINANCIERAS!BD176</f>
        <v>126766.57636921</v>
      </c>
      <c r="BE338" s="77">
        <f>+BANCOS!BE185+FINANCIERAS!BE176</f>
        <v>147842.36868390001</v>
      </c>
      <c r="BF338" s="77">
        <f>+BANCOS!BF185+FINANCIERAS!BF176</f>
        <v>167201.59095425002</v>
      </c>
      <c r="BG338" s="77">
        <f>+BANCOS!BG185+FINANCIERAS!BG176</f>
        <v>187471.02790280001</v>
      </c>
      <c r="BH338" s="77">
        <f>+BANCOS!BH185+FINANCIERAS!BH176</f>
        <v>209487.59325221</v>
      </c>
      <c r="BI338" s="77">
        <f>+BANCOS!BI185+FINANCIERAS!BI176</f>
        <v>236804</v>
      </c>
      <c r="BJ338" s="77">
        <f>+BANCOS!BJ185+FINANCIERAS!BJ176</f>
        <v>21452.91921118</v>
      </c>
      <c r="BK338" s="77">
        <f>+BANCOS!BK185+FINANCIERAS!BK176</f>
        <v>41984.825219940009</v>
      </c>
      <c r="BL338" s="77">
        <f>+BANCOS!BL185+FINANCIERAS!BL176</f>
        <v>65482.606799390007</v>
      </c>
      <c r="BM338" s="77">
        <f>+BANCOS!BM185+FINANCIERAS!BM176</f>
        <v>89639.958940690005</v>
      </c>
      <c r="BN338" s="77">
        <f>+BANCOS!BN185+FINANCIERAS!BN176</f>
        <v>113708.77932731998</v>
      </c>
      <c r="BO338" s="77">
        <f>+BANCOS!BO185+FINANCIERAS!BO176</f>
        <v>138526.83248693999</v>
      </c>
      <c r="BP338" s="77">
        <f>+BANCOS!BP185+FINANCIERAS!BP176</f>
        <v>162159.83842692</v>
      </c>
      <c r="BQ338" s="77">
        <f>+BANCOS!BQ185+FINANCIERAS!BQ176</f>
        <v>187322.73540110001</v>
      </c>
      <c r="BR338" s="77">
        <f>+BANCOS!BR185+FINANCIERAS!BR176</f>
        <v>213176.74413317</v>
      </c>
      <c r="BS338" s="77">
        <f>+BANCOS!BS185+FINANCIERAS!BS176</f>
        <v>243455.03410064001</v>
      </c>
      <c r="BT338" s="77">
        <f>+BANCOS!BT185+FINANCIERAS!BT176</f>
        <v>271023.39211121999</v>
      </c>
      <c r="BU338" s="77">
        <f>+BANCOS!BU185+FINANCIERAS!BU176</f>
        <v>302445.32048209</v>
      </c>
      <c r="BV338" s="77">
        <f>+BANCOS!BV185+FINANCIERAS!BV176</f>
        <v>25325.977323570001</v>
      </c>
      <c r="BW338" s="77">
        <f>+BANCOS!BW185+FINANCIERAS!BW176</f>
        <v>52004.10419405</v>
      </c>
      <c r="BX338" s="77">
        <f>+BANCOS!BX185+FINANCIERAS!BX176</f>
        <v>81567.870695410005</v>
      </c>
      <c r="BY338" s="77">
        <f>+BANCOS!BY185+FINANCIERAS!BY176</f>
        <v>108645.32371095</v>
      </c>
      <c r="BZ338" s="77">
        <f>+BANCOS!BZ185+FINANCIERAS!BZ176</f>
        <v>139513.52578868999</v>
      </c>
      <c r="CA338" s="77">
        <f>+BANCOS!CA185+FINANCIERAS!CA176</f>
        <v>170740.8327197</v>
      </c>
      <c r="CB338" s="77">
        <f>+BANCOS!CB185+FINANCIERAS!CB176</f>
        <v>200709.09131424001</v>
      </c>
      <c r="CC338" s="77">
        <f>+BANCOS!CC185+FINANCIERAS!CC176</f>
        <v>231181.55314193</v>
      </c>
      <c r="CD338" s="77">
        <f>+BANCOS!CD185+FINANCIERAS!CD176</f>
        <v>261683.87840103</v>
      </c>
      <c r="CE338" s="77">
        <f>+BANCOS!CE185+FINANCIERAS!CE176</f>
        <v>291949.83673181001</v>
      </c>
      <c r="CF338" s="77">
        <f>+BANCOS!CF185+FINANCIERAS!CF176</f>
        <v>323261.36438958999</v>
      </c>
      <c r="CG338" s="77">
        <f>+BANCOS!CG185+FINANCIERAS!CG176</f>
        <v>357191.74631398998</v>
      </c>
      <c r="CH338" s="77">
        <f>+BANCOS!CH185+FINANCIERAS!CH176</f>
        <v>29052.526011599999</v>
      </c>
      <c r="CI338" s="77">
        <f>+BANCOS!CI185+FINANCIERAS!CI176</f>
        <v>57649.472701799998</v>
      </c>
      <c r="CJ338" s="77">
        <f>+BANCOS!CJ185+FINANCIERAS!CJ176</f>
        <v>89159.082475139992</v>
      </c>
      <c r="CK338" s="77">
        <f>+BANCOS!CK185+FINANCIERAS!CK176</f>
        <v>118266.14198024001</v>
      </c>
      <c r="CL338" s="77">
        <f>+BANCOS!CL185+FINANCIERAS!CL176</f>
        <v>150510.74489415</v>
      </c>
      <c r="CM338" s="77">
        <f>+BANCOS!CM185+FINANCIERAS!CM176</f>
        <v>182465.12546994002</v>
      </c>
      <c r="CN338" s="77">
        <f>+BANCOS!CN185+FINANCIERAS!CN176</f>
        <v>216257.07581811</v>
      </c>
      <c r="CO338" s="77">
        <f>+BANCOS!CO185+FINANCIERAS!CO176</f>
        <v>250043.28419580002</v>
      </c>
      <c r="CP338" s="77">
        <f>+BANCOS!CP185+FINANCIERAS!CP176</f>
        <v>287333.88993465999</v>
      </c>
      <c r="CQ338" s="77">
        <f>+BANCOS!CQ185+FINANCIERAS!CQ176</f>
        <v>325261.50513856002</v>
      </c>
      <c r="CR338" s="77">
        <f>+BANCOS!CR185+FINANCIERAS!CR176</f>
        <v>363687.56188505999</v>
      </c>
      <c r="CS338" s="77">
        <f>+BANCOS!CS185+FINANCIERAS!CS176</f>
        <v>405909.48232055997</v>
      </c>
      <c r="CT338" s="77">
        <f>+BANCOS!CT185+FINANCIERAS!CT176</f>
        <v>39332.907006639987</v>
      </c>
      <c r="CU338" s="77">
        <f>+BANCOS!CU185+FINANCIERAS!CU176</f>
        <v>77868.04752374001</v>
      </c>
      <c r="CV338" s="77">
        <f>+BANCOS!CV185+FINANCIERAS!CV176</f>
        <v>116977.47465170998</v>
      </c>
      <c r="CW338" s="77">
        <f>+BANCOS!CW185+FINANCIERAS!CW176</f>
        <v>161765.22474420001</v>
      </c>
      <c r="CX338" s="77">
        <f>+BANCOS!CX185+FINANCIERAS!CX176</f>
        <v>204687.05877281999</v>
      </c>
      <c r="CY338" s="77">
        <f>+BANCOS!CY185+FINANCIERAS!CY176</f>
        <v>247058.72541232</v>
      </c>
      <c r="CZ338" s="77">
        <f>+BANCOS!CZ185+FINANCIERAS!CZ176</f>
        <v>293576.38012351003</v>
      </c>
      <c r="DA338" s="77">
        <f>+BANCOS!DA185+FINANCIERAS!DA176</f>
        <v>336869.62605418998</v>
      </c>
      <c r="DB338" s="77">
        <f>+BANCOS!DB185+FINANCIERAS!DB176</f>
        <v>379641.92553640995</v>
      </c>
      <c r="DC338" s="77">
        <f>+BANCOS!DC185+FINANCIERAS!DC176</f>
        <v>427596.63840137003</v>
      </c>
      <c r="DD338" s="77">
        <f>+BANCOS!DD185+FINANCIERAS!DD176</f>
        <v>473118.70177171996</v>
      </c>
      <c r="DE338" s="77">
        <f>+BANCOS!DE185+FINANCIERAS!DE176</f>
        <v>523995.99582322</v>
      </c>
      <c r="DF338" s="77">
        <f>+BANCOS!DF185+FINANCIERAS!DF176</f>
        <v>41010.587124930003</v>
      </c>
      <c r="DG338" s="77">
        <f>+BANCOS!DG185+FINANCIERAS!DG176</f>
        <v>84771.870407520008</v>
      </c>
      <c r="DH338" s="77">
        <f>+BANCOS!DH185+FINANCIERAS!DH176</f>
        <v>136891.58283209999</v>
      </c>
      <c r="DI338" s="77">
        <f>+BANCOS!DI185+FINANCIERAS!DI176</f>
        <v>185756.98127793</v>
      </c>
      <c r="DJ338" s="77">
        <f>+BANCOS!DJ185+FINANCIERAS!DJ176</f>
        <v>237658.17843849998</v>
      </c>
      <c r="DK338" s="77">
        <f>+BANCOS!DK185+FINANCIERAS!DK176</f>
        <v>289920.28581182001</v>
      </c>
      <c r="DL338" s="77">
        <f>+BANCOS!DL185+FINANCIERAS!DL176</f>
        <v>342583.40635305003</v>
      </c>
      <c r="DM338" s="77">
        <f>+BANCOS!DM185+FINANCIERAS!DM176</f>
        <v>392721.13213263999</v>
      </c>
      <c r="DN338" s="77">
        <f>+BANCOS!DN185+FINANCIERAS!DN176</f>
        <v>444589.61354724999</v>
      </c>
      <c r="DO338" s="77">
        <f>+BANCOS!DO185+FINANCIERAS!DO176</f>
        <v>497813.73561141</v>
      </c>
      <c r="DP338" s="77">
        <f>+BANCOS!DP185+FINANCIERAS!DP176</f>
        <v>556701.20038343989</v>
      </c>
      <c r="DQ338" s="77">
        <f>+BANCOS!DQ185+FINANCIERAS!DQ176</f>
        <v>621520.57736758993</v>
      </c>
      <c r="DR338" s="77">
        <f>+BANCOS!DR185+FINANCIERAS!DR176</f>
        <v>49295.743473120005</v>
      </c>
      <c r="DS338" s="77">
        <f>+BANCOS!DS185+FINANCIERAS!DS176</f>
        <v>104014.72247534001</v>
      </c>
      <c r="DT338" s="77">
        <f>+BANCOS!DT185+FINANCIERAS!DT176</f>
        <v>163678.93974120999</v>
      </c>
      <c r="DU338" s="77">
        <f>+BANCOS!DU185+FINANCIERAS!DU176</f>
        <v>223679.95228237999</v>
      </c>
      <c r="DV338" s="77">
        <f>+BANCOS!DV185+FINANCIERAS!DV176</f>
        <v>287620.44226609997</v>
      </c>
      <c r="DW338" s="77">
        <f>+BANCOS!DW185+FINANCIERAS!DW176</f>
        <v>353065.17956190999</v>
      </c>
      <c r="DX338" s="77">
        <f>+BANCOS!DX185+FINANCIERAS!DX176</f>
        <v>418345.21091819002</v>
      </c>
      <c r="DY338" s="77">
        <f>+BANCOS!DY185+FINANCIERAS!DY176</f>
        <v>484055.29860181001</v>
      </c>
      <c r="DZ338" s="77">
        <f>+BANCOS!DZ185+FINANCIERAS!DZ176</f>
        <v>549368.53812623001</v>
      </c>
      <c r="EA338" s="77">
        <f>+BANCOS!EA185+FINANCIERAS!EA176</f>
        <v>621499.88147092995</v>
      </c>
      <c r="EB338" s="77">
        <f>+BANCOS!EB185+FINANCIERAS!EB176</f>
        <v>678337.18882152007</v>
      </c>
      <c r="EC338" s="77">
        <f>+BANCOS!EC185+FINANCIERAS!EC176</f>
        <v>752220.88474745001</v>
      </c>
      <c r="ED338" s="77">
        <f>+BANCOS!ED185+FINANCIERAS!ED176</f>
        <v>62599.028015490003</v>
      </c>
      <c r="EE338" s="77">
        <f>+BANCOS!EE185+FINANCIERAS!EE176</f>
        <v>128197.97597327</v>
      </c>
      <c r="EF338" s="77">
        <f>+BANCOS!EF185+FINANCIERAS!EF176</f>
        <v>200915.40166769002</v>
      </c>
      <c r="EG338" s="77">
        <f>+BANCOS!EG185+FINANCIERAS!EG176</f>
        <v>269600.38092259003</v>
      </c>
      <c r="EH338" s="77">
        <f>+BANCOS!EH185+FINANCIERAS!EH176</f>
        <v>346119.40698479</v>
      </c>
      <c r="EI338" s="77">
        <f>+BANCOS!EI185+FINANCIERAS!EI176</f>
        <v>426524.02683197986</v>
      </c>
      <c r="EJ338" s="77">
        <f>+BANCOS!EJ185+FINANCIERAS!EJ176</f>
        <v>500482.94315154001</v>
      </c>
      <c r="EK338" s="77">
        <f>+BANCOS!EK185+FINANCIERAS!EK176</f>
        <v>582037.94392543007</v>
      </c>
      <c r="EL338" s="77">
        <f>+BANCOS!EL185+FINANCIERAS!EL176</f>
        <v>666147.06060783996</v>
      </c>
      <c r="EM338" s="77">
        <f>+BANCOS!EM185+FINANCIERAS!EM176</f>
        <v>736548.99649364012</v>
      </c>
      <c r="EN338" s="77">
        <f>+BANCOS!EN185+FINANCIERAS!EN176</f>
        <v>817799.34948467009</v>
      </c>
      <c r="EO338" s="77">
        <f>+BANCOS!EO185+FINANCIERAS!EO176</f>
        <v>907254.28231059003</v>
      </c>
      <c r="EP338" s="77">
        <f>+BANCOS!EP185+FINANCIERAS!EP176</f>
        <v>80129.965423940012</v>
      </c>
      <c r="EQ338" s="77">
        <f>+BANCOS!EQ185+FINANCIERAS!EQ176</f>
        <v>162805.72303349999</v>
      </c>
      <c r="ER338" s="77">
        <f>+BANCOS!ER185+FINANCIERAS!ER176</f>
        <v>248172.66938566</v>
      </c>
      <c r="ES338" s="77">
        <f>+BANCOS!ES185+FINANCIERAS!ES176</f>
        <v>332250.36494738999</v>
      </c>
      <c r="ET338" s="77">
        <f>+BANCOS!ET185+FINANCIERAS!ET176</f>
        <v>422488.16237198992</v>
      </c>
      <c r="EU338" s="77">
        <f>+BANCOS!EU185+FINANCIERAS!EU176</f>
        <v>515480.66949215997</v>
      </c>
      <c r="EV338" s="77">
        <f>+BANCOS!EV185+FINANCIERAS!EV176</f>
        <v>611469.81017896987</v>
      </c>
      <c r="EW338" s="77">
        <f>+BANCOS!EW185+FINANCIERAS!EW176</f>
        <v>705071.06664238998</v>
      </c>
      <c r="EX338" s="77">
        <f>+BANCOS!EX185+FINANCIERAS!EX176</f>
        <v>794714.11045992002</v>
      </c>
      <c r="EY338" s="77">
        <f>+BANCOS!EY185+FINANCIERAS!EY176</f>
        <v>894268.54099755012</v>
      </c>
      <c r="EZ338" s="77">
        <f>+BANCOS!EZ185+FINANCIERAS!EZ176</f>
        <v>989917.29320422991</v>
      </c>
      <c r="FA338" s="77">
        <f>+BANCOS!FA185+FINANCIERAS!FA176</f>
        <v>1087946.5299255</v>
      </c>
      <c r="FB338" s="77">
        <f>+BANCOS!FB185+FINANCIERAS!FB176</f>
        <v>90700.635658719984</v>
      </c>
      <c r="FC338" s="77">
        <f>+BANCOS!FC185+FINANCIERAS!FC176</f>
        <v>177338.75179481998</v>
      </c>
      <c r="FD338" s="77">
        <f>+BANCOS!FD185+FINANCIERAS!FD176</f>
        <v>266826.17508367001</v>
      </c>
      <c r="FE338" s="77">
        <f>+BANCOS!FE185+FINANCIERAS!FE176</f>
        <v>361686.10181746999</v>
      </c>
      <c r="FF338" s="77">
        <f>+BANCOS!FF185+FINANCIERAS!FF176</f>
        <v>458694.98489811999</v>
      </c>
      <c r="FG338" s="77">
        <f>+BANCOS!FG185+FINANCIERAS!FG176</f>
        <v>560232.95304702001</v>
      </c>
      <c r="FH338" s="77">
        <f>+BANCOS!FH185+FINANCIERAS!FH176</f>
        <v>662693.38839612994</v>
      </c>
      <c r="FI338" s="77">
        <f>+BANCOS!FI185+FINANCIERAS!FI176</f>
        <v>764707.25061565998</v>
      </c>
      <c r="FJ338" s="77">
        <f>+BANCOS!FJ185+FINANCIERAS!FJ176</f>
        <v>872627.42725397996</v>
      </c>
      <c r="FK338" s="77">
        <f>+BANCOS!FK185+FINANCIERAS!FK176</f>
        <v>980345.78707964998</v>
      </c>
      <c r="FL338" s="77">
        <f>+BANCOS!FL185+FINANCIERAS!FL176</f>
        <v>1088597.80867225</v>
      </c>
      <c r="FM338" s="77">
        <f>+BANCOS!FM185+FINANCIERAS!FM176</f>
        <v>1209037.53179306</v>
      </c>
      <c r="FN338" s="77">
        <f>+BANCOS!FN185+FINANCIERAS!FN176</f>
        <v>102238.6908426</v>
      </c>
      <c r="FO338" s="77">
        <f>+BANCOS!FO185+FINANCIERAS!FO176</f>
        <v>199882.09754335001</v>
      </c>
      <c r="FP338" s="77">
        <f>+BANCOS!FP185+FINANCIERAS!FP176</f>
        <v>313498.27408418001</v>
      </c>
      <c r="FQ338" s="77">
        <f>+BANCOS!FQ185+FINANCIERAS!FQ176</f>
        <v>422381.79530399007</v>
      </c>
      <c r="FR338" s="77">
        <f>+BANCOS!FR185+FINANCIERAS!FR176</f>
        <v>533447.20192955004</v>
      </c>
      <c r="FS338" s="77">
        <f>+BANCOS!FS185+FINANCIERAS!FS176</f>
        <v>656356.46173582005</v>
      </c>
      <c r="FT338" s="77">
        <f>+BANCOS!FT185+FINANCIERAS!FT176</f>
        <v>774814.92224236997</v>
      </c>
      <c r="FU338" s="77">
        <f>+BANCOS!FU185+FINANCIERAS!FU176</f>
        <v>886568.1200987699</v>
      </c>
      <c r="FV338" s="77">
        <f>+BANCOS!FV185+FINANCIERAS!FV176</f>
        <v>1013399.34312532</v>
      </c>
      <c r="FW338" s="77">
        <f>+BANCOS!FW185+FINANCIERAS!FW176</f>
        <v>1145912.3361523</v>
      </c>
      <c r="FX338" s="77">
        <f>+BANCOS!FX185+FINANCIERAS!FX176</f>
        <v>1261961.3671460398</v>
      </c>
      <c r="FY338" s="77">
        <f>+BANCOS!FY185+FINANCIERAS!FY176</f>
        <v>1397941.36598534</v>
      </c>
      <c r="FZ338" s="77">
        <f>+BANCOS!FZ185+FINANCIERAS!FZ176</f>
        <v>112805.67313613</v>
      </c>
      <c r="GA338" s="77">
        <f>+BANCOS!GA185+FINANCIERAS!GA176</f>
        <v>225192.92120320999</v>
      </c>
      <c r="GB338" s="77">
        <f>+BANCOS!GB185+FINANCIERAS!GB176</f>
        <v>358501.39334281004</v>
      </c>
      <c r="GC338" s="77">
        <f>+BANCOS!GC185+FINANCIERAS!GC176</f>
        <v>480289.29761482013</v>
      </c>
      <c r="GD338" s="77">
        <f>+BANCOS!GD185+FINANCIERAS!GD176</f>
        <v>605503.53399142995</v>
      </c>
      <c r="GE338" s="77">
        <f>+BANCOS!GE185+FINANCIERAS!GE176</f>
        <v>747447.24492705008</v>
      </c>
      <c r="GF338" s="77">
        <f>+BANCOS!GF185+FINANCIERAS!GF176</f>
        <v>880714.58966200985</v>
      </c>
      <c r="GG338" s="77">
        <f>+BANCOS!GG185+FINANCIERAS!GG176</f>
        <v>1013165.55245648</v>
      </c>
      <c r="GH338" s="77">
        <f>+BANCOS!GH185+FINANCIERAS!GH176</f>
        <v>1155994.8255016399</v>
      </c>
      <c r="GI338" s="77">
        <f>+BANCOS!GI185+FINANCIERAS!GI176</f>
        <v>1289826.0625771598</v>
      </c>
      <c r="GJ338" s="77">
        <f>+BANCOS!GJ185+FINANCIERAS!GJ176</f>
        <v>1418306.4985280801</v>
      </c>
      <c r="GK338" s="77">
        <f>+BANCOS!GK185+FINANCIERAS!GK176</f>
        <v>1557366.0278370799</v>
      </c>
      <c r="GL338" s="77">
        <f>+BANCOS!GL185+FINANCIERAS!GL176</f>
        <v>113366.40492134</v>
      </c>
      <c r="GM338" s="77">
        <f>+BANCOS!GM185+FINANCIERAS!GM176</f>
        <v>232845.02794614999</v>
      </c>
      <c r="GN338" s="77">
        <f>+BANCOS!GN185+FINANCIERAS!GN176</f>
        <v>380674.94801130012</v>
      </c>
      <c r="GO338" s="77">
        <f>+BANCOS!GO185+FINANCIERAS!GO176</f>
        <v>508758.7480028501</v>
      </c>
      <c r="GP338" s="77">
        <f>+BANCOS!GP185+FINANCIERAS!GP176</f>
        <v>645111.16226921999</v>
      </c>
      <c r="GQ338" s="77">
        <f>+BANCOS!GQ185+FINANCIERAS!GQ176</f>
        <v>788967.73811620008</v>
      </c>
      <c r="GR338" s="77">
        <f>+BANCOS!GR185+FINANCIERAS!GR176</f>
        <v>917717.11634346982</v>
      </c>
      <c r="GS338" s="77">
        <f>+BANCOS!GS185+FINANCIERAS!GS176</f>
        <v>1053764.9901994299</v>
      </c>
      <c r="GT338" s="77">
        <f>+BANCOS!GT185+FINANCIERAS!GT176</f>
        <v>1195113.96628575</v>
      </c>
      <c r="GU338" s="77">
        <f>+BANCOS!GU185+FINANCIERAS!GU176</f>
        <v>1326604.2354718302</v>
      </c>
      <c r="GV338" s="77">
        <f>+BANCOS!GV185+FINANCIERAS!GV176</f>
        <v>1462853.45206736</v>
      </c>
      <c r="GW338" s="77">
        <f>+BANCOS!GW185+FINANCIERAS!GW176</f>
        <v>1616046.1038098901</v>
      </c>
      <c r="GX338" s="77">
        <f>+BANCOS!GX185+FINANCIERAS!GX176</f>
        <v>125834.15660544</v>
      </c>
      <c r="GY338" s="77">
        <f>+BANCOS!GY185+FINANCIERAS!GY176</f>
        <v>242034.18365098001</v>
      </c>
      <c r="GZ338" s="77">
        <f>+BANCOS!GZ185+FINANCIERAS!GZ176</f>
        <v>391105.7144328499</v>
      </c>
      <c r="HA338" s="77">
        <f>+BANCOS!HA185+FINANCIERAS!HA176</f>
        <v>513151.35719709989</v>
      </c>
      <c r="HB338" s="77">
        <f>+BANCOS!HB185+FINANCIERAS!HB176</f>
        <v>650276.53303265991</v>
      </c>
      <c r="HC338" s="77">
        <f>+BANCOS!HC185+FINANCIERAS!HC176</f>
        <v>798019.43303753005</v>
      </c>
      <c r="HD338" s="77">
        <f>+BANCOS!HD185+FINANCIERAS!HD176</f>
        <v>930796.62127875001</v>
      </c>
      <c r="HE338" s="77">
        <f>+BANCOS!HE185+FINANCIERAS!HE176</f>
        <v>1071285.8190533202</v>
      </c>
      <c r="HF338" s="77">
        <f>+BANCOS!HF185+FINANCIERAS!HF176</f>
        <v>1215572.67680459</v>
      </c>
      <c r="HG338" s="77">
        <f>+BANCOS!HG185+FINANCIERAS!HG176</f>
        <v>1351344.7992446299</v>
      </c>
      <c r="HH338" s="77">
        <f>+BANCOS!HH185+FINANCIERAS!HH176</f>
        <v>1497483.0652683601</v>
      </c>
      <c r="HI338" s="77">
        <f>+BANCOS!HI185+FINANCIERAS!HI176</f>
        <v>1648701.01072644</v>
      </c>
      <c r="HJ338" s="77">
        <f>+BANCOS!HJ185+FINANCIERAS!HJ176</f>
        <v>136993.92172749</v>
      </c>
      <c r="HK338" s="77">
        <f>+BANCOS!HK185+FINANCIERAS!HK176</f>
        <v>267404.92503064999</v>
      </c>
      <c r="HL338" s="77">
        <f>+BANCOS!HL185+FINANCIERAS!HL176</f>
        <v>417614.85126736993</v>
      </c>
      <c r="HM338" s="77">
        <f>+BANCOS!HM185+FINANCIERAS!HM176</f>
        <v>559613.83765549993</v>
      </c>
      <c r="HN338" s="77">
        <f>+BANCOS!HN185+FINANCIERAS!HN176</f>
        <v>708295.55166902998</v>
      </c>
      <c r="HO338" s="77">
        <f>+BANCOS!HO185+FINANCIERAS!HO176</f>
        <v>861339.05984203995</v>
      </c>
      <c r="HP338" s="77">
        <f>+BANCOS!HP185+FINANCIERAS!HP176</f>
        <v>1015392.1056492699</v>
      </c>
      <c r="HQ338" s="77">
        <f>+BANCOS!HQ185+FINANCIERAS!HQ176</f>
        <v>1165110.8741061899</v>
      </c>
      <c r="HR338" s="77">
        <f>+BANCOS!HR185+FINANCIERAS!HR176</f>
        <v>1315353.5136832499</v>
      </c>
      <c r="HS338" s="77">
        <f>+BANCOS!HS185+FINANCIERAS!HS176</f>
        <v>1469809.5231905</v>
      </c>
      <c r="HT338" s="77">
        <f>+BANCOS!HT185+FINANCIERAS!HT176</f>
        <v>1626255.00893294</v>
      </c>
      <c r="HU338" s="77">
        <f>+BANCOS!HU185+FINANCIERAS!HU176</f>
        <v>1787450.56722075</v>
      </c>
      <c r="HV338" s="77">
        <f>+BANCOS!HV185+FINANCIERAS!HV176</f>
        <v>148661.11974369999</v>
      </c>
      <c r="HW338" s="77">
        <f>+BANCOS!HW185+FINANCIERAS!HW176</f>
        <v>295749.72429150005</v>
      </c>
      <c r="HX338" s="77">
        <f>+BANCOS!HX185+FINANCIERAS!HX176</f>
        <v>451554.49702765001</v>
      </c>
      <c r="HY338" s="77">
        <f>+BANCOS!HY185+FINANCIERAS!HY176</f>
        <v>609586.98297155008</v>
      </c>
      <c r="HZ338" s="77">
        <f>+BANCOS!HZ185+FINANCIERAS!HZ176</f>
        <v>772222.17347370007</v>
      </c>
      <c r="IA338" s="77">
        <f>+BANCOS!IA185+FINANCIERAS!IA176</f>
        <v>937267.59696113004</v>
      </c>
      <c r="IB338" s="77">
        <f>+BANCOS!IB185+FINANCIERAS!IB176</f>
        <v>1106181.3247720699</v>
      </c>
      <c r="IC338" s="77">
        <f>+BANCOS!IC185+FINANCIERAS!IC176</f>
        <v>1268213.93016938</v>
      </c>
      <c r="ID338" s="77">
        <f>+BANCOS!ID185+FINANCIERAS!ID176</f>
        <v>1446928.9862973599</v>
      </c>
      <c r="IE338" s="77">
        <f>+BANCOS!IE185+FINANCIERAS!IE176</f>
        <v>1624132.6782458699</v>
      </c>
      <c r="IF338" s="77">
        <f>+BANCOS!IF185+FINANCIERAS!IF176</f>
        <v>1796586.2698393799</v>
      </c>
      <c r="IG338" s="77">
        <f>+BANCOS!IG185+FINANCIERAS!IG176</f>
        <v>1994532.17437426</v>
      </c>
      <c r="IH338" s="77">
        <f>+BANCOS!IH185+FINANCIERAS!IH176</f>
        <v>166280.99747321999</v>
      </c>
      <c r="II338" s="77">
        <f>+BANCOS!II185+FINANCIERAS!II176</f>
        <v>325753.16101394</v>
      </c>
      <c r="IJ338" s="77">
        <f>+BANCOS!IJ185+FINANCIERAS!IJ176</f>
        <v>482411.02961601998</v>
      </c>
      <c r="IK338" s="77">
        <f>+BANCOS!IK185+FINANCIERAS!IK176</f>
        <v>589663.76031044999</v>
      </c>
      <c r="IL338" s="77">
        <f>+BANCOS!IL185+FINANCIERAS!IL176</f>
        <v>718268.22300532006</v>
      </c>
      <c r="IM338" s="77">
        <f>+BANCOS!IM185+FINANCIERAS!IM176</f>
        <v>874135.10958599998</v>
      </c>
      <c r="IN338" s="77">
        <f>+BANCOS!IN185+FINANCIERAS!IN176</f>
        <v>1025344.51331925</v>
      </c>
      <c r="IO338" s="77">
        <f>+BANCOS!IO185+FINANCIERAS!IO176</f>
        <v>1163550.1244763001</v>
      </c>
      <c r="IP338" s="77">
        <f>+BANCOS!IP185+FINANCIERAS!IP176</f>
        <v>1311827.9862305901</v>
      </c>
      <c r="IQ338" s="77">
        <f>+BANCOS!IQ185+FINANCIERAS!IQ176</f>
        <v>1473320.98949212</v>
      </c>
      <c r="IR338" s="77">
        <f>+BANCOS!IR185+FINANCIERAS!IR176</f>
        <v>1621500.60769297</v>
      </c>
      <c r="IS338" s="77">
        <f>+BANCOS!IS185+FINANCIERAS!IS176</f>
        <v>1807756.3318817499</v>
      </c>
      <c r="IT338" s="77">
        <f>+BANCOS!IT185+FINANCIERAS!IT176</f>
        <v>132697.28822409999</v>
      </c>
      <c r="IU338" s="77">
        <f>+BANCOS!IU185+FINANCIERAS!IU176</f>
        <v>270167.30152605998</v>
      </c>
      <c r="IV338" s="77">
        <f>+BANCOS!IV185+FINANCIERAS!IV176</f>
        <v>439171.93979802</v>
      </c>
      <c r="IW338" s="77">
        <f>+BANCOS!IW185+FINANCIERAS!IW176</f>
        <v>581865.82404847001</v>
      </c>
      <c r="IX338" s="77">
        <f>+BANCOS!IX185+FINANCIERAS!IX176</f>
        <v>733174.33282539004</v>
      </c>
      <c r="IY338" s="77">
        <f>+BANCOS!IY185+FINANCIERAS!IY176</f>
        <v>893292.92060035979</v>
      </c>
      <c r="IZ338" s="77">
        <f>+BANCOS!IZ185+FINANCIERAS!IZ176</f>
        <v>1054312.38530597</v>
      </c>
      <c r="JA338" s="77">
        <f>+BANCOS!JA185+FINANCIERAS!JA176</f>
        <v>1240466</v>
      </c>
      <c r="JB338" s="77">
        <f>+BANCOS!JB185+FINANCIERAS!JB176</f>
        <v>1410529.52440918</v>
      </c>
      <c r="JC338" s="77">
        <f>+BANCOS!JC185+FINANCIERAS!JC176</f>
        <v>1579089.8223467299</v>
      </c>
      <c r="JD338" s="77">
        <f>+BANCOS!JD185+FINANCIERAS!JD176</f>
        <v>1754669.9917265698</v>
      </c>
      <c r="JE338" s="77">
        <f>+BANCOS!JE185+FINANCIERAS!JE176</f>
        <v>1944551.2098899998</v>
      </c>
      <c r="JF338" s="77" t="e">
        <f>+BANCOS!#REF!+FINANCIERAS!JF176</f>
        <v>#REF!</v>
      </c>
    </row>
    <row r="339" spans="1:266" ht="12.9" customHeight="1" x14ac:dyDescent="0.2">
      <c r="A339" s="23" t="s">
        <v>204</v>
      </c>
      <c r="B339" s="77">
        <f>+BANCOS!B186+FINANCIERAS!B177</f>
        <v>0</v>
      </c>
      <c r="C339" s="77">
        <f>+BANCOS!C186+FINANCIERAS!C177</f>
        <v>0</v>
      </c>
      <c r="D339" s="77">
        <f>+BANCOS!D186+FINANCIERAS!D177</f>
        <v>0</v>
      </c>
      <c r="E339" s="77">
        <f>+BANCOS!E186+FINANCIERAS!E177</f>
        <v>0</v>
      </c>
      <c r="F339" s="77">
        <f>+BANCOS!F186+FINANCIERAS!F177</f>
        <v>0</v>
      </c>
      <c r="G339" s="77">
        <f>+BANCOS!G186+FINANCIERAS!G177</f>
        <v>0</v>
      </c>
      <c r="H339" s="77">
        <f>+BANCOS!H186+FINANCIERAS!H177</f>
        <v>0</v>
      </c>
      <c r="I339" s="77">
        <f>+BANCOS!I186+FINANCIERAS!I177</f>
        <v>0</v>
      </c>
      <c r="J339" s="77">
        <f>+BANCOS!J186+FINANCIERAS!J177</f>
        <v>0</v>
      </c>
      <c r="K339" s="77">
        <f>+BANCOS!K186+FINANCIERAS!K177</f>
        <v>0</v>
      </c>
      <c r="L339" s="77">
        <f>+BANCOS!L186+FINANCIERAS!L177</f>
        <v>0</v>
      </c>
      <c r="M339" s="77">
        <f>+BANCOS!M186+FINANCIERAS!M177</f>
        <v>0</v>
      </c>
      <c r="N339" s="77">
        <f>+BANCOS!N186+FINANCIERAS!N177</f>
        <v>0</v>
      </c>
      <c r="O339" s="77">
        <f>+BANCOS!O186+FINANCIERAS!O177</f>
        <v>0</v>
      </c>
      <c r="P339" s="77">
        <f>+BANCOS!P186+FINANCIERAS!P177</f>
        <v>0</v>
      </c>
      <c r="Q339" s="77">
        <f>+BANCOS!Q186+FINANCIERAS!Q177</f>
        <v>0</v>
      </c>
      <c r="R339" s="77">
        <f>+BANCOS!R186+FINANCIERAS!R177</f>
        <v>0</v>
      </c>
      <c r="S339" s="77">
        <f>+BANCOS!S186+FINANCIERAS!S177</f>
        <v>0</v>
      </c>
      <c r="T339" s="77">
        <f>+BANCOS!T186+FINANCIERAS!T177</f>
        <v>0</v>
      </c>
      <c r="U339" s="77">
        <f>+BANCOS!U186+FINANCIERAS!U177</f>
        <v>0</v>
      </c>
      <c r="V339" s="77">
        <f>+BANCOS!V186+FINANCIERAS!V177</f>
        <v>0</v>
      </c>
      <c r="W339" s="77">
        <f>+BANCOS!W186+FINANCIERAS!W177</f>
        <v>0</v>
      </c>
      <c r="X339" s="77">
        <f>+BANCOS!X186+FINANCIERAS!X177</f>
        <v>0</v>
      </c>
      <c r="Y339" s="77">
        <f>+BANCOS!Y186+FINANCIERAS!Y177</f>
        <v>0</v>
      </c>
      <c r="Z339" s="77">
        <f>+BANCOS!Z186+FINANCIERAS!Z177</f>
        <v>2622</v>
      </c>
      <c r="AA339" s="77">
        <f>+BANCOS!AA186+FINANCIERAS!AA177</f>
        <v>5417</v>
      </c>
      <c r="AB339" s="77">
        <f>+BANCOS!AB186+FINANCIERAS!AB177</f>
        <v>7704</v>
      </c>
      <c r="AC339" s="77">
        <f>+BANCOS!AC186+FINANCIERAS!AC177</f>
        <v>12595</v>
      </c>
      <c r="AD339" s="77">
        <f>+BANCOS!AD186+FINANCIERAS!AD177</f>
        <v>15805</v>
      </c>
      <c r="AE339" s="77">
        <f>+BANCOS!AE186+FINANCIERAS!AE177</f>
        <v>17013</v>
      </c>
      <c r="AF339" s="77">
        <f>+BANCOS!AF186+FINANCIERAS!AF177</f>
        <v>21346</v>
      </c>
      <c r="AG339" s="77">
        <f>+BANCOS!AG186+FINANCIERAS!AG177</f>
        <v>23937</v>
      </c>
      <c r="AH339" s="77">
        <f>+BANCOS!AH186+FINANCIERAS!AH177</f>
        <v>34315</v>
      </c>
      <c r="AI339" s="77">
        <f>+BANCOS!AI186+FINANCIERAS!AI177</f>
        <v>31501</v>
      </c>
      <c r="AJ339" s="77">
        <f>+BANCOS!AJ186+FINANCIERAS!AJ177</f>
        <v>35280</v>
      </c>
      <c r="AK339" s="77">
        <f>+BANCOS!AK186+FINANCIERAS!AK177</f>
        <v>42485</v>
      </c>
      <c r="AL339" s="77">
        <f>+BANCOS!AL186+FINANCIERAS!AL177</f>
        <v>2898</v>
      </c>
      <c r="AM339" s="77">
        <f>+BANCOS!AM186+FINANCIERAS!AM177</f>
        <v>6085</v>
      </c>
      <c r="AN339" s="77">
        <f>+BANCOS!AN186+FINANCIERAS!AN177</f>
        <v>9408</v>
      </c>
      <c r="AO339" s="77">
        <f>+BANCOS!AO186+FINANCIERAS!AO177</f>
        <v>14166</v>
      </c>
      <c r="AP339" s="77">
        <f>+BANCOS!AP186+FINANCIERAS!AP177</f>
        <v>16985</v>
      </c>
      <c r="AQ339" s="77">
        <f>+BANCOS!AQ186+FINANCIERAS!AQ177</f>
        <v>19392</v>
      </c>
      <c r="AR339" s="77">
        <f>+BANCOS!AR186+FINANCIERAS!AR177</f>
        <v>23763.984942499999</v>
      </c>
      <c r="AS339" s="77">
        <f>+BANCOS!AS186+FINANCIERAS!AS177</f>
        <v>28083.803769900001</v>
      </c>
      <c r="AT339" s="77">
        <f>+BANCOS!AT186+FINANCIERAS!AT177</f>
        <v>32517.029246900001</v>
      </c>
      <c r="AU339" s="77">
        <f>+BANCOS!AU186+FINANCIERAS!AU177</f>
        <v>35526.912101499998</v>
      </c>
      <c r="AV339" s="77">
        <f>+BANCOS!AV186+FINANCIERAS!AV177</f>
        <v>38487.807210999999</v>
      </c>
      <c r="AW339" s="77">
        <f>+BANCOS!AW186+FINANCIERAS!AW177</f>
        <v>43784.342179699997</v>
      </c>
      <c r="AX339" s="77">
        <f>+BANCOS!AX186+FINANCIERAS!AX177</f>
        <v>2776.7394920000002</v>
      </c>
      <c r="AY339" s="77">
        <f>+BANCOS!AY186+FINANCIERAS!AY177</f>
        <v>5822.4406066000001</v>
      </c>
      <c r="AZ339" s="77">
        <f>+BANCOS!AZ186+FINANCIERAS!AZ177</f>
        <v>10082.9367016</v>
      </c>
      <c r="BA339" s="77">
        <f>+BANCOS!BA186+FINANCIERAS!BA177</f>
        <v>13409.6685746</v>
      </c>
      <c r="BB339" s="77">
        <f>+BANCOS!BB186+FINANCIERAS!BB177</f>
        <v>18440.216557870001</v>
      </c>
      <c r="BC339" s="77">
        <f>+BANCOS!BC186+FINANCIERAS!BC177</f>
        <v>21223.910603920001</v>
      </c>
      <c r="BD339" s="77">
        <f>+BANCOS!BD186+FINANCIERAS!BD177</f>
        <v>24756.454506920003</v>
      </c>
      <c r="BE339" s="77">
        <f>+BANCOS!BE186+FINANCIERAS!BE177</f>
        <v>30393.035286369999</v>
      </c>
      <c r="BF339" s="77">
        <f>+BANCOS!BF186+FINANCIERAS!BF177</f>
        <v>33946.103616239998</v>
      </c>
      <c r="BG339" s="77">
        <f>+BANCOS!BG186+FINANCIERAS!BG177</f>
        <v>34514.401980199997</v>
      </c>
      <c r="BH339" s="77">
        <f>+BANCOS!BH186+FINANCIERAS!BH177</f>
        <v>37067.425192900002</v>
      </c>
      <c r="BI339" s="77">
        <f>+BANCOS!BI186+FINANCIERAS!BI177</f>
        <v>35997</v>
      </c>
      <c r="BJ339" s="77">
        <f>+BANCOS!BJ186+FINANCIERAS!BJ177</f>
        <v>2220.5896680000001</v>
      </c>
      <c r="BK339" s="77">
        <f>+BANCOS!BK186+FINANCIERAS!BK177</f>
        <v>4927.2583939999995</v>
      </c>
      <c r="BL339" s="77">
        <f>+BANCOS!BL186+FINANCIERAS!BL177</f>
        <v>7554.2042416500008</v>
      </c>
      <c r="BM339" s="77">
        <f>+BANCOS!BM186+FINANCIERAS!BM177</f>
        <v>10599.905536710001</v>
      </c>
      <c r="BN339" s="77">
        <f>+BANCOS!BN186+FINANCIERAS!BN177</f>
        <v>12679.4799994</v>
      </c>
      <c r="BO339" s="77">
        <f>+BANCOS!BO186+FINANCIERAS!BO177</f>
        <v>15883.243916899999</v>
      </c>
      <c r="BP339" s="77">
        <f>+BANCOS!BP186+FINANCIERAS!BP177</f>
        <v>18856.979552199999</v>
      </c>
      <c r="BQ339" s="77">
        <f>+BANCOS!BQ186+FINANCIERAS!BQ177</f>
        <v>21860.950576200001</v>
      </c>
      <c r="BR339" s="77">
        <f>+BANCOS!BR186+FINANCIERAS!BR177</f>
        <v>24969.606789400001</v>
      </c>
      <c r="BS339" s="77">
        <f>+BANCOS!BS186+FINANCIERAS!BS177</f>
        <v>28290.259677800001</v>
      </c>
      <c r="BT339" s="77">
        <f>+BANCOS!BT186+FINANCIERAS!BT177</f>
        <v>38164.844010500005</v>
      </c>
      <c r="BU339" s="77">
        <f>+BANCOS!BU186+FINANCIERAS!BU177</f>
        <v>42623.000615999998</v>
      </c>
      <c r="BV339" s="77">
        <f>+BANCOS!BV186+FINANCIERAS!BV177</f>
        <v>3541.0574055000002</v>
      </c>
      <c r="BW339" s="77">
        <f>+BANCOS!BW186+FINANCIERAS!BW177</f>
        <v>7505.9903278000002</v>
      </c>
      <c r="BX339" s="77">
        <f>+BANCOS!BX186+FINANCIERAS!BX177</f>
        <v>11240.2889818</v>
      </c>
      <c r="BY339" s="77">
        <f>+BANCOS!BY186+FINANCIERAS!BY177</f>
        <v>15353.442941899999</v>
      </c>
      <c r="BZ339" s="77">
        <f>+BANCOS!BZ186+FINANCIERAS!BZ177</f>
        <v>21852.6990233</v>
      </c>
      <c r="CA339" s="77">
        <f>+BANCOS!CA186+FINANCIERAS!CA177</f>
        <v>27419.596196300001</v>
      </c>
      <c r="CB339" s="77">
        <f>+BANCOS!CB186+FINANCIERAS!CB177</f>
        <v>32948.241955049998</v>
      </c>
      <c r="CC339" s="77">
        <f>+BANCOS!CC186+FINANCIERAS!CC177</f>
        <v>39651.007772659999</v>
      </c>
      <c r="CD339" s="77">
        <f>+BANCOS!CD186+FINANCIERAS!CD177</f>
        <v>44906.911280259999</v>
      </c>
      <c r="CE339" s="77">
        <f>+BANCOS!CE186+FINANCIERAS!CE177</f>
        <v>50539.842949310012</v>
      </c>
      <c r="CF339" s="77">
        <f>+BANCOS!CF186+FINANCIERAS!CF177</f>
        <v>57958.431837309996</v>
      </c>
      <c r="CG339" s="77">
        <f>+BANCOS!CG186+FINANCIERAS!CG177</f>
        <v>65037.11104181</v>
      </c>
      <c r="CH339" s="77">
        <f>+BANCOS!CH186+FINANCIERAS!CH177</f>
        <v>5311.910597699999</v>
      </c>
      <c r="CI339" s="77">
        <f>+BANCOS!CI186+FINANCIERAS!CI177</f>
        <v>10697.92552975</v>
      </c>
      <c r="CJ339" s="77">
        <f>+BANCOS!CJ186+FINANCIERAS!CJ177</f>
        <v>16423.908185650002</v>
      </c>
      <c r="CK339" s="77">
        <f>+BANCOS!CK186+FINANCIERAS!CK177</f>
        <v>23149.536502350002</v>
      </c>
      <c r="CL339" s="77">
        <f>+BANCOS!CL186+FINANCIERAS!CL177</f>
        <v>29214.870350699999</v>
      </c>
      <c r="CM339" s="77">
        <f>+BANCOS!CM186+FINANCIERAS!CM177</f>
        <v>35947.934991300004</v>
      </c>
      <c r="CN339" s="77">
        <f>+BANCOS!CN186+FINANCIERAS!CN177</f>
        <v>42375.719787099988</v>
      </c>
      <c r="CO339" s="77">
        <f>+BANCOS!CO186+FINANCIERAS!CO177</f>
        <v>48713.399063600002</v>
      </c>
      <c r="CP339" s="77">
        <f>+BANCOS!CP186+FINANCIERAS!CP177</f>
        <v>55196.32321812</v>
      </c>
      <c r="CQ339" s="77">
        <f>+BANCOS!CQ186+FINANCIERAS!CQ177</f>
        <v>62841.114853419997</v>
      </c>
      <c r="CR339" s="77">
        <f>+BANCOS!CR186+FINANCIERAS!CR177</f>
        <v>69109.330331820005</v>
      </c>
      <c r="CS339" s="77">
        <f>+BANCOS!CS186+FINANCIERAS!CS177</f>
        <v>77109.466396069984</v>
      </c>
      <c r="CT339" s="77">
        <f>+BANCOS!CT186+FINANCIERAS!CT177</f>
        <v>7795.9750725000004</v>
      </c>
      <c r="CU339" s="77">
        <f>+BANCOS!CU186+FINANCIERAS!CU177</f>
        <v>15015.233780049999</v>
      </c>
      <c r="CV339" s="77">
        <f>+BANCOS!CV186+FINANCIERAS!CV177</f>
        <v>22005.30872565</v>
      </c>
      <c r="CW339" s="77">
        <f>+BANCOS!CW186+FINANCIERAS!CW177</f>
        <v>29764.981257449999</v>
      </c>
      <c r="CX339" s="77">
        <f>+BANCOS!CX186+FINANCIERAS!CX177</f>
        <v>37648.743288149999</v>
      </c>
      <c r="CY339" s="77">
        <f>+BANCOS!CY186+FINANCIERAS!CY177</f>
        <v>46229.46582966001</v>
      </c>
      <c r="CZ339" s="77">
        <f>+BANCOS!CZ186+FINANCIERAS!CZ177</f>
        <v>54907.816565819987</v>
      </c>
      <c r="DA339" s="77">
        <f>+BANCOS!DA186+FINANCIERAS!DA177</f>
        <v>63681.369098000003</v>
      </c>
      <c r="DB339" s="77">
        <f>+BANCOS!DB186+FINANCIERAS!DB177</f>
        <v>71152.195885039997</v>
      </c>
      <c r="DC339" s="77">
        <f>+BANCOS!DC186+FINANCIERAS!DC177</f>
        <v>80716.575643279997</v>
      </c>
      <c r="DD339" s="77">
        <f>+BANCOS!DD186+FINANCIERAS!DD177</f>
        <v>90714.527298079993</v>
      </c>
      <c r="DE339" s="77">
        <f>+BANCOS!DE186+FINANCIERAS!DE177</f>
        <v>103163.96814272999</v>
      </c>
      <c r="DF339" s="77">
        <f>+BANCOS!DF186+FINANCIERAS!DF177</f>
        <v>9510.4190366699986</v>
      </c>
      <c r="DG339" s="77">
        <f>+BANCOS!DG186+FINANCIERAS!DG177</f>
        <v>18055.64168049</v>
      </c>
      <c r="DH339" s="77">
        <f>+BANCOS!DH186+FINANCIERAS!DH177</f>
        <v>28378.91407907</v>
      </c>
      <c r="DI339" s="77">
        <f>+BANCOS!DI186+FINANCIERAS!DI177</f>
        <v>38659.851907080003</v>
      </c>
      <c r="DJ339" s="77">
        <f>+BANCOS!DJ186+FINANCIERAS!DJ177</f>
        <v>48593.003914040004</v>
      </c>
      <c r="DK339" s="77">
        <f>+BANCOS!DK186+FINANCIERAS!DK177</f>
        <v>59850.338543689999</v>
      </c>
      <c r="DL339" s="77">
        <f>+BANCOS!DL186+FINANCIERAS!DL177</f>
        <v>70980.177684419992</v>
      </c>
      <c r="DM339" s="77">
        <f>+BANCOS!DM186+FINANCIERAS!DM177</f>
        <v>81168.232461030027</v>
      </c>
      <c r="DN339" s="77">
        <f>+BANCOS!DN186+FINANCIERAS!DN177</f>
        <v>91751.292278120003</v>
      </c>
      <c r="DO339" s="77">
        <f>+BANCOS!DO186+FINANCIERAS!DO177</f>
        <v>103561.4032516</v>
      </c>
      <c r="DP339" s="77">
        <f>+BANCOS!DP186+FINANCIERAS!DP177</f>
        <v>116243.51784411</v>
      </c>
      <c r="DQ339" s="77">
        <f>+BANCOS!DQ186+FINANCIERAS!DQ177</f>
        <v>131807.15534569</v>
      </c>
      <c r="DR339" s="77">
        <f>+BANCOS!DR186+FINANCIERAS!DR177</f>
        <v>12223.448879579999</v>
      </c>
      <c r="DS339" s="77">
        <f>+BANCOS!DS186+FINANCIERAS!DS177</f>
        <v>23408.309892059999</v>
      </c>
      <c r="DT339" s="77">
        <f>+BANCOS!DT186+FINANCIERAS!DT177</f>
        <v>35122.687917800002</v>
      </c>
      <c r="DU339" s="77">
        <f>+BANCOS!DU186+FINANCIERAS!DU177</f>
        <v>49160.018209999987</v>
      </c>
      <c r="DV339" s="77">
        <f>+BANCOS!DV186+FINANCIERAS!DV177</f>
        <v>61607.322847089992</v>
      </c>
      <c r="DW339" s="77">
        <f>+BANCOS!DW186+FINANCIERAS!DW177</f>
        <v>74722.466201360003</v>
      </c>
      <c r="DX339" s="77">
        <f>+BANCOS!DX186+FINANCIERAS!DX177</f>
        <v>86899.95597416001</v>
      </c>
      <c r="DY339" s="77">
        <f>+BANCOS!DY186+FINANCIERAS!DY177</f>
        <v>100609.72988376</v>
      </c>
      <c r="DZ339" s="77">
        <f>+BANCOS!DZ186+FINANCIERAS!DZ177</f>
        <v>115587.91626237999</v>
      </c>
      <c r="EA339" s="77">
        <f>+BANCOS!EA186+FINANCIERAS!EA177</f>
        <v>128223.76219646</v>
      </c>
      <c r="EB339" s="77">
        <f>+BANCOS!EB186+FINANCIERAS!EB177</f>
        <v>141594.44567426</v>
      </c>
      <c r="EC339" s="77">
        <f>+BANCOS!EC186+FINANCIERAS!EC177</f>
        <v>158983.5541567</v>
      </c>
      <c r="ED339" s="77">
        <f>+BANCOS!ED186+FINANCIERAS!ED177</f>
        <v>12554.54598399</v>
      </c>
      <c r="EE339" s="77">
        <f>+BANCOS!EE186+FINANCIERAS!EE177</f>
        <v>25267.91422096</v>
      </c>
      <c r="EF339" s="77">
        <f>+BANCOS!EF186+FINANCIERAS!EF177</f>
        <v>39107.222069490002</v>
      </c>
      <c r="EG339" s="77">
        <f>+BANCOS!EG186+FINANCIERAS!EG177</f>
        <v>52621.018243590006</v>
      </c>
      <c r="EH339" s="77">
        <f>+BANCOS!EH186+FINANCIERAS!EH177</f>
        <v>67389.422978460003</v>
      </c>
      <c r="EI339" s="77">
        <f>+BANCOS!EI186+FINANCIERAS!EI177</f>
        <v>81322.794143309991</v>
      </c>
      <c r="EJ339" s="77">
        <f>+BANCOS!EJ186+FINANCIERAS!EJ177</f>
        <v>94920.080085509995</v>
      </c>
      <c r="EK339" s="77">
        <f>+BANCOS!EK186+FINANCIERAS!EK177</f>
        <v>109407.23687953</v>
      </c>
      <c r="EL339" s="77">
        <f>+BANCOS!EL186+FINANCIERAS!EL177</f>
        <v>123199.16495236001</v>
      </c>
      <c r="EM339" s="77">
        <f>+BANCOS!EM186+FINANCIERAS!EM177</f>
        <v>132940.72987183</v>
      </c>
      <c r="EN339" s="77">
        <f>+BANCOS!EN186+FINANCIERAS!EN177</f>
        <v>148965.094373</v>
      </c>
      <c r="EO339" s="77">
        <f>+BANCOS!EO186+FINANCIERAS!EO177</f>
        <v>170022.54270525</v>
      </c>
      <c r="EP339" s="77">
        <f>+BANCOS!EP186+FINANCIERAS!EP177</f>
        <v>15941.897989339999</v>
      </c>
      <c r="EQ339" s="77">
        <f>+BANCOS!EQ186+FINANCIERAS!EQ177</f>
        <v>30490.049176410001</v>
      </c>
      <c r="ER339" s="77">
        <f>+BANCOS!ER186+FINANCIERAS!ER177</f>
        <v>45783.87333757001</v>
      </c>
      <c r="ES339" s="77">
        <f>+BANCOS!ES186+FINANCIERAS!ES177</f>
        <v>60956.129300710003</v>
      </c>
      <c r="ET339" s="77">
        <f>+BANCOS!ET186+FINANCIERAS!ET177</f>
        <v>77719.923426609981</v>
      </c>
      <c r="EU339" s="77">
        <f>+BANCOS!EU186+FINANCIERAS!EU177</f>
        <v>94568.305533580002</v>
      </c>
      <c r="EV339" s="77">
        <f>+BANCOS!EV186+FINANCIERAS!EV177</f>
        <v>112579.84266914001</v>
      </c>
      <c r="EW339" s="77">
        <f>+BANCOS!EW186+FINANCIERAS!EW177</f>
        <v>128382.13007051</v>
      </c>
      <c r="EX339" s="77">
        <f>+BANCOS!EX186+FINANCIERAS!EX177</f>
        <v>145895.35669854999</v>
      </c>
      <c r="EY339" s="77">
        <f>+BANCOS!EY186+FINANCIERAS!EY177</f>
        <v>162372.19086095001</v>
      </c>
      <c r="EZ339" s="77">
        <f>+BANCOS!EZ186+FINANCIERAS!EZ177</f>
        <v>177336.60473716</v>
      </c>
      <c r="FA339" s="77">
        <f>+BANCOS!FA186+FINANCIERAS!FA177</f>
        <v>198383.40409960999</v>
      </c>
      <c r="FB339" s="77">
        <f>+BANCOS!FB186+FINANCIERAS!FB177</f>
        <v>14122.75876099</v>
      </c>
      <c r="FC339" s="77">
        <f>+BANCOS!FC186+FINANCIERAS!FC177</f>
        <v>29836.489824190001</v>
      </c>
      <c r="FD339" s="77">
        <f>+BANCOS!FD186+FINANCIERAS!FD177</f>
        <v>44571.391702509995</v>
      </c>
      <c r="FE339" s="77">
        <f>+BANCOS!FE186+FINANCIERAS!FE177</f>
        <v>60843.72885136</v>
      </c>
      <c r="FF339" s="77">
        <f>+BANCOS!FF186+FINANCIERAS!FF177</f>
        <v>79155.494082890014</v>
      </c>
      <c r="FG339" s="77">
        <f>+BANCOS!FG186+FINANCIERAS!FG177</f>
        <v>97116.974212149988</v>
      </c>
      <c r="FH339" s="77">
        <f>+BANCOS!FH186+FINANCIERAS!FH177</f>
        <v>114914.49348509</v>
      </c>
      <c r="FI339" s="77">
        <f>+BANCOS!FI186+FINANCIERAS!FI177</f>
        <v>132062.07467649001</v>
      </c>
      <c r="FJ339" s="77">
        <f>+BANCOS!FJ186+FINANCIERAS!FJ177</f>
        <v>152272.89007765998</v>
      </c>
      <c r="FK339" s="77">
        <f>+BANCOS!FK186+FINANCIERAS!FK177</f>
        <v>168906.53812719</v>
      </c>
      <c r="FL339" s="77">
        <f>+BANCOS!FL186+FINANCIERAS!FL177</f>
        <v>185432.69979224002</v>
      </c>
      <c r="FM339" s="77">
        <f>+BANCOS!FM186+FINANCIERAS!FM177</f>
        <v>212976.14105196</v>
      </c>
      <c r="FN339" s="77">
        <f>+BANCOS!FN186+FINANCIERAS!FN177</f>
        <v>19377.803548960001</v>
      </c>
      <c r="FO339" s="77">
        <f>+BANCOS!FO186+FINANCIERAS!FO177</f>
        <v>38583.951842490002</v>
      </c>
      <c r="FP339" s="77">
        <f>+BANCOS!FP186+FINANCIERAS!FP177</f>
        <v>57809.181863450001</v>
      </c>
      <c r="FQ339" s="77">
        <f>+BANCOS!FQ186+FINANCIERAS!FQ177</f>
        <v>85350.552964779999</v>
      </c>
      <c r="FR339" s="77">
        <f>+BANCOS!FR186+FINANCIERAS!FR177</f>
        <v>106356.25029111998</v>
      </c>
      <c r="FS339" s="77">
        <f>+BANCOS!FS186+FINANCIERAS!FS177</f>
        <v>129376.28028758</v>
      </c>
      <c r="FT339" s="77">
        <f>+BANCOS!FT186+FINANCIERAS!FT177</f>
        <v>150584.58981499</v>
      </c>
      <c r="FU339" s="77">
        <f>+BANCOS!FU186+FINANCIERAS!FU177</f>
        <v>171918.69356997</v>
      </c>
      <c r="FV339" s="77">
        <f>+BANCOS!FV186+FINANCIERAS!FV177</f>
        <v>200060.00423222</v>
      </c>
      <c r="FW339" s="77">
        <f>+BANCOS!FW186+FINANCIERAS!FW177</f>
        <v>227276.84720381998</v>
      </c>
      <c r="FX339" s="77">
        <f>+BANCOS!FX186+FINANCIERAS!FX177</f>
        <v>246179.05021908</v>
      </c>
      <c r="FY339" s="77">
        <f>+BANCOS!FY186+FINANCIERAS!FY177</f>
        <v>285637.99848854</v>
      </c>
      <c r="FZ339" s="77">
        <f>+BANCOS!FZ186+FINANCIERAS!FZ177</f>
        <v>24113.311028099997</v>
      </c>
      <c r="GA339" s="77">
        <f>+BANCOS!GA186+FINANCIERAS!GA177</f>
        <v>46843.134202540001</v>
      </c>
      <c r="GB339" s="77">
        <f>+BANCOS!GB186+FINANCIERAS!GB177</f>
        <v>79186.446694670012</v>
      </c>
      <c r="GC339" s="77">
        <f>+BANCOS!GC186+FINANCIERAS!GC177</f>
        <v>103513.11110035998</v>
      </c>
      <c r="GD339" s="77">
        <f>+BANCOS!GD186+FINANCIERAS!GD177</f>
        <v>128527.69187173</v>
      </c>
      <c r="GE339" s="77">
        <f>+BANCOS!GE186+FINANCIERAS!GE177</f>
        <v>161906.46112898999</v>
      </c>
      <c r="GF339" s="77">
        <f>+BANCOS!GF186+FINANCIERAS!GF177</f>
        <v>196723.24590392</v>
      </c>
      <c r="GG339" s="77">
        <f>+BANCOS!GG186+FINANCIERAS!GG177</f>
        <v>224178.99717769999</v>
      </c>
      <c r="GH339" s="77">
        <f>+BANCOS!GH186+FINANCIERAS!GH177</f>
        <v>256750.17260941991</v>
      </c>
      <c r="GI339" s="77">
        <f>+BANCOS!GI186+FINANCIERAS!GI177</f>
        <v>284458.45057788002</v>
      </c>
      <c r="GJ339" s="77">
        <f>+BANCOS!GJ186+FINANCIERAS!GJ177</f>
        <v>305378.68719715002</v>
      </c>
      <c r="GK339" s="77">
        <f>+BANCOS!GK186+FINANCIERAS!GK177</f>
        <v>331411.73175938008</v>
      </c>
      <c r="GL339" s="77">
        <f>+BANCOS!GL186+FINANCIERAS!GL177</f>
        <v>21931.507242710002</v>
      </c>
      <c r="GM339" s="77">
        <f>+BANCOS!GM186+FINANCIERAS!GM177</f>
        <v>44068.818369630011</v>
      </c>
      <c r="GN339" s="77">
        <f>+BANCOS!GN186+FINANCIERAS!GN177</f>
        <v>66606.361584629994</v>
      </c>
      <c r="GO339" s="77">
        <f>+BANCOS!GO186+FINANCIERAS!GO177</f>
        <v>91455.760523730001</v>
      </c>
      <c r="GP339" s="77">
        <f>+BANCOS!GP186+FINANCIERAS!GP177</f>
        <v>115039.76650667</v>
      </c>
      <c r="GQ339" s="77">
        <f>+BANCOS!GQ186+FINANCIERAS!GQ177</f>
        <v>141124.91103399999</v>
      </c>
      <c r="GR339" s="77">
        <f>+BANCOS!GR186+FINANCIERAS!GR177</f>
        <v>165816.10532301001</v>
      </c>
      <c r="GS339" s="77">
        <f>+BANCOS!GS186+FINANCIERAS!GS177</f>
        <v>191514.89604987</v>
      </c>
      <c r="GT339" s="77">
        <f>+BANCOS!GT186+FINANCIERAS!GT177</f>
        <v>216441.40852022998</v>
      </c>
      <c r="GU339" s="77">
        <f>+BANCOS!GU186+FINANCIERAS!GU177</f>
        <v>241080.18237388</v>
      </c>
      <c r="GV339" s="77">
        <f>+BANCOS!GV186+FINANCIERAS!GV177</f>
        <v>268061.88871974999</v>
      </c>
      <c r="GW339" s="77">
        <f>+BANCOS!GW186+FINANCIERAS!GW177</f>
        <v>294403.70350957999</v>
      </c>
      <c r="GX339" s="77">
        <f>+BANCOS!GX186+FINANCIERAS!GX177</f>
        <v>25509.445168259997</v>
      </c>
      <c r="GY339" s="77">
        <f>+BANCOS!GY186+FINANCIERAS!GY177</f>
        <v>49742.600465840005</v>
      </c>
      <c r="GZ339" s="77">
        <f>+BANCOS!GZ186+FINANCIERAS!GZ177</f>
        <v>73745.708584039996</v>
      </c>
      <c r="HA339" s="77">
        <f>+BANCOS!HA186+FINANCIERAS!HA177</f>
        <v>96073.831333580019</v>
      </c>
      <c r="HB339" s="77">
        <f>+BANCOS!HB186+FINANCIERAS!HB177</f>
        <v>120279.06974021</v>
      </c>
      <c r="HC339" s="77">
        <f>+BANCOS!HC186+FINANCIERAS!HC177</f>
        <v>144943.50852844</v>
      </c>
      <c r="HD339" s="77">
        <f>+BANCOS!HD186+FINANCIERAS!HD177</f>
        <v>168735.02260140999</v>
      </c>
      <c r="HE339" s="77">
        <f>+BANCOS!HE186+FINANCIERAS!HE177</f>
        <v>195659.07837265002</v>
      </c>
      <c r="HF339" s="77">
        <f>+BANCOS!HF186+FINANCIERAS!HF177</f>
        <v>250432.60409368001</v>
      </c>
      <c r="HG339" s="77">
        <f>+BANCOS!HG186+FINANCIERAS!HG177</f>
        <v>275384.99536702997</v>
      </c>
      <c r="HH339" s="77">
        <f>+BANCOS!HH186+FINANCIERAS!HH177</f>
        <v>301618.00988005003</v>
      </c>
      <c r="HI339" s="77">
        <f>+BANCOS!HI186+FINANCIERAS!HI177</f>
        <v>327641.42015705007</v>
      </c>
      <c r="HJ339" s="77">
        <f>+BANCOS!HJ186+FINANCIERAS!HJ177</f>
        <v>27220.35902901</v>
      </c>
      <c r="HK339" s="77">
        <f>+BANCOS!HK186+FINANCIERAS!HK177</f>
        <v>52882.782813459999</v>
      </c>
      <c r="HL339" s="77">
        <f>+BANCOS!HL186+FINANCIERAS!HL177</f>
        <v>79518.028689530009</v>
      </c>
      <c r="HM339" s="77">
        <f>+BANCOS!HM186+FINANCIERAS!HM177</f>
        <v>105344.31132063003</v>
      </c>
      <c r="HN339" s="77">
        <f>+BANCOS!HN186+FINANCIERAS!HN177</f>
        <v>135048.09297324001</v>
      </c>
      <c r="HO339" s="77">
        <f>+BANCOS!HO186+FINANCIERAS!HO177</f>
        <v>163921.10507914002</v>
      </c>
      <c r="HP339" s="77">
        <f>+BANCOS!HP186+FINANCIERAS!HP177</f>
        <v>192217.21545849001</v>
      </c>
      <c r="HQ339" s="77">
        <f>+BANCOS!HQ186+FINANCIERAS!HQ177</f>
        <v>221633.77560985001</v>
      </c>
      <c r="HR339" s="77">
        <f>+BANCOS!HR186+FINANCIERAS!HR177</f>
        <v>249677.44902795</v>
      </c>
      <c r="HS339" s="77">
        <f>+BANCOS!HS186+FINANCIERAS!HS177</f>
        <v>278276.2801489</v>
      </c>
      <c r="HT339" s="77">
        <f>+BANCOS!HT186+FINANCIERAS!HT177</f>
        <v>307595.89709599002</v>
      </c>
      <c r="HU339" s="77">
        <f>+BANCOS!HU186+FINANCIERAS!HU177</f>
        <v>339149.54319220997</v>
      </c>
      <c r="HV339" s="77">
        <f>+BANCOS!HV186+FINANCIERAS!HV177</f>
        <v>27414.517774380001</v>
      </c>
      <c r="HW339" s="77">
        <f>+BANCOS!HW186+FINANCIERAS!HW177</f>
        <v>56413.498690149994</v>
      </c>
      <c r="HX339" s="77">
        <f>+BANCOS!HX186+FINANCIERAS!HX177</f>
        <v>86367.049331050017</v>
      </c>
      <c r="HY339" s="77">
        <f>+BANCOS!HY186+FINANCIERAS!HY177</f>
        <v>118630.33511808999</v>
      </c>
      <c r="HZ339" s="77">
        <f>+BANCOS!HZ186+FINANCIERAS!HZ177</f>
        <v>149739.12507966001</v>
      </c>
      <c r="IA339" s="77">
        <f>+BANCOS!IA186+FINANCIERAS!IA177</f>
        <v>183556.57338808</v>
      </c>
      <c r="IB339" s="77">
        <f>+BANCOS!IB186+FINANCIERAS!IB177</f>
        <v>214143.18668255999</v>
      </c>
      <c r="IC339" s="77">
        <f>+BANCOS!IC186+FINANCIERAS!IC177</f>
        <v>245562.48051728</v>
      </c>
      <c r="ID339" s="77">
        <f>+BANCOS!ID186+FINANCIERAS!ID177</f>
        <v>275920.27238658012</v>
      </c>
      <c r="IE339" s="77">
        <f>+BANCOS!IE186+FINANCIERAS!IE177</f>
        <v>311852.67302488</v>
      </c>
      <c r="IF339" s="77">
        <f>+BANCOS!IF186+FINANCIERAS!IF177</f>
        <v>344288.46934178</v>
      </c>
      <c r="IG339" s="77">
        <f>+BANCOS!IG186+FINANCIERAS!IG177</f>
        <v>379820.45240218</v>
      </c>
      <c r="IH339" s="77">
        <f>+BANCOS!IH186+FINANCIERAS!IH177</f>
        <v>34238.460674490001</v>
      </c>
      <c r="II339" s="77">
        <f>+BANCOS!II186+FINANCIERAS!II177</f>
        <v>69735.020130599994</v>
      </c>
      <c r="IJ339" s="77">
        <f>+BANCOS!IJ186+FINANCIERAS!IJ177</f>
        <v>100474.9766759</v>
      </c>
      <c r="IK339" s="77">
        <f>+BANCOS!IK186+FINANCIERAS!IK177</f>
        <v>127689.1639384</v>
      </c>
      <c r="IL339" s="77">
        <f>+BANCOS!IL186+FINANCIERAS!IL177</f>
        <v>152230.8840513</v>
      </c>
      <c r="IM339" s="77">
        <f>+BANCOS!IM186+FINANCIERAS!IM177</f>
        <v>186213.915568</v>
      </c>
      <c r="IN339" s="77">
        <f>+BANCOS!IN186+FINANCIERAS!IN177</f>
        <v>215600.24484299999</v>
      </c>
      <c r="IO339" s="77">
        <f>+BANCOS!IO186+FINANCIERAS!IO177</f>
        <v>248781.43429589999</v>
      </c>
      <c r="IP339" s="77">
        <f>+BANCOS!IP186+FINANCIERAS!IP177</f>
        <v>280076.34610130009</v>
      </c>
      <c r="IQ339" s="77">
        <f>+BANCOS!IQ186+FINANCIERAS!IQ177</f>
        <v>315162.12364389998</v>
      </c>
      <c r="IR339" s="77">
        <f>+BANCOS!IR186+FINANCIERAS!IR177</f>
        <v>348669.98669158999</v>
      </c>
      <c r="IS339" s="77">
        <f>+BANCOS!IS186+FINANCIERAS!IS177</f>
        <v>392500.15838268999</v>
      </c>
      <c r="IT339" s="77">
        <f>+BANCOS!IT186+FINANCIERAS!IT177</f>
        <v>35112.799791199999</v>
      </c>
      <c r="IU339" s="77">
        <f>+BANCOS!IU186+FINANCIERAS!IU177</f>
        <v>68170.426565200003</v>
      </c>
      <c r="IV339" s="77">
        <f>+BANCOS!IV186+FINANCIERAS!IV177</f>
        <v>101082.86508050001</v>
      </c>
      <c r="IW339" s="77">
        <f>+BANCOS!IW186+FINANCIERAS!IW177</f>
        <v>135165.05731070001</v>
      </c>
      <c r="IX339" s="77">
        <f>+BANCOS!IX186+FINANCIERAS!IX177</f>
        <v>174143.71648396002</v>
      </c>
      <c r="IY339" s="77">
        <f>+BANCOS!IY186+FINANCIERAS!IY177</f>
        <v>210094.25463886</v>
      </c>
      <c r="IZ339" s="77">
        <f>+BANCOS!IZ186+FINANCIERAS!IZ177</f>
        <v>249223.42678735999</v>
      </c>
      <c r="JA339" s="77">
        <f>+BANCOS!JA186+FINANCIERAS!JA177</f>
        <v>290060</v>
      </c>
      <c r="JB339" s="77">
        <f>+BANCOS!JB186+FINANCIERAS!JB177</f>
        <v>331654.6585276699</v>
      </c>
      <c r="JC339" s="77">
        <f>+BANCOS!JC186+FINANCIERAS!JC177</f>
        <v>372558.87748383998</v>
      </c>
      <c r="JD339" s="77">
        <f>+BANCOS!JD186+FINANCIERAS!JD177</f>
        <v>417676.71759195998</v>
      </c>
      <c r="JE339" s="77">
        <f>+BANCOS!JE186+FINANCIERAS!JE177</f>
        <v>476033.89083399996</v>
      </c>
      <c r="JF339" s="77" t="e">
        <f>+BANCOS!#REF!+FINANCIERAS!JF177</f>
        <v>#REF!</v>
      </c>
    </row>
    <row r="340" spans="1:266" s="54" customFormat="1" ht="12.9" customHeight="1" x14ac:dyDescent="0.2">
      <c r="A340" s="31" t="s">
        <v>175</v>
      </c>
      <c r="B340" s="78">
        <f>+BANCOS!B187+FINANCIERAS!B178</f>
        <v>0</v>
      </c>
      <c r="C340" s="78">
        <f>+BANCOS!C187+FINANCIERAS!C178</f>
        <v>0</v>
      </c>
      <c r="D340" s="78">
        <f>+BANCOS!D187+FINANCIERAS!D178</f>
        <v>0</v>
      </c>
      <c r="E340" s="78">
        <f>+BANCOS!E187+FINANCIERAS!E178</f>
        <v>0</v>
      </c>
      <c r="F340" s="78">
        <f>+BANCOS!F187+FINANCIERAS!F178</f>
        <v>0</v>
      </c>
      <c r="G340" s="78">
        <f>+BANCOS!G187+FINANCIERAS!G178</f>
        <v>0</v>
      </c>
      <c r="H340" s="78">
        <f>+BANCOS!H187+FINANCIERAS!H178</f>
        <v>0</v>
      </c>
      <c r="I340" s="78">
        <f>+BANCOS!I187+FINANCIERAS!I178</f>
        <v>0</v>
      </c>
      <c r="J340" s="78">
        <f>+BANCOS!J187+FINANCIERAS!J178</f>
        <v>0</v>
      </c>
      <c r="K340" s="78">
        <f>+BANCOS!K187+FINANCIERAS!K178</f>
        <v>0</v>
      </c>
      <c r="L340" s="78">
        <f>+BANCOS!L187+FINANCIERAS!L178</f>
        <v>0</v>
      </c>
      <c r="M340" s="78">
        <f>+BANCOS!M187+FINANCIERAS!M178</f>
        <v>0</v>
      </c>
      <c r="N340" s="78">
        <f>+BANCOS!N187+FINANCIERAS!N178</f>
        <v>0</v>
      </c>
      <c r="O340" s="78">
        <f>+BANCOS!O187+FINANCIERAS!O178</f>
        <v>0</v>
      </c>
      <c r="P340" s="78">
        <f>+BANCOS!P187+FINANCIERAS!P178</f>
        <v>0</v>
      </c>
      <c r="Q340" s="78">
        <f>+BANCOS!Q187+FINANCIERAS!Q178</f>
        <v>0</v>
      </c>
      <c r="R340" s="78">
        <f>+BANCOS!R187+FINANCIERAS!R178</f>
        <v>0</v>
      </c>
      <c r="S340" s="78">
        <f>+BANCOS!S187+FINANCIERAS!S178</f>
        <v>0</v>
      </c>
      <c r="T340" s="78">
        <f>+BANCOS!T187+FINANCIERAS!T178</f>
        <v>0</v>
      </c>
      <c r="U340" s="78">
        <f>+BANCOS!U187+FINANCIERAS!U178</f>
        <v>0</v>
      </c>
      <c r="V340" s="78">
        <f>+BANCOS!V187+FINANCIERAS!V178</f>
        <v>0</v>
      </c>
      <c r="W340" s="78">
        <f>+BANCOS!W187+FINANCIERAS!W178</f>
        <v>0</v>
      </c>
      <c r="X340" s="78">
        <f>+BANCOS!X187+FINANCIERAS!X178</f>
        <v>0</v>
      </c>
      <c r="Y340" s="78">
        <f>+BANCOS!Y187+FINANCIERAS!Y178</f>
        <v>0</v>
      </c>
      <c r="Z340" s="78">
        <f>+BANCOS!Z187+FINANCIERAS!Z178</f>
        <v>14764</v>
      </c>
      <c r="AA340" s="78">
        <f>+BANCOS!AA187+FINANCIERAS!AA178</f>
        <v>28099</v>
      </c>
      <c r="AB340" s="78">
        <f>+BANCOS!AB187+FINANCIERAS!AB178</f>
        <v>42393</v>
      </c>
      <c r="AC340" s="78">
        <f>+BANCOS!AC187+FINANCIERAS!AC178</f>
        <v>54601</v>
      </c>
      <c r="AD340" s="78">
        <f>+BANCOS!AD187+FINANCIERAS!AD178</f>
        <v>67881</v>
      </c>
      <c r="AE340" s="78">
        <f>+BANCOS!AE187+FINANCIERAS!AE178</f>
        <v>73415</v>
      </c>
      <c r="AF340" s="78">
        <f>+BANCOS!AF187+FINANCIERAS!AF178</f>
        <v>86095</v>
      </c>
      <c r="AG340" s="78">
        <f>+BANCOS!AG187+FINANCIERAS!AG178</f>
        <v>100107</v>
      </c>
      <c r="AH340" s="78">
        <f>+BANCOS!AH187+FINANCIERAS!AH178</f>
        <v>103607</v>
      </c>
      <c r="AI340" s="78">
        <f>+BANCOS!AI187+FINANCIERAS!AI178</f>
        <v>125361</v>
      </c>
      <c r="AJ340" s="78">
        <f>+BANCOS!AJ187+FINANCIERAS!AJ178</f>
        <v>139104</v>
      </c>
      <c r="AK340" s="78">
        <f>+BANCOS!AK187+FINANCIERAS!AK178</f>
        <v>150438</v>
      </c>
      <c r="AL340" s="78">
        <f>+BANCOS!AL187+FINANCIERAS!AL178</f>
        <v>13753</v>
      </c>
      <c r="AM340" s="78">
        <f>+BANCOS!AM187+FINANCIERAS!AM178</f>
        <v>26775</v>
      </c>
      <c r="AN340" s="78">
        <f>+BANCOS!AN187+FINANCIERAS!AN178</f>
        <v>40327</v>
      </c>
      <c r="AO340" s="78">
        <f>+BANCOS!AO187+FINANCIERAS!AO178</f>
        <v>52986</v>
      </c>
      <c r="AP340" s="78">
        <f>+BANCOS!AP187+FINANCIERAS!AP178</f>
        <v>64560</v>
      </c>
      <c r="AQ340" s="78">
        <f>+BANCOS!AQ187+FINANCIERAS!AQ178</f>
        <v>79437</v>
      </c>
      <c r="AR340" s="78">
        <f>+BANCOS!AR187+FINANCIERAS!AR178</f>
        <v>91485.183989890007</v>
      </c>
      <c r="AS340" s="78">
        <f>+BANCOS!AS187+FINANCIERAS!AS178</f>
        <v>103409.23520039</v>
      </c>
      <c r="AT340" s="78">
        <f>+BANCOS!AT187+FINANCIERAS!AT178</f>
        <v>114754.49569939</v>
      </c>
      <c r="AU340" s="78">
        <f>+BANCOS!AU187+FINANCIERAS!AU178</f>
        <v>129606.80193479999</v>
      </c>
      <c r="AV340" s="78">
        <f>+BANCOS!AV187+FINANCIERAS!AV178</f>
        <v>142534.9199863</v>
      </c>
      <c r="AW340" s="78">
        <f>+BANCOS!AW187+FINANCIERAS!AW178</f>
        <v>155693.12430806999</v>
      </c>
      <c r="AX340" s="78">
        <f>+BANCOS!AX187+FINANCIERAS!AX178</f>
        <v>13201.798126810001</v>
      </c>
      <c r="AY340" s="78">
        <f>+BANCOS!AY187+FINANCIERAS!AY178</f>
        <v>26414.303741979998</v>
      </c>
      <c r="AZ340" s="78">
        <f>+BANCOS!AZ187+FINANCIERAS!AZ178</f>
        <v>40713.14893874</v>
      </c>
      <c r="BA340" s="78">
        <f>+BANCOS!BA187+FINANCIERAS!BA178</f>
        <v>56008.800661300003</v>
      </c>
      <c r="BB340" s="78">
        <f>+BANCOS!BB187+FINANCIERAS!BB178</f>
        <v>69963.838341010007</v>
      </c>
      <c r="BC340" s="78">
        <f>+BANCOS!BC187+FINANCIERAS!BC178</f>
        <v>86578.057633699995</v>
      </c>
      <c r="BD340" s="78">
        <f>+BANCOS!BD187+FINANCIERAS!BD178</f>
        <v>102010.12186228999</v>
      </c>
      <c r="BE340" s="78">
        <f>+BANCOS!BE187+FINANCIERAS!BE178</f>
        <v>117449.33339753</v>
      </c>
      <c r="BF340" s="78">
        <f>+BANCOS!BF187+FINANCIERAS!BF178</f>
        <v>133255.48733801002</v>
      </c>
      <c r="BG340" s="78">
        <f>+BANCOS!BG187+FINANCIERAS!BG178</f>
        <v>152956.62592260001</v>
      </c>
      <c r="BH340" s="78">
        <f>+BANCOS!BH187+FINANCIERAS!BH178</f>
        <v>172420.16805930997</v>
      </c>
      <c r="BI340" s="78">
        <f>+BANCOS!BI187+FINANCIERAS!BI178</f>
        <v>200807</v>
      </c>
      <c r="BJ340" s="78">
        <f>+BANCOS!BJ187+FINANCIERAS!BJ178</f>
        <v>19232.32954318</v>
      </c>
      <c r="BK340" s="78">
        <f>+BANCOS!BK187+FINANCIERAS!BK178</f>
        <v>37057.566825940004</v>
      </c>
      <c r="BL340" s="78">
        <f>+BANCOS!BL187+FINANCIERAS!BL178</f>
        <v>57928.402557740003</v>
      </c>
      <c r="BM340" s="78">
        <f>+BANCOS!BM187+FINANCIERAS!BM178</f>
        <v>79040.053403980011</v>
      </c>
      <c r="BN340" s="78">
        <f>+BANCOS!BN187+FINANCIERAS!BN178</f>
        <v>101029.29932791999</v>
      </c>
      <c r="BO340" s="78">
        <f>+BANCOS!BO187+FINANCIERAS!BO178</f>
        <v>122643.58857004001</v>
      </c>
      <c r="BP340" s="78">
        <f>+BANCOS!BP187+FINANCIERAS!BP178</f>
        <v>143302.85887472</v>
      </c>
      <c r="BQ340" s="78">
        <f>+BANCOS!BQ187+FINANCIERAS!BQ178</f>
        <v>165461.78482490001</v>
      </c>
      <c r="BR340" s="78">
        <f>+BANCOS!BR187+FINANCIERAS!BR178</f>
        <v>188207.13734376998</v>
      </c>
      <c r="BS340" s="78">
        <f>+BANCOS!BS187+FINANCIERAS!BS178</f>
        <v>215164.77442284001</v>
      </c>
      <c r="BT340" s="78">
        <f>+BANCOS!BT187+FINANCIERAS!BT178</f>
        <v>232858.54810072001</v>
      </c>
      <c r="BU340" s="78">
        <f>+BANCOS!BU187+FINANCIERAS!BU178</f>
        <v>259822.31986609002</v>
      </c>
      <c r="BV340" s="78">
        <f>+BANCOS!BV187+FINANCIERAS!BV178</f>
        <v>21784.919918070002</v>
      </c>
      <c r="BW340" s="78">
        <f>+BANCOS!BW187+FINANCIERAS!BW178</f>
        <v>44498.113866249994</v>
      </c>
      <c r="BX340" s="78">
        <f>+BANCOS!BX187+FINANCIERAS!BX178</f>
        <v>70327.581713610009</v>
      </c>
      <c r="BY340" s="78">
        <f>+BANCOS!BY187+FINANCIERAS!BY178</f>
        <v>93291.880769049996</v>
      </c>
      <c r="BZ340" s="78">
        <f>+BANCOS!BZ187+FINANCIERAS!BZ178</f>
        <v>117660.82676539</v>
      </c>
      <c r="CA340" s="78">
        <f>+BANCOS!CA187+FINANCIERAS!CA178</f>
        <v>143321.2365234</v>
      </c>
      <c r="CB340" s="78">
        <f>+BANCOS!CB187+FINANCIERAS!CB178</f>
        <v>167760.84935919003</v>
      </c>
      <c r="CC340" s="78">
        <f>+BANCOS!CC187+FINANCIERAS!CC178</f>
        <v>191530.54536927</v>
      </c>
      <c r="CD340" s="78">
        <f>+BANCOS!CD187+FINANCIERAS!CD178</f>
        <v>216776.96712076999</v>
      </c>
      <c r="CE340" s="78">
        <f>+BANCOS!CE187+FINANCIERAS!CE178</f>
        <v>241409.99378249998</v>
      </c>
      <c r="CF340" s="78">
        <f>+BANCOS!CF187+FINANCIERAS!CF178</f>
        <v>265302.93255228002</v>
      </c>
      <c r="CG340" s="78">
        <f>+BANCOS!CG187+FINANCIERAS!CG178</f>
        <v>292154.63527218002</v>
      </c>
      <c r="CH340" s="78">
        <f>+BANCOS!CH187+FINANCIERAS!CH178</f>
        <v>23740.615413899999</v>
      </c>
      <c r="CI340" s="78">
        <f>+BANCOS!CI187+FINANCIERAS!CI178</f>
        <v>46951.547172050006</v>
      </c>
      <c r="CJ340" s="78">
        <f>+BANCOS!CJ187+FINANCIERAS!CJ178</f>
        <v>72735.174289490009</v>
      </c>
      <c r="CK340" s="78">
        <f>+BANCOS!CK187+FINANCIERAS!CK178</f>
        <v>95116.605477890014</v>
      </c>
      <c r="CL340" s="78">
        <f>+BANCOS!CL187+FINANCIERAS!CL178</f>
        <v>121295.87454345</v>
      </c>
      <c r="CM340" s="78">
        <f>+BANCOS!CM187+FINANCIERAS!CM178</f>
        <v>146517.19047864</v>
      </c>
      <c r="CN340" s="78">
        <f>+BANCOS!CN187+FINANCIERAS!CN178</f>
        <v>173881.35603101001</v>
      </c>
      <c r="CO340" s="78">
        <f>+BANCOS!CO187+FINANCIERAS!CO178</f>
        <v>201329.88513220003</v>
      </c>
      <c r="CP340" s="78">
        <f>+BANCOS!CP187+FINANCIERAS!CP178</f>
        <v>232137.56671654002</v>
      </c>
      <c r="CQ340" s="78">
        <f>+BANCOS!CQ187+FINANCIERAS!CQ178</f>
        <v>262420.39028514002</v>
      </c>
      <c r="CR340" s="78">
        <f>+BANCOS!CR187+FINANCIERAS!CR178</f>
        <v>294578.23155323998</v>
      </c>
      <c r="CS340" s="78">
        <f>+BANCOS!CS187+FINANCIERAS!CS178</f>
        <v>328800.01592449</v>
      </c>
      <c r="CT340" s="78">
        <f>+BANCOS!CT187+FINANCIERAS!CT178</f>
        <v>31536.931934139986</v>
      </c>
      <c r="CU340" s="78">
        <f>+BANCOS!CU187+FINANCIERAS!CU178</f>
        <v>62852.81374369</v>
      </c>
      <c r="CV340" s="78">
        <f>+BANCOS!CV187+FINANCIERAS!CV178</f>
        <v>94972.165926059984</v>
      </c>
      <c r="CW340" s="78">
        <f>+BANCOS!CW187+FINANCIERAS!CW178</f>
        <v>132000.24348675</v>
      </c>
      <c r="CX340" s="78">
        <f>+BANCOS!CX187+FINANCIERAS!CX178</f>
        <v>167038.31548466999</v>
      </c>
      <c r="CY340" s="78">
        <f>+BANCOS!CY187+FINANCIERAS!CY178</f>
        <v>200829.25958266002</v>
      </c>
      <c r="CZ340" s="78">
        <f>+BANCOS!CZ187+FINANCIERAS!CZ178</f>
        <v>238668.56355769001</v>
      </c>
      <c r="DA340" s="78">
        <f>+BANCOS!DA187+FINANCIERAS!DA178</f>
        <v>273188.25695618999</v>
      </c>
      <c r="DB340" s="78">
        <f>+BANCOS!DB187+FINANCIERAS!DB178</f>
        <v>308489.72965136997</v>
      </c>
      <c r="DC340" s="78">
        <f>+BANCOS!DC187+FINANCIERAS!DC178</f>
        <v>346880.06275809003</v>
      </c>
      <c r="DD340" s="78">
        <f>+BANCOS!DD187+FINANCIERAS!DD178</f>
        <v>382404.17447363999</v>
      </c>
      <c r="DE340" s="78">
        <f>+BANCOS!DE187+FINANCIERAS!DE178</f>
        <v>420832.02768048999</v>
      </c>
      <c r="DF340" s="78">
        <f>+BANCOS!DF187+FINANCIERAS!DF178</f>
        <v>31500.168088260005</v>
      </c>
      <c r="DG340" s="78">
        <f>+BANCOS!DG187+FINANCIERAS!DG178</f>
        <v>66716.228727030015</v>
      </c>
      <c r="DH340" s="78">
        <f>+BANCOS!DH187+FINANCIERAS!DH178</f>
        <v>108512.66875303</v>
      </c>
      <c r="DI340" s="78">
        <f>+BANCOS!DI187+FINANCIERAS!DI178</f>
        <v>147097.12937085002</v>
      </c>
      <c r="DJ340" s="78">
        <f>+BANCOS!DJ187+FINANCIERAS!DJ178</f>
        <v>189065.17452445999</v>
      </c>
      <c r="DK340" s="78">
        <f>+BANCOS!DK187+FINANCIERAS!DK178</f>
        <v>230069.94726813</v>
      </c>
      <c r="DL340" s="78">
        <f>+BANCOS!DL187+FINANCIERAS!DL178</f>
        <v>271603.22866863001</v>
      </c>
      <c r="DM340" s="78">
        <f>+BANCOS!DM187+FINANCIERAS!DM178</f>
        <v>311552.89967160998</v>
      </c>
      <c r="DN340" s="78">
        <f>+BANCOS!DN187+FINANCIERAS!DN178</f>
        <v>352838.32126912993</v>
      </c>
      <c r="DO340" s="78">
        <f>+BANCOS!DO187+FINANCIERAS!DO178</f>
        <v>394252.33235981001</v>
      </c>
      <c r="DP340" s="78">
        <f>+BANCOS!DP187+FINANCIERAS!DP178</f>
        <v>440457.68253932986</v>
      </c>
      <c r="DQ340" s="78">
        <f>+BANCOS!DQ187+FINANCIERAS!DQ178</f>
        <v>489713.42202189995</v>
      </c>
      <c r="DR340" s="78">
        <f>+BANCOS!DR187+FINANCIERAS!DR178</f>
        <v>37072.294593540006</v>
      </c>
      <c r="DS340" s="78">
        <f>+BANCOS!DS187+FINANCIERAS!DS178</f>
        <v>80606.412583280005</v>
      </c>
      <c r="DT340" s="78">
        <f>+BANCOS!DT187+FINANCIERAS!DT178</f>
        <v>128556.25182341</v>
      </c>
      <c r="DU340" s="78">
        <f>+BANCOS!DU187+FINANCIERAS!DU178</f>
        <v>174519.93407238001</v>
      </c>
      <c r="DV340" s="78">
        <f>+BANCOS!DV187+FINANCIERAS!DV178</f>
        <v>226013.11941901001</v>
      </c>
      <c r="DW340" s="78">
        <f>+BANCOS!DW187+FINANCIERAS!DW178</f>
        <v>278342.71336055</v>
      </c>
      <c r="DX340" s="78">
        <f>+BANCOS!DX187+FINANCIERAS!DX178</f>
        <v>331445.25494403002</v>
      </c>
      <c r="DY340" s="78">
        <f>+BANCOS!DY187+FINANCIERAS!DY178</f>
        <v>383445.56871805002</v>
      </c>
      <c r="DZ340" s="78">
        <f>+BANCOS!DZ187+FINANCIERAS!DZ178</f>
        <v>433780.62186384998</v>
      </c>
      <c r="EA340" s="78">
        <f>+BANCOS!EA187+FINANCIERAS!EA178</f>
        <v>493276.11927447002</v>
      </c>
      <c r="EB340" s="78">
        <f>+BANCOS!EB187+FINANCIERAS!EB178</f>
        <v>536742.74314726004</v>
      </c>
      <c r="EC340" s="78">
        <f>+BANCOS!EC187+FINANCIERAS!EC178</f>
        <v>593237.33059074997</v>
      </c>
      <c r="ED340" s="78">
        <f>+BANCOS!ED187+FINANCIERAS!ED178</f>
        <v>50044.482031500003</v>
      </c>
      <c r="EE340" s="78">
        <f>+BANCOS!EE187+FINANCIERAS!EE178</f>
        <v>102930.06175231001</v>
      </c>
      <c r="EF340" s="78">
        <f>+BANCOS!EF187+FINANCIERAS!EF178</f>
        <v>161808.17959819999</v>
      </c>
      <c r="EG340" s="78">
        <f>+BANCOS!EG187+FINANCIERAS!EG178</f>
        <v>216979.36267900001</v>
      </c>
      <c r="EH340" s="78">
        <f>+BANCOS!EH187+FINANCIERAS!EH178</f>
        <v>278729.98400633002</v>
      </c>
      <c r="EI340" s="78">
        <f>+BANCOS!EI187+FINANCIERAS!EI178</f>
        <v>345201.23268866987</v>
      </c>
      <c r="EJ340" s="78">
        <f>+BANCOS!EJ187+FINANCIERAS!EJ178</f>
        <v>405562.86306602997</v>
      </c>
      <c r="EK340" s="78">
        <f>+BANCOS!EK187+FINANCIERAS!EK178</f>
        <v>472630.7070459</v>
      </c>
      <c r="EL340" s="78">
        <f>+BANCOS!EL187+FINANCIERAS!EL178</f>
        <v>542947.89565547998</v>
      </c>
      <c r="EM340" s="78">
        <f>+BANCOS!EM187+FINANCIERAS!EM178</f>
        <v>603608.26662181015</v>
      </c>
      <c r="EN340" s="78">
        <f>+BANCOS!EN187+FINANCIERAS!EN178</f>
        <v>668834.25511167001</v>
      </c>
      <c r="EO340" s="78">
        <f>+BANCOS!EO187+FINANCIERAS!EO178</f>
        <v>737231.73960534006</v>
      </c>
      <c r="EP340" s="78">
        <f>+BANCOS!EP187+FINANCIERAS!EP178</f>
        <v>64188.067434600009</v>
      </c>
      <c r="EQ340" s="78">
        <f>+BANCOS!EQ187+FINANCIERAS!EQ178</f>
        <v>132315.67385709001</v>
      </c>
      <c r="ER340" s="78">
        <f>+BANCOS!ER187+FINANCIERAS!ER178</f>
        <v>202388.79604808998</v>
      </c>
      <c r="ES340" s="78">
        <f>+BANCOS!ES187+FINANCIERAS!ES178</f>
        <v>271294.23564668</v>
      </c>
      <c r="ET340" s="78">
        <f>+BANCOS!ET187+FINANCIERAS!ET178</f>
        <v>344768.23894537991</v>
      </c>
      <c r="EU340" s="78">
        <f>+BANCOS!EU187+FINANCIERAS!EU178</f>
        <v>420912.36395858001</v>
      </c>
      <c r="EV340" s="78">
        <f>+BANCOS!EV187+FINANCIERAS!EV178</f>
        <v>498889.96750982985</v>
      </c>
      <c r="EW340" s="78">
        <f>+BANCOS!EW187+FINANCIERAS!EW178</f>
        <v>576688.93657188001</v>
      </c>
      <c r="EX340" s="78">
        <f>+BANCOS!EX187+FINANCIERAS!EX178</f>
        <v>648818.75376137008</v>
      </c>
      <c r="EY340" s="78">
        <f>+BANCOS!EY187+FINANCIERAS!EY178</f>
        <v>731896.3501366002</v>
      </c>
      <c r="EZ340" s="78">
        <f>+BANCOS!EZ187+FINANCIERAS!EZ178</f>
        <v>812580.68846706988</v>
      </c>
      <c r="FA340" s="78">
        <f>+BANCOS!FA187+FINANCIERAS!FA178</f>
        <v>889563.12582589011</v>
      </c>
      <c r="FB340" s="78">
        <f>+BANCOS!FB187+FINANCIERAS!FB178</f>
        <v>76577.876897729991</v>
      </c>
      <c r="FC340" s="78">
        <f>+BANCOS!FC187+FINANCIERAS!FC178</f>
        <v>147502.26197062997</v>
      </c>
      <c r="FD340" s="78">
        <f>+BANCOS!FD187+FINANCIERAS!FD178</f>
        <v>222254.78338116</v>
      </c>
      <c r="FE340" s="78">
        <f>+BANCOS!FE187+FINANCIERAS!FE178</f>
        <v>300842.37296610995</v>
      </c>
      <c r="FF340" s="78">
        <f>+BANCOS!FF187+FINANCIERAS!FF178</f>
        <v>379539.49081523</v>
      </c>
      <c r="FG340" s="78">
        <f>+BANCOS!FG187+FINANCIERAS!FG178</f>
        <v>463115.97883487004</v>
      </c>
      <c r="FH340" s="78">
        <f>+BANCOS!FH187+FINANCIERAS!FH178</f>
        <v>547778.89491103997</v>
      </c>
      <c r="FI340" s="78">
        <f>+BANCOS!FI187+FINANCIERAS!FI178</f>
        <v>632645.17593916995</v>
      </c>
      <c r="FJ340" s="78">
        <f>+BANCOS!FJ187+FINANCIERAS!FJ178</f>
        <v>720354.53717631986</v>
      </c>
      <c r="FK340" s="78">
        <f>+BANCOS!FK187+FINANCIERAS!FK178</f>
        <v>811439.24895246001</v>
      </c>
      <c r="FL340" s="78">
        <f>+BANCOS!FL187+FINANCIERAS!FL178</f>
        <v>903165.10888001008</v>
      </c>
      <c r="FM340" s="78">
        <f>+BANCOS!FM187+FINANCIERAS!FM178</f>
        <v>996061.39074110007</v>
      </c>
      <c r="FN340" s="78">
        <f>+BANCOS!FN187+FINANCIERAS!FN178</f>
        <v>82860.88729364</v>
      </c>
      <c r="FO340" s="78">
        <f>+BANCOS!FO187+FINANCIERAS!FO178</f>
        <v>161298.14570085998</v>
      </c>
      <c r="FP340" s="78">
        <f>+BANCOS!FP187+FINANCIERAS!FP178</f>
        <v>255689.09222073</v>
      </c>
      <c r="FQ340" s="78">
        <f>+BANCOS!FQ187+FINANCIERAS!FQ178</f>
        <v>337031.24233921012</v>
      </c>
      <c r="FR340" s="78">
        <f>+BANCOS!FR187+FINANCIERAS!FR178</f>
        <v>427090.95163843001</v>
      </c>
      <c r="FS340" s="78">
        <f>+BANCOS!FS187+FINANCIERAS!FS178</f>
        <v>526980.18144824007</v>
      </c>
      <c r="FT340" s="78">
        <f>+BANCOS!FT187+FINANCIERAS!FT178</f>
        <v>624230.33242737991</v>
      </c>
      <c r="FU340" s="78">
        <f>+BANCOS!FU187+FINANCIERAS!FU178</f>
        <v>714649.42652879993</v>
      </c>
      <c r="FV340" s="78">
        <f>+BANCOS!FV187+FINANCIERAS!FV178</f>
        <v>813339.33889309992</v>
      </c>
      <c r="FW340" s="78">
        <f>+BANCOS!FW187+FINANCIERAS!FW178</f>
        <v>918635.48894847999</v>
      </c>
      <c r="FX340" s="78">
        <f>+BANCOS!FX187+FINANCIERAS!FX178</f>
        <v>1015782.3169269599</v>
      </c>
      <c r="FY340" s="78">
        <f>+BANCOS!FY187+FINANCIERAS!FY178</f>
        <v>1112303.3674967999</v>
      </c>
      <c r="FZ340" s="78">
        <f>+BANCOS!FZ187+FINANCIERAS!FZ178</f>
        <v>88692.362108030007</v>
      </c>
      <c r="GA340" s="78">
        <f>+BANCOS!GA187+FINANCIERAS!GA178</f>
        <v>178349.78700066998</v>
      </c>
      <c r="GB340" s="78">
        <f>+BANCOS!GB187+FINANCIERAS!GB178</f>
        <v>279314.94664814003</v>
      </c>
      <c r="GC340" s="78">
        <f>+BANCOS!GC187+FINANCIERAS!GC178</f>
        <v>376776.18651446013</v>
      </c>
      <c r="GD340" s="78">
        <f>+BANCOS!GD187+FINANCIERAS!GD178</f>
        <v>476975.84211969998</v>
      </c>
      <c r="GE340" s="78">
        <f>+BANCOS!GE187+FINANCIERAS!GE178</f>
        <v>585540.78379806003</v>
      </c>
      <c r="GF340" s="78">
        <f>+BANCOS!GF187+FINANCIERAS!GF178</f>
        <v>683991.34375808993</v>
      </c>
      <c r="GG340" s="78">
        <f>+BANCOS!GG187+FINANCIERAS!GG178</f>
        <v>788986.55527877994</v>
      </c>
      <c r="GH340" s="78">
        <f>+BANCOS!GH187+FINANCIERAS!GH178</f>
        <v>899244.65289222007</v>
      </c>
      <c r="GI340" s="78">
        <f>+BANCOS!GI187+FINANCIERAS!GI178</f>
        <v>1005367.6119992799</v>
      </c>
      <c r="GJ340" s="78">
        <f>+BANCOS!GJ187+FINANCIERAS!GJ178</f>
        <v>1112927.8113309301</v>
      </c>
      <c r="GK340" s="78">
        <f>+BANCOS!GK187+FINANCIERAS!GK178</f>
        <v>1225954.2960776999</v>
      </c>
      <c r="GL340" s="78">
        <f>+BANCOS!GL187+FINANCIERAS!GL178</f>
        <v>91434.89767862999</v>
      </c>
      <c r="GM340" s="78">
        <f>+BANCOS!GM187+FINANCIERAS!GM178</f>
        <v>188776.20957651999</v>
      </c>
      <c r="GN340" s="78">
        <f>+BANCOS!GN187+FINANCIERAS!GN178</f>
        <v>314068.58642667014</v>
      </c>
      <c r="GO340" s="78">
        <f>+BANCOS!GO187+FINANCIERAS!GO178</f>
        <v>417302.98747912014</v>
      </c>
      <c r="GP340" s="78">
        <f>+BANCOS!GP187+FINANCIERAS!GP178</f>
        <v>530071.39576254995</v>
      </c>
      <c r="GQ340" s="78">
        <f>+BANCOS!GQ187+FINANCIERAS!GQ178</f>
        <v>647842.82708219998</v>
      </c>
      <c r="GR340" s="78">
        <f>+BANCOS!GR187+FINANCIERAS!GR178</f>
        <v>751901.01102045993</v>
      </c>
      <c r="GS340" s="78">
        <f>+BANCOS!GS187+FINANCIERAS!GS178</f>
        <v>862250.09414955997</v>
      </c>
      <c r="GT340" s="78">
        <f>+BANCOS!GT187+FINANCIERAS!GT178</f>
        <v>978672.55776551994</v>
      </c>
      <c r="GU340" s="78">
        <f>+BANCOS!GU187+FINANCIERAS!GU178</f>
        <v>1085524.0530979501</v>
      </c>
      <c r="GV340" s="78">
        <f>+BANCOS!GV187+FINANCIERAS!GV178</f>
        <v>1194791.5633476099</v>
      </c>
      <c r="GW340" s="78">
        <f>+BANCOS!GW187+FINANCIERAS!GW178</f>
        <v>1321642.40030031</v>
      </c>
      <c r="GX340" s="78">
        <f>+BANCOS!GX187+FINANCIERAS!GX178</f>
        <v>100324.71143718</v>
      </c>
      <c r="GY340" s="78">
        <f>+BANCOS!GY187+FINANCIERAS!GY178</f>
        <v>192291.58318513999</v>
      </c>
      <c r="GZ340" s="78">
        <f>+BANCOS!GZ187+FINANCIERAS!GZ178</f>
        <v>317360.0058488099</v>
      </c>
      <c r="HA340" s="78">
        <f>+BANCOS!HA187+FINANCIERAS!HA178</f>
        <v>417077.52586351987</v>
      </c>
      <c r="HB340" s="78">
        <f>+BANCOS!HB187+FINANCIERAS!HB178</f>
        <v>529997.46329244995</v>
      </c>
      <c r="HC340" s="78">
        <f>+BANCOS!HC187+FINANCIERAS!HC178</f>
        <v>653075.92450909014</v>
      </c>
      <c r="HD340" s="78">
        <f>+BANCOS!HD187+FINANCIERAS!HD178</f>
        <v>762061.59867734008</v>
      </c>
      <c r="HE340" s="78">
        <f>+BANCOS!HE187+FINANCIERAS!HE178</f>
        <v>875626.74068067013</v>
      </c>
      <c r="HF340" s="78">
        <f>+BANCOS!HF187+FINANCIERAS!HF178</f>
        <v>965140.07271091</v>
      </c>
      <c r="HG340" s="78">
        <f>+BANCOS!HG187+FINANCIERAS!HG178</f>
        <v>1075959.8038776</v>
      </c>
      <c r="HH340" s="78">
        <f>+BANCOS!HH187+FINANCIERAS!HH178</f>
        <v>1195865.05538831</v>
      </c>
      <c r="HI340" s="78">
        <f>+BANCOS!HI187+FINANCIERAS!HI178</f>
        <v>1321059.59056939</v>
      </c>
      <c r="HJ340" s="78">
        <f>+BANCOS!HJ187+FINANCIERAS!HJ178</f>
        <v>109773.56269848</v>
      </c>
      <c r="HK340" s="78">
        <f>+BANCOS!HK187+FINANCIERAS!HK178</f>
        <v>214522.14221719</v>
      </c>
      <c r="HL340" s="78">
        <f>+BANCOS!HL187+FINANCIERAS!HL178</f>
        <v>338096.82257783989</v>
      </c>
      <c r="HM340" s="78">
        <f>+BANCOS!HM187+FINANCIERAS!HM178</f>
        <v>454269.52633486997</v>
      </c>
      <c r="HN340" s="78">
        <f>+BANCOS!HN187+FINANCIERAS!HN178</f>
        <v>573247.45869578992</v>
      </c>
      <c r="HO340" s="78">
        <f>+BANCOS!HO187+FINANCIERAS!HO178</f>
        <v>697417.95476290002</v>
      </c>
      <c r="HP340" s="78">
        <f>+BANCOS!HP187+FINANCIERAS!HP178</f>
        <v>823174.89019077981</v>
      </c>
      <c r="HQ340" s="78">
        <f>+BANCOS!HQ187+FINANCIERAS!HQ178</f>
        <v>943477.09849633998</v>
      </c>
      <c r="HR340" s="78">
        <f>+BANCOS!HR187+FINANCIERAS!HR178</f>
        <v>1065676.0646553</v>
      </c>
      <c r="HS340" s="78">
        <f>+BANCOS!HS187+FINANCIERAS!HS178</f>
        <v>1191533.2430416001</v>
      </c>
      <c r="HT340" s="78">
        <f>+BANCOS!HT187+FINANCIERAS!HT178</f>
        <v>1318659.1118369498</v>
      </c>
      <c r="HU340" s="78">
        <f>+BANCOS!HU187+FINANCIERAS!HU178</f>
        <v>1448301.0240285399</v>
      </c>
      <c r="HV340" s="78">
        <f>+BANCOS!HV187+FINANCIERAS!HV178</f>
        <v>121246.60196932001</v>
      </c>
      <c r="HW340" s="78">
        <f>+BANCOS!HW187+FINANCIERAS!HW178</f>
        <v>239336.22560135002</v>
      </c>
      <c r="HX340" s="78">
        <f>+BANCOS!HX187+FINANCIERAS!HX178</f>
        <v>365187.44769659993</v>
      </c>
      <c r="HY340" s="78">
        <f>+BANCOS!HY187+FINANCIERAS!HY178</f>
        <v>490956.64785346005</v>
      </c>
      <c r="HZ340" s="78">
        <f>+BANCOS!HZ187+FINANCIERAS!HZ178</f>
        <v>622483.04839403997</v>
      </c>
      <c r="IA340" s="78">
        <f>+BANCOS!IA187+FINANCIERAS!IA178</f>
        <v>753711.02357305004</v>
      </c>
      <c r="IB340" s="78">
        <f>+BANCOS!IB187+FINANCIERAS!IB178</f>
        <v>892038.13808951003</v>
      </c>
      <c r="IC340" s="78">
        <f>+BANCOS!IC187+FINANCIERAS!IC178</f>
        <v>1022651.4496521001</v>
      </c>
      <c r="ID340" s="78">
        <f>+BANCOS!ID187+FINANCIERAS!ID178</f>
        <v>1171008.7139107797</v>
      </c>
      <c r="IE340" s="78">
        <f>+BANCOS!IE187+FINANCIERAS!IE178</f>
        <v>1312280.0052209899</v>
      </c>
      <c r="IF340" s="78">
        <f>+BANCOS!IF187+FINANCIERAS!IF178</f>
        <v>1452297.8004976001</v>
      </c>
      <c r="IG340" s="78">
        <f>+BANCOS!IG187+FINANCIERAS!IG178</f>
        <v>1614711.7219720799</v>
      </c>
      <c r="IH340" s="78">
        <f>+BANCOS!IH187+FINANCIERAS!IH178</f>
        <v>132042.53679873</v>
      </c>
      <c r="II340" s="78">
        <f>+BANCOS!II187+FINANCIERAS!II178</f>
        <v>256018.14088333998</v>
      </c>
      <c r="IJ340" s="78">
        <f>+BANCOS!IJ187+FINANCIERAS!IJ178</f>
        <v>381936.05294011999</v>
      </c>
      <c r="IK340" s="78">
        <f>+BANCOS!IK187+FINANCIERAS!IK178</f>
        <v>461974.59637205006</v>
      </c>
      <c r="IL340" s="78">
        <f>+BANCOS!IL187+FINANCIERAS!IL178</f>
        <v>566037.33895402018</v>
      </c>
      <c r="IM340" s="78">
        <f>+BANCOS!IM187+FINANCIERAS!IM178</f>
        <v>687921.19401800004</v>
      </c>
      <c r="IN340" s="78">
        <f>+BANCOS!IN187+FINANCIERAS!IN178</f>
        <v>809744.26847624988</v>
      </c>
      <c r="IO340" s="78">
        <f>+BANCOS!IO187+FINANCIERAS!IO178</f>
        <v>914768.69018040004</v>
      </c>
      <c r="IP340" s="78">
        <f>+BANCOS!IP187+FINANCIERAS!IP178</f>
        <v>1031751.6401292899</v>
      </c>
      <c r="IQ340" s="78">
        <f>+BANCOS!IQ187+FINANCIERAS!IQ178</f>
        <v>1158158.8658482202</v>
      </c>
      <c r="IR340" s="78">
        <f>+BANCOS!IR187+FINANCIERAS!IR178</f>
        <v>1272830.62100138</v>
      </c>
      <c r="IS340" s="78">
        <f>+BANCOS!IS187+FINANCIERAS!IS178</f>
        <v>1415256.1734990599</v>
      </c>
      <c r="IT340" s="78">
        <f>+BANCOS!IT187+FINANCIERAS!IT178</f>
        <v>97584.488432900005</v>
      </c>
      <c r="IU340" s="78">
        <f>+BANCOS!IU187+FINANCIERAS!IU178</f>
        <v>201996.87496086</v>
      </c>
      <c r="IV340" s="78">
        <f>+BANCOS!IV187+FINANCIERAS!IV178</f>
        <v>338089.07471751998</v>
      </c>
      <c r="IW340" s="78">
        <f>+BANCOS!IW187+FINANCIERAS!IW178</f>
        <v>446700.76673777</v>
      </c>
      <c r="IX340" s="78">
        <f>+BANCOS!IX187+FINANCIERAS!IX178</f>
        <v>559030.61634143011</v>
      </c>
      <c r="IY340" s="78">
        <f>+BANCOS!IY187+FINANCIERAS!IY178</f>
        <v>683198.66596149968</v>
      </c>
      <c r="IZ340" s="78">
        <f>+BANCOS!IZ187+FINANCIERAS!IZ178</f>
        <v>805088.95851860999</v>
      </c>
      <c r="JA340" s="78">
        <f>+BANCOS!JA187+FINANCIERAS!JA178</f>
        <v>950406</v>
      </c>
      <c r="JB340" s="78">
        <f>+BANCOS!JB187+FINANCIERAS!JB178</f>
        <v>1078874.8658815101</v>
      </c>
      <c r="JC340" s="78">
        <f>+BANCOS!JC187+FINANCIERAS!JC178</f>
        <v>1206530.9448628901</v>
      </c>
      <c r="JD340" s="78">
        <f>+BANCOS!JD187+FINANCIERAS!JD178</f>
        <v>1336993.2741346101</v>
      </c>
      <c r="JE340" s="78">
        <f>+BANCOS!JE187+FINANCIERAS!JE178</f>
        <v>1468517.3190560001</v>
      </c>
      <c r="JF340" s="78" t="e">
        <f>+BANCOS!#REF!+FINANCIERAS!JF178</f>
        <v>#REF!</v>
      </c>
    </row>
    <row r="341" spans="1:266" ht="12.9" customHeight="1" x14ac:dyDescent="0.2">
      <c r="A341" s="113" t="s">
        <v>176</v>
      </c>
      <c r="B341" s="77">
        <f>+BANCOS!B188+FINANCIERAS!B179</f>
        <v>0</v>
      </c>
      <c r="C341" s="77">
        <f>+BANCOS!C188+FINANCIERAS!C179</f>
        <v>0</v>
      </c>
      <c r="D341" s="77">
        <f>+BANCOS!D188+FINANCIERAS!D179</f>
        <v>0</v>
      </c>
      <c r="E341" s="77">
        <f>+BANCOS!E188+FINANCIERAS!E179</f>
        <v>0</v>
      </c>
      <c r="F341" s="77">
        <f>+BANCOS!F188+FINANCIERAS!F179</f>
        <v>0</v>
      </c>
      <c r="G341" s="77">
        <f>+BANCOS!G188+FINANCIERAS!G179</f>
        <v>0</v>
      </c>
      <c r="H341" s="77">
        <f>+BANCOS!H188+FINANCIERAS!H179</f>
        <v>0</v>
      </c>
      <c r="I341" s="77">
        <f>+BANCOS!I188+FINANCIERAS!I179</f>
        <v>0</v>
      </c>
      <c r="J341" s="77">
        <f>+BANCOS!J188+FINANCIERAS!J179</f>
        <v>0</v>
      </c>
      <c r="K341" s="77">
        <f>+BANCOS!K188+FINANCIERAS!K179</f>
        <v>0</v>
      </c>
      <c r="L341" s="77">
        <f>+BANCOS!L188+FINANCIERAS!L179</f>
        <v>0</v>
      </c>
      <c r="M341" s="77">
        <f>+BANCOS!M188+FINANCIERAS!M179</f>
        <v>0</v>
      </c>
      <c r="N341" s="77">
        <f>+BANCOS!N188+FINANCIERAS!N179</f>
        <v>0</v>
      </c>
      <c r="O341" s="77">
        <f>+BANCOS!O188+FINANCIERAS!O179</f>
        <v>0</v>
      </c>
      <c r="P341" s="77">
        <f>+BANCOS!P188+FINANCIERAS!P179</f>
        <v>0</v>
      </c>
      <c r="Q341" s="77">
        <f>+BANCOS!Q188+FINANCIERAS!Q179</f>
        <v>0</v>
      </c>
      <c r="R341" s="77">
        <f>+BANCOS!R188+FINANCIERAS!R179</f>
        <v>0</v>
      </c>
      <c r="S341" s="77">
        <f>+BANCOS!S188+FINANCIERAS!S179</f>
        <v>0</v>
      </c>
      <c r="T341" s="77">
        <f>+BANCOS!T188+FINANCIERAS!T179</f>
        <v>0</v>
      </c>
      <c r="U341" s="77">
        <f>+BANCOS!U188+FINANCIERAS!U179</f>
        <v>0</v>
      </c>
      <c r="V341" s="77">
        <f>+BANCOS!V188+FINANCIERAS!V179</f>
        <v>0</v>
      </c>
      <c r="W341" s="77">
        <f>+BANCOS!W188+FINANCIERAS!W179</f>
        <v>0</v>
      </c>
      <c r="X341" s="77">
        <f>+BANCOS!X188+FINANCIERAS!X179</f>
        <v>0</v>
      </c>
      <c r="Y341" s="77">
        <f>+BANCOS!Y188+FINANCIERAS!Y179</f>
        <v>0</v>
      </c>
      <c r="Z341" s="77">
        <f>+BANCOS!Z188+FINANCIERAS!Z179</f>
        <v>87599</v>
      </c>
      <c r="AA341" s="77">
        <f>+BANCOS!AA188+FINANCIERAS!AA179</f>
        <v>177113</v>
      </c>
      <c r="AB341" s="77">
        <f>+BANCOS!AB188+FINANCIERAS!AB179</f>
        <v>297312</v>
      </c>
      <c r="AC341" s="77">
        <f>+BANCOS!AC188+FINANCIERAS!AC179</f>
        <v>365623</v>
      </c>
      <c r="AD341" s="77">
        <f>+BANCOS!AD188+FINANCIERAS!AD179</f>
        <v>537436</v>
      </c>
      <c r="AE341" s="77">
        <f>+BANCOS!AE188+FINANCIERAS!AE179</f>
        <v>841169</v>
      </c>
      <c r="AF341" s="77">
        <f>+BANCOS!AF188+FINANCIERAS!AF179</f>
        <v>1542542</v>
      </c>
      <c r="AG341" s="77">
        <f>+BANCOS!AG188+FINANCIERAS!AG179</f>
        <v>1858977</v>
      </c>
      <c r="AH341" s="77">
        <f>+BANCOS!AH188+FINANCIERAS!AH179</f>
        <v>2051899</v>
      </c>
      <c r="AI341" s="77">
        <f>+BANCOS!AI188+FINANCIERAS!AI179</f>
        <v>2425144</v>
      </c>
      <c r="AJ341" s="77">
        <f>+BANCOS!AJ188+FINANCIERAS!AJ179</f>
        <v>6174301</v>
      </c>
      <c r="AK341" s="77">
        <f>+BANCOS!AK188+FINANCIERAS!AK179</f>
        <v>3048323</v>
      </c>
      <c r="AL341" s="77">
        <f>+BANCOS!AL188+FINANCIERAS!AL179</f>
        <v>343576</v>
      </c>
      <c r="AM341" s="77">
        <f>+BANCOS!AM188+FINANCIERAS!AM179</f>
        <v>467794</v>
      </c>
      <c r="AN341" s="77">
        <f>+BANCOS!AN188+FINANCIERAS!AN179</f>
        <v>541140</v>
      </c>
      <c r="AO341" s="77">
        <f>+BANCOS!AO188+FINANCIERAS!AO179</f>
        <v>586000</v>
      </c>
      <c r="AP341" s="77">
        <f>+BANCOS!AP188+FINANCIERAS!AP179</f>
        <v>931939</v>
      </c>
      <c r="AQ341" s="77">
        <f>+BANCOS!AQ188+FINANCIERAS!AQ179</f>
        <v>1169917</v>
      </c>
      <c r="AR341" s="77">
        <f>+BANCOS!AR188+FINANCIERAS!AR179</f>
        <v>1727300.0765024601</v>
      </c>
      <c r="AS341" s="77">
        <f>+BANCOS!AS188+FINANCIERAS!AS179</f>
        <v>2394073.6687188298</v>
      </c>
      <c r="AT341" s="77">
        <f>+BANCOS!AT188+FINANCIERAS!AT179</f>
        <v>2069851.17269663</v>
      </c>
      <c r="AU341" s="77">
        <f>+BANCOS!AU188+FINANCIERAS!AU179</f>
        <v>2240674.66088109</v>
      </c>
      <c r="AV341" s="77">
        <f>+BANCOS!AV188+FINANCIERAS!AV179</f>
        <v>2346658.5417305101</v>
      </c>
      <c r="AW341" s="77">
        <f>+BANCOS!AW188+FINANCIERAS!AW179</f>
        <v>2609748.1917286203</v>
      </c>
      <c r="AX341" s="77">
        <f>+BANCOS!AX188+FINANCIERAS!AX179</f>
        <v>158518.60911843</v>
      </c>
      <c r="AY341" s="77">
        <f>+BANCOS!AY188+FINANCIERAS!AY179</f>
        <v>366535.87412726012</v>
      </c>
      <c r="AZ341" s="77">
        <f>+BANCOS!AZ188+FINANCIERAS!AZ179</f>
        <v>523687.19516657997</v>
      </c>
      <c r="BA341" s="77">
        <f>+BANCOS!BA188+FINANCIERAS!BA179</f>
        <v>675142.37142976013</v>
      </c>
      <c r="BB341" s="77">
        <f>+BANCOS!BB188+FINANCIERAS!BB179</f>
        <v>958273.60758875997</v>
      </c>
      <c r="BC341" s="77">
        <f>+BANCOS!BC188+FINANCIERAS!BC179</f>
        <v>1075593.6933808501</v>
      </c>
      <c r="BD341" s="77">
        <f>+BANCOS!BD188+FINANCIERAS!BD179</f>
        <v>1111488.9527159601</v>
      </c>
      <c r="BE341" s="77">
        <f>+BANCOS!BE188+FINANCIERAS!BE179</f>
        <v>1144295.02824084</v>
      </c>
      <c r="BF341" s="77">
        <f>+BANCOS!BF188+FINANCIERAS!BF179</f>
        <v>1201016.3970785299</v>
      </c>
      <c r="BG341" s="77">
        <f>+BANCOS!BG188+FINANCIERAS!BG179</f>
        <v>1329641.2513029901</v>
      </c>
      <c r="BH341" s="77">
        <f>+BANCOS!BH188+FINANCIERAS!BH179</f>
        <v>1450107.8797200301</v>
      </c>
      <c r="BI341" s="77">
        <f>+BANCOS!BI188+FINANCIERAS!BI179</f>
        <v>1482319</v>
      </c>
      <c r="BJ341" s="77">
        <f>+BANCOS!BJ188+FINANCIERAS!BJ179</f>
        <v>93821.640665119994</v>
      </c>
      <c r="BK341" s="77">
        <f>+BANCOS!BK188+FINANCIERAS!BK179</f>
        <v>174170.50143021002</v>
      </c>
      <c r="BL341" s="77">
        <f>+BANCOS!BL188+FINANCIERAS!BL179</f>
        <v>248166.29286195998</v>
      </c>
      <c r="BM341" s="77">
        <f>+BANCOS!BM188+FINANCIERAS!BM179</f>
        <v>301030.24421962997</v>
      </c>
      <c r="BN341" s="77">
        <f>+BANCOS!BN188+FINANCIERAS!BN179</f>
        <v>338118.71047677996</v>
      </c>
      <c r="BO341" s="77">
        <f>+BANCOS!BO188+FINANCIERAS!BO179</f>
        <v>440354.18512484012</v>
      </c>
      <c r="BP341" s="77">
        <f>+BANCOS!BP188+FINANCIERAS!BP179</f>
        <v>523894.06680464011</v>
      </c>
      <c r="BQ341" s="77">
        <f>+BANCOS!BQ188+FINANCIERAS!BQ179</f>
        <v>632869.20740323002</v>
      </c>
      <c r="BR341" s="77">
        <f>+BANCOS!BR188+FINANCIERAS!BR179</f>
        <v>696373.26538159989</v>
      </c>
      <c r="BS341" s="77">
        <f>+BANCOS!BS188+FINANCIERAS!BS179</f>
        <v>795171.16682648007</v>
      </c>
      <c r="BT341" s="77">
        <f>+BANCOS!BT188+FINANCIERAS!BT179</f>
        <v>867918.28009092994</v>
      </c>
      <c r="BU341" s="77">
        <f>+BANCOS!BU188+FINANCIERAS!BU179</f>
        <v>989910.69296741998</v>
      </c>
      <c r="BV341" s="77">
        <f>+BANCOS!BV188+FINANCIERAS!BV179</f>
        <v>93376.884822480002</v>
      </c>
      <c r="BW341" s="77">
        <f>+BANCOS!BW188+FINANCIERAS!BW179</f>
        <v>269144.57475725003</v>
      </c>
      <c r="BX341" s="77">
        <f>+BANCOS!BX188+FINANCIERAS!BX179</f>
        <v>463999.36694161996</v>
      </c>
      <c r="BY341" s="77">
        <f>+BANCOS!BY188+FINANCIERAS!BY179</f>
        <v>823307.41305122001</v>
      </c>
      <c r="BZ341" s="77">
        <f>+BANCOS!BZ188+FINANCIERAS!BZ179</f>
        <v>1355025.06591981</v>
      </c>
      <c r="CA341" s="77">
        <f>+BANCOS!CA188+FINANCIERAS!CA179</f>
        <v>1936065.1320390301</v>
      </c>
      <c r="CB341" s="77">
        <f>+BANCOS!CB188+FINANCIERAS!CB179</f>
        <v>1726339.5636680499</v>
      </c>
      <c r="CC341" s="77">
        <f>+BANCOS!CC188+FINANCIERAS!CC179</f>
        <v>1874147.5767663601</v>
      </c>
      <c r="CD341" s="77">
        <f>+BANCOS!CD188+FINANCIERAS!CD179</f>
        <v>2129859.9667138201</v>
      </c>
      <c r="CE341" s="77">
        <f>+BANCOS!CE188+FINANCIERAS!CE179</f>
        <v>2259584.50451267</v>
      </c>
      <c r="CF341" s="77">
        <f>+BANCOS!CF188+FINANCIERAS!CF179</f>
        <v>2294568.9201102504</v>
      </c>
      <c r="CG341" s="77">
        <f>+BANCOS!CG188+FINANCIERAS!CG179</f>
        <v>2553035.9189151702</v>
      </c>
      <c r="CH341" s="77">
        <f>+BANCOS!CH188+FINANCIERAS!CH179</f>
        <v>61843.788532579987</v>
      </c>
      <c r="CI341" s="77">
        <f>+BANCOS!CI188+FINANCIERAS!CI179</f>
        <v>91704.587602209998</v>
      </c>
      <c r="CJ341" s="77">
        <f>+BANCOS!CJ188+FINANCIERAS!CJ179</f>
        <v>147252.15334292001</v>
      </c>
      <c r="CK341" s="77">
        <f>+BANCOS!CK188+FINANCIERAS!CK179</f>
        <v>282374.09965811</v>
      </c>
      <c r="CL341" s="77">
        <f>+BANCOS!CL188+FINANCIERAS!CL179</f>
        <v>334476.28006178996</v>
      </c>
      <c r="CM341" s="77">
        <f>+BANCOS!CM188+FINANCIERAS!CM179</f>
        <v>439232.08726016013</v>
      </c>
      <c r="CN341" s="77">
        <f>+BANCOS!CN188+FINANCIERAS!CN179</f>
        <v>485517.88069124002</v>
      </c>
      <c r="CO341" s="77">
        <f>+BANCOS!CO188+FINANCIERAS!CO179</f>
        <v>538422.39282781002</v>
      </c>
      <c r="CP341" s="77">
        <f>+BANCOS!CP188+FINANCIERAS!CP179</f>
        <v>647920.31121326995</v>
      </c>
      <c r="CQ341" s="77">
        <f>+BANCOS!CQ188+FINANCIERAS!CQ179</f>
        <v>725910.99591334001</v>
      </c>
      <c r="CR341" s="77">
        <f>+BANCOS!CR188+FINANCIERAS!CR179</f>
        <v>994068.76093068998</v>
      </c>
      <c r="CS341" s="77">
        <f>+BANCOS!CS188+FINANCIERAS!CS179</f>
        <v>1163102.1586724301</v>
      </c>
      <c r="CT341" s="77">
        <f>+BANCOS!CT188+FINANCIERAS!CT179</f>
        <v>129496.46765645001</v>
      </c>
      <c r="CU341" s="77">
        <f>+BANCOS!CU188+FINANCIERAS!CU179</f>
        <v>252492.02522329002</v>
      </c>
      <c r="CV341" s="77">
        <f>+BANCOS!CV188+FINANCIERAS!CV179</f>
        <v>442231.96137922001</v>
      </c>
      <c r="CW341" s="77">
        <f>+BANCOS!CW188+FINANCIERAS!CW179</f>
        <v>652578.66439718998</v>
      </c>
      <c r="CX341" s="77">
        <f>+BANCOS!CX188+FINANCIERAS!CX179</f>
        <v>745829.28412769991</v>
      </c>
      <c r="CY341" s="77">
        <f>+BANCOS!CY188+FINANCIERAS!CY179</f>
        <v>1098169.8066551602</v>
      </c>
      <c r="CZ341" s="77">
        <f>+BANCOS!CZ188+FINANCIERAS!CZ179</f>
        <v>1296370.0626588999</v>
      </c>
      <c r="DA341" s="77">
        <f>+BANCOS!DA188+FINANCIERAS!DA179</f>
        <v>1435930.0642546001</v>
      </c>
      <c r="DB341" s="77">
        <f>+BANCOS!DB188+FINANCIERAS!DB179</f>
        <v>1518435.9302894801</v>
      </c>
      <c r="DC341" s="77">
        <f>+BANCOS!DC188+FINANCIERAS!DC179</f>
        <v>2424993.0977213099</v>
      </c>
      <c r="DD341" s="77">
        <f>+BANCOS!DD188+FINANCIERAS!DD179</f>
        <v>2892909.7128849402</v>
      </c>
      <c r="DE341" s="77">
        <f>+BANCOS!DE188+FINANCIERAS!DE179</f>
        <v>7239558.3930070698</v>
      </c>
      <c r="DF341" s="77">
        <f>+BANCOS!DF188+FINANCIERAS!DF179</f>
        <v>253347.65199352</v>
      </c>
      <c r="DG341" s="77">
        <f>+BANCOS!DG188+FINANCIERAS!DG179</f>
        <v>399252.36671069002</v>
      </c>
      <c r="DH341" s="77">
        <f>+BANCOS!DH188+FINANCIERAS!DH179</f>
        <v>522335.35014389001</v>
      </c>
      <c r="DI341" s="77">
        <f>+BANCOS!DI188+FINANCIERAS!DI179</f>
        <v>679137.81741844001</v>
      </c>
      <c r="DJ341" s="77">
        <f>+BANCOS!DJ188+FINANCIERAS!DJ179</f>
        <v>795905.87226111989</v>
      </c>
      <c r="DK341" s="77">
        <f>+BANCOS!DK188+FINANCIERAS!DK179</f>
        <v>893788.63662207988</v>
      </c>
      <c r="DL341" s="77">
        <f>+BANCOS!DL188+FINANCIERAS!DL179</f>
        <v>1606637.00902163</v>
      </c>
      <c r="DM341" s="77">
        <f>+BANCOS!DM188+FINANCIERAS!DM179</f>
        <v>2010603.9825106701</v>
      </c>
      <c r="DN341" s="77">
        <f>+BANCOS!DN188+FINANCIERAS!DN179</f>
        <v>2060514.96586486</v>
      </c>
      <c r="DO341" s="77">
        <f>+BANCOS!DO188+FINANCIERAS!DO179</f>
        <v>2201513.2223231001</v>
      </c>
      <c r="DP341" s="77">
        <f>+BANCOS!DP188+FINANCIERAS!DP179</f>
        <v>2355988.2990642902</v>
      </c>
      <c r="DQ341" s="77">
        <f>+BANCOS!DQ188+FINANCIERAS!DQ179</f>
        <v>2231302.69939142</v>
      </c>
      <c r="DR341" s="77">
        <f>+BANCOS!DR188+FINANCIERAS!DR179</f>
        <v>373566.34520285</v>
      </c>
      <c r="DS341" s="77">
        <f>+BANCOS!DS188+FINANCIERAS!DS179</f>
        <v>677066.82779866981</v>
      </c>
      <c r="DT341" s="77">
        <f>+BANCOS!DT188+FINANCIERAS!DT179</f>
        <v>906182.90484730003</v>
      </c>
      <c r="DU341" s="77">
        <f>+BANCOS!DU188+FINANCIERAS!DU179</f>
        <v>1159489.6524897302</v>
      </c>
      <c r="DV341" s="77">
        <f>+BANCOS!DV188+FINANCIERAS!DV179</f>
        <v>1469855.3903564301</v>
      </c>
      <c r="DW341" s="77">
        <f>+BANCOS!DW188+FINANCIERAS!DW179</f>
        <v>1697952.8987223699</v>
      </c>
      <c r="DX341" s="77">
        <f>+BANCOS!DX188+FINANCIERAS!DX179</f>
        <v>1880298.7972806001</v>
      </c>
      <c r="DY341" s="77">
        <f>+BANCOS!DY188+FINANCIERAS!DY179</f>
        <v>2209432.9958318099</v>
      </c>
      <c r="DZ341" s="77">
        <f>+BANCOS!DZ188+FINANCIERAS!DZ179</f>
        <v>2423488.20325534</v>
      </c>
      <c r="EA341" s="77">
        <f>+BANCOS!EA188+FINANCIERAS!EA179</f>
        <v>2640930.1906703999</v>
      </c>
      <c r="EB341" s="77">
        <f>+BANCOS!EB188+FINANCIERAS!EB179</f>
        <v>3031586.8400155702</v>
      </c>
      <c r="EC341" s="77">
        <f>+BANCOS!EC188+FINANCIERAS!EC179</f>
        <v>3674111.4095738502</v>
      </c>
      <c r="ED341" s="77">
        <f>+BANCOS!ED188+FINANCIERAS!ED179</f>
        <v>371300.34953089</v>
      </c>
      <c r="EE341" s="77">
        <f>+BANCOS!EE188+FINANCIERAS!EE179</f>
        <v>572453.27277185</v>
      </c>
      <c r="EF341" s="77">
        <f>+BANCOS!EF188+FINANCIERAS!EF179</f>
        <v>1325762.9886286499</v>
      </c>
      <c r="EG341" s="77">
        <f>+BANCOS!EG188+FINANCIERAS!EG179</f>
        <v>1798880.31738959</v>
      </c>
      <c r="EH341" s="77">
        <f>+BANCOS!EH188+FINANCIERAS!EH179</f>
        <v>2176984.4680404998</v>
      </c>
      <c r="EI341" s="77">
        <f>+BANCOS!EI188+FINANCIERAS!EI179</f>
        <v>2491398.5921705002</v>
      </c>
      <c r="EJ341" s="77">
        <f>+BANCOS!EJ188+FINANCIERAS!EJ179</f>
        <v>2917298.3591803401</v>
      </c>
      <c r="EK341" s="77">
        <f>+BANCOS!EK188+FINANCIERAS!EK179</f>
        <v>3723100.9454829697</v>
      </c>
      <c r="EL341" s="77">
        <f>+BANCOS!EL188+FINANCIERAS!EL179</f>
        <v>4658323.0591382701</v>
      </c>
      <c r="EM341" s="77">
        <f>+BANCOS!EM188+FINANCIERAS!EM179</f>
        <v>5144818.2105312897</v>
      </c>
      <c r="EN341" s="77">
        <f>+BANCOS!EN188+FINANCIERAS!EN179</f>
        <v>6440174.1756396797</v>
      </c>
      <c r="EO341" s="77">
        <f>+BANCOS!EO188+FINANCIERAS!EO179</f>
        <v>7998446.0357057611</v>
      </c>
      <c r="EP341" s="77">
        <f>+BANCOS!EP188+FINANCIERAS!EP179</f>
        <v>1647011.6442175899</v>
      </c>
      <c r="EQ341" s="77">
        <f>+BANCOS!EQ188+FINANCIERAS!EQ179</f>
        <v>7936623.7736978708</v>
      </c>
      <c r="ER341" s="77">
        <f>+BANCOS!ER188+FINANCIERAS!ER179</f>
        <v>10365975.128411019</v>
      </c>
      <c r="ES341" s="77">
        <f>+BANCOS!ES188+FINANCIERAS!ES179</f>
        <v>12209350.245837849</v>
      </c>
      <c r="ET341" s="77">
        <f>+BANCOS!ET188+FINANCIERAS!ET179</f>
        <v>17113351.604344133</v>
      </c>
      <c r="EU341" s="77">
        <f>+BANCOS!EU188+FINANCIERAS!EU179</f>
        <v>4924003.45028676</v>
      </c>
      <c r="EV341" s="77">
        <f>+BANCOS!EV188+FINANCIERAS!EV179</f>
        <v>5788781.9253150607</v>
      </c>
      <c r="EW341" s="77">
        <f>+BANCOS!EW188+FINANCIERAS!EW179</f>
        <v>6073389.4290056592</v>
      </c>
      <c r="EX341" s="77">
        <f>+BANCOS!EX188+FINANCIERAS!EX179</f>
        <v>6400158.4599494115</v>
      </c>
      <c r="EY341" s="77">
        <f>+BANCOS!EY188+FINANCIERAS!EY179</f>
        <v>6783402.7331096707</v>
      </c>
      <c r="EZ341" s="77">
        <f>+BANCOS!EZ188+FINANCIERAS!EZ179</f>
        <v>7122389.2712741196</v>
      </c>
      <c r="FA341" s="77">
        <f>+BANCOS!FA188+FINANCIERAS!FA179</f>
        <v>7925823.1150915995</v>
      </c>
      <c r="FB341" s="77">
        <f>+BANCOS!FB188+FINANCIERAS!FB179</f>
        <v>849094.62866464013</v>
      </c>
      <c r="FC341" s="77">
        <f>+BANCOS!FC188+FINANCIERAS!FC179</f>
        <v>1526294.27613031</v>
      </c>
      <c r="FD341" s="77">
        <f>+BANCOS!FD188+FINANCIERAS!FD179</f>
        <v>1872798.5723314702</v>
      </c>
      <c r="FE341" s="77">
        <f>+BANCOS!FE188+FINANCIERAS!FE179</f>
        <v>2768474.1062757797</v>
      </c>
      <c r="FF341" s="77">
        <f>+BANCOS!FF188+FINANCIERAS!FF179</f>
        <v>3552248.4988518599</v>
      </c>
      <c r="FG341" s="77">
        <f>+BANCOS!FG188+FINANCIERAS!FG179</f>
        <v>4234743.7853190387</v>
      </c>
      <c r="FH341" s="77">
        <f>+BANCOS!FH188+FINANCIERAS!FH179</f>
        <v>5010471.9566435199</v>
      </c>
      <c r="FI341" s="77">
        <f>+BANCOS!FI188+FINANCIERAS!FI179</f>
        <v>5466048.5103214402</v>
      </c>
      <c r="FJ341" s="77">
        <f>+BANCOS!FJ188+FINANCIERAS!FJ179</f>
        <v>5936108.8932067892</v>
      </c>
      <c r="FK341" s="77">
        <f>+BANCOS!FK188+FINANCIERAS!FK179</f>
        <v>6296033.1634647995</v>
      </c>
      <c r="FL341" s="77">
        <f>+BANCOS!FL188+FINANCIERAS!FL179</f>
        <v>6560614.7090565413</v>
      </c>
      <c r="FM341" s="77">
        <f>+BANCOS!FM188+FINANCIERAS!FM179</f>
        <v>7430440.5027757604</v>
      </c>
      <c r="FN341" s="77">
        <f>+BANCOS!FN188+FINANCIERAS!FN179</f>
        <v>611746.4103957999</v>
      </c>
      <c r="FO341" s="77">
        <f>+BANCOS!FO188+FINANCIERAS!FO179</f>
        <v>1850362.94512377</v>
      </c>
      <c r="FP341" s="77">
        <f>+BANCOS!FP188+FINANCIERAS!FP179</f>
        <v>2460113.8043002798</v>
      </c>
      <c r="FQ341" s="77">
        <f>+BANCOS!FQ188+FINANCIERAS!FQ179</f>
        <v>2927561.5616662498</v>
      </c>
      <c r="FR341" s="77">
        <f>+BANCOS!FR188+FINANCIERAS!FR179</f>
        <v>3330093.7953695301</v>
      </c>
      <c r="FS341" s="77">
        <f>+BANCOS!FS188+FINANCIERAS!FS179</f>
        <v>3858503.5601692698</v>
      </c>
      <c r="FT341" s="77">
        <f>+BANCOS!FT188+FINANCIERAS!FT179</f>
        <v>6265899.5319382092</v>
      </c>
      <c r="FU341" s="77">
        <f>+BANCOS!FU188+FINANCIERAS!FU179</f>
        <v>7369560.6989218388</v>
      </c>
      <c r="FV341" s="77">
        <f>+BANCOS!FV188+FINANCIERAS!FV179</f>
        <v>8727495.7537684105</v>
      </c>
      <c r="FW341" s="77">
        <f>+BANCOS!FW188+FINANCIERAS!FW179</f>
        <v>10711317.020673489</v>
      </c>
      <c r="FX341" s="77">
        <f>+BANCOS!FX188+FINANCIERAS!FX179</f>
        <v>11824575.968937829</v>
      </c>
      <c r="FY341" s="77">
        <f>+BANCOS!FY188+FINANCIERAS!FY179</f>
        <v>12846124.84445975</v>
      </c>
      <c r="FZ341" s="77">
        <f>+BANCOS!FZ188+FINANCIERAS!FZ179</f>
        <v>1958470.8203800302</v>
      </c>
      <c r="GA341" s="77">
        <f>+BANCOS!GA188+FINANCIERAS!GA179</f>
        <v>3005398.53332703</v>
      </c>
      <c r="GB341" s="77">
        <f>+BANCOS!GB188+FINANCIERAS!GB179</f>
        <v>5557217.6773449294</v>
      </c>
      <c r="GC341" s="77">
        <f>+BANCOS!GC188+FINANCIERAS!GC179</f>
        <v>8461135.0079945307</v>
      </c>
      <c r="GD341" s="77">
        <f>+BANCOS!GD188+FINANCIERAS!GD179</f>
        <v>9817899.1927444097</v>
      </c>
      <c r="GE341" s="77">
        <f>+BANCOS!GE188+FINANCIERAS!GE179</f>
        <v>11726128.996877037</v>
      </c>
      <c r="GF341" s="77">
        <f>+BANCOS!GF188+FINANCIERAS!GF179</f>
        <v>13279842.397606211</v>
      </c>
      <c r="GG341" s="77">
        <f>+BANCOS!GG188+FINANCIERAS!GG179</f>
        <v>15830325.49418487</v>
      </c>
      <c r="GH341" s="77">
        <f>+BANCOS!GH188+FINANCIERAS!GH179</f>
        <v>19252854.348127149</v>
      </c>
      <c r="GI341" s="77">
        <f>+BANCOS!GI188+FINANCIERAS!GI179</f>
        <v>20617745.76805383</v>
      </c>
      <c r="GJ341" s="77">
        <f>+BANCOS!GJ188+FINANCIERAS!GJ179</f>
        <v>22181910.044969812</v>
      </c>
      <c r="GK341" s="77">
        <f>+BANCOS!GK188+FINANCIERAS!GK179</f>
        <v>24593876.304303572</v>
      </c>
      <c r="GL341" s="77">
        <f>+BANCOS!GL188+FINANCIERAS!GL179</f>
        <v>1618603.35209061</v>
      </c>
      <c r="GM341" s="77">
        <f>+BANCOS!GM188+FINANCIERAS!GM179</f>
        <v>5442978.0561889298</v>
      </c>
      <c r="GN341" s="77">
        <f>+BANCOS!GN188+FINANCIERAS!GN179</f>
        <v>7915593.9654562306</v>
      </c>
      <c r="GO341" s="77">
        <f>+BANCOS!GO188+FINANCIERAS!GO179</f>
        <v>10583482.709058583</v>
      </c>
      <c r="GP341" s="77">
        <f>+BANCOS!GP188+FINANCIERAS!GP179</f>
        <v>12704429.06691773</v>
      </c>
      <c r="GQ341" s="77">
        <f>+BANCOS!GQ188+FINANCIERAS!GQ179</f>
        <v>15646699.017400799</v>
      </c>
      <c r="GR341" s="77">
        <f>+BANCOS!GR188+FINANCIERAS!GR179</f>
        <v>17228361.47104089</v>
      </c>
      <c r="GS341" s="77">
        <f>+BANCOS!GS188+FINANCIERAS!GS179</f>
        <v>18584946.284048639</v>
      </c>
      <c r="GT341" s="77">
        <f>+BANCOS!GT188+FINANCIERAS!GT179</f>
        <v>20234598.576007925</v>
      </c>
      <c r="GU341" s="77">
        <f>+BANCOS!GU188+FINANCIERAS!GU179</f>
        <v>21874293.148784451</v>
      </c>
      <c r="GV341" s="77">
        <f>+BANCOS!GV188+FINANCIERAS!GV179</f>
        <v>23149988.440937288</v>
      </c>
      <c r="GW341" s="77">
        <f>+BANCOS!GW188+FINANCIERAS!GW179</f>
        <v>25049944.770539839</v>
      </c>
      <c r="GX341" s="77">
        <f>+BANCOS!GX188+FINANCIERAS!GX179</f>
        <v>2037737.2550904199</v>
      </c>
      <c r="GY341" s="77">
        <f>+BANCOS!GY188+FINANCIERAS!GY179</f>
        <v>5380619.9110050397</v>
      </c>
      <c r="GZ341" s="77">
        <f>+BANCOS!GZ188+FINANCIERAS!GZ179</f>
        <v>8452705.2093129717</v>
      </c>
      <c r="HA341" s="77">
        <f>+BANCOS!HA188+FINANCIERAS!HA179</f>
        <v>11012058.569778651</v>
      </c>
      <c r="HB341" s="77">
        <f>+BANCOS!HB188+FINANCIERAS!HB179</f>
        <v>12569742.824801428</v>
      </c>
      <c r="HC341" s="77">
        <f>+BANCOS!HC188+FINANCIERAS!HC179</f>
        <v>14108494.489567878</v>
      </c>
      <c r="HD341" s="77">
        <f>+BANCOS!HD188+FINANCIERAS!HD179</f>
        <v>15283820.58714393</v>
      </c>
      <c r="HE341" s="77">
        <f>+BANCOS!HE188+FINANCIERAS!HE179</f>
        <v>16918567.917951569</v>
      </c>
      <c r="HF341" s="77">
        <f>+BANCOS!HF188+FINANCIERAS!HF179</f>
        <v>17997320.123818591</v>
      </c>
      <c r="HG341" s="77">
        <f>+BANCOS!HG188+FINANCIERAS!HG179</f>
        <v>19087906.013481602</v>
      </c>
      <c r="HH341" s="77">
        <f>+BANCOS!HH188+FINANCIERAS!HH179</f>
        <v>20116996.590308197</v>
      </c>
      <c r="HI341" s="77">
        <f>+BANCOS!HI188+FINANCIERAS!HI179</f>
        <v>21298202.70714454</v>
      </c>
      <c r="HJ341" s="77">
        <f>+BANCOS!HJ188+FINANCIERAS!HJ179</f>
        <v>1721266.3972853201</v>
      </c>
      <c r="HK341" s="77">
        <f>+BANCOS!HK188+FINANCIERAS!HK179</f>
        <v>2774958.2785736397</v>
      </c>
      <c r="HL341" s="77">
        <f>+BANCOS!HL188+FINANCIERAS!HL179</f>
        <v>3685727.2775259204</v>
      </c>
      <c r="HM341" s="77">
        <f>+BANCOS!HM188+FINANCIERAS!HM179</f>
        <v>4406846.5389944399</v>
      </c>
      <c r="HN341" s="77">
        <f>+BANCOS!HN188+FINANCIERAS!HN179</f>
        <v>5859297.4058725005</v>
      </c>
      <c r="HO341" s="77">
        <f>+BANCOS!HO188+FINANCIERAS!HO179</f>
        <v>7244775.4236334106</v>
      </c>
      <c r="HP341" s="77">
        <f>+BANCOS!HP188+FINANCIERAS!HP179</f>
        <v>8080935.7919948595</v>
      </c>
      <c r="HQ341" s="77">
        <f>+BANCOS!HQ188+FINANCIERAS!HQ179</f>
        <v>9165394.0667547509</v>
      </c>
      <c r="HR341" s="77">
        <f>+BANCOS!HR188+FINANCIERAS!HR179</f>
        <v>10014384.552981358</v>
      </c>
      <c r="HS341" s="77">
        <f>+BANCOS!HS188+FINANCIERAS!HS179</f>
        <v>11236473.557529528</v>
      </c>
      <c r="HT341" s="77">
        <f>+BANCOS!HT188+FINANCIERAS!HT179</f>
        <v>12512876.49230079</v>
      </c>
      <c r="HU341" s="77">
        <f>+BANCOS!HU188+FINANCIERAS!HU179</f>
        <v>14052924.32212385</v>
      </c>
      <c r="HV341" s="77">
        <f>+BANCOS!HV188+FINANCIERAS!HV179</f>
        <v>1760691.2410319401</v>
      </c>
      <c r="HW341" s="77">
        <f>+BANCOS!HW188+FINANCIERAS!HW179</f>
        <v>2924420.629545711</v>
      </c>
      <c r="HX341" s="77">
        <f>+BANCOS!HX188+FINANCIERAS!HX179</f>
        <v>4309786.1222165897</v>
      </c>
      <c r="HY341" s="77">
        <f>+BANCOS!HY188+FINANCIERAS!HY179</f>
        <v>5251992.55589695</v>
      </c>
      <c r="HZ341" s="77">
        <f>+BANCOS!HZ188+FINANCIERAS!HZ179</f>
        <v>7728265.9440298397</v>
      </c>
      <c r="IA341" s="77">
        <f>+BANCOS!IA188+FINANCIERAS!IA179</f>
        <v>9261709.4251293</v>
      </c>
      <c r="IB341" s="77">
        <f>+BANCOS!IB188+FINANCIERAS!IB179</f>
        <v>11791356.479370581</v>
      </c>
      <c r="IC341" s="77">
        <f>+BANCOS!IC188+FINANCIERAS!IC179</f>
        <v>15243341.20046073</v>
      </c>
      <c r="ID341" s="77">
        <f>+BANCOS!ID188+FINANCIERAS!ID179</f>
        <v>16926175.092325751</v>
      </c>
      <c r="IE341" s="77">
        <f>+BANCOS!IE188+FINANCIERAS!IE179</f>
        <v>18398028.451228742</v>
      </c>
      <c r="IF341" s="77">
        <f>+BANCOS!IF188+FINANCIERAS!IF179</f>
        <v>19942480.627539191</v>
      </c>
      <c r="IG341" s="77">
        <f>+BANCOS!IG188+FINANCIERAS!IG179</f>
        <v>21403601.033281241</v>
      </c>
      <c r="IH341" s="77">
        <f>+BANCOS!IH188+FINANCIERAS!IH179</f>
        <v>1006219.77858619</v>
      </c>
      <c r="II341" s="77">
        <f>+BANCOS!II188+FINANCIERAS!II179</f>
        <v>2491467.84652428</v>
      </c>
      <c r="IJ341" s="77">
        <f>+BANCOS!IJ188+FINANCIERAS!IJ179</f>
        <v>4749578.4202603595</v>
      </c>
      <c r="IK341" s="77">
        <f>+BANCOS!IK188+FINANCIERAS!IK179</f>
        <v>6372384.6155808307</v>
      </c>
      <c r="IL341" s="77">
        <f>+BANCOS!IL188+FINANCIERAS!IL179</f>
        <v>7727192.8366637807</v>
      </c>
      <c r="IM341" s="77">
        <f>+BANCOS!IM188+FINANCIERAS!IM179</f>
        <v>9232576.7330104411</v>
      </c>
      <c r="IN341" s="77">
        <f>+BANCOS!IN188+FINANCIERAS!IN179</f>
        <v>11106467.572911171</v>
      </c>
      <c r="IO341" s="77">
        <f>+BANCOS!IO188+FINANCIERAS!IO179</f>
        <v>11828104.854115119</v>
      </c>
      <c r="IP341" s="77">
        <f>+BANCOS!IP188+FINANCIERAS!IP179</f>
        <v>12845259.687230669</v>
      </c>
      <c r="IQ341" s="77">
        <f>+BANCOS!IQ188+FINANCIERAS!IQ179</f>
        <v>13701547.72367326</v>
      </c>
      <c r="IR341" s="77">
        <f>+BANCOS!IR188+FINANCIERAS!IR179</f>
        <v>14531696.03819946</v>
      </c>
      <c r="IS341" s="77">
        <f>+BANCOS!IS188+FINANCIERAS!IS179</f>
        <v>18356078.999225512</v>
      </c>
      <c r="IT341" s="77">
        <f>+BANCOS!IT188+FINANCIERAS!IT179</f>
        <v>2408782.8664356512</v>
      </c>
      <c r="IU341" s="77">
        <f>+BANCOS!IU188+FINANCIERAS!IU179</f>
        <v>5393432.5284941187</v>
      </c>
      <c r="IV341" s="77">
        <f>+BANCOS!IV188+FINANCIERAS!IV179</f>
        <v>10986795.962551069</v>
      </c>
      <c r="IW341" s="77">
        <f>+BANCOS!IW188+FINANCIERAS!IW179</f>
        <v>15900306.729594689</v>
      </c>
      <c r="IX341" s="77">
        <f>+BANCOS!IX188+FINANCIERAS!IX179</f>
        <v>21696495.13451118</v>
      </c>
      <c r="IY341" s="77">
        <f>+BANCOS!IY188+FINANCIERAS!IY179</f>
        <v>23786284.882557999</v>
      </c>
      <c r="IZ341" s="77">
        <f>+BANCOS!IZ188+FINANCIERAS!IZ179</f>
        <v>26004311.592137065</v>
      </c>
      <c r="JA341" s="77">
        <f>+BANCOS!JA188+FINANCIERAS!JA179</f>
        <v>27277472</v>
      </c>
      <c r="JB341" s="77">
        <f>+BANCOS!JB188+FINANCIERAS!JB179</f>
        <v>28766863.727257933</v>
      </c>
      <c r="JC341" s="77">
        <f>+BANCOS!JC188+FINANCIERAS!JC179</f>
        <v>29885165.296077736</v>
      </c>
      <c r="JD341" s="77">
        <f>+BANCOS!JD188+FINANCIERAS!JD179</f>
        <v>31220206.335231122</v>
      </c>
      <c r="JE341" s="77">
        <f>+BANCOS!JE188+FINANCIERAS!JE179</f>
        <v>33198784.651800919</v>
      </c>
      <c r="JF341" s="77" t="e">
        <f>+BANCOS!#REF!+FINANCIERAS!JF179</f>
        <v>#REF!</v>
      </c>
    </row>
    <row r="342" spans="1:266" ht="12.9" customHeight="1" x14ac:dyDescent="0.2">
      <c r="A342" s="113" t="s">
        <v>205</v>
      </c>
      <c r="B342" s="77"/>
      <c r="C342" s="77"/>
      <c r="D342" s="77"/>
      <c r="E342" s="77"/>
      <c r="F342" s="77"/>
      <c r="G342" s="77"/>
      <c r="H342" s="77"/>
      <c r="I342" s="77"/>
      <c r="J342" s="77"/>
      <c r="K342" s="77"/>
      <c r="L342" s="77"/>
      <c r="M342" s="77"/>
      <c r="N342" s="77"/>
      <c r="O342" s="77"/>
      <c r="P342" s="77"/>
      <c r="Q342" s="77"/>
      <c r="R342" s="77"/>
      <c r="S342" s="77"/>
      <c r="T342" s="77"/>
      <c r="U342" s="77"/>
      <c r="V342" s="77"/>
      <c r="W342" s="77"/>
      <c r="X342" s="77"/>
      <c r="Y342" s="77"/>
      <c r="Z342" s="77"/>
      <c r="AA342" s="77"/>
      <c r="AB342" s="77"/>
      <c r="AC342" s="77"/>
      <c r="AD342" s="77"/>
      <c r="AE342" s="77"/>
      <c r="AF342" s="77"/>
      <c r="AG342" s="77"/>
      <c r="AH342" s="77"/>
      <c r="AI342" s="77"/>
      <c r="AJ342" s="77"/>
      <c r="AK342" s="77"/>
      <c r="AL342" s="77"/>
      <c r="AM342" s="77"/>
      <c r="AN342" s="77"/>
      <c r="AO342" s="77"/>
      <c r="AP342" s="77"/>
      <c r="AQ342" s="77"/>
      <c r="AR342" s="77"/>
      <c r="AS342" s="77"/>
      <c r="AT342" s="77"/>
      <c r="AU342" s="77"/>
      <c r="AV342" s="77"/>
      <c r="AW342" s="77"/>
      <c r="AX342" s="77"/>
      <c r="AY342" s="77"/>
      <c r="AZ342" s="77"/>
      <c r="BA342" s="77"/>
      <c r="BB342" s="77"/>
      <c r="BC342" s="77"/>
      <c r="BD342" s="77"/>
      <c r="BE342" s="77"/>
      <c r="BF342" s="77"/>
      <c r="BG342" s="77"/>
      <c r="BH342" s="77"/>
      <c r="BI342" s="77"/>
      <c r="BJ342" s="77"/>
      <c r="BK342" s="77"/>
      <c r="BL342" s="77"/>
      <c r="BM342" s="77"/>
      <c r="BN342" s="77"/>
      <c r="BO342" s="77"/>
      <c r="BP342" s="77"/>
      <c r="BQ342" s="77"/>
      <c r="BR342" s="77"/>
      <c r="BS342" s="77"/>
      <c r="BT342" s="77"/>
      <c r="BU342" s="77"/>
      <c r="BV342" s="77"/>
      <c r="BW342" s="77"/>
      <c r="BX342" s="77"/>
      <c r="BY342" s="77"/>
      <c r="BZ342" s="77"/>
      <c r="CA342" s="77"/>
      <c r="CB342" s="77"/>
      <c r="CC342" s="77"/>
      <c r="CD342" s="77"/>
      <c r="CE342" s="77"/>
      <c r="CF342" s="77"/>
      <c r="CG342" s="77"/>
      <c r="CH342" s="77"/>
      <c r="CI342" s="77"/>
      <c r="CJ342" s="77"/>
      <c r="CK342" s="77"/>
      <c r="CL342" s="77"/>
      <c r="CM342" s="77"/>
      <c r="CN342" s="77"/>
      <c r="CO342" s="77"/>
      <c r="CP342" s="77"/>
      <c r="CQ342" s="77"/>
      <c r="CR342" s="77"/>
      <c r="CS342" s="77"/>
      <c r="CT342" s="77"/>
      <c r="CU342" s="77"/>
      <c r="CV342" s="77"/>
      <c r="CW342" s="77"/>
      <c r="CX342" s="77"/>
      <c r="CY342" s="77"/>
      <c r="CZ342" s="77"/>
      <c r="DA342" s="77"/>
      <c r="DB342" s="77"/>
      <c r="DC342" s="77"/>
      <c r="DD342" s="77"/>
      <c r="DE342" s="77"/>
      <c r="DF342" s="77"/>
      <c r="DG342" s="77"/>
      <c r="DH342" s="77"/>
      <c r="DI342" s="77"/>
      <c r="DJ342" s="77"/>
      <c r="DK342" s="77"/>
      <c r="DL342" s="77"/>
      <c r="DM342" s="77"/>
      <c r="DN342" s="77"/>
      <c r="DO342" s="77"/>
      <c r="DP342" s="77"/>
      <c r="DQ342" s="77"/>
      <c r="DR342" s="77"/>
      <c r="DS342" s="77"/>
      <c r="DT342" s="77"/>
      <c r="DU342" s="77"/>
      <c r="DV342" s="77"/>
      <c r="DW342" s="77"/>
      <c r="DX342" s="77"/>
      <c r="DY342" s="77"/>
      <c r="DZ342" s="77"/>
      <c r="EA342" s="77"/>
      <c r="EB342" s="77"/>
      <c r="EC342" s="77"/>
      <c r="ED342" s="77"/>
      <c r="EE342" s="77"/>
      <c r="EF342" s="77"/>
      <c r="EG342" s="77"/>
      <c r="EH342" s="77"/>
      <c r="EI342" s="77"/>
      <c r="EJ342" s="77"/>
      <c r="EK342" s="77"/>
      <c r="EL342" s="77"/>
      <c r="EM342" s="77"/>
      <c r="EN342" s="77"/>
      <c r="EO342" s="77"/>
      <c r="EP342" s="77"/>
      <c r="EQ342" s="77"/>
      <c r="ER342" s="77"/>
      <c r="ES342" s="77"/>
      <c r="ET342" s="77"/>
      <c r="EU342" s="77"/>
      <c r="EV342" s="77"/>
      <c r="EW342" s="77"/>
      <c r="EX342" s="77"/>
      <c r="EY342" s="77"/>
      <c r="EZ342" s="77"/>
      <c r="FA342" s="77"/>
      <c r="FB342" s="77"/>
      <c r="FC342" s="77"/>
      <c r="FD342" s="77"/>
      <c r="FE342" s="77"/>
      <c r="FF342" s="77"/>
      <c r="FG342" s="77"/>
      <c r="FH342" s="77"/>
      <c r="FI342" s="77"/>
      <c r="FJ342" s="77">
        <f>+BANCOS!FJ189+FINANCIERAS!FJ180</f>
        <v>1162120.5061802799</v>
      </c>
      <c r="FK342" s="77">
        <f>+BANCOS!FK189+FINANCIERAS!FK180</f>
        <v>1250658.4398401198</v>
      </c>
      <c r="FL342" s="77">
        <f>+BANCOS!FL189+FINANCIERAS!FL180</f>
        <v>1317010.35051793</v>
      </c>
      <c r="FM342" s="77">
        <f>+BANCOS!FM189+FINANCIERAS!FM180</f>
        <v>1430725.7129295999</v>
      </c>
      <c r="FN342" s="77">
        <f>+BANCOS!FN189+FINANCIERAS!FN180</f>
        <v>100867.34520701999</v>
      </c>
      <c r="FO342" s="77">
        <f>+BANCOS!FO189+FINANCIERAS!FO180</f>
        <v>220080.77453705002</v>
      </c>
      <c r="FP342" s="77">
        <f>+BANCOS!FP189+FINANCIERAS!FP180</f>
        <v>316524.72928248002</v>
      </c>
      <c r="FQ342" s="77">
        <f>+BANCOS!FQ189+FINANCIERAS!FQ180</f>
        <v>409693.97931317013</v>
      </c>
      <c r="FR342" s="77">
        <f>+BANCOS!FR189+FINANCIERAS!FR180</f>
        <v>496873.16192147013</v>
      </c>
      <c r="FS342" s="77">
        <f>+BANCOS!FS189+FINANCIERAS!FS180</f>
        <v>585389.07162802003</v>
      </c>
      <c r="FT342" s="77">
        <f>+BANCOS!FT189+FINANCIERAS!FT180</f>
        <v>740537.10840067011</v>
      </c>
      <c r="FU342" s="77">
        <f>+BANCOS!FU189+FINANCIERAS!FU180</f>
        <v>845632.84101834998</v>
      </c>
      <c r="FV342" s="77">
        <f>+BANCOS!FV189+FINANCIERAS!FV180</f>
        <v>942793.13580014999</v>
      </c>
      <c r="FW342" s="77">
        <f>+BANCOS!FW189+FINANCIERAS!FW180</f>
        <v>1071191.6923808798</v>
      </c>
      <c r="FX342" s="77">
        <f>+BANCOS!FX189+FINANCIERAS!FX180</f>
        <v>1172070.5020168801</v>
      </c>
      <c r="FY342" s="77">
        <f>+BANCOS!FY189+FINANCIERAS!FY180</f>
        <v>1361458.7017470798</v>
      </c>
      <c r="FZ342" s="77">
        <f>+BANCOS!FZ189+FINANCIERAS!FZ180</f>
        <v>133939.03888417999</v>
      </c>
      <c r="GA342" s="77">
        <f>+BANCOS!GA189+FINANCIERAS!GA180</f>
        <v>258004.34183807997</v>
      </c>
      <c r="GB342" s="77">
        <f>+BANCOS!GB189+FINANCIERAS!GB180</f>
        <v>379632.04918616998</v>
      </c>
      <c r="GC342" s="77">
        <f>+BANCOS!GC189+FINANCIERAS!GC180</f>
        <v>474038.81742024003</v>
      </c>
      <c r="GD342" s="77">
        <f>+BANCOS!GD189+FINANCIERAS!GD180</f>
        <v>558610.58405971003</v>
      </c>
      <c r="GE342" s="77">
        <f>+BANCOS!GE189+FINANCIERAS!GE180</f>
        <v>665181.16595614003</v>
      </c>
      <c r="GF342" s="77">
        <f>+BANCOS!GF189+FINANCIERAS!GF180</f>
        <v>747479.62261437008</v>
      </c>
      <c r="GG342" s="77">
        <f>+BANCOS!GG189+FINANCIERAS!GG180</f>
        <v>873078.14466661005</v>
      </c>
      <c r="GH342" s="77">
        <f>+BANCOS!GH189+FINANCIERAS!GH180</f>
        <v>995577.08913936012</v>
      </c>
      <c r="GI342" s="77">
        <f>+BANCOS!GI189+FINANCIERAS!GI180</f>
        <v>1075585.73580687</v>
      </c>
      <c r="GJ342" s="77">
        <f>+BANCOS!GJ189+FINANCIERAS!GJ180</f>
        <v>1162665.9686378399</v>
      </c>
      <c r="GK342" s="77">
        <f>+BANCOS!GK189+FINANCIERAS!GK180</f>
        <v>1262830.6543081901</v>
      </c>
      <c r="GL342" s="77">
        <f>+BANCOS!GL189+FINANCIERAS!GL180</f>
        <v>60882.265542859997</v>
      </c>
      <c r="GM342" s="77">
        <f>+BANCOS!GM189+FINANCIERAS!GM180</f>
        <v>160006.06409619001</v>
      </c>
      <c r="GN342" s="77">
        <f>+BANCOS!GN189+FINANCIERAS!GN180</f>
        <v>283954.47310064</v>
      </c>
      <c r="GO342" s="77">
        <f>+BANCOS!GO189+FINANCIERAS!GO180</f>
        <v>386054.55800060998</v>
      </c>
      <c r="GP342" s="77">
        <f>+BANCOS!GP189+FINANCIERAS!GP180</f>
        <v>478190.81782979</v>
      </c>
      <c r="GQ342" s="77">
        <f>+BANCOS!GQ189+FINANCIERAS!GQ180</f>
        <v>612926.66226473008</v>
      </c>
      <c r="GR342" s="77">
        <f>+BANCOS!GR189+FINANCIERAS!GR180</f>
        <v>710594.27348490001</v>
      </c>
      <c r="GS342" s="77">
        <f>+BANCOS!GS189+FINANCIERAS!GS180</f>
        <v>807788.72076412989</v>
      </c>
      <c r="GT342" s="77">
        <f>+BANCOS!GT189+FINANCIERAS!GT180</f>
        <v>910324.65605226008</v>
      </c>
      <c r="GU342" s="77">
        <f>+BANCOS!GU189+FINANCIERAS!GU180</f>
        <v>1011068.01206458</v>
      </c>
      <c r="GV342" s="77">
        <f>+BANCOS!GV189+FINANCIERAS!GV180</f>
        <v>1120077.6510143799</v>
      </c>
      <c r="GW342" s="77">
        <f>+BANCOS!GW189+FINANCIERAS!GW180</f>
        <v>1235721.1470558099</v>
      </c>
      <c r="GX342" s="77">
        <f>+BANCOS!GX189+FINANCIERAS!GX180</f>
        <v>103705.71771469999</v>
      </c>
      <c r="GY342" s="77">
        <f>+BANCOS!GY189+FINANCIERAS!GY180</f>
        <v>231855.29645542</v>
      </c>
      <c r="GZ342" s="77">
        <f>+BANCOS!GZ189+FINANCIERAS!GZ180</f>
        <v>361450.57530631009</v>
      </c>
      <c r="HA342" s="77">
        <f>+BANCOS!HA189+FINANCIERAS!HA180</f>
        <v>474177.59317850013</v>
      </c>
      <c r="HB342" s="77">
        <f>+BANCOS!HB189+FINANCIERAS!HB180</f>
        <v>598066.64262879</v>
      </c>
      <c r="HC342" s="77">
        <f>+BANCOS!HC189+FINANCIERAS!HC180</f>
        <v>705200.53207657987</v>
      </c>
      <c r="HD342" s="77">
        <f>+BANCOS!HD189+FINANCIERAS!HD180</f>
        <v>835414.99416858982</v>
      </c>
      <c r="HE342" s="77">
        <f>+BANCOS!HE189+FINANCIERAS!HE180</f>
        <v>960274.93174437003</v>
      </c>
      <c r="HF342" s="77">
        <f>+BANCOS!HF189+FINANCIERAS!HF180</f>
        <v>1067414.8887680899</v>
      </c>
      <c r="HG342" s="77">
        <f>+BANCOS!HG189+FINANCIERAS!HG180</f>
        <v>1164635.5448391698</v>
      </c>
      <c r="HH342" s="77">
        <f>+BANCOS!HH189+FINANCIERAS!HH180</f>
        <v>1275605.51514058</v>
      </c>
      <c r="HI342" s="77">
        <f>+BANCOS!HI189+FINANCIERAS!HI180</f>
        <v>1387227.50716138</v>
      </c>
      <c r="HJ342" s="77">
        <f>+BANCOS!HJ189+FINANCIERAS!HJ180</f>
        <v>129877.2498812</v>
      </c>
      <c r="HK342" s="77">
        <f>+BANCOS!HK189+FINANCIERAS!HK180</f>
        <v>221609.01557131999</v>
      </c>
      <c r="HL342" s="77">
        <f>+BANCOS!HL189+FINANCIERAS!HL180</f>
        <v>325260.38849781</v>
      </c>
      <c r="HM342" s="77">
        <f>+BANCOS!HM189+FINANCIERAS!HM180</f>
        <v>424309.65667087998</v>
      </c>
      <c r="HN342" s="77">
        <f>+BANCOS!HN189+FINANCIERAS!HN180</f>
        <v>541559.98696860997</v>
      </c>
      <c r="HO342" s="77">
        <f>+BANCOS!HO189+FINANCIERAS!HO180</f>
        <v>694868.00972664997</v>
      </c>
      <c r="HP342" s="77">
        <f>+BANCOS!HP189+FINANCIERAS!HP180</f>
        <v>819980.29150012007</v>
      </c>
      <c r="HQ342" s="77">
        <f>+BANCOS!HQ189+FINANCIERAS!HQ180</f>
        <v>935658.29552247014</v>
      </c>
      <c r="HR342" s="77">
        <f>+BANCOS!HR189+FINANCIERAS!HR180</f>
        <v>1014202.2141698601</v>
      </c>
      <c r="HS342" s="77">
        <f>+BANCOS!HS189+FINANCIERAS!HS180</f>
        <v>1146716.7462074601</v>
      </c>
      <c r="HT342" s="77">
        <f>+BANCOS!HT189+FINANCIERAS!HT180</f>
        <v>1263825.6113317502</v>
      </c>
      <c r="HU342" s="77">
        <f>+BANCOS!HU189+FINANCIERAS!HU180</f>
        <v>1386324.76454547</v>
      </c>
      <c r="HV342" s="77">
        <f>+BANCOS!HV189+FINANCIERAS!HV180</f>
        <v>156314.73910492001</v>
      </c>
      <c r="HW342" s="77">
        <f>+BANCOS!HW189+FINANCIERAS!HW180</f>
        <v>282636.88124825998</v>
      </c>
      <c r="HX342" s="77">
        <f>+BANCOS!HX189+FINANCIERAS!HX180</f>
        <v>410070.6900727601</v>
      </c>
      <c r="HY342" s="77">
        <f>+BANCOS!HY189+FINANCIERAS!HY180</f>
        <v>530739.86902985</v>
      </c>
      <c r="HZ342" s="77">
        <f>+BANCOS!HZ189+FINANCIERAS!HZ180</f>
        <v>658185.13026255998</v>
      </c>
      <c r="IA342" s="77">
        <f>+BANCOS!IA189+FINANCIERAS!IA180</f>
        <v>773827.85414570989</v>
      </c>
      <c r="IB342" s="77">
        <f>+BANCOS!IB189+FINANCIERAS!IB180</f>
        <v>933149.10706849</v>
      </c>
      <c r="IC342" s="77">
        <f>+BANCOS!IC189+FINANCIERAS!IC180</f>
        <v>1088736.8443903599</v>
      </c>
      <c r="ID342" s="77">
        <f>+BANCOS!ID189+FINANCIERAS!ID180</f>
        <v>1201037.02309736</v>
      </c>
      <c r="IE342" s="77">
        <f>+BANCOS!IE189+FINANCIERAS!IE180</f>
        <v>1366064.4436635501</v>
      </c>
      <c r="IF342" s="77">
        <f>+BANCOS!IF189+FINANCIERAS!IF180</f>
        <v>1525369.2714961399</v>
      </c>
      <c r="IG342" s="77">
        <f>+BANCOS!IG189+FINANCIERAS!IG180</f>
        <v>1731988.0681842</v>
      </c>
      <c r="IH342" s="77">
        <f>+BANCOS!IH189+FINANCIERAS!IH180</f>
        <v>133243.06572611001</v>
      </c>
      <c r="II342" s="77">
        <f>+BANCOS!II189+FINANCIERAS!II180</f>
        <v>299329.52939188993</v>
      </c>
      <c r="IJ342" s="77">
        <f>+BANCOS!IJ189+FINANCIERAS!IJ180</f>
        <v>522243.89576001</v>
      </c>
      <c r="IK342" s="77">
        <f>+BANCOS!IK189+FINANCIERAS!IK180</f>
        <v>670702.9705301699</v>
      </c>
      <c r="IL342" s="77">
        <f>+BANCOS!IL189+FINANCIERAS!IL180</f>
        <v>805098.12508037989</v>
      </c>
      <c r="IM342" s="77">
        <f>+BANCOS!IM189+FINANCIERAS!IM180</f>
        <v>959164.08483308018</v>
      </c>
      <c r="IN342" s="77">
        <f>+BANCOS!IN189+FINANCIERAS!IN180</f>
        <v>1141658.29341641</v>
      </c>
      <c r="IO342" s="77">
        <f>+BANCOS!IO189+FINANCIERAS!IO180</f>
        <v>1007748.7148719199</v>
      </c>
      <c r="IP342" s="77">
        <f>+BANCOS!IP189+FINANCIERAS!IP180</f>
        <v>1108222.8103337099</v>
      </c>
      <c r="IQ342" s="77">
        <f>+BANCOS!IQ189+FINANCIERAS!IQ180</f>
        <v>1194462.2362101399</v>
      </c>
      <c r="IR342" s="77">
        <f>+BANCOS!IR189+FINANCIERAS!IR180</f>
        <v>1340874.6130655701</v>
      </c>
      <c r="IS342" s="77">
        <f>+BANCOS!IS189+FINANCIERAS!IS180</f>
        <v>1640089.81199927</v>
      </c>
      <c r="IT342" s="77">
        <f>+BANCOS!IT189+FINANCIERAS!IT180</f>
        <v>188340.01590420998</v>
      </c>
      <c r="IU342" s="77">
        <f>+BANCOS!IU189+FINANCIERAS!IU180</f>
        <v>370530.47698762</v>
      </c>
      <c r="IV342" s="77">
        <f>+BANCOS!IV189+FINANCIERAS!IV180</f>
        <v>735870.14178535994</v>
      </c>
      <c r="IW342" s="77">
        <f>+BANCOS!IW189+FINANCIERAS!IW180</f>
        <v>1061411.51098658</v>
      </c>
      <c r="IX342" s="77">
        <f>+BANCOS!IX189+FINANCIERAS!IX180</f>
        <v>1407833.4467068501</v>
      </c>
      <c r="IY342" s="77">
        <f>+BANCOS!IY189+FINANCIERAS!IY180</f>
        <v>1596112.9820951801</v>
      </c>
      <c r="IZ342" s="77">
        <f>+BANCOS!IZ189+FINANCIERAS!IZ180</f>
        <v>1776074.0335659101</v>
      </c>
      <c r="JA342" s="77">
        <f>+BANCOS!JA189+FINANCIERAS!JA180</f>
        <v>1892717</v>
      </c>
      <c r="JB342" s="77">
        <f>+BANCOS!JB189+FINANCIERAS!JB180</f>
        <v>1989579.79232221</v>
      </c>
      <c r="JC342" s="77">
        <f>+BANCOS!JC189+FINANCIERAS!JC180</f>
        <v>2085196.0955598899</v>
      </c>
      <c r="JD342" s="77">
        <f>+BANCOS!JD189+FINANCIERAS!JD180</f>
        <v>2188638.9476065598</v>
      </c>
      <c r="JE342" s="77">
        <f>+BANCOS!JE189+FINANCIERAS!JE180</f>
        <v>2326811.3110310002</v>
      </c>
      <c r="JF342" s="77" t="e">
        <f>+BANCOS!#REF!+FINANCIERAS!JF180</f>
        <v>#REF!</v>
      </c>
    </row>
    <row r="343" spans="1:266" ht="12.9" customHeight="1" x14ac:dyDescent="0.2">
      <c r="A343" s="113" t="s">
        <v>206</v>
      </c>
      <c r="B343" s="77"/>
      <c r="C343" s="77"/>
      <c r="D343" s="77"/>
      <c r="E343" s="77"/>
      <c r="F343" s="77"/>
      <c r="G343" s="77"/>
      <c r="H343" s="77"/>
      <c r="I343" s="77"/>
      <c r="J343" s="77"/>
      <c r="K343" s="77"/>
      <c r="L343" s="77"/>
      <c r="M343" s="77"/>
      <c r="N343" s="77"/>
      <c r="O343" s="77"/>
      <c r="P343" s="77"/>
      <c r="Q343" s="77"/>
      <c r="R343" s="77"/>
      <c r="S343" s="77"/>
      <c r="T343" s="77"/>
      <c r="U343" s="77"/>
      <c r="V343" s="77"/>
      <c r="W343" s="77"/>
      <c r="X343" s="77"/>
      <c r="Y343" s="77"/>
      <c r="Z343" s="77"/>
      <c r="AA343" s="77"/>
      <c r="AB343" s="77"/>
      <c r="AC343" s="77"/>
      <c r="AD343" s="77"/>
      <c r="AE343" s="77"/>
      <c r="AF343" s="77"/>
      <c r="AG343" s="77"/>
      <c r="AH343" s="77"/>
      <c r="AI343" s="77"/>
      <c r="AJ343" s="77"/>
      <c r="AK343" s="77"/>
      <c r="AL343" s="77"/>
      <c r="AM343" s="77"/>
      <c r="AN343" s="77"/>
      <c r="AO343" s="77"/>
      <c r="AP343" s="77"/>
      <c r="AQ343" s="77"/>
      <c r="AR343" s="77"/>
      <c r="AS343" s="77"/>
      <c r="AT343" s="77"/>
      <c r="AU343" s="77"/>
      <c r="AV343" s="77"/>
      <c r="AW343" s="77"/>
      <c r="AX343" s="77"/>
      <c r="AY343" s="77"/>
      <c r="AZ343" s="77"/>
      <c r="BA343" s="77"/>
      <c r="BB343" s="77"/>
      <c r="BC343" s="77"/>
      <c r="BD343" s="77"/>
      <c r="BE343" s="77"/>
      <c r="BF343" s="77"/>
      <c r="BG343" s="77"/>
      <c r="BH343" s="77"/>
      <c r="BI343" s="77"/>
      <c r="BJ343" s="77"/>
      <c r="BK343" s="77"/>
      <c r="BL343" s="77"/>
      <c r="BM343" s="77"/>
      <c r="BN343" s="77"/>
      <c r="BO343" s="77"/>
      <c r="BP343" s="77"/>
      <c r="BQ343" s="77"/>
      <c r="BR343" s="77"/>
      <c r="BS343" s="77"/>
      <c r="BT343" s="77"/>
      <c r="BU343" s="77"/>
      <c r="BV343" s="77"/>
      <c r="BW343" s="77"/>
      <c r="BX343" s="77"/>
      <c r="BY343" s="77"/>
      <c r="BZ343" s="77"/>
      <c r="CA343" s="77"/>
      <c r="CB343" s="77"/>
      <c r="CC343" s="77"/>
      <c r="CD343" s="77"/>
      <c r="CE343" s="77"/>
      <c r="CF343" s="77"/>
      <c r="CG343" s="77"/>
      <c r="CH343" s="77"/>
      <c r="CI343" s="77"/>
      <c r="CJ343" s="77"/>
      <c r="CK343" s="77"/>
      <c r="CL343" s="77"/>
      <c r="CM343" s="77"/>
      <c r="CN343" s="77"/>
      <c r="CO343" s="77"/>
      <c r="CP343" s="77"/>
      <c r="CQ343" s="77"/>
      <c r="CR343" s="77"/>
      <c r="CS343" s="77"/>
      <c r="CT343" s="77"/>
      <c r="CU343" s="77"/>
      <c r="CV343" s="77"/>
      <c r="CW343" s="77"/>
      <c r="CX343" s="77"/>
      <c r="CY343" s="77"/>
      <c r="CZ343" s="77"/>
      <c r="DA343" s="77"/>
      <c r="DB343" s="77"/>
      <c r="DC343" s="77"/>
      <c r="DD343" s="77"/>
      <c r="DE343" s="77"/>
      <c r="DF343" s="77"/>
      <c r="DG343" s="77"/>
      <c r="DH343" s="77"/>
      <c r="DI343" s="77"/>
      <c r="DJ343" s="77"/>
      <c r="DK343" s="77"/>
      <c r="DL343" s="77"/>
      <c r="DM343" s="77"/>
      <c r="DN343" s="77"/>
      <c r="DO343" s="77"/>
      <c r="DP343" s="77"/>
      <c r="DQ343" s="77"/>
      <c r="DR343" s="77"/>
      <c r="DS343" s="77"/>
      <c r="DT343" s="77"/>
      <c r="DU343" s="77"/>
      <c r="DV343" s="77"/>
      <c r="DW343" s="77"/>
      <c r="DX343" s="77"/>
      <c r="DY343" s="77"/>
      <c r="DZ343" s="77"/>
      <c r="EA343" s="77"/>
      <c r="EB343" s="77"/>
      <c r="EC343" s="77"/>
      <c r="ED343" s="77"/>
      <c r="EE343" s="77"/>
      <c r="EF343" s="77"/>
      <c r="EG343" s="77"/>
      <c r="EH343" s="77"/>
      <c r="EI343" s="77"/>
      <c r="EJ343" s="77"/>
      <c r="EK343" s="77"/>
      <c r="EL343" s="77"/>
      <c r="EM343" s="77"/>
      <c r="EN343" s="77"/>
      <c r="EO343" s="77"/>
      <c r="EP343" s="77"/>
      <c r="EQ343" s="77"/>
      <c r="ER343" s="77"/>
      <c r="ES343" s="77"/>
      <c r="ET343" s="77"/>
      <c r="EU343" s="77"/>
      <c r="EV343" s="77"/>
      <c r="EW343" s="77"/>
      <c r="EX343" s="77"/>
      <c r="EY343" s="77"/>
      <c r="EZ343" s="77"/>
      <c r="FA343" s="77"/>
      <c r="FB343" s="77"/>
      <c r="FC343" s="77"/>
      <c r="FD343" s="77"/>
      <c r="FE343" s="77"/>
      <c r="FF343" s="77"/>
      <c r="FG343" s="77"/>
      <c r="FH343" s="77"/>
      <c r="FI343" s="77"/>
      <c r="FJ343" s="77">
        <f>+BANCOS!FJ190+FINANCIERAS!FJ181</f>
        <v>459.47425131</v>
      </c>
      <c r="FK343" s="77">
        <f>+BANCOS!FK190+FINANCIERAS!FK181</f>
        <v>530.43663647000005</v>
      </c>
      <c r="FL343" s="77">
        <f>+BANCOS!FL190+FINANCIERAS!FL181</f>
        <v>530.43663647000005</v>
      </c>
      <c r="FM343" s="77">
        <f>+BANCOS!FM190+FINANCIERAS!FM181</f>
        <v>2249.83265747</v>
      </c>
      <c r="FN343" s="77">
        <f>+BANCOS!FN190+FINANCIERAS!FN181</f>
        <v>1740.0799159999999</v>
      </c>
      <c r="FO343" s="77">
        <f>+BANCOS!FO190+FINANCIERAS!FO181</f>
        <v>1740.0799159999999</v>
      </c>
      <c r="FP343" s="77">
        <f>+BANCOS!FP190+FINANCIERAS!FP181</f>
        <v>1766</v>
      </c>
      <c r="FQ343" s="77">
        <f>+BANCOS!FQ190+FINANCIERAS!FQ181</f>
        <v>1928.2622562900001</v>
      </c>
      <c r="FR343" s="77">
        <f>+BANCOS!FR190+FINANCIERAS!FR181</f>
        <v>2037.04974008</v>
      </c>
      <c r="FS343" s="77">
        <f>+BANCOS!FS190+FINANCIERAS!FS181</f>
        <v>2198.24330375</v>
      </c>
      <c r="FT343" s="77">
        <f>+BANCOS!FT190+FINANCIERAS!FT181</f>
        <v>2198.2535737500002</v>
      </c>
      <c r="FU343" s="77">
        <f>+BANCOS!FU190+FINANCIERAS!FU181</f>
        <v>2198.2764137499998</v>
      </c>
      <c r="FV343" s="77">
        <f>+BANCOS!FV190+FINANCIERAS!FV181</f>
        <v>2198.2861297499999</v>
      </c>
      <c r="FW343" s="77">
        <f>+BANCOS!FW190+FINANCIERAS!FW181</f>
        <v>2198.2990357499998</v>
      </c>
      <c r="FX343" s="77">
        <f>+BANCOS!FX190+FINANCIERAS!FX181</f>
        <v>2198.3440797500002</v>
      </c>
      <c r="FY343" s="77">
        <f>+BANCOS!FY190+FINANCIERAS!FY181</f>
        <v>2198.3582267500001</v>
      </c>
      <c r="FZ343" s="77">
        <f>+BANCOS!FZ190+FINANCIERAS!FZ181</f>
        <v>0</v>
      </c>
      <c r="GA343" s="77">
        <f>+BANCOS!GA190+FINANCIERAS!GA181</f>
        <v>3.2441999999999999E-2</v>
      </c>
      <c r="GB343" s="77">
        <f>+BANCOS!GB190+FINANCIERAS!GB181</f>
        <v>3.2441999999999999E-2</v>
      </c>
      <c r="GC343" s="77">
        <f>+BANCOS!GC190+FINANCIERAS!GC181</f>
        <v>3.3484E-2</v>
      </c>
      <c r="GD343" s="77">
        <f>+BANCOS!GD190+FINANCIERAS!GD181</f>
        <v>50.36400991</v>
      </c>
      <c r="GE343" s="77">
        <f>+BANCOS!GE190+FINANCIERAS!GE181</f>
        <v>83.46346788999999</v>
      </c>
      <c r="GF343" s="77">
        <f>+BANCOS!GF190+FINANCIERAS!GF181</f>
        <v>83.471807889999994</v>
      </c>
      <c r="GG343" s="77">
        <f>+BANCOS!GG190+FINANCIERAS!GG181</f>
        <v>159.04156669</v>
      </c>
      <c r="GH343" s="77">
        <f>+BANCOS!GH190+FINANCIERAS!GH181</f>
        <v>194.42304669000001</v>
      </c>
      <c r="GI343" s="77">
        <f>+BANCOS!GI190+FINANCIERAS!GI181</f>
        <v>194.42304669000001</v>
      </c>
      <c r="GJ343" s="77">
        <f>+BANCOS!GJ190+FINANCIERAS!GJ181</f>
        <v>196.27129210999999</v>
      </c>
      <c r="GK343" s="77">
        <f>+BANCOS!GK190+FINANCIERAS!GK181</f>
        <v>202.64525384000001</v>
      </c>
      <c r="GL343" s="77">
        <f>+BANCOS!GL190+FINANCIERAS!GL181</f>
        <v>0</v>
      </c>
      <c r="GM343" s="77">
        <f>+BANCOS!GM190+FINANCIERAS!GM181</f>
        <v>0</v>
      </c>
      <c r="GN343" s="77">
        <f>+BANCOS!GN190+FINANCIERAS!GN181</f>
        <v>0</v>
      </c>
      <c r="GO343" s="77">
        <f>+BANCOS!GO190+FINANCIERAS!GO181</f>
        <v>0.15426476</v>
      </c>
      <c r="GP343" s="77">
        <f>+BANCOS!GP190+FINANCIERAS!GP181</f>
        <v>0</v>
      </c>
      <c r="GQ343" s="77">
        <f>+BANCOS!GQ190+FINANCIERAS!GQ181</f>
        <v>13.03446128</v>
      </c>
      <c r="GR343" s="77">
        <f>+BANCOS!GR190+FINANCIERAS!GR181</f>
        <v>24.475844240000001</v>
      </c>
      <c r="GS343" s="77">
        <f>+BANCOS!GS190+FINANCIERAS!GS181</f>
        <v>24.475844240000001</v>
      </c>
      <c r="GT343" s="77">
        <f>+BANCOS!GT190+FINANCIERAS!GT181</f>
        <v>30.22993417</v>
      </c>
      <c r="GU343" s="77">
        <f>+BANCOS!GU190+FINANCIERAS!GU181</f>
        <v>100.82470117</v>
      </c>
      <c r="GV343" s="77">
        <f>+BANCOS!GV190+FINANCIERAS!GV181</f>
        <v>117.40914888</v>
      </c>
      <c r="GW343" s="77">
        <f>+BANCOS!GW190+FINANCIERAS!GW181</f>
        <v>117.40914888</v>
      </c>
      <c r="GX343" s="77">
        <f>+BANCOS!GX190+FINANCIERAS!GX181</f>
        <v>0</v>
      </c>
      <c r="GY343" s="77">
        <f>+BANCOS!GY190+FINANCIERAS!GY181</f>
        <v>0</v>
      </c>
      <c r="GZ343" s="77">
        <f>+BANCOS!GZ190+FINANCIERAS!GZ181</f>
        <v>7860.7560550799999</v>
      </c>
      <c r="HA343" s="77">
        <f>+BANCOS!HA190+FINANCIERAS!HA181</f>
        <v>7913.3774052099998</v>
      </c>
      <c r="HB343" s="77">
        <f>+BANCOS!HB190+FINANCIERAS!HB181</f>
        <v>7976.6929131500001</v>
      </c>
      <c r="HC343" s="77">
        <f>+BANCOS!HC190+FINANCIERAS!HC181</f>
        <v>7976.6861701500002</v>
      </c>
      <c r="HD343" s="77">
        <f>+BANCOS!HD190+FINANCIERAS!HD181</f>
        <v>7976.6861701500002</v>
      </c>
      <c r="HE343" s="77">
        <f>+BANCOS!HE190+FINANCIERAS!HE181</f>
        <v>7976.6861701500002</v>
      </c>
      <c r="HF343" s="77">
        <f>+BANCOS!HF190+FINANCIERAS!HF181</f>
        <v>8012.7061406000003</v>
      </c>
      <c r="HG343" s="77">
        <f>+BANCOS!HG190+FINANCIERAS!HG181</f>
        <v>8012.7061406000003</v>
      </c>
      <c r="HH343" s="77">
        <f>+BANCOS!HH190+FINANCIERAS!HH181</f>
        <v>8012.7061406000003</v>
      </c>
      <c r="HI343" s="77">
        <f>+BANCOS!HI190+FINANCIERAS!HI181</f>
        <v>8079.64067772</v>
      </c>
      <c r="HJ343" s="77">
        <f>+BANCOS!HJ190+FINANCIERAS!HJ181</f>
        <v>2814.2026729999998</v>
      </c>
      <c r="HK343" s="77">
        <f>+BANCOS!HK190+FINANCIERAS!HK181</f>
        <v>11693.545349260001</v>
      </c>
      <c r="HL343" s="77">
        <f>+BANCOS!HL190+FINANCIERAS!HL181</f>
        <v>32130.194385909999</v>
      </c>
      <c r="HM343" s="77">
        <f>+BANCOS!HM190+FINANCIERAS!HM181</f>
        <v>56536.021414199997</v>
      </c>
      <c r="HN343" s="77">
        <f>+BANCOS!HN190+FINANCIERAS!HN181</f>
        <v>88520.656337320004</v>
      </c>
      <c r="HO343" s="77">
        <f>+BANCOS!HO190+FINANCIERAS!HO181</f>
        <v>132711.86764231999</v>
      </c>
      <c r="HP343" s="77">
        <f>+BANCOS!HP190+FINANCIERAS!HP181</f>
        <v>166833.676466</v>
      </c>
      <c r="HQ343" s="77">
        <f>+BANCOS!HQ190+FINANCIERAS!HQ181</f>
        <v>196761.21392127001</v>
      </c>
      <c r="HR343" s="77">
        <f>+BANCOS!HR190+FINANCIERAS!HR181</f>
        <v>235371.29202671</v>
      </c>
      <c r="HS343" s="77">
        <f>+BANCOS!HS190+FINANCIERAS!HS181</f>
        <v>286811.98459370999</v>
      </c>
      <c r="HT343" s="77">
        <f>+BANCOS!HT190+FINANCIERAS!HT181</f>
        <v>346941.67934571003</v>
      </c>
      <c r="HU343" s="77">
        <f>+BANCOS!HU190+FINANCIERAS!HU181</f>
        <v>410962.18563476001</v>
      </c>
      <c r="HV343" s="77">
        <f>+BANCOS!HV190+FINANCIERAS!HV181</f>
        <v>105810.68199</v>
      </c>
      <c r="HW343" s="77">
        <f>+BANCOS!HW190+FINANCIERAS!HW181</f>
        <v>178439.09332099999</v>
      </c>
      <c r="HX343" s="77">
        <f>+BANCOS!HX190+FINANCIERAS!HX181</f>
        <v>257207.74640800001</v>
      </c>
      <c r="HY343" s="77">
        <f>+BANCOS!HY190+FINANCIERAS!HY181</f>
        <v>305461.54828435997</v>
      </c>
      <c r="HZ343" s="77">
        <f>+BANCOS!HZ190+FINANCIERAS!HZ181</f>
        <v>435358.37305694999</v>
      </c>
      <c r="IA343" s="77">
        <f>+BANCOS!IA190+FINANCIERAS!IA181</f>
        <v>493644.34166894999</v>
      </c>
      <c r="IB343" s="77">
        <f>+BANCOS!IB190+FINANCIERAS!IB181</f>
        <v>608434.16508894984</v>
      </c>
      <c r="IC343" s="77">
        <f>+BANCOS!IC190+FINANCIERAS!IC181</f>
        <v>686781.77769895003</v>
      </c>
      <c r="ID343" s="77">
        <f>+BANCOS!ID190+FINANCIERAS!ID181</f>
        <v>734329.51427199005</v>
      </c>
      <c r="IE343" s="77">
        <f>+BANCOS!IE190+FINANCIERAS!IE181</f>
        <v>775472.74378062994</v>
      </c>
      <c r="IF343" s="77">
        <f>+BANCOS!IF190+FINANCIERAS!IF181</f>
        <v>835735.17863776011</v>
      </c>
      <c r="IG343" s="77">
        <f>+BANCOS!IG190+FINANCIERAS!IG181</f>
        <v>964017.46238477994</v>
      </c>
      <c r="IH343" s="77">
        <f>+BANCOS!IH190+FINANCIERAS!IH181</f>
        <v>30464.921356999999</v>
      </c>
      <c r="II343" s="77">
        <f>+BANCOS!II190+FINANCIERAS!II181</f>
        <v>106587.742583</v>
      </c>
      <c r="IJ343" s="77">
        <f>+BANCOS!IJ190+FINANCIERAS!IJ181</f>
        <v>188035.08457100001</v>
      </c>
      <c r="IK343" s="77">
        <f>+BANCOS!IK190+FINANCIERAS!IK181</f>
        <v>338931.0337210201</v>
      </c>
      <c r="IL343" s="77">
        <f>+BANCOS!IL190+FINANCIERAS!IL181</f>
        <v>388129.05494201998</v>
      </c>
      <c r="IM343" s="77">
        <f>+BANCOS!IM190+FINANCIERAS!IM181</f>
        <v>437350.54240415012</v>
      </c>
      <c r="IN343" s="77">
        <f>+BANCOS!IN190+FINANCIERAS!IN181</f>
        <v>474166.12844453001</v>
      </c>
      <c r="IO343" s="77">
        <f>+BANCOS!IO190+FINANCIERAS!IO181</f>
        <v>451422.25760086998</v>
      </c>
      <c r="IP343" s="77">
        <f>+BANCOS!IP190+FINANCIERAS!IP181</f>
        <v>501039.56205645</v>
      </c>
      <c r="IQ343" s="77">
        <f>+BANCOS!IQ190+FINANCIERAS!IQ181</f>
        <v>525777.23750458995</v>
      </c>
      <c r="IR343" s="77">
        <f>+BANCOS!IR190+FINANCIERAS!IR181</f>
        <v>568962.24768789008</v>
      </c>
      <c r="IS343" s="77">
        <f>+BANCOS!IS190+FINANCIERAS!IS181</f>
        <v>678732.37928191992</v>
      </c>
      <c r="IT343" s="77">
        <f>+BANCOS!IT190+FINANCIERAS!IT181</f>
        <v>95947.574347999995</v>
      </c>
      <c r="IU343" s="77">
        <f>+BANCOS!IU190+FINANCIERAS!IU181</f>
        <v>238068.02390873001</v>
      </c>
      <c r="IV343" s="77">
        <f>+BANCOS!IV190+FINANCIERAS!IV181</f>
        <v>416850.59024026012</v>
      </c>
      <c r="IW343" s="77">
        <f>+BANCOS!IW190+FINANCIERAS!IW181</f>
        <v>523310.45305169001</v>
      </c>
      <c r="IX343" s="77">
        <f>+BANCOS!IX190+FINANCIERAS!IX181</f>
        <v>684185.53998552007</v>
      </c>
      <c r="IY343" s="77">
        <f>+BANCOS!IY190+FINANCIERAS!IY181</f>
        <v>769851.51591435994</v>
      </c>
      <c r="IZ343" s="77">
        <f>+BANCOS!IZ190+FINANCIERAS!IZ181</f>
        <v>832614.98031972011</v>
      </c>
      <c r="JA343" s="77">
        <f>+BANCOS!JA190+FINANCIERAS!JA181</f>
        <v>897748</v>
      </c>
      <c r="JB343" s="77">
        <f>+BANCOS!JB190+FINANCIERAS!JB181</f>
        <v>986320.01557872002</v>
      </c>
      <c r="JC343" s="77">
        <f>+BANCOS!JC190+FINANCIERAS!JC181</f>
        <v>1030590.77417872</v>
      </c>
      <c r="JD343" s="77">
        <f>+BANCOS!JD190+FINANCIERAS!JD181</f>
        <v>1103955.32711602</v>
      </c>
      <c r="JE343" s="77">
        <f>+BANCOS!JE190+FINANCIERAS!JE181</f>
        <v>1167639.864109</v>
      </c>
      <c r="JF343" s="77" t="e">
        <f>+BANCOS!#REF!+FINANCIERAS!JF181</f>
        <v>#REF!</v>
      </c>
    </row>
    <row r="344" spans="1:266" ht="12.9" customHeight="1" x14ac:dyDescent="0.2">
      <c r="A344" s="113" t="s">
        <v>207</v>
      </c>
      <c r="B344" s="77"/>
      <c r="C344" s="77"/>
      <c r="D344" s="77"/>
      <c r="E344" s="77"/>
      <c r="F344" s="77"/>
      <c r="G344" s="77"/>
      <c r="H344" s="77"/>
      <c r="I344" s="77"/>
      <c r="J344" s="77"/>
      <c r="K344" s="77"/>
      <c r="L344" s="77"/>
      <c r="M344" s="77"/>
      <c r="N344" s="77"/>
      <c r="O344" s="77"/>
      <c r="P344" s="77"/>
      <c r="Q344" s="77"/>
      <c r="R344" s="77"/>
      <c r="S344" s="77"/>
      <c r="T344" s="77"/>
      <c r="U344" s="77"/>
      <c r="V344" s="77"/>
      <c r="W344" s="77"/>
      <c r="X344" s="77"/>
      <c r="Y344" s="77"/>
      <c r="Z344" s="77"/>
      <c r="AA344" s="77"/>
      <c r="AB344" s="77"/>
      <c r="AC344" s="77"/>
      <c r="AD344" s="77"/>
      <c r="AE344" s="77"/>
      <c r="AF344" s="77"/>
      <c r="AG344" s="77"/>
      <c r="AH344" s="77"/>
      <c r="AI344" s="77"/>
      <c r="AJ344" s="77"/>
      <c r="AK344" s="77"/>
      <c r="AL344" s="77"/>
      <c r="AM344" s="77"/>
      <c r="AN344" s="77"/>
      <c r="AO344" s="77"/>
      <c r="AP344" s="77"/>
      <c r="AQ344" s="77"/>
      <c r="AR344" s="77"/>
      <c r="AS344" s="77"/>
      <c r="AT344" s="77"/>
      <c r="AU344" s="77"/>
      <c r="AV344" s="77"/>
      <c r="AW344" s="77"/>
      <c r="AX344" s="77"/>
      <c r="AY344" s="77"/>
      <c r="AZ344" s="77"/>
      <c r="BA344" s="77"/>
      <c r="BB344" s="77"/>
      <c r="BC344" s="77"/>
      <c r="BD344" s="77"/>
      <c r="BE344" s="77"/>
      <c r="BF344" s="77"/>
      <c r="BG344" s="77"/>
      <c r="BH344" s="77"/>
      <c r="BI344" s="77"/>
      <c r="BJ344" s="77"/>
      <c r="BK344" s="77"/>
      <c r="BL344" s="77"/>
      <c r="BM344" s="77"/>
      <c r="BN344" s="77"/>
      <c r="BO344" s="77"/>
      <c r="BP344" s="77"/>
      <c r="BQ344" s="77"/>
      <c r="BR344" s="77"/>
      <c r="BS344" s="77"/>
      <c r="BT344" s="77"/>
      <c r="BU344" s="77"/>
      <c r="BV344" s="77"/>
      <c r="BW344" s="77"/>
      <c r="BX344" s="77"/>
      <c r="BY344" s="77"/>
      <c r="BZ344" s="77"/>
      <c r="CA344" s="77"/>
      <c r="CB344" s="77"/>
      <c r="CC344" s="77"/>
      <c r="CD344" s="77"/>
      <c r="CE344" s="77"/>
      <c r="CF344" s="77"/>
      <c r="CG344" s="77"/>
      <c r="CH344" s="77"/>
      <c r="CI344" s="77"/>
      <c r="CJ344" s="77"/>
      <c r="CK344" s="77"/>
      <c r="CL344" s="77"/>
      <c r="CM344" s="77"/>
      <c r="CN344" s="77"/>
      <c r="CO344" s="77"/>
      <c r="CP344" s="77"/>
      <c r="CQ344" s="77"/>
      <c r="CR344" s="77"/>
      <c r="CS344" s="77"/>
      <c r="CT344" s="77"/>
      <c r="CU344" s="77"/>
      <c r="CV344" s="77"/>
      <c r="CW344" s="77"/>
      <c r="CX344" s="77"/>
      <c r="CY344" s="77"/>
      <c r="CZ344" s="77"/>
      <c r="DA344" s="77"/>
      <c r="DB344" s="77"/>
      <c r="DC344" s="77"/>
      <c r="DD344" s="77"/>
      <c r="DE344" s="77"/>
      <c r="DF344" s="77"/>
      <c r="DG344" s="77"/>
      <c r="DH344" s="77"/>
      <c r="DI344" s="77"/>
      <c r="DJ344" s="77"/>
      <c r="DK344" s="77"/>
      <c r="DL344" s="77"/>
      <c r="DM344" s="77"/>
      <c r="DN344" s="77"/>
      <c r="DO344" s="77"/>
      <c r="DP344" s="77"/>
      <c r="DQ344" s="77"/>
      <c r="DR344" s="77"/>
      <c r="DS344" s="77"/>
      <c r="DT344" s="77"/>
      <c r="DU344" s="77"/>
      <c r="DV344" s="77"/>
      <c r="DW344" s="77"/>
      <c r="DX344" s="77"/>
      <c r="DY344" s="77"/>
      <c r="DZ344" s="77"/>
      <c r="EA344" s="77"/>
      <c r="EB344" s="77"/>
      <c r="EC344" s="77"/>
      <c r="ED344" s="77"/>
      <c r="EE344" s="77"/>
      <c r="EF344" s="77"/>
      <c r="EG344" s="77"/>
      <c r="EH344" s="77"/>
      <c r="EI344" s="77"/>
      <c r="EJ344" s="77"/>
      <c r="EK344" s="77"/>
      <c r="EL344" s="77"/>
      <c r="EM344" s="77"/>
      <c r="EN344" s="77"/>
      <c r="EO344" s="77"/>
      <c r="EP344" s="77"/>
      <c r="EQ344" s="77"/>
      <c r="ER344" s="77"/>
      <c r="ES344" s="77"/>
      <c r="ET344" s="77"/>
      <c r="EU344" s="77"/>
      <c r="EV344" s="77"/>
      <c r="EW344" s="77"/>
      <c r="EX344" s="77"/>
      <c r="EY344" s="77"/>
      <c r="EZ344" s="77"/>
      <c r="FA344" s="77"/>
      <c r="FB344" s="77"/>
      <c r="FC344" s="77"/>
      <c r="FD344" s="77"/>
      <c r="FE344" s="77"/>
      <c r="FF344" s="77"/>
      <c r="FG344" s="77"/>
      <c r="FH344" s="77"/>
      <c r="FI344" s="77"/>
      <c r="FJ344" s="77">
        <f>+BANCOS!FJ191+FINANCIERAS!FJ182</f>
        <v>4604661.1378149996</v>
      </c>
      <c r="FK344" s="77">
        <f>+BANCOS!FK191+FINANCIERAS!FK182</f>
        <v>4856971.7210983699</v>
      </c>
      <c r="FL344" s="77">
        <f>+BANCOS!FL191+FINANCIERAS!FL182</f>
        <v>5036122.2241967302</v>
      </c>
      <c r="FM344" s="77">
        <f>+BANCOS!FM191+FINANCIERAS!FM182</f>
        <v>5770193.9736689106</v>
      </c>
      <c r="FN344" s="77">
        <f>+BANCOS!FN191+FINANCIERAS!FN182</f>
        <v>489644.50815151987</v>
      </c>
      <c r="FO344" s="77">
        <f>+BANCOS!FO191+FINANCIERAS!FO182</f>
        <v>1588298.28716831</v>
      </c>
      <c r="FP344" s="77">
        <f>+BANCOS!FP191+FINANCIERAS!FP182</f>
        <v>2078561.7453451399</v>
      </c>
      <c r="FQ344" s="77">
        <f>+BANCOS!FQ191+FINANCIERAS!FQ182</f>
        <v>2424989.2119355798</v>
      </c>
      <c r="FR344" s="77">
        <f>+BANCOS!FR191+FINANCIERAS!FR182</f>
        <v>2714894.0911151702</v>
      </c>
      <c r="FS344" s="77">
        <f>+BANCOS!FS191+FINANCIERAS!FS182</f>
        <v>3132288.02709876</v>
      </c>
      <c r="FT344" s="77">
        <f>+BANCOS!FT191+FINANCIERAS!FT182</f>
        <v>5360999.0651386892</v>
      </c>
      <c r="FU344" s="77">
        <f>+BANCOS!FU191+FINANCIERAS!FU182</f>
        <v>6338057.0392013695</v>
      </c>
      <c r="FV344" s="77">
        <f>+BANCOS!FV191+FINANCIERAS!FV182</f>
        <v>7576018.5728079397</v>
      </c>
      <c r="FW344" s="77">
        <f>+BANCOS!FW191+FINANCIERAS!FW182</f>
        <v>9414474.8113366794</v>
      </c>
      <c r="FX344" s="77">
        <f>+BANCOS!FX191+FINANCIERAS!FX182</f>
        <v>10405891.50933134</v>
      </c>
      <c r="FY344" s="77">
        <f>+BANCOS!FY191+FINANCIERAS!FY182</f>
        <v>11213651.618461</v>
      </c>
      <c r="FZ344" s="77">
        <f>+BANCOS!FZ191+FINANCIERAS!FZ182</f>
        <v>1802432.5877894501</v>
      </c>
      <c r="GA344" s="77">
        <f>+BANCOS!GA191+FINANCIERAS!GA182</f>
        <v>2703755.1921222401</v>
      </c>
      <c r="GB344" s="77">
        <f>+BANCOS!GB191+FINANCIERAS!GB182</f>
        <v>5108025.934479259</v>
      </c>
      <c r="GC344" s="77">
        <f>+BANCOS!GC191+FINANCIERAS!GC182</f>
        <v>7891449.9556871708</v>
      </c>
      <c r="GD344" s="77">
        <f>+BANCOS!GD191+FINANCIERAS!GD182</f>
        <v>9139429.953190539</v>
      </c>
      <c r="GE344" s="77">
        <f>+BANCOS!GE191+FINANCIERAS!GE182</f>
        <v>10918023.017123759</v>
      </c>
      <c r="GF344" s="77">
        <f>+BANCOS!GF191+FINANCIERAS!GF182</f>
        <v>12363101.13246073</v>
      </c>
      <c r="GG344" s="77">
        <f>+BANCOS!GG191+FINANCIERAS!GG182</f>
        <v>14764199.876050599</v>
      </c>
      <c r="GH344" s="77">
        <f>+BANCOS!GH191+FINANCIERAS!GH182</f>
        <v>18037016.324777801</v>
      </c>
      <c r="GI344" s="77">
        <f>+BANCOS!GI191+FINANCIERAS!GI182</f>
        <v>19300444.10363039</v>
      </c>
      <c r="GJ344" s="77">
        <f>+BANCOS!GJ191+FINANCIERAS!GJ182</f>
        <v>20753388.5753268</v>
      </c>
      <c r="GK344" s="77">
        <f>+BANCOS!GK191+FINANCIERAS!GK182</f>
        <v>22923604.2319372</v>
      </c>
      <c r="GL344" s="77">
        <f>+BANCOS!GL191+FINANCIERAS!GL182</f>
        <v>1530833.8701542299</v>
      </c>
      <c r="GM344" s="77">
        <f>+BANCOS!GM191+FINANCIERAS!GM182</f>
        <v>5234471.3350713896</v>
      </c>
      <c r="GN344" s="77">
        <f>+BANCOS!GN191+FINANCIERAS!GN182</f>
        <v>7554705.0758826397</v>
      </c>
      <c r="GO344" s="77">
        <f>+BANCOS!GO191+FINANCIERAS!GO182</f>
        <v>10082751.710480241</v>
      </c>
      <c r="GP344" s="77">
        <f>+BANCOS!GP191+FINANCIERAS!GP182</f>
        <v>12085049.18220952</v>
      </c>
      <c r="GQ344" s="77">
        <f>+BANCOS!GQ191+FINANCIERAS!GQ182</f>
        <v>14862281.174812289</v>
      </c>
      <c r="GR344" s="77">
        <f>+BANCOS!GR191+FINANCIERAS!GR182</f>
        <v>16316898.647322029</v>
      </c>
      <c r="GS344" s="77">
        <f>+BANCOS!GS191+FINANCIERAS!GS182</f>
        <v>17549580.077535439</v>
      </c>
      <c r="GT344" s="77">
        <f>+BANCOS!GT191+FINANCIERAS!GT182</f>
        <v>19063770.616808578</v>
      </c>
      <c r="GU344" s="77">
        <f>+BANCOS!GU191+FINANCIERAS!GU182</f>
        <v>20577135.558015499</v>
      </c>
      <c r="GV344" s="77">
        <f>+BANCOS!GV191+FINANCIERAS!GV182</f>
        <v>21714169.4607554</v>
      </c>
      <c r="GW344" s="77">
        <f>+BANCOS!GW191+FINANCIERAS!GW182</f>
        <v>23462125.918896288</v>
      </c>
      <c r="GX344" s="77">
        <f>+BANCOS!GX191+FINANCIERAS!GX182</f>
        <v>1903080.63338579</v>
      </c>
      <c r="GY344" s="77">
        <f>+BANCOS!GY191+FINANCIERAS!GY182</f>
        <v>5090993.1782718198</v>
      </c>
      <c r="GZ344" s="77">
        <f>+BANCOS!GZ191+FINANCIERAS!GZ182</f>
        <v>7993889.6667568013</v>
      </c>
      <c r="HA344" s="77">
        <f>+BANCOS!HA191+FINANCIERAS!HA182</f>
        <v>10396321.64377556</v>
      </c>
      <c r="HB344" s="77">
        <f>+BANCOS!HB191+FINANCIERAS!HB182</f>
        <v>11801479.54456353</v>
      </c>
      <c r="HC344" s="77">
        <f>+BANCOS!HC191+FINANCIERAS!HC182</f>
        <v>13202159.243985198</v>
      </c>
      <c r="HD344" s="77">
        <f>+BANCOS!HD191+FINANCIERAS!HD182</f>
        <v>14214368.521842221</v>
      </c>
      <c r="HE344" s="77">
        <f>+BANCOS!HE191+FINANCIERAS!HE182</f>
        <v>15692770.53773188</v>
      </c>
      <c r="HF344" s="77">
        <f>+BANCOS!HF191+FINANCIERAS!HF182</f>
        <v>16619566.347658591</v>
      </c>
      <c r="HG344" s="77">
        <f>+BANCOS!HG191+FINANCIERAS!HG182</f>
        <v>17583444.036051519</v>
      </c>
      <c r="HH344" s="77">
        <f>+BANCOS!HH191+FINANCIERAS!HH182</f>
        <v>18469915.394204579</v>
      </c>
      <c r="HI344" s="77">
        <f>+BANCOS!HI191+FINANCIERAS!HI182</f>
        <v>19499717.437603749</v>
      </c>
      <c r="HJ344" s="77">
        <f>+BANCOS!HJ191+FINANCIERAS!HJ182</f>
        <v>1555491.43602329</v>
      </c>
      <c r="HK344" s="77">
        <f>+BANCOS!HK191+FINANCIERAS!HK182</f>
        <v>2460094.7020105501</v>
      </c>
      <c r="HL344" s="77">
        <f>+BANCOS!HL191+FINANCIERAS!HL182</f>
        <v>3211298.3358451501</v>
      </c>
      <c r="HM344" s="77">
        <f>+BANCOS!HM191+FINANCIERAS!HM182</f>
        <v>3756717.3936076099</v>
      </c>
      <c r="HN344" s="77">
        <f>+BANCOS!HN191+FINANCIERAS!HN182</f>
        <v>5009243.9368703105</v>
      </c>
      <c r="HO344" s="77">
        <f>+BANCOS!HO191+FINANCIERAS!HO182</f>
        <v>6157741.463147711</v>
      </c>
      <c r="HP344" s="77">
        <f>+BANCOS!HP191+FINANCIERAS!HP182</f>
        <v>6795031.1265606796</v>
      </c>
      <c r="HQ344" s="77">
        <f>+BANCOS!HQ191+FINANCIERAS!HQ182</f>
        <v>7697159.3826487903</v>
      </c>
      <c r="HR344" s="77">
        <f>+BANCOS!HR191+FINANCIERAS!HR182</f>
        <v>8397335.219583109</v>
      </c>
      <c r="HS344" s="77">
        <f>+BANCOS!HS191+FINANCIERAS!HS182</f>
        <v>9393172.1815606691</v>
      </c>
      <c r="HT344" s="77">
        <f>+BANCOS!HT191+FINANCIERAS!HT182</f>
        <v>10457239.416593609</v>
      </c>
      <c r="HU344" s="77">
        <f>+BANCOS!HU191+FINANCIERAS!HU182</f>
        <v>11762531.48309016</v>
      </c>
      <c r="HV344" s="77">
        <f>+BANCOS!HV191+FINANCIERAS!HV182</f>
        <v>1459183.6617302098</v>
      </c>
      <c r="HW344" s="77">
        <f>+BANCOS!HW191+FINANCIERAS!HW182</f>
        <v>2382383.026758621</v>
      </c>
      <c r="HX344" s="77">
        <f>+BANCOS!HX191+FINANCIERAS!HX182</f>
        <v>3482299.06966335</v>
      </c>
      <c r="HY344" s="77">
        <f>+BANCOS!HY191+FINANCIERAS!HY182</f>
        <v>4202000.55926893</v>
      </c>
      <c r="HZ344" s="77">
        <f>+BANCOS!HZ191+FINANCIERAS!HZ182</f>
        <v>6380683.9809404109</v>
      </c>
      <c r="IA344" s="77">
        <f>+BANCOS!IA191+FINANCIERAS!IA182</f>
        <v>7690264.8407710195</v>
      </c>
      <c r="IB344" s="77">
        <f>+BANCOS!IB191+FINANCIERAS!IB182</f>
        <v>9900887.518792551</v>
      </c>
      <c r="IC344" s="77">
        <f>+BANCOS!IC191+FINANCIERAS!IC182</f>
        <v>13079481.30326255</v>
      </c>
      <c r="ID344" s="77">
        <f>+BANCOS!ID191+FINANCIERAS!ID182</f>
        <v>14558699.433330771</v>
      </c>
      <c r="IE344" s="77">
        <f>+BANCOS!IE191+FINANCIERAS!IE182</f>
        <v>15781730.0796705</v>
      </c>
      <c r="IF344" s="77">
        <f>+BANCOS!IF191+FINANCIERAS!IF182</f>
        <v>17057924.392842323</v>
      </c>
      <c r="IG344" s="77">
        <f>+BANCOS!IG191+FINANCIERAS!IG182</f>
        <v>18120344.547040801</v>
      </c>
      <c r="IH344" s="77">
        <f>+BANCOS!IH191+FINANCIERAS!IH182</f>
        <v>800299.45900117001</v>
      </c>
      <c r="II344" s="77">
        <f>+BANCOS!II191+FINANCIERAS!II182</f>
        <v>1992948.7422899501</v>
      </c>
      <c r="IJ344" s="77">
        <f>+BANCOS!IJ191+FINANCIERAS!IJ182</f>
        <v>3894480.76014225</v>
      </c>
      <c r="IK344" s="77">
        <f>+BANCOS!IK191+FINANCIERAS!IK182</f>
        <v>5196160.5543173114</v>
      </c>
      <c r="IL344" s="77">
        <f>+BANCOS!IL191+FINANCIERAS!IL182</f>
        <v>6325735.8289825497</v>
      </c>
      <c r="IM344" s="77">
        <f>+BANCOS!IM191+FINANCIERAS!IM182</f>
        <v>7571810.2373020099</v>
      </c>
      <c r="IN344" s="77">
        <f>+BANCOS!IN191+FINANCIERAS!IN182</f>
        <v>9178249.7070219424</v>
      </c>
      <c r="IO344" s="77">
        <f>+BANCOS!IO191+FINANCIERAS!IO182</f>
        <v>10019199.184521189</v>
      </c>
      <c r="IP344" s="77">
        <f>+BANCOS!IP191+FINANCIERAS!IP182</f>
        <v>10841457.027882969</v>
      </c>
      <c r="IQ344" s="77">
        <f>+BANCOS!IQ191+FINANCIERAS!IQ182</f>
        <v>11548877.532641331</v>
      </c>
      <c r="IR344" s="77">
        <f>+BANCOS!IR191+FINANCIERAS!IR182</f>
        <v>12138496.028794499</v>
      </c>
      <c r="IS344" s="77">
        <f>+BANCOS!IS191+FINANCIERAS!IS182</f>
        <v>15533614.332928</v>
      </c>
      <c r="IT344" s="77">
        <f>+BANCOS!IT191+FINANCIERAS!IT182</f>
        <v>2092446.6605143109</v>
      </c>
      <c r="IU344" s="77">
        <f>+BANCOS!IU191+FINANCIERAS!IU182</f>
        <v>4708790.52009496</v>
      </c>
      <c r="IV344" s="77">
        <f>+BANCOS!IV191+FINANCIERAS!IV182</f>
        <v>9687525.6401261408</v>
      </c>
      <c r="IW344" s="77">
        <f>+BANCOS!IW191+FINANCIERAS!IW182</f>
        <v>14128590.888235301</v>
      </c>
      <c r="IX344" s="77">
        <f>+BANCOS!IX191+FINANCIERAS!IX182</f>
        <v>19366019.632453468</v>
      </c>
      <c r="IY344" s="77">
        <f>+BANCOS!IY191+FINANCIERAS!IY182</f>
        <v>21116535.184107661</v>
      </c>
      <c r="IZ344" s="77">
        <f>+BANCOS!IZ191+FINANCIERAS!IZ182</f>
        <v>23005321.219033662</v>
      </c>
      <c r="JA344" s="77">
        <f>+BANCOS!JA191+FINANCIERAS!JA182</f>
        <v>24049401</v>
      </c>
      <c r="JB344" s="77">
        <f>+BANCOS!JB191+FINANCIERAS!JB182</f>
        <v>25308574.82926951</v>
      </c>
      <c r="JC344" s="77">
        <f>+BANCOS!JC191+FINANCIERAS!JC182</f>
        <v>26243514.90524675</v>
      </c>
      <c r="JD344" s="77">
        <f>+BANCOS!JD191+FINANCIERAS!JD182</f>
        <v>27342588.80362444</v>
      </c>
      <c r="JE344" s="77">
        <f>+BANCOS!JE191+FINANCIERAS!JE182</f>
        <v>28995346.129010361</v>
      </c>
      <c r="JF344" s="77" t="e">
        <f>+BANCOS!#REF!+FINANCIERAS!JF182</f>
        <v>#REF!</v>
      </c>
    </row>
    <row r="345" spans="1:266" ht="12.9" customHeight="1" x14ac:dyDescent="0.2">
      <c r="A345" s="113" t="s">
        <v>208</v>
      </c>
      <c r="B345" s="77"/>
      <c r="C345" s="77"/>
      <c r="D345" s="77"/>
      <c r="E345" s="77"/>
      <c r="F345" s="77"/>
      <c r="G345" s="77"/>
      <c r="H345" s="77"/>
      <c r="I345" s="77"/>
      <c r="J345" s="77"/>
      <c r="K345" s="77"/>
      <c r="L345" s="77"/>
      <c r="M345" s="77"/>
      <c r="N345" s="77"/>
      <c r="O345" s="77"/>
      <c r="P345" s="77"/>
      <c r="Q345" s="77"/>
      <c r="R345" s="77"/>
      <c r="S345" s="77"/>
      <c r="T345" s="77"/>
      <c r="U345" s="77"/>
      <c r="V345" s="77"/>
      <c r="W345" s="77"/>
      <c r="X345" s="77"/>
      <c r="Y345" s="77"/>
      <c r="Z345" s="77"/>
      <c r="AA345" s="77"/>
      <c r="AB345" s="77"/>
      <c r="AC345" s="77"/>
      <c r="AD345" s="77"/>
      <c r="AE345" s="77"/>
      <c r="AF345" s="77"/>
      <c r="AG345" s="77"/>
      <c r="AH345" s="77"/>
      <c r="AI345" s="77"/>
      <c r="AJ345" s="77"/>
      <c r="AK345" s="77"/>
      <c r="AL345" s="77"/>
      <c r="AM345" s="77"/>
      <c r="AN345" s="77"/>
      <c r="AO345" s="77"/>
      <c r="AP345" s="77"/>
      <c r="AQ345" s="77"/>
      <c r="AR345" s="77"/>
      <c r="AS345" s="77"/>
      <c r="AT345" s="77"/>
      <c r="AU345" s="77"/>
      <c r="AV345" s="77"/>
      <c r="AW345" s="77"/>
      <c r="AX345" s="77"/>
      <c r="AY345" s="77"/>
      <c r="AZ345" s="77"/>
      <c r="BA345" s="77"/>
      <c r="BB345" s="77"/>
      <c r="BC345" s="77"/>
      <c r="BD345" s="77"/>
      <c r="BE345" s="77"/>
      <c r="BF345" s="77"/>
      <c r="BG345" s="77"/>
      <c r="BH345" s="77"/>
      <c r="BI345" s="77"/>
      <c r="BJ345" s="77"/>
      <c r="BK345" s="77"/>
      <c r="BL345" s="77"/>
      <c r="BM345" s="77"/>
      <c r="BN345" s="77"/>
      <c r="BO345" s="77"/>
      <c r="BP345" s="77"/>
      <c r="BQ345" s="77"/>
      <c r="BR345" s="77"/>
      <c r="BS345" s="77"/>
      <c r="BT345" s="77"/>
      <c r="BU345" s="77"/>
      <c r="BV345" s="77"/>
      <c r="BW345" s="77"/>
      <c r="BX345" s="77"/>
      <c r="BY345" s="77"/>
      <c r="BZ345" s="77"/>
      <c r="CA345" s="77"/>
      <c r="CB345" s="77"/>
      <c r="CC345" s="77"/>
      <c r="CD345" s="77"/>
      <c r="CE345" s="77"/>
      <c r="CF345" s="77"/>
      <c r="CG345" s="77"/>
      <c r="CH345" s="77"/>
      <c r="CI345" s="77"/>
      <c r="CJ345" s="77"/>
      <c r="CK345" s="77"/>
      <c r="CL345" s="77"/>
      <c r="CM345" s="77"/>
      <c r="CN345" s="77"/>
      <c r="CO345" s="77"/>
      <c r="CP345" s="77"/>
      <c r="CQ345" s="77"/>
      <c r="CR345" s="77"/>
      <c r="CS345" s="77"/>
      <c r="CT345" s="77"/>
      <c r="CU345" s="77"/>
      <c r="CV345" s="77"/>
      <c r="CW345" s="77"/>
      <c r="CX345" s="77"/>
      <c r="CY345" s="77"/>
      <c r="CZ345" s="77"/>
      <c r="DA345" s="77"/>
      <c r="DB345" s="77"/>
      <c r="DC345" s="77"/>
      <c r="DD345" s="77"/>
      <c r="DE345" s="77"/>
      <c r="DF345" s="77"/>
      <c r="DG345" s="77"/>
      <c r="DH345" s="77"/>
      <c r="DI345" s="77"/>
      <c r="DJ345" s="77"/>
      <c r="DK345" s="77"/>
      <c r="DL345" s="77"/>
      <c r="DM345" s="77"/>
      <c r="DN345" s="77"/>
      <c r="DO345" s="77"/>
      <c r="DP345" s="77"/>
      <c r="DQ345" s="77"/>
      <c r="DR345" s="77"/>
      <c r="DS345" s="77"/>
      <c r="DT345" s="77"/>
      <c r="DU345" s="77"/>
      <c r="DV345" s="77"/>
      <c r="DW345" s="77"/>
      <c r="DX345" s="77"/>
      <c r="DY345" s="77"/>
      <c r="DZ345" s="77"/>
      <c r="EA345" s="77"/>
      <c r="EB345" s="77"/>
      <c r="EC345" s="77"/>
      <c r="ED345" s="77"/>
      <c r="EE345" s="77"/>
      <c r="EF345" s="77"/>
      <c r="EG345" s="77"/>
      <c r="EH345" s="77"/>
      <c r="EI345" s="77"/>
      <c r="EJ345" s="77"/>
      <c r="EK345" s="77"/>
      <c r="EL345" s="77"/>
      <c r="EM345" s="77"/>
      <c r="EN345" s="77"/>
      <c r="EO345" s="77"/>
      <c r="EP345" s="77"/>
      <c r="EQ345" s="77"/>
      <c r="ER345" s="77"/>
      <c r="ES345" s="77"/>
      <c r="ET345" s="77"/>
      <c r="EU345" s="77"/>
      <c r="EV345" s="77"/>
      <c r="EW345" s="77"/>
      <c r="EX345" s="77"/>
      <c r="EY345" s="77"/>
      <c r="EZ345" s="77"/>
      <c r="FA345" s="77"/>
      <c r="FB345" s="77"/>
      <c r="FC345" s="77"/>
      <c r="FD345" s="77"/>
      <c r="FE345" s="77"/>
      <c r="FF345" s="77"/>
      <c r="FG345" s="77"/>
      <c r="FH345" s="77"/>
      <c r="FI345" s="77"/>
      <c r="FJ345" s="77">
        <f>+BANCOS!FJ192+FINANCIERAS!FJ183</f>
        <v>168867.77496020001</v>
      </c>
      <c r="FK345" s="77">
        <f>+BANCOS!FK192+FINANCIERAS!FK183</f>
        <v>187872.56588984001</v>
      </c>
      <c r="FL345" s="77">
        <f>+BANCOS!FL192+FINANCIERAS!FL183</f>
        <v>206951.69770541007</v>
      </c>
      <c r="FM345" s="77">
        <f>+BANCOS!FM192+FINANCIERAS!FM183</f>
        <v>227270.98351977998</v>
      </c>
      <c r="FN345" s="77">
        <f>+BANCOS!FN192+FINANCIERAS!FN183</f>
        <v>19494.477121259999</v>
      </c>
      <c r="FO345" s="77">
        <f>+BANCOS!FO192+FINANCIERAS!FO183</f>
        <v>40243.803502410003</v>
      </c>
      <c r="FP345" s="77">
        <f>+BANCOS!FP192+FINANCIERAS!FP183</f>
        <v>63261.329672659995</v>
      </c>
      <c r="FQ345" s="77">
        <f>+BANCOS!FQ192+FINANCIERAS!FQ183</f>
        <v>90950.108161209995</v>
      </c>
      <c r="FR345" s="77">
        <f>+BANCOS!FR192+FINANCIERAS!FR183</f>
        <v>116289.49259280998</v>
      </c>
      <c r="FS345" s="77">
        <f>+BANCOS!FS192+FINANCIERAS!FS183</f>
        <v>138628.21813874002</v>
      </c>
      <c r="FT345" s="77">
        <f>+BANCOS!FT192+FINANCIERAS!FT183</f>
        <v>162165.10482510005</v>
      </c>
      <c r="FU345" s="77">
        <f>+BANCOS!FU192+FINANCIERAS!FU183</f>
        <v>183672.54228836999</v>
      </c>
      <c r="FV345" s="77">
        <f>+BANCOS!FV192+FINANCIERAS!FV183</f>
        <v>206485.75903056999</v>
      </c>
      <c r="FW345" s="77">
        <f>+BANCOS!FW192+FINANCIERAS!FW183</f>
        <v>223452.21792018</v>
      </c>
      <c r="FX345" s="77">
        <f>+BANCOS!FX192+FINANCIERAS!FX183</f>
        <v>244415.61350986001</v>
      </c>
      <c r="FY345" s="77">
        <f>+BANCOS!FY192+FINANCIERAS!FY183</f>
        <v>268816.16602492001</v>
      </c>
      <c r="FZ345" s="77">
        <f>+BANCOS!FZ192+FINANCIERAS!FZ183</f>
        <v>22099.193706400001</v>
      </c>
      <c r="GA345" s="77">
        <f>+BANCOS!GA192+FINANCIERAS!GA183</f>
        <v>43638.966924709988</v>
      </c>
      <c r="GB345" s="77">
        <f>+BANCOS!GB192+FINANCIERAS!GB183</f>
        <v>69559.661237499982</v>
      </c>
      <c r="GC345" s="77">
        <f>+BANCOS!GC192+FINANCIERAS!GC183</f>
        <v>95646.201403119994</v>
      </c>
      <c r="GD345" s="77">
        <f>+BANCOS!GD192+FINANCIERAS!GD183</f>
        <v>119808.29148424999</v>
      </c>
      <c r="GE345" s="77">
        <f>+BANCOS!GE192+FINANCIERAS!GE183</f>
        <v>142841.35032925001</v>
      </c>
      <c r="GF345" s="77">
        <f>+BANCOS!GF192+FINANCIERAS!GF183</f>
        <v>169178.17072321998</v>
      </c>
      <c r="GG345" s="77">
        <f>+BANCOS!GG192+FINANCIERAS!GG183</f>
        <v>192888.43190097</v>
      </c>
      <c r="GH345" s="77">
        <f>+BANCOS!GH192+FINANCIERAS!GH183</f>
        <v>220066.51116330002</v>
      </c>
      <c r="GI345" s="77">
        <f>+BANCOS!GI192+FINANCIERAS!GI183</f>
        <v>241521.50556988001</v>
      </c>
      <c r="GJ345" s="77">
        <f>+BANCOS!GJ192+FINANCIERAS!GJ183</f>
        <v>265659.22971305996</v>
      </c>
      <c r="GK345" s="77">
        <f>+BANCOS!GK192+FINANCIERAS!GK183</f>
        <v>407238.77280434</v>
      </c>
      <c r="GL345" s="77">
        <f>+BANCOS!GL192+FINANCIERAS!GL183</f>
        <v>26887.216393520001</v>
      </c>
      <c r="GM345" s="77">
        <f>+BANCOS!GM192+FINANCIERAS!GM183</f>
        <v>48500.657021349994</v>
      </c>
      <c r="GN345" s="77">
        <f>+BANCOS!GN192+FINANCIERAS!GN183</f>
        <v>76934.41647294999</v>
      </c>
      <c r="GO345" s="77">
        <f>+BANCOS!GO192+FINANCIERAS!GO183</f>
        <v>114676.28631297001</v>
      </c>
      <c r="GP345" s="77">
        <f>+BANCOS!GP192+FINANCIERAS!GP183</f>
        <v>141189.06687842001</v>
      </c>
      <c r="GQ345" s="77">
        <f>+BANCOS!GQ192+FINANCIERAS!GQ183</f>
        <v>171478.14586250001</v>
      </c>
      <c r="GR345" s="77">
        <f>+BANCOS!GR192+FINANCIERAS!GR183</f>
        <v>200844.07438971999</v>
      </c>
      <c r="GS345" s="77">
        <f>+BANCOS!GS192+FINANCIERAS!GS183</f>
        <v>227553.00990482999</v>
      </c>
      <c r="GT345" s="77">
        <f>+BANCOS!GT192+FINANCIERAS!GT183</f>
        <v>260473.07321291001</v>
      </c>
      <c r="GU345" s="77">
        <f>+BANCOS!GU192+FINANCIERAS!GU183</f>
        <v>285988.75400319998</v>
      </c>
      <c r="GV345" s="77">
        <f>+BANCOS!GV192+FINANCIERAS!GV183</f>
        <v>315623.92001862999</v>
      </c>
      <c r="GW345" s="77">
        <f>+BANCOS!GW192+FINANCIERAS!GW183</f>
        <v>351980.29543886002</v>
      </c>
      <c r="GX345" s="77">
        <f>+BANCOS!GX192+FINANCIERAS!GX183</f>
        <v>30950.903989930001</v>
      </c>
      <c r="GY345" s="77">
        <f>+BANCOS!GY192+FINANCIERAS!GY183</f>
        <v>57771.436277800007</v>
      </c>
      <c r="GZ345" s="77">
        <f>+BANCOS!GZ192+FINANCIERAS!GZ183</f>
        <v>89504.21119478</v>
      </c>
      <c r="HA345" s="77">
        <f>+BANCOS!HA192+FINANCIERAS!HA183</f>
        <v>133645.95541938001</v>
      </c>
      <c r="HB345" s="77">
        <f>+BANCOS!HB192+FINANCIERAS!HB183</f>
        <v>162219.94469596</v>
      </c>
      <c r="HC345" s="77">
        <f>+BANCOS!HC192+FINANCIERAS!HC183</f>
        <v>193158.02733595</v>
      </c>
      <c r="HD345" s="77">
        <f>+BANCOS!HD192+FINANCIERAS!HD183</f>
        <v>226060.38496296998</v>
      </c>
      <c r="HE345" s="77">
        <f>+BANCOS!HE192+FINANCIERAS!HE183</f>
        <v>257545.76230516989</v>
      </c>
      <c r="HF345" s="77">
        <f>+BANCOS!HF192+FINANCIERAS!HF183</f>
        <v>302326.18125130999</v>
      </c>
      <c r="HG345" s="77">
        <f>+BANCOS!HG192+FINANCIERAS!HG183</f>
        <v>331813.72645031003</v>
      </c>
      <c r="HH345" s="77">
        <f>+BANCOS!HH192+FINANCIERAS!HH183</f>
        <v>363462.97482244001</v>
      </c>
      <c r="HI345" s="77">
        <f>+BANCOS!HI192+FINANCIERAS!HI183</f>
        <v>403178.12170169002</v>
      </c>
      <c r="HJ345" s="77">
        <f>+BANCOS!HJ192+FINANCIERAS!HJ183</f>
        <v>33083.508707829998</v>
      </c>
      <c r="HK345" s="77">
        <f>+BANCOS!HK192+FINANCIERAS!HK183</f>
        <v>81561.015642509999</v>
      </c>
      <c r="HL345" s="77">
        <f>+BANCOS!HL192+FINANCIERAS!HL183</f>
        <v>117038.35879704999</v>
      </c>
      <c r="HM345" s="77">
        <f>+BANCOS!HM192+FINANCIERAS!HM183</f>
        <v>169283.46730175</v>
      </c>
      <c r="HN345" s="77">
        <f>+BANCOS!HN192+FINANCIERAS!HN183</f>
        <v>219972.82569626</v>
      </c>
      <c r="HO345" s="77">
        <f>+BANCOS!HO192+FINANCIERAS!HO183</f>
        <v>259454.08311672998</v>
      </c>
      <c r="HP345" s="77">
        <f>+BANCOS!HP192+FINANCIERAS!HP183</f>
        <v>299090.69746806001</v>
      </c>
      <c r="HQ345" s="77">
        <f>+BANCOS!HQ192+FINANCIERAS!HQ183</f>
        <v>335815.17466221988</v>
      </c>
      <c r="HR345" s="77">
        <f>+BANCOS!HR192+FINANCIERAS!HR183</f>
        <v>367475.82720167999</v>
      </c>
      <c r="HS345" s="77">
        <f>+BANCOS!HS192+FINANCIERAS!HS183</f>
        <v>409772.64516769</v>
      </c>
      <c r="HT345" s="77">
        <f>+BANCOS!HT192+FINANCIERAS!HT183</f>
        <v>444869.78502972005</v>
      </c>
      <c r="HU345" s="77">
        <f>+BANCOS!HU192+FINANCIERAS!HU183</f>
        <v>493105.88885345985</v>
      </c>
      <c r="HV345" s="77">
        <f>+BANCOS!HV192+FINANCIERAS!HV183</f>
        <v>39382.158206809996</v>
      </c>
      <c r="HW345" s="77">
        <f>+BANCOS!HW192+FINANCIERAS!HW183</f>
        <v>80961.628217830003</v>
      </c>
      <c r="HX345" s="77">
        <f>+BANCOS!HX192+FINANCIERAS!HX183</f>
        <v>160208.61607247998</v>
      </c>
      <c r="HY345" s="77">
        <f>+BANCOS!HY192+FINANCIERAS!HY183</f>
        <v>213790.57931380998</v>
      </c>
      <c r="HZ345" s="77">
        <f>+BANCOS!HZ192+FINANCIERAS!HZ183</f>
        <v>254038.45976992001</v>
      </c>
      <c r="IA345" s="77">
        <f>+BANCOS!IA192+FINANCIERAS!IA183</f>
        <v>303972.38854362001</v>
      </c>
      <c r="IB345" s="77">
        <f>+BANCOS!IB192+FINANCIERAS!IB183</f>
        <v>348885.68842059001</v>
      </c>
      <c r="IC345" s="77">
        <f>+BANCOS!IC192+FINANCIERAS!IC183</f>
        <v>388341.27510887</v>
      </c>
      <c r="ID345" s="77">
        <f>+BANCOS!ID192+FINANCIERAS!ID183</f>
        <v>432109.12162562995</v>
      </c>
      <c r="IE345" s="77">
        <f>+BANCOS!IE192+FINANCIERAS!IE183</f>
        <v>474761.18411406002</v>
      </c>
      <c r="IF345" s="77">
        <f>+BANCOS!IF192+FINANCIERAS!IF183</f>
        <v>523451.78456296999</v>
      </c>
      <c r="IG345" s="77">
        <f>+BANCOS!IG192+FINANCIERAS!IG183</f>
        <v>587250.95567146002</v>
      </c>
      <c r="IH345" s="77">
        <f>+BANCOS!IH192+FINANCIERAS!IH183</f>
        <v>42212.332501910001</v>
      </c>
      <c r="II345" s="77">
        <f>+BANCOS!II192+FINANCIERAS!II183</f>
        <v>92601.832259440009</v>
      </c>
      <c r="IJ345" s="77">
        <f>+BANCOS!IJ192+FINANCIERAS!IJ183</f>
        <v>144818.6797871</v>
      </c>
      <c r="IK345" s="77">
        <f>+BANCOS!IK192+FINANCIERAS!IK183</f>
        <v>166590.05701233001</v>
      </c>
      <c r="IL345" s="77">
        <f>+BANCOS!IL192+FINANCIERAS!IL183</f>
        <v>208229.82765883001</v>
      </c>
      <c r="IM345" s="77">
        <f>+BANCOS!IM192+FINANCIERAS!IM183</f>
        <v>264251.8684712</v>
      </c>
      <c r="IN345" s="77">
        <f>+BANCOS!IN192+FINANCIERAS!IN183</f>
        <v>312393.44402828999</v>
      </c>
      <c r="IO345" s="77">
        <f>+BANCOS!IO192+FINANCIERAS!IO183</f>
        <v>349734.69712114002</v>
      </c>
      <c r="IP345" s="77">
        <f>+BANCOS!IP192+FINANCIERAS!IP183</f>
        <v>394540.28695753997</v>
      </c>
      <c r="IQ345" s="77">
        <f>+BANCOS!IQ192+FINANCIERAS!IQ183</f>
        <v>432430.71731720015</v>
      </c>
      <c r="IR345" s="77">
        <f>+BANCOS!IR192+FINANCIERAS!IR183</f>
        <v>483363.1486515</v>
      </c>
      <c r="IS345" s="77">
        <f>+BANCOS!IS192+FINANCIERAS!IS183</f>
        <v>503642.47501632001</v>
      </c>
      <c r="IT345" s="77">
        <f>+BANCOS!IT192+FINANCIERAS!IT183</f>
        <v>32048.615669130002</v>
      </c>
      <c r="IU345" s="77">
        <f>+BANCOS!IU192+FINANCIERAS!IU183</f>
        <v>76043.507502809996</v>
      </c>
      <c r="IV345" s="77">
        <f>+BANCOS!IV192+FINANCIERAS!IV183</f>
        <v>146549.59039930999</v>
      </c>
      <c r="IW345" s="77">
        <f>+BANCOS!IW192+FINANCIERAS!IW183</f>
        <v>186993.87732112</v>
      </c>
      <c r="IX345" s="77">
        <f>+BANCOS!IX192+FINANCIERAS!IX183</f>
        <v>238456.51536533999</v>
      </c>
      <c r="IY345" s="77">
        <f>+BANCOS!IY192+FINANCIERAS!IY183</f>
        <v>303785.20044079999</v>
      </c>
      <c r="IZ345" s="77">
        <f>+BANCOS!IZ192+FINANCIERAS!IZ183</f>
        <v>390301.35921777005</v>
      </c>
      <c r="JA345" s="77">
        <f>+BANCOS!JA192+FINANCIERAS!JA183</f>
        <v>437606</v>
      </c>
      <c r="JB345" s="77">
        <f>+BANCOS!JB192+FINANCIERAS!JB183</f>
        <v>482389.09008749016</v>
      </c>
      <c r="JC345" s="77">
        <f>+BANCOS!JC192+FINANCIERAS!JC183</f>
        <v>525863.52109237993</v>
      </c>
      <c r="JD345" s="77">
        <f>+BANCOS!JD192+FINANCIERAS!JD183</f>
        <v>585023.25688409992</v>
      </c>
      <c r="JE345" s="77">
        <f>+BANCOS!JE192+FINANCIERAS!JE183</f>
        <v>708987.34765056008</v>
      </c>
      <c r="JF345" s="77" t="e">
        <f>+BANCOS!#REF!+FINANCIERAS!JF183</f>
        <v>#REF!</v>
      </c>
    </row>
    <row r="346" spans="1:266" ht="12.9" customHeight="1" x14ac:dyDescent="0.2">
      <c r="A346" s="22" t="s">
        <v>181</v>
      </c>
      <c r="B346" s="77">
        <f>+BANCOS!B193+FINANCIERAS!B184</f>
        <v>0</v>
      </c>
      <c r="C346" s="77">
        <f>+BANCOS!C193+FINANCIERAS!C184</f>
        <v>0</v>
      </c>
      <c r="D346" s="77">
        <f>+BANCOS!D193+FINANCIERAS!D184</f>
        <v>0</v>
      </c>
      <c r="E346" s="77">
        <f>+BANCOS!E193+FINANCIERAS!E184</f>
        <v>0</v>
      </c>
      <c r="F346" s="77">
        <f>+BANCOS!F193+FINANCIERAS!F184</f>
        <v>0</v>
      </c>
      <c r="G346" s="77">
        <f>+BANCOS!G193+FINANCIERAS!G184</f>
        <v>0</v>
      </c>
      <c r="H346" s="77">
        <f>+BANCOS!H193+FINANCIERAS!H184</f>
        <v>0</v>
      </c>
      <c r="I346" s="77">
        <f>+BANCOS!I193+FINANCIERAS!I184</f>
        <v>0</v>
      </c>
      <c r="J346" s="77">
        <f>+BANCOS!J193+FINANCIERAS!J184</f>
        <v>0</v>
      </c>
      <c r="K346" s="77">
        <f>+BANCOS!K193+FINANCIERAS!K184</f>
        <v>0</v>
      </c>
      <c r="L346" s="77">
        <f>+BANCOS!L193+FINANCIERAS!L184</f>
        <v>0</v>
      </c>
      <c r="M346" s="77">
        <f>+BANCOS!M193+FINANCIERAS!M184</f>
        <v>0</v>
      </c>
      <c r="N346" s="77">
        <f>+BANCOS!N193+FINANCIERAS!N184</f>
        <v>0</v>
      </c>
      <c r="O346" s="77">
        <f>+BANCOS!O193+FINANCIERAS!O184</f>
        <v>0</v>
      </c>
      <c r="P346" s="77">
        <f>+BANCOS!P193+FINANCIERAS!P184</f>
        <v>0</v>
      </c>
      <c r="Q346" s="77">
        <f>+BANCOS!Q193+FINANCIERAS!Q184</f>
        <v>0</v>
      </c>
      <c r="R346" s="77">
        <f>+BANCOS!R193+FINANCIERAS!R184</f>
        <v>0</v>
      </c>
      <c r="S346" s="77">
        <f>+BANCOS!S193+FINANCIERAS!S184</f>
        <v>0</v>
      </c>
      <c r="T346" s="77">
        <f>+BANCOS!T193+FINANCIERAS!T184</f>
        <v>0</v>
      </c>
      <c r="U346" s="77">
        <f>+BANCOS!U193+FINANCIERAS!U184</f>
        <v>0</v>
      </c>
      <c r="V346" s="77">
        <f>+BANCOS!V193+FINANCIERAS!V184</f>
        <v>0</v>
      </c>
      <c r="W346" s="77">
        <f>+BANCOS!W193+FINANCIERAS!W184</f>
        <v>0</v>
      </c>
      <c r="X346" s="77">
        <f>+BANCOS!X193+FINANCIERAS!X184</f>
        <v>0</v>
      </c>
      <c r="Y346" s="77">
        <f>+BANCOS!Y193+FINANCIERAS!Y184</f>
        <v>0</v>
      </c>
      <c r="Z346" s="77">
        <f>+BANCOS!Z193+FINANCIERAS!Z184</f>
        <v>78168</v>
      </c>
      <c r="AA346" s="77">
        <f>+BANCOS!AA193+FINANCIERAS!AA184</f>
        <v>163597</v>
      </c>
      <c r="AB346" s="77">
        <f>+BANCOS!AB193+FINANCIERAS!AB184</f>
        <v>274496</v>
      </c>
      <c r="AC346" s="77">
        <f>+BANCOS!AC193+FINANCIERAS!AC184</f>
        <v>333295</v>
      </c>
      <c r="AD346" s="77">
        <f>+BANCOS!AD193+FINANCIERAS!AD184</f>
        <v>491552</v>
      </c>
      <c r="AE346" s="77">
        <f>+BANCOS!AE193+FINANCIERAS!AE184</f>
        <v>785529</v>
      </c>
      <c r="AF346" s="77">
        <f>+BANCOS!AF193+FINANCIERAS!AF184</f>
        <v>1469772</v>
      </c>
      <c r="AG346" s="77">
        <f>+BANCOS!AG193+FINANCIERAS!AG184</f>
        <v>1771526</v>
      </c>
      <c r="AH346" s="77">
        <f>+BANCOS!AH193+FINANCIERAS!AH184</f>
        <v>1868629</v>
      </c>
      <c r="AI346" s="77">
        <f>+BANCOS!AI193+FINANCIERAS!AI184</f>
        <v>2337506</v>
      </c>
      <c r="AJ346" s="77">
        <f>+BANCOS!AJ193+FINANCIERAS!AJ184</f>
        <v>6110158</v>
      </c>
      <c r="AK346" s="77">
        <f>+BANCOS!AK193+FINANCIERAS!AK184</f>
        <v>2902086</v>
      </c>
      <c r="AL346" s="77">
        <f>+BANCOS!AL193+FINANCIERAS!AL184</f>
        <v>455831</v>
      </c>
      <c r="AM346" s="77">
        <f>+BANCOS!AM193+FINANCIERAS!AM184</f>
        <v>559378</v>
      </c>
      <c r="AN346" s="77">
        <f>+BANCOS!AN193+FINANCIERAS!AN184</f>
        <v>630463</v>
      </c>
      <c r="AO346" s="77">
        <f>+BANCOS!AO193+FINANCIERAS!AO184</f>
        <v>662568</v>
      </c>
      <c r="AP346" s="77">
        <f>+BANCOS!AP193+FINANCIERAS!AP184</f>
        <v>965262</v>
      </c>
      <c r="AQ346" s="77">
        <f>+BANCOS!AQ193+FINANCIERAS!AQ184</f>
        <v>1190320</v>
      </c>
      <c r="AR346" s="77">
        <f>+BANCOS!AR193+FINANCIERAS!AR184</f>
        <v>1726071.9113464199</v>
      </c>
      <c r="AS346" s="77">
        <f>+BANCOS!AS193+FINANCIERAS!AS184</f>
        <v>2394947.4709119103</v>
      </c>
      <c r="AT346" s="77">
        <f>+BANCOS!AT193+FINANCIERAS!AT184</f>
        <v>1991011.3823720899</v>
      </c>
      <c r="AU346" s="77">
        <f>+BANCOS!AU193+FINANCIERAS!AU184</f>
        <v>2149643.07788456</v>
      </c>
      <c r="AV346" s="77">
        <f>+BANCOS!AV193+FINANCIERAS!AV184</f>
        <v>2243295.0221846998</v>
      </c>
      <c r="AW346" s="77">
        <f>+BANCOS!AW193+FINANCIERAS!AW184</f>
        <v>2487542.8922352297</v>
      </c>
      <c r="AX346" s="77">
        <f>+BANCOS!AX193+FINANCIERAS!AX184</f>
        <v>150265.78617129</v>
      </c>
      <c r="AY346" s="77">
        <f>+BANCOS!AY193+FINANCIERAS!AY184</f>
        <v>353550.38823745999</v>
      </c>
      <c r="AZ346" s="77">
        <f>+BANCOS!AZ193+FINANCIERAS!AZ184</f>
        <v>506621.22527954011</v>
      </c>
      <c r="BA346" s="77">
        <f>+BANCOS!BA193+FINANCIERAS!BA184</f>
        <v>653903.79823917011</v>
      </c>
      <c r="BB346" s="77">
        <f>+BANCOS!BB193+FINANCIERAS!BB184</f>
        <v>916821.54666217999</v>
      </c>
      <c r="BC346" s="77">
        <f>+BANCOS!BC193+FINANCIERAS!BC184</f>
        <v>1022885.31816567</v>
      </c>
      <c r="BD346" s="77">
        <f>+BANCOS!BD193+FINANCIERAS!BD184</f>
        <v>1049839.23676513</v>
      </c>
      <c r="BE346" s="77">
        <f>+BANCOS!BE193+FINANCIERAS!BE184</f>
        <v>1074005.5736244</v>
      </c>
      <c r="BF346" s="77">
        <f>+BANCOS!BF193+FINANCIERAS!BF184</f>
        <v>1122734.12781438</v>
      </c>
      <c r="BG346" s="77">
        <f>+BANCOS!BG193+FINANCIERAS!BG184</f>
        <v>1242849.2940716601</v>
      </c>
      <c r="BH346" s="77">
        <f>+BANCOS!BH193+FINANCIERAS!BH184</f>
        <v>1355141.8649991902</v>
      </c>
      <c r="BI346" s="77">
        <f>+BANCOS!BI193+FINANCIERAS!BI184</f>
        <v>1361035</v>
      </c>
      <c r="BJ346" s="77">
        <f>+BANCOS!BJ193+FINANCIERAS!BJ184</f>
        <v>81628.277191599991</v>
      </c>
      <c r="BK346" s="77">
        <f>+BANCOS!BK193+FINANCIERAS!BK184</f>
        <v>168307.44239673999</v>
      </c>
      <c r="BL346" s="77">
        <f>+BANCOS!BL193+FINANCIERAS!BL184</f>
        <v>239907.19409962001</v>
      </c>
      <c r="BM346" s="77">
        <f>+BANCOS!BM193+FINANCIERAS!BM184</f>
        <v>280839.38928375003</v>
      </c>
      <c r="BN346" s="77">
        <f>+BANCOS!BN193+FINANCIERAS!BN184</f>
        <v>307838.10882978991</v>
      </c>
      <c r="BO346" s="77">
        <f>+BANCOS!BO193+FINANCIERAS!BO184</f>
        <v>404681.74313839001</v>
      </c>
      <c r="BP346" s="77">
        <f>+BANCOS!BP193+FINANCIERAS!BP184</f>
        <v>477744.24857047002</v>
      </c>
      <c r="BQ346" s="77">
        <f>+BANCOS!BQ193+FINANCIERAS!BQ184</f>
        <v>575755.43248348997</v>
      </c>
      <c r="BR346" s="77">
        <f>+BANCOS!BR193+FINANCIERAS!BR184</f>
        <v>629341.99690431997</v>
      </c>
      <c r="BS346" s="77">
        <f>+BANCOS!BS193+FINANCIERAS!BS184</f>
        <v>718892.62000801996</v>
      </c>
      <c r="BT346" s="77">
        <f>+BANCOS!BT193+FINANCIERAS!BT184</f>
        <v>781297.24695935997</v>
      </c>
      <c r="BU346" s="77">
        <f>+BANCOS!BU193+FINANCIERAS!BU184</f>
        <v>883518.36489856988</v>
      </c>
      <c r="BV346" s="77">
        <f>+BANCOS!BV193+FINANCIERAS!BV184</f>
        <v>83021.85052878999</v>
      </c>
      <c r="BW346" s="77">
        <f>+BANCOS!BW193+FINANCIERAS!BW184</f>
        <v>247955.48743275998</v>
      </c>
      <c r="BX346" s="77">
        <f>+BANCOS!BX193+FINANCIERAS!BX184</f>
        <v>426400.48107962002</v>
      </c>
      <c r="BY346" s="77">
        <f>+BANCOS!BY193+FINANCIERAS!BY184</f>
        <v>770512.85673153005</v>
      </c>
      <c r="BZ346" s="77">
        <f>+BANCOS!BZ193+FINANCIERAS!BZ184</f>
        <v>1282659.8826359599</v>
      </c>
      <c r="CA346" s="77">
        <f>+BANCOS!CA193+FINANCIERAS!CA184</f>
        <v>1844818.9107869901</v>
      </c>
      <c r="CB346" s="77">
        <f>+BANCOS!CB193+FINANCIERAS!CB184</f>
        <v>1621147.59718251</v>
      </c>
      <c r="CC346" s="77">
        <f>+BANCOS!CC193+FINANCIERAS!CC184</f>
        <v>1755459.68823576</v>
      </c>
      <c r="CD346" s="77">
        <f>+BANCOS!CD193+FINANCIERAS!CD184</f>
        <v>1998486.2438830698</v>
      </c>
      <c r="CE346" s="77">
        <f>+BANCOS!CE193+FINANCIERAS!CE184</f>
        <v>2115640.4527912303</v>
      </c>
      <c r="CF346" s="77">
        <f>+BANCOS!CF193+FINANCIERAS!CF184</f>
        <v>2138183.7798325601</v>
      </c>
      <c r="CG346" s="77">
        <f>+BANCOS!CG193+FINANCIERAS!CG184</f>
        <v>2380882.71908803</v>
      </c>
      <c r="CH346" s="77">
        <f>+BANCOS!CH193+FINANCIERAS!CH184</f>
        <v>46947.560283370003</v>
      </c>
      <c r="CI346" s="77">
        <f>+BANCOS!CI193+FINANCIERAS!CI184</f>
        <v>65791.918054659996</v>
      </c>
      <c r="CJ346" s="77">
        <f>+BANCOS!CJ193+FINANCIERAS!CJ184</f>
        <v>103227.60103020999</v>
      </c>
      <c r="CK346" s="77">
        <f>+BANCOS!CK193+FINANCIERAS!CK184</f>
        <v>220904.08440360002</v>
      </c>
      <c r="CL346" s="77">
        <f>+BANCOS!CL193+FINANCIERAS!CL184</f>
        <v>258620.57195419</v>
      </c>
      <c r="CM346" s="77">
        <f>+BANCOS!CM193+FINANCIERAS!CM184</f>
        <v>350771.12675522</v>
      </c>
      <c r="CN346" s="77">
        <f>+BANCOS!CN193+FINANCIERAS!CN184</f>
        <v>382757.04600539</v>
      </c>
      <c r="CO346" s="77">
        <f>+BANCOS!CO193+FINANCIERAS!CO184</f>
        <v>420361.63956074999</v>
      </c>
      <c r="CP346" s="77">
        <f>+BANCOS!CP193+FINANCIERAS!CP184</f>
        <v>520568.27505583002</v>
      </c>
      <c r="CQ346" s="77">
        <f>+BANCOS!CQ193+FINANCIERAS!CQ184</f>
        <v>580668.30876324989</v>
      </c>
      <c r="CR346" s="77">
        <f>+BANCOS!CR193+FINANCIERAS!CR184</f>
        <v>829066.71026126994</v>
      </c>
      <c r="CS346" s="77">
        <f>+BANCOS!CS193+FINANCIERAS!CS184</f>
        <v>977304.59847212001</v>
      </c>
      <c r="CT346" s="77">
        <f>+BANCOS!CT193+FINANCIERAS!CT184</f>
        <v>114252.27867045</v>
      </c>
      <c r="CU346" s="77">
        <f>+BANCOS!CU193+FINANCIERAS!CU184</f>
        <v>220999.74441435002</v>
      </c>
      <c r="CV346" s="77">
        <f>+BANCOS!CV193+FINANCIERAS!CV184</f>
        <v>386883.31464996998</v>
      </c>
      <c r="CW346" s="77">
        <f>+BANCOS!CW193+FINANCIERAS!CW184</f>
        <v>564260.27795630007</v>
      </c>
      <c r="CX346" s="77">
        <f>+BANCOS!CX193+FINANCIERAS!CX184</f>
        <v>635531.73997420992</v>
      </c>
      <c r="CY346" s="77">
        <f>+BANCOS!CY193+FINANCIERAS!CY184</f>
        <v>959879.69291989016</v>
      </c>
      <c r="CZ346" s="77">
        <f>+BANCOS!CZ193+FINANCIERAS!CZ184</f>
        <v>1132847.8778857</v>
      </c>
      <c r="DA346" s="77">
        <f>+BANCOS!DA193+FINANCIERAS!DA184</f>
        <v>1245378.06438702</v>
      </c>
      <c r="DB346" s="77">
        <f>+BANCOS!DB193+FINANCIERAS!DB184</f>
        <v>1306105.4305861599</v>
      </c>
      <c r="DC346" s="77">
        <f>+BANCOS!DC193+FINANCIERAS!DC184</f>
        <v>2178554.4502256899</v>
      </c>
      <c r="DD346" s="77">
        <f>+BANCOS!DD193+FINANCIERAS!DD184</f>
        <v>2613442.5406302391</v>
      </c>
      <c r="DE346" s="77">
        <f>+BANCOS!DE193+FINANCIERAS!DE184</f>
        <v>6931272.3171300013</v>
      </c>
      <c r="DF346" s="77">
        <f>+BANCOS!DF193+FINANCIERAS!DF184</f>
        <v>215965.34812051998</v>
      </c>
      <c r="DG346" s="77">
        <f>+BANCOS!DG193+FINANCIERAS!DG184</f>
        <v>344503.05637949996</v>
      </c>
      <c r="DH346" s="77">
        <f>+BANCOS!DH193+FINANCIERAS!DH184</f>
        <v>458912.97288372007</v>
      </c>
      <c r="DI346" s="77">
        <f>+BANCOS!DI193+FINANCIERAS!DI184</f>
        <v>580957.82664435008</v>
      </c>
      <c r="DJ346" s="77">
        <f>+BANCOS!DJ193+FINANCIERAS!DJ184</f>
        <v>682819.31946260994</v>
      </c>
      <c r="DK346" s="77">
        <f>+BANCOS!DK193+FINANCIERAS!DK184</f>
        <v>751445.28033701994</v>
      </c>
      <c r="DL346" s="77">
        <f>+BANCOS!DL193+FINANCIERAS!DL184</f>
        <v>1339051.2742119299</v>
      </c>
      <c r="DM346" s="77">
        <f>+BANCOS!DM193+FINANCIERAS!DM184</f>
        <v>1718419.12239031</v>
      </c>
      <c r="DN346" s="77">
        <f>+BANCOS!DN193+FINANCIERAS!DN184</f>
        <v>1852910.9200375399</v>
      </c>
      <c r="DO346" s="77">
        <f>+BANCOS!DO193+FINANCIERAS!DO184</f>
        <v>1971165.7829940601</v>
      </c>
      <c r="DP346" s="77">
        <f>+BANCOS!DP193+FINANCIERAS!DP184</f>
        <v>2088505.4778489599</v>
      </c>
      <c r="DQ346" s="77">
        <f>+BANCOS!DQ193+FINANCIERAS!DQ184</f>
        <v>1913880.93857633</v>
      </c>
      <c r="DR346" s="77">
        <f>+BANCOS!DR193+FINANCIERAS!DR184</f>
        <v>327347.29349534004</v>
      </c>
      <c r="DS346" s="77">
        <f>+BANCOS!DS193+FINANCIERAS!DS184</f>
        <v>600662.97902898013</v>
      </c>
      <c r="DT346" s="77">
        <f>+BANCOS!DT193+FINANCIERAS!DT184</f>
        <v>796429.10821734997</v>
      </c>
      <c r="DU346" s="77">
        <f>+BANCOS!DU193+FINANCIERAS!DU184</f>
        <v>1027180.4104354701</v>
      </c>
      <c r="DV346" s="77">
        <f>+BANCOS!DV193+FINANCIERAS!DV184</f>
        <v>1287126.2508140199</v>
      </c>
      <c r="DW346" s="77">
        <f>+BANCOS!DW193+FINANCIERAS!DW184</f>
        <v>1494039.44173824</v>
      </c>
      <c r="DX346" s="77">
        <f>+BANCOS!DX193+FINANCIERAS!DX184</f>
        <v>1648338.0584962901</v>
      </c>
      <c r="DY346" s="77">
        <f>+BANCOS!DY193+FINANCIERAS!DY184</f>
        <v>1941793.05256321</v>
      </c>
      <c r="DZ346" s="77">
        <f>+BANCOS!DZ193+FINANCIERAS!DZ184</f>
        <v>2132787.2763838698</v>
      </c>
      <c r="EA346" s="77">
        <f>+BANCOS!EA193+FINANCIERAS!EA184</f>
        <v>2310768.5449184095</v>
      </c>
      <c r="EB346" s="77">
        <f>+BANCOS!EB193+FINANCIERAS!EB184</f>
        <v>2645001.3450540397</v>
      </c>
      <c r="EC346" s="77">
        <f>+BANCOS!EC193+FINANCIERAS!EC184</f>
        <v>3248500.3127214699</v>
      </c>
      <c r="ED346" s="77">
        <f>+BANCOS!ED193+FINANCIERAS!ED184</f>
        <v>339826.67715005</v>
      </c>
      <c r="EE346" s="77">
        <f>+BANCOS!EE193+FINANCIERAS!EE184</f>
        <v>511752.61255383003</v>
      </c>
      <c r="EF346" s="77">
        <f>+BANCOS!EF193+FINANCIERAS!EF184</f>
        <v>1182408.7209244</v>
      </c>
      <c r="EG346" s="77">
        <f>+BANCOS!EG193+FINANCIERAS!EG184</f>
        <v>1608924.6649507999</v>
      </c>
      <c r="EH346" s="77">
        <f>+BANCOS!EH193+FINANCIERAS!EH184</f>
        <v>1967482.3738105001</v>
      </c>
      <c r="EI346" s="77">
        <f>+BANCOS!EI193+FINANCIERAS!EI184</f>
        <v>2208180.4078878001</v>
      </c>
      <c r="EJ346" s="77">
        <f>+BANCOS!EJ193+FINANCIERAS!EJ184</f>
        <v>2530565.5994520099</v>
      </c>
      <c r="EK346" s="77">
        <f>+BANCOS!EK193+FINANCIERAS!EK184</f>
        <v>3317722.5947164302</v>
      </c>
      <c r="EL346" s="77">
        <f>+BANCOS!EL193+FINANCIERAS!EL184</f>
        <v>4209402.6910338802</v>
      </c>
      <c r="EM346" s="77">
        <f>+BANCOS!EM193+FINANCIERAS!EM184</f>
        <v>4714820.5318713905</v>
      </c>
      <c r="EN346" s="77">
        <f>+BANCOS!EN193+FINANCIERAS!EN184</f>
        <v>6018918.91630858</v>
      </c>
      <c r="EO346" s="77">
        <f>+BANCOS!EO193+FINANCIERAS!EO184</f>
        <v>7513470.49623824</v>
      </c>
      <c r="EP346" s="77">
        <f>+BANCOS!EP193+FINANCIERAS!EP184</f>
        <v>1693821.37708773</v>
      </c>
      <c r="EQ346" s="77">
        <f>+BANCOS!EQ193+FINANCIERAS!EQ184</f>
        <v>7625607.4605194088</v>
      </c>
      <c r="ER346" s="77">
        <f>+BANCOS!ER193+FINANCIERAS!ER184</f>
        <v>10186345.787751852</v>
      </c>
      <c r="ES346" s="77">
        <f>+BANCOS!ES193+FINANCIERAS!ES184</f>
        <v>11980575.61058992</v>
      </c>
      <c r="ET346" s="77">
        <f>+BANCOS!ET193+FINANCIERAS!ET184</f>
        <v>16877164.977972809</v>
      </c>
      <c r="EU346" s="77">
        <f>+BANCOS!EU193+FINANCIERAS!EU184</f>
        <v>4653891.2383751702</v>
      </c>
      <c r="EV346" s="77">
        <f>+BANCOS!EV193+FINANCIERAS!EV184</f>
        <v>5444655.0748153795</v>
      </c>
      <c r="EW346" s="77">
        <f>+BANCOS!EW193+FINANCIERAS!EW184</f>
        <v>5698424.6893892018</v>
      </c>
      <c r="EX346" s="77">
        <f>+BANCOS!EX193+FINANCIERAS!EX184</f>
        <v>5995414.1967696091</v>
      </c>
      <c r="EY346" s="77">
        <f>+BANCOS!EY193+FINANCIERAS!EY184</f>
        <v>6340897.9365831194</v>
      </c>
      <c r="EZ346" s="77">
        <f>+BANCOS!EZ193+FINANCIERAS!EZ184</f>
        <v>6612564.9630645309</v>
      </c>
      <c r="FA346" s="77">
        <f>+BANCOS!FA193+FINANCIERAS!FA184</f>
        <v>7348569.8319218885</v>
      </c>
      <c r="FB346" s="77">
        <f>+BANCOS!FB193+FINANCIERAS!FB184</f>
        <v>796831.65779097995</v>
      </c>
      <c r="FC346" s="77">
        <f>+BANCOS!FC193+FINANCIERAS!FC184</f>
        <v>1406973.67861114</v>
      </c>
      <c r="FD346" s="77">
        <f>+BANCOS!FD193+FINANCIERAS!FD184</f>
        <v>1710359.5849949298</v>
      </c>
      <c r="FE346" s="77">
        <f>+BANCOS!FE193+FINANCIERAS!FE184</f>
        <v>2562293.5568293203</v>
      </c>
      <c r="FF346" s="77">
        <f>+BANCOS!FF193+FINANCIERAS!FF184</f>
        <v>3314137.9159961101</v>
      </c>
      <c r="FG346" s="77">
        <f>+BANCOS!FG193+FINANCIERAS!FG184</f>
        <v>3983987.6632209201</v>
      </c>
      <c r="FH346" s="77">
        <f>+BANCOS!FH193+FINANCIERAS!FH184</f>
        <v>4692797.4024067596</v>
      </c>
      <c r="FI346" s="77">
        <f>+BANCOS!FI193+FINANCIERAS!FI184</f>
        <v>5102523.9168266095</v>
      </c>
      <c r="FJ346" s="77">
        <f>+BANCOS!FJ193+FINANCIERAS!FJ184</f>
        <v>5535936.9098191513</v>
      </c>
      <c r="FK346" s="77">
        <f>+BANCOS!FK193+FINANCIERAS!FK184</f>
        <v>5852103.9631940397</v>
      </c>
      <c r="FL346" s="77">
        <f>+BANCOS!FL193+FINANCIERAS!FL184</f>
        <v>6066858.1662511714</v>
      </c>
      <c r="FM346" s="77">
        <f>+BANCOS!FM193+FINANCIERAS!FM184</f>
        <v>6910468.2725650193</v>
      </c>
      <c r="FN346" s="77">
        <f>+BANCOS!FN193+FINANCIERAS!FN184</f>
        <v>572414.49907881999</v>
      </c>
      <c r="FO346" s="77">
        <f>+BANCOS!FO193+FINANCIERAS!FO184</f>
        <v>1726618.0556582301</v>
      </c>
      <c r="FP346" s="77">
        <f>+BANCOS!FP193+FINANCIERAS!FP184</f>
        <v>2296140.8620716198</v>
      </c>
      <c r="FQ346" s="77">
        <f>+BANCOS!FQ193+FINANCIERAS!FQ184</f>
        <v>2713701.2483246103</v>
      </c>
      <c r="FR346" s="77">
        <f>+BANCOS!FR193+FINANCIERAS!FR184</f>
        <v>3065080.9507622793</v>
      </c>
      <c r="FS346" s="77">
        <f>+BANCOS!FS193+FINANCIERAS!FS184</f>
        <v>3542401.3881796999</v>
      </c>
      <c r="FT346" s="77">
        <f>+BANCOS!FT193+FINANCIERAS!FT184</f>
        <v>5863492.0441240203</v>
      </c>
      <c r="FU346" s="77">
        <f>+BANCOS!FU193+FINANCIERAS!FU184</f>
        <v>6912880.9350475706</v>
      </c>
      <c r="FV346" s="77">
        <f>+BANCOS!FV193+FINANCIERAS!FV184</f>
        <v>8237103.2823327594</v>
      </c>
      <c r="FW346" s="77">
        <f>+BANCOS!FW193+FINANCIERAS!FW184</f>
        <v>10190727.34764882</v>
      </c>
      <c r="FX346" s="77">
        <f>+BANCOS!FX193+FINANCIERAS!FX184</f>
        <v>11250256.233801519</v>
      </c>
      <c r="FY346" s="77">
        <f>+BANCOS!FY193+FINANCIERAS!FY184</f>
        <v>12206678.49446092</v>
      </c>
      <c r="FZ346" s="77">
        <f>+BANCOS!FZ193+FINANCIERAS!FZ184</f>
        <v>1654217.0697462601</v>
      </c>
      <c r="GA346" s="77">
        <f>+BANCOS!GA193+FINANCIERAS!GA184</f>
        <v>2635807.57395828</v>
      </c>
      <c r="GB346" s="77">
        <f>+BANCOS!GB193+FINANCIERAS!GB184</f>
        <v>5116565.5558589194</v>
      </c>
      <c r="GC346" s="77">
        <f>+BANCOS!GC193+FINANCIERAS!GC184</f>
        <v>8003529.9765042095</v>
      </c>
      <c r="GD346" s="77">
        <f>+BANCOS!GD193+FINANCIERAS!GD184</f>
        <v>9318199.7641442101</v>
      </c>
      <c r="GE346" s="77">
        <f>+BANCOS!GE193+FINANCIERAS!GE184</f>
        <v>11450427.726895532</v>
      </c>
      <c r="GF346" s="77">
        <f>+BANCOS!GF193+FINANCIERAS!GF184</f>
        <v>12948926.621589752</v>
      </c>
      <c r="GG346" s="77">
        <f>+BANCOS!GG193+FINANCIERAS!GG184</f>
        <v>15476036.69673745</v>
      </c>
      <c r="GH346" s="77">
        <f>+BANCOS!GH193+FINANCIERAS!GH184</f>
        <v>18815971.22065933</v>
      </c>
      <c r="GI346" s="77">
        <f>+BANCOS!GI193+FINANCIERAS!GI184</f>
        <v>20140059.761346988</v>
      </c>
      <c r="GJ346" s="77">
        <f>+BANCOS!GJ193+FINANCIERAS!GJ184</f>
        <v>21652268.90425384</v>
      </c>
      <c r="GK346" s="77">
        <f>+BANCOS!GK193+FINANCIERAS!GK184</f>
        <v>23904824.218386643</v>
      </c>
      <c r="GL346" s="77">
        <f>+BANCOS!GL193+FINANCIERAS!GL184</f>
        <v>1592864.2674891802</v>
      </c>
      <c r="GM346" s="77">
        <f>+BANCOS!GM193+FINANCIERAS!GM184</f>
        <v>5353973.9502859693</v>
      </c>
      <c r="GN346" s="77">
        <f>+BANCOS!GN193+FINANCIERAS!GN184</f>
        <v>7760034.7110008504</v>
      </c>
      <c r="GO346" s="77">
        <f>+BANCOS!GO193+FINANCIERAS!GO184</f>
        <v>10353970.860314321</v>
      </c>
      <c r="GP346" s="77">
        <f>+BANCOS!GP193+FINANCIERAS!GP184</f>
        <v>12430833.592614001</v>
      </c>
      <c r="GQ346" s="77">
        <f>+BANCOS!GQ193+FINANCIERAS!GQ184</f>
        <v>15310787.138472222</v>
      </c>
      <c r="GR346" s="77">
        <f>+BANCOS!GR193+FINANCIERAS!GR184</f>
        <v>16818240.06206587</v>
      </c>
      <c r="GS346" s="77">
        <f>+BANCOS!GS193+FINANCIERAS!GS184</f>
        <v>18107842.855023772</v>
      </c>
      <c r="GT346" s="77">
        <f>+BANCOS!GT193+FINANCIERAS!GT184</f>
        <v>19684037.53060618</v>
      </c>
      <c r="GU346" s="77">
        <f>+BANCOS!GU193+FINANCIERAS!GU184</f>
        <v>21277354.718131259</v>
      </c>
      <c r="GV346" s="77">
        <f>+BANCOS!GV193+FINANCIERAS!GV184</f>
        <v>22475864.942495979</v>
      </c>
      <c r="GW346" s="77">
        <f>+BANCOS!GW193+FINANCIERAS!GW184</f>
        <v>24291619.710253485</v>
      </c>
      <c r="GX346" s="77">
        <f>+BANCOS!GX193+FINANCIERAS!GX184</f>
        <v>1973324.4630972301</v>
      </c>
      <c r="GY346" s="77">
        <f>+BANCOS!GY193+FINANCIERAS!GY184</f>
        <v>5199778.3918880196</v>
      </c>
      <c r="GZ346" s="77">
        <f>+BANCOS!GZ193+FINANCIERAS!GZ184</f>
        <v>8181205.501689408</v>
      </c>
      <c r="HA346" s="77">
        <f>+BANCOS!HA193+FINANCIERAS!HA184</f>
        <v>10642586.694677599</v>
      </c>
      <c r="HB346" s="77">
        <f>+BANCOS!HB193+FINANCIERAS!HB184</f>
        <v>12121780.7491345</v>
      </c>
      <c r="HC346" s="77">
        <f>+BANCOS!HC193+FINANCIERAS!HC184</f>
        <v>13577182.930108441</v>
      </c>
      <c r="HD346" s="77">
        <f>+BANCOS!HD193+FINANCIERAS!HD184</f>
        <v>14692898.800872862</v>
      </c>
      <c r="HE346" s="77">
        <f>+BANCOS!HE193+FINANCIERAS!HE184</f>
        <v>16248258.666414279</v>
      </c>
      <c r="HF346" s="77">
        <f>+BANCOS!HF193+FINANCIERAS!HF184</f>
        <v>17225275.483945072</v>
      </c>
      <c r="HG346" s="77">
        <f>+BANCOS!HG193+FINANCIERAS!HG184</f>
        <v>18249285.172631942</v>
      </c>
      <c r="HH346" s="77">
        <f>+BANCOS!HH193+FINANCIERAS!HH184</f>
        <v>19211920.318221081</v>
      </c>
      <c r="HI346" s="77">
        <f>+BANCOS!HI193+FINANCIERAS!HI184</f>
        <v>20292037.992766619</v>
      </c>
      <c r="HJ346" s="77">
        <f>+BANCOS!HJ193+FINANCIERAS!HJ184</f>
        <v>1657529.9862274502</v>
      </c>
      <c r="HK346" s="77">
        <f>+BANCOS!HK193+FINANCIERAS!HK184</f>
        <v>2594721.3798430995</v>
      </c>
      <c r="HL346" s="77">
        <f>+BANCOS!HL193+FINANCIERAS!HL184</f>
        <v>3408918.7640388198</v>
      </c>
      <c r="HM346" s="77">
        <f>+BANCOS!HM193+FINANCIERAS!HM184</f>
        <v>4015180.3623983911</v>
      </c>
      <c r="HN346" s="77">
        <f>+BANCOS!HN193+FINANCIERAS!HN184</f>
        <v>5375870.9127349397</v>
      </c>
      <c r="HO346" s="77">
        <f>+BANCOS!HO193+FINANCIERAS!HO184</f>
        <v>6639764.3918099608</v>
      </c>
      <c r="HP346" s="77">
        <f>+BANCOS!HP193+FINANCIERAS!HP184</f>
        <v>7402200.2409973498</v>
      </c>
      <c r="HQ346" s="77">
        <f>+BANCOS!HQ193+FINANCIERAS!HQ184</f>
        <v>8407011.2050126288</v>
      </c>
      <c r="HR346" s="77">
        <f>+BANCOS!HR193+FINANCIERAS!HR184</f>
        <v>9200140.02755142</v>
      </c>
      <c r="HS346" s="77">
        <f>+BANCOS!HS193+FINANCIERAS!HS184</f>
        <v>10357566.19760951</v>
      </c>
      <c r="HT346" s="77">
        <f>+BANCOS!HT193+FINANCIERAS!HT184</f>
        <v>11534634.844471361</v>
      </c>
      <c r="HU346" s="77">
        <f>+BANCOS!HU193+FINANCIERAS!HU184</f>
        <v>12982711.726481341</v>
      </c>
      <c r="HV346" s="77">
        <f>+BANCOS!HV193+FINANCIERAS!HV184</f>
        <v>1691369.4757254599</v>
      </c>
      <c r="HW346" s="77">
        <f>+BANCOS!HW193+FINANCIERAS!HW184</f>
        <v>2765755.4360246602</v>
      </c>
      <c r="HX346" s="77">
        <f>+BANCOS!HX193+FINANCIERAS!HX184</f>
        <v>4019517.8381284801</v>
      </c>
      <c r="HY346" s="77">
        <f>+BANCOS!HY193+FINANCIERAS!HY184</f>
        <v>4868270.8232746022</v>
      </c>
      <c r="HZ346" s="77">
        <f>+BANCOS!HZ193+FINANCIERAS!HZ184</f>
        <v>7244904.1119912593</v>
      </c>
      <c r="IA346" s="77">
        <f>+BANCOS!IA193+FINANCIERAS!IA184</f>
        <v>8666349.3091004696</v>
      </c>
      <c r="IB346" s="77">
        <f>+BANCOS!IB193+FINANCIERAS!IB184</f>
        <v>11042234.78469876</v>
      </c>
      <c r="IC346" s="77">
        <f>+BANCOS!IC193+FINANCIERAS!IC184</f>
        <v>14428072.34428357</v>
      </c>
      <c r="ID346" s="77">
        <f>+BANCOS!ID193+FINANCIERAS!ID184</f>
        <v>16062860.122676101</v>
      </c>
      <c r="IE346" s="77">
        <f>+BANCOS!IE193+FINANCIERAS!IE184</f>
        <v>17432205.368221428</v>
      </c>
      <c r="IF346" s="77">
        <f>+BANCOS!IF193+FINANCIERAS!IF184</f>
        <v>18858547.645119369</v>
      </c>
      <c r="IG346" s="77">
        <f>+BANCOS!IG193+FINANCIERAS!IG184</f>
        <v>20206251.827319741</v>
      </c>
      <c r="IH346" s="77">
        <f>+BANCOS!IH193+FINANCIERAS!IH184</f>
        <v>927634.35279567994</v>
      </c>
      <c r="II346" s="77">
        <f>+BANCOS!II193+FINANCIERAS!II184</f>
        <v>2318768.80090997</v>
      </c>
      <c r="IJ346" s="77">
        <f>+BANCOS!IJ193+FINANCIERAS!IJ184</f>
        <v>4476269.5816682288</v>
      </c>
      <c r="IK346" s="77">
        <f>+BANCOS!IK193+FINANCIERAS!IK184</f>
        <v>6051522.4643085701</v>
      </c>
      <c r="IL346" s="77">
        <f>+BANCOS!IL193+FINANCIERAS!IL184</f>
        <v>7351270.0604166798</v>
      </c>
      <c r="IM346" s="77">
        <f>+BANCOS!IM193+FINANCIERAS!IM184</f>
        <v>8762765.7504859995</v>
      </c>
      <c r="IN346" s="77">
        <f>+BANCOS!IN193+FINANCIERAS!IN184</f>
        <v>10580040.556042511</v>
      </c>
      <c r="IO346" s="77">
        <f>+BANCOS!IO193+FINANCIERAS!IO184</f>
        <v>11243598.32043601</v>
      </c>
      <c r="IP346" s="77">
        <f>+BANCOS!IP193+FINANCIERAS!IP184</f>
        <v>12168071.570355728</v>
      </c>
      <c r="IQ346" s="77">
        <f>+BANCOS!IQ193+FINANCIERAS!IQ184</f>
        <v>12991138.93028464</v>
      </c>
      <c r="IR346" s="77">
        <f>+BANCOS!IR193+FINANCIERAS!IR184</f>
        <v>13815797.544978609</v>
      </c>
      <c r="IS346" s="77">
        <f>+BANCOS!IS193+FINANCIERAS!IS184</f>
        <v>17687720.639944609</v>
      </c>
      <c r="IT346" s="77">
        <f>+BANCOS!IT193+FINANCIERAS!IT184</f>
        <v>2378207.1145894397</v>
      </c>
      <c r="IU346" s="77">
        <f>+BANCOS!IU193+FINANCIERAS!IU184</f>
        <v>5256581.5523157008</v>
      </c>
      <c r="IV346" s="77">
        <f>+BANCOS!IV193+FINANCIERAS!IV184</f>
        <v>10733598.244325668</v>
      </c>
      <c r="IW346" s="77">
        <f>+BANCOS!IW193+FINANCIERAS!IW184</f>
        <v>15711963.13497608</v>
      </c>
      <c r="IX346" s="77">
        <f>+BANCOS!IX193+FINANCIERAS!IX184</f>
        <v>21549441.249200981</v>
      </c>
      <c r="IY346" s="77">
        <f>+BANCOS!IY193+FINANCIERAS!IY184</f>
        <v>23620994.562493794</v>
      </c>
      <c r="IZ346" s="77">
        <f>+BANCOS!IZ193+FINANCIERAS!IZ184</f>
        <v>25905529.293920927</v>
      </c>
      <c r="JA346" s="77">
        <f>+BANCOS!JA193+FINANCIERAS!JA184</f>
        <v>27088496</v>
      </c>
      <c r="JB346" s="77">
        <f>+BANCOS!JB193+FINANCIERAS!JB184</f>
        <v>28444460.313905492</v>
      </c>
      <c r="JC346" s="77">
        <f>+BANCOS!JC193+FINANCIERAS!JC184</f>
        <v>29482632.37797555</v>
      </c>
      <c r="JD346" s="77">
        <f>+BANCOS!JD193+FINANCIERAS!JD184</f>
        <v>30703937.792546738</v>
      </c>
      <c r="JE346" s="77">
        <f>+BANCOS!JE193+FINANCIERAS!JE184</f>
        <v>32537290.906621527</v>
      </c>
      <c r="JF346" s="77" t="e">
        <f>+BANCOS!#REF!+FINANCIERAS!JF184</f>
        <v>#REF!</v>
      </c>
    </row>
    <row r="347" spans="1:266" ht="12.9" customHeight="1" x14ac:dyDescent="0.2">
      <c r="A347" s="113" t="s">
        <v>209</v>
      </c>
      <c r="B347" s="77"/>
      <c r="C347" s="77"/>
      <c r="D347" s="77"/>
      <c r="E347" s="77"/>
      <c r="F347" s="77"/>
      <c r="G347" s="77"/>
      <c r="H347" s="77"/>
      <c r="I347" s="77"/>
      <c r="J347" s="77"/>
      <c r="K347" s="77"/>
      <c r="L347" s="77"/>
      <c r="M347" s="77"/>
      <c r="N347" s="77"/>
      <c r="O347" s="77"/>
      <c r="P347" s="77"/>
      <c r="Q347" s="77"/>
      <c r="R347" s="77"/>
      <c r="S347" s="77"/>
      <c r="T347" s="77"/>
      <c r="U347" s="77"/>
      <c r="V347" s="77"/>
      <c r="W347" s="77"/>
      <c r="X347" s="77"/>
      <c r="Y347" s="77"/>
      <c r="Z347" s="77"/>
      <c r="AA347" s="77"/>
      <c r="AB347" s="77"/>
      <c r="AC347" s="77"/>
      <c r="AD347" s="77"/>
      <c r="AE347" s="77"/>
      <c r="AF347" s="77"/>
      <c r="AG347" s="77"/>
      <c r="AH347" s="77"/>
      <c r="AI347" s="77"/>
      <c r="AJ347" s="77"/>
      <c r="AK347" s="77"/>
      <c r="AL347" s="77"/>
      <c r="AM347" s="77"/>
      <c r="AN347" s="77"/>
      <c r="AO347" s="77"/>
      <c r="AP347" s="77"/>
      <c r="AQ347" s="77"/>
      <c r="AR347" s="77"/>
      <c r="AS347" s="77"/>
      <c r="AT347" s="77"/>
      <c r="AU347" s="77"/>
      <c r="AV347" s="77"/>
      <c r="AW347" s="77"/>
      <c r="AX347" s="77"/>
      <c r="AY347" s="77"/>
      <c r="AZ347" s="77"/>
      <c r="BA347" s="77"/>
      <c r="BB347" s="77"/>
      <c r="BC347" s="77"/>
      <c r="BD347" s="77"/>
      <c r="BE347" s="77"/>
      <c r="BF347" s="77"/>
      <c r="BG347" s="77"/>
      <c r="BH347" s="77"/>
      <c r="BI347" s="77"/>
      <c r="BJ347" s="77"/>
      <c r="BK347" s="77"/>
      <c r="BL347" s="77"/>
      <c r="BM347" s="77"/>
      <c r="BN347" s="77"/>
      <c r="BO347" s="77"/>
      <c r="BP347" s="77"/>
      <c r="BQ347" s="77"/>
      <c r="BR347" s="77"/>
      <c r="BS347" s="77"/>
      <c r="BT347" s="77"/>
      <c r="BU347" s="77"/>
      <c r="BV347" s="77"/>
      <c r="BW347" s="77"/>
      <c r="BX347" s="77"/>
      <c r="BY347" s="77"/>
      <c r="BZ347" s="77"/>
      <c r="CA347" s="77"/>
      <c r="CB347" s="77"/>
      <c r="CC347" s="77"/>
      <c r="CD347" s="77"/>
      <c r="CE347" s="77"/>
      <c r="CF347" s="77"/>
      <c r="CG347" s="77"/>
      <c r="CH347" s="77"/>
      <c r="CI347" s="77"/>
      <c r="CJ347" s="77"/>
      <c r="CK347" s="77"/>
      <c r="CL347" s="77"/>
      <c r="CM347" s="77"/>
      <c r="CN347" s="77"/>
      <c r="CO347" s="77"/>
      <c r="CP347" s="77"/>
      <c r="CQ347" s="77"/>
      <c r="CR347" s="77"/>
      <c r="CS347" s="77"/>
      <c r="CT347" s="77"/>
      <c r="CU347" s="77"/>
      <c r="CV347" s="77"/>
      <c r="CW347" s="77"/>
      <c r="CX347" s="77"/>
      <c r="CY347" s="77"/>
      <c r="CZ347" s="77"/>
      <c r="DA347" s="77"/>
      <c r="DB347" s="77"/>
      <c r="DC347" s="77"/>
      <c r="DD347" s="77"/>
      <c r="DE347" s="77"/>
      <c r="DF347" s="77"/>
      <c r="DG347" s="77"/>
      <c r="DH347" s="77"/>
      <c r="DI347" s="77"/>
      <c r="DJ347" s="77"/>
      <c r="DK347" s="77"/>
      <c r="DL347" s="77"/>
      <c r="DM347" s="77"/>
      <c r="DN347" s="77"/>
      <c r="DO347" s="77"/>
      <c r="DP347" s="77"/>
      <c r="DQ347" s="77"/>
      <c r="DR347" s="77"/>
      <c r="DS347" s="77"/>
      <c r="DT347" s="77"/>
      <c r="DU347" s="77"/>
      <c r="DV347" s="77"/>
      <c r="DW347" s="77"/>
      <c r="DX347" s="77"/>
      <c r="DY347" s="77"/>
      <c r="DZ347" s="77"/>
      <c r="EA347" s="77"/>
      <c r="EB347" s="77"/>
      <c r="EC347" s="77"/>
      <c r="ED347" s="77"/>
      <c r="EE347" s="77"/>
      <c r="EF347" s="77"/>
      <c r="EG347" s="77"/>
      <c r="EH347" s="77"/>
      <c r="EI347" s="77"/>
      <c r="EJ347" s="77"/>
      <c r="EK347" s="77"/>
      <c r="EL347" s="77"/>
      <c r="EM347" s="77"/>
      <c r="EN347" s="77"/>
      <c r="EO347" s="77"/>
      <c r="EP347" s="77"/>
      <c r="EQ347" s="77"/>
      <c r="ER347" s="77"/>
      <c r="ES347" s="77"/>
      <c r="ET347" s="77"/>
      <c r="EU347" s="77"/>
      <c r="EV347" s="77"/>
      <c r="EW347" s="77"/>
      <c r="EX347" s="77"/>
      <c r="EY347" s="77"/>
      <c r="EZ347" s="77"/>
      <c r="FA347" s="77"/>
      <c r="FB347" s="77"/>
      <c r="FC347" s="77"/>
      <c r="FD347" s="77"/>
      <c r="FE347" s="77"/>
      <c r="FF347" s="77"/>
      <c r="FG347" s="77"/>
      <c r="FH347" s="77"/>
      <c r="FI347" s="77"/>
      <c r="FJ347" s="77">
        <f>+BANCOS!FJ194+FINANCIERAS!FJ185</f>
        <v>899136.96668096993</v>
      </c>
      <c r="FK347" s="77">
        <f>+BANCOS!FK194+FINANCIERAS!FK185</f>
        <v>960711.98307179008</v>
      </c>
      <c r="FL347" s="77">
        <f>+BANCOS!FL194+FINANCIERAS!FL185</f>
        <v>998369.26268127013</v>
      </c>
      <c r="FM347" s="77">
        <f>+BANCOS!FM194+FINANCIERAS!FM185</f>
        <v>1072850.9994589603</v>
      </c>
      <c r="FN347" s="77">
        <f>+BANCOS!FN194+FINANCIERAS!FN185</f>
        <v>66740.416938449998</v>
      </c>
      <c r="FO347" s="77">
        <f>+BANCOS!FO194+FINANCIERAS!FO185</f>
        <v>163042.45060510002</v>
      </c>
      <c r="FP347" s="77">
        <f>+BANCOS!FP194+FINANCIERAS!FP185</f>
        <v>239868.98683794</v>
      </c>
      <c r="FQ347" s="77">
        <f>+BANCOS!FQ194+FINANCIERAS!FQ185</f>
        <v>313245.55965118</v>
      </c>
      <c r="FR347" s="77">
        <f>+BANCOS!FR194+FINANCIERAS!FR185</f>
        <v>377431.26428209001</v>
      </c>
      <c r="FS347" s="77">
        <f>+BANCOS!FS194+FINANCIERAS!FS185</f>
        <v>444224.30157108011</v>
      </c>
      <c r="FT347" s="77">
        <f>+BANCOS!FT194+FINANCIERAS!FT185</f>
        <v>558945.19572255004</v>
      </c>
      <c r="FU347" s="77">
        <f>+BANCOS!FU194+FINANCIERAS!FU185</f>
        <v>637410.97731095995</v>
      </c>
      <c r="FV347" s="77">
        <f>+BANCOS!FV194+FINANCIERAS!FV185</f>
        <v>694774.73963745008</v>
      </c>
      <c r="FW347" s="77">
        <f>+BANCOS!FW194+FINANCIERAS!FW185</f>
        <v>787402.55905120983</v>
      </c>
      <c r="FX347" s="77">
        <f>+BANCOS!FX194+FINANCIERAS!FX185</f>
        <v>856978.8425095299</v>
      </c>
      <c r="FY347" s="77">
        <f>+BANCOS!FY194+FINANCIERAS!FY185</f>
        <v>1006734.7105041301</v>
      </c>
      <c r="FZ347" s="77">
        <f>+BANCOS!FZ194+FINANCIERAS!FZ185</f>
        <v>101303.09318613002</v>
      </c>
      <c r="GA347" s="77">
        <f>+BANCOS!GA194+FINANCIERAS!GA185</f>
        <v>193221.32231712001</v>
      </c>
      <c r="GB347" s="77">
        <f>+BANCOS!GB194+FINANCIERAS!GB185</f>
        <v>270327.95603541005</v>
      </c>
      <c r="GC347" s="77">
        <f>+BANCOS!GC194+FINANCIERAS!GC185</f>
        <v>351863.75437039003</v>
      </c>
      <c r="GD347" s="77">
        <f>+BANCOS!GD194+FINANCIERAS!GD185</f>
        <v>409988.32664059999</v>
      </c>
      <c r="GE347" s="77">
        <f>+BANCOS!GE194+FINANCIERAS!GE185</f>
        <v>495388.39573017991</v>
      </c>
      <c r="GF347" s="77">
        <f>+BANCOS!GF194+FINANCIERAS!GF185</f>
        <v>555198.91915354994</v>
      </c>
      <c r="GG347" s="77">
        <f>+BANCOS!GG194+FINANCIERAS!GG185</f>
        <v>659539.34377858008</v>
      </c>
      <c r="GH347" s="77">
        <f>+BANCOS!GH194+FINANCIERAS!GH185</f>
        <v>760197.99131258018</v>
      </c>
      <c r="GI347" s="77">
        <f>+BANCOS!GI194+FINANCIERAS!GI185</f>
        <v>824752.91546181997</v>
      </c>
      <c r="GJ347" s="77">
        <f>+BANCOS!GJ194+FINANCIERAS!GJ185</f>
        <v>894950.79158214002</v>
      </c>
      <c r="GK347" s="77">
        <f>+BANCOS!GK194+FINANCIERAS!GK185</f>
        <v>970662.16424238996</v>
      </c>
      <c r="GL347" s="77">
        <f>+BANCOS!GL194+FINANCIERAS!GL185</f>
        <v>45611.585329959998</v>
      </c>
      <c r="GM347" s="77">
        <f>+BANCOS!GM194+FINANCIERAS!GM185</f>
        <v>124361.15107834</v>
      </c>
      <c r="GN347" s="77">
        <f>+BANCOS!GN194+FINANCIERAS!GN185</f>
        <v>225239.65604643</v>
      </c>
      <c r="GO347" s="77">
        <f>+BANCOS!GO194+FINANCIERAS!GO185</f>
        <v>305583.4639162001</v>
      </c>
      <c r="GP347" s="77">
        <f>+BANCOS!GP194+FINANCIERAS!GP185</f>
        <v>375775.58394632989</v>
      </c>
      <c r="GQ347" s="77">
        <f>+BANCOS!GQ194+FINANCIERAS!GQ185</f>
        <v>488811.46136413986</v>
      </c>
      <c r="GR347" s="77">
        <f>+BANCOS!GR194+FINANCIERAS!GR185</f>
        <v>559936.38824001991</v>
      </c>
      <c r="GS347" s="77">
        <f>+BANCOS!GS194+FINANCIERAS!GS185</f>
        <v>629853.71126104996</v>
      </c>
      <c r="GT347" s="77">
        <f>+BANCOS!GT194+FINANCIERAS!GT185</f>
        <v>705303.42829855997</v>
      </c>
      <c r="GU347" s="77">
        <f>+BANCOS!GU194+FINANCIERAS!GU185</f>
        <v>778666.13503931009</v>
      </c>
      <c r="GV347" s="77">
        <f>+BANCOS!GV194+FINANCIERAS!GV185</f>
        <v>859555.80171977007</v>
      </c>
      <c r="GW347" s="77">
        <f>+BANCOS!GW194+FINANCIERAS!GW185</f>
        <v>943525.64691061014</v>
      </c>
      <c r="GX347" s="77">
        <f>+BANCOS!GX194+FINANCIERAS!GX185</f>
        <v>72297.507226019996</v>
      </c>
      <c r="GY347" s="77">
        <f>+BANCOS!GY194+FINANCIERAS!GY185</f>
        <v>173544.96548660999</v>
      </c>
      <c r="GZ347" s="77">
        <f>+BANCOS!GZ194+FINANCIERAS!GZ185</f>
        <v>265433.83556853997</v>
      </c>
      <c r="HA347" s="77">
        <f>+BANCOS!HA194+FINANCIERAS!HA185</f>
        <v>348840.22730755003</v>
      </c>
      <c r="HB347" s="77">
        <f>+BANCOS!HB194+FINANCIERAS!HB185</f>
        <v>441168.32891777012</v>
      </c>
      <c r="HC347" s="77">
        <f>+BANCOS!HC194+FINANCIERAS!HC185</f>
        <v>517676.07340457989</v>
      </c>
      <c r="HD347" s="77">
        <f>+BANCOS!HD194+FINANCIERAS!HD185</f>
        <v>613637.21360512008</v>
      </c>
      <c r="HE347" s="77">
        <f>+BANCOS!HE194+FINANCIERAS!HE185</f>
        <v>697878.22521327029</v>
      </c>
      <c r="HF347" s="77">
        <f>+BANCOS!HF194+FINANCIERAS!HF185</f>
        <v>768062.85049285984</v>
      </c>
      <c r="HG347" s="77">
        <f>+BANCOS!HG194+FINANCIERAS!HG185</f>
        <v>836103.17557210999</v>
      </c>
      <c r="HH347" s="77">
        <f>+BANCOS!HH194+FINANCIERAS!HH185</f>
        <v>912764.39625088987</v>
      </c>
      <c r="HI347" s="77">
        <f>+BANCOS!HI194+FINANCIERAS!HI185</f>
        <v>985348.89201482001</v>
      </c>
      <c r="HJ347" s="77">
        <f>+BANCOS!HJ194+FINANCIERAS!HJ185</f>
        <v>95108.017224620009</v>
      </c>
      <c r="HK347" s="77">
        <f>+BANCOS!HK194+FINANCIERAS!HK185</f>
        <v>155508.27009467001</v>
      </c>
      <c r="HL347" s="77">
        <f>+BANCOS!HL194+FINANCIERAS!HL185</f>
        <v>222138.69490713</v>
      </c>
      <c r="HM347" s="77">
        <f>+BANCOS!HM194+FINANCIERAS!HM185</f>
        <v>287331.41220533004</v>
      </c>
      <c r="HN347" s="77">
        <f>+BANCOS!HN194+FINANCIERAS!HN185</f>
        <v>370286.22568358987</v>
      </c>
      <c r="HO347" s="77">
        <f>+BANCOS!HO194+FINANCIERAS!HO185</f>
        <v>495487.21039202</v>
      </c>
      <c r="HP347" s="77">
        <f>+BANCOS!HP194+FINANCIERAS!HP185</f>
        <v>585667.38069428003</v>
      </c>
      <c r="HQ347" s="77">
        <f>+BANCOS!HQ194+FINANCIERAS!HQ185</f>
        <v>668898.71249117004</v>
      </c>
      <c r="HR347" s="77">
        <f>+BANCOS!HR194+FINANCIERAS!HR185</f>
        <v>723072.67472004006</v>
      </c>
      <c r="HS347" s="77">
        <f>+BANCOS!HS194+FINANCIERAS!HS185</f>
        <v>822795.67668900976</v>
      </c>
      <c r="HT347" s="77">
        <f>+BANCOS!HT194+FINANCIERAS!HT185</f>
        <v>902867.15011768998</v>
      </c>
      <c r="HU347" s="77">
        <f>+BANCOS!HU194+FINANCIERAS!HU185</f>
        <v>987811.32628490997</v>
      </c>
      <c r="HV347" s="77">
        <f>+BANCOS!HV194+FINANCIERAS!HV185</f>
        <v>120138.34609545</v>
      </c>
      <c r="HW347" s="77">
        <f>+BANCOS!HW194+FINANCIERAS!HW185</f>
        <v>208938.61971356001</v>
      </c>
      <c r="HX347" s="77">
        <f>+BANCOS!HX194+FINANCIERAS!HX185</f>
        <v>297660.37726741005</v>
      </c>
      <c r="HY347" s="77">
        <f>+BANCOS!HY194+FINANCIERAS!HY185</f>
        <v>374446.04917667998</v>
      </c>
      <c r="HZ347" s="77">
        <f>+BANCOS!HZ194+FINANCIERAS!HZ185</f>
        <v>469556.80270880001</v>
      </c>
      <c r="IA347" s="77">
        <f>+BANCOS!IA194+FINANCIERAS!IA185</f>
        <v>547560.57001649996</v>
      </c>
      <c r="IB347" s="77">
        <f>+BANCOS!IB194+FINANCIERAS!IB185</f>
        <v>656101.35713306011</v>
      </c>
      <c r="IC347" s="77">
        <f>+BANCOS!IC194+FINANCIERAS!IC185</f>
        <v>770177.51943300012</v>
      </c>
      <c r="ID347" s="77">
        <f>+BANCOS!ID194+FINANCIERAS!ID185</f>
        <v>873553.71029209998</v>
      </c>
      <c r="IE347" s="77">
        <f>+BANCOS!IE194+FINANCIERAS!IE185</f>
        <v>971738.2555196</v>
      </c>
      <c r="IF347" s="77">
        <f>+BANCOS!IF194+FINANCIERAS!IF185</f>
        <v>1087158.9868212</v>
      </c>
      <c r="IG347" s="77">
        <f>+BANCOS!IG194+FINANCIERAS!IG185</f>
        <v>1251788.0239402002</v>
      </c>
      <c r="IH347" s="77">
        <f>+BANCOS!IH194+FINANCIERAS!IH185</f>
        <v>91810.313476540003</v>
      </c>
      <c r="II347" s="77">
        <f>+BANCOS!II194+FINANCIERAS!II185</f>
        <v>220603.67994449998</v>
      </c>
      <c r="IJ347" s="77">
        <f>+BANCOS!IJ194+FINANCIERAS!IJ185</f>
        <v>406706.39090269996</v>
      </c>
      <c r="IK347" s="77">
        <f>+BANCOS!IK194+FINANCIERAS!IK185</f>
        <v>532171.11956299993</v>
      </c>
      <c r="IL347" s="77">
        <f>+BANCOS!IL194+FINANCIERAS!IL185</f>
        <v>641730.78541320004</v>
      </c>
      <c r="IM347" s="77">
        <f>+BANCOS!IM194+FINANCIERAS!IM185</f>
        <v>766965.50850030011</v>
      </c>
      <c r="IN347" s="77">
        <f>+BANCOS!IN194+FINANCIERAS!IN185</f>
        <v>925614.73687619995</v>
      </c>
      <c r="IO347" s="77">
        <f>+BANCOS!IO194+FINANCIERAS!IO185</f>
        <v>769811.50502869999</v>
      </c>
      <c r="IP347" s="77">
        <f>+BANCOS!IP194+FINANCIERAS!IP185</f>
        <v>836745.26110820007</v>
      </c>
      <c r="IQ347" s="77">
        <f>+BANCOS!IQ194+FINANCIERAS!IQ185</f>
        <v>899280.2794180999</v>
      </c>
      <c r="IR347" s="77">
        <f>+BANCOS!IR194+FINANCIERAS!IR185</f>
        <v>993617.44423759996</v>
      </c>
      <c r="IS347" s="77">
        <f>+BANCOS!IS194+FINANCIERAS!IS185</f>
        <v>1229536.8278484</v>
      </c>
      <c r="IT347" s="77">
        <f>+BANCOS!IT194+FINANCIERAS!IT185</f>
        <v>148880.02314460001</v>
      </c>
      <c r="IU347" s="77">
        <f>+BANCOS!IU194+FINANCIERAS!IU185</f>
        <v>291660.32112790004</v>
      </c>
      <c r="IV347" s="77">
        <f>+BANCOS!IV194+FINANCIERAS!IV185</f>
        <v>619487.76003560005</v>
      </c>
      <c r="IW347" s="77">
        <f>+BANCOS!IW194+FINANCIERAS!IW185</f>
        <v>899015.79860200011</v>
      </c>
      <c r="IX347" s="77">
        <f>+BANCOS!IX194+FINANCIERAS!IX185</f>
        <v>1206046.5556534</v>
      </c>
      <c r="IY347" s="77">
        <f>+BANCOS!IY194+FINANCIERAS!IY185</f>
        <v>1344143.7961310002</v>
      </c>
      <c r="IZ347" s="77">
        <f>+BANCOS!IZ194+FINANCIERAS!IZ185</f>
        <v>1480968.6425620001</v>
      </c>
      <c r="JA347" s="77">
        <f>+BANCOS!JA194+FINANCIERAS!JA185</f>
        <v>1559837</v>
      </c>
      <c r="JB347" s="77">
        <f>+BANCOS!JB194+FINANCIERAS!JB185</f>
        <v>1622591.3928010701</v>
      </c>
      <c r="JC347" s="77">
        <f>+BANCOS!JC194+FINANCIERAS!JC185</f>
        <v>1678783.3183101001</v>
      </c>
      <c r="JD347" s="77">
        <f>+BANCOS!JD194+FINANCIERAS!JD185</f>
        <v>1757728.9861979999</v>
      </c>
      <c r="JE347" s="77">
        <f>+BANCOS!JE194+FINANCIERAS!JE185</f>
        <v>1852117.184173</v>
      </c>
      <c r="JF347" s="77" t="e">
        <f>+BANCOS!#REF!+FINANCIERAS!JF185</f>
        <v>#REF!</v>
      </c>
    </row>
    <row r="348" spans="1:266" ht="12.9" customHeight="1" x14ac:dyDescent="0.2">
      <c r="A348" s="113" t="s">
        <v>210</v>
      </c>
      <c r="B348" s="77"/>
      <c r="C348" s="77"/>
      <c r="D348" s="77"/>
      <c r="E348" s="77"/>
      <c r="F348" s="77"/>
      <c r="G348" s="77"/>
      <c r="H348" s="77"/>
      <c r="I348" s="77"/>
      <c r="J348" s="77"/>
      <c r="K348" s="77"/>
      <c r="L348" s="77"/>
      <c r="M348" s="77"/>
      <c r="N348" s="77"/>
      <c r="O348" s="77"/>
      <c r="P348" s="77"/>
      <c r="Q348" s="77"/>
      <c r="R348" s="77"/>
      <c r="S348" s="77"/>
      <c r="T348" s="77"/>
      <c r="U348" s="77"/>
      <c r="V348" s="77"/>
      <c r="W348" s="77"/>
      <c r="X348" s="77"/>
      <c r="Y348" s="77"/>
      <c r="Z348" s="77"/>
      <c r="AA348" s="77"/>
      <c r="AB348" s="77"/>
      <c r="AC348" s="77"/>
      <c r="AD348" s="77"/>
      <c r="AE348" s="77"/>
      <c r="AF348" s="77"/>
      <c r="AG348" s="77"/>
      <c r="AH348" s="77"/>
      <c r="AI348" s="77"/>
      <c r="AJ348" s="77"/>
      <c r="AK348" s="77"/>
      <c r="AL348" s="77"/>
      <c r="AM348" s="77"/>
      <c r="AN348" s="77"/>
      <c r="AO348" s="77"/>
      <c r="AP348" s="77"/>
      <c r="AQ348" s="77"/>
      <c r="AR348" s="77"/>
      <c r="AS348" s="77"/>
      <c r="AT348" s="77"/>
      <c r="AU348" s="77"/>
      <c r="AV348" s="77"/>
      <c r="AW348" s="77"/>
      <c r="AX348" s="77"/>
      <c r="AY348" s="77"/>
      <c r="AZ348" s="77"/>
      <c r="BA348" s="77"/>
      <c r="BB348" s="77"/>
      <c r="BC348" s="77"/>
      <c r="BD348" s="77"/>
      <c r="BE348" s="77"/>
      <c r="BF348" s="77"/>
      <c r="BG348" s="77"/>
      <c r="BH348" s="77"/>
      <c r="BI348" s="77"/>
      <c r="BJ348" s="77"/>
      <c r="BK348" s="77"/>
      <c r="BL348" s="77"/>
      <c r="BM348" s="77"/>
      <c r="BN348" s="77"/>
      <c r="BO348" s="77"/>
      <c r="BP348" s="77"/>
      <c r="BQ348" s="77"/>
      <c r="BR348" s="77"/>
      <c r="BS348" s="77"/>
      <c r="BT348" s="77"/>
      <c r="BU348" s="77"/>
      <c r="BV348" s="77"/>
      <c r="BW348" s="77"/>
      <c r="BX348" s="77"/>
      <c r="BY348" s="77"/>
      <c r="BZ348" s="77"/>
      <c r="CA348" s="77"/>
      <c r="CB348" s="77"/>
      <c r="CC348" s="77"/>
      <c r="CD348" s="77"/>
      <c r="CE348" s="77"/>
      <c r="CF348" s="77"/>
      <c r="CG348" s="77"/>
      <c r="CH348" s="77"/>
      <c r="CI348" s="77"/>
      <c r="CJ348" s="77"/>
      <c r="CK348" s="77"/>
      <c r="CL348" s="77"/>
      <c r="CM348" s="77"/>
      <c r="CN348" s="77"/>
      <c r="CO348" s="77"/>
      <c r="CP348" s="77"/>
      <c r="CQ348" s="77"/>
      <c r="CR348" s="77"/>
      <c r="CS348" s="77"/>
      <c r="CT348" s="77"/>
      <c r="CU348" s="77"/>
      <c r="CV348" s="77"/>
      <c r="CW348" s="77"/>
      <c r="CX348" s="77"/>
      <c r="CY348" s="77"/>
      <c r="CZ348" s="77"/>
      <c r="DA348" s="77"/>
      <c r="DB348" s="77"/>
      <c r="DC348" s="77"/>
      <c r="DD348" s="77"/>
      <c r="DE348" s="77"/>
      <c r="DF348" s="77"/>
      <c r="DG348" s="77"/>
      <c r="DH348" s="77"/>
      <c r="DI348" s="77"/>
      <c r="DJ348" s="77"/>
      <c r="DK348" s="77"/>
      <c r="DL348" s="77"/>
      <c r="DM348" s="77"/>
      <c r="DN348" s="77"/>
      <c r="DO348" s="77"/>
      <c r="DP348" s="77"/>
      <c r="DQ348" s="77"/>
      <c r="DR348" s="77"/>
      <c r="DS348" s="77"/>
      <c r="DT348" s="77"/>
      <c r="DU348" s="77"/>
      <c r="DV348" s="77"/>
      <c r="DW348" s="77"/>
      <c r="DX348" s="77"/>
      <c r="DY348" s="77"/>
      <c r="DZ348" s="77"/>
      <c r="EA348" s="77"/>
      <c r="EB348" s="77"/>
      <c r="EC348" s="77"/>
      <c r="ED348" s="77"/>
      <c r="EE348" s="77"/>
      <c r="EF348" s="77"/>
      <c r="EG348" s="77"/>
      <c r="EH348" s="77"/>
      <c r="EI348" s="77"/>
      <c r="EJ348" s="77"/>
      <c r="EK348" s="77"/>
      <c r="EL348" s="77"/>
      <c r="EM348" s="77"/>
      <c r="EN348" s="77"/>
      <c r="EO348" s="77"/>
      <c r="EP348" s="77"/>
      <c r="EQ348" s="77"/>
      <c r="ER348" s="77"/>
      <c r="ES348" s="77"/>
      <c r="ET348" s="77"/>
      <c r="EU348" s="77"/>
      <c r="EV348" s="77"/>
      <c r="EW348" s="77"/>
      <c r="EX348" s="77"/>
      <c r="EY348" s="77"/>
      <c r="EZ348" s="77"/>
      <c r="FA348" s="77"/>
      <c r="FB348" s="77"/>
      <c r="FC348" s="77"/>
      <c r="FD348" s="77"/>
      <c r="FE348" s="77"/>
      <c r="FF348" s="77"/>
      <c r="FG348" s="77"/>
      <c r="FH348" s="77"/>
      <c r="FI348" s="77"/>
      <c r="FJ348" s="77">
        <f>+BANCOS!FJ195+FINANCIERAS!FJ186</f>
        <v>14.69338254</v>
      </c>
      <c r="FK348" s="77">
        <f>+BANCOS!FK195+FINANCIERAS!FK186</f>
        <v>14.69338254</v>
      </c>
      <c r="FL348" s="77">
        <f>+BANCOS!FL195+FINANCIERAS!FL186</f>
        <v>14.69338254</v>
      </c>
      <c r="FM348" s="77">
        <f>+BANCOS!FM195+FINANCIERAS!FM186</f>
        <v>1745.22249154</v>
      </c>
      <c r="FN348" s="77">
        <f>+BANCOS!FN195+FINANCIERAS!FN186</f>
        <v>1719.396021</v>
      </c>
      <c r="FO348" s="77">
        <f>+BANCOS!FO195+FINANCIERAS!FO186</f>
        <v>1740.2773092299999</v>
      </c>
      <c r="FP348" s="77">
        <f>+BANCOS!FP195+FINANCIERAS!FP186</f>
        <v>1740</v>
      </c>
      <c r="FQ348" s="77">
        <f>+BANCOS!FQ195+FINANCIERAS!FQ186</f>
        <v>1843.28979159</v>
      </c>
      <c r="FR348" s="77">
        <f>+BANCOS!FR195+FINANCIERAS!FR186</f>
        <v>1857.2758845599999</v>
      </c>
      <c r="FS348" s="77">
        <f>+BANCOS!FS195+FINANCIERAS!FS186</f>
        <v>1857.2758845599999</v>
      </c>
      <c r="FT348" s="77">
        <f>+BANCOS!FT195+FINANCIERAS!FT186</f>
        <v>1857.2758845599999</v>
      </c>
      <c r="FU348" s="77">
        <f>+BANCOS!FU195+FINANCIERAS!FU186</f>
        <v>1857.2758845599999</v>
      </c>
      <c r="FV348" s="77">
        <f>+BANCOS!FV195+FINANCIERAS!FV186</f>
        <v>1857.2758845599999</v>
      </c>
      <c r="FW348" s="77">
        <f>+BANCOS!FW195+FINANCIERAS!FW186</f>
        <v>1857.2758845599999</v>
      </c>
      <c r="FX348" s="77">
        <f>+BANCOS!FX195+FINANCIERAS!FX186</f>
        <v>1857.2758845599999</v>
      </c>
      <c r="FY348" s="77">
        <f>+BANCOS!FY195+FINANCIERAS!FY186</f>
        <v>1911.44698956</v>
      </c>
      <c r="FZ348" s="77">
        <f>+BANCOS!FZ195+FINANCIERAS!FZ186</f>
        <v>2.75292</v>
      </c>
      <c r="GA348" s="77">
        <f>+BANCOS!GA195+FINANCIERAS!GA186</f>
        <v>19.260392</v>
      </c>
      <c r="GB348" s="77">
        <f>+BANCOS!GB195+FINANCIERAS!GB186</f>
        <v>35.767864000000003</v>
      </c>
      <c r="GC348" s="77">
        <f>+BANCOS!GC195+FINANCIERAS!GC186</f>
        <v>35.767864000000003</v>
      </c>
      <c r="GD348" s="77">
        <f>+BANCOS!GD195+FINANCIERAS!GD186</f>
        <v>68.782808000000003</v>
      </c>
      <c r="GE348" s="77">
        <f>+BANCOS!GE195+FINANCIERAS!GE186</f>
        <v>85.290279999999996</v>
      </c>
      <c r="GF348" s="77">
        <f>+BANCOS!GF195+FINANCIERAS!GF186</f>
        <v>101.797752</v>
      </c>
      <c r="GG348" s="77">
        <f>+BANCOS!GG195+FINANCIERAS!GG186</f>
        <v>118.305224</v>
      </c>
      <c r="GH348" s="77">
        <f>+BANCOS!GH195+FINANCIERAS!GH186</f>
        <v>468.28217899999993</v>
      </c>
      <c r="GI348" s="77">
        <f>+BANCOS!GI195+FINANCIERAS!GI186</f>
        <v>521.38320999000007</v>
      </c>
      <c r="GJ348" s="77">
        <f>+BANCOS!GJ195+FINANCIERAS!GJ186</f>
        <v>660.29393221999999</v>
      </c>
      <c r="GK348" s="77">
        <f>+BANCOS!GK195+FINANCIERAS!GK186</f>
        <v>684.95476761999998</v>
      </c>
      <c r="GL348" s="77">
        <f>+BANCOS!GL195+FINANCIERAS!GL186</f>
        <v>274.56327269000002</v>
      </c>
      <c r="GM348" s="77">
        <f>+BANCOS!GM195+FINANCIERAS!GM186</f>
        <v>344.13391694000001</v>
      </c>
      <c r="GN348" s="77">
        <f>+BANCOS!GN195+FINANCIERAS!GN186</f>
        <v>382.96464993000001</v>
      </c>
      <c r="GO348" s="77">
        <f>+BANCOS!GO195+FINANCIERAS!GO186</f>
        <v>426.36868941</v>
      </c>
      <c r="GP348" s="77">
        <f>+BANCOS!GP195+FINANCIERAS!GP186</f>
        <v>458.54655441</v>
      </c>
      <c r="GQ348" s="77">
        <f>+BANCOS!GQ195+FINANCIERAS!GQ186</f>
        <v>490.72441941</v>
      </c>
      <c r="GR348" s="77">
        <f>+BANCOS!GR195+FINANCIERAS!GR186</f>
        <v>522.90228440999999</v>
      </c>
      <c r="GS348" s="77">
        <f>+BANCOS!GS195+FINANCIERAS!GS186</f>
        <v>555.08014940999999</v>
      </c>
      <c r="GT348" s="77">
        <f>+BANCOS!GT195+FINANCIERAS!GT186</f>
        <v>609.03209041000002</v>
      </c>
      <c r="GU348" s="77">
        <f>+BANCOS!GU195+FINANCIERAS!GU186</f>
        <v>609.03209041000002</v>
      </c>
      <c r="GV348" s="77">
        <f>+BANCOS!GV195+FINANCIERAS!GV186</f>
        <v>673.38782041000002</v>
      </c>
      <c r="GW348" s="77">
        <f>+BANCOS!GW195+FINANCIERAS!GW186</f>
        <v>705.56568241000002</v>
      </c>
      <c r="GX348" s="77">
        <f>+BANCOS!GX195+FINANCIERAS!GX186</f>
        <v>46.032556999999997</v>
      </c>
      <c r="GY348" s="77">
        <f>+BANCOS!GY195+FINANCIERAS!GY186</f>
        <v>92.065113999999994</v>
      </c>
      <c r="GZ348" s="77">
        <f>+BANCOS!GZ195+FINANCIERAS!GZ186</f>
        <v>126.765738</v>
      </c>
      <c r="HA348" s="77">
        <f>+BANCOS!HA195+FINANCIERAS!HA186</f>
        <v>165.79613800000001</v>
      </c>
      <c r="HB348" s="77">
        <f>+BANCOS!HB195+FINANCIERAS!HB186</f>
        <v>204.826538</v>
      </c>
      <c r="HC348" s="77">
        <f>+BANCOS!HC195+FINANCIERAS!HC186</f>
        <v>232.68723499999999</v>
      </c>
      <c r="HD348" s="77">
        <f>+BANCOS!HD195+FINANCIERAS!HD186</f>
        <v>232.68723499999999</v>
      </c>
      <c r="HE348" s="77">
        <f>+BANCOS!HE195+FINANCIERAS!HE186</f>
        <v>232.68723499999999</v>
      </c>
      <c r="HF348" s="77">
        <f>+BANCOS!HF195+FINANCIERAS!HF186</f>
        <v>232.68723499999999</v>
      </c>
      <c r="HG348" s="77">
        <f>+BANCOS!HG195+FINANCIERAS!HG186</f>
        <v>232.68723499999999</v>
      </c>
      <c r="HH348" s="77">
        <f>+BANCOS!HH195+FINANCIERAS!HH186</f>
        <v>232.68723499999999</v>
      </c>
      <c r="HI348" s="77">
        <f>+BANCOS!HI195+FINANCIERAS!HI186</f>
        <v>232.68723499999999</v>
      </c>
      <c r="HJ348" s="77">
        <f>+BANCOS!HJ195+FINANCIERAS!HJ186</f>
        <v>2050.8474179999998</v>
      </c>
      <c r="HK348" s="77">
        <f>+BANCOS!HK195+FINANCIERAS!HK186</f>
        <v>8232.3817971499993</v>
      </c>
      <c r="HL348" s="77">
        <f>+BANCOS!HL195+FINANCIERAS!HL186</f>
        <v>28215.064402150001</v>
      </c>
      <c r="HM348" s="77">
        <f>+BANCOS!HM195+FINANCIERAS!HM186</f>
        <v>49451.186469150009</v>
      </c>
      <c r="HN348" s="77">
        <f>+BANCOS!HN195+FINANCIERAS!HN186</f>
        <v>100719.24934515</v>
      </c>
      <c r="HO348" s="77">
        <f>+BANCOS!HO195+FINANCIERAS!HO186</f>
        <v>135825.53894415</v>
      </c>
      <c r="HP348" s="77">
        <f>+BANCOS!HP195+FINANCIERAS!HP186</f>
        <v>170960.70141815001</v>
      </c>
      <c r="HQ348" s="77">
        <f>+BANCOS!HQ195+FINANCIERAS!HQ186</f>
        <v>210094.34135415</v>
      </c>
      <c r="HR348" s="77">
        <f>+BANCOS!HR195+FINANCIERAS!HR186</f>
        <v>257402.03045814999</v>
      </c>
      <c r="HS348" s="77">
        <f>+BANCOS!HS195+FINANCIERAS!HS186</f>
        <v>313811.31721615</v>
      </c>
      <c r="HT348" s="77">
        <f>+BANCOS!HT195+FINANCIERAS!HT186</f>
        <v>366901.61875914998</v>
      </c>
      <c r="HU348" s="77">
        <f>+BANCOS!HU195+FINANCIERAS!HU186</f>
        <v>429696.07890815008</v>
      </c>
      <c r="HV348" s="77">
        <f>+BANCOS!HV195+FINANCIERAS!HV186</f>
        <v>101916.39838300001</v>
      </c>
      <c r="HW348" s="77">
        <f>+BANCOS!HW195+FINANCIERAS!HW186</f>
        <v>178214.02884399999</v>
      </c>
      <c r="HX348" s="77">
        <f>+BANCOS!HX195+FINANCIERAS!HX186</f>
        <v>266260.00702899997</v>
      </c>
      <c r="HY348" s="77">
        <f>+BANCOS!HY195+FINANCIERAS!HY186</f>
        <v>337443.31649896002</v>
      </c>
      <c r="HZ348" s="77">
        <f>+BANCOS!HZ195+FINANCIERAS!HZ186</f>
        <v>460619.10080155003</v>
      </c>
      <c r="IA348" s="77">
        <f>+BANCOS!IA195+FINANCIERAS!IA186</f>
        <v>504142.22551394999</v>
      </c>
      <c r="IB348" s="77">
        <f>+BANCOS!IB195+FINANCIERAS!IB186</f>
        <v>569623.13604995003</v>
      </c>
      <c r="IC348" s="77">
        <f>+BANCOS!IC195+FINANCIERAS!IC186</f>
        <v>691954.21432348003</v>
      </c>
      <c r="ID348" s="77">
        <f>+BANCOS!ID195+FINANCIERAS!ID186</f>
        <v>756794.66603912006</v>
      </c>
      <c r="IE348" s="77">
        <f>+BANCOS!IE195+FINANCIERAS!IE186</f>
        <v>809540.07557794999</v>
      </c>
      <c r="IF348" s="77">
        <f>+BANCOS!IF195+FINANCIERAS!IF186</f>
        <v>865527.48388564994</v>
      </c>
      <c r="IG348" s="77">
        <f>+BANCOS!IG195+FINANCIERAS!IG186</f>
        <v>983343.31128634</v>
      </c>
      <c r="IH348" s="77">
        <f>+BANCOS!IH195+FINANCIERAS!IH186</f>
        <v>44648.758484999998</v>
      </c>
      <c r="II348" s="77">
        <f>+BANCOS!II195+FINANCIERAS!II186</f>
        <v>120274.72167299999</v>
      </c>
      <c r="IJ348" s="77">
        <f>+BANCOS!IJ195+FINANCIERAS!IJ186</f>
        <v>206132.85731299999</v>
      </c>
      <c r="IK348" s="77">
        <f>+BANCOS!IK195+FINANCIERAS!IK186</f>
        <v>348974.64320699999</v>
      </c>
      <c r="IL348" s="77">
        <f>+BANCOS!IL195+FINANCIERAS!IL186</f>
        <v>422697.265786</v>
      </c>
      <c r="IM348" s="77">
        <f>+BANCOS!IM195+FINANCIERAS!IM186</f>
        <v>482006.77059255011</v>
      </c>
      <c r="IN348" s="77">
        <f>+BANCOS!IN195+FINANCIERAS!IN186</f>
        <v>540556.27084010001</v>
      </c>
      <c r="IO348" s="77">
        <f>+BANCOS!IO195+FINANCIERAS!IO186</f>
        <v>522882.269256</v>
      </c>
      <c r="IP348" s="77">
        <f>+BANCOS!IP195+FINANCIERAS!IP186</f>
        <v>561438.67998600006</v>
      </c>
      <c r="IQ348" s="77">
        <f>+BANCOS!IQ195+FINANCIERAS!IQ186</f>
        <v>601950.49042300007</v>
      </c>
      <c r="IR348" s="77">
        <f>+BANCOS!IR195+FINANCIERAS!IR186</f>
        <v>634662.03203599993</v>
      </c>
      <c r="IS348" s="77">
        <f>+BANCOS!IS195+FINANCIERAS!IS186</f>
        <v>715992.07069099986</v>
      </c>
      <c r="IT348" s="77">
        <f>+BANCOS!IT195+FINANCIERAS!IT186</f>
        <v>109513.308771</v>
      </c>
      <c r="IU348" s="77">
        <f>+BANCOS!IU195+FINANCIERAS!IU186</f>
        <v>161171.37541201999</v>
      </c>
      <c r="IV348" s="77">
        <f>+BANCOS!IV195+FINANCIERAS!IV186</f>
        <v>292731.11431167001</v>
      </c>
      <c r="IW348" s="77">
        <f>+BANCOS!IW195+FINANCIERAS!IW186</f>
        <v>445418.47020053002</v>
      </c>
      <c r="IX348" s="77">
        <f>+BANCOS!IX195+FINANCIERAS!IX186</f>
        <v>644229.83105300006</v>
      </c>
      <c r="IY348" s="77">
        <f>+BANCOS!IY195+FINANCIERAS!IY186</f>
        <v>711587.01287500013</v>
      </c>
      <c r="IZ348" s="77">
        <f>+BANCOS!IZ195+FINANCIERAS!IZ186</f>
        <v>810741.84307169006</v>
      </c>
      <c r="JA348" s="77">
        <f>+BANCOS!JA195+FINANCIERAS!JA186</f>
        <v>871402</v>
      </c>
      <c r="JB348" s="77">
        <f>+BANCOS!JB195+FINANCIERAS!JB186</f>
        <v>942710.29359000013</v>
      </c>
      <c r="JC348" s="77">
        <f>+BANCOS!JC195+FINANCIERAS!JC186</f>
        <v>992391.22464199993</v>
      </c>
      <c r="JD348" s="77">
        <f>+BANCOS!JD195+FINANCIERAS!JD186</f>
        <v>1038596.976231</v>
      </c>
      <c r="JE348" s="77">
        <f>+BANCOS!JE195+FINANCIERAS!JE186</f>
        <v>1116450.8500000001</v>
      </c>
      <c r="JF348" s="77" t="e">
        <f>+BANCOS!#REF!+FINANCIERAS!JF186</f>
        <v>#REF!</v>
      </c>
    </row>
    <row r="349" spans="1:266" ht="12.9" customHeight="1" x14ac:dyDescent="0.2">
      <c r="A349" s="113" t="s">
        <v>211</v>
      </c>
      <c r="B349" s="77"/>
      <c r="C349" s="77"/>
      <c r="D349" s="77"/>
      <c r="E349" s="77"/>
      <c r="F349" s="77"/>
      <c r="G349" s="77"/>
      <c r="H349" s="77"/>
      <c r="I349" s="77"/>
      <c r="J349" s="77"/>
      <c r="K349" s="77"/>
      <c r="L349" s="77"/>
      <c r="M349" s="77"/>
      <c r="N349" s="77"/>
      <c r="O349" s="77"/>
      <c r="P349" s="77"/>
      <c r="Q349" s="77"/>
      <c r="R349" s="77"/>
      <c r="S349" s="77"/>
      <c r="T349" s="77"/>
      <c r="U349" s="77"/>
      <c r="V349" s="77"/>
      <c r="W349" s="77"/>
      <c r="X349" s="77"/>
      <c r="Y349" s="77"/>
      <c r="Z349" s="77"/>
      <c r="AA349" s="77"/>
      <c r="AB349" s="77"/>
      <c r="AC349" s="77"/>
      <c r="AD349" s="77"/>
      <c r="AE349" s="77"/>
      <c r="AF349" s="77"/>
      <c r="AG349" s="77"/>
      <c r="AH349" s="77"/>
      <c r="AI349" s="77"/>
      <c r="AJ349" s="77"/>
      <c r="AK349" s="77"/>
      <c r="AL349" s="77"/>
      <c r="AM349" s="77"/>
      <c r="AN349" s="77"/>
      <c r="AO349" s="77"/>
      <c r="AP349" s="77"/>
      <c r="AQ349" s="77"/>
      <c r="AR349" s="77"/>
      <c r="AS349" s="77"/>
      <c r="AT349" s="77"/>
      <c r="AU349" s="77"/>
      <c r="AV349" s="77"/>
      <c r="AW349" s="77"/>
      <c r="AX349" s="77"/>
      <c r="AY349" s="77"/>
      <c r="AZ349" s="77"/>
      <c r="BA349" s="77"/>
      <c r="BB349" s="77"/>
      <c r="BC349" s="77"/>
      <c r="BD349" s="77"/>
      <c r="BE349" s="77"/>
      <c r="BF349" s="77"/>
      <c r="BG349" s="77"/>
      <c r="BH349" s="77"/>
      <c r="BI349" s="77"/>
      <c r="BJ349" s="77"/>
      <c r="BK349" s="77"/>
      <c r="BL349" s="77"/>
      <c r="BM349" s="77"/>
      <c r="BN349" s="77"/>
      <c r="BO349" s="77"/>
      <c r="BP349" s="77"/>
      <c r="BQ349" s="77"/>
      <c r="BR349" s="77"/>
      <c r="BS349" s="77"/>
      <c r="BT349" s="77"/>
      <c r="BU349" s="77"/>
      <c r="BV349" s="77"/>
      <c r="BW349" s="77"/>
      <c r="BX349" s="77"/>
      <c r="BY349" s="77"/>
      <c r="BZ349" s="77"/>
      <c r="CA349" s="77"/>
      <c r="CB349" s="77"/>
      <c r="CC349" s="77"/>
      <c r="CD349" s="77"/>
      <c r="CE349" s="77"/>
      <c r="CF349" s="77"/>
      <c r="CG349" s="77"/>
      <c r="CH349" s="77"/>
      <c r="CI349" s="77"/>
      <c r="CJ349" s="77"/>
      <c r="CK349" s="77"/>
      <c r="CL349" s="77"/>
      <c r="CM349" s="77"/>
      <c r="CN349" s="77"/>
      <c r="CO349" s="77"/>
      <c r="CP349" s="77"/>
      <c r="CQ349" s="77"/>
      <c r="CR349" s="77"/>
      <c r="CS349" s="77"/>
      <c r="CT349" s="77"/>
      <c r="CU349" s="77"/>
      <c r="CV349" s="77"/>
      <c r="CW349" s="77"/>
      <c r="CX349" s="77"/>
      <c r="CY349" s="77"/>
      <c r="CZ349" s="77"/>
      <c r="DA349" s="77"/>
      <c r="DB349" s="77"/>
      <c r="DC349" s="77"/>
      <c r="DD349" s="77"/>
      <c r="DE349" s="77"/>
      <c r="DF349" s="77"/>
      <c r="DG349" s="77"/>
      <c r="DH349" s="77"/>
      <c r="DI349" s="77"/>
      <c r="DJ349" s="77"/>
      <c r="DK349" s="77"/>
      <c r="DL349" s="77"/>
      <c r="DM349" s="77"/>
      <c r="DN349" s="77"/>
      <c r="DO349" s="77"/>
      <c r="DP349" s="77"/>
      <c r="DQ349" s="77"/>
      <c r="DR349" s="77"/>
      <c r="DS349" s="77"/>
      <c r="DT349" s="77"/>
      <c r="DU349" s="77"/>
      <c r="DV349" s="77"/>
      <c r="DW349" s="77"/>
      <c r="DX349" s="77"/>
      <c r="DY349" s="77"/>
      <c r="DZ349" s="77"/>
      <c r="EA349" s="77"/>
      <c r="EB349" s="77"/>
      <c r="EC349" s="77"/>
      <c r="ED349" s="77"/>
      <c r="EE349" s="77"/>
      <c r="EF349" s="77"/>
      <c r="EG349" s="77"/>
      <c r="EH349" s="77"/>
      <c r="EI349" s="77"/>
      <c r="EJ349" s="77"/>
      <c r="EK349" s="77"/>
      <c r="EL349" s="77"/>
      <c r="EM349" s="77"/>
      <c r="EN349" s="77"/>
      <c r="EO349" s="77"/>
      <c r="EP349" s="77"/>
      <c r="EQ349" s="77"/>
      <c r="ER349" s="77"/>
      <c r="ES349" s="77"/>
      <c r="ET349" s="77"/>
      <c r="EU349" s="77"/>
      <c r="EV349" s="77"/>
      <c r="EW349" s="77"/>
      <c r="EX349" s="77"/>
      <c r="EY349" s="77"/>
      <c r="EZ349" s="77"/>
      <c r="FA349" s="77"/>
      <c r="FB349" s="77"/>
      <c r="FC349" s="77"/>
      <c r="FD349" s="77"/>
      <c r="FE349" s="77"/>
      <c r="FF349" s="77"/>
      <c r="FG349" s="77"/>
      <c r="FH349" s="77"/>
      <c r="FI349" s="77"/>
      <c r="FJ349" s="77">
        <f>+BANCOS!FJ196+FINANCIERAS!FJ187</f>
        <v>4627864.4390316401</v>
      </c>
      <c r="FK349" s="77">
        <f>+BANCOS!FK196+FINANCIERAS!FK187</f>
        <v>4879893.6740707085</v>
      </c>
      <c r="FL349" s="77">
        <f>+BANCOS!FL196+FINANCIERAS!FL187</f>
        <v>5054243.8510243613</v>
      </c>
      <c r="FM349" s="77">
        <f>+BANCOS!FM196+FINANCIERAS!FM187</f>
        <v>5818216.7812455194</v>
      </c>
      <c r="FN349" s="77">
        <f>+BANCOS!FN196+FINANCIERAS!FN187</f>
        <v>503889.02098237001</v>
      </c>
      <c r="FO349" s="77">
        <f>+BANCOS!FO196+FINANCIERAS!FO187</f>
        <v>1561506.7104069002</v>
      </c>
      <c r="FP349" s="77">
        <f>+BANCOS!FP196+FINANCIERAS!FP187</f>
        <v>2053149.87523368</v>
      </c>
      <c r="FQ349" s="77">
        <f>+BANCOS!FQ196+FINANCIERAS!FQ187</f>
        <v>2396969.7611648403</v>
      </c>
      <c r="FR349" s="77">
        <f>+BANCOS!FR196+FINANCIERAS!FR187</f>
        <v>2683768.65514863</v>
      </c>
      <c r="FS349" s="77">
        <f>+BANCOS!FS196+FINANCIERAS!FS187</f>
        <v>3093209.2351750601</v>
      </c>
      <c r="FT349" s="77">
        <f>+BANCOS!FT196+FINANCIERAS!FT187</f>
        <v>5299239.0328609096</v>
      </c>
      <c r="FU349" s="77">
        <f>+BANCOS!FU196+FINANCIERAS!FU187</f>
        <v>6269856.0500790505</v>
      </c>
      <c r="FV349" s="77">
        <f>+BANCOS!FV196+FINANCIERAS!FV187</f>
        <v>7535902.3512007501</v>
      </c>
      <c r="FW349" s="77">
        <f>+BANCOS!FW196+FINANCIERAS!FW187</f>
        <v>9396585.3573920503</v>
      </c>
      <c r="FX349" s="77">
        <f>+BANCOS!FX196+FINANCIERAS!FX187</f>
        <v>10386185.62249143</v>
      </c>
      <c r="FY349" s="77">
        <f>+BANCOS!FY196+FINANCIERAS!FY187</f>
        <v>11192672.608818229</v>
      </c>
      <c r="FZ349" s="77">
        <f>+BANCOS!FZ196+FINANCIERAS!FZ187</f>
        <v>1552744.7945181301</v>
      </c>
      <c r="GA349" s="77">
        <f>+BANCOS!GA196+FINANCIERAS!GA187</f>
        <v>2442247.9734581602</v>
      </c>
      <c r="GB349" s="77">
        <f>+BANCOS!GB196+FINANCIERAS!GB187</f>
        <v>4845068.01281951</v>
      </c>
      <c r="GC349" s="77">
        <f>+BANCOS!GC196+FINANCIERAS!GC187</f>
        <v>7650312.5458298195</v>
      </c>
      <c r="GD349" s="77">
        <f>+BANCOS!GD196+FINANCIERAS!GD187</f>
        <v>8906410.5262456089</v>
      </c>
      <c r="GE349" s="77">
        <f>+BANCOS!GE196+FINANCIERAS!GE187</f>
        <v>10952434.749452351</v>
      </c>
      <c r="GF349" s="77">
        <f>+BANCOS!GF196+FINANCIERAS!GF187</f>
        <v>12390712.294086201</v>
      </c>
      <c r="GG349" s="77">
        <f>+BANCOS!GG196+FINANCIERAS!GG187</f>
        <v>14813057.662225869</v>
      </c>
      <c r="GH349" s="77">
        <f>+BANCOS!GH196+FINANCIERAS!GH187</f>
        <v>18051526.01882875</v>
      </c>
      <c r="GI349" s="77">
        <f>+BANCOS!GI196+FINANCIERAS!GI187</f>
        <v>19310535.668318179</v>
      </c>
      <c r="GJ349" s="77">
        <f>+BANCOS!GJ196+FINANCIERAS!GJ187</f>
        <v>20752147.05348048</v>
      </c>
      <c r="GK349" s="77">
        <f>+BANCOS!GK196+FINANCIERAS!GK187</f>
        <v>22928492.272346631</v>
      </c>
      <c r="GL349" s="77">
        <f>+BANCOS!GL196+FINANCIERAS!GL187</f>
        <v>1540673.9399065301</v>
      </c>
      <c r="GM349" s="77">
        <f>+BANCOS!GM196+FINANCIERAS!GM187</f>
        <v>5228437.7345356895</v>
      </c>
      <c r="GN349" s="77">
        <f>+BANCOS!GN196+FINANCIERAS!GN187</f>
        <v>7532255.8566444907</v>
      </c>
      <c r="GO349" s="77">
        <f>+BANCOS!GO196+FINANCIERAS!GO187</f>
        <v>10046135.520418711</v>
      </c>
      <c r="GP349" s="77">
        <f>+BANCOS!GP196+FINANCIERAS!GP187</f>
        <v>12052332.56612426</v>
      </c>
      <c r="GQ349" s="77">
        <f>+BANCOS!GQ196+FINANCIERAS!GQ187</f>
        <v>14818800.830526672</v>
      </c>
      <c r="GR349" s="77">
        <f>+BANCOS!GR196+FINANCIERAS!GR187</f>
        <v>16254419.35377744</v>
      </c>
      <c r="GS349" s="77">
        <f>+BANCOS!GS196+FINANCIERAS!GS187</f>
        <v>17473662.167804312</v>
      </c>
      <c r="GT349" s="77">
        <f>+BANCOS!GT196+FINANCIERAS!GT187</f>
        <v>18973895.488474209</v>
      </c>
      <c r="GU349" s="77">
        <f>+BANCOS!GU196+FINANCIERAS!GU187</f>
        <v>20493175.208774541</v>
      </c>
      <c r="GV349" s="77">
        <f>+BANCOS!GV196+FINANCIERAS!GV187</f>
        <v>21609905.737148799</v>
      </c>
      <c r="GW349" s="77">
        <f>+BANCOS!GW196+FINANCIERAS!GW187</f>
        <v>23340906.194424462</v>
      </c>
      <c r="GX349" s="77">
        <f>+BANCOS!GX196+FINANCIERAS!GX187</f>
        <v>1900519.10811821</v>
      </c>
      <c r="GY349" s="77">
        <f>+BANCOS!GY196+FINANCIERAS!GY187</f>
        <v>5025273.3807904096</v>
      </c>
      <c r="GZ349" s="77">
        <f>+BANCOS!GZ196+FINANCIERAS!GZ187</f>
        <v>7914283.6525978688</v>
      </c>
      <c r="HA349" s="77">
        <f>+BANCOS!HA196+FINANCIERAS!HA187</f>
        <v>10291505.018943049</v>
      </c>
      <c r="HB349" s="77">
        <f>+BANCOS!HB196+FINANCIERAS!HB187</f>
        <v>11677757.405750729</v>
      </c>
      <c r="HC349" s="77">
        <f>+BANCOS!HC196+FINANCIERAS!HC187</f>
        <v>13055969.447541861</v>
      </c>
      <c r="HD349" s="77">
        <f>+BANCOS!HD196+FINANCIERAS!HD187</f>
        <v>14075171.923416739</v>
      </c>
      <c r="HE349" s="77">
        <f>+BANCOS!HE196+FINANCIERAS!HE187</f>
        <v>15545780.44529401</v>
      </c>
      <c r="HF349" s="77">
        <f>+BANCOS!HF196+FINANCIERAS!HF187</f>
        <v>16451969.769368211</v>
      </c>
      <c r="HG349" s="77">
        <f>+BANCOS!HG196+FINANCIERAS!HG187</f>
        <v>17407136.115306832</v>
      </c>
      <c r="HH349" s="77">
        <f>+BANCOS!HH196+FINANCIERAS!HH187</f>
        <v>18292762.673676189</v>
      </c>
      <c r="HI349" s="77">
        <f>+BANCOS!HI196+FINANCIERAS!HI187</f>
        <v>19299532.630995803</v>
      </c>
      <c r="HJ349" s="77">
        <f>+BANCOS!HJ196+FINANCIERAS!HJ187</f>
        <v>1559895.6019648302</v>
      </c>
      <c r="HK349" s="77">
        <f>+BANCOS!HK196+FINANCIERAS!HK187</f>
        <v>2430226.87645928</v>
      </c>
      <c r="HL349" s="77">
        <f>+BANCOS!HL196+FINANCIERAS!HL187</f>
        <v>3157519.84302754</v>
      </c>
      <c r="HM349" s="77">
        <f>+BANCOS!HM196+FINANCIERAS!HM187</f>
        <v>3677024.0057009109</v>
      </c>
      <c r="HN349" s="77">
        <f>+BANCOS!HN196+FINANCIERAS!HN187</f>
        <v>4903057.0627132002</v>
      </c>
      <c r="HO349" s="77">
        <f>+BANCOS!HO196+FINANCIERAS!HO187</f>
        <v>6005029.7423227904</v>
      </c>
      <c r="HP349" s="77">
        <f>+BANCOS!HP196+FINANCIERAS!HP187</f>
        <v>6640251.6272789203</v>
      </c>
      <c r="HQ349" s="77">
        <f>+BANCOS!HQ196+FINANCIERAS!HQ187</f>
        <v>7521147.8813913092</v>
      </c>
      <c r="HR349" s="77">
        <f>+BANCOS!HR196+FINANCIERAS!HR187</f>
        <v>8211302.7725812299</v>
      </c>
      <c r="HS349" s="77">
        <f>+BANCOS!HS196+FINANCIERAS!HS187</f>
        <v>9211038.5266703498</v>
      </c>
      <c r="HT349" s="77">
        <f>+BANCOS!HT196+FINANCIERAS!HT187</f>
        <v>10252915.55712552</v>
      </c>
      <c r="HU349" s="77">
        <f>+BANCOS!HU196+FINANCIERAS!HU187</f>
        <v>11551787.101184281</v>
      </c>
      <c r="HV349" s="77">
        <f>+BANCOS!HV196+FINANCIERAS!HV187</f>
        <v>1469030.26479701</v>
      </c>
      <c r="HW349" s="77">
        <f>+BANCOS!HW196+FINANCIERAS!HW187</f>
        <v>2378067.9325941</v>
      </c>
      <c r="HX349" s="77">
        <f>+BANCOS!HX196+FINANCIERAS!HX187</f>
        <v>3454913.5112630702</v>
      </c>
      <c r="HY349" s="77">
        <f>+BANCOS!HY196+FINANCIERAS!HY187</f>
        <v>4155590.6224229611</v>
      </c>
      <c r="HZ349" s="77">
        <f>+BANCOS!HZ196+FINANCIERAS!HZ187</f>
        <v>6313822.386039909</v>
      </c>
      <c r="IA349" s="77">
        <f>+BANCOS!IA196+FINANCIERAS!IA187</f>
        <v>7613106.4752190197</v>
      </c>
      <c r="IB349" s="77">
        <f>+BANCOS!IB196+FINANCIERAS!IB187</f>
        <v>9813298.8204737492</v>
      </c>
      <c r="IC349" s="77">
        <f>+BANCOS!IC196+FINANCIERAS!IC187</f>
        <v>12963914.98827309</v>
      </c>
      <c r="ID349" s="77">
        <f>+BANCOS!ID196+FINANCIERAS!ID187</f>
        <v>14430459.424956881</v>
      </c>
      <c r="IE349" s="77">
        <f>+BANCOS!IE196+FINANCIERAS!IE187</f>
        <v>15648814.883473879</v>
      </c>
      <c r="IF349" s="77">
        <f>+BANCOS!IF196+FINANCIERAS!IF187</f>
        <v>16903718.113791522</v>
      </c>
      <c r="IG349" s="77">
        <f>+BANCOS!IG196+FINANCIERAS!IG187</f>
        <v>17969381.8972052</v>
      </c>
      <c r="IH349" s="77">
        <f>+BANCOS!IH196+FINANCIERAS!IH187</f>
        <v>791041.57992313989</v>
      </c>
      <c r="II349" s="77">
        <f>+BANCOS!II196+FINANCIERAS!II187</f>
        <v>1977638.6449184699</v>
      </c>
      <c r="IJ349" s="77">
        <f>+BANCOS!IJ196+FINANCIERAS!IJ187</f>
        <v>3863060.0460455297</v>
      </c>
      <c r="IK349" s="77">
        <f>+BANCOS!IK196+FINANCIERAS!IK187</f>
        <v>5169806.5841675699</v>
      </c>
      <c r="IL349" s="77">
        <f>+BANCOS!IL196+FINANCIERAS!IL187</f>
        <v>6286373.7967784805</v>
      </c>
      <c r="IM349" s="77">
        <f>+BANCOS!IM196+FINANCIERAS!IM187</f>
        <v>7512974.4555451497</v>
      </c>
      <c r="IN349" s="77">
        <f>+BANCOS!IN196+FINANCIERAS!IN187</f>
        <v>9112872.7948862091</v>
      </c>
      <c r="IO349" s="77">
        <f>+BANCOS!IO196+FINANCIERAS!IO187</f>
        <v>9949775.7620583102</v>
      </c>
      <c r="IP349" s="77">
        <f>+BANCOS!IP196+FINANCIERAS!IP187</f>
        <v>10768630.31062053</v>
      </c>
      <c r="IQ349" s="77">
        <f>+BANCOS!IQ196+FINANCIERAS!IQ187</f>
        <v>11488466.897614539</v>
      </c>
      <c r="IR349" s="77">
        <f>+BANCOS!IR196+FINANCIERAS!IR187</f>
        <v>12185935.05568601</v>
      </c>
      <c r="IS349" s="77">
        <f>+BANCOS!IS196+FINANCIERAS!IS187</f>
        <v>15740282.16514321</v>
      </c>
      <c r="IT349" s="77">
        <f>+BANCOS!IT196+FINANCIERAS!IT187</f>
        <v>2119684.4488248401</v>
      </c>
      <c r="IU349" s="77">
        <f>+BANCOS!IU196+FINANCIERAS!IU187</f>
        <v>4803481.5533367805</v>
      </c>
      <c r="IV349" s="77">
        <f>+BANCOS!IV196+FINANCIERAS!IV187</f>
        <v>9820964.3326033987</v>
      </c>
      <c r="IW349" s="77">
        <f>+BANCOS!IW196+FINANCIERAS!IW187</f>
        <v>14366922.17164555</v>
      </c>
      <c r="IX349" s="77">
        <f>+BANCOS!IX196+FINANCIERAS!IX187</f>
        <v>19698320.40152958</v>
      </c>
      <c r="IY349" s="77">
        <f>+BANCOS!IY196+FINANCIERAS!IY187</f>
        <v>21564211.061734792</v>
      </c>
      <c r="IZ349" s="77">
        <f>+BANCOS!IZ196+FINANCIERAS!IZ187</f>
        <v>23612603.326141238</v>
      </c>
      <c r="JA349" s="77">
        <f>+BANCOS!JA196+FINANCIERAS!JA187</f>
        <v>24655910</v>
      </c>
      <c r="JB349" s="77">
        <f>+BANCOS!JB196+FINANCIERAS!JB187</f>
        <v>25877692.738456421</v>
      </c>
      <c r="JC349" s="77">
        <f>+BANCOS!JC196+FINANCIERAS!JC187</f>
        <v>26809853.30621545</v>
      </c>
      <c r="JD349" s="77">
        <f>+BANCOS!JD196+FINANCIERAS!JD187</f>
        <v>27905878.590328742</v>
      </c>
      <c r="JE349" s="77">
        <f>+BANCOS!JE196+FINANCIERAS!JE187</f>
        <v>29566724.213862531</v>
      </c>
      <c r="JF349" s="77" t="e">
        <f>+BANCOS!#REF!+FINANCIERAS!JF187</f>
        <v>#REF!</v>
      </c>
    </row>
    <row r="350" spans="1:266" ht="12.9" customHeight="1" x14ac:dyDescent="0.2">
      <c r="A350" s="113" t="s">
        <v>212</v>
      </c>
      <c r="B350" s="77"/>
      <c r="C350" s="77"/>
      <c r="D350" s="77"/>
      <c r="E350" s="77"/>
      <c r="F350" s="77"/>
      <c r="G350" s="77"/>
      <c r="H350" s="77"/>
      <c r="I350" s="77"/>
      <c r="J350" s="77"/>
      <c r="K350" s="77"/>
      <c r="L350" s="77"/>
      <c r="M350" s="77"/>
      <c r="N350" s="77"/>
      <c r="O350" s="77"/>
      <c r="P350" s="77"/>
      <c r="Q350" s="77"/>
      <c r="R350" s="77"/>
      <c r="S350" s="77"/>
      <c r="T350" s="77"/>
      <c r="U350" s="77"/>
      <c r="V350" s="77"/>
      <c r="W350" s="77"/>
      <c r="X350" s="77"/>
      <c r="Y350" s="77"/>
      <c r="Z350" s="77"/>
      <c r="AA350" s="77"/>
      <c r="AB350" s="77"/>
      <c r="AC350" s="77"/>
      <c r="AD350" s="77"/>
      <c r="AE350" s="77"/>
      <c r="AF350" s="77"/>
      <c r="AG350" s="77"/>
      <c r="AH350" s="77"/>
      <c r="AI350" s="77"/>
      <c r="AJ350" s="77"/>
      <c r="AK350" s="77"/>
      <c r="AL350" s="77"/>
      <c r="AM350" s="77"/>
      <c r="AN350" s="77"/>
      <c r="AO350" s="77"/>
      <c r="AP350" s="77"/>
      <c r="AQ350" s="77"/>
      <c r="AR350" s="77"/>
      <c r="AS350" s="77"/>
      <c r="AT350" s="77"/>
      <c r="AU350" s="77"/>
      <c r="AV350" s="77"/>
      <c r="AW350" s="77"/>
      <c r="AX350" s="77"/>
      <c r="AY350" s="77"/>
      <c r="AZ350" s="77"/>
      <c r="BA350" s="77"/>
      <c r="BB350" s="77"/>
      <c r="BC350" s="77"/>
      <c r="BD350" s="77"/>
      <c r="BE350" s="77"/>
      <c r="BF350" s="77"/>
      <c r="BG350" s="77"/>
      <c r="BH350" s="77"/>
      <c r="BI350" s="77"/>
      <c r="BJ350" s="77"/>
      <c r="BK350" s="77"/>
      <c r="BL350" s="77"/>
      <c r="BM350" s="77"/>
      <c r="BN350" s="77"/>
      <c r="BO350" s="77"/>
      <c r="BP350" s="77"/>
      <c r="BQ350" s="77"/>
      <c r="BR350" s="77"/>
      <c r="BS350" s="77"/>
      <c r="BT350" s="77"/>
      <c r="BU350" s="77"/>
      <c r="BV350" s="77"/>
      <c r="BW350" s="77"/>
      <c r="BX350" s="77"/>
      <c r="BY350" s="77"/>
      <c r="BZ350" s="77"/>
      <c r="CA350" s="77"/>
      <c r="CB350" s="77"/>
      <c r="CC350" s="77"/>
      <c r="CD350" s="77"/>
      <c r="CE350" s="77"/>
      <c r="CF350" s="77"/>
      <c r="CG350" s="77"/>
      <c r="CH350" s="77"/>
      <c r="CI350" s="77"/>
      <c r="CJ350" s="77"/>
      <c r="CK350" s="77"/>
      <c r="CL350" s="77"/>
      <c r="CM350" s="77"/>
      <c r="CN350" s="77"/>
      <c r="CO350" s="77"/>
      <c r="CP350" s="77"/>
      <c r="CQ350" s="77"/>
      <c r="CR350" s="77"/>
      <c r="CS350" s="77"/>
      <c r="CT350" s="77"/>
      <c r="CU350" s="77"/>
      <c r="CV350" s="77"/>
      <c r="CW350" s="77"/>
      <c r="CX350" s="77"/>
      <c r="CY350" s="77"/>
      <c r="CZ350" s="77"/>
      <c r="DA350" s="77"/>
      <c r="DB350" s="77"/>
      <c r="DC350" s="77"/>
      <c r="DD350" s="77"/>
      <c r="DE350" s="77"/>
      <c r="DF350" s="77"/>
      <c r="DG350" s="77"/>
      <c r="DH350" s="77"/>
      <c r="DI350" s="77"/>
      <c r="DJ350" s="77"/>
      <c r="DK350" s="77"/>
      <c r="DL350" s="77"/>
      <c r="DM350" s="77"/>
      <c r="DN350" s="77"/>
      <c r="DO350" s="77"/>
      <c r="DP350" s="77"/>
      <c r="DQ350" s="77"/>
      <c r="DR350" s="77"/>
      <c r="DS350" s="77"/>
      <c r="DT350" s="77"/>
      <c r="DU350" s="77"/>
      <c r="DV350" s="77"/>
      <c r="DW350" s="77"/>
      <c r="DX350" s="77"/>
      <c r="DY350" s="77"/>
      <c r="DZ350" s="77"/>
      <c r="EA350" s="77"/>
      <c r="EB350" s="77"/>
      <c r="EC350" s="77"/>
      <c r="ED350" s="77"/>
      <c r="EE350" s="77"/>
      <c r="EF350" s="77"/>
      <c r="EG350" s="77"/>
      <c r="EH350" s="77"/>
      <c r="EI350" s="77"/>
      <c r="EJ350" s="77"/>
      <c r="EK350" s="77"/>
      <c r="EL350" s="77"/>
      <c r="EM350" s="77"/>
      <c r="EN350" s="77"/>
      <c r="EO350" s="77"/>
      <c r="EP350" s="77"/>
      <c r="EQ350" s="77"/>
      <c r="ER350" s="77"/>
      <c r="ES350" s="77"/>
      <c r="ET350" s="77"/>
      <c r="EU350" s="77"/>
      <c r="EV350" s="77"/>
      <c r="EW350" s="77"/>
      <c r="EX350" s="77"/>
      <c r="EY350" s="77"/>
      <c r="EZ350" s="77"/>
      <c r="FA350" s="77"/>
      <c r="FB350" s="77"/>
      <c r="FC350" s="77"/>
      <c r="FD350" s="77"/>
      <c r="FE350" s="77"/>
      <c r="FF350" s="77"/>
      <c r="FG350" s="77"/>
      <c r="FH350" s="77"/>
      <c r="FI350" s="77"/>
      <c r="FJ350" s="77">
        <f>+BANCOS!FJ197+FINANCIERAS!FJ188</f>
        <v>8920.810723999999</v>
      </c>
      <c r="FK350" s="77">
        <f>+BANCOS!FK197+FINANCIERAS!FK188</f>
        <v>11483.612669</v>
      </c>
      <c r="FL350" s="77">
        <f>+BANCOS!FL197+FINANCIERAS!FL188</f>
        <v>14230.359162999999</v>
      </c>
      <c r="FM350" s="77">
        <f>+BANCOS!FM197+FINANCIERAS!FM188</f>
        <v>17655.269369000001</v>
      </c>
      <c r="FN350" s="77">
        <f>+BANCOS!FN197+FINANCIERAS!FN188</f>
        <v>65.665137000000001</v>
      </c>
      <c r="FO350" s="77">
        <f>+BANCOS!FO197+FINANCIERAS!FO188</f>
        <v>328.61733700000002</v>
      </c>
      <c r="FP350" s="77">
        <f>+BANCOS!FP197+FINANCIERAS!FP188</f>
        <v>1382</v>
      </c>
      <c r="FQ350" s="77">
        <f>+BANCOS!FQ197+FINANCIERAS!FQ188</f>
        <v>1642.6377170000001</v>
      </c>
      <c r="FR350" s="77">
        <f>+BANCOS!FR197+FINANCIERAS!FR188</f>
        <v>2023.755447</v>
      </c>
      <c r="FS350" s="77">
        <f>+BANCOS!FS197+FINANCIERAS!FS188</f>
        <v>3110.5755490000001</v>
      </c>
      <c r="FT350" s="77">
        <f>+BANCOS!FT197+FINANCIERAS!FT188</f>
        <v>3450.5396559999999</v>
      </c>
      <c r="FU350" s="77">
        <f>+BANCOS!FU197+FINANCIERAS!FU188</f>
        <v>3756.6317730000001</v>
      </c>
      <c r="FV350" s="77">
        <f>+BANCOS!FV197+FINANCIERAS!FV188</f>
        <v>4568.91561</v>
      </c>
      <c r="FW350" s="77">
        <f>+BANCOS!FW197+FINANCIERAS!FW188</f>
        <v>4882.1553210000002</v>
      </c>
      <c r="FX350" s="77">
        <f>+BANCOS!FX197+FINANCIERAS!FX188</f>
        <v>5234.4929160000002</v>
      </c>
      <c r="FY350" s="77">
        <f>+BANCOS!FY197+FINANCIERAS!FY188</f>
        <v>5359.7281489999996</v>
      </c>
      <c r="FZ350" s="77">
        <f>+BANCOS!FZ197+FINANCIERAS!FZ188</f>
        <v>166.42912200000001</v>
      </c>
      <c r="GA350" s="77">
        <f>+BANCOS!GA197+FINANCIERAS!GA188</f>
        <v>319.01779099999999</v>
      </c>
      <c r="GB350" s="77">
        <f>+BANCOS!GB197+FINANCIERAS!GB188</f>
        <v>1133.8191400000001</v>
      </c>
      <c r="GC350" s="77">
        <f>+BANCOS!GC197+FINANCIERAS!GC188</f>
        <v>1317.9084399999999</v>
      </c>
      <c r="GD350" s="77">
        <f>+BANCOS!GD197+FINANCIERAS!GD188</f>
        <v>1732.1284499999999</v>
      </c>
      <c r="GE350" s="77">
        <f>+BANCOS!GE197+FINANCIERAS!GE188</f>
        <v>2519.2914329999999</v>
      </c>
      <c r="GF350" s="77">
        <f>+BANCOS!GF197+FINANCIERAS!GF188</f>
        <v>2913.6105979999998</v>
      </c>
      <c r="GG350" s="77">
        <f>+BANCOS!GG197+FINANCIERAS!GG188</f>
        <v>3321.3855089999997</v>
      </c>
      <c r="GH350" s="77">
        <f>+BANCOS!GH197+FINANCIERAS!GH188</f>
        <v>3778.9283389999996</v>
      </c>
      <c r="GI350" s="77">
        <f>+BANCOS!GI197+FINANCIERAS!GI188</f>
        <v>4249.7943569999998</v>
      </c>
      <c r="GJ350" s="77">
        <f>+BANCOS!GJ197+FINANCIERAS!GJ188</f>
        <v>4510.7652589999998</v>
      </c>
      <c r="GK350" s="77">
        <f>+BANCOS!GK197+FINANCIERAS!GK188</f>
        <v>4984.8270299999995</v>
      </c>
      <c r="GL350" s="77">
        <f>+BANCOS!GL197+FINANCIERAS!GL188</f>
        <v>6304.1789800000006</v>
      </c>
      <c r="GM350" s="77">
        <f>+BANCOS!GM197+FINANCIERAS!GM188</f>
        <v>830.93075499999998</v>
      </c>
      <c r="GN350" s="77">
        <f>+BANCOS!GN197+FINANCIERAS!GN188</f>
        <v>2156.2336599999999</v>
      </c>
      <c r="GO350" s="77">
        <f>+BANCOS!GO197+FINANCIERAS!GO188</f>
        <v>1825.50729</v>
      </c>
      <c r="GP350" s="77">
        <f>+BANCOS!GP197+FINANCIERAS!GP188</f>
        <v>2266.8959890000001</v>
      </c>
      <c r="GQ350" s="77">
        <f>+BANCOS!GQ197+FINANCIERAS!GQ188</f>
        <v>2684.1221620000001</v>
      </c>
      <c r="GR350" s="77">
        <f>+BANCOS!GR197+FINANCIERAS!GR188</f>
        <v>3361.4177640000003</v>
      </c>
      <c r="GS350" s="77">
        <f>+BANCOS!GS197+FINANCIERAS!GS188</f>
        <v>3771.8958090000001</v>
      </c>
      <c r="GT350" s="77">
        <f>+BANCOS!GT197+FINANCIERAS!GT188</f>
        <v>4229.5817429999997</v>
      </c>
      <c r="GU350" s="77">
        <f>+BANCOS!GU197+FINANCIERAS!GU188</f>
        <v>4904.3422270000001</v>
      </c>
      <c r="GV350" s="77">
        <f>+BANCOS!GV197+FINANCIERAS!GV188</f>
        <v>5730.0158069999998</v>
      </c>
      <c r="GW350" s="77">
        <f>+BANCOS!GW197+FINANCIERAS!GW188</f>
        <v>6482.3032359999997</v>
      </c>
      <c r="GX350" s="77">
        <f>+BANCOS!GX197+FINANCIERAS!GX188</f>
        <v>461.81519600000013</v>
      </c>
      <c r="GY350" s="77">
        <f>+BANCOS!GY197+FINANCIERAS!GY188</f>
        <v>867.9804969999999</v>
      </c>
      <c r="GZ350" s="77">
        <f>+BANCOS!GZ197+FINANCIERAS!GZ188</f>
        <v>1361.247785</v>
      </c>
      <c r="HA350" s="77">
        <f>+BANCOS!HA197+FINANCIERAS!HA188</f>
        <v>2075.6522890000001</v>
      </c>
      <c r="HB350" s="77">
        <f>+BANCOS!HB197+FINANCIERAS!HB188</f>
        <v>2650.1879279999998</v>
      </c>
      <c r="HC350" s="77">
        <f>+BANCOS!HC197+FINANCIERAS!HC188</f>
        <v>3304.7219270000001</v>
      </c>
      <c r="HD350" s="77">
        <f>+BANCOS!HD197+FINANCIERAS!HD188</f>
        <v>3856.9766159999999</v>
      </c>
      <c r="HE350" s="77">
        <f>+BANCOS!HE197+FINANCIERAS!HE188</f>
        <v>4367.3086719999992</v>
      </c>
      <c r="HF350" s="77">
        <f>+BANCOS!HF197+FINANCIERAS!HF188</f>
        <v>5010.1768490000004</v>
      </c>
      <c r="HG350" s="77">
        <f>+BANCOS!HG197+FINANCIERAS!HG188</f>
        <v>5813.1945179999993</v>
      </c>
      <c r="HH350" s="77">
        <f>+BANCOS!HH197+FINANCIERAS!HH188</f>
        <v>6160.5610589999997</v>
      </c>
      <c r="HI350" s="77">
        <f>+BANCOS!HI197+FINANCIERAS!HI188</f>
        <v>6923.7825210000001</v>
      </c>
      <c r="HJ350" s="77">
        <f>+BANCOS!HJ197+FINANCIERAS!HJ188</f>
        <v>475.51961999999997</v>
      </c>
      <c r="HK350" s="77">
        <f>+BANCOS!HK197+FINANCIERAS!HK188</f>
        <v>753.85149200000001</v>
      </c>
      <c r="HL350" s="77">
        <f>+BANCOS!HL197+FINANCIERAS!HL188</f>
        <v>1045.1617020000001</v>
      </c>
      <c r="HM350" s="77">
        <f>+BANCOS!HM197+FINANCIERAS!HM188</f>
        <v>1373.7580230000001</v>
      </c>
      <c r="HN350" s="77">
        <f>+BANCOS!HN197+FINANCIERAS!HN188</f>
        <v>1808.3749929999999</v>
      </c>
      <c r="HO350" s="77">
        <f>+BANCOS!HO197+FINANCIERAS!HO188</f>
        <v>3421.9001509999998</v>
      </c>
      <c r="HP350" s="77">
        <f>+BANCOS!HP197+FINANCIERAS!HP188</f>
        <v>5320.5316059999996</v>
      </c>
      <c r="HQ350" s="77">
        <f>+BANCOS!HQ197+FINANCIERAS!HQ188</f>
        <v>6870.2697760000001</v>
      </c>
      <c r="HR350" s="77">
        <f>+BANCOS!HR197+FINANCIERAS!HR188</f>
        <v>8362.5497919999998</v>
      </c>
      <c r="HS350" s="77">
        <f>+BANCOS!HS197+FINANCIERAS!HS188</f>
        <v>9920.6770340000003</v>
      </c>
      <c r="HT350" s="77">
        <f>+BANCOS!HT197+FINANCIERAS!HT188</f>
        <v>11950.518469000001</v>
      </c>
      <c r="HU350" s="77">
        <f>+BANCOS!HU197+FINANCIERAS!HU188</f>
        <v>13417.220104</v>
      </c>
      <c r="HV350" s="77">
        <f>+BANCOS!HV197+FINANCIERAS!HV188</f>
        <v>284.46645000000001</v>
      </c>
      <c r="HW350" s="77">
        <f>+BANCOS!HW197+FINANCIERAS!HW188</f>
        <v>534.854873</v>
      </c>
      <c r="HX350" s="77">
        <f>+BANCOS!HX197+FINANCIERAS!HX188</f>
        <v>683.94256899999993</v>
      </c>
      <c r="HY350" s="77">
        <f>+BANCOS!HY197+FINANCIERAS!HY188</f>
        <v>790.83517599999993</v>
      </c>
      <c r="HZ350" s="77">
        <f>+BANCOS!HZ197+FINANCIERAS!HZ188</f>
        <v>905.82244099999991</v>
      </c>
      <c r="IA350" s="77">
        <f>+BANCOS!IA197+FINANCIERAS!IA188</f>
        <v>1540.0383509999999</v>
      </c>
      <c r="IB350" s="77">
        <f>+BANCOS!IB197+FINANCIERAS!IB188</f>
        <v>3211.4710420000001</v>
      </c>
      <c r="IC350" s="77">
        <f>+BANCOS!IC197+FINANCIERAS!IC188</f>
        <v>2025.6222540000001</v>
      </c>
      <c r="ID350" s="77">
        <f>+BANCOS!ID197+FINANCIERAS!ID188</f>
        <v>2052.3213879999998</v>
      </c>
      <c r="IE350" s="77">
        <f>+BANCOS!IE197+FINANCIERAS!IE188</f>
        <v>2112.1536500000002</v>
      </c>
      <c r="IF350" s="77">
        <f>+BANCOS!IF197+FINANCIERAS!IF188</f>
        <v>2143.0606210000001</v>
      </c>
      <c r="IG350" s="77">
        <f>+BANCOS!IG197+FINANCIERAS!IG188</f>
        <v>1738.5948880000001</v>
      </c>
      <c r="IH350" s="77">
        <f>+BANCOS!IH197+FINANCIERAS!IH188</f>
        <v>133.70091099999999</v>
      </c>
      <c r="II350" s="77">
        <f>+BANCOS!II197+FINANCIERAS!II188</f>
        <v>251.75437400000001</v>
      </c>
      <c r="IJ350" s="77">
        <f>+BANCOS!IJ197+FINANCIERAS!IJ188</f>
        <v>370.28740699999997</v>
      </c>
      <c r="IK350" s="77">
        <f>+BANCOS!IK197+FINANCIERAS!IK188</f>
        <v>570.11737100000005</v>
      </c>
      <c r="IL350" s="77">
        <f>+BANCOS!IL197+FINANCIERAS!IL188</f>
        <v>468.21243900000002</v>
      </c>
      <c r="IM350" s="77">
        <f>+BANCOS!IM197+FINANCIERAS!IM188</f>
        <v>819.01584800000001</v>
      </c>
      <c r="IN350" s="77">
        <f>+BANCOS!IN197+FINANCIERAS!IN188</f>
        <v>996.75343999999996</v>
      </c>
      <c r="IO350" s="77">
        <f>+BANCOS!IO197+FINANCIERAS!IO188</f>
        <v>1128.784093</v>
      </c>
      <c r="IP350" s="77">
        <f>+BANCOS!IP197+FINANCIERAS!IP188</f>
        <v>1257.3186410000001</v>
      </c>
      <c r="IQ350" s="77">
        <f>+BANCOS!IQ197+FINANCIERAS!IQ188</f>
        <v>1441.262829</v>
      </c>
      <c r="IR350" s="77">
        <f>+BANCOS!IR197+FINANCIERAS!IR188</f>
        <v>1583.013019</v>
      </c>
      <c r="IS350" s="77">
        <f>+BANCOS!IS197+FINANCIERAS!IS188</f>
        <v>1909.576262</v>
      </c>
      <c r="IT350" s="77">
        <f>+BANCOS!IT197+FINANCIERAS!IT188</f>
        <v>129.33384899999999</v>
      </c>
      <c r="IU350" s="77">
        <f>+BANCOS!IU197+FINANCIERAS!IU188</f>
        <v>268.30243899999999</v>
      </c>
      <c r="IV350" s="77">
        <f>+BANCOS!IV197+FINANCIERAS!IV188</f>
        <v>415.03737500000011</v>
      </c>
      <c r="IW350" s="77">
        <f>+BANCOS!IW197+FINANCIERAS!IW188</f>
        <v>606.69452799999999</v>
      </c>
      <c r="IX350" s="77">
        <f>+BANCOS!IX197+FINANCIERAS!IX188</f>
        <v>844.46096499999999</v>
      </c>
      <c r="IY350" s="77">
        <f>+BANCOS!IY197+FINANCIERAS!IY188</f>
        <v>1052.6917530000001</v>
      </c>
      <c r="IZ350" s="77">
        <f>+BANCOS!IZ197+FINANCIERAS!IZ188</f>
        <v>1215.4821460000001</v>
      </c>
      <c r="JA350" s="77">
        <f>+BANCOS!JA197+FINANCIERAS!JA188</f>
        <v>1347</v>
      </c>
      <c r="JB350" s="77">
        <f>+BANCOS!JB197+FINANCIERAS!JB188</f>
        <v>1465.889058</v>
      </c>
      <c r="JC350" s="77">
        <f>+BANCOS!JC197+FINANCIERAS!JC188</f>
        <v>1604.528808</v>
      </c>
      <c r="JD350" s="77">
        <f>+BANCOS!JD197+FINANCIERAS!JD188</f>
        <v>1733.239789</v>
      </c>
      <c r="JE350" s="77">
        <f>+BANCOS!JE197+FINANCIERAS!JE188</f>
        <v>1998.658586</v>
      </c>
      <c r="JF350" s="77" t="e">
        <f>+BANCOS!#REF!+FINANCIERAS!JF188</f>
        <v>#REF!</v>
      </c>
    </row>
    <row r="351" spans="1:266" s="54" customFormat="1" ht="12.9" customHeight="1" x14ac:dyDescent="0.2">
      <c r="A351" s="31" t="s">
        <v>186</v>
      </c>
      <c r="B351" s="78">
        <f>+BANCOS!B198+FINANCIERAS!B189</f>
        <v>0</v>
      </c>
      <c r="C351" s="78">
        <f>+BANCOS!C198+FINANCIERAS!C189</f>
        <v>0</v>
      </c>
      <c r="D351" s="78">
        <f>+BANCOS!D198+FINANCIERAS!D189</f>
        <v>0</v>
      </c>
      <c r="E351" s="78">
        <f>+BANCOS!E198+FINANCIERAS!E189</f>
        <v>0</v>
      </c>
      <c r="F351" s="78">
        <f>+BANCOS!F198+FINANCIERAS!F189</f>
        <v>0</v>
      </c>
      <c r="G351" s="78">
        <f>+BANCOS!G198+FINANCIERAS!G189</f>
        <v>0</v>
      </c>
      <c r="H351" s="78">
        <f>+BANCOS!H198+FINANCIERAS!H189</f>
        <v>0</v>
      </c>
      <c r="I351" s="78">
        <f>+BANCOS!I198+FINANCIERAS!I189</f>
        <v>0</v>
      </c>
      <c r="J351" s="78">
        <f>+BANCOS!J198+FINANCIERAS!J189</f>
        <v>0</v>
      </c>
      <c r="K351" s="78">
        <f>+BANCOS!K198+FINANCIERAS!K189</f>
        <v>0</v>
      </c>
      <c r="L351" s="78">
        <f>+BANCOS!L198+FINANCIERAS!L189</f>
        <v>0</v>
      </c>
      <c r="M351" s="78">
        <f>+BANCOS!M198+FINANCIERAS!M189</f>
        <v>0</v>
      </c>
      <c r="N351" s="78">
        <f>+BANCOS!N198+FINANCIERAS!N189</f>
        <v>0</v>
      </c>
      <c r="O351" s="78">
        <f>+BANCOS!O198+FINANCIERAS!O189</f>
        <v>0</v>
      </c>
      <c r="P351" s="78">
        <f>+BANCOS!P198+FINANCIERAS!P189</f>
        <v>0</v>
      </c>
      <c r="Q351" s="78">
        <f>+BANCOS!Q198+FINANCIERAS!Q189</f>
        <v>0</v>
      </c>
      <c r="R351" s="78">
        <f>+BANCOS!R198+FINANCIERAS!R189</f>
        <v>0</v>
      </c>
      <c r="S351" s="78">
        <f>+BANCOS!S198+FINANCIERAS!S189</f>
        <v>0</v>
      </c>
      <c r="T351" s="78">
        <f>+BANCOS!T198+FINANCIERAS!T189</f>
        <v>0</v>
      </c>
      <c r="U351" s="78">
        <f>+BANCOS!U198+FINANCIERAS!U189</f>
        <v>0</v>
      </c>
      <c r="V351" s="78">
        <f>+BANCOS!V198+FINANCIERAS!V189</f>
        <v>0</v>
      </c>
      <c r="W351" s="78">
        <f>+BANCOS!W198+FINANCIERAS!W189</f>
        <v>0</v>
      </c>
      <c r="X351" s="78">
        <f>+BANCOS!X198+FINANCIERAS!X189</f>
        <v>0</v>
      </c>
      <c r="Y351" s="78">
        <f>+BANCOS!Y198+FINANCIERAS!Y189</f>
        <v>0</v>
      </c>
      <c r="Z351" s="78">
        <f>+BANCOS!Z198+FINANCIERAS!Z189</f>
        <v>123348</v>
      </c>
      <c r="AA351" s="78">
        <f>+BANCOS!AA198+FINANCIERAS!AA189</f>
        <v>223447</v>
      </c>
      <c r="AB351" s="78">
        <f>+BANCOS!AB198+FINANCIERAS!AB189</f>
        <v>308253</v>
      </c>
      <c r="AC351" s="78">
        <f>+BANCOS!AC198+FINANCIERAS!AC189</f>
        <v>403473</v>
      </c>
      <c r="AD351" s="78">
        <f>+BANCOS!AD198+FINANCIERAS!AD189</f>
        <v>546252</v>
      </c>
      <c r="AE351" s="78">
        <f>+BANCOS!AE198+FINANCIERAS!AE189</f>
        <v>672994</v>
      </c>
      <c r="AF351" s="78">
        <f>+BANCOS!AF198+FINANCIERAS!AF189</f>
        <v>807267</v>
      </c>
      <c r="AG351" s="78">
        <f>+BANCOS!AG198+FINANCIERAS!AG189</f>
        <v>945952</v>
      </c>
      <c r="AH351" s="78">
        <f>+BANCOS!AH198+FINANCIERAS!AH189</f>
        <v>1013605</v>
      </c>
      <c r="AI351" s="78">
        <f>+BANCOS!AI198+FINANCIERAS!AI189</f>
        <v>1129540</v>
      </c>
      <c r="AJ351" s="78">
        <f>+BANCOS!AJ198+FINANCIERAS!AJ189</f>
        <v>1252292</v>
      </c>
      <c r="AK351" s="78">
        <f>+BANCOS!AK198+FINANCIERAS!AK189</f>
        <v>1411734</v>
      </c>
      <c r="AL351" s="78">
        <f>+BANCOS!AL198+FINANCIERAS!AL189</f>
        <v>101939</v>
      </c>
      <c r="AM351" s="78">
        <f>+BANCOS!AM198+FINANCIERAS!AM189</f>
        <v>101745</v>
      </c>
      <c r="AN351" s="78">
        <f>+BANCOS!AN198+FINANCIERAS!AN189</f>
        <v>304641</v>
      </c>
      <c r="AO351" s="78">
        <f>+BANCOS!AO198+FINANCIERAS!AO189</f>
        <v>391391</v>
      </c>
      <c r="AP351" s="78">
        <f>+BANCOS!AP198+FINANCIERAS!AP189</f>
        <v>409987</v>
      </c>
      <c r="AQ351" s="78">
        <f>+BANCOS!AQ198+FINANCIERAS!AQ189</f>
        <v>509420</v>
      </c>
      <c r="AR351" s="78">
        <f>+BANCOS!AR198+FINANCIERAS!AR189</f>
        <v>586108.64138046966</v>
      </c>
      <c r="AS351" s="78">
        <f>+BANCOS!AS198+FINANCIERAS!AS189</f>
        <v>676833.04537980934</v>
      </c>
      <c r="AT351" s="78">
        <f>+BANCOS!AT198+FINANCIERAS!AT189</f>
        <v>763698.45943953819</v>
      </c>
      <c r="AU351" s="78">
        <f>+BANCOS!AU198+FINANCIERAS!AU189</f>
        <v>848720.60054188932</v>
      </c>
      <c r="AV351" s="78">
        <f>+BANCOS!AV198+FINANCIERAS!AV189</f>
        <v>943518.58453987178</v>
      </c>
      <c r="AW351" s="78">
        <f>+BANCOS!AW198+FINANCIERAS!AW189</f>
        <v>1022040.7445424892</v>
      </c>
      <c r="AX351" s="78">
        <f>+BANCOS!AX198+FINANCIERAS!AX189</f>
        <v>82646.124357479886</v>
      </c>
      <c r="AY351" s="78">
        <f>+BANCOS!AY198+FINANCIERAS!AY189</f>
        <v>153863.96099845011</v>
      </c>
      <c r="AZ351" s="78">
        <f>+BANCOS!AZ198+FINANCIERAS!AZ189</f>
        <v>230958.02144009009</v>
      </c>
      <c r="BA351" s="78">
        <f>+BANCOS!BA198+FINANCIERAS!BA189</f>
        <v>304155.20252390031</v>
      </c>
      <c r="BB351" s="78">
        <f>+BANCOS!BB198+FINANCIERAS!BB189</f>
        <v>414367.77650277014</v>
      </c>
      <c r="BC351" s="78">
        <f>+BANCOS!BC198+FINANCIERAS!BC189</f>
        <v>513778.60038485005</v>
      </c>
      <c r="BD351" s="78">
        <f>+BANCOS!BD198+FINANCIERAS!BD189</f>
        <v>609906.47650541004</v>
      </c>
      <c r="BE351" s="78">
        <f>+BANCOS!BE198+FINANCIERAS!BE189</f>
        <v>701239.47899179976</v>
      </c>
      <c r="BF351" s="78">
        <f>+BANCOS!BF198+FINANCIERAS!BF189</f>
        <v>797436.44740246027</v>
      </c>
      <c r="BG351" s="78">
        <f>+BANCOS!BG198+FINANCIERAS!BG189</f>
        <v>907442.53010413982</v>
      </c>
      <c r="BH351" s="78">
        <f>+BANCOS!BH198+FINANCIERAS!BH189</f>
        <v>1018262.54292527</v>
      </c>
      <c r="BI351" s="78">
        <f>+BANCOS!BI198+FINANCIERAS!BI189</f>
        <v>1149093</v>
      </c>
      <c r="BJ351" s="78">
        <f>+BANCOS!BJ198+FINANCIERAS!BJ189</f>
        <v>114693.64687771001</v>
      </c>
      <c r="BK351" s="78">
        <f>+BANCOS!BK198+FINANCIERAS!BK189</f>
        <v>209476.47996656009</v>
      </c>
      <c r="BL351" s="78">
        <f>+BANCOS!BL198+FINANCIERAS!BL189</f>
        <v>323205.63362810999</v>
      </c>
      <c r="BM351" s="78">
        <f>+BANCOS!BM198+FINANCIERAS!BM189</f>
        <v>433039.11995349999</v>
      </c>
      <c r="BN351" s="78">
        <f>+BANCOS!BN198+FINANCIERAS!BN189</f>
        <v>546255.91468167002</v>
      </c>
      <c r="BO351" s="78">
        <f>+BANCOS!BO198+FINANCIERAS!BO189</f>
        <v>648687.04261226009</v>
      </c>
      <c r="BP351" s="78">
        <f>+BANCOS!BP198+FINANCIERAS!BP189</f>
        <v>761027.32709307992</v>
      </c>
      <c r="BQ351" s="78">
        <f>+BANCOS!BQ198+FINANCIERAS!BQ189</f>
        <v>887982.97116347996</v>
      </c>
      <c r="BR351" s="78">
        <f>+BANCOS!BR198+FINANCIERAS!BR189</f>
        <v>1009743.9990341098</v>
      </c>
      <c r="BS351" s="78">
        <f>+BANCOS!BS198+FINANCIERAS!BS189</f>
        <v>1137746.82323919</v>
      </c>
      <c r="BT351" s="78">
        <f>+BANCOS!BT198+FINANCIERAS!BT189</f>
        <v>1262166.4718920898</v>
      </c>
      <c r="BU351" s="78">
        <f>+BANCOS!BU198+FINANCIERAS!BU189</f>
        <v>1408136.5502409497</v>
      </c>
      <c r="BV351" s="78">
        <f>+BANCOS!BV198+FINANCIERAS!BV189</f>
        <v>134673.49210193002</v>
      </c>
      <c r="BW351" s="78">
        <f>+BANCOS!BW198+FINANCIERAS!BW189</f>
        <v>253724.08368044996</v>
      </c>
      <c r="BX351" s="78">
        <f>+BANCOS!BX198+FINANCIERAS!BX189</f>
        <v>396756.00529691984</v>
      </c>
      <c r="BY351" s="78">
        <f>+BANCOS!BY198+FINANCIERAS!BY189</f>
        <v>527659.66108388</v>
      </c>
      <c r="BZ351" s="78">
        <f>+BANCOS!BZ198+FINANCIERAS!BZ189</f>
        <v>679099.82696126029</v>
      </c>
      <c r="CA351" s="78">
        <f>+BANCOS!CA198+FINANCIERAS!CA189</f>
        <v>825267.36568519007</v>
      </c>
      <c r="CB351" s="78">
        <f>+BANCOS!CB198+FINANCIERAS!CB189</f>
        <v>972513.70866855094</v>
      </c>
      <c r="CC351" s="78">
        <f>+BANCOS!CC198+FINANCIERAS!CC189</f>
        <v>1120291.18412987</v>
      </c>
      <c r="CD351" s="78">
        <f>+BANCOS!CD198+FINANCIERAS!CD189</f>
        <v>1268360.411268621</v>
      </c>
      <c r="CE351" s="78">
        <f>+BANCOS!CE198+FINANCIERAS!CE189</f>
        <v>1429510.0380101595</v>
      </c>
      <c r="CF351" s="78">
        <f>+BANCOS!CF198+FINANCIERAS!CF189</f>
        <v>1591667.6855613007</v>
      </c>
      <c r="CG351" s="78">
        <f>+BANCOS!CG198+FINANCIERAS!CG189</f>
        <v>1748021.3830881091</v>
      </c>
      <c r="CH351" s="78">
        <f>+BANCOS!CH198+FINANCIERAS!CH189</f>
        <v>161967.05790588999</v>
      </c>
      <c r="CI351" s="78">
        <f>+BANCOS!CI198+FINANCIERAS!CI189</f>
        <v>304029.87279886997</v>
      </c>
      <c r="CJ351" s="78">
        <f>+BANCOS!CJ198+FINANCIERAS!CJ189</f>
        <v>474647.78997568012</v>
      </c>
      <c r="CK351" s="78">
        <f>+BANCOS!CK198+FINANCIERAS!CK189</f>
        <v>638604.55442454026</v>
      </c>
      <c r="CL351" s="78">
        <f>+BANCOS!CL198+FINANCIERAS!CL189</f>
        <v>802813.39123312989</v>
      </c>
      <c r="CM351" s="78">
        <f>+BANCOS!CM198+FINANCIERAS!CM189</f>
        <v>966268.6823163901</v>
      </c>
      <c r="CN351" s="78">
        <f>+BANCOS!CN198+FINANCIERAS!CN189</f>
        <v>1132891.6116235401</v>
      </c>
      <c r="CO351" s="78">
        <f>+BANCOS!CO198+FINANCIERAS!CO189</f>
        <v>1295223.868559561</v>
      </c>
      <c r="CP351" s="78">
        <f>+BANCOS!CP198+FINANCIERAS!CP189</f>
        <v>1460631.0613680296</v>
      </c>
      <c r="CQ351" s="78">
        <f>+BANCOS!CQ198+FINANCIERAS!CQ189</f>
        <v>1631498.5861877603</v>
      </c>
      <c r="CR351" s="78">
        <f>+BANCOS!CR198+FINANCIERAS!CR189</f>
        <v>1809402.0808618607</v>
      </c>
      <c r="CS351" s="78">
        <f>+BANCOS!CS198+FINANCIERAS!CS189</f>
        <v>2004782.9068055502</v>
      </c>
      <c r="CT351" s="78">
        <f>+BANCOS!CT198+FINANCIERAS!CT189</f>
        <v>180662.64129332983</v>
      </c>
      <c r="CU351" s="78">
        <f>+BANCOS!CU198+FINANCIERAS!CU189</f>
        <v>365021.92069071007</v>
      </c>
      <c r="CV351" s="78">
        <f>+BANCOS!CV198+FINANCIERAS!CV189</f>
        <v>563096.19674864132</v>
      </c>
      <c r="CW351" s="78">
        <f>+BANCOS!CW198+FINANCIERAS!CW189</f>
        <v>779052.37289503973</v>
      </c>
      <c r="CX351" s="78">
        <f>+BANCOS!CX198+FINANCIERAS!CX189</f>
        <v>991985.29121158982</v>
      </c>
      <c r="CY351" s="78">
        <f>+BANCOS!CY198+FINANCIERAS!CY189</f>
        <v>1221615.19297954</v>
      </c>
      <c r="CZ351" s="78">
        <f>+BANCOS!CZ198+FINANCIERAS!CZ189</f>
        <v>1451913.4198792693</v>
      </c>
      <c r="DA351" s="78">
        <f>+BANCOS!DA198+FINANCIERAS!DA189</f>
        <v>1675180.5850428212</v>
      </c>
      <c r="DB351" s="78">
        <f>+BANCOS!DB198+FINANCIERAS!DB189</f>
        <v>1894447.4723874219</v>
      </c>
      <c r="DC351" s="78">
        <f>+BANCOS!DC198+FINANCIERAS!DC189</f>
        <v>2172828.3990115682</v>
      </c>
      <c r="DD351" s="78">
        <f>+BANCOS!DD198+FINANCIERAS!DD189</f>
        <v>2415361.2625713795</v>
      </c>
      <c r="DE351" s="78">
        <f>+BANCOS!DE198+FINANCIERAS!DE189</f>
        <v>2657599.1855971594</v>
      </c>
      <c r="DF351" s="78">
        <f>+BANCOS!DF198+FINANCIERAS!DF189</f>
        <v>225823.54842310998</v>
      </c>
      <c r="DG351" s="78">
        <f>+BANCOS!DG198+FINANCIERAS!DG189</f>
        <v>438452.76336553018</v>
      </c>
      <c r="DH351" s="78">
        <f>+BANCOS!DH198+FINANCIERAS!DH189</f>
        <v>684986.75302741025</v>
      </c>
      <c r="DI351" s="78">
        <f>+BANCOS!DI198+FINANCIERAS!DI189</f>
        <v>914550.14554872015</v>
      </c>
      <c r="DJ351" s="78">
        <f>+BANCOS!DJ198+FINANCIERAS!DJ189</f>
        <v>1151361.1828036702</v>
      </c>
      <c r="DK351" s="78">
        <f>+BANCOS!DK198+FINANCIERAS!DK189</f>
        <v>1379900.89865588</v>
      </c>
      <c r="DL351" s="78">
        <f>+BANCOS!DL198+FINANCIERAS!DL189</f>
        <v>1719111.5989073801</v>
      </c>
      <c r="DM351" s="78">
        <f>+BANCOS!DM198+FINANCIERAS!DM189</f>
        <v>1947782.0338463802</v>
      </c>
      <c r="DN351" s="78">
        <f>+BANCOS!DN198+FINANCIERAS!DN189</f>
        <v>2079338.7650106095</v>
      </c>
      <c r="DO351" s="78">
        <f>+BANCOS!DO198+FINANCIERAS!DO189</f>
        <v>2325778.0968131595</v>
      </c>
      <c r="DP351" s="78">
        <f>+BANCOS!DP198+FINANCIERAS!DP189</f>
        <v>2582094.9381725593</v>
      </c>
      <c r="DQ351" s="78">
        <f>+BANCOS!DQ198+FINANCIERAS!DQ189</f>
        <v>2851793.7241917988</v>
      </c>
      <c r="DR351" s="78">
        <f>+BANCOS!DR198+FINANCIERAS!DR189</f>
        <v>253281.40630148994</v>
      </c>
      <c r="DS351" s="78">
        <f>+BANCOS!DS198+FINANCIERAS!DS189</f>
        <v>504011.06467086991</v>
      </c>
      <c r="DT351" s="78">
        <f>+BANCOS!DT198+FINANCIERAS!DT189</f>
        <v>795371.0648731899</v>
      </c>
      <c r="DU351" s="78">
        <f>+BANCOS!DU198+FINANCIERAS!DU189</f>
        <v>1071456.7660463504</v>
      </c>
      <c r="DV351" s="78">
        <f>+BANCOS!DV198+FINANCIERAS!DV189</f>
        <v>1350659.3161336896</v>
      </c>
      <c r="DW351" s="78">
        <f>+BANCOS!DW198+FINANCIERAS!DW189</f>
        <v>1630338.7781885299</v>
      </c>
      <c r="DX351" s="78">
        <f>+BANCOS!DX198+FINANCIERAS!DX189</f>
        <v>1921292.9786667295</v>
      </c>
      <c r="DY351" s="78">
        <f>+BANCOS!DY198+FINANCIERAS!DY189</f>
        <v>2221762.3860972696</v>
      </c>
      <c r="DZ351" s="78">
        <f>+BANCOS!DZ198+FINANCIERAS!DZ189</f>
        <v>2519353.4092927785</v>
      </c>
      <c r="EA351" s="78">
        <f>+BANCOS!EA198+FINANCIERAS!EA189</f>
        <v>2833066.0328201391</v>
      </c>
      <c r="EB351" s="78">
        <f>+BANCOS!EB198+FINANCIERAS!EB189</f>
        <v>3136787.6842399989</v>
      </c>
      <c r="EC351" s="78">
        <f>+BANCOS!EC198+FINANCIERAS!EC189</f>
        <v>3478215.2816953417</v>
      </c>
      <c r="ED351" s="78">
        <f>+BANCOS!ED198+FINANCIERAS!ED189</f>
        <v>360812.08449102007</v>
      </c>
      <c r="EE351" s="78">
        <f>+BANCOS!EE198+FINANCIERAS!EE189</f>
        <v>670220.31965849956</v>
      </c>
      <c r="EF351" s="78">
        <f>+BANCOS!EF198+FINANCIERAS!EF189</f>
        <v>1024772.1437517188</v>
      </c>
      <c r="EG351" s="78">
        <f>+BANCOS!EG198+FINANCIERAS!EG189</f>
        <v>1374979.9677030407</v>
      </c>
      <c r="EH351" s="78">
        <f>+BANCOS!EH198+FINANCIERAS!EH189</f>
        <v>1738869.1990273688</v>
      </c>
      <c r="EI351" s="78">
        <f>+BANCOS!EI198+FINANCIERAS!EI189</f>
        <v>2102770.4394311714</v>
      </c>
      <c r="EJ351" s="78">
        <f>+BANCOS!EJ198+FINANCIERAS!EJ189</f>
        <v>2464242.2429122711</v>
      </c>
      <c r="EK351" s="78">
        <f>+BANCOS!EK198+FINANCIERAS!EK189</f>
        <v>2867731.5153064504</v>
      </c>
      <c r="EL351" s="78">
        <f>+BANCOS!EL198+FINANCIERAS!EL189</f>
        <v>3267304.8860556702</v>
      </c>
      <c r="EM351" s="78">
        <f>+BANCOS!EM198+FINANCIERAS!EM189</f>
        <v>3606779.3443630887</v>
      </c>
      <c r="EN351" s="78">
        <f>+BANCOS!EN198+FINANCIERAS!EN189</f>
        <v>4020576.8912569406</v>
      </c>
      <c r="EO351" s="78">
        <f>+BANCOS!EO198+FINANCIERAS!EO189</f>
        <v>4437525.091915329</v>
      </c>
      <c r="EP351" s="78">
        <f>+BANCOS!EP198+FINANCIERAS!EP189</f>
        <v>419908.19451157027</v>
      </c>
      <c r="EQ351" s="78">
        <f>+BANCOS!EQ198+FINANCIERAS!EQ189</f>
        <v>781931.45284467144</v>
      </c>
      <c r="ER351" s="78">
        <f>+BANCOS!ER198+FINANCIERAS!ER189</f>
        <v>1197734.8720873175</v>
      </c>
      <c r="ES351" s="78">
        <f>+BANCOS!ES198+FINANCIERAS!ES189</f>
        <v>1592930.2306225484</v>
      </c>
      <c r="ET351" s="78">
        <f>+BANCOS!ET198+FINANCIERAS!ET189</f>
        <v>2019063.3529017714</v>
      </c>
      <c r="EU351" s="78">
        <f>+BANCOS!EU198+FINANCIERAS!EU189</f>
        <v>2434461.2853829116</v>
      </c>
      <c r="EV351" s="78">
        <f>+BANCOS!EV198+FINANCIERAS!EV189</f>
        <v>2849888.7934553139</v>
      </c>
      <c r="EW351" s="78">
        <f>+BANCOS!EW198+FINANCIERAS!EW189</f>
        <v>3275659.8142602183</v>
      </c>
      <c r="EX351" s="78">
        <f>+BANCOS!EX198+FINANCIERAS!EX189</f>
        <v>3693462.7461317838</v>
      </c>
      <c r="EY351" s="78">
        <f>+BANCOS!EY198+FINANCIERAS!EY189</f>
        <v>4136166.1703093019</v>
      </c>
      <c r="EZ351" s="78">
        <f>+BANCOS!EZ198+FINANCIERAS!EZ189</f>
        <v>4564554.9366232092</v>
      </c>
      <c r="FA351" s="78">
        <f>+BANCOS!FA198+FINANCIERAS!FA189</f>
        <v>4996069.3044210328</v>
      </c>
      <c r="FB351" s="78">
        <f>+BANCOS!FB198+FINANCIERAS!FB189</f>
        <v>441798.58625951147</v>
      </c>
      <c r="FC351" s="78">
        <f>+BANCOS!FC198+FINANCIERAS!FC189</f>
        <v>850765.90629437089</v>
      </c>
      <c r="FD351" s="78">
        <f>+BANCOS!FD198+FINANCIERAS!FD189</f>
        <v>1305792.9613236499</v>
      </c>
      <c r="FE351" s="78">
        <f>+BANCOS!FE198+FINANCIERAS!FE189</f>
        <v>1787737.0591125691</v>
      </c>
      <c r="FF351" s="78">
        <f>+BANCOS!FF198+FINANCIERAS!FF189</f>
        <v>2269304.3042829982</v>
      </c>
      <c r="FG351" s="78">
        <f>+BANCOS!FG198+FINANCIERAS!FG189</f>
        <v>2753870.3163259295</v>
      </c>
      <c r="FH351" s="78">
        <f>+BANCOS!FH198+FINANCIERAS!FH189</f>
        <v>3219226.7716222722</v>
      </c>
      <c r="FI351" s="78">
        <f>+BANCOS!FI198+FINANCIERAS!FI189</f>
        <v>3696978.7041217117</v>
      </c>
      <c r="FJ351" s="78">
        <f>+BANCOS!FJ198+FINANCIERAS!FJ189</f>
        <v>4175725.3945797579</v>
      </c>
      <c r="FK351" s="78">
        <f>+BANCOS!FK198+FINANCIERAS!FK189</f>
        <v>4673480.8490941199</v>
      </c>
      <c r="FL351" s="78">
        <f>+BANCOS!FL198+FINANCIERAS!FL189</f>
        <v>5168686.5400871709</v>
      </c>
      <c r="FM351" s="78">
        <f>+BANCOS!FM198+FINANCIERAS!FM189</f>
        <v>5727786.1165731605</v>
      </c>
      <c r="FN351" s="78">
        <f>+BANCOS!FN198+FINANCIERAS!FN189</f>
        <v>520828.40369308996</v>
      </c>
      <c r="FO351" s="78">
        <f>+BANCOS!FO198+FINANCIERAS!FO189</f>
        <v>984601.72983279941</v>
      </c>
      <c r="FP351" s="78">
        <f>+BANCOS!FP198+FINANCIERAS!FP189</f>
        <v>1517314.2644701099</v>
      </c>
      <c r="FQ351" s="78">
        <f>+BANCOS!FQ198+FINANCIERAS!FQ189</f>
        <v>2042477.6167181176</v>
      </c>
      <c r="FR351" s="78">
        <f>+BANCOS!FR198+FINANCIERAS!FR189</f>
        <v>2571835.2706660796</v>
      </c>
      <c r="FS351" s="78">
        <f>+BANCOS!FS198+FINANCIERAS!FS189</f>
        <v>3109384.9467174402</v>
      </c>
      <c r="FT351" s="78">
        <f>+BANCOS!FT198+FINANCIERAS!FT189</f>
        <v>3656290.6359400069</v>
      </c>
      <c r="FU351" s="78">
        <f>+BANCOS!FU198+FINANCIERAS!FU189</f>
        <v>4205970.9201145535</v>
      </c>
      <c r="FV351" s="78">
        <f>+BANCOS!FV198+FINANCIERAS!FV189</f>
        <v>4779732.8510607285</v>
      </c>
      <c r="FW351" s="78">
        <f>+BANCOS!FW198+FINANCIERAS!FW189</f>
        <v>5395481.5074765747</v>
      </c>
      <c r="FX351" s="78">
        <f>+BANCOS!FX198+FINANCIERAS!FX189</f>
        <v>5979266.6667102259</v>
      </c>
      <c r="FY351" s="78">
        <f>+BANCOS!FY198+FINANCIERAS!FY189</f>
        <v>6609122.9615843818</v>
      </c>
      <c r="FZ351" s="78">
        <f>+BANCOS!FZ198+FINANCIERAS!FZ189</f>
        <v>612968.57801320031</v>
      </c>
      <c r="GA351" s="78">
        <f>+BANCOS!GA198+FINANCIERAS!GA189</f>
        <v>1167747.6008142005</v>
      </c>
      <c r="GB351" s="78">
        <f>+BANCOS!GB198+FINANCIERAS!GB189</f>
        <v>1805818.0304520021</v>
      </c>
      <c r="GC351" s="78">
        <f>+BANCOS!GC198+FINANCIERAS!GC189</f>
        <v>2440212.5556336027</v>
      </c>
      <c r="GD351" s="78">
        <f>+BANCOS!GD198+FINANCIERAS!GD189</f>
        <v>3082046.9423321392</v>
      </c>
      <c r="GE351" s="78">
        <f>+BANCOS!GE198+FINANCIERAS!GE189</f>
        <v>3714624.1784948958</v>
      </c>
      <c r="GF351" s="78">
        <f>+BANCOS!GF198+FINANCIERAS!GF189</f>
        <v>4352985.4523608712</v>
      </c>
      <c r="GG351" s="78">
        <f>+BANCOS!GG198+FINANCIERAS!GG189</f>
        <v>5011131.7027306696</v>
      </c>
      <c r="GH351" s="78">
        <f>+BANCOS!GH198+FINANCIERAS!GH189</f>
        <v>5694490.563030351</v>
      </c>
      <c r="GI351" s="78">
        <f>+BANCOS!GI198+FINANCIERAS!GI189</f>
        <v>6327336.7978394544</v>
      </c>
      <c r="GJ351" s="78">
        <f>+BANCOS!GJ198+FINANCIERAS!GJ189</f>
        <v>6951669.8181324406</v>
      </c>
      <c r="GK351" s="78">
        <f>+BANCOS!GK198+FINANCIERAS!GK189</f>
        <v>7744934.6067527533</v>
      </c>
      <c r="GL351" s="78">
        <f>+BANCOS!GL198+FINANCIERAS!GL189</f>
        <v>628839.50963645987</v>
      </c>
      <c r="GM351" s="78">
        <f>+BANCOS!GM198+FINANCIERAS!GM189</f>
        <v>1225441.5127481383</v>
      </c>
      <c r="GN351" s="78">
        <f>+BANCOS!GN198+FINANCIERAS!GN189</f>
        <v>1906989.9617469204</v>
      </c>
      <c r="GO351" s="78">
        <f>+BANCOS!GO198+FINANCIERAS!GO189</f>
        <v>2547021.8865023931</v>
      </c>
      <c r="GP351" s="78">
        <f>+BANCOS!GP198+FINANCIERAS!GP189</f>
        <v>3223029.9402540009</v>
      </c>
      <c r="GQ351" s="78">
        <f>+BANCOS!GQ198+FINANCIERAS!GQ189</f>
        <v>3890935.253514695</v>
      </c>
      <c r="GR351" s="78">
        <f>+BANCOS!GR198+FINANCIERAS!GR189</f>
        <v>4552819.8247931544</v>
      </c>
      <c r="GS351" s="78">
        <f>+BANCOS!GS198+FINANCIERAS!GS189</f>
        <v>5206966.1411960311</v>
      </c>
      <c r="GT351" s="78">
        <f>+BANCOS!GT198+FINANCIERAS!GT189</f>
        <v>5870292.057754837</v>
      </c>
      <c r="GU351" s="78">
        <f>+BANCOS!GU198+FINANCIERAS!GU189</f>
        <v>6546410.8149473285</v>
      </c>
      <c r="GV351" s="78">
        <f>+BANCOS!GV198+FINANCIERAS!GV189</f>
        <v>7221274.4991664412</v>
      </c>
      <c r="GW351" s="78">
        <f>+BANCOS!GW198+FINANCIERAS!GW189</f>
        <v>7968984.081520237</v>
      </c>
      <c r="GX351" s="78">
        <f>+BANCOS!GX198+FINANCIERAS!GX189</f>
        <v>682203.86774982105</v>
      </c>
      <c r="GY351" s="78">
        <f>+BANCOS!GY198+FINANCIERAS!GY189</f>
        <v>1281650.8054102671</v>
      </c>
      <c r="GZ351" s="78">
        <f>+BANCOS!GZ198+FINANCIERAS!GZ189</f>
        <v>2025348.7420922024</v>
      </c>
      <c r="HA351" s="78">
        <f>+BANCOS!HA198+FINANCIERAS!HA189</f>
        <v>2690788.8280498604</v>
      </c>
      <c r="HB351" s="78">
        <f>+BANCOS!HB198+FINANCIERAS!HB189</f>
        <v>3392262.7824458396</v>
      </c>
      <c r="HC351" s="78">
        <f>+BANCOS!HC198+FINANCIERAS!HC189</f>
        <v>4086200.8788368232</v>
      </c>
      <c r="HD351" s="78">
        <f>+BANCOS!HD198+FINANCIERAS!HD189</f>
        <v>4776324.3860070873</v>
      </c>
      <c r="HE351" s="78">
        <f>+BANCOS!HE198+FINANCIERAS!HE189</f>
        <v>5478558.033588469</v>
      </c>
      <c r="HF351" s="78">
        <f>+BANCOS!HF198+FINANCIERAS!HF189</f>
        <v>6166679.4718183931</v>
      </c>
      <c r="HG351" s="78">
        <f>+BANCOS!HG198+FINANCIERAS!HG189</f>
        <v>6862824.5038858745</v>
      </c>
      <c r="HH351" s="78">
        <f>+BANCOS!HH198+FINANCIERAS!HH189</f>
        <v>7569617.9560141182</v>
      </c>
      <c r="HI351" s="78">
        <f>+BANCOS!HI198+FINANCIERAS!HI189</f>
        <v>8301828.0016046921</v>
      </c>
      <c r="HJ351" s="78">
        <f>+BANCOS!HJ198+FINANCIERAS!HJ189</f>
        <v>709057.92967747024</v>
      </c>
      <c r="HK351" s="78">
        <f>+BANCOS!HK198+FINANCIERAS!HK189</f>
        <v>1381065.9715340298</v>
      </c>
      <c r="HL351" s="78">
        <f>+BANCOS!HL198+FINANCIERAS!HL189</f>
        <v>2101027.5768604795</v>
      </c>
      <c r="HM351" s="78">
        <f>+BANCOS!HM198+FINANCIERAS!HM189</f>
        <v>2824919.7994161858</v>
      </c>
      <c r="HN351" s="78">
        <f>+BANCOS!HN198+FINANCIERAS!HN189</f>
        <v>3599270.0167171322</v>
      </c>
      <c r="HO351" s="78">
        <f>+BANCOS!HO198+FINANCIERAS!HO189</f>
        <v>4316738.8680313518</v>
      </c>
      <c r="HP351" s="78">
        <f>+BANCOS!HP198+FINANCIERAS!HP189</f>
        <v>5059337.3395284107</v>
      </c>
      <c r="HQ351" s="78">
        <f>+BANCOS!HQ198+FINANCIERAS!HQ189</f>
        <v>5803490.8351388313</v>
      </c>
      <c r="HR351" s="78">
        <f>+BANCOS!HR198+FINANCIERAS!HR189</f>
        <v>6514489.3549729073</v>
      </c>
      <c r="HS351" s="78">
        <f>+BANCOS!HS198+FINANCIERAS!HS189</f>
        <v>7289038.3789164275</v>
      </c>
      <c r="HT351" s="78">
        <f>+BANCOS!HT198+FINANCIERAS!HT189</f>
        <v>8019608.5091479756</v>
      </c>
      <c r="HU351" s="78">
        <f>+BANCOS!HU198+FINANCIERAS!HU189</f>
        <v>8837625.2578528579</v>
      </c>
      <c r="HV351" s="78">
        <f>+BANCOS!HV198+FINANCIERAS!HV189</f>
        <v>792477.37127500016</v>
      </c>
      <c r="HW351" s="78">
        <f>+BANCOS!HW198+FINANCIERAS!HW189</f>
        <v>1501407.7829632442</v>
      </c>
      <c r="HX351" s="78">
        <f>+BANCOS!HX198+FINANCIERAS!HX189</f>
        <v>2345797.8859631796</v>
      </c>
      <c r="HY351" s="78">
        <f>+BANCOS!HY198+FINANCIERAS!HY189</f>
        <v>3155342.5047575776</v>
      </c>
      <c r="HZ351" s="78">
        <f>+BANCOS!HZ198+FINANCIERAS!HZ189</f>
        <v>3952037.0579071525</v>
      </c>
      <c r="IA351" s="78">
        <f>+BANCOS!IA198+FINANCIERAS!IA189</f>
        <v>4738838.4349661153</v>
      </c>
      <c r="IB351" s="78">
        <f>+BANCOS!IB198+FINANCIERAS!IB189</f>
        <v>5547075.6575304223</v>
      </c>
      <c r="IC351" s="78">
        <f>+BANCOS!IC198+FINANCIERAS!IC189</f>
        <v>6372028.6054628529</v>
      </c>
      <c r="ID351" s="78">
        <f>+BANCOS!ID198+FINANCIERAS!ID189</f>
        <v>7212157.0791657455</v>
      </c>
      <c r="IE351" s="78">
        <f>+BANCOS!IE198+FINANCIERAS!IE189</f>
        <v>8058085.3161629792</v>
      </c>
      <c r="IF351" s="78">
        <f>+BANCOS!IF198+FINANCIERAS!IF189</f>
        <v>8879852.0797687862</v>
      </c>
      <c r="IG351" s="78">
        <f>+BANCOS!IG198+FINANCIERAS!IG189</f>
        <v>9805344.7504794672</v>
      </c>
      <c r="IH351" s="78">
        <f>+BANCOS!IH198+FINANCIERAS!IH189</f>
        <v>815409.51384020026</v>
      </c>
      <c r="II351" s="78">
        <f>+BANCOS!II198+FINANCIERAS!II189</f>
        <v>1592857.650847439</v>
      </c>
      <c r="IJ351" s="78">
        <f>+BANCOS!IJ198+FINANCIERAS!IJ189</f>
        <v>2400449.7818837408</v>
      </c>
      <c r="IK351" s="78">
        <f>+BANCOS!IK198+FINANCIERAS!IK189</f>
        <v>3061641.7690103608</v>
      </c>
      <c r="IL351" s="78">
        <f>+BANCOS!IL198+FINANCIERAS!IL189</f>
        <v>3767594.6009749016</v>
      </c>
      <c r="IM351" s="78">
        <f>+BANCOS!IM198+FINANCIERAS!IM189</f>
        <v>4538859.6490434827</v>
      </c>
      <c r="IN351" s="78">
        <f>+BANCOS!IN198+FINANCIERAS!IN189</f>
        <v>5313714.0841673128</v>
      </c>
      <c r="IO351" s="78">
        <f>+BANCOS!IO198+FINANCIERAS!IO189</f>
        <v>6075182.7458675792</v>
      </c>
      <c r="IP351" s="78">
        <f>+BANCOS!IP198+FINANCIERAS!IP189</f>
        <v>6846804.21931451</v>
      </c>
      <c r="IQ351" s="78">
        <f>+BANCOS!IQ198+FINANCIERAS!IQ189</f>
        <v>7614334.2171778064</v>
      </c>
      <c r="IR351" s="78">
        <f>+BANCOS!IR198+FINANCIERAS!IR189</f>
        <v>8381802.3972689919</v>
      </c>
      <c r="IS351" s="78">
        <f>+BANCOS!IS198+FINANCIERAS!IS189</f>
        <v>9165988.7550915107</v>
      </c>
      <c r="IT351" s="78">
        <f>+BANCOS!IT198+FINANCIERAS!IT189</f>
        <v>722338.85290329088</v>
      </c>
      <c r="IU351" s="78">
        <f>+BANCOS!IU198+FINANCIERAS!IU189</f>
        <v>1463568.5018990058</v>
      </c>
      <c r="IV351" s="78">
        <f>+BANCOS!IV198+FINANCIERAS!IV189</f>
        <v>2223988.859285288</v>
      </c>
      <c r="IW351" s="78">
        <f>+BANCOS!IW198+FINANCIERAS!IW189</f>
        <v>2987149.2004174236</v>
      </c>
      <c r="IX351" s="78">
        <f>+BANCOS!IX198+FINANCIERAS!IX189</f>
        <v>3753435.0322356131</v>
      </c>
      <c r="IY351" s="78">
        <f>+BANCOS!IY198+FINANCIERAS!IY189</f>
        <v>4578182.365503896</v>
      </c>
      <c r="IZ351" s="78">
        <f>+BANCOS!IZ198+FINANCIERAS!IZ189</f>
        <v>5420801.4741358161</v>
      </c>
      <c r="JA351" s="78">
        <f>+BANCOS!JA198+FINANCIERAS!JA189</f>
        <v>6241634</v>
      </c>
      <c r="JB351" s="78">
        <f>+BANCOS!JB198+FINANCIERAS!JB189</f>
        <v>7020187.5332343383</v>
      </c>
      <c r="JC351" s="78">
        <f>+BANCOS!JC198+FINANCIERAS!JC189</f>
        <v>7821279.2885954035</v>
      </c>
      <c r="JD351" s="78">
        <f>+BANCOS!JD198+FINANCIERAS!JD189</f>
        <v>8633389.113015186</v>
      </c>
      <c r="JE351" s="78">
        <f>+BANCOS!JE198+FINANCIERAS!JE189</f>
        <v>9581183.6083022542</v>
      </c>
      <c r="JF351" s="78" t="e">
        <f>+BANCOS!#REF!+FINANCIERAS!JF189</f>
        <v>#REF!</v>
      </c>
    </row>
    <row r="352" spans="1:266" ht="12.9" customHeight="1" x14ac:dyDescent="0.2">
      <c r="A352" s="23" t="s">
        <v>213</v>
      </c>
      <c r="B352" s="77"/>
      <c r="C352" s="77"/>
      <c r="D352" s="77"/>
      <c r="E352" s="77"/>
      <c r="F352" s="77"/>
      <c r="G352" s="77"/>
      <c r="H352" s="77"/>
      <c r="I352" s="77"/>
      <c r="J352" s="77"/>
      <c r="K352" s="77"/>
      <c r="L352" s="77"/>
      <c r="M352" s="77"/>
      <c r="N352" s="77"/>
      <c r="O352" s="77"/>
      <c r="P352" s="77"/>
      <c r="Q352" s="77"/>
      <c r="R352" s="77"/>
      <c r="S352" s="77"/>
      <c r="T352" s="77"/>
      <c r="U352" s="77"/>
      <c r="V352" s="77"/>
      <c r="W352" s="77"/>
      <c r="X352" s="77"/>
      <c r="Y352" s="77"/>
      <c r="Z352" s="77"/>
      <c r="AA352" s="77"/>
      <c r="AB352" s="77"/>
      <c r="AC352" s="77"/>
      <c r="AD352" s="77"/>
      <c r="AE352" s="77"/>
      <c r="AF352" s="77"/>
      <c r="AG352" s="77"/>
      <c r="AH352" s="77"/>
      <c r="AI352" s="77"/>
      <c r="AJ352" s="77"/>
      <c r="AK352" s="77"/>
      <c r="AL352" s="77"/>
      <c r="AM352" s="77"/>
      <c r="AN352" s="77"/>
      <c r="AO352" s="77"/>
      <c r="AP352" s="77"/>
      <c r="AQ352" s="77"/>
      <c r="AR352" s="77"/>
      <c r="AS352" s="77"/>
      <c r="AT352" s="77"/>
      <c r="AU352" s="77"/>
      <c r="AV352" s="77"/>
      <c r="AW352" s="77"/>
      <c r="AX352" s="77"/>
      <c r="AY352" s="77"/>
      <c r="AZ352" s="77"/>
      <c r="BA352" s="77"/>
      <c r="BB352" s="77"/>
      <c r="BC352" s="77"/>
      <c r="BD352" s="77"/>
      <c r="BE352" s="77"/>
      <c r="BF352" s="77"/>
      <c r="BG352" s="77"/>
      <c r="BH352" s="77"/>
      <c r="BI352" s="77"/>
      <c r="BJ352" s="77"/>
      <c r="BK352" s="77"/>
      <c r="BL352" s="77"/>
      <c r="BM352" s="77"/>
      <c r="BN352" s="77"/>
      <c r="BO352" s="77"/>
      <c r="BP352" s="77"/>
      <c r="BQ352" s="77"/>
      <c r="BR352" s="77"/>
      <c r="BS352" s="77"/>
      <c r="BT352" s="77"/>
      <c r="BU352" s="77"/>
      <c r="BV352" s="77"/>
      <c r="BW352" s="77"/>
      <c r="BX352" s="77"/>
      <c r="BY352" s="77"/>
      <c r="BZ352" s="77"/>
      <c r="CA352" s="77"/>
      <c r="CB352" s="77"/>
      <c r="CC352" s="77"/>
      <c r="CD352" s="77"/>
      <c r="CE352" s="77"/>
      <c r="CF352" s="77"/>
      <c r="CG352" s="77"/>
      <c r="CH352" s="77"/>
      <c r="CI352" s="77"/>
      <c r="CJ352" s="77"/>
      <c r="CK352" s="77"/>
      <c r="CL352" s="77"/>
      <c r="CM352" s="77"/>
      <c r="CN352" s="77"/>
      <c r="CO352" s="77"/>
      <c r="CP352" s="77"/>
      <c r="CQ352" s="77"/>
      <c r="CR352" s="77"/>
      <c r="CS352" s="77"/>
      <c r="CT352" s="77"/>
      <c r="CU352" s="77"/>
      <c r="CV352" s="77"/>
      <c r="CW352" s="77"/>
      <c r="CX352" s="77"/>
      <c r="CY352" s="77"/>
      <c r="CZ352" s="77"/>
      <c r="DA352" s="77"/>
      <c r="DB352" s="77"/>
      <c r="DC352" s="77"/>
      <c r="DD352" s="77"/>
      <c r="DE352" s="77"/>
      <c r="DF352" s="77"/>
      <c r="DG352" s="77"/>
      <c r="DH352" s="77"/>
      <c r="DI352" s="77"/>
      <c r="DJ352" s="77"/>
      <c r="DK352" s="77"/>
      <c r="DL352" s="77"/>
      <c r="DM352" s="77"/>
      <c r="DN352" s="77"/>
      <c r="DO352" s="77"/>
      <c r="DP352" s="77"/>
      <c r="DQ352" s="77"/>
      <c r="DR352" s="77"/>
      <c r="DS352" s="77"/>
      <c r="DT352" s="77"/>
      <c r="DU352" s="77"/>
      <c r="DV352" s="77"/>
      <c r="DW352" s="77"/>
      <c r="DX352" s="77"/>
      <c r="DY352" s="77"/>
      <c r="DZ352" s="77"/>
      <c r="EA352" s="77"/>
      <c r="EB352" s="77"/>
      <c r="EC352" s="77"/>
      <c r="ED352" s="77"/>
      <c r="EE352" s="77"/>
      <c r="EF352" s="77"/>
      <c r="EG352" s="77"/>
      <c r="EH352" s="77"/>
      <c r="EI352" s="77"/>
      <c r="EJ352" s="77"/>
      <c r="EK352" s="77"/>
      <c r="EL352" s="77"/>
      <c r="EM352" s="77"/>
      <c r="EN352" s="77"/>
      <c r="EO352" s="77"/>
      <c r="EP352" s="77"/>
      <c r="EQ352" s="77"/>
      <c r="ER352" s="77"/>
      <c r="ES352" s="77"/>
      <c r="ET352" s="77"/>
      <c r="EU352" s="77"/>
      <c r="EV352" s="77"/>
      <c r="EW352" s="77"/>
      <c r="EX352" s="77"/>
      <c r="EY352" s="77"/>
      <c r="EZ352" s="77"/>
      <c r="FA352" s="77"/>
      <c r="FB352" s="77"/>
      <c r="FC352" s="77"/>
      <c r="FD352" s="77"/>
      <c r="FE352" s="77"/>
      <c r="FF352" s="77"/>
      <c r="FG352" s="77"/>
      <c r="FH352" s="77"/>
      <c r="FI352" s="77"/>
      <c r="FJ352" s="77"/>
      <c r="FK352" s="77"/>
      <c r="FL352" s="77"/>
      <c r="FM352" s="77"/>
      <c r="FN352" s="77"/>
      <c r="FO352" s="77"/>
      <c r="FP352" s="77"/>
      <c r="FQ352" s="77"/>
      <c r="FR352" s="77"/>
      <c r="FS352" s="77"/>
      <c r="FT352" s="77"/>
      <c r="FU352" s="77"/>
      <c r="FV352" s="77"/>
      <c r="FW352" s="77"/>
      <c r="FX352" s="77"/>
      <c r="FY352" s="77"/>
      <c r="FZ352" s="77"/>
      <c r="GA352" s="77"/>
      <c r="GB352" s="77"/>
      <c r="GC352" s="77"/>
      <c r="GD352" s="77"/>
      <c r="GE352" s="77"/>
      <c r="GF352" s="77"/>
      <c r="GG352" s="77"/>
      <c r="GH352" s="77"/>
      <c r="GI352" s="77"/>
      <c r="GJ352" s="77"/>
      <c r="GK352" s="77"/>
      <c r="GL352" s="77"/>
      <c r="GM352" s="77"/>
      <c r="GN352" s="77"/>
      <c r="GO352" s="77"/>
      <c r="GP352" s="77"/>
      <c r="GQ352" s="77"/>
      <c r="GR352" s="77"/>
      <c r="GS352" s="77"/>
      <c r="GT352" s="77"/>
      <c r="GU352" s="77"/>
      <c r="GV352" s="77"/>
      <c r="GW352" s="77"/>
      <c r="GX352" s="77"/>
      <c r="GY352" s="77"/>
      <c r="GZ352" s="77"/>
      <c r="HA352" s="77"/>
      <c r="HB352" s="77"/>
      <c r="HC352" s="77"/>
      <c r="HD352" s="77"/>
      <c r="HE352" s="77"/>
      <c r="HF352" s="77"/>
      <c r="HG352" s="77"/>
      <c r="HH352" s="77"/>
      <c r="HI352" s="77"/>
      <c r="HJ352" s="77"/>
      <c r="HK352" s="77"/>
      <c r="HL352" s="77"/>
      <c r="HM352" s="77"/>
      <c r="HN352" s="77"/>
      <c r="HO352" s="77"/>
      <c r="HP352" s="77"/>
      <c r="HQ352" s="77"/>
      <c r="HR352" s="77"/>
      <c r="HS352" s="77"/>
      <c r="HT352" s="77"/>
      <c r="HU352" s="77"/>
      <c r="HV352" s="77"/>
      <c r="HW352" s="77"/>
      <c r="HX352" s="77"/>
      <c r="HY352" s="77"/>
      <c r="HZ352" s="77"/>
      <c r="IA352" s="77"/>
      <c r="IB352" s="77"/>
      <c r="IC352" s="77"/>
      <c r="ID352" s="77"/>
      <c r="IE352" s="77"/>
      <c r="IF352" s="77"/>
      <c r="IG352" s="77"/>
      <c r="IH352" s="77"/>
      <c r="II352" s="77"/>
      <c r="IJ352" s="77"/>
      <c r="IK352" s="77"/>
      <c r="IL352" s="77"/>
      <c r="IM352" s="77"/>
      <c r="IN352" s="77"/>
      <c r="IO352" s="77"/>
      <c r="IP352" s="77"/>
      <c r="IQ352" s="77"/>
      <c r="IR352" s="77"/>
      <c r="IS352" s="77"/>
      <c r="IT352" s="77"/>
      <c r="IU352" s="77"/>
      <c r="IV352" s="77"/>
      <c r="IW352" s="77"/>
      <c r="IX352" s="77"/>
      <c r="IY352" s="77"/>
      <c r="IZ352" s="77"/>
      <c r="JA352" s="77"/>
      <c r="JB352" s="77"/>
      <c r="JC352" s="77"/>
      <c r="JD352" s="77"/>
      <c r="JE352" s="77"/>
      <c r="JF352" s="77"/>
    </row>
    <row r="353" spans="1:266" ht="12.9" customHeight="1" x14ac:dyDescent="0.2">
      <c r="A353" s="23" t="s">
        <v>188</v>
      </c>
      <c r="B353" s="77">
        <f>+BANCOS!B200+FINANCIERAS!B191</f>
        <v>0</v>
      </c>
      <c r="C353" s="77">
        <f>+BANCOS!C200+FINANCIERAS!C191</f>
        <v>0</v>
      </c>
      <c r="D353" s="77">
        <f>+BANCOS!D200+FINANCIERAS!D191</f>
        <v>0</v>
      </c>
      <c r="E353" s="77">
        <f>+BANCOS!E200+FINANCIERAS!E191</f>
        <v>0</v>
      </c>
      <c r="F353" s="77">
        <f>+BANCOS!F200+FINANCIERAS!F191</f>
        <v>0</v>
      </c>
      <c r="G353" s="77">
        <f>+BANCOS!G200+FINANCIERAS!G191</f>
        <v>0</v>
      </c>
      <c r="H353" s="77">
        <f>+BANCOS!H200+FINANCIERAS!H191</f>
        <v>0</v>
      </c>
      <c r="I353" s="77">
        <f>+BANCOS!I200+FINANCIERAS!I191</f>
        <v>0</v>
      </c>
      <c r="J353" s="77">
        <f>+BANCOS!J200+FINANCIERAS!J191</f>
        <v>0</v>
      </c>
      <c r="K353" s="77">
        <f>+BANCOS!K200+FINANCIERAS!K191</f>
        <v>0</v>
      </c>
      <c r="L353" s="77">
        <f>+BANCOS!L200+FINANCIERAS!L191</f>
        <v>0</v>
      </c>
      <c r="M353" s="77">
        <f>+BANCOS!M200+FINANCIERAS!M191</f>
        <v>0</v>
      </c>
      <c r="N353" s="77">
        <f>+BANCOS!N200+FINANCIERAS!N191</f>
        <v>0</v>
      </c>
      <c r="O353" s="77">
        <f>+BANCOS!O200+FINANCIERAS!O191</f>
        <v>0</v>
      </c>
      <c r="P353" s="77">
        <f>+BANCOS!P200+FINANCIERAS!P191</f>
        <v>0</v>
      </c>
      <c r="Q353" s="77">
        <f>+BANCOS!Q200+FINANCIERAS!Q191</f>
        <v>0</v>
      </c>
      <c r="R353" s="77">
        <f>+BANCOS!R200+FINANCIERAS!R191</f>
        <v>0</v>
      </c>
      <c r="S353" s="77">
        <f>+BANCOS!S200+FINANCIERAS!S191</f>
        <v>0</v>
      </c>
      <c r="T353" s="77">
        <f>+BANCOS!T200+FINANCIERAS!T191</f>
        <v>0</v>
      </c>
      <c r="U353" s="77">
        <f>+BANCOS!U200+FINANCIERAS!U191</f>
        <v>0</v>
      </c>
      <c r="V353" s="77">
        <f>+BANCOS!V200+FINANCIERAS!V191</f>
        <v>0</v>
      </c>
      <c r="W353" s="77">
        <f>+BANCOS!W200+FINANCIERAS!W191</f>
        <v>0</v>
      </c>
      <c r="X353" s="77">
        <f>+BANCOS!X200+FINANCIERAS!X191</f>
        <v>0</v>
      </c>
      <c r="Y353" s="77">
        <f>+BANCOS!Y200+FINANCIERAS!Y191</f>
        <v>0</v>
      </c>
      <c r="Z353" s="77">
        <f>+BANCOS!Z200+FINANCIERAS!Z191</f>
        <v>30579</v>
      </c>
      <c r="AA353" s="77">
        <f>+BANCOS!AA200+FINANCIERAS!AA191</f>
        <v>63523</v>
      </c>
      <c r="AB353" s="77">
        <f>+BANCOS!AB200+FINANCIERAS!AB191</f>
        <v>95145</v>
      </c>
      <c r="AC353" s="77">
        <f>+BANCOS!AC200+FINANCIERAS!AC191</f>
        <v>127975</v>
      </c>
      <c r="AD353" s="77">
        <f>+BANCOS!AD200+FINANCIERAS!AD191</f>
        <v>159206</v>
      </c>
      <c r="AE353" s="77">
        <f>+BANCOS!AE200+FINANCIERAS!AE191</f>
        <v>191048</v>
      </c>
      <c r="AF353" s="77">
        <f>+BANCOS!AF200+FINANCIERAS!AF191</f>
        <v>224578</v>
      </c>
      <c r="AG353" s="77">
        <f>+BANCOS!AG200+FINANCIERAS!AG191</f>
        <v>260612</v>
      </c>
      <c r="AH353" s="77">
        <f>+BANCOS!AH200+FINANCIERAS!AH191</f>
        <v>284041</v>
      </c>
      <c r="AI353" s="77">
        <f>+BANCOS!AI200+FINANCIERAS!AI191</f>
        <v>315309</v>
      </c>
      <c r="AJ353" s="77">
        <f>+BANCOS!AJ200+FINANCIERAS!AJ191</f>
        <v>349874</v>
      </c>
      <c r="AK353" s="77">
        <f>+BANCOS!AK200+FINANCIERAS!AK191</f>
        <v>387702</v>
      </c>
      <c r="AL353" s="77">
        <f>+BANCOS!AL200+FINANCIERAS!AL191</f>
        <v>32566</v>
      </c>
      <c r="AM353" s="77">
        <f>+BANCOS!AM200+FINANCIERAS!AM191</f>
        <v>67208</v>
      </c>
      <c r="AN353" s="77">
        <f>+BANCOS!AN200+FINANCIERAS!AN191</f>
        <v>101018</v>
      </c>
      <c r="AO353" s="77">
        <f>+BANCOS!AO200+FINANCIERAS!AO191</f>
        <v>140056</v>
      </c>
      <c r="AP353" s="77">
        <f>+BANCOS!AP200+FINANCIERAS!AP191</f>
        <v>172103</v>
      </c>
      <c r="AQ353" s="77">
        <f>+BANCOS!AQ200+FINANCIERAS!AQ191</f>
        <v>201360</v>
      </c>
      <c r="AR353" s="77">
        <f>+BANCOS!AR200+FINANCIERAS!AR191</f>
        <v>223092.60782580002</v>
      </c>
      <c r="AS353" s="77">
        <f>+BANCOS!AS200+FINANCIERAS!AS191</f>
        <v>250936.83966880001</v>
      </c>
      <c r="AT353" s="77">
        <f>+BANCOS!AT200+FINANCIERAS!AT191</f>
        <v>274736.79141319997</v>
      </c>
      <c r="AU353" s="77">
        <f>+BANCOS!AU200+FINANCIERAS!AU191</f>
        <v>307650.53220120003</v>
      </c>
      <c r="AV353" s="77">
        <f>+BANCOS!AV200+FINANCIERAS!AV191</f>
        <v>342317.90224119998</v>
      </c>
      <c r="AW353" s="77">
        <f>+BANCOS!AW200+FINANCIERAS!AW191</f>
        <v>362348.95782140002</v>
      </c>
      <c r="AX353" s="77">
        <f>+BANCOS!AX200+FINANCIERAS!AX191</f>
        <v>27687.226659199998</v>
      </c>
      <c r="AY353" s="77">
        <f>+BANCOS!AY200+FINANCIERAS!AY191</f>
        <v>56207.73995435</v>
      </c>
      <c r="AZ353" s="77">
        <f>+BANCOS!AZ200+FINANCIERAS!AZ191</f>
        <v>85570.266925169999</v>
      </c>
      <c r="BA353" s="77">
        <f>+BANCOS!BA200+FINANCIERAS!BA191</f>
        <v>116332.26220856</v>
      </c>
      <c r="BB353" s="77">
        <f>+BANCOS!BB200+FINANCIERAS!BB191</f>
        <v>143776.85167499998</v>
      </c>
      <c r="BC353" s="77">
        <f>+BANCOS!BC200+FINANCIERAS!BC191</f>
        <v>171923.22317700001</v>
      </c>
      <c r="BD353" s="77">
        <f>+BANCOS!BD200+FINANCIERAS!BD191</f>
        <v>200845.92606</v>
      </c>
      <c r="BE353" s="77">
        <f>+BANCOS!BE200+FINANCIERAS!BE191</f>
        <v>229255.655508</v>
      </c>
      <c r="BF353" s="77">
        <f>+BANCOS!BF200+FINANCIERAS!BF191</f>
        <v>257970.26144199999</v>
      </c>
      <c r="BG353" s="77">
        <f>+BANCOS!BG200+FINANCIERAS!BG191</f>
        <v>287656.17998218001</v>
      </c>
      <c r="BH353" s="77">
        <f>+BANCOS!BH200+FINANCIERAS!BH191</f>
        <v>322519.45675017999</v>
      </c>
      <c r="BI353" s="77">
        <f>+BANCOS!BI200+FINANCIERAS!BI191</f>
        <v>360765</v>
      </c>
      <c r="BJ353" s="77">
        <f>+BANCOS!BJ200+FINANCIERAS!BJ191</f>
        <v>33444.659229999997</v>
      </c>
      <c r="BK353" s="77">
        <f>+BANCOS!BK200+FINANCIERAS!BK191</f>
        <v>62319.053596999998</v>
      </c>
      <c r="BL353" s="77">
        <f>+BANCOS!BL200+FINANCIERAS!BL191</f>
        <v>91097.683513399985</v>
      </c>
      <c r="BM353" s="77">
        <f>+BANCOS!BM200+FINANCIERAS!BM191</f>
        <v>122473.12829459</v>
      </c>
      <c r="BN353" s="77">
        <f>+BANCOS!BN200+FINANCIERAS!BN191</f>
        <v>154730.23287079</v>
      </c>
      <c r="BO353" s="77">
        <f>+BANCOS!BO200+FINANCIERAS!BO191</f>
        <v>184015.70235524001</v>
      </c>
      <c r="BP353" s="77">
        <f>+BANCOS!BP200+FINANCIERAS!BP191</f>
        <v>217841.06824734999</v>
      </c>
      <c r="BQ353" s="77">
        <f>+BANCOS!BQ200+FINANCIERAS!BQ191</f>
        <v>253204.10365334997</v>
      </c>
      <c r="BR353" s="77">
        <f>+BANCOS!BR200+FINANCIERAS!BR191</f>
        <v>286013.25893354998</v>
      </c>
      <c r="BS353" s="77">
        <f>+BANCOS!BS200+FINANCIERAS!BS191</f>
        <v>323690.84673075</v>
      </c>
      <c r="BT353" s="77">
        <f>+BANCOS!BT200+FINANCIERAS!BT191</f>
        <v>359095.39617724996</v>
      </c>
      <c r="BU353" s="77">
        <f>+BANCOS!BU200+FINANCIERAS!BU191</f>
        <v>412256.53597874998</v>
      </c>
      <c r="BV353" s="77">
        <f>+BANCOS!BV200+FINANCIERAS!BV191</f>
        <v>33683.035774190001</v>
      </c>
      <c r="BW353" s="77">
        <f>+BANCOS!BW200+FINANCIERAS!BW191</f>
        <v>68643.644648190006</v>
      </c>
      <c r="BX353" s="77">
        <f>+BANCOS!BX200+FINANCIERAS!BX191</f>
        <v>105188.44524738</v>
      </c>
      <c r="BY353" s="77">
        <f>+BANCOS!BY200+FINANCIERAS!BY191</f>
        <v>140909.58150522001</v>
      </c>
      <c r="BZ353" s="77">
        <f>+BANCOS!BZ200+FINANCIERAS!BZ191</f>
        <v>177671.87961653998</v>
      </c>
      <c r="CA353" s="77">
        <f>+BANCOS!CA200+FINANCIERAS!CA191</f>
        <v>213658.49540797001</v>
      </c>
      <c r="CB353" s="77">
        <f>+BANCOS!CB200+FINANCIERAS!CB191</f>
        <v>251032.83494506002</v>
      </c>
      <c r="CC353" s="77">
        <f>+BANCOS!CC200+FINANCIERAS!CC191</f>
        <v>289917.62087013997</v>
      </c>
      <c r="CD353" s="77">
        <f>+BANCOS!CD200+FINANCIERAS!CD191</f>
        <v>327830.07928423001</v>
      </c>
      <c r="CE353" s="77">
        <f>+BANCOS!CE200+FINANCIERAS!CE191</f>
        <v>359761.72743316996</v>
      </c>
      <c r="CF353" s="77">
        <f>+BANCOS!CF200+FINANCIERAS!CF191</f>
        <v>400097.92220222991</v>
      </c>
      <c r="CG353" s="77">
        <f>+BANCOS!CG200+FINANCIERAS!CG191</f>
        <v>446294.77098436997</v>
      </c>
      <c r="CH353" s="77">
        <f>+BANCOS!CH200+FINANCIERAS!CH191</f>
        <v>38243.58300133</v>
      </c>
      <c r="CI353" s="77">
        <f>+BANCOS!CI200+FINANCIERAS!CI191</f>
        <v>75092.050636039989</v>
      </c>
      <c r="CJ353" s="77">
        <f>+BANCOS!CJ200+FINANCIERAS!CJ191</f>
        <v>112419.12920623001</v>
      </c>
      <c r="CK353" s="77">
        <f>+BANCOS!CK200+FINANCIERAS!CK191</f>
        <v>152205.26718319001</v>
      </c>
      <c r="CL353" s="77">
        <f>+BANCOS!CL200+FINANCIERAS!CL191</f>
        <v>192417.80259993998</v>
      </c>
      <c r="CM353" s="77">
        <f>+BANCOS!CM200+FINANCIERAS!CM191</f>
        <v>232318.55719690002</v>
      </c>
      <c r="CN353" s="77">
        <f>+BANCOS!CN200+FINANCIERAS!CN191</f>
        <v>274815.70413008</v>
      </c>
      <c r="CO353" s="77">
        <f>+BANCOS!CO200+FINANCIERAS!CO191</f>
        <v>317840.15798543999</v>
      </c>
      <c r="CP353" s="77">
        <f>+BANCOS!CP200+FINANCIERAS!CP191</f>
        <v>361556.91288813995</v>
      </c>
      <c r="CQ353" s="77">
        <f>+BANCOS!CQ200+FINANCIERAS!CQ191</f>
        <v>409351.44253920001</v>
      </c>
      <c r="CR353" s="77">
        <f>+BANCOS!CR200+FINANCIERAS!CR191</f>
        <v>457860.52443451987</v>
      </c>
      <c r="CS353" s="77">
        <f>+BANCOS!CS200+FINANCIERAS!CS191</f>
        <v>519220.61511362001</v>
      </c>
      <c r="CT353" s="77">
        <f>+BANCOS!CT200+FINANCIERAS!CT191</f>
        <v>45325.398884390001</v>
      </c>
      <c r="CU353" s="77">
        <f>+BANCOS!CU200+FINANCIERAS!CU191</f>
        <v>93229.786224940006</v>
      </c>
      <c r="CV353" s="77">
        <f>+BANCOS!CV200+FINANCIERAS!CV191</f>
        <v>142547.96402739</v>
      </c>
      <c r="CW353" s="77">
        <f>+BANCOS!CW200+FINANCIERAS!CW191</f>
        <v>193040.22904025999</v>
      </c>
      <c r="CX353" s="77">
        <f>+BANCOS!CX200+FINANCIERAS!CX191</f>
        <v>242012.18073413</v>
      </c>
      <c r="CY353" s="77">
        <f>+BANCOS!CY200+FINANCIERAS!CY191</f>
        <v>290630.49237053999</v>
      </c>
      <c r="CZ353" s="77">
        <f>+BANCOS!CZ200+FINANCIERAS!CZ191</f>
        <v>345187.84585864987</v>
      </c>
      <c r="DA353" s="77">
        <f>+BANCOS!DA200+FINANCIERAS!DA191</f>
        <v>400097.23101985001</v>
      </c>
      <c r="DB353" s="77">
        <f>+BANCOS!DB200+FINANCIERAS!DB191</f>
        <v>453486.44759898999</v>
      </c>
      <c r="DC353" s="77">
        <f>+BANCOS!DC200+FINANCIERAS!DC191</f>
        <v>509985.47929429996</v>
      </c>
      <c r="DD353" s="77">
        <f>+BANCOS!DD200+FINANCIERAS!DD191</f>
        <v>565324.09962659993</v>
      </c>
      <c r="DE353" s="77">
        <f>+BANCOS!DE200+FINANCIERAS!DE191</f>
        <v>638783.92978315998</v>
      </c>
      <c r="DF353" s="77">
        <f>+BANCOS!DF200+FINANCIERAS!DF191</f>
        <v>53192.635393859986</v>
      </c>
      <c r="DG353" s="77">
        <f>+BANCOS!DG200+FINANCIERAS!DG191</f>
        <v>108507.98207586</v>
      </c>
      <c r="DH353" s="77">
        <f>+BANCOS!DH200+FINANCIERAS!DH191</f>
        <v>165210.03578768001</v>
      </c>
      <c r="DI353" s="77">
        <f>+BANCOS!DI200+FINANCIERAS!DI191</f>
        <v>222353.70300223</v>
      </c>
      <c r="DJ353" s="77">
        <f>+BANCOS!DJ200+FINANCIERAS!DJ191</f>
        <v>278193.65067226999</v>
      </c>
      <c r="DK353" s="77">
        <f>+BANCOS!DK200+FINANCIERAS!DK191</f>
        <v>336541.60877209</v>
      </c>
      <c r="DL353" s="77">
        <f>+BANCOS!DL200+FINANCIERAS!DL191</f>
        <v>398569.98351608997</v>
      </c>
      <c r="DM353" s="77">
        <f>+BANCOS!DM200+FINANCIERAS!DM191</f>
        <v>458773.87254609005</v>
      </c>
      <c r="DN353" s="77">
        <f>+BANCOS!DN200+FINANCIERAS!DN191</f>
        <v>520216.69562423002</v>
      </c>
      <c r="DO353" s="77">
        <f>+BANCOS!DO200+FINANCIERAS!DO191</f>
        <v>582840.18567465013</v>
      </c>
      <c r="DP353" s="77">
        <f>+BANCOS!DP200+FINANCIERAS!DP191</f>
        <v>646998.43701543997</v>
      </c>
      <c r="DQ353" s="77">
        <f>+BANCOS!DQ200+FINANCIERAS!DQ191</f>
        <v>733925.43598367006</v>
      </c>
      <c r="DR353" s="77">
        <f>+BANCOS!DR200+FINANCIERAS!DR191</f>
        <v>64213.228330999991</v>
      </c>
      <c r="DS353" s="77">
        <f>+BANCOS!DS200+FINANCIERAS!DS191</f>
        <v>131852.39064299999</v>
      </c>
      <c r="DT353" s="77">
        <f>+BANCOS!DT200+FINANCIERAS!DT191</f>
        <v>200734.67866481998</v>
      </c>
      <c r="DU353" s="77">
        <f>+BANCOS!DU200+FINANCIERAS!DU191</f>
        <v>271277.39104081999</v>
      </c>
      <c r="DV353" s="77">
        <f>+BANCOS!DV200+FINANCIERAS!DV191</f>
        <v>339335.85068738001</v>
      </c>
      <c r="DW353" s="77">
        <f>+BANCOS!DW200+FINANCIERAS!DW191</f>
        <v>414299.48592218</v>
      </c>
      <c r="DX353" s="77">
        <f>+BANCOS!DX200+FINANCIERAS!DX191</f>
        <v>488902.29778669996</v>
      </c>
      <c r="DY353" s="77">
        <f>+BANCOS!DY200+FINANCIERAS!DY191</f>
        <v>562750.44390946999</v>
      </c>
      <c r="DZ353" s="77">
        <f>+BANCOS!DZ200+FINANCIERAS!DZ191</f>
        <v>637383.99633678002</v>
      </c>
      <c r="EA353" s="77">
        <f>+BANCOS!EA200+FINANCIERAS!EA191</f>
        <v>718138.95606477011</v>
      </c>
      <c r="EB353" s="77">
        <f>+BANCOS!EB200+FINANCIERAS!EB191</f>
        <v>792958.96443121997</v>
      </c>
      <c r="EC353" s="77">
        <f>+BANCOS!EC200+FINANCIERAS!EC191</f>
        <v>894068.57249530999</v>
      </c>
      <c r="ED353" s="77">
        <f>+BANCOS!ED200+FINANCIERAS!ED191</f>
        <v>76886.566996299996</v>
      </c>
      <c r="EE353" s="77">
        <f>+BANCOS!EE200+FINANCIERAS!EE191</f>
        <v>162307.61747505999</v>
      </c>
      <c r="EF353" s="77">
        <f>+BANCOS!EF200+FINANCIERAS!EF191</f>
        <v>245135.48921551</v>
      </c>
      <c r="EG353" s="77">
        <f>+BANCOS!EG200+FINANCIERAS!EG191</f>
        <v>330017.75788199005</v>
      </c>
      <c r="EH353" s="77">
        <f>+BANCOS!EH200+FINANCIERAS!EH191</f>
        <v>416678.44758991001</v>
      </c>
      <c r="EI353" s="77">
        <f>+BANCOS!EI200+FINANCIERAS!EI191</f>
        <v>504539.53357891005</v>
      </c>
      <c r="EJ353" s="77">
        <f>+BANCOS!EJ200+FINANCIERAS!EJ191</f>
        <v>593204.74049339001</v>
      </c>
      <c r="EK353" s="77">
        <f>+BANCOS!EK200+FINANCIERAS!EK191</f>
        <v>686138.59897812014</v>
      </c>
      <c r="EL353" s="77">
        <f>+BANCOS!EL200+FINANCIERAS!EL191</f>
        <v>782954.25983031001</v>
      </c>
      <c r="EM353" s="77">
        <f>+BANCOS!EM200+FINANCIERAS!EM191</f>
        <v>860580.80919807998</v>
      </c>
      <c r="EN353" s="77">
        <f>+BANCOS!EN200+FINANCIERAS!EN191</f>
        <v>956472.26744481002</v>
      </c>
      <c r="EO353" s="77">
        <f>+BANCOS!EO200+FINANCIERAS!EO191</f>
        <v>1078971.2899578102</v>
      </c>
      <c r="EP353" s="77">
        <f>+BANCOS!EP200+FINANCIERAS!EP191</f>
        <v>94369.924154000008</v>
      </c>
      <c r="EQ353" s="77">
        <f>+BANCOS!EQ200+FINANCIERAS!EQ191</f>
        <v>195201.42978176</v>
      </c>
      <c r="ER353" s="77">
        <f>+BANCOS!ER200+FINANCIERAS!ER191</f>
        <v>295929.31354766001</v>
      </c>
      <c r="ES353" s="77">
        <f>+BANCOS!ES200+FINANCIERAS!ES191</f>
        <v>398767.43932031002</v>
      </c>
      <c r="ET353" s="77">
        <f>+BANCOS!ET200+FINANCIERAS!ET191</f>
        <v>498073.13149625011</v>
      </c>
      <c r="EU353" s="77">
        <f>+BANCOS!EU200+FINANCIERAS!EU191</f>
        <v>601814.34294303006</v>
      </c>
      <c r="EV353" s="77">
        <f>+BANCOS!EV200+FINANCIERAS!EV191</f>
        <v>708009.53649514995</v>
      </c>
      <c r="EW353" s="77">
        <f>+BANCOS!EW200+FINANCIERAS!EW191</f>
        <v>812002.89952889993</v>
      </c>
      <c r="EX353" s="77">
        <f>+BANCOS!EX200+FINANCIERAS!EX191</f>
        <v>916860.68198482005</v>
      </c>
      <c r="EY353" s="77">
        <f>+BANCOS!EY200+FINANCIERAS!EY191</f>
        <v>1027599.58396005</v>
      </c>
      <c r="EZ353" s="77">
        <f>+BANCOS!EZ200+FINANCIERAS!EZ191</f>
        <v>1133673.0974472801</v>
      </c>
      <c r="FA353" s="77">
        <f>+BANCOS!FA200+FINANCIERAS!FA191</f>
        <v>1263019.4496700601</v>
      </c>
      <c r="FB353" s="77">
        <f>+BANCOS!FB200+FINANCIERAS!FB191</f>
        <v>110818.13147136</v>
      </c>
      <c r="FC353" s="77">
        <f>+BANCOS!FC200+FINANCIERAS!FC191</f>
        <v>227658.91702086001</v>
      </c>
      <c r="FD353" s="77">
        <f>+BANCOS!FD200+FINANCIERAS!FD191</f>
        <v>342646.40143152</v>
      </c>
      <c r="FE353" s="77">
        <f>+BANCOS!FE200+FINANCIERAS!FE191</f>
        <v>458590.22176549002</v>
      </c>
      <c r="FF353" s="77">
        <f>+BANCOS!FF200+FINANCIERAS!FF191</f>
        <v>574623.34905749001</v>
      </c>
      <c r="FG353" s="77">
        <f>+BANCOS!FG200+FINANCIERAS!FG191</f>
        <v>694502.39256032009</v>
      </c>
      <c r="FH353" s="77">
        <f>+BANCOS!FH200+FINANCIERAS!FH191</f>
        <v>813616.91736279009</v>
      </c>
      <c r="FI353" s="77">
        <f>+BANCOS!FI200+FINANCIERAS!FI191</f>
        <v>934648.15903026995</v>
      </c>
      <c r="FJ353" s="77">
        <f>+BANCOS!FJ200+FINANCIERAS!FJ191</f>
        <v>1054513.31109899</v>
      </c>
      <c r="FK353" s="77">
        <f>+BANCOS!FK200+FINANCIERAS!FK191</f>
        <v>1179149.2172328699</v>
      </c>
      <c r="FL353" s="77">
        <f>+BANCOS!FL200+FINANCIERAS!FL191</f>
        <v>1304937.18721187</v>
      </c>
      <c r="FM353" s="77">
        <f>+BANCOS!FM200+FINANCIERAS!FM191</f>
        <v>1459903.8956756699</v>
      </c>
      <c r="FN353" s="77">
        <f>+BANCOS!FN200+FINANCIERAS!FN191</f>
        <v>127454.02459583999</v>
      </c>
      <c r="FO353" s="77">
        <f>+BANCOS!FO200+FINANCIERAS!FO191</f>
        <v>254774.24241332</v>
      </c>
      <c r="FP353" s="77">
        <f>+BANCOS!FP200+FINANCIERAS!FP191</f>
        <v>389738.18956671003</v>
      </c>
      <c r="FQ353" s="77">
        <f>+BANCOS!FQ200+FINANCIERAS!FQ191</f>
        <v>523359.90238445997</v>
      </c>
      <c r="FR353" s="77">
        <f>+BANCOS!FR200+FINANCIERAS!FR191</f>
        <v>653587.14116737002</v>
      </c>
      <c r="FS353" s="77">
        <f>+BANCOS!FS200+FINANCIERAS!FS191</f>
        <v>790168.82045246998</v>
      </c>
      <c r="FT353" s="77">
        <f>+BANCOS!FT200+FINANCIERAS!FT191</f>
        <v>926078.93865100993</v>
      </c>
      <c r="FU353" s="77">
        <f>+BANCOS!FU200+FINANCIERAS!FU191</f>
        <v>1064728.25503365</v>
      </c>
      <c r="FV353" s="77">
        <f>+BANCOS!FV200+FINANCIERAS!FV191</f>
        <v>1205305.7529499501</v>
      </c>
      <c r="FW353" s="77">
        <f>+BANCOS!FW200+FINANCIERAS!FW191</f>
        <v>1353103.86020319</v>
      </c>
      <c r="FX353" s="77">
        <f>+BANCOS!FX200+FINANCIERAS!FX191</f>
        <v>1507241.3446185</v>
      </c>
      <c r="FY353" s="77">
        <f>+BANCOS!FY200+FINANCIERAS!FY191</f>
        <v>1674974.7899025001</v>
      </c>
      <c r="FZ353" s="77">
        <f>+BANCOS!FZ200+FINANCIERAS!FZ191</f>
        <v>143029.87091388999</v>
      </c>
      <c r="GA353" s="77">
        <f>+BANCOS!GA200+FINANCIERAS!GA191</f>
        <v>293035.67959198001</v>
      </c>
      <c r="GB353" s="77">
        <f>+BANCOS!GB200+FINANCIERAS!GB191</f>
        <v>439134.5017542101</v>
      </c>
      <c r="GC353" s="77">
        <f>+BANCOS!GC200+FINANCIERAS!GC191</f>
        <v>584030.67078897997</v>
      </c>
      <c r="GD353" s="77">
        <f>+BANCOS!GD200+FINANCIERAS!GD191</f>
        <v>725728.55230504996</v>
      </c>
      <c r="GE353" s="77">
        <f>+BANCOS!GE200+FINANCIERAS!GE191</f>
        <v>878654.62638569006</v>
      </c>
      <c r="GF353" s="77">
        <f>+BANCOS!GF200+FINANCIERAS!GF191</f>
        <v>1032913.1664844601</v>
      </c>
      <c r="GG353" s="77">
        <f>+BANCOS!GG200+FINANCIERAS!GG191</f>
        <v>1182660.0004872901</v>
      </c>
      <c r="GH353" s="77">
        <f>+BANCOS!GH200+FINANCIERAS!GH191</f>
        <v>1324574.7902980798</v>
      </c>
      <c r="GI353" s="77">
        <f>+BANCOS!GI200+FINANCIERAS!GI191</f>
        <v>1471026.64400729</v>
      </c>
      <c r="GJ353" s="77">
        <f>+BANCOS!GJ200+FINANCIERAS!GJ191</f>
        <v>1609264.07431912</v>
      </c>
      <c r="GK353" s="77">
        <f>+BANCOS!GK200+FINANCIERAS!GK191</f>
        <v>1801773.2017987301</v>
      </c>
      <c r="GL353" s="77">
        <f>+BANCOS!GL200+FINANCIERAS!GL191</f>
        <v>141586.53210469001</v>
      </c>
      <c r="GM353" s="77">
        <f>+BANCOS!GM200+FINANCIERAS!GM191</f>
        <v>291732.09101521998</v>
      </c>
      <c r="GN353" s="77">
        <f>+BANCOS!GN200+FINANCIERAS!GN191</f>
        <v>448411.83748962003</v>
      </c>
      <c r="GO353" s="77">
        <f>+BANCOS!GO200+FINANCIERAS!GO191</f>
        <v>601104.25455148006</v>
      </c>
      <c r="GP353" s="77">
        <f>+BANCOS!GP200+FINANCIERAS!GP191</f>
        <v>748709.80601395993</v>
      </c>
      <c r="GQ353" s="77">
        <f>+BANCOS!GQ200+FINANCIERAS!GQ191</f>
        <v>906950.17218840006</v>
      </c>
      <c r="GR353" s="77">
        <f>+BANCOS!GR200+FINANCIERAS!GR191</f>
        <v>1060293.1327938202</v>
      </c>
      <c r="GS353" s="77">
        <f>+BANCOS!GS200+FINANCIERAS!GS191</f>
        <v>1212688.0563908699</v>
      </c>
      <c r="GT353" s="77">
        <f>+BANCOS!GT200+FINANCIERAS!GT191</f>
        <v>1371230.07042401</v>
      </c>
      <c r="GU353" s="77">
        <f>+BANCOS!GU200+FINANCIERAS!GU191</f>
        <v>1534650.64654767</v>
      </c>
      <c r="GV353" s="77">
        <f>+BANCOS!GV200+FINANCIERAS!GV191</f>
        <v>1693153.3397422801</v>
      </c>
      <c r="GW353" s="77">
        <f>+BANCOS!GW200+FINANCIERAS!GW191</f>
        <v>1878870.4571636301</v>
      </c>
      <c r="GX353" s="77">
        <f>+BANCOS!GX200+FINANCIERAS!GX191</f>
        <v>159877.57966702001</v>
      </c>
      <c r="GY353" s="77">
        <f>+BANCOS!GY200+FINANCIERAS!GY191</f>
        <v>318836.46388965001</v>
      </c>
      <c r="GZ353" s="77">
        <f>+BANCOS!GZ200+FINANCIERAS!GZ191</f>
        <v>470035.45810096001</v>
      </c>
      <c r="HA353" s="77">
        <f>+BANCOS!HA200+FINANCIERAS!HA191</f>
        <v>620959.88405464008</v>
      </c>
      <c r="HB353" s="77">
        <f>+BANCOS!HB200+FINANCIERAS!HB191</f>
        <v>774307.98144925013</v>
      </c>
      <c r="HC353" s="77">
        <f>+BANCOS!HC200+FINANCIERAS!HC191</f>
        <v>933130.32512783003</v>
      </c>
      <c r="HD353" s="77">
        <f>+BANCOS!HD200+FINANCIERAS!HD191</f>
        <v>1092660.5305369801</v>
      </c>
      <c r="HE353" s="77">
        <f>+BANCOS!HE200+FINANCIERAS!HE191</f>
        <v>1250116.5817166301</v>
      </c>
      <c r="HF353" s="77">
        <f>+BANCOS!HF200+FINANCIERAS!HF191</f>
        <v>1410744.6677717899</v>
      </c>
      <c r="HG353" s="77">
        <f>+BANCOS!HG200+FINANCIERAS!HG191</f>
        <v>1574638.0887581701</v>
      </c>
      <c r="HH353" s="77">
        <f>+BANCOS!HH200+FINANCIERAS!HH191</f>
        <v>1738815.27609591</v>
      </c>
      <c r="HI353" s="77">
        <f>+BANCOS!HI200+FINANCIERAS!HI191</f>
        <v>1933284.1501281299</v>
      </c>
      <c r="HJ353" s="77">
        <f>+BANCOS!HJ200+FINANCIERAS!HJ191</f>
        <v>158462.95306157001</v>
      </c>
      <c r="HK353" s="77">
        <f>+BANCOS!HK200+FINANCIERAS!HK191</f>
        <v>319264.74803860992</v>
      </c>
      <c r="HL353" s="77">
        <f>+BANCOS!HL200+FINANCIERAS!HL191</f>
        <v>487416.89719407004</v>
      </c>
      <c r="HM353" s="77">
        <f>+BANCOS!HM200+FINANCIERAS!HM191</f>
        <v>647250.49574688985</v>
      </c>
      <c r="HN353" s="77">
        <f>+BANCOS!HN200+FINANCIERAS!HN191</f>
        <v>812008.21734393993</v>
      </c>
      <c r="HO353" s="77">
        <f>+BANCOS!HO200+FINANCIERAS!HO191</f>
        <v>973263.01654297987</v>
      </c>
      <c r="HP353" s="77">
        <f>+BANCOS!HP200+FINANCIERAS!HP191</f>
        <v>1141013.65787356</v>
      </c>
      <c r="HQ353" s="77">
        <f>+BANCOS!HQ200+FINANCIERAS!HQ191</f>
        <v>1307722.94244844</v>
      </c>
      <c r="HR353" s="77">
        <f>+BANCOS!HR200+FINANCIERAS!HR191</f>
        <v>1477964.9233912199</v>
      </c>
      <c r="HS353" s="77">
        <f>+BANCOS!HS200+FINANCIERAS!HS191</f>
        <v>1644657.8399592098</v>
      </c>
      <c r="HT353" s="77">
        <f>+BANCOS!HT200+FINANCIERAS!HT191</f>
        <v>1813528.70422397</v>
      </c>
      <c r="HU353" s="77">
        <f>+BANCOS!HU200+FINANCIERAS!HU191</f>
        <v>2001894.8605889601</v>
      </c>
      <c r="HV353" s="77">
        <f>+BANCOS!HV200+FINANCIERAS!HV191</f>
        <v>173825.99849756001</v>
      </c>
      <c r="HW353" s="77">
        <f>+BANCOS!HW200+FINANCIERAS!HW191</f>
        <v>344237.34482296009</v>
      </c>
      <c r="HX353" s="77">
        <f>+BANCOS!HX200+FINANCIERAS!HX191</f>
        <v>511774.25389788998</v>
      </c>
      <c r="HY353" s="77">
        <f>+BANCOS!HY200+FINANCIERAS!HY191</f>
        <v>680573.70293841988</v>
      </c>
      <c r="HZ353" s="77">
        <f>+BANCOS!HZ200+FINANCIERAS!HZ191</f>
        <v>848810.77776976011</v>
      </c>
      <c r="IA353" s="77">
        <f>+BANCOS!IA200+FINANCIERAS!IA191</f>
        <v>1013527.4176285401</v>
      </c>
      <c r="IB353" s="77">
        <f>+BANCOS!IB200+FINANCIERAS!IB191</f>
        <v>1186992.5728323099</v>
      </c>
      <c r="IC353" s="77">
        <f>+BANCOS!IC200+FINANCIERAS!IC191</f>
        <v>1355867.03553637</v>
      </c>
      <c r="ID353" s="77">
        <f>+BANCOS!ID200+FINANCIERAS!ID191</f>
        <v>1532007.51007508</v>
      </c>
      <c r="IE353" s="77">
        <f>+BANCOS!IE200+FINANCIERAS!IE191</f>
        <v>1711618.32346643</v>
      </c>
      <c r="IF353" s="77">
        <f>+BANCOS!IF200+FINANCIERAS!IF191</f>
        <v>1887994.65310698</v>
      </c>
      <c r="IG353" s="77">
        <f>+BANCOS!IG200+FINANCIERAS!IG191</f>
        <v>2098060.1715295301</v>
      </c>
      <c r="IH353" s="77">
        <f>+BANCOS!IH200+FINANCIERAS!IH191</f>
        <v>186941.50119347</v>
      </c>
      <c r="II353" s="77">
        <f>+BANCOS!II200+FINANCIERAS!II191</f>
        <v>355813.39153942995</v>
      </c>
      <c r="IJ353" s="77">
        <f>+BANCOS!IJ200+FINANCIERAS!IJ191</f>
        <v>534180.40144387016</v>
      </c>
      <c r="IK353" s="77">
        <f>+BANCOS!IK200+FINANCIERAS!IK191</f>
        <v>696268.3261285699</v>
      </c>
      <c r="IL353" s="77">
        <f>+BANCOS!IL200+FINANCIERAS!IL191</f>
        <v>855184.11753705016</v>
      </c>
      <c r="IM353" s="77">
        <f>+BANCOS!IM200+FINANCIERAS!IM191</f>
        <v>1027046.5274691201</v>
      </c>
      <c r="IN353" s="77">
        <f>+BANCOS!IN200+FINANCIERAS!IN191</f>
        <v>1196564.4941199599</v>
      </c>
      <c r="IO353" s="77">
        <f>+BANCOS!IO200+FINANCIERAS!IO191</f>
        <v>1368932.6748906199</v>
      </c>
      <c r="IP353" s="77">
        <f>+BANCOS!IP200+FINANCIERAS!IP191</f>
        <v>1536251.7202345901</v>
      </c>
      <c r="IQ353" s="77">
        <f>+BANCOS!IQ200+FINANCIERAS!IQ191</f>
        <v>1705929.3821729501</v>
      </c>
      <c r="IR353" s="77">
        <f>+BANCOS!IR200+FINANCIERAS!IR191</f>
        <v>1873338.0840825399</v>
      </c>
      <c r="IS353" s="77">
        <f>+BANCOS!IS200+FINANCIERAS!IS191</f>
        <v>2086351.76216467</v>
      </c>
      <c r="IT353" s="77">
        <f>+BANCOS!IT200+FINANCIERAS!IT191</f>
        <v>171159.45233649999</v>
      </c>
      <c r="IU353" s="77">
        <f>+BANCOS!IU200+FINANCIERAS!IU191</f>
        <v>342466.04109776998</v>
      </c>
      <c r="IV353" s="77">
        <f>+BANCOS!IV200+FINANCIERAS!IV191</f>
        <v>520825.69217465009</v>
      </c>
      <c r="IW353" s="77">
        <f>+BANCOS!IW200+FINANCIERAS!IW191</f>
        <v>704068.3618211</v>
      </c>
      <c r="IX353" s="77">
        <f>+BANCOS!IX200+FINANCIERAS!IX191</f>
        <v>880477.47948931006</v>
      </c>
      <c r="IY353" s="77">
        <f>+BANCOS!IY200+FINANCIERAS!IY191</f>
        <v>1053226.9272105701</v>
      </c>
      <c r="IZ353" s="77">
        <f>+BANCOS!IZ200+FINANCIERAS!IZ191</f>
        <v>1228747.3615538899</v>
      </c>
      <c r="JA353" s="77">
        <f>+BANCOS!JA200+FINANCIERAS!JA191</f>
        <v>1407771</v>
      </c>
      <c r="JB353" s="77">
        <f>+BANCOS!JB200+FINANCIERAS!JB191</f>
        <v>1589636.19335076</v>
      </c>
      <c r="JC353" s="77">
        <f>+BANCOS!JC200+FINANCIERAS!JC191</f>
        <v>1770530.6261636799</v>
      </c>
      <c r="JD353" s="77">
        <f>+BANCOS!JD200+FINANCIERAS!JD191</f>
        <v>1950745.5903757201</v>
      </c>
      <c r="JE353" s="77">
        <f>+BANCOS!JE200+FINANCIERAS!JE191</f>
        <v>2173586.1386279999</v>
      </c>
      <c r="JF353" s="77" t="e">
        <f>+BANCOS!#REF!+FINANCIERAS!JF191</f>
        <v>#REF!</v>
      </c>
    </row>
    <row r="354" spans="1:266" ht="12.9" customHeight="1" x14ac:dyDescent="0.2">
      <c r="A354" s="23" t="s">
        <v>189</v>
      </c>
      <c r="B354" s="77">
        <f>+BANCOS!B201+FINANCIERAS!B192</f>
        <v>0</v>
      </c>
      <c r="C354" s="77">
        <f>+BANCOS!C201+FINANCIERAS!C192</f>
        <v>0</v>
      </c>
      <c r="D354" s="77">
        <f>+BANCOS!D201+FINANCIERAS!D192</f>
        <v>0</v>
      </c>
      <c r="E354" s="77">
        <f>+BANCOS!E201+FINANCIERAS!E192</f>
        <v>0</v>
      </c>
      <c r="F354" s="77">
        <f>+BANCOS!F201+FINANCIERAS!F192</f>
        <v>0</v>
      </c>
      <c r="G354" s="77">
        <f>+BANCOS!G201+FINANCIERAS!G192</f>
        <v>0</v>
      </c>
      <c r="H354" s="77">
        <f>+BANCOS!H201+FINANCIERAS!H192</f>
        <v>0</v>
      </c>
      <c r="I354" s="77">
        <f>+BANCOS!I201+FINANCIERAS!I192</f>
        <v>0</v>
      </c>
      <c r="J354" s="77">
        <f>+BANCOS!J201+FINANCIERAS!J192</f>
        <v>0</v>
      </c>
      <c r="K354" s="77">
        <f>+BANCOS!K201+FINANCIERAS!K192</f>
        <v>0</v>
      </c>
      <c r="L354" s="77">
        <f>+BANCOS!L201+FINANCIERAS!L192</f>
        <v>0</v>
      </c>
      <c r="M354" s="77">
        <f>+BANCOS!M201+FINANCIERAS!M192</f>
        <v>0</v>
      </c>
      <c r="N354" s="77">
        <f>+BANCOS!N201+FINANCIERAS!N192</f>
        <v>0</v>
      </c>
      <c r="O354" s="77">
        <f>+BANCOS!O201+FINANCIERAS!O192</f>
        <v>0</v>
      </c>
      <c r="P354" s="77">
        <f>+BANCOS!P201+FINANCIERAS!P192</f>
        <v>0</v>
      </c>
      <c r="Q354" s="77">
        <f>+BANCOS!Q201+FINANCIERAS!Q192</f>
        <v>0</v>
      </c>
      <c r="R354" s="77">
        <f>+BANCOS!R201+FINANCIERAS!R192</f>
        <v>0</v>
      </c>
      <c r="S354" s="77">
        <f>+BANCOS!S201+FINANCIERAS!S192</f>
        <v>0</v>
      </c>
      <c r="T354" s="77">
        <f>+BANCOS!T201+FINANCIERAS!T192</f>
        <v>0</v>
      </c>
      <c r="U354" s="77">
        <f>+BANCOS!U201+FINANCIERAS!U192</f>
        <v>0</v>
      </c>
      <c r="V354" s="77">
        <f>+BANCOS!V201+FINANCIERAS!V192</f>
        <v>0</v>
      </c>
      <c r="W354" s="77">
        <f>+BANCOS!W201+FINANCIERAS!W192</f>
        <v>0</v>
      </c>
      <c r="X354" s="77">
        <f>+BANCOS!X201+FINANCIERAS!X192</f>
        <v>0</v>
      </c>
      <c r="Y354" s="77">
        <f>+BANCOS!Y201+FINANCIERAS!Y192</f>
        <v>0</v>
      </c>
      <c r="Z354" s="77">
        <f>+BANCOS!Z201+FINANCIERAS!Z192</f>
        <v>6294</v>
      </c>
      <c r="AA354" s="77">
        <f>+BANCOS!AA201+FINANCIERAS!AA192</f>
        <v>12842</v>
      </c>
      <c r="AB354" s="77">
        <f>+BANCOS!AB201+FINANCIERAS!AB192</f>
        <v>19343</v>
      </c>
      <c r="AC354" s="77">
        <f>+BANCOS!AC201+FINANCIERAS!AC192</f>
        <v>26040</v>
      </c>
      <c r="AD354" s="77">
        <f>+BANCOS!AD201+FINANCIERAS!AD192</f>
        <v>32901</v>
      </c>
      <c r="AE354" s="77">
        <f>+BANCOS!AE201+FINANCIERAS!AE192</f>
        <v>37069</v>
      </c>
      <c r="AF354" s="77">
        <f>+BANCOS!AF201+FINANCIERAS!AF192</f>
        <v>44175</v>
      </c>
      <c r="AG354" s="77">
        <f>+BANCOS!AG201+FINANCIERAS!AG192</f>
        <v>50994</v>
      </c>
      <c r="AH354" s="77">
        <f>+BANCOS!AH201+FINANCIERAS!AH192</f>
        <v>55626</v>
      </c>
      <c r="AI354" s="77">
        <f>+BANCOS!AI201+FINANCIERAS!AI192</f>
        <v>62066</v>
      </c>
      <c r="AJ354" s="77">
        <f>+BANCOS!AJ201+FINANCIERAS!AJ192</f>
        <v>69139</v>
      </c>
      <c r="AK354" s="77">
        <f>+BANCOS!AK201+FINANCIERAS!AK192</f>
        <v>80709</v>
      </c>
      <c r="AL354" s="77">
        <f>+BANCOS!AL201+FINANCIERAS!AL192</f>
        <v>7136</v>
      </c>
      <c r="AM354" s="77">
        <f>+BANCOS!AM201+FINANCIERAS!AM192</f>
        <v>14156</v>
      </c>
      <c r="AN354" s="77">
        <f>+BANCOS!AN201+FINANCIERAS!AN192</f>
        <v>21272</v>
      </c>
      <c r="AO354" s="77">
        <f>+BANCOS!AO201+FINANCIERAS!AO192</f>
        <v>28569</v>
      </c>
      <c r="AP354" s="77">
        <f>+BANCOS!AP201+FINANCIERAS!AP192</f>
        <v>32802</v>
      </c>
      <c r="AQ354" s="77">
        <f>+BANCOS!AQ201+FINANCIERAS!AQ192</f>
        <v>39149</v>
      </c>
      <c r="AR354" s="77">
        <f>+BANCOS!AR201+FINANCIERAS!AR192</f>
        <v>45462.760056999985</v>
      </c>
      <c r="AS354" s="77">
        <f>+BANCOS!AS201+FINANCIERAS!AS192</f>
        <v>52002.621974200003</v>
      </c>
      <c r="AT354" s="77">
        <f>+BANCOS!AT201+FINANCIERAS!AT192</f>
        <v>56250.091001000008</v>
      </c>
      <c r="AU354" s="77">
        <f>+BANCOS!AU201+FINANCIERAS!AU192</f>
        <v>63028.294318999993</v>
      </c>
      <c r="AV354" s="77">
        <f>+BANCOS!AV201+FINANCIERAS!AV192</f>
        <v>70022.628769000003</v>
      </c>
      <c r="AW354" s="77">
        <f>+BANCOS!AW201+FINANCIERAS!AW192</f>
        <v>77735.240869000001</v>
      </c>
      <c r="AX354" s="77">
        <f>+BANCOS!AX201+FINANCIERAS!AX192</f>
        <v>6060.0512639999997</v>
      </c>
      <c r="AY354" s="77">
        <f>+BANCOS!AY201+FINANCIERAS!AY192</f>
        <v>11896.901174000001</v>
      </c>
      <c r="AZ354" s="77">
        <f>+BANCOS!AZ201+FINANCIERAS!AZ192</f>
        <v>17889.690833500001</v>
      </c>
      <c r="BA354" s="77">
        <f>+BANCOS!BA201+FINANCIERAS!BA192</f>
        <v>23621.804743499997</v>
      </c>
      <c r="BB354" s="77">
        <f>+BANCOS!BB201+FINANCIERAS!BB192</f>
        <v>43225.215779499995</v>
      </c>
      <c r="BC354" s="77">
        <f>+BANCOS!BC201+FINANCIERAS!BC192</f>
        <v>48781.633217499999</v>
      </c>
      <c r="BD354" s="77">
        <f>+BANCOS!BD201+FINANCIERAS!BD192</f>
        <v>53857.767992499997</v>
      </c>
      <c r="BE354" s="77">
        <f>+BANCOS!BE201+FINANCIERAS!BE192</f>
        <v>58518.856580499996</v>
      </c>
      <c r="BF354" s="77">
        <f>+BANCOS!BF201+FINANCIERAS!BF192</f>
        <v>64387.794811500011</v>
      </c>
      <c r="BG354" s="77">
        <f>+BANCOS!BG201+FINANCIERAS!BG192</f>
        <v>69478.310127999997</v>
      </c>
      <c r="BH354" s="77">
        <f>+BANCOS!BH201+FINANCIERAS!BH192</f>
        <v>74311.490812000004</v>
      </c>
      <c r="BI354" s="77">
        <f>+BANCOS!BI201+FINANCIERAS!BI192</f>
        <v>79884</v>
      </c>
      <c r="BJ354" s="77">
        <f>+BANCOS!BJ201+FINANCIERAS!BJ192</f>
        <v>6519.8501579999984</v>
      </c>
      <c r="BK354" s="77">
        <f>+BANCOS!BK201+FINANCIERAS!BK192</f>
        <v>10757.214069000001</v>
      </c>
      <c r="BL354" s="77">
        <f>+BANCOS!BL201+FINANCIERAS!BL192</f>
        <v>16067.045553</v>
      </c>
      <c r="BM354" s="77">
        <f>+BANCOS!BM201+FINANCIERAS!BM192</f>
        <v>21338.477108999999</v>
      </c>
      <c r="BN354" s="77">
        <f>+BANCOS!BN201+FINANCIERAS!BN192</f>
        <v>27687.001928000001</v>
      </c>
      <c r="BO354" s="77">
        <f>+BANCOS!BO201+FINANCIERAS!BO192</f>
        <v>32720.462509000001</v>
      </c>
      <c r="BP354" s="77">
        <f>+BANCOS!BP201+FINANCIERAS!BP192</f>
        <v>38114.167247000005</v>
      </c>
      <c r="BQ354" s="77">
        <f>+BANCOS!BQ201+FINANCIERAS!BQ192</f>
        <v>43379.832871999999</v>
      </c>
      <c r="BR354" s="77">
        <f>+BANCOS!BR201+FINANCIERAS!BR192</f>
        <v>48863.681305999999</v>
      </c>
      <c r="BS354" s="77">
        <f>+BANCOS!BS201+FINANCIERAS!BS192</f>
        <v>54325.724414000004</v>
      </c>
      <c r="BT354" s="77">
        <f>+BANCOS!BT201+FINANCIERAS!BT192</f>
        <v>60050.19901453999</v>
      </c>
      <c r="BU354" s="77">
        <f>+BANCOS!BU201+FINANCIERAS!BU192</f>
        <v>69639.633243079996</v>
      </c>
      <c r="BV354" s="77">
        <f>+BANCOS!BV201+FINANCIERAS!BV192</f>
        <v>5551.1749415400009</v>
      </c>
      <c r="BW354" s="77">
        <f>+BANCOS!BW201+FINANCIERAS!BW192</f>
        <v>10299.112039080001</v>
      </c>
      <c r="BX354" s="77">
        <f>+BANCOS!BX201+FINANCIERAS!BX192</f>
        <v>15390.27976962</v>
      </c>
      <c r="BY354" s="77">
        <f>+BANCOS!BY201+FINANCIERAS!BY192</f>
        <v>21553.392270160002</v>
      </c>
      <c r="BZ354" s="77">
        <f>+BANCOS!BZ201+FINANCIERAS!BZ192</f>
        <v>26968.1721397</v>
      </c>
      <c r="CA354" s="77">
        <f>+BANCOS!CA201+FINANCIERAS!CA192</f>
        <v>32110.89869224</v>
      </c>
      <c r="CB354" s="77">
        <f>+BANCOS!CB201+FINANCIERAS!CB192</f>
        <v>37995.810046779996</v>
      </c>
      <c r="CC354" s="77">
        <f>+BANCOS!CC201+FINANCIERAS!CC192</f>
        <v>43684.424976460003</v>
      </c>
      <c r="CD354" s="77">
        <f>+BANCOS!CD201+FINANCIERAS!CD192</f>
        <v>49293.519983459992</v>
      </c>
      <c r="CE354" s="77">
        <f>+BANCOS!CE201+FINANCIERAS!CE192</f>
        <v>59576.077704459996</v>
      </c>
      <c r="CF354" s="77">
        <f>+BANCOS!CF201+FINANCIERAS!CF192</f>
        <v>65507.08641846</v>
      </c>
      <c r="CG354" s="77">
        <f>+BANCOS!CG201+FINANCIERAS!CG192</f>
        <v>72084.516170260002</v>
      </c>
      <c r="CH354" s="77">
        <f>+BANCOS!CH201+FINANCIERAS!CH192</f>
        <v>6359.7185392000001</v>
      </c>
      <c r="CI354" s="77">
        <f>+BANCOS!CI201+FINANCIERAS!CI192</f>
        <v>12021.2103212</v>
      </c>
      <c r="CJ354" s="77">
        <f>+BANCOS!CJ201+FINANCIERAS!CJ192</f>
        <v>17925.051413199999</v>
      </c>
      <c r="CK354" s="77">
        <f>+BANCOS!CK201+FINANCIERAS!CK192</f>
        <v>24042.804743199998</v>
      </c>
      <c r="CL354" s="77">
        <f>+BANCOS!CL201+FINANCIERAS!CL192</f>
        <v>30233.1900862</v>
      </c>
      <c r="CM354" s="77">
        <f>+BANCOS!CM201+FINANCIERAS!CM192</f>
        <v>36126.971370200001</v>
      </c>
      <c r="CN354" s="77">
        <f>+BANCOS!CN201+FINANCIERAS!CN192</f>
        <v>42080.77021219999</v>
      </c>
      <c r="CO354" s="77">
        <f>+BANCOS!CO201+FINANCIERAS!CO192</f>
        <v>48489.766552200002</v>
      </c>
      <c r="CP354" s="77">
        <f>+BANCOS!CP201+FINANCIERAS!CP192</f>
        <v>55215.3981652</v>
      </c>
      <c r="CQ354" s="77">
        <f>+BANCOS!CQ201+FINANCIERAS!CQ192</f>
        <v>61793.062034910006</v>
      </c>
      <c r="CR354" s="77">
        <f>+BANCOS!CR201+FINANCIERAS!CR192</f>
        <v>69621.652220910008</v>
      </c>
      <c r="CS354" s="77">
        <f>+BANCOS!CS201+FINANCIERAS!CS192</f>
        <v>77267.757289130008</v>
      </c>
      <c r="CT354" s="77">
        <f>+BANCOS!CT201+FINANCIERAS!CT192</f>
        <v>7359.65089145</v>
      </c>
      <c r="CU354" s="77">
        <f>+BANCOS!CU201+FINANCIERAS!CU192</f>
        <v>14624.91700707</v>
      </c>
      <c r="CV354" s="77">
        <f>+BANCOS!CV201+FINANCIERAS!CV192</f>
        <v>21707.955667390001</v>
      </c>
      <c r="CW354" s="77">
        <f>+BANCOS!CW201+FINANCIERAS!CW192</f>
        <v>28644.922471710001</v>
      </c>
      <c r="CX354" s="77">
        <f>+BANCOS!CX201+FINANCIERAS!CX192</f>
        <v>36072.181056720001</v>
      </c>
      <c r="CY354" s="77">
        <f>+BANCOS!CY201+FINANCIERAS!CY192</f>
        <v>43699.331210049997</v>
      </c>
      <c r="CZ354" s="77">
        <f>+BANCOS!CZ201+FINANCIERAS!CZ192</f>
        <v>50564.150460619996</v>
      </c>
      <c r="DA354" s="77">
        <f>+BANCOS!DA201+FINANCIERAS!DA192</f>
        <v>58038.44338199</v>
      </c>
      <c r="DB354" s="77">
        <f>+BANCOS!DB201+FINANCIERAS!DB192</f>
        <v>65378.92312697001</v>
      </c>
      <c r="DC354" s="77">
        <f>+BANCOS!DC201+FINANCIERAS!DC192</f>
        <v>73680.442789289998</v>
      </c>
      <c r="DD354" s="77">
        <f>+BANCOS!DD201+FINANCIERAS!DD192</f>
        <v>80569.448222129999</v>
      </c>
      <c r="DE354" s="77">
        <f>+BANCOS!DE201+FINANCIERAS!DE192</f>
        <v>88620.996137269991</v>
      </c>
      <c r="DF354" s="77">
        <f>+BANCOS!DF201+FINANCIERAS!DF192</f>
        <v>7827.3515753099991</v>
      </c>
      <c r="DG354" s="77">
        <f>+BANCOS!DG201+FINANCIERAS!DG192</f>
        <v>14813.555319069999</v>
      </c>
      <c r="DH354" s="77">
        <f>+BANCOS!DH201+FINANCIERAS!DH192</f>
        <v>22917.161057609999</v>
      </c>
      <c r="DI354" s="77">
        <f>+BANCOS!DI201+FINANCIERAS!DI192</f>
        <v>30460.450879609998</v>
      </c>
      <c r="DJ354" s="77">
        <f>+BANCOS!DJ201+FINANCIERAS!DJ192</f>
        <v>38348.637921309986</v>
      </c>
      <c r="DK354" s="77">
        <f>+BANCOS!DK201+FINANCIERAS!DK192</f>
        <v>46170.090525159998</v>
      </c>
      <c r="DL354" s="77">
        <f>+BANCOS!DL201+FINANCIERAS!DL192</f>
        <v>53647.863710040001</v>
      </c>
      <c r="DM354" s="77">
        <f>+BANCOS!DM201+FINANCIERAS!DM192</f>
        <v>61095.647089010017</v>
      </c>
      <c r="DN354" s="77">
        <f>+BANCOS!DN201+FINANCIERAS!DN192</f>
        <v>69877.541924639998</v>
      </c>
      <c r="DO354" s="77">
        <f>+BANCOS!DO201+FINANCIERAS!DO192</f>
        <v>78846.834533050001</v>
      </c>
      <c r="DP354" s="77">
        <f>+BANCOS!DP201+FINANCIERAS!DP192</f>
        <v>85449.07622463</v>
      </c>
      <c r="DQ354" s="77">
        <f>+BANCOS!DQ201+FINANCIERAS!DQ192</f>
        <v>92202.442256709997</v>
      </c>
      <c r="DR354" s="77">
        <f>+BANCOS!DR201+FINANCIERAS!DR192</f>
        <v>8025.3172111400008</v>
      </c>
      <c r="DS354" s="77">
        <f>+BANCOS!DS201+FINANCIERAS!DS192</f>
        <v>15557.420676399999</v>
      </c>
      <c r="DT354" s="77">
        <f>+BANCOS!DT201+FINANCIERAS!DT192</f>
        <v>23271.977574659999</v>
      </c>
      <c r="DU354" s="77">
        <f>+BANCOS!DU201+FINANCIERAS!DU192</f>
        <v>30437.021920910003</v>
      </c>
      <c r="DV354" s="77">
        <f>+BANCOS!DV201+FINANCIERAS!DV192</f>
        <v>38924.383862139999</v>
      </c>
      <c r="DW354" s="77">
        <f>+BANCOS!DW201+FINANCIERAS!DW192</f>
        <v>47281.628869579996</v>
      </c>
      <c r="DX354" s="77">
        <f>+BANCOS!DX201+FINANCIERAS!DX192</f>
        <v>55422.270312619999</v>
      </c>
      <c r="DY354" s="77">
        <f>+BANCOS!DY201+FINANCIERAS!DY192</f>
        <v>64043.536744620003</v>
      </c>
      <c r="DZ354" s="77">
        <f>+BANCOS!DZ201+FINANCIERAS!DZ192</f>
        <v>72411.636565120003</v>
      </c>
      <c r="EA354" s="77">
        <f>+BANCOS!EA201+FINANCIERAS!EA192</f>
        <v>80983.108961220001</v>
      </c>
      <c r="EB354" s="77">
        <f>+BANCOS!EB201+FINANCIERAS!EB192</f>
        <v>88870.759608980006</v>
      </c>
      <c r="EC354" s="77">
        <f>+BANCOS!EC201+FINANCIERAS!EC192</f>
        <v>98945.642902749998</v>
      </c>
      <c r="ED354" s="77">
        <f>+BANCOS!ED201+FINANCIERAS!ED192</f>
        <v>9125.9927913499996</v>
      </c>
      <c r="EE354" s="77">
        <f>+BANCOS!EE201+FINANCIERAS!EE192</f>
        <v>18023.46492636</v>
      </c>
      <c r="EF354" s="77">
        <f>+BANCOS!EF201+FINANCIERAS!EF192</f>
        <v>27391.880043839999</v>
      </c>
      <c r="EG354" s="77">
        <f>+BANCOS!EG201+FINANCIERAS!EG192</f>
        <v>36620.07585175</v>
      </c>
      <c r="EH354" s="77">
        <f>+BANCOS!EH201+FINANCIERAS!EH192</f>
        <v>46080.445689870001</v>
      </c>
      <c r="EI354" s="77">
        <f>+BANCOS!EI201+FINANCIERAS!EI192</f>
        <v>55988.801492929997</v>
      </c>
      <c r="EJ354" s="77">
        <f>+BANCOS!EJ201+FINANCIERAS!EJ192</f>
        <v>66592.793750569996</v>
      </c>
      <c r="EK354" s="77">
        <f>+BANCOS!EK201+FINANCIERAS!EK192</f>
        <v>75874.839885130015</v>
      </c>
      <c r="EL354" s="77">
        <f>+BANCOS!EL201+FINANCIERAS!EL192</f>
        <v>87170.858883669978</v>
      </c>
      <c r="EM354" s="77">
        <f>+BANCOS!EM201+FINANCIERAS!EM192</f>
        <v>96496.136687290011</v>
      </c>
      <c r="EN354" s="77">
        <f>+BANCOS!EN201+FINANCIERAS!EN192</f>
        <v>106574.90535879001</v>
      </c>
      <c r="EO354" s="77">
        <f>+BANCOS!EO201+FINANCIERAS!EO192</f>
        <v>120444.73077451</v>
      </c>
      <c r="EP354" s="77">
        <f>+BANCOS!EP201+FINANCIERAS!EP192</f>
        <v>10404.120340009998</v>
      </c>
      <c r="EQ354" s="77">
        <f>+BANCOS!EQ201+FINANCIERAS!EQ192</f>
        <v>22764.00556012</v>
      </c>
      <c r="ER354" s="77">
        <f>+BANCOS!ER201+FINANCIERAS!ER192</f>
        <v>34964.767293880002</v>
      </c>
      <c r="ES354" s="77">
        <f>+BANCOS!ES201+FINANCIERAS!ES192</f>
        <v>47333.220459659999</v>
      </c>
      <c r="ET354" s="77">
        <f>+BANCOS!ET201+FINANCIERAS!ET192</f>
        <v>58176.204962240001</v>
      </c>
      <c r="EU354" s="77">
        <f>+BANCOS!EU201+FINANCIERAS!EU192</f>
        <v>69866.874959160006</v>
      </c>
      <c r="EV354" s="77">
        <f>+BANCOS!EV201+FINANCIERAS!EV192</f>
        <v>81521.787889070009</v>
      </c>
      <c r="EW354" s="77">
        <f>+BANCOS!EW201+FINANCIERAS!EW192</f>
        <v>94110.756279950001</v>
      </c>
      <c r="EX354" s="77">
        <f>+BANCOS!EX201+FINANCIERAS!EX192</f>
        <v>106036.36245649999</v>
      </c>
      <c r="EY354" s="77">
        <f>+BANCOS!EY201+FINANCIERAS!EY192</f>
        <v>118194.76216379</v>
      </c>
      <c r="EZ354" s="77">
        <f>+BANCOS!EZ201+FINANCIERAS!EZ192</f>
        <v>130875.54506619</v>
      </c>
      <c r="FA354" s="77">
        <f>+BANCOS!FA201+FINANCIERAS!FA192</f>
        <v>147339.52774938999</v>
      </c>
      <c r="FB354" s="77">
        <f>+BANCOS!FB201+FINANCIERAS!FB192</f>
        <v>14382.914985060001</v>
      </c>
      <c r="FC354" s="77">
        <f>+BANCOS!FC201+FINANCIERAS!FC192</f>
        <v>28745.893587409999</v>
      </c>
      <c r="FD354" s="77">
        <f>+BANCOS!FD201+FINANCIERAS!FD192</f>
        <v>42727.728978120002</v>
      </c>
      <c r="FE354" s="77">
        <f>+BANCOS!FE201+FINANCIERAS!FE192</f>
        <v>56140.99147786</v>
      </c>
      <c r="FF354" s="77">
        <f>+BANCOS!FF201+FINANCIERAS!FF192</f>
        <v>72138.698963329996</v>
      </c>
      <c r="FG354" s="77">
        <f>+BANCOS!FG201+FINANCIERAS!FG192</f>
        <v>86813.001486119989</v>
      </c>
      <c r="FH354" s="77">
        <f>+BANCOS!FH201+FINANCIERAS!FH192</f>
        <v>101570.9882852</v>
      </c>
      <c r="FI354" s="77">
        <f>+BANCOS!FI201+FINANCIERAS!FI192</f>
        <v>117242.38638498999</v>
      </c>
      <c r="FJ354" s="77">
        <f>+BANCOS!FJ201+FINANCIERAS!FJ192</f>
        <v>133255.91989769001</v>
      </c>
      <c r="FK354" s="77">
        <f>+BANCOS!FK201+FINANCIERAS!FK192</f>
        <v>150354.01908313</v>
      </c>
      <c r="FL354" s="77">
        <f>+BANCOS!FL201+FINANCIERAS!FL192</f>
        <v>168862.57041308001</v>
      </c>
      <c r="FM354" s="77">
        <f>+BANCOS!FM201+FINANCIERAS!FM192</f>
        <v>186282.68669489</v>
      </c>
      <c r="FN354" s="77">
        <f>+BANCOS!FN201+FINANCIERAS!FN192</f>
        <v>17091.481175599998</v>
      </c>
      <c r="FO354" s="77">
        <f>+BANCOS!FO201+FINANCIERAS!FO192</f>
        <v>34749.172431209998</v>
      </c>
      <c r="FP354" s="77">
        <f>+BANCOS!FP201+FINANCIERAS!FP192</f>
        <v>52405.458106699996</v>
      </c>
      <c r="FQ354" s="77">
        <f>+BANCOS!FQ201+FINANCIERAS!FQ192</f>
        <v>68100.76432532999</v>
      </c>
      <c r="FR354" s="77">
        <f>+BANCOS!FR201+FINANCIERAS!FR192</f>
        <v>88331.227538570005</v>
      </c>
      <c r="FS354" s="77">
        <f>+BANCOS!FS201+FINANCIERAS!FS192</f>
        <v>105988.80323405999</v>
      </c>
      <c r="FT354" s="77">
        <f>+BANCOS!FT201+FINANCIERAS!FT192</f>
        <v>124023.45879767</v>
      </c>
      <c r="FU354" s="77">
        <f>+BANCOS!FU201+FINANCIERAS!FU192</f>
        <v>142104.51541880998</v>
      </c>
      <c r="FV354" s="77">
        <f>+BANCOS!FV201+FINANCIERAS!FV192</f>
        <v>159990.71201010997</v>
      </c>
      <c r="FW354" s="77">
        <f>+BANCOS!FW201+FINANCIERAS!FW192</f>
        <v>178678.18871666002</v>
      </c>
      <c r="FX354" s="77">
        <f>+BANCOS!FX201+FINANCIERAS!FX192</f>
        <v>197435.64198168</v>
      </c>
      <c r="FY354" s="77">
        <f>+BANCOS!FY201+FINANCIERAS!FY192</f>
        <v>216448.04022872</v>
      </c>
      <c r="FZ354" s="77">
        <f>+BANCOS!FZ201+FINANCIERAS!FZ192</f>
        <v>20102.46206175</v>
      </c>
      <c r="GA354" s="77">
        <f>+BANCOS!GA201+FINANCIERAS!GA192</f>
        <v>39604.121367970001</v>
      </c>
      <c r="GB354" s="77">
        <f>+BANCOS!GB201+FINANCIERAS!GB192</f>
        <v>59536.825851200003</v>
      </c>
      <c r="GC354" s="77">
        <f>+BANCOS!GC201+FINANCIERAS!GC192</f>
        <v>78912.675263509998</v>
      </c>
      <c r="GD354" s="77">
        <f>+BANCOS!GD201+FINANCIERAS!GD192</f>
        <v>98451.456094330017</v>
      </c>
      <c r="GE354" s="77">
        <f>+BANCOS!GE201+FINANCIERAS!GE192</f>
        <v>119371.99518513</v>
      </c>
      <c r="GF354" s="77">
        <f>+BANCOS!GF201+FINANCIERAS!GF192</f>
        <v>140468.96363473</v>
      </c>
      <c r="GG354" s="77">
        <f>+BANCOS!GG201+FINANCIERAS!GG192</f>
        <v>161786.89716140999</v>
      </c>
      <c r="GH354" s="77">
        <f>+BANCOS!GH201+FINANCIERAS!GH192</f>
        <v>182335.26295052</v>
      </c>
      <c r="GI354" s="77">
        <f>+BANCOS!GI201+FINANCIERAS!GI192</f>
        <v>202654.96681893</v>
      </c>
      <c r="GJ354" s="77">
        <f>+BANCOS!GJ201+FINANCIERAS!GJ192</f>
        <v>223123.45742043998</v>
      </c>
      <c r="GK354" s="77">
        <f>+BANCOS!GK201+FINANCIERAS!GK192</f>
        <v>244575.34341939999</v>
      </c>
      <c r="GL354" s="77">
        <f>+BANCOS!GL201+FINANCIERAS!GL192</f>
        <v>20648.92796352</v>
      </c>
      <c r="GM354" s="77">
        <f>+BANCOS!GM201+FINANCIERAS!GM192</f>
        <v>40500.418073989997</v>
      </c>
      <c r="GN354" s="77">
        <f>+BANCOS!GN201+FINANCIERAS!GN192</f>
        <v>60958.210724969998</v>
      </c>
      <c r="GO354" s="77">
        <f>+BANCOS!GO201+FINANCIERAS!GO192</f>
        <v>79803.530951449997</v>
      </c>
      <c r="GP354" s="77">
        <f>+BANCOS!GP201+FINANCIERAS!GP192</f>
        <v>103605.59298520001</v>
      </c>
      <c r="GQ354" s="77">
        <f>+BANCOS!GQ201+FINANCIERAS!GQ192</f>
        <v>124949.61209396001</v>
      </c>
      <c r="GR354" s="77">
        <f>+BANCOS!GR201+FINANCIERAS!GR192</f>
        <v>147052.07267346999</v>
      </c>
      <c r="GS354" s="77">
        <f>+BANCOS!GS201+FINANCIERAS!GS192</f>
        <v>169514.88188949999</v>
      </c>
      <c r="GT354" s="77">
        <f>+BANCOS!GT201+FINANCIERAS!GT192</f>
        <v>191647.81104572999</v>
      </c>
      <c r="GU354" s="77">
        <f>+BANCOS!GU201+FINANCIERAS!GU192</f>
        <v>214305.80035283999</v>
      </c>
      <c r="GV354" s="77">
        <f>+BANCOS!GV201+FINANCIERAS!GV192</f>
        <v>236683.73204094</v>
      </c>
      <c r="GW354" s="77">
        <f>+BANCOS!GW201+FINANCIERAS!GW192</f>
        <v>260137.17984238002</v>
      </c>
      <c r="GX354" s="77">
        <f>+BANCOS!GX201+FINANCIERAS!GX192</f>
        <v>22421.04913119</v>
      </c>
      <c r="GY354" s="77">
        <f>+BANCOS!GY201+FINANCIERAS!GY192</f>
        <v>44412.391766450004</v>
      </c>
      <c r="GZ354" s="77">
        <f>+BANCOS!GZ201+FINANCIERAS!GZ192</f>
        <v>66472.651668799997</v>
      </c>
      <c r="HA354" s="77">
        <f>+BANCOS!HA201+FINANCIERAS!HA192</f>
        <v>88338.728864730001</v>
      </c>
      <c r="HB354" s="77">
        <f>+BANCOS!HB201+FINANCIERAS!HB192</f>
        <v>110013.99739950999</v>
      </c>
      <c r="HC354" s="77">
        <f>+BANCOS!HC201+FINANCIERAS!HC192</f>
        <v>132408.18805586</v>
      </c>
      <c r="HD354" s="77">
        <f>+BANCOS!HD201+FINANCIERAS!HD192</f>
        <v>155465.75907137999</v>
      </c>
      <c r="HE354" s="77">
        <f>+BANCOS!HE201+FINANCIERAS!HE192</f>
        <v>179162.50786705001</v>
      </c>
      <c r="HF354" s="77">
        <f>+BANCOS!HF201+FINANCIERAS!HF192</f>
        <v>202411.24594085998</v>
      </c>
      <c r="HG354" s="77">
        <f>+BANCOS!HG201+FINANCIERAS!HG192</f>
        <v>225710.02235478</v>
      </c>
      <c r="HH354" s="77">
        <f>+BANCOS!HH201+FINANCIERAS!HH192</f>
        <v>249525.04438708001</v>
      </c>
      <c r="HI354" s="77">
        <f>+BANCOS!HI201+FINANCIERAS!HI192</f>
        <v>274448.19997408998</v>
      </c>
      <c r="HJ354" s="77">
        <f>+BANCOS!HJ201+FINANCIERAS!HJ192</f>
        <v>22119.342021290002</v>
      </c>
      <c r="HK354" s="77">
        <f>+BANCOS!HK201+FINANCIERAS!HK192</f>
        <v>47513.193221239999</v>
      </c>
      <c r="HL354" s="77">
        <f>+BANCOS!HL201+FINANCIERAS!HL192</f>
        <v>69375.897009749999</v>
      </c>
      <c r="HM354" s="77">
        <f>+BANCOS!HM201+FINANCIERAS!HM192</f>
        <v>95269.986028809988</v>
      </c>
      <c r="HN354" s="77">
        <f>+BANCOS!HN201+FINANCIERAS!HN192</f>
        <v>119685.3797068</v>
      </c>
      <c r="HO354" s="77">
        <f>+BANCOS!HO201+FINANCIERAS!HO192</f>
        <v>144071.98243477999</v>
      </c>
      <c r="HP354" s="77">
        <f>+BANCOS!HP201+FINANCIERAS!HP192</f>
        <v>168651.43854194001</v>
      </c>
      <c r="HQ354" s="77">
        <f>+BANCOS!HQ201+FINANCIERAS!HQ192</f>
        <v>193860.37335713001</v>
      </c>
      <c r="HR354" s="77">
        <f>+BANCOS!HR201+FINANCIERAS!HR192</f>
        <v>218457.66613544</v>
      </c>
      <c r="HS354" s="77">
        <f>+BANCOS!HS201+FINANCIERAS!HS192</f>
        <v>242144.20400924</v>
      </c>
      <c r="HT354" s="77">
        <f>+BANCOS!HT201+FINANCIERAS!HT192</f>
        <v>270270.95141738001</v>
      </c>
      <c r="HU354" s="77">
        <f>+BANCOS!HU201+FINANCIERAS!HU192</f>
        <v>296636.87800647004</v>
      </c>
      <c r="HV354" s="77">
        <f>+BANCOS!HV201+FINANCIERAS!HV192</f>
        <v>24286.028300749997</v>
      </c>
      <c r="HW354" s="77">
        <f>+BANCOS!HW201+FINANCIERAS!HW192</f>
        <v>47986.173269099992</v>
      </c>
      <c r="HX354" s="77">
        <f>+BANCOS!HX201+FINANCIERAS!HX192</f>
        <v>70593.217201449996</v>
      </c>
      <c r="HY354" s="77">
        <f>+BANCOS!HY201+FINANCIERAS!HY192</f>
        <v>92961.977988599989</v>
      </c>
      <c r="HZ354" s="77">
        <f>+BANCOS!HZ201+FINANCIERAS!HZ192</f>
        <v>117551.95418505001</v>
      </c>
      <c r="IA354" s="77">
        <f>+BANCOS!IA201+FINANCIERAS!IA192</f>
        <v>140730.86672299998</v>
      </c>
      <c r="IB354" s="77">
        <f>+BANCOS!IB201+FINANCIERAS!IB192</f>
        <v>163995.43236279002</v>
      </c>
      <c r="IC354" s="77">
        <f>+BANCOS!IC201+FINANCIERAS!IC192</f>
        <v>188504.79053214999</v>
      </c>
      <c r="ID354" s="77">
        <f>+BANCOS!ID201+FINANCIERAS!ID192</f>
        <v>212664.60904389</v>
      </c>
      <c r="IE354" s="77">
        <f>+BANCOS!IE201+FINANCIERAS!IE192</f>
        <v>237812.58912697999</v>
      </c>
      <c r="IF354" s="77">
        <f>+BANCOS!IF201+FINANCIERAS!IF192</f>
        <v>263598.25937827997</v>
      </c>
      <c r="IG354" s="77">
        <f>+BANCOS!IG201+FINANCIERAS!IG192</f>
        <v>286481.41579689999</v>
      </c>
      <c r="IH354" s="77">
        <f>+BANCOS!IH201+FINANCIERAS!IH192</f>
        <v>22126.4511876</v>
      </c>
      <c r="II354" s="77">
        <f>+BANCOS!II201+FINANCIERAS!II192</f>
        <v>45285.13559251999</v>
      </c>
      <c r="IJ354" s="77">
        <f>+BANCOS!IJ201+FINANCIERAS!IJ192</f>
        <v>71950.691529250005</v>
      </c>
      <c r="IK354" s="77">
        <f>+BANCOS!IK201+FINANCIERAS!IK192</f>
        <v>93223.048458950012</v>
      </c>
      <c r="IL354" s="77">
        <f>+BANCOS!IL201+FINANCIERAS!IL192</f>
        <v>114273.39719908001</v>
      </c>
      <c r="IM354" s="77">
        <f>+BANCOS!IM201+FINANCIERAS!IM192</f>
        <v>136452.84344592999</v>
      </c>
      <c r="IN354" s="77">
        <f>+BANCOS!IN201+FINANCIERAS!IN192</f>
        <v>159077.39484918999</v>
      </c>
      <c r="IO354" s="77">
        <f>+BANCOS!IO201+FINANCIERAS!IO192</f>
        <v>182831.84011373</v>
      </c>
      <c r="IP354" s="77">
        <f>+BANCOS!IP201+FINANCIERAS!IP192</f>
        <v>206237.73607945</v>
      </c>
      <c r="IQ354" s="77">
        <f>+BANCOS!IQ201+FINANCIERAS!IQ192</f>
        <v>229393.26609031</v>
      </c>
      <c r="IR354" s="77">
        <f>+BANCOS!IR201+FINANCIERAS!IR192</f>
        <v>251174.32696189999</v>
      </c>
      <c r="IS354" s="77">
        <f>+BANCOS!IS201+FINANCIERAS!IS192</f>
        <v>230577.05327641001</v>
      </c>
      <c r="IT354" s="77">
        <f>+BANCOS!IT201+FINANCIERAS!IT192</f>
        <v>20307.005650989999</v>
      </c>
      <c r="IU354" s="77">
        <f>+BANCOS!IU201+FINANCIERAS!IU192</f>
        <v>39116.391773889998</v>
      </c>
      <c r="IV354" s="77">
        <f>+BANCOS!IV201+FINANCIERAS!IV192</f>
        <v>61502.184367299989</v>
      </c>
      <c r="IW354" s="77">
        <f>+BANCOS!IW201+FINANCIERAS!IW192</f>
        <v>80906.470540060007</v>
      </c>
      <c r="IX354" s="77">
        <f>+BANCOS!IX201+FINANCIERAS!IX192</f>
        <v>101057.02203403</v>
      </c>
      <c r="IY354" s="77">
        <f>+BANCOS!IY201+FINANCIERAS!IY192</f>
        <v>121108.64096851999</v>
      </c>
      <c r="IZ354" s="77">
        <f>+BANCOS!IZ201+FINANCIERAS!IZ192</f>
        <v>140697.45070906999</v>
      </c>
      <c r="JA354" s="77">
        <f>+BANCOS!JA201+FINANCIERAS!JA192</f>
        <v>160609</v>
      </c>
      <c r="JB354" s="77">
        <f>+BANCOS!JB201+FINANCIERAS!JB192</f>
        <v>182874.45227069</v>
      </c>
      <c r="JC354" s="77">
        <f>+BANCOS!JC201+FINANCIERAS!JC192</f>
        <v>204012.61498632</v>
      </c>
      <c r="JD354" s="77">
        <f>+BANCOS!JD201+FINANCIERAS!JD192</f>
        <v>226187.49288975002</v>
      </c>
      <c r="JE354" s="77">
        <f>+BANCOS!JE201+FINANCIERAS!JE192</f>
        <v>249978.23427800002</v>
      </c>
      <c r="JF354" s="77" t="e">
        <f>+BANCOS!#REF!+FINANCIERAS!JF192</f>
        <v>#REF!</v>
      </c>
    </row>
    <row r="355" spans="1:266" ht="12.9" customHeight="1" x14ac:dyDescent="0.2">
      <c r="A355" s="23" t="s">
        <v>190</v>
      </c>
      <c r="B355" s="77">
        <f>+BANCOS!B202+FINANCIERAS!B193</f>
        <v>0</v>
      </c>
      <c r="C355" s="77">
        <f>+BANCOS!C202+FINANCIERAS!C193</f>
        <v>0</v>
      </c>
      <c r="D355" s="77">
        <f>+BANCOS!D202+FINANCIERAS!D193</f>
        <v>0</v>
      </c>
      <c r="E355" s="77">
        <f>+BANCOS!E202+FINANCIERAS!E193</f>
        <v>0</v>
      </c>
      <c r="F355" s="77">
        <f>+BANCOS!F202+FINANCIERAS!F193</f>
        <v>0</v>
      </c>
      <c r="G355" s="77">
        <f>+BANCOS!G202+FINANCIERAS!G193</f>
        <v>0</v>
      </c>
      <c r="H355" s="77">
        <f>+BANCOS!H202+FINANCIERAS!H193</f>
        <v>0</v>
      </c>
      <c r="I355" s="77">
        <f>+BANCOS!I202+FINANCIERAS!I193</f>
        <v>0</v>
      </c>
      <c r="J355" s="77">
        <f>+BANCOS!J202+FINANCIERAS!J193</f>
        <v>0</v>
      </c>
      <c r="K355" s="77">
        <f>+BANCOS!K202+FINANCIERAS!K193</f>
        <v>0</v>
      </c>
      <c r="L355" s="77">
        <f>+BANCOS!L202+FINANCIERAS!L193</f>
        <v>0</v>
      </c>
      <c r="M355" s="77">
        <f>+BANCOS!M202+FINANCIERAS!M193</f>
        <v>0</v>
      </c>
      <c r="N355" s="77">
        <f>+BANCOS!N202+FINANCIERAS!N193</f>
        <v>0</v>
      </c>
      <c r="O355" s="77">
        <f>+BANCOS!O202+FINANCIERAS!O193</f>
        <v>0</v>
      </c>
      <c r="P355" s="77">
        <f>+BANCOS!P202+FINANCIERAS!P193</f>
        <v>0</v>
      </c>
      <c r="Q355" s="77">
        <f>+BANCOS!Q202+FINANCIERAS!Q193</f>
        <v>0</v>
      </c>
      <c r="R355" s="77">
        <f>+BANCOS!R202+FINANCIERAS!R193</f>
        <v>0</v>
      </c>
      <c r="S355" s="77">
        <f>+BANCOS!S202+FINANCIERAS!S193</f>
        <v>0</v>
      </c>
      <c r="T355" s="77">
        <f>+BANCOS!T202+FINANCIERAS!T193</f>
        <v>0</v>
      </c>
      <c r="U355" s="77">
        <f>+BANCOS!U202+FINANCIERAS!U193</f>
        <v>0</v>
      </c>
      <c r="V355" s="77">
        <f>+BANCOS!V202+FINANCIERAS!V193</f>
        <v>0</v>
      </c>
      <c r="W355" s="77">
        <f>+BANCOS!W202+FINANCIERAS!W193</f>
        <v>0</v>
      </c>
      <c r="X355" s="77">
        <f>+BANCOS!X202+FINANCIERAS!X193</f>
        <v>0</v>
      </c>
      <c r="Y355" s="77">
        <f>+BANCOS!Y202+FINANCIERAS!Y193</f>
        <v>0</v>
      </c>
      <c r="Z355" s="77">
        <f>+BANCOS!Z202+FINANCIERAS!Z193</f>
        <v>26442</v>
      </c>
      <c r="AA355" s="77">
        <f>+BANCOS!AA202+FINANCIERAS!AA193</f>
        <v>59873</v>
      </c>
      <c r="AB355" s="77">
        <f>+BANCOS!AB202+FINANCIERAS!AB193</f>
        <v>88990</v>
      </c>
      <c r="AC355" s="77">
        <f>+BANCOS!AC202+FINANCIERAS!AC193</f>
        <v>119540</v>
      </c>
      <c r="AD355" s="77">
        <f>+BANCOS!AD202+FINANCIERAS!AD193</f>
        <v>148524</v>
      </c>
      <c r="AE355" s="77">
        <f>+BANCOS!AE202+FINANCIERAS!AE193</f>
        <v>167628</v>
      </c>
      <c r="AF355" s="77">
        <f>+BANCOS!AF202+FINANCIERAS!AF193</f>
        <v>200482</v>
      </c>
      <c r="AG355" s="77">
        <f>+BANCOS!AG202+FINANCIERAS!AG193</f>
        <v>228179</v>
      </c>
      <c r="AH355" s="77">
        <f>+BANCOS!AH202+FINANCIERAS!AH193</f>
        <v>244406</v>
      </c>
      <c r="AI355" s="77">
        <f>+BANCOS!AI202+FINANCIERAS!AI193</f>
        <v>282052</v>
      </c>
      <c r="AJ355" s="77">
        <f>+BANCOS!AJ202+FINANCIERAS!AJ193</f>
        <v>316953</v>
      </c>
      <c r="AK355" s="77">
        <f>+BANCOS!AK202+FINANCIERAS!AK193</f>
        <v>349371</v>
      </c>
      <c r="AL355" s="77">
        <f>+BANCOS!AL202+FINANCIERAS!AL193</f>
        <v>29157</v>
      </c>
      <c r="AM355" s="77">
        <f>+BANCOS!AM202+FINANCIERAS!AM193</f>
        <v>60175</v>
      </c>
      <c r="AN355" s="77">
        <f>+BANCOS!AN202+FINANCIERAS!AN193</f>
        <v>91838</v>
      </c>
      <c r="AO355" s="77">
        <f>+BANCOS!AO202+FINANCIERAS!AO193</f>
        <v>135556</v>
      </c>
      <c r="AP355" s="77">
        <f>+BANCOS!AP202+FINANCIERAS!AP193</f>
        <v>148280</v>
      </c>
      <c r="AQ355" s="77">
        <f>+BANCOS!AQ202+FINANCIERAS!AQ193</f>
        <v>168850</v>
      </c>
      <c r="AR355" s="77">
        <f>+BANCOS!AR202+FINANCIERAS!AR193</f>
        <v>190383.62162075</v>
      </c>
      <c r="AS355" s="77">
        <f>+BANCOS!AS202+FINANCIERAS!AS193</f>
        <v>216853.77314191</v>
      </c>
      <c r="AT355" s="77">
        <f>+BANCOS!AT202+FINANCIERAS!AT193</f>
        <v>239040.89663663998</v>
      </c>
      <c r="AU355" s="77">
        <f>+BANCOS!AU202+FINANCIERAS!AU193</f>
        <v>264499.60018478002</v>
      </c>
      <c r="AV355" s="77">
        <f>+BANCOS!AV202+FINANCIERAS!AV193</f>
        <v>292433.46349693998</v>
      </c>
      <c r="AW355" s="77">
        <f>+BANCOS!AW202+FINANCIERAS!AW193</f>
        <v>314274.61638148001</v>
      </c>
      <c r="AX355" s="77">
        <f>+BANCOS!AX202+FINANCIERAS!AX193</f>
        <v>22574.582419500002</v>
      </c>
      <c r="AY355" s="77">
        <f>+BANCOS!AY202+FINANCIERAS!AY193</f>
        <v>45330.740921949997</v>
      </c>
      <c r="AZ355" s="77">
        <f>+BANCOS!AZ202+FINANCIERAS!AZ193</f>
        <v>71762.488826520013</v>
      </c>
      <c r="BA355" s="77">
        <f>+BANCOS!BA202+FINANCIERAS!BA193</f>
        <v>95134.171717980003</v>
      </c>
      <c r="BB355" s="77">
        <f>+BANCOS!BB202+FINANCIERAS!BB193</f>
        <v>119661.09195703999</v>
      </c>
      <c r="BC355" s="77">
        <f>+BANCOS!BC202+FINANCIERAS!BC193</f>
        <v>143495.03234065999</v>
      </c>
      <c r="BD355" s="77">
        <f>+BANCOS!BD202+FINANCIERAS!BD193</f>
        <v>173400.2260651</v>
      </c>
      <c r="BE355" s="77">
        <f>+BANCOS!BE202+FINANCIERAS!BE193</f>
        <v>203004.57934414002</v>
      </c>
      <c r="BF355" s="77">
        <f>+BANCOS!BF202+FINANCIERAS!BF193</f>
        <v>234224.00251726</v>
      </c>
      <c r="BG355" s="77">
        <f>+BANCOS!BG202+FINANCIERAS!BG193</f>
        <v>272688.78814237996</v>
      </c>
      <c r="BH355" s="77">
        <f>+BANCOS!BH202+FINANCIERAS!BH193</f>
        <v>303876.82168172998</v>
      </c>
      <c r="BI355" s="77">
        <f>+BANCOS!BI202+FINANCIERAS!BI193</f>
        <v>338458</v>
      </c>
      <c r="BJ355" s="77">
        <f>+BANCOS!BJ202+FINANCIERAS!BJ193</f>
        <v>30043.218250399997</v>
      </c>
      <c r="BK355" s="77">
        <f>+BANCOS!BK202+FINANCIERAS!BK193</f>
        <v>56073.019614620003</v>
      </c>
      <c r="BL355" s="77">
        <f>+BANCOS!BL202+FINANCIERAS!BL193</f>
        <v>91209.342116490006</v>
      </c>
      <c r="BM355" s="77">
        <f>+BANCOS!BM202+FINANCIERAS!BM193</f>
        <v>120956.14488014</v>
      </c>
      <c r="BN355" s="77">
        <f>+BANCOS!BN202+FINANCIERAS!BN193</f>
        <v>153438.27298539001</v>
      </c>
      <c r="BO355" s="77">
        <f>+BANCOS!BO202+FINANCIERAS!BO193</f>
        <v>187821.8719046</v>
      </c>
      <c r="BP355" s="77">
        <f>+BANCOS!BP202+FINANCIERAS!BP193</f>
        <v>219650.44133459</v>
      </c>
      <c r="BQ355" s="77">
        <f>+BANCOS!BQ202+FINANCIERAS!BQ193</f>
        <v>251692.7329001</v>
      </c>
      <c r="BR355" s="77">
        <f>+BANCOS!BR202+FINANCIERAS!BR193</f>
        <v>288025.81589035003</v>
      </c>
      <c r="BS355" s="77">
        <f>+BANCOS!BS202+FINANCIERAS!BS193</f>
        <v>322515.19731640996</v>
      </c>
      <c r="BT355" s="77">
        <f>+BANCOS!BT202+FINANCIERAS!BT193</f>
        <v>350577.58683435014</v>
      </c>
      <c r="BU355" s="77">
        <f>+BANCOS!BU202+FINANCIERAS!BU193</f>
        <v>403967.37433364999</v>
      </c>
      <c r="BV355" s="77">
        <f>+BANCOS!BV202+FINANCIERAS!BV193</f>
        <v>30223.82257652</v>
      </c>
      <c r="BW355" s="77">
        <f>+BANCOS!BW202+FINANCIERAS!BW193</f>
        <v>62829.986828099994</v>
      </c>
      <c r="BX355" s="77">
        <f>+BANCOS!BX202+FINANCIERAS!BX193</f>
        <v>96094.161285609996</v>
      </c>
      <c r="BY355" s="77">
        <f>+BANCOS!BY202+FINANCIERAS!BY193</f>
        <v>128941.97963967</v>
      </c>
      <c r="BZ355" s="77">
        <f>+BANCOS!BZ202+FINANCIERAS!BZ193</f>
        <v>162039.43422191002</v>
      </c>
      <c r="CA355" s="77">
        <f>+BANCOS!CA202+FINANCIERAS!CA193</f>
        <v>195797.21195580001</v>
      </c>
      <c r="CB355" s="77">
        <f>+BANCOS!CB202+FINANCIERAS!CB193</f>
        <v>230182.86307507</v>
      </c>
      <c r="CC355" s="77">
        <f>+BANCOS!CC202+FINANCIERAS!CC193</f>
        <v>263773.94645916997</v>
      </c>
      <c r="CD355" s="77">
        <f>+BANCOS!CD202+FINANCIERAS!CD193</f>
        <v>298231.35601072997</v>
      </c>
      <c r="CE355" s="77">
        <f>+BANCOS!CE202+FINANCIERAS!CE193</f>
        <v>337120.23784655001</v>
      </c>
      <c r="CF355" s="77">
        <f>+BANCOS!CF202+FINANCIERAS!CF193</f>
        <v>371498.83088701998</v>
      </c>
      <c r="CG355" s="77">
        <f>+BANCOS!CG202+FINANCIERAS!CG193</f>
        <v>413326.43115216005</v>
      </c>
      <c r="CH355" s="77">
        <f>+BANCOS!CH202+FINANCIERAS!CH193</f>
        <v>34110.072709749998</v>
      </c>
      <c r="CI355" s="77">
        <f>+BANCOS!CI202+FINANCIERAS!CI193</f>
        <v>65392.535078710011</v>
      </c>
      <c r="CJ355" s="77">
        <f>+BANCOS!CJ202+FINANCIERAS!CJ193</f>
        <v>103637.27469963</v>
      </c>
      <c r="CK355" s="77">
        <f>+BANCOS!CK202+FINANCIERAS!CK193</f>
        <v>141182.30385918001</v>
      </c>
      <c r="CL355" s="77">
        <f>+BANCOS!CL202+FINANCIERAS!CL193</f>
        <v>182122.55784609</v>
      </c>
      <c r="CM355" s="77">
        <f>+BANCOS!CM202+FINANCIERAS!CM193</f>
        <v>218794.5411379</v>
      </c>
      <c r="CN355" s="77">
        <f>+BANCOS!CN202+FINANCIERAS!CN193</f>
        <v>259888.22733677999</v>
      </c>
      <c r="CO355" s="77">
        <f>+BANCOS!CO202+FINANCIERAS!CO193</f>
        <v>300215.70061472</v>
      </c>
      <c r="CP355" s="77">
        <f>+BANCOS!CP202+FINANCIERAS!CP193</f>
        <v>336108.90597085998</v>
      </c>
      <c r="CQ355" s="77">
        <f>+BANCOS!CQ202+FINANCIERAS!CQ193</f>
        <v>378670.34965485998</v>
      </c>
      <c r="CR355" s="77">
        <f>+BANCOS!CR202+FINANCIERAS!CR193</f>
        <v>418888.08880347002</v>
      </c>
      <c r="CS355" s="77">
        <f>+BANCOS!CS202+FINANCIERAS!CS193</f>
        <v>472664.63475393009</v>
      </c>
      <c r="CT355" s="77">
        <f>+BANCOS!CT202+FINANCIERAS!CT193</f>
        <v>40589.235871149998</v>
      </c>
      <c r="CU355" s="77">
        <f>+BANCOS!CU202+FINANCIERAS!CU193</f>
        <v>81153.730569740001</v>
      </c>
      <c r="CV355" s="77">
        <f>+BANCOS!CV202+FINANCIERAS!CV193</f>
        <v>124103.11168667</v>
      </c>
      <c r="CW355" s="77">
        <f>+BANCOS!CW202+FINANCIERAS!CW193</f>
        <v>170852.77640234001</v>
      </c>
      <c r="CX355" s="77">
        <f>+BANCOS!CX202+FINANCIERAS!CX193</f>
        <v>219060.62267225998</v>
      </c>
      <c r="CY355" s="77">
        <f>+BANCOS!CY202+FINANCIERAS!CY193</f>
        <v>261943.95761591999</v>
      </c>
      <c r="CZ355" s="77">
        <f>+BANCOS!CZ202+FINANCIERAS!CZ193</f>
        <v>309385.23952069</v>
      </c>
      <c r="DA355" s="77">
        <f>+BANCOS!DA202+FINANCIERAS!DA193</f>
        <v>357139.77560847998</v>
      </c>
      <c r="DB355" s="77">
        <f>+BANCOS!DB202+FINANCIERAS!DB193</f>
        <v>405173.20717350999</v>
      </c>
      <c r="DC355" s="77">
        <f>+BANCOS!DC202+FINANCIERAS!DC193</f>
        <v>466107.05335356004</v>
      </c>
      <c r="DD355" s="77">
        <f>+BANCOS!DD202+FINANCIERAS!DD193</f>
        <v>523004.58987399988</v>
      </c>
      <c r="DE355" s="77">
        <f>+BANCOS!DE202+FINANCIERAS!DE193</f>
        <v>592160.56020572013</v>
      </c>
      <c r="DF355" s="77">
        <f>+BANCOS!DF202+FINANCIERAS!DF193</f>
        <v>49446.916411890001</v>
      </c>
      <c r="DG355" s="77">
        <f>+BANCOS!DG202+FINANCIERAS!DG193</f>
        <v>102348.63475591999</v>
      </c>
      <c r="DH355" s="77">
        <f>+BANCOS!DH202+FINANCIERAS!DH193</f>
        <v>158325.79061749001</v>
      </c>
      <c r="DI355" s="77">
        <f>+BANCOS!DI202+FINANCIERAS!DI193</f>
        <v>217233.22720744001</v>
      </c>
      <c r="DJ355" s="77">
        <f>+BANCOS!DJ202+FINANCIERAS!DJ193</f>
        <v>277850.69195567997</v>
      </c>
      <c r="DK355" s="77">
        <f>+BANCOS!DK202+FINANCIERAS!DK193</f>
        <v>334494.97402275994</v>
      </c>
      <c r="DL355" s="77">
        <f>+BANCOS!DL202+FINANCIERAS!DL193</f>
        <v>394590.62474955001</v>
      </c>
      <c r="DM355" s="77">
        <f>+BANCOS!DM202+FINANCIERAS!DM193</f>
        <v>455190.54875949997</v>
      </c>
      <c r="DN355" s="77">
        <f>+BANCOS!DN202+FINANCIERAS!DN193</f>
        <v>512374.37244414998</v>
      </c>
      <c r="DO355" s="77">
        <f>+BANCOS!DO202+FINANCIERAS!DO193</f>
        <v>585126.60161304998</v>
      </c>
      <c r="DP355" s="77">
        <f>+BANCOS!DP202+FINANCIERAS!DP193</f>
        <v>654520.53214933001</v>
      </c>
      <c r="DQ355" s="77">
        <f>+BANCOS!DQ202+FINANCIERAS!DQ193</f>
        <v>735853.84905096004</v>
      </c>
      <c r="DR355" s="77">
        <f>+BANCOS!DR202+FINANCIERAS!DR193</f>
        <v>67488.996126009995</v>
      </c>
      <c r="DS355" s="77">
        <f>+BANCOS!DS202+FINANCIERAS!DS193</f>
        <v>137038.08071772999</v>
      </c>
      <c r="DT355" s="77">
        <f>+BANCOS!DT202+FINANCIERAS!DT193</f>
        <v>207930.14476239</v>
      </c>
      <c r="DU355" s="77">
        <f>+BANCOS!DU202+FINANCIERAS!DU193</f>
        <v>283882.40782651998</v>
      </c>
      <c r="DV355" s="77">
        <f>+BANCOS!DV202+FINANCIERAS!DV193</f>
        <v>366476.42929658003</v>
      </c>
      <c r="DW355" s="77">
        <f>+BANCOS!DW202+FINANCIERAS!DW193</f>
        <v>445195.50211440987</v>
      </c>
      <c r="DX355" s="77">
        <f>+BANCOS!DX202+FINANCIERAS!DX193</f>
        <v>526425.00426693005</v>
      </c>
      <c r="DY355" s="77">
        <f>+BANCOS!DY202+FINANCIERAS!DY193</f>
        <v>612369.89818958996</v>
      </c>
      <c r="DZ355" s="77">
        <f>+BANCOS!DZ202+FINANCIERAS!DZ193</f>
        <v>702583.28674582008</v>
      </c>
      <c r="EA355" s="77">
        <f>+BANCOS!EA202+FINANCIERAS!EA193</f>
        <v>787312.87845891993</v>
      </c>
      <c r="EB355" s="77">
        <f>+BANCOS!EB202+FINANCIERAS!EB193</f>
        <v>870151.43022366008</v>
      </c>
      <c r="EC355" s="77">
        <f>+BANCOS!EC202+FINANCIERAS!EC193</f>
        <v>968593.5897772701</v>
      </c>
      <c r="ED355" s="77">
        <f>+BANCOS!ED202+FINANCIERAS!ED193</f>
        <v>83483.794960119994</v>
      </c>
      <c r="EE355" s="77">
        <f>+BANCOS!EE202+FINANCIERAS!EE193</f>
        <v>173210.22088102999</v>
      </c>
      <c r="EF355" s="77">
        <f>+BANCOS!EF202+FINANCIERAS!EF193</f>
        <v>266264.51402448001</v>
      </c>
      <c r="EG355" s="77">
        <f>+BANCOS!EG202+FINANCIERAS!EG193</f>
        <v>360779.15307209996</v>
      </c>
      <c r="EH355" s="77">
        <f>+BANCOS!EH202+FINANCIERAS!EH193</f>
        <v>462681.88013448997</v>
      </c>
      <c r="EI355" s="77">
        <f>+BANCOS!EI202+FINANCIERAS!EI193</f>
        <v>568555.1532025201</v>
      </c>
      <c r="EJ355" s="77">
        <f>+BANCOS!EJ202+FINANCIERAS!EJ193</f>
        <v>664318.70931743004</v>
      </c>
      <c r="EK355" s="77">
        <f>+BANCOS!EK202+FINANCIERAS!EK193</f>
        <v>765206.43358316016</v>
      </c>
      <c r="EL355" s="77">
        <f>+BANCOS!EL202+FINANCIERAS!EL193</f>
        <v>867788.83273011004</v>
      </c>
      <c r="EM355" s="77">
        <f>+BANCOS!EM202+FINANCIERAS!EM193</f>
        <v>960694.7873980999</v>
      </c>
      <c r="EN355" s="77">
        <f>+BANCOS!EN202+FINANCIERAS!EN193</f>
        <v>1077460.16815497</v>
      </c>
      <c r="EO355" s="77">
        <f>+BANCOS!EO202+FINANCIERAS!EO193</f>
        <v>1206686.1894899299</v>
      </c>
      <c r="EP355" s="77">
        <f>+BANCOS!EP202+FINANCIERAS!EP193</f>
        <v>114292.11136955001</v>
      </c>
      <c r="EQ355" s="77">
        <f>+BANCOS!EQ202+FINANCIERAS!EQ193</f>
        <v>222447.59399720002</v>
      </c>
      <c r="ER355" s="77">
        <f>+BANCOS!ER202+FINANCIERAS!ER193</f>
        <v>332395.05858017009</v>
      </c>
      <c r="ES355" s="77">
        <f>+BANCOS!ES202+FINANCIERAS!ES193</f>
        <v>439361.58612698002</v>
      </c>
      <c r="ET355" s="77">
        <f>+BANCOS!ET202+FINANCIERAS!ET193</f>
        <v>544163.93690728</v>
      </c>
      <c r="EU355" s="77">
        <f>+BANCOS!EU202+FINANCIERAS!EU193</f>
        <v>662625.11008196988</v>
      </c>
      <c r="EV355" s="77">
        <f>+BANCOS!EV202+FINANCIERAS!EV193</f>
        <v>779113.68008595996</v>
      </c>
      <c r="EW355" s="77">
        <f>+BANCOS!EW202+FINANCIERAS!EW193</f>
        <v>898421.29975004005</v>
      </c>
      <c r="EX355" s="77">
        <f>+BANCOS!EX202+FINANCIERAS!EX193</f>
        <v>1013800.08167515</v>
      </c>
      <c r="EY355" s="77">
        <f>+BANCOS!EY202+FINANCIERAS!EY193</f>
        <v>1138910.49457092</v>
      </c>
      <c r="EZ355" s="77">
        <f>+BANCOS!EZ202+FINANCIERAS!EZ193</f>
        <v>1267291.15281426</v>
      </c>
      <c r="FA355" s="77">
        <f>+BANCOS!FA202+FINANCIERAS!FA193</f>
        <v>1411634.60744164</v>
      </c>
      <c r="FB355" s="77">
        <f>+BANCOS!FB202+FINANCIERAS!FB193</f>
        <v>112585.78699503001</v>
      </c>
      <c r="FC355" s="77">
        <f>+BANCOS!FC202+FINANCIERAS!FC193</f>
        <v>230275.48802197</v>
      </c>
      <c r="FD355" s="77">
        <f>+BANCOS!FD202+FINANCIERAS!FD193</f>
        <v>346176.2181386099</v>
      </c>
      <c r="FE355" s="77">
        <f>+BANCOS!FE202+FINANCIERAS!FE193</f>
        <v>469904.01509722997</v>
      </c>
      <c r="FF355" s="77">
        <f>+BANCOS!FF202+FINANCIERAS!FF193</f>
        <v>594382.80692082003</v>
      </c>
      <c r="FG355" s="77">
        <f>+BANCOS!FG202+FINANCIERAS!FG193</f>
        <v>718209.64156869007</v>
      </c>
      <c r="FH355" s="77">
        <f>+BANCOS!FH202+FINANCIERAS!FH193</f>
        <v>844632.0095541199</v>
      </c>
      <c r="FI355" s="77">
        <f>+BANCOS!FI202+FINANCIERAS!FI193</f>
        <v>971964.17060020985</v>
      </c>
      <c r="FJ355" s="77">
        <f>+BANCOS!FJ202+FINANCIERAS!FJ193</f>
        <v>1104418.5942387599</v>
      </c>
      <c r="FK355" s="77">
        <f>+BANCOS!FK202+FINANCIERAS!FK193</f>
        <v>1236288.7891207</v>
      </c>
      <c r="FL355" s="77">
        <f>+BANCOS!FL202+FINANCIERAS!FL193</f>
        <v>1375243.2629289599</v>
      </c>
      <c r="FM355" s="77">
        <f>+BANCOS!FM202+FINANCIERAS!FM193</f>
        <v>1533081.4273948299</v>
      </c>
      <c r="FN355" s="77">
        <f>+BANCOS!FN202+FINANCIERAS!FN193</f>
        <v>120992.33169124</v>
      </c>
      <c r="FO355" s="77">
        <f>+BANCOS!FO202+FINANCIERAS!FO193</f>
        <v>243872.84520866</v>
      </c>
      <c r="FP355" s="77">
        <f>+BANCOS!FP202+FINANCIERAS!FP193</f>
        <v>377001.82875966001</v>
      </c>
      <c r="FQ355" s="77">
        <f>+BANCOS!FQ202+FINANCIERAS!FQ193</f>
        <v>511589.30604</v>
      </c>
      <c r="FR355" s="77">
        <f>+BANCOS!FR202+FINANCIERAS!FR193</f>
        <v>650729.6935030201</v>
      </c>
      <c r="FS355" s="77">
        <f>+BANCOS!FS202+FINANCIERAS!FS193</f>
        <v>793838.3010949801</v>
      </c>
      <c r="FT355" s="77">
        <f>+BANCOS!FT202+FINANCIERAS!FT193</f>
        <v>943483.06012541987</v>
      </c>
      <c r="FU355" s="77">
        <f>+BANCOS!FU202+FINANCIERAS!FU193</f>
        <v>1083194.86546083</v>
      </c>
      <c r="FV355" s="77">
        <f>+BANCOS!FV202+FINANCIERAS!FV193</f>
        <v>1223032.4769470901</v>
      </c>
      <c r="FW355" s="77">
        <f>+BANCOS!FW202+FINANCIERAS!FW193</f>
        <v>1368644.76255247</v>
      </c>
      <c r="FX355" s="77">
        <f>+BANCOS!FX202+FINANCIERAS!FX193</f>
        <v>1514326.8051596901</v>
      </c>
      <c r="FY355" s="77">
        <f>+BANCOS!FY202+FINANCIERAS!FY193</f>
        <v>1683433.0732735102</v>
      </c>
      <c r="FZ355" s="77">
        <f>+BANCOS!FZ202+FINANCIERAS!FZ193</f>
        <v>138110.39917864001</v>
      </c>
      <c r="GA355" s="77">
        <f>+BANCOS!GA202+FINANCIERAS!GA193</f>
        <v>278497.29109270999</v>
      </c>
      <c r="GB355" s="77">
        <f>+BANCOS!GB202+FINANCIERAS!GB193</f>
        <v>428497.28643640998</v>
      </c>
      <c r="GC355" s="77">
        <f>+BANCOS!GC202+FINANCIERAS!GC193</f>
        <v>571068.89078237989</v>
      </c>
      <c r="GD355" s="77">
        <f>+BANCOS!GD202+FINANCIERAS!GD193</f>
        <v>718262.97762495</v>
      </c>
      <c r="GE355" s="77">
        <f>+BANCOS!GE202+FINANCIERAS!GE193</f>
        <v>872763.80822821986</v>
      </c>
      <c r="GF355" s="77">
        <f>+BANCOS!GF202+FINANCIERAS!GF193</f>
        <v>1024779.2019768599</v>
      </c>
      <c r="GG355" s="77">
        <f>+BANCOS!GG202+FINANCIERAS!GG193</f>
        <v>1178238.6418711699</v>
      </c>
      <c r="GH355" s="77">
        <f>+BANCOS!GH202+FINANCIERAS!GH193</f>
        <v>1319819.56648393</v>
      </c>
      <c r="GI355" s="77">
        <f>+BANCOS!GI202+FINANCIERAS!GI193</f>
        <v>1475139.6502984001</v>
      </c>
      <c r="GJ355" s="77">
        <f>+BANCOS!GJ202+FINANCIERAS!GJ193</f>
        <v>1633819.6876496002</v>
      </c>
      <c r="GK355" s="77">
        <f>+BANCOS!GK202+FINANCIERAS!GK193</f>
        <v>1797174.2959128299</v>
      </c>
      <c r="GL355" s="77">
        <f>+BANCOS!GL202+FINANCIERAS!GL193</f>
        <v>141428.4549481</v>
      </c>
      <c r="GM355" s="77">
        <f>+BANCOS!GM202+FINANCIERAS!GM193</f>
        <v>289850.83782264002</v>
      </c>
      <c r="GN355" s="77">
        <f>+BANCOS!GN202+FINANCIERAS!GN193</f>
        <v>445302.44791964011</v>
      </c>
      <c r="GO355" s="77">
        <f>+BANCOS!GO202+FINANCIERAS!GO193</f>
        <v>598130.11502005986</v>
      </c>
      <c r="GP355" s="77">
        <f>+BANCOS!GP202+FINANCIERAS!GP193</f>
        <v>752197.18212268001</v>
      </c>
      <c r="GQ355" s="77">
        <f>+BANCOS!GQ202+FINANCIERAS!GQ193</f>
        <v>911676.7097781701</v>
      </c>
      <c r="GR355" s="77">
        <f>+BANCOS!GR202+FINANCIERAS!GR193</f>
        <v>1063175.6620353202</v>
      </c>
      <c r="GS355" s="77">
        <f>+BANCOS!GS202+FINANCIERAS!GS193</f>
        <v>1222470.0634205102</v>
      </c>
      <c r="GT355" s="77">
        <f>+BANCOS!GT202+FINANCIERAS!GT193</f>
        <v>1379592.0339601801</v>
      </c>
      <c r="GU355" s="77">
        <f>+BANCOS!GU202+FINANCIERAS!GU193</f>
        <v>1540941.1622629</v>
      </c>
      <c r="GV355" s="77">
        <f>+BANCOS!GV202+FINANCIERAS!GV193</f>
        <v>1713411.68542575</v>
      </c>
      <c r="GW355" s="77">
        <f>+BANCOS!GW202+FINANCIERAS!GW193</f>
        <v>1899944.18315777</v>
      </c>
      <c r="GX355" s="77">
        <f>+BANCOS!GX202+FINANCIERAS!GX193</f>
        <v>152351.20968423999</v>
      </c>
      <c r="GY355" s="77">
        <f>+BANCOS!GY202+FINANCIERAS!GY193</f>
        <v>304692.63392589003</v>
      </c>
      <c r="GZ355" s="77">
        <f>+BANCOS!GZ202+FINANCIERAS!GZ193</f>
        <v>464853.61764615</v>
      </c>
      <c r="HA355" s="77">
        <f>+BANCOS!HA202+FINANCIERAS!HA193</f>
        <v>625798.71216603986</v>
      </c>
      <c r="HB355" s="77">
        <f>+BANCOS!HB202+FINANCIERAS!HB193</f>
        <v>790069.02561961988</v>
      </c>
      <c r="HC355" s="77">
        <f>+BANCOS!HC202+FINANCIERAS!HC193</f>
        <v>982457.10310366005</v>
      </c>
      <c r="HD355" s="77">
        <f>+BANCOS!HD202+FINANCIERAS!HD193</f>
        <v>1146385.71406388</v>
      </c>
      <c r="HE355" s="77">
        <f>+BANCOS!HE202+FINANCIERAS!HE193</f>
        <v>1312356.4310252601</v>
      </c>
      <c r="HF355" s="77">
        <f>+BANCOS!HF202+FINANCIERAS!HF193</f>
        <v>1476384.1828155199</v>
      </c>
      <c r="HG355" s="77">
        <f>+BANCOS!HG202+FINANCIERAS!HG193</f>
        <v>1650593.8495485999</v>
      </c>
      <c r="HH355" s="77">
        <f>+BANCOS!HH202+FINANCIERAS!HH193</f>
        <v>1820967.8144187499</v>
      </c>
      <c r="HI355" s="77">
        <f>+BANCOS!HI202+FINANCIERAS!HI193</f>
        <v>2021176.2232886099</v>
      </c>
      <c r="HJ355" s="77">
        <f>+BANCOS!HJ202+FINANCIERAS!HJ193</f>
        <v>154506.82793889</v>
      </c>
      <c r="HK355" s="77">
        <f>+BANCOS!HK202+FINANCIERAS!HK193</f>
        <v>317184.80326179002</v>
      </c>
      <c r="HL355" s="77">
        <f>+BANCOS!HL202+FINANCIERAS!HL193</f>
        <v>481591.98837872001</v>
      </c>
      <c r="HM355" s="77">
        <f>+BANCOS!HM202+FINANCIERAS!HM193</f>
        <v>654811.45727962011</v>
      </c>
      <c r="HN355" s="77">
        <f>+BANCOS!HN202+FINANCIERAS!HN193</f>
        <v>828792.39475157007</v>
      </c>
      <c r="HO355" s="77">
        <f>+BANCOS!HO202+FINANCIERAS!HO193</f>
        <v>1004178.8551534201</v>
      </c>
      <c r="HP355" s="77">
        <f>+BANCOS!HP202+FINANCIERAS!HP193</f>
        <v>1185133.5312725101</v>
      </c>
      <c r="HQ355" s="77">
        <f>+BANCOS!HQ202+FINANCIERAS!HQ193</f>
        <v>1365134.9135920999</v>
      </c>
      <c r="HR355" s="77">
        <f>+BANCOS!HR202+FINANCIERAS!HR193</f>
        <v>1542550.79572574</v>
      </c>
      <c r="HS355" s="77">
        <f>+BANCOS!HS202+FINANCIERAS!HS193</f>
        <v>1755597.70045013</v>
      </c>
      <c r="HT355" s="77">
        <f>+BANCOS!HT202+FINANCIERAS!HT193</f>
        <v>1932617.2356810898</v>
      </c>
      <c r="HU355" s="77">
        <f>+BANCOS!HU202+FINANCIERAS!HU193</f>
        <v>2094502.2337565301</v>
      </c>
      <c r="HV355" s="77">
        <f>+BANCOS!HV202+FINANCIERAS!HV193</f>
        <v>163319.80665932002</v>
      </c>
      <c r="HW355" s="77">
        <f>+BANCOS!HW202+FINANCIERAS!HW193</f>
        <v>337190.26946377993</v>
      </c>
      <c r="HX355" s="77">
        <f>+BANCOS!HX202+FINANCIERAS!HX193</f>
        <v>519337.0030145201</v>
      </c>
      <c r="HY355" s="77">
        <f>+BANCOS!HY202+FINANCIERAS!HY193</f>
        <v>696065.07486320008</v>
      </c>
      <c r="HZ355" s="77">
        <f>+BANCOS!HZ202+FINANCIERAS!HZ193</f>
        <v>875139.97272960003</v>
      </c>
      <c r="IA355" s="77">
        <f>+BANCOS!IA202+FINANCIERAS!IA193</f>
        <v>1059281.3221260197</v>
      </c>
      <c r="IB355" s="77">
        <f>+BANCOS!IB202+FINANCIERAS!IB193</f>
        <v>1244564.7371098199</v>
      </c>
      <c r="IC355" s="77">
        <f>+BANCOS!IC202+FINANCIERAS!IC193</f>
        <v>1427289.7128270201</v>
      </c>
      <c r="ID355" s="77">
        <f>+BANCOS!ID202+FINANCIERAS!ID193</f>
        <v>1619723.85782552</v>
      </c>
      <c r="IE355" s="77">
        <f>+BANCOS!IE202+FINANCIERAS!IE193</f>
        <v>1813103.8372996401</v>
      </c>
      <c r="IF355" s="77">
        <f>+BANCOS!IF202+FINANCIERAS!IF193</f>
        <v>2011552.74971568</v>
      </c>
      <c r="IG355" s="77">
        <f>+BANCOS!IG202+FINANCIERAS!IG193</f>
        <v>2249445.5437361002</v>
      </c>
      <c r="IH355" s="77">
        <f>+BANCOS!IH202+FINANCIERAS!IH193</f>
        <v>175356.20394191</v>
      </c>
      <c r="II355" s="77">
        <f>+BANCOS!II202+FINANCIERAS!II193</f>
        <v>362923.33349301002</v>
      </c>
      <c r="IJ355" s="77">
        <f>+BANCOS!IJ202+FINANCIERAS!IJ193</f>
        <v>553817.06680228992</v>
      </c>
      <c r="IK355" s="77">
        <f>+BANCOS!IK202+FINANCIERAS!IK193</f>
        <v>725651.11713449005</v>
      </c>
      <c r="IL355" s="77">
        <f>+BANCOS!IL202+FINANCIERAS!IL193</f>
        <v>888657.95320746012</v>
      </c>
      <c r="IM355" s="77">
        <f>+BANCOS!IM202+FINANCIERAS!IM193</f>
        <v>1065651.7988567301</v>
      </c>
      <c r="IN355" s="77">
        <f>+BANCOS!IN202+FINANCIERAS!IN193</f>
        <v>1261702.2535981301</v>
      </c>
      <c r="IO355" s="77">
        <f>+BANCOS!IO202+FINANCIERAS!IO193</f>
        <v>1450926.5551496702</v>
      </c>
      <c r="IP355" s="77">
        <f>+BANCOS!IP202+FINANCIERAS!IP193</f>
        <v>1641051.5781233001</v>
      </c>
      <c r="IQ355" s="77">
        <f>+BANCOS!IQ202+FINANCIERAS!IQ193</f>
        <v>1918265.80867862</v>
      </c>
      <c r="IR355" s="77">
        <f>+BANCOS!IR202+FINANCIERAS!IR193</f>
        <v>2114828.4696464799</v>
      </c>
      <c r="IS355" s="77">
        <f>+BANCOS!IS202+FINANCIERAS!IS193</f>
        <v>2382150.0683283503</v>
      </c>
      <c r="IT355" s="77">
        <f>+BANCOS!IT202+FINANCIERAS!IT193</f>
        <v>179362.12470419001</v>
      </c>
      <c r="IU355" s="77">
        <f>+BANCOS!IU202+FINANCIERAS!IU193</f>
        <v>369722.84936979</v>
      </c>
      <c r="IV355" s="77">
        <f>+BANCOS!IV202+FINANCIERAS!IV193</f>
        <v>576162.62114913005</v>
      </c>
      <c r="IW355" s="77">
        <f>+BANCOS!IW202+FINANCIERAS!IW193</f>
        <v>774197.3650952098</v>
      </c>
      <c r="IX355" s="77">
        <f>+BANCOS!IX202+FINANCIERAS!IX193</f>
        <v>988273.41277266981</v>
      </c>
      <c r="IY355" s="77">
        <f>+BANCOS!IY202+FINANCIERAS!IY193</f>
        <v>1205945.4983345801</v>
      </c>
      <c r="IZ355" s="77">
        <f>+BANCOS!IZ202+FINANCIERAS!IZ193</f>
        <v>1410165.0166927299</v>
      </c>
      <c r="JA355" s="77">
        <f>+BANCOS!JA202+FINANCIERAS!JA193</f>
        <v>1628893</v>
      </c>
      <c r="JB355" s="77">
        <f>+BANCOS!JB202+FINANCIERAS!JB193</f>
        <v>1850946.0955351801</v>
      </c>
      <c r="JC355" s="77">
        <f>+BANCOS!JC202+FINANCIERAS!JC193</f>
        <v>2073496.5947304801</v>
      </c>
      <c r="JD355" s="77">
        <f>+BANCOS!JD202+FINANCIERAS!JD193</f>
        <v>2319192.4861333002</v>
      </c>
      <c r="JE355" s="77">
        <f>+BANCOS!JE202+FINANCIERAS!JE193</f>
        <v>2594961.28803821</v>
      </c>
      <c r="JF355" s="77" t="e">
        <f>+BANCOS!#REF!+FINANCIERAS!JF193</f>
        <v>#REF!</v>
      </c>
    </row>
    <row r="356" spans="1:266" s="54" customFormat="1" ht="12.9" customHeight="1" x14ac:dyDescent="0.2">
      <c r="A356" s="31" t="s">
        <v>191</v>
      </c>
      <c r="B356" s="78">
        <f>+BANCOS!B203+FINANCIERAS!B194</f>
        <v>0</v>
      </c>
      <c r="C356" s="78">
        <f>+BANCOS!C203+FINANCIERAS!C194</f>
        <v>0</v>
      </c>
      <c r="D356" s="78">
        <f>+BANCOS!D203+FINANCIERAS!D194</f>
        <v>0</v>
      </c>
      <c r="E356" s="78">
        <f>+BANCOS!E203+FINANCIERAS!E194</f>
        <v>0</v>
      </c>
      <c r="F356" s="78">
        <f>+BANCOS!F203+FINANCIERAS!F194</f>
        <v>0</v>
      </c>
      <c r="G356" s="78">
        <f>+BANCOS!G203+FINANCIERAS!G194</f>
        <v>0</v>
      </c>
      <c r="H356" s="78">
        <f>+BANCOS!H203+FINANCIERAS!H194</f>
        <v>0</v>
      </c>
      <c r="I356" s="78">
        <f>+BANCOS!I203+FINANCIERAS!I194</f>
        <v>0</v>
      </c>
      <c r="J356" s="78">
        <f>+BANCOS!J203+FINANCIERAS!J194</f>
        <v>0</v>
      </c>
      <c r="K356" s="78">
        <f>+BANCOS!K203+FINANCIERAS!K194</f>
        <v>0</v>
      </c>
      <c r="L356" s="78">
        <f>+BANCOS!L203+FINANCIERAS!L194</f>
        <v>0</v>
      </c>
      <c r="M356" s="78">
        <f>+BANCOS!M203+FINANCIERAS!M194</f>
        <v>0</v>
      </c>
      <c r="N356" s="78">
        <f>+BANCOS!N203+FINANCIERAS!N194</f>
        <v>0</v>
      </c>
      <c r="O356" s="78">
        <f>+BANCOS!O203+FINANCIERAS!O194</f>
        <v>0</v>
      </c>
      <c r="P356" s="78">
        <f>+BANCOS!P203+FINANCIERAS!P194</f>
        <v>0</v>
      </c>
      <c r="Q356" s="78">
        <f>+BANCOS!Q203+FINANCIERAS!Q194</f>
        <v>0</v>
      </c>
      <c r="R356" s="78">
        <f>+BANCOS!R203+FINANCIERAS!R194</f>
        <v>0</v>
      </c>
      <c r="S356" s="78">
        <f>+BANCOS!S203+FINANCIERAS!S194</f>
        <v>0</v>
      </c>
      <c r="T356" s="78">
        <f>+BANCOS!T203+FINANCIERAS!T194</f>
        <v>0</v>
      </c>
      <c r="U356" s="78">
        <f>+BANCOS!U203+FINANCIERAS!U194</f>
        <v>0</v>
      </c>
      <c r="V356" s="78">
        <f>+BANCOS!V203+FINANCIERAS!V194</f>
        <v>0</v>
      </c>
      <c r="W356" s="78">
        <f>+BANCOS!W203+FINANCIERAS!W194</f>
        <v>0</v>
      </c>
      <c r="X356" s="78">
        <f>+BANCOS!X203+FINANCIERAS!X194</f>
        <v>0</v>
      </c>
      <c r="Y356" s="78">
        <f>+BANCOS!Y203+FINANCIERAS!Y194</f>
        <v>0</v>
      </c>
      <c r="Z356" s="78">
        <f>+BANCOS!Z203+FINANCIERAS!Z194</f>
        <v>63315</v>
      </c>
      <c r="AA356" s="78">
        <f>+BANCOS!AA203+FINANCIERAS!AA194</f>
        <v>136238</v>
      </c>
      <c r="AB356" s="78">
        <f>+BANCOS!AB203+FINANCIERAS!AB194</f>
        <v>203478</v>
      </c>
      <c r="AC356" s="78">
        <f>+BANCOS!AC203+FINANCIERAS!AC194</f>
        <v>273555</v>
      </c>
      <c r="AD356" s="78">
        <f>+BANCOS!AD203+FINANCIERAS!AD194</f>
        <v>340631</v>
      </c>
      <c r="AE356" s="78">
        <f>+BANCOS!AE203+FINANCIERAS!AE194</f>
        <v>395745</v>
      </c>
      <c r="AF356" s="78">
        <f>+BANCOS!AF203+FINANCIERAS!AF194</f>
        <v>469235</v>
      </c>
      <c r="AG356" s="78">
        <f>+BANCOS!AG203+FINANCIERAS!AG194</f>
        <v>539785</v>
      </c>
      <c r="AH356" s="78">
        <f>+BANCOS!AH203+FINANCIERAS!AH194</f>
        <v>584073</v>
      </c>
      <c r="AI356" s="78">
        <f>+BANCOS!AI203+FINANCIERAS!AI194</f>
        <v>659427</v>
      </c>
      <c r="AJ356" s="78">
        <f>+BANCOS!AJ203+FINANCIERAS!AJ194</f>
        <v>735966</v>
      </c>
      <c r="AK356" s="78">
        <f>+BANCOS!AK203+FINANCIERAS!AK194</f>
        <v>817782</v>
      </c>
      <c r="AL356" s="78">
        <f>+BANCOS!AL203+FINANCIERAS!AL194</f>
        <v>68859</v>
      </c>
      <c r="AM356" s="78">
        <f>+BANCOS!AM203+FINANCIERAS!AM194</f>
        <v>141539</v>
      </c>
      <c r="AN356" s="78">
        <f>+BANCOS!AN203+FINANCIERAS!AN194</f>
        <v>214128</v>
      </c>
      <c r="AO356" s="78">
        <f>+BANCOS!AO203+FINANCIERAS!AO194</f>
        <v>304181</v>
      </c>
      <c r="AP356" s="78">
        <f>+BANCOS!AP203+FINANCIERAS!AP194</f>
        <v>353185</v>
      </c>
      <c r="AQ356" s="78">
        <f>+BANCOS!AQ203+FINANCIERAS!AQ194</f>
        <v>409359</v>
      </c>
      <c r="AR356" s="78">
        <f>+BANCOS!AR203+FINANCIERAS!AR194</f>
        <v>458938.98950354999</v>
      </c>
      <c r="AS356" s="78">
        <f>+BANCOS!AS203+FINANCIERAS!AS194</f>
        <v>519793.23478490999</v>
      </c>
      <c r="AT356" s="78">
        <f>+BANCOS!AT203+FINANCIERAS!AT194</f>
        <v>570027.77905084006</v>
      </c>
      <c r="AU356" s="78">
        <f>+BANCOS!AU203+FINANCIERAS!AU194</f>
        <v>635178.42670497997</v>
      </c>
      <c r="AV356" s="78">
        <f>+BANCOS!AV203+FINANCIERAS!AV194</f>
        <v>704773.99450714001</v>
      </c>
      <c r="AW356" s="78">
        <f>+BANCOS!AW203+FINANCIERAS!AW194</f>
        <v>754358.81507187989</v>
      </c>
      <c r="AX356" s="78">
        <f>+BANCOS!AX203+FINANCIERAS!AX194</f>
        <v>56321.860342699998</v>
      </c>
      <c r="AY356" s="78">
        <f>+BANCOS!AY203+FINANCIERAS!AY194</f>
        <v>113435.38205029999</v>
      </c>
      <c r="AZ356" s="78">
        <f>+BANCOS!AZ203+FINANCIERAS!AZ194</f>
        <v>175222.44658519002</v>
      </c>
      <c r="BA356" s="78">
        <f>+BANCOS!BA203+FINANCIERAS!BA194</f>
        <v>235088.23867003998</v>
      </c>
      <c r="BB356" s="78">
        <f>+BANCOS!BB203+FINANCIERAS!BB194</f>
        <v>306663.15941153996</v>
      </c>
      <c r="BC356" s="78">
        <f>+BANCOS!BC203+FINANCIERAS!BC194</f>
        <v>364199.88873516</v>
      </c>
      <c r="BD356" s="78">
        <f>+BANCOS!BD203+FINANCIERAS!BD194</f>
        <v>428103.92011760001</v>
      </c>
      <c r="BE356" s="78">
        <f>+BANCOS!BE203+FINANCIERAS!BE194</f>
        <v>490779.09143263998</v>
      </c>
      <c r="BF356" s="78">
        <f>+BANCOS!BF203+FINANCIERAS!BF194</f>
        <v>556582.05877076008</v>
      </c>
      <c r="BG356" s="78">
        <f>+BANCOS!BG203+FINANCIERAS!BG194</f>
        <v>629823.27825255995</v>
      </c>
      <c r="BH356" s="78">
        <f>+BANCOS!BH203+FINANCIERAS!BH194</f>
        <v>700707.76924390998</v>
      </c>
      <c r="BI356" s="78">
        <f>+BANCOS!BI203+FINANCIERAS!BI194</f>
        <v>779107</v>
      </c>
      <c r="BJ356" s="78">
        <f>+BANCOS!BJ203+FINANCIERAS!BJ194</f>
        <v>70007.7276384</v>
      </c>
      <c r="BK356" s="78">
        <f>+BANCOS!BK203+FINANCIERAS!BK194</f>
        <v>129149.28728062</v>
      </c>
      <c r="BL356" s="78">
        <f>+BANCOS!BL203+FINANCIERAS!BL194</f>
        <v>198374.07118288998</v>
      </c>
      <c r="BM356" s="78">
        <f>+BANCOS!BM203+FINANCIERAS!BM194</f>
        <v>264767.75028373004</v>
      </c>
      <c r="BN356" s="78">
        <f>+BANCOS!BN203+FINANCIERAS!BN194</f>
        <v>335855.50778417999</v>
      </c>
      <c r="BO356" s="78">
        <f>+BANCOS!BO203+FINANCIERAS!BO194</f>
        <v>404558.03676884004</v>
      </c>
      <c r="BP356" s="78">
        <f>+BANCOS!BP203+FINANCIERAS!BP194</f>
        <v>475605.67682893999</v>
      </c>
      <c r="BQ356" s="78">
        <f>+BANCOS!BQ203+FINANCIERAS!BQ194</f>
        <v>548276.66942545003</v>
      </c>
      <c r="BR356" s="78">
        <f>+BANCOS!BR203+FINANCIERAS!BR194</f>
        <v>622902.75612989999</v>
      </c>
      <c r="BS356" s="78">
        <f>+BANCOS!BS203+FINANCIERAS!BS194</f>
        <v>700531.7684611599</v>
      </c>
      <c r="BT356" s="78">
        <f>+BANCOS!BT203+FINANCIERAS!BT194</f>
        <v>769723.18202614016</v>
      </c>
      <c r="BU356" s="78">
        <f>+BANCOS!BU203+FINANCIERAS!BU194</f>
        <v>885863.54355547996</v>
      </c>
      <c r="BV356" s="78">
        <f>+BANCOS!BV203+FINANCIERAS!BV194</f>
        <v>69458.033292249995</v>
      </c>
      <c r="BW356" s="78">
        <f>+BANCOS!BW203+FINANCIERAS!BW194</f>
        <v>141772.74351537001</v>
      </c>
      <c r="BX356" s="78">
        <f>+BANCOS!BX203+FINANCIERAS!BX194</f>
        <v>216672.88630260999</v>
      </c>
      <c r="BY356" s="78">
        <f>+BANCOS!BY203+FINANCIERAS!BY194</f>
        <v>291404.95341505</v>
      </c>
      <c r="BZ356" s="78">
        <f>+BANCOS!BZ203+FINANCIERAS!BZ194</f>
        <v>366679.48597814998</v>
      </c>
      <c r="CA356" s="78">
        <f>+BANCOS!CA203+FINANCIERAS!CA194</f>
        <v>441566.60605601</v>
      </c>
      <c r="CB356" s="78">
        <f>+BANCOS!CB203+FINANCIERAS!CB194</f>
        <v>519211.50806690997</v>
      </c>
      <c r="CC356" s="78">
        <f>+BANCOS!CC203+FINANCIERAS!CC194</f>
        <v>597375.99230576993</v>
      </c>
      <c r="CD356" s="78">
        <f>+BANCOS!CD203+FINANCIERAS!CD194</f>
        <v>675354.95527842001</v>
      </c>
      <c r="CE356" s="78">
        <f>+BANCOS!CE203+FINANCIERAS!CE194</f>
        <v>756458.04298417992</v>
      </c>
      <c r="CF356" s="78">
        <f>+BANCOS!CF203+FINANCIERAS!CF194</f>
        <v>837103.83950770984</v>
      </c>
      <c r="CG356" s="78">
        <f>+BANCOS!CG203+FINANCIERAS!CG194</f>
        <v>931705.71830678999</v>
      </c>
      <c r="CH356" s="78">
        <f>+BANCOS!CH203+FINANCIERAS!CH194</f>
        <v>78713.374250280001</v>
      </c>
      <c r="CI356" s="78">
        <f>+BANCOS!CI203+FINANCIERAS!CI194</f>
        <v>152505.79603595001</v>
      </c>
      <c r="CJ356" s="78">
        <f>+BANCOS!CJ203+FINANCIERAS!CJ194</f>
        <v>233981.45531906001</v>
      </c>
      <c r="CK356" s="78">
        <f>+BANCOS!CK203+FINANCIERAS!CK194</f>
        <v>317430.37578557001</v>
      </c>
      <c r="CL356" s="78">
        <f>+BANCOS!CL203+FINANCIERAS!CL194</f>
        <v>404773.55053223</v>
      </c>
      <c r="CM356" s="78">
        <f>+BANCOS!CM203+FINANCIERAS!CM194</f>
        <v>487240.06970500003</v>
      </c>
      <c r="CN356" s="78">
        <f>+BANCOS!CN203+FINANCIERAS!CN194</f>
        <v>576784.70167906</v>
      </c>
      <c r="CO356" s="78">
        <f>+BANCOS!CO203+FINANCIERAS!CO194</f>
        <v>666545.62515235995</v>
      </c>
      <c r="CP356" s="78">
        <f>+BANCOS!CP203+FINANCIERAS!CP194</f>
        <v>752881.2170241999</v>
      </c>
      <c r="CQ356" s="78">
        <f>+BANCOS!CQ203+FINANCIERAS!CQ194</f>
        <v>849814.85422897013</v>
      </c>
      <c r="CR356" s="78">
        <f>+BANCOS!CR203+FINANCIERAS!CR194</f>
        <v>946370.2654588999</v>
      </c>
      <c r="CS356" s="78">
        <f>+BANCOS!CS203+FINANCIERAS!CS194</f>
        <v>1069153.0071566801</v>
      </c>
      <c r="CT356" s="78">
        <f>+BANCOS!CT203+FINANCIERAS!CT194</f>
        <v>93274.28564699</v>
      </c>
      <c r="CU356" s="78">
        <f>+BANCOS!CU203+FINANCIERAS!CU194</f>
        <v>189008.43380175001</v>
      </c>
      <c r="CV356" s="78">
        <f>+BANCOS!CV203+FINANCIERAS!CV194</f>
        <v>288359.03138145001</v>
      </c>
      <c r="CW356" s="78">
        <f>+BANCOS!CW203+FINANCIERAS!CW194</f>
        <v>392537.92791430996</v>
      </c>
      <c r="CX356" s="78">
        <f>+BANCOS!CX203+FINANCIERAS!CX194</f>
        <v>497144.98446310998</v>
      </c>
      <c r="CY356" s="78">
        <f>+BANCOS!CY203+FINANCIERAS!CY194</f>
        <v>596273.78119650995</v>
      </c>
      <c r="CZ356" s="78">
        <f>+BANCOS!CZ203+FINANCIERAS!CZ194</f>
        <v>705137.23583995993</v>
      </c>
      <c r="DA356" s="78">
        <f>+BANCOS!DA203+FINANCIERAS!DA194</f>
        <v>815275.45001031994</v>
      </c>
      <c r="DB356" s="78">
        <f>+BANCOS!DB203+FINANCIERAS!DB194</f>
        <v>924038.57789946999</v>
      </c>
      <c r="DC356" s="78">
        <f>+BANCOS!DC203+FINANCIERAS!DC194</f>
        <v>1049772.9754371501</v>
      </c>
      <c r="DD356" s="78">
        <f>+BANCOS!DD203+FINANCIERAS!DD194</f>
        <v>1168898.1377227297</v>
      </c>
      <c r="DE356" s="78">
        <f>+BANCOS!DE203+FINANCIERAS!DE194</f>
        <v>1319565.48612615</v>
      </c>
      <c r="DF356" s="78">
        <f>+BANCOS!DF203+FINANCIERAS!DF194</f>
        <v>110466.90338105999</v>
      </c>
      <c r="DG356" s="78">
        <f>+BANCOS!DG203+FINANCIERAS!DG194</f>
        <v>225670.17215085</v>
      </c>
      <c r="DH356" s="78">
        <f>+BANCOS!DH203+FINANCIERAS!DH194</f>
        <v>346452.98746277997</v>
      </c>
      <c r="DI356" s="78">
        <f>+BANCOS!DI203+FINANCIERAS!DI194</f>
        <v>470047.38108928001</v>
      </c>
      <c r="DJ356" s="78">
        <f>+BANCOS!DJ203+FINANCIERAS!DJ194</f>
        <v>594392.98054926004</v>
      </c>
      <c r="DK356" s="78">
        <f>+BANCOS!DK203+FINANCIERAS!DK194</f>
        <v>717206.67332000996</v>
      </c>
      <c r="DL356" s="78">
        <f>+BANCOS!DL203+FINANCIERAS!DL194</f>
        <v>846808.47197568009</v>
      </c>
      <c r="DM356" s="78">
        <f>+BANCOS!DM203+FINANCIERAS!DM194</f>
        <v>975060.06839459995</v>
      </c>
      <c r="DN356" s="78">
        <f>+BANCOS!DN203+FINANCIERAS!DN194</f>
        <v>1102468.6099930201</v>
      </c>
      <c r="DO356" s="78">
        <f>+BANCOS!DO203+FINANCIERAS!DO194</f>
        <v>1246813.6218207499</v>
      </c>
      <c r="DP356" s="78">
        <f>+BANCOS!DP203+FINANCIERAS!DP194</f>
        <v>1386968.0453893999</v>
      </c>
      <c r="DQ356" s="78">
        <f>+BANCOS!DQ203+FINANCIERAS!DQ194</f>
        <v>1561981.72729134</v>
      </c>
      <c r="DR356" s="78">
        <f>+BANCOS!DR203+FINANCIERAS!DR194</f>
        <v>139727.54166814999</v>
      </c>
      <c r="DS356" s="78">
        <f>+BANCOS!DS203+FINANCIERAS!DS194</f>
        <v>284447.89203713002</v>
      </c>
      <c r="DT356" s="78">
        <f>+BANCOS!DT203+FINANCIERAS!DT194</f>
        <v>431936.80100187002</v>
      </c>
      <c r="DU356" s="78">
        <f>+BANCOS!DU203+FINANCIERAS!DU194</f>
        <v>585596.82078825007</v>
      </c>
      <c r="DV356" s="78">
        <f>+BANCOS!DV203+FINANCIERAS!DV194</f>
        <v>744736.66384609998</v>
      </c>
      <c r="DW356" s="78">
        <f>+BANCOS!DW203+FINANCIERAS!DW194</f>
        <v>906776.6169061698</v>
      </c>
      <c r="DX356" s="78">
        <f>+BANCOS!DX203+FINANCIERAS!DX194</f>
        <v>1070749.57236625</v>
      </c>
      <c r="DY356" s="78">
        <f>+BANCOS!DY203+FINANCIERAS!DY194</f>
        <v>1239163.87884368</v>
      </c>
      <c r="DZ356" s="78">
        <f>+BANCOS!DZ203+FINANCIERAS!DZ194</f>
        <v>1412378.9196477202</v>
      </c>
      <c r="EA356" s="78">
        <f>+BANCOS!EA203+FINANCIERAS!EA194</f>
        <v>1586434.9434849101</v>
      </c>
      <c r="EB356" s="78">
        <f>+BANCOS!EB203+FINANCIERAS!EB194</f>
        <v>1751981.1542638601</v>
      </c>
      <c r="EC356" s="78">
        <f>+BANCOS!EC203+FINANCIERAS!EC194</f>
        <v>1961607.80517533</v>
      </c>
      <c r="ED356" s="78">
        <f>+BANCOS!ED203+FINANCIERAS!ED194</f>
        <v>169496.35474777</v>
      </c>
      <c r="EE356" s="78">
        <f>+BANCOS!EE203+FINANCIERAS!EE194</f>
        <v>353541.30328245001</v>
      </c>
      <c r="EF356" s="78">
        <f>+BANCOS!EF203+FINANCIERAS!EF194</f>
        <v>538791.88328383001</v>
      </c>
      <c r="EG356" s="78">
        <f>+BANCOS!EG203+FINANCIERAS!EG194</f>
        <v>727416.98680583993</v>
      </c>
      <c r="EH356" s="78">
        <f>+BANCOS!EH203+FINANCIERAS!EH194</f>
        <v>925440.77341427002</v>
      </c>
      <c r="EI356" s="78">
        <f>+BANCOS!EI203+FINANCIERAS!EI194</f>
        <v>1129083.4882743601</v>
      </c>
      <c r="EJ356" s="78">
        <f>+BANCOS!EJ203+FINANCIERAS!EJ194</f>
        <v>1324116.2435613901</v>
      </c>
      <c r="EK356" s="78">
        <f>+BANCOS!EK203+FINANCIERAS!EK194</f>
        <v>1527219.8724464104</v>
      </c>
      <c r="EL356" s="78">
        <f>+BANCOS!EL203+FINANCIERAS!EL194</f>
        <v>1737913.9514440899</v>
      </c>
      <c r="EM356" s="78">
        <f>+BANCOS!EM203+FINANCIERAS!EM194</f>
        <v>1917771.7332834699</v>
      </c>
      <c r="EN356" s="78">
        <f>+BANCOS!EN203+FINANCIERAS!EN194</f>
        <v>2140507.3409585701</v>
      </c>
      <c r="EO356" s="78">
        <f>+BANCOS!EO203+FINANCIERAS!EO194</f>
        <v>2406102.2102222499</v>
      </c>
      <c r="EP356" s="78">
        <f>+BANCOS!EP203+FINANCIERAS!EP194</f>
        <v>219066.15586355998</v>
      </c>
      <c r="EQ356" s="78">
        <f>+BANCOS!EQ203+FINANCIERAS!EQ194</f>
        <v>440413.02933908004</v>
      </c>
      <c r="ER356" s="78">
        <f>+BANCOS!ER203+FINANCIERAS!ER194</f>
        <v>663289.13942171016</v>
      </c>
      <c r="ES356" s="78">
        <f>+BANCOS!ES203+FINANCIERAS!ES194</f>
        <v>885462.24590694997</v>
      </c>
      <c r="ET356" s="78">
        <f>+BANCOS!ET203+FINANCIERAS!ET194</f>
        <v>1100413.27336577</v>
      </c>
      <c r="EU356" s="78">
        <f>+BANCOS!EU203+FINANCIERAS!EU194</f>
        <v>1334306.3279841598</v>
      </c>
      <c r="EV356" s="78">
        <f>+BANCOS!EV203+FINANCIERAS!EV194</f>
        <v>1568645.0044701798</v>
      </c>
      <c r="EW356" s="78">
        <f>+BANCOS!EW203+FINANCIERAS!EW194</f>
        <v>1804534.95555889</v>
      </c>
      <c r="EX356" s="78">
        <f>+BANCOS!EX203+FINANCIERAS!EX194</f>
        <v>2036697.12611647</v>
      </c>
      <c r="EY356" s="78">
        <f>+BANCOS!EY203+FINANCIERAS!EY194</f>
        <v>2284704.84069476</v>
      </c>
      <c r="EZ356" s="78">
        <f>+BANCOS!EZ203+FINANCIERAS!EZ194</f>
        <v>2531839.79532773</v>
      </c>
      <c r="FA356" s="78">
        <f>+BANCOS!FA203+FINANCIERAS!FA194</f>
        <v>2821993.5848610904</v>
      </c>
      <c r="FB356" s="78">
        <f>+BANCOS!FB203+FINANCIERAS!FB194</f>
        <v>237786.83345144999</v>
      </c>
      <c r="FC356" s="78">
        <f>+BANCOS!FC203+FINANCIERAS!FC194</f>
        <v>486680.29863024002</v>
      </c>
      <c r="FD356" s="78">
        <f>+BANCOS!FD203+FINANCIERAS!FD194</f>
        <v>731550.34854824981</v>
      </c>
      <c r="FE356" s="78">
        <f>+BANCOS!FE203+FINANCIERAS!FE194</f>
        <v>984635.22834058001</v>
      </c>
      <c r="FF356" s="78">
        <f>+BANCOS!FF203+FINANCIERAS!FF194</f>
        <v>1241144.85494164</v>
      </c>
      <c r="FG356" s="78">
        <f>+BANCOS!FG203+FINANCIERAS!FG194</f>
        <v>1499525.0356151301</v>
      </c>
      <c r="FH356" s="78">
        <f>+BANCOS!FH203+FINANCIERAS!FH194</f>
        <v>1759819.9152021101</v>
      </c>
      <c r="FI356" s="78">
        <f>+BANCOS!FI203+FINANCIERAS!FI194</f>
        <v>2023854.71601547</v>
      </c>
      <c r="FJ356" s="78">
        <f>+BANCOS!FJ203+FINANCIERAS!FJ194</f>
        <v>2292187.8252354399</v>
      </c>
      <c r="FK356" s="78">
        <f>+BANCOS!FK203+FINANCIERAS!FK194</f>
        <v>2565792.0254366999</v>
      </c>
      <c r="FL356" s="78">
        <f>+BANCOS!FL203+FINANCIERAS!FL194</f>
        <v>2849043.0205539102</v>
      </c>
      <c r="FM356" s="78">
        <f>+BANCOS!FM203+FINANCIERAS!FM194</f>
        <v>3179268.0097653898</v>
      </c>
      <c r="FN356" s="78">
        <f>+BANCOS!FN203+FINANCIERAS!FN194</f>
        <v>265537.83746267995</v>
      </c>
      <c r="FO356" s="78">
        <f>+BANCOS!FO203+FINANCIERAS!FO194</f>
        <v>533396.26005318994</v>
      </c>
      <c r="FP356" s="78">
        <f>+BANCOS!FP203+FINANCIERAS!FP194</f>
        <v>819145.47643307003</v>
      </c>
      <c r="FQ356" s="78">
        <f>+BANCOS!FQ203+FINANCIERAS!FQ194</f>
        <v>1103049.9727497899</v>
      </c>
      <c r="FR356" s="78">
        <f>+BANCOS!FR203+FINANCIERAS!FR194</f>
        <v>1392648.0622089601</v>
      </c>
      <c r="FS356" s="78">
        <f>+BANCOS!FS203+FINANCIERAS!FS194</f>
        <v>1689995.9247815101</v>
      </c>
      <c r="FT356" s="78">
        <f>+BANCOS!FT203+FINANCIERAS!FT194</f>
        <v>1993585.4575741</v>
      </c>
      <c r="FU356" s="78">
        <f>+BANCOS!FU203+FINANCIERAS!FU194</f>
        <v>2290027.6359132901</v>
      </c>
      <c r="FV356" s="78">
        <f>+BANCOS!FV203+FINANCIERAS!FV194</f>
        <v>2588328.9419071502</v>
      </c>
      <c r="FW356" s="78">
        <f>+BANCOS!FW203+FINANCIERAS!FW194</f>
        <v>2900426.81147232</v>
      </c>
      <c r="FX356" s="78">
        <f>+BANCOS!FX203+FINANCIERAS!FX194</f>
        <v>3219003.79175987</v>
      </c>
      <c r="FY356" s="78">
        <f>+BANCOS!FY203+FINANCIERAS!FY194</f>
        <v>3574855.9034047299</v>
      </c>
      <c r="FZ356" s="78">
        <f>+BANCOS!FZ203+FINANCIERAS!FZ194</f>
        <v>301242.73215428001</v>
      </c>
      <c r="GA356" s="78">
        <f>+BANCOS!GA203+FINANCIERAS!GA194</f>
        <v>611137.09205266007</v>
      </c>
      <c r="GB356" s="78">
        <f>+BANCOS!GB203+FINANCIERAS!GB194</f>
        <v>927168.61404182017</v>
      </c>
      <c r="GC356" s="78">
        <f>+BANCOS!GC203+FINANCIERAS!GC194</f>
        <v>1234012.2368348702</v>
      </c>
      <c r="GD356" s="78">
        <f>+BANCOS!GD203+FINANCIERAS!GD194</f>
        <v>1542442.9860243301</v>
      </c>
      <c r="GE356" s="78">
        <f>+BANCOS!GE203+FINANCIERAS!GE194</f>
        <v>1870790.4297990398</v>
      </c>
      <c r="GF356" s="78">
        <f>+BANCOS!GF203+FINANCIERAS!GF194</f>
        <v>2198161.3320960505</v>
      </c>
      <c r="GG356" s="78">
        <f>+BANCOS!GG203+FINANCIERAS!GG194</f>
        <v>2522685.5395198697</v>
      </c>
      <c r="GH356" s="78">
        <f>+BANCOS!GH203+FINANCIERAS!GH194</f>
        <v>2826729.6197325303</v>
      </c>
      <c r="GI356" s="78">
        <f>+BANCOS!GI203+FINANCIERAS!GI194</f>
        <v>3148821.2611246197</v>
      </c>
      <c r="GJ356" s="78">
        <f>+BANCOS!GJ203+FINANCIERAS!GJ194</f>
        <v>3466207.2193891602</v>
      </c>
      <c r="GK356" s="78">
        <f>+BANCOS!GK203+FINANCIERAS!GK194</f>
        <v>3843522.8411309603</v>
      </c>
      <c r="GL356" s="78">
        <f>+BANCOS!GL203+FINANCIERAS!GL194</f>
        <v>303663.91501631</v>
      </c>
      <c r="GM356" s="78">
        <f>+BANCOS!GM203+FINANCIERAS!GM194</f>
        <v>622083.34691185004</v>
      </c>
      <c r="GN356" s="78">
        <f>+BANCOS!GN203+FINANCIERAS!GN194</f>
        <v>954672.49613423005</v>
      </c>
      <c r="GO356" s="78">
        <f>+BANCOS!GO203+FINANCIERAS!GO194</f>
        <v>1279037.9005229899</v>
      </c>
      <c r="GP356" s="78">
        <f>+BANCOS!GP203+FINANCIERAS!GP194</f>
        <v>1604512.58112184</v>
      </c>
      <c r="GQ356" s="78">
        <f>+BANCOS!GQ203+FINANCIERAS!GQ194</f>
        <v>1943576.4940605301</v>
      </c>
      <c r="GR356" s="78">
        <f>+BANCOS!GR203+FINANCIERAS!GR194</f>
        <v>2270520.8675026102</v>
      </c>
      <c r="GS356" s="78">
        <f>+BANCOS!GS203+FINANCIERAS!GS194</f>
        <v>2604673.00170088</v>
      </c>
      <c r="GT356" s="78">
        <f>+BANCOS!GT203+FINANCIERAS!GT194</f>
        <v>2942469.91542992</v>
      </c>
      <c r="GU356" s="78">
        <f>+BANCOS!GU203+FINANCIERAS!GU194</f>
        <v>3289897.60916341</v>
      </c>
      <c r="GV356" s="78">
        <f>+BANCOS!GV203+FINANCIERAS!GV194</f>
        <v>3643248.7572089699</v>
      </c>
      <c r="GW356" s="78">
        <f>+BANCOS!GW203+FINANCIERAS!GW194</f>
        <v>4038951.8201637799</v>
      </c>
      <c r="GX356" s="78">
        <f>+BANCOS!GX203+FINANCIERAS!GX194</f>
        <v>334649.83848245</v>
      </c>
      <c r="GY356" s="78">
        <f>+BANCOS!GY203+FINANCIERAS!GY194</f>
        <v>667941.48958199006</v>
      </c>
      <c r="GZ356" s="78">
        <f>+BANCOS!GZ203+FINANCIERAS!GZ194</f>
        <v>1001361.72741591</v>
      </c>
      <c r="HA356" s="78">
        <f>+BANCOS!HA203+FINANCIERAS!HA194</f>
        <v>1335097.3250854099</v>
      </c>
      <c r="HB356" s="78">
        <f>+BANCOS!HB203+FINANCIERAS!HB194</f>
        <v>1674391.00446838</v>
      </c>
      <c r="HC356" s="78">
        <f>+BANCOS!HC203+FINANCIERAS!HC194</f>
        <v>2047995.61628735</v>
      </c>
      <c r="HD356" s="78">
        <f>+BANCOS!HD203+FINANCIERAS!HD194</f>
        <v>2394512.0036722398</v>
      </c>
      <c r="HE356" s="78">
        <f>+BANCOS!HE203+FINANCIERAS!HE194</f>
        <v>2741635.5206089402</v>
      </c>
      <c r="HF356" s="78">
        <f>+BANCOS!HF203+FINANCIERAS!HF194</f>
        <v>3089540.0965281697</v>
      </c>
      <c r="HG356" s="78">
        <f>+BANCOS!HG203+FINANCIERAS!HG194</f>
        <v>3450941.9606615501</v>
      </c>
      <c r="HH356" s="78">
        <f>+BANCOS!HH203+FINANCIERAS!HH194</f>
        <v>3809308.1349017401</v>
      </c>
      <c r="HI356" s="78">
        <f>+BANCOS!HI203+FINANCIERAS!HI194</f>
        <v>4228908.5733908303</v>
      </c>
      <c r="HJ356" s="78">
        <f>+BANCOS!HJ203+FINANCIERAS!HJ194</f>
        <v>335089.12302175007</v>
      </c>
      <c r="HK356" s="78">
        <f>+BANCOS!HK203+FINANCIERAS!HK194</f>
        <v>683962.74452164001</v>
      </c>
      <c r="HL356" s="78">
        <f>+BANCOS!HL203+FINANCIERAS!HL194</f>
        <v>1038384.7825825401</v>
      </c>
      <c r="HM356" s="78">
        <f>+BANCOS!HM203+FINANCIERAS!HM194</f>
        <v>1397331.9390553199</v>
      </c>
      <c r="HN356" s="78">
        <f>+BANCOS!HN203+FINANCIERAS!HN194</f>
        <v>1760485.9918023099</v>
      </c>
      <c r="HO356" s="78">
        <f>+BANCOS!HO203+FINANCIERAS!HO194</f>
        <v>2121513.8541311799</v>
      </c>
      <c r="HP356" s="78">
        <f>+BANCOS!HP203+FINANCIERAS!HP194</f>
        <v>2494798.6276880098</v>
      </c>
      <c r="HQ356" s="78">
        <f>+BANCOS!HQ203+FINANCIERAS!HQ194</f>
        <v>2866718.2293976699</v>
      </c>
      <c r="HR356" s="78">
        <f>+BANCOS!HR203+FINANCIERAS!HR194</f>
        <v>3238973.3852523998</v>
      </c>
      <c r="HS356" s="78">
        <f>+BANCOS!HS203+FINANCIERAS!HS194</f>
        <v>3642399.7444185801</v>
      </c>
      <c r="HT356" s="78">
        <f>+BANCOS!HT203+FINANCIERAS!HT194</f>
        <v>4016416.89132244</v>
      </c>
      <c r="HU356" s="78">
        <f>+BANCOS!HU203+FINANCIERAS!HU194</f>
        <v>4393033.9723519608</v>
      </c>
      <c r="HV356" s="78">
        <f>+BANCOS!HV203+FINANCIERAS!HV194</f>
        <v>361431.83345763001</v>
      </c>
      <c r="HW356" s="78">
        <f>+BANCOS!HW203+FINANCIERAS!HW194</f>
        <v>729413.7875558401</v>
      </c>
      <c r="HX356" s="78">
        <f>+BANCOS!HX203+FINANCIERAS!HX194</f>
        <v>1101704.4741138599</v>
      </c>
      <c r="HY356" s="78">
        <f>+BANCOS!HY203+FINANCIERAS!HY194</f>
        <v>1469600.7557902196</v>
      </c>
      <c r="HZ356" s="78">
        <f>+BANCOS!HZ203+FINANCIERAS!HZ194</f>
        <v>1841502.70468441</v>
      </c>
      <c r="IA356" s="78">
        <f>+BANCOS!IA203+FINANCIERAS!IA194</f>
        <v>2213539.60647756</v>
      </c>
      <c r="IB356" s="78">
        <f>+BANCOS!IB203+FINANCIERAS!IB194</f>
        <v>2595552.7423049198</v>
      </c>
      <c r="IC356" s="78">
        <f>+BANCOS!IC203+FINANCIERAS!IC194</f>
        <v>2971661.5388955399</v>
      </c>
      <c r="ID356" s="78">
        <f>+BANCOS!ID203+FINANCIERAS!ID194</f>
        <v>3364395.9769444903</v>
      </c>
      <c r="IE356" s="78">
        <f>+BANCOS!IE203+FINANCIERAS!IE194</f>
        <v>3762534.7498930502</v>
      </c>
      <c r="IF356" s="78">
        <f>+BANCOS!IF203+FINANCIERAS!IF194</f>
        <v>4163145.6622009398</v>
      </c>
      <c r="IG356" s="78">
        <f>+BANCOS!IG203+FINANCIERAS!IG194</f>
        <v>4633987.1310625309</v>
      </c>
      <c r="IH356" s="78">
        <f>+BANCOS!IH203+FINANCIERAS!IH194</f>
        <v>384424.15632298001</v>
      </c>
      <c r="II356" s="78">
        <f>+BANCOS!II203+FINANCIERAS!II194</f>
        <v>764021.86062496004</v>
      </c>
      <c r="IJ356" s="78">
        <f>+BANCOS!IJ203+FINANCIERAS!IJ194</f>
        <v>1159948.1597754101</v>
      </c>
      <c r="IK356" s="78">
        <f>+BANCOS!IK203+FINANCIERAS!IK194</f>
        <v>1515142.4917220101</v>
      </c>
      <c r="IL356" s="78">
        <f>+BANCOS!IL203+FINANCIERAS!IL194</f>
        <v>1858115.4679435901</v>
      </c>
      <c r="IM356" s="78">
        <f>+BANCOS!IM203+FINANCIERAS!IM194</f>
        <v>2229151.1697717803</v>
      </c>
      <c r="IN356" s="78">
        <f>+BANCOS!IN203+FINANCIERAS!IN194</f>
        <v>2617344.1425672797</v>
      </c>
      <c r="IO356" s="78">
        <f>+BANCOS!IO203+FINANCIERAS!IO194</f>
        <v>3002691.0701540206</v>
      </c>
      <c r="IP356" s="78">
        <f>+BANCOS!IP203+FINANCIERAS!IP194</f>
        <v>3383541.0344373402</v>
      </c>
      <c r="IQ356" s="78">
        <f>+BANCOS!IQ203+FINANCIERAS!IQ194</f>
        <v>3853588.4569418803</v>
      </c>
      <c r="IR356" s="78">
        <f>+BANCOS!IR203+FINANCIERAS!IR194</f>
        <v>4239340.8806909202</v>
      </c>
      <c r="IS356" s="78">
        <f>+BANCOS!IS203+FINANCIERAS!IS194</f>
        <v>4699078.8837694302</v>
      </c>
      <c r="IT356" s="78">
        <f>+BANCOS!IT203+FINANCIERAS!IT194</f>
        <v>370828.58269168006</v>
      </c>
      <c r="IU356" s="78">
        <f>+BANCOS!IU203+FINANCIERAS!IU194</f>
        <v>751305.28224145004</v>
      </c>
      <c r="IV356" s="78">
        <f>+BANCOS!IV203+FINANCIERAS!IV194</f>
        <v>1158490.4976910802</v>
      </c>
      <c r="IW356" s="78">
        <f>+BANCOS!IW203+FINANCIERAS!IW194</f>
        <v>1559172.1974563699</v>
      </c>
      <c r="IX356" s="78">
        <f>+BANCOS!IX203+FINANCIERAS!IX194</f>
        <v>1969807.9142960098</v>
      </c>
      <c r="IY356" s="78">
        <f>+BANCOS!IY203+FINANCIERAS!IY194</f>
        <v>2380281.0665136701</v>
      </c>
      <c r="IZ356" s="78">
        <f>+BANCOS!IZ203+FINANCIERAS!IZ194</f>
        <v>2779609.8289556894</v>
      </c>
      <c r="JA356" s="78">
        <f>+BANCOS!JA203+FINANCIERAS!JA194</f>
        <v>3197273</v>
      </c>
      <c r="JB356" s="78">
        <f>+BANCOS!JB203+FINANCIERAS!JB194</f>
        <v>3623456.7411566302</v>
      </c>
      <c r="JC356" s="78">
        <f>+BANCOS!JC203+FINANCIERAS!JC194</f>
        <v>4048039.8358804798</v>
      </c>
      <c r="JD356" s="78">
        <f>+BANCOS!JD203+FINANCIERAS!JD194</f>
        <v>4496125.5693987701</v>
      </c>
      <c r="JE356" s="78">
        <f>+BANCOS!JE203+FINANCIERAS!JE194</f>
        <v>5018525.6609442104</v>
      </c>
      <c r="JF356" s="78" t="e">
        <f>+BANCOS!#REF!+FINANCIERAS!JF194</f>
        <v>#REF!</v>
      </c>
    </row>
    <row r="357" spans="1:266" s="54" customFormat="1" ht="12.9" customHeight="1" x14ac:dyDescent="0.2">
      <c r="A357" s="32" t="s">
        <v>192</v>
      </c>
      <c r="B357" s="78">
        <f>+BANCOS!B204+FINANCIERAS!B195</f>
        <v>0</v>
      </c>
      <c r="C357" s="78">
        <f>+BANCOS!C204+FINANCIERAS!C195</f>
        <v>0</v>
      </c>
      <c r="D357" s="78">
        <f>+BANCOS!D204+FINANCIERAS!D195</f>
        <v>0</v>
      </c>
      <c r="E357" s="78">
        <f>+BANCOS!E204+FINANCIERAS!E195</f>
        <v>0</v>
      </c>
      <c r="F357" s="78">
        <f>+BANCOS!F204+FINANCIERAS!F195</f>
        <v>0</v>
      </c>
      <c r="G357" s="78">
        <f>+BANCOS!G204+FINANCIERAS!G195</f>
        <v>0</v>
      </c>
      <c r="H357" s="78">
        <f>+BANCOS!H204+FINANCIERAS!H195</f>
        <v>0</v>
      </c>
      <c r="I357" s="78">
        <f>+BANCOS!I204+FINANCIERAS!I195</f>
        <v>0</v>
      </c>
      <c r="J357" s="78">
        <f>+BANCOS!J204+FINANCIERAS!J195</f>
        <v>0</v>
      </c>
      <c r="K357" s="78">
        <f>+BANCOS!K204+FINANCIERAS!K195</f>
        <v>0</v>
      </c>
      <c r="L357" s="78">
        <f>+BANCOS!L204+FINANCIERAS!L195</f>
        <v>0</v>
      </c>
      <c r="M357" s="78">
        <f>+BANCOS!M204+FINANCIERAS!M195</f>
        <v>0</v>
      </c>
      <c r="N357" s="78">
        <f>+BANCOS!N204+FINANCIERAS!N195</f>
        <v>0</v>
      </c>
      <c r="O357" s="78">
        <f>+BANCOS!O204+FINANCIERAS!O195</f>
        <v>0</v>
      </c>
      <c r="P357" s="78">
        <f>+BANCOS!P204+FINANCIERAS!P195</f>
        <v>0</v>
      </c>
      <c r="Q357" s="78">
        <f>+BANCOS!Q204+FINANCIERAS!Q195</f>
        <v>0</v>
      </c>
      <c r="R357" s="78">
        <f>+BANCOS!R204+FINANCIERAS!R195</f>
        <v>0</v>
      </c>
      <c r="S357" s="78">
        <f>+BANCOS!S204+FINANCIERAS!S195</f>
        <v>0</v>
      </c>
      <c r="T357" s="78">
        <f>+BANCOS!T204+FINANCIERAS!T195</f>
        <v>0</v>
      </c>
      <c r="U357" s="78">
        <f>+BANCOS!U204+FINANCIERAS!U195</f>
        <v>0</v>
      </c>
      <c r="V357" s="78">
        <f>+BANCOS!V204+FINANCIERAS!V195</f>
        <v>0</v>
      </c>
      <c r="W357" s="78">
        <f>+BANCOS!W204+FINANCIERAS!W195</f>
        <v>0</v>
      </c>
      <c r="X357" s="78">
        <f>+BANCOS!X204+FINANCIERAS!X195</f>
        <v>0</v>
      </c>
      <c r="Y357" s="78">
        <f>+BANCOS!Y204+FINANCIERAS!Y195</f>
        <v>0</v>
      </c>
      <c r="Z357" s="78">
        <f>+BANCOS!Z204+FINANCIERAS!Z195</f>
        <v>60033</v>
      </c>
      <c r="AA357" s="78">
        <f>+BANCOS!AA204+FINANCIERAS!AA195</f>
        <v>87209</v>
      </c>
      <c r="AB357" s="78">
        <f>+BANCOS!AB204+FINANCIERAS!AB195</f>
        <v>104775</v>
      </c>
      <c r="AC357" s="78">
        <f>+BANCOS!AC204+FINANCIERAS!AC195</f>
        <v>129918</v>
      </c>
      <c r="AD357" s="78">
        <f>+BANCOS!AD204+FINANCIERAS!AD195</f>
        <v>205621</v>
      </c>
      <c r="AE357" s="78">
        <f>+BANCOS!AE204+FINANCIERAS!AE195</f>
        <v>277249</v>
      </c>
      <c r="AF357" s="78">
        <f>+BANCOS!AF204+FINANCIERAS!AF195</f>
        <v>338032</v>
      </c>
      <c r="AG357" s="78">
        <f>+BANCOS!AG204+FINANCIERAS!AG195</f>
        <v>406167</v>
      </c>
      <c r="AH357" s="78">
        <f>+BANCOS!AH204+FINANCIERAS!AH195</f>
        <v>429532</v>
      </c>
      <c r="AI357" s="78">
        <f>+BANCOS!AI204+FINANCIERAS!AI195</f>
        <v>470113</v>
      </c>
      <c r="AJ357" s="78">
        <f>+BANCOS!AJ204+FINANCIERAS!AJ195</f>
        <v>516326</v>
      </c>
      <c r="AK357" s="78">
        <f>+BANCOS!AK204+FINANCIERAS!AK195</f>
        <v>593952</v>
      </c>
      <c r="AL357" s="78">
        <f>+BANCOS!AL204+FINANCIERAS!AL195</f>
        <v>33080</v>
      </c>
      <c r="AM357" s="78">
        <f>+BANCOS!AM204+FINANCIERAS!AM195</f>
        <v>-39794</v>
      </c>
      <c r="AN357" s="78">
        <f>+BANCOS!AN204+FINANCIERAS!AN195</f>
        <v>90513</v>
      </c>
      <c r="AO357" s="78">
        <f>+BANCOS!AO204+FINANCIERAS!AO195</f>
        <v>87210</v>
      </c>
      <c r="AP357" s="78">
        <f>+BANCOS!AP204+FINANCIERAS!AP195</f>
        <v>56802</v>
      </c>
      <c r="AQ357" s="78">
        <f>+BANCOS!AQ204+FINANCIERAS!AQ195</f>
        <v>100061</v>
      </c>
      <c r="AR357" s="78">
        <f>+BANCOS!AR204+FINANCIERAS!AR195</f>
        <v>127169.65187691963</v>
      </c>
      <c r="AS357" s="78">
        <f>+BANCOS!AS204+FINANCIERAS!AS195</f>
        <v>157039.81059489941</v>
      </c>
      <c r="AT357" s="78">
        <f>+BANCOS!AT204+FINANCIERAS!AT195</f>
        <v>193670.68038869812</v>
      </c>
      <c r="AU357" s="78">
        <f>+BANCOS!AU204+FINANCIERAS!AU195</f>
        <v>213542.17383690926</v>
      </c>
      <c r="AV357" s="78">
        <f>+BANCOS!AV204+FINANCIERAS!AV195</f>
        <v>238744.59003273182</v>
      </c>
      <c r="AW357" s="78">
        <f>+BANCOS!AW204+FINANCIERAS!AW195</f>
        <v>267681.92947060923</v>
      </c>
      <c r="AX357" s="78">
        <f>+BANCOS!AX204+FINANCIERAS!AX195</f>
        <v>26324.264014779896</v>
      </c>
      <c r="AY357" s="78">
        <f>+BANCOS!AY204+FINANCIERAS!AY195</f>
        <v>40428.578948150134</v>
      </c>
      <c r="AZ357" s="78">
        <f>+BANCOS!AZ204+FINANCIERAS!AZ195</f>
        <v>55735.574854900085</v>
      </c>
      <c r="BA357" s="78">
        <f>+BANCOS!BA204+FINANCIERAS!BA195</f>
        <v>69066.963853860361</v>
      </c>
      <c r="BB357" s="78">
        <f>+BANCOS!BB204+FINANCIERAS!BB195</f>
        <v>107704.61709123019</v>
      </c>
      <c r="BC357" s="78">
        <f>+BANCOS!BC204+FINANCIERAS!BC195</f>
        <v>149578.71164969006</v>
      </c>
      <c r="BD357" s="78">
        <f>+BANCOS!BD204+FINANCIERAS!BD195</f>
        <v>181802.55638781004</v>
      </c>
      <c r="BE357" s="78">
        <f>+BANCOS!BE204+FINANCIERAS!BE195</f>
        <v>210460.3875591598</v>
      </c>
      <c r="BF357" s="78">
        <f>+BANCOS!BF204+FINANCIERAS!BF195</f>
        <v>240854.38863170025</v>
      </c>
      <c r="BG357" s="78">
        <f>+BANCOS!BG204+FINANCIERAS!BG195</f>
        <v>277619.25185157987</v>
      </c>
      <c r="BH357" s="78">
        <f>+BANCOS!BH204+FINANCIERAS!BH195</f>
        <v>317554.77368135995</v>
      </c>
      <c r="BI357" s="78">
        <f>+BANCOS!BI204+FINANCIERAS!BI195</f>
        <v>369986</v>
      </c>
      <c r="BJ357" s="78">
        <f>+BANCOS!BJ204+FINANCIERAS!BJ195</f>
        <v>44685.919239310009</v>
      </c>
      <c r="BK357" s="78">
        <f>+BANCOS!BK204+FINANCIERAS!BK195</f>
        <v>80327.192685940085</v>
      </c>
      <c r="BL357" s="78">
        <f>+BANCOS!BL204+FINANCIERAS!BL195</f>
        <v>124831.56244522001</v>
      </c>
      <c r="BM357" s="78">
        <f>+BANCOS!BM204+FINANCIERAS!BM195</f>
        <v>168271.36966976998</v>
      </c>
      <c r="BN357" s="78">
        <f>+BANCOS!BN204+FINANCIERAS!BN195</f>
        <v>210400.40689749006</v>
      </c>
      <c r="BO357" s="78">
        <f>+BANCOS!BO204+FINANCIERAS!BO195</f>
        <v>244129.00584342005</v>
      </c>
      <c r="BP357" s="78">
        <f>+BANCOS!BP204+FINANCIERAS!BP195</f>
        <v>285421.65026413999</v>
      </c>
      <c r="BQ357" s="78">
        <f>+BANCOS!BQ204+FINANCIERAS!BQ195</f>
        <v>339706.30173802993</v>
      </c>
      <c r="BR357" s="78">
        <f>+BANCOS!BR204+FINANCIERAS!BR195</f>
        <v>386841.24290420982</v>
      </c>
      <c r="BS357" s="78">
        <f>+BANCOS!BS204+FINANCIERAS!BS195</f>
        <v>437215.05477803008</v>
      </c>
      <c r="BT357" s="78">
        <f>+BANCOS!BT204+FINANCIERAS!BT195</f>
        <v>492443.28986594966</v>
      </c>
      <c r="BU357" s="78">
        <f>+BANCOS!BU204+FINANCIERAS!BU195</f>
        <v>522273.00668546977</v>
      </c>
      <c r="BV357" s="78">
        <f>+BANCOS!BV204+FINANCIERAS!BV195</f>
        <v>65215.458809680022</v>
      </c>
      <c r="BW357" s="78">
        <f>+BANCOS!BW204+FINANCIERAS!BW195</f>
        <v>111951.34016507995</v>
      </c>
      <c r="BX357" s="78">
        <f>+BANCOS!BX204+FINANCIERAS!BX195</f>
        <v>180083.11899430986</v>
      </c>
      <c r="BY357" s="78">
        <f>+BANCOS!BY204+FINANCIERAS!BY195</f>
        <v>236254.70766883003</v>
      </c>
      <c r="BZ357" s="78">
        <f>+BANCOS!BZ204+FINANCIERAS!BZ195</f>
        <v>312420.34098311036</v>
      </c>
      <c r="CA357" s="78">
        <f>+BANCOS!CA204+FINANCIERAS!CA195</f>
        <v>383700.75962918007</v>
      </c>
      <c r="CB357" s="78">
        <f>+BANCOS!CB204+FINANCIERAS!CB195</f>
        <v>453302.20060164097</v>
      </c>
      <c r="CC357" s="78">
        <f>+BANCOS!CC204+FINANCIERAS!CC195</f>
        <v>522915.1918241001</v>
      </c>
      <c r="CD357" s="78">
        <f>+BANCOS!CD204+FINANCIERAS!CD195</f>
        <v>593005.4559902011</v>
      </c>
      <c r="CE357" s="78">
        <f>+BANCOS!CE204+FINANCIERAS!CE195</f>
        <v>673051.99502597935</v>
      </c>
      <c r="CF357" s="78">
        <f>+BANCOS!CF204+FINANCIERAS!CF195</f>
        <v>754563.846053591</v>
      </c>
      <c r="CG357" s="78">
        <f>+BANCOS!CG204+FINANCIERAS!CG195</f>
        <v>816315.66478131921</v>
      </c>
      <c r="CH357" s="78">
        <f>+BANCOS!CH204+FINANCIERAS!CH195</f>
        <v>83253.683655610002</v>
      </c>
      <c r="CI357" s="78">
        <f>+BANCOS!CI204+FINANCIERAS!CI195</f>
        <v>151524.07676291995</v>
      </c>
      <c r="CJ357" s="78">
        <f>+BANCOS!CJ204+FINANCIERAS!CJ195</f>
        <v>240666.33465662008</v>
      </c>
      <c r="CK357" s="78">
        <f>+BANCOS!CK204+FINANCIERAS!CK195</f>
        <v>321174.17863897019</v>
      </c>
      <c r="CL357" s="78">
        <f>+BANCOS!CL204+FINANCIERAS!CL195</f>
        <v>398039.84070089983</v>
      </c>
      <c r="CM357" s="78">
        <f>+BANCOS!CM204+FINANCIERAS!CM195</f>
        <v>479028.61261139013</v>
      </c>
      <c r="CN357" s="78">
        <f>+BANCOS!CN204+FINANCIERAS!CN195</f>
        <v>556106.90994448005</v>
      </c>
      <c r="CO357" s="78">
        <f>+BANCOS!CO204+FINANCIERAS!CO195</f>
        <v>628678.24340720102</v>
      </c>
      <c r="CP357" s="78">
        <f>+BANCOS!CP204+FINANCIERAS!CP195</f>
        <v>707749.84434382967</v>
      </c>
      <c r="CQ357" s="78">
        <f>+BANCOS!CQ204+FINANCIERAS!CQ195</f>
        <v>781683.73195879022</v>
      </c>
      <c r="CR357" s="78">
        <f>+BANCOS!CR204+FINANCIERAS!CR195</f>
        <v>863031.81540296087</v>
      </c>
      <c r="CS357" s="78">
        <f>+BANCOS!CS204+FINANCIERAS!CS195</f>
        <v>935629.89964887023</v>
      </c>
      <c r="CT357" s="78">
        <f>+BANCOS!CT204+FINANCIERAS!CT195</f>
        <v>87388.355646339827</v>
      </c>
      <c r="CU357" s="78">
        <f>+BANCOS!CU204+FINANCIERAS!CU195</f>
        <v>176013.48688896003</v>
      </c>
      <c r="CV357" s="78">
        <f>+BANCOS!CV204+FINANCIERAS!CV195</f>
        <v>274737.16536719125</v>
      </c>
      <c r="CW357" s="78">
        <f>+BANCOS!CW204+FINANCIERAS!CW195</f>
        <v>386514.44498072984</v>
      </c>
      <c r="CX357" s="78">
        <f>+BANCOS!CX204+FINANCIERAS!CX195</f>
        <v>494840.3067484799</v>
      </c>
      <c r="CY357" s="78">
        <f>+BANCOS!CY204+FINANCIERAS!CY195</f>
        <v>625341.41178303002</v>
      </c>
      <c r="CZ357" s="78">
        <f>+BANCOS!CZ204+FINANCIERAS!CZ195</f>
        <v>746776.18403930939</v>
      </c>
      <c r="DA357" s="78">
        <f>+BANCOS!DA204+FINANCIERAS!DA195</f>
        <v>859905.1350325013</v>
      </c>
      <c r="DB357" s="78">
        <f>+BANCOS!DB204+FINANCIERAS!DB195</f>
        <v>970408.89448795188</v>
      </c>
      <c r="DC357" s="78">
        <f>+BANCOS!DC204+FINANCIERAS!DC195</f>
        <v>1123055.4235744181</v>
      </c>
      <c r="DD357" s="78">
        <f>+BANCOS!DD204+FINANCIERAS!DD195</f>
        <v>1246463.1248486501</v>
      </c>
      <c r="DE357" s="78">
        <f>+BANCOS!DE204+FINANCIERAS!DE195</f>
        <v>1338033.6994710092</v>
      </c>
      <c r="DF357" s="78">
        <f>+BANCOS!DF204+FINANCIERAS!DF195</f>
        <v>115356.64504204999</v>
      </c>
      <c r="DG357" s="78">
        <f>+BANCOS!DG204+FINANCIERAS!DG195</f>
        <v>212782.59121468017</v>
      </c>
      <c r="DH357" s="78">
        <f>+BANCOS!DH204+FINANCIERAS!DH195</f>
        <v>338533.76556463022</v>
      </c>
      <c r="DI357" s="78">
        <f>+BANCOS!DI204+FINANCIERAS!DI195</f>
        <v>444502.76445944014</v>
      </c>
      <c r="DJ357" s="78">
        <f>+BANCOS!DJ204+FINANCIERAS!DJ195</f>
        <v>556968.20225441013</v>
      </c>
      <c r="DK357" s="78">
        <f>+BANCOS!DK204+FINANCIERAS!DK195</f>
        <v>662694.22533587017</v>
      </c>
      <c r="DL357" s="78">
        <f>+BANCOS!DL204+FINANCIERAS!DL195</f>
        <v>872303.12693170004</v>
      </c>
      <c r="DM357" s="78">
        <f>+BANCOS!DM204+FINANCIERAS!DM195</f>
        <v>972721.96545178024</v>
      </c>
      <c r="DN357" s="78">
        <f>+BANCOS!DN204+FINANCIERAS!DN195</f>
        <v>976870.15501758957</v>
      </c>
      <c r="DO357" s="78">
        <f>+BANCOS!DO204+FINANCIERAS!DO195</f>
        <v>1078964.4749924096</v>
      </c>
      <c r="DP357" s="78">
        <f>+BANCOS!DP204+FINANCIERAS!DP195</f>
        <v>1195126.8927831594</v>
      </c>
      <c r="DQ357" s="78">
        <f>+BANCOS!DQ204+FINANCIERAS!DQ195</f>
        <v>1289811.9969004588</v>
      </c>
      <c r="DR357" s="78">
        <f>+BANCOS!DR204+FINANCIERAS!DR195</f>
        <v>113553.86463333995</v>
      </c>
      <c r="DS357" s="78">
        <f>+BANCOS!DS204+FINANCIERAS!DS195</f>
        <v>219563.17263373989</v>
      </c>
      <c r="DT357" s="78">
        <f>+BANCOS!DT204+FINANCIERAS!DT195</f>
        <v>363434.26387131994</v>
      </c>
      <c r="DU357" s="78">
        <f>+BANCOS!DU204+FINANCIERAS!DU195</f>
        <v>485859.9452581004</v>
      </c>
      <c r="DV357" s="78">
        <f>+BANCOS!DV204+FINANCIERAS!DV195</f>
        <v>605922.65228758962</v>
      </c>
      <c r="DW357" s="78">
        <f>+BANCOS!DW204+FINANCIERAS!DW195</f>
        <v>723562.16128236009</v>
      </c>
      <c r="DX357" s="78">
        <f>+BANCOS!DX204+FINANCIERAS!DX195</f>
        <v>850543.40630047955</v>
      </c>
      <c r="DY357" s="78">
        <f>+BANCOS!DY204+FINANCIERAS!DY195</f>
        <v>982598.50725358957</v>
      </c>
      <c r="DZ357" s="78">
        <f>+BANCOS!DZ204+FINANCIERAS!DZ195</f>
        <v>1106974.4896450583</v>
      </c>
      <c r="EA357" s="78">
        <f>+BANCOS!EA204+FINANCIERAS!EA195</f>
        <v>1246631.0893352288</v>
      </c>
      <c r="EB357" s="78">
        <f>+BANCOS!EB204+FINANCIERAS!EB195</f>
        <v>1384806.5299761388</v>
      </c>
      <c r="EC357" s="78">
        <f>+BANCOS!EC204+FINANCIERAS!EC195</f>
        <v>1516607.4765200117</v>
      </c>
      <c r="ED357" s="78">
        <f>+BANCOS!ED204+FINANCIERAS!ED195</f>
        <v>191315.72974325006</v>
      </c>
      <c r="EE357" s="78">
        <f>+BANCOS!EE204+FINANCIERAS!EE195</f>
        <v>316679.01637604955</v>
      </c>
      <c r="EF357" s="78">
        <f>+BANCOS!EF204+FINANCIERAS!EF195</f>
        <v>485980.26046788885</v>
      </c>
      <c r="EG357" s="78">
        <f>+BANCOS!EG204+FINANCIERAS!EG195</f>
        <v>647562.98089720076</v>
      </c>
      <c r="EH357" s="78">
        <f>+BANCOS!EH204+FINANCIERAS!EH195</f>
        <v>813428.42561309889</v>
      </c>
      <c r="EI357" s="78">
        <f>+BANCOS!EI204+FINANCIERAS!EI195</f>
        <v>973686.95115681132</v>
      </c>
      <c r="EJ357" s="78">
        <f>+BANCOS!EJ204+FINANCIERAS!EJ195</f>
        <v>1140125.9993508807</v>
      </c>
      <c r="EK357" s="78">
        <f>+BANCOS!EK204+FINANCIERAS!EK195</f>
        <v>1340511.6428600398</v>
      </c>
      <c r="EL357" s="78">
        <f>+BANCOS!EL204+FINANCIERAS!EL195</f>
        <v>1529390.9346115803</v>
      </c>
      <c r="EM357" s="78">
        <f>+BANCOS!EM204+FINANCIERAS!EM195</f>
        <v>1689007.6110796188</v>
      </c>
      <c r="EN357" s="78">
        <f>+BANCOS!EN204+FINANCIERAS!EN195</f>
        <v>1880069.5502983702</v>
      </c>
      <c r="EO357" s="78">
        <f>+BANCOS!EO204+FINANCIERAS!EO195</f>
        <v>2031422.8816930794</v>
      </c>
      <c r="EP357" s="78">
        <f>+BANCOS!EP204+FINANCIERAS!EP195</f>
        <v>200842.03864801026</v>
      </c>
      <c r="EQ357" s="78">
        <f>+BANCOS!EQ204+FINANCIERAS!EQ195</f>
        <v>341518.4235055914</v>
      </c>
      <c r="ER357" s="78">
        <f>+BANCOS!ER204+FINANCIERAS!ER195</f>
        <v>534445.73266560736</v>
      </c>
      <c r="ES357" s="78">
        <f>+BANCOS!ES204+FINANCIERAS!ES195</f>
        <v>707467.9847155984</v>
      </c>
      <c r="ET357" s="78">
        <f>+BANCOS!ET204+FINANCIERAS!ET195</f>
        <v>918650.07953600143</v>
      </c>
      <c r="EU357" s="78">
        <f>+BANCOS!EU204+FINANCIERAS!EU195</f>
        <v>1100154.9573987518</v>
      </c>
      <c r="EV357" s="78">
        <f>+BANCOS!EV204+FINANCIERAS!EV195</f>
        <v>1281243.7889851341</v>
      </c>
      <c r="EW357" s="78">
        <f>+BANCOS!EW204+FINANCIERAS!EW195</f>
        <v>1471124.8587013283</v>
      </c>
      <c r="EX357" s="78">
        <f>+BANCOS!EX204+FINANCIERAS!EX195</f>
        <v>1656765.6200153138</v>
      </c>
      <c r="EY357" s="78">
        <f>+BANCOS!EY204+FINANCIERAS!EY195</f>
        <v>1851461.3296145417</v>
      </c>
      <c r="EZ357" s="78">
        <f>+BANCOS!EZ204+FINANCIERAS!EZ195</f>
        <v>2032715.1412954794</v>
      </c>
      <c r="FA357" s="78">
        <f>+BANCOS!FA204+FINANCIERAS!FA195</f>
        <v>2174075.7195599424</v>
      </c>
      <c r="FB357" s="78">
        <f>+BANCOS!FB204+FINANCIERAS!FB195</f>
        <v>204011.75280806149</v>
      </c>
      <c r="FC357" s="78">
        <f>+BANCOS!FC204+FINANCIERAS!FC195</f>
        <v>364085.60766413086</v>
      </c>
      <c r="FD357" s="78">
        <f>+BANCOS!FD204+FINANCIERAS!FD195</f>
        <v>574242.61277540016</v>
      </c>
      <c r="FE357" s="78">
        <f>+BANCOS!FE204+FINANCIERAS!FE195</f>
        <v>803101.83077198907</v>
      </c>
      <c r="FF357" s="78">
        <f>+BANCOS!FF204+FINANCIERAS!FF195</f>
        <v>1028159.4493413579</v>
      </c>
      <c r="FG357" s="78">
        <f>+BANCOS!FG204+FINANCIERAS!FG195</f>
        <v>1254345.2807107994</v>
      </c>
      <c r="FH357" s="78">
        <f>+BANCOS!FH204+FINANCIERAS!FH195</f>
        <v>1459406.8564201621</v>
      </c>
      <c r="FI357" s="78">
        <f>+BANCOS!FI204+FINANCIERAS!FI195</f>
        <v>1673123.9881062414</v>
      </c>
      <c r="FJ357" s="78">
        <f>+BANCOS!FJ204+FINANCIERAS!FJ195</f>
        <v>1883537.5693443182</v>
      </c>
      <c r="FK357" s="78">
        <f>+BANCOS!FK204+FINANCIERAS!FK195</f>
        <v>2107688.8236574205</v>
      </c>
      <c r="FL357" s="78">
        <f>+BANCOS!FL204+FINANCIERAS!FL195</f>
        <v>2319643.5195332612</v>
      </c>
      <c r="FM357" s="78">
        <f>+BANCOS!FM204+FINANCIERAS!FM195</f>
        <v>2548518.1068077702</v>
      </c>
      <c r="FN357" s="78">
        <f>+BANCOS!FN204+FINANCIERAS!FN195</f>
        <v>255290.56623041001</v>
      </c>
      <c r="FO357" s="78">
        <f>+BANCOS!FO204+FINANCIERAS!FO195</f>
        <v>451205.46977960947</v>
      </c>
      <c r="FP357" s="78">
        <f>+BANCOS!FP204+FINANCIERAS!FP195</f>
        <v>698168.78803703992</v>
      </c>
      <c r="FQ357" s="78">
        <f>+BANCOS!FQ204+FINANCIERAS!FQ195</f>
        <v>939427.64396832767</v>
      </c>
      <c r="FR357" s="78">
        <f>+BANCOS!FR204+FINANCIERAS!FR195</f>
        <v>1179187.2084571198</v>
      </c>
      <c r="FS357" s="78">
        <f>+BANCOS!FS204+FINANCIERAS!FS195</f>
        <v>1419389.0219359302</v>
      </c>
      <c r="FT357" s="78">
        <f>+BANCOS!FT204+FINANCIERAS!FT195</f>
        <v>1662705.1783659072</v>
      </c>
      <c r="FU357" s="78">
        <f>+BANCOS!FU204+FINANCIERAS!FU195</f>
        <v>1915943.2842012635</v>
      </c>
      <c r="FV357" s="78">
        <f>+BANCOS!FV204+FINANCIERAS!FV195</f>
        <v>2191403.9091535783</v>
      </c>
      <c r="FW357" s="78">
        <f>+BANCOS!FW204+FINANCIERAS!FW195</f>
        <v>2495054.6960042552</v>
      </c>
      <c r="FX357" s="78">
        <f>+BANCOS!FX204+FINANCIERAS!FX195</f>
        <v>2760262.8749503563</v>
      </c>
      <c r="FY357" s="78">
        <f>+BANCOS!FY204+FINANCIERAS!FY195</f>
        <v>3034267.0581796523</v>
      </c>
      <c r="FZ357" s="78">
        <f>+BANCOS!FZ204+FINANCIERAS!FZ195</f>
        <v>311725.84585892025</v>
      </c>
      <c r="GA357" s="78">
        <f>+BANCOS!GA204+FINANCIERAS!GA195</f>
        <v>556610.50876154029</v>
      </c>
      <c r="GB357" s="78">
        <f>+BANCOS!GB204+FINANCIERAS!GB195</f>
        <v>878649.4164101819</v>
      </c>
      <c r="GC357" s="78">
        <f>+BANCOS!GC204+FINANCIERAS!GC195</f>
        <v>1206200.3187987325</v>
      </c>
      <c r="GD357" s="78">
        <f>+BANCOS!GD204+FINANCIERAS!GD195</f>
        <v>1539603.9563078091</v>
      </c>
      <c r="GE357" s="78">
        <f>+BANCOS!GE204+FINANCIERAS!GE195</f>
        <v>1843833.748695856</v>
      </c>
      <c r="GF357" s="78">
        <f>+BANCOS!GF204+FINANCIERAS!GF195</f>
        <v>2154824.1202648208</v>
      </c>
      <c r="GG357" s="78">
        <f>+BANCOS!GG204+FINANCIERAS!GG195</f>
        <v>2488446.1632107999</v>
      </c>
      <c r="GH357" s="78">
        <f>+BANCOS!GH204+FINANCIERAS!GH195</f>
        <v>2867760.9432978206</v>
      </c>
      <c r="GI357" s="78">
        <f>+BANCOS!GI204+FINANCIERAS!GI195</f>
        <v>3178515.5367148346</v>
      </c>
      <c r="GJ357" s="78">
        <f>+BANCOS!GJ204+FINANCIERAS!GJ195</f>
        <v>3485462.5987432804</v>
      </c>
      <c r="GK357" s="78">
        <f>+BANCOS!GK204+FINANCIERAS!GK195</f>
        <v>3901411.765621793</v>
      </c>
      <c r="GL357" s="78">
        <f>+BANCOS!GL204+FINANCIERAS!GL195</f>
        <v>325175.59462014993</v>
      </c>
      <c r="GM357" s="78">
        <f>+BANCOS!GM204+FINANCIERAS!GM195</f>
        <v>603358.16583628824</v>
      </c>
      <c r="GN357" s="78">
        <f>+BANCOS!GN204+FINANCIERAS!GN195</f>
        <v>952317.46561269031</v>
      </c>
      <c r="GO357" s="78">
        <f>+BANCOS!GO204+FINANCIERAS!GO195</f>
        <v>1267983.9859794031</v>
      </c>
      <c r="GP357" s="78">
        <f>+BANCOS!GP204+FINANCIERAS!GP195</f>
        <v>1618517.3591321611</v>
      </c>
      <c r="GQ357" s="78">
        <f>+BANCOS!GQ204+FINANCIERAS!GQ195</f>
        <v>1947358.7594541649</v>
      </c>
      <c r="GR357" s="78">
        <f>+BANCOS!GR204+FINANCIERAS!GR195</f>
        <v>2282298.9572905432</v>
      </c>
      <c r="GS357" s="78">
        <f>+BANCOS!GS204+FINANCIERAS!GS195</f>
        <v>2602293.1394951507</v>
      </c>
      <c r="GT357" s="78">
        <f>+BANCOS!GT204+FINANCIERAS!GT195</f>
        <v>2927822.1423249166</v>
      </c>
      <c r="GU357" s="78">
        <f>+BANCOS!GU204+FINANCIERAS!GU195</f>
        <v>3256513.2057839185</v>
      </c>
      <c r="GV357" s="78">
        <f>+BANCOS!GV204+FINANCIERAS!GV195</f>
        <v>3578025.7419574712</v>
      </c>
      <c r="GW357" s="78">
        <f>+BANCOS!GW204+FINANCIERAS!GW195</f>
        <v>3930032.2613564571</v>
      </c>
      <c r="GX357" s="78">
        <f>+BANCOS!GX204+FINANCIERAS!GX195</f>
        <v>347554.02926737105</v>
      </c>
      <c r="GY357" s="78">
        <f>+BANCOS!GY204+FINANCIERAS!GY195</f>
        <v>613709.31582827703</v>
      </c>
      <c r="GZ357" s="78">
        <f>+BANCOS!GZ204+FINANCIERAS!GZ195</f>
        <v>1023987.0146762923</v>
      </c>
      <c r="HA357" s="78">
        <f>+BANCOS!HA204+FINANCIERAS!HA195</f>
        <v>1355691.5029644505</v>
      </c>
      <c r="HB357" s="78">
        <f>+BANCOS!HB204+FINANCIERAS!HB195</f>
        <v>1717871.7779774596</v>
      </c>
      <c r="HC357" s="78">
        <f>+BANCOS!HC204+FINANCIERAS!HC195</f>
        <v>2038205.2625494734</v>
      </c>
      <c r="HD357" s="78">
        <f>+BANCOS!HD204+FINANCIERAS!HD195</f>
        <v>2381812.382334847</v>
      </c>
      <c r="HE357" s="78">
        <f>+BANCOS!HE204+FINANCIERAS!HE195</f>
        <v>2736922.5129795284</v>
      </c>
      <c r="HF357" s="78">
        <f>+BANCOS!HF204+FINANCIERAS!HF195</f>
        <v>3077139.3752902229</v>
      </c>
      <c r="HG357" s="78">
        <f>+BANCOS!HG204+FINANCIERAS!HG195</f>
        <v>3411882.5432243245</v>
      </c>
      <c r="HH357" s="78">
        <f>+BANCOS!HH204+FINANCIERAS!HH195</f>
        <v>3760309.8211123785</v>
      </c>
      <c r="HI357" s="78">
        <f>+BANCOS!HI204+FINANCIERAS!HI195</f>
        <v>4072919.4282138618</v>
      </c>
      <c r="HJ357" s="78">
        <f>+BANCOS!HJ204+FINANCIERAS!HJ195</f>
        <v>373968.80665572011</v>
      </c>
      <c r="HK357" s="78">
        <f>+BANCOS!HK204+FINANCIERAS!HK195</f>
        <v>697103.22701238969</v>
      </c>
      <c r="HL357" s="78">
        <f>+BANCOS!HL204+FINANCIERAS!HL195</f>
        <v>1062642.7942779397</v>
      </c>
      <c r="HM357" s="78">
        <f>+BANCOS!HM204+FINANCIERAS!HM195</f>
        <v>1427587.8603608659</v>
      </c>
      <c r="HN357" s="78">
        <f>+BANCOS!HN204+FINANCIERAS!HN195</f>
        <v>1838784.0249148225</v>
      </c>
      <c r="HO357" s="78">
        <f>+BANCOS!HO204+FINANCIERAS!HO195</f>
        <v>2195225.0139001715</v>
      </c>
      <c r="HP357" s="78">
        <f>+BANCOS!HP204+FINANCIERAS!HP195</f>
        <v>2564538.7118404009</v>
      </c>
      <c r="HQ357" s="78">
        <f>+BANCOS!HQ204+FINANCIERAS!HQ195</f>
        <v>2936772.6057411609</v>
      </c>
      <c r="HR357" s="78">
        <f>+BANCOS!HR204+FINANCIERAS!HR195</f>
        <v>3275515.969720508</v>
      </c>
      <c r="HS357" s="78">
        <f>+BANCOS!HS204+FINANCIERAS!HS195</f>
        <v>3646638.6344978479</v>
      </c>
      <c r="HT357" s="78">
        <f>+BANCOS!HT204+FINANCIERAS!HT195</f>
        <v>4003191.6178255361</v>
      </c>
      <c r="HU357" s="78">
        <f>+BANCOS!HU204+FINANCIERAS!HU195</f>
        <v>4444591.2855008971</v>
      </c>
      <c r="HV357" s="78">
        <f>+BANCOS!HV204+FINANCIERAS!HV195</f>
        <v>431045.53781737009</v>
      </c>
      <c r="HW357" s="78">
        <f>+BANCOS!HW204+FINANCIERAS!HW195</f>
        <v>771993.99540740403</v>
      </c>
      <c r="HX357" s="78">
        <f>+BANCOS!HX204+FINANCIERAS!HX195</f>
        <v>1244093.4118493197</v>
      </c>
      <c r="HY357" s="78">
        <f>+BANCOS!HY204+FINANCIERAS!HY195</f>
        <v>1685741.7489673577</v>
      </c>
      <c r="HZ357" s="78">
        <f>+BANCOS!HZ204+FINANCIERAS!HZ195</f>
        <v>2110534.3532227422</v>
      </c>
      <c r="IA357" s="78">
        <f>+BANCOS!IA204+FINANCIERAS!IA195</f>
        <v>2525298.8284885553</v>
      </c>
      <c r="IB357" s="78">
        <f>+BANCOS!IB204+FINANCIERAS!IB195</f>
        <v>2951522.9152255021</v>
      </c>
      <c r="IC357" s="78">
        <f>+BANCOS!IC204+FINANCIERAS!IC195</f>
        <v>3400367.0665673129</v>
      </c>
      <c r="ID357" s="78">
        <f>+BANCOS!ID204+FINANCIERAS!ID195</f>
        <v>3847761.1022212552</v>
      </c>
      <c r="IE357" s="78">
        <f>+BANCOS!IE204+FINANCIERAS!IE195</f>
        <v>4295550.5662699295</v>
      </c>
      <c r="IF357" s="78">
        <f>+BANCOS!IF204+FINANCIERAS!IF195</f>
        <v>4716706.4175678454</v>
      </c>
      <c r="IG357" s="78">
        <f>+BANCOS!IG204+FINANCIERAS!IG195</f>
        <v>5171357.6194169363</v>
      </c>
      <c r="IH357" s="78">
        <f>+BANCOS!IH204+FINANCIERAS!IH195</f>
        <v>430985.35751722031</v>
      </c>
      <c r="II357" s="78">
        <f>+BANCOS!II204+FINANCIERAS!II195</f>
        <v>828835.79022247903</v>
      </c>
      <c r="IJ357" s="78">
        <f>+BANCOS!IJ204+FINANCIERAS!IJ195</f>
        <v>1240501.6221083307</v>
      </c>
      <c r="IK357" s="78">
        <f>+BANCOS!IK204+FINANCIERAS!IK195</f>
        <v>1546499.2772883507</v>
      </c>
      <c r="IL357" s="78">
        <f>+BANCOS!IL204+FINANCIERAS!IL195</f>
        <v>1909479.1330313114</v>
      </c>
      <c r="IM357" s="78">
        <f>+BANCOS!IM204+FINANCIERAS!IM195</f>
        <v>2309708.4792717025</v>
      </c>
      <c r="IN357" s="78">
        <f>+BANCOS!IN204+FINANCIERAS!IN195</f>
        <v>2696369.9416000326</v>
      </c>
      <c r="IO357" s="78">
        <f>+BANCOS!IO204+FINANCIERAS!IO195</f>
        <v>3072491.6757135591</v>
      </c>
      <c r="IP357" s="78">
        <f>+BANCOS!IP204+FINANCIERAS!IP195</f>
        <v>3463263.1848771698</v>
      </c>
      <c r="IQ357" s="78">
        <f>+BANCOS!IQ204+FINANCIERAS!IQ195</f>
        <v>3760745.7602359261</v>
      </c>
      <c r="IR357" s="78">
        <f>+BANCOS!IR204+FINANCIERAS!IR195</f>
        <v>4142461.5165780718</v>
      </c>
      <c r="IS357" s="78">
        <f>+BANCOS!IS204+FINANCIERAS!IS195</f>
        <v>4466909.8713220814</v>
      </c>
      <c r="IT357" s="78">
        <f>+BANCOS!IT204+FINANCIERAS!IT195</f>
        <v>351510.27021161094</v>
      </c>
      <c r="IU357" s="78">
        <f>+BANCOS!IU204+FINANCIERAS!IU195</f>
        <v>712263.2196575558</v>
      </c>
      <c r="IV357" s="78">
        <f>+BANCOS!IV204+FINANCIERAS!IV195</f>
        <v>1065498.3615942078</v>
      </c>
      <c r="IW357" s="78">
        <f>+BANCOS!IW204+FINANCIERAS!IW195</f>
        <v>1427977.0029610537</v>
      </c>
      <c r="IX357" s="78">
        <f>+BANCOS!IX204+FINANCIERAS!IX195</f>
        <v>1783627.1179396033</v>
      </c>
      <c r="IY357" s="78">
        <f>+BANCOS!IY204+FINANCIERAS!IY195</f>
        <v>2197901.2989902264</v>
      </c>
      <c r="IZ357" s="78">
        <f>+BANCOS!IZ204+FINANCIERAS!IZ195</f>
        <v>2641191.6451801271</v>
      </c>
      <c r="JA357" s="78">
        <f>+BANCOS!JA204+FINANCIERAS!JA195</f>
        <v>3044361</v>
      </c>
      <c r="JB357" s="78">
        <f>+BANCOS!JB204+FINANCIERAS!JB195</f>
        <v>3396730.7920777076</v>
      </c>
      <c r="JC357" s="78">
        <f>+BANCOS!JC204+FINANCIERAS!JC195</f>
        <v>3773239.4527149233</v>
      </c>
      <c r="JD357" s="78">
        <f>+BANCOS!JD204+FINANCIERAS!JD195</f>
        <v>4137263.5436164159</v>
      </c>
      <c r="JE357" s="78">
        <f>+BANCOS!JE204+FINANCIERAS!JE195</f>
        <v>4562657.9473580439</v>
      </c>
      <c r="JF357" s="78" t="e">
        <f>+BANCOS!#REF!+FINANCIERAS!JF195</f>
        <v>#REF!</v>
      </c>
    </row>
    <row r="358" spans="1:266" ht="12.9" customHeight="1" x14ac:dyDescent="0.2">
      <c r="A358" s="22" t="s">
        <v>214</v>
      </c>
      <c r="B358" s="77">
        <f>+BANCOS!B205+FINANCIERAS!B196</f>
        <v>0</v>
      </c>
      <c r="C358" s="77">
        <f>+BANCOS!C205+FINANCIERAS!C196</f>
        <v>0</v>
      </c>
      <c r="D358" s="77">
        <f>+BANCOS!D205+FINANCIERAS!D196</f>
        <v>0</v>
      </c>
      <c r="E358" s="77">
        <f>+BANCOS!E205+FINANCIERAS!E196</f>
        <v>0</v>
      </c>
      <c r="F358" s="77">
        <f>+BANCOS!F205+FINANCIERAS!F196</f>
        <v>0</v>
      </c>
      <c r="G358" s="77">
        <f>+BANCOS!G205+FINANCIERAS!G196</f>
        <v>0</v>
      </c>
      <c r="H358" s="77">
        <f>+BANCOS!H205+FINANCIERAS!H196</f>
        <v>0</v>
      </c>
      <c r="I358" s="77">
        <f>+BANCOS!I205+FINANCIERAS!I196</f>
        <v>0</v>
      </c>
      <c r="J358" s="77">
        <f>+BANCOS!J205+FINANCIERAS!J196</f>
        <v>0</v>
      </c>
      <c r="K358" s="77">
        <f>+BANCOS!K205+FINANCIERAS!K196</f>
        <v>0</v>
      </c>
      <c r="L358" s="77">
        <f>+BANCOS!L205+FINANCIERAS!L196</f>
        <v>0</v>
      </c>
      <c r="M358" s="77">
        <f>+BANCOS!M205+FINANCIERAS!M196</f>
        <v>0</v>
      </c>
      <c r="N358" s="77">
        <f>+BANCOS!N205+FINANCIERAS!N196</f>
        <v>0</v>
      </c>
      <c r="O358" s="77">
        <f>+BANCOS!O205+FINANCIERAS!O196</f>
        <v>0</v>
      </c>
      <c r="P358" s="77">
        <f>+BANCOS!P205+FINANCIERAS!P196</f>
        <v>0</v>
      </c>
      <c r="Q358" s="77">
        <f>+BANCOS!Q205+FINANCIERAS!Q196</f>
        <v>0</v>
      </c>
      <c r="R358" s="77">
        <f>+BANCOS!R205+FINANCIERAS!R196</f>
        <v>0</v>
      </c>
      <c r="S358" s="77">
        <f>+BANCOS!S205+FINANCIERAS!S196</f>
        <v>0</v>
      </c>
      <c r="T358" s="77">
        <f>+BANCOS!T205+FINANCIERAS!T196</f>
        <v>0</v>
      </c>
      <c r="U358" s="77">
        <f>+BANCOS!U205+FINANCIERAS!U196</f>
        <v>0</v>
      </c>
      <c r="V358" s="77">
        <f>+BANCOS!V205+FINANCIERAS!V196</f>
        <v>0</v>
      </c>
      <c r="W358" s="77">
        <f>+BANCOS!W205+FINANCIERAS!W196</f>
        <v>0</v>
      </c>
      <c r="X358" s="77">
        <f>+BANCOS!X205+FINANCIERAS!X196</f>
        <v>0</v>
      </c>
      <c r="Y358" s="77">
        <f>+BANCOS!Y205+FINANCIERAS!Y196</f>
        <v>0</v>
      </c>
      <c r="Z358" s="77">
        <f>+BANCOS!Z205+FINANCIERAS!Z196</f>
        <v>-1224</v>
      </c>
      <c r="AA358" s="77">
        <f>+BANCOS!AA205+FINANCIERAS!AA196</f>
        <v>-5607</v>
      </c>
      <c r="AB358" s="77">
        <f>+BANCOS!AB205+FINANCIERAS!AB196</f>
        <v>11713</v>
      </c>
      <c r="AC358" s="77">
        <f>+BANCOS!AC205+FINANCIERAS!AC196</f>
        <v>10678</v>
      </c>
      <c r="AD358" s="77">
        <f>+BANCOS!AD205+FINANCIERAS!AD196</f>
        <v>12484</v>
      </c>
      <c r="AE358" s="77">
        <f>+BANCOS!AE205+FINANCIERAS!AE196</f>
        <v>15383</v>
      </c>
      <c r="AF358" s="77">
        <f>+BANCOS!AF205+FINANCIERAS!AF196</f>
        <v>16338</v>
      </c>
      <c r="AG358" s="77">
        <f>+BANCOS!AG205+FINANCIERAS!AG196</f>
        <v>2660</v>
      </c>
      <c r="AH358" s="77">
        <f>+BANCOS!AH205+FINANCIERAS!AH196</f>
        <v>-27065</v>
      </c>
      <c r="AI358" s="77">
        <f>+BANCOS!AI205+FINANCIERAS!AI196</f>
        <v>8853</v>
      </c>
      <c r="AJ358" s="77">
        <f>+BANCOS!AJ205+FINANCIERAS!AJ196</f>
        <v>9047</v>
      </c>
      <c r="AK358" s="77">
        <f>+BANCOS!AK205+FINANCIERAS!AK196</f>
        <v>10013</v>
      </c>
      <c r="AL358" s="77">
        <f>+BANCOS!AL205+FINANCIERAS!AL196</f>
        <v>-236</v>
      </c>
      <c r="AM358" s="77">
        <f>+BANCOS!AM205+FINANCIERAS!AM196</f>
        <v>-9138</v>
      </c>
      <c r="AN358" s="77">
        <f>+BANCOS!AN205+FINANCIERAS!AN196</f>
        <v>-9786</v>
      </c>
      <c r="AO358" s="77">
        <f>+BANCOS!AO205+FINANCIERAS!AO196</f>
        <v>-7971</v>
      </c>
      <c r="AP358" s="77">
        <f>+BANCOS!AP205+FINANCIERAS!AP196</f>
        <v>-8623</v>
      </c>
      <c r="AQ358" s="77">
        <f>+BANCOS!AQ205+FINANCIERAS!AQ196</f>
        <v>-10689</v>
      </c>
      <c r="AR358" s="77">
        <f>+BANCOS!AR205+FINANCIERAS!AR196</f>
        <v>-10792.30560953</v>
      </c>
      <c r="AS358" s="77">
        <f>+BANCOS!AS205+FINANCIERAS!AS196</f>
        <v>-11713.247977999998</v>
      </c>
      <c r="AT358" s="77">
        <f>+BANCOS!AT205+FINANCIERAS!AT196</f>
        <v>-12483.586461480001</v>
      </c>
      <c r="AU358" s="77">
        <f>+BANCOS!AU205+FINANCIERAS!AU196</f>
        <v>-11991.144625180001</v>
      </c>
      <c r="AV358" s="77">
        <f>+BANCOS!AV205+FINANCIERAS!AV196</f>
        <v>-10178.30309103</v>
      </c>
      <c r="AW358" s="77">
        <f>+BANCOS!AW205+FINANCIERAS!AW196</f>
        <v>-7186.3346246600013</v>
      </c>
      <c r="AX358" s="77">
        <f>+BANCOS!AX205+FINANCIERAS!AX196</f>
        <v>-493.59910001999998</v>
      </c>
      <c r="AY358" s="77">
        <f>+BANCOS!AY205+FINANCIERAS!AY196</f>
        <v>-778.19382583999993</v>
      </c>
      <c r="AZ358" s="77">
        <f>+BANCOS!AZ205+FINANCIERAS!AZ196</f>
        <v>-73085.986940759991</v>
      </c>
      <c r="BA358" s="77">
        <f>+BANCOS!BA205+FINANCIERAS!BA196</f>
        <v>-70569.895204589964</v>
      </c>
      <c r="BB358" s="77">
        <f>+BANCOS!BB205+FINANCIERAS!BB196</f>
        <v>-43400.00981566</v>
      </c>
      <c r="BC358" s="77">
        <f>+BANCOS!BC205+FINANCIERAS!BC196</f>
        <v>-38764.18581219999</v>
      </c>
      <c r="BD358" s="77">
        <f>+BANCOS!BD205+FINANCIERAS!BD196</f>
        <v>-41012.327170999997</v>
      </c>
      <c r="BE358" s="77">
        <f>+BANCOS!BE205+FINANCIERAS!BE196</f>
        <v>-44696.232807040004</v>
      </c>
      <c r="BF358" s="77">
        <f>+BANCOS!BF205+FINANCIERAS!BF196</f>
        <v>-39843.539473890014</v>
      </c>
      <c r="BG358" s="77">
        <f>+BANCOS!BG205+FINANCIERAS!BG196</f>
        <v>-5723.1232380200008</v>
      </c>
      <c r="BH358" s="77">
        <f>+BANCOS!BH205+FINANCIERAS!BH196</f>
        <v>-3667.0090488100059</v>
      </c>
      <c r="BI358" s="77">
        <f>+BANCOS!BI205+FINANCIERAS!BI196</f>
        <v>3785</v>
      </c>
      <c r="BJ358" s="77">
        <f>+BANCOS!BJ205+FINANCIERAS!BJ196</f>
        <v>6693.3003621000007</v>
      </c>
      <c r="BK358" s="77">
        <f>+BANCOS!BK205+FINANCIERAS!BK196</f>
        <v>3897.8736542799998</v>
      </c>
      <c r="BL358" s="77">
        <f>+BANCOS!BL205+FINANCIERAS!BL196</f>
        <v>3383.7793283600004</v>
      </c>
      <c r="BM358" s="77">
        <f>+BANCOS!BM205+FINANCIERAS!BM196</f>
        <v>7786.3947253600018</v>
      </c>
      <c r="BN358" s="77">
        <f>+BANCOS!BN205+FINANCIERAS!BN196</f>
        <v>10131.21459756</v>
      </c>
      <c r="BO358" s="77">
        <f>+BANCOS!BO205+FINANCIERAS!BO196</f>
        <v>9433.0726884100004</v>
      </c>
      <c r="BP358" s="77">
        <f>+BANCOS!BP205+FINANCIERAS!BP196</f>
        <v>13646.732181200001</v>
      </c>
      <c r="BQ358" s="77">
        <f>+BANCOS!BQ205+FINANCIERAS!BQ196</f>
        <v>12039.549069539999</v>
      </c>
      <c r="BR358" s="77">
        <f>+BANCOS!BR205+FINANCIERAS!BR196</f>
        <v>17869.650834550001</v>
      </c>
      <c r="BS358" s="77">
        <f>+BANCOS!BS205+FINANCIERAS!BS196</f>
        <v>12097.424823960009</v>
      </c>
      <c r="BT358" s="77">
        <f>+BANCOS!BT205+FINANCIERAS!BT196</f>
        <v>8764.7443075200008</v>
      </c>
      <c r="BU358" s="77">
        <f>+BANCOS!BU205+FINANCIERAS!BU196</f>
        <v>2555.5052049300011</v>
      </c>
      <c r="BV358" s="77">
        <f>+BANCOS!BV205+FINANCIERAS!BV196</f>
        <v>-903.20545775000005</v>
      </c>
      <c r="BW358" s="77">
        <f>+BANCOS!BW205+FINANCIERAS!BW196</f>
        <v>-1282.18354021</v>
      </c>
      <c r="BX358" s="77">
        <f>+BANCOS!BX205+FINANCIERAS!BX196</f>
        <v>-2019.20005737</v>
      </c>
      <c r="BY358" s="77">
        <f>+BANCOS!BY205+FINANCIERAS!BY196</f>
        <v>-479.55862674000002</v>
      </c>
      <c r="BZ358" s="77">
        <f>+BANCOS!BZ205+FINANCIERAS!BZ196</f>
        <v>-1910.0751750899999</v>
      </c>
      <c r="CA358" s="77">
        <f>+BANCOS!CA205+FINANCIERAS!CA196</f>
        <v>-1199.999939920001</v>
      </c>
      <c r="CB358" s="77">
        <f>+BANCOS!CB205+FINANCIERAS!CB196</f>
        <v>-626.07802008999897</v>
      </c>
      <c r="CC358" s="77">
        <f>+BANCOS!CC205+FINANCIERAS!CC196</f>
        <v>-5675.0217827100005</v>
      </c>
      <c r="CD358" s="77">
        <f>+BANCOS!CD205+FINANCIERAS!CD196</f>
        <v>-4639.8475540199979</v>
      </c>
      <c r="CE358" s="77">
        <f>+BANCOS!CE205+FINANCIERAS!CE196</f>
        <v>-4198.8489084100001</v>
      </c>
      <c r="CF358" s="77">
        <f>+BANCOS!CF205+FINANCIERAS!CF196</f>
        <v>-5514.6111746500019</v>
      </c>
      <c r="CG358" s="77">
        <f>+BANCOS!CG205+FINANCIERAS!CG196</f>
        <v>-8521.7106756199992</v>
      </c>
      <c r="CH358" s="77">
        <f>+BANCOS!CH205+FINANCIERAS!CH196</f>
        <v>-195.35962293000006</v>
      </c>
      <c r="CI358" s="77">
        <f>+BANCOS!CI205+FINANCIERAS!CI196</f>
        <v>1243.729190479999</v>
      </c>
      <c r="CJ358" s="77">
        <f>+BANCOS!CJ205+FINANCIERAS!CJ196</f>
        <v>2034.24353776</v>
      </c>
      <c r="CK358" s="77">
        <f>+BANCOS!CK205+FINANCIERAS!CK196</f>
        <v>3656.42282376</v>
      </c>
      <c r="CL358" s="77">
        <f>+BANCOS!CL205+FINANCIERAS!CL196</f>
        <v>4602</v>
      </c>
      <c r="CM358" s="77">
        <f>+BANCOS!CM205+FINANCIERAS!CM196</f>
        <v>21737.977760400001</v>
      </c>
      <c r="CN358" s="77">
        <f>+BANCOS!CN205+FINANCIERAS!CN196</f>
        <v>27511.678393009999</v>
      </c>
      <c r="CO358" s="77">
        <f>+BANCOS!CO205+FINANCIERAS!CO196</f>
        <v>26879.725016240001</v>
      </c>
      <c r="CP358" s="77">
        <f>+BANCOS!CP205+FINANCIERAS!CP196</f>
        <v>19243.28134767001</v>
      </c>
      <c r="CQ358" s="77">
        <f>+BANCOS!CQ205+FINANCIERAS!CQ196</f>
        <v>19146.395406249998</v>
      </c>
      <c r="CR358" s="77">
        <f>+BANCOS!CR205+FINANCIERAS!CR196</f>
        <v>18533.872060139998</v>
      </c>
      <c r="CS358" s="77">
        <f>+BANCOS!CS205+FINANCIERAS!CS196</f>
        <v>12658.115724610001</v>
      </c>
      <c r="CT358" s="77">
        <f>+BANCOS!CT205+FINANCIERAS!CT196</f>
        <v>867.59045642000012</v>
      </c>
      <c r="CU358" s="77">
        <f>+BANCOS!CU205+FINANCIERAS!CU196</f>
        <v>-303.34903605999961</v>
      </c>
      <c r="CV358" s="77">
        <f>+BANCOS!CV205+FINANCIERAS!CV196</f>
        <v>1239.37296152</v>
      </c>
      <c r="CW358" s="77">
        <f>+BANCOS!CW205+FINANCIERAS!CW196</f>
        <v>11366.44194384</v>
      </c>
      <c r="CX358" s="77">
        <f>+BANCOS!CX205+FINANCIERAS!CX196</f>
        <v>23835.51917757</v>
      </c>
      <c r="CY358" s="77">
        <f>+BANCOS!CY205+FINANCIERAS!CY196</f>
        <v>26728.080360749998</v>
      </c>
      <c r="CZ358" s="77">
        <f>+BANCOS!CZ205+FINANCIERAS!CZ196</f>
        <v>25828.309508810002</v>
      </c>
      <c r="DA358" s="77">
        <f>+BANCOS!DA205+FINANCIERAS!DA196</f>
        <v>26179.344500249998</v>
      </c>
      <c r="DB358" s="77">
        <f>+BANCOS!DB205+FINANCIERAS!DB196</f>
        <v>25344.16696929</v>
      </c>
      <c r="DC358" s="77">
        <f>+BANCOS!DC205+FINANCIERAS!DC196</f>
        <v>24924.727225490002</v>
      </c>
      <c r="DD358" s="77">
        <f>+BANCOS!DD205+FINANCIERAS!DD196</f>
        <v>26614.31124468999</v>
      </c>
      <c r="DE358" s="77">
        <f>+BANCOS!DE205+FINANCIERAS!DE196</f>
        <v>39184.732913330001</v>
      </c>
      <c r="DF358" s="77">
        <f>+BANCOS!DF205+FINANCIERAS!DF196</f>
        <v>-2080.1713166600002</v>
      </c>
      <c r="DG358" s="77">
        <f>+BANCOS!DG205+FINANCIERAS!DG196</f>
        <v>-2205.5056176500011</v>
      </c>
      <c r="DH358" s="77">
        <f>+BANCOS!DH205+FINANCIERAS!DH196</f>
        <v>-575.27880265999897</v>
      </c>
      <c r="DI358" s="77">
        <f>+BANCOS!DI205+FINANCIERAS!DI196</f>
        <v>2111.0327619400014</v>
      </c>
      <c r="DJ358" s="77">
        <f>+BANCOS!DJ205+FINANCIERAS!DJ196</f>
        <v>11476.213032799998</v>
      </c>
      <c r="DK358" s="77">
        <f>+BANCOS!DK205+FINANCIERAS!DK196</f>
        <v>7003.9918199700005</v>
      </c>
      <c r="DL358" s="77">
        <f>+BANCOS!DL205+FINANCIERAS!DL196</f>
        <v>-4231.8290183600002</v>
      </c>
      <c r="DM358" s="77">
        <f>+BANCOS!DM205+FINANCIERAS!DM196</f>
        <v>-6936.8545440299986</v>
      </c>
      <c r="DN358" s="77">
        <f>+BANCOS!DN205+FINANCIERAS!DN196</f>
        <v>-8998.7955449400015</v>
      </c>
      <c r="DO358" s="77">
        <f>+BANCOS!DO205+FINANCIERAS!DO196</f>
        <v>-12349.05888617</v>
      </c>
      <c r="DP358" s="77">
        <f>+BANCOS!DP205+FINANCIERAS!DP196</f>
        <v>-29068.462099690001</v>
      </c>
      <c r="DQ358" s="77">
        <f>+BANCOS!DQ205+FINANCIERAS!DQ196</f>
        <v>-299.25485749000109</v>
      </c>
      <c r="DR358" s="77">
        <f>+BANCOS!DR205+FINANCIERAS!DR196</f>
        <v>1907.9226114099999</v>
      </c>
      <c r="DS358" s="77">
        <f>+BANCOS!DS205+FINANCIERAS!DS196</f>
        <v>1545.5326614600001</v>
      </c>
      <c r="DT358" s="77">
        <f>+BANCOS!DT205+FINANCIERAS!DT196</f>
        <v>4829.1959821099999</v>
      </c>
      <c r="DU358" s="77">
        <f>+BANCOS!DU205+FINANCIERAS!DU196</f>
        <v>9715.9071768099984</v>
      </c>
      <c r="DV358" s="77">
        <f>+BANCOS!DV205+FINANCIERAS!DV196</f>
        <v>17042.943379730001</v>
      </c>
      <c r="DW358" s="77">
        <f>+BANCOS!DW205+FINANCIERAS!DW196</f>
        <v>22642.144623789998</v>
      </c>
      <c r="DX358" s="77">
        <f>+BANCOS!DX205+FINANCIERAS!DX196</f>
        <v>33138.968332299999</v>
      </c>
      <c r="DY358" s="77">
        <f>+BANCOS!DY205+FINANCIERAS!DY196</f>
        <v>39959.195263449998</v>
      </c>
      <c r="DZ358" s="77">
        <f>+BANCOS!DZ205+FINANCIERAS!DZ196</f>
        <v>39927.854233650003</v>
      </c>
      <c r="EA358" s="77">
        <f>+BANCOS!EA205+FINANCIERAS!EA196</f>
        <v>39923.625820230001</v>
      </c>
      <c r="EB358" s="77">
        <f>+BANCOS!EB205+FINANCIERAS!EB196</f>
        <v>37702.942889569997</v>
      </c>
      <c r="EC358" s="77">
        <f>+BANCOS!EC205+FINANCIERAS!EC196</f>
        <v>45708.481669550005</v>
      </c>
      <c r="ED358" s="77">
        <f>+BANCOS!ED205+FINANCIERAS!ED196</f>
        <v>-2368.7724617499998</v>
      </c>
      <c r="EE358" s="77">
        <f>+BANCOS!EE205+FINANCIERAS!EE196</f>
        <v>-2520.5527714100003</v>
      </c>
      <c r="EF358" s="77">
        <f>+BANCOS!EF205+FINANCIERAS!EF196</f>
        <v>-1710.6699539800002</v>
      </c>
      <c r="EG358" s="77">
        <f>+BANCOS!EG205+FINANCIERAS!EG196</f>
        <v>6314.2270964700001</v>
      </c>
      <c r="EH358" s="77">
        <f>+BANCOS!EH205+FINANCIERAS!EH196</f>
        <v>11740.827323239999</v>
      </c>
      <c r="EI358" s="77">
        <f>+BANCOS!EI205+FINANCIERAS!EI196</f>
        <v>8648.3000250900004</v>
      </c>
      <c r="EJ358" s="77">
        <f>+BANCOS!EJ205+FINANCIERAS!EJ196</f>
        <v>17128.78901018</v>
      </c>
      <c r="EK358" s="77">
        <f>+BANCOS!EK205+FINANCIERAS!EK196</f>
        <v>20780.193233450002</v>
      </c>
      <c r="EL358" s="77">
        <f>+BANCOS!EL205+FINANCIERAS!EL196</f>
        <v>2684.6757648500043</v>
      </c>
      <c r="EM358" s="77">
        <f>+BANCOS!EM205+FINANCIERAS!EM196</f>
        <v>26294.658558360003</v>
      </c>
      <c r="EN358" s="77">
        <f>+BANCOS!EN205+FINANCIERAS!EN196</f>
        <v>30858.282970089997</v>
      </c>
      <c r="EO358" s="77">
        <f>+BANCOS!EO205+FINANCIERAS!EO196</f>
        <v>20479.502530410009</v>
      </c>
      <c r="EP358" s="77">
        <f>+BANCOS!EP205+FINANCIERAS!EP196</f>
        <v>-1025.5292557299999</v>
      </c>
      <c r="EQ358" s="77">
        <f>+BANCOS!EQ205+FINANCIERAS!EQ196</f>
        <v>2722.8316853699998</v>
      </c>
      <c r="ER358" s="77">
        <f>+BANCOS!ER205+FINANCIERAS!ER196</f>
        <v>-14.719261560000177</v>
      </c>
      <c r="ES358" s="77">
        <f>+BANCOS!ES205+FINANCIERAS!ES196</f>
        <v>9297.8361616900002</v>
      </c>
      <c r="ET358" s="77">
        <f>+BANCOS!ET205+FINANCIERAS!ET196</f>
        <v>10718.671143990001</v>
      </c>
      <c r="EU358" s="77">
        <f>+BANCOS!EU205+FINANCIERAS!EU196</f>
        <v>15310.57008107</v>
      </c>
      <c r="EV358" s="77">
        <f>+BANCOS!EV205+FINANCIERAS!EV196</f>
        <v>15409.61694129</v>
      </c>
      <c r="EW358" s="77">
        <f>+BANCOS!EW205+FINANCIERAS!EW196</f>
        <v>16738.26310877001</v>
      </c>
      <c r="EX358" s="77">
        <f>+BANCOS!EX205+FINANCIERAS!EX196</f>
        <v>29788.610702129998</v>
      </c>
      <c r="EY358" s="77">
        <f>+BANCOS!EY205+FINANCIERAS!EY196</f>
        <v>35912.415222400006</v>
      </c>
      <c r="EZ358" s="77">
        <f>+BANCOS!EZ205+FINANCIERAS!EZ196</f>
        <v>37166.26601806</v>
      </c>
      <c r="FA358" s="77">
        <f>+BANCOS!FA205+FINANCIERAS!FA196</f>
        <v>98318.642539299995</v>
      </c>
      <c r="FB358" s="77">
        <f>+BANCOS!FB205+FINANCIERAS!FB196</f>
        <v>4658.0103310699997</v>
      </c>
      <c r="FC358" s="77">
        <f>+BANCOS!FC205+FINANCIERAS!FC196</f>
        <v>5002.1664951899993</v>
      </c>
      <c r="FD358" s="77">
        <f>+BANCOS!FD205+FINANCIERAS!FD196</f>
        <v>14433.10778377</v>
      </c>
      <c r="FE358" s="77">
        <f>+BANCOS!FE205+FINANCIERAS!FE196</f>
        <v>25776.534150249998</v>
      </c>
      <c r="FF358" s="77">
        <f>+BANCOS!FF205+FINANCIERAS!FF196</f>
        <v>37155.085182969997</v>
      </c>
      <c r="FG358" s="77">
        <f>+BANCOS!FG205+FINANCIERAS!FG196</f>
        <v>48068.764225209998</v>
      </c>
      <c r="FH358" s="77">
        <f>+BANCOS!FH205+FINANCIERAS!FH196</f>
        <v>51012.871041160011</v>
      </c>
      <c r="FI358" s="77">
        <f>+BANCOS!FI205+FINANCIERAS!FI196</f>
        <v>55723.366853679996</v>
      </c>
      <c r="FJ358" s="77">
        <f>+BANCOS!FJ205+FINANCIERAS!FJ196</f>
        <v>77487.757403470008</v>
      </c>
      <c r="FK358" s="77">
        <f>+BANCOS!FK205+FINANCIERAS!FK196</f>
        <v>81610.632141640017</v>
      </c>
      <c r="FL358" s="77">
        <f>+BANCOS!FL205+FINANCIERAS!FL196</f>
        <v>94661.537032339998</v>
      </c>
      <c r="FM358" s="77">
        <f>+BANCOS!FM205+FINANCIERAS!FM196</f>
        <v>110691.77114165</v>
      </c>
      <c r="FN358" s="77">
        <f>+BANCOS!FN205+FINANCIERAS!FN196</f>
        <v>-3811.3649541</v>
      </c>
      <c r="FO358" s="77">
        <f>+BANCOS!FO205+FINANCIERAS!FO196</f>
        <v>-409.65452418999962</v>
      </c>
      <c r="FP358" s="77">
        <f>+BANCOS!FP205+FINANCIERAS!FP196</f>
        <v>6637.8866441</v>
      </c>
      <c r="FQ358" s="77">
        <f>+BANCOS!FQ205+FINANCIERAS!FQ196</f>
        <v>21360.121861579999</v>
      </c>
      <c r="FR358" s="77">
        <f>+BANCOS!FR205+FINANCIERAS!FR196</f>
        <v>48116.473038260003</v>
      </c>
      <c r="FS358" s="77">
        <f>+BANCOS!FS205+FINANCIERAS!FS196</f>
        <v>60062.356696939998</v>
      </c>
      <c r="FT358" s="77">
        <f>+BANCOS!FT205+FINANCIERAS!FT196</f>
        <v>62723.75633584</v>
      </c>
      <c r="FU358" s="77">
        <f>+BANCOS!FU205+FINANCIERAS!FU196</f>
        <v>69518.448334429995</v>
      </c>
      <c r="FV358" s="77">
        <f>+BANCOS!FV205+FINANCIERAS!FV196</f>
        <v>86447.980070299993</v>
      </c>
      <c r="FW358" s="77">
        <f>+BANCOS!FW205+FINANCIERAS!FW196</f>
        <v>93570.550158859987</v>
      </c>
      <c r="FX358" s="77">
        <f>+BANCOS!FX205+FINANCIERAS!FX196</f>
        <v>96632.830561269977</v>
      </c>
      <c r="FY358" s="77">
        <f>+BANCOS!FY205+FINANCIERAS!FY196</f>
        <v>111673.35182153</v>
      </c>
      <c r="FZ358" s="77">
        <f>+BANCOS!FZ205+FINANCIERAS!FZ196</f>
        <v>6142.0983566599998</v>
      </c>
      <c r="GA358" s="77">
        <f>+BANCOS!GA205+FINANCIERAS!GA196</f>
        <v>11147.966828000001</v>
      </c>
      <c r="GB358" s="77">
        <f>+BANCOS!GB205+FINANCIERAS!GB196</f>
        <v>17837.484642579999</v>
      </c>
      <c r="GC358" s="77">
        <f>+BANCOS!GC205+FINANCIERAS!GC196</f>
        <v>28102.965097610002</v>
      </c>
      <c r="GD358" s="77">
        <f>+BANCOS!GD205+FINANCIERAS!GD196</f>
        <v>38316.852872709998</v>
      </c>
      <c r="GE358" s="77">
        <f>+BANCOS!GE205+FINANCIERAS!GE196</f>
        <v>45948.797002920001</v>
      </c>
      <c r="GF358" s="77">
        <f>+BANCOS!GF205+FINANCIERAS!GF196</f>
        <v>50563.56495765</v>
      </c>
      <c r="GG358" s="77">
        <f>+BANCOS!GG205+FINANCIERAS!GG196</f>
        <v>55150.549764659998</v>
      </c>
      <c r="GH358" s="77">
        <f>+BANCOS!GH205+FINANCIERAS!GH196</f>
        <v>85191.55545337002</v>
      </c>
      <c r="GI358" s="77">
        <f>+BANCOS!GI205+FINANCIERAS!GI196</f>
        <v>148491.87929760999</v>
      </c>
      <c r="GJ358" s="77">
        <f>+BANCOS!GJ205+FINANCIERAS!GJ196</f>
        <v>241117.34045553001</v>
      </c>
      <c r="GK358" s="77">
        <f>+BANCOS!GK205+FINANCIERAS!GK196</f>
        <v>137661.71797773</v>
      </c>
      <c r="GL358" s="77">
        <f>+BANCOS!GL205+FINANCIERAS!GL196</f>
        <v>2814.4540282799999</v>
      </c>
      <c r="GM358" s="77">
        <f>+BANCOS!GM205+FINANCIERAS!GM196</f>
        <v>7493.77534827</v>
      </c>
      <c r="GN358" s="77">
        <f>+BANCOS!GN205+FINANCIERAS!GN196</f>
        <v>29838.18374855999</v>
      </c>
      <c r="GO358" s="77">
        <f>+BANCOS!GO205+FINANCIERAS!GO196</f>
        <v>39867.309383489999</v>
      </c>
      <c r="GP358" s="77">
        <f>+BANCOS!GP205+FINANCIERAS!GP196</f>
        <v>74210.386226770002</v>
      </c>
      <c r="GQ358" s="77">
        <f>+BANCOS!GQ205+FINANCIERAS!GQ196</f>
        <v>84562.527665400019</v>
      </c>
      <c r="GR358" s="77">
        <f>+BANCOS!GR205+FINANCIERAS!GR196</f>
        <v>91917.684631840006</v>
      </c>
      <c r="GS358" s="77">
        <f>+BANCOS!GS205+FINANCIERAS!GS196</f>
        <v>94284.561168510001</v>
      </c>
      <c r="GT358" s="77">
        <f>+BANCOS!GT205+FINANCIERAS!GT196</f>
        <v>120260.95110064</v>
      </c>
      <c r="GU358" s="77">
        <f>+BANCOS!GU205+FINANCIERAS!GU196</f>
        <v>126202.75805075</v>
      </c>
      <c r="GV358" s="77">
        <f>+BANCOS!GV205+FINANCIERAS!GV196</f>
        <v>131883.00292221998</v>
      </c>
      <c r="GW358" s="77">
        <f>+BANCOS!GW205+FINANCIERAS!GW196</f>
        <v>169042.89437995999</v>
      </c>
      <c r="GX358" s="77">
        <f>+BANCOS!GX205+FINANCIERAS!GX196</f>
        <v>596.45941485999992</v>
      </c>
      <c r="GY358" s="77">
        <f>+BANCOS!GY205+FINANCIERAS!GY196</f>
        <v>442.06817661999889</v>
      </c>
      <c r="GZ358" s="77">
        <f>+BANCOS!GZ205+FINANCIERAS!GZ196</f>
        <v>8122.6079755299997</v>
      </c>
      <c r="HA358" s="77">
        <f>+BANCOS!HA205+FINANCIERAS!HA196</f>
        <v>22711.499611200001</v>
      </c>
      <c r="HB358" s="77">
        <f>+BANCOS!HB205+FINANCIERAS!HB196</f>
        <v>38343.150992340001</v>
      </c>
      <c r="HC358" s="77">
        <f>+BANCOS!HC205+FINANCIERAS!HC196</f>
        <v>41420.126679909998</v>
      </c>
      <c r="HD358" s="77">
        <f>+BANCOS!HD205+FINANCIERAS!HD196</f>
        <v>47016.790831899976</v>
      </c>
      <c r="HE358" s="77">
        <f>+BANCOS!HE205+FINANCIERAS!HE196</f>
        <v>49414.675741769985</v>
      </c>
      <c r="HF358" s="77">
        <f>+BANCOS!HF205+FINANCIERAS!HF196</f>
        <v>101223.2167399</v>
      </c>
      <c r="HG358" s="77">
        <f>+BANCOS!HG205+FINANCIERAS!HG196</f>
        <v>115464.02982513001</v>
      </c>
      <c r="HH358" s="77">
        <f>+BANCOS!HH205+FINANCIERAS!HH196</f>
        <v>111368.75941117</v>
      </c>
      <c r="HI358" s="77">
        <f>+BANCOS!HI205+FINANCIERAS!HI196</f>
        <v>170666.23420325</v>
      </c>
      <c r="HJ358" s="77">
        <f>+BANCOS!HJ205+FINANCIERAS!HJ196</f>
        <v>511.67256764000001</v>
      </c>
      <c r="HK358" s="77">
        <f>+BANCOS!HK205+FINANCIERAS!HK196</f>
        <v>1306.5872236299995</v>
      </c>
      <c r="HL358" s="77">
        <f>+BANCOS!HL205+FINANCIERAS!HL196</f>
        <v>11998.343917670001</v>
      </c>
      <c r="HM358" s="77">
        <f>+BANCOS!HM205+FINANCIERAS!HM196</f>
        <v>34142.243676639999</v>
      </c>
      <c r="HN358" s="77">
        <f>+BANCOS!HN205+FINANCIERAS!HN196</f>
        <v>43949.244191079997</v>
      </c>
      <c r="HO358" s="77">
        <f>+BANCOS!HO205+FINANCIERAS!HO196</f>
        <v>56337.019288879987</v>
      </c>
      <c r="HP358" s="77">
        <f>+BANCOS!HP205+FINANCIERAS!HP196</f>
        <v>57061.300210449997</v>
      </c>
      <c r="HQ358" s="77">
        <f>+BANCOS!HQ205+FINANCIERAS!HQ196</f>
        <v>66587.687328039989</v>
      </c>
      <c r="HR358" s="77">
        <f>+BANCOS!HR205+FINANCIERAS!HR196</f>
        <v>104529.35081001002</v>
      </c>
      <c r="HS358" s="77">
        <f>+BANCOS!HS205+FINANCIERAS!HS196</f>
        <v>116152.78103350999</v>
      </c>
      <c r="HT358" s="77">
        <f>+BANCOS!HT205+FINANCIERAS!HT196</f>
        <v>117579.76468852001</v>
      </c>
      <c r="HU358" s="77">
        <f>+BANCOS!HU205+FINANCIERAS!HU196</f>
        <v>102852.78434491003</v>
      </c>
      <c r="HV358" s="77">
        <f>+BANCOS!HV205+FINANCIERAS!HV196</f>
        <v>904.39479348000032</v>
      </c>
      <c r="HW358" s="77">
        <f>+BANCOS!HW205+FINANCIERAS!HW196</f>
        <v>2838.9745924700001</v>
      </c>
      <c r="HX358" s="77">
        <f>+BANCOS!HX205+FINANCIERAS!HX196</f>
        <v>53362.097856259992</v>
      </c>
      <c r="HY358" s="77">
        <f>+BANCOS!HY205+FINANCIERAS!HY196</f>
        <v>75044.198828750013</v>
      </c>
      <c r="HZ358" s="77">
        <f>+BANCOS!HZ205+FINANCIERAS!HZ196</f>
        <v>76375.95732062</v>
      </c>
      <c r="IA358" s="77">
        <f>+BANCOS!IA205+FINANCIERAS!IA196</f>
        <v>66173.440618520021</v>
      </c>
      <c r="IB358" s="77">
        <f>+BANCOS!IB205+FINANCIERAS!IB196</f>
        <v>69310.974738360004</v>
      </c>
      <c r="IC358" s="77">
        <f>+BANCOS!IC205+FINANCIERAS!IC196</f>
        <v>51386.181065789991</v>
      </c>
      <c r="ID358" s="77">
        <f>+BANCOS!ID205+FINANCIERAS!ID196</f>
        <v>122331.07745442001</v>
      </c>
      <c r="IE358" s="77">
        <f>+BANCOS!IE205+FINANCIERAS!IE196</f>
        <v>125317.63409441001</v>
      </c>
      <c r="IF358" s="77">
        <f>+BANCOS!IF205+FINANCIERAS!IF196</f>
        <v>132480.97095777999</v>
      </c>
      <c r="IG358" s="77">
        <f>+BANCOS!IG205+FINANCIERAS!IG196</f>
        <v>143578.28664419</v>
      </c>
      <c r="IH358" s="77">
        <f>+BANCOS!IH205+FINANCIERAS!IH196</f>
        <v>4017.8322302299998</v>
      </c>
      <c r="II358" s="77">
        <f>+BANCOS!II205+FINANCIERAS!II196</f>
        <v>10870.96673104</v>
      </c>
      <c r="IJ358" s="77">
        <f>+BANCOS!IJ205+FINANCIERAS!IJ196</f>
        <v>42829.874065210002</v>
      </c>
      <c r="IK358" s="77">
        <f>+BANCOS!IK205+FINANCIERAS!IK196</f>
        <v>49118.298582030002</v>
      </c>
      <c r="IL358" s="77">
        <f>+BANCOS!IL205+FINANCIERAS!IL196</f>
        <v>67623.017440259995</v>
      </c>
      <c r="IM358" s="77">
        <f>+BANCOS!IM205+FINANCIERAS!IM196</f>
        <v>100094.30213412001</v>
      </c>
      <c r="IN358" s="77">
        <f>+BANCOS!IN205+FINANCIERAS!IN196</f>
        <v>117604.1308065</v>
      </c>
      <c r="IO358" s="77">
        <f>+BANCOS!IO205+FINANCIERAS!IO196</f>
        <v>120478.3527224</v>
      </c>
      <c r="IP358" s="77">
        <f>+BANCOS!IP205+FINANCIERAS!IP196</f>
        <v>137570.42885545001</v>
      </c>
      <c r="IQ358" s="77">
        <f>+BANCOS!IQ205+FINANCIERAS!IQ196</f>
        <v>211325.93124886</v>
      </c>
      <c r="IR358" s="77">
        <f>+BANCOS!IR205+FINANCIERAS!IR196</f>
        <v>221691.78998474003</v>
      </c>
      <c r="IS358" s="77">
        <f>+BANCOS!IS205+FINANCIERAS!IS196</f>
        <v>231192.19441021999</v>
      </c>
      <c r="IT358" s="77">
        <f>+BANCOS!IT205+FINANCIERAS!IT196</f>
        <v>27032.544105739991</v>
      </c>
      <c r="IU358" s="77">
        <f>+BANCOS!IU205+FINANCIERAS!IU196</f>
        <v>36179.101662949986</v>
      </c>
      <c r="IV358" s="77">
        <f>+BANCOS!IV205+FINANCIERAS!IV196</f>
        <v>64164.024390639999</v>
      </c>
      <c r="IW358" s="77">
        <f>+BANCOS!IW205+FINANCIERAS!IW196</f>
        <v>98850.897035100003</v>
      </c>
      <c r="IX358" s="77">
        <f>+BANCOS!IX205+FINANCIERAS!IX196</f>
        <v>114724.35397903</v>
      </c>
      <c r="IY358" s="77">
        <f>+BANCOS!IY205+FINANCIERAS!IY196</f>
        <v>154762.36354421001</v>
      </c>
      <c r="IZ358" s="77">
        <f>+BANCOS!IZ205+FINANCIERAS!IZ196</f>
        <v>165673.80490496001</v>
      </c>
      <c r="JA358" s="77">
        <f>+BANCOS!JA205+FINANCIERAS!JA196</f>
        <v>171720</v>
      </c>
      <c r="JB358" s="77">
        <f>+BANCOS!JB205+FINANCIERAS!JB196</f>
        <v>237075.79159347</v>
      </c>
      <c r="JC358" s="77">
        <f>+BANCOS!JC205+FINANCIERAS!JC196</f>
        <v>263217.63287263003</v>
      </c>
      <c r="JD358" s="77">
        <f>+BANCOS!JD205+FINANCIERAS!JD196</f>
        <v>265290.17611568997</v>
      </c>
      <c r="JE358" s="77">
        <f>+BANCOS!JE205+FINANCIERAS!JE196</f>
        <v>289733.40305900003</v>
      </c>
      <c r="JF358" s="77" t="e">
        <f>+BANCOS!#REF!+FINANCIERAS!JF196</f>
        <v>#REF!</v>
      </c>
    </row>
    <row r="359" spans="1:266" ht="12.9" customHeight="1" x14ac:dyDescent="0.2">
      <c r="A359" s="23" t="s">
        <v>215</v>
      </c>
      <c r="B359" s="77">
        <f>+BANCOS!B206+FINANCIERAS!B197</f>
        <v>0</v>
      </c>
      <c r="C359" s="77">
        <f>+BANCOS!C206+FINANCIERAS!C197</f>
        <v>0</v>
      </c>
      <c r="D359" s="77">
        <f>+BANCOS!D206+FINANCIERAS!D197</f>
        <v>0</v>
      </c>
      <c r="E359" s="77">
        <f>+BANCOS!E206+FINANCIERAS!E197</f>
        <v>0</v>
      </c>
      <c r="F359" s="77">
        <f>+BANCOS!F206+FINANCIERAS!F197</f>
        <v>0</v>
      </c>
      <c r="G359" s="77">
        <f>+BANCOS!G206+FINANCIERAS!G197</f>
        <v>0</v>
      </c>
      <c r="H359" s="77">
        <f>+BANCOS!H206+FINANCIERAS!H197</f>
        <v>0</v>
      </c>
      <c r="I359" s="77">
        <f>+BANCOS!I206+FINANCIERAS!I197</f>
        <v>0</v>
      </c>
      <c r="J359" s="77">
        <f>+BANCOS!J206+FINANCIERAS!J197</f>
        <v>0</v>
      </c>
      <c r="K359" s="77">
        <f>+BANCOS!K206+FINANCIERAS!K197</f>
        <v>0</v>
      </c>
      <c r="L359" s="77">
        <f>+BANCOS!L206+FINANCIERAS!L197</f>
        <v>0</v>
      </c>
      <c r="M359" s="77">
        <f>+BANCOS!M206+FINANCIERAS!M197</f>
        <v>0</v>
      </c>
      <c r="N359" s="77">
        <f>+BANCOS!N206+FINANCIERAS!N197</f>
        <v>0</v>
      </c>
      <c r="O359" s="77">
        <f>+BANCOS!O206+FINANCIERAS!O197</f>
        <v>0</v>
      </c>
      <c r="P359" s="77">
        <f>+BANCOS!P206+FINANCIERAS!P197</f>
        <v>0</v>
      </c>
      <c r="Q359" s="77">
        <f>+BANCOS!Q206+FINANCIERAS!Q197</f>
        <v>0</v>
      </c>
      <c r="R359" s="77">
        <f>+BANCOS!R206+FINANCIERAS!R197</f>
        <v>0</v>
      </c>
      <c r="S359" s="77">
        <f>+BANCOS!S206+FINANCIERAS!S197</f>
        <v>0</v>
      </c>
      <c r="T359" s="77">
        <f>+BANCOS!T206+FINANCIERAS!T197</f>
        <v>0</v>
      </c>
      <c r="U359" s="77">
        <f>+BANCOS!U206+FINANCIERAS!U197</f>
        <v>0</v>
      </c>
      <c r="V359" s="77">
        <f>+BANCOS!V206+FINANCIERAS!V197</f>
        <v>0</v>
      </c>
      <c r="W359" s="77">
        <f>+BANCOS!W206+FINANCIERAS!W197</f>
        <v>0</v>
      </c>
      <c r="X359" s="77">
        <f>+BANCOS!X206+FINANCIERAS!X197</f>
        <v>0</v>
      </c>
      <c r="Y359" s="77">
        <f>+BANCOS!Y206+FINANCIERAS!Y197</f>
        <v>0</v>
      </c>
      <c r="Z359" s="77">
        <f>+BANCOS!Z206+FINANCIERAS!Z197</f>
        <v>-8981</v>
      </c>
      <c r="AA359" s="77">
        <f>+BANCOS!AA206+FINANCIERAS!AA197</f>
        <v>-38389</v>
      </c>
      <c r="AB359" s="77">
        <f>+BANCOS!AB206+FINANCIERAS!AB197</f>
        <v>-59058</v>
      </c>
      <c r="AC359" s="77">
        <f>+BANCOS!AC206+FINANCIERAS!AC197</f>
        <v>-68330</v>
      </c>
      <c r="AD359" s="77">
        <f>+BANCOS!AD206+FINANCIERAS!AD197</f>
        <v>-84985</v>
      </c>
      <c r="AE359" s="77">
        <f>+BANCOS!AE206+FINANCIERAS!AE197</f>
        <v>-158439</v>
      </c>
      <c r="AF359" s="77">
        <f>+BANCOS!AF206+FINANCIERAS!AF197</f>
        <v>-176455</v>
      </c>
      <c r="AG359" s="77">
        <f>+BANCOS!AG206+FINANCIERAS!AG197</f>
        <v>-200480</v>
      </c>
      <c r="AH359" s="77">
        <f>+BANCOS!AH206+FINANCIERAS!AH197</f>
        <v>-204130</v>
      </c>
      <c r="AI359" s="77">
        <f>+BANCOS!AI206+FINANCIERAS!AI197</f>
        <v>-230924</v>
      </c>
      <c r="AJ359" s="77">
        <f>+BANCOS!AJ206+FINANCIERAS!AJ197</f>
        <v>-301973</v>
      </c>
      <c r="AK359" s="77">
        <f>+BANCOS!AK206+FINANCIERAS!AK197</f>
        <v>-454300</v>
      </c>
      <c r="AL359" s="77">
        <f>+BANCOS!AL206+FINANCIERAS!AL197</f>
        <v>-10634</v>
      </c>
      <c r="AM359" s="77">
        <f>+BANCOS!AM206+FINANCIERAS!AM197</f>
        <v>77426</v>
      </c>
      <c r="AN359" s="77">
        <f>+BANCOS!AN206+FINANCIERAS!AN197</f>
        <v>-23860</v>
      </c>
      <c r="AO359" s="77">
        <f>+BANCOS!AO206+FINANCIERAS!AO197</f>
        <v>-24953</v>
      </c>
      <c r="AP359" s="77">
        <f>+BANCOS!AP206+FINANCIERAS!AP197</f>
        <v>-10631</v>
      </c>
      <c r="AQ359" s="77">
        <f>+BANCOS!AQ206+FINANCIERAS!AQ197</f>
        <v>-23505</v>
      </c>
      <c r="AR359" s="77">
        <f>+BANCOS!AR206+FINANCIERAS!AR197</f>
        <v>-27245.62301118</v>
      </c>
      <c r="AS359" s="77">
        <f>+BANCOS!AS206+FINANCIERAS!AS197</f>
        <v>-43284.627445179984</v>
      </c>
      <c r="AT359" s="77">
        <f>+BANCOS!AT206+FINANCIERAS!AT197</f>
        <v>-59245.718748480002</v>
      </c>
      <c r="AU359" s="77">
        <f>+BANCOS!AU206+FINANCIERAS!AU197</f>
        <v>-67580.562712829938</v>
      </c>
      <c r="AV359" s="77">
        <f>+BANCOS!AV206+FINANCIERAS!AV197</f>
        <v>-99503.801658079916</v>
      </c>
      <c r="AW359" s="77">
        <f>+BANCOS!AW206+FINANCIERAS!AW197</f>
        <v>-166980.28559616994</v>
      </c>
      <c r="AX359" s="77">
        <f>+BANCOS!AX206+FINANCIERAS!AX197</f>
        <v>-9678.8292761999746</v>
      </c>
      <c r="AY359" s="77">
        <f>+BANCOS!AY206+FINANCIERAS!AY197</f>
        <v>-17870.092007189996</v>
      </c>
      <c r="AZ359" s="77">
        <f>+BANCOS!AZ206+FINANCIERAS!AZ197</f>
        <v>19690.47055900003</v>
      </c>
      <c r="BA359" s="77">
        <f>+BANCOS!BA206+FINANCIERAS!BA197</f>
        <v>19645.360176099974</v>
      </c>
      <c r="BB359" s="77">
        <f>+BANCOS!BB206+FINANCIERAS!BB197</f>
        <v>19319.419836499968</v>
      </c>
      <c r="BC359" s="77">
        <f>+BANCOS!BC206+FINANCIERAS!BC197</f>
        <v>5119.4237140000005</v>
      </c>
      <c r="BD359" s="77">
        <f>+BANCOS!BD206+FINANCIERAS!BD197</f>
        <v>14834.908734259989</v>
      </c>
      <c r="BE359" s="77">
        <f>+BANCOS!BE206+FINANCIERAS!BE197</f>
        <v>-8510.0534388200103</v>
      </c>
      <c r="BF359" s="77">
        <f>+BANCOS!BF206+FINANCIERAS!BF197</f>
        <v>11536.832240069998</v>
      </c>
      <c r="BG359" s="77">
        <f>+BANCOS!BG206+FINANCIERAS!BG197</f>
        <v>-24919.571932860021</v>
      </c>
      <c r="BH359" s="77">
        <f>+BANCOS!BH206+FINANCIERAS!BH197</f>
        <v>-42688.543340349999</v>
      </c>
      <c r="BI359" s="77">
        <f>+BANCOS!BI206+FINANCIERAS!BI197</f>
        <v>-70121</v>
      </c>
      <c r="BJ359" s="77">
        <f>+BANCOS!BJ206+FINANCIERAS!BJ197</f>
        <v>-16961.192673829999</v>
      </c>
      <c r="BK359" s="77">
        <f>+BANCOS!BK206+FINANCIERAS!BK197</f>
        <v>-18131.599956670001</v>
      </c>
      <c r="BL359" s="77">
        <f>+BANCOS!BL206+FINANCIERAS!BL197</f>
        <v>-24356.685751109995</v>
      </c>
      <c r="BM359" s="77">
        <f>+BANCOS!BM206+FINANCIERAS!BM197</f>
        <v>-35930.502849269993</v>
      </c>
      <c r="BN359" s="77">
        <f>+BANCOS!BN206+FINANCIERAS!BN197</f>
        <v>-52216.550052369996</v>
      </c>
      <c r="BO359" s="77">
        <f>+BANCOS!BO206+FINANCIERAS!BO197</f>
        <v>-27736.238133430001</v>
      </c>
      <c r="BP359" s="77">
        <f>+BANCOS!BP206+FINANCIERAS!BP197</f>
        <v>-45754.906896</v>
      </c>
      <c r="BQ359" s="77">
        <f>+BANCOS!BQ206+FINANCIERAS!BQ197</f>
        <v>-53464.970432190006</v>
      </c>
      <c r="BR359" s="77">
        <f>+BANCOS!BR206+FINANCIERAS!BR197</f>
        <v>-58341.28020080999</v>
      </c>
      <c r="BS359" s="77">
        <f>+BANCOS!BS206+FINANCIERAS!BS197</f>
        <v>-66310.668511839991</v>
      </c>
      <c r="BT359" s="77">
        <f>+BANCOS!BT206+FINANCIERAS!BT197</f>
        <v>-74880.160041659983</v>
      </c>
      <c r="BU359" s="77">
        <f>+BANCOS!BU206+FINANCIERAS!BU197</f>
        <v>-90997.243020640017</v>
      </c>
      <c r="BV359" s="77">
        <f>+BANCOS!BV206+FINANCIERAS!BV197</f>
        <v>-9857.6871699299991</v>
      </c>
      <c r="BW359" s="77">
        <f>+BANCOS!BW206+FINANCIERAS!BW197</f>
        <v>-13011.500367389999</v>
      </c>
      <c r="BX359" s="77">
        <f>+BANCOS!BX206+FINANCIERAS!BX197</f>
        <v>-26536.189425420001</v>
      </c>
      <c r="BY359" s="77">
        <f>+BANCOS!BY206+FINANCIERAS!BY197</f>
        <v>-34208.530687040002</v>
      </c>
      <c r="BZ359" s="77">
        <f>+BANCOS!BZ206+FINANCIERAS!BZ197</f>
        <v>-43984.588406929994</v>
      </c>
      <c r="CA359" s="77">
        <f>+BANCOS!CA206+FINANCIERAS!CA197</f>
        <v>-59823.261774749997</v>
      </c>
      <c r="CB359" s="77">
        <f>+BANCOS!CB206+FINANCIERAS!CB197</f>
        <v>-63040.900816239991</v>
      </c>
      <c r="CC359" s="77">
        <f>+BANCOS!CC206+FINANCIERAS!CC197</f>
        <v>-69311.964745339996</v>
      </c>
      <c r="CD359" s="77">
        <f>+BANCOS!CD206+FINANCIERAS!CD197</f>
        <v>-80683.819368960016</v>
      </c>
      <c r="CE359" s="77">
        <f>+BANCOS!CE206+FINANCIERAS!CE197</f>
        <v>-102093.88343044999</v>
      </c>
      <c r="CF359" s="77">
        <f>+BANCOS!CF206+FINANCIERAS!CF197</f>
        <v>-121951.96526957999</v>
      </c>
      <c r="CG359" s="77">
        <f>+BANCOS!CG206+FINANCIERAS!CG197</f>
        <v>-191037.3993129</v>
      </c>
      <c r="CH359" s="77">
        <f>+BANCOS!CH206+FINANCIERAS!CH197</f>
        <v>-12625.261528069999</v>
      </c>
      <c r="CI359" s="77">
        <f>+BANCOS!CI206+FINANCIERAS!CI197</f>
        <v>-19395.516008819999</v>
      </c>
      <c r="CJ359" s="77">
        <f>+BANCOS!CJ206+FINANCIERAS!CJ197</f>
        <v>-29210.695831689998</v>
      </c>
      <c r="CK359" s="77">
        <f>+BANCOS!CK206+FINANCIERAS!CK197</f>
        <v>-37792.865800109998</v>
      </c>
      <c r="CL359" s="77">
        <f>+BANCOS!CL206+FINANCIERAS!CL197</f>
        <v>-44027.867279580001</v>
      </c>
      <c r="CM359" s="77">
        <f>+BANCOS!CM206+FINANCIERAS!CM197</f>
        <v>-58253.999035050001</v>
      </c>
      <c r="CN359" s="77">
        <f>+BANCOS!CN206+FINANCIERAS!CN197</f>
        <v>-71014.121401619981</v>
      </c>
      <c r="CO359" s="77">
        <f>+BANCOS!CO206+FINANCIERAS!CO197</f>
        <v>-76561.266958450011</v>
      </c>
      <c r="CP359" s="77">
        <f>+BANCOS!CP206+FINANCIERAS!CP197</f>
        <v>-87770.72615581</v>
      </c>
      <c r="CQ359" s="77">
        <f>+BANCOS!CQ206+FINANCIERAS!CQ197</f>
        <v>-99516.470870969992</v>
      </c>
      <c r="CR359" s="77">
        <f>+BANCOS!CR206+FINANCIERAS!CR197</f>
        <v>-110960.12148253999</v>
      </c>
      <c r="CS359" s="77">
        <f>+BANCOS!CS206+FINANCIERAS!CS197</f>
        <v>-163713.74963385999</v>
      </c>
      <c r="CT359" s="77">
        <f>+BANCOS!CT206+FINANCIERAS!CT197</f>
        <v>-12090.01399299</v>
      </c>
      <c r="CU359" s="77">
        <f>+BANCOS!CU206+FINANCIERAS!CU197</f>
        <v>-25112.185584589999</v>
      </c>
      <c r="CV359" s="77">
        <f>+BANCOS!CV206+FINANCIERAS!CV197</f>
        <v>-40620.554076749999</v>
      </c>
      <c r="CW359" s="77">
        <f>+BANCOS!CW206+FINANCIERAS!CW197</f>
        <v>-66047.871794950013</v>
      </c>
      <c r="CX359" s="77">
        <f>+BANCOS!CX206+FINANCIERAS!CX197</f>
        <v>-88210.224512950008</v>
      </c>
      <c r="CY359" s="77">
        <f>+BANCOS!CY206+FINANCIERAS!CY197</f>
        <v>-110131.63605726999</v>
      </c>
      <c r="CZ359" s="77">
        <f>+BANCOS!CZ206+FINANCIERAS!CZ197</f>
        <v>-125521.99092701</v>
      </c>
      <c r="DA359" s="77">
        <f>+BANCOS!DA206+FINANCIERAS!DA197</f>
        <v>-133773.69295817002</v>
      </c>
      <c r="DB359" s="77">
        <f>+BANCOS!DB206+FINANCIERAS!DB197</f>
        <v>-154757.37754618999</v>
      </c>
      <c r="DC359" s="77">
        <f>+BANCOS!DC206+FINANCIERAS!DC197</f>
        <v>-176337.27751219002</v>
      </c>
      <c r="DD359" s="77">
        <f>+BANCOS!DD206+FINANCIERAS!DD197</f>
        <v>-187625.84385879</v>
      </c>
      <c r="DE359" s="77">
        <f>+BANCOS!DE206+FINANCIERAS!DE197</f>
        <v>-228128.14048549999</v>
      </c>
      <c r="DF359" s="77">
        <f>+BANCOS!DF206+FINANCIERAS!DF197</f>
        <v>-23338.163021690001</v>
      </c>
      <c r="DG359" s="77">
        <f>+BANCOS!DG206+FINANCIERAS!DG197</f>
        <v>-39443.887823889992</v>
      </c>
      <c r="DH359" s="77">
        <f>+BANCOS!DH206+FINANCIERAS!DH197</f>
        <v>-57714.625774219996</v>
      </c>
      <c r="DI359" s="77">
        <f>+BANCOS!DI206+FINANCIERAS!DI197</f>
        <v>-77314.933868599997</v>
      </c>
      <c r="DJ359" s="77">
        <f>+BANCOS!DJ206+FINANCIERAS!DJ197</f>
        <v>-101078.82687603</v>
      </c>
      <c r="DK359" s="77">
        <f>+BANCOS!DK206+FINANCIERAS!DK197</f>
        <v>-121956.90635249</v>
      </c>
      <c r="DL359" s="77">
        <f>+BANCOS!DL206+FINANCIERAS!DL197</f>
        <v>-136502.23448959002</v>
      </c>
      <c r="DM359" s="77">
        <f>+BANCOS!DM206+FINANCIERAS!DM197</f>
        <v>-158722.42939539001</v>
      </c>
      <c r="DN359" s="77">
        <f>+BANCOS!DN206+FINANCIERAS!DN197</f>
        <v>-179187.40186320001</v>
      </c>
      <c r="DO359" s="77">
        <f>+BANCOS!DO206+FINANCIERAS!DO197</f>
        <v>-190227.44248130999</v>
      </c>
      <c r="DP359" s="77">
        <f>+BANCOS!DP206+FINANCIERAS!DP197</f>
        <v>-203519.99133947</v>
      </c>
      <c r="DQ359" s="77">
        <f>+BANCOS!DQ206+FINANCIERAS!DQ197</f>
        <v>-232515.82852743997</v>
      </c>
      <c r="DR359" s="77">
        <f>+BANCOS!DR206+FINANCIERAS!DR197</f>
        <v>-27088.352896999997</v>
      </c>
      <c r="DS359" s="77">
        <f>+BANCOS!DS206+FINANCIERAS!DS197</f>
        <v>-47668.929481899999</v>
      </c>
      <c r="DT359" s="77">
        <f>+BANCOS!DT206+FINANCIERAS!DT197</f>
        <v>-78432.817492200003</v>
      </c>
      <c r="DU359" s="77">
        <f>+BANCOS!DU206+FINANCIERAS!DU197</f>
        <v>-105147.66043220002</v>
      </c>
      <c r="DV359" s="77">
        <f>+BANCOS!DV206+FINANCIERAS!DV197</f>
        <v>-127916.16081061</v>
      </c>
      <c r="DW359" s="77">
        <f>+BANCOS!DW206+FINANCIERAS!DW197</f>
        <v>-146582.12001637998</v>
      </c>
      <c r="DX359" s="77">
        <f>+BANCOS!DX206+FINANCIERAS!DX197</f>
        <v>-176889.95795538003</v>
      </c>
      <c r="DY359" s="77">
        <f>+BANCOS!DY206+FINANCIERAS!DY197</f>
        <v>-204463.97647788998</v>
      </c>
      <c r="DZ359" s="77">
        <f>+BANCOS!DZ206+FINANCIERAS!DZ197</f>
        <v>-228674.55294831001</v>
      </c>
      <c r="EA359" s="77">
        <f>+BANCOS!EA206+FINANCIERAS!EA197</f>
        <v>-251992.75370080999</v>
      </c>
      <c r="EB359" s="77">
        <f>+BANCOS!EB206+FINANCIERAS!EB197</f>
        <v>-282594.49656651</v>
      </c>
      <c r="EC359" s="77">
        <f>+BANCOS!EC206+FINANCIERAS!EC197</f>
        <v>-294091.41558568011</v>
      </c>
      <c r="ED359" s="77">
        <f>+BANCOS!ED206+FINANCIERAS!ED197</f>
        <v>-29319.498471049999</v>
      </c>
      <c r="EE359" s="77">
        <f>+BANCOS!EE206+FINANCIERAS!EE197</f>
        <v>-56548.68278024999</v>
      </c>
      <c r="EF359" s="77">
        <f>+BANCOS!EF206+FINANCIERAS!EF197</f>
        <v>-98504.576534530002</v>
      </c>
      <c r="EG359" s="77">
        <f>+BANCOS!EG206+FINANCIERAS!EG197</f>
        <v>-136253.96118699</v>
      </c>
      <c r="EH359" s="77">
        <f>+BANCOS!EH206+FINANCIERAS!EH197</f>
        <v>-174414.74199484001</v>
      </c>
      <c r="EI359" s="77">
        <f>+BANCOS!EI206+FINANCIERAS!EI197</f>
        <v>-216377.9011284</v>
      </c>
      <c r="EJ359" s="77">
        <f>+BANCOS!EJ206+FINANCIERAS!EJ197</f>
        <v>-273013.23818470998</v>
      </c>
      <c r="EK359" s="77">
        <f>+BANCOS!EK206+FINANCIERAS!EK197</f>
        <v>-328883.23178246</v>
      </c>
      <c r="EL359" s="77">
        <f>+BANCOS!EL206+FINANCIERAS!EL197</f>
        <v>-357444.82847069</v>
      </c>
      <c r="EM359" s="77">
        <f>+BANCOS!EM206+FINANCIERAS!EM197</f>
        <v>-416773.68241861998</v>
      </c>
      <c r="EN359" s="77">
        <f>+BANCOS!EN206+FINANCIERAS!EN197</f>
        <v>-487279.89341087989</v>
      </c>
      <c r="EO359" s="77">
        <f>+BANCOS!EO206+FINANCIERAS!EO197</f>
        <v>-593348.4766648201</v>
      </c>
      <c r="EP359" s="77">
        <f>+BANCOS!EP206+FINANCIERAS!EP197</f>
        <v>-68485.434608630007</v>
      </c>
      <c r="EQ359" s="77">
        <f>+BANCOS!EQ206+FINANCIERAS!EQ197</f>
        <v>-117959.42319402999</v>
      </c>
      <c r="ER359" s="77">
        <f>+BANCOS!ER206+FINANCIERAS!ER197</f>
        <v>-165585.89642095001</v>
      </c>
      <c r="ES359" s="77">
        <f>+BANCOS!ES206+FINANCIERAS!ES197</f>
        <v>-230138.92725253003</v>
      </c>
      <c r="ET359" s="77">
        <f>+BANCOS!ET206+FINANCIERAS!ET197</f>
        <v>-279183.83934082999</v>
      </c>
      <c r="EU359" s="77">
        <f>+BANCOS!EU206+FINANCIERAS!EU197</f>
        <v>-324857.75579462998</v>
      </c>
      <c r="EV359" s="77">
        <f>+BANCOS!EV206+FINANCIERAS!EV197</f>
        <v>-389263.53002024</v>
      </c>
      <c r="EW359" s="77">
        <f>+BANCOS!EW206+FINANCIERAS!EW197</f>
        <v>-447955.61694949993</v>
      </c>
      <c r="EX359" s="77">
        <f>+BANCOS!EX206+FINANCIERAS!EX197</f>
        <v>-503486.36016162002</v>
      </c>
      <c r="EY359" s="77">
        <f>+BANCOS!EY206+FINANCIERAS!EY197</f>
        <v>-558389.82190805988</v>
      </c>
      <c r="EZ359" s="77">
        <f>+BANCOS!EZ206+FINANCIERAS!EZ197</f>
        <v>-597778.65482101997</v>
      </c>
      <c r="FA359" s="77">
        <f>+BANCOS!FA206+FINANCIERAS!FA197</f>
        <v>-638464.09600770008</v>
      </c>
      <c r="FB359" s="77">
        <f>+BANCOS!FB206+FINANCIERAS!FB197</f>
        <v>-51504.259701140007</v>
      </c>
      <c r="FC359" s="77">
        <f>+BANCOS!FC206+FINANCIERAS!FC197</f>
        <v>-104831.69737910002</v>
      </c>
      <c r="FD359" s="77">
        <f>+BANCOS!FD206+FINANCIERAS!FD197</f>
        <v>-169493.76329978998</v>
      </c>
      <c r="FE359" s="77">
        <f>+BANCOS!FE206+FINANCIERAS!FE197</f>
        <v>-221371.70798135997</v>
      </c>
      <c r="FF359" s="77">
        <f>+BANCOS!FF206+FINANCIERAS!FF197</f>
        <v>-277103.38471765001</v>
      </c>
      <c r="FG359" s="77">
        <f>+BANCOS!FG206+FINANCIERAS!FG197</f>
        <v>-332757.19229561003</v>
      </c>
      <c r="FH359" s="77">
        <f>+BANCOS!FH206+FINANCIERAS!FH197</f>
        <v>-392659.41609109001</v>
      </c>
      <c r="FI359" s="77">
        <f>+BANCOS!FI206+FINANCIERAS!FI197</f>
        <v>-443293.07887841988</v>
      </c>
      <c r="FJ359" s="77">
        <f>+BANCOS!FJ206+FINANCIERAS!FJ197</f>
        <v>-505610.77543247002</v>
      </c>
      <c r="FK359" s="77">
        <f>+BANCOS!FK206+FINANCIERAS!FK197</f>
        <v>-570976.89453557006</v>
      </c>
      <c r="FL359" s="77">
        <f>+BANCOS!FL206+FINANCIERAS!FL197</f>
        <v>-644281.73561916</v>
      </c>
      <c r="FM359" s="77">
        <f>+BANCOS!FM206+FINANCIERAS!FM197</f>
        <v>-717413.22988173005</v>
      </c>
      <c r="FN359" s="77">
        <f>+BANCOS!FN206+FINANCIERAS!FN197</f>
        <v>-60522.480238260025</v>
      </c>
      <c r="FO359" s="77">
        <f>+BANCOS!FO206+FINANCIERAS!FO197</f>
        <v>-120891.50779125</v>
      </c>
      <c r="FP359" s="77">
        <f>+BANCOS!FP206+FINANCIERAS!FP197</f>
        <v>-178403.70544600001</v>
      </c>
      <c r="FQ359" s="77">
        <f>+BANCOS!FQ206+FINANCIERAS!FQ197</f>
        <v>-239157.51934826002</v>
      </c>
      <c r="FR359" s="77">
        <f>+BANCOS!FR206+FINANCIERAS!FR197</f>
        <v>-333377.96753527003</v>
      </c>
      <c r="FS359" s="77">
        <f>+BANCOS!FS206+FINANCIERAS!FS197</f>
        <v>-391179.38262494997</v>
      </c>
      <c r="FT359" s="77">
        <f>+BANCOS!FT206+FINANCIERAS!FT197</f>
        <v>-432125.08896086999</v>
      </c>
      <c r="FU359" s="77">
        <f>+BANCOS!FU206+FINANCIERAS!FU197</f>
        <v>-505838.12030948</v>
      </c>
      <c r="FV359" s="77">
        <f>+BANCOS!FV206+FINANCIERAS!FV197</f>
        <v>-568948.6460682</v>
      </c>
      <c r="FW359" s="77">
        <f>+BANCOS!FW206+FINANCIERAS!FW197</f>
        <v>-651864.30582527001</v>
      </c>
      <c r="FX359" s="77">
        <f>+BANCOS!FX206+FINANCIERAS!FX197</f>
        <v>-731138.01391350012</v>
      </c>
      <c r="FY359" s="77">
        <f>+BANCOS!FY206+FINANCIERAS!FY197</f>
        <v>-849727.09162979992</v>
      </c>
      <c r="FZ359" s="77">
        <f>+BANCOS!FZ206+FINANCIERAS!FZ197</f>
        <v>-76355.83937336001</v>
      </c>
      <c r="GA359" s="77">
        <f>+BANCOS!GA206+FINANCIERAS!GA197</f>
        <v>-148107.19749955001</v>
      </c>
      <c r="GB359" s="77">
        <f>+BANCOS!GB206+FINANCIERAS!GB197</f>
        <v>-246254.21094317999</v>
      </c>
      <c r="GC359" s="77">
        <f>+BANCOS!GC206+FINANCIERAS!GC197</f>
        <v>-345877.34245189</v>
      </c>
      <c r="GD359" s="77">
        <f>+BANCOS!GD206+FINANCIERAS!GD197</f>
        <v>-485469.49812614999</v>
      </c>
      <c r="GE359" s="77">
        <f>+BANCOS!GE206+FINANCIERAS!GE197</f>
        <v>-586228.18946638005</v>
      </c>
      <c r="GF359" s="77">
        <f>+BANCOS!GF206+FINANCIERAS!GF197</f>
        <v>-680880.35425930016</v>
      </c>
      <c r="GG359" s="77">
        <f>+BANCOS!GG206+FINANCIERAS!GG197</f>
        <v>-771932.13162198011</v>
      </c>
      <c r="GH359" s="77">
        <f>+BANCOS!GH206+FINANCIERAS!GH197</f>
        <v>-947021.28416583012</v>
      </c>
      <c r="GI359" s="77">
        <f>+BANCOS!GI206+FINANCIERAS!GI197</f>
        <v>-1166173.7797809599</v>
      </c>
      <c r="GJ359" s="77">
        <f>+BANCOS!GJ206+FINANCIERAS!GJ197</f>
        <v>-1418422.2516912501</v>
      </c>
      <c r="GK359" s="77">
        <f>+BANCOS!GK206+FINANCIERAS!GK197</f>
        <v>-1485238.15914883</v>
      </c>
      <c r="GL359" s="77">
        <f>+BANCOS!GL206+FINANCIERAS!GL197</f>
        <v>-160417.6696194</v>
      </c>
      <c r="GM359" s="77">
        <f>+BANCOS!GM206+FINANCIERAS!GM197</f>
        <v>-285520.68767428998</v>
      </c>
      <c r="GN359" s="77">
        <f>+BANCOS!GN206+FINANCIERAS!GN197</f>
        <v>-419045.7058708499</v>
      </c>
      <c r="GO359" s="77">
        <f>+BANCOS!GO206+FINANCIERAS!GO197</f>
        <v>-552865.81887492014</v>
      </c>
      <c r="GP359" s="77">
        <f>+BANCOS!GP206+FINANCIERAS!GP197</f>
        <v>-706385.01678032009</v>
      </c>
      <c r="GQ359" s="77">
        <f>+BANCOS!GQ206+FINANCIERAS!GQ197</f>
        <v>-825994.69309009996</v>
      </c>
      <c r="GR359" s="77">
        <f>+BANCOS!GR206+FINANCIERAS!GR197</f>
        <v>-959827.23560617992</v>
      </c>
      <c r="GS359" s="77">
        <f>+BANCOS!GS206+FINANCIERAS!GS197</f>
        <v>-1109212.3742654901</v>
      </c>
      <c r="GT359" s="77">
        <f>+BANCOS!GT206+FINANCIERAS!GT197</f>
        <v>-1212561.4324143399</v>
      </c>
      <c r="GU359" s="77">
        <f>+BANCOS!GU206+FINANCIERAS!GU197</f>
        <v>-1322121.8333532799</v>
      </c>
      <c r="GV359" s="77">
        <f>+BANCOS!GV206+FINANCIERAS!GV197</f>
        <v>-1450272.29080885</v>
      </c>
      <c r="GW359" s="77">
        <f>+BANCOS!GW206+FINANCIERAS!GW197</f>
        <v>-1643461.1898141</v>
      </c>
      <c r="GX359" s="77">
        <f>+BANCOS!GX206+FINANCIERAS!GX197</f>
        <v>-126246.92705051001</v>
      </c>
      <c r="GY359" s="77">
        <f>+BANCOS!GY206+FINANCIERAS!GY197</f>
        <v>-247438.65096977999</v>
      </c>
      <c r="GZ359" s="77">
        <f>+BANCOS!GZ206+FINANCIERAS!GZ197</f>
        <v>-378565.07839033002</v>
      </c>
      <c r="HA359" s="77">
        <f>+BANCOS!HA206+FINANCIERAS!HA197</f>
        <v>-507881.41623157013</v>
      </c>
      <c r="HB359" s="77">
        <f>+BANCOS!HB206+FINANCIERAS!HB197</f>
        <v>-635552.54553755</v>
      </c>
      <c r="HC359" s="77">
        <f>+BANCOS!HC206+FINANCIERAS!HC197</f>
        <v>-724546.21638101991</v>
      </c>
      <c r="HD359" s="77">
        <f>+BANCOS!HD206+FINANCIERAS!HD197</f>
        <v>-868231.19708770979</v>
      </c>
      <c r="HE359" s="77">
        <f>+BANCOS!HE206+FINANCIERAS!HE197</f>
        <v>-1017005.6095043502</v>
      </c>
      <c r="HF359" s="77">
        <f>+BANCOS!HF206+FINANCIERAS!HF197</f>
        <v>-1131643.2245747498</v>
      </c>
      <c r="HG359" s="77">
        <f>+BANCOS!HG206+FINANCIERAS!HG197</f>
        <v>-1247881.7074481801</v>
      </c>
      <c r="HH359" s="77">
        <f>+BANCOS!HH206+FINANCIERAS!HH197</f>
        <v>-1372411.7512983601</v>
      </c>
      <c r="HI359" s="77">
        <f>+BANCOS!HI206+FINANCIERAS!HI197</f>
        <v>-1494928.27724043</v>
      </c>
      <c r="HJ359" s="77">
        <f>+BANCOS!HJ206+FINANCIERAS!HJ197</f>
        <v>-125639.9286398</v>
      </c>
      <c r="HK359" s="77">
        <f>+BANCOS!HK206+FINANCIERAS!HK197</f>
        <v>-267682.26590460999</v>
      </c>
      <c r="HL359" s="77">
        <f>+BANCOS!HL206+FINANCIERAS!HL197</f>
        <v>-404082.85519485001</v>
      </c>
      <c r="HM359" s="77">
        <f>+BANCOS!HM206+FINANCIERAS!HM197</f>
        <v>-515595.85433301004</v>
      </c>
      <c r="HN359" s="77">
        <f>+BANCOS!HN206+FINANCIERAS!HN197</f>
        <v>-632759.85998504993</v>
      </c>
      <c r="HO359" s="77">
        <f>+BANCOS!HO206+FINANCIERAS!HO197</f>
        <v>-743885.12243618001</v>
      </c>
      <c r="HP359" s="77">
        <f>+BANCOS!HP206+FINANCIERAS!HP197</f>
        <v>-883192.44961799996</v>
      </c>
      <c r="HQ359" s="77">
        <f>+BANCOS!HQ206+FINANCIERAS!HQ197</f>
        <v>-1040875.93654963</v>
      </c>
      <c r="HR359" s="77">
        <f>+BANCOS!HR206+FINANCIERAS!HR197</f>
        <v>-1166308.7597949598</v>
      </c>
      <c r="HS359" s="77">
        <f>+BANCOS!HS206+FINANCIERAS!HS197</f>
        <v>-1235286.9116081099</v>
      </c>
      <c r="HT359" s="77">
        <f>+BANCOS!HT206+FINANCIERAS!HT197</f>
        <v>-1371206.96564352</v>
      </c>
      <c r="HU359" s="77">
        <f>+BANCOS!HU206+FINANCIERAS!HU197</f>
        <v>-1646522.2227928001</v>
      </c>
      <c r="HV359" s="77">
        <f>+BANCOS!HV206+FINANCIERAS!HV197</f>
        <v>-151479.85190347998</v>
      </c>
      <c r="HW359" s="77">
        <f>+BANCOS!HW206+FINANCIERAS!HW197</f>
        <v>-269073.35463154002</v>
      </c>
      <c r="HX359" s="77">
        <f>+BANCOS!HX206+FINANCIERAS!HX197</f>
        <v>-441561.1297216001</v>
      </c>
      <c r="HY359" s="77">
        <f>+BANCOS!HY206+FINANCIERAS!HY197</f>
        <v>-585187.17790979007</v>
      </c>
      <c r="HZ359" s="77">
        <f>+BANCOS!HZ206+FINANCIERAS!HZ197</f>
        <v>-742975.44413721992</v>
      </c>
      <c r="IA359" s="77">
        <f>+BANCOS!IA206+FINANCIERAS!IA197</f>
        <v>-887086.12354180007</v>
      </c>
      <c r="IB359" s="77">
        <f>+BANCOS!IB206+FINANCIERAS!IB197</f>
        <v>-1025144.52902373</v>
      </c>
      <c r="IC359" s="77">
        <f>+BANCOS!IC206+FINANCIERAS!IC197</f>
        <v>-1192474.5609321899</v>
      </c>
      <c r="ID359" s="77">
        <f>+BANCOS!ID206+FINANCIERAS!ID197</f>
        <v>-1381220.3765871199</v>
      </c>
      <c r="IE359" s="77">
        <f>+BANCOS!IE206+FINANCIERAS!IE197</f>
        <v>-1520221.46299168</v>
      </c>
      <c r="IF359" s="77">
        <f>+BANCOS!IF206+FINANCIERAS!IF197</f>
        <v>-1683021.9291954499</v>
      </c>
      <c r="IG359" s="77">
        <f>+BANCOS!IG206+FINANCIERAS!IG197</f>
        <v>-1941973.48955714</v>
      </c>
      <c r="IH359" s="77">
        <f>+BANCOS!IH206+FINANCIERAS!IH197</f>
        <v>-184581.26765472989</v>
      </c>
      <c r="II359" s="77">
        <f>+BANCOS!II206+FINANCIERAS!II197</f>
        <v>-404432.85180181009</v>
      </c>
      <c r="IJ359" s="77">
        <f>+BANCOS!IJ206+FINANCIERAS!IJ197</f>
        <v>-621300.71865340997</v>
      </c>
      <c r="IK359" s="77">
        <f>+BANCOS!IK206+FINANCIERAS!IK197</f>
        <v>-787247.42848221003</v>
      </c>
      <c r="IL359" s="77">
        <f>+BANCOS!IL206+FINANCIERAS!IL197</f>
        <v>-971180.69772025</v>
      </c>
      <c r="IM359" s="77">
        <f>+BANCOS!IM206+FINANCIERAS!IM197</f>
        <v>-1123907.0488275001</v>
      </c>
      <c r="IN359" s="77">
        <f>+BANCOS!IN206+FINANCIERAS!IN197</f>
        <v>-1288361.5085130802</v>
      </c>
      <c r="IO359" s="77">
        <f>+BANCOS!IO206+FINANCIERAS!IO197</f>
        <v>-1440291.6138651101</v>
      </c>
      <c r="IP359" s="77">
        <f>+BANCOS!IP206+FINANCIERAS!IP197</f>
        <v>-1582236.22889049</v>
      </c>
      <c r="IQ359" s="77">
        <f>+BANCOS!IQ206+FINANCIERAS!IQ197</f>
        <v>-1672412.0901472899</v>
      </c>
      <c r="IR359" s="77">
        <f>+BANCOS!IR206+FINANCIERAS!IR197</f>
        <v>-1829408.15824676</v>
      </c>
      <c r="IS359" s="77">
        <f>+BANCOS!IS206+FINANCIERAS!IS197</f>
        <v>-2032844.4422507999</v>
      </c>
      <c r="IT359" s="77">
        <f>+BANCOS!IT206+FINANCIERAS!IT197</f>
        <v>-131290.76264423999</v>
      </c>
      <c r="IU359" s="77">
        <f>+BANCOS!IU206+FINANCIERAS!IU197</f>
        <v>-277695.55167195998</v>
      </c>
      <c r="IV359" s="77">
        <f>+BANCOS!IV206+FINANCIERAS!IV197</f>
        <v>-447737.13532563002</v>
      </c>
      <c r="IW359" s="77">
        <f>+BANCOS!IW206+FINANCIERAS!IW197</f>
        <v>-584376.25259150006</v>
      </c>
      <c r="IX359" s="77">
        <f>+BANCOS!IX206+FINANCIERAS!IX197</f>
        <v>-730486.38660958002</v>
      </c>
      <c r="IY359" s="77">
        <f>+BANCOS!IY206+FINANCIERAS!IY197</f>
        <v>-866944.93965477007</v>
      </c>
      <c r="IZ359" s="77">
        <f>+BANCOS!IZ206+FINANCIERAS!IZ197</f>
        <v>-1074066.09136476</v>
      </c>
      <c r="JA359" s="77">
        <f>+BANCOS!JA206+FINANCIERAS!JA197</f>
        <v>-1241401</v>
      </c>
      <c r="JB359" s="77">
        <f>+BANCOS!JB206+FINANCIERAS!JB197</f>
        <v>-1351415.5737375501</v>
      </c>
      <c r="JC359" s="77">
        <f>+BANCOS!JC206+FINANCIERAS!JC197</f>
        <v>-1498036.95116142</v>
      </c>
      <c r="JD359" s="77">
        <f>+BANCOS!JD206+FINANCIERAS!JD197</f>
        <v>-1594028.6842944201</v>
      </c>
      <c r="JE359" s="77">
        <f>+BANCOS!JE206+FINANCIERAS!JE197</f>
        <v>-1744525.5929602501</v>
      </c>
      <c r="JF359" s="77" t="e">
        <f>+BANCOS!#REF!+FINANCIERAS!JF197</f>
        <v>#REF!</v>
      </c>
    </row>
    <row r="360" spans="1:266" s="54" customFormat="1" ht="12.9" customHeight="1" x14ac:dyDescent="0.2">
      <c r="A360" s="69" t="s">
        <v>195</v>
      </c>
      <c r="B360" s="78">
        <f>+BANCOS!B207+FINANCIERAS!B198</f>
        <v>0</v>
      </c>
      <c r="C360" s="78">
        <f>+BANCOS!C207+FINANCIERAS!C198</f>
        <v>0</v>
      </c>
      <c r="D360" s="78">
        <f>+BANCOS!D207+FINANCIERAS!D198</f>
        <v>0</v>
      </c>
      <c r="E360" s="78">
        <f>+BANCOS!E207+FINANCIERAS!E198</f>
        <v>0</v>
      </c>
      <c r="F360" s="78">
        <f>+BANCOS!F207+FINANCIERAS!F198</f>
        <v>0</v>
      </c>
      <c r="G360" s="78">
        <f>+BANCOS!G207+FINANCIERAS!G198</f>
        <v>0</v>
      </c>
      <c r="H360" s="78">
        <f>+BANCOS!H207+FINANCIERAS!H198</f>
        <v>0</v>
      </c>
      <c r="I360" s="78">
        <f>+BANCOS!I207+FINANCIERAS!I198</f>
        <v>0</v>
      </c>
      <c r="J360" s="78">
        <f>+BANCOS!J207+FINANCIERAS!J198</f>
        <v>0</v>
      </c>
      <c r="K360" s="78">
        <f>+BANCOS!K207+FINANCIERAS!K198</f>
        <v>0</v>
      </c>
      <c r="L360" s="78">
        <f>+BANCOS!L207+FINANCIERAS!L198</f>
        <v>0</v>
      </c>
      <c r="M360" s="78">
        <f>+BANCOS!M207+FINANCIERAS!M198</f>
        <v>0</v>
      </c>
      <c r="N360" s="78">
        <f>+BANCOS!N207+FINANCIERAS!N198</f>
        <v>0</v>
      </c>
      <c r="O360" s="78">
        <f>+BANCOS!O207+FINANCIERAS!O198</f>
        <v>0</v>
      </c>
      <c r="P360" s="78">
        <f>+BANCOS!P207+FINANCIERAS!P198</f>
        <v>0</v>
      </c>
      <c r="Q360" s="78">
        <f>+BANCOS!Q207+FINANCIERAS!Q198</f>
        <v>0</v>
      </c>
      <c r="R360" s="78">
        <f>+BANCOS!R207+FINANCIERAS!R198</f>
        <v>0</v>
      </c>
      <c r="S360" s="78">
        <f>+BANCOS!S207+FINANCIERAS!S198</f>
        <v>0</v>
      </c>
      <c r="T360" s="78">
        <f>+BANCOS!T207+FINANCIERAS!T198</f>
        <v>0</v>
      </c>
      <c r="U360" s="78">
        <f>+BANCOS!U207+FINANCIERAS!U198</f>
        <v>0</v>
      </c>
      <c r="V360" s="78">
        <f>+BANCOS!V207+FINANCIERAS!V198</f>
        <v>0</v>
      </c>
      <c r="W360" s="78">
        <f>+BANCOS!W207+FINANCIERAS!W198</f>
        <v>0</v>
      </c>
      <c r="X360" s="78">
        <f>+BANCOS!X207+FINANCIERAS!X198</f>
        <v>0</v>
      </c>
      <c r="Y360" s="78">
        <f>+BANCOS!Y207+FINANCIERAS!Y198</f>
        <v>0</v>
      </c>
      <c r="Z360" s="78">
        <f>+BANCOS!Z207+FINANCIERAS!Z198</f>
        <v>49828</v>
      </c>
      <c r="AA360" s="78">
        <f>+BANCOS!AA207+FINANCIERAS!AA198</f>
        <v>43213</v>
      </c>
      <c r="AB360" s="78">
        <f>+BANCOS!AB207+FINANCIERAS!AB198</f>
        <v>57430</v>
      </c>
      <c r="AC360" s="78">
        <f>+BANCOS!AC207+FINANCIERAS!AC198</f>
        <v>72266</v>
      </c>
      <c r="AD360" s="78">
        <f>+BANCOS!AD207+FINANCIERAS!AD198</f>
        <v>133120</v>
      </c>
      <c r="AE360" s="78">
        <f>+BANCOS!AE207+FINANCIERAS!AE198</f>
        <v>134193</v>
      </c>
      <c r="AF360" s="78">
        <f>+BANCOS!AF207+FINANCIERAS!AF198</f>
        <v>177915</v>
      </c>
      <c r="AG360" s="78">
        <f>+BANCOS!AG207+FINANCIERAS!AG198</f>
        <v>208347</v>
      </c>
      <c r="AH360" s="78">
        <f>+BANCOS!AH207+FINANCIERAS!AH198</f>
        <v>198337</v>
      </c>
      <c r="AI360" s="78">
        <f>+BANCOS!AI207+FINANCIERAS!AI198</f>
        <v>248042</v>
      </c>
      <c r="AJ360" s="78">
        <f>+BANCOS!AJ207+FINANCIERAS!AJ198</f>
        <v>223400</v>
      </c>
      <c r="AK360" s="78">
        <f>+BANCOS!AK207+FINANCIERAS!AK198</f>
        <v>149665</v>
      </c>
      <c r="AL360" s="78">
        <f>+BANCOS!AL207+FINANCIERAS!AL198</f>
        <v>22210</v>
      </c>
      <c r="AM360" s="78">
        <f>+BANCOS!AM207+FINANCIERAS!AM198</f>
        <v>28494</v>
      </c>
      <c r="AN360" s="78">
        <f>+BANCOS!AN207+FINANCIERAS!AN198</f>
        <v>56867</v>
      </c>
      <c r="AO360" s="78">
        <f>+BANCOS!AO207+FINANCIERAS!AO198</f>
        <v>54286</v>
      </c>
      <c r="AP360" s="78">
        <f>+BANCOS!AP207+FINANCIERAS!AP198</f>
        <v>37548</v>
      </c>
      <c r="AQ360" s="78">
        <f>+BANCOS!AQ207+FINANCIERAS!AQ198</f>
        <v>65867</v>
      </c>
      <c r="AR360" s="78">
        <f>+BANCOS!AR207+FINANCIERAS!AR198</f>
        <v>89131.723256209618</v>
      </c>
      <c r="AS360" s="78">
        <f>+BANCOS!AS207+FINANCIERAS!AS198</f>
        <v>102041.93517171941</v>
      </c>
      <c r="AT360" s="78">
        <f>+BANCOS!AT207+FINANCIERAS!AT198</f>
        <v>121941.37517873812</v>
      </c>
      <c r="AU360" s="78">
        <f>+BANCOS!AU207+FINANCIERAS!AU198</f>
        <v>133970.46649889933</v>
      </c>
      <c r="AV360" s="78">
        <f>+BANCOS!AV207+FINANCIERAS!AV198</f>
        <v>129062.48528362191</v>
      </c>
      <c r="AW360" s="78">
        <f>+BANCOS!AW207+FINANCIERAS!AW198</f>
        <v>93515.309249779297</v>
      </c>
      <c r="AX360" s="78">
        <f>+BANCOS!AX207+FINANCIERAS!AX198</f>
        <v>16151.835638559924</v>
      </c>
      <c r="AY360" s="78">
        <f>+BANCOS!AY207+FINANCIERAS!AY198</f>
        <v>21780.293115120137</v>
      </c>
      <c r="AZ360" s="78">
        <f>+BANCOS!AZ207+FINANCIERAS!AZ198</f>
        <v>2340.0584731401286</v>
      </c>
      <c r="BA360" s="78">
        <f>+BANCOS!BA207+FINANCIERAS!BA198</f>
        <v>18142.428825370363</v>
      </c>
      <c r="BB360" s="78">
        <f>+BANCOS!BB207+FINANCIERAS!BB198</f>
        <v>83624.027112070151</v>
      </c>
      <c r="BC360" s="78">
        <f>+BANCOS!BC207+FINANCIERAS!BC198</f>
        <v>115933.94955149005</v>
      </c>
      <c r="BD360" s="78">
        <f>+BANCOS!BD207+FINANCIERAS!BD198</f>
        <v>155625.13795107004</v>
      </c>
      <c r="BE360" s="78">
        <f>+BANCOS!BE207+FINANCIERAS!BE198</f>
        <v>157254.10131329979</v>
      </c>
      <c r="BF360" s="78">
        <f>+BANCOS!BF207+FINANCIERAS!BF198</f>
        <v>212547.68139788019</v>
      </c>
      <c r="BG360" s="78">
        <f>+BANCOS!BG207+FINANCIERAS!BG198</f>
        <v>246976.55668069981</v>
      </c>
      <c r="BH360" s="78">
        <f>+BANCOS!BH207+FINANCIERAS!BH198</f>
        <v>271199.22129219997</v>
      </c>
      <c r="BI360" s="78">
        <f>+BANCOS!BI207+FINANCIERAS!BI198</f>
        <v>303650</v>
      </c>
      <c r="BJ360" s="78">
        <f>+BANCOS!BJ207+FINANCIERAS!BJ198</f>
        <v>34418.026927580016</v>
      </c>
      <c r="BK360" s="78">
        <f>+BANCOS!BK207+FINANCIERAS!BK198</f>
        <v>66093.466383550098</v>
      </c>
      <c r="BL360" s="78">
        <f>+BANCOS!BL207+FINANCIERAS!BL198</f>
        <v>103858.65602247001</v>
      </c>
      <c r="BM360" s="78">
        <f>+BANCOS!BM207+FINANCIERAS!BM198</f>
        <v>140127.26154585998</v>
      </c>
      <c r="BN360" s="78">
        <f>+BANCOS!BN207+FINANCIERAS!BN198</f>
        <v>168315.07144268006</v>
      </c>
      <c r="BO360" s="78">
        <f>+BANCOS!BO207+FINANCIERAS!BO198</f>
        <v>225825.84039840009</v>
      </c>
      <c r="BP360" s="78">
        <f>+BANCOS!BP207+FINANCIERAS!BP198</f>
        <v>253313.47554934002</v>
      </c>
      <c r="BQ360" s="78">
        <f>+BANCOS!BQ207+FINANCIERAS!BQ198</f>
        <v>298280.88037537993</v>
      </c>
      <c r="BR360" s="78">
        <f>+BANCOS!BR207+FINANCIERAS!BR198</f>
        <v>346369.61353794986</v>
      </c>
      <c r="BS360" s="78">
        <f>+BANCOS!BS207+FINANCIERAS!BS198</f>
        <v>383001.81109015015</v>
      </c>
      <c r="BT360" s="78">
        <f>+BANCOS!BT207+FINANCIERAS!BT198</f>
        <v>426327.87413180969</v>
      </c>
      <c r="BU360" s="78">
        <f>+BANCOS!BU207+FINANCIERAS!BU198</f>
        <v>433831.26886975975</v>
      </c>
      <c r="BV360" s="78">
        <f>+BANCOS!BV207+FINANCIERAS!BV198</f>
        <v>54454.566182000017</v>
      </c>
      <c r="BW360" s="78">
        <f>+BANCOS!BW207+FINANCIERAS!BW198</f>
        <v>97657.656257479946</v>
      </c>
      <c r="BX360" s="78">
        <f>+BANCOS!BX207+FINANCIERAS!BX198</f>
        <v>151527.72951151986</v>
      </c>
      <c r="BY360" s="78">
        <f>+BANCOS!BY207+FINANCIERAS!BY198</f>
        <v>201566.61835505001</v>
      </c>
      <c r="BZ360" s="78">
        <f>+BANCOS!BZ207+FINANCIERAS!BZ198</f>
        <v>266525.67740109033</v>
      </c>
      <c r="CA360" s="78">
        <f>+BANCOS!CA207+FINANCIERAS!CA198</f>
        <v>322677.49791451008</v>
      </c>
      <c r="CB360" s="78">
        <f>+BANCOS!CB207+FINANCIERAS!CB198</f>
        <v>389635.22176531091</v>
      </c>
      <c r="CC360" s="78">
        <f>+BANCOS!CC207+FINANCIERAS!CC198</f>
        <v>447928.20529605012</v>
      </c>
      <c r="CD360" s="78">
        <f>+BANCOS!CD207+FINANCIERAS!CD198</f>
        <v>507681.78906722099</v>
      </c>
      <c r="CE360" s="78">
        <f>+BANCOS!CE207+FINANCIERAS!CE198</f>
        <v>566759.26268711942</v>
      </c>
      <c r="CF360" s="78">
        <f>+BANCOS!CF207+FINANCIERAS!CF198</f>
        <v>627097.26960936096</v>
      </c>
      <c r="CG360" s="78">
        <f>+BANCOS!CG207+FINANCIERAS!CG198</f>
        <v>616756.55479279917</v>
      </c>
      <c r="CH360" s="78">
        <f>+BANCOS!CH207+FINANCIERAS!CH198</f>
        <v>70433.062504610003</v>
      </c>
      <c r="CI360" s="78">
        <f>+BANCOS!CI207+FINANCIERAS!CI198</f>
        <v>133372.28994457997</v>
      </c>
      <c r="CJ360" s="78">
        <f>+BANCOS!CJ207+FINANCIERAS!CJ198</f>
        <v>213489.88236269008</v>
      </c>
      <c r="CK360" s="78">
        <f>+BANCOS!CK207+FINANCIERAS!CK198</f>
        <v>287037.73566262017</v>
      </c>
      <c r="CL360" s="78">
        <f>+BANCOS!CL207+FINANCIERAS!CL198</f>
        <v>358613.97342131985</v>
      </c>
      <c r="CM360" s="78">
        <f>+BANCOS!CM207+FINANCIERAS!CM198</f>
        <v>442512.59133674006</v>
      </c>
      <c r="CN360" s="78">
        <f>+BANCOS!CN207+FINANCIERAS!CN198</f>
        <v>512604.46693587006</v>
      </c>
      <c r="CO360" s="78">
        <f>+BANCOS!CO207+FINANCIERAS!CO198</f>
        <v>578996.70146499097</v>
      </c>
      <c r="CP360" s="78">
        <f>+BANCOS!CP207+FINANCIERAS!CP198</f>
        <v>639222.39953568962</v>
      </c>
      <c r="CQ360" s="78">
        <f>+BANCOS!CQ207+FINANCIERAS!CQ198</f>
        <v>701313.65649407031</v>
      </c>
      <c r="CR360" s="78">
        <f>+BANCOS!CR207+FINANCIERAS!CR198</f>
        <v>770605.56598056084</v>
      </c>
      <c r="CS360" s="78">
        <f>+BANCOS!CS207+FINANCIERAS!CS198</f>
        <v>784574.2657396202</v>
      </c>
      <c r="CT360" s="78">
        <f>+BANCOS!CT207+FINANCIERAS!CT198</f>
        <v>76165.932109769812</v>
      </c>
      <c r="CU360" s="78">
        <f>+BANCOS!CU207+FINANCIERAS!CU198</f>
        <v>150597.95226831004</v>
      </c>
      <c r="CV360" s="78">
        <f>+BANCOS!CV207+FINANCIERAS!CV198</f>
        <v>235355.98425196126</v>
      </c>
      <c r="CW360" s="78">
        <f>+BANCOS!CW207+FINANCIERAS!CW198</f>
        <v>331833.01512961974</v>
      </c>
      <c r="CX360" s="78">
        <f>+BANCOS!CX207+FINANCIERAS!CX198</f>
        <v>430465.60141309991</v>
      </c>
      <c r="CY360" s="78">
        <f>+BANCOS!CY207+FINANCIERAS!CY198</f>
        <v>541937.85608651</v>
      </c>
      <c r="CZ360" s="78">
        <f>+BANCOS!CZ207+FINANCIERAS!CZ198</f>
        <v>647082.50262110936</v>
      </c>
      <c r="DA360" s="78">
        <f>+BANCOS!DA207+FINANCIERAS!DA198</f>
        <v>752310.78657458129</v>
      </c>
      <c r="DB360" s="78">
        <f>+BANCOS!DB207+FINANCIERAS!DB198</f>
        <v>840995.68391105195</v>
      </c>
      <c r="DC360" s="78">
        <f>+BANCOS!DC207+FINANCIERAS!DC198</f>
        <v>971642.87328771804</v>
      </c>
      <c r="DD360" s="78">
        <f>+BANCOS!DD207+FINANCIERAS!DD198</f>
        <v>1085451.59223455</v>
      </c>
      <c r="DE360" s="78">
        <f>+BANCOS!DE207+FINANCIERAS!DE198</f>
        <v>1149090.2918988392</v>
      </c>
      <c r="DF360" s="78">
        <f>+BANCOS!DF207+FINANCIERAS!DF198</f>
        <v>89938.310703699986</v>
      </c>
      <c r="DG360" s="78">
        <f>+BANCOS!DG207+FINANCIERAS!DG198</f>
        <v>171133.19777314016</v>
      </c>
      <c r="DH360" s="78">
        <f>+BANCOS!DH207+FINANCIERAS!DH198</f>
        <v>280243.86098775017</v>
      </c>
      <c r="DI360" s="78">
        <f>+BANCOS!DI207+FINANCIERAS!DI198</f>
        <v>369298.86335278011</v>
      </c>
      <c r="DJ360" s="78">
        <f>+BANCOS!DJ207+FINANCIERAS!DJ198</f>
        <v>467365.58841118007</v>
      </c>
      <c r="DK360" s="78">
        <f>+BANCOS!DK207+FINANCIERAS!DK198</f>
        <v>547741.31080335029</v>
      </c>
      <c r="DL360" s="78">
        <f>+BANCOS!DL207+FINANCIERAS!DL198</f>
        <v>731569.06342374987</v>
      </c>
      <c r="DM360" s="78">
        <f>+BANCOS!DM207+FINANCIERAS!DM198</f>
        <v>807062.68151236023</v>
      </c>
      <c r="DN360" s="78">
        <f>+BANCOS!DN207+FINANCIERAS!DN198</f>
        <v>788683.95760944951</v>
      </c>
      <c r="DO360" s="78">
        <f>+BANCOS!DO207+FINANCIERAS!DO198</f>
        <v>876387.97362492955</v>
      </c>
      <c r="DP360" s="78">
        <f>+BANCOS!DP207+FINANCIERAS!DP198</f>
        <v>962538.43934399949</v>
      </c>
      <c r="DQ360" s="78">
        <f>+BANCOS!DQ207+FINANCIERAS!DQ198</f>
        <v>1056996.9135155289</v>
      </c>
      <c r="DR360" s="78">
        <f>+BANCOS!DR207+FINANCIERAS!DR198</f>
        <v>88373.43434774995</v>
      </c>
      <c r="DS360" s="78">
        <f>+BANCOS!DS207+FINANCIERAS!DS198</f>
        <v>173439.7758132999</v>
      </c>
      <c r="DT360" s="78">
        <f>+BANCOS!DT207+FINANCIERAS!DT198</f>
        <v>289830.64236122987</v>
      </c>
      <c r="DU360" s="78">
        <f>+BANCOS!DU207+FINANCIERAS!DU198</f>
        <v>390428.19200271042</v>
      </c>
      <c r="DV360" s="78">
        <f>+BANCOS!DV207+FINANCIERAS!DV198</f>
        <v>495049.43485670967</v>
      </c>
      <c r="DW360" s="78">
        <f>+BANCOS!DW207+FINANCIERAS!DW198</f>
        <v>599622.18588977004</v>
      </c>
      <c r="DX360" s="78">
        <f>+BANCOS!DX207+FINANCIERAS!DX198</f>
        <v>706792.41667739942</v>
      </c>
      <c r="DY360" s="78">
        <f>+BANCOS!DY207+FINANCIERAS!DY198</f>
        <v>818093.72603914957</v>
      </c>
      <c r="DZ360" s="78">
        <f>+BANCOS!DZ207+FINANCIERAS!DZ198</f>
        <v>918227.79093039839</v>
      </c>
      <c r="EA360" s="78">
        <f>+BANCOS!EA207+FINANCIERAS!EA198</f>
        <v>1034561.9614546489</v>
      </c>
      <c r="EB360" s="78">
        <f>+BANCOS!EB207+FINANCIERAS!EB198</f>
        <v>1139914.9762991988</v>
      </c>
      <c r="EC360" s="78">
        <f>+BANCOS!EC207+FINANCIERAS!EC198</f>
        <v>1268224.5426038816</v>
      </c>
      <c r="ED360" s="78">
        <f>+BANCOS!ED207+FINANCIERAS!ED198</f>
        <v>159627.45881045004</v>
      </c>
      <c r="EE360" s="78">
        <f>+BANCOS!EE207+FINANCIERAS!EE198</f>
        <v>257609.78082438954</v>
      </c>
      <c r="EF360" s="78">
        <f>+BANCOS!EF207+FINANCIERAS!EF198</f>
        <v>385765.0139793788</v>
      </c>
      <c r="EG360" s="78">
        <f>+BANCOS!EG207+FINANCIERAS!EG198</f>
        <v>517623.24680668081</v>
      </c>
      <c r="EH360" s="78">
        <f>+BANCOS!EH207+FINANCIERAS!EH198</f>
        <v>650754.51094149891</v>
      </c>
      <c r="EI360" s="78">
        <f>+BANCOS!EI207+FINANCIERAS!EI198</f>
        <v>765957.35005350143</v>
      </c>
      <c r="EJ360" s="78">
        <f>+BANCOS!EJ207+FINANCIERAS!EJ198</f>
        <v>884241.55017635098</v>
      </c>
      <c r="EK360" s="78">
        <f>+BANCOS!EK207+FINANCIERAS!EK198</f>
        <v>1032408.6043110299</v>
      </c>
      <c r="EL360" s="78">
        <f>+BANCOS!EL207+FINANCIERAS!EL198</f>
        <v>1174630.78190574</v>
      </c>
      <c r="EM360" s="78">
        <f>+BANCOS!EM207+FINANCIERAS!EM198</f>
        <v>1298528.5872193589</v>
      </c>
      <c r="EN360" s="78">
        <f>+BANCOS!EN207+FINANCIERAS!EN198</f>
        <v>1423647.9398575802</v>
      </c>
      <c r="EO360" s="78">
        <f>+BANCOS!EO207+FINANCIERAS!EO198</f>
        <v>1458553.9075586696</v>
      </c>
      <c r="EP360" s="78">
        <f>+BANCOS!EP207+FINANCIERAS!EP198</f>
        <v>131331.07478365026</v>
      </c>
      <c r="EQ360" s="78">
        <f>+BANCOS!EQ207+FINANCIERAS!EQ198</f>
        <v>226281.8319969314</v>
      </c>
      <c r="ER360" s="78">
        <f>+BANCOS!ER207+FINANCIERAS!ER198</f>
        <v>368845.11698309734</v>
      </c>
      <c r="ES360" s="78">
        <f>+BANCOS!ES207+FINANCIERAS!ES198</f>
        <v>486626.89362475829</v>
      </c>
      <c r="ET360" s="78">
        <f>+BANCOS!ET207+FINANCIERAS!ET198</f>
        <v>650184.91133916134</v>
      </c>
      <c r="EU360" s="78">
        <f>+BANCOS!EU207+FINANCIERAS!EU198</f>
        <v>790607.77168519166</v>
      </c>
      <c r="EV360" s="78">
        <f>+BANCOS!EV207+FINANCIERAS!EV198</f>
        <v>907389.87590618385</v>
      </c>
      <c r="EW360" s="78">
        <f>+BANCOS!EW207+FINANCIERAS!EW198</f>
        <v>1039907.5048605986</v>
      </c>
      <c r="EX360" s="78">
        <f>+BANCOS!EX207+FINANCIERAS!EX198</f>
        <v>1183067.8705558239</v>
      </c>
      <c r="EY360" s="78">
        <f>+BANCOS!EY207+FINANCIERAS!EY198</f>
        <v>1328983.9229288818</v>
      </c>
      <c r="EZ360" s="78">
        <f>+BANCOS!EZ207+FINANCIERAS!EZ198</f>
        <v>1472102.7524925196</v>
      </c>
      <c r="FA360" s="78">
        <f>+BANCOS!FA207+FINANCIERAS!FA198</f>
        <v>1633930.2660915421</v>
      </c>
      <c r="FB360" s="78">
        <f>+BANCOS!FB207+FINANCIERAS!FB198</f>
        <v>157165.50343799149</v>
      </c>
      <c r="FC360" s="78">
        <f>+BANCOS!FC207+FINANCIERAS!FC198</f>
        <v>264256.07678022084</v>
      </c>
      <c r="FD360" s="78">
        <f>+BANCOS!FD207+FINANCIERAS!FD198</f>
        <v>419181.95725938008</v>
      </c>
      <c r="FE360" s="78">
        <f>+BANCOS!FE207+FINANCIERAS!FE198</f>
        <v>607506.65694087907</v>
      </c>
      <c r="FF360" s="78">
        <f>+BANCOS!FF207+FINANCIERAS!FF198</f>
        <v>788211.14980667795</v>
      </c>
      <c r="FG360" s="78">
        <f>+BANCOS!FG207+FINANCIERAS!FG198</f>
        <v>969656.85264039936</v>
      </c>
      <c r="FH360" s="78">
        <f>+BANCOS!FH207+FINANCIERAS!FH198</f>
        <v>1117760.3113702319</v>
      </c>
      <c r="FI360" s="78">
        <f>+BANCOS!FI207+FINANCIERAS!FI198</f>
        <v>1285554.2760815015</v>
      </c>
      <c r="FJ360" s="78">
        <f>+BANCOS!FJ207+FINANCIERAS!FJ198</f>
        <v>1455414.5513153183</v>
      </c>
      <c r="FK360" s="78">
        <f>+BANCOS!FK207+FINANCIERAS!FK198</f>
        <v>1618322.5612634905</v>
      </c>
      <c r="FL360" s="78">
        <f>+BANCOS!FL207+FINANCIERAS!FL198</f>
        <v>1770023.3209464413</v>
      </c>
      <c r="FM360" s="78">
        <f>+BANCOS!FM207+FINANCIERAS!FM198</f>
        <v>1941796.6480676904</v>
      </c>
      <c r="FN360" s="78">
        <f>+BANCOS!FN207+FINANCIERAS!FN198</f>
        <v>190956.72103804999</v>
      </c>
      <c r="FO360" s="78">
        <f>+BANCOS!FO207+FINANCIERAS!FO198</f>
        <v>329904.30746416945</v>
      </c>
      <c r="FP360" s="78">
        <f>+BANCOS!FP207+FINANCIERAS!FP198</f>
        <v>526402.9692351399</v>
      </c>
      <c r="FQ360" s="78">
        <f>+BANCOS!FQ207+FINANCIERAS!FQ198</f>
        <v>721630.24648164771</v>
      </c>
      <c r="FR360" s="78">
        <f>+BANCOS!FR207+FINANCIERAS!FR198</f>
        <v>893925.71396010974</v>
      </c>
      <c r="FS360" s="78">
        <f>+BANCOS!FS207+FINANCIERAS!FS198</f>
        <v>1088271.9960079202</v>
      </c>
      <c r="FT360" s="78">
        <f>+BANCOS!FT207+FINANCIERAS!FT198</f>
        <v>1293303.8457408771</v>
      </c>
      <c r="FU360" s="78">
        <f>+BANCOS!FU207+FINANCIERAS!FU198</f>
        <v>1479623.6122262133</v>
      </c>
      <c r="FV360" s="78">
        <f>+BANCOS!FV207+FINANCIERAS!FV198</f>
        <v>1708903.2431556785</v>
      </c>
      <c r="FW360" s="78">
        <f>+BANCOS!FW207+FINANCIERAS!FW198</f>
        <v>1936760.9403378449</v>
      </c>
      <c r="FX360" s="78">
        <f>+BANCOS!FX207+FINANCIERAS!FX198</f>
        <v>2125757.6915981262</v>
      </c>
      <c r="FY360" s="78">
        <f>+BANCOS!FY207+FINANCIERAS!FY198</f>
        <v>2296213.3183713821</v>
      </c>
      <c r="FZ360" s="78">
        <f>+BANCOS!FZ207+FINANCIERAS!FZ198</f>
        <v>241512.10484222023</v>
      </c>
      <c r="GA360" s="78">
        <f>+BANCOS!GA207+FINANCIERAS!GA198</f>
        <v>419651.27808999032</v>
      </c>
      <c r="GB360" s="78">
        <f>+BANCOS!GB207+FINANCIERAS!GB198</f>
        <v>650232.69010958204</v>
      </c>
      <c r="GC360" s="78">
        <f>+BANCOS!GC207+FINANCIERAS!GC198</f>
        <v>888425.94144445262</v>
      </c>
      <c r="GD360" s="78">
        <f>+BANCOS!GD207+FINANCIERAS!GD198</f>
        <v>1092451.3110543692</v>
      </c>
      <c r="GE360" s="78">
        <f>+BANCOS!GE207+FINANCIERAS!GE198</f>
        <v>1303554.3562323959</v>
      </c>
      <c r="GF360" s="78">
        <f>+BANCOS!GF207+FINANCIERAS!GF198</f>
        <v>1524507.3309631709</v>
      </c>
      <c r="GG360" s="78">
        <f>+BANCOS!GG207+FINANCIERAS!GG198</f>
        <v>1771664.5813534798</v>
      </c>
      <c r="GH360" s="78">
        <f>+BANCOS!GH207+FINANCIERAS!GH198</f>
        <v>2005931.2145853606</v>
      </c>
      <c r="GI360" s="78">
        <f>+BANCOS!GI207+FINANCIERAS!GI198</f>
        <v>2160833.6362314848</v>
      </c>
      <c r="GJ360" s="78">
        <f>+BANCOS!GJ207+FINANCIERAS!GJ198</f>
        <v>2308157.6875075605</v>
      </c>
      <c r="GK360" s="78">
        <f>+BANCOS!GK207+FINANCIERAS!GK198</f>
        <v>2553835.3244506936</v>
      </c>
      <c r="GL360" s="78">
        <f>+BANCOS!GL207+FINANCIERAS!GL198</f>
        <v>167572.37902902992</v>
      </c>
      <c r="GM360" s="78">
        <f>+BANCOS!GM207+FINANCIERAS!GM198</f>
        <v>325331.25351026829</v>
      </c>
      <c r="GN360" s="78">
        <f>+BANCOS!GN207+FINANCIERAS!GN198</f>
        <v>563109.94349040044</v>
      </c>
      <c r="GO360" s="78">
        <f>+BANCOS!GO207+FINANCIERAS!GO198</f>
        <v>754985.47648797301</v>
      </c>
      <c r="GP360" s="78">
        <f>+BANCOS!GP207+FINANCIERAS!GP198</f>
        <v>986342.72857861116</v>
      </c>
      <c r="GQ360" s="78">
        <f>+BANCOS!GQ207+FINANCIERAS!GQ198</f>
        <v>1205926.594029465</v>
      </c>
      <c r="GR360" s="78">
        <f>+BANCOS!GR207+FINANCIERAS!GR198</f>
        <v>1414389.4063162035</v>
      </c>
      <c r="GS360" s="78">
        <f>+BANCOS!GS207+FINANCIERAS!GS198</f>
        <v>1587365.326398171</v>
      </c>
      <c r="GT360" s="78">
        <f>+BANCOS!GT207+FINANCIERAS!GT198</f>
        <v>1835521.6610112167</v>
      </c>
      <c r="GU360" s="78">
        <f>+BANCOS!GU207+FINANCIERAS!GU198</f>
        <v>2060594.1304813889</v>
      </c>
      <c r="GV360" s="78">
        <f>+BANCOS!GV207+FINANCIERAS!GV198</f>
        <v>2259636.4540708414</v>
      </c>
      <c r="GW360" s="78">
        <f>+BANCOS!GW207+FINANCIERAS!GW198</f>
        <v>2455613.9659223175</v>
      </c>
      <c r="GX360" s="78">
        <f>+BANCOS!GX207+FINANCIERAS!GX198</f>
        <v>221903.56163172107</v>
      </c>
      <c r="GY360" s="78">
        <f>+BANCOS!GY207+FINANCIERAS!GY198</f>
        <v>366712.7330351171</v>
      </c>
      <c r="GZ360" s="78">
        <f>+BANCOS!GZ207+FINANCIERAS!GZ198</f>
        <v>653544.54426149232</v>
      </c>
      <c r="HA360" s="78">
        <f>+BANCOS!HA207+FINANCIERAS!HA198</f>
        <v>870521.58634408028</v>
      </c>
      <c r="HB360" s="78">
        <f>+BANCOS!HB207+FINANCIERAS!HB198</f>
        <v>1120662.3834322495</v>
      </c>
      <c r="HC360" s="78">
        <f>+BANCOS!HC207+FINANCIERAS!HC198</f>
        <v>1355079.1728483634</v>
      </c>
      <c r="HD360" s="78">
        <f>+BANCOS!HD207+FINANCIERAS!HD198</f>
        <v>1560597.9760790372</v>
      </c>
      <c r="HE360" s="78">
        <f>+BANCOS!HE207+FINANCIERAS!HE198</f>
        <v>1769331.5792169485</v>
      </c>
      <c r="HF360" s="78">
        <f>+BANCOS!HF207+FINANCIERAS!HF198</f>
        <v>2046719.3674553733</v>
      </c>
      <c r="HG360" s="78">
        <f>+BANCOS!HG207+FINANCIERAS!HG198</f>
        <v>2279464.8656012747</v>
      </c>
      <c r="HH360" s="78">
        <f>+BANCOS!HH207+FINANCIERAS!HH198</f>
        <v>2499266.8292251886</v>
      </c>
      <c r="HI360" s="78">
        <f>+BANCOS!HI207+FINANCIERAS!HI198</f>
        <v>2748657.3851766814</v>
      </c>
      <c r="HJ360" s="78">
        <f>+BANCOS!HJ207+FINANCIERAS!HJ198</f>
        <v>248840.55058356017</v>
      </c>
      <c r="HK360" s="78">
        <f>+BANCOS!HK207+FINANCIERAS!HK198</f>
        <v>430727.54833140969</v>
      </c>
      <c r="HL360" s="78">
        <f>+BANCOS!HL207+FINANCIERAS!HL198</f>
        <v>670558.28300075955</v>
      </c>
      <c r="HM360" s="78">
        <f>+BANCOS!HM207+FINANCIERAS!HM198</f>
        <v>946134.24970449589</v>
      </c>
      <c r="HN360" s="78">
        <f>+BANCOS!HN207+FINANCIERAS!HN198</f>
        <v>1249973.4091208526</v>
      </c>
      <c r="HO360" s="78">
        <f>+BANCOS!HO207+FINANCIERAS!HO198</f>
        <v>1507676.9107528715</v>
      </c>
      <c r="HP360" s="78">
        <f>+BANCOS!HP207+FINANCIERAS!HP198</f>
        <v>1738407.5624328509</v>
      </c>
      <c r="HQ360" s="78">
        <f>+BANCOS!HQ207+FINANCIERAS!HQ198</f>
        <v>1962484.356519571</v>
      </c>
      <c r="HR360" s="78">
        <f>+BANCOS!HR207+FINANCIERAS!HR198</f>
        <v>2213736.5607355577</v>
      </c>
      <c r="HS360" s="78">
        <f>+BANCOS!HS207+FINANCIERAS!HS198</f>
        <v>2527504.5039232476</v>
      </c>
      <c r="HT360" s="78">
        <f>+BANCOS!HT207+FINANCIERAS!HT198</f>
        <v>2749564.4168705358</v>
      </c>
      <c r="HU360" s="78">
        <f>+BANCOS!HU207+FINANCIERAS!HU198</f>
        <v>2900921.8470530068</v>
      </c>
      <c r="HV360" s="78">
        <f>+BANCOS!HV207+FINANCIERAS!HV198</f>
        <v>280470.08070737013</v>
      </c>
      <c r="HW360" s="78">
        <f>+BANCOS!HW207+FINANCIERAS!HW198</f>
        <v>505759.61536833405</v>
      </c>
      <c r="HX360" s="78">
        <f>+BANCOS!HX207+FINANCIERAS!HX198</f>
        <v>855894.37998397974</v>
      </c>
      <c r="HY360" s="78">
        <f>+BANCOS!HY207+FINANCIERAS!HY198</f>
        <v>1175598.7698863174</v>
      </c>
      <c r="HZ360" s="78">
        <f>+BANCOS!HZ207+FINANCIERAS!HZ198</f>
        <v>1443934.8664061425</v>
      </c>
      <c r="IA360" s="78">
        <f>+BANCOS!IA207+FINANCIERAS!IA198</f>
        <v>1704386.1455652751</v>
      </c>
      <c r="IB360" s="78">
        <f>+BANCOS!IB207+FINANCIERAS!IB198</f>
        <v>1995689.3609401323</v>
      </c>
      <c r="IC360" s="78">
        <f>+BANCOS!IC207+FINANCIERAS!IC198</f>
        <v>2259278.6867009131</v>
      </c>
      <c r="ID360" s="78">
        <f>+BANCOS!ID207+FINANCIERAS!ID198</f>
        <v>2588871.8030885546</v>
      </c>
      <c r="IE360" s="78">
        <f>+BANCOS!IE207+FINANCIERAS!IE198</f>
        <v>2900646.7373726596</v>
      </c>
      <c r="IF360" s="78">
        <f>+BANCOS!IF207+FINANCIERAS!IF198</f>
        <v>3166165.459330176</v>
      </c>
      <c r="IG360" s="78">
        <f>+BANCOS!IG207+FINANCIERAS!IG198</f>
        <v>3372962.4165039863</v>
      </c>
      <c r="IH360" s="78">
        <f>+BANCOS!IH207+FINANCIERAS!IH198</f>
        <v>250421.92209272037</v>
      </c>
      <c r="II360" s="78">
        <f>+BANCOS!II207+FINANCIERAS!II198</f>
        <v>435273.90515170887</v>
      </c>
      <c r="IJ360" s="78">
        <f>+BANCOS!IJ207+FINANCIERAS!IJ198</f>
        <v>662030.77752013085</v>
      </c>
      <c r="IK360" s="78">
        <f>+BANCOS!IK207+FINANCIERAS!IK198</f>
        <v>808370.14738817071</v>
      </c>
      <c r="IL360" s="78">
        <f>+BANCOS!IL207+FINANCIERAS!IL198</f>
        <v>1005921.4527513215</v>
      </c>
      <c r="IM360" s="78">
        <f>+BANCOS!IM207+FINANCIERAS!IM198</f>
        <v>1285895.7325783223</v>
      </c>
      <c r="IN360" s="78">
        <f>+BANCOS!IN207+FINANCIERAS!IN198</f>
        <v>1525612.5638934523</v>
      </c>
      <c r="IO360" s="78">
        <f>+BANCOS!IO207+FINANCIERAS!IO198</f>
        <v>1752678.4145708489</v>
      </c>
      <c r="IP360" s="78">
        <f>+BANCOS!IP207+FINANCIERAS!IP198</f>
        <v>2018597.3848421301</v>
      </c>
      <c r="IQ360" s="78">
        <f>+BANCOS!IQ207+FINANCIERAS!IQ198</f>
        <v>2299659.6013374962</v>
      </c>
      <c r="IR360" s="78">
        <f>+BANCOS!IR207+FINANCIERAS!IR198</f>
        <v>2534745.1483160523</v>
      </c>
      <c r="IS360" s="78">
        <f>+BANCOS!IS207+FINANCIERAS!IS198</f>
        <v>2665257.6234815014</v>
      </c>
      <c r="IT360" s="78">
        <f>+BANCOS!IT207+FINANCIERAS!IT198</f>
        <v>247252.05167311092</v>
      </c>
      <c r="IU360" s="78">
        <f>+BANCOS!IU207+FINANCIERAS!IU198</f>
        <v>470746.76964854577</v>
      </c>
      <c r="IV360" s="78">
        <f>+BANCOS!IV207+FINANCIERAS!IV198</f>
        <v>681925.25065921794</v>
      </c>
      <c r="IW360" s="78">
        <f>+BANCOS!IW207+FINANCIERAS!IW198</f>
        <v>942451.64740465384</v>
      </c>
      <c r="IX360" s="78">
        <f>+BANCOS!IX207+FINANCIERAS!IX198</f>
        <v>1167865.0853090531</v>
      </c>
      <c r="IY360" s="78">
        <f>+BANCOS!IY207+FINANCIERAS!IY198</f>
        <v>1485718.7228796659</v>
      </c>
      <c r="IZ360" s="78">
        <f>+BANCOS!IZ207+FINANCIERAS!IZ198</f>
        <v>1732799.358720327</v>
      </c>
      <c r="JA360" s="78">
        <f>+BANCOS!JA207+FINANCIERAS!JA198</f>
        <v>1974680</v>
      </c>
      <c r="JB360" s="78">
        <f>+BANCOS!JB207+FINANCIERAS!JB198</f>
        <v>2282391.0099336281</v>
      </c>
      <c r="JC360" s="78">
        <f>+BANCOS!JC207+FINANCIERAS!JC198</f>
        <v>2538420.1344261337</v>
      </c>
      <c r="JD360" s="78">
        <f>+BANCOS!JD207+FINANCIERAS!JD198</f>
        <v>2808525.0354376859</v>
      </c>
      <c r="JE360" s="78">
        <f>+BANCOS!JE207+FINANCIERAS!JE198</f>
        <v>3107865.7574567939</v>
      </c>
      <c r="JF360" s="78" t="e">
        <f>+BANCOS!#REF!+FINANCIERAS!JF198</f>
        <v>#REF!</v>
      </c>
    </row>
    <row r="361" spans="1:266" ht="12.9" customHeight="1" x14ac:dyDescent="0.2">
      <c r="A361" s="23" t="s">
        <v>216</v>
      </c>
      <c r="B361" s="77">
        <f>+BANCOS!B208+FINANCIERAS!B199</f>
        <v>0</v>
      </c>
      <c r="C361" s="77">
        <f>+BANCOS!C208+FINANCIERAS!C199</f>
        <v>0</v>
      </c>
      <c r="D361" s="77">
        <f>+BANCOS!D208+FINANCIERAS!D199</f>
        <v>0</v>
      </c>
      <c r="E361" s="77">
        <f>+BANCOS!E208+FINANCIERAS!E199</f>
        <v>0</v>
      </c>
      <c r="F361" s="77">
        <f>+BANCOS!F208+FINANCIERAS!F199</f>
        <v>0</v>
      </c>
      <c r="G361" s="77">
        <f>+BANCOS!G208+FINANCIERAS!G199</f>
        <v>0</v>
      </c>
      <c r="H361" s="77">
        <f>+BANCOS!H208+FINANCIERAS!H199</f>
        <v>0</v>
      </c>
      <c r="I361" s="77">
        <f>+BANCOS!I208+FINANCIERAS!I199</f>
        <v>0</v>
      </c>
      <c r="J361" s="77">
        <f>+BANCOS!J208+FINANCIERAS!J199</f>
        <v>0</v>
      </c>
      <c r="K361" s="77">
        <f>+BANCOS!K208+FINANCIERAS!K199</f>
        <v>0</v>
      </c>
      <c r="L361" s="77">
        <f>+BANCOS!L208+FINANCIERAS!L199</f>
        <v>0</v>
      </c>
      <c r="M361" s="77">
        <f>+BANCOS!M208+FINANCIERAS!M199</f>
        <v>0</v>
      </c>
      <c r="N361" s="77">
        <f>+BANCOS!N208+FINANCIERAS!N199</f>
        <v>0</v>
      </c>
      <c r="O361" s="77">
        <f>+BANCOS!O208+FINANCIERAS!O199</f>
        <v>0</v>
      </c>
      <c r="P361" s="77">
        <f>+BANCOS!P208+FINANCIERAS!P199</f>
        <v>0</v>
      </c>
      <c r="Q361" s="77">
        <f>+BANCOS!Q208+FINANCIERAS!Q199</f>
        <v>0</v>
      </c>
      <c r="R361" s="77">
        <f>+BANCOS!R208+FINANCIERAS!R199</f>
        <v>0</v>
      </c>
      <c r="S361" s="77">
        <f>+BANCOS!S208+FINANCIERAS!S199</f>
        <v>0</v>
      </c>
      <c r="T361" s="77">
        <f>+BANCOS!T208+FINANCIERAS!T199</f>
        <v>0</v>
      </c>
      <c r="U361" s="77">
        <f>+BANCOS!U208+FINANCIERAS!U199</f>
        <v>0</v>
      </c>
      <c r="V361" s="77">
        <f>+BANCOS!V208+FINANCIERAS!V199</f>
        <v>0</v>
      </c>
      <c r="W361" s="77">
        <f>+BANCOS!W208+FINANCIERAS!W199</f>
        <v>0</v>
      </c>
      <c r="X361" s="77">
        <f>+BANCOS!X208+FINANCIERAS!X199</f>
        <v>0</v>
      </c>
      <c r="Y361" s="77">
        <f>+BANCOS!Y208+FINANCIERAS!Y199</f>
        <v>0</v>
      </c>
      <c r="Z361" s="77">
        <f>+BANCOS!Z208+FINANCIERAS!Z199</f>
        <v>1514</v>
      </c>
      <c r="AA361" s="77">
        <f>+BANCOS!AA208+FINANCIERAS!AA199</f>
        <v>2370</v>
      </c>
      <c r="AB361" s="77">
        <f>+BANCOS!AB208+FINANCIERAS!AB199</f>
        <v>2347</v>
      </c>
      <c r="AC361" s="77">
        <f>+BANCOS!AC208+FINANCIERAS!AC199</f>
        <v>2737</v>
      </c>
      <c r="AD361" s="77">
        <f>+BANCOS!AD208+FINANCIERAS!AD199</f>
        <v>3989</v>
      </c>
      <c r="AE361" s="77">
        <f>+BANCOS!AE208+FINANCIERAS!AE199</f>
        <v>2878</v>
      </c>
      <c r="AF361" s="77">
        <f>+BANCOS!AF208+FINANCIERAS!AF199</f>
        <v>4602</v>
      </c>
      <c r="AG361" s="77">
        <f>+BANCOS!AG208+FINANCIERAS!AG199</f>
        <v>7081</v>
      </c>
      <c r="AH361" s="77">
        <f>+BANCOS!AH208+FINANCIERAS!AH199</f>
        <v>8526</v>
      </c>
      <c r="AI361" s="77">
        <f>+BANCOS!AI208+FINANCIERAS!AI199</f>
        <v>10436</v>
      </c>
      <c r="AJ361" s="77">
        <f>+BANCOS!AJ208+FINANCIERAS!AJ199</f>
        <v>13926</v>
      </c>
      <c r="AK361" s="77">
        <f>+BANCOS!AK208+FINANCIERAS!AK199</f>
        <v>8531</v>
      </c>
      <c r="AL361" s="77">
        <f>+BANCOS!AL208+FINANCIERAS!AL199</f>
        <v>605</v>
      </c>
      <c r="AM361" s="77">
        <f>+BANCOS!AM208+FINANCIERAS!AM199</f>
        <v>1220</v>
      </c>
      <c r="AN361" s="77">
        <f>+BANCOS!AN208+FINANCIERAS!AN199</f>
        <v>1831</v>
      </c>
      <c r="AO361" s="77">
        <f>+BANCOS!AO208+FINANCIERAS!AO199</f>
        <v>2625</v>
      </c>
      <c r="AP361" s="77">
        <f>+BANCOS!AP208+FINANCIERAS!AP199</f>
        <v>6146</v>
      </c>
      <c r="AQ361" s="77">
        <f>+BANCOS!AQ208+FINANCIERAS!AQ199</f>
        <v>8225</v>
      </c>
      <c r="AR361" s="77">
        <f>+BANCOS!AR208+FINANCIERAS!AR199</f>
        <v>8702.5871150000003</v>
      </c>
      <c r="AS361" s="77">
        <f>+BANCOS!AS208+FINANCIERAS!AS199</f>
        <v>8962.8218570000008</v>
      </c>
      <c r="AT361" s="77">
        <f>+BANCOS!AT208+FINANCIERAS!AT199</f>
        <v>9584.3668419999995</v>
      </c>
      <c r="AU361" s="77">
        <f>+BANCOS!AU208+FINANCIERAS!AU199</f>
        <v>9895.5856460000014</v>
      </c>
      <c r="AV361" s="77">
        <f>+BANCOS!AV208+FINANCIERAS!AV199</f>
        <v>10485.578793000001</v>
      </c>
      <c r="AW361" s="77">
        <f>+BANCOS!AW208+FINANCIERAS!AW199</f>
        <v>21401.520767999998</v>
      </c>
      <c r="AX361" s="77">
        <f>+BANCOS!AX208+FINANCIERAS!AX199</f>
        <v>1002.93903</v>
      </c>
      <c r="AY361" s="77">
        <f>+BANCOS!AY208+FINANCIERAS!AY199</f>
        <v>1929.5258470000001</v>
      </c>
      <c r="AZ361" s="77">
        <f>+BANCOS!AZ208+FINANCIERAS!AZ199</f>
        <v>2973.5269760000001</v>
      </c>
      <c r="BA361" s="77">
        <f>+BANCOS!BA208+FINANCIERAS!BA199</f>
        <v>4170.3091079999995</v>
      </c>
      <c r="BB361" s="77">
        <f>+BANCOS!BB208+FINANCIERAS!BB199</f>
        <v>5374.476009</v>
      </c>
      <c r="BC361" s="77">
        <f>+BANCOS!BC208+FINANCIERAS!BC199</f>
        <v>10053.536977</v>
      </c>
      <c r="BD361" s="77">
        <f>+BANCOS!BD208+FINANCIERAS!BD199</f>
        <v>12281.928212999999</v>
      </c>
      <c r="BE361" s="77">
        <f>+BANCOS!BE208+FINANCIERAS!BE199</f>
        <v>14051.410178999999</v>
      </c>
      <c r="BF361" s="77">
        <f>+BANCOS!BF208+FINANCIERAS!BF199</f>
        <v>16496.730958</v>
      </c>
      <c r="BG361" s="77">
        <f>+BANCOS!BG208+FINANCIERAS!BG199</f>
        <v>18374.269629000002</v>
      </c>
      <c r="BH361" s="77">
        <f>+BANCOS!BH208+FINANCIERAS!BH199</f>
        <v>20715.728826999999</v>
      </c>
      <c r="BI361" s="77">
        <f>+BANCOS!BI208+FINANCIERAS!BI199</f>
        <v>34506</v>
      </c>
      <c r="BJ361" s="77">
        <f>+BANCOS!BJ208+FINANCIERAS!BJ199</f>
        <v>2695.8009570000004</v>
      </c>
      <c r="BK361" s="77">
        <f>+BANCOS!BK208+FINANCIERAS!BK199</f>
        <v>5022.6564699999999</v>
      </c>
      <c r="BL361" s="77">
        <f>+BANCOS!BL208+FINANCIERAS!BL199</f>
        <v>7255.785398</v>
      </c>
      <c r="BM361" s="77">
        <f>+BANCOS!BM208+FINANCIERAS!BM199</f>
        <v>13967.459828000001</v>
      </c>
      <c r="BN361" s="77">
        <f>+BANCOS!BN208+FINANCIERAS!BN199</f>
        <v>17747.046140999999</v>
      </c>
      <c r="BO361" s="77">
        <f>+BANCOS!BO208+FINANCIERAS!BO199</f>
        <v>27166.180763189997</v>
      </c>
      <c r="BP361" s="77">
        <f>+BANCOS!BP208+FINANCIERAS!BP199</f>
        <v>33425.79097319</v>
      </c>
      <c r="BQ361" s="77">
        <f>+BANCOS!BQ208+FINANCIERAS!BQ199</f>
        <v>41179.609818190002</v>
      </c>
      <c r="BR361" s="77">
        <f>+BANCOS!BR208+FINANCIERAS!BR199</f>
        <v>48061.399768989999</v>
      </c>
      <c r="BS361" s="77">
        <f>+BANCOS!BS208+FINANCIERAS!BS199</f>
        <v>54736.291891170004</v>
      </c>
      <c r="BT361" s="77">
        <f>+BANCOS!BT208+FINANCIERAS!BT199</f>
        <v>60106.27188189001</v>
      </c>
      <c r="BU361" s="77">
        <f>+BANCOS!BU208+FINANCIERAS!BU199</f>
        <v>71503.92142328</v>
      </c>
      <c r="BV361" s="77">
        <f>+BANCOS!BV208+FINANCIERAS!BV199</f>
        <v>4341.4584116799997</v>
      </c>
      <c r="BW361" s="77">
        <f>+BANCOS!BW208+FINANCIERAS!BW199</f>
        <v>7940.0730658399998</v>
      </c>
      <c r="BX361" s="77">
        <f>+BANCOS!BX208+FINANCIERAS!BX199</f>
        <v>12433.458100040001</v>
      </c>
      <c r="BY361" s="77">
        <f>+BANCOS!BY208+FINANCIERAS!BY199</f>
        <v>16829.2903028</v>
      </c>
      <c r="BZ361" s="77">
        <f>+BANCOS!BZ208+FINANCIERAS!BZ199</f>
        <v>21705.67025444</v>
      </c>
      <c r="CA361" s="77">
        <f>+BANCOS!CA208+FINANCIERAS!CA199</f>
        <v>26702.859283740003</v>
      </c>
      <c r="CB361" s="77">
        <f>+BANCOS!CB208+FINANCIERAS!CB199</f>
        <v>32209.43499854</v>
      </c>
      <c r="CC361" s="77">
        <f>+BANCOS!CC208+FINANCIERAS!CC199</f>
        <v>36701.149485239999</v>
      </c>
      <c r="CD361" s="77">
        <f>+BANCOS!CD208+FINANCIERAS!CD199</f>
        <v>41041.994878370002</v>
      </c>
      <c r="CE361" s="77">
        <f>+BANCOS!CE208+FINANCIERAS!CE199</f>
        <v>46200.615270859998</v>
      </c>
      <c r="CF361" s="77">
        <f>+BANCOS!CF208+FINANCIERAS!CF199</f>
        <v>51355.460216420004</v>
      </c>
      <c r="CG361" s="77">
        <f>+BANCOS!CG208+FINANCIERAS!CG199</f>
        <v>61849.807122420003</v>
      </c>
      <c r="CH361" s="77">
        <f>+BANCOS!CH208+FINANCIERAS!CH199</f>
        <v>5628.77651883</v>
      </c>
      <c r="CI361" s="77">
        <f>+BANCOS!CI208+FINANCIERAS!CI199</f>
        <v>10374.00572273</v>
      </c>
      <c r="CJ361" s="77">
        <f>+BANCOS!CJ208+FINANCIERAS!CJ199</f>
        <v>18472.909603779997</v>
      </c>
      <c r="CK361" s="77">
        <f>+BANCOS!CK208+FINANCIERAS!CK199</f>
        <v>24775.532565649999</v>
      </c>
      <c r="CL361" s="77">
        <f>+BANCOS!CL208+FINANCIERAS!CL199</f>
        <v>31853.094002999998</v>
      </c>
      <c r="CM361" s="77">
        <f>+BANCOS!CM208+FINANCIERAS!CM199</f>
        <v>39258.848685700003</v>
      </c>
      <c r="CN361" s="77">
        <f>+BANCOS!CN208+FINANCIERAS!CN199</f>
        <v>45815.149898589996</v>
      </c>
      <c r="CO361" s="77">
        <f>+BANCOS!CO208+FINANCIERAS!CO199</f>
        <v>50820</v>
      </c>
      <c r="CP361" s="77">
        <f>+BANCOS!CP208+FINANCIERAS!CP199</f>
        <v>54584.761845040004</v>
      </c>
      <c r="CQ361" s="77">
        <f>+BANCOS!CQ208+FINANCIERAS!CQ199</f>
        <v>58762.771960129998</v>
      </c>
      <c r="CR361" s="77">
        <f>+BANCOS!CR208+FINANCIERAS!CR199</f>
        <v>62811.52511503001</v>
      </c>
      <c r="CS361" s="77">
        <f>+BANCOS!CS208+FINANCIERAS!CS199</f>
        <v>74466.853133330005</v>
      </c>
      <c r="CT361" s="77">
        <f>+BANCOS!CT208+FINANCIERAS!CT199</f>
        <v>6219.7437389200004</v>
      </c>
      <c r="CU361" s="77">
        <f>+BANCOS!CU208+FINANCIERAS!CU199</f>
        <v>12381.965792519999</v>
      </c>
      <c r="CV361" s="77">
        <f>+BANCOS!CV208+FINANCIERAS!CV199</f>
        <v>19224.354808520002</v>
      </c>
      <c r="CW361" s="77">
        <f>+BANCOS!CW208+FINANCIERAS!CW199</f>
        <v>27879.268302020002</v>
      </c>
      <c r="CX361" s="77">
        <f>+BANCOS!CX208+FINANCIERAS!CX199</f>
        <v>38624.803742019998</v>
      </c>
      <c r="CY361" s="77">
        <f>+BANCOS!CY208+FINANCIERAS!CY199</f>
        <v>49255.715183050001</v>
      </c>
      <c r="CZ361" s="77">
        <f>+BANCOS!CZ208+FINANCIERAS!CZ199</f>
        <v>57732.880515910008</v>
      </c>
      <c r="DA361" s="77">
        <f>+BANCOS!DA208+FINANCIERAS!DA199</f>
        <v>67171.127678489996</v>
      </c>
      <c r="DB361" s="77">
        <f>+BANCOS!DB208+FINANCIERAS!DB199</f>
        <v>73650.414965419986</v>
      </c>
      <c r="DC361" s="77">
        <f>+BANCOS!DC208+FINANCIERAS!DC199</f>
        <v>87740.289682219998</v>
      </c>
      <c r="DD361" s="77">
        <f>+BANCOS!DD208+FINANCIERAS!DD199</f>
        <v>93372.808735039987</v>
      </c>
      <c r="DE361" s="77">
        <f>+BANCOS!DE208+FINANCIERAS!DE199</f>
        <v>109643.86271469999</v>
      </c>
      <c r="DF361" s="77">
        <f>+BANCOS!DF208+FINANCIERAS!DF199</f>
        <v>6564.4105782300012</v>
      </c>
      <c r="DG361" s="77">
        <f>+BANCOS!DG208+FINANCIERAS!DG199</f>
        <v>12180.69051724</v>
      </c>
      <c r="DH361" s="77">
        <f>+BANCOS!DH208+FINANCIERAS!DH199</f>
        <v>25120.343253909999</v>
      </c>
      <c r="DI361" s="77">
        <f>+BANCOS!DI208+FINANCIERAS!DI199</f>
        <v>31924.927660019999</v>
      </c>
      <c r="DJ361" s="77">
        <f>+BANCOS!DJ208+FINANCIERAS!DJ199</f>
        <v>40738.374475020006</v>
      </c>
      <c r="DK361" s="77">
        <f>+BANCOS!DK208+FINANCIERAS!DK199</f>
        <v>48595.15569616</v>
      </c>
      <c r="DL361" s="77">
        <f>+BANCOS!DL208+FINANCIERAS!DL199</f>
        <v>56197.717708429991</v>
      </c>
      <c r="DM361" s="77">
        <f>+BANCOS!DM208+FINANCIERAS!DM199</f>
        <v>63130.071951469996</v>
      </c>
      <c r="DN361" s="77">
        <f>+BANCOS!DN208+FINANCIERAS!DN199</f>
        <v>71547.296394879988</v>
      </c>
      <c r="DO361" s="77">
        <f>+BANCOS!DO208+FINANCIERAS!DO199</f>
        <v>79948.403750469995</v>
      </c>
      <c r="DP361" s="77">
        <f>+BANCOS!DP208+FINANCIERAS!DP199</f>
        <v>86072.33766573001</v>
      </c>
      <c r="DQ361" s="77">
        <f>+BANCOS!DQ208+FINANCIERAS!DQ199</f>
        <v>104016.08335428999</v>
      </c>
      <c r="DR361" s="77">
        <f>+BANCOS!DR208+FINANCIERAS!DR199</f>
        <v>8033.6603591900002</v>
      </c>
      <c r="DS361" s="77">
        <f>+BANCOS!DS208+FINANCIERAS!DS199</f>
        <v>16146.49179498</v>
      </c>
      <c r="DT361" s="77">
        <f>+BANCOS!DT208+FINANCIERAS!DT199</f>
        <v>27454.823981369998</v>
      </c>
      <c r="DU361" s="77">
        <f>+BANCOS!DU208+FINANCIERAS!DU199</f>
        <v>37130.914451579993</v>
      </c>
      <c r="DV361" s="77">
        <f>+BANCOS!DV208+FINANCIERAS!DV199</f>
        <v>48023.154531779997</v>
      </c>
      <c r="DW361" s="77">
        <f>+BANCOS!DW208+FINANCIERAS!DW199</f>
        <v>59715.901681210002</v>
      </c>
      <c r="DX361" s="77">
        <f>+BANCOS!DX208+FINANCIERAS!DX199</f>
        <v>70102.719101350012</v>
      </c>
      <c r="DY361" s="77">
        <f>+BANCOS!DY208+FINANCIERAS!DY199</f>
        <v>80685.095170759989</v>
      </c>
      <c r="DZ361" s="77">
        <f>+BANCOS!DZ208+FINANCIERAS!DZ199</f>
        <v>92751.565781609999</v>
      </c>
      <c r="EA361" s="77">
        <f>+BANCOS!EA208+FINANCIERAS!EA199</f>
        <v>103494.71901878002</v>
      </c>
      <c r="EB361" s="77">
        <f>+BANCOS!EB208+FINANCIERAS!EB199</f>
        <v>109809.4751386</v>
      </c>
      <c r="EC361" s="77">
        <f>+BANCOS!EC208+FINANCIERAS!EC199</f>
        <v>127620.78349799001</v>
      </c>
      <c r="ED361" s="77">
        <f>+BANCOS!ED208+FINANCIERAS!ED199</f>
        <v>11371.40361951</v>
      </c>
      <c r="EE361" s="77">
        <f>+BANCOS!EE208+FINANCIERAS!EE199</f>
        <v>21605.91010144</v>
      </c>
      <c r="EF361" s="77">
        <f>+BANCOS!EF208+FINANCIERAS!EF199</f>
        <v>34794.088753119999</v>
      </c>
      <c r="EG361" s="77">
        <f>+BANCOS!EG208+FINANCIERAS!EG199</f>
        <v>45368.616620050001</v>
      </c>
      <c r="EH361" s="77">
        <f>+BANCOS!EH208+FINANCIERAS!EH199</f>
        <v>56040.280922939979</v>
      </c>
      <c r="EI361" s="77">
        <f>+BANCOS!EI208+FINANCIERAS!EI199</f>
        <v>64887.595603589994</v>
      </c>
      <c r="EJ361" s="77">
        <f>+BANCOS!EJ208+FINANCIERAS!EJ199</f>
        <v>74244.894241689995</v>
      </c>
      <c r="EK361" s="77">
        <f>+BANCOS!EK208+FINANCIERAS!EK199</f>
        <v>86993.578269150006</v>
      </c>
      <c r="EL361" s="77">
        <f>+BANCOS!EL208+FINANCIERAS!EL199</f>
        <v>100686.58337135</v>
      </c>
      <c r="EM361" s="77">
        <f>+BANCOS!EM208+FINANCIERAS!EM199</f>
        <v>104712.17214734</v>
      </c>
      <c r="EN361" s="77">
        <f>+BANCOS!EN208+FINANCIERAS!EN199</f>
        <v>117196.56789961</v>
      </c>
      <c r="EO361" s="77">
        <f>+BANCOS!EO208+FINANCIERAS!EO199</f>
        <v>124723.14002893001</v>
      </c>
      <c r="EP361" s="77">
        <f>+BANCOS!EP208+FINANCIERAS!EP199</f>
        <v>10021.248202869998</v>
      </c>
      <c r="EQ361" s="77">
        <f>+BANCOS!EQ208+FINANCIERAS!EQ199</f>
        <v>17667.278601310001</v>
      </c>
      <c r="ER361" s="77">
        <f>+BANCOS!ER208+FINANCIERAS!ER199</f>
        <v>30798.819760639999</v>
      </c>
      <c r="ES361" s="77">
        <f>+BANCOS!ES208+FINANCIERAS!ES199</f>
        <v>42216.131676490004</v>
      </c>
      <c r="ET361" s="77">
        <f>+BANCOS!ET208+FINANCIERAS!ET199</f>
        <v>54377.970161849997</v>
      </c>
      <c r="EU361" s="77">
        <f>+BANCOS!EU208+FINANCIERAS!EU199</f>
        <v>63900.547743320007</v>
      </c>
      <c r="EV361" s="77">
        <f>+BANCOS!EV208+FINANCIERAS!EV199</f>
        <v>75029.77019712</v>
      </c>
      <c r="EW361" s="77">
        <f>+BANCOS!EW208+FINANCIERAS!EW199</f>
        <v>85232.225429070022</v>
      </c>
      <c r="EX361" s="77">
        <f>+BANCOS!EX208+FINANCIERAS!EX199</f>
        <v>98824.219422009992</v>
      </c>
      <c r="EY361" s="77">
        <f>+BANCOS!EY208+FINANCIERAS!EY199</f>
        <v>111397.89226936</v>
      </c>
      <c r="EZ361" s="77">
        <f>+BANCOS!EZ208+FINANCIERAS!EZ199</f>
        <v>119691.34023767999</v>
      </c>
      <c r="FA361" s="77">
        <f>+BANCOS!FA208+FINANCIERAS!FA199</f>
        <v>139186.40079417999</v>
      </c>
      <c r="FB361" s="77">
        <f>+BANCOS!FB208+FINANCIERAS!FB199</f>
        <v>13036.79263632</v>
      </c>
      <c r="FC361" s="77">
        <f>+BANCOS!FC208+FINANCIERAS!FC199</f>
        <v>23073.788072120002</v>
      </c>
      <c r="FD361" s="77">
        <f>+BANCOS!FD208+FINANCIERAS!FD199</f>
        <v>34175.815081519999</v>
      </c>
      <c r="FE361" s="77">
        <f>+BANCOS!FE208+FINANCIERAS!FE199</f>
        <v>45629.939848520007</v>
      </c>
      <c r="FF361" s="77">
        <f>+BANCOS!FF208+FINANCIERAS!FF199</f>
        <v>61015.824638320009</v>
      </c>
      <c r="FG361" s="77">
        <f>+BANCOS!FG208+FINANCIERAS!FG199</f>
        <v>78196.985078020007</v>
      </c>
      <c r="FH361" s="77">
        <f>+BANCOS!FH208+FINANCIERAS!FH199</f>
        <v>90976.983085850006</v>
      </c>
      <c r="FI361" s="77">
        <f>+BANCOS!FI208+FINANCIERAS!FI199</f>
        <v>103762.59409675001</v>
      </c>
      <c r="FJ361" s="77">
        <f>+BANCOS!FJ208+FINANCIERAS!FJ199</f>
        <v>120550.17395503999</v>
      </c>
      <c r="FK361" s="77">
        <f>+BANCOS!FK208+FINANCIERAS!FK199</f>
        <v>133269.08636704</v>
      </c>
      <c r="FL361" s="77">
        <f>+BANCOS!FL208+FINANCIERAS!FL199</f>
        <v>144263.9630394</v>
      </c>
      <c r="FM361" s="77">
        <f>+BANCOS!FM208+FINANCIERAS!FM199</f>
        <v>165570.47228466001</v>
      </c>
      <c r="FN361" s="77">
        <f>+BANCOS!FN208+FINANCIERAS!FN199</f>
        <v>14729.953740909999</v>
      </c>
      <c r="FO361" s="77">
        <f>+BANCOS!FO208+FINANCIERAS!FO199</f>
        <v>24493.783892170002</v>
      </c>
      <c r="FP361" s="77">
        <f>+BANCOS!FP208+FINANCIERAS!FP199</f>
        <v>37547.967061000003</v>
      </c>
      <c r="FQ361" s="77">
        <f>+BANCOS!FQ208+FINANCIERAS!FQ199</f>
        <v>51415.362270770005</v>
      </c>
      <c r="FR361" s="77">
        <f>+BANCOS!FR208+FINANCIERAS!FR199</f>
        <v>64885.35105736999</v>
      </c>
      <c r="FS361" s="77">
        <f>+BANCOS!FS208+FINANCIERAS!FS199</f>
        <v>78340.148551999999</v>
      </c>
      <c r="FT361" s="77">
        <f>+BANCOS!FT208+FINANCIERAS!FT199</f>
        <v>93480.805735260001</v>
      </c>
      <c r="FU361" s="77">
        <f>+BANCOS!FU208+FINANCIERAS!FU199</f>
        <v>107750.14216623</v>
      </c>
      <c r="FV361" s="77">
        <f>+BANCOS!FV208+FINANCIERAS!FV199</f>
        <v>125889.24661453</v>
      </c>
      <c r="FW361" s="77">
        <f>+BANCOS!FW208+FINANCIERAS!FW199</f>
        <v>145517.69430695</v>
      </c>
      <c r="FX361" s="77">
        <f>+BANCOS!FX208+FINANCIERAS!FX199</f>
        <v>169681.36455551002</v>
      </c>
      <c r="FY361" s="77">
        <f>+BANCOS!FY208+FINANCIERAS!FY199</f>
        <v>217745.7411860399</v>
      </c>
      <c r="FZ361" s="77">
        <f>+BANCOS!FZ208+FINANCIERAS!FZ199</f>
        <v>19908.617077679999</v>
      </c>
      <c r="GA361" s="77">
        <f>+BANCOS!GA208+FINANCIERAS!GA199</f>
        <v>34340.31734383999</v>
      </c>
      <c r="GB361" s="77">
        <f>+BANCOS!GB208+FINANCIERAS!GB199</f>
        <v>52581.077039039999</v>
      </c>
      <c r="GC361" s="77">
        <f>+BANCOS!GC208+FINANCIERAS!GC199</f>
        <v>74158.329903710008</v>
      </c>
      <c r="GD361" s="77">
        <f>+BANCOS!GD208+FINANCIERAS!GD199</f>
        <v>93747.260585979981</v>
      </c>
      <c r="GE361" s="77">
        <f>+BANCOS!GE208+FINANCIERAS!GE199</f>
        <v>113876.12676588001</v>
      </c>
      <c r="GF361" s="77">
        <f>+BANCOS!GF208+FINANCIERAS!GF199</f>
        <v>132933.48426553002</v>
      </c>
      <c r="GG361" s="77">
        <f>+BANCOS!GG208+FINANCIERAS!GG199</f>
        <v>152766.60999484002</v>
      </c>
      <c r="GH361" s="77">
        <f>+BANCOS!GH208+FINANCIERAS!GH199</f>
        <v>174314.04370529001</v>
      </c>
      <c r="GI361" s="77">
        <f>+BANCOS!GI208+FINANCIERAS!GI199</f>
        <v>188372.94497096998</v>
      </c>
      <c r="GJ361" s="77">
        <f>+BANCOS!GJ208+FINANCIERAS!GJ199</f>
        <v>199184.68375530999</v>
      </c>
      <c r="GK361" s="77">
        <f>+BANCOS!GK208+FINANCIERAS!GK199</f>
        <v>241857.29811188989</v>
      </c>
      <c r="GL361" s="77">
        <f>+BANCOS!GL208+FINANCIERAS!GL199</f>
        <v>15927.346485</v>
      </c>
      <c r="GM361" s="77">
        <f>+BANCOS!GM208+FINANCIERAS!GM199</f>
        <v>29437.023484330002</v>
      </c>
      <c r="GN361" s="77">
        <f>+BANCOS!GN208+FINANCIERAS!GN199</f>
        <v>51290.864657010003</v>
      </c>
      <c r="GO361" s="77">
        <f>+BANCOS!GO208+FINANCIERAS!GO199</f>
        <v>68310.895757010003</v>
      </c>
      <c r="GP361" s="77">
        <f>+BANCOS!GP208+FINANCIERAS!GP199</f>
        <v>90701.140602009997</v>
      </c>
      <c r="GQ361" s="77">
        <f>+BANCOS!GQ208+FINANCIERAS!GQ199</f>
        <v>110060.11279601</v>
      </c>
      <c r="GR361" s="77">
        <f>+BANCOS!GR208+FINANCIERAS!GR199</f>
        <v>125650.14603849</v>
      </c>
      <c r="GS361" s="77">
        <f>+BANCOS!GS208+FINANCIERAS!GS199</f>
        <v>137972.00282349001</v>
      </c>
      <c r="GT361" s="77">
        <f>+BANCOS!GT208+FINANCIERAS!GT199</f>
        <v>158800.36748648999</v>
      </c>
      <c r="GU361" s="77">
        <f>+BANCOS!GU208+FINANCIERAS!GU199</f>
        <v>176667.02446549002</v>
      </c>
      <c r="GV361" s="77">
        <f>+BANCOS!GV208+FINANCIERAS!GV199</f>
        <v>191759.82542749</v>
      </c>
      <c r="GW361" s="77">
        <f>+BANCOS!GW208+FINANCIERAS!GW199</f>
        <v>227737.60476048998</v>
      </c>
      <c r="GX361" s="77">
        <f>+BANCOS!GX208+FINANCIERAS!GX199</f>
        <v>17806.959418000002</v>
      </c>
      <c r="GY361" s="77">
        <f>+BANCOS!GY208+FINANCIERAS!GY199</f>
        <v>32125.320206999997</v>
      </c>
      <c r="GZ361" s="77">
        <f>+BANCOS!GZ208+FINANCIERAS!GZ199</f>
        <v>58025.051642999992</v>
      </c>
      <c r="HA361" s="77">
        <f>+BANCOS!HA208+FINANCIERAS!HA199</f>
        <v>76103.852841</v>
      </c>
      <c r="HB361" s="77">
        <f>+BANCOS!HB208+FINANCIERAS!HB199</f>
        <v>99690.624020839998</v>
      </c>
      <c r="HC361" s="77">
        <f>+BANCOS!HC208+FINANCIERAS!HC199</f>
        <v>119284.59223718</v>
      </c>
      <c r="HD361" s="77">
        <f>+BANCOS!HD208+FINANCIERAS!HD199</f>
        <v>135432.25555345</v>
      </c>
      <c r="HE361" s="77">
        <f>+BANCOS!HE208+FINANCIERAS!HE199</f>
        <v>154397.35912525002</v>
      </c>
      <c r="HF361" s="77">
        <f>+BANCOS!HF208+FINANCIERAS!HF199</f>
        <v>176579.24359140001</v>
      </c>
      <c r="HG361" s="77">
        <f>+BANCOS!HG208+FINANCIERAS!HG199</f>
        <v>195711.98692703</v>
      </c>
      <c r="HH361" s="77">
        <f>+BANCOS!HH208+FINANCIERAS!HH199</f>
        <v>214354.80890743999</v>
      </c>
      <c r="HI361" s="77">
        <f>+BANCOS!HI208+FINANCIERAS!HI199</f>
        <v>250307.25333854998</v>
      </c>
      <c r="HJ361" s="77">
        <f>+BANCOS!HJ208+FINANCIERAS!HJ199</f>
        <v>21027.792520840001</v>
      </c>
      <c r="HK361" s="77">
        <f>+BANCOS!HK208+FINANCIERAS!HK199</f>
        <v>37029.106089550005</v>
      </c>
      <c r="HL361" s="77">
        <f>+BANCOS!HL208+FINANCIERAS!HL199</f>
        <v>58767.623370409994</v>
      </c>
      <c r="HM361" s="77">
        <f>+BANCOS!HM208+FINANCIERAS!HM199</f>
        <v>83264.365083240002</v>
      </c>
      <c r="HN361" s="77">
        <f>+BANCOS!HN208+FINANCIERAS!HN199</f>
        <v>109133.95551313</v>
      </c>
      <c r="HO361" s="77">
        <f>+BANCOS!HO208+FINANCIERAS!HO199</f>
        <v>130036.67456524</v>
      </c>
      <c r="HP361" s="77">
        <f>+BANCOS!HP208+FINANCIERAS!HP199</f>
        <v>149431.52002267001</v>
      </c>
      <c r="HQ361" s="77">
        <f>+BANCOS!HQ208+FINANCIERAS!HQ199</f>
        <v>168129.28555833999</v>
      </c>
      <c r="HR361" s="77">
        <f>+BANCOS!HR208+FINANCIERAS!HR199</f>
        <v>188017.93234289999</v>
      </c>
      <c r="HS361" s="77">
        <f>+BANCOS!HS208+FINANCIERAS!HS199</f>
        <v>215056.86285688</v>
      </c>
      <c r="HT361" s="77">
        <f>+BANCOS!HT208+FINANCIERAS!HT199</f>
        <v>233975.16668371001</v>
      </c>
      <c r="HU361" s="77">
        <f>+BANCOS!HU208+FINANCIERAS!HU199</f>
        <v>278425.0931627301</v>
      </c>
      <c r="HV361" s="77">
        <f>+BANCOS!HV208+FINANCIERAS!HV199</f>
        <v>24031.789550519999</v>
      </c>
      <c r="HW361" s="77">
        <f>+BANCOS!HW208+FINANCIERAS!HW199</f>
        <v>41805.792304549992</v>
      </c>
      <c r="HX361" s="77">
        <f>+BANCOS!HX208+FINANCIERAS!HX199</f>
        <v>69062.271617479986</v>
      </c>
      <c r="HY361" s="77">
        <f>+BANCOS!HY208+FINANCIERAS!HY199</f>
        <v>102297.15612447</v>
      </c>
      <c r="HZ361" s="77">
        <f>+BANCOS!HZ208+FINANCIERAS!HZ199</f>
        <v>122540.77751635999</v>
      </c>
      <c r="IA361" s="77">
        <f>+BANCOS!IA208+FINANCIERAS!IA199</f>
        <v>143938.57692375002</v>
      </c>
      <c r="IB361" s="77">
        <f>+BANCOS!IB208+FINANCIERAS!IB199</f>
        <v>165325.20496658</v>
      </c>
      <c r="IC361" s="77">
        <f>+BANCOS!IC208+FINANCIERAS!IC199</f>
        <v>186836.60443414003</v>
      </c>
      <c r="ID361" s="77">
        <f>+BANCOS!ID208+FINANCIERAS!ID199</f>
        <v>218426.73485831</v>
      </c>
      <c r="IE361" s="77">
        <f>+BANCOS!IE208+FINANCIERAS!IE199</f>
        <v>241493.3601473</v>
      </c>
      <c r="IF361" s="77">
        <f>+BANCOS!IF208+FINANCIERAS!IF199</f>
        <v>264444.91771012999</v>
      </c>
      <c r="IG361" s="77">
        <f>+BANCOS!IG208+FINANCIERAS!IG199</f>
        <v>323505.70839703002</v>
      </c>
      <c r="IH361" s="77">
        <f>+BANCOS!IH208+FINANCIERAS!IH199</f>
        <v>21137.2133393</v>
      </c>
      <c r="II361" s="77">
        <f>+BANCOS!II208+FINANCIERAS!II199</f>
        <v>34777.634558160004</v>
      </c>
      <c r="IJ361" s="77">
        <f>+BANCOS!IJ208+FINANCIERAS!IJ199</f>
        <v>51669.574562659989</v>
      </c>
      <c r="IK361" s="77">
        <f>+BANCOS!IK208+FINANCIERAS!IK199</f>
        <v>59767.551546340008</v>
      </c>
      <c r="IL361" s="77">
        <f>+BANCOS!IL208+FINANCIERAS!IL199</f>
        <v>74721.805105070016</v>
      </c>
      <c r="IM361" s="77">
        <f>+BANCOS!IM208+FINANCIERAS!IM199</f>
        <v>94181.719438870001</v>
      </c>
      <c r="IN361" s="77">
        <f>+BANCOS!IN208+FINANCIERAS!IN199</f>
        <v>114619.30965122</v>
      </c>
      <c r="IO361" s="77">
        <f>+BANCOS!IO208+FINANCIERAS!IO199</f>
        <v>129451.14446774</v>
      </c>
      <c r="IP361" s="77">
        <f>+BANCOS!IP208+FINANCIERAS!IP199</f>
        <v>152440.96806895002</v>
      </c>
      <c r="IQ361" s="77">
        <f>+BANCOS!IQ208+FINANCIERAS!IQ199</f>
        <v>177304.43182749001</v>
      </c>
      <c r="IR361" s="77">
        <f>+BANCOS!IR208+FINANCIERAS!IR199</f>
        <v>196974.63528561001</v>
      </c>
      <c r="IS361" s="77">
        <f>+BANCOS!IS208+FINANCIERAS!IS199</f>
        <v>245709.50294616001</v>
      </c>
      <c r="IT361" s="77">
        <f>+BANCOS!IT208+FINANCIERAS!IT199</f>
        <v>17430.09684677</v>
      </c>
      <c r="IU361" s="77">
        <f>+BANCOS!IU208+FINANCIERAS!IU199</f>
        <v>33520.380186390001</v>
      </c>
      <c r="IV361" s="77">
        <f>+BANCOS!IV208+FINANCIERAS!IV199</f>
        <v>54771.551883870001</v>
      </c>
      <c r="IW361" s="77">
        <f>+BANCOS!IW208+FINANCIERAS!IW199</f>
        <v>75900.848386690006</v>
      </c>
      <c r="IX361" s="77">
        <f>+BANCOS!IX208+FINANCIERAS!IX199</f>
        <v>98357.169817469985</v>
      </c>
      <c r="IY361" s="77">
        <f>+BANCOS!IY208+FINANCIERAS!IY199</f>
        <v>128138.50287317</v>
      </c>
      <c r="IZ361" s="77">
        <f>+BANCOS!IZ208+FINANCIERAS!IZ199</f>
        <v>150090.30992174998</v>
      </c>
      <c r="JA361" s="77">
        <f>+BANCOS!JA208+FINANCIERAS!JA199</f>
        <v>171788</v>
      </c>
      <c r="JB361" s="77">
        <f>+BANCOS!JB208+FINANCIERAS!JB199</f>
        <v>194341.43207426</v>
      </c>
      <c r="JC361" s="77">
        <f>+BANCOS!JC208+FINANCIERAS!JC199</f>
        <v>215809.39894879999</v>
      </c>
      <c r="JD361" s="77">
        <f>+BANCOS!JD208+FINANCIERAS!JD199</f>
        <v>239586.92596962</v>
      </c>
      <c r="JE361" s="77">
        <f>+BANCOS!JE208+FINANCIERAS!JE199</f>
        <v>269687.87586199999</v>
      </c>
      <c r="JF361" s="77" t="e">
        <f>+BANCOS!#REF!+FINANCIERAS!JF199</f>
        <v>#REF!</v>
      </c>
    </row>
    <row r="362" spans="1:266" s="54" customFormat="1" ht="12.9" customHeight="1" x14ac:dyDescent="0.2">
      <c r="A362" s="69" t="s">
        <v>197</v>
      </c>
      <c r="B362" s="78">
        <f>+BANCOS!B209+FINANCIERAS!B200</f>
        <v>0</v>
      </c>
      <c r="C362" s="78">
        <f>+BANCOS!C209+FINANCIERAS!C200</f>
        <v>0</v>
      </c>
      <c r="D362" s="78">
        <f>+BANCOS!D209+FINANCIERAS!D200</f>
        <v>0</v>
      </c>
      <c r="E362" s="78">
        <f>+BANCOS!E209+FINANCIERAS!E200</f>
        <v>0</v>
      </c>
      <c r="F362" s="78">
        <f>+BANCOS!F209+FINANCIERAS!F200</f>
        <v>0</v>
      </c>
      <c r="G362" s="78">
        <f>+BANCOS!G209+FINANCIERAS!G200</f>
        <v>0</v>
      </c>
      <c r="H362" s="78">
        <f>+BANCOS!H209+FINANCIERAS!H200</f>
        <v>0</v>
      </c>
      <c r="I362" s="78">
        <f>+BANCOS!I209+FINANCIERAS!I200</f>
        <v>0</v>
      </c>
      <c r="J362" s="78">
        <f>+BANCOS!J209+FINANCIERAS!J200</f>
        <v>0</v>
      </c>
      <c r="K362" s="78">
        <f>+BANCOS!K209+FINANCIERAS!K200</f>
        <v>0</v>
      </c>
      <c r="L362" s="78">
        <f>+BANCOS!L209+FINANCIERAS!L200</f>
        <v>0</v>
      </c>
      <c r="M362" s="78">
        <f>+BANCOS!M209+FINANCIERAS!M200</f>
        <v>0</v>
      </c>
      <c r="N362" s="78">
        <f>+BANCOS!N209+FINANCIERAS!N200</f>
        <v>0</v>
      </c>
      <c r="O362" s="78">
        <f>+BANCOS!O209+FINANCIERAS!O200</f>
        <v>0</v>
      </c>
      <c r="P362" s="78">
        <f>+BANCOS!P209+FINANCIERAS!P200</f>
        <v>0</v>
      </c>
      <c r="Q362" s="78">
        <f>+BANCOS!Q209+FINANCIERAS!Q200</f>
        <v>0</v>
      </c>
      <c r="R362" s="78">
        <f>+BANCOS!R209+FINANCIERAS!R200</f>
        <v>0</v>
      </c>
      <c r="S362" s="78">
        <f>+BANCOS!S209+FINANCIERAS!S200</f>
        <v>0</v>
      </c>
      <c r="T362" s="78">
        <f>+BANCOS!T209+FINANCIERAS!T200</f>
        <v>0</v>
      </c>
      <c r="U362" s="78">
        <f>+BANCOS!U209+FINANCIERAS!U200</f>
        <v>0</v>
      </c>
      <c r="V362" s="78">
        <f>+BANCOS!V209+FINANCIERAS!V200</f>
        <v>0</v>
      </c>
      <c r="W362" s="78">
        <f>+BANCOS!W209+FINANCIERAS!W200</f>
        <v>0</v>
      </c>
      <c r="X362" s="78">
        <f>+BANCOS!X209+FINANCIERAS!X200</f>
        <v>0</v>
      </c>
      <c r="Y362" s="78">
        <f>+BANCOS!Y209+FINANCIERAS!Y200</f>
        <v>0</v>
      </c>
      <c r="Z362" s="78">
        <f>+BANCOS!Z209+FINANCIERAS!Z200</f>
        <v>48314</v>
      </c>
      <c r="AA362" s="78">
        <f>+BANCOS!AA209+FINANCIERAS!AA200</f>
        <v>40843</v>
      </c>
      <c r="AB362" s="78">
        <f>+BANCOS!AB209+FINANCIERAS!AB200</f>
        <v>55083</v>
      </c>
      <c r="AC362" s="78">
        <f>+BANCOS!AC209+FINANCIERAS!AC200</f>
        <v>69529</v>
      </c>
      <c r="AD362" s="78">
        <f>+BANCOS!AD209+FINANCIERAS!AD200</f>
        <v>129131</v>
      </c>
      <c r="AE362" s="78">
        <f>+BANCOS!AE209+FINANCIERAS!AE200</f>
        <v>131315</v>
      </c>
      <c r="AF362" s="78">
        <f>+BANCOS!AF209+FINANCIERAS!AF200</f>
        <v>173313</v>
      </c>
      <c r="AG362" s="78">
        <f>+BANCOS!AG209+FINANCIERAS!AG200</f>
        <v>201266</v>
      </c>
      <c r="AH362" s="78">
        <f>+BANCOS!AH209+FINANCIERAS!AH200</f>
        <v>189811</v>
      </c>
      <c r="AI362" s="78">
        <f>+BANCOS!AI209+FINANCIERAS!AI200</f>
        <v>237606</v>
      </c>
      <c r="AJ362" s="78">
        <f>+BANCOS!AJ209+FINANCIERAS!AJ200</f>
        <v>209474</v>
      </c>
      <c r="AK362" s="78">
        <f>+BANCOS!AK209+FINANCIERAS!AK200</f>
        <v>141134</v>
      </c>
      <c r="AL362" s="78">
        <f>+BANCOS!AL209+FINANCIERAS!AL200</f>
        <v>21605</v>
      </c>
      <c r="AM362" s="78">
        <f>+BANCOS!AM209+FINANCIERAS!AM200</f>
        <v>27274</v>
      </c>
      <c r="AN362" s="78">
        <f>+BANCOS!AN209+FINANCIERAS!AN200</f>
        <v>55036</v>
      </c>
      <c r="AO362" s="78">
        <f>+BANCOS!AO209+FINANCIERAS!AO200</f>
        <v>51661</v>
      </c>
      <c r="AP362" s="78">
        <f>+BANCOS!AP209+FINANCIERAS!AP200</f>
        <v>31402</v>
      </c>
      <c r="AQ362" s="78">
        <f>+BANCOS!AQ209+FINANCIERAS!AQ200</f>
        <v>57642</v>
      </c>
      <c r="AR362" s="78">
        <f>+BANCOS!AR209+FINANCIERAS!AR200</f>
        <v>80429.136141209616</v>
      </c>
      <c r="AS362" s="78">
        <f>+BANCOS!AS209+FINANCIERAS!AS200</f>
        <v>93079.113314719405</v>
      </c>
      <c r="AT362" s="78">
        <f>+BANCOS!AT209+FINANCIERAS!AT200</f>
        <v>112357.00833673813</v>
      </c>
      <c r="AU362" s="78">
        <f>+BANCOS!AU209+FINANCIERAS!AU200</f>
        <v>124074.88085289934</v>
      </c>
      <c r="AV362" s="78">
        <f>+BANCOS!AV209+FINANCIERAS!AV200</f>
        <v>118576.90649062191</v>
      </c>
      <c r="AW362" s="78">
        <f>+BANCOS!AW209+FINANCIERAS!AW200</f>
        <v>72113.788481779295</v>
      </c>
      <c r="AX362" s="78">
        <f>+BANCOS!AX209+FINANCIERAS!AX200</f>
        <v>15148.896608559924</v>
      </c>
      <c r="AY362" s="78">
        <f>+BANCOS!AY209+FINANCIERAS!AY200</f>
        <v>19850.767268120137</v>
      </c>
      <c r="AZ362" s="78">
        <f>+BANCOS!AZ209+FINANCIERAS!AZ200</f>
        <v>-633.46850285987148</v>
      </c>
      <c r="BA362" s="78">
        <f>+BANCOS!BA209+FINANCIERAS!BA200</f>
        <v>13972.119717370366</v>
      </c>
      <c r="BB362" s="78">
        <f>+BANCOS!BB209+FINANCIERAS!BB200</f>
        <v>78249.551103070145</v>
      </c>
      <c r="BC362" s="78">
        <f>+BANCOS!BC209+FINANCIERAS!BC200</f>
        <v>105880.41257449005</v>
      </c>
      <c r="BD362" s="78">
        <f>+BANCOS!BD209+FINANCIERAS!BD200</f>
        <v>143343.20973807003</v>
      </c>
      <c r="BE362" s="78">
        <f>+BANCOS!BE209+FINANCIERAS!BE200</f>
        <v>143202.69113429979</v>
      </c>
      <c r="BF362" s="78">
        <f>+BANCOS!BF209+FINANCIERAS!BF200</f>
        <v>196050.95043988019</v>
      </c>
      <c r="BG362" s="78">
        <f>+BANCOS!BG209+FINANCIERAS!BG200</f>
        <v>228602.28705169982</v>
      </c>
      <c r="BH362" s="78">
        <f>+BANCOS!BH209+FINANCIERAS!BH200</f>
        <v>250483.49246519996</v>
      </c>
      <c r="BI362" s="78">
        <f>+BANCOS!BI209+FINANCIERAS!BI200</f>
        <v>269144</v>
      </c>
      <c r="BJ362" s="78">
        <f>+BANCOS!BJ209+FINANCIERAS!BJ200</f>
        <v>31722.225970580013</v>
      </c>
      <c r="BK362" s="78">
        <f>+BANCOS!BK209+FINANCIERAS!BK200</f>
        <v>61070.809913550089</v>
      </c>
      <c r="BL362" s="78">
        <f>+BANCOS!BL209+FINANCIERAS!BL200</f>
        <v>96602.870624470015</v>
      </c>
      <c r="BM362" s="78">
        <f>+BANCOS!BM209+FINANCIERAS!BM200</f>
        <v>126159.80171785998</v>
      </c>
      <c r="BN362" s="78">
        <f>+BANCOS!BN209+FINANCIERAS!BN200</f>
        <v>150568.02530168006</v>
      </c>
      <c r="BO362" s="78">
        <f>+BANCOS!BO209+FINANCIERAS!BO200</f>
        <v>198659.65963521009</v>
      </c>
      <c r="BP362" s="78">
        <f>+BANCOS!BP209+FINANCIERAS!BP200</f>
        <v>219887.68457615</v>
      </c>
      <c r="BQ362" s="78">
        <f>+BANCOS!BQ209+FINANCIERAS!BQ200</f>
        <v>257101.27055718994</v>
      </c>
      <c r="BR362" s="78">
        <f>+BANCOS!BR209+FINANCIERAS!BR200</f>
        <v>298308.21376895986</v>
      </c>
      <c r="BS362" s="78">
        <f>+BANCOS!BS209+FINANCIERAS!BS200</f>
        <v>328265.51919898012</v>
      </c>
      <c r="BT362" s="78">
        <f>+BANCOS!BT209+FINANCIERAS!BT200</f>
        <v>366221.60224991967</v>
      </c>
      <c r="BU362" s="78">
        <f>+BANCOS!BU209+FINANCIERAS!BU200</f>
        <v>362327.34744647972</v>
      </c>
      <c r="BV362" s="78">
        <f>+BANCOS!BV209+FINANCIERAS!BV200</f>
        <v>50113.107770320014</v>
      </c>
      <c r="BW362" s="78">
        <f>+BANCOS!BW209+FINANCIERAS!BW200</f>
        <v>89717.583191639933</v>
      </c>
      <c r="BX362" s="78">
        <f>+BANCOS!BX209+FINANCIERAS!BX200</f>
        <v>139094.27141147986</v>
      </c>
      <c r="BY362" s="78">
        <f>+BANCOS!BY209+FINANCIERAS!BY200</f>
        <v>184737.32805225</v>
      </c>
      <c r="BZ362" s="78">
        <f>+BANCOS!BZ209+FINANCIERAS!BZ200</f>
        <v>244820.00714665034</v>
      </c>
      <c r="CA362" s="78">
        <f>+BANCOS!CA209+FINANCIERAS!CA200</f>
        <v>295974.63863077009</v>
      </c>
      <c r="CB362" s="78">
        <f>+BANCOS!CB209+FINANCIERAS!CB200</f>
        <v>357425.78676677094</v>
      </c>
      <c r="CC362" s="78">
        <f>+BANCOS!CC209+FINANCIERAS!CC200</f>
        <v>411227.05581081012</v>
      </c>
      <c r="CD362" s="78">
        <f>+BANCOS!CD209+FINANCIERAS!CD200</f>
        <v>466639.79418885102</v>
      </c>
      <c r="CE362" s="78">
        <f>+BANCOS!CE209+FINANCIERAS!CE200</f>
        <v>520558.64741625939</v>
      </c>
      <c r="CF362" s="78">
        <f>+BANCOS!CF209+FINANCIERAS!CF200</f>
        <v>575741.80939294095</v>
      </c>
      <c r="CG362" s="78">
        <f>+BANCOS!CG209+FINANCIERAS!CG200</f>
        <v>554906.74767037923</v>
      </c>
      <c r="CH362" s="78">
        <f>+BANCOS!CH209+FINANCIERAS!CH200</f>
        <v>64804.285985779999</v>
      </c>
      <c r="CI362" s="78">
        <f>+BANCOS!CI209+FINANCIERAS!CI200</f>
        <v>122998.28422184997</v>
      </c>
      <c r="CJ362" s="78">
        <f>+BANCOS!CJ209+FINANCIERAS!CJ200</f>
        <v>195016.97275891009</v>
      </c>
      <c r="CK362" s="78">
        <f>+BANCOS!CK209+FINANCIERAS!CK200</f>
        <v>262262.20309697022</v>
      </c>
      <c r="CL362" s="78">
        <f>+BANCOS!CL209+FINANCIERAS!CL200</f>
        <v>326760.87941831985</v>
      </c>
      <c r="CM362" s="78">
        <f>+BANCOS!CM209+FINANCIERAS!CM200</f>
        <v>403253.74265104008</v>
      </c>
      <c r="CN362" s="78">
        <f>+BANCOS!CN209+FINANCIERAS!CN200</f>
        <v>466789.31703728007</v>
      </c>
      <c r="CO362" s="78">
        <f>+BANCOS!CO209+FINANCIERAS!CO200</f>
        <v>528176.70146499097</v>
      </c>
      <c r="CP362" s="78">
        <f>+BANCOS!CP209+FINANCIERAS!CP200</f>
        <v>584637.6376906496</v>
      </c>
      <c r="CQ362" s="78">
        <f>+BANCOS!CQ209+FINANCIERAS!CQ200</f>
        <v>642550.88453394035</v>
      </c>
      <c r="CR362" s="78">
        <f>+BANCOS!CR209+FINANCIERAS!CR200</f>
        <v>707794.04086553073</v>
      </c>
      <c r="CS362" s="78">
        <f>+BANCOS!CS209+FINANCIERAS!CS200</f>
        <v>710107.41260629008</v>
      </c>
      <c r="CT362" s="78">
        <f>+BANCOS!CT209+FINANCIERAS!CT200</f>
        <v>69946.188370849806</v>
      </c>
      <c r="CU362" s="78">
        <f>+BANCOS!CU209+FINANCIERAS!CU200</f>
        <v>138215.98647579004</v>
      </c>
      <c r="CV362" s="78">
        <f>+BANCOS!CV209+FINANCIERAS!CV200</f>
        <v>216131.62944344126</v>
      </c>
      <c r="CW362" s="78">
        <f>+BANCOS!CW209+FINANCIERAS!CW200</f>
        <v>303953.74682759977</v>
      </c>
      <c r="CX362" s="78">
        <f>+BANCOS!CX209+FINANCIERAS!CX200</f>
        <v>391840.79767107993</v>
      </c>
      <c r="CY362" s="78">
        <f>+BANCOS!CY209+FINANCIERAS!CY200</f>
        <v>492682.14090345998</v>
      </c>
      <c r="CZ362" s="78">
        <f>+BANCOS!CZ209+FINANCIERAS!CZ200</f>
        <v>589349.62210519938</v>
      </c>
      <c r="DA362" s="78">
        <f>+BANCOS!DA209+FINANCIERAS!DA200</f>
        <v>685139.65889609128</v>
      </c>
      <c r="DB362" s="78">
        <f>+BANCOS!DB209+FINANCIERAS!DB200</f>
        <v>767345.26894563204</v>
      </c>
      <c r="DC362" s="78">
        <f>+BANCOS!DC209+FINANCIERAS!DC200</f>
        <v>883902.58360549808</v>
      </c>
      <c r="DD362" s="78">
        <f>+BANCOS!DD209+FINANCIERAS!DD200</f>
        <v>992078.78349950991</v>
      </c>
      <c r="DE362" s="78">
        <f>+BANCOS!DE209+FINANCIERAS!DE200</f>
        <v>1039446.4291841391</v>
      </c>
      <c r="DF362" s="78">
        <f>+BANCOS!DF209+FINANCIERAS!DF200</f>
        <v>83373.900125469998</v>
      </c>
      <c r="DG362" s="78">
        <f>+BANCOS!DG209+FINANCIERAS!DG200</f>
        <v>158952.50725590016</v>
      </c>
      <c r="DH362" s="78">
        <f>+BANCOS!DH209+FINANCIERAS!DH200</f>
        <v>255123.51773384018</v>
      </c>
      <c r="DI362" s="78">
        <f>+BANCOS!DI209+FINANCIERAS!DI200</f>
        <v>337373.9356927601</v>
      </c>
      <c r="DJ362" s="78">
        <f>+BANCOS!DJ209+FINANCIERAS!DJ200</f>
        <v>426627.21393616009</v>
      </c>
      <c r="DK362" s="78">
        <f>+BANCOS!DK209+FINANCIERAS!DK200</f>
        <v>499146.15510719025</v>
      </c>
      <c r="DL362" s="78">
        <f>+BANCOS!DL209+FINANCIERAS!DL200</f>
        <v>675371.34571531997</v>
      </c>
      <c r="DM362" s="78">
        <f>+BANCOS!DM209+FINANCIERAS!DM200</f>
        <v>743932.60956089012</v>
      </c>
      <c r="DN362" s="78">
        <f>+BANCOS!DN209+FINANCIERAS!DN200</f>
        <v>717136.66121456958</v>
      </c>
      <c r="DO362" s="78">
        <f>+BANCOS!DO209+FINANCIERAS!DO200</f>
        <v>796439.56987445964</v>
      </c>
      <c r="DP362" s="78">
        <f>+BANCOS!DP209+FINANCIERAS!DP200</f>
        <v>876466.10167826957</v>
      </c>
      <c r="DQ362" s="78">
        <f>+BANCOS!DQ209+FINANCIERAS!DQ200</f>
        <v>952980.83016123902</v>
      </c>
      <c r="DR362" s="78">
        <f>+BANCOS!DR209+FINANCIERAS!DR200</f>
        <v>80339.773988559944</v>
      </c>
      <c r="DS362" s="78">
        <f>+BANCOS!DS209+FINANCIERAS!DS200</f>
        <v>157293.28401831989</v>
      </c>
      <c r="DT362" s="78">
        <f>+BANCOS!DT209+FINANCIERAS!DT200</f>
        <v>262375.81837985991</v>
      </c>
      <c r="DU362" s="78">
        <f>+BANCOS!DU209+FINANCIERAS!DU200</f>
        <v>353297.27755113039</v>
      </c>
      <c r="DV362" s="78">
        <f>+BANCOS!DV209+FINANCIERAS!DV200</f>
        <v>447026.28032492968</v>
      </c>
      <c r="DW362" s="78">
        <f>+BANCOS!DW209+FINANCIERAS!DW200</f>
        <v>539906.28420856001</v>
      </c>
      <c r="DX362" s="78">
        <f>+BANCOS!DX209+FINANCIERAS!DX200</f>
        <v>636689.69757604948</v>
      </c>
      <c r="DY362" s="78">
        <f>+BANCOS!DY209+FINANCIERAS!DY200</f>
        <v>737408.63086838962</v>
      </c>
      <c r="DZ362" s="78">
        <f>+BANCOS!DZ209+FINANCIERAS!DZ200</f>
        <v>825476.2251487883</v>
      </c>
      <c r="EA362" s="78">
        <f>+BANCOS!EA209+FINANCIERAS!EA200</f>
        <v>931067.24243586883</v>
      </c>
      <c r="EB362" s="78">
        <f>+BANCOS!EB209+FINANCIERAS!EB200</f>
        <v>1030105.5011605987</v>
      </c>
      <c r="EC362" s="78">
        <f>+BANCOS!EC209+FINANCIERAS!EC200</f>
        <v>1140603.7591058915</v>
      </c>
      <c r="ED362" s="78">
        <f>+BANCOS!ED209+FINANCIERAS!ED200</f>
        <v>148256.05519094007</v>
      </c>
      <c r="EE362" s="78">
        <f>+BANCOS!EE209+FINANCIERAS!EE200</f>
        <v>236003.87072294953</v>
      </c>
      <c r="EF362" s="78">
        <f>+BANCOS!EF209+FINANCIERAS!EF200</f>
        <v>350970.92522625881</v>
      </c>
      <c r="EG362" s="78">
        <f>+BANCOS!EG209+FINANCIERAS!EG200</f>
        <v>472254.63018663076</v>
      </c>
      <c r="EH362" s="78">
        <f>+BANCOS!EH209+FINANCIERAS!EH200</f>
        <v>594714.23001855903</v>
      </c>
      <c r="EI362" s="78">
        <f>+BANCOS!EI209+FINANCIERAS!EI200</f>
        <v>701069.75444991142</v>
      </c>
      <c r="EJ362" s="78">
        <f>+BANCOS!EJ209+FINANCIERAS!EJ200</f>
        <v>809996.65593466093</v>
      </c>
      <c r="EK362" s="78">
        <f>+BANCOS!EK209+FINANCIERAS!EK200</f>
        <v>945415.02604187978</v>
      </c>
      <c r="EL362" s="78">
        <f>+BANCOS!EL209+FINANCIERAS!EL200</f>
        <v>1073944.19853439</v>
      </c>
      <c r="EM362" s="78">
        <f>+BANCOS!EM209+FINANCIERAS!EM200</f>
        <v>1193816.4150720187</v>
      </c>
      <c r="EN362" s="78">
        <f>+BANCOS!EN209+FINANCIERAS!EN200</f>
        <v>1306451.3719579701</v>
      </c>
      <c r="EO362" s="78">
        <f>+BANCOS!EO209+FINANCIERAS!EO200</f>
        <v>1333830.7675297395</v>
      </c>
      <c r="EP362" s="78">
        <f>+BANCOS!EP209+FINANCIERAS!EP200</f>
        <v>121309.82658078025</v>
      </c>
      <c r="EQ362" s="78">
        <f>+BANCOS!EQ209+FINANCIERAS!EQ200</f>
        <v>208614.55339562139</v>
      </c>
      <c r="ER362" s="78">
        <f>+BANCOS!ER209+FINANCIERAS!ER200</f>
        <v>338046.29722245736</v>
      </c>
      <c r="ES362" s="78">
        <f>+BANCOS!ES209+FINANCIERAS!ES200</f>
        <v>444410.76194826828</v>
      </c>
      <c r="ET362" s="78">
        <f>+BANCOS!ET209+FINANCIERAS!ET200</f>
        <v>595806.94117731135</v>
      </c>
      <c r="EU362" s="78">
        <f>+BANCOS!EU209+FINANCIERAS!EU200</f>
        <v>726707.22394187166</v>
      </c>
      <c r="EV362" s="78">
        <f>+BANCOS!EV209+FINANCIERAS!EV200</f>
        <v>832360.10570906394</v>
      </c>
      <c r="EW362" s="78">
        <f>+BANCOS!EW209+FINANCIERAS!EW200</f>
        <v>954675.27943152853</v>
      </c>
      <c r="EX362" s="78">
        <f>+BANCOS!EX209+FINANCIERAS!EX200</f>
        <v>1084243.6511338139</v>
      </c>
      <c r="EY362" s="78">
        <f>+BANCOS!EY209+FINANCIERAS!EY200</f>
        <v>1217586.0306595219</v>
      </c>
      <c r="EZ362" s="78">
        <f>+BANCOS!EZ209+FINANCIERAS!EZ200</f>
        <v>1352411.4122548394</v>
      </c>
      <c r="FA362" s="78">
        <f>+BANCOS!FA209+FINANCIERAS!FA200</f>
        <v>1494743.865297362</v>
      </c>
      <c r="FB362" s="78">
        <f>+BANCOS!FB209+FINANCIERAS!FB200</f>
        <v>144128.71080167149</v>
      </c>
      <c r="FC362" s="78">
        <f>+BANCOS!FC209+FINANCIERAS!FC200</f>
        <v>241182.28870810082</v>
      </c>
      <c r="FD362" s="78">
        <f>+BANCOS!FD209+FINANCIERAS!FD200</f>
        <v>385006.14217786008</v>
      </c>
      <c r="FE362" s="78">
        <f>+BANCOS!FE209+FINANCIERAS!FE200</f>
        <v>561876.71709235909</v>
      </c>
      <c r="FF362" s="78">
        <f>+BANCOS!FF209+FINANCIERAS!FF200</f>
        <v>727195.32516835793</v>
      </c>
      <c r="FG362" s="78">
        <f>+BANCOS!FG209+FINANCIERAS!FG200</f>
        <v>891459.86756237946</v>
      </c>
      <c r="FH362" s="78">
        <f>+BANCOS!FH209+FINANCIERAS!FH200</f>
        <v>1026783.328284382</v>
      </c>
      <c r="FI362" s="78">
        <f>+BANCOS!FI209+FINANCIERAS!FI200</f>
        <v>1181791.6819847515</v>
      </c>
      <c r="FJ362" s="78">
        <f>+BANCOS!FJ209+FINANCIERAS!FJ200</f>
        <v>1334864.3773602783</v>
      </c>
      <c r="FK362" s="78">
        <f>+BANCOS!FK209+FINANCIERAS!FK200</f>
        <v>1485053.4748964505</v>
      </c>
      <c r="FL362" s="78">
        <f>+BANCOS!FL209+FINANCIERAS!FL200</f>
        <v>1625759.3579070412</v>
      </c>
      <c r="FM362" s="78">
        <f>+BANCOS!FM209+FINANCIERAS!FM200</f>
        <v>1776226.1757830305</v>
      </c>
      <c r="FN362" s="78">
        <f>+BANCOS!FN209+FINANCIERAS!FN200</f>
        <v>176226.76729713997</v>
      </c>
      <c r="FO362" s="78">
        <f>+BANCOS!FO209+FINANCIERAS!FO200</f>
        <v>305410.52357199945</v>
      </c>
      <c r="FP362" s="78">
        <f>+BANCOS!FP209+FINANCIERAS!FP200</f>
        <v>488855.0021741399</v>
      </c>
      <c r="FQ362" s="78">
        <f>+BANCOS!FQ209+FINANCIERAS!FQ200</f>
        <v>670214.8842108777</v>
      </c>
      <c r="FR362" s="78">
        <f>+BANCOS!FR209+FINANCIERAS!FR200</f>
        <v>829040.36290273978</v>
      </c>
      <c r="FS362" s="78">
        <f>+BANCOS!FS209+FINANCIERAS!FS200</f>
        <v>1009931.8474559203</v>
      </c>
      <c r="FT362" s="78">
        <f>+BANCOS!FT209+FINANCIERAS!FT200</f>
        <v>1199823.0400056171</v>
      </c>
      <c r="FU362" s="78">
        <f>+BANCOS!FU209+FINANCIERAS!FU200</f>
        <v>1371873.4700599834</v>
      </c>
      <c r="FV362" s="78">
        <f>+BANCOS!FV209+FINANCIERAS!FV200</f>
        <v>1583013.9965411485</v>
      </c>
      <c r="FW362" s="78">
        <f>+BANCOS!FW209+FINANCIERAS!FW200</f>
        <v>1791243.246030895</v>
      </c>
      <c r="FX362" s="78">
        <f>+BANCOS!FX209+FINANCIERAS!FX200</f>
        <v>1956076.3270426162</v>
      </c>
      <c r="FY362" s="78">
        <f>+BANCOS!FY209+FINANCIERAS!FY200</f>
        <v>2078467.5771853421</v>
      </c>
      <c r="FZ362" s="78">
        <f>+BANCOS!FZ209+FINANCIERAS!FZ200</f>
        <v>221603.48776454022</v>
      </c>
      <c r="GA362" s="78">
        <f>+BANCOS!GA209+FINANCIERAS!GA200</f>
        <v>385310.96074615035</v>
      </c>
      <c r="GB362" s="78">
        <f>+BANCOS!GB209+FINANCIERAS!GB200</f>
        <v>597651.61307054199</v>
      </c>
      <c r="GC362" s="78">
        <f>+BANCOS!GC209+FINANCIERAS!GC200</f>
        <v>814267.61154074257</v>
      </c>
      <c r="GD362" s="78">
        <f>+BANCOS!GD209+FINANCIERAS!GD200</f>
        <v>998704.05046838918</v>
      </c>
      <c r="GE362" s="78">
        <f>+BANCOS!GE209+FINANCIERAS!GE200</f>
        <v>1189678.2294665161</v>
      </c>
      <c r="GF362" s="78">
        <f>+BANCOS!GF209+FINANCIERAS!GF200</f>
        <v>1391573.8466976408</v>
      </c>
      <c r="GG362" s="78">
        <f>+BANCOS!GG209+FINANCIERAS!GG200</f>
        <v>1618897.9713586397</v>
      </c>
      <c r="GH362" s="78">
        <f>+BANCOS!GH209+FINANCIERAS!GH200</f>
        <v>1831617.1708800704</v>
      </c>
      <c r="GI362" s="78">
        <f>+BANCOS!GI209+FINANCIERAS!GI200</f>
        <v>1972460.6912605145</v>
      </c>
      <c r="GJ362" s="78">
        <f>+BANCOS!GJ209+FINANCIERAS!GJ200</f>
        <v>2108973.0037522502</v>
      </c>
      <c r="GK362" s="78">
        <f>+BANCOS!GK209+FINANCIERAS!GK200</f>
        <v>2311978.0263388036</v>
      </c>
      <c r="GL362" s="78">
        <f>+BANCOS!GL209+FINANCIERAS!GL200</f>
        <v>151645.03254402991</v>
      </c>
      <c r="GM362" s="78">
        <f>+BANCOS!GM209+FINANCIERAS!GM200</f>
        <v>295894.23002593825</v>
      </c>
      <c r="GN362" s="78">
        <f>+BANCOS!GN209+FINANCIERAS!GN200</f>
        <v>511819.07883339043</v>
      </c>
      <c r="GO362" s="78">
        <f>+BANCOS!GO209+FINANCIERAS!GO200</f>
        <v>686674.58073096315</v>
      </c>
      <c r="GP362" s="78">
        <f>+BANCOS!GP209+FINANCIERAS!GP200</f>
        <v>895641.58797660121</v>
      </c>
      <c r="GQ362" s="78">
        <f>+BANCOS!GQ209+FINANCIERAS!GQ200</f>
        <v>1095866.481233455</v>
      </c>
      <c r="GR362" s="78">
        <f>+BANCOS!GR209+FINANCIERAS!GR200</f>
        <v>1288739.2602777136</v>
      </c>
      <c r="GS362" s="78">
        <f>+BANCOS!GS209+FINANCIERAS!GS200</f>
        <v>1449393.3235746811</v>
      </c>
      <c r="GT362" s="78">
        <f>+BANCOS!GT209+FINANCIERAS!GT200</f>
        <v>1676721.2935247265</v>
      </c>
      <c r="GU362" s="78">
        <f>+BANCOS!GU209+FINANCIERAS!GU200</f>
        <v>1883927.1060158988</v>
      </c>
      <c r="GV362" s="78">
        <f>+BANCOS!GV209+FINANCIERAS!GV200</f>
        <v>2067876.6286433511</v>
      </c>
      <c r="GW362" s="78">
        <f>+BANCOS!GW209+FINANCIERAS!GW200</f>
        <v>2227876.3611618271</v>
      </c>
      <c r="GX362" s="78">
        <f>+BANCOS!GX209+FINANCIERAS!GX200</f>
        <v>204096.60221372105</v>
      </c>
      <c r="GY362" s="78">
        <f>+BANCOS!GY209+FINANCIERAS!GY200</f>
        <v>334587.41282811709</v>
      </c>
      <c r="GZ362" s="78">
        <f>+BANCOS!GZ209+FINANCIERAS!GZ200</f>
        <v>595519.49261849234</v>
      </c>
      <c r="HA362" s="78">
        <f>+BANCOS!HA209+FINANCIERAS!HA200</f>
        <v>794417.73350308021</v>
      </c>
      <c r="HB362" s="78">
        <f>+BANCOS!HB209+FINANCIERAS!HB200</f>
        <v>1020971.7594114096</v>
      </c>
      <c r="HC362" s="78">
        <f>+BANCOS!HC209+FINANCIERAS!HC200</f>
        <v>1235794.5806111833</v>
      </c>
      <c r="HD362" s="78">
        <f>+BANCOS!HD209+FINANCIERAS!HD200</f>
        <v>1425165.720525587</v>
      </c>
      <c r="HE362" s="78">
        <f>+BANCOS!HE209+FINANCIERAS!HE200</f>
        <v>1614934.2200916985</v>
      </c>
      <c r="HF362" s="78">
        <f>+BANCOS!HF209+FINANCIERAS!HF200</f>
        <v>1870140.1238639732</v>
      </c>
      <c r="HG362" s="78">
        <f>+BANCOS!HG209+FINANCIERAS!HG200</f>
        <v>2083752.8786742445</v>
      </c>
      <c r="HH362" s="78">
        <f>+BANCOS!HH209+FINANCIERAS!HH200</f>
        <v>2284912.0203177482</v>
      </c>
      <c r="HI362" s="78">
        <f>+BANCOS!HI209+FINANCIERAS!HI200</f>
        <v>2498350.1318381317</v>
      </c>
      <c r="HJ362" s="78">
        <f>+BANCOS!HJ209+FINANCIERAS!HJ200</f>
        <v>227812.75806272015</v>
      </c>
      <c r="HK362" s="78">
        <f>+BANCOS!HK209+FINANCIERAS!HK200</f>
        <v>393698.44224185968</v>
      </c>
      <c r="HL362" s="78">
        <f>+BANCOS!HL209+FINANCIERAS!HL200</f>
        <v>611790.65963034949</v>
      </c>
      <c r="HM362" s="78">
        <f>+BANCOS!HM209+FINANCIERAS!HM200</f>
        <v>862869.8846212558</v>
      </c>
      <c r="HN362" s="78">
        <f>+BANCOS!HN209+FINANCIERAS!HN200</f>
        <v>1140839.4536077227</v>
      </c>
      <c r="HO362" s="78">
        <f>+BANCOS!HO209+FINANCIERAS!HO200</f>
        <v>1377640.2361876315</v>
      </c>
      <c r="HP362" s="78">
        <f>+BANCOS!HP209+FINANCIERAS!HP200</f>
        <v>1588976.0424101809</v>
      </c>
      <c r="HQ362" s="78">
        <f>+BANCOS!HQ209+FINANCIERAS!HQ200</f>
        <v>1794355.0709612309</v>
      </c>
      <c r="HR362" s="78">
        <f>+BANCOS!HR209+FINANCIERAS!HR200</f>
        <v>2025718.628392658</v>
      </c>
      <c r="HS362" s="78">
        <f>+BANCOS!HS209+FINANCIERAS!HS200</f>
        <v>2312447.6410663677</v>
      </c>
      <c r="HT362" s="78">
        <f>+BANCOS!HT209+FINANCIERAS!HT200</f>
        <v>2515589.2501868256</v>
      </c>
      <c r="HU362" s="78">
        <f>+BANCOS!HU209+FINANCIERAS!HU200</f>
        <v>2622496.7538902769</v>
      </c>
      <c r="HV362" s="78">
        <f>+BANCOS!HV209+FINANCIERAS!HV200</f>
        <v>256438.29115685009</v>
      </c>
      <c r="HW362" s="78">
        <f>+BANCOS!HW209+FINANCIERAS!HW200</f>
        <v>463953.82306378405</v>
      </c>
      <c r="HX362" s="78">
        <f>+BANCOS!HX209+FINANCIERAS!HX200</f>
        <v>786832.10836649965</v>
      </c>
      <c r="HY362" s="78">
        <f>+BANCOS!HY209+FINANCIERAS!HY200</f>
        <v>1073301.6137618476</v>
      </c>
      <c r="HZ362" s="78">
        <f>+BANCOS!HZ209+FINANCIERAS!HZ200</f>
        <v>1321394.0888897823</v>
      </c>
      <c r="IA362" s="78">
        <f>+BANCOS!IA209+FINANCIERAS!IA200</f>
        <v>1560447.568641525</v>
      </c>
      <c r="IB362" s="78">
        <f>+BANCOS!IB209+FINANCIERAS!IB200</f>
        <v>1830364.1559735523</v>
      </c>
      <c r="IC362" s="78">
        <f>+BANCOS!IC209+FINANCIERAS!IC200</f>
        <v>2072442.0822667733</v>
      </c>
      <c r="ID362" s="78">
        <f>+BANCOS!ID209+FINANCIERAS!ID200</f>
        <v>2370445.0682302448</v>
      </c>
      <c r="IE362" s="78">
        <f>+BANCOS!IE209+FINANCIERAS!IE200</f>
        <v>2659153.3772253594</v>
      </c>
      <c r="IF362" s="78">
        <f>+BANCOS!IF209+FINANCIERAS!IF200</f>
        <v>2901720.5416200464</v>
      </c>
      <c r="IG362" s="78">
        <f>+BANCOS!IG209+FINANCIERAS!IG200</f>
        <v>3049456.708106956</v>
      </c>
      <c r="IH362" s="78">
        <f>+BANCOS!IH209+FINANCIERAS!IH200</f>
        <v>229284.70875342036</v>
      </c>
      <c r="II362" s="78">
        <f>+BANCOS!II209+FINANCIERAS!II200</f>
        <v>400496.27059354883</v>
      </c>
      <c r="IJ362" s="78">
        <f>+BANCOS!IJ209+FINANCIERAS!IJ200</f>
        <v>610361.20295747078</v>
      </c>
      <c r="IK362" s="78">
        <f>+BANCOS!IK209+FINANCIERAS!IK200</f>
        <v>748602.59584183071</v>
      </c>
      <c r="IL362" s="78">
        <f>+BANCOS!IL209+FINANCIERAS!IL200</f>
        <v>931199.64764625148</v>
      </c>
      <c r="IM362" s="78">
        <f>+BANCOS!IM209+FINANCIERAS!IM200</f>
        <v>1191714.0131394521</v>
      </c>
      <c r="IN362" s="78">
        <f>+BANCOS!IN209+FINANCIERAS!IN200</f>
        <v>1410993.2542422323</v>
      </c>
      <c r="IO362" s="78">
        <f>+BANCOS!IO209+FINANCIERAS!IO200</f>
        <v>1623227.2701031091</v>
      </c>
      <c r="IP362" s="78">
        <f>+BANCOS!IP209+FINANCIERAS!IP200</f>
        <v>1866156.41677318</v>
      </c>
      <c r="IQ362" s="78">
        <f>+BANCOS!IQ209+FINANCIERAS!IQ200</f>
        <v>2122355.1695100064</v>
      </c>
      <c r="IR362" s="78">
        <f>+BANCOS!IR209+FINANCIERAS!IR200</f>
        <v>2337770.5130304419</v>
      </c>
      <c r="IS362" s="78">
        <f>+BANCOS!IS209+FINANCIERAS!IS200</f>
        <v>2419548.1205353416</v>
      </c>
      <c r="IT362" s="78">
        <f>+BANCOS!IT209+FINANCIERAS!IT200</f>
        <v>229821.95482634092</v>
      </c>
      <c r="IU362" s="78">
        <f>+BANCOS!IU209+FINANCIERAS!IU200</f>
        <v>437226.38946215576</v>
      </c>
      <c r="IV362" s="78">
        <f>+BANCOS!IV209+FINANCIERAS!IV200</f>
        <v>627153.6987753479</v>
      </c>
      <c r="IW362" s="78">
        <f>+BANCOS!IW209+FINANCIERAS!IW200</f>
        <v>866550.79901796381</v>
      </c>
      <c r="IX362" s="78">
        <f>+BANCOS!IX209+FINANCIERAS!IX200</f>
        <v>1069507.9154915833</v>
      </c>
      <c r="IY362" s="78">
        <f>+BANCOS!IY209+FINANCIERAS!IY200</f>
        <v>1357580.2200064959</v>
      </c>
      <c r="IZ362" s="78">
        <f>+BANCOS!IZ209+FINANCIERAS!IZ200</f>
        <v>1582709.0487985769</v>
      </c>
      <c r="JA362" s="78">
        <f>+BANCOS!JA209+FINANCIERAS!JA200</f>
        <v>1802892</v>
      </c>
      <c r="JB362" s="78">
        <f>+BANCOS!JB209+FINANCIERAS!JB200</f>
        <v>2088049.5778593682</v>
      </c>
      <c r="JC362" s="78">
        <f>+BANCOS!JC209+FINANCIERAS!JC200</f>
        <v>2322610.7354773334</v>
      </c>
      <c r="JD362" s="78">
        <f>+BANCOS!JD209+FINANCIERAS!JD200</f>
        <v>2568938.1094680661</v>
      </c>
      <c r="JE362" s="78">
        <f>+BANCOS!JE209+FINANCIERAS!JE200</f>
        <v>2838177.8815947943</v>
      </c>
      <c r="JF362" s="78" t="e">
        <f>+BANCOS!#REF!+FINANCIERAS!JF200</f>
        <v>#REF!</v>
      </c>
    </row>
    <row r="363" spans="1:266" ht="12.9" customHeight="1" x14ac:dyDescent="0.2">
      <c r="A363" s="6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9"/>
      <c r="AM363" s="9"/>
      <c r="AN363" s="9"/>
      <c r="AO363" s="9"/>
      <c r="AP363" s="9"/>
      <c r="AQ363" s="9"/>
      <c r="AR363" s="9"/>
      <c r="AS363" s="9"/>
      <c r="AT363" s="9"/>
      <c r="AU363" s="9"/>
      <c r="AV363" s="9"/>
      <c r="AW363" s="9"/>
      <c r="AX363" s="9"/>
      <c r="AY363" s="9"/>
      <c r="AZ363" s="9"/>
      <c r="BA363" s="9"/>
      <c r="BB363" s="9"/>
      <c r="BC363" s="9"/>
      <c r="BD363" s="9"/>
      <c r="BE363" s="9"/>
      <c r="BF363" s="9"/>
      <c r="BG363" s="9"/>
      <c r="BH363" s="9"/>
      <c r="BI363" s="9"/>
      <c r="BJ363" s="9"/>
      <c r="BK363" s="9"/>
      <c r="BL363" s="9"/>
      <c r="BM363" s="9"/>
      <c r="BN363" s="9"/>
      <c r="BO363" s="9"/>
      <c r="BP363" s="9"/>
      <c r="BQ363" s="9"/>
      <c r="BR363" s="9"/>
      <c r="BS363" s="9"/>
      <c r="BT363" s="9"/>
      <c r="BU363" s="9"/>
      <c r="BV363" s="9"/>
      <c r="BW363" s="9"/>
      <c r="BX363" s="9"/>
      <c r="BY363" s="9"/>
      <c r="BZ363" s="9"/>
      <c r="CA363" s="9"/>
      <c r="CB363" s="9"/>
      <c r="CC363" s="9"/>
      <c r="CD363" s="9"/>
      <c r="CE363" s="9"/>
      <c r="CF363" s="9"/>
      <c r="CG363" s="9"/>
      <c r="CH363" s="9"/>
      <c r="CI363" s="9"/>
      <c r="CJ363" s="9"/>
      <c r="CK363" s="9"/>
      <c r="CL363" s="9"/>
      <c r="CM363" s="9"/>
      <c r="CN363" s="9"/>
      <c r="CO363" s="9"/>
      <c r="CP363" s="9"/>
      <c r="CQ363" s="9"/>
      <c r="CR363" s="9"/>
      <c r="CS363" s="9"/>
      <c r="CT363" s="9"/>
      <c r="CU363" s="9"/>
      <c r="CV363" s="9"/>
      <c r="CW363" s="9"/>
      <c r="DV363" s="73">
        <f>+DV362/DV365</f>
        <v>94.437839539992154</v>
      </c>
    </row>
    <row r="364" spans="1:266" ht="12.9" customHeight="1" x14ac:dyDescent="0.2">
      <c r="A364" s="6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9"/>
      <c r="AS364" s="9"/>
      <c r="AT364" s="9"/>
      <c r="AU364" s="9"/>
      <c r="AV364" s="9"/>
      <c r="AW364" s="9"/>
      <c r="AX364" s="9"/>
      <c r="AY364" s="9"/>
      <c r="AZ364" s="9"/>
      <c r="BA364" s="9"/>
      <c r="BB364" s="9"/>
      <c r="BC364" s="9"/>
      <c r="BD364" s="9"/>
      <c r="BE364" s="9"/>
      <c r="BF364" s="9"/>
      <c r="BG364" s="9"/>
      <c r="BH364" s="9"/>
      <c r="BI364" s="9"/>
      <c r="BJ364" s="9"/>
      <c r="BK364" s="9"/>
      <c r="BL364" s="9"/>
      <c r="BM364" s="9"/>
      <c r="BN364" s="9"/>
      <c r="BO364" s="9"/>
      <c r="BP364" s="9"/>
      <c r="BQ364" s="9"/>
      <c r="BR364" s="9"/>
      <c r="BS364" s="9"/>
      <c r="BT364" s="9"/>
      <c r="BU364" s="9"/>
      <c r="BV364" s="9"/>
      <c r="BW364" s="9"/>
      <c r="BX364" s="9"/>
      <c r="BY364" s="9"/>
      <c r="BZ364" s="9"/>
      <c r="CA364" s="9"/>
      <c r="CB364" s="9"/>
      <c r="CC364" s="9"/>
      <c r="CD364" s="9"/>
      <c r="CE364" s="9"/>
      <c r="CF364" s="9"/>
      <c r="CG364" s="9"/>
      <c r="CH364" s="9"/>
      <c r="CI364" s="9"/>
      <c r="CJ364" s="9"/>
      <c r="CK364" s="9"/>
      <c r="CL364" s="9"/>
      <c r="CM364" s="9"/>
      <c r="CN364" s="9"/>
      <c r="CO364" s="9"/>
      <c r="CP364" s="9"/>
      <c r="CQ364" s="9"/>
      <c r="CR364" s="9"/>
      <c r="CS364" s="9"/>
      <c r="CT364" s="9"/>
      <c r="CU364" s="9"/>
      <c r="CV364" s="9"/>
      <c r="CW364" s="9"/>
    </row>
    <row r="365" spans="1:266" ht="12.9" customHeight="1" x14ac:dyDescent="0.2">
      <c r="A365" s="63" t="s">
        <v>314</v>
      </c>
      <c r="B365" s="68">
        <f>+BANCOS!B65</f>
        <v>3365</v>
      </c>
      <c r="C365" s="68">
        <f>+BANCOS!C65</f>
        <v>3489</v>
      </c>
      <c r="D365" s="68">
        <f>+BANCOS!D65</f>
        <v>3495</v>
      </c>
      <c r="E365" s="68">
        <f>+BANCOS!E65</f>
        <v>3493</v>
      </c>
      <c r="F365" s="68">
        <f>+BANCOS!F65</f>
        <v>3498</v>
      </c>
      <c r="G365" s="68">
        <f>+BANCOS!G65</f>
        <v>3500</v>
      </c>
      <c r="H365" s="68">
        <f>+BANCOS!H65</f>
        <v>3502</v>
      </c>
      <c r="I365" s="68">
        <f>+BANCOS!I65</f>
        <v>3494</v>
      </c>
      <c r="J365" s="68">
        <f>+BANCOS!J65</f>
        <v>3483</v>
      </c>
      <c r="K365" s="68">
        <f>+BANCOS!K65</f>
        <v>3503</v>
      </c>
      <c r="L365" s="68">
        <f>+BANCOS!L65</f>
        <v>3544</v>
      </c>
      <c r="M365" s="68">
        <f>+BANCOS!M65</f>
        <v>3527</v>
      </c>
      <c r="N365" s="68">
        <f>+BANCOS!N65</f>
        <v>3594</v>
      </c>
      <c r="O365" s="68">
        <f>+BANCOS!O65</f>
        <v>3743</v>
      </c>
      <c r="P365" s="68">
        <f>+BANCOS!P65</f>
        <v>3784</v>
      </c>
      <c r="Q365" s="68">
        <f>+BANCOS!Q65</f>
        <v>3789</v>
      </c>
      <c r="R365" s="68">
        <f>+BANCOS!R65</f>
        <v>3856</v>
      </c>
      <c r="S365" s="68">
        <f>+BANCOS!S65</f>
        <v>4004</v>
      </c>
      <c r="T365" s="68">
        <f>+BANCOS!T65</f>
        <v>4271</v>
      </c>
      <c r="U365" s="68">
        <f>+BANCOS!U65</f>
        <v>4330</v>
      </c>
      <c r="V365" s="68">
        <f>+BANCOS!V65</f>
        <v>4453</v>
      </c>
      <c r="W365" s="68">
        <f>+BANCOS!W65</f>
        <v>4578</v>
      </c>
      <c r="X365" s="68">
        <f>+BANCOS!X65</f>
        <v>4704</v>
      </c>
      <c r="Y365" s="68">
        <f>+BANCOS!Y65</f>
        <v>4682</v>
      </c>
      <c r="Z365" s="68">
        <f>+BANCOS!Z65</f>
        <v>4825</v>
      </c>
      <c r="AA365" s="68">
        <f>+BANCOS!AA65</f>
        <v>4898</v>
      </c>
      <c r="AB365" s="68">
        <f>+BANCOS!AB65</f>
        <v>4831</v>
      </c>
      <c r="AC365" s="68">
        <f>+BANCOS!AC65</f>
        <v>4819</v>
      </c>
      <c r="AD365" s="68">
        <f>+BANCOS!AD65</f>
        <v>5250</v>
      </c>
      <c r="AE365" s="68">
        <f>+BANCOS!AE65</f>
        <v>5961</v>
      </c>
      <c r="AF365" s="68">
        <f>+BANCOS!AF65</f>
        <v>5984</v>
      </c>
      <c r="AG365" s="68">
        <f>+BANCOS!AG65</f>
        <v>6137</v>
      </c>
      <c r="AH365" s="68">
        <f>+BANCOS!AH65</f>
        <v>6015</v>
      </c>
      <c r="AI365" s="68">
        <f>+BANCOS!AI65</f>
        <v>6485</v>
      </c>
      <c r="AJ365" s="68">
        <f>+BANCOS!AJ65</f>
        <v>6973</v>
      </c>
      <c r="AK365" s="68">
        <f>+BANCOS!AK65</f>
        <v>7104</v>
      </c>
      <c r="AL365" s="68">
        <f>+BANCOS!AL65</f>
        <v>7089</v>
      </c>
      <c r="AM365" s="68">
        <f>+BANCOS!AM65</f>
        <v>6943</v>
      </c>
      <c r="AN365" s="68">
        <f>+BANCOS!AN65</f>
        <v>6851</v>
      </c>
      <c r="AO365" s="68">
        <f>+BANCOS!AO65</f>
        <v>6855</v>
      </c>
      <c r="AP365" s="68">
        <f>+BANCOS!AP65</f>
        <v>6462</v>
      </c>
      <c r="AQ365" s="68">
        <f>+BANCOS!AQ65</f>
        <v>6225</v>
      </c>
      <c r="AR365" s="68">
        <f>+BANCOS!AR65</f>
        <v>6011</v>
      </c>
      <c r="AS365" s="68">
        <f>+BANCOS!AS65</f>
        <v>6228</v>
      </c>
      <c r="AT365" s="68">
        <f>+BANCOS!AT65</f>
        <v>6218</v>
      </c>
      <c r="AU365" s="68">
        <f>+BANCOS!AU65</f>
        <v>6206</v>
      </c>
      <c r="AV365" s="68">
        <f>+BANCOS!AV65</f>
        <v>6156</v>
      </c>
      <c r="AW365" s="68">
        <f>+BANCOS!AW65</f>
        <v>5983</v>
      </c>
      <c r="AX365" s="68">
        <f>+BANCOS!AX65</f>
        <v>6193</v>
      </c>
      <c r="AY365" s="68">
        <f>+BANCOS!AY65</f>
        <v>6032</v>
      </c>
      <c r="AZ365" s="68">
        <f>+BANCOS!AZ65</f>
        <v>5976</v>
      </c>
      <c r="BA365" s="68">
        <f>+BANCOS!BA65</f>
        <v>5734</v>
      </c>
      <c r="BB365" s="68">
        <f>+BANCOS!BB65</f>
        <v>5784</v>
      </c>
      <c r="BC365" s="68">
        <f>+BANCOS!BC65</f>
        <v>5930</v>
      </c>
      <c r="BD365" s="68">
        <f>+BANCOS!BD65</f>
        <v>5910</v>
      </c>
      <c r="BE365" s="68">
        <f>+BANCOS!BE65</f>
        <v>5913</v>
      </c>
      <c r="BF365" s="68">
        <f>+BANCOS!BF65</f>
        <v>5925</v>
      </c>
      <c r="BG365" s="68">
        <f>+BANCOS!BG65</f>
        <v>6007</v>
      </c>
      <c r="BH365" s="68">
        <f>+BANCOS!BH65</f>
        <v>6110</v>
      </c>
      <c r="BI365" s="68">
        <f>+BANCOS!BI65</f>
        <v>6196</v>
      </c>
      <c r="BJ365" s="68">
        <f>+BANCOS!BJ65</f>
        <v>6294</v>
      </c>
      <c r="BK365" s="68">
        <f>+BANCOS!BK65</f>
        <v>6322</v>
      </c>
      <c r="BL365" s="68">
        <f>+BANCOS!BL65</f>
        <v>6282</v>
      </c>
      <c r="BM365" s="68">
        <f>+BANCOS!BM65</f>
        <v>6282</v>
      </c>
      <c r="BN365" s="68">
        <f>+BANCOS!BN65</f>
        <v>6255</v>
      </c>
      <c r="BO365" s="68">
        <f>+BANCOS!BO65</f>
        <v>6138</v>
      </c>
      <c r="BP365" s="68">
        <f>+BANCOS!BP65</f>
        <v>6035</v>
      </c>
      <c r="BQ365" s="68">
        <f>+BANCOS!BQ65</f>
        <v>6019</v>
      </c>
      <c r="BR365" s="68">
        <f>+BANCOS!BR65</f>
        <v>6122</v>
      </c>
      <c r="BS365" s="68">
        <f>+BANCOS!BS65</f>
        <v>6130</v>
      </c>
      <c r="BT365" s="68">
        <f>+BANCOS!BT65</f>
        <v>6136</v>
      </c>
      <c r="BU365" s="68">
        <f>+BANCOS!BU65</f>
        <v>6121</v>
      </c>
      <c r="BV365" s="68">
        <f>+BANCOS!BV65</f>
        <v>6137</v>
      </c>
      <c r="BW365" s="68">
        <f>+BANCOS!BW65</f>
        <v>6064</v>
      </c>
      <c r="BX365" s="68">
        <f>+BANCOS!BX65</f>
        <v>5898</v>
      </c>
      <c r="BY365" s="68">
        <f>+BANCOS!BY65</f>
        <v>5814</v>
      </c>
      <c r="BZ365" s="68">
        <f>+BANCOS!BZ65</f>
        <v>5622</v>
      </c>
      <c r="CA365" s="68">
        <f>+BANCOS!CA65</f>
        <v>5633</v>
      </c>
      <c r="CB365" s="68">
        <f>+BANCOS!CB65</f>
        <v>5509</v>
      </c>
      <c r="CC365" s="68">
        <f>+BANCOS!CC65</f>
        <v>5443</v>
      </c>
      <c r="CD365" s="68">
        <f>+BANCOS!CD65</f>
        <v>5413</v>
      </c>
      <c r="CE365" s="68">
        <f>+BANCOS!CE65</f>
        <v>5359</v>
      </c>
      <c r="CF365" s="68">
        <f>+BANCOS!CF65</f>
        <v>5411</v>
      </c>
      <c r="CG365" s="68">
        <f>+BANCOS!CG65</f>
        <v>5323</v>
      </c>
      <c r="CH365" s="68">
        <f>+BANCOS!CH65</f>
        <v>5222</v>
      </c>
      <c r="CI365" s="68">
        <f>+BANCOS!CI65</f>
        <v>5212</v>
      </c>
      <c r="CJ365" s="68">
        <f>+BANCOS!CJ65</f>
        <v>5099</v>
      </c>
      <c r="CK365" s="68">
        <f>+BANCOS!CK65</f>
        <v>5040</v>
      </c>
      <c r="CL365" s="68">
        <f>+BANCOS!CL65</f>
        <v>5057</v>
      </c>
      <c r="CM365" s="68">
        <f>+BANCOS!CM65</f>
        <v>5093</v>
      </c>
      <c r="CN365" s="68">
        <f>+BANCOS!CN65</f>
        <v>5123</v>
      </c>
      <c r="CO365" s="68">
        <f>+BANCOS!CO65</f>
        <v>5107</v>
      </c>
      <c r="CP365" s="68">
        <f>+BANCOS!CP65</f>
        <v>5023</v>
      </c>
      <c r="CQ365" s="68">
        <f>+BANCOS!CQ65</f>
        <v>4957</v>
      </c>
      <c r="CR365" s="68">
        <f>+BANCOS!CR65</f>
        <v>4728</v>
      </c>
      <c r="CS365" s="68">
        <f>+BANCOS!CS65</f>
        <v>4732</v>
      </c>
      <c r="CT365" s="68">
        <f>+BANCOS!CT65</f>
        <v>4712</v>
      </c>
      <c r="CU365" s="68">
        <f>+BANCOS!CU65</f>
        <v>4688</v>
      </c>
      <c r="CV365" s="68">
        <f>+BANCOS!CV65</f>
        <v>4527</v>
      </c>
      <c r="CW365" s="68">
        <f>+BANCOS!CW65</f>
        <v>4280</v>
      </c>
      <c r="CX365" s="68">
        <f>+BANCOS!CX65</f>
        <v>4080</v>
      </c>
      <c r="CY365" s="68">
        <f>+BANCOS!CY65</f>
        <v>3979</v>
      </c>
      <c r="CZ365" s="68">
        <f>+BANCOS!CZ65</f>
        <v>3977</v>
      </c>
      <c r="DA365" s="68">
        <f>+BANCOS!DA65</f>
        <v>3986</v>
      </c>
      <c r="DB365" s="68">
        <f>+BANCOS!DB65</f>
        <v>3996</v>
      </c>
      <c r="DC365" s="68">
        <f>+BANCOS!DC65</f>
        <v>4409</v>
      </c>
      <c r="DD365" s="68">
        <f>+BANCOS!DD65</f>
        <v>4837</v>
      </c>
      <c r="DE365" s="68">
        <f>+BANCOS!DE65</f>
        <v>4892</v>
      </c>
      <c r="DF365" s="68">
        <f>+BANCOS!DF65</f>
        <v>5005</v>
      </c>
      <c r="DG365" s="68">
        <f>+BANCOS!DG65</f>
        <v>5107</v>
      </c>
      <c r="DH365" s="68">
        <f>+BANCOS!DH65</f>
        <v>5135</v>
      </c>
      <c r="DI365" s="68">
        <f>+BANCOS!DI65</f>
        <v>5046</v>
      </c>
      <c r="DJ365" s="68">
        <f>+BANCOS!DJ65</f>
        <v>5036</v>
      </c>
      <c r="DK365" s="68">
        <f>+BANCOS!DK65</f>
        <v>5024</v>
      </c>
      <c r="DL365" s="68">
        <f>+BANCOS!DL65</f>
        <v>5006</v>
      </c>
      <c r="DM365" s="68">
        <f>+BANCOS!DM65</f>
        <v>4952</v>
      </c>
      <c r="DN365" s="68">
        <f>+BANCOS!DN65</f>
        <v>4930</v>
      </c>
      <c r="DO365" s="68">
        <f>+BANCOS!DO65</f>
        <v>4876</v>
      </c>
      <c r="DP365" s="68">
        <f>+BANCOS!DP65</f>
        <v>4830</v>
      </c>
      <c r="DQ365" s="68">
        <f>+BANCOS!DQ65</f>
        <v>4648</v>
      </c>
      <c r="DR365" s="68">
        <f>+BANCOS!DR65</f>
        <v>4679.75</v>
      </c>
      <c r="DS365" s="68">
        <f>+BANCOS!DS65</f>
        <v>4705.4897500000006</v>
      </c>
      <c r="DT365" s="68">
        <f>+BANCOS!DT65</f>
        <v>4698.6470454545461</v>
      </c>
      <c r="DU365" s="68">
        <f>+BANCOS!DU65</f>
        <v>4706.2047500000008</v>
      </c>
      <c r="DV365" s="68">
        <f>+BANCOS!DV65</f>
        <v>4733.5504761904767</v>
      </c>
      <c r="DW365" s="68">
        <f>+BANCOS!DW65</f>
        <v>4756.7</v>
      </c>
      <c r="DX365" s="68">
        <f>+BANCOS!DX65</f>
        <v>4760.0974999999999</v>
      </c>
      <c r="DY365" s="68">
        <f>+BANCOS!DY65</f>
        <v>4759.1597727272729</v>
      </c>
      <c r="DZ365" s="68">
        <f>+BANCOS!DZ65</f>
        <v>4789</v>
      </c>
      <c r="EA365" s="68">
        <f>+BANCOS!EA65</f>
        <v>4923</v>
      </c>
      <c r="EB365" s="68">
        <f>+BANCOS!EB65</f>
        <v>4789</v>
      </c>
      <c r="EC365" s="68">
        <f>+BANCOS!EC65</f>
        <v>4574</v>
      </c>
      <c r="ED365" s="68">
        <f>+BANCOS!ED65</f>
        <v>4640</v>
      </c>
      <c r="EE365" s="68">
        <f>+BANCOS!EE65</f>
        <v>4586</v>
      </c>
      <c r="EF365" s="68">
        <f>+BANCOS!EF65</f>
        <v>4305</v>
      </c>
      <c r="EG365" s="68">
        <f>+BANCOS!EG65</f>
        <v>4051.592631578947</v>
      </c>
      <c r="EH365" s="68">
        <f>+BANCOS!EH65</f>
        <v>4000.2085714285708</v>
      </c>
      <c r="EI365" s="68">
        <f>+BANCOS!EI65</f>
        <v>3995.7881818181818</v>
      </c>
      <c r="EJ365" s="68">
        <f>+BANCOS!EJ65</f>
        <v>3927.0687499999999</v>
      </c>
      <c r="EK365" s="68">
        <f>+BANCOS!EK65</f>
        <v>3889.2407499999999</v>
      </c>
      <c r="EL365" s="68">
        <f>+BANCOS!EL65</f>
        <v>4017.5238095238101</v>
      </c>
      <c r="EM365" s="68">
        <f>+BANCOS!EM65</f>
        <v>4176</v>
      </c>
      <c r="EN365" s="68">
        <f>+BANCOS!EN65</f>
        <v>4325.8724999999986</v>
      </c>
      <c r="EO365" s="68">
        <f>+BANCOS!EO65</f>
        <v>4439.9066666666658</v>
      </c>
      <c r="EP365" s="68">
        <f>+BANCOS!EP65</f>
        <v>4613.5018181818177</v>
      </c>
      <c r="EQ365" s="68">
        <f>+BANCOS!EQ65</f>
        <v>4443.5135714285716</v>
      </c>
      <c r="ER365" s="68">
        <f>+BANCOS!ER65</f>
        <v>4293.6919047619049</v>
      </c>
      <c r="ES365" s="68">
        <f>+BANCOS!ES65</f>
        <v>4308.5255263157906</v>
      </c>
      <c r="ET365" s="68">
        <f>+BANCOS!ET65</f>
        <v>4386.8824999999997</v>
      </c>
      <c r="EU365" s="68">
        <f>+BANCOS!EU65</f>
        <v>4537.9484999999986</v>
      </c>
      <c r="EV365" s="68">
        <f>+BANCOS!EV65</f>
        <v>4436.5086363636356</v>
      </c>
      <c r="EW365" s="68">
        <f>+BANCOS!EW65</f>
        <v>4417.7419354838712</v>
      </c>
      <c r="EX365" s="68">
        <f>+BANCOS!EX65</f>
        <v>4434.333333333333</v>
      </c>
      <c r="EY365" s="68">
        <f>+BANCOS!EY65</f>
        <v>4461</v>
      </c>
      <c r="EZ365" s="68">
        <f>+BANCOS!EZ65</f>
        <v>4472</v>
      </c>
      <c r="FA365" s="68">
        <f>+BANCOS!FA65</f>
        <v>4327</v>
      </c>
      <c r="FB365" s="68">
        <f>+BANCOS!FB65</f>
        <v>4242</v>
      </c>
      <c r="FC365" s="68">
        <f>+BANCOS!FC65</f>
        <v>4075</v>
      </c>
      <c r="FD365" s="68">
        <f>+BANCOS!FD65</f>
        <v>4056</v>
      </c>
      <c r="FE365" s="68">
        <f>+BANCOS!FE65</f>
        <v>4158</v>
      </c>
      <c r="FF365" s="68">
        <f>+BANCOS!FF65</f>
        <v>4286</v>
      </c>
      <c r="FG365" s="68">
        <f>+BANCOS!FG65</f>
        <v>4449</v>
      </c>
      <c r="FH365" s="68">
        <f>+BANCOS!FH65</f>
        <v>4497</v>
      </c>
      <c r="FI365" s="68">
        <f>+BANCOS!FI65</f>
        <v>4463</v>
      </c>
      <c r="FJ365" s="68">
        <f>+BANCOS!FJ65</f>
        <v>4481</v>
      </c>
      <c r="FK365" s="68">
        <f>+BANCOS!FK65</f>
        <v>4480</v>
      </c>
      <c r="FL365" s="68">
        <f>+BANCOS!FL65</f>
        <v>4465</v>
      </c>
      <c r="FM365" s="68">
        <f>+BANCOS!FM65</f>
        <v>4564</v>
      </c>
      <c r="FN365" s="68">
        <f>+BANCOS!FN65</f>
        <v>4664</v>
      </c>
      <c r="FO365" s="68">
        <f>+BANCOS!FO65</f>
        <v>4560</v>
      </c>
      <c r="FP365" s="68">
        <f>+BANCOS!FP65</f>
        <v>4481.9354838709678</v>
      </c>
      <c r="FQ365" s="68">
        <f>+BANCOS!FQ65</f>
        <v>4491.333333333333</v>
      </c>
      <c r="FR365" s="68">
        <f>+BANCOS!FR65</f>
        <v>4490.6451612903229</v>
      </c>
      <c r="FS365" s="68">
        <f>+BANCOS!FS65</f>
        <v>4469</v>
      </c>
      <c r="FT365" s="68">
        <f>+BANCOS!FT65</f>
        <v>4360.6451612903229</v>
      </c>
      <c r="FU365" s="68">
        <f>+BANCOS!FU65</f>
        <v>4347.0967741935483</v>
      </c>
      <c r="FV365" s="68">
        <f>+BANCOS!FV65</f>
        <v>4407</v>
      </c>
      <c r="FW365" s="68">
        <f>+BANCOS!FW65</f>
        <v>4626.7741935483873</v>
      </c>
      <c r="FX365" s="68">
        <f>+BANCOS!FX65</f>
        <v>4682.166666666667</v>
      </c>
      <c r="FY365" s="68">
        <f>+BANCOS!FY65</f>
        <v>4681</v>
      </c>
      <c r="FZ365" s="68">
        <f>+BANCOS!FZ65</f>
        <v>4797.4193548387093</v>
      </c>
      <c r="GA365" s="68">
        <f>+BANCOS!GA65</f>
        <v>4787.1428571428569</v>
      </c>
      <c r="GB365" s="68">
        <f>+BANCOS!GB65</f>
        <v>4796.7741935483873</v>
      </c>
      <c r="GC365" s="68">
        <f>+BANCOS!GC65</f>
        <v>4983.166666666667</v>
      </c>
      <c r="GD365" s="68">
        <f>+BANCOS!GD65</f>
        <v>5072.5</v>
      </c>
      <c r="GE365" s="68">
        <f>+BANCOS!GE65</f>
        <v>5150</v>
      </c>
      <c r="GF365" s="68">
        <f>+BANCOS!GF65</f>
        <v>5159.5161290322594</v>
      </c>
      <c r="GG365" s="68">
        <f>+BANCOS!GG65</f>
        <v>5275.1612903225796</v>
      </c>
      <c r="GH365" s="68">
        <f>+BANCOS!GH65</f>
        <v>5526.666666666667</v>
      </c>
      <c r="GI365" s="68">
        <f>+BANCOS!GI65</f>
        <v>5637.4193548387093</v>
      </c>
      <c r="GJ365" s="68">
        <f>+BANCOS!GJ65</f>
        <v>5629</v>
      </c>
      <c r="GK365" s="68">
        <f>+BANCOS!GK65</f>
        <v>5800</v>
      </c>
      <c r="GL365" s="68">
        <f>+BANCOS!GL65</f>
        <v>5891.2903225806449</v>
      </c>
      <c r="GM365" s="68">
        <f>+BANCOS!GM65</f>
        <v>5770.6896551724139</v>
      </c>
      <c r="GN365" s="68">
        <f>+BANCOS!GN65</f>
        <v>5666</v>
      </c>
      <c r="GO365" s="68">
        <f>+BANCOS!GO65</f>
        <v>5550</v>
      </c>
      <c r="GP365" s="68">
        <f>+BANCOS!GP65</f>
        <v>5596</v>
      </c>
      <c r="GQ365" s="68">
        <f>+BANCOS!GQ65</f>
        <v>5644</v>
      </c>
      <c r="GR365" s="68">
        <f>+BANCOS!GR65</f>
        <v>5562</v>
      </c>
      <c r="GS365" s="68">
        <f>+BANCOS!GS65</f>
        <v>5501</v>
      </c>
      <c r="GT365" s="68">
        <f>+BANCOS!GT65</f>
        <v>5514.166666666667</v>
      </c>
      <c r="GU365" s="68">
        <f>+BANCOS!GU65</f>
        <v>5596</v>
      </c>
      <c r="GV365" s="68">
        <f>+BANCOS!GV65</f>
        <v>5744</v>
      </c>
      <c r="GW365" s="68">
        <f>+BANCOS!GW65</f>
        <v>5766</v>
      </c>
      <c r="GX365" s="68">
        <f>+BANCOS!GX65</f>
        <v>5738.7096774193551</v>
      </c>
      <c r="GY365" s="68">
        <f>+BANCOS!GY65</f>
        <v>5646.0714285714284</v>
      </c>
      <c r="GZ365" s="68">
        <f>+BANCOS!GZ65</f>
        <v>5509.677419354839</v>
      </c>
      <c r="HA365" s="68">
        <f>+BANCOS!HA65</f>
        <v>5542.333333333333</v>
      </c>
      <c r="HB365" s="68">
        <f>+BANCOS!HB65</f>
        <v>5546.2903225806449</v>
      </c>
      <c r="HC365" s="68">
        <f>+BANCOS!HC65</f>
        <v>5519.666666666667</v>
      </c>
      <c r="HD365" s="68">
        <f>+BANCOS!HD65</f>
        <v>5511.4516129032254</v>
      </c>
      <c r="HE365" s="68">
        <f>+BANCOS!HE65</f>
        <v>5569.1935483870966</v>
      </c>
      <c r="HF365" s="68">
        <f>+BANCOS!HF65</f>
        <v>5620.333333333333</v>
      </c>
      <c r="HG365" s="68">
        <f>+BANCOS!HG65</f>
        <v>5596.1290322580644</v>
      </c>
      <c r="HH365" s="68">
        <f>+BANCOS!HH65</f>
        <v>5587</v>
      </c>
      <c r="HI365" s="68">
        <f>+BANCOS!HI65</f>
        <v>5563.3870967741932</v>
      </c>
      <c r="HJ365" s="68">
        <f>+BANCOS!HJ65</f>
        <v>5557.9032258064517</v>
      </c>
      <c r="HK365" s="68">
        <f>+BANCOS!HK65</f>
        <v>5522.8571428571431</v>
      </c>
      <c r="HL365" s="68">
        <f>+BANCOS!HL65</f>
        <v>5487.7419354838712</v>
      </c>
      <c r="HM365" s="68">
        <f>+BANCOS!HM65</f>
        <v>5480.5</v>
      </c>
      <c r="HN365" s="68">
        <f>+BANCOS!HN65</f>
        <v>5591.6129032258068</v>
      </c>
      <c r="HO365" s="68">
        <f>+BANCOS!HO65</f>
        <v>5665.666666666667</v>
      </c>
      <c r="HP365" s="68">
        <f>+BANCOS!HP65</f>
        <v>5680</v>
      </c>
      <c r="HQ365" s="68">
        <f>+BANCOS!HQ65</f>
        <v>5744</v>
      </c>
      <c r="HR365" s="68">
        <f>+BANCOS!HR65</f>
        <v>5824.833333333333</v>
      </c>
      <c r="HS365" s="68">
        <f>+BANCOS!HS65</f>
        <v>5943.7096774193551</v>
      </c>
      <c r="HT365" s="68">
        <f>+BANCOS!HT65</f>
        <v>5922</v>
      </c>
      <c r="HU365" s="68">
        <f>+BANCOS!HU65</f>
        <v>5896</v>
      </c>
      <c r="HV365" s="68">
        <f>+BANCOS!HV65</f>
        <v>6012</v>
      </c>
      <c r="HW365" s="68">
        <f>+BANCOS!HW65</f>
        <v>6027</v>
      </c>
      <c r="HX365" s="68">
        <f>+BANCOS!HX65</f>
        <v>6085.6451612903229</v>
      </c>
      <c r="HY365" s="68">
        <f>+BANCOS!HY65</f>
        <v>6188.5</v>
      </c>
      <c r="HZ365" s="68">
        <f>+BANCOS!HZ65</f>
        <v>6267</v>
      </c>
      <c r="IA365" s="68">
        <f>+BANCOS!IA65</f>
        <v>6136</v>
      </c>
      <c r="IB365" s="68">
        <f>+BANCOS!IB65</f>
        <v>5945</v>
      </c>
      <c r="IC365" s="68">
        <f>+BANCOS!IC65</f>
        <v>6033</v>
      </c>
      <c r="ID365" s="68">
        <f>+BANCOS!ID65</f>
        <v>6188</v>
      </c>
      <c r="IE365" s="68">
        <f>+BANCOS!IE65</f>
        <v>6345</v>
      </c>
      <c r="IF365" s="68">
        <f>+BANCOS!IF65</f>
        <v>6310</v>
      </c>
      <c r="IG365" s="68">
        <f>+BANCOS!IG65</f>
        <v>6301</v>
      </c>
      <c r="IH365" s="68">
        <f>+BANCOS!IH65</f>
        <v>6376</v>
      </c>
      <c r="II365" s="68">
        <f>+BANCOS!II65</f>
        <v>6314</v>
      </c>
      <c r="IJ365" s="68">
        <f>+BANCOS!IJ65</f>
        <v>6396</v>
      </c>
      <c r="IK365" s="68">
        <f>+BANCOS!IK65</f>
        <v>6396</v>
      </c>
      <c r="IL365" s="68">
        <f>+BANCOS!IL65</f>
        <v>6466</v>
      </c>
      <c r="IM365" s="68">
        <f>+BANCOS!IM65</f>
        <v>6652</v>
      </c>
      <c r="IN365" s="68">
        <f>+BANCOS!IN65</f>
        <v>6818</v>
      </c>
      <c r="IO365" s="68">
        <f>+BANCOS!IO65</f>
        <v>6883</v>
      </c>
      <c r="IP365" s="68">
        <f>+BANCOS!IP65</f>
        <v>6933</v>
      </c>
      <c r="IQ365" s="68">
        <f>+BANCOS!IQ65</f>
        <v>6947</v>
      </c>
      <c r="IR365" s="68">
        <f>+BANCOS!IR65</f>
        <v>7000</v>
      </c>
      <c r="IS365" s="68">
        <f>+BANCOS!IS65</f>
        <v>6976</v>
      </c>
      <c r="IT365" s="68">
        <f>+BANCOS!IT65</f>
        <v>6930.6451612903229</v>
      </c>
      <c r="IU365" s="68">
        <f>+BANCOS!IU65</f>
        <v>6734.6428571428569</v>
      </c>
      <c r="IV365" s="68">
        <f>+BANCOS!IV65</f>
        <v>6556.1290322580644</v>
      </c>
      <c r="IW365" s="68">
        <f>+BANCOS!IW65</f>
        <v>6444.666666666667</v>
      </c>
      <c r="IX365" s="68">
        <f>+BANCOS!IX65</f>
        <v>6709.3548387096771</v>
      </c>
      <c r="IY365" s="68">
        <f>+BANCOS!IY65</f>
        <v>6708.333333333333</v>
      </c>
      <c r="IZ365" s="68">
        <f>+BANCOS!IZ65</f>
        <v>6809.677419354839</v>
      </c>
      <c r="JA365" s="68">
        <f>+BANCOS!JA65</f>
        <v>6883.5483870967746</v>
      </c>
      <c r="JB365" s="68">
        <f>+BANCOS!JB65</f>
        <v>6880.333333333333</v>
      </c>
      <c r="JC365" s="68">
        <f>+BANCOS!JC65</f>
        <v>6873.0967741935483</v>
      </c>
      <c r="JD365" s="68">
        <f>+BANCOS!JD65</f>
        <v>6855.666666666667</v>
      </c>
      <c r="JE365" s="68">
        <f>+BANCOS!JE65</f>
        <v>6820.6451612903229</v>
      </c>
      <c r="JF365" s="68" t="e">
        <f>+BANCOS!#REF!</f>
        <v>#REF!</v>
      </c>
    </row>
    <row r="366" spans="1:266" ht="12.9" customHeight="1" x14ac:dyDescent="0.2">
      <c r="E366" s="70"/>
      <c r="F366" s="70"/>
      <c r="G366" s="70"/>
      <c r="L366" s="70"/>
      <c r="M366" s="70"/>
      <c r="Q366" s="70"/>
      <c r="R366" s="70"/>
      <c r="S366" s="70"/>
      <c r="X366" s="70"/>
      <c r="Y366" s="70"/>
      <c r="Z366" s="70"/>
      <c r="AA366" s="70"/>
      <c r="AB366" s="70"/>
      <c r="AC366" s="70"/>
      <c r="AD366" s="70"/>
      <c r="AE366" s="70"/>
      <c r="AF366" s="70"/>
      <c r="AG366" s="70"/>
      <c r="AH366" s="70"/>
      <c r="AI366" s="70"/>
      <c r="AJ366" s="70"/>
      <c r="AK366" s="70"/>
      <c r="AL366" s="70"/>
      <c r="AM366" s="70"/>
      <c r="AN366" s="70"/>
      <c r="AO366" s="70"/>
      <c r="AP366" s="70"/>
      <c r="AQ366" s="70"/>
      <c r="AR366" s="70"/>
      <c r="AS366" s="70"/>
      <c r="AT366" s="70"/>
      <c r="AU366" s="70"/>
      <c r="AV366" s="70"/>
      <c r="AW366" s="70"/>
      <c r="AX366" s="70"/>
      <c r="AY366" s="70"/>
      <c r="AZ366" s="70"/>
      <c r="BA366" s="70"/>
      <c r="BB366" s="70"/>
      <c r="BC366" s="70"/>
      <c r="BD366" s="70"/>
      <c r="BE366" s="70"/>
      <c r="BF366" s="70"/>
      <c r="BG366" s="70"/>
      <c r="BH366" s="70"/>
      <c r="BI366" s="70"/>
      <c r="BJ366" s="70"/>
      <c r="BK366" s="70"/>
      <c r="BL366" s="70"/>
      <c r="BM366" s="70"/>
      <c r="BN366" s="70"/>
      <c r="BO366" s="70"/>
      <c r="BP366" s="70"/>
      <c r="BQ366" s="70"/>
      <c r="BR366" s="70"/>
      <c r="BS366" s="70"/>
      <c r="BT366" s="70"/>
      <c r="BU366" s="70"/>
      <c r="BV366" s="70"/>
      <c r="BW366" s="70"/>
      <c r="BX366" s="70"/>
      <c r="BY366" s="70"/>
      <c r="BZ366" s="70"/>
      <c r="CA366" s="70"/>
      <c r="CB366" s="70"/>
      <c r="CC366" s="70"/>
      <c r="CD366" s="70"/>
      <c r="CE366" s="70"/>
      <c r="CF366" s="70"/>
      <c r="CG366" s="70"/>
      <c r="CH366" s="70"/>
      <c r="CI366" s="70"/>
      <c r="CJ366" s="70"/>
      <c r="CK366" s="70"/>
      <c r="CL366" s="70"/>
      <c r="CM366" s="70"/>
      <c r="CN366" s="70"/>
      <c r="CO366" s="70"/>
      <c r="CP366" s="70"/>
      <c r="CQ366" s="70"/>
      <c r="CR366" s="70"/>
      <c r="CS366" s="70"/>
      <c r="CT366" s="70"/>
      <c r="CU366" s="70"/>
      <c r="CV366" s="70"/>
      <c r="CW366" s="70"/>
    </row>
    <row r="367" spans="1:266" s="18" customFormat="1" ht="12.9" customHeight="1" x14ac:dyDescent="0.2">
      <c r="A367" s="19" t="s">
        <v>394</v>
      </c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  <c r="AA367" s="26"/>
      <c r="AB367" s="26"/>
      <c r="AC367" s="26"/>
      <c r="AD367" s="26"/>
      <c r="AE367" s="26"/>
      <c r="AF367" s="26"/>
      <c r="AG367" s="26"/>
      <c r="AH367" s="26"/>
      <c r="AI367" s="26"/>
      <c r="AJ367" s="26"/>
      <c r="AK367" s="26"/>
      <c r="AL367" s="26"/>
      <c r="AM367" s="26"/>
      <c r="AN367" s="26"/>
      <c r="AO367" s="26"/>
      <c r="AP367" s="26"/>
      <c r="AQ367" s="26"/>
      <c r="AR367" s="26"/>
      <c r="AS367" s="26"/>
      <c r="AT367" s="26"/>
      <c r="AU367" s="26"/>
      <c r="AV367" s="26"/>
      <c r="AW367" s="26"/>
      <c r="AX367" s="26"/>
      <c r="AY367" s="26"/>
      <c r="AZ367" s="26"/>
      <c r="BA367" s="26"/>
      <c r="BB367" s="26"/>
      <c r="BC367" s="26"/>
      <c r="BD367" s="26"/>
      <c r="BE367" s="26"/>
      <c r="BF367" s="26"/>
      <c r="BG367" s="26"/>
      <c r="BH367" s="26"/>
      <c r="BI367" s="26"/>
      <c r="BJ367" s="26"/>
      <c r="BK367" s="26"/>
      <c r="BL367" s="26"/>
      <c r="BM367" s="26"/>
      <c r="BN367" s="26"/>
      <c r="BO367" s="26"/>
      <c r="BP367" s="26"/>
      <c r="BQ367" s="26"/>
      <c r="BR367" s="26"/>
      <c r="BS367" s="26"/>
      <c r="BT367" s="26"/>
      <c r="BU367" s="26"/>
      <c r="BV367" s="26"/>
      <c r="BW367" s="26"/>
      <c r="BX367" s="26"/>
      <c r="BY367" s="26"/>
      <c r="BZ367" s="26"/>
      <c r="CA367" s="26"/>
      <c r="CB367" s="26"/>
      <c r="CC367" s="26"/>
      <c r="CD367" s="26"/>
      <c r="CE367" s="26"/>
      <c r="CF367" s="26"/>
      <c r="CG367" s="26"/>
      <c r="CH367" s="26"/>
      <c r="CI367" s="26"/>
      <c r="CJ367" s="26"/>
      <c r="CK367" s="26"/>
      <c r="CL367" s="26"/>
      <c r="CM367" s="26"/>
      <c r="CN367" s="26"/>
      <c r="CO367" s="26"/>
      <c r="CP367" s="26"/>
      <c r="CQ367" s="26"/>
      <c r="CR367" s="26"/>
      <c r="CS367" s="26"/>
      <c r="CT367" s="26"/>
      <c r="CU367" s="26"/>
      <c r="CV367" s="26"/>
      <c r="CW367" s="26"/>
    </row>
    <row r="368" spans="1:266" s="20" customFormat="1" ht="12.9" customHeight="1" x14ac:dyDescent="0.2">
      <c r="A368" s="20" t="s">
        <v>329</v>
      </c>
      <c r="B368" s="20">
        <f t="shared" ref="B368:BM368" si="420">+B112/B$365</f>
        <v>1739.0101040118871</v>
      </c>
      <c r="C368" s="20">
        <f t="shared" si="420"/>
        <v>1810.2817426196618</v>
      </c>
      <c r="D368" s="20">
        <f t="shared" si="420"/>
        <v>1812.196852646638</v>
      </c>
      <c r="E368" s="20">
        <f t="shared" si="420"/>
        <v>1795.3884912682508</v>
      </c>
      <c r="F368" s="20">
        <f t="shared" si="420"/>
        <v>1866.5305889079475</v>
      </c>
      <c r="G368" s="20">
        <f t="shared" si="420"/>
        <v>1854.6002857142857</v>
      </c>
      <c r="H368" s="20">
        <f t="shared" si="420"/>
        <v>1880.7215876641919</v>
      </c>
      <c r="I368" s="20">
        <f t="shared" si="420"/>
        <v>1860.2441327990841</v>
      </c>
      <c r="J368" s="20">
        <f t="shared" si="420"/>
        <v>1857.2761986792993</v>
      </c>
      <c r="K368" s="20">
        <f t="shared" si="420"/>
        <v>1903.9049386240365</v>
      </c>
      <c r="L368" s="20">
        <f t="shared" si="420"/>
        <v>1886.5897291196388</v>
      </c>
      <c r="M368" s="20">
        <f t="shared" si="420"/>
        <v>1879.4604479727814</v>
      </c>
      <c r="N368" s="20">
        <f t="shared" si="420"/>
        <v>1908.5083472454089</v>
      </c>
      <c r="O368" s="20">
        <f t="shared" si="420"/>
        <v>1891.3804434945232</v>
      </c>
      <c r="P368" s="20">
        <f t="shared" si="420"/>
        <v>1863.3374735729387</v>
      </c>
      <c r="Q368" s="20">
        <f t="shared" si="420"/>
        <v>1878.3985220374768</v>
      </c>
      <c r="R368" s="20">
        <f t="shared" si="420"/>
        <v>1857.1921680497926</v>
      </c>
      <c r="S368" s="20">
        <f t="shared" si="420"/>
        <v>1777.7642357642358</v>
      </c>
      <c r="T368" s="20">
        <f t="shared" si="420"/>
        <v>1745.9721376726761</v>
      </c>
      <c r="U368" s="20">
        <f t="shared" si="420"/>
        <v>1690.1168591224018</v>
      </c>
      <c r="V368" s="20">
        <f t="shared" si="420"/>
        <v>1676.8706490006737</v>
      </c>
      <c r="W368" s="20">
        <f t="shared" si="420"/>
        <v>1674.6965923984274</v>
      </c>
      <c r="X368" s="20">
        <f t="shared" si="420"/>
        <v>1643.0559098639455</v>
      </c>
      <c r="Y368" s="20">
        <f t="shared" si="420"/>
        <v>1611.9780008543357</v>
      </c>
      <c r="Z368" s="20">
        <f t="shared" si="420"/>
        <v>1606.2972020725388</v>
      </c>
      <c r="AA368" s="20">
        <f t="shared" si="420"/>
        <v>1577.2988975091873</v>
      </c>
      <c r="AB368" s="20">
        <f t="shared" si="420"/>
        <v>1576.9039536327882</v>
      </c>
      <c r="AC368" s="20">
        <f t="shared" si="420"/>
        <v>1540.3434322473543</v>
      </c>
      <c r="AD368" s="20">
        <f t="shared" si="420"/>
        <v>1409.7386666666666</v>
      </c>
      <c r="AE368" s="20">
        <f t="shared" si="420"/>
        <v>1183.251971145781</v>
      </c>
      <c r="AF368" s="20">
        <f t="shared" si="420"/>
        <v>1133.1483957219252</v>
      </c>
      <c r="AG368" s="20">
        <f t="shared" si="420"/>
        <v>1069.9916897506926</v>
      </c>
      <c r="AH368" s="20">
        <f t="shared" si="420"/>
        <v>1085.3820448877805</v>
      </c>
      <c r="AI368" s="20">
        <f t="shared" si="420"/>
        <v>1056.2228218966848</v>
      </c>
      <c r="AJ368" s="20">
        <f t="shared" si="420"/>
        <v>996.14599168220275</v>
      </c>
      <c r="AK368" s="20">
        <f t="shared" si="420"/>
        <v>988.9702984234234</v>
      </c>
      <c r="AL368" s="20">
        <f t="shared" si="420"/>
        <v>1000.5927493299478</v>
      </c>
      <c r="AM368" s="20">
        <f t="shared" si="420"/>
        <v>1011.0413365980124</v>
      </c>
      <c r="AN368" s="20">
        <f t="shared" si="420"/>
        <v>1018.1176470588235</v>
      </c>
      <c r="AO368" s="20">
        <f t="shared" si="420"/>
        <v>1052.9446269841269</v>
      </c>
      <c r="AP368" s="20">
        <f t="shared" si="420"/>
        <v>986.48219325173648</v>
      </c>
      <c r="AQ368" s="20">
        <f t="shared" si="420"/>
        <v>982.87578787664756</v>
      </c>
      <c r="AR368" s="20">
        <f t="shared" si="420"/>
        <v>987.92587275067206</v>
      </c>
      <c r="AS368" s="20">
        <f t="shared" si="420"/>
        <v>966.43992279580891</v>
      </c>
      <c r="AT368" s="20">
        <f t="shared" si="420"/>
        <v>977.27369131249588</v>
      </c>
      <c r="AU368" s="20">
        <f t="shared" si="420"/>
        <v>959.46471357635346</v>
      </c>
      <c r="AV368" s="20">
        <f t="shared" si="420"/>
        <v>950.27306612496602</v>
      </c>
      <c r="AW368" s="20">
        <f t="shared" si="420"/>
        <v>971.51564280474702</v>
      </c>
      <c r="AX368" s="20">
        <f t="shared" si="420"/>
        <v>970.32980885716654</v>
      </c>
      <c r="AY368" s="20">
        <f t="shared" si="420"/>
        <v>994.63202898380632</v>
      </c>
      <c r="AZ368" s="20">
        <f t="shared" si="420"/>
        <v>1016.8144033596353</v>
      </c>
      <c r="BA368" s="20">
        <f t="shared" si="420"/>
        <v>1046.7898376429102</v>
      </c>
      <c r="BB368" s="20">
        <f t="shared" si="420"/>
        <v>1047.7911654895779</v>
      </c>
      <c r="BC368" s="20">
        <f t="shared" si="420"/>
        <v>1043.9483718583149</v>
      </c>
      <c r="BD368" s="20">
        <f t="shared" si="420"/>
        <v>1030.8881249957244</v>
      </c>
      <c r="BE368" s="20">
        <f t="shared" si="420"/>
        <v>1033.6446284517776</v>
      </c>
      <c r="BF368" s="20">
        <f t="shared" si="420"/>
        <v>1055.0873105044186</v>
      </c>
      <c r="BG368" s="20">
        <f t="shared" si="420"/>
        <v>1080.3524757946946</v>
      </c>
      <c r="BH368" s="20">
        <f t="shared" si="420"/>
        <v>1109.7438286754518</v>
      </c>
      <c r="BI368" s="20">
        <f t="shared" si="420"/>
        <v>1117.2387524694209</v>
      </c>
      <c r="BJ368" s="20">
        <f t="shared" si="420"/>
        <v>1090.4197465978757</v>
      </c>
      <c r="BK368" s="20">
        <f t="shared" si="420"/>
        <v>1069.45885093276</v>
      </c>
      <c r="BL368" s="20">
        <f t="shared" si="420"/>
        <v>1082.5406261738917</v>
      </c>
      <c r="BM368" s="20">
        <f t="shared" si="420"/>
        <v>1106.2826973254998</v>
      </c>
      <c r="BN368" s="20">
        <f t="shared" ref="BN368:DY368" si="421">+BN112/BN$365</f>
        <v>1097.5416052358016</v>
      </c>
      <c r="BO368" s="20">
        <f t="shared" si="421"/>
        <v>1119.9299764164807</v>
      </c>
      <c r="BP368" s="20">
        <f t="shared" si="421"/>
        <v>1109.7662154856371</v>
      </c>
      <c r="BQ368" s="20">
        <f t="shared" si="421"/>
        <v>1155.2453104275792</v>
      </c>
      <c r="BR368" s="20">
        <f t="shared" si="421"/>
        <v>1158.4520096710162</v>
      </c>
      <c r="BS368" s="20">
        <f t="shared" si="421"/>
        <v>1202.7950714371209</v>
      </c>
      <c r="BT368" s="20">
        <f t="shared" si="421"/>
        <v>1227.4550920536374</v>
      </c>
      <c r="BU368" s="20">
        <f t="shared" si="421"/>
        <v>1234.0281932507955</v>
      </c>
      <c r="BV368" s="20">
        <f t="shared" si="421"/>
        <v>1208.5607072570131</v>
      </c>
      <c r="BW368" s="20">
        <f t="shared" si="421"/>
        <v>1201.9897466237087</v>
      </c>
      <c r="BX368" s="20">
        <f t="shared" si="421"/>
        <v>1245.9972528977876</v>
      </c>
      <c r="BY368" s="20">
        <f t="shared" si="421"/>
        <v>1290.4523191013191</v>
      </c>
      <c r="BZ368" s="20">
        <f t="shared" si="421"/>
        <v>1361.3381501954464</v>
      </c>
      <c r="CA368" s="20">
        <f t="shared" si="421"/>
        <v>1339.9898359347983</v>
      </c>
      <c r="CB368" s="20">
        <f t="shared" si="421"/>
        <v>1366.4806569870304</v>
      </c>
      <c r="CC368" s="20">
        <f t="shared" si="421"/>
        <v>1394.5855709863583</v>
      </c>
      <c r="CD368" s="20">
        <f t="shared" si="421"/>
        <v>1442.0969325282433</v>
      </c>
      <c r="CE368" s="20">
        <f t="shared" si="421"/>
        <v>1457.8466828553665</v>
      </c>
      <c r="CF368" s="20">
        <f t="shared" si="421"/>
        <v>1468.1601640622193</v>
      </c>
      <c r="CG368" s="20">
        <f t="shared" si="421"/>
        <v>1539.8149627844466</v>
      </c>
      <c r="CH368" s="20">
        <f t="shared" si="421"/>
        <v>1568.9858243211011</v>
      </c>
      <c r="CI368" s="20">
        <f t="shared" si="421"/>
        <v>1552.9506254554356</v>
      </c>
      <c r="CJ368" s="20">
        <f t="shared" si="421"/>
        <v>1592.2141604436931</v>
      </c>
      <c r="CK368" s="20">
        <f t="shared" si="421"/>
        <v>1635.9688802453352</v>
      </c>
      <c r="CL368" s="20">
        <f t="shared" si="421"/>
        <v>1641.8721705800731</v>
      </c>
      <c r="CM368" s="20">
        <f t="shared" si="421"/>
        <v>1783.5048620425857</v>
      </c>
      <c r="CN368" s="20">
        <f t="shared" si="421"/>
        <v>1799.0389136068959</v>
      </c>
      <c r="CO368" s="20">
        <f t="shared" si="421"/>
        <v>1907.4795077261892</v>
      </c>
      <c r="CP368" s="20">
        <f t="shared" si="421"/>
        <v>2014.412231990852</v>
      </c>
      <c r="CQ368" s="20">
        <f t="shared" si="421"/>
        <v>2087.2035186683943</v>
      </c>
      <c r="CR368" s="20">
        <f t="shared" si="421"/>
        <v>2301.7025856930582</v>
      </c>
      <c r="CS368" s="20">
        <f t="shared" si="421"/>
        <v>2369.5653336660416</v>
      </c>
      <c r="CT368" s="20">
        <f t="shared" si="421"/>
        <v>2491.9971210117169</v>
      </c>
      <c r="CU368" s="20">
        <f t="shared" si="421"/>
        <v>2577.8607656555737</v>
      </c>
      <c r="CV368" s="20">
        <f t="shared" si="421"/>
        <v>2769.3449554919025</v>
      </c>
      <c r="CW368" s="20">
        <f t="shared" si="421"/>
        <v>2937.542399476119</v>
      </c>
      <c r="CX368" s="20">
        <f t="shared" si="421"/>
        <v>3169.0414708910885</v>
      </c>
      <c r="CY368" s="20">
        <f t="shared" si="421"/>
        <v>3203.9425675352477</v>
      </c>
      <c r="CZ368" s="20">
        <f t="shared" si="421"/>
        <v>3307.8737226970184</v>
      </c>
      <c r="DA368" s="20">
        <f t="shared" si="421"/>
        <v>3389.4194869375565</v>
      </c>
      <c r="DB368" s="20">
        <f t="shared" si="421"/>
        <v>3559.8030467741592</v>
      </c>
      <c r="DC368" s="20">
        <f t="shared" si="421"/>
        <v>3546.7408831342236</v>
      </c>
      <c r="DD368" s="20">
        <f t="shared" si="421"/>
        <v>3335.2710849654864</v>
      </c>
      <c r="DE368" s="20">
        <f t="shared" si="421"/>
        <v>3397.2964129349775</v>
      </c>
      <c r="DF368" s="20">
        <f t="shared" si="421"/>
        <v>3380.718148540745</v>
      </c>
      <c r="DG368" s="20">
        <f t="shared" si="421"/>
        <v>3340.772952207114</v>
      </c>
      <c r="DH368" s="20">
        <f t="shared" si="421"/>
        <v>3364.0740467099617</v>
      </c>
      <c r="DI368" s="20">
        <f t="shared" si="421"/>
        <v>3439.4278959041094</v>
      </c>
      <c r="DJ368" s="20">
        <f t="shared" si="421"/>
        <v>3562.0441020025219</v>
      </c>
      <c r="DK368" s="20">
        <f t="shared" si="421"/>
        <v>3602.8095701935695</v>
      </c>
      <c r="DL368" s="20">
        <f t="shared" si="421"/>
        <v>3676.3702839959765</v>
      </c>
      <c r="DM368" s="20">
        <f t="shared" si="421"/>
        <v>3832.3270444709751</v>
      </c>
      <c r="DN368" s="20">
        <f t="shared" si="421"/>
        <v>3872.2557582011027</v>
      </c>
      <c r="DO368" s="20">
        <f t="shared" si="421"/>
        <v>4013.8860993718727</v>
      </c>
      <c r="DP368" s="20">
        <f t="shared" si="421"/>
        <v>4113.9228399374097</v>
      </c>
      <c r="DQ368" s="20">
        <f t="shared" si="421"/>
        <v>4315.5367350191136</v>
      </c>
      <c r="DR368" s="20">
        <f t="shared" si="421"/>
        <v>4407.332579442902</v>
      </c>
      <c r="DS368" s="20">
        <f t="shared" si="421"/>
        <v>4424.7959463052994</v>
      </c>
      <c r="DT368" s="20">
        <f t="shared" si="421"/>
        <v>4693.4254090055638</v>
      </c>
      <c r="DU368" s="20">
        <f t="shared" si="421"/>
        <v>4889.4321892834841</v>
      </c>
      <c r="DV368" s="20">
        <f t="shared" si="421"/>
        <v>4908.9758273956677</v>
      </c>
      <c r="DW368" s="20">
        <f t="shared" si="421"/>
        <v>4943.4077301272182</v>
      </c>
      <c r="DX368" s="20">
        <f t="shared" si="421"/>
        <v>5199.1041134704992</v>
      </c>
      <c r="DY368" s="20">
        <f t="shared" si="421"/>
        <v>5256.6695562668674</v>
      </c>
      <c r="DZ368" s="20">
        <f t="shared" ref="DZ368:GK368" si="422">+DZ112/DZ$365</f>
        <v>5429.8513601383838</v>
      </c>
      <c r="EA368" s="20">
        <f t="shared" si="422"/>
        <v>5501.6439255189325</v>
      </c>
      <c r="EB368" s="20">
        <f t="shared" si="422"/>
        <v>5745.7419885777526</v>
      </c>
      <c r="EC368" s="20">
        <f t="shared" si="422"/>
        <v>6119.461472030961</v>
      </c>
      <c r="ED368" s="20">
        <f t="shared" si="422"/>
        <v>6079.1680490424487</v>
      </c>
      <c r="EE368" s="20">
        <f t="shared" si="422"/>
        <v>6304.9707635797749</v>
      </c>
      <c r="EF368" s="20">
        <f t="shared" si="422"/>
        <v>6693.507769121582</v>
      </c>
      <c r="EG368" s="20">
        <f t="shared" si="422"/>
        <v>7134.6373115543993</v>
      </c>
      <c r="EH368" s="20">
        <f t="shared" si="422"/>
        <v>7297.1056784291759</v>
      </c>
      <c r="EI368" s="20">
        <f t="shared" si="422"/>
        <v>7283.807169988112</v>
      </c>
      <c r="EJ368" s="20">
        <f t="shared" si="422"/>
        <v>7458.417704500569</v>
      </c>
      <c r="EK368" s="20">
        <f t="shared" si="422"/>
        <v>7659.5915207180706</v>
      </c>
      <c r="EL368" s="20">
        <f t="shared" si="422"/>
        <v>7803.1567197311215</v>
      </c>
      <c r="EM368" s="20">
        <f t="shared" si="422"/>
        <v>7609.2550086599049</v>
      </c>
      <c r="EN368" s="20">
        <f t="shared" si="422"/>
        <v>7626.3906133704122</v>
      </c>
      <c r="EO368" s="20">
        <f t="shared" si="422"/>
        <v>7659.8779006847017</v>
      </c>
      <c r="EP368" s="20">
        <f t="shared" si="422"/>
        <v>7584.5325155214196</v>
      </c>
      <c r="EQ368" s="20">
        <f t="shared" si="422"/>
        <v>7555.2191849218489</v>
      </c>
      <c r="ER368" s="20">
        <f t="shared" si="422"/>
        <v>8068.7062196564475</v>
      </c>
      <c r="ES368" s="20">
        <f t="shared" si="422"/>
        <v>8049.1646767815873</v>
      </c>
      <c r="ET368" s="20">
        <f t="shared" si="422"/>
        <v>7991.7881427513948</v>
      </c>
      <c r="EU368" s="20">
        <f t="shared" si="422"/>
        <v>7819.9285981156318</v>
      </c>
      <c r="EV368" s="20">
        <f t="shared" si="422"/>
        <v>8058.0750100346932</v>
      </c>
      <c r="EW368" s="20">
        <f t="shared" si="422"/>
        <v>8245.941875619681</v>
      </c>
      <c r="EX368" s="20">
        <f t="shared" si="422"/>
        <v>8371.6062790213418</v>
      </c>
      <c r="EY368" s="20">
        <f t="shared" si="422"/>
        <v>8646.3475946700546</v>
      </c>
      <c r="EZ368" s="20">
        <f t="shared" si="422"/>
        <v>8777.0474531712589</v>
      </c>
      <c r="FA368" s="20">
        <f t="shared" si="422"/>
        <v>8895.8127846262378</v>
      </c>
      <c r="FB368" s="20">
        <f t="shared" si="422"/>
        <v>9504.4705607126143</v>
      </c>
      <c r="FC368" s="20">
        <f t="shared" si="422"/>
        <v>9934.241454377403</v>
      </c>
      <c r="FD368" s="20">
        <f t="shared" si="422"/>
        <v>10173.214437570508</v>
      </c>
      <c r="FE368" s="20">
        <f t="shared" si="422"/>
        <v>9783.3775239315855</v>
      </c>
      <c r="FF368" s="20">
        <f t="shared" si="422"/>
        <v>9453.1578269342681</v>
      </c>
      <c r="FG368" s="20">
        <f t="shared" si="422"/>
        <v>9225.9831315035044</v>
      </c>
      <c r="FH368" s="20">
        <f t="shared" si="422"/>
        <v>9187.9574206057259</v>
      </c>
      <c r="FI368" s="20">
        <f t="shared" si="422"/>
        <v>9428.3787258912034</v>
      </c>
      <c r="FJ368" s="20">
        <f t="shared" si="422"/>
        <v>9677.1756650553107</v>
      </c>
      <c r="FK368" s="20">
        <f t="shared" si="422"/>
        <v>9964.1545698299942</v>
      </c>
      <c r="FL368" s="20">
        <f t="shared" si="422"/>
        <v>10100.991661721562</v>
      </c>
      <c r="FM368" s="20">
        <f t="shared" si="422"/>
        <v>10419.068991608254</v>
      </c>
      <c r="FN368" s="20">
        <f t="shared" si="422"/>
        <v>10354.808746798928</v>
      </c>
      <c r="FO368" s="20">
        <f t="shared" si="422"/>
        <v>10346.786637315914</v>
      </c>
      <c r="FP368" s="20">
        <f t="shared" si="422"/>
        <v>10546.427357132576</v>
      </c>
      <c r="FQ368" s="20">
        <f t="shared" si="422"/>
        <v>10589.893966030324</v>
      </c>
      <c r="FR368" s="20">
        <f t="shared" si="422"/>
        <v>10708.776950935255</v>
      </c>
      <c r="FS368" s="20">
        <f t="shared" si="422"/>
        <v>10924.045842116835</v>
      </c>
      <c r="FT368" s="20">
        <f t="shared" si="422"/>
        <v>11233.862940906623</v>
      </c>
      <c r="FU368" s="20">
        <f t="shared" si="422"/>
        <v>11458.520553752998</v>
      </c>
      <c r="FV368" s="20">
        <f t="shared" si="422"/>
        <v>11898.533819797858</v>
      </c>
      <c r="FW368" s="20">
        <f t="shared" si="422"/>
        <v>11750.780042280699</v>
      </c>
      <c r="FX368" s="20">
        <f t="shared" si="422"/>
        <v>11932.354175944629</v>
      </c>
      <c r="FY368" s="20">
        <f t="shared" si="422"/>
        <v>12243.000779717033</v>
      </c>
      <c r="FZ368" s="20">
        <f t="shared" si="422"/>
        <v>12254.415050017973</v>
      </c>
      <c r="GA368" s="20">
        <f t="shared" si="422"/>
        <v>12408.177637853596</v>
      </c>
      <c r="GB368" s="20">
        <f t="shared" si="422"/>
        <v>12604.021467393666</v>
      </c>
      <c r="GC368" s="20">
        <f t="shared" si="422"/>
        <v>12301.391827628229</v>
      </c>
      <c r="GD368" s="20">
        <f t="shared" si="422"/>
        <v>12239.680984378847</v>
      </c>
      <c r="GE368" s="20">
        <f t="shared" si="422"/>
        <v>12125.36774877455</v>
      </c>
      <c r="GF368" s="20">
        <f t="shared" si="422"/>
        <v>12250.179616642072</v>
      </c>
      <c r="GG368" s="20">
        <f t="shared" si="422"/>
        <v>12428.046587247685</v>
      </c>
      <c r="GH368" s="20">
        <f t="shared" si="422"/>
        <v>12236.984832302434</v>
      </c>
      <c r="GI368" s="20">
        <f t="shared" si="422"/>
        <v>12074.554943789606</v>
      </c>
      <c r="GJ368" s="20">
        <f t="shared" si="422"/>
        <v>12194.027488532212</v>
      </c>
      <c r="GK368" s="20">
        <f t="shared" si="422"/>
        <v>12111.395045225268</v>
      </c>
      <c r="GL368" s="20">
        <f t="shared" ref="GL368:IW368" si="423">+GL112/GL$365</f>
        <v>12056.824879532029</v>
      </c>
      <c r="GM368" s="20">
        <f t="shared" si="423"/>
        <v>12088.373593301156</v>
      </c>
      <c r="GN368" s="20">
        <f t="shared" si="423"/>
        <v>12182.129790054507</v>
      </c>
      <c r="GO368" s="20">
        <f t="shared" si="423"/>
        <v>12329.65674458297</v>
      </c>
      <c r="GP368" s="20">
        <f t="shared" si="423"/>
        <v>12296.16487689699</v>
      </c>
      <c r="GQ368" s="20">
        <f t="shared" si="423"/>
        <v>11981.694606090621</v>
      </c>
      <c r="GR368" s="20">
        <f t="shared" si="423"/>
        <v>12070.620245078835</v>
      </c>
      <c r="GS368" s="20">
        <f t="shared" si="423"/>
        <v>12234.367518799096</v>
      </c>
      <c r="GT368" s="20">
        <f t="shared" si="423"/>
        <v>12192.198979467756</v>
      </c>
      <c r="GU368" s="20">
        <f t="shared" si="423"/>
        <v>12244.553020460637</v>
      </c>
      <c r="GV368" s="20">
        <f t="shared" si="423"/>
        <v>12146.905100915483</v>
      </c>
      <c r="GW368" s="20">
        <f t="shared" si="423"/>
        <v>12107.547537198594</v>
      </c>
      <c r="GX368" s="20">
        <f t="shared" si="423"/>
        <v>12160.190258610382</v>
      </c>
      <c r="GY368" s="20">
        <f t="shared" si="423"/>
        <v>12028.521804389991</v>
      </c>
      <c r="GZ368" s="20">
        <f t="shared" si="423"/>
        <v>12455.183854780111</v>
      </c>
      <c r="HA368" s="20">
        <f t="shared" si="423"/>
        <v>12467.379712623364</v>
      </c>
      <c r="HB368" s="20">
        <f t="shared" si="423"/>
        <v>12439.536735109308</v>
      </c>
      <c r="HC368" s="20">
        <f t="shared" si="423"/>
        <v>12560.117490920748</v>
      </c>
      <c r="HD368" s="20">
        <f t="shared" si="423"/>
        <v>12706.384177545575</v>
      </c>
      <c r="HE368" s="20">
        <f t="shared" si="423"/>
        <v>12777.530328900442</v>
      </c>
      <c r="HF368" s="20">
        <f t="shared" si="423"/>
        <v>12771.876077962612</v>
      </c>
      <c r="HG368" s="20">
        <f t="shared" si="423"/>
        <v>12903.8862452595</v>
      </c>
      <c r="HH368" s="20">
        <f t="shared" si="423"/>
        <v>13063.286092420796</v>
      </c>
      <c r="HI368" s="20">
        <f t="shared" si="423"/>
        <v>13176.398525119397</v>
      </c>
      <c r="HJ368" s="20">
        <f t="shared" si="423"/>
        <v>13184.159602368365</v>
      </c>
      <c r="HK368" s="20">
        <f t="shared" si="423"/>
        <v>13262.562603615206</v>
      </c>
      <c r="HL368" s="20">
        <f t="shared" si="423"/>
        <v>13466.863143363251</v>
      </c>
      <c r="HM368" s="20">
        <f t="shared" si="423"/>
        <v>13511.01069579089</v>
      </c>
      <c r="HN368" s="20">
        <f t="shared" si="423"/>
        <v>13636.309801973524</v>
      </c>
      <c r="HO368" s="20">
        <f t="shared" si="423"/>
        <v>13416.853283422119</v>
      </c>
      <c r="HP368" s="20">
        <f t="shared" si="423"/>
        <v>13429.656075942859</v>
      </c>
      <c r="HQ368" s="20">
        <f t="shared" si="423"/>
        <v>13616.695487651694</v>
      </c>
      <c r="HR368" s="20">
        <f t="shared" si="423"/>
        <v>13843.545360270673</v>
      </c>
      <c r="HS368" s="20">
        <f t="shared" si="423"/>
        <v>14010.277973476708</v>
      </c>
      <c r="HT368" s="20">
        <f t="shared" si="423"/>
        <v>14135.177292964658</v>
      </c>
      <c r="HU368" s="20">
        <f t="shared" si="423"/>
        <v>14272.085124810859</v>
      </c>
      <c r="HV368" s="20">
        <f t="shared" si="423"/>
        <v>14137.993095844042</v>
      </c>
      <c r="HW368" s="20">
        <f t="shared" si="423"/>
        <v>14404.104601572122</v>
      </c>
      <c r="HX368" s="20">
        <f t="shared" si="423"/>
        <v>14447.377695097393</v>
      </c>
      <c r="HY368" s="20">
        <f t="shared" si="423"/>
        <v>14467.419008620102</v>
      </c>
      <c r="HZ368" s="20">
        <f t="shared" si="423"/>
        <v>14164.275999998426</v>
      </c>
      <c r="IA368" s="20">
        <f t="shared" si="423"/>
        <v>14316.945631314695</v>
      </c>
      <c r="IB368" s="20">
        <f t="shared" si="423"/>
        <v>14667.570302104414</v>
      </c>
      <c r="IC368" s="20">
        <f t="shared" si="423"/>
        <v>14851.119785377912</v>
      </c>
      <c r="ID368" s="20">
        <f t="shared" si="423"/>
        <v>14895.408323043293</v>
      </c>
      <c r="IE368" s="20">
        <f t="shared" si="423"/>
        <v>14778.102161080769</v>
      </c>
      <c r="IF368" s="20">
        <f t="shared" si="423"/>
        <v>14681.100138145161</v>
      </c>
      <c r="IG368" s="20">
        <f t="shared" si="423"/>
        <v>14949.992568894762</v>
      </c>
      <c r="IH368" s="20">
        <f t="shared" si="423"/>
        <v>14637.34020769113</v>
      </c>
      <c r="II368" s="20">
        <f t="shared" si="423"/>
        <v>14878.130109787977</v>
      </c>
      <c r="IJ368" s="20">
        <f t="shared" si="423"/>
        <v>14443.697021940245</v>
      </c>
      <c r="IK368" s="20">
        <f t="shared" si="423"/>
        <v>14435.669403552742</v>
      </c>
      <c r="IL368" s="20">
        <f t="shared" si="423"/>
        <v>14410.38319228022</v>
      </c>
      <c r="IM368" s="20">
        <f t="shared" si="423"/>
        <v>14226.982663870638</v>
      </c>
      <c r="IN368" s="20">
        <f t="shared" si="423"/>
        <v>14163.169324023513</v>
      </c>
      <c r="IO368" s="20">
        <f t="shared" si="423"/>
        <v>14298.493231886607</v>
      </c>
      <c r="IP368" s="20">
        <f t="shared" si="423"/>
        <v>14258.112178317266</v>
      </c>
      <c r="IQ368" s="20">
        <f t="shared" si="423"/>
        <v>14430.254837241149</v>
      </c>
      <c r="IR368" s="20">
        <f t="shared" si="423"/>
        <v>14631.149917271989</v>
      </c>
      <c r="IS368" s="20">
        <f t="shared" si="423"/>
        <v>14636.312833884485</v>
      </c>
      <c r="IT368" s="20">
        <f t="shared" si="423"/>
        <v>14733.271619001694</v>
      </c>
      <c r="IU368" s="20">
        <f t="shared" si="423"/>
        <v>15118.517209737229</v>
      </c>
      <c r="IV368" s="20">
        <f t="shared" si="423"/>
        <v>15262.238414900088</v>
      </c>
      <c r="IW368" s="20">
        <f t="shared" si="423"/>
        <v>15900.91279948101</v>
      </c>
      <c r="IX368" s="20">
        <f t="shared" ref="IX368:JF368" si="424">+IX112/IX$365</f>
        <v>15475.426619227987</v>
      </c>
      <c r="IY368" s="20">
        <f t="shared" si="424"/>
        <v>15333.090496389259</v>
      </c>
      <c r="IZ368" s="20">
        <f t="shared" si="424"/>
        <v>15316.119372611851</v>
      </c>
      <c r="JA368" s="20">
        <f t="shared" si="424"/>
        <v>15330.275036318477</v>
      </c>
      <c r="JB368" s="20">
        <f t="shared" si="424"/>
        <v>15665.700376133018</v>
      </c>
      <c r="JC368" s="20">
        <f t="shared" si="424"/>
        <v>15990.705220546113</v>
      </c>
      <c r="JD368" s="20">
        <f t="shared" si="424"/>
        <v>16276.893962688926</v>
      </c>
      <c r="JE368" s="20">
        <f t="shared" si="424"/>
        <v>16560.288086975022</v>
      </c>
      <c r="JF368" s="20" t="e">
        <f t="shared" si="424"/>
        <v>#REF!</v>
      </c>
    </row>
    <row r="369" spans="1:266" s="20" customFormat="1" ht="12.9" customHeight="1" x14ac:dyDescent="0.2">
      <c r="A369" s="20" t="s">
        <v>330</v>
      </c>
      <c r="B369" s="20">
        <f t="shared" ref="B369:BM369" si="425">+B113/B$365</f>
        <v>186.32005943536404</v>
      </c>
      <c r="C369" s="20">
        <f t="shared" si="425"/>
        <v>183.25451418744626</v>
      </c>
      <c r="D369" s="20">
        <f t="shared" si="425"/>
        <v>188.75736766809729</v>
      </c>
      <c r="E369" s="20">
        <f t="shared" si="425"/>
        <v>189.24706555969081</v>
      </c>
      <c r="F369" s="20">
        <f t="shared" si="425"/>
        <v>186.60320182961692</v>
      </c>
      <c r="G369" s="20">
        <f t="shared" si="425"/>
        <v>192.42285714285714</v>
      </c>
      <c r="H369" s="20">
        <f t="shared" si="425"/>
        <v>195.72387207310109</v>
      </c>
      <c r="I369" s="20">
        <f t="shared" si="425"/>
        <v>199.84659416141957</v>
      </c>
      <c r="J369" s="20">
        <f t="shared" si="425"/>
        <v>203.20356014929658</v>
      </c>
      <c r="K369" s="20">
        <f t="shared" si="425"/>
        <v>215.38538395660862</v>
      </c>
      <c r="L369" s="20">
        <f t="shared" si="425"/>
        <v>220.02341986455983</v>
      </c>
      <c r="M369" s="20">
        <f t="shared" si="425"/>
        <v>221.70031187978452</v>
      </c>
      <c r="N369" s="20">
        <f t="shared" si="425"/>
        <v>223.81858653311073</v>
      </c>
      <c r="O369" s="20">
        <f t="shared" si="425"/>
        <v>219.59123697568796</v>
      </c>
      <c r="P369" s="20">
        <f t="shared" si="425"/>
        <v>221.54228329809726</v>
      </c>
      <c r="Q369" s="20">
        <f t="shared" si="425"/>
        <v>221.52124571126947</v>
      </c>
      <c r="R369" s="20">
        <f t="shared" si="425"/>
        <v>219.42712655601659</v>
      </c>
      <c r="S369" s="20">
        <f t="shared" si="425"/>
        <v>213.51998001998001</v>
      </c>
      <c r="T369" s="20">
        <f t="shared" si="425"/>
        <v>206.84617185670803</v>
      </c>
      <c r="U369" s="20">
        <f t="shared" si="425"/>
        <v>206.84457274826789</v>
      </c>
      <c r="V369" s="20">
        <f t="shared" si="425"/>
        <v>203.49831574219627</v>
      </c>
      <c r="W369" s="20">
        <f t="shared" si="425"/>
        <v>199.6131498470948</v>
      </c>
      <c r="X369" s="20">
        <f t="shared" si="425"/>
        <v>199.60522959183675</v>
      </c>
      <c r="Y369" s="20">
        <f t="shared" si="425"/>
        <v>193.64288765484835</v>
      </c>
      <c r="Z369" s="20">
        <f t="shared" si="425"/>
        <v>191.44891191709846</v>
      </c>
      <c r="AA369" s="20">
        <f t="shared" si="425"/>
        <v>191.90567578603512</v>
      </c>
      <c r="AB369" s="20">
        <f t="shared" si="425"/>
        <v>192.58103912233491</v>
      </c>
      <c r="AC369" s="20">
        <f t="shared" si="425"/>
        <v>194.21062461091512</v>
      </c>
      <c r="AD369" s="20">
        <f t="shared" si="425"/>
        <v>176.68990476190476</v>
      </c>
      <c r="AE369" s="20">
        <f t="shared" si="425"/>
        <v>158.07549068948163</v>
      </c>
      <c r="AF369" s="20">
        <f t="shared" si="425"/>
        <v>158.65825534759358</v>
      </c>
      <c r="AG369" s="20">
        <f t="shared" si="425"/>
        <v>151.83623920482322</v>
      </c>
      <c r="AH369" s="20">
        <f t="shared" si="425"/>
        <v>136.09359933499584</v>
      </c>
      <c r="AI369" s="20">
        <f t="shared" si="425"/>
        <v>127.45227447956823</v>
      </c>
      <c r="AJ369" s="20">
        <f t="shared" si="425"/>
        <v>117.38921554567618</v>
      </c>
      <c r="AK369" s="20">
        <f t="shared" si="425"/>
        <v>114.77449324324324</v>
      </c>
      <c r="AL369" s="20">
        <f t="shared" si="425"/>
        <v>115.37734518267739</v>
      </c>
      <c r="AM369" s="20">
        <f t="shared" si="425"/>
        <v>119.83983868644678</v>
      </c>
      <c r="AN369" s="20">
        <f t="shared" si="425"/>
        <v>120.76587359509561</v>
      </c>
      <c r="AO369" s="20">
        <f t="shared" si="425"/>
        <v>120.51728665207878</v>
      </c>
      <c r="AP369" s="20">
        <f t="shared" si="425"/>
        <v>123.89817393995666</v>
      </c>
      <c r="AQ369" s="20">
        <f t="shared" si="425"/>
        <v>131.38152610441767</v>
      </c>
      <c r="AR369" s="20">
        <f t="shared" si="425"/>
        <v>142.73307038199803</v>
      </c>
      <c r="AS369" s="20">
        <f t="shared" si="425"/>
        <v>141.23633449807807</v>
      </c>
      <c r="AT369" s="20">
        <f t="shared" si="425"/>
        <v>143.94506277750725</v>
      </c>
      <c r="AU369" s="20">
        <f t="shared" si="425"/>
        <v>147.55270165284404</v>
      </c>
      <c r="AV369" s="20">
        <f t="shared" si="425"/>
        <v>171.37653366284113</v>
      </c>
      <c r="AW369" s="20">
        <f t="shared" si="425"/>
        <v>173.25984999915929</v>
      </c>
      <c r="AX369" s="20">
        <f t="shared" si="425"/>
        <v>147.59304294349269</v>
      </c>
      <c r="AY369" s="20">
        <f t="shared" si="425"/>
        <v>155.05052265682528</v>
      </c>
      <c r="AZ369" s="20">
        <f t="shared" si="425"/>
        <v>155.79961573778613</v>
      </c>
      <c r="BA369" s="20">
        <f t="shared" si="425"/>
        <v>160.04357109386811</v>
      </c>
      <c r="BB369" s="20">
        <f t="shared" si="425"/>
        <v>157.68048161877942</v>
      </c>
      <c r="BC369" s="20">
        <f t="shared" si="425"/>
        <v>155.84617321284992</v>
      </c>
      <c r="BD369" s="20">
        <f t="shared" si="425"/>
        <v>157.06867320797124</v>
      </c>
      <c r="BE369" s="20">
        <f t="shared" si="425"/>
        <v>157.5274872609132</v>
      </c>
      <c r="BF369" s="20">
        <f t="shared" si="425"/>
        <v>161.78494153308355</v>
      </c>
      <c r="BG369" s="20">
        <f t="shared" si="425"/>
        <v>163.49005025884966</v>
      </c>
      <c r="BH369" s="20">
        <f t="shared" si="425"/>
        <v>164.2861700252144</v>
      </c>
      <c r="BI369" s="20">
        <f t="shared" si="425"/>
        <v>163.26194318915429</v>
      </c>
      <c r="BJ369" s="20">
        <f t="shared" si="425"/>
        <v>163.79218581233874</v>
      </c>
      <c r="BK369" s="20">
        <f t="shared" si="425"/>
        <v>167.14972718826479</v>
      </c>
      <c r="BL369" s="20">
        <f t="shared" si="425"/>
        <v>165.20753148577046</v>
      </c>
      <c r="BM369" s="20">
        <f t="shared" si="425"/>
        <v>166.82901189004295</v>
      </c>
      <c r="BN369" s="20">
        <f t="shared" ref="BN369:DY369" si="426">+BN113/BN$365</f>
        <v>168.63587722391048</v>
      </c>
      <c r="BO369" s="20">
        <f t="shared" si="426"/>
        <v>173.86692063960894</v>
      </c>
      <c r="BP369" s="20">
        <f t="shared" si="426"/>
        <v>179.96813042819386</v>
      </c>
      <c r="BQ369" s="20">
        <f t="shared" si="426"/>
        <v>184.81113066867087</v>
      </c>
      <c r="BR369" s="20">
        <f t="shared" si="426"/>
        <v>170.6095446901715</v>
      </c>
      <c r="BS369" s="20">
        <f t="shared" si="426"/>
        <v>176.11143812196897</v>
      </c>
      <c r="BT369" s="20">
        <f t="shared" si="426"/>
        <v>184.38392742992508</v>
      </c>
      <c r="BU369" s="20">
        <f t="shared" si="426"/>
        <v>188.95106180254368</v>
      </c>
      <c r="BV369" s="20">
        <f t="shared" si="426"/>
        <v>188.46737797752809</v>
      </c>
      <c r="BW369" s="20">
        <f t="shared" si="426"/>
        <v>192.04896588947724</v>
      </c>
      <c r="BX369" s="20">
        <f t="shared" si="426"/>
        <v>196.56398552207358</v>
      </c>
      <c r="BY369" s="20">
        <f t="shared" si="426"/>
        <v>198.44879519752661</v>
      </c>
      <c r="BZ369" s="20">
        <f t="shared" si="426"/>
        <v>203.7790534728851</v>
      </c>
      <c r="CA369" s="20">
        <f t="shared" si="426"/>
        <v>206.38441037295044</v>
      </c>
      <c r="CB369" s="20">
        <f t="shared" si="426"/>
        <v>215.18996089157739</v>
      </c>
      <c r="CC369" s="20">
        <f t="shared" si="426"/>
        <v>221.81343826554291</v>
      </c>
      <c r="CD369" s="20">
        <f t="shared" si="426"/>
        <v>227.69506026683723</v>
      </c>
      <c r="CE369" s="20">
        <f t="shared" si="426"/>
        <v>237.66966659918452</v>
      </c>
      <c r="CF369" s="20">
        <f t="shared" si="426"/>
        <v>243.32108133334879</v>
      </c>
      <c r="CG369" s="20">
        <f t="shared" si="426"/>
        <v>251.15736778791094</v>
      </c>
      <c r="CH369" s="20">
        <f t="shared" si="426"/>
        <v>260.84739750659713</v>
      </c>
      <c r="CI369" s="20">
        <f t="shared" si="426"/>
        <v>266.1741433126727</v>
      </c>
      <c r="CJ369" s="20">
        <f t="shared" si="426"/>
        <v>273.69437555970768</v>
      </c>
      <c r="CK369" s="20">
        <f t="shared" si="426"/>
        <v>277.91029138935511</v>
      </c>
      <c r="CL369" s="20">
        <f t="shared" si="426"/>
        <v>279.64897179953527</v>
      </c>
      <c r="CM369" s="20">
        <f t="shared" si="426"/>
        <v>287.959376445484</v>
      </c>
      <c r="CN369" s="20">
        <f t="shared" si="426"/>
        <v>296.99645029162605</v>
      </c>
      <c r="CO369" s="20">
        <f t="shared" si="426"/>
        <v>310.32865685120424</v>
      </c>
      <c r="CP369" s="20">
        <f t="shared" si="426"/>
        <v>324.42899978025093</v>
      </c>
      <c r="CQ369" s="20">
        <f t="shared" si="426"/>
        <v>339.02298824357473</v>
      </c>
      <c r="CR369" s="20">
        <f t="shared" si="426"/>
        <v>367.73057251837986</v>
      </c>
      <c r="CS369" s="20">
        <f t="shared" si="426"/>
        <v>381.16567986928357</v>
      </c>
      <c r="CT369" s="20">
        <f t="shared" si="426"/>
        <v>287.01104249395161</v>
      </c>
      <c r="CU369" s="20">
        <f t="shared" si="426"/>
        <v>294.82514627935149</v>
      </c>
      <c r="CV369" s="20">
        <f t="shared" si="426"/>
        <v>305.01577698100294</v>
      </c>
      <c r="CW369" s="20">
        <f t="shared" si="426"/>
        <v>325.88797040154208</v>
      </c>
      <c r="CX369" s="20">
        <f t="shared" si="426"/>
        <v>351.69710492536757</v>
      </c>
      <c r="CY369" s="20">
        <f t="shared" si="426"/>
        <v>373.20800759024871</v>
      </c>
      <c r="CZ369" s="20">
        <f t="shared" si="426"/>
        <v>389.40439265202411</v>
      </c>
      <c r="DA369" s="20">
        <f t="shared" si="426"/>
        <v>404.88374959218265</v>
      </c>
      <c r="DB369" s="20">
        <f t="shared" si="426"/>
        <v>421.86401926080833</v>
      </c>
      <c r="DC369" s="20">
        <f t="shared" si="426"/>
        <v>398.1242577254003</v>
      </c>
      <c r="DD369" s="20">
        <f t="shared" si="426"/>
        <v>367.62108698780031</v>
      </c>
      <c r="DE369" s="20">
        <f t="shared" si="426"/>
        <v>323.49759344977309</v>
      </c>
      <c r="DF369" s="20">
        <f t="shared" si="426"/>
        <v>234.17500274473727</v>
      </c>
      <c r="DG369" s="20">
        <f t="shared" si="426"/>
        <v>233.10559005102994</v>
      </c>
      <c r="DH369" s="20">
        <f t="shared" si="426"/>
        <v>233.74967342617526</v>
      </c>
      <c r="DI369" s="20">
        <f t="shared" si="426"/>
        <v>239.08531447554699</v>
      </c>
      <c r="DJ369" s="20">
        <f t="shared" si="426"/>
        <v>240.93981769749999</v>
      </c>
      <c r="DK369" s="20">
        <f t="shared" si="426"/>
        <v>252.09593113539208</v>
      </c>
      <c r="DL369" s="20">
        <f t="shared" si="426"/>
        <v>259.31794404722535</v>
      </c>
      <c r="DM369" s="20">
        <f t="shared" si="426"/>
        <v>270.39153016900451</v>
      </c>
      <c r="DN369" s="20">
        <f t="shared" si="426"/>
        <v>280.83831257813586</v>
      </c>
      <c r="DO369" s="20">
        <f t="shared" si="426"/>
        <v>292.9694660895837</v>
      </c>
      <c r="DP369" s="20">
        <f t="shared" si="426"/>
        <v>301.16767978424224</v>
      </c>
      <c r="DQ369" s="20">
        <f t="shared" si="426"/>
        <v>316.77071282372845</v>
      </c>
      <c r="DR369" s="20">
        <f t="shared" si="426"/>
        <v>321.52656440841707</v>
      </c>
      <c r="DS369" s="20">
        <f t="shared" si="426"/>
        <v>330.76082975094357</v>
      </c>
      <c r="DT369" s="20">
        <f t="shared" si="426"/>
        <v>333.10474612451094</v>
      </c>
      <c r="DU369" s="20">
        <f t="shared" si="426"/>
        <v>333.6301166128099</v>
      </c>
      <c r="DV369" s="20">
        <f t="shared" si="426"/>
        <v>334.72221462728379</v>
      </c>
      <c r="DW369" s="20">
        <f t="shared" si="426"/>
        <v>346.45730798924882</v>
      </c>
      <c r="DX369" s="20">
        <f t="shared" si="426"/>
        <v>355.06677478926855</v>
      </c>
      <c r="DY369" s="20">
        <f t="shared" si="426"/>
        <v>371.25801811986616</v>
      </c>
      <c r="DZ369" s="20">
        <f t="shared" ref="DZ369:GK369" si="427">+DZ113/DZ$365</f>
        <v>380.72589575717268</v>
      </c>
      <c r="EA369" s="20">
        <f t="shared" si="427"/>
        <v>382.70608126952669</v>
      </c>
      <c r="EB369" s="20">
        <f t="shared" si="427"/>
        <v>394.69398063571521</v>
      </c>
      <c r="EC369" s="20">
        <f t="shared" si="427"/>
        <v>351.61979538358332</v>
      </c>
      <c r="ED369" s="20">
        <f t="shared" si="427"/>
        <v>350.92455884520689</v>
      </c>
      <c r="EE369" s="20">
        <f t="shared" si="427"/>
        <v>359.08068759177934</v>
      </c>
      <c r="EF369" s="20">
        <f t="shared" si="427"/>
        <v>382.71252670790454</v>
      </c>
      <c r="EG369" s="20">
        <f t="shared" si="427"/>
        <v>406.65336664421682</v>
      </c>
      <c r="EH369" s="20">
        <f t="shared" si="427"/>
        <v>412.96010733539759</v>
      </c>
      <c r="EI369" s="20">
        <f t="shared" si="427"/>
        <v>422.86399323300867</v>
      </c>
      <c r="EJ369" s="20">
        <f t="shared" si="427"/>
        <v>431.77961434409571</v>
      </c>
      <c r="EK369" s="20">
        <f t="shared" si="427"/>
        <v>446.29423666123012</v>
      </c>
      <c r="EL369" s="20">
        <f t="shared" si="427"/>
        <v>444.28587311029634</v>
      </c>
      <c r="EM369" s="20">
        <f t="shared" si="427"/>
        <v>443.25061136886256</v>
      </c>
      <c r="EN369" s="20">
        <f t="shared" si="427"/>
        <v>446.60856203326853</v>
      </c>
      <c r="EO369" s="20">
        <f t="shared" si="427"/>
        <v>442.16510531064927</v>
      </c>
      <c r="EP369" s="20">
        <f t="shared" si="427"/>
        <v>425.21132081697357</v>
      </c>
      <c r="EQ369" s="20">
        <f t="shared" si="427"/>
        <v>439.15991327582663</v>
      </c>
      <c r="ER369" s="20">
        <f t="shared" si="427"/>
        <v>458.50481839637899</v>
      </c>
      <c r="ES369" s="20">
        <f t="shared" si="427"/>
        <v>449.65109053822852</v>
      </c>
      <c r="ET369" s="20">
        <f t="shared" si="427"/>
        <v>421.05350781991314</v>
      </c>
      <c r="EU369" s="20">
        <f t="shared" si="427"/>
        <v>411.64446536698472</v>
      </c>
      <c r="EV369" s="20">
        <f t="shared" si="427"/>
        <v>428.39123171863287</v>
      </c>
      <c r="EW369" s="20">
        <f t="shared" si="427"/>
        <v>448.39714655588944</v>
      </c>
      <c r="EX369" s="20">
        <f t="shared" si="427"/>
        <v>462.41031578465538</v>
      </c>
      <c r="EY369" s="20">
        <f t="shared" si="427"/>
        <v>470.21794074073074</v>
      </c>
      <c r="EZ369" s="20">
        <f t="shared" si="427"/>
        <v>487.6110413483608</v>
      </c>
      <c r="FA369" s="20">
        <f t="shared" si="427"/>
        <v>516.36960704973399</v>
      </c>
      <c r="FB369" s="20">
        <f t="shared" si="427"/>
        <v>535.02727184130595</v>
      </c>
      <c r="FC369" s="20">
        <f t="shared" si="427"/>
        <v>557.21956606033393</v>
      </c>
      <c r="FD369" s="20">
        <f t="shared" si="427"/>
        <v>566.43286879477307</v>
      </c>
      <c r="FE369" s="20">
        <f t="shared" si="427"/>
        <v>556.33844678035348</v>
      </c>
      <c r="FF369" s="20">
        <f t="shared" si="427"/>
        <v>549.50255119675455</v>
      </c>
      <c r="FG369" s="20">
        <f t="shared" si="427"/>
        <v>542.16177224680371</v>
      </c>
      <c r="FH369" s="20">
        <f t="shared" si="427"/>
        <v>552.33515999832775</v>
      </c>
      <c r="FI369" s="20">
        <f t="shared" si="427"/>
        <v>574.93420266676901</v>
      </c>
      <c r="FJ369" s="20">
        <f t="shared" si="427"/>
        <v>593.18815804717713</v>
      </c>
      <c r="FK369" s="20">
        <f t="shared" si="427"/>
        <v>616.77095241886161</v>
      </c>
      <c r="FL369" s="20">
        <f t="shared" si="427"/>
        <v>641.02750292782525</v>
      </c>
      <c r="FM369" s="20">
        <f t="shared" si="427"/>
        <v>638.08013732581946</v>
      </c>
      <c r="FN369" s="20">
        <f t="shared" si="427"/>
        <v>633.41714358180741</v>
      </c>
      <c r="FO369" s="20">
        <f t="shared" si="427"/>
        <v>650.42464713060099</v>
      </c>
      <c r="FP369" s="20">
        <f t="shared" si="427"/>
        <v>671.29948835389996</v>
      </c>
      <c r="FQ369" s="20">
        <f t="shared" si="427"/>
        <v>665.14444014610513</v>
      </c>
      <c r="FR369" s="20">
        <f t="shared" si="427"/>
        <v>678.39150539707657</v>
      </c>
      <c r="FS369" s="20">
        <f t="shared" si="427"/>
        <v>700.11254473189763</v>
      </c>
      <c r="FT369" s="20">
        <f t="shared" si="427"/>
        <v>737.06106296816256</v>
      </c>
      <c r="FU369" s="20">
        <f t="shared" si="427"/>
        <v>759.42596539028523</v>
      </c>
      <c r="FV369" s="20">
        <f t="shared" si="427"/>
        <v>788.82426382209439</v>
      </c>
      <c r="FW369" s="20">
        <f t="shared" si="427"/>
        <v>783.30639904307191</v>
      </c>
      <c r="FX369" s="20">
        <f t="shared" si="427"/>
        <v>794.17878529379061</v>
      </c>
      <c r="FY369" s="20">
        <f t="shared" si="427"/>
        <v>800.05473358673578</v>
      </c>
      <c r="FZ369" s="20">
        <f t="shared" si="427"/>
        <v>799.36540903701768</v>
      </c>
      <c r="GA369" s="20">
        <f t="shared" si="427"/>
        <v>637.770561375547</v>
      </c>
      <c r="GB369" s="20">
        <f t="shared" si="427"/>
        <v>643.10571149071575</v>
      </c>
      <c r="GC369" s="20">
        <f t="shared" si="427"/>
        <v>577.53335086274978</v>
      </c>
      <c r="GD369" s="20">
        <f t="shared" si="427"/>
        <v>560.85267355709607</v>
      </c>
      <c r="GE369" s="20">
        <f t="shared" si="427"/>
        <v>554.65210775008927</v>
      </c>
      <c r="GF369" s="20">
        <f t="shared" si="427"/>
        <v>577.74760993513746</v>
      </c>
      <c r="GG369" s="20">
        <f t="shared" si="427"/>
        <v>581.73854942057949</v>
      </c>
      <c r="GH369" s="20">
        <f t="shared" si="427"/>
        <v>572.55603005170929</v>
      </c>
      <c r="GI369" s="20">
        <f t="shared" si="427"/>
        <v>564.70717550974928</v>
      </c>
      <c r="GJ369" s="20">
        <f t="shared" si="427"/>
        <v>571.22610318874047</v>
      </c>
      <c r="GK369" s="20">
        <f t="shared" si="427"/>
        <v>560.36421147814485</v>
      </c>
      <c r="GL369" s="20">
        <f t="shared" ref="GL369:IW369" si="428">+GL113/GL$365</f>
        <v>545.53715024396763</v>
      </c>
      <c r="GM369" s="20">
        <f t="shared" si="428"/>
        <v>553.05612594326828</v>
      </c>
      <c r="GN369" s="20">
        <f t="shared" si="428"/>
        <v>552.07930154316102</v>
      </c>
      <c r="GO369" s="20">
        <f t="shared" si="428"/>
        <v>563.79534559115677</v>
      </c>
      <c r="GP369" s="20">
        <f t="shared" si="428"/>
        <v>561.76763936130271</v>
      </c>
      <c r="GQ369" s="20">
        <f t="shared" si="428"/>
        <v>563.59981041998412</v>
      </c>
      <c r="GR369" s="20">
        <f t="shared" si="428"/>
        <v>571.86795422233536</v>
      </c>
      <c r="GS369" s="20">
        <f t="shared" si="428"/>
        <v>582.78706942516817</v>
      </c>
      <c r="GT369" s="20">
        <f t="shared" si="428"/>
        <v>596.2539140654651</v>
      </c>
      <c r="GU369" s="20">
        <f t="shared" si="428"/>
        <v>598.50653575549313</v>
      </c>
      <c r="GV369" s="20">
        <f t="shared" si="428"/>
        <v>611.00548379447423</v>
      </c>
      <c r="GW369" s="20">
        <f t="shared" si="428"/>
        <v>608.66699803091046</v>
      </c>
      <c r="GX369" s="20">
        <f t="shared" si="428"/>
        <v>613.3185823424941</v>
      </c>
      <c r="GY369" s="20">
        <f t="shared" si="428"/>
        <v>619.25704175686496</v>
      </c>
      <c r="GZ369" s="20">
        <f t="shared" si="428"/>
        <v>654.25382523761596</v>
      </c>
      <c r="HA369" s="20">
        <f t="shared" si="428"/>
        <v>644.14226524758647</v>
      </c>
      <c r="HB369" s="20">
        <f t="shared" si="428"/>
        <v>657.72058727701733</v>
      </c>
      <c r="HC369" s="20">
        <f t="shared" si="428"/>
        <v>672.00870580822573</v>
      </c>
      <c r="HD369" s="20">
        <f t="shared" si="428"/>
        <v>682.99903292063379</v>
      </c>
      <c r="HE369" s="20">
        <f t="shared" si="428"/>
        <v>696.19426698197162</v>
      </c>
      <c r="HF369" s="20">
        <f t="shared" si="428"/>
        <v>710.02610401144409</v>
      </c>
      <c r="HG369" s="20">
        <f t="shared" si="428"/>
        <v>723.17217636279042</v>
      </c>
      <c r="HH369" s="20">
        <f t="shared" si="428"/>
        <v>742.64423979882406</v>
      </c>
      <c r="HI369" s="20">
        <f t="shared" si="428"/>
        <v>750.39373260703098</v>
      </c>
      <c r="HJ369" s="20">
        <f t="shared" si="428"/>
        <v>739.44939634518005</v>
      </c>
      <c r="HK369" s="20">
        <f t="shared" si="428"/>
        <v>748.81523494051442</v>
      </c>
      <c r="HL369" s="20">
        <f t="shared" si="428"/>
        <v>766.02127433178089</v>
      </c>
      <c r="HM369" s="20">
        <f t="shared" si="428"/>
        <v>772.87717318014791</v>
      </c>
      <c r="HN369" s="20">
        <f t="shared" si="428"/>
        <v>765.27495846859154</v>
      </c>
      <c r="HO369" s="20">
        <f t="shared" si="428"/>
        <v>779.14278131594403</v>
      </c>
      <c r="HP369" s="20">
        <f t="shared" si="428"/>
        <v>786.65005355840321</v>
      </c>
      <c r="HQ369" s="20">
        <f t="shared" si="428"/>
        <v>803.51379849155649</v>
      </c>
      <c r="HR369" s="20">
        <f t="shared" si="428"/>
        <v>808.61329431455715</v>
      </c>
      <c r="HS369" s="20">
        <f t="shared" si="428"/>
        <v>795.52062906293668</v>
      </c>
      <c r="HT369" s="20">
        <f t="shared" si="428"/>
        <v>805.30180663444958</v>
      </c>
      <c r="HU369" s="20">
        <f t="shared" si="428"/>
        <v>831.569489115039</v>
      </c>
      <c r="HV369" s="20">
        <f t="shared" si="428"/>
        <v>818.55061521662174</v>
      </c>
      <c r="HW369" s="20">
        <f t="shared" si="428"/>
        <v>590.31684733929319</v>
      </c>
      <c r="HX369" s="20">
        <f t="shared" si="428"/>
        <v>584.34168553021436</v>
      </c>
      <c r="HY369" s="20">
        <f t="shared" si="428"/>
        <v>576.82392777825646</v>
      </c>
      <c r="HZ369" s="20">
        <f t="shared" si="428"/>
        <v>567.61850699452691</v>
      </c>
      <c r="IA369" s="20">
        <f t="shared" si="428"/>
        <v>583.49232177334591</v>
      </c>
      <c r="IB369" s="20">
        <f t="shared" si="428"/>
        <v>598.99172419493868</v>
      </c>
      <c r="IC369" s="20">
        <f t="shared" si="428"/>
        <v>611.43687525732969</v>
      </c>
      <c r="ID369" s="20">
        <f t="shared" si="428"/>
        <v>604.88070627385582</v>
      </c>
      <c r="IE369" s="20">
        <f t="shared" si="428"/>
        <v>600.8565545823152</v>
      </c>
      <c r="IF369" s="20">
        <f t="shared" si="428"/>
        <v>617.97240447794456</v>
      </c>
      <c r="IG369" s="20">
        <f t="shared" si="428"/>
        <v>633.3125332642453</v>
      </c>
      <c r="IH369" s="20">
        <f t="shared" si="428"/>
        <v>622.03840748927701</v>
      </c>
      <c r="II369" s="20">
        <f t="shared" si="428"/>
        <v>618.77832713504756</v>
      </c>
      <c r="IJ369" s="20">
        <f t="shared" si="428"/>
        <v>593.3016069110522</v>
      </c>
      <c r="IK369" s="20">
        <f t="shared" si="428"/>
        <v>595.60054356145849</v>
      </c>
      <c r="IL369" s="20">
        <f t="shared" si="428"/>
        <v>599.17279282376887</v>
      </c>
      <c r="IM369" s="20">
        <f t="shared" si="428"/>
        <v>596.21472804277801</v>
      </c>
      <c r="IN369" s="20">
        <f t="shared" si="428"/>
        <v>596.58408207214734</v>
      </c>
      <c r="IO369" s="20">
        <f t="shared" si="428"/>
        <v>600.62879349643765</v>
      </c>
      <c r="IP369" s="20">
        <f t="shared" si="428"/>
        <v>613.61506220764625</v>
      </c>
      <c r="IQ369" s="20">
        <f t="shared" si="428"/>
        <v>622.87452373496058</v>
      </c>
      <c r="IR369" s="20">
        <f t="shared" si="428"/>
        <v>633.3687741664487</v>
      </c>
      <c r="IS369" s="20">
        <f t="shared" si="428"/>
        <v>650.36267385909423</v>
      </c>
      <c r="IT369" s="20">
        <f t="shared" si="428"/>
        <v>662.41772613178136</v>
      </c>
      <c r="IU369" s="20">
        <f t="shared" si="428"/>
        <v>691.41328756118412</v>
      </c>
      <c r="IV369" s="20">
        <f t="shared" si="428"/>
        <v>705.11188034516351</v>
      </c>
      <c r="IW369" s="20">
        <f t="shared" si="428"/>
        <v>742.36274758261663</v>
      </c>
      <c r="IX369" s="20">
        <f t="shared" ref="IX369:JF369" si="429">+IX113/IX$365</f>
        <v>739.64651117702886</v>
      </c>
      <c r="IY369" s="20">
        <f t="shared" si="429"/>
        <v>754.31938732314779</v>
      </c>
      <c r="IZ369" s="20">
        <f t="shared" si="429"/>
        <v>767.19767888788556</v>
      </c>
      <c r="JA369" s="20">
        <f t="shared" si="429"/>
        <v>778.85716762734899</v>
      </c>
      <c r="JB369" s="20">
        <f t="shared" si="429"/>
        <v>787.00129723453574</v>
      </c>
      <c r="JC369" s="20">
        <f t="shared" si="429"/>
        <v>804.49950827761916</v>
      </c>
      <c r="JD369" s="20">
        <f t="shared" si="429"/>
        <v>811.33732195706477</v>
      </c>
      <c r="JE369" s="20">
        <f t="shared" si="429"/>
        <v>813.02347543683061</v>
      </c>
      <c r="JF369" s="20" t="e">
        <f t="shared" si="429"/>
        <v>#REF!</v>
      </c>
    </row>
    <row r="370" spans="1:266" s="20" customFormat="1" ht="12.9" customHeight="1" x14ac:dyDescent="0.2">
      <c r="A370" s="20" t="s">
        <v>331</v>
      </c>
      <c r="B370" s="20">
        <f t="shared" ref="B370:BM370" si="430">+B114/B$365</f>
        <v>1925.3301634472512</v>
      </c>
      <c r="C370" s="20">
        <f t="shared" si="430"/>
        <v>1993.536256807108</v>
      </c>
      <c r="D370" s="20">
        <f t="shared" si="430"/>
        <v>2000.9542203147353</v>
      </c>
      <c r="E370" s="20">
        <f t="shared" si="430"/>
        <v>1984.6355568279416</v>
      </c>
      <c r="F370" s="20">
        <f t="shared" si="430"/>
        <v>2053.1337907375641</v>
      </c>
      <c r="G370" s="20">
        <f t="shared" si="430"/>
        <v>2047.0231428571428</v>
      </c>
      <c r="H370" s="20">
        <f t="shared" si="430"/>
        <v>2076.4454597372928</v>
      </c>
      <c r="I370" s="20">
        <f t="shared" si="430"/>
        <v>2060.0907269605036</v>
      </c>
      <c r="J370" s="20">
        <f t="shared" si="430"/>
        <v>2060.479758828596</v>
      </c>
      <c r="K370" s="20">
        <f t="shared" si="430"/>
        <v>2119.2903225806454</v>
      </c>
      <c r="L370" s="20">
        <f t="shared" si="430"/>
        <v>2106.6131489841987</v>
      </c>
      <c r="M370" s="20">
        <f t="shared" si="430"/>
        <v>2101.1607598525661</v>
      </c>
      <c r="N370" s="20">
        <f t="shared" si="430"/>
        <v>2132.3269337785196</v>
      </c>
      <c r="O370" s="20">
        <f t="shared" si="430"/>
        <v>2110.9716804702111</v>
      </c>
      <c r="P370" s="20">
        <f t="shared" si="430"/>
        <v>2084.8797568710361</v>
      </c>
      <c r="Q370" s="20">
        <f t="shared" si="430"/>
        <v>2099.9197677487464</v>
      </c>
      <c r="R370" s="20">
        <f t="shared" si="430"/>
        <v>2076.619294605809</v>
      </c>
      <c r="S370" s="20">
        <f t="shared" si="430"/>
        <v>1991.2842157842158</v>
      </c>
      <c r="T370" s="20">
        <f t="shared" si="430"/>
        <v>1952.8183095293841</v>
      </c>
      <c r="U370" s="20">
        <f t="shared" si="430"/>
        <v>1896.9614318706697</v>
      </c>
      <c r="V370" s="20">
        <f t="shared" si="430"/>
        <v>1880.36896474287</v>
      </c>
      <c r="W370" s="20">
        <f t="shared" si="430"/>
        <v>1874.3097422455221</v>
      </c>
      <c r="X370" s="20">
        <f t="shared" si="430"/>
        <v>1842.6611394557824</v>
      </c>
      <c r="Y370" s="20">
        <f t="shared" si="430"/>
        <v>1805.6208885091842</v>
      </c>
      <c r="Z370" s="20">
        <f t="shared" si="430"/>
        <v>1797.7461139896373</v>
      </c>
      <c r="AA370" s="20">
        <f t="shared" si="430"/>
        <v>1769.2045732952226</v>
      </c>
      <c r="AB370" s="20">
        <f t="shared" si="430"/>
        <v>1769.4849927551231</v>
      </c>
      <c r="AC370" s="20">
        <f t="shared" si="430"/>
        <v>1734.5540568582694</v>
      </c>
      <c r="AD370" s="20">
        <f t="shared" si="430"/>
        <v>1586.4285714285713</v>
      </c>
      <c r="AE370" s="20">
        <f t="shared" si="430"/>
        <v>1341.3274618352625</v>
      </c>
      <c r="AF370" s="20">
        <f t="shared" si="430"/>
        <v>1291.8066510695187</v>
      </c>
      <c r="AG370" s="20">
        <f t="shared" si="430"/>
        <v>1221.8279289555157</v>
      </c>
      <c r="AH370" s="20">
        <f t="shared" si="430"/>
        <v>1221.4756442227763</v>
      </c>
      <c r="AI370" s="20">
        <f t="shared" si="430"/>
        <v>1183.6750963762529</v>
      </c>
      <c r="AJ370" s="20">
        <f t="shared" si="430"/>
        <v>1113.535207227879</v>
      </c>
      <c r="AK370" s="20">
        <f t="shared" si="430"/>
        <v>1103.7447916666667</v>
      </c>
      <c r="AL370" s="20">
        <f t="shared" si="430"/>
        <v>1115.9700945126251</v>
      </c>
      <c r="AM370" s="20">
        <f t="shared" si="430"/>
        <v>1130.8811752844592</v>
      </c>
      <c r="AN370" s="20">
        <f t="shared" si="430"/>
        <v>1138.883520653919</v>
      </c>
      <c r="AO370" s="20">
        <f t="shared" si="430"/>
        <v>1173.4619136362057</v>
      </c>
      <c r="AP370" s="20">
        <f t="shared" si="430"/>
        <v>1110.3803671916933</v>
      </c>
      <c r="AQ370" s="20">
        <f t="shared" si="430"/>
        <v>1114.2573139810652</v>
      </c>
      <c r="AR370" s="20">
        <f t="shared" si="430"/>
        <v>1130.6589431326702</v>
      </c>
      <c r="AS370" s="20">
        <f t="shared" si="430"/>
        <v>1107.6762572938869</v>
      </c>
      <c r="AT370" s="20">
        <f t="shared" si="430"/>
        <v>1121.2187540900031</v>
      </c>
      <c r="AU370" s="20">
        <f t="shared" si="430"/>
        <v>1107.0174152291975</v>
      </c>
      <c r="AV370" s="20">
        <f t="shared" si="430"/>
        <v>1121.6495997878071</v>
      </c>
      <c r="AW370" s="20">
        <f t="shared" si="430"/>
        <v>1144.7754928039062</v>
      </c>
      <c r="AX370" s="20">
        <f t="shared" si="430"/>
        <v>1117.9228518006591</v>
      </c>
      <c r="AY370" s="20">
        <f t="shared" si="430"/>
        <v>1149.6825516406316</v>
      </c>
      <c r="AZ370" s="20">
        <f t="shared" si="430"/>
        <v>1172.6140190974215</v>
      </c>
      <c r="BA370" s="20">
        <f t="shared" si="430"/>
        <v>1206.8334087367784</v>
      </c>
      <c r="BB370" s="20">
        <f t="shared" si="430"/>
        <v>1205.4716471083575</v>
      </c>
      <c r="BC370" s="20">
        <f t="shared" si="430"/>
        <v>1199.794545071165</v>
      </c>
      <c r="BD370" s="20">
        <f t="shared" si="430"/>
        <v>1187.9567982036958</v>
      </c>
      <c r="BE370" s="20">
        <f t="shared" si="430"/>
        <v>1191.1721157126908</v>
      </c>
      <c r="BF370" s="20">
        <f t="shared" si="430"/>
        <v>1216.8722520375022</v>
      </c>
      <c r="BG370" s="20">
        <f t="shared" si="430"/>
        <v>1243.8425260535441</v>
      </c>
      <c r="BH370" s="20">
        <f t="shared" si="430"/>
        <v>1274.0299987006661</v>
      </c>
      <c r="BI370" s="20">
        <f t="shared" si="430"/>
        <v>1280.5006956585751</v>
      </c>
      <c r="BJ370" s="20">
        <f t="shared" si="430"/>
        <v>1254.2119324102143</v>
      </c>
      <c r="BK370" s="20">
        <f t="shared" si="430"/>
        <v>1236.6085781210249</v>
      </c>
      <c r="BL370" s="20">
        <f t="shared" si="430"/>
        <v>1247.7481576596622</v>
      </c>
      <c r="BM370" s="20">
        <f t="shared" si="430"/>
        <v>1273.1117092155428</v>
      </c>
      <c r="BN370" s="20">
        <f t="shared" ref="BN370:DY370" si="431">+BN114/BN$365</f>
        <v>1266.1774824597121</v>
      </c>
      <c r="BO370" s="20">
        <f t="shared" si="431"/>
        <v>1293.7968970560896</v>
      </c>
      <c r="BP370" s="20">
        <f t="shared" si="431"/>
        <v>1289.7343459138308</v>
      </c>
      <c r="BQ370" s="20">
        <f t="shared" si="431"/>
        <v>1340.0564410962502</v>
      </c>
      <c r="BR370" s="20">
        <f t="shared" si="431"/>
        <v>1329.0615543611877</v>
      </c>
      <c r="BS370" s="20">
        <f t="shared" si="431"/>
        <v>1378.90650955909</v>
      </c>
      <c r="BT370" s="20">
        <f t="shared" si="431"/>
        <v>1411.8390194835624</v>
      </c>
      <c r="BU370" s="20">
        <f t="shared" si="431"/>
        <v>1422.9792550533391</v>
      </c>
      <c r="BV370" s="20">
        <f t="shared" si="431"/>
        <v>1397.0280852345411</v>
      </c>
      <c r="BW370" s="20">
        <f t="shared" si="431"/>
        <v>1394.0387125131858</v>
      </c>
      <c r="BX370" s="20">
        <f t="shared" si="431"/>
        <v>1442.5612384198612</v>
      </c>
      <c r="BY370" s="20">
        <f t="shared" si="431"/>
        <v>1488.9011142988459</v>
      </c>
      <c r="BZ370" s="20">
        <f t="shared" si="431"/>
        <v>1565.1172036683315</v>
      </c>
      <c r="CA370" s="20">
        <f t="shared" si="431"/>
        <v>1546.3742463077488</v>
      </c>
      <c r="CB370" s="20">
        <f t="shared" si="431"/>
        <v>1581.6706178786078</v>
      </c>
      <c r="CC370" s="20">
        <f t="shared" si="431"/>
        <v>1616.3990092519014</v>
      </c>
      <c r="CD370" s="20">
        <f t="shared" si="431"/>
        <v>1669.7919927950804</v>
      </c>
      <c r="CE370" s="20">
        <f t="shared" si="431"/>
        <v>1695.5163494545509</v>
      </c>
      <c r="CF370" s="20">
        <f t="shared" si="431"/>
        <v>1711.4812453955678</v>
      </c>
      <c r="CG370" s="20">
        <f t="shared" si="431"/>
        <v>1790.9723305723576</v>
      </c>
      <c r="CH370" s="20">
        <f t="shared" si="431"/>
        <v>1829.8332218276983</v>
      </c>
      <c r="CI370" s="20">
        <f t="shared" si="431"/>
        <v>1819.1247687681084</v>
      </c>
      <c r="CJ370" s="20">
        <f t="shared" si="431"/>
        <v>1865.908536003401</v>
      </c>
      <c r="CK370" s="20">
        <f t="shared" si="431"/>
        <v>1913.8791716346902</v>
      </c>
      <c r="CL370" s="20">
        <f t="shared" si="431"/>
        <v>1921.5211423796081</v>
      </c>
      <c r="CM370" s="20">
        <f t="shared" si="431"/>
        <v>2071.4642384880699</v>
      </c>
      <c r="CN370" s="20">
        <f t="shared" si="431"/>
        <v>2096.0353638985221</v>
      </c>
      <c r="CO370" s="20">
        <f t="shared" si="431"/>
        <v>2217.8081645773937</v>
      </c>
      <c r="CP370" s="20">
        <f t="shared" si="431"/>
        <v>2338.8412317711031</v>
      </c>
      <c r="CQ370" s="20">
        <f t="shared" si="431"/>
        <v>2426.2265069119694</v>
      </c>
      <c r="CR370" s="20">
        <f t="shared" si="431"/>
        <v>2669.4331582114378</v>
      </c>
      <c r="CS370" s="20">
        <f t="shared" si="431"/>
        <v>2750.7310135353255</v>
      </c>
      <c r="CT370" s="20">
        <f t="shared" si="431"/>
        <v>2779.0081635056686</v>
      </c>
      <c r="CU370" s="20">
        <f t="shared" si="431"/>
        <v>2872.6859119349251</v>
      </c>
      <c r="CV370" s="20">
        <f t="shared" si="431"/>
        <v>3074.3607324729051</v>
      </c>
      <c r="CW370" s="20">
        <f t="shared" si="431"/>
        <v>3263.4303698776612</v>
      </c>
      <c r="CX370" s="20">
        <f t="shared" si="431"/>
        <v>3520.738575816456</v>
      </c>
      <c r="CY370" s="20">
        <f t="shared" si="431"/>
        <v>3577.1505751254963</v>
      </c>
      <c r="CZ370" s="20">
        <f t="shared" si="431"/>
        <v>3697.2781153490428</v>
      </c>
      <c r="DA370" s="20">
        <f t="shared" si="431"/>
        <v>3794.303236529739</v>
      </c>
      <c r="DB370" s="20">
        <f t="shared" si="431"/>
        <v>3981.6670660349678</v>
      </c>
      <c r="DC370" s="20">
        <f t="shared" si="431"/>
        <v>3944.8651408596238</v>
      </c>
      <c r="DD370" s="20">
        <f t="shared" si="431"/>
        <v>3702.8921719532868</v>
      </c>
      <c r="DE370" s="20">
        <f t="shared" si="431"/>
        <v>3720.7940063847509</v>
      </c>
      <c r="DF370" s="20">
        <f t="shared" si="431"/>
        <v>3614.8931512854824</v>
      </c>
      <c r="DG370" s="20">
        <f t="shared" si="431"/>
        <v>3573.8785422581445</v>
      </c>
      <c r="DH370" s="20">
        <f t="shared" si="431"/>
        <v>3597.8237201361367</v>
      </c>
      <c r="DI370" s="20">
        <f t="shared" si="431"/>
        <v>3678.5132103796564</v>
      </c>
      <c r="DJ370" s="20">
        <f t="shared" si="431"/>
        <v>3802.9839197000219</v>
      </c>
      <c r="DK370" s="20">
        <f t="shared" si="431"/>
        <v>3854.9055013289617</v>
      </c>
      <c r="DL370" s="20">
        <f t="shared" si="431"/>
        <v>3935.6882280432019</v>
      </c>
      <c r="DM370" s="20">
        <f t="shared" si="431"/>
        <v>4102.71857463998</v>
      </c>
      <c r="DN370" s="20">
        <f t="shared" si="431"/>
        <v>4153.0940707792379</v>
      </c>
      <c r="DO370" s="20">
        <f t="shared" si="431"/>
        <v>4306.8555654614565</v>
      </c>
      <c r="DP370" s="20">
        <f t="shared" si="431"/>
        <v>4415.0905197216525</v>
      </c>
      <c r="DQ370" s="20">
        <f t="shared" si="431"/>
        <v>4632.3074478428416</v>
      </c>
      <c r="DR370" s="20">
        <f t="shared" si="431"/>
        <v>4728.8591438513195</v>
      </c>
      <c r="DS370" s="20">
        <f t="shared" si="431"/>
        <v>4755.5567760562435</v>
      </c>
      <c r="DT370" s="20">
        <f t="shared" si="431"/>
        <v>5026.5301551300754</v>
      </c>
      <c r="DU370" s="20">
        <f t="shared" si="431"/>
        <v>5223.0623058962938</v>
      </c>
      <c r="DV370" s="20">
        <f t="shared" si="431"/>
        <v>5243.6980420229511</v>
      </c>
      <c r="DW370" s="20">
        <f t="shared" si="431"/>
        <v>5289.865038116468</v>
      </c>
      <c r="DX370" s="20">
        <f t="shared" si="431"/>
        <v>5554.1708882597677</v>
      </c>
      <c r="DY370" s="20">
        <f t="shared" si="431"/>
        <v>5627.9275743867329</v>
      </c>
      <c r="DZ370" s="20">
        <f t="shared" ref="DZ370:GK370" si="432">+DZ114/DZ$365</f>
        <v>5810.5772558955559</v>
      </c>
      <c r="EA370" s="20">
        <f t="shared" si="432"/>
        <v>5884.3500067884588</v>
      </c>
      <c r="EB370" s="20">
        <f t="shared" si="432"/>
        <v>6140.4359692134685</v>
      </c>
      <c r="EC370" s="20">
        <f t="shared" si="432"/>
        <v>6471.0812674145445</v>
      </c>
      <c r="ED370" s="20">
        <f t="shared" si="432"/>
        <v>6430.0926078876555</v>
      </c>
      <c r="EE370" s="20">
        <f t="shared" si="432"/>
        <v>6664.0514511715546</v>
      </c>
      <c r="EF370" s="20">
        <f t="shared" si="432"/>
        <v>7076.2202958294856</v>
      </c>
      <c r="EG370" s="20">
        <f t="shared" si="432"/>
        <v>7541.2906781986158</v>
      </c>
      <c r="EH370" s="20">
        <f t="shared" si="432"/>
        <v>7710.0657857645738</v>
      </c>
      <c r="EI370" s="20">
        <f t="shared" si="432"/>
        <v>7706.6711632211209</v>
      </c>
      <c r="EJ370" s="20">
        <f t="shared" si="432"/>
        <v>7890.1973188446646</v>
      </c>
      <c r="EK370" s="20">
        <f t="shared" si="432"/>
        <v>8105.8857573793002</v>
      </c>
      <c r="EL370" s="20">
        <f t="shared" si="432"/>
        <v>8247.4425928414184</v>
      </c>
      <c r="EM370" s="20">
        <f t="shared" si="432"/>
        <v>8052.5056200287663</v>
      </c>
      <c r="EN370" s="20">
        <f t="shared" si="432"/>
        <v>8072.9991754036801</v>
      </c>
      <c r="EO370" s="20">
        <f t="shared" si="432"/>
        <v>8102.0430059953505</v>
      </c>
      <c r="EP370" s="20">
        <f t="shared" si="432"/>
        <v>8009.7438363383926</v>
      </c>
      <c r="EQ370" s="20">
        <f t="shared" si="432"/>
        <v>7994.3790981976754</v>
      </c>
      <c r="ER370" s="20">
        <f t="shared" si="432"/>
        <v>8527.2110380528266</v>
      </c>
      <c r="ES370" s="20">
        <f t="shared" si="432"/>
        <v>8498.8157673198166</v>
      </c>
      <c r="ET370" s="20">
        <f t="shared" si="432"/>
        <v>8412.8416505713085</v>
      </c>
      <c r="EU370" s="20">
        <f t="shared" si="432"/>
        <v>8231.5730634826159</v>
      </c>
      <c r="EV370" s="20">
        <f t="shared" si="432"/>
        <v>8486.4662417533254</v>
      </c>
      <c r="EW370" s="20">
        <f t="shared" si="432"/>
        <v>8694.339022175569</v>
      </c>
      <c r="EX370" s="20">
        <f t="shared" si="432"/>
        <v>8834.0165948059985</v>
      </c>
      <c r="EY370" s="20">
        <f t="shared" si="432"/>
        <v>9116.5655354107839</v>
      </c>
      <c r="EZ370" s="20">
        <f t="shared" si="432"/>
        <v>9264.6584945196191</v>
      </c>
      <c r="FA370" s="20">
        <f t="shared" si="432"/>
        <v>9412.1823916759713</v>
      </c>
      <c r="FB370" s="20">
        <f t="shared" si="432"/>
        <v>10039.49783255392</v>
      </c>
      <c r="FC370" s="20">
        <f t="shared" si="432"/>
        <v>10491.461020437737</v>
      </c>
      <c r="FD370" s="20">
        <f t="shared" si="432"/>
        <v>10739.647306365283</v>
      </c>
      <c r="FE370" s="20">
        <f t="shared" si="432"/>
        <v>10339.715970711939</v>
      </c>
      <c r="FF370" s="20">
        <f t="shared" si="432"/>
        <v>10002.660378131022</v>
      </c>
      <c r="FG370" s="20">
        <f t="shared" si="432"/>
        <v>9768.144903750308</v>
      </c>
      <c r="FH370" s="20">
        <f t="shared" si="432"/>
        <v>9740.2925806040548</v>
      </c>
      <c r="FI370" s="20">
        <f t="shared" si="432"/>
        <v>10003.312928557973</v>
      </c>
      <c r="FJ370" s="20">
        <f t="shared" si="432"/>
        <v>10270.363823102487</v>
      </c>
      <c r="FK370" s="20">
        <f t="shared" si="432"/>
        <v>10580.925522248855</v>
      </c>
      <c r="FL370" s="20">
        <f t="shared" si="432"/>
        <v>10742.019164649388</v>
      </c>
      <c r="FM370" s="20">
        <f t="shared" si="432"/>
        <v>11057.149128934074</v>
      </c>
      <c r="FN370" s="20">
        <f t="shared" si="432"/>
        <v>10988.225890380734</v>
      </c>
      <c r="FO370" s="20">
        <f t="shared" si="432"/>
        <v>10997.211284446515</v>
      </c>
      <c r="FP370" s="20">
        <f t="shared" si="432"/>
        <v>11217.726845486475</v>
      </c>
      <c r="FQ370" s="20">
        <f t="shared" si="432"/>
        <v>11255.038406176429</v>
      </c>
      <c r="FR370" s="20">
        <f t="shared" si="432"/>
        <v>11387.168456332331</v>
      </c>
      <c r="FS370" s="20">
        <f t="shared" si="432"/>
        <v>11624.158386848734</v>
      </c>
      <c r="FT370" s="20">
        <f t="shared" si="432"/>
        <v>11970.924003874787</v>
      </c>
      <c r="FU370" s="20">
        <f t="shared" si="432"/>
        <v>12217.946519143283</v>
      </c>
      <c r="FV370" s="20">
        <f t="shared" si="432"/>
        <v>12687.358083619953</v>
      </c>
      <c r="FW370" s="20">
        <f t="shared" si="432"/>
        <v>12534.086441323772</v>
      </c>
      <c r="FX370" s="20">
        <f t="shared" si="432"/>
        <v>12726.532961238418</v>
      </c>
      <c r="FY370" s="20">
        <f t="shared" si="432"/>
        <v>13043.055513303769</v>
      </c>
      <c r="FZ370" s="20">
        <f t="shared" si="432"/>
        <v>13053.780459054989</v>
      </c>
      <c r="GA370" s="20">
        <f t="shared" si="432"/>
        <v>13045.948199229144</v>
      </c>
      <c r="GB370" s="20">
        <f t="shared" si="432"/>
        <v>13247.127178884382</v>
      </c>
      <c r="GC370" s="20">
        <f t="shared" si="432"/>
        <v>12878.925178490979</v>
      </c>
      <c r="GD370" s="20">
        <f t="shared" si="432"/>
        <v>12800.533657935943</v>
      </c>
      <c r="GE370" s="20">
        <f t="shared" si="432"/>
        <v>12680.019856524637</v>
      </c>
      <c r="GF370" s="20">
        <f t="shared" si="432"/>
        <v>12827.927226577209</v>
      </c>
      <c r="GG370" s="20">
        <f t="shared" si="432"/>
        <v>13009.785136668264</v>
      </c>
      <c r="GH370" s="20">
        <f t="shared" si="432"/>
        <v>12809.540862354143</v>
      </c>
      <c r="GI370" s="20">
        <f t="shared" si="432"/>
        <v>12639.262119299356</v>
      </c>
      <c r="GJ370" s="20">
        <f t="shared" si="432"/>
        <v>12765.253591720953</v>
      </c>
      <c r="GK370" s="20">
        <f t="shared" si="432"/>
        <v>12671.759256703413</v>
      </c>
      <c r="GL370" s="20">
        <f t="shared" ref="GL370:IW370" si="433">+GL114/GL$365</f>
        <v>12602.362029775997</v>
      </c>
      <c r="GM370" s="20">
        <f t="shared" si="433"/>
        <v>12641.429719244425</v>
      </c>
      <c r="GN370" s="20">
        <f t="shared" si="433"/>
        <v>12734.209091597668</v>
      </c>
      <c r="GO370" s="20">
        <f t="shared" si="433"/>
        <v>12893.452090174127</v>
      </c>
      <c r="GP370" s="20">
        <f t="shared" si="433"/>
        <v>12857.932516258292</v>
      </c>
      <c r="GQ370" s="20">
        <f t="shared" si="433"/>
        <v>12545.294416510604</v>
      </c>
      <c r="GR370" s="20">
        <f t="shared" si="433"/>
        <v>12642.488199301171</v>
      </c>
      <c r="GS370" s="20">
        <f t="shared" si="433"/>
        <v>12817.154588224264</v>
      </c>
      <c r="GT370" s="20">
        <f t="shared" si="433"/>
        <v>12788.45289353322</v>
      </c>
      <c r="GU370" s="20">
        <f t="shared" si="433"/>
        <v>12843.059556216129</v>
      </c>
      <c r="GV370" s="20">
        <f t="shared" si="433"/>
        <v>12757.910584709958</v>
      </c>
      <c r="GW370" s="20">
        <f t="shared" si="433"/>
        <v>12716.214535229505</v>
      </c>
      <c r="GX370" s="20">
        <f t="shared" si="433"/>
        <v>12773.508840952876</v>
      </c>
      <c r="GY370" s="20">
        <f t="shared" si="433"/>
        <v>12647.778846146857</v>
      </c>
      <c r="GZ370" s="20">
        <f t="shared" si="433"/>
        <v>13109.437680017727</v>
      </c>
      <c r="HA370" s="20">
        <f t="shared" si="433"/>
        <v>13111.521977870951</v>
      </c>
      <c r="HB370" s="20">
        <f t="shared" si="433"/>
        <v>13097.257322386324</v>
      </c>
      <c r="HC370" s="20">
        <f t="shared" si="433"/>
        <v>13232.126196728974</v>
      </c>
      <c r="HD370" s="20">
        <f t="shared" si="433"/>
        <v>13389.383210466209</v>
      </c>
      <c r="HE370" s="20">
        <f t="shared" si="433"/>
        <v>13473.724595882413</v>
      </c>
      <c r="HF370" s="20">
        <f t="shared" si="433"/>
        <v>13481.902181974054</v>
      </c>
      <c r="HG370" s="20">
        <f t="shared" si="433"/>
        <v>13627.058421622289</v>
      </c>
      <c r="HH370" s="20">
        <f t="shared" si="433"/>
        <v>13805.930332219619</v>
      </c>
      <c r="HI370" s="20">
        <f t="shared" si="433"/>
        <v>13926.792257726429</v>
      </c>
      <c r="HJ370" s="20">
        <f t="shared" si="433"/>
        <v>13923.608998713544</v>
      </c>
      <c r="HK370" s="20">
        <f t="shared" si="433"/>
        <v>14011.377838555722</v>
      </c>
      <c r="HL370" s="20">
        <f t="shared" si="433"/>
        <v>14232.884417695032</v>
      </c>
      <c r="HM370" s="20">
        <f t="shared" si="433"/>
        <v>14283.887868971038</v>
      </c>
      <c r="HN370" s="20">
        <f t="shared" si="433"/>
        <v>14401.584760442116</v>
      </c>
      <c r="HO370" s="20">
        <f t="shared" si="433"/>
        <v>14195.996064738063</v>
      </c>
      <c r="HP370" s="20">
        <f t="shared" si="433"/>
        <v>14216.306129501265</v>
      </c>
      <c r="HQ370" s="20">
        <f t="shared" si="433"/>
        <v>14420.20928614325</v>
      </c>
      <c r="HR370" s="20">
        <f t="shared" si="433"/>
        <v>14652.15865458523</v>
      </c>
      <c r="HS370" s="20">
        <f t="shared" si="433"/>
        <v>14805.798602539646</v>
      </c>
      <c r="HT370" s="20">
        <f t="shared" si="433"/>
        <v>14940.479099599106</v>
      </c>
      <c r="HU370" s="20">
        <f t="shared" si="433"/>
        <v>15103.654613925897</v>
      </c>
      <c r="HV370" s="20">
        <f t="shared" si="433"/>
        <v>14956.543711060664</v>
      </c>
      <c r="HW370" s="20">
        <f t="shared" si="433"/>
        <v>14994.421448911415</v>
      </c>
      <c r="HX370" s="20">
        <f t="shared" si="433"/>
        <v>15031.719380627606</v>
      </c>
      <c r="HY370" s="20">
        <f t="shared" si="433"/>
        <v>15044.242936398357</v>
      </c>
      <c r="HZ370" s="20">
        <f t="shared" si="433"/>
        <v>14731.894506992952</v>
      </c>
      <c r="IA370" s="20">
        <f t="shared" si="433"/>
        <v>14900.437953088041</v>
      </c>
      <c r="IB370" s="20">
        <f t="shared" si="433"/>
        <v>15266.562026299353</v>
      </c>
      <c r="IC370" s="20">
        <f t="shared" si="433"/>
        <v>15462.556660635242</v>
      </c>
      <c r="ID370" s="20">
        <f t="shared" si="433"/>
        <v>15500.289029317149</v>
      </c>
      <c r="IE370" s="20">
        <f t="shared" si="433"/>
        <v>15378.958715663086</v>
      </c>
      <c r="IF370" s="20">
        <f t="shared" si="433"/>
        <v>15299.072542623106</v>
      </c>
      <c r="IG370" s="20">
        <f t="shared" si="433"/>
        <v>15583.305102159007</v>
      </c>
      <c r="IH370" s="20">
        <f t="shared" si="433"/>
        <v>15259.378615180407</v>
      </c>
      <c r="II370" s="20">
        <f t="shared" si="433"/>
        <v>15496.908436923022</v>
      </c>
      <c r="IJ370" s="20">
        <f t="shared" si="433"/>
        <v>15036.998628851297</v>
      </c>
      <c r="IK370" s="20">
        <f t="shared" si="433"/>
        <v>15031.2699471142</v>
      </c>
      <c r="IL370" s="20">
        <f t="shared" si="433"/>
        <v>15009.555985103987</v>
      </c>
      <c r="IM370" s="20">
        <f t="shared" si="433"/>
        <v>14823.197391913416</v>
      </c>
      <c r="IN370" s="20">
        <f t="shared" si="433"/>
        <v>14759.753406095659</v>
      </c>
      <c r="IO370" s="20">
        <f t="shared" si="433"/>
        <v>14899.122025383043</v>
      </c>
      <c r="IP370" s="20">
        <f t="shared" si="433"/>
        <v>14871.727240524911</v>
      </c>
      <c r="IQ370" s="20">
        <f t="shared" si="433"/>
        <v>15053.129360976111</v>
      </c>
      <c r="IR370" s="20">
        <f t="shared" si="433"/>
        <v>15264.518691438436</v>
      </c>
      <c r="IS370" s="20">
        <f t="shared" si="433"/>
        <v>15286.675507743581</v>
      </c>
      <c r="IT370" s="20">
        <f t="shared" si="433"/>
        <v>15395.689345133476</v>
      </c>
      <c r="IU370" s="20">
        <f t="shared" si="433"/>
        <v>15809.930497298414</v>
      </c>
      <c r="IV370" s="20">
        <f t="shared" si="433"/>
        <v>15967.350295245253</v>
      </c>
      <c r="IW370" s="20">
        <f t="shared" si="433"/>
        <v>16643.275547063626</v>
      </c>
      <c r="IX370" s="20">
        <f t="shared" ref="IX370:JF370" si="434">+IX114/IX$365</f>
        <v>16215.073130405015</v>
      </c>
      <c r="IY370" s="20">
        <f t="shared" si="434"/>
        <v>16087.409883712407</v>
      </c>
      <c r="IZ370" s="20">
        <f t="shared" si="434"/>
        <v>16083.317051499735</v>
      </c>
      <c r="JA370" s="20">
        <f t="shared" si="434"/>
        <v>16109.132203945826</v>
      </c>
      <c r="JB370" s="20">
        <f t="shared" si="434"/>
        <v>16452.701673367555</v>
      </c>
      <c r="JC370" s="20">
        <f t="shared" si="434"/>
        <v>16795.204728823734</v>
      </c>
      <c r="JD370" s="20">
        <f t="shared" si="434"/>
        <v>17088.23128464599</v>
      </c>
      <c r="JE370" s="20">
        <f t="shared" si="434"/>
        <v>17373.311562411855</v>
      </c>
      <c r="JF370" s="20" t="e">
        <f t="shared" si="434"/>
        <v>#REF!</v>
      </c>
    </row>
    <row r="371" spans="1:266" ht="12.9" customHeight="1" x14ac:dyDescent="0.2"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  <c r="AA371" s="16"/>
      <c r="AB371" s="16"/>
      <c r="AC371" s="16"/>
      <c r="AD371" s="16"/>
      <c r="AE371" s="16"/>
      <c r="AF371" s="16"/>
      <c r="AG371" s="16"/>
      <c r="AH371" s="16"/>
      <c r="AI371" s="16"/>
      <c r="AJ371" s="16"/>
      <c r="AK371" s="16"/>
      <c r="AL371" s="16"/>
      <c r="AM371" s="16"/>
      <c r="AN371" s="16"/>
      <c r="AO371" s="16"/>
      <c r="AP371" s="16"/>
      <c r="AQ371" s="16"/>
      <c r="AR371" s="16"/>
      <c r="AS371" s="16"/>
      <c r="AT371" s="16"/>
      <c r="AU371" s="16"/>
      <c r="AV371" s="16"/>
      <c r="AW371" s="16"/>
      <c r="AX371" s="16"/>
      <c r="AY371" s="16"/>
      <c r="AZ371" s="16"/>
      <c r="BA371" s="16"/>
      <c r="BB371" s="16"/>
      <c r="BC371" s="16"/>
      <c r="BD371" s="16"/>
      <c r="BE371" s="16"/>
      <c r="BF371" s="16"/>
      <c r="BG371" s="16"/>
      <c r="BH371" s="16"/>
      <c r="BI371" s="16"/>
      <c r="BJ371" s="16"/>
      <c r="BK371" s="16"/>
      <c r="BL371" s="16"/>
      <c r="BM371" s="16"/>
      <c r="BN371" s="16"/>
      <c r="BO371" s="16"/>
      <c r="BP371" s="16"/>
      <c r="BQ371" s="16"/>
      <c r="BR371" s="16"/>
      <c r="BS371" s="16"/>
      <c r="BT371" s="16"/>
      <c r="BU371" s="16"/>
      <c r="BV371" s="16"/>
      <c r="BW371" s="16"/>
      <c r="BX371" s="16"/>
      <c r="BY371" s="16"/>
      <c r="BZ371" s="16"/>
      <c r="CA371" s="16"/>
      <c r="CB371" s="16"/>
      <c r="CC371" s="16"/>
      <c r="CD371" s="16"/>
      <c r="CE371" s="16"/>
      <c r="CF371" s="16"/>
      <c r="CG371" s="16"/>
      <c r="CH371" s="16"/>
      <c r="CI371" s="16"/>
      <c r="CJ371" s="16"/>
      <c r="CK371" s="16"/>
      <c r="CL371" s="16"/>
      <c r="CM371" s="16"/>
      <c r="CN371" s="16"/>
      <c r="CO371" s="16"/>
      <c r="CP371" s="16"/>
      <c r="CQ371" s="16"/>
      <c r="CR371" s="16"/>
      <c r="CS371" s="16"/>
      <c r="CT371" s="16"/>
      <c r="CU371" s="16"/>
      <c r="CV371" s="16"/>
      <c r="CW371" s="16"/>
      <c r="CX371" s="16"/>
      <c r="CY371" s="16"/>
      <c r="CZ371" s="16"/>
      <c r="DA371" s="16"/>
      <c r="DB371" s="16"/>
      <c r="DC371" s="16"/>
      <c r="DD371" s="16"/>
      <c r="DE371" s="16"/>
      <c r="DF371" s="16"/>
      <c r="DG371" s="16"/>
      <c r="DH371" s="16"/>
      <c r="DI371" s="16"/>
      <c r="DJ371" s="16"/>
      <c r="DK371" s="16"/>
      <c r="DL371" s="16"/>
      <c r="DM371" s="16"/>
      <c r="DN371" s="16"/>
      <c r="DO371" s="16"/>
      <c r="DP371" s="16"/>
      <c r="DQ371" s="16"/>
      <c r="DR371" s="16"/>
      <c r="DS371" s="16"/>
      <c r="DT371" s="16"/>
      <c r="DU371" s="16"/>
      <c r="DV371" s="16"/>
      <c r="DW371" s="16"/>
      <c r="DX371" s="16"/>
      <c r="DY371" s="16"/>
      <c r="DZ371" s="16"/>
      <c r="EA371" s="16"/>
      <c r="EB371" s="16"/>
      <c r="EC371" s="16"/>
      <c r="ED371" s="16"/>
      <c r="EE371" s="16"/>
      <c r="EF371" s="16"/>
      <c r="EG371" s="16"/>
      <c r="EH371" s="16"/>
      <c r="EI371" s="16"/>
      <c r="EJ371" s="16"/>
      <c r="EK371" s="16"/>
      <c r="EL371" s="16"/>
      <c r="EM371" s="16"/>
      <c r="EN371" s="16"/>
      <c r="EO371" s="16"/>
      <c r="EP371" s="16"/>
      <c r="EQ371" s="16"/>
      <c r="ER371" s="16"/>
      <c r="ES371" s="16"/>
      <c r="ET371" s="16"/>
      <c r="EU371" s="16"/>
      <c r="EV371" s="16"/>
      <c r="EW371" s="16"/>
      <c r="EX371" s="16"/>
      <c r="EY371" s="16"/>
      <c r="EZ371" s="16"/>
      <c r="FA371" s="16"/>
      <c r="FB371" s="16"/>
      <c r="FC371" s="16"/>
      <c r="FD371" s="16"/>
      <c r="FE371" s="16"/>
      <c r="FF371" s="16"/>
      <c r="FG371" s="16"/>
      <c r="FH371" s="16"/>
      <c r="FI371" s="16"/>
      <c r="FJ371" s="16"/>
      <c r="FK371" s="16"/>
      <c r="FL371" s="16"/>
      <c r="FM371" s="16"/>
      <c r="FN371" s="16"/>
      <c r="FO371" s="16"/>
      <c r="FP371" s="16"/>
      <c r="FQ371" s="16"/>
      <c r="FR371" s="16"/>
      <c r="FS371" s="16"/>
      <c r="FT371" s="16"/>
      <c r="FU371" s="16"/>
      <c r="FV371" s="16"/>
      <c r="FW371" s="16"/>
      <c r="FX371" s="16"/>
      <c r="FY371" s="16"/>
      <c r="FZ371" s="16"/>
      <c r="GA371" s="16"/>
      <c r="GB371" s="16"/>
      <c r="GC371" s="16"/>
      <c r="GD371" s="16"/>
      <c r="GE371" s="16"/>
      <c r="GF371" s="16"/>
      <c r="GG371" s="16"/>
      <c r="GH371" s="16"/>
      <c r="GI371" s="16"/>
      <c r="GJ371" s="16"/>
      <c r="GK371" s="16"/>
      <c r="GL371" s="16"/>
      <c r="GM371" s="16"/>
      <c r="GN371" s="16"/>
      <c r="GO371" s="16"/>
      <c r="GP371" s="16"/>
      <c r="GQ371" s="16"/>
      <c r="GR371" s="16"/>
      <c r="GS371" s="16"/>
      <c r="GT371" s="16"/>
      <c r="GU371" s="16"/>
      <c r="GV371" s="16"/>
      <c r="GW371" s="16"/>
      <c r="GX371" s="16"/>
      <c r="GY371" s="16"/>
      <c r="GZ371" s="16"/>
      <c r="HA371" s="16"/>
      <c r="HB371" s="16"/>
      <c r="HC371" s="16"/>
      <c r="HD371" s="16"/>
      <c r="HE371" s="16"/>
      <c r="HF371" s="16"/>
      <c r="HG371" s="16"/>
      <c r="HH371" s="16"/>
      <c r="HI371" s="16"/>
      <c r="HJ371" s="16"/>
      <c r="HK371" s="16"/>
      <c r="HL371" s="16"/>
      <c r="HM371" s="16"/>
      <c r="HN371" s="16"/>
      <c r="HO371" s="16"/>
      <c r="HP371" s="16"/>
      <c r="HQ371" s="16"/>
      <c r="HR371" s="16"/>
      <c r="HS371" s="16"/>
      <c r="HT371" s="16"/>
      <c r="HU371" s="16"/>
      <c r="HV371" s="16"/>
      <c r="HW371" s="16"/>
      <c r="HX371" s="16"/>
      <c r="HY371" s="16"/>
      <c r="HZ371" s="16"/>
      <c r="IA371" s="16"/>
      <c r="IB371" s="16"/>
      <c r="IC371" s="16"/>
      <c r="ID371" s="16"/>
      <c r="IE371" s="16"/>
      <c r="IF371" s="16"/>
      <c r="IG371" s="16"/>
      <c r="IH371" s="16"/>
      <c r="II371" s="16"/>
      <c r="IJ371" s="16"/>
      <c r="IK371" s="16"/>
      <c r="IL371" s="16"/>
      <c r="IM371" s="16"/>
      <c r="IN371" s="16"/>
      <c r="IO371" s="16"/>
      <c r="IP371" s="16"/>
      <c r="IQ371" s="16"/>
      <c r="IR371" s="16"/>
      <c r="IS371" s="16"/>
      <c r="IT371" s="16"/>
      <c r="IU371" s="16"/>
      <c r="IV371" s="16"/>
      <c r="IW371" s="16"/>
      <c r="IX371" s="16"/>
      <c r="IY371" s="16"/>
      <c r="IZ371" s="16"/>
      <c r="JA371" s="16"/>
      <c r="JB371" s="16"/>
      <c r="JC371" s="16"/>
      <c r="JD371" s="16"/>
      <c r="JE371" s="16"/>
      <c r="JF371" s="16"/>
    </row>
    <row r="372" spans="1:266" s="18" customFormat="1" ht="12.9" customHeight="1" x14ac:dyDescent="0.2">
      <c r="A372" s="17" t="s">
        <v>395</v>
      </c>
      <c r="B372" s="20"/>
      <c r="C372" s="20"/>
      <c r="D372" s="20"/>
      <c r="E372" s="20"/>
      <c r="F372" s="20"/>
      <c r="G372" s="20"/>
      <c r="H372" s="20"/>
      <c r="I372" s="20"/>
      <c r="J372" s="20"/>
      <c r="K372" s="20"/>
      <c r="L372" s="20"/>
      <c r="M372" s="20"/>
      <c r="N372" s="20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0"/>
      <c r="Z372" s="20"/>
      <c r="AA372" s="20"/>
      <c r="AB372" s="20"/>
      <c r="AC372" s="20"/>
      <c r="AD372" s="20"/>
      <c r="AE372" s="20"/>
      <c r="AF372" s="20"/>
      <c r="AG372" s="20"/>
      <c r="AH372" s="20"/>
      <c r="AI372" s="20"/>
      <c r="AJ372" s="20"/>
      <c r="AK372" s="20"/>
      <c r="AL372" s="20"/>
      <c r="AM372" s="20"/>
      <c r="AN372" s="20"/>
      <c r="AO372" s="20"/>
      <c r="AP372" s="20"/>
      <c r="AQ372" s="20"/>
      <c r="AR372" s="20"/>
      <c r="AS372" s="20"/>
      <c r="AT372" s="20"/>
      <c r="AU372" s="20"/>
      <c r="AV372" s="20"/>
      <c r="AW372" s="20"/>
      <c r="AX372" s="20"/>
      <c r="AY372" s="20"/>
      <c r="AZ372" s="20"/>
      <c r="BA372" s="20"/>
      <c r="BB372" s="20"/>
      <c r="BC372" s="20"/>
      <c r="BD372" s="20"/>
      <c r="BE372" s="20"/>
      <c r="BF372" s="20"/>
      <c r="BG372" s="20"/>
      <c r="BH372" s="20"/>
      <c r="BI372" s="20"/>
      <c r="BJ372" s="20"/>
      <c r="BK372" s="20"/>
      <c r="BL372" s="20"/>
      <c r="BM372" s="20"/>
      <c r="BN372" s="20"/>
      <c r="BO372" s="20"/>
      <c r="BP372" s="20"/>
      <c r="BQ372" s="20"/>
      <c r="BR372" s="20"/>
      <c r="BS372" s="20"/>
      <c r="BT372" s="20"/>
      <c r="BU372" s="20"/>
      <c r="BV372" s="20"/>
      <c r="BW372" s="20"/>
      <c r="BX372" s="20"/>
      <c r="BY372" s="20"/>
      <c r="BZ372" s="20"/>
      <c r="CA372" s="20"/>
      <c r="CB372" s="20"/>
      <c r="CC372" s="20"/>
      <c r="CD372" s="20"/>
      <c r="CE372" s="20"/>
      <c r="CF372" s="20"/>
      <c r="CG372" s="20"/>
      <c r="CH372" s="20"/>
      <c r="CI372" s="20"/>
      <c r="CJ372" s="20"/>
      <c r="CK372" s="20"/>
      <c r="CL372" s="20"/>
      <c r="CM372" s="20"/>
      <c r="CN372" s="20"/>
      <c r="CO372" s="20"/>
      <c r="CP372" s="20"/>
      <c r="CQ372" s="20"/>
      <c r="CR372" s="20"/>
      <c r="CS372" s="20"/>
      <c r="CT372" s="20"/>
      <c r="CU372" s="20"/>
      <c r="CV372" s="20"/>
      <c r="CW372" s="20"/>
      <c r="CX372" s="20"/>
      <c r="CY372" s="20"/>
      <c r="CZ372" s="20"/>
      <c r="DA372" s="20"/>
      <c r="DB372" s="20"/>
      <c r="DC372" s="20"/>
      <c r="DD372" s="20"/>
      <c r="DE372" s="20"/>
      <c r="DF372" s="20"/>
      <c r="DG372" s="20"/>
      <c r="DH372" s="20"/>
      <c r="DI372" s="20"/>
      <c r="DJ372" s="20"/>
      <c r="DK372" s="20"/>
      <c r="DL372" s="20"/>
      <c r="DM372" s="20"/>
      <c r="DN372" s="20"/>
      <c r="DO372" s="20"/>
      <c r="DP372" s="20"/>
      <c r="DQ372" s="20"/>
      <c r="DR372" s="20"/>
      <c r="DS372" s="20"/>
      <c r="DT372" s="20"/>
      <c r="DU372" s="20"/>
      <c r="DV372" s="20"/>
      <c r="DW372" s="20"/>
      <c r="DX372" s="20"/>
      <c r="DY372" s="20"/>
      <c r="DZ372" s="20"/>
      <c r="EA372" s="20"/>
      <c r="EB372" s="20"/>
      <c r="EC372" s="20"/>
      <c r="ED372" s="20"/>
      <c r="EE372" s="20"/>
      <c r="EF372" s="20"/>
      <c r="EG372" s="20"/>
      <c r="EH372" s="20"/>
      <c r="EI372" s="20"/>
      <c r="EJ372" s="20"/>
      <c r="EK372" s="20"/>
      <c r="EL372" s="20"/>
      <c r="EM372" s="20"/>
      <c r="EN372" s="20"/>
      <c r="EO372" s="20"/>
      <c r="EP372" s="20"/>
      <c r="EQ372" s="20"/>
      <c r="ER372" s="20"/>
      <c r="ES372" s="20"/>
      <c r="ET372" s="20"/>
      <c r="EU372" s="20"/>
      <c r="EV372" s="20"/>
      <c r="EW372" s="20"/>
      <c r="EX372" s="20"/>
      <c r="EY372" s="20"/>
      <c r="EZ372" s="20"/>
      <c r="FA372" s="20"/>
      <c r="FB372" s="20"/>
      <c r="FC372" s="20"/>
      <c r="FD372" s="20"/>
      <c r="FE372" s="20"/>
      <c r="FF372" s="20"/>
      <c r="FG372" s="20"/>
      <c r="FH372" s="20"/>
      <c r="FI372" s="20"/>
      <c r="FJ372" s="20"/>
      <c r="FK372" s="20"/>
      <c r="FL372" s="20"/>
      <c r="FM372" s="20"/>
      <c r="FN372" s="20"/>
      <c r="FO372" s="20"/>
      <c r="FP372" s="20"/>
      <c r="FQ372" s="20"/>
      <c r="FR372" s="20"/>
      <c r="FS372" s="20"/>
      <c r="FT372" s="20"/>
      <c r="FU372" s="20"/>
      <c r="FV372" s="20"/>
      <c r="FW372" s="20"/>
      <c r="FX372" s="20"/>
      <c r="FY372" s="20"/>
      <c r="FZ372" s="20"/>
      <c r="GA372" s="20"/>
      <c r="GB372" s="20"/>
      <c r="GC372" s="20"/>
      <c r="GD372" s="20"/>
      <c r="GE372" s="20"/>
      <c r="GF372" s="20"/>
      <c r="GG372" s="20"/>
      <c r="GH372" s="20"/>
      <c r="GI372" s="20"/>
      <c r="GJ372" s="20"/>
      <c r="GK372" s="20"/>
      <c r="GL372" s="20"/>
      <c r="GM372" s="20"/>
      <c r="GN372" s="20"/>
      <c r="GO372" s="20"/>
      <c r="GP372" s="20"/>
      <c r="GQ372" s="20"/>
      <c r="GR372" s="20"/>
      <c r="GS372" s="20"/>
      <c r="GT372" s="20"/>
      <c r="GU372" s="20"/>
      <c r="GV372" s="20"/>
      <c r="GW372" s="20"/>
      <c r="GX372" s="20"/>
      <c r="GY372" s="20"/>
      <c r="GZ372" s="20"/>
      <c r="HA372" s="20"/>
      <c r="HB372" s="20"/>
      <c r="HC372" s="20"/>
      <c r="HD372" s="20"/>
      <c r="HE372" s="20"/>
      <c r="HF372" s="20"/>
      <c r="HG372" s="20"/>
      <c r="HH372" s="20"/>
      <c r="HI372" s="20"/>
      <c r="HJ372" s="20"/>
      <c r="HK372" s="20"/>
      <c r="HL372" s="20"/>
      <c r="HM372" s="20"/>
      <c r="HN372" s="20"/>
      <c r="HO372" s="20"/>
      <c r="HP372" s="20"/>
      <c r="HQ372" s="20"/>
      <c r="HR372" s="20"/>
      <c r="HS372" s="20"/>
      <c r="HT372" s="20"/>
      <c r="HU372" s="20"/>
      <c r="HV372" s="20"/>
      <c r="HW372" s="20"/>
      <c r="HX372" s="20"/>
      <c r="HY372" s="20"/>
      <c r="HZ372" s="20"/>
      <c r="IA372" s="20"/>
      <c r="IB372" s="20"/>
      <c r="IC372" s="20"/>
      <c r="ID372" s="20"/>
      <c r="IE372" s="20"/>
      <c r="IF372" s="20"/>
      <c r="IG372" s="20"/>
      <c r="IH372" s="20"/>
      <c r="II372" s="20"/>
      <c r="IJ372" s="20"/>
      <c r="IK372" s="20"/>
      <c r="IL372" s="20"/>
      <c r="IM372" s="20"/>
      <c r="IN372" s="20"/>
      <c r="IO372" s="20"/>
      <c r="IP372" s="20"/>
      <c r="IQ372" s="20"/>
      <c r="IR372" s="20"/>
      <c r="IS372" s="20"/>
      <c r="IT372" s="20"/>
      <c r="IU372" s="20"/>
      <c r="IV372" s="20"/>
      <c r="IW372" s="20"/>
      <c r="IX372" s="20"/>
      <c r="IY372" s="20"/>
      <c r="IZ372" s="20"/>
      <c r="JA372" s="20"/>
      <c r="JB372" s="20"/>
      <c r="JC372" s="20"/>
      <c r="JD372" s="20"/>
      <c r="JE372" s="20"/>
      <c r="JF372" s="20"/>
    </row>
    <row r="373" spans="1:266" s="18" customFormat="1" ht="12.9" customHeight="1" x14ac:dyDescent="0.2">
      <c r="A373" s="18" t="s">
        <v>329</v>
      </c>
      <c r="B373" s="20">
        <f t="shared" ref="B373:BM373" si="435">+B151/B$365</f>
        <v>859.30490341753341</v>
      </c>
      <c r="C373" s="20">
        <f t="shared" si="435"/>
        <v>803.96789911149324</v>
      </c>
      <c r="D373" s="20">
        <f t="shared" si="435"/>
        <v>813.80371959942772</v>
      </c>
      <c r="E373" s="20">
        <f t="shared" si="435"/>
        <v>888.48726023475524</v>
      </c>
      <c r="F373" s="20">
        <f t="shared" si="435"/>
        <v>896.15465980560316</v>
      </c>
      <c r="G373" s="20">
        <f t="shared" si="435"/>
        <v>903.12171428571423</v>
      </c>
      <c r="H373" s="20">
        <f t="shared" si="435"/>
        <v>914.94460308395207</v>
      </c>
      <c r="I373" s="20">
        <f t="shared" si="435"/>
        <v>872.18860904407552</v>
      </c>
      <c r="J373" s="20">
        <f t="shared" si="435"/>
        <v>880.94860752225088</v>
      </c>
      <c r="K373" s="20">
        <f t="shared" si="435"/>
        <v>892.045675135598</v>
      </c>
      <c r="L373" s="20">
        <f t="shared" si="435"/>
        <v>875.21783295711066</v>
      </c>
      <c r="M373" s="20">
        <f t="shared" si="435"/>
        <v>888.4550609583215</v>
      </c>
      <c r="N373" s="20">
        <f t="shared" si="435"/>
        <v>897.56260434056765</v>
      </c>
      <c r="O373" s="20">
        <f t="shared" si="435"/>
        <v>838.02725086828752</v>
      </c>
      <c r="P373" s="20">
        <f t="shared" si="435"/>
        <v>824.00475687103597</v>
      </c>
      <c r="Q373" s="20">
        <f t="shared" si="435"/>
        <v>890.46186328846659</v>
      </c>
      <c r="R373" s="20">
        <f t="shared" si="435"/>
        <v>876.27385892116183</v>
      </c>
      <c r="S373" s="20">
        <f t="shared" si="435"/>
        <v>820.41708291708289</v>
      </c>
      <c r="T373" s="20">
        <f t="shared" si="435"/>
        <v>761.96043081245614</v>
      </c>
      <c r="U373" s="20">
        <f t="shared" si="435"/>
        <v>741.86166281755197</v>
      </c>
      <c r="V373" s="20">
        <f t="shared" si="435"/>
        <v>729.55917359083764</v>
      </c>
      <c r="W373" s="20">
        <f t="shared" si="435"/>
        <v>712.4986893840105</v>
      </c>
      <c r="X373" s="20">
        <f t="shared" si="435"/>
        <v>675.05442176870747</v>
      </c>
      <c r="Y373" s="20">
        <f t="shared" si="435"/>
        <v>694.12686885946175</v>
      </c>
      <c r="Z373" s="20">
        <f t="shared" si="435"/>
        <v>657.89367875647667</v>
      </c>
      <c r="AA373" s="20">
        <f t="shared" si="435"/>
        <v>635.54164965291955</v>
      </c>
      <c r="AB373" s="20">
        <f t="shared" si="435"/>
        <v>669.02939350031045</v>
      </c>
      <c r="AC373" s="20">
        <f t="shared" si="435"/>
        <v>686.80327868852464</v>
      </c>
      <c r="AD373" s="20">
        <f t="shared" si="435"/>
        <v>616.46380952380957</v>
      </c>
      <c r="AE373" s="20">
        <f t="shared" si="435"/>
        <v>498.94564670357323</v>
      </c>
      <c r="AF373" s="20">
        <f t="shared" si="435"/>
        <v>478.92129010695186</v>
      </c>
      <c r="AG373" s="20">
        <f t="shared" si="435"/>
        <v>454.95812286133292</v>
      </c>
      <c r="AH373" s="20">
        <f t="shared" si="435"/>
        <v>487.56758104738157</v>
      </c>
      <c r="AI373" s="20">
        <f t="shared" si="435"/>
        <v>467.58380878951425</v>
      </c>
      <c r="AJ373" s="20">
        <f t="shared" si="435"/>
        <v>433.34906066255559</v>
      </c>
      <c r="AK373" s="20">
        <f t="shared" si="435"/>
        <v>419.94876126126127</v>
      </c>
      <c r="AL373" s="20">
        <f t="shared" si="435"/>
        <v>421.84031598250812</v>
      </c>
      <c r="AM373" s="20">
        <f t="shared" si="435"/>
        <v>449.14028517931729</v>
      </c>
      <c r="AN373" s="20">
        <f t="shared" si="435"/>
        <v>499.07940446650122</v>
      </c>
      <c r="AO373" s="20">
        <f t="shared" si="435"/>
        <v>530.93614428400451</v>
      </c>
      <c r="AP373" s="20">
        <f t="shared" si="435"/>
        <v>541.61898744811992</v>
      </c>
      <c r="AQ373" s="20">
        <f t="shared" si="435"/>
        <v>585.07758619951312</v>
      </c>
      <c r="AR373" s="20">
        <f t="shared" si="435"/>
        <v>604.92021077420725</v>
      </c>
      <c r="AS373" s="20">
        <f t="shared" si="435"/>
        <v>592.88999381724636</v>
      </c>
      <c r="AT373" s="20">
        <f t="shared" si="435"/>
        <v>602.68152653215191</v>
      </c>
      <c r="AU373" s="20">
        <f t="shared" si="435"/>
        <v>591.99997388292138</v>
      </c>
      <c r="AV373" s="20">
        <f t="shared" si="435"/>
        <v>590.6982141363776</v>
      </c>
      <c r="AW373" s="20">
        <f t="shared" si="435"/>
        <v>647.43179979774038</v>
      </c>
      <c r="AX373" s="20">
        <f t="shared" si="435"/>
        <v>678.9615155273633</v>
      </c>
      <c r="AY373" s="20">
        <f t="shared" si="435"/>
        <v>709.97488577437502</v>
      </c>
      <c r="AZ373" s="20">
        <f t="shared" si="435"/>
        <v>735.54675724670346</v>
      </c>
      <c r="BA373" s="20">
        <f t="shared" si="435"/>
        <v>768.15900811036795</v>
      </c>
      <c r="BB373" s="20">
        <f t="shared" si="435"/>
        <v>778.11670368684474</v>
      </c>
      <c r="BC373" s="20">
        <f t="shared" si="435"/>
        <v>771.57749393542485</v>
      </c>
      <c r="BD373" s="20">
        <f t="shared" si="435"/>
        <v>765.70779143031484</v>
      </c>
      <c r="BE373" s="20">
        <f t="shared" si="435"/>
        <v>782.82610417570083</v>
      </c>
      <c r="BF373" s="20">
        <f t="shared" si="435"/>
        <v>810.4503180393383</v>
      </c>
      <c r="BG373" s="20">
        <f t="shared" si="435"/>
        <v>803.06947732338256</v>
      </c>
      <c r="BH373" s="20">
        <f t="shared" si="435"/>
        <v>818.69278610854315</v>
      </c>
      <c r="BI373" s="20">
        <f t="shared" si="435"/>
        <v>817.00457561561814</v>
      </c>
      <c r="BJ373" s="20">
        <f t="shared" si="435"/>
        <v>850.97083035700496</v>
      </c>
      <c r="BK373" s="20">
        <f t="shared" si="435"/>
        <v>856.14869911607093</v>
      </c>
      <c r="BL373" s="20">
        <f t="shared" si="435"/>
        <v>852.17109786320918</v>
      </c>
      <c r="BM373" s="20">
        <f t="shared" si="435"/>
        <v>847.60431669961326</v>
      </c>
      <c r="BN373" s="20">
        <f t="shared" ref="BN373:DY373" si="436">+BN151/BN$365</f>
        <v>862.05547533771539</v>
      </c>
      <c r="BO373" s="20">
        <f t="shared" si="436"/>
        <v>887.17245927942815</v>
      </c>
      <c r="BP373" s="20">
        <f t="shared" si="436"/>
        <v>897.13158615686996</v>
      </c>
      <c r="BQ373" s="20">
        <f t="shared" si="436"/>
        <v>934.65407504816244</v>
      </c>
      <c r="BR373" s="20">
        <f t="shared" si="436"/>
        <v>910.38567508899541</v>
      </c>
      <c r="BS373" s="20">
        <f t="shared" si="436"/>
        <v>932.06302228990535</v>
      </c>
      <c r="BT373" s="20">
        <f t="shared" si="436"/>
        <v>949.46438566140796</v>
      </c>
      <c r="BU373" s="20">
        <f t="shared" si="436"/>
        <v>946.50728698743353</v>
      </c>
      <c r="BV373" s="20">
        <f t="shared" si="436"/>
        <v>988.16824431005364</v>
      </c>
      <c r="BW373" s="20">
        <f t="shared" si="436"/>
        <v>1011.1027578123218</v>
      </c>
      <c r="BX373" s="20">
        <f t="shared" si="436"/>
        <v>1024.3864583596626</v>
      </c>
      <c r="BY373" s="20">
        <f t="shared" si="436"/>
        <v>1019.1730368030151</v>
      </c>
      <c r="BZ373" s="20">
        <f t="shared" si="436"/>
        <v>1092.569104621823</v>
      </c>
      <c r="CA373" s="20">
        <f t="shared" si="436"/>
        <v>1092.3582611995862</v>
      </c>
      <c r="CB373" s="20">
        <f t="shared" si="436"/>
        <v>1131.4925145704447</v>
      </c>
      <c r="CC373" s="20">
        <f t="shared" si="436"/>
        <v>1138.3610698159271</v>
      </c>
      <c r="CD373" s="20">
        <f t="shared" si="436"/>
        <v>1170.0427020236025</v>
      </c>
      <c r="CE373" s="20">
        <f t="shared" si="436"/>
        <v>1240.3025618782067</v>
      </c>
      <c r="CF373" s="20">
        <f t="shared" si="436"/>
        <v>1226.9247645843816</v>
      </c>
      <c r="CG373" s="20">
        <f t="shared" si="436"/>
        <v>1270.1918297191598</v>
      </c>
      <c r="CH373" s="20">
        <f t="shared" si="436"/>
        <v>1389.1600552071122</v>
      </c>
      <c r="CI373" s="20">
        <f t="shared" si="436"/>
        <v>1437.6020984312527</v>
      </c>
      <c r="CJ373" s="20">
        <f t="shared" si="436"/>
        <v>1553.34904507445</v>
      </c>
      <c r="CK373" s="20">
        <f t="shared" si="436"/>
        <v>1633.456874021635</v>
      </c>
      <c r="CL373" s="20">
        <f t="shared" si="436"/>
        <v>1675.3469107141091</v>
      </c>
      <c r="CM373" s="20">
        <f t="shared" si="436"/>
        <v>1747.1085080367563</v>
      </c>
      <c r="CN373" s="20">
        <f t="shared" si="436"/>
        <v>1747.3645157052333</v>
      </c>
      <c r="CO373" s="20">
        <f t="shared" si="436"/>
        <v>1791.1727385515744</v>
      </c>
      <c r="CP373" s="20">
        <f t="shared" si="436"/>
        <v>1846.4040594923092</v>
      </c>
      <c r="CQ373" s="20">
        <f t="shared" si="436"/>
        <v>1912.5811806075908</v>
      </c>
      <c r="CR373" s="20">
        <f t="shared" si="436"/>
        <v>2065.7722066558863</v>
      </c>
      <c r="CS373" s="20">
        <f t="shared" si="436"/>
        <v>2126.895571485843</v>
      </c>
      <c r="CT373" s="20">
        <f t="shared" si="436"/>
        <v>2375.2557940049192</v>
      </c>
      <c r="CU373" s="20">
        <f t="shared" si="436"/>
        <v>2410.5927180578183</v>
      </c>
      <c r="CV373" s="20">
        <f t="shared" si="436"/>
        <v>2601.2188542246054</v>
      </c>
      <c r="CW373" s="20">
        <f t="shared" si="436"/>
        <v>2867.0455224541797</v>
      </c>
      <c r="CX373" s="20">
        <f t="shared" si="436"/>
        <v>3107.3269871134416</v>
      </c>
      <c r="CY373" s="20">
        <f t="shared" si="436"/>
        <v>3263.2367820211011</v>
      </c>
      <c r="CZ373" s="20">
        <f t="shared" si="436"/>
        <v>3278.3453413433872</v>
      </c>
      <c r="DA373" s="20">
        <f t="shared" si="436"/>
        <v>3290.6729174992925</v>
      </c>
      <c r="DB373" s="20">
        <f t="shared" si="436"/>
        <v>3287.7187325929985</v>
      </c>
      <c r="DC373" s="20">
        <f t="shared" si="436"/>
        <v>2809.0670191526488</v>
      </c>
      <c r="DD373" s="20">
        <f t="shared" si="436"/>
        <v>2552.0515751275107</v>
      </c>
      <c r="DE373" s="20">
        <f t="shared" si="436"/>
        <v>2581.9851060105902</v>
      </c>
      <c r="DF373" s="20">
        <f t="shared" si="436"/>
        <v>2683.1726392343458</v>
      </c>
      <c r="DG373" s="20">
        <f t="shared" si="436"/>
        <v>2664.655219251043</v>
      </c>
      <c r="DH373" s="20">
        <f t="shared" si="436"/>
        <v>2635.0494463098617</v>
      </c>
      <c r="DI373" s="20">
        <f t="shared" si="436"/>
        <v>2747.3352062836025</v>
      </c>
      <c r="DJ373" s="20">
        <f t="shared" si="436"/>
        <v>2866.931852367889</v>
      </c>
      <c r="DK373" s="20">
        <f t="shared" si="436"/>
        <v>2969.5544169576074</v>
      </c>
      <c r="DL373" s="20">
        <f t="shared" si="436"/>
        <v>2995.4302080744746</v>
      </c>
      <c r="DM373" s="20">
        <f t="shared" si="436"/>
        <v>3124.4379954660685</v>
      </c>
      <c r="DN373" s="20">
        <f t="shared" si="436"/>
        <v>3209.9249795357118</v>
      </c>
      <c r="DO373" s="20">
        <f t="shared" si="436"/>
        <v>3339.1753359419949</v>
      </c>
      <c r="DP373" s="20">
        <f t="shared" si="436"/>
        <v>3536.6425938023249</v>
      </c>
      <c r="DQ373" s="20">
        <f t="shared" si="436"/>
        <v>3789.6515150174746</v>
      </c>
      <c r="DR373" s="20">
        <f t="shared" si="436"/>
        <v>3891.6876568141779</v>
      </c>
      <c r="DS373" s="20">
        <f t="shared" si="436"/>
        <v>3913.7678262867175</v>
      </c>
      <c r="DT373" s="20">
        <f t="shared" si="436"/>
        <v>3919.946125721699</v>
      </c>
      <c r="DU373" s="20">
        <f t="shared" si="436"/>
        <v>3974.6249687807972</v>
      </c>
      <c r="DV373" s="20">
        <f t="shared" si="436"/>
        <v>4001.0065207340331</v>
      </c>
      <c r="DW373" s="20">
        <f t="shared" si="436"/>
        <v>4001.939417762916</v>
      </c>
      <c r="DX373" s="20">
        <f t="shared" si="436"/>
        <v>4039.5919006541521</v>
      </c>
      <c r="DY373" s="20">
        <f t="shared" si="436"/>
        <v>4117.6647853305358</v>
      </c>
      <c r="DZ373" s="20">
        <f t="shared" ref="DZ373:GK373" si="437">+DZ151/DZ$365</f>
        <v>4119.0295207763511</v>
      </c>
      <c r="EA373" s="20">
        <f t="shared" si="437"/>
        <v>4043.5596083121063</v>
      </c>
      <c r="EB373" s="20">
        <f t="shared" si="437"/>
        <v>4058.2541712349257</v>
      </c>
      <c r="EC373" s="20">
        <f t="shared" si="437"/>
        <v>4405.4798733751477</v>
      </c>
      <c r="ED373" s="20">
        <f t="shared" si="437"/>
        <v>4420.7058353897646</v>
      </c>
      <c r="EE373" s="20">
        <f t="shared" si="437"/>
        <v>4490.7756258762101</v>
      </c>
      <c r="EF373" s="20">
        <f t="shared" si="437"/>
        <v>4786.243584965523</v>
      </c>
      <c r="EG373" s="20">
        <f t="shared" si="437"/>
        <v>5141.150620165633</v>
      </c>
      <c r="EH373" s="20">
        <f t="shared" si="437"/>
        <v>5304.4983364734353</v>
      </c>
      <c r="EI373" s="20">
        <f t="shared" si="437"/>
        <v>5352.8538675660757</v>
      </c>
      <c r="EJ373" s="20">
        <f t="shared" si="437"/>
        <v>5521.1502648926817</v>
      </c>
      <c r="EK373" s="20">
        <f t="shared" si="437"/>
        <v>5739.3472884869343</v>
      </c>
      <c r="EL373" s="20">
        <f t="shared" si="437"/>
        <v>5604.301364618389</v>
      </c>
      <c r="EM373" s="20">
        <f t="shared" si="437"/>
        <v>5464.8079623528911</v>
      </c>
      <c r="EN373" s="20">
        <f t="shared" si="437"/>
        <v>5293.3704943830244</v>
      </c>
      <c r="EO373" s="20">
        <f t="shared" si="437"/>
        <v>5470.2634690067462</v>
      </c>
      <c r="EP373" s="20">
        <f t="shared" si="437"/>
        <v>5237.8721331571223</v>
      </c>
      <c r="EQ373" s="20">
        <f t="shared" si="437"/>
        <v>5449.5005590659111</v>
      </c>
      <c r="ER373" s="20">
        <f t="shared" si="437"/>
        <v>5703.1471768520069</v>
      </c>
      <c r="ES373" s="20">
        <f t="shared" si="437"/>
        <v>5685.7458549380763</v>
      </c>
      <c r="ET373" s="20">
        <f t="shared" si="437"/>
        <v>5651.4924261745346</v>
      </c>
      <c r="EU373" s="20">
        <f t="shared" si="437"/>
        <v>5477.2373865382015</v>
      </c>
      <c r="EV373" s="20">
        <f t="shared" si="437"/>
        <v>5633.3366726365739</v>
      </c>
      <c r="EW373" s="20">
        <f t="shared" si="437"/>
        <v>5780.9541725889503</v>
      </c>
      <c r="EX373" s="20">
        <f t="shared" si="437"/>
        <v>5813.1971472092437</v>
      </c>
      <c r="EY373" s="20">
        <f t="shared" si="437"/>
        <v>5815.6432636283034</v>
      </c>
      <c r="EZ373" s="20">
        <f t="shared" si="437"/>
        <v>5835.3566790356526</v>
      </c>
      <c r="FA373" s="20">
        <f t="shared" si="437"/>
        <v>6301.9765971506631</v>
      </c>
      <c r="FB373" s="20">
        <f t="shared" si="437"/>
        <v>6581.8111187044597</v>
      </c>
      <c r="FC373" s="20">
        <f t="shared" si="437"/>
        <v>7004.2334496235653</v>
      </c>
      <c r="FD373" s="20">
        <f t="shared" si="437"/>
        <v>7125.2690984897936</v>
      </c>
      <c r="FE373" s="20">
        <f t="shared" si="437"/>
        <v>7096.4808257299355</v>
      </c>
      <c r="FF373" s="20">
        <f t="shared" si="437"/>
        <v>6870.6807496827223</v>
      </c>
      <c r="FG373" s="20">
        <f t="shared" si="437"/>
        <v>6600.6974492163617</v>
      </c>
      <c r="FH373" s="20">
        <f t="shared" si="437"/>
        <v>6559.4727466661543</v>
      </c>
      <c r="FI373" s="20">
        <f t="shared" si="437"/>
        <v>6669.2902359193458</v>
      </c>
      <c r="FJ373" s="20">
        <f t="shared" si="437"/>
        <v>6612.0238527597476</v>
      </c>
      <c r="FK373" s="20">
        <f t="shared" si="437"/>
        <v>6728.0092000279146</v>
      </c>
      <c r="FL373" s="20">
        <f t="shared" si="437"/>
        <v>6868.586476295709</v>
      </c>
      <c r="FM373" s="20">
        <f t="shared" si="437"/>
        <v>7162.9263887803663</v>
      </c>
      <c r="FN373" s="20">
        <f t="shared" si="437"/>
        <v>6958.0348798654704</v>
      </c>
      <c r="FO373" s="20">
        <f t="shared" si="437"/>
        <v>7131.438849588405</v>
      </c>
      <c r="FP373" s="20">
        <f t="shared" si="437"/>
        <v>7315.8051586857628</v>
      </c>
      <c r="FQ373" s="20">
        <f t="shared" si="437"/>
        <v>7326.9221987204774</v>
      </c>
      <c r="FR373" s="20">
        <f t="shared" si="437"/>
        <v>7349.1355695574448</v>
      </c>
      <c r="FS373" s="20">
        <f t="shared" si="437"/>
        <v>7465.1621855982312</v>
      </c>
      <c r="FT373" s="20">
        <f t="shared" si="437"/>
        <v>7705.724266239522</v>
      </c>
      <c r="FU373" s="20">
        <f t="shared" si="437"/>
        <v>7892.8944855145601</v>
      </c>
      <c r="FV373" s="20">
        <f t="shared" si="437"/>
        <v>7750.1203333337362</v>
      </c>
      <c r="FW373" s="20">
        <f t="shared" si="437"/>
        <v>7443.1552847089961</v>
      </c>
      <c r="FX373" s="20">
        <f t="shared" si="437"/>
        <v>7359.6135633243675</v>
      </c>
      <c r="FY373" s="20">
        <f t="shared" si="437"/>
        <v>7614.677344884245</v>
      </c>
      <c r="FZ373" s="20">
        <f t="shared" si="437"/>
        <v>7600.7336148343657</v>
      </c>
      <c r="GA373" s="20">
        <f t="shared" si="437"/>
        <v>7783.7701992113061</v>
      </c>
      <c r="GB373" s="20">
        <f t="shared" si="437"/>
        <v>7777.0485683520246</v>
      </c>
      <c r="GC373" s="20">
        <f t="shared" si="437"/>
        <v>7582.4119553892533</v>
      </c>
      <c r="GD373" s="20">
        <f t="shared" si="437"/>
        <v>7493.6954557320178</v>
      </c>
      <c r="GE373" s="20">
        <f t="shared" si="437"/>
        <v>7385.3588728421373</v>
      </c>
      <c r="GF373" s="20">
        <f t="shared" si="437"/>
        <v>7381.0612235494891</v>
      </c>
      <c r="GG373" s="20">
        <f t="shared" si="437"/>
        <v>7214.6033088808063</v>
      </c>
      <c r="GH373" s="20">
        <f t="shared" si="437"/>
        <v>6880.244871525435</v>
      </c>
      <c r="GI373" s="20">
        <f t="shared" si="437"/>
        <v>6654.950580457521</v>
      </c>
      <c r="GJ373" s="20">
        <f t="shared" si="437"/>
        <v>6568.748959268727</v>
      </c>
      <c r="GK373" s="20">
        <f t="shared" si="437"/>
        <v>6516.4019329645907</v>
      </c>
      <c r="GL373" s="20">
        <f t="shared" ref="GL373:IW373" si="438">+GL151/GL$365</f>
        <v>6572.7376243024146</v>
      </c>
      <c r="GM373" s="20">
        <f t="shared" si="438"/>
        <v>6654.6940806522871</v>
      </c>
      <c r="GN373" s="20">
        <f t="shared" si="438"/>
        <v>6808.8509164620891</v>
      </c>
      <c r="GO373" s="20">
        <f t="shared" si="438"/>
        <v>6937.9237644512295</v>
      </c>
      <c r="GP373" s="20">
        <f t="shared" si="438"/>
        <v>6928.4277109025106</v>
      </c>
      <c r="GQ373" s="20">
        <f t="shared" si="438"/>
        <v>6909.7459372250041</v>
      </c>
      <c r="GR373" s="20">
        <f t="shared" si="438"/>
        <v>7037.0860417398244</v>
      </c>
      <c r="GS373" s="20">
        <f t="shared" si="438"/>
        <v>7163.0956296955774</v>
      </c>
      <c r="GT373" s="20">
        <f t="shared" si="438"/>
        <v>7163.8018229410563</v>
      </c>
      <c r="GU373" s="20">
        <f t="shared" si="438"/>
        <v>7125.0419176985333</v>
      </c>
      <c r="GV373" s="20">
        <f t="shared" si="438"/>
        <v>7040.7129309894372</v>
      </c>
      <c r="GW373" s="20">
        <f t="shared" si="438"/>
        <v>7198.5555091445976</v>
      </c>
      <c r="GX373" s="20">
        <f t="shared" si="438"/>
        <v>7366.0123383772243</v>
      </c>
      <c r="GY373" s="20">
        <f t="shared" si="438"/>
        <v>7456.6230995387832</v>
      </c>
      <c r="GZ373" s="20">
        <f t="shared" si="438"/>
        <v>7802.3367404550645</v>
      </c>
      <c r="HA373" s="20">
        <f t="shared" si="438"/>
        <v>7833.7258886510836</v>
      </c>
      <c r="HB373" s="20">
        <f t="shared" si="438"/>
        <v>7837.5797379521027</v>
      </c>
      <c r="HC373" s="20">
        <f t="shared" si="438"/>
        <v>7931.1766773051704</v>
      </c>
      <c r="HD373" s="20">
        <f t="shared" si="438"/>
        <v>7999.7126034379953</v>
      </c>
      <c r="HE373" s="20">
        <f t="shared" si="438"/>
        <v>8098.7666170100883</v>
      </c>
      <c r="HF373" s="20">
        <f t="shared" si="438"/>
        <v>7995.2899615658553</v>
      </c>
      <c r="HG373" s="20">
        <f t="shared" si="438"/>
        <v>8133.8931229686241</v>
      </c>
      <c r="HH373" s="20">
        <f t="shared" si="438"/>
        <v>8259.1862313521724</v>
      </c>
      <c r="HI373" s="20">
        <f t="shared" si="438"/>
        <v>8512.213212119068</v>
      </c>
      <c r="HJ373" s="20">
        <f t="shared" si="438"/>
        <v>8594.4321178130413</v>
      </c>
      <c r="HK373" s="20">
        <f t="shared" si="438"/>
        <v>8709.2935166165316</v>
      </c>
      <c r="HL373" s="20">
        <f t="shared" si="438"/>
        <v>8881.1331869339883</v>
      </c>
      <c r="HM373" s="20">
        <f t="shared" si="438"/>
        <v>8858.9883410986295</v>
      </c>
      <c r="HN373" s="20">
        <f t="shared" si="438"/>
        <v>8756.8289761138258</v>
      </c>
      <c r="HO373" s="20">
        <f t="shared" si="438"/>
        <v>8602.9563079197069</v>
      </c>
      <c r="HP373" s="20">
        <f t="shared" si="438"/>
        <v>8628.0295209637952</v>
      </c>
      <c r="HQ373" s="20">
        <f t="shared" si="438"/>
        <v>8566.6818218027893</v>
      </c>
      <c r="HR373" s="20">
        <f t="shared" si="438"/>
        <v>8419.6835794654762</v>
      </c>
      <c r="HS373" s="20">
        <f t="shared" si="438"/>
        <v>8254.8958174092022</v>
      </c>
      <c r="HT373" s="20">
        <f t="shared" si="438"/>
        <v>8276.5779626391522</v>
      </c>
      <c r="HU373" s="20">
        <f t="shared" si="438"/>
        <v>8597.9592149377622</v>
      </c>
      <c r="HV373" s="20">
        <f t="shared" si="438"/>
        <v>8602.5035511812894</v>
      </c>
      <c r="HW373" s="20">
        <f t="shared" si="438"/>
        <v>8716.6010995712786</v>
      </c>
      <c r="HX373" s="20">
        <f t="shared" si="438"/>
        <v>8720.5082303440104</v>
      </c>
      <c r="HY373" s="20">
        <f t="shared" si="438"/>
        <v>8509.079615832783</v>
      </c>
      <c r="HZ373" s="20">
        <f t="shared" si="438"/>
        <v>8218.5069080132635</v>
      </c>
      <c r="IA373" s="20">
        <f t="shared" si="438"/>
        <v>8510.6457481114721</v>
      </c>
      <c r="IB373" s="20">
        <f t="shared" si="438"/>
        <v>8827.2766041956365</v>
      </c>
      <c r="IC373" s="20">
        <f t="shared" si="438"/>
        <v>8870.1552821445966</v>
      </c>
      <c r="ID373" s="20">
        <f t="shared" si="438"/>
        <v>8646.1569466383171</v>
      </c>
      <c r="IE373" s="20">
        <f t="shared" si="438"/>
        <v>8482.0142333878684</v>
      </c>
      <c r="IF373" s="20">
        <f t="shared" si="438"/>
        <v>8535.4562934122405</v>
      </c>
      <c r="IG373" s="20">
        <f t="shared" si="438"/>
        <v>8861.3242859681759</v>
      </c>
      <c r="IH373" s="20">
        <f t="shared" si="438"/>
        <v>8797.7376280390436</v>
      </c>
      <c r="II373" s="20">
        <f t="shared" si="438"/>
        <v>8951.2958357306507</v>
      </c>
      <c r="IJ373" s="20">
        <f t="shared" si="438"/>
        <v>8804.7342393925774</v>
      </c>
      <c r="IK373" s="20">
        <f t="shared" si="438"/>
        <v>9271.5670871740349</v>
      </c>
      <c r="IL373" s="20">
        <f t="shared" si="438"/>
        <v>9423.6815690351614</v>
      </c>
      <c r="IM373" s="20">
        <f t="shared" si="438"/>
        <v>9251.1689786249426</v>
      </c>
      <c r="IN373" s="20">
        <f t="shared" si="438"/>
        <v>8974.2930745432059</v>
      </c>
      <c r="IO373" s="20">
        <f t="shared" si="438"/>
        <v>9004.8449113422557</v>
      </c>
      <c r="IP373" s="20">
        <f t="shared" si="438"/>
        <v>9051.7343282661459</v>
      </c>
      <c r="IQ373" s="20">
        <f t="shared" si="438"/>
        <v>9082.5991371783493</v>
      </c>
      <c r="IR373" s="20">
        <f t="shared" si="438"/>
        <v>9099.0983087031236</v>
      </c>
      <c r="IS373" s="20">
        <f t="shared" si="438"/>
        <v>9481.2314309479752</v>
      </c>
      <c r="IT373" s="20">
        <f t="shared" si="438"/>
        <v>9623.5438424209096</v>
      </c>
      <c r="IU373" s="20">
        <f t="shared" si="438"/>
        <v>9937.1305675532622</v>
      </c>
      <c r="IV373" s="20">
        <f t="shared" si="438"/>
        <v>10120.461432316219</v>
      </c>
      <c r="IW373" s="20">
        <f t="shared" si="438"/>
        <v>10310.784728932485</v>
      </c>
      <c r="IX373" s="20">
        <f t="shared" ref="IX373:JF373" si="439">+IX151/IX$365</f>
        <v>9954.6491710114315</v>
      </c>
      <c r="IY373" s="20">
        <f t="shared" si="439"/>
        <v>10033.056515047374</v>
      </c>
      <c r="IZ373" s="20">
        <f t="shared" si="439"/>
        <v>9902.8180095462612</v>
      </c>
      <c r="JA373" s="20">
        <f t="shared" si="439"/>
        <v>9816.5954824499731</v>
      </c>
      <c r="JB373" s="20">
        <f t="shared" si="439"/>
        <v>9803.01064479864</v>
      </c>
      <c r="JC373" s="20">
        <f t="shared" si="439"/>
        <v>9824.8570986861487</v>
      </c>
      <c r="JD373" s="20">
        <f t="shared" si="439"/>
        <v>9819.0341543173272</v>
      </c>
      <c r="JE373" s="20">
        <f t="shared" si="439"/>
        <v>10191.261296585319</v>
      </c>
      <c r="JF373" s="20" t="e">
        <f t="shared" si="439"/>
        <v>#REF!</v>
      </c>
    </row>
    <row r="374" spans="1:266" s="18" customFormat="1" ht="12.9" customHeight="1" x14ac:dyDescent="0.2">
      <c r="A374" s="18" t="s">
        <v>330</v>
      </c>
      <c r="B374" s="20">
        <f t="shared" ref="B374:BM374" si="440">+B152/B$365</f>
        <v>108.47904903417533</v>
      </c>
      <c r="C374" s="20">
        <f t="shared" si="440"/>
        <v>105.62138148466609</v>
      </c>
      <c r="D374" s="20">
        <f t="shared" si="440"/>
        <v>108.2692417739628</v>
      </c>
      <c r="E374" s="20">
        <f t="shared" si="440"/>
        <v>111.46178070426568</v>
      </c>
      <c r="F374" s="20">
        <f t="shared" si="440"/>
        <v>116.45483133218983</v>
      </c>
      <c r="G374" s="20">
        <f t="shared" si="440"/>
        <v>119.21</v>
      </c>
      <c r="H374" s="20">
        <f t="shared" si="440"/>
        <v>121.98715019988578</v>
      </c>
      <c r="I374" s="20">
        <f t="shared" si="440"/>
        <v>122.66571265025759</v>
      </c>
      <c r="J374" s="20">
        <f t="shared" si="440"/>
        <v>123.45994832041343</v>
      </c>
      <c r="K374" s="20">
        <f t="shared" si="440"/>
        <v>125.48101627176706</v>
      </c>
      <c r="L374" s="20">
        <f t="shared" si="440"/>
        <v>126.99040632054177</v>
      </c>
      <c r="M374" s="20">
        <f t="shared" si="440"/>
        <v>129.66316983271903</v>
      </c>
      <c r="N374" s="20">
        <f t="shared" si="440"/>
        <v>130.77963272120201</v>
      </c>
      <c r="O374" s="20">
        <f t="shared" si="440"/>
        <v>127.72268234036869</v>
      </c>
      <c r="P374" s="20">
        <f t="shared" si="440"/>
        <v>127.40063424947147</v>
      </c>
      <c r="Q374" s="20">
        <f t="shared" si="440"/>
        <v>131.16178411190288</v>
      </c>
      <c r="R374" s="20">
        <f t="shared" si="440"/>
        <v>130.71395228215766</v>
      </c>
      <c r="S374" s="20">
        <f t="shared" si="440"/>
        <v>127.00449550449551</v>
      </c>
      <c r="T374" s="20">
        <f t="shared" si="440"/>
        <v>118.10372278154999</v>
      </c>
      <c r="U374" s="20">
        <f t="shared" si="440"/>
        <v>115.68937644341801</v>
      </c>
      <c r="V374" s="20">
        <f t="shared" si="440"/>
        <v>112.16034134291489</v>
      </c>
      <c r="W374" s="20">
        <f t="shared" si="440"/>
        <v>109.01463521188292</v>
      </c>
      <c r="X374" s="20">
        <f t="shared" si="440"/>
        <v>106.68558673469387</v>
      </c>
      <c r="Y374" s="20">
        <f t="shared" si="440"/>
        <v>107.81567706108501</v>
      </c>
      <c r="Z374" s="20">
        <f t="shared" si="440"/>
        <v>105.41036269430052</v>
      </c>
      <c r="AA374" s="20">
        <f t="shared" si="440"/>
        <v>103.04062882809311</v>
      </c>
      <c r="AB374" s="20">
        <f t="shared" si="440"/>
        <v>105.05319809563237</v>
      </c>
      <c r="AC374" s="20">
        <f t="shared" si="440"/>
        <v>107.0678564017431</v>
      </c>
      <c r="AD374" s="20">
        <f t="shared" si="440"/>
        <v>99.941714285714284</v>
      </c>
      <c r="AE374" s="20">
        <f t="shared" si="440"/>
        <v>85.887602751216235</v>
      </c>
      <c r="AF374" s="20">
        <f t="shared" si="440"/>
        <v>84.088402406417117</v>
      </c>
      <c r="AG374" s="20">
        <f t="shared" si="440"/>
        <v>81.999674107870291</v>
      </c>
      <c r="AH374" s="20">
        <f t="shared" si="440"/>
        <v>75.117206982543635</v>
      </c>
      <c r="AI374" s="20">
        <f t="shared" si="440"/>
        <v>69.437779491133384</v>
      </c>
      <c r="AJ374" s="20">
        <f t="shared" si="440"/>
        <v>63.414168937329698</v>
      </c>
      <c r="AK374" s="20">
        <f t="shared" si="440"/>
        <v>62.082911036036037</v>
      </c>
      <c r="AL374" s="20">
        <f t="shared" si="440"/>
        <v>61.673578784031598</v>
      </c>
      <c r="AM374" s="20">
        <f t="shared" si="440"/>
        <v>64.627394498055594</v>
      </c>
      <c r="AN374" s="20">
        <f t="shared" si="440"/>
        <v>65.290760472923665</v>
      </c>
      <c r="AO374" s="20">
        <f t="shared" si="440"/>
        <v>68.199416484318022</v>
      </c>
      <c r="AP374" s="20">
        <f t="shared" si="440"/>
        <v>75.939956669761685</v>
      </c>
      <c r="AQ374" s="20">
        <f t="shared" si="440"/>
        <v>83.006265060240963</v>
      </c>
      <c r="AR374" s="20">
        <f t="shared" si="440"/>
        <v>90.157691544159036</v>
      </c>
      <c r="AS374" s="20">
        <f t="shared" si="440"/>
        <v>91.570278991159284</v>
      </c>
      <c r="AT374" s="20">
        <f t="shared" si="440"/>
        <v>96.456041238169846</v>
      </c>
      <c r="AU374" s="20">
        <f t="shared" si="440"/>
        <v>100.39230841072188</v>
      </c>
      <c r="AV374" s="20">
        <f t="shared" si="440"/>
        <v>120.46288406464264</v>
      </c>
      <c r="AW374" s="20">
        <f t="shared" si="440"/>
        <v>130.44591632808624</v>
      </c>
      <c r="AX374" s="20">
        <f t="shared" si="440"/>
        <v>112.00360792605845</v>
      </c>
      <c r="AY374" s="20">
        <f t="shared" si="440"/>
        <v>116.47886117240385</v>
      </c>
      <c r="AZ374" s="20">
        <f t="shared" si="440"/>
        <v>119.13474286913321</v>
      </c>
      <c r="BA374" s="20">
        <f t="shared" si="440"/>
        <v>125.86798975426228</v>
      </c>
      <c r="BB374" s="20">
        <f t="shared" si="440"/>
        <v>126.65861858426175</v>
      </c>
      <c r="BC374" s="20">
        <f t="shared" si="440"/>
        <v>126.23645765394097</v>
      </c>
      <c r="BD374" s="20">
        <f t="shared" si="440"/>
        <v>129.32664175175466</v>
      </c>
      <c r="BE374" s="20">
        <f t="shared" si="440"/>
        <v>128.33372300310674</v>
      </c>
      <c r="BF374" s="20">
        <f t="shared" si="440"/>
        <v>128.86677981609623</v>
      </c>
      <c r="BG374" s="20">
        <f t="shared" si="440"/>
        <v>129.59149661384546</v>
      </c>
      <c r="BH374" s="20">
        <f t="shared" si="440"/>
        <v>130.75477457174631</v>
      </c>
      <c r="BI374" s="20">
        <f t="shared" si="440"/>
        <v>132.62007746933506</v>
      </c>
      <c r="BJ374" s="20">
        <f t="shared" si="440"/>
        <v>132.65713875776456</v>
      </c>
      <c r="BK374" s="20">
        <f t="shared" si="440"/>
        <v>133.3926665908526</v>
      </c>
      <c r="BL374" s="20">
        <f t="shared" si="440"/>
        <v>136.2081648230882</v>
      </c>
      <c r="BM374" s="20">
        <f t="shared" si="440"/>
        <v>137.83857682264249</v>
      </c>
      <c r="BN374" s="20">
        <f t="shared" ref="BN374:DY374" si="441">+BN152/BN$365</f>
        <v>141.5815117117186</v>
      </c>
      <c r="BO374" s="20">
        <f t="shared" si="441"/>
        <v>145.65803337989573</v>
      </c>
      <c r="BP374" s="20">
        <f t="shared" si="441"/>
        <v>148.19880877113505</v>
      </c>
      <c r="BQ374" s="20">
        <f t="shared" si="441"/>
        <v>149.04226745569034</v>
      </c>
      <c r="BR374" s="20">
        <f t="shared" si="441"/>
        <v>147.94609799588372</v>
      </c>
      <c r="BS374" s="20">
        <f t="shared" si="441"/>
        <v>149.48739705298533</v>
      </c>
      <c r="BT374" s="20">
        <f t="shared" si="441"/>
        <v>151.54821702245764</v>
      </c>
      <c r="BU374" s="20">
        <f t="shared" si="441"/>
        <v>156.40667859300771</v>
      </c>
      <c r="BV374" s="20">
        <f t="shared" si="441"/>
        <v>159.23164783848787</v>
      </c>
      <c r="BW374" s="20">
        <f t="shared" si="441"/>
        <v>162.70144395049471</v>
      </c>
      <c r="BX374" s="20">
        <f t="shared" si="441"/>
        <v>167.89135854487793</v>
      </c>
      <c r="BY374" s="20">
        <f t="shared" si="441"/>
        <v>170.9761530965755</v>
      </c>
      <c r="BZ374" s="20">
        <f t="shared" si="441"/>
        <v>179.61740876748314</v>
      </c>
      <c r="CA374" s="20">
        <f t="shared" si="441"/>
        <v>181.67773584533285</v>
      </c>
      <c r="CB374" s="20">
        <f t="shared" si="441"/>
        <v>187.40942340764931</v>
      </c>
      <c r="CC374" s="20">
        <f t="shared" si="441"/>
        <v>192.10148054286975</v>
      </c>
      <c r="CD374" s="20">
        <f t="shared" si="441"/>
        <v>194.76870443312393</v>
      </c>
      <c r="CE374" s="20">
        <f t="shared" si="441"/>
        <v>196.95203797369473</v>
      </c>
      <c r="CF374" s="20">
        <f t="shared" si="441"/>
        <v>198.9332733868176</v>
      </c>
      <c r="CG374" s="20">
        <f t="shared" si="441"/>
        <v>211.09364843167202</v>
      </c>
      <c r="CH374" s="20">
        <f t="shared" si="441"/>
        <v>222.52307550136538</v>
      </c>
      <c r="CI374" s="20">
        <f t="shared" si="441"/>
        <v>228.36807886107064</v>
      </c>
      <c r="CJ374" s="20">
        <f t="shared" si="441"/>
        <v>242.20104710835065</v>
      </c>
      <c r="CK374" s="20">
        <f t="shared" si="441"/>
        <v>249.47815075164081</v>
      </c>
      <c r="CL374" s="20">
        <f t="shared" si="441"/>
        <v>258.16874893578603</v>
      </c>
      <c r="CM374" s="20">
        <f t="shared" si="441"/>
        <v>262.78032062827799</v>
      </c>
      <c r="CN374" s="20">
        <f t="shared" si="441"/>
        <v>262.08710661073587</v>
      </c>
      <c r="CO374" s="20">
        <f t="shared" si="441"/>
        <v>266.50121870416098</v>
      </c>
      <c r="CP374" s="20">
        <f t="shared" si="441"/>
        <v>275.67031290836155</v>
      </c>
      <c r="CQ374" s="20">
        <f t="shared" si="441"/>
        <v>279.41322589046399</v>
      </c>
      <c r="CR374" s="20">
        <f t="shared" si="441"/>
        <v>300.85032587123521</v>
      </c>
      <c r="CS374" s="20">
        <f t="shared" si="441"/>
        <v>309.20471427990702</v>
      </c>
      <c r="CT374" s="20">
        <f t="shared" si="441"/>
        <v>232.21043187588921</v>
      </c>
      <c r="CU374" s="20">
        <f t="shared" si="441"/>
        <v>237.62527464978029</v>
      </c>
      <c r="CV374" s="20">
        <f t="shared" si="441"/>
        <v>251.26320619126133</v>
      </c>
      <c r="CW374" s="20">
        <f t="shared" si="441"/>
        <v>276.33578176042056</v>
      </c>
      <c r="CX374" s="20">
        <f t="shared" si="441"/>
        <v>303.3688950934706</v>
      </c>
      <c r="CY374" s="20">
        <f t="shared" si="441"/>
        <v>313.55713694943955</v>
      </c>
      <c r="CZ374" s="20">
        <f t="shared" si="441"/>
        <v>319.05354387959517</v>
      </c>
      <c r="DA374" s="20">
        <f t="shared" si="441"/>
        <v>328.94697056083288</v>
      </c>
      <c r="DB374" s="20">
        <f t="shared" si="441"/>
        <v>335.04785406983234</v>
      </c>
      <c r="DC374" s="20">
        <f t="shared" si="441"/>
        <v>305.12882938966663</v>
      </c>
      <c r="DD374" s="20">
        <f t="shared" si="441"/>
        <v>278.52785292213565</v>
      </c>
      <c r="DE374" s="20">
        <f t="shared" si="441"/>
        <v>252.80526051990392</v>
      </c>
      <c r="DF374" s="20">
        <f t="shared" si="441"/>
        <v>187.96099953472327</v>
      </c>
      <c r="DG374" s="20">
        <f t="shared" si="441"/>
        <v>187.18397997669081</v>
      </c>
      <c r="DH374" s="20">
        <f t="shared" si="441"/>
        <v>186.17756099979553</v>
      </c>
      <c r="DI374" s="20">
        <f t="shared" si="441"/>
        <v>195.90394532276855</v>
      </c>
      <c r="DJ374" s="20">
        <f t="shared" si="441"/>
        <v>202.68908791393963</v>
      </c>
      <c r="DK374" s="20">
        <f t="shared" si="441"/>
        <v>205.8381574181947</v>
      </c>
      <c r="DL374" s="20">
        <f t="shared" si="441"/>
        <v>213.75491357500601</v>
      </c>
      <c r="DM374" s="20">
        <f t="shared" si="441"/>
        <v>218.72708184746767</v>
      </c>
      <c r="DN374" s="20">
        <f t="shared" si="441"/>
        <v>222.44390294883164</v>
      </c>
      <c r="DO374" s="20">
        <f t="shared" si="441"/>
        <v>229.14163478418993</v>
      </c>
      <c r="DP374" s="20">
        <f t="shared" si="441"/>
        <v>232.62032017567287</v>
      </c>
      <c r="DQ374" s="20">
        <f t="shared" si="441"/>
        <v>254.12018736354776</v>
      </c>
      <c r="DR374" s="20">
        <f t="shared" si="441"/>
        <v>261.8018558343266</v>
      </c>
      <c r="DS374" s="20">
        <f t="shared" si="441"/>
        <v>265.04102758005791</v>
      </c>
      <c r="DT374" s="20">
        <f t="shared" si="441"/>
        <v>271.17899846641842</v>
      </c>
      <c r="DU374" s="20">
        <f t="shared" si="441"/>
        <v>272.48817196786854</v>
      </c>
      <c r="DV374" s="20">
        <f t="shared" si="441"/>
        <v>277.36235094843613</v>
      </c>
      <c r="DW374" s="20">
        <f t="shared" si="441"/>
        <v>282.11453217041225</v>
      </c>
      <c r="DX374" s="20">
        <f t="shared" si="441"/>
        <v>284.79866644601293</v>
      </c>
      <c r="DY374" s="20">
        <f t="shared" si="441"/>
        <v>289.05576216569551</v>
      </c>
      <c r="DZ374" s="20">
        <f t="shared" ref="DZ374:GK374" si="442">+DZ152/DZ$365</f>
        <v>296.13048424827736</v>
      </c>
      <c r="EA374" s="20">
        <f t="shared" si="442"/>
        <v>292.64394977168394</v>
      </c>
      <c r="EB374" s="20">
        <f t="shared" si="442"/>
        <v>296.39366351771349</v>
      </c>
      <c r="EC374" s="20">
        <f t="shared" si="442"/>
        <v>268.80160927785965</v>
      </c>
      <c r="ED374" s="20">
        <f t="shared" si="442"/>
        <v>269.5569614371164</v>
      </c>
      <c r="EE374" s="20">
        <f t="shared" si="442"/>
        <v>272.66787122266902</v>
      </c>
      <c r="EF374" s="20">
        <f t="shared" si="442"/>
        <v>294.769971381907</v>
      </c>
      <c r="EG374" s="20">
        <f t="shared" si="442"/>
        <v>315.81891279590184</v>
      </c>
      <c r="EH374" s="20">
        <f t="shared" si="442"/>
        <v>322.44040688994647</v>
      </c>
      <c r="EI374" s="20">
        <f t="shared" si="442"/>
        <v>331.47137644703798</v>
      </c>
      <c r="EJ374" s="20">
        <f t="shared" si="442"/>
        <v>345.55243460993142</v>
      </c>
      <c r="EK374" s="20">
        <f t="shared" si="442"/>
        <v>359.0249094114784</v>
      </c>
      <c r="EL374" s="20">
        <f t="shared" si="442"/>
        <v>351.27697585767254</v>
      </c>
      <c r="EM374" s="20">
        <f t="shared" si="442"/>
        <v>350.93779755900385</v>
      </c>
      <c r="EN374" s="20">
        <f t="shared" si="442"/>
        <v>344.77102274730487</v>
      </c>
      <c r="EO374" s="20">
        <f t="shared" si="442"/>
        <v>342.88298835425149</v>
      </c>
      <c r="EP374" s="20">
        <f t="shared" si="442"/>
        <v>334.0864620810836</v>
      </c>
      <c r="EQ374" s="20">
        <f t="shared" si="442"/>
        <v>353.09899602068111</v>
      </c>
      <c r="ER374" s="20">
        <f t="shared" si="442"/>
        <v>371.14845149005833</v>
      </c>
      <c r="ES374" s="20">
        <f t="shared" si="442"/>
        <v>377.20637004699313</v>
      </c>
      <c r="ET374" s="20">
        <f t="shared" si="442"/>
        <v>348.52950170928671</v>
      </c>
      <c r="EU374" s="20">
        <f t="shared" si="442"/>
        <v>342.05581681975906</v>
      </c>
      <c r="EV374" s="20">
        <f t="shared" si="442"/>
        <v>353.80460723828605</v>
      </c>
      <c r="EW374" s="20">
        <f t="shared" si="442"/>
        <v>359.96694983302871</v>
      </c>
      <c r="EX374" s="20">
        <f t="shared" si="442"/>
        <v>363.66439483453433</v>
      </c>
      <c r="EY374" s="20">
        <f t="shared" si="442"/>
        <v>366.22407844284237</v>
      </c>
      <c r="EZ374" s="20">
        <f t="shared" si="442"/>
        <v>375.49143644210199</v>
      </c>
      <c r="FA374" s="20">
        <f t="shared" si="442"/>
        <v>404.12488465936678</v>
      </c>
      <c r="FB374" s="20">
        <f t="shared" si="442"/>
        <v>425.27394227633431</v>
      </c>
      <c r="FC374" s="20">
        <f t="shared" si="442"/>
        <v>456.2296988825056</v>
      </c>
      <c r="FD374" s="20">
        <f t="shared" si="442"/>
        <v>467.0805328439867</v>
      </c>
      <c r="FE374" s="20">
        <f t="shared" si="442"/>
        <v>466.81780681962476</v>
      </c>
      <c r="FF374" s="20">
        <f t="shared" si="442"/>
        <v>462.24285110450541</v>
      </c>
      <c r="FG374" s="20">
        <f t="shared" si="442"/>
        <v>454.44489452301866</v>
      </c>
      <c r="FH374" s="20">
        <f t="shared" si="442"/>
        <v>457.02511003422507</v>
      </c>
      <c r="FI374" s="20">
        <f t="shared" si="442"/>
        <v>473.99698479563301</v>
      </c>
      <c r="FJ374" s="20">
        <f t="shared" si="442"/>
        <v>481.30983650544749</v>
      </c>
      <c r="FK374" s="20">
        <f t="shared" si="442"/>
        <v>490.94601277944417</v>
      </c>
      <c r="FL374" s="20">
        <f t="shared" si="442"/>
        <v>501.53276122692267</v>
      </c>
      <c r="FM374" s="20">
        <f t="shared" si="442"/>
        <v>502.08978307651404</v>
      </c>
      <c r="FN374" s="20">
        <f t="shared" si="442"/>
        <v>497.08585033544381</v>
      </c>
      <c r="FO374" s="20">
        <f t="shared" si="442"/>
        <v>519.91005590315342</v>
      </c>
      <c r="FP374" s="20">
        <f t="shared" si="442"/>
        <v>541.27812247625434</v>
      </c>
      <c r="FQ374" s="20">
        <f t="shared" si="442"/>
        <v>549.53087240857508</v>
      </c>
      <c r="FR374" s="20">
        <f t="shared" si="442"/>
        <v>559.23497266134621</v>
      </c>
      <c r="FS374" s="20">
        <f t="shared" si="442"/>
        <v>573.25206573819651</v>
      </c>
      <c r="FT374" s="20">
        <f t="shared" si="442"/>
        <v>595.98134328292633</v>
      </c>
      <c r="FU374" s="20">
        <f t="shared" si="442"/>
        <v>765.71381389752264</v>
      </c>
      <c r="FV374" s="20">
        <f t="shared" si="442"/>
        <v>619.76018774971647</v>
      </c>
      <c r="FW374" s="20">
        <f t="shared" si="442"/>
        <v>597.20411050531254</v>
      </c>
      <c r="FX374" s="20">
        <f t="shared" si="442"/>
        <v>598.34552812138247</v>
      </c>
      <c r="FY374" s="20">
        <f t="shared" si="442"/>
        <v>613.01978671993163</v>
      </c>
      <c r="FZ374" s="20">
        <f t="shared" si="442"/>
        <v>607.88906363013723</v>
      </c>
      <c r="GA374" s="20">
        <f t="shared" si="442"/>
        <v>462.28224996732314</v>
      </c>
      <c r="GB374" s="20">
        <f t="shared" si="442"/>
        <v>468.8752326059045</v>
      </c>
      <c r="GC374" s="20">
        <f t="shared" si="442"/>
        <v>411.37600105541992</v>
      </c>
      <c r="GD374" s="20">
        <f t="shared" si="442"/>
        <v>555.21694617311971</v>
      </c>
      <c r="GE374" s="20">
        <f t="shared" si="442"/>
        <v>404.74183571495143</v>
      </c>
      <c r="GF374" s="20">
        <f t="shared" si="442"/>
        <v>397.97426290091579</v>
      </c>
      <c r="GG374" s="20">
        <f t="shared" si="442"/>
        <v>393.5306139352291</v>
      </c>
      <c r="GH374" s="20">
        <f t="shared" si="442"/>
        <v>375.30707446755127</v>
      </c>
      <c r="GI374" s="20">
        <f t="shared" si="442"/>
        <v>365.94205409258984</v>
      </c>
      <c r="GJ374" s="20">
        <f t="shared" si="442"/>
        <v>365.7764046281755</v>
      </c>
      <c r="GK374" s="20">
        <f t="shared" si="442"/>
        <v>352.06661461379309</v>
      </c>
      <c r="GL374" s="20">
        <f t="shared" ref="GL374:IW374" si="443">+GL152/GL$365</f>
        <v>341.25305857517935</v>
      </c>
      <c r="GM374" s="20">
        <f t="shared" si="443"/>
        <v>352.26974892782789</v>
      </c>
      <c r="GN374" s="20">
        <f t="shared" si="443"/>
        <v>352.61663155894809</v>
      </c>
      <c r="GO374" s="20">
        <f t="shared" si="443"/>
        <v>359.36895959513515</v>
      </c>
      <c r="GP374" s="20">
        <f t="shared" si="443"/>
        <v>370.51603079002854</v>
      </c>
      <c r="GQ374" s="20">
        <f t="shared" si="443"/>
        <v>371.69934529819278</v>
      </c>
      <c r="GR374" s="20">
        <f t="shared" si="443"/>
        <v>376.35256841891407</v>
      </c>
      <c r="GS374" s="20">
        <f t="shared" si="443"/>
        <v>385.83070432557719</v>
      </c>
      <c r="GT374" s="20">
        <f t="shared" si="443"/>
        <v>389.69421366057128</v>
      </c>
      <c r="GU374" s="20">
        <f t="shared" si="443"/>
        <v>388.83087016100785</v>
      </c>
      <c r="GV374" s="20">
        <f t="shared" si="443"/>
        <v>388.45749809610027</v>
      </c>
      <c r="GW374" s="20">
        <f t="shared" si="443"/>
        <v>395.84828691657998</v>
      </c>
      <c r="GX374" s="20">
        <f t="shared" si="443"/>
        <v>405.5444469910118</v>
      </c>
      <c r="GY374" s="20">
        <f t="shared" si="443"/>
        <v>416.42450720020236</v>
      </c>
      <c r="GZ374" s="20">
        <f t="shared" si="443"/>
        <v>434.30186154386416</v>
      </c>
      <c r="HA374" s="20">
        <f t="shared" si="443"/>
        <v>440.54190087309792</v>
      </c>
      <c r="HB374" s="20">
        <f t="shared" si="443"/>
        <v>440.14666192142965</v>
      </c>
      <c r="HC374" s="20">
        <f t="shared" si="443"/>
        <v>455.02538966284203</v>
      </c>
      <c r="HD374" s="20">
        <f t="shared" si="443"/>
        <v>457.19918754682618</v>
      </c>
      <c r="HE374" s="20">
        <f t="shared" si="443"/>
        <v>465.16352906629794</v>
      </c>
      <c r="HF374" s="20">
        <f t="shared" si="443"/>
        <v>472.91731670025501</v>
      </c>
      <c r="HG374" s="20">
        <f t="shared" si="443"/>
        <v>477.54839774783841</v>
      </c>
      <c r="HH374" s="20">
        <f t="shared" si="443"/>
        <v>485.17416971200998</v>
      </c>
      <c r="HI374" s="20">
        <f t="shared" si="443"/>
        <v>493.97402785174967</v>
      </c>
      <c r="HJ374" s="20">
        <f t="shared" si="443"/>
        <v>495.8981761139035</v>
      </c>
      <c r="HK374" s="20">
        <f t="shared" si="443"/>
        <v>504.51642871003617</v>
      </c>
      <c r="HL374" s="20">
        <f t="shared" si="443"/>
        <v>509.31303145955206</v>
      </c>
      <c r="HM374" s="20">
        <f t="shared" si="443"/>
        <v>515.09284395639088</v>
      </c>
      <c r="HN374" s="20">
        <f t="shared" si="443"/>
        <v>512.09051963917159</v>
      </c>
      <c r="HO374" s="20">
        <f t="shared" si="443"/>
        <v>514.24167092981111</v>
      </c>
      <c r="HP374" s="20">
        <f t="shared" si="443"/>
        <v>514.42800800704219</v>
      </c>
      <c r="HQ374" s="20">
        <f t="shared" si="443"/>
        <v>509.19507938979808</v>
      </c>
      <c r="HR374" s="20">
        <f t="shared" si="443"/>
        <v>500.29689546985611</v>
      </c>
      <c r="HS374" s="20">
        <f t="shared" si="443"/>
        <v>489.69212370425225</v>
      </c>
      <c r="HT374" s="20">
        <f t="shared" si="443"/>
        <v>497.99577230732859</v>
      </c>
      <c r="HU374" s="20">
        <f t="shared" si="443"/>
        <v>504.77576007072588</v>
      </c>
      <c r="HV374" s="20">
        <f t="shared" si="443"/>
        <v>504.45801529174992</v>
      </c>
      <c r="HW374" s="20">
        <f t="shared" si="443"/>
        <v>389.16169073552351</v>
      </c>
      <c r="HX374" s="20">
        <f t="shared" si="443"/>
        <v>386.09188026727088</v>
      </c>
      <c r="HY374" s="20">
        <f t="shared" si="443"/>
        <v>382.03692240963073</v>
      </c>
      <c r="HZ374" s="20">
        <f t="shared" si="443"/>
        <v>376.8394186037977</v>
      </c>
      <c r="IA374" s="20">
        <f t="shared" si="443"/>
        <v>386.19042155410688</v>
      </c>
      <c r="IB374" s="20">
        <f t="shared" si="443"/>
        <v>402.06456390294358</v>
      </c>
      <c r="IC374" s="20">
        <f t="shared" si="443"/>
        <v>403.90295739068455</v>
      </c>
      <c r="ID374" s="20">
        <f t="shared" si="443"/>
        <v>395.29187758823531</v>
      </c>
      <c r="IE374" s="20">
        <f t="shared" si="443"/>
        <v>393.68662537163118</v>
      </c>
      <c r="IF374" s="20">
        <f t="shared" si="443"/>
        <v>392.49709293692553</v>
      </c>
      <c r="IG374" s="20">
        <f t="shared" si="443"/>
        <v>398.71948212982062</v>
      </c>
      <c r="IH374" s="20">
        <f t="shared" si="443"/>
        <v>394.49297023949185</v>
      </c>
      <c r="II374" s="20">
        <f t="shared" si="443"/>
        <v>400.04600735159954</v>
      </c>
      <c r="IJ374" s="20">
        <f t="shared" si="443"/>
        <v>399.60207182160724</v>
      </c>
      <c r="IK374" s="20">
        <f t="shared" si="443"/>
        <v>399.91628903486554</v>
      </c>
      <c r="IL374" s="20">
        <f t="shared" si="443"/>
        <v>397.91285056261984</v>
      </c>
      <c r="IM374" s="20">
        <f t="shared" si="443"/>
        <v>395.27117854088999</v>
      </c>
      <c r="IN374" s="20">
        <f t="shared" si="443"/>
        <v>390.55946648254621</v>
      </c>
      <c r="IO374" s="20">
        <f t="shared" si="443"/>
        <v>396.46873981345345</v>
      </c>
      <c r="IP374" s="20">
        <f t="shared" si="443"/>
        <v>396.80660365094479</v>
      </c>
      <c r="IQ374" s="20">
        <f t="shared" si="443"/>
        <v>401.39515074233486</v>
      </c>
      <c r="IR374" s="20">
        <f t="shared" si="443"/>
        <v>404.58503646657141</v>
      </c>
      <c r="IS374" s="20">
        <f t="shared" si="443"/>
        <v>415.53928481034978</v>
      </c>
      <c r="IT374" s="20">
        <f t="shared" si="443"/>
        <v>429.24270722787065</v>
      </c>
      <c r="IU374" s="20">
        <f t="shared" si="443"/>
        <v>453.17282770727047</v>
      </c>
      <c r="IV374" s="20">
        <f t="shared" si="443"/>
        <v>484.82512514632941</v>
      </c>
      <c r="IW374" s="20">
        <f t="shared" si="443"/>
        <v>493.54352684700524</v>
      </c>
      <c r="IX374" s="20">
        <f t="shared" ref="IX374:JF374" si="444">+IX152/IX$365</f>
        <v>485.16075405470934</v>
      </c>
      <c r="IY374" s="20">
        <f t="shared" si="444"/>
        <v>496.08253226459635</v>
      </c>
      <c r="IZ374" s="20">
        <f t="shared" si="444"/>
        <v>500.95930554287543</v>
      </c>
      <c r="JA374" s="20">
        <f t="shared" si="444"/>
        <v>495.68620835090678</v>
      </c>
      <c r="JB374" s="20">
        <f t="shared" si="444"/>
        <v>508.21582943205254</v>
      </c>
      <c r="JC374" s="20">
        <f t="shared" si="444"/>
        <v>522.23458400098798</v>
      </c>
      <c r="JD374" s="20">
        <f t="shared" si="444"/>
        <v>520.53000789068415</v>
      </c>
      <c r="JE374" s="20">
        <f t="shared" si="444"/>
        <v>519.74383417740103</v>
      </c>
      <c r="JF374" s="20" t="e">
        <f t="shared" si="444"/>
        <v>#REF!</v>
      </c>
    </row>
    <row r="375" spans="1:266" s="18" customFormat="1" ht="12.9" customHeight="1" x14ac:dyDescent="0.2">
      <c r="A375" s="18" t="s">
        <v>331</v>
      </c>
      <c r="B375" s="20">
        <f t="shared" ref="B375:BM375" si="445">+B153/B$365</f>
        <v>967.78395245170873</v>
      </c>
      <c r="C375" s="20">
        <f t="shared" si="445"/>
        <v>909.58928059615937</v>
      </c>
      <c r="D375" s="20">
        <f t="shared" si="445"/>
        <v>922.07296137339051</v>
      </c>
      <c r="E375" s="20">
        <f t="shared" si="445"/>
        <v>999.94904093902085</v>
      </c>
      <c r="F375" s="20">
        <f t="shared" si="445"/>
        <v>1012.609491137793</v>
      </c>
      <c r="G375" s="20">
        <f t="shared" si="445"/>
        <v>1022.3317142857143</v>
      </c>
      <c r="H375" s="20">
        <f t="shared" si="445"/>
        <v>1036.9317532838379</v>
      </c>
      <c r="I375" s="20">
        <f t="shared" si="445"/>
        <v>994.85432169433318</v>
      </c>
      <c r="J375" s="20">
        <f t="shared" si="445"/>
        <v>1004.4085558426643</v>
      </c>
      <c r="K375" s="20">
        <f t="shared" si="445"/>
        <v>1017.5266914073651</v>
      </c>
      <c r="L375" s="20">
        <f t="shared" si="445"/>
        <v>1002.2082392776524</v>
      </c>
      <c r="M375" s="20">
        <f t="shared" si="445"/>
        <v>1018.1182307910406</v>
      </c>
      <c r="N375" s="20">
        <f t="shared" si="445"/>
        <v>1028.3422370617695</v>
      </c>
      <c r="O375" s="20">
        <f t="shared" si="445"/>
        <v>965.7499332086561</v>
      </c>
      <c r="P375" s="20">
        <f t="shared" si="445"/>
        <v>951.40539112050737</v>
      </c>
      <c r="Q375" s="20">
        <f t="shared" si="445"/>
        <v>1021.6236474003695</v>
      </c>
      <c r="R375" s="20">
        <f t="shared" si="445"/>
        <v>1006.9878112033196</v>
      </c>
      <c r="S375" s="20">
        <f t="shared" si="445"/>
        <v>947.42157842157837</v>
      </c>
      <c r="T375" s="20">
        <f t="shared" si="445"/>
        <v>880.06415359400614</v>
      </c>
      <c r="U375" s="20">
        <f t="shared" si="445"/>
        <v>857.55103926097001</v>
      </c>
      <c r="V375" s="20">
        <f t="shared" si="445"/>
        <v>841.71951493375252</v>
      </c>
      <c r="W375" s="20">
        <f t="shared" si="445"/>
        <v>821.51332459589344</v>
      </c>
      <c r="X375" s="20">
        <f t="shared" si="445"/>
        <v>781.74000850340133</v>
      </c>
      <c r="Y375" s="20">
        <f t="shared" si="445"/>
        <v>801.94254592054676</v>
      </c>
      <c r="Z375" s="20">
        <f t="shared" si="445"/>
        <v>763.30404145077716</v>
      </c>
      <c r="AA375" s="20">
        <f t="shared" si="445"/>
        <v>738.58227848101262</v>
      </c>
      <c r="AB375" s="20">
        <f t="shared" si="445"/>
        <v>774.08259159594286</v>
      </c>
      <c r="AC375" s="20">
        <f t="shared" si="445"/>
        <v>793.87113509026767</v>
      </c>
      <c r="AD375" s="20">
        <f t="shared" si="445"/>
        <v>716.40552380952386</v>
      </c>
      <c r="AE375" s="20">
        <f t="shared" si="445"/>
        <v>584.83324945478944</v>
      </c>
      <c r="AF375" s="20">
        <f t="shared" si="445"/>
        <v>563.00969251336903</v>
      </c>
      <c r="AG375" s="20">
        <f t="shared" si="445"/>
        <v>536.95779696920317</v>
      </c>
      <c r="AH375" s="20">
        <f t="shared" si="445"/>
        <v>562.68478802992524</v>
      </c>
      <c r="AI375" s="20">
        <f t="shared" si="445"/>
        <v>537.02158828064762</v>
      </c>
      <c r="AJ375" s="20">
        <f t="shared" si="445"/>
        <v>496.76322959988528</v>
      </c>
      <c r="AK375" s="20">
        <f t="shared" si="445"/>
        <v>482.03167229729729</v>
      </c>
      <c r="AL375" s="20">
        <f t="shared" si="445"/>
        <v>483.51389476653969</v>
      </c>
      <c r="AM375" s="20">
        <f t="shared" si="445"/>
        <v>513.76767967737294</v>
      </c>
      <c r="AN375" s="20">
        <f t="shared" si="445"/>
        <v>564.37016493942485</v>
      </c>
      <c r="AO375" s="20">
        <f t="shared" si="445"/>
        <v>599.13556076832253</v>
      </c>
      <c r="AP375" s="20">
        <f t="shared" si="445"/>
        <v>617.55894411788154</v>
      </c>
      <c r="AQ375" s="20">
        <f t="shared" si="445"/>
        <v>668.08385125975417</v>
      </c>
      <c r="AR375" s="20">
        <f t="shared" si="445"/>
        <v>695.07790231836634</v>
      </c>
      <c r="AS375" s="20">
        <f t="shared" si="445"/>
        <v>684.46027280840565</v>
      </c>
      <c r="AT375" s="20">
        <f t="shared" si="445"/>
        <v>699.13756777032165</v>
      </c>
      <c r="AU375" s="20">
        <f t="shared" si="445"/>
        <v>692.39228229364323</v>
      </c>
      <c r="AV375" s="20">
        <f t="shared" si="445"/>
        <v>711.16109820102031</v>
      </c>
      <c r="AW375" s="20">
        <f t="shared" si="445"/>
        <v>777.87771612582651</v>
      </c>
      <c r="AX375" s="20">
        <f t="shared" si="445"/>
        <v>790.96512345342171</v>
      </c>
      <c r="AY375" s="20">
        <f t="shared" si="445"/>
        <v>826.45374694677901</v>
      </c>
      <c r="AZ375" s="20">
        <f t="shared" si="445"/>
        <v>854.68150011583668</v>
      </c>
      <c r="BA375" s="20">
        <f t="shared" si="445"/>
        <v>894.02699786463018</v>
      </c>
      <c r="BB375" s="20">
        <f t="shared" si="445"/>
        <v>904.77532227110646</v>
      </c>
      <c r="BC375" s="20">
        <f t="shared" si="445"/>
        <v>897.81395158936584</v>
      </c>
      <c r="BD375" s="20">
        <f t="shared" si="445"/>
        <v>895.03443318206951</v>
      </c>
      <c r="BE375" s="20">
        <f t="shared" si="445"/>
        <v>911.15982717880763</v>
      </c>
      <c r="BF375" s="20">
        <f t="shared" si="445"/>
        <v>939.31709785543455</v>
      </c>
      <c r="BG375" s="20">
        <f t="shared" si="445"/>
        <v>932.66097393722805</v>
      </c>
      <c r="BH375" s="20">
        <f t="shared" si="445"/>
        <v>949.44756068028937</v>
      </c>
      <c r="BI375" s="20">
        <f t="shared" si="445"/>
        <v>949.62465308495325</v>
      </c>
      <c r="BJ375" s="20">
        <f t="shared" si="445"/>
        <v>983.62796911476948</v>
      </c>
      <c r="BK375" s="20">
        <f t="shared" si="445"/>
        <v>989.54136570692356</v>
      </c>
      <c r="BL375" s="20">
        <f t="shared" si="445"/>
        <v>988.37926268629747</v>
      </c>
      <c r="BM375" s="20">
        <f t="shared" si="445"/>
        <v>985.44289352225576</v>
      </c>
      <c r="BN375" s="20">
        <f t="shared" ref="BN375:DY375" si="446">+BN153/BN$365</f>
        <v>1003.636987049434</v>
      </c>
      <c r="BO375" s="20">
        <f t="shared" si="446"/>
        <v>1032.8304926593239</v>
      </c>
      <c r="BP375" s="20">
        <f t="shared" si="446"/>
        <v>1045.3303949280048</v>
      </c>
      <c r="BQ375" s="20">
        <f t="shared" si="446"/>
        <v>1083.6963425038527</v>
      </c>
      <c r="BR375" s="20">
        <f t="shared" si="446"/>
        <v>1058.3317730848792</v>
      </c>
      <c r="BS375" s="20">
        <f t="shared" si="446"/>
        <v>1081.5504193428908</v>
      </c>
      <c r="BT375" s="20">
        <f t="shared" si="446"/>
        <v>1101.0126026838655</v>
      </c>
      <c r="BU375" s="20">
        <f t="shared" si="446"/>
        <v>1102.9139655804413</v>
      </c>
      <c r="BV375" s="20">
        <f t="shared" si="446"/>
        <v>1147.3998921485415</v>
      </c>
      <c r="BW375" s="20">
        <f t="shared" si="446"/>
        <v>1173.8042017628163</v>
      </c>
      <c r="BX375" s="20">
        <f t="shared" si="446"/>
        <v>1192.2778169045405</v>
      </c>
      <c r="BY375" s="20">
        <f t="shared" si="446"/>
        <v>1190.1491898995905</v>
      </c>
      <c r="BZ375" s="20">
        <f t="shared" si="446"/>
        <v>1272.1865133893064</v>
      </c>
      <c r="CA375" s="20">
        <f t="shared" si="446"/>
        <v>1274.035997044919</v>
      </c>
      <c r="CB375" s="20">
        <f t="shared" si="446"/>
        <v>1318.9019379780941</v>
      </c>
      <c r="CC375" s="20">
        <f t="shared" si="446"/>
        <v>1330.4625503587968</v>
      </c>
      <c r="CD375" s="20">
        <f t="shared" si="446"/>
        <v>1364.8114064567264</v>
      </c>
      <c r="CE375" s="20">
        <f t="shared" si="446"/>
        <v>1437.2545998519015</v>
      </c>
      <c r="CF375" s="20">
        <f t="shared" si="446"/>
        <v>1425.8580379711991</v>
      </c>
      <c r="CG375" s="20">
        <f t="shared" si="446"/>
        <v>1481.285478150832</v>
      </c>
      <c r="CH375" s="20">
        <f t="shared" si="446"/>
        <v>1611.6831307084774</v>
      </c>
      <c r="CI375" s="20">
        <f t="shared" si="446"/>
        <v>1665.9701772923236</v>
      </c>
      <c r="CJ375" s="20">
        <f t="shared" si="446"/>
        <v>1795.5500921828007</v>
      </c>
      <c r="CK375" s="20">
        <f t="shared" si="446"/>
        <v>1882.9350247732759</v>
      </c>
      <c r="CL375" s="20">
        <f t="shared" si="446"/>
        <v>1933.5156596498953</v>
      </c>
      <c r="CM375" s="20">
        <f t="shared" si="446"/>
        <v>2009.8888286650342</v>
      </c>
      <c r="CN375" s="20">
        <f t="shared" si="446"/>
        <v>2009.4516223159692</v>
      </c>
      <c r="CO375" s="20">
        <f t="shared" si="446"/>
        <v>2057.6739572557353</v>
      </c>
      <c r="CP375" s="20">
        <f t="shared" si="446"/>
        <v>2122.0743724006707</v>
      </c>
      <c r="CQ375" s="20">
        <f t="shared" si="446"/>
        <v>2191.9944064980546</v>
      </c>
      <c r="CR375" s="20">
        <f t="shared" si="446"/>
        <v>2366.6225325271216</v>
      </c>
      <c r="CS375" s="20">
        <f t="shared" si="446"/>
        <v>2436.1002857657504</v>
      </c>
      <c r="CT375" s="20">
        <f t="shared" si="446"/>
        <v>2607.466225880808</v>
      </c>
      <c r="CU375" s="20">
        <f t="shared" si="446"/>
        <v>2648.2179927075986</v>
      </c>
      <c r="CV375" s="20">
        <f t="shared" si="446"/>
        <v>2852.4820604158667</v>
      </c>
      <c r="CW375" s="20">
        <f t="shared" si="446"/>
        <v>3143.3813042146003</v>
      </c>
      <c r="CX375" s="20">
        <f t="shared" si="446"/>
        <v>3410.6958822069123</v>
      </c>
      <c r="CY375" s="20">
        <f t="shared" si="446"/>
        <v>3576.7939189705407</v>
      </c>
      <c r="CZ375" s="20">
        <f t="shared" si="446"/>
        <v>3597.3988852229822</v>
      </c>
      <c r="DA375" s="20">
        <f t="shared" si="446"/>
        <v>3619.6198880601255</v>
      </c>
      <c r="DB375" s="20">
        <f t="shared" si="446"/>
        <v>3622.7665866628308</v>
      </c>
      <c r="DC375" s="20">
        <f t="shared" si="446"/>
        <v>3114.1958485423152</v>
      </c>
      <c r="DD375" s="20">
        <f t="shared" si="446"/>
        <v>2830.5794280496466</v>
      </c>
      <c r="DE375" s="20">
        <f t="shared" si="446"/>
        <v>2834.7903665304943</v>
      </c>
      <c r="DF375" s="20">
        <f t="shared" si="446"/>
        <v>2871.133638769069</v>
      </c>
      <c r="DG375" s="20">
        <f t="shared" si="446"/>
        <v>2851.8391992277338</v>
      </c>
      <c r="DH375" s="20">
        <f t="shared" si="446"/>
        <v>2821.227007309657</v>
      </c>
      <c r="DI375" s="20">
        <f t="shared" si="446"/>
        <v>2943.2391516063713</v>
      </c>
      <c r="DJ375" s="20">
        <f t="shared" si="446"/>
        <v>3069.6209402818286</v>
      </c>
      <c r="DK375" s="20">
        <f t="shared" si="446"/>
        <v>3175.3925743758023</v>
      </c>
      <c r="DL375" s="20">
        <f t="shared" si="446"/>
        <v>3209.1851216494802</v>
      </c>
      <c r="DM375" s="20">
        <f t="shared" si="446"/>
        <v>3343.1650773135361</v>
      </c>
      <c r="DN375" s="20">
        <f t="shared" si="446"/>
        <v>3432.3688824845435</v>
      </c>
      <c r="DO375" s="20">
        <f t="shared" si="446"/>
        <v>3568.316970726185</v>
      </c>
      <c r="DP375" s="20">
        <f t="shared" si="446"/>
        <v>3769.2629139779979</v>
      </c>
      <c r="DQ375" s="20">
        <f t="shared" si="446"/>
        <v>4043.7717023810224</v>
      </c>
      <c r="DR375" s="20">
        <f t="shared" si="446"/>
        <v>4153.4895126485053</v>
      </c>
      <c r="DS375" s="20">
        <f t="shared" si="446"/>
        <v>4178.8088538667753</v>
      </c>
      <c r="DT375" s="20">
        <f t="shared" si="446"/>
        <v>4191.1251241881173</v>
      </c>
      <c r="DU375" s="20">
        <f t="shared" si="446"/>
        <v>4247.1131407486655</v>
      </c>
      <c r="DV375" s="20">
        <f t="shared" si="446"/>
        <v>4278.368871682469</v>
      </c>
      <c r="DW375" s="20">
        <f t="shared" si="446"/>
        <v>4284.0539499333281</v>
      </c>
      <c r="DX375" s="20">
        <f t="shared" si="446"/>
        <v>4324.3905671001648</v>
      </c>
      <c r="DY375" s="20">
        <f t="shared" si="446"/>
        <v>4406.720547496232</v>
      </c>
      <c r="DZ375" s="20">
        <f t="shared" ref="DZ375:GK375" si="447">+DZ153/DZ$365</f>
        <v>4415.1600050246279</v>
      </c>
      <c r="EA375" s="20">
        <f t="shared" si="447"/>
        <v>4336.2035580837901</v>
      </c>
      <c r="EB375" s="20">
        <f t="shared" si="447"/>
        <v>4354.647834752639</v>
      </c>
      <c r="EC375" s="20">
        <f t="shared" si="447"/>
        <v>4674.2814826530075</v>
      </c>
      <c r="ED375" s="20">
        <f t="shared" si="447"/>
        <v>4690.2627968268816</v>
      </c>
      <c r="EE375" s="20">
        <f t="shared" si="447"/>
        <v>4763.4434970988796</v>
      </c>
      <c r="EF375" s="20">
        <f t="shared" si="447"/>
        <v>5081.0135563474296</v>
      </c>
      <c r="EG375" s="20">
        <f t="shared" si="447"/>
        <v>5456.9695329615342</v>
      </c>
      <c r="EH375" s="20">
        <f t="shared" si="447"/>
        <v>5626.938743363381</v>
      </c>
      <c r="EI375" s="20">
        <f t="shared" si="447"/>
        <v>5684.3252440131137</v>
      </c>
      <c r="EJ375" s="20">
        <f t="shared" si="447"/>
        <v>5866.7026995026135</v>
      </c>
      <c r="EK375" s="20">
        <f t="shared" si="447"/>
        <v>6098.3721978984122</v>
      </c>
      <c r="EL375" s="20">
        <f t="shared" si="447"/>
        <v>5955.5783404760614</v>
      </c>
      <c r="EM375" s="20">
        <f t="shared" si="447"/>
        <v>5815.7457599118952</v>
      </c>
      <c r="EN375" s="20">
        <f t="shared" si="447"/>
        <v>5638.1415171303288</v>
      </c>
      <c r="EO375" s="20">
        <f t="shared" si="447"/>
        <v>5813.1464573609974</v>
      </c>
      <c r="EP375" s="20">
        <f t="shared" si="447"/>
        <v>5571.9585952382067</v>
      </c>
      <c r="EQ375" s="20">
        <f t="shared" si="447"/>
        <v>5802.5995550865928</v>
      </c>
      <c r="ER375" s="20">
        <f t="shared" si="447"/>
        <v>6074.2956283420644</v>
      </c>
      <c r="ES375" s="20">
        <f t="shared" si="447"/>
        <v>6062.9522249850697</v>
      </c>
      <c r="ET375" s="20">
        <f t="shared" si="447"/>
        <v>6000.0219278838213</v>
      </c>
      <c r="EU375" s="20">
        <f t="shared" si="447"/>
        <v>5819.2932033579609</v>
      </c>
      <c r="EV375" s="20">
        <f t="shared" si="447"/>
        <v>5987.1412798748606</v>
      </c>
      <c r="EW375" s="20">
        <f t="shared" si="447"/>
        <v>6140.9211224219798</v>
      </c>
      <c r="EX375" s="20">
        <f t="shared" si="447"/>
        <v>6176.8615420437782</v>
      </c>
      <c r="EY375" s="20">
        <f t="shared" si="447"/>
        <v>6181.8673420711457</v>
      </c>
      <c r="EZ375" s="20">
        <f t="shared" si="447"/>
        <v>6210.8481154777546</v>
      </c>
      <c r="FA375" s="20">
        <f t="shared" si="447"/>
        <v>6706.1014818100302</v>
      </c>
      <c r="FB375" s="20">
        <f t="shared" si="447"/>
        <v>7007.085060980794</v>
      </c>
      <c r="FC375" s="20">
        <f t="shared" si="447"/>
        <v>7460.4631485060709</v>
      </c>
      <c r="FD375" s="20">
        <f t="shared" si="447"/>
        <v>7592.3496313337801</v>
      </c>
      <c r="FE375" s="20">
        <f t="shared" si="447"/>
        <v>7563.2986325495604</v>
      </c>
      <c r="FF375" s="20">
        <f t="shared" si="447"/>
        <v>7332.9236007872287</v>
      </c>
      <c r="FG375" s="20">
        <f t="shared" si="447"/>
        <v>7055.1423437393805</v>
      </c>
      <c r="FH375" s="20">
        <f t="shared" si="447"/>
        <v>7016.49785670038</v>
      </c>
      <c r="FI375" s="20">
        <f t="shared" si="447"/>
        <v>7143.2872207149794</v>
      </c>
      <c r="FJ375" s="20">
        <f t="shared" si="447"/>
        <v>7093.3336892651951</v>
      </c>
      <c r="FK375" s="20">
        <f t="shared" si="447"/>
        <v>7218.9552128073583</v>
      </c>
      <c r="FL375" s="20">
        <f t="shared" si="447"/>
        <v>7370.1192375226319</v>
      </c>
      <c r="FM375" s="20">
        <f t="shared" si="447"/>
        <v>7665.0161718568806</v>
      </c>
      <c r="FN375" s="20">
        <f t="shared" si="447"/>
        <v>7455.1207302009152</v>
      </c>
      <c r="FO375" s="20">
        <f t="shared" si="447"/>
        <v>7651.348905491559</v>
      </c>
      <c r="FP375" s="20">
        <f t="shared" si="447"/>
        <v>7857.0832811620185</v>
      </c>
      <c r="FQ375" s="20">
        <f t="shared" si="447"/>
        <v>7876.4530711290518</v>
      </c>
      <c r="FR375" s="20">
        <f t="shared" si="447"/>
        <v>7908.3705422187904</v>
      </c>
      <c r="FS375" s="20">
        <f t="shared" si="447"/>
        <v>8038.4142513364277</v>
      </c>
      <c r="FT375" s="20">
        <f t="shared" si="447"/>
        <v>8301.7056095224489</v>
      </c>
      <c r="FU375" s="20">
        <f t="shared" si="447"/>
        <v>8658.6082994120825</v>
      </c>
      <c r="FV375" s="20">
        <f t="shared" si="447"/>
        <v>8369.8805210834525</v>
      </c>
      <c r="FW375" s="20">
        <f t="shared" si="447"/>
        <v>8040.3593952143092</v>
      </c>
      <c r="FX375" s="20">
        <f t="shared" si="447"/>
        <v>7957.9590914457503</v>
      </c>
      <c r="FY375" s="20">
        <f t="shared" si="447"/>
        <v>8227.6971316041781</v>
      </c>
      <c r="FZ375" s="20">
        <f t="shared" si="447"/>
        <v>8208.6226784645023</v>
      </c>
      <c r="GA375" s="20">
        <f t="shared" si="447"/>
        <v>8246.0524491786291</v>
      </c>
      <c r="GB375" s="20">
        <f t="shared" si="447"/>
        <v>8245.9238009579294</v>
      </c>
      <c r="GC375" s="20">
        <f t="shared" si="447"/>
        <v>7993.787956444673</v>
      </c>
      <c r="GD375" s="20">
        <f t="shared" si="447"/>
        <v>8048.9124019051378</v>
      </c>
      <c r="GE375" s="20">
        <f t="shared" si="447"/>
        <v>7790.10070855709</v>
      </c>
      <c r="GF375" s="20">
        <f t="shared" si="447"/>
        <v>7779.0354864504043</v>
      </c>
      <c r="GG375" s="20">
        <f t="shared" si="447"/>
        <v>7608.1339228160359</v>
      </c>
      <c r="GH375" s="20">
        <f t="shared" si="447"/>
        <v>7255.5519459929856</v>
      </c>
      <c r="GI375" s="20">
        <f t="shared" si="447"/>
        <v>7020.8926345501104</v>
      </c>
      <c r="GJ375" s="20">
        <f t="shared" si="447"/>
        <v>6934.5253638969016</v>
      </c>
      <c r="GK375" s="20">
        <f t="shared" si="447"/>
        <v>6868.4685475783835</v>
      </c>
      <c r="GL375" s="20">
        <f t="shared" ref="GL375:IW375" si="448">+GL153/GL$365</f>
        <v>6913.9906828775938</v>
      </c>
      <c r="GM375" s="20">
        <f t="shared" si="448"/>
        <v>7006.9638295801142</v>
      </c>
      <c r="GN375" s="20">
        <f t="shared" si="448"/>
        <v>7161.4675480210371</v>
      </c>
      <c r="GO375" s="20">
        <f t="shared" si="448"/>
        <v>7297.292724046365</v>
      </c>
      <c r="GP375" s="20">
        <f t="shared" si="448"/>
        <v>7298.9437416925393</v>
      </c>
      <c r="GQ375" s="20">
        <f t="shared" si="448"/>
        <v>7281.4452825231974</v>
      </c>
      <c r="GR375" s="20">
        <f t="shared" si="448"/>
        <v>7413.4386101587388</v>
      </c>
      <c r="GS375" s="20">
        <f t="shared" si="448"/>
        <v>7548.9263340211546</v>
      </c>
      <c r="GT375" s="20">
        <f t="shared" si="448"/>
        <v>7553.4960366016285</v>
      </c>
      <c r="GU375" s="20">
        <f t="shared" si="448"/>
        <v>7513.8727878595409</v>
      </c>
      <c r="GV375" s="20">
        <f t="shared" si="448"/>
        <v>7429.1704290855387</v>
      </c>
      <c r="GW375" s="20">
        <f t="shared" si="448"/>
        <v>7594.4037960611768</v>
      </c>
      <c r="GX375" s="20">
        <f t="shared" si="448"/>
        <v>7771.556785368236</v>
      </c>
      <c r="GY375" s="20">
        <f t="shared" si="448"/>
        <v>7873.0476067389845</v>
      </c>
      <c r="GZ375" s="20">
        <f t="shared" si="448"/>
        <v>8236.6386019989277</v>
      </c>
      <c r="HA375" s="20">
        <f t="shared" si="448"/>
        <v>8274.2677895241814</v>
      </c>
      <c r="HB375" s="20">
        <f t="shared" si="448"/>
        <v>8277.7263998735325</v>
      </c>
      <c r="HC375" s="20">
        <f t="shared" si="448"/>
        <v>8386.2020669680114</v>
      </c>
      <c r="HD375" s="20">
        <f t="shared" si="448"/>
        <v>8456.911790984821</v>
      </c>
      <c r="HE375" s="20">
        <f t="shared" si="448"/>
        <v>8563.9301460763854</v>
      </c>
      <c r="HF375" s="20">
        <f t="shared" si="448"/>
        <v>8468.2072782661107</v>
      </c>
      <c r="HG375" s="20">
        <f t="shared" si="448"/>
        <v>8611.441520716462</v>
      </c>
      <c r="HH375" s="20">
        <f t="shared" si="448"/>
        <v>8744.360401064183</v>
      </c>
      <c r="HI375" s="20">
        <f t="shared" si="448"/>
        <v>9006.1872399708172</v>
      </c>
      <c r="HJ375" s="20">
        <f t="shared" si="448"/>
        <v>9090.3302939269452</v>
      </c>
      <c r="HK375" s="20">
        <f t="shared" si="448"/>
        <v>9213.8099453265695</v>
      </c>
      <c r="HL375" s="20">
        <f t="shared" si="448"/>
        <v>9390.4462183935393</v>
      </c>
      <c r="HM375" s="20">
        <f t="shared" si="448"/>
        <v>9374.0811850550199</v>
      </c>
      <c r="HN375" s="20">
        <f t="shared" si="448"/>
        <v>9268.919495752998</v>
      </c>
      <c r="HO375" s="20">
        <f t="shared" si="448"/>
        <v>9117.1979788495191</v>
      </c>
      <c r="HP375" s="20">
        <f t="shared" si="448"/>
        <v>9142.4575289708373</v>
      </c>
      <c r="HQ375" s="20">
        <f t="shared" si="448"/>
        <v>9075.8769011925888</v>
      </c>
      <c r="HR375" s="20">
        <f t="shared" si="448"/>
        <v>8919.9804749353316</v>
      </c>
      <c r="HS375" s="20">
        <f t="shared" si="448"/>
        <v>8744.5879411134556</v>
      </c>
      <c r="HT375" s="20">
        <f t="shared" si="448"/>
        <v>8774.5737349464816</v>
      </c>
      <c r="HU375" s="20">
        <f t="shared" si="448"/>
        <v>9102.7349750084868</v>
      </c>
      <c r="HV375" s="20">
        <f t="shared" si="448"/>
        <v>9106.9615664730391</v>
      </c>
      <c r="HW375" s="20">
        <f t="shared" si="448"/>
        <v>9105.7627903068023</v>
      </c>
      <c r="HX375" s="20">
        <f t="shared" si="448"/>
        <v>9106.6001106112817</v>
      </c>
      <c r="HY375" s="20">
        <f t="shared" si="448"/>
        <v>8891.1165382424133</v>
      </c>
      <c r="HZ375" s="20">
        <f t="shared" si="448"/>
        <v>8595.346326617062</v>
      </c>
      <c r="IA375" s="20">
        <f t="shared" si="448"/>
        <v>8896.8361696655793</v>
      </c>
      <c r="IB375" s="20">
        <f t="shared" si="448"/>
        <v>9229.3411680985791</v>
      </c>
      <c r="IC375" s="20">
        <f t="shared" si="448"/>
        <v>9274.0582395352812</v>
      </c>
      <c r="ID375" s="20">
        <f t="shared" si="448"/>
        <v>9041.4488242265525</v>
      </c>
      <c r="IE375" s="20">
        <f t="shared" si="448"/>
        <v>8875.7008587594992</v>
      </c>
      <c r="IF375" s="20">
        <f t="shared" si="448"/>
        <v>8927.953386349167</v>
      </c>
      <c r="IG375" s="20">
        <f t="shared" si="448"/>
        <v>9260.0437680979958</v>
      </c>
      <c r="IH375" s="20">
        <f t="shared" si="448"/>
        <v>9192.2305982785347</v>
      </c>
      <c r="II375" s="20">
        <f t="shared" si="448"/>
        <v>9351.3418430822494</v>
      </c>
      <c r="IJ375" s="20">
        <f t="shared" si="448"/>
        <v>9204.3363112141833</v>
      </c>
      <c r="IK375" s="20">
        <f t="shared" si="448"/>
        <v>9671.4833762089002</v>
      </c>
      <c r="IL375" s="20">
        <f t="shared" si="448"/>
        <v>9821.5944195977809</v>
      </c>
      <c r="IM375" s="20">
        <f t="shared" si="448"/>
        <v>9646.4401571658327</v>
      </c>
      <c r="IN375" s="20">
        <f t="shared" si="448"/>
        <v>9364.8525410257535</v>
      </c>
      <c r="IO375" s="20">
        <f t="shared" si="448"/>
        <v>9401.3136511557077</v>
      </c>
      <c r="IP375" s="20">
        <f t="shared" si="448"/>
        <v>9448.5409319170903</v>
      </c>
      <c r="IQ375" s="20">
        <f t="shared" si="448"/>
        <v>9483.9942879206847</v>
      </c>
      <c r="IR375" s="20">
        <f t="shared" si="448"/>
        <v>9503.6833451696948</v>
      </c>
      <c r="IS375" s="20">
        <f t="shared" si="448"/>
        <v>9896.7707157583263</v>
      </c>
      <c r="IT375" s="20">
        <f t="shared" si="448"/>
        <v>10052.786549648779</v>
      </c>
      <c r="IU375" s="20">
        <f t="shared" si="448"/>
        <v>10390.303395260533</v>
      </c>
      <c r="IV375" s="20">
        <f t="shared" si="448"/>
        <v>10605.28655746255</v>
      </c>
      <c r="IW375" s="20">
        <f t="shared" si="448"/>
        <v>10804.328255779492</v>
      </c>
      <c r="IX375" s="20">
        <f t="shared" ref="IX375:JF375" si="449">+IX153/IX$365</f>
        <v>10439.809925066142</v>
      </c>
      <c r="IY375" s="20">
        <f t="shared" si="449"/>
        <v>10529.13904731197</v>
      </c>
      <c r="IZ375" s="20">
        <f t="shared" si="449"/>
        <v>10403.777315089135</v>
      </c>
      <c r="JA375" s="20">
        <f t="shared" si="449"/>
        <v>10312.281690800881</v>
      </c>
      <c r="JB375" s="20">
        <f t="shared" si="449"/>
        <v>10311.226474230692</v>
      </c>
      <c r="JC375" s="20">
        <f t="shared" si="449"/>
        <v>10347.091682687136</v>
      </c>
      <c r="JD375" s="20">
        <f t="shared" si="449"/>
        <v>10339.564162208011</v>
      </c>
      <c r="JE375" s="20">
        <f t="shared" si="449"/>
        <v>10711.00513076272</v>
      </c>
      <c r="JF375" s="20" t="e">
        <f t="shared" si="449"/>
        <v>#REF!</v>
      </c>
    </row>
    <row r="376" spans="1:266" s="18" customFormat="1" ht="12.9" customHeight="1" x14ac:dyDescent="0.2">
      <c r="B376" s="20"/>
      <c r="C376" s="20"/>
      <c r="D376" s="20"/>
      <c r="E376" s="20"/>
      <c r="F376" s="20"/>
      <c r="G376" s="20"/>
      <c r="H376" s="20"/>
      <c r="I376" s="20"/>
      <c r="J376" s="20"/>
      <c r="K376" s="20"/>
      <c r="L376" s="20"/>
      <c r="M376" s="20"/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  <c r="AA376" s="20"/>
      <c r="AB376" s="20"/>
      <c r="AC376" s="20"/>
      <c r="AD376" s="20"/>
      <c r="AE376" s="20"/>
      <c r="AF376" s="20"/>
      <c r="AG376" s="20"/>
      <c r="AH376" s="20"/>
      <c r="AI376" s="20"/>
      <c r="AJ376" s="20"/>
      <c r="AK376" s="20"/>
      <c r="AL376" s="20"/>
      <c r="AM376" s="20"/>
      <c r="AN376" s="20"/>
      <c r="AO376" s="20"/>
      <c r="AP376" s="20"/>
      <c r="AQ376" s="20"/>
      <c r="AR376" s="20"/>
      <c r="AS376" s="20"/>
      <c r="AT376" s="20"/>
      <c r="AU376" s="20"/>
      <c r="AV376" s="20"/>
      <c r="AW376" s="20"/>
      <c r="AX376" s="20"/>
      <c r="AY376" s="20"/>
      <c r="AZ376" s="20"/>
      <c r="BA376" s="20"/>
      <c r="BB376" s="20"/>
      <c r="BC376" s="20"/>
      <c r="BD376" s="20"/>
      <c r="BE376" s="20"/>
      <c r="BF376" s="20"/>
      <c r="BG376" s="20"/>
      <c r="BH376" s="20"/>
      <c r="BI376" s="20"/>
      <c r="BJ376" s="20"/>
      <c r="BK376" s="20"/>
      <c r="BL376" s="20"/>
      <c r="BM376" s="20"/>
      <c r="BN376" s="20"/>
      <c r="BO376" s="20"/>
      <c r="BP376" s="20"/>
      <c r="BQ376" s="20"/>
      <c r="BR376" s="20"/>
      <c r="BS376" s="20"/>
      <c r="BT376" s="20"/>
      <c r="BU376" s="20"/>
      <c r="BV376" s="20"/>
      <c r="BW376" s="20"/>
      <c r="BX376" s="20"/>
      <c r="BY376" s="20"/>
      <c r="BZ376" s="20"/>
      <c r="CA376" s="20"/>
      <c r="CB376" s="20"/>
      <c r="CC376" s="20"/>
      <c r="CD376" s="20"/>
      <c r="CE376" s="20"/>
      <c r="CF376" s="20"/>
      <c r="CG376" s="20"/>
      <c r="CH376" s="20"/>
      <c r="CI376" s="20"/>
      <c r="CJ376" s="20"/>
      <c r="CK376" s="20"/>
      <c r="CL376" s="20"/>
      <c r="CM376" s="20"/>
      <c r="CN376" s="20"/>
      <c r="CO376" s="20"/>
      <c r="CP376" s="20"/>
      <c r="CQ376" s="20"/>
      <c r="CR376" s="20"/>
      <c r="CS376" s="20"/>
      <c r="CT376" s="20"/>
      <c r="CU376" s="20"/>
      <c r="CV376" s="20"/>
      <c r="CW376" s="20"/>
      <c r="CX376" s="20"/>
      <c r="CY376" s="20"/>
      <c r="CZ376" s="20"/>
      <c r="DA376" s="20"/>
      <c r="DB376" s="20"/>
      <c r="DC376" s="20"/>
      <c r="DD376" s="20"/>
      <c r="DE376" s="20"/>
      <c r="DF376" s="20"/>
      <c r="DG376" s="20"/>
      <c r="DH376" s="20"/>
      <c r="DI376" s="20"/>
      <c r="DJ376" s="20"/>
      <c r="DK376" s="20"/>
      <c r="DL376" s="20"/>
      <c r="DM376" s="20"/>
      <c r="DN376" s="20"/>
      <c r="DO376" s="20"/>
      <c r="DP376" s="20"/>
      <c r="DQ376" s="20"/>
      <c r="DR376" s="20"/>
      <c r="DS376" s="20"/>
      <c r="DT376" s="20"/>
      <c r="DU376" s="20"/>
      <c r="DV376" s="20"/>
      <c r="DW376" s="20"/>
      <c r="DX376" s="20"/>
      <c r="DY376" s="20"/>
      <c r="DZ376" s="20"/>
      <c r="EA376" s="20"/>
      <c r="EB376" s="20"/>
      <c r="EC376" s="20"/>
      <c r="ED376" s="20"/>
      <c r="EE376" s="20"/>
      <c r="EF376" s="20"/>
      <c r="EG376" s="20"/>
      <c r="EH376" s="20"/>
      <c r="EI376" s="20"/>
      <c r="EJ376" s="20"/>
      <c r="EK376" s="20"/>
      <c r="EL376" s="20"/>
      <c r="EM376" s="20"/>
      <c r="EN376" s="20"/>
      <c r="EO376" s="20"/>
      <c r="EP376" s="20"/>
      <c r="EQ376" s="20"/>
      <c r="ER376" s="20"/>
      <c r="ES376" s="20"/>
      <c r="ET376" s="20"/>
      <c r="EU376" s="20"/>
      <c r="EV376" s="20"/>
      <c r="EW376" s="20"/>
      <c r="EX376" s="20"/>
      <c r="EY376" s="20"/>
      <c r="EZ376" s="20"/>
      <c r="FA376" s="20"/>
      <c r="FB376" s="20"/>
      <c r="FC376" s="20"/>
      <c r="FD376" s="20"/>
      <c r="FE376" s="20"/>
      <c r="FF376" s="20"/>
      <c r="FG376" s="20"/>
      <c r="FH376" s="20"/>
      <c r="FI376" s="20"/>
      <c r="FJ376" s="20"/>
      <c r="FK376" s="20"/>
      <c r="FL376" s="20"/>
      <c r="FM376" s="20"/>
      <c r="FN376" s="20"/>
      <c r="FO376" s="20"/>
      <c r="FP376" s="20"/>
      <c r="FQ376" s="20"/>
      <c r="FR376" s="20"/>
      <c r="FS376" s="20"/>
      <c r="FT376" s="20"/>
      <c r="FU376" s="20"/>
      <c r="FV376" s="20"/>
      <c r="FW376" s="20"/>
      <c r="FX376" s="20"/>
      <c r="FY376" s="20"/>
      <c r="FZ376" s="20"/>
      <c r="GA376" s="20"/>
      <c r="GB376" s="20"/>
      <c r="GC376" s="20"/>
      <c r="GD376" s="20"/>
      <c r="GE376" s="20"/>
      <c r="GF376" s="20"/>
      <c r="GG376" s="20"/>
      <c r="GH376" s="20"/>
      <c r="GI376" s="20"/>
      <c r="GJ376" s="20"/>
      <c r="GK376" s="20"/>
      <c r="GL376" s="20"/>
      <c r="GM376" s="20"/>
      <c r="GN376" s="20"/>
      <c r="GO376" s="20"/>
      <c r="GP376" s="20"/>
      <c r="GQ376" s="20"/>
      <c r="GR376" s="20"/>
      <c r="GS376" s="20"/>
      <c r="GT376" s="20"/>
      <c r="GU376" s="20"/>
      <c r="GV376" s="20"/>
      <c r="GW376" s="20"/>
      <c r="GX376" s="20"/>
      <c r="GY376" s="20"/>
      <c r="GZ376" s="20"/>
      <c r="HA376" s="20"/>
      <c r="HB376" s="20"/>
      <c r="HC376" s="20"/>
      <c r="HD376" s="20"/>
      <c r="HE376" s="20"/>
      <c r="HF376" s="20"/>
      <c r="HG376" s="20"/>
      <c r="HH376" s="20"/>
      <c r="HI376" s="20"/>
      <c r="HJ376" s="20"/>
      <c r="HK376" s="20"/>
      <c r="HL376" s="20"/>
      <c r="HM376" s="20"/>
      <c r="HN376" s="20"/>
      <c r="HO376" s="20"/>
      <c r="HP376" s="20"/>
      <c r="HQ376" s="20"/>
      <c r="HR376" s="20"/>
      <c r="HS376" s="20"/>
      <c r="HT376" s="20"/>
      <c r="HU376" s="20"/>
      <c r="HV376" s="20"/>
      <c r="HW376" s="20"/>
      <c r="HX376" s="20"/>
      <c r="HY376" s="20"/>
      <c r="HZ376" s="20"/>
      <c r="IA376" s="20"/>
      <c r="IB376" s="20"/>
      <c r="IC376" s="20"/>
      <c r="ID376" s="20"/>
      <c r="IE376" s="20"/>
      <c r="IF376" s="20"/>
      <c r="IG376" s="20"/>
      <c r="IH376" s="20"/>
      <c r="II376" s="20"/>
      <c r="IJ376" s="20"/>
      <c r="IK376" s="20"/>
      <c r="IL376" s="20"/>
      <c r="IM376" s="20"/>
      <c r="IN376" s="20"/>
      <c r="IO376" s="20"/>
      <c r="IP376" s="20"/>
      <c r="IQ376" s="20"/>
      <c r="IR376" s="20"/>
      <c r="IS376" s="20"/>
      <c r="IT376" s="20"/>
      <c r="IU376" s="20"/>
      <c r="IV376" s="20"/>
      <c r="IW376" s="20"/>
      <c r="IX376" s="20"/>
      <c r="IY376" s="20"/>
      <c r="IZ376" s="20"/>
      <c r="JA376" s="20"/>
      <c r="JB376" s="20"/>
      <c r="JC376" s="20"/>
      <c r="JD376" s="20"/>
      <c r="JE376" s="20"/>
      <c r="JF376" s="20"/>
    </row>
    <row r="377" spans="1:266" s="18" customFormat="1" ht="12.9" customHeight="1" x14ac:dyDescent="0.2">
      <c r="A377" s="17" t="s">
        <v>396</v>
      </c>
      <c r="B377" s="20"/>
      <c r="C377" s="20"/>
      <c r="D377" s="20"/>
      <c r="E377" s="20"/>
      <c r="F377" s="20"/>
      <c r="G377" s="20"/>
      <c r="H377" s="20"/>
      <c r="I377" s="20"/>
      <c r="J377" s="20"/>
      <c r="K377" s="20"/>
      <c r="L377" s="20"/>
      <c r="M377" s="20"/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  <c r="AA377" s="20"/>
      <c r="AB377" s="20"/>
      <c r="AC377" s="20"/>
      <c r="AD377" s="20"/>
      <c r="AE377" s="20"/>
      <c r="AF377" s="20"/>
      <c r="AG377" s="20"/>
      <c r="AH377" s="20"/>
      <c r="AI377" s="20"/>
      <c r="AJ377" s="20"/>
      <c r="AK377" s="20"/>
      <c r="AL377" s="20"/>
      <c r="AM377" s="20"/>
      <c r="AN377" s="20"/>
      <c r="AO377" s="20"/>
      <c r="AP377" s="20"/>
      <c r="AQ377" s="20"/>
      <c r="AR377" s="20"/>
      <c r="AS377" s="20"/>
      <c r="AT377" s="20"/>
      <c r="AU377" s="20"/>
      <c r="AV377" s="20"/>
      <c r="AW377" s="20"/>
      <c r="AX377" s="20"/>
      <c r="AY377" s="20"/>
      <c r="AZ377" s="20"/>
      <c r="BA377" s="20"/>
      <c r="BB377" s="20"/>
      <c r="BC377" s="20"/>
      <c r="BD377" s="20"/>
      <c r="BE377" s="20"/>
      <c r="BF377" s="20"/>
      <c r="BG377" s="20"/>
      <c r="BH377" s="20"/>
      <c r="BI377" s="20"/>
      <c r="BJ377" s="20"/>
      <c r="BK377" s="20"/>
      <c r="BL377" s="20"/>
      <c r="BM377" s="20"/>
      <c r="BN377" s="20"/>
      <c r="BO377" s="20"/>
      <c r="BP377" s="20"/>
      <c r="BQ377" s="20"/>
      <c r="BR377" s="20"/>
      <c r="BS377" s="20"/>
      <c r="BT377" s="20"/>
      <c r="BU377" s="20"/>
      <c r="BV377" s="20"/>
      <c r="BW377" s="20"/>
      <c r="BX377" s="20"/>
      <c r="BY377" s="20"/>
      <c r="BZ377" s="20"/>
      <c r="CA377" s="20"/>
      <c r="CB377" s="20"/>
      <c r="CC377" s="20"/>
      <c r="CD377" s="20"/>
      <c r="CE377" s="20"/>
      <c r="CF377" s="20"/>
      <c r="CG377" s="20"/>
      <c r="CH377" s="20"/>
      <c r="CI377" s="20"/>
      <c r="CJ377" s="20"/>
      <c r="CK377" s="20"/>
      <c r="CL377" s="20"/>
      <c r="CM377" s="20"/>
      <c r="CN377" s="20"/>
      <c r="CO377" s="20"/>
      <c r="CP377" s="20"/>
      <c r="CQ377" s="20"/>
      <c r="CR377" s="20"/>
      <c r="CS377" s="20"/>
      <c r="CT377" s="20"/>
      <c r="CU377" s="20"/>
      <c r="CV377" s="20"/>
      <c r="CW377" s="20"/>
      <c r="CX377" s="20"/>
      <c r="CY377" s="20"/>
      <c r="CZ377" s="20"/>
      <c r="DA377" s="20"/>
      <c r="DB377" s="20"/>
      <c r="DC377" s="20"/>
      <c r="DD377" s="20"/>
      <c r="DE377" s="20"/>
      <c r="DF377" s="20"/>
      <c r="DG377" s="20"/>
      <c r="DH377" s="20"/>
      <c r="DI377" s="20"/>
      <c r="DJ377" s="20"/>
      <c r="DK377" s="20"/>
      <c r="DL377" s="20"/>
      <c r="DM377" s="20"/>
      <c r="DN377" s="20"/>
      <c r="DO377" s="20"/>
      <c r="DP377" s="20"/>
      <c r="DQ377" s="20"/>
      <c r="DR377" s="20"/>
      <c r="DS377" s="20"/>
      <c r="DT377" s="20"/>
      <c r="DU377" s="20"/>
      <c r="DV377" s="20"/>
      <c r="DW377" s="20"/>
      <c r="DX377" s="20"/>
      <c r="DY377" s="20"/>
      <c r="DZ377" s="20"/>
      <c r="EA377" s="20"/>
      <c r="EB377" s="20"/>
      <c r="EC377" s="20"/>
      <c r="ED377" s="20"/>
      <c r="EE377" s="20"/>
      <c r="EF377" s="20"/>
      <c r="EG377" s="20"/>
      <c r="EH377" s="20"/>
      <c r="EI377" s="20"/>
      <c r="EJ377" s="20"/>
      <c r="EK377" s="20"/>
      <c r="EL377" s="20"/>
      <c r="EM377" s="20"/>
      <c r="EN377" s="20"/>
      <c r="EO377" s="20"/>
      <c r="EP377" s="20"/>
      <c r="EQ377" s="20"/>
      <c r="ER377" s="20"/>
      <c r="ES377" s="20"/>
      <c r="ET377" s="20"/>
      <c r="EU377" s="20"/>
      <c r="EV377" s="20"/>
      <c r="EW377" s="20"/>
      <c r="EX377" s="20"/>
      <c r="EY377" s="20"/>
      <c r="EZ377" s="20"/>
      <c r="FA377" s="20"/>
      <c r="FB377" s="20"/>
      <c r="FC377" s="20"/>
      <c r="FD377" s="20"/>
      <c r="FE377" s="20"/>
      <c r="FF377" s="20"/>
      <c r="FG377" s="20"/>
      <c r="FH377" s="20"/>
      <c r="FI377" s="20"/>
      <c r="FJ377" s="20"/>
      <c r="FK377" s="20"/>
      <c r="FL377" s="20"/>
      <c r="FM377" s="20"/>
      <c r="FN377" s="20"/>
      <c r="FO377" s="20"/>
      <c r="FP377" s="20"/>
      <c r="FQ377" s="20"/>
      <c r="FR377" s="20"/>
      <c r="FS377" s="20"/>
      <c r="FT377" s="20"/>
      <c r="FU377" s="20"/>
      <c r="FV377" s="20"/>
      <c r="FW377" s="20"/>
      <c r="FX377" s="20"/>
      <c r="FY377" s="20"/>
      <c r="FZ377" s="20"/>
      <c r="GA377" s="20"/>
      <c r="GB377" s="20"/>
      <c r="GC377" s="20"/>
      <c r="GD377" s="20"/>
      <c r="GE377" s="20"/>
      <c r="GF377" s="20"/>
      <c r="GG377" s="20"/>
      <c r="GH377" s="20"/>
      <c r="GI377" s="20"/>
      <c r="GJ377" s="20"/>
      <c r="GK377" s="20"/>
      <c r="GL377" s="20"/>
      <c r="GM377" s="20"/>
      <c r="GN377" s="20"/>
      <c r="GO377" s="20"/>
      <c r="GP377" s="20"/>
      <c r="GQ377" s="20"/>
      <c r="GR377" s="20"/>
      <c r="GS377" s="20"/>
      <c r="GT377" s="20"/>
      <c r="GU377" s="20"/>
      <c r="GV377" s="20"/>
      <c r="GW377" s="20"/>
      <c r="GX377" s="20"/>
      <c r="GY377" s="20"/>
      <c r="GZ377" s="20"/>
      <c r="HA377" s="20"/>
      <c r="HB377" s="20"/>
      <c r="HC377" s="20"/>
      <c r="HD377" s="20"/>
      <c r="HE377" s="20"/>
      <c r="HF377" s="20"/>
      <c r="HG377" s="20"/>
      <c r="HH377" s="20"/>
      <c r="HI377" s="20"/>
      <c r="HJ377" s="20"/>
      <c r="HK377" s="20"/>
      <c r="HL377" s="20"/>
      <c r="HM377" s="20"/>
      <c r="HN377" s="20"/>
      <c r="HO377" s="20"/>
      <c r="HP377" s="20"/>
      <c r="HQ377" s="20"/>
      <c r="HR377" s="20"/>
      <c r="HS377" s="20"/>
      <c r="HT377" s="20"/>
      <c r="HU377" s="20"/>
      <c r="HV377" s="20"/>
      <c r="HW377" s="20"/>
      <c r="HX377" s="20"/>
      <c r="HY377" s="20"/>
      <c r="HZ377" s="20"/>
      <c r="IA377" s="20"/>
      <c r="IB377" s="20"/>
      <c r="IC377" s="20"/>
      <c r="ID377" s="20"/>
      <c r="IE377" s="20"/>
      <c r="IF377" s="20"/>
      <c r="IG377" s="20"/>
      <c r="IH377" s="20"/>
      <c r="II377" s="20"/>
      <c r="IJ377" s="20"/>
      <c r="IK377" s="20"/>
      <c r="IL377" s="20"/>
      <c r="IM377" s="20"/>
      <c r="IN377" s="20"/>
      <c r="IO377" s="20"/>
      <c r="IP377" s="20"/>
      <c r="IQ377" s="20"/>
      <c r="IR377" s="20"/>
      <c r="IS377" s="20"/>
      <c r="IT377" s="20"/>
      <c r="IU377" s="20"/>
      <c r="IV377" s="20"/>
      <c r="IW377" s="20"/>
      <c r="IX377" s="20"/>
      <c r="IY377" s="20"/>
      <c r="IZ377" s="20"/>
      <c r="JA377" s="20"/>
      <c r="JB377" s="20"/>
      <c r="JC377" s="20"/>
      <c r="JD377" s="20"/>
      <c r="JE377" s="20"/>
      <c r="JF377" s="20"/>
    </row>
    <row r="378" spans="1:266" s="18" customFormat="1" ht="12.9" customHeight="1" x14ac:dyDescent="0.2">
      <c r="A378" s="18" t="s">
        <v>329</v>
      </c>
      <c r="B378" s="20">
        <f t="shared" ref="B378:BM378" si="450">+B197/B$365</f>
        <v>1352.1230312035661</v>
      </c>
      <c r="C378" s="20">
        <f t="shared" si="450"/>
        <v>1364.3843508168529</v>
      </c>
      <c r="D378" s="20">
        <f t="shared" si="450"/>
        <v>1351.6849785407726</v>
      </c>
      <c r="E378" s="20">
        <f t="shared" si="450"/>
        <v>1353.8740337818494</v>
      </c>
      <c r="F378" s="20">
        <f t="shared" si="450"/>
        <v>1430.8193253287593</v>
      </c>
      <c r="G378" s="20">
        <f t="shared" si="450"/>
        <v>1377.1079999999999</v>
      </c>
      <c r="H378" s="20">
        <f t="shared" si="450"/>
        <v>1389.7724157624214</v>
      </c>
      <c r="I378" s="20">
        <f t="shared" si="450"/>
        <v>1344.3079564968518</v>
      </c>
      <c r="J378" s="20">
        <f t="shared" si="450"/>
        <v>1329.8351995406258</v>
      </c>
      <c r="K378" s="20">
        <f t="shared" si="450"/>
        <v>1327.105338281473</v>
      </c>
      <c r="L378" s="20">
        <f t="shared" si="450"/>
        <v>1329.2903498871333</v>
      </c>
      <c r="M378" s="20">
        <f t="shared" si="450"/>
        <v>1291.6430394102638</v>
      </c>
      <c r="N378" s="20">
        <f t="shared" si="450"/>
        <v>1313.9588202559821</v>
      </c>
      <c r="O378" s="20">
        <f t="shared" si="450"/>
        <v>1321.5100187015762</v>
      </c>
      <c r="P378" s="20">
        <f t="shared" si="450"/>
        <v>1339.122621564482</v>
      </c>
      <c r="Q378" s="20">
        <f t="shared" si="450"/>
        <v>1332.0868302982317</v>
      </c>
      <c r="R378" s="20">
        <f t="shared" si="450"/>
        <v>1331.2170643153527</v>
      </c>
      <c r="S378" s="20">
        <f t="shared" si="450"/>
        <v>1332.5494505494505</v>
      </c>
      <c r="T378" s="20">
        <f t="shared" si="450"/>
        <v>1329.4282369468508</v>
      </c>
      <c r="U378" s="20">
        <f t="shared" si="450"/>
        <v>1289.4177829099308</v>
      </c>
      <c r="V378" s="20">
        <f t="shared" si="450"/>
        <v>1285.5113406692117</v>
      </c>
      <c r="W378" s="20">
        <f t="shared" si="450"/>
        <v>1299.3820445609435</v>
      </c>
      <c r="X378" s="20">
        <f t="shared" si="450"/>
        <v>1321.0892857142858</v>
      </c>
      <c r="Y378" s="20">
        <f t="shared" si="450"/>
        <v>1281.9596326356259</v>
      </c>
      <c r="Z378" s="20">
        <f t="shared" si="450"/>
        <v>1306.8959585492228</v>
      </c>
      <c r="AA378" s="20">
        <f t="shared" si="450"/>
        <v>1259.419559003675</v>
      </c>
      <c r="AB378" s="20">
        <f t="shared" si="450"/>
        <v>1234.135168702132</v>
      </c>
      <c r="AC378" s="20">
        <f t="shared" si="450"/>
        <v>1224.0172234903507</v>
      </c>
      <c r="AD378" s="20">
        <f t="shared" si="450"/>
        <v>1145.387619047619</v>
      </c>
      <c r="AE378" s="20">
        <f t="shared" si="450"/>
        <v>901.76966951853717</v>
      </c>
      <c r="AF378" s="20">
        <f t="shared" si="450"/>
        <v>870.90641711229944</v>
      </c>
      <c r="AG378" s="20">
        <f t="shared" si="450"/>
        <v>873.09727880071694</v>
      </c>
      <c r="AH378" s="20">
        <f t="shared" si="450"/>
        <v>913.23524522028265</v>
      </c>
      <c r="AI378" s="20">
        <f t="shared" si="450"/>
        <v>908.74865073245951</v>
      </c>
      <c r="AJ378" s="20">
        <f t="shared" si="450"/>
        <v>896.23519288684929</v>
      </c>
      <c r="AK378" s="20">
        <f t="shared" si="450"/>
        <v>889.47691441441441</v>
      </c>
      <c r="AL378" s="20">
        <f t="shared" si="450"/>
        <v>891.09310198899709</v>
      </c>
      <c r="AM378" s="20">
        <f t="shared" si="450"/>
        <v>905.78251476307071</v>
      </c>
      <c r="AN378" s="20">
        <f t="shared" si="450"/>
        <v>971.70632024521967</v>
      </c>
      <c r="AO378" s="20">
        <f t="shared" si="450"/>
        <v>1038.6804115169105</v>
      </c>
      <c r="AP378" s="20">
        <f t="shared" si="450"/>
        <v>996.16011187868151</v>
      </c>
      <c r="AQ378" s="20">
        <f t="shared" si="450"/>
        <v>1018.4190030208996</v>
      </c>
      <c r="AR378" s="20">
        <f t="shared" si="450"/>
        <v>1035.4531625037382</v>
      </c>
      <c r="AS378" s="20">
        <f t="shared" si="450"/>
        <v>1033.1583277454868</v>
      </c>
      <c r="AT378" s="20">
        <f t="shared" si="450"/>
        <v>1044.4098990837745</v>
      </c>
      <c r="AU378" s="20">
        <f t="shared" si="450"/>
        <v>1037.690330539491</v>
      </c>
      <c r="AV378" s="20">
        <f t="shared" si="450"/>
        <v>990.33678397405163</v>
      </c>
      <c r="AW378" s="20">
        <f t="shared" si="450"/>
        <v>1004.9792803949842</v>
      </c>
      <c r="AX378" s="20">
        <f t="shared" si="450"/>
        <v>995.10083268658195</v>
      </c>
      <c r="AY378" s="20">
        <f t="shared" si="450"/>
        <v>1012.1925108304127</v>
      </c>
      <c r="AZ378" s="20">
        <f t="shared" si="450"/>
        <v>1065.248625693765</v>
      </c>
      <c r="BA378" s="20">
        <f t="shared" si="450"/>
        <v>1139.3527411296182</v>
      </c>
      <c r="BB378" s="20">
        <f t="shared" si="450"/>
        <v>1156.0022223745766</v>
      </c>
      <c r="BC378" s="20">
        <f t="shared" si="450"/>
        <v>1098.5706177154286</v>
      </c>
      <c r="BD378" s="20">
        <f t="shared" si="450"/>
        <v>1080.5998088026868</v>
      </c>
      <c r="BE378" s="20">
        <f t="shared" si="450"/>
        <v>1079.2336738274885</v>
      </c>
      <c r="BF378" s="20">
        <f t="shared" si="450"/>
        <v>1076.6032291086717</v>
      </c>
      <c r="BG378" s="20">
        <f t="shared" si="450"/>
        <v>1060.1873337738273</v>
      </c>
      <c r="BH378" s="20">
        <f t="shared" si="450"/>
        <v>1034.7735877253028</v>
      </c>
      <c r="BI378" s="20">
        <f t="shared" si="450"/>
        <v>1012.5906582901258</v>
      </c>
      <c r="BJ378" s="20">
        <f t="shared" si="450"/>
        <v>1017.3971382402401</v>
      </c>
      <c r="BK378" s="20">
        <f t="shared" si="450"/>
        <v>981.44119731686487</v>
      </c>
      <c r="BL378" s="20">
        <f t="shared" si="450"/>
        <v>1005.2142231583986</v>
      </c>
      <c r="BM378" s="20">
        <f t="shared" si="450"/>
        <v>1052.9942299917943</v>
      </c>
      <c r="BN378" s="20">
        <f t="shared" ref="BN378:DY378" si="451">+BN197/BN$365</f>
        <v>1049.6179295148281</v>
      </c>
      <c r="BO378" s="20">
        <f t="shared" si="451"/>
        <v>1068.8516107081787</v>
      </c>
      <c r="BP378" s="20">
        <f t="shared" si="451"/>
        <v>1056.1012430906378</v>
      </c>
      <c r="BQ378" s="20">
        <f t="shared" si="451"/>
        <v>1064.6776513484965</v>
      </c>
      <c r="BR378" s="20">
        <f t="shared" si="451"/>
        <v>1048.9648437830774</v>
      </c>
      <c r="BS378" s="20">
        <f t="shared" si="451"/>
        <v>1051.5205049166232</v>
      </c>
      <c r="BT378" s="20">
        <f t="shared" si="451"/>
        <v>1046.5385165923076</v>
      </c>
      <c r="BU378" s="20">
        <f t="shared" si="451"/>
        <v>1030.1142728138573</v>
      </c>
      <c r="BV378" s="20">
        <f t="shared" si="451"/>
        <v>1030.826898784406</v>
      </c>
      <c r="BW378" s="20">
        <f t="shared" si="451"/>
        <v>1023.2379867889842</v>
      </c>
      <c r="BX378" s="20">
        <f t="shared" si="451"/>
        <v>1083.3441988427942</v>
      </c>
      <c r="BY378" s="20">
        <f t="shared" si="451"/>
        <v>1105.5986153074305</v>
      </c>
      <c r="BZ378" s="20">
        <f t="shared" si="451"/>
        <v>1186.49800785868</v>
      </c>
      <c r="CA378" s="20">
        <f t="shared" si="451"/>
        <v>1154.5726081150365</v>
      </c>
      <c r="CB378" s="20">
        <f t="shared" si="451"/>
        <v>1181.1985257637505</v>
      </c>
      <c r="CC378" s="20">
        <f t="shared" si="451"/>
        <v>1201.318049763182</v>
      </c>
      <c r="CD378" s="20">
        <f t="shared" si="451"/>
        <v>1186.9765839255313</v>
      </c>
      <c r="CE378" s="20">
        <f t="shared" si="451"/>
        <v>1247.0220195791753</v>
      </c>
      <c r="CF378" s="20">
        <f t="shared" si="451"/>
        <v>1196.5240452993901</v>
      </c>
      <c r="CG378" s="20">
        <f t="shared" si="451"/>
        <v>1188.9696759276912</v>
      </c>
      <c r="CH378" s="20">
        <f t="shared" si="451"/>
        <v>1234.4179406681351</v>
      </c>
      <c r="CI378" s="20">
        <f t="shared" si="451"/>
        <v>1249.1998749311588</v>
      </c>
      <c r="CJ378" s="20">
        <f t="shared" si="451"/>
        <v>1284.1803279073347</v>
      </c>
      <c r="CK378" s="20">
        <f t="shared" si="451"/>
        <v>1399.8633179825993</v>
      </c>
      <c r="CL378" s="20">
        <f t="shared" si="451"/>
        <v>1357.6599889992092</v>
      </c>
      <c r="CM378" s="20">
        <f t="shared" si="451"/>
        <v>1412.8579356165717</v>
      </c>
      <c r="CN378" s="20">
        <f t="shared" si="451"/>
        <v>1412.6309746250245</v>
      </c>
      <c r="CO378" s="20">
        <f t="shared" si="451"/>
        <v>1424.1725026551596</v>
      </c>
      <c r="CP378" s="20">
        <f t="shared" si="451"/>
        <v>1482.3399871503225</v>
      </c>
      <c r="CQ378" s="20">
        <f t="shared" si="451"/>
        <v>1517.2529410023808</v>
      </c>
      <c r="CR378" s="20">
        <f t="shared" si="451"/>
        <v>1604.9303945107868</v>
      </c>
      <c r="CS378" s="20">
        <f t="shared" si="451"/>
        <v>1605.5417503475273</v>
      </c>
      <c r="CT378" s="20">
        <f t="shared" si="451"/>
        <v>1623.8976226968609</v>
      </c>
      <c r="CU378" s="20">
        <f t="shared" si="451"/>
        <v>1684.2679688836179</v>
      </c>
      <c r="CV378" s="20">
        <f t="shared" si="451"/>
        <v>1896.5588710888489</v>
      </c>
      <c r="CW378" s="20">
        <f t="shared" si="451"/>
        <v>1998.8678288294159</v>
      </c>
      <c r="CX378" s="20">
        <f t="shared" si="451"/>
        <v>2106.5070226895832</v>
      </c>
      <c r="CY378" s="20">
        <f t="shared" si="451"/>
        <v>2017.8581031867307</v>
      </c>
      <c r="CZ378" s="20">
        <f t="shared" si="451"/>
        <v>2019.4281052733718</v>
      </c>
      <c r="DA378" s="20">
        <f t="shared" si="451"/>
        <v>1957.4119363564978</v>
      </c>
      <c r="DB378" s="20">
        <f t="shared" si="451"/>
        <v>2004.1493831392643</v>
      </c>
      <c r="DC378" s="20">
        <f t="shared" si="451"/>
        <v>2103.6840857198908</v>
      </c>
      <c r="DD378" s="20">
        <f t="shared" si="451"/>
        <v>2009.0257595868929</v>
      </c>
      <c r="DE378" s="20">
        <f t="shared" si="451"/>
        <v>2065.2776280046605</v>
      </c>
      <c r="DF378" s="20">
        <f t="shared" si="451"/>
        <v>2087.5498125331669</v>
      </c>
      <c r="DG378" s="20">
        <f t="shared" si="451"/>
        <v>2099.1690093540628</v>
      </c>
      <c r="DH378" s="20">
        <f t="shared" si="451"/>
        <v>2176.6501091666992</v>
      </c>
      <c r="DI378" s="20">
        <f t="shared" si="451"/>
        <v>2330.3054575346409</v>
      </c>
      <c r="DJ378" s="20">
        <f t="shared" si="451"/>
        <v>2442.0803436111196</v>
      </c>
      <c r="DK378" s="20">
        <f t="shared" si="451"/>
        <v>2475.3382834995182</v>
      </c>
      <c r="DL378" s="20">
        <f t="shared" si="451"/>
        <v>2522.2014171439791</v>
      </c>
      <c r="DM378" s="20">
        <f t="shared" si="451"/>
        <v>2534.7955027890171</v>
      </c>
      <c r="DN378" s="20">
        <f t="shared" si="451"/>
        <v>2553.717992743625</v>
      </c>
      <c r="DO378" s="20">
        <f t="shared" si="451"/>
        <v>2620.3998872790812</v>
      </c>
      <c r="DP378" s="20">
        <f t="shared" si="451"/>
        <v>2606.765238218758</v>
      </c>
      <c r="DQ378" s="20">
        <f t="shared" si="451"/>
        <v>2553.1712006658777</v>
      </c>
      <c r="DR378" s="20">
        <f t="shared" si="451"/>
        <v>2550.0902261319088</v>
      </c>
      <c r="DS378" s="20">
        <f t="shared" si="451"/>
        <v>2565.1364074305334</v>
      </c>
      <c r="DT378" s="20">
        <f t="shared" si="451"/>
        <v>2734.4298417886616</v>
      </c>
      <c r="DU378" s="20">
        <f t="shared" si="451"/>
        <v>2954.0061346332409</v>
      </c>
      <c r="DV378" s="20">
        <f t="shared" si="451"/>
        <v>2860.6062079739868</v>
      </c>
      <c r="DW378" s="20">
        <f t="shared" si="451"/>
        <v>2855.4043145573446</v>
      </c>
      <c r="DX378" s="20">
        <f t="shared" si="451"/>
        <v>2989.5391591484254</v>
      </c>
      <c r="DY378" s="20">
        <f t="shared" si="451"/>
        <v>2979.9803844576481</v>
      </c>
      <c r="DZ378" s="20">
        <f t="shared" ref="DZ378:GK378" si="452">+DZ197/DZ$365</f>
        <v>2986.337333384502</v>
      </c>
      <c r="EA378" s="20">
        <f t="shared" si="452"/>
        <v>3038.940212305507</v>
      </c>
      <c r="EB378" s="20">
        <f t="shared" si="452"/>
        <v>3114.2853123651289</v>
      </c>
      <c r="EC378" s="20">
        <f t="shared" si="452"/>
        <v>3210.5658811408307</v>
      </c>
      <c r="ED378" s="20">
        <f t="shared" si="452"/>
        <v>3217.889602626974</v>
      </c>
      <c r="EE378" s="20">
        <f t="shared" si="452"/>
        <v>3304.5989131600636</v>
      </c>
      <c r="EF378" s="20">
        <f t="shared" si="452"/>
        <v>3503.6144436442974</v>
      </c>
      <c r="EG378" s="20">
        <f t="shared" si="452"/>
        <v>3849.6752404033832</v>
      </c>
      <c r="EH378" s="20">
        <f t="shared" si="452"/>
        <v>3958.2603091982137</v>
      </c>
      <c r="EI378" s="20">
        <f t="shared" si="452"/>
        <v>3747.7759337020671</v>
      </c>
      <c r="EJ378" s="20">
        <f t="shared" si="452"/>
        <v>3626.3569184972507</v>
      </c>
      <c r="EK378" s="20">
        <f t="shared" si="452"/>
        <v>3747.6374252349769</v>
      </c>
      <c r="EL378" s="20">
        <f t="shared" si="452"/>
        <v>3880.6833570492399</v>
      </c>
      <c r="EM378" s="20">
        <f t="shared" si="452"/>
        <v>3742.4717745627586</v>
      </c>
      <c r="EN378" s="20">
        <f t="shared" si="452"/>
        <v>3622.8387762852599</v>
      </c>
      <c r="EO378" s="20">
        <f t="shared" si="452"/>
        <v>3518.1450928200061</v>
      </c>
      <c r="EP378" s="20">
        <f t="shared" si="452"/>
        <v>3577.5984640038523</v>
      </c>
      <c r="EQ378" s="20">
        <f t="shared" si="452"/>
        <v>3504.2298793278933</v>
      </c>
      <c r="ER378" s="20">
        <f t="shared" si="452"/>
        <v>3835.2779163025812</v>
      </c>
      <c r="ES378" s="20">
        <f t="shared" si="452"/>
        <v>4001.9594612116707</v>
      </c>
      <c r="ET378" s="20">
        <f t="shared" si="452"/>
        <v>4022.3739773097868</v>
      </c>
      <c r="EU378" s="20">
        <f t="shared" si="452"/>
        <v>3863.5010844297258</v>
      </c>
      <c r="EV378" s="20">
        <f t="shared" si="452"/>
        <v>3891.7075984921212</v>
      </c>
      <c r="EW378" s="20">
        <f t="shared" si="452"/>
        <v>3881.9170643211628</v>
      </c>
      <c r="EX378" s="20">
        <f t="shared" si="452"/>
        <v>3888.6643795513828</v>
      </c>
      <c r="EY378" s="20">
        <f t="shared" si="452"/>
        <v>4053.6737022616348</v>
      </c>
      <c r="EZ378" s="20">
        <f t="shared" si="452"/>
        <v>4043.7026801854099</v>
      </c>
      <c r="FA378" s="20">
        <f t="shared" si="452"/>
        <v>4001.3208149584189</v>
      </c>
      <c r="FB378" s="20">
        <f t="shared" si="452"/>
        <v>4013.7393824422729</v>
      </c>
      <c r="FC378" s="20">
        <f t="shared" si="452"/>
        <v>4294.3479862831018</v>
      </c>
      <c r="FD378" s="20">
        <f t="shared" si="452"/>
        <v>4452.207533787835</v>
      </c>
      <c r="FE378" s="20">
        <f t="shared" si="452"/>
        <v>4472.4472598178454</v>
      </c>
      <c r="FF378" s="20">
        <f t="shared" si="452"/>
        <v>4498.7758128881105</v>
      </c>
      <c r="FG378" s="20">
        <f t="shared" si="452"/>
        <v>4604.2132221872598</v>
      </c>
      <c r="FH378" s="20">
        <f t="shared" si="452"/>
        <v>4567.8503469134512</v>
      </c>
      <c r="FI378" s="20">
        <f t="shared" si="452"/>
        <v>4678.4244657403096</v>
      </c>
      <c r="FJ378" s="20">
        <f t="shared" si="452"/>
        <v>4755.4803285104936</v>
      </c>
      <c r="FK378" s="20">
        <f t="shared" si="452"/>
        <v>4816.7618032778128</v>
      </c>
      <c r="FL378" s="20">
        <f t="shared" si="452"/>
        <v>4806.1235823346251</v>
      </c>
      <c r="FM378" s="20">
        <f t="shared" si="452"/>
        <v>4872.3727217887372</v>
      </c>
      <c r="FN378" s="20">
        <f t="shared" si="452"/>
        <v>4952.6857360985532</v>
      </c>
      <c r="FO378" s="20">
        <f t="shared" si="452"/>
        <v>5147.8987393629495</v>
      </c>
      <c r="FP378" s="20">
        <f t="shared" si="452"/>
        <v>5464.0413564473874</v>
      </c>
      <c r="FQ378" s="20">
        <f t="shared" si="452"/>
        <v>5693.4930477885509</v>
      </c>
      <c r="FR378" s="20">
        <f t="shared" si="452"/>
        <v>5725.7443214102168</v>
      </c>
      <c r="FS378" s="20">
        <f t="shared" si="452"/>
        <v>5835.175107945357</v>
      </c>
      <c r="FT378" s="20">
        <f t="shared" si="452"/>
        <v>6031.8366652928771</v>
      </c>
      <c r="FU378" s="20">
        <f t="shared" si="452"/>
        <v>5996.4403797567256</v>
      </c>
      <c r="FV378" s="20">
        <f t="shared" si="452"/>
        <v>6064.3578008563563</v>
      </c>
      <c r="FW378" s="20">
        <f t="shared" si="452"/>
        <v>6008.3865128340567</v>
      </c>
      <c r="FX378" s="20">
        <f t="shared" si="452"/>
        <v>5910.8731449100223</v>
      </c>
      <c r="FY378" s="20">
        <f t="shared" si="452"/>
        <v>5986.2335842482807</v>
      </c>
      <c r="FZ378" s="20">
        <f t="shared" si="452"/>
        <v>6081.6997729034201</v>
      </c>
      <c r="GA378" s="20">
        <f t="shared" si="452"/>
        <v>6088.3489329114218</v>
      </c>
      <c r="GB378" s="20">
        <f t="shared" si="452"/>
        <v>6080.0892744286321</v>
      </c>
      <c r="GC378" s="20">
        <f t="shared" si="452"/>
        <v>6169.9928347829455</v>
      </c>
      <c r="GD378" s="20">
        <f t="shared" si="452"/>
        <v>6091.673629042336</v>
      </c>
      <c r="GE378" s="20">
        <f t="shared" si="452"/>
        <v>6016.4927347444036</v>
      </c>
      <c r="GF378" s="20">
        <f t="shared" si="452"/>
        <v>6147.4797491070067</v>
      </c>
      <c r="GG378" s="20">
        <f t="shared" si="452"/>
        <v>6453.1118322943139</v>
      </c>
      <c r="GH378" s="20">
        <f t="shared" si="452"/>
        <v>6414.0237344370926</v>
      </c>
      <c r="GI378" s="20">
        <f t="shared" si="452"/>
        <v>6300.9533647139406</v>
      </c>
      <c r="GJ378" s="20">
        <f t="shared" si="452"/>
        <v>6243.5392911449171</v>
      </c>
      <c r="GK378" s="20">
        <f t="shared" si="452"/>
        <v>6205.399458284639</v>
      </c>
      <c r="GL378" s="20">
        <f t="shared" ref="GL378:IW378" si="453">+GL197/GL$365</f>
        <v>6204.4055786185918</v>
      </c>
      <c r="GM378" s="20">
        <f t="shared" si="453"/>
        <v>6307.2029310989365</v>
      </c>
      <c r="GN378" s="20">
        <f t="shared" si="453"/>
        <v>6505.8201839427502</v>
      </c>
      <c r="GO378" s="20">
        <f t="shared" si="453"/>
        <v>6690.5107100360501</v>
      </c>
      <c r="GP378" s="20">
        <f t="shared" si="453"/>
        <v>6668.1945703076408</v>
      </c>
      <c r="GQ378" s="20">
        <f t="shared" si="453"/>
        <v>6556.8163291100809</v>
      </c>
      <c r="GR378" s="20">
        <f t="shared" si="453"/>
        <v>6667.1830296845737</v>
      </c>
      <c r="GS378" s="20">
        <f t="shared" si="453"/>
        <v>6661.2928319981202</v>
      </c>
      <c r="GT378" s="20">
        <f t="shared" si="453"/>
        <v>6587.8732357576737</v>
      </c>
      <c r="GU378" s="20">
        <f t="shared" si="453"/>
        <v>6575.2024568530851</v>
      </c>
      <c r="GV378" s="20">
        <f t="shared" si="453"/>
        <v>6673.9816662936792</v>
      </c>
      <c r="GW378" s="20">
        <f t="shared" si="453"/>
        <v>6463.2150663397933</v>
      </c>
      <c r="GX378" s="20">
        <f t="shared" si="453"/>
        <v>6475.6508967743384</v>
      </c>
      <c r="GY378" s="20">
        <f t="shared" si="453"/>
        <v>6495.2164381027897</v>
      </c>
      <c r="GZ378" s="20">
        <f t="shared" si="453"/>
        <v>6948.7650754978349</v>
      </c>
      <c r="HA378" s="20">
        <f t="shared" si="453"/>
        <v>6825.4440173914227</v>
      </c>
      <c r="HB378" s="20">
        <f t="shared" si="453"/>
        <v>6783.6791342952538</v>
      </c>
      <c r="HC378" s="20">
        <f t="shared" si="453"/>
        <v>6760.8268232548589</v>
      </c>
      <c r="HD378" s="20">
        <f t="shared" si="453"/>
        <v>6943.4924548214876</v>
      </c>
      <c r="HE378" s="20">
        <f t="shared" si="453"/>
        <v>6936.4055044535053</v>
      </c>
      <c r="HF378" s="20">
        <f t="shared" si="453"/>
        <v>6877.900624993561</v>
      </c>
      <c r="HG378" s="20">
        <f t="shared" si="453"/>
        <v>6838.3997567543793</v>
      </c>
      <c r="HH378" s="20">
        <f t="shared" si="453"/>
        <v>6736.025337612723</v>
      </c>
      <c r="HI378" s="20">
        <f t="shared" si="453"/>
        <v>6653.2369555015912</v>
      </c>
      <c r="HJ378" s="20">
        <f t="shared" si="453"/>
        <v>6631.1685815479323</v>
      </c>
      <c r="HK378" s="20">
        <f t="shared" si="453"/>
        <v>6916.8992771332723</v>
      </c>
      <c r="HL378" s="20">
        <f t="shared" si="453"/>
        <v>7154.415825796269</v>
      </c>
      <c r="HM378" s="20">
        <f t="shared" si="453"/>
        <v>7204.6466276877845</v>
      </c>
      <c r="HN378" s="20">
        <f t="shared" si="453"/>
        <v>7163.0867084130359</v>
      </c>
      <c r="HO378" s="20">
        <f t="shared" si="453"/>
        <v>6850.5606638244235</v>
      </c>
      <c r="HP378" s="20">
        <f t="shared" si="453"/>
        <v>6767.3856025394025</v>
      </c>
      <c r="HQ378" s="20">
        <f t="shared" si="453"/>
        <v>6795.0640139137249</v>
      </c>
      <c r="HR378" s="20">
        <f t="shared" si="453"/>
        <v>6721.8122728414619</v>
      </c>
      <c r="HS378" s="20">
        <f t="shared" si="453"/>
        <v>6668.5038693405886</v>
      </c>
      <c r="HT378" s="20">
        <f t="shared" si="453"/>
        <v>6570.3214446707143</v>
      </c>
      <c r="HU378" s="20">
        <f t="shared" si="453"/>
        <v>6594.2879436265084</v>
      </c>
      <c r="HV378" s="20">
        <f t="shared" si="453"/>
        <v>6612.5713206457685</v>
      </c>
      <c r="HW378" s="20">
        <f t="shared" si="453"/>
        <v>6816.7942485606281</v>
      </c>
      <c r="HX378" s="20">
        <f t="shared" si="453"/>
        <v>6875.0268006323031</v>
      </c>
      <c r="HY378" s="20">
        <f t="shared" si="453"/>
        <v>6868.8644520847847</v>
      </c>
      <c r="HZ378" s="20">
        <f t="shared" si="453"/>
        <v>6755.9517119047396</v>
      </c>
      <c r="IA378" s="20">
        <f t="shared" si="453"/>
        <v>7030.7337828659256</v>
      </c>
      <c r="IB378" s="20">
        <f t="shared" si="453"/>
        <v>7039.1777774668708</v>
      </c>
      <c r="IC378" s="20">
        <f t="shared" si="453"/>
        <v>7132.9506195871036</v>
      </c>
      <c r="ID378" s="20">
        <f t="shared" si="453"/>
        <v>7151.8804082007637</v>
      </c>
      <c r="IE378" s="20">
        <f t="shared" si="453"/>
        <v>7084.2899422629625</v>
      </c>
      <c r="IF378" s="20">
        <f t="shared" si="453"/>
        <v>7098.699404964641</v>
      </c>
      <c r="IG378" s="20">
        <f t="shared" si="453"/>
        <v>7020.3794729608571</v>
      </c>
      <c r="IH378" s="20">
        <f t="shared" si="453"/>
        <v>7024.6619788052767</v>
      </c>
      <c r="II378" s="20">
        <f t="shared" si="453"/>
        <v>7197.6287565301864</v>
      </c>
      <c r="IJ378" s="20">
        <f t="shared" si="453"/>
        <v>7374.6374352593793</v>
      </c>
      <c r="IK378" s="20">
        <f t="shared" si="453"/>
        <v>7405.802693007613</v>
      </c>
      <c r="IL378" s="20">
        <f t="shared" si="453"/>
        <v>7406.7270809782167</v>
      </c>
      <c r="IM378" s="20">
        <f t="shared" si="453"/>
        <v>7403.1867290300697</v>
      </c>
      <c r="IN378" s="20">
        <f t="shared" si="453"/>
        <v>7526.6314831635918</v>
      </c>
      <c r="IO378" s="20">
        <f t="shared" si="453"/>
        <v>7590.8496823025216</v>
      </c>
      <c r="IP378" s="20">
        <f t="shared" si="453"/>
        <v>7553.7820451898497</v>
      </c>
      <c r="IQ378" s="20">
        <f t="shared" si="453"/>
        <v>7627.8230166485318</v>
      </c>
      <c r="IR378" s="20">
        <f t="shared" si="453"/>
        <v>7667.8513321654273</v>
      </c>
      <c r="IS378" s="20">
        <f t="shared" si="453"/>
        <v>7583.6340527978809</v>
      </c>
      <c r="IT378" s="20">
        <f t="shared" si="453"/>
        <v>7488.7591845372544</v>
      </c>
      <c r="IU378" s="20">
        <f t="shared" si="453"/>
        <v>7531.6041876866293</v>
      </c>
      <c r="IV378" s="20">
        <f t="shared" si="453"/>
        <v>8007.4753505181561</v>
      </c>
      <c r="IW378" s="20">
        <f t="shared" si="453"/>
        <v>8666.4059965030301</v>
      </c>
      <c r="IX378" s="20">
        <f t="shared" ref="IX378:JF378" si="454">+IX197/IX$365</f>
        <v>8530.9256130935955</v>
      </c>
      <c r="IY378" s="20">
        <f t="shared" si="454"/>
        <v>8589.8108047273436</v>
      </c>
      <c r="IZ378" s="20">
        <f t="shared" si="454"/>
        <v>8568.372220617639</v>
      </c>
      <c r="JA378" s="20">
        <f t="shared" si="454"/>
        <v>8542.5428417451603</v>
      </c>
      <c r="JB378" s="20">
        <f t="shared" si="454"/>
        <v>8581.1364162163754</v>
      </c>
      <c r="JC378" s="20">
        <f t="shared" si="454"/>
        <v>8570.1762514581696</v>
      </c>
      <c r="JD378" s="20">
        <f t="shared" si="454"/>
        <v>8444.2241067344166</v>
      </c>
      <c r="JE378" s="20">
        <f t="shared" si="454"/>
        <v>8469.36294792849</v>
      </c>
      <c r="JF378" s="20" t="e">
        <f t="shared" si="454"/>
        <v>#REF!</v>
      </c>
    </row>
    <row r="379" spans="1:266" s="18" customFormat="1" ht="12.9" customHeight="1" x14ac:dyDescent="0.2">
      <c r="A379" s="18" t="s">
        <v>330</v>
      </c>
      <c r="B379" s="20">
        <f t="shared" ref="B379:BM379" si="455">+B198/B$365</f>
        <v>42.741158989598809</v>
      </c>
      <c r="C379" s="20">
        <f t="shared" si="455"/>
        <v>44.70048724562912</v>
      </c>
      <c r="D379" s="20">
        <f t="shared" si="455"/>
        <v>45.185407725321888</v>
      </c>
      <c r="E379" s="20">
        <f t="shared" si="455"/>
        <v>45.360435156026341</v>
      </c>
      <c r="F379" s="20">
        <f t="shared" si="455"/>
        <v>46.717267009719841</v>
      </c>
      <c r="G379" s="20">
        <f t="shared" si="455"/>
        <v>47.566857142857145</v>
      </c>
      <c r="H379" s="20">
        <f t="shared" si="455"/>
        <v>48.141062250142774</v>
      </c>
      <c r="I379" s="20">
        <f t="shared" si="455"/>
        <v>49.258156840297652</v>
      </c>
      <c r="J379" s="20">
        <f t="shared" si="455"/>
        <v>49.425495262704565</v>
      </c>
      <c r="K379" s="20">
        <f t="shared" si="455"/>
        <v>50.580359691692834</v>
      </c>
      <c r="L379" s="20">
        <f t="shared" si="455"/>
        <v>52.20231376975169</v>
      </c>
      <c r="M379" s="20">
        <f t="shared" si="455"/>
        <v>56.658066345335982</v>
      </c>
      <c r="N379" s="20">
        <f t="shared" si="455"/>
        <v>58.188369504730105</v>
      </c>
      <c r="O379" s="20">
        <f t="shared" si="455"/>
        <v>57.812717071867489</v>
      </c>
      <c r="P379" s="20">
        <f t="shared" si="455"/>
        <v>55.625264270613108</v>
      </c>
      <c r="Q379" s="20">
        <f t="shared" si="455"/>
        <v>54.209290050145157</v>
      </c>
      <c r="R379" s="20">
        <f t="shared" si="455"/>
        <v>54.599844398340252</v>
      </c>
      <c r="S379" s="20">
        <f t="shared" si="455"/>
        <v>54.43681318681319</v>
      </c>
      <c r="T379" s="20">
        <f t="shared" si="455"/>
        <v>55.990868649028329</v>
      </c>
      <c r="U379" s="20">
        <f t="shared" si="455"/>
        <v>56.149191685912243</v>
      </c>
      <c r="V379" s="20">
        <f t="shared" si="455"/>
        <v>57.359083763754775</v>
      </c>
      <c r="W379" s="20">
        <f t="shared" si="455"/>
        <v>59.028833551769331</v>
      </c>
      <c r="X379" s="20">
        <f t="shared" si="455"/>
        <v>60.960671768707485</v>
      </c>
      <c r="Y379" s="20">
        <f t="shared" si="455"/>
        <v>62.543571123451514</v>
      </c>
      <c r="Z379" s="20">
        <f t="shared" si="455"/>
        <v>62.917305699481865</v>
      </c>
      <c r="AA379" s="20">
        <f t="shared" si="455"/>
        <v>61.585545120457333</v>
      </c>
      <c r="AB379" s="20">
        <f t="shared" si="455"/>
        <v>60.639412129993794</v>
      </c>
      <c r="AC379" s="20">
        <f t="shared" si="455"/>
        <v>59.868644947084455</v>
      </c>
      <c r="AD379" s="20">
        <f t="shared" si="455"/>
        <v>59.514666666666663</v>
      </c>
      <c r="AE379" s="20">
        <f t="shared" si="455"/>
        <v>53.983559805401775</v>
      </c>
      <c r="AF379" s="20">
        <f t="shared" si="455"/>
        <v>56.104445187165773</v>
      </c>
      <c r="AG379" s="20">
        <f t="shared" si="455"/>
        <v>55.613328988104939</v>
      </c>
      <c r="AH379" s="20">
        <f t="shared" si="455"/>
        <v>47.889941812136328</v>
      </c>
      <c r="AI379" s="20">
        <f t="shared" si="455"/>
        <v>45.902544333076328</v>
      </c>
      <c r="AJ379" s="20">
        <f t="shared" si="455"/>
        <v>44.316506525168506</v>
      </c>
      <c r="AK379" s="20">
        <f t="shared" si="455"/>
        <v>44.591216216216218</v>
      </c>
      <c r="AL379" s="20">
        <f t="shared" si="455"/>
        <v>44.017774016081255</v>
      </c>
      <c r="AM379" s="20">
        <f t="shared" si="455"/>
        <v>45.747083393345818</v>
      </c>
      <c r="AN379" s="20">
        <f t="shared" si="455"/>
        <v>45.855349584002333</v>
      </c>
      <c r="AO379" s="20">
        <f t="shared" si="455"/>
        <v>47.160612691466085</v>
      </c>
      <c r="AP379" s="20">
        <f t="shared" si="455"/>
        <v>45.185546270504489</v>
      </c>
      <c r="AQ379" s="20">
        <f t="shared" si="455"/>
        <v>45.844819277108435</v>
      </c>
      <c r="AR379" s="20">
        <f t="shared" si="455"/>
        <v>46.908319621527205</v>
      </c>
      <c r="AS379" s="20">
        <f t="shared" si="455"/>
        <v>46.731788851862554</v>
      </c>
      <c r="AT379" s="20">
        <f t="shared" si="455"/>
        <v>47.445349837729175</v>
      </c>
      <c r="AU379" s="20">
        <f t="shared" si="455"/>
        <v>46.487566272607154</v>
      </c>
      <c r="AV379" s="20">
        <f t="shared" si="455"/>
        <v>47.08362835693633</v>
      </c>
      <c r="AW379" s="20">
        <f t="shared" si="455"/>
        <v>46.895906926274442</v>
      </c>
      <c r="AX379" s="20">
        <f t="shared" si="455"/>
        <v>38.314714915388343</v>
      </c>
      <c r="AY379" s="20">
        <f t="shared" si="455"/>
        <v>37.808239064489392</v>
      </c>
      <c r="AZ379" s="20">
        <f t="shared" si="455"/>
        <v>35.066267767369482</v>
      </c>
      <c r="BA379" s="20">
        <f t="shared" si="455"/>
        <v>35.690224956051615</v>
      </c>
      <c r="BB379" s="20">
        <f t="shared" si="455"/>
        <v>36.458235910027661</v>
      </c>
      <c r="BC379" s="20">
        <f t="shared" si="455"/>
        <v>34.508340896846541</v>
      </c>
      <c r="BD379" s="20">
        <f t="shared" si="455"/>
        <v>33.898547113790187</v>
      </c>
      <c r="BE379" s="20">
        <f t="shared" si="455"/>
        <v>32.032024054320992</v>
      </c>
      <c r="BF379" s="20">
        <f t="shared" si="455"/>
        <v>30.890756167502104</v>
      </c>
      <c r="BG379" s="20">
        <f t="shared" si="455"/>
        <v>31.199308825553519</v>
      </c>
      <c r="BH379" s="20">
        <f t="shared" si="455"/>
        <v>32.303926661702121</v>
      </c>
      <c r="BI379" s="20">
        <f t="shared" si="455"/>
        <v>32.827469335054872</v>
      </c>
      <c r="BJ379" s="20">
        <f t="shared" si="455"/>
        <v>33.280772387861447</v>
      </c>
      <c r="BK379" s="20">
        <f t="shared" si="455"/>
        <v>33.414024437741219</v>
      </c>
      <c r="BL379" s="20">
        <f t="shared" si="455"/>
        <v>34.215697672309773</v>
      </c>
      <c r="BM379" s="20">
        <f t="shared" si="455"/>
        <v>34.19725966318051</v>
      </c>
      <c r="BN379" s="20">
        <f t="shared" ref="BN379:DY379" si="456">+BN198/BN$365</f>
        <v>34.362800331135098</v>
      </c>
      <c r="BO379" s="20">
        <f t="shared" si="456"/>
        <v>35.834591817953729</v>
      </c>
      <c r="BP379" s="20">
        <f t="shared" si="456"/>
        <v>36.893094416570001</v>
      </c>
      <c r="BQ379" s="20">
        <f t="shared" si="456"/>
        <v>38.230003519288921</v>
      </c>
      <c r="BR379" s="20">
        <f t="shared" si="456"/>
        <v>38.742167688500494</v>
      </c>
      <c r="BS379" s="20">
        <f t="shared" si="456"/>
        <v>38.969130328890699</v>
      </c>
      <c r="BT379" s="20">
        <f t="shared" si="456"/>
        <v>40.611933154009122</v>
      </c>
      <c r="BU379" s="20">
        <f t="shared" si="456"/>
        <v>40.01696852426074</v>
      </c>
      <c r="BV379" s="20">
        <f t="shared" si="456"/>
        <v>40.102809830259083</v>
      </c>
      <c r="BW379" s="20">
        <f t="shared" si="456"/>
        <v>39.883889369821901</v>
      </c>
      <c r="BX379" s="20">
        <f t="shared" si="456"/>
        <v>41.009576449830455</v>
      </c>
      <c r="BY379" s="20">
        <f t="shared" si="456"/>
        <v>43.09765391609907</v>
      </c>
      <c r="BZ379" s="20">
        <f t="shared" si="456"/>
        <v>46.583908017253648</v>
      </c>
      <c r="CA379" s="20">
        <f t="shared" si="456"/>
        <v>46.353616049352034</v>
      </c>
      <c r="CB379" s="20">
        <f t="shared" si="456"/>
        <v>47.725156525703397</v>
      </c>
      <c r="CC379" s="20">
        <f t="shared" si="456"/>
        <v>48.214124302039309</v>
      </c>
      <c r="CD379" s="20">
        <f t="shared" si="456"/>
        <v>49.294463266839088</v>
      </c>
      <c r="CE379" s="20">
        <f t="shared" si="456"/>
        <v>50.382084005038251</v>
      </c>
      <c r="CF379" s="20">
        <f t="shared" si="456"/>
        <v>50.536112110885227</v>
      </c>
      <c r="CG379" s="20">
        <f t="shared" si="456"/>
        <v>49.826802074450505</v>
      </c>
      <c r="CH379" s="20">
        <f t="shared" si="456"/>
        <v>51.30792395243202</v>
      </c>
      <c r="CI379" s="20">
        <f t="shared" si="456"/>
        <v>50.501064531043745</v>
      </c>
      <c r="CJ379" s="20">
        <f t="shared" si="456"/>
        <v>49.377560991390467</v>
      </c>
      <c r="CK379" s="20">
        <f t="shared" si="456"/>
        <v>51.090641808134926</v>
      </c>
      <c r="CL379" s="20">
        <f t="shared" si="456"/>
        <v>52.978946227605299</v>
      </c>
      <c r="CM379" s="20">
        <f t="shared" si="456"/>
        <v>55.016053702847053</v>
      </c>
      <c r="CN379" s="20">
        <f t="shared" si="456"/>
        <v>54.486484160062467</v>
      </c>
      <c r="CO379" s="20">
        <f t="shared" si="456"/>
        <v>55.215882163187771</v>
      </c>
      <c r="CP379" s="20">
        <f t="shared" si="456"/>
        <v>59.43092766663348</v>
      </c>
      <c r="CQ379" s="20">
        <f t="shared" si="456"/>
        <v>62.075856167762758</v>
      </c>
      <c r="CR379" s="20">
        <f t="shared" si="456"/>
        <v>64.050758401945842</v>
      </c>
      <c r="CS379" s="20">
        <f t="shared" si="456"/>
        <v>66.82655833970837</v>
      </c>
      <c r="CT379" s="20">
        <f t="shared" si="456"/>
        <v>57.180462344567061</v>
      </c>
      <c r="CU379" s="20">
        <f t="shared" si="456"/>
        <v>58.078748656569964</v>
      </c>
      <c r="CV379" s="20">
        <f t="shared" si="456"/>
        <v>58.450979018776238</v>
      </c>
      <c r="CW379" s="20">
        <f t="shared" si="456"/>
        <v>59.368839532476635</v>
      </c>
      <c r="CX379" s="20">
        <f t="shared" si="456"/>
        <v>63.204161120588232</v>
      </c>
      <c r="CY379" s="20">
        <f t="shared" si="456"/>
        <v>61.499033096004027</v>
      </c>
      <c r="CZ379" s="20">
        <f t="shared" si="456"/>
        <v>64.384076650792053</v>
      </c>
      <c r="DA379" s="20">
        <f t="shared" si="456"/>
        <v>67.717063255067742</v>
      </c>
      <c r="DB379" s="20">
        <f t="shared" si="456"/>
        <v>71.716608565240236</v>
      </c>
      <c r="DC379" s="20">
        <f t="shared" si="456"/>
        <v>77.226733231118175</v>
      </c>
      <c r="DD379" s="20">
        <f t="shared" si="456"/>
        <v>76.093198568989038</v>
      </c>
      <c r="DE379" s="20">
        <f t="shared" si="456"/>
        <v>68.219512957542932</v>
      </c>
      <c r="DF379" s="20">
        <f t="shared" si="456"/>
        <v>53.972281110289714</v>
      </c>
      <c r="DG379" s="20">
        <f t="shared" si="456"/>
        <v>53.163268875817501</v>
      </c>
      <c r="DH379" s="20">
        <f t="shared" si="456"/>
        <v>55.287132105160666</v>
      </c>
      <c r="DI379" s="20">
        <f t="shared" si="456"/>
        <v>57.137452432461359</v>
      </c>
      <c r="DJ379" s="20">
        <f t="shared" si="456"/>
        <v>56.513425143645748</v>
      </c>
      <c r="DK379" s="20">
        <f t="shared" si="456"/>
        <v>56.375664341003187</v>
      </c>
      <c r="DL379" s="20">
        <f t="shared" si="456"/>
        <v>56.301255172992406</v>
      </c>
      <c r="DM379" s="20">
        <f t="shared" si="456"/>
        <v>55.063638128634892</v>
      </c>
      <c r="DN379" s="20">
        <f t="shared" si="456"/>
        <v>57.026365270304261</v>
      </c>
      <c r="DO379" s="20">
        <f t="shared" si="456"/>
        <v>57.431854834700566</v>
      </c>
      <c r="DP379" s="20">
        <f t="shared" si="456"/>
        <v>55.720126715817806</v>
      </c>
      <c r="DQ379" s="20">
        <f t="shared" si="456"/>
        <v>58.911156449225473</v>
      </c>
      <c r="DR379" s="20">
        <f t="shared" si="456"/>
        <v>62.685315359923067</v>
      </c>
      <c r="DS379" s="20">
        <f t="shared" si="456"/>
        <v>61.318360406325382</v>
      </c>
      <c r="DT379" s="20">
        <f t="shared" si="456"/>
        <v>64.102992457621866</v>
      </c>
      <c r="DU379" s="20">
        <f t="shared" si="456"/>
        <v>63.473105770347097</v>
      </c>
      <c r="DV379" s="20">
        <f t="shared" si="456"/>
        <v>66.675934041680179</v>
      </c>
      <c r="DW379" s="20">
        <f t="shared" si="456"/>
        <v>66.559879039819634</v>
      </c>
      <c r="DX379" s="20">
        <f t="shared" si="456"/>
        <v>69.293211999544127</v>
      </c>
      <c r="DY379" s="20">
        <f t="shared" si="456"/>
        <v>68.800448586909368</v>
      </c>
      <c r="DZ379" s="20">
        <f t="shared" ref="DZ379:GK379" si="457">+DZ198/DZ$365</f>
        <v>71.480965140968891</v>
      </c>
      <c r="EA379" s="20">
        <f t="shared" si="457"/>
        <v>73.01275629655089</v>
      </c>
      <c r="EB379" s="20">
        <f t="shared" si="457"/>
        <v>74.064714216892881</v>
      </c>
      <c r="EC379" s="20">
        <f t="shared" si="457"/>
        <v>53.79650451798863</v>
      </c>
      <c r="ED379" s="20">
        <f t="shared" si="457"/>
        <v>55.322169195700432</v>
      </c>
      <c r="EE379" s="20">
        <f t="shared" si="457"/>
        <v>55.104322780287831</v>
      </c>
      <c r="EF379" s="20">
        <f t="shared" si="457"/>
        <v>53.662238645305457</v>
      </c>
      <c r="EG379" s="20">
        <f t="shared" si="457"/>
        <v>56.641820304823099</v>
      </c>
      <c r="EH379" s="20">
        <f t="shared" si="457"/>
        <v>60.035723897212868</v>
      </c>
      <c r="EI379" s="20">
        <f t="shared" si="457"/>
        <v>61.620830103196845</v>
      </c>
      <c r="EJ379" s="20">
        <f t="shared" si="457"/>
        <v>60.785347596927096</v>
      </c>
      <c r="EK379" s="20">
        <f t="shared" si="457"/>
        <v>62.759976717260308</v>
      </c>
      <c r="EL379" s="20">
        <f t="shared" si="457"/>
        <v>66.328766700694459</v>
      </c>
      <c r="EM379" s="20">
        <f t="shared" si="457"/>
        <v>65.533008586769654</v>
      </c>
      <c r="EN379" s="20">
        <f t="shared" si="457"/>
        <v>68.825324357483964</v>
      </c>
      <c r="EO379" s="20">
        <f t="shared" si="457"/>
        <v>66.750825429412188</v>
      </c>
      <c r="EP379" s="20">
        <f t="shared" si="457"/>
        <v>69.134438614347189</v>
      </c>
      <c r="EQ379" s="20">
        <f t="shared" si="457"/>
        <v>66.553731079118378</v>
      </c>
      <c r="ER379" s="20">
        <f t="shared" si="457"/>
        <v>70.58106079389853</v>
      </c>
      <c r="ES379" s="20">
        <f t="shared" si="457"/>
        <v>72.904968920487562</v>
      </c>
      <c r="ET379" s="20">
        <f t="shared" si="457"/>
        <v>66.757371509660913</v>
      </c>
      <c r="EU379" s="20">
        <f t="shared" si="457"/>
        <v>66.74778504807405</v>
      </c>
      <c r="EV379" s="20">
        <f t="shared" si="457"/>
        <v>68.810291398708813</v>
      </c>
      <c r="EW379" s="20">
        <f t="shared" si="457"/>
        <v>71.604240089174141</v>
      </c>
      <c r="EX379" s="20">
        <f t="shared" si="457"/>
        <v>69.941889922050663</v>
      </c>
      <c r="EY379" s="20">
        <f t="shared" si="457"/>
        <v>71.935794699939478</v>
      </c>
      <c r="EZ379" s="20">
        <f t="shared" si="457"/>
        <v>74.311847110029063</v>
      </c>
      <c r="FA379" s="20">
        <f t="shared" si="457"/>
        <v>77.126853699283586</v>
      </c>
      <c r="FB379" s="20">
        <f t="shared" si="457"/>
        <v>78.593925467774639</v>
      </c>
      <c r="FC379" s="20">
        <f t="shared" si="457"/>
        <v>79.319854863401233</v>
      </c>
      <c r="FD379" s="20">
        <f t="shared" si="457"/>
        <v>79.736916576523669</v>
      </c>
      <c r="FE379" s="20">
        <f t="shared" si="457"/>
        <v>80.694170501654639</v>
      </c>
      <c r="FF379" s="20">
        <f t="shared" si="457"/>
        <v>88.037286417734478</v>
      </c>
      <c r="FG379" s="20">
        <f t="shared" si="457"/>
        <v>90.478908668464811</v>
      </c>
      <c r="FH379" s="20">
        <f t="shared" si="457"/>
        <v>93.753808287840783</v>
      </c>
      <c r="FI379" s="20">
        <f t="shared" si="457"/>
        <v>96.136410327268649</v>
      </c>
      <c r="FJ379" s="20">
        <f t="shared" si="457"/>
        <v>101.65760812594064</v>
      </c>
      <c r="FK379" s="20">
        <f t="shared" si="457"/>
        <v>103.90709209980356</v>
      </c>
      <c r="FL379" s="20">
        <f t="shared" si="457"/>
        <v>106.7466215402486</v>
      </c>
      <c r="FM379" s="20">
        <f t="shared" si="457"/>
        <v>108.65279541242987</v>
      </c>
      <c r="FN379" s="20">
        <f t="shared" si="457"/>
        <v>112.09132596867069</v>
      </c>
      <c r="FO379" s="20">
        <f t="shared" si="457"/>
        <v>113.13438919068201</v>
      </c>
      <c r="FP379" s="20">
        <f t="shared" si="457"/>
        <v>123.32223292979074</v>
      </c>
      <c r="FQ379" s="20">
        <f t="shared" si="457"/>
        <v>133.37086646810519</v>
      </c>
      <c r="FR379" s="20">
        <f t="shared" si="457"/>
        <v>137.09487822263011</v>
      </c>
      <c r="FS379" s="20">
        <f t="shared" si="457"/>
        <v>137.91040586078319</v>
      </c>
      <c r="FT379" s="20">
        <f t="shared" si="457"/>
        <v>150.96455583153133</v>
      </c>
      <c r="FU379" s="20">
        <f t="shared" si="457"/>
        <v>155.84943377986909</v>
      </c>
      <c r="FV379" s="20">
        <f t="shared" si="457"/>
        <v>164.62206301214431</v>
      </c>
      <c r="FW379" s="20">
        <f t="shared" si="457"/>
        <v>165.7085411338827</v>
      </c>
      <c r="FX379" s="20">
        <f t="shared" si="457"/>
        <v>165.94947477438791</v>
      </c>
      <c r="FY379" s="20">
        <f t="shared" si="457"/>
        <v>169.62914025579366</v>
      </c>
      <c r="FZ379" s="20">
        <f t="shared" si="457"/>
        <v>176.84998032892506</v>
      </c>
      <c r="GA379" s="20">
        <f t="shared" si="457"/>
        <v>148.52133145445273</v>
      </c>
      <c r="GB379" s="20">
        <f t="shared" si="457"/>
        <v>151.11250058170745</v>
      </c>
      <c r="GC379" s="20">
        <f t="shared" si="457"/>
        <v>137.62095096079668</v>
      </c>
      <c r="GD379" s="20">
        <f t="shared" si="457"/>
        <v>143.53473999746672</v>
      </c>
      <c r="GE379" s="20">
        <f t="shared" si="457"/>
        <v>139.1699330066233</v>
      </c>
      <c r="GF379" s="20">
        <f t="shared" si="457"/>
        <v>148.34700995242193</v>
      </c>
      <c r="GG379" s="20">
        <f t="shared" si="457"/>
        <v>153.41153139169563</v>
      </c>
      <c r="GH379" s="20">
        <f t="shared" si="457"/>
        <v>159.88367701574904</v>
      </c>
      <c r="GI379" s="20">
        <f t="shared" si="457"/>
        <v>159.16513722641128</v>
      </c>
      <c r="GJ379" s="20">
        <f t="shared" si="457"/>
        <v>157.59940585710601</v>
      </c>
      <c r="GK379" s="20">
        <f t="shared" si="457"/>
        <v>160.26288213717586</v>
      </c>
      <c r="GL379" s="20">
        <f t="shared" ref="GL379:IW379" si="458">+GL198/GL$365</f>
        <v>161.19724817358809</v>
      </c>
      <c r="GM379" s="20">
        <f t="shared" si="458"/>
        <v>161.15852731551962</v>
      </c>
      <c r="GN379" s="20">
        <f t="shared" si="458"/>
        <v>163.75833318720439</v>
      </c>
      <c r="GO379" s="20">
        <f t="shared" si="458"/>
        <v>168.89458922768287</v>
      </c>
      <c r="GP379" s="20">
        <f t="shared" si="458"/>
        <v>170.06273188947642</v>
      </c>
      <c r="GQ379" s="20">
        <f t="shared" si="458"/>
        <v>163.90959064962968</v>
      </c>
      <c r="GR379" s="20">
        <f t="shared" si="458"/>
        <v>164.57413218469432</v>
      </c>
      <c r="GS379" s="20">
        <f t="shared" si="458"/>
        <v>168.43458068354661</v>
      </c>
      <c r="GT379" s="20">
        <f t="shared" si="458"/>
        <v>167.51771174531476</v>
      </c>
      <c r="GU379" s="20">
        <f t="shared" si="458"/>
        <v>168.00672621272517</v>
      </c>
      <c r="GV379" s="20">
        <f t="shared" si="458"/>
        <v>169.17986454096447</v>
      </c>
      <c r="GW379" s="20">
        <f t="shared" si="458"/>
        <v>168.75956955967919</v>
      </c>
      <c r="GX379" s="20">
        <f t="shared" si="458"/>
        <v>170.18581639521256</v>
      </c>
      <c r="GY379" s="20">
        <f t="shared" si="458"/>
        <v>166.18742124704411</v>
      </c>
      <c r="GZ379" s="20">
        <f t="shared" si="458"/>
        <v>182.02318235578016</v>
      </c>
      <c r="HA379" s="20">
        <f t="shared" si="458"/>
        <v>177.55053433174413</v>
      </c>
      <c r="HB379" s="20">
        <f t="shared" si="458"/>
        <v>182.99829516572916</v>
      </c>
      <c r="HC379" s="20">
        <f t="shared" si="458"/>
        <v>189.25829621567908</v>
      </c>
      <c r="HD379" s="20">
        <f t="shared" si="458"/>
        <v>191.14853549870369</v>
      </c>
      <c r="HE379" s="20">
        <f t="shared" si="458"/>
        <v>196.0773281180457</v>
      </c>
      <c r="HF379" s="20">
        <f t="shared" si="458"/>
        <v>200.24854626454959</v>
      </c>
      <c r="HG379" s="20">
        <f t="shared" si="458"/>
        <v>209.1127535399358</v>
      </c>
      <c r="HH379" s="20">
        <f t="shared" si="458"/>
        <v>207.10734303255592</v>
      </c>
      <c r="HI379" s="20">
        <f t="shared" si="458"/>
        <v>207.03388686343996</v>
      </c>
      <c r="HJ379" s="20">
        <f t="shared" si="458"/>
        <v>214.7195358549121</v>
      </c>
      <c r="HK379" s="20">
        <f t="shared" si="458"/>
        <v>214.95453558942032</v>
      </c>
      <c r="HL379" s="20">
        <f t="shared" si="458"/>
        <v>219.26163693553957</v>
      </c>
      <c r="HM379" s="20">
        <f t="shared" si="458"/>
        <v>220.16236503773925</v>
      </c>
      <c r="HN379" s="20">
        <f t="shared" si="458"/>
        <v>224.07115278769203</v>
      </c>
      <c r="HO379" s="20">
        <f t="shared" si="458"/>
        <v>224.56658319944106</v>
      </c>
      <c r="HP379" s="20">
        <f t="shared" si="458"/>
        <v>225.14259474648946</v>
      </c>
      <c r="HQ379" s="20">
        <f t="shared" si="458"/>
        <v>226.47381881263584</v>
      </c>
      <c r="HR379" s="20">
        <f t="shared" si="458"/>
        <v>221.22675023547285</v>
      </c>
      <c r="HS379" s="20">
        <f t="shared" si="458"/>
        <v>225.1866550716415</v>
      </c>
      <c r="HT379" s="20">
        <f t="shared" si="458"/>
        <v>225.5985466864168</v>
      </c>
      <c r="HU379" s="20">
        <f t="shared" si="458"/>
        <v>231.58362699941316</v>
      </c>
      <c r="HV379" s="20">
        <f t="shared" si="458"/>
        <v>232.94305673002827</v>
      </c>
      <c r="HW379" s="20">
        <f t="shared" si="458"/>
        <v>164.22304173590507</v>
      </c>
      <c r="HX379" s="20">
        <f t="shared" si="458"/>
        <v>167.41987980739157</v>
      </c>
      <c r="HY379" s="20">
        <f t="shared" si="458"/>
        <v>173.9151242082944</v>
      </c>
      <c r="HZ379" s="20">
        <f t="shared" si="458"/>
        <v>170.51868190259935</v>
      </c>
      <c r="IA379" s="20">
        <f t="shared" si="458"/>
        <v>179.52683110639668</v>
      </c>
      <c r="IB379" s="20">
        <f t="shared" si="458"/>
        <v>178.32744226626241</v>
      </c>
      <c r="IC379" s="20">
        <f t="shared" si="458"/>
        <v>190.59945103017233</v>
      </c>
      <c r="ID379" s="20">
        <f t="shared" si="458"/>
        <v>197.90530670819976</v>
      </c>
      <c r="IE379" s="20">
        <f t="shared" si="458"/>
        <v>193.22340339960436</v>
      </c>
      <c r="IF379" s="20">
        <f t="shared" si="458"/>
        <v>194.92429146011727</v>
      </c>
      <c r="IG379" s="20">
        <f t="shared" si="458"/>
        <v>197.3407219172274</v>
      </c>
      <c r="IH379" s="20">
        <f t="shared" si="458"/>
        <v>198.56036658339556</v>
      </c>
      <c r="II379" s="20">
        <f t="shared" si="458"/>
        <v>196.77858413797753</v>
      </c>
      <c r="IJ379" s="20">
        <f t="shared" si="458"/>
        <v>197.37623904368201</v>
      </c>
      <c r="IK379" s="20">
        <f t="shared" si="458"/>
        <v>198.11395603264387</v>
      </c>
      <c r="IL379" s="20">
        <f t="shared" si="458"/>
        <v>201.76779516195177</v>
      </c>
      <c r="IM379" s="20">
        <f t="shared" si="458"/>
        <v>206.31319884361997</v>
      </c>
      <c r="IN379" s="20">
        <f t="shared" si="458"/>
        <v>216.03783193606191</v>
      </c>
      <c r="IO379" s="20">
        <f t="shared" si="458"/>
        <v>226.94537729523461</v>
      </c>
      <c r="IP379" s="20">
        <f t="shared" si="458"/>
        <v>221.84091971144957</v>
      </c>
      <c r="IQ379" s="20">
        <f t="shared" si="458"/>
        <v>227.82833722590036</v>
      </c>
      <c r="IR379" s="20">
        <f t="shared" si="458"/>
        <v>231.28235573504571</v>
      </c>
      <c r="IS379" s="20">
        <f t="shared" si="458"/>
        <v>221.16860552129447</v>
      </c>
      <c r="IT379" s="20">
        <f t="shared" si="458"/>
        <v>233.03189305201616</v>
      </c>
      <c r="IU379" s="20">
        <f t="shared" si="458"/>
        <v>229.55291772321323</v>
      </c>
      <c r="IV379" s="20">
        <f t="shared" si="458"/>
        <v>238.58742450548962</v>
      </c>
      <c r="IW379" s="20">
        <f t="shared" si="458"/>
        <v>260.62879003287111</v>
      </c>
      <c r="IX379" s="20">
        <f t="shared" ref="IX379:JF379" si="459">+IX198/IX$365</f>
        <v>270.3079077566457</v>
      </c>
      <c r="IY379" s="20">
        <f t="shared" si="459"/>
        <v>287.47604842560003</v>
      </c>
      <c r="IZ379" s="20">
        <f t="shared" si="459"/>
        <v>290.64366083800223</v>
      </c>
      <c r="JA379" s="20">
        <f t="shared" si="459"/>
        <v>293.23117765593514</v>
      </c>
      <c r="JB379" s="20">
        <f t="shared" si="459"/>
        <v>292.69086020885618</v>
      </c>
      <c r="JC379" s="20">
        <f t="shared" si="459"/>
        <v>299.48876447174035</v>
      </c>
      <c r="JD379" s="20">
        <f t="shared" si="459"/>
        <v>289.16875345947733</v>
      </c>
      <c r="JE379" s="20">
        <f t="shared" si="459"/>
        <v>293.09358133735179</v>
      </c>
      <c r="JF379" s="20" t="e">
        <f t="shared" si="459"/>
        <v>#REF!</v>
      </c>
    </row>
    <row r="380" spans="1:266" s="18" customFormat="1" ht="12.9" customHeight="1" x14ac:dyDescent="0.2">
      <c r="A380" s="18" t="s">
        <v>331</v>
      </c>
      <c r="B380" s="20">
        <f t="shared" ref="B380:BM380" si="460">+B199/B$365</f>
        <v>1394.8641901931649</v>
      </c>
      <c r="C380" s="20">
        <f t="shared" si="460"/>
        <v>1409.084838062482</v>
      </c>
      <c r="D380" s="20">
        <f t="shared" si="460"/>
        <v>1396.8703862660943</v>
      </c>
      <c r="E380" s="20">
        <f t="shared" si="460"/>
        <v>1399.2344689378758</v>
      </c>
      <c r="F380" s="20">
        <f t="shared" si="460"/>
        <v>1477.5365923384791</v>
      </c>
      <c r="G380" s="20">
        <f t="shared" si="460"/>
        <v>1424.674857142857</v>
      </c>
      <c r="H380" s="20">
        <f t="shared" si="460"/>
        <v>1437.9134780125642</v>
      </c>
      <c r="I380" s="20">
        <f t="shared" si="460"/>
        <v>1393.5661133371493</v>
      </c>
      <c r="J380" s="20">
        <f t="shared" si="460"/>
        <v>1379.2606948033304</v>
      </c>
      <c r="K380" s="20">
        <f t="shared" si="460"/>
        <v>1377.6856979731658</v>
      </c>
      <c r="L380" s="20">
        <f t="shared" si="460"/>
        <v>1381.4926636568848</v>
      </c>
      <c r="M380" s="20">
        <f t="shared" si="460"/>
        <v>1348.3011057555996</v>
      </c>
      <c r="N380" s="20">
        <f t="shared" si="460"/>
        <v>1372.1471897607123</v>
      </c>
      <c r="O380" s="20">
        <f t="shared" si="460"/>
        <v>1379.3227357734438</v>
      </c>
      <c r="P380" s="20">
        <f t="shared" si="460"/>
        <v>1394.7478858350951</v>
      </c>
      <c r="Q380" s="20">
        <f t="shared" si="460"/>
        <v>1386.2961203483769</v>
      </c>
      <c r="R380" s="20">
        <f t="shared" si="460"/>
        <v>1385.816908713693</v>
      </c>
      <c r="S380" s="20">
        <f t="shared" si="460"/>
        <v>1386.9862637362637</v>
      </c>
      <c r="T380" s="20">
        <f t="shared" si="460"/>
        <v>1385.4191055958793</v>
      </c>
      <c r="U380" s="20">
        <f t="shared" si="460"/>
        <v>1345.566974595843</v>
      </c>
      <c r="V380" s="20">
        <f t="shared" si="460"/>
        <v>1342.8704244329665</v>
      </c>
      <c r="W380" s="20">
        <f t="shared" si="460"/>
        <v>1358.4108781127129</v>
      </c>
      <c r="X380" s="20">
        <f t="shared" si="460"/>
        <v>1382.0499574829932</v>
      </c>
      <c r="Y380" s="20">
        <f t="shared" si="460"/>
        <v>1344.5032037590772</v>
      </c>
      <c r="Z380" s="20">
        <f t="shared" si="460"/>
        <v>1369.8132642487046</v>
      </c>
      <c r="AA380" s="20">
        <f t="shared" si="460"/>
        <v>1321.0051041241322</v>
      </c>
      <c r="AB380" s="20">
        <f t="shared" si="460"/>
        <v>1294.7745808321258</v>
      </c>
      <c r="AC380" s="20">
        <f t="shared" si="460"/>
        <v>1283.8858684374352</v>
      </c>
      <c r="AD380" s="20">
        <f t="shared" si="460"/>
        <v>1204.9022857142857</v>
      </c>
      <c r="AE380" s="20">
        <f t="shared" si="460"/>
        <v>955.75322932393897</v>
      </c>
      <c r="AF380" s="20">
        <f t="shared" si="460"/>
        <v>927.0108622994652</v>
      </c>
      <c r="AG380" s="20">
        <f t="shared" si="460"/>
        <v>928.7106077888219</v>
      </c>
      <c r="AH380" s="20">
        <f t="shared" si="460"/>
        <v>961.12518703241892</v>
      </c>
      <c r="AI380" s="20">
        <f t="shared" si="460"/>
        <v>954.65119506553583</v>
      </c>
      <c r="AJ380" s="20">
        <f t="shared" si="460"/>
        <v>940.5516994120178</v>
      </c>
      <c r="AK380" s="20">
        <f t="shared" si="460"/>
        <v>934.06813063063066</v>
      </c>
      <c r="AL380" s="20">
        <f t="shared" si="460"/>
        <v>935.11087600507824</v>
      </c>
      <c r="AM380" s="20">
        <f t="shared" si="460"/>
        <v>951.52959815641657</v>
      </c>
      <c r="AN380" s="20">
        <f t="shared" si="460"/>
        <v>1017.561669829222</v>
      </c>
      <c r="AO380" s="20">
        <f t="shared" si="460"/>
        <v>1085.8410242083764</v>
      </c>
      <c r="AP380" s="20">
        <f t="shared" si="460"/>
        <v>1041.345658149186</v>
      </c>
      <c r="AQ380" s="20">
        <f t="shared" si="460"/>
        <v>1064.2638222980081</v>
      </c>
      <c r="AR380" s="20">
        <f t="shared" si="460"/>
        <v>1082.3614821252654</v>
      </c>
      <c r="AS380" s="20">
        <f t="shared" si="460"/>
        <v>1079.8901165973491</v>
      </c>
      <c r="AT380" s="20">
        <f t="shared" si="460"/>
        <v>1091.8552489215035</v>
      </c>
      <c r="AU380" s="20">
        <f t="shared" si="460"/>
        <v>1084.1778968120982</v>
      </c>
      <c r="AV380" s="20">
        <f t="shared" si="460"/>
        <v>1037.4204123309878</v>
      </c>
      <c r="AW380" s="20">
        <f t="shared" si="460"/>
        <v>1051.8751873212586</v>
      </c>
      <c r="AX380" s="20">
        <f t="shared" si="460"/>
        <v>1033.4155476019703</v>
      </c>
      <c r="AY380" s="20">
        <f t="shared" si="460"/>
        <v>1050.0007498949021</v>
      </c>
      <c r="AZ380" s="20">
        <f t="shared" si="460"/>
        <v>1100.3148934611345</v>
      </c>
      <c r="BA380" s="20">
        <f t="shared" si="460"/>
        <v>1175.0429660856696</v>
      </c>
      <c r="BB380" s="20">
        <f t="shared" si="460"/>
        <v>1192.4604582846043</v>
      </c>
      <c r="BC380" s="20">
        <f t="shared" si="460"/>
        <v>1133.0789586122751</v>
      </c>
      <c r="BD380" s="20">
        <f t="shared" si="460"/>
        <v>1114.4983559164771</v>
      </c>
      <c r="BE380" s="20">
        <f t="shared" si="460"/>
        <v>1111.2656978818095</v>
      </c>
      <c r="BF380" s="20">
        <f t="shared" si="460"/>
        <v>1107.4939852761738</v>
      </c>
      <c r="BG380" s="20">
        <f t="shared" si="460"/>
        <v>1091.3866425993806</v>
      </c>
      <c r="BH380" s="20">
        <f t="shared" si="460"/>
        <v>1067.0775143870048</v>
      </c>
      <c r="BI380" s="20">
        <f t="shared" si="460"/>
        <v>1045.4181276251807</v>
      </c>
      <c r="BJ380" s="20">
        <f t="shared" si="460"/>
        <v>1050.6779106281015</v>
      </c>
      <c r="BK380" s="20">
        <f t="shared" si="460"/>
        <v>1014.855221754606</v>
      </c>
      <c r="BL380" s="20">
        <f t="shared" si="460"/>
        <v>1039.4299208307082</v>
      </c>
      <c r="BM380" s="20">
        <f t="shared" si="460"/>
        <v>1087.1914896549747</v>
      </c>
      <c r="BN380" s="20">
        <f t="shared" ref="BN380:DY380" si="461">+BN199/BN$365</f>
        <v>1083.9807298459632</v>
      </c>
      <c r="BO380" s="20">
        <f t="shared" si="461"/>
        <v>1104.6862025261325</v>
      </c>
      <c r="BP380" s="20">
        <f t="shared" si="461"/>
        <v>1092.9943375072078</v>
      </c>
      <c r="BQ380" s="20">
        <f t="shared" si="461"/>
        <v>1102.9076548677854</v>
      </c>
      <c r="BR380" s="20">
        <f t="shared" si="461"/>
        <v>1087.707011471578</v>
      </c>
      <c r="BS380" s="20">
        <f t="shared" si="461"/>
        <v>1090.4896352455139</v>
      </c>
      <c r="BT380" s="20">
        <f t="shared" si="461"/>
        <v>1087.1504497463168</v>
      </c>
      <c r="BU380" s="20">
        <f t="shared" si="461"/>
        <v>1070.1312413381181</v>
      </c>
      <c r="BV380" s="20">
        <f t="shared" si="461"/>
        <v>1070.9297086146651</v>
      </c>
      <c r="BW380" s="20">
        <f t="shared" si="461"/>
        <v>1063.1218761588061</v>
      </c>
      <c r="BX380" s="20">
        <f t="shared" si="461"/>
        <v>1124.3537752926247</v>
      </c>
      <c r="BY380" s="20">
        <f t="shared" si="461"/>
        <v>1148.6962692235295</v>
      </c>
      <c r="BZ380" s="20">
        <f t="shared" si="461"/>
        <v>1233.0819158759336</v>
      </c>
      <c r="CA380" s="20">
        <f t="shared" si="461"/>
        <v>1200.9262241643885</v>
      </c>
      <c r="CB380" s="20">
        <f t="shared" si="461"/>
        <v>1228.9236822894538</v>
      </c>
      <c r="CC380" s="20">
        <f t="shared" si="461"/>
        <v>1249.5321740652214</v>
      </c>
      <c r="CD380" s="20">
        <f t="shared" si="461"/>
        <v>1236.2710471923704</v>
      </c>
      <c r="CE380" s="20">
        <f t="shared" si="461"/>
        <v>1297.4041035842135</v>
      </c>
      <c r="CF380" s="20">
        <f t="shared" si="461"/>
        <v>1247.0601574102752</v>
      </c>
      <c r="CG380" s="20">
        <f t="shared" si="461"/>
        <v>1238.7964780021416</v>
      </c>
      <c r="CH380" s="20">
        <f t="shared" si="461"/>
        <v>1285.7258646205671</v>
      </c>
      <c r="CI380" s="20">
        <f t="shared" si="461"/>
        <v>1299.7009394622025</v>
      </c>
      <c r="CJ380" s="20">
        <f t="shared" si="461"/>
        <v>1333.557888898725</v>
      </c>
      <c r="CK380" s="20">
        <f t="shared" si="461"/>
        <v>1450.9539597907342</v>
      </c>
      <c r="CL380" s="20">
        <f t="shared" si="461"/>
        <v>1410.6389352268145</v>
      </c>
      <c r="CM380" s="20">
        <f t="shared" si="461"/>
        <v>1467.8739893194188</v>
      </c>
      <c r="CN380" s="20">
        <f t="shared" si="461"/>
        <v>1467.1174587850869</v>
      </c>
      <c r="CO380" s="20">
        <f t="shared" si="461"/>
        <v>1479.3883848183473</v>
      </c>
      <c r="CP380" s="20">
        <f t="shared" si="461"/>
        <v>1541.7709148169561</v>
      </c>
      <c r="CQ380" s="20">
        <f t="shared" si="461"/>
        <v>1579.3287971701436</v>
      </c>
      <c r="CR380" s="20">
        <f t="shared" si="461"/>
        <v>1668.9811529127326</v>
      </c>
      <c r="CS380" s="20">
        <f t="shared" si="461"/>
        <v>1672.3683086872356</v>
      </c>
      <c r="CT380" s="20">
        <f t="shared" si="461"/>
        <v>1681.0780850414278</v>
      </c>
      <c r="CU380" s="20">
        <f t="shared" si="461"/>
        <v>1742.3467175401879</v>
      </c>
      <c r="CV380" s="20">
        <f t="shared" si="461"/>
        <v>1955.009850107625</v>
      </c>
      <c r="CW380" s="20">
        <f t="shared" si="461"/>
        <v>2058.2366683618925</v>
      </c>
      <c r="CX380" s="20">
        <f t="shared" si="461"/>
        <v>2169.7111838101714</v>
      </c>
      <c r="CY380" s="20">
        <f t="shared" si="461"/>
        <v>2079.3571362827347</v>
      </c>
      <c r="CZ380" s="20">
        <f t="shared" si="461"/>
        <v>2083.8121819241637</v>
      </c>
      <c r="DA380" s="20">
        <f t="shared" si="461"/>
        <v>2025.1289996115654</v>
      </c>
      <c r="DB380" s="20">
        <f t="shared" si="461"/>
        <v>2075.8659917045047</v>
      </c>
      <c r="DC380" s="20">
        <f t="shared" si="461"/>
        <v>2180.9108189510089</v>
      </c>
      <c r="DD380" s="20">
        <f t="shared" si="461"/>
        <v>2085.118958155882</v>
      </c>
      <c r="DE380" s="20">
        <f t="shared" si="461"/>
        <v>2133.4971409622035</v>
      </c>
      <c r="DF380" s="20">
        <f t="shared" si="461"/>
        <v>2141.5220936434566</v>
      </c>
      <c r="DG380" s="20">
        <f t="shared" si="461"/>
        <v>2152.3322782298806</v>
      </c>
      <c r="DH380" s="20">
        <f t="shared" si="461"/>
        <v>2231.9372412718599</v>
      </c>
      <c r="DI380" s="20">
        <f t="shared" si="461"/>
        <v>2387.4429099671024</v>
      </c>
      <c r="DJ380" s="20">
        <f t="shared" si="461"/>
        <v>2498.5937687547653</v>
      </c>
      <c r="DK380" s="20">
        <f t="shared" si="461"/>
        <v>2531.7139478405215</v>
      </c>
      <c r="DL380" s="20">
        <f t="shared" si="461"/>
        <v>2578.5026723169717</v>
      </c>
      <c r="DM380" s="20">
        <f t="shared" si="461"/>
        <v>2589.8591409176515</v>
      </c>
      <c r="DN380" s="20">
        <f t="shared" si="461"/>
        <v>2610.7443580139293</v>
      </c>
      <c r="DO380" s="20">
        <f t="shared" si="461"/>
        <v>2677.8317421137822</v>
      </c>
      <c r="DP380" s="20">
        <f t="shared" si="461"/>
        <v>2662.4853649345755</v>
      </c>
      <c r="DQ380" s="20">
        <f t="shared" si="461"/>
        <v>2612.0823571151032</v>
      </c>
      <c r="DR380" s="20">
        <f t="shared" si="461"/>
        <v>2612.7755414918315</v>
      </c>
      <c r="DS380" s="20">
        <f t="shared" si="461"/>
        <v>2626.454767836859</v>
      </c>
      <c r="DT380" s="20">
        <f t="shared" si="461"/>
        <v>2798.5328342462835</v>
      </c>
      <c r="DU380" s="20">
        <f t="shared" si="461"/>
        <v>3017.4792404035879</v>
      </c>
      <c r="DV380" s="20">
        <f t="shared" si="461"/>
        <v>2927.282142015667</v>
      </c>
      <c r="DW380" s="20">
        <f t="shared" si="461"/>
        <v>2921.964193597164</v>
      </c>
      <c r="DX380" s="20">
        <f t="shared" si="461"/>
        <v>3058.8323711479693</v>
      </c>
      <c r="DY380" s="20">
        <f t="shared" si="461"/>
        <v>3048.7808330445578</v>
      </c>
      <c r="DZ380" s="20">
        <f t="shared" ref="DZ380:GK380" si="462">+DZ199/DZ$365</f>
        <v>3057.8182985254707</v>
      </c>
      <c r="EA380" s="20">
        <f t="shared" si="462"/>
        <v>3111.9529686020578</v>
      </c>
      <c r="EB380" s="20">
        <f t="shared" si="462"/>
        <v>3188.3500265820221</v>
      </c>
      <c r="EC380" s="20">
        <f t="shared" si="462"/>
        <v>3264.3623856588192</v>
      </c>
      <c r="ED380" s="20">
        <f t="shared" si="462"/>
        <v>3273.2117718226746</v>
      </c>
      <c r="EE380" s="20">
        <f t="shared" si="462"/>
        <v>3359.7032359403515</v>
      </c>
      <c r="EF380" s="20">
        <f t="shared" si="462"/>
        <v>3557.2766822896033</v>
      </c>
      <c r="EG380" s="20">
        <f t="shared" si="462"/>
        <v>3906.3170607082066</v>
      </c>
      <c r="EH380" s="20">
        <f t="shared" si="462"/>
        <v>4018.2960330954265</v>
      </c>
      <c r="EI380" s="20">
        <f t="shared" si="462"/>
        <v>3809.3967638052641</v>
      </c>
      <c r="EJ380" s="20">
        <f t="shared" si="462"/>
        <v>3687.1422660941776</v>
      </c>
      <c r="EK380" s="20">
        <f t="shared" si="462"/>
        <v>3810.3974019522375</v>
      </c>
      <c r="EL380" s="20">
        <f t="shared" si="462"/>
        <v>3947.0121237499347</v>
      </c>
      <c r="EM380" s="20">
        <f t="shared" si="462"/>
        <v>3808.0047831495281</v>
      </c>
      <c r="EN380" s="20">
        <f t="shared" si="462"/>
        <v>3691.664100642744</v>
      </c>
      <c r="EO380" s="20">
        <f t="shared" si="462"/>
        <v>3584.8959182494182</v>
      </c>
      <c r="EP380" s="20">
        <f t="shared" si="462"/>
        <v>3646.7329026181992</v>
      </c>
      <c r="EQ380" s="20">
        <f t="shared" si="462"/>
        <v>3570.7836104070116</v>
      </c>
      <c r="ER380" s="20">
        <f t="shared" si="462"/>
        <v>3905.85897709648</v>
      </c>
      <c r="ES380" s="20">
        <f t="shared" si="462"/>
        <v>4074.8644301321583</v>
      </c>
      <c r="ET380" s="20">
        <f t="shared" si="462"/>
        <v>4089.1313488194478</v>
      </c>
      <c r="EU380" s="20">
        <f t="shared" si="462"/>
        <v>3930.2488694777999</v>
      </c>
      <c r="EV380" s="20">
        <f t="shared" si="462"/>
        <v>3960.5178898908298</v>
      </c>
      <c r="EW380" s="20">
        <f t="shared" si="462"/>
        <v>3953.5213044103366</v>
      </c>
      <c r="EX380" s="20">
        <f t="shared" si="462"/>
        <v>3958.6062694734333</v>
      </c>
      <c r="EY380" s="20">
        <f t="shared" si="462"/>
        <v>4125.6094969615742</v>
      </c>
      <c r="EZ380" s="20">
        <f t="shared" si="462"/>
        <v>4118.0145272954387</v>
      </c>
      <c r="FA380" s="20">
        <f t="shared" si="462"/>
        <v>4078.4476686577023</v>
      </c>
      <c r="FB380" s="20">
        <f t="shared" si="462"/>
        <v>4092.3333079100476</v>
      </c>
      <c r="FC380" s="20">
        <f t="shared" si="462"/>
        <v>4373.6678411465036</v>
      </c>
      <c r="FD380" s="20">
        <f t="shared" si="462"/>
        <v>4531.944450364359</v>
      </c>
      <c r="FE380" s="20">
        <f t="shared" si="462"/>
        <v>4553.1414303195006</v>
      </c>
      <c r="FF380" s="20">
        <f t="shared" si="462"/>
        <v>4586.8130993058448</v>
      </c>
      <c r="FG380" s="20">
        <f t="shared" si="462"/>
        <v>4694.6921308557248</v>
      </c>
      <c r="FH380" s="20">
        <f t="shared" si="462"/>
        <v>4661.604155201293</v>
      </c>
      <c r="FI380" s="20">
        <f t="shared" si="462"/>
        <v>4774.5608760675786</v>
      </c>
      <c r="FJ380" s="20">
        <f t="shared" si="462"/>
        <v>4857.1379366364336</v>
      </c>
      <c r="FK380" s="20">
        <f t="shared" si="462"/>
        <v>4920.6688953776174</v>
      </c>
      <c r="FL380" s="20">
        <f t="shared" si="462"/>
        <v>4912.8702038748743</v>
      </c>
      <c r="FM380" s="20">
        <f t="shared" si="462"/>
        <v>4981.0255172011666</v>
      </c>
      <c r="FN380" s="20">
        <f t="shared" si="462"/>
        <v>5064.7770620672245</v>
      </c>
      <c r="FO380" s="20">
        <f t="shared" si="462"/>
        <v>5261.0331285536313</v>
      </c>
      <c r="FP380" s="20">
        <f t="shared" si="462"/>
        <v>5587.3635893771789</v>
      </c>
      <c r="FQ380" s="20">
        <f t="shared" si="462"/>
        <v>5826.8639142566562</v>
      </c>
      <c r="FR380" s="20">
        <f t="shared" si="462"/>
        <v>5862.8391996328473</v>
      </c>
      <c r="FS380" s="20">
        <f t="shared" si="462"/>
        <v>5973.0855138061406</v>
      </c>
      <c r="FT380" s="20">
        <f t="shared" si="462"/>
        <v>6182.8012211244086</v>
      </c>
      <c r="FU380" s="20">
        <f t="shared" si="462"/>
        <v>6152.289813536594</v>
      </c>
      <c r="FV380" s="20">
        <f t="shared" si="462"/>
        <v>6228.9798638684997</v>
      </c>
      <c r="FW380" s="20">
        <f t="shared" si="462"/>
        <v>6174.0950539679397</v>
      </c>
      <c r="FX380" s="20">
        <f t="shared" si="462"/>
        <v>6076.8226196844107</v>
      </c>
      <c r="FY380" s="20">
        <f t="shared" si="462"/>
        <v>6155.8627245040743</v>
      </c>
      <c r="FZ380" s="20">
        <f t="shared" si="462"/>
        <v>6258.5497532323452</v>
      </c>
      <c r="GA380" s="20">
        <f t="shared" si="462"/>
        <v>6236.8702643658744</v>
      </c>
      <c r="GB380" s="20">
        <f t="shared" si="462"/>
        <v>6231.2017750103396</v>
      </c>
      <c r="GC380" s="20">
        <f t="shared" si="462"/>
        <v>6307.6137857437425</v>
      </c>
      <c r="GD380" s="20">
        <f t="shared" si="462"/>
        <v>6235.2083690398022</v>
      </c>
      <c r="GE380" s="20">
        <f t="shared" si="462"/>
        <v>6155.6626677510267</v>
      </c>
      <c r="GF380" s="20">
        <f t="shared" si="462"/>
        <v>6295.8267590594287</v>
      </c>
      <c r="GG380" s="20">
        <f t="shared" si="462"/>
        <v>6606.5233636860094</v>
      </c>
      <c r="GH380" s="20">
        <f t="shared" si="462"/>
        <v>6573.9074114528421</v>
      </c>
      <c r="GI380" s="20">
        <f t="shared" si="462"/>
        <v>6460.118501940352</v>
      </c>
      <c r="GJ380" s="20">
        <f t="shared" si="462"/>
        <v>6401.138697002023</v>
      </c>
      <c r="GK380" s="20">
        <f t="shared" si="462"/>
        <v>6365.6623404218144</v>
      </c>
      <c r="GL380" s="20">
        <f t="shared" ref="GL380:IW380" si="463">+GL199/GL$365</f>
        <v>6365.6028267921802</v>
      </c>
      <c r="GM380" s="20">
        <f t="shared" si="463"/>
        <v>6468.361458414457</v>
      </c>
      <c r="GN380" s="20">
        <f t="shared" si="463"/>
        <v>6669.578517129954</v>
      </c>
      <c r="GO380" s="20">
        <f t="shared" si="463"/>
        <v>6859.4052992637326</v>
      </c>
      <c r="GP380" s="20">
        <f t="shared" si="463"/>
        <v>6838.2573021971175</v>
      </c>
      <c r="GQ380" s="20">
        <f t="shared" si="463"/>
        <v>6720.7259197597105</v>
      </c>
      <c r="GR380" s="20">
        <f t="shared" si="463"/>
        <v>6831.7571618692673</v>
      </c>
      <c r="GS380" s="20">
        <f t="shared" si="463"/>
        <v>6829.7274126816674</v>
      </c>
      <c r="GT380" s="20">
        <f t="shared" si="463"/>
        <v>6755.3909475029877</v>
      </c>
      <c r="GU380" s="20">
        <f t="shared" si="463"/>
        <v>6743.209183065811</v>
      </c>
      <c r="GV380" s="20">
        <f t="shared" si="463"/>
        <v>6843.1615308346436</v>
      </c>
      <c r="GW380" s="20">
        <f t="shared" si="463"/>
        <v>6631.9746358994726</v>
      </c>
      <c r="GX380" s="20">
        <f t="shared" si="463"/>
        <v>6645.8367131695504</v>
      </c>
      <c r="GY380" s="20">
        <f t="shared" si="463"/>
        <v>6661.4038593498344</v>
      </c>
      <c r="GZ380" s="20">
        <f t="shared" si="463"/>
        <v>7130.7882578536155</v>
      </c>
      <c r="HA380" s="20">
        <f t="shared" si="463"/>
        <v>7002.9945517231672</v>
      </c>
      <c r="HB380" s="20">
        <f t="shared" si="463"/>
        <v>6966.6774294609831</v>
      </c>
      <c r="HC380" s="20">
        <f t="shared" si="463"/>
        <v>6950.0851194705374</v>
      </c>
      <c r="HD380" s="20">
        <f t="shared" si="463"/>
        <v>7134.6409903201911</v>
      </c>
      <c r="HE380" s="20">
        <f t="shared" si="463"/>
        <v>7132.4828325715507</v>
      </c>
      <c r="HF380" s="20">
        <f t="shared" si="463"/>
        <v>7078.149171258111</v>
      </c>
      <c r="HG380" s="20">
        <f t="shared" si="463"/>
        <v>7047.5125102943148</v>
      </c>
      <c r="HH380" s="20">
        <f t="shared" si="463"/>
        <v>6943.1326806452789</v>
      </c>
      <c r="HI380" s="20">
        <f t="shared" si="463"/>
        <v>6860.2708423650311</v>
      </c>
      <c r="HJ380" s="20">
        <f t="shared" si="463"/>
        <v>6845.8881174028438</v>
      </c>
      <c r="HK380" s="20">
        <f t="shared" si="463"/>
        <v>7131.853812722693</v>
      </c>
      <c r="HL380" s="20">
        <f t="shared" si="463"/>
        <v>7373.6774627318082</v>
      </c>
      <c r="HM380" s="20">
        <f t="shared" si="463"/>
        <v>7424.8089927255241</v>
      </c>
      <c r="HN380" s="20">
        <f t="shared" si="463"/>
        <v>7387.1578612007288</v>
      </c>
      <c r="HO380" s="20">
        <f t="shared" si="463"/>
        <v>7075.1272470238646</v>
      </c>
      <c r="HP380" s="20">
        <f t="shared" si="463"/>
        <v>6992.528197285892</v>
      </c>
      <c r="HQ380" s="20">
        <f t="shared" si="463"/>
        <v>7021.5378327263616</v>
      </c>
      <c r="HR380" s="20">
        <f t="shared" si="463"/>
        <v>6943.0390230769344</v>
      </c>
      <c r="HS380" s="20">
        <f t="shared" si="463"/>
        <v>6893.6905244122299</v>
      </c>
      <c r="HT380" s="20">
        <f t="shared" si="463"/>
        <v>6795.919991357131</v>
      </c>
      <c r="HU380" s="20">
        <f t="shared" si="463"/>
        <v>6825.8715706259227</v>
      </c>
      <c r="HV380" s="20">
        <f t="shared" si="463"/>
        <v>6845.5143773757973</v>
      </c>
      <c r="HW380" s="20">
        <f t="shared" si="463"/>
        <v>6981.0172902965323</v>
      </c>
      <c r="HX380" s="20">
        <f t="shared" si="463"/>
        <v>7042.4466804396943</v>
      </c>
      <c r="HY380" s="20">
        <f t="shared" si="463"/>
        <v>7042.77957629308</v>
      </c>
      <c r="HZ380" s="20">
        <f t="shared" si="463"/>
        <v>6926.470393807339</v>
      </c>
      <c r="IA380" s="20">
        <f t="shared" si="463"/>
        <v>7210.2606139723221</v>
      </c>
      <c r="IB380" s="20">
        <f t="shared" si="463"/>
        <v>7217.5052197331333</v>
      </c>
      <c r="IC380" s="20">
        <f t="shared" si="463"/>
        <v>7323.5500706172761</v>
      </c>
      <c r="ID380" s="20">
        <f t="shared" si="463"/>
        <v>7349.7857149089632</v>
      </c>
      <c r="IE380" s="20">
        <f t="shared" si="463"/>
        <v>7277.5133456625663</v>
      </c>
      <c r="IF380" s="20">
        <f t="shared" si="463"/>
        <v>7293.6236964247573</v>
      </c>
      <c r="IG380" s="20">
        <f t="shared" si="463"/>
        <v>7217.7201948780848</v>
      </c>
      <c r="IH380" s="20">
        <f t="shared" si="463"/>
        <v>7223.2223453886718</v>
      </c>
      <c r="II380" s="20">
        <f t="shared" si="463"/>
        <v>7394.4073406681646</v>
      </c>
      <c r="IJ380" s="20">
        <f t="shared" si="463"/>
        <v>7572.0136743030607</v>
      </c>
      <c r="IK380" s="20">
        <f t="shared" si="463"/>
        <v>7603.9166490402567</v>
      </c>
      <c r="IL380" s="20">
        <f t="shared" si="463"/>
        <v>7608.4948761401693</v>
      </c>
      <c r="IM380" s="20">
        <f t="shared" si="463"/>
        <v>7609.4999278736905</v>
      </c>
      <c r="IN380" s="20">
        <f t="shared" si="463"/>
        <v>7742.6693150996543</v>
      </c>
      <c r="IO380" s="20">
        <f t="shared" si="463"/>
        <v>7817.7950595977563</v>
      </c>
      <c r="IP380" s="20">
        <f t="shared" si="463"/>
        <v>7775.6229649012985</v>
      </c>
      <c r="IQ380" s="20">
        <f t="shared" si="463"/>
        <v>7855.6513538744321</v>
      </c>
      <c r="IR380" s="20">
        <f t="shared" si="463"/>
        <v>7899.133687900473</v>
      </c>
      <c r="IS380" s="20">
        <f t="shared" si="463"/>
        <v>7804.802658319175</v>
      </c>
      <c r="IT380" s="20">
        <f t="shared" si="463"/>
        <v>7721.7910775892715</v>
      </c>
      <c r="IU380" s="20">
        <f t="shared" si="463"/>
        <v>7761.1571054098422</v>
      </c>
      <c r="IV380" s="20">
        <f t="shared" si="463"/>
        <v>8246.0627750236454</v>
      </c>
      <c r="IW380" s="20">
        <f t="shared" si="463"/>
        <v>8927.0347865359017</v>
      </c>
      <c r="IX380" s="20">
        <f t="shared" ref="IX380:JF380" si="464">+IX199/IX$365</f>
        <v>8801.2335208502409</v>
      </c>
      <c r="IY380" s="20">
        <f t="shared" si="464"/>
        <v>8877.2868531529457</v>
      </c>
      <c r="IZ380" s="20">
        <f t="shared" si="464"/>
        <v>8859.0158814556416</v>
      </c>
      <c r="JA380" s="20">
        <f t="shared" si="464"/>
        <v>8835.7740194010967</v>
      </c>
      <c r="JB380" s="20">
        <f t="shared" si="464"/>
        <v>8873.8272764252306</v>
      </c>
      <c r="JC380" s="20">
        <f t="shared" si="464"/>
        <v>8869.6650159299097</v>
      </c>
      <c r="JD380" s="20">
        <f t="shared" si="464"/>
        <v>8733.3928601938951</v>
      </c>
      <c r="JE380" s="20">
        <f t="shared" si="464"/>
        <v>8762.4565292658408</v>
      </c>
      <c r="JF380" s="20" t="e">
        <f t="shared" si="464"/>
        <v>#REF!</v>
      </c>
    </row>
    <row r="381" spans="1:266" s="18" customFormat="1" ht="12.9" customHeight="1" x14ac:dyDescent="0.2">
      <c r="B381" s="20"/>
      <c r="C381" s="20"/>
      <c r="D381" s="20"/>
      <c r="E381" s="20"/>
      <c r="F381" s="20"/>
      <c r="G381" s="20"/>
      <c r="H381" s="20"/>
      <c r="I381" s="20"/>
      <c r="J381" s="20"/>
      <c r="K381" s="20"/>
      <c r="L381" s="20"/>
      <c r="M381" s="20"/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  <c r="AA381" s="20"/>
      <c r="AB381" s="20"/>
      <c r="AC381" s="20"/>
      <c r="AD381" s="20"/>
      <c r="AE381" s="20"/>
      <c r="AF381" s="20"/>
      <c r="AG381" s="20"/>
      <c r="AH381" s="20"/>
      <c r="AI381" s="20"/>
      <c r="AJ381" s="20"/>
      <c r="AK381" s="20"/>
      <c r="AL381" s="20"/>
      <c r="AM381" s="20"/>
      <c r="AN381" s="20"/>
      <c r="AO381" s="20"/>
      <c r="AP381" s="20"/>
      <c r="AQ381" s="20"/>
      <c r="AR381" s="20"/>
      <c r="AS381" s="20"/>
      <c r="AT381" s="20"/>
      <c r="AU381" s="20"/>
      <c r="AV381" s="20"/>
      <c r="AW381" s="20"/>
      <c r="AX381" s="20"/>
      <c r="AY381" s="20"/>
      <c r="AZ381" s="20"/>
      <c r="BA381" s="20"/>
      <c r="BB381" s="20"/>
      <c r="BC381" s="20"/>
      <c r="BD381" s="20"/>
      <c r="BE381" s="20"/>
      <c r="BF381" s="20"/>
      <c r="BG381" s="20"/>
      <c r="BH381" s="20"/>
      <c r="BI381" s="20"/>
      <c r="BJ381" s="20"/>
      <c r="BK381" s="20"/>
      <c r="BL381" s="20"/>
      <c r="BM381" s="20"/>
      <c r="BN381" s="20"/>
      <c r="BO381" s="20"/>
      <c r="BP381" s="20"/>
      <c r="BQ381" s="20"/>
      <c r="BR381" s="20"/>
      <c r="BS381" s="20"/>
      <c r="BT381" s="20"/>
      <c r="BU381" s="20"/>
      <c r="BV381" s="20"/>
      <c r="BW381" s="20"/>
      <c r="BX381" s="20"/>
      <c r="BY381" s="20"/>
      <c r="BZ381" s="20"/>
      <c r="CA381" s="20"/>
      <c r="CB381" s="20"/>
      <c r="CC381" s="20"/>
      <c r="CD381" s="20"/>
      <c r="CE381" s="20"/>
      <c r="CF381" s="20"/>
      <c r="CG381" s="20"/>
      <c r="CH381" s="20"/>
      <c r="CI381" s="20"/>
      <c r="CJ381" s="20"/>
      <c r="CK381" s="20"/>
      <c r="CL381" s="20"/>
      <c r="CM381" s="20"/>
      <c r="CN381" s="20"/>
      <c r="CO381" s="20"/>
      <c r="CP381" s="20"/>
      <c r="CQ381" s="20"/>
      <c r="CR381" s="20"/>
      <c r="CS381" s="20"/>
      <c r="CT381" s="20"/>
      <c r="CU381" s="20"/>
      <c r="CV381" s="20"/>
      <c r="CW381" s="20"/>
      <c r="CX381" s="20"/>
      <c r="CY381" s="20"/>
      <c r="CZ381" s="20"/>
      <c r="DA381" s="20"/>
      <c r="DB381" s="20"/>
      <c r="DC381" s="20"/>
      <c r="DD381" s="20"/>
      <c r="DE381" s="20"/>
      <c r="DF381" s="20"/>
      <c r="DG381" s="20"/>
      <c r="DH381" s="20"/>
      <c r="DI381" s="20"/>
      <c r="DJ381" s="20"/>
      <c r="DK381" s="20"/>
      <c r="DL381" s="20"/>
      <c r="DM381" s="20"/>
      <c r="DN381" s="20"/>
      <c r="DO381" s="20"/>
      <c r="DP381" s="20"/>
      <c r="DQ381" s="20"/>
      <c r="DR381" s="20"/>
      <c r="DS381" s="20"/>
      <c r="DT381" s="20"/>
      <c r="DU381" s="20"/>
      <c r="DV381" s="20"/>
      <c r="DW381" s="20"/>
      <c r="DX381" s="20"/>
      <c r="DY381" s="20"/>
      <c r="DZ381" s="20"/>
      <c r="EA381" s="20"/>
      <c r="EB381" s="20"/>
      <c r="EC381" s="20"/>
      <c r="ED381" s="20"/>
      <c r="EE381" s="20"/>
      <c r="EF381" s="20"/>
      <c r="EG381" s="20"/>
      <c r="EH381" s="20"/>
      <c r="EI381" s="20"/>
      <c r="EJ381" s="20"/>
      <c r="EK381" s="20"/>
      <c r="EL381" s="20"/>
      <c r="EM381" s="20"/>
      <c r="EN381" s="20"/>
      <c r="EO381" s="20"/>
      <c r="EP381" s="20"/>
      <c r="EQ381" s="20"/>
      <c r="ER381" s="20"/>
      <c r="ES381" s="20"/>
      <c r="ET381" s="20"/>
      <c r="EU381" s="20"/>
      <c r="EV381" s="20"/>
      <c r="EW381" s="20"/>
      <c r="EX381" s="20"/>
      <c r="EY381" s="20"/>
      <c r="EZ381" s="20"/>
      <c r="FA381" s="20"/>
      <c r="FB381" s="20"/>
      <c r="FC381" s="20"/>
      <c r="FD381" s="20"/>
      <c r="FE381" s="20"/>
      <c r="FF381" s="20"/>
      <c r="FG381" s="20"/>
      <c r="FH381" s="20"/>
      <c r="FI381" s="20"/>
      <c r="FJ381" s="20"/>
      <c r="FK381" s="20"/>
      <c r="FL381" s="20"/>
      <c r="FM381" s="20"/>
      <c r="FN381" s="20"/>
      <c r="FO381" s="20"/>
      <c r="FP381" s="20"/>
      <c r="FQ381" s="20"/>
      <c r="FR381" s="20"/>
      <c r="FS381" s="20"/>
      <c r="FT381" s="20"/>
      <c r="FU381" s="20"/>
      <c r="FV381" s="20"/>
      <c r="FW381" s="20"/>
      <c r="FX381" s="20"/>
      <c r="FY381" s="20"/>
      <c r="FZ381" s="20"/>
      <c r="GA381" s="20"/>
      <c r="GB381" s="20"/>
      <c r="GC381" s="20"/>
      <c r="GD381" s="20"/>
      <c r="GE381" s="20"/>
      <c r="GF381" s="20"/>
      <c r="GG381" s="20"/>
      <c r="GH381" s="20"/>
      <c r="GI381" s="20"/>
      <c r="GJ381" s="20"/>
      <c r="GK381" s="20"/>
      <c r="GL381" s="20"/>
      <c r="GM381" s="20"/>
      <c r="GN381" s="20"/>
      <c r="GO381" s="20"/>
      <c r="GP381" s="20"/>
      <c r="GQ381" s="20"/>
      <c r="GR381" s="20"/>
      <c r="GS381" s="20"/>
      <c r="GT381" s="20"/>
      <c r="GU381" s="20"/>
      <c r="GV381" s="20"/>
      <c r="GW381" s="20"/>
      <c r="GX381" s="20"/>
      <c r="GY381" s="20"/>
      <c r="GZ381" s="20"/>
      <c r="HA381" s="20"/>
      <c r="HB381" s="20"/>
      <c r="HC381" s="20"/>
      <c r="HD381" s="20"/>
      <c r="HE381" s="20"/>
      <c r="HF381" s="20"/>
      <c r="HG381" s="20"/>
      <c r="HH381" s="20"/>
      <c r="HI381" s="20"/>
      <c r="HJ381" s="20"/>
      <c r="HK381" s="20"/>
      <c r="HL381" s="20"/>
      <c r="HM381" s="20"/>
      <c r="HN381" s="20"/>
      <c r="HO381" s="20"/>
      <c r="HP381" s="20"/>
      <c r="HQ381" s="20"/>
      <c r="HR381" s="20"/>
      <c r="HS381" s="20"/>
      <c r="HT381" s="20"/>
      <c r="HU381" s="20"/>
      <c r="HV381" s="20"/>
      <c r="HW381" s="20"/>
      <c r="HX381" s="20"/>
      <c r="HY381" s="20"/>
      <c r="HZ381" s="20"/>
      <c r="IA381" s="20"/>
      <c r="IB381" s="20"/>
      <c r="IC381" s="20"/>
      <c r="ID381" s="20"/>
      <c r="IE381" s="20"/>
      <c r="IF381" s="20"/>
      <c r="IG381" s="20"/>
      <c r="IH381" s="20"/>
      <c r="II381" s="20"/>
      <c r="IJ381" s="20"/>
      <c r="IK381" s="20"/>
      <c r="IL381" s="20"/>
      <c r="IM381" s="20"/>
      <c r="IN381" s="20"/>
      <c r="IO381" s="20"/>
      <c r="IP381" s="20"/>
      <c r="IQ381" s="20"/>
      <c r="IR381" s="20"/>
      <c r="IS381" s="20"/>
      <c r="IT381" s="20"/>
      <c r="IU381" s="20"/>
      <c r="IV381" s="20"/>
      <c r="IW381" s="20"/>
      <c r="IX381" s="20"/>
      <c r="IY381" s="20"/>
      <c r="IZ381" s="20"/>
      <c r="JA381" s="20"/>
      <c r="JB381" s="20"/>
      <c r="JC381" s="20"/>
      <c r="JD381" s="20"/>
      <c r="JE381" s="20"/>
      <c r="JF381" s="20"/>
    </row>
    <row r="382" spans="1:266" s="18" customFormat="1" ht="12.9" customHeight="1" x14ac:dyDescent="0.2">
      <c r="A382" s="19" t="s">
        <v>397</v>
      </c>
      <c r="B382" s="20"/>
      <c r="C382" s="20"/>
      <c r="D382" s="20"/>
      <c r="E382" s="20"/>
      <c r="F382" s="20"/>
      <c r="G382" s="20"/>
      <c r="H382" s="20"/>
      <c r="I382" s="20"/>
      <c r="J382" s="20"/>
      <c r="K382" s="20"/>
      <c r="L382" s="20"/>
      <c r="M382" s="20"/>
      <c r="N382" s="20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  <c r="AA382" s="20"/>
      <c r="AB382" s="20"/>
      <c r="AC382" s="20"/>
      <c r="AD382" s="20"/>
      <c r="AE382" s="20"/>
      <c r="AF382" s="20"/>
      <c r="AG382" s="20"/>
      <c r="AH382" s="20"/>
      <c r="AI382" s="20"/>
      <c r="AJ382" s="20"/>
      <c r="AK382" s="20"/>
      <c r="AL382" s="20"/>
      <c r="AM382" s="20"/>
      <c r="AN382" s="20"/>
      <c r="AO382" s="20"/>
      <c r="AP382" s="20"/>
      <c r="AQ382" s="20"/>
      <c r="AR382" s="20"/>
      <c r="AS382" s="20"/>
      <c r="AT382" s="20"/>
      <c r="AU382" s="20"/>
      <c r="AV382" s="20"/>
      <c r="AW382" s="20"/>
      <c r="AX382" s="20"/>
      <c r="AY382" s="20"/>
      <c r="AZ382" s="20"/>
      <c r="BA382" s="20"/>
      <c r="BB382" s="20"/>
      <c r="BC382" s="20"/>
      <c r="BD382" s="20"/>
      <c r="BE382" s="20"/>
      <c r="BF382" s="20"/>
      <c r="BG382" s="20"/>
      <c r="BH382" s="20"/>
      <c r="BI382" s="20"/>
      <c r="BJ382" s="20"/>
      <c r="BK382" s="20"/>
      <c r="BL382" s="20"/>
      <c r="BM382" s="20"/>
      <c r="BN382" s="20"/>
      <c r="BO382" s="20"/>
      <c r="BP382" s="20"/>
      <c r="BQ382" s="20"/>
      <c r="BR382" s="20"/>
      <c r="BS382" s="20"/>
      <c r="BT382" s="20"/>
      <c r="BU382" s="20"/>
      <c r="BV382" s="20"/>
      <c r="BW382" s="20"/>
      <c r="BX382" s="20"/>
      <c r="BY382" s="20"/>
      <c r="BZ382" s="20"/>
      <c r="CA382" s="20"/>
      <c r="CB382" s="20"/>
      <c r="CC382" s="20"/>
      <c r="CD382" s="20"/>
      <c r="CE382" s="20"/>
      <c r="CF382" s="20"/>
      <c r="CG382" s="20"/>
      <c r="CH382" s="20"/>
      <c r="CI382" s="20"/>
      <c r="CJ382" s="20"/>
      <c r="CK382" s="20"/>
      <c r="CL382" s="20"/>
      <c r="CM382" s="20"/>
      <c r="CN382" s="20"/>
      <c r="CO382" s="20"/>
      <c r="CP382" s="20"/>
      <c r="CQ382" s="20"/>
      <c r="CR382" s="20"/>
      <c r="CS382" s="20"/>
      <c r="CT382" s="20"/>
      <c r="CU382" s="20"/>
      <c r="CV382" s="20"/>
      <c r="CW382" s="20"/>
      <c r="CX382" s="20"/>
      <c r="CY382" s="20"/>
      <c r="CZ382" s="20"/>
      <c r="DA382" s="20"/>
      <c r="DB382" s="20"/>
      <c r="DC382" s="20"/>
      <c r="DD382" s="20"/>
      <c r="DE382" s="20"/>
      <c r="DF382" s="20"/>
      <c r="DG382" s="20"/>
      <c r="DH382" s="20"/>
      <c r="DI382" s="20"/>
      <c r="DJ382" s="20"/>
      <c r="DK382" s="20"/>
      <c r="DL382" s="20"/>
      <c r="DM382" s="20"/>
      <c r="DN382" s="20"/>
      <c r="DO382" s="20"/>
      <c r="DP382" s="20"/>
      <c r="DQ382" s="20"/>
      <c r="DR382" s="20"/>
      <c r="DS382" s="20"/>
      <c r="DT382" s="20"/>
      <c r="DU382" s="20"/>
      <c r="DV382" s="20"/>
      <c r="DW382" s="20"/>
      <c r="DX382" s="20"/>
      <c r="DY382" s="20"/>
      <c r="DZ382" s="20"/>
      <c r="EA382" s="20"/>
      <c r="EB382" s="20"/>
      <c r="EC382" s="20"/>
      <c r="ED382" s="20"/>
      <c r="EE382" s="20"/>
      <c r="EF382" s="20"/>
      <c r="EG382" s="20"/>
      <c r="EH382" s="20"/>
      <c r="EI382" s="20"/>
      <c r="EJ382" s="20"/>
      <c r="EK382" s="20"/>
      <c r="EL382" s="20"/>
      <c r="EM382" s="20"/>
      <c r="EN382" s="20"/>
      <c r="EO382" s="20"/>
      <c r="EP382" s="20"/>
      <c r="EQ382" s="20"/>
      <c r="ER382" s="20"/>
      <c r="ES382" s="20"/>
      <c r="ET382" s="20"/>
      <c r="EU382" s="20"/>
      <c r="EV382" s="20"/>
      <c r="EW382" s="20"/>
      <c r="EX382" s="20"/>
      <c r="EY382" s="20"/>
      <c r="EZ382" s="20"/>
      <c r="FA382" s="20"/>
      <c r="FB382" s="20"/>
      <c r="FC382" s="20"/>
      <c r="FD382" s="20"/>
      <c r="FE382" s="20"/>
      <c r="FF382" s="20"/>
      <c r="FG382" s="20"/>
      <c r="FH382" s="20"/>
      <c r="FI382" s="20"/>
      <c r="FJ382" s="20"/>
      <c r="FK382" s="20"/>
      <c r="FL382" s="20"/>
      <c r="FM382" s="20"/>
      <c r="FN382" s="20"/>
      <c r="FO382" s="20"/>
      <c r="FP382" s="20"/>
      <c r="FQ382" s="20"/>
      <c r="FR382" s="20"/>
      <c r="FS382" s="20"/>
      <c r="FT382" s="20"/>
      <c r="FU382" s="20"/>
      <c r="FV382" s="20"/>
      <c r="FW382" s="20"/>
      <c r="FX382" s="20"/>
      <c r="FY382" s="20"/>
      <c r="FZ382" s="20"/>
      <c r="GA382" s="20"/>
      <c r="GB382" s="20"/>
      <c r="GC382" s="20"/>
      <c r="GD382" s="20"/>
      <c r="GE382" s="20"/>
      <c r="GF382" s="20"/>
      <c r="GG382" s="20"/>
      <c r="GH382" s="20"/>
      <c r="GI382" s="20"/>
      <c r="GJ382" s="20"/>
      <c r="GK382" s="20"/>
      <c r="GL382" s="20"/>
      <c r="GM382" s="20"/>
      <c r="GN382" s="20"/>
      <c r="GO382" s="20"/>
      <c r="GP382" s="20"/>
      <c r="GQ382" s="20"/>
      <c r="GR382" s="20"/>
      <c r="GS382" s="20"/>
      <c r="GT382" s="20"/>
      <c r="GU382" s="20"/>
      <c r="GV382" s="20"/>
      <c r="GW382" s="20"/>
      <c r="GX382" s="20"/>
      <c r="GY382" s="20"/>
      <c r="GZ382" s="20"/>
      <c r="HA382" s="20"/>
      <c r="HB382" s="20"/>
      <c r="HC382" s="20"/>
      <c r="HD382" s="20"/>
      <c r="HE382" s="20"/>
      <c r="HF382" s="20"/>
      <c r="HG382" s="20"/>
      <c r="HH382" s="20"/>
      <c r="HI382" s="20"/>
      <c r="HJ382" s="20"/>
      <c r="HK382" s="20"/>
      <c r="HL382" s="20"/>
      <c r="HM382" s="20"/>
      <c r="HN382" s="20"/>
      <c r="HO382" s="20"/>
      <c r="HP382" s="20"/>
      <c r="HQ382" s="20"/>
      <c r="HR382" s="20"/>
      <c r="HS382" s="20"/>
      <c r="HT382" s="20"/>
      <c r="HU382" s="20"/>
      <c r="HV382" s="20"/>
      <c r="HW382" s="20"/>
      <c r="HX382" s="20"/>
      <c r="HY382" s="20"/>
      <c r="HZ382" s="20"/>
      <c r="IA382" s="20"/>
      <c r="IB382" s="20"/>
      <c r="IC382" s="20"/>
      <c r="ID382" s="20"/>
      <c r="IE382" s="20"/>
      <c r="IF382" s="20"/>
      <c r="IG382" s="20"/>
      <c r="IH382" s="20"/>
      <c r="II382" s="20"/>
      <c r="IJ382" s="20"/>
      <c r="IK382" s="20"/>
      <c r="IL382" s="20"/>
      <c r="IM382" s="20"/>
      <c r="IN382" s="20"/>
      <c r="IO382" s="20"/>
      <c r="IP382" s="20"/>
      <c r="IQ382" s="20"/>
      <c r="IR382" s="20"/>
      <c r="IS382" s="20"/>
      <c r="IT382" s="20"/>
      <c r="IU382" s="20"/>
      <c r="IV382" s="20"/>
      <c r="IW382" s="20"/>
      <c r="IX382" s="20"/>
      <c r="IY382" s="20"/>
      <c r="IZ382" s="20"/>
      <c r="JA382" s="20"/>
      <c r="JB382" s="20"/>
      <c r="JC382" s="20"/>
      <c r="JD382" s="20"/>
      <c r="JE382" s="20"/>
      <c r="JF382" s="20"/>
    </row>
    <row r="383" spans="1:266" s="18" customFormat="1" ht="12.9" customHeight="1" x14ac:dyDescent="0.2">
      <c r="A383" s="18" t="s">
        <v>329</v>
      </c>
      <c r="B383" s="20">
        <f t="shared" ref="B383:BM383" si="465">+B373+B378</f>
        <v>2211.4279346210997</v>
      </c>
      <c r="C383" s="20">
        <f t="shared" si="465"/>
        <v>2168.3522499283463</v>
      </c>
      <c r="D383" s="20">
        <f t="shared" si="465"/>
        <v>2165.4886981402005</v>
      </c>
      <c r="E383" s="20">
        <f t="shared" si="465"/>
        <v>2242.3612940166049</v>
      </c>
      <c r="F383" s="20">
        <f t="shared" si="465"/>
        <v>2326.9739851343625</v>
      </c>
      <c r="G383" s="20">
        <f t="shared" si="465"/>
        <v>2280.2297142857142</v>
      </c>
      <c r="H383" s="20">
        <f t="shared" si="465"/>
        <v>2304.7170188463733</v>
      </c>
      <c r="I383" s="20">
        <f t="shared" si="465"/>
        <v>2216.4965655409273</v>
      </c>
      <c r="J383" s="20">
        <f t="shared" si="465"/>
        <v>2210.7838070628768</v>
      </c>
      <c r="K383" s="20">
        <f t="shared" si="465"/>
        <v>2219.1510134170712</v>
      </c>
      <c r="L383" s="20">
        <f t="shared" si="465"/>
        <v>2204.5081828442439</v>
      </c>
      <c r="M383" s="20">
        <f t="shared" si="465"/>
        <v>2180.0981003685852</v>
      </c>
      <c r="N383" s="20">
        <f t="shared" si="465"/>
        <v>2211.5214245965499</v>
      </c>
      <c r="O383" s="20">
        <f t="shared" si="465"/>
        <v>2159.5372695698638</v>
      </c>
      <c r="P383" s="20">
        <f t="shared" si="465"/>
        <v>2163.127378435518</v>
      </c>
      <c r="Q383" s="20">
        <f t="shared" si="465"/>
        <v>2222.5486935866984</v>
      </c>
      <c r="R383" s="20">
        <f t="shared" si="465"/>
        <v>2207.4909232365144</v>
      </c>
      <c r="S383" s="20">
        <f t="shared" si="465"/>
        <v>2152.9665334665333</v>
      </c>
      <c r="T383" s="20">
        <f t="shared" si="465"/>
        <v>2091.3886677593068</v>
      </c>
      <c r="U383" s="20">
        <f t="shared" si="465"/>
        <v>2031.2794457274827</v>
      </c>
      <c r="V383" s="20">
        <f t="shared" si="465"/>
        <v>2015.0705142600493</v>
      </c>
      <c r="W383" s="20">
        <f t="shared" si="465"/>
        <v>2011.880733944954</v>
      </c>
      <c r="X383" s="20">
        <f t="shared" si="465"/>
        <v>1996.1437074829932</v>
      </c>
      <c r="Y383" s="20">
        <f t="shared" si="465"/>
        <v>1976.0865014950878</v>
      </c>
      <c r="Z383" s="20">
        <f t="shared" si="465"/>
        <v>1964.7896373056994</v>
      </c>
      <c r="AA383" s="20">
        <f t="shared" si="465"/>
        <v>1894.9612086565944</v>
      </c>
      <c r="AB383" s="20">
        <f t="shared" si="465"/>
        <v>1903.1645622024425</v>
      </c>
      <c r="AC383" s="20">
        <f t="shared" si="465"/>
        <v>1910.8205021788754</v>
      </c>
      <c r="AD383" s="20">
        <f t="shared" si="465"/>
        <v>1761.8514285714286</v>
      </c>
      <c r="AE383" s="20">
        <f t="shared" si="465"/>
        <v>1400.7153162221105</v>
      </c>
      <c r="AF383" s="20">
        <f t="shared" si="465"/>
        <v>1349.8277072192514</v>
      </c>
      <c r="AG383" s="20">
        <f t="shared" si="465"/>
        <v>1328.0554016620499</v>
      </c>
      <c r="AH383" s="20">
        <f t="shared" si="465"/>
        <v>1400.8028262676642</v>
      </c>
      <c r="AI383" s="20">
        <f t="shared" si="465"/>
        <v>1376.3324595219738</v>
      </c>
      <c r="AJ383" s="20">
        <f t="shared" si="465"/>
        <v>1329.5842535494048</v>
      </c>
      <c r="AK383" s="20">
        <f t="shared" si="465"/>
        <v>1309.4256756756756</v>
      </c>
      <c r="AL383" s="20">
        <f t="shared" si="465"/>
        <v>1312.9334179715052</v>
      </c>
      <c r="AM383" s="20">
        <f t="shared" si="465"/>
        <v>1354.9227999423879</v>
      </c>
      <c r="AN383" s="20">
        <f t="shared" si="465"/>
        <v>1470.7857247117208</v>
      </c>
      <c r="AO383" s="20">
        <f t="shared" si="465"/>
        <v>1569.616555800915</v>
      </c>
      <c r="AP383" s="20">
        <f t="shared" si="465"/>
        <v>1537.7790993268013</v>
      </c>
      <c r="AQ383" s="20">
        <f t="shared" si="465"/>
        <v>1603.4965892204127</v>
      </c>
      <c r="AR383" s="20">
        <f t="shared" si="465"/>
        <v>1640.3733732779456</v>
      </c>
      <c r="AS383" s="20">
        <f t="shared" si="465"/>
        <v>1626.0483215627332</v>
      </c>
      <c r="AT383" s="20">
        <f t="shared" si="465"/>
        <v>1647.0914256159263</v>
      </c>
      <c r="AU383" s="20">
        <f t="shared" si="465"/>
        <v>1629.6903044224123</v>
      </c>
      <c r="AV383" s="20">
        <f t="shared" si="465"/>
        <v>1581.0349981104291</v>
      </c>
      <c r="AW383" s="20">
        <f t="shared" si="465"/>
        <v>1652.4110801927245</v>
      </c>
      <c r="AX383" s="20">
        <f t="shared" si="465"/>
        <v>1674.0623482139454</v>
      </c>
      <c r="AY383" s="20">
        <f t="shared" si="465"/>
        <v>1722.1673966047879</v>
      </c>
      <c r="AZ383" s="20">
        <f t="shared" si="465"/>
        <v>1800.7953829404685</v>
      </c>
      <c r="BA383" s="20">
        <f t="shared" si="465"/>
        <v>1907.5117492399861</v>
      </c>
      <c r="BB383" s="20">
        <f t="shared" si="465"/>
        <v>1934.1189260614215</v>
      </c>
      <c r="BC383" s="20">
        <f t="shared" si="465"/>
        <v>1870.1481116508535</v>
      </c>
      <c r="BD383" s="20">
        <f t="shared" si="465"/>
        <v>1846.3076002330017</v>
      </c>
      <c r="BE383" s="20">
        <f t="shared" si="465"/>
        <v>1862.0597780031894</v>
      </c>
      <c r="BF383" s="20">
        <f t="shared" si="465"/>
        <v>1887.05354714801</v>
      </c>
      <c r="BG383" s="20">
        <f t="shared" si="465"/>
        <v>1863.2568110972097</v>
      </c>
      <c r="BH383" s="20">
        <f t="shared" si="465"/>
        <v>1853.4663738338459</v>
      </c>
      <c r="BI383" s="20">
        <f t="shared" si="465"/>
        <v>1829.595233905744</v>
      </c>
      <c r="BJ383" s="20">
        <f t="shared" si="465"/>
        <v>1868.3679685972452</v>
      </c>
      <c r="BK383" s="20">
        <f t="shared" si="465"/>
        <v>1837.5898964329358</v>
      </c>
      <c r="BL383" s="20">
        <f t="shared" si="465"/>
        <v>1857.3853210216078</v>
      </c>
      <c r="BM383" s="20">
        <f t="shared" si="465"/>
        <v>1900.5985466914076</v>
      </c>
      <c r="BN383" s="20">
        <f t="shared" ref="BN383:DY383" si="466">+BN373+BN378</f>
        <v>1911.6734048525436</v>
      </c>
      <c r="BO383" s="20">
        <f t="shared" si="466"/>
        <v>1956.0240699876067</v>
      </c>
      <c r="BP383" s="20">
        <f t="shared" si="466"/>
        <v>1953.2328292475077</v>
      </c>
      <c r="BQ383" s="20">
        <f t="shared" si="466"/>
        <v>1999.331726396659</v>
      </c>
      <c r="BR383" s="20">
        <f t="shared" si="466"/>
        <v>1959.3505188720728</v>
      </c>
      <c r="BS383" s="20">
        <f t="shared" si="466"/>
        <v>1983.5835272065285</v>
      </c>
      <c r="BT383" s="20">
        <f t="shared" si="466"/>
        <v>1996.0029022537155</v>
      </c>
      <c r="BU383" s="20">
        <f t="shared" si="466"/>
        <v>1976.6215598012909</v>
      </c>
      <c r="BV383" s="20">
        <f t="shared" si="466"/>
        <v>2018.9951430944598</v>
      </c>
      <c r="BW383" s="20">
        <f t="shared" si="466"/>
        <v>2034.3407446013061</v>
      </c>
      <c r="BX383" s="20">
        <f t="shared" si="466"/>
        <v>2107.7306572024568</v>
      </c>
      <c r="BY383" s="20">
        <f t="shared" si="466"/>
        <v>2124.7716521104458</v>
      </c>
      <c r="BZ383" s="20">
        <f t="shared" si="466"/>
        <v>2279.0671124805031</v>
      </c>
      <c r="CA383" s="20">
        <f t="shared" si="466"/>
        <v>2246.9308693146227</v>
      </c>
      <c r="CB383" s="20">
        <f t="shared" si="466"/>
        <v>2312.6910403341953</v>
      </c>
      <c r="CC383" s="20">
        <f t="shared" si="466"/>
        <v>2339.6791195791093</v>
      </c>
      <c r="CD383" s="20">
        <f t="shared" si="466"/>
        <v>2357.0192859491335</v>
      </c>
      <c r="CE383" s="20">
        <f t="shared" si="466"/>
        <v>2487.324581457382</v>
      </c>
      <c r="CF383" s="20">
        <f t="shared" si="466"/>
        <v>2423.4488098837719</v>
      </c>
      <c r="CG383" s="20">
        <f t="shared" si="466"/>
        <v>2459.1615056468509</v>
      </c>
      <c r="CH383" s="20">
        <f t="shared" si="466"/>
        <v>2623.5779958752473</v>
      </c>
      <c r="CI383" s="20">
        <f t="shared" si="466"/>
        <v>2686.8019733624114</v>
      </c>
      <c r="CJ383" s="20">
        <f t="shared" si="466"/>
        <v>2837.5293729817849</v>
      </c>
      <c r="CK383" s="20">
        <f t="shared" si="466"/>
        <v>3033.3201920042343</v>
      </c>
      <c r="CL383" s="20">
        <f t="shared" si="466"/>
        <v>3033.0068997133185</v>
      </c>
      <c r="CM383" s="20">
        <f t="shared" si="466"/>
        <v>3159.966443653328</v>
      </c>
      <c r="CN383" s="20">
        <f t="shared" si="466"/>
        <v>3159.9954903302578</v>
      </c>
      <c r="CO383" s="20">
        <f t="shared" si="466"/>
        <v>3215.345241206734</v>
      </c>
      <c r="CP383" s="20">
        <f t="shared" si="466"/>
        <v>3328.7440466426315</v>
      </c>
      <c r="CQ383" s="20">
        <f t="shared" si="466"/>
        <v>3429.8341216099716</v>
      </c>
      <c r="CR383" s="20">
        <f t="shared" si="466"/>
        <v>3670.702601166673</v>
      </c>
      <c r="CS383" s="20">
        <f t="shared" si="466"/>
        <v>3732.4373218333703</v>
      </c>
      <c r="CT383" s="20">
        <f t="shared" si="466"/>
        <v>3999.1534167017799</v>
      </c>
      <c r="CU383" s="20">
        <f t="shared" si="466"/>
        <v>4094.8606869414361</v>
      </c>
      <c r="CV383" s="20">
        <f t="shared" si="466"/>
        <v>4497.7777253134545</v>
      </c>
      <c r="CW383" s="20">
        <f t="shared" si="466"/>
        <v>4865.9133512835961</v>
      </c>
      <c r="CX383" s="20">
        <f t="shared" si="466"/>
        <v>5213.8340098030249</v>
      </c>
      <c r="CY383" s="20">
        <f t="shared" si="466"/>
        <v>5281.0948852078318</v>
      </c>
      <c r="CZ383" s="20">
        <f t="shared" si="466"/>
        <v>5297.7734466167585</v>
      </c>
      <c r="DA383" s="20">
        <f t="shared" si="466"/>
        <v>5248.0848538557902</v>
      </c>
      <c r="DB383" s="20">
        <f t="shared" si="466"/>
        <v>5291.8681157322626</v>
      </c>
      <c r="DC383" s="20">
        <f t="shared" si="466"/>
        <v>4912.7511048725391</v>
      </c>
      <c r="DD383" s="20">
        <f t="shared" si="466"/>
        <v>4561.0773347144041</v>
      </c>
      <c r="DE383" s="20">
        <f t="shared" si="466"/>
        <v>4647.2627340152503</v>
      </c>
      <c r="DF383" s="20">
        <f t="shared" si="466"/>
        <v>4770.7224517675131</v>
      </c>
      <c r="DG383" s="20">
        <f t="shared" si="466"/>
        <v>4763.8242286051063</v>
      </c>
      <c r="DH383" s="20">
        <f t="shared" si="466"/>
        <v>4811.6995554765608</v>
      </c>
      <c r="DI383" s="20">
        <f t="shared" si="466"/>
        <v>5077.6406638182434</v>
      </c>
      <c r="DJ383" s="20">
        <f t="shared" si="466"/>
        <v>5309.0121959790085</v>
      </c>
      <c r="DK383" s="20">
        <f t="shared" si="466"/>
        <v>5444.8927004571251</v>
      </c>
      <c r="DL383" s="20">
        <f t="shared" si="466"/>
        <v>5517.6316252184533</v>
      </c>
      <c r="DM383" s="20">
        <f t="shared" si="466"/>
        <v>5659.2334982550856</v>
      </c>
      <c r="DN383" s="20">
        <f t="shared" si="466"/>
        <v>5763.6429722793364</v>
      </c>
      <c r="DO383" s="20">
        <f t="shared" si="466"/>
        <v>5959.5752232210762</v>
      </c>
      <c r="DP383" s="20">
        <f t="shared" si="466"/>
        <v>6143.4078320210829</v>
      </c>
      <c r="DQ383" s="20">
        <f t="shared" si="466"/>
        <v>6342.8227156833527</v>
      </c>
      <c r="DR383" s="20">
        <f t="shared" si="466"/>
        <v>6441.7778829460867</v>
      </c>
      <c r="DS383" s="20">
        <f t="shared" si="466"/>
        <v>6478.9042337172505</v>
      </c>
      <c r="DT383" s="20">
        <f t="shared" si="466"/>
        <v>6654.3759675103611</v>
      </c>
      <c r="DU383" s="20">
        <f t="shared" si="466"/>
        <v>6928.6311034140381</v>
      </c>
      <c r="DV383" s="20">
        <f t="shared" si="466"/>
        <v>6861.6127287080199</v>
      </c>
      <c r="DW383" s="20">
        <f t="shared" si="466"/>
        <v>6857.3437323202606</v>
      </c>
      <c r="DX383" s="20">
        <f t="shared" si="466"/>
        <v>7029.1310598025775</v>
      </c>
      <c r="DY383" s="20">
        <f t="shared" si="466"/>
        <v>7097.6451697881839</v>
      </c>
      <c r="DZ383" s="20">
        <f t="shared" ref="DZ383:GK383" si="467">+DZ373+DZ378</f>
        <v>7105.3668541608531</v>
      </c>
      <c r="EA383" s="20">
        <f t="shared" si="467"/>
        <v>7082.4998206176133</v>
      </c>
      <c r="EB383" s="20">
        <f t="shared" si="467"/>
        <v>7172.5394836000542</v>
      </c>
      <c r="EC383" s="20">
        <f t="shared" si="467"/>
        <v>7616.0457545159788</v>
      </c>
      <c r="ED383" s="20">
        <f t="shared" si="467"/>
        <v>7638.5954380167386</v>
      </c>
      <c r="EE383" s="20">
        <f t="shared" si="467"/>
        <v>7795.3745390362737</v>
      </c>
      <c r="EF383" s="20">
        <f t="shared" si="467"/>
        <v>8289.8580286098204</v>
      </c>
      <c r="EG383" s="20">
        <f t="shared" si="467"/>
        <v>8990.8258605690171</v>
      </c>
      <c r="EH383" s="20">
        <f t="shared" si="467"/>
        <v>9262.758645671649</v>
      </c>
      <c r="EI383" s="20">
        <f t="shared" si="467"/>
        <v>9100.6298012681436</v>
      </c>
      <c r="EJ383" s="20">
        <f t="shared" si="467"/>
        <v>9147.5071833899328</v>
      </c>
      <c r="EK383" s="20">
        <f t="shared" si="467"/>
        <v>9486.9847137219112</v>
      </c>
      <c r="EL383" s="20">
        <f t="shared" si="467"/>
        <v>9484.984721667628</v>
      </c>
      <c r="EM383" s="20">
        <f t="shared" si="467"/>
        <v>9207.2797369156506</v>
      </c>
      <c r="EN383" s="20">
        <f t="shared" si="467"/>
        <v>8916.2092706682852</v>
      </c>
      <c r="EO383" s="20">
        <f t="shared" si="467"/>
        <v>8988.4085618267527</v>
      </c>
      <c r="EP383" s="20">
        <f t="shared" si="467"/>
        <v>8815.4705971609746</v>
      </c>
      <c r="EQ383" s="20">
        <f t="shared" si="467"/>
        <v>8953.7304383938044</v>
      </c>
      <c r="ER383" s="20">
        <f t="shared" si="467"/>
        <v>9538.4250931545885</v>
      </c>
      <c r="ES383" s="20">
        <f t="shared" si="467"/>
        <v>9687.7053161497461</v>
      </c>
      <c r="ET383" s="20">
        <f t="shared" si="467"/>
        <v>9673.8664034843205</v>
      </c>
      <c r="EU383" s="20">
        <f t="shared" si="467"/>
        <v>9340.7384709679282</v>
      </c>
      <c r="EV383" s="20">
        <f t="shared" si="467"/>
        <v>9525.044271128696</v>
      </c>
      <c r="EW383" s="20">
        <f t="shared" si="467"/>
        <v>9662.8712369101122</v>
      </c>
      <c r="EX383" s="20">
        <f t="shared" si="467"/>
        <v>9701.8615267606256</v>
      </c>
      <c r="EY383" s="20">
        <f t="shared" si="467"/>
        <v>9869.3169658899387</v>
      </c>
      <c r="EZ383" s="20">
        <f t="shared" si="467"/>
        <v>9879.0593592210626</v>
      </c>
      <c r="FA383" s="20">
        <f t="shared" si="467"/>
        <v>10303.297412109081</v>
      </c>
      <c r="FB383" s="20">
        <f t="shared" si="467"/>
        <v>10595.550501146732</v>
      </c>
      <c r="FC383" s="20">
        <f t="shared" si="467"/>
        <v>11298.581435906668</v>
      </c>
      <c r="FD383" s="20">
        <f t="shared" si="467"/>
        <v>11577.476632277629</v>
      </c>
      <c r="FE383" s="20">
        <f t="shared" si="467"/>
        <v>11568.928085547781</v>
      </c>
      <c r="FF383" s="20">
        <f t="shared" si="467"/>
        <v>11369.456562570833</v>
      </c>
      <c r="FG383" s="20">
        <f t="shared" si="467"/>
        <v>11204.910671403621</v>
      </c>
      <c r="FH383" s="20">
        <f t="shared" si="467"/>
        <v>11127.323093579605</v>
      </c>
      <c r="FI383" s="20">
        <f t="shared" si="467"/>
        <v>11347.714701659655</v>
      </c>
      <c r="FJ383" s="20">
        <f t="shared" si="467"/>
        <v>11367.50418127024</v>
      </c>
      <c r="FK383" s="20">
        <f t="shared" si="467"/>
        <v>11544.771003305726</v>
      </c>
      <c r="FL383" s="20">
        <f t="shared" si="467"/>
        <v>11674.710058630335</v>
      </c>
      <c r="FM383" s="20">
        <f t="shared" si="467"/>
        <v>12035.299110569104</v>
      </c>
      <c r="FN383" s="20">
        <f t="shared" si="467"/>
        <v>11910.720615964023</v>
      </c>
      <c r="FO383" s="20">
        <f t="shared" si="467"/>
        <v>12279.337588951355</v>
      </c>
      <c r="FP383" s="20">
        <f t="shared" si="467"/>
        <v>12779.846515133151</v>
      </c>
      <c r="FQ383" s="20">
        <f t="shared" si="467"/>
        <v>13020.415246509028</v>
      </c>
      <c r="FR383" s="20">
        <f t="shared" si="467"/>
        <v>13074.879890967663</v>
      </c>
      <c r="FS383" s="20">
        <f t="shared" si="467"/>
        <v>13300.337293543587</v>
      </c>
      <c r="FT383" s="20">
        <f t="shared" si="467"/>
        <v>13737.5609315324</v>
      </c>
      <c r="FU383" s="20">
        <f t="shared" si="467"/>
        <v>13889.334865271285</v>
      </c>
      <c r="FV383" s="20">
        <f t="shared" si="467"/>
        <v>13814.478134190093</v>
      </c>
      <c r="FW383" s="20">
        <f t="shared" si="467"/>
        <v>13451.541797543054</v>
      </c>
      <c r="FX383" s="20">
        <f t="shared" si="467"/>
        <v>13270.48670823439</v>
      </c>
      <c r="FY383" s="20">
        <f t="shared" si="467"/>
        <v>13600.910929132526</v>
      </c>
      <c r="FZ383" s="20">
        <f t="shared" si="467"/>
        <v>13682.433387737787</v>
      </c>
      <c r="GA383" s="20">
        <f t="shared" si="467"/>
        <v>13872.119132122727</v>
      </c>
      <c r="GB383" s="20">
        <f t="shared" si="467"/>
        <v>13857.137842780656</v>
      </c>
      <c r="GC383" s="20">
        <f t="shared" si="467"/>
        <v>13752.404790172199</v>
      </c>
      <c r="GD383" s="20">
        <f t="shared" si="467"/>
        <v>13585.369084774353</v>
      </c>
      <c r="GE383" s="20">
        <f t="shared" si="467"/>
        <v>13401.851607586541</v>
      </c>
      <c r="GF383" s="20">
        <f t="shared" si="467"/>
        <v>13528.540972656496</v>
      </c>
      <c r="GG383" s="20">
        <f t="shared" si="467"/>
        <v>13667.71514117512</v>
      </c>
      <c r="GH383" s="20">
        <f t="shared" si="467"/>
        <v>13294.268605962527</v>
      </c>
      <c r="GI383" s="20">
        <f t="shared" si="467"/>
        <v>12955.903945171462</v>
      </c>
      <c r="GJ383" s="20">
        <f t="shared" si="467"/>
        <v>12812.288250413643</v>
      </c>
      <c r="GK383" s="20">
        <f t="shared" si="467"/>
        <v>12721.80139124923</v>
      </c>
      <c r="GL383" s="20">
        <f t="shared" ref="GL383:IW383" si="468">+GL373+GL378</f>
        <v>12777.143202921006</v>
      </c>
      <c r="GM383" s="20">
        <f t="shared" si="468"/>
        <v>12961.897011751224</v>
      </c>
      <c r="GN383" s="20">
        <f t="shared" si="468"/>
        <v>13314.671100404839</v>
      </c>
      <c r="GO383" s="20">
        <f t="shared" si="468"/>
        <v>13628.43447448728</v>
      </c>
      <c r="GP383" s="20">
        <f t="shared" si="468"/>
        <v>13596.622281210151</v>
      </c>
      <c r="GQ383" s="20">
        <f t="shared" si="468"/>
        <v>13466.562266335084</v>
      </c>
      <c r="GR383" s="20">
        <f t="shared" si="468"/>
        <v>13704.269071424398</v>
      </c>
      <c r="GS383" s="20">
        <f t="shared" si="468"/>
        <v>13824.388461693698</v>
      </c>
      <c r="GT383" s="20">
        <f t="shared" si="468"/>
        <v>13751.675058698729</v>
      </c>
      <c r="GU383" s="20">
        <f t="shared" si="468"/>
        <v>13700.244374551618</v>
      </c>
      <c r="GV383" s="20">
        <f t="shared" si="468"/>
        <v>13714.694597283116</v>
      </c>
      <c r="GW383" s="20">
        <f t="shared" si="468"/>
        <v>13661.770575484392</v>
      </c>
      <c r="GX383" s="20">
        <f t="shared" si="468"/>
        <v>13841.663235151562</v>
      </c>
      <c r="GY383" s="20">
        <f t="shared" si="468"/>
        <v>13951.839537641572</v>
      </c>
      <c r="GZ383" s="20">
        <f t="shared" si="468"/>
        <v>14751.101815952899</v>
      </c>
      <c r="HA383" s="20">
        <f t="shared" si="468"/>
        <v>14659.169906042505</v>
      </c>
      <c r="HB383" s="20">
        <f t="shared" si="468"/>
        <v>14621.258872247356</v>
      </c>
      <c r="HC383" s="20">
        <f t="shared" si="468"/>
        <v>14692.003500560029</v>
      </c>
      <c r="HD383" s="20">
        <f t="shared" si="468"/>
        <v>14943.205058259482</v>
      </c>
      <c r="HE383" s="20">
        <f t="shared" si="468"/>
        <v>15035.172121463595</v>
      </c>
      <c r="HF383" s="20">
        <f t="shared" si="468"/>
        <v>14873.190586559416</v>
      </c>
      <c r="HG383" s="20">
        <f t="shared" si="468"/>
        <v>14972.292879723003</v>
      </c>
      <c r="HH383" s="20">
        <f t="shared" si="468"/>
        <v>14995.211568964896</v>
      </c>
      <c r="HI383" s="20">
        <f t="shared" si="468"/>
        <v>15165.45016762066</v>
      </c>
      <c r="HJ383" s="20">
        <f t="shared" si="468"/>
        <v>15225.600699360974</v>
      </c>
      <c r="HK383" s="20">
        <f t="shared" si="468"/>
        <v>15626.192793749804</v>
      </c>
      <c r="HL383" s="20">
        <f t="shared" si="468"/>
        <v>16035.549012730258</v>
      </c>
      <c r="HM383" s="20">
        <f t="shared" si="468"/>
        <v>16063.634968786413</v>
      </c>
      <c r="HN383" s="20">
        <f t="shared" si="468"/>
        <v>15919.915684526863</v>
      </c>
      <c r="HO383" s="20">
        <f t="shared" si="468"/>
        <v>15453.516971744131</v>
      </c>
      <c r="HP383" s="20">
        <f t="shared" si="468"/>
        <v>15395.415123503197</v>
      </c>
      <c r="HQ383" s="20">
        <f t="shared" si="468"/>
        <v>15361.745835716514</v>
      </c>
      <c r="HR383" s="20">
        <f t="shared" si="468"/>
        <v>15141.495852306938</v>
      </c>
      <c r="HS383" s="20">
        <f t="shared" si="468"/>
        <v>14923.399686749792</v>
      </c>
      <c r="HT383" s="20">
        <f t="shared" si="468"/>
        <v>14846.899407309866</v>
      </c>
      <c r="HU383" s="20">
        <f t="shared" si="468"/>
        <v>15192.247158564271</v>
      </c>
      <c r="HV383" s="20">
        <f t="shared" si="468"/>
        <v>15215.074871827059</v>
      </c>
      <c r="HW383" s="20">
        <f t="shared" si="468"/>
        <v>15533.395348131908</v>
      </c>
      <c r="HX383" s="20">
        <f t="shared" si="468"/>
        <v>15595.535030976313</v>
      </c>
      <c r="HY383" s="20">
        <f t="shared" si="468"/>
        <v>15377.944067917568</v>
      </c>
      <c r="HZ383" s="20">
        <f t="shared" si="468"/>
        <v>14974.458619918003</v>
      </c>
      <c r="IA383" s="20">
        <f t="shared" si="468"/>
        <v>15541.379530977398</v>
      </c>
      <c r="IB383" s="20">
        <f t="shared" si="468"/>
        <v>15866.454381662508</v>
      </c>
      <c r="IC383" s="20">
        <f t="shared" si="468"/>
        <v>16003.1059017317</v>
      </c>
      <c r="ID383" s="20">
        <f t="shared" si="468"/>
        <v>15798.037354839082</v>
      </c>
      <c r="IE383" s="20">
        <f t="shared" si="468"/>
        <v>15566.304175650832</v>
      </c>
      <c r="IF383" s="20">
        <f t="shared" si="468"/>
        <v>15634.155698376882</v>
      </c>
      <c r="IG383" s="20">
        <f t="shared" si="468"/>
        <v>15881.703758929034</v>
      </c>
      <c r="IH383" s="20">
        <f t="shared" si="468"/>
        <v>15822.399606844319</v>
      </c>
      <c r="II383" s="20">
        <f t="shared" si="468"/>
        <v>16148.924592260837</v>
      </c>
      <c r="IJ383" s="20">
        <f t="shared" si="468"/>
        <v>16179.371674651957</v>
      </c>
      <c r="IK383" s="20">
        <f t="shared" si="468"/>
        <v>16677.369780181649</v>
      </c>
      <c r="IL383" s="20">
        <f t="shared" si="468"/>
        <v>16830.408650013378</v>
      </c>
      <c r="IM383" s="20">
        <f t="shared" si="468"/>
        <v>16654.355707655013</v>
      </c>
      <c r="IN383" s="20">
        <f t="shared" si="468"/>
        <v>16500.9245577068</v>
      </c>
      <c r="IO383" s="20">
        <f t="shared" si="468"/>
        <v>16595.694593644777</v>
      </c>
      <c r="IP383" s="20">
        <f t="shared" si="468"/>
        <v>16605.516373455997</v>
      </c>
      <c r="IQ383" s="20">
        <f t="shared" si="468"/>
        <v>16710.422153826883</v>
      </c>
      <c r="IR383" s="20">
        <f t="shared" si="468"/>
        <v>16766.949640868552</v>
      </c>
      <c r="IS383" s="20">
        <f t="shared" si="468"/>
        <v>17064.865483745856</v>
      </c>
      <c r="IT383" s="20">
        <f t="shared" si="468"/>
        <v>17112.303026958165</v>
      </c>
      <c r="IU383" s="20">
        <f t="shared" si="468"/>
        <v>17468.734755239893</v>
      </c>
      <c r="IV383" s="20">
        <f t="shared" si="468"/>
        <v>18127.936782834375</v>
      </c>
      <c r="IW383" s="20">
        <f t="shared" si="468"/>
        <v>18977.190725435517</v>
      </c>
      <c r="IX383" s="20">
        <f t="shared" ref="IX383:JF383" si="469">+IX373+IX378</f>
        <v>18485.574784105025</v>
      </c>
      <c r="IY383" s="20">
        <f t="shared" si="469"/>
        <v>18622.867319774719</v>
      </c>
      <c r="IZ383" s="20">
        <f t="shared" si="469"/>
        <v>18471.190230163898</v>
      </c>
      <c r="JA383" s="20">
        <f t="shared" si="469"/>
        <v>18359.138324195133</v>
      </c>
      <c r="JB383" s="20">
        <f t="shared" si="469"/>
        <v>18384.147061015014</v>
      </c>
      <c r="JC383" s="20">
        <f t="shared" si="469"/>
        <v>18395.033350144317</v>
      </c>
      <c r="JD383" s="20">
        <f t="shared" si="469"/>
        <v>18263.258261051742</v>
      </c>
      <c r="JE383" s="20">
        <f t="shared" si="469"/>
        <v>18660.624244513809</v>
      </c>
      <c r="JF383" s="20" t="e">
        <f t="shared" si="469"/>
        <v>#REF!</v>
      </c>
    </row>
    <row r="384" spans="1:266" s="18" customFormat="1" ht="12.9" customHeight="1" x14ac:dyDescent="0.2">
      <c r="A384" s="18" t="s">
        <v>330</v>
      </c>
      <c r="B384" s="20">
        <f t="shared" ref="B384:BM384" si="470">+B374+B379</f>
        <v>151.22020802377415</v>
      </c>
      <c r="C384" s="20">
        <f t="shared" si="470"/>
        <v>150.32186873029519</v>
      </c>
      <c r="D384" s="20">
        <f t="shared" si="470"/>
        <v>153.4546494992847</v>
      </c>
      <c r="E384" s="20">
        <f t="shared" si="470"/>
        <v>156.82221586029203</v>
      </c>
      <c r="F384" s="20">
        <f t="shared" si="470"/>
        <v>163.17209834190967</v>
      </c>
      <c r="G384" s="20">
        <f t="shared" si="470"/>
        <v>166.77685714285712</v>
      </c>
      <c r="H384" s="20">
        <f t="shared" si="470"/>
        <v>170.12821245002854</v>
      </c>
      <c r="I384" s="20">
        <f t="shared" si="470"/>
        <v>171.92386949055523</v>
      </c>
      <c r="J384" s="20">
        <f t="shared" si="470"/>
        <v>172.88544358311799</v>
      </c>
      <c r="K384" s="20">
        <f t="shared" si="470"/>
        <v>176.06137596345991</v>
      </c>
      <c r="L384" s="20">
        <f t="shared" si="470"/>
        <v>179.19272009029345</v>
      </c>
      <c r="M384" s="20">
        <f t="shared" si="470"/>
        <v>186.32123617805502</v>
      </c>
      <c r="N384" s="20">
        <f t="shared" si="470"/>
        <v>188.96800222593211</v>
      </c>
      <c r="O384" s="20">
        <f t="shared" si="470"/>
        <v>185.53539941223619</v>
      </c>
      <c r="P384" s="20">
        <f t="shared" si="470"/>
        <v>183.02589852008458</v>
      </c>
      <c r="Q384" s="20">
        <f t="shared" si="470"/>
        <v>185.37107416204805</v>
      </c>
      <c r="R384" s="20">
        <f t="shared" si="470"/>
        <v>185.31379668049792</v>
      </c>
      <c r="S384" s="20">
        <f t="shared" si="470"/>
        <v>181.44130869130871</v>
      </c>
      <c r="T384" s="20">
        <f t="shared" si="470"/>
        <v>174.0945914305783</v>
      </c>
      <c r="U384" s="20">
        <f t="shared" si="470"/>
        <v>171.83856812933027</v>
      </c>
      <c r="V384" s="20">
        <f t="shared" si="470"/>
        <v>169.51942510666967</v>
      </c>
      <c r="W384" s="20">
        <f t="shared" si="470"/>
        <v>168.04346876365224</v>
      </c>
      <c r="X384" s="20">
        <f t="shared" si="470"/>
        <v>167.64625850340136</v>
      </c>
      <c r="Y384" s="20">
        <f t="shared" si="470"/>
        <v>170.35924818453651</v>
      </c>
      <c r="Z384" s="20">
        <f t="shared" si="470"/>
        <v>168.32766839378237</v>
      </c>
      <c r="AA384" s="20">
        <f t="shared" si="470"/>
        <v>164.62617394855044</v>
      </c>
      <c r="AB384" s="20">
        <f t="shared" si="470"/>
        <v>165.69261022562617</v>
      </c>
      <c r="AC384" s="20">
        <f t="shared" si="470"/>
        <v>166.93650134882756</v>
      </c>
      <c r="AD384" s="20">
        <f t="shared" si="470"/>
        <v>159.45638095238095</v>
      </c>
      <c r="AE384" s="20">
        <f t="shared" si="470"/>
        <v>139.871162556618</v>
      </c>
      <c r="AF384" s="20">
        <f t="shared" si="470"/>
        <v>140.19284759358288</v>
      </c>
      <c r="AG384" s="20">
        <f t="shared" si="470"/>
        <v>137.61300309597522</v>
      </c>
      <c r="AH384" s="20">
        <f t="shared" si="470"/>
        <v>123.00714879467996</v>
      </c>
      <c r="AI384" s="20">
        <f t="shared" si="470"/>
        <v>115.34032382420972</v>
      </c>
      <c r="AJ384" s="20">
        <f t="shared" si="470"/>
        <v>107.7306754624982</v>
      </c>
      <c r="AK384" s="20">
        <f t="shared" si="470"/>
        <v>106.67412725225225</v>
      </c>
      <c r="AL384" s="20">
        <f t="shared" si="470"/>
        <v>105.69135280011285</v>
      </c>
      <c r="AM384" s="20">
        <f t="shared" si="470"/>
        <v>110.37447789140141</v>
      </c>
      <c r="AN384" s="20">
        <f t="shared" si="470"/>
        <v>111.14611005692601</v>
      </c>
      <c r="AO384" s="20">
        <f t="shared" si="470"/>
        <v>115.36002917578411</v>
      </c>
      <c r="AP384" s="20">
        <f t="shared" si="470"/>
        <v>121.12550294026617</v>
      </c>
      <c r="AQ384" s="20">
        <f t="shared" si="470"/>
        <v>128.85108433734939</v>
      </c>
      <c r="AR384" s="20">
        <f t="shared" si="470"/>
        <v>137.06601116568623</v>
      </c>
      <c r="AS384" s="20">
        <f t="shared" si="470"/>
        <v>138.30206784302183</v>
      </c>
      <c r="AT384" s="20">
        <f t="shared" si="470"/>
        <v>143.90139107589903</v>
      </c>
      <c r="AU384" s="20">
        <f t="shared" si="470"/>
        <v>146.87987468332904</v>
      </c>
      <c r="AV384" s="20">
        <f t="shared" si="470"/>
        <v>167.54651242157897</v>
      </c>
      <c r="AW384" s="20">
        <f t="shared" si="470"/>
        <v>177.34182325436069</v>
      </c>
      <c r="AX384" s="20">
        <f t="shared" si="470"/>
        <v>150.31832284144679</v>
      </c>
      <c r="AY384" s="20">
        <f t="shared" si="470"/>
        <v>154.28710023689325</v>
      </c>
      <c r="AZ384" s="20">
        <f t="shared" si="470"/>
        <v>154.2010106365027</v>
      </c>
      <c r="BA384" s="20">
        <f t="shared" si="470"/>
        <v>161.55821471031391</v>
      </c>
      <c r="BB384" s="20">
        <f t="shared" si="470"/>
        <v>163.11685449428941</v>
      </c>
      <c r="BC384" s="20">
        <f t="shared" si="470"/>
        <v>160.74479855078752</v>
      </c>
      <c r="BD384" s="20">
        <f t="shared" si="470"/>
        <v>163.22518886554485</v>
      </c>
      <c r="BE384" s="20">
        <f t="shared" si="470"/>
        <v>160.36574705742774</v>
      </c>
      <c r="BF384" s="20">
        <f t="shared" si="470"/>
        <v>159.75753598359833</v>
      </c>
      <c r="BG384" s="20">
        <f t="shared" si="470"/>
        <v>160.79080543939898</v>
      </c>
      <c r="BH384" s="20">
        <f t="shared" si="470"/>
        <v>163.05870123344843</v>
      </c>
      <c r="BI384" s="20">
        <f t="shared" si="470"/>
        <v>165.44754680438993</v>
      </c>
      <c r="BJ384" s="20">
        <f t="shared" si="470"/>
        <v>165.937911145626</v>
      </c>
      <c r="BK384" s="20">
        <f t="shared" si="470"/>
        <v>166.80669102859383</v>
      </c>
      <c r="BL384" s="20">
        <f t="shared" si="470"/>
        <v>170.42386249539797</v>
      </c>
      <c r="BM384" s="20">
        <f t="shared" si="470"/>
        <v>172.03583648582301</v>
      </c>
      <c r="BN384" s="20">
        <f t="shared" ref="BN384:DY384" si="471">+BN374+BN379</f>
        <v>175.94431204285371</v>
      </c>
      <c r="BO384" s="20">
        <f t="shared" si="471"/>
        <v>181.49262519784946</v>
      </c>
      <c r="BP384" s="20">
        <f t="shared" si="471"/>
        <v>185.09190318770504</v>
      </c>
      <c r="BQ384" s="20">
        <f t="shared" si="471"/>
        <v>187.27227097497925</v>
      </c>
      <c r="BR384" s="20">
        <f t="shared" si="471"/>
        <v>186.68826568438422</v>
      </c>
      <c r="BS384" s="20">
        <f t="shared" si="471"/>
        <v>188.45652738187601</v>
      </c>
      <c r="BT384" s="20">
        <f t="shared" si="471"/>
        <v>192.16015017646674</v>
      </c>
      <c r="BU384" s="20">
        <f t="shared" si="471"/>
        <v>196.42364711726844</v>
      </c>
      <c r="BV384" s="20">
        <f t="shared" si="471"/>
        <v>199.33445766874695</v>
      </c>
      <c r="BW384" s="20">
        <f t="shared" si="471"/>
        <v>202.58533332031661</v>
      </c>
      <c r="BX384" s="20">
        <f t="shared" si="471"/>
        <v>208.90093499470839</v>
      </c>
      <c r="BY384" s="20">
        <f t="shared" si="471"/>
        <v>214.07380701267456</v>
      </c>
      <c r="BZ384" s="20">
        <f t="shared" si="471"/>
        <v>226.20131678473678</v>
      </c>
      <c r="CA384" s="20">
        <f t="shared" si="471"/>
        <v>228.03135189468489</v>
      </c>
      <c r="CB384" s="20">
        <f t="shared" si="471"/>
        <v>235.13457993335271</v>
      </c>
      <c r="CC384" s="20">
        <f t="shared" si="471"/>
        <v>240.31560484490905</v>
      </c>
      <c r="CD384" s="20">
        <f t="shared" si="471"/>
        <v>244.063167699963</v>
      </c>
      <c r="CE384" s="20">
        <f t="shared" si="471"/>
        <v>247.33412197873298</v>
      </c>
      <c r="CF384" s="20">
        <f t="shared" si="471"/>
        <v>249.46938549770283</v>
      </c>
      <c r="CG384" s="20">
        <f t="shared" si="471"/>
        <v>260.92045050612251</v>
      </c>
      <c r="CH384" s="20">
        <f t="shared" si="471"/>
        <v>273.8309994537974</v>
      </c>
      <c r="CI384" s="20">
        <f t="shared" si="471"/>
        <v>278.86914339211438</v>
      </c>
      <c r="CJ384" s="20">
        <f t="shared" si="471"/>
        <v>291.57860809974113</v>
      </c>
      <c r="CK384" s="20">
        <f t="shared" si="471"/>
        <v>300.56879255977572</v>
      </c>
      <c r="CL384" s="20">
        <f t="shared" si="471"/>
        <v>311.14769516339135</v>
      </c>
      <c r="CM384" s="20">
        <f t="shared" si="471"/>
        <v>317.79637433112504</v>
      </c>
      <c r="CN384" s="20">
        <f t="shared" si="471"/>
        <v>316.57359077079832</v>
      </c>
      <c r="CO384" s="20">
        <f t="shared" si="471"/>
        <v>321.71710086734873</v>
      </c>
      <c r="CP384" s="20">
        <f t="shared" si="471"/>
        <v>335.10124057499502</v>
      </c>
      <c r="CQ384" s="20">
        <f t="shared" si="471"/>
        <v>341.48908205822676</v>
      </c>
      <c r="CR384" s="20">
        <f t="shared" si="471"/>
        <v>364.90108427318103</v>
      </c>
      <c r="CS384" s="20">
        <f t="shared" si="471"/>
        <v>376.03127261961538</v>
      </c>
      <c r="CT384" s="20">
        <f t="shared" si="471"/>
        <v>289.39089422045629</v>
      </c>
      <c r="CU384" s="20">
        <f t="shared" si="471"/>
        <v>295.70402330635028</v>
      </c>
      <c r="CV384" s="20">
        <f t="shared" si="471"/>
        <v>309.71418521003756</v>
      </c>
      <c r="CW384" s="20">
        <f t="shared" si="471"/>
        <v>335.70462129289717</v>
      </c>
      <c r="CX384" s="20">
        <f t="shared" si="471"/>
        <v>366.57305621405885</v>
      </c>
      <c r="CY384" s="20">
        <f t="shared" si="471"/>
        <v>375.05617004544359</v>
      </c>
      <c r="CZ384" s="20">
        <f t="shared" si="471"/>
        <v>383.43762053038722</v>
      </c>
      <c r="DA384" s="20">
        <f t="shared" si="471"/>
        <v>396.66403381590061</v>
      </c>
      <c r="DB384" s="20">
        <f t="shared" si="471"/>
        <v>406.76446263507256</v>
      </c>
      <c r="DC384" s="20">
        <f t="shared" si="471"/>
        <v>382.35556262078478</v>
      </c>
      <c r="DD384" s="20">
        <f t="shared" si="471"/>
        <v>354.62105149112472</v>
      </c>
      <c r="DE384" s="20">
        <f t="shared" si="471"/>
        <v>321.02477347744684</v>
      </c>
      <c r="DF384" s="20">
        <f t="shared" si="471"/>
        <v>241.93328064501299</v>
      </c>
      <c r="DG384" s="20">
        <f t="shared" si="471"/>
        <v>240.3472488525083</v>
      </c>
      <c r="DH384" s="20">
        <f t="shared" si="471"/>
        <v>241.46469310495621</v>
      </c>
      <c r="DI384" s="20">
        <f t="shared" si="471"/>
        <v>253.04139775522992</v>
      </c>
      <c r="DJ384" s="20">
        <f t="shared" si="471"/>
        <v>259.20251305758541</v>
      </c>
      <c r="DK384" s="20">
        <f t="shared" si="471"/>
        <v>262.21382175919791</v>
      </c>
      <c r="DL384" s="20">
        <f t="shared" si="471"/>
        <v>270.05616874799841</v>
      </c>
      <c r="DM384" s="20">
        <f t="shared" si="471"/>
        <v>273.79071997610254</v>
      </c>
      <c r="DN384" s="20">
        <f t="shared" si="471"/>
        <v>279.4702682191359</v>
      </c>
      <c r="DO384" s="20">
        <f t="shared" si="471"/>
        <v>286.57348961889051</v>
      </c>
      <c r="DP384" s="20">
        <f t="shared" si="471"/>
        <v>288.34044689149067</v>
      </c>
      <c r="DQ384" s="20">
        <f t="shared" si="471"/>
        <v>313.03134381277323</v>
      </c>
      <c r="DR384" s="20">
        <f t="shared" si="471"/>
        <v>324.48717119424964</v>
      </c>
      <c r="DS384" s="20">
        <f t="shared" si="471"/>
        <v>326.3593879863833</v>
      </c>
      <c r="DT384" s="20">
        <f t="shared" si="471"/>
        <v>335.28199092404031</v>
      </c>
      <c r="DU384" s="20">
        <f t="shared" si="471"/>
        <v>335.96127773821564</v>
      </c>
      <c r="DV384" s="20">
        <f t="shared" si="471"/>
        <v>344.03828499011632</v>
      </c>
      <c r="DW384" s="20">
        <f t="shared" si="471"/>
        <v>348.67441121023188</v>
      </c>
      <c r="DX384" s="20">
        <f t="shared" si="471"/>
        <v>354.09187844555709</v>
      </c>
      <c r="DY384" s="20">
        <f t="shared" si="471"/>
        <v>357.85621075260485</v>
      </c>
      <c r="DZ384" s="20">
        <f t="shared" ref="DZ384:GK384" si="472">+DZ374+DZ379</f>
        <v>367.61144938924622</v>
      </c>
      <c r="EA384" s="20">
        <f t="shared" si="472"/>
        <v>365.65670606823483</v>
      </c>
      <c r="EB384" s="20">
        <f t="shared" si="472"/>
        <v>370.45837773460636</v>
      </c>
      <c r="EC384" s="20">
        <f t="shared" si="472"/>
        <v>322.59811379584829</v>
      </c>
      <c r="ED384" s="20">
        <f t="shared" si="472"/>
        <v>324.87913063281684</v>
      </c>
      <c r="EE384" s="20">
        <f t="shared" si="472"/>
        <v>327.77219400295684</v>
      </c>
      <c r="EF384" s="20">
        <f t="shared" si="472"/>
        <v>348.43221002721248</v>
      </c>
      <c r="EG384" s="20">
        <f t="shared" si="472"/>
        <v>372.46073310072495</v>
      </c>
      <c r="EH384" s="20">
        <f t="shared" si="472"/>
        <v>382.47613078715932</v>
      </c>
      <c r="EI384" s="20">
        <f t="shared" si="472"/>
        <v>393.09220655023483</v>
      </c>
      <c r="EJ384" s="20">
        <f t="shared" si="472"/>
        <v>406.33778220685849</v>
      </c>
      <c r="EK384" s="20">
        <f t="shared" si="472"/>
        <v>421.78488612873872</v>
      </c>
      <c r="EL384" s="20">
        <f t="shared" si="472"/>
        <v>417.60574255836701</v>
      </c>
      <c r="EM384" s="20">
        <f t="shared" si="472"/>
        <v>416.47080614577351</v>
      </c>
      <c r="EN384" s="20">
        <f t="shared" si="472"/>
        <v>413.59634710478883</v>
      </c>
      <c r="EO384" s="20">
        <f t="shared" si="472"/>
        <v>409.6338137836637</v>
      </c>
      <c r="EP384" s="20">
        <f t="shared" si="472"/>
        <v>403.22090069543077</v>
      </c>
      <c r="EQ384" s="20">
        <f t="shared" si="472"/>
        <v>419.65272709979951</v>
      </c>
      <c r="ER384" s="20">
        <f t="shared" si="472"/>
        <v>441.72951228395686</v>
      </c>
      <c r="ES384" s="20">
        <f t="shared" si="472"/>
        <v>450.11133896748072</v>
      </c>
      <c r="ET384" s="20">
        <f t="shared" si="472"/>
        <v>415.28687321894762</v>
      </c>
      <c r="EU384" s="20">
        <f t="shared" si="472"/>
        <v>408.80360186783309</v>
      </c>
      <c r="EV384" s="20">
        <f t="shared" si="472"/>
        <v>422.61489863699489</v>
      </c>
      <c r="EW384" s="20">
        <f t="shared" si="472"/>
        <v>431.57118992220285</v>
      </c>
      <c r="EX384" s="20">
        <f t="shared" si="472"/>
        <v>433.60628475658501</v>
      </c>
      <c r="EY384" s="20">
        <f t="shared" si="472"/>
        <v>438.15987314278186</v>
      </c>
      <c r="EZ384" s="20">
        <f t="shared" si="472"/>
        <v>449.80328355213106</v>
      </c>
      <c r="FA384" s="20">
        <f t="shared" si="472"/>
        <v>481.25173835865036</v>
      </c>
      <c r="FB384" s="20">
        <f t="shared" si="472"/>
        <v>503.86786774410893</v>
      </c>
      <c r="FC384" s="20">
        <f t="shared" si="472"/>
        <v>535.54955374590679</v>
      </c>
      <c r="FD384" s="20">
        <f t="shared" si="472"/>
        <v>546.81744942051034</v>
      </c>
      <c r="FE384" s="20">
        <f t="shared" si="472"/>
        <v>547.51197732127935</v>
      </c>
      <c r="FF384" s="20">
        <f t="shared" si="472"/>
        <v>550.2801375222399</v>
      </c>
      <c r="FG384" s="20">
        <f t="shared" si="472"/>
        <v>544.92380319148344</v>
      </c>
      <c r="FH384" s="20">
        <f t="shared" si="472"/>
        <v>550.77891832206581</v>
      </c>
      <c r="FI384" s="20">
        <f t="shared" si="472"/>
        <v>570.13339512290167</v>
      </c>
      <c r="FJ384" s="20">
        <f t="shared" si="472"/>
        <v>582.96744463138816</v>
      </c>
      <c r="FK384" s="20">
        <f t="shared" si="472"/>
        <v>594.85310487924778</v>
      </c>
      <c r="FL384" s="20">
        <f t="shared" si="472"/>
        <v>608.27938276717123</v>
      </c>
      <c r="FM384" s="20">
        <f t="shared" si="472"/>
        <v>610.74257848894388</v>
      </c>
      <c r="FN384" s="20">
        <f t="shared" si="472"/>
        <v>609.17717630411448</v>
      </c>
      <c r="FO384" s="20">
        <f t="shared" si="472"/>
        <v>633.04444509383541</v>
      </c>
      <c r="FP384" s="20">
        <f t="shared" si="472"/>
        <v>664.60035540604508</v>
      </c>
      <c r="FQ384" s="20">
        <f t="shared" si="472"/>
        <v>682.90173887668027</v>
      </c>
      <c r="FR384" s="20">
        <f t="shared" si="472"/>
        <v>696.32985088397629</v>
      </c>
      <c r="FS384" s="20">
        <f t="shared" si="472"/>
        <v>711.16247159897966</v>
      </c>
      <c r="FT384" s="20">
        <f t="shared" si="472"/>
        <v>746.94589911445769</v>
      </c>
      <c r="FU384" s="20">
        <f t="shared" si="472"/>
        <v>921.5632476773917</v>
      </c>
      <c r="FV384" s="20">
        <f t="shared" si="472"/>
        <v>784.38225076186075</v>
      </c>
      <c r="FW384" s="20">
        <f t="shared" si="472"/>
        <v>762.91265163919525</v>
      </c>
      <c r="FX384" s="20">
        <f t="shared" si="472"/>
        <v>764.29500289577038</v>
      </c>
      <c r="FY384" s="20">
        <f t="shared" si="472"/>
        <v>782.64892697572532</v>
      </c>
      <c r="FZ384" s="20">
        <f t="shared" si="472"/>
        <v>784.73904395906231</v>
      </c>
      <c r="GA384" s="20">
        <f t="shared" si="472"/>
        <v>610.8035814217759</v>
      </c>
      <c r="GB384" s="20">
        <f t="shared" si="472"/>
        <v>619.98773318761198</v>
      </c>
      <c r="GC384" s="20">
        <f t="shared" si="472"/>
        <v>548.9969520162166</v>
      </c>
      <c r="GD384" s="20">
        <f t="shared" si="472"/>
        <v>698.75168617058648</v>
      </c>
      <c r="GE384" s="20">
        <f t="shared" si="472"/>
        <v>543.91176872157473</v>
      </c>
      <c r="GF384" s="20">
        <f t="shared" si="472"/>
        <v>546.32127285333775</v>
      </c>
      <c r="GG384" s="20">
        <f t="shared" si="472"/>
        <v>546.94214532692467</v>
      </c>
      <c r="GH384" s="20">
        <f t="shared" si="472"/>
        <v>535.19075148330035</v>
      </c>
      <c r="GI384" s="20">
        <f t="shared" si="472"/>
        <v>525.10719131900112</v>
      </c>
      <c r="GJ384" s="20">
        <f t="shared" si="472"/>
        <v>523.37581048528148</v>
      </c>
      <c r="GK384" s="20">
        <f t="shared" si="472"/>
        <v>512.32949675096893</v>
      </c>
      <c r="GL384" s="20">
        <f t="shared" ref="GL384:IW384" si="473">+GL374+GL379</f>
        <v>502.45030674876745</v>
      </c>
      <c r="GM384" s="20">
        <f t="shared" si="473"/>
        <v>513.42827624334745</v>
      </c>
      <c r="GN384" s="20">
        <f t="shared" si="473"/>
        <v>516.3749647461525</v>
      </c>
      <c r="GO384" s="20">
        <f t="shared" si="473"/>
        <v>528.26354882281805</v>
      </c>
      <c r="GP384" s="20">
        <f t="shared" si="473"/>
        <v>540.57876267950496</v>
      </c>
      <c r="GQ384" s="20">
        <f t="shared" si="473"/>
        <v>535.60893594782249</v>
      </c>
      <c r="GR384" s="20">
        <f t="shared" si="473"/>
        <v>540.92670060360842</v>
      </c>
      <c r="GS384" s="20">
        <f t="shared" si="473"/>
        <v>554.26528500912377</v>
      </c>
      <c r="GT384" s="20">
        <f t="shared" si="473"/>
        <v>557.21192540588606</v>
      </c>
      <c r="GU384" s="20">
        <f t="shared" si="473"/>
        <v>556.83759637373305</v>
      </c>
      <c r="GV384" s="20">
        <f t="shared" si="473"/>
        <v>557.63736263706471</v>
      </c>
      <c r="GW384" s="20">
        <f t="shared" si="473"/>
        <v>564.60785647625914</v>
      </c>
      <c r="GX384" s="20">
        <f t="shared" si="473"/>
        <v>575.73026338622435</v>
      </c>
      <c r="GY384" s="20">
        <f t="shared" si="473"/>
        <v>582.61192844724644</v>
      </c>
      <c r="GZ384" s="20">
        <f t="shared" si="473"/>
        <v>616.32504389964436</v>
      </c>
      <c r="HA384" s="20">
        <f t="shared" si="473"/>
        <v>618.0924352048421</v>
      </c>
      <c r="HB384" s="20">
        <f t="shared" si="473"/>
        <v>623.14495708715879</v>
      </c>
      <c r="HC384" s="20">
        <f t="shared" si="473"/>
        <v>644.28368587852106</v>
      </c>
      <c r="HD384" s="20">
        <f t="shared" si="473"/>
        <v>648.34772304552985</v>
      </c>
      <c r="HE384" s="20">
        <f t="shared" si="473"/>
        <v>661.24085718434367</v>
      </c>
      <c r="HF384" s="20">
        <f t="shared" si="473"/>
        <v>673.16586296480455</v>
      </c>
      <c r="HG384" s="20">
        <f t="shared" si="473"/>
        <v>686.66115128777415</v>
      </c>
      <c r="HH384" s="20">
        <f t="shared" si="473"/>
        <v>692.28151274456593</v>
      </c>
      <c r="HI384" s="20">
        <f t="shared" si="473"/>
        <v>701.0079147151896</v>
      </c>
      <c r="HJ384" s="20">
        <f t="shared" si="473"/>
        <v>710.61771196881557</v>
      </c>
      <c r="HK384" s="20">
        <f t="shared" si="473"/>
        <v>719.47096429945645</v>
      </c>
      <c r="HL384" s="20">
        <f t="shared" si="473"/>
        <v>728.57466839509163</v>
      </c>
      <c r="HM384" s="20">
        <f t="shared" si="473"/>
        <v>735.25520899413016</v>
      </c>
      <c r="HN384" s="20">
        <f t="shared" si="473"/>
        <v>736.16167242686356</v>
      </c>
      <c r="HO384" s="20">
        <f t="shared" si="473"/>
        <v>738.80825412925219</v>
      </c>
      <c r="HP384" s="20">
        <f t="shared" si="473"/>
        <v>739.5706027535316</v>
      </c>
      <c r="HQ384" s="20">
        <f t="shared" si="473"/>
        <v>735.66889820243387</v>
      </c>
      <c r="HR384" s="20">
        <f t="shared" si="473"/>
        <v>721.52364570532893</v>
      </c>
      <c r="HS384" s="20">
        <f t="shared" si="473"/>
        <v>714.87877877589381</v>
      </c>
      <c r="HT384" s="20">
        <f t="shared" si="473"/>
        <v>723.59431899374545</v>
      </c>
      <c r="HU384" s="20">
        <f t="shared" si="473"/>
        <v>736.35938707013906</v>
      </c>
      <c r="HV384" s="20">
        <f t="shared" si="473"/>
        <v>737.40107202177819</v>
      </c>
      <c r="HW384" s="20">
        <f t="shared" si="473"/>
        <v>553.38473247142861</v>
      </c>
      <c r="HX384" s="20">
        <f t="shared" si="473"/>
        <v>553.51176007466245</v>
      </c>
      <c r="HY384" s="20">
        <f t="shared" si="473"/>
        <v>555.95204661792513</v>
      </c>
      <c r="HZ384" s="20">
        <f t="shared" si="473"/>
        <v>547.35810050639702</v>
      </c>
      <c r="IA384" s="20">
        <f t="shared" si="473"/>
        <v>565.71725266050362</v>
      </c>
      <c r="IB384" s="20">
        <f t="shared" si="473"/>
        <v>580.39200616920596</v>
      </c>
      <c r="IC384" s="20">
        <f t="shared" si="473"/>
        <v>594.50240842085691</v>
      </c>
      <c r="ID384" s="20">
        <f t="shared" si="473"/>
        <v>593.19718429643513</v>
      </c>
      <c r="IE384" s="20">
        <f t="shared" si="473"/>
        <v>586.9100287712356</v>
      </c>
      <c r="IF384" s="20">
        <f t="shared" si="473"/>
        <v>587.42138439704286</v>
      </c>
      <c r="IG384" s="20">
        <f t="shared" si="473"/>
        <v>596.06020404704805</v>
      </c>
      <c r="IH384" s="20">
        <f t="shared" si="473"/>
        <v>593.05333682288745</v>
      </c>
      <c r="II384" s="20">
        <f t="shared" si="473"/>
        <v>596.82459148957707</v>
      </c>
      <c r="IJ384" s="20">
        <f t="shared" si="473"/>
        <v>596.97831086528925</v>
      </c>
      <c r="IK384" s="20">
        <f t="shared" si="473"/>
        <v>598.03024506750944</v>
      </c>
      <c r="IL384" s="20">
        <f t="shared" si="473"/>
        <v>599.6806457245716</v>
      </c>
      <c r="IM384" s="20">
        <f t="shared" si="473"/>
        <v>601.58437738450993</v>
      </c>
      <c r="IN384" s="20">
        <f t="shared" si="473"/>
        <v>606.59729841860815</v>
      </c>
      <c r="IO384" s="20">
        <f t="shared" si="473"/>
        <v>623.41411710868806</v>
      </c>
      <c r="IP384" s="20">
        <f t="shared" si="473"/>
        <v>618.6475233623944</v>
      </c>
      <c r="IQ384" s="20">
        <f t="shared" si="473"/>
        <v>629.22348796823519</v>
      </c>
      <c r="IR384" s="20">
        <f t="shared" si="473"/>
        <v>635.86739220161712</v>
      </c>
      <c r="IS384" s="20">
        <f t="shared" si="473"/>
        <v>636.70789033164419</v>
      </c>
      <c r="IT384" s="20">
        <f t="shared" si="473"/>
        <v>662.27460027988684</v>
      </c>
      <c r="IU384" s="20">
        <f t="shared" si="473"/>
        <v>682.7257454304837</v>
      </c>
      <c r="IV384" s="20">
        <f t="shared" si="473"/>
        <v>723.41254965181906</v>
      </c>
      <c r="IW384" s="20">
        <f t="shared" si="473"/>
        <v>754.17231687987635</v>
      </c>
      <c r="IX384" s="20">
        <f t="shared" ref="IX384:JF384" si="474">+IX374+IX379</f>
        <v>755.4686618113551</v>
      </c>
      <c r="IY384" s="20">
        <f t="shared" si="474"/>
        <v>783.55858069019632</v>
      </c>
      <c r="IZ384" s="20">
        <f t="shared" si="474"/>
        <v>791.60296638087766</v>
      </c>
      <c r="JA384" s="20">
        <f t="shared" si="474"/>
        <v>788.91738600684198</v>
      </c>
      <c r="JB384" s="20">
        <f t="shared" si="474"/>
        <v>800.90668964090878</v>
      </c>
      <c r="JC384" s="20">
        <f t="shared" si="474"/>
        <v>821.72334847272828</v>
      </c>
      <c r="JD384" s="20">
        <f t="shared" si="474"/>
        <v>809.69876135016148</v>
      </c>
      <c r="JE384" s="20">
        <f t="shared" si="474"/>
        <v>812.83741551475282</v>
      </c>
      <c r="JF384" s="20" t="e">
        <f t="shared" si="474"/>
        <v>#REF!</v>
      </c>
    </row>
    <row r="385" spans="1:266" s="18" customFormat="1" ht="12.9" customHeight="1" x14ac:dyDescent="0.2">
      <c r="A385" s="18" t="s">
        <v>331</v>
      </c>
      <c r="B385" s="20">
        <f t="shared" ref="B385:BM385" si="475">+B375+B380</f>
        <v>2362.6481426448736</v>
      </c>
      <c r="C385" s="20">
        <f t="shared" si="475"/>
        <v>2318.6741186586414</v>
      </c>
      <c r="D385" s="20">
        <f t="shared" si="475"/>
        <v>2318.9433476394847</v>
      </c>
      <c r="E385" s="20">
        <f t="shared" si="475"/>
        <v>2399.1835098768966</v>
      </c>
      <c r="F385" s="20">
        <f t="shared" si="475"/>
        <v>2490.146083476272</v>
      </c>
      <c r="G385" s="20">
        <f t="shared" si="475"/>
        <v>2447.0065714285711</v>
      </c>
      <c r="H385" s="20">
        <f t="shared" si="475"/>
        <v>2474.8452312964018</v>
      </c>
      <c r="I385" s="20">
        <f t="shared" si="475"/>
        <v>2388.4204350314826</v>
      </c>
      <c r="J385" s="20">
        <f t="shared" si="475"/>
        <v>2383.6692506459949</v>
      </c>
      <c r="K385" s="20">
        <f t="shared" si="475"/>
        <v>2395.212389380531</v>
      </c>
      <c r="L385" s="20">
        <f t="shared" si="475"/>
        <v>2383.7009029345372</v>
      </c>
      <c r="M385" s="20">
        <f t="shared" si="475"/>
        <v>2366.4193365466399</v>
      </c>
      <c r="N385" s="20">
        <f t="shared" si="475"/>
        <v>2400.4894268224816</v>
      </c>
      <c r="O385" s="20">
        <f t="shared" si="475"/>
        <v>2345.0726689820999</v>
      </c>
      <c r="P385" s="20">
        <f t="shared" si="475"/>
        <v>2346.1532769556025</v>
      </c>
      <c r="Q385" s="20">
        <f t="shared" si="475"/>
        <v>2407.9197677487464</v>
      </c>
      <c r="R385" s="20">
        <f t="shared" si="475"/>
        <v>2392.8047199170123</v>
      </c>
      <c r="S385" s="20">
        <f t="shared" si="475"/>
        <v>2334.407842157842</v>
      </c>
      <c r="T385" s="20">
        <f t="shared" si="475"/>
        <v>2265.4832591898853</v>
      </c>
      <c r="U385" s="20">
        <f t="shared" si="475"/>
        <v>2203.1180138568129</v>
      </c>
      <c r="V385" s="20">
        <f t="shared" si="475"/>
        <v>2184.5899393667191</v>
      </c>
      <c r="W385" s="20">
        <f t="shared" si="475"/>
        <v>2179.9242027086066</v>
      </c>
      <c r="X385" s="20">
        <f t="shared" si="475"/>
        <v>2163.7899659863947</v>
      </c>
      <c r="Y385" s="20">
        <f t="shared" si="475"/>
        <v>2146.445749679624</v>
      </c>
      <c r="Z385" s="20">
        <f t="shared" si="475"/>
        <v>2133.1173056994817</v>
      </c>
      <c r="AA385" s="20">
        <f t="shared" si="475"/>
        <v>2059.5873826051447</v>
      </c>
      <c r="AB385" s="20">
        <f t="shared" si="475"/>
        <v>2068.8571724280687</v>
      </c>
      <c r="AC385" s="20">
        <f t="shared" si="475"/>
        <v>2077.7570035277031</v>
      </c>
      <c r="AD385" s="20">
        <f t="shared" si="475"/>
        <v>1921.3078095238095</v>
      </c>
      <c r="AE385" s="20">
        <f t="shared" si="475"/>
        <v>1540.5864787787284</v>
      </c>
      <c r="AF385" s="20">
        <f t="shared" si="475"/>
        <v>1490.0205548128342</v>
      </c>
      <c r="AG385" s="20">
        <f t="shared" si="475"/>
        <v>1465.6684047580252</v>
      </c>
      <c r="AH385" s="20">
        <f t="shared" si="475"/>
        <v>1523.8099750623442</v>
      </c>
      <c r="AI385" s="20">
        <f t="shared" si="475"/>
        <v>1491.6727833461835</v>
      </c>
      <c r="AJ385" s="20">
        <f t="shared" si="475"/>
        <v>1437.3149290119031</v>
      </c>
      <c r="AK385" s="20">
        <f t="shared" si="475"/>
        <v>1416.0998029279281</v>
      </c>
      <c r="AL385" s="20">
        <f t="shared" si="475"/>
        <v>1418.6247707716179</v>
      </c>
      <c r="AM385" s="20">
        <f t="shared" si="475"/>
        <v>1465.2972778337894</v>
      </c>
      <c r="AN385" s="20">
        <f t="shared" si="475"/>
        <v>1581.9318347686467</v>
      </c>
      <c r="AO385" s="20">
        <f t="shared" si="475"/>
        <v>1684.9765849766991</v>
      </c>
      <c r="AP385" s="20">
        <f t="shared" si="475"/>
        <v>1658.9046022670675</v>
      </c>
      <c r="AQ385" s="20">
        <f t="shared" si="475"/>
        <v>1732.3476735577624</v>
      </c>
      <c r="AR385" s="20">
        <f t="shared" si="475"/>
        <v>1777.4393844436318</v>
      </c>
      <c r="AS385" s="20">
        <f t="shared" si="475"/>
        <v>1764.3503894057549</v>
      </c>
      <c r="AT385" s="20">
        <f t="shared" si="475"/>
        <v>1790.9928166918253</v>
      </c>
      <c r="AU385" s="20">
        <f t="shared" si="475"/>
        <v>1776.5701791057413</v>
      </c>
      <c r="AV385" s="20">
        <f t="shared" si="475"/>
        <v>1748.581510532008</v>
      </c>
      <c r="AW385" s="20">
        <f t="shared" si="475"/>
        <v>1829.7529034470851</v>
      </c>
      <c r="AX385" s="20">
        <f t="shared" si="475"/>
        <v>1824.380671055392</v>
      </c>
      <c r="AY385" s="20">
        <f t="shared" si="475"/>
        <v>1876.4544968416812</v>
      </c>
      <c r="AZ385" s="20">
        <f t="shared" si="475"/>
        <v>1954.9963935769711</v>
      </c>
      <c r="BA385" s="20">
        <f t="shared" si="475"/>
        <v>2069.0699639503</v>
      </c>
      <c r="BB385" s="20">
        <f t="shared" si="475"/>
        <v>2097.2357805557108</v>
      </c>
      <c r="BC385" s="20">
        <f t="shared" si="475"/>
        <v>2030.8929102016409</v>
      </c>
      <c r="BD385" s="20">
        <f t="shared" si="475"/>
        <v>2009.5327890985466</v>
      </c>
      <c r="BE385" s="20">
        <f t="shared" si="475"/>
        <v>2022.425525060617</v>
      </c>
      <c r="BF385" s="20">
        <f t="shared" si="475"/>
        <v>2046.8110831316085</v>
      </c>
      <c r="BG385" s="20">
        <f t="shared" si="475"/>
        <v>2024.0476165366085</v>
      </c>
      <c r="BH385" s="20">
        <f t="shared" si="475"/>
        <v>2016.5250750672942</v>
      </c>
      <c r="BI385" s="20">
        <f t="shared" si="475"/>
        <v>1995.0427807101339</v>
      </c>
      <c r="BJ385" s="20">
        <f t="shared" si="475"/>
        <v>2034.305879742871</v>
      </c>
      <c r="BK385" s="20">
        <f t="shared" si="475"/>
        <v>2004.3965874615296</v>
      </c>
      <c r="BL385" s="20">
        <f t="shared" si="475"/>
        <v>2027.8091835170057</v>
      </c>
      <c r="BM385" s="20">
        <f t="shared" si="475"/>
        <v>2072.6343831772306</v>
      </c>
      <c r="BN385" s="20">
        <f t="shared" ref="BN385:DY385" si="476">+BN375+BN380</f>
        <v>2087.6177168953973</v>
      </c>
      <c r="BO385" s="20">
        <f t="shared" si="476"/>
        <v>2137.5166951854562</v>
      </c>
      <c r="BP385" s="20">
        <f t="shared" si="476"/>
        <v>2138.3247324352124</v>
      </c>
      <c r="BQ385" s="20">
        <f t="shared" si="476"/>
        <v>2186.6039973716379</v>
      </c>
      <c r="BR385" s="20">
        <f t="shared" si="476"/>
        <v>2146.0387845564574</v>
      </c>
      <c r="BS385" s="20">
        <f t="shared" si="476"/>
        <v>2172.0400545884049</v>
      </c>
      <c r="BT385" s="20">
        <f t="shared" si="476"/>
        <v>2188.1630524301822</v>
      </c>
      <c r="BU385" s="20">
        <f t="shared" si="476"/>
        <v>2173.0452069185594</v>
      </c>
      <c r="BV385" s="20">
        <f t="shared" si="476"/>
        <v>2218.3296007632066</v>
      </c>
      <c r="BW385" s="20">
        <f t="shared" si="476"/>
        <v>2236.9260779216224</v>
      </c>
      <c r="BX385" s="20">
        <f t="shared" si="476"/>
        <v>2316.6315921971654</v>
      </c>
      <c r="BY385" s="20">
        <f t="shared" si="476"/>
        <v>2338.8454591231202</v>
      </c>
      <c r="BZ385" s="20">
        <f t="shared" si="476"/>
        <v>2505.2684292652402</v>
      </c>
      <c r="CA385" s="20">
        <f t="shared" si="476"/>
        <v>2474.9622212093072</v>
      </c>
      <c r="CB385" s="20">
        <f t="shared" si="476"/>
        <v>2547.8256202675479</v>
      </c>
      <c r="CC385" s="20">
        <f t="shared" si="476"/>
        <v>2579.9947244240184</v>
      </c>
      <c r="CD385" s="20">
        <f t="shared" si="476"/>
        <v>2601.0824536490968</v>
      </c>
      <c r="CE385" s="20">
        <f t="shared" si="476"/>
        <v>2734.658703436115</v>
      </c>
      <c r="CF385" s="20">
        <f t="shared" si="476"/>
        <v>2672.9181953814741</v>
      </c>
      <c r="CG385" s="20">
        <f t="shared" si="476"/>
        <v>2720.0819561529734</v>
      </c>
      <c r="CH385" s="20">
        <f t="shared" si="476"/>
        <v>2897.4089953290445</v>
      </c>
      <c r="CI385" s="20">
        <f t="shared" si="476"/>
        <v>2965.6711167545263</v>
      </c>
      <c r="CJ385" s="20">
        <f t="shared" si="476"/>
        <v>3129.1079810815254</v>
      </c>
      <c r="CK385" s="20">
        <f t="shared" si="476"/>
        <v>3333.8889845640101</v>
      </c>
      <c r="CL385" s="20">
        <f t="shared" si="476"/>
        <v>3344.1545948767098</v>
      </c>
      <c r="CM385" s="20">
        <f t="shared" si="476"/>
        <v>3477.7628179844532</v>
      </c>
      <c r="CN385" s="20">
        <f t="shared" si="476"/>
        <v>3476.5690811010563</v>
      </c>
      <c r="CO385" s="20">
        <f t="shared" si="476"/>
        <v>3537.0623420740826</v>
      </c>
      <c r="CP385" s="20">
        <f t="shared" si="476"/>
        <v>3663.8452872176267</v>
      </c>
      <c r="CQ385" s="20">
        <f t="shared" si="476"/>
        <v>3771.3232036681984</v>
      </c>
      <c r="CR385" s="20">
        <f t="shared" si="476"/>
        <v>4035.6036854398544</v>
      </c>
      <c r="CS385" s="20">
        <f t="shared" si="476"/>
        <v>4108.4685944529865</v>
      </c>
      <c r="CT385" s="20">
        <f t="shared" si="476"/>
        <v>4288.544310922236</v>
      </c>
      <c r="CU385" s="20">
        <f t="shared" si="476"/>
        <v>4390.5647102477869</v>
      </c>
      <c r="CV385" s="20">
        <f t="shared" si="476"/>
        <v>4807.4919105234912</v>
      </c>
      <c r="CW385" s="20">
        <f t="shared" si="476"/>
        <v>5201.6179725764923</v>
      </c>
      <c r="CX385" s="20">
        <f t="shared" si="476"/>
        <v>5580.4070660170837</v>
      </c>
      <c r="CY385" s="20">
        <f t="shared" si="476"/>
        <v>5656.1510552532754</v>
      </c>
      <c r="CZ385" s="20">
        <f t="shared" si="476"/>
        <v>5681.2110671471455</v>
      </c>
      <c r="DA385" s="20">
        <f t="shared" si="476"/>
        <v>5644.7488876716907</v>
      </c>
      <c r="DB385" s="20">
        <f t="shared" si="476"/>
        <v>5698.6325783673356</v>
      </c>
      <c r="DC385" s="20">
        <f t="shared" si="476"/>
        <v>5295.1066674933245</v>
      </c>
      <c r="DD385" s="20">
        <f t="shared" si="476"/>
        <v>4915.6983862055285</v>
      </c>
      <c r="DE385" s="20">
        <f t="shared" si="476"/>
        <v>4968.2875074926978</v>
      </c>
      <c r="DF385" s="20">
        <f t="shared" si="476"/>
        <v>5012.655732412526</v>
      </c>
      <c r="DG385" s="20">
        <f t="shared" si="476"/>
        <v>5004.1714774576139</v>
      </c>
      <c r="DH385" s="20">
        <f t="shared" si="476"/>
        <v>5053.1642485815173</v>
      </c>
      <c r="DI385" s="20">
        <f t="shared" si="476"/>
        <v>5330.6820615734741</v>
      </c>
      <c r="DJ385" s="20">
        <f t="shared" si="476"/>
        <v>5568.2147090365943</v>
      </c>
      <c r="DK385" s="20">
        <f t="shared" si="476"/>
        <v>5707.1065222163234</v>
      </c>
      <c r="DL385" s="20">
        <f t="shared" si="476"/>
        <v>5787.6877939664519</v>
      </c>
      <c r="DM385" s="20">
        <f t="shared" si="476"/>
        <v>5933.0242182311877</v>
      </c>
      <c r="DN385" s="20">
        <f t="shared" si="476"/>
        <v>6043.1132404984728</v>
      </c>
      <c r="DO385" s="20">
        <f t="shared" si="476"/>
        <v>6246.1487128399676</v>
      </c>
      <c r="DP385" s="20">
        <f t="shared" si="476"/>
        <v>6431.7482789125734</v>
      </c>
      <c r="DQ385" s="20">
        <f t="shared" si="476"/>
        <v>6655.854059496125</v>
      </c>
      <c r="DR385" s="20">
        <f t="shared" si="476"/>
        <v>6766.2650541403364</v>
      </c>
      <c r="DS385" s="20">
        <f t="shared" si="476"/>
        <v>6805.2636217036343</v>
      </c>
      <c r="DT385" s="20">
        <f t="shared" si="476"/>
        <v>6989.6579584344008</v>
      </c>
      <c r="DU385" s="20">
        <f t="shared" si="476"/>
        <v>7264.5923811522534</v>
      </c>
      <c r="DV385" s="20">
        <f t="shared" si="476"/>
        <v>7205.651013698136</v>
      </c>
      <c r="DW385" s="20">
        <f t="shared" si="476"/>
        <v>7206.0181435304921</v>
      </c>
      <c r="DX385" s="20">
        <f t="shared" si="476"/>
        <v>7383.2229382481346</v>
      </c>
      <c r="DY385" s="20">
        <f t="shared" si="476"/>
        <v>7455.5013805407898</v>
      </c>
      <c r="DZ385" s="20">
        <f t="shared" ref="DZ385:GK385" si="477">+DZ375+DZ380</f>
        <v>7472.9783035500986</v>
      </c>
      <c r="EA385" s="20">
        <f t="shared" si="477"/>
        <v>7448.1565266858479</v>
      </c>
      <c r="EB385" s="20">
        <f t="shared" si="477"/>
        <v>7542.9978613346611</v>
      </c>
      <c r="EC385" s="20">
        <f t="shared" si="477"/>
        <v>7938.6438683118267</v>
      </c>
      <c r="ED385" s="20">
        <f t="shared" si="477"/>
        <v>7963.4745686495562</v>
      </c>
      <c r="EE385" s="20">
        <f t="shared" si="477"/>
        <v>8123.1467330392315</v>
      </c>
      <c r="EF385" s="20">
        <f t="shared" si="477"/>
        <v>8638.2902386370333</v>
      </c>
      <c r="EG385" s="20">
        <f t="shared" si="477"/>
        <v>9363.2865936697417</v>
      </c>
      <c r="EH385" s="20">
        <f t="shared" si="477"/>
        <v>9645.2347764588085</v>
      </c>
      <c r="EI385" s="20">
        <f t="shared" si="477"/>
        <v>9493.7220078183782</v>
      </c>
      <c r="EJ385" s="20">
        <f t="shared" si="477"/>
        <v>9553.8449655967906</v>
      </c>
      <c r="EK385" s="20">
        <f t="shared" si="477"/>
        <v>9908.7695998506497</v>
      </c>
      <c r="EL385" s="20">
        <f t="shared" si="477"/>
        <v>9902.5904642259957</v>
      </c>
      <c r="EM385" s="20">
        <f t="shared" si="477"/>
        <v>9623.7505430614237</v>
      </c>
      <c r="EN385" s="20">
        <f t="shared" si="477"/>
        <v>9329.8056177730723</v>
      </c>
      <c r="EO385" s="20">
        <f t="shared" si="477"/>
        <v>9398.0423756104155</v>
      </c>
      <c r="EP385" s="20">
        <f t="shared" si="477"/>
        <v>9218.6914978564055</v>
      </c>
      <c r="EQ385" s="20">
        <f t="shared" si="477"/>
        <v>9373.3831654936039</v>
      </c>
      <c r="ER385" s="20">
        <f t="shared" si="477"/>
        <v>9980.1546054385435</v>
      </c>
      <c r="ES385" s="20">
        <f t="shared" si="477"/>
        <v>10137.816655117229</v>
      </c>
      <c r="ET385" s="20">
        <f t="shared" si="477"/>
        <v>10089.15327670327</v>
      </c>
      <c r="EU385" s="20">
        <f t="shared" si="477"/>
        <v>9749.5420728357603</v>
      </c>
      <c r="EV385" s="20">
        <f t="shared" si="477"/>
        <v>9947.6591697656913</v>
      </c>
      <c r="EW385" s="20">
        <f t="shared" si="477"/>
        <v>10094.442426832316</v>
      </c>
      <c r="EX385" s="20">
        <f t="shared" si="477"/>
        <v>10135.467811517212</v>
      </c>
      <c r="EY385" s="20">
        <f t="shared" si="477"/>
        <v>10307.476839032719</v>
      </c>
      <c r="EZ385" s="20">
        <f t="shared" si="477"/>
        <v>10328.862642773194</v>
      </c>
      <c r="FA385" s="20">
        <f t="shared" si="477"/>
        <v>10784.549150467732</v>
      </c>
      <c r="FB385" s="20">
        <f t="shared" si="477"/>
        <v>11099.418368890842</v>
      </c>
      <c r="FC385" s="20">
        <f t="shared" si="477"/>
        <v>11834.130989652574</v>
      </c>
      <c r="FD385" s="20">
        <f t="shared" si="477"/>
        <v>12124.294081698139</v>
      </c>
      <c r="FE385" s="20">
        <f t="shared" si="477"/>
        <v>12116.44006286906</v>
      </c>
      <c r="FF385" s="20">
        <f t="shared" si="477"/>
        <v>11919.736700093074</v>
      </c>
      <c r="FG385" s="20">
        <f t="shared" si="477"/>
        <v>11749.834474595105</v>
      </c>
      <c r="FH385" s="20">
        <f t="shared" si="477"/>
        <v>11678.102011901672</v>
      </c>
      <c r="FI385" s="20">
        <f t="shared" si="477"/>
        <v>11917.848096782558</v>
      </c>
      <c r="FJ385" s="20">
        <f t="shared" si="477"/>
        <v>11950.471625901628</v>
      </c>
      <c r="FK385" s="20">
        <f t="shared" si="477"/>
        <v>12139.624108184977</v>
      </c>
      <c r="FL385" s="20">
        <f t="shared" si="477"/>
        <v>12282.989441397505</v>
      </c>
      <c r="FM385" s="20">
        <f t="shared" si="477"/>
        <v>12646.041689058047</v>
      </c>
      <c r="FN385" s="20">
        <f t="shared" si="477"/>
        <v>12519.897792268141</v>
      </c>
      <c r="FO385" s="20">
        <f t="shared" si="477"/>
        <v>12912.382034045189</v>
      </c>
      <c r="FP385" s="20">
        <f t="shared" si="477"/>
        <v>13444.446870539197</v>
      </c>
      <c r="FQ385" s="20">
        <f t="shared" si="477"/>
        <v>13703.316985385707</v>
      </c>
      <c r="FR385" s="20">
        <f t="shared" si="477"/>
        <v>13771.209741851639</v>
      </c>
      <c r="FS385" s="20">
        <f t="shared" si="477"/>
        <v>14011.499765142569</v>
      </c>
      <c r="FT385" s="20">
        <f t="shared" si="477"/>
        <v>14484.506830646857</v>
      </c>
      <c r="FU385" s="20">
        <f t="shared" si="477"/>
        <v>14810.898112948676</v>
      </c>
      <c r="FV385" s="20">
        <f t="shared" si="477"/>
        <v>14598.860384951953</v>
      </c>
      <c r="FW385" s="20">
        <f t="shared" si="477"/>
        <v>14214.454449182249</v>
      </c>
      <c r="FX385" s="20">
        <f t="shared" si="477"/>
        <v>14034.781711130161</v>
      </c>
      <c r="FY385" s="20">
        <f t="shared" si="477"/>
        <v>14383.559856108252</v>
      </c>
      <c r="FZ385" s="20">
        <f t="shared" si="477"/>
        <v>14467.172431696847</v>
      </c>
      <c r="GA385" s="20">
        <f t="shared" si="477"/>
        <v>14482.922713544503</v>
      </c>
      <c r="GB385" s="20">
        <f t="shared" si="477"/>
        <v>14477.125575968268</v>
      </c>
      <c r="GC385" s="20">
        <f t="shared" si="477"/>
        <v>14301.401742188416</v>
      </c>
      <c r="GD385" s="20">
        <f t="shared" si="477"/>
        <v>14284.120770944941</v>
      </c>
      <c r="GE385" s="20">
        <f t="shared" si="477"/>
        <v>13945.763376308118</v>
      </c>
      <c r="GF385" s="20">
        <f t="shared" si="477"/>
        <v>14074.862245509834</v>
      </c>
      <c r="GG385" s="20">
        <f t="shared" si="477"/>
        <v>14214.657286502046</v>
      </c>
      <c r="GH385" s="20">
        <f t="shared" si="477"/>
        <v>13829.459357445827</v>
      </c>
      <c r="GI385" s="20">
        <f t="shared" si="477"/>
        <v>13481.011136490462</v>
      </c>
      <c r="GJ385" s="20">
        <f t="shared" si="477"/>
        <v>13335.664060898926</v>
      </c>
      <c r="GK385" s="20">
        <f t="shared" si="477"/>
        <v>13234.130888000198</v>
      </c>
      <c r="GL385" s="20">
        <f t="shared" ref="GL385:IW385" si="478">+GL375+GL380</f>
        <v>13279.593509669774</v>
      </c>
      <c r="GM385" s="20">
        <f t="shared" si="478"/>
        <v>13475.325287994572</v>
      </c>
      <c r="GN385" s="20">
        <f t="shared" si="478"/>
        <v>13831.046065150991</v>
      </c>
      <c r="GO385" s="20">
        <f t="shared" si="478"/>
        <v>14156.698023310099</v>
      </c>
      <c r="GP385" s="20">
        <f t="shared" si="478"/>
        <v>14137.201043889658</v>
      </c>
      <c r="GQ385" s="20">
        <f t="shared" si="478"/>
        <v>14002.171202282909</v>
      </c>
      <c r="GR385" s="20">
        <f t="shared" si="478"/>
        <v>14245.195772028006</v>
      </c>
      <c r="GS385" s="20">
        <f t="shared" si="478"/>
        <v>14378.653746702821</v>
      </c>
      <c r="GT385" s="20">
        <f t="shared" si="478"/>
        <v>14308.886984104616</v>
      </c>
      <c r="GU385" s="20">
        <f t="shared" si="478"/>
        <v>14257.081970925352</v>
      </c>
      <c r="GV385" s="20">
        <f t="shared" si="478"/>
        <v>14272.331959920182</v>
      </c>
      <c r="GW385" s="20">
        <f t="shared" si="478"/>
        <v>14226.378431960649</v>
      </c>
      <c r="GX385" s="20">
        <f t="shared" si="478"/>
        <v>14417.393498537785</v>
      </c>
      <c r="GY385" s="20">
        <f t="shared" si="478"/>
        <v>14534.45146608882</v>
      </c>
      <c r="GZ385" s="20">
        <f t="shared" si="478"/>
        <v>15367.426859852543</v>
      </c>
      <c r="HA385" s="20">
        <f t="shared" si="478"/>
        <v>15277.262341247348</v>
      </c>
      <c r="HB385" s="20">
        <f t="shared" si="478"/>
        <v>15244.403829334515</v>
      </c>
      <c r="HC385" s="20">
        <f t="shared" si="478"/>
        <v>15336.287186438549</v>
      </c>
      <c r="HD385" s="20">
        <f t="shared" si="478"/>
        <v>15591.552781305012</v>
      </c>
      <c r="HE385" s="20">
        <f t="shared" si="478"/>
        <v>15696.412978647935</v>
      </c>
      <c r="HF385" s="20">
        <f t="shared" si="478"/>
        <v>15546.356449524221</v>
      </c>
      <c r="HG385" s="20">
        <f t="shared" si="478"/>
        <v>15658.954031010777</v>
      </c>
      <c r="HH385" s="20">
        <f t="shared" si="478"/>
        <v>15687.493081709461</v>
      </c>
      <c r="HI385" s="20">
        <f t="shared" si="478"/>
        <v>15866.458082335848</v>
      </c>
      <c r="HJ385" s="20">
        <f t="shared" si="478"/>
        <v>15936.218411329788</v>
      </c>
      <c r="HK385" s="20">
        <f t="shared" si="478"/>
        <v>16345.663758049262</v>
      </c>
      <c r="HL385" s="20">
        <f t="shared" si="478"/>
        <v>16764.123681125348</v>
      </c>
      <c r="HM385" s="20">
        <f t="shared" si="478"/>
        <v>16798.890177780544</v>
      </c>
      <c r="HN385" s="20">
        <f t="shared" si="478"/>
        <v>16656.077356953727</v>
      </c>
      <c r="HO385" s="20">
        <f t="shared" si="478"/>
        <v>16192.325225873385</v>
      </c>
      <c r="HP385" s="20">
        <f t="shared" si="478"/>
        <v>16134.985726256729</v>
      </c>
      <c r="HQ385" s="20">
        <f t="shared" si="478"/>
        <v>16097.414733918951</v>
      </c>
      <c r="HR385" s="20">
        <f t="shared" si="478"/>
        <v>15863.019498012265</v>
      </c>
      <c r="HS385" s="20">
        <f t="shared" si="478"/>
        <v>15638.278465525686</v>
      </c>
      <c r="HT385" s="20">
        <f t="shared" si="478"/>
        <v>15570.493726303612</v>
      </c>
      <c r="HU385" s="20">
        <f t="shared" si="478"/>
        <v>15928.606545634409</v>
      </c>
      <c r="HV385" s="20">
        <f t="shared" si="478"/>
        <v>15952.475943848836</v>
      </c>
      <c r="HW385" s="20">
        <f t="shared" si="478"/>
        <v>16086.780080603334</v>
      </c>
      <c r="HX385" s="20">
        <f t="shared" si="478"/>
        <v>16149.046791050976</v>
      </c>
      <c r="HY385" s="20">
        <f t="shared" si="478"/>
        <v>15933.896114535493</v>
      </c>
      <c r="HZ385" s="20">
        <f t="shared" si="478"/>
        <v>15521.816720424402</v>
      </c>
      <c r="IA385" s="20">
        <f t="shared" si="478"/>
        <v>16107.096783637902</v>
      </c>
      <c r="IB385" s="20">
        <f t="shared" si="478"/>
        <v>16446.846387831712</v>
      </c>
      <c r="IC385" s="20">
        <f t="shared" si="478"/>
        <v>16597.608310152558</v>
      </c>
      <c r="ID385" s="20">
        <f t="shared" si="478"/>
        <v>16391.234539135516</v>
      </c>
      <c r="IE385" s="20">
        <f t="shared" si="478"/>
        <v>16153.214204422065</v>
      </c>
      <c r="IF385" s="20">
        <f t="shared" si="478"/>
        <v>16221.577082773925</v>
      </c>
      <c r="IG385" s="20">
        <f t="shared" si="478"/>
        <v>16477.763962976082</v>
      </c>
      <c r="IH385" s="20">
        <f t="shared" si="478"/>
        <v>16415.452943667206</v>
      </c>
      <c r="II385" s="20">
        <f t="shared" si="478"/>
        <v>16745.749183750413</v>
      </c>
      <c r="IJ385" s="20">
        <f t="shared" si="478"/>
        <v>16776.349985517245</v>
      </c>
      <c r="IK385" s="20">
        <f t="shared" si="478"/>
        <v>17275.400025249157</v>
      </c>
      <c r="IL385" s="20">
        <f t="shared" si="478"/>
        <v>17430.089295737951</v>
      </c>
      <c r="IM385" s="20">
        <f t="shared" si="478"/>
        <v>17255.940085039525</v>
      </c>
      <c r="IN385" s="20">
        <f t="shared" si="478"/>
        <v>17107.521856125408</v>
      </c>
      <c r="IO385" s="20">
        <f t="shared" si="478"/>
        <v>17219.108710753462</v>
      </c>
      <c r="IP385" s="20">
        <f t="shared" si="478"/>
        <v>17224.163896818391</v>
      </c>
      <c r="IQ385" s="20">
        <f t="shared" si="478"/>
        <v>17339.645641795116</v>
      </c>
      <c r="IR385" s="20">
        <f t="shared" si="478"/>
        <v>17402.817033070169</v>
      </c>
      <c r="IS385" s="20">
        <f t="shared" si="478"/>
        <v>17701.573374077503</v>
      </c>
      <c r="IT385" s="20">
        <f t="shared" si="478"/>
        <v>17774.57762723805</v>
      </c>
      <c r="IU385" s="20">
        <f t="shared" si="478"/>
        <v>18151.460500670375</v>
      </c>
      <c r="IV385" s="20">
        <f t="shared" si="478"/>
        <v>18851.349332486196</v>
      </c>
      <c r="IW385" s="20">
        <f t="shared" si="478"/>
        <v>19731.363042315395</v>
      </c>
      <c r="IX385" s="20">
        <f t="shared" ref="IX385:JF385" si="479">+IX375+IX380</f>
        <v>19241.043445916381</v>
      </c>
      <c r="IY385" s="20">
        <f t="shared" si="479"/>
        <v>19406.425900464914</v>
      </c>
      <c r="IZ385" s="20">
        <f t="shared" si="479"/>
        <v>19262.793196544779</v>
      </c>
      <c r="JA385" s="20">
        <f t="shared" si="479"/>
        <v>19148.055710201977</v>
      </c>
      <c r="JB385" s="20">
        <f t="shared" si="479"/>
        <v>19185.053750655923</v>
      </c>
      <c r="JC385" s="20">
        <f t="shared" si="479"/>
        <v>19216.756698617046</v>
      </c>
      <c r="JD385" s="20">
        <f t="shared" si="479"/>
        <v>19072.957022401904</v>
      </c>
      <c r="JE385" s="20">
        <f t="shared" si="479"/>
        <v>19473.461660028559</v>
      </c>
      <c r="JF385" s="20" t="e">
        <f t="shared" si="479"/>
        <v>#REF!</v>
      </c>
    </row>
    <row r="386" spans="1:266" ht="12.9" customHeight="1" x14ac:dyDescent="0.2">
      <c r="E386" s="70"/>
      <c r="F386" s="70"/>
      <c r="G386" s="70"/>
      <c r="L386" s="70"/>
      <c r="M386" s="70"/>
      <c r="Q386" s="70"/>
      <c r="R386" s="70"/>
      <c r="S386" s="70"/>
      <c r="X386" s="70"/>
      <c r="Y386" s="70"/>
      <c r="Z386" s="70"/>
      <c r="AA386" s="70"/>
      <c r="AB386" s="70"/>
      <c r="AC386" s="70"/>
      <c r="AD386" s="70"/>
      <c r="AE386" s="70"/>
      <c r="AF386" s="70"/>
      <c r="AG386" s="70"/>
      <c r="AH386" s="70"/>
      <c r="AI386" s="70"/>
      <c r="AJ386" s="70"/>
      <c r="AK386" s="70"/>
      <c r="AL386" s="70"/>
      <c r="AM386" s="70"/>
      <c r="AN386" s="70"/>
      <c r="AO386" s="70"/>
      <c r="AP386" s="70"/>
      <c r="AQ386" s="70"/>
      <c r="AR386" s="70"/>
      <c r="AS386" s="70"/>
      <c r="AT386" s="70"/>
      <c r="AU386" s="70"/>
      <c r="AV386" s="70"/>
      <c r="AW386" s="70"/>
      <c r="AX386" s="70"/>
      <c r="AY386" s="70"/>
      <c r="AZ386" s="70"/>
      <c r="BA386" s="70"/>
      <c r="BB386" s="70"/>
      <c r="BC386" s="70"/>
      <c r="BD386" s="70"/>
      <c r="BE386" s="70"/>
      <c r="BF386" s="70"/>
      <c r="BG386" s="70"/>
      <c r="BH386" s="70"/>
      <c r="BI386" s="70"/>
      <c r="BJ386" s="70"/>
      <c r="BK386" s="70"/>
      <c r="BL386" s="70"/>
      <c r="BM386" s="70"/>
      <c r="BN386" s="70"/>
      <c r="BO386" s="70"/>
      <c r="BP386" s="70"/>
      <c r="BQ386" s="70"/>
      <c r="BR386" s="70"/>
      <c r="BS386" s="70"/>
      <c r="BT386" s="70"/>
      <c r="BU386" s="70"/>
      <c r="BV386" s="70"/>
      <c r="BW386" s="70"/>
      <c r="BX386" s="70"/>
      <c r="BY386" s="70"/>
      <c r="BZ386" s="70"/>
      <c r="CA386" s="70"/>
      <c r="CB386" s="70"/>
      <c r="CC386" s="70"/>
      <c r="CD386" s="70"/>
      <c r="CE386" s="70"/>
      <c r="CF386" s="70"/>
      <c r="CG386" s="70"/>
      <c r="CH386" s="70"/>
      <c r="CI386" s="70"/>
      <c r="CJ386" s="70"/>
      <c r="CK386" s="70"/>
      <c r="CL386" s="70"/>
      <c r="CM386" s="70"/>
      <c r="CN386" s="70"/>
      <c r="CO386" s="70"/>
      <c r="CP386" s="70"/>
      <c r="CQ386" s="70"/>
    </row>
    <row r="387" spans="1:266" ht="12.9" customHeight="1" x14ac:dyDescent="0.2">
      <c r="A387" s="101" t="s">
        <v>255</v>
      </c>
      <c r="E387" s="70"/>
      <c r="F387" s="70"/>
      <c r="G387" s="70"/>
      <c r="L387" s="70"/>
      <c r="M387" s="70"/>
      <c r="Q387" s="70"/>
      <c r="R387" s="70"/>
      <c r="S387" s="70"/>
      <c r="X387" s="70"/>
      <c r="Y387" s="70"/>
      <c r="Z387" s="70"/>
      <c r="AA387" s="70"/>
      <c r="AB387" s="70"/>
      <c r="AC387" s="70"/>
      <c r="AD387" s="70"/>
      <c r="AE387" s="70"/>
      <c r="AF387" s="70"/>
      <c r="AG387" s="70"/>
      <c r="AH387" s="70"/>
      <c r="AI387" s="70"/>
      <c r="AJ387" s="70"/>
      <c r="AK387" s="70"/>
      <c r="AL387" s="70"/>
      <c r="AM387" s="70"/>
      <c r="AN387" s="70"/>
      <c r="AO387" s="70"/>
      <c r="AP387" s="70"/>
      <c r="AQ387" s="70"/>
      <c r="AR387" s="70"/>
      <c r="AS387" s="70"/>
      <c r="AT387" s="70"/>
      <c r="AU387" s="70"/>
      <c r="AV387" s="70"/>
      <c r="AW387" s="70"/>
      <c r="AX387" s="70"/>
      <c r="AY387" s="70"/>
      <c r="AZ387" s="70"/>
      <c r="BA387" s="70"/>
      <c r="BB387" s="70"/>
      <c r="BC387" s="70"/>
      <c r="BD387" s="70"/>
      <c r="BE387" s="70"/>
      <c r="BF387" s="70"/>
      <c r="BG387" s="70"/>
      <c r="BH387" s="70"/>
      <c r="BI387" s="70"/>
      <c r="BJ387" s="70"/>
      <c r="BK387" s="70"/>
      <c r="BL387" s="70"/>
      <c r="BM387" s="70"/>
      <c r="BN387" s="70"/>
      <c r="BO387" s="70"/>
      <c r="BP387" s="70"/>
      <c r="BQ387" s="70"/>
      <c r="BR387" s="70"/>
      <c r="BS387" s="70"/>
      <c r="BT387" s="70"/>
      <c r="BU387" s="70"/>
      <c r="BV387" s="70"/>
      <c r="BW387" s="70"/>
      <c r="BX387" s="70"/>
      <c r="BY387" s="70"/>
      <c r="BZ387" s="70"/>
      <c r="CA387" s="70"/>
      <c r="CB387" s="70"/>
      <c r="CC387" s="70"/>
      <c r="CD387" s="70"/>
      <c r="CE387" s="70"/>
      <c r="CF387" s="70"/>
      <c r="CG387" s="70"/>
      <c r="CH387" s="70"/>
      <c r="CI387" s="70"/>
      <c r="CJ387" s="70"/>
      <c r="CK387" s="70"/>
      <c r="CL387" s="70"/>
      <c r="CM387" s="70"/>
      <c r="CN387" s="70"/>
      <c r="CO387" s="70"/>
      <c r="CP387" s="70"/>
      <c r="CQ387" s="70"/>
    </row>
    <row r="388" spans="1:266" ht="12.9" customHeight="1" x14ac:dyDescent="0.2">
      <c r="A388" s="73" t="s">
        <v>256</v>
      </c>
      <c r="E388" s="70"/>
      <c r="F388" s="70"/>
      <c r="G388" s="70"/>
      <c r="L388" s="70"/>
      <c r="M388" s="70"/>
      <c r="Q388" s="70"/>
      <c r="R388" s="70"/>
      <c r="S388" s="70"/>
      <c r="X388" s="70"/>
      <c r="Y388" s="70"/>
      <c r="Z388" s="70"/>
      <c r="AA388" s="70"/>
      <c r="AB388" s="70"/>
      <c r="AC388" s="70"/>
      <c r="AD388" s="70"/>
      <c r="AE388" s="70"/>
      <c r="AF388" s="70"/>
      <c r="AG388" s="70"/>
      <c r="AH388" s="70"/>
      <c r="AI388" s="70"/>
      <c r="AJ388" s="70"/>
      <c r="AK388" s="70"/>
      <c r="AL388" s="70"/>
      <c r="AM388" s="70"/>
      <c r="AN388" s="70"/>
      <c r="AO388" s="70"/>
      <c r="AP388" s="70"/>
      <c r="AQ388" s="70"/>
      <c r="AR388" s="70"/>
      <c r="AS388" s="70"/>
      <c r="AT388" s="70"/>
      <c r="AU388" s="70"/>
      <c r="AV388" s="70"/>
      <c r="AW388" s="70"/>
      <c r="AX388" s="70"/>
      <c r="AY388" s="70"/>
      <c r="AZ388" s="70"/>
      <c r="BA388" s="70"/>
      <c r="BB388" s="70"/>
      <c r="BC388" s="70"/>
      <c r="BD388" s="70"/>
      <c r="BE388" s="70"/>
      <c r="BF388" s="70"/>
      <c r="BG388" s="70"/>
      <c r="BH388" s="70"/>
      <c r="BI388" s="70"/>
      <c r="BJ388" s="70"/>
      <c r="BK388" s="70"/>
      <c r="BL388" s="70"/>
      <c r="BM388" s="70"/>
      <c r="BN388" s="70"/>
      <c r="BO388" s="70"/>
      <c r="BP388" s="70"/>
      <c r="BQ388" s="70"/>
      <c r="BR388" s="70"/>
      <c r="BS388" s="70"/>
      <c r="BT388" s="70"/>
      <c r="BU388" s="70"/>
      <c r="BV388" s="70"/>
      <c r="BW388" s="70"/>
      <c r="BX388" s="70"/>
      <c r="BY388" s="70"/>
      <c r="BZ388" s="70"/>
      <c r="CA388" s="70"/>
      <c r="CB388" s="70"/>
      <c r="CC388" s="70"/>
      <c r="CD388" s="70"/>
      <c r="CE388" s="70"/>
      <c r="CF388" s="70"/>
      <c r="CG388" s="70"/>
      <c r="CH388" s="70"/>
      <c r="CI388" s="70"/>
      <c r="CJ388" s="70"/>
      <c r="CK388" s="70"/>
      <c r="CL388" s="70"/>
      <c r="CM388" s="70"/>
      <c r="CN388" s="70"/>
      <c r="CO388" s="70"/>
      <c r="CP388" s="70"/>
      <c r="CQ388" s="70"/>
      <c r="FB388" s="104">
        <f>+BANCOS!FB292+FINANCIERAS!FB288</f>
        <v>2380845.7378889997</v>
      </c>
      <c r="FC388" s="104">
        <f>+BANCOS!FC292+FINANCIERAS!FC288</f>
        <v>2360441.7394389999</v>
      </c>
      <c r="FD388" s="104">
        <f>+BANCOS!FD292+FINANCIERAS!FD288</f>
        <v>2336864.4900090001</v>
      </c>
      <c r="FE388" s="104">
        <f>+BANCOS!FE292+FINANCIERAS!FE288</f>
        <v>2353089.4999970002</v>
      </c>
      <c r="FF388" s="104">
        <f>+BANCOS!FF292+FINANCIERAS!FF288</f>
        <v>2368971.6989789987</v>
      </c>
      <c r="FG388" s="104">
        <f>+BANCOS!FG292+FINANCIERAS!FG288</f>
        <v>2357951.3683950002</v>
      </c>
      <c r="FH388" s="104">
        <f>+BANCOS!FH292+FINANCIERAS!FH288</f>
        <v>2390605.4468479999</v>
      </c>
      <c r="FI388" s="104">
        <f>+BANCOS!FI292+FINANCIERAS!FI288</f>
        <v>2414692.3387559997</v>
      </c>
      <c r="FJ388" s="104">
        <f>+BANCOS!FJ292+FINANCIERAS!FJ288</f>
        <v>2428393.9860320003</v>
      </c>
      <c r="FK388" s="104">
        <f>+BANCOS!FK292+FINANCIERAS!FK288</f>
        <v>2449919.9737209999</v>
      </c>
      <c r="FL388" s="104">
        <f>+BANCOS!FL292+FINANCIERAS!FL288</f>
        <v>2466804.8399530002</v>
      </c>
      <c r="FM388" s="104">
        <f>+BANCOS!FM292+FINANCIERAS!FM288</f>
        <v>2515146.9469080004</v>
      </c>
      <c r="FN388" s="104">
        <f>+BANCOS!FN292+FINANCIERAS!FN288</f>
        <v>2563949.006358</v>
      </c>
      <c r="FO388" s="104">
        <f>+BANCOS!FO292+FINANCIERAS!FO288</f>
        <v>2588626.205567</v>
      </c>
      <c r="FP388" s="104">
        <f>+BANCOS!FP292+FINANCIERAS!FP288</f>
        <v>2572171.9398440002</v>
      </c>
      <c r="FQ388" s="104">
        <f>+BANCOS!FQ292+FINANCIERAS!FQ288</f>
        <v>2618198.7285559997</v>
      </c>
      <c r="FR388" s="104">
        <f>+BANCOS!FR292+FINANCIERAS!FR288</f>
        <v>2624364.1955650002</v>
      </c>
      <c r="FS388" s="104">
        <f>+BANCOS!FS292+FINANCIERAS!FS288</f>
        <v>2636277.7041000002</v>
      </c>
      <c r="FT388" s="104">
        <f>+BANCOS!FT292+FINANCIERAS!FT288</f>
        <v>2658369.3387789996</v>
      </c>
      <c r="FU388" s="104">
        <f>+BANCOS!FU292+FINANCIERAS!FU288</f>
        <v>2698379.107231</v>
      </c>
      <c r="FV388" s="104">
        <f>+BANCOS!FV292+FINANCIERAS!FV288</f>
        <v>2712966.7648809999</v>
      </c>
      <c r="FW388" s="104">
        <f>+BANCOS!FW292+FINANCIERAS!FW288</f>
        <v>2750982.267986</v>
      </c>
      <c r="FX388" s="104">
        <f>+BANCOS!FX292+FINANCIERAS!FX288</f>
        <v>2778505.6020289999</v>
      </c>
      <c r="FY388" s="104">
        <f>+BANCOS!FY292+FINANCIERAS!FY288</f>
        <v>2817242.4641029998</v>
      </c>
      <c r="FZ388" s="104">
        <f>+BANCOS!FZ292+FINANCIERAS!FZ288</f>
        <v>2881307.6767310002</v>
      </c>
      <c r="GA388" s="104">
        <f>+BANCOS!GA292+FINANCIERAS!GA288</f>
        <v>2897501.2094180002</v>
      </c>
      <c r="GB388" s="104">
        <f>+BANCOS!GB292+FINANCIERAS!GB288</f>
        <v>2896795.4994979999</v>
      </c>
      <c r="GC388" s="104">
        <f>+BANCOS!GC292+FINANCIERAS!GC288</f>
        <v>2914847.0033340002</v>
      </c>
      <c r="GD388" s="104">
        <f>+BANCOS!GD292+FINANCIERAS!GD288</f>
        <v>2954872.7975360001</v>
      </c>
      <c r="GE388" s="104">
        <f>+BANCOS!GE292+FINANCIERAS!GE288</f>
        <v>2980760.4838769999</v>
      </c>
      <c r="GF388" s="104">
        <f>+BANCOS!GF292+FINANCIERAS!GF288</f>
        <v>3010964.1294539999</v>
      </c>
      <c r="GG388" s="104">
        <f>+BANCOS!GG292+FINANCIERAS!GG288</f>
        <v>3050092.7168999999</v>
      </c>
      <c r="GH388" s="104">
        <f>+BANCOS!GH292+FINANCIERAS!GH288</f>
        <v>3080370.9159730002</v>
      </c>
      <c r="GI388" s="104">
        <f>+BANCOS!GI292+FINANCIERAS!GI288</f>
        <v>3016916.0201110002</v>
      </c>
      <c r="GJ388" s="104">
        <f>+BANCOS!GJ292+FINANCIERAS!GJ288</f>
        <v>2920633.5048509999</v>
      </c>
      <c r="GK388" s="104">
        <f>+BANCOS!GK292+FINANCIERAS!GK288</f>
        <v>2822981.7275389996</v>
      </c>
      <c r="GL388" s="104">
        <f>+BANCOS!GL292+FINANCIERAS!GL288</f>
        <v>2846187.3671800001</v>
      </c>
      <c r="GM388" s="104">
        <f>+BANCOS!GM292+FINANCIERAS!GM288</f>
        <v>2808434.0392410001</v>
      </c>
      <c r="GN388" s="104">
        <f>+BANCOS!GN292+FINANCIERAS!GN288</f>
        <v>2825540.0572740003</v>
      </c>
      <c r="GO388" s="104">
        <f>+BANCOS!GO292+FINANCIERAS!GO288</f>
        <v>2823361.2961860001</v>
      </c>
      <c r="GP388" s="104">
        <f>+BANCOS!GP292+FINANCIERAS!GP288</f>
        <v>2824147.3779179999</v>
      </c>
      <c r="GQ388" s="104">
        <f>+BANCOS!GQ292+FINANCIERAS!GQ288</f>
        <v>2816977.1274250001</v>
      </c>
      <c r="GR388" s="104">
        <f>+BANCOS!GR292+FINANCIERAS!GR288</f>
        <v>2792250.313569</v>
      </c>
      <c r="GS388" s="104">
        <f>+BANCOS!GS292+FINANCIERAS!GS288</f>
        <v>2771216.377349</v>
      </c>
      <c r="GT388" s="104">
        <f>+BANCOS!GT292+FINANCIERAS!GT288</f>
        <v>2756358.8223959999</v>
      </c>
      <c r="GU388" s="104">
        <f>+BANCOS!GU292+FINANCIERAS!GU288</f>
        <v>2618750.006939</v>
      </c>
      <c r="GV388" s="104">
        <f>+BANCOS!GV292+FINANCIERAS!GV288</f>
        <v>2632837.6637069997</v>
      </c>
      <c r="GW388" s="104">
        <f>+BANCOS!GW292+FINANCIERAS!GW288</f>
        <v>2581323.1849390003</v>
      </c>
      <c r="GX388" s="104">
        <f>+BANCOS!GX292+FINANCIERAS!GX288</f>
        <v>2612327.2864009999</v>
      </c>
      <c r="GY388" s="104">
        <f>+BANCOS!GY292+FINANCIERAS!GY288</f>
        <v>2569688.2537829997</v>
      </c>
      <c r="GZ388" s="104">
        <f>+BANCOS!GZ292+FINANCIERAS!GZ288</f>
        <v>2536123.0288670002</v>
      </c>
      <c r="HA388" s="104">
        <f>+BANCOS!HA292+FINANCIERAS!HA288</f>
        <v>2521756.6397219999</v>
      </c>
      <c r="HB388" s="104">
        <f>+BANCOS!HB292+FINANCIERAS!HB288</f>
        <v>2530478.5387630002</v>
      </c>
      <c r="HC388" s="104">
        <f>+BANCOS!HC292+FINANCIERAS!HC288</f>
        <v>2522512.397338999</v>
      </c>
      <c r="HD388" s="104">
        <f>+BANCOS!HD292+FINANCIERAS!HD288</f>
        <v>2524887.947003</v>
      </c>
      <c r="HE388" s="104">
        <f>+BANCOS!HE292+FINANCIERAS!HE288</f>
        <v>2531183.3176580002</v>
      </c>
      <c r="HF388" s="104">
        <f>+BANCOS!HF292+FINANCIERAS!HF288</f>
        <v>2526693.868241</v>
      </c>
      <c r="HG388" s="104">
        <f>+BANCOS!HG292+FINANCIERAS!HG288</f>
        <v>2557179.803055</v>
      </c>
      <c r="HH388" s="104">
        <f>+BANCOS!HH292+FINANCIERAS!HH288</f>
        <v>2607907.225354</v>
      </c>
      <c r="HI388" s="104">
        <f>+BANCOS!HI292+FINANCIERAS!HI288</f>
        <v>2579688.528833</v>
      </c>
      <c r="HJ388" s="104">
        <f>+BANCOS!HJ292+FINANCIERAS!HJ288</f>
        <v>2638240.3212010004</v>
      </c>
      <c r="HK388" s="104">
        <f>+BANCOS!HK292+FINANCIERAS!HK288</f>
        <v>2643065.5213910001</v>
      </c>
      <c r="HL388" s="104">
        <f>+BANCOS!HL292+FINANCIERAS!HL288</f>
        <v>2606847.16445</v>
      </c>
      <c r="HM388" s="104">
        <f>+BANCOS!HM292+FINANCIERAS!HM288</f>
        <v>2633442.2244830001</v>
      </c>
      <c r="HN388" s="104">
        <f>+BANCOS!HN292+FINANCIERAS!HN288</f>
        <v>2673563.991372</v>
      </c>
      <c r="HO388" s="104">
        <f>+BANCOS!HO292+FINANCIERAS!HO288</f>
        <v>2676337.8376580002</v>
      </c>
      <c r="HP388" s="104">
        <f>+BANCOS!HP292+FINANCIERAS!HP288</f>
        <v>2702922.2512421696</v>
      </c>
      <c r="HQ388" s="104">
        <f>+BANCOS!HQ292+FINANCIERAS!HQ288</f>
        <v>2720489.6140956702</v>
      </c>
      <c r="HR388" s="104">
        <f>+BANCOS!HR292+FINANCIERAS!HR288</f>
        <v>2733694.31303191</v>
      </c>
      <c r="HS388" s="104">
        <f>+BANCOS!HS292+FINANCIERAS!HS288</f>
        <v>2795384.3572779102</v>
      </c>
      <c r="HT388" s="104">
        <f>+BANCOS!HT292+FINANCIERAS!HT288</f>
        <v>2860840.67091191</v>
      </c>
      <c r="HU388" s="104">
        <f>+BANCOS!HU292+FINANCIERAS!HU288</f>
        <v>2819245.69487991</v>
      </c>
      <c r="HV388" s="104">
        <f>+BANCOS!HV292+FINANCIERAS!HV288</f>
        <v>2878963.4345029099</v>
      </c>
      <c r="HW388" s="104">
        <f>+BANCOS!HW292+FINANCIERAS!HW288</f>
        <v>2874234.4878169098</v>
      </c>
      <c r="HX388" s="104">
        <f>+BANCOS!HX292+FINANCIERAS!HX288</f>
        <v>2856905.41485591</v>
      </c>
      <c r="HY388" s="104">
        <f>+BANCOS!HY292+FINANCIERAS!HY288</f>
        <v>2892249.7281439099</v>
      </c>
      <c r="HZ388" s="104">
        <f>+BANCOS!HZ292+FINANCIERAS!HZ288</f>
        <v>2880141.5201179096</v>
      </c>
      <c r="IA388" s="104">
        <f>+BANCOS!IA292+FINANCIERAS!IA288</f>
        <v>2864787.1503249099</v>
      </c>
      <c r="IB388" s="104">
        <f>+BANCOS!IB292+FINANCIERAS!IB288</f>
        <v>2895354.8795309104</v>
      </c>
      <c r="IC388" s="104">
        <f>+BANCOS!IC292+FINANCIERAS!IC288</f>
        <v>2883557.59517491</v>
      </c>
      <c r="ID388" s="104">
        <f>+BANCOS!ID292+FINANCIERAS!ID288</f>
        <v>2896998.8028419097</v>
      </c>
      <c r="IE388" s="104">
        <f>+BANCOS!IE292+FINANCIERAS!IE288</f>
        <v>2923607.6023529102</v>
      </c>
      <c r="IF388" s="104">
        <f>+BANCOS!IF292+FINANCIERAS!IF288</f>
        <v>2956434.9824859099</v>
      </c>
      <c r="IG388" s="104">
        <f>+BANCOS!IG292+FINANCIERAS!IG288</f>
        <v>2952806.1478569102</v>
      </c>
      <c r="IH388" s="104">
        <f>+BANCOS!IH292+FINANCIERAS!IH288</f>
        <v>2995971.8455589097</v>
      </c>
      <c r="II388" s="104">
        <f>+BANCOS!II292+FINANCIERAS!II288</f>
        <v>2976406.33496091</v>
      </c>
      <c r="IJ388" s="104">
        <f>+BANCOS!IJ292+FINANCIERAS!IJ288</f>
        <v>2878426.7475789101</v>
      </c>
      <c r="IK388" s="104">
        <f>+BANCOS!IK292+FINANCIERAS!IK288</f>
        <v>2872896.2700489098</v>
      </c>
      <c r="IL388" s="104">
        <f>+BANCOS!IL292+FINANCIERAS!IL288</f>
        <v>2903757.335531909</v>
      </c>
      <c r="IM388" s="104">
        <f>+BANCOS!IM292+FINANCIERAS!IM288</f>
        <v>2962128.5547869098</v>
      </c>
      <c r="IN388" s="104">
        <f>+BANCOS!IN292+FINANCIERAS!IN288</f>
        <v>2935954.0436399099</v>
      </c>
      <c r="IO388" s="104">
        <f>+BANCOS!IO292+FINANCIERAS!IO288</f>
        <v>2872282.6178099099</v>
      </c>
      <c r="IP388" s="104">
        <f>+BANCOS!IP292+FINANCIERAS!IP288</f>
        <v>2807010.7243809099</v>
      </c>
      <c r="IQ388" s="104">
        <f>+BANCOS!IQ292+FINANCIERAS!IQ288</f>
        <v>2798713.4159689099</v>
      </c>
      <c r="IR388" s="104">
        <f>+BANCOS!IR292+FINANCIERAS!IR288</f>
        <v>2788439.8533169101</v>
      </c>
      <c r="IS388" s="104">
        <f>+BANCOS!IS292+FINANCIERAS!IS288</f>
        <v>2778256.8920539999</v>
      </c>
      <c r="IT388" s="104">
        <f>+BANCOS!IT292+FINANCIERAS!IT288</f>
        <v>2761009.2107890001</v>
      </c>
      <c r="IU388" s="104">
        <f>+BANCOS!IU292+FINANCIERAS!IU288</f>
        <v>2758571.3178669997</v>
      </c>
      <c r="IV388" s="104">
        <f>+BANCOS!IV292+FINANCIERAS!IV288</f>
        <v>2734114.7873889999</v>
      </c>
      <c r="IW388" s="104">
        <f>+BANCOS!IW292+FINANCIERAS!IW288</f>
        <v>2714365.215301</v>
      </c>
      <c r="IX388" s="104">
        <f>+BANCOS!IX292+FINANCIERAS!IX288</f>
        <v>2757326.0812550001</v>
      </c>
      <c r="IY388" s="104">
        <f>+BANCOS!IY292+FINANCIERAS!IY288</f>
        <v>2782625.9199669999</v>
      </c>
      <c r="IZ388" s="104">
        <f>+BANCOS!IZ292+FINANCIERAS!IZ288</f>
        <v>2786920.4454429997</v>
      </c>
      <c r="JA388" s="104">
        <f>+BANCOS!JA292+FINANCIERAS!JA288</f>
        <v>2826902</v>
      </c>
      <c r="JB388" s="104">
        <f>+BANCOS!JB292+FINANCIERAS!JB288</f>
        <v>2863564.7926949998</v>
      </c>
      <c r="JC388" s="104">
        <f>+BANCOS!JC292+FINANCIERAS!JC288</f>
        <v>2886884.1831190004</v>
      </c>
      <c r="JD388" s="104">
        <f>+BANCOS!JD292+FINANCIERAS!JD288</f>
        <v>2984538.317154</v>
      </c>
      <c r="JE388" s="114">
        <f>+BANCOS!JE292+FINANCIERAS!JE288</f>
        <v>2973813.6025439999</v>
      </c>
      <c r="JF388" s="114" t="e">
        <f>+BANCOS!#REF!+FINANCIERAS!JF288</f>
        <v>#REF!</v>
      </c>
    </row>
    <row r="389" spans="1:266" ht="12.9" customHeight="1" x14ac:dyDescent="0.2">
      <c r="A389" s="73" t="s">
        <v>257</v>
      </c>
      <c r="E389" s="70"/>
      <c r="F389" s="70"/>
      <c r="G389" s="70"/>
      <c r="L389" s="70"/>
      <c r="M389" s="70"/>
      <c r="Q389" s="70"/>
      <c r="R389" s="70"/>
      <c r="S389" s="70"/>
      <c r="X389" s="70"/>
      <c r="Y389" s="70"/>
      <c r="Z389" s="70"/>
      <c r="AA389" s="70"/>
      <c r="AB389" s="70"/>
      <c r="AC389" s="70"/>
      <c r="AD389" s="70"/>
      <c r="AE389" s="70"/>
      <c r="AF389" s="70"/>
      <c r="AG389" s="70"/>
      <c r="AH389" s="70"/>
      <c r="AI389" s="70"/>
      <c r="AJ389" s="70"/>
      <c r="AK389" s="70"/>
      <c r="AL389" s="70"/>
      <c r="AM389" s="70"/>
      <c r="AN389" s="70"/>
      <c r="AO389" s="70"/>
      <c r="AP389" s="70"/>
      <c r="AQ389" s="70"/>
      <c r="AR389" s="70"/>
      <c r="AS389" s="70"/>
      <c r="AT389" s="70"/>
      <c r="AU389" s="70"/>
      <c r="AV389" s="70"/>
      <c r="AW389" s="70"/>
      <c r="AX389" s="70"/>
      <c r="AY389" s="70"/>
      <c r="AZ389" s="70"/>
      <c r="BA389" s="70"/>
      <c r="BB389" s="70"/>
      <c r="BC389" s="70"/>
      <c r="BD389" s="70"/>
      <c r="BE389" s="70"/>
      <c r="BF389" s="70"/>
      <c r="BG389" s="70"/>
      <c r="BH389" s="70"/>
      <c r="BI389" s="70"/>
      <c r="BJ389" s="70"/>
      <c r="BK389" s="70"/>
      <c r="BL389" s="70"/>
      <c r="BM389" s="70"/>
      <c r="BN389" s="70"/>
      <c r="BO389" s="70"/>
      <c r="BP389" s="70"/>
      <c r="BQ389" s="70"/>
      <c r="BR389" s="70"/>
      <c r="BS389" s="70"/>
      <c r="BT389" s="70"/>
      <c r="BU389" s="70"/>
      <c r="BV389" s="70"/>
      <c r="BW389" s="70"/>
      <c r="BX389" s="70"/>
      <c r="BY389" s="70"/>
      <c r="BZ389" s="70"/>
      <c r="CA389" s="70"/>
      <c r="CB389" s="70"/>
      <c r="CC389" s="70"/>
      <c r="CD389" s="70"/>
      <c r="CE389" s="70"/>
      <c r="CF389" s="70"/>
      <c r="CG389" s="70"/>
      <c r="CH389" s="70"/>
      <c r="CI389" s="70"/>
      <c r="CJ389" s="70"/>
      <c r="CK389" s="70"/>
      <c r="CL389" s="70"/>
      <c r="CM389" s="70"/>
      <c r="CN389" s="70"/>
      <c r="CO389" s="70"/>
      <c r="CP389" s="70"/>
      <c r="CQ389" s="70"/>
      <c r="FB389" s="104">
        <f>+BANCOS!FB293+FINANCIERAS!FB289</f>
        <v>891010</v>
      </c>
      <c r="FC389" s="104">
        <f>+BANCOS!FC293+FINANCIERAS!FC289</f>
        <v>863995</v>
      </c>
      <c r="FD389" s="104">
        <f>+BANCOS!FD293+FINANCIERAS!FD289</f>
        <v>866049</v>
      </c>
      <c r="FE389" s="104">
        <f>+BANCOS!FE293+FINANCIERAS!FE289</f>
        <v>867531</v>
      </c>
      <c r="FF389" s="104">
        <f>+BANCOS!FF293+FINANCIERAS!FF289</f>
        <v>869172</v>
      </c>
      <c r="FG389" s="104">
        <f>+BANCOS!FG293+FINANCIERAS!FG289</f>
        <v>872364</v>
      </c>
      <c r="FH389" s="104">
        <f>+BANCOS!FH293+FINANCIERAS!FH289</f>
        <v>883354</v>
      </c>
      <c r="FI389" s="104">
        <f>+BANCOS!FI293+FINANCIERAS!FI289</f>
        <v>890881</v>
      </c>
      <c r="FJ389" s="104">
        <f>+BANCOS!FJ293+FINANCIERAS!FJ289</f>
        <v>899075</v>
      </c>
      <c r="FK389" s="104">
        <f>+BANCOS!FK293+FINANCIERAS!FK289</f>
        <v>911118</v>
      </c>
      <c r="FL389" s="104">
        <f>+BANCOS!FL293+FINANCIERAS!FL289</f>
        <v>919272</v>
      </c>
      <c r="FM389" s="104">
        <f>+BANCOS!FM293+FINANCIERAS!FM289</f>
        <v>970711</v>
      </c>
      <c r="FN389" s="104">
        <f>+BANCOS!FN293+FINANCIERAS!FN289</f>
        <v>938720</v>
      </c>
      <c r="FO389" s="104">
        <f>+BANCOS!FO293+FINANCIERAS!FO289</f>
        <v>947905</v>
      </c>
      <c r="FP389" s="104">
        <f>+BANCOS!FP293+FINANCIERAS!FP289</f>
        <v>960094</v>
      </c>
      <c r="FQ389" s="104">
        <f>+BANCOS!FQ293+FINANCIERAS!FQ289</f>
        <v>973766</v>
      </c>
      <c r="FR389" s="104">
        <f>+BANCOS!FR293+FINANCIERAS!FR289</f>
        <v>982691</v>
      </c>
      <c r="FS389" s="104">
        <f>+BANCOS!FS293+FINANCIERAS!FS289</f>
        <v>992042</v>
      </c>
      <c r="FT389" s="104">
        <f>+BANCOS!FT293+FINANCIERAS!FT289</f>
        <v>972925</v>
      </c>
      <c r="FU389" s="104">
        <f>+BANCOS!FU293+FINANCIERAS!FU289</f>
        <v>976750</v>
      </c>
      <c r="FV389" s="104">
        <f>+BANCOS!FV293+FINANCIERAS!FV289</f>
        <v>982599</v>
      </c>
      <c r="FW389" s="104">
        <f>+BANCOS!FW293+FINANCIERAS!FW289</f>
        <v>989491</v>
      </c>
      <c r="FX389" s="104">
        <f>+BANCOS!FX293+FINANCIERAS!FX289</f>
        <v>990147</v>
      </c>
      <c r="FY389" s="104">
        <f>+BANCOS!FY293+FINANCIERAS!FY289</f>
        <v>995152</v>
      </c>
      <c r="FZ389" s="104">
        <f>+BANCOS!FZ293+FINANCIERAS!FZ289</f>
        <v>992855</v>
      </c>
      <c r="GA389" s="104">
        <f>+BANCOS!GA293+FINANCIERAS!GA289</f>
        <v>997143</v>
      </c>
      <c r="GB389" s="104">
        <f>+BANCOS!GB293+FINANCIERAS!GB289</f>
        <v>1003882</v>
      </c>
      <c r="GC389" s="104">
        <f>+BANCOS!GC293+FINANCIERAS!GC289</f>
        <v>1007421</v>
      </c>
      <c r="GD389" s="104">
        <f>+BANCOS!GD293+FINANCIERAS!GD289</f>
        <v>1022467</v>
      </c>
      <c r="GE389" s="104">
        <f>+BANCOS!GE293+FINANCIERAS!GE289</f>
        <v>1031826</v>
      </c>
      <c r="GF389" s="104">
        <f>+BANCOS!GF293+FINANCIERAS!GF289</f>
        <v>1042119</v>
      </c>
      <c r="GG389" s="104">
        <f>+BANCOS!GG293+FINANCIERAS!GG289</f>
        <v>1048234</v>
      </c>
      <c r="GH389" s="104">
        <f>+BANCOS!GH293+FINANCIERAS!GH289</f>
        <v>1055478</v>
      </c>
      <c r="GI389" s="104">
        <f>+BANCOS!GI293+FINANCIERAS!GI289</f>
        <v>1057810</v>
      </c>
      <c r="GJ389" s="104">
        <f>+BANCOS!GJ293+FINANCIERAS!GJ289</f>
        <v>1045760</v>
      </c>
      <c r="GK389" s="104">
        <f>+BANCOS!GK293+FINANCIERAS!GK289</f>
        <v>1025482</v>
      </c>
      <c r="GL389" s="104">
        <f>+BANCOS!GL293+FINANCIERAS!GL289</f>
        <v>1011850</v>
      </c>
      <c r="GM389" s="104">
        <f>+BANCOS!GM293+FINANCIERAS!GM289</f>
        <v>1002054</v>
      </c>
      <c r="GN389" s="104">
        <f>+BANCOS!GN293+FINANCIERAS!GN289</f>
        <v>995364</v>
      </c>
      <c r="GO389" s="104">
        <f>+BANCOS!GO293+FINANCIERAS!GO289</f>
        <v>990647</v>
      </c>
      <c r="GP389" s="104">
        <f>+BANCOS!GP293+FINANCIERAS!GP289</f>
        <v>986820</v>
      </c>
      <c r="GQ389" s="104">
        <f>+BANCOS!GQ293+FINANCIERAS!GQ289</f>
        <v>990228</v>
      </c>
      <c r="GR389" s="104">
        <f>+BANCOS!GR293+FINANCIERAS!GR289</f>
        <v>985705</v>
      </c>
      <c r="GS389" s="104">
        <f>+BANCOS!GS293+FINANCIERAS!GS289</f>
        <v>974760</v>
      </c>
      <c r="GT389" s="104">
        <f>+BANCOS!GT293+FINANCIERAS!GT289</f>
        <v>975894</v>
      </c>
      <c r="GU389" s="104">
        <f>+BANCOS!GU293+FINANCIERAS!GU289</f>
        <v>916809</v>
      </c>
      <c r="GV389" s="104">
        <f>+BANCOS!GV293+FINANCIERAS!GV289</f>
        <v>915357</v>
      </c>
      <c r="GW389" s="104">
        <f>+BANCOS!GW293+FINANCIERAS!GW289</f>
        <v>911132</v>
      </c>
      <c r="GX389" s="104">
        <f>+BANCOS!GX293+FINANCIERAS!GX289</f>
        <v>906442</v>
      </c>
      <c r="GY389" s="104">
        <f>+BANCOS!GY293+FINANCIERAS!GY289</f>
        <v>902499</v>
      </c>
      <c r="GZ389" s="104">
        <f>+BANCOS!GZ293+FINANCIERAS!GZ289</f>
        <v>901622</v>
      </c>
      <c r="HA389" s="104">
        <f>+BANCOS!HA293+FINANCIERAS!HA289</f>
        <v>900384</v>
      </c>
      <c r="HB389" s="104">
        <f>+BANCOS!HB293+FINANCIERAS!HB289</f>
        <v>898856</v>
      </c>
      <c r="HC389" s="104">
        <f>+BANCOS!HC293+FINANCIERAS!HC289</f>
        <v>896238</v>
      </c>
      <c r="HD389" s="104">
        <f>+BANCOS!HD293+FINANCIERAS!HD289</f>
        <v>893046</v>
      </c>
      <c r="HE389" s="104">
        <f>+BANCOS!HE293+FINANCIERAS!HE289</f>
        <v>914002</v>
      </c>
      <c r="HF389" s="104">
        <f>+BANCOS!HF293+FINANCIERAS!HF289</f>
        <v>919200</v>
      </c>
      <c r="HG389" s="104">
        <f>+BANCOS!HG293+FINANCIERAS!HG289</f>
        <v>919259</v>
      </c>
      <c r="HH389" s="104">
        <f>+BANCOS!HH293+FINANCIERAS!HH289</f>
        <v>912751</v>
      </c>
      <c r="HI389" s="104">
        <f>+BANCOS!HI293+FINANCIERAS!HI289</f>
        <v>910334</v>
      </c>
      <c r="HJ389" s="104">
        <f>+BANCOS!HJ293+FINANCIERAS!HJ289</f>
        <v>895797</v>
      </c>
      <c r="HK389" s="104">
        <f>+BANCOS!HK293+FINANCIERAS!HK289</f>
        <v>888674</v>
      </c>
      <c r="HL389" s="104">
        <f>+BANCOS!HL293+FINANCIERAS!HL289</f>
        <v>889591</v>
      </c>
      <c r="HM389" s="104">
        <f>+BANCOS!HM293+FINANCIERAS!HM289</f>
        <v>886107</v>
      </c>
      <c r="HN389" s="104">
        <f>+BANCOS!HN293+FINANCIERAS!HN289</f>
        <v>901725</v>
      </c>
      <c r="HO389" s="104">
        <f>+BANCOS!HO293+FINANCIERAS!HO289</f>
        <v>899341</v>
      </c>
      <c r="HP389" s="104">
        <f>+BANCOS!HP293+FINANCIERAS!HP289</f>
        <v>896855</v>
      </c>
      <c r="HQ389" s="104">
        <f>+BANCOS!HQ293+FINANCIERAS!HQ289</f>
        <v>896091</v>
      </c>
      <c r="HR389" s="104">
        <f>+BANCOS!HR293+FINANCIERAS!HR289</f>
        <v>890111</v>
      </c>
      <c r="HS389" s="104">
        <f>+BANCOS!HS293+FINANCIERAS!HS289</f>
        <v>928771</v>
      </c>
      <c r="HT389" s="104">
        <f>+BANCOS!HT293+FINANCIERAS!HT289</f>
        <v>932284</v>
      </c>
      <c r="HU389" s="104">
        <f>+BANCOS!HU293+FINANCIERAS!HU289</f>
        <v>930193</v>
      </c>
      <c r="HV389" s="104">
        <f>+BANCOS!HV293+FINANCIERAS!HV289</f>
        <v>927220</v>
      </c>
      <c r="HW389" s="104">
        <f>+BANCOS!HW293+FINANCIERAS!HW289</f>
        <v>926978</v>
      </c>
      <c r="HX389" s="104">
        <f>+BANCOS!HX293+FINANCIERAS!HX289</f>
        <v>928712</v>
      </c>
      <c r="HY389" s="104">
        <f>+BANCOS!HY293+FINANCIERAS!HY289</f>
        <v>929083</v>
      </c>
      <c r="HZ389" s="104">
        <f>+BANCOS!HZ293+FINANCIERAS!HZ289</f>
        <v>928773</v>
      </c>
      <c r="IA389" s="104">
        <f>+BANCOS!IA293+FINANCIERAS!IA289</f>
        <v>925048</v>
      </c>
      <c r="IB389" s="104">
        <f>+BANCOS!IB293+FINANCIERAS!IB289</f>
        <v>919116</v>
      </c>
      <c r="IC389" s="104">
        <f>+BANCOS!IC293+FINANCIERAS!IC289</f>
        <v>919198</v>
      </c>
      <c r="ID389" s="104">
        <f>+BANCOS!ID293+FINANCIERAS!ID289</f>
        <v>894573</v>
      </c>
      <c r="IE389" s="104">
        <f>+BANCOS!IE293+FINANCIERAS!IE289</f>
        <v>892463</v>
      </c>
      <c r="IF389" s="104">
        <f>+BANCOS!IF293+FINANCIERAS!IF289</f>
        <v>895130</v>
      </c>
      <c r="IG389" s="104">
        <f>+BANCOS!IG293+FINANCIERAS!IG289</f>
        <v>894329</v>
      </c>
      <c r="IH389" s="104">
        <f>+BANCOS!IH293+FINANCIERAS!IH289</f>
        <v>892288</v>
      </c>
      <c r="II389" s="104">
        <f>+BANCOS!II293+FINANCIERAS!II289</f>
        <v>892375</v>
      </c>
      <c r="IJ389" s="104">
        <f>+BANCOS!IJ293+FINANCIERAS!IJ289</f>
        <v>892407</v>
      </c>
      <c r="IK389" s="104">
        <f>+BANCOS!IK293+FINANCIERAS!IK289</f>
        <v>888143</v>
      </c>
      <c r="IL389" s="104">
        <f>+BANCOS!IL293+FINANCIERAS!IL289</f>
        <v>882742</v>
      </c>
      <c r="IM389" s="104">
        <f>+BANCOS!IM293+FINANCIERAS!IM289</f>
        <v>874850</v>
      </c>
      <c r="IN389" s="104">
        <f>+BANCOS!IN293+FINANCIERAS!IN289</f>
        <v>870056</v>
      </c>
      <c r="IO389" s="104">
        <f>+BANCOS!IO293+FINANCIERAS!IO289</f>
        <v>857316</v>
      </c>
      <c r="IP389" s="104">
        <f>+BANCOS!IP293+FINANCIERAS!IP289</f>
        <v>854932</v>
      </c>
      <c r="IQ389" s="104">
        <f>+BANCOS!IQ293+FINANCIERAS!IQ289</f>
        <v>848304</v>
      </c>
      <c r="IR389" s="104">
        <f>+BANCOS!IR293+FINANCIERAS!IR289</f>
        <v>843726</v>
      </c>
      <c r="IS389" s="104">
        <f>+BANCOS!IS293+FINANCIERAS!IS289</f>
        <v>836686</v>
      </c>
      <c r="IT389" s="104">
        <f>+BANCOS!IT293+FINANCIERAS!IT289</f>
        <v>835124</v>
      </c>
      <c r="IU389" s="104">
        <f>+BANCOS!IU293+FINANCIERAS!IU289</f>
        <v>839005</v>
      </c>
      <c r="IV389" s="104">
        <f>+BANCOS!IV293+FINANCIERAS!IV289</f>
        <v>838505</v>
      </c>
      <c r="IW389" s="104">
        <f>+BANCOS!IW293+FINANCIERAS!IW289</f>
        <v>840656</v>
      </c>
      <c r="IX389" s="104">
        <f>+BANCOS!IX293+FINANCIERAS!IX289</f>
        <v>843667</v>
      </c>
      <c r="IY389" s="104">
        <f>+BANCOS!IY293+FINANCIERAS!IY289</f>
        <v>841316</v>
      </c>
      <c r="IZ389" s="104">
        <f>+BANCOS!IZ293+FINANCIERAS!IZ289</f>
        <v>843336</v>
      </c>
      <c r="JA389" s="104">
        <f>+BANCOS!JA293+FINANCIERAS!JA289</f>
        <v>846420</v>
      </c>
      <c r="JB389" s="104">
        <f>+BANCOS!JB293+FINANCIERAS!JB289</f>
        <v>849637</v>
      </c>
      <c r="JC389" s="104">
        <f>+BANCOS!JC293+FINANCIERAS!JC289</f>
        <v>855128</v>
      </c>
      <c r="JD389" s="104">
        <f>+BANCOS!JD293+FINANCIERAS!JD289</f>
        <v>860161</v>
      </c>
      <c r="JE389" s="114">
        <f>+BANCOS!JE293+FINANCIERAS!JE289</f>
        <v>857583</v>
      </c>
      <c r="JF389" s="114" t="e">
        <f>+BANCOS!#REF!+FINANCIERAS!JF289</f>
        <v>#REF!</v>
      </c>
    </row>
    <row r="390" spans="1:266" ht="12.9" customHeight="1" x14ac:dyDescent="0.2">
      <c r="E390" s="70"/>
      <c r="F390" s="70"/>
      <c r="G390" s="70"/>
      <c r="L390" s="70"/>
      <c r="M390" s="70"/>
      <c r="Q390" s="70"/>
      <c r="R390" s="70"/>
      <c r="S390" s="70"/>
      <c r="X390" s="70"/>
      <c r="Y390" s="70"/>
      <c r="Z390" s="70"/>
      <c r="AA390" s="70"/>
      <c r="AB390" s="70"/>
      <c r="AC390" s="70"/>
      <c r="AD390" s="70"/>
      <c r="AE390" s="70"/>
      <c r="AF390" s="70"/>
      <c r="AG390" s="70"/>
      <c r="AH390" s="70"/>
      <c r="AI390" s="70"/>
      <c r="AJ390" s="70"/>
      <c r="AK390" s="70"/>
      <c r="AL390" s="70"/>
      <c r="AM390" s="70"/>
      <c r="AN390" s="70"/>
      <c r="AO390" s="70"/>
      <c r="AP390" s="70"/>
      <c r="AQ390" s="70"/>
      <c r="AR390" s="70"/>
      <c r="AS390" s="70"/>
      <c r="AT390" s="70"/>
      <c r="AU390" s="70"/>
      <c r="AV390" s="70"/>
      <c r="AW390" s="70"/>
      <c r="AX390" s="70"/>
      <c r="AY390" s="70"/>
      <c r="AZ390" s="70"/>
      <c r="BA390" s="70"/>
      <c r="BB390" s="70"/>
      <c r="BC390" s="70"/>
      <c r="BD390" s="70"/>
      <c r="BE390" s="70"/>
      <c r="BF390" s="70"/>
      <c r="BG390" s="70"/>
      <c r="BH390" s="70"/>
      <c r="BI390" s="70"/>
      <c r="BJ390" s="70"/>
      <c r="BK390" s="70"/>
      <c r="BL390" s="70"/>
      <c r="BM390" s="70"/>
      <c r="BN390" s="70"/>
      <c r="BO390" s="70"/>
      <c r="BP390" s="70"/>
      <c r="BQ390" s="70"/>
      <c r="BR390" s="70"/>
      <c r="BS390" s="70"/>
      <c r="BT390" s="70"/>
      <c r="BU390" s="70"/>
      <c r="BV390" s="70"/>
      <c r="BW390" s="70"/>
      <c r="BX390" s="70"/>
      <c r="BY390" s="70"/>
      <c r="BZ390" s="70"/>
      <c r="CA390" s="70"/>
      <c r="CB390" s="70"/>
      <c r="CC390" s="70"/>
      <c r="CD390" s="70"/>
      <c r="CE390" s="70"/>
      <c r="CF390" s="70"/>
      <c r="CG390" s="70"/>
      <c r="CH390" s="70"/>
      <c r="CI390" s="70"/>
      <c r="CJ390" s="70"/>
      <c r="CK390" s="70"/>
      <c r="CL390" s="70"/>
      <c r="CM390" s="70"/>
      <c r="CN390" s="70"/>
      <c r="CO390" s="70"/>
      <c r="CP390" s="70"/>
    </row>
    <row r="391" spans="1:266" ht="12.9" customHeight="1" x14ac:dyDescent="0.2">
      <c r="E391" s="70"/>
      <c r="F391" s="70"/>
      <c r="G391" s="70"/>
      <c r="L391" s="70"/>
      <c r="M391" s="70"/>
      <c r="Q391" s="70"/>
      <c r="R391" s="70"/>
      <c r="S391" s="70"/>
      <c r="X391" s="70"/>
      <c r="Y391" s="70"/>
      <c r="Z391" s="70"/>
      <c r="AA391" s="70"/>
      <c r="AB391" s="70"/>
      <c r="AC391" s="70"/>
      <c r="AD391" s="70"/>
      <c r="AE391" s="70"/>
      <c r="AF391" s="70"/>
      <c r="AG391" s="70"/>
      <c r="AH391" s="70"/>
      <c r="AI391" s="70"/>
      <c r="AJ391" s="70"/>
      <c r="AK391" s="70"/>
      <c r="AL391" s="70"/>
      <c r="AM391" s="70"/>
      <c r="AN391" s="70"/>
      <c r="AO391" s="70"/>
      <c r="AP391" s="70"/>
      <c r="AQ391" s="70"/>
      <c r="AR391" s="70"/>
      <c r="AS391" s="70"/>
      <c r="AT391" s="70"/>
      <c r="AU391" s="70"/>
      <c r="AV391" s="70"/>
      <c r="AW391" s="70"/>
      <c r="AX391" s="70"/>
      <c r="AY391" s="70"/>
      <c r="AZ391" s="70"/>
      <c r="BA391" s="70"/>
      <c r="BB391" s="70"/>
      <c r="BC391" s="70"/>
      <c r="BD391" s="70"/>
      <c r="BE391" s="70"/>
      <c r="BF391" s="70"/>
      <c r="BG391" s="70"/>
      <c r="BH391" s="70"/>
      <c r="BI391" s="70"/>
      <c r="BJ391" s="70"/>
      <c r="BK391" s="70"/>
      <c r="BL391" s="70"/>
      <c r="BM391" s="70"/>
      <c r="BN391" s="70"/>
      <c r="BO391" s="70"/>
      <c r="BP391" s="70"/>
      <c r="BQ391" s="70"/>
      <c r="BR391" s="70"/>
      <c r="BS391" s="70"/>
      <c r="BT391" s="70"/>
      <c r="BU391" s="70"/>
      <c r="BV391" s="70"/>
      <c r="BW391" s="70"/>
      <c r="BX391" s="70"/>
      <c r="BY391" s="70"/>
      <c r="BZ391" s="70"/>
      <c r="CA391" s="70"/>
      <c r="CB391" s="70"/>
      <c r="CC391" s="70"/>
      <c r="CD391" s="70"/>
      <c r="CE391" s="70"/>
      <c r="CF391" s="70"/>
      <c r="CG391" s="70"/>
      <c r="CH391" s="70"/>
      <c r="CI391" s="70"/>
      <c r="CJ391" s="70"/>
      <c r="CK391" s="70"/>
      <c r="CL391" s="70"/>
      <c r="CM391" s="70"/>
      <c r="CN391" s="70"/>
      <c r="CO391" s="70"/>
      <c r="CP391" s="70"/>
    </row>
    <row r="392" spans="1:266" ht="12.9" customHeight="1" x14ac:dyDescent="0.2"/>
    <row r="393" spans="1:266" ht="12.9" customHeight="1" x14ac:dyDescent="0.2"/>
    <row r="394" spans="1:266" ht="12.9" customHeight="1" x14ac:dyDescent="0.2"/>
    <row r="395" spans="1:266" ht="12.9" customHeight="1" x14ac:dyDescent="0.2"/>
    <row r="396" spans="1:266" ht="12.9" customHeight="1" x14ac:dyDescent="0.2"/>
    <row r="397" spans="1:266" ht="12.9" customHeight="1" x14ac:dyDescent="0.2"/>
    <row r="398" spans="1:266" ht="12.9" customHeight="1" x14ac:dyDescent="0.2"/>
    <row r="399" spans="1:266" ht="12.9" customHeight="1" x14ac:dyDescent="0.2"/>
    <row r="400" spans="1:266" ht="12.9" customHeight="1" x14ac:dyDescent="0.2"/>
    <row r="401" ht="12.9" customHeight="1" x14ac:dyDescent="0.2"/>
    <row r="402" ht="12.9" customHeight="1" x14ac:dyDescent="0.2"/>
    <row r="403" ht="12.9" customHeight="1" x14ac:dyDescent="0.2"/>
    <row r="404" ht="12.9" customHeight="1" x14ac:dyDescent="0.2"/>
    <row r="405" ht="12.9" customHeight="1" x14ac:dyDescent="0.2"/>
    <row r="406" ht="12.9" customHeight="1" x14ac:dyDescent="0.2"/>
    <row r="407" ht="12.9" customHeight="1" x14ac:dyDescent="0.2"/>
    <row r="408" ht="12.9" customHeight="1" x14ac:dyDescent="0.2"/>
    <row r="409" ht="12.9" customHeight="1" x14ac:dyDescent="0.2"/>
    <row r="410" ht="12.9" customHeight="1" x14ac:dyDescent="0.2"/>
    <row r="411" ht="12.9" customHeight="1" x14ac:dyDescent="0.2"/>
    <row r="412" ht="12.9" customHeight="1" x14ac:dyDescent="0.2"/>
    <row r="413" ht="12.9" customHeight="1" x14ac:dyDescent="0.2"/>
    <row r="414" ht="12.9" customHeight="1" x14ac:dyDescent="0.2"/>
    <row r="415" ht="12.9" customHeight="1" x14ac:dyDescent="0.2"/>
    <row r="416" ht="12.9" customHeight="1" x14ac:dyDescent="0.2"/>
    <row r="417" ht="12.9" customHeight="1" x14ac:dyDescent="0.2"/>
    <row r="418" ht="12.9" customHeight="1" x14ac:dyDescent="0.2"/>
    <row r="419" ht="12.9" customHeight="1" x14ac:dyDescent="0.2"/>
    <row r="420" ht="12.9" customHeight="1" x14ac:dyDescent="0.2"/>
    <row r="421" ht="12.9" customHeight="1" x14ac:dyDescent="0.2"/>
    <row r="422" ht="12.9" customHeight="1" x14ac:dyDescent="0.2"/>
    <row r="423" ht="12.9" customHeight="1" x14ac:dyDescent="0.2"/>
    <row r="424" ht="12.9" customHeight="1" x14ac:dyDescent="0.2"/>
    <row r="425" ht="12.9" customHeight="1" x14ac:dyDescent="0.2"/>
    <row r="426" ht="12.9" customHeight="1" x14ac:dyDescent="0.2"/>
    <row r="427" ht="12.9" customHeight="1" x14ac:dyDescent="0.2"/>
    <row r="428" ht="12.9" customHeight="1" x14ac:dyDescent="0.2"/>
    <row r="429" ht="12.9" customHeight="1" x14ac:dyDescent="0.2"/>
    <row r="430" ht="12.9" customHeight="1" x14ac:dyDescent="0.2"/>
    <row r="431" ht="12.9" customHeight="1" x14ac:dyDescent="0.2"/>
    <row r="432" ht="12.9" customHeight="1" x14ac:dyDescent="0.2"/>
    <row r="433" ht="12.9" customHeight="1" x14ac:dyDescent="0.2"/>
    <row r="434" ht="12.9" customHeight="1" x14ac:dyDescent="0.2"/>
    <row r="435" ht="12.9" customHeight="1" x14ac:dyDescent="0.2"/>
    <row r="436" ht="12.9" customHeight="1" x14ac:dyDescent="0.2"/>
    <row r="437" ht="12.9" customHeight="1" x14ac:dyDescent="0.2"/>
    <row r="438" ht="12.9" customHeight="1" x14ac:dyDescent="0.2"/>
    <row r="439" ht="12.9" customHeight="1" x14ac:dyDescent="0.2"/>
    <row r="440" ht="12.9" customHeight="1" x14ac:dyDescent="0.2"/>
    <row r="441" ht="12.9" customHeight="1" x14ac:dyDescent="0.2"/>
    <row r="442" ht="12.9" customHeight="1" x14ac:dyDescent="0.2"/>
    <row r="443" ht="12.9" customHeight="1" x14ac:dyDescent="0.2"/>
    <row r="444" ht="12.9" customHeight="1" x14ac:dyDescent="0.2"/>
    <row r="445" ht="12.9" customHeight="1" x14ac:dyDescent="0.2"/>
    <row r="446" ht="12.9" customHeight="1" x14ac:dyDescent="0.2"/>
    <row r="447" ht="12.9" customHeight="1" x14ac:dyDescent="0.2"/>
    <row r="448" ht="12.9" customHeight="1" x14ac:dyDescent="0.2"/>
    <row r="449" ht="12.9" customHeight="1" x14ac:dyDescent="0.2"/>
    <row r="450" ht="12.9" customHeight="1" x14ac:dyDescent="0.2"/>
    <row r="451" ht="12.9" customHeight="1" x14ac:dyDescent="0.2"/>
    <row r="452" ht="12.9" customHeight="1" x14ac:dyDescent="0.2"/>
    <row r="453" ht="12.9" customHeight="1" x14ac:dyDescent="0.2"/>
    <row r="454" ht="12.9" customHeight="1" x14ac:dyDescent="0.2"/>
    <row r="455" ht="15" customHeight="1" x14ac:dyDescent="0.2"/>
    <row r="456" ht="15" customHeight="1" x14ac:dyDescent="0.2"/>
    <row r="457" ht="15" customHeight="1" x14ac:dyDescent="0.2"/>
    <row r="458" ht="15" customHeight="1" x14ac:dyDescent="0.2"/>
    <row r="459" ht="15" customHeight="1" x14ac:dyDescent="0.2"/>
    <row r="460" ht="15" customHeight="1" x14ac:dyDescent="0.2"/>
    <row r="461" ht="15" customHeight="1" x14ac:dyDescent="0.2"/>
    <row r="462" ht="15" customHeight="1" x14ac:dyDescent="0.2"/>
    <row r="463" ht="15" customHeight="1" x14ac:dyDescent="0.2"/>
    <row r="464" ht="15" customHeight="1" x14ac:dyDescent="0.2"/>
  </sheetData>
  <hyperlinks>
    <hyperlink ref="A2" location="Índice!A1" display="Volver al índice" xr:uid="{00000000-0004-0000-0300-000000000000}"/>
  </hyperlinks>
  <printOptions gridLines="1"/>
  <pageMargins left="0.78740157480314965" right="0.75" top="0.39370078740157483" bottom="1" header="0" footer="0"/>
  <pageSetup paperSize="9" scale="80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265"/>
  <sheetViews>
    <sheetView workbookViewId="0">
      <pane xSplit="1" ySplit="1" topLeftCell="B247" activePane="bottomRight" state="frozen"/>
      <selection pane="topRight" activeCell="B1" sqref="B1"/>
      <selection pane="bottomLeft" activeCell="A2" sqref="A2"/>
      <selection pane="bottomRight" activeCell="A265" sqref="A265"/>
    </sheetView>
  </sheetViews>
  <sheetFormatPr baseColWidth="10" defaultRowHeight="13.2" x14ac:dyDescent="0.25"/>
  <cols>
    <col min="2" max="2" width="7.33203125" bestFit="1" customWidth="1"/>
    <col min="3" max="3" width="57.5546875" bestFit="1" customWidth="1"/>
    <col min="4" max="4" width="10.5546875" bestFit="1" customWidth="1"/>
    <col min="5" max="5" width="48.109375" bestFit="1" customWidth="1"/>
    <col min="6" max="7" width="11.33203125" customWidth="1"/>
  </cols>
  <sheetData>
    <row r="1" spans="1:5" x14ac:dyDescent="0.25">
      <c r="B1" t="s">
        <v>329</v>
      </c>
      <c r="C1" s="57" t="s">
        <v>398</v>
      </c>
      <c r="D1" t="s">
        <v>330</v>
      </c>
      <c r="E1" s="57" t="s">
        <v>398</v>
      </c>
    </row>
    <row r="2" spans="1:5" x14ac:dyDescent="0.25">
      <c r="A2" s="84">
        <v>36526</v>
      </c>
      <c r="B2">
        <v>22</v>
      </c>
      <c r="D2">
        <v>31</v>
      </c>
    </row>
    <row r="3" spans="1:5" x14ac:dyDescent="0.25">
      <c r="A3" s="84">
        <v>36557</v>
      </c>
      <c r="B3">
        <v>22</v>
      </c>
      <c r="D3">
        <v>29</v>
      </c>
      <c r="E3" s="85" t="s">
        <v>259</v>
      </c>
    </row>
    <row r="4" spans="1:5" x14ac:dyDescent="0.25">
      <c r="A4" s="84">
        <v>36586</v>
      </c>
      <c r="B4">
        <v>22</v>
      </c>
      <c r="D4">
        <v>29</v>
      </c>
    </row>
    <row r="5" spans="1:5" x14ac:dyDescent="0.25">
      <c r="A5" s="84">
        <v>36617</v>
      </c>
      <c r="B5">
        <v>22</v>
      </c>
      <c r="D5">
        <v>29</v>
      </c>
    </row>
    <row r="6" spans="1:5" x14ac:dyDescent="0.25">
      <c r="A6" s="84">
        <v>36647</v>
      </c>
      <c r="B6">
        <v>22</v>
      </c>
      <c r="D6">
        <v>28</v>
      </c>
      <c r="E6" s="85" t="s">
        <v>260</v>
      </c>
    </row>
    <row r="7" spans="1:5" x14ac:dyDescent="0.25">
      <c r="A7" s="84">
        <v>36678</v>
      </c>
      <c r="B7">
        <v>22</v>
      </c>
      <c r="D7">
        <v>28</v>
      </c>
    </row>
    <row r="8" spans="1:5" x14ac:dyDescent="0.25">
      <c r="A8" s="84">
        <v>36708</v>
      </c>
      <c r="B8">
        <v>22</v>
      </c>
      <c r="D8">
        <v>28</v>
      </c>
    </row>
    <row r="9" spans="1:5" x14ac:dyDescent="0.25">
      <c r="A9" s="84">
        <v>36739</v>
      </c>
      <c r="B9">
        <v>22</v>
      </c>
      <c r="D9">
        <v>28</v>
      </c>
    </row>
    <row r="10" spans="1:5" x14ac:dyDescent="0.25">
      <c r="A10" s="84">
        <v>36770</v>
      </c>
      <c r="B10">
        <v>22</v>
      </c>
      <c r="D10">
        <v>28</v>
      </c>
    </row>
    <row r="11" spans="1:5" x14ac:dyDescent="0.25">
      <c r="A11" s="84">
        <v>36800</v>
      </c>
      <c r="B11">
        <v>22</v>
      </c>
      <c r="D11">
        <v>28</v>
      </c>
    </row>
    <row r="12" spans="1:5" x14ac:dyDescent="0.25">
      <c r="A12" s="84">
        <v>36831</v>
      </c>
      <c r="B12">
        <v>22</v>
      </c>
      <c r="D12">
        <v>28</v>
      </c>
    </row>
    <row r="13" spans="1:5" x14ac:dyDescent="0.25">
      <c r="A13" s="84">
        <v>36861</v>
      </c>
      <c r="B13">
        <v>22</v>
      </c>
      <c r="D13">
        <v>28</v>
      </c>
    </row>
    <row r="14" spans="1:5" x14ac:dyDescent="0.25">
      <c r="A14" s="84">
        <v>36892</v>
      </c>
      <c r="B14">
        <v>22</v>
      </c>
      <c r="D14">
        <v>28</v>
      </c>
    </row>
    <row r="15" spans="1:5" x14ac:dyDescent="0.25">
      <c r="A15" s="84">
        <v>36923</v>
      </c>
      <c r="B15">
        <v>22</v>
      </c>
      <c r="D15">
        <v>28</v>
      </c>
    </row>
    <row r="16" spans="1:5" x14ac:dyDescent="0.25">
      <c r="A16" s="84">
        <v>36951</v>
      </c>
      <c r="B16">
        <v>22</v>
      </c>
      <c r="D16">
        <v>28</v>
      </c>
    </row>
    <row r="17" spans="1:5" x14ac:dyDescent="0.25">
      <c r="A17" s="84">
        <v>36982</v>
      </c>
      <c r="B17">
        <v>22</v>
      </c>
      <c r="D17">
        <v>28</v>
      </c>
    </row>
    <row r="18" spans="1:5" x14ac:dyDescent="0.25">
      <c r="A18" s="84">
        <v>37012</v>
      </c>
      <c r="B18">
        <v>22</v>
      </c>
      <c r="D18">
        <v>28</v>
      </c>
    </row>
    <row r="19" spans="1:5" x14ac:dyDescent="0.25">
      <c r="A19" s="84">
        <v>37043</v>
      </c>
      <c r="B19">
        <v>22</v>
      </c>
      <c r="D19">
        <v>28</v>
      </c>
    </row>
    <row r="20" spans="1:5" x14ac:dyDescent="0.25">
      <c r="A20" s="84">
        <v>37073</v>
      </c>
      <c r="B20">
        <v>20</v>
      </c>
      <c r="C20" t="s">
        <v>20</v>
      </c>
      <c r="D20">
        <v>26</v>
      </c>
      <c r="E20" s="85" t="s">
        <v>261</v>
      </c>
    </row>
    <row r="21" spans="1:5" x14ac:dyDescent="0.25">
      <c r="A21" s="84">
        <v>37104</v>
      </c>
      <c r="B21">
        <v>20</v>
      </c>
      <c r="D21">
        <v>27</v>
      </c>
      <c r="E21" s="85" t="s">
        <v>262</v>
      </c>
    </row>
    <row r="22" spans="1:5" x14ac:dyDescent="0.25">
      <c r="A22" s="84">
        <v>37135</v>
      </c>
      <c r="B22">
        <v>20</v>
      </c>
      <c r="D22">
        <v>27</v>
      </c>
    </row>
    <row r="23" spans="1:5" x14ac:dyDescent="0.25">
      <c r="A23" s="84">
        <v>37165</v>
      </c>
      <c r="B23">
        <v>20</v>
      </c>
      <c r="D23">
        <v>26</v>
      </c>
      <c r="E23" s="85" t="s">
        <v>263</v>
      </c>
    </row>
    <row r="24" spans="1:5" x14ac:dyDescent="0.25">
      <c r="A24" s="84">
        <v>37196</v>
      </c>
      <c r="B24">
        <v>20</v>
      </c>
      <c r="D24">
        <v>25</v>
      </c>
      <c r="E24" s="85" t="s">
        <v>264</v>
      </c>
    </row>
    <row r="25" spans="1:5" x14ac:dyDescent="0.25">
      <c r="A25" s="84">
        <v>37226</v>
      </c>
      <c r="B25">
        <v>20</v>
      </c>
      <c r="D25">
        <v>25</v>
      </c>
    </row>
    <row r="26" spans="1:5" x14ac:dyDescent="0.25">
      <c r="A26" s="84">
        <v>37257</v>
      </c>
      <c r="B26">
        <v>20</v>
      </c>
      <c r="D26">
        <v>25</v>
      </c>
    </row>
    <row r="27" spans="1:5" x14ac:dyDescent="0.25">
      <c r="A27" s="84">
        <v>37288</v>
      </c>
      <c r="B27">
        <v>20</v>
      </c>
      <c r="D27">
        <v>25</v>
      </c>
    </row>
    <row r="28" spans="1:5" x14ac:dyDescent="0.25">
      <c r="A28" s="84">
        <v>37316</v>
      </c>
      <c r="B28">
        <v>20</v>
      </c>
      <c r="D28">
        <v>24</v>
      </c>
      <c r="E28" s="85" t="s">
        <v>265</v>
      </c>
    </row>
    <row r="29" spans="1:5" x14ac:dyDescent="0.25">
      <c r="A29" s="84">
        <v>37347</v>
      </c>
      <c r="B29">
        <v>20</v>
      </c>
      <c r="D29">
        <v>24</v>
      </c>
    </row>
    <row r="30" spans="1:5" x14ac:dyDescent="0.25">
      <c r="A30" s="84">
        <v>37377</v>
      </c>
      <c r="B30">
        <v>20</v>
      </c>
      <c r="D30">
        <v>24</v>
      </c>
    </row>
    <row r="31" spans="1:5" x14ac:dyDescent="0.25">
      <c r="A31" s="84">
        <v>37408</v>
      </c>
      <c r="B31">
        <v>18</v>
      </c>
      <c r="C31" t="s">
        <v>21</v>
      </c>
      <c r="D31">
        <v>24</v>
      </c>
    </row>
    <row r="32" spans="1:5" x14ac:dyDescent="0.25">
      <c r="A32" s="84">
        <v>37438</v>
      </c>
      <c r="B32">
        <v>18</v>
      </c>
      <c r="D32">
        <v>23</v>
      </c>
    </row>
    <row r="33" spans="1:5" x14ac:dyDescent="0.25">
      <c r="A33" s="84">
        <v>37469</v>
      </c>
      <c r="B33">
        <v>18</v>
      </c>
      <c r="D33">
        <v>23</v>
      </c>
    </row>
    <row r="34" spans="1:5" x14ac:dyDescent="0.25">
      <c r="A34" s="84">
        <v>37500</v>
      </c>
      <c r="B34">
        <v>18</v>
      </c>
      <c r="D34">
        <v>22</v>
      </c>
      <c r="E34" s="85" t="s">
        <v>266</v>
      </c>
    </row>
    <row r="35" spans="1:5" ht="14.4" customHeight="1" x14ac:dyDescent="0.3">
      <c r="A35" s="84">
        <v>37530</v>
      </c>
      <c r="B35">
        <v>18</v>
      </c>
      <c r="D35">
        <v>21</v>
      </c>
      <c r="E35" s="87" t="s">
        <v>267</v>
      </c>
    </row>
    <row r="36" spans="1:5" x14ac:dyDescent="0.25">
      <c r="A36" s="84">
        <v>37561</v>
      </c>
      <c r="B36">
        <v>18</v>
      </c>
      <c r="D36">
        <v>21</v>
      </c>
    </row>
    <row r="37" spans="1:5" x14ac:dyDescent="0.25">
      <c r="A37" s="84">
        <v>37591</v>
      </c>
      <c r="B37">
        <v>18</v>
      </c>
      <c r="D37">
        <v>21</v>
      </c>
    </row>
    <row r="38" spans="1:5" x14ac:dyDescent="0.25">
      <c r="A38" s="84">
        <v>37622</v>
      </c>
      <c r="B38">
        <v>18</v>
      </c>
      <c r="D38">
        <v>21</v>
      </c>
    </row>
    <row r="39" spans="1:5" x14ac:dyDescent="0.25">
      <c r="A39" s="84">
        <v>37653</v>
      </c>
      <c r="B39">
        <v>18</v>
      </c>
      <c r="D39">
        <v>20</v>
      </c>
    </row>
    <row r="40" spans="1:5" x14ac:dyDescent="0.25">
      <c r="A40" s="84">
        <v>37681</v>
      </c>
      <c r="B40">
        <v>18</v>
      </c>
      <c r="D40">
        <v>20</v>
      </c>
    </row>
    <row r="41" spans="1:5" x14ac:dyDescent="0.25">
      <c r="A41" s="84">
        <v>37712</v>
      </c>
      <c r="B41">
        <v>18</v>
      </c>
      <c r="D41">
        <v>19</v>
      </c>
      <c r="E41" s="85" t="s">
        <v>268</v>
      </c>
    </row>
    <row r="42" spans="1:5" x14ac:dyDescent="0.25">
      <c r="A42" s="84">
        <v>37742</v>
      </c>
      <c r="B42">
        <v>17</v>
      </c>
      <c r="C42" s="85" t="s">
        <v>22</v>
      </c>
      <c r="D42">
        <v>18</v>
      </c>
      <c r="E42" s="85" t="s">
        <v>269</v>
      </c>
    </row>
    <row r="43" spans="1:5" x14ac:dyDescent="0.25">
      <c r="A43" s="84">
        <v>37773</v>
      </c>
      <c r="B43">
        <v>17</v>
      </c>
      <c r="D43">
        <v>18</v>
      </c>
    </row>
    <row r="44" spans="1:5" x14ac:dyDescent="0.25">
      <c r="A44" s="84">
        <v>37803</v>
      </c>
      <c r="B44">
        <v>16</v>
      </c>
      <c r="C44" s="85" t="s">
        <v>23</v>
      </c>
      <c r="D44">
        <v>18</v>
      </c>
    </row>
    <row r="45" spans="1:5" x14ac:dyDescent="0.25">
      <c r="A45" s="84">
        <v>37834</v>
      </c>
      <c r="B45">
        <v>16</v>
      </c>
      <c r="D45">
        <v>18</v>
      </c>
    </row>
    <row r="46" spans="1:5" x14ac:dyDescent="0.25">
      <c r="A46" s="84">
        <v>37865</v>
      </c>
      <c r="B46">
        <v>15</v>
      </c>
      <c r="C46" s="85" t="s">
        <v>24</v>
      </c>
      <c r="D46">
        <v>17</v>
      </c>
      <c r="E46" s="85" t="s">
        <v>270</v>
      </c>
    </row>
    <row r="47" spans="1:5" x14ac:dyDescent="0.25">
      <c r="A47" s="84">
        <v>37895</v>
      </c>
      <c r="B47">
        <v>15</v>
      </c>
      <c r="D47">
        <v>17</v>
      </c>
    </row>
    <row r="48" spans="1:5" x14ac:dyDescent="0.25">
      <c r="A48" s="84">
        <v>37926</v>
      </c>
      <c r="B48">
        <v>15</v>
      </c>
      <c r="D48">
        <v>20</v>
      </c>
      <c r="E48" s="85" t="s">
        <v>271</v>
      </c>
    </row>
    <row r="49" spans="1:5" x14ac:dyDescent="0.25">
      <c r="A49" s="84">
        <v>37956</v>
      </c>
      <c r="B49">
        <v>14</v>
      </c>
      <c r="C49" s="85" t="s">
        <v>25</v>
      </c>
      <c r="D49">
        <v>20</v>
      </c>
      <c r="E49" s="85"/>
    </row>
    <row r="50" spans="1:5" x14ac:dyDescent="0.25">
      <c r="A50" s="84">
        <v>37987</v>
      </c>
      <c r="B50">
        <v>14</v>
      </c>
      <c r="C50" s="85" t="s">
        <v>26</v>
      </c>
      <c r="D50">
        <v>20</v>
      </c>
    </row>
    <row r="51" spans="1:5" x14ac:dyDescent="0.25">
      <c r="A51" s="84">
        <v>38018</v>
      </c>
      <c r="B51">
        <v>14</v>
      </c>
      <c r="D51">
        <v>20</v>
      </c>
    </row>
    <row r="52" spans="1:5" x14ac:dyDescent="0.25">
      <c r="A52" s="84">
        <v>38047</v>
      </c>
      <c r="B52">
        <v>14</v>
      </c>
      <c r="D52">
        <v>20</v>
      </c>
    </row>
    <row r="53" spans="1:5" x14ac:dyDescent="0.25">
      <c r="A53" s="84">
        <v>38078</v>
      </c>
      <c r="B53">
        <v>14</v>
      </c>
      <c r="D53">
        <v>19</v>
      </c>
      <c r="E53" s="85" t="s">
        <v>272</v>
      </c>
    </row>
    <row r="54" spans="1:5" x14ac:dyDescent="0.25">
      <c r="A54" s="84">
        <v>38108</v>
      </c>
      <c r="B54">
        <v>14</v>
      </c>
      <c r="D54">
        <v>17</v>
      </c>
      <c r="E54" s="85" t="s">
        <v>273</v>
      </c>
    </row>
    <row r="55" spans="1:5" x14ac:dyDescent="0.25">
      <c r="A55" s="84">
        <v>38139</v>
      </c>
      <c r="B55">
        <v>14</v>
      </c>
      <c r="D55">
        <v>17</v>
      </c>
    </row>
    <row r="56" spans="1:5" x14ac:dyDescent="0.25">
      <c r="A56" s="84">
        <v>38169</v>
      </c>
      <c r="B56">
        <v>14</v>
      </c>
      <c r="D56">
        <v>16</v>
      </c>
      <c r="E56" s="85" t="s">
        <v>274</v>
      </c>
    </row>
    <row r="57" spans="1:5" x14ac:dyDescent="0.25">
      <c r="A57" s="84">
        <v>38200</v>
      </c>
      <c r="B57">
        <v>14</v>
      </c>
      <c r="D57">
        <v>15</v>
      </c>
      <c r="E57" s="85" t="s">
        <v>275</v>
      </c>
    </row>
    <row r="58" spans="1:5" x14ac:dyDescent="0.25">
      <c r="A58" s="84">
        <v>38231</v>
      </c>
      <c r="B58">
        <v>14</v>
      </c>
      <c r="D58">
        <v>15</v>
      </c>
    </row>
    <row r="59" spans="1:5" x14ac:dyDescent="0.25">
      <c r="A59" s="84">
        <v>38261</v>
      </c>
      <c r="B59">
        <v>14</v>
      </c>
      <c r="D59">
        <v>15</v>
      </c>
    </row>
    <row r="60" spans="1:5" x14ac:dyDescent="0.25">
      <c r="A60" s="84">
        <v>38292</v>
      </c>
      <c r="B60">
        <v>14</v>
      </c>
      <c r="D60">
        <v>15</v>
      </c>
    </row>
    <row r="61" spans="1:5" x14ac:dyDescent="0.25">
      <c r="A61" s="84">
        <v>38322</v>
      </c>
      <c r="B61">
        <v>14</v>
      </c>
      <c r="D61">
        <v>14</v>
      </c>
      <c r="E61" s="85" t="s">
        <v>276</v>
      </c>
    </row>
    <row r="62" spans="1:5" x14ac:dyDescent="0.25">
      <c r="A62" s="84">
        <v>38353</v>
      </c>
      <c r="B62">
        <v>14</v>
      </c>
      <c r="D62">
        <v>14</v>
      </c>
    </row>
    <row r="63" spans="1:5" x14ac:dyDescent="0.25">
      <c r="A63" s="84">
        <v>38384</v>
      </c>
      <c r="B63">
        <v>14</v>
      </c>
      <c r="D63">
        <v>14</v>
      </c>
    </row>
    <row r="64" spans="1:5" x14ac:dyDescent="0.25">
      <c r="A64" s="84">
        <v>38412</v>
      </c>
      <c r="B64">
        <v>14</v>
      </c>
      <c r="D64">
        <v>14</v>
      </c>
    </row>
    <row r="65" spans="1:4" x14ac:dyDescent="0.25">
      <c r="A65" s="84">
        <v>38443</v>
      </c>
      <c r="B65">
        <v>14</v>
      </c>
      <c r="D65">
        <v>14</v>
      </c>
    </row>
    <row r="66" spans="1:4" x14ac:dyDescent="0.25">
      <c r="A66" s="84">
        <v>38473</v>
      </c>
      <c r="B66">
        <v>14</v>
      </c>
      <c r="D66">
        <v>14</v>
      </c>
    </row>
    <row r="67" spans="1:4" x14ac:dyDescent="0.25">
      <c r="A67" s="84">
        <v>38504</v>
      </c>
      <c r="B67">
        <v>13</v>
      </c>
      <c r="C67" s="85" t="s">
        <v>27</v>
      </c>
      <c r="D67">
        <v>14</v>
      </c>
    </row>
    <row r="68" spans="1:4" x14ac:dyDescent="0.25">
      <c r="A68" s="84">
        <v>38534</v>
      </c>
      <c r="B68">
        <v>13</v>
      </c>
      <c r="D68">
        <v>14</v>
      </c>
    </row>
    <row r="69" spans="1:4" x14ac:dyDescent="0.25">
      <c r="A69" s="84">
        <v>38565</v>
      </c>
      <c r="B69">
        <v>13</v>
      </c>
      <c r="D69">
        <v>14</v>
      </c>
    </row>
    <row r="70" spans="1:4" x14ac:dyDescent="0.25">
      <c r="A70" s="84">
        <v>38596</v>
      </c>
      <c r="B70">
        <v>13</v>
      </c>
      <c r="D70">
        <v>14</v>
      </c>
    </row>
    <row r="71" spans="1:4" x14ac:dyDescent="0.25">
      <c r="A71" s="84">
        <v>38626</v>
      </c>
      <c r="B71">
        <v>13</v>
      </c>
      <c r="D71">
        <v>14</v>
      </c>
    </row>
    <row r="72" spans="1:4" x14ac:dyDescent="0.25">
      <c r="A72" s="84">
        <v>38657</v>
      </c>
      <c r="B72">
        <v>13</v>
      </c>
      <c r="D72">
        <v>14</v>
      </c>
    </row>
    <row r="73" spans="1:4" x14ac:dyDescent="0.25">
      <c r="A73" s="84">
        <v>38687</v>
      </c>
      <c r="B73">
        <v>13</v>
      </c>
      <c r="D73">
        <v>14</v>
      </c>
    </row>
    <row r="74" spans="1:4" x14ac:dyDescent="0.25">
      <c r="A74" s="84">
        <v>38718</v>
      </c>
      <c r="B74">
        <v>13</v>
      </c>
      <c r="D74">
        <v>14</v>
      </c>
    </row>
    <row r="75" spans="1:4" x14ac:dyDescent="0.25">
      <c r="A75" s="84">
        <v>38749</v>
      </c>
      <c r="B75">
        <v>13</v>
      </c>
      <c r="D75">
        <v>14</v>
      </c>
    </row>
    <row r="76" spans="1:4" x14ac:dyDescent="0.25">
      <c r="A76" s="84">
        <v>38777</v>
      </c>
      <c r="B76">
        <v>13</v>
      </c>
      <c r="D76">
        <v>14</v>
      </c>
    </row>
    <row r="77" spans="1:4" x14ac:dyDescent="0.25">
      <c r="A77" s="84">
        <v>38808</v>
      </c>
      <c r="B77">
        <v>13</v>
      </c>
      <c r="D77">
        <v>14</v>
      </c>
    </row>
    <row r="78" spans="1:4" x14ac:dyDescent="0.25">
      <c r="A78" s="84">
        <v>38838</v>
      </c>
      <c r="B78">
        <v>13</v>
      </c>
      <c r="D78">
        <v>14</v>
      </c>
    </row>
    <row r="79" spans="1:4" x14ac:dyDescent="0.25">
      <c r="A79" s="84">
        <v>38869</v>
      </c>
      <c r="B79">
        <v>13</v>
      </c>
      <c r="D79">
        <v>14</v>
      </c>
    </row>
    <row r="80" spans="1:4" x14ac:dyDescent="0.25">
      <c r="A80" s="84">
        <v>38899</v>
      </c>
      <c r="B80">
        <v>13</v>
      </c>
      <c r="D80">
        <v>14</v>
      </c>
    </row>
    <row r="81" spans="1:4" x14ac:dyDescent="0.25">
      <c r="A81" s="84">
        <v>38930</v>
      </c>
      <c r="B81">
        <v>13</v>
      </c>
      <c r="D81">
        <v>14</v>
      </c>
    </row>
    <row r="82" spans="1:4" x14ac:dyDescent="0.25">
      <c r="A82" s="84">
        <v>38961</v>
      </c>
      <c r="B82">
        <v>13</v>
      </c>
      <c r="D82">
        <v>14</v>
      </c>
    </row>
    <row r="83" spans="1:4" x14ac:dyDescent="0.25">
      <c r="A83" s="84">
        <v>38991</v>
      </c>
      <c r="B83">
        <v>13</v>
      </c>
      <c r="D83">
        <v>14</v>
      </c>
    </row>
    <row r="84" spans="1:4" x14ac:dyDescent="0.25">
      <c r="A84" s="84">
        <v>39022</v>
      </c>
      <c r="B84">
        <v>13</v>
      </c>
      <c r="D84">
        <v>14</v>
      </c>
    </row>
    <row r="85" spans="1:4" x14ac:dyDescent="0.25">
      <c r="A85" s="84">
        <v>39052</v>
      </c>
      <c r="B85">
        <v>13</v>
      </c>
      <c r="D85">
        <v>14</v>
      </c>
    </row>
    <row r="86" spans="1:4" x14ac:dyDescent="0.25">
      <c r="A86" s="84">
        <v>39083</v>
      </c>
      <c r="B86">
        <v>13</v>
      </c>
      <c r="D86">
        <v>14</v>
      </c>
    </row>
    <row r="87" spans="1:4" x14ac:dyDescent="0.25">
      <c r="A87" s="84">
        <v>39114</v>
      </c>
      <c r="B87">
        <v>13</v>
      </c>
      <c r="D87">
        <v>14</v>
      </c>
    </row>
    <row r="88" spans="1:4" x14ac:dyDescent="0.25">
      <c r="A88" s="84">
        <v>39142</v>
      </c>
      <c r="B88">
        <v>13</v>
      </c>
      <c r="D88">
        <v>14</v>
      </c>
    </row>
    <row r="89" spans="1:4" x14ac:dyDescent="0.25">
      <c r="A89" s="84">
        <v>39173</v>
      </c>
      <c r="B89">
        <v>13</v>
      </c>
      <c r="D89">
        <v>14</v>
      </c>
    </row>
    <row r="90" spans="1:4" x14ac:dyDescent="0.25">
      <c r="A90" s="84">
        <v>39203</v>
      </c>
      <c r="B90">
        <v>13</v>
      </c>
      <c r="D90">
        <v>14</v>
      </c>
    </row>
    <row r="91" spans="1:4" x14ac:dyDescent="0.25">
      <c r="A91" s="84">
        <v>39234</v>
      </c>
      <c r="B91">
        <v>13</v>
      </c>
      <c r="C91" s="85" t="s">
        <v>28</v>
      </c>
      <c r="D91">
        <v>14</v>
      </c>
    </row>
    <row r="92" spans="1:4" x14ac:dyDescent="0.25">
      <c r="A92" s="84">
        <v>39264</v>
      </c>
      <c r="B92">
        <v>13</v>
      </c>
      <c r="D92">
        <v>14</v>
      </c>
    </row>
    <row r="93" spans="1:4" x14ac:dyDescent="0.25">
      <c r="A93" s="84">
        <v>39295</v>
      </c>
      <c r="B93">
        <v>13</v>
      </c>
      <c r="D93">
        <v>14</v>
      </c>
    </row>
    <row r="94" spans="1:4" x14ac:dyDescent="0.25">
      <c r="A94" s="84">
        <v>39326</v>
      </c>
      <c r="B94">
        <v>13</v>
      </c>
      <c r="D94">
        <v>14</v>
      </c>
    </row>
    <row r="95" spans="1:4" x14ac:dyDescent="0.25">
      <c r="A95" s="84">
        <v>39356</v>
      </c>
      <c r="B95">
        <v>13</v>
      </c>
      <c r="D95">
        <v>14</v>
      </c>
    </row>
    <row r="96" spans="1:4" x14ac:dyDescent="0.25">
      <c r="A96" s="84">
        <v>39387</v>
      </c>
      <c r="B96">
        <v>13</v>
      </c>
      <c r="D96">
        <v>14</v>
      </c>
    </row>
    <row r="97" spans="1:5" x14ac:dyDescent="0.25">
      <c r="A97" s="84">
        <v>39417</v>
      </c>
      <c r="B97">
        <v>13</v>
      </c>
      <c r="D97">
        <v>14</v>
      </c>
    </row>
    <row r="98" spans="1:5" x14ac:dyDescent="0.25">
      <c r="A98" s="84">
        <v>39448</v>
      </c>
      <c r="B98">
        <v>14</v>
      </c>
      <c r="C98" s="85" t="s">
        <v>29</v>
      </c>
      <c r="D98">
        <v>13</v>
      </c>
      <c r="E98" s="85" t="s">
        <v>277</v>
      </c>
    </row>
    <row r="99" spans="1:5" x14ac:dyDescent="0.25">
      <c r="A99" s="84">
        <v>39479</v>
      </c>
      <c r="B99">
        <v>14</v>
      </c>
      <c r="D99">
        <v>13</v>
      </c>
    </row>
    <row r="100" spans="1:5" x14ac:dyDescent="0.25">
      <c r="A100" s="84">
        <v>39508</v>
      </c>
      <c r="B100">
        <v>14</v>
      </c>
      <c r="D100">
        <v>13</v>
      </c>
    </row>
    <row r="101" spans="1:5" x14ac:dyDescent="0.25">
      <c r="A101" s="84">
        <v>39539</v>
      </c>
      <c r="B101">
        <v>14</v>
      </c>
      <c r="D101">
        <v>13</v>
      </c>
    </row>
    <row r="102" spans="1:5" x14ac:dyDescent="0.25">
      <c r="A102" s="84">
        <v>39569</v>
      </c>
      <c r="B102">
        <v>14</v>
      </c>
      <c r="D102">
        <v>13</v>
      </c>
    </row>
    <row r="103" spans="1:5" x14ac:dyDescent="0.25">
      <c r="A103" s="84">
        <v>39600</v>
      </c>
      <c r="B103">
        <v>14</v>
      </c>
      <c r="D103">
        <v>13</v>
      </c>
    </row>
    <row r="104" spans="1:5" x14ac:dyDescent="0.25">
      <c r="A104" s="84">
        <v>39630</v>
      </c>
      <c r="B104">
        <v>14</v>
      </c>
      <c r="D104">
        <v>13</v>
      </c>
    </row>
    <row r="105" spans="1:5" x14ac:dyDescent="0.25">
      <c r="A105" s="84">
        <v>39661</v>
      </c>
      <c r="B105">
        <v>14</v>
      </c>
      <c r="D105">
        <v>13</v>
      </c>
    </row>
    <row r="106" spans="1:5" x14ac:dyDescent="0.25">
      <c r="A106" s="84">
        <v>39692</v>
      </c>
      <c r="B106">
        <v>14</v>
      </c>
      <c r="D106">
        <v>13</v>
      </c>
    </row>
    <row r="107" spans="1:5" x14ac:dyDescent="0.25">
      <c r="A107" s="84">
        <v>39722</v>
      </c>
      <c r="B107">
        <v>14</v>
      </c>
      <c r="D107">
        <v>13</v>
      </c>
    </row>
    <row r="108" spans="1:5" x14ac:dyDescent="0.25">
      <c r="A108" s="84">
        <v>39753</v>
      </c>
      <c r="B108">
        <v>14</v>
      </c>
      <c r="D108">
        <v>13</v>
      </c>
    </row>
    <row r="109" spans="1:5" x14ac:dyDescent="0.25">
      <c r="A109" s="84">
        <v>39783</v>
      </c>
      <c r="B109">
        <v>15</v>
      </c>
      <c r="C109" s="85" t="s">
        <v>30</v>
      </c>
      <c r="D109">
        <v>12</v>
      </c>
      <c r="E109" s="85" t="s">
        <v>278</v>
      </c>
    </row>
    <row r="110" spans="1:5" x14ac:dyDescent="0.25">
      <c r="A110" s="84">
        <v>39814</v>
      </c>
      <c r="B110">
        <v>16</v>
      </c>
      <c r="C110" s="85" t="s">
        <v>31</v>
      </c>
      <c r="D110">
        <v>11</v>
      </c>
      <c r="E110" s="85" t="s">
        <v>279</v>
      </c>
    </row>
    <row r="111" spans="1:5" x14ac:dyDescent="0.25">
      <c r="A111" s="84">
        <v>39845</v>
      </c>
      <c r="B111">
        <v>16</v>
      </c>
      <c r="D111">
        <v>11</v>
      </c>
    </row>
    <row r="112" spans="1:5" x14ac:dyDescent="0.25">
      <c r="A112" s="84">
        <v>39873</v>
      </c>
      <c r="B112">
        <v>16</v>
      </c>
      <c r="D112">
        <v>11</v>
      </c>
    </row>
    <row r="113" spans="1:5" x14ac:dyDescent="0.25">
      <c r="A113" s="84">
        <v>39904</v>
      </c>
      <c r="B113">
        <v>16</v>
      </c>
      <c r="D113">
        <v>11</v>
      </c>
    </row>
    <row r="114" spans="1:5" x14ac:dyDescent="0.25">
      <c r="A114" s="84">
        <v>39934</v>
      </c>
      <c r="B114">
        <v>16</v>
      </c>
      <c r="D114">
        <v>11</v>
      </c>
    </row>
    <row r="115" spans="1:5" x14ac:dyDescent="0.25">
      <c r="A115" s="84">
        <v>39965</v>
      </c>
      <c r="B115">
        <v>16</v>
      </c>
      <c r="D115">
        <v>11</v>
      </c>
    </row>
    <row r="116" spans="1:5" x14ac:dyDescent="0.25">
      <c r="A116" s="84">
        <v>39995</v>
      </c>
      <c r="B116">
        <v>16</v>
      </c>
      <c r="D116">
        <v>11</v>
      </c>
    </row>
    <row r="117" spans="1:5" x14ac:dyDescent="0.25">
      <c r="A117" s="84">
        <v>40026</v>
      </c>
      <c r="B117">
        <v>16</v>
      </c>
      <c r="D117">
        <v>11</v>
      </c>
    </row>
    <row r="118" spans="1:5" x14ac:dyDescent="0.25">
      <c r="A118" s="84">
        <v>40057</v>
      </c>
      <c r="B118">
        <v>16</v>
      </c>
      <c r="D118">
        <v>11</v>
      </c>
    </row>
    <row r="119" spans="1:5" x14ac:dyDescent="0.25">
      <c r="A119" s="84">
        <v>40087</v>
      </c>
      <c r="B119">
        <v>16</v>
      </c>
      <c r="D119">
        <v>11</v>
      </c>
    </row>
    <row r="120" spans="1:5" x14ac:dyDescent="0.25">
      <c r="A120" s="84">
        <v>40118</v>
      </c>
      <c r="B120">
        <v>15</v>
      </c>
      <c r="C120" s="85" t="s">
        <v>32</v>
      </c>
      <c r="D120">
        <v>11</v>
      </c>
    </row>
    <row r="121" spans="1:5" x14ac:dyDescent="0.25">
      <c r="A121" s="84">
        <v>40148</v>
      </c>
      <c r="B121">
        <v>15</v>
      </c>
      <c r="D121">
        <v>11</v>
      </c>
    </row>
    <row r="122" spans="1:5" x14ac:dyDescent="0.25">
      <c r="A122" s="84">
        <v>40179</v>
      </c>
      <c r="B122">
        <v>15</v>
      </c>
      <c r="D122">
        <v>11</v>
      </c>
      <c r="E122" s="85"/>
    </row>
    <row r="123" spans="1:5" x14ac:dyDescent="0.25">
      <c r="A123" s="84">
        <v>40210</v>
      </c>
      <c r="B123">
        <v>15</v>
      </c>
      <c r="D123">
        <v>12</v>
      </c>
      <c r="E123" s="85" t="s">
        <v>280</v>
      </c>
    </row>
    <row r="124" spans="1:5" x14ac:dyDescent="0.25">
      <c r="A124" s="84">
        <v>40238</v>
      </c>
      <c r="B124">
        <v>15</v>
      </c>
      <c r="D124">
        <v>12</v>
      </c>
    </row>
    <row r="125" spans="1:5" x14ac:dyDescent="0.25">
      <c r="A125" s="84">
        <v>40269</v>
      </c>
      <c r="B125">
        <v>15</v>
      </c>
      <c r="D125">
        <v>12</v>
      </c>
    </row>
    <row r="126" spans="1:5" x14ac:dyDescent="0.25">
      <c r="A126" s="84">
        <v>40299</v>
      </c>
      <c r="B126">
        <v>15</v>
      </c>
      <c r="D126">
        <v>12</v>
      </c>
    </row>
    <row r="127" spans="1:5" x14ac:dyDescent="0.25">
      <c r="A127" s="84">
        <v>40330</v>
      </c>
      <c r="B127">
        <v>15</v>
      </c>
      <c r="D127">
        <v>12</v>
      </c>
    </row>
    <row r="128" spans="1:5" x14ac:dyDescent="0.25">
      <c r="A128" s="84">
        <v>40360</v>
      </c>
      <c r="B128">
        <v>15</v>
      </c>
      <c r="D128">
        <v>12</v>
      </c>
    </row>
    <row r="129" spans="1:5" x14ac:dyDescent="0.25">
      <c r="A129" s="84">
        <v>40391</v>
      </c>
      <c r="B129">
        <v>15</v>
      </c>
      <c r="D129">
        <v>12</v>
      </c>
    </row>
    <row r="130" spans="1:5" x14ac:dyDescent="0.25">
      <c r="A130" s="84">
        <v>40422</v>
      </c>
      <c r="B130">
        <v>15</v>
      </c>
      <c r="D130">
        <v>12</v>
      </c>
    </row>
    <row r="131" spans="1:5" x14ac:dyDescent="0.25">
      <c r="A131" s="84">
        <v>40452</v>
      </c>
      <c r="B131">
        <v>15</v>
      </c>
      <c r="D131">
        <v>12</v>
      </c>
    </row>
    <row r="132" spans="1:5" x14ac:dyDescent="0.25">
      <c r="A132" s="84">
        <v>40483</v>
      </c>
      <c r="B132">
        <v>15</v>
      </c>
      <c r="D132">
        <v>12</v>
      </c>
    </row>
    <row r="133" spans="1:5" ht="14.4" customHeight="1" x14ac:dyDescent="0.3">
      <c r="A133" s="84">
        <v>40513</v>
      </c>
      <c r="B133">
        <v>16</v>
      </c>
      <c r="C133" s="85" t="s">
        <v>33</v>
      </c>
      <c r="D133">
        <v>10</v>
      </c>
      <c r="E133" s="93" t="s">
        <v>281</v>
      </c>
    </row>
    <row r="134" spans="1:5" ht="14.4" customHeight="1" x14ac:dyDescent="0.3">
      <c r="A134" s="84">
        <v>40544</v>
      </c>
      <c r="B134">
        <v>16</v>
      </c>
      <c r="C134" s="85"/>
      <c r="D134">
        <v>10</v>
      </c>
      <c r="E134" s="93"/>
    </row>
    <row r="135" spans="1:5" x14ac:dyDescent="0.25">
      <c r="A135" s="84">
        <v>40575</v>
      </c>
      <c r="B135">
        <v>16</v>
      </c>
      <c r="D135">
        <v>11</v>
      </c>
      <c r="E135" t="s">
        <v>399</v>
      </c>
    </row>
    <row r="136" spans="1:5" x14ac:dyDescent="0.25">
      <c r="A136" s="84">
        <v>40603</v>
      </c>
      <c r="B136">
        <v>16</v>
      </c>
      <c r="D136">
        <v>11</v>
      </c>
    </row>
    <row r="137" spans="1:5" x14ac:dyDescent="0.25">
      <c r="A137" s="84">
        <v>40634</v>
      </c>
      <c r="B137">
        <v>16</v>
      </c>
      <c r="D137">
        <v>11</v>
      </c>
    </row>
    <row r="138" spans="1:5" x14ac:dyDescent="0.25">
      <c r="A138" s="84">
        <v>40664</v>
      </c>
      <c r="B138">
        <v>16</v>
      </c>
      <c r="D138">
        <v>11</v>
      </c>
    </row>
    <row r="139" spans="1:5" x14ac:dyDescent="0.25">
      <c r="A139" s="84">
        <v>40695</v>
      </c>
      <c r="B139">
        <v>16</v>
      </c>
      <c r="D139">
        <v>11</v>
      </c>
    </row>
    <row r="140" spans="1:5" x14ac:dyDescent="0.25">
      <c r="A140" s="84">
        <v>40725</v>
      </c>
      <c r="B140">
        <v>16</v>
      </c>
      <c r="D140">
        <v>11</v>
      </c>
    </row>
    <row r="141" spans="1:5" x14ac:dyDescent="0.25">
      <c r="A141" s="84">
        <v>40756</v>
      </c>
      <c r="B141">
        <v>16</v>
      </c>
      <c r="D141">
        <v>11</v>
      </c>
    </row>
    <row r="142" spans="1:5" x14ac:dyDescent="0.25">
      <c r="A142" s="84">
        <v>40787</v>
      </c>
      <c r="B142">
        <v>16</v>
      </c>
      <c r="D142">
        <v>11</v>
      </c>
    </row>
    <row r="143" spans="1:5" x14ac:dyDescent="0.25">
      <c r="A143" s="84">
        <v>40817</v>
      </c>
      <c r="B143">
        <v>15</v>
      </c>
      <c r="C143" s="94" t="s">
        <v>34</v>
      </c>
      <c r="D143">
        <v>11</v>
      </c>
    </row>
    <row r="144" spans="1:5" x14ac:dyDescent="0.25">
      <c r="A144" s="84">
        <v>40848</v>
      </c>
      <c r="B144">
        <v>15</v>
      </c>
      <c r="C144" s="94"/>
      <c r="D144">
        <v>11</v>
      </c>
    </row>
    <row r="145" spans="1:5" x14ac:dyDescent="0.25">
      <c r="A145" s="84">
        <v>40878</v>
      </c>
      <c r="B145">
        <v>15</v>
      </c>
      <c r="C145" s="94"/>
      <c r="D145">
        <v>11</v>
      </c>
    </row>
    <row r="146" spans="1:5" x14ac:dyDescent="0.25">
      <c r="A146" s="84">
        <v>40909</v>
      </c>
      <c r="B146">
        <v>15</v>
      </c>
      <c r="C146" s="94"/>
      <c r="D146">
        <v>11</v>
      </c>
    </row>
    <row r="147" spans="1:5" x14ac:dyDescent="0.25">
      <c r="A147" s="84">
        <v>40940</v>
      </c>
      <c r="B147">
        <v>15</v>
      </c>
      <c r="C147" s="94"/>
      <c r="D147">
        <v>11</v>
      </c>
    </row>
    <row r="148" spans="1:5" x14ac:dyDescent="0.25">
      <c r="A148" s="84">
        <v>40969</v>
      </c>
      <c r="B148">
        <v>15</v>
      </c>
      <c r="D148">
        <v>12</v>
      </c>
      <c r="E148" t="s">
        <v>400</v>
      </c>
    </row>
    <row r="149" spans="1:5" x14ac:dyDescent="0.25">
      <c r="A149" s="84">
        <v>41000</v>
      </c>
      <c r="B149">
        <v>15</v>
      </c>
      <c r="D149">
        <v>12</v>
      </c>
    </row>
    <row r="150" spans="1:5" x14ac:dyDescent="0.25">
      <c r="A150" s="84">
        <v>41030</v>
      </c>
      <c r="B150">
        <v>15</v>
      </c>
      <c r="D150">
        <v>11</v>
      </c>
      <c r="E150" t="s">
        <v>284</v>
      </c>
    </row>
    <row r="151" spans="1:5" x14ac:dyDescent="0.25">
      <c r="A151" s="84">
        <v>41061</v>
      </c>
      <c r="B151">
        <v>15</v>
      </c>
      <c r="D151">
        <v>11</v>
      </c>
    </row>
    <row r="152" spans="1:5" x14ac:dyDescent="0.25">
      <c r="A152" s="84">
        <v>41091</v>
      </c>
      <c r="B152">
        <v>16</v>
      </c>
      <c r="C152" t="s">
        <v>35</v>
      </c>
      <c r="D152">
        <v>11</v>
      </c>
    </row>
    <row r="153" spans="1:5" x14ac:dyDescent="0.25">
      <c r="A153" s="84">
        <v>41122</v>
      </c>
      <c r="B153">
        <v>16</v>
      </c>
      <c r="D153">
        <v>11</v>
      </c>
    </row>
    <row r="154" spans="1:5" x14ac:dyDescent="0.25">
      <c r="A154" s="84">
        <v>41153</v>
      </c>
      <c r="B154">
        <v>16</v>
      </c>
      <c r="D154">
        <v>11</v>
      </c>
    </row>
    <row r="155" spans="1:5" x14ac:dyDescent="0.25">
      <c r="A155" s="84">
        <v>41183</v>
      </c>
      <c r="B155">
        <v>16</v>
      </c>
      <c r="D155">
        <v>11</v>
      </c>
    </row>
    <row r="156" spans="1:5" x14ac:dyDescent="0.25">
      <c r="A156" s="84">
        <v>41214</v>
      </c>
      <c r="B156">
        <v>16</v>
      </c>
      <c r="D156">
        <v>11</v>
      </c>
    </row>
    <row r="157" spans="1:5" x14ac:dyDescent="0.25">
      <c r="A157" s="84">
        <v>41244</v>
      </c>
      <c r="B157">
        <v>16</v>
      </c>
      <c r="D157">
        <v>11</v>
      </c>
    </row>
    <row r="158" spans="1:5" x14ac:dyDescent="0.25">
      <c r="A158" s="84">
        <v>41275</v>
      </c>
      <c r="B158">
        <v>16</v>
      </c>
      <c r="D158">
        <v>11</v>
      </c>
    </row>
    <row r="159" spans="1:5" x14ac:dyDescent="0.25">
      <c r="A159" s="84">
        <v>41306</v>
      </c>
      <c r="B159">
        <v>16</v>
      </c>
      <c r="D159">
        <v>11</v>
      </c>
    </row>
    <row r="160" spans="1:5" x14ac:dyDescent="0.25">
      <c r="A160" s="84">
        <v>41334</v>
      </c>
      <c r="B160">
        <v>16</v>
      </c>
      <c r="D160">
        <v>11</v>
      </c>
    </row>
    <row r="161" spans="1:5" x14ac:dyDescent="0.25">
      <c r="A161" s="84">
        <v>41365</v>
      </c>
      <c r="B161">
        <v>16</v>
      </c>
      <c r="D161">
        <v>11</v>
      </c>
    </row>
    <row r="162" spans="1:5" x14ac:dyDescent="0.25">
      <c r="A162" s="84">
        <v>41395</v>
      </c>
      <c r="B162">
        <v>16</v>
      </c>
      <c r="D162">
        <v>11</v>
      </c>
    </row>
    <row r="163" spans="1:5" x14ac:dyDescent="0.25">
      <c r="A163" s="84">
        <v>41426</v>
      </c>
      <c r="B163">
        <v>16</v>
      </c>
      <c r="D163">
        <v>11</v>
      </c>
    </row>
    <row r="164" spans="1:5" x14ac:dyDescent="0.25">
      <c r="A164" s="84">
        <v>41456</v>
      </c>
      <c r="B164">
        <v>16</v>
      </c>
      <c r="D164">
        <v>11</v>
      </c>
    </row>
    <row r="165" spans="1:5" x14ac:dyDescent="0.25">
      <c r="A165" s="84">
        <v>41487</v>
      </c>
      <c r="B165">
        <v>16</v>
      </c>
      <c r="D165">
        <v>11</v>
      </c>
    </row>
    <row r="166" spans="1:5" x14ac:dyDescent="0.25">
      <c r="A166" s="84">
        <v>41518</v>
      </c>
      <c r="B166">
        <v>16</v>
      </c>
      <c r="D166">
        <v>11</v>
      </c>
    </row>
    <row r="167" spans="1:5" x14ac:dyDescent="0.25">
      <c r="A167" s="84">
        <v>41548</v>
      </c>
      <c r="B167">
        <v>16</v>
      </c>
      <c r="D167">
        <v>11</v>
      </c>
    </row>
    <row r="168" spans="1:5" x14ac:dyDescent="0.25">
      <c r="A168" s="84">
        <v>41579</v>
      </c>
      <c r="B168">
        <v>16</v>
      </c>
      <c r="D168">
        <v>11</v>
      </c>
    </row>
    <row r="169" spans="1:5" x14ac:dyDescent="0.25">
      <c r="A169" s="84">
        <v>41609</v>
      </c>
      <c r="B169">
        <v>16</v>
      </c>
      <c r="D169">
        <v>11</v>
      </c>
    </row>
    <row r="170" spans="1:5" x14ac:dyDescent="0.25">
      <c r="A170" s="84">
        <v>41640</v>
      </c>
      <c r="B170">
        <v>16</v>
      </c>
      <c r="C170" t="s">
        <v>36</v>
      </c>
      <c r="D170">
        <v>11</v>
      </c>
    </row>
    <row r="171" spans="1:5" x14ac:dyDescent="0.25">
      <c r="A171" s="84">
        <v>41671</v>
      </c>
      <c r="B171">
        <v>16</v>
      </c>
      <c r="D171">
        <v>11</v>
      </c>
    </row>
    <row r="172" spans="1:5" x14ac:dyDescent="0.25">
      <c r="A172" s="84">
        <v>41699</v>
      </c>
      <c r="B172">
        <v>16</v>
      </c>
      <c r="D172">
        <v>11</v>
      </c>
    </row>
    <row r="173" spans="1:5" x14ac:dyDescent="0.25">
      <c r="A173" s="84">
        <v>41730</v>
      </c>
      <c r="B173">
        <v>16</v>
      </c>
      <c r="D173">
        <v>11</v>
      </c>
    </row>
    <row r="174" spans="1:5" x14ac:dyDescent="0.25">
      <c r="A174" s="84">
        <v>41760</v>
      </c>
      <c r="B174">
        <v>16</v>
      </c>
      <c r="D174">
        <v>11</v>
      </c>
    </row>
    <row r="175" spans="1:5" x14ac:dyDescent="0.25">
      <c r="A175" s="84">
        <v>41791</v>
      </c>
      <c r="B175">
        <v>16</v>
      </c>
      <c r="D175">
        <v>11</v>
      </c>
    </row>
    <row r="176" spans="1:5" x14ac:dyDescent="0.25">
      <c r="A176" s="84">
        <v>41821</v>
      </c>
      <c r="B176">
        <v>16</v>
      </c>
      <c r="D176">
        <v>12</v>
      </c>
      <c r="E176" t="s">
        <v>401</v>
      </c>
    </row>
    <row r="177" spans="1:5" x14ac:dyDescent="0.25">
      <c r="A177" s="84">
        <v>41852</v>
      </c>
      <c r="B177">
        <v>16</v>
      </c>
      <c r="D177">
        <v>12</v>
      </c>
    </row>
    <row r="178" spans="1:5" x14ac:dyDescent="0.25">
      <c r="A178" s="84">
        <v>41883</v>
      </c>
      <c r="B178">
        <v>16</v>
      </c>
      <c r="D178">
        <v>12</v>
      </c>
    </row>
    <row r="179" spans="1:5" x14ac:dyDescent="0.25">
      <c r="A179" s="84">
        <v>41913</v>
      </c>
      <c r="B179">
        <v>16</v>
      </c>
      <c r="D179">
        <v>12</v>
      </c>
    </row>
    <row r="180" spans="1:5" x14ac:dyDescent="0.25">
      <c r="A180" s="84">
        <v>41944</v>
      </c>
      <c r="B180">
        <v>16</v>
      </c>
      <c r="D180">
        <v>12</v>
      </c>
    </row>
    <row r="181" spans="1:5" x14ac:dyDescent="0.25">
      <c r="A181" s="84">
        <v>41974</v>
      </c>
      <c r="B181">
        <v>16</v>
      </c>
      <c r="D181">
        <v>12</v>
      </c>
    </row>
    <row r="182" spans="1:5" x14ac:dyDescent="0.25">
      <c r="A182" s="84">
        <v>42005</v>
      </c>
      <c r="B182">
        <v>16</v>
      </c>
      <c r="D182">
        <v>12</v>
      </c>
    </row>
    <row r="183" spans="1:5" x14ac:dyDescent="0.25">
      <c r="A183" s="84">
        <v>42036</v>
      </c>
      <c r="B183">
        <v>17</v>
      </c>
      <c r="C183" t="s">
        <v>37</v>
      </c>
      <c r="D183">
        <v>11</v>
      </c>
      <c r="E183" t="s">
        <v>286</v>
      </c>
    </row>
    <row r="184" spans="1:5" x14ac:dyDescent="0.25">
      <c r="A184" s="84">
        <v>42064</v>
      </c>
      <c r="B184">
        <v>17</v>
      </c>
      <c r="D184">
        <v>10</v>
      </c>
      <c r="E184" t="s">
        <v>287</v>
      </c>
    </row>
    <row r="185" spans="1:5" x14ac:dyDescent="0.25">
      <c r="A185" s="84">
        <v>42095</v>
      </c>
      <c r="B185">
        <v>17</v>
      </c>
      <c r="D185">
        <v>9</v>
      </c>
      <c r="E185" s="85" t="s">
        <v>402</v>
      </c>
    </row>
    <row r="186" spans="1:5" x14ac:dyDescent="0.25">
      <c r="A186" s="84">
        <v>42125</v>
      </c>
      <c r="B186">
        <v>17</v>
      </c>
      <c r="D186">
        <v>9</v>
      </c>
    </row>
    <row r="187" spans="1:5" x14ac:dyDescent="0.25">
      <c r="A187" s="84">
        <v>42156</v>
      </c>
      <c r="B187">
        <v>17</v>
      </c>
      <c r="D187">
        <v>9</v>
      </c>
    </row>
    <row r="188" spans="1:5" x14ac:dyDescent="0.25">
      <c r="A188" s="84">
        <v>42186</v>
      </c>
      <c r="B188">
        <v>17</v>
      </c>
      <c r="D188">
        <v>9</v>
      </c>
    </row>
    <row r="189" spans="1:5" x14ac:dyDescent="0.25">
      <c r="A189" s="84">
        <v>42217</v>
      </c>
      <c r="B189">
        <v>17</v>
      </c>
      <c r="D189">
        <v>9</v>
      </c>
    </row>
    <row r="190" spans="1:5" x14ac:dyDescent="0.25">
      <c r="A190" s="84">
        <v>42248</v>
      </c>
      <c r="B190">
        <v>17</v>
      </c>
      <c r="D190">
        <v>9</v>
      </c>
    </row>
    <row r="191" spans="1:5" x14ac:dyDescent="0.25">
      <c r="A191" s="84">
        <v>42278</v>
      </c>
      <c r="B191">
        <v>17</v>
      </c>
      <c r="D191">
        <v>9</v>
      </c>
    </row>
    <row r="192" spans="1:5" x14ac:dyDescent="0.25">
      <c r="A192" s="84">
        <v>42309</v>
      </c>
      <c r="B192">
        <v>17</v>
      </c>
      <c r="D192">
        <v>9</v>
      </c>
    </row>
    <row r="193" spans="1:5" x14ac:dyDescent="0.25">
      <c r="A193" s="84">
        <v>42339</v>
      </c>
      <c r="B193">
        <v>17</v>
      </c>
      <c r="D193">
        <v>9</v>
      </c>
    </row>
    <row r="194" spans="1:5" x14ac:dyDescent="0.25">
      <c r="A194" s="84">
        <v>42370</v>
      </c>
      <c r="B194">
        <v>17</v>
      </c>
      <c r="D194">
        <v>9</v>
      </c>
    </row>
    <row r="195" spans="1:5" x14ac:dyDescent="0.25">
      <c r="A195" s="84">
        <v>42401</v>
      </c>
      <c r="B195">
        <v>17</v>
      </c>
      <c r="D195">
        <v>9</v>
      </c>
    </row>
    <row r="196" spans="1:5" x14ac:dyDescent="0.25">
      <c r="A196" s="84">
        <v>42430</v>
      </c>
      <c r="B196">
        <v>17</v>
      </c>
      <c r="D196">
        <v>9</v>
      </c>
    </row>
    <row r="197" spans="1:5" x14ac:dyDescent="0.25">
      <c r="A197" s="84">
        <v>42461</v>
      </c>
      <c r="B197">
        <v>17</v>
      </c>
      <c r="D197">
        <v>9</v>
      </c>
    </row>
    <row r="198" spans="1:5" x14ac:dyDescent="0.25">
      <c r="A198" s="84">
        <v>42491</v>
      </c>
      <c r="B198">
        <v>17</v>
      </c>
      <c r="D198">
        <v>9</v>
      </c>
    </row>
    <row r="199" spans="1:5" x14ac:dyDescent="0.25">
      <c r="A199" s="84">
        <v>42522</v>
      </c>
      <c r="B199">
        <v>17</v>
      </c>
      <c r="D199">
        <v>9</v>
      </c>
    </row>
    <row r="200" spans="1:5" x14ac:dyDescent="0.25">
      <c r="A200" s="84">
        <v>42552</v>
      </c>
      <c r="B200">
        <v>17</v>
      </c>
      <c r="D200">
        <v>9</v>
      </c>
    </row>
    <row r="201" spans="1:5" x14ac:dyDescent="0.25">
      <c r="A201" s="84">
        <v>42583</v>
      </c>
      <c r="B201">
        <v>17</v>
      </c>
      <c r="D201">
        <v>9</v>
      </c>
    </row>
    <row r="202" spans="1:5" x14ac:dyDescent="0.25">
      <c r="A202" s="84">
        <v>42614</v>
      </c>
      <c r="B202">
        <v>17</v>
      </c>
      <c r="D202">
        <v>9</v>
      </c>
    </row>
    <row r="203" spans="1:5" x14ac:dyDescent="0.25">
      <c r="A203" s="84">
        <v>42644</v>
      </c>
      <c r="B203">
        <v>17</v>
      </c>
      <c r="D203">
        <v>9</v>
      </c>
    </row>
    <row r="204" spans="1:5" x14ac:dyDescent="0.25">
      <c r="A204" s="84">
        <v>42675</v>
      </c>
      <c r="B204">
        <v>17</v>
      </c>
      <c r="D204">
        <v>9</v>
      </c>
    </row>
    <row r="205" spans="1:5" x14ac:dyDescent="0.25">
      <c r="A205" s="84">
        <v>42705</v>
      </c>
      <c r="B205">
        <v>17</v>
      </c>
      <c r="D205">
        <v>9</v>
      </c>
      <c r="E205" t="s">
        <v>289</v>
      </c>
    </row>
    <row r="206" spans="1:5" x14ac:dyDescent="0.25">
      <c r="A206" s="84">
        <v>42736</v>
      </c>
      <c r="B206">
        <v>17</v>
      </c>
      <c r="D206">
        <v>9</v>
      </c>
    </row>
    <row r="207" spans="1:5" x14ac:dyDescent="0.25">
      <c r="A207" s="84">
        <v>42767</v>
      </c>
      <c r="B207">
        <v>17</v>
      </c>
      <c r="D207">
        <v>9</v>
      </c>
    </row>
    <row r="208" spans="1:5" x14ac:dyDescent="0.25">
      <c r="A208" s="84">
        <v>42795</v>
      </c>
      <c r="B208">
        <v>17</v>
      </c>
      <c r="D208">
        <v>9</v>
      </c>
    </row>
    <row r="209" spans="1:5" x14ac:dyDescent="0.25">
      <c r="A209" s="84">
        <v>42826</v>
      </c>
      <c r="B209">
        <v>17</v>
      </c>
      <c r="D209">
        <v>9</v>
      </c>
    </row>
    <row r="210" spans="1:5" x14ac:dyDescent="0.25">
      <c r="A210" s="84">
        <v>42856</v>
      </c>
      <c r="B210">
        <v>17</v>
      </c>
      <c r="D210">
        <v>9</v>
      </c>
    </row>
    <row r="211" spans="1:5" x14ac:dyDescent="0.25">
      <c r="A211" s="84">
        <v>42887</v>
      </c>
      <c r="B211">
        <v>17</v>
      </c>
      <c r="D211">
        <v>9</v>
      </c>
    </row>
    <row r="212" spans="1:5" x14ac:dyDescent="0.25">
      <c r="A212" s="84">
        <v>42917</v>
      </c>
      <c r="B212">
        <v>17</v>
      </c>
      <c r="D212">
        <v>9</v>
      </c>
    </row>
    <row r="213" spans="1:5" x14ac:dyDescent="0.25">
      <c r="A213" s="84">
        <v>42948</v>
      </c>
      <c r="B213">
        <v>17</v>
      </c>
      <c r="D213">
        <v>9</v>
      </c>
    </row>
    <row r="214" spans="1:5" x14ac:dyDescent="0.25">
      <c r="A214" s="84">
        <v>42979</v>
      </c>
      <c r="B214">
        <v>17</v>
      </c>
      <c r="D214">
        <v>9</v>
      </c>
    </row>
    <row r="215" spans="1:5" x14ac:dyDescent="0.25">
      <c r="A215" s="84">
        <v>43009</v>
      </c>
      <c r="B215">
        <v>17</v>
      </c>
      <c r="D215">
        <v>9</v>
      </c>
    </row>
    <row r="216" spans="1:5" x14ac:dyDescent="0.25">
      <c r="A216" s="84">
        <v>43040</v>
      </c>
      <c r="B216">
        <v>17</v>
      </c>
      <c r="D216">
        <v>9</v>
      </c>
    </row>
    <row r="217" spans="1:5" x14ac:dyDescent="0.25">
      <c r="A217" s="84">
        <v>43070</v>
      </c>
      <c r="B217">
        <v>17</v>
      </c>
      <c r="D217">
        <v>9</v>
      </c>
    </row>
    <row r="218" spans="1:5" x14ac:dyDescent="0.25">
      <c r="A218" s="84">
        <v>43101</v>
      </c>
      <c r="B218">
        <v>17</v>
      </c>
      <c r="D218">
        <v>9</v>
      </c>
    </row>
    <row r="219" spans="1:5" x14ac:dyDescent="0.25">
      <c r="A219" s="84">
        <v>43132</v>
      </c>
      <c r="B219">
        <v>17</v>
      </c>
      <c r="D219">
        <v>9</v>
      </c>
    </row>
    <row r="220" spans="1:5" x14ac:dyDescent="0.25">
      <c r="A220" s="84">
        <v>43160</v>
      </c>
      <c r="B220">
        <v>17</v>
      </c>
      <c r="D220">
        <v>9</v>
      </c>
    </row>
    <row r="221" spans="1:5" x14ac:dyDescent="0.25">
      <c r="A221" s="84">
        <v>43191</v>
      </c>
      <c r="B221">
        <v>17</v>
      </c>
      <c r="D221">
        <v>9</v>
      </c>
    </row>
    <row r="222" spans="1:5" x14ac:dyDescent="0.25">
      <c r="A222" s="84">
        <v>43221</v>
      </c>
      <c r="B222">
        <v>17</v>
      </c>
      <c r="D222">
        <v>9</v>
      </c>
    </row>
    <row r="223" spans="1:5" x14ac:dyDescent="0.25">
      <c r="A223" s="84">
        <v>43252</v>
      </c>
      <c r="B223">
        <v>17</v>
      </c>
      <c r="D223">
        <v>9</v>
      </c>
    </row>
    <row r="224" spans="1:5" x14ac:dyDescent="0.25">
      <c r="A224" s="84">
        <v>43282</v>
      </c>
      <c r="B224">
        <v>17</v>
      </c>
      <c r="D224">
        <v>9</v>
      </c>
      <c r="E224" t="s">
        <v>403</v>
      </c>
    </row>
    <row r="225" spans="1:5" x14ac:dyDescent="0.25">
      <c r="A225" s="84">
        <v>43313</v>
      </c>
      <c r="B225">
        <v>17</v>
      </c>
      <c r="D225">
        <v>9</v>
      </c>
    </row>
    <row r="226" spans="1:5" x14ac:dyDescent="0.25">
      <c r="A226" s="84">
        <v>43344</v>
      </c>
      <c r="B226">
        <v>17</v>
      </c>
      <c r="D226">
        <v>9</v>
      </c>
    </row>
    <row r="227" spans="1:5" x14ac:dyDescent="0.25">
      <c r="A227" s="84">
        <v>43374</v>
      </c>
      <c r="B227">
        <v>17</v>
      </c>
      <c r="D227">
        <v>9</v>
      </c>
    </row>
    <row r="228" spans="1:5" x14ac:dyDescent="0.25">
      <c r="A228" s="84">
        <v>43405</v>
      </c>
      <c r="B228">
        <v>17</v>
      </c>
      <c r="D228">
        <v>9</v>
      </c>
    </row>
    <row r="229" spans="1:5" x14ac:dyDescent="0.25">
      <c r="A229" s="84">
        <v>43435</v>
      </c>
      <c r="B229">
        <v>17</v>
      </c>
      <c r="D229">
        <v>9</v>
      </c>
    </row>
    <row r="230" spans="1:5" x14ac:dyDescent="0.25">
      <c r="A230" s="84">
        <v>43466</v>
      </c>
      <c r="B230">
        <v>17</v>
      </c>
      <c r="D230">
        <v>9</v>
      </c>
    </row>
    <row r="231" spans="1:5" x14ac:dyDescent="0.25">
      <c r="A231" s="84">
        <v>43497</v>
      </c>
      <c r="B231">
        <v>17</v>
      </c>
      <c r="D231">
        <v>8</v>
      </c>
      <c r="E231" s="85" t="s">
        <v>404</v>
      </c>
    </row>
    <row r="232" spans="1:5" x14ac:dyDescent="0.25">
      <c r="A232" s="84">
        <v>43525</v>
      </c>
      <c r="B232">
        <v>17</v>
      </c>
      <c r="D232">
        <v>8</v>
      </c>
      <c r="E232" s="85"/>
    </row>
    <row r="233" spans="1:5" ht="12" customHeight="1" x14ac:dyDescent="0.25">
      <c r="A233" s="84">
        <v>43556</v>
      </c>
      <c r="B233">
        <v>17</v>
      </c>
      <c r="D233">
        <v>8</v>
      </c>
    </row>
    <row r="234" spans="1:5" ht="12" customHeight="1" x14ac:dyDescent="0.25">
      <c r="A234" s="84">
        <v>43586</v>
      </c>
      <c r="B234">
        <v>17</v>
      </c>
      <c r="D234">
        <v>8</v>
      </c>
    </row>
    <row r="235" spans="1:5" ht="13.5" customHeight="1" x14ac:dyDescent="0.25">
      <c r="A235" s="84">
        <v>43617</v>
      </c>
      <c r="B235">
        <v>17</v>
      </c>
      <c r="D235">
        <v>8</v>
      </c>
    </row>
    <row r="236" spans="1:5" ht="13.5" customHeight="1" x14ac:dyDescent="0.25">
      <c r="A236" s="84">
        <v>43647</v>
      </c>
      <c r="B236">
        <v>17</v>
      </c>
      <c r="D236">
        <v>8</v>
      </c>
    </row>
    <row r="237" spans="1:5" x14ac:dyDescent="0.25">
      <c r="A237" s="84">
        <v>43678</v>
      </c>
      <c r="B237">
        <v>17</v>
      </c>
      <c r="D237">
        <v>8</v>
      </c>
    </row>
    <row r="238" spans="1:5" x14ac:dyDescent="0.25">
      <c r="A238" s="84">
        <v>43709</v>
      </c>
      <c r="B238">
        <v>17</v>
      </c>
      <c r="D238">
        <v>8</v>
      </c>
    </row>
    <row r="239" spans="1:5" x14ac:dyDescent="0.25">
      <c r="A239" s="84">
        <v>43739</v>
      </c>
      <c r="B239">
        <v>17</v>
      </c>
      <c r="D239">
        <v>8</v>
      </c>
    </row>
    <row r="240" spans="1:5" x14ac:dyDescent="0.25">
      <c r="A240" s="84">
        <v>43770</v>
      </c>
      <c r="B240">
        <v>17</v>
      </c>
      <c r="D240">
        <v>8</v>
      </c>
    </row>
    <row r="241" spans="1:4" x14ac:dyDescent="0.25">
      <c r="A241" s="84">
        <v>43800</v>
      </c>
      <c r="B241">
        <v>17</v>
      </c>
      <c r="D241">
        <v>8</v>
      </c>
    </row>
    <row r="242" spans="1:4" x14ac:dyDescent="0.25">
      <c r="A242" s="84">
        <v>43831</v>
      </c>
      <c r="B242">
        <v>17</v>
      </c>
      <c r="D242">
        <v>8</v>
      </c>
    </row>
    <row r="243" spans="1:4" x14ac:dyDescent="0.25">
      <c r="A243" s="84">
        <v>43862</v>
      </c>
      <c r="B243">
        <v>17</v>
      </c>
      <c r="D243">
        <v>8</v>
      </c>
    </row>
    <row r="244" spans="1:4" x14ac:dyDescent="0.25">
      <c r="A244" s="84">
        <v>43891</v>
      </c>
      <c r="B244">
        <v>17</v>
      </c>
      <c r="D244">
        <v>8</v>
      </c>
    </row>
    <row r="245" spans="1:4" x14ac:dyDescent="0.25">
      <c r="A245" s="84">
        <v>43922</v>
      </c>
      <c r="B245">
        <v>17</v>
      </c>
      <c r="D245">
        <v>8</v>
      </c>
    </row>
    <row r="246" spans="1:4" x14ac:dyDescent="0.25">
      <c r="A246" s="84">
        <v>43952</v>
      </c>
      <c r="B246">
        <v>17</v>
      </c>
      <c r="D246">
        <v>8</v>
      </c>
    </row>
    <row r="247" spans="1:4" x14ac:dyDescent="0.25">
      <c r="A247" s="84">
        <v>43983</v>
      </c>
      <c r="B247">
        <v>17</v>
      </c>
      <c r="D247">
        <v>8</v>
      </c>
    </row>
    <row r="248" spans="1:4" x14ac:dyDescent="0.25">
      <c r="A248" s="84">
        <v>44013</v>
      </c>
      <c r="B248">
        <v>17</v>
      </c>
      <c r="D248">
        <v>8</v>
      </c>
    </row>
    <row r="249" spans="1:4" x14ac:dyDescent="0.25">
      <c r="A249" s="84">
        <v>44044</v>
      </c>
      <c r="B249">
        <v>17</v>
      </c>
      <c r="D249">
        <v>8</v>
      </c>
    </row>
    <row r="250" spans="1:4" x14ac:dyDescent="0.25">
      <c r="A250" s="84">
        <v>44075</v>
      </c>
      <c r="B250">
        <v>17</v>
      </c>
      <c r="D250">
        <v>8</v>
      </c>
    </row>
    <row r="251" spans="1:4" x14ac:dyDescent="0.25">
      <c r="A251" s="84">
        <v>44105</v>
      </c>
      <c r="B251">
        <v>17</v>
      </c>
      <c r="D251">
        <v>8</v>
      </c>
    </row>
    <row r="252" spans="1:4" x14ac:dyDescent="0.25">
      <c r="A252" s="84">
        <v>44136</v>
      </c>
      <c r="B252">
        <v>17</v>
      </c>
      <c r="D252">
        <v>8</v>
      </c>
    </row>
    <row r="253" spans="1:4" x14ac:dyDescent="0.25">
      <c r="A253" s="84">
        <v>44166</v>
      </c>
      <c r="B253">
        <v>17</v>
      </c>
      <c r="D253">
        <v>8</v>
      </c>
    </row>
    <row r="254" spans="1:4" x14ac:dyDescent="0.25">
      <c r="A254" s="84">
        <v>44197</v>
      </c>
      <c r="B254">
        <v>17</v>
      </c>
      <c r="D254">
        <v>8</v>
      </c>
    </row>
    <row r="255" spans="1:4" x14ac:dyDescent="0.25">
      <c r="A255" s="84">
        <v>44228</v>
      </c>
      <c r="B255">
        <v>17</v>
      </c>
      <c r="D255">
        <v>8</v>
      </c>
    </row>
    <row r="256" spans="1:4" x14ac:dyDescent="0.25">
      <c r="A256" s="84">
        <v>44256</v>
      </c>
      <c r="B256">
        <v>17</v>
      </c>
      <c r="D256">
        <v>8</v>
      </c>
    </row>
    <row r="257" spans="1:5" x14ac:dyDescent="0.25">
      <c r="A257" s="84">
        <v>44287</v>
      </c>
      <c r="B257">
        <v>16</v>
      </c>
      <c r="D257">
        <v>8</v>
      </c>
      <c r="E257" s="85" t="s">
        <v>405</v>
      </c>
    </row>
    <row r="258" spans="1:5" x14ac:dyDescent="0.25">
      <c r="A258" s="84">
        <v>44317</v>
      </c>
      <c r="B258">
        <v>16</v>
      </c>
      <c r="D258">
        <v>8</v>
      </c>
    </row>
    <row r="259" spans="1:5" x14ac:dyDescent="0.25">
      <c r="A259" s="84">
        <v>44348</v>
      </c>
      <c r="B259">
        <v>16</v>
      </c>
      <c r="D259">
        <v>8</v>
      </c>
    </row>
    <row r="260" spans="1:5" x14ac:dyDescent="0.25">
      <c r="A260" s="84">
        <v>44378</v>
      </c>
      <c r="B260">
        <v>16</v>
      </c>
      <c r="D260">
        <v>8</v>
      </c>
    </row>
    <row r="261" spans="1:5" x14ac:dyDescent="0.25">
      <c r="A261" s="84">
        <v>44409</v>
      </c>
      <c r="B261">
        <v>16</v>
      </c>
      <c r="D261">
        <v>8</v>
      </c>
    </row>
    <row r="262" spans="1:5" x14ac:dyDescent="0.25">
      <c r="A262" s="84">
        <v>44440</v>
      </c>
      <c r="B262">
        <v>16</v>
      </c>
      <c r="D262">
        <v>8</v>
      </c>
    </row>
    <row r="263" spans="1:5" x14ac:dyDescent="0.25">
      <c r="A263" s="84">
        <v>44470</v>
      </c>
      <c r="B263">
        <v>16</v>
      </c>
      <c r="D263">
        <v>8</v>
      </c>
    </row>
    <row r="264" spans="1:5" x14ac:dyDescent="0.25">
      <c r="A264" s="84">
        <v>44501</v>
      </c>
      <c r="B264">
        <v>16</v>
      </c>
      <c r="D264">
        <v>8</v>
      </c>
      <c r="E264" t="s">
        <v>290</v>
      </c>
    </row>
    <row r="265" spans="1:5" x14ac:dyDescent="0.25">
      <c r="A265" s="84">
        <v>44531</v>
      </c>
      <c r="B265">
        <v>16</v>
      </c>
      <c r="D265">
        <v>8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</vt:i4>
      </vt:variant>
      <vt:variant>
        <vt:lpstr>Rangos con nombre</vt:lpstr>
      </vt:variant>
      <vt:variant>
        <vt:i4>3</vt:i4>
      </vt:variant>
    </vt:vector>
  </HeadingPairs>
  <TitlesOfParts>
    <vt:vector size="8" baseType="lpstr">
      <vt:lpstr>Índice</vt:lpstr>
      <vt:lpstr>BANCOS</vt:lpstr>
      <vt:lpstr>FINANCIERAS</vt:lpstr>
      <vt:lpstr>Total</vt:lpstr>
      <vt:lpstr>Actividad</vt:lpstr>
      <vt:lpstr>BANCOS!Títulos_a_imprimir</vt:lpstr>
      <vt:lpstr>FINANCIERAS!Títulos_a_imprimir</vt:lpstr>
      <vt:lpstr>Total!Títulos_a_imprimir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 Normal</dc:creator>
  <cp:lastModifiedBy>MF-IT</cp:lastModifiedBy>
  <cp:lastPrinted>2004-09-24T15:51:52Z</cp:lastPrinted>
  <dcterms:created xsi:type="dcterms:W3CDTF">2000-06-29T16:11:14Z</dcterms:created>
  <dcterms:modified xsi:type="dcterms:W3CDTF">2023-01-10T19:40:24Z</dcterms:modified>
</cp:coreProperties>
</file>